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4.xml" ContentType="application/vnd.ms-excel.controlproperties+xml"/>
  <Override PartName="/xl/drawings/drawing1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1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2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1.xml" ContentType="application/vnd.openxmlformats-officedocument.drawing+xml"/>
  <Override PartName="/xl/ctrlProps/ctrlProp17.xml" ContentType="application/vnd.ms-excel.controlproperties+xml"/>
  <Override PartName="/xl/drawings/drawing2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3.xml" ContentType="application/vnd.openxmlformats-officedocument.drawing+xml"/>
  <Override PartName="/xl/ctrlProps/ctrlProp25.xml" ContentType="application/vnd.ms-excel.controlproperties+xml"/>
  <Override PartName="/xl/ctrlProps/ctrlProp26.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5.xml" ContentType="application/vnd.openxmlformats-officedocument.drawing+xml"/>
  <Override PartName="/xl/ctrlProps/ctrlProp30.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C:\Users\FBO\Desktop\Onside Corporation\Onside - Planilhas\Planilhas - Concluídas\"/>
    </mc:Choice>
  </mc:AlternateContent>
  <xr:revisionPtr revIDLastSave="0" documentId="13_ncr:1_{C9D87D0D-93D8-4AEB-B7F6-918C8E9DE534}" xr6:coauthVersionLast="47" xr6:coauthVersionMax="47" xr10:uidLastSave="{00000000-0000-0000-0000-000000000000}"/>
  <workbookProtection workbookAlgorithmName="SHA-512" workbookHashValue="0RH9fxDRtVWUEGeQrsoc8f2AsQZydn/B5NWLklv8eWWpodTg2JXayEm1dRaXitylsAIkEkJJuUzkftvarDbAIQ==" workbookSaltValue="ELl9273Rq/9u82nw74Nv3A==" workbookSpinCount="100000" lockStructure="1"/>
  <bookViews>
    <workbookView showSheetTabs="0" xWindow="-120" yWindow="-120" windowWidth="29040" windowHeight="15840" tabRatio="933" firstSheet="6" activeTab="6" xr2:uid="{3405B98C-2303-47C1-8700-AB8D471B29E6}"/>
  </bookViews>
  <sheets>
    <sheet name="BH (1)" sheetId="1" state="hidden" r:id="rId1"/>
    <sheet name="BH (2)" sheetId="35" state="hidden" r:id="rId2"/>
    <sheet name="BH (3)" sheetId="36" state="hidden" r:id="rId3"/>
    <sheet name="Suporte" sheetId="2" state="hidden" r:id="rId4"/>
    <sheet name="Info" sheetId="33" state="hidden" r:id="rId5"/>
    <sheet name="Aprendizado" sheetId="37" state="hidden" r:id="rId6"/>
    <sheet name="Acesso" sheetId="34" r:id="rId7"/>
    <sheet name="GO" sheetId="31" state="hidden" r:id="rId8"/>
    <sheet name="Início" sheetId="5" state="hidden" r:id="rId9"/>
    <sheet name="Cadastros" sheetId="6" state="hidden" r:id="rId10"/>
    <sheet name="Esp" sheetId="12" state="hidden" r:id="rId11"/>
    <sheet name="Aco" sheetId="14" state="hidden" r:id="rId12"/>
    <sheet name="Par" sheetId="15" state="hidden" r:id="rId13"/>
    <sheet name="Adv" sheetId="16" state="hidden" r:id="rId14"/>
    <sheet name="Cli" sheetId="17" state="hidden" r:id="rId15"/>
    <sheet name="Lançamentos" sheetId="7" state="hidden" r:id="rId16"/>
    <sheet name="Prazo" sheetId="38" state="hidden" r:id="rId17"/>
    <sheet name="Consulta" sheetId="40" state="hidden" r:id="rId18"/>
    <sheet name="Controles" sheetId="8" state="hidden" r:id="rId19"/>
    <sheet name="Consultar" sheetId="41" state="hidden" r:id="rId20"/>
    <sheet name="Relatórios" sheetId="9" state="hidden" r:id="rId21"/>
    <sheet name="Pri" sheetId="18" state="hidden" r:id="rId22"/>
    <sheet name="Advg" sheetId="19" state="hidden" r:id="rId23"/>
    <sheet name="Fina" sheetId="20" state="hidden" r:id="rId24"/>
    <sheet name="Eta" sheetId="21" state="hidden" r:id="rId25"/>
    <sheet name="Impressão" sheetId="11" state="hidden" r:id="rId26"/>
    <sheet name="Dashboard" sheetId="10" state="hidden" r:id="rId27"/>
    <sheet name="Advog" sheetId="22" state="hidden" r:id="rId28"/>
    <sheet name="Financ" sheetId="23" state="hidden" r:id="rId29"/>
    <sheet name="Prazos" sheetId="39" state="hidden" r:id="rId30"/>
  </sheets>
  <functionGroups builtInGroupCount="19"/>
  <definedNames>
    <definedName name="_xlnm._FilterDatabase" localSheetId="11" hidden="1">Aco!$C$4:$E$4</definedName>
    <definedName name="_xlnm._FilterDatabase" localSheetId="13" hidden="1">Adv!$C$4:$K$4</definedName>
    <definedName name="_xlnm._FilterDatabase" localSheetId="22" hidden="1">Advg!$C$6:$Q$6</definedName>
    <definedName name="_xlnm._FilterDatabase" localSheetId="14" hidden="1">Cli!$C$4:$K$4</definedName>
    <definedName name="_xlnm._FilterDatabase" localSheetId="17" hidden="1">Consulta!$C$4:$I$4</definedName>
    <definedName name="_xlnm._FilterDatabase" localSheetId="18" hidden="1">Controles!$C$6:$S$6</definedName>
    <definedName name="_xlnm._FilterDatabase" localSheetId="10" hidden="1">Esp!$C$4:$E$4</definedName>
    <definedName name="_xlnm._FilterDatabase" localSheetId="24" hidden="1">Eta!$C$6:$Q$6</definedName>
    <definedName name="_xlnm._FilterDatabase" localSheetId="23" hidden="1">Fina!$C$6:$Q$6</definedName>
    <definedName name="_xlnm._FilterDatabase" localSheetId="15" hidden="1">Lançamentos!$C$4:$S$4</definedName>
    <definedName name="_xlnm._FilterDatabase" localSheetId="12" hidden="1">Par!$C$4:$E$4</definedName>
    <definedName name="_xlnm._FilterDatabase" localSheetId="16" hidden="1">Prazo!$C$4:$L$4</definedName>
    <definedName name="_xlnm._FilterDatabase" localSheetId="21" hidden="1">Pri!$C$6:$Q$6</definedName>
    <definedName name="_xlnm._FilterDatabase" localSheetId="20" hidden="1">Relatórios!$C$6:$Q$6</definedName>
    <definedName name="Ações">OFFSET('BH (1)'!$B$5,0,0,'BH (1)'!$B$4,1)</definedName>
    <definedName name="Advogados">OFFSET('BH (1)'!$E$5,0,0,'BH (1)'!$E$4,1)</definedName>
    <definedName name="_xlnm.Print_Area" localSheetId="25">Impressão!$D$7:$U$166</definedName>
    <definedName name="Classe">'BH (3)'!$F$32:$F$33</definedName>
    <definedName name="Cliente">OFFSET('BH (1)'!$F$5,0,0,'BH (1)'!$F$4,1)</definedName>
    <definedName name="Etapas">OFFSET('BH (1)'!$D$5,0,0,'BH (1)'!$D$4,1)</definedName>
    <definedName name="Processo">OFFSET('BH (1)'!$M$5,0,0,'BH (1)'!$M$4,1)</definedName>
    <definedName name="Qual">'BH (1)'!$Q$4:$Q$6</definedName>
    <definedName name="Situação">'BH (1)'!$P$4:$P$5</definedName>
    <definedName name="Tipos">OFFSET('BH (1)'!$C$5,0,0,'BH (1)'!$C$4,1)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0" i="21" l="1"/>
  <c r="C11" i="21"/>
  <c r="C12" i="21" s="1"/>
  <c r="C13" i="21" s="1"/>
  <c r="C14" i="21"/>
  <c r="C15" i="21"/>
  <c r="C16" i="21"/>
  <c r="C17" i="21"/>
  <c r="C18" i="21"/>
  <c r="C19" i="21"/>
  <c r="C20" i="21"/>
  <c r="C21" i="21"/>
  <c r="C22" i="21"/>
  <c r="C23" i="21"/>
  <c r="C24" i="21"/>
  <c r="C25" i="21"/>
  <c r="C26" i="21"/>
  <c r="C27" i="2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D9" i="21"/>
  <c r="D10" i="21"/>
  <c r="D11" i="21"/>
  <c r="D12" i="21"/>
  <c r="E12" i="21" s="1"/>
  <c r="D13" i="21"/>
  <c r="D14" i="21"/>
  <c r="D15" i="21"/>
  <c r="D16" i="21"/>
  <c r="D17" i="21"/>
  <c r="D18" i="21"/>
  <c r="D19" i="21"/>
  <c r="D20" i="21"/>
  <c r="D21" i="21"/>
  <c r="D22" i="21"/>
  <c r="D23" i="21"/>
  <c r="D24" i="21"/>
  <c r="Q24" i="21" s="1"/>
  <c r="D25" i="21"/>
  <c r="D26" i="21"/>
  <c r="D27" i="21"/>
  <c r="D28" i="21"/>
  <c r="D29" i="21"/>
  <c r="D30" i="21"/>
  <c r="D31" i="21"/>
  <c r="D32" i="21"/>
  <c r="D33" i="21"/>
  <c r="D34" i="21"/>
  <c r="D35" i="21"/>
  <c r="D36" i="21"/>
  <c r="H36" i="21" s="1"/>
  <c r="D37" i="21"/>
  <c r="D38" i="21"/>
  <c r="D39" i="21"/>
  <c r="D40" i="21"/>
  <c r="D41" i="21"/>
  <c r="D42" i="21"/>
  <c r="D43" i="21"/>
  <c r="D44" i="21"/>
  <c r="O44" i="21" s="1"/>
  <c r="D45" i="21"/>
  <c r="D46" i="21"/>
  <c r="D47" i="21"/>
  <c r="D48" i="21"/>
  <c r="O48" i="21" s="1"/>
  <c r="D49" i="21"/>
  <c r="D50" i="21"/>
  <c r="D51" i="21"/>
  <c r="D52" i="21"/>
  <c r="G52" i="21" s="1"/>
  <c r="D53" i="21"/>
  <c r="D54" i="21"/>
  <c r="D55" i="21"/>
  <c r="D56" i="21"/>
  <c r="O56" i="21" s="1"/>
  <c r="C10" i="20"/>
  <c r="C11" i="20" s="1"/>
  <c r="C12" i="20" s="1"/>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C421" i="20"/>
  <c r="C422" i="20"/>
  <c r="C423" i="20"/>
  <c r="C424" i="20"/>
  <c r="C425" i="20"/>
  <c r="C426" i="20"/>
  <c r="C427" i="20"/>
  <c r="C428" i="20"/>
  <c r="C429" i="20"/>
  <c r="C430" i="20"/>
  <c r="C431" i="20"/>
  <c r="C432" i="20"/>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C470" i="20"/>
  <c r="C471" i="20"/>
  <c r="C472" i="20"/>
  <c r="C473" i="20"/>
  <c r="C474" i="20"/>
  <c r="C475" i="20"/>
  <c r="C476" i="20"/>
  <c r="C477" i="20"/>
  <c r="C478" i="20"/>
  <c r="C479" i="20"/>
  <c r="C480" i="20"/>
  <c r="C481" i="20"/>
  <c r="C482" i="20"/>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F265" i="20" s="1"/>
  <c r="D266" i="20"/>
  <c r="D267" i="20"/>
  <c r="D268" i="20"/>
  <c r="D269" i="20"/>
  <c r="D270" i="20"/>
  <c r="D271" i="20"/>
  <c r="D272" i="20"/>
  <c r="D273" i="20"/>
  <c r="D274" i="20"/>
  <c r="D275" i="20"/>
  <c r="D276" i="20"/>
  <c r="D277" i="20"/>
  <c r="D278" i="20"/>
  <c r="D279" i="20"/>
  <c r="D280" i="20"/>
  <c r="D281" i="20"/>
  <c r="D282" i="20"/>
  <c r="D283" i="20"/>
  <c r="D284" i="20"/>
  <c r="D285" i="20"/>
  <c r="P285" i="20" s="1"/>
  <c r="D286" i="20"/>
  <c r="D287" i="20"/>
  <c r="D288" i="20"/>
  <c r="D289" i="20"/>
  <c r="D290" i="20"/>
  <c r="D291" i="20"/>
  <c r="D292" i="20"/>
  <c r="D293" i="20"/>
  <c r="D294" i="20"/>
  <c r="D295" i="20"/>
  <c r="D296" i="20"/>
  <c r="D297" i="20"/>
  <c r="D298" i="20"/>
  <c r="D299" i="20"/>
  <c r="D300" i="20"/>
  <c r="D301" i="20"/>
  <c r="J301" i="20" s="1"/>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P329" i="20" s="1"/>
  <c r="D330" i="20"/>
  <c r="D331" i="20"/>
  <c r="D332" i="20"/>
  <c r="D333" i="20"/>
  <c r="D334" i="20"/>
  <c r="D335" i="20"/>
  <c r="D336" i="20"/>
  <c r="D337" i="20"/>
  <c r="E337" i="20" s="1"/>
  <c r="D338" i="20"/>
  <c r="D339" i="20"/>
  <c r="D340" i="20"/>
  <c r="D341" i="20"/>
  <c r="D342" i="20"/>
  <c r="D343" i="20"/>
  <c r="D344" i="20"/>
  <c r="D345" i="20"/>
  <c r="D346" i="20"/>
  <c r="D347" i="20"/>
  <c r="D348" i="20"/>
  <c r="D349" i="20"/>
  <c r="D350" i="20"/>
  <c r="D351" i="20"/>
  <c r="D352" i="20"/>
  <c r="D353" i="20"/>
  <c r="M353" i="20" s="1"/>
  <c r="D354" i="20"/>
  <c r="D355" i="20"/>
  <c r="D356" i="20"/>
  <c r="D357" i="20"/>
  <c r="D358" i="20"/>
  <c r="D359" i="20"/>
  <c r="D360" i="20"/>
  <c r="D361" i="20"/>
  <c r="D362" i="20"/>
  <c r="D363" i="20"/>
  <c r="D364" i="20"/>
  <c r="D365" i="20"/>
  <c r="D366" i="20"/>
  <c r="D367" i="20"/>
  <c r="D368" i="20"/>
  <c r="D369" i="20"/>
  <c r="M369" i="20" s="1"/>
  <c r="D370" i="20"/>
  <c r="D371" i="20"/>
  <c r="D372" i="20"/>
  <c r="D373" i="20"/>
  <c r="D374" i="20"/>
  <c r="D375" i="20"/>
  <c r="D376" i="20"/>
  <c r="D377" i="20"/>
  <c r="D378" i="20"/>
  <c r="D379" i="20"/>
  <c r="D380" i="20"/>
  <c r="D381" i="20"/>
  <c r="D382" i="20"/>
  <c r="D383" i="20"/>
  <c r="D384" i="20"/>
  <c r="D385" i="20"/>
  <c r="M385" i="20" s="1"/>
  <c r="D386" i="20"/>
  <c r="D387" i="20"/>
  <c r="D388" i="20"/>
  <c r="D389" i="20"/>
  <c r="D390" i="20"/>
  <c r="D391" i="20"/>
  <c r="D392" i="20"/>
  <c r="D393" i="20"/>
  <c r="D394" i="20"/>
  <c r="D395" i="20"/>
  <c r="D396" i="20"/>
  <c r="D397" i="20"/>
  <c r="E397" i="20" s="1"/>
  <c r="D398" i="20"/>
  <c r="D399" i="20"/>
  <c r="D400" i="20"/>
  <c r="D401" i="20"/>
  <c r="D402" i="20"/>
  <c r="D403" i="20"/>
  <c r="D404" i="20"/>
  <c r="D405" i="20"/>
  <c r="D406" i="20"/>
  <c r="D407" i="20"/>
  <c r="D408" i="20"/>
  <c r="D409" i="20"/>
  <c r="N409" i="20" s="1"/>
  <c r="D410" i="20"/>
  <c r="D411" i="20"/>
  <c r="D412" i="20"/>
  <c r="D413" i="20"/>
  <c r="I413" i="20" s="1"/>
  <c r="D414" i="20"/>
  <c r="D415" i="20"/>
  <c r="D416" i="20"/>
  <c r="D417" i="20"/>
  <c r="D418" i="20"/>
  <c r="D419" i="20"/>
  <c r="D420" i="20"/>
  <c r="D421" i="20"/>
  <c r="D422" i="20"/>
  <c r="D423" i="20"/>
  <c r="D424" i="20"/>
  <c r="D425" i="20"/>
  <c r="N425" i="20" s="1"/>
  <c r="D426" i="20"/>
  <c r="D427" i="20"/>
  <c r="D428" i="20"/>
  <c r="D429" i="20"/>
  <c r="I429" i="20" s="1"/>
  <c r="D430" i="20"/>
  <c r="D431" i="20"/>
  <c r="D432" i="20"/>
  <c r="D433" i="20"/>
  <c r="P433" i="20" s="1"/>
  <c r="D434" i="20"/>
  <c r="D435" i="20"/>
  <c r="D436" i="20"/>
  <c r="D437" i="20"/>
  <c r="P437" i="20" s="1"/>
  <c r="D438" i="20"/>
  <c r="D439" i="20"/>
  <c r="D440" i="20"/>
  <c r="D441" i="20"/>
  <c r="P441" i="20" s="1"/>
  <c r="D442" i="20"/>
  <c r="D443" i="20"/>
  <c r="D444" i="20"/>
  <c r="D445" i="20"/>
  <c r="D446" i="20"/>
  <c r="D447" i="20"/>
  <c r="D448" i="20"/>
  <c r="D449" i="20"/>
  <c r="D450" i="20"/>
  <c r="D451" i="20"/>
  <c r="D452" i="20"/>
  <c r="D453" i="20"/>
  <c r="D454" i="20"/>
  <c r="D455" i="20"/>
  <c r="D456" i="20"/>
  <c r="D457" i="20"/>
  <c r="P457" i="20" s="1"/>
  <c r="D458" i="20"/>
  <c r="D459" i="20"/>
  <c r="D460" i="20"/>
  <c r="D461" i="20"/>
  <c r="P461" i="20" s="1"/>
  <c r="D462" i="20"/>
  <c r="D463" i="20"/>
  <c r="D464" i="20"/>
  <c r="D465" i="20"/>
  <c r="P465" i="20" s="1"/>
  <c r="D466" i="20"/>
  <c r="D467" i="20"/>
  <c r="D468" i="20"/>
  <c r="D469" i="20"/>
  <c r="P469" i="20" s="1"/>
  <c r="D470" i="20"/>
  <c r="D471" i="20"/>
  <c r="D472" i="20"/>
  <c r="D473" i="20"/>
  <c r="P473" i="20" s="1"/>
  <c r="D474" i="20"/>
  <c r="D475" i="20"/>
  <c r="D476" i="20"/>
  <c r="D477" i="20"/>
  <c r="P477" i="20" s="1"/>
  <c r="D478" i="20"/>
  <c r="D479" i="20"/>
  <c r="D480" i="20"/>
  <c r="D481" i="20"/>
  <c r="P481" i="20" s="1"/>
  <c r="D482" i="20"/>
  <c r="D483" i="20"/>
  <c r="D484" i="20"/>
  <c r="D485" i="20"/>
  <c r="P485" i="20" s="1"/>
  <c r="D486" i="20"/>
  <c r="D487" i="20"/>
  <c r="D488" i="20"/>
  <c r="D489" i="20"/>
  <c r="J489" i="20" s="1"/>
  <c r="D490" i="20"/>
  <c r="D491" i="20"/>
  <c r="D492" i="20"/>
  <c r="D493" i="20"/>
  <c r="H493" i="20" s="1"/>
  <c r="D494" i="20"/>
  <c r="D495" i="20"/>
  <c r="D496" i="20"/>
  <c r="D497" i="20"/>
  <c r="D498" i="20"/>
  <c r="D499" i="20"/>
  <c r="D500" i="20"/>
  <c r="D501" i="20"/>
  <c r="D502" i="20"/>
  <c r="D503" i="20"/>
  <c r="D504" i="20"/>
  <c r="D505" i="20"/>
  <c r="D506" i="20"/>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Q85" i="19" s="1"/>
  <c r="D86" i="19"/>
  <c r="D87" i="19"/>
  <c r="D88" i="19"/>
  <c r="D89" i="19"/>
  <c r="D90" i="19"/>
  <c r="D91" i="19"/>
  <c r="D92" i="19"/>
  <c r="D93" i="19"/>
  <c r="Q93" i="19" s="1"/>
  <c r="D94" i="19"/>
  <c r="D95" i="19"/>
  <c r="D96" i="19"/>
  <c r="D97" i="19"/>
  <c r="D98" i="19"/>
  <c r="D99" i="19"/>
  <c r="D100" i="19"/>
  <c r="D101" i="19"/>
  <c r="Q101" i="19" s="1"/>
  <c r="D102" i="19"/>
  <c r="D103" i="19"/>
  <c r="D104" i="19"/>
  <c r="D105" i="19"/>
  <c r="D106" i="19"/>
  <c r="D107" i="19"/>
  <c r="D108" i="19"/>
  <c r="D109" i="19"/>
  <c r="Q109" i="19" s="1"/>
  <c r="D110" i="19"/>
  <c r="D111" i="19"/>
  <c r="D112" i="19"/>
  <c r="D113" i="19"/>
  <c r="D114" i="19"/>
  <c r="D115" i="19"/>
  <c r="D116" i="19"/>
  <c r="D117" i="19"/>
  <c r="Q117" i="19" s="1"/>
  <c r="D118" i="19"/>
  <c r="D119" i="19"/>
  <c r="D120" i="19"/>
  <c r="D121" i="19"/>
  <c r="D122" i="19"/>
  <c r="D123" i="19"/>
  <c r="D124" i="19"/>
  <c r="D125" i="19"/>
  <c r="D126" i="19"/>
  <c r="D127" i="19"/>
  <c r="D128" i="19"/>
  <c r="D129" i="19"/>
  <c r="D130" i="19"/>
  <c r="D131" i="19"/>
  <c r="D132" i="19"/>
  <c r="D133" i="19"/>
  <c r="Q133" i="19" s="1"/>
  <c r="D134" i="19"/>
  <c r="D135" i="19"/>
  <c r="D136" i="19"/>
  <c r="D137" i="19"/>
  <c r="D138" i="19"/>
  <c r="D139" i="19"/>
  <c r="D140" i="19"/>
  <c r="D141" i="19"/>
  <c r="D142" i="19"/>
  <c r="D143" i="19"/>
  <c r="D144" i="19"/>
  <c r="D145" i="19"/>
  <c r="D146" i="19"/>
  <c r="D147" i="19"/>
  <c r="D148" i="19"/>
  <c r="D149" i="19"/>
  <c r="Q149" i="19" s="1"/>
  <c r="D150" i="19"/>
  <c r="D151" i="19"/>
  <c r="D152" i="19"/>
  <c r="D153" i="19"/>
  <c r="D154" i="19"/>
  <c r="D155" i="19"/>
  <c r="D156" i="19"/>
  <c r="D157" i="19"/>
  <c r="Q157" i="19" s="1"/>
  <c r="D158" i="19"/>
  <c r="D159" i="19"/>
  <c r="D160" i="19"/>
  <c r="D161" i="19"/>
  <c r="Q161" i="19" s="1"/>
  <c r="D162" i="19"/>
  <c r="D163" i="19"/>
  <c r="D164" i="19"/>
  <c r="D165" i="19"/>
  <c r="Q165" i="19" s="1"/>
  <c r="D166" i="19"/>
  <c r="D167" i="19"/>
  <c r="D168" i="19"/>
  <c r="D169" i="19"/>
  <c r="Q169" i="19" s="1"/>
  <c r="D170" i="19"/>
  <c r="D171" i="19"/>
  <c r="D172" i="19"/>
  <c r="D173" i="19"/>
  <c r="Q173" i="19" s="1"/>
  <c r="D174" i="19"/>
  <c r="D175" i="19"/>
  <c r="D176" i="19"/>
  <c r="D177" i="19"/>
  <c r="Q177" i="19" s="1"/>
  <c r="D178" i="19"/>
  <c r="D179" i="19"/>
  <c r="D180" i="19"/>
  <c r="D181" i="19"/>
  <c r="Q181" i="19" s="1"/>
  <c r="D182" i="19"/>
  <c r="D183" i="19"/>
  <c r="D184" i="19"/>
  <c r="D185" i="19"/>
  <c r="Q185" i="19" s="1"/>
  <c r="D186" i="19"/>
  <c r="D187" i="19"/>
  <c r="D188" i="19"/>
  <c r="D189" i="19"/>
  <c r="Q189" i="19" s="1"/>
  <c r="D190" i="19"/>
  <c r="D191" i="19"/>
  <c r="D192" i="19"/>
  <c r="D193" i="19"/>
  <c r="Q193" i="19" s="1"/>
  <c r="D194" i="19"/>
  <c r="D195" i="19"/>
  <c r="D196" i="19"/>
  <c r="D197" i="19"/>
  <c r="Q197" i="19" s="1"/>
  <c r="D198" i="19"/>
  <c r="D199" i="19"/>
  <c r="D200" i="19"/>
  <c r="D201" i="19"/>
  <c r="D202" i="19"/>
  <c r="D203" i="19"/>
  <c r="D204" i="19"/>
  <c r="D205" i="19"/>
  <c r="Q205" i="19" s="1"/>
  <c r="D206" i="19"/>
  <c r="D207" i="19"/>
  <c r="D208" i="19"/>
  <c r="D209" i="19"/>
  <c r="Q209" i="19" s="1"/>
  <c r="D210" i="19"/>
  <c r="D211" i="19"/>
  <c r="D212" i="19"/>
  <c r="D213" i="19"/>
  <c r="Q213" i="19" s="1"/>
  <c r="D214" i="19"/>
  <c r="D215" i="19"/>
  <c r="D216" i="19"/>
  <c r="D217" i="19"/>
  <c r="D218" i="19"/>
  <c r="D219" i="19"/>
  <c r="D220" i="19"/>
  <c r="D221" i="19"/>
  <c r="Q221" i="19" s="1"/>
  <c r="D222" i="19"/>
  <c r="D223" i="19"/>
  <c r="D224" i="19"/>
  <c r="D225" i="19"/>
  <c r="Q225" i="19" s="1"/>
  <c r="D226" i="19"/>
  <c r="D227" i="19"/>
  <c r="D228" i="19"/>
  <c r="D229" i="19"/>
  <c r="Q229" i="19" s="1"/>
  <c r="D230" i="19"/>
  <c r="D231" i="19"/>
  <c r="D232" i="19"/>
  <c r="D233" i="19"/>
  <c r="D234" i="19"/>
  <c r="D235" i="19"/>
  <c r="D236" i="19"/>
  <c r="D237" i="19"/>
  <c r="Q237" i="19" s="1"/>
  <c r="D238" i="19"/>
  <c r="D239" i="19"/>
  <c r="D240" i="19"/>
  <c r="D241" i="19"/>
  <c r="Q241" i="19" s="1"/>
  <c r="D242" i="19"/>
  <c r="D243" i="19"/>
  <c r="D244" i="19"/>
  <c r="D245" i="19"/>
  <c r="Q245" i="19" s="1"/>
  <c r="D246" i="19"/>
  <c r="D247" i="19"/>
  <c r="D248" i="19"/>
  <c r="D249" i="19"/>
  <c r="D250" i="19"/>
  <c r="D251" i="19"/>
  <c r="D252" i="19"/>
  <c r="D253" i="19"/>
  <c r="Q253" i="19" s="1"/>
  <c r="D254" i="19"/>
  <c r="D255" i="19"/>
  <c r="D256" i="19"/>
  <c r="D257" i="19"/>
  <c r="Q257" i="19" s="1"/>
  <c r="D258" i="19"/>
  <c r="D259" i="19"/>
  <c r="D260" i="19"/>
  <c r="D261" i="19"/>
  <c r="Q261" i="19" s="1"/>
  <c r="D262" i="19"/>
  <c r="D263" i="19"/>
  <c r="D264" i="19"/>
  <c r="D265" i="19"/>
  <c r="Q265" i="19" s="1"/>
  <c r="D266" i="19"/>
  <c r="D267" i="19"/>
  <c r="D268" i="19"/>
  <c r="D269" i="19"/>
  <c r="Q269" i="19" s="1"/>
  <c r="D270" i="19"/>
  <c r="D271" i="19"/>
  <c r="D272" i="19"/>
  <c r="D273" i="19"/>
  <c r="Q273" i="19" s="1"/>
  <c r="D274" i="19"/>
  <c r="D275" i="19"/>
  <c r="D276" i="19"/>
  <c r="D277" i="19"/>
  <c r="D278" i="19"/>
  <c r="D279" i="19"/>
  <c r="D280" i="19"/>
  <c r="D281" i="19"/>
  <c r="D282" i="19"/>
  <c r="D283" i="19"/>
  <c r="D284" i="19"/>
  <c r="D285" i="19"/>
  <c r="Q285" i="19" s="1"/>
  <c r="D286" i="19"/>
  <c r="D287" i="19"/>
  <c r="D288" i="19"/>
  <c r="D289" i="19"/>
  <c r="Q289" i="19" s="1"/>
  <c r="D290" i="19"/>
  <c r="D291" i="19"/>
  <c r="D292" i="19"/>
  <c r="D293" i="19"/>
  <c r="Q293" i="19" s="1"/>
  <c r="D294" i="19"/>
  <c r="D295" i="19"/>
  <c r="D296" i="19"/>
  <c r="D297" i="19"/>
  <c r="Q297" i="19" s="1"/>
  <c r="D298" i="19"/>
  <c r="D299" i="19"/>
  <c r="D300" i="19"/>
  <c r="D301" i="19"/>
  <c r="D302" i="19"/>
  <c r="D303" i="19"/>
  <c r="D304" i="19"/>
  <c r="D305" i="19"/>
  <c r="Q305" i="19" s="1"/>
  <c r="D306" i="19"/>
  <c r="D307" i="19"/>
  <c r="D308" i="19"/>
  <c r="D309" i="19"/>
  <c r="Q309" i="19" s="1"/>
  <c r="D310" i="19"/>
  <c r="D311" i="19"/>
  <c r="D312" i="19"/>
  <c r="D313" i="19"/>
  <c r="Q313" i="19" s="1"/>
  <c r="D314" i="19"/>
  <c r="D315" i="19"/>
  <c r="D316" i="19"/>
  <c r="D317" i="19"/>
  <c r="D318" i="19"/>
  <c r="D319" i="19"/>
  <c r="D320" i="19"/>
  <c r="D321" i="19"/>
  <c r="Q321" i="19" s="1"/>
  <c r="D322" i="19"/>
  <c r="D323" i="19"/>
  <c r="D324" i="19"/>
  <c r="D325" i="19"/>
  <c r="Q325" i="19" s="1"/>
  <c r="D326" i="19"/>
  <c r="D327" i="19"/>
  <c r="D328" i="19"/>
  <c r="D329" i="19"/>
  <c r="Q329" i="19" s="1"/>
  <c r="D330" i="19"/>
  <c r="D331" i="19"/>
  <c r="D332" i="19"/>
  <c r="D333" i="19"/>
  <c r="Q333" i="19" s="1"/>
  <c r="D334" i="19"/>
  <c r="D335" i="19"/>
  <c r="D336" i="19"/>
  <c r="D337" i="19"/>
  <c r="Q337" i="19" s="1"/>
  <c r="D338" i="19"/>
  <c r="D339" i="19"/>
  <c r="D340" i="19"/>
  <c r="D341" i="19"/>
  <c r="Q341" i="19" s="1"/>
  <c r="D342" i="19"/>
  <c r="D343" i="19"/>
  <c r="D344" i="19"/>
  <c r="D345" i="19"/>
  <c r="Q345" i="19" s="1"/>
  <c r="D346" i="19"/>
  <c r="D347" i="19"/>
  <c r="D348" i="19"/>
  <c r="D349" i="19"/>
  <c r="Q349" i="19" s="1"/>
  <c r="D350" i="19"/>
  <c r="D351" i="19"/>
  <c r="D352" i="19"/>
  <c r="D353" i="19"/>
  <c r="Q353" i="19" s="1"/>
  <c r="D354" i="19"/>
  <c r="D355" i="19"/>
  <c r="D356" i="19"/>
  <c r="D357" i="19"/>
  <c r="Q357" i="19" s="1"/>
  <c r="D358" i="19"/>
  <c r="D359" i="19"/>
  <c r="D360" i="19"/>
  <c r="D361" i="19"/>
  <c r="Q361" i="19" s="1"/>
  <c r="D362" i="19"/>
  <c r="D363" i="19"/>
  <c r="D364" i="19"/>
  <c r="D365" i="19"/>
  <c r="H365" i="19" s="1"/>
  <c r="D366" i="19"/>
  <c r="D367" i="19"/>
  <c r="D368" i="19"/>
  <c r="D369" i="19"/>
  <c r="Q369" i="19" s="1"/>
  <c r="D370" i="19"/>
  <c r="D371" i="19"/>
  <c r="D372" i="19"/>
  <c r="D373" i="19"/>
  <c r="Q373" i="19" s="1"/>
  <c r="D374" i="19"/>
  <c r="D375" i="19"/>
  <c r="D376" i="19"/>
  <c r="D377" i="19"/>
  <c r="Q377" i="19" s="1"/>
  <c r="D378" i="19"/>
  <c r="D379" i="19"/>
  <c r="D380" i="19"/>
  <c r="D381" i="19"/>
  <c r="H381" i="19" s="1"/>
  <c r="D382" i="19"/>
  <c r="D383" i="19"/>
  <c r="D384" i="19"/>
  <c r="D385" i="19"/>
  <c r="Q385" i="19" s="1"/>
  <c r="D386" i="19"/>
  <c r="D387" i="19"/>
  <c r="D388" i="19"/>
  <c r="D389" i="19"/>
  <c r="Q389" i="19" s="1"/>
  <c r="D390" i="19"/>
  <c r="D391" i="19"/>
  <c r="D392" i="19"/>
  <c r="D393" i="19"/>
  <c r="Q393" i="19" s="1"/>
  <c r="D394" i="19"/>
  <c r="D395" i="19"/>
  <c r="D396" i="19"/>
  <c r="D397" i="19"/>
  <c r="H397" i="19" s="1"/>
  <c r="D398" i="19"/>
  <c r="D399" i="19"/>
  <c r="D400" i="19"/>
  <c r="D401" i="19"/>
  <c r="Q401" i="19" s="1"/>
  <c r="D402" i="19"/>
  <c r="D403" i="19"/>
  <c r="D404" i="19"/>
  <c r="D405" i="19"/>
  <c r="Q405" i="19" s="1"/>
  <c r="D406" i="19"/>
  <c r="D407" i="19"/>
  <c r="D408" i="19"/>
  <c r="D409" i="19"/>
  <c r="Q409" i="19" s="1"/>
  <c r="D410" i="19"/>
  <c r="D411" i="19"/>
  <c r="D412" i="19"/>
  <c r="D413" i="19"/>
  <c r="H413" i="19" s="1"/>
  <c r="D414" i="19"/>
  <c r="D415" i="19"/>
  <c r="D416" i="19"/>
  <c r="D417" i="19"/>
  <c r="D418" i="19"/>
  <c r="D419" i="19"/>
  <c r="D420" i="19"/>
  <c r="D421" i="19"/>
  <c r="D422" i="19"/>
  <c r="D423" i="19"/>
  <c r="D424" i="19"/>
  <c r="D425" i="19"/>
  <c r="H425" i="19" s="1"/>
  <c r="D426" i="19"/>
  <c r="D427" i="19"/>
  <c r="D428" i="19"/>
  <c r="D429" i="19"/>
  <c r="H429" i="19" s="1"/>
  <c r="D430" i="19"/>
  <c r="D431" i="19"/>
  <c r="D432" i="19"/>
  <c r="D433" i="19"/>
  <c r="D434" i="19"/>
  <c r="D435" i="19"/>
  <c r="D436" i="19"/>
  <c r="D437" i="19"/>
  <c r="H437" i="19" s="1"/>
  <c r="D438" i="19"/>
  <c r="D439" i="19"/>
  <c r="D440" i="19"/>
  <c r="D441" i="19"/>
  <c r="F441" i="19" s="1"/>
  <c r="D442" i="19"/>
  <c r="D443" i="19"/>
  <c r="D444" i="19"/>
  <c r="D445" i="19"/>
  <c r="F445" i="19" s="1"/>
  <c r="D446" i="19"/>
  <c r="D447" i="19"/>
  <c r="D448" i="19"/>
  <c r="D449" i="19"/>
  <c r="D450" i="19"/>
  <c r="D451" i="19"/>
  <c r="D452" i="19"/>
  <c r="D453" i="19"/>
  <c r="F453" i="19" s="1"/>
  <c r="D454" i="19"/>
  <c r="D455" i="19"/>
  <c r="D456" i="19"/>
  <c r="D457" i="19"/>
  <c r="F457" i="19" s="1"/>
  <c r="D458" i="19"/>
  <c r="D459" i="19"/>
  <c r="D460" i="19"/>
  <c r="D461" i="19"/>
  <c r="F461" i="19" s="1"/>
  <c r="D462" i="19"/>
  <c r="D463" i="19"/>
  <c r="D464" i="19"/>
  <c r="D465" i="19"/>
  <c r="Q465" i="19" s="1"/>
  <c r="D466" i="19"/>
  <c r="D467" i="19"/>
  <c r="D468" i="19"/>
  <c r="D469" i="19"/>
  <c r="F469" i="19" s="1"/>
  <c r="D470" i="19"/>
  <c r="D471" i="19"/>
  <c r="D472" i="19"/>
  <c r="D473" i="19"/>
  <c r="F473" i="19" s="1"/>
  <c r="D474" i="19"/>
  <c r="D475" i="19"/>
  <c r="D476" i="19"/>
  <c r="D477" i="19"/>
  <c r="Q477" i="19" s="1"/>
  <c r="D478" i="19"/>
  <c r="D479" i="19"/>
  <c r="D480" i="19"/>
  <c r="D481" i="19"/>
  <c r="F481" i="19" s="1"/>
  <c r="D482" i="19"/>
  <c r="D483" i="19"/>
  <c r="D484" i="19"/>
  <c r="D485" i="19"/>
  <c r="F485" i="19" s="1"/>
  <c r="D486" i="19"/>
  <c r="D487" i="19"/>
  <c r="D488" i="19"/>
  <c r="D489" i="19"/>
  <c r="F489" i="19" s="1"/>
  <c r="D490" i="19"/>
  <c r="D491" i="19"/>
  <c r="D492" i="19"/>
  <c r="D493" i="19"/>
  <c r="F493" i="19" s="1"/>
  <c r="D494" i="19"/>
  <c r="D495" i="19"/>
  <c r="D496" i="19"/>
  <c r="D497" i="19"/>
  <c r="F497" i="19" s="1"/>
  <c r="D498" i="19"/>
  <c r="D499" i="19"/>
  <c r="D500" i="19"/>
  <c r="D501" i="19"/>
  <c r="F501" i="19" s="1"/>
  <c r="D502" i="19"/>
  <c r="D503" i="19"/>
  <c r="D504" i="19"/>
  <c r="D505" i="19"/>
  <c r="F505" i="19" s="1"/>
  <c r="D506" i="1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Q61" i="9"/>
  <c r="Q62" i="9"/>
  <c r="Q63" i="9"/>
  <c r="Q64" i="9"/>
  <c r="Q65" i="9"/>
  <c r="Q66" i="9"/>
  <c r="Q67" i="9"/>
  <c r="Q68" i="9"/>
  <c r="Q69" i="9"/>
  <c r="Q70" i="9"/>
  <c r="Q71" i="9"/>
  <c r="Q72" i="9"/>
  <c r="Q73" i="9"/>
  <c r="Q74" i="9"/>
  <c r="Q75" i="9"/>
  <c r="Q76" i="9"/>
  <c r="Q77" i="9"/>
  <c r="Q78" i="9"/>
  <c r="Q79" i="9"/>
  <c r="Q80" i="9"/>
  <c r="Q81" i="9"/>
  <c r="Q82" i="9"/>
  <c r="Q83" i="9"/>
  <c r="Q84" i="9"/>
  <c r="Q85" i="9"/>
  <c r="Q86" i="9"/>
  <c r="Q87" i="9"/>
  <c r="Q88" i="9"/>
  <c r="Q89" i="9"/>
  <c r="Q90" i="9"/>
  <c r="Q91" i="9"/>
  <c r="Q92" i="9"/>
  <c r="Q93" i="9"/>
  <c r="Q94" i="9"/>
  <c r="Q95" i="9"/>
  <c r="Q96" i="9"/>
  <c r="Q97" i="9"/>
  <c r="Q98" i="9"/>
  <c r="Q99" i="9"/>
  <c r="Q100" i="9"/>
  <c r="Q101" i="9"/>
  <c r="Q102" i="9"/>
  <c r="Q103" i="9"/>
  <c r="Q104" i="9"/>
  <c r="Q105" i="9"/>
  <c r="Q106" i="9"/>
  <c r="Q107" i="9"/>
  <c r="Q108" i="9"/>
  <c r="Q109" i="9"/>
  <c r="Q110" i="9"/>
  <c r="Q111" i="9"/>
  <c r="Q112" i="9"/>
  <c r="Q113" i="9"/>
  <c r="Q114" i="9"/>
  <c r="Q115" i="9"/>
  <c r="Q116" i="9"/>
  <c r="Q117" i="9"/>
  <c r="Q118" i="9"/>
  <c r="Q119" i="9"/>
  <c r="Q120" i="9"/>
  <c r="Q121" i="9"/>
  <c r="Q122" i="9"/>
  <c r="Q123" i="9"/>
  <c r="Q124" i="9"/>
  <c r="Q125" i="9"/>
  <c r="Q126" i="9"/>
  <c r="Q127" i="9"/>
  <c r="Q128" i="9"/>
  <c r="Q129" i="9"/>
  <c r="Q130" i="9"/>
  <c r="Q131" i="9"/>
  <c r="Q132" i="9"/>
  <c r="Q133" i="9"/>
  <c r="Q134" i="9"/>
  <c r="Q135" i="9"/>
  <c r="Q136" i="9"/>
  <c r="Q137" i="9"/>
  <c r="Q138" i="9"/>
  <c r="Q139" i="9"/>
  <c r="Q140" i="9"/>
  <c r="Q141" i="9"/>
  <c r="Q142" i="9"/>
  <c r="Q143" i="9"/>
  <c r="Q144" i="9"/>
  <c r="Q145" i="9"/>
  <c r="Q146" i="9"/>
  <c r="Q147" i="9"/>
  <c r="Q148" i="9"/>
  <c r="Q149" i="9"/>
  <c r="Q150" i="9"/>
  <c r="Q151" i="9"/>
  <c r="Q152" i="9"/>
  <c r="Q153" i="9"/>
  <c r="Q154" i="9"/>
  <c r="Q155" i="9"/>
  <c r="Q156" i="9"/>
  <c r="Q157" i="9"/>
  <c r="Q158" i="9"/>
  <c r="Q159" i="9"/>
  <c r="Q160" i="9"/>
  <c r="Q161" i="9"/>
  <c r="Q162" i="9"/>
  <c r="Q163" i="9"/>
  <c r="Q164" i="9"/>
  <c r="Q165" i="9"/>
  <c r="Q166" i="9"/>
  <c r="Q167" i="9"/>
  <c r="Q168" i="9"/>
  <c r="Q169" i="9"/>
  <c r="Q170" i="9"/>
  <c r="Q171" i="9"/>
  <c r="Q172" i="9"/>
  <c r="Q173" i="9"/>
  <c r="Q174" i="9"/>
  <c r="Q175" i="9"/>
  <c r="Q176" i="9"/>
  <c r="Q177" i="9"/>
  <c r="Q178" i="9"/>
  <c r="Q179" i="9"/>
  <c r="Q180" i="9"/>
  <c r="Q181" i="9"/>
  <c r="Q182" i="9"/>
  <c r="Q183" i="9"/>
  <c r="Q184" i="9"/>
  <c r="Q185" i="9"/>
  <c r="Q186" i="9"/>
  <c r="Q187" i="9"/>
  <c r="Q188" i="9"/>
  <c r="Q189" i="9"/>
  <c r="Q190" i="9"/>
  <c r="Q191" i="9"/>
  <c r="Q192" i="9"/>
  <c r="Q193" i="9"/>
  <c r="Q194" i="9"/>
  <c r="Q195" i="9"/>
  <c r="Q196" i="9"/>
  <c r="Q197" i="9"/>
  <c r="Q198" i="9"/>
  <c r="Q199" i="9"/>
  <c r="Q200" i="9"/>
  <c r="Q201" i="9"/>
  <c r="Q202" i="9"/>
  <c r="Q203" i="9"/>
  <c r="Q204" i="9"/>
  <c r="Q205" i="9"/>
  <c r="Q206" i="9"/>
  <c r="Q207" i="9"/>
  <c r="Q208" i="9"/>
  <c r="Q209" i="9"/>
  <c r="Q210" i="9"/>
  <c r="Q211" i="9"/>
  <c r="Q212" i="9"/>
  <c r="Q213" i="9"/>
  <c r="Q214" i="9"/>
  <c r="Q215" i="9"/>
  <c r="Q216" i="9"/>
  <c r="Q217" i="9"/>
  <c r="Q218" i="9"/>
  <c r="Q219" i="9"/>
  <c r="Q220" i="9"/>
  <c r="Q221" i="9"/>
  <c r="Q222" i="9"/>
  <c r="Q223" i="9"/>
  <c r="Q224" i="9"/>
  <c r="Q225" i="9"/>
  <c r="Q226" i="9"/>
  <c r="Q227" i="9"/>
  <c r="Q228" i="9"/>
  <c r="Q229" i="9"/>
  <c r="Q230" i="9"/>
  <c r="Q231" i="9"/>
  <c r="Q232" i="9"/>
  <c r="Q233" i="9"/>
  <c r="Q234" i="9"/>
  <c r="Q235" i="9"/>
  <c r="Q236" i="9"/>
  <c r="Q237" i="9"/>
  <c r="Q238" i="9"/>
  <c r="Q239" i="9"/>
  <c r="Q240" i="9"/>
  <c r="Q241" i="9"/>
  <c r="Q242" i="9"/>
  <c r="Q243" i="9"/>
  <c r="Q244" i="9"/>
  <c r="Q245" i="9"/>
  <c r="Q246" i="9"/>
  <c r="Q247" i="9"/>
  <c r="Q248" i="9"/>
  <c r="Q249" i="9"/>
  <c r="Q250" i="9"/>
  <c r="Q251" i="9"/>
  <c r="Q252" i="9"/>
  <c r="Q253" i="9"/>
  <c r="Q254" i="9"/>
  <c r="Q255" i="9"/>
  <c r="Q256" i="9"/>
  <c r="Q257" i="9"/>
  <c r="Q258" i="9"/>
  <c r="Q259" i="9"/>
  <c r="Q260" i="9"/>
  <c r="Q261" i="9"/>
  <c r="Q262" i="9"/>
  <c r="Q263" i="9"/>
  <c r="Q264" i="9"/>
  <c r="Q265" i="9"/>
  <c r="Q266" i="9"/>
  <c r="Q267" i="9"/>
  <c r="Q268" i="9"/>
  <c r="Q269" i="9"/>
  <c r="Q270" i="9"/>
  <c r="Q271" i="9"/>
  <c r="Q272" i="9"/>
  <c r="Q273" i="9"/>
  <c r="Q274" i="9"/>
  <c r="Q275" i="9"/>
  <c r="Q276" i="9"/>
  <c r="Q277" i="9"/>
  <c r="Q278" i="9"/>
  <c r="Q279" i="9"/>
  <c r="Q280" i="9"/>
  <c r="Q281" i="9"/>
  <c r="Q282" i="9"/>
  <c r="Q283" i="9"/>
  <c r="Q284" i="9"/>
  <c r="Q285" i="9"/>
  <c r="Q286" i="9"/>
  <c r="Q287" i="9"/>
  <c r="Q288" i="9"/>
  <c r="Q289" i="9"/>
  <c r="Q290" i="9"/>
  <c r="Q291" i="9"/>
  <c r="Q292" i="9"/>
  <c r="Q293" i="9"/>
  <c r="Q294" i="9"/>
  <c r="Q295" i="9"/>
  <c r="Q296" i="9"/>
  <c r="Q297" i="9"/>
  <c r="Q298" i="9"/>
  <c r="Q299" i="9"/>
  <c r="Q300" i="9"/>
  <c r="Q301" i="9"/>
  <c r="Q302" i="9"/>
  <c r="Q303" i="9"/>
  <c r="Q304" i="9"/>
  <c r="Q305" i="9"/>
  <c r="Q306" i="9"/>
  <c r="Q307" i="9"/>
  <c r="Q308" i="9"/>
  <c r="Q309" i="9"/>
  <c r="Q310" i="9"/>
  <c r="Q311" i="9"/>
  <c r="Q312" i="9"/>
  <c r="Q313" i="9"/>
  <c r="Q314" i="9"/>
  <c r="Q315" i="9"/>
  <c r="Q316" i="9"/>
  <c r="Q317" i="9"/>
  <c r="Q318" i="9"/>
  <c r="Q319" i="9"/>
  <c r="Q320" i="9"/>
  <c r="Q321" i="9"/>
  <c r="Q322" i="9"/>
  <c r="Q323" i="9"/>
  <c r="Q324" i="9"/>
  <c r="Q325" i="9"/>
  <c r="Q326" i="9"/>
  <c r="Q327" i="9"/>
  <c r="Q328" i="9"/>
  <c r="Q329" i="9"/>
  <c r="Q330" i="9"/>
  <c r="Q331" i="9"/>
  <c r="Q332" i="9"/>
  <c r="Q333" i="9"/>
  <c r="Q334" i="9"/>
  <c r="Q335" i="9"/>
  <c r="Q336" i="9"/>
  <c r="Q337" i="9"/>
  <c r="Q338" i="9"/>
  <c r="Q339" i="9"/>
  <c r="Q340" i="9"/>
  <c r="Q341" i="9"/>
  <c r="Q342" i="9"/>
  <c r="Q343" i="9"/>
  <c r="Q344" i="9"/>
  <c r="Q345" i="9"/>
  <c r="Q346" i="9"/>
  <c r="Q347" i="9"/>
  <c r="Q348" i="9"/>
  <c r="Q349" i="9"/>
  <c r="Q350" i="9"/>
  <c r="Q351" i="9"/>
  <c r="Q352" i="9"/>
  <c r="Q353" i="9"/>
  <c r="Q354" i="9"/>
  <c r="Q355" i="9"/>
  <c r="Q356" i="9"/>
  <c r="Q357" i="9"/>
  <c r="Q358" i="9"/>
  <c r="Q359" i="9"/>
  <c r="Q360" i="9"/>
  <c r="Q361" i="9"/>
  <c r="Q362" i="9"/>
  <c r="Q363" i="9"/>
  <c r="Q364" i="9"/>
  <c r="Q365" i="9"/>
  <c r="Q366" i="9"/>
  <c r="Q367" i="9"/>
  <c r="Q368" i="9"/>
  <c r="Q369" i="9"/>
  <c r="Q370" i="9"/>
  <c r="Q371" i="9"/>
  <c r="Q372" i="9"/>
  <c r="Q373" i="9"/>
  <c r="Q374" i="9"/>
  <c r="Q375" i="9"/>
  <c r="Q376" i="9"/>
  <c r="Q377" i="9"/>
  <c r="Q378" i="9"/>
  <c r="Q379" i="9"/>
  <c r="Q380" i="9"/>
  <c r="Q381" i="9"/>
  <c r="Q382" i="9"/>
  <c r="Q383" i="9"/>
  <c r="Q384" i="9"/>
  <c r="Q385" i="9"/>
  <c r="Q386" i="9"/>
  <c r="Q387" i="9"/>
  <c r="Q388" i="9"/>
  <c r="Q389" i="9"/>
  <c r="Q390" i="9"/>
  <c r="Q391" i="9"/>
  <c r="Q392" i="9"/>
  <c r="Q393" i="9"/>
  <c r="Q394" i="9"/>
  <c r="Q395" i="9"/>
  <c r="Q396" i="9"/>
  <c r="Q397" i="9"/>
  <c r="Q398" i="9"/>
  <c r="Q399" i="9"/>
  <c r="Q400" i="9"/>
  <c r="Q401" i="9"/>
  <c r="Q402" i="9"/>
  <c r="Q403" i="9"/>
  <c r="Q404" i="9"/>
  <c r="Q405" i="9"/>
  <c r="Q406" i="9"/>
  <c r="Q407" i="9"/>
  <c r="Q408" i="9"/>
  <c r="Q409" i="9"/>
  <c r="Q410" i="9"/>
  <c r="Q411" i="9"/>
  <c r="Q412" i="9"/>
  <c r="Q413" i="9"/>
  <c r="Q414" i="9"/>
  <c r="Q415" i="9"/>
  <c r="Q416" i="9"/>
  <c r="Q417" i="9"/>
  <c r="Q418" i="9"/>
  <c r="Q419" i="9"/>
  <c r="Q420" i="9"/>
  <c r="Q421" i="9"/>
  <c r="Q422" i="9"/>
  <c r="Q423" i="9"/>
  <c r="Q424" i="9"/>
  <c r="Q425" i="9"/>
  <c r="Q426" i="9"/>
  <c r="Q427" i="9"/>
  <c r="Q428" i="9"/>
  <c r="Q429" i="9"/>
  <c r="Q430" i="9"/>
  <c r="Q431" i="9"/>
  <c r="Q432" i="9"/>
  <c r="Q433" i="9"/>
  <c r="Q434" i="9"/>
  <c r="Q435" i="9"/>
  <c r="Q436" i="9"/>
  <c r="Q437" i="9"/>
  <c r="Q438" i="9"/>
  <c r="Q439" i="9"/>
  <c r="Q440" i="9"/>
  <c r="Q441" i="9"/>
  <c r="Q442" i="9"/>
  <c r="Q443" i="9"/>
  <c r="Q444" i="9"/>
  <c r="Q445" i="9"/>
  <c r="Q446" i="9"/>
  <c r="Q447" i="9"/>
  <c r="Q448" i="9"/>
  <c r="Q449" i="9"/>
  <c r="Q450" i="9"/>
  <c r="Q451" i="9"/>
  <c r="Q452" i="9"/>
  <c r="Q453" i="9"/>
  <c r="Q454" i="9"/>
  <c r="Q455" i="9"/>
  <c r="Q456" i="9"/>
  <c r="Q457" i="9"/>
  <c r="Q458" i="9"/>
  <c r="Q459" i="9"/>
  <c r="Q460" i="9"/>
  <c r="Q461" i="9"/>
  <c r="Q462" i="9"/>
  <c r="Q463" i="9"/>
  <c r="Q464" i="9"/>
  <c r="Q465" i="9"/>
  <c r="Q466" i="9"/>
  <c r="Q467" i="9"/>
  <c r="Q468" i="9"/>
  <c r="Q469" i="9"/>
  <c r="Q470" i="9"/>
  <c r="Q471" i="9"/>
  <c r="Q472" i="9"/>
  <c r="Q473" i="9"/>
  <c r="Q474" i="9"/>
  <c r="Q475" i="9"/>
  <c r="Q476" i="9"/>
  <c r="Q477" i="9"/>
  <c r="Q478" i="9"/>
  <c r="Q479" i="9"/>
  <c r="Q480" i="9"/>
  <c r="Q481" i="9"/>
  <c r="Q482" i="9"/>
  <c r="Q483" i="9"/>
  <c r="Q484" i="9"/>
  <c r="Q485" i="9"/>
  <c r="Q486" i="9"/>
  <c r="Q487" i="9"/>
  <c r="Q488" i="9"/>
  <c r="Q489" i="9"/>
  <c r="Q490" i="9"/>
  <c r="Q491" i="9"/>
  <c r="Q492" i="9"/>
  <c r="Q493" i="9"/>
  <c r="Q494" i="9"/>
  <c r="Q495" i="9"/>
  <c r="Q496" i="9"/>
  <c r="Q497" i="9"/>
  <c r="Q498" i="9"/>
  <c r="Q499" i="9"/>
  <c r="Q500" i="9"/>
  <c r="Q501" i="9"/>
  <c r="Q502" i="9"/>
  <c r="Q503" i="9"/>
  <c r="Q504" i="9"/>
  <c r="Q505" i="9"/>
  <c r="Q506"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F472" i="9" s="1"/>
  <c r="D473" i="9"/>
  <c r="D474" i="9"/>
  <c r="D475" i="9"/>
  <c r="D476" i="9"/>
  <c r="F476" i="9" s="1"/>
  <c r="D477" i="9"/>
  <c r="D478" i="9"/>
  <c r="D479" i="9"/>
  <c r="D480" i="9"/>
  <c r="N480" i="9" s="1"/>
  <c r="D481" i="9"/>
  <c r="D482" i="9"/>
  <c r="D483" i="9"/>
  <c r="D484" i="9"/>
  <c r="J484" i="9" s="1"/>
  <c r="D485" i="9"/>
  <c r="D486" i="9"/>
  <c r="D487" i="9"/>
  <c r="D488" i="9"/>
  <c r="F488" i="9" s="1"/>
  <c r="D489" i="9"/>
  <c r="D490" i="9"/>
  <c r="D491" i="9"/>
  <c r="D492" i="9"/>
  <c r="F492" i="9" s="1"/>
  <c r="D493" i="9"/>
  <c r="D494" i="9"/>
  <c r="D495" i="9"/>
  <c r="D496" i="9"/>
  <c r="N496" i="9" s="1"/>
  <c r="D497" i="9"/>
  <c r="D498" i="9"/>
  <c r="D499" i="9"/>
  <c r="D500" i="9"/>
  <c r="J500" i="9" s="1"/>
  <c r="D501" i="9"/>
  <c r="D502" i="9"/>
  <c r="D503" i="9"/>
  <c r="D504" i="9"/>
  <c r="F504" i="9" s="1"/>
  <c r="D505" i="9"/>
  <c r="D506" i="9"/>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8" i="8"/>
  <c r="I11" i="40"/>
  <c r="I12" i="40"/>
  <c r="I13" i="40"/>
  <c r="I14" i="40"/>
  <c r="I15" i="40"/>
  <c r="I16" i="40"/>
  <c r="I17" i="40"/>
  <c r="I18" i="40"/>
  <c r="I19" i="40"/>
  <c r="I20" i="40"/>
  <c r="I21" i="40"/>
  <c r="I22" i="40"/>
  <c r="I23" i="40"/>
  <c r="I24" i="40"/>
  <c r="I25" i="40"/>
  <c r="I26" i="40"/>
  <c r="I27" i="40"/>
  <c r="I28" i="40"/>
  <c r="I29" i="40"/>
  <c r="I30" i="40"/>
  <c r="I31" i="40"/>
  <c r="I32" i="40"/>
  <c r="I33" i="40"/>
  <c r="I34" i="40"/>
  <c r="I35" i="40"/>
  <c r="I36" i="40"/>
  <c r="I37" i="40"/>
  <c r="I38" i="40"/>
  <c r="I39" i="40"/>
  <c r="I40" i="40"/>
  <c r="I41" i="40"/>
  <c r="I42" i="40"/>
  <c r="I43" i="40"/>
  <c r="I44" i="40"/>
  <c r="I45" i="40"/>
  <c r="I46" i="40"/>
  <c r="I47" i="40"/>
  <c r="I48" i="40"/>
  <c r="I49" i="40"/>
  <c r="I50" i="40"/>
  <c r="I51" i="40"/>
  <c r="I52" i="40"/>
  <c r="I53" i="40"/>
  <c r="I54" i="40"/>
  <c r="I55" i="40"/>
  <c r="I56" i="40"/>
  <c r="I57" i="40"/>
  <c r="I58" i="40"/>
  <c r="I59" i="40"/>
  <c r="I60" i="40"/>
  <c r="I61"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I91" i="40"/>
  <c r="I92" i="40"/>
  <c r="I93" i="40"/>
  <c r="I94" i="40"/>
  <c r="I95" i="40"/>
  <c r="I96" i="40"/>
  <c r="I97" i="40"/>
  <c r="I98" i="40"/>
  <c r="I99" i="40"/>
  <c r="I100" i="40"/>
  <c r="I101" i="40"/>
  <c r="I102" i="40"/>
  <c r="I103" i="40"/>
  <c r="I104" i="40"/>
  <c r="I105" i="40"/>
  <c r="I106" i="40"/>
  <c r="I107" i="40"/>
  <c r="I108" i="40"/>
  <c r="I109" i="40"/>
  <c r="I110" i="40"/>
  <c r="I111" i="40"/>
  <c r="I112" i="40"/>
  <c r="I113" i="40"/>
  <c r="I114" i="40"/>
  <c r="I115" i="40"/>
  <c r="I116" i="40"/>
  <c r="I117" i="40"/>
  <c r="I118" i="40"/>
  <c r="I119" i="40"/>
  <c r="I120" i="40"/>
  <c r="I121" i="40"/>
  <c r="I122" i="40"/>
  <c r="I123" i="40"/>
  <c r="I124" i="40"/>
  <c r="I125" i="40"/>
  <c r="I126" i="40"/>
  <c r="I127" i="40"/>
  <c r="I128" i="40"/>
  <c r="I129" i="40"/>
  <c r="I130" i="40"/>
  <c r="I131" i="40"/>
  <c r="I132" i="40"/>
  <c r="I133" i="40"/>
  <c r="I134" i="40"/>
  <c r="I135" i="40"/>
  <c r="I136" i="40"/>
  <c r="I137" i="40"/>
  <c r="I138" i="40"/>
  <c r="I139" i="40"/>
  <c r="I140" i="40"/>
  <c r="I141" i="40"/>
  <c r="I142" i="40"/>
  <c r="I143" i="40"/>
  <c r="I144" i="40"/>
  <c r="I145" i="40"/>
  <c r="I146" i="40"/>
  <c r="I147" i="40"/>
  <c r="I148" i="40"/>
  <c r="I149" i="40"/>
  <c r="I150" i="40"/>
  <c r="I151" i="40"/>
  <c r="I152" i="40"/>
  <c r="I153" i="40"/>
  <c r="I154" i="40"/>
  <c r="I155" i="40"/>
  <c r="I156" i="40"/>
  <c r="I157" i="40"/>
  <c r="I158" i="40"/>
  <c r="I159" i="40"/>
  <c r="I160" i="40"/>
  <c r="I161" i="40"/>
  <c r="I162" i="40"/>
  <c r="I163" i="40"/>
  <c r="I164" i="40"/>
  <c r="I165" i="40"/>
  <c r="I166" i="40"/>
  <c r="I167" i="40"/>
  <c r="I168" i="40"/>
  <c r="I169" i="40"/>
  <c r="I170" i="40"/>
  <c r="I171" i="40"/>
  <c r="I172" i="40"/>
  <c r="I173" i="40"/>
  <c r="I174" i="40"/>
  <c r="I175" i="40"/>
  <c r="I176" i="40"/>
  <c r="I177" i="40"/>
  <c r="I178" i="40"/>
  <c r="I179" i="40"/>
  <c r="I180" i="40"/>
  <c r="I181" i="40"/>
  <c r="I182" i="40"/>
  <c r="I183" i="40"/>
  <c r="I184" i="40"/>
  <c r="I185" i="40"/>
  <c r="I186" i="40"/>
  <c r="I187" i="40"/>
  <c r="I188" i="40"/>
  <c r="I189" i="40"/>
  <c r="I190" i="40"/>
  <c r="I191" i="40"/>
  <c r="I192" i="40"/>
  <c r="I193" i="40"/>
  <c r="I194" i="40"/>
  <c r="I195" i="40"/>
  <c r="I196" i="40"/>
  <c r="I197" i="40"/>
  <c r="I198" i="40"/>
  <c r="I199" i="40"/>
  <c r="I200" i="40"/>
  <c r="I201" i="40"/>
  <c r="I202" i="40"/>
  <c r="I203" i="40"/>
  <c r="I204" i="40"/>
  <c r="I205" i="40"/>
  <c r="I206" i="40"/>
  <c r="I207" i="40"/>
  <c r="I208" i="40"/>
  <c r="I209" i="40"/>
  <c r="I210" i="40"/>
  <c r="I211" i="40"/>
  <c r="I212" i="40"/>
  <c r="I213" i="40"/>
  <c r="I214" i="40"/>
  <c r="I215" i="40"/>
  <c r="I216" i="40"/>
  <c r="I217" i="40"/>
  <c r="I218" i="40"/>
  <c r="I219" i="40"/>
  <c r="I220" i="40"/>
  <c r="I221" i="40"/>
  <c r="I222" i="40"/>
  <c r="I223" i="40"/>
  <c r="I224" i="40"/>
  <c r="I225" i="40"/>
  <c r="I226" i="40"/>
  <c r="I227" i="40"/>
  <c r="I228" i="40"/>
  <c r="I229" i="40"/>
  <c r="I230" i="40"/>
  <c r="I231" i="40"/>
  <c r="I232" i="40"/>
  <c r="I233" i="40"/>
  <c r="I234" i="40"/>
  <c r="I235" i="40"/>
  <c r="I236" i="40"/>
  <c r="I237" i="40"/>
  <c r="I238" i="40"/>
  <c r="I239" i="40"/>
  <c r="I240" i="40"/>
  <c r="I241" i="40"/>
  <c r="I242" i="40"/>
  <c r="I243" i="40"/>
  <c r="I244" i="40"/>
  <c r="I245" i="40"/>
  <c r="I246" i="40"/>
  <c r="I247" i="40"/>
  <c r="I248" i="40"/>
  <c r="I249" i="40"/>
  <c r="I250" i="40"/>
  <c r="I251" i="40"/>
  <c r="I252" i="40"/>
  <c r="I253" i="40"/>
  <c r="I254" i="40"/>
  <c r="I255" i="40"/>
  <c r="I256" i="40"/>
  <c r="I257" i="40"/>
  <c r="I258" i="40"/>
  <c r="I259" i="40"/>
  <c r="I260" i="40"/>
  <c r="I261" i="40"/>
  <c r="I262" i="40"/>
  <c r="I263" i="40"/>
  <c r="I264" i="40"/>
  <c r="I265" i="40"/>
  <c r="I266" i="40"/>
  <c r="I267" i="40"/>
  <c r="I268" i="40"/>
  <c r="I269" i="40"/>
  <c r="I270" i="40"/>
  <c r="I271" i="40"/>
  <c r="I272" i="40"/>
  <c r="I273" i="40"/>
  <c r="I274" i="40"/>
  <c r="I275" i="40"/>
  <c r="I276" i="40"/>
  <c r="I277" i="40"/>
  <c r="I278" i="40"/>
  <c r="I279" i="40"/>
  <c r="I280" i="40"/>
  <c r="I281" i="40"/>
  <c r="I282" i="40"/>
  <c r="I283" i="40"/>
  <c r="I284" i="40"/>
  <c r="I285" i="40"/>
  <c r="I286" i="40"/>
  <c r="I287" i="40"/>
  <c r="I288" i="40"/>
  <c r="I289" i="40"/>
  <c r="I290" i="40"/>
  <c r="I291" i="40"/>
  <c r="I292" i="40"/>
  <c r="I293" i="40"/>
  <c r="I294" i="40"/>
  <c r="I295" i="40"/>
  <c r="I296" i="40"/>
  <c r="I297" i="40"/>
  <c r="I298" i="40"/>
  <c r="I299" i="40"/>
  <c r="I300" i="40"/>
  <c r="I301" i="40"/>
  <c r="I302" i="40"/>
  <c r="I303" i="40"/>
  <c r="I304" i="40"/>
  <c r="I305" i="40"/>
  <c r="I306" i="40"/>
  <c r="I307" i="40"/>
  <c r="I308" i="40"/>
  <c r="I309" i="40"/>
  <c r="I310" i="40"/>
  <c r="I311" i="40"/>
  <c r="I312" i="40"/>
  <c r="I313" i="40"/>
  <c r="I314" i="40"/>
  <c r="I315" i="40"/>
  <c r="I316" i="40"/>
  <c r="I317" i="40"/>
  <c r="I318" i="40"/>
  <c r="I319" i="40"/>
  <c r="I320" i="40"/>
  <c r="I321" i="40"/>
  <c r="I322" i="40"/>
  <c r="I323" i="40"/>
  <c r="I324" i="40"/>
  <c r="I325" i="40"/>
  <c r="I326" i="40"/>
  <c r="I327" i="40"/>
  <c r="I328" i="40"/>
  <c r="I329" i="40"/>
  <c r="I330" i="40"/>
  <c r="I331" i="40"/>
  <c r="I332" i="40"/>
  <c r="I333" i="40"/>
  <c r="I334" i="40"/>
  <c r="I335" i="40"/>
  <c r="I336" i="40"/>
  <c r="I337" i="40"/>
  <c r="I338" i="40"/>
  <c r="I339" i="40"/>
  <c r="I340" i="40"/>
  <c r="I341" i="40"/>
  <c r="I342" i="40"/>
  <c r="I343" i="40"/>
  <c r="I344" i="40"/>
  <c r="I345" i="40"/>
  <c r="I346" i="40"/>
  <c r="I347" i="40"/>
  <c r="I348" i="40"/>
  <c r="I349" i="40"/>
  <c r="I350" i="40"/>
  <c r="I351" i="40"/>
  <c r="I352" i="40"/>
  <c r="I353" i="40"/>
  <c r="I354" i="40"/>
  <c r="I355" i="40"/>
  <c r="I356" i="40"/>
  <c r="I357" i="40"/>
  <c r="I358" i="40"/>
  <c r="I359" i="40"/>
  <c r="I360" i="40"/>
  <c r="I361" i="40"/>
  <c r="I362" i="40"/>
  <c r="I363" i="40"/>
  <c r="I364" i="40"/>
  <c r="I365" i="40"/>
  <c r="I366" i="40"/>
  <c r="I367" i="40"/>
  <c r="I368" i="40"/>
  <c r="I369" i="40"/>
  <c r="I370" i="40"/>
  <c r="I371" i="40"/>
  <c r="I372" i="40"/>
  <c r="I373" i="40"/>
  <c r="I374" i="40"/>
  <c r="I375" i="40"/>
  <c r="I376" i="40"/>
  <c r="I377" i="40"/>
  <c r="I378" i="40"/>
  <c r="I379" i="40"/>
  <c r="I380" i="40"/>
  <c r="I381" i="40"/>
  <c r="I382" i="40"/>
  <c r="I383" i="40"/>
  <c r="I384" i="40"/>
  <c r="I385" i="40"/>
  <c r="I386" i="40"/>
  <c r="I387" i="40"/>
  <c r="I388" i="40"/>
  <c r="I389" i="40"/>
  <c r="I390" i="40"/>
  <c r="I391" i="40"/>
  <c r="I392" i="40"/>
  <c r="I393" i="40"/>
  <c r="I394" i="40"/>
  <c r="I395" i="40"/>
  <c r="I396" i="40"/>
  <c r="I397" i="40"/>
  <c r="I398" i="40"/>
  <c r="I399" i="40"/>
  <c r="I400" i="40"/>
  <c r="I401" i="40"/>
  <c r="I402" i="40"/>
  <c r="I403" i="40"/>
  <c r="I404" i="40"/>
  <c r="I405" i="40"/>
  <c r="I406" i="40"/>
  <c r="I407" i="40"/>
  <c r="I408" i="40"/>
  <c r="I409" i="40"/>
  <c r="I410" i="40"/>
  <c r="I411" i="40"/>
  <c r="I412" i="40"/>
  <c r="I413" i="40"/>
  <c r="I414" i="40"/>
  <c r="I415" i="40"/>
  <c r="I416" i="40"/>
  <c r="I417" i="40"/>
  <c r="I418" i="40"/>
  <c r="I419" i="40"/>
  <c r="I420" i="40"/>
  <c r="I421" i="40"/>
  <c r="I422" i="40"/>
  <c r="I423" i="40"/>
  <c r="I424" i="40"/>
  <c r="I425" i="40"/>
  <c r="I426" i="40"/>
  <c r="I427" i="40"/>
  <c r="I428" i="40"/>
  <c r="I429" i="40"/>
  <c r="I430" i="40"/>
  <c r="I431" i="40"/>
  <c r="I432" i="40"/>
  <c r="I433" i="40"/>
  <c r="I434" i="40"/>
  <c r="I435" i="40"/>
  <c r="I436" i="40"/>
  <c r="I437" i="40"/>
  <c r="I438" i="40"/>
  <c r="I439" i="40"/>
  <c r="I440" i="40"/>
  <c r="I441" i="40"/>
  <c r="I442" i="40"/>
  <c r="I443" i="40"/>
  <c r="I444" i="40"/>
  <c r="I445" i="40"/>
  <c r="I446" i="40"/>
  <c r="I447" i="40"/>
  <c r="I448" i="40"/>
  <c r="I449" i="40"/>
  <c r="I450" i="40"/>
  <c r="I451" i="40"/>
  <c r="I452" i="40"/>
  <c r="I453" i="40"/>
  <c r="I454" i="40"/>
  <c r="I455" i="40"/>
  <c r="I456" i="40"/>
  <c r="I457" i="40"/>
  <c r="I458" i="40"/>
  <c r="I459" i="40"/>
  <c r="I460" i="40"/>
  <c r="I461" i="40"/>
  <c r="I462" i="40"/>
  <c r="I463" i="40"/>
  <c r="I464" i="40"/>
  <c r="I465" i="40"/>
  <c r="I466" i="40"/>
  <c r="I467" i="40"/>
  <c r="I468" i="40"/>
  <c r="I469" i="40"/>
  <c r="I470" i="40"/>
  <c r="I471" i="40"/>
  <c r="I472" i="40"/>
  <c r="I473" i="40"/>
  <c r="I474" i="40"/>
  <c r="I475" i="40"/>
  <c r="I476" i="40"/>
  <c r="I477" i="40"/>
  <c r="I478" i="40"/>
  <c r="I479" i="40"/>
  <c r="I480" i="40"/>
  <c r="I481" i="40"/>
  <c r="I482" i="40"/>
  <c r="I483" i="40"/>
  <c r="I484" i="40"/>
  <c r="I485" i="40"/>
  <c r="I486" i="40"/>
  <c r="I487" i="40"/>
  <c r="I488" i="40"/>
  <c r="I489" i="40"/>
  <c r="I490" i="40"/>
  <c r="I491" i="40"/>
  <c r="I492" i="40"/>
  <c r="I493" i="40"/>
  <c r="I494" i="40"/>
  <c r="I495" i="40"/>
  <c r="I496" i="40"/>
  <c r="I497" i="40"/>
  <c r="I498" i="40"/>
  <c r="I499" i="40"/>
  <c r="I500" i="40"/>
  <c r="I501" i="40"/>
  <c r="I502" i="40"/>
  <c r="I503" i="40"/>
  <c r="I504" i="40"/>
  <c r="I505" i="40"/>
  <c r="I506" i="40"/>
  <c r="I507" i="40"/>
  <c r="I508" i="40"/>
  <c r="I509" i="40"/>
  <c r="I510" i="40"/>
  <c r="I511" i="40"/>
  <c r="I512" i="40"/>
  <c r="I513" i="40"/>
  <c r="I514" i="40"/>
  <c r="I515" i="40"/>
  <c r="I516" i="40"/>
  <c r="I517" i="40"/>
  <c r="I518" i="40"/>
  <c r="I519" i="40"/>
  <c r="I520" i="40"/>
  <c r="I521" i="40"/>
  <c r="I522" i="40"/>
  <c r="I523" i="40"/>
  <c r="I524" i="40"/>
  <c r="I525" i="40"/>
  <c r="I526" i="40"/>
  <c r="I527" i="40"/>
  <c r="I528" i="40"/>
  <c r="I529" i="40"/>
  <c r="I530" i="40"/>
  <c r="I531" i="40"/>
  <c r="I532" i="40"/>
  <c r="I533" i="40"/>
  <c r="I534" i="40"/>
  <c r="I535" i="40"/>
  <c r="I536" i="40"/>
  <c r="I537" i="40"/>
  <c r="I538" i="40"/>
  <c r="I539" i="40"/>
  <c r="I540" i="40"/>
  <c r="I541" i="40"/>
  <c r="I542" i="40"/>
  <c r="I543" i="40"/>
  <c r="I544" i="40"/>
  <c r="I545" i="40"/>
  <c r="I546" i="40"/>
  <c r="I547" i="40"/>
  <c r="I548" i="40"/>
  <c r="I549" i="40"/>
  <c r="I550" i="40"/>
  <c r="I551" i="40"/>
  <c r="I552" i="40"/>
  <c r="I553" i="40"/>
  <c r="I554" i="40"/>
  <c r="I555" i="40"/>
  <c r="I556" i="40"/>
  <c r="I557" i="40"/>
  <c r="I558" i="40"/>
  <c r="I559" i="40"/>
  <c r="I560" i="40"/>
  <c r="I561" i="40"/>
  <c r="I562" i="40"/>
  <c r="I563" i="40"/>
  <c r="I564" i="40"/>
  <c r="I565" i="40"/>
  <c r="I566" i="40"/>
  <c r="I567" i="40"/>
  <c r="I568" i="40"/>
  <c r="I569" i="40"/>
  <c r="I570" i="40"/>
  <c r="I571" i="40"/>
  <c r="I572" i="40"/>
  <c r="I573" i="40"/>
  <c r="I574" i="40"/>
  <c r="I575" i="40"/>
  <c r="I576" i="40"/>
  <c r="I577" i="40"/>
  <c r="I578" i="40"/>
  <c r="I579" i="40"/>
  <c r="I580" i="40"/>
  <c r="I581" i="40"/>
  <c r="I582" i="40"/>
  <c r="I583" i="40"/>
  <c r="I584" i="40"/>
  <c r="I585" i="40"/>
  <c r="I586" i="40"/>
  <c r="I587" i="40"/>
  <c r="I588" i="40"/>
  <c r="I589" i="40"/>
  <c r="I590" i="40"/>
  <c r="I591" i="40"/>
  <c r="I592" i="40"/>
  <c r="I593" i="40"/>
  <c r="I594" i="40"/>
  <c r="I595" i="40"/>
  <c r="I596" i="40"/>
  <c r="I597" i="40"/>
  <c r="I598" i="40"/>
  <c r="I599" i="40"/>
  <c r="I600" i="40"/>
  <c r="I601" i="40"/>
  <c r="I602" i="40"/>
  <c r="I603" i="40"/>
  <c r="I604" i="40"/>
  <c r="I605" i="40"/>
  <c r="I606" i="40"/>
  <c r="I607" i="40"/>
  <c r="I608" i="40"/>
  <c r="I609" i="40"/>
  <c r="I610" i="40"/>
  <c r="I611" i="40"/>
  <c r="I612" i="40"/>
  <c r="I613" i="40"/>
  <c r="I614" i="40"/>
  <c r="I615" i="40"/>
  <c r="I616" i="40"/>
  <c r="I617" i="40"/>
  <c r="I618" i="40"/>
  <c r="I619" i="40"/>
  <c r="I620" i="40"/>
  <c r="I621" i="40"/>
  <c r="I622" i="40"/>
  <c r="I623" i="40"/>
  <c r="I624" i="40"/>
  <c r="I625" i="40"/>
  <c r="I626" i="40"/>
  <c r="I627" i="40"/>
  <c r="I628" i="40"/>
  <c r="I629" i="40"/>
  <c r="I630" i="40"/>
  <c r="I631" i="40"/>
  <c r="I632" i="40"/>
  <c r="I633" i="40"/>
  <c r="I634" i="40"/>
  <c r="I635" i="40"/>
  <c r="I636" i="40"/>
  <c r="I637" i="40"/>
  <c r="I638" i="40"/>
  <c r="I639" i="40"/>
  <c r="I640" i="40"/>
  <c r="I641" i="40"/>
  <c r="I642" i="40"/>
  <c r="I643" i="40"/>
  <c r="I644" i="40"/>
  <c r="I645" i="40"/>
  <c r="I646" i="40"/>
  <c r="I647" i="40"/>
  <c r="I648" i="40"/>
  <c r="I649" i="40"/>
  <c r="I650" i="40"/>
  <c r="I651" i="40"/>
  <c r="I652" i="40"/>
  <c r="I653" i="40"/>
  <c r="I654" i="40"/>
  <c r="I655" i="40"/>
  <c r="I656" i="40"/>
  <c r="I657" i="40"/>
  <c r="I658" i="40"/>
  <c r="I659" i="40"/>
  <c r="I660" i="40"/>
  <c r="I661" i="40"/>
  <c r="I662" i="40"/>
  <c r="I663" i="40"/>
  <c r="I664" i="40"/>
  <c r="I665" i="40"/>
  <c r="I666" i="40"/>
  <c r="I667" i="40"/>
  <c r="I668" i="40"/>
  <c r="I669" i="40"/>
  <c r="I670" i="40"/>
  <c r="I671" i="40"/>
  <c r="I672" i="40"/>
  <c r="I673" i="40"/>
  <c r="I674" i="40"/>
  <c r="I675" i="40"/>
  <c r="I676" i="40"/>
  <c r="I677" i="40"/>
  <c r="I678" i="40"/>
  <c r="I679" i="40"/>
  <c r="I680" i="40"/>
  <c r="I681" i="40"/>
  <c r="I682" i="40"/>
  <c r="I683" i="40"/>
  <c r="I684" i="40"/>
  <c r="I685" i="40"/>
  <c r="I686" i="40"/>
  <c r="I687" i="40"/>
  <c r="I688" i="40"/>
  <c r="I689" i="40"/>
  <c r="I690" i="40"/>
  <c r="I691" i="40"/>
  <c r="I692" i="40"/>
  <c r="I693" i="40"/>
  <c r="I694" i="40"/>
  <c r="I695" i="40"/>
  <c r="I696" i="40"/>
  <c r="I697" i="40"/>
  <c r="I698" i="40"/>
  <c r="I699" i="40"/>
  <c r="I700" i="40"/>
  <c r="I701" i="40"/>
  <c r="I702" i="40"/>
  <c r="I703" i="40"/>
  <c r="I704" i="40"/>
  <c r="I705" i="40"/>
  <c r="I706" i="40"/>
  <c r="I707" i="40"/>
  <c r="I708" i="40"/>
  <c r="I709" i="40"/>
  <c r="I710" i="40"/>
  <c r="I711" i="40"/>
  <c r="I712" i="40"/>
  <c r="I713" i="40"/>
  <c r="I714" i="40"/>
  <c r="I715" i="40"/>
  <c r="I716" i="40"/>
  <c r="I717" i="40"/>
  <c r="I718" i="40"/>
  <c r="I719" i="40"/>
  <c r="I720" i="40"/>
  <c r="I721" i="40"/>
  <c r="I722" i="40"/>
  <c r="I723" i="40"/>
  <c r="I724" i="40"/>
  <c r="I725" i="40"/>
  <c r="I726" i="40"/>
  <c r="I727" i="40"/>
  <c r="I728" i="40"/>
  <c r="I729" i="40"/>
  <c r="I730" i="40"/>
  <c r="I731" i="40"/>
  <c r="I732" i="40"/>
  <c r="I733" i="40"/>
  <c r="I734" i="40"/>
  <c r="I735" i="40"/>
  <c r="I736" i="40"/>
  <c r="I737" i="40"/>
  <c r="I738" i="40"/>
  <c r="I739" i="40"/>
  <c r="I740" i="40"/>
  <c r="I741" i="40"/>
  <c r="I742" i="40"/>
  <c r="I743" i="40"/>
  <c r="I744" i="40"/>
  <c r="I745" i="40"/>
  <c r="I746" i="40"/>
  <c r="I747" i="40"/>
  <c r="I748" i="40"/>
  <c r="I749" i="40"/>
  <c r="I750" i="40"/>
  <c r="I751" i="40"/>
  <c r="I752" i="40"/>
  <c r="I753" i="40"/>
  <c r="I754" i="40"/>
  <c r="I755" i="40"/>
  <c r="I756" i="40"/>
  <c r="I757" i="40"/>
  <c r="I758" i="40"/>
  <c r="I759" i="40"/>
  <c r="I760" i="40"/>
  <c r="I761" i="40"/>
  <c r="I762" i="40"/>
  <c r="I763" i="40"/>
  <c r="I764" i="40"/>
  <c r="I765" i="40"/>
  <c r="I766" i="40"/>
  <c r="I767" i="40"/>
  <c r="I768" i="40"/>
  <c r="I769" i="40"/>
  <c r="I770" i="40"/>
  <c r="I771" i="40"/>
  <c r="I772" i="40"/>
  <c r="I773" i="40"/>
  <c r="I774" i="40"/>
  <c r="I775" i="40"/>
  <c r="I776" i="40"/>
  <c r="I777" i="40"/>
  <c r="I778" i="40"/>
  <c r="I779" i="40"/>
  <c r="I780" i="40"/>
  <c r="I781" i="40"/>
  <c r="I782" i="40"/>
  <c r="I783" i="40"/>
  <c r="I784" i="40"/>
  <c r="I785" i="40"/>
  <c r="I786" i="40"/>
  <c r="I787" i="40"/>
  <c r="I788" i="40"/>
  <c r="I789" i="40"/>
  <c r="I790" i="40"/>
  <c r="I791" i="40"/>
  <c r="I792" i="40"/>
  <c r="I793" i="40"/>
  <c r="I794" i="40"/>
  <c r="I795" i="40"/>
  <c r="I796" i="40"/>
  <c r="I797" i="40"/>
  <c r="I798" i="40"/>
  <c r="I799" i="40"/>
  <c r="I800" i="40"/>
  <c r="I801" i="40"/>
  <c r="I802" i="40"/>
  <c r="I803" i="40"/>
  <c r="I804" i="40"/>
  <c r="I805" i="40"/>
  <c r="I806" i="40"/>
  <c r="I807" i="40"/>
  <c r="I808" i="40"/>
  <c r="I809" i="40"/>
  <c r="I810" i="40"/>
  <c r="I811" i="40"/>
  <c r="I812" i="40"/>
  <c r="I813" i="40"/>
  <c r="I814" i="40"/>
  <c r="I815" i="40"/>
  <c r="I816" i="40"/>
  <c r="I817" i="40"/>
  <c r="I818" i="40"/>
  <c r="I819" i="40"/>
  <c r="I820" i="40"/>
  <c r="I821" i="40"/>
  <c r="I822" i="40"/>
  <c r="I823" i="40"/>
  <c r="I824" i="40"/>
  <c r="I825" i="40"/>
  <c r="I826" i="40"/>
  <c r="I827" i="40"/>
  <c r="I828" i="40"/>
  <c r="I829" i="40"/>
  <c r="I830" i="40"/>
  <c r="I831" i="40"/>
  <c r="I832" i="40"/>
  <c r="I833" i="40"/>
  <c r="I834" i="40"/>
  <c r="I835" i="40"/>
  <c r="I836" i="40"/>
  <c r="I837" i="40"/>
  <c r="I838" i="40"/>
  <c r="I839" i="40"/>
  <c r="I840" i="40"/>
  <c r="I841" i="40"/>
  <c r="I842" i="40"/>
  <c r="I843" i="40"/>
  <c r="I844" i="40"/>
  <c r="I845" i="40"/>
  <c r="I846" i="40"/>
  <c r="I847" i="40"/>
  <c r="I848" i="40"/>
  <c r="I849" i="40"/>
  <c r="I850" i="40"/>
  <c r="I851" i="40"/>
  <c r="I852" i="40"/>
  <c r="I853" i="40"/>
  <c r="I854" i="40"/>
  <c r="I855" i="40"/>
  <c r="I856" i="40"/>
  <c r="I857" i="40"/>
  <c r="I858" i="40"/>
  <c r="I859" i="40"/>
  <c r="I860" i="40"/>
  <c r="I861" i="40"/>
  <c r="I862" i="40"/>
  <c r="I863" i="40"/>
  <c r="I864" i="40"/>
  <c r="I865" i="40"/>
  <c r="I866" i="40"/>
  <c r="I867" i="40"/>
  <c r="I868" i="40"/>
  <c r="I869" i="40"/>
  <c r="I870" i="40"/>
  <c r="I871" i="40"/>
  <c r="I872" i="40"/>
  <c r="I873" i="40"/>
  <c r="I874" i="40"/>
  <c r="I875" i="40"/>
  <c r="I876" i="40"/>
  <c r="I877" i="40"/>
  <c r="I878" i="40"/>
  <c r="I879" i="40"/>
  <c r="I880" i="40"/>
  <c r="I881" i="40"/>
  <c r="I882" i="40"/>
  <c r="I883" i="40"/>
  <c r="I884" i="40"/>
  <c r="I885" i="40"/>
  <c r="I886" i="40"/>
  <c r="I887" i="40"/>
  <c r="I888" i="40"/>
  <c r="I889" i="40"/>
  <c r="I890" i="40"/>
  <c r="I891" i="40"/>
  <c r="I892" i="40"/>
  <c r="I893" i="40"/>
  <c r="I894" i="40"/>
  <c r="I895" i="40"/>
  <c r="I896" i="40"/>
  <c r="I897" i="40"/>
  <c r="I898" i="40"/>
  <c r="I899" i="40"/>
  <c r="I900" i="40"/>
  <c r="I901" i="40"/>
  <c r="I902" i="40"/>
  <c r="I903" i="40"/>
  <c r="I904" i="40"/>
  <c r="I905" i="40"/>
  <c r="I906" i="40"/>
  <c r="I907" i="40"/>
  <c r="I908" i="40"/>
  <c r="I909" i="40"/>
  <c r="I910" i="40"/>
  <c r="I911" i="40"/>
  <c r="I912" i="40"/>
  <c r="I913" i="40"/>
  <c r="I914" i="40"/>
  <c r="I915" i="40"/>
  <c r="I916" i="40"/>
  <c r="I917" i="40"/>
  <c r="I918" i="40"/>
  <c r="I919" i="40"/>
  <c r="I920" i="40"/>
  <c r="I921" i="40"/>
  <c r="I922" i="40"/>
  <c r="I923" i="40"/>
  <c r="I924" i="40"/>
  <c r="I925" i="40"/>
  <c r="I926" i="40"/>
  <c r="I927" i="40"/>
  <c r="I928" i="40"/>
  <c r="I929" i="40"/>
  <c r="I930" i="40"/>
  <c r="I931" i="40"/>
  <c r="I932" i="40"/>
  <c r="I933" i="40"/>
  <c r="I934" i="40"/>
  <c r="I935" i="40"/>
  <c r="I936" i="40"/>
  <c r="I937" i="40"/>
  <c r="I938" i="40"/>
  <c r="I939" i="40"/>
  <c r="I940" i="40"/>
  <c r="I941" i="40"/>
  <c r="I942" i="40"/>
  <c r="I943" i="40"/>
  <c r="I944" i="40"/>
  <c r="I945" i="40"/>
  <c r="I946" i="40"/>
  <c r="I947" i="40"/>
  <c r="I948" i="40"/>
  <c r="I949" i="40"/>
  <c r="I950" i="40"/>
  <c r="I951" i="40"/>
  <c r="I952" i="40"/>
  <c r="I953" i="40"/>
  <c r="I954" i="40"/>
  <c r="I955" i="40"/>
  <c r="I956" i="40"/>
  <c r="I957" i="40"/>
  <c r="I958" i="40"/>
  <c r="I959" i="40"/>
  <c r="I960" i="40"/>
  <c r="I961" i="40"/>
  <c r="I962" i="40"/>
  <c r="I963" i="40"/>
  <c r="I964" i="40"/>
  <c r="I965" i="40"/>
  <c r="I966" i="40"/>
  <c r="I967" i="40"/>
  <c r="I968" i="40"/>
  <c r="I969" i="40"/>
  <c r="I970" i="40"/>
  <c r="I971" i="40"/>
  <c r="I972" i="40"/>
  <c r="I973" i="40"/>
  <c r="I974" i="40"/>
  <c r="I975" i="40"/>
  <c r="I976" i="40"/>
  <c r="I977" i="40"/>
  <c r="I978" i="40"/>
  <c r="I979" i="40"/>
  <c r="I980" i="40"/>
  <c r="I981" i="40"/>
  <c r="I982" i="40"/>
  <c r="I983" i="40"/>
  <c r="I984" i="40"/>
  <c r="I985" i="40"/>
  <c r="I986" i="40"/>
  <c r="I987" i="40"/>
  <c r="I988" i="40"/>
  <c r="I989" i="40"/>
  <c r="I990" i="40"/>
  <c r="I991" i="40"/>
  <c r="I992" i="40"/>
  <c r="I993" i="40"/>
  <c r="I994" i="40"/>
  <c r="I995" i="40"/>
  <c r="I996" i="40"/>
  <c r="I997" i="40"/>
  <c r="I998" i="40"/>
  <c r="I999" i="40"/>
  <c r="I1000" i="40"/>
  <c r="I1001" i="40"/>
  <c r="I1002" i="40"/>
  <c r="I1003" i="40"/>
  <c r="I1004" i="40"/>
  <c r="D7" i="40"/>
  <c r="E7" i="40"/>
  <c r="D8" i="40"/>
  <c r="E8" i="40"/>
  <c r="D9" i="40"/>
  <c r="E9" i="40"/>
  <c r="D10" i="40"/>
  <c r="E10" i="40"/>
  <c r="D11" i="40"/>
  <c r="E11" i="40"/>
  <c r="D12" i="40"/>
  <c r="E12" i="40"/>
  <c r="D13" i="40"/>
  <c r="E13" i="40"/>
  <c r="D14" i="40"/>
  <c r="E14" i="40"/>
  <c r="D15" i="40"/>
  <c r="E15" i="40"/>
  <c r="D16" i="40"/>
  <c r="E16" i="40"/>
  <c r="D17" i="40"/>
  <c r="E17" i="40"/>
  <c r="D18" i="40"/>
  <c r="E18" i="40"/>
  <c r="D19" i="40"/>
  <c r="E19" i="40"/>
  <c r="D20" i="40"/>
  <c r="E20" i="40"/>
  <c r="D21" i="40"/>
  <c r="E21" i="40"/>
  <c r="D22" i="40"/>
  <c r="E22" i="40"/>
  <c r="D23" i="40"/>
  <c r="E23" i="40"/>
  <c r="D24" i="40"/>
  <c r="E24" i="40"/>
  <c r="D25" i="40"/>
  <c r="E25" i="40"/>
  <c r="D26" i="40"/>
  <c r="E26" i="40"/>
  <c r="D27" i="40"/>
  <c r="E27" i="40"/>
  <c r="D28" i="40"/>
  <c r="E28" i="40"/>
  <c r="D29" i="40"/>
  <c r="E29" i="40"/>
  <c r="D30" i="40"/>
  <c r="E30" i="40"/>
  <c r="D31" i="40"/>
  <c r="E31" i="40"/>
  <c r="D32" i="40"/>
  <c r="E32" i="40"/>
  <c r="D33" i="40"/>
  <c r="E33" i="40"/>
  <c r="D34" i="40"/>
  <c r="E34" i="40"/>
  <c r="D35" i="40"/>
  <c r="E35" i="40"/>
  <c r="D36" i="40"/>
  <c r="E36" i="40"/>
  <c r="D37" i="40"/>
  <c r="E37" i="40"/>
  <c r="D38" i="40"/>
  <c r="E38" i="40"/>
  <c r="D39" i="40"/>
  <c r="E39" i="40"/>
  <c r="D40" i="40"/>
  <c r="E40" i="40"/>
  <c r="D41" i="40"/>
  <c r="E41" i="40"/>
  <c r="D42" i="40"/>
  <c r="E42" i="40"/>
  <c r="D43" i="40"/>
  <c r="E43" i="40"/>
  <c r="D44" i="40"/>
  <c r="E44" i="40"/>
  <c r="D45" i="40"/>
  <c r="E45" i="40"/>
  <c r="D46" i="40"/>
  <c r="E46" i="40"/>
  <c r="D47" i="40"/>
  <c r="E47" i="40"/>
  <c r="D48" i="40"/>
  <c r="E48" i="40"/>
  <c r="D49" i="40"/>
  <c r="E49" i="40"/>
  <c r="D50" i="40"/>
  <c r="E50" i="40"/>
  <c r="D51" i="40"/>
  <c r="E51" i="40"/>
  <c r="D52" i="40"/>
  <c r="E52" i="40"/>
  <c r="D53" i="40"/>
  <c r="E53" i="40"/>
  <c r="D54" i="40"/>
  <c r="E54" i="40"/>
  <c r="D55" i="40"/>
  <c r="E55" i="40"/>
  <c r="D56" i="40"/>
  <c r="E56" i="40"/>
  <c r="D57" i="40"/>
  <c r="E57" i="40"/>
  <c r="D58" i="40"/>
  <c r="E58" i="40"/>
  <c r="D59" i="40"/>
  <c r="E59" i="40"/>
  <c r="D60" i="40"/>
  <c r="E60" i="40"/>
  <c r="D61" i="40"/>
  <c r="E61" i="40"/>
  <c r="D62" i="40"/>
  <c r="E62" i="40"/>
  <c r="D63" i="40"/>
  <c r="E63" i="40"/>
  <c r="D64" i="40"/>
  <c r="E64" i="40"/>
  <c r="D65" i="40"/>
  <c r="E65" i="40"/>
  <c r="D66" i="40"/>
  <c r="E66" i="40"/>
  <c r="D67" i="40"/>
  <c r="E67" i="40"/>
  <c r="D68" i="40"/>
  <c r="E68" i="40"/>
  <c r="D69" i="40"/>
  <c r="E69" i="40"/>
  <c r="D70" i="40"/>
  <c r="E70" i="40"/>
  <c r="D71" i="40"/>
  <c r="E71" i="40"/>
  <c r="D72" i="40"/>
  <c r="E72" i="40"/>
  <c r="D73" i="40"/>
  <c r="E73" i="40"/>
  <c r="D74" i="40"/>
  <c r="E74" i="40"/>
  <c r="D75" i="40"/>
  <c r="E75" i="40"/>
  <c r="D76" i="40"/>
  <c r="E76" i="40"/>
  <c r="D77" i="40"/>
  <c r="E77" i="40"/>
  <c r="D78" i="40"/>
  <c r="E78" i="40"/>
  <c r="D79" i="40"/>
  <c r="E79" i="40"/>
  <c r="D80" i="40"/>
  <c r="E80" i="40"/>
  <c r="D81" i="40"/>
  <c r="E81" i="40"/>
  <c r="D82" i="40"/>
  <c r="E82" i="40"/>
  <c r="D83" i="40"/>
  <c r="E83" i="40"/>
  <c r="D84" i="40"/>
  <c r="E84" i="40"/>
  <c r="D85" i="40"/>
  <c r="E85" i="40"/>
  <c r="D86" i="40"/>
  <c r="E86" i="40"/>
  <c r="D87" i="40"/>
  <c r="E87" i="40"/>
  <c r="D88" i="40"/>
  <c r="E88" i="40"/>
  <c r="D89" i="40"/>
  <c r="E89" i="40"/>
  <c r="D90" i="40"/>
  <c r="E90" i="40"/>
  <c r="D91" i="40"/>
  <c r="E91" i="40"/>
  <c r="D92" i="40"/>
  <c r="E92" i="40"/>
  <c r="D93" i="40"/>
  <c r="E93" i="40"/>
  <c r="D94" i="40"/>
  <c r="E94" i="40"/>
  <c r="D95" i="40"/>
  <c r="E95" i="40"/>
  <c r="D96" i="40"/>
  <c r="E96" i="40"/>
  <c r="D97" i="40"/>
  <c r="E97" i="40"/>
  <c r="D98" i="40"/>
  <c r="E98" i="40"/>
  <c r="D99" i="40"/>
  <c r="E99" i="40"/>
  <c r="D100" i="40"/>
  <c r="E100" i="40"/>
  <c r="D101" i="40"/>
  <c r="E101" i="40"/>
  <c r="D102" i="40"/>
  <c r="E102" i="40"/>
  <c r="D103" i="40"/>
  <c r="E103" i="40"/>
  <c r="D104" i="40"/>
  <c r="E104" i="40"/>
  <c r="D105" i="40"/>
  <c r="E105" i="40"/>
  <c r="D106" i="40"/>
  <c r="E106" i="40"/>
  <c r="D107" i="40"/>
  <c r="E107" i="40"/>
  <c r="D108" i="40"/>
  <c r="E108" i="40"/>
  <c r="D109" i="40"/>
  <c r="E109" i="40"/>
  <c r="D110" i="40"/>
  <c r="E110" i="40"/>
  <c r="D111" i="40"/>
  <c r="E111" i="40"/>
  <c r="D112" i="40"/>
  <c r="E112" i="40"/>
  <c r="D113" i="40"/>
  <c r="E113" i="40"/>
  <c r="D114" i="40"/>
  <c r="E114" i="40"/>
  <c r="D115" i="40"/>
  <c r="E115" i="40"/>
  <c r="D116" i="40"/>
  <c r="E116" i="40"/>
  <c r="D117" i="40"/>
  <c r="E117" i="40"/>
  <c r="D118" i="40"/>
  <c r="E118" i="40"/>
  <c r="D119" i="40"/>
  <c r="E119" i="40"/>
  <c r="D120" i="40"/>
  <c r="E120" i="40"/>
  <c r="D121" i="40"/>
  <c r="E121" i="40"/>
  <c r="D122" i="40"/>
  <c r="E122" i="40"/>
  <c r="D123" i="40"/>
  <c r="E123" i="40"/>
  <c r="D124" i="40"/>
  <c r="E124" i="40"/>
  <c r="D125" i="40"/>
  <c r="E125" i="40"/>
  <c r="D126" i="40"/>
  <c r="E126" i="40"/>
  <c r="D127" i="40"/>
  <c r="E127" i="40"/>
  <c r="D128" i="40"/>
  <c r="E128" i="40"/>
  <c r="D129" i="40"/>
  <c r="E129" i="40"/>
  <c r="D130" i="40"/>
  <c r="E130" i="40"/>
  <c r="D131" i="40"/>
  <c r="E131" i="40"/>
  <c r="D132" i="40"/>
  <c r="E132" i="40"/>
  <c r="D133" i="40"/>
  <c r="E133" i="40"/>
  <c r="D134" i="40"/>
  <c r="E134" i="40"/>
  <c r="D135" i="40"/>
  <c r="E135" i="40"/>
  <c r="D136" i="40"/>
  <c r="E136" i="40"/>
  <c r="D137" i="40"/>
  <c r="E137" i="40"/>
  <c r="D138" i="40"/>
  <c r="E138" i="40"/>
  <c r="D139" i="40"/>
  <c r="E139" i="40"/>
  <c r="D140" i="40"/>
  <c r="E140" i="40"/>
  <c r="D141" i="40"/>
  <c r="E141" i="40"/>
  <c r="D142" i="40"/>
  <c r="E142" i="40"/>
  <c r="D143" i="40"/>
  <c r="E143" i="40"/>
  <c r="D144" i="40"/>
  <c r="E144" i="40"/>
  <c r="D145" i="40"/>
  <c r="E145" i="40"/>
  <c r="D146" i="40"/>
  <c r="E146" i="40"/>
  <c r="D147" i="40"/>
  <c r="E147" i="40"/>
  <c r="D148" i="40"/>
  <c r="E148" i="40"/>
  <c r="D149" i="40"/>
  <c r="E149" i="40"/>
  <c r="D150" i="40"/>
  <c r="E150" i="40"/>
  <c r="D151" i="40"/>
  <c r="E151" i="40"/>
  <c r="D152" i="40"/>
  <c r="E152" i="40"/>
  <c r="D153" i="40"/>
  <c r="E153" i="40"/>
  <c r="D154" i="40"/>
  <c r="E154" i="40"/>
  <c r="D155" i="40"/>
  <c r="E155" i="40"/>
  <c r="D156" i="40"/>
  <c r="E156" i="40"/>
  <c r="D157" i="40"/>
  <c r="E157" i="40"/>
  <c r="D158" i="40"/>
  <c r="E158" i="40"/>
  <c r="D159" i="40"/>
  <c r="E159" i="40"/>
  <c r="D160" i="40"/>
  <c r="E160" i="40"/>
  <c r="D161" i="40"/>
  <c r="E161" i="40"/>
  <c r="D162" i="40"/>
  <c r="E162" i="40"/>
  <c r="D163" i="40"/>
  <c r="E163" i="40"/>
  <c r="D164" i="40"/>
  <c r="E164" i="40"/>
  <c r="D165" i="40"/>
  <c r="E165" i="40"/>
  <c r="D166" i="40"/>
  <c r="E166" i="40"/>
  <c r="D167" i="40"/>
  <c r="E167" i="40"/>
  <c r="D168" i="40"/>
  <c r="E168" i="40"/>
  <c r="D169" i="40"/>
  <c r="E169" i="40"/>
  <c r="D170" i="40"/>
  <c r="E170" i="40"/>
  <c r="D171" i="40"/>
  <c r="E171" i="40"/>
  <c r="D172" i="40"/>
  <c r="E172" i="40"/>
  <c r="D173" i="40"/>
  <c r="E173" i="40"/>
  <c r="D174" i="40"/>
  <c r="E174" i="40"/>
  <c r="D175" i="40"/>
  <c r="E175" i="40"/>
  <c r="D176" i="40"/>
  <c r="E176" i="40"/>
  <c r="D177" i="40"/>
  <c r="E177" i="40"/>
  <c r="D178" i="40"/>
  <c r="E178" i="40"/>
  <c r="D179" i="40"/>
  <c r="E179" i="40"/>
  <c r="D180" i="40"/>
  <c r="E180" i="40"/>
  <c r="D181" i="40"/>
  <c r="E181" i="40"/>
  <c r="D182" i="40"/>
  <c r="E182" i="40"/>
  <c r="D183" i="40"/>
  <c r="E183" i="40"/>
  <c r="D184" i="40"/>
  <c r="E184" i="40"/>
  <c r="D185" i="40"/>
  <c r="E185" i="40"/>
  <c r="D186" i="40"/>
  <c r="E186" i="40"/>
  <c r="D187" i="40"/>
  <c r="E187" i="40"/>
  <c r="D188" i="40"/>
  <c r="E188" i="40"/>
  <c r="D189" i="40"/>
  <c r="E189" i="40"/>
  <c r="D190" i="40"/>
  <c r="E190" i="40"/>
  <c r="D191" i="40"/>
  <c r="E191" i="40"/>
  <c r="D192" i="40"/>
  <c r="E192" i="40"/>
  <c r="D193" i="40"/>
  <c r="E193" i="40"/>
  <c r="D194" i="40"/>
  <c r="E194" i="40"/>
  <c r="D195" i="40"/>
  <c r="E195" i="40"/>
  <c r="D196" i="40"/>
  <c r="E196" i="40"/>
  <c r="D197" i="40"/>
  <c r="E197" i="40"/>
  <c r="D198" i="40"/>
  <c r="E198" i="40"/>
  <c r="D199" i="40"/>
  <c r="E199" i="40"/>
  <c r="D200" i="40"/>
  <c r="E200" i="40"/>
  <c r="D201" i="40"/>
  <c r="E201" i="40"/>
  <c r="D202" i="40"/>
  <c r="E202" i="40"/>
  <c r="D203" i="40"/>
  <c r="E203" i="40"/>
  <c r="D204" i="40"/>
  <c r="E204" i="40"/>
  <c r="D205" i="40"/>
  <c r="E205" i="40"/>
  <c r="D206" i="40"/>
  <c r="E206" i="40"/>
  <c r="D207" i="40"/>
  <c r="E207" i="40"/>
  <c r="D208" i="40"/>
  <c r="E208" i="40"/>
  <c r="D209" i="40"/>
  <c r="E209" i="40"/>
  <c r="D210" i="40"/>
  <c r="E210" i="40"/>
  <c r="D211" i="40"/>
  <c r="E211" i="40"/>
  <c r="D212" i="40"/>
  <c r="E212" i="40"/>
  <c r="D213" i="40"/>
  <c r="E213" i="40"/>
  <c r="D214" i="40"/>
  <c r="E214" i="40"/>
  <c r="D215" i="40"/>
  <c r="E215" i="40"/>
  <c r="D216" i="40"/>
  <c r="E216" i="40"/>
  <c r="D217" i="40"/>
  <c r="E217" i="40"/>
  <c r="D218" i="40"/>
  <c r="E218" i="40"/>
  <c r="D219" i="40"/>
  <c r="E219" i="40"/>
  <c r="D220" i="40"/>
  <c r="E220" i="40"/>
  <c r="D221" i="40"/>
  <c r="E221" i="40"/>
  <c r="D222" i="40"/>
  <c r="E222" i="40"/>
  <c r="D223" i="40"/>
  <c r="E223" i="40"/>
  <c r="D224" i="40"/>
  <c r="E224" i="40"/>
  <c r="D225" i="40"/>
  <c r="E225" i="40"/>
  <c r="D226" i="40"/>
  <c r="E226" i="40"/>
  <c r="D227" i="40"/>
  <c r="E227" i="40"/>
  <c r="D228" i="40"/>
  <c r="E228" i="40"/>
  <c r="D229" i="40"/>
  <c r="E229" i="40"/>
  <c r="D230" i="40"/>
  <c r="E230" i="40"/>
  <c r="D231" i="40"/>
  <c r="E231" i="40"/>
  <c r="D232" i="40"/>
  <c r="E232" i="40"/>
  <c r="D233" i="40"/>
  <c r="E233" i="40"/>
  <c r="D234" i="40"/>
  <c r="E234" i="40"/>
  <c r="D235" i="40"/>
  <c r="E235" i="40"/>
  <c r="D236" i="40"/>
  <c r="E236" i="40"/>
  <c r="D237" i="40"/>
  <c r="E237" i="40"/>
  <c r="D238" i="40"/>
  <c r="E238" i="40"/>
  <c r="D239" i="40"/>
  <c r="E239" i="40"/>
  <c r="D240" i="40"/>
  <c r="E240" i="40"/>
  <c r="D241" i="40"/>
  <c r="E241" i="40"/>
  <c r="D242" i="40"/>
  <c r="E242" i="40"/>
  <c r="D243" i="40"/>
  <c r="E243" i="40"/>
  <c r="D244" i="40"/>
  <c r="E244" i="40"/>
  <c r="D245" i="40"/>
  <c r="E245" i="40"/>
  <c r="D246" i="40"/>
  <c r="E246" i="40"/>
  <c r="D247" i="40"/>
  <c r="E247" i="40"/>
  <c r="D248" i="40"/>
  <c r="E248" i="40"/>
  <c r="D249" i="40"/>
  <c r="E249" i="40"/>
  <c r="D250" i="40"/>
  <c r="E250" i="40"/>
  <c r="D251" i="40"/>
  <c r="E251" i="40"/>
  <c r="D252" i="40"/>
  <c r="E252" i="40"/>
  <c r="D253" i="40"/>
  <c r="E253" i="40"/>
  <c r="D254" i="40"/>
  <c r="E254" i="40"/>
  <c r="D255" i="40"/>
  <c r="E255" i="40"/>
  <c r="D256" i="40"/>
  <c r="E256" i="40"/>
  <c r="D257" i="40"/>
  <c r="E257" i="40"/>
  <c r="D258" i="40"/>
  <c r="E258" i="40"/>
  <c r="D259" i="40"/>
  <c r="E259" i="40"/>
  <c r="D260" i="40"/>
  <c r="E260" i="40"/>
  <c r="D261" i="40"/>
  <c r="E261" i="40"/>
  <c r="D262" i="40"/>
  <c r="E262" i="40"/>
  <c r="D263" i="40"/>
  <c r="E263" i="40"/>
  <c r="D264" i="40"/>
  <c r="E264" i="40"/>
  <c r="D265" i="40"/>
  <c r="E265" i="40"/>
  <c r="D266" i="40"/>
  <c r="E266" i="40"/>
  <c r="D267" i="40"/>
  <c r="E267" i="40"/>
  <c r="D268" i="40"/>
  <c r="E268" i="40"/>
  <c r="D269" i="40"/>
  <c r="E269" i="40"/>
  <c r="D270" i="40"/>
  <c r="E270" i="40"/>
  <c r="D271" i="40"/>
  <c r="E271" i="40"/>
  <c r="D272" i="40"/>
  <c r="E272" i="40"/>
  <c r="D273" i="40"/>
  <c r="E273" i="40"/>
  <c r="D274" i="40"/>
  <c r="E274" i="40"/>
  <c r="D275" i="40"/>
  <c r="E275" i="40"/>
  <c r="D276" i="40"/>
  <c r="E276" i="40"/>
  <c r="D277" i="40"/>
  <c r="E277" i="40"/>
  <c r="D278" i="40"/>
  <c r="E278" i="40"/>
  <c r="D279" i="40"/>
  <c r="E279" i="40"/>
  <c r="D280" i="40"/>
  <c r="E280" i="40"/>
  <c r="D281" i="40"/>
  <c r="E281" i="40"/>
  <c r="D282" i="40"/>
  <c r="E282" i="40"/>
  <c r="D283" i="40"/>
  <c r="E283" i="40"/>
  <c r="D284" i="40"/>
  <c r="E284" i="40"/>
  <c r="D285" i="40"/>
  <c r="E285" i="40"/>
  <c r="D286" i="40"/>
  <c r="E286" i="40"/>
  <c r="D287" i="40"/>
  <c r="E287" i="40"/>
  <c r="D288" i="40"/>
  <c r="E288" i="40"/>
  <c r="D289" i="40"/>
  <c r="E289" i="40"/>
  <c r="D290" i="40"/>
  <c r="E290" i="40"/>
  <c r="D291" i="40"/>
  <c r="E291" i="40"/>
  <c r="D292" i="40"/>
  <c r="E292" i="40"/>
  <c r="D293" i="40"/>
  <c r="E293" i="40"/>
  <c r="D294" i="40"/>
  <c r="E294" i="40"/>
  <c r="D295" i="40"/>
  <c r="E295" i="40"/>
  <c r="D296" i="40"/>
  <c r="E296" i="40"/>
  <c r="D297" i="40"/>
  <c r="E297" i="40"/>
  <c r="D298" i="40"/>
  <c r="E298" i="40"/>
  <c r="D299" i="40"/>
  <c r="E299" i="40"/>
  <c r="D300" i="40"/>
  <c r="E300" i="40"/>
  <c r="D301" i="40"/>
  <c r="E301" i="40"/>
  <c r="D302" i="40"/>
  <c r="E302" i="40"/>
  <c r="D303" i="40"/>
  <c r="E303" i="40"/>
  <c r="D304" i="40"/>
  <c r="E304" i="40"/>
  <c r="D305" i="40"/>
  <c r="E305" i="40"/>
  <c r="D306" i="40"/>
  <c r="E306" i="40"/>
  <c r="D307" i="40"/>
  <c r="E307" i="40"/>
  <c r="D308" i="40"/>
  <c r="E308" i="40"/>
  <c r="D309" i="40"/>
  <c r="E309" i="40"/>
  <c r="D310" i="40"/>
  <c r="E310" i="40"/>
  <c r="D311" i="40"/>
  <c r="E311" i="40"/>
  <c r="D312" i="40"/>
  <c r="E312" i="40"/>
  <c r="D313" i="40"/>
  <c r="E313" i="40"/>
  <c r="D314" i="40"/>
  <c r="E314" i="40"/>
  <c r="D315" i="40"/>
  <c r="E315" i="40"/>
  <c r="D316" i="40"/>
  <c r="E316" i="40"/>
  <c r="D317" i="40"/>
  <c r="E317" i="40"/>
  <c r="D318" i="40"/>
  <c r="E318" i="40"/>
  <c r="D319" i="40"/>
  <c r="E319" i="40"/>
  <c r="D320" i="40"/>
  <c r="E320" i="40"/>
  <c r="D321" i="40"/>
  <c r="E321" i="40"/>
  <c r="D322" i="40"/>
  <c r="E322" i="40"/>
  <c r="D323" i="40"/>
  <c r="E323" i="40"/>
  <c r="D324" i="40"/>
  <c r="E324" i="40"/>
  <c r="D325" i="40"/>
  <c r="E325" i="40"/>
  <c r="D326" i="40"/>
  <c r="E326" i="40"/>
  <c r="D327" i="40"/>
  <c r="E327" i="40"/>
  <c r="D328" i="40"/>
  <c r="E328" i="40"/>
  <c r="D329" i="40"/>
  <c r="E329" i="40"/>
  <c r="D330" i="40"/>
  <c r="E330" i="40"/>
  <c r="D331" i="40"/>
  <c r="E331" i="40"/>
  <c r="D332" i="40"/>
  <c r="E332" i="40"/>
  <c r="D333" i="40"/>
  <c r="E333" i="40"/>
  <c r="D334" i="40"/>
  <c r="E334" i="40"/>
  <c r="D335" i="40"/>
  <c r="E335" i="40"/>
  <c r="D336" i="40"/>
  <c r="E336" i="40"/>
  <c r="D337" i="40"/>
  <c r="E337" i="40"/>
  <c r="D338" i="40"/>
  <c r="E338" i="40"/>
  <c r="D339" i="40"/>
  <c r="E339" i="40"/>
  <c r="D340" i="40"/>
  <c r="E340" i="40"/>
  <c r="D341" i="40"/>
  <c r="E341" i="40"/>
  <c r="D342" i="40"/>
  <c r="E342" i="40"/>
  <c r="D343" i="40"/>
  <c r="E343" i="40"/>
  <c r="D344" i="40"/>
  <c r="E344" i="40"/>
  <c r="D345" i="40"/>
  <c r="E345" i="40"/>
  <c r="D346" i="40"/>
  <c r="E346" i="40"/>
  <c r="D347" i="40"/>
  <c r="E347" i="40"/>
  <c r="D348" i="40"/>
  <c r="E348" i="40"/>
  <c r="D349" i="40"/>
  <c r="E349" i="40"/>
  <c r="D350" i="40"/>
  <c r="E350" i="40"/>
  <c r="D351" i="40"/>
  <c r="E351" i="40"/>
  <c r="D352" i="40"/>
  <c r="E352" i="40"/>
  <c r="D353" i="40"/>
  <c r="E353" i="40"/>
  <c r="D354" i="40"/>
  <c r="E354" i="40"/>
  <c r="D355" i="40"/>
  <c r="E355" i="40"/>
  <c r="D356" i="40"/>
  <c r="E356" i="40"/>
  <c r="D357" i="40"/>
  <c r="E357" i="40"/>
  <c r="D358" i="40"/>
  <c r="E358" i="40"/>
  <c r="D359" i="40"/>
  <c r="E359" i="40"/>
  <c r="D360" i="40"/>
  <c r="E360" i="40"/>
  <c r="D361" i="40"/>
  <c r="E361" i="40"/>
  <c r="D362" i="40"/>
  <c r="E362" i="40"/>
  <c r="D363" i="40"/>
  <c r="E363" i="40"/>
  <c r="D364" i="40"/>
  <c r="E364" i="40"/>
  <c r="D365" i="40"/>
  <c r="E365" i="40"/>
  <c r="D366" i="40"/>
  <c r="E366" i="40"/>
  <c r="D367" i="40"/>
  <c r="E367" i="40"/>
  <c r="D368" i="40"/>
  <c r="E368" i="40"/>
  <c r="D369" i="40"/>
  <c r="E369" i="40"/>
  <c r="D370" i="40"/>
  <c r="E370" i="40"/>
  <c r="D371" i="40"/>
  <c r="E371" i="40"/>
  <c r="D372" i="40"/>
  <c r="E372" i="40"/>
  <c r="D373" i="40"/>
  <c r="E373" i="40"/>
  <c r="D374" i="40"/>
  <c r="E374" i="40"/>
  <c r="D375" i="40"/>
  <c r="E375" i="40"/>
  <c r="D376" i="40"/>
  <c r="E376" i="40"/>
  <c r="D377" i="40"/>
  <c r="E377" i="40"/>
  <c r="D378" i="40"/>
  <c r="E378" i="40"/>
  <c r="D379" i="40"/>
  <c r="E379" i="40"/>
  <c r="D380" i="40"/>
  <c r="E380" i="40"/>
  <c r="D381" i="40"/>
  <c r="E381" i="40"/>
  <c r="D382" i="40"/>
  <c r="E382" i="40"/>
  <c r="D383" i="40"/>
  <c r="E383" i="40"/>
  <c r="D384" i="40"/>
  <c r="E384" i="40"/>
  <c r="D385" i="40"/>
  <c r="E385" i="40"/>
  <c r="D386" i="40"/>
  <c r="E386" i="40"/>
  <c r="D387" i="40"/>
  <c r="E387" i="40"/>
  <c r="D388" i="40"/>
  <c r="E388" i="40"/>
  <c r="D389" i="40"/>
  <c r="E389" i="40"/>
  <c r="D390" i="40"/>
  <c r="E390" i="40"/>
  <c r="D391" i="40"/>
  <c r="E391" i="40"/>
  <c r="D392" i="40"/>
  <c r="E392" i="40"/>
  <c r="D393" i="40"/>
  <c r="E393" i="40"/>
  <c r="D394" i="40"/>
  <c r="E394" i="40"/>
  <c r="D395" i="40"/>
  <c r="E395" i="40"/>
  <c r="D396" i="40"/>
  <c r="E396" i="40"/>
  <c r="D397" i="40"/>
  <c r="E397" i="40"/>
  <c r="D398" i="40"/>
  <c r="E398" i="40"/>
  <c r="D399" i="40"/>
  <c r="E399" i="40"/>
  <c r="D400" i="40"/>
  <c r="E400" i="40"/>
  <c r="D401" i="40"/>
  <c r="E401" i="40"/>
  <c r="D402" i="40"/>
  <c r="E402" i="40"/>
  <c r="D403" i="40"/>
  <c r="E403" i="40"/>
  <c r="D404" i="40"/>
  <c r="E404" i="40"/>
  <c r="D405" i="40"/>
  <c r="E405" i="40"/>
  <c r="D406" i="40"/>
  <c r="E406" i="40"/>
  <c r="D407" i="40"/>
  <c r="E407" i="40"/>
  <c r="D408" i="40"/>
  <c r="E408" i="40"/>
  <c r="D409" i="40"/>
  <c r="E409" i="40"/>
  <c r="D410" i="40"/>
  <c r="E410" i="40"/>
  <c r="D411" i="40"/>
  <c r="E411" i="40"/>
  <c r="D412" i="40"/>
  <c r="E412" i="40"/>
  <c r="D413" i="40"/>
  <c r="E413" i="40"/>
  <c r="D414" i="40"/>
  <c r="E414" i="40"/>
  <c r="D415" i="40"/>
  <c r="E415" i="40"/>
  <c r="D416" i="40"/>
  <c r="E416" i="40"/>
  <c r="D417" i="40"/>
  <c r="E417" i="40"/>
  <c r="D418" i="40"/>
  <c r="E418" i="40"/>
  <c r="D419" i="40"/>
  <c r="E419" i="40"/>
  <c r="D420" i="40"/>
  <c r="E420" i="40"/>
  <c r="D421" i="40"/>
  <c r="E421" i="40"/>
  <c r="D422" i="40"/>
  <c r="E422" i="40"/>
  <c r="D423" i="40"/>
  <c r="E423" i="40"/>
  <c r="D424" i="40"/>
  <c r="E424" i="40"/>
  <c r="D425" i="40"/>
  <c r="E425" i="40"/>
  <c r="D426" i="40"/>
  <c r="E426" i="40"/>
  <c r="D427" i="40"/>
  <c r="E427" i="40"/>
  <c r="D428" i="40"/>
  <c r="E428" i="40"/>
  <c r="D429" i="40"/>
  <c r="E429" i="40"/>
  <c r="D430" i="40"/>
  <c r="E430" i="40"/>
  <c r="D431" i="40"/>
  <c r="E431" i="40"/>
  <c r="D432" i="40"/>
  <c r="E432" i="40"/>
  <c r="D433" i="40"/>
  <c r="E433" i="40"/>
  <c r="D434" i="40"/>
  <c r="E434" i="40"/>
  <c r="D435" i="40"/>
  <c r="E435" i="40"/>
  <c r="D436" i="40"/>
  <c r="E436" i="40"/>
  <c r="D437" i="40"/>
  <c r="E437" i="40"/>
  <c r="D438" i="40"/>
  <c r="E438" i="40"/>
  <c r="D439" i="40"/>
  <c r="E439" i="40"/>
  <c r="D440" i="40"/>
  <c r="E440" i="40"/>
  <c r="D441" i="40"/>
  <c r="E441" i="40"/>
  <c r="D442" i="40"/>
  <c r="E442" i="40"/>
  <c r="D443" i="40"/>
  <c r="E443" i="40"/>
  <c r="D444" i="40"/>
  <c r="E444" i="40"/>
  <c r="D445" i="40"/>
  <c r="E445" i="40"/>
  <c r="D446" i="40"/>
  <c r="E446" i="40"/>
  <c r="D447" i="40"/>
  <c r="E447" i="40"/>
  <c r="D448" i="40"/>
  <c r="E448" i="40"/>
  <c r="D449" i="40"/>
  <c r="E449" i="40"/>
  <c r="D450" i="40"/>
  <c r="E450" i="40"/>
  <c r="D451" i="40"/>
  <c r="E451" i="40"/>
  <c r="D452" i="40"/>
  <c r="E452" i="40"/>
  <c r="D453" i="40"/>
  <c r="E453" i="40"/>
  <c r="D454" i="40"/>
  <c r="E454" i="40"/>
  <c r="D455" i="40"/>
  <c r="E455" i="40"/>
  <c r="D456" i="40"/>
  <c r="E456" i="40"/>
  <c r="D457" i="40"/>
  <c r="E457" i="40"/>
  <c r="D458" i="40"/>
  <c r="E458" i="40"/>
  <c r="D459" i="40"/>
  <c r="E459" i="40"/>
  <c r="D460" i="40"/>
  <c r="E460" i="40"/>
  <c r="D461" i="40"/>
  <c r="E461" i="40"/>
  <c r="D462" i="40"/>
  <c r="E462" i="40"/>
  <c r="D463" i="40"/>
  <c r="E463" i="40"/>
  <c r="D464" i="40"/>
  <c r="E464" i="40"/>
  <c r="D465" i="40"/>
  <c r="E465" i="40"/>
  <c r="D466" i="40"/>
  <c r="E466" i="40"/>
  <c r="D467" i="40"/>
  <c r="E467" i="40"/>
  <c r="D468" i="40"/>
  <c r="E468" i="40"/>
  <c r="D469" i="40"/>
  <c r="E469" i="40"/>
  <c r="D470" i="40"/>
  <c r="E470" i="40"/>
  <c r="D471" i="40"/>
  <c r="E471" i="40"/>
  <c r="D472" i="40"/>
  <c r="E472" i="40"/>
  <c r="D473" i="40"/>
  <c r="E473" i="40"/>
  <c r="D474" i="40"/>
  <c r="E474" i="40"/>
  <c r="D475" i="40"/>
  <c r="E475" i="40"/>
  <c r="D476" i="40"/>
  <c r="E476" i="40"/>
  <c r="D477" i="40"/>
  <c r="E477" i="40"/>
  <c r="D478" i="40"/>
  <c r="E478" i="40"/>
  <c r="D479" i="40"/>
  <c r="E479" i="40"/>
  <c r="D480" i="40"/>
  <c r="E480" i="40"/>
  <c r="D481" i="40"/>
  <c r="E481" i="40"/>
  <c r="D482" i="40"/>
  <c r="E482" i="40"/>
  <c r="D483" i="40"/>
  <c r="E483" i="40"/>
  <c r="D484" i="40"/>
  <c r="E484" i="40"/>
  <c r="D485" i="40"/>
  <c r="E485" i="40"/>
  <c r="D486" i="40"/>
  <c r="E486" i="40"/>
  <c r="D487" i="40"/>
  <c r="E487" i="40"/>
  <c r="D488" i="40"/>
  <c r="E488" i="40"/>
  <c r="D489" i="40"/>
  <c r="E489" i="40"/>
  <c r="D490" i="40"/>
  <c r="E490" i="40"/>
  <c r="D491" i="40"/>
  <c r="E491" i="40"/>
  <c r="D492" i="40"/>
  <c r="E492" i="40"/>
  <c r="D493" i="40"/>
  <c r="E493" i="40"/>
  <c r="D494" i="40"/>
  <c r="E494" i="40"/>
  <c r="D495" i="40"/>
  <c r="E495" i="40"/>
  <c r="D496" i="40"/>
  <c r="E496" i="40"/>
  <c r="D497" i="40"/>
  <c r="E497" i="40"/>
  <c r="D498" i="40"/>
  <c r="E498" i="40"/>
  <c r="D499" i="40"/>
  <c r="E499" i="40"/>
  <c r="D500" i="40"/>
  <c r="E500" i="40"/>
  <c r="D501" i="40"/>
  <c r="E501" i="40"/>
  <c r="D502" i="40"/>
  <c r="E502" i="40"/>
  <c r="D503" i="40"/>
  <c r="E503" i="40"/>
  <c r="D504" i="40"/>
  <c r="E504" i="40"/>
  <c r="D505" i="40"/>
  <c r="E505" i="40"/>
  <c r="D506" i="40"/>
  <c r="E506" i="40"/>
  <c r="D507" i="40"/>
  <c r="E507" i="40"/>
  <c r="D508" i="40"/>
  <c r="E508" i="40"/>
  <c r="D509" i="40"/>
  <c r="E509" i="40"/>
  <c r="D510" i="40"/>
  <c r="E510" i="40"/>
  <c r="D511" i="40"/>
  <c r="E511" i="40"/>
  <c r="D512" i="40"/>
  <c r="E512" i="40"/>
  <c r="D513" i="40"/>
  <c r="E513" i="40"/>
  <c r="D514" i="40"/>
  <c r="E514" i="40"/>
  <c r="D515" i="40"/>
  <c r="E515" i="40"/>
  <c r="D516" i="40"/>
  <c r="E516" i="40"/>
  <c r="D517" i="40"/>
  <c r="E517" i="40"/>
  <c r="D518" i="40"/>
  <c r="E518" i="40"/>
  <c r="D519" i="40"/>
  <c r="E519" i="40"/>
  <c r="D520" i="40"/>
  <c r="E520" i="40"/>
  <c r="D521" i="40"/>
  <c r="E521" i="40"/>
  <c r="D522" i="40"/>
  <c r="E522" i="40"/>
  <c r="D523" i="40"/>
  <c r="E523" i="40"/>
  <c r="D524" i="40"/>
  <c r="E524" i="40"/>
  <c r="D525" i="40"/>
  <c r="E525" i="40"/>
  <c r="D526" i="40"/>
  <c r="E526" i="40"/>
  <c r="D527" i="40"/>
  <c r="E527" i="40"/>
  <c r="D528" i="40"/>
  <c r="E528" i="40"/>
  <c r="D529" i="40"/>
  <c r="E529" i="40"/>
  <c r="D530" i="40"/>
  <c r="E530" i="40"/>
  <c r="D531" i="40"/>
  <c r="E531" i="40"/>
  <c r="D532" i="40"/>
  <c r="E532" i="40"/>
  <c r="D533" i="40"/>
  <c r="E533" i="40"/>
  <c r="D534" i="40"/>
  <c r="E534" i="40"/>
  <c r="D535" i="40"/>
  <c r="E535" i="40"/>
  <c r="D536" i="40"/>
  <c r="E536" i="40"/>
  <c r="D537" i="40"/>
  <c r="E537" i="40"/>
  <c r="D538" i="40"/>
  <c r="E538" i="40"/>
  <c r="D539" i="40"/>
  <c r="E539" i="40"/>
  <c r="D540" i="40"/>
  <c r="E540" i="40"/>
  <c r="D541" i="40"/>
  <c r="E541" i="40"/>
  <c r="D542" i="40"/>
  <c r="E542" i="40"/>
  <c r="D543" i="40"/>
  <c r="E543" i="40"/>
  <c r="D544" i="40"/>
  <c r="E544" i="40"/>
  <c r="D545" i="40"/>
  <c r="E545" i="40"/>
  <c r="D546" i="40"/>
  <c r="E546" i="40"/>
  <c r="D547" i="40"/>
  <c r="E547" i="40"/>
  <c r="D548" i="40"/>
  <c r="E548" i="40"/>
  <c r="D549" i="40"/>
  <c r="E549" i="40"/>
  <c r="D550" i="40"/>
  <c r="E550" i="40"/>
  <c r="D551" i="40"/>
  <c r="E551" i="40"/>
  <c r="D552" i="40"/>
  <c r="E552" i="40"/>
  <c r="D553" i="40"/>
  <c r="E553" i="40"/>
  <c r="D554" i="40"/>
  <c r="E554" i="40"/>
  <c r="D555" i="40"/>
  <c r="E555" i="40"/>
  <c r="D556" i="40"/>
  <c r="E556" i="40"/>
  <c r="D557" i="40"/>
  <c r="E557" i="40"/>
  <c r="D558" i="40"/>
  <c r="E558" i="40"/>
  <c r="D559" i="40"/>
  <c r="E559" i="40"/>
  <c r="D560" i="40"/>
  <c r="E560" i="40"/>
  <c r="D561" i="40"/>
  <c r="E561" i="40"/>
  <c r="D562" i="40"/>
  <c r="E562" i="40"/>
  <c r="D563" i="40"/>
  <c r="E563" i="40"/>
  <c r="D564" i="40"/>
  <c r="E564" i="40"/>
  <c r="D565" i="40"/>
  <c r="E565" i="40"/>
  <c r="D566" i="40"/>
  <c r="E566" i="40"/>
  <c r="D567" i="40"/>
  <c r="E567" i="40"/>
  <c r="D568" i="40"/>
  <c r="E568" i="40"/>
  <c r="D569" i="40"/>
  <c r="E569" i="40"/>
  <c r="D570" i="40"/>
  <c r="E570" i="40"/>
  <c r="D571" i="40"/>
  <c r="E571" i="40"/>
  <c r="D572" i="40"/>
  <c r="E572" i="40"/>
  <c r="D573" i="40"/>
  <c r="E573" i="40"/>
  <c r="D574" i="40"/>
  <c r="E574" i="40"/>
  <c r="D575" i="40"/>
  <c r="E575" i="40"/>
  <c r="D576" i="40"/>
  <c r="E576" i="40"/>
  <c r="D577" i="40"/>
  <c r="E577" i="40"/>
  <c r="D578" i="40"/>
  <c r="E578" i="40"/>
  <c r="D579" i="40"/>
  <c r="E579" i="40"/>
  <c r="D580" i="40"/>
  <c r="E580" i="40"/>
  <c r="D581" i="40"/>
  <c r="E581" i="40"/>
  <c r="D582" i="40"/>
  <c r="E582" i="40"/>
  <c r="D583" i="40"/>
  <c r="E583" i="40"/>
  <c r="D584" i="40"/>
  <c r="E584" i="40"/>
  <c r="D585" i="40"/>
  <c r="E585" i="40"/>
  <c r="D586" i="40"/>
  <c r="E586" i="40"/>
  <c r="D587" i="40"/>
  <c r="E587" i="40"/>
  <c r="D588" i="40"/>
  <c r="E588" i="40"/>
  <c r="D589" i="40"/>
  <c r="E589" i="40"/>
  <c r="D590" i="40"/>
  <c r="E590" i="40"/>
  <c r="D591" i="40"/>
  <c r="E591" i="40"/>
  <c r="D592" i="40"/>
  <c r="E592" i="40"/>
  <c r="D593" i="40"/>
  <c r="E593" i="40"/>
  <c r="D594" i="40"/>
  <c r="E594" i="40"/>
  <c r="D595" i="40"/>
  <c r="E595" i="40"/>
  <c r="D596" i="40"/>
  <c r="E596" i="40"/>
  <c r="D597" i="40"/>
  <c r="E597" i="40"/>
  <c r="D598" i="40"/>
  <c r="E598" i="40"/>
  <c r="D599" i="40"/>
  <c r="E599" i="40"/>
  <c r="D600" i="40"/>
  <c r="E600" i="40"/>
  <c r="D601" i="40"/>
  <c r="E601" i="40"/>
  <c r="D602" i="40"/>
  <c r="E602" i="40"/>
  <c r="D603" i="40"/>
  <c r="E603" i="40"/>
  <c r="D604" i="40"/>
  <c r="E604" i="40"/>
  <c r="D605" i="40"/>
  <c r="E605" i="40"/>
  <c r="D606" i="40"/>
  <c r="E606" i="40"/>
  <c r="D607" i="40"/>
  <c r="E607" i="40"/>
  <c r="D608" i="40"/>
  <c r="E608" i="40"/>
  <c r="D609" i="40"/>
  <c r="E609" i="40"/>
  <c r="D610" i="40"/>
  <c r="E610" i="40"/>
  <c r="D611" i="40"/>
  <c r="E611" i="40"/>
  <c r="D612" i="40"/>
  <c r="E612" i="40"/>
  <c r="D613" i="40"/>
  <c r="E613" i="40"/>
  <c r="D614" i="40"/>
  <c r="E614" i="40"/>
  <c r="D615" i="40"/>
  <c r="E615" i="40"/>
  <c r="D616" i="40"/>
  <c r="E616" i="40"/>
  <c r="D617" i="40"/>
  <c r="E617" i="40"/>
  <c r="D618" i="40"/>
  <c r="E618" i="40"/>
  <c r="D619" i="40"/>
  <c r="E619" i="40"/>
  <c r="D620" i="40"/>
  <c r="E620" i="40"/>
  <c r="D621" i="40"/>
  <c r="E621" i="40"/>
  <c r="D622" i="40"/>
  <c r="E622" i="40"/>
  <c r="D623" i="40"/>
  <c r="E623" i="40"/>
  <c r="D624" i="40"/>
  <c r="E624" i="40"/>
  <c r="D625" i="40"/>
  <c r="E625" i="40"/>
  <c r="D626" i="40"/>
  <c r="E626" i="40"/>
  <c r="D627" i="40"/>
  <c r="E627" i="40"/>
  <c r="D628" i="40"/>
  <c r="E628" i="40"/>
  <c r="D629" i="40"/>
  <c r="E629" i="40"/>
  <c r="D630" i="40"/>
  <c r="E630" i="40"/>
  <c r="D631" i="40"/>
  <c r="E631" i="40"/>
  <c r="D632" i="40"/>
  <c r="E632" i="40"/>
  <c r="D633" i="40"/>
  <c r="E633" i="40"/>
  <c r="D634" i="40"/>
  <c r="E634" i="40"/>
  <c r="D635" i="40"/>
  <c r="E635" i="40"/>
  <c r="D636" i="40"/>
  <c r="E636" i="40"/>
  <c r="D637" i="40"/>
  <c r="E637" i="40"/>
  <c r="D638" i="40"/>
  <c r="E638" i="40"/>
  <c r="D639" i="40"/>
  <c r="E639" i="40"/>
  <c r="D640" i="40"/>
  <c r="E640" i="40"/>
  <c r="D641" i="40"/>
  <c r="E641" i="40"/>
  <c r="D642" i="40"/>
  <c r="E642" i="40"/>
  <c r="D643" i="40"/>
  <c r="E643" i="40"/>
  <c r="D644" i="40"/>
  <c r="E644" i="40"/>
  <c r="D645" i="40"/>
  <c r="E645" i="40"/>
  <c r="D646" i="40"/>
  <c r="E646" i="40"/>
  <c r="D647" i="40"/>
  <c r="E647" i="40"/>
  <c r="D648" i="40"/>
  <c r="E648" i="40"/>
  <c r="D649" i="40"/>
  <c r="E649" i="40"/>
  <c r="D650" i="40"/>
  <c r="E650" i="40"/>
  <c r="D651" i="40"/>
  <c r="E651" i="40"/>
  <c r="D652" i="40"/>
  <c r="E652" i="40"/>
  <c r="D653" i="40"/>
  <c r="E653" i="40"/>
  <c r="D654" i="40"/>
  <c r="E654" i="40"/>
  <c r="D655" i="40"/>
  <c r="E655" i="40"/>
  <c r="D656" i="40"/>
  <c r="E656" i="40"/>
  <c r="D657" i="40"/>
  <c r="E657" i="40"/>
  <c r="D658" i="40"/>
  <c r="E658" i="40"/>
  <c r="D659" i="40"/>
  <c r="E659" i="40"/>
  <c r="D660" i="40"/>
  <c r="E660" i="40"/>
  <c r="D661" i="40"/>
  <c r="E661" i="40"/>
  <c r="D662" i="40"/>
  <c r="E662" i="40"/>
  <c r="D663" i="40"/>
  <c r="E663" i="40"/>
  <c r="D664" i="40"/>
  <c r="E664" i="40"/>
  <c r="D665" i="40"/>
  <c r="E665" i="40"/>
  <c r="D666" i="40"/>
  <c r="E666" i="40"/>
  <c r="D667" i="40"/>
  <c r="E667" i="40"/>
  <c r="D668" i="40"/>
  <c r="E668" i="40"/>
  <c r="D669" i="40"/>
  <c r="E669" i="40"/>
  <c r="D670" i="40"/>
  <c r="E670" i="40"/>
  <c r="D671" i="40"/>
  <c r="E671" i="40"/>
  <c r="D672" i="40"/>
  <c r="E672" i="40"/>
  <c r="D673" i="40"/>
  <c r="E673" i="40"/>
  <c r="D674" i="40"/>
  <c r="E674" i="40"/>
  <c r="D675" i="40"/>
  <c r="E675" i="40"/>
  <c r="D676" i="40"/>
  <c r="E676" i="40"/>
  <c r="D677" i="40"/>
  <c r="E677" i="40"/>
  <c r="D678" i="40"/>
  <c r="E678" i="40"/>
  <c r="D679" i="40"/>
  <c r="E679" i="40"/>
  <c r="D680" i="40"/>
  <c r="E680" i="40"/>
  <c r="D681" i="40"/>
  <c r="E681" i="40"/>
  <c r="D682" i="40"/>
  <c r="E682" i="40"/>
  <c r="D683" i="40"/>
  <c r="E683" i="40"/>
  <c r="D684" i="40"/>
  <c r="E684" i="40"/>
  <c r="D685" i="40"/>
  <c r="E685" i="40"/>
  <c r="D686" i="40"/>
  <c r="E686" i="40"/>
  <c r="D687" i="40"/>
  <c r="E687" i="40"/>
  <c r="D688" i="40"/>
  <c r="E688" i="40"/>
  <c r="D689" i="40"/>
  <c r="E689" i="40"/>
  <c r="D690" i="40"/>
  <c r="E690" i="40"/>
  <c r="D691" i="40"/>
  <c r="E691" i="40"/>
  <c r="D692" i="40"/>
  <c r="E692" i="40"/>
  <c r="D693" i="40"/>
  <c r="E693" i="40"/>
  <c r="D694" i="40"/>
  <c r="E694" i="40"/>
  <c r="D695" i="40"/>
  <c r="E695" i="40"/>
  <c r="D696" i="40"/>
  <c r="E696" i="40"/>
  <c r="D697" i="40"/>
  <c r="E697" i="40"/>
  <c r="D698" i="40"/>
  <c r="E698" i="40"/>
  <c r="D699" i="40"/>
  <c r="E699" i="40"/>
  <c r="D700" i="40"/>
  <c r="E700" i="40"/>
  <c r="D701" i="40"/>
  <c r="E701" i="40"/>
  <c r="D702" i="40"/>
  <c r="E702" i="40"/>
  <c r="D703" i="40"/>
  <c r="E703" i="40"/>
  <c r="D704" i="40"/>
  <c r="E704" i="40"/>
  <c r="D705" i="40"/>
  <c r="E705" i="40"/>
  <c r="D706" i="40"/>
  <c r="E706" i="40"/>
  <c r="D707" i="40"/>
  <c r="E707" i="40"/>
  <c r="D708" i="40"/>
  <c r="E708" i="40"/>
  <c r="D709" i="40"/>
  <c r="E709" i="40"/>
  <c r="D710" i="40"/>
  <c r="E710" i="40"/>
  <c r="D711" i="40"/>
  <c r="E711" i="40"/>
  <c r="D712" i="40"/>
  <c r="E712" i="40"/>
  <c r="D713" i="40"/>
  <c r="E713" i="40"/>
  <c r="D714" i="40"/>
  <c r="E714" i="40"/>
  <c r="D715" i="40"/>
  <c r="E715" i="40"/>
  <c r="D716" i="40"/>
  <c r="E716" i="40"/>
  <c r="D717" i="40"/>
  <c r="E717" i="40"/>
  <c r="D718" i="40"/>
  <c r="E718" i="40"/>
  <c r="D719" i="40"/>
  <c r="E719" i="40"/>
  <c r="D720" i="40"/>
  <c r="E720" i="40"/>
  <c r="D721" i="40"/>
  <c r="E721" i="40"/>
  <c r="D722" i="40"/>
  <c r="E722" i="40"/>
  <c r="D723" i="40"/>
  <c r="E723" i="40"/>
  <c r="D724" i="40"/>
  <c r="E724" i="40"/>
  <c r="D725" i="40"/>
  <c r="E725" i="40"/>
  <c r="D726" i="40"/>
  <c r="E726" i="40"/>
  <c r="D727" i="40"/>
  <c r="E727" i="40"/>
  <c r="D728" i="40"/>
  <c r="E728" i="40"/>
  <c r="D729" i="40"/>
  <c r="E729" i="40"/>
  <c r="D730" i="40"/>
  <c r="E730" i="40"/>
  <c r="D731" i="40"/>
  <c r="E731" i="40"/>
  <c r="D732" i="40"/>
  <c r="E732" i="40"/>
  <c r="D733" i="40"/>
  <c r="E733" i="40"/>
  <c r="D734" i="40"/>
  <c r="E734" i="40"/>
  <c r="D735" i="40"/>
  <c r="E735" i="40"/>
  <c r="D736" i="40"/>
  <c r="E736" i="40"/>
  <c r="D737" i="40"/>
  <c r="E737" i="40"/>
  <c r="D738" i="40"/>
  <c r="E738" i="40"/>
  <c r="D739" i="40"/>
  <c r="E739" i="40"/>
  <c r="D740" i="40"/>
  <c r="E740" i="40"/>
  <c r="D741" i="40"/>
  <c r="E741" i="40"/>
  <c r="D742" i="40"/>
  <c r="E742" i="40"/>
  <c r="D743" i="40"/>
  <c r="E743" i="40"/>
  <c r="D744" i="40"/>
  <c r="E744" i="40"/>
  <c r="D745" i="40"/>
  <c r="E745" i="40"/>
  <c r="D746" i="40"/>
  <c r="E746" i="40"/>
  <c r="D747" i="40"/>
  <c r="E747" i="40"/>
  <c r="D748" i="40"/>
  <c r="E748" i="40"/>
  <c r="D749" i="40"/>
  <c r="E749" i="40"/>
  <c r="D750" i="40"/>
  <c r="E750" i="40"/>
  <c r="D751" i="40"/>
  <c r="E751" i="40"/>
  <c r="D752" i="40"/>
  <c r="E752" i="40"/>
  <c r="D753" i="40"/>
  <c r="E753" i="40"/>
  <c r="D754" i="40"/>
  <c r="E754" i="40"/>
  <c r="D755" i="40"/>
  <c r="E755" i="40"/>
  <c r="D756" i="40"/>
  <c r="E756" i="40"/>
  <c r="D757" i="40"/>
  <c r="E757" i="40"/>
  <c r="D758" i="40"/>
  <c r="E758" i="40"/>
  <c r="D759" i="40"/>
  <c r="E759" i="40"/>
  <c r="D760" i="40"/>
  <c r="E760" i="40"/>
  <c r="D761" i="40"/>
  <c r="E761" i="40"/>
  <c r="D762" i="40"/>
  <c r="E762" i="40"/>
  <c r="D763" i="40"/>
  <c r="E763" i="40"/>
  <c r="D764" i="40"/>
  <c r="E764" i="40"/>
  <c r="D765" i="40"/>
  <c r="E765" i="40"/>
  <c r="D766" i="40"/>
  <c r="E766" i="40"/>
  <c r="D767" i="40"/>
  <c r="E767" i="40"/>
  <c r="D768" i="40"/>
  <c r="E768" i="40"/>
  <c r="D769" i="40"/>
  <c r="E769" i="40"/>
  <c r="D770" i="40"/>
  <c r="E770" i="40"/>
  <c r="D771" i="40"/>
  <c r="E771" i="40"/>
  <c r="D772" i="40"/>
  <c r="E772" i="40"/>
  <c r="D773" i="40"/>
  <c r="E773" i="40"/>
  <c r="D774" i="40"/>
  <c r="E774" i="40"/>
  <c r="D775" i="40"/>
  <c r="E775" i="40"/>
  <c r="D776" i="40"/>
  <c r="E776" i="40"/>
  <c r="D777" i="40"/>
  <c r="E777" i="40"/>
  <c r="D778" i="40"/>
  <c r="E778" i="40"/>
  <c r="D779" i="40"/>
  <c r="E779" i="40"/>
  <c r="D780" i="40"/>
  <c r="E780" i="40"/>
  <c r="D781" i="40"/>
  <c r="E781" i="40"/>
  <c r="D782" i="40"/>
  <c r="E782" i="40"/>
  <c r="D783" i="40"/>
  <c r="E783" i="40"/>
  <c r="D784" i="40"/>
  <c r="E784" i="40"/>
  <c r="D785" i="40"/>
  <c r="E785" i="40"/>
  <c r="D786" i="40"/>
  <c r="E786" i="40"/>
  <c r="D787" i="40"/>
  <c r="E787" i="40"/>
  <c r="D788" i="40"/>
  <c r="E788" i="40"/>
  <c r="D789" i="40"/>
  <c r="E789" i="40"/>
  <c r="D790" i="40"/>
  <c r="E790" i="40"/>
  <c r="D791" i="40"/>
  <c r="E791" i="40"/>
  <c r="D792" i="40"/>
  <c r="E792" i="40"/>
  <c r="D793" i="40"/>
  <c r="E793" i="40"/>
  <c r="D794" i="40"/>
  <c r="E794" i="40"/>
  <c r="D795" i="40"/>
  <c r="E795" i="40"/>
  <c r="D796" i="40"/>
  <c r="E796" i="40"/>
  <c r="D797" i="40"/>
  <c r="E797" i="40"/>
  <c r="D798" i="40"/>
  <c r="E798" i="40"/>
  <c r="D799" i="40"/>
  <c r="E799" i="40"/>
  <c r="D800" i="40"/>
  <c r="E800" i="40"/>
  <c r="D801" i="40"/>
  <c r="E801" i="40"/>
  <c r="D802" i="40"/>
  <c r="E802" i="40"/>
  <c r="D803" i="40"/>
  <c r="E803" i="40"/>
  <c r="D804" i="40"/>
  <c r="E804" i="40"/>
  <c r="D805" i="40"/>
  <c r="E805" i="40"/>
  <c r="D806" i="40"/>
  <c r="E806" i="40"/>
  <c r="D807" i="40"/>
  <c r="E807" i="40"/>
  <c r="D808" i="40"/>
  <c r="E808" i="40"/>
  <c r="D809" i="40"/>
  <c r="E809" i="40"/>
  <c r="D810" i="40"/>
  <c r="E810" i="40"/>
  <c r="D811" i="40"/>
  <c r="E811" i="40"/>
  <c r="D812" i="40"/>
  <c r="E812" i="40"/>
  <c r="D813" i="40"/>
  <c r="E813" i="40"/>
  <c r="D814" i="40"/>
  <c r="E814" i="40"/>
  <c r="D815" i="40"/>
  <c r="E815" i="40"/>
  <c r="D816" i="40"/>
  <c r="E816" i="40"/>
  <c r="D817" i="40"/>
  <c r="E817" i="40"/>
  <c r="D818" i="40"/>
  <c r="E818" i="40"/>
  <c r="D819" i="40"/>
  <c r="E819" i="40"/>
  <c r="D820" i="40"/>
  <c r="E820" i="40"/>
  <c r="D821" i="40"/>
  <c r="E821" i="40"/>
  <c r="D822" i="40"/>
  <c r="E822" i="40"/>
  <c r="D823" i="40"/>
  <c r="E823" i="40"/>
  <c r="D824" i="40"/>
  <c r="E824" i="40"/>
  <c r="D825" i="40"/>
  <c r="E825" i="40"/>
  <c r="D826" i="40"/>
  <c r="E826" i="40"/>
  <c r="D827" i="40"/>
  <c r="E827" i="40"/>
  <c r="D828" i="40"/>
  <c r="E828" i="40"/>
  <c r="D829" i="40"/>
  <c r="E829" i="40"/>
  <c r="D830" i="40"/>
  <c r="E830" i="40"/>
  <c r="D831" i="40"/>
  <c r="E831" i="40"/>
  <c r="D832" i="40"/>
  <c r="E832" i="40"/>
  <c r="D833" i="40"/>
  <c r="E833" i="40"/>
  <c r="D834" i="40"/>
  <c r="E834" i="40"/>
  <c r="D835" i="40"/>
  <c r="E835" i="40"/>
  <c r="D836" i="40"/>
  <c r="E836" i="40"/>
  <c r="D837" i="40"/>
  <c r="E837" i="40"/>
  <c r="D838" i="40"/>
  <c r="E838" i="40"/>
  <c r="D839" i="40"/>
  <c r="E839" i="40"/>
  <c r="D840" i="40"/>
  <c r="E840" i="40"/>
  <c r="D841" i="40"/>
  <c r="E841" i="40"/>
  <c r="D842" i="40"/>
  <c r="E842" i="40"/>
  <c r="D843" i="40"/>
  <c r="E843" i="40"/>
  <c r="D844" i="40"/>
  <c r="E844" i="40"/>
  <c r="D845" i="40"/>
  <c r="E845" i="40"/>
  <c r="D846" i="40"/>
  <c r="E846" i="40"/>
  <c r="D847" i="40"/>
  <c r="E847" i="40"/>
  <c r="D848" i="40"/>
  <c r="E848" i="40"/>
  <c r="D849" i="40"/>
  <c r="E849" i="40"/>
  <c r="D850" i="40"/>
  <c r="E850" i="40"/>
  <c r="D851" i="40"/>
  <c r="E851" i="40"/>
  <c r="D852" i="40"/>
  <c r="E852" i="40"/>
  <c r="D853" i="40"/>
  <c r="E853" i="40"/>
  <c r="D854" i="40"/>
  <c r="E854" i="40"/>
  <c r="D855" i="40"/>
  <c r="E855" i="40"/>
  <c r="D856" i="40"/>
  <c r="E856" i="40"/>
  <c r="D857" i="40"/>
  <c r="E857" i="40"/>
  <c r="D858" i="40"/>
  <c r="E858" i="40"/>
  <c r="D859" i="40"/>
  <c r="E859" i="40"/>
  <c r="D860" i="40"/>
  <c r="E860" i="40"/>
  <c r="D861" i="40"/>
  <c r="E861" i="40"/>
  <c r="D862" i="40"/>
  <c r="E862" i="40"/>
  <c r="D863" i="40"/>
  <c r="E863" i="40"/>
  <c r="D864" i="40"/>
  <c r="E864" i="40"/>
  <c r="D865" i="40"/>
  <c r="E865" i="40"/>
  <c r="D866" i="40"/>
  <c r="E866" i="40"/>
  <c r="D867" i="40"/>
  <c r="E867" i="40"/>
  <c r="D868" i="40"/>
  <c r="E868" i="40"/>
  <c r="D869" i="40"/>
  <c r="E869" i="40"/>
  <c r="D870" i="40"/>
  <c r="E870" i="40"/>
  <c r="D871" i="40"/>
  <c r="E871" i="40"/>
  <c r="D872" i="40"/>
  <c r="E872" i="40"/>
  <c r="D873" i="40"/>
  <c r="E873" i="40"/>
  <c r="D874" i="40"/>
  <c r="E874" i="40"/>
  <c r="D875" i="40"/>
  <c r="E875" i="40"/>
  <c r="D876" i="40"/>
  <c r="E876" i="40"/>
  <c r="D877" i="40"/>
  <c r="E877" i="40"/>
  <c r="D878" i="40"/>
  <c r="E878" i="40"/>
  <c r="D879" i="40"/>
  <c r="E879" i="40"/>
  <c r="D880" i="40"/>
  <c r="E880" i="40"/>
  <c r="D881" i="40"/>
  <c r="E881" i="40"/>
  <c r="D882" i="40"/>
  <c r="E882" i="40"/>
  <c r="D883" i="40"/>
  <c r="E883" i="40"/>
  <c r="D884" i="40"/>
  <c r="E884" i="40"/>
  <c r="D885" i="40"/>
  <c r="E885" i="40"/>
  <c r="D886" i="40"/>
  <c r="E886" i="40"/>
  <c r="D887" i="40"/>
  <c r="E887" i="40"/>
  <c r="D888" i="40"/>
  <c r="E888" i="40"/>
  <c r="D889" i="40"/>
  <c r="E889" i="40"/>
  <c r="D890" i="40"/>
  <c r="E890" i="40"/>
  <c r="D891" i="40"/>
  <c r="E891" i="40"/>
  <c r="D892" i="40"/>
  <c r="E892" i="40"/>
  <c r="D893" i="40"/>
  <c r="E893" i="40"/>
  <c r="D894" i="40"/>
  <c r="E894" i="40"/>
  <c r="D895" i="40"/>
  <c r="E895" i="40"/>
  <c r="D896" i="40"/>
  <c r="E896" i="40"/>
  <c r="D897" i="40"/>
  <c r="E897" i="40"/>
  <c r="D898" i="40"/>
  <c r="E898" i="40"/>
  <c r="D899" i="40"/>
  <c r="E899" i="40"/>
  <c r="D900" i="40"/>
  <c r="E900" i="40"/>
  <c r="D901" i="40"/>
  <c r="E901" i="40"/>
  <c r="D902" i="40"/>
  <c r="E902" i="40"/>
  <c r="D903" i="40"/>
  <c r="E903" i="40"/>
  <c r="D904" i="40"/>
  <c r="E904" i="40"/>
  <c r="D905" i="40"/>
  <c r="E905" i="40"/>
  <c r="D906" i="40"/>
  <c r="E906" i="40"/>
  <c r="D907" i="40"/>
  <c r="E907" i="40"/>
  <c r="D908" i="40"/>
  <c r="E908" i="40"/>
  <c r="D909" i="40"/>
  <c r="E909" i="40"/>
  <c r="D910" i="40"/>
  <c r="E910" i="40"/>
  <c r="D911" i="40"/>
  <c r="E911" i="40"/>
  <c r="D912" i="40"/>
  <c r="E912" i="40"/>
  <c r="D913" i="40"/>
  <c r="E913" i="40"/>
  <c r="D914" i="40"/>
  <c r="E914" i="40"/>
  <c r="D915" i="40"/>
  <c r="E915" i="40"/>
  <c r="D916" i="40"/>
  <c r="E916" i="40"/>
  <c r="D917" i="40"/>
  <c r="E917" i="40"/>
  <c r="D918" i="40"/>
  <c r="E918" i="40"/>
  <c r="D919" i="40"/>
  <c r="E919" i="40"/>
  <c r="D920" i="40"/>
  <c r="E920" i="40"/>
  <c r="D921" i="40"/>
  <c r="E921" i="40"/>
  <c r="D922" i="40"/>
  <c r="E922" i="40"/>
  <c r="D923" i="40"/>
  <c r="E923" i="40"/>
  <c r="D924" i="40"/>
  <c r="E924" i="40"/>
  <c r="D925" i="40"/>
  <c r="E925" i="40"/>
  <c r="D926" i="40"/>
  <c r="E926" i="40"/>
  <c r="D927" i="40"/>
  <c r="E927" i="40"/>
  <c r="D928" i="40"/>
  <c r="E928" i="40"/>
  <c r="D929" i="40"/>
  <c r="E929" i="40"/>
  <c r="D930" i="40"/>
  <c r="E930" i="40"/>
  <c r="D931" i="40"/>
  <c r="E931" i="40"/>
  <c r="D932" i="40"/>
  <c r="E932" i="40"/>
  <c r="D933" i="40"/>
  <c r="E933" i="40"/>
  <c r="D934" i="40"/>
  <c r="E934" i="40"/>
  <c r="D935" i="40"/>
  <c r="E935" i="40"/>
  <c r="D936" i="40"/>
  <c r="E936" i="40"/>
  <c r="D937" i="40"/>
  <c r="E937" i="40"/>
  <c r="D938" i="40"/>
  <c r="E938" i="40"/>
  <c r="D939" i="40"/>
  <c r="E939" i="40"/>
  <c r="D940" i="40"/>
  <c r="E940" i="40"/>
  <c r="D941" i="40"/>
  <c r="E941" i="40"/>
  <c r="D942" i="40"/>
  <c r="E942" i="40"/>
  <c r="D943" i="40"/>
  <c r="E943" i="40"/>
  <c r="D944" i="40"/>
  <c r="E944" i="40"/>
  <c r="D945" i="40"/>
  <c r="E945" i="40"/>
  <c r="D946" i="40"/>
  <c r="E946" i="40"/>
  <c r="D947" i="40"/>
  <c r="E947" i="40"/>
  <c r="D948" i="40"/>
  <c r="E948" i="40"/>
  <c r="D949" i="40"/>
  <c r="E949" i="40"/>
  <c r="D950" i="40"/>
  <c r="E950" i="40"/>
  <c r="D951" i="40"/>
  <c r="E951" i="40"/>
  <c r="D952" i="40"/>
  <c r="E952" i="40"/>
  <c r="D953" i="40"/>
  <c r="E953" i="40"/>
  <c r="D954" i="40"/>
  <c r="E954" i="40"/>
  <c r="D955" i="40"/>
  <c r="E955" i="40"/>
  <c r="D956" i="40"/>
  <c r="E956" i="40"/>
  <c r="D957" i="40"/>
  <c r="E957" i="40"/>
  <c r="D958" i="40"/>
  <c r="E958" i="40"/>
  <c r="D959" i="40"/>
  <c r="E959" i="40"/>
  <c r="D960" i="40"/>
  <c r="E960" i="40"/>
  <c r="D961" i="40"/>
  <c r="E961" i="40"/>
  <c r="D962" i="40"/>
  <c r="E962" i="40"/>
  <c r="D963" i="40"/>
  <c r="E963" i="40"/>
  <c r="D964" i="40"/>
  <c r="E964" i="40"/>
  <c r="D965" i="40"/>
  <c r="E965" i="40"/>
  <c r="D966" i="40"/>
  <c r="E966" i="40"/>
  <c r="D967" i="40"/>
  <c r="E967" i="40"/>
  <c r="D968" i="40"/>
  <c r="E968" i="40"/>
  <c r="D969" i="40"/>
  <c r="E969" i="40"/>
  <c r="D970" i="40"/>
  <c r="E970" i="40"/>
  <c r="D971" i="40"/>
  <c r="E971" i="40"/>
  <c r="D972" i="40"/>
  <c r="E972" i="40"/>
  <c r="D973" i="40"/>
  <c r="E973" i="40"/>
  <c r="D974" i="40"/>
  <c r="E974" i="40"/>
  <c r="D975" i="40"/>
  <c r="E975" i="40"/>
  <c r="D976" i="40"/>
  <c r="E976" i="40"/>
  <c r="D977" i="40"/>
  <c r="E977" i="40"/>
  <c r="D978" i="40"/>
  <c r="E978" i="40"/>
  <c r="D979" i="40"/>
  <c r="E979" i="40"/>
  <c r="D980" i="40"/>
  <c r="E980" i="40"/>
  <c r="D981" i="40"/>
  <c r="E981" i="40"/>
  <c r="D982" i="40"/>
  <c r="E982" i="40"/>
  <c r="D983" i="40"/>
  <c r="E983" i="40"/>
  <c r="D984" i="40"/>
  <c r="E984" i="40"/>
  <c r="D985" i="40"/>
  <c r="E985" i="40"/>
  <c r="D986" i="40"/>
  <c r="E986" i="40"/>
  <c r="D987" i="40"/>
  <c r="E987" i="40"/>
  <c r="D988" i="40"/>
  <c r="E988" i="40"/>
  <c r="D989" i="40"/>
  <c r="E989" i="40"/>
  <c r="D990" i="40"/>
  <c r="E990" i="40"/>
  <c r="D991" i="40"/>
  <c r="E991" i="40"/>
  <c r="D992" i="40"/>
  <c r="E992" i="40"/>
  <c r="D993" i="40"/>
  <c r="E993" i="40"/>
  <c r="D994" i="40"/>
  <c r="E994" i="40"/>
  <c r="D995" i="40"/>
  <c r="E995" i="40"/>
  <c r="D996" i="40"/>
  <c r="E996" i="40"/>
  <c r="D997" i="40"/>
  <c r="E997" i="40"/>
  <c r="D998" i="40"/>
  <c r="E998" i="40"/>
  <c r="D999" i="40"/>
  <c r="E999" i="40"/>
  <c r="D1000" i="40"/>
  <c r="E1000" i="40"/>
  <c r="D1001" i="40"/>
  <c r="E1001" i="40"/>
  <c r="D1002" i="40"/>
  <c r="E1002" i="40"/>
  <c r="D1003" i="40"/>
  <c r="E1003" i="40"/>
  <c r="D1004" i="40"/>
  <c r="E1004" i="40"/>
  <c r="I7" i="38"/>
  <c r="J7" i="38"/>
  <c r="I8" i="38"/>
  <c r="J8" i="38"/>
  <c r="I9" i="38"/>
  <c r="J9" i="38"/>
  <c r="I10" i="38"/>
  <c r="J10" i="38"/>
  <c r="I11" i="38"/>
  <c r="J11" i="38"/>
  <c r="I12" i="38"/>
  <c r="J12" i="38"/>
  <c r="I13" i="38"/>
  <c r="J13" i="38"/>
  <c r="I14" i="38"/>
  <c r="J14" i="38"/>
  <c r="I15" i="38"/>
  <c r="J15" i="38"/>
  <c r="I16" i="38"/>
  <c r="J16" i="38"/>
  <c r="I17" i="38"/>
  <c r="J17" i="38"/>
  <c r="I18" i="38"/>
  <c r="J18" i="38"/>
  <c r="I19" i="38"/>
  <c r="J19" i="38"/>
  <c r="I20" i="38"/>
  <c r="J20" i="38"/>
  <c r="I21" i="38"/>
  <c r="J21" i="38"/>
  <c r="I22" i="38"/>
  <c r="J22" i="38"/>
  <c r="I23" i="38"/>
  <c r="J23" i="38"/>
  <c r="I24" i="38"/>
  <c r="J24" i="38"/>
  <c r="I25" i="38"/>
  <c r="J25" i="38"/>
  <c r="I26" i="38"/>
  <c r="J26" i="38"/>
  <c r="I27" i="38"/>
  <c r="J27" i="38"/>
  <c r="I28" i="38"/>
  <c r="J28" i="38"/>
  <c r="I29" i="38"/>
  <c r="J29" i="38"/>
  <c r="I30" i="38"/>
  <c r="J30" i="38"/>
  <c r="I31" i="38"/>
  <c r="J31" i="38"/>
  <c r="I32" i="38"/>
  <c r="J32" i="38"/>
  <c r="I33" i="38"/>
  <c r="J33" i="38"/>
  <c r="I34" i="38"/>
  <c r="J34" i="38"/>
  <c r="I35" i="38"/>
  <c r="J35" i="38"/>
  <c r="I36" i="38"/>
  <c r="J36" i="38"/>
  <c r="I37" i="38"/>
  <c r="J37" i="38"/>
  <c r="I38" i="38"/>
  <c r="J38" i="38"/>
  <c r="I39" i="38"/>
  <c r="J39" i="38"/>
  <c r="I40" i="38"/>
  <c r="J40" i="38"/>
  <c r="I41" i="38"/>
  <c r="J41" i="38"/>
  <c r="I42" i="38"/>
  <c r="J42" i="38"/>
  <c r="I43" i="38"/>
  <c r="J43" i="38"/>
  <c r="I44" i="38"/>
  <c r="J44" i="38"/>
  <c r="I45" i="38"/>
  <c r="J45" i="38"/>
  <c r="I46" i="38"/>
  <c r="J46" i="38"/>
  <c r="I47" i="38"/>
  <c r="J47" i="38"/>
  <c r="I48" i="38"/>
  <c r="J48" i="38"/>
  <c r="I49" i="38"/>
  <c r="J49" i="38"/>
  <c r="I50" i="38"/>
  <c r="J50" i="38"/>
  <c r="I51" i="38"/>
  <c r="J51" i="38"/>
  <c r="I52" i="38"/>
  <c r="J52" i="38"/>
  <c r="I53" i="38"/>
  <c r="J53" i="38"/>
  <c r="I54" i="38"/>
  <c r="J54" i="38"/>
  <c r="I55" i="38"/>
  <c r="J55" i="38"/>
  <c r="I56" i="38"/>
  <c r="J56" i="38"/>
  <c r="I57" i="38"/>
  <c r="J57" i="38"/>
  <c r="I58" i="38"/>
  <c r="J58" i="38"/>
  <c r="I59" i="38"/>
  <c r="J59" i="38"/>
  <c r="I60" i="38"/>
  <c r="J60" i="38"/>
  <c r="I61" i="38"/>
  <c r="J61" i="38"/>
  <c r="I62" i="38"/>
  <c r="J62" i="38"/>
  <c r="I63" i="38"/>
  <c r="J63" i="38"/>
  <c r="I64" i="38"/>
  <c r="J64" i="38"/>
  <c r="I65" i="38"/>
  <c r="J65" i="38"/>
  <c r="I66" i="38"/>
  <c r="J66" i="38"/>
  <c r="I67" i="38"/>
  <c r="J67" i="38"/>
  <c r="I68" i="38"/>
  <c r="J68" i="38"/>
  <c r="I69" i="38"/>
  <c r="J69" i="38"/>
  <c r="I70" i="38"/>
  <c r="J70" i="38"/>
  <c r="I71" i="38"/>
  <c r="J71" i="38"/>
  <c r="I72" i="38"/>
  <c r="J72" i="38"/>
  <c r="I73" i="38"/>
  <c r="J73" i="38"/>
  <c r="I74" i="38"/>
  <c r="J74" i="38"/>
  <c r="I75" i="38"/>
  <c r="J75" i="38"/>
  <c r="I76" i="38"/>
  <c r="J76" i="38"/>
  <c r="I77" i="38"/>
  <c r="J77" i="38"/>
  <c r="I78" i="38"/>
  <c r="J78" i="38"/>
  <c r="I79" i="38"/>
  <c r="J79" i="38"/>
  <c r="I80" i="38"/>
  <c r="J80" i="38"/>
  <c r="I81" i="38"/>
  <c r="J81" i="38"/>
  <c r="I82" i="38"/>
  <c r="J82" i="38"/>
  <c r="I83" i="38"/>
  <c r="J83" i="38"/>
  <c r="I84" i="38"/>
  <c r="J84" i="38"/>
  <c r="I85" i="38"/>
  <c r="J85" i="38"/>
  <c r="I86" i="38"/>
  <c r="J86" i="38"/>
  <c r="I87" i="38"/>
  <c r="J87" i="38"/>
  <c r="I88" i="38"/>
  <c r="J88" i="38"/>
  <c r="I89" i="38"/>
  <c r="J89" i="38"/>
  <c r="I90" i="38"/>
  <c r="J90" i="38"/>
  <c r="I91" i="38"/>
  <c r="J91" i="38"/>
  <c r="I92" i="38"/>
  <c r="J92" i="38"/>
  <c r="I93" i="38"/>
  <c r="J93" i="38"/>
  <c r="I94" i="38"/>
  <c r="J94" i="38"/>
  <c r="I95" i="38"/>
  <c r="J95" i="38"/>
  <c r="I96" i="38"/>
  <c r="J96" i="38"/>
  <c r="I97" i="38"/>
  <c r="J97" i="38"/>
  <c r="I98" i="38"/>
  <c r="J98" i="38"/>
  <c r="I99" i="38"/>
  <c r="J99" i="38"/>
  <c r="I100" i="38"/>
  <c r="J100" i="38"/>
  <c r="I101" i="38"/>
  <c r="J101" i="38"/>
  <c r="I102" i="38"/>
  <c r="J102" i="38"/>
  <c r="I103" i="38"/>
  <c r="J103" i="38"/>
  <c r="I104" i="38"/>
  <c r="J104" i="38"/>
  <c r="I105" i="38"/>
  <c r="J105" i="38"/>
  <c r="I106" i="38"/>
  <c r="J106" i="38"/>
  <c r="I107" i="38"/>
  <c r="J107" i="38"/>
  <c r="I108" i="38"/>
  <c r="J108" i="38"/>
  <c r="I109" i="38"/>
  <c r="J109" i="38"/>
  <c r="I110" i="38"/>
  <c r="J110" i="38"/>
  <c r="I111" i="38"/>
  <c r="J111" i="38"/>
  <c r="I112" i="38"/>
  <c r="J112" i="38"/>
  <c r="I113" i="38"/>
  <c r="J113" i="38"/>
  <c r="I114" i="38"/>
  <c r="J114" i="38"/>
  <c r="I115" i="38"/>
  <c r="J115" i="38"/>
  <c r="I116" i="38"/>
  <c r="J116" i="38"/>
  <c r="I117" i="38"/>
  <c r="J117" i="38"/>
  <c r="I118" i="38"/>
  <c r="J118" i="38"/>
  <c r="I119" i="38"/>
  <c r="J119" i="38"/>
  <c r="I120" i="38"/>
  <c r="J120" i="38"/>
  <c r="I121" i="38"/>
  <c r="J121" i="38"/>
  <c r="I122" i="38"/>
  <c r="J122" i="38"/>
  <c r="I123" i="38"/>
  <c r="J123" i="38"/>
  <c r="I124" i="38"/>
  <c r="J124" i="38"/>
  <c r="I125" i="38"/>
  <c r="J125" i="38"/>
  <c r="I126" i="38"/>
  <c r="J126" i="38"/>
  <c r="I127" i="38"/>
  <c r="J127" i="38"/>
  <c r="I128" i="38"/>
  <c r="J128" i="38"/>
  <c r="I129" i="38"/>
  <c r="J129" i="38"/>
  <c r="I130" i="38"/>
  <c r="J130" i="38"/>
  <c r="I131" i="38"/>
  <c r="J131" i="38"/>
  <c r="I132" i="38"/>
  <c r="J132" i="38"/>
  <c r="I133" i="38"/>
  <c r="J133" i="38"/>
  <c r="I134" i="38"/>
  <c r="J134" i="38"/>
  <c r="I135" i="38"/>
  <c r="J135" i="38"/>
  <c r="I136" i="38"/>
  <c r="J136" i="38"/>
  <c r="I137" i="38"/>
  <c r="J137" i="38"/>
  <c r="I138" i="38"/>
  <c r="J138" i="38"/>
  <c r="I139" i="38"/>
  <c r="J139" i="38"/>
  <c r="I140" i="38"/>
  <c r="J140" i="38"/>
  <c r="I141" i="38"/>
  <c r="J141" i="38"/>
  <c r="I142" i="38"/>
  <c r="J142" i="38"/>
  <c r="I143" i="38"/>
  <c r="J143" i="38"/>
  <c r="I144" i="38"/>
  <c r="J144" i="38"/>
  <c r="I145" i="38"/>
  <c r="J145" i="38"/>
  <c r="I146" i="38"/>
  <c r="J146" i="38"/>
  <c r="I147" i="38"/>
  <c r="J147" i="38"/>
  <c r="I148" i="38"/>
  <c r="J148" i="38"/>
  <c r="I149" i="38"/>
  <c r="J149" i="38"/>
  <c r="I150" i="38"/>
  <c r="J150" i="38"/>
  <c r="I151" i="38"/>
  <c r="J151" i="38"/>
  <c r="I152" i="38"/>
  <c r="J152" i="38"/>
  <c r="I153" i="38"/>
  <c r="J153" i="38"/>
  <c r="I154" i="38"/>
  <c r="J154" i="38"/>
  <c r="I155" i="38"/>
  <c r="J155" i="38"/>
  <c r="I156" i="38"/>
  <c r="J156" i="38"/>
  <c r="I157" i="38"/>
  <c r="J157" i="38"/>
  <c r="I158" i="38"/>
  <c r="J158" i="38"/>
  <c r="I159" i="38"/>
  <c r="J159" i="38"/>
  <c r="I160" i="38"/>
  <c r="J160" i="38"/>
  <c r="I161" i="38"/>
  <c r="J161" i="38"/>
  <c r="I162" i="38"/>
  <c r="J162" i="38"/>
  <c r="I163" i="38"/>
  <c r="J163" i="38"/>
  <c r="I164" i="38"/>
  <c r="J164" i="38"/>
  <c r="I165" i="38"/>
  <c r="J165" i="38"/>
  <c r="I166" i="38"/>
  <c r="J166" i="38"/>
  <c r="I167" i="38"/>
  <c r="J167" i="38"/>
  <c r="I168" i="38"/>
  <c r="J168" i="38"/>
  <c r="I169" i="38"/>
  <c r="J169" i="38"/>
  <c r="I170" i="38"/>
  <c r="J170" i="38"/>
  <c r="I171" i="38"/>
  <c r="J171" i="38"/>
  <c r="I172" i="38"/>
  <c r="J172" i="38"/>
  <c r="I173" i="38"/>
  <c r="J173" i="38"/>
  <c r="I174" i="38"/>
  <c r="J174" i="38"/>
  <c r="I175" i="38"/>
  <c r="J175" i="38"/>
  <c r="I176" i="38"/>
  <c r="J176" i="38"/>
  <c r="I177" i="38"/>
  <c r="J177" i="38"/>
  <c r="I178" i="38"/>
  <c r="J178" i="38"/>
  <c r="I179" i="38"/>
  <c r="J179" i="38"/>
  <c r="I180" i="38"/>
  <c r="J180" i="38"/>
  <c r="I181" i="38"/>
  <c r="J181" i="38"/>
  <c r="I182" i="38"/>
  <c r="J182" i="38"/>
  <c r="I183" i="38"/>
  <c r="J183" i="38"/>
  <c r="I184" i="38"/>
  <c r="J184" i="38"/>
  <c r="I185" i="38"/>
  <c r="J185" i="38"/>
  <c r="I186" i="38"/>
  <c r="J186" i="38"/>
  <c r="I187" i="38"/>
  <c r="J187" i="38"/>
  <c r="I188" i="38"/>
  <c r="J188" i="38"/>
  <c r="I189" i="38"/>
  <c r="J189" i="38"/>
  <c r="I190" i="38"/>
  <c r="J190" i="38"/>
  <c r="I191" i="38"/>
  <c r="J191" i="38"/>
  <c r="I192" i="38"/>
  <c r="J192" i="38"/>
  <c r="I193" i="38"/>
  <c r="J193" i="38"/>
  <c r="I194" i="38"/>
  <c r="J194" i="38"/>
  <c r="I195" i="38"/>
  <c r="J195" i="38"/>
  <c r="I196" i="38"/>
  <c r="J196" i="38"/>
  <c r="I197" i="38"/>
  <c r="J197" i="38"/>
  <c r="I198" i="38"/>
  <c r="J198" i="38"/>
  <c r="I199" i="38"/>
  <c r="J199" i="38"/>
  <c r="I200" i="38"/>
  <c r="J200" i="38"/>
  <c r="I201" i="38"/>
  <c r="J201" i="38"/>
  <c r="I202" i="38"/>
  <c r="J202" i="38"/>
  <c r="I203" i="38"/>
  <c r="J203" i="38"/>
  <c r="I204" i="38"/>
  <c r="J204" i="38"/>
  <c r="I205" i="38"/>
  <c r="J205" i="38"/>
  <c r="I206" i="38"/>
  <c r="J206" i="38"/>
  <c r="I207" i="38"/>
  <c r="J207" i="38"/>
  <c r="I208" i="38"/>
  <c r="J208" i="38"/>
  <c r="I209" i="38"/>
  <c r="J209" i="38"/>
  <c r="I210" i="38"/>
  <c r="J210" i="38"/>
  <c r="I211" i="38"/>
  <c r="J211" i="38"/>
  <c r="I212" i="38"/>
  <c r="J212" i="38"/>
  <c r="I213" i="38"/>
  <c r="J213" i="38"/>
  <c r="I214" i="38"/>
  <c r="J214" i="38"/>
  <c r="I215" i="38"/>
  <c r="J215" i="38"/>
  <c r="I216" i="38"/>
  <c r="J216" i="38"/>
  <c r="I217" i="38"/>
  <c r="J217" i="38"/>
  <c r="I218" i="38"/>
  <c r="J218" i="38"/>
  <c r="I219" i="38"/>
  <c r="J219" i="38"/>
  <c r="I220" i="38"/>
  <c r="J220" i="38"/>
  <c r="I221" i="38"/>
  <c r="J221" i="38"/>
  <c r="I222" i="38"/>
  <c r="J222" i="38"/>
  <c r="I223" i="38"/>
  <c r="J223" i="38"/>
  <c r="I224" i="38"/>
  <c r="J224" i="38"/>
  <c r="I225" i="38"/>
  <c r="J225" i="38"/>
  <c r="I226" i="38"/>
  <c r="J226" i="38"/>
  <c r="I227" i="38"/>
  <c r="J227" i="38"/>
  <c r="I228" i="38"/>
  <c r="J228" i="38"/>
  <c r="I229" i="38"/>
  <c r="J229" i="38"/>
  <c r="I230" i="38"/>
  <c r="J230" i="38"/>
  <c r="I231" i="38"/>
  <c r="J231" i="38"/>
  <c r="I232" i="38"/>
  <c r="J232" i="38"/>
  <c r="I233" i="38"/>
  <c r="J233" i="38"/>
  <c r="I234" i="38"/>
  <c r="J234" i="38"/>
  <c r="I235" i="38"/>
  <c r="J235" i="38"/>
  <c r="I236" i="38"/>
  <c r="J236" i="38"/>
  <c r="I237" i="38"/>
  <c r="J237" i="38"/>
  <c r="I238" i="38"/>
  <c r="J238" i="38"/>
  <c r="I239" i="38"/>
  <c r="J239" i="38"/>
  <c r="I240" i="38"/>
  <c r="J240" i="38"/>
  <c r="I241" i="38"/>
  <c r="J241" i="38"/>
  <c r="I242" i="38"/>
  <c r="J242" i="38"/>
  <c r="I243" i="38"/>
  <c r="J243" i="38"/>
  <c r="I244" i="38"/>
  <c r="J244" i="38"/>
  <c r="I245" i="38"/>
  <c r="J245" i="38"/>
  <c r="I246" i="38"/>
  <c r="J246" i="38"/>
  <c r="I247" i="38"/>
  <c r="J247" i="38"/>
  <c r="I248" i="38"/>
  <c r="J248" i="38"/>
  <c r="I249" i="38"/>
  <c r="J249" i="38"/>
  <c r="I250" i="38"/>
  <c r="J250" i="38"/>
  <c r="I251" i="38"/>
  <c r="J251" i="38"/>
  <c r="I252" i="38"/>
  <c r="J252" i="38"/>
  <c r="I253" i="38"/>
  <c r="J253" i="38"/>
  <c r="I254" i="38"/>
  <c r="J254" i="38"/>
  <c r="I255" i="38"/>
  <c r="J255" i="38"/>
  <c r="I256" i="38"/>
  <c r="J256" i="38"/>
  <c r="I257" i="38"/>
  <c r="J257" i="38"/>
  <c r="I258" i="38"/>
  <c r="J258" i="38"/>
  <c r="I259" i="38"/>
  <c r="J259" i="38"/>
  <c r="I260" i="38"/>
  <c r="J260" i="38"/>
  <c r="I261" i="38"/>
  <c r="J261" i="38"/>
  <c r="I262" i="38"/>
  <c r="J262" i="38"/>
  <c r="I263" i="38"/>
  <c r="J263" i="38"/>
  <c r="I264" i="38"/>
  <c r="J264" i="38"/>
  <c r="I265" i="38"/>
  <c r="J265" i="38"/>
  <c r="I266" i="38"/>
  <c r="J266" i="38"/>
  <c r="I267" i="38"/>
  <c r="J267" i="38"/>
  <c r="I268" i="38"/>
  <c r="J268" i="38"/>
  <c r="I269" i="38"/>
  <c r="J269" i="38"/>
  <c r="I270" i="38"/>
  <c r="J270" i="38"/>
  <c r="I271" i="38"/>
  <c r="J271" i="38"/>
  <c r="I272" i="38"/>
  <c r="J272" i="38"/>
  <c r="I273" i="38"/>
  <c r="J273" i="38"/>
  <c r="I274" i="38"/>
  <c r="J274" i="38"/>
  <c r="I275" i="38"/>
  <c r="J275" i="38"/>
  <c r="I276" i="38"/>
  <c r="J276" i="38"/>
  <c r="I277" i="38"/>
  <c r="J277" i="38"/>
  <c r="I278" i="38"/>
  <c r="J278" i="38"/>
  <c r="I279" i="38"/>
  <c r="J279" i="38"/>
  <c r="I280" i="38"/>
  <c r="J280" i="38"/>
  <c r="I281" i="38"/>
  <c r="J281" i="38"/>
  <c r="I282" i="38"/>
  <c r="J282" i="38"/>
  <c r="I283" i="38"/>
  <c r="J283" i="38"/>
  <c r="I284" i="38"/>
  <c r="J284" i="38"/>
  <c r="I285" i="38"/>
  <c r="J285" i="38"/>
  <c r="I286" i="38"/>
  <c r="J286" i="38"/>
  <c r="I287" i="38"/>
  <c r="J287" i="38"/>
  <c r="I288" i="38"/>
  <c r="J288" i="38"/>
  <c r="I289" i="38"/>
  <c r="J289" i="38"/>
  <c r="I290" i="38"/>
  <c r="J290" i="38"/>
  <c r="I291" i="38"/>
  <c r="J291" i="38"/>
  <c r="I292" i="38"/>
  <c r="J292" i="38"/>
  <c r="I293" i="38"/>
  <c r="J293" i="38"/>
  <c r="I294" i="38"/>
  <c r="J294" i="38"/>
  <c r="I295" i="38"/>
  <c r="J295" i="38"/>
  <c r="I296" i="38"/>
  <c r="J296" i="38"/>
  <c r="I297" i="38"/>
  <c r="J297" i="38"/>
  <c r="I298" i="38"/>
  <c r="J298" i="38"/>
  <c r="I299" i="38"/>
  <c r="J299" i="38"/>
  <c r="I300" i="38"/>
  <c r="J300" i="38"/>
  <c r="I301" i="38"/>
  <c r="J301" i="38"/>
  <c r="I302" i="38"/>
  <c r="J302" i="38"/>
  <c r="I303" i="38"/>
  <c r="J303" i="38"/>
  <c r="I304" i="38"/>
  <c r="J304" i="38"/>
  <c r="I305" i="38"/>
  <c r="J305" i="38"/>
  <c r="I306" i="38"/>
  <c r="J306" i="38"/>
  <c r="I307" i="38"/>
  <c r="J307" i="38"/>
  <c r="I308" i="38"/>
  <c r="J308" i="38"/>
  <c r="I309" i="38"/>
  <c r="J309" i="38"/>
  <c r="I310" i="38"/>
  <c r="J310" i="38"/>
  <c r="I311" i="38"/>
  <c r="J311" i="38"/>
  <c r="I312" i="38"/>
  <c r="J312" i="38"/>
  <c r="I313" i="38"/>
  <c r="J313" i="38"/>
  <c r="I314" i="38"/>
  <c r="J314" i="38"/>
  <c r="I315" i="38"/>
  <c r="J315" i="38"/>
  <c r="I316" i="38"/>
  <c r="J316" i="38"/>
  <c r="I317" i="38"/>
  <c r="J317" i="38"/>
  <c r="I318" i="38"/>
  <c r="J318" i="38"/>
  <c r="I319" i="38"/>
  <c r="J319" i="38"/>
  <c r="I320" i="38"/>
  <c r="J320" i="38"/>
  <c r="I321" i="38"/>
  <c r="J321" i="38"/>
  <c r="I322" i="38"/>
  <c r="J322" i="38"/>
  <c r="I323" i="38"/>
  <c r="J323" i="38"/>
  <c r="I324" i="38"/>
  <c r="J324" i="38"/>
  <c r="I325" i="38"/>
  <c r="J325" i="38"/>
  <c r="I326" i="38"/>
  <c r="J326" i="38"/>
  <c r="I327" i="38"/>
  <c r="J327" i="38"/>
  <c r="I328" i="38"/>
  <c r="J328" i="38"/>
  <c r="I329" i="38"/>
  <c r="J329" i="38"/>
  <c r="I330" i="38"/>
  <c r="J330" i="38"/>
  <c r="I331" i="38"/>
  <c r="J331" i="38"/>
  <c r="I332" i="38"/>
  <c r="J332" i="38"/>
  <c r="I333" i="38"/>
  <c r="J333" i="38"/>
  <c r="I334" i="38"/>
  <c r="J334" i="38"/>
  <c r="I335" i="38"/>
  <c r="J335" i="38"/>
  <c r="I336" i="38"/>
  <c r="J336" i="38"/>
  <c r="I337" i="38"/>
  <c r="J337" i="38"/>
  <c r="I338" i="38"/>
  <c r="J338" i="38"/>
  <c r="I339" i="38"/>
  <c r="J339" i="38"/>
  <c r="I340" i="38"/>
  <c r="J340" i="38"/>
  <c r="I341" i="38"/>
  <c r="J341" i="38"/>
  <c r="I342" i="38"/>
  <c r="J342" i="38"/>
  <c r="I343" i="38"/>
  <c r="J343" i="38"/>
  <c r="I344" i="38"/>
  <c r="J344" i="38"/>
  <c r="I345" i="38"/>
  <c r="J345" i="38"/>
  <c r="I346" i="38"/>
  <c r="J346" i="38"/>
  <c r="I347" i="38"/>
  <c r="J347" i="38"/>
  <c r="I348" i="38"/>
  <c r="J348" i="38"/>
  <c r="I349" i="38"/>
  <c r="J349" i="38"/>
  <c r="I350" i="38"/>
  <c r="J350" i="38"/>
  <c r="I351" i="38"/>
  <c r="J351" i="38"/>
  <c r="I352" i="38"/>
  <c r="J352" i="38"/>
  <c r="I353" i="38"/>
  <c r="J353" i="38"/>
  <c r="I354" i="38"/>
  <c r="J354" i="38"/>
  <c r="I355" i="38"/>
  <c r="J355" i="38"/>
  <c r="I356" i="38"/>
  <c r="J356" i="38"/>
  <c r="I357" i="38"/>
  <c r="J357" i="38"/>
  <c r="I358" i="38"/>
  <c r="J358" i="38"/>
  <c r="I359" i="38"/>
  <c r="J359" i="38"/>
  <c r="I360" i="38"/>
  <c r="J360" i="38"/>
  <c r="I361" i="38"/>
  <c r="J361" i="38"/>
  <c r="I362" i="38"/>
  <c r="J362" i="38"/>
  <c r="I363" i="38"/>
  <c r="J363" i="38"/>
  <c r="I364" i="38"/>
  <c r="J364" i="38"/>
  <c r="I365" i="38"/>
  <c r="J365" i="38"/>
  <c r="I366" i="38"/>
  <c r="J366" i="38"/>
  <c r="I367" i="38"/>
  <c r="J367" i="38"/>
  <c r="I368" i="38"/>
  <c r="J368" i="38"/>
  <c r="I369" i="38"/>
  <c r="J369" i="38"/>
  <c r="I370" i="38"/>
  <c r="J370" i="38"/>
  <c r="I371" i="38"/>
  <c r="J371" i="38"/>
  <c r="I372" i="38"/>
  <c r="J372" i="38"/>
  <c r="I373" i="38"/>
  <c r="J373" i="38"/>
  <c r="I374" i="38"/>
  <c r="J374" i="38"/>
  <c r="I375" i="38"/>
  <c r="J375" i="38"/>
  <c r="I376" i="38"/>
  <c r="J376" i="38"/>
  <c r="I377" i="38"/>
  <c r="J377" i="38"/>
  <c r="I378" i="38"/>
  <c r="J378" i="38"/>
  <c r="I379" i="38"/>
  <c r="J379" i="38"/>
  <c r="I380" i="38"/>
  <c r="J380" i="38"/>
  <c r="I381" i="38"/>
  <c r="J381" i="38"/>
  <c r="I382" i="38"/>
  <c r="J382" i="38"/>
  <c r="I383" i="38"/>
  <c r="J383" i="38"/>
  <c r="I384" i="38"/>
  <c r="J384" i="38"/>
  <c r="I385" i="38"/>
  <c r="J385" i="38"/>
  <c r="I386" i="38"/>
  <c r="J386" i="38"/>
  <c r="I387" i="38"/>
  <c r="J387" i="38"/>
  <c r="I388" i="38"/>
  <c r="J388" i="38"/>
  <c r="I389" i="38"/>
  <c r="J389" i="38"/>
  <c r="I390" i="38"/>
  <c r="J390" i="38"/>
  <c r="I391" i="38"/>
  <c r="J391" i="38"/>
  <c r="I392" i="38"/>
  <c r="J392" i="38"/>
  <c r="I393" i="38"/>
  <c r="J393" i="38"/>
  <c r="I394" i="38"/>
  <c r="J394" i="38"/>
  <c r="I395" i="38"/>
  <c r="J395" i="38"/>
  <c r="I396" i="38"/>
  <c r="J396" i="38"/>
  <c r="I397" i="38"/>
  <c r="J397" i="38"/>
  <c r="I398" i="38"/>
  <c r="J398" i="38"/>
  <c r="I399" i="38"/>
  <c r="J399" i="38"/>
  <c r="I400" i="38"/>
  <c r="J400" i="38"/>
  <c r="I401" i="38"/>
  <c r="J401" i="38"/>
  <c r="I402" i="38"/>
  <c r="J402" i="38"/>
  <c r="I403" i="38"/>
  <c r="J403" i="38"/>
  <c r="I404" i="38"/>
  <c r="J404" i="38"/>
  <c r="I405" i="38"/>
  <c r="J405" i="38"/>
  <c r="I406" i="38"/>
  <c r="J406" i="38"/>
  <c r="I407" i="38"/>
  <c r="J407" i="38"/>
  <c r="I408" i="38"/>
  <c r="J408" i="38"/>
  <c r="I409" i="38"/>
  <c r="J409" i="38"/>
  <c r="I410" i="38"/>
  <c r="J410" i="38"/>
  <c r="I411" i="38"/>
  <c r="J411" i="38"/>
  <c r="I412" i="38"/>
  <c r="J412" i="38"/>
  <c r="I413" i="38"/>
  <c r="J413" i="38"/>
  <c r="I414" i="38"/>
  <c r="J414" i="38"/>
  <c r="I415" i="38"/>
  <c r="J415" i="38"/>
  <c r="I416" i="38"/>
  <c r="J416" i="38"/>
  <c r="I417" i="38"/>
  <c r="J417" i="38"/>
  <c r="I418" i="38"/>
  <c r="J418" i="38"/>
  <c r="I419" i="38"/>
  <c r="J419" i="38"/>
  <c r="I420" i="38"/>
  <c r="J420" i="38"/>
  <c r="I421" i="38"/>
  <c r="J421" i="38"/>
  <c r="I422" i="38"/>
  <c r="J422" i="38"/>
  <c r="I423" i="38"/>
  <c r="J423" i="38"/>
  <c r="I424" i="38"/>
  <c r="J424" i="38"/>
  <c r="I425" i="38"/>
  <c r="J425" i="38"/>
  <c r="I426" i="38"/>
  <c r="J426" i="38"/>
  <c r="I427" i="38"/>
  <c r="J427" i="38"/>
  <c r="I428" i="38"/>
  <c r="J428" i="38"/>
  <c r="I429" i="38"/>
  <c r="J429" i="38"/>
  <c r="I430" i="38"/>
  <c r="J430" i="38"/>
  <c r="I431" i="38"/>
  <c r="J431" i="38"/>
  <c r="I432" i="38"/>
  <c r="J432" i="38"/>
  <c r="I433" i="38"/>
  <c r="J433" i="38"/>
  <c r="I434" i="38"/>
  <c r="J434" i="38"/>
  <c r="I435" i="38"/>
  <c r="J435" i="38"/>
  <c r="I436" i="38"/>
  <c r="J436" i="38"/>
  <c r="I437" i="38"/>
  <c r="J437" i="38"/>
  <c r="I438" i="38"/>
  <c r="J438" i="38"/>
  <c r="I439" i="38"/>
  <c r="J439" i="38"/>
  <c r="I440" i="38"/>
  <c r="J440" i="38"/>
  <c r="I441" i="38"/>
  <c r="J441" i="38"/>
  <c r="I442" i="38"/>
  <c r="J442" i="38"/>
  <c r="I443" i="38"/>
  <c r="J443" i="38"/>
  <c r="I444" i="38"/>
  <c r="J444" i="38"/>
  <c r="I445" i="38"/>
  <c r="J445" i="38"/>
  <c r="I446" i="38"/>
  <c r="J446" i="38"/>
  <c r="I447" i="38"/>
  <c r="J447" i="38"/>
  <c r="I448" i="38"/>
  <c r="J448" i="38"/>
  <c r="I449" i="38"/>
  <c r="J449" i="38"/>
  <c r="I450" i="38"/>
  <c r="J450" i="38"/>
  <c r="I451" i="38"/>
  <c r="J451" i="38"/>
  <c r="I452" i="38"/>
  <c r="J452" i="38"/>
  <c r="I453" i="38"/>
  <c r="J453" i="38"/>
  <c r="I454" i="38"/>
  <c r="J454" i="38"/>
  <c r="I455" i="38"/>
  <c r="J455" i="38"/>
  <c r="I456" i="38"/>
  <c r="J456" i="38"/>
  <c r="I457" i="38"/>
  <c r="J457" i="38"/>
  <c r="I458" i="38"/>
  <c r="J458" i="38"/>
  <c r="I459" i="38"/>
  <c r="J459" i="38"/>
  <c r="I460" i="38"/>
  <c r="J460" i="38"/>
  <c r="I461" i="38"/>
  <c r="J461" i="38"/>
  <c r="I462" i="38"/>
  <c r="J462" i="38"/>
  <c r="I463" i="38"/>
  <c r="J463" i="38"/>
  <c r="I464" i="38"/>
  <c r="J464" i="38"/>
  <c r="I465" i="38"/>
  <c r="J465" i="38"/>
  <c r="I466" i="38"/>
  <c r="J466" i="38"/>
  <c r="I467" i="38"/>
  <c r="J467" i="38"/>
  <c r="I468" i="38"/>
  <c r="J468" i="38"/>
  <c r="I469" i="38"/>
  <c r="J469" i="38"/>
  <c r="I470" i="38"/>
  <c r="J470" i="38"/>
  <c r="I471" i="38"/>
  <c r="J471" i="38"/>
  <c r="I472" i="38"/>
  <c r="J472" i="38"/>
  <c r="I473" i="38"/>
  <c r="J473" i="38"/>
  <c r="I474" i="38"/>
  <c r="J474" i="38"/>
  <c r="I475" i="38"/>
  <c r="J475" i="38"/>
  <c r="I476" i="38"/>
  <c r="J476" i="38"/>
  <c r="I477" i="38"/>
  <c r="J477" i="38"/>
  <c r="I478" i="38"/>
  <c r="J478" i="38"/>
  <c r="I479" i="38"/>
  <c r="J479" i="38"/>
  <c r="I480" i="38"/>
  <c r="J480" i="38"/>
  <c r="I481" i="38"/>
  <c r="J481" i="38"/>
  <c r="I482" i="38"/>
  <c r="J482" i="38"/>
  <c r="I483" i="38"/>
  <c r="J483" i="38"/>
  <c r="I484" i="38"/>
  <c r="J484" i="38"/>
  <c r="I485" i="38"/>
  <c r="J485" i="38"/>
  <c r="I486" i="38"/>
  <c r="J486" i="38"/>
  <c r="I487" i="38"/>
  <c r="J487" i="38"/>
  <c r="I488" i="38"/>
  <c r="J488" i="38"/>
  <c r="I489" i="38"/>
  <c r="J489" i="38"/>
  <c r="I490" i="38"/>
  <c r="J490" i="38"/>
  <c r="I491" i="38"/>
  <c r="J491" i="38"/>
  <c r="I492" i="38"/>
  <c r="J492" i="38"/>
  <c r="I493" i="38"/>
  <c r="J493" i="38"/>
  <c r="I494" i="38"/>
  <c r="J494" i="38"/>
  <c r="I495" i="38"/>
  <c r="J495" i="38"/>
  <c r="I496" i="38"/>
  <c r="J496" i="38"/>
  <c r="I497" i="38"/>
  <c r="J497" i="38"/>
  <c r="I498" i="38"/>
  <c r="J498" i="38"/>
  <c r="I499" i="38"/>
  <c r="J499" i="38"/>
  <c r="I500" i="38"/>
  <c r="J500" i="38"/>
  <c r="I501" i="38"/>
  <c r="J501" i="38"/>
  <c r="I502" i="38"/>
  <c r="J502" i="38"/>
  <c r="I503" i="38"/>
  <c r="J503" i="38"/>
  <c r="I504" i="38"/>
  <c r="J504" i="38"/>
  <c r="I505" i="38"/>
  <c r="J505" i="38"/>
  <c r="I506" i="38"/>
  <c r="J506" i="38"/>
  <c r="I507" i="38"/>
  <c r="J507" i="38"/>
  <c r="I508" i="38"/>
  <c r="J508" i="38"/>
  <c r="I509" i="38"/>
  <c r="J509" i="38"/>
  <c r="I510" i="38"/>
  <c r="J510" i="38"/>
  <c r="I511" i="38"/>
  <c r="J511" i="38"/>
  <c r="I512" i="38"/>
  <c r="J512" i="38"/>
  <c r="I513" i="38"/>
  <c r="J513" i="38"/>
  <c r="I514" i="38"/>
  <c r="J514" i="38"/>
  <c r="I515" i="38"/>
  <c r="J515" i="38"/>
  <c r="I516" i="38"/>
  <c r="J516" i="38"/>
  <c r="I517" i="38"/>
  <c r="J517" i="38"/>
  <c r="I518" i="38"/>
  <c r="J518" i="38"/>
  <c r="I519" i="38"/>
  <c r="J519" i="38"/>
  <c r="I520" i="38"/>
  <c r="J520" i="38"/>
  <c r="I521" i="38"/>
  <c r="J521" i="38"/>
  <c r="I522" i="38"/>
  <c r="J522" i="38"/>
  <c r="I523" i="38"/>
  <c r="J523" i="38"/>
  <c r="I524" i="38"/>
  <c r="J524" i="38"/>
  <c r="I525" i="38"/>
  <c r="J525" i="38"/>
  <c r="I526" i="38"/>
  <c r="J526" i="38"/>
  <c r="I527" i="38"/>
  <c r="J527" i="38"/>
  <c r="I528" i="38"/>
  <c r="J528" i="38"/>
  <c r="I529" i="38"/>
  <c r="J529" i="38"/>
  <c r="I530" i="38"/>
  <c r="J530" i="38"/>
  <c r="I531" i="38"/>
  <c r="J531" i="38"/>
  <c r="I532" i="38"/>
  <c r="J532" i="38"/>
  <c r="I533" i="38"/>
  <c r="J533" i="38"/>
  <c r="I534" i="38"/>
  <c r="J534" i="38"/>
  <c r="I535" i="38"/>
  <c r="J535" i="38"/>
  <c r="I536" i="38"/>
  <c r="J536" i="38"/>
  <c r="I537" i="38"/>
  <c r="J537" i="38"/>
  <c r="I538" i="38"/>
  <c r="J538" i="38"/>
  <c r="I539" i="38"/>
  <c r="J539" i="38"/>
  <c r="I540" i="38"/>
  <c r="J540" i="38"/>
  <c r="I541" i="38"/>
  <c r="J541" i="38"/>
  <c r="I542" i="38"/>
  <c r="J542" i="38"/>
  <c r="I543" i="38"/>
  <c r="J543" i="38"/>
  <c r="I544" i="38"/>
  <c r="J544" i="38"/>
  <c r="I545" i="38"/>
  <c r="J545" i="38"/>
  <c r="I546" i="38"/>
  <c r="J546" i="38"/>
  <c r="I547" i="38"/>
  <c r="J547" i="38"/>
  <c r="I548" i="38"/>
  <c r="J548" i="38"/>
  <c r="I549" i="38"/>
  <c r="J549" i="38"/>
  <c r="I550" i="38"/>
  <c r="J550" i="38"/>
  <c r="I551" i="38"/>
  <c r="J551" i="38"/>
  <c r="I552" i="38"/>
  <c r="J552" i="38"/>
  <c r="I553" i="38"/>
  <c r="J553" i="38"/>
  <c r="I554" i="38"/>
  <c r="J554" i="38"/>
  <c r="I555" i="38"/>
  <c r="J555" i="38"/>
  <c r="I556" i="38"/>
  <c r="J556" i="38"/>
  <c r="I557" i="38"/>
  <c r="J557" i="38"/>
  <c r="I558" i="38"/>
  <c r="J558" i="38"/>
  <c r="I559" i="38"/>
  <c r="J559" i="38"/>
  <c r="I560" i="38"/>
  <c r="J560" i="38"/>
  <c r="I561" i="38"/>
  <c r="J561" i="38"/>
  <c r="I562" i="38"/>
  <c r="J562" i="38"/>
  <c r="I563" i="38"/>
  <c r="J563" i="38"/>
  <c r="I564" i="38"/>
  <c r="J564" i="38"/>
  <c r="I565" i="38"/>
  <c r="J565" i="38"/>
  <c r="I566" i="38"/>
  <c r="J566" i="38"/>
  <c r="I567" i="38"/>
  <c r="J567" i="38"/>
  <c r="I568" i="38"/>
  <c r="J568" i="38"/>
  <c r="I569" i="38"/>
  <c r="J569" i="38"/>
  <c r="I570" i="38"/>
  <c r="J570" i="38"/>
  <c r="I571" i="38"/>
  <c r="J571" i="38"/>
  <c r="I572" i="38"/>
  <c r="J572" i="38"/>
  <c r="I573" i="38"/>
  <c r="J573" i="38"/>
  <c r="I574" i="38"/>
  <c r="J574" i="38"/>
  <c r="I575" i="38"/>
  <c r="J575" i="38"/>
  <c r="I576" i="38"/>
  <c r="J576" i="38"/>
  <c r="I577" i="38"/>
  <c r="J577" i="38"/>
  <c r="I578" i="38"/>
  <c r="J578" i="38"/>
  <c r="I579" i="38"/>
  <c r="J579" i="38"/>
  <c r="I580" i="38"/>
  <c r="J580" i="38"/>
  <c r="I581" i="38"/>
  <c r="J581" i="38"/>
  <c r="I582" i="38"/>
  <c r="J582" i="38"/>
  <c r="I583" i="38"/>
  <c r="J583" i="38"/>
  <c r="I584" i="38"/>
  <c r="J584" i="38"/>
  <c r="I585" i="38"/>
  <c r="J585" i="38"/>
  <c r="I586" i="38"/>
  <c r="J586" i="38"/>
  <c r="I587" i="38"/>
  <c r="J587" i="38"/>
  <c r="I588" i="38"/>
  <c r="J588" i="38"/>
  <c r="I589" i="38"/>
  <c r="J589" i="38"/>
  <c r="I590" i="38"/>
  <c r="J590" i="38"/>
  <c r="I591" i="38"/>
  <c r="J591" i="38"/>
  <c r="I592" i="38"/>
  <c r="J592" i="38"/>
  <c r="I593" i="38"/>
  <c r="J593" i="38"/>
  <c r="I594" i="38"/>
  <c r="J594" i="38"/>
  <c r="I595" i="38"/>
  <c r="J595" i="38"/>
  <c r="I596" i="38"/>
  <c r="J596" i="38"/>
  <c r="I597" i="38"/>
  <c r="J597" i="38"/>
  <c r="I598" i="38"/>
  <c r="J598" i="38"/>
  <c r="I599" i="38"/>
  <c r="J599" i="38"/>
  <c r="I600" i="38"/>
  <c r="J600" i="38"/>
  <c r="I601" i="38"/>
  <c r="J601" i="38"/>
  <c r="I602" i="38"/>
  <c r="J602" i="38"/>
  <c r="I603" i="38"/>
  <c r="J603" i="38"/>
  <c r="I604" i="38"/>
  <c r="J604" i="38"/>
  <c r="I605" i="38"/>
  <c r="J605" i="38"/>
  <c r="I606" i="38"/>
  <c r="J606" i="38"/>
  <c r="I607" i="38"/>
  <c r="J607" i="38"/>
  <c r="I608" i="38"/>
  <c r="J608" i="38"/>
  <c r="I609" i="38"/>
  <c r="J609" i="38"/>
  <c r="I610" i="38"/>
  <c r="J610" i="38"/>
  <c r="I611" i="38"/>
  <c r="J611" i="38"/>
  <c r="I612" i="38"/>
  <c r="J612" i="38"/>
  <c r="I613" i="38"/>
  <c r="J613" i="38"/>
  <c r="I614" i="38"/>
  <c r="J614" i="38"/>
  <c r="I615" i="38"/>
  <c r="J615" i="38"/>
  <c r="I616" i="38"/>
  <c r="J616" i="38"/>
  <c r="I617" i="38"/>
  <c r="J617" i="38"/>
  <c r="I618" i="38"/>
  <c r="J618" i="38"/>
  <c r="I619" i="38"/>
  <c r="J619" i="38"/>
  <c r="I620" i="38"/>
  <c r="J620" i="38"/>
  <c r="I621" i="38"/>
  <c r="J621" i="38"/>
  <c r="I622" i="38"/>
  <c r="J622" i="38"/>
  <c r="I623" i="38"/>
  <c r="J623" i="38"/>
  <c r="I624" i="38"/>
  <c r="J624" i="38"/>
  <c r="I625" i="38"/>
  <c r="J625" i="38"/>
  <c r="I626" i="38"/>
  <c r="J626" i="38"/>
  <c r="I627" i="38"/>
  <c r="J627" i="38"/>
  <c r="I628" i="38"/>
  <c r="J628" i="38"/>
  <c r="I629" i="38"/>
  <c r="J629" i="38"/>
  <c r="I630" i="38"/>
  <c r="J630" i="38"/>
  <c r="I631" i="38"/>
  <c r="J631" i="38"/>
  <c r="I632" i="38"/>
  <c r="J632" i="38"/>
  <c r="I633" i="38"/>
  <c r="J633" i="38"/>
  <c r="I634" i="38"/>
  <c r="J634" i="38"/>
  <c r="I635" i="38"/>
  <c r="J635" i="38"/>
  <c r="I636" i="38"/>
  <c r="J636" i="38"/>
  <c r="I637" i="38"/>
  <c r="J637" i="38"/>
  <c r="I638" i="38"/>
  <c r="J638" i="38"/>
  <c r="I639" i="38"/>
  <c r="J639" i="38"/>
  <c r="I640" i="38"/>
  <c r="J640" i="38"/>
  <c r="I641" i="38"/>
  <c r="J641" i="38"/>
  <c r="I642" i="38"/>
  <c r="J642" i="38"/>
  <c r="I643" i="38"/>
  <c r="J643" i="38"/>
  <c r="I644" i="38"/>
  <c r="J644" i="38"/>
  <c r="I645" i="38"/>
  <c r="J645" i="38"/>
  <c r="I646" i="38"/>
  <c r="J646" i="38"/>
  <c r="I647" i="38"/>
  <c r="J647" i="38"/>
  <c r="I648" i="38"/>
  <c r="J648" i="38"/>
  <c r="I649" i="38"/>
  <c r="J649" i="38"/>
  <c r="I650" i="38"/>
  <c r="J650" i="38"/>
  <c r="I651" i="38"/>
  <c r="J651" i="38"/>
  <c r="I652" i="38"/>
  <c r="J652" i="38"/>
  <c r="I653" i="38"/>
  <c r="J653" i="38"/>
  <c r="I654" i="38"/>
  <c r="J654" i="38"/>
  <c r="I655" i="38"/>
  <c r="J655" i="38"/>
  <c r="I656" i="38"/>
  <c r="J656" i="38"/>
  <c r="I657" i="38"/>
  <c r="J657" i="38"/>
  <c r="I658" i="38"/>
  <c r="J658" i="38"/>
  <c r="I659" i="38"/>
  <c r="J659" i="38"/>
  <c r="I660" i="38"/>
  <c r="J660" i="38"/>
  <c r="I661" i="38"/>
  <c r="J661" i="38"/>
  <c r="I662" i="38"/>
  <c r="J662" i="38"/>
  <c r="I663" i="38"/>
  <c r="J663" i="38"/>
  <c r="I664" i="38"/>
  <c r="J664" i="38"/>
  <c r="I665" i="38"/>
  <c r="J665" i="38"/>
  <c r="I666" i="38"/>
  <c r="J666" i="38"/>
  <c r="I667" i="38"/>
  <c r="J667" i="38"/>
  <c r="I668" i="38"/>
  <c r="J668" i="38"/>
  <c r="I669" i="38"/>
  <c r="J669" i="38"/>
  <c r="I670" i="38"/>
  <c r="J670" i="38"/>
  <c r="I671" i="38"/>
  <c r="J671" i="38"/>
  <c r="I672" i="38"/>
  <c r="J672" i="38"/>
  <c r="I673" i="38"/>
  <c r="J673" i="38"/>
  <c r="I674" i="38"/>
  <c r="J674" i="38"/>
  <c r="I675" i="38"/>
  <c r="J675" i="38"/>
  <c r="I676" i="38"/>
  <c r="J676" i="38"/>
  <c r="I677" i="38"/>
  <c r="J677" i="38"/>
  <c r="I678" i="38"/>
  <c r="J678" i="38"/>
  <c r="I679" i="38"/>
  <c r="J679" i="38"/>
  <c r="I680" i="38"/>
  <c r="J680" i="38"/>
  <c r="I681" i="38"/>
  <c r="J681" i="38"/>
  <c r="I682" i="38"/>
  <c r="J682" i="38"/>
  <c r="I683" i="38"/>
  <c r="J683" i="38"/>
  <c r="I684" i="38"/>
  <c r="J684" i="38"/>
  <c r="I685" i="38"/>
  <c r="J685" i="38"/>
  <c r="I686" i="38"/>
  <c r="J686" i="38"/>
  <c r="I687" i="38"/>
  <c r="J687" i="38"/>
  <c r="I688" i="38"/>
  <c r="J688" i="38"/>
  <c r="I689" i="38"/>
  <c r="J689" i="38"/>
  <c r="I690" i="38"/>
  <c r="J690" i="38"/>
  <c r="I691" i="38"/>
  <c r="J691" i="38"/>
  <c r="I692" i="38"/>
  <c r="J692" i="38"/>
  <c r="I693" i="38"/>
  <c r="J693" i="38"/>
  <c r="I694" i="38"/>
  <c r="J694" i="38"/>
  <c r="I695" i="38"/>
  <c r="J695" i="38"/>
  <c r="I696" i="38"/>
  <c r="J696" i="38"/>
  <c r="I697" i="38"/>
  <c r="J697" i="38"/>
  <c r="I698" i="38"/>
  <c r="J698" i="38"/>
  <c r="I699" i="38"/>
  <c r="J699" i="38"/>
  <c r="I700" i="38"/>
  <c r="J700" i="38"/>
  <c r="I701" i="38"/>
  <c r="J701" i="38"/>
  <c r="I702" i="38"/>
  <c r="J702" i="38"/>
  <c r="I703" i="38"/>
  <c r="J703" i="38"/>
  <c r="I704" i="38"/>
  <c r="J704" i="38"/>
  <c r="I705" i="38"/>
  <c r="J705" i="38"/>
  <c r="I706" i="38"/>
  <c r="J706" i="38"/>
  <c r="I707" i="38"/>
  <c r="J707" i="38"/>
  <c r="I708" i="38"/>
  <c r="J708" i="38"/>
  <c r="I709" i="38"/>
  <c r="J709" i="38"/>
  <c r="I710" i="38"/>
  <c r="J710" i="38"/>
  <c r="I711" i="38"/>
  <c r="J711" i="38"/>
  <c r="I712" i="38"/>
  <c r="J712" i="38"/>
  <c r="I713" i="38"/>
  <c r="J713" i="38"/>
  <c r="I714" i="38"/>
  <c r="J714" i="38"/>
  <c r="I715" i="38"/>
  <c r="J715" i="38"/>
  <c r="I716" i="38"/>
  <c r="J716" i="38"/>
  <c r="I717" i="38"/>
  <c r="J717" i="38"/>
  <c r="I718" i="38"/>
  <c r="J718" i="38"/>
  <c r="I719" i="38"/>
  <c r="J719" i="38"/>
  <c r="I720" i="38"/>
  <c r="J720" i="38"/>
  <c r="I721" i="38"/>
  <c r="J721" i="38"/>
  <c r="I722" i="38"/>
  <c r="J722" i="38"/>
  <c r="I723" i="38"/>
  <c r="J723" i="38"/>
  <c r="I724" i="38"/>
  <c r="J724" i="38"/>
  <c r="I725" i="38"/>
  <c r="J725" i="38"/>
  <c r="I726" i="38"/>
  <c r="J726" i="38"/>
  <c r="I727" i="38"/>
  <c r="J727" i="38"/>
  <c r="I728" i="38"/>
  <c r="J728" i="38"/>
  <c r="I729" i="38"/>
  <c r="J729" i="38"/>
  <c r="I730" i="38"/>
  <c r="J730" i="38"/>
  <c r="I731" i="38"/>
  <c r="J731" i="38"/>
  <c r="I732" i="38"/>
  <c r="J732" i="38"/>
  <c r="I733" i="38"/>
  <c r="J733" i="38"/>
  <c r="I734" i="38"/>
  <c r="J734" i="38"/>
  <c r="I735" i="38"/>
  <c r="J735" i="38"/>
  <c r="I736" i="38"/>
  <c r="J736" i="38"/>
  <c r="I737" i="38"/>
  <c r="J737" i="38"/>
  <c r="I738" i="38"/>
  <c r="J738" i="38"/>
  <c r="I739" i="38"/>
  <c r="J739" i="38"/>
  <c r="I740" i="38"/>
  <c r="J740" i="38"/>
  <c r="I741" i="38"/>
  <c r="J741" i="38"/>
  <c r="I742" i="38"/>
  <c r="J742" i="38"/>
  <c r="I743" i="38"/>
  <c r="J743" i="38"/>
  <c r="I744" i="38"/>
  <c r="J744" i="38"/>
  <c r="I745" i="38"/>
  <c r="J745" i="38"/>
  <c r="I746" i="38"/>
  <c r="J746" i="38"/>
  <c r="I747" i="38"/>
  <c r="J747" i="38"/>
  <c r="I748" i="38"/>
  <c r="J748" i="38"/>
  <c r="I749" i="38"/>
  <c r="J749" i="38"/>
  <c r="I750" i="38"/>
  <c r="J750" i="38"/>
  <c r="I751" i="38"/>
  <c r="J751" i="38"/>
  <c r="I752" i="38"/>
  <c r="J752" i="38"/>
  <c r="I753" i="38"/>
  <c r="J753" i="38"/>
  <c r="I754" i="38"/>
  <c r="J754" i="38"/>
  <c r="I755" i="38"/>
  <c r="J755" i="38"/>
  <c r="I756" i="38"/>
  <c r="J756" i="38"/>
  <c r="I757" i="38"/>
  <c r="J757" i="38"/>
  <c r="I758" i="38"/>
  <c r="J758" i="38"/>
  <c r="I759" i="38"/>
  <c r="J759" i="38"/>
  <c r="I760" i="38"/>
  <c r="J760" i="38"/>
  <c r="I761" i="38"/>
  <c r="J761" i="38"/>
  <c r="I762" i="38"/>
  <c r="J762" i="38"/>
  <c r="I763" i="38"/>
  <c r="J763" i="38"/>
  <c r="I764" i="38"/>
  <c r="J764" i="38"/>
  <c r="I765" i="38"/>
  <c r="J765" i="38"/>
  <c r="I766" i="38"/>
  <c r="J766" i="38"/>
  <c r="I767" i="38"/>
  <c r="J767" i="38"/>
  <c r="I768" i="38"/>
  <c r="J768" i="38"/>
  <c r="I769" i="38"/>
  <c r="J769" i="38"/>
  <c r="I770" i="38"/>
  <c r="J770" i="38"/>
  <c r="I771" i="38"/>
  <c r="J771" i="38"/>
  <c r="I772" i="38"/>
  <c r="J772" i="38"/>
  <c r="I773" i="38"/>
  <c r="J773" i="38"/>
  <c r="I774" i="38"/>
  <c r="J774" i="38"/>
  <c r="I775" i="38"/>
  <c r="J775" i="38"/>
  <c r="I776" i="38"/>
  <c r="J776" i="38"/>
  <c r="I777" i="38"/>
  <c r="J777" i="38"/>
  <c r="I778" i="38"/>
  <c r="J778" i="38"/>
  <c r="I779" i="38"/>
  <c r="J779" i="38"/>
  <c r="I780" i="38"/>
  <c r="J780" i="38"/>
  <c r="I781" i="38"/>
  <c r="J781" i="38"/>
  <c r="I782" i="38"/>
  <c r="J782" i="38"/>
  <c r="I783" i="38"/>
  <c r="J783" i="38"/>
  <c r="I784" i="38"/>
  <c r="J784" i="38"/>
  <c r="I785" i="38"/>
  <c r="J785" i="38"/>
  <c r="I786" i="38"/>
  <c r="J786" i="38"/>
  <c r="I787" i="38"/>
  <c r="J787" i="38"/>
  <c r="I788" i="38"/>
  <c r="J788" i="38"/>
  <c r="I789" i="38"/>
  <c r="J789" i="38"/>
  <c r="I790" i="38"/>
  <c r="J790" i="38"/>
  <c r="I791" i="38"/>
  <c r="J791" i="38"/>
  <c r="I792" i="38"/>
  <c r="J792" i="38"/>
  <c r="I793" i="38"/>
  <c r="J793" i="38"/>
  <c r="I794" i="38"/>
  <c r="J794" i="38"/>
  <c r="I795" i="38"/>
  <c r="J795" i="38"/>
  <c r="I796" i="38"/>
  <c r="J796" i="38"/>
  <c r="I797" i="38"/>
  <c r="J797" i="38"/>
  <c r="I798" i="38"/>
  <c r="J798" i="38"/>
  <c r="I799" i="38"/>
  <c r="J799" i="38"/>
  <c r="I800" i="38"/>
  <c r="J800" i="38"/>
  <c r="I801" i="38"/>
  <c r="J801" i="38"/>
  <c r="I802" i="38"/>
  <c r="J802" i="38"/>
  <c r="I803" i="38"/>
  <c r="J803" i="38"/>
  <c r="I804" i="38"/>
  <c r="J804" i="38"/>
  <c r="I805" i="38"/>
  <c r="J805" i="38"/>
  <c r="I806" i="38"/>
  <c r="J806" i="38"/>
  <c r="I807" i="38"/>
  <c r="J807" i="38"/>
  <c r="I808" i="38"/>
  <c r="J808" i="38"/>
  <c r="I809" i="38"/>
  <c r="J809" i="38"/>
  <c r="I810" i="38"/>
  <c r="J810" i="38"/>
  <c r="I811" i="38"/>
  <c r="J811" i="38"/>
  <c r="I812" i="38"/>
  <c r="J812" i="38"/>
  <c r="I813" i="38"/>
  <c r="J813" i="38"/>
  <c r="I814" i="38"/>
  <c r="J814" i="38"/>
  <c r="I815" i="38"/>
  <c r="J815" i="38"/>
  <c r="I816" i="38"/>
  <c r="J816" i="38"/>
  <c r="I817" i="38"/>
  <c r="J817" i="38"/>
  <c r="I818" i="38"/>
  <c r="J818" i="38"/>
  <c r="I819" i="38"/>
  <c r="J819" i="38"/>
  <c r="I820" i="38"/>
  <c r="J820" i="38"/>
  <c r="I821" i="38"/>
  <c r="J821" i="38"/>
  <c r="I822" i="38"/>
  <c r="J822" i="38"/>
  <c r="I823" i="38"/>
  <c r="J823" i="38"/>
  <c r="I824" i="38"/>
  <c r="J824" i="38"/>
  <c r="I825" i="38"/>
  <c r="J825" i="38"/>
  <c r="I826" i="38"/>
  <c r="J826" i="38"/>
  <c r="I827" i="38"/>
  <c r="J827" i="38"/>
  <c r="I828" i="38"/>
  <c r="J828" i="38"/>
  <c r="I829" i="38"/>
  <c r="J829" i="38"/>
  <c r="I830" i="38"/>
  <c r="J830" i="38"/>
  <c r="I831" i="38"/>
  <c r="J831" i="38"/>
  <c r="I832" i="38"/>
  <c r="J832" i="38"/>
  <c r="I833" i="38"/>
  <c r="J833" i="38"/>
  <c r="I834" i="38"/>
  <c r="J834" i="38"/>
  <c r="I835" i="38"/>
  <c r="J835" i="38"/>
  <c r="I836" i="38"/>
  <c r="J836" i="38"/>
  <c r="I837" i="38"/>
  <c r="J837" i="38"/>
  <c r="I838" i="38"/>
  <c r="J838" i="38"/>
  <c r="I839" i="38"/>
  <c r="J839" i="38"/>
  <c r="I840" i="38"/>
  <c r="J840" i="38"/>
  <c r="I841" i="38"/>
  <c r="J841" i="38"/>
  <c r="I842" i="38"/>
  <c r="J842" i="38"/>
  <c r="I843" i="38"/>
  <c r="J843" i="38"/>
  <c r="I844" i="38"/>
  <c r="J844" i="38"/>
  <c r="I845" i="38"/>
  <c r="J845" i="38"/>
  <c r="I846" i="38"/>
  <c r="J846" i="38"/>
  <c r="I847" i="38"/>
  <c r="J847" i="38"/>
  <c r="I848" i="38"/>
  <c r="J848" i="38"/>
  <c r="I849" i="38"/>
  <c r="J849" i="38"/>
  <c r="I850" i="38"/>
  <c r="J850" i="38"/>
  <c r="I851" i="38"/>
  <c r="J851" i="38"/>
  <c r="I852" i="38"/>
  <c r="J852" i="38"/>
  <c r="I853" i="38"/>
  <c r="J853" i="38"/>
  <c r="I854" i="38"/>
  <c r="J854" i="38"/>
  <c r="I855" i="38"/>
  <c r="J855" i="38"/>
  <c r="I856" i="38"/>
  <c r="J856" i="38"/>
  <c r="I857" i="38"/>
  <c r="J857" i="38"/>
  <c r="I858" i="38"/>
  <c r="J858" i="38"/>
  <c r="I859" i="38"/>
  <c r="J859" i="38"/>
  <c r="I860" i="38"/>
  <c r="J860" i="38"/>
  <c r="I861" i="38"/>
  <c r="J861" i="38"/>
  <c r="I862" i="38"/>
  <c r="J862" i="38"/>
  <c r="I863" i="38"/>
  <c r="J863" i="38"/>
  <c r="I864" i="38"/>
  <c r="J864" i="38"/>
  <c r="I865" i="38"/>
  <c r="J865" i="38"/>
  <c r="I866" i="38"/>
  <c r="J866" i="38"/>
  <c r="I867" i="38"/>
  <c r="J867" i="38"/>
  <c r="I868" i="38"/>
  <c r="J868" i="38"/>
  <c r="I869" i="38"/>
  <c r="J869" i="38"/>
  <c r="I870" i="38"/>
  <c r="J870" i="38"/>
  <c r="I871" i="38"/>
  <c r="J871" i="38"/>
  <c r="I872" i="38"/>
  <c r="J872" i="38"/>
  <c r="I873" i="38"/>
  <c r="J873" i="38"/>
  <c r="I874" i="38"/>
  <c r="J874" i="38"/>
  <c r="I875" i="38"/>
  <c r="J875" i="38"/>
  <c r="I876" i="38"/>
  <c r="J876" i="38"/>
  <c r="I877" i="38"/>
  <c r="J877" i="38"/>
  <c r="I878" i="38"/>
  <c r="J878" i="38"/>
  <c r="I879" i="38"/>
  <c r="J879" i="38"/>
  <c r="I880" i="38"/>
  <c r="J880" i="38"/>
  <c r="I881" i="38"/>
  <c r="J881" i="38"/>
  <c r="I882" i="38"/>
  <c r="J882" i="38"/>
  <c r="I883" i="38"/>
  <c r="J883" i="38"/>
  <c r="I884" i="38"/>
  <c r="J884" i="38"/>
  <c r="I885" i="38"/>
  <c r="J885" i="38"/>
  <c r="I886" i="38"/>
  <c r="J886" i="38"/>
  <c r="I887" i="38"/>
  <c r="J887" i="38"/>
  <c r="I888" i="38"/>
  <c r="J888" i="38"/>
  <c r="I889" i="38"/>
  <c r="J889" i="38"/>
  <c r="I890" i="38"/>
  <c r="J890" i="38"/>
  <c r="I891" i="38"/>
  <c r="J891" i="38"/>
  <c r="I892" i="38"/>
  <c r="J892" i="38"/>
  <c r="I893" i="38"/>
  <c r="J893" i="38"/>
  <c r="I894" i="38"/>
  <c r="J894" i="38"/>
  <c r="I895" i="38"/>
  <c r="J895" i="38"/>
  <c r="I896" i="38"/>
  <c r="J896" i="38"/>
  <c r="I897" i="38"/>
  <c r="J897" i="38"/>
  <c r="I898" i="38"/>
  <c r="J898" i="38"/>
  <c r="I899" i="38"/>
  <c r="J899" i="38"/>
  <c r="I900" i="38"/>
  <c r="J900" i="38"/>
  <c r="I901" i="38"/>
  <c r="J901" i="38"/>
  <c r="I902" i="38"/>
  <c r="J902" i="38"/>
  <c r="I903" i="38"/>
  <c r="J903" i="38"/>
  <c r="I904" i="38"/>
  <c r="J904" i="38"/>
  <c r="I905" i="38"/>
  <c r="J905" i="38"/>
  <c r="I906" i="38"/>
  <c r="J906" i="38"/>
  <c r="I907" i="38"/>
  <c r="J907" i="38"/>
  <c r="I908" i="38"/>
  <c r="J908" i="38"/>
  <c r="I909" i="38"/>
  <c r="J909" i="38"/>
  <c r="I910" i="38"/>
  <c r="J910" i="38"/>
  <c r="I911" i="38"/>
  <c r="J911" i="38"/>
  <c r="I912" i="38"/>
  <c r="J912" i="38"/>
  <c r="I913" i="38"/>
  <c r="J913" i="38"/>
  <c r="I914" i="38"/>
  <c r="J914" i="38"/>
  <c r="I915" i="38"/>
  <c r="J915" i="38"/>
  <c r="I916" i="38"/>
  <c r="J916" i="38"/>
  <c r="I917" i="38"/>
  <c r="J917" i="38"/>
  <c r="I918" i="38"/>
  <c r="J918" i="38"/>
  <c r="I919" i="38"/>
  <c r="J919" i="38"/>
  <c r="I920" i="38"/>
  <c r="J920" i="38"/>
  <c r="I921" i="38"/>
  <c r="J921" i="38"/>
  <c r="I922" i="38"/>
  <c r="J922" i="38"/>
  <c r="I923" i="38"/>
  <c r="J923" i="38"/>
  <c r="I924" i="38"/>
  <c r="J924" i="38"/>
  <c r="I925" i="38"/>
  <c r="J925" i="38"/>
  <c r="I926" i="38"/>
  <c r="J926" i="38"/>
  <c r="I927" i="38"/>
  <c r="J927" i="38"/>
  <c r="I928" i="38"/>
  <c r="J928" i="38"/>
  <c r="I929" i="38"/>
  <c r="J929" i="38"/>
  <c r="I930" i="38"/>
  <c r="J930" i="38"/>
  <c r="I931" i="38"/>
  <c r="J931" i="38"/>
  <c r="I932" i="38"/>
  <c r="J932" i="38"/>
  <c r="I933" i="38"/>
  <c r="J933" i="38"/>
  <c r="I934" i="38"/>
  <c r="J934" i="38"/>
  <c r="I935" i="38"/>
  <c r="J935" i="38"/>
  <c r="I936" i="38"/>
  <c r="J936" i="38"/>
  <c r="I937" i="38"/>
  <c r="J937" i="38"/>
  <c r="I938" i="38"/>
  <c r="J938" i="38"/>
  <c r="I939" i="38"/>
  <c r="J939" i="38"/>
  <c r="I940" i="38"/>
  <c r="J940" i="38"/>
  <c r="I941" i="38"/>
  <c r="J941" i="38"/>
  <c r="I942" i="38"/>
  <c r="J942" i="38"/>
  <c r="I943" i="38"/>
  <c r="J943" i="38"/>
  <c r="I944" i="38"/>
  <c r="J944" i="38"/>
  <c r="I945" i="38"/>
  <c r="J945" i="38"/>
  <c r="I946" i="38"/>
  <c r="J946" i="38"/>
  <c r="I947" i="38"/>
  <c r="J947" i="38"/>
  <c r="I948" i="38"/>
  <c r="J948" i="38"/>
  <c r="I949" i="38"/>
  <c r="J949" i="38"/>
  <c r="I950" i="38"/>
  <c r="J950" i="38"/>
  <c r="I951" i="38"/>
  <c r="J951" i="38"/>
  <c r="I952" i="38"/>
  <c r="J952" i="38"/>
  <c r="I953" i="38"/>
  <c r="J953" i="38"/>
  <c r="I954" i="38"/>
  <c r="J954" i="38"/>
  <c r="I955" i="38"/>
  <c r="J955" i="38"/>
  <c r="I956" i="38"/>
  <c r="J956" i="38"/>
  <c r="I957" i="38"/>
  <c r="J957" i="38"/>
  <c r="I958" i="38"/>
  <c r="J958" i="38"/>
  <c r="I959" i="38"/>
  <c r="J959" i="38"/>
  <c r="I960" i="38"/>
  <c r="J960" i="38"/>
  <c r="I961" i="38"/>
  <c r="J961" i="38"/>
  <c r="I962" i="38"/>
  <c r="J962" i="38"/>
  <c r="I963" i="38"/>
  <c r="J963" i="38"/>
  <c r="I964" i="38"/>
  <c r="J964" i="38"/>
  <c r="I965" i="38"/>
  <c r="J965" i="38"/>
  <c r="I966" i="38"/>
  <c r="J966" i="38"/>
  <c r="I967" i="38"/>
  <c r="J967" i="38"/>
  <c r="I968" i="38"/>
  <c r="J968" i="38"/>
  <c r="I969" i="38"/>
  <c r="J969" i="38"/>
  <c r="I970" i="38"/>
  <c r="J970" i="38"/>
  <c r="I971" i="38"/>
  <c r="J971" i="38"/>
  <c r="I972" i="38"/>
  <c r="J972" i="38"/>
  <c r="I973" i="38"/>
  <c r="J973" i="38"/>
  <c r="I974" i="38"/>
  <c r="J974" i="38"/>
  <c r="I975" i="38"/>
  <c r="J975" i="38"/>
  <c r="I976" i="38"/>
  <c r="J976" i="38"/>
  <c r="I977" i="38"/>
  <c r="J977" i="38"/>
  <c r="I978" i="38"/>
  <c r="J978" i="38"/>
  <c r="I979" i="38"/>
  <c r="J979" i="38"/>
  <c r="I980" i="38"/>
  <c r="J980" i="38"/>
  <c r="I981" i="38"/>
  <c r="J981" i="38"/>
  <c r="I982" i="38"/>
  <c r="J982" i="38"/>
  <c r="I983" i="38"/>
  <c r="J983" i="38"/>
  <c r="I984" i="38"/>
  <c r="J984" i="38"/>
  <c r="I985" i="38"/>
  <c r="J985" i="38"/>
  <c r="I986" i="38"/>
  <c r="J986" i="38"/>
  <c r="I987" i="38"/>
  <c r="J987" i="38"/>
  <c r="I988" i="38"/>
  <c r="J988" i="38"/>
  <c r="I989" i="38"/>
  <c r="J989" i="38"/>
  <c r="I990" i="38"/>
  <c r="J990" i="38"/>
  <c r="I991" i="38"/>
  <c r="J991" i="38"/>
  <c r="I992" i="38"/>
  <c r="J992" i="38"/>
  <c r="I993" i="38"/>
  <c r="J993" i="38"/>
  <c r="I994" i="38"/>
  <c r="J994" i="38"/>
  <c r="I995" i="38"/>
  <c r="J995" i="38"/>
  <c r="I996" i="38"/>
  <c r="J996" i="38"/>
  <c r="I997" i="38"/>
  <c r="J997" i="38"/>
  <c r="I998" i="38"/>
  <c r="J998" i="38"/>
  <c r="I999" i="38"/>
  <c r="J999" i="38"/>
  <c r="I1000" i="38"/>
  <c r="J1000" i="38"/>
  <c r="I1001" i="38"/>
  <c r="J1001" i="38"/>
  <c r="I1002" i="38"/>
  <c r="J1002" i="38"/>
  <c r="I1003" i="38"/>
  <c r="J1003" i="38"/>
  <c r="I1004" i="38"/>
  <c r="J1004" i="38"/>
  <c r="D7" i="38"/>
  <c r="E7" i="38"/>
  <c r="D8" i="38"/>
  <c r="E8" i="38"/>
  <c r="D9" i="38"/>
  <c r="E9" i="38"/>
  <c r="D10" i="38"/>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D109" i="38"/>
  <c r="E109" i="38"/>
  <c r="D110" i="38"/>
  <c r="E110" i="38"/>
  <c r="D111" i="38"/>
  <c r="E111" i="38"/>
  <c r="D112" i="38"/>
  <c r="E112" i="38"/>
  <c r="D113" i="38"/>
  <c r="E113" i="38"/>
  <c r="D114" i="38"/>
  <c r="E114" i="38"/>
  <c r="D115" i="38"/>
  <c r="E115" i="38"/>
  <c r="D116" i="38"/>
  <c r="E116" i="38"/>
  <c r="D117" i="38"/>
  <c r="E117" i="38"/>
  <c r="D118" i="38"/>
  <c r="E118" i="38"/>
  <c r="D119" i="38"/>
  <c r="E119" i="38"/>
  <c r="D120" i="38"/>
  <c r="E120" i="38"/>
  <c r="D121" i="38"/>
  <c r="E121" i="38"/>
  <c r="D122" i="38"/>
  <c r="E122" i="38"/>
  <c r="D123" i="38"/>
  <c r="E123" i="38"/>
  <c r="D124" i="38"/>
  <c r="E124" i="38"/>
  <c r="D125" i="38"/>
  <c r="E125" i="38"/>
  <c r="D126" i="38"/>
  <c r="E126" i="38"/>
  <c r="D127" i="38"/>
  <c r="E127" i="38"/>
  <c r="D128" i="38"/>
  <c r="E128" i="38"/>
  <c r="D129" i="38"/>
  <c r="E129" i="38"/>
  <c r="D130" i="38"/>
  <c r="E130" i="38"/>
  <c r="D131" i="38"/>
  <c r="E131" i="38"/>
  <c r="D132" i="38"/>
  <c r="E132" i="38"/>
  <c r="D133" i="38"/>
  <c r="E133" i="38"/>
  <c r="D134" i="38"/>
  <c r="E134" i="38"/>
  <c r="D135" i="38"/>
  <c r="E135" i="38"/>
  <c r="D136" i="38"/>
  <c r="E136" i="38"/>
  <c r="D137" i="38"/>
  <c r="E137" i="38"/>
  <c r="D138" i="38"/>
  <c r="E138" i="38"/>
  <c r="D139" i="38"/>
  <c r="E139" i="38"/>
  <c r="D140" i="38"/>
  <c r="E140" i="38"/>
  <c r="D141" i="38"/>
  <c r="E141" i="38"/>
  <c r="D142" i="38"/>
  <c r="E142" i="38"/>
  <c r="D143" i="38"/>
  <c r="E143" i="38"/>
  <c r="D144" i="38"/>
  <c r="E144" i="38"/>
  <c r="D145" i="38"/>
  <c r="E145" i="38"/>
  <c r="D146" i="38"/>
  <c r="E146" i="38"/>
  <c r="D147" i="38"/>
  <c r="E147" i="38"/>
  <c r="D148" i="38"/>
  <c r="E148" i="38"/>
  <c r="D149" i="38"/>
  <c r="E149" i="38"/>
  <c r="D150" i="38"/>
  <c r="E150" i="38"/>
  <c r="D151" i="38"/>
  <c r="E151" i="38"/>
  <c r="D152" i="38"/>
  <c r="E152" i="38"/>
  <c r="D153" i="38"/>
  <c r="E153" i="38"/>
  <c r="D154" i="38"/>
  <c r="E154" i="38"/>
  <c r="D155" i="38"/>
  <c r="E155" i="38"/>
  <c r="D156" i="38"/>
  <c r="E156" i="38"/>
  <c r="D157" i="38"/>
  <c r="E157" i="38"/>
  <c r="D158" i="38"/>
  <c r="E158" i="38"/>
  <c r="D159" i="38"/>
  <c r="E159" i="38"/>
  <c r="D160" i="38"/>
  <c r="E160" i="38"/>
  <c r="D161" i="38"/>
  <c r="E161" i="38"/>
  <c r="D162" i="38"/>
  <c r="E162" i="38"/>
  <c r="D163" i="38"/>
  <c r="E163" i="38"/>
  <c r="D164" i="38"/>
  <c r="E164" i="38"/>
  <c r="D165" i="38"/>
  <c r="E165" i="38"/>
  <c r="D166" i="38"/>
  <c r="E166" i="38"/>
  <c r="D167" i="38"/>
  <c r="E167" i="38"/>
  <c r="D168" i="38"/>
  <c r="E168" i="38"/>
  <c r="D169" i="38"/>
  <c r="E169" i="38"/>
  <c r="D170" i="38"/>
  <c r="E170" i="38"/>
  <c r="D171" i="38"/>
  <c r="E171" i="38"/>
  <c r="D172" i="38"/>
  <c r="E172" i="38"/>
  <c r="D173" i="38"/>
  <c r="E173" i="38"/>
  <c r="D174" i="38"/>
  <c r="E174" i="38"/>
  <c r="D175" i="38"/>
  <c r="E175" i="38"/>
  <c r="D176" i="38"/>
  <c r="E176" i="38"/>
  <c r="D177" i="38"/>
  <c r="E177" i="38"/>
  <c r="D178" i="38"/>
  <c r="E178" i="38"/>
  <c r="D179" i="38"/>
  <c r="E179" i="38"/>
  <c r="D180" i="38"/>
  <c r="E180" i="38"/>
  <c r="D181" i="38"/>
  <c r="E181" i="38"/>
  <c r="D182" i="38"/>
  <c r="E182" i="38"/>
  <c r="D183" i="38"/>
  <c r="E183" i="38"/>
  <c r="D184" i="38"/>
  <c r="E184" i="38"/>
  <c r="D185" i="38"/>
  <c r="E185" i="38"/>
  <c r="D186" i="38"/>
  <c r="E186" i="38"/>
  <c r="D187" i="38"/>
  <c r="E187" i="38"/>
  <c r="D188" i="38"/>
  <c r="E188" i="38"/>
  <c r="D189" i="38"/>
  <c r="E189" i="38"/>
  <c r="D190" i="38"/>
  <c r="E190" i="38"/>
  <c r="D191" i="38"/>
  <c r="E191" i="38"/>
  <c r="D192" i="38"/>
  <c r="E192" i="38"/>
  <c r="D193" i="38"/>
  <c r="E193" i="38"/>
  <c r="D194" i="38"/>
  <c r="E194" i="38"/>
  <c r="D195" i="38"/>
  <c r="E195" i="38"/>
  <c r="D196" i="38"/>
  <c r="E196" i="38"/>
  <c r="D197" i="38"/>
  <c r="E197" i="38"/>
  <c r="D198" i="38"/>
  <c r="E198" i="38"/>
  <c r="D199" i="38"/>
  <c r="E199" i="38"/>
  <c r="D200" i="38"/>
  <c r="E200" i="38"/>
  <c r="D201" i="38"/>
  <c r="E201" i="38"/>
  <c r="D202" i="38"/>
  <c r="E202" i="38"/>
  <c r="D203" i="38"/>
  <c r="E203" i="38"/>
  <c r="D204" i="38"/>
  <c r="E204" i="38"/>
  <c r="D205" i="38"/>
  <c r="E205" i="38"/>
  <c r="D206" i="38"/>
  <c r="E206" i="38"/>
  <c r="D207" i="38"/>
  <c r="E207" i="38"/>
  <c r="D208" i="38"/>
  <c r="E208" i="38"/>
  <c r="D209" i="38"/>
  <c r="E209" i="38"/>
  <c r="D210" i="38"/>
  <c r="E210" i="38"/>
  <c r="D211" i="38"/>
  <c r="E211" i="38"/>
  <c r="D212" i="38"/>
  <c r="E212" i="38"/>
  <c r="D213" i="38"/>
  <c r="E213" i="38"/>
  <c r="D214" i="38"/>
  <c r="E214" i="38"/>
  <c r="D215" i="38"/>
  <c r="E215" i="38"/>
  <c r="D216" i="38"/>
  <c r="E216" i="38"/>
  <c r="D217" i="38"/>
  <c r="E217" i="38"/>
  <c r="D218" i="38"/>
  <c r="E218" i="38"/>
  <c r="D219" i="38"/>
  <c r="E219" i="38"/>
  <c r="D220" i="38"/>
  <c r="E220" i="38"/>
  <c r="D221" i="38"/>
  <c r="E221" i="38"/>
  <c r="D222" i="38"/>
  <c r="E222" i="38"/>
  <c r="D223" i="38"/>
  <c r="E223" i="38"/>
  <c r="D224" i="38"/>
  <c r="E224" i="38"/>
  <c r="D225" i="38"/>
  <c r="E225" i="38"/>
  <c r="D226" i="38"/>
  <c r="E226" i="38"/>
  <c r="D227" i="38"/>
  <c r="E227" i="38"/>
  <c r="D228" i="38"/>
  <c r="E228" i="38"/>
  <c r="D229" i="38"/>
  <c r="E229" i="38"/>
  <c r="D230" i="38"/>
  <c r="E230" i="38"/>
  <c r="D231" i="38"/>
  <c r="E231" i="38"/>
  <c r="D232" i="38"/>
  <c r="E232" i="38"/>
  <c r="D233" i="38"/>
  <c r="E233" i="38"/>
  <c r="D234" i="38"/>
  <c r="E234" i="38"/>
  <c r="D235" i="38"/>
  <c r="E235" i="38"/>
  <c r="D236" i="38"/>
  <c r="E236" i="38"/>
  <c r="D237" i="38"/>
  <c r="E237" i="38"/>
  <c r="D238" i="38"/>
  <c r="E238" i="38"/>
  <c r="D239" i="38"/>
  <c r="E239" i="38"/>
  <c r="D240" i="38"/>
  <c r="E240" i="38"/>
  <c r="D241" i="38"/>
  <c r="E241" i="38"/>
  <c r="D242" i="38"/>
  <c r="E242" i="38"/>
  <c r="D243" i="38"/>
  <c r="E243" i="38"/>
  <c r="D244" i="38"/>
  <c r="E244" i="38"/>
  <c r="D245" i="38"/>
  <c r="E245" i="38"/>
  <c r="D246" i="38"/>
  <c r="E246" i="38"/>
  <c r="D247" i="38"/>
  <c r="E247" i="38"/>
  <c r="D248" i="38"/>
  <c r="E248" i="38"/>
  <c r="D249" i="38"/>
  <c r="E249" i="38"/>
  <c r="D250" i="38"/>
  <c r="E250" i="38"/>
  <c r="D251" i="38"/>
  <c r="E251" i="38"/>
  <c r="D252" i="38"/>
  <c r="E252" i="38"/>
  <c r="D253" i="38"/>
  <c r="E253" i="38"/>
  <c r="D254" i="38"/>
  <c r="E254" i="38"/>
  <c r="D255" i="38"/>
  <c r="E255" i="38"/>
  <c r="D256" i="38"/>
  <c r="E256" i="38"/>
  <c r="D257" i="38"/>
  <c r="E257" i="38"/>
  <c r="D258" i="38"/>
  <c r="E258" i="38"/>
  <c r="D259" i="38"/>
  <c r="E259" i="38"/>
  <c r="D260" i="38"/>
  <c r="E260" i="38"/>
  <c r="D261" i="38"/>
  <c r="E261" i="38"/>
  <c r="D262" i="38"/>
  <c r="E262" i="38"/>
  <c r="D263" i="38"/>
  <c r="E263" i="38"/>
  <c r="D264" i="38"/>
  <c r="E264" i="38"/>
  <c r="D265" i="38"/>
  <c r="E265" i="38"/>
  <c r="D266" i="38"/>
  <c r="E266" i="38"/>
  <c r="D267" i="38"/>
  <c r="E267" i="38"/>
  <c r="D268" i="38"/>
  <c r="E268" i="38"/>
  <c r="D269" i="38"/>
  <c r="E269" i="38"/>
  <c r="D270" i="38"/>
  <c r="E270" i="38"/>
  <c r="D271" i="38"/>
  <c r="E271" i="38"/>
  <c r="D272" i="38"/>
  <c r="E272" i="38"/>
  <c r="D273" i="38"/>
  <c r="E273" i="38"/>
  <c r="D274" i="38"/>
  <c r="E274" i="38"/>
  <c r="D275" i="38"/>
  <c r="E275" i="38"/>
  <c r="D276" i="38"/>
  <c r="E276" i="38"/>
  <c r="D277" i="38"/>
  <c r="E277" i="38"/>
  <c r="D278" i="38"/>
  <c r="E278" i="38"/>
  <c r="D279" i="38"/>
  <c r="E279" i="38"/>
  <c r="D280" i="38"/>
  <c r="E280" i="38"/>
  <c r="D281" i="38"/>
  <c r="E281" i="38"/>
  <c r="D282" i="38"/>
  <c r="E282" i="38"/>
  <c r="D283" i="38"/>
  <c r="E283" i="38"/>
  <c r="D284" i="38"/>
  <c r="E284" i="38"/>
  <c r="D285" i="38"/>
  <c r="E285" i="38"/>
  <c r="D286" i="38"/>
  <c r="E286" i="38"/>
  <c r="D287" i="38"/>
  <c r="E287" i="38"/>
  <c r="D288" i="38"/>
  <c r="E288" i="38"/>
  <c r="D289" i="38"/>
  <c r="E289" i="38"/>
  <c r="D290" i="38"/>
  <c r="E290" i="38"/>
  <c r="D291" i="38"/>
  <c r="E291" i="38"/>
  <c r="D292" i="38"/>
  <c r="E292" i="38"/>
  <c r="D293" i="38"/>
  <c r="E293" i="38"/>
  <c r="D294" i="38"/>
  <c r="E294" i="38"/>
  <c r="D295" i="38"/>
  <c r="E295" i="38"/>
  <c r="D296" i="38"/>
  <c r="E296" i="38"/>
  <c r="D297" i="38"/>
  <c r="E297" i="38"/>
  <c r="D298" i="38"/>
  <c r="E298" i="38"/>
  <c r="D299" i="38"/>
  <c r="E299" i="38"/>
  <c r="D300" i="38"/>
  <c r="E300" i="38"/>
  <c r="D301" i="38"/>
  <c r="E301" i="38"/>
  <c r="D302" i="38"/>
  <c r="E302" i="38"/>
  <c r="D303" i="38"/>
  <c r="E303" i="38"/>
  <c r="D304" i="38"/>
  <c r="E304" i="38"/>
  <c r="D305" i="38"/>
  <c r="E305" i="38"/>
  <c r="D306" i="38"/>
  <c r="E306" i="38"/>
  <c r="D307" i="38"/>
  <c r="E307" i="38"/>
  <c r="D308" i="38"/>
  <c r="E308" i="38"/>
  <c r="D309" i="38"/>
  <c r="E309" i="38"/>
  <c r="D310" i="38"/>
  <c r="E310" i="38"/>
  <c r="D311" i="38"/>
  <c r="E311" i="38"/>
  <c r="D312" i="38"/>
  <c r="E312" i="38"/>
  <c r="D313" i="38"/>
  <c r="E313" i="38"/>
  <c r="D314" i="38"/>
  <c r="E314" i="38"/>
  <c r="D315" i="38"/>
  <c r="E315" i="38"/>
  <c r="D316" i="38"/>
  <c r="E316" i="38"/>
  <c r="D317" i="38"/>
  <c r="E317" i="38"/>
  <c r="D318" i="38"/>
  <c r="E318" i="38"/>
  <c r="D319" i="38"/>
  <c r="E319" i="38"/>
  <c r="D320" i="38"/>
  <c r="E320" i="38"/>
  <c r="D321" i="38"/>
  <c r="E321" i="38"/>
  <c r="D322" i="38"/>
  <c r="E322" i="38"/>
  <c r="D323" i="38"/>
  <c r="E323" i="38"/>
  <c r="D324" i="38"/>
  <c r="E324" i="38"/>
  <c r="D325" i="38"/>
  <c r="E325" i="38"/>
  <c r="D326" i="38"/>
  <c r="E326" i="38"/>
  <c r="D327" i="38"/>
  <c r="E327" i="38"/>
  <c r="D328" i="38"/>
  <c r="E328" i="38"/>
  <c r="D329" i="38"/>
  <c r="E329" i="38"/>
  <c r="D330" i="38"/>
  <c r="E330" i="38"/>
  <c r="D331" i="38"/>
  <c r="E331" i="38"/>
  <c r="D332" i="38"/>
  <c r="E332" i="38"/>
  <c r="D333" i="38"/>
  <c r="E333" i="38"/>
  <c r="D334" i="38"/>
  <c r="E334" i="38"/>
  <c r="D335" i="38"/>
  <c r="E335" i="38"/>
  <c r="D336" i="38"/>
  <c r="E336" i="38"/>
  <c r="D337" i="38"/>
  <c r="E337" i="38"/>
  <c r="D338" i="38"/>
  <c r="E338" i="38"/>
  <c r="D339" i="38"/>
  <c r="E339" i="38"/>
  <c r="D340" i="38"/>
  <c r="E340" i="38"/>
  <c r="D341" i="38"/>
  <c r="E341" i="38"/>
  <c r="D342" i="38"/>
  <c r="E342" i="38"/>
  <c r="D343" i="38"/>
  <c r="E343" i="38"/>
  <c r="D344" i="38"/>
  <c r="E344" i="38"/>
  <c r="D345" i="38"/>
  <c r="E345" i="38"/>
  <c r="D346" i="38"/>
  <c r="E346" i="38"/>
  <c r="D347" i="38"/>
  <c r="E347" i="38"/>
  <c r="D348" i="38"/>
  <c r="E348" i="38"/>
  <c r="D349" i="38"/>
  <c r="E349" i="38"/>
  <c r="D350" i="38"/>
  <c r="E350" i="38"/>
  <c r="D351" i="38"/>
  <c r="E351" i="38"/>
  <c r="D352" i="38"/>
  <c r="E352" i="38"/>
  <c r="D353" i="38"/>
  <c r="E353" i="38"/>
  <c r="D354" i="38"/>
  <c r="E354" i="38"/>
  <c r="D355" i="38"/>
  <c r="E355" i="38"/>
  <c r="D356" i="38"/>
  <c r="E356" i="38"/>
  <c r="D357" i="38"/>
  <c r="E357" i="38"/>
  <c r="D358" i="38"/>
  <c r="E358" i="38"/>
  <c r="D359" i="38"/>
  <c r="E359" i="38"/>
  <c r="D360" i="38"/>
  <c r="E360" i="38"/>
  <c r="D361" i="38"/>
  <c r="E361" i="38"/>
  <c r="D362" i="38"/>
  <c r="E362" i="38"/>
  <c r="D363" i="38"/>
  <c r="E363" i="38"/>
  <c r="D364" i="38"/>
  <c r="E364" i="38"/>
  <c r="D365" i="38"/>
  <c r="E365" i="38"/>
  <c r="D366" i="38"/>
  <c r="E366" i="38"/>
  <c r="D367" i="38"/>
  <c r="E367" i="38"/>
  <c r="D368" i="38"/>
  <c r="E368" i="38"/>
  <c r="D369" i="38"/>
  <c r="E369" i="38"/>
  <c r="D370" i="38"/>
  <c r="E370" i="38"/>
  <c r="D371" i="38"/>
  <c r="E371" i="38"/>
  <c r="D372" i="38"/>
  <c r="E372" i="38"/>
  <c r="D373" i="38"/>
  <c r="E373" i="38"/>
  <c r="D374" i="38"/>
  <c r="E374" i="38"/>
  <c r="D375" i="38"/>
  <c r="E375" i="38"/>
  <c r="D376" i="38"/>
  <c r="E376" i="38"/>
  <c r="D377" i="38"/>
  <c r="E377" i="38"/>
  <c r="D378" i="38"/>
  <c r="E378" i="38"/>
  <c r="D379" i="38"/>
  <c r="E379" i="38"/>
  <c r="D380" i="38"/>
  <c r="E380" i="38"/>
  <c r="D381" i="38"/>
  <c r="E381" i="38"/>
  <c r="D382" i="38"/>
  <c r="E382" i="38"/>
  <c r="D383" i="38"/>
  <c r="E383" i="38"/>
  <c r="D384" i="38"/>
  <c r="E384" i="38"/>
  <c r="D385" i="38"/>
  <c r="E385" i="38"/>
  <c r="D386" i="38"/>
  <c r="E386" i="38"/>
  <c r="D387" i="38"/>
  <c r="E387" i="38"/>
  <c r="D388" i="38"/>
  <c r="E388" i="38"/>
  <c r="D389" i="38"/>
  <c r="E389" i="38"/>
  <c r="D390" i="38"/>
  <c r="E390" i="38"/>
  <c r="D391" i="38"/>
  <c r="E391" i="38"/>
  <c r="D392" i="38"/>
  <c r="E392" i="38"/>
  <c r="D393" i="38"/>
  <c r="E393" i="38"/>
  <c r="D394" i="38"/>
  <c r="E394" i="38"/>
  <c r="D395" i="38"/>
  <c r="E395" i="38"/>
  <c r="D396" i="38"/>
  <c r="E396" i="38"/>
  <c r="D397" i="38"/>
  <c r="E397" i="38"/>
  <c r="D398" i="38"/>
  <c r="E398" i="38"/>
  <c r="D399" i="38"/>
  <c r="E399" i="38"/>
  <c r="D400" i="38"/>
  <c r="E400" i="38"/>
  <c r="D401" i="38"/>
  <c r="E401" i="38"/>
  <c r="D402" i="38"/>
  <c r="E402" i="38"/>
  <c r="D403" i="38"/>
  <c r="E403" i="38"/>
  <c r="D404" i="38"/>
  <c r="E404" i="38"/>
  <c r="D405" i="38"/>
  <c r="E405" i="38"/>
  <c r="D406" i="38"/>
  <c r="E406" i="38"/>
  <c r="D407" i="38"/>
  <c r="E407" i="38"/>
  <c r="D408" i="38"/>
  <c r="E408" i="38"/>
  <c r="D409" i="38"/>
  <c r="E409" i="38"/>
  <c r="D410" i="38"/>
  <c r="E410" i="38"/>
  <c r="D411" i="38"/>
  <c r="E411" i="38"/>
  <c r="D412" i="38"/>
  <c r="E412" i="38"/>
  <c r="D413" i="38"/>
  <c r="E413" i="38"/>
  <c r="D414" i="38"/>
  <c r="E414" i="38"/>
  <c r="D415" i="38"/>
  <c r="E415" i="38"/>
  <c r="D416" i="38"/>
  <c r="E416" i="38"/>
  <c r="D417" i="38"/>
  <c r="E417" i="38"/>
  <c r="D418" i="38"/>
  <c r="E418" i="38"/>
  <c r="D419" i="38"/>
  <c r="E419" i="38"/>
  <c r="D420" i="38"/>
  <c r="E420" i="38"/>
  <c r="D421" i="38"/>
  <c r="E421" i="38"/>
  <c r="D422" i="38"/>
  <c r="E422" i="38"/>
  <c r="D423" i="38"/>
  <c r="E423" i="38"/>
  <c r="D424" i="38"/>
  <c r="E424" i="38"/>
  <c r="D425" i="38"/>
  <c r="E425" i="38"/>
  <c r="D426" i="38"/>
  <c r="E426" i="38"/>
  <c r="D427" i="38"/>
  <c r="E427" i="38"/>
  <c r="D428" i="38"/>
  <c r="E428" i="38"/>
  <c r="D429" i="38"/>
  <c r="E429" i="38"/>
  <c r="D430" i="38"/>
  <c r="E430" i="38"/>
  <c r="D431" i="38"/>
  <c r="E431" i="38"/>
  <c r="D432" i="38"/>
  <c r="E432" i="38"/>
  <c r="D433" i="38"/>
  <c r="E433" i="38"/>
  <c r="D434" i="38"/>
  <c r="E434" i="38"/>
  <c r="D435" i="38"/>
  <c r="E435" i="38"/>
  <c r="D436" i="38"/>
  <c r="E436" i="38"/>
  <c r="D437" i="38"/>
  <c r="E437" i="38"/>
  <c r="D438" i="38"/>
  <c r="E438" i="38"/>
  <c r="D439" i="38"/>
  <c r="E439" i="38"/>
  <c r="D440" i="38"/>
  <c r="E440" i="38"/>
  <c r="D441" i="38"/>
  <c r="E441" i="38"/>
  <c r="D442" i="38"/>
  <c r="E442" i="38"/>
  <c r="D443" i="38"/>
  <c r="E443" i="38"/>
  <c r="D444" i="38"/>
  <c r="E444" i="38"/>
  <c r="D445" i="38"/>
  <c r="E445" i="38"/>
  <c r="D446" i="38"/>
  <c r="E446" i="38"/>
  <c r="D447" i="38"/>
  <c r="E447" i="38"/>
  <c r="D448" i="38"/>
  <c r="E448" i="38"/>
  <c r="D449" i="38"/>
  <c r="E449" i="38"/>
  <c r="D450" i="38"/>
  <c r="E450" i="38"/>
  <c r="D451" i="38"/>
  <c r="E451" i="38"/>
  <c r="D452" i="38"/>
  <c r="E452" i="38"/>
  <c r="D453" i="38"/>
  <c r="E453" i="38"/>
  <c r="D454" i="38"/>
  <c r="E454" i="38"/>
  <c r="D455" i="38"/>
  <c r="E455" i="38"/>
  <c r="D456" i="38"/>
  <c r="E456" i="38"/>
  <c r="D457" i="38"/>
  <c r="E457" i="38"/>
  <c r="D458" i="38"/>
  <c r="E458" i="38"/>
  <c r="D459" i="38"/>
  <c r="E459" i="38"/>
  <c r="D460" i="38"/>
  <c r="E460" i="38"/>
  <c r="D461" i="38"/>
  <c r="E461" i="38"/>
  <c r="D462" i="38"/>
  <c r="E462" i="38"/>
  <c r="D463" i="38"/>
  <c r="E463" i="38"/>
  <c r="D464" i="38"/>
  <c r="E464" i="38"/>
  <c r="D465" i="38"/>
  <c r="E465" i="38"/>
  <c r="D466" i="38"/>
  <c r="E466" i="38"/>
  <c r="D467" i="38"/>
  <c r="E467" i="38"/>
  <c r="D468" i="38"/>
  <c r="E468" i="38"/>
  <c r="D469" i="38"/>
  <c r="E469" i="38"/>
  <c r="D470" i="38"/>
  <c r="E470" i="38"/>
  <c r="D471" i="38"/>
  <c r="E471" i="38"/>
  <c r="D472" i="38"/>
  <c r="E472" i="38"/>
  <c r="D473" i="38"/>
  <c r="E473" i="38"/>
  <c r="D474" i="38"/>
  <c r="E474" i="38"/>
  <c r="D475" i="38"/>
  <c r="E475" i="38"/>
  <c r="D476" i="38"/>
  <c r="E476" i="38"/>
  <c r="D477" i="38"/>
  <c r="E477" i="38"/>
  <c r="D478" i="38"/>
  <c r="E478" i="38"/>
  <c r="D479" i="38"/>
  <c r="E479" i="38"/>
  <c r="D480" i="38"/>
  <c r="E480" i="38"/>
  <c r="D481" i="38"/>
  <c r="E481" i="38"/>
  <c r="D482" i="38"/>
  <c r="E482" i="38"/>
  <c r="D483" i="38"/>
  <c r="E483" i="38"/>
  <c r="D484" i="38"/>
  <c r="E484" i="38"/>
  <c r="D485" i="38"/>
  <c r="E485" i="38"/>
  <c r="D486" i="38"/>
  <c r="E486" i="38"/>
  <c r="D487" i="38"/>
  <c r="E487" i="38"/>
  <c r="D488" i="38"/>
  <c r="E488" i="38"/>
  <c r="D489" i="38"/>
  <c r="E489" i="38"/>
  <c r="D490" i="38"/>
  <c r="E490" i="38"/>
  <c r="D491" i="38"/>
  <c r="E491" i="38"/>
  <c r="D492" i="38"/>
  <c r="E492" i="38"/>
  <c r="D493" i="38"/>
  <c r="E493" i="38"/>
  <c r="D494" i="38"/>
  <c r="E494" i="38"/>
  <c r="D495" i="38"/>
  <c r="E495" i="38"/>
  <c r="D496" i="38"/>
  <c r="E496" i="38"/>
  <c r="D497" i="38"/>
  <c r="E497" i="38"/>
  <c r="D498" i="38"/>
  <c r="E498" i="38"/>
  <c r="D499" i="38"/>
  <c r="E499" i="38"/>
  <c r="D500" i="38"/>
  <c r="E500" i="38"/>
  <c r="D501" i="38"/>
  <c r="E501" i="38"/>
  <c r="D502" i="38"/>
  <c r="E502" i="38"/>
  <c r="D503" i="38"/>
  <c r="E503" i="38"/>
  <c r="D504" i="38"/>
  <c r="E504" i="38"/>
  <c r="D505" i="38"/>
  <c r="E505" i="38"/>
  <c r="D506" i="38"/>
  <c r="E506" i="38"/>
  <c r="D507" i="38"/>
  <c r="E507" i="38"/>
  <c r="D508" i="38"/>
  <c r="E508" i="38"/>
  <c r="D509" i="38"/>
  <c r="E509" i="38"/>
  <c r="D510" i="38"/>
  <c r="E510" i="38"/>
  <c r="D511" i="38"/>
  <c r="E511" i="38"/>
  <c r="D512" i="38"/>
  <c r="E512" i="38"/>
  <c r="D513" i="38"/>
  <c r="E513" i="38"/>
  <c r="D514" i="38"/>
  <c r="E514" i="38"/>
  <c r="D515" i="38"/>
  <c r="E515" i="38"/>
  <c r="D516" i="38"/>
  <c r="E516" i="38"/>
  <c r="D517" i="38"/>
  <c r="E517" i="38"/>
  <c r="D518" i="38"/>
  <c r="E518" i="38"/>
  <c r="D519" i="38"/>
  <c r="E519" i="38"/>
  <c r="D520" i="38"/>
  <c r="E520" i="38"/>
  <c r="D521" i="38"/>
  <c r="E521" i="38"/>
  <c r="D522" i="38"/>
  <c r="E522" i="38"/>
  <c r="D523" i="38"/>
  <c r="E523" i="38"/>
  <c r="D524" i="38"/>
  <c r="E524" i="38"/>
  <c r="D525" i="38"/>
  <c r="E525" i="38"/>
  <c r="D526" i="38"/>
  <c r="E526" i="38"/>
  <c r="D527" i="38"/>
  <c r="E527" i="38"/>
  <c r="D528" i="38"/>
  <c r="E528" i="38"/>
  <c r="D529" i="38"/>
  <c r="E529" i="38"/>
  <c r="D530" i="38"/>
  <c r="E530" i="38"/>
  <c r="D531" i="38"/>
  <c r="E531" i="38"/>
  <c r="D532" i="38"/>
  <c r="E532" i="38"/>
  <c r="D533" i="38"/>
  <c r="E533" i="38"/>
  <c r="D534" i="38"/>
  <c r="E534" i="38"/>
  <c r="D535" i="38"/>
  <c r="E535" i="38"/>
  <c r="D536" i="38"/>
  <c r="E536" i="38"/>
  <c r="D537" i="38"/>
  <c r="E537" i="38"/>
  <c r="D538" i="38"/>
  <c r="E538" i="38"/>
  <c r="D539" i="38"/>
  <c r="E539" i="38"/>
  <c r="D540" i="38"/>
  <c r="E540" i="38"/>
  <c r="D541" i="38"/>
  <c r="E541" i="38"/>
  <c r="D542" i="38"/>
  <c r="E542" i="38"/>
  <c r="D543" i="38"/>
  <c r="E543" i="38"/>
  <c r="D544" i="38"/>
  <c r="E544" i="38"/>
  <c r="D545" i="38"/>
  <c r="E545" i="38"/>
  <c r="D546" i="38"/>
  <c r="E546" i="38"/>
  <c r="D547" i="38"/>
  <c r="E547" i="38"/>
  <c r="D548" i="38"/>
  <c r="E548" i="38"/>
  <c r="D549" i="38"/>
  <c r="E549" i="38"/>
  <c r="D550" i="38"/>
  <c r="E550" i="38"/>
  <c r="D551" i="38"/>
  <c r="E551" i="38"/>
  <c r="D552" i="38"/>
  <c r="E552" i="38"/>
  <c r="D553" i="38"/>
  <c r="E553" i="38"/>
  <c r="D554" i="38"/>
  <c r="E554" i="38"/>
  <c r="D555" i="38"/>
  <c r="E555" i="38"/>
  <c r="D556" i="38"/>
  <c r="E556" i="38"/>
  <c r="D557" i="38"/>
  <c r="E557" i="38"/>
  <c r="D558" i="38"/>
  <c r="E558" i="38"/>
  <c r="D559" i="38"/>
  <c r="E559" i="38"/>
  <c r="D560" i="38"/>
  <c r="E560" i="38"/>
  <c r="D561" i="38"/>
  <c r="E561" i="38"/>
  <c r="D562" i="38"/>
  <c r="E562" i="38"/>
  <c r="D563" i="38"/>
  <c r="E563" i="38"/>
  <c r="D564" i="38"/>
  <c r="E564" i="38"/>
  <c r="D565" i="38"/>
  <c r="E565" i="38"/>
  <c r="D566" i="38"/>
  <c r="E566" i="38"/>
  <c r="D567" i="38"/>
  <c r="E567" i="38"/>
  <c r="D568" i="38"/>
  <c r="E568" i="38"/>
  <c r="D569" i="38"/>
  <c r="E569" i="38"/>
  <c r="D570" i="38"/>
  <c r="E570" i="38"/>
  <c r="D571" i="38"/>
  <c r="E571" i="38"/>
  <c r="D572" i="38"/>
  <c r="E572" i="38"/>
  <c r="D573" i="38"/>
  <c r="E573" i="38"/>
  <c r="D574" i="38"/>
  <c r="E574" i="38"/>
  <c r="D575" i="38"/>
  <c r="E575" i="38"/>
  <c r="D576" i="38"/>
  <c r="E576" i="38"/>
  <c r="D577" i="38"/>
  <c r="E577" i="38"/>
  <c r="D578" i="38"/>
  <c r="E578" i="38"/>
  <c r="D579" i="38"/>
  <c r="E579" i="38"/>
  <c r="D580" i="38"/>
  <c r="E580" i="38"/>
  <c r="D581" i="38"/>
  <c r="E581" i="38"/>
  <c r="D582" i="38"/>
  <c r="E582" i="38"/>
  <c r="D583" i="38"/>
  <c r="E583" i="38"/>
  <c r="D584" i="38"/>
  <c r="E584" i="38"/>
  <c r="D585" i="38"/>
  <c r="E585" i="38"/>
  <c r="D586" i="38"/>
  <c r="E586" i="38"/>
  <c r="D587" i="38"/>
  <c r="E587" i="38"/>
  <c r="D588" i="38"/>
  <c r="E588" i="38"/>
  <c r="D589" i="38"/>
  <c r="E589" i="38"/>
  <c r="D590" i="38"/>
  <c r="E590" i="38"/>
  <c r="D591" i="38"/>
  <c r="E591" i="38"/>
  <c r="D592" i="38"/>
  <c r="E592" i="38"/>
  <c r="D593" i="38"/>
  <c r="E593" i="38"/>
  <c r="D594" i="38"/>
  <c r="E594" i="38"/>
  <c r="D595" i="38"/>
  <c r="E595" i="38"/>
  <c r="D596" i="38"/>
  <c r="E596" i="38"/>
  <c r="D597" i="38"/>
  <c r="E597" i="38"/>
  <c r="D598" i="38"/>
  <c r="E598" i="38"/>
  <c r="D599" i="38"/>
  <c r="E599" i="38"/>
  <c r="D600" i="38"/>
  <c r="E600" i="38"/>
  <c r="D601" i="38"/>
  <c r="E601" i="38"/>
  <c r="D602" i="38"/>
  <c r="E602" i="38"/>
  <c r="D603" i="38"/>
  <c r="E603" i="38"/>
  <c r="D604" i="38"/>
  <c r="E604" i="38"/>
  <c r="D605" i="38"/>
  <c r="E605" i="38"/>
  <c r="D606" i="38"/>
  <c r="E606" i="38"/>
  <c r="D607" i="38"/>
  <c r="E607" i="38"/>
  <c r="D608" i="38"/>
  <c r="E608" i="38"/>
  <c r="D609" i="38"/>
  <c r="E609" i="38"/>
  <c r="D610" i="38"/>
  <c r="E610" i="38"/>
  <c r="D611" i="38"/>
  <c r="E611" i="38"/>
  <c r="D612" i="38"/>
  <c r="E612" i="38"/>
  <c r="D613" i="38"/>
  <c r="E613" i="38"/>
  <c r="D614" i="38"/>
  <c r="E614" i="38"/>
  <c r="D615" i="38"/>
  <c r="E615" i="38"/>
  <c r="D616" i="38"/>
  <c r="E616" i="38"/>
  <c r="D617" i="38"/>
  <c r="E617" i="38"/>
  <c r="D618" i="38"/>
  <c r="E618" i="38"/>
  <c r="D619" i="38"/>
  <c r="E619" i="38"/>
  <c r="D620" i="38"/>
  <c r="E620" i="38"/>
  <c r="D621" i="38"/>
  <c r="E621" i="38"/>
  <c r="D622" i="38"/>
  <c r="E622" i="38"/>
  <c r="D623" i="38"/>
  <c r="E623" i="38"/>
  <c r="D624" i="38"/>
  <c r="E624" i="38"/>
  <c r="D625" i="38"/>
  <c r="E625" i="38"/>
  <c r="D626" i="38"/>
  <c r="E626" i="38"/>
  <c r="D627" i="38"/>
  <c r="E627" i="38"/>
  <c r="D628" i="38"/>
  <c r="E628" i="38"/>
  <c r="D629" i="38"/>
  <c r="E629" i="38"/>
  <c r="D630" i="38"/>
  <c r="E630" i="38"/>
  <c r="D631" i="38"/>
  <c r="E631" i="38"/>
  <c r="D632" i="38"/>
  <c r="E632" i="38"/>
  <c r="D633" i="38"/>
  <c r="E633" i="38"/>
  <c r="D634" i="38"/>
  <c r="E634" i="38"/>
  <c r="D635" i="38"/>
  <c r="E635" i="38"/>
  <c r="D636" i="38"/>
  <c r="E636" i="38"/>
  <c r="D637" i="38"/>
  <c r="E637" i="38"/>
  <c r="D638" i="38"/>
  <c r="E638" i="38"/>
  <c r="D639" i="38"/>
  <c r="E639" i="38"/>
  <c r="D640" i="38"/>
  <c r="E640" i="38"/>
  <c r="D641" i="38"/>
  <c r="E641" i="38"/>
  <c r="D642" i="38"/>
  <c r="E642" i="38"/>
  <c r="D643" i="38"/>
  <c r="E643" i="38"/>
  <c r="D644" i="38"/>
  <c r="E644" i="38"/>
  <c r="D645" i="38"/>
  <c r="E645" i="38"/>
  <c r="D646" i="38"/>
  <c r="E646" i="38"/>
  <c r="D647" i="38"/>
  <c r="E647" i="38"/>
  <c r="D648" i="38"/>
  <c r="E648" i="38"/>
  <c r="D649" i="38"/>
  <c r="E649" i="38"/>
  <c r="D650" i="38"/>
  <c r="E650" i="38"/>
  <c r="D651" i="38"/>
  <c r="E651" i="38"/>
  <c r="D652" i="38"/>
  <c r="E652" i="38"/>
  <c r="D653" i="38"/>
  <c r="E653" i="38"/>
  <c r="D654" i="38"/>
  <c r="E654" i="38"/>
  <c r="D655" i="38"/>
  <c r="E655" i="38"/>
  <c r="D656" i="38"/>
  <c r="E656" i="38"/>
  <c r="D657" i="38"/>
  <c r="E657" i="38"/>
  <c r="D658" i="38"/>
  <c r="E658" i="38"/>
  <c r="D659" i="38"/>
  <c r="E659" i="38"/>
  <c r="D660" i="38"/>
  <c r="E660" i="38"/>
  <c r="D661" i="38"/>
  <c r="E661" i="38"/>
  <c r="D662" i="38"/>
  <c r="E662" i="38"/>
  <c r="D663" i="38"/>
  <c r="E663" i="38"/>
  <c r="D664" i="38"/>
  <c r="E664" i="38"/>
  <c r="D665" i="38"/>
  <c r="E665" i="38"/>
  <c r="D666" i="38"/>
  <c r="E666" i="38"/>
  <c r="D667" i="38"/>
  <c r="E667" i="38"/>
  <c r="D668" i="38"/>
  <c r="E668" i="38"/>
  <c r="D669" i="38"/>
  <c r="E669" i="38"/>
  <c r="D670" i="38"/>
  <c r="E670" i="38"/>
  <c r="D671" i="38"/>
  <c r="E671" i="38"/>
  <c r="D672" i="38"/>
  <c r="E672" i="38"/>
  <c r="D673" i="38"/>
  <c r="E673" i="38"/>
  <c r="D674" i="38"/>
  <c r="E674" i="38"/>
  <c r="D675" i="38"/>
  <c r="E675" i="38"/>
  <c r="D676" i="38"/>
  <c r="E676" i="38"/>
  <c r="D677" i="38"/>
  <c r="E677" i="38"/>
  <c r="D678" i="38"/>
  <c r="E678" i="38"/>
  <c r="D679" i="38"/>
  <c r="E679" i="38"/>
  <c r="D680" i="38"/>
  <c r="E680" i="38"/>
  <c r="D681" i="38"/>
  <c r="E681" i="38"/>
  <c r="D682" i="38"/>
  <c r="E682" i="38"/>
  <c r="D683" i="38"/>
  <c r="E683" i="38"/>
  <c r="D684" i="38"/>
  <c r="E684" i="38"/>
  <c r="D685" i="38"/>
  <c r="E685" i="38"/>
  <c r="D686" i="38"/>
  <c r="E686" i="38"/>
  <c r="D687" i="38"/>
  <c r="E687" i="38"/>
  <c r="D688" i="38"/>
  <c r="E688" i="38"/>
  <c r="D689" i="38"/>
  <c r="E689" i="38"/>
  <c r="D690" i="38"/>
  <c r="E690" i="38"/>
  <c r="D691" i="38"/>
  <c r="E691" i="38"/>
  <c r="D692" i="38"/>
  <c r="E692" i="38"/>
  <c r="D693" i="38"/>
  <c r="E693" i="38"/>
  <c r="D694" i="38"/>
  <c r="E694" i="38"/>
  <c r="D695" i="38"/>
  <c r="E695" i="38"/>
  <c r="D696" i="38"/>
  <c r="E696" i="38"/>
  <c r="D697" i="38"/>
  <c r="E697" i="38"/>
  <c r="D698" i="38"/>
  <c r="E698" i="38"/>
  <c r="D699" i="38"/>
  <c r="E699" i="38"/>
  <c r="D700" i="38"/>
  <c r="E700" i="38"/>
  <c r="D701" i="38"/>
  <c r="E701" i="38"/>
  <c r="D702" i="38"/>
  <c r="E702" i="38"/>
  <c r="D703" i="38"/>
  <c r="E703" i="38"/>
  <c r="D704" i="38"/>
  <c r="E704" i="38"/>
  <c r="D705" i="38"/>
  <c r="E705" i="38"/>
  <c r="D706" i="38"/>
  <c r="E706" i="38"/>
  <c r="D707" i="38"/>
  <c r="E707" i="38"/>
  <c r="D708" i="38"/>
  <c r="E708" i="38"/>
  <c r="D709" i="38"/>
  <c r="E709" i="38"/>
  <c r="D710" i="38"/>
  <c r="E710" i="38"/>
  <c r="D711" i="38"/>
  <c r="E711" i="38"/>
  <c r="D712" i="38"/>
  <c r="E712" i="38"/>
  <c r="D713" i="38"/>
  <c r="E713" i="38"/>
  <c r="D714" i="38"/>
  <c r="E714" i="38"/>
  <c r="D715" i="38"/>
  <c r="E715" i="38"/>
  <c r="D716" i="38"/>
  <c r="E716" i="38"/>
  <c r="D717" i="38"/>
  <c r="E717" i="38"/>
  <c r="D718" i="38"/>
  <c r="E718" i="38"/>
  <c r="D719" i="38"/>
  <c r="E719" i="38"/>
  <c r="D720" i="38"/>
  <c r="E720" i="38"/>
  <c r="D721" i="38"/>
  <c r="E721" i="38"/>
  <c r="D722" i="38"/>
  <c r="E722" i="38"/>
  <c r="D723" i="38"/>
  <c r="E723" i="38"/>
  <c r="D724" i="38"/>
  <c r="E724" i="38"/>
  <c r="D725" i="38"/>
  <c r="E725" i="38"/>
  <c r="D726" i="38"/>
  <c r="E726" i="38"/>
  <c r="D727" i="38"/>
  <c r="E727" i="38"/>
  <c r="D728" i="38"/>
  <c r="E728" i="38"/>
  <c r="D729" i="38"/>
  <c r="E729" i="38"/>
  <c r="D730" i="38"/>
  <c r="E730" i="38"/>
  <c r="D731" i="38"/>
  <c r="E731" i="38"/>
  <c r="D732" i="38"/>
  <c r="E732" i="38"/>
  <c r="D733" i="38"/>
  <c r="E733" i="38"/>
  <c r="D734" i="38"/>
  <c r="E734" i="38"/>
  <c r="D735" i="38"/>
  <c r="E735" i="38"/>
  <c r="D736" i="38"/>
  <c r="E736" i="38"/>
  <c r="D737" i="38"/>
  <c r="E737" i="38"/>
  <c r="D738" i="38"/>
  <c r="E738" i="38"/>
  <c r="D739" i="38"/>
  <c r="E739" i="38"/>
  <c r="D740" i="38"/>
  <c r="E740" i="38"/>
  <c r="D741" i="38"/>
  <c r="E741" i="38"/>
  <c r="D742" i="38"/>
  <c r="E742" i="38"/>
  <c r="D743" i="38"/>
  <c r="E743" i="38"/>
  <c r="D744" i="38"/>
  <c r="E744" i="38"/>
  <c r="D745" i="38"/>
  <c r="E745" i="38"/>
  <c r="D746" i="38"/>
  <c r="E746" i="38"/>
  <c r="D747" i="38"/>
  <c r="E747" i="38"/>
  <c r="D748" i="38"/>
  <c r="E748" i="38"/>
  <c r="D749" i="38"/>
  <c r="E749" i="38"/>
  <c r="D750" i="38"/>
  <c r="E750" i="38"/>
  <c r="D751" i="38"/>
  <c r="E751" i="38"/>
  <c r="D752" i="38"/>
  <c r="E752" i="38"/>
  <c r="D753" i="38"/>
  <c r="E753" i="38"/>
  <c r="D754" i="38"/>
  <c r="E754" i="38"/>
  <c r="D755" i="38"/>
  <c r="E755" i="38"/>
  <c r="D756" i="38"/>
  <c r="E756" i="38"/>
  <c r="D757" i="38"/>
  <c r="E757" i="38"/>
  <c r="D758" i="38"/>
  <c r="E758" i="38"/>
  <c r="D759" i="38"/>
  <c r="E759" i="38"/>
  <c r="D760" i="38"/>
  <c r="E760" i="38"/>
  <c r="D761" i="38"/>
  <c r="E761" i="38"/>
  <c r="D762" i="38"/>
  <c r="E762" i="38"/>
  <c r="D763" i="38"/>
  <c r="E763" i="38"/>
  <c r="D764" i="38"/>
  <c r="E764" i="38"/>
  <c r="D765" i="38"/>
  <c r="E765" i="38"/>
  <c r="D766" i="38"/>
  <c r="E766" i="38"/>
  <c r="D767" i="38"/>
  <c r="E767" i="38"/>
  <c r="D768" i="38"/>
  <c r="E768" i="38"/>
  <c r="D769" i="38"/>
  <c r="E769" i="38"/>
  <c r="D770" i="38"/>
  <c r="E770" i="38"/>
  <c r="D771" i="38"/>
  <c r="E771" i="38"/>
  <c r="D772" i="38"/>
  <c r="E772" i="38"/>
  <c r="D773" i="38"/>
  <c r="E773" i="38"/>
  <c r="D774" i="38"/>
  <c r="E774" i="38"/>
  <c r="D775" i="38"/>
  <c r="E775" i="38"/>
  <c r="D776" i="38"/>
  <c r="E776" i="38"/>
  <c r="D777" i="38"/>
  <c r="E777" i="38"/>
  <c r="D778" i="38"/>
  <c r="E778" i="38"/>
  <c r="D779" i="38"/>
  <c r="E779" i="38"/>
  <c r="D780" i="38"/>
  <c r="E780" i="38"/>
  <c r="D781" i="38"/>
  <c r="E781" i="38"/>
  <c r="D782" i="38"/>
  <c r="E782" i="38"/>
  <c r="D783" i="38"/>
  <c r="E783" i="38"/>
  <c r="D784" i="38"/>
  <c r="E784" i="38"/>
  <c r="D785" i="38"/>
  <c r="E785" i="38"/>
  <c r="D786" i="38"/>
  <c r="E786" i="38"/>
  <c r="D787" i="38"/>
  <c r="E787" i="38"/>
  <c r="D788" i="38"/>
  <c r="E788" i="38"/>
  <c r="D789" i="38"/>
  <c r="E789" i="38"/>
  <c r="D790" i="38"/>
  <c r="E790" i="38"/>
  <c r="D791" i="38"/>
  <c r="E791" i="38"/>
  <c r="D792" i="38"/>
  <c r="E792" i="38"/>
  <c r="D793" i="38"/>
  <c r="E793" i="38"/>
  <c r="D794" i="38"/>
  <c r="E794" i="38"/>
  <c r="D795" i="38"/>
  <c r="E795" i="38"/>
  <c r="D796" i="38"/>
  <c r="E796" i="38"/>
  <c r="D797" i="38"/>
  <c r="E797" i="38"/>
  <c r="D798" i="38"/>
  <c r="E798" i="38"/>
  <c r="D799" i="38"/>
  <c r="E799" i="38"/>
  <c r="D800" i="38"/>
  <c r="E800" i="38"/>
  <c r="D801" i="38"/>
  <c r="E801" i="38"/>
  <c r="D802" i="38"/>
  <c r="E802" i="38"/>
  <c r="D803" i="38"/>
  <c r="E803" i="38"/>
  <c r="D804" i="38"/>
  <c r="E804" i="38"/>
  <c r="D805" i="38"/>
  <c r="E805" i="38"/>
  <c r="D806" i="38"/>
  <c r="E806" i="38"/>
  <c r="D807" i="38"/>
  <c r="E807" i="38"/>
  <c r="D808" i="38"/>
  <c r="E808" i="38"/>
  <c r="D809" i="38"/>
  <c r="E809" i="38"/>
  <c r="D810" i="38"/>
  <c r="E810" i="38"/>
  <c r="D811" i="38"/>
  <c r="E811" i="38"/>
  <c r="D812" i="38"/>
  <c r="E812" i="38"/>
  <c r="D813" i="38"/>
  <c r="E813" i="38"/>
  <c r="D814" i="38"/>
  <c r="E814" i="38"/>
  <c r="D815" i="38"/>
  <c r="E815" i="38"/>
  <c r="D816" i="38"/>
  <c r="E816" i="38"/>
  <c r="D817" i="38"/>
  <c r="E817" i="38"/>
  <c r="D818" i="38"/>
  <c r="E818" i="38"/>
  <c r="D819" i="38"/>
  <c r="E819" i="38"/>
  <c r="D820" i="38"/>
  <c r="E820" i="38"/>
  <c r="D821" i="38"/>
  <c r="E821" i="38"/>
  <c r="D822" i="38"/>
  <c r="E822" i="38"/>
  <c r="D823" i="38"/>
  <c r="E823" i="38"/>
  <c r="D824" i="38"/>
  <c r="E824" i="38"/>
  <c r="D825" i="38"/>
  <c r="E825" i="38"/>
  <c r="D826" i="38"/>
  <c r="E826" i="38"/>
  <c r="D827" i="38"/>
  <c r="E827" i="38"/>
  <c r="D828" i="38"/>
  <c r="E828" i="38"/>
  <c r="D829" i="38"/>
  <c r="E829" i="38"/>
  <c r="D830" i="38"/>
  <c r="E830" i="38"/>
  <c r="D831" i="38"/>
  <c r="E831" i="38"/>
  <c r="D832" i="38"/>
  <c r="E832" i="38"/>
  <c r="D833" i="38"/>
  <c r="E833" i="38"/>
  <c r="D834" i="38"/>
  <c r="E834" i="38"/>
  <c r="D835" i="38"/>
  <c r="E835" i="38"/>
  <c r="D836" i="38"/>
  <c r="E836" i="38"/>
  <c r="D837" i="38"/>
  <c r="E837" i="38"/>
  <c r="D838" i="38"/>
  <c r="E838" i="38"/>
  <c r="D839" i="38"/>
  <c r="E839" i="38"/>
  <c r="D840" i="38"/>
  <c r="E840" i="38"/>
  <c r="D841" i="38"/>
  <c r="E841" i="38"/>
  <c r="D842" i="38"/>
  <c r="E842" i="38"/>
  <c r="D843" i="38"/>
  <c r="E843" i="38"/>
  <c r="D844" i="38"/>
  <c r="E844" i="38"/>
  <c r="D845" i="38"/>
  <c r="E845" i="38"/>
  <c r="D846" i="38"/>
  <c r="E846" i="38"/>
  <c r="D847" i="38"/>
  <c r="E847" i="38"/>
  <c r="D848" i="38"/>
  <c r="E848" i="38"/>
  <c r="D849" i="38"/>
  <c r="E849" i="38"/>
  <c r="D850" i="38"/>
  <c r="E850" i="38"/>
  <c r="D851" i="38"/>
  <c r="E851" i="38"/>
  <c r="D852" i="38"/>
  <c r="E852" i="38"/>
  <c r="D853" i="38"/>
  <c r="E853" i="38"/>
  <c r="D854" i="38"/>
  <c r="E854" i="38"/>
  <c r="D855" i="38"/>
  <c r="E855" i="38"/>
  <c r="D856" i="38"/>
  <c r="E856" i="38"/>
  <c r="D857" i="38"/>
  <c r="E857" i="38"/>
  <c r="D858" i="38"/>
  <c r="E858" i="38"/>
  <c r="D859" i="38"/>
  <c r="E859" i="38"/>
  <c r="D860" i="38"/>
  <c r="E860" i="38"/>
  <c r="D861" i="38"/>
  <c r="E861" i="38"/>
  <c r="D862" i="38"/>
  <c r="E862" i="38"/>
  <c r="D863" i="38"/>
  <c r="E863" i="38"/>
  <c r="D864" i="38"/>
  <c r="E864" i="38"/>
  <c r="D865" i="38"/>
  <c r="E865" i="38"/>
  <c r="D866" i="38"/>
  <c r="E866" i="38"/>
  <c r="D867" i="38"/>
  <c r="E867" i="38"/>
  <c r="D868" i="38"/>
  <c r="E868" i="38"/>
  <c r="D869" i="38"/>
  <c r="E869" i="38"/>
  <c r="D870" i="38"/>
  <c r="E870" i="38"/>
  <c r="D871" i="38"/>
  <c r="E871" i="38"/>
  <c r="D872" i="38"/>
  <c r="E872" i="38"/>
  <c r="D873" i="38"/>
  <c r="E873" i="38"/>
  <c r="D874" i="38"/>
  <c r="E874" i="38"/>
  <c r="D875" i="38"/>
  <c r="E875" i="38"/>
  <c r="D876" i="38"/>
  <c r="E876" i="38"/>
  <c r="D877" i="38"/>
  <c r="E877" i="38"/>
  <c r="D878" i="38"/>
  <c r="E878" i="38"/>
  <c r="D879" i="38"/>
  <c r="E879" i="38"/>
  <c r="D880" i="38"/>
  <c r="E880" i="38"/>
  <c r="D881" i="38"/>
  <c r="E881" i="38"/>
  <c r="D882" i="38"/>
  <c r="E882" i="38"/>
  <c r="D883" i="38"/>
  <c r="E883" i="38"/>
  <c r="D884" i="38"/>
  <c r="E884" i="38"/>
  <c r="D885" i="38"/>
  <c r="E885" i="38"/>
  <c r="D886" i="38"/>
  <c r="E886" i="38"/>
  <c r="D887" i="38"/>
  <c r="E887" i="38"/>
  <c r="D888" i="38"/>
  <c r="E888" i="38"/>
  <c r="D889" i="38"/>
  <c r="E889" i="38"/>
  <c r="D890" i="38"/>
  <c r="E890" i="38"/>
  <c r="D891" i="38"/>
  <c r="E891" i="38"/>
  <c r="D892" i="38"/>
  <c r="E892" i="38"/>
  <c r="D893" i="38"/>
  <c r="E893" i="38"/>
  <c r="D894" i="38"/>
  <c r="E894" i="38"/>
  <c r="D895" i="38"/>
  <c r="E895" i="38"/>
  <c r="D896" i="38"/>
  <c r="E896" i="38"/>
  <c r="D897" i="38"/>
  <c r="E897" i="38"/>
  <c r="D898" i="38"/>
  <c r="E898" i="38"/>
  <c r="D899" i="38"/>
  <c r="E899" i="38"/>
  <c r="D900" i="38"/>
  <c r="E900" i="38"/>
  <c r="D901" i="38"/>
  <c r="E901" i="38"/>
  <c r="D902" i="38"/>
  <c r="E902" i="38"/>
  <c r="D903" i="38"/>
  <c r="E903" i="38"/>
  <c r="D904" i="38"/>
  <c r="E904" i="38"/>
  <c r="D905" i="38"/>
  <c r="E905" i="38"/>
  <c r="D906" i="38"/>
  <c r="E906" i="38"/>
  <c r="D907" i="38"/>
  <c r="E907" i="38"/>
  <c r="D908" i="38"/>
  <c r="E908" i="38"/>
  <c r="D909" i="38"/>
  <c r="E909" i="38"/>
  <c r="D910" i="38"/>
  <c r="E910" i="38"/>
  <c r="D911" i="38"/>
  <c r="E911" i="38"/>
  <c r="D912" i="38"/>
  <c r="E912" i="38"/>
  <c r="D913" i="38"/>
  <c r="E913" i="38"/>
  <c r="D914" i="38"/>
  <c r="E914" i="38"/>
  <c r="D915" i="38"/>
  <c r="E915" i="38"/>
  <c r="D916" i="38"/>
  <c r="E916" i="38"/>
  <c r="D917" i="38"/>
  <c r="E917" i="38"/>
  <c r="D918" i="38"/>
  <c r="E918" i="38"/>
  <c r="D919" i="38"/>
  <c r="E919" i="38"/>
  <c r="D920" i="38"/>
  <c r="E920" i="38"/>
  <c r="D921" i="38"/>
  <c r="E921" i="38"/>
  <c r="D922" i="38"/>
  <c r="E922" i="38"/>
  <c r="D923" i="38"/>
  <c r="E923" i="38"/>
  <c r="D924" i="38"/>
  <c r="E924" i="38"/>
  <c r="D925" i="38"/>
  <c r="E925" i="38"/>
  <c r="D926" i="38"/>
  <c r="E926" i="38"/>
  <c r="D927" i="38"/>
  <c r="E927" i="38"/>
  <c r="D928" i="38"/>
  <c r="E928" i="38"/>
  <c r="D929" i="38"/>
  <c r="E929" i="38"/>
  <c r="D930" i="38"/>
  <c r="E930" i="38"/>
  <c r="D931" i="38"/>
  <c r="E931" i="38"/>
  <c r="D932" i="38"/>
  <c r="E932" i="38"/>
  <c r="D933" i="38"/>
  <c r="E933" i="38"/>
  <c r="D934" i="38"/>
  <c r="E934" i="38"/>
  <c r="D935" i="38"/>
  <c r="E935" i="38"/>
  <c r="D936" i="38"/>
  <c r="E936" i="38"/>
  <c r="D937" i="38"/>
  <c r="E937" i="38"/>
  <c r="D938" i="38"/>
  <c r="E938" i="38"/>
  <c r="D939" i="38"/>
  <c r="E939" i="38"/>
  <c r="D940" i="38"/>
  <c r="E940" i="38"/>
  <c r="D941" i="38"/>
  <c r="E941" i="38"/>
  <c r="D942" i="38"/>
  <c r="E942" i="38"/>
  <c r="D943" i="38"/>
  <c r="E943" i="38"/>
  <c r="D944" i="38"/>
  <c r="E944" i="38"/>
  <c r="D945" i="38"/>
  <c r="E945" i="38"/>
  <c r="D946" i="38"/>
  <c r="E946" i="38"/>
  <c r="D947" i="38"/>
  <c r="E947" i="38"/>
  <c r="D948" i="38"/>
  <c r="E948" i="38"/>
  <c r="D949" i="38"/>
  <c r="E949" i="38"/>
  <c r="D950" i="38"/>
  <c r="E950" i="38"/>
  <c r="D951" i="38"/>
  <c r="E951" i="38"/>
  <c r="D952" i="38"/>
  <c r="E952" i="38"/>
  <c r="D953" i="38"/>
  <c r="E953" i="38"/>
  <c r="D954" i="38"/>
  <c r="E954" i="38"/>
  <c r="D955" i="38"/>
  <c r="E955" i="38"/>
  <c r="D956" i="38"/>
  <c r="E956" i="38"/>
  <c r="D957" i="38"/>
  <c r="E957" i="38"/>
  <c r="D958" i="38"/>
  <c r="E958" i="38"/>
  <c r="D959" i="38"/>
  <c r="E959" i="38"/>
  <c r="D960" i="38"/>
  <c r="E960" i="38"/>
  <c r="D961" i="38"/>
  <c r="E961" i="38"/>
  <c r="D962" i="38"/>
  <c r="E962" i="38"/>
  <c r="D963" i="38"/>
  <c r="E963" i="38"/>
  <c r="D964" i="38"/>
  <c r="E964" i="38"/>
  <c r="D965" i="38"/>
  <c r="E965" i="38"/>
  <c r="D966" i="38"/>
  <c r="E966" i="38"/>
  <c r="D967" i="38"/>
  <c r="E967" i="38"/>
  <c r="D968" i="38"/>
  <c r="E968" i="38"/>
  <c r="D969" i="38"/>
  <c r="E969" i="38"/>
  <c r="D970" i="38"/>
  <c r="E970" i="38"/>
  <c r="D971" i="38"/>
  <c r="E971" i="38"/>
  <c r="D972" i="38"/>
  <c r="E972" i="38"/>
  <c r="D973" i="38"/>
  <c r="E973" i="38"/>
  <c r="D974" i="38"/>
  <c r="E974" i="38"/>
  <c r="D975" i="38"/>
  <c r="E975" i="38"/>
  <c r="D976" i="38"/>
  <c r="E976" i="38"/>
  <c r="D977" i="38"/>
  <c r="E977" i="38"/>
  <c r="D978" i="38"/>
  <c r="E978" i="38"/>
  <c r="D979" i="38"/>
  <c r="E979" i="38"/>
  <c r="D980" i="38"/>
  <c r="E980" i="38"/>
  <c r="D981" i="38"/>
  <c r="E981" i="38"/>
  <c r="D982" i="38"/>
  <c r="E982" i="38"/>
  <c r="D983" i="38"/>
  <c r="E983" i="38"/>
  <c r="D984" i="38"/>
  <c r="E984" i="38"/>
  <c r="D985" i="38"/>
  <c r="E985" i="38"/>
  <c r="D986" i="38"/>
  <c r="E986" i="38"/>
  <c r="D987" i="38"/>
  <c r="E987" i="38"/>
  <c r="D988" i="38"/>
  <c r="E988" i="38"/>
  <c r="D989" i="38"/>
  <c r="E989" i="38"/>
  <c r="D990" i="38"/>
  <c r="E990" i="38"/>
  <c r="D991" i="38"/>
  <c r="E991" i="38"/>
  <c r="D992" i="38"/>
  <c r="E992" i="38"/>
  <c r="D993" i="38"/>
  <c r="E993" i="38"/>
  <c r="D994" i="38"/>
  <c r="E994" i="38"/>
  <c r="D995" i="38"/>
  <c r="E995" i="38"/>
  <c r="D996" i="38"/>
  <c r="E996" i="38"/>
  <c r="D997" i="38"/>
  <c r="E997" i="38"/>
  <c r="D998" i="38"/>
  <c r="E998" i="38"/>
  <c r="D999" i="38"/>
  <c r="E999" i="38"/>
  <c r="D1000" i="38"/>
  <c r="E1000" i="38"/>
  <c r="D1001" i="38"/>
  <c r="E1001" i="38"/>
  <c r="D1002" i="38"/>
  <c r="E1002" i="38"/>
  <c r="D1003" i="38"/>
  <c r="E1003" i="38"/>
  <c r="D1004" i="38"/>
  <c r="E1004" i="38"/>
  <c r="P7"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P150" i="7"/>
  <c r="P151" i="7"/>
  <c r="P152" i="7"/>
  <c r="P153" i="7"/>
  <c r="P154" i="7"/>
  <c r="P155" i="7"/>
  <c r="P156" i="7"/>
  <c r="P157" i="7"/>
  <c r="P158" i="7"/>
  <c r="P159" i="7"/>
  <c r="P160" i="7"/>
  <c r="P161" i="7"/>
  <c r="P162" i="7"/>
  <c r="P163" i="7"/>
  <c r="P164" i="7"/>
  <c r="P165" i="7"/>
  <c r="P166" i="7"/>
  <c r="P167" i="7"/>
  <c r="P168" i="7"/>
  <c r="P169" i="7"/>
  <c r="P170" i="7"/>
  <c r="P171" i="7"/>
  <c r="P172" i="7"/>
  <c r="P173" i="7"/>
  <c r="P174" i="7"/>
  <c r="P175" i="7"/>
  <c r="P176" i="7"/>
  <c r="P177" i="7"/>
  <c r="P178" i="7"/>
  <c r="P179" i="7"/>
  <c r="P180" i="7"/>
  <c r="P181" i="7"/>
  <c r="P182" i="7"/>
  <c r="P183" i="7"/>
  <c r="P184" i="7"/>
  <c r="P185" i="7"/>
  <c r="P186" i="7"/>
  <c r="P187" i="7"/>
  <c r="P188" i="7"/>
  <c r="P189" i="7"/>
  <c r="P190" i="7"/>
  <c r="P191" i="7"/>
  <c r="P192" i="7"/>
  <c r="P193" i="7"/>
  <c r="P194" i="7"/>
  <c r="P195" i="7"/>
  <c r="P196" i="7"/>
  <c r="P197" i="7"/>
  <c r="P198" i="7"/>
  <c r="P199" i="7"/>
  <c r="P200" i="7"/>
  <c r="P201" i="7"/>
  <c r="P202" i="7"/>
  <c r="P203" i="7"/>
  <c r="P204" i="7"/>
  <c r="P205" i="7"/>
  <c r="P206" i="7"/>
  <c r="P207" i="7"/>
  <c r="P208" i="7"/>
  <c r="P209" i="7"/>
  <c r="P210" i="7"/>
  <c r="P211" i="7"/>
  <c r="P212" i="7"/>
  <c r="P213" i="7"/>
  <c r="P214" i="7"/>
  <c r="P215" i="7"/>
  <c r="P216" i="7"/>
  <c r="P217" i="7"/>
  <c r="P218" i="7"/>
  <c r="P219" i="7"/>
  <c r="P220" i="7"/>
  <c r="P221" i="7"/>
  <c r="P222" i="7"/>
  <c r="P223" i="7"/>
  <c r="P224" i="7"/>
  <c r="P225" i="7"/>
  <c r="P226" i="7"/>
  <c r="P227" i="7"/>
  <c r="P228" i="7"/>
  <c r="P229" i="7"/>
  <c r="P230" i="7"/>
  <c r="P231" i="7"/>
  <c r="P232" i="7"/>
  <c r="P233" i="7"/>
  <c r="P234" i="7"/>
  <c r="P235" i="7"/>
  <c r="P236" i="7"/>
  <c r="P237" i="7"/>
  <c r="P238" i="7"/>
  <c r="P239" i="7"/>
  <c r="P240" i="7"/>
  <c r="P241" i="7"/>
  <c r="P242" i="7"/>
  <c r="P243" i="7"/>
  <c r="P244" i="7"/>
  <c r="P245" i="7"/>
  <c r="P246" i="7"/>
  <c r="P247" i="7"/>
  <c r="P248" i="7"/>
  <c r="P249" i="7"/>
  <c r="P250" i="7"/>
  <c r="P251" i="7"/>
  <c r="P252" i="7"/>
  <c r="P253" i="7"/>
  <c r="P254" i="7"/>
  <c r="P255" i="7"/>
  <c r="P256" i="7"/>
  <c r="P257" i="7"/>
  <c r="P258" i="7"/>
  <c r="P259" i="7"/>
  <c r="P260" i="7"/>
  <c r="P261" i="7"/>
  <c r="P262" i="7"/>
  <c r="P263" i="7"/>
  <c r="P264" i="7"/>
  <c r="P265" i="7"/>
  <c r="P266" i="7"/>
  <c r="P267" i="7"/>
  <c r="P268" i="7"/>
  <c r="P269" i="7"/>
  <c r="P270" i="7"/>
  <c r="P271" i="7"/>
  <c r="P272" i="7"/>
  <c r="P273" i="7"/>
  <c r="P274" i="7"/>
  <c r="P275" i="7"/>
  <c r="P276" i="7"/>
  <c r="P277" i="7"/>
  <c r="P278" i="7"/>
  <c r="P279" i="7"/>
  <c r="P280" i="7"/>
  <c r="P281" i="7"/>
  <c r="P282" i="7"/>
  <c r="P283" i="7"/>
  <c r="P284" i="7"/>
  <c r="P285" i="7"/>
  <c r="P286" i="7"/>
  <c r="P287" i="7"/>
  <c r="P288" i="7"/>
  <c r="P289" i="7"/>
  <c r="P290" i="7"/>
  <c r="P291" i="7"/>
  <c r="P292" i="7"/>
  <c r="P293" i="7"/>
  <c r="P294" i="7"/>
  <c r="P295" i="7"/>
  <c r="P296" i="7"/>
  <c r="P297" i="7"/>
  <c r="P298" i="7"/>
  <c r="P299" i="7"/>
  <c r="P300" i="7"/>
  <c r="P301" i="7"/>
  <c r="P302" i="7"/>
  <c r="P303" i="7"/>
  <c r="P304" i="7"/>
  <c r="P305" i="7"/>
  <c r="P306" i="7"/>
  <c r="P307" i="7"/>
  <c r="P308" i="7"/>
  <c r="P309" i="7"/>
  <c r="P310" i="7"/>
  <c r="P311" i="7"/>
  <c r="P312" i="7"/>
  <c r="P313" i="7"/>
  <c r="P314" i="7"/>
  <c r="P315" i="7"/>
  <c r="P316" i="7"/>
  <c r="P317" i="7"/>
  <c r="P318" i="7"/>
  <c r="P319" i="7"/>
  <c r="P320" i="7"/>
  <c r="P321" i="7"/>
  <c r="P322" i="7"/>
  <c r="P323" i="7"/>
  <c r="P324" i="7"/>
  <c r="P325" i="7"/>
  <c r="P326" i="7"/>
  <c r="P327" i="7"/>
  <c r="P328" i="7"/>
  <c r="P329" i="7"/>
  <c r="P330" i="7"/>
  <c r="P331" i="7"/>
  <c r="P332" i="7"/>
  <c r="P333" i="7"/>
  <c r="P334" i="7"/>
  <c r="P335" i="7"/>
  <c r="P336" i="7"/>
  <c r="P337" i="7"/>
  <c r="P338" i="7"/>
  <c r="P339" i="7"/>
  <c r="P340" i="7"/>
  <c r="P341" i="7"/>
  <c r="P342" i="7"/>
  <c r="P343" i="7"/>
  <c r="P344" i="7"/>
  <c r="P345" i="7"/>
  <c r="P346" i="7"/>
  <c r="P347" i="7"/>
  <c r="P348" i="7"/>
  <c r="P349" i="7"/>
  <c r="P350" i="7"/>
  <c r="P351" i="7"/>
  <c r="P352" i="7"/>
  <c r="P353" i="7"/>
  <c r="P354" i="7"/>
  <c r="P355" i="7"/>
  <c r="P356" i="7"/>
  <c r="P357" i="7"/>
  <c r="P358" i="7"/>
  <c r="P359" i="7"/>
  <c r="P360" i="7"/>
  <c r="P361" i="7"/>
  <c r="P362" i="7"/>
  <c r="P363" i="7"/>
  <c r="P364" i="7"/>
  <c r="P365" i="7"/>
  <c r="P366" i="7"/>
  <c r="P367" i="7"/>
  <c r="P368" i="7"/>
  <c r="P369" i="7"/>
  <c r="P370" i="7"/>
  <c r="P371" i="7"/>
  <c r="P372" i="7"/>
  <c r="P373" i="7"/>
  <c r="P374" i="7"/>
  <c r="P375" i="7"/>
  <c r="P376" i="7"/>
  <c r="P377" i="7"/>
  <c r="P378" i="7"/>
  <c r="P379" i="7"/>
  <c r="P380" i="7"/>
  <c r="P381" i="7"/>
  <c r="P382" i="7"/>
  <c r="P383" i="7"/>
  <c r="P384" i="7"/>
  <c r="P385" i="7"/>
  <c r="P386" i="7"/>
  <c r="P387" i="7"/>
  <c r="P388" i="7"/>
  <c r="P389" i="7"/>
  <c r="P390" i="7"/>
  <c r="P391" i="7"/>
  <c r="P392" i="7"/>
  <c r="P393" i="7"/>
  <c r="P394" i="7"/>
  <c r="P395" i="7"/>
  <c r="P396" i="7"/>
  <c r="P397" i="7"/>
  <c r="P398" i="7"/>
  <c r="P399" i="7"/>
  <c r="P400" i="7"/>
  <c r="P401" i="7"/>
  <c r="P402" i="7"/>
  <c r="P403" i="7"/>
  <c r="P404" i="7"/>
  <c r="P405" i="7"/>
  <c r="P406" i="7"/>
  <c r="P407" i="7"/>
  <c r="P408" i="7"/>
  <c r="P409" i="7"/>
  <c r="P410" i="7"/>
  <c r="P411" i="7"/>
  <c r="P412" i="7"/>
  <c r="P413" i="7"/>
  <c r="P414" i="7"/>
  <c r="P415" i="7"/>
  <c r="P416" i="7"/>
  <c r="P417" i="7"/>
  <c r="P418" i="7"/>
  <c r="P419" i="7"/>
  <c r="P420" i="7"/>
  <c r="P421" i="7"/>
  <c r="P422" i="7"/>
  <c r="P423" i="7"/>
  <c r="P424" i="7"/>
  <c r="P425" i="7"/>
  <c r="P426" i="7"/>
  <c r="P427" i="7"/>
  <c r="P428" i="7"/>
  <c r="P429" i="7"/>
  <c r="P430" i="7"/>
  <c r="P431" i="7"/>
  <c r="P432" i="7"/>
  <c r="P433" i="7"/>
  <c r="P434" i="7"/>
  <c r="P435" i="7"/>
  <c r="P436" i="7"/>
  <c r="P437" i="7"/>
  <c r="P438" i="7"/>
  <c r="P439" i="7"/>
  <c r="P440" i="7"/>
  <c r="P441" i="7"/>
  <c r="P442" i="7"/>
  <c r="P443" i="7"/>
  <c r="P444" i="7"/>
  <c r="P445" i="7"/>
  <c r="P446" i="7"/>
  <c r="P447" i="7"/>
  <c r="P448" i="7"/>
  <c r="P449" i="7"/>
  <c r="P450" i="7"/>
  <c r="P451" i="7"/>
  <c r="P452" i="7"/>
  <c r="P453" i="7"/>
  <c r="P454" i="7"/>
  <c r="P455" i="7"/>
  <c r="P456" i="7"/>
  <c r="P457" i="7"/>
  <c r="P458" i="7"/>
  <c r="P459" i="7"/>
  <c r="P460" i="7"/>
  <c r="P461" i="7"/>
  <c r="P462" i="7"/>
  <c r="P463" i="7"/>
  <c r="P464" i="7"/>
  <c r="P465" i="7"/>
  <c r="P466" i="7"/>
  <c r="P467" i="7"/>
  <c r="P468" i="7"/>
  <c r="P469" i="7"/>
  <c r="P470" i="7"/>
  <c r="P471" i="7"/>
  <c r="P472" i="7"/>
  <c r="P473" i="7"/>
  <c r="P474" i="7"/>
  <c r="P475" i="7"/>
  <c r="P476" i="7"/>
  <c r="P477" i="7"/>
  <c r="P478" i="7"/>
  <c r="P479" i="7"/>
  <c r="P480" i="7"/>
  <c r="P481" i="7"/>
  <c r="P482" i="7"/>
  <c r="P483" i="7"/>
  <c r="P484" i="7"/>
  <c r="P485" i="7"/>
  <c r="P486" i="7"/>
  <c r="P487" i="7"/>
  <c r="P488" i="7"/>
  <c r="P489" i="7"/>
  <c r="P490" i="7"/>
  <c r="P491" i="7"/>
  <c r="P492" i="7"/>
  <c r="P493" i="7"/>
  <c r="P494" i="7"/>
  <c r="P495" i="7"/>
  <c r="P496" i="7"/>
  <c r="P497" i="7"/>
  <c r="P498" i="7"/>
  <c r="P499" i="7"/>
  <c r="P500" i="7"/>
  <c r="P501" i="7"/>
  <c r="P502" i="7"/>
  <c r="P503" i="7"/>
  <c r="P504" i="7"/>
  <c r="P505" i="7"/>
  <c r="P506" i="7"/>
  <c r="P507" i="7"/>
  <c r="P508" i="7"/>
  <c r="P509" i="7"/>
  <c r="P510" i="7"/>
  <c r="P511" i="7"/>
  <c r="P512" i="7"/>
  <c r="P513" i="7"/>
  <c r="P514" i="7"/>
  <c r="P515" i="7"/>
  <c r="P516" i="7"/>
  <c r="P517" i="7"/>
  <c r="P518" i="7"/>
  <c r="P519" i="7"/>
  <c r="P520" i="7"/>
  <c r="P521" i="7"/>
  <c r="P522" i="7"/>
  <c r="P523" i="7"/>
  <c r="P524" i="7"/>
  <c r="P525" i="7"/>
  <c r="P526" i="7"/>
  <c r="P527" i="7"/>
  <c r="P528" i="7"/>
  <c r="P529" i="7"/>
  <c r="P530" i="7"/>
  <c r="P531" i="7"/>
  <c r="P532" i="7"/>
  <c r="P533" i="7"/>
  <c r="P534" i="7"/>
  <c r="P535" i="7"/>
  <c r="P536" i="7"/>
  <c r="P537" i="7"/>
  <c r="P538" i="7"/>
  <c r="P539" i="7"/>
  <c r="P540" i="7"/>
  <c r="P541" i="7"/>
  <c r="P542" i="7"/>
  <c r="P543" i="7"/>
  <c r="P544" i="7"/>
  <c r="P545" i="7"/>
  <c r="P546" i="7"/>
  <c r="P547" i="7"/>
  <c r="P548" i="7"/>
  <c r="P549" i="7"/>
  <c r="P550" i="7"/>
  <c r="P551" i="7"/>
  <c r="P552" i="7"/>
  <c r="P553" i="7"/>
  <c r="P554" i="7"/>
  <c r="P555" i="7"/>
  <c r="P556" i="7"/>
  <c r="P557" i="7"/>
  <c r="P558" i="7"/>
  <c r="P559" i="7"/>
  <c r="P560" i="7"/>
  <c r="P561" i="7"/>
  <c r="P562" i="7"/>
  <c r="P563" i="7"/>
  <c r="P564" i="7"/>
  <c r="P565" i="7"/>
  <c r="P566" i="7"/>
  <c r="P567" i="7"/>
  <c r="P568" i="7"/>
  <c r="P569" i="7"/>
  <c r="P570" i="7"/>
  <c r="P571" i="7"/>
  <c r="P572" i="7"/>
  <c r="P573" i="7"/>
  <c r="P574" i="7"/>
  <c r="P575" i="7"/>
  <c r="P576" i="7"/>
  <c r="P577" i="7"/>
  <c r="P578" i="7"/>
  <c r="P579" i="7"/>
  <c r="P580" i="7"/>
  <c r="P581" i="7"/>
  <c r="P582" i="7"/>
  <c r="P583" i="7"/>
  <c r="P584" i="7"/>
  <c r="P585" i="7"/>
  <c r="P586" i="7"/>
  <c r="P587" i="7"/>
  <c r="P588" i="7"/>
  <c r="P589" i="7"/>
  <c r="P590" i="7"/>
  <c r="P591" i="7"/>
  <c r="P592" i="7"/>
  <c r="P593" i="7"/>
  <c r="P594" i="7"/>
  <c r="P595" i="7"/>
  <c r="P596" i="7"/>
  <c r="P597" i="7"/>
  <c r="P598" i="7"/>
  <c r="P599" i="7"/>
  <c r="P600" i="7"/>
  <c r="P601" i="7"/>
  <c r="P602" i="7"/>
  <c r="P603" i="7"/>
  <c r="P604" i="7"/>
  <c r="P605" i="7"/>
  <c r="P606" i="7"/>
  <c r="P607" i="7"/>
  <c r="P608" i="7"/>
  <c r="P609" i="7"/>
  <c r="P610" i="7"/>
  <c r="P611" i="7"/>
  <c r="P612" i="7"/>
  <c r="P613" i="7"/>
  <c r="P614" i="7"/>
  <c r="P615" i="7"/>
  <c r="P616" i="7"/>
  <c r="P617" i="7"/>
  <c r="P618" i="7"/>
  <c r="P619" i="7"/>
  <c r="P620" i="7"/>
  <c r="P621" i="7"/>
  <c r="P622" i="7"/>
  <c r="P623" i="7"/>
  <c r="P624" i="7"/>
  <c r="P625" i="7"/>
  <c r="P626" i="7"/>
  <c r="P627" i="7"/>
  <c r="P628" i="7"/>
  <c r="P629"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5" i="7"/>
  <c r="P656" i="7"/>
  <c r="P657" i="7"/>
  <c r="P658" i="7"/>
  <c r="P659" i="7"/>
  <c r="P660" i="7"/>
  <c r="P661" i="7"/>
  <c r="P662" i="7"/>
  <c r="P663" i="7"/>
  <c r="P664" i="7"/>
  <c r="P665" i="7"/>
  <c r="P666" i="7"/>
  <c r="P667" i="7"/>
  <c r="P668" i="7"/>
  <c r="P669" i="7"/>
  <c r="P670" i="7"/>
  <c r="P671" i="7"/>
  <c r="P672" i="7"/>
  <c r="P673" i="7"/>
  <c r="P674" i="7"/>
  <c r="P675" i="7"/>
  <c r="P676" i="7"/>
  <c r="P677" i="7"/>
  <c r="P678" i="7"/>
  <c r="P679" i="7"/>
  <c r="P680" i="7"/>
  <c r="P681" i="7"/>
  <c r="P682" i="7"/>
  <c r="P683" i="7"/>
  <c r="P684" i="7"/>
  <c r="P685" i="7"/>
  <c r="P686" i="7"/>
  <c r="P687" i="7"/>
  <c r="P688" i="7"/>
  <c r="P689" i="7"/>
  <c r="P690" i="7"/>
  <c r="P691" i="7"/>
  <c r="P692" i="7"/>
  <c r="P693" i="7"/>
  <c r="P694" i="7"/>
  <c r="P695" i="7"/>
  <c r="P696" i="7"/>
  <c r="P697" i="7"/>
  <c r="P698" i="7"/>
  <c r="P699" i="7"/>
  <c r="P700" i="7"/>
  <c r="P701" i="7"/>
  <c r="P702" i="7"/>
  <c r="P703" i="7"/>
  <c r="P704" i="7"/>
  <c r="P705" i="7"/>
  <c r="P706" i="7"/>
  <c r="P707" i="7"/>
  <c r="P708" i="7"/>
  <c r="P709" i="7"/>
  <c r="P710" i="7"/>
  <c r="P711" i="7"/>
  <c r="P712" i="7"/>
  <c r="P713" i="7"/>
  <c r="P714" i="7"/>
  <c r="P715" i="7"/>
  <c r="P716" i="7"/>
  <c r="P717" i="7"/>
  <c r="P718" i="7"/>
  <c r="P719" i="7"/>
  <c r="P720" i="7"/>
  <c r="P721" i="7"/>
  <c r="P722" i="7"/>
  <c r="P723" i="7"/>
  <c r="P724" i="7"/>
  <c r="P725" i="7"/>
  <c r="P726" i="7"/>
  <c r="P727" i="7"/>
  <c r="P728" i="7"/>
  <c r="P729" i="7"/>
  <c r="P730" i="7"/>
  <c r="P731" i="7"/>
  <c r="P732" i="7"/>
  <c r="P733" i="7"/>
  <c r="P734" i="7"/>
  <c r="P735" i="7"/>
  <c r="P736" i="7"/>
  <c r="P737" i="7"/>
  <c r="P738" i="7"/>
  <c r="P739" i="7"/>
  <c r="P740" i="7"/>
  <c r="P741" i="7"/>
  <c r="P742" i="7"/>
  <c r="P743" i="7"/>
  <c r="P744" i="7"/>
  <c r="P745" i="7"/>
  <c r="P746" i="7"/>
  <c r="P747" i="7"/>
  <c r="P748" i="7"/>
  <c r="P749" i="7"/>
  <c r="P750" i="7"/>
  <c r="P751" i="7"/>
  <c r="P752" i="7"/>
  <c r="P753" i="7"/>
  <c r="P754" i="7"/>
  <c r="P755" i="7"/>
  <c r="P756" i="7"/>
  <c r="P757" i="7"/>
  <c r="P758" i="7"/>
  <c r="P759" i="7"/>
  <c r="P760" i="7"/>
  <c r="P761" i="7"/>
  <c r="P762" i="7"/>
  <c r="P763" i="7"/>
  <c r="P764" i="7"/>
  <c r="P765" i="7"/>
  <c r="P766" i="7"/>
  <c r="P767" i="7"/>
  <c r="P768" i="7"/>
  <c r="P769" i="7"/>
  <c r="P770" i="7"/>
  <c r="P771" i="7"/>
  <c r="P772" i="7"/>
  <c r="P773" i="7"/>
  <c r="P774" i="7"/>
  <c r="P775" i="7"/>
  <c r="P776" i="7"/>
  <c r="P777" i="7"/>
  <c r="P778" i="7"/>
  <c r="P779" i="7"/>
  <c r="P780" i="7"/>
  <c r="P781" i="7"/>
  <c r="P782" i="7"/>
  <c r="P783" i="7"/>
  <c r="P784" i="7"/>
  <c r="P785" i="7"/>
  <c r="P786" i="7"/>
  <c r="P787" i="7"/>
  <c r="P788" i="7"/>
  <c r="P789" i="7"/>
  <c r="P790" i="7"/>
  <c r="P791" i="7"/>
  <c r="P792" i="7"/>
  <c r="P793" i="7"/>
  <c r="P794" i="7"/>
  <c r="P795" i="7"/>
  <c r="P796" i="7"/>
  <c r="P797" i="7"/>
  <c r="P798" i="7"/>
  <c r="P799" i="7"/>
  <c r="P800" i="7"/>
  <c r="P801" i="7"/>
  <c r="P802" i="7"/>
  <c r="P803" i="7"/>
  <c r="P804" i="7"/>
  <c r="P805" i="7"/>
  <c r="P806" i="7"/>
  <c r="P807" i="7"/>
  <c r="P808" i="7"/>
  <c r="P809" i="7"/>
  <c r="P810" i="7"/>
  <c r="P811" i="7"/>
  <c r="P812" i="7"/>
  <c r="P813" i="7"/>
  <c r="P814" i="7"/>
  <c r="P815" i="7"/>
  <c r="P816" i="7"/>
  <c r="P817" i="7"/>
  <c r="P818" i="7"/>
  <c r="P819" i="7"/>
  <c r="P820" i="7"/>
  <c r="P821" i="7"/>
  <c r="P822" i="7"/>
  <c r="P823" i="7"/>
  <c r="P824" i="7"/>
  <c r="P825" i="7"/>
  <c r="P826" i="7"/>
  <c r="P827" i="7"/>
  <c r="P828" i="7"/>
  <c r="P829" i="7"/>
  <c r="P830" i="7"/>
  <c r="P831" i="7"/>
  <c r="P832" i="7"/>
  <c r="P833" i="7"/>
  <c r="P834" i="7"/>
  <c r="P835" i="7"/>
  <c r="P836" i="7"/>
  <c r="P837" i="7"/>
  <c r="P838" i="7"/>
  <c r="P839" i="7"/>
  <c r="P840" i="7"/>
  <c r="P841" i="7"/>
  <c r="P842" i="7"/>
  <c r="P843" i="7"/>
  <c r="P844" i="7"/>
  <c r="P845" i="7"/>
  <c r="P846" i="7"/>
  <c r="P847" i="7"/>
  <c r="P848" i="7"/>
  <c r="P849" i="7"/>
  <c r="P850" i="7"/>
  <c r="P851" i="7"/>
  <c r="P852" i="7"/>
  <c r="P853" i="7"/>
  <c r="P854" i="7"/>
  <c r="P855" i="7"/>
  <c r="P856" i="7"/>
  <c r="P857" i="7"/>
  <c r="P858" i="7"/>
  <c r="P859" i="7"/>
  <c r="P860" i="7"/>
  <c r="P861" i="7"/>
  <c r="P862" i="7"/>
  <c r="P863" i="7"/>
  <c r="P864" i="7"/>
  <c r="P865" i="7"/>
  <c r="P866" i="7"/>
  <c r="P867" i="7"/>
  <c r="P868" i="7"/>
  <c r="P869" i="7"/>
  <c r="P870" i="7"/>
  <c r="P871" i="7"/>
  <c r="P872" i="7"/>
  <c r="P873" i="7"/>
  <c r="P874" i="7"/>
  <c r="P875" i="7"/>
  <c r="P876" i="7"/>
  <c r="P877" i="7"/>
  <c r="P878" i="7"/>
  <c r="P879" i="7"/>
  <c r="P880" i="7"/>
  <c r="P881" i="7"/>
  <c r="P882" i="7"/>
  <c r="P883" i="7"/>
  <c r="P884" i="7"/>
  <c r="P885" i="7"/>
  <c r="P886" i="7"/>
  <c r="P887" i="7"/>
  <c r="P888" i="7"/>
  <c r="P889" i="7"/>
  <c r="P890" i="7"/>
  <c r="P891" i="7"/>
  <c r="P892" i="7"/>
  <c r="P893" i="7"/>
  <c r="P894" i="7"/>
  <c r="P895" i="7"/>
  <c r="P896" i="7"/>
  <c r="P897" i="7"/>
  <c r="P898" i="7"/>
  <c r="P899" i="7"/>
  <c r="P900" i="7"/>
  <c r="P901" i="7"/>
  <c r="P902" i="7"/>
  <c r="P903" i="7"/>
  <c r="P904" i="7"/>
  <c r="P905" i="7"/>
  <c r="P906" i="7"/>
  <c r="P907" i="7"/>
  <c r="P908" i="7"/>
  <c r="P909" i="7"/>
  <c r="P910" i="7"/>
  <c r="P911" i="7"/>
  <c r="P912" i="7"/>
  <c r="P913" i="7"/>
  <c r="P914" i="7"/>
  <c r="P915" i="7"/>
  <c r="P916" i="7"/>
  <c r="P917" i="7"/>
  <c r="P918" i="7"/>
  <c r="P919" i="7"/>
  <c r="P920" i="7"/>
  <c r="P921" i="7"/>
  <c r="P922" i="7"/>
  <c r="P923" i="7"/>
  <c r="P924" i="7"/>
  <c r="P925" i="7"/>
  <c r="P926" i="7"/>
  <c r="P927" i="7"/>
  <c r="P928" i="7"/>
  <c r="P929" i="7"/>
  <c r="P930" i="7"/>
  <c r="P931" i="7"/>
  <c r="P932" i="7"/>
  <c r="P933" i="7"/>
  <c r="P934" i="7"/>
  <c r="P935" i="7"/>
  <c r="P936" i="7"/>
  <c r="P937" i="7"/>
  <c r="P938" i="7"/>
  <c r="P939" i="7"/>
  <c r="P940" i="7"/>
  <c r="P941" i="7"/>
  <c r="P942" i="7"/>
  <c r="P943" i="7"/>
  <c r="P944" i="7"/>
  <c r="P945" i="7"/>
  <c r="P946" i="7"/>
  <c r="P947" i="7"/>
  <c r="P948" i="7"/>
  <c r="P949" i="7"/>
  <c r="P950" i="7"/>
  <c r="P951" i="7"/>
  <c r="P952" i="7"/>
  <c r="P953" i="7"/>
  <c r="P954" i="7"/>
  <c r="P955" i="7"/>
  <c r="P956" i="7"/>
  <c r="P957" i="7"/>
  <c r="P958" i="7"/>
  <c r="P959" i="7"/>
  <c r="P960" i="7"/>
  <c r="P961" i="7"/>
  <c r="P962" i="7"/>
  <c r="P963" i="7"/>
  <c r="P964" i="7"/>
  <c r="P965" i="7"/>
  <c r="P966" i="7"/>
  <c r="P967" i="7"/>
  <c r="P968" i="7"/>
  <c r="P969" i="7"/>
  <c r="P970" i="7"/>
  <c r="P971" i="7"/>
  <c r="P972" i="7"/>
  <c r="P973" i="7"/>
  <c r="P974" i="7"/>
  <c r="P975" i="7"/>
  <c r="P976" i="7"/>
  <c r="P977" i="7"/>
  <c r="P978" i="7"/>
  <c r="P979" i="7"/>
  <c r="P980" i="7"/>
  <c r="P981" i="7"/>
  <c r="P982" i="7"/>
  <c r="P983" i="7"/>
  <c r="P984" i="7"/>
  <c r="P985" i="7"/>
  <c r="P986" i="7"/>
  <c r="P987" i="7"/>
  <c r="P988" i="7"/>
  <c r="P989" i="7"/>
  <c r="P990" i="7"/>
  <c r="P991" i="7"/>
  <c r="P992" i="7"/>
  <c r="P993" i="7"/>
  <c r="P994" i="7"/>
  <c r="P995" i="7"/>
  <c r="P996" i="7"/>
  <c r="P997" i="7"/>
  <c r="P998" i="7"/>
  <c r="P999" i="7"/>
  <c r="P1000" i="7"/>
  <c r="P1001" i="7"/>
  <c r="P1002" i="7"/>
  <c r="P1003" i="7"/>
  <c r="P1004" i="7"/>
  <c r="P5" i="7"/>
  <c r="E54" i="36"/>
  <c r="F54" i="36"/>
  <c r="I54" i="36"/>
  <c r="J54" i="36"/>
  <c r="M54" i="36"/>
  <c r="N54" i="36"/>
  <c r="D47" i="36"/>
  <c r="E47" i="36"/>
  <c r="F47" i="36"/>
  <c r="G47" i="36"/>
  <c r="C47" i="36"/>
  <c r="D44" i="36"/>
  <c r="E44" i="36"/>
  <c r="F44" i="36"/>
  <c r="G44" i="36"/>
  <c r="H44" i="36"/>
  <c r="I44" i="36"/>
  <c r="J44" i="36"/>
  <c r="C44" i="36"/>
  <c r="F41" i="36"/>
  <c r="G41" i="36"/>
  <c r="H41" i="36"/>
  <c r="G54" i="36" s="1"/>
  <c r="I41" i="36"/>
  <c r="H54" i="36" s="1"/>
  <c r="J41" i="36"/>
  <c r="K41" i="36"/>
  <c r="L41" i="36"/>
  <c r="K54" i="36" s="1"/>
  <c r="M41" i="36"/>
  <c r="L54" i="36" s="1"/>
  <c r="N41" i="36"/>
  <c r="O41" i="36"/>
  <c r="P41" i="36"/>
  <c r="O54" i="36" s="1"/>
  <c r="Q41" i="36"/>
  <c r="P54" i="36" s="1"/>
  <c r="E41" i="36"/>
  <c r="D54" i="36" s="1"/>
  <c r="D41" i="36"/>
  <c r="C54" i="36" s="1"/>
  <c r="C41" i="36"/>
  <c r="B54" i="36" s="1"/>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1003" i="7"/>
  <c r="B1004" i="7"/>
  <c r="B5" i="7"/>
  <c r="C37" i="36"/>
  <c r="G33" i="36"/>
  <c r="G32" i="36"/>
  <c r="G34" i="36" s="1"/>
  <c r="P3" i="40"/>
  <c r="I5" i="40" s="1"/>
  <c r="D5" i="40"/>
  <c r="D6" i="40"/>
  <c r="E6" i="40"/>
  <c r="E5" i="40"/>
  <c r="E6" i="38"/>
  <c r="E5" i="38"/>
  <c r="D6" i="38"/>
  <c r="D5" i="38"/>
  <c r="C33" i="36"/>
  <c r="C32" i="36"/>
  <c r="J6" i="38"/>
  <c r="J5" i="38"/>
  <c r="I6" i="38"/>
  <c r="I5" i="38"/>
  <c r="O5" i="1"/>
  <c r="N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5" i="1"/>
  <c r="I14" i="21"/>
  <c r="M15" i="21"/>
  <c r="I18" i="21"/>
  <c r="M19" i="21"/>
  <c r="E21" i="21"/>
  <c r="I22" i="21"/>
  <c r="M23" i="21"/>
  <c r="I26" i="21"/>
  <c r="M27" i="21"/>
  <c r="I30" i="21"/>
  <c r="M31" i="21"/>
  <c r="I34" i="21"/>
  <c r="M35" i="21"/>
  <c r="E38" i="21"/>
  <c r="J38" i="21"/>
  <c r="P38" i="21"/>
  <c r="I39" i="21"/>
  <c r="N39" i="21"/>
  <c r="L41" i="21"/>
  <c r="E42" i="21"/>
  <c r="J42" i="21"/>
  <c r="P42" i="21"/>
  <c r="I43" i="21"/>
  <c r="N43" i="21"/>
  <c r="G46" i="21"/>
  <c r="K46" i="21"/>
  <c r="O46" i="21"/>
  <c r="G47" i="21"/>
  <c r="K47" i="21"/>
  <c r="O47" i="21"/>
  <c r="G50" i="21"/>
  <c r="K50" i="21"/>
  <c r="O50" i="21"/>
  <c r="G51" i="21"/>
  <c r="K51" i="21"/>
  <c r="O51" i="21"/>
  <c r="O52" i="21"/>
  <c r="G54" i="21"/>
  <c r="K54" i="21"/>
  <c r="O54" i="21"/>
  <c r="G55" i="21"/>
  <c r="K55" i="21"/>
  <c r="O55" i="21"/>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Y104" i="7"/>
  <c r="Y105" i="7"/>
  <c r="Y106" i="7"/>
  <c r="Y107" i="7"/>
  <c r="Y108" i="7"/>
  <c r="Y109" i="7"/>
  <c r="Y110" i="7"/>
  <c r="Y111" i="7"/>
  <c r="Y112" i="7"/>
  <c r="Y113" i="7"/>
  <c r="Y114" i="7"/>
  <c r="Y115" i="7"/>
  <c r="Y116" i="7"/>
  <c r="Y117" i="7"/>
  <c r="Y118" i="7"/>
  <c r="Y119" i="7"/>
  <c r="Y120" i="7"/>
  <c r="Y121" i="7"/>
  <c r="Y122" i="7"/>
  <c r="Y123" i="7"/>
  <c r="Y124" i="7"/>
  <c r="Y125" i="7"/>
  <c r="Y126" i="7"/>
  <c r="Y127" i="7"/>
  <c r="Y128" i="7"/>
  <c r="Y129" i="7"/>
  <c r="Y130" i="7"/>
  <c r="Y131" i="7"/>
  <c r="Y132" i="7"/>
  <c r="Y133" i="7"/>
  <c r="Y134" i="7"/>
  <c r="Y135" i="7"/>
  <c r="Y136" i="7"/>
  <c r="Y137" i="7"/>
  <c r="Y138" i="7"/>
  <c r="Y139" i="7"/>
  <c r="Y140" i="7"/>
  <c r="Y141" i="7"/>
  <c r="Y142" i="7"/>
  <c r="Y143" i="7"/>
  <c r="Y144" i="7"/>
  <c r="Y145" i="7"/>
  <c r="Y146" i="7"/>
  <c r="Y147" i="7"/>
  <c r="Y148" i="7"/>
  <c r="Y149" i="7"/>
  <c r="Y150" i="7"/>
  <c r="Y151" i="7"/>
  <c r="Y152" i="7"/>
  <c r="Y153" i="7"/>
  <c r="Y154" i="7"/>
  <c r="Y155" i="7"/>
  <c r="Y156" i="7"/>
  <c r="Y157" i="7"/>
  <c r="Y158" i="7"/>
  <c r="Y159" i="7"/>
  <c r="Y160" i="7"/>
  <c r="Y161" i="7"/>
  <c r="Y162" i="7"/>
  <c r="Y163" i="7"/>
  <c r="Y164" i="7"/>
  <c r="Y165" i="7"/>
  <c r="Y166" i="7"/>
  <c r="Y167" i="7"/>
  <c r="Y168" i="7"/>
  <c r="Y169" i="7"/>
  <c r="Y170" i="7"/>
  <c r="Y171" i="7"/>
  <c r="Y172" i="7"/>
  <c r="Y173" i="7"/>
  <c r="Y174" i="7"/>
  <c r="Y175" i="7"/>
  <c r="Y176" i="7"/>
  <c r="Y177" i="7"/>
  <c r="Y178" i="7"/>
  <c r="Y179" i="7"/>
  <c r="Y180" i="7"/>
  <c r="Y181" i="7"/>
  <c r="Y182" i="7"/>
  <c r="Y183" i="7"/>
  <c r="Y184" i="7"/>
  <c r="Y185" i="7"/>
  <c r="Y186" i="7"/>
  <c r="Y187" i="7"/>
  <c r="Y188" i="7"/>
  <c r="Y189" i="7"/>
  <c r="Y190" i="7"/>
  <c r="Y191" i="7"/>
  <c r="Y192" i="7"/>
  <c r="Y193" i="7"/>
  <c r="Y194" i="7"/>
  <c r="Y195" i="7"/>
  <c r="Y196" i="7"/>
  <c r="Y197" i="7"/>
  <c r="Y198" i="7"/>
  <c r="Y199" i="7"/>
  <c r="Y200" i="7"/>
  <c r="Y201" i="7"/>
  <c r="Y202" i="7"/>
  <c r="Y203" i="7"/>
  <c r="Y204" i="7"/>
  <c r="Y205" i="7"/>
  <c r="Y206" i="7"/>
  <c r="Y207" i="7"/>
  <c r="Y208" i="7"/>
  <c r="Y209" i="7"/>
  <c r="Y210" i="7"/>
  <c r="Y211" i="7"/>
  <c r="Y212" i="7"/>
  <c r="Y213" i="7"/>
  <c r="Y214" i="7"/>
  <c r="Y215" i="7"/>
  <c r="Y216" i="7"/>
  <c r="Y217" i="7"/>
  <c r="Y218" i="7"/>
  <c r="Y219" i="7"/>
  <c r="Y220" i="7"/>
  <c r="Y221" i="7"/>
  <c r="Y222" i="7"/>
  <c r="Y223" i="7"/>
  <c r="Y224" i="7"/>
  <c r="Y225" i="7"/>
  <c r="Y226" i="7"/>
  <c r="Y227" i="7"/>
  <c r="Y228" i="7"/>
  <c r="Y229" i="7"/>
  <c r="Y230" i="7"/>
  <c r="Y231" i="7"/>
  <c r="Y232" i="7"/>
  <c r="Y233" i="7"/>
  <c r="Y234" i="7"/>
  <c r="Y235" i="7"/>
  <c r="Y236" i="7"/>
  <c r="Y237" i="7"/>
  <c r="Y238" i="7"/>
  <c r="Y239" i="7"/>
  <c r="Y240" i="7"/>
  <c r="Y241" i="7"/>
  <c r="Y242" i="7"/>
  <c r="Y243" i="7"/>
  <c r="Y244" i="7"/>
  <c r="Y245" i="7"/>
  <c r="Y246" i="7"/>
  <c r="Y247" i="7"/>
  <c r="Y248" i="7"/>
  <c r="Y249" i="7"/>
  <c r="Y250" i="7"/>
  <c r="Y251" i="7"/>
  <c r="Y252" i="7"/>
  <c r="Y253" i="7"/>
  <c r="Y254" i="7"/>
  <c r="Y255" i="7"/>
  <c r="Y256" i="7"/>
  <c r="Y257" i="7"/>
  <c r="Y258" i="7"/>
  <c r="Y259" i="7"/>
  <c r="Y260" i="7"/>
  <c r="Y261" i="7"/>
  <c r="Y262" i="7"/>
  <c r="Y263" i="7"/>
  <c r="Y264" i="7"/>
  <c r="Y265" i="7"/>
  <c r="Y266" i="7"/>
  <c r="Y267" i="7"/>
  <c r="Y268" i="7"/>
  <c r="Y269" i="7"/>
  <c r="Y270" i="7"/>
  <c r="Y271" i="7"/>
  <c r="Y272" i="7"/>
  <c r="Y273" i="7"/>
  <c r="Y274" i="7"/>
  <c r="Y275" i="7"/>
  <c r="Y276" i="7"/>
  <c r="Y277" i="7"/>
  <c r="Y278" i="7"/>
  <c r="Y279" i="7"/>
  <c r="Y280" i="7"/>
  <c r="Y281" i="7"/>
  <c r="Y282" i="7"/>
  <c r="Y283" i="7"/>
  <c r="Y284" i="7"/>
  <c r="Y285" i="7"/>
  <c r="Y286" i="7"/>
  <c r="Y287" i="7"/>
  <c r="Y288" i="7"/>
  <c r="Y289" i="7"/>
  <c r="Y290" i="7"/>
  <c r="Y291" i="7"/>
  <c r="Y292" i="7"/>
  <c r="Y293" i="7"/>
  <c r="Y294" i="7"/>
  <c r="Y295" i="7"/>
  <c r="Y296" i="7"/>
  <c r="Y297" i="7"/>
  <c r="Y298" i="7"/>
  <c r="Y299" i="7"/>
  <c r="Y300" i="7"/>
  <c r="Y301" i="7"/>
  <c r="Y302" i="7"/>
  <c r="Y303" i="7"/>
  <c r="Y304" i="7"/>
  <c r="Y305" i="7"/>
  <c r="Y306" i="7"/>
  <c r="Y307" i="7"/>
  <c r="Y308" i="7"/>
  <c r="Y309" i="7"/>
  <c r="Y310" i="7"/>
  <c r="Y311" i="7"/>
  <c r="Y312" i="7"/>
  <c r="Y313" i="7"/>
  <c r="Y314" i="7"/>
  <c r="Y315" i="7"/>
  <c r="Y316" i="7"/>
  <c r="Y317" i="7"/>
  <c r="Y318" i="7"/>
  <c r="Y319" i="7"/>
  <c r="Y320" i="7"/>
  <c r="Y321" i="7"/>
  <c r="Y322" i="7"/>
  <c r="Y323" i="7"/>
  <c r="Y324" i="7"/>
  <c r="Y325" i="7"/>
  <c r="Y326" i="7"/>
  <c r="Y327" i="7"/>
  <c r="Y328" i="7"/>
  <c r="Y329" i="7"/>
  <c r="Y330" i="7"/>
  <c r="Y331" i="7"/>
  <c r="Y332" i="7"/>
  <c r="Y333" i="7"/>
  <c r="Y334" i="7"/>
  <c r="Y335" i="7"/>
  <c r="Y336" i="7"/>
  <c r="Y337" i="7"/>
  <c r="Y338" i="7"/>
  <c r="Y339" i="7"/>
  <c r="Y340" i="7"/>
  <c r="Y341" i="7"/>
  <c r="Y342" i="7"/>
  <c r="Y343" i="7"/>
  <c r="Y344" i="7"/>
  <c r="Y345" i="7"/>
  <c r="Y346" i="7"/>
  <c r="Y347" i="7"/>
  <c r="Y348" i="7"/>
  <c r="Y349" i="7"/>
  <c r="Y350" i="7"/>
  <c r="Y351" i="7"/>
  <c r="Y352" i="7"/>
  <c r="Y353" i="7"/>
  <c r="Y354" i="7"/>
  <c r="Y355" i="7"/>
  <c r="Y356" i="7"/>
  <c r="Y357" i="7"/>
  <c r="Y358" i="7"/>
  <c r="Y359" i="7"/>
  <c r="Y360" i="7"/>
  <c r="Y361" i="7"/>
  <c r="Y362" i="7"/>
  <c r="Y363" i="7"/>
  <c r="Y364" i="7"/>
  <c r="Y365" i="7"/>
  <c r="Y366" i="7"/>
  <c r="Y367" i="7"/>
  <c r="Y368" i="7"/>
  <c r="Y369" i="7"/>
  <c r="Y370" i="7"/>
  <c r="Y371" i="7"/>
  <c r="Y372" i="7"/>
  <c r="Y373" i="7"/>
  <c r="Y374" i="7"/>
  <c r="Y375" i="7"/>
  <c r="Y376" i="7"/>
  <c r="Y377" i="7"/>
  <c r="Y378" i="7"/>
  <c r="Y379" i="7"/>
  <c r="Y380" i="7"/>
  <c r="Y381" i="7"/>
  <c r="Y382" i="7"/>
  <c r="Y383" i="7"/>
  <c r="Y384" i="7"/>
  <c r="Y385" i="7"/>
  <c r="Y386" i="7"/>
  <c r="Y387" i="7"/>
  <c r="Y388" i="7"/>
  <c r="Y389" i="7"/>
  <c r="Y390" i="7"/>
  <c r="Y391" i="7"/>
  <c r="Y392" i="7"/>
  <c r="Y393" i="7"/>
  <c r="Y394" i="7"/>
  <c r="Y395" i="7"/>
  <c r="Y396" i="7"/>
  <c r="Y397" i="7"/>
  <c r="Y398" i="7"/>
  <c r="Y399" i="7"/>
  <c r="Y400" i="7"/>
  <c r="Y401" i="7"/>
  <c r="Y402" i="7"/>
  <c r="Y403" i="7"/>
  <c r="Y404" i="7"/>
  <c r="Y405" i="7"/>
  <c r="Y406" i="7"/>
  <c r="Y407" i="7"/>
  <c r="Y408" i="7"/>
  <c r="Y409" i="7"/>
  <c r="Y410" i="7"/>
  <c r="Y411" i="7"/>
  <c r="Y412" i="7"/>
  <c r="Y413" i="7"/>
  <c r="Y414" i="7"/>
  <c r="Y415" i="7"/>
  <c r="Y416" i="7"/>
  <c r="Y417" i="7"/>
  <c r="Y418" i="7"/>
  <c r="Y419" i="7"/>
  <c r="Y420" i="7"/>
  <c r="Y421" i="7"/>
  <c r="Y422" i="7"/>
  <c r="Y423" i="7"/>
  <c r="Y424" i="7"/>
  <c r="Y425" i="7"/>
  <c r="Y426" i="7"/>
  <c r="Y427" i="7"/>
  <c r="Y428" i="7"/>
  <c r="Y429" i="7"/>
  <c r="Y430" i="7"/>
  <c r="Y431" i="7"/>
  <c r="Y432" i="7"/>
  <c r="Y433" i="7"/>
  <c r="Y434" i="7"/>
  <c r="Y435" i="7"/>
  <c r="Y436" i="7"/>
  <c r="Y437" i="7"/>
  <c r="Y438" i="7"/>
  <c r="Y439" i="7"/>
  <c r="Y440" i="7"/>
  <c r="Y441" i="7"/>
  <c r="Y442" i="7"/>
  <c r="Y443" i="7"/>
  <c r="Y444" i="7"/>
  <c r="Y445" i="7"/>
  <c r="Y446" i="7"/>
  <c r="Y447" i="7"/>
  <c r="Y448" i="7"/>
  <c r="Y449" i="7"/>
  <c r="Y450" i="7"/>
  <c r="Y451" i="7"/>
  <c r="Y452" i="7"/>
  <c r="Y453" i="7"/>
  <c r="Y454" i="7"/>
  <c r="Y455" i="7"/>
  <c r="Y456" i="7"/>
  <c r="Y457" i="7"/>
  <c r="Y458" i="7"/>
  <c r="Y459" i="7"/>
  <c r="Y460" i="7"/>
  <c r="Y461" i="7"/>
  <c r="Y462" i="7"/>
  <c r="Y463" i="7"/>
  <c r="Y464" i="7"/>
  <c r="Y465" i="7"/>
  <c r="Y466" i="7"/>
  <c r="Y467" i="7"/>
  <c r="Y468" i="7"/>
  <c r="Y469" i="7"/>
  <c r="Y470" i="7"/>
  <c r="Y471" i="7"/>
  <c r="Y472" i="7"/>
  <c r="Y473" i="7"/>
  <c r="Y474" i="7"/>
  <c r="Y475" i="7"/>
  <c r="Y476" i="7"/>
  <c r="Y477" i="7"/>
  <c r="Y478" i="7"/>
  <c r="Y479" i="7"/>
  <c r="Y480" i="7"/>
  <c r="Y481" i="7"/>
  <c r="Y482" i="7"/>
  <c r="Y483" i="7"/>
  <c r="Y484" i="7"/>
  <c r="Y485" i="7"/>
  <c r="Y486" i="7"/>
  <c r="Y487" i="7"/>
  <c r="Y488" i="7"/>
  <c r="Y489" i="7"/>
  <c r="Y490" i="7"/>
  <c r="Y491" i="7"/>
  <c r="Y492" i="7"/>
  <c r="Y493" i="7"/>
  <c r="Y494" i="7"/>
  <c r="Y495" i="7"/>
  <c r="Y496" i="7"/>
  <c r="Y497" i="7"/>
  <c r="Y498" i="7"/>
  <c r="Y499" i="7"/>
  <c r="Y500" i="7"/>
  <c r="Y501" i="7"/>
  <c r="Y502" i="7"/>
  <c r="Y503" i="7"/>
  <c r="Y504" i="7"/>
  <c r="Y505" i="7"/>
  <c r="Y506" i="7"/>
  <c r="Y507" i="7"/>
  <c r="Y508" i="7"/>
  <c r="Y509" i="7"/>
  <c r="Y510" i="7"/>
  <c r="Y511" i="7"/>
  <c r="Y512" i="7"/>
  <c r="Y513" i="7"/>
  <c r="Y514" i="7"/>
  <c r="Y515" i="7"/>
  <c r="Y516" i="7"/>
  <c r="Y517" i="7"/>
  <c r="Y518" i="7"/>
  <c r="Y519" i="7"/>
  <c r="Y520" i="7"/>
  <c r="Y521" i="7"/>
  <c r="Y522" i="7"/>
  <c r="Y523" i="7"/>
  <c r="Y524" i="7"/>
  <c r="Y525" i="7"/>
  <c r="Y526" i="7"/>
  <c r="Y527" i="7"/>
  <c r="Y528" i="7"/>
  <c r="Y529" i="7"/>
  <c r="Y530" i="7"/>
  <c r="Y531" i="7"/>
  <c r="Y532" i="7"/>
  <c r="Y533" i="7"/>
  <c r="Y534" i="7"/>
  <c r="Y535" i="7"/>
  <c r="Y536" i="7"/>
  <c r="Y537" i="7"/>
  <c r="Y538" i="7"/>
  <c r="Y539" i="7"/>
  <c r="Y540" i="7"/>
  <c r="Y541" i="7"/>
  <c r="Y542" i="7"/>
  <c r="Y543" i="7"/>
  <c r="Y544" i="7"/>
  <c r="Y545" i="7"/>
  <c r="Y546" i="7"/>
  <c r="Y547" i="7"/>
  <c r="Y548" i="7"/>
  <c r="Y549" i="7"/>
  <c r="Y550" i="7"/>
  <c r="Y551" i="7"/>
  <c r="Y552" i="7"/>
  <c r="Y553" i="7"/>
  <c r="Y554" i="7"/>
  <c r="Y555" i="7"/>
  <c r="Y556" i="7"/>
  <c r="Y557" i="7"/>
  <c r="Y558" i="7"/>
  <c r="Y559" i="7"/>
  <c r="Y560" i="7"/>
  <c r="Y561" i="7"/>
  <c r="Y562" i="7"/>
  <c r="Y563" i="7"/>
  <c r="Y564" i="7"/>
  <c r="Y565" i="7"/>
  <c r="Y566" i="7"/>
  <c r="Y567" i="7"/>
  <c r="Y568" i="7"/>
  <c r="Y569" i="7"/>
  <c r="Y570" i="7"/>
  <c r="Y571" i="7"/>
  <c r="Y572" i="7"/>
  <c r="Y573" i="7"/>
  <c r="Y574" i="7"/>
  <c r="Y575" i="7"/>
  <c r="Y576" i="7"/>
  <c r="Y577" i="7"/>
  <c r="Y578" i="7"/>
  <c r="Y579" i="7"/>
  <c r="Y580" i="7"/>
  <c r="Y581" i="7"/>
  <c r="Y582" i="7"/>
  <c r="Y583" i="7"/>
  <c r="Y584" i="7"/>
  <c r="Y585" i="7"/>
  <c r="Y586" i="7"/>
  <c r="Y587" i="7"/>
  <c r="Y588" i="7"/>
  <c r="Y589" i="7"/>
  <c r="Y590" i="7"/>
  <c r="Y591" i="7"/>
  <c r="Y592" i="7"/>
  <c r="Y593" i="7"/>
  <c r="Y594" i="7"/>
  <c r="Y595" i="7"/>
  <c r="Y596" i="7"/>
  <c r="Y597" i="7"/>
  <c r="Y598" i="7"/>
  <c r="Y599" i="7"/>
  <c r="Y600" i="7"/>
  <c r="Y601" i="7"/>
  <c r="Y602" i="7"/>
  <c r="Y603" i="7"/>
  <c r="Y604" i="7"/>
  <c r="Y605" i="7"/>
  <c r="Y606" i="7"/>
  <c r="Y607" i="7"/>
  <c r="Y608" i="7"/>
  <c r="Y609" i="7"/>
  <c r="Y610" i="7"/>
  <c r="Y611" i="7"/>
  <c r="Y612" i="7"/>
  <c r="Y613" i="7"/>
  <c r="Y614" i="7"/>
  <c r="Y615" i="7"/>
  <c r="Y616" i="7"/>
  <c r="Y617" i="7"/>
  <c r="Y618" i="7"/>
  <c r="Y619" i="7"/>
  <c r="Y620" i="7"/>
  <c r="Y621" i="7"/>
  <c r="Y622" i="7"/>
  <c r="Y623" i="7"/>
  <c r="Y624" i="7"/>
  <c r="Y625" i="7"/>
  <c r="Y626" i="7"/>
  <c r="Y627" i="7"/>
  <c r="Y628" i="7"/>
  <c r="Y629" i="7"/>
  <c r="Y630" i="7"/>
  <c r="Y631" i="7"/>
  <c r="Y632" i="7"/>
  <c r="Y633" i="7"/>
  <c r="Y634" i="7"/>
  <c r="Y635" i="7"/>
  <c r="Y636" i="7"/>
  <c r="Y637" i="7"/>
  <c r="Y638" i="7"/>
  <c r="Y639" i="7"/>
  <c r="Y640" i="7"/>
  <c r="Y641" i="7"/>
  <c r="Y642" i="7"/>
  <c r="Y643" i="7"/>
  <c r="Y644" i="7"/>
  <c r="Y645" i="7"/>
  <c r="Y646" i="7"/>
  <c r="Y647" i="7"/>
  <c r="Y648" i="7"/>
  <c r="Y649" i="7"/>
  <c r="Y650" i="7"/>
  <c r="Y651" i="7"/>
  <c r="Y652" i="7"/>
  <c r="Y653" i="7"/>
  <c r="Y654" i="7"/>
  <c r="Y655" i="7"/>
  <c r="Y656" i="7"/>
  <c r="Y657" i="7"/>
  <c r="Y658" i="7"/>
  <c r="Y659" i="7"/>
  <c r="Y660" i="7"/>
  <c r="Y661" i="7"/>
  <c r="Y662" i="7"/>
  <c r="Y663" i="7"/>
  <c r="Y664" i="7"/>
  <c r="Y665" i="7"/>
  <c r="Y666" i="7"/>
  <c r="Y667" i="7"/>
  <c r="Y668" i="7"/>
  <c r="Y669" i="7"/>
  <c r="Y670" i="7"/>
  <c r="Y671" i="7"/>
  <c r="Y672" i="7"/>
  <c r="Y673" i="7"/>
  <c r="Y674" i="7"/>
  <c r="Y675" i="7"/>
  <c r="Y676" i="7"/>
  <c r="Y677" i="7"/>
  <c r="Y678" i="7"/>
  <c r="Y679" i="7"/>
  <c r="Y680" i="7"/>
  <c r="Y681" i="7"/>
  <c r="Y682" i="7"/>
  <c r="Y683" i="7"/>
  <c r="Y684" i="7"/>
  <c r="Y685" i="7"/>
  <c r="Y686" i="7"/>
  <c r="Y687" i="7"/>
  <c r="Y688" i="7"/>
  <c r="Y689" i="7"/>
  <c r="Y690" i="7"/>
  <c r="Y691" i="7"/>
  <c r="Y692" i="7"/>
  <c r="Y693" i="7"/>
  <c r="Y694" i="7"/>
  <c r="Y695" i="7"/>
  <c r="Y696" i="7"/>
  <c r="Y697" i="7"/>
  <c r="Y698" i="7"/>
  <c r="Y699" i="7"/>
  <c r="Y700" i="7"/>
  <c r="Y701" i="7"/>
  <c r="Y702" i="7"/>
  <c r="Y703" i="7"/>
  <c r="Y704" i="7"/>
  <c r="Y705" i="7"/>
  <c r="Y706" i="7"/>
  <c r="Y707" i="7"/>
  <c r="Y708" i="7"/>
  <c r="Y709" i="7"/>
  <c r="Y710" i="7"/>
  <c r="Y711" i="7"/>
  <c r="Y712" i="7"/>
  <c r="Y713" i="7"/>
  <c r="Y714" i="7"/>
  <c r="Y715" i="7"/>
  <c r="Y716" i="7"/>
  <c r="Y717" i="7"/>
  <c r="Y718" i="7"/>
  <c r="Y719" i="7"/>
  <c r="Y720" i="7"/>
  <c r="Y721" i="7"/>
  <c r="Y722" i="7"/>
  <c r="Y723" i="7"/>
  <c r="Y724" i="7"/>
  <c r="Y725" i="7"/>
  <c r="Y726" i="7"/>
  <c r="Y727" i="7"/>
  <c r="Y728" i="7"/>
  <c r="Y729" i="7"/>
  <c r="Y730" i="7"/>
  <c r="Y731" i="7"/>
  <c r="Y732" i="7"/>
  <c r="Y733" i="7"/>
  <c r="Y734" i="7"/>
  <c r="Y735" i="7"/>
  <c r="Y736" i="7"/>
  <c r="Y737" i="7"/>
  <c r="Y738" i="7"/>
  <c r="Y739" i="7"/>
  <c r="Y740" i="7"/>
  <c r="Y741" i="7"/>
  <c r="Y742" i="7"/>
  <c r="Y743" i="7"/>
  <c r="Y744" i="7"/>
  <c r="Y745" i="7"/>
  <c r="Y746" i="7"/>
  <c r="Y747" i="7"/>
  <c r="Y748" i="7"/>
  <c r="Y749" i="7"/>
  <c r="Y750" i="7"/>
  <c r="Y751" i="7"/>
  <c r="Y752" i="7"/>
  <c r="Y753" i="7"/>
  <c r="Y754" i="7"/>
  <c r="Y755" i="7"/>
  <c r="Y756" i="7"/>
  <c r="Y757" i="7"/>
  <c r="Y758" i="7"/>
  <c r="Y759" i="7"/>
  <c r="Y760" i="7"/>
  <c r="Y761" i="7"/>
  <c r="Y762" i="7"/>
  <c r="Y763" i="7"/>
  <c r="Y764" i="7"/>
  <c r="Y765" i="7"/>
  <c r="Y766" i="7"/>
  <c r="Y767" i="7"/>
  <c r="Y768" i="7"/>
  <c r="Y769" i="7"/>
  <c r="Y770" i="7"/>
  <c r="Y771" i="7"/>
  <c r="Y772" i="7"/>
  <c r="Y773" i="7"/>
  <c r="Y774" i="7"/>
  <c r="Y775" i="7"/>
  <c r="Y776" i="7"/>
  <c r="Y777" i="7"/>
  <c r="Y778" i="7"/>
  <c r="Y779" i="7"/>
  <c r="Y780" i="7"/>
  <c r="Y781" i="7"/>
  <c r="Y782" i="7"/>
  <c r="Y783" i="7"/>
  <c r="Y784" i="7"/>
  <c r="Y785" i="7"/>
  <c r="Y786" i="7"/>
  <c r="Y787" i="7"/>
  <c r="Y788" i="7"/>
  <c r="Y789" i="7"/>
  <c r="Y790" i="7"/>
  <c r="Y791" i="7"/>
  <c r="Y792" i="7"/>
  <c r="Y793" i="7"/>
  <c r="Y794" i="7"/>
  <c r="Y795" i="7"/>
  <c r="Y796" i="7"/>
  <c r="Y797" i="7"/>
  <c r="Y798" i="7"/>
  <c r="Y799" i="7"/>
  <c r="Y800" i="7"/>
  <c r="Y801" i="7"/>
  <c r="Y802" i="7"/>
  <c r="Y803" i="7"/>
  <c r="Y804" i="7"/>
  <c r="Y805" i="7"/>
  <c r="Y806" i="7"/>
  <c r="Y807" i="7"/>
  <c r="Y808" i="7"/>
  <c r="Y809" i="7"/>
  <c r="Y810" i="7"/>
  <c r="Y811" i="7"/>
  <c r="Y812" i="7"/>
  <c r="Y813" i="7"/>
  <c r="Y814" i="7"/>
  <c r="Y815" i="7"/>
  <c r="Y816" i="7"/>
  <c r="Y817" i="7"/>
  <c r="Y818" i="7"/>
  <c r="Y819" i="7"/>
  <c r="Y820" i="7"/>
  <c r="Y821" i="7"/>
  <c r="Y822" i="7"/>
  <c r="Y823" i="7"/>
  <c r="Y824" i="7"/>
  <c r="Y825" i="7"/>
  <c r="Y826" i="7"/>
  <c r="Y827" i="7"/>
  <c r="Y828" i="7"/>
  <c r="Y829" i="7"/>
  <c r="Y830" i="7"/>
  <c r="Y831" i="7"/>
  <c r="Y832" i="7"/>
  <c r="Y833" i="7"/>
  <c r="Y834" i="7"/>
  <c r="Y835" i="7"/>
  <c r="Y836" i="7"/>
  <c r="Y837" i="7"/>
  <c r="Y838" i="7"/>
  <c r="Y839" i="7"/>
  <c r="Y840" i="7"/>
  <c r="Y841" i="7"/>
  <c r="Y842" i="7"/>
  <c r="Y843" i="7"/>
  <c r="Y844" i="7"/>
  <c r="Y845" i="7"/>
  <c r="Y846" i="7"/>
  <c r="Y847" i="7"/>
  <c r="Y848" i="7"/>
  <c r="Y849" i="7"/>
  <c r="Y850" i="7"/>
  <c r="Y851" i="7"/>
  <c r="Y852" i="7"/>
  <c r="Y853" i="7"/>
  <c r="Y854" i="7"/>
  <c r="Y855" i="7"/>
  <c r="Y856" i="7"/>
  <c r="Y857" i="7"/>
  <c r="Y858" i="7"/>
  <c r="Y859" i="7"/>
  <c r="Y860" i="7"/>
  <c r="Y861" i="7"/>
  <c r="Y862" i="7"/>
  <c r="Y863" i="7"/>
  <c r="Y864" i="7"/>
  <c r="Y865" i="7"/>
  <c r="Y866" i="7"/>
  <c r="Y867" i="7"/>
  <c r="Y868" i="7"/>
  <c r="Y869" i="7"/>
  <c r="Y870" i="7"/>
  <c r="Y871" i="7"/>
  <c r="Y872" i="7"/>
  <c r="Y873" i="7"/>
  <c r="Y874" i="7"/>
  <c r="Y875" i="7"/>
  <c r="Y876" i="7"/>
  <c r="Y877" i="7"/>
  <c r="Y878" i="7"/>
  <c r="Y879" i="7"/>
  <c r="Y880" i="7"/>
  <c r="Y881" i="7"/>
  <c r="Y882" i="7"/>
  <c r="Y883" i="7"/>
  <c r="Y884" i="7"/>
  <c r="Y885" i="7"/>
  <c r="Y886" i="7"/>
  <c r="Y887" i="7"/>
  <c r="Y888" i="7"/>
  <c r="Y889" i="7"/>
  <c r="Y890" i="7"/>
  <c r="Y891" i="7"/>
  <c r="Y892" i="7"/>
  <c r="Y893" i="7"/>
  <c r="Y894" i="7"/>
  <c r="Y895" i="7"/>
  <c r="Y896" i="7"/>
  <c r="Y897" i="7"/>
  <c r="Y898" i="7"/>
  <c r="Y899" i="7"/>
  <c r="Y900" i="7"/>
  <c r="Y901" i="7"/>
  <c r="Y902" i="7"/>
  <c r="Y903" i="7"/>
  <c r="Y904" i="7"/>
  <c r="Y905" i="7"/>
  <c r="Y906" i="7"/>
  <c r="Y907" i="7"/>
  <c r="Y908" i="7"/>
  <c r="Y909" i="7"/>
  <c r="Y910" i="7"/>
  <c r="Y911" i="7"/>
  <c r="Y912" i="7"/>
  <c r="Y913" i="7"/>
  <c r="Y914" i="7"/>
  <c r="Y915" i="7"/>
  <c r="Y916" i="7"/>
  <c r="Y917" i="7"/>
  <c r="Y918" i="7"/>
  <c r="Y919" i="7"/>
  <c r="Y920" i="7"/>
  <c r="Y921" i="7"/>
  <c r="Y922" i="7"/>
  <c r="Y923" i="7"/>
  <c r="Y924" i="7"/>
  <c r="Y925" i="7"/>
  <c r="Y926" i="7"/>
  <c r="Y927" i="7"/>
  <c r="Y928" i="7"/>
  <c r="Y929" i="7"/>
  <c r="Y930" i="7"/>
  <c r="Y931" i="7"/>
  <c r="Y932" i="7"/>
  <c r="Y933" i="7"/>
  <c r="Y934" i="7"/>
  <c r="Y935" i="7"/>
  <c r="Y936" i="7"/>
  <c r="Y937" i="7"/>
  <c r="Y938" i="7"/>
  <c r="Y939" i="7"/>
  <c r="Y940" i="7"/>
  <c r="Y941" i="7"/>
  <c r="Y942" i="7"/>
  <c r="Y943" i="7"/>
  <c r="Y944" i="7"/>
  <c r="Y945" i="7"/>
  <c r="Y946" i="7"/>
  <c r="Y947" i="7"/>
  <c r="Y948" i="7"/>
  <c r="Y949" i="7"/>
  <c r="Y950" i="7"/>
  <c r="Y951" i="7"/>
  <c r="Y952" i="7"/>
  <c r="Y953" i="7"/>
  <c r="Y954" i="7"/>
  <c r="Y955" i="7"/>
  <c r="Y956" i="7"/>
  <c r="Y957" i="7"/>
  <c r="Y958" i="7"/>
  <c r="Y959" i="7"/>
  <c r="Y960" i="7"/>
  <c r="Y961" i="7"/>
  <c r="Y962" i="7"/>
  <c r="Y963" i="7"/>
  <c r="Y964" i="7"/>
  <c r="Y965" i="7"/>
  <c r="Y966" i="7"/>
  <c r="Y967" i="7"/>
  <c r="Y968" i="7"/>
  <c r="Y969" i="7"/>
  <c r="Y970" i="7"/>
  <c r="Y971" i="7"/>
  <c r="Y972" i="7"/>
  <c r="Y973" i="7"/>
  <c r="Y974" i="7"/>
  <c r="Y975" i="7"/>
  <c r="Y976" i="7"/>
  <c r="Y977" i="7"/>
  <c r="Y978" i="7"/>
  <c r="Y979" i="7"/>
  <c r="Y980" i="7"/>
  <c r="Y981" i="7"/>
  <c r="Y982" i="7"/>
  <c r="Y983" i="7"/>
  <c r="Y984" i="7"/>
  <c r="Y985" i="7"/>
  <c r="Y986" i="7"/>
  <c r="Y987" i="7"/>
  <c r="Y988" i="7"/>
  <c r="Y989" i="7"/>
  <c r="Y990" i="7"/>
  <c r="Y991" i="7"/>
  <c r="Y992" i="7"/>
  <c r="Y993" i="7"/>
  <c r="Y994" i="7"/>
  <c r="Y995" i="7"/>
  <c r="Y996" i="7"/>
  <c r="Y997" i="7"/>
  <c r="Y998" i="7"/>
  <c r="Y999" i="7"/>
  <c r="Y1000" i="7"/>
  <c r="Y1001" i="7"/>
  <c r="Y1002" i="7"/>
  <c r="Y1003" i="7"/>
  <c r="Y1004" i="7"/>
  <c r="X6" i="7"/>
  <c r="X7" i="7"/>
  <c r="X8" i="7"/>
  <c r="X9" i="7"/>
  <c r="X10" i="7"/>
  <c r="X11" i="7"/>
  <c r="X12" i="7"/>
  <c r="X13" i="7"/>
  <c r="X14" i="7"/>
  <c r="X15" i="7"/>
  <c r="X16" i="7"/>
  <c r="X17" i="7"/>
  <c r="X18" i="7"/>
  <c r="X19" i="7"/>
  <c r="X20" i="7"/>
  <c r="X21" i="7"/>
  <c r="X22" i="7"/>
  <c r="X23" i="7"/>
  <c r="X24" i="7"/>
  <c r="X25" i="7"/>
  <c r="X26" i="7"/>
  <c r="X27" i="7"/>
  <c r="X28" i="7"/>
  <c r="X29" i="7"/>
  <c r="X30" i="7"/>
  <c r="X31" i="7"/>
  <c r="X32" i="7"/>
  <c r="X33" i="7"/>
  <c r="X34" i="7"/>
  <c r="X35" i="7"/>
  <c r="X36" i="7"/>
  <c r="X37" i="7"/>
  <c r="X38" i="7"/>
  <c r="X39" i="7"/>
  <c r="X40" i="7"/>
  <c r="X41" i="7"/>
  <c r="X42" i="7"/>
  <c r="X43" i="7"/>
  <c r="X44" i="7"/>
  <c r="X45" i="7"/>
  <c r="X46" i="7"/>
  <c r="X47" i="7"/>
  <c r="X48" i="7"/>
  <c r="X49" i="7"/>
  <c r="X50" i="7"/>
  <c r="X51" i="7"/>
  <c r="X52" i="7"/>
  <c r="X53" i="7"/>
  <c r="X54" i="7"/>
  <c r="X55" i="7"/>
  <c r="X56" i="7"/>
  <c r="X57" i="7"/>
  <c r="X58" i="7"/>
  <c r="X59" i="7"/>
  <c r="X60" i="7"/>
  <c r="X61" i="7"/>
  <c r="X62" i="7"/>
  <c r="X63" i="7"/>
  <c r="X64" i="7"/>
  <c r="X65" i="7"/>
  <c r="X66" i="7"/>
  <c r="X67" i="7"/>
  <c r="X68" i="7"/>
  <c r="X69" i="7"/>
  <c r="X70" i="7"/>
  <c r="X71" i="7"/>
  <c r="X72" i="7"/>
  <c r="X73" i="7"/>
  <c r="X74" i="7"/>
  <c r="X75" i="7"/>
  <c r="X76" i="7"/>
  <c r="X77" i="7"/>
  <c r="X78" i="7"/>
  <c r="X79" i="7"/>
  <c r="X80" i="7"/>
  <c r="X81" i="7"/>
  <c r="X82" i="7"/>
  <c r="X83" i="7"/>
  <c r="X84" i="7"/>
  <c r="X85" i="7"/>
  <c r="X86" i="7"/>
  <c r="X87" i="7"/>
  <c r="X88" i="7"/>
  <c r="X89" i="7"/>
  <c r="X90" i="7"/>
  <c r="X91" i="7"/>
  <c r="X92" i="7"/>
  <c r="X93" i="7"/>
  <c r="X94" i="7"/>
  <c r="X95" i="7"/>
  <c r="X96" i="7"/>
  <c r="X97" i="7"/>
  <c r="X98" i="7"/>
  <c r="X99" i="7"/>
  <c r="X100" i="7"/>
  <c r="X101" i="7"/>
  <c r="X102" i="7"/>
  <c r="X103" i="7"/>
  <c r="X104" i="7"/>
  <c r="X105" i="7"/>
  <c r="X106" i="7"/>
  <c r="X107" i="7"/>
  <c r="X108" i="7"/>
  <c r="X109" i="7"/>
  <c r="X110" i="7"/>
  <c r="X111" i="7"/>
  <c r="X112" i="7"/>
  <c r="X113" i="7"/>
  <c r="X114" i="7"/>
  <c r="X115" i="7"/>
  <c r="X116" i="7"/>
  <c r="X117" i="7"/>
  <c r="X118" i="7"/>
  <c r="X119" i="7"/>
  <c r="X120" i="7"/>
  <c r="X121" i="7"/>
  <c r="X122" i="7"/>
  <c r="X123" i="7"/>
  <c r="X124" i="7"/>
  <c r="X125" i="7"/>
  <c r="X126" i="7"/>
  <c r="X127" i="7"/>
  <c r="X128" i="7"/>
  <c r="X129" i="7"/>
  <c r="X130" i="7"/>
  <c r="X131" i="7"/>
  <c r="X132" i="7"/>
  <c r="X133" i="7"/>
  <c r="X134" i="7"/>
  <c r="X135" i="7"/>
  <c r="X136" i="7"/>
  <c r="X137" i="7"/>
  <c r="X138" i="7"/>
  <c r="X139" i="7"/>
  <c r="X140" i="7"/>
  <c r="X141" i="7"/>
  <c r="X142" i="7"/>
  <c r="X143" i="7"/>
  <c r="X144" i="7"/>
  <c r="X145" i="7"/>
  <c r="X146" i="7"/>
  <c r="X147" i="7"/>
  <c r="X148" i="7"/>
  <c r="X149" i="7"/>
  <c r="X150" i="7"/>
  <c r="X151" i="7"/>
  <c r="X152" i="7"/>
  <c r="X153" i="7"/>
  <c r="X154" i="7"/>
  <c r="X155" i="7"/>
  <c r="X156" i="7"/>
  <c r="X157" i="7"/>
  <c r="X158" i="7"/>
  <c r="X159" i="7"/>
  <c r="X160" i="7"/>
  <c r="X161" i="7"/>
  <c r="X162" i="7"/>
  <c r="X163" i="7"/>
  <c r="X164" i="7"/>
  <c r="X165" i="7"/>
  <c r="X166" i="7"/>
  <c r="X167" i="7"/>
  <c r="X168" i="7"/>
  <c r="X169" i="7"/>
  <c r="X170" i="7"/>
  <c r="X171" i="7"/>
  <c r="X172" i="7"/>
  <c r="X173" i="7"/>
  <c r="X174" i="7"/>
  <c r="X175" i="7"/>
  <c r="X176" i="7"/>
  <c r="X177" i="7"/>
  <c r="X178" i="7"/>
  <c r="X179" i="7"/>
  <c r="X180" i="7"/>
  <c r="X181" i="7"/>
  <c r="X182" i="7"/>
  <c r="X183" i="7"/>
  <c r="X184" i="7"/>
  <c r="X185" i="7"/>
  <c r="X186" i="7"/>
  <c r="X187" i="7"/>
  <c r="X188" i="7"/>
  <c r="X189" i="7"/>
  <c r="X190" i="7"/>
  <c r="X191" i="7"/>
  <c r="X192" i="7"/>
  <c r="X193" i="7"/>
  <c r="X194" i="7"/>
  <c r="X195" i="7"/>
  <c r="X196" i="7"/>
  <c r="X197" i="7"/>
  <c r="X198" i="7"/>
  <c r="X199" i="7"/>
  <c r="X200" i="7"/>
  <c r="X201" i="7"/>
  <c r="X202" i="7"/>
  <c r="X203" i="7"/>
  <c r="X204" i="7"/>
  <c r="X205" i="7"/>
  <c r="X206" i="7"/>
  <c r="X207" i="7"/>
  <c r="X208" i="7"/>
  <c r="X209" i="7"/>
  <c r="X210" i="7"/>
  <c r="X211" i="7"/>
  <c r="X212" i="7"/>
  <c r="X213" i="7"/>
  <c r="X214" i="7"/>
  <c r="X215" i="7"/>
  <c r="X216" i="7"/>
  <c r="X217" i="7"/>
  <c r="X218" i="7"/>
  <c r="X219" i="7"/>
  <c r="X220" i="7"/>
  <c r="X221" i="7"/>
  <c r="X222" i="7"/>
  <c r="X223" i="7"/>
  <c r="X224" i="7"/>
  <c r="X225" i="7"/>
  <c r="X226" i="7"/>
  <c r="X227" i="7"/>
  <c r="X228" i="7"/>
  <c r="X229" i="7"/>
  <c r="X230" i="7"/>
  <c r="X231" i="7"/>
  <c r="X232" i="7"/>
  <c r="X233" i="7"/>
  <c r="X234" i="7"/>
  <c r="X235" i="7"/>
  <c r="X236" i="7"/>
  <c r="X237" i="7"/>
  <c r="X238" i="7"/>
  <c r="X239" i="7"/>
  <c r="X240" i="7"/>
  <c r="X241" i="7"/>
  <c r="X242" i="7"/>
  <c r="X243" i="7"/>
  <c r="X244" i="7"/>
  <c r="X245" i="7"/>
  <c r="X246" i="7"/>
  <c r="X247" i="7"/>
  <c r="X248" i="7"/>
  <c r="X249" i="7"/>
  <c r="X250" i="7"/>
  <c r="X251" i="7"/>
  <c r="X252" i="7"/>
  <c r="X253" i="7"/>
  <c r="X254" i="7"/>
  <c r="X255" i="7"/>
  <c r="X256" i="7"/>
  <c r="X257" i="7"/>
  <c r="X258" i="7"/>
  <c r="X259" i="7"/>
  <c r="X260" i="7"/>
  <c r="X261" i="7"/>
  <c r="X262" i="7"/>
  <c r="X263" i="7"/>
  <c r="X264" i="7"/>
  <c r="X265" i="7"/>
  <c r="X266" i="7"/>
  <c r="X267" i="7"/>
  <c r="X268" i="7"/>
  <c r="X269" i="7"/>
  <c r="X270" i="7"/>
  <c r="X271" i="7"/>
  <c r="X272" i="7"/>
  <c r="X273" i="7"/>
  <c r="X274" i="7"/>
  <c r="X275" i="7"/>
  <c r="X276" i="7"/>
  <c r="X277" i="7"/>
  <c r="X278" i="7"/>
  <c r="X279" i="7"/>
  <c r="X280" i="7"/>
  <c r="X281" i="7"/>
  <c r="X282" i="7"/>
  <c r="X283" i="7"/>
  <c r="X284" i="7"/>
  <c r="X285" i="7"/>
  <c r="X286" i="7"/>
  <c r="X287" i="7"/>
  <c r="X288" i="7"/>
  <c r="X289" i="7"/>
  <c r="X290" i="7"/>
  <c r="X291" i="7"/>
  <c r="X292" i="7"/>
  <c r="X293" i="7"/>
  <c r="X294" i="7"/>
  <c r="X295" i="7"/>
  <c r="X296" i="7"/>
  <c r="X297" i="7"/>
  <c r="X298" i="7"/>
  <c r="X299" i="7"/>
  <c r="X300" i="7"/>
  <c r="X301" i="7"/>
  <c r="X302" i="7"/>
  <c r="X303" i="7"/>
  <c r="X304" i="7"/>
  <c r="X305" i="7"/>
  <c r="X306" i="7"/>
  <c r="X307" i="7"/>
  <c r="X308" i="7"/>
  <c r="X309" i="7"/>
  <c r="X310" i="7"/>
  <c r="X311" i="7"/>
  <c r="X312" i="7"/>
  <c r="X313" i="7"/>
  <c r="X314" i="7"/>
  <c r="X315" i="7"/>
  <c r="X316" i="7"/>
  <c r="X317" i="7"/>
  <c r="X318" i="7"/>
  <c r="X319" i="7"/>
  <c r="X320" i="7"/>
  <c r="X321" i="7"/>
  <c r="X322" i="7"/>
  <c r="X323" i="7"/>
  <c r="X324" i="7"/>
  <c r="X325" i="7"/>
  <c r="X326" i="7"/>
  <c r="X327" i="7"/>
  <c r="X328" i="7"/>
  <c r="X329" i="7"/>
  <c r="X330" i="7"/>
  <c r="X331" i="7"/>
  <c r="X332" i="7"/>
  <c r="X333" i="7"/>
  <c r="X334" i="7"/>
  <c r="X335" i="7"/>
  <c r="X336" i="7"/>
  <c r="X337" i="7"/>
  <c r="X338" i="7"/>
  <c r="X339" i="7"/>
  <c r="X340" i="7"/>
  <c r="X341" i="7"/>
  <c r="X342" i="7"/>
  <c r="X343" i="7"/>
  <c r="X344" i="7"/>
  <c r="X345" i="7"/>
  <c r="X346" i="7"/>
  <c r="X347" i="7"/>
  <c r="X348" i="7"/>
  <c r="X349" i="7"/>
  <c r="X350" i="7"/>
  <c r="X351" i="7"/>
  <c r="X352" i="7"/>
  <c r="X353" i="7"/>
  <c r="X354" i="7"/>
  <c r="X355" i="7"/>
  <c r="X356" i="7"/>
  <c r="X357" i="7"/>
  <c r="X358" i="7"/>
  <c r="X359" i="7"/>
  <c r="X360" i="7"/>
  <c r="X361" i="7"/>
  <c r="X362" i="7"/>
  <c r="X363" i="7"/>
  <c r="X364" i="7"/>
  <c r="X365" i="7"/>
  <c r="X366" i="7"/>
  <c r="X367" i="7"/>
  <c r="X368" i="7"/>
  <c r="X369" i="7"/>
  <c r="X370" i="7"/>
  <c r="X371" i="7"/>
  <c r="X372" i="7"/>
  <c r="X373" i="7"/>
  <c r="X374" i="7"/>
  <c r="X375" i="7"/>
  <c r="X376" i="7"/>
  <c r="X377" i="7"/>
  <c r="X378" i="7"/>
  <c r="X379" i="7"/>
  <c r="X380" i="7"/>
  <c r="X381" i="7"/>
  <c r="X382" i="7"/>
  <c r="X383" i="7"/>
  <c r="X384" i="7"/>
  <c r="X385" i="7"/>
  <c r="X386" i="7"/>
  <c r="X387" i="7"/>
  <c r="X388" i="7"/>
  <c r="X389" i="7"/>
  <c r="X390" i="7"/>
  <c r="X391" i="7"/>
  <c r="X392" i="7"/>
  <c r="X393" i="7"/>
  <c r="X394" i="7"/>
  <c r="X395" i="7"/>
  <c r="X396" i="7"/>
  <c r="X397" i="7"/>
  <c r="X398" i="7"/>
  <c r="X399" i="7"/>
  <c r="X400" i="7"/>
  <c r="X401" i="7"/>
  <c r="X402" i="7"/>
  <c r="X403" i="7"/>
  <c r="X404" i="7"/>
  <c r="X405" i="7"/>
  <c r="X406" i="7"/>
  <c r="X407" i="7"/>
  <c r="X408" i="7"/>
  <c r="X409" i="7"/>
  <c r="X410" i="7"/>
  <c r="X411" i="7"/>
  <c r="X412" i="7"/>
  <c r="X413" i="7"/>
  <c r="X414" i="7"/>
  <c r="X415" i="7"/>
  <c r="X416" i="7"/>
  <c r="X417" i="7"/>
  <c r="X418" i="7"/>
  <c r="X419" i="7"/>
  <c r="X420" i="7"/>
  <c r="X421" i="7"/>
  <c r="X422" i="7"/>
  <c r="X423" i="7"/>
  <c r="X424" i="7"/>
  <c r="X425" i="7"/>
  <c r="X426" i="7"/>
  <c r="X427" i="7"/>
  <c r="X428" i="7"/>
  <c r="X429" i="7"/>
  <c r="X430" i="7"/>
  <c r="X431" i="7"/>
  <c r="X432" i="7"/>
  <c r="X433" i="7"/>
  <c r="X434" i="7"/>
  <c r="X435" i="7"/>
  <c r="X436" i="7"/>
  <c r="X437" i="7"/>
  <c r="X438" i="7"/>
  <c r="X439" i="7"/>
  <c r="X440" i="7"/>
  <c r="X441" i="7"/>
  <c r="X442" i="7"/>
  <c r="X443" i="7"/>
  <c r="X444" i="7"/>
  <c r="X445" i="7"/>
  <c r="X446" i="7"/>
  <c r="X447" i="7"/>
  <c r="X448" i="7"/>
  <c r="X449" i="7"/>
  <c r="X450" i="7"/>
  <c r="X451" i="7"/>
  <c r="X452" i="7"/>
  <c r="X453" i="7"/>
  <c r="X454" i="7"/>
  <c r="X455" i="7"/>
  <c r="X456" i="7"/>
  <c r="X457" i="7"/>
  <c r="X458" i="7"/>
  <c r="X459" i="7"/>
  <c r="X460" i="7"/>
  <c r="X461" i="7"/>
  <c r="X462" i="7"/>
  <c r="X463" i="7"/>
  <c r="X464" i="7"/>
  <c r="X465" i="7"/>
  <c r="X466" i="7"/>
  <c r="X467" i="7"/>
  <c r="X468" i="7"/>
  <c r="X469" i="7"/>
  <c r="X470" i="7"/>
  <c r="X471" i="7"/>
  <c r="X472" i="7"/>
  <c r="X473" i="7"/>
  <c r="X474" i="7"/>
  <c r="X475" i="7"/>
  <c r="X476" i="7"/>
  <c r="X477" i="7"/>
  <c r="X478" i="7"/>
  <c r="X479" i="7"/>
  <c r="X480" i="7"/>
  <c r="X481" i="7"/>
  <c r="X482" i="7"/>
  <c r="X483" i="7"/>
  <c r="X484" i="7"/>
  <c r="X485" i="7"/>
  <c r="X486" i="7"/>
  <c r="X487" i="7"/>
  <c r="X488" i="7"/>
  <c r="X489" i="7"/>
  <c r="X490" i="7"/>
  <c r="X491" i="7"/>
  <c r="X492" i="7"/>
  <c r="X493" i="7"/>
  <c r="X494" i="7"/>
  <c r="X495" i="7"/>
  <c r="X496" i="7"/>
  <c r="X497" i="7"/>
  <c r="X498" i="7"/>
  <c r="X499" i="7"/>
  <c r="X500" i="7"/>
  <c r="X501" i="7"/>
  <c r="X502" i="7"/>
  <c r="X503" i="7"/>
  <c r="X504" i="7"/>
  <c r="X505" i="7"/>
  <c r="X506" i="7"/>
  <c r="X507" i="7"/>
  <c r="X508" i="7"/>
  <c r="X509" i="7"/>
  <c r="X510" i="7"/>
  <c r="X511" i="7"/>
  <c r="X512" i="7"/>
  <c r="X513" i="7"/>
  <c r="X514" i="7"/>
  <c r="X515" i="7"/>
  <c r="X516" i="7"/>
  <c r="X517" i="7"/>
  <c r="X518" i="7"/>
  <c r="X519" i="7"/>
  <c r="X520" i="7"/>
  <c r="X521" i="7"/>
  <c r="X522" i="7"/>
  <c r="X523" i="7"/>
  <c r="X524" i="7"/>
  <c r="X525" i="7"/>
  <c r="X526" i="7"/>
  <c r="X527" i="7"/>
  <c r="X528" i="7"/>
  <c r="X529" i="7"/>
  <c r="X530" i="7"/>
  <c r="X531" i="7"/>
  <c r="X532" i="7"/>
  <c r="X533" i="7"/>
  <c r="X534" i="7"/>
  <c r="X535" i="7"/>
  <c r="X536" i="7"/>
  <c r="X537" i="7"/>
  <c r="X538" i="7"/>
  <c r="X539" i="7"/>
  <c r="X540" i="7"/>
  <c r="X541" i="7"/>
  <c r="X542" i="7"/>
  <c r="X543" i="7"/>
  <c r="X544" i="7"/>
  <c r="X545" i="7"/>
  <c r="X546" i="7"/>
  <c r="X547" i="7"/>
  <c r="X548" i="7"/>
  <c r="X549" i="7"/>
  <c r="X550" i="7"/>
  <c r="X551" i="7"/>
  <c r="X552" i="7"/>
  <c r="X553" i="7"/>
  <c r="X554" i="7"/>
  <c r="X555" i="7"/>
  <c r="X556" i="7"/>
  <c r="X557" i="7"/>
  <c r="X558" i="7"/>
  <c r="X559" i="7"/>
  <c r="X560" i="7"/>
  <c r="X561" i="7"/>
  <c r="X562" i="7"/>
  <c r="X563" i="7"/>
  <c r="X564" i="7"/>
  <c r="X565" i="7"/>
  <c r="X566" i="7"/>
  <c r="X567" i="7"/>
  <c r="X568" i="7"/>
  <c r="X569" i="7"/>
  <c r="X570" i="7"/>
  <c r="X571" i="7"/>
  <c r="X572" i="7"/>
  <c r="X573" i="7"/>
  <c r="X574" i="7"/>
  <c r="X575" i="7"/>
  <c r="X576" i="7"/>
  <c r="X577" i="7"/>
  <c r="X578" i="7"/>
  <c r="X579" i="7"/>
  <c r="X580" i="7"/>
  <c r="X581" i="7"/>
  <c r="X582" i="7"/>
  <c r="X583" i="7"/>
  <c r="X584" i="7"/>
  <c r="X585" i="7"/>
  <c r="X586" i="7"/>
  <c r="X587" i="7"/>
  <c r="X588" i="7"/>
  <c r="X589" i="7"/>
  <c r="X590" i="7"/>
  <c r="X591" i="7"/>
  <c r="X592" i="7"/>
  <c r="X593" i="7"/>
  <c r="X594" i="7"/>
  <c r="X595" i="7"/>
  <c r="X596" i="7"/>
  <c r="X597" i="7"/>
  <c r="X598" i="7"/>
  <c r="X599" i="7"/>
  <c r="X600" i="7"/>
  <c r="X601" i="7"/>
  <c r="X602" i="7"/>
  <c r="X603" i="7"/>
  <c r="X604" i="7"/>
  <c r="X605" i="7"/>
  <c r="X606" i="7"/>
  <c r="X607" i="7"/>
  <c r="X608" i="7"/>
  <c r="X609" i="7"/>
  <c r="X610" i="7"/>
  <c r="X611" i="7"/>
  <c r="X612" i="7"/>
  <c r="X613" i="7"/>
  <c r="X614" i="7"/>
  <c r="X615" i="7"/>
  <c r="X616" i="7"/>
  <c r="X617" i="7"/>
  <c r="X618" i="7"/>
  <c r="X619" i="7"/>
  <c r="X620" i="7"/>
  <c r="X621" i="7"/>
  <c r="X622" i="7"/>
  <c r="X623" i="7"/>
  <c r="X624" i="7"/>
  <c r="X625" i="7"/>
  <c r="X626" i="7"/>
  <c r="X627" i="7"/>
  <c r="X628" i="7"/>
  <c r="X629" i="7"/>
  <c r="X630" i="7"/>
  <c r="X631" i="7"/>
  <c r="X632" i="7"/>
  <c r="X633" i="7"/>
  <c r="X634" i="7"/>
  <c r="X635" i="7"/>
  <c r="X636" i="7"/>
  <c r="X637" i="7"/>
  <c r="X638" i="7"/>
  <c r="X639" i="7"/>
  <c r="X640" i="7"/>
  <c r="X641" i="7"/>
  <c r="X642" i="7"/>
  <c r="X643" i="7"/>
  <c r="X644" i="7"/>
  <c r="X645" i="7"/>
  <c r="X646" i="7"/>
  <c r="X647" i="7"/>
  <c r="X648" i="7"/>
  <c r="X649" i="7"/>
  <c r="X650" i="7"/>
  <c r="X651" i="7"/>
  <c r="X652" i="7"/>
  <c r="X653" i="7"/>
  <c r="X654" i="7"/>
  <c r="X655" i="7"/>
  <c r="X656" i="7"/>
  <c r="X657" i="7"/>
  <c r="X658" i="7"/>
  <c r="X659" i="7"/>
  <c r="X660" i="7"/>
  <c r="X661" i="7"/>
  <c r="X662" i="7"/>
  <c r="X663" i="7"/>
  <c r="X664" i="7"/>
  <c r="X665" i="7"/>
  <c r="X666" i="7"/>
  <c r="X667" i="7"/>
  <c r="X668" i="7"/>
  <c r="X669" i="7"/>
  <c r="X670" i="7"/>
  <c r="X671" i="7"/>
  <c r="X672" i="7"/>
  <c r="X673" i="7"/>
  <c r="X674" i="7"/>
  <c r="X675" i="7"/>
  <c r="X676" i="7"/>
  <c r="X677" i="7"/>
  <c r="X678" i="7"/>
  <c r="X679" i="7"/>
  <c r="X680" i="7"/>
  <c r="X681" i="7"/>
  <c r="X682" i="7"/>
  <c r="X683" i="7"/>
  <c r="X684" i="7"/>
  <c r="X685" i="7"/>
  <c r="X686" i="7"/>
  <c r="X687" i="7"/>
  <c r="X688" i="7"/>
  <c r="X689" i="7"/>
  <c r="X690" i="7"/>
  <c r="X691" i="7"/>
  <c r="X692" i="7"/>
  <c r="X693" i="7"/>
  <c r="X694" i="7"/>
  <c r="X695" i="7"/>
  <c r="X696" i="7"/>
  <c r="X697" i="7"/>
  <c r="X698" i="7"/>
  <c r="X699" i="7"/>
  <c r="X700" i="7"/>
  <c r="X701" i="7"/>
  <c r="X702" i="7"/>
  <c r="X703" i="7"/>
  <c r="X704" i="7"/>
  <c r="X705" i="7"/>
  <c r="X706" i="7"/>
  <c r="X707" i="7"/>
  <c r="X708" i="7"/>
  <c r="X709" i="7"/>
  <c r="X710" i="7"/>
  <c r="X711" i="7"/>
  <c r="X712" i="7"/>
  <c r="X713" i="7"/>
  <c r="X714" i="7"/>
  <c r="X715" i="7"/>
  <c r="X716" i="7"/>
  <c r="X717" i="7"/>
  <c r="X718" i="7"/>
  <c r="X719" i="7"/>
  <c r="X720" i="7"/>
  <c r="X721" i="7"/>
  <c r="X722" i="7"/>
  <c r="X723" i="7"/>
  <c r="X724" i="7"/>
  <c r="X725" i="7"/>
  <c r="X726" i="7"/>
  <c r="X727" i="7"/>
  <c r="X728" i="7"/>
  <c r="X729" i="7"/>
  <c r="X730" i="7"/>
  <c r="X731" i="7"/>
  <c r="X732" i="7"/>
  <c r="X733" i="7"/>
  <c r="X734" i="7"/>
  <c r="X735" i="7"/>
  <c r="X736" i="7"/>
  <c r="X737" i="7"/>
  <c r="X738" i="7"/>
  <c r="X739" i="7"/>
  <c r="X740" i="7"/>
  <c r="X741" i="7"/>
  <c r="X742" i="7"/>
  <c r="X743" i="7"/>
  <c r="X744" i="7"/>
  <c r="X745" i="7"/>
  <c r="X746" i="7"/>
  <c r="X747" i="7"/>
  <c r="X748" i="7"/>
  <c r="X749" i="7"/>
  <c r="X750" i="7"/>
  <c r="X751" i="7"/>
  <c r="X752" i="7"/>
  <c r="X753" i="7"/>
  <c r="X754" i="7"/>
  <c r="X755" i="7"/>
  <c r="X756" i="7"/>
  <c r="X757" i="7"/>
  <c r="X758" i="7"/>
  <c r="X759" i="7"/>
  <c r="X760" i="7"/>
  <c r="X761" i="7"/>
  <c r="X762" i="7"/>
  <c r="X763" i="7"/>
  <c r="X764" i="7"/>
  <c r="X765" i="7"/>
  <c r="X766" i="7"/>
  <c r="X767" i="7"/>
  <c r="X768" i="7"/>
  <c r="X769" i="7"/>
  <c r="X770" i="7"/>
  <c r="X771" i="7"/>
  <c r="X772" i="7"/>
  <c r="X773" i="7"/>
  <c r="X774" i="7"/>
  <c r="X775" i="7"/>
  <c r="X776" i="7"/>
  <c r="X777" i="7"/>
  <c r="X778" i="7"/>
  <c r="X779" i="7"/>
  <c r="X780" i="7"/>
  <c r="X781" i="7"/>
  <c r="X782" i="7"/>
  <c r="X783" i="7"/>
  <c r="X784" i="7"/>
  <c r="X785" i="7"/>
  <c r="X786" i="7"/>
  <c r="X787" i="7"/>
  <c r="X788" i="7"/>
  <c r="X789" i="7"/>
  <c r="X790" i="7"/>
  <c r="X791" i="7"/>
  <c r="X792" i="7"/>
  <c r="X793" i="7"/>
  <c r="X794" i="7"/>
  <c r="X795" i="7"/>
  <c r="X796" i="7"/>
  <c r="X797" i="7"/>
  <c r="X798" i="7"/>
  <c r="X799" i="7"/>
  <c r="X800" i="7"/>
  <c r="X801" i="7"/>
  <c r="X802" i="7"/>
  <c r="X803" i="7"/>
  <c r="X804" i="7"/>
  <c r="X805" i="7"/>
  <c r="X806" i="7"/>
  <c r="X807" i="7"/>
  <c r="X808" i="7"/>
  <c r="X809" i="7"/>
  <c r="X810" i="7"/>
  <c r="X811" i="7"/>
  <c r="X812" i="7"/>
  <c r="X813" i="7"/>
  <c r="X814" i="7"/>
  <c r="X815" i="7"/>
  <c r="X816" i="7"/>
  <c r="X817" i="7"/>
  <c r="X818" i="7"/>
  <c r="X819" i="7"/>
  <c r="X820" i="7"/>
  <c r="X821" i="7"/>
  <c r="X822" i="7"/>
  <c r="X823" i="7"/>
  <c r="X824" i="7"/>
  <c r="X825" i="7"/>
  <c r="X826" i="7"/>
  <c r="X827" i="7"/>
  <c r="X828" i="7"/>
  <c r="X829" i="7"/>
  <c r="X830" i="7"/>
  <c r="X831" i="7"/>
  <c r="X832" i="7"/>
  <c r="X833" i="7"/>
  <c r="X834" i="7"/>
  <c r="X835" i="7"/>
  <c r="X836" i="7"/>
  <c r="X837" i="7"/>
  <c r="X838" i="7"/>
  <c r="X839" i="7"/>
  <c r="X840" i="7"/>
  <c r="X841" i="7"/>
  <c r="X842" i="7"/>
  <c r="X843" i="7"/>
  <c r="X844" i="7"/>
  <c r="X845" i="7"/>
  <c r="X846" i="7"/>
  <c r="X847" i="7"/>
  <c r="X848" i="7"/>
  <c r="X849" i="7"/>
  <c r="X850" i="7"/>
  <c r="X851" i="7"/>
  <c r="X852" i="7"/>
  <c r="X853" i="7"/>
  <c r="X854" i="7"/>
  <c r="X855" i="7"/>
  <c r="X856" i="7"/>
  <c r="X857" i="7"/>
  <c r="X858" i="7"/>
  <c r="X859" i="7"/>
  <c r="X860" i="7"/>
  <c r="X861" i="7"/>
  <c r="X862" i="7"/>
  <c r="X863" i="7"/>
  <c r="X864" i="7"/>
  <c r="X865" i="7"/>
  <c r="X866" i="7"/>
  <c r="X867" i="7"/>
  <c r="X868" i="7"/>
  <c r="X869" i="7"/>
  <c r="X870" i="7"/>
  <c r="X871" i="7"/>
  <c r="X872" i="7"/>
  <c r="X873" i="7"/>
  <c r="X874" i="7"/>
  <c r="X875" i="7"/>
  <c r="X876" i="7"/>
  <c r="X877" i="7"/>
  <c r="X878" i="7"/>
  <c r="X879" i="7"/>
  <c r="X880" i="7"/>
  <c r="X881" i="7"/>
  <c r="X882" i="7"/>
  <c r="X883" i="7"/>
  <c r="X884" i="7"/>
  <c r="X885" i="7"/>
  <c r="X886" i="7"/>
  <c r="X887" i="7"/>
  <c r="X888" i="7"/>
  <c r="X889" i="7"/>
  <c r="X890" i="7"/>
  <c r="X891" i="7"/>
  <c r="X892" i="7"/>
  <c r="X893" i="7"/>
  <c r="X894" i="7"/>
  <c r="X895" i="7"/>
  <c r="X896" i="7"/>
  <c r="X897" i="7"/>
  <c r="X898" i="7"/>
  <c r="X899" i="7"/>
  <c r="X900" i="7"/>
  <c r="X901" i="7"/>
  <c r="X902" i="7"/>
  <c r="X903" i="7"/>
  <c r="X904" i="7"/>
  <c r="X905" i="7"/>
  <c r="X906" i="7"/>
  <c r="X907" i="7"/>
  <c r="X908" i="7"/>
  <c r="X909" i="7"/>
  <c r="X910" i="7"/>
  <c r="X911" i="7"/>
  <c r="X912" i="7"/>
  <c r="X913" i="7"/>
  <c r="X914" i="7"/>
  <c r="X915" i="7"/>
  <c r="X916" i="7"/>
  <c r="X917" i="7"/>
  <c r="X918" i="7"/>
  <c r="X919" i="7"/>
  <c r="X920" i="7"/>
  <c r="X921" i="7"/>
  <c r="X922" i="7"/>
  <c r="X923" i="7"/>
  <c r="X924" i="7"/>
  <c r="X925" i="7"/>
  <c r="X926" i="7"/>
  <c r="X927" i="7"/>
  <c r="X928" i="7"/>
  <c r="X929" i="7"/>
  <c r="X930" i="7"/>
  <c r="X931" i="7"/>
  <c r="X932" i="7"/>
  <c r="X933" i="7"/>
  <c r="X934" i="7"/>
  <c r="X935" i="7"/>
  <c r="X936" i="7"/>
  <c r="X937" i="7"/>
  <c r="X938" i="7"/>
  <c r="X939" i="7"/>
  <c r="X940" i="7"/>
  <c r="X941" i="7"/>
  <c r="X942" i="7"/>
  <c r="X943" i="7"/>
  <c r="X944" i="7"/>
  <c r="X945" i="7"/>
  <c r="X946" i="7"/>
  <c r="X947" i="7"/>
  <c r="X948" i="7"/>
  <c r="X949" i="7"/>
  <c r="X950" i="7"/>
  <c r="X951" i="7"/>
  <c r="X952" i="7"/>
  <c r="X953" i="7"/>
  <c r="X954" i="7"/>
  <c r="X955" i="7"/>
  <c r="X956" i="7"/>
  <c r="X957" i="7"/>
  <c r="X958" i="7"/>
  <c r="X959" i="7"/>
  <c r="X960" i="7"/>
  <c r="X961" i="7"/>
  <c r="X962" i="7"/>
  <c r="X963" i="7"/>
  <c r="X964" i="7"/>
  <c r="X965" i="7"/>
  <c r="X966" i="7"/>
  <c r="X967" i="7"/>
  <c r="X968" i="7"/>
  <c r="X969" i="7"/>
  <c r="X970" i="7"/>
  <c r="X971" i="7"/>
  <c r="X972" i="7"/>
  <c r="X973" i="7"/>
  <c r="X974" i="7"/>
  <c r="X975" i="7"/>
  <c r="X976" i="7"/>
  <c r="X977" i="7"/>
  <c r="X978" i="7"/>
  <c r="X979" i="7"/>
  <c r="X980" i="7"/>
  <c r="X981" i="7"/>
  <c r="X982" i="7"/>
  <c r="X983" i="7"/>
  <c r="X984" i="7"/>
  <c r="X985" i="7"/>
  <c r="X986" i="7"/>
  <c r="X987" i="7"/>
  <c r="X988" i="7"/>
  <c r="X989" i="7"/>
  <c r="X990" i="7"/>
  <c r="X991" i="7"/>
  <c r="X992" i="7"/>
  <c r="X993" i="7"/>
  <c r="X994" i="7"/>
  <c r="X995" i="7"/>
  <c r="X996" i="7"/>
  <c r="X997" i="7"/>
  <c r="X998" i="7"/>
  <c r="X999" i="7"/>
  <c r="X1000" i="7"/>
  <c r="X1001" i="7"/>
  <c r="X1002" i="7"/>
  <c r="X1003" i="7"/>
  <c r="X1004" i="7"/>
  <c r="Y5" i="7"/>
  <c r="X5" i="7"/>
  <c r="C16" i="36"/>
  <c r="E14" i="21"/>
  <c r="I15" i="21"/>
  <c r="E18" i="21"/>
  <c r="I19" i="21"/>
  <c r="E22" i="21"/>
  <c r="I23" i="21"/>
  <c r="E25" i="21"/>
  <c r="E26" i="21"/>
  <c r="I27" i="21"/>
  <c r="E30" i="21"/>
  <c r="I31" i="21"/>
  <c r="E34" i="21"/>
  <c r="I35" i="21"/>
  <c r="L37" i="21"/>
  <c r="H38" i="21"/>
  <c r="H39" i="21"/>
  <c r="F41" i="21"/>
  <c r="H42" i="21"/>
  <c r="H43" i="21"/>
  <c r="O45" i="21"/>
  <c r="H46" i="21"/>
  <c r="H47" i="21"/>
  <c r="O49" i="21"/>
  <c r="H50" i="21"/>
  <c r="H51" i="21"/>
  <c r="O53" i="21"/>
  <c r="H54" i="21"/>
  <c r="H55" i="21"/>
  <c r="D8" i="21"/>
  <c r="P8" i="21" s="1"/>
  <c r="D7" i="21"/>
  <c r="Q55" i="21"/>
  <c r="Q54" i="21"/>
  <c r="Q51" i="21"/>
  <c r="Q50" i="21"/>
  <c r="Q47" i="21"/>
  <c r="Q46" i="21"/>
  <c r="Q43" i="21"/>
  <c r="Q42" i="21"/>
  <c r="Q39" i="21"/>
  <c r="Q38" i="21"/>
  <c r="Q35" i="21"/>
  <c r="Q34" i="21"/>
  <c r="Q27" i="21"/>
  <c r="Q23" i="21"/>
  <c r="Q19" i="21"/>
  <c r="Q15" i="21"/>
  <c r="C14" i="36"/>
  <c r="C13" i="36"/>
  <c r="M227" i="20"/>
  <c r="M236" i="20"/>
  <c r="O250" i="20"/>
  <c r="E258" i="20"/>
  <c r="H279" i="20"/>
  <c r="H283" i="20"/>
  <c r="N290" i="20"/>
  <c r="L292" i="20"/>
  <c r="I294" i="20"/>
  <c r="M299" i="20"/>
  <c r="N306" i="20"/>
  <c r="L308" i="20"/>
  <c r="M315" i="20"/>
  <c r="H319" i="20"/>
  <c r="N322" i="20"/>
  <c r="F328" i="20"/>
  <c r="H335" i="20"/>
  <c r="E343" i="20"/>
  <c r="E347" i="20"/>
  <c r="I348" i="20"/>
  <c r="E351" i="20"/>
  <c r="I352" i="20"/>
  <c r="E359" i="20"/>
  <c r="E363" i="20"/>
  <c r="I364" i="20"/>
  <c r="E367" i="20"/>
  <c r="I368" i="20"/>
  <c r="E375" i="20"/>
  <c r="E379" i="20"/>
  <c r="I380" i="20"/>
  <c r="E383" i="20"/>
  <c r="I384" i="20"/>
  <c r="E391" i="20"/>
  <c r="M395" i="20"/>
  <c r="I396" i="20"/>
  <c r="G398" i="20"/>
  <c r="F399" i="20"/>
  <c r="J400" i="20"/>
  <c r="G402" i="20"/>
  <c r="K403" i="20"/>
  <c r="E404" i="20"/>
  <c r="F407" i="20"/>
  <c r="E408" i="20"/>
  <c r="M410" i="20"/>
  <c r="F411" i="20"/>
  <c r="O412" i="20"/>
  <c r="M414" i="20"/>
  <c r="F415" i="20"/>
  <c r="J416" i="20"/>
  <c r="M418" i="20"/>
  <c r="K419" i="20"/>
  <c r="E420" i="20"/>
  <c r="F423" i="20"/>
  <c r="E424" i="20"/>
  <c r="F427" i="20"/>
  <c r="O428" i="20"/>
  <c r="G430" i="20"/>
  <c r="P431" i="20"/>
  <c r="H432" i="20"/>
  <c r="P435" i="20"/>
  <c r="H436" i="20"/>
  <c r="P438" i="20"/>
  <c r="P439" i="20"/>
  <c r="H440" i="20"/>
  <c r="P443" i="20"/>
  <c r="H444" i="20"/>
  <c r="P445" i="20"/>
  <c r="L446" i="20"/>
  <c r="P447" i="20"/>
  <c r="H448" i="20"/>
  <c r="P449" i="20"/>
  <c r="P450" i="20"/>
  <c r="P451" i="20"/>
  <c r="H452" i="20"/>
  <c r="P453" i="20"/>
  <c r="P455" i="20"/>
  <c r="H456" i="20"/>
  <c r="L458" i="20"/>
  <c r="P459" i="20"/>
  <c r="H460" i="20"/>
  <c r="P462" i="20"/>
  <c r="P463" i="20"/>
  <c r="H464" i="20"/>
  <c r="P467" i="20"/>
  <c r="H468" i="20"/>
  <c r="L470" i="20"/>
  <c r="P471" i="20"/>
  <c r="H472" i="20"/>
  <c r="P474" i="20"/>
  <c r="P475" i="20"/>
  <c r="H476" i="20"/>
  <c r="L478" i="20"/>
  <c r="P479" i="20"/>
  <c r="H480" i="20"/>
  <c r="P483" i="20"/>
  <c r="H484" i="20"/>
  <c r="P486" i="20"/>
  <c r="N487" i="20"/>
  <c r="L488" i="20"/>
  <c r="I490" i="20"/>
  <c r="H491" i="20"/>
  <c r="H492" i="20"/>
  <c r="H495" i="20"/>
  <c r="H496" i="20"/>
  <c r="M497" i="20"/>
  <c r="E498" i="20"/>
  <c r="H499" i="20"/>
  <c r="H500" i="20"/>
  <c r="M501" i="20"/>
  <c r="I502" i="20"/>
  <c r="H503" i="20"/>
  <c r="H504" i="20"/>
  <c r="H505" i="20"/>
  <c r="D8" i="20"/>
  <c r="D7" i="20"/>
  <c r="C7" i="20" s="1"/>
  <c r="D6" i="20"/>
  <c r="C11" i="36"/>
  <c r="G18" i="36" s="1"/>
  <c r="C10" i="36"/>
  <c r="E18" i="36" s="1"/>
  <c r="L356" i="19"/>
  <c r="L358" i="19"/>
  <c r="L360" i="19"/>
  <c r="L362" i="19"/>
  <c r="L364" i="19"/>
  <c r="L366" i="19"/>
  <c r="L368" i="19"/>
  <c r="H369" i="19"/>
  <c r="L370" i="19"/>
  <c r="L372" i="19"/>
  <c r="L374" i="19"/>
  <c r="L376" i="19"/>
  <c r="L378" i="19"/>
  <c r="L380" i="19"/>
  <c r="L382" i="19"/>
  <c r="L384" i="19"/>
  <c r="H385" i="19"/>
  <c r="L386" i="19"/>
  <c r="L388" i="19"/>
  <c r="L390" i="19"/>
  <c r="L392" i="19"/>
  <c r="L394" i="19"/>
  <c r="L396" i="19"/>
  <c r="L398" i="19"/>
  <c r="L400" i="19"/>
  <c r="H401" i="19"/>
  <c r="L402" i="19"/>
  <c r="L404" i="19"/>
  <c r="L406" i="19"/>
  <c r="L408" i="19"/>
  <c r="L410" i="19"/>
  <c r="L412" i="19"/>
  <c r="L414" i="19"/>
  <c r="L416" i="19"/>
  <c r="H417" i="19"/>
  <c r="L418" i="19"/>
  <c r="L420" i="19"/>
  <c r="L422" i="19"/>
  <c r="L424" i="19"/>
  <c r="L426" i="19"/>
  <c r="L428" i="19"/>
  <c r="L430" i="19"/>
  <c r="L432" i="19"/>
  <c r="H433" i="19"/>
  <c r="L434" i="19"/>
  <c r="L436" i="19"/>
  <c r="L438" i="19"/>
  <c r="H440" i="19"/>
  <c r="F442" i="19"/>
  <c r="F443" i="19"/>
  <c r="F444" i="19"/>
  <c r="F446" i="19"/>
  <c r="F447" i="19"/>
  <c r="F448" i="19"/>
  <c r="F450" i="19"/>
  <c r="F451" i="19"/>
  <c r="F452" i="19"/>
  <c r="F454" i="19"/>
  <c r="F455" i="19"/>
  <c r="F456" i="19"/>
  <c r="F458" i="19"/>
  <c r="F459" i="19"/>
  <c r="F460" i="19"/>
  <c r="F462" i="19"/>
  <c r="F463" i="19"/>
  <c r="F464" i="19"/>
  <c r="F466" i="19"/>
  <c r="F467" i="19"/>
  <c r="F468" i="19"/>
  <c r="F470" i="19"/>
  <c r="F471" i="19"/>
  <c r="F472" i="19"/>
  <c r="F474" i="19"/>
  <c r="F475" i="19"/>
  <c r="F476" i="19"/>
  <c r="F478" i="19"/>
  <c r="F479" i="19"/>
  <c r="F480" i="19"/>
  <c r="F482" i="19"/>
  <c r="F483" i="19"/>
  <c r="F484" i="19"/>
  <c r="F486" i="19"/>
  <c r="F487" i="19"/>
  <c r="F488" i="19"/>
  <c r="F490" i="19"/>
  <c r="F491" i="19"/>
  <c r="F492" i="19"/>
  <c r="F494" i="19"/>
  <c r="F495" i="19"/>
  <c r="F496" i="19"/>
  <c r="F498" i="19"/>
  <c r="F499" i="19"/>
  <c r="F500" i="19"/>
  <c r="F502" i="19"/>
  <c r="F503" i="19"/>
  <c r="F504" i="19"/>
  <c r="F506" i="19"/>
  <c r="D8" i="19"/>
  <c r="D7" i="19"/>
  <c r="Q506" i="19"/>
  <c r="Q503" i="19"/>
  <c r="Q502" i="19"/>
  <c r="Q499" i="19"/>
  <c r="Q498" i="19"/>
  <c r="Q495" i="19"/>
  <c r="Q491" i="19"/>
  <c r="Q490" i="19"/>
  <c r="Q487" i="19"/>
  <c r="Q483" i="19"/>
  <c r="Q482" i="19"/>
  <c r="Q479" i="19"/>
  <c r="Q475" i="19"/>
  <c r="Q471" i="19"/>
  <c r="Q467" i="19"/>
  <c r="Q463" i="19"/>
  <c r="Q459" i="19"/>
  <c r="Q455" i="19"/>
  <c r="Q451" i="19"/>
  <c r="Q447" i="19"/>
  <c r="Q443" i="19"/>
  <c r="Q439" i="19"/>
  <c r="Q438" i="19"/>
  <c r="Q435" i="19"/>
  <c r="Q434" i="19"/>
  <c r="Q430" i="19"/>
  <c r="Q426" i="19"/>
  <c r="Q422" i="19"/>
  <c r="Q419" i="19"/>
  <c r="Q414" i="19"/>
  <c r="Q411" i="19"/>
  <c r="Q407" i="19"/>
  <c r="Q403" i="19"/>
  <c r="Q399" i="19"/>
  <c r="Q395" i="19"/>
  <c r="Q391" i="19"/>
  <c r="Q387" i="19"/>
  <c r="Q383" i="19"/>
  <c r="Q379" i="19"/>
  <c r="Q375" i="19"/>
  <c r="Q371" i="19"/>
  <c r="Q367" i="19"/>
  <c r="Q363" i="19"/>
  <c r="Q359" i="19"/>
  <c r="Q355" i="19"/>
  <c r="Q351" i="19"/>
  <c r="Q347" i="19"/>
  <c r="Q343" i="19"/>
  <c r="Q339" i="19"/>
  <c r="Q335" i="19"/>
  <c r="Q331" i="19"/>
  <c r="Q327" i="19"/>
  <c r="Q323" i="19"/>
  <c r="Q319" i="19"/>
  <c r="Q317" i="19"/>
  <c r="Q311" i="19"/>
  <c r="Q303" i="19"/>
  <c r="Q301" i="19"/>
  <c r="Q300" i="19"/>
  <c r="Q299" i="19"/>
  <c r="Q295" i="19"/>
  <c r="Q291" i="19"/>
  <c r="Q287" i="19"/>
  <c r="Q281" i="19"/>
  <c r="Q279" i="19"/>
  <c r="Q277" i="19"/>
  <c r="Q271" i="19"/>
  <c r="Q263" i="19"/>
  <c r="Q256" i="19"/>
  <c r="Q255" i="19"/>
  <c r="Q247" i="19"/>
  <c r="Q246" i="19"/>
  <c r="Q243" i="19"/>
  <c r="Q242" i="19"/>
  <c r="Q239" i="19"/>
  <c r="Q238" i="19"/>
  <c r="Q235" i="19"/>
  <c r="Q234" i="19"/>
  <c r="Q233" i="19"/>
  <c r="Q231" i="19"/>
  <c r="Q230" i="19"/>
  <c r="Q227" i="19"/>
  <c r="Q226" i="19"/>
  <c r="Q223" i="19"/>
  <c r="Q222" i="19"/>
  <c r="Q219" i="19"/>
  <c r="Q218" i="19"/>
  <c r="Q217" i="19"/>
  <c r="Q215" i="19"/>
  <c r="Q214" i="19"/>
  <c r="Q211" i="19"/>
  <c r="Q210" i="19"/>
  <c r="Q207" i="19"/>
  <c r="Q206" i="19"/>
  <c r="Q203" i="19"/>
  <c r="Q202" i="19"/>
  <c r="Q201" i="19"/>
  <c r="Q199" i="19"/>
  <c r="Q198" i="19"/>
  <c r="Q195" i="19"/>
  <c r="Q194" i="19"/>
  <c r="Q191" i="19"/>
  <c r="Q187" i="19"/>
  <c r="Q183" i="19"/>
  <c r="Q179" i="19"/>
  <c r="Q175" i="19"/>
  <c r="Q171" i="19"/>
  <c r="Q167" i="19"/>
  <c r="Q163" i="19"/>
  <c r="Q159" i="19"/>
  <c r="Q158" i="19"/>
  <c r="Q155" i="19"/>
  <c r="Q151" i="19"/>
  <c r="Q150" i="19"/>
  <c r="Q147" i="19"/>
  <c r="Q143" i="19"/>
  <c r="Q142" i="19"/>
  <c r="Q141" i="19"/>
  <c r="Q139" i="19"/>
  <c r="Q135" i="19"/>
  <c r="Q134" i="19"/>
  <c r="Q131" i="19"/>
  <c r="Q127" i="19"/>
  <c r="Q126" i="19"/>
  <c r="Q125" i="19"/>
  <c r="Q123" i="19"/>
  <c r="Q119" i="19"/>
  <c r="Q118" i="19"/>
  <c r="Q115" i="19"/>
  <c r="Q111" i="19"/>
  <c r="Q110" i="19"/>
  <c r="Q107" i="19"/>
  <c r="Q103" i="19"/>
  <c r="Q102" i="19"/>
  <c r="Q99" i="19"/>
  <c r="Q95" i="19"/>
  <c r="Q94" i="19"/>
  <c r="Q91" i="19"/>
  <c r="Q87" i="19"/>
  <c r="Q86" i="19"/>
  <c r="Q83" i="19"/>
  <c r="Q79" i="19"/>
  <c r="Q78" i="19"/>
  <c r="Q75" i="19"/>
  <c r="Q74" i="19"/>
  <c r="Q71" i="19"/>
  <c r="Q70" i="19"/>
  <c r="Q67" i="19"/>
  <c r="Q66" i="19"/>
  <c r="Q63" i="19"/>
  <c r="Q62" i="19"/>
  <c r="Q59" i="19"/>
  <c r="Q58" i="19"/>
  <c r="Q55" i="19"/>
  <c r="Q51" i="19"/>
  <c r="Q50" i="19"/>
  <c r="Q47" i="19"/>
  <c r="Q46" i="19"/>
  <c r="Q43" i="19"/>
  <c r="Q42" i="19"/>
  <c r="Q39" i="19"/>
  <c r="Q35" i="19"/>
  <c r="Q34" i="19"/>
  <c r="Q31" i="19"/>
  <c r="Q30" i="19"/>
  <c r="Q27" i="19"/>
  <c r="Q26" i="19"/>
  <c r="Q23" i="19"/>
  <c r="Q19" i="19"/>
  <c r="Q18" i="19"/>
  <c r="Q15" i="19"/>
  <c r="Q10" i="19"/>
  <c r="C8" i="36"/>
  <c r="C7" i="36"/>
  <c r="F469" i="9"/>
  <c r="J469" i="9"/>
  <c r="N469" i="9"/>
  <c r="F470" i="9"/>
  <c r="J470" i="9"/>
  <c r="N470" i="9"/>
  <c r="F473" i="9"/>
  <c r="J473" i="9"/>
  <c r="N473" i="9"/>
  <c r="F474" i="9"/>
  <c r="J474" i="9"/>
  <c r="N474" i="9"/>
  <c r="N476" i="9"/>
  <c r="F477" i="9"/>
  <c r="J477" i="9"/>
  <c r="N477" i="9"/>
  <c r="F478" i="9"/>
  <c r="J478" i="9"/>
  <c r="N478" i="9"/>
  <c r="J480" i="9"/>
  <c r="F481" i="9"/>
  <c r="J481" i="9"/>
  <c r="N481" i="9"/>
  <c r="F482" i="9"/>
  <c r="J482" i="9"/>
  <c r="N482" i="9"/>
  <c r="F484" i="9"/>
  <c r="F485" i="9"/>
  <c r="J485" i="9"/>
  <c r="N485" i="9"/>
  <c r="F486" i="9"/>
  <c r="J486" i="9"/>
  <c r="N486" i="9"/>
  <c r="F489" i="9"/>
  <c r="J489" i="9"/>
  <c r="N489" i="9"/>
  <c r="F490" i="9"/>
  <c r="J490" i="9"/>
  <c r="N490" i="9"/>
  <c r="N492" i="9"/>
  <c r="F493" i="9"/>
  <c r="J493" i="9"/>
  <c r="N493" i="9"/>
  <c r="F494" i="9"/>
  <c r="J494" i="9"/>
  <c r="N494" i="9"/>
  <c r="J496" i="9"/>
  <c r="F497" i="9"/>
  <c r="J497" i="9"/>
  <c r="N497" i="9"/>
  <c r="F498" i="9"/>
  <c r="J498" i="9"/>
  <c r="N498" i="9"/>
  <c r="F500" i="9"/>
  <c r="F501" i="9"/>
  <c r="J501" i="9"/>
  <c r="N501" i="9"/>
  <c r="F502" i="9"/>
  <c r="J502" i="9"/>
  <c r="N502" i="9"/>
  <c r="F505" i="9"/>
  <c r="J505" i="9"/>
  <c r="N505" i="9"/>
  <c r="F506" i="9"/>
  <c r="J506" i="9"/>
  <c r="N506" i="9"/>
  <c r="C5" i="36"/>
  <c r="C4" i="36"/>
  <c r="G469" i="9"/>
  <c r="G470" i="9"/>
  <c r="G471" i="9"/>
  <c r="G473" i="9"/>
  <c r="G474" i="9"/>
  <c r="G475" i="9"/>
  <c r="G477" i="9"/>
  <c r="G478" i="9"/>
  <c r="G479" i="9"/>
  <c r="G481" i="9"/>
  <c r="G482" i="9"/>
  <c r="G483" i="9"/>
  <c r="G485" i="9"/>
  <c r="G486" i="9"/>
  <c r="G487" i="9"/>
  <c r="G489" i="9"/>
  <c r="G490" i="9"/>
  <c r="G491" i="9"/>
  <c r="G493" i="9"/>
  <c r="G494" i="9"/>
  <c r="G495" i="9"/>
  <c r="G497" i="9"/>
  <c r="G498" i="9"/>
  <c r="G499" i="9"/>
  <c r="G501" i="9"/>
  <c r="G502" i="9"/>
  <c r="G503" i="9"/>
  <c r="G505" i="9"/>
  <c r="G506" i="9"/>
  <c r="D8" i="9"/>
  <c r="D7" i="9"/>
  <c r="C4"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132" i="35"/>
  <c r="S133" i="35"/>
  <c r="S134" i="35"/>
  <c r="S135" i="35"/>
  <c r="S136" i="35"/>
  <c r="S137" i="35"/>
  <c r="S138" i="35"/>
  <c r="S139" i="35"/>
  <c r="S140" i="35"/>
  <c r="S141" i="35"/>
  <c r="S142" i="35"/>
  <c r="S143" i="35"/>
  <c r="S144" i="35"/>
  <c r="S145" i="35"/>
  <c r="S146" i="35"/>
  <c r="S147" i="35"/>
  <c r="S148" i="35"/>
  <c r="S149" i="35"/>
  <c r="S150" i="35"/>
  <c r="S151" i="35"/>
  <c r="S152" i="35"/>
  <c r="S153" i="35"/>
  <c r="S154" i="35"/>
  <c r="S155" i="35"/>
  <c r="S156" i="35"/>
  <c r="S157" i="35"/>
  <c r="S158" i="35"/>
  <c r="S159" i="35"/>
  <c r="S160" i="35"/>
  <c r="S161" i="35"/>
  <c r="S162" i="35"/>
  <c r="S163" i="35"/>
  <c r="S164" i="35"/>
  <c r="S165" i="35"/>
  <c r="S166" i="35"/>
  <c r="S167" i="35"/>
  <c r="S168" i="35"/>
  <c r="S169" i="35"/>
  <c r="S170" i="35"/>
  <c r="S171" i="35"/>
  <c r="S172" i="35"/>
  <c r="S173" i="35"/>
  <c r="S174" i="35"/>
  <c r="S175" i="35"/>
  <c r="S176" i="35"/>
  <c r="S177" i="35"/>
  <c r="S178" i="35"/>
  <c r="S179" i="35"/>
  <c r="S180" i="35"/>
  <c r="S181" i="35"/>
  <c r="S182" i="35"/>
  <c r="S183" i="35"/>
  <c r="S184" i="35"/>
  <c r="S185" i="35"/>
  <c r="S186" i="35"/>
  <c r="S187" i="35"/>
  <c r="S188" i="35"/>
  <c r="S189" i="35"/>
  <c r="S190" i="35"/>
  <c r="S191" i="35"/>
  <c r="S192" i="35"/>
  <c r="S193" i="35"/>
  <c r="S194" i="35"/>
  <c r="S195" i="35"/>
  <c r="S196" i="35"/>
  <c r="S197" i="35"/>
  <c r="S198" i="35"/>
  <c r="S199" i="35"/>
  <c r="S200" i="35"/>
  <c r="S201" i="35"/>
  <c r="S202" i="35"/>
  <c r="S203" i="35"/>
  <c r="S204" i="35"/>
  <c r="S205" i="35"/>
  <c r="S206" i="35"/>
  <c r="S207" i="35"/>
  <c r="S208" i="35"/>
  <c r="S209" i="35"/>
  <c r="S210" i="35"/>
  <c r="S211" i="35"/>
  <c r="S212" i="35"/>
  <c r="S213" i="35"/>
  <c r="S214" i="35"/>
  <c r="S215" i="35"/>
  <c r="S216" i="35"/>
  <c r="S217" i="35"/>
  <c r="S218" i="35"/>
  <c r="S219" i="35"/>
  <c r="S220" i="35"/>
  <c r="S221" i="35"/>
  <c r="S222" i="35"/>
  <c r="S223" i="35"/>
  <c r="S224" i="35"/>
  <c r="S225" i="35"/>
  <c r="S226" i="35"/>
  <c r="S227" i="35"/>
  <c r="S228" i="35"/>
  <c r="S229" i="35"/>
  <c r="S230" i="35"/>
  <c r="S231" i="35"/>
  <c r="S232" i="35"/>
  <c r="S233" i="35"/>
  <c r="S234" i="35"/>
  <c r="S235" i="35"/>
  <c r="S236" i="35"/>
  <c r="S237" i="35"/>
  <c r="S238" i="35"/>
  <c r="S239" i="35"/>
  <c r="S240" i="35"/>
  <c r="S241" i="35"/>
  <c r="S242" i="35"/>
  <c r="S243" i="35"/>
  <c r="S244" i="35"/>
  <c r="S245" i="35"/>
  <c r="S246" i="35"/>
  <c r="S247" i="35"/>
  <c r="S248" i="35"/>
  <c r="S249" i="35"/>
  <c r="S250" i="35"/>
  <c r="S251" i="35"/>
  <c r="S252" i="35"/>
  <c r="S253" i="35"/>
  <c r="S254" i="35"/>
  <c r="S255" i="35"/>
  <c r="S256" i="35"/>
  <c r="S257" i="35"/>
  <c r="S258" i="35"/>
  <c r="S259" i="35"/>
  <c r="S260" i="35"/>
  <c r="S261" i="35"/>
  <c r="S262" i="35"/>
  <c r="S263" i="35"/>
  <c r="S264" i="35"/>
  <c r="S265" i="35"/>
  <c r="S266" i="35"/>
  <c r="S267" i="35"/>
  <c r="S268" i="35"/>
  <c r="S269" i="35"/>
  <c r="S270" i="35"/>
  <c r="S271" i="35"/>
  <c r="S272" i="35"/>
  <c r="S273" i="35"/>
  <c r="S274" i="35"/>
  <c r="S275" i="35"/>
  <c r="S276" i="35"/>
  <c r="S277" i="35"/>
  <c r="S278" i="35"/>
  <c r="S279" i="35"/>
  <c r="S280" i="35"/>
  <c r="S281" i="35"/>
  <c r="S282" i="35"/>
  <c r="S283" i="35"/>
  <c r="S284" i="35"/>
  <c r="S285" i="35"/>
  <c r="S286" i="35"/>
  <c r="S287" i="35"/>
  <c r="S288" i="35"/>
  <c r="S289" i="35"/>
  <c r="S290" i="35"/>
  <c r="S291" i="35"/>
  <c r="S292" i="35"/>
  <c r="S293" i="35"/>
  <c r="S294" i="35"/>
  <c r="S295" i="35"/>
  <c r="S296" i="35"/>
  <c r="S297" i="35"/>
  <c r="S298" i="35"/>
  <c r="S299" i="35"/>
  <c r="S300" i="35"/>
  <c r="S301" i="35"/>
  <c r="S302" i="35"/>
  <c r="S303" i="35"/>
  <c r="S304" i="35"/>
  <c r="S305" i="35"/>
  <c r="S306" i="35"/>
  <c r="S307" i="35"/>
  <c r="S308" i="35"/>
  <c r="S309" i="35"/>
  <c r="S310" i="35"/>
  <c r="S311" i="35"/>
  <c r="S312" i="35"/>
  <c r="S313" i="35"/>
  <c r="S314" i="35"/>
  <c r="S315" i="35"/>
  <c r="S316" i="35"/>
  <c r="S317" i="35"/>
  <c r="S318" i="35"/>
  <c r="S319" i="35"/>
  <c r="S320" i="35"/>
  <c r="S321" i="35"/>
  <c r="S322" i="35"/>
  <c r="S323" i="35"/>
  <c r="S324" i="35"/>
  <c r="S325" i="35"/>
  <c r="S326" i="35"/>
  <c r="S327" i="35"/>
  <c r="S328" i="35"/>
  <c r="S329" i="35"/>
  <c r="S330" i="35"/>
  <c r="S331" i="35"/>
  <c r="S332" i="35"/>
  <c r="S333" i="35"/>
  <c r="S334" i="35"/>
  <c r="S335" i="35"/>
  <c r="S336" i="35"/>
  <c r="S337" i="35"/>
  <c r="S338" i="35"/>
  <c r="S339" i="35"/>
  <c r="S340" i="35"/>
  <c r="S341" i="35"/>
  <c r="S342" i="35"/>
  <c r="S343" i="35"/>
  <c r="S344" i="35"/>
  <c r="S345" i="35"/>
  <c r="S346" i="35"/>
  <c r="S347" i="35"/>
  <c r="S348" i="35"/>
  <c r="S349" i="35"/>
  <c r="S350" i="35"/>
  <c r="S351" i="35"/>
  <c r="S352" i="35"/>
  <c r="S353" i="35"/>
  <c r="S354" i="35"/>
  <c r="S355" i="35"/>
  <c r="S356" i="35"/>
  <c r="S357" i="35"/>
  <c r="S358" i="35"/>
  <c r="S359" i="35"/>
  <c r="S360" i="35"/>
  <c r="S361" i="35"/>
  <c r="S362" i="35"/>
  <c r="S363" i="35"/>
  <c r="S364" i="35"/>
  <c r="S365" i="35"/>
  <c r="S366" i="35"/>
  <c r="S367" i="35"/>
  <c r="S368" i="35"/>
  <c r="S369" i="35"/>
  <c r="S370" i="35"/>
  <c r="S371" i="35"/>
  <c r="S372" i="35"/>
  <c r="S373" i="35"/>
  <c r="S374" i="35"/>
  <c r="S375" i="35"/>
  <c r="S376" i="35"/>
  <c r="S377" i="35"/>
  <c r="S378" i="35"/>
  <c r="S379" i="35"/>
  <c r="S380" i="35"/>
  <c r="S381" i="35"/>
  <c r="S382" i="35"/>
  <c r="S383" i="35"/>
  <c r="S384" i="35"/>
  <c r="S385" i="35"/>
  <c r="S386" i="35"/>
  <c r="S387" i="35"/>
  <c r="S388" i="35"/>
  <c r="S389" i="35"/>
  <c r="S390" i="35"/>
  <c r="S391" i="35"/>
  <c r="S392" i="35"/>
  <c r="S393" i="35"/>
  <c r="S394" i="35"/>
  <c r="S395" i="35"/>
  <c r="S396" i="35"/>
  <c r="S397" i="35"/>
  <c r="S398" i="35"/>
  <c r="S399" i="35"/>
  <c r="S400" i="35"/>
  <c r="S401" i="35"/>
  <c r="S402" i="35"/>
  <c r="S403" i="35"/>
  <c r="S404" i="35"/>
  <c r="S405" i="35"/>
  <c r="S406" i="35"/>
  <c r="S407" i="35"/>
  <c r="S408" i="35"/>
  <c r="S409" i="35"/>
  <c r="S410" i="35"/>
  <c r="S411" i="35"/>
  <c r="S412" i="35"/>
  <c r="S413" i="35"/>
  <c r="S414" i="35"/>
  <c r="S415" i="35"/>
  <c r="S416" i="35"/>
  <c r="S417" i="35"/>
  <c r="S418" i="35"/>
  <c r="S419" i="35"/>
  <c r="S420" i="35"/>
  <c r="S421" i="35"/>
  <c r="S422" i="35"/>
  <c r="S423" i="35"/>
  <c r="S424" i="35"/>
  <c r="S425" i="35"/>
  <c r="S426" i="35"/>
  <c r="S427" i="35"/>
  <c r="S428" i="35"/>
  <c r="S429" i="35"/>
  <c r="S430" i="35"/>
  <c r="S431" i="35"/>
  <c r="S432" i="35"/>
  <c r="S433" i="35"/>
  <c r="S434" i="35"/>
  <c r="S435" i="35"/>
  <c r="S436" i="35"/>
  <c r="S437" i="35"/>
  <c r="S438" i="35"/>
  <c r="S439" i="35"/>
  <c r="S440" i="35"/>
  <c r="S441" i="35"/>
  <c r="S442" i="35"/>
  <c r="S443" i="35"/>
  <c r="S444" i="35"/>
  <c r="S445" i="35"/>
  <c r="S446" i="35"/>
  <c r="S447" i="35"/>
  <c r="S448" i="35"/>
  <c r="S449" i="35"/>
  <c r="S450" i="35"/>
  <c r="S451" i="35"/>
  <c r="S452" i="35"/>
  <c r="S453" i="35"/>
  <c r="S454" i="35"/>
  <c r="S455" i="35"/>
  <c r="S456" i="35"/>
  <c r="S457" i="35"/>
  <c r="S458" i="35"/>
  <c r="S459" i="35"/>
  <c r="S460" i="35"/>
  <c r="S461" i="35"/>
  <c r="S462" i="35"/>
  <c r="S463" i="35"/>
  <c r="S464" i="35"/>
  <c r="S465" i="35"/>
  <c r="S466" i="35"/>
  <c r="S467" i="35"/>
  <c r="S468" i="35"/>
  <c r="S469" i="35"/>
  <c r="S470" i="35"/>
  <c r="S471" i="35"/>
  <c r="S472" i="35"/>
  <c r="S473" i="35"/>
  <c r="S474" i="35"/>
  <c r="S475" i="35"/>
  <c r="S476" i="35"/>
  <c r="S477" i="35"/>
  <c r="S478" i="35"/>
  <c r="S479" i="35"/>
  <c r="S480" i="35"/>
  <c r="S481" i="35"/>
  <c r="S482" i="35"/>
  <c r="S483" i="35"/>
  <c r="S484" i="35"/>
  <c r="S485" i="35"/>
  <c r="S486" i="35"/>
  <c r="S487" i="35"/>
  <c r="S488" i="35"/>
  <c r="S489" i="35"/>
  <c r="S490" i="35"/>
  <c r="S491" i="35"/>
  <c r="S492" i="35"/>
  <c r="S493" i="35"/>
  <c r="S494" i="35"/>
  <c r="S495" i="35"/>
  <c r="S496" i="35"/>
  <c r="S497" i="35"/>
  <c r="S498" i="35"/>
  <c r="S499" i="35"/>
  <c r="S500" i="35"/>
  <c r="S501" i="35"/>
  <c r="S502" i="35"/>
  <c r="S503" i="35"/>
  <c r="S504" i="35"/>
  <c r="S505" i="35"/>
  <c r="S506" i="35"/>
  <c r="S507" i="35"/>
  <c r="S508" i="35"/>
  <c r="S509" i="35"/>
  <c r="S510" i="35"/>
  <c r="S511" i="35"/>
  <c r="S512" i="35"/>
  <c r="S513" i="35"/>
  <c r="S514" i="35"/>
  <c r="S515" i="35"/>
  <c r="S516" i="35"/>
  <c r="S517" i="35"/>
  <c r="S518" i="35"/>
  <c r="S519" i="35"/>
  <c r="S520" i="35"/>
  <c r="S521" i="35"/>
  <c r="S522" i="35"/>
  <c r="S523" i="35"/>
  <c r="S524" i="35"/>
  <c r="S525" i="35"/>
  <c r="S526" i="35"/>
  <c r="S527" i="35"/>
  <c r="S528" i="35"/>
  <c r="S529" i="35"/>
  <c r="S530" i="35"/>
  <c r="S531" i="35"/>
  <c r="S532" i="35"/>
  <c r="S533" i="35"/>
  <c r="S534" i="35"/>
  <c r="S535" i="35"/>
  <c r="S536" i="35"/>
  <c r="S537" i="35"/>
  <c r="S538" i="35"/>
  <c r="S539" i="35"/>
  <c r="S540" i="35"/>
  <c r="S541" i="35"/>
  <c r="S542" i="35"/>
  <c r="S543" i="35"/>
  <c r="S544" i="35"/>
  <c r="S545" i="35"/>
  <c r="S546" i="35"/>
  <c r="S547" i="35"/>
  <c r="S548" i="35"/>
  <c r="S549" i="35"/>
  <c r="S550" i="35"/>
  <c r="S551" i="35"/>
  <c r="S552" i="35"/>
  <c r="S553" i="35"/>
  <c r="S554" i="35"/>
  <c r="S555" i="35"/>
  <c r="S556" i="35"/>
  <c r="S557" i="35"/>
  <c r="S558" i="35"/>
  <c r="S559" i="35"/>
  <c r="S560" i="35"/>
  <c r="S561" i="35"/>
  <c r="S562" i="35"/>
  <c r="S563" i="35"/>
  <c r="S564" i="35"/>
  <c r="S565" i="35"/>
  <c r="S566" i="35"/>
  <c r="S567" i="35"/>
  <c r="S568" i="35"/>
  <c r="S569" i="35"/>
  <c r="S570" i="35"/>
  <c r="S571" i="35"/>
  <c r="S572" i="35"/>
  <c r="S573" i="35"/>
  <c r="S574" i="35"/>
  <c r="S575" i="35"/>
  <c r="S576" i="35"/>
  <c r="S577" i="35"/>
  <c r="S578" i="35"/>
  <c r="S579" i="35"/>
  <c r="S580" i="35"/>
  <c r="S581" i="35"/>
  <c r="S582" i="35"/>
  <c r="S583" i="35"/>
  <c r="S584" i="35"/>
  <c r="S585" i="35"/>
  <c r="S586" i="35"/>
  <c r="S587" i="35"/>
  <c r="S588" i="35"/>
  <c r="S589" i="35"/>
  <c r="S590" i="35"/>
  <c r="S591" i="35"/>
  <c r="S592" i="35"/>
  <c r="S593" i="35"/>
  <c r="S594" i="35"/>
  <c r="S595" i="35"/>
  <c r="S596" i="35"/>
  <c r="S597" i="35"/>
  <c r="S598" i="35"/>
  <c r="S599" i="35"/>
  <c r="S600" i="35"/>
  <c r="S601" i="35"/>
  <c r="S602" i="35"/>
  <c r="S603" i="35"/>
  <c r="S604" i="35"/>
  <c r="S605" i="35"/>
  <c r="S606" i="35"/>
  <c r="S607" i="35"/>
  <c r="S608" i="35"/>
  <c r="S609" i="35"/>
  <c r="S610" i="35"/>
  <c r="S611" i="35"/>
  <c r="S612" i="35"/>
  <c r="S613" i="35"/>
  <c r="S614" i="35"/>
  <c r="S615" i="35"/>
  <c r="S616" i="35"/>
  <c r="S617" i="35"/>
  <c r="S618" i="35"/>
  <c r="S619" i="35"/>
  <c r="S620" i="35"/>
  <c r="S621" i="35"/>
  <c r="S622" i="35"/>
  <c r="S623" i="35"/>
  <c r="S624" i="35"/>
  <c r="S625" i="35"/>
  <c r="S626" i="35"/>
  <c r="S627" i="35"/>
  <c r="S628" i="35"/>
  <c r="S629" i="35"/>
  <c r="S630" i="35"/>
  <c r="S631" i="35"/>
  <c r="S632" i="35"/>
  <c r="S633" i="35"/>
  <c r="S634" i="35"/>
  <c r="S635" i="35"/>
  <c r="S636" i="35"/>
  <c r="S637" i="35"/>
  <c r="S638" i="35"/>
  <c r="S639" i="35"/>
  <c r="S640" i="35"/>
  <c r="S641" i="35"/>
  <c r="S642" i="35"/>
  <c r="S643" i="35"/>
  <c r="S644" i="35"/>
  <c r="S645" i="35"/>
  <c r="S646" i="35"/>
  <c r="S647" i="35"/>
  <c r="S648" i="35"/>
  <c r="S649" i="35"/>
  <c r="S650" i="35"/>
  <c r="S651" i="35"/>
  <c r="S652" i="35"/>
  <c r="S653" i="35"/>
  <c r="S654" i="35"/>
  <c r="S655" i="35"/>
  <c r="S656" i="35"/>
  <c r="S657" i="35"/>
  <c r="S658" i="35"/>
  <c r="S659" i="35"/>
  <c r="S660" i="35"/>
  <c r="S661" i="35"/>
  <c r="S662" i="35"/>
  <c r="S663" i="35"/>
  <c r="S664" i="35"/>
  <c r="S665" i="35"/>
  <c r="S666" i="35"/>
  <c r="S667" i="35"/>
  <c r="S668" i="35"/>
  <c r="S669" i="35"/>
  <c r="S670" i="35"/>
  <c r="S671" i="35"/>
  <c r="S672" i="35"/>
  <c r="S673" i="35"/>
  <c r="S674" i="35"/>
  <c r="S675" i="35"/>
  <c r="S676" i="35"/>
  <c r="S677" i="35"/>
  <c r="S678" i="35"/>
  <c r="S679" i="35"/>
  <c r="S680" i="35"/>
  <c r="S681" i="35"/>
  <c r="S682" i="35"/>
  <c r="S683" i="35"/>
  <c r="S684" i="35"/>
  <c r="S685" i="35"/>
  <c r="S686" i="35"/>
  <c r="S687" i="35"/>
  <c r="S688" i="35"/>
  <c r="S689" i="35"/>
  <c r="S690" i="35"/>
  <c r="S691" i="35"/>
  <c r="S692" i="35"/>
  <c r="S693" i="35"/>
  <c r="S694" i="35"/>
  <c r="S695" i="35"/>
  <c r="S696" i="35"/>
  <c r="S697" i="35"/>
  <c r="S698" i="35"/>
  <c r="S699" i="35"/>
  <c r="S700" i="35"/>
  <c r="S701" i="35"/>
  <c r="S702" i="35"/>
  <c r="S703" i="35"/>
  <c r="S704" i="35"/>
  <c r="S705" i="35"/>
  <c r="S706" i="35"/>
  <c r="S707" i="35"/>
  <c r="S708" i="35"/>
  <c r="S709" i="35"/>
  <c r="S710" i="35"/>
  <c r="S711" i="35"/>
  <c r="S712" i="35"/>
  <c r="S713" i="35"/>
  <c r="S714" i="35"/>
  <c r="S715" i="35"/>
  <c r="S716" i="35"/>
  <c r="S717" i="35"/>
  <c r="S718" i="35"/>
  <c r="S719" i="35"/>
  <c r="S720" i="35"/>
  <c r="S721" i="35"/>
  <c r="S722" i="35"/>
  <c r="S723" i="35"/>
  <c r="S724" i="35"/>
  <c r="S725" i="35"/>
  <c r="S726" i="35"/>
  <c r="S727" i="35"/>
  <c r="S728" i="35"/>
  <c r="S729" i="35"/>
  <c r="S730" i="35"/>
  <c r="S731" i="35"/>
  <c r="S732" i="35"/>
  <c r="S733" i="35"/>
  <c r="S734" i="35"/>
  <c r="S735" i="35"/>
  <c r="S736" i="35"/>
  <c r="S737" i="35"/>
  <c r="S738" i="35"/>
  <c r="S739" i="35"/>
  <c r="S740" i="35"/>
  <c r="S741" i="35"/>
  <c r="S742" i="35"/>
  <c r="S743" i="35"/>
  <c r="S744" i="35"/>
  <c r="S745" i="35"/>
  <c r="S746" i="35"/>
  <c r="S747" i="35"/>
  <c r="S748" i="35"/>
  <c r="S749" i="35"/>
  <c r="S750" i="35"/>
  <c r="S751" i="35"/>
  <c r="S752" i="35"/>
  <c r="S753" i="35"/>
  <c r="S754" i="35"/>
  <c r="S755" i="35"/>
  <c r="S756" i="35"/>
  <c r="S757" i="35"/>
  <c r="S758" i="35"/>
  <c r="S759" i="35"/>
  <c r="S760" i="35"/>
  <c r="S761" i="35"/>
  <c r="S762" i="35"/>
  <c r="S763" i="35"/>
  <c r="S764" i="35"/>
  <c r="S765" i="35"/>
  <c r="S766" i="35"/>
  <c r="S767" i="35"/>
  <c r="S768" i="35"/>
  <c r="S769" i="35"/>
  <c r="S770" i="35"/>
  <c r="S771" i="35"/>
  <c r="S772" i="35"/>
  <c r="S773" i="35"/>
  <c r="S774" i="35"/>
  <c r="S775" i="35"/>
  <c r="S776" i="35"/>
  <c r="S777" i="35"/>
  <c r="S778" i="35"/>
  <c r="S779" i="35"/>
  <c r="S780" i="35"/>
  <c r="S781" i="35"/>
  <c r="S782" i="35"/>
  <c r="S783" i="35"/>
  <c r="S784" i="35"/>
  <c r="S785" i="35"/>
  <c r="S786" i="35"/>
  <c r="S787" i="35"/>
  <c r="S788" i="35"/>
  <c r="S789" i="35"/>
  <c r="S790" i="35"/>
  <c r="S791" i="35"/>
  <c r="S792" i="35"/>
  <c r="S793" i="35"/>
  <c r="S794" i="35"/>
  <c r="S795" i="35"/>
  <c r="S796" i="35"/>
  <c r="S797" i="35"/>
  <c r="S798" i="35"/>
  <c r="S799" i="35"/>
  <c r="S800" i="35"/>
  <c r="S801" i="35"/>
  <c r="S802" i="35"/>
  <c r="S803" i="35"/>
  <c r="S804" i="35"/>
  <c r="S805" i="35"/>
  <c r="S806" i="35"/>
  <c r="S807" i="35"/>
  <c r="S808" i="35"/>
  <c r="S809" i="35"/>
  <c r="S810" i="35"/>
  <c r="S811" i="35"/>
  <c r="S812" i="35"/>
  <c r="S813" i="35"/>
  <c r="S814" i="35"/>
  <c r="S815" i="35"/>
  <c r="S816" i="35"/>
  <c r="S817" i="35"/>
  <c r="S818" i="35"/>
  <c r="S819" i="35"/>
  <c r="S820" i="35"/>
  <c r="S821" i="35"/>
  <c r="S822" i="35"/>
  <c r="S823" i="35"/>
  <c r="S824" i="35"/>
  <c r="S825" i="35"/>
  <c r="S826" i="35"/>
  <c r="S827" i="35"/>
  <c r="S828" i="35"/>
  <c r="S829" i="35"/>
  <c r="S830" i="35"/>
  <c r="S831" i="35"/>
  <c r="S832" i="35"/>
  <c r="S833" i="35"/>
  <c r="S834" i="35"/>
  <c r="S835" i="35"/>
  <c r="S836" i="35"/>
  <c r="S837" i="35"/>
  <c r="S838" i="35"/>
  <c r="S839" i="35"/>
  <c r="S840" i="35"/>
  <c r="S841" i="35"/>
  <c r="S842" i="35"/>
  <c r="S843" i="35"/>
  <c r="S844" i="35"/>
  <c r="S845" i="35"/>
  <c r="S846" i="35"/>
  <c r="S847" i="35"/>
  <c r="S848" i="35"/>
  <c r="S849" i="35"/>
  <c r="S850" i="35"/>
  <c r="S851" i="35"/>
  <c r="S852" i="35"/>
  <c r="S853" i="35"/>
  <c r="S854" i="35"/>
  <c r="S855" i="35"/>
  <c r="S856" i="35"/>
  <c r="S857" i="35"/>
  <c r="S858" i="35"/>
  <c r="S859" i="35"/>
  <c r="S860" i="35"/>
  <c r="S861" i="35"/>
  <c r="S862" i="35"/>
  <c r="S863" i="35"/>
  <c r="S864" i="35"/>
  <c r="S865" i="35"/>
  <c r="S866" i="35"/>
  <c r="S867" i="35"/>
  <c r="S868" i="35"/>
  <c r="S869" i="35"/>
  <c r="S870" i="35"/>
  <c r="S871" i="35"/>
  <c r="S872" i="35"/>
  <c r="S873" i="35"/>
  <c r="S874" i="35"/>
  <c r="S875" i="35"/>
  <c r="S876" i="35"/>
  <c r="S877" i="35"/>
  <c r="S878" i="35"/>
  <c r="S879" i="35"/>
  <c r="S880" i="35"/>
  <c r="S881" i="35"/>
  <c r="S882" i="35"/>
  <c r="S883" i="35"/>
  <c r="S884" i="35"/>
  <c r="S885" i="35"/>
  <c r="S886" i="35"/>
  <c r="S887" i="35"/>
  <c r="S888" i="35"/>
  <c r="S889" i="35"/>
  <c r="S890" i="35"/>
  <c r="S891" i="35"/>
  <c r="S892" i="35"/>
  <c r="S893" i="35"/>
  <c r="S894" i="35"/>
  <c r="S895" i="35"/>
  <c r="S896" i="35"/>
  <c r="S897" i="35"/>
  <c r="S898" i="35"/>
  <c r="S899" i="35"/>
  <c r="S900" i="35"/>
  <c r="S901" i="35"/>
  <c r="S902" i="35"/>
  <c r="S903" i="35"/>
  <c r="S904" i="35"/>
  <c r="S905" i="35"/>
  <c r="S906" i="35"/>
  <c r="S907" i="35"/>
  <c r="S908" i="35"/>
  <c r="S909" i="35"/>
  <c r="S910" i="35"/>
  <c r="S911" i="35"/>
  <c r="S912" i="35"/>
  <c r="S913" i="35"/>
  <c r="S914" i="35"/>
  <c r="S915" i="35"/>
  <c r="S916" i="35"/>
  <c r="S917" i="35"/>
  <c r="S918" i="35"/>
  <c r="S919" i="35"/>
  <c r="S920" i="35"/>
  <c r="S921" i="35"/>
  <c r="S922" i="35"/>
  <c r="S923" i="35"/>
  <c r="S924" i="35"/>
  <c r="S925" i="35"/>
  <c r="S926" i="35"/>
  <c r="S927" i="35"/>
  <c r="S928" i="35"/>
  <c r="S929" i="35"/>
  <c r="S930" i="35"/>
  <c r="S931" i="35"/>
  <c r="S932" i="35"/>
  <c r="S933" i="35"/>
  <c r="S934" i="35"/>
  <c r="S935" i="35"/>
  <c r="S936" i="35"/>
  <c r="S937" i="35"/>
  <c r="S938" i="35"/>
  <c r="S939" i="35"/>
  <c r="S940" i="35"/>
  <c r="S941" i="35"/>
  <c r="S942" i="35"/>
  <c r="S943" i="35"/>
  <c r="S944" i="35"/>
  <c r="S945" i="35"/>
  <c r="S946" i="35"/>
  <c r="S947" i="35"/>
  <c r="S948" i="35"/>
  <c r="S949" i="35"/>
  <c r="S950" i="35"/>
  <c r="S951" i="35"/>
  <c r="S952" i="35"/>
  <c r="S953" i="35"/>
  <c r="S954" i="35"/>
  <c r="S955" i="35"/>
  <c r="S956" i="35"/>
  <c r="S957" i="35"/>
  <c r="S958" i="35"/>
  <c r="S959" i="35"/>
  <c r="S960" i="35"/>
  <c r="S961" i="35"/>
  <c r="S962" i="35"/>
  <c r="S963" i="35"/>
  <c r="S964" i="35"/>
  <c r="S965" i="35"/>
  <c r="S966" i="35"/>
  <c r="S967" i="35"/>
  <c r="S968" i="35"/>
  <c r="S969" i="35"/>
  <c r="S970" i="35"/>
  <c r="S971" i="35"/>
  <c r="S972" i="35"/>
  <c r="S973" i="35"/>
  <c r="S974" i="35"/>
  <c r="S975" i="35"/>
  <c r="S976" i="35"/>
  <c r="S977" i="35"/>
  <c r="S978" i="35"/>
  <c r="S979" i="35"/>
  <c r="S980" i="35"/>
  <c r="S981" i="35"/>
  <c r="S982" i="35"/>
  <c r="S983" i="35"/>
  <c r="S984" i="35"/>
  <c r="S985" i="35"/>
  <c r="S986" i="35"/>
  <c r="S987" i="35"/>
  <c r="S988" i="35"/>
  <c r="S989" i="35"/>
  <c r="S990" i="35"/>
  <c r="S991" i="35"/>
  <c r="S992" i="35"/>
  <c r="S993" i="35"/>
  <c r="S994" i="35"/>
  <c r="S995" i="35"/>
  <c r="S996" i="35"/>
  <c r="S997" i="35"/>
  <c r="S998" i="35"/>
  <c r="S999" i="35"/>
  <c r="S1000" i="35"/>
  <c r="S1001" i="35"/>
  <c r="S1002" i="35"/>
  <c r="S1003" i="35"/>
  <c r="S1004" i="35"/>
  <c r="S1005" i="35"/>
  <c r="S1006"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131" i="35"/>
  <c r="R132" i="35"/>
  <c r="R133" i="35"/>
  <c r="R134" i="35"/>
  <c r="R135" i="35"/>
  <c r="R136" i="35"/>
  <c r="R137" i="35"/>
  <c r="R138" i="35"/>
  <c r="R139" i="35"/>
  <c r="R140" i="35"/>
  <c r="R141" i="35"/>
  <c r="R142" i="35"/>
  <c r="R143" i="35"/>
  <c r="R144" i="35"/>
  <c r="R145" i="35"/>
  <c r="R146" i="35"/>
  <c r="R147" i="35"/>
  <c r="R148" i="35"/>
  <c r="R149" i="35"/>
  <c r="R150" i="35"/>
  <c r="R151" i="35"/>
  <c r="R152" i="35"/>
  <c r="R153" i="35"/>
  <c r="R154" i="35"/>
  <c r="R155" i="35"/>
  <c r="R156" i="35"/>
  <c r="R157" i="35"/>
  <c r="R158" i="35"/>
  <c r="R159" i="35"/>
  <c r="R160" i="35"/>
  <c r="R161" i="35"/>
  <c r="R162" i="35"/>
  <c r="R163" i="35"/>
  <c r="R164" i="35"/>
  <c r="R165" i="35"/>
  <c r="R166" i="35"/>
  <c r="R167" i="35"/>
  <c r="R168" i="35"/>
  <c r="R169" i="35"/>
  <c r="R170" i="35"/>
  <c r="R171" i="35"/>
  <c r="R172" i="35"/>
  <c r="R173" i="35"/>
  <c r="R174" i="35"/>
  <c r="R175" i="35"/>
  <c r="R176" i="35"/>
  <c r="R177" i="35"/>
  <c r="R178" i="35"/>
  <c r="R179" i="35"/>
  <c r="R180" i="35"/>
  <c r="R181" i="35"/>
  <c r="R182" i="35"/>
  <c r="R183" i="35"/>
  <c r="R184" i="35"/>
  <c r="R185" i="35"/>
  <c r="R186" i="35"/>
  <c r="R187" i="35"/>
  <c r="R188" i="35"/>
  <c r="R189" i="35"/>
  <c r="R190" i="35"/>
  <c r="R191" i="35"/>
  <c r="R192" i="35"/>
  <c r="R193" i="35"/>
  <c r="R194" i="35"/>
  <c r="R195" i="35"/>
  <c r="R196" i="35"/>
  <c r="R197" i="35"/>
  <c r="R198" i="35"/>
  <c r="R199" i="35"/>
  <c r="R200" i="35"/>
  <c r="R201" i="35"/>
  <c r="R202" i="35"/>
  <c r="R203" i="35"/>
  <c r="R204" i="35"/>
  <c r="R205" i="35"/>
  <c r="R206" i="35"/>
  <c r="R207" i="35"/>
  <c r="R208" i="35"/>
  <c r="R209" i="35"/>
  <c r="R210" i="35"/>
  <c r="R211" i="35"/>
  <c r="R212" i="35"/>
  <c r="R213" i="35"/>
  <c r="R214" i="35"/>
  <c r="R215" i="35"/>
  <c r="R216" i="35"/>
  <c r="R217" i="35"/>
  <c r="R218" i="35"/>
  <c r="R219" i="35"/>
  <c r="R220" i="35"/>
  <c r="R221" i="35"/>
  <c r="R222" i="35"/>
  <c r="R223" i="35"/>
  <c r="R224" i="35"/>
  <c r="R225" i="35"/>
  <c r="R226" i="35"/>
  <c r="R227" i="35"/>
  <c r="R228" i="35"/>
  <c r="R229" i="35"/>
  <c r="R230" i="35"/>
  <c r="R231" i="35"/>
  <c r="R232" i="35"/>
  <c r="R233" i="35"/>
  <c r="R234" i="35"/>
  <c r="R235" i="35"/>
  <c r="R236" i="35"/>
  <c r="R237" i="35"/>
  <c r="R238" i="35"/>
  <c r="R239" i="35"/>
  <c r="R240" i="35"/>
  <c r="R241" i="35"/>
  <c r="R242" i="35"/>
  <c r="R243" i="35"/>
  <c r="R244" i="35"/>
  <c r="R245" i="35"/>
  <c r="R246" i="35"/>
  <c r="R247" i="35"/>
  <c r="R248" i="35"/>
  <c r="R249" i="35"/>
  <c r="R250" i="35"/>
  <c r="R251" i="35"/>
  <c r="R252" i="35"/>
  <c r="R253" i="35"/>
  <c r="R254" i="35"/>
  <c r="R255" i="35"/>
  <c r="R256" i="35"/>
  <c r="R257" i="35"/>
  <c r="R258" i="35"/>
  <c r="R259" i="35"/>
  <c r="R260" i="35"/>
  <c r="R261" i="35"/>
  <c r="R262" i="35"/>
  <c r="R263" i="35"/>
  <c r="R264" i="35"/>
  <c r="R265" i="35"/>
  <c r="R266" i="35"/>
  <c r="R267" i="35"/>
  <c r="R268" i="35"/>
  <c r="R269" i="35"/>
  <c r="R270" i="35"/>
  <c r="R271" i="35"/>
  <c r="R272" i="35"/>
  <c r="R273" i="35"/>
  <c r="R274" i="35"/>
  <c r="R275" i="35"/>
  <c r="R276" i="35"/>
  <c r="R277" i="35"/>
  <c r="R278" i="35"/>
  <c r="R279" i="35"/>
  <c r="R280" i="35"/>
  <c r="R281" i="35"/>
  <c r="R282" i="35"/>
  <c r="R283" i="35"/>
  <c r="R284" i="35"/>
  <c r="R285" i="35"/>
  <c r="R286" i="35"/>
  <c r="R287" i="35"/>
  <c r="R288" i="35"/>
  <c r="R289" i="35"/>
  <c r="R290" i="35"/>
  <c r="R291" i="35"/>
  <c r="R292" i="35"/>
  <c r="R293" i="35"/>
  <c r="R294" i="35"/>
  <c r="R295" i="35"/>
  <c r="R296" i="35"/>
  <c r="R297" i="35"/>
  <c r="R298" i="35"/>
  <c r="R299" i="35"/>
  <c r="R300" i="35"/>
  <c r="R301" i="35"/>
  <c r="R302" i="35"/>
  <c r="R303" i="35"/>
  <c r="R304" i="35"/>
  <c r="R305" i="35"/>
  <c r="R306" i="35"/>
  <c r="R307" i="35"/>
  <c r="R308" i="35"/>
  <c r="R309" i="35"/>
  <c r="R310" i="35"/>
  <c r="R311" i="35"/>
  <c r="R312" i="35"/>
  <c r="R313" i="35"/>
  <c r="R314" i="35"/>
  <c r="R315" i="35"/>
  <c r="R316" i="35"/>
  <c r="R317" i="35"/>
  <c r="R318" i="35"/>
  <c r="R319" i="35"/>
  <c r="R320" i="35"/>
  <c r="R321" i="35"/>
  <c r="R322" i="35"/>
  <c r="R323" i="35"/>
  <c r="R324" i="35"/>
  <c r="R325" i="35"/>
  <c r="R326" i="35"/>
  <c r="R327" i="35"/>
  <c r="R328" i="35"/>
  <c r="R329" i="35"/>
  <c r="R330" i="35"/>
  <c r="R331" i="35"/>
  <c r="R332" i="35"/>
  <c r="R333" i="35"/>
  <c r="R334" i="35"/>
  <c r="R335" i="35"/>
  <c r="R336" i="35"/>
  <c r="R337" i="35"/>
  <c r="R338" i="35"/>
  <c r="R339" i="35"/>
  <c r="R340" i="35"/>
  <c r="R341" i="35"/>
  <c r="R342" i="35"/>
  <c r="R343" i="35"/>
  <c r="R344" i="35"/>
  <c r="R345" i="35"/>
  <c r="R346" i="35"/>
  <c r="R347" i="35"/>
  <c r="R348" i="35"/>
  <c r="R349" i="35"/>
  <c r="R350" i="35"/>
  <c r="R351" i="35"/>
  <c r="R352" i="35"/>
  <c r="R353" i="35"/>
  <c r="R354" i="35"/>
  <c r="R355" i="35"/>
  <c r="R356" i="35"/>
  <c r="R357" i="35"/>
  <c r="R358" i="35"/>
  <c r="R359" i="35"/>
  <c r="R360" i="35"/>
  <c r="R361" i="35"/>
  <c r="R362" i="35"/>
  <c r="R363" i="35"/>
  <c r="R364" i="35"/>
  <c r="R365" i="35"/>
  <c r="R366" i="35"/>
  <c r="R367" i="35"/>
  <c r="R368" i="35"/>
  <c r="R369" i="35"/>
  <c r="R370" i="35"/>
  <c r="R371" i="35"/>
  <c r="R372" i="35"/>
  <c r="R373" i="35"/>
  <c r="R374" i="35"/>
  <c r="R375" i="35"/>
  <c r="R376" i="35"/>
  <c r="R377" i="35"/>
  <c r="R378" i="35"/>
  <c r="R379" i="35"/>
  <c r="R380" i="35"/>
  <c r="R381" i="35"/>
  <c r="R382" i="35"/>
  <c r="R383" i="35"/>
  <c r="R384" i="35"/>
  <c r="R385" i="35"/>
  <c r="R386" i="35"/>
  <c r="R387" i="35"/>
  <c r="R388" i="35"/>
  <c r="R389" i="35"/>
  <c r="R390" i="35"/>
  <c r="R391" i="35"/>
  <c r="R392" i="35"/>
  <c r="R393" i="35"/>
  <c r="R394" i="35"/>
  <c r="R395" i="35"/>
  <c r="R396" i="35"/>
  <c r="R397" i="35"/>
  <c r="R398" i="35"/>
  <c r="R399" i="35"/>
  <c r="R400" i="35"/>
  <c r="R401" i="35"/>
  <c r="R402" i="35"/>
  <c r="R403" i="35"/>
  <c r="R404" i="35"/>
  <c r="R405" i="35"/>
  <c r="R406" i="35"/>
  <c r="R407" i="35"/>
  <c r="R408" i="35"/>
  <c r="R409" i="35"/>
  <c r="R410" i="35"/>
  <c r="R411" i="35"/>
  <c r="R412" i="35"/>
  <c r="R413" i="35"/>
  <c r="R414" i="35"/>
  <c r="R415" i="35"/>
  <c r="R416" i="35"/>
  <c r="R417" i="35"/>
  <c r="R418" i="35"/>
  <c r="R419" i="35"/>
  <c r="R420" i="35"/>
  <c r="R421" i="35"/>
  <c r="R422" i="35"/>
  <c r="R423" i="35"/>
  <c r="R424" i="35"/>
  <c r="R425" i="35"/>
  <c r="R426" i="35"/>
  <c r="R427" i="35"/>
  <c r="R428" i="35"/>
  <c r="R429" i="35"/>
  <c r="R430" i="35"/>
  <c r="R431" i="35"/>
  <c r="R432" i="35"/>
  <c r="R433" i="35"/>
  <c r="R434" i="35"/>
  <c r="R435" i="35"/>
  <c r="R436" i="35"/>
  <c r="R437" i="35"/>
  <c r="R438" i="35"/>
  <c r="R439" i="35"/>
  <c r="R440" i="35"/>
  <c r="R441" i="35"/>
  <c r="R442" i="35"/>
  <c r="R443" i="35"/>
  <c r="R444" i="35"/>
  <c r="R445" i="35"/>
  <c r="R446" i="35"/>
  <c r="R447" i="35"/>
  <c r="R448" i="35"/>
  <c r="R449" i="35"/>
  <c r="R450" i="35"/>
  <c r="R451" i="35"/>
  <c r="R452" i="35"/>
  <c r="R453" i="35"/>
  <c r="R454" i="35"/>
  <c r="R455" i="35"/>
  <c r="R456" i="35"/>
  <c r="R457" i="35"/>
  <c r="R458" i="35"/>
  <c r="R459" i="35"/>
  <c r="R460" i="35"/>
  <c r="R461" i="35"/>
  <c r="R462" i="35"/>
  <c r="R463" i="35"/>
  <c r="R464" i="35"/>
  <c r="R465" i="35"/>
  <c r="R466" i="35"/>
  <c r="R467" i="35"/>
  <c r="R468" i="35"/>
  <c r="R469" i="35"/>
  <c r="R470" i="35"/>
  <c r="R471" i="35"/>
  <c r="R472" i="35"/>
  <c r="R473" i="35"/>
  <c r="R474" i="35"/>
  <c r="R475" i="35"/>
  <c r="R476" i="35"/>
  <c r="R477" i="35"/>
  <c r="R478" i="35"/>
  <c r="R479" i="35"/>
  <c r="R480" i="35"/>
  <c r="R481" i="35"/>
  <c r="R482" i="35"/>
  <c r="R483" i="35"/>
  <c r="R484" i="35"/>
  <c r="R485" i="35"/>
  <c r="R486" i="35"/>
  <c r="R487" i="35"/>
  <c r="R488" i="35"/>
  <c r="R489" i="35"/>
  <c r="R490" i="35"/>
  <c r="R491" i="35"/>
  <c r="R492" i="35"/>
  <c r="R493" i="35"/>
  <c r="R494" i="35"/>
  <c r="R495" i="35"/>
  <c r="R496" i="35"/>
  <c r="R497" i="35"/>
  <c r="R498" i="35"/>
  <c r="R499" i="35"/>
  <c r="R500" i="35"/>
  <c r="R501" i="35"/>
  <c r="R502" i="35"/>
  <c r="R503" i="35"/>
  <c r="R504" i="35"/>
  <c r="R505" i="35"/>
  <c r="R506" i="35"/>
  <c r="R507" i="35"/>
  <c r="R508" i="35"/>
  <c r="R509" i="35"/>
  <c r="R510" i="35"/>
  <c r="R511" i="35"/>
  <c r="R512" i="35"/>
  <c r="R513" i="35"/>
  <c r="R514" i="35"/>
  <c r="R515" i="35"/>
  <c r="R516" i="35"/>
  <c r="R517" i="35"/>
  <c r="R518" i="35"/>
  <c r="R519" i="35"/>
  <c r="R520" i="35"/>
  <c r="R521" i="35"/>
  <c r="R522" i="35"/>
  <c r="R523" i="35"/>
  <c r="R524" i="35"/>
  <c r="R525" i="35"/>
  <c r="R526" i="35"/>
  <c r="R527" i="35"/>
  <c r="R528" i="35"/>
  <c r="R529" i="35"/>
  <c r="R530" i="35"/>
  <c r="R531" i="35"/>
  <c r="R532" i="35"/>
  <c r="R533" i="35"/>
  <c r="R534" i="35"/>
  <c r="R535" i="35"/>
  <c r="R536" i="35"/>
  <c r="R537" i="35"/>
  <c r="R538" i="35"/>
  <c r="R539" i="35"/>
  <c r="R540" i="35"/>
  <c r="R541" i="35"/>
  <c r="R542" i="35"/>
  <c r="R543" i="35"/>
  <c r="R544" i="35"/>
  <c r="R545" i="35"/>
  <c r="R546" i="35"/>
  <c r="R547" i="35"/>
  <c r="R548" i="35"/>
  <c r="R549" i="35"/>
  <c r="R550" i="35"/>
  <c r="R551" i="35"/>
  <c r="R552" i="35"/>
  <c r="R553" i="35"/>
  <c r="R554" i="35"/>
  <c r="R555" i="35"/>
  <c r="R556" i="35"/>
  <c r="R557" i="35"/>
  <c r="R558" i="35"/>
  <c r="R559" i="35"/>
  <c r="R560" i="35"/>
  <c r="R561" i="35"/>
  <c r="R562" i="35"/>
  <c r="R563" i="35"/>
  <c r="R564" i="35"/>
  <c r="R565" i="35"/>
  <c r="R566" i="35"/>
  <c r="R567" i="35"/>
  <c r="R568" i="35"/>
  <c r="R569" i="35"/>
  <c r="R570" i="35"/>
  <c r="R571" i="35"/>
  <c r="R572" i="35"/>
  <c r="R573" i="35"/>
  <c r="R574" i="35"/>
  <c r="R575" i="35"/>
  <c r="R576" i="35"/>
  <c r="R577" i="35"/>
  <c r="R578" i="35"/>
  <c r="R579" i="35"/>
  <c r="R580" i="35"/>
  <c r="R581" i="35"/>
  <c r="R582" i="35"/>
  <c r="R583" i="35"/>
  <c r="R584" i="35"/>
  <c r="R585" i="35"/>
  <c r="R586" i="35"/>
  <c r="R587" i="35"/>
  <c r="R588" i="35"/>
  <c r="R589" i="35"/>
  <c r="R590" i="35"/>
  <c r="R591" i="35"/>
  <c r="R592" i="35"/>
  <c r="R593" i="35"/>
  <c r="R594" i="35"/>
  <c r="R595" i="35"/>
  <c r="R596" i="35"/>
  <c r="R597" i="35"/>
  <c r="R598" i="35"/>
  <c r="R599" i="35"/>
  <c r="R600" i="35"/>
  <c r="R601" i="35"/>
  <c r="R602" i="35"/>
  <c r="R603" i="35"/>
  <c r="R604" i="35"/>
  <c r="R605" i="35"/>
  <c r="R606" i="35"/>
  <c r="R607" i="35"/>
  <c r="R608" i="35"/>
  <c r="R609" i="35"/>
  <c r="R610" i="35"/>
  <c r="R611" i="35"/>
  <c r="R612" i="35"/>
  <c r="R613" i="35"/>
  <c r="R614" i="35"/>
  <c r="R615" i="35"/>
  <c r="R616" i="35"/>
  <c r="R617" i="35"/>
  <c r="R618" i="35"/>
  <c r="R619" i="35"/>
  <c r="R620" i="35"/>
  <c r="R621" i="35"/>
  <c r="R622" i="35"/>
  <c r="R623" i="35"/>
  <c r="R624" i="35"/>
  <c r="R625" i="35"/>
  <c r="R626" i="35"/>
  <c r="R627" i="35"/>
  <c r="R628" i="35"/>
  <c r="R629" i="35"/>
  <c r="R630" i="35"/>
  <c r="R631" i="35"/>
  <c r="R632" i="35"/>
  <c r="R633" i="35"/>
  <c r="R634" i="35"/>
  <c r="R635" i="35"/>
  <c r="R636" i="35"/>
  <c r="R637" i="35"/>
  <c r="R638" i="35"/>
  <c r="R639" i="35"/>
  <c r="R640" i="35"/>
  <c r="R641" i="35"/>
  <c r="R642" i="35"/>
  <c r="R643" i="35"/>
  <c r="R644" i="35"/>
  <c r="R645" i="35"/>
  <c r="R646" i="35"/>
  <c r="R647" i="35"/>
  <c r="R648" i="35"/>
  <c r="R649" i="35"/>
  <c r="R650" i="35"/>
  <c r="R651" i="35"/>
  <c r="R652" i="35"/>
  <c r="R653" i="35"/>
  <c r="R654" i="35"/>
  <c r="R655" i="35"/>
  <c r="R656" i="35"/>
  <c r="R657" i="35"/>
  <c r="R658" i="35"/>
  <c r="R659" i="35"/>
  <c r="R660" i="35"/>
  <c r="R661" i="35"/>
  <c r="R662" i="35"/>
  <c r="R663" i="35"/>
  <c r="R664" i="35"/>
  <c r="R665" i="35"/>
  <c r="R666" i="35"/>
  <c r="R667" i="35"/>
  <c r="R668" i="35"/>
  <c r="R669" i="35"/>
  <c r="R670" i="35"/>
  <c r="R671" i="35"/>
  <c r="R672" i="35"/>
  <c r="R673" i="35"/>
  <c r="R674" i="35"/>
  <c r="R675" i="35"/>
  <c r="R676" i="35"/>
  <c r="R677" i="35"/>
  <c r="R678" i="35"/>
  <c r="R679" i="35"/>
  <c r="R680" i="35"/>
  <c r="R681" i="35"/>
  <c r="R682" i="35"/>
  <c r="R683" i="35"/>
  <c r="R684" i="35"/>
  <c r="R685" i="35"/>
  <c r="R686" i="35"/>
  <c r="R687" i="35"/>
  <c r="R688" i="35"/>
  <c r="R689" i="35"/>
  <c r="R690" i="35"/>
  <c r="R691" i="35"/>
  <c r="R692" i="35"/>
  <c r="R693" i="35"/>
  <c r="R694" i="35"/>
  <c r="R695" i="35"/>
  <c r="R696" i="35"/>
  <c r="R697" i="35"/>
  <c r="R698" i="35"/>
  <c r="R699" i="35"/>
  <c r="R700" i="35"/>
  <c r="R701" i="35"/>
  <c r="R702" i="35"/>
  <c r="R703" i="35"/>
  <c r="R704" i="35"/>
  <c r="R705" i="35"/>
  <c r="R706" i="35"/>
  <c r="R707" i="35"/>
  <c r="R708" i="35"/>
  <c r="R709" i="35"/>
  <c r="R710" i="35"/>
  <c r="R711" i="35"/>
  <c r="R712" i="35"/>
  <c r="R713" i="35"/>
  <c r="R714" i="35"/>
  <c r="R715" i="35"/>
  <c r="R716" i="35"/>
  <c r="R717" i="35"/>
  <c r="R718" i="35"/>
  <c r="R719" i="35"/>
  <c r="R720" i="35"/>
  <c r="R721" i="35"/>
  <c r="R722" i="35"/>
  <c r="R723" i="35"/>
  <c r="R724" i="35"/>
  <c r="R725" i="35"/>
  <c r="R726" i="35"/>
  <c r="R727" i="35"/>
  <c r="R728" i="35"/>
  <c r="R729" i="35"/>
  <c r="R730" i="35"/>
  <c r="R731" i="35"/>
  <c r="R732" i="35"/>
  <c r="R733" i="35"/>
  <c r="R734" i="35"/>
  <c r="R735" i="35"/>
  <c r="R736" i="35"/>
  <c r="R737" i="35"/>
  <c r="R738" i="35"/>
  <c r="R739" i="35"/>
  <c r="R740" i="35"/>
  <c r="R741" i="35"/>
  <c r="R742" i="35"/>
  <c r="R743" i="35"/>
  <c r="R744" i="35"/>
  <c r="R745" i="35"/>
  <c r="R746" i="35"/>
  <c r="R747" i="35"/>
  <c r="R748" i="35"/>
  <c r="R749" i="35"/>
  <c r="R750" i="35"/>
  <c r="R751" i="35"/>
  <c r="R752" i="35"/>
  <c r="R753" i="35"/>
  <c r="R754" i="35"/>
  <c r="R755" i="35"/>
  <c r="R756" i="35"/>
  <c r="R757" i="35"/>
  <c r="R758" i="35"/>
  <c r="R759" i="35"/>
  <c r="R760" i="35"/>
  <c r="R761" i="35"/>
  <c r="R762" i="35"/>
  <c r="R763" i="35"/>
  <c r="R764" i="35"/>
  <c r="R765" i="35"/>
  <c r="R766" i="35"/>
  <c r="R767" i="35"/>
  <c r="R768" i="35"/>
  <c r="R769" i="35"/>
  <c r="R770" i="35"/>
  <c r="R771" i="35"/>
  <c r="R772" i="35"/>
  <c r="R773" i="35"/>
  <c r="R774" i="35"/>
  <c r="R775" i="35"/>
  <c r="R776" i="35"/>
  <c r="R777" i="35"/>
  <c r="R778" i="35"/>
  <c r="R779" i="35"/>
  <c r="R780" i="35"/>
  <c r="R781" i="35"/>
  <c r="R782" i="35"/>
  <c r="R783" i="35"/>
  <c r="R784" i="35"/>
  <c r="R785" i="35"/>
  <c r="R786" i="35"/>
  <c r="R787" i="35"/>
  <c r="R788" i="35"/>
  <c r="R789" i="35"/>
  <c r="R790" i="35"/>
  <c r="R791" i="35"/>
  <c r="R792" i="35"/>
  <c r="R793" i="35"/>
  <c r="R794" i="35"/>
  <c r="R795" i="35"/>
  <c r="R796" i="35"/>
  <c r="R797" i="35"/>
  <c r="R798" i="35"/>
  <c r="R799" i="35"/>
  <c r="R800" i="35"/>
  <c r="R801" i="35"/>
  <c r="R802" i="35"/>
  <c r="R803" i="35"/>
  <c r="R804" i="35"/>
  <c r="R805" i="35"/>
  <c r="R806" i="35"/>
  <c r="R807" i="35"/>
  <c r="R808" i="35"/>
  <c r="R809" i="35"/>
  <c r="R810" i="35"/>
  <c r="R811" i="35"/>
  <c r="R812" i="35"/>
  <c r="R813" i="35"/>
  <c r="R814" i="35"/>
  <c r="R815" i="35"/>
  <c r="R816" i="35"/>
  <c r="R817" i="35"/>
  <c r="R818" i="35"/>
  <c r="R819" i="35"/>
  <c r="R820" i="35"/>
  <c r="R821" i="35"/>
  <c r="R822" i="35"/>
  <c r="R823" i="35"/>
  <c r="R824" i="35"/>
  <c r="R825" i="35"/>
  <c r="R826" i="35"/>
  <c r="R827" i="35"/>
  <c r="R828" i="35"/>
  <c r="R829" i="35"/>
  <c r="R830" i="35"/>
  <c r="R831" i="35"/>
  <c r="R832" i="35"/>
  <c r="R833" i="35"/>
  <c r="R834" i="35"/>
  <c r="R835" i="35"/>
  <c r="R836" i="35"/>
  <c r="R837" i="35"/>
  <c r="R838" i="35"/>
  <c r="R839" i="35"/>
  <c r="R840" i="35"/>
  <c r="R841" i="35"/>
  <c r="R842" i="35"/>
  <c r="R843" i="35"/>
  <c r="R844" i="35"/>
  <c r="R845" i="35"/>
  <c r="R846" i="35"/>
  <c r="R847" i="35"/>
  <c r="R848" i="35"/>
  <c r="R849" i="35"/>
  <c r="R850" i="35"/>
  <c r="R851" i="35"/>
  <c r="R852" i="35"/>
  <c r="R853" i="35"/>
  <c r="R854" i="35"/>
  <c r="R855" i="35"/>
  <c r="R856" i="35"/>
  <c r="R857" i="35"/>
  <c r="R858" i="35"/>
  <c r="R859" i="35"/>
  <c r="R860" i="35"/>
  <c r="R861" i="35"/>
  <c r="R862" i="35"/>
  <c r="R863" i="35"/>
  <c r="R864" i="35"/>
  <c r="R865" i="35"/>
  <c r="R866" i="35"/>
  <c r="R867" i="35"/>
  <c r="R868" i="35"/>
  <c r="R869" i="35"/>
  <c r="R870" i="35"/>
  <c r="R871" i="35"/>
  <c r="R872" i="35"/>
  <c r="R873" i="35"/>
  <c r="R874" i="35"/>
  <c r="R875" i="35"/>
  <c r="R876" i="35"/>
  <c r="R877" i="35"/>
  <c r="R878" i="35"/>
  <c r="R879" i="35"/>
  <c r="R880" i="35"/>
  <c r="R881" i="35"/>
  <c r="R882" i="35"/>
  <c r="R883" i="35"/>
  <c r="R884" i="35"/>
  <c r="R885" i="35"/>
  <c r="R886" i="35"/>
  <c r="R887" i="35"/>
  <c r="R888" i="35"/>
  <c r="R889" i="35"/>
  <c r="R890" i="35"/>
  <c r="R891" i="35"/>
  <c r="R892" i="35"/>
  <c r="R893" i="35"/>
  <c r="R894" i="35"/>
  <c r="R895" i="35"/>
  <c r="R896" i="35"/>
  <c r="R897" i="35"/>
  <c r="R898" i="35"/>
  <c r="R899" i="35"/>
  <c r="R900" i="35"/>
  <c r="R901" i="35"/>
  <c r="R902" i="35"/>
  <c r="R903" i="35"/>
  <c r="R904" i="35"/>
  <c r="R905" i="35"/>
  <c r="R906" i="35"/>
  <c r="R907" i="35"/>
  <c r="R908" i="35"/>
  <c r="R909" i="35"/>
  <c r="R910" i="35"/>
  <c r="R911" i="35"/>
  <c r="R912" i="35"/>
  <c r="R913" i="35"/>
  <c r="R914" i="35"/>
  <c r="R915" i="35"/>
  <c r="R916" i="35"/>
  <c r="R917" i="35"/>
  <c r="R918" i="35"/>
  <c r="R919" i="35"/>
  <c r="R920" i="35"/>
  <c r="R921" i="35"/>
  <c r="R922" i="35"/>
  <c r="R923" i="35"/>
  <c r="R924" i="35"/>
  <c r="R925" i="35"/>
  <c r="R926" i="35"/>
  <c r="R927" i="35"/>
  <c r="R928" i="35"/>
  <c r="R929" i="35"/>
  <c r="R930" i="35"/>
  <c r="R931" i="35"/>
  <c r="R932" i="35"/>
  <c r="R933" i="35"/>
  <c r="R934" i="35"/>
  <c r="R935" i="35"/>
  <c r="R936" i="35"/>
  <c r="R937" i="35"/>
  <c r="R938" i="35"/>
  <c r="R939" i="35"/>
  <c r="R940" i="35"/>
  <c r="R941" i="35"/>
  <c r="R942" i="35"/>
  <c r="R943" i="35"/>
  <c r="R944" i="35"/>
  <c r="R945" i="35"/>
  <c r="R946" i="35"/>
  <c r="R947" i="35"/>
  <c r="R948" i="35"/>
  <c r="R949" i="35"/>
  <c r="R950" i="35"/>
  <c r="R951" i="35"/>
  <c r="R952" i="35"/>
  <c r="R953" i="35"/>
  <c r="R954" i="35"/>
  <c r="R955" i="35"/>
  <c r="R956" i="35"/>
  <c r="R957" i="35"/>
  <c r="R958" i="35"/>
  <c r="R959" i="35"/>
  <c r="R960" i="35"/>
  <c r="R961" i="35"/>
  <c r="R962" i="35"/>
  <c r="R963" i="35"/>
  <c r="R964" i="35"/>
  <c r="R965" i="35"/>
  <c r="R966" i="35"/>
  <c r="R967" i="35"/>
  <c r="R968" i="35"/>
  <c r="R969" i="35"/>
  <c r="R970" i="35"/>
  <c r="R971" i="35"/>
  <c r="R972" i="35"/>
  <c r="R973" i="35"/>
  <c r="R974" i="35"/>
  <c r="R975" i="35"/>
  <c r="R976" i="35"/>
  <c r="R977" i="35"/>
  <c r="R978" i="35"/>
  <c r="R979" i="35"/>
  <c r="R980" i="35"/>
  <c r="R981" i="35"/>
  <c r="R982" i="35"/>
  <c r="R983" i="35"/>
  <c r="R984" i="35"/>
  <c r="R985" i="35"/>
  <c r="R986" i="35"/>
  <c r="R987" i="35"/>
  <c r="R988" i="35"/>
  <c r="R989" i="35"/>
  <c r="R990" i="35"/>
  <c r="R991" i="35"/>
  <c r="R992" i="35"/>
  <c r="R993" i="35"/>
  <c r="R994" i="35"/>
  <c r="R995" i="35"/>
  <c r="R996" i="35"/>
  <c r="R997" i="35"/>
  <c r="R998" i="35"/>
  <c r="R999" i="35"/>
  <c r="R1000" i="35"/>
  <c r="R1001" i="35"/>
  <c r="R1002" i="35"/>
  <c r="R1003" i="35"/>
  <c r="R1004" i="35"/>
  <c r="R1005" i="35"/>
  <c r="R1006" i="35"/>
  <c r="Q8" i="35"/>
  <c r="Q9" i="35"/>
  <c r="Q10" i="35"/>
  <c r="Q11" i="35"/>
  <c r="Q12" i="35"/>
  <c r="Q13" i="35"/>
  <c r="Q14" i="35"/>
  <c r="Q15" i="35"/>
  <c r="Q16" i="35"/>
  <c r="Q17" i="35"/>
  <c r="Q18" i="35"/>
  <c r="Q19" i="35"/>
  <c r="Q20" i="35"/>
  <c r="Q21" i="35"/>
  <c r="Q22" i="35"/>
  <c r="Q23" i="35"/>
  <c r="Q24" i="35"/>
  <c r="Q25" i="35"/>
  <c r="Q26" i="35"/>
  <c r="Q27" i="35"/>
  <c r="Q28" i="35"/>
  <c r="Q29" i="35"/>
  <c r="Q30" i="35"/>
  <c r="Q31" i="35"/>
  <c r="Q32" i="35"/>
  <c r="Q33" i="35"/>
  <c r="Q34" i="35"/>
  <c r="Q35" i="35"/>
  <c r="Q36" i="35"/>
  <c r="Q37" i="35"/>
  <c r="Q38" i="35"/>
  <c r="Q39" i="35"/>
  <c r="Q40" i="35"/>
  <c r="Q41" i="35"/>
  <c r="Q42" i="35"/>
  <c r="Q43" i="35"/>
  <c r="Q44" i="35"/>
  <c r="Q45" i="35"/>
  <c r="Q46" i="35"/>
  <c r="Q47" i="35"/>
  <c r="Q48" i="35"/>
  <c r="Q49" i="35"/>
  <c r="Q50" i="35"/>
  <c r="Q51" i="35"/>
  <c r="Q52" i="35"/>
  <c r="Q53" i="35"/>
  <c r="Q54" i="35"/>
  <c r="Q55" i="35"/>
  <c r="Q56" i="35"/>
  <c r="Q57" i="35"/>
  <c r="Q58" i="35"/>
  <c r="Q59" i="35"/>
  <c r="Q60" i="35"/>
  <c r="Q61" i="35"/>
  <c r="Q62" i="35"/>
  <c r="Q63" i="35"/>
  <c r="Q64" i="35"/>
  <c r="Q65" i="35"/>
  <c r="Q66" i="35"/>
  <c r="Q67" i="35"/>
  <c r="Q68" i="35"/>
  <c r="Q69" i="35"/>
  <c r="Q70" i="35"/>
  <c r="Q71" i="35"/>
  <c r="Q72" i="35"/>
  <c r="Q73" i="35"/>
  <c r="Q74" i="35"/>
  <c r="Q75" i="35"/>
  <c r="Q76" i="35"/>
  <c r="Q77" i="35"/>
  <c r="Q78" i="35"/>
  <c r="Q79" i="35"/>
  <c r="Q80" i="35"/>
  <c r="Q81" i="35"/>
  <c r="Q82" i="35"/>
  <c r="Q83" i="35"/>
  <c r="Q84" i="35"/>
  <c r="Q85" i="35"/>
  <c r="Q86" i="35"/>
  <c r="Q87" i="35"/>
  <c r="Q88" i="35"/>
  <c r="Q89" i="35"/>
  <c r="Q90" i="35"/>
  <c r="Q91" i="35"/>
  <c r="Q92" i="35"/>
  <c r="Q93" i="35"/>
  <c r="Q94" i="35"/>
  <c r="Q95" i="35"/>
  <c r="Q96" i="35"/>
  <c r="Q97" i="35"/>
  <c r="Q98" i="35"/>
  <c r="Q99" i="35"/>
  <c r="Q100" i="35"/>
  <c r="Q101" i="35"/>
  <c r="Q102" i="35"/>
  <c r="Q103" i="35"/>
  <c r="Q104" i="35"/>
  <c r="Q105" i="35"/>
  <c r="Q106" i="35"/>
  <c r="Q107" i="35"/>
  <c r="Q108" i="35"/>
  <c r="Q109" i="35"/>
  <c r="Q110" i="35"/>
  <c r="Q111" i="35"/>
  <c r="Q112" i="35"/>
  <c r="Q113" i="35"/>
  <c r="Q114" i="35"/>
  <c r="Q115" i="35"/>
  <c r="Q116" i="35"/>
  <c r="Q117" i="35"/>
  <c r="Q118" i="35"/>
  <c r="Q119" i="35"/>
  <c r="Q120" i="35"/>
  <c r="Q121" i="35"/>
  <c r="Q122" i="35"/>
  <c r="Q123" i="35"/>
  <c r="Q124" i="35"/>
  <c r="Q125" i="35"/>
  <c r="Q126" i="35"/>
  <c r="Q127" i="35"/>
  <c r="Q128" i="35"/>
  <c r="Q129" i="35"/>
  <c r="Q130" i="35"/>
  <c r="Q131" i="35"/>
  <c r="Q132" i="35"/>
  <c r="Q133" i="35"/>
  <c r="Q134" i="35"/>
  <c r="Q135" i="35"/>
  <c r="Q136" i="35"/>
  <c r="Q137" i="35"/>
  <c r="Q138" i="35"/>
  <c r="Q139" i="35"/>
  <c r="Q140" i="35"/>
  <c r="Q141" i="35"/>
  <c r="Q142" i="35"/>
  <c r="Q143" i="35"/>
  <c r="Q144" i="35"/>
  <c r="Q145" i="35"/>
  <c r="Q146" i="35"/>
  <c r="Q147" i="35"/>
  <c r="Q148" i="35"/>
  <c r="Q149" i="35"/>
  <c r="Q150" i="35"/>
  <c r="Q151" i="35"/>
  <c r="Q152" i="35"/>
  <c r="Q153" i="35"/>
  <c r="Q154" i="35"/>
  <c r="Q155" i="35"/>
  <c r="Q156" i="35"/>
  <c r="Q157" i="35"/>
  <c r="Q158" i="35"/>
  <c r="Q159" i="35"/>
  <c r="Q160" i="35"/>
  <c r="Q161" i="35"/>
  <c r="Q162" i="35"/>
  <c r="Q163" i="35"/>
  <c r="Q164" i="35"/>
  <c r="Q165" i="35"/>
  <c r="Q166" i="35"/>
  <c r="Q167" i="35"/>
  <c r="Q168" i="35"/>
  <c r="Q169" i="35"/>
  <c r="Q170" i="35"/>
  <c r="Q171" i="35"/>
  <c r="Q172" i="35"/>
  <c r="Q173" i="35"/>
  <c r="Q174" i="35"/>
  <c r="Q175" i="35"/>
  <c r="Q176" i="35"/>
  <c r="Q177" i="35"/>
  <c r="Q178" i="35"/>
  <c r="Q179" i="35"/>
  <c r="Q180" i="35"/>
  <c r="Q181" i="35"/>
  <c r="Q182" i="35"/>
  <c r="Q183" i="35"/>
  <c r="Q184" i="35"/>
  <c r="Q185" i="35"/>
  <c r="Q186" i="35"/>
  <c r="Q187" i="35"/>
  <c r="Q188" i="35"/>
  <c r="Q189" i="35"/>
  <c r="Q190" i="35"/>
  <c r="Q191" i="35"/>
  <c r="Q192" i="35"/>
  <c r="Q193" i="35"/>
  <c r="Q194" i="35"/>
  <c r="Q195" i="35"/>
  <c r="Q196" i="35"/>
  <c r="Q197" i="35"/>
  <c r="Q198" i="35"/>
  <c r="Q199" i="35"/>
  <c r="Q200" i="35"/>
  <c r="Q201" i="35"/>
  <c r="Q202" i="35"/>
  <c r="Q203" i="35"/>
  <c r="Q204" i="35"/>
  <c r="Q205" i="35"/>
  <c r="Q206" i="35"/>
  <c r="Q207" i="35"/>
  <c r="Q208" i="35"/>
  <c r="Q209" i="35"/>
  <c r="Q210" i="35"/>
  <c r="Q211" i="35"/>
  <c r="Q212" i="35"/>
  <c r="Q213" i="35"/>
  <c r="Q214" i="35"/>
  <c r="Q215" i="35"/>
  <c r="Q216" i="35"/>
  <c r="Q217" i="35"/>
  <c r="Q218" i="35"/>
  <c r="Q219" i="35"/>
  <c r="Q220" i="35"/>
  <c r="Q221" i="35"/>
  <c r="Q222" i="35"/>
  <c r="Q223" i="35"/>
  <c r="Q224" i="35"/>
  <c r="Q225" i="35"/>
  <c r="Q226" i="35"/>
  <c r="Q227" i="35"/>
  <c r="Q228" i="35"/>
  <c r="Q229" i="35"/>
  <c r="Q230" i="35"/>
  <c r="Q231" i="35"/>
  <c r="Q232" i="35"/>
  <c r="Q233" i="35"/>
  <c r="Q234" i="35"/>
  <c r="Q235" i="35"/>
  <c r="Q236" i="35"/>
  <c r="Q237" i="35"/>
  <c r="Q238" i="35"/>
  <c r="Q239" i="35"/>
  <c r="Q240" i="35"/>
  <c r="Q241" i="35"/>
  <c r="Q242" i="35"/>
  <c r="Q243" i="35"/>
  <c r="Q244" i="35"/>
  <c r="Q245" i="35"/>
  <c r="Q246" i="35"/>
  <c r="Q247" i="35"/>
  <c r="Q248" i="35"/>
  <c r="Q249" i="35"/>
  <c r="Q250" i="35"/>
  <c r="Q251" i="35"/>
  <c r="Q252" i="35"/>
  <c r="Q253" i="35"/>
  <c r="Q254" i="35"/>
  <c r="Q255" i="35"/>
  <c r="Q256" i="35"/>
  <c r="Q257" i="35"/>
  <c r="Q258" i="35"/>
  <c r="Q259" i="35"/>
  <c r="Q260" i="35"/>
  <c r="Q261" i="35"/>
  <c r="Q262" i="35"/>
  <c r="Q263" i="35"/>
  <c r="Q264" i="35"/>
  <c r="Q265" i="35"/>
  <c r="Q266" i="35"/>
  <c r="Q267" i="35"/>
  <c r="Q268" i="35"/>
  <c r="Q269" i="35"/>
  <c r="Q270" i="35"/>
  <c r="Q271" i="35"/>
  <c r="Q272" i="35"/>
  <c r="Q273" i="35"/>
  <c r="Q274" i="35"/>
  <c r="Q275" i="35"/>
  <c r="Q276" i="35"/>
  <c r="Q277" i="35"/>
  <c r="Q278" i="35"/>
  <c r="Q279" i="35"/>
  <c r="Q280" i="35"/>
  <c r="Q281" i="35"/>
  <c r="Q282" i="35"/>
  <c r="Q283" i="35"/>
  <c r="Q284" i="35"/>
  <c r="Q285" i="35"/>
  <c r="Q286" i="35"/>
  <c r="Q287" i="35"/>
  <c r="Q288" i="35"/>
  <c r="Q289" i="35"/>
  <c r="Q290" i="35"/>
  <c r="Q291" i="35"/>
  <c r="Q292" i="35"/>
  <c r="Q293" i="35"/>
  <c r="Q294" i="35"/>
  <c r="Q295" i="35"/>
  <c r="Q296" i="35"/>
  <c r="Q297" i="35"/>
  <c r="Q298" i="35"/>
  <c r="Q299" i="35"/>
  <c r="Q300" i="35"/>
  <c r="Q301" i="35"/>
  <c r="Q302" i="35"/>
  <c r="Q303" i="35"/>
  <c r="Q304" i="35"/>
  <c r="Q305" i="35"/>
  <c r="Q306" i="35"/>
  <c r="Q307" i="35"/>
  <c r="Q308" i="35"/>
  <c r="Q309" i="35"/>
  <c r="Q310" i="35"/>
  <c r="Q311" i="35"/>
  <c r="Q312" i="35"/>
  <c r="Q313" i="35"/>
  <c r="Q314" i="35"/>
  <c r="Q315" i="35"/>
  <c r="Q316" i="35"/>
  <c r="Q317" i="35"/>
  <c r="Q318" i="35"/>
  <c r="Q319" i="35"/>
  <c r="Q320" i="35"/>
  <c r="Q321" i="35"/>
  <c r="Q322" i="35"/>
  <c r="Q323" i="35"/>
  <c r="Q324" i="35"/>
  <c r="Q325" i="35"/>
  <c r="Q326" i="35"/>
  <c r="Q327" i="35"/>
  <c r="Q328" i="35"/>
  <c r="Q329" i="35"/>
  <c r="Q330" i="35"/>
  <c r="Q331" i="35"/>
  <c r="Q332" i="35"/>
  <c r="Q333" i="35"/>
  <c r="Q334" i="35"/>
  <c r="Q335" i="35"/>
  <c r="Q336" i="35"/>
  <c r="Q337" i="35"/>
  <c r="Q338" i="35"/>
  <c r="Q339" i="35"/>
  <c r="Q340" i="35"/>
  <c r="Q341" i="35"/>
  <c r="Q342" i="35"/>
  <c r="Q343" i="35"/>
  <c r="Q344" i="35"/>
  <c r="Q345" i="35"/>
  <c r="Q346" i="35"/>
  <c r="Q347" i="35"/>
  <c r="Q348" i="35"/>
  <c r="Q349" i="35"/>
  <c r="Q350" i="35"/>
  <c r="Q351" i="35"/>
  <c r="Q352" i="35"/>
  <c r="Q353" i="35"/>
  <c r="Q354" i="35"/>
  <c r="Q355" i="35"/>
  <c r="Q356" i="35"/>
  <c r="Q357" i="35"/>
  <c r="Q358" i="35"/>
  <c r="Q359" i="35"/>
  <c r="Q360" i="35"/>
  <c r="Q361" i="35"/>
  <c r="Q362" i="35"/>
  <c r="Q363" i="35"/>
  <c r="Q364" i="35"/>
  <c r="Q365" i="35"/>
  <c r="Q366" i="35"/>
  <c r="Q367" i="35"/>
  <c r="Q368" i="35"/>
  <c r="Q369" i="35"/>
  <c r="Q370" i="35"/>
  <c r="Q371" i="35"/>
  <c r="Q372" i="35"/>
  <c r="Q373" i="35"/>
  <c r="Q374" i="35"/>
  <c r="Q375" i="35"/>
  <c r="Q376" i="35"/>
  <c r="Q377" i="35"/>
  <c r="Q378" i="35"/>
  <c r="Q379" i="35"/>
  <c r="Q380" i="35"/>
  <c r="Q381" i="35"/>
  <c r="Q382" i="35"/>
  <c r="Q383" i="35"/>
  <c r="Q384" i="35"/>
  <c r="Q385" i="35"/>
  <c r="Q386" i="35"/>
  <c r="Q387" i="35"/>
  <c r="Q388" i="35"/>
  <c r="Q389" i="35"/>
  <c r="Q390" i="35"/>
  <c r="Q391" i="35"/>
  <c r="Q392" i="35"/>
  <c r="Q393" i="35"/>
  <c r="Q394" i="35"/>
  <c r="Q395" i="35"/>
  <c r="Q396" i="35"/>
  <c r="Q397" i="35"/>
  <c r="Q398" i="35"/>
  <c r="Q399" i="35"/>
  <c r="Q400" i="35"/>
  <c r="Q401" i="35"/>
  <c r="Q402" i="35"/>
  <c r="Q403" i="35"/>
  <c r="Q404" i="35"/>
  <c r="Q405" i="35"/>
  <c r="Q406" i="35"/>
  <c r="Q407" i="35"/>
  <c r="Q408" i="35"/>
  <c r="Q409" i="35"/>
  <c r="Q410" i="35"/>
  <c r="Q411" i="35"/>
  <c r="Q412" i="35"/>
  <c r="Q413" i="35"/>
  <c r="Q414" i="35"/>
  <c r="Q415" i="35"/>
  <c r="Q416" i="35"/>
  <c r="Q417" i="35"/>
  <c r="Q418" i="35"/>
  <c r="Q419" i="35"/>
  <c r="Q420" i="35"/>
  <c r="Q421" i="35"/>
  <c r="Q422" i="35"/>
  <c r="Q423" i="35"/>
  <c r="Q424" i="35"/>
  <c r="Q425" i="35"/>
  <c r="Q426" i="35"/>
  <c r="Q427" i="35"/>
  <c r="Q428" i="35"/>
  <c r="Q429" i="35"/>
  <c r="Q430" i="35"/>
  <c r="Q431" i="35"/>
  <c r="Q432" i="35"/>
  <c r="Q433" i="35"/>
  <c r="Q434" i="35"/>
  <c r="Q435" i="35"/>
  <c r="Q436" i="35"/>
  <c r="Q437" i="35"/>
  <c r="Q438" i="35"/>
  <c r="Q439" i="35"/>
  <c r="Q440" i="35"/>
  <c r="Q441" i="35"/>
  <c r="Q442" i="35"/>
  <c r="Q443" i="35"/>
  <c r="Q444" i="35"/>
  <c r="Q445" i="35"/>
  <c r="Q446" i="35"/>
  <c r="Q447" i="35"/>
  <c r="Q448" i="35"/>
  <c r="Q449" i="35"/>
  <c r="Q450" i="35"/>
  <c r="Q451" i="35"/>
  <c r="Q452" i="35"/>
  <c r="Q453" i="35"/>
  <c r="Q454" i="35"/>
  <c r="Q455" i="35"/>
  <c r="Q456" i="35"/>
  <c r="Q457" i="35"/>
  <c r="Q458" i="35"/>
  <c r="Q459" i="35"/>
  <c r="Q460" i="35"/>
  <c r="Q461" i="35"/>
  <c r="Q462" i="35"/>
  <c r="Q463" i="35"/>
  <c r="Q464" i="35"/>
  <c r="Q465" i="35"/>
  <c r="Q466" i="35"/>
  <c r="Q467" i="35"/>
  <c r="Q468" i="35"/>
  <c r="Q469" i="35"/>
  <c r="Q470" i="35"/>
  <c r="Q471" i="35"/>
  <c r="Q472" i="35"/>
  <c r="Q473" i="35"/>
  <c r="Q474" i="35"/>
  <c r="Q475" i="35"/>
  <c r="Q476" i="35"/>
  <c r="Q477" i="35"/>
  <c r="Q478" i="35"/>
  <c r="Q479" i="35"/>
  <c r="Q480" i="35"/>
  <c r="Q481" i="35"/>
  <c r="Q482" i="35"/>
  <c r="Q483" i="35"/>
  <c r="Q484" i="35"/>
  <c r="Q485" i="35"/>
  <c r="Q486" i="35"/>
  <c r="Q487" i="35"/>
  <c r="Q488" i="35"/>
  <c r="Q489" i="35"/>
  <c r="Q490" i="35"/>
  <c r="Q491" i="35"/>
  <c r="Q492" i="35"/>
  <c r="Q493" i="35"/>
  <c r="Q494" i="35"/>
  <c r="Q495" i="35"/>
  <c r="Q496" i="35"/>
  <c r="Q497" i="35"/>
  <c r="Q498" i="35"/>
  <c r="Q499" i="35"/>
  <c r="Q500" i="35"/>
  <c r="Q501" i="35"/>
  <c r="Q502" i="35"/>
  <c r="Q503" i="35"/>
  <c r="Q504" i="35"/>
  <c r="Q505" i="35"/>
  <c r="Q506" i="35"/>
  <c r="Q507" i="35"/>
  <c r="Q508" i="35"/>
  <c r="Q509" i="35"/>
  <c r="Q510" i="35"/>
  <c r="Q511" i="35"/>
  <c r="Q512" i="35"/>
  <c r="Q513" i="35"/>
  <c r="Q514" i="35"/>
  <c r="Q515" i="35"/>
  <c r="Q516" i="35"/>
  <c r="Q517" i="35"/>
  <c r="Q518" i="35"/>
  <c r="Q519" i="35"/>
  <c r="Q520" i="35"/>
  <c r="Q521" i="35"/>
  <c r="Q522" i="35"/>
  <c r="Q523" i="35"/>
  <c r="Q524" i="35"/>
  <c r="Q525" i="35"/>
  <c r="Q526" i="35"/>
  <c r="Q527" i="35"/>
  <c r="Q528" i="35"/>
  <c r="Q529" i="35"/>
  <c r="Q530" i="35"/>
  <c r="Q531" i="35"/>
  <c r="Q532" i="35"/>
  <c r="Q533" i="35"/>
  <c r="Q534" i="35"/>
  <c r="Q535" i="35"/>
  <c r="Q536" i="35"/>
  <c r="Q537" i="35"/>
  <c r="Q538" i="35"/>
  <c r="Q539" i="35"/>
  <c r="Q540" i="35"/>
  <c r="Q541" i="35"/>
  <c r="Q542" i="35"/>
  <c r="Q543" i="35"/>
  <c r="Q544" i="35"/>
  <c r="Q545" i="35"/>
  <c r="Q546" i="35"/>
  <c r="Q547" i="35"/>
  <c r="Q548" i="35"/>
  <c r="Q549" i="35"/>
  <c r="Q550" i="35"/>
  <c r="Q551" i="35"/>
  <c r="Q552" i="35"/>
  <c r="Q553" i="35"/>
  <c r="Q554" i="35"/>
  <c r="Q555" i="35"/>
  <c r="Q556" i="35"/>
  <c r="Q557" i="35"/>
  <c r="Q558" i="35"/>
  <c r="Q559" i="35"/>
  <c r="Q560" i="35"/>
  <c r="Q561" i="35"/>
  <c r="Q562" i="35"/>
  <c r="Q563" i="35"/>
  <c r="Q564" i="35"/>
  <c r="Q565" i="35"/>
  <c r="Q566" i="35"/>
  <c r="Q567" i="35"/>
  <c r="Q568" i="35"/>
  <c r="Q569" i="35"/>
  <c r="Q570" i="35"/>
  <c r="Q571" i="35"/>
  <c r="Q572" i="35"/>
  <c r="Q573" i="35"/>
  <c r="Q574" i="35"/>
  <c r="Q575" i="35"/>
  <c r="Q576" i="35"/>
  <c r="Q577" i="35"/>
  <c r="Q578" i="35"/>
  <c r="Q579" i="35"/>
  <c r="Q580" i="35"/>
  <c r="Q581" i="35"/>
  <c r="Q582" i="35"/>
  <c r="Q583" i="35"/>
  <c r="Q584" i="35"/>
  <c r="Q585" i="35"/>
  <c r="Q586" i="35"/>
  <c r="Q587" i="35"/>
  <c r="Q588" i="35"/>
  <c r="Q589" i="35"/>
  <c r="Q590" i="35"/>
  <c r="Q591" i="35"/>
  <c r="Q592" i="35"/>
  <c r="Q593" i="35"/>
  <c r="Q594" i="35"/>
  <c r="Q595" i="35"/>
  <c r="Q596" i="35"/>
  <c r="Q597" i="35"/>
  <c r="Q598" i="35"/>
  <c r="Q599" i="35"/>
  <c r="Q600" i="35"/>
  <c r="Q601" i="35"/>
  <c r="Q602" i="35"/>
  <c r="Q603" i="35"/>
  <c r="Q604" i="35"/>
  <c r="Q605" i="35"/>
  <c r="Q606" i="35"/>
  <c r="Q607" i="35"/>
  <c r="Q608" i="35"/>
  <c r="Q609" i="35"/>
  <c r="Q610" i="35"/>
  <c r="Q611" i="35"/>
  <c r="Q612" i="35"/>
  <c r="Q613" i="35"/>
  <c r="Q614" i="35"/>
  <c r="Q615" i="35"/>
  <c r="Q616" i="35"/>
  <c r="Q617" i="35"/>
  <c r="Q618" i="35"/>
  <c r="Q619" i="35"/>
  <c r="Q620" i="35"/>
  <c r="Q621" i="35"/>
  <c r="Q622" i="35"/>
  <c r="Q623" i="35"/>
  <c r="Q624" i="35"/>
  <c r="Q625" i="35"/>
  <c r="Q626" i="35"/>
  <c r="Q627" i="35"/>
  <c r="Q628" i="35"/>
  <c r="Q629" i="35"/>
  <c r="Q630" i="35"/>
  <c r="Q631" i="35"/>
  <c r="Q632" i="35"/>
  <c r="Q633" i="35"/>
  <c r="Q634" i="35"/>
  <c r="Q635" i="35"/>
  <c r="Q636" i="35"/>
  <c r="Q637" i="35"/>
  <c r="Q638" i="35"/>
  <c r="Q639" i="35"/>
  <c r="Q640" i="35"/>
  <c r="Q641" i="35"/>
  <c r="Q642" i="35"/>
  <c r="Q643" i="35"/>
  <c r="Q644" i="35"/>
  <c r="Q645" i="35"/>
  <c r="Q646" i="35"/>
  <c r="Q647" i="35"/>
  <c r="Q648" i="35"/>
  <c r="Q649" i="35"/>
  <c r="Q650" i="35"/>
  <c r="Q651" i="35"/>
  <c r="Q652" i="35"/>
  <c r="Q653" i="35"/>
  <c r="Q654" i="35"/>
  <c r="Q655" i="35"/>
  <c r="Q656" i="35"/>
  <c r="Q657" i="35"/>
  <c r="Q658" i="35"/>
  <c r="Q659" i="35"/>
  <c r="Q660" i="35"/>
  <c r="Q661" i="35"/>
  <c r="Q662" i="35"/>
  <c r="Q663" i="35"/>
  <c r="Q664" i="35"/>
  <c r="Q665" i="35"/>
  <c r="Q666" i="35"/>
  <c r="Q667" i="35"/>
  <c r="Q668" i="35"/>
  <c r="Q669" i="35"/>
  <c r="Q670" i="35"/>
  <c r="Q671" i="35"/>
  <c r="Q672" i="35"/>
  <c r="Q673" i="35"/>
  <c r="Q674" i="35"/>
  <c r="Q675" i="35"/>
  <c r="Q676" i="35"/>
  <c r="Q677" i="35"/>
  <c r="Q678" i="35"/>
  <c r="Q679" i="35"/>
  <c r="Q680" i="35"/>
  <c r="Q681" i="35"/>
  <c r="Q682" i="35"/>
  <c r="Q683" i="35"/>
  <c r="Q684" i="35"/>
  <c r="Q685" i="35"/>
  <c r="Q686" i="35"/>
  <c r="Q687" i="35"/>
  <c r="Q688" i="35"/>
  <c r="Q689" i="35"/>
  <c r="Q690" i="35"/>
  <c r="Q691" i="35"/>
  <c r="Q692" i="35"/>
  <c r="Q693" i="35"/>
  <c r="Q694" i="35"/>
  <c r="Q695" i="35"/>
  <c r="Q696" i="35"/>
  <c r="Q697" i="35"/>
  <c r="Q698" i="35"/>
  <c r="Q699" i="35"/>
  <c r="Q700" i="35"/>
  <c r="Q701" i="35"/>
  <c r="Q702" i="35"/>
  <c r="Q703" i="35"/>
  <c r="Q704" i="35"/>
  <c r="Q705" i="35"/>
  <c r="Q706" i="35"/>
  <c r="Q707" i="35"/>
  <c r="Q708" i="35"/>
  <c r="Q709" i="35"/>
  <c r="Q710" i="35"/>
  <c r="Q711" i="35"/>
  <c r="Q712" i="35"/>
  <c r="Q713" i="35"/>
  <c r="Q714" i="35"/>
  <c r="Q715" i="35"/>
  <c r="Q716" i="35"/>
  <c r="Q717" i="35"/>
  <c r="Q718" i="35"/>
  <c r="Q719" i="35"/>
  <c r="Q720" i="35"/>
  <c r="Q721" i="35"/>
  <c r="Q722" i="35"/>
  <c r="Q723" i="35"/>
  <c r="Q724" i="35"/>
  <c r="Q725" i="35"/>
  <c r="Q726" i="35"/>
  <c r="Q727" i="35"/>
  <c r="Q728" i="35"/>
  <c r="Q729" i="35"/>
  <c r="Q730" i="35"/>
  <c r="Q731" i="35"/>
  <c r="Q732" i="35"/>
  <c r="Q733" i="35"/>
  <c r="Q734" i="35"/>
  <c r="Q735" i="35"/>
  <c r="Q736" i="35"/>
  <c r="Q737" i="35"/>
  <c r="Q738" i="35"/>
  <c r="Q739" i="35"/>
  <c r="Q740" i="35"/>
  <c r="Q741" i="35"/>
  <c r="Q742" i="35"/>
  <c r="Q743" i="35"/>
  <c r="Q744" i="35"/>
  <c r="Q745" i="35"/>
  <c r="Q746" i="35"/>
  <c r="Q747" i="35"/>
  <c r="Q748" i="35"/>
  <c r="Q749" i="35"/>
  <c r="Q750" i="35"/>
  <c r="Q751" i="35"/>
  <c r="Q752" i="35"/>
  <c r="Q753" i="35"/>
  <c r="Q754" i="35"/>
  <c r="Q755" i="35"/>
  <c r="Q756" i="35"/>
  <c r="Q757" i="35"/>
  <c r="Q758" i="35"/>
  <c r="Q759" i="35"/>
  <c r="Q760" i="35"/>
  <c r="Q761" i="35"/>
  <c r="Q762" i="35"/>
  <c r="Q763" i="35"/>
  <c r="Q764" i="35"/>
  <c r="Q765" i="35"/>
  <c r="Q766" i="35"/>
  <c r="Q767" i="35"/>
  <c r="Q768" i="35"/>
  <c r="Q769" i="35"/>
  <c r="Q770" i="35"/>
  <c r="Q771" i="35"/>
  <c r="Q772" i="35"/>
  <c r="Q773" i="35"/>
  <c r="Q774" i="35"/>
  <c r="Q775" i="35"/>
  <c r="Q776" i="35"/>
  <c r="Q777" i="35"/>
  <c r="Q778" i="35"/>
  <c r="Q779" i="35"/>
  <c r="Q780" i="35"/>
  <c r="Q781" i="35"/>
  <c r="Q782" i="35"/>
  <c r="Q783" i="35"/>
  <c r="Q784" i="35"/>
  <c r="Q785" i="35"/>
  <c r="Q786" i="35"/>
  <c r="Q787" i="35"/>
  <c r="Q788" i="35"/>
  <c r="Q789" i="35"/>
  <c r="Q790" i="35"/>
  <c r="Q791" i="35"/>
  <c r="Q792" i="35"/>
  <c r="Q793" i="35"/>
  <c r="Q794" i="35"/>
  <c r="Q795" i="35"/>
  <c r="Q796" i="35"/>
  <c r="Q797" i="35"/>
  <c r="Q798" i="35"/>
  <c r="Q799" i="35"/>
  <c r="Q800" i="35"/>
  <c r="Q801" i="35"/>
  <c r="Q802" i="35"/>
  <c r="Q803" i="35"/>
  <c r="Q804" i="35"/>
  <c r="Q805" i="35"/>
  <c r="Q806" i="35"/>
  <c r="Q807" i="35"/>
  <c r="Q808" i="35"/>
  <c r="Q809" i="35"/>
  <c r="Q810" i="35"/>
  <c r="Q811" i="35"/>
  <c r="Q812" i="35"/>
  <c r="Q813" i="35"/>
  <c r="Q814" i="35"/>
  <c r="Q815" i="35"/>
  <c r="Q816" i="35"/>
  <c r="Q817" i="35"/>
  <c r="Q818" i="35"/>
  <c r="Q819" i="35"/>
  <c r="Q820" i="35"/>
  <c r="Q821" i="35"/>
  <c r="Q822" i="35"/>
  <c r="Q823" i="35"/>
  <c r="Q824" i="35"/>
  <c r="Q825" i="35"/>
  <c r="Q826" i="35"/>
  <c r="Q827" i="35"/>
  <c r="Q828" i="35"/>
  <c r="Q829" i="35"/>
  <c r="Q830" i="35"/>
  <c r="Q831" i="35"/>
  <c r="Q832" i="35"/>
  <c r="Q833" i="35"/>
  <c r="Q834" i="35"/>
  <c r="Q835" i="35"/>
  <c r="Q836" i="35"/>
  <c r="Q837" i="35"/>
  <c r="Q838" i="35"/>
  <c r="Q839" i="35"/>
  <c r="Q840" i="35"/>
  <c r="Q841" i="35"/>
  <c r="Q842" i="35"/>
  <c r="Q843" i="35"/>
  <c r="Q844" i="35"/>
  <c r="Q845" i="35"/>
  <c r="Q846" i="35"/>
  <c r="Q847" i="35"/>
  <c r="Q848" i="35"/>
  <c r="Q849" i="35"/>
  <c r="Q850" i="35"/>
  <c r="Q851" i="35"/>
  <c r="Q852" i="35"/>
  <c r="Q853" i="35"/>
  <c r="Q854" i="35"/>
  <c r="Q855" i="35"/>
  <c r="Q856" i="35"/>
  <c r="Q857" i="35"/>
  <c r="Q858" i="35"/>
  <c r="Q859" i="35"/>
  <c r="Q860" i="35"/>
  <c r="Q861" i="35"/>
  <c r="Q862" i="35"/>
  <c r="Q863" i="35"/>
  <c r="Q864" i="35"/>
  <c r="Q865" i="35"/>
  <c r="Q866" i="35"/>
  <c r="Q867" i="35"/>
  <c r="Q868" i="35"/>
  <c r="Q869" i="35"/>
  <c r="Q870" i="35"/>
  <c r="Q871" i="35"/>
  <c r="Q872" i="35"/>
  <c r="Q873" i="35"/>
  <c r="Q874" i="35"/>
  <c r="Q875" i="35"/>
  <c r="Q876" i="35"/>
  <c r="Q877" i="35"/>
  <c r="Q878" i="35"/>
  <c r="Q879" i="35"/>
  <c r="Q880" i="35"/>
  <c r="Q881" i="35"/>
  <c r="Q882" i="35"/>
  <c r="Q883" i="35"/>
  <c r="Q884" i="35"/>
  <c r="Q885" i="35"/>
  <c r="Q886" i="35"/>
  <c r="Q887" i="35"/>
  <c r="Q888" i="35"/>
  <c r="Q889" i="35"/>
  <c r="Q890" i="35"/>
  <c r="Q891" i="35"/>
  <c r="Q892" i="35"/>
  <c r="Q893" i="35"/>
  <c r="Q894" i="35"/>
  <c r="Q895" i="35"/>
  <c r="Q896" i="35"/>
  <c r="Q897" i="35"/>
  <c r="Q898" i="35"/>
  <c r="Q899" i="35"/>
  <c r="Q900" i="35"/>
  <c r="Q901" i="35"/>
  <c r="Q902" i="35"/>
  <c r="Q903" i="35"/>
  <c r="Q904" i="35"/>
  <c r="Q905" i="35"/>
  <c r="Q906" i="35"/>
  <c r="Q907" i="35"/>
  <c r="Q908" i="35"/>
  <c r="Q909" i="35"/>
  <c r="Q910" i="35"/>
  <c r="Q911" i="35"/>
  <c r="Q912" i="35"/>
  <c r="Q913" i="35"/>
  <c r="Q914" i="35"/>
  <c r="Q915" i="35"/>
  <c r="Q916" i="35"/>
  <c r="Q917" i="35"/>
  <c r="Q918" i="35"/>
  <c r="Q919" i="35"/>
  <c r="Q920" i="35"/>
  <c r="Q921" i="35"/>
  <c r="Q922" i="35"/>
  <c r="Q923" i="35"/>
  <c r="Q924" i="35"/>
  <c r="Q925" i="35"/>
  <c r="Q926" i="35"/>
  <c r="Q927" i="35"/>
  <c r="Q928" i="35"/>
  <c r="Q929" i="35"/>
  <c r="Q930" i="35"/>
  <c r="Q931" i="35"/>
  <c r="Q932" i="35"/>
  <c r="Q933" i="35"/>
  <c r="Q934" i="35"/>
  <c r="Q935" i="35"/>
  <c r="Q936" i="35"/>
  <c r="Q937" i="35"/>
  <c r="Q938" i="35"/>
  <c r="Q939" i="35"/>
  <c r="Q940" i="35"/>
  <c r="Q941" i="35"/>
  <c r="Q942" i="35"/>
  <c r="Q943" i="35"/>
  <c r="Q944" i="35"/>
  <c r="Q945" i="35"/>
  <c r="Q946" i="35"/>
  <c r="Q947" i="35"/>
  <c r="Q948" i="35"/>
  <c r="Q949" i="35"/>
  <c r="Q950" i="35"/>
  <c r="Q951" i="35"/>
  <c r="Q952" i="35"/>
  <c r="Q953" i="35"/>
  <c r="Q954" i="35"/>
  <c r="Q955" i="35"/>
  <c r="Q956" i="35"/>
  <c r="Q957" i="35"/>
  <c r="Q958" i="35"/>
  <c r="Q959" i="35"/>
  <c r="Q960" i="35"/>
  <c r="Q961" i="35"/>
  <c r="Q962" i="35"/>
  <c r="Q963" i="35"/>
  <c r="Q964" i="35"/>
  <c r="Q965" i="35"/>
  <c r="Q966" i="35"/>
  <c r="Q967" i="35"/>
  <c r="Q968" i="35"/>
  <c r="Q969" i="35"/>
  <c r="Q970" i="35"/>
  <c r="Q971" i="35"/>
  <c r="Q972" i="35"/>
  <c r="Q973" i="35"/>
  <c r="Q974" i="35"/>
  <c r="Q975" i="35"/>
  <c r="Q976" i="35"/>
  <c r="Q977" i="35"/>
  <c r="Q978" i="35"/>
  <c r="Q979" i="35"/>
  <c r="Q980" i="35"/>
  <c r="Q981" i="35"/>
  <c r="Q982" i="35"/>
  <c r="Q983" i="35"/>
  <c r="Q984" i="35"/>
  <c r="Q985" i="35"/>
  <c r="Q986" i="35"/>
  <c r="Q987" i="35"/>
  <c r="Q988" i="35"/>
  <c r="Q989" i="35"/>
  <c r="Q990" i="35"/>
  <c r="Q991" i="35"/>
  <c r="Q992" i="35"/>
  <c r="Q993" i="35"/>
  <c r="Q994" i="35"/>
  <c r="Q995" i="35"/>
  <c r="Q996" i="35"/>
  <c r="Q997" i="35"/>
  <c r="Q998" i="35"/>
  <c r="Q999" i="35"/>
  <c r="Q1000" i="35"/>
  <c r="Q1001" i="35"/>
  <c r="Q1002" i="35"/>
  <c r="Q1003" i="35"/>
  <c r="Q1004" i="35"/>
  <c r="Q1005" i="35"/>
  <c r="Q1006"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501" i="35"/>
  <c r="O502" i="35"/>
  <c r="O503" i="35"/>
  <c r="O504" i="35"/>
  <c r="O505" i="35"/>
  <c r="O506" i="35"/>
  <c r="O507" i="35"/>
  <c r="O508" i="35"/>
  <c r="O509" i="35"/>
  <c r="O510" i="35"/>
  <c r="O511" i="35"/>
  <c r="O512" i="35"/>
  <c r="O513" i="35"/>
  <c r="O514" i="35"/>
  <c r="O515" i="35"/>
  <c r="O516" i="35"/>
  <c r="O517" i="35"/>
  <c r="O518" i="35"/>
  <c r="O519" i="35"/>
  <c r="O520" i="35"/>
  <c r="O521" i="35"/>
  <c r="O522" i="35"/>
  <c r="O523" i="35"/>
  <c r="O524" i="35"/>
  <c r="O525" i="35"/>
  <c r="O526" i="35"/>
  <c r="O527" i="35"/>
  <c r="O528" i="35"/>
  <c r="O529" i="35"/>
  <c r="O530" i="35"/>
  <c r="O531" i="35"/>
  <c r="O532" i="35"/>
  <c r="O533" i="35"/>
  <c r="O534" i="35"/>
  <c r="O535" i="35"/>
  <c r="O536" i="35"/>
  <c r="O537" i="35"/>
  <c r="O538" i="35"/>
  <c r="O539" i="35"/>
  <c r="O540" i="35"/>
  <c r="O541" i="35"/>
  <c r="O542" i="35"/>
  <c r="O543" i="35"/>
  <c r="O544" i="35"/>
  <c r="O545" i="35"/>
  <c r="O546" i="35"/>
  <c r="O547" i="35"/>
  <c r="O548" i="35"/>
  <c r="O549" i="35"/>
  <c r="O550" i="35"/>
  <c r="O551" i="35"/>
  <c r="O552" i="35"/>
  <c r="O553" i="35"/>
  <c r="O554" i="35"/>
  <c r="O555" i="35"/>
  <c r="O556" i="35"/>
  <c r="O557" i="35"/>
  <c r="O558" i="35"/>
  <c r="O559" i="35"/>
  <c r="O560" i="35"/>
  <c r="O561" i="35"/>
  <c r="O562" i="35"/>
  <c r="O563" i="35"/>
  <c r="O564" i="35"/>
  <c r="O565" i="35"/>
  <c r="O566" i="35"/>
  <c r="O567" i="35"/>
  <c r="O568" i="35"/>
  <c r="O569" i="35"/>
  <c r="O570" i="35"/>
  <c r="O571" i="35"/>
  <c r="O572" i="35"/>
  <c r="O573" i="35"/>
  <c r="O574" i="35"/>
  <c r="O575" i="35"/>
  <c r="O576" i="35"/>
  <c r="O577" i="35"/>
  <c r="O578" i="35"/>
  <c r="O579" i="35"/>
  <c r="O580" i="35"/>
  <c r="O581" i="35"/>
  <c r="O582" i="35"/>
  <c r="O583" i="35"/>
  <c r="O584" i="35"/>
  <c r="O585" i="35"/>
  <c r="O586" i="35"/>
  <c r="O587" i="35"/>
  <c r="O588" i="35"/>
  <c r="O589" i="35"/>
  <c r="O590" i="35"/>
  <c r="O591" i="35"/>
  <c r="O592" i="35"/>
  <c r="O593" i="35"/>
  <c r="O594" i="35"/>
  <c r="O595" i="35"/>
  <c r="O596" i="35"/>
  <c r="O597" i="35"/>
  <c r="O598" i="35"/>
  <c r="O599" i="35"/>
  <c r="O600" i="35"/>
  <c r="O601" i="35"/>
  <c r="O602" i="35"/>
  <c r="O603" i="35"/>
  <c r="O604" i="35"/>
  <c r="O605" i="35"/>
  <c r="O606" i="35"/>
  <c r="O607" i="35"/>
  <c r="O608" i="35"/>
  <c r="O609" i="35"/>
  <c r="O610" i="35"/>
  <c r="O611" i="35"/>
  <c r="O612" i="35"/>
  <c r="O613" i="35"/>
  <c r="O614" i="35"/>
  <c r="O615" i="35"/>
  <c r="O616" i="35"/>
  <c r="O617" i="35"/>
  <c r="O618" i="35"/>
  <c r="O619" i="35"/>
  <c r="O620" i="35"/>
  <c r="O621" i="35"/>
  <c r="O622" i="35"/>
  <c r="O623" i="35"/>
  <c r="O624" i="35"/>
  <c r="O625" i="35"/>
  <c r="O626" i="35"/>
  <c r="O627" i="35"/>
  <c r="O628" i="35"/>
  <c r="O629" i="35"/>
  <c r="O630" i="35"/>
  <c r="O631" i="35"/>
  <c r="O632" i="35"/>
  <c r="O633" i="35"/>
  <c r="O634" i="35"/>
  <c r="O635" i="35"/>
  <c r="O636" i="35"/>
  <c r="O637" i="35"/>
  <c r="O638" i="35"/>
  <c r="O639" i="35"/>
  <c r="O640" i="35"/>
  <c r="O641" i="35"/>
  <c r="O642" i="35"/>
  <c r="O643" i="35"/>
  <c r="O644" i="35"/>
  <c r="O645" i="35"/>
  <c r="O646" i="35"/>
  <c r="O647" i="35"/>
  <c r="O648" i="35"/>
  <c r="O649" i="35"/>
  <c r="O650" i="35"/>
  <c r="O651" i="35"/>
  <c r="O652" i="35"/>
  <c r="O653" i="35"/>
  <c r="O654" i="35"/>
  <c r="O655" i="35"/>
  <c r="O656" i="35"/>
  <c r="O657" i="35"/>
  <c r="O658" i="35"/>
  <c r="O659" i="35"/>
  <c r="O660" i="35"/>
  <c r="O661" i="35"/>
  <c r="O662" i="35"/>
  <c r="O663" i="35"/>
  <c r="O664" i="35"/>
  <c r="O665" i="35"/>
  <c r="O666" i="35"/>
  <c r="O667" i="35"/>
  <c r="O668" i="35"/>
  <c r="O669" i="35"/>
  <c r="O670" i="35"/>
  <c r="O671" i="35"/>
  <c r="O672" i="35"/>
  <c r="O673" i="35"/>
  <c r="O674" i="35"/>
  <c r="O675" i="35"/>
  <c r="O676" i="35"/>
  <c r="O677" i="35"/>
  <c r="O678" i="35"/>
  <c r="O679" i="35"/>
  <c r="O680" i="35"/>
  <c r="O681" i="35"/>
  <c r="O682" i="35"/>
  <c r="O683" i="35"/>
  <c r="O684" i="35"/>
  <c r="O685" i="35"/>
  <c r="O686" i="35"/>
  <c r="O687" i="35"/>
  <c r="O688" i="35"/>
  <c r="O689" i="35"/>
  <c r="O690" i="35"/>
  <c r="O691" i="35"/>
  <c r="O692" i="35"/>
  <c r="O693" i="35"/>
  <c r="O694" i="35"/>
  <c r="O695" i="35"/>
  <c r="O696" i="35"/>
  <c r="O697" i="35"/>
  <c r="O698" i="35"/>
  <c r="O699" i="35"/>
  <c r="O700" i="35"/>
  <c r="O701" i="35"/>
  <c r="O702" i="35"/>
  <c r="O703" i="35"/>
  <c r="O704" i="35"/>
  <c r="O705" i="35"/>
  <c r="O706" i="35"/>
  <c r="O707" i="35"/>
  <c r="O708" i="35"/>
  <c r="O709" i="35"/>
  <c r="O710" i="35"/>
  <c r="O711" i="35"/>
  <c r="O712" i="35"/>
  <c r="O713" i="35"/>
  <c r="O714" i="35"/>
  <c r="O715" i="35"/>
  <c r="O716" i="35"/>
  <c r="O717" i="35"/>
  <c r="O718" i="35"/>
  <c r="O719" i="35"/>
  <c r="O720" i="35"/>
  <c r="O721" i="35"/>
  <c r="O722" i="35"/>
  <c r="O723" i="35"/>
  <c r="O724" i="35"/>
  <c r="O725" i="35"/>
  <c r="O726" i="35"/>
  <c r="O727" i="35"/>
  <c r="O728" i="35"/>
  <c r="O729" i="35"/>
  <c r="O730" i="35"/>
  <c r="O731" i="35"/>
  <c r="O732" i="35"/>
  <c r="O733" i="35"/>
  <c r="O734" i="35"/>
  <c r="O735" i="35"/>
  <c r="O736" i="35"/>
  <c r="O737" i="35"/>
  <c r="O738" i="35"/>
  <c r="O739" i="35"/>
  <c r="O740" i="35"/>
  <c r="O741" i="35"/>
  <c r="O742" i="35"/>
  <c r="O743" i="35"/>
  <c r="O744" i="35"/>
  <c r="O745" i="35"/>
  <c r="O746" i="35"/>
  <c r="O747" i="35"/>
  <c r="O748" i="35"/>
  <c r="O749" i="35"/>
  <c r="O750" i="35"/>
  <c r="O751" i="35"/>
  <c r="O752" i="35"/>
  <c r="O753" i="35"/>
  <c r="O754" i="35"/>
  <c r="O755" i="35"/>
  <c r="O756" i="35"/>
  <c r="O757" i="35"/>
  <c r="O758" i="35"/>
  <c r="O759" i="35"/>
  <c r="O760" i="35"/>
  <c r="O761" i="35"/>
  <c r="O762" i="35"/>
  <c r="O763" i="35"/>
  <c r="O764" i="35"/>
  <c r="O765" i="35"/>
  <c r="O766" i="35"/>
  <c r="O767" i="35"/>
  <c r="O768" i="35"/>
  <c r="O769" i="35"/>
  <c r="O770" i="35"/>
  <c r="O771" i="35"/>
  <c r="O772" i="35"/>
  <c r="O773" i="35"/>
  <c r="O774" i="35"/>
  <c r="O775" i="35"/>
  <c r="O776" i="35"/>
  <c r="O777" i="35"/>
  <c r="O778" i="35"/>
  <c r="O779" i="35"/>
  <c r="O780" i="35"/>
  <c r="O781" i="35"/>
  <c r="O782" i="35"/>
  <c r="O783" i="35"/>
  <c r="O784" i="35"/>
  <c r="O785" i="35"/>
  <c r="O786" i="35"/>
  <c r="O787" i="35"/>
  <c r="O788" i="35"/>
  <c r="O789" i="35"/>
  <c r="O790" i="35"/>
  <c r="O791" i="35"/>
  <c r="O792" i="35"/>
  <c r="O793" i="35"/>
  <c r="O794" i="35"/>
  <c r="O795" i="35"/>
  <c r="O796" i="35"/>
  <c r="O797" i="35"/>
  <c r="O798" i="35"/>
  <c r="O799" i="35"/>
  <c r="O800" i="35"/>
  <c r="O801" i="35"/>
  <c r="O802" i="35"/>
  <c r="O803" i="35"/>
  <c r="O804" i="35"/>
  <c r="O805" i="35"/>
  <c r="O806" i="35"/>
  <c r="O807" i="35"/>
  <c r="O808" i="35"/>
  <c r="O809" i="35"/>
  <c r="O810" i="35"/>
  <c r="O811" i="35"/>
  <c r="O812" i="35"/>
  <c r="O813" i="35"/>
  <c r="O814" i="35"/>
  <c r="O815" i="35"/>
  <c r="O816" i="35"/>
  <c r="O817" i="35"/>
  <c r="O818" i="35"/>
  <c r="O819" i="35"/>
  <c r="O820" i="35"/>
  <c r="O821" i="35"/>
  <c r="O822" i="35"/>
  <c r="O823" i="35"/>
  <c r="O824" i="35"/>
  <c r="O825" i="35"/>
  <c r="O826" i="35"/>
  <c r="O827" i="35"/>
  <c r="O828" i="35"/>
  <c r="O829" i="35"/>
  <c r="O830" i="35"/>
  <c r="O831" i="35"/>
  <c r="O832" i="35"/>
  <c r="O833" i="35"/>
  <c r="O834" i="35"/>
  <c r="O835" i="35"/>
  <c r="O836" i="35"/>
  <c r="O837" i="35"/>
  <c r="O838" i="35"/>
  <c r="O839" i="35"/>
  <c r="O840" i="35"/>
  <c r="O841" i="35"/>
  <c r="O842" i="35"/>
  <c r="O843" i="35"/>
  <c r="O844" i="35"/>
  <c r="O845" i="35"/>
  <c r="O846" i="35"/>
  <c r="O847" i="35"/>
  <c r="O848" i="35"/>
  <c r="O849" i="35"/>
  <c r="O850" i="35"/>
  <c r="O851" i="35"/>
  <c r="O852" i="35"/>
  <c r="O853" i="35"/>
  <c r="O854" i="35"/>
  <c r="O855" i="35"/>
  <c r="O856" i="35"/>
  <c r="O857" i="35"/>
  <c r="O858" i="35"/>
  <c r="O859" i="35"/>
  <c r="O860" i="35"/>
  <c r="O861" i="35"/>
  <c r="O862" i="35"/>
  <c r="O863" i="35"/>
  <c r="O864" i="35"/>
  <c r="O865" i="35"/>
  <c r="O866" i="35"/>
  <c r="O867" i="35"/>
  <c r="O868" i="35"/>
  <c r="O869" i="35"/>
  <c r="O870" i="35"/>
  <c r="O871" i="35"/>
  <c r="O872" i="35"/>
  <c r="O873" i="35"/>
  <c r="O874" i="35"/>
  <c r="O875" i="35"/>
  <c r="O876" i="35"/>
  <c r="O877" i="35"/>
  <c r="O878" i="35"/>
  <c r="O879" i="35"/>
  <c r="O880" i="35"/>
  <c r="O881" i="35"/>
  <c r="O882" i="35"/>
  <c r="O883" i="35"/>
  <c r="O884" i="35"/>
  <c r="O885" i="35"/>
  <c r="O886" i="35"/>
  <c r="O887" i="35"/>
  <c r="O888" i="35"/>
  <c r="O889" i="35"/>
  <c r="O890" i="35"/>
  <c r="O891" i="35"/>
  <c r="O892" i="35"/>
  <c r="O893" i="35"/>
  <c r="O894" i="35"/>
  <c r="O895" i="35"/>
  <c r="O896" i="35"/>
  <c r="O897" i="35"/>
  <c r="O898" i="35"/>
  <c r="O899" i="35"/>
  <c r="O900" i="35"/>
  <c r="O901" i="35"/>
  <c r="O902" i="35"/>
  <c r="O903" i="35"/>
  <c r="O904" i="35"/>
  <c r="O905" i="35"/>
  <c r="O906" i="35"/>
  <c r="O907" i="35"/>
  <c r="O908" i="35"/>
  <c r="O909" i="35"/>
  <c r="O910" i="35"/>
  <c r="O911" i="35"/>
  <c r="O912" i="35"/>
  <c r="O913" i="35"/>
  <c r="O914" i="35"/>
  <c r="O915" i="35"/>
  <c r="O916" i="35"/>
  <c r="O917" i="35"/>
  <c r="O918" i="35"/>
  <c r="O919" i="35"/>
  <c r="O920" i="35"/>
  <c r="O921" i="35"/>
  <c r="O922" i="35"/>
  <c r="O923" i="35"/>
  <c r="O924" i="35"/>
  <c r="O925" i="35"/>
  <c r="O926" i="35"/>
  <c r="O927" i="35"/>
  <c r="O928" i="35"/>
  <c r="O929" i="35"/>
  <c r="O930" i="35"/>
  <c r="O931" i="35"/>
  <c r="O932" i="35"/>
  <c r="O933" i="35"/>
  <c r="O934" i="35"/>
  <c r="O935" i="35"/>
  <c r="O936" i="35"/>
  <c r="O937" i="35"/>
  <c r="O938" i="35"/>
  <c r="O939" i="35"/>
  <c r="O940" i="35"/>
  <c r="O941" i="35"/>
  <c r="O942" i="35"/>
  <c r="O943" i="35"/>
  <c r="O944" i="35"/>
  <c r="O945" i="35"/>
  <c r="O946" i="35"/>
  <c r="O947" i="35"/>
  <c r="O948" i="35"/>
  <c r="O949" i="35"/>
  <c r="O950" i="35"/>
  <c r="O951" i="35"/>
  <c r="O952" i="35"/>
  <c r="O953" i="35"/>
  <c r="O954" i="35"/>
  <c r="O955" i="35"/>
  <c r="O956" i="35"/>
  <c r="O957" i="35"/>
  <c r="O958" i="35"/>
  <c r="O959" i="35"/>
  <c r="O960" i="35"/>
  <c r="O961" i="35"/>
  <c r="O962" i="35"/>
  <c r="O963" i="35"/>
  <c r="O964" i="35"/>
  <c r="O965" i="35"/>
  <c r="O966" i="35"/>
  <c r="O967" i="35"/>
  <c r="O968" i="35"/>
  <c r="O969" i="35"/>
  <c r="O970" i="35"/>
  <c r="O971" i="35"/>
  <c r="O972" i="35"/>
  <c r="O973" i="35"/>
  <c r="O974" i="35"/>
  <c r="O975" i="35"/>
  <c r="O976" i="35"/>
  <c r="O977" i="35"/>
  <c r="O978" i="35"/>
  <c r="O979" i="35"/>
  <c r="O980" i="35"/>
  <c r="O981" i="35"/>
  <c r="O982" i="35"/>
  <c r="O983" i="35"/>
  <c r="O984" i="35"/>
  <c r="O985" i="35"/>
  <c r="O986" i="35"/>
  <c r="O987" i="35"/>
  <c r="O988" i="35"/>
  <c r="O989" i="35"/>
  <c r="O990" i="35"/>
  <c r="O991" i="35"/>
  <c r="O992" i="35"/>
  <c r="O993" i="35"/>
  <c r="O994" i="35"/>
  <c r="O995" i="35"/>
  <c r="O996" i="35"/>
  <c r="O997" i="35"/>
  <c r="O998" i="35"/>
  <c r="O999" i="35"/>
  <c r="O1000" i="35"/>
  <c r="O1001" i="35"/>
  <c r="O1002" i="35"/>
  <c r="O1003" i="35"/>
  <c r="O1004" i="35"/>
  <c r="O1005" i="35"/>
  <c r="O1006" i="35"/>
  <c r="N8" i="35"/>
  <c r="N9" i="35"/>
  <c r="N10" i="35"/>
  <c r="N11" i="35"/>
  <c r="N12" i="35"/>
  <c r="N13" i="35"/>
  <c r="N14" i="35"/>
  <c r="N15" i="35"/>
  <c r="N16" i="35"/>
  <c r="N17" i="35"/>
  <c r="N18" i="35"/>
  <c r="N19" i="35"/>
  <c r="N20" i="35"/>
  <c r="N21" i="35"/>
  <c r="N22" i="35"/>
  <c r="N23" i="35"/>
  <c r="N24" i="35"/>
  <c r="N25" i="35"/>
  <c r="N26" i="35"/>
  <c r="N27" i="35"/>
  <c r="N28" i="35"/>
  <c r="N29" i="35"/>
  <c r="N30" i="35"/>
  <c r="N31" i="35"/>
  <c r="N32" i="35"/>
  <c r="N33" i="35"/>
  <c r="N34" i="35"/>
  <c r="N35" i="35"/>
  <c r="N36" i="35"/>
  <c r="N37" i="35"/>
  <c r="N38" i="35"/>
  <c r="N39" i="35"/>
  <c r="N40" i="35"/>
  <c r="N41" i="35"/>
  <c r="N42" i="35"/>
  <c r="N43" i="35"/>
  <c r="N44" i="35"/>
  <c r="N45" i="35"/>
  <c r="N46" i="35"/>
  <c r="N47" i="35"/>
  <c r="N48" i="35"/>
  <c r="N49" i="35"/>
  <c r="N50" i="35"/>
  <c r="N51" i="35"/>
  <c r="N52" i="35"/>
  <c r="N53" i="35"/>
  <c r="N54" i="35"/>
  <c r="N55" i="35"/>
  <c r="N56" i="35"/>
  <c r="N57" i="35"/>
  <c r="N58" i="35"/>
  <c r="N59" i="35"/>
  <c r="N60" i="35"/>
  <c r="N61" i="35"/>
  <c r="N62" i="35"/>
  <c r="N63" i="35"/>
  <c r="N64" i="35"/>
  <c r="N65" i="35"/>
  <c r="N66" i="35"/>
  <c r="N67" i="35"/>
  <c r="N68" i="35"/>
  <c r="N69" i="35"/>
  <c r="N70" i="35"/>
  <c r="N71" i="35"/>
  <c r="N72" i="35"/>
  <c r="N73" i="35"/>
  <c r="N74" i="35"/>
  <c r="N75" i="35"/>
  <c r="N76" i="35"/>
  <c r="N77" i="35"/>
  <c r="N78" i="35"/>
  <c r="N79" i="35"/>
  <c r="N80" i="35"/>
  <c r="N81" i="35"/>
  <c r="N82" i="35"/>
  <c r="N83" i="35"/>
  <c r="N84" i="35"/>
  <c r="N85" i="35"/>
  <c r="N86" i="35"/>
  <c r="N87" i="35"/>
  <c r="N88" i="35"/>
  <c r="N89" i="35"/>
  <c r="N90" i="35"/>
  <c r="N91" i="35"/>
  <c r="N92" i="35"/>
  <c r="N93" i="35"/>
  <c r="N94" i="35"/>
  <c r="N95" i="35"/>
  <c r="N96" i="35"/>
  <c r="N97" i="35"/>
  <c r="N98" i="35"/>
  <c r="N99" i="35"/>
  <c r="N100" i="35"/>
  <c r="N101" i="35"/>
  <c r="N102" i="35"/>
  <c r="N103" i="35"/>
  <c r="N104" i="35"/>
  <c r="N105" i="35"/>
  <c r="N106" i="35"/>
  <c r="N107" i="35"/>
  <c r="N108" i="35"/>
  <c r="N109" i="35"/>
  <c r="N110" i="35"/>
  <c r="N111" i="35"/>
  <c r="N112" i="35"/>
  <c r="N113" i="35"/>
  <c r="N114" i="35"/>
  <c r="N115" i="35"/>
  <c r="N116" i="35"/>
  <c r="N117" i="35"/>
  <c r="N118" i="35"/>
  <c r="N119" i="35"/>
  <c r="N120" i="35"/>
  <c r="N121" i="35"/>
  <c r="N122" i="35"/>
  <c r="N123" i="35"/>
  <c r="N124" i="35"/>
  <c r="N125" i="35"/>
  <c r="N126" i="35"/>
  <c r="N127" i="35"/>
  <c r="N128" i="35"/>
  <c r="N129" i="35"/>
  <c r="N130" i="35"/>
  <c r="N131" i="35"/>
  <c r="N132" i="35"/>
  <c r="N133" i="35"/>
  <c r="N134" i="35"/>
  <c r="N135" i="35"/>
  <c r="N136" i="35"/>
  <c r="N137" i="35"/>
  <c r="N138" i="35"/>
  <c r="N139" i="35"/>
  <c r="N140" i="35"/>
  <c r="N141" i="35"/>
  <c r="N142" i="35"/>
  <c r="N143" i="35"/>
  <c r="N144" i="35"/>
  <c r="N145" i="35"/>
  <c r="N146" i="35"/>
  <c r="N147" i="35"/>
  <c r="N148" i="35"/>
  <c r="N149" i="35"/>
  <c r="N150" i="35"/>
  <c r="N151" i="35"/>
  <c r="N152" i="35"/>
  <c r="N153" i="35"/>
  <c r="N154" i="35"/>
  <c r="N155" i="35"/>
  <c r="N156" i="35"/>
  <c r="N157" i="35"/>
  <c r="N158" i="35"/>
  <c r="N159" i="35"/>
  <c r="N160" i="35"/>
  <c r="N161" i="35"/>
  <c r="N162" i="35"/>
  <c r="N163" i="35"/>
  <c r="N164" i="35"/>
  <c r="N165" i="35"/>
  <c r="N166" i="35"/>
  <c r="N167" i="35"/>
  <c r="N168" i="35"/>
  <c r="N169" i="35"/>
  <c r="N170" i="35"/>
  <c r="N171" i="35"/>
  <c r="N172" i="35"/>
  <c r="N173" i="35"/>
  <c r="N174" i="35"/>
  <c r="N175" i="35"/>
  <c r="N176" i="35"/>
  <c r="N177" i="35"/>
  <c r="N178" i="35"/>
  <c r="N179" i="35"/>
  <c r="N180" i="35"/>
  <c r="N181" i="35"/>
  <c r="N182" i="35"/>
  <c r="N183" i="35"/>
  <c r="N184" i="35"/>
  <c r="N185" i="35"/>
  <c r="N186" i="35"/>
  <c r="N187" i="35"/>
  <c r="N188" i="35"/>
  <c r="N189" i="35"/>
  <c r="N190" i="35"/>
  <c r="N191" i="35"/>
  <c r="N192" i="35"/>
  <c r="N193" i="35"/>
  <c r="N194" i="35"/>
  <c r="N195" i="35"/>
  <c r="N196" i="35"/>
  <c r="N197" i="35"/>
  <c r="N198" i="35"/>
  <c r="N199" i="35"/>
  <c r="N200" i="35"/>
  <c r="N201" i="35"/>
  <c r="N202" i="35"/>
  <c r="N203" i="35"/>
  <c r="N204" i="35"/>
  <c r="N205" i="35"/>
  <c r="N206" i="35"/>
  <c r="N207" i="35"/>
  <c r="N208" i="35"/>
  <c r="N209" i="35"/>
  <c r="N210" i="35"/>
  <c r="N211" i="35"/>
  <c r="N212" i="35"/>
  <c r="N213" i="35"/>
  <c r="N214" i="35"/>
  <c r="N215" i="35"/>
  <c r="N216" i="35"/>
  <c r="N217" i="35"/>
  <c r="N218" i="35"/>
  <c r="N219" i="35"/>
  <c r="N220" i="35"/>
  <c r="N221" i="35"/>
  <c r="N222" i="35"/>
  <c r="N223" i="35"/>
  <c r="N224" i="35"/>
  <c r="N225" i="35"/>
  <c r="N226" i="35"/>
  <c r="N227" i="35"/>
  <c r="N228" i="35"/>
  <c r="N229" i="35"/>
  <c r="N230" i="35"/>
  <c r="N231" i="35"/>
  <c r="N232" i="35"/>
  <c r="N233" i="35"/>
  <c r="N234" i="35"/>
  <c r="N235" i="35"/>
  <c r="N236" i="35"/>
  <c r="N237" i="35"/>
  <c r="N238" i="35"/>
  <c r="N239" i="35"/>
  <c r="N240" i="35"/>
  <c r="N241" i="35"/>
  <c r="N242" i="35"/>
  <c r="N243" i="35"/>
  <c r="N244" i="35"/>
  <c r="N245" i="35"/>
  <c r="N246" i="35"/>
  <c r="N247" i="35"/>
  <c r="N248" i="35"/>
  <c r="N249" i="35"/>
  <c r="N250" i="35"/>
  <c r="N251" i="35"/>
  <c r="N252" i="35"/>
  <c r="N253" i="35"/>
  <c r="N254" i="35"/>
  <c r="N255" i="35"/>
  <c r="N256" i="35"/>
  <c r="N257" i="35"/>
  <c r="N258" i="35"/>
  <c r="N259" i="35"/>
  <c r="N260" i="35"/>
  <c r="N261" i="35"/>
  <c r="N262" i="35"/>
  <c r="N263" i="35"/>
  <c r="N264" i="35"/>
  <c r="N265" i="35"/>
  <c r="N266" i="35"/>
  <c r="N267" i="35"/>
  <c r="N268" i="35"/>
  <c r="N269" i="35"/>
  <c r="N270" i="35"/>
  <c r="N271" i="35"/>
  <c r="N272" i="35"/>
  <c r="N273" i="35"/>
  <c r="N274" i="35"/>
  <c r="N275" i="35"/>
  <c r="N276" i="35"/>
  <c r="N277" i="35"/>
  <c r="N278" i="35"/>
  <c r="N279" i="35"/>
  <c r="N280" i="35"/>
  <c r="N281" i="35"/>
  <c r="N282" i="35"/>
  <c r="N283" i="35"/>
  <c r="N284" i="35"/>
  <c r="N285" i="35"/>
  <c r="N286" i="35"/>
  <c r="N287" i="35"/>
  <c r="N288" i="35"/>
  <c r="N289" i="35"/>
  <c r="N290" i="35"/>
  <c r="N291" i="35"/>
  <c r="N292" i="35"/>
  <c r="N293" i="35"/>
  <c r="N294" i="35"/>
  <c r="N295" i="35"/>
  <c r="N296" i="35"/>
  <c r="N297" i="35"/>
  <c r="N298" i="35"/>
  <c r="N299" i="35"/>
  <c r="N300" i="35"/>
  <c r="N301" i="35"/>
  <c r="N302" i="35"/>
  <c r="N303" i="35"/>
  <c r="N304" i="35"/>
  <c r="N305" i="35"/>
  <c r="N306" i="35"/>
  <c r="N307" i="35"/>
  <c r="N308" i="35"/>
  <c r="N309" i="35"/>
  <c r="N310" i="35"/>
  <c r="N311" i="35"/>
  <c r="N312" i="35"/>
  <c r="N313" i="35"/>
  <c r="N314" i="35"/>
  <c r="N315" i="35"/>
  <c r="N316" i="35"/>
  <c r="N317" i="35"/>
  <c r="N318" i="35"/>
  <c r="N319" i="35"/>
  <c r="N320" i="35"/>
  <c r="N321" i="35"/>
  <c r="N322" i="35"/>
  <c r="N323" i="35"/>
  <c r="N324" i="35"/>
  <c r="N325" i="35"/>
  <c r="N326" i="35"/>
  <c r="N327" i="35"/>
  <c r="N328" i="35"/>
  <c r="N329" i="35"/>
  <c r="N330" i="35"/>
  <c r="N331" i="35"/>
  <c r="N332" i="35"/>
  <c r="N333" i="35"/>
  <c r="N334" i="35"/>
  <c r="N335" i="35"/>
  <c r="N336" i="35"/>
  <c r="N337" i="35"/>
  <c r="N338" i="35"/>
  <c r="N339" i="35"/>
  <c r="N340" i="35"/>
  <c r="N341" i="35"/>
  <c r="N342" i="35"/>
  <c r="N343" i="35"/>
  <c r="N344" i="35"/>
  <c r="N345" i="35"/>
  <c r="N346" i="35"/>
  <c r="N347" i="35"/>
  <c r="N348" i="35"/>
  <c r="N349" i="35"/>
  <c r="N350" i="35"/>
  <c r="N351" i="35"/>
  <c r="N352" i="35"/>
  <c r="N353" i="35"/>
  <c r="N354" i="35"/>
  <c r="N355" i="35"/>
  <c r="N356" i="35"/>
  <c r="N357" i="35"/>
  <c r="N358" i="35"/>
  <c r="N359" i="35"/>
  <c r="N360" i="35"/>
  <c r="N361" i="35"/>
  <c r="N362" i="35"/>
  <c r="N363" i="35"/>
  <c r="N364" i="35"/>
  <c r="N365" i="35"/>
  <c r="N366" i="35"/>
  <c r="N367" i="35"/>
  <c r="N368" i="35"/>
  <c r="N369" i="35"/>
  <c r="N370" i="35"/>
  <c r="N371" i="35"/>
  <c r="N372" i="35"/>
  <c r="N373" i="35"/>
  <c r="N374" i="35"/>
  <c r="N375" i="35"/>
  <c r="N376" i="35"/>
  <c r="N377" i="35"/>
  <c r="N378" i="35"/>
  <c r="N379" i="35"/>
  <c r="N380" i="35"/>
  <c r="N381" i="35"/>
  <c r="N382" i="35"/>
  <c r="N383" i="35"/>
  <c r="N384" i="35"/>
  <c r="N385" i="35"/>
  <c r="N386" i="35"/>
  <c r="N387" i="35"/>
  <c r="N388" i="35"/>
  <c r="N389" i="35"/>
  <c r="N390" i="35"/>
  <c r="N391" i="35"/>
  <c r="N392" i="35"/>
  <c r="N393" i="35"/>
  <c r="N394" i="35"/>
  <c r="N395" i="35"/>
  <c r="N396" i="35"/>
  <c r="N397" i="35"/>
  <c r="N398" i="35"/>
  <c r="N399" i="35"/>
  <c r="N400" i="35"/>
  <c r="N401" i="35"/>
  <c r="N402" i="35"/>
  <c r="N403" i="35"/>
  <c r="N404" i="35"/>
  <c r="N405" i="35"/>
  <c r="N406" i="35"/>
  <c r="N407" i="35"/>
  <c r="N408" i="35"/>
  <c r="N409" i="35"/>
  <c r="N410" i="35"/>
  <c r="N411" i="35"/>
  <c r="N412" i="35"/>
  <c r="N413" i="35"/>
  <c r="N414" i="35"/>
  <c r="N415" i="35"/>
  <c r="N416" i="35"/>
  <c r="N417" i="35"/>
  <c r="N418" i="35"/>
  <c r="N419" i="35"/>
  <c r="N420" i="35"/>
  <c r="N421" i="35"/>
  <c r="N422" i="35"/>
  <c r="N423" i="35"/>
  <c r="N424" i="35"/>
  <c r="N425" i="35"/>
  <c r="N426" i="35"/>
  <c r="N427" i="35"/>
  <c r="N428" i="35"/>
  <c r="N429" i="35"/>
  <c r="N430" i="35"/>
  <c r="N431" i="35"/>
  <c r="N432" i="35"/>
  <c r="N433" i="35"/>
  <c r="N434" i="35"/>
  <c r="N435" i="35"/>
  <c r="N436" i="35"/>
  <c r="N437" i="35"/>
  <c r="N438" i="35"/>
  <c r="N439" i="35"/>
  <c r="N440" i="35"/>
  <c r="N441" i="35"/>
  <c r="N442" i="35"/>
  <c r="N443" i="35"/>
  <c r="N444" i="35"/>
  <c r="N445" i="35"/>
  <c r="N446" i="35"/>
  <c r="N447" i="35"/>
  <c r="N448" i="35"/>
  <c r="N449" i="35"/>
  <c r="N450" i="35"/>
  <c r="N451" i="35"/>
  <c r="N452" i="35"/>
  <c r="N453" i="35"/>
  <c r="N454" i="35"/>
  <c r="N455" i="35"/>
  <c r="N456" i="35"/>
  <c r="N457" i="35"/>
  <c r="N458" i="35"/>
  <c r="N459" i="35"/>
  <c r="N460" i="35"/>
  <c r="N461" i="35"/>
  <c r="N462" i="35"/>
  <c r="N463" i="35"/>
  <c r="N464" i="35"/>
  <c r="N465" i="35"/>
  <c r="N466" i="35"/>
  <c r="N467" i="35"/>
  <c r="N468" i="35"/>
  <c r="N469" i="35"/>
  <c r="N470" i="35"/>
  <c r="N471" i="35"/>
  <c r="N472" i="35"/>
  <c r="N473" i="35"/>
  <c r="N474" i="35"/>
  <c r="N475" i="35"/>
  <c r="N476" i="35"/>
  <c r="N477" i="35"/>
  <c r="N478" i="35"/>
  <c r="N479" i="35"/>
  <c r="N480" i="35"/>
  <c r="N481" i="35"/>
  <c r="N482" i="35"/>
  <c r="N483" i="35"/>
  <c r="N484" i="35"/>
  <c r="N485" i="35"/>
  <c r="N486" i="35"/>
  <c r="N487" i="35"/>
  <c r="N488" i="35"/>
  <c r="N489" i="35"/>
  <c r="N490" i="35"/>
  <c r="N491" i="35"/>
  <c r="N492" i="35"/>
  <c r="N493" i="35"/>
  <c r="N494" i="35"/>
  <c r="N495" i="35"/>
  <c r="N496" i="35"/>
  <c r="N497" i="35"/>
  <c r="N498" i="35"/>
  <c r="N499" i="35"/>
  <c r="N500" i="35"/>
  <c r="N501" i="35"/>
  <c r="N502" i="35"/>
  <c r="N503" i="35"/>
  <c r="N504" i="35"/>
  <c r="N505" i="35"/>
  <c r="N506" i="35"/>
  <c r="N507" i="35"/>
  <c r="N508" i="35"/>
  <c r="N509" i="35"/>
  <c r="N510" i="35"/>
  <c r="N511" i="35"/>
  <c r="N512" i="35"/>
  <c r="N513" i="35"/>
  <c r="N514" i="35"/>
  <c r="N515" i="35"/>
  <c r="N516" i="35"/>
  <c r="N517" i="35"/>
  <c r="N518" i="35"/>
  <c r="N519" i="35"/>
  <c r="N520" i="35"/>
  <c r="N521" i="35"/>
  <c r="N522" i="35"/>
  <c r="N523" i="35"/>
  <c r="N524" i="35"/>
  <c r="N525" i="35"/>
  <c r="N526" i="35"/>
  <c r="N527" i="35"/>
  <c r="N528" i="35"/>
  <c r="N529" i="35"/>
  <c r="N530" i="35"/>
  <c r="N531" i="35"/>
  <c r="N532" i="35"/>
  <c r="N533" i="35"/>
  <c r="N534" i="35"/>
  <c r="N535" i="35"/>
  <c r="N536" i="35"/>
  <c r="N537" i="35"/>
  <c r="N538" i="35"/>
  <c r="N539" i="35"/>
  <c r="N540" i="35"/>
  <c r="N541" i="35"/>
  <c r="N542" i="35"/>
  <c r="N543" i="35"/>
  <c r="N544" i="35"/>
  <c r="N545" i="35"/>
  <c r="N546" i="35"/>
  <c r="N547" i="35"/>
  <c r="N548" i="35"/>
  <c r="N549" i="35"/>
  <c r="N550" i="35"/>
  <c r="N551" i="35"/>
  <c r="N552" i="35"/>
  <c r="N553" i="35"/>
  <c r="N554" i="35"/>
  <c r="N555" i="35"/>
  <c r="N556" i="35"/>
  <c r="N557" i="35"/>
  <c r="N558" i="35"/>
  <c r="N559" i="35"/>
  <c r="N560" i="35"/>
  <c r="N561" i="35"/>
  <c r="N562" i="35"/>
  <c r="N563" i="35"/>
  <c r="N564" i="35"/>
  <c r="N565" i="35"/>
  <c r="N566" i="35"/>
  <c r="N567" i="35"/>
  <c r="N568" i="35"/>
  <c r="N569" i="35"/>
  <c r="N570" i="35"/>
  <c r="N571" i="35"/>
  <c r="N572" i="35"/>
  <c r="N573" i="35"/>
  <c r="N574" i="35"/>
  <c r="N575" i="35"/>
  <c r="N576" i="35"/>
  <c r="N577" i="35"/>
  <c r="N578" i="35"/>
  <c r="N579" i="35"/>
  <c r="N580" i="35"/>
  <c r="N581" i="35"/>
  <c r="N582" i="35"/>
  <c r="N583" i="35"/>
  <c r="N584" i="35"/>
  <c r="N585" i="35"/>
  <c r="N586" i="35"/>
  <c r="N587" i="35"/>
  <c r="N588" i="35"/>
  <c r="N589" i="35"/>
  <c r="N590" i="35"/>
  <c r="N591" i="35"/>
  <c r="N592" i="35"/>
  <c r="N593" i="35"/>
  <c r="N594" i="35"/>
  <c r="N595" i="35"/>
  <c r="N596" i="35"/>
  <c r="N597" i="35"/>
  <c r="N598" i="35"/>
  <c r="N599" i="35"/>
  <c r="N600" i="35"/>
  <c r="N601" i="35"/>
  <c r="N602" i="35"/>
  <c r="N603" i="35"/>
  <c r="N604" i="35"/>
  <c r="N605" i="35"/>
  <c r="N606" i="35"/>
  <c r="N607" i="35"/>
  <c r="N608" i="35"/>
  <c r="N609" i="35"/>
  <c r="N610" i="35"/>
  <c r="N611" i="35"/>
  <c r="N612" i="35"/>
  <c r="N613" i="35"/>
  <c r="N614" i="35"/>
  <c r="N615" i="35"/>
  <c r="N616" i="35"/>
  <c r="N617" i="35"/>
  <c r="N618" i="35"/>
  <c r="N619" i="35"/>
  <c r="N620" i="35"/>
  <c r="N621" i="35"/>
  <c r="N622" i="35"/>
  <c r="N623" i="35"/>
  <c r="N624" i="35"/>
  <c r="N625" i="35"/>
  <c r="N626" i="35"/>
  <c r="N627" i="35"/>
  <c r="N628" i="35"/>
  <c r="N629" i="35"/>
  <c r="N630" i="35"/>
  <c r="N631" i="35"/>
  <c r="N632" i="35"/>
  <c r="N633" i="35"/>
  <c r="N634" i="35"/>
  <c r="N635" i="35"/>
  <c r="N636" i="35"/>
  <c r="N637" i="35"/>
  <c r="N638" i="35"/>
  <c r="N639" i="35"/>
  <c r="N640" i="35"/>
  <c r="N641" i="35"/>
  <c r="N642" i="35"/>
  <c r="N643" i="35"/>
  <c r="N644" i="35"/>
  <c r="N645" i="35"/>
  <c r="N646" i="35"/>
  <c r="N647" i="35"/>
  <c r="N648" i="35"/>
  <c r="N649" i="35"/>
  <c r="N650" i="35"/>
  <c r="N651" i="35"/>
  <c r="N652" i="35"/>
  <c r="N653" i="35"/>
  <c r="N654" i="35"/>
  <c r="N655" i="35"/>
  <c r="N656" i="35"/>
  <c r="N657" i="35"/>
  <c r="N658" i="35"/>
  <c r="N659" i="35"/>
  <c r="N660" i="35"/>
  <c r="N661" i="35"/>
  <c r="N662" i="35"/>
  <c r="N663" i="35"/>
  <c r="N664" i="35"/>
  <c r="N665" i="35"/>
  <c r="N666" i="35"/>
  <c r="N667" i="35"/>
  <c r="N668" i="35"/>
  <c r="N669" i="35"/>
  <c r="N670" i="35"/>
  <c r="N671" i="35"/>
  <c r="N672" i="35"/>
  <c r="N673" i="35"/>
  <c r="N674" i="35"/>
  <c r="N675" i="35"/>
  <c r="N676" i="35"/>
  <c r="N677" i="35"/>
  <c r="N678" i="35"/>
  <c r="N679" i="35"/>
  <c r="N680" i="35"/>
  <c r="N681" i="35"/>
  <c r="N682" i="35"/>
  <c r="N683" i="35"/>
  <c r="N684" i="35"/>
  <c r="N685" i="35"/>
  <c r="N686" i="35"/>
  <c r="N687" i="35"/>
  <c r="N688" i="35"/>
  <c r="N689" i="35"/>
  <c r="N690" i="35"/>
  <c r="N691" i="35"/>
  <c r="N692" i="35"/>
  <c r="N693" i="35"/>
  <c r="N694" i="35"/>
  <c r="N695" i="35"/>
  <c r="N696" i="35"/>
  <c r="N697" i="35"/>
  <c r="N698" i="35"/>
  <c r="N699" i="35"/>
  <c r="N700" i="35"/>
  <c r="N701" i="35"/>
  <c r="N702" i="35"/>
  <c r="N703" i="35"/>
  <c r="N704" i="35"/>
  <c r="N705" i="35"/>
  <c r="N706" i="35"/>
  <c r="N707" i="35"/>
  <c r="N708" i="35"/>
  <c r="N709" i="35"/>
  <c r="N710" i="35"/>
  <c r="N711" i="35"/>
  <c r="N712" i="35"/>
  <c r="N713" i="35"/>
  <c r="N714" i="35"/>
  <c r="N715" i="35"/>
  <c r="N716" i="35"/>
  <c r="N717" i="35"/>
  <c r="N718" i="35"/>
  <c r="N719" i="35"/>
  <c r="N720" i="35"/>
  <c r="N721" i="35"/>
  <c r="N722" i="35"/>
  <c r="N723" i="35"/>
  <c r="N724" i="35"/>
  <c r="N725" i="35"/>
  <c r="N726" i="35"/>
  <c r="N727" i="35"/>
  <c r="N728" i="35"/>
  <c r="N729" i="35"/>
  <c r="N730" i="35"/>
  <c r="N731" i="35"/>
  <c r="N732" i="35"/>
  <c r="N733" i="35"/>
  <c r="N734" i="35"/>
  <c r="N735" i="35"/>
  <c r="N736" i="35"/>
  <c r="N737" i="35"/>
  <c r="N738" i="35"/>
  <c r="N739" i="35"/>
  <c r="N740" i="35"/>
  <c r="N741" i="35"/>
  <c r="N742" i="35"/>
  <c r="N743" i="35"/>
  <c r="N744" i="35"/>
  <c r="N745" i="35"/>
  <c r="N746" i="35"/>
  <c r="N747" i="35"/>
  <c r="N748" i="35"/>
  <c r="N749" i="35"/>
  <c r="N750" i="35"/>
  <c r="N751" i="35"/>
  <c r="N752" i="35"/>
  <c r="N753" i="35"/>
  <c r="N754" i="35"/>
  <c r="N755" i="35"/>
  <c r="N756" i="35"/>
  <c r="N757" i="35"/>
  <c r="N758" i="35"/>
  <c r="N759" i="35"/>
  <c r="N760" i="35"/>
  <c r="N761" i="35"/>
  <c r="N762" i="35"/>
  <c r="N763" i="35"/>
  <c r="N764" i="35"/>
  <c r="N765" i="35"/>
  <c r="N766" i="35"/>
  <c r="N767" i="35"/>
  <c r="N768" i="35"/>
  <c r="N769" i="35"/>
  <c r="N770" i="35"/>
  <c r="N771" i="35"/>
  <c r="N772" i="35"/>
  <c r="N773" i="35"/>
  <c r="N774" i="35"/>
  <c r="N775" i="35"/>
  <c r="N776" i="35"/>
  <c r="N777" i="35"/>
  <c r="N778" i="35"/>
  <c r="N779" i="35"/>
  <c r="N780" i="35"/>
  <c r="N781" i="35"/>
  <c r="N782" i="35"/>
  <c r="N783" i="35"/>
  <c r="N784" i="35"/>
  <c r="N785" i="35"/>
  <c r="N786" i="35"/>
  <c r="N787" i="35"/>
  <c r="N788" i="35"/>
  <c r="N789" i="35"/>
  <c r="N790" i="35"/>
  <c r="N791" i="35"/>
  <c r="N792" i="35"/>
  <c r="N793" i="35"/>
  <c r="N794" i="35"/>
  <c r="N795" i="35"/>
  <c r="N796" i="35"/>
  <c r="N797" i="35"/>
  <c r="N798" i="35"/>
  <c r="N799" i="35"/>
  <c r="N800" i="35"/>
  <c r="N801" i="35"/>
  <c r="N802" i="35"/>
  <c r="N803" i="35"/>
  <c r="N804" i="35"/>
  <c r="N805" i="35"/>
  <c r="N806" i="35"/>
  <c r="N807" i="35"/>
  <c r="N808" i="35"/>
  <c r="N809" i="35"/>
  <c r="N810" i="35"/>
  <c r="N811" i="35"/>
  <c r="N812" i="35"/>
  <c r="N813" i="35"/>
  <c r="N814" i="35"/>
  <c r="N815" i="35"/>
  <c r="N816" i="35"/>
  <c r="N817" i="35"/>
  <c r="N818" i="35"/>
  <c r="N819" i="35"/>
  <c r="N820" i="35"/>
  <c r="N821" i="35"/>
  <c r="N822" i="35"/>
  <c r="N823" i="35"/>
  <c r="N824" i="35"/>
  <c r="N825" i="35"/>
  <c r="N826" i="35"/>
  <c r="N827" i="35"/>
  <c r="N828" i="35"/>
  <c r="N829" i="35"/>
  <c r="N830" i="35"/>
  <c r="N831" i="35"/>
  <c r="N832" i="35"/>
  <c r="N833" i="35"/>
  <c r="N834" i="35"/>
  <c r="N835" i="35"/>
  <c r="N836" i="35"/>
  <c r="N837" i="35"/>
  <c r="N838" i="35"/>
  <c r="N839" i="35"/>
  <c r="N840" i="35"/>
  <c r="N841" i="35"/>
  <c r="N842" i="35"/>
  <c r="N843" i="35"/>
  <c r="N844" i="35"/>
  <c r="N845" i="35"/>
  <c r="N846" i="35"/>
  <c r="N847" i="35"/>
  <c r="N848" i="35"/>
  <c r="N849" i="35"/>
  <c r="N850" i="35"/>
  <c r="N851" i="35"/>
  <c r="N852" i="35"/>
  <c r="N853" i="35"/>
  <c r="N854" i="35"/>
  <c r="N855" i="35"/>
  <c r="N856" i="35"/>
  <c r="N857" i="35"/>
  <c r="N858" i="35"/>
  <c r="N859" i="35"/>
  <c r="N860" i="35"/>
  <c r="N861" i="35"/>
  <c r="N862" i="35"/>
  <c r="N863" i="35"/>
  <c r="N864" i="35"/>
  <c r="N865" i="35"/>
  <c r="N866" i="35"/>
  <c r="N867" i="35"/>
  <c r="N868" i="35"/>
  <c r="N869" i="35"/>
  <c r="N870" i="35"/>
  <c r="N871" i="35"/>
  <c r="N872" i="35"/>
  <c r="N873" i="35"/>
  <c r="N874" i="35"/>
  <c r="N875" i="35"/>
  <c r="N876" i="35"/>
  <c r="N877" i="35"/>
  <c r="N878" i="35"/>
  <c r="N879" i="35"/>
  <c r="N880" i="35"/>
  <c r="N881" i="35"/>
  <c r="N882" i="35"/>
  <c r="N883" i="35"/>
  <c r="N884" i="35"/>
  <c r="N885" i="35"/>
  <c r="N886" i="35"/>
  <c r="N887" i="35"/>
  <c r="N888" i="35"/>
  <c r="N889" i="35"/>
  <c r="N890" i="35"/>
  <c r="N891" i="35"/>
  <c r="N892" i="35"/>
  <c r="N893" i="35"/>
  <c r="N894" i="35"/>
  <c r="N895" i="35"/>
  <c r="N896" i="35"/>
  <c r="N897" i="35"/>
  <c r="N898" i="35"/>
  <c r="N899" i="35"/>
  <c r="N900" i="35"/>
  <c r="N901" i="35"/>
  <c r="N902" i="35"/>
  <c r="N903" i="35"/>
  <c r="N904" i="35"/>
  <c r="N905" i="35"/>
  <c r="N906" i="35"/>
  <c r="N907" i="35"/>
  <c r="N908" i="35"/>
  <c r="N909" i="35"/>
  <c r="N910" i="35"/>
  <c r="N911" i="35"/>
  <c r="N912" i="35"/>
  <c r="N913" i="35"/>
  <c r="N914" i="35"/>
  <c r="N915" i="35"/>
  <c r="N916" i="35"/>
  <c r="N917" i="35"/>
  <c r="N918" i="35"/>
  <c r="N919" i="35"/>
  <c r="N920" i="35"/>
  <c r="N921" i="35"/>
  <c r="N922" i="35"/>
  <c r="N923" i="35"/>
  <c r="N924" i="35"/>
  <c r="N925" i="35"/>
  <c r="N926" i="35"/>
  <c r="N927" i="35"/>
  <c r="N928" i="35"/>
  <c r="N929" i="35"/>
  <c r="N930" i="35"/>
  <c r="N931" i="35"/>
  <c r="N932" i="35"/>
  <c r="N933" i="35"/>
  <c r="N934" i="35"/>
  <c r="N935" i="35"/>
  <c r="N936" i="35"/>
  <c r="N937" i="35"/>
  <c r="N938" i="35"/>
  <c r="N939" i="35"/>
  <c r="N940" i="35"/>
  <c r="N941" i="35"/>
  <c r="N942" i="35"/>
  <c r="N943" i="35"/>
  <c r="N944" i="35"/>
  <c r="N945" i="35"/>
  <c r="N946" i="35"/>
  <c r="N947" i="35"/>
  <c r="N948" i="35"/>
  <c r="N949" i="35"/>
  <c r="N950" i="35"/>
  <c r="N951" i="35"/>
  <c r="N952" i="35"/>
  <c r="N953" i="35"/>
  <c r="N954" i="35"/>
  <c r="N955" i="35"/>
  <c r="N956" i="35"/>
  <c r="N957" i="35"/>
  <c r="N958" i="35"/>
  <c r="N959" i="35"/>
  <c r="N960" i="35"/>
  <c r="N961" i="35"/>
  <c r="N962" i="35"/>
  <c r="N963" i="35"/>
  <c r="N964" i="35"/>
  <c r="N965" i="35"/>
  <c r="N966" i="35"/>
  <c r="N967" i="35"/>
  <c r="N968" i="35"/>
  <c r="N969" i="35"/>
  <c r="N970" i="35"/>
  <c r="N971" i="35"/>
  <c r="N972" i="35"/>
  <c r="N973" i="35"/>
  <c r="N974" i="35"/>
  <c r="N975" i="35"/>
  <c r="N976" i="35"/>
  <c r="N977" i="35"/>
  <c r="N978" i="35"/>
  <c r="N979" i="35"/>
  <c r="N980" i="35"/>
  <c r="N981" i="35"/>
  <c r="N982" i="35"/>
  <c r="N983" i="35"/>
  <c r="N984" i="35"/>
  <c r="N985" i="35"/>
  <c r="N986" i="35"/>
  <c r="N987" i="35"/>
  <c r="N988" i="35"/>
  <c r="N989" i="35"/>
  <c r="N990" i="35"/>
  <c r="N991" i="35"/>
  <c r="N992" i="35"/>
  <c r="N993" i="35"/>
  <c r="N994" i="35"/>
  <c r="N995" i="35"/>
  <c r="N996" i="35"/>
  <c r="N997" i="35"/>
  <c r="N998" i="35"/>
  <c r="N999" i="35"/>
  <c r="N1000" i="35"/>
  <c r="N1001" i="35"/>
  <c r="N1002" i="35"/>
  <c r="N1003" i="35"/>
  <c r="N1004" i="35"/>
  <c r="N1005" i="35"/>
  <c r="N1006" i="35"/>
  <c r="M8" i="35"/>
  <c r="M9" i="35"/>
  <c r="M10" i="35"/>
  <c r="M11" i="35"/>
  <c r="M12" i="35"/>
  <c r="M13" i="35"/>
  <c r="M14" i="35"/>
  <c r="M15" i="35"/>
  <c r="M16" i="35"/>
  <c r="M17" i="35"/>
  <c r="M18" i="35"/>
  <c r="M19" i="35"/>
  <c r="M20" i="35"/>
  <c r="M21" i="35"/>
  <c r="M22" i="35"/>
  <c r="M23" i="35"/>
  <c r="M24" i="35"/>
  <c r="M25" i="35"/>
  <c r="M26" i="35"/>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501" i="35"/>
  <c r="M502" i="35"/>
  <c r="M503" i="35"/>
  <c r="M504" i="35"/>
  <c r="M505" i="35"/>
  <c r="M506" i="35"/>
  <c r="M507" i="35"/>
  <c r="M508" i="35"/>
  <c r="M509" i="35"/>
  <c r="M510" i="35"/>
  <c r="M511" i="35"/>
  <c r="M512" i="35"/>
  <c r="M513" i="35"/>
  <c r="M514" i="35"/>
  <c r="M515" i="35"/>
  <c r="M516" i="35"/>
  <c r="M517" i="35"/>
  <c r="M518" i="35"/>
  <c r="M519" i="35"/>
  <c r="M520" i="35"/>
  <c r="M521" i="35"/>
  <c r="M522" i="35"/>
  <c r="M523" i="35"/>
  <c r="M524" i="35"/>
  <c r="M525" i="35"/>
  <c r="M526" i="35"/>
  <c r="M527" i="35"/>
  <c r="M528" i="35"/>
  <c r="M529" i="35"/>
  <c r="M530" i="35"/>
  <c r="M531" i="35"/>
  <c r="M532" i="35"/>
  <c r="M533" i="35"/>
  <c r="M534" i="35"/>
  <c r="M535" i="35"/>
  <c r="M536" i="35"/>
  <c r="M537" i="35"/>
  <c r="M538" i="35"/>
  <c r="M539" i="35"/>
  <c r="M540" i="35"/>
  <c r="M541" i="35"/>
  <c r="M542" i="35"/>
  <c r="M543" i="35"/>
  <c r="M544" i="35"/>
  <c r="M545" i="35"/>
  <c r="M546" i="35"/>
  <c r="M547" i="35"/>
  <c r="M548" i="35"/>
  <c r="M549" i="35"/>
  <c r="M550" i="35"/>
  <c r="M551" i="35"/>
  <c r="M552" i="35"/>
  <c r="M553" i="35"/>
  <c r="M554" i="35"/>
  <c r="M555" i="35"/>
  <c r="M556" i="35"/>
  <c r="M557" i="35"/>
  <c r="M558" i="35"/>
  <c r="M559" i="35"/>
  <c r="M560" i="35"/>
  <c r="M561" i="35"/>
  <c r="M562" i="35"/>
  <c r="M563" i="35"/>
  <c r="M564" i="35"/>
  <c r="M565" i="35"/>
  <c r="M566" i="35"/>
  <c r="M567" i="35"/>
  <c r="M568" i="35"/>
  <c r="M569" i="35"/>
  <c r="M570" i="35"/>
  <c r="M571" i="35"/>
  <c r="M572" i="35"/>
  <c r="M573" i="35"/>
  <c r="M574" i="35"/>
  <c r="M575" i="35"/>
  <c r="M576" i="35"/>
  <c r="M577" i="35"/>
  <c r="M578" i="35"/>
  <c r="M579" i="35"/>
  <c r="M580" i="35"/>
  <c r="M581" i="35"/>
  <c r="M582" i="35"/>
  <c r="M583" i="35"/>
  <c r="M584" i="35"/>
  <c r="M585" i="35"/>
  <c r="M586" i="35"/>
  <c r="M587" i="35"/>
  <c r="M588" i="35"/>
  <c r="M589" i="35"/>
  <c r="M590" i="35"/>
  <c r="M591" i="35"/>
  <c r="M592" i="35"/>
  <c r="M593" i="35"/>
  <c r="M594" i="35"/>
  <c r="M595" i="35"/>
  <c r="M596" i="35"/>
  <c r="M597" i="35"/>
  <c r="M598" i="35"/>
  <c r="M599" i="35"/>
  <c r="M600" i="35"/>
  <c r="M601" i="35"/>
  <c r="M602" i="35"/>
  <c r="M603" i="35"/>
  <c r="M604" i="35"/>
  <c r="M605" i="35"/>
  <c r="M606" i="35"/>
  <c r="M607" i="35"/>
  <c r="M608" i="35"/>
  <c r="M609" i="35"/>
  <c r="M610" i="35"/>
  <c r="M611" i="35"/>
  <c r="M612" i="35"/>
  <c r="M613" i="35"/>
  <c r="M614" i="35"/>
  <c r="M615" i="35"/>
  <c r="M616" i="35"/>
  <c r="M617" i="35"/>
  <c r="M618" i="35"/>
  <c r="M619" i="35"/>
  <c r="M620" i="35"/>
  <c r="M621" i="35"/>
  <c r="M622" i="35"/>
  <c r="M623" i="35"/>
  <c r="M624" i="35"/>
  <c r="M625" i="35"/>
  <c r="M626" i="35"/>
  <c r="M627" i="35"/>
  <c r="M628" i="35"/>
  <c r="M629" i="35"/>
  <c r="M630" i="35"/>
  <c r="M631" i="35"/>
  <c r="M632" i="35"/>
  <c r="M633" i="35"/>
  <c r="M634" i="35"/>
  <c r="M635" i="35"/>
  <c r="M636" i="35"/>
  <c r="M637" i="35"/>
  <c r="M638" i="35"/>
  <c r="M639" i="35"/>
  <c r="M640" i="35"/>
  <c r="M641" i="35"/>
  <c r="M642" i="35"/>
  <c r="M643" i="35"/>
  <c r="M644" i="35"/>
  <c r="M645" i="35"/>
  <c r="M646" i="35"/>
  <c r="M647" i="35"/>
  <c r="M648" i="35"/>
  <c r="M649" i="35"/>
  <c r="M650" i="35"/>
  <c r="M651" i="35"/>
  <c r="M652" i="35"/>
  <c r="M653" i="35"/>
  <c r="M654" i="35"/>
  <c r="M655" i="35"/>
  <c r="M656" i="35"/>
  <c r="M657" i="35"/>
  <c r="M658" i="35"/>
  <c r="M659" i="35"/>
  <c r="M660" i="35"/>
  <c r="M661" i="35"/>
  <c r="M662" i="35"/>
  <c r="M663" i="35"/>
  <c r="M664" i="35"/>
  <c r="M665" i="35"/>
  <c r="M666" i="35"/>
  <c r="M667" i="35"/>
  <c r="M668" i="35"/>
  <c r="M669" i="35"/>
  <c r="M670" i="35"/>
  <c r="M671" i="35"/>
  <c r="M672" i="35"/>
  <c r="M673" i="35"/>
  <c r="M674" i="35"/>
  <c r="M675" i="35"/>
  <c r="M676" i="35"/>
  <c r="M677" i="35"/>
  <c r="M678" i="35"/>
  <c r="M679" i="35"/>
  <c r="M680" i="35"/>
  <c r="M681" i="35"/>
  <c r="M682" i="35"/>
  <c r="M683" i="35"/>
  <c r="M684" i="35"/>
  <c r="M685" i="35"/>
  <c r="M686" i="35"/>
  <c r="M687" i="35"/>
  <c r="M688" i="35"/>
  <c r="M689" i="35"/>
  <c r="M690" i="35"/>
  <c r="M691" i="35"/>
  <c r="M692" i="35"/>
  <c r="M693" i="35"/>
  <c r="M694" i="35"/>
  <c r="M695" i="35"/>
  <c r="M696" i="35"/>
  <c r="M697" i="35"/>
  <c r="M698" i="35"/>
  <c r="M699" i="35"/>
  <c r="M700" i="35"/>
  <c r="M701" i="35"/>
  <c r="M702" i="35"/>
  <c r="M703" i="35"/>
  <c r="M704" i="35"/>
  <c r="M705" i="35"/>
  <c r="M706" i="35"/>
  <c r="M707" i="35"/>
  <c r="M708" i="35"/>
  <c r="M709" i="35"/>
  <c r="M710" i="35"/>
  <c r="M711" i="35"/>
  <c r="M712" i="35"/>
  <c r="M713" i="35"/>
  <c r="M714" i="35"/>
  <c r="M715" i="35"/>
  <c r="M716" i="35"/>
  <c r="M717" i="35"/>
  <c r="M718" i="35"/>
  <c r="M719" i="35"/>
  <c r="M720" i="35"/>
  <c r="M721" i="35"/>
  <c r="M722" i="35"/>
  <c r="M723" i="35"/>
  <c r="M724" i="35"/>
  <c r="M725" i="35"/>
  <c r="M726" i="35"/>
  <c r="M727" i="35"/>
  <c r="M728" i="35"/>
  <c r="M729" i="35"/>
  <c r="M730" i="35"/>
  <c r="M731" i="35"/>
  <c r="M732" i="35"/>
  <c r="M733" i="35"/>
  <c r="M734" i="35"/>
  <c r="M735" i="35"/>
  <c r="M736" i="35"/>
  <c r="M737" i="35"/>
  <c r="M738" i="35"/>
  <c r="M739" i="35"/>
  <c r="M740" i="35"/>
  <c r="M741" i="35"/>
  <c r="M742" i="35"/>
  <c r="M743" i="35"/>
  <c r="M744" i="35"/>
  <c r="M745" i="35"/>
  <c r="M746" i="35"/>
  <c r="M747" i="35"/>
  <c r="M748" i="35"/>
  <c r="M749" i="35"/>
  <c r="M750" i="35"/>
  <c r="M751" i="35"/>
  <c r="M752" i="35"/>
  <c r="M753" i="35"/>
  <c r="M754" i="35"/>
  <c r="M755" i="35"/>
  <c r="M756" i="35"/>
  <c r="M757" i="35"/>
  <c r="M758" i="35"/>
  <c r="M759" i="35"/>
  <c r="M760" i="35"/>
  <c r="M761" i="35"/>
  <c r="M762" i="35"/>
  <c r="M763" i="35"/>
  <c r="M764" i="35"/>
  <c r="M765" i="35"/>
  <c r="M766" i="35"/>
  <c r="M767" i="35"/>
  <c r="M768" i="35"/>
  <c r="M769" i="35"/>
  <c r="M770" i="35"/>
  <c r="M771" i="35"/>
  <c r="M772" i="35"/>
  <c r="M773" i="35"/>
  <c r="M774" i="35"/>
  <c r="M775" i="35"/>
  <c r="M776" i="35"/>
  <c r="M777" i="35"/>
  <c r="M778" i="35"/>
  <c r="M779" i="35"/>
  <c r="M780" i="35"/>
  <c r="M781" i="35"/>
  <c r="M782" i="35"/>
  <c r="M783" i="35"/>
  <c r="M784" i="35"/>
  <c r="M785" i="35"/>
  <c r="M786" i="35"/>
  <c r="M787" i="35"/>
  <c r="M788" i="35"/>
  <c r="M789" i="35"/>
  <c r="M790" i="35"/>
  <c r="M791" i="35"/>
  <c r="M792" i="35"/>
  <c r="M793" i="35"/>
  <c r="M794" i="35"/>
  <c r="M795" i="35"/>
  <c r="M796" i="35"/>
  <c r="M797" i="35"/>
  <c r="M798" i="35"/>
  <c r="M799" i="35"/>
  <c r="M800" i="35"/>
  <c r="M801" i="35"/>
  <c r="M802" i="35"/>
  <c r="M803" i="35"/>
  <c r="M804" i="35"/>
  <c r="M805" i="35"/>
  <c r="M806" i="35"/>
  <c r="M807" i="35"/>
  <c r="M808" i="35"/>
  <c r="M809" i="35"/>
  <c r="M810" i="35"/>
  <c r="M811" i="35"/>
  <c r="M812" i="35"/>
  <c r="M813" i="35"/>
  <c r="M814" i="35"/>
  <c r="M815" i="35"/>
  <c r="M816" i="35"/>
  <c r="M817" i="35"/>
  <c r="M818" i="35"/>
  <c r="M819" i="35"/>
  <c r="M820" i="35"/>
  <c r="M821" i="35"/>
  <c r="M822" i="35"/>
  <c r="M823" i="35"/>
  <c r="M824" i="35"/>
  <c r="M825" i="35"/>
  <c r="M826" i="35"/>
  <c r="M827" i="35"/>
  <c r="M828" i="35"/>
  <c r="M829" i="35"/>
  <c r="M830" i="35"/>
  <c r="M831" i="35"/>
  <c r="M832" i="35"/>
  <c r="M833" i="35"/>
  <c r="M834" i="35"/>
  <c r="M835" i="35"/>
  <c r="M836" i="35"/>
  <c r="M837" i="35"/>
  <c r="M838" i="35"/>
  <c r="M839" i="35"/>
  <c r="M840" i="35"/>
  <c r="M841" i="35"/>
  <c r="M842" i="35"/>
  <c r="M843" i="35"/>
  <c r="M844" i="35"/>
  <c r="M845" i="35"/>
  <c r="M846" i="35"/>
  <c r="M847" i="35"/>
  <c r="M848" i="35"/>
  <c r="M849" i="35"/>
  <c r="M850" i="35"/>
  <c r="M851" i="35"/>
  <c r="M852" i="35"/>
  <c r="M853" i="35"/>
  <c r="M854" i="35"/>
  <c r="M855" i="35"/>
  <c r="M856" i="35"/>
  <c r="M857" i="35"/>
  <c r="M858" i="35"/>
  <c r="M859" i="35"/>
  <c r="M860" i="35"/>
  <c r="M861" i="35"/>
  <c r="M862" i="35"/>
  <c r="M863" i="35"/>
  <c r="M864" i="35"/>
  <c r="M865" i="35"/>
  <c r="M866" i="35"/>
  <c r="M867" i="35"/>
  <c r="M868" i="35"/>
  <c r="M869" i="35"/>
  <c r="M870" i="35"/>
  <c r="M871" i="35"/>
  <c r="M872" i="35"/>
  <c r="M873" i="35"/>
  <c r="M874" i="35"/>
  <c r="M875" i="35"/>
  <c r="M876" i="35"/>
  <c r="M877" i="35"/>
  <c r="M878" i="35"/>
  <c r="M879" i="35"/>
  <c r="M880" i="35"/>
  <c r="M881" i="35"/>
  <c r="M882" i="35"/>
  <c r="M883" i="35"/>
  <c r="M884" i="35"/>
  <c r="M885" i="35"/>
  <c r="M886" i="35"/>
  <c r="M887" i="35"/>
  <c r="M888" i="35"/>
  <c r="M889" i="35"/>
  <c r="M890" i="35"/>
  <c r="M891" i="35"/>
  <c r="M892" i="35"/>
  <c r="M893" i="35"/>
  <c r="M894" i="35"/>
  <c r="M895" i="35"/>
  <c r="M896" i="35"/>
  <c r="M897" i="35"/>
  <c r="M898" i="35"/>
  <c r="M899" i="35"/>
  <c r="M900" i="35"/>
  <c r="M901" i="35"/>
  <c r="M902" i="35"/>
  <c r="M903" i="35"/>
  <c r="M904" i="35"/>
  <c r="M905" i="35"/>
  <c r="M906" i="35"/>
  <c r="M907" i="35"/>
  <c r="M908" i="35"/>
  <c r="M909" i="35"/>
  <c r="M910" i="35"/>
  <c r="M911" i="35"/>
  <c r="M912" i="35"/>
  <c r="M913" i="35"/>
  <c r="M914" i="35"/>
  <c r="M915" i="35"/>
  <c r="M916" i="35"/>
  <c r="M917" i="35"/>
  <c r="M918" i="35"/>
  <c r="M919" i="35"/>
  <c r="M920" i="35"/>
  <c r="M921" i="35"/>
  <c r="M922" i="35"/>
  <c r="M923" i="35"/>
  <c r="M924" i="35"/>
  <c r="M925" i="35"/>
  <c r="M926" i="35"/>
  <c r="M927" i="35"/>
  <c r="M928" i="35"/>
  <c r="M929" i="35"/>
  <c r="M930" i="35"/>
  <c r="M931" i="35"/>
  <c r="M932" i="35"/>
  <c r="M933" i="35"/>
  <c r="M934" i="35"/>
  <c r="M935" i="35"/>
  <c r="M936" i="35"/>
  <c r="M937" i="35"/>
  <c r="M938" i="35"/>
  <c r="M939" i="35"/>
  <c r="M940" i="35"/>
  <c r="M941" i="35"/>
  <c r="M942" i="35"/>
  <c r="M943" i="35"/>
  <c r="M944" i="35"/>
  <c r="M945" i="35"/>
  <c r="M946" i="35"/>
  <c r="M947" i="35"/>
  <c r="M948" i="35"/>
  <c r="M949" i="35"/>
  <c r="M950" i="35"/>
  <c r="M951" i="35"/>
  <c r="M952" i="35"/>
  <c r="M953" i="35"/>
  <c r="M954" i="35"/>
  <c r="M955" i="35"/>
  <c r="M956" i="35"/>
  <c r="M957" i="35"/>
  <c r="M958" i="35"/>
  <c r="M959" i="35"/>
  <c r="M960" i="35"/>
  <c r="M961" i="35"/>
  <c r="M962" i="35"/>
  <c r="M963" i="35"/>
  <c r="M964" i="35"/>
  <c r="M965" i="35"/>
  <c r="M966" i="35"/>
  <c r="M967" i="35"/>
  <c r="M968" i="35"/>
  <c r="M969" i="35"/>
  <c r="M970" i="35"/>
  <c r="M971" i="35"/>
  <c r="M972" i="35"/>
  <c r="M973" i="35"/>
  <c r="M974" i="35"/>
  <c r="M975" i="35"/>
  <c r="M976" i="35"/>
  <c r="M977" i="35"/>
  <c r="M978" i="35"/>
  <c r="M979" i="35"/>
  <c r="M980" i="35"/>
  <c r="M981" i="35"/>
  <c r="M982" i="35"/>
  <c r="M983" i="35"/>
  <c r="M984" i="35"/>
  <c r="M985" i="35"/>
  <c r="M986" i="35"/>
  <c r="M987" i="35"/>
  <c r="M988" i="35"/>
  <c r="M989" i="35"/>
  <c r="M990" i="35"/>
  <c r="M991" i="35"/>
  <c r="M992" i="35"/>
  <c r="M993" i="35"/>
  <c r="M994" i="35"/>
  <c r="M995" i="35"/>
  <c r="M996" i="35"/>
  <c r="M997" i="35"/>
  <c r="M998" i="35"/>
  <c r="M999" i="35"/>
  <c r="M1000" i="35"/>
  <c r="M1001" i="35"/>
  <c r="M1002" i="35"/>
  <c r="M1003" i="35"/>
  <c r="M1004" i="35"/>
  <c r="M1005" i="35"/>
  <c r="M1006" i="3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L83" i="35"/>
  <c r="L84" i="35"/>
  <c r="L85" i="35"/>
  <c r="L86" i="35"/>
  <c r="L87" i="35"/>
  <c r="L88" i="35"/>
  <c r="L89" i="35"/>
  <c r="L90" i="35"/>
  <c r="L91" i="35"/>
  <c r="L92" i="35"/>
  <c r="L93" i="35"/>
  <c r="L94" i="35"/>
  <c r="L95" i="35"/>
  <c r="L96" i="35"/>
  <c r="L97" i="35"/>
  <c r="L98" i="35"/>
  <c r="L99" i="35"/>
  <c r="L100" i="35"/>
  <c r="L101" i="35"/>
  <c r="L102" i="35"/>
  <c r="L103" i="35"/>
  <c r="L104" i="35"/>
  <c r="L105" i="35"/>
  <c r="L106" i="35"/>
  <c r="L107" i="35"/>
  <c r="L108" i="35"/>
  <c r="L109" i="35"/>
  <c r="L110" i="35"/>
  <c r="L111" i="35"/>
  <c r="L112" i="35"/>
  <c r="L113" i="35"/>
  <c r="L114" i="35"/>
  <c r="L115" i="35"/>
  <c r="L116" i="35"/>
  <c r="L117" i="35"/>
  <c r="L118" i="35"/>
  <c r="L119" i="35"/>
  <c r="L120" i="35"/>
  <c r="L121" i="35"/>
  <c r="L122" i="35"/>
  <c r="L123" i="35"/>
  <c r="L124" i="35"/>
  <c r="L125" i="35"/>
  <c r="L126" i="35"/>
  <c r="L127" i="35"/>
  <c r="L128" i="35"/>
  <c r="L129" i="35"/>
  <c r="L130" i="35"/>
  <c r="L131" i="35"/>
  <c r="L132" i="35"/>
  <c r="L133" i="35"/>
  <c r="L134" i="35"/>
  <c r="L135" i="35"/>
  <c r="L136" i="35"/>
  <c r="L137" i="35"/>
  <c r="L138" i="35"/>
  <c r="L139" i="35"/>
  <c r="L140" i="35"/>
  <c r="L141" i="35"/>
  <c r="L142" i="35"/>
  <c r="L143" i="35"/>
  <c r="L144" i="35"/>
  <c r="L145" i="35"/>
  <c r="L146" i="35"/>
  <c r="L147" i="35"/>
  <c r="L148" i="35"/>
  <c r="L149" i="35"/>
  <c r="L150" i="35"/>
  <c r="L151" i="35"/>
  <c r="L152" i="35"/>
  <c r="L153" i="35"/>
  <c r="L154" i="35"/>
  <c r="L155" i="35"/>
  <c r="L156" i="35"/>
  <c r="L157" i="35"/>
  <c r="L158" i="35"/>
  <c r="L159" i="35"/>
  <c r="L160" i="35"/>
  <c r="L161" i="35"/>
  <c r="L162" i="35"/>
  <c r="L163" i="35"/>
  <c r="L164" i="35"/>
  <c r="L165" i="35"/>
  <c r="L166" i="35"/>
  <c r="L167" i="35"/>
  <c r="L168" i="35"/>
  <c r="L169" i="35"/>
  <c r="L170" i="35"/>
  <c r="L171" i="35"/>
  <c r="L172" i="35"/>
  <c r="L173" i="35"/>
  <c r="L174" i="35"/>
  <c r="L175" i="35"/>
  <c r="L176" i="35"/>
  <c r="L177" i="35"/>
  <c r="L178" i="35"/>
  <c r="L179" i="35"/>
  <c r="L180" i="35"/>
  <c r="L181" i="35"/>
  <c r="L182" i="35"/>
  <c r="L183" i="35"/>
  <c r="L184" i="35"/>
  <c r="L185" i="35"/>
  <c r="L186" i="35"/>
  <c r="L187" i="35"/>
  <c r="L188" i="35"/>
  <c r="L189" i="35"/>
  <c r="L190" i="35"/>
  <c r="L191" i="35"/>
  <c r="L192" i="35"/>
  <c r="L193" i="35"/>
  <c r="L194" i="35"/>
  <c r="L195" i="35"/>
  <c r="L196" i="35"/>
  <c r="L197" i="35"/>
  <c r="L198" i="35"/>
  <c r="L199" i="35"/>
  <c r="L200" i="35"/>
  <c r="L201" i="35"/>
  <c r="L202" i="35"/>
  <c r="L203" i="35"/>
  <c r="L204" i="35"/>
  <c r="L205" i="35"/>
  <c r="L206" i="35"/>
  <c r="L207" i="35"/>
  <c r="L208" i="35"/>
  <c r="L209" i="35"/>
  <c r="L210" i="35"/>
  <c r="L211" i="35"/>
  <c r="L212" i="35"/>
  <c r="L213" i="35"/>
  <c r="L214" i="35"/>
  <c r="L215" i="35"/>
  <c r="L216" i="35"/>
  <c r="L217" i="35"/>
  <c r="L218" i="35"/>
  <c r="L219" i="35"/>
  <c r="L220" i="35"/>
  <c r="L221" i="35"/>
  <c r="L222" i="35"/>
  <c r="L223" i="35"/>
  <c r="L224" i="35"/>
  <c r="L225" i="35"/>
  <c r="L226" i="35"/>
  <c r="L227" i="35"/>
  <c r="L228" i="35"/>
  <c r="L229" i="35"/>
  <c r="L230" i="35"/>
  <c r="L231" i="35"/>
  <c r="L232" i="35"/>
  <c r="L233" i="35"/>
  <c r="L234" i="35"/>
  <c r="L235" i="35"/>
  <c r="L236" i="35"/>
  <c r="L237" i="35"/>
  <c r="L238" i="35"/>
  <c r="L239" i="35"/>
  <c r="L240" i="35"/>
  <c r="L241" i="35"/>
  <c r="L242" i="35"/>
  <c r="L243" i="35"/>
  <c r="L244" i="35"/>
  <c r="L245" i="35"/>
  <c r="L246" i="35"/>
  <c r="L247" i="35"/>
  <c r="L248" i="35"/>
  <c r="L249" i="35"/>
  <c r="L250" i="35"/>
  <c r="L251" i="35"/>
  <c r="L252" i="35"/>
  <c r="L253" i="35"/>
  <c r="L254" i="35"/>
  <c r="L255" i="35"/>
  <c r="L256" i="35"/>
  <c r="L257" i="35"/>
  <c r="L258" i="35"/>
  <c r="L259" i="35"/>
  <c r="L260" i="35"/>
  <c r="L261" i="35"/>
  <c r="L262" i="35"/>
  <c r="L263" i="35"/>
  <c r="L264" i="35"/>
  <c r="L265" i="35"/>
  <c r="L266" i="35"/>
  <c r="L267" i="35"/>
  <c r="L268" i="35"/>
  <c r="L269" i="35"/>
  <c r="L270" i="35"/>
  <c r="L271" i="35"/>
  <c r="L272" i="35"/>
  <c r="L273" i="35"/>
  <c r="L274" i="35"/>
  <c r="L275" i="35"/>
  <c r="L276" i="35"/>
  <c r="L277" i="35"/>
  <c r="L278" i="35"/>
  <c r="L279" i="35"/>
  <c r="L280" i="35"/>
  <c r="L281" i="35"/>
  <c r="L282" i="35"/>
  <c r="L283" i="35"/>
  <c r="L284" i="35"/>
  <c r="L285" i="35"/>
  <c r="L286" i="35"/>
  <c r="L287" i="35"/>
  <c r="L288" i="35"/>
  <c r="L289" i="35"/>
  <c r="L290" i="35"/>
  <c r="L291" i="35"/>
  <c r="L292" i="35"/>
  <c r="L293" i="35"/>
  <c r="L294" i="35"/>
  <c r="L295" i="35"/>
  <c r="L296" i="35"/>
  <c r="L297" i="35"/>
  <c r="L298" i="35"/>
  <c r="L299" i="35"/>
  <c r="L300" i="35"/>
  <c r="L301" i="35"/>
  <c r="L302" i="35"/>
  <c r="L303" i="35"/>
  <c r="L304" i="35"/>
  <c r="L305" i="35"/>
  <c r="L306" i="35"/>
  <c r="L307" i="35"/>
  <c r="L308" i="35"/>
  <c r="L309" i="35"/>
  <c r="L310" i="35"/>
  <c r="L311" i="35"/>
  <c r="L312" i="35"/>
  <c r="L313" i="35"/>
  <c r="L314" i="35"/>
  <c r="L315" i="35"/>
  <c r="L316" i="35"/>
  <c r="L317" i="35"/>
  <c r="L318" i="35"/>
  <c r="L319" i="35"/>
  <c r="L320" i="35"/>
  <c r="L321" i="35"/>
  <c r="L322" i="35"/>
  <c r="L323" i="35"/>
  <c r="L324" i="35"/>
  <c r="L325" i="35"/>
  <c r="L326" i="35"/>
  <c r="L327" i="35"/>
  <c r="L328" i="35"/>
  <c r="L329" i="35"/>
  <c r="L330" i="35"/>
  <c r="L331" i="35"/>
  <c r="L332" i="35"/>
  <c r="L333" i="35"/>
  <c r="L334" i="35"/>
  <c r="L335" i="35"/>
  <c r="L336" i="35"/>
  <c r="L337" i="35"/>
  <c r="L338" i="35"/>
  <c r="L339" i="35"/>
  <c r="L340" i="35"/>
  <c r="L341" i="35"/>
  <c r="L342" i="35"/>
  <c r="L343" i="35"/>
  <c r="L344" i="35"/>
  <c r="L345" i="35"/>
  <c r="L346" i="35"/>
  <c r="L347" i="35"/>
  <c r="L348" i="35"/>
  <c r="L349" i="35"/>
  <c r="L350" i="35"/>
  <c r="L351" i="35"/>
  <c r="L352" i="35"/>
  <c r="L353" i="35"/>
  <c r="L354" i="35"/>
  <c r="L355" i="35"/>
  <c r="L356" i="35"/>
  <c r="L357" i="35"/>
  <c r="L358" i="35"/>
  <c r="L359" i="35"/>
  <c r="L360" i="35"/>
  <c r="L361" i="35"/>
  <c r="L362" i="35"/>
  <c r="L363" i="35"/>
  <c r="L364" i="35"/>
  <c r="L365" i="35"/>
  <c r="L366" i="35"/>
  <c r="L367" i="35"/>
  <c r="L368" i="35"/>
  <c r="L369" i="35"/>
  <c r="L370" i="35"/>
  <c r="L371" i="35"/>
  <c r="L372" i="35"/>
  <c r="L373" i="35"/>
  <c r="L374" i="35"/>
  <c r="L375" i="35"/>
  <c r="L376" i="35"/>
  <c r="L377" i="35"/>
  <c r="L378" i="35"/>
  <c r="L379" i="35"/>
  <c r="L380" i="35"/>
  <c r="L381" i="35"/>
  <c r="L382" i="35"/>
  <c r="L383" i="35"/>
  <c r="L384" i="35"/>
  <c r="L385" i="35"/>
  <c r="L386" i="35"/>
  <c r="L387" i="35"/>
  <c r="L388" i="35"/>
  <c r="L389" i="35"/>
  <c r="L390" i="35"/>
  <c r="L391" i="35"/>
  <c r="L392" i="35"/>
  <c r="L393" i="35"/>
  <c r="L394" i="35"/>
  <c r="L395" i="35"/>
  <c r="L396" i="35"/>
  <c r="L397" i="35"/>
  <c r="L398" i="35"/>
  <c r="L399" i="35"/>
  <c r="L400" i="35"/>
  <c r="L401" i="35"/>
  <c r="L402" i="35"/>
  <c r="L403" i="35"/>
  <c r="L404" i="35"/>
  <c r="L405" i="35"/>
  <c r="L406" i="35"/>
  <c r="L407" i="35"/>
  <c r="L408" i="35"/>
  <c r="L409" i="35"/>
  <c r="L410" i="35"/>
  <c r="L411" i="35"/>
  <c r="L412" i="35"/>
  <c r="L413" i="35"/>
  <c r="L414" i="35"/>
  <c r="L415" i="35"/>
  <c r="L416" i="35"/>
  <c r="L417" i="35"/>
  <c r="L418" i="35"/>
  <c r="L419" i="35"/>
  <c r="L420" i="35"/>
  <c r="L421" i="35"/>
  <c r="L422" i="35"/>
  <c r="L423" i="35"/>
  <c r="L424" i="35"/>
  <c r="L425" i="35"/>
  <c r="L426" i="35"/>
  <c r="L427" i="35"/>
  <c r="L428" i="35"/>
  <c r="L429" i="35"/>
  <c r="L430" i="35"/>
  <c r="L431" i="35"/>
  <c r="L432" i="35"/>
  <c r="L433" i="35"/>
  <c r="L434" i="35"/>
  <c r="L435" i="35"/>
  <c r="L436" i="35"/>
  <c r="L437" i="35"/>
  <c r="L438" i="35"/>
  <c r="L439" i="35"/>
  <c r="L440" i="35"/>
  <c r="L441" i="35"/>
  <c r="L442" i="35"/>
  <c r="L443" i="35"/>
  <c r="L444" i="35"/>
  <c r="L445" i="35"/>
  <c r="L446" i="35"/>
  <c r="L447" i="35"/>
  <c r="L448" i="35"/>
  <c r="L449" i="35"/>
  <c r="L450" i="35"/>
  <c r="L451" i="35"/>
  <c r="L452" i="35"/>
  <c r="L453" i="35"/>
  <c r="L454" i="35"/>
  <c r="L455" i="35"/>
  <c r="L456" i="35"/>
  <c r="L457" i="35"/>
  <c r="L458" i="35"/>
  <c r="L459" i="35"/>
  <c r="L460" i="35"/>
  <c r="L461" i="35"/>
  <c r="L462" i="35"/>
  <c r="L463" i="35"/>
  <c r="L464" i="35"/>
  <c r="L465" i="35"/>
  <c r="L466" i="35"/>
  <c r="L467" i="35"/>
  <c r="L468" i="35"/>
  <c r="L469" i="35"/>
  <c r="L470" i="35"/>
  <c r="L471" i="35"/>
  <c r="L472" i="35"/>
  <c r="L473" i="35"/>
  <c r="L474" i="35"/>
  <c r="L475" i="35"/>
  <c r="L476" i="35"/>
  <c r="L477" i="35"/>
  <c r="L478" i="35"/>
  <c r="L479" i="35"/>
  <c r="L480" i="35"/>
  <c r="L481" i="35"/>
  <c r="L482" i="35"/>
  <c r="L483" i="35"/>
  <c r="L484" i="35"/>
  <c r="L485" i="35"/>
  <c r="L486" i="35"/>
  <c r="L487" i="35"/>
  <c r="L488" i="35"/>
  <c r="L489" i="35"/>
  <c r="L490" i="35"/>
  <c r="L491" i="35"/>
  <c r="L492" i="35"/>
  <c r="L493" i="35"/>
  <c r="L494" i="35"/>
  <c r="L495" i="35"/>
  <c r="L496" i="35"/>
  <c r="L497" i="35"/>
  <c r="L498" i="35"/>
  <c r="L499" i="35"/>
  <c r="L500" i="35"/>
  <c r="L501" i="35"/>
  <c r="L502" i="35"/>
  <c r="L503" i="35"/>
  <c r="L504" i="35"/>
  <c r="L505" i="35"/>
  <c r="L506" i="35"/>
  <c r="L507" i="35"/>
  <c r="L508" i="35"/>
  <c r="L509" i="35"/>
  <c r="L510" i="35"/>
  <c r="L511" i="35"/>
  <c r="L512" i="35"/>
  <c r="L513" i="35"/>
  <c r="L514" i="35"/>
  <c r="L515" i="35"/>
  <c r="L516" i="35"/>
  <c r="L517" i="35"/>
  <c r="L518" i="35"/>
  <c r="L519" i="35"/>
  <c r="L520" i="35"/>
  <c r="L521" i="35"/>
  <c r="L522" i="35"/>
  <c r="L523" i="35"/>
  <c r="L524" i="35"/>
  <c r="L525" i="35"/>
  <c r="L526" i="35"/>
  <c r="L527" i="35"/>
  <c r="L528" i="35"/>
  <c r="L529" i="35"/>
  <c r="L530" i="35"/>
  <c r="L531" i="35"/>
  <c r="L532" i="35"/>
  <c r="L533" i="35"/>
  <c r="L534" i="35"/>
  <c r="L535" i="35"/>
  <c r="L536" i="35"/>
  <c r="L537" i="35"/>
  <c r="L538" i="35"/>
  <c r="L539" i="35"/>
  <c r="L540" i="35"/>
  <c r="L541" i="35"/>
  <c r="L542" i="35"/>
  <c r="L543" i="35"/>
  <c r="L544" i="35"/>
  <c r="L545" i="35"/>
  <c r="L546" i="35"/>
  <c r="L547" i="35"/>
  <c r="L548" i="35"/>
  <c r="L549" i="35"/>
  <c r="L550" i="35"/>
  <c r="L551" i="35"/>
  <c r="L552" i="35"/>
  <c r="L553" i="35"/>
  <c r="L554" i="35"/>
  <c r="L555" i="35"/>
  <c r="L556" i="35"/>
  <c r="L557" i="35"/>
  <c r="L558" i="35"/>
  <c r="L559" i="35"/>
  <c r="L560" i="35"/>
  <c r="L561" i="35"/>
  <c r="L562" i="35"/>
  <c r="L563" i="35"/>
  <c r="L564" i="35"/>
  <c r="L565" i="35"/>
  <c r="L566" i="35"/>
  <c r="L567" i="35"/>
  <c r="L568" i="35"/>
  <c r="L569" i="35"/>
  <c r="L570" i="35"/>
  <c r="L571" i="35"/>
  <c r="L572" i="35"/>
  <c r="L573" i="35"/>
  <c r="L574" i="35"/>
  <c r="L575" i="35"/>
  <c r="L576" i="35"/>
  <c r="L577" i="35"/>
  <c r="L578" i="35"/>
  <c r="L579" i="35"/>
  <c r="L580" i="35"/>
  <c r="L581" i="35"/>
  <c r="L582" i="35"/>
  <c r="L583" i="35"/>
  <c r="L584" i="35"/>
  <c r="L585" i="35"/>
  <c r="L586" i="35"/>
  <c r="L587" i="35"/>
  <c r="L588" i="35"/>
  <c r="L589" i="35"/>
  <c r="L590" i="35"/>
  <c r="L591" i="35"/>
  <c r="L592" i="35"/>
  <c r="L593" i="35"/>
  <c r="L594" i="35"/>
  <c r="L595" i="35"/>
  <c r="L596" i="35"/>
  <c r="L597" i="35"/>
  <c r="L598" i="35"/>
  <c r="L599" i="35"/>
  <c r="L600" i="35"/>
  <c r="L601" i="35"/>
  <c r="L602" i="35"/>
  <c r="L603" i="35"/>
  <c r="L604" i="35"/>
  <c r="L605" i="35"/>
  <c r="L606" i="35"/>
  <c r="L607" i="35"/>
  <c r="L608" i="35"/>
  <c r="L609" i="35"/>
  <c r="L610" i="35"/>
  <c r="L611" i="35"/>
  <c r="L612" i="35"/>
  <c r="L613" i="35"/>
  <c r="L614" i="35"/>
  <c r="L615" i="35"/>
  <c r="L616" i="35"/>
  <c r="L617" i="35"/>
  <c r="L618" i="35"/>
  <c r="L619" i="35"/>
  <c r="L620" i="35"/>
  <c r="L621" i="35"/>
  <c r="L622" i="35"/>
  <c r="L623" i="35"/>
  <c r="L624" i="35"/>
  <c r="L625" i="35"/>
  <c r="L626" i="35"/>
  <c r="L627" i="35"/>
  <c r="L628" i="35"/>
  <c r="L629" i="35"/>
  <c r="L630" i="35"/>
  <c r="L631" i="35"/>
  <c r="L632" i="35"/>
  <c r="L633" i="35"/>
  <c r="L634" i="35"/>
  <c r="L635" i="35"/>
  <c r="L636" i="35"/>
  <c r="L637" i="35"/>
  <c r="L638" i="35"/>
  <c r="L639" i="35"/>
  <c r="L640" i="35"/>
  <c r="L641" i="35"/>
  <c r="L642" i="35"/>
  <c r="L643" i="35"/>
  <c r="L644" i="35"/>
  <c r="L645" i="35"/>
  <c r="L646" i="35"/>
  <c r="L647" i="35"/>
  <c r="L648" i="35"/>
  <c r="L649" i="35"/>
  <c r="L650" i="35"/>
  <c r="L651" i="35"/>
  <c r="L652" i="35"/>
  <c r="L653" i="35"/>
  <c r="L654" i="35"/>
  <c r="L655" i="35"/>
  <c r="L656" i="35"/>
  <c r="L657" i="35"/>
  <c r="L658" i="35"/>
  <c r="L659" i="35"/>
  <c r="L660" i="35"/>
  <c r="L661" i="35"/>
  <c r="L662" i="35"/>
  <c r="L663" i="35"/>
  <c r="L664" i="35"/>
  <c r="L665" i="35"/>
  <c r="L666" i="35"/>
  <c r="L667" i="35"/>
  <c r="L668" i="35"/>
  <c r="L669" i="35"/>
  <c r="L670" i="35"/>
  <c r="L671" i="35"/>
  <c r="L672" i="35"/>
  <c r="L673" i="35"/>
  <c r="L674" i="35"/>
  <c r="L675" i="35"/>
  <c r="L676" i="35"/>
  <c r="L677" i="35"/>
  <c r="L678" i="35"/>
  <c r="L679" i="35"/>
  <c r="L680" i="35"/>
  <c r="L681" i="35"/>
  <c r="L682" i="35"/>
  <c r="L683" i="35"/>
  <c r="L684" i="35"/>
  <c r="L685" i="35"/>
  <c r="L686" i="35"/>
  <c r="L687" i="35"/>
  <c r="L688" i="35"/>
  <c r="L689" i="35"/>
  <c r="L690" i="35"/>
  <c r="L691" i="35"/>
  <c r="L692" i="35"/>
  <c r="L693" i="35"/>
  <c r="L694" i="35"/>
  <c r="L695" i="35"/>
  <c r="L696" i="35"/>
  <c r="L697" i="35"/>
  <c r="L698" i="35"/>
  <c r="L699" i="35"/>
  <c r="L700" i="35"/>
  <c r="L701" i="35"/>
  <c r="L702" i="35"/>
  <c r="L703" i="35"/>
  <c r="L704" i="35"/>
  <c r="L705" i="35"/>
  <c r="L706" i="35"/>
  <c r="L707" i="35"/>
  <c r="L708" i="35"/>
  <c r="L709" i="35"/>
  <c r="L710" i="35"/>
  <c r="L711" i="35"/>
  <c r="L712" i="35"/>
  <c r="L713" i="35"/>
  <c r="L714" i="35"/>
  <c r="L715" i="35"/>
  <c r="L716" i="35"/>
  <c r="L717" i="35"/>
  <c r="L718" i="35"/>
  <c r="L719" i="35"/>
  <c r="L720" i="35"/>
  <c r="L721" i="35"/>
  <c r="L722" i="35"/>
  <c r="L723" i="35"/>
  <c r="L724" i="35"/>
  <c r="L725" i="35"/>
  <c r="L726" i="35"/>
  <c r="L727" i="35"/>
  <c r="L728" i="35"/>
  <c r="L729" i="35"/>
  <c r="L730" i="35"/>
  <c r="L731" i="35"/>
  <c r="L732" i="35"/>
  <c r="L733" i="35"/>
  <c r="L734" i="35"/>
  <c r="L735" i="35"/>
  <c r="L736" i="35"/>
  <c r="L737" i="35"/>
  <c r="L738" i="35"/>
  <c r="L739" i="35"/>
  <c r="L740" i="35"/>
  <c r="L741" i="35"/>
  <c r="L742" i="35"/>
  <c r="L743" i="35"/>
  <c r="L744" i="35"/>
  <c r="L745" i="35"/>
  <c r="L746" i="35"/>
  <c r="L747" i="35"/>
  <c r="L748" i="35"/>
  <c r="L749" i="35"/>
  <c r="L750" i="35"/>
  <c r="L751" i="35"/>
  <c r="L752" i="35"/>
  <c r="L753" i="35"/>
  <c r="L754" i="35"/>
  <c r="L755" i="35"/>
  <c r="L756" i="35"/>
  <c r="L757" i="35"/>
  <c r="L758" i="35"/>
  <c r="L759" i="35"/>
  <c r="L760" i="35"/>
  <c r="L761" i="35"/>
  <c r="L762" i="35"/>
  <c r="L763" i="35"/>
  <c r="L764" i="35"/>
  <c r="L765" i="35"/>
  <c r="L766" i="35"/>
  <c r="L767" i="35"/>
  <c r="L768" i="35"/>
  <c r="L769" i="35"/>
  <c r="L770" i="35"/>
  <c r="L771" i="35"/>
  <c r="L772" i="35"/>
  <c r="L773" i="35"/>
  <c r="L774" i="35"/>
  <c r="L775" i="35"/>
  <c r="L776" i="35"/>
  <c r="L777" i="35"/>
  <c r="L778" i="35"/>
  <c r="L779" i="35"/>
  <c r="L780" i="35"/>
  <c r="L781" i="35"/>
  <c r="L782" i="35"/>
  <c r="L783" i="35"/>
  <c r="L784" i="35"/>
  <c r="L785" i="35"/>
  <c r="L786" i="35"/>
  <c r="L787" i="35"/>
  <c r="L788" i="35"/>
  <c r="L789" i="35"/>
  <c r="L790" i="35"/>
  <c r="L791" i="35"/>
  <c r="L792" i="35"/>
  <c r="L793" i="35"/>
  <c r="L794" i="35"/>
  <c r="L795" i="35"/>
  <c r="L796" i="35"/>
  <c r="L797" i="35"/>
  <c r="L798" i="35"/>
  <c r="L799" i="35"/>
  <c r="L800" i="35"/>
  <c r="L801" i="35"/>
  <c r="L802" i="35"/>
  <c r="L803" i="35"/>
  <c r="L804" i="35"/>
  <c r="L805" i="35"/>
  <c r="L806" i="35"/>
  <c r="L807" i="35"/>
  <c r="L808" i="35"/>
  <c r="L809" i="35"/>
  <c r="L810" i="35"/>
  <c r="L811" i="35"/>
  <c r="L812" i="35"/>
  <c r="L813" i="35"/>
  <c r="L814" i="35"/>
  <c r="L815" i="35"/>
  <c r="L816" i="35"/>
  <c r="L817" i="35"/>
  <c r="L818" i="35"/>
  <c r="L819" i="35"/>
  <c r="L820" i="35"/>
  <c r="L821" i="35"/>
  <c r="L822" i="35"/>
  <c r="L823" i="35"/>
  <c r="L824" i="35"/>
  <c r="L825" i="35"/>
  <c r="L826" i="35"/>
  <c r="L827" i="35"/>
  <c r="L828" i="35"/>
  <c r="L829" i="35"/>
  <c r="L830" i="35"/>
  <c r="L831" i="35"/>
  <c r="L832" i="35"/>
  <c r="L833" i="35"/>
  <c r="L834" i="35"/>
  <c r="L835" i="35"/>
  <c r="L836" i="35"/>
  <c r="L837" i="35"/>
  <c r="L838" i="35"/>
  <c r="L839" i="35"/>
  <c r="L840" i="35"/>
  <c r="L841" i="35"/>
  <c r="L842" i="35"/>
  <c r="L843" i="35"/>
  <c r="L844" i="35"/>
  <c r="L845" i="35"/>
  <c r="L846" i="35"/>
  <c r="L847" i="35"/>
  <c r="L848" i="35"/>
  <c r="L849" i="35"/>
  <c r="L850" i="35"/>
  <c r="L851" i="35"/>
  <c r="L852" i="35"/>
  <c r="L853" i="35"/>
  <c r="L854" i="35"/>
  <c r="L855" i="35"/>
  <c r="L856" i="35"/>
  <c r="L857" i="35"/>
  <c r="L858" i="35"/>
  <c r="L859" i="35"/>
  <c r="L860" i="35"/>
  <c r="L861" i="35"/>
  <c r="L862" i="35"/>
  <c r="L863" i="35"/>
  <c r="L864" i="35"/>
  <c r="L865" i="35"/>
  <c r="L866" i="35"/>
  <c r="L867" i="35"/>
  <c r="L868" i="35"/>
  <c r="L869" i="35"/>
  <c r="L870" i="35"/>
  <c r="L871" i="35"/>
  <c r="L872" i="35"/>
  <c r="L873" i="35"/>
  <c r="L874" i="35"/>
  <c r="L875" i="35"/>
  <c r="L876" i="35"/>
  <c r="L877" i="35"/>
  <c r="L878" i="35"/>
  <c r="L879" i="35"/>
  <c r="L880" i="35"/>
  <c r="L881" i="35"/>
  <c r="L882" i="35"/>
  <c r="L883" i="35"/>
  <c r="L884" i="35"/>
  <c r="L885" i="35"/>
  <c r="L886" i="35"/>
  <c r="L887" i="35"/>
  <c r="L888" i="35"/>
  <c r="L889" i="35"/>
  <c r="L890" i="35"/>
  <c r="L891" i="35"/>
  <c r="L892" i="35"/>
  <c r="L893" i="35"/>
  <c r="L894" i="35"/>
  <c r="L895" i="35"/>
  <c r="L896" i="35"/>
  <c r="L897" i="35"/>
  <c r="L898" i="35"/>
  <c r="L899" i="35"/>
  <c r="L900" i="35"/>
  <c r="L901" i="35"/>
  <c r="L902" i="35"/>
  <c r="L903" i="35"/>
  <c r="L904" i="35"/>
  <c r="L905" i="35"/>
  <c r="L906" i="35"/>
  <c r="L907" i="35"/>
  <c r="L908" i="35"/>
  <c r="L909" i="35"/>
  <c r="L910" i="35"/>
  <c r="L911" i="35"/>
  <c r="L912" i="35"/>
  <c r="L913" i="35"/>
  <c r="L914" i="35"/>
  <c r="L915" i="35"/>
  <c r="L916" i="35"/>
  <c r="L917" i="35"/>
  <c r="L918" i="35"/>
  <c r="L919" i="35"/>
  <c r="L920" i="35"/>
  <c r="L921" i="35"/>
  <c r="L922" i="35"/>
  <c r="L923" i="35"/>
  <c r="L924" i="35"/>
  <c r="L925" i="35"/>
  <c r="L926" i="35"/>
  <c r="L927" i="35"/>
  <c r="L928" i="35"/>
  <c r="L929" i="35"/>
  <c r="L930" i="35"/>
  <c r="L931" i="35"/>
  <c r="L932" i="35"/>
  <c r="L933" i="35"/>
  <c r="L934" i="35"/>
  <c r="L935" i="35"/>
  <c r="L936" i="35"/>
  <c r="L937" i="35"/>
  <c r="L938" i="35"/>
  <c r="L939" i="35"/>
  <c r="L940" i="35"/>
  <c r="L941" i="35"/>
  <c r="L942" i="35"/>
  <c r="L943" i="35"/>
  <c r="L944" i="35"/>
  <c r="L945" i="35"/>
  <c r="L946" i="35"/>
  <c r="L947" i="35"/>
  <c r="L948" i="35"/>
  <c r="L949" i="35"/>
  <c r="L950" i="35"/>
  <c r="L951" i="35"/>
  <c r="L952" i="35"/>
  <c r="L953" i="35"/>
  <c r="L954" i="35"/>
  <c r="L955" i="35"/>
  <c r="L956" i="35"/>
  <c r="L957" i="35"/>
  <c r="L958" i="35"/>
  <c r="L959" i="35"/>
  <c r="L960" i="35"/>
  <c r="L961" i="35"/>
  <c r="L962" i="35"/>
  <c r="L963" i="35"/>
  <c r="L964" i="35"/>
  <c r="L965" i="35"/>
  <c r="L966" i="35"/>
  <c r="L967" i="35"/>
  <c r="L968" i="35"/>
  <c r="L969" i="35"/>
  <c r="L970" i="35"/>
  <c r="L971" i="35"/>
  <c r="L972" i="35"/>
  <c r="L973" i="35"/>
  <c r="L974" i="35"/>
  <c r="L975" i="35"/>
  <c r="L976" i="35"/>
  <c r="L977" i="35"/>
  <c r="L978" i="35"/>
  <c r="L979" i="35"/>
  <c r="L980" i="35"/>
  <c r="L981" i="35"/>
  <c r="L982" i="35"/>
  <c r="L983" i="35"/>
  <c r="L984" i="35"/>
  <c r="L985" i="35"/>
  <c r="L986" i="35"/>
  <c r="L987" i="35"/>
  <c r="L988" i="35"/>
  <c r="L989" i="35"/>
  <c r="L990" i="35"/>
  <c r="L991" i="35"/>
  <c r="L992" i="35"/>
  <c r="L993" i="35"/>
  <c r="L994" i="35"/>
  <c r="L995" i="35"/>
  <c r="L996" i="35"/>
  <c r="L997" i="35"/>
  <c r="L998" i="35"/>
  <c r="L999" i="35"/>
  <c r="L1000" i="35"/>
  <c r="L1001" i="35"/>
  <c r="L1002" i="35"/>
  <c r="L1003" i="35"/>
  <c r="L1004" i="35"/>
  <c r="L1005" i="35"/>
  <c r="L1006"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K83" i="35"/>
  <c r="K84" i="35"/>
  <c r="K85" i="35"/>
  <c r="K86" i="35"/>
  <c r="K87" i="35"/>
  <c r="K88" i="35"/>
  <c r="K89" i="35"/>
  <c r="K90" i="35"/>
  <c r="K91" i="35"/>
  <c r="K92" i="35"/>
  <c r="K93" i="35"/>
  <c r="K94" i="35"/>
  <c r="K95" i="35"/>
  <c r="K96" i="35"/>
  <c r="K97" i="35"/>
  <c r="K98" i="35"/>
  <c r="K99" i="35"/>
  <c r="K100" i="35"/>
  <c r="K101" i="35"/>
  <c r="K102" i="35"/>
  <c r="K103" i="35"/>
  <c r="K104" i="35"/>
  <c r="K105" i="35"/>
  <c r="K106" i="35"/>
  <c r="K107" i="35"/>
  <c r="K108" i="35"/>
  <c r="K109" i="35"/>
  <c r="K110" i="35"/>
  <c r="K111" i="35"/>
  <c r="K112" i="35"/>
  <c r="K113" i="35"/>
  <c r="K114" i="35"/>
  <c r="K115" i="35"/>
  <c r="K116" i="35"/>
  <c r="K117" i="35"/>
  <c r="K118" i="35"/>
  <c r="K119" i="35"/>
  <c r="K120" i="35"/>
  <c r="K121" i="35"/>
  <c r="K122" i="35"/>
  <c r="K123" i="35"/>
  <c r="K124" i="35"/>
  <c r="K125" i="35"/>
  <c r="K126" i="35"/>
  <c r="K127" i="35"/>
  <c r="K128" i="35"/>
  <c r="K129" i="35"/>
  <c r="K130" i="35"/>
  <c r="K131" i="35"/>
  <c r="K132" i="35"/>
  <c r="K133" i="35"/>
  <c r="K134" i="35"/>
  <c r="K135" i="35"/>
  <c r="K136" i="35"/>
  <c r="K137" i="35"/>
  <c r="K138" i="35"/>
  <c r="K139" i="35"/>
  <c r="K140" i="35"/>
  <c r="K141" i="35"/>
  <c r="K142" i="35"/>
  <c r="K143" i="35"/>
  <c r="K144" i="35"/>
  <c r="K145" i="35"/>
  <c r="K146" i="35"/>
  <c r="K147" i="35"/>
  <c r="K148" i="35"/>
  <c r="K149" i="35"/>
  <c r="K150" i="35"/>
  <c r="K151" i="35"/>
  <c r="K152" i="35"/>
  <c r="K153" i="35"/>
  <c r="K154" i="35"/>
  <c r="K155" i="35"/>
  <c r="K156" i="35"/>
  <c r="K157" i="35"/>
  <c r="K158" i="35"/>
  <c r="K159" i="35"/>
  <c r="K160" i="35"/>
  <c r="K161" i="35"/>
  <c r="K162" i="35"/>
  <c r="K163" i="35"/>
  <c r="K164" i="35"/>
  <c r="K165" i="35"/>
  <c r="K166" i="35"/>
  <c r="K167" i="35"/>
  <c r="K168" i="35"/>
  <c r="K169" i="35"/>
  <c r="K170" i="35"/>
  <c r="K171" i="35"/>
  <c r="K172" i="35"/>
  <c r="K173" i="35"/>
  <c r="K174" i="35"/>
  <c r="K175" i="35"/>
  <c r="K176" i="35"/>
  <c r="K177" i="35"/>
  <c r="K178" i="35"/>
  <c r="K179" i="35"/>
  <c r="K180" i="35"/>
  <c r="K181" i="35"/>
  <c r="K182" i="35"/>
  <c r="K183" i="35"/>
  <c r="K184" i="35"/>
  <c r="K185" i="35"/>
  <c r="K186" i="35"/>
  <c r="K187" i="35"/>
  <c r="K188" i="35"/>
  <c r="K189" i="35"/>
  <c r="K190" i="35"/>
  <c r="K191" i="35"/>
  <c r="K192" i="35"/>
  <c r="K193" i="35"/>
  <c r="K194" i="35"/>
  <c r="K195" i="35"/>
  <c r="K196" i="35"/>
  <c r="K197" i="35"/>
  <c r="K198" i="35"/>
  <c r="K199" i="35"/>
  <c r="K200" i="35"/>
  <c r="K201" i="35"/>
  <c r="K202" i="35"/>
  <c r="K203" i="35"/>
  <c r="K204" i="35"/>
  <c r="K205" i="35"/>
  <c r="K206" i="35"/>
  <c r="K207" i="35"/>
  <c r="K208" i="35"/>
  <c r="K209" i="35"/>
  <c r="K210" i="35"/>
  <c r="K211" i="35"/>
  <c r="K212" i="35"/>
  <c r="K213" i="35"/>
  <c r="K214" i="35"/>
  <c r="K215" i="35"/>
  <c r="K216" i="35"/>
  <c r="K217" i="35"/>
  <c r="K218" i="35"/>
  <c r="K219" i="35"/>
  <c r="K220" i="35"/>
  <c r="K221" i="35"/>
  <c r="K222" i="35"/>
  <c r="K223" i="35"/>
  <c r="K224" i="35"/>
  <c r="K225" i="35"/>
  <c r="K226" i="35"/>
  <c r="K227" i="35"/>
  <c r="K228" i="35"/>
  <c r="K229" i="35"/>
  <c r="K230" i="35"/>
  <c r="K231" i="35"/>
  <c r="K232" i="35"/>
  <c r="K233" i="35"/>
  <c r="K234" i="35"/>
  <c r="K235" i="35"/>
  <c r="K236" i="35"/>
  <c r="K237" i="35"/>
  <c r="K238" i="35"/>
  <c r="K239" i="35"/>
  <c r="K240" i="35"/>
  <c r="K241" i="35"/>
  <c r="K242" i="35"/>
  <c r="K243" i="35"/>
  <c r="K244" i="35"/>
  <c r="K245" i="35"/>
  <c r="K246" i="35"/>
  <c r="K247" i="35"/>
  <c r="K248" i="35"/>
  <c r="K249" i="35"/>
  <c r="K250" i="35"/>
  <c r="K251" i="35"/>
  <c r="K252" i="35"/>
  <c r="K253" i="35"/>
  <c r="K254" i="35"/>
  <c r="K255" i="35"/>
  <c r="K256" i="35"/>
  <c r="K257" i="35"/>
  <c r="K258" i="35"/>
  <c r="K259" i="35"/>
  <c r="K260" i="35"/>
  <c r="K261" i="35"/>
  <c r="K262" i="35"/>
  <c r="K263" i="35"/>
  <c r="K264" i="35"/>
  <c r="K265" i="35"/>
  <c r="K266" i="35"/>
  <c r="K267" i="35"/>
  <c r="K268" i="35"/>
  <c r="K269" i="35"/>
  <c r="K270" i="35"/>
  <c r="K271" i="35"/>
  <c r="K272" i="35"/>
  <c r="K273" i="35"/>
  <c r="K274" i="35"/>
  <c r="K275" i="35"/>
  <c r="K276" i="35"/>
  <c r="K277" i="35"/>
  <c r="K278" i="35"/>
  <c r="K279" i="35"/>
  <c r="K280" i="35"/>
  <c r="K281" i="35"/>
  <c r="K282" i="35"/>
  <c r="K283" i="35"/>
  <c r="K284" i="35"/>
  <c r="K285" i="35"/>
  <c r="K286" i="35"/>
  <c r="K287" i="35"/>
  <c r="K288" i="35"/>
  <c r="K289" i="35"/>
  <c r="K290" i="35"/>
  <c r="K291" i="35"/>
  <c r="K292" i="35"/>
  <c r="K293" i="35"/>
  <c r="K294" i="35"/>
  <c r="K295" i="35"/>
  <c r="K296" i="35"/>
  <c r="K297" i="35"/>
  <c r="K298" i="35"/>
  <c r="K299" i="35"/>
  <c r="K300" i="35"/>
  <c r="K301" i="35"/>
  <c r="K302" i="35"/>
  <c r="K303" i="35"/>
  <c r="K304" i="35"/>
  <c r="K305" i="35"/>
  <c r="K306" i="35"/>
  <c r="K307" i="35"/>
  <c r="K308" i="35"/>
  <c r="K309" i="35"/>
  <c r="K310" i="35"/>
  <c r="K311" i="35"/>
  <c r="K312" i="35"/>
  <c r="K313" i="35"/>
  <c r="K314" i="35"/>
  <c r="K315" i="35"/>
  <c r="K316" i="35"/>
  <c r="K317" i="35"/>
  <c r="K318" i="35"/>
  <c r="K319" i="35"/>
  <c r="K320" i="35"/>
  <c r="K321" i="35"/>
  <c r="K322" i="35"/>
  <c r="K323" i="35"/>
  <c r="K324" i="35"/>
  <c r="K325" i="35"/>
  <c r="K326" i="35"/>
  <c r="K327" i="35"/>
  <c r="K328" i="35"/>
  <c r="K329" i="35"/>
  <c r="K330" i="35"/>
  <c r="K331" i="35"/>
  <c r="K332" i="35"/>
  <c r="K333" i="35"/>
  <c r="K334" i="35"/>
  <c r="K335" i="35"/>
  <c r="K336" i="35"/>
  <c r="K337" i="35"/>
  <c r="K338" i="35"/>
  <c r="K339" i="35"/>
  <c r="K340" i="35"/>
  <c r="K341" i="35"/>
  <c r="K342" i="35"/>
  <c r="K343" i="35"/>
  <c r="K344" i="35"/>
  <c r="K345" i="35"/>
  <c r="K346" i="35"/>
  <c r="K347" i="35"/>
  <c r="K348" i="35"/>
  <c r="K349" i="35"/>
  <c r="K350" i="35"/>
  <c r="K351" i="35"/>
  <c r="K352" i="35"/>
  <c r="K353" i="35"/>
  <c r="K354" i="35"/>
  <c r="K355" i="35"/>
  <c r="K356" i="35"/>
  <c r="K357" i="35"/>
  <c r="K358" i="35"/>
  <c r="K359" i="35"/>
  <c r="K360" i="35"/>
  <c r="K361" i="35"/>
  <c r="K362" i="35"/>
  <c r="K363" i="35"/>
  <c r="K364" i="35"/>
  <c r="K365" i="35"/>
  <c r="K366" i="35"/>
  <c r="K367" i="35"/>
  <c r="K368" i="35"/>
  <c r="K369" i="35"/>
  <c r="K370" i="35"/>
  <c r="K371" i="35"/>
  <c r="K372" i="35"/>
  <c r="K373" i="35"/>
  <c r="K374" i="35"/>
  <c r="K375" i="35"/>
  <c r="K376" i="35"/>
  <c r="K377" i="35"/>
  <c r="K378" i="35"/>
  <c r="K379" i="35"/>
  <c r="K380" i="35"/>
  <c r="K381" i="35"/>
  <c r="K382" i="35"/>
  <c r="K383" i="35"/>
  <c r="K384" i="35"/>
  <c r="K385" i="35"/>
  <c r="K386" i="35"/>
  <c r="K387" i="35"/>
  <c r="K388" i="35"/>
  <c r="K389" i="35"/>
  <c r="K390" i="35"/>
  <c r="K391" i="35"/>
  <c r="K392" i="35"/>
  <c r="K393" i="35"/>
  <c r="K394" i="35"/>
  <c r="K395" i="35"/>
  <c r="K396" i="35"/>
  <c r="K397" i="35"/>
  <c r="K398" i="35"/>
  <c r="K399" i="35"/>
  <c r="K400" i="35"/>
  <c r="K401" i="35"/>
  <c r="K402" i="35"/>
  <c r="K403" i="35"/>
  <c r="K404" i="35"/>
  <c r="K405" i="35"/>
  <c r="K406" i="35"/>
  <c r="K407" i="35"/>
  <c r="K408" i="35"/>
  <c r="K409" i="35"/>
  <c r="K410" i="35"/>
  <c r="K411" i="35"/>
  <c r="K412" i="35"/>
  <c r="K413" i="35"/>
  <c r="K414" i="35"/>
  <c r="K415" i="35"/>
  <c r="K416" i="35"/>
  <c r="K417" i="35"/>
  <c r="K418" i="35"/>
  <c r="K419" i="35"/>
  <c r="K420" i="35"/>
  <c r="K421" i="35"/>
  <c r="K422" i="35"/>
  <c r="K423" i="35"/>
  <c r="K424" i="35"/>
  <c r="K425" i="35"/>
  <c r="K426" i="35"/>
  <c r="K427" i="35"/>
  <c r="K428" i="35"/>
  <c r="K429" i="35"/>
  <c r="K430" i="35"/>
  <c r="K431" i="35"/>
  <c r="K432" i="35"/>
  <c r="K433" i="35"/>
  <c r="K434" i="35"/>
  <c r="K435" i="35"/>
  <c r="K436" i="35"/>
  <c r="K437" i="35"/>
  <c r="K438" i="35"/>
  <c r="K439" i="35"/>
  <c r="K440" i="35"/>
  <c r="K441" i="35"/>
  <c r="K442" i="35"/>
  <c r="K443" i="35"/>
  <c r="K444" i="35"/>
  <c r="K445" i="35"/>
  <c r="K446" i="35"/>
  <c r="K447" i="35"/>
  <c r="K448" i="35"/>
  <c r="K449" i="35"/>
  <c r="K450" i="35"/>
  <c r="K451" i="35"/>
  <c r="K452" i="35"/>
  <c r="K453" i="35"/>
  <c r="K454" i="35"/>
  <c r="K455" i="35"/>
  <c r="K456" i="35"/>
  <c r="K457" i="35"/>
  <c r="K458" i="35"/>
  <c r="K459" i="35"/>
  <c r="K460" i="35"/>
  <c r="K461" i="35"/>
  <c r="K462" i="35"/>
  <c r="K463" i="35"/>
  <c r="K464" i="35"/>
  <c r="K465" i="35"/>
  <c r="K466" i="35"/>
  <c r="K467" i="35"/>
  <c r="K468" i="35"/>
  <c r="K469" i="35"/>
  <c r="K470" i="35"/>
  <c r="K471" i="35"/>
  <c r="K472" i="35"/>
  <c r="K473" i="35"/>
  <c r="K474" i="35"/>
  <c r="K475" i="35"/>
  <c r="K476" i="35"/>
  <c r="K477" i="35"/>
  <c r="K478" i="35"/>
  <c r="K479" i="35"/>
  <c r="K480" i="35"/>
  <c r="K481" i="35"/>
  <c r="K482" i="35"/>
  <c r="K483" i="35"/>
  <c r="K484" i="35"/>
  <c r="K485" i="35"/>
  <c r="K486" i="35"/>
  <c r="K487" i="35"/>
  <c r="K488" i="35"/>
  <c r="K489" i="35"/>
  <c r="K490" i="35"/>
  <c r="K491" i="35"/>
  <c r="K492" i="35"/>
  <c r="K493" i="35"/>
  <c r="K494" i="35"/>
  <c r="K495" i="35"/>
  <c r="K496" i="35"/>
  <c r="K497" i="35"/>
  <c r="K498" i="35"/>
  <c r="K499" i="35"/>
  <c r="K500" i="35"/>
  <c r="K501" i="35"/>
  <c r="K502" i="35"/>
  <c r="K503" i="35"/>
  <c r="K504" i="35"/>
  <c r="K505" i="35"/>
  <c r="K506" i="35"/>
  <c r="K507" i="35"/>
  <c r="K508" i="35"/>
  <c r="K509" i="35"/>
  <c r="K510" i="35"/>
  <c r="K511" i="35"/>
  <c r="K512" i="35"/>
  <c r="K513" i="35"/>
  <c r="K514" i="35"/>
  <c r="K515" i="35"/>
  <c r="K516" i="35"/>
  <c r="K517" i="35"/>
  <c r="K518" i="35"/>
  <c r="K519" i="35"/>
  <c r="K520" i="35"/>
  <c r="K521" i="35"/>
  <c r="K522" i="35"/>
  <c r="K523" i="35"/>
  <c r="K524" i="35"/>
  <c r="K525" i="35"/>
  <c r="K526" i="35"/>
  <c r="K527" i="35"/>
  <c r="K528" i="35"/>
  <c r="K529" i="35"/>
  <c r="K530" i="35"/>
  <c r="K531" i="35"/>
  <c r="K532" i="35"/>
  <c r="K533" i="35"/>
  <c r="K534" i="35"/>
  <c r="K535" i="35"/>
  <c r="K536" i="35"/>
  <c r="K537" i="35"/>
  <c r="K538" i="35"/>
  <c r="K539" i="35"/>
  <c r="K540" i="35"/>
  <c r="K541" i="35"/>
  <c r="K542" i="35"/>
  <c r="K543" i="35"/>
  <c r="K544" i="35"/>
  <c r="K545" i="35"/>
  <c r="K546" i="35"/>
  <c r="K547" i="35"/>
  <c r="K548" i="35"/>
  <c r="K549" i="35"/>
  <c r="K550" i="35"/>
  <c r="K551" i="35"/>
  <c r="K552" i="35"/>
  <c r="K553" i="35"/>
  <c r="K554" i="35"/>
  <c r="K555" i="35"/>
  <c r="K556" i="35"/>
  <c r="K557" i="35"/>
  <c r="K558" i="35"/>
  <c r="K559" i="35"/>
  <c r="K560" i="35"/>
  <c r="K561" i="35"/>
  <c r="K562" i="35"/>
  <c r="K563" i="35"/>
  <c r="K564" i="35"/>
  <c r="K565" i="35"/>
  <c r="K566" i="35"/>
  <c r="K567" i="35"/>
  <c r="K568" i="35"/>
  <c r="K569" i="35"/>
  <c r="K570" i="35"/>
  <c r="K571" i="35"/>
  <c r="K572" i="35"/>
  <c r="K573" i="35"/>
  <c r="K574" i="35"/>
  <c r="K575" i="35"/>
  <c r="K576" i="35"/>
  <c r="K577" i="35"/>
  <c r="K578" i="35"/>
  <c r="K579" i="35"/>
  <c r="K580" i="35"/>
  <c r="K581" i="35"/>
  <c r="K582" i="35"/>
  <c r="K583" i="35"/>
  <c r="K584" i="35"/>
  <c r="K585" i="35"/>
  <c r="K586" i="35"/>
  <c r="K587" i="35"/>
  <c r="K588" i="35"/>
  <c r="K589" i="35"/>
  <c r="K590" i="35"/>
  <c r="K591" i="35"/>
  <c r="K592" i="35"/>
  <c r="K593" i="35"/>
  <c r="K594" i="35"/>
  <c r="K595" i="35"/>
  <c r="K596" i="35"/>
  <c r="K597" i="35"/>
  <c r="K598" i="35"/>
  <c r="K599" i="35"/>
  <c r="K600" i="35"/>
  <c r="K601" i="35"/>
  <c r="K602" i="35"/>
  <c r="K603" i="35"/>
  <c r="K604" i="35"/>
  <c r="K605" i="35"/>
  <c r="K606" i="35"/>
  <c r="K607" i="35"/>
  <c r="K608" i="35"/>
  <c r="K609" i="35"/>
  <c r="K610" i="35"/>
  <c r="K611" i="35"/>
  <c r="K612" i="35"/>
  <c r="K613" i="35"/>
  <c r="K614" i="35"/>
  <c r="K615" i="35"/>
  <c r="K616" i="35"/>
  <c r="K617" i="35"/>
  <c r="K618" i="35"/>
  <c r="K619" i="35"/>
  <c r="K620" i="35"/>
  <c r="K621" i="35"/>
  <c r="K622" i="35"/>
  <c r="K623" i="35"/>
  <c r="K624" i="35"/>
  <c r="K625" i="35"/>
  <c r="K626" i="35"/>
  <c r="K627" i="35"/>
  <c r="K628" i="35"/>
  <c r="K629" i="35"/>
  <c r="K630" i="35"/>
  <c r="K631" i="35"/>
  <c r="K632" i="35"/>
  <c r="K633" i="35"/>
  <c r="K634" i="35"/>
  <c r="K635" i="35"/>
  <c r="K636" i="35"/>
  <c r="K637" i="35"/>
  <c r="K638" i="35"/>
  <c r="K639" i="35"/>
  <c r="K640" i="35"/>
  <c r="K641" i="35"/>
  <c r="K642" i="35"/>
  <c r="K643" i="35"/>
  <c r="K644" i="35"/>
  <c r="K645" i="35"/>
  <c r="K646" i="35"/>
  <c r="K647" i="35"/>
  <c r="K648" i="35"/>
  <c r="K649" i="35"/>
  <c r="K650" i="35"/>
  <c r="K651" i="35"/>
  <c r="K652" i="35"/>
  <c r="K653" i="35"/>
  <c r="K654" i="35"/>
  <c r="K655" i="35"/>
  <c r="K656" i="35"/>
  <c r="K657" i="35"/>
  <c r="K658" i="35"/>
  <c r="K659" i="35"/>
  <c r="K660" i="35"/>
  <c r="K661" i="35"/>
  <c r="K662" i="35"/>
  <c r="K663" i="35"/>
  <c r="K664" i="35"/>
  <c r="K665" i="35"/>
  <c r="K666" i="35"/>
  <c r="K667" i="35"/>
  <c r="K668" i="35"/>
  <c r="K669" i="35"/>
  <c r="K670" i="35"/>
  <c r="K671" i="35"/>
  <c r="K672" i="35"/>
  <c r="K673" i="35"/>
  <c r="K674" i="35"/>
  <c r="K675" i="35"/>
  <c r="K676" i="35"/>
  <c r="K677" i="35"/>
  <c r="K678" i="35"/>
  <c r="K679" i="35"/>
  <c r="K680" i="35"/>
  <c r="K681" i="35"/>
  <c r="K682" i="35"/>
  <c r="K683" i="35"/>
  <c r="K684" i="35"/>
  <c r="K685" i="35"/>
  <c r="K686" i="35"/>
  <c r="K687" i="35"/>
  <c r="K688" i="35"/>
  <c r="K689" i="35"/>
  <c r="K690" i="35"/>
  <c r="K691" i="35"/>
  <c r="K692" i="35"/>
  <c r="K693" i="35"/>
  <c r="K694" i="35"/>
  <c r="K695" i="35"/>
  <c r="K696" i="35"/>
  <c r="K697" i="35"/>
  <c r="K698" i="35"/>
  <c r="K699" i="35"/>
  <c r="K700" i="35"/>
  <c r="K701" i="35"/>
  <c r="K702" i="35"/>
  <c r="K703" i="35"/>
  <c r="K704" i="35"/>
  <c r="K705" i="35"/>
  <c r="K706" i="35"/>
  <c r="K707" i="35"/>
  <c r="K708" i="35"/>
  <c r="K709" i="35"/>
  <c r="K710" i="35"/>
  <c r="K711" i="35"/>
  <c r="K712" i="35"/>
  <c r="K713" i="35"/>
  <c r="K714" i="35"/>
  <c r="K715" i="35"/>
  <c r="K716" i="35"/>
  <c r="K717" i="35"/>
  <c r="K718" i="35"/>
  <c r="K719" i="35"/>
  <c r="K720" i="35"/>
  <c r="K721" i="35"/>
  <c r="K722" i="35"/>
  <c r="K723" i="35"/>
  <c r="K724" i="35"/>
  <c r="K725" i="35"/>
  <c r="K726" i="35"/>
  <c r="K727" i="35"/>
  <c r="K728" i="35"/>
  <c r="K729" i="35"/>
  <c r="K730" i="35"/>
  <c r="K731" i="35"/>
  <c r="K732" i="35"/>
  <c r="K733" i="35"/>
  <c r="K734" i="35"/>
  <c r="K735" i="35"/>
  <c r="K736" i="35"/>
  <c r="K737" i="35"/>
  <c r="K738" i="35"/>
  <c r="K739" i="35"/>
  <c r="K740" i="35"/>
  <c r="K741" i="35"/>
  <c r="K742" i="35"/>
  <c r="K743" i="35"/>
  <c r="K744" i="35"/>
  <c r="K745" i="35"/>
  <c r="K746" i="35"/>
  <c r="K747" i="35"/>
  <c r="K748" i="35"/>
  <c r="K749" i="35"/>
  <c r="K750" i="35"/>
  <c r="K751" i="35"/>
  <c r="K752" i="35"/>
  <c r="K753" i="35"/>
  <c r="K754" i="35"/>
  <c r="K755" i="35"/>
  <c r="K756" i="35"/>
  <c r="K757" i="35"/>
  <c r="K758" i="35"/>
  <c r="K759" i="35"/>
  <c r="K760" i="35"/>
  <c r="K761" i="35"/>
  <c r="K762" i="35"/>
  <c r="K763" i="35"/>
  <c r="K764" i="35"/>
  <c r="K765" i="35"/>
  <c r="K766" i="35"/>
  <c r="K767" i="35"/>
  <c r="K768" i="35"/>
  <c r="K769" i="35"/>
  <c r="K770" i="35"/>
  <c r="K771" i="35"/>
  <c r="K772" i="35"/>
  <c r="K773" i="35"/>
  <c r="K774" i="35"/>
  <c r="K775" i="35"/>
  <c r="K776" i="35"/>
  <c r="K777" i="35"/>
  <c r="K778" i="35"/>
  <c r="K779" i="35"/>
  <c r="K780" i="35"/>
  <c r="K781" i="35"/>
  <c r="K782" i="35"/>
  <c r="K783" i="35"/>
  <c r="K784" i="35"/>
  <c r="K785" i="35"/>
  <c r="K786" i="35"/>
  <c r="K787" i="35"/>
  <c r="K788" i="35"/>
  <c r="K789" i="35"/>
  <c r="K790" i="35"/>
  <c r="K791" i="35"/>
  <c r="K792" i="35"/>
  <c r="K793" i="35"/>
  <c r="K794" i="35"/>
  <c r="K795" i="35"/>
  <c r="K796" i="35"/>
  <c r="K797" i="35"/>
  <c r="K798" i="35"/>
  <c r="K799" i="35"/>
  <c r="K800" i="35"/>
  <c r="K801" i="35"/>
  <c r="K802" i="35"/>
  <c r="K803" i="35"/>
  <c r="K804" i="35"/>
  <c r="K805" i="35"/>
  <c r="K806" i="35"/>
  <c r="K807" i="35"/>
  <c r="K808" i="35"/>
  <c r="K809" i="35"/>
  <c r="K810" i="35"/>
  <c r="K811" i="35"/>
  <c r="K812" i="35"/>
  <c r="K813" i="35"/>
  <c r="K814" i="35"/>
  <c r="K815" i="35"/>
  <c r="K816" i="35"/>
  <c r="K817" i="35"/>
  <c r="K818" i="35"/>
  <c r="K819" i="35"/>
  <c r="K820" i="35"/>
  <c r="K821" i="35"/>
  <c r="K822" i="35"/>
  <c r="K823" i="35"/>
  <c r="K824" i="35"/>
  <c r="K825" i="35"/>
  <c r="K826" i="35"/>
  <c r="K827" i="35"/>
  <c r="K828" i="35"/>
  <c r="K829" i="35"/>
  <c r="K830" i="35"/>
  <c r="K831" i="35"/>
  <c r="K832" i="35"/>
  <c r="K833" i="35"/>
  <c r="K834" i="35"/>
  <c r="K835" i="35"/>
  <c r="K836" i="35"/>
  <c r="K837" i="35"/>
  <c r="K838" i="35"/>
  <c r="K839" i="35"/>
  <c r="K840" i="35"/>
  <c r="K841" i="35"/>
  <c r="K842" i="35"/>
  <c r="K843" i="35"/>
  <c r="K844" i="35"/>
  <c r="K845" i="35"/>
  <c r="K846" i="35"/>
  <c r="K847" i="35"/>
  <c r="K848" i="35"/>
  <c r="K849" i="35"/>
  <c r="K850" i="35"/>
  <c r="K851" i="35"/>
  <c r="K852" i="35"/>
  <c r="K853" i="35"/>
  <c r="K854" i="35"/>
  <c r="K855" i="35"/>
  <c r="K856" i="35"/>
  <c r="K857" i="35"/>
  <c r="K858" i="35"/>
  <c r="K859" i="35"/>
  <c r="K860" i="35"/>
  <c r="K861" i="35"/>
  <c r="K862" i="35"/>
  <c r="K863" i="35"/>
  <c r="K864" i="35"/>
  <c r="K865" i="35"/>
  <c r="K866" i="35"/>
  <c r="K867" i="35"/>
  <c r="K868" i="35"/>
  <c r="K869" i="35"/>
  <c r="K870" i="35"/>
  <c r="K871" i="35"/>
  <c r="K872" i="35"/>
  <c r="K873" i="35"/>
  <c r="K874" i="35"/>
  <c r="K875" i="35"/>
  <c r="K876" i="35"/>
  <c r="K877" i="35"/>
  <c r="K878" i="35"/>
  <c r="K879" i="35"/>
  <c r="K880" i="35"/>
  <c r="K881" i="35"/>
  <c r="K882" i="35"/>
  <c r="K883" i="35"/>
  <c r="K884" i="35"/>
  <c r="K885" i="35"/>
  <c r="K886" i="35"/>
  <c r="K887" i="35"/>
  <c r="K888" i="35"/>
  <c r="K889" i="35"/>
  <c r="K890" i="35"/>
  <c r="K891" i="35"/>
  <c r="K892" i="35"/>
  <c r="K893" i="35"/>
  <c r="K894" i="35"/>
  <c r="K895" i="35"/>
  <c r="K896" i="35"/>
  <c r="K897" i="35"/>
  <c r="K898" i="35"/>
  <c r="K899" i="35"/>
  <c r="K900" i="35"/>
  <c r="K901" i="35"/>
  <c r="K902" i="35"/>
  <c r="K903" i="35"/>
  <c r="K904" i="35"/>
  <c r="K905" i="35"/>
  <c r="K906" i="35"/>
  <c r="K907" i="35"/>
  <c r="K908" i="35"/>
  <c r="K909" i="35"/>
  <c r="K910" i="35"/>
  <c r="K911" i="35"/>
  <c r="K912" i="35"/>
  <c r="K913" i="35"/>
  <c r="K914" i="35"/>
  <c r="K915" i="35"/>
  <c r="K916" i="35"/>
  <c r="K917" i="35"/>
  <c r="K918" i="35"/>
  <c r="K919" i="35"/>
  <c r="K920" i="35"/>
  <c r="K921" i="35"/>
  <c r="K922" i="35"/>
  <c r="K923" i="35"/>
  <c r="K924" i="35"/>
  <c r="K925" i="35"/>
  <c r="K926" i="35"/>
  <c r="K927" i="35"/>
  <c r="K928" i="35"/>
  <c r="K929" i="35"/>
  <c r="K930" i="35"/>
  <c r="K931" i="35"/>
  <c r="K932" i="35"/>
  <c r="K933" i="35"/>
  <c r="K934" i="35"/>
  <c r="K935" i="35"/>
  <c r="K936" i="35"/>
  <c r="K937" i="35"/>
  <c r="K938" i="35"/>
  <c r="K939" i="35"/>
  <c r="K940" i="35"/>
  <c r="K941" i="35"/>
  <c r="K942" i="35"/>
  <c r="K943" i="35"/>
  <c r="K944" i="35"/>
  <c r="K945" i="35"/>
  <c r="K946" i="35"/>
  <c r="K947" i="35"/>
  <c r="K948" i="35"/>
  <c r="K949" i="35"/>
  <c r="K950" i="35"/>
  <c r="K951" i="35"/>
  <c r="K952" i="35"/>
  <c r="K953" i="35"/>
  <c r="K954" i="35"/>
  <c r="K955" i="35"/>
  <c r="K956" i="35"/>
  <c r="K957" i="35"/>
  <c r="K958" i="35"/>
  <c r="K959" i="35"/>
  <c r="K960" i="35"/>
  <c r="K961" i="35"/>
  <c r="K962" i="35"/>
  <c r="K963" i="35"/>
  <c r="K964" i="35"/>
  <c r="K965" i="35"/>
  <c r="K966" i="35"/>
  <c r="K967" i="35"/>
  <c r="K968" i="35"/>
  <c r="K969" i="35"/>
  <c r="K970" i="35"/>
  <c r="K971" i="35"/>
  <c r="K972" i="35"/>
  <c r="K973" i="35"/>
  <c r="K974" i="35"/>
  <c r="K975" i="35"/>
  <c r="K976" i="35"/>
  <c r="K977" i="35"/>
  <c r="K978" i="35"/>
  <c r="K979" i="35"/>
  <c r="K980" i="35"/>
  <c r="K981" i="35"/>
  <c r="K982" i="35"/>
  <c r="K983" i="35"/>
  <c r="K984" i="35"/>
  <c r="K985" i="35"/>
  <c r="K986" i="35"/>
  <c r="K987" i="35"/>
  <c r="K988" i="35"/>
  <c r="K989" i="35"/>
  <c r="K990" i="35"/>
  <c r="K991" i="35"/>
  <c r="K992" i="35"/>
  <c r="K993" i="35"/>
  <c r="K994" i="35"/>
  <c r="K995" i="35"/>
  <c r="K996" i="35"/>
  <c r="K997" i="35"/>
  <c r="K998" i="35"/>
  <c r="K999" i="35"/>
  <c r="K1000" i="35"/>
  <c r="K1001" i="35"/>
  <c r="K1002" i="35"/>
  <c r="K1003" i="35"/>
  <c r="K1004" i="35"/>
  <c r="K1005" i="35"/>
  <c r="K1006" i="35"/>
  <c r="K8"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501" i="35"/>
  <c r="J502" i="35"/>
  <c r="J503" i="35"/>
  <c r="J504" i="35"/>
  <c r="J505" i="35"/>
  <c r="J506" i="35"/>
  <c r="J507" i="35"/>
  <c r="J508" i="35"/>
  <c r="J509" i="35"/>
  <c r="J510" i="35"/>
  <c r="J511" i="35"/>
  <c r="J512" i="35"/>
  <c r="J513" i="35"/>
  <c r="J514" i="35"/>
  <c r="J515" i="35"/>
  <c r="J516" i="35"/>
  <c r="J517" i="35"/>
  <c r="J518" i="35"/>
  <c r="J519" i="35"/>
  <c r="J520" i="35"/>
  <c r="J521" i="35"/>
  <c r="J522" i="35"/>
  <c r="J523" i="35"/>
  <c r="J524" i="35"/>
  <c r="J525" i="35"/>
  <c r="J526" i="35"/>
  <c r="J527" i="35"/>
  <c r="J528" i="35"/>
  <c r="J529" i="35"/>
  <c r="J530" i="35"/>
  <c r="J531" i="35"/>
  <c r="J532" i="35"/>
  <c r="J533" i="35"/>
  <c r="J534" i="35"/>
  <c r="J535" i="35"/>
  <c r="J536" i="35"/>
  <c r="J537" i="35"/>
  <c r="J538" i="35"/>
  <c r="J539" i="35"/>
  <c r="J540" i="35"/>
  <c r="J541" i="35"/>
  <c r="J542" i="35"/>
  <c r="J543" i="35"/>
  <c r="J544" i="35"/>
  <c r="J545" i="35"/>
  <c r="J546" i="35"/>
  <c r="J547" i="35"/>
  <c r="J548" i="35"/>
  <c r="J549" i="35"/>
  <c r="J550" i="35"/>
  <c r="J551" i="35"/>
  <c r="J552" i="35"/>
  <c r="J553" i="35"/>
  <c r="J554" i="35"/>
  <c r="J555" i="35"/>
  <c r="J556" i="35"/>
  <c r="J557" i="35"/>
  <c r="J558" i="35"/>
  <c r="J559" i="35"/>
  <c r="J560" i="35"/>
  <c r="J561" i="35"/>
  <c r="J562" i="35"/>
  <c r="J563" i="35"/>
  <c r="J564" i="35"/>
  <c r="J565" i="35"/>
  <c r="J566" i="35"/>
  <c r="J567" i="35"/>
  <c r="J568" i="35"/>
  <c r="J569" i="35"/>
  <c r="J570" i="35"/>
  <c r="J571" i="35"/>
  <c r="J572" i="35"/>
  <c r="J573" i="35"/>
  <c r="J574" i="35"/>
  <c r="J575" i="35"/>
  <c r="J576" i="35"/>
  <c r="J577" i="35"/>
  <c r="J578" i="35"/>
  <c r="J579" i="35"/>
  <c r="J580" i="35"/>
  <c r="J581" i="35"/>
  <c r="J582" i="35"/>
  <c r="J583" i="35"/>
  <c r="J584" i="35"/>
  <c r="J585" i="35"/>
  <c r="J586" i="35"/>
  <c r="J587" i="35"/>
  <c r="J588" i="35"/>
  <c r="J589" i="35"/>
  <c r="J590" i="35"/>
  <c r="J591" i="35"/>
  <c r="J592" i="35"/>
  <c r="J593" i="35"/>
  <c r="J594" i="35"/>
  <c r="J595" i="35"/>
  <c r="J596" i="35"/>
  <c r="J597" i="35"/>
  <c r="J598" i="35"/>
  <c r="J599" i="35"/>
  <c r="J600" i="35"/>
  <c r="J601" i="35"/>
  <c r="J602" i="35"/>
  <c r="J603" i="35"/>
  <c r="J604" i="35"/>
  <c r="J605" i="35"/>
  <c r="J606" i="35"/>
  <c r="J607" i="35"/>
  <c r="J608" i="35"/>
  <c r="J609" i="35"/>
  <c r="J610" i="35"/>
  <c r="J611" i="35"/>
  <c r="J612" i="35"/>
  <c r="J613" i="35"/>
  <c r="J614" i="35"/>
  <c r="J615" i="35"/>
  <c r="J616" i="35"/>
  <c r="J617" i="35"/>
  <c r="J618" i="35"/>
  <c r="J619" i="35"/>
  <c r="J620" i="35"/>
  <c r="J621" i="35"/>
  <c r="J622" i="35"/>
  <c r="J623" i="35"/>
  <c r="J624" i="35"/>
  <c r="J625" i="35"/>
  <c r="J626" i="35"/>
  <c r="J627" i="35"/>
  <c r="J628" i="35"/>
  <c r="J629" i="35"/>
  <c r="J630" i="35"/>
  <c r="J631" i="35"/>
  <c r="J632" i="35"/>
  <c r="J633" i="35"/>
  <c r="J634" i="35"/>
  <c r="J635" i="35"/>
  <c r="J636" i="35"/>
  <c r="J637" i="35"/>
  <c r="J638" i="35"/>
  <c r="J639" i="35"/>
  <c r="J640" i="35"/>
  <c r="J641" i="35"/>
  <c r="J642" i="35"/>
  <c r="J643" i="35"/>
  <c r="J644" i="35"/>
  <c r="J645" i="35"/>
  <c r="J646" i="35"/>
  <c r="J647" i="35"/>
  <c r="J648" i="35"/>
  <c r="J649" i="35"/>
  <c r="J650" i="35"/>
  <c r="J651" i="35"/>
  <c r="J652" i="35"/>
  <c r="J653" i="35"/>
  <c r="J654" i="35"/>
  <c r="J655" i="35"/>
  <c r="J656" i="35"/>
  <c r="J657" i="35"/>
  <c r="J658" i="35"/>
  <c r="J659" i="35"/>
  <c r="J660" i="35"/>
  <c r="J661" i="35"/>
  <c r="J662" i="35"/>
  <c r="J663" i="35"/>
  <c r="J664" i="35"/>
  <c r="J665" i="35"/>
  <c r="J666" i="35"/>
  <c r="J667" i="35"/>
  <c r="J668" i="35"/>
  <c r="J669" i="35"/>
  <c r="J670" i="35"/>
  <c r="J671" i="35"/>
  <c r="J672" i="35"/>
  <c r="J673" i="35"/>
  <c r="J674" i="35"/>
  <c r="J675" i="35"/>
  <c r="J676" i="35"/>
  <c r="J677" i="35"/>
  <c r="J678" i="35"/>
  <c r="J679" i="35"/>
  <c r="J680" i="35"/>
  <c r="J681" i="35"/>
  <c r="J682" i="35"/>
  <c r="J683" i="35"/>
  <c r="J684" i="35"/>
  <c r="J685" i="35"/>
  <c r="J686" i="35"/>
  <c r="J687" i="35"/>
  <c r="J688" i="35"/>
  <c r="J689" i="35"/>
  <c r="J690" i="35"/>
  <c r="J691" i="35"/>
  <c r="J692" i="35"/>
  <c r="J693" i="35"/>
  <c r="J694" i="35"/>
  <c r="J695" i="35"/>
  <c r="J696" i="35"/>
  <c r="J697" i="35"/>
  <c r="J698" i="35"/>
  <c r="J699" i="35"/>
  <c r="J700" i="35"/>
  <c r="J701" i="35"/>
  <c r="J702" i="35"/>
  <c r="J703" i="35"/>
  <c r="J704" i="35"/>
  <c r="J705" i="35"/>
  <c r="J706" i="35"/>
  <c r="J707" i="35"/>
  <c r="J708" i="35"/>
  <c r="J709" i="35"/>
  <c r="J710" i="35"/>
  <c r="J711" i="35"/>
  <c r="J712" i="35"/>
  <c r="J713" i="35"/>
  <c r="J714" i="35"/>
  <c r="J715" i="35"/>
  <c r="J716" i="35"/>
  <c r="J717" i="35"/>
  <c r="J718" i="35"/>
  <c r="J719" i="35"/>
  <c r="J720" i="35"/>
  <c r="J721" i="35"/>
  <c r="J722" i="35"/>
  <c r="J723" i="35"/>
  <c r="J724" i="35"/>
  <c r="J725" i="35"/>
  <c r="J726" i="35"/>
  <c r="J727" i="35"/>
  <c r="J728" i="35"/>
  <c r="J729" i="35"/>
  <c r="J730" i="35"/>
  <c r="J731" i="35"/>
  <c r="J732" i="35"/>
  <c r="J733" i="35"/>
  <c r="J734" i="35"/>
  <c r="J735" i="35"/>
  <c r="J736" i="35"/>
  <c r="J737" i="35"/>
  <c r="J738" i="35"/>
  <c r="J739" i="35"/>
  <c r="J740" i="35"/>
  <c r="J741" i="35"/>
  <c r="J742" i="35"/>
  <c r="J743" i="35"/>
  <c r="J744" i="35"/>
  <c r="J745" i="35"/>
  <c r="J746" i="35"/>
  <c r="J747" i="35"/>
  <c r="J748" i="35"/>
  <c r="J749" i="35"/>
  <c r="J750" i="35"/>
  <c r="J751" i="35"/>
  <c r="J752" i="35"/>
  <c r="J753" i="35"/>
  <c r="J754" i="35"/>
  <c r="J755" i="35"/>
  <c r="J756" i="35"/>
  <c r="J757" i="35"/>
  <c r="J758" i="35"/>
  <c r="J759" i="35"/>
  <c r="J760" i="35"/>
  <c r="J761" i="35"/>
  <c r="J762" i="35"/>
  <c r="J763" i="35"/>
  <c r="J764" i="35"/>
  <c r="J765" i="35"/>
  <c r="J766" i="35"/>
  <c r="J767" i="35"/>
  <c r="J768" i="35"/>
  <c r="J769" i="35"/>
  <c r="J770" i="35"/>
  <c r="J771" i="35"/>
  <c r="J772" i="35"/>
  <c r="J773" i="35"/>
  <c r="J774" i="35"/>
  <c r="J775" i="35"/>
  <c r="J776" i="35"/>
  <c r="J777" i="35"/>
  <c r="J778" i="35"/>
  <c r="J779" i="35"/>
  <c r="J780" i="35"/>
  <c r="J781" i="35"/>
  <c r="J782" i="35"/>
  <c r="J783" i="35"/>
  <c r="J784" i="35"/>
  <c r="J785" i="35"/>
  <c r="J786" i="35"/>
  <c r="J787" i="35"/>
  <c r="J788" i="35"/>
  <c r="J789" i="35"/>
  <c r="J790" i="35"/>
  <c r="J791" i="35"/>
  <c r="J792" i="35"/>
  <c r="J793" i="35"/>
  <c r="J794" i="35"/>
  <c r="J795" i="35"/>
  <c r="J796" i="35"/>
  <c r="J797" i="35"/>
  <c r="J798" i="35"/>
  <c r="J799" i="35"/>
  <c r="J800" i="35"/>
  <c r="J801" i="35"/>
  <c r="J802" i="35"/>
  <c r="J803" i="35"/>
  <c r="J804" i="35"/>
  <c r="J805" i="35"/>
  <c r="J806" i="35"/>
  <c r="J807" i="35"/>
  <c r="J808" i="35"/>
  <c r="J809" i="35"/>
  <c r="J810" i="35"/>
  <c r="J811" i="35"/>
  <c r="J812" i="35"/>
  <c r="J813" i="35"/>
  <c r="J814" i="35"/>
  <c r="J815" i="35"/>
  <c r="J816" i="35"/>
  <c r="J817" i="35"/>
  <c r="J818" i="35"/>
  <c r="J819" i="35"/>
  <c r="J820" i="35"/>
  <c r="J821" i="35"/>
  <c r="J822" i="35"/>
  <c r="J823" i="35"/>
  <c r="J824" i="35"/>
  <c r="J825" i="35"/>
  <c r="J826" i="35"/>
  <c r="J827" i="35"/>
  <c r="J828" i="35"/>
  <c r="J829" i="35"/>
  <c r="J830" i="35"/>
  <c r="J831" i="35"/>
  <c r="J832" i="35"/>
  <c r="J833" i="35"/>
  <c r="J834" i="35"/>
  <c r="J835" i="35"/>
  <c r="J836" i="35"/>
  <c r="J837" i="35"/>
  <c r="J838" i="35"/>
  <c r="J839" i="35"/>
  <c r="J840" i="35"/>
  <c r="J841" i="35"/>
  <c r="J842" i="35"/>
  <c r="J843" i="35"/>
  <c r="J844" i="35"/>
  <c r="J845" i="35"/>
  <c r="J846" i="35"/>
  <c r="J847" i="35"/>
  <c r="J848" i="35"/>
  <c r="J849" i="35"/>
  <c r="J850" i="35"/>
  <c r="J851" i="35"/>
  <c r="J852" i="35"/>
  <c r="J853" i="35"/>
  <c r="J854" i="35"/>
  <c r="J855" i="35"/>
  <c r="J856" i="35"/>
  <c r="J857" i="35"/>
  <c r="J858" i="35"/>
  <c r="J859" i="35"/>
  <c r="J860" i="35"/>
  <c r="J861" i="35"/>
  <c r="J862" i="35"/>
  <c r="J863" i="35"/>
  <c r="J864" i="35"/>
  <c r="J865" i="35"/>
  <c r="J866" i="35"/>
  <c r="J867" i="35"/>
  <c r="J868" i="35"/>
  <c r="J869" i="35"/>
  <c r="J870" i="35"/>
  <c r="J871" i="35"/>
  <c r="J872" i="35"/>
  <c r="J873" i="35"/>
  <c r="J874" i="35"/>
  <c r="J875" i="35"/>
  <c r="J876" i="35"/>
  <c r="J877" i="35"/>
  <c r="J878" i="35"/>
  <c r="J879" i="35"/>
  <c r="J880" i="35"/>
  <c r="J881" i="35"/>
  <c r="J882" i="35"/>
  <c r="J883" i="35"/>
  <c r="J884" i="35"/>
  <c r="J885" i="35"/>
  <c r="J886" i="35"/>
  <c r="J887" i="35"/>
  <c r="J888" i="35"/>
  <c r="J889" i="35"/>
  <c r="J890" i="35"/>
  <c r="J891" i="35"/>
  <c r="J892" i="35"/>
  <c r="J893" i="35"/>
  <c r="J894" i="35"/>
  <c r="J895" i="35"/>
  <c r="J896" i="35"/>
  <c r="J897" i="35"/>
  <c r="J898" i="35"/>
  <c r="J899" i="35"/>
  <c r="J900" i="35"/>
  <c r="J901" i="35"/>
  <c r="J902" i="35"/>
  <c r="J903" i="35"/>
  <c r="J904" i="35"/>
  <c r="J905" i="35"/>
  <c r="J906" i="35"/>
  <c r="J907" i="35"/>
  <c r="J908" i="35"/>
  <c r="J909" i="35"/>
  <c r="J910" i="35"/>
  <c r="J911" i="35"/>
  <c r="J912" i="35"/>
  <c r="J913" i="35"/>
  <c r="J914" i="35"/>
  <c r="J915" i="35"/>
  <c r="J916" i="35"/>
  <c r="J917" i="35"/>
  <c r="J918" i="35"/>
  <c r="J919" i="35"/>
  <c r="J920" i="35"/>
  <c r="J921" i="35"/>
  <c r="J922" i="35"/>
  <c r="J923" i="35"/>
  <c r="J924" i="35"/>
  <c r="J925" i="35"/>
  <c r="J926" i="35"/>
  <c r="J927" i="35"/>
  <c r="J928" i="35"/>
  <c r="J929" i="35"/>
  <c r="J930" i="35"/>
  <c r="J931" i="35"/>
  <c r="J932" i="35"/>
  <c r="J933" i="35"/>
  <c r="J934" i="35"/>
  <c r="J935" i="35"/>
  <c r="J936" i="35"/>
  <c r="J937" i="35"/>
  <c r="J938" i="35"/>
  <c r="J939" i="35"/>
  <c r="J940" i="35"/>
  <c r="J941" i="35"/>
  <c r="J942" i="35"/>
  <c r="J943" i="35"/>
  <c r="J944" i="35"/>
  <c r="J945" i="35"/>
  <c r="J946" i="35"/>
  <c r="J947" i="35"/>
  <c r="J948" i="35"/>
  <c r="J949" i="35"/>
  <c r="J950" i="35"/>
  <c r="J951" i="35"/>
  <c r="J952" i="35"/>
  <c r="J953" i="35"/>
  <c r="J954" i="35"/>
  <c r="J955" i="35"/>
  <c r="J956" i="35"/>
  <c r="J957" i="35"/>
  <c r="J958" i="35"/>
  <c r="J959" i="35"/>
  <c r="J960" i="35"/>
  <c r="J961" i="35"/>
  <c r="J962" i="35"/>
  <c r="J963" i="35"/>
  <c r="J964" i="35"/>
  <c r="J965" i="35"/>
  <c r="J966" i="35"/>
  <c r="J967" i="35"/>
  <c r="J968" i="35"/>
  <c r="J969" i="35"/>
  <c r="J970" i="35"/>
  <c r="J971" i="35"/>
  <c r="J972" i="35"/>
  <c r="J973" i="35"/>
  <c r="J974" i="35"/>
  <c r="J975" i="35"/>
  <c r="J976" i="35"/>
  <c r="J977" i="35"/>
  <c r="J978" i="35"/>
  <c r="J979" i="35"/>
  <c r="J980" i="35"/>
  <c r="J981" i="35"/>
  <c r="J982" i="35"/>
  <c r="J983" i="35"/>
  <c r="J984" i="35"/>
  <c r="J985" i="35"/>
  <c r="J986" i="35"/>
  <c r="J987" i="35"/>
  <c r="J988" i="35"/>
  <c r="J989" i="35"/>
  <c r="J990" i="35"/>
  <c r="J991" i="35"/>
  <c r="J992" i="35"/>
  <c r="J993" i="35"/>
  <c r="J994" i="35"/>
  <c r="J995" i="35"/>
  <c r="J996" i="35"/>
  <c r="J997" i="35"/>
  <c r="J998" i="35"/>
  <c r="J999" i="35"/>
  <c r="J1000" i="35"/>
  <c r="J1001" i="35"/>
  <c r="J1002" i="35"/>
  <c r="J1003" i="35"/>
  <c r="J1004" i="35"/>
  <c r="J1005" i="35"/>
  <c r="J1006"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104" i="35"/>
  <c r="I105" i="35"/>
  <c r="I106" i="35"/>
  <c r="I107" i="35"/>
  <c r="I108" i="35"/>
  <c r="I109" i="35"/>
  <c r="I110" i="35"/>
  <c r="I111" i="35"/>
  <c r="I112" i="35"/>
  <c r="I113" i="35"/>
  <c r="I114" i="35"/>
  <c r="I115" i="35"/>
  <c r="I116" i="35"/>
  <c r="I117" i="35"/>
  <c r="I118" i="35"/>
  <c r="I119" i="35"/>
  <c r="I120" i="35"/>
  <c r="I121" i="35"/>
  <c r="I122" i="35"/>
  <c r="I123" i="35"/>
  <c r="I124" i="35"/>
  <c r="I125" i="35"/>
  <c r="I126" i="35"/>
  <c r="I127" i="35"/>
  <c r="I128" i="35"/>
  <c r="I129" i="35"/>
  <c r="I130" i="35"/>
  <c r="I131" i="35"/>
  <c r="I132" i="35"/>
  <c r="I133" i="35"/>
  <c r="I134" i="35"/>
  <c r="I135" i="35"/>
  <c r="I136" i="35"/>
  <c r="I137" i="35"/>
  <c r="I138" i="35"/>
  <c r="I139" i="35"/>
  <c r="I140" i="35"/>
  <c r="I141" i="35"/>
  <c r="I142" i="35"/>
  <c r="I143" i="35"/>
  <c r="I144" i="35"/>
  <c r="I145" i="35"/>
  <c r="I146" i="35"/>
  <c r="I147" i="35"/>
  <c r="I148" i="35"/>
  <c r="I149" i="35"/>
  <c r="I150" i="35"/>
  <c r="I151" i="35"/>
  <c r="I152" i="35"/>
  <c r="I153" i="35"/>
  <c r="I154" i="35"/>
  <c r="I155" i="35"/>
  <c r="I156" i="35"/>
  <c r="I157" i="35"/>
  <c r="I158" i="35"/>
  <c r="I159" i="35"/>
  <c r="I160" i="35"/>
  <c r="I161" i="35"/>
  <c r="I162" i="35"/>
  <c r="I163" i="35"/>
  <c r="I164" i="35"/>
  <c r="I165" i="35"/>
  <c r="I166" i="35"/>
  <c r="I167" i="35"/>
  <c r="I168" i="35"/>
  <c r="I169" i="35"/>
  <c r="I170" i="35"/>
  <c r="I171" i="35"/>
  <c r="I172" i="35"/>
  <c r="I173" i="35"/>
  <c r="I174" i="35"/>
  <c r="I175" i="35"/>
  <c r="I176" i="35"/>
  <c r="I177" i="35"/>
  <c r="I178" i="35"/>
  <c r="I179" i="35"/>
  <c r="I180" i="35"/>
  <c r="I181" i="35"/>
  <c r="I182" i="35"/>
  <c r="I183" i="35"/>
  <c r="I184" i="35"/>
  <c r="I185" i="35"/>
  <c r="I186" i="35"/>
  <c r="I187" i="35"/>
  <c r="I188" i="35"/>
  <c r="I189" i="35"/>
  <c r="I190" i="35"/>
  <c r="I191" i="35"/>
  <c r="I192" i="35"/>
  <c r="I193" i="35"/>
  <c r="I194" i="35"/>
  <c r="I195" i="35"/>
  <c r="I196" i="35"/>
  <c r="I197" i="35"/>
  <c r="I198" i="35"/>
  <c r="I199" i="35"/>
  <c r="I200" i="35"/>
  <c r="I201" i="35"/>
  <c r="I202" i="35"/>
  <c r="I203" i="35"/>
  <c r="I204" i="35"/>
  <c r="I205" i="35"/>
  <c r="I206" i="35"/>
  <c r="I207" i="35"/>
  <c r="I208" i="35"/>
  <c r="I209" i="35"/>
  <c r="I210" i="35"/>
  <c r="I211" i="35"/>
  <c r="I212" i="35"/>
  <c r="I213" i="35"/>
  <c r="I214" i="35"/>
  <c r="I215" i="35"/>
  <c r="I216" i="35"/>
  <c r="I217" i="35"/>
  <c r="I218" i="35"/>
  <c r="I219" i="35"/>
  <c r="I220" i="35"/>
  <c r="I221" i="35"/>
  <c r="I222" i="35"/>
  <c r="I223" i="35"/>
  <c r="I224" i="35"/>
  <c r="I225" i="35"/>
  <c r="I226" i="35"/>
  <c r="I227" i="35"/>
  <c r="I228" i="35"/>
  <c r="I229" i="35"/>
  <c r="I230" i="35"/>
  <c r="I231" i="35"/>
  <c r="I232" i="35"/>
  <c r="I233" i="35"/>
  <c r="I234" i="35"/>
  <c r="I235" i="35"/>
  <c r="I236" i="35"/>
  <c r="I237" i="35"/>
  <c r="I238" i="35"/>
  <c r="I239" i="35"/>
  <c r="I240" i="35"/>
  <c r="I241" i="35"/>
  <c r="I242" i="35"/>
  <c r="I243" i="35"/>
  <c r="I244" i="35"/>
  <c r="I245" i="35"/>
  <c r="I246" i="35"/>
  <c r="I247" i="35"/>
  <c r="I248" i="35"/>
  <c r="I249" i="35"/>
  <c r="I250" i="35"/>
  <c r="I251" i="35"/>
  <c r="I252" i="35"/>
  <c r="I253" i="35"/>
  <c r="I254" i="35"/>
  <c r="I255" i="35"/>
  <c r="I256" i="35"/>
  <c r="I257" i="35"/>
  <c r="I258" i="35"/>
  <c r="I259" i="35"/>
  <c r="I260" i="35"/>
  <c r="I261" i="35"/>
  <c r="I262" i="35"/>
  <c r="I263" i="35"/>
  <c r="I264" i="35"/>
  <c r="I265" i="35"/>
  <c r="I266" i="35"/>
  <c r="I267" i="35"/>
  <c r="I268" i="35"/>
  <c r="I269" i="35"/>
  <c r="I270" i="35"/>
  <c r="I271" i="35"/>
  <c r="I272" i="35"/>
  <c r="I273" i="35"/>
  <c r="I274" i="35"/>
  <c r="I275" i="35"/>
  <c r="I276" i="35"/>
  <c r="I277" i="35"/>
  <c r="I278" i="35"/>
  <c r="I279" i="35"/>
  <c r="I280" i="35"/>
  <c r="I281" i="35"/>
  <c r="I282" i="35"/>
  <c r="I283" i="35"/>
  <c r="I284" i="35"/>
  <c r="I285" i="35"/>
  <c r="I286" i="35"/>
  <c r="I287" i="35"/>
  <c r="I288" i="35"/>
  <c r="I289" i="35"/>
  <c r="I290" i="35"/>
  <c r="I291" i="35"/>
  <c r="I292" i="35"/>
  <c r="I293" i="35"/>
  <c r="I294" i="35"/>
  <c r="I295" i="35"/>
  <c r="I296" i="35"/>
  <c r="I297" i="35"/>
  <c r="I298" i="35"/>
  <c r="I299" i="35"/>
  <c r="I300" i="35"/>
  <c r="I301" i="35"/>
  <c r="I302" i="35"/>
  <c r="I303" i="35"/>
  <c r="I304" i="35"/>
  <c r="I305" i="35"/>
  <c r="I306" i="35"/>
  <c r="I307" i="35"/>
  <c r="I308" i="35"/>
  <c r="I309" i="35"/>
  <c r="I310" i="35"/>
  <c r="I311" i="35"/>
  <c r="I312" i="35"/>
  <c r="I313" i="35"/>
  <c r="I314" i="35"/>
  <c r="I315" i="35"/>
  <c r="I316" i="35"/>
  <c r="I317" i="35"/>
  <c r="I318" i="35"/>
  <c r="I319" i="35"/>
  <c r="I320" i="35"/>
  <c r="I321" i="35"/>
  <c r="I322" i="35"/>
  <c r="I323" i="35"/>
  <c r="I324" i="35"/>
  <c r="I325" i="35"/>
  <c r="I326" i="35"/>
  <c r="I327" i="35"/>
  <c r="I328" i="35"/>
  <c r="I329" i="35"/>
  <c r="I330" i="35"/>
  <c r="I331" i="35"/>
  <c r="I332" i="35"/>
  <c r="I333" i="35"/>
  <c r="I334" i="35"/>
  <c r="I335" i="35"/>
  <c r="I336" i="35"/>
  <c r="I337" i="35"/>
  <c r="I338" i="35"/>
  <c r="I339" i="35"/>
  <c r="I340" i="35"/>
  <c r="I341" i="35"/>
  <c r="I342" i="35"/>
  <c r="I343" i="35"/>
  <c r="I344" i="35"/>
  <c r="I345" i="35"/>
  <c r="I346" i="35"/>
  <c r="I347" i="35"/>
  <c r="I348" i="35"/>
  <c r="I349" i="35"/>
  <c r="I350" i="35"/>
  <c r="I351" i="35"/>
  <c r="I352" i="35"/>
  <c r="I353" i="35"/>
  <c r="I354" i="35"/>
  <c r="I355" i="35"/>
  <c r="I356" i="35"/>
  <c r="I357" i="35"/>
  <c r="I358" i="35"/>
  <c r="I359" i="35"/>
  <c r="I360" i="35"/>
  <c r="I361" i="35"/>
  <c r="I362" i="35"/>
  <c r="I363" i="35"/>
  <c r="I364" i="35"/>
  <c r="I365" i="35"/>
  <c r="I366" i="35"/>
  <c r="I367" i="35"/>
  <c r="I368" i="35"/>
  <c r="I369" i="35"/>
  <c r="I370" i="35"/>
  <c r="I371" i="35"/>
  <c r="I372" i="35"/>
  <c r="I373" i="35"/>
  <c r="I374" i="35"/>
  <c r="I375" i="35"/>
  <c r="I376" i="35"/>
  <c r="I377" i="35"/>
  <c r="I378" i="35"/>
  <c r="I379" i="35"/>
  <c r="I380" i="35"/>
  <c r="I381" i="35"/>
  <c r="I382" i="35"/>
  <c r="I383" i="35"/>
  <c r="I384" i="35"/>
  <c r="I385" i="35"/>
  <c r="I386" i="35"/>
  <c r="I387" i="35"/>
  <c r="I388" i="35"/>
  <c r="I389" i="35"/>
  <c r="I390" i="35"/>
  <c r="I391" i="35"/>
  <c r="I392" i="35"/>
  <c r="I393" i="35"/>
  <c r="I394" i="35"/>
  <c r="I395" i="35"/>
  <c r="I396" i="35"/>
  <c r="I397" i="35"/>
  <c r="I398" i="35"/>
  <c r="I399" i="35"/>
  <c r="I400" i="35"/>
  <c r="I401" i="35"/>
  <c r="I402" i="35"/>
  <c r="I403" i="35"/>
  <c r="I404" i="35"/>
  <c r="I405" i="35"/>
  <c r="I406" i="35"/>
  <c r="I407" i="35"/>
  <c r="I408" i="35"/>
  <c r="I409" i="35"/>
  <c r="I410" i="35"/>
  <c r="I411" i="35"/>
  <c r="I412" i="35"/>
  <c r="I413" i="35"/>
  <c r="I414" i="35"/>
  <c r="I415" i="35"/>
  <c r="I416" i="35"/>
  <c r="I417" i="35"/>
  <c r="I418" i="35"/>
  <c r="I419" i="35"/>
  <c r="I420" i="35"/>
  <c r="I421" i="35"/>
  <c r="I422" i="35"/>
  <c r="I423" i="35"/>
  <c r="I424" i="35"/>
  <c r="I425" i="35"/>
  <c r="I426" i="35"/>
  <c r="I427" i="35"/>
  <c r="I428" i="35"/>
  <c r="I429" i="35"/>
  <c r="I430" i="35"/>
  <c r="I431" i="35"/>
  <c r="I432" i="35"/>
  <c r="I433" i="35"/>
  <c r="I434" i="35"/>
  <c r="I435" i="35"/>
  <c r="I436" i="35"/>
  <c r="I437" i="35"/>
  <c r="I438" i="35"/>
  <c r="I439" i="35"/>
  <c r="I440" i="35"/>
  <c r="I441" i="35"/>
  <c r="I442" i="35"/>
  <c r="I443" i="35"/>
  <c r="I444" i="35"/>
  <c r="I445" i="35"/>
  <c r="I446" i="35"/>
  <c r="I447" i="35"/>
  <c r="I448" i="35"/>
  <c r="I449" i="35"/>
  <c r="I450" i="35"/>
  <c r="I451" i="35"/>
  <c r="I452" i="35"/>
  <c r="I453" i="35"/>
  <c r="I454" i="35"/>
  <c r="I455" i="35"/>
  <c r="I456" i="35"/>
  <c r="I457" i="35"/>
  <c r="I458" i="35"/>
  <c r="I459" i="35"/>
  <c r="I460" i="35"/>
  <c r="I461" i="35"/>
  <c r="I462" i="35"/>
  <c r="I463" i="35"/>
  <c r="I464" i="35"/>
  <c r="I465" i="35"/>
  <c r="I466" i="35"/>
  <c r="I467" i="35"/>
  <c r="I468" i="35"/>
  <c r="I469" i="35"/>
  <c r="I470" i="35"/>
  <c r="I471" i="35"/>
  <c r="I472" i="35"/>
  <c r="I473" i="35"/>
  <c r="I474" i="35"/>
  <c r="I475" i="35"/>
  <c r="I476" i="35"/>
  <c r="I477" i="35"/>
  <c r="I478" i="35"/>
  <c r="I479" i="35"/>
  <c r="I480" i="35"/>
  <c r="I481" i="35"/>
  <c r="I482" i="35"/>
  <c r="I483" i="35"/>
  <c r="I484" i="35"/>
  <c r="I485" i="35"/>
  <c r="I486" i="35"/>
  <c r="I487" i="35"/>
  <c r="I488" i="35"/>
  <c r="I489" i="35"/>
  <c r="I490" i="35"/>
  <c r="I491" i="35"/>
  <c r="I492" i="35"/>
  <c r="I493" i="35"/>
  <c r="I494" i="35"/>
  <c r="I495" i="35"/>
  <c r="I496" i="35"/>
  <c r="I497" i="35"/>
  <c r="I498" i="35"/>
  <c r="I499" i="35"/>
  <c r="I500" i="35"/>
  <c r="I501" i="35"/>
  <c r="I502" i="35"/>
  <c r="I503" i="35"/>
  <c r="I504" i="35"/>
  <c r="I505" i="35"/>
  <c r="I506" i="35"/>
  <c r="I507" i="35"/>
  <c r="I508" i="35"/>
  <c r="I509" i="35"/>
  <c r="I510" i="35"/>
  <c r="I511" i="35"/>
  <c r="I512" i="35"/>
  <c r="I513" i="35"/>
  <c r="I514" i="35"/>
  <c r="I515" i="35"/>
  <c r="I516" i="35"/>
  <c r="I517" i="35"/>
  <c r="I518" i="35"/>
  <c r="I519" i="35"/>
  <c r="I520" i="35"/>
  <c r="I521" i="35"/>
  <c r="I522" i="35"/>
  <c r="I523" i="35"/>
  <c r="I524" i="35"/>
  <c r="I525" i="35"/>
  <c r="I526" i="35"/>
  <c r="I527" i="35"/>
  <c r="I528" i="35"/>
  <c r="I529" i="35"/>
  <c r="I530" i="35"/>
  <c r="I531" i="35"/>
  <c r="I532" i="35"/>
  <c r="I533" i="35"/>
  <c r="I534" i="35"/>
  <c r="I535" i="35"/>
  <c r="I536" i="35"/>
  <c r="I537" i="35"/>
  <c r="I538" i="35"/>
  <c r="I539" i="35"/>
  <c r="I540" i="35"/>
  <c r="I541" i="35"/>
  <c r="I542" i="35"/>
  <c r="I543" i="35"/>
  <c r="I544" i="35"/>
  <c r="I545" i="35"/>
  <c r="I546" i="35"/>
  <c r="I547" i="35"/>
  <c r="I548" i="35"/>
  <c r="I549" i="35"/>
  <c r="I550" i="35"/>
  <c r="I551" i="35"/>
  <c r="I552" i="35"/>
  <c r="I553" i="35"/>
  <c r="I554" i="35"/>
  <c r="I555" i="35"/>
  <c r="I556" i="35"/>
  <c r="I557" i="35"/>
  <c r="I558" i="35"/>
  <c r="I559" i="35"/>
  <c r="I560" i="35"/>
  <c r="I561" i="35"/>
  <c r="I562" i="35"/>
  <c r="I563" i="35"/>
  <c r="I564" i="35"/>
  <c r="I565" i="35"/>
  <c r="I566" i="35"/>
  <c r="I567" i="35"/>
  <c r="I568" i="35"/>
  <c r="I569" i="35"/>
  <c r="I570" i="35"/>
  <c r="I571" i="35"/>
  <c r="I572" i="35"/>
  <c r="I573" i="35"/>
  <c r="I574" i="35"/>
  <c r="I575" i="35"/>
  <c r="I576" i="35"/>
  <c r="I577" i="35"/>
  <c r="I578" i="35"/>
  <c r="I579" i="35"/>
  <c r="I580" i="35"/>
  <c r="I581" i="35"/>
  <c r="I582" i="35"/>
  <c r="I583" i="35"/>
  <c r="I584" i="35"/>
  <c r="I585" i="35"/>
  <c r="I586" i="35"/>
  <c r="I587" i="35"/>
  <c r="I588" i="35"/>
  <c r="I589" i="35"/>
  <c r="I590" i="35"/>
  <c r="I591" i="35"/>
  <c r="I592" i="35"/>
  <c r="I593" i="35"/>
  <c r="I594" i="35"/>
  <c r="I595" i="35"/>
  <c r="I596" i="35"/>
  <c r="I597" i="35"/>
  <c r="I598" i="35"/>
  <c r="I599" i="35"/>
  <c r="I600" i="35"/>
  <c r="I601" i="35"/>
  <c r="I602" i="35"/>
  <c r="I603" i="35"/>
  <c r="I604" i="35"/>
  <c r="I605" i="35"/>
  <c r="I606" i="35"/>
  <c r="I607" i="35"/>
  <c r="I608" i="35"/>
  <c r="I609" i="35"/>
  <c r="I610" i="35"/>
  <c r="I611" i="35"/>
  <c r="I612" i="35"/>
  <c r="I613" i="35"/>
  <c r="I614" i="35"/>
  <c r="I615" i="35"/>
  <c r="I616" i="35"/>
  <c r="I617" i="35"/>
  <c r="I618" i="35"/>
  <c r="I619" i="35"/>
  <c r="I620" i="35"/>
  <c r="I621" i="35"/>
  <c r="I622" i="35"/>
  <c r="I623" i="35"/>
  <c r="I624" i="35"/>
  <c r="I625" i="35"/>
  <c r="I626" i="35"/>
  <c r="I627" i="35"/>
  <c r="I628" i="35"/>
  <c r="I629" i="35"/>
  <c r="I630" i="35"/>
  <c r="I631" i="35"/>
  <c r="I632" i="35"/>
  <c r="I633" i="35"/>
  <c r="I634" i="35"/>
  <c r="I635" i="35"/>
  <c r="I636" i="35"/>
  <c r="I637" i="35"/>
  <c r="I638" i="35"/>
  <c r="I639" i="35"/>
  <c r="I640" i="35"/>
  <c r="I641" i="35"/>
  <c r="I642" i="35"/>
  <c r="I643" i="35"/>
  <c r="I644" i="35"/>
  <c r="I645" i="35"/>
  <c r="I646" i="35"/>
  <c r="I647" i="35"/>
  <c r="I648" i="35"/>
  <c r="I649" i="35"/>
  <c r="I650" i="35"/>
  <c r="I651" i="35"/>
  <c r="I652" i="35"/>
  <c r="I653" i="35"/>
  <c r="I654" i="35"/>
  <c r="I655" i="35"/>
  <c r="I656" i="35"/>
  <c r="I657" i="35"/>
  <c r="I658" i="35"/>
  <c r="I659" i="35"/>
  <c r="I660" i="35"/>
  <c r="I661" i="35"/>
  <c r="I662" i="35"/>
  <c r="I663" i="35"/>
  <c r="I664" i="35"/>
  <c r="I665" i="35"/>
  <c r="I666" i="35"/>
  <c r="I667" i="35"/>
  <c r="I668" i="35"/>
  <c r="I669" i="35"/>
  <c r="I670" i="35"/>
  <c r="I671" i="35"/>
  <c r="I672" i="35"/>
  <c r="I673" i="35"/>
  <c r="I674" i="35"/>
  <c r="I675" i="35"/>
  <c r="I676" i="35"/>
  <c r="I677" i="35"/>
  <c r="I678" i="35"/>
  <c r="I679" i="35"/>
  <c r="I680" i="35"/>
  <c r="I681" i="35"/>
  <c r="I682" i="35"/>
  <c r="I683" i="35"/>
  <c r="I684" i="35"/>
  <c r="I685" i="35"/>
  <c r="I686" i="35"/>
  <c r="I687" i="35"/>
  <c r="I688" i="35"/>
  <c r="I689" i="35"/>
  <c r="I690" i="35"/>
  <c r="I691" i="35"/>
  <c r="I692" i="35"/>
  <c r="I693" i="35"/>
  <c r="I694" i="35"/>
  <c r="I695" i="35"/>
  <c r="I696" i="35"/>
  <c r="I697" i="35"/>
  <c r="I698" i="35"/>
  <c r="I699" i="35"/>
  <c r="I700" i="35"/>
  <c r="I701" i="35"/>
  <c r="I702" i="35"/>
  <c r="I703" i="35"/>
  <c r="I704" i="35"/>
  <c r="I705" i="35"/>
  <c r="I706" i="35"/>
  <c r="I707" i="35"/>
  <c r="I708" i="35"/>
  <c r="I709" i="35"/>
  <c r="I710" i="35"/>
  <c r="I711" i="35"/>
  <c r="I712" i="35"/>
  <c r="I713" i="35"/>
  <c r="I714" i="35"/>
  <c r="I715" i="35"/>
  <c r="I716" i="35"/>
  <c r="I717" i="35"/>
  <c r="I718" i="35"/>
  <c r="I719" i="35"/>
  <c r="I720" i="35"/>
  <c r="I721" i="35"/>
  <c r="I722" i="35"/>
  <c r="I723" i="35"/>
  <c r="I724" i="35"/>
  <c r="I725" i="35"/>
  <c r="I726" i="35"/>
  <c r="I727" i="35"/>
  <c r="I728" i="35"/>
  <c r="I729" i="35"/>
  <c r="I730" i="35"/>
  <c r="I731" i="35"/>
  <c r="I732" i="35"/>
  <c r="I733" i="35"/>
  <c r="I734" i="35"/>
  <c r="I735" i="35"/>
  <c r="I736" i="35"/>
  <c r="I737" i="35"/>
  <c r="I738" i="35"/>
  <c r="I739" i="35"/>
  <c r="I740" i="35"/>
  <c r="I741" i="35"/>
  <c r="I742" i="35"/>
  <c r="I743" i="35"/>
  <c r="I744" i="35"/>
  <c r="I745" i="35"/>
  <c r="I746" i="35"/>
  <c r="I747" i="35"/>
  <c r="I748" i="35"/>
  <c r="I749" i="35"/>
  <c r="I750" i="35"/>
  <c r="I751" i="35"/>
  <c r="I752" i="35"/>
  <c r="I753" i="35"/>
  <c r="I754" i="35"/>
  <c r="I755" i="35"/>
  <c r="I756" i="35"/>
  <c r="I757" i="35"/>
  <c r="I758" i="35"/>
  <c r="I759" i="35"/>
  <c r="I760" i="35"/>
  <c r="I761" i="35"/>
  <c r="I762" i="35"/>
  <c r="I763" i="35"/>
  <c r="I764" i="35"/>
  <c r="I765" i="35"/>
  <c r="I766" i="35"/>
  <c r="I767" i="35"/>
  <c r="I768" i="35"/>
  <c r="I769" i="35"/>
  <c r="I770" i="35"/>
  <c r="I771" i="35"/>
  <c r="I772" i="35"/>
  <c r="I773" i="35"/>
  <c r="I774" i="35"/>
  <c r="I775" i="35"/>
  <c r="I776" i="35"/>
  <c r="I777" i="35"/>
  <c r="I778" i="35"/>
  <c r="I779" i="35"/>
  <c r="I780" i="35"/>
  <c r="I781" i="35"/>
  <c r="I782" i="35"/>
  <c r="I783" i="35"/>
  <c r="I784" i="35"/>
  <c r="I785" i="35"/>
  <c r="I786" i="35"/>
  <c r="I787" i="35"/>
  <c r="I788" i="35"/>
  <c r="I789" i="35"/>
  <c r="I790" i="35"/>
  <c r="I791" i="35"/>
  <c r="I792" i="35"/>
  <c r="I793" i="35"/>
  <c r="I794" i="35"/>
  <c r="I795" i="35"/>
  <c r="I796" i="35"/>
  <c r="I797" i="35"/>
  <c r="I798" i="35"/>
  <c r="I799" i="35"/>
  <c r="I800" i="35"/>
  <c r="I801" i="35"/>
  <c r="I802" i="35"/>
  <c r="I803" i="35"/>
  <c r="I804" i="35"/>
  <c r="I805" i="35"/>
  <c r="I806" i="35"/>
  <c r="I807" i="35"/>
  <c r="I808" i="35"/>
  <c r="I809" i="35"/>
  <c r="I810" i="35"/>
  <c r="I811" i="35"/>
  <c r="I812" i="35"/>
  <c r="I813" i="35"/>
  <c r="I814" i="35"/>
  <c r="I815" i="35"/>
  <c r="I816" i="35"/>
  <c r="I817" i="35"/>
  <c r="I818" i="35"/>
  <c r="I819" i="35"/>
  <c r="I820" i="35"/>
  <c r="I821" i="35"/>
  <c r="I822" i="35"/>
  <c r="I823" i="35"/>
  <c r="I824" i="35"/>
  <c r="I825" i="35"/>
  <c r="I826" i="35"/>
  <c r="I827" i="35"/>
  <c r="I828" i="35"/>
  <c r="I829" i="35"/>
  <c r="I830" i="35"/>
  <c r="I831" i="35"/>
  <c r="I832" i="35"/>
  <c r="I833" i="35"/>
  <c r="I834" i="35"/>
  <c r="I835" i="35"/>
  <c r="I836" i="35"/>
  <c r="I837" i="35"/>
  <c r="I838" i="35"/>
  <c r="I839" i="35"/>
  <c r="I840" i="35"/>
  <c r="I841" i="35"/>
  <c r="I842" i="35"/>
  <c r="I843" i="35"/>
  <c r="I844" i="35"/>
  <c r="I845" i="35"/>
  <c r="I846" i="35"/>
  <c r="I847" i="35"/>
  <c r="I848" i="35"/>
  <c r="I849" i="35"/>
  <c r="I850" i="35"/>
  <c r="I851" i="35"/>
  <c r="I852" i="35"/>
  <c r="I853" i="35"/>
  <c r="I854" i="35"/>
  <c r="I855" i="35"/>
  <c r="I856" i="35"/>
  <c r="I857" i="35"/>
  <c r="I858" i="35"/>
  <c r="I859" i="35"/>
  <c r="I860" i="35"/>
  <c r="I861" i="35"/>
  <c r="I862" i="35"/>
  <c r="I863" i="35"/>
  <c r="I864" i="35"/>
  <c r="I865" i="35"/>
  <c r="I866" i="35"/>
  <c r="I867" i="35"/>
  <c r="I868" i="35"/>
  <c r="I869" i="35"/>
  <c r="I870" i="35"/>
  <c r="I871" i="35"/>
  <c r="I872" i="35"/>
  <c r="I873" i="35"/>
  <c r="I874" i="35"/>
  <c r="I875" i="35"/>
  <c r="I876" i="35"/>
  <c r="I877" i="35"/>
  <c r="I878" i="35"/>
  <c r="I879" i="35"/>
  <c r="I880" i="35"/>
  <c r="I881" i="35"/>
  <c r="I882" i="35"/>
  <c r="I883" i="35"/>
  <c r="I884" i="35"/>
  <c r="I885" i="35"/>
  <c r="I886" i="35"/>
  <c r="I887" i="35"/>
  <c r="I888" i="35"/>
  <c r="I889" i="35"/>
  <c r="I890" i="35"/>
  <c r="I891" i="35"/>
  <c r="I892" i="35"/>
  <c r="I893" i="35"/>
  <c r="I894" i="35"/>
  <c r="I895" i="35"/>
  <c r="I896" i="35"/>
  <c r="I897" i="35"/>
  <c r="I898" i="35"/>
  <c r="I899" i="35"/>
  <c r="I900" i="35"/>
  <c r="I901" i="35"/>
  <c r="I902" i="35"/>
  <c r="I903" i="35"/>
  <c r="I904" i="35"/>
  <c r="I905" i="35"/>
  <c r="I906" i="35"/>
  <c r="I907" i="35"/>
  <c r="I908" i="35"/>
  <c r="I909" i="35"/>
  <c r="I910" i="35"/>
  <c r="I911" i="35"/>
  <c r="I912" i="35"/>
  <c r="I913" i="35"/>
  <c r="I914" i="35"/>
  <c r="I915" i="35"/>
  <c r="I916" i="35"/>
  <c r="I917" i="35"/>
  <c r="I918" i="35"/>
  <c r="I919" i="35"/>
  <c r="I920" i="35"/>
  <c r="I921" i="35"/>
  <c r="I922" i="35"/>
  <c r="I923" i="35"/>
  <c r="I924" i="35"/>
  <c r="I925" i="35"/>
  <c r="I926" i="35"/>
  <c r="I927" i="35"/>
  <c r="I928" i="35"/>
  <c r="I929" i="35"/>
  <c r="I930" i="35"/>
  <c r="I931" i="35"/>
  <c r="I932" i="35"/>
  <c r="I933" i="35"/>
  <c r="I934" i="35"/>
  <c r="I935" i="35"/>
  <c r="I936" i="35"/>
  <c r="I937" i="35"/>
  <c r="I938" i="35"/>
  <c r="I939" i="35"/>
  <c r="I940" i="35"/>
  <c r="I941" i="35"/>
  <c r="I942" i="35"/>
  <c r="I943" i="35"/>
  <c r="I944" i="35"/>
  <c r="I945" i="35"/>
  <c r="I946" i="35"/>
  <c r="I947" i="35"/>
  <c r="I948" i="35"/>
  <c r="I949" i="35"/>
  <c r="I950" i="35"/>
  <c r="I951" i="35"/>
  <c r="I952" i="35"/>
  <c r="I953" i="35"/>
  <c r="I954" i="35"/>
  <c r="I955" i="35"/>
  <c r="I956" i="35"/>
  <c r="I957" i="35"/>
  <c r="I958" i="35"/>
  <c r="I959" i="35"/>
  <c r="I960" i="35"/>
  <c r="I961" i="35"/>
  <c r="I962" i="35"/>
  <c r="I963" i="35"/>
  <c r="I964" i="35"/>
  <c r="I965" i="35"/>
  <c r="I966" i="35"/>
  <c r="I967" i="35"/>
  <c r="I968" i="35"/>
  <c r="I969" i="35"/>
  <c r="I970" i="35"/>
  <c r="I971" i="35"/>
  <c r="I972" i="35"/>
  <c r="I973" i="35"/>
  <c r="I974" i="35"/>
  <c r="I975" i="35"/>
  <c r="I976" i="35"/>
  <c r="I977" i="35"/>
  <c r="I978" i="35"/>
  <c r="I979" i="35"/>
  <c r="I980" i="35"/>
  <c r="I981" i="35"/>
  <c r="I982" i="35"/>
  <c r="I983" i="35"/>
  <c r="I984" i="35"/>
  <c r="I985" i="35"/>
  <c r="I986" i="35"/>
  <c r="I987" i="35"/>
  <c r="I988" i="35"/>
  <c r="I989" i="35"/>
  <c r="I990" i="35"/>
  <c r="I991" i="35"/>
  <c r="I992" i="35"/>
  <c r="I993" i="35"/>
  <c r="I994" i="35"/>
  <c r="I995" i="35"/>
  <c r="I996" i="35"/>
  <c r="I997" i="35"/>
  <c r="I998" i="35"/>
  <c r="I999" i="35"/>
  <c r="I1000" i="35"/>
  <c r="I1001" i="35"/>
  <c r="I1002" i="35"/>
  <c r="I1003" i="35"/>
  <c r="I1004" i="35"/>
  <c r="I1005" i="35"/>
  <c r="I1006" i="35"/>
  <c r="I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104" i="35"/>
  <c r="H105" i="35"/>
  <c r="H106" i="35"/>
  <c r="H107" i="35"/>
  <c r="H108" i="35"/>
  <c r="H109" i="35"/>
  <c r="H110" i="35"/>
  <c r="H111" i="35"/>
  <c r="H112" i="35"/>
  <c r="H113" i="35"/>
  <c r="H114" i="35"/>
  <c r="H115" i="35"/>
  <c r="H116" i="35"/>
  <c r="H117" i="35"/>
  <c r="H118" i="35"/>
  <c r="H119" i="35"/>
  <c r="H120" i="35"/>
  <c r="H121" i="35"/>
  <c r="H122" i="35"/>
  <c r="H123" i="35"/>
  <c r="H124" i="35"/>
  <c r="H125" i="35"/>
  <c r="H126" i="35"/>
  <c r="H127" i="35"/>
  <c r="H128" i="35"/>
  <c r="H129" i="35"/>
  <c r="H130" i="35"/>
  <c r="H131" i="35"/>
  <c r="H132" i="35"/>
  <c r="H133" i="35"/>
  <c r="H134" i="35"/>
  <c r="H135" i="35"/>
  <c r="H136" i="35"/>
  <c r="H137" i="35"/>
  <c r="H138" i="35"/>
  <c r="H139" i="35"/>
  <c r="H140" i="35"/>
  <c r="H141" i="35"/>
  <c r="H142" i="35"/>
  <c r="H143" i="35"/>
  <c r="H144" i="35"/>
  <c r="H145" i="35"/>
  <c r="H146" i="35"/>
  <c r="H147" i="35"/>
  <c r="H148" i="35"/>
  <c r="H149" i="35"/>
  <c r="H150" i="35"/>
  <c r="H151" i="35"/>
  <c r="H152" i="35"/>
  <c r="H153" i="35"/>
  <c r="H154" i="35"/>
  <c r="H155" i="35"/>
  <c r="H156" i="35"/>
  <c r="H157" i="35"/>
  <c r="H158" i="35"/>
  <c r="H159" i="35"/>
  <c r="H160" i="35"/>
  <c r="H161" i="35"/>
  <c r="H162" i="35"/>
  <c r="H163" i="35"/>
  <c r="H164" i="35"/>
  <c r="H165" i="35"/>
  <c r="H166" i="35"/>
  <c r="H167" i="35"/>
  <c r="H168" i="35"/>
  <c r="H169" i="35"/>
  <c r="H170" i="35"/>
  <c r="H171" i="35"/>
  <c r="H172" i="35"/>
  <c r="H173" i="35"/>
  <c r="H174" i="35"/>
  <c r="H175" i="35"/>
  <c r="H176" i="35"/>
  <c r="H177" i="35"/>
  <c r="H178" i="35"/>
  <c r="H179" i="35"/>
  <c r="H180" i="35"/>
  <c r="H181" i="35"/>
  <c r="H182" i="35"/>
  <c r="H183" i="35"/>
  <c r="H184" i="35"/>
  <c r="H185" i="35"/>
  <c r="H186" i="35"/>
  <c r="H187" i="35"/>
  <c r="H188" i="35"/>
  <c r="H189" i="35"/>
  <c r="H190" i="35"/>
  <c r="H191" i="35"/>
  <c r="H192" i="35"/>
  <c r="H193" i="35"/>
  <c r="H194" i="35"/>
  <c r="H195" i="35"/>
  <c r="H196" i="35"/>
  <c r="H197" i="35"/>
  <c r="H198" i="35"/>
  <c r="H199" i="35"/>
  <c r="H200" i="35"/>
  <c r="H201" i="35"/>
  <c r="H202" i="35"/>
  <c r="H203" i="35"/>
  <c r="H204" i="35"/>
  <c r="H205" i="35"/>
  <c r="H206" i="35"/>
  <c r="H207" i="35"/>
  <c r="H208" i="35"/>
  <c r="H209" i="35"/>
  <c r="H210" i="35"/>
  <c r="H211" i="35"/>
  <c r="H212" i="35"/>
  <c r="H213" i="35"/>
  <c r="H214" i="35"/>
  <c r="H215" i="35"/>
  <c r="H216" i="35"/>
  <c r="H217" i="35"/>
  <c r="H218" i="35"/>
  <c r="H219" i="35"/>
  <c r="H220" i="35"/>
  <c r="H221" i="35"/>
  <c r="H222" i="35"/>
  <c r="H223" i="35"/>
  <c r="H224" i="35"/>
  <c r="H225" i="35"/>
  <c r="H226" i="35"/>
  <c r="H227" i="35"/>
  <c r="H228" i="35"/>
  <c r="H229" i="35"/>
  <c r="H230" i="35"/>
  <c r="H231" i="35"/>
  <c r="H232" i="35"/>
  <c r="H233" i="35"/>
  <c r="H234" i="35"/>
  <c r="H235" i="35"/>
  <c r="H236" i="35"/>
  <c r="H237" i="35"/>
  <c r="H238" i="35"/>
  <c r="H239" i="35"/>
  <c r="H240" i="35"/>
  <c r="H241" i="35"/>
  <c r="H242" i="35"/>
  <c r="H243" i="35"/>
  <c r="H244" i="35"/>
  <c r="H245" i="35"/>
  <c r="H246" i="35"/>
  <c r="H247" i="35"/>
  <c r="H248" i="35"/>
  <c r="H249" i="35"/>
  <c r="H250" i="35"/>
  <c r="H251" i="35"/>
  <c r="H252" i="35"/>
  <c r="H253" i="35"/>
  <c r="H254" i="35"/>
  <c r="H255" i="35"/>
  <c r="H256" i="35"/>
  <c r="H257" i="35"/>
  <c r="H258" i="35"/>
  <c r="H259" i="35"/>
  <c r="H260" i="35"/>
  <c r="H261" i="35"/>
  <c r="H262" i="35"/>
  <c r="H263" i="35"/>
  <c r="H264" i="35"/>
  <c r="H265" i="35"/>
  <c r="H266" i="35"/>
  <c r="H267" i="35"/>
  <c r="H268" i="35"/>
  <c r="H269" i="35"/>
  <c r="H270" i="35"/>
  <c r="H271" i="35"/>
  <c r="H272" i="35"/>
  <c r="H273" i="35"/>
  <c r="H274" i="35"/>
  <c r="H275" i="35"/>
  <c r="H276" i="35"/>
  <c r="H277" i="35"/>
  <c r="H278" i="35"/>
  <c r="H279" i="35"/>
  <c r="H280" i="35"/>
  <c r="H281" i="35"/>
  <c r="H282" i="35"/>
  <c r="H283" i="35"/>
  <c r="H284" i="35"/>
  <c r="H285" i="35"/>
  <c r="H286" i="35"/>
  <c r="H287" i="35"/>
  <c r="H288" i="35"/>
  <c r="H289" i="35"/>
  <c r="H290" i="35"/>
  <c r="H291" i="35"/>
  <c r="H292" i="35"/>
  <c r="H293" i="35"/>
  <c r="H294" i="35"/>
  <c r="H295" i="35"/>
  <c r="H296" i="35"/>
  <c r="H297" i="35"/>
  <c r="H298" i="35"/>
  <c r="H299" i="35"/>
  <c r="H300" i="35"/>
  <c r="H301" i="35"/>
  <c r="H302" i="35"/>
  <c r="H303" i="35"/>
  <c r="H304" i="35"/>
  <c r="H305" i="35"/>
  <c r="H306" i="35"/>
  <c r="H307" i="35"/>
  <c r="H308" i="35"/>
  <c r="H309" i="35"/>
  <c r="H310" i="35"/>
  <c r="H311" i="35"/>
  <c r="H312" i="35"/>
  <c r="H313" i="35"/>
  <c r="H314" i="35"/>
  <c r="H315" i="35"/>
  <c r="H316" i="35"/>
  <c r="H317" i="35"/>
  <c r="H318" i="35"/>
  <c r="H319" i="35"/>
  <c r="H320" i="35"/>
  <c r="H321" i="35"/>
  <c r="H322" i="35"/>
  <c r="H323" i="35"/>
  <c r="H324" i="35"/>
  <c r="H325" i="35"/>
  <c r="H326" i="35"/>
  <c r="H327" i="35"/>
  <c r="H328" i="35"/>
  <c r="H329" i="35"/>
  <c r="H330" i="35"/>
  <c r="H331" i="35"/>
  <c r="H332" i="35"/>
  <c r="H333" i="35"/>
  <c r="H334" i="35"/>
  <c r="H335" i="35"/>
  <c r="H336" i="35"/>
  <c r="H337" i="35"/>
  <c r="H338" i="35"/>
  <c r="H339" i="35"/>
  <c r="H340" i="35"/>
  <c r="H341" i="35"/>
  <c r="H342" i="35"/>
  <c r="H343" i="35"/>
  <c r="H344" i="35"/>
  <c r="H345" i="35"/>
  <c r="H346" i="35"/>
  <c r="H347" i="35"/>
  <c r="H348" i="35"/>
  <c r="H349" i="35"/>
  <c r="H350" i="35"/>
  <c r="H351" i="35"/>
  <c r="H352" i="35"/>
  <c r="H353" i="35"/>
  <c r="H354" i="35"/>
  <c r="H355" i="35"/>
  <c r="H356" i="35"/>
  <c r="H357" i="35"/>
  <c r="H358" i="35"/>
  <c r="H359" i="35"/>
  <c r="H360" i="35"/>
  <c r="H361" i="35"/>
  <c r="H362" i="35"/>
  <c r="H363" i="35"/>
  <c r="H364" i="35"/>
  <c r="H365" i="35"/>
  <c r="H366" i="35"/>
  <c r="H367" i="35"/>
  <c r="H368" i="35"/>
  <c r="H369" i="35"/>
  <c r="H370" i="35"/>
  <c r="H371" i="35"/>
  <c r="H372" i="35"/>
  <c r="H373" i="35"/>
  <c r="H374" i="35"/>
  <c r="H375" i="35"/>
  <c r="H376" i="35"/>
  <c r="H377" i="35"/>
  <c r="H378" i="35"/>
  <c r="H379" i="35"/>
  <c r="H380" i="35"/>
  <c r="H381" i="35"/>
  <c r="H382" i="35"/>
  <c r="H383" i="35"/>
  <c r="H384" i="35"/>
  <c r="H385" i="35"/>
  <c r="H386" i="35"/>
  <c r="H387" i="35"/>
  <c r="H388" i="35"/>
  <c r="H389" i="35"/>
  <c r="H390" i="35"/>
  <c r="H391" i="35"/>
  <c r="H392" i="35"/>
  <c r="H393" i="35"/>
  <c r="H394" i="35"/>
  <c r="H395" i="35"/>
  <c r="H396" i="35"/>
  <c r="H397" i="35"/>
  <c r="H398" i="35"/>
  <c r="H399" i="35"/>
  <c r="H400" i="35"/>
  <c r="H401" i="35"/>
  <c r="H402" i="35"/>
  <c r="H403" i="35"/>
  <c r="H404" i="35"/>
  <c r="H405" i="35"/>
  <c r="H406" i="35"/>
  <c r="H407" i="35"/>
  <c r="H408" i="35"/>
  <c r="H409" i="35"/>
  <c r="H410" i="35"/>
  <c r="H411" i="35"/>
  <c r="H412" i="35"/>
  <c r="H413" i="35"/>
  <c r="H414" i="35"/>
  <c r="H415" i="35"/>
  <c r="H416" i="35"/>
  <c r="H417" i="35"/>
  <c r="H418" i="35"/>
  <c r="H419" i="35"/>
  <c r="H420" i="35"/>
  <c r="H421" i="35"/>
  <c r="H422" i="35"/>
  <c r="H423" i="35"/>
  <c r="H424" i="35"/>
  <c r="H425" i="35"/>
  <c r="H426" i="35"/>
  <c r="H427" i="35"/>
  <c r="H428" i="35"/>
  <c r="H429" i="35"/>
  <c r="H430" i="35"/>
  <c r="H431" i="35"/>
  <c r="H432" i="35"/>
  <c r="H433" i="35"/>
  <c r="H434" i="35"/>
  <c r="H435" i="35"/>
  <c r="H436" i="35"/>
  <c r="H437" i="35"/>
  <c r="H438" i="35"/>
  <c r="H439" i="35"/>
  <c r="H440" i="35"/>
  <c r="H441" i="35"/>
  <c r="H442" i="35"/>
  <c r="H443" i="35"/>
  <c r="H444" i="35"/>
  <c r="H445" i="35"/>
  <c r="H446" i="35"/>
  <c r="H447" i="35"/>
  <c r="H448" i="35"/>
  <c r="H449" i="35"/>
  <c r="H450" i="35"/>
  <c r="H451" i="35"/>
  <c r="H452" i="35"/>
  <c r="H453" i="35"/>
  <c r="H454" i="35"/>
  <c r="H455" i="35"/>
  <c r="H456" i="35"/>
  <c r="H457" i="35"/>
  <c r="H458" i="35"/>
  <c r="H459" i="35"/>
  <c r="H460" i="35"/>
  <c r="H461" i="35"/>
  <c r="H462" i="35"/>
  <c r="H463" i="35"/>
  <c r="H464" i="35"/>
  <c r="H465" i="35"/>
  <c r="H466" i="35"/>
  <c r="H467" i="35"/>
  <c r="H468" i="35"/>
  <c r="H469" i="35"/>
  <c r="H470" i="35"/>
  <c r="H471" i="35"/>
  <c r="H472" i="35"/>
  <c r="H473" i="35"/>
  <c r="H474" i="35"/>
  <c r="H475" i="35"/>
  <c r="H476" i="35"/>
  <c r="H477" i="35"/>
  <c r="H478" i="35"/>
  <c r="H479" i="35"/>
  <c r="H480" i="35"/>
  <c r="H481" i="35"/>
  <c r="H482" i="35"/>
  <c r="H483" i="35"/>
  <c r="H484" i="35"/>
  <c r="H485" i="35"/>
  <c r="H486" i="35"/>
  <c r="H487" i="35"/>
  <c r="H488" i="35"/>
  <c r="H489" i="35"/>
  <c r="H490" i="35"/>
  <c r="H491" i="35"/>
  <c r="H492" i="35"/>
  <c r="H493" i="35"/>
  <c r="H494" i="35"/>
  <c r="H495" i="35"/>
  <c r="H496" i="35"/>
  <c r="H497" i="35"/>
  <c r="H498" i="35"/>
  <c r="H499" i="35"/>
  <c r="H500" i="35"/>
  <c r="H501" i="35"/>
  <c r="H502" i="35"/>
  <c r="H503" i="35"/>
  <c r="H504" i="35"/>
  <c r="H505" i="35"/>
  <c r="H506" i="35"/>
  <c r="H507" i="35"/>
  <c r="H508" i="35"/>
  <c r="H509" i="35"/>
  <c r="H510" i="35"/>
  <c r="H511" i="35"/>
  <c r="H512" i="35"/>
  <c r="H513" i="35"/>
  <c r="H514" i="35"/>
  <c r="H515" i="35"/>
  <c r="H516" i="35"/>
  <c r="H517" i="35"/>
  <c r="H518" i="35"/>
  <c r="H519" i="35"/>
  <c r="H520" i="35"/>
  <c r="H521" i="35"/>
  <c r="H522" i="35"/>
  <c r="H523" i="35"/>
  <c r="H524" i="35"/>
  <c r="H525" i="35"/>
  <c r="H526" i="35"/>
  <c r="H527" i="35"/>
  <c r="H528" i="35"/>
  <c r="H529" i="35"/>
  <c r="H530" i="35"/>
  <c r="H531" i="35"/>
  <c r="H532" i="35"/>
  <c r="H533" i="35"/>
  <c r="H534" i="35"/>
  <c r="H535" i="35"/>
  <c r="H536" i="35"/>
  <c r="H537" i="35"/>
  <c r="H538" i="35"/>
  <c r="H539" i="35"/>
  <c r="H540" i="35"/>
  <c r="H541" i="35"/>
  <c r="H542" i="35"/>
  <c r="H543" i="35"/>
  <c r="H544" i="35"/>
  <c r="H545" i="35"/>
  <c r="H546" i="35"/>
  <c r="H547" i="35"/>
  <c r="H548" i="35"/>
  <c r="H549" i="35"/>
  <c r="H550" i="35"/>
  <c r="H551" i="35"/>
  <c r="H552" i="35"/>
  <c r="H553" i="35"/>
  <c r="H554" i="35"/>
  <c r="H555" i="35"/>
  <c r="H556" i="35"/>
  <c r="H557" i="35"/>
  <c r="H558" i="35"/>
  <c r="H559" i="35"/>
  <c r="H560" i="35"/>
  <c r="H561" i="35"/>
  <c r="H562" i="35"/>
  <c r="H563" i="35"/>
  <c r="H564" i="35"/>
  <c r="H565" i="35"/>
  <c r="H566" i="35"/>
  <c r="H567" i="35"/>
  <c r="H568" i="35"/>
  <c r="H569" i="35"/>
  <c r="H570" i="35"/>
  <c r="H571" i="35"/>
  <c r="H572" i="35"/>
  <c r="H573" i="35"/>
  <c r="H574" i="35"/>
  <c r="H575" i="35"/>
  <c r="H576" i="35"/>
  <c r="H577" i="35"/>
  <c r="H578" i="35"/>
  <c r="H579" i="35"/>
  <c r="H580" i="35"/>
  <c r="H581" i="35"/>
  <c r="H582" i="35"/>
  <c r="H583" i="35"/>
  <c r="H584" i="35"/>
  <c r="H585" i="35"/>
  <c r="H586" i="35"/>
  <c r="H587" i="35"/>
  <c r="H588" i="35"/>
  <c r="H589" i="35"/>
  <c r="H590" i="35"/>
  <c r="H591" i="35"/>
  <c r="H592" i="35"/>
  <c r="H593" i="35"/>
  <c r="H594" i="35"/>
  <c r="H595" i="35"/>
  <c r="H596" i="35"/>
  <c r="H597" i="35"/>
  <c r="H598" i="35"/>
  <c r="H599" i="35"/>
  <c r="H600" i="35"/>
  <c r="H601" i="35"/>
  <c r="H602" i="35"/>
  <c r="H603" i="35"/>
  <c r="H604" i="35"/>
  <c r="H605" i="35"/>
  <c r="H606" i="35"/>
  <c r="H607" i="35"/>
  <c r="H608" i="35"/>
  <c r="H609" i="35"/>
  <c r="H610" i="35"/>
  <c r="H611" i="35"/>
  <c r="H612" i="35"/>
  <c r="H613" i="35"/>
  <c r="H614" i="35"/>
  <c r="H615" i="35"/>
  <c r="H616" i="35"/>
  <c r="H617" i="35"/>
  <c r="H618" i="35"/>
  <c r="H619" i="35"/>
  <c r="H620" i="35"/>
  <c r="H621" i="35"/>
  <c r="H622" i="35"/>
  <c r="H623" i="35"/>
  <c r="H624" i="35"/>
  <c r="H625" i="35"/>
  <c r="H626" i="35"/>
  <c r="H627" i="35"/>
  <c r="H628" i="35"/>
  <c r="H629" i="35"/>
  <c r="H630" i="35"/>
  <c r="H631" i="35"/>
  <c r="H632" i="35"/>
  <c r="H633" i="35"/>
  <c r="H634" i="35"/>
  <c r="H635" i="35"/>
  <c r="H636" i="35"/>
  <c r="H637" i="35"/>
  <c r="H638" i="35"/>
  <c r="H639" i="35"/>
  <c r="H640" i="35"/>
  <c r="H641" i="35"/>
  <c r="H642" i="35"/>
  <c r="H643" i="35"/>
  <c r="H644" i="35"/>
  <c r="H645" i="35"/>
  <c r="H646" i="35"/>
  <c r="H647" i="35"/>
  <c r="H648" i="35"/>
  <c r="H649" i="35"/>
  <c r="H650" i="35"/>
  <c r="H651" i="35"/>
  <c r="H652" i="35"/>
  <c r="H653" i="35"/>
  <c r="H654" i="35"/>
  <c r="H655" i="35"/>
  <c r="H656" i="35"/>
  <c r="H657" i="35"/>
  <c r="H658" i="35"/>
  <c r="H659" i="35"/>
  <c r="H660" i="35"/>
  <c r="H661" i="35"/>
  <c r="H662" i="35"/>
  <c r="H663" i="35"/>
  <c r="H664" i="35"/>
  <c r="H665" i="35"/>
  <c r="H666" i="35"/>
  <c r="H667" i="35"/>
  <c r="H668" i="35"/>
  <c r="H669" i="35"/>
  <c r="H670" i="35"/>
  <c r="H671" i="35"/>
  <c r="H672" i="35"/>
  <c r="H673" i="35"/>
  <c r="H674" i="35"/>
  <c r="H675" i="35"/>
  <c r="H676" i="35"/>
  <c r="H677" i="35"/>
  <c r="H678" i="35"/>
  <c r="H679" i="35"/>
  <c r="H680" i="35"/>
  <c r="H681" i="35"/>
  <c r="H682" i="35"/>
  <c r="H683" i="35"/>
  <c r="H684" i="35"/>
  <c r="H685" i="35"/>
  <c r="H686" i="35"/>
  <c r="H687" i="35"/>
  <c r="H688" i="35"/>
  <c r="H689" i="35"/>
  <c r="H690" i="35"/>
  <c r="H691" i="35"/>
  <c r="H692" i="35"/>
  <c r="H693" i="35"/>
  <c r="H694" i="35"/>
  <c r="H695" i="35"/>
  <c r="H696" i="35"/>
  <c r="H697" i="35"/>
  <c r="H698" i="35"/>
  <c r="H699" i="35"/>
  <c r="H700" i="35"/>
  <c r="H701" i="35"/>
  <c r="H702" i="35"/>
  <c r="H703" i="35"/>
  <c r="H704" i="35"/>
  <c r="H705" i="35"/>
  <c r="H706" i="35"/>
  <c r="H707" i="35"/>
  <c r="H708" i="35"/>
  <c r="H709" i="35"/>
  <c r="H710" i="35"/>
  <c r="H711" i="35"/>
  <c r="H712" i="35"/>
  <c r="H713" i="35"/>
  <c r="H714" i="35"/>
  <c r="H715" i="35"/>
  <c r="H716" i="35"/>
  <c r="H717" i="35"/>
  <c r="H718" i="35"/>
  <c r="H719" i="35"/>
  <c r="H720" i="35"/>
  <c r="H721" i="35"/>
  <c r="H722" i="35"/>
  <c r="H723" i="35"/>
  <c r="H724" i="35"/>
  <c r="H725" i="35"/>
  <c r="H726" i="35"/>
  <c r="H727" i="35"/>
  <c r="H728" i="35"/>
  <c r="H729" i="35"/>
  <c r="H730" i="35"/>
  <c r="H731" i="35"/>
  <c r="H732" i="35"/>
  <c r="H733" i="35"/>
  <c r="H734" i="35"/>
  <c r="H735" i="35"/>
  <c r="H736" i="35"/>
  <c r="H737" i="35"/>
  <c r="H738" i="35"/>
  <c r="H739" i="35"/>
  <c r="H740" i="35"/>
  <c r="H741" i="35"/>
  <c r="H742" i="35"/>
  <c r="H743" i="35"/>
  <c r="H744" i="35"/>
  <c r="H745" i="35"/>
  <c r="H746" i="35"/>
  <c r="H747" i="35"/>
  <c r="H748" i="35"/>
  <c r="H749" i="35"/>
  <c r="H750" i="35"/>
  <c r="H751" i="35"/>
  <c r="H752" i="35"/>
  <c r="H753" i="35"/>
  <c r="H754" i="35"/>
  <c r="H755" i="35"/>
  <c r="H756" i="35"/>
  <c r="H757" i="35"/>
  <c r="H758" i="35"/>
  <c r="H759" i="35"/>
  <c r="H760" i="35"/>
  <c r="H761" i="35"/>
  <c r="H762" i="35"/>
  <c r="H763" i="35"/>
  <c r="H764" i="35"/>
  <c r="H765" i="35"/>
  <c r="H766" i="35"/>
  <c r="H767" i="35"/>
  <c r="H768" i="35"/>
  <c r="H769" i="35"/>
  <c r="H770" i="35"/>
  <c r="H771" i="35"/>
  <c r="H772" i="35"/>
  <c r="H773" i="35"/>
  <c r="H774" i="35"/>
  <c r="H775" i="35"/>
  <c r="H776" i="35"/>
  <c r="H777" i="35"/>
  <c r="H778" i="35"/>
  <c r="H779" i="35"/>
  <c r="H780" i="35"/>
  <c r="H781" i="35"/>
  <c r="H782" i="35"/>
  <c r="H783" i="35"/>
  <c r="H784" i="35"/>
  <c r="H785" i="35"/>
  <c r="H786" i="35"/>
  <c r="H787" i="35"/>
  <c r="H788" i="35"/>
  <c r="H789" i="35"/>
  <c r="H790" i="35"/>
  <c r="H791" i="35"/>
  <c r="H792" i="35"/>
  <c r="H793" i="35"/>
  <c r="H794" i="35"/>
  <c r="H795" i="35"/>
  <c r="H796" i="35"/>
  <c r="H797" i="35"/>
  <c r="H798" i="35"/>
  <c r="H799" i="35"/>
  <c r="H800" i="35"/>
  <c r="H801" i="35"/>
  <c r="H802" i="35"/>
  <c r="H803" i="35"/>
  <c r="H804" i="35"/>
  <c r="H805" i="35"/>
  <c r="H806" i="35"/>
  <c r="H807" i="35"/>
  <c r="H808" i="35"/>
  <c r="H809" i="35"/>
  <c r="H810" i="35"/>
  <c r="H811" i="35"/>
  <c r="H812" i="35"/>
  <c r="H813" i="35"/>
  <c r="H814" i="35"/>
  <c r="H815" i="35"/>
  <c r="H816" i="35"/>
  <c r="H817" i="35"/>
  <c r="H818" i="35"/>
  <c r="H819" i="35"/>
  <c r="H820" i="35"/>
  <c r="H821" i="35"/>
  <c r="H822" i="35"/>
  <c r="H823" i="35"/>
  <c r="H824" i="35"/>
  <c r="H825" i="35"/>
  <c r="H826" i="35"/>
  <c r="H827" i="35"/>
  <c r="H828" i="35"/>
  <c r="H829" i="35"/>
  <c r="H830" i="35"/>
  <c r="H831" i="35"/>
  <c r="H832" i="35"/>
  <c r="H833" i="35"/>
  <c r="H834" i="35"/>
  <c r="H835" i="35"/>
  <c r="H836" i="35"/>
  <c r="H837" i="35"/>
  <c r="H838" i="35"/>
  <c r="H839" i="35"/>
  <c r="H840" i="35"/>
  <c r="H841" i="35"/>
  <c r="H842" i="35"/>
  <c r="H843" i="35"/>
  <c r="H844" i="35"/>
  <c r="H845" i="35"/>
  <c r="H846" i="35"/>
  <c r="H847" i="35"/>
  <c r="H848" i="35"/>
  <c r="H849" i="35"/>
  <c r="H850" i="35"/>
  <c r="H851" i="35"/>
  <c r="H852" i="35"/>
  <c r="H853" i="35"/>
  <c r="H854" i="35"/>
  <c r="H855" i="35"/>
  <c r="H856" i="35"/>
  <c r="H857" i="35"/>
  <c r="H858" i="35"/>
  <c r="H859" i="35"/>
  <c r="H860" i="35"/>
  <c r="H861" i="35"/>
  <c r="H862" i="35"/>
  <c r="H863" i="35"/>
  <c r="H864" i="35"/>
  <c r="H865" i="35"/>
  <c r="H866" i="35"/>
  <c r="H867" i="35"/>
  <c r="H868" i="35"/>
  <c r="H869" i="35"/>
  <c r="H870" i="35"/>
  <c r="H871" i="35"/>
  <c r="H872" i="35"/>
  <c r="H873" i="35"/>
  <c r="H874" i="35"/>
  <c r="H875" i="35"/>
  <c r="H876" i="35"/>
  <c r="H877" i="35"/>
  <c r="H878" i="35"/>
  <c r="H879" i="35"/>
  <c r="H880" i="35"/>
  <c r="H881" i="35"/>
  <c r="H882" i="35"/>
  <c r="H883" i="35"/>
  <c r="H884" i="35"/>
  <c r="H885" i="35"/>
  <c r="H886" i="35"/>
  <c r="H887" i="35"/>
  <c r="H888" i="35"/>
  <c r="H889" i="35"/>
  <c r="H890" i="35"/>
  <c r="H891" i="35"/>
  <c r="H892" i="35"/>
  <c r="H893" i="35"/>
  <c r="H894" i="35"/>
  <c r="H895" i="35"/>
  <c r="H896" i="35"/>
  <c r="H897" i="35"/>
  <c r="H898" i="35"/>
  <c r="H899" i="35"/>
  <c r="H900" i="35"/>
  <c r="H901" i="35"/>
  <c r="H902" i="35"/>
  <c r="H903" i="35"/>
  <c r="H904" i="35"/>
  <c r="H905" i="35"/>
  <c r="H906" i="35"/>
  <c r="H907" i="35"/>
  <c r="H908" i="35"/>
  <c r="H909" i="35"/>
  <c r="H910" i="35"/>
  <c r="H911" i="35"/>
  <c r="H912" i="35"/>
  <c r="H913" i="35"/>
  <c r="H914" i="35"/>
  <c r="H915" i="35"/>
  <c r="H916" i="35"/>
  <c r="H917" i="35"/>
  <c r="H918" i="35"/>
  <c r="H919" i="35"/>
  <c r="H920" i="35"/>
  <c r="H921" i="35"/>
  <c r="H922" i="35"/>
  <c r="H923" i="35"/>
  <c r="H924" i="35"/>
  <c r="H925" i="35"/>
  <c r="H926" i="35"/>
  <c r="H927" i="35"/>
  <c r="H928" i="35"/>
  <c r="H929" i="35"/>
  <c r="H930" i="35"/>
  <c r="H931" i="35"/>
  <c r="H932" i="35"/>
  <c r="H933" i="35"/>
  <c r="H934" i="35"/>
  <c r="H935" i="35"/>
  <c r="H936" i="35"/>
  <c r="H937" i="35"/>
  <c r="H938" i="35"/>
  <c r="H939" i="35"/>
  <c r="H940" i="35"/>
  <c r="H941" i="35"/>
  <c r="H942" i="35"/>
  <c r="H943" i="35"/>
  <c r="H944" i="35"/>
  <c r="H945" i="35"/>
  <c r="H946" i="35"/>
  <c r="H947" i="35"/>
  <c r="H948" i="35"/>
  <c r="H949" i="35"/>
  <c r="H950" i="35"/>
  <c r="H951" i="35"/>
  <c r="H952" i="35"/>
  <c r="H953" i="35"/>
  <c r="H954" i="35"/>
  <c r="H955" i="35"/>
  <c r="H956" i="35"/>
  <c r="H957" i="35"/>
  <c r="H958" i="35"/>
  <c r="H959" i="35"/>
  <c r="H960" i="35"/>
  <c r="H961" i="35"/>
  <c r="H962" i="35"/>
  <c r="H963" i="35"/>
  <c r="H964" i="35"/>
  <c r="H965" i="35"/>
  <c r="H966" i="35"/>
  <c r="H967" i="35"/>
  <c r="H968" i="35"/>
  <c r="H969" i="35"/>
  <c r="H970" i="35"/>
  <c r="H971" i="35"/>
  <c r="H972" i="35"/>
  <c r="H973" i="35"/>
  <c r="H974" i="35"/>
  <c r="H975" i="35"/>
  <c r="H976" i="35"/>
  <c r="H977" i="35"/>
  <c r="H978" i="35"/>
  <c r="H979" i="35"/>
  <c r="H980" i="35"/>
  <c r="H981" i="35"/>
  <c r="H982" i="35"/>
  <c r="H983" i="35"/>
  <c r="H984" i="35"/>
  <c r="H985" i="35"/>
  <c r="H986" i="35"/>
  <c r="H987" i="35"/>
  <c r="H988" i="35"/>
  <c r="H989" i="35"/>
  <c r="H990" i="35"/>
  <c r="H991" i="35"/>
  <c r="H992" i="35"/>
  <c r="H993" i="35"/>
  <c r="H994" i="35"/>
  <c r="H995" i="35"/>
  <c r="H996" i="35"/>
  <c r="H997" i="35"/>
  <c r="H998" i="35"/>
  <c r="H999" i="35"/>
  <c r="H1000" i="35"/>
  <c r="H1001" i="35"/>
  <c r="H1002" i="35"/>
  <c r="H1003" i="35"/>
  <c r="H1004" i="35"/>
  <c r="H1005" i="35"/>
  <c r="H1006" i="35"/>
  <c r="H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4" i="35"/>
  <c r="G105" i="35"/>
  <c r="G106" i="35"/>
  <c r="G107" i="35"/>
  <c r="G108" i="35"/>
  <c r="G109" i="35"/>
  <c r="G110" i="35"/>
  <c r="G111" i="35"/>
  <c r="G112" i="35"/>
  <c r="G113" i="35"/>
  <c r="G114" i="35"/>
  <c r="G115" i="35"/>
  <c r="G116" i="35"/>
  <c r="G117" i="35"/>
  <c r="G118" i="35"/>
  <c r="G119" i="35"/>
  <c r="G120" i="35"/>
  <c r="G121" i="35"/>
  <c r="G122" i="35"/>
  <c r="G123" i="35"/>
  <c r="G124" i="35"/>
  <c r="G125" i="35"/>
  <c r="G126" i="35"/>
  <c r="G127" i="35"/>
  <c r="G128" i="35"/>
  <c r="G129" i="35"/>
  <c r="G130" i="35"/>
  <c r="G131" i="35"/>
  <c r="G132" i="35"/>
  <c r="G133" i="35"/>
  <c r="G134" i="35"/>
  <c r="G135" i="35"/>
  <c r="G136" i="35"/>
  <c r="G137" i="35"/>
  <c r="G138" i="35"/>
  <c r="G139" i="35"/>
  <c r="G140" i="35"/>
  <c r="G141" i="35"/>
  <c r="G142" i="35"/>
  <c r="G143" i="35"/>
  <c r="G144" i="35"/>
  <c r="G145" i="35"/>
  <c r="G146" i="35"/>
  <c r="G147" i="35"/>
  <c r="G148" i="35"/>
  <c r="G149" i="35"/>
  <c r="G150" i="35"/>
  <c r="G151" i="35"/>
  <c r="G152" i="35"/>
  <c r="G153" i="35"/>
  <c r="G154" i="35"/>
  <c r="G155" i="35"/>
  <c r="G156" i="35"/>
  <c r="G157" i="35"/>
  <c r="G158" i="35"/>
  <c r="G159" i="35"/>
  <c r="G160" i="35"/>
  <c r="G161" i="35"/>
  <c r="G162" i="35"/>
  <c r="G163" i="35"/>
  <c r="G164" i="35"/>
  <c r="G165" i="35"/>
  <c r="G166" i="35"/>
  <c r="G167" i="35"/>
  <c r="G168" i="35"/>
  <c r="G169" i="35"/>
  <c r="G170" i="35"/>
  <c r="G171" i="35"/>
  <c r="G172" i="35"/>
  <c r="G173" i="35"/>
  <c r="G174" i="35"/>
  <c r="G175" i="35"/>
  <c r="G176" i="35"/>
  <c r="G177" i="35"/>
  <c r="G178" i="35"/>
  <c r="G179" i="35"/>
  <c r="G180" i="35"/>
  <c r="G181" i="35"/>
  <c r="G182" i="35"/>
  <c r="G183" i="35"/>
  <c r="G184" i="35"/>
  <c r="G185" i="35"/>
  <c r="G186" i="35"/>
  <c r="G187" i="35"/>
  <c r="G188" i="35"/>
  <c r="G189" i="35"/>
  <c r="G190" i="35"/>
  <c r="G191" i="35"/>
  <c r="G192" i="35"/>
  <c r="G193" i="35"/>
  <c r="G194" i="35"/>
  <c r="G195" i="35"/>
  <c r="G196" i="35"/>
  <c r="G197" i="35"/>
  <c r="G198" i="35"/>
  <c r="G199" i="35"/>
  <c r="G200" i="35"/>
  <c r="G201" i="35"/>
  <c r="G202" i="35"/>
  <c r="G203" i="35"/>
  <c r="G204" i="35"/>
  <c r="G205" i="35"/>
  <c r="G206" i="35"/>
  <c r="G207" i="35"/>
  <c r="G208" i="35"/>
  <c r="G209" i="35"/>
  <c r="G210" i="35"/>
  <c r="G211" i="35"/>
  <c r="G212" i="35"/>
  <c r="G213" i="35"/>
  <c r="G214" i="35"/>
  <c r="G215" i="35"/>
  <c r="G216" i="35"/>
  <c r="G217" i="35"/>
  <c r="G218" i="35"/>
  <c r="G219" i="35"/>
  <c r="G220" i="35"/>
  <c r="G221" i="35"/>
  <c r="G222" i="35"/>
  <c r="G223" i="35"/>
  <c r="G224" i="35"/>
  <c r="G225" i="35"/>
  <c r="G226" i="35"/>
  <c r="G227" i="35"/>
  <c r="G228" i="35"/>
  <c r="G229" i="35"/>
  <c r="G230" i="35"/>
  <c r="G231" i="35"/>
  <c r="G232" i="35"/>
  <c r="G233" i="35"/>
  <c r="G234" i="35"/>
  <c r="G235" i="35"/>
  <c r="G236" i="35"/>
  <c r="G237" i="35"/>
  <c r="G238" i="35"/>
  <c r="G239" i="35"/>
  <c r="G240" i="35"/>
  <c r="G241" i="35"/>
  <c r="G242" i="35"/>
  <c r="G243" i="35"/>
  <c r="G244" i="35"/>
  <c r="G245" i="35"/>
  <c r="G246" i="35"/>
  <c r="G247" i="35"/>
  <c r="G248" i="35"/>
  <c r="G249" i="35"/>
  <c r="G250" i="35"/>
  <c r="G251" i="35"/>
  <c r="G252" i="35"/>
  <c r="G253" i="35"/>
  <c r="G254" i="35"/>
  <c r="G255" i="35"/>
  <c r="G256" i="35"/>
  <c r="G257" i="35"/>
  <c r="G258" i="35"/>
  <c r="G259" i="35"/>
  <c r="G260" i="35"/>
  <c r="G261" i="35"/>
  <c r="G262" i="35"/>
  <c r="G263" i="35"/>
  <c r="G264" i="35"/>
  <c r="G265" i="35"/>
  <c r="G266" i="35"/>
  <c r="G267" i="35"/>
  <c r="G268" i="35"/>
  <c r="G269" i="35"/>
  <c r="G270" i="35"/>
  <c r="G271" i="35"/>
  <c r="G272" i="35"/>
  <c r="G273" i="35"/>
  <c r="G274" i="35"/>
  <c r="G275" i="35"/>
  <c r="G276" i="35"/>
  <c r="G277" i="35"/>
  <c r="G278" i="35"/>
  <c r="G279" i="35"/>
  <c r="G280" i="35"/>
  <c r="G281" i="35"/>
  <c r="G282" i="35"/>
  <c r="G283" i="35"/>
  <c r="G284" i="35"/>
  <c r="G285" i="35"/>
  <c r="G286" i="35"/>
  <c r="G287" i="35"/>
  <c r="G288" i="35"/>
  <c r="G289" i="35"/>
  <c r="G290" i="35"/>
  <c r="G291" i="35"/>
  <c r="G292" i="35"/>
  <c r="G293" i="35"/>
  <c r="G294" i="35"/>
  <c r="G295" i="35"/>
  <c r="G296" i="35"/>
  <c r="G297" i="35"/>
  <c r="G298" i="35"/>
  <c r="G299" i="35"/>
  <c r="G300" i="35"/>
  <c r="G301" i="35"/>
  <c r="G302" i="35"/>
  <c r="G303" i="35"/>
  <c r="G304" i="35"/>
  <c r="G305" i="35"/>
  <c r="G306" i="35"/>
  <c r="G307" i="35"/>
  <c r="G308" i="35"/>
  <c r="G309" i="35"/>
  <c r="G310" i="35"/>
  <c r="G311" i="35"/>
  <c r="G312" i="35"/>
  <c r="G313" i="35"/>
  <c r="G314" i="35"/>
  <c r="G315" i="35"/>
  <c r="G316" i="35"/>
  <c r="G317" i="35"/>
  <c r="G318" i="35"/>
  <c r="G319" i="35"/>
  <c r="G320" i="35"/>
  <c r="G321" i="35"/>
  <c r="G322" i="35"/>
  <c r="G323" i="35"/>
  <c r="G324" i="35"/>
  <c r="G325" i="35"/>
  <c r="G326" i="35"/>
  <c r="G327" i="35"/>
  <c r="G328" i="35"/>
  <c r="G329" i="35"/>
  <c r="G330" i="35"/>
  <c r="G331" i="35"/>
  <c r="G332" i="35"/>
  <c r="G333" i="35"/>
  <c r="G334" i="35"/>
  <c r="G335" i="35"/>
  <c r="G336" i="35"/>
  <c r="G337" i="35"/>
  <c r="G338" i="35"/>
  <c r="G339" i="35"/>
  <c r="G340" i="35"/>
  <c r="G341" i="35"/>
  <c r="G342" i="35"/>
  <c r="G343" i="35"/>
  <c r="G344" i="35"/>
  <c r="G345" i="35"/>
  <c r="G346" i="35"/>
  <c r="G347" i="35"/>
  <c r="G348" i="35"/>
  <c r="G349" i="35"/>
  <c r="G350" i="35"/>
  <c r="G351" i="35"/>
  <c r="G352" i="35"/>
  <c r="G353" i="35"/>
  <c r="G354" i="35"/>
  <c r="G355" i="35"/>
  <c r="G356" i="35"/>
  <c r="G357" i="35"/>
  <c r="G358" i="35"/>
  <c r="G359" i="35"/>
  <c r="G360" i="35"/>
  <c r="G361" i="35"/>
  <c r="G362" i="35"/>
  <c r="G363" i="35"/>
  <c r="G364" i="35"/>
  <c r="G365" i="35"/>
  <c r="G366" i="35"/>
  <c r="G367" i="35"/>
  <c r="G368" i="35"/>
  <c r="G369" i="35"/>
  <c r="G370" i="35"/>
  <c r="G371" i="35"/>
  <c r="G372" i="35"/>
  <c r="G373" i="35"/>
  <c r="G374" i="35"/>
  <c r="G375" i="35"/>
  <c r="G376" i="35"/>
  <c r="G377" i="35"/>
  <c r="G378" i="35"/>
  <c r="G379" i="35"/>
  <c r="G380" i="35"/>
  <c r="G381" i="35"/>
  <c r="G382" i="35"/>
  <c r="G383" i="35"/>
  <c r="G384" i="35"/>
  <c r="G385" i="35"/>
  <c r="G386" i="35"/>
  <c r="G387" i="35"/>
  <c r="G388" i="35"/>
  <c r="G389" i="35"/>
  <c r="G390" i="35"/>
  <c r="G391" i="35"/>
  <c r="G392" i="35"/>
  <c r="G393" i="35"/>
  <c r="G394" i="35"/>
  <c r="G395" i="35"/>
  <c r="G396" i="35"/>
  <c r="G397" i="35"/>
  <c r="G398" i="35"/>
  <c r="G399" i="35"/>
  <c r="G400" i="35"/>
  <c r="G401" i="35"/>
  <c r="G402" i="35"/>
  <c r="G403" i="35"/>
  <c r="G404" i="35"/>
  <c r="G405" i="35"/>
  <c r="G406" i="35"/>
  <c r="G407" i="35"/>
  <c r="G408" i="35"/>
  <c r="G409" i="35"/>
  <c r="G410" i="35"/>
  <c r="G411" i="35"/>
  <c r="G412" i="35"/>
  <c r="G413" i="35"/>
  <c r="G414" i="35"/>
  <c r="G415" i="35"/>
  <c r="G416" i="35"/>
  <c r="G417" i="35"/>
  <c r="G418" i="35"/>
  <c r="G419" i="35"/>
  <c r="G420" i="35"/>
  <c r="G421" i="35"/>
  <c r="G422" i="35"/>
  <c r="G423" i="35"/>
  <c r="G424" i="35"/>
  <c r="G425" i="35"/>
  <c r="G426" i="35"/>
  <c r="G427" i="35"/>
  <c r="G428" i="35"/>
  <c r="G429" i="35"/>
  <c r="G430" i="35"/>
  <c r="G431" i="35"/>
  <c r="G432" i="35"/>
  <c r="G433" i="35"/>
  <c r="G434" i="35"/>
  <c r="G435" i="35"/>
  <c r="G436" i="35"/>
  <c r="G437" i="35"/>
  <c r="G438" i="35"/>
  <c r="G439" i="35"/>
  <c r="G440" i="35"/>
  <c r="G441" i="35"/>
  <c r="G442" i="35"/>
  <c r="G443" i="35"/>
  <c r="G444" i="35"/>
  <c r="G445" i="35"/>
  <c r="G446" i="35"/>
  <c r="G447" i="35"/>
  <c r="G448" i="35"/>
  <c r="G449" i="35"/>
  <c r="G450" i="35"/>
  <c r="G451" i="35"/>
  <c r="G452" i="35"/>
  <c r="G453" i="35"/>
  <c r="G454" i="35"/>
  <c r="G455" i="35"/>
  <c r="G456" i="35"/>
  <c r="G457" i="35"/>
  <c r="G458" i="35"/>
  <c r="G459" i="35"/>
  <c r="G460" i="35"/>
  <c r="G461" i="35"/>
  <c r="G462" i="35"/>
  <c r="G463" i="35"/>
  <c r="G464" i="35"/>
  <c r="G465" i="35"/>
  <c r="G466" i="35"/>
  <c r="G467" i="35"/>
  <c r="G468" i="35"/>
  <c r="G469" i="35"/>
  <c r="G470" i="35"/>
  <c r="G471" i="35"/>
  <c r="G472" i="35"/>
  <c r="G473" i="35"/>
  <c r="G474" i="35"/>
  <c r="G475" i="35"/>
  <c r="G476" i="35"/>
  <c r="G477" i="35"/>
  <c r="G478" i="35"/>
  <c r="G479" i="35"/>
  <c r="G480" i="35"/>
  <c r="G481" i="35"/>
  <c r="G482" i="35"/>
  <c r="G483" i="35"/>
  <c r="G484" i="35"/>
  <c r="G485" i="35"/>
  <c r="G486" i="35"/>
  <c r="G487" i="35"/>
  <c r="G488" i="35"/>
  <c r="G489" i="35"/>
  <c r="G490" i="35"/>
  <c r="G491" i="35"/>
  <c r="G492" i="35"/>
  <c r="G493" i="35"/>
  <c r="G494" i="35"/>
  <c r="G495" i="35"/>
  <c r="G496" i="35"/>
  <c r="G497" i="35"/>
  <c r="G498" i="35"/>
  <c r="G499" i="35"/>
  <c r="G500" i="35"/>
  <c r="G501" i="35"/>
  <c r="G502" i="35"/>
  <c r="G503" i="35"/>
  <c r="G504" i="35"/>
  <c r="G505" i="35"/>
  <c r="G506" i="35"/>
  <c r="G507" i="35"/>
  <c r="G508" i="35"/>
  <c r="G509" i="35"/>
  <c r="G510" i="35"/>
  <c r="G511" i="35"/>
  <c r="G512" i="35"/>
  <c r="G513" i="35"/>
  <c r="G514" i="35"/>
  <c r="G515" i="35"/>
  <c r="G516" i="35"/>
  <c r="G517" i="35"/>
  <c r="G518" i="35"/>
  <c r="G519" i="35"/>
  <c r="G520" i="35"/>
  <c r="G521" i="35"/>
  <c r="G522" i="35"/>
  <c r="G523" i="35"/>
  <c r="G524" i="35"/>
  <c r="G525" i="35"/>
  <c r="G526" i="35"/>
  <c r="G527" i="35"/>
  <c r="G528" i="35"/>
  <c r="G529" i="35"/>
  <c r="G530" i="35"/>
  <c r="G531" i="35"/>
  <c r="G532" i="35"/>
  <c r="G533" i="35"/>
  <c r="G534" i="35"/>
  <c r="G535" i="35"/>
  <c r="G536" i="35"/>
  <c r="G537" i="35"/>
  <c r="G538" i="35"/>
  <c r="G539" i="35"/>
  <c r="G540" i="35"/>
  <c r="G541" i="35"/>
  <c r="G542" i="35"/>
  <c r="G543" i="35"/>
  <c r="G544" i="35"/>
  <c r="G545" i="35"/>
  <c r="G546" i="35"/>
  <c r="G547" i="35"/>
  <c r="G548" i="35"/>
  <c r="G549" i="35"/>
  <c r="G550" i="35"/>
  <c r="G551" i="35"/>
  <c r="G552" i="35"/>
  <c r="G553" i="35"/>
  <c r="G554" i="35"/>
  <c r="G555" i="35"/>
  <c r="G556" i="35"/>
  <c r="G557" i="35"/>
  <c r="G558" i="35"/>
  <c r="G559" i="35"/>
  <c r="G560" i="35"/>
  <c r="G561" i="35"/>
  <c r="G562" i="35"/>
  <c r="G563" i="35"/>
  <c r="G564" i="35"/>
  <c r="G565" i="35"/>
  <c r="G566" i="35"/>
  <c r="G567" i="35"/>
  <c r="G568" i="35"/>
  <c r="G569" i="35"/>
  <c r="G570" i="35"/>
  <c r="G571" i="35"/>
  <c r="G572" i="35"/>
  <c r="G573" i="35"/>
  <c r="G574" i="35"/>
  <c r="G575" i="35"/>
  <c r="G576" i="35"/>
  <c r="G577" i="35"/>
  <c r="G578" i="35"/>
  <c r="G579" i="35"/>
  <c r="G580" i="35"/>
  <c r="G581" i="35"/>
  <c r="G582" i="35"/>
  <c r="G583" i="35"/>
  <c r="G584" i="35"/>
  <c r="G585" i="35"/>
  <c r="G586" i="35"/>
  <c r="G587" i="35"/>
  <c r="G588" i="35"/>
  <c r="G589" i="35"/>
  <c r="G590" i="35"/>
  <c r="G591" i="35"/>
  <c r="G592" i="35"/>
  <c r="G593" i="35"/>
  <c r="G594" i="35"/>
  <c r="G595" i="35"/>
  <c r="G596" i="35"/>
  <c r="G597" i="35"/>
  <c r="G598" i="35"/>
  <c r="G599" i="35"/>
  <c r="G600" i="35"/>
  <c r="G601" i="35"/>
  <c r="G602" i="35"/>
  <c r="G603" i="35"/>
  <c r="G604" i="35"/>
  <c r="G605" i="35"/>
  <c r="G606" i="35"/>
  <c r="G607" i="35"/>
  <c r="G608" i="35"/>
  <c r="G609" i="35"/>
  <c r="G610" i="35"/>
  <c r="G611" i="35"/>
  <c r="G612" i="35"/>
  <c r="G613" i="35"/>
  <c r="G614" i="35"/>
  <c r="G615" i="35"/>
  <c r="G616" i="35"/>
  <c r="G617" i="35"/>
  <c r="G618" i="35"/>
  <c r="G619" i="35"/>
  <c r="G620" i="35"/>
  <c r="G621" i="35"/>
  <c r="G622" i="35"/>
  <c r="G623" i="35"/>
  <c r="G624" i="35"/>
  <c r="G625" i="35"/>
  <c r="G626" i="35"/>
  <c r="G627" i="35"/>
  <c r="G628" i="35"/>
  <c r="G629" i="35"/>
  <c r="G630" i="35"/>
  <c r="G631" i="35"/>
  <c r="G632" i="35"/>
  <c r="G633" i="35"/>
  <c r="G634" i="35"/>
  <c r="G635" i="35"/>
  <c r="G636" i="35"/>
  <c r="G637" i="35"/>
  <c r="G638" i="35"/>
  <c r="G639" i="35"/>
  <c r="G640" i="35"/>
  <c r="G641" i="35"/>
  <c r="G642" i="35"/>
  <c r="G643" i="35"/>
  <c r="G644" i="35"/>
  <c r="G645" i="35"/>
  <c r="G646" i="35"/>
  <c r="G647" i="35"/>
  <c r="G648" i="35"/>
  <c r="G649" i="35"/>
  <c r="G650" i="35"/>
  <c r="G651" i="35"/>
  <c r="G652" i="35"/>
  <c r="G653" i="35"/>
  <c r="G654" i="35"/>
  <c r="G655" i="35"/>
  <c r="G656" i="35"/>
  <c r="G657" i="35"/>
  <c r="G658" i="35"/>
  <c r="G659" i="35"/>
  <c r="G660" i="35"/>
  <c r="G661" i="35"/>
  <c r="G662" i="35"/>
  <c r="G663" i="35"/>
  <c r="G664" i="35"/>
  <c r="G665" i="35"/>
  <c r="G666" i="35"/>
  <c r="G667" i="35"/>
  <c r="G668" i="35"/>
  <c r="G669" i="35"/>
  <c r="G670" i="35"/>
  <c r="G671" i="35"/>
  <c r="G672" i="35"/>
  <c r="G673" i="35"/>
  <c r="G674" i="35"/>
  <c r="G675" i="35"/>
  <c r="G676" i="35"/>
  <c r="G677" i="35"/>
  <c r="G678" i="35"/>
  <c r="G679" i="35"/>
  <c r="G680" i="35"/>
  <c r="G681" i="35"/>
  <c r="G682" i="35"/>
  <c r="G683" i="35"/>
  <c r="G684" i="35"/>
  <c r="G685" i="35"/>
  <c r="G686" i="35"/>
  <c r="G687" i="35"/>
  <c r="G688" i="35"/>
  <c r="G689" i="35"/>
  <c r="G690" i="35"/>
  <c r="G691" i="35"/>
  <c r="G692" i="35"/>
  <c r="G693" i="35"/>
  <c r="G694" i="35"/>
  <c r="G695" i="35"/>
  <c r="G696" i="35"/>
  <c r="G697" i="35"/>
  <c r="G698" i="35"/>
  <c r="G699" i="35"/>
  <c r="G700" i="35"/>
  <c r="G701" i="35"/>
  <c r="G702" i="35"/>
  <c r="G703" i="35"/>
  <c r="G704" i="35"/>
  <c r="G705" i="35"/>
  <c r="G706" i="35"/>
  <c r="G707" i="35"/>
  <c r="G708" i="35"/>
  <c r="G709" i="35"/>
  <c r="G710" i="35"/>
  <c r="G711" i="35"/>
  <c r="G712" i="35"/>
  <c r="G713" i="35"/>
  <c r="G714" i="35"/>
  <c r="G715" i="35"/>
  <c r="G716" i="35"/>
  <c r="G717" i="35"/>
  <c r="G718" i="35"/>
  <c r="G719" i="35"/>
  <c r="G720" i="35"/>
  <c r="G721" i="35"/>
  <c r="G722" i="35"/>
  <c r="G723" i="35"/>
  <c r="G724" i="35"/>
  <c r="G725" i="35"/>
  <c r="G726" i="35"/>
  <c r="G727" i="35"/>
  <c r="G728" i="35"/>
  <c r="G729" i="35"/>
  <c r="G730" i="35"/>
  <c r="G731" i="35"/>
  <c r="G732" i="35"/>
  <c r="G733" i="35"/>
  <c r="G734" i="35"/>
  <c r="G735" i="35"/>
  <c r="G736" i="35"/>
  <c r="G737" i="35"/>
  <c r="G738" i="35"/>
  <c r="G739" i="35"/>
  <c r="G740" i="35"/>
  <c r="G741" i="35"/>
  <c r="G742" i="35"/>
  <c r="G743" i="35"/>
  <c r="G744" i="35"/>
  <c r="G745" i="35"/>
  <c r="G746" i="35"/>
  <c r="G747" i="35"/>
  <c r="G748" i="35"/>
  <c r="G749" i="35"/>
  <c r="G750" i="35"/>
  <c r="G751" i="35"/>
  <c r="G752" i="35"/>
  <c r="G753" i="35"/>
  <c r="G754" i="35"/>
  <c r="G755" i="35"/>
  <c r="G756" i="35"/>
  <c r="G757" i="35"/>
  <c r="G758" i="35"/>
  <c r="G759" i="35"/>
  <c r="G760" i="35"/>
  <c r="G761" i="35"/>
  <c r="G762" i="35"/>
  <c r="G763" i="35"/>
  <c r="G764" i="35"/>
  <c r="G765" i="35"/>
  <c r="G766" i="35"/>
  <c r="G767" i="35"/>
  <c r="G768" i="35"/>
  <c r="G769" i="35"/>
  <c r="G770" i="35"/>
  <c r="G771" i="35"/>
  <c r="G772" i="35"/>
  <c r="G773" i="35"/>
  <c r="G774" i="35"/>
  <c r="G775" i="35"/>
  <c r="G776" i="35"/>
  <c r="G777" i="35"/>
  <c r="G778" i="35"/>
  <c r="G779" i="35"/>
  <c r="G780" i="35"/>
  <c r="G781" i="35"/>
  <c r="G782" i="35"/>
  <c r="G783" i="35"/>
  <c r="G784" i="35"/>
  <c r="G785" i="35"/>
  <c r="G786" i="35"/>
  <c r="G787" i="35"/>
  <c r="G788" i="35"/>
  <c r="G789" i="35"/>
  <c r="G790" i="35"/>
  <c r="G791" i="35"/>
  <c r="G792" i="35"/>
  <c r="G793" i="35"/>
  <c r="G794" i="35"/>
  <c r="G795" i="35"/>
  <c r="G796" i="35"/>
  <c r="G797" i="35"/>
  <c r="G798" i="35"/>
  <c r="G799" i="35"/>
  <c r="G800" i="35"/>
  <c r="G801" i="35"/>
  <c r="G802" i="35"/>
  <c r="G803" i="35"/>
  <c r="G804" i="35"/>
  <c r="G805" i="35"/>
  <c r="G806" i="35"/>
  <c r="G807" i="35"/>
  <c r="G808" i="35"/>
  <c r="G809" i="35"/>
  <c r="G810" i="35"/>
  <c r="G811" i="35"/>
  <c r="G812" i="35"/>
  <c r="G813" i="35"/>
  <c r="G814" i="35"/>
  <c r="G815" i="35"/>
  <c r="G816" i="35"/>
  <c r="G817" i="35"/>
  <c r="G818" i="35"/>
  <c r="G819" i="35"/>
  <c r="G820" i="35"/>
  <c r="G821" i="35"/>
  <c r="G822" i="35"/>
  <c r="G823" i="35"/>
  <c r="G824" i="35"/>
  <c r="G825" i="35"/>
  <c r="G826" i="35"/>
  <c r="G827" i="35"/>
  <c r="G828" i="35"/>
  <c r="G829" i="35"/>
  <c r="G830" i="35"/>
  <c r="G831" i="35"/>
  <c r="G832" i="35"/>
  <c r="G833" i="35"/>
  <c r="G834" i="35"/>
  <c r="G835" i="35"/>
  <c r="G836" i="35"/>
  <c r="G837" i="35"/>
  <c r="G838" i="35"/>
  <c r="G839" i="35"/>
  <c r="G840" i="35"/>
  <c r="G841" i="35"/>
  <c r="G842" i="35"/>
  <c r="G843" i="35"/>
  <c r="G844" i="35"/>
  <c r="G845" i="35"/>
  <c r="G846" i="35"/>
  <c r="G847" i="35"/>
  <c r="G848" i="35"/>
  <c r="G849" i="35"/>
  <c r="G850" i="35"/>
  <c r="G851" i="35"/>
  <c r="G852" i="35"/>
  <c r="G853" i="35"/>
  <c r="G854" i="35"/>
  <c r="G855" i="35"/>
  <c r="G856" i="35"/>
  <c r="G857" i="35"/>
  <c r="G858" i="35"/>
  <c r="G859" i="35"/>
  <c r="G860" i="35"/>
  <c r="G861" i="35"/>
  <c r="G862" i="35"/>
  <c r="G863" i="35"/>
  <c r="G864" i="35"/>
  <c r="G865" i="35"/>
  <c r="G866" i="35"/>
  <c r="G867" i="35"/>
  <c r="G868" i="35"/>
  <c r="G869" i="35"/>
  <c r="G870" i="35"/>
  <c r="G871" i="35"/>
  <c r="G872" i="35"/>
  <c r="G873" i="35"/>
  <c r="G874" i="35"/>
  <c r="G875" i="35"/>
  <c r="G876" i="35"/>
  <c r="G877" i="35"/>
  <c r="G878" i="35"/>
  <c r="G879" i="35"/>
  <c r="G880" i="35"/>
  <c r="G881" i="35"/>
  <c r="G882" i="35"/>
  <c r="G883" i="35"/>
  <c r="G884" i="35"/>
  <c r="G885" i="35"/>
  <c r="G886" i="35"/>
  <c r="G887" i="35"/>
  <c r="G888" i="35"/>
  <c r="G889" i="35"/>
  <c r="G890" i="35"/>
  <c r="G891" i="35"/>
  <c r="G892" i="35"/>
  <c r="G893" i="35"/>
  <c r="G894" i="35"/>
  <c r="G895" i="35"/>
  <c r="G896" i="35"/>
  <c r="G897" i="35"/>
  <c r="G898" i="35"/>
  <c r="G899" i="35"/>
  <c r="G900" i="35"/>
  <c r="G901" i="35"/>
  <c r="G902" i="35"/>
  <c r="G903" i="35"/>
  <c r="G904" i="35"/>
  <c r="G905" i="35"/>
  <c r="G906" i="35"/>
  <c r="G907" i="35"/>
  <c r="G908" i="35"/>
  <c r="G909" i="35"/>
  <c r="G910" i="35"/>
  <c r="G911" i="35"/>
  <c r="G912" i="35"/>
  <c r="G913" i="35"/>
  <c r="G914" i="35"/>
  <c r="G915" i="35"/>
  <c r="G916" i="35"/>
  <c r="G917" i="35"/>
  <c r="G918" i="35"/>
  <c r="G919" i="35"/>
  <c r="G920" i="35"/>
  <c r="G921" i="35"/>
  <c r="G922" i="35"/>
  <c r="G923" i="35"/>
  <c r="G924" i="35"/>
  <c r="G925" i="35"/>
  <c r="G926" i="35"/>
  <c r="G927" i="35"/>
  <c r="G928" i="35"/>
  <c r="G929" i="35"/>
  <c r="G930" i="35"/>
  <c r="G931" i="35"/>
  <c r="G932" i="35"/>
  <c r="G933" i="35"/>
  <c r="G934" i="35"/>
  <c r="G935" i="35"/>
  <c r="G936" i="35"/>
  <c r="G937" i="35"/>
  <c r="G938" i="35"/>
  <c r="G939" i="35"/>
  <c r="G940" i="35"/>
  <c r="G941" i="35"/>
  <c r="G942" i="35"/>
  <c r="G943" i="35"/>
  <c r="G944" i="35"/>
  <c r="G945" i="35"/>
  <c r="G946" i="35"/>
  <c r="G947" i="35"/>
  <c r="G948" i="35"/>
  <c r="G949" i="35"/>
  <c r="G950" i="35"/>
  <c r="G951" i="35"/>
  <c r="G952" i="35"/>
  <c r="G953" i="35"/>
  <c r="G954" i="35"/>
  <c r="G955" i="35"/>
  <c r="G956" i="35"/>
  <c r="G957" i="35"/>
  <c r="G958" i="35"/>
  <c r="G959" i="35"/>
  <c r="G960" i="35"/>
  <c r="G961" i="35"/>
  <c r="G962" i="35"/>
  <c r="G963" i="35"/>
  <c r="G964" i="35"/>
  <c r="G965" i="35"/>
  <c r="G966" i="35"/>
  <c r="G967" i="35"/>
  <c r="G968" i="35"/>
  <c r="G969" i="35"/>
  <c r="G970" i="35"/>
  <c r="G971" i="35"/>
  <c r="G972" i="35"/>
  <c r="G973" i="35"/>
  <c r="G974" i="35"/>
  <c r="G975" i="35"/>
  <c r="G976" i="35"/>
  <c r="G977" i="35"/>
  <c r="G978" i="35"/>
  <c r="G979" i="35"/>
  <c r="G980" i="35"/>
  <c r="G981" i="35"/>
  <c r="G982" i="35"/>
  <c r="G983" i="35"/>
  <c r="G984" i="35"/>
  <c r="G985" i="35"/>
  <c r="G986" i="35"/>
  <c r="G987" i="35"/>
  <c r="G988" i="35"/>
  <c r="G989" i="35"/>
  <c r="G990" i="35"/>
  <c r="G991" i="35"/>
  <c r="G992" i="35"/>
  <c r="G993" i="35"/>
  <c r="G994" i="35"/>
  <c r="G995" i="35"/>
  <c r="G996" i="35"/>
  <c r="G997" i="35"/>
  <c r="G998" i="35"/>
  <c r="G999" i="35"/>
  <c r="G1000" i="35"/>
  <c r="G1001" i="35"/>
  <c r="G1002" i="35"/>
  <c r="G1003" i="35"/>
  <c r="G1004" i="35"/>
  <c r="G1005" i="35"/>
  <c r="G1006" i="35"/>
  <c r="G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F90" i="35"/>
  <c r="F91" i="35"/>
  <c r="F92" i="35"/>
  <c r="F93" i="35"/>
  <c r="F94" i="35"/>
  <c r="F95" i="35"/>
  <c r="F96" i="35"/>
  <c r="F97" i="35"/>
  <c r="F98" i="35"/>
  <c r="F99" i="35"/>
  <c r="F100" i="35"/>
  <c r="F101" i="35"/>
  <c r="F102" i="35"/>
  <c r="F103" i="35"/>
  <c r="F104" i="35"/>
  <c r="F105" i="35"/>
  <c r="F106" i="35"/>
  <c r="F107" i="35"/>
  <c r="F108" i="35"/>
  <c r="F109" i="35"/>
  <c r="F110" i="35"/>
  <c r="F111" i="35"/>
  <c r="F112" i="35"/>
  <c r="F113" i="35"/>
  <c r="F114" i="35"/>
  <c r="F115" i="35"/>
  <c r="F116" i="35"/>
  <c r="F117" i="35"/>
  <c r="F118" i="35"/>
  <c r="F119" i="35"/>
  <c r="F120" i="35"/>
  <c r="F121" i="35"/>
  <c r="F122" i="35"/>
  <c r="F123" i="35"/>
  <c r="F124" i="35"/>
  <c r="F125" i="35"/>
  <c r="F126" i="35"/>
  <c r="F127" i="35"/>
  <c r="F128" i="35"/>
  <c r="F129" i="35"/>
  <c r="F130" i="35"/>
  <c r="F131" i="35"/>
  <c r="F132" i="35"/>
  <c r="F133" i="35"/>
  <c r="F134" i="35"/>
  <c r="F135" i="35"/>
  <c r="F136" i="35"/>
  <c r="F137" i="35"/>
  <c r="F138" i="35"/>
  <c r="F139" i="35"/>
  <c r="F140" i="35"/>
  <c r="F141" i="35"/>
  <c r="F142" i="35"/>
  <c r="F143" i="35"/>
  <c r="F144" i="35"/>
  <c r="F145" i="35"/>
  <c r="F146" i="35"/>
  <c r="F147" i="35"/>
  <c r="F148" i="35"/>
  <c r="F149" i="35"/>
  <c r="F150" i="35"/>
  <c r="F151" i="35"/>
  <c r="F152" i="35"/>
  <c r="F153" i="35"/>
  <c r="F154" i="35"/>
  <c r="F155" i="35"/>
  <c r="F156" i="35"/>
  <c r="F157" i="35"/>
  <c r="F158" i="35"/>
  <c r="F159" i="35"/>
  <c r="F160" i="35"/>
  <c r="F161" i="35"/>
  <c r="F162" i="35"/>
  <c r="F163" i="35"/>
  <c r="F164" i="35"/>
  <c r="F165" i="35"/>
  <c r="F166" i="35"/>
  <c r="F167" i="35"/>
  <c r="F168" i="35"/>
  <c r="F169" i="35"/>
  <c r="F170" i="35"/>
  <c r="F171" i="35"/>
  <c r="F172" i="35"/>
  <c r="F173" i="35"/>
  <c r="F174" i="35"/>
  <c r="F175" i="35"/>
  <c r="F176" i="35"/>
  <c r="F177" i="35"/>
  <c r="F178" i="35"/>
  <c r="F179" i="35"/>
  <c r="F180" i="35"/>
  <c r="F181" i="35"/>
  <c r="F182" i="35"/>
  <c r="F183" i="35"/>
  <c r="F184" i="35"/>
  <c r="F185" i="35"/>
  <c r="F186" i="35"/>
  <c r="F187" i="35"/>
  <c r="F188" i="35"/>
  <c r="F189" i="35"/>
  <c r="F190" i="35"/>
  <c r="F191" i="35"/>
  <c r="F192" i="35"/>
  <c r="F193" i="35"/>
  <c r="F194" i="35"/>
  <c r="F195" i="35"/>
  <c r="F196" i="35"/>
  <c r="F197" i="35"/>
  <c r="F198" i="35"/>
  <c r="F199" i="35"/>
  <c r="F200" i="35"/>
  <c r="F201" i="35"/>
  <c r="F202" i="35"/>
  <c r="F203" i="35"/>
  <c r="F204" i="35"/>
  <c r="F205" i="35"/>
  <c r="F206" i="35"/>
  <c r="F207" i="35"/>
  <c r="F208" i="35"/>
  <c r="F209" i="35"/>
  <c r="F210" i="35"/>
  <c r="F211" i="35"/>
  <c r="F212" i="35"/>
  <c r="F213" i="35"/>
  <c r="F214" i="35"/>
  <c r="F215" i="35"/>
  <c r="F216" i="35"/>
  <c r="F217" i="35"/>
  <c r="F218" i="35"/>
  <c r="F219" i="35"/>
  <c r="F220" i="35"/>
  <c r="F221" i="35"/>
  <c r="F222" i="35"/>
  <c r="F223" i="35"/>
  <c r="F224" i="35"/>
  <c r="F225" i="35"/>
  <c r="F226" i="35"/>
  <c r="F227" i="35"/>
  <c r="F228" i="35"/>
  <c r="F229" i="35"/>
  <c r="F230" i="35"/>
  <c r="F231" i="35"/>
  <c r="F232" i="35"/>
  <c r="F233" i="35"/>
  <c r="F234" i="35"/>
  <c r="F235" i="35"/>
  <c r="F236" i="35"/>
  <c r="F237" i="35"/>
  <c r="F238" i="35"/>
  <c r="F239" i="35"/>
  <c r="F240" i="35"/>
  <c r="F241" i="35"/>
  <c r="F242" i="35"/>
  <c r="F243" i="35"/>
  <c r="F244" i="35"/>
  <c r="F245" i="35"/>
  <c r="F246" i="35"/>
  <c r="F247" i="35"/>
  <c r="F248" i="35"/>
  <c r="F249" i="35"/>
  <c r="F250" i="35"/>
  <c r="F251" i="35"/>
  <c r="F252" i="35"/>
  <c r="F253" i="35"/>
  <c r="F254" i="35"/>
  <c r="F255" i="35"/>
  <c r="F256" i="35"/>
  <c r="F257" i="35"/>
  <c r="F258" i="35"/>
  <c r="F259" i="35"/>
  <c r="F260" i="35"/>
  <c r="F261" i="35"/>
  <c r="F262" i="35"/>
  <c r="F263" i="35"/>
  <c r="F264" i="35"/>
  <c r="F265" i="35"/>
  <c r="F266" i="35"/>
  <c r="F267" i="35"/>
  <c r="F268" i="35"/>
  <c r="F269" i="35"/>
  <c r="F270" i="35"/>
  <c r="F271" i="35"/>
  <c r="F272" i="35"/>
  <c r="F273" i="35"/>
  <c r="F274" i="35"/>
  <c r="F275" i="35"/>
  <c r="F276" i="35"/>
  <c r="F277" i="35"/>
  <c r="F278" i="35"/>
  <c r="F279" i="35"/>
  <c r="F280" i="35"/>
  <c r="F281" i="35"/>
  <c r="F282" i="35"/>
  <c r="F283" i="35"/>
  <c r="F284" i="35"/>
  <c r="F285" i="35"/>
  <c r="F286" i="35"/>
  <c r="F287" i="35"/>
  <c r="F288" i="35"/>
  <c r="F289" i="35"/>
  <c r="F290" i="35"/>
  <c r="F291" i="35"/>
  <c r="F292" i="35"/>
  <c r="F293" i="35"/>
  <c r="F294" i="35"/>
  <c r="F295" i="35"/>
  <c r="F296" i="35"/>
  <c r="F297" i="35"/>
  <c r="F298" i="35"/>
  <c r="F299" i="35"/>
  <c r="F300" i="35"/>
  <c r="F301" i="35"/>
  <c r="F302" i="35"/>
  <c r="F303" i="35"/>
  <c r="F304" i="35"/>
  <c r="F305" i="35"/>
  <c r="F306" i="35"/>
  <c r="F307" i="35"/>
  <c r="F308" i="35"/>
  <c r="F309" i="35"/>
  <c r="F310" i="35"/>
  <c r="F311" i="35"/>
  <c r="F312" i="35"/>
  <c r="F313" i="35"/>
  <c r="F314" i="35"/>
  <c r="F315" i="35"/>
  <c r="F316" i="35"/>
  <c r="F317" i="35"/>
  <c r="F318" i="35"/>
  <c r="F319" i="35"/>
  <c r="F320" i="35"/>
  <c r="F321" i="35"/>
  <c r="F322" i="35"/>
  <c r="F323" i="35"/>
  <c r="F324" i="35"/>
  <c r="F325" i="35"/>
  <c r="F326" i="35"/>
  <c r="F327" i="35"/>
  <c r="F328" i="35"/>
  <c r="F329" i="35"/>
  <c r="F330" i="35"/>
  <c r="F331" i="35"/>
  <c r="F332" i="35"/>
  <c r="F333" i="35"/>
  <c r="F334" i="35"/>
  <c r="F335" i="35"/>
  <c r="F336" i="35"/>
  <c r="F337" i="35"/>
  <c r="F338" i="35"/>
  <c r="F339" i="35"/>
  <c r="F340" i="35"/>
  <c r="F341" i="35"/>
  <c r="F342" i="35"/>
  <c r="F343" i="35"/>
  <c r="F344" i="35"/>
  <c r="F345" i="35"/>
  <c r="F346" i="35"/>
  <c r="F347" i="35"/>
  <c r="F348" i="35"/>
  <c r="F349" i="35"/>
  <c r="F350" i="35"/>
  <c r="F351" i="35"/>
  <c r="F352" i="35"/>
  <c r="F353" i="35"/>
  <c r="F354" i="35"/>
  <c r="F355" i="35"/>
  <c r="F356" i="35"/>
  <c r="F357" i="35"/>
  <c r="F358" i="35"/>
  <c r="F359" i="35"/>
  <c r="F360" i="35"/>
  <c r="F361" i="35"/>
  <c r="F362" i="35"/>
  <c r="F363" i="35"/>
  <c r="F364" i="35"/>
  <c r="F365" i="35"/>
  <c r="F366" i="35"/>
  <c r="F367" i="35"/>
  <c r="F368" i="35"/>
  <c r="F369" i="35"/>
  <c r="F370" i="35"/>
  <c r="F371" i="35"/>
  <c r="F372" i="35"/>
  <c r="F373" i="35"/>
  <c r="F374" i="35"/>
  <c r="F375" i="35"/>
  <c r="F376" i="35"/>
  <c r="F377" i="35"/>
  <c r="F378" i="35"/>
  <c r="F379" i="35"/>
  <c r="F380" i="35"/>
  <c r="F381" i="35"/>
  <c r="F382" i="35"/>
  <c r="F383" i="35"/>
  <c r="F384" i="35"/>
  <c r="F385" i="35"/>
  <c r="F386" i="35"/>
  <c r="F387" i="35"/>
  <c r="F388" i="35"/>
  <c r="F389" i="35"/>
  <c r="F390" i="35"/>
  <c r="F391" i="35"/>
  <c r="F392" i="35"/>
  <c r="F393" i="35"/>
  <c r="F394" i="35"/>
  <c r="F395" i="35"/>
  <c r="F396" i="35"/>
  <c r="F397" i="35"/>
  <c r="F398" i="35"/>
  <c r="F399" i="35"/>
  <c r="F400" i="35"/>
  <c r="F401" i="35"/>
  <c r="F402" i="35"/>
  <c r="F403" i="35"/>
  <c r="F404" i="35"/>
  <c r="F405" i="35"/>
  <c r="F406" i="35"/>
  <c r="F407" i="35"/>
  <c r="F408" i="35"/>
  <c r="F409" i="35"/>
  <c r="F410" i="35"/>
  <c r="F411" i="35"/>
  <c r="F412" i="35"/>
  <c r="F413" i="35"/>
  <c r="F414" i="35"/>
  <c r="F415" i="35"/>
  <c r="F416" i="35"/>
  <c r="F417" i="35"/>
  <c r="F418" i="35"/>
  <c r="F419" i="35"/>
  <c r="F420" i="35"/>
  <c r="F421" i="35"/>
  <c r="F422" i="35"/>
  <c r="F423" i="35"/>
  <c r="F424" i="35"/>
  <c r="F425" i="35"/>
  <c r="F426" i="35"/>
  <c r="F427" i="35"/>
  <c r="F428" i="35"/>
  <c r="F429" i="35"/>
  <c r="F430" i="35"/>
  <c r="F431" i="35"/>
  <c r="F432" i="35"/>
  <c r="F433" i="35"/>
  <c r="F434" i="35"/>
  <c r="F435" i="35"/>
  <c r="F436" i="35"/>
  <c r="F437" i="35"/>
  <c r="F438" i="35"/>
  <c r="F439" i="35"/>
  <c r="F440" i="35"/>
  <c r="F441" i="35"/>
  <c r="F442" i="35"/>
  <c r="F443" i="35"/>
  <c r="F444" i="35"/>
  <c r="F445" i="35"/>
  <c r="F446" i="35"/>
  <c r="F447" i="35"/>
  <c r="F448" i="35"/>
  <c r="F449" i="35"/>
  <c r="F450" i="35"/>
  <c r="F451" i="35"/>
  <c r="F452" i="35"/>
  <c r="F453" i="35"/>
  <c r="F454" i="35"/>
  <c r="F455" i="35"/>
  <c r="F456" i="35"/>
  <c r="F457" i="35"/>
  <c r="F458" i="35"/>
  <c r="F459" i="35"/>
  <c r="F460" i="35"/>
  <c r="F461" i="35"/>
  <c r="F462" i="35"/>
  <c r="F463" i="35"/>
  <c r="F464" i="35"/>
  <c r="F465" i="35"/>
  <c r="F466" i="35"/>
  <c r="F467" i="35"/>
  <c r="F468" i="35"/>
  <c r="F469" i="35"/>
  <c r="F470" i="35"/>
  <c r="F471" i="35"/>
  <c r="F472" i="35"/>
  <c r="F473" i="35"/>
  <c r="F474" i="35"/>
  <c r="F475" i="35"/>
  <c r="F476" i="35"/>
  <c r="F477" i="35"/>
  <c r="F478" i="35"/>
  <c r="F479" i="35"/>
  <c r="F480" i="35"/>
  <c r="F481" i="35"/>
  <c r="F482" i="35"/>
  <c r="F483" i="35"/>
  <c r="F484" i="35"/>
  <c r="F485" i="35"/>
  <c r="F486" i="35"/>
  <c r="F487" i="35"/>
  <c r="F488" i="35"/>
  <c r="F489" i="35"/>
  <c r="F490" i="35"/>
  <c r="F491" i="35"/>
  <c r="F492" i="35"/>
  <c r="F493" i="35"/>
  <c r="F494" i="35"/>
  <c r="F495" i="35"/>
  <c r="F496" i="35"/>
  <c r="F497" i="35"/>
  <c r="F498" i="35"/>
  <c r="F499" i="35"/>
  <c r="F500" i="35"/>
  <c r="F501" i="35"/>
  <c r="F502" i="35"/>
  <c r="F503" i="35"/>
  <c r="F504" i="35"/>
  <c r="F505" i="35"/>
  <c r="F506" i="35"/>
  <c r="F507" i="35"/>
  <c r="F508" i="35"/>
  <c r="F509" i="35"/>
  <c r="F510" i="35"/>
  <c r="F511" i="35"/>
  <c r="F512" i="35"/>
  <c r="F513" i="35"/>
  <c r="F514" i="35"/>
  <c r="F515" i="35"/>
  <c r="F516" i="35"/>
  <c r="F517" i="35"/>
  <c r="F518" i="35"/>
  <c r="F519" i="35"/>
  <c r="F520" i="35"/>
  <c r="F521" i="35"/>
  <c r="F522" i="35"/>
  <c r="F523" i="35"/>
  <c r="F524" i="35"/>
  <c r="F525" i="35"/>
  <c r="F526" i="35"/>
  <c r="F527" i="35"/>
  <c r="F528" i="35"/>
  <c r="F529" i="35"/>
  <c r="F530" i="35"/>
  <c r="F531" i="35"/>
  <c r="F532" i="35"/>
  <c r="F533" i="35"/>
  <c r="F534" i="35"/>
  <c r="F535" i="35"/>
  <c r="F536" i="35"/>
  <c r="F537" i="35"/>
  <c r="F538" i="35"/>
  <c r="F539" i="35"/>
  <c r="F540" i="35"/>
  <c r="F541" i="35"/>
  <c r="F542" i="35"/>
  <c r="F543" i="35"/>
  <c r="F544" i="35"/>
  <c r="F545" i="35"/>
  <c r="F546" i="35"/>
  <c r="F547" i="35"/>
  <c r="F548" i="35"/>
  <c r="F549" i="35"/>
  <c r="F550" i="35"/>
  <c r="F551" i="35"/>
  <c r="F552" i="35"/>
  <c r="F553" i="35"/>
  <c r="F554" i="35"/>
  <c r="F555" i="35"/>
  <c r="F556" i="35"/>
  <c r="F557" i="35"/>
  <c r="F558" i="35"/>
  <c r="F559" i="35"/>
  <c r="F560" i="35"/>
  <c r="F561" i="35"/>
  <c r="F562" i="35"/>
  <c r="F563" i="35"/>
  <c r="F564" i="35"/>
  <c r="F565" i="35"/>
  <c r="F566" i="35"/>
  <c r="F567" i="35"/>
  <c r="F568" i="35"/>
  <c r="F569" i="35"/>
  <c r="F570" i="35"/>
  <c r="F571" i="35"/>
  <c r="F572" i="35"/>
  <c r="F573" i="35"/>
  <c r="F574" i="35"/>
  <c r="F575" i="35"/>
  <c r="F576" i="35"/>
  <c r="F577" i="35"/>
  <c r="F578" i="35"/>
  <c r="F579" i="35"/>
  <c r="F580" i="35"/>
  <c r="F581" i="35"/>
  <c r="F582" i="35"/>
  <c r="F583" i="35"/>
  <c r="F584" i="35"/>
  <c r="F585" i="35"/>
  <c r="F586" i="35"/>
  <c r="F587" i="35"/>
  <c r="F588" i="35"/>
  <c r="F589" i="35"/>
  <c r="F590" i="35"/>
  <c r="F591" i="35"/>
  <c r="F592" i="35"/>
  <c r="F593" i="35"/>
  <c r="F594" i="35"/>
  <c r="F595" i="35"/>
  <c r="F596" i="35"/>
  <c r="F597" i="35"/>
  <c r="F598" i="35"/>
  <c r="F599" i="35"/>
  <c r="F600" i="35"/>
  <c r="F601" i="35"/>
  <c r="F602" i="35"/>
  <c r="F603" i="35"/>
  <c r="F604" i="35"/>
  <c r="F605" i="35"/>
  <c r="F606" i="35"/>
  <c r="F607" i="35"/>
  <c r="F608" i="35"/>
  <c r="F609" i="35"/>
  <c r="F610" i="35"/>
  <c r="F611" i="35"/>
  <c r="F612" i="35"/>
  <c r="F613" i="35"/>
  <c r="F614" i="35"/>
  <c r="F615" i="35"/>
  <c r="F616" i="35"/>
  <c r="F617" i="35"/>
  <c r="F618" i="35"/>
  <c r="F619" i="35"/>
  <c r="F620" i="35"/>
  <c r="F621" i="35"/>
  <c r="F622" i="35"/>
  <c r="F623" i="35"/>
  <c r="F624" i="35"/>
  <c r="F625" i="35"/>
  <c r="F626" i="35"/>
  <c r="F627" i="35"/>
  <c r="F628" i="35"/>
  <c r="F629" i="35"/>
  <c r="F630" i="35"/>
  <c r="F631" i="35"/>
  <c r="F632" i="35"/>
  <c r="F633" i="35"/>
  <c r="F634" i="35"/>
  <c r="F635" i="35"/>
  <c r="F636" i="35"/>
  <c r="F637" i="35"/>
  <c r="F638" i="35"/>
  <c r="F639" i="35"/>
  <c r="F640" i="35"/>
  <c r="F641" i="35"/>
  <c r="F642" i="35"/>
  <c r="F643" i="35"/>
  <c r="F644" i="35"/>
  <c r="F645" i="35"/>
  <c r="F646" i="35"/>
  <c r="F647" i="35"/>
  <c r="F648" i="35"/>
  <c r="F649" i="35"/>
  <c r="F650" i="35"/>
  <c r="F651" i="35"/>
  <c r="F652" i="35"/>
  <c r="F653" i="35"/>
  <c r="F654" i="35"/>
  <c r="F655" i="35"/>
  <c r="F656" i="35"/>
  <c r="F657" i="35"/>
  <c r="F658" i="35"/>
  <c r="F659" i="35"/>
  <c r="F660" i="35"/>
  <c r="F661" i="35"/>
  <c r="F662" i="35"/>
  <c r="F663" i="35"/>
  <c r="F664" i="35"/>
  <c r="F665" i="35"/>
  <c r="F666" i="35"/>
  <c r="F667" i="35"/>
  <c r="F668" i="35"/>
  <c r="F669" i="35"/>
  <c r="F670" i="35"/>
  <c r="F671" i="35"/>
  <c r="F672" i="35"/>
  <c r="F673" i="35"/>
  <c r="F674" i="35"/>
  <c r="F675" i="35"/>
  <c r="F676" i="35"/>
  <c r="F677" i="35"/>
  <c r="F678" i="35"/>
  <c r="F679" i="35"/>
  <c r="F680" i="35"/>
  <c r="F681" i="35"/>
  <c r="F682" i="35"/>
  <c r="F683" i="35"/>
  <c r="F684" i="35"/>
  <c r="F685" i="35"/>
  <c r="F686" i="35"/>
  <c r="F687" i="35"/>
  <c r="F688" i="35"/>
  <c r="F689" i="35"/>
  <c r="F690" i="35"/>
  <c r="F691" i="35"/>
  <c r="F692" i="35"/>
  <c r="F693" i="35"/>
  <c r="F694" i="35"/>
  <c r="F695" i="35"/>
  <c r="F696" i="35"/>
  <c r="F697" i="35"/>
  <c r="F698" i="35"/>
  <c r="F699" i="35"/>
  <c r="F700" i="35"/>
  <c r="F701" i="35"/>
  <c r="F702" i="35"/>
  <c r="F703" i="35"/>
  <c r="F704" i="35"/>
  <c r="F705" i="35"/>
  <c r="F706" i="35"/>
  <c r="F707" i="35"/>
  <c r="F708" i="35"/>
  <c r="F709" i="35"/>
  <c r="F710" i="35"/>
  <c r="F711" i="35"/>
  <c r="F712" i="35"/>
  <c r="F713" i="35"/>
  <c r="F714" i="35"/>
  <c r="F715" i="35"/>
  <c r="F716" i="35"/>
  <c r="F717" i="35"/>
  <c r="F718" i="35"/>
  <c r="F719" i="35"/>
  <c r="F720" i="35"/>
  <c r="F721" i="35"/>
  <c r="F722" i="35"/>
  <c r="F723" i="35"/>
  <c r="F724" i="35"/>
  <c r="F725" i="35"/>
  <c r="F726" i="35"/>
  <c r="F727" i="35"/>
  <c r="F728" i="35"/>
  <c r="F729" i="35"/>
  <c r="F730" i="35"/>
  <c r="F731" i="35"/>
  <c r="F732" i="35"/>
  <c r="F733" i="35"/>
  <c r="F734" i="35"/>
  <c r="F735" i="35"/>
  <c r="F736" i="35"/>
  <c r="F737" i="35"/>
  <c r="F738" i="35"/>
  <c r="F739" i="35"/>
  <c r="F740" i="35"/>
  <c r="F741" i="35"/>
  <c r="F742" i="35"/>
  <c r="F743" i="35"/>
  <c r="F744" i="35"/>
  <c r="F745" i="35"/>
  <c r="F746" i="35"/>
  <c r="F747" i="35"/>
  <c r="F748" i="35"/>
  <c r="F749" i="35"/>
  <c r="F750" i="35"/>
  <c r="F751" i="35"/>
  <c r="F752" i="35"/>
  <c r="F753" i="35"/>
  <c r="F754" i="35"/>
  <c r="F755" i="35"/>
  <c r="F756" i="35"/>
  <c r="F757" i="35"/>
  <c r="F758" i="35"/>
  <c r="F759" i="35"/>
  <c r="F760" i="35"/>
  <c r="F761" i="35"/>
  <c r="F762" i="35"/>
  <c r="F763" i="35"/>
  <c r="F764" i="35"/>
  <c r="F765" i="35"/>
  <c r="F766" i="35"/>
  <c r="F767" i="35"/>
  <c r="F768" i="35"/>
  <c r="F769" i="35"/>
  <c r="F770" i="35"/>
  <c r="F771" i="35"/>
  <c r="F772" i="35"/>
  <c r="F773" i="35"/>
  <c r="F774" i="35"/>
  <c r="F775" i="35"/>
  <c r="F776" i="35"/>
  <c r="F777" i="35"/>
  <c r="F778" i="35"/>
  <c r="F779" i="35"/>
  <c r="F780" i="35"/>
  <c r="F781" i="35"/>
  <c r="F782" i="35"/>
  <c r="F783" i="35"/>
  <c r="F784" i="35"/>
  <c r="F785" i="35"/>
  <c r="F786" i="35"/>
  <c r="F787" i="35"/>
  <c r="F788" i="35"/>
  <c r="F789" i="35"/>
  <c r="F790" i="35"/>
  <c r="F791" i="35"/>
  <c r="F792" i="35"/>
  <c r="F793" i="35"/>
  <c r="F794" i="35"/>
  <c r="F795" i="35"/>
  <c r="F796" i="35"/>
  <c r="F797" i="35"/>
  <c r="F798" i="35"/>
  <c r="F799" i="35"/>
  <c r="F800" i="35"/>
  <c r="F801" i="35"/>
  <c r="F802" i="35"/>
  <c r="F803" i="35"/>
  <c r="F804" i="35"/>
  <c r="F805" i="35"/>
  <c r="F806" i="35"/>
  <c r="F807" i="35"/>
  <c r="F808" i="35"/>
  <c r="F809" i="35"/>
  <c r="F810" i="35"/>
  <c r="F811" i="35"/>
  <c r="F812" i="35"/>
  <c r="F813" i="35"/>
  <c r="F814" i="35"/>
  <c r="F815" i="35"/>
  <c r="F816" i="35"/>
  <c r="F817" i="35"/>
  <c r="F818" i="35"/>
  <c r="F819" i="35"/>
  <c r="F820" i="35"/>
  <c r="F821" i="35"/>
  <c r="F822" i="35"/>
  <c r="F823" i="35"/>
  <c r="F824" i="35"/>
  <c r="F825" i="35"/>
  <c r="F826" i="35"/>
  <c r="F827" i="35"/>
  <c r="F828" i="35"/>
  <c r="F829" i="35"/>
  <c r="F830" i="35"/>
  <c r="F831" i="35"/>
  <c r="F832" i="35"/>
  <c r="F833" i="35"/>
  <c r="F834" i="35"/>
  <c r="F835" i="35"/>
  <c r="F836" i="35"/>
  <c r="F837" i="35"/>
  <c r="F838" i="35"/>
  <c r="F839" i="35"/>
  <c r="F840" i="35"/>
  <c r="F841" i="35"/>
  <c r="F842" i="35"/>
  <c r="F843" i="35"/>
  <c r="F844" i="35"/>
  <c r="F845" i="35"/>
  <c r="F846" i="35"/>
  <c r="F847" i="35"/>
  <c r="F848" i="35"/>
  <c r="F849" i="35"/>
  <c r="F850" i="35"/>
  <c r="F851" i="35"/>
  <c r="F852" i="35"/>
  <c r="F853" i="35"/>
  <c r="F854" i="35"/>
  <c r="F855" i="35"/>
  <c r="F856" i="35"/>
  <c r="F857" i="35"/>
  <c r="F858" i="35"/>
  <c r="F859" i="35"/>
  <c r="F860" i="35"/>
  <c r="F861" i="35"/>
  <c r="F862" i="35"/>
  <c r="F863" i="35"/>
  <c r="F864" i="35"/>
  <c r="F865" i="35"/>
  <c r="F866" i="35"/>
  <c r="F867" i="35"/>
  <c r="F868" i="35"/>
  <c r="F869" i="35"/>
  <c r="F870" i="35"/>
  <c r="F871" i="35"/>
  <c r="F872" i="35"/>
  <c r="F873" i="35"/>
  <c r="F874" i="35"/>
  <c r="F875" i="35"/>
  <c r="F876" i="35"/>
  <c r="F877" i="35"/>
  <c r="F878" i="35"/>
  <c r="F879" i="35"/>
  <c r="F880" i="35"/>
  <c r="F881" i="35"/>
  <c r="F882" i="35"/>
  <c r="F883" i="35"/>
  <c r="F884" i="35"/>
  <c r="F885" i="35"/>
  <c r="F886" i="35"/>
  <c r="F887" i="35"/>
  <c r="F888" i="35"/>
  <c r="F889" i="35"/>
  <c r="F890" i="35"/>
  <c r="F891" i="35"/>
  <c r="F892" i="35"/>
  <c r="F893" i="35"/>
  <c r="F894" i="35"/>
  <c r="F895" i="35"/>
  <c r="F896" i="35"/>
  <c r="F897" i="35"/>
  <c r="F898" i="35"/>
  <c r="F899" i="35"/>
  <c r="F900" i="35"/>
  <c r="F901" i="35"/>
  <c r="F902" i="35"/>
  <c r="F903" i="35"/>
  <c r="F904" i="35"/>
  <c r="F905" i="35"/>
  <c r="F906" i="35"/>
  <c r="F907" i="35"/>
  <c r="F908" i="35"/>
  <c r="F909" i="35"/>
  <c r="F910" i="35"/>
  <c r="F911" i="35"/>
  <c r="F912" i="35"/>
  <c r="F913" i="35"/>
  <c r="F914" i="35"/>
  <c r="F915" i="35"/>
  <c r="F916" i="35"/>
  <c r="F917" i="35"/>
  <c r="F918" i="35"/>
  <c r="F919" i="35"/>
  <c r="F920" i="35"/>
  <c r="F921" i="35"/>
  <c r="F922" i="35"/>
  <c r="F923" i="35"/>
  <c r="F924" i="35"/>
  <c r="F925" i="35"/>
  <c r="F926" i="35"/>
  <c r="F927" i="35"/>
  <c r="F928" i="35"/>
  <c r="F929" i="35"/>
  <c r="F930" i="35"/>
  <c r="F931" i="35"/>
  <c r="F932" i="35"/>
  <c r="F933" i="35"/>
  <c r="F934" i="35"/>
  <c r="F935" i="35"/>
  <c r="F936" i="35"/>
  <c r="F937" i="35"/>
  <c r="F938" i="35"/>
  <c r="F939" i="35"/>
  <c r="F940" i="35"/>
  <c r="F941" i="35"/>
  <c r="F942" i="35"/>
  <c r="F943" i="35"/>
  <c r="F944" i="35"/>
  <c r="F945" i="35"/>
  <c r="F946" i="35"/>
  <c r="F947" i="35"/>
  <c r="F948" i="35"/>
  <c r="F949" i="35"/>
  <c r="F950" i="35"/>
  <c r="F951" i="35"/>
  <c r="F952" i="35"/>
  <c r="F953" i="35"/>
  <c r="F954" i="35"/>
  <c r="F955" i="35"/>
  <c r="F956" i="35"/>
  <c r="F957" i="35"/>
  <c r="F958" i="35"/>
  <c r="F959" i="35"/>
  <c r="F960" i="35"/>
  <c r="F961" i="35"/>
  <c r="F962" i="35"/>
  <c r="F963" i="35"/>
  <c r="F964" i="35"/>
  <c r="F965" i="35"/>
  <c r="F966" i="35"/>
  <c r="F967" i="35"/>
  <c r="F968" i="35"/>
  <c r="F969" i="35"/>
  <c r="F970" i="35"/>
  <c r="F971" i="35"/>
  <c r="F972" i="35"/>
  <c r="F973" i="35"/>
  <c r="F974" i="35"/>
  <c r="F975" i="35"/>
  <c r="F976" i="35"/>
  <c r="F977" i="35"/>
  <c r="F978" i="35"/>
  <c r="F979" i="35"/>
  <c r="F980" i="35"/>
  <c r="F981" i="35"/>
  <c r="F982" i="35"/>
  <c r="F983" i="35"/>
  <c r="F984" i="35"/>
  <c r="F985" i="35"/>
  <c r="F986" i="35"/>
  <c r="F987" i="35"/>
  <c r="F988" i="35"/>
  <c r="F989" i="35"/>
  <c r="F990" i="35"/>
  <c r="F991" i="35"/>
  <c r="F992" i="35"/>
  <c r="F993" i="35"/>
  <c r="F994" i="35"/>
  <c r="F995" i="35"/>
  <c r="F996" i="35"/>
  <c r="F997" i="35"/>
  <c r="F998" i="35"/>
  <c r="F999" i="35"/>
  <c r="F1000" i="35"/>
  <c r="F1001" i="35"/>
  <c r="F1002" i="35"/>
  <c r="F1003" i="35"/>
  <c r="F1004" i="35"/>
  <c r="F1005" i="35"/>
  <c r="F1006" i="35"/>
  <c r="F8" i="35"/>
  <c r="E9" i="35"/>
  <c r="B9" i="35" s="1"/>
  <c r="E10" i="35"/>
  <c r="E11" i="35"/>
  <c r="E12" i="35"/>
  <c r="E13" i="35"/>
  <c r="B13" i="35" s="1"/>
  <c r="E14" i="35"/>
  <c r="E15" i="35"/>
  <c r="E16" i="35"/>
  <c r="E17" i="35"/>
  <c r="B17" i="35" s="1"/>
  <c r="E18" i="35"/>
  <c r="E19" i="35"/>
  <c r="E20" i="35"/>
  <c r="E21" i="35"/>
  <c r="B21" i="35" s="1"/>
  <c r="E22" i="35"/>
  <c r="E23" i="35"/>
  <c r="E24" i="35"/>
  <c r="E25" i="35"/>
  <c r="B25" i="35" s="1"/>
  <c r="E26" i="35"/>
  <c r="E27" i="35"/>
  <c r="E28" i="35"/>
  <c r="E29" i="35"/>
  <c r="B29" i="35" s="1"/>
  <c r="E30" i="35"/>
  <c r="E31" i="35"/>
  <c r="E32" i="35"/>
  <c r="E33" i="35"/>
  <c r="B33" i="35" s="1"/>
  <c r="E34" i="35"/>
  <c r="E35" i="35"/>
  <c r="E36" i="35"/>
  <c r="E37" i="35"/>
  <c r="B37" i="35" s="1"/>
  <c r="E38" i="35"/>
  <c r="E39" i="35"/>
  <c r="E40" i="35"/>
  <c r="E41" i="35"/>
  <c r="B41" i="35" s="1"/>
  <c r="E42" i="35"/>
  <c r="E43" i="35"/>
  <c r="E44" i="35"/>
  <c r="E45" i="35"/>
  <c r="B45" i="35" s="1"/>
  <c r="E46" i="35"/>
  <c r="E47" i="35"/>
  <c r="E48" i="35"/>
  <c r="E49" i="35"/>
  <c r="B49" i="35" s="1"/>
  <c r="E50" i="35"/>
  <c r="E51" i="35"/>
  <c r="E52" i="35"/>
  <c r="E53" i="35"/>
  <c r="B53" i="35" s="1"/>
  <c r="E54" i="35"/>
  <c r="E55" i="35"/>
  <c r="E56" i="35"/>
  <c r="E57" i="35"/>
  <c r="B57" i="35" s="1"/>
  <c r="E58" i="35"/>
  <c r="E59" i="35"/>
  <c r="E60" i="35"/>
  <c r="E61" i="35"/>
  <c r="B61" i="35" s="1"/>
  <c r="E62" i="35"/>
  <c r="E63" i="35"/>
  <c r="E64" i="35"/>
  <c r="E65" i="35"/>
  <c r="B65" i="35" s="1"/>
  <c r="E66" i="35"/>
  <c r="E67" i="35"/>
  <c r="E68" i="35"/>
  <c r="E69" i="35"/>
  <c r="B69" i="35" s="1"/>
  <c r="E70" i="35"/>
  <c r="E71" i="35"/>
  <c r="E72" i="35"/>
  <c r="E73" i="35"/>
  <c r="B73" i="35" s="1"/>
  <c r="E74" i="35"/>
  <c r="E75" i="35"/>
  <c r="E76" i="35"/>
  <c r="E77" i="35"/>
  <c r="B77" i="35" s="1"/>
  <c r="E78" i="35"/>
  <c r="E79" i="35"/>
  <c r="E80" i="35"/>
  <c r="E81" i="35"/>
  <c r="B81" i="35" s="1"/>
  <c r="E82" i="35"/>
  <c r="E83" i="35"/>
  <c r="E84" i="35"/>
  <c r="E85" i="35"/>
  <c r="B85" i="35" s="1"/>
  <c r="E86" i="35"/>
  <c r="E87" i="35"/>
  <c r="E88" i="35"/>
  <c r="E89" i="35"/>
  <c r="B89" i="35" s="1"/>
  <c r="E90" i="35"/>
  <c r="E91" i="35"/>
  <c r="E92" i="35"/>
  <c r="E93" i="35"/>
  <c r="B93" i="35" s="1"/>
  <c r="E94" i="35"/>
  <c r="E95" i="35"/>
  <c r="E96" i="35"/>
  <c r="E97" i="35"/>
  <c r="B97" i="35" s="1"/>
  <c r="E98" i="35"/>
  <c r="E99" i="35"/>
  <c r="E100" i="35"/>
  <c r="E101" i="35"/>
  <c r="B101" i="35" s="1"/>
  <c r="E102" i="35"/>
  <c r="E103" i="35"/>
  <c r="E104" i="35"/>
  <c r="E105" i="35"/>
  <c r="B105" i="35" s="1"/>
  <c r="E106" i="35"/>
  <c r="E107" i="35"/>
  <c r="E108" i="35"/>
  <c r="E109" i="35"/>
  <c r="B109" i="35" s="1"/>
  <c r="E110" i="35"/>
  <c r="E111" i="35"/>
  <c r="E112" i="35"/>
  <c r="E113" i="35"/>
  <c r="B113" i="35" s="1"/>
  <c r="E114" i="35"/>
  <c r="E115" i="35"/>
  <c r="E116" i="35"/>
  <c r="E117" i="35"/>
  <c r="B117" i="35" s="1"/>
  <c r="E118" i="35"/>
  <c r="E119" i="35"/>
  <c r="E120" i="35"/>
  <c r="E121" i="35"/>
  <c r="B121" i="35" s="1"/>
  <c r="E122" i="35"/>
  <c r="E123" i="35"/>
  <c r="E124" i="35"/>
  <c r="E125" i="35"/>
  <c r="B125" i="35" s="1"/>
  <c r="E126" i="35"/>
  <c r="E127" i="35"/>
  <c r="E128" i="35"/>
  <c r="E129" i="35"/>
  <c r="B129" i="35" s="1"/>
  <c r="E130" i="35"/>
  <c r="E131" i="35"/>
  <c r="E132" i="35"/>
  <c r="E133" i="35"/>
  <c r="B133" i="35" s="1"/>
  <c r="E134" i="35"/>
  <c r="E135" i="35"/>
  <c r="E136" i="35"/>
  <c r="E137" i="35"/>
  <c r="B137" i="35" s="1"/>
  <c r="E138" i="35"/>
  <c r="E139" i="35"/>
  <c r="E140" i="35"/>
  <c r="E141" i="35"/>
  <c r="B141" i="35" s="1"/>
  <c r="E142" i="35"/>
  <c r="E143" i="35"/>
  <c r="E144" i="35"/>
  <c r="E145" i="35"/>
  <c r="B145" i="35" s="1"/>
  <c r="E146" i="35"/>
  <c r="E147" i="35"/>
  <c r="E148" i="35"/>
  <c r="E149" i="35"/>
  <c r="B149" i="35" s="1"/>
  <c r="E150" i="35"/>
  <c r="E151" i="35"/>
  <c r="E152" i="35"/>
  <c r="E153" i="35"/>
  <c r="B153" i="35" s="1"/>
  <c r="E154" i="35"/>
  <c r="E155" i="35"/>
  <c r="E156" i="35"/>
  <c r="E157" i="35"/>
  <c r="B157" i="35" s="1"/>
  <c r="E158" i="35"/>
  <c r="E159" i="35"/>
  <c r="E160" i="35"/>
  <c r="E161" i="35"/>
  <c r="B161" i="35" s="1"/>
  <c r="E162" i="35"/>
  <c r="E163" i="35"/>
  <c r="E164" i="35"/>
  <c r="E165" i="35"/>
  <c r="B165" i="35" s="1"/>
  <c r="E166" i="35"/>
  <c r="E167" i="35"/>
  <c r="E168" i="35"/>
  <c r="E169" i="35"/>
  <c r="B169" i="35" s="1"/>
  <c r="E170" i="35"/>
  <c r="E171" i="35"/>
  <c r="E172" i="35"/>
  <c r="E173" i="35"/>
  <c r="B173" i="35" s="1"/>
  <c r="E174" i="35"/>
  <c r="E175" i="35"/>
  <c r="E176" i="35"/>
  <c r="E177" i="35"/>
  <c r="B177" i="35" s="1"/>
  <c r="E178" i="35"/>
  <c r="E179" i="35"/>
  <c r="E180" i="35"/>
  <c r="E181" i="35"/>
  <c r="B181" i="35" s="1"/>
  <c r="E182" i="35"/>
  <c r="E183" i="35"/>
  <c r="E184" i="35"/>
  <c r="E185" i="35"/>
  <c r="B185" i="35" s="1"/>
  <c r="E186" i="35"/>
  <c r="E187" i="35"/>
  <c r="E188" i="35"/>
  <c r="E189" i="35"/>
  <c r="B189" i="35" s="1"/>
  <c r="E190" i="35"/>
  <c r="E191" i="35"/>
  <c r="E192" i="35"/>
  <c r="E193" i="35"/>
  <c r="B193" i="35" s="1"/>
  <c r="E194" i="35"/>
  <c r="E195" i="35"/>
  <c r="E196" i="35"/>
  <c r="E197" i="35"/>
  <c r="B197" i="35" s="1"/>
  <c r="E198" i="35"/>
  <c r="E199" i="35"/>
  <c r="E200" i="35"/>
  <c r="E201" i="35"/>
  <c r="B201" i="35" s="1"/>
  <c r="E202" i="35"/>
  <c r="E203" i="35"/>
  <c r="E204" i="35"/>
  <c r="E205" i="35"/>
  <c r="B205" i="35" s="1"/>
  <c r="E206" i="35"/>
  <c r="E207" i="35"/>
  <c r="E208" i="35"/>
  <c r="E209" i="35"/>
  <c r="B209" i="35" s="1"/>
  <c r="E210" i="35"/>
  <c r="E211" i="35"/>
  <c r="E212" i="35"/>
  <c r="E213" i="35"/>
  <c r="B213" i="35" s="1"/>
  <c r="E214" i="35"/>
  <c r="E215" i="35"/>
  <c r="E216" i="35"/>
  <c r="E217" i="35"/>
  <c r="B217" i="35" s="1"/>
  <c r="E218" i="35"/>
  <c r="E219" i="35"/>
  <c r="E220" i="35"/>
  <c r="E221" i="35"/>
  <c r="B221" i="35" s="1"/>
  <c r="E222" i="35"/>
  <c r="E223" i="35"/>
  <c r="E224" i="35"/>
  <c r="E225" i="35"/>
  <c r="B225" i="35" s="1"/>
  <c r="E226" i="35"/>
  <c r="E227" i="35"/>
  <c r="E228" i="35"/>
  <c r="E229" i="35"/>
  <c r="B229" i="35" s="1"/>
  <c r="E230" i="35"/>
  <c r="E231" i="35"/>
  <c r="E232" i="35"/>
  <c r="E233" i="35"/>
  <c r="B233" i="35" s="1"/>
  <c r="E234" i="35"/>
  <c r="E235" i="35"/>
  <c r="E236" i="35"/>
  <c r="E237" i="35"/>
  <c r="B237" i="35" s="1"/>
  <c r="E238" i="35"/>
  <c r="E239" i="35"/>
  <c r="E240" i="35"/>
  <c r="E241" i="35"/>
  <c r="B241" i="35" s="1"/>
  <c r="E242" i="35"/>
  <c r="E243" i="35"/>
  <c r="E244" i="35"/>
  <c r="E245" i="35"/>
  <c r="B245" i="35" s="1"/>
  <c r="E246" i="35"/>
  <c r="E247" i="35"/>
  <c r="E248" i="35"/>
  <c r="E249" i="35"/>
  <c r="B249" i="35" s="1"/>
  <c r="E250" i="35"/>
  <c r="E251" i="35"/>
  <c r="E252" i="35"/>
  <c r="E253" i="35"/>
  <c r="B253" i="35" s="1"/>
  <c r="E254" i="35"/>
  <c r="E255" i="35"/>
  <c r="E256" i="35"/>
  <c r="E257" i="35"/>
  <c r="B257" i="35" s="1"/>
  <c r="E258" i="35"/>
  <c r="E259" i="35"/>
  <c r="E260" i="35"/>
  <c r="E261" i="35"/>
  <c r="B261" i="35" s="1"/>
  <c r="E262" i="35"/>
  <c r="E263" i="35"/>
  <c r="E264" i="35"/>
  <c r="E265" i="35"/>
  <c r="B265" i="35" s="1"/>
  <c r="E266" i="35"/>
  <c r="E267" i="35"/>
  <c r="E268" i="35"/>
  <c r="E269" i="35"/>
  <c r="B269" i="35" s="1"/>
  <c r="E270" i="35"/>
  <c r="E271" i="35"/>
  <c r="E272" i="35"/>
  <c r="E273" i="35"/>
  <c r="B273" i="35" s="1"/>
  <c r="E274" i="35"/>
  <c r="E275" i="35"/>
  <c r="E276" i="35"/>
  <c r="E277" i="35"/>
  <c r="B277" i="35" s="1"/>
  <c r="E278" i="35"/>
  <c r="E279" i="35"/>
  <c r="E280" i="35"/>
  <c r="E281" i="35"/>
  <c r="B281" i="35" s="1"/>
  <c r="E282" i="35"/>
  <c r="E283" i="35"/>
  <c r="E284" i="35"/>
  <c r="E285" i="35"/>
  <c r="B285" i="35" s="1"/>
  <c r="E286" i="35"/>
  <c r="E287" i="35"/>
  <c r="E288" i="35"/>
  <c r="E289" i="35"/>
  <c r="B289" i="35" s="1"/>
  <c r="E290" i="35"/>
  <c r="E291" i="35"/>
  <c r="E292" i="35"/>
  <c r="E293" i="35"/>
  <c r="E294" i="35"/>
  <c r="E295" i="35"/>
  <c r="E296" i="35"/>
  <c r="E297" i="35"/>
  <c r="E298" i="35"/>
  <c r="E299" i="35"/>
  <c r="E300" i="35"/>
  <c r="E301" i="35"/>
  <c r="E302" i="35"/>
  <c r="E303" i="35"/>
  <c r="E304" i="35"/>
  <c r="E305" i="35"/>
  <c r="E306" i="35"/>
  <c r="E307" i="35"/>
  <c r="E308" i="35"/>
  <c r="E309" i="35"/>
  <c r="E310" i="35"/>
  <c r="E311" i="35"/>
  <c r="E312" i="35"/>
  <c r="E313" i="35"/>
  <c r="E314" i="35"/>
  <c r="E315" i="35"/>
  <c r="E316" i="35"/>
  <c r="E317" i="35"/>
  <c r="E318" i="35"/>
  <c r="E319" i="35"/>
  <c r="E320" i="35"/>
  <c r="E321" i="35"/>
  <c r="E322" i="35"/>
  <c r="E323" i="35"/>
  <c r="E324" i="35"/>
  <c r="E325" i="35"/>
  <c r="E326" i="35"/>
  <c r="E327" i="35"/>
  <c r="E328" i="35"/>
  <c r="E329" i="35"/>
  <c r="E330" i="35"/>
  <c r="E331" i="35"/>
  <c r="E332" i="35"/>
  <c r="E333" i="35"/>
  <c r="E334" i="35"/>
  <c r="E335" i="35"/>
  <c r="E336" i="35"/>
  <c r="E337" i="35"/>
  <c r="E338" i="35"/>
  <c r="E339" i="35"/>
  <c r="E340" i="35"/>
  <c r="E341" i="35"/>
  <c r="E342" i="35"/>
  <c r="E343" i="35"/>
  <c r="E344" i="35"/>
  <c r="E345" i="35"/>
  <c r="E346" i="35"/>
  <c r="E347" i="35"/>
  <c r="E348" i="35"/>
  <c r="E349" i="35"/>
  <c r="E350" i="35"/>
  <c r="E351" i="35"/>
  <c r="E352" i="35"/>
  <c r="E353" i="35"/>
  <c r="E354" i="35"/>
  <c r="E355" i="35"/>
  <c r="E356" i="35"/>
  <c r="E357" i="35"/>
  <c r="E358" i="35"/>
  <c r="E359" i="35"/>
  <c r="E360" i="35"/>
  <c r="E361" i="35"/>
  <c r="E362" i="35"/>
  <c r="E363" i="35"/>
  <c r="E364" i="35"/>
  <c r="E365" i="35"/>
  <c r="E366" i="35"/>
  <c r="E367" i="35"/>
  <c r="E368" i="35"/>
  <c r="E369" i="35"/>
  <c r="E370" i="35"/>
  <c r="E371" i="35"/>
  <c r="E372" i="35"/>
  <c r="E373" i="35"/>
  <c r="B373" i="35" s="1"/>
  <c r="E374" i="35"/>
  <c r="E375" i="35"/>
  <c r="E376" i="35"/>
  <c r="E377" i="35"/>
  <c r="B377" i="35" s="1"/>
  <c r="E378" i="35"/>
  <c r="E379" i="35"/>
  <c r="E380" i="35"/>
  <c r="E381" i="35"/>
  <c r="B381" i="35" s="1"/>
  <c r="E382" i="35"/>
  <c r="E383" i="35"/>
  <c r="E384" i="35"/>
  <c r="E385" i="35"/>
  <c r="B385" i="35" s="1"/>
  <c r="E386" i="35"/>
  <c r="E387" i="35"/>
  <c r="E388" i="35"/>
  <c r="E389" i="35"/>
  <c r="B389" i="35" s="1"/>
  <c r="E390" i="35"/>
  <c r="E391" i="35"/>
  <c r="E392" i="35"/>
  <c r="E393" i="35"/>
  <c r="B393" i="35" s="1"/>
  <c r="E394" i="35"/>
  <c r="E395" i="35"/>
  <c r="E396" i="35"/>
  <c r="E397" i="35"/>
  <c r="B397" i="35" s="1"/>
  <c r="E398" i="35"/>
  <c r="E399" i="35"/>
  <c r="E400" i="35"/>
  <c r="E401" i="35"/>
  <c r="B401" i="35" s="1"/>
  <c r="E402" i="35"/>
  <c r="E403" i="35"/>
  <c r="E404" i="35"/>
  <c r="E405" i="35"/>
  <c r="B405" i="35" s="1"/>
  <c r="E406" i="35"/>
  <c r="E407" i="35"/>
  <c r="E408" i="35"/>
  <c r="E409" i="35"/>
  <c r="B409" i="35" s="1"/>
  <c r="E410" i="35"/>
  <c r="E411" i="35"/>
  <c r="E412" i="35"/>
  <c r="E413" i="35"/>
  <c r="B413" i="35" s="1"/>
  <c r="E414" i="35"/>
  <c r="E415" i="35"/>
  <c r="E416" i="35"/>
  <c r="E417" i="35"/>
  <c r="B417" i="35" s="1"/>
  <c r="E418" i="35"/>
  <c r="E419" i="35"/>
  <c r="E420" i="35"/>
  <c r="E421" i="35"/>
  <c r="B421" i="35" s="1"/>
  <c r="E422" i="35"/>
  <c r="E423" i="35"/>
  <c r="E424" i="35"/>
  <c r="E425" i="35"/>
  <c r="B425" i="35" s="1"/>
  <c r="E426" i="35"/>
  <c r="E427" i="35"/>
  <c r="E428" i="35"/>
  <c r="E429" i="35"/>
  <c r="B429" i="35" s="1"/>
  <c r="E430" i="35"/>
  <c r="E431" i="35"/>
  <c r="E432" i="35"/>
  <c r="E433" i="35"/>
  <c r="E434" i="35"/>
  <c r="E435" i="35"/>
  <c r="E436" i="35"/>
  <c r="E437" i="35"/>
  <c r="E438" i="35"/>
  <c r="E439" i="35"/>
  <c r="E440" i="35"/>
  <c r="E441" i="35"/>
  <c r="E442" i="35"/>
  <c r="E443" i="35"/>
  <c r="E444" i="35"/>
  <c r="E445" i="35"/>
  <c r="E446" i="35"/>
  <c r="E447" i="35"/>
  <c r="E448" i="35"/>
  <c r="E449" i="35"/>
  <c r="E450" i="35"/>
  <c r="E451" i="35"/>
  <c r="E452" i="35"/>
  <c r="E453" i="35"/>
  <c r="E454" i="35"/>
  <c r="E455" i="35"/>
  <c r="E456" i="35"/>
  <c r="E457" i="35"/>
  <c r="E458" i="35"/>
  <c r="E459" i="35"/>
  <c r="E460" i="35"/>
  <c r="E461" i="35"/>
  <c r="E462" i="35"/>
  <c r="E463" i="35"/>
  <c r="E464" i="35"/>
  <c r="E465" i="35"/>
  <c r="B465" i="35" s="1"/>
  <c r="E466" i="35"/>
  <c r="E467" i="35"/>
  <c r="E468" i="35"/>
  <c r="E469" i="35"/>
  <c r="E470" i="35"/>
  <c r="E471" i="35"/>
  <c r="E472" i="35"/>
  <c r="E473" i="35"/>
  <c r="E474" i="35"/>
  <c r="E475" i="35"/>
  <c r="E476" i="35"/>
  <c r="E477" i="35"/>
  <c r="E478" i="35"/>
  <c r="E479" i="35"/>
  <c r="E480" i="35"/>
  <c r="E481" i="35"/>
  <c r="E482" i="35"/>
  <c r="E483" i="35"/>
  <c r="E484" i="35"/>
  <c r="E485" i="35"/>
  <c r="E486" i="35"/>
  <c r="E487" i="35"/>
  <c r="E488" i="35"/>
  <c r="E489" i="35"/>
  <c r="E490" i="35"/>
  <c r="E491" i="35"/>
  <c r="E492" i="35"/>
  <c r="E493" i="35"/>
  <c r="E494" i="35"/>
  <c r="E495" i="35"/>
  <c r="E496" i="35"/>
  <c r="E497" i="35"/>
  <c r="E498" i="35"/>
  <c r="E499" i="35"/>
  <c r="E500" i="35"/>
  <c r="E501" i="35"/>
  <c r="E502" i="35"/>
  <c r="E503" i="35"/>
  <c r="E504" i="35"/>
  <c r="E505" i="35"/>
  <c r="E506" i="35"/>
  <c r="E507" i="35"/>
  <c r="E508" i="35"/>
  <c r="E509" i="35"/>
  <c r="E510" i="35"/>
  <c r="E511" i="35"/>
  <c r="E512" i="35"/>
  <c r="E513" i="35"/>
  <c r="E514" i="35"/>
  <c r="E515" i="35"/>
  <c r="E516" i="35"/>
  <c r="E517" i="35"/>
  <c r="E518" i="35"/>
  <c r="E519" i="35"/>
  <c r="E520" i="35"/>
  <c r="E521" i="35"/>
  <c r="E522" i="35"/>
  <c r="E523" i="35"/>
  <c r="E524" i="35"/>
  <c r="E525" i="35"/>
  <c r="E526" i="35"/>
  <c r="E527" i="35"/>
  <c r="E528" i="35"/>
  <c r="E529" i="35"/>
  <c r="E530" i="35"/>
  <c r="E531" i="35"/>
  <c r="E532" i="35"/>
  <c r="E533" i="35"/>
  <c r="E534" i="35"/>
  <c r="E535" i="35"/>
  <c r="E536" i="35"/>
  <c r="E537" i="35"/>
  <c r="E538" i="35"/>
  <c r="E539" i="35"/>
  <c r="E540" i="35"/>
  <c r="E541" i="35"/>
  <c r="E542" i="35"/>
  <c r="E543" i="35"/>
  <c r="E544" i="35"/>
  <c r="E545" i="35"/>
  <c r="E546" i="35"/>
  <c r="E547" i="35"/>
  <c r="E548" i="35"/>
  <c r="E549" i="35"/>
  <c r="E550" i="35"/>
  <c r="E551" i="35"/>
  <c r="E552" i="35"/>
  <c r="E553" i="35"/>
  <c r="E554" i="35"/>
  <c r="E555" i="35"/>
  <c r="E556" i="35"/>
  <c r="E557" i="35"/>
  <c r="E558" i="35"/>
  <c r="E559" i="35"/>
  <c r="E560" i="35"/>
  <c r="E561" i="35"/>
  <c r="E562" i="35"/>
  <c r="E563" i="35"/>
  <c r="E564" i="35"/>
  <c r="E565" i="35"/>
  <c r="E566" i="35"/>
  <c r="E567" i="35"/>
  <c r="E568" i="35"/>
  <c r="E569" i="35"/>
  <c r="E570" i="35"/>
  <c r="E571" i="35"/>
  <c r="E572" i="35"/>
  <c r="E573" i="35"/>
  <c r="E574" i="35"/>
  <c r="E575" i="35"/>
  <c r="E576" i="35"/>
  <c r="E577" i="35"/>
  <c r="E578" i="35"/>
  <c r="E579" i="35"/>
  <c r="E580" i="35"/>
  <c r="E581" i="35"/>
  <c r="E582" i="35"/>
  <c r="E583" i="35"/>
  <c r="E584" i="35"/>
  <c r="E585" i="35"/>
  <c r="E586" i="35"/>
  <c r="E587" i="35"/>
  <c r="E588" i="35"/>
  <c r="E589" i="35"/>
  <c r="E590" i="35"/>
  <c r="E591" i="35"/>
  <c r="E592" i="35"/>
  <c r="E593" i="35"/>
  <c r="E594" i="35"/>
  <c r="E595" i="35"/>
  <c r="E596" i="35"/>
  <c r="E597" i="35"/>
  <c r="B597" i="35" s="1"/>
  <c r="E598" i="35"/>
  <c r="E599" i="35"/>
  <c r="E600" i="35"/>
  <c r="E601" i="35"/>
  <c r="B601" i="35" s="1"/>
  <c r="E602" i="35"/>
  <c r="E603" i="35"/>
  <c r="E604" i="35"/>
  <c r="E605" i="35"/>
  <c r="B605" i="35" s="1"/>
  <c r="E606" i="35"/>
  <c r="E607" i="35"/>
  <c r="E608" i="35"/>
  <c r="E609" i="35"/>
  <c r="B609" i="35" s="1"/>
  <c r="E610" i="35"/>
  <c r="E611" i="35"/>
  <c r="E612" i="35"/>
  <c r="E613" i="35"/>
  <c r="B613" i="35" s="1"/>
  <c r="E614" i="35"/>
  <c r="E615" i="35"/>
  <c r="E616" i="35"/>
  <c r="E617" i="35"/>
  <c r="B617" i="35" s="1"/>
  <c r="E618" i="35"/>
  <c r="E619" i="35"/>
  <c r="E620" i="35"/>
  <c r="E621" i="35"/>
  <c r="B621" i="35" s="1"/>
  <c r="E622" i="35"/>
  <c r="E623" i="35"/>
  <c r="E624" i="35"/>
  <c r="E625" i="35"/>
  <c r="B625" i="35" s="1"/>
  <c r="E626" i="35"/>
  <c r="E627" i="35"/>
  <c r="E628" i="35"/>
  <c r="E629" i="35"/>
  <c r="B629" i="35" s="1"/>
  <c r="E630" i="35"/>
  <c r="E631" i="35"/>
  <c r="E632" i="35"/>
  <c r="E633" i="35"/>
  <c r="B633" i="35" s="1"/>
  <c r="E634" i="35"/>
  <c r="E635" i="35"/>
  <c r="E636" i="35"/>
  <c r="E637" i="35"/>
  <c r="B637" i="35" s="1"/>
  <c r="E638" i="35"/>
  <c r="E639" i="35"/>
  <c r="E640" i="35"/>
  <c r="E641" i="35"/>
  <c r="B641" i="35" s="1"/>
  <c r="E642" i="35"/>
  <c r="E643" i="35"/>
  <c r="E644" i="35"/>
  <c r="E645" i="35"/>
  <c r="B645" i="35" s="1"/>
  <c r="E646" i="35"/>
  <c r="E647" i="35"/>
  <c r="E648" i="35"/>
  <c r="E649" i="35"/>
  <c r="B649" i="35" s="1"/>
  <c r="E650" i="35"/>
  <c r="E651" i="35"/>
  <c r="E652" i="35"/>
  <c r="E653" i="35"/>
  <c r="B653" i="35" s="1"/>
  <c r="E654" i="35"/>
  <c r="E655" i="35"/>
  <c r="E656" i="35"/>
  <c r="E657" i="35"/>
  <c r="B657" i="35" s="1"/>
  <c r="E658" i="35"/>
  <c r="E659" i="35"/>
  <c r="E660" i="35"/>
  <c r="E661" i="35"/>
  <c r="B661" i="35" s="1"/>
  <c r="E662" i="35"/>
  <c r="E663" i="35"/>
  <c r="E664" i="35"/>
  <c r="E665" i="35"/>
  <c r="B665" i="35" s="1"/>
  <c r="E666" i="35"/>
  <c r="E667" i="35"/>
  <c r="E668" i="35"/>
  <c r="E669" i="35"/>
  <c r="B669" i="35" s="1"/>
  <c r="E670" i="35"/>
  <c r="E671" i="35"/>
  <c r="E672" i="35"/>
  <c r="E673" i="35"/>
  <c r="B673" i="35" s="1"/>
  <c r="E674" i="35"/>
  <c r="E675" i="35"/>
  <c r="E676" i="35"/>
  <c r="E677" i="35"/>
  <c r="B677" i="35" s="1"/>
  <c r="E678" i="35"/>
  <c r="E679" i="35"/>
  <c r="E680" i="35"/>
  <c r="E681" i="35"/>
  <c r="B681" i="35" s="1"/>
  <c r="E682" i="35"/>
  <c r="E683" i="35"/>
  <c r="E684" i="35"/>
  <c r="E685" i="35"/>
  <c r="B685" i="35" s="1"/>
  <c r="E686" i="35"/>
  <c r="E687" i="35"/>
  <c r="E688" i="35"/>
  <c r="E689" i="35"/>
  <c r="B689" i="35" s="1"/>
  <c r="E690" i="35"/>
  <c r="E691" i="35"/>
  <c r="E692" i="35"/>
  <c r="E693" i="35"/>
  <c r="B693" i="35" s="1"/>
  <c r="E694" i="35"/>
  <c r="E695" i="35"/>
  <c r="E696" i="35"/>
  <c r="E697" i="35"/>
  <c r="B697" i="35" s="1"/>
  <c r="E698" i="35"/>
  <c r="E699" i="35"/>
  <c r="E700" i="35"/>
  <c r="E701" i="35"/>
  <c r="B701" i="35" s="1"/>
  <c r="E702" i="35"/>
  <c r="E703" i="35"/>
  <c r="E704" i="35"/>
  <c r="E705" i="35"/>
  <c r="B705" i="35" s="1"/>
  <c r="E706" i="35"/>
  <c r="E707" i="35"/>
  <c r="E708" i="35"/>
  <c r="E709" i="35"/>
  <c r="B709" i="35" s="1"/>
  <c r="E710" i="35"/>
  <c r="E711" i="35"/>
  <c r="E712" i="35"/>
  <c r="E713" i="35"/>
  <c r="B713" i="35" s="1"/>
  <c r="E714" i="35"/>
  <c r="E715" i="35"/>
  <c r="E716" i="35"/>
  <c r="E717" i="35"/>
  <c r="B717" i="35" s="1"/>
  <c r="E718" i="35"/>
  <c r="E719" i="35"/>
  <c r="E720" i="35"/>
  <c r="E721" i="35"/>
  <c r="B721" i="35" s="1"/>
  <c r="E722" i="35"/>
  <c r="E723" i="35"/>
  <c r="E724" i="35"/>
  <c r="E725" i="35"/>
  <c r="B725" i="35" s="1"/>
  <c r="E726" i="35"/>
  <c r="E727" i="35"/>
  <c r="E728" i="35"/>
  <c r="E729" i="35"/>
  <c r="B729" i="35" s="1"/>
  <c r="E730" i="35"/>
  <c r="E731" i="35"/>
  <c r="E732" i="35"/>
  <c r="E733" i="35"/>
  <c r="B733" i="35" s="1"/>
  <c r="E734" i="35"/>
  <c r="E735" i="35"/>
  <c r="E736" i="35"/>
  <c r="E737" i="35"/>
  <c r="B737" i="35" s="1"/>
  <c r="E738" i="35"/>
  <c r="E739" i="35"/>
  <c r="E740" i="35"/>
  <c r="E741" i="35"/>
  <c r="B741" i="35" s="1"/>
  <c r="E742" i="35"/>
  <c r="E743" i="35"/>
  <c r="E744" i="35"/>
  <c r="E745" i="35"/>
  <c r="B745" i="35" s="1"/>
  <c r="E746" i="35"/>
  <c r="E747" i="35"/>
  <c r="E748" i="35"/>
  <c r="E749" i="35"/>
  <c r="B749" i="35" s="1"/>
  <c r="E750" i="35"/>
  <c r="E751" i="35"/>
  <c r="E752" i="35"/>
  <c r="E753" i="35"/>
  <c r="B753" i="35" s="1"/>
  <c r="E754" i="35"/>
  <c r="E755" i="35"/>
  <c r="E756" i="35"/>
  <c r="E757" i="35"/>
  <c r="B757" i="35" s="1"/>
  <c r="E758" i="35"/>
  <c r="E759" i="35"/>
  <c r="E760" i="35"/>
  <c r="E761" i="35"/>
  <c r="B761" i="35" s="1"/>
  <c r="E762" i="35"/>
  <c r="E763" i="35"/>
  <c r="E764" i="35"/>
  <c r="E765" i="35"/>
  <c r="B765" i="35" s="1"/>
  <c r="E766" i="35"/>
  <c r="E767" i="35"/>
  <c r="E768" i="35"/>
  <c r="E769" i="35"/>
  <c r="B769" i="35" s="1"/>
  <c r="E770" i="35"/>
  <c r="E771" i="35"/>
  <c r="E772" i="35"/>
  <c r="E773" i="35"/>
  <c r="B773" i="35" s="1"/>
  <c r="E774" i="35"/>
  <c r="E775" i="35"/>
  <c r="E776" i="35"/>
  <c r="E777" i="35"/>
  <c r="B777" i="35" s="1"/>
  <c r="E778" i="35"/>
  <c r="E779" i="35"/>
  <c r="E780" i="35"/>
  <c r="E781" i="35"/>
  <c r="B781" i="35" s="1"/>
  <c r="E782" i="35"/>
  <c r="E783" i="35"/>
  <c r="E784" i="35"/>
  <c r="E785" i="35"/>
  <c r="B785" i="35" s="1"/>
  <c r="E786" i="35"/>
  <c r="E787" i="35"/>
  <c r="E788" i="35"/>
  <c r="E789" i="35"/>
  <c r="B789" i="35" s="1"/>
  <c r="E790" i="35"/>
  <c r="E791" i="35"/>
  <c r="E792" i="35"/>
  <c r="E793" i="35"/>
  <c r="B793" i="35" s="1"/>
  <c r="E794" i="35"/>
  <c r="E795" i="35"/>
  <c r="E796" i="35"/>
  <c r="E797" i="35"/>
  <c r="B797" i="35" s="1"/>
  <c r="E798" i="35"/>
  <c r="E799" i="35"/>
  <c r="E800" i="35"/>
  <c r="E801" i="35"/>
  <c r="B801" i="35" s="1"/>
  <c r="E802" i="35"/>
  <c r="E803" i="35"/>
  <c r="E804" i="35"/>
  <c r="E805" i="35"/>
  <c r="B805" i="35" s="1"/>
  <c r="E806" i="35"/>
  <c r="E807" i="35"/>
  <c r="E808" i="35"/>
  <c r="E809" i="35"/>
  <c r="B809" i="35" s="1"/>
  <c r="E810" i="35"/>
  <c r="E811" i="35"/>
  <c r="E812" i="35"/>
  <c r="E813" i="35"/>
  <c r="B813" i="35" s="1"/>
  <c r="E814" i="35"/>
  <c r="E815" i="35"/>
  <c r="E816" i="35"/>
  <c r="E817" i="35"/>
  <c r="B817" i="35" s="1"/>
  <c r="E818" i="35"/>
  <c r="E819" i="35"/>
  <c r="E820" i="35"/>
  <c r="E821" i="35"/>
  <c r="B821" i="35" s="1"/>
  <c r="E822" i="35"/>
  <c r="E823" i="35"/>
  <c r="E824" i="35"/>
  <c r="E825" i="35"/>
  <c r="B825" i="35" s="1"/>
  <c r="E826" i="35"/>
  <c r="E827" i="35"/>
  <c r="E828" i="35"/>
  <c r="E829" i="35"/>
  <c r="B829" i="35" s="1"/>
  <c r="E830" i="35"/>
  <c r="E831" i="35"/>
  <c r="E832" i="35"/>
  <c r="E833" i="35"/>
  <c r="B833" i="35" s="1"/>
  <c r="E834" i="35"/>
  <c r="E835" i="35"/>
  <c r="E836" i="35"/>
  <c r="E837" i="35"/>
  <c r="B837" i="35" s="1"/>
  <c r="E838" i="35"/>
  <c r="E839" i="35"/>
  <c r="E840" i="35"/>
  <c r="E841" i="35"/>
  <c r="B841" i="35" s="1"/>
  <c r="E842" i="35"/>
  <c r="E843" i="35"/>
  <c r="E844" i="35"/>
  <c r="E845" i="35"/>
  <c r="B845" i="35" s="1"/>
  <c r="E846" i="35"/>
  <c r="E847" i="35"/>
  <c r="E848" i="35"/>
  <c r="E849" i="35"/>
  <c r="B849" i="35" s="1"/>
  <c r="E850" i="35"/>
  <c r="E851" i="35"/>
  <c r="E852" i="35"/>
  <c r="E853" i="35"/>
  <c r="B853" i="35" s="1"/>
  <c r="E854" i="35"/>
  <c r="E855" i="35"/>
  <c r="E856" i="35"/>
  <c r="E857" i="35"/>
  <c r="B857" i="35" s="1"/>
  <c r="E858" i="35"/>
  <c r="E859" i="35"/>
  <c r="E860" i="35"/>
  <c r="E861" i="35"/>
  <c r="B861" i="35" s="1"/>
  <c r="E862" i="35"/>
  <c r="E863" i="35"/>
  <c r="E864" i="35"/>
  <c r="E865" i="35"/>
  <c r="B865" i="35" s="1"/>
  <c r="E866" i="35"/>
  <c r="E867" i="35"/>
  <c r="E868" i="35"/>
  <c r="E869" i="35"/>
  <c r="B869" i="35" s="1"/>
  <c r="E870" i="35"/>
  <c r="E871" i="35"/>
  <c r="E872" i="35"/>
  <c r="E873" i="35"/>
  <c r="B873" i="35" s="1"/>
  <c r="E874" i="35"/>
  <c r="E875" i="35"/>
  <c r="E876" i="35"/>
  <c r="E877" i="35"/>
  <c r="B877" i="35" s="1"/>
  <c r="E878" i="35"/>
  <c r="E879" i="35"/>
  <c r="E880" i="35"/>
  <c r="E881" i="35"/>
  <c r="B881" i="35" s="1"/>
  <c r="E882" i="35"/>
  <c r="E883" i="35"/>
  <c r="E884" i="35"/>
  <c r="E885" i="35"/>
  <c r="B885" i="35" s="1"/>
  <c r="E886" i="35"/>
  <c r="E887" i="35"/>
  <c r="E888" i="35"/>
  <c r="E889" i="35"/>
  <c r="B889" i="35" s="1"/>
  <c r="E890" i="35"/>
  <c r="E891" i="35"/>
  <c r="E892" i="35"/>
  <c r="E893" i="35"/>
  <c r="B893" i="35" s="1"/>
  <c r="E894" i="35"/>
  <c r="E895" i="35"/>
  <c r="E896" i="35"/>
  <c r="E897" i="35"/>
  <c r="B897" i="35" s="1"/>
  <c r="E898" i="35"/>
  <c r="E899" i="35"/>
  <c r="E900" i="35"/>
  <c r="E901" i="35"/>
  <c r="B901" i="35" s="1"/>
  <c r="E902" i="35"/>
  <c r="E903" i="35"/>
  <c r="E904" i="35"/>
  <c r="E905" i="35"/>
  <c r="B905" i="35" s="1"/>
  <c r="E906" i="35"/>
  <c r="E907" i="35"/>
  <c r="E908" i="35"/>
  <c r="E909" i="35"/>
  <c r="B909" i="35" s="1"/>
  <c r="E910" i="35"/>
  <c r="E911" i="35"/>
  <c r="E912" i="35"/>
  <c r="E913" i="35"/>
  <c r="B913" i="35" s="1"/>
  <c r="E914" i="35"/>
  <c r="E915" i="35"/>
  <c r="E916" i="35"/>
  <c r="E917" i="35"/>
  <c r="B917" i="35" s="1"/>
  <c r="E918" i="35"/>
  <c r="E919" i="35"/>
  <c r="E920" i="35"/>
  <c r="E921" i="35"/>
  <c r="B921" i="35" s="1"/>
  <c r="E922" i="35"/>
  <c r="E923" i="35"/>
  <c r="E924" i="35"/>
  <c r="E925" i="35"/>
  <c r="B925" i="35" s="1"/>
  <c r="E926" i="35"/>
  <c r="E927" i="35"/>
  <c r="E928" i="35"/>
  <c r="E929" i="35"/>
  <c r="B929" i="35" s="1"/>
  <c r="E930" i="35"/>
  <c r="E931" i="35"/>
  <c r="E932" i="35"/>
  <c r="E933" i="35"/>
  <c r="B933" i="35" s="1"/>
  <c r="E934" i="35"/>
  <c r="E935" i="35"/>
  <c r="E936" i="35"/>
  <c r="E937" i="35"/>
  <c r="B937" i="35" s="1"/>
  <c r="E938" i="35"/>
  <c r="E939" i="35"/>
  <c r="E940" i="35"/>
  <c r="E941" i="35"/>
  <c r="B941" i="35" s="1"/>
  <c r="E942" i="35"/>
  <c r="E943" i="35"/>
  <c r="E944" i="35"/>
  <c r="E945" i="35"/>
  <c r="B945" i="35" s="1"/>
  <c r="E946" i="35"/>
  <c r="E947" i="35"/>
  <c r="E948" i="35"/>
  <c r="E949" i="35"/>
  <c r="B949" i="35" s="1"/>
  <c r="E950" i="35"/>
  <c r="E951" i="35"/>
  <c r="E952" i="35"/>
  <c r="E953" i="35"/>
  <c r="B953" i="35" s="1"/>
  <c r="E954" i="35"/>
  <c r="E955" i="35"/>
  <c r="E956" i="35"/>
  <c r="E957" i="35"/>
  <c r="B957" i="35" s="1"/>
  <c r="E958" i="35"/>
  <c r="E959" i="35"/>
  <c r="E960" i="35"/>
  <c r="E961" i="35"/>
  <c r="B961" i="35" s="1"/>
  <c r="E962" i="35"/>
  <c r="E963" i="35"/>
  <c r="E964" i="35"/>
  <c r="E965" i="35"/>
  <c r="B965" i="35" s="1"/>
  <c r="E966" i="35"/>
  <c r="E967" i="35"/>
  <c r="E968" i="35"/>
  <c r="E969" i="35"/>
  <c r="B969" i="35" s="1"/>
  <c r="E970" i="35"/>
  <c r="E971" i="35"/>
  <c r="E972" i="35"/>
  <c r="E973" i="35"/>
  <c r="B973" i="35" s="1"/>
  <c r="E974" i="35"/>
  <c r="E975" i="35"/>
  <c r="E976" i="35"/>
  <c r="E977" i="35"/>
  <c r="B977" i="35" s="1"/>
  <c r="E978" i="35"/>
  <c r="E979" i="35"/>
  <c r="E980" i="35"/>
  <c r="E981" i="35"/>
  <c r="B981" i="35" s="1"/>
  <c r="E982" i="35"/>
  <c r="E983" i="35"/>
  <c r="E984" i="35"/>
  <c r="E985" i="35"/>
  <c r="B985" i="35" s="1"/>
  <c r="E986" i="35"/>
  <c r="E987" i="35"/>
  <c r="E988" i="35"/>
  <c r="E989" i="35"/>
  <c r="B989" i="35" s="1"/>
  <c r="E990" i="35"/>
  <c r="E991" i="35"/>
  <c r="E992" i="35"/>
  <c r="E993" i="35"/>
  <c r="B993" i="35" s="1"/>
  <c r="E994" i="35"/>
  <c r="E995" i="35"/>
  <c r="E996" i="35"/>
  <c r="E997" i="35"/>
  <c r="B997" i="35" s="1"/>
  <c r="E998" i="35"/>
  <c r="E999" i="35"/>
  <c r="E1000" i="35"/>
  <c r="E1001" i="35"/>
  <c r="B1001" i="35" s="1"/>
  <c r="E1002" i="35"/>
  <c r="E1003" i="35"/>
  <c r="E1004" i="35"/>
  <c r="E1005" i="35"/>
  <c r="B1005" i="35" s="1"/>
  <c r="E1006" i="35"/>
  <c r="E8" i="35"/>
  <c r="D9" i="35"/>
  <c r="D10" i="35"/>
  <c r="D11" i="35"/>
  <c r="D12" i="35"/>
  <c r="D13" i="35"/>
  <c r="D14" i="35"/>
  <c r="C14" i="35" s="1"/>
  <c r="D15" i="35"/>
  <c r="D16" i="35"/>
  <c r="D17" i="35"/>
  <c r="D18" i="35"/>
  <c r="C18" i="35" s="1"/>
  <c r="D19" i="35"/>
  <c r="D20" i="35"/>
  <c r="D21" i="35"/>
  <c r="D22" i="35"/>
  <c r="C22" i="35" s="1"/>
  <c r="D23" i="35"/>
  <c r="D24" i="35"/>
  <c r="D25" i="35"/>
  <c r="D26" i="35"/>
  <c r="C26" i="35" s="1"/>
  <c r="D27" i="35"/>
  <c r="D28" i="35"/>
  <c r="D29" i="35"/>
  <c r="D30" i="35"/>
  <c r="C30" i="35" s="1"/>
  <c r="D31" i="35"/>
  <c r="D32" i="35"/>
  <c r="D33" i="35"/>
  <c r="D34" i="35"/>
  <c r="C34" i="35" s="1"/>
  <c r="D35" i="35"/>
  <c r="D36" i="35"/>
  <c r="D37" i="35"/>
  <c r="D38" i="35"/>
  <c r="C38" i="35" s="1"/>
  <c r="D39" i="35"/>
  <c r="D40" i="35"/>
  <c r="D41" i="35"/>
  <c r="D42" i="35"/>
  <c r="C42" i="35" s="1"/>
  <c r="D43" i="35"/>
  <c r="D44" i="35"/>
  <c r="D45" i="35"/>
  <c r="D46" i="35"/>
  <c r="C46" i="35" s="1"/>
  <c r="D47" i="35"/>
  <c r="D48" i="35"/>
  <c r="D49" i="35"/>
  <c r="D50" i="35"/>
  <c r="C50" i="35" s="1"/>
  <c r="D51" i="35"/>
  <c r="D52" i="35"/>
  <c r="D53" i="35"/>
  <c r="D54" i="35"/>
  <c r="C54" i="35" s="1"/>
  <c r="D55" i="35"/>
  <c r="D56" i="35"/>
  <c r="D57" i="35"/>
  <c r="D58" i="35"/>
  <c r="C58" i="35" s="1"/>
  <c r="D59" i="35"/>
  <c r="D60" i="35"/>
  <c r="D61" i="35"/>
  <c r="D62" i="35"/>
  <c r="C62" i="35" s="1"/>
  <c r="D63" i="35"/>
  <c r="D64" i="35"/>
  <c r="D65" i="35"/>
  <c r="D66" i="35"/>
  <c r="C66" i="35" s="1"/>
  <c r="D67" i="35"/>
  <c r="D68" i="35"/>
  <c r="D69" i="35"/>
  <c r="D70" i="35"/>
  <c r="C70" i="35" s="1"/>
  <c r="D71" i="35"/>
  <c r="D72" i="35"/>
  <c r="D73" i="35"/>
  <c r="D74" i="35"/>
  <c r="C74" i="35" s="1"/>
  <c r="D75" i="35"/>
  <c r="D76" i="35"/>
  <c r="D77" i="35"/>
  <c r="D78" i="35"/>
  <c r="C78" i="35" s="1"/>
  <c r="D79" i="35"/>
  <c r="D80" i="35"/>
  <c r="D81" i="35"/>
  <c r="D82" i="35"/>
  <c r="C82" i="35" s="1"/>
  <c r="D83" i="35"/>
  <c r="D84" i="35"/>
  <c r="D85" i="35"/>
  <c r="D86" i="35"/>
  <c r="C86" i="35" s="1"/>
  <c r="D87" i="35"/>
  <c r="D88" i="35"/>
  <c r="D89" i="35"/>
  <c r="D90" i="35"/>
  <c r="C90" i="35" s="1"/>
  <c r="D91" i="35"/>
  <c r="D92" i="35"/>
  <c r="D93" i="35"/>
  <c r="D94" i="35"/>
  <c r="C94" i="35" s="1"/>
  <c r="D95" i="35"/>
  <c r="D96" i="35"/>
  <c r="D97" i="35"/>
  <c r="D98" i="35"/>
  <c r="C98" i="35" s="1"/>
  <c r="D99" i="35"/>
  <c r="D100" i="35"/>
  <c r="D101" i="35"/>
  <c r="D102" i="35"/>
  <c r="C102" i="35" s="1"/>
  <c r="D103" i="35"/>
  <c r="D104" i="35"/>
  <c r="D105" i="35"/>
  <c r="D106" i="35"/>
  <c r="C106" i="35" s="1"/>
  <c r="D107" i="35"/>
  <c r="D108" i="35"/>
  <c r="D109" i="35"/>
  <c r="D110" i="35"/>
  <c r="C110" i="35" s="1"/>
  <c r="D111" i="35"/>
  <c r="D112" i="35"/>
  <c r="D113" i="35"/>
  <c r="D114" i="35"/>
  <c r="C114" i="35" s="1"/>
  <c r="D115" i="35"/>
  <c r="D116" i="35"/>
  <c r="D117" i="35"/>
  <c r="D118" i="35"/>
  <c r="C118" i="35" s="1"/>
  <c r="D119" i="35"/>
  <c r="D120" i="35"/>
  <c r="D121" i="35"/>
  <c r="D122" i="35"/>
  <c r="C122" i="35" s="1"/>
  <c r="D123" i="35"/>
  <c r="D124" i="35"/>
  <c r="D125" i="35"/>
  <c r="D126" i="35"/>
  <c r="C126" i="35" s="1"/>
  <c r="D127" i="35"/>
  <c r="D128" i="35"/>
  <c r="D129" i="35"/>
  <c r="D130" i="35"/>
  <c r="C130" i="35" s="1"/>
  <c r="D131" i="35"/>
  <c r="D132" i="35"/>
  <c r="D133" i="35"/>
  <c r="D134" i="35"/>
  <c r="C134" i="35" s="1"/>
  <c r="D135" i="35"/>
  <c r="D136" i="35"/>
  <c r="D137" i="35"/>
  <c r="D138" i="35"/>
  <c r="C138" i="35" s="1"/>
  <c r="D139" i="35"/>
  <c r="D140" i="35"/>
  <c r="D141" i="35"/>
  <c r="D142" i="35"/>
  <c r="C142" i="35" s="1"/>
  <c r="D143" i="35"/>
  <c r="D144" i="35"/>
  <c r="D145" i="35"/>
  <c r="D146" i="35"/>
  <c r="C146" i="35" s="1"/>
  <c r="D147" i="35"/>
  <c r="D148" i="35"/>
  <c r="D149" i="35"/>
  <c r="C149" i="35" s="1"/>
  <c r="D150" i="35"/>
  <c r="C150" i="35" s="1"/>
  <c r="D151" i="35"/>
  <c r="D152" i="35"/>
  <c r="D153" i="35"/>
  <c r="D154" i="35"/>
  <c r="C154" i="35" s="1"/>
  <c r="D155" i="35"/>
  <c r="D156" i="35"/>
  <c r="D157" i="35"/>
  <c r="D158" i="35"/>
  <c r="C158" i="35" s="1"/>
  <c r="D159" i="35"/>
  <c r="D160" i="35"/>
  <c r="D161" i="35"/>
  <c r="D162" i="35"/>
  <c r="C162" i="35" s="1"/>
  <c r="D163" i="35"/>
  <c r="D164" i="35"/>
  <c r="D165" i="35"/>
  <c r="C165" i="35" s="1"/>
  <c r="D166" i="35"/>
  <c r="C166" i="35" s="1"/>
  <c r="D167" i="35"/>
  <c r="D168" i="35"/>
  <c r="D169" i="35"/>
  <c r="D170" i="35"/>
  <c r="C170" i="35" s="1"/>
  <c r="D171" i="35"/>
  <c r="D172" i="35"/>
  <c r="D173" i="35"/>
  <c r="D174" i="35"/>
  <c r="C174" i="35" s="1"/>
  <c r="D175" i="35"/>
  <c r="D176" i="35"/>
  <c r="D177" i="35"/>
  <c r="D178" i="35"/>
  <c r="C178" i="35" s="1"/>
  <c r="D179" i="35"/>
  <c r="D180" i="35"/>
  <c r="D181" i="35"/>
  <c r="C181" i="35" s="1"/>
  <c r="D182" i="35"/>
  <c r="C182" i="35" s="1"/>
  <c r="D183" i="35"/>
  <c r="D184" i="35"/>
  <c r="D185" i="35"/>
  <c r="D186" i="35"/>
  <c r="C186" i="35" s="1"/>
  <c r="D187" i="35"/>
  <c r="D188" i="35"/>
  <c r="D189" i="35"/>
  <c r="D190" i="35"/>
  <c r="C190" i="35" s="1"/>
  <c r="D191" i="35"/>
  <c r="D192" i="35"/>
  <c r="D193" i="35"/>
  <c r="D194" i="35"/>
  <c r="C194" i="35" s="1"/>
  <c r="D195" i="35"/>
  <c r="D196" i="35"/>
  <c r="D197" i="35"/>
  <c r="C197" i="35" s="1"/>
  <c r="D198" i="35"/>
  <c r="C198" i="35" s="1"/>
  <c r="D199" i="35"/>
  <c r="D200" i="35"/>
  <c r="D201" i="35"/>
  <c r="D202" i="35"/>
  <c r="C202" i="35" s="1"/>
  <c r="D203" i="35"/>
  <c r="D204" i="35"/>
  <c r="D205" i="35"/>
  <c r="D206" i="35"/>
  <c r="C206" i="35" s="1"/>
  <c r="D207" i="35"/>
  <c r="D208" i="35"/>
  <c r="D209" i="35"/>
  <c r="D210" i="35"/>
  <c r="C210" i="35" s="1"/>
  <c r="D211" i="35"/>
  <c r="D212" i="35"/>
  <c r="D213" i="35"/>
  <c r="C213" i="35" s="1"/>
  <c r="D214" i="35"/>
  <c r="C214" i="35" s="1"/>
  <c r="D215" i="35"/>
  <c r="D216" i="35"/>
  <c r="D217" i="35"/>
  <c r="D218" i="35"/>
  <c r="C218" i="35" s="1"/>
  <c r="D219" i="35"/>
  <c r="D220" i="35"/>
  <c r="D221" i="35"/>
  <c r="D222" i="35"/>
  <c r="C222" i="35" s="1"/>
  <c r="D223" i="35"/>
  <c r="D224" i="35"/>
  <c r="D225" i="35"/>
  <c r="D226" i="35"/>
  <c r="C226" i="35" s="1"/>
  <c r="D227" i="35"/>
  <c r="D228" i="35"/>
  <c r="D229" i="35"/>
  <c r="C229" i="35" s="1"/>
  <c r="D230" i="35"/>
  <c r="C230" i="35" s="1"/>
  <c r="D231" i="35"/>
  <c r="D232" i="35"/>
  <c r="D233" i="35"/>
  <c r="D234" i="35"/>
  <c r="C234" i="35" s="1"/>
  <c r="D235" i="35"/>
  <c r="D236" i="35"/>
  <c r="D237" i="35"/>
  <c r="D238" i="35"/>
  <c r="C238" i="35" s="1"/>
  <c r="D239" i="35"/>
  <c r="D240" i="35"/>
  <c r="D241" i="35"/>
  <c r="D242" i="35"/>
  <c r="C242" i="35" s="1"/>
  <c r="D243" i="35"/>
  <c r="D244" i="35"/>
  <c r="D245" i="35"/>
  <c r="C245" i="35" s="1"/>
  <c r="D246" i="35"/>
  <c r="C246" i="35" s="1"/>
  <c r="D247" i="35"/>
  <c r="D248" i="35"/>
  <c r="D249" i="35"/>
  <c r="D250" i="35"/>
  <c r="C250" i="35" s="1"/>
  <c r="D251" i="35"/>
  <c r="D252" i="35"/>
  <c r="D253" i="35"/>
  <c r="D254" i="35"/>
  <c r="C254" i="35" s="1"/>
  <c r="D255" i="35"/>
  <c r="D256" i="35"/>
  <c r="D257" i="35"/>
  <c r="D258" i="35"/>
  <c r="C258" i="35" s="1"/>
  <c r="D259" i="35"/>
  <c r="D260" i="35"/>
  <c r="D261" i="35"/>
  <c r="C261" i="35" s="1"/>
  <c r="D262" i="35"/>
  <c r="C262" i="35" s="1"/>
  <c r="D263" i="35"/>
  <c r="D264" i="35"/>
  <c r="D265" i="35"/>
  <c r="D266" i="35"/>
  <c r="C266" i="35" s="1"/>
  <c r="D267" i="35"/>
  <c r="D268" i="35"/>
  <c r="D269" i="35"/>
  <c r="D270" i="35"/>
  <c r="C270" i="35" s="1"/>
  <c r="D271" i="35"/>
  <c r="D272" i="35"/>
  <c r="D273" i="35"/>
  <c r="D274" i="35"/>
  <c r="C274" i="35" s="1"/>
  <c r="D275" i="35"/>
  <c r="D276" i="35"/>
  <c r="D277" i="35"/>
  <c r="C277" i="35" s="1"/>
  <c r="D278" i="35"/>
  <c r="C278" i="35" s="1"/>
  <c r="D279" i="35"/>
  <c r="D280" i="35"/>
  <c r="D281" i="35"/>
  <c r="D282" i="35"/>
  <c r="C282" i="35" s="1"/>
  <c r="D283" i="35"/>
  <c r="D284" i="35"/>
  <c r="D285" i="35"/>
  <c r="D286" i="35"/>
  <c r="C286" i="35" s="1"/>
  <c r="D287" i="35"/>
  <c r="D288" i="35"/>
  <c r="D289" i="35"/>
  <c r="D290" i="35"/>
  <c r="C290" i="35" s="1"/>
  <c r="D291" i="35"/>
  <c r="D292" i="35"/>
  <c r="D293" i="35"/>
  <c r="C293" i="35" s="1"/>
  <c r="D294" i="35"/>
  <c r="C294" i="35" s="1"/>
  <c r="D295" i="35"/>
  <c r="D296" i="35"/>
  <c r="D297" i="35"/>
  <c r="D298" i="35"/>
  <c r="C298" i="35" s="1"/>
  <c r="D299" i="35"/>
  <c r="D300" i="35"/>
  <c r="D301" i="35"/>
  <c r="D302" i="35"/>
  <c r="C302" i="35" s="1"/>
  <c r="D303" i="35"/>
  <c r="D304" i="35"/>
  <c r="D305" i="35"/>
  <c r="D306" i="35"/>
  <c r="C306" i="35" s="1"/>
  <c r="D307" i="35"/>
  <c r="D308" i="35"/>
  <c r="D309" i="35"/>
  <c r="C309" i="35" s="1"/>
  <c r="D310" i="35"/>
  <c r="C310" i="35" s="1"/>
  <c r="D311" i="35"/>
  <c r="D312" i="35"/>
  <c r="D313" i="35"/>
  <c r="D314" i="35"/>
  <c r="C314" i="35" s="1"/>
  <c r="D315" i="35"/>
  <c r="D316" i="35"/>
  <c r="D317" i="35"/>
  <c r="D318" i="35"/>
  <c r="C318" i="35" s="1"/>
  <c r="D319" i="35"/>
  <c r="D320" i="35"/>
  <c r="D321" i="35"/>
  <c r="D322" i="35"/>
  <c r="C322" i="35" s="1"/>
  <c r="D323" i="35"/>
  <c r="D324" i="35"/>
  <c r="D325" i="35"/>
  <c r="C325" i="35" s="1"/>
  <c r="D326" i="35"/>
  <c r="C326" i="35" s="1"/>
  <c r="D327" i="35"/>
  <c r="D328" i="35"/>
  <c r="D329" i="35"/>
  <c r="D330" i="35"/>
  <c r="C330" i="35" s="1"/>
  <c r="D331" i="35"/>
  <c r="D332" i="35"/>
  <c r="D333" i="35"/>
  <c r="D334" i="35"/>
  <c r="C334" i="35" s="1"/>
  <c r="D335" i="35"/>
  <c r="D336" i="35"/>
  <c r="D337" i="35"/>
  <c r="D338" i="35"/>
  <c r="C338" i="35" s="1"/>
  <c r="D339" i="35"/>
  <c r="D340" i="35"/>
  <c r="D341" i="35"/>
  <c r="C341" i="35" s="1"/>
  <c r="D342" i="35"/>
  <c r="C342" i="35" s="1"/>
  <c r="D343" i="35"/>
  <c r="D344" i="35"/>
  <c r="D345" i="35"/>
  <c r="D346" i="35"/>
  <c r="C346" i="35" s="1"/>
  <c r="D347" i="35"/>
  <c r="D348" i="35"/>
  <c r="D349" i="35"/>
  <c r="D350" i="35"/>
  <c r="C350" i="35" s="1"/>
  <c r="D351" i="35"/>
  <c r="D352" i="35"/>
  <c r="D353" i="35"/>
  <c r="D354" i="35"/>
  <c r="C354" i="35" s="1"/>
  <c r="D355" i="35"/>
  <c r="D356" i="35"/>
  <c r="D357" i="35"/>
  <c r="C357" i="35" s="1"/>
  <c r="D358" i="35"/>
  <c r="C358" i="35" s="1"/>
  <c r="D359" i="35"/>
  <c r="D360" i="35"/>
  <c r="D361" i="35"/>
  <c r="D362" i="35"/>
  <c r="C362" i="35" s="1"/>
  <c r="D363" i="35"/>
  <c r="D364" i="35"/>
  <c r="D365" i="35"/>
  <c r="D366" i="35"/>
  <c r="C366" i="35" s="1"/>
  <c r="D367" i="35"/>
  <c r="D368" i="35"/>
  <c r="D369" i="35"/>
  <c r="D370" i="35"/>
  <c r="C370" i="35" s="1"/>
  <c r="D371" i="35"/>
  <c r="D372" i="35"/>
  <c r="D373" i="35"/>
  <c r="C373" i="35" s="1"/>
  <c r="D374" i="35"/>
  <c r="C374" i="35" s="1"/>
  <c r="D375" i="35"/>
  <c r="D376" i="35"/>
  <c r="D377" i="35"/>
  <c r="D378" i="35"/>
  <c r="C378" i="35" s="1"/>
  <c r="D379" i="35"/>
  <c r="D380" i="35"/>
  <c r="D381" i="35"/>
  <c r="D382" i="35"/>
  <c r="C382" i="35" s="1"/>
  <c r="D383" i="35"/>
  <c r="D384" i="35"/>
  <c r="D385" i="35"/>
  <c r="D386" i="35"/>
  <c r="C386" i="35" s="1"/>
  <c r="D387" i="35"/>
  <c r="D388" i="35"/>
  <c r="D389" i="35"/>
  <c r="C389" i="35" s="1"/>
  <c r="D390" i="35"/>
  <c r="C390" i="35" s="1"/>
  <c r="D391" i="35"/>
  <c r="D392" i="35"/>
  <c r="D393" i="35"/>
  <c r="D394" i="35"/>
  <c r="C394" i="35" s="1"/>
  <c r="D395" i="35"/>
  <c r="D396" i="35"/>
  <c r="D397" i="35"/>
  <c r="D398" i="35"/>
  <c r="C398" i="35" s="1"/>
  <c r="D399" i="35"/>
  <c r="D400" i="35"/>
  <c r="D401" i="35"/>
  <c r="D402" i="35"/>
  <c r="C402" i="35" s="1"/>
  <c r="D403" i="35"/>
  <c r="D404" i="35"/>
  <c r="D405" i="35"/>
  <c r="C405" i="35" s="1"/>
  <c r="D406" i="35"/>
  <c r="C406" i="35" s="1"/>
  <c r="D407" i="35"/>
  <c r="D408" i="35"/>
  <c r="D409" i="35"/>
  <c r="D410" i="35"/>
  <c r="C410" i="35" s="1"/>
  <c r="D411" i="35"/>
  <c r="D412" i="35"/>
  <c r="D413" i="35"/>
  <c r="D414" i="35"/>
  <c r="C414" i="35" s="1"/>
  <c r="D415" i="35"/>
  <c r="D416" i="35"/>
  <c r="D417" i="35"/>
  <c r="D418" i="35"/>
  <c r="C418" i="35" s="1"/>
  <c r="D419" i="35"/>
  <c r="D420" i="35"/>
  <c r="D421" i="35"/>
  <c r="C421" i="35" s="1"/>
  <c r="D422" i="35"/>
  <c r="C422" i="35" s="1"/>
  <c r="D423" i="35"/>
  <c r="D424" i="35"/>
  <c r="D425" i="35"/>
  <c r="D426" i="35"/>
  <c r="C426" i="35" s="1"/>
  <c r="D427" i="35"/>
  <c r="D428" i="35"/>
  <c r="D429" i="35"/>
  <c r="D430" i="35"/>
  <c r="C430" i="35" s="1"/>
  <c r="D431" i="35"/>
  <c r="D432" i="35"/>
  <c r="D433" i="35"/>
  <c r="D434" i="35"/>
  <c r="C434" i="35" s="1"/>
  <c r="D435" i="35"/>
  <c r="D436" i="35"/>
  <c r="D437" i="35"/>
  <c r="C437" i="35" s="1"/>
  <c r="D438" i="35"/>
  <c r="C438" i="35" s="1"/>
  <c r="D439" i="35"/>
  <c r="D440" i="35"/>
  <c r="D441" i="35"/>
  <c r="D442" i="35"/>
  <c r="C442" i="35" s="1"/>
  <c r="D443" i="35"/>
  <c r="D444" i="35"/>
  <c r="D445" i="35"/>
  <c r="D446" i="35"/>
  <c r="C446" i="35" s="1"/>
  <c r="D447" i="35"/>
  <c r="D448" i="35"/>
  <c r="D449" i="35"/>
  <c r="D450" i="35"/>
  <c r="C450" i="35" s="1"/>
  <c r="D451" i="35"/>
  <c r="D452" i="35"/>
  <c r="D453" i="35"/>
  <c r="C453" i="35" s="1"/>
  <c r="D454" i="35"/>
  <c r="C454" i="35" s="1"/>
  <c r="D455" i="35"/>
  <c r="D456" i="35"/>
  <c r="D457" i="35"/>
  <c r="D458" i="35"/>
  <c r="C458" i="35" s="1"/>
  <c r="D459" i="35"/>
  <c r="D460" i="35"/>
  <c r="D461" i="35"/>
  <c r="D462" i="35"/>
  <c r="C462" i="35" s="1"/>
  <c r="D463" i="35"/>
  <c r="D464" i="35"/>
  <c r="D465" i="35"/>
  <c r="D466" i="35"/>
  <c r="C466" i="35" s="1"/>
  <c r="D467" i="35"/>
  <c r="D468" i="35"/>
  <c r="D469" i="35"/>
  <c r="C469" i="35" s="1"/>
  <c r="D470" i="35"/>
  <c r="C470" i="35" s="1"/>
  <c r="D471" i="35"/>
  <c r="D472" i="35"/>
  <c r="D473" i="35"/>
  <c r="D474" i="35"/>
  <c r="C474" i="35" s="1"/>
  <c r="D475" i="35"/>
  <c r="D476" i="35"/>
  <c r="D477" i="35"/>
  <c r="D478" i="35"/>
  <c r="C478" i="35" s="1"/>
  <c r="D479" i="35"/>
  <c r="D480" i="35"/>
  <c r="D481" i="35"/>
  <c r="D482" i="35"/>
  <c r="C482" i="35" s="1"/>
  <c r="D483" i="35"/>
  <c r="D484" i="35"/>
  <c r="D485" i="35"/>
  <c r="C485" i="35" s="1"/>
  <c r="D486" i="35"/>
  <c r="C486" i="35" s="1"/>
  <c r="D487" i="35"/>
  <c r="D488" i="35"/>
  <c r="D489" i="35"/>
  <c r="D490" i="35"/>
  <c r="C490" i="35" s="1"/>
  <c r="D491" i="35"/>
  <c r="D492" i="35"/>
  <c r="D493" i="35"/>
  <c r="D494" i="35"/>
  <c r="C494" i="35" s="1"/>
  <c r="D495" i="35"/>
  <c r="D496" i="35"/>
  <c r="D497" i="35"/>
  <c r="D498" i="35"/>
  <c r="C498" i="35" s="1"/>
  <c r="D499" i="35"/>
  <c r="D500" i="35"/>
  <c r="D501" i="35"/>
  <c r="C501" i="35" s="1"/>
  <c r="D502" i="35"/>
  <c r="C502" i="35" s="1"/>
  <c r="D503" i="35"/>
  <c r="D504" i="35"/>
  <c r="D505" i="35"/>
  <c r="D506" i="35"/>
  <c r="C506" i="35" s="1"/>
  <c r="D507" i="35"/>
  <c r="D508" i="35"/>
  <c r="D509" i="35"/>
  <c r="D510" i="35"/>
  <c r="C510" i="35" s="1"/>
  <c r="D511" i="35"/>
  <c r="D512" i="35"/>
  <c r="D513" i="35"/>
  <c r="D514" i="35"/>
  <c r="C514" i="35" s="1"/>
  <c r="D515" i="35"/>
  <c r="D516" i="35"/>
  <c r="D517" i="35"/>
  <c r="C517" i="35" s="1"/>
  <c r="D518" i="35"/>
  <c r="C518" i="35" s="1"/>
  <c r="D519" i="35"/>
  <c r="D520" i="35"/>
  <c r="D521" i="35"/>
  <c r="D522" i="35"/>
  <c r="C522" i="35" s="1"/>
  <c r="D523" i="35"/>
  <c r="D524" i="35"/>
  <c r="C524" i="35" s="1"/>
  <c r="D525" i="35"/>
  <c r="D526" i="35"/>
  <c r="C526" i="35" s="1"/>
  <c r="D527" i="35"/>
  <c r="D528" i="35"/>
  <c r="C528" i="35" s="1"/>
  <c r="D529" i="35"/>
  <c r="C529" i="35" s="1"/>
  <c r="D530" i="35"/>
  <c r="C530" i="35" s="1"/>
  <c r="D531" i="35"/>
  <c r="D532" i="35"/>
  <c r="C532" i="35" s="1"/>
  <c r="D533" i="35"/>
  <c r="C533" i="35" s="1"/>
  <c r="D534" i="35"/>
  <c r="C534" i="35" s="1"/>
  <c r="D535" i="35"/>
  <c r="D536" i="35"/>
  <c r="C536" i="35" s="1"/>
  <c r="D537" i="35"/>
  <c r="D538" i="35"/>
  <c r="C538" i="35" s="1"/>
  <c r="D539" i="35"/>
  <c r="D540" i="35"/>
  <c r="C540" i="35" s="1"/>
  <c r="D541" i="35"/>
  <c r="D542" i="35"/>
  <c r="C542" i="35" s="1"/>
  <c r="D543" i="35"/>
  <c r="D544" i="35"/>
  <c r="C544" i="35" s="1"/>
  <c r="D545" i="35"/>
  <c r="D546" i="35"/>
  <c r="C546" i="35" s="1"/>
  <c r="D547" i="35"/>
  <c r="D548" i="35"/>
  <c r="C548" i="35" s="1"/>
  <c r="D549" i="35"/>
  <c r="C549" i="35" s="1"/>
  <c r="D550" i="35"/>
  <c r="C550" i="35" s="1"/>
  <c r="D551" i="35"/>
  <c r="D552" i="35"/>
  <c r="C552" i="35" s="1"/>
  <c r="D553" i="35"/>
  <c r="D554" i="35"/>
  <c r="C554" i="35" s="1"/>
  <c r="D555" i="35"/>
  <c r="D556" i="35"/>
  <c r="C556" i="35" s="1"/>
  <c r="D557" i="35"/>
  <c r="D558" i="35"/>
  <c r="C558" i="35" s="1"/>
  <c r="D559" i="35"/>
  <c r="D560" i="35"/>
  <c r="C560" i="35" s="1"/>
  <c r="D561" i="35"/>
  <c r="C561" i="35" s="1"/>
  <c r="D562" i="35"/>
  <c r="D563" i="35"/>
  <c r="D564" i="35"/>
  <c r="C564" i="35" s="1"/>
  <c r="D565" i="35"/>
  <c r="C565" i="35" s="1"/>
  <c r="D566" i="35"/>
  <c r="C566" i="35" s="1"/>
  <c r="D567" i="35"/>
  <c r="D568" i="35"/>
  <c r="C568" i="35" s="1"/>
  <c r="D569" i="35"/>
  <c r="D570" i="35"/>
  <c r="C570" i="35" s="1"/>
  <c r="D571" i="35"/>
  <c r="D572" i="35"/>
  <c r="C572" i="35" s="1"/>
  <c r="D573" i="35"/>
  <c r="D574" i="35"/>
  <c r="C574" i="35" s="1"/>
  <c r="D575" i="35"/>
  <c r="D576" i="35"/>
  <c r="C576" i="35" s="1"/>
  <c r="D577" i="35"/>
  <c r="D578" i="35"/>
  <c r="C578" i="35" s="1"/>
  <c r="D579" i="35"/>
  <c r="D580" i="35"/>
  <c r="C580" i="35" s="1"/>
  <c r="D581" i="35"/>
  <c r="C581" i="35" s="1"/>
  <c r="D582" i="35"/>
  <c r="C582" i="35" s="1"/>
  <c r="D583" i="35"/>
  <c r="D584" i="35"/>
  <c r="C584" i="35" s="1"/>
  <c r="D585" i="35"/>
  <c r="D586" i="35"/>
  <c r="C586" i="35" s="1"/>
  <c r="D587" i="35"/>
  <c r="D588" i="35"/>
  <c r="C588" i="35" s="1"/>
  <c r="D589" i="35"/>
  <c r="D590" i="35"/>
  <c r="C590" i="35" s="1"/>
  <c r="D591" i="35"/>
  <c r="D592" i="35"/>
  <c r="C592" i="35" s="1"/>
  <c r="D593" i="35"/>
  <c r="C593" i="35" s="1"/>
  <c r="D594" i="35"/>
  <c r="C594" i="35" s="1"/>
  <c r="D595" i="35"/>
  <c r="D596" i="35"/>
  <c r="C596" i="35" s="1"/>
  <c r="D597" i="35"/>
  <c r="C597" i="35" s="1"/>
  <c r="D598" i="35"/>
  <c r="C598" i="35" s="1"/>
  <c r="D599" i="35"/>
  <c r="D600" i="35"/>
  <c r="C600" i="35" s="1"/>
  <c r="D601" i="35"/>
  <c r="D602" i="35"/>
  <c r="C602" i="35" s="1"/>
  <c r="D603" i="35"/>
  <c r="D604" i="35"/>
  <c r="C604" i="35" s="1"/>
  <c r="D605" i="35"/>
  <c r="D606" i="35"/>
  <c r="C606" i="35" s="1"/>
  <c r="D607" i="35"/>
  <c r="D608" i="35"/>
  <c r="C608" i="35" s="1"/>
  <c r="D609" i="35"/>
  <c r="D610" i="35"/>
  <c r="C610" i="35" s="1"/>
  <c r="D611" i="35"/>
  <c r="D612" i="35"/>
  <c r="C612" i="35" s="1"/>
  <c r="D613" i="35"/>
  <c r="C613" i="35" s="1"/>
  <c r="D614" i="35"/>
  <c r="D615" i="35"/>
  <c r="D616" i="35"/>
  <c r="C616" i="35" s="1"/>
  <c r="D617" i="35"/>
  <c r="D618" i="35"/>
  <c r="C618" i="35" s="1"/>
  <c r="D619" i="35"/>
  <c r="D620" i="35"/>
  <c r="C620" i="35" s="1"/>
  <c r="D621" i="35"/>
  <c r="D622" i="35"/>
  <c r="C622" i="35" s="1"/>
  <c r="D623" i="35"/>
  <c r="D624" i="35"/>
  <c r="C624" i="35" s="1"/>
  <c r="D625" i="35"/>
  <c r="C625" i="35" s="1"/>
  <c r="D626" i="35"/>
  <c r="C626" i="35" s="1"/>
  <c r="D627" i="35"/>
  <c r="D628" i="35"/>
  <c r="C628" i="35" s="1"/>
  <c r="D629" i="35"/>
  <c r="C629" i="35" s="1"/>
  <c r="D630" i="35"/>
  <c r="C630" i="35" s="1"/>
  <c r="D631" i="35"/>
  <c r="D632" i="35"/>
  <c r="C632" i="35" s="1"/>
  <c r="D633" i="35"/>
  <c r="D634" i="35"/>
  <c r="C634" i="35" s="1"/>
  <c r="D635" i="35"/>
  <c r="D636" i="35"/>
  <c r="C636" i="35" s="1"/>
  <c r="D637" i="35"/>
  <c r="D638" i="35"/>
  <c r="C638" i="35" s="1"/>
  <c r="D639" i="35"/>
  <c r="D640" i="35"/>
  <c r="C640" i="35" s="1"/>
  <c r="D641" i="35"/>
  <c r="D642" i="35"/>
  <c r="C642" i="35" s="1"/>
  <c r="D643" i="35"/>
  <c r="D644" i="35"/>
  <c r="C644" i="35" s="1"/>
  <c r="D645" i="35"/>
  <c r="C645" i="35" s="1"/>
  <c r="D646" i="35"/>
  <c r="C646" i="35" s="1"/>
  <c r="D647" i="35"/>
  <c r="D648" i="35"/>
  <c r="C648" i="35" s="1"/>
  <c r="D649" i="35"/>
  <c r="D650" i="35"/>
  <c r="C650" i="35" s="1"/>
  <c r="D651" i="35"/>
  <c r="D652" i="35"/>
  <c r="C652" i="35" s="1"/>
  <c r="D653" i="35"/>
  <c r="D654" i="35"/>
  <c r="C654" i="35" s="1"/>
  <c r="D655" i="35"/>
  <c r="D656" i="35"/>
  <c r="C656" i="35" s="1"/>
  <c r="D657" i="35"/>
  <c r="C657" i="35" s="1"/>
  <c r="D658" i="35"/>
  <c r="C658" i="35" s="1"/>
  <c r="D659" i="35"/>
  <c r="D660" i="35"/>
  <c r="C660" i="35" s="1"/>
  <c r="D661" i="35"/>
  <c r="C661" i="35" s="1"/>
  <c r="D662" i="35"/>
  <c r="C662" i="35" s="1"/>
  <c r="D663" i="35"/>
  <c r="D664" i="35"/>
  <c r="C664" i="35" s="1"/>
  <c r="D665" i="35"/>
  <c r="D666" i="35"/>
  <c r="C666" i="35" s="1"/>
  <c r="D667" i="35"/>
  <c r="D668" i="35"/>
  <c r="C668" i="35" s="1"/>
  <c r="D669" i="35"/>
  <c r="C669" i="35" s="1"/>
  <c r="D670" i="35"/>
  <c r="C670" i="35" s="1"/>
  <c r="D671" i="35"/>
  <c r="D672" i="35"/>
  <c r="C672" i="35" s="1"/>
  <c r="D673" i="35"/>
  <c r="C673" i="35" s="1"/>
  <c r="D674" i="35"/>
  <c r="C674" i="35" s="1"/>
  <c r="D675" i="35"/>
  <c r="D676" i="35"/>
  <c r="C676" i="35" s="1"/>
  <c r="D677" i="35"/>
  <c r="D678" i="35"/>
  <c r="C678" i="35" s="1"/>
  <c r="D679" i="35"/>
  <c r="D680" i="35"/>
  <c r="C680" i="35" s="1"/>
  <c r="D681" i="35"/>
  <c r="D682" i="35"/>
  <c r="C682" i="35" s="1"/>
  <c r="D683" i="35"/>
  <c r="D684" i="35"/>
  <c r="C684" i="35" s="1"/>
  <c r="D685" i="35"/>
  <c r="C685" i="35" s="1"/>
  <c r="D686" i="35"/>
  <c r="C686" i="35" s="1"/>
  <c r="D687" i="35"/>
  <c r="D688" i="35"/>
  <c r="C688" i="35" s="1"/>
  <c r="D689" i="35"/>
  <c r="D690" i="35"/>
  <c r="C690" i="35" s="1"/>
  <c r="D691" i="35"/>
  <c r="D692" i="35"/>
  <c r="C692" i="35" s="1"/>
  <c r="D693" i="35"/>
  <c r="C693" i="35" s="1"/>
  <c r="D694" i="35"/>
  <c r="C694" i="35" s="1"/>
  <c r="D695" i="35"/>
  <c r="D696" i="35"/>
  <c r="C696" i="35" s="1"/>
  <c r="D697" i="35"/>
  <c r="D698" i="35"/>
  <c r="C698" i="35" s="1"/>
  <c r="D699" i="35"/>
  <c r="D700" i="35"/>
  <c r="C700" i="35" s="1"/>
  <c r="D701" i="35"/>
  <c r="C701" i="35" s="1"/>
  <c r="D702" i="35"/>
  <c r="C702" i="35" s="1"/>
  <c r="D703" i="35"/>
  <c r="D704" i="35"/>
  <c r="C704" i="35" s="1"/>
  <c r="D705" i="35"/>
  <c r="C705" i="35" s="1"/>
  <c r="D706" i="35"/>
  <c r="C706" i="35" s="1"/>
  <c r="D707" i="35"/>
  <c r="D708" i="35"/>
  <c r="C708" i="35" s="1"/>
  <c r="D709" i="35"/>
  <c r="D710" i="35"/>
  <c r="C710" i="35" s="1"/>
  <c r="D711" i="35"/>
  <c r="D712" i="35"/>
  <c r="C712" i="35" s="1"/>
  <c r="D713" i="35"/>
  <c r="D714" i="35"/>
  <c r="C714" i="35" s="1"/>
  <c r="D715" i="35"/>
  <c r="D716" i="35"/>
  <c r="C716" i="35" s="1"/>
  <c r="D717" i="35"/>
  <c r="C717" i="35" s="1"/>
  <c r="D718" i="35"/>
  <c r="C718" i="35" s="1"/>
  <c r="D719" i="35"/>
  <c r="D720" i="35"/>
  <c r="C720" i="35" s="1"/>
  <c r="D721" i="35"/>
  <c r="D722" i="35"/>
  <c r="C722" i="35" s="1"/>
  <c r="D723" i="35"/>
  <c r="D724" i="35"/>
  <c r="C724" i="35" s="1"/>
  <c r="D725" i="35"/>
  <c r="C725" i="35" s="1"/>
  <c r="D726" i="35"/>
  <c r="C726" i="35" s="1"/>
  <c r="D727" i="35"/>
  <c r="D728" i="35"/>
  <c r="C728" i="35" s="1"/>
  <c r="D729" i="35"/>
  <c r="D730" i="35"/>
  <c r="C730" i="35" s="1"/>
  <c r="D731" i="35"/>
  <c r="D732" i="35"/>
  <c r="C732" i="35" s="1"/>
  <c r="D733" i="35"/>
  <c r="C733" i="35" s="1"/>
  <c r="D734" i="35"/>
  <c r="C734" i="35" s="1"/>
  <c r="D735" i="35"/>
  <c r="D736" i="35"/>
  <c r="C736" i="35" s="1"/>
  <c r="D737" i="35"/>
  <c r="C737" i="35" s="1"/>
  <c r="D738" i="35"/>
  <c r="C738" i="35" s="1"/>
  <c r="D739" i="35"/>
  <c r="D740" i="35"/>
  <c r="C740" i="35" s="1"/>
  <c r="D741" i="35"/>
  <c r="D742" i="35"/>
  <c r="C742" i="35" s="1"/>
  <c r="D743" i="35"/>
  <c r="D744" i="35"/>
  <c r="C744" i="35" s="1"/>
  <c r="D745" i="35"/>
  <c r="D746" i="35"/>
  <c r="C746" i="35" s="1"/>
  <c r="D747" i="35"/>
  <c r="D748" i="35"/>
  <c r="C748" i="35" s="1"/>
  <c r="D749" i="35"/>
  <c r="C749" i="35" s="1"/>
  <c r="D750" i="35"/>
  <c r="C750" i="35" s="1"/>
  <c r="D751" i="35"/>
  <c r="D752" i="35"/>
  <c r="C752" i="35" s="1"/>
  <c r="D753" i="35"/>
  <c r="D754" i="35"/>
  <c r="C754" i="35" s="1"/>
  <c r="D755" i="35"/>
  <c r="D756" i="35"/>
  <c r="C756" i="35" s="1"/>
  <c r="D757" i="35"/>
  <c r="C757" i="35" s="1"/>
  <c r="D758" i="35"/>
  <c r="C758" i="35" s="1"/>
  <c r="D759" i="35"/>
  <c r="D760" i="35"/>
  <c r="C760" i="35" s="1"/>
  <c r="D761" i="35"/>
  <c r="D762" i="35"/>
  <c r="C762" i="35" s="1"/>
  <c r="D763" i="35"/>
  <c r="D764" i="35"/>
  <c r="C764" i="35" s="1"/>
  <c r="D765" i="35"/>
  <c r="C765" i="35" s="1"/>
  <c r="D766" i="35"/>
  <c r="C766" i="35" s="1"/>
  <c r="D767" i="35"/>
  <c r="D768" i="35"/>
  <c r="C768" i="35" s="1"/>
  <c r="D769" i="35"/>
  <c r="C769" i="35" s="1"/>
  <c r="D770" i="35"/>
  <c r="C770" i="35" s="1"/>
  <c r="D771" i="35"/>
  <c r="D772" i="35"/>
  <c r="C772" i="35" s="1"/>
  <c r="D773" i="35"/>
  <c r="D774" i="35"/>
  <c r="C774" i="35" s="1"/>
  <c r="D775" i="35"/>
  <c r="D776" i="35"/>
  <c r="C776" i="35" s="1"/>
  <c r="D777" i="35"/>
  <c r="D778" i="35"/>
  <c r="C778" i="35" s="1"/>
  <c r="D779" i="35"/>
  <c r="D780" i="35"/>
  <c r="C780" i="35" s="1"/>
  <c r="D781" i="35"/>
  <c r="C781" i="35" s="1"/>
  <c r="D782" i="35"/>
  <c r="C782" i="35" s="1"/>
  <c r="D783" i="35"/>
  <c r="D784" i="35"/>
  <c r="C784" i="35" s="1"/>
  <c r="D785" i="35"/>
  <c r="D786" i="35"/>
  <c r="C786" i="35" s="1"/>
  <c r="D787" i="35"/>
  <c r="D788" i="35"/>
  <c r="C788" i="35" s="1"/>
  <c r="D789" i="35"/>
  <c r="C789" i="35" s="1"/>
  <c r="D790" i="35"/>
  <c r="C790" i="35" s="1"/>
  <c r="D791" i="35"/>
  <c r="D792" i="35"/>
  <c r="C792" i="35" s="1"/>
  <c r="D793" i="35"/>
  <c r="D794" i="35"/>
  <c r="C794" i="35" s="1"/>
  <c r="D795" i="35"/>
  <c r="D796" i="35"/>
  <c r="C796" i="35" s="1"/>
  <c r="D797" i="35"/>
  <c r="C797" i="35" s="1"/>
  <c r="D798" i="35"/>
  <c r="C798" i="35" s="1"/>
  <c r="D799" i="35"/>
  <c r="D800" i="35"/>
  <c r="C800" i="35" s="1"/>
  <c r="D801" i="35"/>
  <c r="C801" i="35" s="1"/>
  <c r="D802" i="35"/>
  <c r="C802" i="35" s="1"/>
  <c r="D803" i="35"/>
  <c r="D804" i="35"/>
  <c r="C804" i="35" s="1"/>
  <c r="D805" i="35"/>
  <c r="D806" i="35"/>
  <c r="C806" i="35" s="1"/>
  <c r="D807" i="35"/>
  <c r="D808" i="35"/>
  <c r="C808" i="35" s="1"/>
  <c r="D809" i="35"/>
  <c r="D810" i="35"/>
  <c r="C810" i="35" s="1"/>
  <c r="D811" i="35"/>
  <c r="D812" i="35"/>
  <c r="C812" i="35" s="1"/>
  <c r="D813" i="35"/>
  <c r="C813" i="35" s="1"/>
  <c r="D814" i="35"/>
  <c r="C814" i="35" s="1"/>
  <c r="D815" i="35"/>
  <c r="D816" i="35"/>
  <c r="C816" i="35" s="1"/>
  <c r="D817" i="35"/>
  <c r="D818" i="35"/>
  <c r="C818" i="35" s="1"/>
  <c r="D819" i="35"/>
  <c r="D820" i="35"/>
  <c r="C820" i="35" s="1"/>
  <c r="D821" i="35"/>
  <c r="C821" i="35" s="1"/>
  <c r="D822" i="35"/>
  <c r="C822" i="35" s="1"/>
  <c r="D823" i="35"/>
  <c r="D824" i="35"/>
  <c r="C824" i="35" s="1"/>
  <c r="D825" i="35"/>
  <c r="D826" i="35"/>
  <c r="C826" i="35" s="1"/>
  <c r="D827" i="35"/>
  <c r="D828" i="35"/>
  <c r="C828" i="35" s="1"/>
  <c r="D829" i="35"/>
  <c r="C829" i="35" s="1"/>
  <c r="D830" i="35"/>
  <c r="C830" i="35" s="1"/>
  <c r="D831" i="35"/>
  <c r="D832" i="35"/>
  <c r="C832" i="35" s="1"/>
  <c r="D833" i="35"/>
  <c r="C833" i="35" s="1"/>
  <c r="D834" i="35"/>
  <c r="C834" i="35" s="1"/>
  <c r="D835" i="35"/>
  <c r="D836" i="35"/>
  <c r="C836" i="35" s="1"/>
  <c r="D837" i="35"/>
  <c r="D838" i="35"/>
  <c r="C838" i="35" s="1"/>
  <c r="D839" i="35"/>
  <c r="D840" i="35"/>
  <c r="C840" i="35" s="1"/>
  <c r="D841" i="35"/>
  <c r="D842" i="35"/>
  <c r="C842" i="35" s="1"/>
  <c r="D843" i="35"/>
  <c r="D844" i="35"/>
  <c r="C844" i="35" s="1"/>
  <c r="D845" i="35"/>
  <c r="C845" i="35" s="1"/>
  <c r="D846" i="35"/>
  <c r="C846" i="35" s="1"/>
  <c r="D847" i="35"/>
  <c r="D848" i="35"/>
  <c r="C848" i="35" s="1"/>
  <c r="D849" i="35"/>
  <c r="D850" i="35"/>
  <c r="C850" i="35" s="1"/>
  <c r="D851" i="35"/>
  <c r="D852" i="35"/>
  <c r="C852" i="35" s="1"/>
  <c r="D853" i="35"/>
  <c r="C853" i="35" s="1"/>
  <c r="D854" i="35"/>
  <c r="C854" i="35" s="1"/>
  <c r="D855" i="35"/>
  <c r="D856" i="35"/>
  <c r="C856" i="35" s="1"/>
  <c r="D857" i="35"/>
  <c r="D858" i="35"/>
  <c r="C858" i="35" s="1"/>
  <c r="D859" i="35"/>
  <c r="D860" i="35"/>
  <c r="C860" i="35" s="1"/>
  <c r="D861" i="35"/>
  <c r="C861" i="35" s="1"/>
  <c r="D862" i="35"/>
  <c r="C862" i="35" s="1"/>
  <c r="D863" i="35"/>
  <c r="D864" i="35"/>
  <c r="C864" i="35" s="1"/>
  <c r="D865" i="35"/>
  <c r="C865" i="35" s="1"/>
  <c r="D866" i="35"/>
  <c r="C866" i="35" s="1"/>
  <c r="D867" i="35"/>
  <c r="D868" i="35"/>
  <c r="C868" i="35" s="1"/>
  <c r="D869" i="35"/>
  <c r="D870" i="35"/>
  <c r="C870" i="35" s="1"/>
  <c r="D871" i="35"/>
  <c r="D872" i="35"/>
  <c r="C872" i="35" s="1"/>
  <c r="D873" i="35"/>
  <c r="D874" i="35"/>
  <c r="C874" i="35" s="1"/>
  <c r="D875" i="35"/>
  <c r="D876" i="35"/>
  <c r="C876" i="35" s="1"/>
  <c r="D877" i="35"/>
  <c r="C877" i="35" s="1"/>
  <c r="D878" i="35"/>
  <c r="C878" i="35" s="1"/>
  <c r="D879" i="35"/>
  <c r="D880" i="35"/>
  <c r="C880" i="35" s="1"/>
  <c r="D881" i="35"/>
  <c r="D882" i="35"/>
  <c r="C882" i="35" s="1"/>
  <c r="D883" i="35"/>
  <c r="D884" i="35"/>
  <c r="C884" i="35" s="1"/>
  <c r="D885" i="35"/>
  <c r="C885" i="35" s="1"/>
  <c r="D886" i="35"/>
  <c r="C886" i="35" s="1"/>
  <c r="D887" i="35"/>
  <c r="D888" i="35"/>
  <c r="C888" i="35" s="1"/>
  <c r="D889" i="35"/>
  <c r="D890" i="35"/>
  <c r="C890" i="35" s="1"/>
  <c r="D891" i="35"/>
  <c r="D892" i="35"/>
  <c r="C892" i="35" s="1"/>
  <c r="D893" i="35"/>
  <c r="C893" i="35" s="1"/>
  <c r="D894" i="35"/>
  <c r="C894" i="35" s="1"/>
  <c r="D895" i="35"/>
  <c r="D896" i="35"/>
  <c r="C896" i="35" s="1"/>
  <c r="D897" i="35"/>
  <c r="C897" i="35" s="1"/>
  <c r="D898" i="35"/>
  <c r="C898" i="35" s="1"/>
  <c r="D899" i="35"/>
  <c r="D900" i="35"/>
  <c r="C900" i="35" s="1"/>
  <c r="D901" i="35"/>
  <c r="D902" i="35"/>
  <c r="C902" i="35" s="1"/>
  <c r="D903" i="35"/>
  <c r="D904" i="35"/>
  <c r="C904" i="35" s="1"/>
  <c r="D905" i="35"/>
  <c r="D906" i="35"/>
  <c r="C906" i="35" s="1"/>
  <c r="D907" i="35"/>
  <c r="D908" i="35"/>
  <c r="C908" i="35" s="1"/>
  <c r="D909" i="35"/>
  <c r="C909" i="35" s="1"/>
  <c r="D910" i="35"/>
  <c r="C910" i="35" s="1"/>
  <c r="D911" i="35"/>
  <c r="D912" i="35"/>
  <c r="C912" i="35" s="1"/>
  <c r="D913" i="35"/>
  <c r="D914" i="35"/>
  <c r="C914" i="35" s="1"/>
  <c r="D915" i="35"/>
  <c r="D916" i="35"/>
  <c r="C916" i="35" s="1"/>
  <c r="D917" i="35"/>
  <c r="C917" i="35" s="1"/>
  <c r="D918" i="35"/>
  <c r="C918" i="35" s="1"/>
  <c r="D919" i="35"/>
  <c r="D920" i="35"/>
  <c r="C920" i="35" s="1"/>
  <c r="D921" i="35"/>
  <c r="D922" i="35"/>
  <c r="C922" i="35" s="1"/>
  <c r="D923" i="35"/>
  <c r="D924" i="35"/>
  <c r="C924" i="35" s="1"/>
  <c r="D925" i="35"/>
  <c r="C925" i="35" s="1"/>
  <c r="D926" i="35"/>
  <c r="C926" i="35" s="1"/>
  <c r="D927" i="35"/>
  <c r="D928" i="35"/>
  <c r="C928" i="35" s="1"/>
  <c r="D929" i="35"/>
  <c r="C929" i="35" s="1"/>
  <c r="D930" i="35"/>
  <c r="C930" i="35" s="1"/>
  <c r="D931" i="35"/>
  <c r="D932" i="35"/>
  <c r="C932" i="35" s="1"/>
  <c r="D933" i="35"/>
  <c r="D934" i="35"/>
  <c r="C934" i="35" s="1"/>
  <c r="D935" i="35"/>
  <c r="D936" i="35"/>
  <c r="C936" i="35" s="1"/>
  <c r="D937" i="35"/>
  <c r="C937" i="35" s="1"/>
  <c r="D938" i="35"/>
  <c r="C938" i="35" s="1"/>
  <c r="D939" i="35"/>
  <c r="D940" i="35"/>
  <c r="C940" i="35" s="1"/>
  <c r="D941" i="35"/>
  <c r="D942" i="35"/>
  <c r="C942" i="35" s="1"/>
  <c r="D943" i="35"/>
  <c r="D944" i="35"/>
  <c r="C944" i="35" s="1"/>
  <c r="D945" i="35"/>
  <c r="D946" i="35"/>
  <c r="C946" i="35" s="1"/>
  <c r="D947" i="35"/>
  <c r="D948" i="35"/>
  <c r="C948" i="35" s="1"/>
  <c r="D949" i="35"/>
  <c r="D950" i="35"/>
  <c r="C950" i="35" s="1"/>
  <c r="D951" i="35"/>
  <c r="D952" i="35"/>
  <c r="C952" i="35" s="1"/>
  <c r="D953" i="35"/>
  <c r="D954" i="35"/>
  <c r="D955" i="35"/>
  <c r="D956" i="35"/>
  <c r="C956" i="35" s="1"/>
  <c r="D957" i="35"/>
  <c r="D958" i="35"/>
  <c r="C958" i="35" s="1"/>
  <c r="D959" i="35"/>
  <c r="D960" i="35"/>
  <c r="C960" i="35" s="1"/>
  <c r="D961" i="35"/>
  <c r="D962" i="35"/>
  <c r="C962" i="35" s="1"/>
  <c r="D963" i="35"/>
  <c r="D964" i="35"/>
  <c r="C964" i="35" s="1"/>
  <c r="D965" i="35"/>
  <c r="D966" i="35"/>
  <c r="C966" i="35" s="1"/>
  <c r="D967" i="35"/>
  <c r="D968" i="35"/>
  <c r="C968" i="35" s="1"/>
  <c r="D969" i="35"/>
  <c r="D970" i="35"/>
  <c r="C970" i="35" s="1"/>
  <c r="D971" i="35"/>
  <c r="D972" i="35"/>
  <c r="C972" i="35" s="1"/>
  <c r="D973" i="35"/>
  <c r="D974" i="35"/>
  <c r="C974" i="35" s="1"/>
  <c r="D975" i="35"/>
  <c r="D976" i="35"/>
  <c r="C976" i="35" s="1"/>
  <c r="D977" i="35"/>
  <c r="D978" i="35"/>
  <c r="C978" i="35" s="1"/>
  <c r="D979" i="35"/>
  <c r="D980" i="35"/>
  <c r="C980" i="35" s="1"/>
  <c r="D981" i="35"/>
  <c r="D982" i="35"/>
  <c r="C982" i="35" s="1"/>
  <c r="D983" i="35"/>
  <c r="D984" i="35"/>
  <c r="C984" i="35" s="1"/>
  <c r="D985" i="35"/>
  <c r="D986" i="35"/>
  <c r="D987" i="35"/>
  <c r="D988" i="35"/>
  <c r="C988" i="35" s="1"/>
  <c r="D989" i="35"/>
  <c r="D990" i="35"/>
  <c r="C990" i="35" s="1"/>
  <c r="D991" i="35"/>
  <c r="D992" i="35"/>
  <c r="C992" i="35" s="1"/>
  <c r="D993" i="35"/>
  <c r="D994" i="35"/>
  <c r="C994" i="35" s="1"/>
  <c r="D995" i="35"/>
  <c r="D996" i="35"/>
  <c r="C996" i="35" s="1"/>
  <c r="D997" i="35"/>
  <c r="D998" i="35"/>
  <c r="C998" i="35" s="1"/>
  <c r="D999" i="35"/>
  <c r="D1000" i="35"/>
  <c r="C1000" i="35" s="1"/>
  <c r="D1001" i="35"/>
  <c r="D1002" i="35"/>
  <c r="C1002" i="35" s="1"/>
  <c r="D1003" i="35"/>
  <c r="D1004" i="35"/>
  <c r="C1004" i="35" s="1"/>
  <c r="D1005" i="35"/>
  <c r="D1006" i="35"/>
  <c r="C1006" i="35" s="1"/>
  <c r="D8" i="35"/>
  <c r="E7" i="35"/>
  <c r="F7" i="35"/>
  <c r="G7" i="35"/>
  <c r="H7" i="35"/>
  <c r="I7" i="35"/>
  <c r="J7" i="35"/>
  <c r="K7" i="35"/>
  <c r="L7" i="35"/>
  <c r="M7" i="35"/>
  <c r="N7" i="35"/>
  <c r="O7" i="35"/>
  <c r="Q7" i="35"/>
  <c r="R7" i="35"/>
  <c r="S7" i="35"/>
  <c r="D7" i="35"/>
  <c r="C7" i="35" s="1"/>
  <c r="C1003" i="35"/>
  <c r="C999" i="35"/>
  <c r="C995" i="35"/>
  <c r="C991" i="35"/>
  <c r="C987" i="35"/>
  <c r="C986" i="35"/>
  <c r="C983" i="35"/>
  <c r="C979" i="35"/>
  <c r="C975" i="35"/>
  <c r="C971" i="35"/>
  <c r="C967" i="35"/>
  <c r="C963" i="35"/>
  <c r="C959" i="35"/>
  <c r="C955" i="35"/>
  <c r="C954" i="35"/>
  <c r="C951" i="35"/>
  <c r="C947" i="35"/>
  <c r="C943" i="35"/>
  <c r="C939" i="35"/>
  <c r="C935" i="35"/>
  <c r="C933" i="35"/>
  <c r="C931" i="35"/>
  <c r="C927" i="35"/>
  <c r="C923" i="35"/>
  <c r="C921" i="35"/>
  <c r="C919" i="35"/>
  <c r="C915" i="35"/>
  <c r="C913" i="35"/>
  <c r="C911" i="35"/>
  <c r="C907" i="35"/>
  <c r="C905" i="35"/>
  <c r="C903" i="35"/>
  <c r="C901" i="35"/>
  <c r="C899" i="35"/>
  <c r="C895" i="35"/>
  <c r="C891" i="35"/>
  <c r="C889" i="35"/>
  <c r="C887" i="35"/>
  <c r="C883" i="35"/>
  <c r="C881" i="35"/>
  <c r="C879" i="35"/>
  <c r="C875" i="35"/>
  <c r="C873" i="35"/>
  <c r="C871" i="35"/>
  <c r="C869" i="35"/>
  <c r="C867" i="35"/>
  <c r="C863" i="35"/>
  <c r="C859" i="35"/>
  <c r="C857" i="35"/>
  <c r="C855" i="35"/>
  <c r="C851" i="35"/>
  <c r="C849" i="35"/>
  <c r="C847" i="35"/>
  <c r="C843" i="35"/>
  <c r="C841" i="35"/>
  <c r="C839" i="35"/>
  <c r="C837" i="35"/>
  <c r="C835" i="35"/>
  <c r="C831" i="35"/>
  <c r="C827" i="35"/>
  <c r="C825" i="35"/>
  <c r="C823" i="35"/>
  <c r="C819" i="35"/>
  <c r="C817" i="35"/>
  <c r="C815" i="35"/>
  <c r="C811" i="35"/>
  <c r="C809" i="35"/>
  <c r="C807" i="35"/>
  <c r="C805" i="35"/>
  <c r="C803" i="35"/>
  <c r="C799" i="35"/>
  <c r="C795" i="35"/>
  <c r="C793" i="35"/>
  <c r="C791" i="35"/>
  <c r="C787" i="35"/>
  <c r="C785" i="35"/>
  <c r="C783" i="35"/>
  <c r="C779" i="35"/>
  <c r="C777" i="35"/>
  <c r="C775" i="35"/>
  <c r="C773" i="35"/>
  <c r="C771" i="35"/>
  <c r="C767" i="35"/>
  <c r="C763" i="35"/>
  <c r="C761" i="35"/>
  <c r="C759" i="35"/>
  <c r="C755" i="35"/>
  <c r="C753" i="35"/>
  <c r="C751" i="35"/>
  <c r="C747" i="35"/>
  <c r="C745" i="35"/>
  <c r="C743" i="35"/>
  <c r="C741" i="35"/>
  <c r="C739" i="35"/>
  <c r="C735" i="35"/>
  <c r="C731" i="35"/>
  <c r="C729" i="35"/>
  <c r="C727" i="35"/>
  <c r="C723" i="35"/>
  <c r="C721" i="35"/>
  <c r="C719" i="35"/>
  <c r="C715" i="35"/>
  <c r="C713" i="35"/>
  <c r="C711" i="35"/>
  <c r="C709" i="35"/>
  <c r="C707" i="35"/>
  <c r="C703" i="35"/>
  <c r="C699" i="35"/>
  <c r="C697" i="35"/>
  <c r="C695" i="35"/>
  <c r="C691" i="35"/>
  <c r="C689" i="35"/>
  <c r="C687" i="35"/>
  <c r="C683" i="35"/>
  <c r="C681" i="35"/>
  <c r="C679" i="35"/>
  <c r="C677" i="35"/>
  <c r="C675" i="35"/>
  <c r="C671" i="35"/>
  <c r="C667" i="35"/>
  <c r="C665" i="35"/>
  <c r="C663" i="35"/>
  <c r="C659" i="35"/>
  <c r="C655" i="35"/>
  <c r="C653" i="35"/>
  <c r="C651" i="35"/>
  <c r="C649" i="35"/>
  <c r="C647" i="35"/>
  <c r="C643" i="35"/>
  <c r="C641" i="35"/>
  <c r="C639" i="35"/>
  <c r="C637" i="35"/>
  <c r="C635" i="35"/>
  <c r="C633" i="35"/>
  <c r="C631" i="35"/>
  <c r="C627" i="35"/>
  <c r="C623" i="35"/>
  <c r="C621" i="35"/>
  <c r="C619" i="35"/>
  <c r="C617" i="35"/>
  <c r="C615" i="35"/>
  <c r="C614" i="35"/>
  <c r="C611" i="35"/>
  <c r="C609" i="35"/>
  <c r="C607" i="35"/>
  <c r="C605" i="35"/>
  <c r="C603" i="35"/>
  <c r="C601" i="35"/>
  <c r="C599" i="35"/>
  <c r="C595" i="35"/>
  <c r="C591" i="35"/>
  <c r="C589" i="35"/>
  <c r="C587" i="35"/>
  <c r="C585" i="35"/>
  <c r="C583" i="35"/>
  <c r="C579" i="35"/>
  <c r="C577" i="35"/>
  <c r="C575" i="35"/>
  <c r="C573" i="35"/>
  <c r="C571" i="35"/>
  <c r="C569" i="35"/>
  <c r="C567" i="35"/>
  <c r="C563" i="35"/>
  <c r="C562" i="35"/>
  <c r="C559" i="35"/>
  <c r="C557" i="35"/>
  <c r="C555" i="35"/>
  <c r="C553" i="35"/>
  <c r="C551" i="35"/>
  <c r="C547" i="35"/>
  <c r="C545" i="35"/>
  <c r="C543" i="35"/>
  <c r="C541" i="35"/>
  <c r="C539" i="35"/>
  <c r="C537" i="35"/>
  <c r="C535" i="35"/>
  <c r="C531" i="35"/>
  <c r="C527" i="35"/>
  <c r="C525" i="35"/>
  <c r="C523" i="35"/>
  <c r="C521" i="35"/>
  <c r="C520" i="35"/>
  <c r="C519" i="35"/>
  <c r="C516" i="35"/>
  <c r="C515" i="35"/>
  <c r="C513" i="35"/>
  <c r="C512" i="35"/>
  <c r="C511" i="35"/>
  <c r="C509" i="35"/>
  <c r="C508" i="35"/>
  <c r="C507" i="35"/>
  <c r="C505" i="35"/>
  <c r="C504" i="35"/>
  <c r="C503" i="35"/>
  <c r="C500" i="35"/>
  <c r="C499" i="35"/>
  <c r="C497" i="35"/>
  <c r="C496" i="35"/>
  <c r="C495" i="35"/>
  <c r="C493" i="35"/>
  <c r="C492" i="35"/>
  <c r="C491" i="35"/>
  <c r="C489" i="35"/>
  <c r="C488" i="35"/>
  <c r="C487" i="35"/>
  <c r="C484" i="35"/>
  <c r="C483" i="35"/>
  <c r="C481" i="35"/>
  <c r="C480" i="35"/>
  <c r="C479" i="35"/>
  <c r="C477" i="35"/>
  <c r="C476" i="35"/>
  <c r="C475" i="35"/>
  <c r="C473" i="35"/>
  <c r="C472" i="35"/>
  <c r="C471" i="35"/>
  <c r="C468" i="35"/>
  <c r="C467" i="35"/>
  <c r="C465" i="35"/>
  <c r="C464" i="35"/>
  <c r="C463" i="35"/>
  <c r="C461" i="35"/>
  <c r="C460" i="35"/>
  <c r="C459" i="35"/>
  <c r="C457" i="35"/>
  <c r="C456" i="35"/>
  <c r="C455" i="35"/>
  <c r="C452" i="35"/>
  <c r="C451" i="35"/>
  <c r="C449" i="35"/>
  <c r="C448" i="35"/>
  <c r="C447" i="35"/>
  <c r="C445" i="35"/>
  <c r="C444" i="35"/>
  <c r="C443" i="35"/>
  <c r="C441" i="35"/>
  <c r="C440" i="35"/>
  <c r="C439" i="35"/>
  <c r="C436" i="35"/>
  <c r="C435" i="35"/>
  <c r="C433" i="35"/>
  <c r="C432" i="35"/>
  <c r="C431" i="35"/>
  <c r="C429" i="35"/>
  <c r="C428" i="35"/>
  <c r="C427" i="35"/>
  <c r="C425" i="35"/>
  <c r="C424" i="35"/>
  <c r="C423" i="35"/>
  <c r="C420" i="35"/>
  <c r="C419" i="35"/>
  <c r="C417" i="35"/>
  <c r="C416" i="35"/>
  <c r="C415" i="35"/>
  <c r="C413" i="35"/>
  <c r="C412" i="35"/>
  <c r="C411" i="35"/>
  <c r="C409" i="35"/>
  <c r="C408" i="35"/>
  <c r="C407" i="35"/>
  <c r="C404" i="35"/>
  <c r="C403" i="35"/>
  <c r="C401" i="35"/>
  <c r="C400" i="35"/>
  <c r="C399" i="35"/>
  <c r="C397" i="35"/>
  <c r="C396" i="35"/>
  <c r="C395" i="35"/>
  <c r="C393" i="35"/>
  <c r="C392" i="35"/>
  <c r="C391" i="35"/>
  <c r="C388" i="35"/>
  <c r="C387" i="35"/>
  <c r="C385" i="35"/>
  <c r="C384" i="35"/>
  <c r="C383" i="35"/>
  <c r="C381" i="35"/>
  <c r="C380" i="35"/>
  <c r="C379" i="35"/>
  <c r="C377" i="35"/>
  <c r="C376" i="35"/>
  <c r="C375" i="35"/>
  <c r="C372" i="35"/>
  <c r="C371" i="35"/>
  <c r="C369" i="35"/>
  <c r="C368" i="35"/>
  <c r="C367" i="35"/>
  <c r="C365" i="35"/>
  <c r="C364" i="35"/>
  <c r="C363" i="35"/>
  <c r="C361" i="35"/>
  <c r="C360" i="35"/>
  <c r="C359" i="35"/>
  <c r="C356" i="35"/>
  <c r="C355" i="35"/>
  <c r="C353" i="35"/>
  <c r="C352" i="35"/>
  <c r="C351" i="35"/>
  <c r="C349" i="35"/>
  <c r="C348" i="35"/>
  <c r="C347" i="35"/>
  <c r="C345" i="35"/>
  <c r="C344" i="35"/>
  <c r="C343" i="35"/>
  <c r="C340" i="35"/>
  <c r="C339" i="35"/>
  <c r="C337" i="35"/>
  <c r="C336" i="35"/>
  <c r="C335" i="35"/>
  <c r="C333" i="35"/>
  <c r="C332" i="35"/>
  <c r="C331" i="35"/>
  <c r="C329" i="35"/>
  <c r="C328" i="35"/>
  <c r="C327" i="35"/>
  <c r="C324" i="35"/>
  <c r="C323" i="35"/>
  <c r="C321" i="35"/>
  <c r="C320" i="35"/>
  <c r="C319" i="35"/>
  <c r="C317" i="35"/>
  <c r="C316" i="35"/>
  <c r="C315" i="35"/>
  <c r="C313" i="35"/>
  <c r="C312" i="35"/>
  <c r="C311" i="35"/>
  <c r="C308" i="35"/>
  <c r="C307" i="35"/>
  <c r="C305" i="35"/>
  <c r="C304" i="35"/>
  <c r="C303" i="35"/>
  <c r="C301" i="35"/>
  <c r="C300" i="35"/>
  <c r="C299" i="35"/>
  <c r="C297" i="35"/>
  <c r="C296" i="35"/>
  <c r="C295" i="35"/>
  <c r="C292" i="35"/>
  <c r="C291" i="35"/>
  <c r="C289" i="35"/>
  <c r="C288" i="35"/>
  <c r="C287" i="35"/>
  <c r="C285" i="35"/>
  <c r="C284" i="35"/>
  <c r="C283" i="35"/>
  <c r="C281" i="35"/>
  <c r="C280" i="35"/>
  <c r="C279" i="35"/>
  <c r="C276" i="35"/>
  <c r="C275" i="35"/>
  <c r="C273" i="35"/>
  <c r="C272" i="35"/>
  <c r="C271" i="35"/>
  <c r="C269" i="35"/>
  <c r="C268" i="35"/>
  <c r="C267" i="35"/>
  <c r="C265" i="35"/>
  <c r="C264" i="35"/>
  <c r="C263" i="35"/>
  <c r="C260" i="35"/>
  <c r="C259" i="35"/>
  <c r="C257" i="35"/>
  <c r="C256" i="35"/>
  <c r="C255" i="35"/>
  <c r="C253" i="35"/>
  <c r="C252" i="35"/>
  <c r="C251" i="35"/>
  <c r="C249" i="35"/>
  <c r="C248" i="35"/>
  <c r="C247" i="35"/>
  <c r="C244" i="35"/>
  <c r="C243" i="35"/>
  <c r="C241" i="35"/>
  <c r="C240" i="35"/>
  <c r="C239" i="35"/>
  <c r="C237" i="35"/>
  <c r="C236" i="35"/>
  <c r="C235" i="35"/>
  <c r="C233" i="35"/>
  <c r="C232" i="35"/>
  <c r="C231" i="35"/>
  <c r="C228" i="35"/>
  <c r="C227" i="35"/>
  <c r="C225" i="35"/>
  <c r="C224" i="35"/>
  <c r="C223" i="35"/>
  <c r="C221" i="35"/>
  <c r="C220" i="35"/>
  <c r="C219" i="35"/>
  <c r="C217" i="35"/>
  <c r="C216" i="35"/>
  <c r="C215" i="35"/>
  <c r="C212" i="35"/>
  <c r="C211" i="35"/>
  <c r="C209" i="35"/>
  <c r="C208" i="35"/>
  <c r="C207" i="35"/>
  <c r="C205" i="35"/>
  <c r="C204" i="35"/>
  <c r="C203" i="35"/>
  <c r="C201" i="35"/>
  <c r="C200" i="35"/>
  <c r="C199" i="35"/>
  <c r="C196" i="35"/>
  <c r="C195" i="35"/>
  <c r="C193" i="35"/>
  <c r="C192" i="35"/>
  <c r="C191" i="35"/>
  <c r="C189" i="35"/>
  <c r="C188" i="35"/>
  <c r="C187" i="35"/>
  <c r="C185" i="35"/>
  <c r="C184" i="35"/>
  <c r="C183" i="35"/>
  <c r="C180" i="35"/>
  <c r="C179" i="35"/>
  <c r="C177" i="35"/>
  <c r="C176" i="35"/>
  <c r="C175" i="35"/>
  <c r="C173" i="35"/>
  <c r="C172" i="35"/>
  <c r="C171" i="35"/>
  <c r="C169" i="35"/>
  <c r="C168" i="35"/>
  <c r="C167" i="35"/>
  <c r="C164" i="35"/>
  <c r="C163" i="35"/>
  <c r="C161" i="35"/>
  <c r="C160" i="35"/>
  <c r="C159" i="35"/>
  <c r="C157" i="35"/>
  <c r="C156" i="35"/>
  <c r="C155" i="35"/>
  <c r="C153" i="35"/>
  <c r="C152" i="35"/>
  <c r="C151" i="35"/>
  <c r="C148" i="35"/>
  <c r="C147" i="35"/>
  <c r="C145" i="35"/>
  <c r="C144" i="35"/>
  <c r="C143" i="35"/>
  <c r="C141" i="35"/>
  <c r="C140" i="35"/>
  <c r="C139" i="35"/>
  <c r="C137" i="35"/>
  <c r="C136" i="35"/>
  <c r="C135" i="35"/>
  <c r="C133" i="35"/>
  <c r="C132" i="35"/>
  <c r="C131" i="35"/>
  <c r="C129" i="35"/>
  <c r="C128" i="35"/>
  <c r="C127" i="35"/>
  <c r="C125" i="35"/>
  <c r="C124" i="35"/>
  <c r="C123" i="35"/>
  <c r="C121" i="35"/>
  <c r="C120" i="35"/>
  <c r="C119" i="35"/>
  <c r="C117" i="35"/>
  <c r="C116" i="35"/>
  <c r="C115" i="35"/>
  <c r="C113" i="35"/>
  <c r="C112" i="35"/>
  <c r="C111" i="35"/>
  <c r="C109" i="35"/>
  <c r="C108" i="35"/>
  <c r="C107" i="35"/>
  <c r="C105" i="35"/>
  <c r="C104" i="35"/>
  <c r="C103" i="35"/>
  <c r="C101" i="35"/>
  <c r="C100" i="35"/>
  <c r="C99" i="35"/>
  <c r="C97" i="35"/>
  <c r="C96" i="35"/>
  <c r="C95" i="35"/>
  <c r="C93" i="35"/>
  <c r="C92" i="35"/>
  <c r="C91" i="35"/>
  <c r="C89" i="35"/>
  <c r="C88" i="35"/>
  <c r="C87" i="35"/>
  <c r="C85" i="35"/>
  <c r="C84" i="35"/>
  <c r="C83" i="35"/>
  <c r="C81" i="35"/>
  <c r="C80" i="35"/>
  <c r="C79" i="35"/>
  <c r="C77" i="35"/>
  <c r="C76" i="35"/>
  <c r="C75" i="35"/>
  <c r="C73" i="35"/>
  <c r="C72" i="35"/>
  <c r="C71" i="35"/>
  <c r="C69" i="35"/>
  <c r="C68" i="35"/>
  <c r="C67" i="35"/>
  <c r="C65" i="35"/>
  <c r="C64" i="35"/>
  <c r="C63" i="35"/>
  <c r="C61" i="35"/>
  <c r="C60" i="35"/>
  <c r="C59" i="35"/>
  <c r="C57" i="35"/>
  <c r="C56" i="35"/>
  <c r="C55" i="35"/>
  <c r="C53" i="35"/>
  <c r="C52" i="35"/>
  <c r="C51" i="35"/>
  <c r="C49" i="35"/>
  <c r="C48" i="35"/>
  <c r="C47" i="35"/>
  <c r="C45" i="35"/>
  <c r="C44" i="35"/>
  <c r="C43" i="35"/>
  <c r="C41" i="35"/>
  <c r="C40" i="35"/>
  <c r="C39" i="35"/>
  <c r="C37" i="35"/>
  <c r="C36" i="35"/>
  <c r="C35" i="35"/>
  <c r="C33" i="35"/>
  <c r="C32" i="35"/>
  <c r="C31" i="35"/>
  <c r="C29" i="35"/>
  <c r="C28" i="35"/>
  <c r="C27" i="35"/>
  <c r="C25" i="35"/>
  <c r="C24" i="35"/>
  <c r="C23" i="35"/>
  <c r="C21" i="35"/>
  <c r="C20" i="35"/>
  <c r="C19" i="35"/>
  <c r="C17" i="35"/>
  <c r="C16" i="35"/>
  <c r="C15" i="35"/>
  <c r="C13" i="35"/>
  <c r="W6" i="7"/>
  <c r="W7" i="7"/>
  <c r="W8" i="7"/>
  <c r="W9" i="7"/>
  <c r="W10" i="7"/>
  <c r="W11" i="7"/>
  <c r="W12" i="7"/>
  <c r="W13" i="7"/>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W94" i="7"/>
  <c r="W95" i="7"/>
  <c r="W96" i="7"/>
  <c r="W97" i="7"/>
  <c r="W98" i="7"/>
  <c r="W99" i="7"/>
  <c r="W100" i="7"/>
  <c r="W101" i="7"/>
  <c r="W102" i="7"/>
  <c r="W103" i="7"/>
  <c r="W104" i="7"/>
  <c r="W105" i="7"/>
  <c r="W106" i="7"/>
  <c r="W107" i="7"/>
  <c r="W108" i="7"/>
  <c r="W109" i="7"/>
  <c r="W110" i="7"/>
  <c r="W111" i="7"/>
  <c r="W112" i="7"/>
  <c r="W113" i="7"/>
  <c r="W114" i="7"/>
  <c r="W115" i="7"/>
  <c r="W116" i="7"/>
  <c r="W117" i="7"/>
  <c r="W118" i="7"/>
  <c r="W119" i="7"/>
  <c r="W120" i="7"/>
  <c r="W121" i="7"/>
  <c r="W122" i="7"/>
  <c r="W123" i="7"/>
  <c r="W124" i="7"/>
  <c r="W125" i="7"/>
  <c r="W126" i="7"/>
  <c r="W127" i="7"/>
  <c r="W128" i="7"/>
  <c r="W129" i="7"/>
  <c r="W130" i="7"/>
  <c r="W131" i="7"/>
  <c r="W132" i="7"/>
  <c r="W133" i="7"/>
  <c r="W134" i="7"/>
  <c r="W135" i="7"/>
  <c r="W136" i="7"/>
  <c r="W137" i="7"/>
  <c r="W138" i="7"/>
  <c r="W139" i="7"/>
  <c r="W140" i="7"/>
  <c r="W141" i="7"/>
  <c r="W142" i="7"/>
  <c r="W143" i="7"/>
  <c r="W144" i="7"/>
  <c r="W145" i="7"/>
  <c r="W146" i="7"/>
  <c r="W147" i="7"/>
  <c r="W148" i="7"/>
  <c r="W149" i="7"/>
  <c r="W150" i="7"/>
  <c r="W151" i="7"/>
  <c r="W152" i="7"/>
  <c r="W153" i="7"/>
  <c r="W154" i="7"/>
  <c r="W155" i="7"/>
  <c r="W156" i="7"/>
  <c r="W157" i="7"/>
  <c r="W158" i="7"/>
  <c r="W159" i="7"/>
  <c r="W160" i="7"/>
  <c r="W161" i="7"/>
  <c r="W162" i="7"/>
  <c r="W163" i="7"/>
  <c r="W164" i="7"/>
  <c r="W165" i="7"/>
  <c r="W166" i="7"/>
  <c r="W167" i="7"/>
  <c r="W168" i="7"/>
  <c r="W169" i="7"/>
  <c r="W170" i="7"/>
  <c r="W171" i="7"/>
  <c r="W172" i="7"/>
  <c r="W173" i="7"/>
  <c r="W174" i="7"/>
  <c r="W175" i="7"/>
  <c r="W176" i="7"/>
  <c r="W177" i="7"/>
  <c r="W178" i="7"/>
  <c r="W179" i="7"/>
  <c r="W180" i="7"/>
  <c r="W181" i="7"/>
  <c r="W182" i="7"/>
  <c r="W183" i="7"/>
  <c r="W184" i="7"/>
  <c r="W185" i="7"/>
  <c r="W186" i="7"/>
  <c r="W187" i="7"/>
  <c r="W188" i="7"/>
  <c r="W189" i="7"/>
  <c r="W190" i="7"/>
  <c r="W191" i="7"/>
  <c r="W192" i="7"/>
  <c r="W193" i="7"/>
  <c r="W194" i="7"/>
  <c r="W195" i="7"/>
  <c r="W196" i="7"/>
  <c r="W197" i="7"/>
  <c r="W198" i="7"/>
  <c r="W199" i="7"/>
  <c r="W200" i="7"/>
  <c r="W201" i="7"/>
  <c r="W202" i="7"/>
  <c r="W203" i="7"/>
  <c r="W204" i="7"/>
  <c r="W205" i="7"/>
  <c r="W206" i="7"/>
  <c r="W207" i="7"/>
  <c r="W208" i="7"/>
  <c r="W209" i="7"/>
  <c r="W210" i="7"/>
  <c r="W211" i="7"/>
  <c r="W212" i="7"/>
  <c r="W213" i="7"/>
  <c r="W214" i="7"/>
  <c r="W215" i="7"/>
  <c r="W216" i="7"/>
  <c r="W217" i="7"/>
  <c r="W218" i="7"/>
  <c r="W219" i="7"/>
  <c r="W220" i="7"/>
  <c r="W221" i="7"/>
  <c r="W222" i="7"/>
  <c r="W223" i="7"/>
  <c r="W224" i="7"/>
  <c r="W225" i="7"/>
  <c r="W226" i="7"/>
  <c r="W227" i="7"/>
  <c r="W228" i="7"/>
  <c r="W229" i="7"/>
  <c r="W230" i="7"/>
  <c r="W231" i="7"/>
  <c r="W232" i="7"/>
  <c r="W233" i="7"/>
  <c r="W234" i="7"/>
  <c r="W235" i="7"/>
  <c r="W236" i="7"/>
  <c r="W237" i="7"/>
  <c r="W238" i="7"/>
  <c r="W239" i="7"/>
  <c r="W240" i="7"/>
  <c r="W241" i="7"/>
  <c r="W242" i="7"/>
  <c r="W243" i="7"/>
  <c r="W244" i="7"/>
  <c r="W245" i="7"/>
  <c r="W246" i="7"/>
  <c r="W247" i="7"/>
  <c r="W248" i="7"/>
  <c r="W249" i="7"/>
  <c r="W250" i="7"/>
  <c r="W251" i="7"/>
  <c r="W252" i="7"/>
  <c r="W253" i="7"/>
  <c r="W254" i="7"/>
  <c r="W255" i="7"/>
  <c r="W256" i="7"/>
  <c r="W257" i="7"/>
  <c r="W258" i="7"/>
  <c r="W259" i="7"/>
  <c r="W260" i="7"/>
  <c r="W261" i="7"/>
  <c r="W262" i="7"/>
  <c r="W263" i="7"/>
  <c r="W264" i="7"/>
  <c r="W265" i="7"/>
  <c r="W266" i="7"/>
  <c r="W267" i="7"/>
  <c r="W268" i="7"/>
  <c r="W269" i="7"/>
  <c r="W270" i="7"/>
  <c r="W271" i="7"/>
  <c r="W272" i="7"/>
  <c r="W273" i="7"/>
  <c r="W274" i="7"/>
  <c r="W275" i="7"/>
  <c r="W276" i="7"/>
  <c r="W277" i="7"/>
  <c r="W278" i="7"/>
  <c r="W279" i="7"/>
  <c r="W280" i="7"/>
  <c r="W281" i="7"/>
  <c r="W282" i="7"/>
  <c r="W283" i="7"/>
  <c r="W284" i="7"/>
  <c r="W285" i="7"/>
  <c r="W286" i="7"/>
  <c r="W287" i="7"/>
  <c r="W288" i="7"/>
  <c r="W289" i="7"/>
  <c r="W290" i="7"/>
  <c r="W291" i="7"/>
  <c r="W292" i="7"/>
  <c r="W293" i="7"/>
  <c r="W294" i="7"/>
  <c r="W295" i="7"/>
  <c r="W296" i="7"/>
  <c r="W297" i="7"/>
  <c r="W298" i="7"/>
  <c r="W299" i="7"/>
  <c r="W300" i="7"/>
  <c r="W301" i="7"/>
  <c r="W302" i="7"/>
  <c r="W303" i="7"/>
  <c r="W304" i="7"/>
  <c r="W305" i="7"/>
  <c r="W306" i="7"/>
  <c r="W307" i="7"/>
  <c r="W308" i="7"/>
  <c r="W309" i="7"/>
  <c r="W310" i="7"/>
  <c r="W311" i="7"/>
  <c r="W312" i="7"/>
  <c r="W313" i="7"/>
  <c r="W314" i="7"/>
  <c r="W315" i="7"/>
  <c r="W316" i="7"/>
  <c r="W317" i="7"/>
  <c r="W318" i="7"/>
  <c r="W319" i="7"/>
  <c r="W320" i="7"/>
  <c r="W321" i="7"/>
  <c r="W322" i="7"/>
  <c r="W323" i="7"/>
  <c r="W324" i="7"/>
  <c r="W325" i="7"/>
  <c r="W326" i="7"/>
  <c r="W327" i="7"/>
  <c r="W328" i="7"/>
  <c r="W329" i="7"/>
  <c r="W330" i="7"/>
  <c r="W331" i="7"/>
  <c r="W332" i="7"/>
  <c r="W333" i="7"/>
  <c r="W334" i="7"/>
  <c r="W335" i="7"/>
  <c r="W336" i="7"/>
  <c r="W337" i="7"/>
  <c r="W338" i="7"/>
  <c r="W339" i="7"/>
  <c r="W340" i="7"/>
  <c r="W341" i="7"/>
  <c r="W342" i="7"/>
  <c r="W343" i="7"/>
  <c r="W344" i="7"/>
  <c r="W345" i="7"/>
  <c r="W346" i="7"/>
  <c r="W347" i="7"/>
  <c r="W348" i="7"/>
  <c r="W349" i="7"/>
  <c r="W350" i="7"/>
  <c r="W351" i="7"/>
  <c r="W352" i="7"/>
  <c r="W353" i="7"/>
  <c r="W354" i="7"/>
  <c r="W355" i="7"/>
  <c r="W356" i="7"/>
  <c r="W357" i="7"/>
  <c r="W358" i="7"/>
  <c r="W359" i="7"/>
  <c r="W360" i="7"/>
  <c r="W361" i="7"/>
  <c r="W362" i="7"/>
  <c r="W363" i="7"/>
  <c r="W364" i="7"/>
  <c r="W365" i="7"/>
  <c r="W366" i="7"/>
  <c r="W367" i="7"/>
  <c r="W368" i="7"/>
  <c r="W369" i="7"/>
  <c r="W370" i="7"/>
  <c r="W371" i="7"/>
  <c r="W372" i="7"/>
  <c r="W373" i="7"/>
  <c r="W374" i="7"/>
  <c r="W375" i="7"/>
  <c r="W376" i="7"/>
  <c r="W377" i="7"/>
  <c r="W378" i="7"/>
  <c r="W379" i="7"/>
  <c r="W380" i="7"/>
  <c r="W381" i="7"/>
  <c r="W382" i="7"/>
  <c r="W383" i="7"/>
  <c r="W384" i="7"/>
  <c r="W385" i="7"/>
  <c r="W386" i="7"/>
  <c r="W387" i="7"/>
  <c r="W388" i="7"/>
  <c r="W389" i="7"/>
  <c r="W390" i="7"/>
  <c r="W391" i="7"/>
  <c r="W392" i="7"/>
  <c r="W393" i="7"/>
  <c r="W394" i="7"/>
  <c r="W395" i="7"/>
  <c r="W396" i="7"/>
  <c r="W397" i="7"/>
  <c r="W398" i="7"/>
  <c r="W399" i="7"/>
  <c r="W400" i="7"/>
  <c r="W401" i="7"/>
  <c r="W402" i="7"/>
  <c r="W403" i="7"/>
  <c r="W404" i="7"/>
  <c r="W405" i="7"/>
  <c r="W406" i="7"/>
  <c r="W407" i="7"/>
  <c r="W408" i="7"/>
  <c r="W409" i="7"/>
  <c r="W410" i="7"/>
  <c r="W411" i="7"/>
  <c r="W412" i="7"/>
  <c r="W413" i="7"/>
  <c r="W414" i="7"/>
  <c r="W415" i="7"/>
  <c r="W416" i="7"/>
  <c r="W417" i="7"/>
  <c r="W418" i="7"/>
  <c r="W419" i="7"/>
  <c r="W420" i="7"/>
  <c r="W421" i="7"/>
  <c r="W422" i="7"/>
  <c r="W423" i="7"/>
  <c r="W424" i="7"/>
  <c r="W425" i="7"/>
  <c r="W426" i="7"/>
  <c r="W427" i="7"/>
  <c r="W428" i="7"/>
  <c r="W429" i="7"/>
  <c r="W430" i="7"/>
  <c r="W431" i="7"/>
  <c r="W432" i="7"/>
  <c r="W433" i="7"/>
  <c r="W434" i="7"/>
  <c r="W435" i="7"/>
  <c r="W436" i="7"/>
  <c r="W437" i="7"/>
  <c r="W438" i="7"/>
  <c r="W439" i="7"/>
  <c r="W440" i="7"/>
  <c r="W441" i="7"/>
  <c r="W442" i="7"/>
  <c r="W443" i="7"/>
  <c r="W444" i="7"/>
  <c r="W445" i="7"/>
  <c r="W446" i="7"/>
  <c r="W447" i="7"/>
  <c r="W448" i="7"/>
  <c r="W449" i="7"/>
  <c r="W450" i="7"/>
  <c r="W451" i="7"/>
  <c r="W452" i="7"/>
  <c r="W453" i="7"/>
  <c r="W454" i="7"/>
  <c r="W455" i="7"/>
  <c r="W456" i="7"/>
  <c r="W457" i="7"/>
  <c r="W458" i="7"/>
  <c r="W459" i="7"/>
  <c r="W460" i="7"/>
  <c r="W461" i="7"/>
  <c r="W462" i="7"/>
  <c r="W463" i="7"/>
  <c r="W464" i="7"/>
  <c r="W465" i="7"/>
  <c r="W466" i="7"/>
  <c r="W467" i="7"/>
  <c r="W468" i="7"/>
  <c r="W469" i="7"/>
  <c r="W470" i="7"/>
  <c r="W471" i="7"/>
  <c r="W472" i="7"/>
  <c r="W473" i="7"/>
  <c r="W474" i="7"/>
  <c r="W475" i="7"/>
  <c r="W476" i="7"/>
  <c r="W477" i="7"/>
  <c r="W478" i="7"/>
  <c r="W479" i="7"/>
  <c r="W480" i="7"/>
  <c r="W481" i="7"/>
  <c r="W482" i="7"/>
  <c r="W483" i="7"/>
  <c r="W484" i="7"/>
  <c r="W485" i="7"/>
  <c r="W486" i="7"/>
  <c r="W487" i="7"/>
  <c r="W488" i="7"/>
  <c r="W489" i="7"/>
  <c r="W490" i="7"/>
  <c r="W491" i="7"/>
  <c r="W492" i="7"/>
  <c r="W493" i="7"/>
  <c r="W494" i="7"/>
  <c r="W495" i="7"/>
  <c r="W496" i="7"/>
  <c r="W497" i="7"/>
  <c r="W498" i="7"/>
  <c r="W499" i="7"/>
  <c r="W500" i="7"/>
  <c r="W501" i="7"/>
  <c r="W502" i="7"/>
  <c r="W503" i="7"/>
  <c r="W504" i="7"/>
  <c r="W505" i="7"/>
  <c r="W506" i="7"/>
  <c r="W507" i="7"/>
  <c r="W508" i="7"/>
  <c r="W509" i="7"/>
  <c r="W510" i="7"/>
  <c r="W511" i="7"/>
  <c r="W512" i="7"/>
  <c r="W513" i="7"/>
  <c r="W514" i="7"/>
  <c r="W515" i="7"/>
  <c r="W516" i="7"/>
  <c r="W517" i="7"/>
  <c r="W518" i="7"/>
  <c r="W519" i="7"/>
  <c r="W520" i="7"/>
  <c r="W521" i="7"/>
  <c r="W522" i="7"/>
  <c r="W523" i="7"/>
  <c r="W524" i="7"/>
  <c r="W525" i="7"/>
  <c r="W526" i="7"/>
  <c r="W527" i="7"/>
  <c r="W528" i="7"/>
  <c r="W529" i="7"/>
  <c r="W530" i="7"/>
  <c r="W531" i="7"/>
  <c r="W532" i="7"/>
  <c r="W533" i="7"/>
  <c r="W534" i="7"/>
  <c r="W535" i="7"/>
  <c r="W536" i="7"/>
  <c r="W537" i="7"/>
  <c r="W538" i="7"/>
  <c r="W539" i="7"/>
  <c r="W540" i="7"/>
  <c r="W541" i="7"/>
  <c r="W542" i="7"/>
  <c r="W543" i="7"/>
  <c r="W544" i="7"/>
  <c r="W545" i="7"/>
  <c r="W546" i="7"/>
  <c r="W547" i="7"/>
  <c r="W548" i="7"/>
  <c r="W549" i="7"/>
  <c r="W550" i="7"/>
  <c r="W551" i="7"/>
  <c r="W552" i="7"/>
  <c r="W553" i="7"/>
  <c r="W554" i="7"/>
  <c r="W555" i="7"/>
  <c r="W556" i="7"/>
  <c r="W557" i="7"/>
  <c r="W558" i="7"/>
  <c r="W559" i="7"/>
  <c r="W560" i="7"/>
  <c r="W561" i="7"/>
  <c r="W562" i="7"/>
  <c r="W563" i="7"/>
  <c r="W564" i="7"/>
  <c r="W565" i="7"/>
  <c r="W566" i="7"/>
  <c r="W567" i="7"/>
  <c r="W568" i="7"/>
  <c r="W569" i="7"/>
  <c r="W570" i="7"/>
  <c r="W571" i="7"/>
  <c r="W572" i="7"/>
  <c r="W573" i="7"/>
  <c r="W574" i="7"/>
  <c r="W575" i="7"/>
  <c r="W576" i="7"/>
  <c r="W577" i="7"/>
  <c r="W578" i="7"/>
  <c r="W579" i="7"/>
  <c r="W580" i="7"/>
  <c r="W581" i="7"/>
  <c r="W582" i="7"/>
  <c r="W583" i="7"/>
  <c r="W584" i="7"/>
  <c r="W585" i="7"/>
  <c r="W586" i="7"/>
  <c r="W587" i="7"/>
  <c r="W588" i="7"/>
  <c r="W589" i="7"/>
  <c r="W590" i="7"/>
  <c r="W591" i="7"/>
  <c r="W592" i="7"/>
  <c r="W593" i="7"/>
  <c r="W594" i="7"/>
  <c r="W595" i="7"/>
  <c r="W596" i="7"/>
  <c r="W597" i="7"/>
  <c r="W598" i="7"/>
  <c r="W599" i="7"/>
  <c r="W600" i="7"/>
  <c r="W601" i="7"/>
  <c r="W602" i="7"/>
  <c r="W603" i="7"/>
  <c r="W604" i="7"/>
  <c r="W605" i="7"/>
  <c r="W606" i="7"/>
  <c r="W607" i="7"/>
  <c r="W608" i="7"/>
  <c r="W609" i="7"/>
  <c r="W610" i="7"/>
  <c r="W611" i="7"/>
  <c r="W612" i="7"/>
  <c r="W613" i="7"/>
  <c r="W614" i="7"/>
  <c r="W615" i="7"/>
  <c r="W616" i="7"/>
  <c r="W617" i="7"/>
  <c r="W618" i="7"/>
  <c r="W619" i="7"/>
  <c r="W620" i="7"/>
  <c r="W621" i="7"/>
  <c r="W622" i="7"/>
  <c r="W623" i="7"/>
  <c r="W624" i="7"/>
  <c r="W625" i="7"/>
  <c r="W626" i="7"/>
  <c r="W627" i="7"/>
  <c r="W628" i="7"/>
  <c r="W629" i="7"/>
  <c r="W630" i="7"/>
  <c r="W631" i="7"/>
  <c r="W632" i="7"/>
  <c r="W633" i="7"/>
  <c r="W634" i="7"/>
  <c r="W635" i="7"/>
  <c r="W636" i="7"/>
  <c r="W637" i="7"/>
  <c r="W638" i="7"/>
  <c r="W639" i="7"/>
  <c r="W640" i="7"/>
  <c r="W641" i="7"/>
  <c r="W642" i="7"/>
  <c r="W643" i="7"/>
  <c r="W644" i="7"/>
  <c r="W645" i="7"/>
  <c r="W646" i="7"/>
  <c r="W647" i="7"/>
  <c r="W648" i="7"/>
  <c r="W649" i="7"/>
  <c r="W650" i="7"/>
  <c r="W651" i="7"/>
  <c r="W652" i="7"/>
  <c r="W653" i="7"/>
  <c r="W654" i="7"/>
  <c r="W655" i="7"/>
  <c r="W656" i="7"/>
  <c r="W657" i="7"/>
  <c r="W658" i="7"/>
  <c r="W659" i="7"/>
  <c r="W660" i="7"/>
  <c r="W661" i="7"/>
  <c r="W662" i="7"/>
  <c r="W663" i="7"/>
  <c r="W664" i="7"/>
  <c r="W665" i="7"/>
  <c r="W666" i="7"/>
  <c r="W667" i="7"/>
  <c r="W668" i="7"/>
  <c r="W669" i="7"/>
  <c r="W670" i="7"/>
  <c r="W671" i="7"/>
  <c r="W672" i="7"/>
  <c r="W673" i="7"/>
  <c r="W674" i="7"/>
  <c r="W675" i="7"/>
  <c r="W676" i="7"/>
  <c r="W677" i="7"/>
  <c r="W678" i="7"/>
  <c r="W679" i="7"/>
  <c r="W680" i="7"/>
  <c r="W681" i="7"/>
  <c r="W682" i="7"/>
  <c r="W683" i="7"/>
  <c r="W684" i="7"/>
  <c r="W685" i="7"/>
  <c r="W686" i="7"/>
  <c r="W687" i="7"/>
  <c r="W688" i="7"/>
  <c r="W689" i="7"/>
  <c r="W690" i="7"/>
  <c r="W691" i="7"/>
  <c r="W692" i="7"/>
  <c r="W693" i="7"/>
  <c r="W694" i="7"/>
  <c r="W695" i="7"/>
  <c r="W696" i="7"/>
  <c r="W697" i="7"/>
  <c r="W698" i="7"/>
  <c r="W699" i="7"/>
  <c r="W700" i="7"/>
  <c r="W701" i="7"/>
  <c r="W702" i="7"/>
  <c r="W703" i="7"/>
  <c r="W704" i="7"/>
  <c r="W705" i="7"/>
  <c r="W706" i="7"/>
  <c r="W707" i="7"/>
  <c r="W708" i="7"/>
  <c r="W709" i="7"/>
  <c r="W710" i="7"/>
  <c r="W711" i="7"/>
  <c r="W712" i="7"/>
  <c r="W713" i="7"/>
  <c r="W714" i="7"/>
  <c r="W715" i="7"/>
  <c r="W716" i="7"/>
  <c r="W717" i="7"/>
  <c r="W718" i="7"/>
  <c r="W719" i="7"/>
  <c r="W720" i="7"/>
  <c r="W721" i="7"/>
  <c r="W722" i="7"/>
  <c r="W723" i="7"/>
  <c r="W724" i="7"/>
  <c r="W725" i="7"/>
  <c r="W726" i="7"/>
  <c r="W727" i="7"/>
  <c r="W728" i="7"/>
  <c r="W729" i="7"/>
  <c r="W730" i="7"/>
  <c r="W731" i="7"/>
  <c r="W732" i="7"/>
  <c r="W733" i="7"/>
  <c r="W734" i="7"/>
  <c r="W735" i="7"/>
  <c r="W736" i="7"/>
  <c r="W737" i="7"/>
  <c r="W738" i="7"/>
  <c r="W739" i="7"/>
  <c r="W740" i="7"/>
  <c r="W741" i="7"/>
  <c r="W742" i="7"/>
  <c r="W743" i="7"/>
  <c r="W744" i="7"/>
  <c r="W745" i="7"/>
  <c r="W746" i="7"/>
  <c r="W747" i="7"/>
  <c r="W748" i="7"/>
  <c r="W749" i="7"/>
  <c r="W750" i="7"/>
  <c r="W751" i="7"/>
  <c r="W752" i="7"/>
  <c r="W753" i="7"/>
  <c r="W754" i="7"/>
  <c r="W755" i="7"/>
  <c r="W756" i="7"/>
  <c r="W757" i="7"/>
  <c r="W758" i="7"/>
  <c r="W759" i="7"/>
  <c r="W760" i="7"/>
  <c r="W761" i="7"/>
  <c r="W762" i="7"/>
  <c r="W763" i="7"/>
  <c r="W764" i="7"/>
  <c r="W765" i="7"/>
  <c r="W766" i="7"/>
  <c r="W767" i="7"/>
  <c r="W768" i="7"/>
  <c r="W769" i="7"/>
  <c r="W770" i="7"/>
  <c r="W771" i="7"/>
  <c r="W772" i="7"/>
  <c r="W773" i="7"/>
  <c r="W774" i="7"/>
  <c r="W775" i="7"/>
  <c r="W776" i="7"/>
  <c r="W777" i="7"/>
  <c r="W778" i="7"/>
  <c r="W779" i="7"/>
  <c r="W780" i="7"/>
  <c r="W781" i="7"/>
  <c r="W782" i="7"/>
  <c r="W783" i="7"/>
  <c r="W784" i="7"/>
  <c r="W785" i="7"/>
  <c r="W786" i="7"/>
  <c r="W787" i="7"/>
  <c r="W788" i="7"/>
  <c r="W789" i="7"/>
  <c r="W790" i="7"/>
  <c r="W791" i="7"/>
  <c r="W792" i="7"/>
  <c r="W793" i="7"/>
  <c r="W794" i="7"/>
  <c r="W795" i="7"/>
  <c r="W796" i="7"/>
  <c r="W797" i="7"/>
  <c r="W798" i="7"/>
  <c r="W799" i="7"/>
  <c r="W800" i="7"/>
  <c r="W801" i="7"/>
  <c r="W802" i="7"/>
  <c r="W803" i="7"/>
  <c r="W804" i="7"/>
  <c r="W805" i="7"/>
  <c r="W806" i="7"/>
  <c r="W807" i="7"/>
  <c r="W808" i="7"/>
  <c r="W809" i="7"/>
  <c r="W810" i="7"/>
  <c r="W811" i="7"/>
  <c r="W812" i="7"/>
  <c r="W813" i="7"/>
  <c r="W814" i="7"/>
  <c r="W815" i="7"/>
  <c r="W816" i="7"/>
  <c r="W817" i="7"/>
  <c r="W818" i="7"/>
  <c r="W819" i="7"/>
  <c r="W820" i="7"/>
  <c r="W821" i="7"/>
  <c r="W822" i="7"/>
  <c r="W823" i="7"/>
  <c r="W824" i="7"/>
  <c r="W825" i="7"/>
  <c r="W826" i="7"/>
  <c r="W827" i="7"/>
  <c r="W828" i="7"/>
  <c r="W829" i="7"/>
  <c r="W830" i="7"/>
  <c r="W831" i="7"/>
  <c r="W832" i="7"/>
  <c r="W833" i="7"/>
  <c r="W834" i="7"/>
  <c r="W835" i="7"/>
  <c r="W836" i="7"/>
  <c r="W837" i="7"/>
  <c r="W838" i="7"/>
  <c r="W839" i="7"/>
  <c r="W840" i="7"/>
  <c r="W841" i="7"/>
  <c r="W842" i="7"/>
  <c r="W843" i="7"/>
  <c r="W844" i="7"/>
  <c r="W845" i="7"/>
  <c r="W846" i="7"/>
  <c r="W847" i="7"/>
  <c r="W848" i="7"/>
  <c r="W849" i="7"/>
  <c r="W850" i="7"/>
  <c r="W851" i="7"/>
  <c r="W852" i="7"/>
  <c r="W853" i="7"/>
  <c r="W854" i="7"/>
  <c r="W855" i="7"/>
  <c r="W856" i="7"/>
  <c r="W857" i="7"/>
  <c r="W858" i="7"/>
  <c r="W859" i="7"/>
  <c r="W860" i="7"/>
  <c r="W861" i="7"/>
  <c r="W862" i="7"/>
  <c r="W863" i="7"/>
  <c r="W864" i="7"/>
  <c r="W865" i="7"/>
  <c r="W866" i="7"/>
  <c r="W867" i="7"/>
  <c r="W868" i="7"/>
  <c r="W869" i="7"/>
  <c r="W870" i="7"/>
  <c r="W871" i="7"/>
  <c r="W872" i="7"/>
  <c r="W873" i="7"/>
  <c r="W874" i="7"/>
  <c r="W875" i="7"/>
  <c r="W876" i="7"/>
  <c r="W877" i="7"/>
  <c r="W878" i="7"/>
  <c r="W879" i="7"/>
  <c r="W880" i="7"/>
  <c r="W881" i="7"/>
  <c r="W882" i="7"/>
  <c r="W883" i="7"/>
  <c r="W884" i="7"/>
  <c r="W885" i="7"/>
  <c r="W886" i="7"/>
  <c r="W887" i="7"/>
  <c r="W888" i="7"/>
  <c r="W889" i="7"/>
  <c r="W890" i="7"/>
  <c r="W891" i="7"/>
  <c r="W892" i="7"/>
  <c r="W893" i="7"/>
  <c r="W894" i="7"/>
  <c r="W895" i="7"/>
  <c r="W896" i="7"/>
  <c r="W897" i="7"/>
  <c r="W898" i="7"/>
  <c r="W899" i="7"/>
  <c r="W900" i="7"/>
  <c r="W901" i="7"/>
  <c r="W902" i="7"/>
  <c r="W903" i="7"/>
  <c r="W904" i="7"/>
  <c r="W905" i="7"/>
  <c r="W906" i="7"/>
  <c r="W907" i="7"/>
  <c r="W908" i="7"/>
  <c r="W909" i="7"/>
  <c r="W910" i="7"/>
  <c r="W911" i="7"/>
  <c r="W912" i="7"/>
  <c r="W913" i="7"/>
  <c r="W914" i="7"/>
  <c r="W915" i="7"/>
  <c r="W916" i="7"/>
  <c r="W917" i="7"/>
  <c r="W918" i="7"/>
  <c r="W919" i="7"/>
  <c r="W920" i="7"/>
  <c r="W921" i="7"/>
  <c r="W922" i="7"/>
  <c r="W923" i="7"/>
  <c r="W924" i="7"/>
  <c r="W925" i="7"/>
  <c r="W926" i="7"/>
  <c r="W927" i="7"/>
  <c r="W928" i="7"/>
  <c r="W929" i="7"/>
  <c r="W930" i="7"/>
  <c r="W931" i="7"/>
  <c r="W932" i="7"/>
  <c r="W933" i="7"/>
  <c r="W934" i="7"/>
  <c r="W935" i="7"/>
  <c r="W936" i="7"/>
  <c r="W937" i="7"/>
  <c r="W938" i="7"/>
  <c r="W939" i="7"/>
  <c r="W940" i="7"/>
  <c r="W941" i="7"/>
  <c r="W942" i="7"/>
  <c r="W943" i="7"/>
  <c r="W944" i="7"/>
  <c r="W945" i="7"/>
  <c r="W946" i="7"/>
  <c r="W947" i="7"/>
  <c r="W948" i="7"/>
  <c r="W949" i="7"/>
  <c r="W950" i="7"/>
  <c r="W951" i="7"/>
  <c r="W952" i="7"/>
  <c r="W953" i="7"/>
  <c r="W954" i="7"/>
  <c r="W955" i="7"/>
  <c r="W956" i="7"/>
  <c r="W957" i="7"/>
  <c r="W958" i="7"/>
  <c r="W959" i="7"/>
  <c r="W960" i="7"/>
  <c r="W961" i="7"/>
  <c r="W962" i="7"/>
  <c r="W963" i="7"/>
  <c r="W964" i="7"/>
  <c r="W965" i="7"/>
  <c r="W966" i="7"/>
  <c r="W967" i="7"/>
  <c r="W968" i="7"/>
  <c r="W969" i="7"/>
  <c r="W970" i="7"/>
  <c r="W971" i="7"/>
  <c r="W972" i="7"/>
  <c r="W973" i="7"/>
  <c r="W974" i="7"/>
  <c r="W975" i="7"/>
  <c r="W976" i="7"/>
  <c r="W977" i="7"/>
  <c r="W978" i="7"/>
  <c r="W979" i="7"/>
  <c r="W980" i="7"/>
  <c r="W981" i="7"/>
  <c r="W982" i="7"/>
  <c r="W983" i="7"/>
  <c r="W984" i="7"/>
  <c r="W985" i="7"/>
  <c r="W986" i="7"/>
  <c r="W987" i="7"/>
  <c r="W988" i="7"/>
  <c r="W989" i="7"/>
  <c r="W990" i="7"/>
  <c r="W991" i="7"/>
  <c r="W992" i="7"/>
  <c r="W993" i="7"/>
  <c r="W994" i="7"/>
  <c r="W995" i="7"/>
  <c r="W996" i="7"/>
  <c r="W997" i="7"/>
  <c r="W998" i="7"/>
  <c r="W999" i="7"/>
  <c r="W1000" i="7"/>
  <c r="W1001" i="7"/>
  <c r="W1002" i="7"/>
  <c r="W1003" i="7"/>
  <c r="W1004" i="7"/>
  <c r="W5" i="7"/>
  <c r="V6" i="7"/>
  <c r="V7" i="7"/>
  <c r="V8" i="7"/>
  <c r="V9" i="7"/>
  <c r="V10" i="7"/>
  <c r="V11" i="7"/>
  <c r="V12" i="7"/>
  <c r="V13" i="7"/>
  <c r="V14" i="7"/>
  <c r="V15" i="7"/>
  <c r="V16" i="7"/>
  <c r="V17" i="7"/>
  <c r="V18" i="7"/>
  <c r="V19" i="7"/>
  <c r="V20" i="7"/>
  <c r="V21" i="7"/>
  <c r="V22" i="7"/>
  <c r="V23" i="7"/>
  <c r="V24"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185" i="7"/>
  <c r="V186" i="7"/>
  <c r="V187" i="7"/>
  <c r="V188" i="7"/>
  <c r="V189" i="7"/>
  <c r="V190" i="7"/>
  <c r="V191" i="7"/>
  <c r="V192" i="7"/>
  <c r="V193" i="7"/>
  <c r="V194" i="7"/>
  <c r="V195" i="7"/>
  <c r="V196" i="7"/>
  <c r="V197" i="7"/>
  <c r="V198" i="7"/>
  <c r="V199" i="7"/>
  <c r="V200" i="7"/>
  <c r="V201" i="7"/>
  <c r="V202" i="7"/>
  <c r="V203" i="7"/>
  <c r="V204" i="7"/>
  <c r="V205" i="7"/>
  <c r="V206" i="7"/>
  <c r="V207" i="7"/>
  <c r="V208" i="7"/>
  <c r="V209" i="7"/>
  <c r="V210" i="7"/>
  <c r="V211" i="7"/>
  <c r="V212" i="7"/>
  <c r="V213" i="7"/>
  <c r="V214" i="7"/>
  <c r="V215" i="7"/>
  <c r="V216" i="7"/>
  <c r="V217" i="7"/>
  <c r="V218" i="7"/>
  <c r="V219" i="7"/>
  <c r="V220" i="7"/>
  <c r="V221" i="7"/>
  <c r="V222" i="7"/>
  <c r="V223" i="7"/>
  <c r="V224" i="7"/>
  <c r="V225" i="7"/>
  <c r="V226" i="7"/>
  <c r="V227" i="7"/>
  <c r="V228" i="7"/>
  <c r="V229" i="7"/>
  <c r="V230" i="7"/>
  <c r="V231" i="7"/>
  <c r="V232" i="7"/>
  <c r="V233" i="7"/>
  <c r="V234" i="7"/>
  <c r="V235" i="7"/>
  <c r="V236" i="7"/>
  <c r="V237" i="7"/>
  <c r="V238" i="7"/>
  <c r="V239" i="7"/>
  <c r="V240" i="7"/>
  <c r="V241" i="7"/>
  <c r="V242" i="7"/>
  <c r="V243" i="7"/>
  <c r="V244" i="7"/>
  <c r="V245" i="7"/>
  <c r="V246" i="7"/>
  <c r="V247" i="7"/>
  <c r="V248" i="7"/>
  <c r="V249" i="7"/>
  <c r="V250" i="7"/>
  <c r="V251" i="7"/>
  <c r="V252" i="7"/>
  <c r="V253" i="7"/>
  <c r="V254" i="7"/>
  <c r="V255" i="7"/>
  <c r="V256" i="7"/>
  <c r="V257" i="7"/>
  <c r="V258" i="7"/>
  <c r="V259" i="7"/>
  <c r="V260" i="7"/>
  <c r="V261" i="7"/>
  <c r="V262" i="7"/>
  <c r="V263" i="7"/>
  <c r="V264" i="7"/>
  <c r="V265" i="7"/>
  <c r="V266" i="7"/>
  <c r="V267" i="7"/>
  <c r="V268" i="7"/>
  <c r="V269" i="7"/>
  <c r="V270" i="7"/>
  <c r="V271" i="7"/>
  <c r="V272" i="7"/>
  <c r="V273" i="7"/>
  <c r="V274" i="7"/>
  <c r="V275" i="7"/>
  <c r="V276" i="7"/>
  <c r="V277" i="7"/>
  <c r="V278" i="7"/>
  <c r="V279" i="7"/>
  <c r="V280" i="7"/>
  <c r="V281" i="7"/>
  <c r="V282" i="7"/>
  <c r="V283" i="7"/>
  <c r="V284" i="7"/>
  <c r="V285" i="7"/>
  <c r="V286" i="7"/>
  <c r="V287" i="7"/>
  <c r="V288" i="7"/>
  <c r="V289" i="7"/>
  <c r="V290" i="7"/>
  <c r="V291" i="7"/>
  <c r="V292" i="7"/>
  <c r="V293" i="7"/>
  <c r="V294" i="7"/>
  <c r="V295" i="7"/>
  <c r="V296" i="7"/>
  <c r="V297" i="7"/>
  <c r="V298" i="7"/>
  <c r="V299" i="7"/>
  <c r="V300" i="7"/>
  <c r="V301" i="7"/>
  <c r="V302" i="7"/>
  <c r="V303" i="7"/>
  <c r="V304" i="7"/>
  <c r="V305" i="7"/>
  <c r="V306" i="7"/>
  <c r="V307" i="7"/>
  <c r="V308" i="7"/>
  <c r="V309" i="7"/>
  <c r="V310" i="7"/>
  <c r="V311" i="7"/>
  <c r="V312" i="7"/>
  <c r="V313" i="7"/>
  <c r="V314" i="7"/>
  <c r="V315" i="7"/>
  <c r="V316" i="7"/>
  <c r="V317" i="7"/>
  <c r="V318" i="7"/>
  <c r="V319" i="7"/>
  <c r="V320" i="7"/>
  <c r="V321" i="7"/>
  <c r="V322" i="7"/>
  <c r="V323" i="7"/>
  <c r="V324" i="7"/>
  <c r="V325" i="7"/>
  <c r="V326" i="7"/>
  <c r="V327" i="7"/>
  <c r="V328" i="7"/>
  <c r="V329" i="7"/>
  <c r="V330" i="7"/>
  <c r="V331" i="7"/>
  <c r="V332" i="7"/>
  <c r="V333" i="7"/>
  <c r="V334" i="7"/>
  <c r="V335" i="7"/>
  <c r="V336" i="7"/>
  <c r="V337" i="7"/>
  <c r="V338" i="7"/>
  <c r="V339" i="7"/>
  <c r="V340" i="7"/>
  <c r="V341" i="7"/>
  <c r="V342" i="7"/>
  <c r="V343" i="7"/>
  <c r="V344" i="7"/>
  <c r="V345" i="7"/>
  <c r="V346" i="7"/>
  <c r="V347" i="7"/>
  <c r="V348" i="7"/>
  <c r="V349" i="7"/>
  <c r="V350" i="7"/>
  <c r="V351" i="7"/>
  <c r="V352" i="7"/>
  <c r="V353" i="7"/>
  <c r="V354" i="7"/>
  <c r="V355" i="7"/>
  <c r="V356" i="7"/>
  <c r="V357" i="7"/>
  <c r="V358" i="7"/>
  <c r="V359" i="7"/>
  <c r="V360" i="7"/>
  <c r="V361" i="7"/>
  <c r="V362" i="7"/>
  <c r="V363" i="7"/>
  <c r="V364" i="7"/>
  <c r="V365" i="7"/>
  <c r="V366" i="7"/>
  <c r="V367" i="7"/>
  <c r="V368" i="7"/>
  <c r="V369" i="7"/>
  <c r="V370" i="7"/>
  <c r="V371" i="7"/>
  <c r="V372" i="7"/>
  <c r="V373" i="7"/>
  <c r="V374" i="7"/>
  <c r="V375" i="7"/>
  <c r="V376" i="7"/>
  <c r="V377" i="7"/>
  <c r="V378" i="7"/>
  <c r="V379" i="7"/>
  <c r="V380" i="7"/>
  <c r="V381" i="7"/>
  <c r="V382" i="7"/>
  <c r="V383" i="7"/>
  <c r="V384" i="7"/>
  <c r="V385" i="7"/>
  <c r="V386" i="7"/>
  <c r="V387" i="7"/>
  <c r="V388" i="7"/>
  <c r="V389" i="7"/>
  <c r="V390" i="7"/>
  <c r="V391" i="7"/>
  <c r="V392" i="7"/>
  <c r="V393" i="7"/>
  <c r="V394" i="7"/>
  <c r="V395" i="7"/>
  <c r="V396" i="7"/>
  <c r="V397" i="7"/>
  <c r="V398" i="7"/>
  <c r="V399" i="7"/>
  <c r="V400" i="7"/>
  <c r="V401" i="7"/>
  <c r="V402" i="7"/>
  <c r="V403" i="7"/>
  <c r="V404" i="7"/>
  <c r="V405" i="7"/>
  <c r="V406" i="7"/>
  <c r="V407" i="7"/>
  <c r="V408" i="7"/>
  <c r="V409" i="7"/>
  <c r="V410" i="7"/>
  <c r="V411" i="7"/>
  <c r="V412" i="7"/>
  <c r="V413" i="7"/>
  <c r="V414" i="7"/>
  <c r="V415" i="7"/>
  <c r="V416" i="7"/>
  <c r="V417" i="7"/>
  <c r="V418" i="7"/>
  <c r="V419" i="7"/>
  <c r="V420" i="7"/>
  <c r="V421" i="7"/>
  <c r="V422" i="7"/>
  <c r="V423" i="7"/>
  <c r="V424" i="7"/>
  <c r="V425" i="7"/>
  <c r="V426" i="7"/>
  <c r="V427" i="7"/>
  <c r="V428" i="7"/>
  <c r="V429" i="7"/>
  <c r="V430" i="7"/>
  <c r="V431" i="7"/>
  <c r="V432" i="7"/>
  <c r="V433" i="7"/>
  <c r="V434" i="7"/>
  <c r="V435" i="7"/>
  <c r="V436" i="7"/>
  <c r="V437" i="7"/>
  <c r="V438" i="7"/>
  <c r="V439" i="7"/>
  <c r="V440" i="7"/>
  <c r="V441" i="7"/>
  <c r="V442" i="7"/>
  <c r="V443" i="7"/>
  <c r="V444" i="7"/>
  <c r="V445" i="7"/>
  <c r="V446" i="7"/>
  <c r="V447" i="7"/>
  <c r="V448" i="7"/>
  <c r="V449" i="7"/>
  <c r="V450" i="7"/>
  <c r="V451" i="7"/>
  <c r="V452" i="7"/>
  <c r="V453" i="7"/>
  <c r="V454" i="7"/>
  <c r="V455" i="7"/>
  <c r="V456" i="7"/>
  <c r="V457" i="7"/>
  <c r="V458" i="7"/>
  <c r="V459" i="7"/>
  <c r="V460" i="7"/>
  <c r="V461" i="7"/>
  <c r="V462" i="7"/>
  <c r="V463" i="7"/>
  <c r="V464" i="7"/>
  <c r="V465" i="7"/>
  <c r="V466" i="7"/>
  <c r="V467" i="7"/>
  <c r="V468" i="7"/>
  <c r="V469" i="7"/>
  <c r="V470" i="7"/>
  <c r="V471" i="7"/>
  <c r="V472" i="7"/>
  <c r="V473" i="7"/>
  <c r="V474" i="7"/>
  <c r="V475" i="7"/>
  <c r="V476" i="7"/>
  <c r="V477" i="7"/>
  <c r="V478" i="7"/>
  <c r="V479" i="7"/>
  <c r="V480" i="7"/>
  <c r="V481" i="7"/>
  <c r="V482" i="7"/>
  <c r="V483" i="7"/>
  <c r="V484" i="7"/>
  <c r="V485" i="7"/>
  <c r="V486" i="7"/>
  <c r="V487" i="7"/>
  <c r="V488" i="7"/>
  <c r="V489" i="7"/>
  <c r="V490" i="7"/>
  <c r="V491" i="7"/>
  <c r="V492" i="7"/>
  <c r="V493" i="7"/>
  <c r="V494" i="7"/>
  <c r="V495" i="7"/>
  <c r="V496" i="7"/>
  <c r="V497" i="7"/>
  <c r="V498" i="7"/>
  <c r="V499" i="7"/>
  <c r="V500" i="7"/>
  <c r="V501" i="7"/>
  <c r="V502" i="7"/>
  <c r="V503" i="7"/>
  <c r="V504" i="7"/>
  <c r="V505" i="7"/>
  <c r="V506" i="7"/>
  <c r="V507" i="7"/>
  <c r="V508" i="7"/>
  <c r="V509" i="7"/>
  <c r="V510" i="7"/>
  <c r="V511" i="7"/>
  <c r="V512" i="7"/>
  <c r="V513" i="7"/>
  <c r="V514" i="7"/>
  <c r="V515" i="7"/>
  <c r="V516" i="7"/>
  <c r="V517" i="7"/>
  <c r="V518" i="7"/>
  <c r="V519" i="7"/>
  <c r="V520" i="7"/>
  <c r="V521" i="7"/>
  <c r="V522" i="7"/>
  <c r="V523" i="7"/>
  <c r="V524" i="7"/>
  <c r="V525" i="7"/>
  <c r="V526" i="7"/>
  <c r="V527" i="7"/>
  <c r="V528" i="7"/>
  <c r="V529" i="7"/>
  <c r="V530" i="7"/>
  <c r="V531" i="7"/>
  <c r="V532" i="7"/>
  <c r="V533" i="7"/>
  <c r="V534" i="7"/>
  <c r="V535" i="7"/>
  <c r="V536" i="7"/>
  <c r="V537" i="7"/>
  <c r="V538" i="7"/>
  <c r="V539" i="7"/>
  <c r="V540" i="7"/>
  <c r="V541" i="7"/>
  <c r="V542" i="7"/>
  <c r="V543" i="7"/>
  <c r="V544" i="7"/>
  <c r="V545" i="7"/>
  <c r="V546" i="7"/>
  <c r="V547" i="7"/>
  <c r="V548" i="7"/>
  <c r="V549" i="7"/>
  <c r="V550" i="7"/>
  <c r="V551" i="7"/>
  <c r="V552" i="7"/>
  <c r="V553" i="7"/>
  <c r="V554" i="7"/>
  <c r="V555" i="7"/>
  <c r="V556" i="7"/>
  <c r="V557" i="7"/>
  <c r="V558" i="7"/>
  <c r="V559" i="7"/>
  <c r="V560" i="7"/>
  <c r="V561" i="7"/>
  <c r="V562" i="7"/>
  <c r="V563" i="7"/>
  <c r="V564" i="7"/>
  <c r="V565" i="7"/>
  <c r="V566" i="7"/>
  <c r="V567" i="7"/>
  <c r="V568" i="7"/>
  <c r="V569" i="7"/>
  <c r="V570" i="7"/>
  <c r="V571" i="7"/>
  <c r="V572" i="7"/>
  <c r="V573" i="7"/>
  <c r="V574" i="7"/>
  <c r="V575" i="7"/>
  <c r="V576" i="7"/>
  <c r="V577" i="7"/>
  <c r="V578" i="7"/>
  <c r="V579" i="7"/>
  <c r="V580" i="7"/>
  <c r="V581" i="7"/>
  <c r="V582" i="7"/>
  <c r="V583" i="7"/>
  <c r="V584" i="7"/>
  <c r="V585" i="7"/>
  <c r="V586" i="7"/>
  <c r="V587" i="7"/>
  <c r="V588" i="7"/>
  <c r="V589" i="7"/>
  <c r="V590" i="7"/>
  <c r="V591" i="7"/>
  <c r="V592" i="7"/>
  <c r="V593" i="7"/>
  <c r="V594" i="7"/>
  <c r="V595" i="7"/>
  <c r="V596" i="7"/>
  <c r="V597" i="7"/>
  <c r="V598" i="7"/>
  <c r="V599" i="7"/>
  <c r="V600" i="7"/>
  <c r="V601" i="7"/>
  <c r="V602" i="7"/>
  <c r="V603" i="7"/>
  <c r="V604" i="7"/>
  <c r="V605" i="7"/>
  <c r="V606" i="7"/>
  <c r="V607" i="7"/>
  <c r="V608" i="7"/>
  <c r="V609" i="7"/>
  <c r="V610" i="7"/>
  <c r="V611" i="7"/>
  <c r="V612" i="7"/>
  <c r="V613" i="7"/>
  <c r="V614" i="7"/>
  <c r="V615" i="7"/>
  <c r="V616" i="7"/>
  <c r="V617" i="7"/>
  <c r="V618" i="7"/>
  <c r="V619" i="7"/>
  <c r="V620" i="7"/>
  <c r="V621" i="7"/>
  <c r="V622" i="7"/>
  <c r="V623" i="7"/>
  <c r="V624" i="7"/>
  <c r="V625" i="7"/>
  <c r="V626" i="7"/>
  <c r="V627" i="7"/>
  <c r="V628" i="7"/>
  <c r="V629" i="7"/>
  <c r="V630" i="7"/>
  <c r="V631" i="7"/>
  <c r="V632" i="7"/>
  <c r="V633" i="7"/>
  <c r="V634" i="7"/>
  <c r="V635" i="7"/>
  <c r="V636" i="7"/>
  <c r="V637" i="7"/>
  <c r="V638" i="7"/>
  <c r="V639" i="7"/>
  <c r="V640" i="7"/>
  <c r="V641" i="7"/>
  <c r="V642" i="7"/>
  <c r="V643" i="7"/>
  <c r="V644" i="7"/>
  <c r="V645" i="7"/>
  <c r="V646" i="7"/>
  <c r="V647" i="7"/>
  <c r="V648" i="7"/>
  <c r="V649" i="7"/>
  <c r="V650" i="7"/>
  <c r="V651" i="7"/>
  <c r="V652" i="7"/>
  <c r="V653" i="7"/>
  <c r="V654" i="7"/>
  <c r="V655" i="7"/>
  <c r="V656" i="7"/>
  <c r="V657" i="7"/>
  <c r="V658" i="7"/>
  <c r="V659" i="7"/>
  <c r="V660" i="7"/>
  <c r="V661" i="7"/>
  <c r="V662" i="7"/>
  <c r="V663" i="7"/>
  <c r="V664" i="7"/>
  <c r="V665" i="7"/>
  <c r="V666" i="7"/>
  <c r="V667" i="7"/>
  <c r="V668" i="7"/>
  <c r="V669" i="7"/>
  <c r="V670" i="7"/>
  <c r="V671" i="7"/>
  <c r="V672" i="7"/>
  <c r="V673" i="7"/>
  <c r="V674" i="7"/>
  <c r="V675" i="7"/>
  <c r="V676" i="7"/>
  <c r="V677" i="7"/>
  <c r="V678" i="7"/>
  <c r="V679" i="7"/>
  <c r="V680" i="7"/>
  <c r="V681" i="7"/>
  <c r="V682" i="7"/>
  <c r="V683" i="7"/>
  <c r="V684" i="7"/>
  <c r="V685" i="7"/>
  <c r="V686" i="7"/>
  <c r="V687" i="7"/>
  <c r="V688" i="7"/>
  <c r="V689" i="7"/>
  <c r="V690" i="7"/>
  <c r="V691" i="7"/>
  <c r="V692" i="7"/>
  <c r="V693" i="7"/>
  <c r="V694" i="7"/>
  <c r="V695" i="7"/>
  <c r="V696" i="7"/>
  <c r="V697" i="7"/>
  <c r="V698" i="7"/>
  <c r="V699" i="7"/>
  <c r="V700" i="7"/>
  <c r="V701" i="7"/>
  <c r="V702" i="7"/>
  <c r="V703" i="7"/>
  <c r="V704" i="7"/>
  <c r="V705" i="7"/>
  <c r="V706" i="7"/>
  <c r="V707" i="7"/>
  <c r="V708" i="7"/>
  <c r="V709" i="7"/>
  <c r="V710" i="7"/>
  <c r="V711" i="7"/>
  <c r="V712" i="7"/>
  <c r="V713" i="7"/>
  <c r="V714" i="7"/>
  <c r="V715" i="7"/>
  <c r="V716" i="7"/>
  <c r="V717" i="7"/>
  <c r="V718" i="7"/>
  <c r="V719" i="7"/>
  <c r="V720" i="7"/>
  <c r="V721" i="7"/>
  <c r="V722" i="7"/>
  <c r="V723" i="7"/>
  <c r="V724" i="7"/>
  <c r="V725" i="7"/>
  <c r="V726" i="7"/>
  <c r="V727" i="7"/>
  <c r="V728" i="7"/>
  <c r="V729" i="7"/>
  <c r="V730" i="7"/>
  <c r="V731" i="7"/>
  <c r="V732" i="7"/>
  <c r="V733" i="7"/>
  <c r="V734" i="7"/>
  <c r="V735" i="7"/>
  <c r="V736" i="7"/>
  <c r="V737" i="7"/>
  <c r="V738" i="7"/>
  <c r="V739" i="7"/>
  <c r="V740" i="7"/>
  <c r="V741" i="7"/>
  <c r="V742" i="7"/>
  <c r="V743" i="7"/>
  <c r="V744" i="7"/>
  <c r="V745" i="7"/>
  <c r="V746" i="7"/>
  <c r="V747" i="7"/>
  <c r="V748" i="7"/>
  <c r="V749" i="7"/>
  <c r="V750" i="7"/>
  <c r="V751" i="7"/>
  <c r="V752" i="7"/>
  <c r="V753" i="7"/>
  <c r="V754" i="7"/>
  <c r="V755" i="7"/>
  <c r="V756" i="7"/>
  <c r="V757" i="7"/>
  <c r="V758" i="7"/>
  <c r="V759" i="7"/>
  <c r="V760" i="7"/>
  <c r="V761" i="7"/>
  <c r="V762" i="7"/>
  <c r="V763" i="7"/>
  <c r="V764" i="7"/>
  <c r="V765" i="7"/>
  <c r="V766" i="7"/>
  <c r="V767" i="7"/>
  <c r="V768" i="7"/>
  <c r="V769" i="7"/>
  <c r="V770" i="7"/>
  <c r="V771" i="7"/>
  <c r="V772" i="7"/>
  <c r="V773" i="7"/>
  <c r="V774" i="7"/>
  <c r="V775" i="7"/>
  <c r="V776" i="7"/>
  <c r="V777" i="7"/>
  <c r="V778" i="7"/>
  <c r="V779" i="7"/>
  <c r="V780" i="7"/>
  <c r="V781" i="7"/>
  <c r="V782" i="7"/>
  <c r="V783" i="7"/>
  <c r="V784" i="7"/>
  <c r="V785" i="7"/>
  <c r="V786" i="7"/>
  <c r="V787" i="7"/>
  <c r="V788" i="7"/>
  <c r="V789" i="7"/>
  <c r="V790" i="7"/>
  <c r="V791" i="7"/>
  <c r="V792" i="7"/>
  <c r="V793" i="7"/>
  <c r="V794" i="7"/>
  <c r="V795" i="7"/>
  <c r="V796" i="7"/>
  <c r="V797" i="7"/>
  <c r="V798" i="7"/>
  <c r="V799" i="7"/>
  <c r="V800" i="7"/>
  <c r="V801" i="7"/>
  <c r="V802" i="7"/>
  <c r="V803" i="7"/>
  <c r="V804" i="7"/>
  <c r="V805" i="7"/>
  <c r="V806" i="7"/>
  <c r="V807" i="7"/>
  <c r="V808" i="7"/>
  <c r="V809" i="7"/>
  <c r="V810" i="7"/>
  <c r="V811" i="7"/>
  <c r="V812" i="7"/>
  <c r="V813" i="7"/>
  <c r="V814" i="7"/>
  <c r="V815" i="7"/>
  <c r="V816" i="7"/>
  <c r="V817" i="7"/>
  <c r="V818" i="7"/>
  <c r="V819" i="7"/>
  <c r="V820" i="7"/>
  <c r="V821" i="7"/>
  <c r="V822" i="7"/>
  <c r="V823" i="7"/>
  <c r="V824" i="7"/>
  <c r="V825" i="7"/>
  <c r="V826" i="7"/>
  <c r="V827" i="7"/>
  <c r="V828" i="7"/>
  <c r="V829" i="7"/>
  <c r="V830" i="7"/>
  <c r="V831" i="7"/>
  <c r="V832" i="7"/>
  <c r="V833" i="7"/>
  <c r="V834" i="7"/>
  <c r="V835" i="7"/>
  <c r="V836" i="7"/>
  <c r="V837" i="7"/>
  <c r="V838" i="7"/>
  <c r="V839" i="7"/>
  <c r="V840" i="7"/>
  <c r="V841" i="7"/>
  <c r="V842" i="7"/>
  <c r="V843" i="7"/>
  <c r="V844" i="7"/>
  <c r="V845" i="7"/>
  <c r="V846" i="7"/>
  <c r="V847" i="7"/>
  <c r="V848" i="7"/>
  <c r="V849" i="7"/>
  <c r="V850" i="7"/>
  <c r="V851" i="7"/>
  <c r="V852" i="7"/>
  <c r="V853" i="7"/>
  <c r="V854" i="7"/>
  <c r="V855" i="7"/>
  <c r="V856" i="7"/>
  <c r="V857" i="7"/>
  <c r="V858" i="7"/>
  <c r="V859" i="7"/>
  <c r="V860" i="7"/>
  <c r="V861" i="7"/>
  <c r="V862" i="7"/>
  <c r="V863" i="7"/>
  <c r="V864" i="7"/>
  <c r="V865" i="7"/>
  <c r="V866" i="7"/>
  <c r="V867" i="7"/>
  <c r="V868" i="7"/>
  <c r="V869" i="7"/>
  <c r="V870" i="7"/>
  <c r="V871" i="7"/>
  <c r="V872" i="7"/>
  <c r="V873" i="7"/>
  <c r="V874" i="7"/>
  <c r="V875" i="7"/>
  <c r="V876" i="7"/>
  <c r="V877" i="7"/>
  <c r="V878" i="7"/>
  <c r="V879" i="7"/>
  <c r="V880" i="7"/>
  <c r="V881" i="7"/>
  <c r="V882" i="7"/>
  <c r="V883" i="7"/>
  <c r="V884" i="7"/>
  <c r="V885" i="7"/>
  <c r="V886" i="7"/>
  <c r="V887" i="7"/>
  <c r="V888" i="7"/>
  <c r="V889" i="7"/>
  <c r="V890" i="7"/>
  <c r="V891" i="7"/>
  <c r="V892" i="7"/>
  <c r="V893" i="7"/>
  <c r="V894" i="7"/>
  <c r="V895" i="7"/>
  <c r="V896" i="7"/>
  <c r="V897" i="7"/>
  <c r="V898" i="7"/>
  <c r="V899" i="7"/>
  <c r="V900" i="7"/>
  <c r="V901" i="7"/>
  <c r="V902" i="7"/>
  <c r="V903" i="7"/>
  <c r="V904" i="7"/>
  <c r="V905" i="7"/>
  <c r="V906" i="7"/>
  <c r="V907" i="7"/>
  <c r="V908" i="7"/>
  <c r="V909" i="7"/>
  <c r="V910" i="7"/>
  <c r="V911" i="7"/>
  <c r="V912" i="7"/>
  <c r="V913" i="7"/>
  <c r="V914" i="7"/>
  <c r="V915" i="7"/>
  <c r="V916" i="7"/>
  <c r="V917" i="7"/>
  <c r="V918" i="7"/>
  <c r="V919" i="7"/>
  <c r="V920" i="7"/>
  <c r="V921" i="7"/>
  <c r="V922" i="7"/>
  <c r="V923" i="7"/>
  <c r="V924" i="7"/>
  <c r="V925" i="7"/>
  <c r="V926" i="7"/>
  <c r="V927" i="7"/>
  <c r="V928" i="7"/>
  <c r="V929" i="7"/>
  <c r="V930" i="7"/>
  <c r="V931" i="7"/>
  <c r="V932" i="7"/>
  <c r="V933" i="7"/>
  <c r="V934" i="7"/>
  <c r="V935" i="7"/>
  <c r="V936" i="7"/>
  <c r="V937" i="7"/>
  <c r="V938" i="7"/>
  <c r="V939" i="7"/>
  <c r="V940" i="7"/>
  <c r="V941" i="7"/>
  <c r="V942" i="7"/>
  <c r="V943" i="7"/>
  <c r="V944" i="7"/>
  <c r="V945" i="7"/>
  <c r="V946" i="7"/>
  <c r="V947" i="7"/>
  <c r="V948" i="7"/>
  <c r="V949" i="7"/>
  <c r="V950" i="7"/>
  <c r="V951" i="7"/>
  <c r="V952" i="7"/>
  <c r="V953" i="7"/>
  <c r="V954" i="7"/>
  <c r="V955" i="7"/>
  <c r="V956" i="7"/>
  <c r="V957" i="7"/>
  <c r="V958" i="7"/>
  <c r="V959" i="7"/>
  <c r="V960" i="7"/>
  <c r="V961" i="7"/>
  <c r="V962" i="7"/>
  <c r="V963" i="7"/>
  <c r="V964" i="7"/>
  <c r="V965" i="7"/>
  <c r="V966" i="7"/>
  <c r="V967" i="7"/>
  <c r="V968" i="7"/>
  <c r="V969" i="7"/>
  <c r="V970" i="7"/>
  <c r="V971" i="7"/>
  <c r="V972" i="7"/>
  <c r="V973" i="7"/>
  <c r="V974" i="7"/>
  <c r="V975" i="7"/>
  <c r="V976" i="7"/>
  <c r="V977" i="7"/>
  <c r="V978" i="7"/>
  <c r="V979" i="7"/>
  <c r="V980" i="7"/>
  <c r="V981" i="7"/>
  <c r="V982" i="7"/>
  <c r="V983" i="7"/>
  <c r="V984" i="7"/>
  <c r="V985" i="7"/>
  <c r="V986" i="7"/>
  <c r="V987" i="7"/>
  <c r="V988" i="7"/>
  <c r="V989" i="7"/>
  <c r="V990" i="7"/>
  <c r="V991" i="7"/>
  <c r="V992" i="7"/>
  <c r="V993" i="7"/>
  <c r="V994" i="7"/>
  <c r="V995" i="7"/>
  <c r="V996" i="7"/>
  <c r="V997" i="7"/>
  <c r="V998" i="7"/>
  <c r="V999" i="7"/>
  <c r="V1000" i="7"/>
  <c r="V1001" i="7"/>
  <c r="V1002" i="7"/>
  <c r="V1003" i="7"/>
  <c r="V1004" i="7"/>
  <c r="V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U265" i="7"/>
  <c r="U266" i="7"/>
  <c r="U267" i="7"/>
  <c r="U268" i="7"/>
  <c r="U269" i="7"/>
  <c r="U270" i="7"/>
  <c r="U271" i="7"/>
  <c r="U272" i="7"/>
  <c r="U273" i="7"/>
  <c r="U274" i="7"/>
  <c r="U275" i="7"/>
  <c r="U276" i="7"/>
  <c r="U277" i="7"/>
  <c r="U278" i="7"/>
  <c r="U279" i="7"/>
  <c r="U280" i="7"/>
  <c r="U281" i="7"/>
  <c r="U282" i="7"/>
  <c r="U283" i="7"/>
  <c r="U284" i="7"/>
  <c r="U285" i="7"/>
  <c r="U286" i="7"/>
  <c r="U287" i="7"/>
  <c r="U288" i="7"/>
  <c r="U289" i="7"/>
  <c r="U290" i="7"/>
  <c r="U291" i="7"/>
  <c r="U292" i="7"/>
  <c r="U293" i="7"/>
  <c r="U294" i="7"/>
  <c r="U295" i="7"/>
  <c r="U296" i="7"/>
  <c r="U297" i="7"/>
  <c r="U298" i="7"/>
  <c r="U299" i="7"/>
  <c r="U300" i="7"/>
  <c r="U301" i="7"/>
  <c r="U302" i="7"/>
  <c r="U303" i="7"/>
  <c r="U304" i="7"/>
  <c r="U305" i="7"/>
  <c r="U306" i="7"/>
  <c r="U307" i="7"/>
  <c r="U308" i="7"/>
  <c r="U309" i="7"/>
  <c r="U310" i="7"/>
  <c r="U311" i="7"/>
  <c r="U312" i="7"/>
  <c r="U313" i="7"/>
  <c r="U314" i="7"/>
  <c r="U315" i="7"/>
  <c r="U316" i="7"/>
  <c r="U317" i="7"/>
  <c r="U318" i="7"/>
  <c r="U319" i="7"/>
  <c r="U320" i="7"/>
  <c r="U321" i="7"/>
  <c r="U322" i="7"/>
  <c r="U323" i="7"/>
  <c r="U324" i="7"/>
  <c r="U325" i="7"/>
  <c r="U326" i="7"/>
  <c r="U327" i="7"/>
  <c r="U328" i="7"/>
  <c r="U329" i="7"/>
  <c r="U330" i="7"/>
  <c r="U331" i="7"/>
  <c r="U332" i="7"/>
  <c r="U333" i="7"/>
  <c r="U334" i="7"/>
  <c r="U335" i="7"/>
  <c r="U336" i="7"/>
  <c r="U337" i="7"/>
  <c r="U338" i="7"/>
  <c r="U339" i="7"/>
  <c r="U340" i="7"/>
  <c r="U341" i="7"/>
  <c r="U342" i="7"/>
  <c r="U343" i="7"/>
  <c r="U344" i="7"/>
  <c r="U345" i="7"/>
  <c r="U346" i="7"/>
  <c r="U347" i="7"/>
  <c r="U348" i="7"/>
  <c r="U349" i="7"/>
  <c r="U350" i="7"/>
  <c r="U351" i="7"/>
  <c r="U352" i="7"/>
  <c r="U353" i="7"/>
  <c r="U354" i="7"/>
  <c r="U355" i="7"/>
  <c r="U356" i="7"/>
  <c r="U357" i="7"/>
  <c r="U358" i="7"/>
  <c r="U359" i="7"/>
  <c r="U360" i="7"/>
  <c r="U361" i="7"/>
  <c r="U362" i="7"/>
  <c r="U363" i="7"/>
  <c r="U364" i="7"/>
  <c r="U365" i="7"/>
  <c r="U366" i="7"/>
  <c r="U367" i="7"/>
  <c r="U368" i="7"/>
  <c r="U369" i="7"/>
  <c r="U370" i="7"/>
  <c r="U371" i="7"/>
  <c r="U372" i="7"/>
  <c r="U373" i="7"/>
  <c r="U374" i="7"/>
  <c r="U375" i="7"/>
  <c r="U376" i="7"/>
  <c r="U377" i="7"/>
  <c r="U378" i="7"/>
  <c r="U379" i="7"/>
  <c r="U380" i="7"/>
  <c r="U381" i="7"/>
  <c r="U382" i="7"/>
  <c r="U383" i="7"/>
  <c r="U384" i="7"/>
  <c r="U385" i="7"/>
  <c r="U386" i="7"/>
  <c r="U387" i="7"/>
  <c r="U388" i="7"/>
  <c r="U389" i="7"/>
  <c r="U390" i="7"/>
  <c r="U391" i="7"/>
  <c r="U392" i="7"/>
  <c r="U393" i="7"/>
  <c r="U394" i="7"/>
  <c r="U395" i="7"/>
  <c r="U396" i="7"/>
  <c r="U397" i="7"/>
  <c r="U398" i="7"/>
  <c r="U399" i="7"/>
  <c r="U400" i="7"/>
  <c r="U401" i="7"/>
  <c r="U402" i="7"/>
  <c r="U403" i="7"/>
  <c r="U404" i="7"/>
  <c r="U405" i="7"/>
  <c r="U406" i="7"/>
  <c r="U407" i="7"/>
  <c r="U408" i="7"/>
  <c r="U409" i="7"/>
  <c r="U410" i="7"/>
  <c r="U411" i="7"/>
  <c r="U412" i="7"/>
  <c r="U413" i="7"/>
  <c r="U414" i="7"/>
  <c r="U415" i="7"/>
  <c r="U416" i="7"/>
  <c r="U417" i="7"/>
  <c r="U418" i="7"/>
  <c r="U419" i="7"/>
  <c r="U420" i="7"/>
  <c r="U421" i="7"/>
  <c r="U422" i="7"/>
  <c r="U423" i="7"/>
  <c r="U424" i="7"/>
  <c r="U425" i="7"/>
  <c r="U426" i="7"/>
  <c r="U427" i="7"/>
  <c r="U428" i="7"/>
  <c r="U429" i="7"/>
  <c r="U430" i="7"/>
  <c r="U431" i="7"/>
  <c r="U432" i="7"/>
  <c r="U433" i="7"/>
  <c r="U434" i="7"/>
  <c r="U435" i="7"/>
  <c r="U436" i="7"/>
  <c r="U437" i="7"/>
  <c r="U438" i="7"/>
  <c r="U439" i="7"/>
  <c r="U440" i="7"/>
  <c r="U441" i="7"/>
  <c r="U442" i="7"/>
  <c r="U443" i="7"/>
  <c r="U444" i="7"/>
  <c r="U445" i="7"/>
  <c r="U446" i="7"/>
  <c r="U447" i="7"/>
  <c r="U448" i="7"/>
  <c r="U449" i="7"/>
  <c r="U450" i="7"/>
  <c r="U451" i="7"/>
  <c r="U452" i="7"/>
  <c r="U453" i="7"/>
  <c r="U454" i="7"/>
  <c r="U455" i="7"/>
  <c r="U456" i="7"/>
  <c r="U457" i="7"/>
  <c r="U458" i="7"/>
  <c r="U459" i="7"/>
  <c r="U460" i="7"/>
  <c r="U461" i="7"/>
  <c r="U462" i="7"/>
  <c r="U463" i="7"/>
  <c r="U464" i="7"/>
  <c r="U465" i="7"/>
  <c r="U466" i="7"/>
  <c r="U467" i="7"/>
  <c r="U468" i="7"/>
  <c r="U469" i="7"/>
  <c r="U470" i="7"/>
  <c r="U471" i="7"/>
  <c r="U472" i="7"/>
  <c r="U473" i="7"/>
  <c r="U474" i="7"/>
  <c r="U475" i="7"/>
  <c r="U476" i="7"/>
  <c r="U477" i="7"/>
  <c r="U478" i="7"/>
  <c r="U479" i="7"/>
  <c r="U480" i="7"/>
  <c r="U481" i="7"/>
  <c r="U482" i="7"/>
  <c r="U483" i="7"/>
  <c r="U484" i="7"/>
  <c r="U485" i="7"/>
  <c r="U486" i="7"/>
  <c r="U487" i="7"/>
  <c r="U488" i="7"/>
  <c r="U489" i="7"/>
  <c r="U490" i="7"/>
  <c r="U491" i="7"/>
  <c r="U492" i="7"/>
  <c r="U493" i="7"/>
  <c r="U494" i="7"/>
  <c r="U495" i="7"/>
  <c r="U496" i="7"/>
  <c r="U497" i="7"/>
  <c r="U498" i="7"/>
  <c r="U499" i="7"/>
  <c r="U500" i="7"/>
  <c r="U501" i="7"/>
  <c r="U502" i="7"/>
  <c r="U503" i="7"/>
  <c r="U504" i="7"/>
  <c r="U505" i="7"/>
  <c r="U506" i="7"/>
  <c r="U507" i="7"/>
  <c r="U508" i="7"/>
  <c r="U509" i="7"/>
  <c r="U510" i="7"/>
  <c r="U511" i="7"/>
  <c r="U512" i="7"/>
  <c r="U513" i="7"/>
  <c r="U514" i="7"/>
  <c r="U515" i="7"/>
  <c r="U516" i="7"/>
  <c r="U517" i="7"/>
  <c r="U518" i="7"/>
  <c r="U519" i="7"/>
  <c r="U520" i="7"/>
  <c r="U521" i="7"/>
  <c r="U522" i="7"/>
  <c r="U523" i="7"/>
  <c r="U524" i="7"/>
  <c r="U525" i="7"/>
  <c r="U526" i="7"/>
  <c r="U527" i="7"/>
  <c r="U528" i="7"/>
  <c r="U529" i="7"/>
  <c r="U530" i="7"/>
  <c r="U531" i="7"/>
  <c r="U532" i="7"/>
  <c r="U533" i="7"/>
  <c r="U534" i="7"/>
  <c r="U535" i="7"/>
  <c r="U536" i="7"/>
  <c r="U537" i="7"/>
  <c r="U538" i="7"/>
  <c r="U539" i="7"/>
  <c r="U540" i="7"/>
  <c r="U541" i="7"/>
  <c r="U542" i="7"/>
  <c r="U543" i="7"/>
  <c r="U544" i="7"/>
  <c r="U545" i="7"/>
  <c r="U546" i="7"/>
  <c r="U547" i="7"/>
  <c r="U548" i="7"/>
  <c r="U549" i="7"/>
  <c r="U550" i="7"/>
  <c r="U551" i="7"/>
  <c r="U552" i="7"/>
  <c r="U553" i="7"/>
  <c r="U554" i="7"/>
  <c r="U555" i="7"/>
  <c r="U556" i="7"/>
  <c r="U557" i="7"/>
  <c r="U558" i="7"/>
  <c r="U559" i="7"/>
  <c r="U560" i="7"/>
  <c r="U561" i="7"/>
  <c r="U562" i="7"/>
  <c r="U563" i="7"/>
  <c r="U564" i="7"/>
  <c r="U565" i="7"/>
  <c r="U566" i="7"/>
  <c r="U567" i="7"/>
  <c r="U568" i="7"/>
  <c r="U569" i="7"/>
  <c r="U570" i="7"/>
  <c r="U571" i="7"/>
  <c r="U572" i="7"/>
  <c r="U573" i="7"/>
  <c r="U574" i="7"/>
  <c r="U575" i="7"/>
  <c r="U576" i="7"/>
  <c r="U577" i="7"/>
  <c r="U578" i="7"/>
  <c r="U579" i="7"/>
  <c r="U580" i="7"/>
  <c r="U581" i="7"/>
  <c r="U582" i="7"/>
  <c r="U583" i="7"/>
  <c r="U584" i="7"/>
  <c r="U585" i="7"/>
  <c r="U586" i="7"/>
  <c r="U587" i="7"/>
  <c r="U588" i="7"/>
  <c r="U589" i="7"/>
  <c r="U590" i="7"/>
  <c r="U591" i="7"/>
  <c r="U592" i="7"/>
  <c r="U593" i="7"/>
  <c r="U594" i="7"/>
  <c r="U595" i="7"/>
  <c r="U596" i="7"/>
  <c r="U597" i="7"/>
  <c r="U598" i="7"/>
  <c r="U599" i="7"/>
  <c r="U600" i="7"/>
  <c r="U601" i="7"/>
  <c r="U602" i="7"/>
  <c r="U603" i="7"/>
  <c r="U604" i="7"/>
  <c r="U605" i="7"/>
  <c r="U606" i="7"/>
  <c r="U607" i="7"/>
  <c r="U608" i="7"/>
  <c r="U609" i="7"/>
  <c r="U610" i="7"/>
  <c r="U611" i="7"/>
  <c r="U612" i="7"/>
  <c r="U613" i="7"/>
  <c r="U614" i="7"/>
  <c r="U615" i="7"/>
  <c r="U616" i="7"/>
  <c r="U617" i="7"/>
  <c r="U618" i="7"/>
  <c r="U619" i="7"/>
  <c r="U620" i="7"/>
  <c r="U621" i="7"/>
  <c r="U622" i="7"/>
  <c r="U623" i="7"/>
  <c r="U624" i="7"/>
  <c r="U625" i="7"/>
  <c r="U626" i="7"/>
  <c r="U627" i="7"/>
  <c r="U628" i="7"/>
  <c r="U629" i="7"/>
  <c r="U630" i="7"/>
  <c r="U631" i="7"/>
  <c r="U632" i="7"/>
  <c r="U633" i="7"/>
  <c r="U634" i="7"/>
  <c r="U635" i="7"/>
  <c r="U636" i="7"/>
  <c r="U637" i="7"/>
  <c r="U638" i="7"/>
  <c r="U639" i="7"/>
  <c r="U640" i="7"/>
  <c r="U641" i="7"/>
  <c r="U642" i="7"/>
  <c r="U643" i="7"/>
  <c r="U644" i="7"/>
  <c r="U645" i="7"/>
  <c r="U646" i="7"/>
  <c r="U647" i="7"/>
  <c r="U648" i="7"/>
  <c r="U649" i="7"/>
  <c r="U650" i="7"/>
  <c r="U651" i="7"/>
  <c r="U652" i="7"/>
  <c r="U653" i="7"/>
  <c r="U654" i="7"/>
  <c r="U655" i="7"/>
  <c r="U656" i="7"/>
  <c r="U657" i="7"/>
  <c r="U658" i="7"/>
  <c r="U659" i="7"/>
  <c r="U660" i="7"/>
  <c r="U661" i="7"/>
  <c r="U662" i="7"/>
  <c r="U663" i="7"/>
  <c r="U664" i="7"/>
  <c r="U665" i="7"/>
  <c r="U666" i="7"/>
  <c r="U667" i="7"/>
  <c r="U668" i="7"/>
  <c r="U669" i="7"/>
  <c r="U670" i="7"/>
  <c r="U671" i="7"/>
  <c r="U672" i="7"/>
  <c r="U673" i="7"/>
  <c r="U674" i="7"/>
  <c r="U675" i="7"/>
  <c r="U676" i="7"/>
  <c r="U677" i="7"/>
  <c r="U678" i="7"/>
  <c r="U679" i="7"/>
  <c r="U680" i="7"/>
  <c r="U681" i="7"/>
  <c r="U682" i="7"/>
  <c r="U683" i="7"/>
  <c r="U684" i="7"/>
  <c r="U685" i="7"/>
  <c r="U686" i="7"/>
  <c r="U687" i="7"/>
  <c r="U688" i="7"/>
  <c r="U689" i="7"/>
  <c r="U690" i="7"/>
  <c r="U691" i="7"/>
  <c r="U692" i="7"/>
  <c r="U693" i="7"/>
  <c r="U694" i="7"/>
  <c r="U695" i="7"/>
  <c r="U696" i="7"/>
  <c r="U697" i="7"/>
  <c r="U698" i="7"/>
  <c r="U699" i="7"/>
  <c r="U700" i="7"/>
  <c r="U701" i="7"/>
  <c r="U702" i="7"/>
  <c r="U703" i="7"/>
  <c r="U704" i="7"/>
  <c r="U705" i="7"/>
  <c r="U706" i="7"/>
  <c r="U707" i="7"/>
  <c r="U708" i="7"/>
  <c r="U709" i="7"/>
  <c r="U710" i="7"/>
  <c r="U711" i="7"/>
  <c r="U712" i="7"/>
  <c r="U713" i="7"/>
  <c r="U714" i="7"/>
  <c r="U715" i="7"/>
  <c r="U716" i="7"/>
  <c r="U717" i="7"/>
  <c r="U718" i="7"/>
  <c r="U719" i="7"/>
  <c r="U720" i="7"/>
  <c r="U721" i="7"/>
  <c r="U722" i="7"/>
  <c r="U723" i="7"/>
  <c r="U724" i="7"/>
  <c r="U725" i="7"/>
  <c r="U726" i="7"/>
  <c r="U727" i="7"/>
  <c r="U728" i="7"/>
  <c r="U729" i="7"/>
  <c r="U730" i="7"/>
  <c r="U731" i="7"/>
  <c r="U732" i="7"/>
  <c r="U733" i="7"/>
  <c r="U734" i="7"/>
  <c r="U735" i="7"/>
  <c r="U736" i="7"/>
  <c r="U737" i="7"/>
  <c r="U738" i="7"/>
  <c r="U739" i="7"/>
  <c r="U740" i="7"/>
  <c r="U741" i="7"/>
  <c r="U742" i="7"/>
  <c r="U743" i="7"/>
  <c r="U744" i="7"/>
  <c r="U745" i="7"/>
  <c r="U746" i="7"/>
  <c r="U747" i="7"/>
  <c r="U748" i="7"/>
  <c r="U749" i="7"/>
  <c r="U750" i="7"/>
  <c r="U751" i="7"/>
  <c r="U752" i="7"/>
  <c r="U753" i="7"/>
  <c r="U754" i="7"/>
  <c r="U755" i="7"/>
  <c r="U756" i="7"/>
  <c r="U757" i="7"/>
  <c r="U758" i="7"/>
  <c r="U759" i="7"/>
  <c r="U760" i="7"/>
  <c r="U761" i="7"/>
  <c r="U762" i="7"/>
  <c r="U763" i="7"/>
  <c r="U764" i="7"/>
  <c r="U765" i="7"/>
  <c r="U766" i="7"/>
  <c r="U767" i="7"/>
  <c r="U768" i="7"/>
  <c r="U769" i="7"/>
  <c r="U770" i="7"/>
  <c r="U771" i="7"/>
  <c r="U772" i="7"/>
  <c r="U773" i="7"/>
  <c r="U774" i="7"/>
  <c r="U775" i="7"/>
  <c r="U776" i="7"/>
  <c r="U777" i="7"/>
  <c r="U778" i="7"/>
  <c r="U779" i="7"/>
  <c r="U780" i="7"/>
  <c r="U781" i="7"/>
  <c r="U782" i="7"/>
  <c r="U783" i="7"/>
  <c r="U784" i="7"/>
  <c r="U785" i="7"/>
  <c r="U786" i="7"/>
  <c r="U787" i="7"/>
  <c r="U788" i="7"/>
  <c r="U789" i="7"/>
  <c r="U790" i="7"/>
  <c r="U791" i="7"/>
  <c r="U792" i="7"/>
  <c r="U793" i="7"/>
  <c r="U794" i="7"/>
  <c r="U795" i="7"/>
  <c r="U796" i="7"/>
  <c r="U797" i="7"/>
  <c r="U798" i="7"/>
  <c r="U799" i="7"/>
  <c r="U800" i="7"/>
  <c r="U801" i="7"/>
  <c r="U802" i="7"/>
  <c r="U803" i="7"/>
  <c r="U804" i="7"/>
  <c r="U805" i="7"/>
  <c r="U806" i="7"/>
  <c r="U807" i="7"/>
  <c r="U808" i="7"/>
  <c r="U809" i="7"/>
  <c r="U810" i="7"/>
  <c r="U811" i="7"/>
  <c r="U812" i="7"/>
  <c r="U813" i="7"/>
  <c r="U814" i="7"/>
  <c r="U815" i="7"/>
  <c r="U816" i="7"/>
  <c r="U817" i="7"/>
  <c r="U818" i="7"/>
  <c r="U819" i="7"/>
  <c r="U820" i="7"/>
  <c r="U821" i="7"/>
  <c r="U822" i="7"/>
  <c r="U823" i="7"/>
  <c r="U824" i="7"/>
  <c r="U825" i="7"/>
  <c r="U826" i="7"/>
  <c r="U827" i="7"/>
  <c r="U828" i="7"/>
  <c r="U829" i="7"/>
  <c r="U830" i="7"/>
  <c r="U831" i="7"/>
  <c r="U832" i="7"/>
  <c r="U833" i="7"/>
  <c r="U834" i="7"/>
  <c r="U835" i="7"/>
  <c r="U836" i="7"/>
  <c r="U837" i="7"/>
  <c r="U838" i="7"/>
  <c r="U839" i="7"/>
  <c r="U840" i="7"/>
  <c r="U841" i="7"/>
  <c r="U842" i="7"/>
  <c r="U843" i="7"/>
  <c r="U844" i="7"/>
  <c r="U845" i="7"/>
  <c r="U846" i="7"/>
  <c r="U847" i="7"/>
  <c r="U848" i="7"/>
  <c r="U849" i="7"/>
  <c r="U850" i="7"/>
  <c r="U851" i="7"/>
  <c r="U852" i="7"/>
  <c r="U853" i="7"/>
  <c r="U854" i="7"/>
  <c r="U855" i="7"/>
  <c r="U856" i="7"/>
  <c r="U857" i="7"/>
  <c r="U858" i="7"/>
  <c r="U859" i="7"/>
  <c r="U860" i="7"/>
  <c r="U861" i="7"/>
  <c r="U862" i="7"/>
  <c r="U863" i="7"/>
  <c r="U864" i="7"/>
  <c r="U865" i="7"/>
  <c r="U866" i="7"/>
  <c r="U867" i="7"/>
  <c r="U868" i="7"/>
  <c r="U869" i="7"/>
  <c r="U870" i="7"/>
  <c r="U871" i="7"/>
  <c r="U872" i="7"/>
  <c r="U873" i="7"/>
  <c r="U874" i="7"/>
  <c r="U875" i="7"/>
  <c r="U876" i="7"/>
  <c r="U877" i="7"/>
  <c r="U878" i="7"/>
  <c r="U879" i="7"/>
  <c r="U880" i="7"/>
  <c r="U881" i="7"/>
  <c r="U882" i="7"/>
  <c r="U883" i="7"/>
  <c r="U884" i="7"/>
  <c r="U885" i="7"/>
  <c r="U886" 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r="U912" i="7"/>
  <c r="U913" i="7"/>
  <c r="U914" i="7"/>
  <c r="U915" i="7"/>
  <c r="U916" i="7"/>
  <c r="U917" i="7"/>
  <c r="U918" i="7"/>
  <c r="U919" i="7"/>
  <c r="U920" i="7"/>
  <c r="U921" i="7"/>
  <c r="U922" i="7"/>
  <c r="U923" i="7"/>
  <c r="U924" i="7"/>
  <c r="U925" i="7"/>
  <c r="U926" i="7"/>
  <c r="U927" i="7"/>
  <c r="U928" i="7"/>
  <c r="U929" i="7"/>
  <c r="U930" i="7"/>
  <c r="U931" i="7"/>
  <c r="U932" i="7"/>
  <c r="U933" i="7"/>
  <c r="U934" i="7"/>
  <c r="U935" i="7"/>
  <c r="U936" i="7"/>
  <c r="U937" i="7"/>
  <c r="U938" i="7"/>
  <c r="U939" i="7"/>
  <c r="U940" i="7"/>
  <c r="U941" i="7"/>
  <c r="U942" i="7"/>
  <c r="U943" i="7"/>
  <c r="U944" i="7"/>
  <c r="U945" i="7"/>
  <c r="U946" i="7"/>
  <c r="U947" i="7"/>
  <c r="U948" i="7"/>
  <c r="U949" i="7"/>
  <c r="U950" i="7"/>
  <c r="U951" i="7"/>
  <c r="U952" i="7"/>
  <c r="U953" i="7"/>
  <c r="U954" i="7"/>
  <c r="U955" i="7"/>
  <c r="U956" i="7"/>
  <c r="U957" i="7"/>
  <c r="U958" i="7"/>
  <c r="U959" i="7"/>
  <c r="U960" i="7"/>
  <c r="U961" i="7"/>
  <c r="U962" i="7"/>
  <c r="U963" i="7"/>
  <c r="U964" i="7"/>
  <c r="U965" i="7"/>
  <c r="U966" i="7"/>
  <c r="U967" i="7"/>
  <c r="U968" i="7"/>
  <c r="U969" i="7"/>
  <c r="U970" i="7"/>
  <c r="U971" i="7"/>
  <c r="U972" i="7"/>
  <c r="U973" i="7"/>
  <c r="U974" i="7"/>
  <c r="U975" i="7"/>
  <c r="U976" i="7"/>
  <c r="U977" i="7"/>
  <c r="U978" i="7"/>
  <c r="U979" i="7"/>
  <c r="U980" i="7"/>
  <c r="U981" i="7"/>
  <c r="U982" i="7"/>
  <c r="U983" i="7"/>
  <c r="U984" i="7"/>
  <c r="U985" i="7"/>
  <c r="U986" i="7"/>
  <c r="U987" i="7"/>
  <c r="U988" i="7"/>
  <c r="U989" i="7"/>
  <c r="U990" i="7"/>
  <c r="U991" i="7"/>
  <c r="U992" i="7"/>
  <c r="U993" i="7"/>
  <c r="U994" i="7"/>
  <c r="U995" i="7"/>
  <c r="U996" i="7"/>
  <c r="U997" i="7"/>
  <c r="U998" i="7"/>
  <c r="U999" i="7"/>
  <c r="U1000" i="7"/>
  <c r="U1001" i="7"/>
  <c r="U1002" i="7"/>
  <c r="U1003" i="7"/>
  <c r="U1004" i="7"/>
  <c r="U5" i="7"/>
  <c r="T6" i="7"/>
  <c r="T7" i="7"/>
  <c r="T8" i="7"/>
  <c r="T9" i="7"/>
  <c r="T10" i="7"/>
  <c r="G7" i="18" s="1"/>
  <c r="T11" i="7"/>
  <c r="T12" i="7"/>
  <c r="T13" i="7"/>
  <c r="T14" i="7"/>
  <c r="T15" i="7"/>
  <c r="T16" i="7"/>
  <c r="T17" i="7"/>
  <c r="T18" i="7"/>
  <c r="T19" i="7"/>
  <c r="T20" i="7"/>
  <c r="T21" i="7"/>
  <c r="T22" i="7"/>
  <c r="T23" i="7"/>
  <c r="T24" i="7"/>
  <c r="T25" i="7"/>
  <c r="T26" i="7"/>
  <c r="T27" i="7"/>
  <c r="T28" i="7"/>
  <c r="T29" i="7"/>
  <c r="T30" i="7"/>
  <c r="T31" i="7"/>
  <c r="T32" i="7"/>
  <c r="T33" i="7"/>
  <c r="T34" i="7"/>
  <c r="T35" i="7"/>
  <c r="T36" i="7"/>
  <c r="T37" i="7"/>
  <c r="T38" i="7"/>
  <c r="T39" i="7"/>
  <c r="T40" i="7"/>
  <c r="T41" i="7"/>
  <c r="T42" i="7"/>
  <c r="T43" i="7"/>
  <c r="T44" i="7"/>
  <c r="T45" i="7"/>
  <c r="T46" i="7"/>
  <c r="T47" i="7"/>
  <c r="T48" i="7"/>
  <c r="T49" i="7"/>
  <c r="T50" i="7"/>
  <c r="T51" i="7"/>
  <c r="T52" i="7"/>
  <c r="T53" i="7"/>
  <c r="T54" i="7"/>
  <c r="T55" i="7"/>
  <c r="T56" i="7"/>
  <c r="T57" i="7"/>
  <c r="T58" i="7"/>
  <c r="T59" i="7"/>
  <c r="T60" i="7"/>
  <c r="T61" i="7"/>
  <c r="T62" i="7"/>
  <c r="T63" i="7"/>
  <c r="T64" i="7"/>
  <c r="T65"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T113" i="7"/>
  <c r="T114" i="7"/>
  <c r="T115" i="7"/>
  <c r="T116" i="7"/>
  <c r="T117" i="7"/>
  <c r="T118" i="7"/>
  <c r="T119" i="7"/>
  <c r="T120" i="7"/>
  <c r="T121" i="7"/>
  <c r="T122" i="7"/>
  <c r="T123" i="7"/>
  <c r="T124" i="7"/>
  <c r="T125" i="7"/>
  <c r="T126" i="7"/>
  <c r="T127" i="7"/>
  <c r="T128" i="7"/>
  <c r="T129" i="7"/>
  <c r="T130" i="7"/>
  <c r="T131" i="7"/>
  <c r="T132" i="7"/>
  <c r="T133" i="7"/>
  <c r="T134" i="7"/>
  <c r="T135" i="7"/>
  <c r="T136" i="7"/>
  <c r="T137" i="7"/>
  <c r="T138" i="7"/>
  <c r="T139" i="7"/>
  <c r="T140" i="7"/>
  <c r="T141" i="7"/>
  <c r="T142" i="7"/>
  <c r="T143" i="7"/>
  <c r="T144" i="7"/>
  <c r="T145" i="7"/>
  <c r="T146" i="7"/>
  <c r="T147" i="7"/>
  <c r="T148" i="7"/>
  <c r="T149" i="7"/>
  <c r="T150" i="7"/>
  <c r="T151" i="7"/>
  <c r="T152" i="7"/>
  <c r="T153" i="7"/>
  <c r="T154" i="7"/>
  <c r="T155" i="7"/>
  <c r="T156" i="7"/>
  <c r="T157" i="7"/>
  <c r="T158" i="7"/>
  <c r="T159" i="7"/>
  <c r="T160" i="7"/>
  <c r="T161" i="7"/>
  <c r="T162" i="7"/>
  <c r="T163" i="7"/>
  <c r="T164" i="7"/>
  <c r="T165" i="7"/>
  <c r="T166" i="7"/>
  <c r="T167" i="7"/>
  <c r="T168" i="7"/>
  <c r="T169" i="7"/>
  <c r="T170" i="7"/>
  <c r="T171" i="7"/>
  <c r="T172" i="7"/>
  <c r="T173" i="7"/>
  <c r="T174" i="7"/>
  <c r="T175" i="7"/>
  <c r="T176" i="7"/>
  <c r="T177" i="7"/>
  <c r="T178" i="7"/>
  <c r="T179" i="7"/>
  <c r="T180" i="7"/>
  <c r="T181" i="7"/>
  <c r="T182" i="7"/>
  <c r="T183" i="7"/>
  <c r="T184" i="7"/>
  <c r="T185" i="7"/>
  <c r="T186" i="7"/>
  <c r="T187" i="7"/>
  <c r="T188" i="7"/>
  <c r="T189" i="7"/>
  <c r="T190" i="7"/>
  <c r="T191" i="7"/>
  <c r="T192" i="7"/>
  <c r="T193" i="7"/>
  <c r="T194" i="7"/>
  <c r="T195" i="7"/>
  <c r="T196" i="7"/>
  <c r="T197" i="7"/>
  <c r="T198" i="7"/>
  <c r="T199" i="7"/>
  <c r="T200" i="7"/>
  <c r="T201" i="7"/>
  <c r="T202" i="7"/>
  <c r="T203" i="7"/>
  <c r="T204" i="7"/>
  <c r="T205" i="7"/>
  <c r="T206" i="7"/>
  <c r="T207" i="7"/>
  <c r="T208" i="7"/>
  <c r="T209" i="7"/>
  <c r="T210" i="7"/>
  <c r="T211" i="7"/>
  <c r="T212" i="7"/>
  <c r="T213" i="7"/>
  <c r="T214" i="7"/>
  <c r="T215" i="7"/>
  <c r="T216" i="7"/>
  <c r="T217" i="7"/>
  <c r="T218" i="7"/>
  <c r="T219" i="7"/>
  <c r="T220" i="7"/>
  <c r="T221" i="7"/>
  <c r="T222" i="7"/>
  <c r="T223" i="7"/>
  <c r="T224" i="7"/>
  <c r="T225" i="7"/>
  <c r="T226" i="7"/>
  <c r="T227" i="7"/>
  <c r="T228" i="7"/>
  <c r="T229" i="7"/>
  <c r="T230" i="7"/>
  <c r="T231" i="7"/>
  <c r="T232" i="7"/>
  <c r="T233" i="7"/>
  <c r="T234" i="7"/>
  <c r="T235" i="7"/>
  <c r="T236" i="7"/>
  <c r="T237" i="7"/>
  <c r="T238" i="7"/>
  <c r="T239" i="7"/>
  <c r="T240" i="7"/>
  <c r="T241" i="7"/>
  <c r="T242" i="7"/>
  <c r="T243" i="7"/>
  <c r="T244" i="7"/>
  <c r="T245" i="7"/>
  <c r="T246" i="7"/>
  <c r="T247" i="7"/>
  <c r="T248" i="7"/>
  <c r="T249" i="7"/>
  <c r="T250" i="7"/>
  <c r="T251" i="7"/>
  <c r="T252" i="7"/>
  <c r="T253" i="7"/>
  <c r="T254" i="7"/>
  <c r="T255" i="7"/>
  <c r="T256" i="7"/>
  <c r="T257" i="7"/>
  <c r="T258" i="7"/>
  <c r="T259" i="7"/>
  <c r="T260" i="7"/>
  <c r="T261" i="7"/>
  <c r="T262" i="7"/>
  <c r="T263" i="7"/>
  <c r="T264" i="7"/>
  <c r="T265" i="7"/>
  <c r="T266" i="7"/>
  <c r="T267" i="7"/>
  <c r="T268" i="7"/>
  <c r="T269" i="7"/>
  <c r="T270" i="7"/>
  <c r="T271" i="7"/>
  <c r="T272" i="7"/>
  <c r="T273" i="7"/>
  <c r="T274" i="7"/>
  <c r="T275" i="7"/>
  <c r="T276" i="7"/>
  <c r="T277" i="7"/>
  <c r="T278" i="7"/>
  <c r="T279" i="7"/>
  <c r="T280" i="7"/>
  <c r="T281" i="7"/>
  <c r="T282" i="7"/>
  <c r="T283" i="7"/>
  <c r="T284" i="7"/>
  <c r="T285" i="7"/>
  <c r="T286" i="7"/>
  <c r="T287" i="7"/>
  <c r="T288" i="7"/>
  <c r="T289" i="7"/>
  <c r="T290" i="7"/>
  <c r="T291" i="7"/>
  <c r="T292" i="7"/>
  <c r="T293" i="7"/>
  <c r="T294" i="7"/>
  <c r="T295" i="7"/>
  <c r="T296" i="7"/>
  <c r="T297" i="7"/>
  <c r="T298" i="7"/>
  <c r="T299" i="7"/>
  <c r="T300" i="7"/>
  <c r="T301" i="7"/>
  <c r="T302" i="7"/>
  <c r="T303" i="7"/>
  <c r="T304" i="7"/>
  <c r="T305" i="7"/>
  <c r="T306" i="7"/>
  <c r="T307" i="7"/>
  <c r="T308" i="7"/>
  <c r="T309" i="7"/>
  <c r="T310" i="7"/>
  <c r="T311" i="7"/>
  <c r="T312" i="7"/>
  <c r="T313" i="7"/>
  <c r="T314" i="7"/>
  <c r="T315" i="7"/>
  <c r="T316" i="7"/>
  <c r="T317" i="7"/>
  <c r="T318" i="7"/>
  <c r="T319" i="7"/>
  <c r="T320" i="7"/>
  <c r="T321" i="7"/>
  <c r="T322" i="7"/>
  <c r="T323" i="7"/>
  <c r="T324" i="7"/>
  <c r="T325" i="7"/>
  <c r="T326" i="7"/>
  <c r="T327" i="7"/>
  <c r="T328" i="7"/>
  <c r="T329" i="7"/>
  <c r="T330" i="7"/>
  <c r="T331" i="7"/>
  <c r="T332" i="7"/>
  <c r="T333" i="7"/>
  <c r="T334" i="7"/>
  <c r="T335" i="7"/>
  <c r="T336" i="7"/>
  <c r="T337" i="7"/>
  <c r="T338" i="7"/>
  <c r="T339" i="7"/>
  <c r="T340" i="7"/>
  <c r="T341" i="7"/>
  <c r="T342" i="7"/>
  <c r="T343" i="7"/>
  <c r="T344" i="7"/>
  <c r="T345" i="7"/>
  <c r="T346" i="7"/>
  <c r="T347" i="7"/>
  <c r="T348" i="7"/>
  <c r="T349" i="7"/>
  <c r="T350" i="7"/>
  <c r="T351" i="7"/>
  <c r="T352" i="7"/>
  <c r="T353" i="7"/>
  <c r="T354" i="7"/>
  <c r="T355" i="7"/>
  <c r="T356" i="7"/>
  <c r="T357" i="7"/>
  <c r="T358" i="7"/>
  <c r="T359" i="7"/>
  <c r="T360" i="7"/>
  <c r="T361" i="7"/>
  <c r="T362" i="7"/>
  <c r="T363" i="7"/>
  <c r="T364" i="7"/>
  <c r="T365" i="7"/>
  <c r="T366" i="7"/>
  <c r="T367" i="7"/>
  <c r="T368" i="7"/>
  <c r="T369" i="7"/>
  <c r="T370" i="7"/>
  <c r="T371" i="7"/>
  <c r="T372" i="7"/>
  <c r="T373" i="7"/>
  <c r="T374" i="7"/>
  <c r="T375" i="7"/>
  <c r="T376" i="7"/>
  <c r="T377" i="7"/>
  <c r="T378" i="7"/>
  <c r="T379" i="7"/>
  <c r="T380" i="7"/>
  <c r="T381" i="7"/>
  <c r="T382" i="7"/>
  <c r="T383" i="7"/>
  <c r="T384" i="7"/>
  <c r="T385" i="7"/>
  <c r="T386" i="7"/>
  <c r="T387" i="7"/>
  <c r="T388" i="7"/>
  <c r="T389" i="7"/>
  <c r="T390" i="7"/>
  <c r="T391" i="7"/>
  <c r="T392" i="7"/>
  <c r="T393" i="7"/>
  <c r="T394" i="7"/>
  <c r="T395" i="7"/>
  <c r="T396" i="7"/>
  <c r="T397" i="7"/>
  <c r="T398" i="7"/>
  <c r="T399" i="7"/>
  <c r="T400" i="7"/>
  <c r="T401" i="7"/>
  <c r="T402" i="7"/>
  <c r="T403" i="7"/>
  <c r="T404" i="7"/>
  <c r="T405" i="7"/>
  <c r="T406" i="7"/>
  <c r="T407" i="7"/>
  <c r="T408" i="7"/>
  <c r="T409" i="7"/>
  <c r="T410" i="7"/>
  <c r="T411" i="7"/>
  <c r="T412" i="7"/>
  <c r="T413" i="7"/>
  <c r="T414" i="7"/>
  <c r="T415" i="7"/>
  <c r="T416" i="7"/>
  <c r="T417" i="7"/>
  <c r="T418" i="7"/>
  <c r="T419" i="7"/>
  <c r="T420" i="7"/>
  <c r="T421" i="7"/>
  <c r="T422" i="7"/>
  <c r="T423" i="7"/>
  <c r="T424" i="7"/>
  <c r="T425" i="7"/>
  <c r="T426" i="7"/>
  <c r="T427" i="7"/>
  <c r="T428" i="7"/>
  <c r="T429" i="7"/>
  <c r="T430" i="7"/>
  <c r="T431" i="7"/>
  <c r="T432" i="7"/>
  <c r="T433" i="7"/>
  <c r="T434" i="7"/>
  <c r="T435" i="7"/>
  <c r="T436" i="7"/>
  <c r="T437" i="7"/>
  <c r="T438" i="7"/>
  <c r="T439" i="7"/>
  <c r="T440" i="7"/>
  <c r="T441" i="7"/>
  <c r="T442" i="7"/>
  <c r="T443" i="7"/>
  <c r="T444" i="7"/>
  <c r="T445" i="7"/>
  <c r="T446" i="7"/>
  <c r="T447" i="7"/>
  <c r="T448" i="7"/>
  <c r="T449" i="7"/>
  <c r="T450" i="7"/>
  <c r="T451" i="7"/>
  <c r="T452" i="7"/>
  <c r="T453" i="7"/>
  <c r="T454" i="7"/>
  <c r="T455" i="7"/>
  <c r="T456" i="7"/>
  <c r="T457" i="7"/>
  <c r="T458" i="7"/>
  <c r="T459" i="7"/>
  <c r="T460" i="7"/>
  <c r="T461" i="7"/>
  <c r="T462" i="7"/>
  <c r="T463" i="7"/>
  <c r="T464" i="7"/>
  <c r="T465" i="7"/>
  <c r="T466" i="7"/>
  <c r="T467" i="7"/>
  <c r="T468" i="7"/>
  <c r="T469" i="7"/>
  <c r="T470" i="7"/>
  <c r="T471" i="7"/>
  <c r="T472" i="7"/>
  <c r="T473" i="7"/>
  <c r="T474" i="7"/>
  <c r="T475" i="7"/>
  <c r="T476" i="7"/>
  <c r="T477" i="7"/>
  <c r="T478" i="7"/>
  <c r="T479" i="7"/>
  <c r="T480" i="7"/>
  <c r="T481" i="7"/>
  <c r="T482" i="7"/>
  <c r="T483" i="7"/>
  <c r="T484" i="7"/>
  <c r="T485" i="7"/>
  <c r="T486" i="7"/>
  <c r="T487" i="7"/>
  <c r="T488" i="7"/>
  <c r="T489" i="7"/>
  <c r="T490" i="7"/>
  <c r="T491" i="7"/>
  <c r="T492" i="7"/>
  <c r="T493" i="7"/>
  <c r="T494" i="7"/>
  <c r="T495" i="7"/>
  <c r="T496" i="7"/>
  <c r="T497" i="7"/>
  <c r="T498" i="7"/>
  <c r="T499" i="7"/>
  <c r="T500" i="7"/>
  <c r="T501" i="7"/>
  <c r="T502" i="7"/>
  <c r="T503" i="7"/>
  <c r="T504" i="7"/>
  <c r="T505" i="7"/>
  <c r="T506" i="7"/>
  <c r="T507" i="7"/>
  <c r="T508" i="7"/>
  <c r="T509" i="7"/>
  <c r="T510" i="7"/>
  <c r="T511" i="7"/>
  <c r="T512" i="7"/>
  <c r="T513" i="7"/>
  <c r="T514" i="7"/>
  <c r="T515" i="7"/>
  <c r="T516" i="7"/>
  <c r="T517" i="7"/>
  <c r="T518" i="7"/>
  <c r="T519" i="7"/>
  <c r="T520" i="7"/>
  <c r="T521" i="7"/>
  <c r="T522" i="7"/>
  <c r="T523" i="7"/>
  <c r="T524" i="7"/>
  <c r="T525" i="7"/>
  <c r="T526" i="7"/>
  <c r="T527" i="7"/>
  <c r="T528" i="7"/>
  <c r="T529" i="7"/>
  <c r="T530" i="7"/>
  <c r="T531" i="7"/>
  <c r="T532" i="7"/>
  <c r="T533" i="7"/>
  <c r="T534" i="7"/>
  <c r="T535" i="7"/>
  <c r="T536" i="7"/>
  <c r="T537" i="7"/>
  <c r="T538" i="7"/>
  <c r="T539" i="7"/>
  <c r="T540" i="7"/>
  <c r="T541" i="7"/>
  <c r="T542" i="7"/>
  <c r="T543" i="7"/>
  <c r="T544" i="7"/>
  <c r="T545" i="7"/>
  <c r="T546" i="7"/>
  <c r="T547" i="7"/>
  <c r="T548" i="7"/>
  <c r="T549" i="7"/>
  <c r="T550" i="7"/>
  <c r="T551" i="7"/>
  <c r="T552" i="7"/>
  <c r="T553" i="7"/>
  <c r="T554" i="7"/>
  <c r="T555" i="7"/>
  <c r="T556" i="7"/>
  <c r="T557" i="7"/>
  <c r="T558" i="7"/>
  <c r="T559" i="7"/>
  <c r="T560" i="7"/>
  <c r="T561" i="7"/>
  <c r="T562" i="7"/>
  <c r="T563" i="7"/>
  <c r="T564" i="7"/>
  <c r="T565" i="7"/>
  <c r="T566" i="7"/>
  <c r="T567" i="7"/>
  <c r="T568" i="7"/>
  <c r="T569" i="7"/>
  <c r="T570" i="7"/>
  <c r="T571" i="7"/>
  <c r="T572" i="7"/>
  <c r="T573" i="7"/>
  <c r="T574" i="7"/>
  <c r="T575" i="7"/>
  <c r="T576" i="7"/>
  <c r="T577" i="7"/>
  <c r="T578" i="7"/>
  <c r="T579" i="7"/>
  <c r="T580" i="7"/>
  <c r="T581" i="7"/>
  <c r="T582" i="7"/>
  <c r="T583" i="7"/>
  <c r="T584" i="7"/>
  <c r="T585" i="7"/>
  <c r="T586" i="7"/>
  <c r="T587" i="7"/>
  <c r="T588" i="7"/>
  <c r="T589" i="7"/>
  <c r="T590" i="7"/>
  <c r="T591" i="7"/>
  <c r="T592" i="7"/>
  <c r="T593" i="7"/>
  <c r="T594" i="7"/>
  <c r="T595" i="7"/>
  <c r="T596" i="7"/>
  <c r="T597" i="7"/>
  <c r="T598" i="7"/>
  <c r="T599" i="7"/>
  <c r="T600" i="7"/>
  <c r="T601" i="7"/>
  <c r="T602" i="7"/>
  <c r="T603" i="7"/>
  <c r="T604" i="7"/>
  <c r="T605" i="7"/>
  <c r="T606" i="7"/>
  <c r="T607" i="7"/>
  <c r="T608" i="7"/>
  <c r="T609" i="7"/>
  <c r="T610" i="7"/>
  <c r="T611" i="7"/>
  <c r="T612" i="7"/>
  <c r="T613" i="7"/>
  <c r="T614" i="7"/>
  <c r="T615" i="7"/>
  <c r="T616" i="7"/>
  <c r="T617" i="7"/>
  <c r="T618" i="7"/>
  <c r="T619" i="7"/>
  <c r="T620" i="7"/>
  <c r="T621" i="7"/>
  <c r="T622" i="7"/>
  <c r="T623" i="7"/>
  <c r="T624" i="7"/>
  <c r="T625" i="7"/>
  <c r="T626" i="7"/>
  <c r="T627" i="7"/>
  <c r="T628" i="7"/>
  <c r="T629" i="7"/>
  <c r="T630" i="7"/>
  <c r="T631" i="7"/>
  <c r="T632" i="7"/>
  <c r="T633" i="7"/>
  <c r="T634" i="7"/>
  <c r="T635" i="7"/>
  <c r="T636" i="7"/>
  <c r="T637" i="7"/>
  <c r="T638" i="7"/>
  <c r="T639" i="7"/>
  <c r="T640" i="7"/>
  <c r="T641" i="7"/>
  <c r="T642" i="7"/>
  <c r="T643" i="7"/>
  <c r="T644" i="7"/>
  <c r="T645" i="7"/>
  <c r="T646" i="7"/>
  <c r="T647" i="7"/>
  <c r="T648" i="7"/>
  <c r="T649" i="7"/>
  <c r="T650" i="7"/>
  <c r="T651" i="7"/>
  <c r="T652" i="7"/>
  <c r="T653" i="7"/>
  <c r="T654" i="7"/>
  <c r="T655" i="7"/>
  <c r="T656" i="7"/>
  <c r="T657" i="7"/>
  <c r="T658" i="7"/>
  <c r="T659" i="7"/>
  <c r="T660" i="7"/>
  <c r="T661" i="7"/>
  <c r="T662" i="7"/>
  <c r="T663" i="7"/>
  <c r="T664" i="7"/>
  <c r="T665" i="7"/>
  <c r="T666" i="7"/>
  <c r="T667" i="7"/>
  <c r="T668" i="7"/>
  <c r="T669" i="7"/>
  <c r="T670" i="7"/>
  <c r="T671" i="7"/>
  <c r="T672" i="7"/>
  <c r="T673" i="7"/>
  <c r="T674" i="7"/>
  <c r="T675" i="7"/>
  <c r="T676" i="7"/>
  <c r="T677" i="7"/>
  <c r="T678" i="7"/>
  <c r="T679" i="7"/>
  <c r="T680" i="7"/>
  <c r="T681" i="7"/>
  <c r="T682" i="7"/>
  <c r="T683" i="7"/>
  <c r="T684" i="7"/>
  <c r="T685" i="7"/>
  <c r="T686" i="7"/>
  <c r="T687" i="7"/>
  <c r="T688" i="7"/>
  <c r="T689" i="7"/>
  <c r="T690" i="7"/>
  <c r="T691" i="7"/>
  <c r="T692" i="7"/>
  <c r="T693" i="7"/>
  <c r="T694" i="7"/>
  <c r="T695" i="7"/>
  <c r="T696" i="7"/>
  <c r="T697" i="7"/>
  <c r="T698" i="7"/>
  <c r="T699" i="7"/>
  <c r="T700" i="7"/>
  <c r="T701" i="7"/>
  <c r="T702" i="7"/>
  <c r="T703" i="7"/>
  <c r="T704" i="7"/>
  <c r="T705" i="7"/>
  <c r="T706" i="7"/>
  <c r="T707" i="7"/>
  <c r="T708" i="7"/>
  <c r="T709" i="7"/>
  <c r="T710" i="7"/>
  <c r="T711" i="7"/>
  <c r="T712" i="7"/>
  <c r="T713" i="7"/>
  <c r="T714" i="7"/>
  <c r="T715" i="7"/>
  <c r="T716" i="7"/>
  <c r="T717" i="7"/>
  <c r="T718" i="7"/>
  <c r="T719" i="7"/>
  <c r="T720" i="7"/>
  <c r="T721" i="7"/>
  <c r="T722" i="7"/>
  <c r="T723" i="7"/>
  <c r="T724" i="7"/>
  <c r="T725" i="7"/>
  <c r="T726" i="7"/>
  <c r="T727" i="7"/>
  <c r="T728" i="7"/>
  <c r="T729" i="7"/>
  <c r="T730" i="7"/>
  <c r="T731" i="7"/>
  <c r="T732" i="7"/>
  <c r="T733" i="7"/>
  <c r="T734" i="7"/>
  <c r="T735" i="7"/>
  <c r="T736" i="7"/>
  <c r="T737" i="7"/>
  <c r="T738" i="7"/>
  <c r="T739" i="7"/>
  <c r="T740" i="7"/>
  <c r="T741" i="7"/>
  <c r="T742" i="7"/>
  <c r="T743" i="7"/>
  <c r="T744" i="7"/>
  <c r="T745" i="7"/>
  <c r="T746" i="7"/>
  <c r="T747" i="7"/>
  <c r="T748" i="7"/>
  <c r="T749" i="7"/>
  <c r="T750" i="7"/>
  <c r="T751" i="7"/>
  <c r="T752" i="7"/>
  <c r="T753" i="7"/>
  <c r="T754" i="7"/>
  <c r="T755" i="7"/>
  <c r="T756" i="7"/>
  <c r="T757" i="7"/>
  <c r="T758" i="7"/>
  <c r="T759" i="7"/>
  <c r="T760" i="7"/>
  <c r="T761" i="7"/>
  <c r="T762" i="7"/>
  <c r="T763" i="7"/>
  <c r="T764" i="7"/>
  <c r="T765" i="7"/>
  <c r="T766" i="7"/>
  <c r="T767" i="7"/>
  <c r="T768" i="7"/>
  <c r="T769" i="7"/>
  <c r="T770" i="7"/>
  <c r="T771" i="7"/>
  <c r="T772" i="7"/>
  <c r="T773" i="7"/>
  <c r="T774" i="7"/>
  <c r="T775" i="7"/>
  <c r="T776" i="7"/>
  <c r="T777" i="7"/>
  <c r="T778" i="7"/>
  <c r="T779" i="7"/>
  <c r="T780" i="7"/>
  <c r="T781" i="7"/>
  <c r="T782" i="7"/>
  <c r="T783" i="7"/>
  <c r="T784" i="7"/>
  <c r="T785" i="7"/>
  <c r="T786" i="7"/>
  <c r="T787" i="7"/>
  <c r="T788" i="7"/>
  <c r="T789" i="7"/>
  <c r="T790" i="7"/>
  <c r="T791" i="7"/>
  <c r="T792" i="7"/>
  <c r="T793" i="7"/>
  <c r="T794" i="7"/>
  <c r="T795" i="7"/>
  <c r="T796" i="7"/>
  <c r="T797" i="7"/>
  <c r="T798" i="7"/>
  <c r="T799" i="7"/>
  <c r="T800" i="7"/>
  <c r="T801" i="7"/>
  <c r="T802" i="7"/>
  <c r="T803" i="7"/>
  <c r="T804" i="7"/>
  <c r="T805" i="7"/>
  <c r="T806" i="7"/>
  <c r="T807" i="7"/>
  <c r="T808" i="7"/>
  <c r="T809" i="7"/>
  <c r="T810" i="7"/>
  <c r="T811" i="7"/>
  <c r="T812" i="7"/>
  <c r="T813" i="7"/>
  <c r="T814" i="7"/>
  <c r="T815" i="7"/>
  <c r="T816" i="7"/>
  <c r="T817" i="7"/>
  <c r="T818" i="7"/>
  <c r="T819" i="7"/>
  <c r="T820" i="7"/>
  <c r="T821" i="7"/>
  <c r="T822" i="7"/>
  <c r="T823" i="7"/>
  <c r="T824" i="7"/>
  <c r="T825" i="7"/>
  <c r="T826" i="7"/>
  <c r="T827" i="7"/>
  <c r="T828" i="7"/>
  <c r="T829" i="7"/>
  <c r="T830" i="7"/>
  <c r="T831" i="7"/>
  <c r="T832" i="7"/>
  <c r="T833" i="7"/>
  <c r="T834" i="7"/>
  <c r="T835" i="7"/>
  <c r="T836" i="7"/>
  <c r="T837" i="7"/>
  <c r="T838" i="7"/>
  <c r="T839" i="7"/>
  <c r="T840" i="7"/>
  <c r="T841" i="7"/>
  <c r="T842" i="7"/>
  <c r="T843" i="7"/>
  <c r="T844" i="7"/>
  <c r="T845" i="7"/>
  <c r="T846" i="7"/>
  <c r="T847" i="7"/>
  <c r="T848" i="7"/>
  <c r="T849" i="7"/>
  <c r="T850" i="7"/>
  <c r="T851" i="7"/>
  <c r="T852" i="7"/>
  <c r="T853" i="7"/>
  <c r="T854" i="7"/>
  <c r="T855" i="7"/>
  <c r="T856" i="7"/>
  <c r="T857" i="7"/>
  <c r="T858" i="7"/>
  <c r="T859" i="7"/>
  <c r="T860" i="7"/>
  <c r="T861" i="7"/>
  <c r="T862" i="7"/>
  <c r="T863" i="7"/>
  <c r="T864" i="7"/>
  <c r="T865" i="7"/>
  <c r="T866" i="7"/>
  <c r="T867" i="7"/>
  <c r="T868" i="7"/>
  <c r="T869" i="7"/>
  <c r="T870" i="7"/>
  <c r="T871" i="7"/>
  <c r="T872" i="7"/>
  <c r="T873" i="7"/>
  <c r="T874" i="7"/>
  <c r="T875" i="7"/>
  <c r="T876" i="7"/>
  <c r="T877" i="7"/>
  <c r="T878" i="7"/>
  <c r="T879" i="7"/>
  <c r="T880" i="7"/>
  <c r="T881" i="7"/>
  <c r="T882" i="7"/>
  <c r="T883" i="7"/>
  <c r="T884" i="7"/>
  <c r="T885" i="7"/>
  <c r="T886" i="7"/>
  <c r="T887" i="7"/>
  <c r="T888" i="7"/>
  <c r="T889" i="7"/>
  <c r="T890" i="7"/>
  <c r="T891" i="7"/>
  <c r="T892" i="7"/>
  <c r="T893" i="7"/>
  <c r="T894" i="7"/>
  <c r="T895" i="7"/>
  <c r="T896" i="7"/>
  <c r="T897" i="7"/>
  <c r="T898" i="7"/>
  <c r="T899" i="7"/>
  <c r="T900" i="7"/>
  <c r="T901" i="7"/>
  <c r="T902" i="7"/>
  <c r="T903" i="7"/>
  <c r="T904" i="7"/>
  <c r="T905" i="7"/>
  <c r="T906" i="7"/>
  <c r="T907" i="7"/>
  <c r="T908" i="7"/>
  <c r="T909" i="7"/>
  <c r="T910" i="7"/>
  <c r="T911" i="7"/>
  <c r="T912" i="7"/>
  <c r="T913" i="7"/>
  <c r="T914" i="7"/>
  <c r="T915" i="7"/>
  <c r="T916" i="7"/>
  <c r="T917" i="7"/>
  <c r="T918" i="7"/>
  <c r="T919" i="7"/>
  <c r="T920" i="7"/>
  <c r="T921" i="7"/>
  <c r="T922" i="7"/>
  <c r="T923" i="7"/>
  <c r="T924" i="7"/>
  <c r="T925" i="7"/>
  <c r="T926" i="7"/>
  <c r="T927" i="7"/>
  <c r="T928" i="7"/>
  <c r="T929" i="7"/>
  <c r="T930" i="7"/>
  <c r="T931" i="7"/>
  <c r="T932" i="7"/>
  <c r="T933" i="7"/>
  <c r="T934" i="7"/>
  <c r="T935" i="7"/>
  <c r="T936" i="7"/>
  <c r="T937" i="7"/>
  <c r="T938" i="7"/>
  <c r="T939" i="7"/>
  <c r="T940" i="7"/>
  <c r="T941" i="7"/>
  <c r="T942" i="7"/>
  <c r="T943" i="7"/>
  <c r="T944" i="7"/>
  <c r="T945" i="7"/>
  <c r="T946" i="7"/>
  <c r="T947" i="7"/>
  <c r="T948" i="7"/>
  <c r="T949" i="7"/>
  <c r="T950" i="7"/>
  <c r="T951" i="7"/>
  <c r="T952" i="7"/>
  <c r="T953" i="7"/>
  <c r="T954" i="7"/>
  <c r="T955" i="7"/>
  <c r="T956" i="7"/>
  <c r="T957" i="7"/>
  <c r="T958" i="7"/>
  <c r="T959" i="7"/>
  <c r="T960" i="7"/>
  <c r="T961" i="7"/>
  <c r="T962" i="7"/>
  <c r="T963" i="7"/>
  <c r="T964" i="7"/>
  <c r="T965" i="7"/>
  <c r="T966" i="7"/>
  <c r="T967" i="7"/>
  <c r="T968" i="7"/>
  <c r="T969" i="7"/>
  <c r="T970" i="7"/>
  <c r="T971" i="7"/>
  <c r="T972" i="7"/>
  <c r="T973" i="7"/>
  <c r="T974" i="7"/>
  <c r="T975" i="7"/>
  <c r="T976" i="7"/>
  <c r="T977" i="7"/>
  <c r="T978" i="7"/>
  <c r="T979" i="7"/>
  <c r="T980" i="7"/>
  <c r="T981" i="7"/>
  <c r="T982" i="7"/>
  <c r="T983" i="7"/>
  <c r="T984" i="7"/>
  <c r="T985" i="7"/>
  <c r="T986" i="7"/>
  <c r="T987" i="7"/>
  <c r="T988" i="7"/>
  <c r="T989" i="7"/>
  <c r="T990" i="7"/>
  <c r="T991" i="7"/>
  <c r="T992" i="7"/>
  <c r="T993" i="7"/>
  <c r="T994" i="7"/>
  <c r="T995" i="7"/>
  <c r="T996" i="7"/>
  <c r="T997" i="7"/>
  <c r="T998" i="7"/>
  <c r="T999" i="7"/>
  <c r="T1000" i="7"/>
  <c r="T1001" i="7"/>
  <c r="T1002" i="7"/>
  <c r="T1003" i="7"/>
  <c r="T1004" i="7"/>
  <c r="T5" i="7"/>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501" i="35"/>
  <c r="P502" i="35"/>
  <c r="P503" i="35"/>
  <c r="P504" i="35"/>
  <c r="P505" i="35"/>
  <c r="P506" i="35"/>
  <c r="P507" i="35"/>
  <c r="P508" i="35"/>
  <c r="P509" i="35"/>
  <c r="P510" i="35"/>
  <c r="P511" i="35"/>
  <c r="P512" i="35"/>
  <c r="P513" i="35"/>
  <c r="P514" i="35"/>
  <c r="P515" i="35"/>
  <c r="P516" i="35"/>
  <c r="P517" i="35"/>
  <c r="P518" i="35"/>
  <c r="P519" i="35"/>
  <c r="P520" i="35"/>
  <c r="P521" i="35"/>
  <c r="P522" i="35"/>
  <c r="P523" i="35"/>
  <c r="P524" i="35"/>
  <c r="P525" i="35"/>
  <c r="P526" i="35"/>
  <c r="P527" i="35"/>
  <c r="P528" i="35"/>
  <c r="P529" i="35"/>
  <c r="P530" i="35"/>
  <c r="P531" i="35"/>
  <c r="P532" i="35"/>
  <c r="P533" i="35"/>
  <c r="P534" i="35"/>
  <c r="P535" i="35"/>
  <c r="P536" i="35"/>
  <c r="P537" i="35"/>
  <c r="P538" i="35"/>
  <c r="P539" i="35"/>
  <c r="P540" i="35"/>
  <c r="P541" i="35"/>
  <c r="P542" i="35"/>
  <c r="P543" i="35"/>
  <c r="P544" i="35"/>
  <c r="P545" i="35"/>
  <c r="P546" i="35"/>
  <c r="P547" i="35"/>
  <c r="P548" i="35"/>
  <c r="P549" i="35"/>
  <c r="P550" i="35"/>
  <c r="P551" i="35"/>
  <c r="P552" i="35"/>
  <c r="P553" i="35"/>
  <c r="P554" i="35"/>
  <c r="P555" i="35"/>
  <c r="P556" i="35"/>
  <c r="P557" i="35"/>
  <c r="P558" i="35"/>
  <c r="P559" i="35"/>
  <c r="P560" i="35"/>
  <c r="P561" i="35"/>
  <c r="P562" i="35"/>
  <c r="P563" i="35"/>
  <c r="P564" i="35"/>
  <c r="P565" i="35"/>
  <c r="P566" i="35"/>
  <c r="P567" i="35"/>
  <c r="P568" i="35"/>
  <c r="P569" i="35"/>
  <c r="P570" i="35"/>
  <c r="P571" i="35"/>
  <c r="P572" i="35"/>
  <c r="P573" i="35"/>
  <c r="P574" i="35"/>
  <c r="P575" i="35"/>
  <c r="P576" i="35"/>
  <c r="P577" i="35"/>
  <c r="P578" i="35"/>
  <c r="P579" i="35"/>
  <c r="P580" i="35"/>
  <c r="P581" i="35"/>
  <c r="P582" i="35"/>
  <c r="P583" i="35"/>
  <c r="P584" i="35"/>
  <c r="P585" i="35"/>
  <c r="P586" i="35"/>
  <c r="P587" i="35"/>
  <c r="P588" i="35"/>
  <c r="P589" i="35"/>
  <c r="P590" i="35"/>
  <c r="P591" i="35"/>
  <c r="P592" i="35"/>
  <c r="P593" i="35"/>
  <c r="P594" i="35"/>
  <c r="P595" i="35"/>
  <c r="P596" i="35"/>
  <c r="P597" i="35"/>
  <c r="P598" i="35"/>
  <c r="P599" i="35"/>
  <c r="P600" i="35"/>
  <c r="P601" i="35"/>
  <c r="P602" i="35"/>
  <c r="P603" i="35"/>
  <c r="P604" i="35"/>
  <c r="P605" i="35"/>
  <c r="P606" i="35"/>
  <c r="P607" i="35"/>
  <c r="P608" i="35"/>
  <c r="P609" i="35"/>
  <c r="P610" i="35"/>
  <c r="P611" i="35"/>
  <c r="P612" i="35"/>
  <c r="P613" i="35"/>
  <c r="P614" i="35"/>
  <c r="P615" i="35"/>
  <c r="P616" i="35"/>
  <c r="P617" i="35"/>
  <c r="P618" i="35"/>
  <c r="P619" i="35"/>
  <c r="P620" i="35"/>
  <c r="P621" i="35"/>
  <c r="P622" i="35"/>
  <c r="P623" i="35"/>
  <c r="P624" i="35"/>
  <c r="P625" i="35"/>
  <c r="P626" i="35"/>
  <c r="P627" i="35"/>
  <c r="P628" i="35"/>
  <c r="P629" i="35"/>
  <c r="P630" i="35"/>
  <c r="P631" i="35"/>
  <c r="P632" i="35"/>
  <c r="P633" i="35"/>
  <c r="P634" i="35"/>
  <c r="P635" i="35"/>
  <c r="P636" i="35"/>
  <c r="P637" i="35"/>
  <c r="P638" i="35"/>
  <c r="P639" i="35"/>
  <c r="P640" i="35"/>
  <c r="P641" i="35"/>
  <c r="P642" i="35"/>
  <c r="P643" i="35"/>
  <c r="P644" i="35"/>
  <c r="P645" i="35"/>
  <c r="P646" i="35"/>
  <c r="P647" i="35"/>
  <c r="P648" i="35"/>
  <c r="P649" i="35"/>
  <c r="P650" i="35"/>
  <c r="P651" i="35"/>
  <c r="P652" i="35"/>
  <c r="P653" i="35"/>
  <c r="P654" i="35"/>
  <c r="P655" i="35"/>
  <c r="P656" i="35"/>
  <c r="P657" i="35"/>
  <c r="P658" i="35"/>
  <c r="P659" i="35"/>
  <c r="P660" i="35"/>
  <c r="P661" i="35"/>
  <c r="P662" i="35"/>
  <c r="P663" i="35"/>
  <c r="P664" i="35"/>
  <c r="P665" i="35"/>
  <c r="P666" i="35"/>
  <c r="P667" i="35"/>
  <c r="P668" i="35"/>
  <c r="P669" i="35"/>
  <c r="P670" i="35"/>
  <c r="P671" i="35"/>
  <c r="P672" i="35"/>
  <c r="P673" i="35"/>
  <c r="P674" i="35"/>
  <c r="P675" i="35"/>
  <c r="P676" i="35"/>
  <c r="P677" i="35"/>
  <c r="P678" i="35"/>
  <c r="P679" i="35"/>
  <c r="P680" i="35"/>
  <c r="P681" i="35"/>
  <c r="P682" i="35"/>
  <c r="P683" i="35"/>
  <c r="P684" i="35"/>
  <c r="P685" i="35"/>
  <c r="P686" i="35"/>
  <c r="P687" i="35"/>
  <c r="P688" i="35"/>
  <c r="P689" i="35"/>
  <c r="P690" i="35"/>
  <c r="P691" i="35"/>
  <c r="P692" i="35"/>
  <c r="P693" i="35"/>
  <c r="P694" i="35"/>
  <c r="P695" i="35"/>
  <c r="P696" i="35"/>
  <c r="P697" i="35"/>
  <c r="P698" i="35"/>
  <c r="P699" i="35"/>
  <c r="P700" i="35"/>
  <c r="P701" i="35"/>
  <c r="P702" i="35"/>
  <c r="P703" i="35"/>
  <c r="P704" i="35"/>
  <c r="P705" i="35"/>
  <c r="P706" i="35"/>
  <c r="P707" i="35"/>
  <c r="P708" i="35"/>
  <c r="P709" i="35"/>
  <c r="P710" i="35"/>
  <c r="P711" i="35"/>
  <c r="P712" i="35"/>
  <c r="P713" i="35"/>
  <c r="P714" i="35"/>
  <c r="P715" i="35"/>
  <c r="P716" i="35"/>
  <c r="P717" i="35"/>
  <c r="P718" i="35"/>
  <c r="P719" i="35"/>
  <c r="P720" i="35"/>
  <c r="P721" i="35"/>
  <c r="P722" i="35"/>
  <c r="P723" i="35"/>
  <c r="P724" i="35"/>
  <c r="P725" i="35"/>
  <c r="P726" i="35"/>
  <c r="P727" i="35"/>
  <c r="P728" i="35"/>
  <c r="P729" i="35"/>
  <c r="P730" i="35"/>
  <c r="P731" i="35"/>
  <c r="P732" i="35"/>
  <c r="P733" i="35"/>
  <c r="P734" i="35"/>
  <c r="P735" i="35"/>
  <c r="P736" i="35"/>
  <c r="P737" i="35"/>
  <c r="P738" i="35"/>
  <c r="P739" i="35"/>
  <c r="P740" i="35"/>
  <c r="P741" i="35"/>
  <c r="P742" i="35"/>
  <c r="P743" i="35"/>
  <c r="P744" i="35"/>
  <c r="P745" i="35"/>
  <c r="P746" i="35"/>
  <c r="P747" i="35"/>
  <c r="P748" i="35"/>
  <c r="P749" i="35"/>
  <c r="P750" i="35"/>
  <c r="P751" i="35"/>
  <c r="P752" i="35"/>
  <c r="P753" i="35"/>
  <c r="P754" i="35"/>
  <c r="P755" i="35"/>
  <c r="P756" i="35"/>
  <c r="P757" i="35"/>
  <c r="P758" i="35"/>
  <c r="P759" i="35"/>
  <c r="P760" i="35"/>
  <c r="P761" i="35"/>
  <c r="P762" i="35"/>
  <c r="P763" i="35"/>
  <c r="P764" i="35"/>
  <c r="P765" i="35"/>
  <c r="P766" i="35"/>
  <c r="P767" i="35"/>
  <c r="P768" i="35"/>
  <c r="P769" i="35"/>
  <c r="P770" i="35"/>
  <c r="P771" i="35"/>
  <c r="P772" i="35"/>
  <c r="P773" i="35"/>
  <c r="P774" i="35"/>
  <c r="P775" i="35"/>
  <c r="P776" i="35"/>
  <c r="P777" i="35"/>
  <c r="P778" i="35"/>
  <c r="P779" i="35"/>
  <c r="P780" i="35"/>
  <c r="P781" i="35"/>
  <c r="P782" i="35"/>
  <c r="P783" i="35"/>
  <c r="P784" i="35"/>
  <c r="P785" i="35"/>
  <c r="P786" i="35"/>
  <c r="P787" i="35"/>
  <c r="P788" i="35"/>
  <c r="P789" i="35"/>
  <c r="P790" i="35"/>
  <c r="P791" i="35"/>
  <c r="P792" i="35"/>
  <c r="P793" i="35"/>
  <c r="P794" i="35"/>
  <c r="P795" i="35"/>
  <c r="P796" i="35"/>
  <c r="P797" i="35"/>
  <c r="P798" i="35"/>
  <c r="P799" i="35"/>
  <c r="P800" i="35"/>
  <c r="P801" i="35"/>
  <c r="P802" i="35"/>
  <c r="P803" i="35"/>
  <c r="P804" i="35"/>
  <c r="P805" i="35"/>
  <c r="P806" i="35"/>
  <c r="P807" i="35"/>
  <c r="P808" i="35"/>
  <c r="P809" i="35"/>
  <c r="P810" i="35"/>
  <c r="P811" i="35"/>
  <c r="P812" i="35"/>
  <c r="P813" i="35"/>
  <c r="P814" i="35"/>
  <c r="P815" i="35"/>
  <c r="P816" i="35"/>
  <c r="P817" i="35"/>
  <c r="P818" i="35"/>
  <c r="P819" i="35"/>
  <c r="P820" i="35"/>
  <c r="P821" i="35"/>
  <c r="P822" i="35"/>
  <c r="P823" i="35"/>
  <c r="P824" i="35"/>
  <c r="P825" i="35"/>
  <c r="P826" i="35"/>
  <c r="P827" i="35"/>
  <c r="P828" i="35"/>
  <c r="P829" i="35"/>
  <c r="P830" i="35"/>
  <c r="P831" i="35"/>
  <c r="P832" i="35"/>
  <c r="P833" i="35"/>
  <c r="P834" i="35"/>
  <c r="P835" i="35"/>
  <c r="P836" i="35"/>
  <c r="P837" i="35"/>
  <c r="P838" i="35"/>
  <c r="P839" i="35"/>
  <c r="P840" i="35"/>
  <c r="P841" i="35"/>
  <c r="P842" i="35"/>
  <c r="P843" i="35"/>
  <c r="P844" i="35"/>
  <c r="P845" i="35"/>
  <c r="P846" i="35"/>
  <c r="P847" i="35"/>
  <c r="P848" i="35"/>
  <c r="P849" i="35"/>
  <c r="P850" i="35"/>
  <c r="P851" i="35"/>
  <c r="P852" i="35"/>
  <c r="P853" i="35"/>
  <c r="P854" i="35"/>
  <c r="P855" i="35"/>
  <c r="P856" i="35"/>
  <c r="P857" i="35"/>
  <c r="P858" i="35"/>
  <c r="P859" i="35"/>
  <c r="P860" i="35"/>
  <c r="P861" i="35"/>
  <c r="P862" i="35"/>
  <c r="P863" i="35"/>
  <c r="P864" i="35"/>
  <c r="P865" i="35"/>
  <c r="P866" i="35"/>
  <c r="P867" i="35"/>
  <c r="P868" i="35"/>
  <c r="P869" i="35"/>
  <c r="P870" i="35"/>
  <c r="P871" i="35"/>
  <c r="P872" i="35"/>
  <c r="P873" i="35"/>
  <c r="P874" i="35"/>
  <c r="P875" i="35"/>
  <c r="P876" i="35"/>
  <c r="P877" i="35"/>
  <c r="P878" i="35"/>
  <c r="P879" i="35"/>
  <c r="P880" i="35"/>
  <c r="P881" i="35"/>
  <c r="P882" i="35"/>
  <c r="P883" i="35"/>
  <c r="P884" i="35"/>
  <c r="P885" i="35"/>
  <c r="P886" i="35"/>
  <c r="P887" i="35"/>
  <c r="P888" i="35"/>
  <c r="P889" i="35"/>
  <c r="P890" i="35"/>
  <c r="P891" i="35"/>
  <c r="P892" i="35"/>
  <c r="P893" i="35"/>
  <c r="P894" i="35"/>
  <c r="P895" i="35"/>
  <c r="P896" i="35"/>
  <c r="P897" i="35"/>
  <c r="P898" i="35"/>
  <c r="P899" i="35"/>
  <c r="P900" i="35"/>
  <c r="P901" i="35"/>
  <c r="P902" i="35"/>
  <c r="P903" i="35"/>
  <c r="P904" i="35"/>
  <c r="P905" i="35"/>
  <c r="P906" i="35"/>
  <c r="P907" i="35"/>
  <c r="P908" i="35"/>
  <c r="P909" i="35"/>
  <c r="P910" i="35"/>
  <c r="P911" i="35"/>
  <c r="P912" i="35"/>
  <c r="P913" i="35"/>
  <c r="P914" i="35"/>
  <c r="P915" i="35"/>
  <c r="P916" i="35"/>
  <c r="P917" i="35"/>
  <c r="P918" i="35"/>
  <c r="P919" i="35"/>
  <c r="P920" i="35"/>
  <c r="P921" i="35"/>
  <c r="P922" i="35"/>
  <c r="P923" i="35"/>
  <c r="P924" i="35"/>
  <c r="P925" i="35"/>
  <c r="P926" i="35"/>
  <c r="P927" i="35"/>
  <c r="P928" i="35"/>
  <c r="P929" i="35"/>
  <c r="P930" i="35"/>
  <c r="P931" i="35"/>
  <c r="P932" i="35"/>
  <c r="P933" i="35"/>
  <c r="P934" i="35"/>
  <c r="P935" i="35"/>
  <c r="P936" i="35"/>
  <c r="P937" i="35"/>
  <c r="P938" i="35"/>
  <c r="P939" i="35"/>
  <c r="P940" i="35"/>
  <c r="P941" i="35"/>
  <c r="P942" i="35"/>
  <c r="P943" i="35"/>
  <c r="P944" i="35"/>
  <c r="P945" i="35"/>
  <c r="P946" i="35"/>
  <c r="P947" i="35"/>
  <c r="P948" i="35"/>
  <c r="P949" i="35"/>
  <c r="P950" i="35"/>
  <c r="P951" i="35"/>
  <c r="P952" i="35"/>
  <c r="P953" i="35"/>
  <c r="P954" i="35"/>
  <c r="P955" i="35"/>
  <c r="P956" i="35"/>
  <c r="P957" i="35"/>
  <c r="P958" i="35"/>
  <c r="P959" i="35"/>
  <c r="P960" i="35"/>
  <c r="P961" i="35"/>
  <c r="P962" i="35"/>
  <c r="P963" i="35"/>
  <c r="P964" i="35"/>
  <c r="P965" i="35"/>
  <c r="P966" i="35"/>
  <c r="P967" i="35"/>
  <c r="P968" i="35"/>
  <c r="P969" i="35"/>
  <c r="P970" i="35"/>
  <c r="P971" i="35"/>
  <c r="P972" i="35"/>
  <c r="P973" i="35"/>
  <c r="P974" i="35"/>
  <c r="P975" i="35"/>
  <c r="P976" i="35"/>
  <c r="P977" i="35"/>
  <c r="P978" i="35"/>
  <c r="P979" i="35"/>
  <c r="P980" i="35"/>
  <c r="P981" i="35"/>
  <c r="P982" i="35"/>
  <c r="P983" i="35"/>
  <c r="P984" i="35"/>
  <c r="P985" i="35"/>
  <c r="P986" i="35"/>
  <c r="P987" i="35"/>
  <c r="P988" i="35"/>
  <c r="P989" i="35"/>
  <c r="P990" i="35"/>
  <c r="P991" i="35"/>
  <c r="P992" i="35"/>
  <c r="P993" i="35"/>
  <c r="P994" i="35"/>
  <c r="P995" i="35"/>
  <c r="P996" i="35"/>
  <c r="P997" i="35"/>
  <c r="P998" i="35"/>
  <c r="P999" i="35"/>
  <c r="P1000" i="35"/>
  <c r="P1001" i="35"/>
  <c r="P1002" i="35"/>
  <c r="P1003" i="35"/>
  <c r="P1004" i="35"/>
  <c r="P1005" i="35"/>
  <c r="P1006" i="35"/>
  <c r="P3" i="7"/>
  <c r="P8" i="7" s="1"/>
  <c r="P7" i="35"/>
  <c r="G4"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5" i="1"/>
  <c r="G56" i="21" l="1"/>
  <c r="G48" i="21"/>
  <c r="G44" i="21"/>
  <c r="M40" i="21"/>
  <c r="Q481" i="19"/>
  <c r="H421" i="19"/>
  <c r="H405" i="19"/>
  <c r="H389" i="19"/>
  <c r="H373" i="19"/>
  <c r="H357" i="19"/>
  <c r="Q473" i="19"/>
  <c r="F465" i="19"/>
  <c r="F449" i="19"/>
  <c r="H409" i="19"/>
  <c r="H393" i="19"/>
  <c r="H377" i="19"/>
  <c r="H361" i="19"/>
  <c r="Q365" i="19"/>
  <c r="Q381" i="19"/>
  <c r="Q397" i="19"/>
  <c r="G504" i="9"/>
  <c r="G500" i="9"/>
  <c r="G496" i="9"/>
  <c r="G492" i="9"/>
  <c r="G488" i="9"/>
  <c r="G484" i="9"/>
  <c r="G480" i="9"/>
  <c r="G476" i="9"/>
  <c r="G472" i="9"/>
  <c r="N504" i="9"/>
  <c r="F496" i="9"/>
  <c r="J492" i="9"/>
  <c r="N488" i="9"/>
  <c r="F480" i="9"/>
  <c r="J476" i="9"/>
  <c r="N472" i="9"/>
  <c r="J504" i="9"/>
  <c r="N500" i="9"/>
  <c r="J488" i="9"/>
  <c r="N484" i="9"/>
  <c r="J472" i="9"/>
  <c r="I10" i="40"/>
  <c r="I9" i="40"/>
  <c r="I8" i="40"/>
  <c r="I7" i="40"/>
  <c r="I6" i="40"/>
  <c r="P9" i="7"/>
  <c r="P6" i="7"/>
  <c r="P8" i="35" s="1"/>
  <c r="F467" i="9"/>
  <c r="J467" i="9"/>
  <c r="N467" i="9"/>
  <c r="G467" i="9"/>
  <c r="K467" i="9"/>
  <c r="O467" i="9"/>
  <c r="H467" i="9"/>
  <c r="L467" i="9"/>
  <c r="P467" i="9"/>
  <c r="E467" i="9"/>
  <c r="I467" i="9"/>
  <c r="M467" i="9"/>
  <c r="F463" i="9"/>
  <c r="J463" i="9"/>
  <c r="N463" i="9"/>
  <c r="G463" i="9"/>
  <c r="K463" i="9"/>
  <c r="O463" i="9"/>
  <c r="H463" i="9"/>
  <c r="L463" i="9"/>
  <c r="P463" i="9"/>
  <c r="E463" i="9"/>
  <c r="I463" i="9"/>
  <c r="M463" i="9"/>
  <c r="F459" i="9"/>
  <c r="J459" i="9"/>
  <c r="N459" i="9"/>
  <c r="G459" i="9"/>
  <c r="K459" i="9"/>
  <c r="O459" i="9"/>
  <c r="H459" i="9"/>
  <c r="L459" i="9"/>
  <c r="P459" i="9"/>
  <c r="E459" i="9"/>
  <c r="I459" i="9"/>
  <c r="M459" i="9"/>
  <c r="F455" i="9"/>
  <c r="J455" i="9"/>
  <c r="N455" i="9"/>
  <c r="G455" i="9"/>
  <c r="K455" i="9"/>
  <c r="O455" i="9"/>
  <c r="H455" i="9"/>
  <c r="L455" i="9"/>
  <c r="P455" i="9"/>
  <c r="E455" i="9"/>
  <c r="I455" i="9"/>
  <c r="M455" i="9"/>
  <c r="F451" i="9"/>
  <c r="J451" i="9"/>
  <c r="N451" i="9"/>
  <c r="G451" i="9"/>
  <c r="K451" i="9"/>
  <c r="O451" i="9"/>
  <c r="H451" i="9"/>
  <c r="L451" i="9"/>
  <c r="P451" i="9"/>
  <c r="E451" i="9"/>
  <c r="I451" i="9"/>
  <c r="M451" i="9"/>
  <c r="F447" i="9"/>
  <c r="J447" i="9"/>
  <c r="N447" i="9"/>
  <c r="G447" i="9"/>
  <c r="K447" i="9"/>
  <c r="O447" i="9"/>
  <c r="H447" i="9"/>
  <c r="L447" i="9"/>
  <c r="P447" i="9"/>
  <c r="E447" i="9"/>
  <c r="I447" i="9"/>
  <c r="M447" i="9"/>
  <c r="F443" i="9"/>
  <c r="J443" i="9"/>
  <c r="N443" i="9"/>
  <c r="G443" i="9"/>
  <c r="K443" i="9"/>
  <c r="O443" i="9"/>
  <c r="H443" i="9"/>
  <c r="L443" i="9"/>
  <c r="P443" i="9"/>
  <c r="E443" i="9"/>
  <c r="I443" i="9"/>
  <c r="M443" i="9"/>
  <c r="F439" i="9"/>
  <c r="J439" i="9"/>
  <c r="N439" i="9"/>
  <c r="G439" i="9"/>
  <c r="K439" i="9"/>
  <c r="O439" i="9"/>
  <c r="H439" i="9"/>
  <c r="L439" i="9"/>
  <c r="P439" i="9"/>
  <c r="E439" i="9"/>
  <c r="I439" i="9"/>
  <c r="M439" i="9"/>
  <c r="F435" i="9"/>
  <c r="J435" i="9"/>
  <c r="N435" i="9"/>
  <c r="G435" i="9"/>
  <c r="K435" i="9"/>
  <c r="O435" i="9"/>
  <c r="H435" i="9"/>
  <c r="L435" i="9"/>
  <c r="P435" i="9"/>
  <c r="E435" i="9"/>
  <c r="I435" i="9"/>
  <c r="M435" i="9"/>
  <c r="F431" i="9"/>
  <c r="J431" i="9"/>
  <c r="N431" i="9"/>
  <c r="G431" i="9"/>
  <c r="K431" i="9"/>
  <c r="O431" i="9"/>
  <c r="H431" i="9"/>
  <c r="L431" i="9"/>
  <c r="P431" i="9"/>
  <c r="E431" i="9"/>
  <c r="I431" i="9"/>
  <c r="M431" i="9"/>
  <c r="F427" i="9"/>
  <c r="J427" i="9"/>
  <c r="N427" i="9"/>
  <c r="G427" i="9"/>
  <c r="K427" i="9"/>
  <c r="O427" i="9"/>
  <c r="H427" i="9"/>
  <c r="L427" i="9"/>
  <c r="P427" i="9"/>
  <c r="E427" i="9"/>
  <c r="I427" i="9"/>
  <c r="M427" i="9"/>
  <c r="F423" i="9"/>
  <c r="J423" i="9"/>
  <c r="N423" i="9"/>
  <c r="G423" i="9"/>
  <c r="K423" i="9"/>
  <c r="O423" i="9"/>
  <c r="H423" i="9"/>
  <c r="L423" i="9"/>
  <c r="P423" i="9"/>
  <c r="E423" i="9"/>
  <c r="I423" i="9"/>
  <c r="M423" i="9"/>
  <c r="F419" i="9"/>
  <c r="J419" i="9"/>
  <c r="N419" i="9"/>
  <c r="G419" i="9"/>
  <c r="K419" i="9"/>
  <c r="O419" i="9"/>
  <c r="H419" i="9"/>
  <c r="L419" i="9"/>
  <c r="P419" i="9"/>
  <c r="E419" i="9"/>
  <c r="I419" i="9"/>
  <c r="M419" i="9"/>
  <c r="F415" i="9"/>
  <c r="J415" i="9"/>
  <c r="N415" i="9"/>
  <c r="G415" i="9"/>
  <c r="K415" i="9"/>
  <c r="O415" i="9"/>
  <c r="H415" i="9"/>
  <c r="L415" i="9"/>
  <c r="P415" i="9"/>
  <c r="E415" i="9"/>
  <c r="I415" i="9"/>
  <c r="M415" i="9"/>
  <c r="F411" i="9"/>
  <c r="J411" i="9"/>
  <c r="N411" i="9"/>
  <c r="G411" i="9"/>
  <c r="K411" i="9"/>
  <c r="O411" i="9"/>
  <c r="H411" i="9"/>
  <c r="L411" i="9"/>
  <c r="P411" i="9"/>
  <c r="E411" i="9"/>
  <c r="I411" i="9"/>
  <c r="M411" i="9"/>
  <c r="F407" i="9"/>
  <c r="J407" i="9"/>
  <c r="N407" i="9"/>
  <c r="G407" i="9"/>
  <c r="K407" i="9"/>
  <c r="O407" i="9"/>
  <c r="H407" i="9"/>
  <c r="L407" i="9"/>
  <c r="P407" i="9"/>
  <c r="E407" i="9"/>
  <c r="I407" i="9"/>
  <c r="M407" i="9"/>
  <c r="F403" i="9"/>
  <c r="J403" i="9"/>
  <c r="N403" i="9"/>
  <c r="G403" i="9"/>
  <c r="K403" i="9"/>
  <c r="O403" i="9"/>
  <c r="H403" i="9"/>
  <c r="L403" i="9"/>
  <c r="P403" i="9"/>
  <c r="E403" i="9"/>
  <c r="I403" i="9"/>
  <c r="M403" i="9"/>
  <c r="F399" i="9"/>
  <c r="J399" i="9"/>
  <c r="N399" i="9"/>
  <c r="G399" i="9"/>
  <c r="K399" i="9"/>
  <c r="O399" i="9"/>
  <c r="H399" i="9"/>
  <c r="L399" i="9"/>
  <c r="P399" i="9"/>
  <c r="E399" i="9"/>
  <c r="I399" i="9"/>
  <c r="M399" i="9"/>
  <c r="F395" i="9"/>
  <c r="J395" i="9"/>
  <c r="N395" i="9"/>
  <c r="G395" i="9"/>
  <c r="K395" i="9"/>
  <c r="O395" i="9"/>
  <c r="H395" i="9"/>
  <c r="L395" i="9"/>
  <c r="P395" i="9"/>
  <c r="E395" i="9"/>
  <c r="I395" i="9"/>
  <c r="M395" i="9"/>
  <c r="F391" i="9"/>
  <c r="J391" i="9"/>
  <c r="N391" i="9"/>
  <c r="G391" i="9"/>
  <c r="K391" i="9"/>
  <c r="O391" i="9"/>
  <c r="H391" i="9"/>
  <c r="L391" i="9"/>
  <c r="P391" i="9"/>
  <c r="E391" i="9"/>
  <c r="I391" i="9"/>
  <c r="M391" i="9"/>
  <c r="F387" i="9"/>
  <c r="J387" i="9"/>
  <c r="N387" i="9"/>
  <c r="G387" i="9"/>
  <c r="K387" i="9"/>
  <c r="O387" i="9"/>
  <c r="H387" i="9"/>
  <c r="L387" i="9"/>
  <c r="P387" i="9"/>
  <c r="E387" i="9"/>
  <c r="I387" i="9"/>
  <c r="M387" i="9"/>
  <c r="F383" i="9"/>
  <c r="J383" i="9"/>
  <c r="N383" i="9"/>
  <c r="G383" i="9"/>
  <c r="K383" i="9"/>
  <c r="O383" i="9"/>
  <c r="H383" i="9"/>
  <c r="L383" i="9"/>
  <c r="P383" i="9"/>
  <c r="E383" i="9"/>
  <c r="I383" i="9"/>
  <c r="M383" i="9"/>
  <c r="F379" i="9"/>
  <c r="J379" i="9"/>
  <c r="N379" i="9"/>
  <c r="G379" i="9"/>
  <c r="K379" i="9"/>
  <c r="O379" i="9"/>
  <c r="H379" i="9"/>
  <c r="L379" i="9"/>
  <c r="P379" i="9"/>
  <c r="E379" i="9"/>
  <c r="I379" i="9"/>
  <c r="M379" i="9"/>
  <c r="F375" i="9"/>
  <c r="J375" i="9"/>
  <c r="N375" i="9"/>
  <c r="G375" i="9"/>
  <c r="K375" i="9"/>
  <c r="O375" i="9"/>
  <c r="H375" i="9"/>
  <c r="L375" i="9"/>
  <c r="P375" i="9"/>
  <c r="E375" i="9"/>
  <c r="I375" i="9"/>
  <c r="M375" i="9"/>
  <c r="F371" i="9"/>
  <c r="J371" i="9"/>
  <c r="N371" i="9"/>
  <c r="G371" i="9"/>
  <c r="K371" i="9"/>
  <c r="O371" i="9"/>
  <c r="H371" i="9"/>
  <c r="L371" i="9"/>
  <c r="P371" i="9"/>
  <c r="E371" i="9"/>
  <c r="I371" i="9"/>
  <c r="M371" i="9"/>
  <c r="F367" i="9"/>
  <c r="J367" i="9"/>
  <c r="N367" i="9"/>
  <c r="G367" i="9"/>
  <c r="K367" i="9"/>
  <c r="O367" i="9"/>
  <c r="H367" i="9"/>
  <c r="L367" i="9"/>
  <c r="P367" i="9"/>
  <c r="E367" i="9"/>
  <c r="I367" i="9"/>
  <c r="M367" i="9"/>
  <c r="F363" i="9"/>
  <c r="J363" i="9"/>
  <c r="N363" i="9"/>
  <c r="G363" i="9"/>
  <c r="K363" i="9"/>
  <c r="O363" i="9"/>
  <c r="H363" i="9"/>
  <c r="L363" i="9"/>
  <c r="P363" i="9"/>
  <c r="E363" i="9"/>
  <c r="I363" i="9"/>
  <c r="M363" i="9"/>
  <c r="F359" i="9"/>
  <c r="J359" i="9"/>
  <c r="N359" i="9"/>
  <c r="G359" i="9"/>
  <c r="K359" i="9"/>
  <c r="O359" i="9"/>
  <c r="H359" i="9"/>
  <c r="L359" i="9"/>
  <c r="P359" i="9"/>
  <c r="E359" i="9"/>
  <c r="I359" i="9"/>
  <c r="M359" i="9"/>
  <c r="F355" i="9"/>
  <c r="J355" i="9"/>
  <c r="N355" i="9"/>
  <c r="G355" i="9"/>
  <c r="K355" i="9"/>
  <c r="O355" i="9"/>
  <c r="H355" i="9"/>
  <c r="L355" i="9"/>
  <c r="P355" i="9"/>
  <c r="E355" i="9"/>
  <c r="I355" i="9"/>
  <c r="M355" i="9"/>
  <c r="F351" i="9"/>
  <c r="J351" i="9"/>
  <c r="N351" i="9"/>
  <c r="G351" i="9"/>
  <c r="K351" i="9"/>
  <c r="O351" i="9"/>
  <c r="H351" i="9"/>
  <c r="L351" i="9"/>
  <c r="P351" i="9"/>
  <c r="E351" i="9"/>
  <c r="I351" i="9"/>
  <c r="M351" i="9"/>
  <c r="F347" i="9"/>
  <c r="J347" i="9"/>
  <c r="N347" i="9"/>
  <c r="G347" i="9"/>
  <c r="K347" i="9"/>
  <c r="O347" i="9"/>
  <c r="H347" i="9"/>
  <c r="L347" i="9"/>
  <c r="P347" i="9"/>
  <c r="E347" i="9"/>
  <c r="I347" i="9"/>
  <c r="M347" i="9"/>
  <c r="F343" i="9"/>
  <c r="J343" i="9"/>
  <c r="N343" i="9"/>
  <c r="G343" i="9"/>
  <c r="K343" i="9"/>
  <c r="O343" i="9"/>
  <c r="H343" i="9"/>
  <c r="L343" i="9"/>
  <c r="P343" i="9"/>
  <c r="E343" i="9"/>
  <c r="I343" i="9"/>
  <c r="M343" i="9"/>
  <c r="F339" i="9"/>
  <c r="J339" i="9"/>
  <c r="N339" i="9"/>
  <c r="G339" i="9"/>
  <c r="K339" i="9"/>
  <c r="O339" i="9"/>
  <c r="H339" i="9"/>
  <c r="L339" i="9"/>
  <c r="P339" i="9"/>
  <c r="E339" i="9"/>
  <c r="I339" i="9"/>
  <c r="M339" i="9"/>
  <c r="F335" i="9"/>
  <c r="J335" i="9"/>
  <c r="N335" i="9"/>
  <c r="G335" i="9"/>
  <c r="K335" i="9"/>
  <c r="O335" i="9"/>
  <c r="H335" i="9"/>
  <c r="L335" i="9"/>
  <c r="P335" i="9"/>
  <c r="E335" i="9"/>
  <c r="I335" i="9"/>
  <c r="M335" i="9"/>
  <c r="F331" i="9"/>
  <c r="J331" i="9"/>
  <c r="N331" i="9"/>
  <c r="G331" i="9"/>
  <c r="K331" i="9"/>
  <c r="O331" i="9"/>
  <c r="H331" i="9"/>
  <c r="L331" i="9"/>
  <c r="P331" i="9"/>
  <c r="E331" i="9"/>
  <c r="I331" i="9"/>
  <c r="M331" i="9"/>
  <c r="F327" i="9"/>
  <c r="J327" i="9"/>
  <c r="N327" i="9"/>
  <c r="G327" i="9"/>
  <c r="K327" i="9"/>
  <c r="O327" i="9"/>
  <c r="H327" i="9"/>
  <c r="L327" i="9"/>
  <c r="P327" i="9"/>
  <c r="E327" i="9"/>
  <c r="I327" i="9"/>
  <c r="M327" i="9"/>
  <c r="F323" i="9"/>
  <c r="J323" i="9"/>
  <c r="N323" i="9"/>
  <c r="G323" i="9"/>
  <c r="K323" i="9"/>
  <c r="O323" i="9"/>
  <c r="H323" i="9"/>
  <c r="L323" i="9"/>
  <c r="P323" i="9"/>
  <c r="E323" i="9"/>
  <c r="I323" i="9"/>
  <c r="M323" i="9"/>
  <c r="F319" i="9"/>
  <c r="J319" i="9"/>
  <c r="N319" i="9"/>
  <c r="G319" i="9"/>
  <c r="K319" i="9"/>
  <c r="O319" i="9"/>
  <c r="H319" i="9"/>
  <c r="L319" i="9"/>
  <c r="P319" i="9"/>
  <c r="E319" i="9"/>
  <c r="I319" i="9"/>
  <c r="M319" i="9"/>
  <c r="F315" i="9"/>
  <c r="J315" i="9"/>
  <c r="N315" i="9"/>
  <c r="G315" i="9"/>
  <c r="K315" i="9"/>
  <c r="O315" i="9"/>
  <c r="H315" i="9"/>
  <c r="L315" i="9"/>
  <c r="P315" i="9"/>
  <c r="E315" i="9"/>
  <c r="I315" i="9"/>
  <c r="M315" i="9"/>
  <c r="F311" i="9"/>
  <c r="J311" i="9"/>
  <c r="N311" i="9"/>
  <c r="G311" i="9"/>
  <c r="K311" i="9"/>
  <c r="O311" i="9"/>
  <c r="H311" i="9"/>
  <c r="L311" i="9"/>
  <c r="P311" i="9"/>
  <c r="E311" i="9"/>
  <c r="I311" i="9"/>
  <c r="M311" i="9"/>
  <c r="F307" i="9"/>
  <c r="J307" i="9"/>
  <c r="N307" i="9"/>
  <c r="G307" i="9"/>
  <c r="K307" i="9"/>
  <c r="O307" i="9"/>
  <c r="H307" i="9"/>
  <c r="L307" i="9"/>
  <c r="P307" i="9"/>
  <c r="E307" i="9"/>
  <c r="I307" i="9"/>
  <c r="M307" i="9"/>
  <c r="F303" i="9"/>
  <c r="J303" i="9"/>
  <c r="N303" i="9"/>
  <c r="G303" i="9"/>
  <c r="K303" i="9"/>
  <c r="O303" i="9"/>
  <c r="H303" i="9"/>
  <c r="L303" i="9"/>
  <c r="P303" i="9"/>
  <c r="E303" i="9"/>
  <c r="I303" i="9"/>
  <c r="M303" i="9"/>
  <c r="F299" i="9"/>
  <c r="J299" i="9"/>
  <c r="N299" i="9"/>
  <c r="G299" i="9"/>
  <c r="K299" i="9"/>
  <c r="O299" i="9"/>
  <c r="H299" i="9"/>
  <c r="L299" i="9"/>
  <c r="P299" i="9"/>
  <c r="E299" i="9"/>
  <c r="I299" i="9"/>
  <c r="M299" i="9"/>
  <c r="F295" i="9"/>
  <c r="J295" i="9"/>
  <c r="N295" i="9"/>
  <c r="G295" i="9"/>
  <c r="K295" i="9"/>
  <c r="O295" i="9"/>
  <c r="H295" i="9"/>
  <c r="L295" i="9"/>
  <c r="P295" i="9"/>
  <c r="E295" i="9"/>
  <c r="I295" i="9"/>
  <c r="M295" i="9"/>
  <c r="F291" i="9"/>
  <c r="J291" i="9"/>
  <c r="N291" i="9"/>
  <c r="G291" i="9"/>
  <c r="K291" i="9"/>
  <c r="O291" i="9"/>
  <c r="H291" i="9"/>
  <c r="L291" i="9"/>
  <c r="P291" i="9"/>
  <c r="E291" i="9"/>
  <c r="I291" i="9"/>
  <c r="M291" i="9"/>
  <c r="F287" i="9"/>
  <c r="J287" i="9"/>
  <c r="N287" i="9"/>
  <c r="G287" i="9"/>
  <c r="K287" i="9"/>
  <c r="O287" i="9"/>
  <c r="H287" i="9"/>
  <c r="L287" i="9"/>
  <c r="P287" i="9"/>
  <c r="E287" i="9"/>
  <c r="I287" i="9"/>
  <c r="M287" i="9"/>
  <c r="F283" i="9"/>
  <c r="J283" i="9"/>
  <c r="N283" i="9"/>
  <c r="G283" i="9"/>
  <c r="K283" i="9"/>
  <c r="O283" i="9"/>
  <c r="H283" i="9"/>
  <c r="L283" i="9"/>
  <c r="P283" i="9"/>
  <c r="E283" i="9"/>
  <c r="I283" i="9"/>
  <c r="M283" i="9"/>
  <c r="F279" i="9"/>
  <c r="J279" i="9"/>
  <c r="N279" i="9"/>
  <c r="G279" i="9"/>
  <c r="K279" i="9"/>
  <c r="O279" i="9"/>
  <c r="H279" i="9"/>
  <c r="L279" i="9"/>
  <c r="P279" i="9"/>
  <c r="E279" i="9"/>
  <c r="I279" i="9"/>
  <c r="M279" i="9"/>
  <c r="F275" i="9"/>
  <c r="J275" i="9"/>
  <c r="N275" i="9"/>
  <c r="G275" i="9"/>
  <c r="K275" i="9"/>
  <c r="O275" i="9"/>
  <c r="H275" i="9"/>
  <c r="L275" i="9"/>
  <c r="P275" i="9"/>
  <c r="E275" i="9"/>
  <c r="I275" i="9"/>
  <c r="M275" i="9"/>
  <c r="F271" i="9"/>
  <c r="J271" i="9"/>
  <c r="N271" i="9"/>
  <c r="G271" i="9"/>
  <c r="K271" i="9"/>
  <c r="O271" i="9"/>
  <c r="H271" i="9"/>
  <c r="L271" i="9"/>
  <c r="P271" i="9"/>
  <c r="E271" i="9"/>
  <c r="I271" i="9"/>
  <c r="M271" i="9"/>
  <c r="F267" i="9"/>
  <c r="J267" i="9"/>
  <c r="N267" i="9"/>
  <c r="G267" i="9"/>
  <c r="K267" i="9"/>
  <c r="O267" i="9"/>
  <c r="H267" i="9"/>
  <c r="L267" i="9"/>
  <c r="P267" i="9"/>
  <c r="E267" i="9"/>
  <c r="I267" i="9"/>
  <c r="M267" i="9"/>
  <c r="F263" i="9"/>
  <c r="J263" i="9"/>
  <c r="N263" i="9"/>
  <c r="G263" i="9"/>
  <c r="K263" i="9"/>
  <c r="O263" i="9"/>
  <c r="H263" i="9"/>
  <c r="L263" i="9"/>
  <c r="P263" i="9"/>
  <c r="E263" i="9"/>
  <c r="I263" i="9"/>
  <c r="M263" i="9"/>
  <c r="F259" i="9"/>
  <c r="J259" i="9"/>
  <c r="N259" i="9"/>
  <c r="G259" i="9"/>
  <c r="K259" i="9"/>
  <c r="O259" i="9"/>
  <c r="H259" i="9"/>
  <c r="L259" i="9"/>
  <c r="P259" i="9"/>
  <c r="E259" i="9"/>
  <c r="I259" i="9"/>
  <c r="M259" i="9"/>
  <c r="F255" i="9"/>
  <c r="J255" i="9"/>
  <c r="N255" i="9"/>
  <c r="G255" i="9"/>
  <c r="K255" i="9"/>
  <c r="O255" i="9"/>
  <c r="H255" i="9"/>
  <c r="L255" i="9"/>
  <c r="P255" i="9"/>
  <c r="E255" i="9"/>
  <c r="I255" i="9"/>
  <c r="M255" i="9"/>
  <c r="F251" i="9"/>
  <c r="J251" i="9"/>
  <c r="N251" i="9"/>
  <c r="G251" i="9"/>
  <c r="K251" i="9"/>
  <c r="O251" i="9"/>
  <c r="H251" i="9"/>
  <c r="L251" i="9"/>
  <c r="P251" i="9"/>
  <c r="E251" i="9"/>
  <c r="I251" i="9"/>
  <c r="M251" i="9"/>
  <c r="F247" i="9"/>
  <c r="J247" i="9"/>
  <c r="N247" i="9"/>
  <c r="G247" i="9"/>
  <c r="K247" i="9"/>
  <c r="O247" i="9"/>
  <c r="H247" i="9"/>
  <c r="L247" i="9"/>
  <c r="P247" i="9"/>
  <c r="E247" i="9"/>
  <c r="I247" i="9"/>
  <c r="M247" i="9"/>
  <c r="H243" i="9"/>
  <c r="L243" i="9"/>
  <c r="P243" i="9"/>
  <c r="E243" i="9"/>
  <c r="G243" i="9"/>
  <c r="M243" i="9"/>
  <c r="I243" i="9"/>
  <c r="N243" i="9"/>
  <c r="J243" i="9"/>
  <c r="O243" i="9"/>
  <c r="F243" i="9"/>
  <c r="K243" i="9"/>
  <c r="H239" i="9"/>
  <c r="L239" i="9"/>
  <c r="P239" i="9"/>
  <c r="E239" i="9"/>
  <c r="I239" i="9"/>
  <c r="M239" i="9"/>
  <c r="G239" i="9"/>
  <c r="O239" i="9"/>
  <c r="J239" i="9"/>
  <c r="K239" i="9"/>
  <c r="F239" i="9"/>
  <c r="N239" i="9"/>
  <c r="F235" i="9"/>
  <c r="J235" i="9"/>
  <c r="N235" i="9"/>
  <c r="G235" i="9"/>
  <c r="K235" i="9"/>
  <c r="O235" i="9"/>
  <c r="H235" i="9"/>
  <c r="L235" i="9"/>
  <c r="P235" i="9"/>
  <c r="E235" i="9"/>
  <c r="I235" i="9"/>
  <c r="M235" i="9"/>
  <c r="F231" i="9"/>
  <c r="J231" i="9"/>
  <c r="N231" i="9"/>
  <c r="G231" i="9"/>
  <c r="K231" i="9"/>
  <c r="O231" i="9"/>
  <c r="H231" i="9"/>
  <c r="L231" i="9"/>
  <c r="P231" i="9"/>
  <c r="E231" i="9"/>
  <c r="I231" i="9"/>
  <c r="M231" i="9"/>
  <c r="F227" i="9"/>
  <c r="J227" i="9"/>
  <c r="N227" i="9"/>
  <c r="G227" i="9"/>
  <c r="K227" i="9"/>
  <c r="O227" i="9"/>
  <c r="H227" i="9"/>
  <c r="L227" i="9"/>
  <c r="P227" i="9"/>
  <c r="E227" i="9"/>
  <c r="I227" i="9"/>
  <c r="M227" i="9"/>
  <c r="F223" i="9"/>
  <c r="J223" i="9"/>
  <c r="N223" i="9"/>
  <c r="G223" i="9"/>
  <c r="K223" i="9"/>
  <c r="O223" i="9"/>
  <c r="H223" i="9"/>
  <c r="L223" i="9"/>
  <c r="P223" i="9"/>
  <c r="E223" i="9"/>
  <c r="I223" i="9"/>
  <c r="M223" i="9"/>
  <c r="F219" i="9"/>
  <c r="J219" i="9"/>
  <c r="N219" i="9"/>
  <c r="G219" i="9"/>
  <c r="K219" i="9"/>
  <c r="O219" i="9"/>
  <c r="H219" i="9"/>
  <c r="L219" i="9"/>
  <c r="P219" i="9"/>
  <c r="E219" i="9"/>
  <c r="I219" i="9"/>
  <c r="M219" i="9"/>
  <c r="F215" i="9"/>
  <c r="J215" i="9"/>
  <c r="N215" i="9"/>
  <c r="G215" i="9"/>
  <c r="K215" i="9"/>
  <c r="O215" i="9"/>
  <c r="H215" i="9"/>
  <c r="L215" i="9"/>
  <c r="P215" i="9"/>
  <c r="E215" i="9"/>
  <c r="I215" i="9"/>
  <c r="M215" i="9"/>
  <c r="F211" i="9"/>
  <c r="J211" i="9"/>
  <c r="N211" i="9"/>
  <c r="G211" i="9"/>
  <c r="K211" i="9"/>
  <c r="O211" i="9"/>
  <c r="H211" i="9"/>
  <c r="L211" i="9"/>
  <c r="P211" i="9"/>
  <c r="E211" i="9"/>
  <c r="I211" i="9"/>
  <c r="M211" i="9"/>
  <c r="F207" i="9"/>
  <c r="J207" i="9"/>
  <c r="N207" i="9"/>
  <c r="G207" i="9"/>
  <c r="K207" i="9"/>
  <c r="O207" i="9"/>
  <c r="H207" i="9"/>
  <c r="L207" i="9"/>
  <c r="P207" i="9"/>
  <c r="E207" i="9"/>
  <c r="I207" i="9"/>
  <c r="M207" i="9"/>
  <c r="F203" i="9"/>
  <c r="J203" i="9"/>
  <c r="N203" i="9"/>
  <c r="G203" i="9"/>
  <c r="K203" i="9"/>
  <c r="O203" i="9"/>
  <c r="H203" i="9"/>
  <c r="L203" i="9"/>
  <c r="P203" i="9"/>
  <c r="E203" i="9"/>
  <c r="I203" i="9"/>
  <c r="M203" i="9"/>
  <c r="F199" i="9"/>
  <c r="J199" i="9"/>
  <c r="N199" i="9"/>
  <c r="G199" i="9"/>
  <c r="K199" i="9"/>
  <c r="O199" i="9"/>
  <c r="H199" i="9"/>
  <c r="L199" i="9"/>
  <c r="P199" i="9"/>
  <c r="E199" i="9"/>
  <c r="I199" i="9"/>
  <c r="M199" i="9"/>
  <c r="F195" i="9"/>
  <c r="J195" i="9"/>
  <c r="N195" i="9"/>
  <c r="G195" i="9"/>
  <c r="K195" i="9"/>
  <c r="O195" i="9"/>
  <c r="H195" i="9"/>
  <c r="L195" i="9"/>
  <c r="P195" i="9"/>
  <c r="E195" i="9"/>
  <c r="I195" i="9"/>
  <c r="M195" i="9"/>
  <c r="F191" i="9"/>
  <c r="J191" i="9"/>
  <c r="N191" i="9"/>
  <c r="G191" i="9"/>
  <c r="K191" i="9"/>
  <c r="O191" i="9"/>
  <c r="H191" i="9"/>
  <c r="L191" i="9"/>
  <c r="P191" i="9"/>
  <c r="E191" i="9"/>
  <c r="I191" i="9"/>
  <c r="M191" i="9"/>
  <c r="F187" i="9"/>
  <c r="J187" i="9"/>
  <c r="N187" i="9"/>
  <c r="G187" i="9"/>
  <c r="K187" i="9"/>
  <c r="O187" i="9"/>
  <c r="H187" i="9"/>
  <c r="L187" i="9"/>
  <c r="P187" i="9"/>
  <c r="E187" i="9"/>
  <c r="I187" i="9"/>
  <c r="M187" i="9"/>
  <c r="F183" i="9"/>
  <c r="J183" i="9"/>
  <c r="N183" i="9"/>
  <c r="G183" i="9"/>
  <c r="K183" i="9"/>
  <c r="O183" i="9"/>
  <c r="H183" i="9"/>
  <c r="L183" i="9"/>
  <c r="P183" i="9"/>
  <c r="E183" i="9"/>
  <c r="I183" i="9"/>
  <c r="M183" i="9"/>
  <c r="F179" i="9"/>
  <c r="J179" i="9"/>
  <c r="N179" i="9"/>
  <c r="G179" i="9"/>
  <c r="K179" i="9"/>
  <c r="O179" i="9"/>
  <c r="H179" i="9"/>
  <c r="L179" i="9"/>
  <c r="P179" i="9"/>
  <c r="E179" i="9"/>
  <c r="I179" i="9"/>
  <c r="M179" i="9"/>
  <c r="F175" i="9"/>
  <c r="J175" i="9"/>
  <c r="N175" i="9"/>
  <c r="G175" i="9"/>
  <c r="K175" i="9"/>
  <c r="O175" i="9"/>
  <c r="H175" i="9"/>
  <c r="L175" i="9"/>
  <c r="P175" i="9"/>
  <c r="E175" i="9"/>
  <c r="I175" i="9"/>
  <c r="M175" i="9"/>
  <c r="F171" i="9"/>
  <c r="J171" i="9"/>
  <c r="N171" i="9"/>
  <c r="G171" i="9"/>
  <c r="K171" i="9"/>
  <c r="O171" i="9"/>
  <c r="H171" i="9"/>
  <c r="L171" i="9"/>
  <c r="P171" i="9"/>
  <c r="E171" i="9"/>
  <c r="I171" i="9"/>
  <c r="M171" i="9"/>
  <c r="F167" i="9"/>
  <c r="J167" i="9"/>
  <c r="N167" i="9"/>
  <c r="G167" i="9"/>
  <c r="K167" i="9"/>
  <c r="O167" i="9"/>
  <c r="H167" i="9"/>
  <c r="L167" i="9"/>
  <c r="P167" i="9"/>
  <c r="E167" i="9"/>
  <c r="I167" i="9"/>
  <c r="M167" i="9"/>
  <c r="F163" i="9"/>
  <c r="J163" i="9"/>
  <c r="N163" i="9"/>
  <c r="G163" i="9"/>
  <c r="K163" i="9"/>
  <c r="O163" i="9"/>
  <c r="H163" i="9"/>
  <c r="L163" i="9"/>
  <c r="P163" i="9"/>
  <c r="E163" i="9"/>
  <c r="I163" i="9"/>
  <c r="M163" i="9"/>
  <c r="F159" i="9"/>
  <c r="J159" i="9"/>
  <c r="N159" i="9"/>
  <c r="G159" i="9"/>
  <c r="K159" i="9"/>
  <c r="O159" i="9"/>
  <c r="H159" i="9"/>
  <c r="L159" i="9"/>
  <c r="P159" i="9"/>
  <c r="E159" i="9"/>
  <c r="I159" i="9"/>
  <c r="M159" i="9"/>
  <c r="F155" i="9"/>
  <c r="J155" i="9"/>
  <c r="N155" i="9"/>
  <c r="G155" i="9"/>
  <c r="K155" i="9"/>
  <c r="O155" i="9"/>
  <c r="H155" i="9"/>
  <c r="L155" i="9"/>
  <c r="P155" i="9"/>
  <c r="E155" i="9"/>
  <c r="I155" i="9"/>
  <c r="M155" i="9"/>
  <c r="F151" i="9"/>
  <c r="J151" i="9"/>
  <c r="N151" i="9"/>
  <c r="G151" i="9"/>
  <c r="K151" i="9"/>
  <c r="O151" i="9"/>
  <c r="H151" i="9"/>
  <c r="L151" i="9"/>
  <c r="P151" i="9"/>
  <c r="E151" i="9"/>
  <c r="I151" i="9"/>
  <c r="M151" i="9"/>
  <c r="F147" i="9"/>
  <c r="J147" i="9"/>
  <c r="N147" i="9"/>
  <c r="G147" i="9"/>
  <c r="K147" i="9"/>
  <c r="O147" i="9"/>
  <c r="H147" i="9"/>
  <c r="L147" i="9"/>
  <c r="P147" i="9"/>
  <c r="E147" i="9"/>
  <c r="I147" i="9"/>
  <c r="M147" i="9"/>
  <c r="F143" i="9"/>
  <c r="J143" i="9"/>
  <c r="N143" i="9"/>
  <c r="G143" i="9"/>
  <c r="K143" i="9"/>
  <c r="O143" i="9"/>
  <c r="H143" i="9"/>
  <c r="L143" i="9"/>
  <c r="P143" i="9"/>
  <c r="E143" i="9"/>
  <c r="I143" i="9"/>
  <c r="M143" i="9"/>
  <c r="F139" i="9"/>
  <c r="J139" i="9"/>
  <c r="N139" i="9"/>
  <c r="G139" i="9"/>
  <c r="K139" i="9"/>
  <c r="O139" i="9"/>
  <c r="H139" i="9"/>
  <c r="L139" i="9"/>
  <c r="P139" i="9"/>
  <c r="E139" i="9"/>
  <c r="I139" i="9"/>
  <c r="M139" i="9"/>
  <c r="F135" i="9"/>
  <c r="J135" i="9"/>
  <c r="N135" i="9"/>
  <c r="G135" i="9"/>
  <c r="K135" i="9"/>
  <c r="O135" i="9"/>
  <c r="H135" i="9"/>
  <c r="L135" i="9"/>
  <c r="P135" i="9"/>
  <c r="E135" i="9"/>
  <c r="I135" i="9"/>
  <c r="M135" i="9"/>
  <c r="F131" i="9"/>
  <c r="J131" i="9"/>
  <c r="N131" i="9"/>
  <c r="G131" i="9"/>
  <c r="K131" i="9"/>
  <c r="O131" i="9"/>
  <c r="H131" i="9"/>
  <c r="L131" i="9"/>
  <c r="P131" i="9"/>
  <c r="E131" i="9"/>
  <c r="I131" i="9"/>
  <c r="M131" i="9"/>
  <c r="F127" i="9"/>
  <c r="J127" i="9"/>
  <c r="N127" i="9"/>
  <c r="G127" i="9"/>
  <c r="K127" i="9"/>
  <c r="O127" i="9"/>
  <c r="H127" i="9"/>
  <c r="L127" i="9"/>
  <c r="P127" i="9"/>
  <c r="E127" i="9"/>
  <c r="I127" i="9"/>
  <c r="M127" i="9"/>
  <c r="F123" i="9"/>
  <c r="J123" i="9"/>
  <c r="N123" i="9"/>
  <c r="G123" i="9"/>
  <c r="K123" i="9"/>
  <c r="O123" i="9"/>
  <c r="H123" i="9"/>
  <c r="L123" i="9"/>
  <c r="P123" i="9"/>
  <c r="E123" i="9"/>
  <c r="I123" i="9"/>
  <c r="M123" i="9"/>
  <c r="F119" i="9"/>
  <c r="J119" i="9"/>
  <c r="N119" i="9"/>
  <c r="G119" i="9"/>
  <c r="K119" i="9"/>
  <c r="O119" i="9"/>
  <c r="H119" i="9"/>
  <c r="L119" i="9"/>
  <c r="P119" i="9"/>
  <c r="E119" i="9"/>
  <c r="I119" i="9"/>
  <c r="M119" i="9"/>
  <c r="F115" i="9"/>
  <c r="J115" i="9"/>
  <c r="N115" i="9"/>
  <c r="G115" i="9"/>
  <c r="K115" i="9"/>
  <c r="O115" i="9"/>
  <c r="H115" i="9"/>
  <c r="L115" i="9"/>
  <c r="P115" i="9"/>
  <c r="E115" i="9"/>
  <c r="I115" i="9"/>
  <c r="M115" i="9"/>
  <c r="F111" i="9"/>
  <c r="J111" i="9"/>
  <c r="N111" i="9"/>
  <c r="G111" i="9"/>
  <c r="K111" i="9"/>
  <c r="O111" i="9"/>
  <c r="H111" i="9"/>
  <c r="L111" i="9"/>
  <c r="P111" i="9"/>
  <c r="E111" i="9"/>
  <c r="I111" i="9"/>
  <c r="M111" i="9"/>
  <c r="F107" i="9"/>
  <c r="J107" i="9"/>
  <c r="N107" i="9"/>
  <c r="G107" i="9"/>
  <c r="K107" i="9"/>
  <c r="O107" i="9"/>
  <c r="H107" i="9"/>
  <c r="L107" i="9"/>
  <c r="P107" i="9"/>
  <c r="E107" i="9"/>
  <c r="I107" i="9"/>
  <c r="M107" i="9"/>
  <c r="F103" i="9"/>
  <c r="J103" i="9"/>
  <c r="N103" i="9"/>
  <c r="G103" i="9"/>
  <c r="K103" i="9"/>
  <c r="O103" i="9"/>
  <c r="H103" i="9"/>
  <c r="L103" i="9"/>
  <c r="P103" i="9"/>
  <c r="E103" i="9"/>
  <c r="I103" i="9"/>
  <c r="M103" i="9"/>
  <c r="F99" i="9"/>
  <c r="J99" i="9"/>
  <c r="N99" i="9"/>
  <c r="G99" i="9"/>
  <c r="K99" i="9"/>
  <c r="O99" i="9"/>
  <c r="H99" i="9"/>
  <c r="L99" i="9"/>
  <c r="P99" i="9"/>
  <c r="E99" i="9"/>
  <c r="I99" i="9"/>
  <c r="M99" i="9"/>
  <c r="F95" i="9"/>
  <c r="J95" i="9"/>
  <c r="N95" i="9"/>
  <c r="G95" i="9"/>
  <c r="K95" i="9"/>
  <c r="O95" i="9"/>
  <c r="H95" i="9"/>
  <c r="L95" i="9"/>
  <c r="P95" i="9"/>
  <c r="E95" i="9"/>
  <c r="I95" i="9"/>
  <c r="M95" i="9"/>
  <c r="F91" i="9"/>
  <c r="J91" i="9"/>
  <c r="N91" i="9"/>
  <c r="G91" i="9"/>
  <c r="K91" i="9"/>
  <c r="O91" i="9"/>
  <c r="H91" i="9"/>
  <c r="L91" i="9"/>
  <c r="P91" i="9"/>
  <c r="E91" i="9"/>
  <c r="I91" i="9"/>
  <c r="M91" i="9"/>
  <c r="F87" i="9"/>
  <c r="J87" i="9"/>
  <c r="N87" i="9"/>
  <c r="G87" i="9"/>
  <c r="K87" i="9"/>
  <c r="O87" i="9"/>
  <c r="H87" i="9"/>
  <c r="L87" i="9"/>
  <c r="P87" i="9"/>
  <c r="E87" i="9"/>
  <c r="I87" i="9"/>
  <c r="M87" i="9"/>
  <c r="F83" i="9"/>
  <c r="J83" i="9"/>
  <c r="N83" i="9"/>
  <c r="G83" i="9"/>
  <c r="K83" i="9"/>
  <c r="O83" i="9"/>
  <c r="H83" i="9"/>
  <c r="L83" i="9"/>
  <c r="P83" i="9"/>
  <c r="E83" i="9"/>
  <c r="I83" i="9"/>
  <c r="M83" i="9"/>
  <c r="F79" i="9"/>
  <c r="J79" i="9"/>
  <c r="N79" i="9"/>
  <c r="G79" i="9"/>
  <c r="K79" i="9"/>
  <c r="O79" i="9"/>
  <c r="H79" i="9"/>
  <c r="L79" i="9"/>
  <c r="P79" i="9"/>
  <c r="E79" i="9"/>
  <c r="I79" i="9"/>
  <c r="M79" i="9"/>
  <c r="F75" i="9"/>
  <c r="J75" i="9"/>
  <c r="N75" i="9"/>
  <c r="G75" i="9"/>
  <c r="K75" i="9"/>
  <c r="O75" i="9"/>
  <c r="H75" i="9"/>
  <c r="L75" i="9"/>
  <c r="P75" i="9"/>
  <c r="E75" i="9"/>
  <c r="I75" i="9"/>
  <c r="M75" i="9"/>
  <c r="F71" i="9"/>
  <c r="J71" i="9"/>
  <c r="N71" i="9"/>
  <c r="G71" i="9"/>
  <c r="K71" i="9"/>
  <c r="O71" i="9"/>
  <c r="H71" i="9"/>
  <c r="L71" i="9"/>
  <c r="P71" i="9"/>
  <c r="E71" i="9"/>
  <c r="I71" i="9"/>
  <c r="M71" i="9"/>
  <c r="F67" i="9"/>
  <c r="J67" i="9"/>
  <c r="N67" i="9"/>
  <c r="G67" i="9"/>
  <c r="K67" i="9"/>
  <c r="O67" i="9"/>
  <c r="H67" i="9"/>
  <c r="L67" i="9"/>
  <c r="P67" i="9"/>
  <c r="E67" i="9"/>
  <c r="I67" i="9"/>
  <c r="M67" i="9"/>
  <c r="F63" i="9"/>
  <c r="J63" i="9"/>
  <c r="N63" i="9"/>
  <c r="G63" i="9"/>
  <c r="K63" i="9"/>
  <c r="O63" i="9"/>
  <c r="H63" i="9"/>
  <c r="L63" i="9"/>
  <c r="P63" i="9"/>
  <c r="E63" i="9"/>
  <c r="I63" i="9"/>
  <c r="M63" i="9"/>
  <c r="F59" i="9"/>
  <c r="J59" i="9"/>
  <c r="N59" i="9"/>
  <c r="G59" i="9"/>
  <c r="K59" i="9"/>
  <c r="O59" i="9"/>
  <c r="H59" i="9"/>
  <c r="L59" i="9"/>
  <c r="P59" i="9"/>
  <c r="E59" i="9"/>
  <c r="I59" i="9"/>
  <c r="M59" i="9"/>
  <c r="F55" i="9"/>
  <c r="J55" i="9"/>
  <c r="N55" i="9"/>
  <c r="G55" i="9"/>
  <c r="K55" i="9"/>
  <c r="O55" i="9"/>
  <c r="H55" i="9"/>
  <c r="L55" i="9"/>
  <c r="P55" i="9"/>
  <c r="E55" i="9"/>
  <c r="I55" i="9"/>
  <c r="M55" i="9"/>
  <c r="F51" i="9"/>
  <c r="J51" i="9"/>
  <c r="N51" i="9"/>
  <c r="G51" i="9"/>
  <c r="K51" i="9"/>
  <c r="O51" i="9"/>
  <c r="H51" i="9"/>
  <c r="L51" i="9"/>
  <c r="P51" i="9"/>
  <c r="E51" i="9"/>
  <c r="I51" i="9"/>
  <c r="M51" i="9"/>
  <c r="F47" i="9"/>
  <c r="J47" i="9"/>
  <c r="N47" i="9"/>
  <c r="G47" i="9"/>
  <c r="K47" i="9"/>
  <c r="O47" i="9"/>
  <c r="H47" i="9"/>
  <c r="L47" i="9"/>
  <c r="P47" i="9"/>
  <c r="E47" i="9"/>
  <c r="I47" i="9"/>
  <c r="M47" i="9"/>
  <c r="F43" i="9"/>
  <c r="J43" i="9"/>
  <c r="N43" i="9"/>
  <c r="G43" i="9"/>
  <c r="K43" i="9"/>
  <c r="O43" i="9"/>
  <c r="H43" i="9"/>
  <c r="L43" i="9"/>
  <c r="P43" i="9"/>
  <c r="E43" i="9"/>
  <c r="I43" i="9"/>
  <c r="M43" i="9"/>
  <c r="F39" i="9"/>
  <c r="J39" i="9"/>
  <c r="N39" i="9"/>
  <c r="G39" i="9"/>
  <c r="K39" i="9"/>
  <c r="O39" i="9"/>
  <c r="H39" i="9"/>
  <c r="L39" i="9"/>
  <c r="P39" i="9"/>
  <c r="E39" i="9"/>
  <c r="I39" i="9"/>
  <c r="M39" i="9"/>
  <c r="F35" i="9"/>
  <c r="J35" i="9"/>
  <c r="N35" i="9"/>
  <c r="G35" i="9"/>
  <c r="K35" i="9"/>
  <c r="O35" i="9"/>
  <c r="H35" i="9"/>
  <c r="L35" i="9"/>
  <c r="P35" i="9"/>
  <c r="E35" i="9"/>
  <c r="I35" i="9"/>
  <c r="M35" i="9"/>
  <c r="F31" i="9"/>
  <c r="J31" i="9"/>
  <c r="N31" i="9"/>
  <c r="G31" i="9"/>
  <c r="K31" i="9"/>
  <c r="O31" i="9"/>
  <c r="H31" i="9"/>
  <c r="L31" i="9"/>
  <c r="P31" i="9"/>
  <c r="E31" i="9"/>
  <c r="I31" i="9"/>
  <c r="M31" i="9"/>
  <c r="F27" i="9"/>
  <c r="J27" i="9"/>
  <c r="N27" i="9"/>
  <c r="G27" i="9"/>
  <c r="K27" i="9"/>
  <c r="O27" i="9"/>
  <c r="H27" i="9"/>
  <c r="L27" i="9"/>
  <c r="P27" i="9"/>
  <c r="E27" i="9"/>
  <c r="I27" i="9"/>
  <c r="M27" i="9"/>
  <c r="E23" i="9"/>
  <c r="I23" i="9"/>
  <c r="M23" i="9"/>
  <c r="G23" i="9"/>
  <c r="L23" i="9"/>
  <c r="H23" i="9"/>
  <c r="N23" i="9"/>
  <c r="J23" i="9"/>
  <c r="O23" i="9"/>
  <c r="F23" i="9"/>
  <c r="K23" i="9"/>
  <c r="P23" i="9"/>
  <c r="G19" i="9"/>
  <c r="K19" i="9"/>
  <c r="O19" i="9"/>
  <c r="E19" i="9"/>
  <c r="I19" i="9"/>
  <c r="M19" i="9"/>
  <c r="L19" i="9"/>
  <c r="F19" i="9"/>
  <c r="N19" i="9"/>
  <c r="H19" i="9"/>
  <c r="P19" i="9"/>
  <c r="J19" i="9"/>
  <c r="F15" i="9"/>
  <c r="J15" i="9"/>
  <c r="N15" i="9"/>
  <c r="G15" i="9"/>
  <c r="K15" i="9"/>
  <c r="O15" i="9"/>
  <c r="E15" i="9"/>
  <c r="I15" i="9"/>
  <c r="M15" i="9"/>
  <c r="H15" i="9"/>
  <c r="L15" i="9"/>
  <c r="P15" i="9"/>
  <c r="F11" i="9"/>
  <c r="J11" i="9"/>
  <c r="N11" i="9"/>
  <c r="G11" i="9"/>
  <c r="K11" i="9"/>
  <c r="O11" i="9"/>
  <c r="E11" i="9"/>
  <c r="I11" i="9"/>
  <c r="M11" i="9"/>
  <c r="H11" i="9"/>
  <c r="L11" i="9"/>
  <c r="P11" i="9"/>
  <c r="N503" i="9"/>
  <c r="J503" i="9"/>
  <c r="F503" i="9"/>
  <c r="N499" i="9"/>
  <c r="J499" i="9"/>
  <c r="F499" i="9"/>
  <c r="N495" i="9"/>
  <c r="J495" i="9"/>
  <c r="F495" i="9"/>
  <c r="N491" i="9"/>
  <c r="J491" i="9"/>
  <c r="F491" i="9"/>
  <c r="N487" i="9"/>
  <c r="J487" i="9"/>
  <c r="F487" i="9"/>
  <c r="N483" i="9"/>
  <c r="J483" i="9"/>
  <c r="F483" i="9"/>
  <c r="N479" i="9"/>
  <c r="J479" i="9"/>
  <c r="F479" i="9"/>
  <c r="N475" i="9"/>
  <c r="J475" i="9"/>
  <c r="F475" i="9"/>
  <c r="N471" i="9"/>
  <c r="J471" i="9"/>
  <c r="F471" i="9"/>
  <c r="B585" i="35"/>
  <c r="B573" i="35"/>
  <c r="B561" i="35"/>
  <c r="B549" i="35"/>
  <c r="B537" i="35"/>
  <c r="B517" i="35"/>
  <c r="B513" i="35"/>
  <c r="B509" i="35"/>
  <c r="B505" i="35"/>
  <c r="B501" i="35"/>
  <c r="B497" i="35"/>
  <c r="B493" i="35"/>
  <c r="B489" i="35"/>
  <c r="B485" i="35"/>
  <c r="B481" i="35"/>
  <c r="B477" i="35"/>
  <c r="B473" i="35"/>
  <c r="B469" i="35"/>
  <c r="B461" i="35"/>
  <c r="B457" i="35"/>
  <c r="B453" i="35"/>
  <c r="B449" i="35"/>
  <c r="B445" i="35"/>
  <c r="B441" i="35"/>
  <c r="B437" i="35"/>
  <c r="B433" i="35"/>
  <c r="F466" i="9"/>
  <c r="J466" i="9"/>
  <c r="N466" i="9"/>
  <c r="G466" i="9"/>
  <c r="K466" i="9"/>
  <c r="O466" i="9"/>
  <c r="H466" i="9"/>
  <c r="L466" i="9"/>
  <c r="P466" i="9"/>
  <c r="E466" i="9"/>
  <c r="I466" i="9"/>
  <c r="M466" i="9"/>
  <c r="F462" i="9"/>
  <c r="J462" i="9"/>
  <c r="N462" i="9"/>
  <c r="G462" i="9"/>
  <c r="K462" i="9"/>
  <c r="O462" i="9"/>
  <c r="H462" i="9"/>
  <c r="L462" i="9"/>
  <c r="P462" i="9"/>
  <c r="E462" i="9"/>
  <c r="I462" i="9"/>
  <c r="M462" i="9"/>
  <c r="F458" i="9"/>
  <c r="J458" i="9"/>
  <c r="N458" i="9"/>
  <c r="G458" i="9"/>
  <c r="K458" i="9"/>
  <c r="O458" i="9"/>
  <c r="H458" i="9"/>
  <c r="L458" i="9"/>
  <c r="P458" i="9"/>
  <c r="E458" i="9"/>
  <c r="I458" i="9"/>
  <c r="M458" i="9"/>
  <c r="F454" i="9"/>
  <c r="J454" i="9"/>
  <c r="N454" i="9"/>
  <c r="G454" i="9"/>
  <c r="K454" i="9"/>
  <c r="O454" i="9"/>
  <c r="H454" i="9"/>
  <c r="L454" i="9"/>
  <c r="P454" i="9"/>
  <c r="E454" i="9"/>
  <c r="I454" i="9"/>
  <c r="M454" i="9"/>
  <c r="F450" i="9"/>
  <c r="J450" i="9"/>
  <c r="N450" i="9"/>
  <c r="G450" i="9"/>
  <c r="K450" i="9"/>
  <c r="O450" i="9"/>
  <c r="H450" i="9"/>
  <c r="L450" i="9"/>
  <c r="P450" i="9"/>
  <c r="E450" i="9"/>
  <c r="I450" i="9"/>
  <c r="M450" i="9"/>
  <c r="F446" i="9"/>
  <c r="J446" i="9"/>
  <c r="N446" i="9"/>
  <c r="G446" i="9"/>
  <c r="K446" i="9"/>
  <c r="O446" i="9"/>
  <c r="H446" i="9"/>
  <c r="L446" i="9"/>
  <c r="P446" i="9"/>
  <c r="E446" i="9"/>
  <c r="I446" i="9"/>
  <c r="M446" i="9"/>
  <c r="F442" i="9"/>
  <c r="J442" i="9"/>
  <c r="N442" i="9"/>
  <c r="G442" i="9"/>
  <c r="K442" i="9"/>
  <c r="O442" i="9"/>
  <c r="H442" i="9"/>
  <c r="L442" i="9"/>
  <c r="P442" i="9"/>
  <c r="E442" i="9"/>
  <c r="I442" i="9"/>
  <c r="M442" i="9"/>
  <c r="F438" i="9"/>
  <c r="J438" i="9"/>
  <c r="N438" i="9"/>
  <c r="G438" i="9"/>
  <c r="K438" i="9"/>
  <c r="O438" i="9"/>
  <c r="H438" i="9"/>
  <c r="L438" i="9"/>
  <c r="P438" i="9"/>
  <c r="E438" i="9"/>
  <c r="I438" i="9"/>
  <c r="M438" i="9"/>
  <c r="F434" i="9"/>
  <c r="J434" i="9"/>
  <c r="N434" i="9"/>
  <c r="G434" i="9"/>
  <c r="K434" i="9"/>
  <c r="O434" i="9"/>
  <c r="H434" i="9"/>
  <c r="L434" i="9"/>
  <c r="P434" i="9"/>
  <c r="E434" i="9"/>
  <c r="I434" i="9"/>
  <c r="M434" i="9"/>
  <c r="F430" i="9"/>
  <c r="J430" i="9"/>
  <c r="N430" i="9"/>
  <c r="G430" i="9"/>
  <c r="K430" i="9"/>
  <c r="O430" i="9"/>
  <c r="H430" i="9"/>
  <c r="L430" i="9"/>
  <c r="P430" i="9"/>
  <c r="E430" i="9"/>
  <c r="I430" i="9"/>
  <c r="M430" i="9"/>
  <c r="F426" i="9"/>
  <c r="J426" i="9"/>
  <c r="N426" i="9"/>
  <c r="G426" i="9"/>
  <c r="K426" i="9"/>
  <c r="O426" i="9"/>
  <c r="H426" i="9"/>
  <c r="L426" i="9"/>
  <c r="P426" i="9"/>
  <c r="E426" i="9"/>
  <c r="I426" i="9"/>
  <c r="M426" i="9"/>
  <c r="F422" i="9"/>
  <c r="J422" i="9"/>
  <c r="N422" i="9"/>
  <c r="G422" i="9"/>
  <c r="K422" i="9"/>
  <c r="O422" i="9"/>
  <c r="H422" i="9"/>
  <c r="L422" i="9"/>
  <c r="P422" i="9"/>
  <c r="E422" i="9"/>
  <c r="I422" i="9"/>
  <c r="M422" i="9"/>
  <c r="F418" i="9"/>
  <c r="J418" i="9"/>
  <c r="N418" i="9"/>
  <c r="G418" i="9"/>
  <c r="K418" i="9"/>
  <c r="O418" i="9"/>
  <c r="H418" i="9"/>
  <c r="L418" i="9"/>
  <c r="P418" i="9"/>
  <c r="E418" i="9"/>
  <c r="I418" i="9"/>
  <c r="M418" i="9"/>
  <c r="F414" i="9"/>
  <c r="J414" i="9"/>
  <c r="N414" i="9"/>
  <c r="G414" i="9"/>
  <c r="K414" i="9"/>
  <c r="O414" i="9"/>
  <c r="H414" i="9"/>
  <c r="L414" i="9"/>
  <c r="P414" i="9"/>
  <c r="E414" i="9"/>
  <c r="I414" i="9"/>
  <c r="M414" i="9"/>
  <c r="F410" i="9"/>
  <c r="J410" i="9"/>
  <c r="N410" i="9"/>
  <c r="G410" i="9"/>
  <c r="K410" i="9"/>
  <c r="O410" i="9"/>
  <c r="H410" i="9"/>
  <c r="L410" i="9"/>
  <c r="P410" i="9"/>
  <c r="E410" i="9"/>
  <c r="I410" i="9"/>
  <c r="M410" i="9"/>
  <c r="F406" i="9"/>
  <c r="J406" i="9"/>
  <c r="N406" i="9"/>
  <c r="G406" i="9"/>
  <c r="K406" i="9"/>
  <c r="O406" i="9"/>
  <c r="H406" i="9"/>
  <c r="L406" i="9"/>
  <c r="P406" i="9"/>
  <c r="E406" i="9"/>
  <c r="I406" i="9"/>
  <c r="M406" i="9"/>
  <c r="F402" i="9"/>
  <c r="J402" i="9"/>
  <c r="N402" i="9"/>
  <c r="G402" i="9"/>
  <c r="K402" i="9"/>
  <c r="O402" i="9"/>
  <c r="H402" i="9"/>
  <c r="L402" i="9"/>
  <c r="P402" i="9"/>
  <c r="E402" i="9"/>
  <c r="I402" i="9"/>
  <c r="M402" i="9"/>
  <c r="F398" i="9"/>
  <c r="J398" i="9"/>
  <c r="N398" i="9"/>
  <c r="G398" i="9"/>
  <c r="K398" i="9"/>
  <c r="O398" i="9"/>
  <c r="H398" i="9"/>
  <c r="L398" i="9"/>
  <c r="P398" i="9"/>
  <c r="E398" i="9"/>
  <c r="I398" i="9"/>
  <c r="M398" i="9"/>
  <c r="F394" i="9"/>
  <c r="J394" i="9"/>
  <c r="N394" i="9"/>
  <c r="G394" i="9"/>
  <c r="K394" i="9"/>
  <c r="O394" i="9"/>
  <c r="H394" i="9"/>
  <c r="L394" i="9"/>
  <c r="P394" i="9"/>
  <c r="E394" i="9"/>
  <c r="I394" i="9"/>
  <c r="M394" i="9"/>
  <c r="F390" i="9"/>
  <c r="J390" i="9"/>
  <c r="N390" i="9"/>
  <c r="G390" i="9"/>
  <c r="K390" i="9"/>
  <c r="O390" i="9"/>
  <c r="H390" i="9"/>
  <c r="L390" i="9"/>
  <c r="P390" i="9"/>
  <c r="E390" i="9"/>
  <c r="I390" i="9"/>
  <c r="M390" i="9"/>
  <c r="F386" i="9"/>
  <c r="J386" i="9"/>
  <c r="N386" i="9"/>
  <c r="G386" i="9"/>
  <c r="K386" i="9"/>
  <c r="O386" i="9"/>
  <c r="H386" i="9"/>
  <c r="L386" i="9"/>
  <c r="P386" i="9"/>
  <c r="E386" i="9"/>
  <c r="I386" i="9"/>
  <c r="M386" i="9"/>
  <c r="F382" i="9"/>
  <c r="J382" i="9"/>
  <c r="N382" i="9"/>
  <c r="G382" i="9"/>
  <c r="K382" i="9"/>
  <c r="O382" i="9"/>
  <c r="H382" i="9"/>
  <c r="L382" i="9"/>
  <c r="P382" i="9"/>
  <c r="E382" i="9"/>
  <c r="I382" i="9"/>
  <c r="M382" i="9"/>
  <c r="F378" i="9"/>
  <c r="J378" i="9"/>
  <c r="N378" i="9"/>
  <c r="G378" i="9"/>
  <c r="K378" i="9"/>
  <c r="O378" i="9"/>
  <c r="H378" i="9"/>
  <c r="L378" i="9"/>
  <c r="P378" i="9"/>
  <c r="E378" i="9"/>
  <c r="I378" i="9"/>
  <c r="M378" i="9"/>
  <c r="F374" i="9"/>
  <c r="J374" i="9"/>
  <c r="N374" i="9"/>
  <c r="G374" i="9"/>
  <c r="K374" i="9"/>
  <c r="O374" i="9"/>
  <c r="H374" i="9"/>
  <c r="L374" i="9"/>
  <c r="P374" i="9"/>
  <c r="E374" i="9"/>
  <c r="I374" i="9"/>
  <c r="M374" i="9"/>
  <c r="F370" i="9"/>
  <c r="J370" i="9"/>
  <c r="N370" i="9"/>
  <c r="G370" i="9"/>
  <c r="K370" i="9"/>
  <c r="O370" i="9"/>
  <c r="H370" i="9"/>
  <c r="L370" i="9"/>
  <c r="P370" i="9"/>
  <c r="E370" i="9"/>
  <c r="I370" i="9"/>
  <c r="M370" i="9"/>
  <c r="F366" i="9"/>
  <c r="J366" i="9"/>
  <c r="N366" i="9"/>
  <c r="G366" i="9"/>
  <c r="K366" i="9"/>
  <c r="O366" i="9"/>
  <c r="H366" i="9"/>
  <c r="L366" i="9"/>
  <c r="P366" i="9"/>
  <c r="E366" i="9"/>
  <c r="I366" i="9"/>
  <c r="M366" i="9"/>
  <c r="F362" i="9"/>
  <c r="J362" i="9"/>
  <c r="N362" i="9"/>
  <c r="G362" i="9"/>
  <c r="K362" i="9"/>
  <c r="O362" i="9"/>
  <c r="H362" i="9"/>
  <c r="L362" i="9"/>
  <c r="P362" i="9"/>
  <c r="E362" i="9"/>
  <c r="I362" i="9"/>
  <c r="M362" i="9"/>
  <c r="F358" i="9"/>
  <c r="J358" i="9"/>
  <c r="N358" i="9"/>
  <c r="G358" i="9"/>
  <c r="K358" i="9"/>
  <c r="O358" i="9"/>
  <c r="H358" i="9"/>
  <c r="L358" i="9"/>
  <c r="P358" i="9"/>
  <c r="E358" i="9"/>
  <c r="I358" i="9"/>
  <c r="M358" i="9"/>
  <c r="F354" i="9"/>
  <c r="J354" i="9"/>
  <c r="N354" i="9"/>
  <c r="G354" i="9"/>
  <c r="K354" i="9"/>
  <c r="O354" i="9"/>
  <c r="H354" i="9"/>
  <c r="L354" i="9"/>
  <c r="P354" i="9"/>
  <c r="E354" i="9"/>
  <c r="I354" i="9"/>
  <c r="M354" i="9"/>
  <c r="F350" i="9"/>
  <c r="J350" i="9"/>
  <c r="N350" i="9"/>
  <c r="G350" i="9"/>
  <c r="K350" i="9"/>
  <c r="O350" i="9"/>
  <c r="H350" i="9"/>
  <c r="L350" i="9"/>
  <c r="P350" i="9"/>
  <c r="E350" i="9"/>
  <c r="I350" i="9"/>
  <c r="M350" i="9"/>
  <c r="F346" i="9"/>
  <c r="J346" i="9"/>
  <c r="N346" i="9"/>
  <c r="G346" i="9"/>
  <c r="K346" i="9"/>
  <c r="O346" i="9"/>
  <c r="H346" i="9"/>
  <c r="L346" i="9"/>
  <c r="P346" i="9"/>
  <c r="E346" i="9"/>
  <c r="I346" i="9"/>
  <c r="M346" i="9"/>
  <c r="F342" i="9"/>
  <c r="J342" i="9"/>
  <c r="N342" i="9"/>
  <c r="G342" i="9"/>
  <c r="K342" i="9"/>
  <c r="O342" i="9"/>
  <c r="H342" i="9"/>
  <c r="L342" i="9"/>
  <c r="P342" i="9"/>
  <c r="E342" i="9"/>
  <c r="I342" i="9"/>
  <c r="M342" i="9"/>
  <c r="F338" i="9"/>
  <c r="J338" i="9"/>
  <c r="N338" i="9"/>
  <c r="G338" i="9"/>
  <c r="K338" i="9"/>
  <c r="O338" i="9"/>
  <c r="H338" i="9"/>
  <c r="L338" i="9"/>
  <c r="P338" i="9"/>
  <c r="E338" i="9"/>
  <c r="I338" i="9"/>
  <c r="M338" i="9"/>
  <c r="F334" i="9"/>
  <c r="J334" i="9"/>
  <c r="N334" i="9"/>
  <c r="G334" i="9"/>
  <c r="K334" i="9"/>
  <c r="O334" i="9"/>
  <c r="H334" i="9"/>
  <c r="L334" i="9"/>
  <c r="P334" i="9"/>
  <c r="E334" i="9"/>
  <c r="I334" i="9"/>
  <c r="M334" i="9"/>
  <c r="F330" i="9"/>
  <c r="J330" i="9"/>
  <c r="N330" i="9"/>
  <c r="G330" i="9"/>
  <c r="K330" i="9"/>
  <c r="O330" i="9"/>
  <c r="H330" i="9"/>
  <c r="L330" i="9"/>
  <c r="P330" i="9"/>
  <c r="E330" i="9"/>
  <c r="I330" i="9"/>
  <c r="M330" i="9"/>
  <c r="F326" i="9"/>
  <c r="J326" i="9"/>
  <c r="N326" i="9"/>
  <c r="G326" i="9"/>
  <c r="K326" i="9"/>
  <c r="O326" i="9"/>
  <c r="H326" i="9"/>
  <c r="L326" i="9"/>
  <c r="P326" i="9"/>
  <c r="E326" i="9"/>
  <c r="I326" i="9"/>
  <c r="M326" i="9"/>
  <c r="F322" i="9"/>
  <c r="J322" i="9"/>
  <c r="N322" i="9"/>
  <c r="G322" i="9"/>
  <c r="K322" i="9"/>
  <c r="O322" i="9"/>
  <c r="H322" i="9"/>
  <c r="L322" i="9"/>
  <c r="P322" i="9"/>
  <c r="E322" i="9"/>
  <c r="I322" i="9"/>
  <c r="M322" i="9"/>
  <c r="F318" i="9"/>
  <c r="J318" i="9"/>
  <c r="N318" i="9"/>
  <c r="G318" i="9"/>
  <c r="K318" i="9"/>
  <c r="O318" i="9"/>
  <c r="H318" i="9"/>
  <c r="L318" i="9"/>
  <c r="P318" i="9"/>
  <c r="E318" i="9"/>
  <c r="I318" i="9"/>
  <c r="M318" i="9"/>
  <c r="F314" i="9"/>
  <c r="J314" i="9"/>
  <c r="N314" i="9"/>
  <c r="G314" i="9"/>
  <c r="K314" i="9"/>
  <c r="O314" i="9"/>
  <c r="H314" i="9"/>
  <c r="L314" i="9"/>
  <c r="P314" i="9"/>
  <c r="E314" i="9"/>
  <c r="I314" i="9"/>
  <c r="M314" i="9"/>
  <c r="F310" i="9"/>
  <c r="J310" i="9"/>
  <c r="N310" i="9"/>
  <c r="G310" i="9"/>
  <c r="K310" i="9"/>
  <c r="O310" i="9"/>
  <c r="H310" i="9"/>
  <c r="L310" i="9"/>
  <c r="P310" i="9"/>
  <c r="E310" i="9"/>
  <c r="I310" i="9"/>
  <c r="M310" i="9"/>
  <c r="F306" i="9"/>
  <c r="J306" i="9"/>
  <c r="N306" i="9"/>
  <c r="G306" i="9"/>
  <c r="K306" i="9"/>
  <c r="O306" i="9"/>
  <c r="H306" i="9"/>
  <c r="L306" i="9"/>
  <c r="P306" i="9"/>
  <c r="E306" i="9"/>
  <c r="I306" i="9"/>
  <c r="M306" i="9"/>
  <c r="F302" i="9"/>
  <c r="J302" i="9"/>
  <c r="N302" i="9"/>
  <c r="G302" i="9"/>
  <c r="K302" i="9"/>
  <c r="O302" i="9"/>
  <c r="H302" i="9"/>
  <c r="L302" i="9"/>
  <c r="P302" i="9"/>
  <c r="E302" i="9"/>
  <c r="I302" i="9"/>
  <c r="M302" i="9"/>
  <c r="F298" i="9"/>
  <c r="J298" i="9"/>
  <c r="N298" i="9"/>
  <c r="G298" i="9"/>
  <c r="K298" i="9"/>
  <c r="O298" i="9"/>
  <c r="H298" i="9"/>
  <c r="L298" i="9"/>
  <c r="P298" i="9"/>
  <c r="E298" i="9"/>
  <c r="I298" i="9"/>
  <c r="M298" i="9"/>
  <c r="F294" i="9"/>
  <c r="J294" i="9"/>
  <c r="N294" i="9"/>
  <c r="G294" i="9"/>
  <c r="K294" i="9"/>
  <c r="O294" i="9"/>
  <c r="H294" i="9"/>
  <c r="L294" i="9"/>
  <c r="P294" i="9"/>
  <c r="E294" i="9"/>
  <c r="I294" i="9"/>
  <c r="M294" i="9"/>
  <c r="F290" i="9"/>
  <c r="J290" i="9"/>
  <c r="N290" i="9"/>
  <c r="G290" i="9"/>
  <c r="K290" i="9"/>
  <c r="O290" i="9"/>
  <c r="H290" i="9"/>
  <c r="L290" i="9"/>
  <c r="P290" i="9"/>
  <c r="E290" i="9"/>
  <c r="I290" i="9"/>
  <c r="M290" i="9"/>
  <c r="F286" i="9"/>
  <c r="J286" i="9"/>
  <c r="N286" i="9"/>
  <c r="G286" i="9"/>
  <c r="K286" i="9"/>
  <c r="O286" i="9"/>
  <c r="H286" i="9"/>
  <c r="L286" i="9"/>
  <c r="P286" i="9"/>
  <c r="E286" i="9"/>
  <c r="I286" i="9"/>
  <c r="M286" i="9"/>
  <c r="F282" i="9"/>
  <c r="J282" i="9"/>
  <c r="N282" i="9"/>
  <c r="G282" i="9"/>
  <c r="K282" i="9"/>
  <c r="O282" i="9"/>
  <c r="H282" i="9"/>
  <c r="L282" i="9"/>
  <c r="P282" i="9"/>
  <c r="E282" i="9"/>
  <c r="I282" i="9"/>
  <c r="M282" i="9"/>
  <c r="F278" i="9"/>
  <c r="J278" i="9"/>
  <c r="N278" i="9"/>
  <c r="G278" i="9"/>
  <c r="K278" i="9"/>
  <c r="O278" i="9"/>
  <c r="H278" i="9"/>
  <c r="L278" i="9"/>
  <c r="P278" i="9"/>
  <c r="E278" i="9"/>
  <c r="I278" i="9"/>
  <c r="M278" i="9"/>
  <c r="F274" i="9"/>
  <c r="J274" i="9"/>
  <c r="N274" i="9"/>
  <c r="G274" i="9"/>
  <c r="K274" i="9"/>
  <c r="O274" i="9"/>
  <c r="H274" i="9"/>
  <c r="L274" i="9"/>
  <c r="P274" i="9"/>
  <c r="E274" i="9"/>
  <c r="I274" i="9"/>
  <c r="M274" i="9"/>
  <c r="F270" i="9"/>
  <c r="J270" i="9"/>
  <c r="N270" i="9"/>
  <c r="G270" i="9"/>
  <c r="K270" i="9"/>
  <c r="O270" i="9"/>
  <c r="H270" i="9"/>
  <c r="L270" i="9"/>
  <c r="P270" i="9"/>
  <c r="E270" i="9"/>
  <c r="I270" i="9"/>
  <c r="M270" i="9"/>
  <c r="F266" i="9"/>
  <c r="J266" i="9"/>
  <c r="N266" i="9"/>
  <c r="G266" i="9"/>
  <c r="K266" i="9"/>
  <c r="O266" i="9"/>
  <c r="H266" i="9"/>
  <c r="L266" i="9"/>
  <c r="P266" i="9"/>
  <c r="E266" i="9"/>
  <c r="I266" i="9"/>
  <c r="M266" i="9"/>
  <c r="F262" i="9"/>
  <c r="J262" i="9"/>
  <c r="N262" i="9"/>
  <c r="G262" i="9"/>
  <c r="K262" i="9"/>
  <c r="O262" i="9"/>
  <c r="H262" i="9"/>
  <c r="L262" i="9"/>
  <c r="P262" i="9"/>
  <c r="E262" i="9"/>
  <c r="I262" i="9"/>
  <c r="M262" i="9"/>
  <c r="F258" i="9"/>
  <c r="J258" i="9"/>
  <c r="N258" i="9"/>
  <c r="G258" i="9"/>
  <c r="K258" i="9"/>
  <c r="O258" i="9"/>
  <c r="H258" i="9"/>
  <c r="L258" i="9"/>
  <c r="P258" i="9"/>
  <c r="E258" i="9"/>
  <c r="I258" i="9"/>
  <c r="M258" i="9"/>
  <c r="F254" i="9"/>
  <c r="J254" i="9"/>
  <c r="N254" i="9"/>
  <c r="G254" i="9"/>
  <c r="K254" i="9"/>
  <c r="O254" i="9"/>
  <c r="H254" i="9"/>
  <c r="L254" i="9"/>
  <c r="P254" i="9"/>
  <c r="E254" i="9"/>
  <c r="I254" i="9"/>
  <c r="M254" i="9"/>
  <c r="F250" i="9"/>
  <c r="J250" i="9"/>
  <c r="N250" i="9"/>
  <c r="G250" i="9"/>
  <c r="K250" i="9"/>
  <c r="O250" i="9"/>
  <c r="H250" i="9"/>
  <c r="L250" i="9"/>
  <c r="P250" i="9"/>
  <c r="E250" i="9"/>
  <c r="I250" i="9"/>
  <c r="M250" i="9"/>
  <c r="F246" i="9"/>
  <c r="J246" i="9"/>
  <c r="N246" i="9"/>
  <c r="G246" i="9"/>
  <c r="K246" i="9"/>
  <c r="O246" i="9"/>
  <c r="H246" i="9"/>
  <c r="L246" i="9"/>
  <c r="P246" i="9"/>
  <c r="E246" i="9"/>
  <c r="I246" i="9"/>
  <c r="M246" i="9"/>
  <c r="H242" i="9"/>
  <c r="L242" i="9"/>
  <c r="P242" i="9"/>
  <c r="E242" i="9"/>
  <c r="I242" i="9"/>
  <c r="M242" i="9"/>
  <c r="K242" i="9"/>
  <c r="F242" i="9"/>
  <c r="N242" i="9"/>
  <c r="G242" i="9"/>
  <c r="O242" i="9"/>
  <c r="J242" i="9"/>
  <c r="F238" i="9"/>
  <c r="J238" i="9"/>
  <c r="N238" i="9"/>
  <c r="G238" i="9"/>
  <c r="K238" i="9"/>
  <c r="H238" i="9"/>
  <c r="L238" i="9"/>
  <c r="P238" i="9"/>
  <c r="E238" i="9"/>
  <c r="I238" i="9"/>
  <c r="M238" i="9"/>
  <c r="O238" i="9"/>
  <c r="F234" i="9"/>
  <c r="J234" i="9"/>
  <c r="N234" i="9"/>
  <c r="G234" i="9"/>
  <c r="K234" i="9"/>
  <c r="O234" i="9"/>
  <c r="H234" i="9"/>
  <c r="L234" i="9"/>
  <c r="P234" i="9"/>
  <c r="E234" i="9"/>
  <c r="I234" i="9"/>
  <c r="M234" i="9"/>
  <c r="F230" i="9"/>
  <c r="J230" i="9"/>
  <c r="N230" i="9"/>
  <c r="G230" i="9"/>
  <c r="K230" i="9"/>
  <c r="O230" i="9"/>
  <c r="H230" i="9"/>
  <c r="L230" i="9"/>
  <c r="P230" i="9"/>
  <c r="E230" i="9"/>
  <c r="I230" i="9"/>
  <c r="M230" i="9"/>
  <c r="F226" i="9"/>
  <c r="J226" i="9"/>
  <c r="N226" i="9"/>
  <c r="G226" i="9"/>
  <c r="K226" i="9"/>
  <c r="O226" i="9"/>
  <c r="H226" i="9"/>
  <c r="L226" i="9"/>
  <c r="P226" i="9"/>
  <c r="E226" i="9"/>
  <c r="I226" i="9"/>
  <c r="M226" i="9"/>
  <c r="F222" i="9"/>
  <c r="J222" i="9"/>
  <c r="N222" i="9"/>
  <c r="G222" i="9"/>
  <c r="K222" i="9"/>
  <c r="O222" i="9"/>
  <c r="H222" i="9"/>
  <c r="L222" i="9"/>
  <c r="P222" i="9"/>
  <c r="E222" i="9"/>
  <c r="I222" i="9"/>
  <c r="M222" i="9"/>
  <c r="F218" i="9"/>
  <c r="J218" i="9"/>
  <c r="N218" i="9"/>
  <c r="G218" i="9"/>
  <c r="K218" i="9"/>
  <c r="O218" i="9"/>
  <c r="H218" i="9"/>
  <c r="L218" i="9"/>
  <c r="P218" i="9"/>
  <c r="E218" i="9"/>
  <c r="I218" i="9"/>
  <c r="M218" i="9"/>
  <c r="F214" i="9"/>
  <c r="J214" i="9"/>
  <c r="N214" i="9"/>
  <c r="G214" i="9"/>
  <c r="K214" i="9"/>
  <c r="O214" i="9"/>
  <c r="H214" i="9"/>
  <c r="L214" i="9"/>
  <c r="P214" i="9"/>
  <c r="E214" i="9"/>
  <c r="I214" i="9"/>
  <c r="M214" i="9"/>
  <c r="F210" i="9"/>
  <c r="J210" i="9"/>
  <c r="N210" i="9"/>
  <c r="G210" i="9"/>
  <c r="K210" i="9"/>
  <c r="O210" i="9"/>
  <c r="H210" i="9"/>
  <c r="L210" i="9"/>
  <c r="P210" i="9"/>
  <c r="E210" i="9"/>
  <c r="I210" i="9"/>
  <c r="M210" i="9"/>
  <c r="F206" i="9"/>
  <c r="J206" i="9"/>
  <c r="N206" i="9"/>
  <c r="G206" i="9"/>
  <c r="K206" i="9"/>
  <c r="O206" i="9"/>
  <c r="H206" i="9"/>
  <c r="L206" i="9"/>
  <c r="P206" i="9"/>
  <c r="E206" i="9"/>
  <c r="I206" i="9"/>
  <c r="M206" i="9"/>
  <c r="F202" i="9"/>
  <c r="J202" i="9"/>
  <c r="N202" i="9"/>
  <c r="G202" i="9"/>
  <c r="K202" i="9"/>
  <c r="O202" i="9"/>
  <c r="H202" i="9"/>
  <c r="L202" i="9"/>
  <c r="P202" i="9"/>
  <c r="E202" i="9"/>
  <c r="I202" i="9"/>
  <c r="M202" i="9"/>
  <c r="F198" i="9"/>
  <c r="J198" i="9"/>
  <c r="N198" i="9"/>
  <c r="G198" i="9"/>
  <c r="K198" i="9"/>
  <c r="O198" i="9"/>
  <c r="H198" i="9"/>
  <c r="L198" i="9"/>
  <c r="P198" i="9"/>
  <c r="E198" i="9"/>
  <c r="I198" i="9"/>
  <c r="M198" i="9"/>
  <c r="F194" i="9"/>
  <c r="J194" i="9"/>
  <c r="N194" i="9"/>
  <c r="G194" i="9"/>
  <c r="K194" i="9"/>
  <c r="O194" i="9"/>
  <c r="H194" i="9"/>
  <c r="L194" i="9"/>
  <c r="P194" i="9"/>
  <c r="E194" i="9"/>
  <c r="I194" i="9"/>
  <c r="M194" i="9"/>
  <c r="F190" i="9"/>
  <c r="J190" i="9"/>
  <c r="N190" i="9"/>
  <c r="G190" i="9"/>
  <c r="K190" i="9"/>
  <c r="O190" i="9"/>
  <c r="H190" i="9"/>
  <c r="L190" i="9"/>
  <c r="P190" i="9"/>
  <c r="E190" i="9"/>
  <c r="I190" i="9"/>
  <c r="M190" i="9"/>
  <c r="F186" i="9"/>
  <c r="J186" i="9"/>
  <c r="N186" i="9"/>
  <c r="G186" i="9"/>
  <c r="K186" i="9"/>
  <c r="O186" i="9"/>
  <c r="H186" i="9"/>
  <c r="L186" i="9"/>
  <c r="P186" i="9"/>
  <c r="E186" i="9"/>
  <c r="I186" i="9"/>
  <c r="M186" i="9"/>
  <c r="F182" i="9"/>
  <c r="J182" i="9"/>
  <c r="N182" i="9"/>
  <c r="G182" i="9"/>
  <c r="K182" i="9"/>
  <c r="O182" i="9"/>
  <c r="H182" i="9"/>
  <c r="L182" i="9"/>
  <c r="P182" i="9"/>
  <c r="E182" i="9"/>
  <c r="I182" i="9"/>
  <c r="M182" i="9"/>
  <c r="F178" i="9"/>
  <c r="J178" i="9"/>
  <c r="N178" i="9"/>
  <c r="G178" i="9"/>
  <c r="K178" i="9"/>
  <c r="O178" i="9"/>
  <c r="H178" i="9"/>
  <c r="L178" i="9"/>
  <c r="P178" i="9"/>
  <c r="E178" i="9"/>
  <c r="I178" i="9"/>
  <c r="M178" i="9"/>
  <c r="F174" i="9"/>
  <c r="J174" i="9"/>
  <c r="N174" i="9"/>
  <c r="G174" i="9"/>
  <c r="K174" i="9"/>
  <c r="O174" i="9"/>
  <c r="H174" i="9"/>
  <c r="L174" i="9"/>
  <c r="P174" i="9"/>
  <c r="E174" i="9"/>
  <c r="I174" i="9"/>
  <c r="M174" i="9"/>
  <c r="F170" i="9"/>
  <c r="J170" i="9"/>
  <c r="N170" i="9"/>
  <c r="G170" i="9"/>
  <c r="K170" i="9"/>
  <c r="O170" i="9"/>
  <c r="H170" i="9"/>
  <c r="L170" i="9"/>
  <c r="P170" i="9"/>
  <c r="E170" i="9"/>
  <c r="I170" i="9"/>
  <c r="M170" i="9"/>
  <c r="F166" i="9"/>
  <c r="J166" i="9"/>
  <c r="N166" i="9"/>
  <c r="G166" i="9"/>
  <c r="K166" i="9"/>
  <c r="O166" i="9"/>
  <c r="H166" i="9"/>
  <c r="L166" i="9"/>
  <c r="P166" i="9"/>
  <c r="E166" i="9"/>
  <c r="I166" i="9"/>
  <c r="M166" i="9"/>
  <c r="F162" i="9"/>
  <c r="J162" i="9"/>
  <c r="N162" i="9"/>
  <c r="G162" i="9"/>
  <c r="K162" i="9"/>
  <c r="O162" i="9"/>
  <c r="H162" i="9"/>
  <c r="L162" i="9"/>
  <c r="P162" i="9"/>
  <c r="E162" i="9"/>
  <c r="I162" i="9"/>
  <c r="M162" i="9"/>
  <c r="F158" i="9"/>
  <c r="J158" i="9"/>
  <c r="N158" i="9"/>
  <c r="G158" i="9"/>
  <c r="K158" i="9"/>
  <c r="O158" i="9"/>
  <c r="H158" i="9"/>
  <c r="L158" i="9"/>
  <c r="P158" i="9"/>
  <c r="E158" i="9"/>
  <c r="I158" i="9"/>
  <c r="M158" i="9"/>
  <c r="F154" i="9"/>
  <c r="J154" i="9"/>
  <c r="N154" i="9"/>
  <c r="G154" i="9"/>
  <c r="K154" i="9"/>
  <c r="O154" i="9"/>
  <c r="H154" i="9"/>
  <c r="L154" i="9"/>
  <c r="P154" i="9"/>
  <c r="E154" i="9"/>
  <c r="I154" i="9"/>
  <c r="M154" i="9"/>
  <c r="F150" i="9"/>
  <c r="J150" i="9"/>
  <c r="N150" i="9"/>
  <c r="G150" i="9"/>
  <c r="K150" i="9"/>
  <c r="O150" i="9"/>
  <c r="H150" i="9"/>
  <c r="L150" i="9"/>
  <c r="P150" i="9"/>
  <c r="E150" i="9"/>
  <c r="I150" i="9"/>
  <c r="M150" i="9"/>
  <c r="F146" i="9"/>
  <c r="J146" i="9"/>
  <c r="N146" i="9"/>
  <c r="G146" i="9"/>
  <c r="K146" i="9"/>
  <c r="O146" i="9"/>
  <c r="H146" i="9"/>
  <c r="L146" i="9"/>
  <c r="P146" i="9"/>
  <c r="E146" i="9"/>
  <c r="I146" i="9"/>
  <c r="M146" i="9"/>
  <c r="F142" i="9"/>
  <c r="J142" i="9"/>
  <c r="N142" i="9"/>
  <c r="G142" i="9"/>
  <c r="K142" i="9"/>
  <c r="O142" i="9"/>
  <c r="H142" i="9"/>
  <c r="L142" i="9"/>
  <c r="P142" i="9"/>
  <c r="E142" i="9"/>
  <c r="I142" i="9"/>
  <c r="M142" i="9"/>
  <c r="F138" i="9"/>
  <c r="J138" i="9"/>
  <c r="N138" i="9"/>
  <c r="G138" i="9"/>
  <c r="K138" i="9"/>
  <c r="O138" i="9"/>
  <c r="H138" i="9"/>
  <c r="L138" i="9"/>
  <c r="P138" i="9"/>
  <c r="E138" i="9"/>
  <c r="I138" i="9"/>
  <c r="M138" i="9"/>
  <c r="F134" i="9"/>
  <c r="J134" i="9"/>
  <c r="N134" i="9"/>
  <c r="G134" i="9"/>
  <c r="K134" i="9"/>
  <c r="O134" i="9"/>
  <c r="H134" i="9"/>
  <c r="L134" i="9"/>
  <c r="P134" i="9"/>
  <c r="E134" i="9"/>
  <c r="I134" i="9"/>
  <c r="M134" i="9"/>
  <c r="F130" i="9"/>
  <c r="J130" i="9"/>
  <c r="N130" i="9"/>
  <c r="G130" i="9"/>
  <c r="K130" i="9"/>
  <c r="O130" i="9"/>
  <c r="H130" i="9"/>
  <c r="L130" i="9"/>
  <c r="P130" i="9"/>
  <c r="E130" i="9"/>
  <c r="I130" i="9"/>
  <c r="M130" i="9"/>
  <c r="F126" i="9"/>
  <c r="J126" i="9"/>
  <c r="N126" i="9"/>
  <c r="G126" i="9"/>
  <c r="K126" i="9"/>
  <c r="O126" i="9"/>
  <c r="H126" i="9"/>
  <c r="L126" i="9"/>
  <c r="P126" i="9"/>
  <c r="E126" i="9"/>
  <c r="I126" i="9"/>
  <c r="M126" i="9"/>
  <c r="F122" i="9"/>
  <c r="J122" i="9"/>
  <c r="N122" i="9"/>
  <c r="G122" i="9"/>
  <c r="K122" i="9"/>
  <c r="O122" i="9"/>
  <c r="H122" i="9"/>
  <c r="L122" i="9"/>
  <c r="P122" i="9"/>
  <c r="E122" i="9"/>
  <c r="I122" i="9"/>
  <c r="M122" i="9"/>
  <c r="F118" i="9"/>
  <c r="J118" i="9"/>
  <c r="N118" i="9"/>
  <c r="G118" i="9"/>
  <c r="K118" i="9"/>
  <c r="O118" i="9"/>
  <c r="H118" i="9"/>
  <c r="L118" i="9"/>
  <c r="P118" i="9"/>
  <c r="E118" i="9"/>
  <c r="I118" i="9"/>
  <c r="M118" i="9"/>
  <c r="F114" i="9"/>
  <c r="J114" i="9"/>
  <c r="N114" i="9"/>
  <c r="G114" i="9"/>
  <c r="K114" i="9"/>
  <c r="O114" i="9"/>
  <c r="H114" i="9"/>
  <c r="L114" i="9"/>
  <c r="P114" i="9"/>
  <c r="E114" i="9"/>
  <c r="I114" i="9"/>
  <c r="M114" i="9"/>
  <c r="F110" i="9"/>
  <c r="J110" i="9"/>
  <c r="N110" i="9"/>
  <c r="G110" i="9"/>
  <c r="K110" i="9"/>
  <c r="O110" i="9"/>
  <c r="H110" i="9"/>
  <c r="L110" i="9"/>
  <c r="P110" i="9"/>
  <c r="E110" i="9"/>
  <c r="I110" i="9"/>
  <c r="M110" i="9"/>
  <c r="F106" i="9"/>
  <c r="J106" i="9"/>
  <c r="N106" i="9"/>
  <c r="G106" i="9"/>
  <c r="K106" i="9"/>
  <c r="O106" i="9"/>
  <c r="H106" i="9"/>
  <c r="L106" i="9"/>
  <c r="P106" i="9"/>
  <c r="E106" i="9"/>
  <c r="I106" i="9"/>
  <c r="M106" i="9"/>
  <c r="F102" i="9"/>
  <c r="J102" i="9"/>
  <c r="N102" i="9"/>
  <c r="G102" i="9"/>
  <c r="K102" i="9"/>
  <c r="O102" i="9"/>
  <c r="H102" i="9"/>
  <c r="L102" i="9"/>
  <c r="P102" i="9"/>
  <c r="E102" i="9"/>
  <c r="I102" i="9"/>
  <c r="M102" i="9"/>
  <c r="F98" i="9"/>
  <c r="J98" i="9"/>
  <c r="N98" i="9"/>
  <c r="G98" i="9"/>
  <c r="K98" i="9"/>
  <c r="O98" i="9"/>
  <c r="H98" i="9"/>
  <c r="L98" i="9"/>
  <c r="P98" i="9"/>
  <c r="E98" i="9"/>
  <c r="I98" i="9"/>
  <c r="M98" i="9"/>
  <c r="F94" i="9"/>
  <c r="J94" i="9"/>
  <c r="N94" i="9"/>
  <c r="G94" i="9"/>
  <c r="K94" i="9"/>
  <c r="O94" i="9"/>
  <c r="H94" i="9"/>
  <c r="L94" i="9"/>
  <c r="P94" i="9"/>
  <c r="E94" i="9"/>
  <c r="I94" i="9"/>
  <c r="M94" i="9"/>
  <c r="F90" i="9"/>
  <c r="J90" i="9"/>
  <c r="N90" i="9"/>
  <c r="G90" i="9"/>
  <c r="K90" i="9"/>
  <c r="O90" i="9"/>
  <c r="H90" i="9"/>
  <c r="L90" i="9"/>
  <c r="P90" i="9"/>
  <c r="E90" i="9"/>
  <c r="I90" i="9"/>
  <c r="M90" i="9"/>
  <c r="F86" i="9"/>
  <c r="J86" i="9"/>
  <c r="N86" i="9"/>
  <c r="G86" i="9"/>
  <c r="K86" i="9"/>
  <c r="O86" i="9"/>
  <c r="H86" i="9"/>
  <c r="L86" i="9"/>
  <c r="P86" i="9"/>
  <c r="E86" i="9"/>
  <c r="I86" i="9"/>
  <c r="M86" i="9"/>
  <c r="F82" i="9"/>
  <c r="J82" i="9"/>
  <c r="N82" i="9"/>
  <c r="G82" i="9"/>
  <c r="K82" i="9"/>
  <c r="O82" i="9"/>
  <c r="H82" i="9"/>
  <c r="L82" i="9"/>
  <c r="P82" i="9"/>
  <c r="E82" i="9"/>
  <c r="I82" i="9"/>
  <c r="M82" i="9"/>
  <c r="F78" i="9"/>
  <c r="J78" i="9"/>
  <c r="N78" i="9"/>
  <c r="G78" i="9"/>
  <c r="K78" i="9"/>
  <c r="O78" i="9"/>
  <c r="H78" i="9"/>
  <c r="L78" i="9"/>
  <c r="P78" i="9"/>
  <c r="E78" i="9"/>
  <c r="I78" i="9"/>
  <c r="M78" i="9"/>
  <c r="F74" i="9"/>
  <c r="J74" i="9"/>
  <c r="N74" i="9"/>
  <c r="G74" i="9"/>
  <c r="K74" i="9"/>
  <c r="O74" i="9"/>
  <c r="H74" i="9"/>
  <c r="L74" i="9"/>
  <c r="P74" i="9"/>
  <c r="E74" i="9"/>
  <c r="I74" i="9"/>
  <c r="M74" i="9"/>
  <c r="F70" i="9"/>
  <c r="J70" i="9"/>
  <c r="N70" i="9"/>
  <c r="G70" i="9"/>
  <c r="K70" i="9"/>
  <c r="O70" i="9"/>
  <c r="H70" i="9"/>
  <c r="L70" i="9"/>
  <c r="P70" i="9"/>
  <c r="E70" i="9"/>
  <c r="I70" i="9"/>
  <c r="M70" i="9"/>
  <c r="F66" i="9"/>
  <c r="J66" i="9"/>
  <c r="N66" i="9"/>
  <c r="G66" i="9"/>
  <c r="K66" i="9"/>
  <c r="O66" i="9"/>
  <c r="H66" i="9"/>
  <c r="L66" i="9"/>
  <c r="P66" i="9"/>
  <c r="E66" i="9"/>
  <c r="I66" i="9"/>
  <c r="M66" i="9"/>
  <c r="F62" i="9"/>
  <c r="J62" i="9"/>
  <c r="N62" i="9"/>
  <c r="G62" i="9"/>
  <c r="K62" i="9"/>
  <c r="O62" i="9"/>
  <c r="H62" i="9"/>
  <c r="L62" i="9"/>
  <c r="P62" i="9"/>
  <c r="E62" i="9"/>
  <c r="I62" i="9"/>
  <c r="M62" i="9"/>
  <c r="F58" i="9"/>
  <c r="J58" i="9"/>
  <c r="N58" i="9"/>
  <c r="G58" i="9"/>
  <c r="K58" i="9"/>
  <c r="O58" i="9"/>
  <c r="H58" i="9"/>
  <c r="L58" i="9"/>
  <c r="P58" i="9"/>
  <c r="E58" i="9"/>
  <c r="I58" i="9"/>
  <c r="M58" i="9"/>
  <c r="F54" i="9"/>
  <c r="J54" i="9"/>
  <c r="N54" i="9"/>
  <c r="G54" i="9"/>
  <c r="K54" i="9"/>
  <c r="O54" i="9"/>
  <c r="H54" i="9"/>
  <c r="L54" i="9"/>
  <c r="P54" i="9"/>
  <c r="E54" i="9"/>
  <c r="I54" i="9"/>
  <c r="M54" i="9"/>
  <c r="F50" i="9"/>
  <c r="J50" i="9"/>
  <c r="N50" i="9"/>
  <c r="G50" i="9"/>
  <c r="K50" i="9"/>
  <c r="O50" i="9"/>
  <c r="H50" i="9"/>
  <c r="L50" i="9"/>
  <c r="P50" i="9"/>
  <c r="E50" i="9"/>
  <c r="I50" i="9"/>
  <c r="M50" i="9"/>
  <c r="F46" i="9"/>
  <c r="J46" i="9"/>
  <c r="N46" i="9"/>
  <c r="G46" i="9"/>
  <c r="K46" i="9"/>
  <c r="O46" i="9"/>
  <c r="H46" i="9"/>
  <c r="L46" i="9"/>
  <c r="P46" i="9"/>
  <c r="E46" i="9"/>
  <c r="I46" i="9"/>
  <c r="M46" i="9"/>
  <c r="F42" i="9"/>
  <c r="J42" i="9"/>
  <c r="N42" i="9"/>
  <c r="G42" i="9"/>
  <c r="K42" i="9"/>
  <c r="O42" i="9"/>
  <c r="H42" i="9"/>
  <c r="L42" i="9"/>
  <c r="P42" i="9"/>
  <c r="E42" i="9"/>
  <c r="I42" i="9"/>
  <c r="M42" i="9"/>
  <c r="F38" i="9"/>
  <c r="J38" i="9"/>
  <c r="N38" i="9"/>
  <c r="G38" i="9"/>
  <c r="K38" i="9"/>
  <c r="O38" i="9"/>
  <c r="H38" i="9"/>
  <c r="L38" i="9"/>
  <c r="P38" i="9"/>
  <c r="E38" i="9"/>
  <c r="I38" i="9"/>
  <c r="M38" i="9"/>
  <c r="F34" i="9"/>
  <c r="J34" i="9"/>
  <c r="N34" i="9"/>
  <c r="G34" i="9"/>
  <c r="K34" i="9"/>
  <c r="O34" i="9"/>
  <c r="H34" i="9"/>
  <c r="L34" i="9"/>
  <c r="P34" i="9"/>
  <c r="E34" i="9"/>
  <c r="I34" i="9"/>
  <c r="M34" i="9"/>
  <c r="F30" i="9"/>
  <c r="J30" i="9"/>
  <c r="N30" i="9"/>
  <c r="G30" i="9"/>
  <c r="K30" i="9"/>
  <c r="O30" i="9"/>
  <c r="H30" i="9"/>
  <c r="L30" i="9"/>
  <c r="P30" i="9"/>
  <c r="E30" i="9"/>
  <c r="I30" i="9"/>
  <c r="M30" i="9"/>
  <c r="F26" i="9"/>
  <c r="J26" i="9"/>
  <c r="N26" i="9"/>
  <c r="G26" i="9"/>
  <c r="K26" i="9"/>
  <c r="O26" i="9"/>
  <c r="H26" i="9"/>
  <c r="L26" i="9"/>
  <c r="P26" i="9"/>
  <c r="E26" i="9"/>
  <c r="I26" i="9"/>
  <c r="M26" i="9"/>
  <c r="G22" i="9"/>
  <c r="E22" i="9"/>
  <c r="I22" i="9"/>
  <c r="M22" i="9"/>
  <c r="H22" i="9"/>
  <c r="N22" i="9"/>
  <c r="J22" i="9"/>
  <c r="O22" i="9"/>
  <c r="K22" i="9"/>
  <c r="P22" i="9"/>
  <c r="F22" i="9"/>
  <c r="L22" i="9"/>
  <c r="G18" i="9"/>
  <c r="K18" i="9"/>
  <c r="O18" i="9"/>
  <c r="E18" i="9"/>
  <c r="I18" i="9"/>
  <c r="M18" i="9"/>
  <c r="H18" i="9"/>
  <c r="P18" i="9"/>
  <c r="J18" i="9"/>
  <c r="L18" i="9"/>
  <c r="F18" i="9"/>
  <c r="N18" i="9"/>
  <c r="F14" i="9"/>
  <c r="J14" i="9"/>
  <c r="N14" i="9"/>
  <c r="G14" i="9"/>
  <c r="K14" i="9"/>
  <c r="O14" i="9"/>
  <c r="E14" i="9"/>
  <c r="I14" i="9"/>
  <c r="M14" i="9"/>
  <c r="P14" i="9"/>
  <c r="H14" i="9"/>
  <c r="L14" i="9"/>
  <c r="F10" i="9"/>
  <c r="J10" i="9"/>
  <c r="N10" i="9"/>
  <c r="G10" i="9"/>
  <c r="K10" i="9"/>
  <c r="O10" i="9"/>
  <c r="E10" i="9"/>
  <c r="I10" i="9"/>
  <c r="M10" i="9"/>
  <c r="P10" i="9"/>
  <c r="H10" i="9"/>
  <c r="L10" i="9"/>
  <c r="M506" i="9"/>
  <c r="I506" i="9"/>
  <c r="E506" i="9"/>
  <c r="M505" i="9"/>
  <c r="I505" i="9"/>
  <c r="E505" i="9"/>
  <c r="M504" i="9"/>
  <c r="I504" i="9"/>
  <c r="E504" i="9"/>
  <c r="M503" i="9"/>
  <c r="I503" i="9"/>
  <c r="E503" i="9"/>
  <c r="M502" i="9"/>
  <c r="I502" i="9"/>
  <c r="E502" i="9"/>
  <c r="M501" i="9"/>
  <c r="I501" i="9"/>
  <c r="E501" i="9"/>
  <c r="M500" i="9"/>
  <c r="I500" i="9"/>
  <c r="E500" i="9"/>
  <c r="M499" i="9"/>
  <c r="I499" i="9"/>
  <c r="E499" i="9"/>
  <c r="M498" i="9"/>
  <c r="I498" i="9"/>
  <c r="E498" i="9"/>
  <c r="M497" i="9"/>
  <c r="I497" i="9"/>
  <c r="E497" i="9"/>
  <c r="M496" i="9"/>
  <c r="I496" i="9"/>
  <c r="E496" i="9"/>
  <c r="M495" i="9"/>
  <c r="I495" i="9"/>
  <c r="E495" i="9"/>
  <c r="M494" i="9"/>
  <c r="I494" i="9"/>
  <c r="E494" i="9"/>
  <c r="M493" i="9"/>
  <c r="I493" i="9"/>
  <c r="E493" i="9"/>
  <c r="M492" i="9"/>
  <c r="I492" i="9"/>
  <c r="E492" i="9"/>
  <c r="M491" i="9"/>
  <c r="I491" i="9"/>
  <c r="E491" i="9"/>
  <c r="M490" i="9"/>
  <c r="I490" i="9"/>
  <c r="E490" i="9"/>
  <c r="M489" i="9"/>
  <c r="I489" i="9"/>
  <c r="E489" i="9"/>
  <c r="M488" i="9"/>
  <c r="I488" i="9"/>
  <c r="E488" i="9"/>
  <c r="M487" i="9"/>
  <c r="I487" i="9"/>
  <c r="E487" i="9"/>
  <c r="M486" i="9"/>
  <c r="I486" i="9"/>
  <c r="E486" i="9"/>
  <c r="M485" i="9"/>
  <c r="I485" i="9"/>
  <c r="E485" i="9"/>
  <c r="M484" i="9"/>
  <c r="I484" i="9"/>
  <c r="E484" i="9"/>
  <c r="M483" i="9"/>
  <c r="I483" i="9"/>
  <c r="E483" i="9"/>
  <c r="M482" i="9"/>
  <c r="I482" i="9"/>
  <c r="E482" i="9"/>
  <c r="M481" i="9"/>
  <c r="I481" i="9"/>
  <c r="E481" i="9"/>
  <c r="M480" i="9"/>
  <c r="I480" i="9"/>
  <c r="E480" i="9"/>
  <c r="M479" i="9"/>
  <c r="I479" i="9"/>
  <c r="E479" i="9"/>
  <c r="M478" i="9"/>
  <c r="I478" i="9"/>
  <c r="E478" i="9"/>
  <c r="M477" i="9"/>
  <c r="I477" i="9"/>
  <c r="E477" i="9"/>
  <c r="M476" i="9"/>
  <c r="I476" i="9"/>
  <c r="E476" i="9"/>
  <c r="M475" i="9"/>
  <c r="I475" i="9"/>
  <c r="E475" i="9"/>
  <c r="M474" i="9"/>
  <c r="I474" i="9"/>
  <c r="E474" i="9"/>
  <c r="M473" i="9"/>
  <c r="I473" i="9"/>
  <c r="E473" i="9"/>
  <c r="M472" i="9"/>
  <c r="I472" i="9"/>
  <c r="E472" i="9"/>
  <c r="M471" i="9"/>
  <c r="I471" i="9"/>
  <c r="E471" i="9"/>
  <c r="M470" i="9"/>
  <c r="I470" i="9"/>
  <c r="E470" i="9"/>
  <c r="M469" i="9"/>
  <c r="I469" i="9"/>
  <c r="E469" i="9"/>
  <c r="B589" i="35"/>
  <c r="B581" i="35"/>
  <c r="B569" i="35"/>
  <c r="B557" i="35"/>
  <c r="B545" i="35"/>
  <c r="B533" i="35"/>
  <c r="B521" i="35"/>
  <c r="B4" i="1"/>
  <c r="C4" i="1"/>
  <c r="F465" i="9"/>
  <c r="J465" i="9"/>
  <c r="N465" i="9"/>
  <c r="G465" i="9"/>
  <c r="K465" i="9"/>
  <c r="O465" i="9"/>
  <c r="H465" i="9"/>
  <c r="L465" i="9"/>
  <c r="P465" i="9"/>
  <c r="E465" i="9"/>
  <c r="I465" i="9"/>
  <c r="M465" i="9"/>
  <c r="F461" i="9"/>
  <c r="J461" i="9"/>
  <c r="N461" i="9"/>
  <c r="G461" i="9"/>
  <c r="K461" i="9"/>
  <c r="O461" i="9"/>
  <c r="H461" i="9"/>
  <c r="L461" i="9"/>
  <c r="P461" i="9"/>
  <c r="E461" i="9"/>
  <c r="I461" i="9"/>
  <c r="M461" i="9"/>
  <c r="F457" i="9"/>
  <c r="J457" i="9"/>
  <c r="N457" i="9"/>
  <c r="G457" i="9"/>
  <c r="K457" i="9"/>
  <c r="O457" i="9"/>
  <c r="H457" i="9"/>
  <c r="L457" i="9"/>
  <c r="P457" i="9"/>
  <c r="E457" i="9"/>
  <c r="I457" i="9"/>
  <c r="M457" i="9"/>
  <c r="F453" i="9"/>
  <c r="J453" i="9"/>
  <c r="N453" i="9"/>
  <c r="G453" i="9"/>
  <c r="K453" i="9"/>
  <c r="O453" i="9"/>
  <c r="H453" i="9"/>
  <c r="L453" i="9"/>
  <c r="P453" i="9"/>
  <c r="E453" i="9"/>
  <c r="I453" i="9"/>
  <c r="M453" i="9"/>
  <c r="F449" i="9"/>
  <c r="J449" i="9"/>
  <c r="N449" i="9"/>
  <c r="G449" i="9"/>
  <c r="K449" i="9"/>
  <c r="O449" i="9"/>
  <c r="H449" i="9"/>
  <c r="L449" i="9"/>
  <c r="P449" i="9"/>
  <c r="E449" i="9"/>
  <c r="I449" i="9"/>
  <c r="M449" i="9"/>
  <c r="F445" i="9"/>
  <c r="J445" i="9"/>
  <c r="N445" i="9"/>
  <c r="G445" i="9"/>
  <c r="K445" i="9"/>
  <c r="O445" i="9"/>
  <c r="H445" i="9"/>
  <c r="L445" i="9"/>
  <c r="P445" i="9"/>
  <c r="E445" i="9"/>
  <c r="I445" i="9"/>
  <c r="M445" i="9"/>
  <c r="F441" i="9"/>
  <c r="J441" i="9"/>
  <c r="N441" i="9"/>
  <c r="G441" i="9"/>
  <c r="K441" i="9"/>
  <c r="O441" i="9"/>
  <c r="H441" i="9"/>
  <c r="L441" i="9"/>
  <c r="P441" i="9"/>
  <c r="E441" i="9"/>
  <c r="I441" i="9"/>
  <c r="M441" i="9"/>
  <c r="F437" i="9"/>
  <c r="J437" i="9"/>
  <c r="N437" i="9"/>
  <c r="G437" i="9"/>
  <c r="K437" i="9"/>
  <c r="O437" i="9"/>
  <c r="H437" i="9"/>
  <c r="L437" i="9"/>
  <c r="P437" i="9"/>
  <c r="E437" i="9"/>
  <c r="I437" i="9"/>
  <c r="M437" i="9"/>
  <c r="F433" i="9"/>
  <c r="J433" i="9"/>
  <c r="N433" i="9"/>
  <c r="G433" i="9"/>
  <c r="K433" i="9"/>
  <c r="O433" i="9"/>
  <c r="H433" i="9"/>
  <c r="L433" i="9"/>
  <c r="P433" i="9"/>
  <c r="E433" i="9"/>
  <c r="I433" i="9"/>
  <c r="M433" i="9"/>
  <c r="F429" i="9"/>
  <c r="J429" i="9"/>
  <c r="N429" i="9"/>
  <c r="G429" i="9"/>
  <c r="K429" i="9"/>
  <c r="O429" i="9"/>
  <c r="H429" i="9"/>
  <c r="L429" i="9"/>
  <c r="P429" i="9"/>
  <c r="E429" i="9"/>
  <c r="I429" i="9"/>
  <c r="M429" i="9"/>
  <c r="F425" i="9"/>
  <c r="J425" i="9"/>
  <c r="N425" i="9"/>
  <c r="G425" i="9"/>
  <c r="K425" i="9"/>
  <c r="O425" i="9"/>
  <c r="H425" i="9"/>
  <c r="L425" i="9"/>
  <c r="P425" i="9"/>
  <c r="E425" i="9"/>
  <c r="I425" i="9"/>
  <c r="M425" i="9"/>
  <c r="F421" i="9"/>
  <c r="J421" i="9"/>
  <c r="N421" i="9"/>
  <c r="G421" i="9"/>
  <c r="K421" i="9"/>
  <c r="O421" i="9"/>
  <c r="H421" i="9"/>
  <c r="L421" i="9"/>
  <c r="P421" i="9"/>
  <c r="E421" i="9"/>
  <c r="I421" i="9"/>
  <c r="M421" i="9"/>
  <c r="F417" i="9"/>
  <c r="J417" i="9"/>
  <c r="N417" i="9"/>
  <c r="G417" i="9"/>
  <c r="K417" i="9"/>
  <c r="O417" i="9"/>
  <c r="H417" i="9"/>
  <c r="L417" i="9"/>
  <c r="P417" i="9"/>
  <c r="E417" i="9"/>
  <c r="I417" i="9"/>
  <c r="M417" i="9"/>
  <c r="F413" i="9"/>
  <c r="J413" i="9"/>
  <c r="N413" i="9"/>
  <c r="G413" i="9"/>
  <c r="K413" i="9"/>
  <c r="O413" i="9"/>
  <c r="H413" i="9"/>
  <c r="L413" i="9"/>
  <c r="P413" i="9"/>
  <c r="E413" i="9"/>
  <c r="I413" i="9"/>
  <c r="M413" i="9"/>
  <c r="F409" i="9"/>
  <c r="J409" i="9"/>
  <c r="N409" i="9"/>
  <c r="G409" i="9"/>
  <c r="K409" i="9"/>
  <c r="O409" i="9"/>
  <c r="H409" i="9"/>
  <c r="L409" i="9"/>
  <c r="P409" i="9"/>
  <c r="E409" i="9"/>
  <c r="I409" i="9"/>
  <c r="M409" i="9"/>
  <c r="F405" i="9"/>
  <c r="J405" i="9"/>
  <c r="N405" i="9"/>
  <c r="G405" i="9"/>
  <c r="K405" i="9"/>
  <c r="O405" i="9"/>
  <c r="H405" i="9"/>
  <c r="L405" i="9"/>
  <c r="P405" i="9"/>
  <c r="E405" i="9"/>
  <c r="I405" i="9"/>
  <c r="M405" i="9"/>
  <c r="F401" i="9"/>
  <c r="J401" i="9"/>
  <c r="N401" i="9"/>
  <c r="G401" i="9"/>
  <c r="K401" i="9"/>
  <c r="O401" i="9"/>
  <c r="H401" i="9"/>
  <c r="L401" i="9"/>
  <c r="P401" i="9"/>
  <c r="E401" i="9"/>
  <c r="I401" i="9"/>
  <c r="M401" i="9"/>
  <c r="F397" i="9"/>
  <c r="J397" i="9"/>
  <c r="N397" i="9"/>
  <c r="G397" i="9"/>
  <c r="K397" i="9"/>
  <c r="O397" i="9"/>
  <c r="H397" i="9"/>
  <c r="L397" i="9"/>
  <c r="P397" i="9"/>
  <c r="E397" i="9"/>
  <c r="I397" i="9"/>
  <c r="M397" i="9"/>
  <c r="F393" i="9"/>
  <c r="J393" i="9"/>
  <c r="N393" i="9"/>
  <c r="G393" i="9"/>
  <c r="K393" i="9"/>
  <c r="O393" i="9"/>
  <c r="H393" i="9"/>
  <c r="L393" i="9"/>
  <c r="P393" i="9"/>
  <c r="E393" i="9"/>
  <c r="I393" i="9"/>
  <c r="M393" i="9"/>
  <c r="F389" i="9"/>
  <c r="J389" i="9"/>
  <c r="N389" i="9"/>
  <c r="G389" i="9"/>
  <c r="K389" i="9"/>
  <c r="O389" i="9"/>
  <c r="H389" i="9"/>
  <c r="L389" i="9"/>
  <c r="P389" i="9"/>
  <c r="E389" i="9"/>
  <c r="I389" i="9"/>
  <c r="M389" i="9"/>
  <c r="F385" i="9"/>
  <c r="J385" i="9"/>
  <c r="N385" i="9"/>
  <c r="G385" i="9"/>
  <c r="K385" i="9"/>
  <c r="O385" i="9"/>
  <c r="H385" i="9"/>
  <c r="L385" i="9"/>
  <c r="P385" i="9"/>
  <c r="E385" i="9"/>
  <c r="I385" i="9"/>
  <c r="M385" i="9"/>
  <c r="F381" i="9"/>
  <c r="J381" i="9"/>
  <c r="N381" i="9"/>
  <c r="G381" i="9"/>
  <c r="K381" i="9"/>
  <c r="O381" i="9"/>
  <c r="H381" i="9"/>
  <c r="L381" i="9"/>
  <c r="P381" i="9"/>
  <c r="E381" i="9"/>
  <c r="I381" i="9"/>
  <c r="M381" i="9"/>
  <c r="F377" i="9"/>
  <c r="J377" i="9"/>
  <c r="N377" i="9"/>
  <c r="G377" i="9"/>
  <c r="K377" i="9"/>
  <c r="O377" i="9"/>
  <c r="H377" i="9"/>
  <c r="L377" i="9"/>
  <c r="P377" i="9"/>
  <c r="E377" i="9"/>
  <c r="I377" i="9"/>
  <c r="M377" i="9"/>
  <c r="F373" i="9"/>
  <c r="J373" i="9"/>
  <c r="N373" i="9"/>
  <c r="G373" i="9"/>
  <c r="K373" i="9"/>
  <c r="O373" i="9"/>
  <c r="H373" i="9"/>
  <c r="L373" i="9"/>
  <c r="P373" i="9"/>
  <c r="E373" i="9"/>
  <c r="I373" i="9"/>
  <c r="M373" i="9"/>
  <c r="F369" i="9"/>
  <c r="J369" i="9"/>
  <c r="N369" i="9"/>
  <c r="G369" i="9"/>
  <c r="K369" i="9"/>
  <c r="O369" i="9"/>
  <c r="H369" i="9"/>
  <c r="L369" i="9"/>
  <c r="P369" i="9"/>
  <c r="E369" i="9"/>
  <c r="I369" i="9"/>
  <c r="M369" i="9"/>
  <c r="F365" i="9"/>
  <c r="J365" i="9"/>
  <c r="N365" i="9"/>
  <c r="G365" i="9"/>
  <c r="K365" i="9"/>
  <c r="O365" i="9"/>
  <c r="H365" i="9"/>
  <c r="L365" i="9"/>
  <c r="P365" i="9"/>
  <c r="E365" i="9"/>
  <c r="I365" i="9"/>
  <c r="M365" i="9"/>
  <c r="F361" i="9"/>
  <c r="J361" i="9"/>
  <c r="N361" i="9"/>
  <c r="G361" i="9"/>
  <c r="K361" i="9"/>
  <c r="O361" i="9"/>
  <c r="H361" i="9"/>
  <c r="L361" i="9"/>
  <c r="P361" i="9"/>
  <c r="E361" i="9"/>
  <c r="I361" i="9"/>
  <c r="M361" i="9"/>
  <c r="F357" i="9"/>
  <c r="J357" i="9"/>
  <c r="N357" i="9"/>
  <c r="G357" i="9"/>
  <c r="K357" i="9"/>
  <c r="O357" i="9"/>
  <c r="H357" i="9"/>
  <c r="L357" i="9"/>
  <c r="P357" i="9"/>
  <c r="E357" i="9"/>
  <c r="I357" i="9"/>
  <c r="M357" i="9"/>
  <c r="F353" i="9"/>
  <c r="J353" i="9"/>
  <c r="N353" i="9"/>
  <c r="G353" i="9"/>
  <c r="K353" i="9"/>
  <c r="O353" i="9"/>
  <c r="H353" i="9"/>
  <c r="L353" i="9"/>
  <c r="P353" i="9"/>
  <c r="E353" i="9"/>
  <c r="I353" i="9"/>
  <c r="M353" i="9"/>
  <c r="F349" i="9"/>
  <c r="J349" i="9"/>
  <c r="N349" i="9"/>
  <c r="G349" i="9"/>
  <c r="K349" i="9"/>
  <c r="O349" i="9"/>
  <c r="H349" i="9"/>
  <c r="L349" i="9"/>
  <c r="P349" i="9"/>
  <c r="E349" i="9"/>
  <c r="I349" i="9"/>
  <c r="M349" i="9"/>
  <c r="F345" i="9"/>
  <c r="J345" i="9"/>
  <c r="N345" i="9"/>
  <c r="G345" i="9"/>
  <c r="K345" i="9"/>
  <c r="O345" i="9"/>
  <c r="H345" i="9"/>
  <c r="L345" i="9"/>
  <c r="P345" i="9"/>
  <c r="E345" i="9"/>
  <c r="I345" i="9"/>
  <c r="M345" i="9"/>
  <c r="F341" i="9"/>
  <c r="J341" i="9"/>
  <c r="N341" i="9"/>
  <c r="G341" i="9"/>
  <c r="K341" i="9"/>
  <c r="O341" i="9"/>
  <c r="H341" i="9"/>
  <c r="L341" i="9"/>
  <c r="P341" i="9"/>
  <c r="E341" i="9"/>
  <c r="I341" i="9"/>
  <c r="M341" i="9"/>
  <c r="F337" i="9"/>
  <c r="J337" i="9"/>
  <c r="N337" i="9"/>
  <c r="G337" i="9"/>
  <c r="K337" i="9"/>
  <c r="O337" i="9"/>
  <c r="H337" i="9"/>
  <c r="L337" i="9"/>
  <c r="P337" i="9"/>
  <c r="E337" i="9"/>
  <c r="I337" i="9"/>
  <c r="M337" i="9"/>
  <c r="F333" i="9"/>
  <c r="J333" i="9"/>
  <c r="N333" i="9"/>
  <c r="G333" i="9"/>
  <c r="K333" i="9"/>
  <c r="O333" i="9"/>
  <c r="H333" i="9"/>
  <c r="L333" i="9"/>
  <c r="P333" i="9"/>
  <c r="E333" i="9"/>
  <c r="I333" i="9"/>
  <c r="M333" i="9"/>
  <c r="F329" i="9"/>
  <c r="J329" i="9"/>
  <c r="N329" i="9"/>
  <c r="G329" i="9"/>
  <c r="K329" i="9"/>
  <c r="O329" i="9"/>
  <c r="H329" i="9"/>
  <c r="L329" i="9"/>
  <c r="P329" i="9"/>
  <c r="E329" i="9"/>
  <c r="I329" i="9"/>
  <c r="M329" i="9"/>
  <c r="F325" i="9"/>
  <c r="J325" i="9"/>
  <c r="N325" i="9"/>
  <c r="G325" i="9"/>
  <c r="K325" i="9"/>
  <c r="O325" i="9"/>
  <c r="H325" i="9"/>
  <c r="L325" i="9"/>
  <c r="P325" i="9"/>
  <c r="E325" i="9"/>
  <c r="I325" i="9"/>
  <c r="M325" i="9"/>
  <c r="F321" i="9"/>
  <c r="J321" i="9"/>
  <c r="N321" i="9"/>
  <c r="G321" i="9"/>
  <c r="K321" i="9"/>
  <c r="O321" i="9"/>
  <c r="H321" i="9"/>
  <c r="L321" i="9"/>
  <c r="P321" i="9"/>
  <c r="E321" i="9"/>
  <c r="I321" i="9"/>
  <c r="M321" i="9"/>
  <c r="F317" i="9"/>
  <c r="J317" i="9"/>
  <c r="N317" i="9"/>
  <c r="G317" i="9"/>
  <c r="K317" i="9"/>
  <c r="O317" i="9"/>
  <c r="H317" i="9"/>
  <c r="L317" i="9"/>
  <c r="P317" i="9"/>
  <c r="E317" i="9"/>
  <c r="I317" i="9"/>
  <c r="M317" i="9"/>
  <c r="F313" i="9"/>
  <c r="J313" i="9"/>
  <c r="N313" i="9"/>
  <c r="G313" i="9"/>
  <c r="K313" i="9"/>
  <c r="O313" i="9"/>
  <c r="H313" i="9"/>
  <c r="L313" i="9"/>
  <c r="P313" i="9"/>
  <c r="E313" i="9"/>
  <c r="I313" i="9"/>
  <c r="M313" i="9"/>
  <c r="F309" i="9"/>
  <c r="J309" i="9"/>
  <c r="N309" i="9"/>
  <c r="G309" i="9"/>
  <c r="K309" i="9"/>
  <c r="O309" i="9"/>
  <c r="H309" i="9"/>
  <c r="L309" i="9"/>
  <c r="P309" i="9"/>
  <c r="E309" i="9"/>
  <c r="I309" i="9"/>
  <c r="M309" i="9"/>
  <c r="F305" i="9"/>
  <c r="J305" i="9"/>
  <c r="N305" i="9"/>
  <c r="G305" i="9"/>
  <c r="K305" i="9"/>
  <c r="O305" i="9"/>
  <c r="H305" i="9"/>
  <c r="L305" i="9"/>
  <c r="P305" i="9"/>
  <c r="E305" i="9"/>
  <c r="I305" i="9"/>
  <c r="M305" i="9"/>
  <c r="F301" i="9"/>
  <c r="J301" i="9"/>
  <c r="N301" i="9"/>
  <c r="G301" i="9"/>
  <c r="K301" i="9"/>
  <c r="O301" i="9"/>
  <c r="H301" i="9"/>
  <c r="L301" i="9"/>
  <c r="P301" i="9"/>
  <c r="E301" i="9"/>
  <c r="I301" i="9"/>
  <c r="M301" i="9"/>
  <c r="F297" i="9"/>
  <c r="J297" i="9"/>
  <c r="N297" i="9"/>
  <c r="G297" i="9"/>
  <c r="K297" i="9"/>
  <c r="O297" i="9"/>
  <c r="H297" i="9"/>
  <c r="L297" i="9"/>
  <c r="P297" i="9"/>
  <c r="E297" i="9"/>
  <c r="I297" i="9"/>
  <c r="M297" i="9"/>
  <c r="F293" i="9"/>
  <c r="J293" i="9"/>
  <c r="N293" i="9"/>
  <c r="G293" i="9"/>
  <c r="K293" i="9"/>
  <c r="O293" i="9"/>
  <c r="H293" i="9"/>
  <c r="L293" i="9"/>
  <c r="P293" i="9"/>
  <c r="E293" i="9"/>
  <c r="I293" i="9"/>
  <c r="M293" i="9"/>
  <c r="F289" i="9"/>
  <c r="J289" i="9"/>
  <c r="N289" i="9"/>
  <c r="G289" i="9"/>
  <c r="K289" i="9"/>
  <c r="O289" i="9"/>
  <c r="H289" i="9"/>
  <c r="L289" i="9"/>
  <c r="P289" i="9"/>
  <c r="E289" i="9"/>
  <c r="I289" i="9"/>
  <c r="M289" i="9"/>
  <c r="F285" i="9"/>
  <c r="J285" i="9"/>
  <c r="N285" i="9"/>
  <c r="G285" i="9"/>
  <c r="K285" i="9"/>
  <c r="O285" i="9"/>
  <c r="H285" i="9"/>
  <c r="L285" i="9"/>
  <c r="P285" i="9"/>
  <c r="E285" i="9"/>
  <c r="I285" i="9"/>
  <c r="M285" i="9"/>
  <c r="F281" i="9"/>
  <c r="J281" i="9"/>
  <c r="N281" i="9"/>
  <c r="G281" i="9"/>
  <c r="K281" i="9"/>
  <c r="O281" i="9"/>
  <c r="H281" i="9"/>
  <c r="L281" i="9"/>
  <c r="P281" i="9"/>
  <c r="E281" i="9"/>
  <c r="I281" i="9"/>
  <c r="M281" i="9"/>
  <c r="F277" i="9"/>
  <c r="J277" i="9"/>
  <c r="N277" i="9"/>
  <c r="G277" i="9"/>
  <c r="K277" i="9"/>
  <c r="O277" i="9"/>
  <c r="H277" i="9"/>
  <c r="L277" i="9"/>
  <c r="P277" i="9"/>
  <c r="E277" i="9"/>
  <c r="I277" i="9"/>
  <c r="M277" i="9"/>
  <c r="F273" i="9"/>
  <c r="J273" i="9"/>
  <c r="N273" i="9"/>
  <c r="G273" i="9"/>
  <c r="K273" i="9"/>
  <c r="O273" i="9"/>
  <c r="H273" i="9"/>
  <c r="L273" i="9"/>
  <c r="P273" i="9"/>
  <c r="E273" i="9"/>
  <c r="I273" i="9"/>
  <c r="M273" i="9"/>
  <c r="F269" i="9"/>
  <c r="J269" i="9"/>
  <c r="N269" i="9"/>
  <c r="G269" i="9"/>
  <c r="K269" i="9"/>
  <c r="O269" i="9"/>
  <c r="H269" i="9"/>
  <c r="L269" i="9"/>
  <c r="P269" i="9"/>
  <c r="E269" i="9"/>
  <c r="I269" i="9"/>
  <c r="M269" i="9"/>
  <c r="F265" i="9"/>
  <c r="J265" i="9"/>
  <c r="N265" i="9"/>
  <c r="G265" i="9"/>
  <c r="K265" i="9"/>
  <c r="O265" i="9"/>
  <c r="H265" i="9"/>
  <c r="L265" i="9"/>
  <c r="P265" i="9"/>
  <c r="E265" i="9"/>
  <c r="I265" i="9"/>
  <c r="M265" i="9"/>
  <c r="F261" i="9"/>
  <c r="J261" i="9"/>
  <c r="N261" i="9"/>
  <c r="G261" i="9"/>
  <c r="K261" i="9"/>
  <c r="O261" i="9"/>
  <c r="H261" i="9"/>
  <c r="L261" i="9"/>
  <c r="P261" i="9"/>
  <c r="E261" i="9"/>
  <c r="I261" i="9"/>
  <c r="M261" i="9"/>
  <c r="F257" i="9"/>
  <c r="J257" i="9"/>
  <c r="N257" i="9"/>
  <c r="G257" i="9"/>
  <c r="K257" i="9"/>
  <c r="O257" i="9"/>
  <c r="H257" i="9"/>
  <c r="L257" i="9"/>
  <c r="P257" i="9"/>
  <c r="E257" i="9"/>
  <c r="I257" i="9"/>
  <c r="M257" i="9"/>
  <c r="F253" i="9"/>
  <c r="J253" i="9"/>
  <c r="N253" i="9"/>
  <c r="G253" i="9"/>
  <c r="K253" i="9"/>
  <c r="O253" i="9"/>
  <c r="H253" i="9"/>
  <c r="L253" i="9"/>
  <c r="P253" i="9"/>
  <c r="E253" i="9"/>
  <c r="I253" i="9"/>
  <c r="M253" i="9"/>
  <c r="F249" i="9"/>
  <c r="J249" i="9"/>
  <c r="N249" i="9"/>
  <c r="G249" i="9"/>
  <c r="K249" i="9"/>
  <c r="O249" i="9"/>
  <c r="H249" i="9"/>
  <c r="L249" i="9"/>
  <c r="P249" i="9"/>
  <c r="E249" i="9"/>
  <c r="I249" i="9"/>
  <c r="M249" i="9"/>
  <c r="H245" i="9"/>
  <c r="E245" i="9"/>
  <c r="J245" i="9"/>
  <c r="N245" i="9"/>
  <c r="F245" i="9"/>
  <c r="K245" i="9"/>
  <c r="O245" i="9"/>
  <c r="G245" i="9"/>
  <c r="L245" i="9"/>
  <c r="P245" i="9"/>
  <c r="I245" i="9"/>
  <c r="M245" i="9"/>
  <c r="H241" i="9"/>
  <c r="L241" i="9"/>
  <c r="P241" i="9"/>
  <c r="E241" i="9"/>
  <c r="I241" i="9"/>
  <c r="M241" i="9"/>
  <c r="G241" i="9"/>
  <c r="O241" i="9"/>
  <c r="J241" i="9"/>
  <c r="K241" i="9"/>
  <c r="F241" i="9"/>
  <c r="N241" i="9"/>
  <c r="F237" i="9"/>
  <c r="J237" i="9"/>
  <c r="N237" i="9"/>
  <c r="G237" i="9"/>
  <c r="K237" i="9"/>
  <c r="O237" i="9"/>
  <c r="H237" i="9"/>
  <c r="L237" i="9"/>
  <c r="P237" i="9"/>
  <c r="E237" i="9"/>
  <c r="I237" i="9"/>
  <c r="M237" i="9"/>
  <c r="F233" i="9"/>
  <c r="J233" i="9"/>
  <c r="N233" i="9"/>
  <c r="G233" i="9"/>
  <c r="K233" i="9"/>
  <c r="O233" i="9"/>
  <c r="H233" i="9"/>
  <c r="L233" i="9"/>
  <c r="P233" i="9"/>
  <c r="E233" i="9"/>
  <c r="I233" i="9"/>
  <c r="M233" i="9"/>
  <c r="F229" i="9"/>
  <c r="J229" i="9"/>
  <c r="N229" i="9"/>
  <c r="G229" i="9"/>
  <c r="K229" i="9"/>
  <c r="O229" i="9"/>
  <c r="H229" i="9"/>
  <c r="L229" i="9"/>
  <c r="P229" i="9"/>
  <c r="E229" i="9"/>
  <c r="I229" i="9"/>
  <c r="M229" i="9"/>
  <c r="F225" i="9"/>
  <c r="J225" i="9"/>
  <c r="N225" i="9"/>
  <c r="G225" i="9"/>
  <c r="K225" i="9"/>
  <c r="O225" i="9"/>
  <c r="H225" i="9"/>
  <c r="L225" i="9"/>
  <c r="P225" i="9"/>
  <c r="E225" i="9"/>
  <c r="I225" i="9"/>
  <c r="M225" i="9"/>
  <c r="F221" i="9"/>
  <c r="J221" i="9"/>
  <c r="N221" i="9"/>
  <c r="G221" i="9"/>
  <c r="K221" i="9"/>
  <c r="O221" i="9"/>
  <c r="H221" i="9"/>
  <c r="L221" i="9"/>
  <c r="P221" i="9"/>
  <c r="E221" i="9"/>
  <c r="I221" i="9"/>
  <c r="M221" i="9"/>
  <c r="F217" i="9"/>
  <c r="J217" i="9"/>
  <c r="N217" i="9"/>
  <c r="G217" i="9"/>
  <c r="K217" i="9"/>
  <c r="O217" i="9"/>
  <c r="H217" i="9"/>
  <c r="L217" i="9"/>
  <c r="P217" i="9"/>
  <c r="E217" i="9"/>
  <c r="I217" i="9"/>
  <c r="M217" i="9"/>
  <c r="F213" i="9"/>
  <c r="J213" i="9"/>
  <c r="N213" i="9"/>
  <c r="G213" i="9"/>
  <c r="K213" i="9"/>
  <c r="O213" i="9"/>
  <c r="H213" i="9"/>
  <c r="L213" i="9"/>
  <c r="P213" i="9"/>
  <c r="E213" i="9"/>
  <c r="I213" i="9"/>
  <c r="M213" i="9"/>
  <c r="F209" i="9"/>
  <c r="J209" i="9"/>
  <c r="N209" i="9"/>
  <c r="G209" i="9"/>
  <c r="K209" i="9"/>
  <c r="O209" i="9"/>
  <c r="H209" i="9"/>
  <c r="L209" i="9"/>
  <c r="P209" i="9"/>
  <c r="E209" i="9"/>
  <c r="I209" i="9"/>
  <c r="M209" i="9"/>
  <c r="F205" i="9"/>
  <c r="J205" i="9"/>
  <c r="N205" i="9"/>
  <c r="G205" i="9"/>
  <c r="K205" i="9"/>
  <c r="O205" i="9"/>
  <c r="H205" i="9"/>
  <c r="L205" i="9"/>
  <c r="P205" i="9"/>
  <c r="E205" i="9"/>
  <c r="I205" i="9"/>
  <c r="M205" i="9"/>
  <c r="F201" i="9"/>
  <c r="J201" i="9"/>
  <c r="N201" i="9"/>
  <c r="G201" i="9"/>
  <c r="K201" i="9"/>
  <c r="O201" i="9"/>
  <c r="H201" i="9"/>
  <c r="L201" i="9"/>
  <c r="P201" i="9"/>
  <c r="E201" i="9"/>
  <c r="I201" i="9"/>
  <c r="M201" i="9"/>
  <c r="F197" i="9"/>
  <c r="J197" i="9"/>
  <c r="N197" i="9"/>
  <c r="G197" i="9"/>
  <c r="K197" i="9"/>
  <c r="O197" i="9"/>
  <c r="H197" i="9"/>
  <c r="L197" i="9"/>
  <c r="P197" i="9"/>
  <c r="E197" i="9"/>
  <c r="I197" i="9"/>
  <c r="M197" i="9"/>
  <c r="F193" i="9"/>
  <c r="J193" i="9"/>
  <c r="N193" i="9"/>
  <c r="G193" i="9"/>
  <c r="K193" i="9"/>
  <c r="O193" i="9"/>
  <c r="H193" i="9"/>
  <c r="L193" i="9"/>
  <c r="P193" i="9"/>
  <c r="E193" i="9"/>
  <c r="I193" i="9"/>
  <c r="M193" i="9"/>
  <c r="F189" i="9"/>
  <c r="J189" i="9"/>
  <c r="N189" i="9"/>
  <c r="G189" i="9"/>
  <c r="K189" i="9"/>
  <c r="O189" i="9"/>
  <c r="H189" i="9"/>
  <c r="L189" i="9"/>
  <c r="P189" i="9"/>
  <c r="E189" i="9"/>
  <c r="I189" i="9"/>
  <c r="M189" i="9"/>
  <c r="F185" i="9"/>
  <c r="J185" i="9"/>
  <c r="N185" i="9"/>
  <c r="G185" i="9"/>
  <c r="K185" i="9"/>
  <c r="O185" i="9"/>
  <c r="H185" i="9"/>
  <c r="L185" i="9"/>
  <c r="P185" i="9"/>
  <c r="E185" i="9"/>
  <c r="I185" i="9"/>
  <c r="M185" i="9"/>
  <c r="F181" i="9"/>
  <c r="J181" i="9"/>
  <c r="N181" i="9"/>
  <c r="G181" i="9"/>
  <c r="K181" i="9"/>
  <c r="O181" i="9"/>
  <c r="H181" i="9"/>
  <c r="L181" i="9"/>
  <c r="P181" i="9"/>
  <c r="E181" i="9"/>
  <c r="I181" i="9"/>
  <c r="M181" i="9"/>
  <c r="F177" i="9"/>
  <c r="J177" i="9"/>
  <c r="N177" i="9"/>
  <c r="G177" i="9"/>
  <c r="K177" i="9"/>
  <c r="O177" i="9"/>
  <c r="H177" i="9"/>
  <c r="L177" i="9"/>
  <c r="P177" i="9"/>
  <c r="E177" i="9"/>
  <c r="I177" i="9"/>
  <c r="M177" i="9"/>
  <c r="F173" i="9"/>
  <c r="J173" i="9"/>
  <c r="N173" i="9"/>
  <c r="G173" i="9"/>
  <c r="K173" i="9"/>
  <c r="O173" i="9"/>
  <c r="H173" i="9"/>
  <c r="L173" i="9"/>
  <c r="P173" i="9"/>
  <c r="E173" i="9"/>
  <c r="I173" i="9"/>
  <c r="M173" i="9"/>
  <c r="F169" i="9"/>
  <c r="J169" i="9"/>
  <c r="N169" i="9"/>
  <c r="G169" i="9"/>
  <c r="K169" i="9"/>
  <c r="O169" i="9"/>
  <c r="H169" i="9"/>
  <c r="L169" i="9"/>
  <c r="P169" i="9"/>
  <c r="E169" i="9"/>
  <c r="I169" i="9"/>
  <c r="M169" i="9"/>
  <c r="F165" i="9"/>
  <c r="J165" i="9"/>
  <c r="N165" i="9"/>
  <c r="G165" i="9"/>
  <c r="K165" i="9"/>
  <c r="O165" i="9"/>
  <c r="H165" i="9"/>
  <c r="L165" i="9"/>
  <c r="P165" i="9"/>
  <c r="E165" i="9"/>
  <c r="I165" i="9"/>
  <c r="M165" i="9"/>
  <c r="F161" i="9"/>
  <c r="J161" i="9"/>
  <c r="N161" i="9"/>
  <c r="G161" i="9"/>
  <c r="K161" i="9"/>
  <c r="O161" i="9"/>
  <c r="H161" i="9"/>
  <c r="L161" i="9"/>
  <c r="P161" i="9"/>
  <c r="E161" i="9"/>
  <c r="I161" i="9"/>
  <c r="M161" i="9"/>
  <c r="F157" i="9"/>
  <c r="J157" i="9"/>
  <c r="N157" i="9"/>
  <c r="G157" i="9"/>
  <c r="K157" i="9"/>
  <c r="O157" i="9"/>
  <c r="H157" i="9"/>
  <c r="L157" i="9"/>
  <c r="P157" i="9"/>
  <c r="E157" i="9"/>
  <c r="I157" i="9"/>
  <c r="M157" i="9"/>
  <c r="F153" i="9"/>
  <c r="J153" i="9"/>
  <c r="N153" i="9"/>
  <c r="G153" i="9"/>
  <c r="K153" i="9"/>
  <c r="O153" i="9"/>
  <c r="H153" i="9"/>
  <c r="L153" i="9"/>
  <c r="P153" i="9"/>
  <c r="E153" i="9"/>
  <c r="I153" i="9"/>
  <c r="M153" i="9"/>
  <c r="F149" i="9"/>
  <c r="J149" i="9"/>
  <c r="N149" i="9"/>
  <c r="G149" i="9"/>
  <c r="K149" i="9"/>
  <c r="O149" i="9"/>
  <c r="H149" i="9"/>
  <c r="L149" i="9"/>
  <c r="P149" i="9"/>
  <c r="E149" i="9"/>
  <c r="I149" i="9"/>
  <c r="M149" i="9"/>
  <c r="F145" i="9"/>
  <c r="J145" i="9"/>
  <c r="N145" i="9"/>
  <c r="G145" i="9"/>
  <c r="K145" i="9"/>
  <c r="O145" i="9"/>
  <c r="H145" i="9"/>
  <c r="L145" i="9"/>
  <c r="P145" i="9"/>
  <c r="E145" i="9"/>
  <c r="I145" i="9"/>
  <c r="M145" i="9"/>
  <c r="F141" i="9"/>
  <c r="J141" i="9"/>
  <c r="N141" i="9"/>
  <c r="G141" i="9"/>
  <c r="K141" i="9"/>
  <c r="O141" i="9"/>
  <c r="H141" i="9"/>
  <c r="L141" i="9"/>
  <c r="P141" i="9"/>
  <c r="E141" i="9"/>
  <c r="I141" i="9"/>
  <c r="M141" i="9"/>
  <c r="F137" i="9"/>
  <c r="J137" i="9"/>
  <c r="N137" i="9"/>
  <c r="G137" i="9"/>
  <c r="K137" i="9"/>
  <c r="O137" i="9"/>
  <c r="H137" i="9"/>
  <c r="L137" i="9"/>
  <c r="P137" i="9"/>
  <c r="E137" i="9"/>
  <c r="I137" i="9"/>
  <c r="M137" i="9"/>
  <c r="F133" i="9"/>
  <c r="J133" i="9"/>
  <c r="N133" i="9"/>
  <c r="G133" i="9"/>
  <c r="K133" i="9"/>
  <c r="O133" i="9"/>
  <c r="H133" i="9"/>
  <c r="L133" i="9"/>
  <c r="P133" i="9"/>
  <c r="E133" i="9"/>
  <c r="I133" i="9"/>
  <c r="M133" i="9"/>
  <c r="F129" i="9"/>
  <c r="J129" i="9"/>
  <c r="N129" i="9"/>
  <c r="G129" i="9"/>
  <c r="K129" i="9"/>
  <c r="O129" i="9"/>
  <c r="H129" i="9"/>
  <c r="L129" i="9"/>
  <c r="P129" i="9"/>
  <c r="E129" i="9"/>
  <c r="I129" i="9"/>
  <c r="M129" i="9"/>
  <c r="F125" i="9"/>
  <c r="J125" i="9"/>
  <c r="N125" i="9"/>
  <c r="G125" i="9"/>
  <c r="K125" i="9"/>
  <c r="O125" i="9"/>
  <c r="H125" i="9"/>
  <c r="L125" i="9"/>
  <c r="P125" i="9"/>
  <c r="E125" i="9"/>
  <c r="I125" i="9"/>
  <c r="M125" i="9"/>
  <c r="F121" i="9"/>
  <c r="J121" i="9"/>
  <c r="N121" i="9"/>
  <c r="G121" i="9"/>
  <c r="K121" i="9"/>
  <c r="O121" i="9"/>
  <c r="H121" i="9"/>
  <c r="L121" i="9"/>
  <c r="P121" i="9"/>
  <c r="E121" i="9"/>
  <c r="I121" i="9"/>
  <c r="M121" i="9"/>
  <c r="F117" i="9"/>
  <c r="J117" i="9"/>
  <c r="N117" i="9"/>
  <c r="G117" i="9"/>
  <c r="K117" i="9"/>
  <c r="O117" i="9"/>
  <c r="H117" i="9"/>
  <c r="L117" i="9"/>
  <c r="P117" i="9"/>
  <c r="E117" i="9"/>
  <c r="I117" i="9"/>
  <c r="M117" i="9"/>
  <c r="F113" i="9"/>
  <c r="J113" i="9"/>
  <c r="N113" i="9"/>
  <c r="G113" i="9"/>
  <c r="K113" i="9"/>
  <c r="O113" i="9"/>
  <c r="H113" i="9"/>
  <c r="L113" i="9"/>
  <c r="P113" i="9"/>
  <c r="E113" i="9"/>
  <c r="I113" i="9"/>
  <c r="M113" i="9"/>
  <c r="F109" i="9"/>
  <c r="J109" i="9"/>
  <c r="N109" i="9"/>
  <c r="G109" i="9"/>
  <c r="K109" i="9"/>
  <c r="O109" i="9"/>
  <c r="H109" i="9"/>
  <c r="L109" i="9"/>
  <c r="P109" i="9"/>
  <c r="E109" i="9"/>
  <c r="I109" i="9"/>
  <c r="M109" i="9"/>
  <c r="F105" i="9"/>
  <c r="J105" i="9"/>
  <c r="N105" i="9"/>
  <c r="G105" i="9"/>
  <c r="K105" i="9"/>
  <c r="O105" i="9"/>
  <c r="H105" i="9"/>
  <c r="L105" i="9"/>
  <c r="P105" i="9"/>
  <c r="E105" i="9"/>
  <c r="I105" i="9"/>
  <c r="M105" i="9"/>
  <c r="F101" i="9"/>
  <c r="J101" i="9"/>
  <c r="N101" i="9"/>
  <c r="G101" i="9"/>
  <c r="K101" i="9"/>
  <c r="O101" i="9"/>
  <c r="H101" i="9"/>
  <c r="L101" i="9"/>
  <c r="P101" i="9"/>
  <c r="E101" i="9"/>
  <c r="I101" i="9"/>
  <c r="M101" i="9"/>
  <c r="F97" i="9"/>
  <c r="J97" i="9"/>
  <c r="N97" i="9"/>
  <c r="G97" i="9"/>
  <c r="K97" i="9"/>
  <c r="O97" i="9"/>
  <c r="H97" i="9"/>
  <c r="L97" i="9"/>
  <c r="P97" i="9"/>
  <c r="E97" i="9"/>
  <c r="I97" i="9"/>
  <c r="M97" i="9"/>
  <c r="F93" i="9"/>
  <c r="J93" i="9"/>
  <c r="N93" i="9"/>
  <c r="G93" i="9"/>
  <c r="K93" i="9"/>
  <c r="O93" i="9"/>
  <c r="H93" i="9"/>
  <c r="L93" i="9"/>
  <c r="P93" i="9"/>
  <c r="E93" i="9"/>
  <c r="I93" i="9"/>
  <c r="M93" i="9"/>
  <c r="F89" i="9"/>
  <c r="J89" i="9"/>
  <c r="N89" i="9"/>
  <c r="G89" i="9"/>
  <c r="K89" i="9"/>
  <c r="O89" i="9"/>
  <c r="H89" i="9"/>
  <c r="L89" i="9"/>
  <c r="P89" i="9"/>
  <c r="E89" i="9"/>
  <c r="I89" i="9"/>
  <c r="M89" i="9"/>
  <c r="F85" i="9"/>
  <c r="J85" i="9"/>
  <c r="N85" i="9"/>
  <c r="G85" i="9"/>
  <c r="K85" i="9"/>
  <c r="O85" i="9"/>
  <c r="H85" i="9"/>
  <c r="L85" i="9"/>
  <c r="P85" i="9"/>
  <c r="E85" i="9"/>
  <c r="I85" i="9"/>
  <c r="M85" i="9"/>
  <c r="F81" i="9"/>
  <c r="J81" i="9"/>
  <c r="N81" i="9"/>
  <c r="G81" i="9"/>
  <c r="K81" i="9"/>
  <c r="O81" i="9"/>
  <c r="H81" i="9"/>
  <c r="L81" i="9"/>
  <c r="P81" i="9"/>
  <c r="E81" i="9"/>
  <c r="I81" i="9"/>
  <c r="M81" i="9"/>
  <c r="F77" i="9"/>
  <c r="J77" i="9"/>
  <c r="N77" i="9"/>
  <c r="G77" i="9"/>
  <c r="K77" i="9"/>
  <c r="O77" i="9"/>
  <c r="H77" i="9"/>
  <c r="L77" i="9"/>
  <c r="P77" i="9"/>
  <c r="E77" i="9"/>
  <c r="I77" i="9"/>
  <c r="M77" i="9"/>
  <c r="F73" i="9"/>
  <c r="J73" i="9"/>
  <c r="N73" i="9"/>
  <c r="G73" i="9"/>
  <c r="K73" i="9"/>
  <c r="O73" i="9"/>
  <c r="H73" i="9"/>
  <c r="L73" i="9"/>
  <c r="P73" i="9"/>
  <c r="E73" i="9"/>
  <c r="I73" i="9"/>
  <c r="M73" i="9"/>
  <c r="F69" i="9"/>
  <c r="J69" i="9"/>
  <c r="N69" i="9"/>
  <c r="G69" i="9"/>
  <c r="K69" i="9"/>
  <c r="O69" i="9"/>
  <c r="H69" i="9"/>
  <c r="L69" i="9"/>
  <c r="P69" i="9"/>
  <c r="E69" i="9"/>
  <c r="I69" i="9"/>
  <c r="M69" i="9"/>
  <c r="F65" i="9"/>
  <c r="J65" i="9"/>
  <c r="N65" i="9"/>
  <c r="G65" i="9"/>
  <c r="K65" i="9"/>
  <c r="O65" i="9"/>
  <c r="H65" i="9"/>
  <c r="L65" i="9"/>
  <c r="P65" i="9"/>
  <c r="E65" i="9"/>
  <c r="I65" i="9"/>
  <c r="M65" i="9"/>
  <c r="F61" i="9"/>
  <c r="J61" i="9"/>
  <c r="N61" i="9"/>
  <c r="G61" i="9"/>
  <c r="K61" i="9"/>
  <c r="O61" i="9"/>
  <c r="H61" i="9"/>
  <c r="L61" i="9"/>
  <c r="P61" i="9"/>
  <c r="E61" i="9"/>
  <c r="I61" i="9"/>
  <c r="M61" i="9"/>
  <c r="F57" i="9"/>
  <c r="J57" i="9"/>
  <c r="N57" i="9"/>
  <c r="G57" i="9"/>
  <c r="K57" i="9"/>
  <c r="O57" i="9"/>
  <c r="H57" i="9"/>
  <c r="L57" i="9"/>
  <c r="P57" i="9"/>
  <c r="E57" i="9"/>
  <c r="I57" i="9"/>
  <c r="M57" i="9"/>
  <c r="F53" i="9"/>
  <c r="J53" i="9"/>
  <c r="N53" i="9"/>
  <c r="G53" i="9"/>
  <c r="K53" i="9"/>
  <c r="O53" i="9"/>
  <c r="H53" i="9"/>
  <c r="L53" i="9"/>
  <c r="P53" i="9"/>
  <c r="E53" i="9"/>
  <c r="I53" i="9"/>
  <c r="M53" i="9"/>
  <c r="F49" i="9"/>
  <c r="J49" i="9"/>
  <c r="N49" i="9"/>
  <c r="G49" i="9"/>
  <c r="K49" i="9"/>
  <c r="O49" i="9"/>
  <c r="H49" i="9"/>
  <c r="L49" i="9"/>
  <c r="P49" i="9"/>
  <c r="E49" i="9"/>
  <c r="I49" i="9"/>
  <c r="M49" i="9"/>
  <c r="F45" i="9"/>
  <c r="J45" i="9"/>
  <c r="N45" i="9"/>
  <c r="G45" i="9"/>
  <c r="K45" i="9"/>
  <c r="O45" i="9"/>
  <c r="H45" i="9"/>
  <c r="L45" i="9"/>
  <c r="P45" i="9"/>
  <c r="E45" i="9"/>
  <c r="I45" i="9"/>
  <c r="M45" i="9"/>
  <c r="F41" i="9"/>
  <c r="J41" i="9"/>
  <c r="N41" i="9"/>
  <c r="G41" i="9"/>
  <c r="K41" i="9"/>
  <c r="O41" i="9"/>
  <c r="H41" i="9"/>
  <c r="L41" i="9"/>
  <c r="P41" i="9"/>
  <c r="E41" i="9"/>
  <c r="I41" i="9"/>
  <c r="M41" i="9"/>
  <c r="F37" i="9"/>
  <c r="J37" i="9"/>
  <c r="N37" i="9"/>
  <c r="G37" i="9"/>
  <c r="K37" i="9"/>
  <c r="O37" i="9"/>
  <c r="H37" i="9"/>
  <c r="L37" i="9"/>
  <c r="P37" i="9"/>
  <c r="E37" i="9"/>
  <c r="I37" i="9"/>
  <c r="M37" i="9"/>
  <c r="F33" i="9"/>
  <c r="J33" i="9"/>
  <c r="N33" i="9"/>
  <c r="G33" i="9"/>
  <c r="K33" i="9"/>
  <c r="O33" i="9"/>
  <c r="H33" i="9"/>
  <c r="L33" i="9"/>
  <c r="P33" i="9"/>
  <c r="E33" i="9"/>
  <c r="I33" i="9"/>
  <c r="M33" i="9"/>
  <c r="F29" i="9"/>
  <c r="J29" i="9"/>
  <c r="N29" i="9"/>
  <c r="G29" i="9"/>
  <c r="K29" i="9"/>
  <c r="O29" i="9"/>
  <c r="H29" i="9"/>
  <c r="L29" i="9"/>
  <c r="P29" i="9"/>
  <c r="E29" i="9"/>
  <c r="I29" i="9"/>
  <c r="M29" i="9"/>
  <c r="F25" i="9"/>
  <c r="J25" i="9"/>
  <c r="N25" i="9"/>
  <c r="G25" i="9"/>
  <c r="K25" i="9"/>
  <c r="O25" i="9"/>
  <c r="H25" i="9"/>
  <c r="L25" i="9"/>
  <c r="P25" i="9"/>
  <c r="E25" i="9"/>
  <c r="I25" i="9"/>
  <c r="M25" i="9"/>
  <c r="G21" i="9"/>
  <c r="K21" i="9"/>
  <c r="O21" i="9"/>
  <c r="E21" i="9"/>
  <c r="I21" i="9"/>
  <c r="M21" i="9"/>
  <c r="L21" i="9"/>
  <c r="F21" i="9"/>
  <c r="N21" i="9"/>
  <c r="H21" i="9"/>
  <c r="P21" i="9"/>
  <c r="J21" i="9"/>
  <c r="G17" i="9"/>
  <c r="K17" i="9"/>
  <c r="O17" i="9"/>
  <c r="E17" i="9"/>
  <c r="I17" i="9"/>
  <c r="M17" i="9"/>
  <c r="L17" i="9"/>
  <c r="F17" i="9"/>
  <c r="N17" i="9"/>
  <c r="H17" i="9"/>
  <c r="P17" i="9"/>
  <c r="J17" i="9"/>
  <c r="F13" i="9"/>
  <c r="J13" i="9"/>
  <c r="N13" i="9"/>
  <c r="G13" i="9"/>
  <c r="K13" i="9"/>
  <c r="O13" i="9"/>
  <c r="E13" i="9"/>
  <c r="I13" i="9"/>
  <c r="M13" i="9"/>
  <c r="L13" i="9"/>
  <c r="P13" i="9"/>
  <c r="H13" i="9"/>
  <c r="P506" i="9"/>
  <c r="L506" i="9"/>
  <c r="H506" i="9"/>
  <c r="P505" i="9"/>
  <c r="L505" i="9"/>
  <c r="H505" i="9"/>
  <c r="P504" i="9"/>
  <c r="L504" i="9"/>
  <c r="H504" i="9"/>
  <c r="P503" i="9"/>
  <c r="L503" i="9"/>
  <c r="H503" i="9"/>
  <c r="P502" i="9"/>
  <c r="L502" i="9"/>
  <c r="H502" i="9"/>
  <c r="P501" i="9"/>
  <c r="L501" i="9"/>
  <c r="H501" i="9"/>
  <c r="P500" i="9"/>
  <c r="L500" i="9"/>
  <c r="H500" i="9"/>
  <c r="P499" i="9"/>
  <c r="L499" i="9"/>
  <c r="H499" i="9"/>
  <c r="P498" i="9"/>
  <c r="L498" i="9"/>
  <c r="H498" i="9"/>
  <c r="P497" i="9"/>
  <c r="L497" i="9"/>
  <c r="H497" i="9"/>
  <c r="P496" i="9"/>
  <c r="L496" i="9"/>
  <c r="H496" i="9"/>
  <c r="P495" i="9"/>
  <c r="L495" i="9"/>
  <c r="H495" i="9"/>
  <c r="P494" i="9"/>
  <c r="L494" i="9"/>
  <c r="H494" i="9"/>
  <c r="P493" i="9"/>
  <c r="L493" i="9"/>
  <c r="H493" i="9"/>
  <c r="P492" i="9"/>
  <c r="L492" i="9"/>
  <c r="H492" i="9"/>
  <c r="P491" i="9"/>
  <c r="L491" i="9"/>
  <c r="H491" i="9"/>
  <c r="P490" i="9"/>
  <c r="L490" i="9"/>
  <c r="H490" i="9"/>
  <c r="P489" i="9"/>
  <c r="L489" i="9"/>
  <c r="H489" i="9"/>
  <c r="P488" i="9"/>
  <c r="L488" i="9"/>
  <c r="H488" i="9"/>
  <c r="P487" i="9"/>
  <c r="L487" i="9"/>
  <c r="H487" i="9"/>
  <c r="P486" i="9"/>
  <c r="L486" i="9"/>
  <c r="H486" i="9"/>
  <c r="P485" i="9"/>
  <c r="L485" i="9"/>
  <c r="H485" i="9"/>
  <c r="P484" i="9"/>
  <c r="L484" i="9"/>
  <c r="H484" i="9"/>
  <c r="P483" i="9"/>
  <c r="L483" i="9"/>
  <c r="H483" i="9"/>
  <c r="P482" i="9"/>
  <c r="L482" i="9"/>
  <c r="H482" i="9"/>
  <c r="P481" i="9"/>
  <c r="L481" i="9"/>
  <c r="H481" i="9"/>
  <c r="P480" i="9"/>
  <c r="L480" i="9"/>
  <c r="H480" i="9"/>
  <c r="P479" i="9"/>
  <c r="L479" i="9"/>
  <c r="H479" i="9"/>
  <c r="P478" i="9"/>
  <c r="L478" i="9"/>
  <c r="H478" i="9"/>
  <c r="P477" i="9"/>
  <c r="L477" i="9"/>
  <c r="H477" i="9"/>
  <c r="P476" i="9"/>
  <c r="L476" i="9"/>
  <c r="H476" i="9"/>
  <c r="P475" i="9"/>
  <c r="L475" i="9"/>
  <c r="H475" i="9"/>
  <c r="P474" i="9"/>
  <c r="L474" i="9"/>
  <c r="H474" i="9"/>
  <c r="P473" i="9"/>
  <c r="L473" i="9"/>
  <c r="H473" i="9"/>
  <c r="P472" i="9"/>
  <c r="L472" i="9"/>
  <c r="H472" i="9"/>
  <c r="P471" i="9"/>
  <c r="L471" i="9"/>
  <c r="H471" i="9"/>
  <c r="P470" i="9"/>
  <c r="L470" i="9"/>
  <c r="H470" i="9"/>
  <c r="P469" i="9"/>
  <c r="L469" i="9"/>
  <c r="H469" i="9"/>
  <c r="B593" i="35"/>
  <c r="B577" i="35"/>
  <c r="B565" i="35"/>
  <c r="B553" i="35"/>
  <c r="B541" i="35"/>
  <c r="B529" i="35"/>
  <c r="B525" i="35"/>
  <c r="E4" i="1"/>
  <c r="C18" i="36" s="1"/>
  <c r="B21" i="36" s="1"/>
  <c r="B23" i="36" s="1"/>
  <c r="F468" i="9"/>
  <c r="J468" i="9"/>
  <c r="N468" i="9"/>
  <c r="G468" i="9"/>
  <c r="K468" i="9"/>
  <c r="O468" i="9"/>
  <c r="H468" i="9"/>
  <c r="L468" i="9"/>
  <c r="P468" i="9"/>
  <c r="E468" i="9"/>
  <c r="I468" i="9"/>
  <c r="M468" i="9"/>
  <c r="F464" i="9"/>
  <c r="J464" i="9"/>
  <c r="N464" i="9"/>
  <c r="G464" i="9"/>
  <c r="K464" i="9"/>
  <c r="O464" i="9"/>
  <c r="H464" i="9"/>
  <c r="L464" i="9"/>
  <c r="P464" i="9"/>
  <c r="E464" i="9"/>
  <c r="I464" i="9"/>
  <c r="M464" i="9"/>
  <c r="F460" i="9"/>
  <c r="J460" i="9"/>
  <c r="N460" i="9"/>
  <c r="G460" i="9"/>
  <c r="K460" i="9"/>
  <c r="O460" i="9"/>
  <c r="H460" i="9"/>
  <c r="L460" i="9"/>
  <c r="P460" i="9"/>
  <c r="E460" i="9"/>
  <c r="I460" i="9"/>
  <c r="M460" i="9"/>
  <c r="F456" i="9"/>
  <c r="J456" i="9"/>
  <c r="N456" i="9"/>
  <c r="G456" i="9"/>
  <c r="K456" i="9"/>
  <c r="O456" i="9"/>
  <c r="H456" i="9"/>
  <c r="L456" i="9"/>
  <c r="P456" i="9"/>
  <c r="E456" i="9"/>
  <c r="I456" i="9"/>
  <c r="M456" i="9"/>
  <c r="F452" i="9"/>
  <c r="J452" i="9"/>
  <c r="N452" i="9"/>
  <c r="G452" i="9"/>
  <c r="K452" i="9"/>
  <c r="O452" i="9"/>
  <c r="H452" i="9"/>
  <c r="L452" i="9"/>
  <c r="P452" i="9"/>
  <c r="E452" i="9"/>
  <c r="I452" i="9"/>
  <c r="M452" i="9"/>
  <c r="F448" i="9"/>
  <c r="J448" i="9"/>
  <c r="N448" i="9"/>
  <c r="G448" i="9"/>
  <c r="K448" i="9"/>
  <c r="O448" i="9"/>
  <c r="H448" i="9"/>
  <c r="L448" i="9"/>
  <c r="P448" i="9"/>
  <c r="E448" i="9"/>
  <c r="I448" i="9"/>
  <c r="M448" i="9"/>
  <c r="F444" i="9"/>
  <c r="J444" i="9"/>
  <c r="N444" i="9"/>
  <c r="G444" i="9"/>
  <c r="K444" i="9"/>
  <c r="O444" i="9"/>
  <c r="H444" i="9"/>
  <c r="L444" i="9"/>
  <c r="P444" i="9"/>
  <c r="E444" i="9"/>
  <c r="I444" i="9"/>
  <c r="M444" i="9"/>
  <c r="F440" i="9"/>
  <c r="J440" i="9"/>
  <c r="N440" i="9"/>
  <c r="G440" i="9"/>
  <c r="K440" i="9"/>
  <c r="O440" i="9"/>
  <c r="H440" i="9"/>
  <c r="L440" i="9"/>
  <c r="P440" i="9"/>
  <c r="E440" i="9"/>
  <c r="I440" i="9"/>
  <c r="M440" i="9"/>
  <c r="F436" i="9"/>
  <c r="J436" i="9"/>
  <c r="N436" i="9"/>
  <c r="G436" i="9"/>
  <c r="K436" i="9"/>
  <c r="O436" i="9"/>
  <c r="H436" i="9"/>
  <c r="L436" i="9"/>
  <c r="P436" i="9"/>
  <c r="E436" i="9"/>
  <c r="I436" i="9"/>
  <c r="M436" i="9"/>
  <c r="F432" i="9"/>
  <c r="J432" i="9"/>
  <c r="N432" i="9"/>
  <c r="G432" i="9"/>
  <c r="K432" i="9"/>
  <c r="O432" i="9"/>
  <c r="H432" i="9"/>
  <c r="L432" i="9"/>
  <c r="P432" i="9"/>
  <c r="E432" i="9"/>
  <c r="I432" i="9"/>
  <c r="M432" i="9"/>
  <c r="F428" i="9"/>
  <c r="J428" i="9"/>
  <c r="N428" i="9"/>
  <c r="G428" i="9"/>
  <c r="K428" i="9"/>
  <c r="O428" i="9"/>
  <c r="H428" i="9"/>
  <c r="L428" i="9"/>
  <c r="P428" i="9"/>
  <c r="E428" i="9"/>
  <c r="I428" i="9"/>
  <c r="M428" i="9"/>
  <c r="F424" i="9"/>
  <c r="J424" i="9"/>
  <c r="N424" i="9"/>
  <c r="G424" i="9"/>
  <c r="K424" i="9"/>
  <c r="O424" i="9"/>
  <c r="H424" i="9"/>
  <c r="L424" i="9"/>
  <c r="P424" i="9"/>
  <c r="E424" i="9"/>
  <c r="I424" i="9"/>
  <c r="M424" i="9"/>
  <c r="F420" i="9"/>
  <c r="J420" i="9"/>
  <c r="N420" i="9"/>
  <c r="G420" i="9"/>
  <c r="K420" i="9"/>
  <c r="O420" i="9"/>
  <c r="H420" i="9"/>
  <c r="L420" i="9"/>
  <c r="P420" i="9"/>
  <c r="E420" i="9"/>
  <c r="I420" i="9"/>
  <c r="M420" i="9"/>
  <c r="F416" i="9"/>
  <c r="J416" i="9"/>
  <c r="N416" i="9"/>
  <c r="G416" i="9"/>
  <c r="K416" i="9"/>
  <c r="O416" i="9"/>
  <c r="H416" i="9"/>
  <c r="L416" i="9"/>
  <c r="P416" i="9"/>
  <c r="E416" i="9"/>
  <c r="I416" i="9"/>
  <c r="M416" i="9"/>
  <c r="F412" i="9"/>
  <c r="J412" i="9"/>
  <c r="N412" i="9"/>
  <c r="G412" i="9"/>
  <c r="K412" i="9"/>
  <c r="O412" i="9"/>
  <c r="H412" i="9"/>
  <c r="L412" i="9"/>
  <c r="P412" i="9"/>
  <c r="E412" i="9"/>
  <c r="I412" i="9"/>
  <c r="M412" i="9"/>
  <c r="F408" i="9"/>
  <c r="J408" i="9"/>
  <c r="N408" i="9"/>
  <c r="G408" i="9"/>
  <c r="K408" i="9"/>
  <c r="O408" i="9"/>
  <c r="H408" i="9"/>
  <c r="L408" i="9"/>
  <c r="P408" i="9"/>
  <c r="E408" i="9"/>
  <c r="I408" i="9"/>
  <c r="M408" i="9"/>
  <c r="F404" i="9"/>
  <c r="J404" i="9"/>
  <c r="N404" i="9"/>
  <c r="G404" i="9"/>
  <c r="K404" i="9"/>
  <c r="O404" i="9"/>
  <c r="H404" i="9"/>
  <c r="L404" i="9"/>
  <c r="P404" i="9"/>
  <c r="E404" i="9"/>
  <c r="I404" i="9"/>
  <c r="M404" i="9"/>
  <c r="F400" i="9"/>
  <c r="J400" i="9"/>
  <c r="N400" i="9"/>
  <c r="G400" i="9"/>
  <c r="K400" i="9"/>
  <c r="O400" i="9"/>
  <c r="H400" i="9"/>
  <c r="L400" i="9"/>
  <c r="P400" i="9"/>
  <c r="E400" i="9"/>
  <c r="I400" i="9"/>
  <c r="M400" i="9"/>
  <c r="F396" i="9"/>
  <c r="J396" i="9"/>
  <c r="N396" i="9"/>
  <c r="G396" i="9"/>
  <c r="K396" i="9"/>
  <c r="O396" i="9"/>
  <c r="H396" i="9"/>
  <c r="L396" i="9"/>
  <c r="P396" i="9"/>
  <c r="E396" i="9"/>
  <c r="I396" i="9"/>
  <c r="M396" i="9"/>
  <c r="F392" i="9"/>
  <c r="J392" i="9"/>
  <c r="N392" i="9"/>
  <c r="G392" i="9"/>
  <c r="K392" i="9"/>
  <c r="O392" i="9"/>
  <c r="H392" i="9"/>
  <c r="L392" i="9"/>
  <c r="P392" i="9"/>
  <c r="E392" i="9"/>
  <c r="I392" i="9"/>
  <c r="M392" i="9"/>
  <c r="F388" i="9"/>
  <c r="J388" i="9"/>
  <c r="N388" i="9"/>
  <c r="G388" i="9"/>
  <c r="K388" i="9"/>
  <c r="O388" i="9"/>
  <c r="H388" i="9"/>
  <c r="L388" i="9"/>
  <c r="P388" i="9"/>
  <c r="E388" i="9"/>
  <c r="I388" i="9"/>
  <c r="M388" i="9"/>
  <c r="F384" i="9"/>
  <c r="J384" i="9"/>
  <c r="N384" i="9"/>
  <c r="G384" i="9"/>
  <c r="K384" i="9"/>
  <c r="O384" i="9"/>
  <c r="H384" i="9"/>
  <c r="L384" i="9"/>
  <c r="P384" i="9"/>
  <c r="E384" i="9"/>
  <c r="I384" i="9"/>
  <c r="M384" i="9"/>
  <c r="F380" i="9"/>
  <c r="J380" i="9"/>
  <c r="N380" i="9"/>
  <c r="G380" i="9"/>
  <c r="K380" i="9"/>
  <c r="O380" i="9"/>
  <c r="H380" i="9"/>
  <c r="L380" i="9"/>
  <c r="P380" i="9"/>
  <c r="E380" i="9"/>
  <c r="I380" i="9"/>
  <c r="M380" i="9"/>
  <c r="F376" i="9"/>
  <c r="J376" i="9"/>
  <c r="N376" i="9"/>
  <c r="G376" i="9"/>
  <c r="K376" i="9"/>
  <c r="O376" i="9"/>
  <c r="H376" i="9"/>
  <c r="L376" i="9"/>
  <c r="P376" i="9"/>
  <c r="E376" i="9"/>
  <c r="I376" i="9"/>
  <c r="M376" i="9"/>
  <c r="F372" i="9"/>
  <c r="J372" i="9"/>
  <c r="N372" i="9"/>
  <c r="G372" i="9"/>
  <c r="K372" i="9"/>
  <c r="O372" i="9"/>
  <c r="H372" i="9"/>
  <c r="L372" i="9"/>
  <c r="P372" i="9"/>
  <c r="E372" i="9"/>
  <c r="I372" i="9"/>
  <c r="M372" i="9"/>
  <c r="F368" i="9"/>
  <c r="J368" i="9"/>
  <c r="N368" i="9"/>
  <c r="G368" i="9"/>
  <c r="K368" i="9"/>
  <c r="O368" i="9"/>
  <c r="H368" i="9"/>
  <c r="L368" i="9"/>
  <c r="P368" i="9"/>
  <c r="E368" i="9"/>
  <c r="I368" i="9"/>
  <c r="M368" i="9"/>
  <c r="F364" i="9"/>
  <c r="J364" i="9"/>
  <c r="N364" i="9"/>
  <c r="G364" i="9"/>
  <c r="K364" i="9"/>
  <c r="O364" i="9"/>
  <c r="H364" i="9"/>
  <c r="L364" i="9"/>
  <c r="P364" i="9"/>
  <c r="E364" i="9"/>
  <c r="I364" i="9"/>
  <c r="M364" i="9"/>
  <c r="F360" i="9"/>
  <c r="J360" i="9"/>
  <c r="N360" i="9"/>
  <c r="G360" i="9"/>
  <c r="K360" i="9"/>
  <c r="O360" i="9"/>
  <c r="H360" i="9"/>
  <c r="L360" i="9"/>
  <c r="P360" i="9"/>
  <c r="E360" i="9"/>
  <c r="I360" i="9"/>
  <c r="M360" i="9"/>
  <c r="F356" i="9"/>
  <c r="J356" i="9"/>
  <c r="N356" i="9"/>
  <c r="G356" i="9"/>
  <c r="K356" i="9"/>
  <c r="O356" i="9"/>
  <c r="H356" i="9"/>
  <c r="L356" i="9"/>
  <c r="P356" i="9"/>
  <c r="E356" i="9"/>
  <c r="I356" i="9"/>
  <c r="M356" i="9"/>
  <c r="F352" i="9"/>
  <c r="J352" i="9"/>
  <c r="N352" i="9"/>
  <c r="G352" i="9"/>
  <c r="K352" i="9"/>
  <c r="O352" i="9"/>
  <c r="H352" i="9"/>
  <c r="L352" i="9"/>
  <c r="P352" i="9"/>
  <c r="E352" i="9"/>
  <c r="I352" i="9"/>
  <c r="M352" i="9"/>
  <c r="F348" i="9"/>
  <c r="J348" i="9"/>
  <c r="N348" i="9"/>
  <c r="G348" i="9"/>
  <c r="K348" i="9"/>
  <c r="O348" i="9"/>
  <c r="H348" i="9"/>
  <c r="L348" i="9"/>
  <c r="P348" i="9"/>
  <c r="E348" i="9"/>
  <c r="I348" i="9"/>
  <c r="M348" i="9"/>
  <c r="F344" i="9"/>
  <c r="J344" i="9"/>
  <c r="N344" i="9"/>
  <c r="G344" i="9"/>
  <c r="K344" i="9"/>
  <c r="O344" i="9"/>
  <c r="H344" i="9"/>
  <c r="L344" i="9"/>
  <c r="P344" i="9"/>
  <c r="E344" i="9"/>
  <c r="I344" i="9"/>
  <c r="M344" i="9"/>
  <c r="F340" i="9"/>
  <c r="J340" i="9"/>
  <c r="N340" i="9"/>
  <c r="G340" i="9"/>
  <c r="K340" i="9"/>
  <c r="O340" i="9"/>
  <c r="H340" i="9"/>
  <c r="L340" i="9"/>
  <c r="P340" i="9"/>
  <c r="E340" i="9"/>
  <c r="I340" i="9"/>
  <c r="M340" i="9"/>
  <c r="F336" i="9"/>
  <c r="J336" i="9"/>
  <c r="N336" i="9"/>
  <c r="G336" i="9"/>
  <c r="K336" i="9"/>
  <c r="O336" i="9"/>
  <c r="H336" i="9"/>
  <c r="L336" i="9"/>
  <c r="P336" i="9"/>
  <c r="E336" i="9"/>
  <c r="I336" i="9"/>
  <c r="M336" i="9"/>
  <c r="F332" i="9"/>
  <c r="J332" i="9"/>
  <c r="N332" i="9"/>
  <c r="G332" i="9"/>
  <c r="K332" i="9"/>
  <c r="O332" i="9"/>
  <c r="H332" i="9"/>
  <c r="L332" i="9"/>
  <c r="P332" i="9"/>
  <c r="E332" i="9"/>
  <c r="I332" i="9"/>
  <c r="M332" i="9"/>
  <c r="F328" i="9"/>
  <c r="J328" i="9"/>
  <c r="N328" i="9"/>
  <c r="G328" i="9"/>
  <c r="K328" i="9"/>
  <c r="O328" i="9"/>
  <c r="H328" i="9"/>
  <c r="L328" i="9"/>
  <c r="P328" i="9"/>
  <c r="E328" i="9"/>
  <c r="I328" i="9"/>
  <c r="M328" i="9"/>
  <c r="F324" i="9"/>
  <c r="J324" i="9"/>
  <c r="N324" i="9"/>
  <c r="G324" i="9"/>
  <c r="K324" i="9"/>
  <c r="O324" i="9"/>
  <c r="H324" i="9"/>
  <c r="L324" i="9"/>
  <c r="P324" i="9"/>
  <c r="E324" i="9"/>
  <c r="I324" i="9"/>
  <c r="M324" i="9"/>
  <c r="F320" i="9"/>
  <c r="J320" i="9"/>
  <c r="N320" i="9"/>
  <c r="G320" i="9"/>
  <c r="K320" i="9"/>
  <c r="O320" i="9"/>
  <c r="H320" i="9"/>
  <c r="L320" i="9"/>
  <c r="P320" i="9"/>
  <c r="E320" i="9"/>
  <c r="I320" i="9"/>
  <c r="M320" i="9"/>
  <c r="F316" i="9"/>
  <c r="J316" i="9"/>
  <c r="N316" i="9"/>
  <c r="G316" i="9"/>
  <c r="K316" i="9"/>
  <c r="O316" i="9"/>
  <c r="H316" i="9"/>
  <c r="L316" i="9"/>
  <c r="P316" i="9"/>
  <c r="E316" i="9"/>
  <c r="I316" i="9"/>
  <c r="M316" i="9"/>
  <c r="F312" i="9"/>
  <c r="J312" i="9"/>
  <c r="N312" i="9"/>
  <c r="G312" i="9"/>
  <c r="K312" i="9"/>
  <c r="O312" i="9"/>
  <c r="H312" i="9"/>
  <c r="L312" i="9"/>
  <c r="P312" i="9"/>
  <c r="E312" i="9"/>
  <c r="I312" i="9"/>
  <c r="M312" i="9"/>
  <c r="F308" i="9"/>
  <c r="J308" i="9"/>
  <c r="N308" i="9"/>
  <c r="G308" i="9"/>
  <c r="K308" i="9"/>
  <c r="O308" i="9"/>
  <c r="H308" i="9"/>
  <c r="L308" i="9"/>
  <c r="P308" i="9"/>
  <c r="E308" i="9"/>
  <c r="I308" i="9"/>
  <c r="M308" i="9"/>
  <c r="F304" i="9"/>
  <c r="J304" i="9"/>
  <c r="N304" i="9"/>
  <c r="G304" i="9"/>
  <c r="K304" i="9"/>
  <c r="O304" i="9"/>
  <c r="H304" i="9"/>
  <c r="L304" i="9"/>
  <c r="P304" i="9"/>
  <c r="E304" i="9"/>
  <c r="I304" i="9"/>
  <c r="M304" i="9"/>
  <c r="F300" i="9"/>
  <c r="J300" i="9"/>
  <c r="N300" i="9"/>
  <c r="G300" i="9"/>
  <c r="K300" i="9"/>
  <c r="O300" i="9"/>
  <c r="H300" i="9"/>
  <c r="L300" i="9"/>
  <c r="P300" i="9"/>
  <c r="E300" i="9"/>
  <c r="I300" i="9"/>
  <c r="M300" i="9"/>
  <c r="F296" i="9"/>
  <c r="J296" i="9"/>
  <c r="N296" i="9"/>
  <c r="G296" i="9"/>
  <c r="K296" i="9"/>
  <c r="O296" i="9"/>
  <c r="H296" i="9"/>
  <c r="L296" i="9"/>
  <c r="P296" i="9"/>
  <c r="E296" i="9"/>
  <c r="I296" i="9"/>
  <c r="M296" i="9"/>
  <c r="F292" i="9"/>
  <c r="J292" i="9"/>
  <c r="N292" i="9"/>
  <c r="G292" i="9"/>
  <c r="K292" i="9"/>
  <c r="O292" i="9"/>
  <c r="H292" i="9"/>
  <c r="L292" i="9"/>
  <c r="P292" i="9"/>
  <c r="E292" i="9"/>
  <c r="I292" i="9"/>
  <c r="M292" i="9"/>
  <c r="F288" i="9"/>
  <c r="J288" i="9"/>
  <c r="N288" i="9"/>
  <c r="G288" i="9"/>
  <c r="K288" i="9"/>
  <c r="O288" i="9"/>
  <c r="H288" i="9"/>
  <c r="L288" i="9"/>
  <c r="P288" i="9"/>
  <c r="E288" i="9"/>
  <c r="I288" i="9"/>
  <c r="M288" i="9"/>
  <c r="F284" i="9"/>
  <c r="J284" i="9"/>
  <c r="N284" i="9"/>
  <c r="G284" i="9"/>
  <c r="K284" i="9"/>
  <c r="O284" i="9"/>
  <c r="H284" i="9"/>
  <c r="L284" i="9"/>
  <c r="P284" i="9"/>
  <c r="E284" i="9"/>
  <c r="I284" i="9"/>
  <c r="M284" i="9"/>
  <c r="F280" i="9"/>
  <c r="J280" i="9"/>
  <c r="N280" i="9"/>
  <c r="G280" i="9"/>
  <c r="K280" i="9"/>
  <c r="O280" i="9"/>
  <c r="H280" i="9"/>
  <c r="L280" i="9"/>
  <c r="P280" i="9"/>
  <c r="E280" i="9"/>
  <c r="I280" i="9"/>
  <c r="M280" i="9"/>
  <c r="F276" i="9"/>
  <c r="J276" i="9"/>
  <c r="N276" i="9"/>
  <c r="G276" i="9"/>
  <c r="K276" i="9"/>
  <c r="O276" i="9"/>
  <c r="H276" i="9"/>
  <c r="L276" i="9"/>
  <c r="P276" i="9"/>
  <c r="E276" i="9"/>
  <c r="I276" i="9"/>
  <c r="M276" i="9"/>
  <c r="F272" i="9"/>
  <c r="J272" i="9"/>
  <c r="N272" i="9"/>
  <c r="G272" i="9"/>
  <c r="K272" i="9"/>
  <c r="O272" i="9"/>
  <c r="H272" i="9"/>
  <c r="L272" i="9"/>
  <c r="P272" i="9"/>
  <c r="E272" i="9"/>
  <c r="I272" i="9"/>
  <c r="M272" i="9"/>
  <c r="F268" i="9"/>
  <c r="J268" i="9"/>
  <c r="N268" i="9"/>
  <c r="G268" i="9"/>
  <c r="K268" i="9"/>
  <c r="O268" i="9"/>
  <c r="H268" i="9"/>
  <c r="L268" i="9"/>
  <c r="P268" i="9"/>
  <c r="E268" i="9"/>
  <c r="I268" i="9"/>
  <c r="M268" i="9"/>
  <c r="F264" i="9"/>
  <c r="J264" i="9"/>
  <c r="N264" i="9"/>
  <c r="G264" i="9"/>
  <c r="K264" i="9"/>
  <c r="O264" i="9"/>
  <c r="H264" i="9"/>
  <c r="L264" i="9"/>
  <c r="P264" i="9"/>
  <c r="E264" i="9"/>
  <c r="I264" i="9"/>
  <c r="M264" i="9"/>
  <c r="F260" i="9"/>
  <c r="J260" i="9"/>
  <c r="N260" i="9"/>
  <c r="G260" i="9"/>
  <c r="K260" i="9"/>
  <c r="O260" i="9"/>
  <c r="H260" i="9"/>
  <c r="L260" i="9"/>
  <c r="P260" i="9"/>
  <c r="E260" i="9"/>
  <c r="I260" i="9"/>
  <c r="M260" i="9"/>
  <c r="F256" i="9"/>
  <c r="J256" i="9"/>
  <c r="N256" i="9"/>
  <c r="G256" i="9"/>
  <c r="K256" i="9"/>
  <c r="O256" i="9"/>
  <c r="H256" i="9"/>
  <c r="L256" i="9"/>
  <c r="P256" i="9"/>
  <c r="E256" i="9"/>
  <c r="I256" i="9"/>
  <c r="M256" i="9"/>
  <c r="F252" i="9"/>
  <c r="J252" i="9"/>
  <c r="N252" i="9"/>
  <c r="G252" i="9"/>
  <c r="K252" i="9"/>
  <c r="O252" i="9"/>
  <c r="H252" i="9"/>
  <c r="L252" i="9"/>
  <c r="P252" i="9"/>
  <c r="E252" i="9"/>
  <c r="I252" i="9"/>
  <c r="M252" i="9"/>
  <c r="F248" i="9"/>
  <c r="J248" i="9"/>
  <c r="N248" i="9"/>
  <c r="G248" i="9"/>
  <c r="K248" i="9"/>
  <c r="O248" i="9"/>
  <c r="H248" i="9"/>
  <c r="L248" i="9"/>
  <c r="P248" i="9"/>
  <c r="E248" i="9"/>
  <c r="I248" i="9"/>
  <c r="M248" i="9"/>
  <c r="H244" i="9"/>
  <c r="L244" i="9"/>
  <c r="P244" i="9"/>
  <c r="F244" i="9"/>
  <c r="K244" i="9"/>
  <c r="G244" i="9"/>
  <c r="M244" i="9"/>
  <c r="I244" i="9"/>
  <c r="N244" i="9"/>
  <c r="E244" i="9"/>
  <c r="J244" i="9"/>
  <c r="O244" i="9"/>
  <c r="H240" i="9"/>
  <c r="L240" i="9"/>
  <c r="P240" i="9"/>
  <c r="E240" i="9"/>
  <c r="I240" i="9"/>
  <c r="M240" i="9"/>
  <c r="K240" i="9"/>
  <c r="F240" i="9"/>
  <c r="N240" i="9"/>
  <c r="G240" i="9"/>
  <c r="O240" i="9"/>
  <c r="J240" i="9"/>
  <c r="F236" i="9"/>
  <c r="J236" i="9"/>
  <c r="N236" i="9"/>
  <c r="G236" i="9"/>
  <c r="K236" i="9"/>
  <c r="O236" i="9"/>
  <c r="H236" i="9"/>
  <c r="L236" i="9"/>
  <c r="P236" i="9"/>
  <c r="E236" i="9"/>
  <c r="I236" i="9"/>
  <c r="M236" i="9"/>
  <c r="F232" i="9"/>
  <c r="J232" i="9"/>
  <c r="N232" i="9"/>
  <c r="G232" i="9"/>
  <c r="K232" i="9"/>
  <c r="O232" i="9"/>
  <c r="H232" i="9"/>
  <c r="L232" i="9"/>
  <c r="P232" i="9"/>
  <c r="E232" i="9"/>
  <c r="I232" i="9"/>
  <c r="M232" i="9"/>
  <c r="F228" i="9"/>
  <c r="J228" i="9"/>
  <c r="N228" i="9"/>
  <c r="G228" i="9"/>
  <c r="K228" i="9"/>
  <c r="O228" i="9"/>
  <c r="H228" i="9"/>
  <c r="L228" i="9"/>
  <c r="P228" i="9"/>
  <c r="E228" i="9"/>
  <c r="I228" i="9"/>
  <c r="M228" i="9"/>
  <c r="F224" i="9"/>
  <c r="J224" i="9"/>
  <c r="N224" i="9"/>
  <c r="G224" i="9"/>
  <c r="K224" i="9"/>
  <c r="O224" i="9"/>
  <c r="H224" i="9"/>
  <c r="L224" i="9"/>
  <c r="P224" i="9"/>
  <c r="E224" i="9"/>
  <c r="I224" i="9"/>
  <c r="M224" i="9"/>
  <c r="F220" i="9"/>
  <c r="J220" i="9"/>
  <c r="N220" i="9"/>
  <c r="G220" i="9"/>
  <c r="K220" i="9"/>
  <c r="O220" i="9"/>
  <c r="H220" i="9"/>
  <c r="L220" i="9"/>
  <c r="P220" i="9"/>
  <c r="E220" i="9"/>
  <c r="I220" i="9"/>
  <c r="M220" i="9"/>
  <c r="F216" i="9"/>
  <c r="J216" i="9"/>
  <c r="N216" i="9"/>
  <c r="G216" i="9"/>
  <c r="K216" i="9"/>
  <c r="O216" i="9"/>
  <c r="H216" i="9"/>
  <c r="L216" i="9"/>
  <c r="P216" i="9"/>
  <c r="E216" i="9"/>
  <c r="I216" i="9"/>
  <c r="M216" i="9"/>
  <c r="F212" i="9"/>
  <c r="J212" i="9"/>
  <c r="N212" i="9"/>
  <c r="G212" i="9"/>
  <c r="K212" i="9"/>
  <c r="O212" i="9"/>
  <c r="H212" i="9"/>
  <c r="L212" i="9"/>
  <c r="P212" i="9"/>
  <c r="E212" i="9"/>
  <c r="I212" i="9"/>
  <c r="M212" i="9"/>
  <c r="F208" i="9"/>
  <c r="J208" i="9"/>
  <c r="N208" i="9"/>
  <c r="G208" i="9"/>
  <c r="K208" i="9"/>
  <c r="O208" i="9"/>
  <c r="H208" i="9"/>
  <c r="L208" i="9"/>
  <c r="P208" i="9"/>
  <c r="E208" i="9"/>
  <c r="I208" i="9"/>
  <c r="M208" i="9"/>
  <c r="F204" i="9"/>
  <c r="J204" i="9"/>
  <c r="N204" i="9"/>
  <c r="G204" i="9"/>
  <c r="K204" i="9"/>
  <c r="O204" i="9"/>
  <c r="H204" i="9"/>
  <c r="L204" i="9"/>
  <c r="P204" i="9"/>
  <c r="E204" i="9"/>
  <c r="I204" i="9"/>
  <c r="M204" i="9"/>
  <c r="F200" i="9"/>
  <c r="J200" i="9"/>
  <c r="N200" i="9"/>
  <c r="G200" i="9"/>
  <c r="K200" i="9"/>
  <c r="O200" i="9"/>
  <c r="H200" i="9"/>
  <c r="L200" i="9"/>
  <c r="P200" i="9"/>
  <c r="E200" i="9"/>
  <c r="I200" i="9"/>
  <c r="M200" i="9"/>
  <c r="F196" i="9"/>
  <c r="J196" i="9"/>
  <c r="N196" i="9"/>
  <c r="G196" i="9"/>
  <c r="K196" i="9"/>
  <c r="O196" i="9"/>
  <c r="H196" i="9"/>
  <c r="L196" i="9"/>
  <c r="P196" i="9"/>
  <c r="E196" i="9"/>
  <c r="I196" i="9"/>
  <c r="M196" i="9"/>
  <c r="F192" i="9"/>
  <c r="J192" i="9"/>
  <c r="N192" i="9"/>
  <c r="G192" i="9"/>
  <c r="K192" i="9"/>
  <c r="O192" i="9"/>
  <c r="H192" i="9"/>
  <c r="L192" i="9"/>
  <c r="P192" i="9"/>
  <c r="E192" i="9"/>
  <c r="I192" i="9"/>
  <c r="M192" i="9"/>
  <c r="F188" i="9"/>
  <c r="J188" i="9"/>
  <c r="N188" i="9"/>
  <c r="G188" i="9"/>
  <c r="K188" i="9"/>
  <c r="O188" i="9"/>
  <c r="H188" i="9"/>
  <c r="L188" i="9"/>
  <c r="P188" i="9"/>
  <c r="E188" i="9"/>
  <c r="I188" i="9"/>
  <c r="M188" i="9"/>
  <c r="F184" i="9"/>
  <c r="J184" i="9"/>
  <c r="N184" i="9"/>
  <c r="G184" i="9"/>
  <c r="K184" i="9"/>
  <c r="O184" i="9"/>
  <c r="H184" i="9"/>
  <c r="L184" i="9"/>
  <c r="P184" i="9"/>
  <c r="E184" i="9"/>
  <c r="I184" i="9"/>
  <c r="M184" i="9"/>
  <c r="F180" i="9"/>
  <c r="J180" i="9"/>
  <c r="N180" i="9"/>
  <c r="G180" i="9"/>
  <c r="K180" i="9"/>
  <c r="O180" i="9"/>
  <c r="H180" i="9"/>
  <c r="L180" i="9"/>
  <c r="P180" i="9"/>
  <c r="E180" i="9"/>
  <c r="I180" i="9"/>
  <c r="M180" i="9"/>
  <c r="F176" i="9"/>
  <c r="J176" i="9"/>
  <c r="N176" i="9"/>
  <c r="G176" i="9"/>
  <c r="K176" i="9"/>
  <c r="O176" i="9"/>
  <c r="H176" i="9"/>
  <c r="L176" i="9"/>
  <c r="P176" i="9"/>
  <c r="E176" i="9"/>
  <c r="I176" i="9"/>
  <c r="M176" i="9"/>
  <c r="F172" i="9"/>
  <c r="J172" i="9"/>
  <c r="N172" i="9"/>
  <c r="G172" i="9"/>
  <c r="K172" i="9"/>
  <c r="O172" i="9"/>
  <c r="H172" i="9"/>
  <c r="L172" i="9"/>
  <c r="P172" i="9"/>
  <c r="E172" i="9"/>
  <c r="I172" i="9"/>
  <c r="M172" i="9"/>
  <c r="F168" i="9"/>
  <c r="J168" i="9"/>
  <c r="N168" i="9"/>
  <c r="G168" i="9"/>
  <c r="K168" i="9"/>
  <c r="O168" i="9"/>
  <c r="H168" i="9"/>
  <c r="L168" i="9"/>
  <c r="P168" i="9"/>
  <c r="E168" i="9"/>
  <c r="I168" i="9"/>
  <c r="M168" i="9"/>
  <c r="F164" i="9"/>
  <c r="J164" i="9"/>
  <c r="N164" i="9"/>
  <c r="G164" i="9"/>
  <c r="K164" i="9"/>
  <c r="O164" i="9"/>
  <c r="H164" i="9"/>
  <c r="L164" i="9"/>
  <c r="P164" i="9"/>
  <c r="E164" i="9"/>
  <c r="I164" i="9"/>
  <c r="M164" i="9"/>
  <c r="F160" i="9"/>
  <c r="J160" i="9"/>
  <c r="N160" i="9"/>
  <c r="G160" i="9"/>
  <c r="K160" i="9"/>
  <c r="O160" i="9"/>
  <c r="H160" i="9"/>
  <c r="L160" i="9"/>
  <c r="P160" i="9"/>
  <c r="E160" i="9"/>
  <c r="I160" i="9"/>
  <c r="M160" i="9"/>
  <c r="F156" i="9"/>
  <c r="J156" i="9"/>
  <c r="N156" i="9"/>
  <c r="G156" i="9"/>
  <c r="K156" i="9"/>
  <c r="O156" i="9"/>
  <c r="H156" i="9"/>
  <c r="L156" i="9"/>
  <c r="P156" i="9"/>
  <c r="E156" i="9"/>
  <c r="I156" i="9"/>
  <c r="M156" i="9"/>
  <c r="F152" i="9"/>
  <c r="J152" i="9"/>
  <c r="N152" i="9"/>
  <c r="G152" i="9"/>
  <c r="K152" i="9"/>
  <c r="O152" i="9"/>
  <c r="H152" i="9"/>
  <c r="L152" i="9"/>
  <c r="P152" i="9"/>
  <c r="E152" i="9"/>
  <c r="I152" i="9"/>
  <c r="M152" i="9"/>
  <c r="F148" i="9"/>
  <c r="J148" i="9"/>
  <c r="N148" i="9"/>
  <c r="G148" i="9"/>
  <c r="K148" i="9"/>
  <c r="O148" i="9"/>
  <c r="H148" i="9"/>
  <c r="L148" i="9"/>
  <c r="P148" i="9"/>
  <c r="E148" i="9"/>
  <c r="I148" i="9"/>
  <c r="M148" i="9"/>
  <c r="F144" i="9"/>
  <c r="J144" i="9"/>
  <c r="N144" i="9"/>
  <c r="G144" i="9"/>
  <c r="K144" i="9"/>
  <c r="O144" i="9"/>
  <c r="H144" i="9"/>
  <c r="L144" i="9"/>
  <c r="P144" i="9"/>
  <c r="E144" i="9"/>
  <c r="I144" i="9"/>
  <c r="M144" i="9"/>
  <c r="F140" i="9"/>
  <c r="J140" i="9"/>
  <c r="N140" i="9"/>
  <c r="G140" i="9"/>
  <c r="K140" i="9"/>
  <c r="O140" i="9"/>
  <c r="H140" i="9"/>
  <c r="L140" i="9"/>
  <c r="P140" i="9"/>
  <c r="E140" i="9"/>
  <c r="I140" i="9"/>
  <c r="M140" i="9"/>
  <c r="F136" i="9"/>
  <c r="J136" i="9"/>
  <c r="N136" i="9"/>
  <c r="G136" i="9"/>
  <c r="K136" i="9"/>
  <c r="O136" i="9"/>
  <c r="H136" i="9"/>
  <c r="L136" i="9"/>
  <c r="P136" i="9"/>
  <c r="E136" i="9"/>
  <c r="I136" i="9"/>
  <c r="M136" i="9"/>
  <c r="F132" i="9"/>
  <c r="J132" i="9"/>
  <c r="N132" i="9"/>
  <c r="G132" i="9"/>
  <c r="K132" i="9"/>
  <c r="O132" i="9"/>
  <c r="H132" i="9"/>
  <c r="L132" i="9"/>
  <c r="P132" i="9"/>
  <c r="E132" i="9"/>
  <c r="I132" i="9"/>
  <c r="M132" i="9"/>
  <c r="F128" i="9"/>
  <c r="J128" i="9"/>
  <c r="N128" i="9"/>
  <c r="G128" i="9"/>
  <c r="K128" i="9"/>
  <c r="O128" i="9"/>
  <c r="H128" i="9"/>
  <c r="L128" i="9"/>
  <c r="P128" i="9"/>
  <c r="E128" i="9"/>
  <c r="I128" i="9"/>
  <c r="M128" i="9"/>
  <c r="F124" i="9"/>
  <c r="J124" i="9"/>
  <c r="N124" i="9"/>
  <c r="G124" i="9"/>
  <c r="K124" i="9"/>
  <c r="O124" i="9"/>
  <c r="H124" i="9"/>
  <c r="L124" i="9"/>
  <c r="P124" i="9"/>
  <c r="E124" i="9"/>
  <c r="I124" i="9"/>
  <c r="M124" i="9"/>
  <c r="F120" i="9"/>
  <c r="J120" i="9"/>
  <c r="N120" i="9"/>
  <c r="G120" i="9"/>
  <c r="K120" i="9"/>
  <c r="O120" i="9"/>
  <c r="H120" i="9"/>
  <c r="L120" i="9"/>
  <c r="P120" i="9"/>
  <c r="E120" i="9"/>
  <c r="I120" i="9"/>
  <c r="M120" i="9"/>
  <c r="F116" i="9"/>
  <c r="J116" i="9"/>
  <c r="N116" i="9"/>
  <c r="G116" i="9"/>
  <c r="K116" i="9"/>
  <c r="O116" i="9"/>
  <c r="H116" i="9"/>
  <c r="L116" i="9"/>
  <c r="P116" i="9"/>
  <c r="E116" i="9"/>
  <c r="I116" i="9"/>
  <c r="M116" i="9"/>
  <c r="F112" i="9"/>
  <c r="J112" i="9"/>
  <c r="N112" i="9"/>
  <c r="G112" i="9"/>
  <c r="K112" i="9"/>
  <c r="O112" i="9"/>
  <c r="H112" i="9"/>
  <c r="L112" i="9"/>
  <c r="P112" i="9"/>
  <c r="E112" i="9"/>
  <c r="I112" i="9"/>
  <c r="M112" i="9"/>
  <c r="F108" i="9"/>
  <c r="J108" i="9"/>
  <c r="N108" i="9"/>
  <c r="G108" i="9"/>
  <c r="K108" i="9"/>
  <c r="O108" i="9"/>
  <c r="H108" i="9"/>
  <c r="L108" i="9"/>
  <c r="P108" i="9"/>
  <c r="E108" i="9"/>
  <c r="I108" i="9"/>
  <c r="M108" i="9"/>
  <c r="F104" i="9"/>
  <c r="J104" i="9"/>
  <c r="N104" i="9"/>
  <c r="G104" i="9"/>
  <c r="K104" i="9"/>
  <c r="O104" i="9"/>
  <c r="H104" i="9"/>
  <c r="L104" i="9"/>
  <c r="P104" i="9"/>
  <c r="E104" i="9"/>
  <c r="I104" i="9"/>
  <c r="M104" i="9"/>
  <c r="F100" i="9"/>
  <c r="J100" i="9"/>
  <c r="N100" i="9"/>
  <c r="G100" i="9"/>
  <c r="K100" i="9"/>
  <c r="O100" i="9"/>
  <c r="H100" i="9"/>
  <c r="L100" i="9"/>
  <c r="P100" i="9"/>
  <c r="E100" i="9"/>
  <c r="I100" i="9"/>
  <c r="M100" i="9"/>
  <c r="F96" i="9"/>
  <c r="J96" i="9"/>
  <c r="N96" i="9"/>
  <c r="G96" i="9"/>
  <c r="K96" i="9"/>
  <c r="O96" i="9"/>
  <c r="H96" i="9"/>
  <c r="L96" i="9"/>
  <c r="P96" i="9"/>
  <c r="E96" i="9"/>
  <c r="I96" i="9"/>
  <c r="M96" i="9"/>
  <c r="F92" i="9"/>
  <c r="J92" i="9"/>
  <c r="N92" i="9"/>
  <c r="G92" i="9"/>
  <c r="K92" i="9"/>
  <c r="O92" i="9"/>
  <c r="H92" i="9"/>
  <c r="L92" i="9"/>
  <c r="P92" i="9"/>
  <c r="E92" i="9"/>
  <c r="I92" i="9"/>
  <c r="M92" i="9"/>
  <c r="F88" i="9"/>
  <c r="J88" i="9"/>
  <c r="N88" i="9"/>
  <c r="G88" i="9"/>
  <c r="K88" i="9"/>
  <c r="O88" i="9"/>
  <c r="H88" i="9"/>
  <c r="L88" i="9"/>
  <c r="P88" i="9"/>
  <c r="E88" i="9"/>
  <c r="I88" i="9"/>
  <c r="M88" i="9"/>
  <c r="F84" i="9"/>
  <c r="J84" i="9"/>
  <c r="N84" i="9"/>
  <c r="G84" i="9"/>
  <c r="K84" i="9"/>
  <c r="O84" i="9"/>
  <c r="H84" i="9"/>
  <c r="L84" i="9"/>
  <c r="P84" i="9"/>
  <c r="E84" i="9"/>
  <c r="I84" i="9"/>
  <c r="M84" i="9"/>
  <c r="F80" i="9"/>
  <c r="J80" i="9"/>
  <c r="N80" i="9"/>
  <c r="G80" i="9"/>
  <c r="K80" i="9"/>
  <c r="O80" i="9"/>
  <c r="H80" i="9"/>
  <c r="L80" i="9"/>
  <c r="P80" i="9"/>
  <c r="E80" i="9"/>
  <c r="I80" i="9"/>
  <c r="M80" i="9"/>
  <c r="F76" i="9"/>
  <c r="J76" i="9"/>
  <c r="N76" i="9"/>
  <c r="G76" i="9"/>
  <c r="K76" i="9"/>
  <c r="O76" i="9"/>
  <c r="H76" i="9"/>
  <c r="L76" i="9"/>
  <c r="P76" i="9"/>
  <c r="E76" i="9"/>
  <c r="I76" i="9"/>
  <c r="M76" i="9"/>
  <c r="F72" i="9"/>
  <c r="J72" i="9"/>
  <c r="N72" i="9"/>
  <c r="G72" i="9"/>
  <c r="K72" i="9"/>
  <c r="O72" i="9"/>
  <c r="H72" i="9"/>
  <c r="L72" i="9"/>
  <c r="P72" i="9"/>
  <c r="E72" i="9"/>
  <c r="I72" i="9"/>
  <c r="M72" i="9"/>
  <c r="F68" i="9"/>
  <c r="J68" i="9"/>
  <c r="N68" i="9"/>
  <c r="G68" i="9"/>
  <c r="K68" i="9"/>
  <c r="O68" i="9"/>
  <c r="H68" i="9"/>
  <c r="L68" i="9"/>
  <c r="P68" i="9"/>
  <c r="E68" i="9"/>
  <c r="I68" i="9"/>
  <c r="M68" i="9"/>
  <c r="F64" i="9"/>
  <c r="J64" i="9"/>
  <c r="N64" i="9"/>
  <c r="G64" i="9"/>
  <c r="K64" i="9"/>
  <c r="O64" i="9"/>
  <c r="H64" i="9"/>
  <c r="L64" i="9"/>
  <c r="P64" i="9"/>
  <c r="E64" i="9"/>
  <c r="I64" i="9"/>
  <c r="M64" i="9"/>
  <c r="F60" i="9"/>
  <c r="J60" i="9"/>
  <c r="N60" i="9"/>
  <c r="G60" i="9"/>
  <c r="K60" i="9"/>
  <c r="O60" i="9"/>
  <c r="H60" i="9"/>
  <c r="L60" i="9"/>
  <c r="P60" i="9"/>
  <c r="E60" i="9"/>
  <c r="I60" i="9"/>
  <c r="M60" i="9"/>
  <c r="F56" i="9"/>
  <c r="J56" i="9"/>
  <c r="N56" i="9"/>
  <c r="G56" i="9"/>
  <c r="K56" i="9"/>
  <c r="O56" i="9"/>
  <c r="H56" i="9"/>
  <c r="L56" i="9"/>
  <c r="P56" i="9"/>
  <c r="E56" i="9"/>
  <c r="I56" i="9"/>
  <c r="M56" i="9"/>
  <c r="F52" i="9"/>
  <c r="J52" i="9"/>
  <c r="N52" i="9"/>
  <c r="G52" i="9"/>
  <c r="K52" i="9"/>
  <c r="O52" i="9"/>
  <c r="H52" i="9"/>
  <c r="L52" i="9"/>
  <c r="P52" i="9"/>
  <c r="E52" i="9"/>
  <c r="I52" i="9"/>
  <c r="M52" i="9"/>
  <c r="F48" i="9"/>
  <c r="J48" i="9"/>
  <c r="N48" i="9"/>
  <c r="G48" i="9"/>
  <c r="K48" i="9"/>
  <c r="O48" i="9"/>
  <c r="H48" i="9"/>
  <c r="L48" i="9"/>
  <c r="P48" i="9"/>
  <c r="E48" i="9"/>
  <c r="I48" i="9"/>
  <c r="M48" i="9"/>
  <c r="F44" i="9"/>
  <c r="J44" i="9"/>
  <c r="N44" i="9"/>
  <c r="G44" i="9"/>
  <c r="K44" i="9"/>
  <c r="O44" i="9"/>
  <c r="H44" i="9"/>
  <c r="L44" i="9"/>
  <c r="P44" i="9"/>
  <c r="E44" i="9"/>
  <c r="I44" i="9"/>
  <c r="M44" i="9"/>
  <c r="F40" i="9"/>
  <c r="J40" i="9"/>
  <c r="N40" i="9"/>
  <c r="G40" i="9"/>
  <c r="K40" i="9"/>
  <c r="O40" i="9"/>
  <c r="H40" i="9"/>
  <c r="L40" i="9"/>
  <c r="P40" i="9"/>
  <c r="E40" i="9"/>
  <c r="I40" i="9"/>
  <c r="M40" i="9"/>
  <c r="F36" i="9"/>
  <c r="J36" i="9"/>
  <c r="N36" i="9"/>
  <c r="G36" i="9"/>
  <c r="K36" i="9"/>
  <c r="O36" i="9"/>
  <c r="H36" i="9"/>
  <c r="L36" i="9"/>
  <c r="P36" i="9"/>
  <c r="E36" i="9"/>
  <c r="I36" i="9"/>
  <c r="M36" i="9"/>
  <c r="F32" i="9"/>
  <c r="J32" i="9"/>
  <c r="N32" i="9"/>
  <c r="G32" i="9"/>
  <c r="K32" i="9"/>
  <c r="O32" i="9"/>
  <c r="H32" i="9"/>
  <c r="L32" i="9"/>
  <c r="P32" i="9"/>
  <c r="E32" i="9"/>
  <c r="I32" i="9"/>
  <c r="M32" i="9"/>
  <c r="F28" i="9"/>
  <c r="J28" i="9"/>
  <c r="N28" i="9"/>
  <c r="G28" i="9"/>
  <c r="K28" i="9"/>
  <c r="O28" i="9"/>
  <c r="H28" i="9"/>
  <c r="L28" i="9"/>
  <c r="P28" i="9"/>
  <c r="E28" i="9"/>
  <c r="I28" i="9"/>
  <c r="M28" i="9"/>
  <c r="E24" i="9"/>
  <c r="F24" i="9"/>
  <c r="J24" i="9"/>
  <c r="N24" i="9"/>
  <c r="G24" i="9"/>
  <c r="K24" i="9"/>
  <c r="O24" i="9"/>
  <c r="H24" i="9"/>
  <c r="L24" i="9"/>
  <c r="P24" i="9"/>
  <c r="I24" i="9"/>
  <c r="M24" i="9"/>
  <c r="G20" i="9"/>
  <c r="K20" i="9"/>
  <c r="O20" i="9"/>
  <c r="E20" i="9"/>
  <c r="I20" i="9"/>
  <c r="M20" i="9"/>
  <c r="H20" i="9"/>
  <c r="P20" i="9"/>
  <c r="J20" i="9"/>
  <c r="L20" i="9"/>
  <c r="F20" i="9"/>
  <c r="N20" i="9"/>
  <c r="F16" i="9"/>
  <c r="G16" i="9"/>
  <c r="K16" i="9"/>
  <c r="O16" i="9"/>
  <c r="E16" i="9"/>
  <c r="I16" i="9"/>
  <c r="M16" i="9"/>
  <c r="H16" i="9"/>
  <c r="P16" i="9"/>
  <c r="J16" i="9"/>
  <c r="L16" i="9"/>
  <c r="N16" i="9"/>
  <c r="F12" i="9"/>
  <c r="J12" i="9"/>
  <c r="N12" i="9"/>
  <c r="G12" i="9"/>
  <c r="K12" i="9"/>
  <c r="O12" i="9"/>
  <c r="E12" i="9"/>
  <c r="I12" i="9"/>
  <c r="M12" i="9"/>
  <c r="H12" i="9"/>
  <c r="L12" i="9"/>
  <c r="P12" i="9"/>
  <c r="O506" i="9"/>
  <c r="K506" i="9"/>
  <c r="O505" i="9"/>
  <c r="K505" i="9"/>
  <c r="O504" i="9"/>
  <c r="K504" i="9"/>
  <c r="O503" i="9"/>
  <c r="K503" i="9"/>
  <c r="O502" i="9"/>
  <c r="K502" i="9"/>
  <c r="O501" i="9"/>
  <c r="K501" i="9"/>
  <c r="O500" i="9"/>
  <c r="K500" i="9"/>
  <c r="O499" i="9"/>
  <c r="K499" i="9"/>
  <c r="O498" i="9"/>
  <c r="K498" i="9"/>
  <c r="O497" i="9"/>
  <c r="K497" i="9"/>
  <c r="O496" i="9"/>
  <c r="K496" i="9"/>
  <c r="O495" i="9"/>
  <c r="K495" i="9"/>
  <c r="O494" i="9"/>
  <c r="K494" i="9"/>
  <c r="O493" i="9"/>
  <c r="K493" i="9"/>
  <c r="O492" i="9"/>
  <c r="K492" i="9"/>
  <c r="O491" i="9"/>
  <c r="K491" i="9"/>
  <c r="O490" i="9"/>
  <c r="K490" i="9"/>
  <c r="O489" i="9"/>
  <c r="K489" i="9"/>
  <c r="O488" i="9"/>
  <c r="K488" i="9"/>
  <c r="O487" i="9"/>
  <c r="K487" i="9"/>
  <c r="O486" i="9"/>
  <c r="K486" i="9"/>
  <c r="O485" i="9"/>
  <c r="K485" i="9"/>
  <c r="O484" i="9"/>
  <c r="K484" i="9"/>
  <c r="O483" i="9"/>
  <c r="K483" i="9"/>
  <c r="O482" i="9"/>
  <c r="K482" i="9"/>
  <c r="O481" i="9"/>
  <c r="K481" i="9"/>
  <c r="O480" i="9"/>
  <c r="K480" i="9"/>
  <c r="O479" i="9"/>
  <c r="K479" i="9"/>
  <c r="O478" i="9"/>
  <c r="K478" i="9"/>
  <c r="O477" i="9"/>
  <c r="K477" i="9"/>
  <c r="O476" i="9"/>
  <c r="K476" i="9"/>
  <c r="O475" i="9"/>
  <c r="K475" i="9"/>
  <c r="O474" i="9"/>
  <c r="K474" i="9"/>
  <c r="O473" i="9"/>
  <c r="K473" i="9"/>
  <c r="O472" i="9"/>
  <c r="K472" i="9"/>
  <c r="O471" i="9"/>
  <c r="K471" i="9"/>
  <c r="O470" i="9"/>
  <c r="K470" i="9"/>
  <c r="O469" i="9"/>
  <c r="K469" i="9"/>
  <c r="E439" i="19"/>
  <c r="I439" i="19"/>
  <c r="M439" i="19"/>
  <c r="F439" i="19"/>
  <c r="J439" i="19"/>
  <c r="N439" i="19"/>
  <c r="G439" i="19"/>
  <c r="K439" i="19"/>
  <c r="O439" i="19"/>
  <c r="E435" i="19"/>
  <c r="I435" i="19"/>
  <c r="M435" i="19"/>
  <c r="F435" i="19"/>
  <c r="J435" i="19"/>
  <c r="N435" i="19"/>
  <c r="G435" i="19"/>
  <c r="K435" i="19"/>
  <c r="O435" i="19"/>
  <c r="E431" i="19"/>
  <c r="I431" i="19"/>
  <c r="M431" i="19"/>
  <c r="F431" i="19"/>
  <c r="J431" i="19"/>
  <c r="N431" i="19"/>
  <c r="G431" i="19"/>
  <c r="K431" i="19"/>
  <c r="O431" i="19"/>
  <c r="E427" i="19"/>
  <c r="I427" i="19"/>
  <c r="M427" i="19"/>
  <c r="F427" i="19"/>
  <c r="J427" i="19"/>
  <c r="N427" i="19"/>
  <c r="G427" i="19"/>
  <c r="K427" i="19"/>
  <c r="O427" i="19"/>
  <c r="E423" i="19"/>
  <c r="I423" i="19"/>
  <c r="M423" i="19"/>
  <c r="F423" i="19"/>
  <c r="J423" i="19"/>
  <c r="N423" i="19"/>
  <c r="G423" i="19"/>
  <c r="K423" i="19"/>
  <c r="O423" i="19"/>
  <c r="E419" i="19"/>
  <c r="I419" i="19"/>
  <c r="M419" i="19"/>
  <c r="F419" i="19"/>
  <c r="J419" i="19"/>
  <c r="N419" i="19"/>
  <c r="G419" i="19"/>
  <c r="K419" i="19"/>
  <c r="O419" i="19"/>
  <c r="E415" i="19"/>
  <c r="I415" i="19"/>
  <c r="M415" i="19"/>
  <c r="F415" i="19"/>
  <c r="J415" i="19"/>
  <c r="N415" i="19"/>
  <c r="G415" i="19"/>
  <c r="K415" i="19"/>
  <c r="O415" i="19"/>
  <c r="E411" i="19"/>
  <c r="I411" i="19"/>
  <c r="M411" i="19"/>
  <c r="F411" i="19"/>
  <c r="J411" i="19"/>
  <c r="N411" i="19"/>
  <c r="G411" i="19"/>
  <c r="K411" i="19"/>
  <c r="O411" i="19"/>
  <c r="E407" i="19"/>
  <c r="I407" i="19"/>
  <c r="M407" i="19"/>
  <c r="F407" i="19"/>
  <c r="J407" i="19"/>
  <c r="N407" i="19"/>
  <c r="G407" i="19"/>
  <c r="K407" i="19"/>
  <c r="O407" i="19"/>
  <c r="E403" i="19"/>
  <c r="I403" i="19"/>
  <c r="M403" i="19"/>
  <c r="F403" i="19"/>
  <c r="J403" i="19"/>
  <c r="N403" i="19"/>
  <c r="G403" i="19"/>
  <c r="K403" i="19"/>
  <c r="O403" i="19"/>
  <c r="E399" i="19"/>
  <c r="I399" i="19"/>
  <c r="M399" i="19"/>
  <c r="F399" i="19"/>
  <c r="J399" i="19"/>
  <c r="N399" i="19"/>
  <c r="G399" i="19"/>
  <c r="K399" i="19"/>
  <c r="O399" i="19"/>
  <c r="E395" i="19"/>
  <c r="I395" i="19"/>
  <c r="M395" i="19"/>
  <c r="F395" i="19"/>
  <c r="J395" i="19"/>
  <c r="N395" i="19"/>
  <c r="G395" i="19"/>
  <c r="K395" i="19"/>
  <c r="O395" i="19"/>
  <c r="E391" i="19"/>
  <c r="I391" i="19"/>
  <c r="M391" i="19"/>
  <c r="F391" i="19"/>
  <c r="J391" i="19"/>
  <c r="N391" i="19"/>
  <c r="G391" i="19"/>
  <c r="K391" i="19"/>
  <c r="O391" i="19"/>
  <c r="E387" i="19"/>
  <c r="I387" i="19"/>
  <c r="M387" i="19"/>
  <c r="F387" i="19"/>
  <c r="J387" i="19"/>
  <c r="N387" i="19"/>
  <c r="G387" i="19"/>
  <c r="K387" i="19"/>
  <c r="O387" i="19"/>
  <c r="E383" i="19"/>
  <c r="I383" i="19"/>
  <c r="M383" i="19"/>
  <c r="F383" i="19"/>
  <c r="J383" i="19"/>
  <c r="N383" i="19"/>
  <c r="G383" i="19"/>
  <c r="K383" i="19"/>
  <c r="O383" i="19"/>
  <c r="E379" i="19"/>
  <c r="I379" i="19"/>
  <c r="M379" i="19"/>
  <c r="F379" i="19"/>
  <c r="J379" i="19"/>
  <c r="N379" i="19"/>
  <c r="G379" i="19"/>
  <c r="K379" i="19"/>
  <c r="O379" i="19"/>
  <c r="E375" i="19"/>
  <c r="I375" i="19"/>
  <c r="M375" i="19"/>
  <c r="F375" i="19"/>
  <c r="J375" i="19"/>
  <c r="N375" i="19"/>
  <c r="G375" i="19"/>
  <c r="K375" i="19"/>
  <c r="O375" i="19"/>
  <c r="E371" i="19"/>
  <c r="I371" i="19"/>
  <c r="M371" i="19"/>
  <c r="F371" i="19"/>
  <c r="J371" i="19"/>
  <c r="N371" i="19"/>
  <c r="G371" i="19"/>
  <c r="K371" i="19"/>
  <c r="O371" i="19"/>
  <c r="E367" i="19"/>
  <c r="I367" i="19"/>
  <c r="M367" i="19"/>
  <c r="F367" i="19"/>
  <c r="J367" i="19"/>
  <c r="N367" i="19"/>
  <c r="G367" i="19"/>
  <c r="K367" i="19"/>
  <c r="O367" i="19"/>
  <c r="E363" i="19"/>
  <c r="I363" i="19"/>
  <c r="M363" i="19"/>
  <c r="F363" i="19"/>
  <c r="J363" i="19"/>
  <c r="N363" i="19"/>
  <c r="G363" i="19"/>
  <c r="K363" i="19"/>
  <c r="O363" i="19"/>
  <c r="E359" i="19"/>
  <c r="I359" i="19"/>
  <c r="M359" i="19"/>
  <c r="F359" i="19"/>
  <c r="J359" i="19"/>
  <c r="N359" i="19"/>
  <c r="G359" i="19"/>
  <c r="K359" i="19"/>
  <c r="O359" i="19"/>
  <c r="E355" i="19"/>
  <c r="I355" i="19"/>
  <c r="M355" i="19"/>
  <c r="F355" i="19"/>
  <c r="J355" i="19"/>
  <c r="N355" i="19"/>
  <c r="G355" i="19"/>
  <c r="K355" i="19"/>
  <c r="O355" i="19"/>
  <c r="E351" i="19"/>
  <c r="I351" i="19"/>
  <c r="M351" i="19"/>
  <c r="F351" i="19"/>
  <c r="J351" i="19"/>
  <c r="N351" i="19"/>
  <c r="G351" i="19"/>
  <c r="K351" i="19"/>
  <c r="O351" i="19"/>
  <c r="H351" i="19"/>
  <c r="L351" i="19"/>
  <c r="P351" i="19"/>
  <c r="E347" i="19"/>
  <c r="I347" i="19"/>
  <c r="M347" i="19"/>
  <c r="F347" i="19"/>
  <c r="J347" i="19"/>
  <c r="N347" i="19"/>
  <c r="G347" i="19"/>
  <c r="K347" i="19"/>
  <c r="O347" i="19"/>
  <c r="H347" i="19"/>
  <c r="L347" i="19"/>
  <c r="P347" i="19"/>
  <c r="E343" i="19"/>
  <c r="I343" i="19"/>
  <c r="M343" i="19"/>
  <c r="F343" i="19"/>
  <c r="J343" i="19"/>
  <c r="N343" i="19"/>
  <c r="G343" i="19"/>
  <c r="K343" i="19"/>
  <c r="O343" i="19"/>
  <c r="H343" i="19"/>
  <c r="L343" i="19"/>
  <c r="P343" i="19"/>
  <c r="E339" i="19"/>
  <c r="I339" i="19"/>
  <c r="M339" i="19"/>
  <c r="F339" i="19"/>
  <c r="J339" i="19"/>
  <c r="N339" i="19"/>
  <c r="G339" i="19"/>
  <c r="K339" i="19"/>
  <c r="O339" i="19"/>
  <c r="H339" i="19"/>
  <c r="L339" i="19"/>
  <c r="P339" i="19"/>
  <c r="E335" i="19"/>
  <c r="I335" i="19"/>
  <c r="M335" i="19"/>
  <c r="F335" i="19"/>
  <c r="J335" i="19"/>
  <c r="N335" i="19"/>
  <c r="G335" i="19"/>
  <c r="K335" i="19"/>
  <c r="O335" i="19"/>
  <c r="H335" i="19"/>
  <c r="L335" i="19"/>
  <c r="P335" i="19"/>
  <c r="E331" i="19"/>
  <c r="I331" i="19"/>
  <c r="M331" i="19"/>
  <c r="F331" i="19"/>
  <c r="J331" i="19"/>
  <c r="N331" i="19"/>
  <c r="G331" i="19"/>
  <c r="K331" i="19"/>
  <c r="O331" i="19"/>
  <c r="H331" i="19"/>
  <c r="L331" i="19"/>
  <c r="P331" i="19"/>
  <c r="E327" i="19"/>
  <c r="I327" i="19"/>
  <c r="M327" i="19"/>
  <c r="F327" i="19"/>
  <c r="J327" i="19"/>
  <c r="N327" i="19"/>
  <c r="K327" i="19"/>
  <c r="L327" i="19"/>
  <c r="G327" i="19"/>
  <c r="O327" i="19"/>
  <c r="H327" i="19"/>
  <c r="P327" i="19"/>
  <c r="E323" i="19"/>
  <c r="I323" i="19"/>
  <c r="M323" i="19"/>
  <c r="F323" i="19"/>
  <c r="J323" i="19"/>
  <c r="N323" i="19"/>
  <c r="K323" i="19"/>
  <c r="L323" i="19"/>
  <c r="G323" i="19"/>
  <c r="O323" i="19"/>
  <c r="H323" i="19"/>
  <c r="P323" i="19"/>
  <c r="H319" i="19"/>
  <c r="L319" i="19"/>
  <c r="P319" i="19"/>
  <c r="E319" i="19"/>
  <c r="I319" i="19"/>
  <c r="M319" i="19"/>
  <c r="F319" i="19"/>
  <c r="J319" i="19"/>
  <c r="N319" i="19"/>
  <c r="O319" i="19"/>
  <c r="G319" i="19"/>
  <c r="K319" i="19"/>
  <c r="H315" i="19"/>
  <c r="L315" i="19"/>
  <c r="P315" i="19"/>
  <c r="E315" i="19"/>
  <c r="I315" i="19"/>
  <c r="M315" i="19"/>
  <c r="F315" i="19"/>
  <c r="J315" i="19"/>
  <c r="N315" i="19"/>
  <c r="O315" i="19"/>
  <c r="G315" i="19"/>
  <c r="K315" i="19"/>
  <c r="H311" i="19"/>
  <c r="L311" i="19"/>
  <c r="P311" i="19"/>
  <c r="E311" i="19"/>
  <c r="I311" i="19"/>
  <c r="M311" i="19"/>
  <c r="F311" i="19"/>
  <c r="J311" i="19"/>
  <c r="N311" i="19"/>
  <c r="O311" i="19"/>
  <c r="G311" i="19"/>
  <c r="K311" i="19"/>
  <c r="H307" i="19"/>
  <c r="L307" i="19"/>
  <c r="P307" i="19"/>
  <c r="E307" i="19"/>
  <c r="I307" i="19"/>
  <c r="M307" i="19"/>
  <c r="F307" i="19"/>
  <c r="J307" i="19"/>
  <c r="N307" i="19"/>
  <c r="O307" i="19"/>
  <c r="G307" i="19"/>
  <c r="K307" i="19"/>
  <c r="H303" i="19"/>
  <c r="L303" i="19"/>
  <c r="P303" i="19"/>
  <c r="E303" i="19"/>
  <c r="I303" i="19"/>
  <c r="M303" i="19"/>
  <c r="F303" i="19"/>
  <c r="J303" i="19"/>
  <c r="N303" i="19"/>
  <c r="O303" i="19"/>
  <c r="G303" i="19"/>
  <c r="K303" i="19"/>
  <c r="H299" i="19"/>
  <c r="L299" i="19"/>
  <c r="P299" i="19"/>
  <c r="E299" i="19"/>
  <c r="I299" i="19"/>
  <c r="M299" i="19"/>
  <c r="F299" i="19"/>
  <c r="J299" i="19"/>
  <c r="N299" i="19"/>
  <c r="O299" i="19"/>
  <c r="G299" i="19"/>
  <c r="K299" i="19"/>
  <c r="H295" i="19"/>
  <c r="L295" i="19"/>
  <c r="P295" i="19"/>
  <c r="E295" i="19"/>
  <c r="I295" i="19"/>
  <c r="M295" i="19"/>
  <c r="F295" i="19"/>
  <c r="J295" i="19"/>
  <c r="N295" i="19"/>
  <c r="O295" i="19"/>
  <c r="G295" i="19"/>
  <c r="K295" i="19"/>
  <c r="H291" i="19"/>
  <c r="L291" i="19"/>
  <c r="P291" i="19"/>
  <c r="E291" i="19"/>
  <c r="I291" i="19"/>
  <c r="M291" i="19"/>
  <c r="F291" i="19"/>
  <c r="J291" i="19"/>
  <c r="N291" i="19"/>
  <c r="O291" i="19"/>
  <c r="G291" i="19"/>
  <c r="K291" i="19"/>
  <c r="H287" i="19"/>
  <c r="L287" i="19"/>
  <c r="P287" i="19"/>
  <c r="E287" i="19"/>
  <c r="I287" i="19"/>
  <c r="M287" i="19"/>
  <c r="F287" i="19"/>
  <c r="J287" i="19"/>
  <c r="N287" i="19"/>
  <c r="O287" i="19"/>
  <c r="G287" i="19"/>
  <c r="K287" i="19"/>
  <c r="H283" i="19"/>
  <c r="L283" i="19"/>
  <c r="P283" i="19"/>
  <c r="E283" i="19"/>
  <c r="I283" i="19"/>
  <c r="M283" i="19"/>
  <c r="F283" i="19"/>
  <c r="J283" i="19"/>
  <c r="N283" i="19"/>
  <c r="O283" i="19"/>
  <c r="G283" i="19"/>
  <c r="K283" i="19"/>
  <c r="H279" i="19"/>
  <c r="L279" i="19"/>
  <c r="P279" i="19"/>
  <c r="E279" i="19"/>
  <c r="I279" i="19"/>
  <c r="M279" i="19"/>
  <c r="F279" i="19"/>
  <c r="J279" i="19"/>
  <c r="N279" i="19"/>
  <c r="O279" i="19"/>
  <c r="G279" i="19"/>
  <c r="K279" i="19"/>
  <c r="H275" i="19"/>
  <c r="L275" i="19"/>
  <c r="P275" i="19"/>
  <c r="E275" i="19"/>
  <c r="I275" i="19"/>
  <c r="M275" i="19"/>
  <c r="F275" i="19"/>
  <c r="J275" i="19"/>
  <c r="N275" i="19"/>
  <c r="O275" i="19"/>
  <c r="G275" i="19"/>
  <c r="K275" i="19"/>
  <c r="H271" i="19"/>
  <c r="L271" i="19"/>
  <c r="P271" i="19"/>
  <c r="E271" i="19"/>
  <c r="I271" i="19"/>
  <c r="M271" i="19"/>
  <c r="F271" i="19"/>
  <c r="J271" i="19"/>
  <c r="N271" i="19"/>
  <c r="O271" i="19"/>
  <c r="G271" i="19"/>
  <c r="K271" i="19"/>
  <c r="H267" i="19"/>
  <c r="L267" i="19"/>
  <c r="P267" i="19"/>
  <c r="E267" i="19"/>
  <c r="I267" i="19"/>
  <c r="M267" i="19"/>
  <c r="F267" i="19"/>
  <c r="J267" i="19"/>
  <c r="N267" i="19"/>
  <c r="O267" i="19"/>
  <c r="G267" i="19"/>
  <c r="K267" i="19"/>
  <c r="H263" i="19"/>
  <c r="L263" i="19"/>
  <c r="P263" i="19"/>
  <c r="E263" i="19"/>
  <c r="I263" i="19"/>
  <c r="M263" i="19"/>
  <c r="F263" i="19"/>
  <c r="J263" i="19"/>
  <c r="N263" i="19"/>
  <c r="O263" i="19"/>
  <c r="G263" i="19"/>
  <c r="K263" i="19"/>
  <c r="H259" i="19"/>
  <c r="L259" i="19"/>
  <c r="P259" i="19"/>
  <c r="E259" i="19"/>
  <c r="I259" i="19"/>
  <c r="M259" i="19"/>
  <c r="F259" i="19"/>
  <c r="J259" i="19"/>
  <c r="N259" i="19"/>
  <c r="O259" i="19"/>
  <c r="G259" i="19"/>
  <c r="K259" i="19"/>
  <c r="H255" i="19"/>
  <c r="L255" i="19"/>
  <c r="P255" i="19"/>
  <c r="E255" i="19"/>
  <c r="I255" i="19"/>
  <c r="M255" i="19"/>
  <c r="F255" i="19"/>
  <c r="J255" i="19"/>
  <c r="N255" i="19"/>
  <c r="O255" i="19"/>
  <c r="G255" i="19"/>
  <c r="K255" i="19"/>
  <c r="H251" i="19"/>
  <c r="L251" i="19"/>
  <c r="P251" i="19"/>
  <c r="E251" i="19"/>
  <c r="I251" i="19"/>
  <c r="M251" i="19"/>
  <c r="F251" i="19"/>
  <c r="J251" i="19"/>
  <c r="N251" i="19"/>
  <c r="O251" i="19"/>
  <c r="G251" i="19"/>
  <c r="K251" i="19"/>
  <c r="H247" i="19"/>
  <c r="L247" i="19"/>
  <c r="P247" i="19"/>
  <c r="E247" i="19"/>
  <c r="I247" i="19"/>
  <c r="M247" i="19"/>
  <c r="F247" i="19"/>
  <c r="J247" i="19"/>
  <c r="N247" i="19"/>
  <c r="O247" i="19"/>
  <c r="G247" i="19"/>
  <c r="K247" i="19"/>
  <c r="H243" i="19"/>
  <c r="L243" i="19"/>
  <c r="P243" i="19"/>
  <c r="E243" i="19"/>
  <c r="I243" i="19"/>
  <c r="M243" i="19"/>
  <c r="F243" i="19"/>
  <c r="J243" i="19"/>
  <c r="N243" i="19"/>
  <c r="O243" i="19"/>
  <c r="G243" i="19"/>
  <c r="K243" i="19"/>
  <c r="H239" i="19"/>
  <c r="L239" i="19"/>
  <c r="P239" i="19"/>
  <c r="E239" i="19"/>
  <c r="I239" i="19"/>
  <c r="M239" i="19"/>
  <c r="F239" i="19"/>
  <c r="J239" i="19"/>
  <c r="N239" i="19"/>
  <c r="O239" i="19"/>
  <c r="G239" i="19"/>
  <c r="K239" i="19"/>
  <c r="H235" i="19"/>
  <c r="L235" i="19"/>
  <c r="P235" i="19"/>
  <c r="E235" i="19"/>
  <c r="I235" i="19"/>
  <c r="M235" i="19"/>
  <c r="F235" i="19"/>
  <c r="J235" i="19"/>
  <c r="N235" i="19"/>
  <c r="O235" i="19"/>
  <c r="G235" i="19"/>
  <c r="K235" i="19"/>
  <c r="E231" i="19"/>
  <c r="I231" i="19"/>
  <c r="M231" i="19"/>
  <c r="F231" i="19"/>
  <c r="K231" i="19"/>
  <c r="P231" i="19"/>
  <c r="G231" i="19"/>
  <c r="L231" i="19"/>
  <c r="H231" i="19"/>
  <c r="N231" i="19"/>
  <c r="O231" i="19"/>
  <c r="J231" i="19"/>
  <c r="G227" i="19"/>
  <c r="E227" i="19"/>
  <c r="I227" i="19"/>
  <c r="M227" i="19"/>
  <c r="K227" i="19"/>
  <c r="P227" i="19"/>
  <c r="F227" i="19"/>
  <c r="L227" i="19"/>
  <c r="H227" i="19"/>
  <c r="N227" i="19"/>
  <c r="J227" i="19"/>
  <c r="O227" i="19"/>
  <c r="G223" i="19"/>
  <c r="K223" i="19"/>
  <c r="O223" i="19"/>
  <c r="H223" i="19"/>
  <c r="L223" i="19"/>
  <c r="P223" i="19"/>
  <c r="E223" i="19"/>
  <c r="I223" i="19"/>
  <c r="M223" i="19"/>
  <c r="F223" i="19"/>
  <c r="J223" i="19"/>
  <c r="N223" i="19"/>
  <c r="G219" i="19"/>
  <c r="K219" i="19"/>
  <c r="O219" i="19"/>
  <c r="H219" i="19"/>
  <c r="L219" i="19"/>
  <c r="P219" i="19"/>
  <c r="E219" i="19"/>
  <c r="I219" i="19"/>
  <c r="M219" i="19"/>
  <c r="F219" i="19"/>
  <c r="J219" i="19"/>
  <c r="N219" i="19"/>
  <c r="G215" i="19"/>
  <c r="K215" i="19"/>
  <c r="O215" i="19"/>
  <c r="E215" i="19"/>
  <c r="J215" i="19"/>
  <c r="P215" i="19"/>
  <c r="F215" i="19"/>
  <c r="L215" i="19"/>
  <c r="H215" i="19"/>
  <c r="M215" i="19"/>
  <c r="N215" i="19"/>
  <c r="I215" i="19"/>
  <c r="E211" i="19"/>
  <c r="I211" i="19"/>
  <c r="M211" i="19"/>
  <c r="G211" i="19"/>
  <c r="K211" i="19"/>
  <c r="O211" i="19"/>
  <c r="H211" i="19"/>
  <c r="P211" i="19"/>
  <c r="J211" i="19"/>
  <c r="L211" i="19"/>
  <c r="F211" i="19"/>
  <c r="N211" i="19"/>
  <c r="E207" i="19"/>
  <c r="I207" i="19"/>
  <c r="M207" i="19"/>
  <c r="G207" i="19"/>
  <c r="K207" i="19"/>
  <c r="O207" i="19"/>
  <c r="H207" i="19"/>
  <c r="P207" i="19"/>
  <c r="J207" i="19"/>
  <c r="L207" i="19"/>
  <c r="F207" i="19"/>
  <c r="N207" i="19"/>
  <c r="E203" i="19"/>
  <c r="I203" i="19"/>
  <c r="M203" i="19"/>
  <c r="G203" i="19"/>
  <c r="K203" i="19"/>
  <c r="O203" i="19"/>
  <c r="H203" i="19"/>
  <c r="P203" i="19"/>
  <c r="J203" i="19"/>
  <c r="L203" i="19"/>
  <c r="F203" i="19"/>
  <c r="N203" i="19"/>
  <c r="E199" i="19"/>
  <c r="I199" i="19"/>
  <c r="M199" i="19"/>
  <c r="G199" i="19"/>
  <c r="K199" i="19"/>
  <c r="O199" i="19"/>
  <c r="H199" i="19"/>
  <c r="P199" i="19"/>
  <c r="J199" i="19"/>
  <c r="L199" i="19"/>
  <c r="F199" i="19"/>
  <c r="N199" i="19"/>
  <c r="E195" i="19"/>
  <c r="I195" i="19"/>
  <c r="M195" i="19"/>
  <c r="G195" i="19"/>
  <c r="K195" i="19"/>
  <c r="O195" i="19"/>
  <c r="H195" i="19"/>
  <c r="P195" i="19"/>
  <c r="J195" i="19"/>
  <c r="L195" i="19"/>
  <c r="F195" i="19"/>
  <c r="N195" i="19"/>
  <c r="E191" i="19"/>
  <c r="I191" i="19"/>
  <c r="M191" i="19"/>
  <c r="G191" i="19"/>
  <c r="K191" i="19"/>
  <c r="O191" i="19"/>
  <c r="H191" i="19"/>
  <c r="P191" i="19"/>
  <c r="J191" i="19"/>
  <c r="L191" i="19"/>
  <c r="F191" i="19"/>
  <c r="N191" i="19"/>
  <c r="E187" i="19"/>
  <c r="I187" i="19"/>
  <c r="M187" i="19"/>
  <c r="G187" i="19"/>
  <c r="K187" i="19"/>
  <c r="O187" i="19"/>
  <c r="H187" i="19"/>
  <c r="P187" i="19"/>
  <c r="J187" i="19"/>
  <c r="L187" i="19"/>
  <c r="F187" i="19"/>
  <c r="N187" i="19"/>
  <c r="E183" i="19"/>
  <c r="I183" i="19"/>
  <c r="M183" i="19"/>
  <c r="G183" i="19"/>
  <c r="K183" i="19"/>
  <c r="O183" i="19"/>
  <c r="H183" i="19"/>
  <c r="P183" i="19"/>
  <c r="J183" i="19"/>
  <c r="L183" i="19"/>
  <c r="F183" i="19"/>
  <c r="N183" i="19"/>
  <c r="E179" i="19"/>
  <c r="I179" i="19"/>
  <c r="M179" i="19"/>
  <c r="G179" i="19"/>
  <c r="K179" i="19"/>
  <c r="O179" i="19"/>
  <c r="H179" i="19"/>
  <c r="P179" i="19"/>
  <c r="J179" i="19"/>
  <c r="L179" i="19"/>
  <c r="F179" i="19"/>
  <c r="N179" i="19"/>
  <c r="E175" i="19"/>
  <c r="I175" i="19"/>
  <c r="M175" i="19"/>
  <c r="G175" i="19"/>
  <c r="K175" i="19"/>
  <c r="O175" i="19"/>
  <c r="H175" i="19"/>
  <c r="P175" i="19"/>
  <c r="J175" i="19"/>
  <c r="L175" i="19"/>
  <c r="F175" i="19"/>
  <c r="N175" i="19"/>
  <c r="E171" i="19"/>
  <c r="I171" i="19"/>
  <c r="M171" i="19"/>
  <c r="G171" i="19"/>
  <c r="K171" i="19"/>
  <c r="O171" i="19"/>
  <c r="H171" i="19"/>
  <c r="P171" i="19"/>
  <c r="J171" i="19"/>
  <c r="L171" i="19"/>
  <c r="F171" i="19"/>
  <c r="N171" i="19"/>
  <c r="E167" i="19"/>
  <c r="I167" i="19"/>
  <c r="M167" i="19"/>
  <c r="G167" i="19"/>
  <c r="K167" i="19"/>
  <c r="O167" i="19"/>
  <c r="H167" i="19"/>
  <c r="P167" i="19"/>
  <c r="J167" i="19"/>
  <c r="L167" i="19"/>
  <c r="F167" i="19"/>
  <c r="N167" i="19"/>
  <c r="E163" i="19"/>
  <c r="I163" i="19"/>
  <c r="M163" i="19"/>
  <c r="G163" i="19"/>
  <c r="K163" i="19"/>
  <c r="O163" i="19"/>
  <c r="H163" i="19"/>
  <c r="P163" i="19"/>
  <c r="J163" i="19"/>
  <c r="L163" i="19"/>
  <c r="F163" i="19"/>
  <c r="N163" i="19"/>
  <c r="G159" i="19"/>
  <c r="K159" i="19"/>
  <c r="O159" i="19"/>
  <c r="E159" i="19"/>
  <c r="I159" i="19"/>
  <c r="M159" i="19"/>
  <c r="H159" i="19"/>
  <c r="P159" i="19"/>
  <c r="L159" i="19"/>
  <c r="N159" i="19"/>
  <c r="F159" i="19"/>
  <c r="J159" i="19"/>
  <c r="G155" i="19"/>
  <c r="K155" i="19"/>
  <c r="O155" i="19"/>
  <c r="E155" i="19"/>
  <c r="I155" i="19"/>
  <c r="M155" i="19"/>
  <c r="H155" i="19"/>
  <c r="P155" i="19"/>
  <c r="L155" i="19"/>
  <c r="N155" i="19"/>
  <c r="F155" i="19"/>
  <c r="J155" i="19"/>
  <c r="G151" i="19"/>
  <c r="K151" i="19"/>
  <c r="O151" i="19"/>
  <c r="E151" i="19"/>
  <c r="I151" i="19"/>
  <c r="M151" i="19"/>
  <c r="H151" i="19"/>
  <c r="P151" i="19"/>
  <c r="L151" i="19"/>
  <c r="N151" i="19"/>
  <c r="F151" i="19"/>
  <c r="J151" i="19"/>
  <c r="G147" i="19"/>
  <c r="K147" i="19"/>
  <c r="O147" i="19"/>
  <c r="E147" i="19"/>
  <c r="I147" i="19"/>
  <c r="M147" i="19"/>
  <c r="H147" i="19"/>
  <c r="P147" i="19"/>
  <c r="L147" i="19"/>
  <c r="N147" i="19"/>
  <c r="F147" i="19"/>
  <c r="J147" i="19"/>
  <c r="G143" i="19"/>
  <c r="K143" i="19"/>
  <c r="O143" i="19"/>
  <c r="E143" i="19"/>
  <c r="I143" i="19"/>
  <c r="M143" i="19"/>
  <c r="H143" i="19"/>
  <c r="P143" i="19"/>
  <c r="L143" i="19"/>
  <c r="N143" i="19"/>
  <c r="F143" i="19"/>
  <c r="J143" i="19"/>
  <c r="G139" i="19"/>
  <c r="K139" i="19"/>
  <c r="O139" i="19"/>
  <c r="E139" i="19"/>
  <c r="I139" i="19"/>
  <c r="M139" i="19"/>
  <c r="H139" i="19"/>
  <c r="P139" i="19"/>
  <c r="L139" i="19"/>
  <c r="N139" i="19"/>
  <c r="F139" i="19"/>
  <c r="J139" i="19"/>
  <c r="G135" i="19"/>
  <c r="K135" i="19"/>
  <c r="O135" i="19"/>
  <c r="E135" i="19"/>
  <c r="I135" i="19"/>
  <c r="M135" i="19"/>
  <c r="H135" i="19"/>
  <c r="P135" i="19"/>
  <c r="L135" i="19"/>
  <c r="N135" i="19"/>
  <c r="F135" i="19"/>
  <c r="J135" i="19"/>
  <c r="G131" i="19"/>
  <c r="K131" i="19"/>
  <c r="O131" i="19"/>
  <c r="E131" i="19"/>
  <c r="I131" i="19"/>
  <c r="M131" i="19"/>
  <c r="H131" i="19"/>
  <c r="P131" i="19"/>
  <c r="J131" i="19"/>
  <c r="L131" i="19"/>
  <c r="F131" i="19"/>
  <c r="N131" i="19"/>
  <c r="G127" i="19"/>
  <c r="K127" i="19"/>
  <c r="O127" i="19"/>
  <c r="E127" i="19"/>
  <c r="I127" i="19"/>
  <c r="M127" i="19"/>
  <c r="H127" i="19"/>
  <c r="P127" i="19"/>
  <c r="J127" i="19"/>
  <c r="L127" i="19"/>
  <c r="F127" i="19"/>
  <c r="N127" i="19"/>
  <c r="G123" i="19"/>
  <c r="K123" i="19"/>
  <c r="O123" i="19"/>
  <c r="E123" i="19"/>
  <c r="I123" i="19"/>
  <c r="M123" i="19"/>
  <c r="H123" i="19"/>
  <c r="P123" i="19"/>
  <c r="J123" i="19"/>
  <c r="L123" i="19"/>
  <c r="F123" i="19"/>
  <c r="N123" i="19"/>
  <c r="G119" i="19"/>
  <c r="K119" i="19"/>
  <c r="O119" i="19"/>
  <c r="E119" i="19"/>
  <c r="I119" i="19"/>
  <c r="M119" i="19"/>
  <c r="H119" i="19"/>
  <c r="P119" i="19"/>
  <c r="J119" i="19"/>
  <c r="L119" i="19"/>
  <c r="F119" i="19"/>
  <c r="N119" i="19"/>
  <c r="G115" i="19"/>
  <c r="K115" i="19"/>
  <c r="O115" i="19"/>
  <c r="E115" i="19"/>
  <c r="I115" i="19"/>
  <c r="M115" i="19"/>
  <c r="H115" i="19"/>
  <c r="P115" i="19"/>
  <c r="J115" i="19"/>
  <c r="L115" i="19"/>
  <c r="F115" i="19"/>
  <c r="N115" i="19"/>
  <c r="G111" i="19"/>
  <c r="K111" i="19"/>
  <c r="O111" i="19"/>
  <c r="E111" i="19"/>
  <c r="I111" i="19"/>
  <c r="M111" i="19"/>
  <c r="H111" i="19"/>
  <c r="P111" i="19"/>
  <c r="J111" i="19"/>
  <c r="L111" i="19"/>
  <c r="F111" i="19"/>
  <c r="N111" i="19"/>
  <c r="G107" i="19"/>
  <c r="K107" i="19"/>
  <c r="O107" i="19"/>
  <c r="E107" i="19"/>
  <c r="I107" i="19"/>
  <c r="M107" i="19"/>
  <c r="H107" i="19"/>
  <c r="P107" i="19"/>
  <c r="J107" i="19"/>
  <c r="L107" i="19"/>
  <c r="F107" i="19"/>
  <c r="N107" i="19"/>
  <c r="G103" i="19"/>
  <c r="K103" i="19"/>
  <c r="O103" i="19"/>
  <c r="E103" i="19"/>
  <c r="I103" i="19"/>
  <c r="M103" i="19"/>
  <c r="H103" i="19"/>
  <c r="P103" i="19"/>
  <c r="J103" i="19"/>
  <c r="L103" i="19"/>
  <c r="F103" i="19"/>
  <c r="N103" i="19"/>
  <c r="G99" i="19"/>
  <c r="K99" i="19"/>
  <c r="O99" i="19"/>
  <c r="E99" i="19"/>
  <c r="I99" i="19"/>
  <c r="M99" i="19"/>
  <c r="H99" i="19"/>
  <c r="P99" i="19"/>
  <c r="J99" i="19"/>
  <c r="L99" i="19"/>
  <c r="F99" i="19"/>
  <c r="N99" i="19"/>
  <c r="G95" i="19"/>
  <c r="K95" i="19"/>
  <c r="O95" i="19"/>
  <c r="E95" i="19"/>
  <c r="I95" i="19"/>
  <c r="M95" i="19"/>
  <c r="H95" i="19"/>
  <c r="P95" i="19"/>
  <c r="J95" i="19"/>
  <c r="L95" i="19"/>
  <c r="F95" i="19"/>
  <c r="N95" i="19"/>
  <c r="G91" i="19"/>
  <c r="K91" i="19"/>
  <c r="O91" i="19"/>
  <c r="E91" i="19"/>
  <c r="I91" i="19"/>
  <c r="M91" i="19"/>
  <c r="H91" i="19"/>
  <c r="P91" i="19"/>
  <c r="J91" i="19"/>
  <c r="L91" i="19"/>
  <c r="F91" i="19"/>
  <c r="N91" i="19"/>
  <c r="G87" i="19"/>
  <c r="K87" i="19"/>
  <c r="O87" i="19"/>
  <c r="E87" i="19"/>
  <c r="I87" i="19"/>
  <c r="M87" i="19"/>
  <c r="H87" i="19"/>
  <c r="P87" i="19"/>
  <c r="J87" i="19"/>
  <c r="L87" i="19"/>
  <c r="F87" i="19"/>
  <c r="N87" i="19"/>
  <c r="G83" i="19"/>
  <c r="K83" i="19"/>
  <c r="O83" i="19"/>
  <c r="E83" i="19"/>
  <c r="I83" i="19"/>
  <c r="M83" i="19"/>
  <c r="H83" i="19"/>
  <c r="P83" i="19"/>
  <c r="J83" i="19"/>
  <c r="L83" i="19"/>
  <c r="F83" i="19"/>
  <c r="N83" i="19"/>
  <c r="G79" i="19"/>
  <c r="K79" i="19"/>
  <c r="O79" i="19"/>
  <c r="E79" i="19"/>
  <c r="I79" i="19"/>
  <c r="M79" i="19"/>
  <c r="H79" i="19"/>
  <c r="P79" i="19"/>
  <c r="J79" i="19"/>
  <c r="L79" i="19"/>
  <c r="F79" i="19"/>
  <c r="N79" i="19"/>
  <c r="H75" i="19"/>
  <c r="L75" i="19"/>
  <c r="P75" i="19"/>
  <c r="I75" i="19"/>
  <c r="N75" i="19"/>
  <c r="F75" i="19"/>
  <c r="K75" i="19"/>
  <c r="E75" i="19"/>
  <c r="O75" i="19"/>
  <c r="G75" i="19"/>
  <c r="J75" i="19"/>
  <c r="M75" i="19"/>
  <c r="H71" i="19"/>
  <c r="L71" i="19"/>
  <c r="P71" i="19"/>
  <c r="I71" i="19"/>
  <c r="N71" i="19"/>
  <c r="F71" i="19"/>
  <c r="K71" i="19"/>
  <c r="J71" i="19"/>
  <c r="M71" i="19"/>
  <c r="E71" i="19"/>
  <c r="O71" i="19"/>
  <c r="G71" i="19"/>
  <c r="H67" i="19"/>
  <c r="L67" i="19"/>
  <c r="P67" i="19"/>
  <c r="I67" i="19"/>
  <c r="N67" i="19"/>
  <c r="F67" i="19"/>
  <c r="K67" i="19"/>
  <c r="E67" i="19"/>
  <c r="O67" i="19"/>
  <c r="G67" i="19"/>
  <c r="J67" i="19"/>
  <c r="M67" i="19"/>
  <c r="H63" i="19"/>
  <c r="L63" i="19"/>
  <c r="P63" i="19"/>
  <c r="I63" i="19"/>
  <c r="N63" i="19"/>
  <c r="F63" i="19"/>
  <c r="K63" i="19"/>
  <c r="J63" i="19"/>
  <c r="M63" i="19"/>
  <c r="E63" i="19"/>
  <c r="O63" i="19"/>
  <c r="G63" i="19"/>
  <c r="H59" i="19"/>
  <c r="L59" i="19"/>
  <c r="P59" i="19"/>
  <c r="F59" i="19"/>
  <c r="J59" i="19"/>
  <c r="N59" i="19"/>
  <c r="E59" i="19"/>
  <c r="M59" i="19"/>
  <c r="I59" i="19"/>
  <c r="O59" i="19"/>
  <c r="G59" i="19"/>
  <c r="K59" i="19"/>
  <c r="H55" i="19"/>
  <c r="L55" i="19"/>
  <c r="P55" i="19"/>
  <c r="F55" i="19"/>
  <c r="J55" i="19"/>
  <c r="N55" i="19"/>
  <c r="E55" i="19"/>
  <c r="M55" i="19"/>
  <c r="I55" i="19"/>
  <c r="O55" i="19"/>
  <c r="G55" i="19"/>
  <c r="K55" i="19"/>
  <c r="H51" i="19"/>
  <c r="L51" i="19"/>
  <c r="P51" i="19"/>
  <c r="F51" i="19"/>
  <c r="J51" i="19"/>
  <c r="N51" i="19"/>
  <c r="E51" i="19"/>
  <c r="M51" i="19"/>
  <c r="I51" i="19"/>
  <c r="O51" i="19"/>
  <c r="G51" i="19"/>
  <c r="K51" i="19"/>
  <c r="H47" i="19"/>
  <c r="L47" i="19"/>
  <c r="P47" i="19"/>
  <c r="F47" i="19"/>
  <c r="J47" i="19"/>
  <c r="N47" i="19"/>
  <c r="E47" i="19"/>
  <c r="M47" i="19"/>
  <c r="I47" i="19"/>
  <c r="O47" i="19"/>
  <c r="G47" i="19"/>
  <c r="K47" i="19"/>
  <c r="H43" i="19"/>
  <c r="L43" i="19"/>
  <c r="P43" i="19"/>
  <c r="F43" i="19"/>
  <c r="J43" i="19"/>
  <c r="N43" i="19"/>
  <c r="E43" i="19"/>
  <c r="M43" i="19"/>
  <c r="I43" i="19"/>
  <c r="O43" i="19"/>
  <c r="G43" i="19"/>
  <c r="K43" i="19"/>
  <c r="H39" i="19"/>
  <c r="L39" i="19"/>
  <c r="P39" i="19"/>
  <c r="F39" i="19"/>
  <c r="J39" i="19"/>
  <c r="N39" i="19"/>
  <c r="E39" i="19"/>
  <c r="M39" i="19"/>
  <c r="I39" i="19"/>
  <c r="O39" i="19"/>
  <c r="G39" i="19"/>
  <c r="K39" i="19"/>
  <c r="H35" i="19"/>
  <c r="L35" i="19"/>
  <c r="P35" i="19"/>
  <c r="F35" i="19"/>
  <c r="J35" i="19"/>
  <c r="N35" i="19"/>
  <c r="E35" i="19"/>
  <c r="M35" i="19"/>
  <c r="I35" i="19"/>
  <c r="O35" i="19"/>
  <c r="G35" i="19"/>
  <c r="K35" i="19"/>
  <c r="G31" i="19"/>
  <c r="K31" i="19"/>
  <c r="O31" i="19"/>
  <c r="E31" i="19"/>
  <c r="I31" i="19"/>
  <c r="M31" i="19"/>
  <c r="J31" i="19"/>
  <c r="F31" i="19"/>
  <c r="N31" i="19"/>
  <c r="L31" i="19"/>
  <c r="P31" i="19"/>
  <c r="H31" i="19"/>
  <c r="G27" i="19"/>
  <c r="K27" i="19"/>
  <c r="O27" i="19"/>
  <c r="E27" i="19"/>
  <c r="I27" i="19"/>
  <c r="M27" i="19"/>
  <c r="J27" i="19"/>
  <c r="F27" i="19"/>
  <c r="N27" i="19"/>
  <c r="L27" i="19"/>
  <c r="H27" i="19"/>
  <c r="P27" i="19"/>
  <c r="G23" i="19"/>
  <c r="K23" i="19"/>
  <c r="O23" i="19"/>
  <c r="E23" i="19"/>
  <c r="I23" i="19"/>
  <c r="M23" i="19"/>
  <c r="J23" i="19"/>
  <c r="F23" i="19"/>
  <c r="N23" i="19"/>
  <c r="L23" i="19"/>
  <c r="P23" i="19"/>
  <c r="H23" i="19"/>
  <c r="G19" i="19"/>
  <c r="K19" i="19"/>
  <c r="O19" i="19"/>
  <c r="E19" i="19"/>
  <c r="I19" i="19"/>
  <c r="M19" i="19"/>
  <c r="J19" i="19"/>
  <c r="F19" i="19"/>
  <c r="N19" i="19"/>
  <c r="L19" i="19"/>
  <c r="H19" i="19"/>
  <c r="P19" i="19"/>
  <c r="G15" i="19"/>
  <c r="K15" i="19"/>
  <c r="O15" i="19"/>
  <c r="E15" i="19"/>
  <c r="I15" i="19"/>
  <c r="M15" i="19"/>
  <c r="J15" i="19"/>
  <c r="F15" i="19"/>
  <c r="N15" i="19"/>
  <c r="L15" i="19"/>
  <c r="P15" i="19"/>
  <c r="H15" i="19"/>
  <c r="G11" i="19"/>
  <c r="K11" i="19"/>
  <c r="O11" i="19"/>
  <c r="E11" i="19"/>
  <c r="I11" i="19"/>
  <c r="M11" i="19"/>
  <c r="J11" i="19"/>
  <c r="F11" i="19"/>
  <c r="N11" i="19"/>
  <c r="L11" i="19"/>
  <c r="H11" i="19"/>
  <c r="P11" i="19"/>
  <c r="M506" i="19"/>
  <c r="I506" i="19"/>
  <c r="E506" i="19"/>
  <c r="M505" i="19"/>
  <c r="I505" i="19"/>
  <c r="E505" i="19"/>
  <c r="M504" i="19"/>
  <c r="I504" i="19"/>
  <c r="E504" i="19"/>
  <c r="M503" i="19"/>
  <c r="I503" i="19"/>
  <c r="E503" i="19"/>
  <c r="M502" i="19"/>
  <c r="I502" i="19"/>
  <c r="E502" i="19"/>
  <c r="M501" i="19"/>
  <c r="I501" i="19"/>
  <c r="E501" i="19"/>
  <c r="M500" i="19"/>
  <c r="I500" i="19"/>
  <c r="E500" i="19"/>
  <c r="M499" i="19"/>
  <c r="I499" i="19"/>
  <c r="E499" i="19"/>
  <c r="M498" i="19"/>
  <c r="I498" i="19"/>
  <c r="E498" i="19"/>
  <c r="M497" i="19"/>
  <c r="I497" i="19"/>
  <c r="E497" i="19"/>
  <c r="M496" i="19"/>
  <c r="I496" i="19"/>
  <c r="E496" i="19"/>
  <c r="M495" i="19"/>
  <c r="I495" i="19"/>
  <c r="E495" i="19"/>
  <c r="M494" i="19"/>
  <c r="I494" i="19"/>
  <c r="E494" i="19"/>
  <c r="M493" i="19"/>
  <c r="I493" i="19"/>
  <c r="E493" i="19"/>
  <c r="M492" i="19"/>
  <c r="I492" i="19"/>
  <c r="E492" i="19"/>
  <c r="M491" i="19"/>
  <c r="I491" i="19"/>
  <c r="E491" i="19"/>
  <c r="M490" i="19"/>
  <c r="I490" i="19"/>
  <c r="E490" i="19"/>
  <c r="M489" i="19"/>
  <c r="I489" i="19"/>
  <c r="E489" i="19"/>
  <c r="M488" i="19"/>
  <c r="I488" i="19"/>
  <c r="E488" i="19"/>
  <c r="M487" i="19"/>
  <c r="I487" i="19"/>
  <c r="E487" i="19"/>
  <c r="M486" i="19"/>
  <c r="I486" i="19"/>
  <c r="E486" i="19"/>
  <c r="M485" i="19"/>
  <c r="I485" i="19"/>
  <c r="E485" i="19"/>
  <c r="M484" i="19"/>
  <c r="I484" i="19"/>
  <c r="E484" i="19"/>
  <c r="M483" i="19"/>
  <c r="I483" i="19"/>
  <c r="E483" i="19"/>
  <c r="M482" i="19"/>
  <c r="I482" i="19"/>
  <c r="E482" i="19"/>
  <c r="M481" i="19"/>
  <c r="I481" i="19"/>
  <c r="E481" i="19"/>
  <c r="M480" i="19"/>
  <c r="I480" i="19"/>
  <c r="E480" i="19"/>
  <c r="M479" i="19"/>
  <c r="I479" i="19"/>
  <c r="E479" i="19"/>
  <c r="M478" i="19"/>
  <c r="I478" i="19"/>
  <c r="E478" i="19"/>
  <c r="M477" i="19"/>
  <c r="I477" i="19"/>
  <c r="E477" i="19"/>
  <c r="M476" i="19"/>
  <c r="I476" i="19"/>
  <c r="E476" i="19"/>
  <c r="M475" i="19"/>
  <c r="I475" i="19"/>
  <c r="E475" i="19"/>
  <c r="M474" i="19"/>
  <c r="I474" i="19"/>
  <c r="E474" i="19"/>
  <c r="M473" i="19"/>
  <c r="I473" i="19"/>
  <c r="E473" i="19"/>
  <c r="M472" i="19"/>
  <c r="I472" i="19"/>
  <c r="E472" i="19"/>
  <c r="M471" i="19"/>
  <c r="I471" i="19"/>
  <c r="E471" i="19"/>
  <c r="M470" i="19"/>
  <c r="I470" i="19"/>
  <c r="E470" i="19"/>
  <c r="M469" i="19"/>
  <c r="I469" i="19"/>
  <c r="E469" i="19"/>
  <c r="M468" i="19"/>
  <c r="I468" i="19"/>
  <c r="E468" i="19"/>
  <c r="M467" i="19"/>
  <c r="I467" i="19"/>
  <c r="E467" i="19"/>
  <c r="M466" i="19"/>
  <c r="I466" i="19"/>
  <c r="E466" i="19"/>
  <c r="M465" i="19"/>
  <c r="I465" i="19"/>
  <c r="E465" i="19"/>
  <c r="M464" i="19"/>
  <c r="I464" i="19"/>
  <c r="E464" i="19"/>
  <c r="M463" i="19"/>
  <c r="I463" i="19"/>
  <c r="E463" i="19"/>
  <c r="M462" i="19"/>
  <c r="I462" i="19"/>
  <c r="E462" i="19"/>
  <c r="M461" i="19"/>
  <c r="I461" i="19"/>
  <c r="E461" i="19"/>
  <c r="M460" i="19"/>
  <c r="I460" i="19"/>
  <c r="E460" i="19"/>
  <c r="M459" i="19"/>
  <c r="I459" i="19"/>
  <c r="E459" i="19"/>
  <c r="M458" i="19"/>
  <c r="I458" i="19"/>
  <c r="E458" i="19"/>
  <c r="M457" i="19"/>
  <c r="I457" i="19"/>
  <c r="E457" i="19"/>
  <c r="M456" i="19"/>
  <c r="I456" i="19"/>
  <c r="E456" i="19"/>
  <c r="M455" i="19"/>
  <c r="I455" i="19"/>
  <c r="E455" i="19"/>
  <c r="M454" i="19"/>
  <c r="I454" i="19"/>
  <c r="E454" i="19"/>
  <c r="M453" i="19"/>
  <c r="I453" i="19"/>
  <c r="E453" i="19"/>
  <c r="M452" i="19"/>
  <c r="I452" i="19"/>
  <c r="E452" i="19"/>
  <c r="M451" i="19"/>
  <c r="I451" i="19"/>
  <c r="E451" i="19"/>
  <c r="M450" i="19"/>
  <c r="I450" i="19"/>
  <c r="E450" i="19"/>
  <c r="M449" i="19"/>
  <c r="I449" i="19"/>
  <c r="E449" i="19"/>
  <c r="M448" i="19"/>
  <c r="I448" i="19"/>
  <c r="E448" i="19"/>
  <c r="M447" i="19"/>
  <c r="I447" i="19"/>
  <c r="E447" i="19"/>
  <c r="M446" i="19"/>
  <c r="I446" i="19"/>
  <c r="E446" i="19"/>
  <c r="M445" i="19"/>
  <c r="I445" i="19"/>
  <c r="E445" i="19"/>
  <c r="M444" i="19"/>
  <c r="I444" i="19"/>
  <c r="E444" i="19"/>
  <c r="M443" i="19"/>
  <c r="I443" i="19"/>
  <c r="E443" i="19"/>
  <c r="M442" i="19"/>
  <c r="I442" i="19"/>
  <c r="E442" i="19"/>
  <c r="M441" i="19"/>
  <c r="H441" i="19"/>
  <c r="L440" i="19"/>
  <c r="P439" i="19"/>
  <c r="P435" i="19"/>
  <c r="P431" i="19"/>
  <c r="P427" i="19"/>
  <c r="P423" i="19"/>
  <c r="P419" i="19"/>
  <c r="P415" i="19"/>
  <c r="P411" i="19"/>
  <c r="P407" i="19"/>
  <c r="P403" i="19"/>
  <c r="P399" i="19"/>
  <c r="P395" i="19"/>
  <c r="P391" i="19"/>
  <c r="P387" i="19"/>
  <c r="P383" i="19"/>
  <c r="P379" i="19"/>
  <c r="P375" i="19"/>
  <c r="P371" i="19"/>
  <c r="P367" i="19"/>
  <c r="P363" i="19"/>
  <c r="P359" i="19"/>
  <c r="P355" i="19"/>
  <c r="E10" i="18"/>
  <c r="Q505" i="19"/>
  <c r="E438" i="19"/>
  <c r="I438" i="19"/>
  <c r="M438" i="19"/>
  <c r="F438" i="19"/>
  <c r="J438" i="19"/>
  <c r="N438" i="19"/>
  <c r="G438" i="19"/>
  <c r="K438" i="19"/>
  <c r="O438" i="19"/>
  <c r="E434" i="19"/>
  <c r="I434" i="19"/>
  <c r="M434" i="19"/>
  <c r="F434" i="19"/>
  <c r="J434" i="19"/>
  <c r="N434" i="19"/>
  <c r="G434" i="19"/>
  <c r="K434" i="19"/>
  <c r="O434" i="19"/>
  <c r="E430" i="19"/>
  <c r="I430" i="19"/>
  <c r="M430" i="19"/>
  <c r="F430" i="19"/>
  <c r="J430" i="19"/>
  <c r="N430" i="19"/>
  <c r="G430" i="19"/>
  <c r="K430" i="19"/>
  <c r="O430" i="19"/>
  <c r="E426" i="19"/>
  <c r="I426" i="19"/>
  <c r="M426" i="19"/>
  <c r="F426" i="19"/>
  <c r="J426" i="19"/>
  <c r="N426" i="19"/>
  <c r="G426" i="19"/>
  <c r="K426" i="19"/>
  <c r="O426" i="19"/>
  <c r="E422" i="19"/>
  <c r="I422" i="19"/>
  <c r="M422" i="19"/>
  <c r="F422" i="19"/>
  <c r="J422" i="19"/>
  <c r="N422" i="19"/>
  <c r="G422" i="19"/>
  <c r="K422" i="19"/>
  <c r="O422" i="19"/>
  <c r="E418" i="19"/>
  <c r="I418" i="19"/>
  <c r="M418" i="19"/>
  <c r="F418" i="19"/>
  <c r="J418" i="19"/>
  <c r="N418" i="19"/>
  <c r="G418" i="19"/>
  <c r="K418" i="19"/>
  <c r="O418" i="19"/>
  <c r="E414" i="19"/>
  <c r="I414" i="19"/>
  <c r="M414" i="19"/>
  <c r="F414" i="19"/>
  <c r="J414" i="19"/>
  <c r="N414" i="19"/>
  <c r="G414" i="19"/>
  <c r="K414" i="19"/>
  <c r="O414" i="19"/>
  <c r="E410" i="19"/>
  <c r="I410" i="19"/>
  <c r="M410" i="19"/>
  <c r="F410" i="19"/>
  <c r="J410" i="19"/>
  <c r="N410" i="19"/>
  <c r="G410" i="19"/>
  <c r="K410" i="19"/>
  <c r="O410" i="19"/>
  <c r="E406" i="19"/>
  <c r="I406" i="19"/>
  <c r="M406" i="19"/>
  <c r="F406" i="19"/>
  <c r="J406" i="19"/>
  <c r="N406" i="19"/>
  <c r="G406" i="19"/>
  <c r="K406" i="19"/>
  <c r="O406" i="19"/>
  <c r="E402" i="19"/>
  <c r="I402" i="19"/>
  <c r="M402" i="19"/>
  <c r="F402" i="19"/>
  <c r="J402" i="19"/>
  <c r="N402" i="19"/>
  <c r="G402" i="19"/>
  <c r="K402" i="19"/>
  <c r="O402" i="19"/>
  <c r="E398" i="19"/>
  <c r="I398" i="19"/>
  <c r="M398" i="19"/>
  <c r="F398" i="19"/>
  <c r="J398" i="19"/>
  <c r="N398" i="19"/>
  <c r="G398" i="19"/>
  <c r="K398" i="19"/>
  <c r="O398" i="19"/>
  <c r="E394" i="19"/>
  <c r="I394" i="19"/>
  <c r="M394" i="19"/>
  <c r="F394" i="19"/>
  <c r="J394" i="19"/>
  <c r="N394" i="19"/>
  <c r="G394" i="19"/>
  <c r="K394" i="19"/>
  <c r="O394" i="19"/>
  <c r="E390" i="19"/>
  <c r="I390" i="19"/>
  <c r="M390" i="19"/>
  <c r="F390" i="19"/>
  <c r="J390" i="19"/>
  <c r="N390" i="19"/>
  <c r="G390" i="19"/>
  <c r="K390" i="19"/>
  <c r="O390" i="19"/>
  <c r="E386" i="19"/>
  <c r="I386" i="19"/>
  <c r="M386" i="19"/>
  <c r="F386" i="19"/>
  <c r="J386" i="19"/>
  <c r="N386" i="19"/>
  <c r="G386" i="19"/>
  <c r="K386" i="19"/>
  <c r="O386" i="19"/>
  <c r="E382" i="19"/>
  <c r="I382" i="19"/>
  <c r="M382" i="19"/>
  <c r="F382" i="19"/>
  <c r="J382" i="19"/>
  <c r="N382" i="19"/>
  <c r="G382" i="19"/>
  <c r="K382" i="19"/>
  <c r="O382" i="19"/>
  <c r="E378" i="19"/>
  <c r="I378" i="19"/>
  <c r="M378" i="19"/>
  <c r="F378" i="19"/>
  <c r="J378" i="19"/>
  <c r="N378" i="19"/>
  <c r="G378" i="19"/>
  <c r="K378" i="19"/>
  <c r="O378" i="19"/>
  <c r="E374" i="19"/>
  <c r="I374" i="19"/>
  <c r="M374" i="19"/>
  <c r="F374" i="19"/>
  <c r="J374" i="19"/>
  <c r="N374" i="19"/>
  <c r="G374" i="19"/>
  <c r="K374" i="19"/>
  <c r="O374" i="19"/>
  <c r="E370" i="19"/>
  <c r="I370" i="19"/>
  <c r="M370" i="19"/>
  <c r="F370" i="19"/>
  <c r="J370" i="19"/>
  <c r="N370" i="19"/>
  <c r="G370" i="19"/>
  <c r="K370" i="19"/>
  <c r="O370" i="19"/>
  <c r="E366" i="19"/>
  <c r="I366" i="19"/>
  <c r="M366" i="19"/>
  <c r="F366" i="19"/>
  <c r="J366" i="19"/>
  <c r="N366" i="19"/>
  <c r="G366" i="19"/>
  <c r="K366" i="19"/>
  <c r="O366" i="19"/>
  <c r="E362" i="19"/>
  <c r="I362" i="19"/>
  <c r="M362" i="19"/>
  <c r="F362" i="19"/>
  <c r="J362" i="19"/>
  <c r="N362" i="19"/>
  <c r="G362" i="19"/>
  <c r="K362" i="19"/>
  <c r="O362" i="19"/>
  <c r="E358" i="19"/>
  <c r="I358" i="19"/>
  <c r="M358" i="19"/>
  <c r="F358" i="19"/>
  <c r="J358" i="19"/>
  <c r="N358" i="19"/>
  <c r="G358" i="19"/>
  <c r="K358" i="19"/>
  <c r="O358" i="19"/>
  <c r="E354" i="19"/>
  <c r="I354" i="19"/>
  <c r="M354" i="19"/>
  <c r="F354" i="19"/>
  <c r="J354" i="19"/>
  <c r="N354" i="19"/>
  <c r="G354" i="19"/>
  <c r="K354" i="19"/>
  <c r="O354" i="19"/>
  <c r="H354" i="19"/>
  <c r="L354" i="19"/>
  <c r="E350" i="19"/>
  <c r="I350" i="19"/>
  <c r="M350" i="19"/>
  <c r="F350" i="19"/>
  <c r="J350" i="19"/>
  <c r="N350" i="19"/>
  <c r="G350" i="19"/>
  <c r="K350" i="19"/>
  <c r="O350" i="19"/>
  <c r="H350" i="19"/>
  <c r="L350" i="19"/>
  <c r="P350" i="19"/>
  <c r="E346" i="19"/>
  <c r="I346" i="19"/>
  <c r="M346" i="19"/>
  <c r="F346" i="19"/>
  <c r="J346" i="19"/>
  <c r="N346" i="19"/>
  <c r="G346" i="19"/>
  <c r="K346" i="19"/>
  <c r="O346" i="19"/>
  <c r="H346" i="19"/>
  <c r="L346" i="19"/>
  <c r="P346" i="19"/>
  <c r="E342" i="19"/>
  <c r="I342" i="19"/>
  <c r="M342" i="19"/>
  <c r="F342" i="19"/>
  <c r="J342" i="19"/>
  <c r="N342" i="19"/>
  <c r="G342" i="19"/>
  <c r="K342" i="19"/>
  <c r="O342" i="19"/>
  <c r="H342" i="19"/>
  <c r="L342" i="19"/>
  <c r="P342" i="19"/>
  <c r="E338" i="19"/>
  <c r="I338" i="19"/>
  <c r="M338" i="19"/>
  <c r="F338" i="19"/>
  <c r="J338" i="19"/>
  <c r="N338" i="19"/>
  <c r="G338" i="19"/>
  <c r="K338" i="19"/>
  <c r="O338" i="19"/>
  <c r="H338" i="19"/>
  <c r="L338" i="19"/>
  <c r="P338" i="19"/>
  <c r="E334" i="19"/>
  <c r="I334" i="19"/>
  <c r="M334" i="19"/>
  <c r="F334" i="19"/>
  <c r="J334" i="19"/>
  <c r="N334" i="19"/>
  <c r="G334" i="19"/>
  <c r="K334" i="19"/>
  <c r="O334" i="19"/>
  <c r="H334" i="19"/>
  <c r="L334" i="19"/>
  <c r="P334" i="19"/>
  <c r="E330" i="19"/>
  <c r="I330" i="19"/>
  <c r="M330" i="19"/>
  <c r="F330" i="19"/>
  <c r="J330" i="19"/>
  <c r="N330" i="19"/>
  <c r="G330" i="19"/>
  <c r="K330" i="19"/>
  <c r="O330" i="19"/>
  <c r="H330" i="19"/>
  <c r="L330" i="19"/>
  <c r="P330" i="19"/>
  <c r="E326" i="19"/>
  <c r="I326" i="19"/>
  <c r="M326" i="19"/>
  <c r="F326" i="19"/>
  <c r="J326" i="19"/>
  <c r="N326" i="19"/>
  <c r="G326" i="19"/>
  <c r="O326" i="19"/>
  <c r="H326" i="19"/>
  <c r="P326" i="19"/>
  <c r="K326" i="19"/>
  <c r="L326" i="19"/>
  <c r="E322" i="19"/>
  <c r="I322" i="19"/>
  <c r="M322" i="19"/>
  <c r="F322" i="19"/>
  <c r="J322" i="19"/>
  <c r="N322" i="19"/>
  <c r="G322" i="19"/>
  <c r="O322" i="19"/>
  <c r="H322" i="19"/>
  <c r="P322" i="19"/>
  <c r="K322" i="19"/>
  <c r="L322" i="19"/>
  <c r="H318" i="19"/>
  <c r="L318" i="19"/>
  <c r="P318" i="19"/>
  <c r="E318" i="19"/>
  <c r="I318" i="19"/>
  <c r="M318" i="19"/>
  <c r="F318" i="19"/>
  <c r="J318" i="19"/>
  <c r="N318" i="19"/>
  <c r="K318" i="19"/>
  <c r="O318" i="19"/>
  <c r="G318" i="19"/>
  <c r="H314" i="19"/>
  <c r="L314" i="19"/>
  <c r="P314" i="19"/>
  <c r="E314" i="19"/>
  <c r="I314" i="19"/>
  <c r="M314" i="19"/>
  <c r="F314" i="19"/>
  <c r="J314" i="19"/>
  <c r="N314" i="19"/>
  <c r="K314" i="19"/>
  <c r="O314" i="19"/>
  <c r="G314" i="19"/>
  <c r="H310" i="19"/>
  <c r="L310" i="19"/>
  <c r="P310" i="19"/>
  <c r="E310" i="19"/>
  <c r="I310" i="19"/>
  <c r="M310" i="19"/>
  <c r="F310" i="19"/>
  <c r="J310" i="19"/>
  <c r="N310" i="19"/>
  <c r="K310" i="19"/>
  <c r="O310" i="19"/>
  <c r="G310" i="19"/>
  <c r="H306" i="19"/>
  <c r="L306" i="19"/>
  <c r="P306" i="19"/>
  <c r="E306" i="19"/>
  <c r="I306" i="19"/>
  <c r="M306" i="19"/>
  <c r="F306" i="19"/>
  <c r="J306" i="19"/>
  <c r="N306" i="19"/>
  <c r="K306" i="19"/>
  <c r="O306" i="19"/>
  <c r="G306" i="19"/>
  <c r="H302" i="19"/>
  <c r="L302" i="19"/>
  <c r="P302" i="19"/>
  <c r="E302" i="19"/>
  <c r="I302" i="19"/>
  <c r="M302" i="19"/>
  <c r="F302" i="19"/>
  <c r="J302" i="19"/>
  <c r="N302" i="19"/>
  <c r="K302" i="19"/>
  <c r="O302" i="19"/>
  <c r="G302" i="19"/>
  <c r="H298" i="19"/>
  <c r="L298" i="19"/>
  <c r="P298" i="19"/>
  <c r="E298" i="19"/>
  <c r="I298" i="19"/>
  <c r="M298" i="19"/>
  <c r="F298" i="19"/>
  <c r="J298" i="19"/>
  <c r="N298" i="19"/>
  <c r="K298" i="19"/>
  <c r="O298" i="19"/>
  <c r="G298" i="19"/>
  <c r="H294" i="19"/>
  <c r="L294" i="19"/>
  <c r="P294" i="19"/>
  <c r="E294" i="19"/>
  <c r="I294" i="19"/>
  <c r="M294" i="19"/>
  <c r="F294" i="19"/>
  <c r="J294" i="19"/>
  <c r="N294" i="19"/>
  <c r="K294" i="19"/>
  <c r="O294" i="19"/>
  <c r="G294" i="19"/>
  <c r="H290" i="19"/>
  <c r="L290" i="19"/>
  <c r="P290" i="19"/>
  <c r="E290" i="19"/>
  <c r="I290" i="19"/>
  <c r="M290" i="19"/>
  <c r="F290" i="19"/>
  <c r="J290" i="19"/>
  <c r="N290" i="19"/>
  <c r="K290" i="19"/>
  <c r="O290" i="19"/>
  <c r="G290" i="19"/>
  <c r="H286" i="19"/>
  <c r="L286" i="19"/>
  <c r="P286" i="19"/>
  <c r="E286" i="19"/>
  <c r="I286" i="19"/>
  <c r="M286" i="19"/>
  <c r="F286" i="19"/>
  <c r="J286" i="19"/>
  <c r="N286" i="19"/>
  <c r="K286" i="19"/>
  <c r="O286" i="19"/>
  <c r="G286" i="19"/>
  <c r="H282" i="19"/>
  <c r="L282" i="19"/>
  <c r="P282" i="19"/>
  <c r="E282" i="19"/>
  <c r="I282" i="19"/>
  <c r="M282" i="19"/>
  <c r="F282" i="19"/>
  <c r="J282" i="19"/>
  <c r="N282" i="19"/>
  <c r="K282" i="19"/>
  <c r="O282" i="19"/>
  <c r="G282" i="19"/>
  <c r="H278" i="19"/>
  <c r="L278" i="19"/>
  <c r="P278" i="19"/>
  <c r="E278" i="19"/>
  <c r="I278" i="19"/>
  <c r="M278" i="19"/>
  <c r="F278" i="19"/>
  <c r="J278" i="19"/>
  <c r="N278" i="19"/>
  <c r="K278" i="19"/>
  <c r="O278" i="19"/>
  <c r="G278" i="19"/>
  <c r="H274" i="19"/>
  <c r="L274" i="19"/>
  <c r="P274" i="19"/>
  <c r="E274" i="19"/>
  <c r="I274" i="19"/>
  <c r="M274" i="19"/>
  <c r="F274" i="19"/>
  <c r="J274" i="19"/>
  <c r="N274" i="19"/>
  <c r="K274" i="19"/>
  <c r="O274" i="19"/>
  <c r="G274" i="19"/>
  <c r="H270" i="19"/>
  <c r="L270" i="19"/>
  <c r="P270" i="19"/>
  <c r="E270" i="19"/>
  <c r="I270" i="19"/>
  <c r="M270" i="19"/>
  <c r="F270" i="19"/>
  <c r="J270" i="19"/>
  <c r="N270" i="19"/>
  <c r="K270" i="19"/>
  <c r="O270" i="19"/>
  <c r="G270" i="19"/>
  <c r="H266" i="19"/>
  <c r="L266" i="19"/>
  <c r="P266" i="19"/>
  <c r="E266" i="19"/>
  <c r="I266" i="19"/>
  <c r="M266" i="19"/>
  <c r="F266" i="19"/>
  <c r="J266" i="19"/>
  <c r="N266" i="19"/>
  <c r="K266" i="19"/>
  <c r="O266" i="19"/>
  <c r="G266" i="19"/>
  <c r="H262" i="19"/>
  <c r="L262" i="19"/>
  <c r="P262" i="19"/>
  <c r="E262" i="19"/>
  <c r="I262" i="19"/>
  <c r="M262" i="19"/>
  <c r="F262" i="19"/>
  <c r="J262" i="19"/>
  <c r="N262" i="19"/>
  <c r="K262" i="19"/>
  <c r="O262" i="19"/>
  <c r="G262" i="19"/>
  <c r="H258" i="19"/>
  <c r="L258" i="19"/>
  <c r="P258" i="19"/>
  <c r="E258" i="19"/>
  <c r="I258" i="19"/>
  <c r="M258" i="19"/>
  <c r="F258" i="19"/>
  <c r="J258" i="19"/>
  <c r="N258" i="19"/>
  <c r="K258" i="19"/>
  <c r="O258" i="19"/>
  <c r="G258" i="19"/>
  <c r="H254" i="19"/>
  <c r="L254" i="19"/>
  <c r="P254" i="19"/>
  <c r="E254" i="19"/>
  <c r="I254" i="19"/>
  <c r="M254" i="19"/>
  <c r="F254" i="19"/>
  <c r="J254" i="19"/>
  <c r="N254" i="19"/>
  <c r="K254" i="19"/>
  <c r="O254" i="19"/>
  <c r="G254" i="19"/>
  <c r="H250" i="19"/>
  <c r="L250" i="19"/>
  <c r="P250" i="19"/>
  <c r="E250" i="19"/>
  <c r="I250" i="19"/>
  <c r="M250" i="19"/>
  <c r="F250" i="19"/>
  <c r="J250" i="19"/>
  <c r="N250" i="19"/>
  <c r="K250" i="19"/>
  <c r="O250" i="19"/>
  <c r="G250" i="19"/>
  <c r="H246" i="19"/>
  <c r="L246" i="19"/>
  <c r="P246" i="19"/>
  <c r="E246" i="19"/>
  <c r="I246" i="19"/>
  <c r="M246" i="19"/>
  <c r="F246" i="19"/>
  <c r="J246" i="19"/>
  <c r="N246" i="19"/>
  <c r="K246" i="19"/>
  <c r="O246" i="19"/>
  <c r="G246" i="19"/>
  <c r="H242" i="19"/>
  <c r="L242" i="19"/>
  <c r="P242" i="19"/>
  <c r="E242" i="19"/>
  <c r="I242" i="19"/>
  <c r="M242" i="19"/>
  <c r="F242" i="19"/>
  <c r="J242" i="19"/>
  <c r="N242" i="19"/>
  <c r="K242" i="19"/>
  <c r="O242" i="19"/>
  <c r="G242" i="19"/>
  <c r="H238" i="19"/>
  <c r="L238" i="19"/>
  <c r="P238" i="19"/>
  <c r="E238" i="19"/>
  <c r="I238" i="19"/>
  <c r="M238" i="19"/>
  <c r="F238" i="19"/>
  <c r="J238" i="19"/>
  <c r="N238" i="19"/>
  <c r="K238" i="19"/>
  <c r="O238" i="19"/>
  <c r="G238" i="19"/>
  <c r="H234" i="19"/>
  <c r="L234" i="19"/>
  <c r="P234" i="19"/>
  <c r="E234" i="19"/>
  <c r="I234" i="19"/>
  <c r="M234" i="19"/>
  <c r="F234" i="19"/>
  <c r="J234" i="19"/>
  <c r="N234" i="19"/>
  <c r="K234" i="19"/>
  <c r="O234" i="19"/>
  <c r="G234" i="19"/>
  <c r="E230" i="19"/>
  <c r="I230" i="19"/>
  <c r="M230" i="19"/>
  <c r="G230" i="19"/>
  <c r="L230" i="19"/>
  <c r="H230" i="19"/>
  <c r="N230" i="19"/>
  <c r="J230" i="19"/>
  <c r="O230" i="19"/>
  <c r="F230" i="19"/>
  <c r="K230" i="19"/>
  <c r="P230" i="19"/>
  <c r="G226" i="19"/>
  <c r="K226" i="19"/>
  <c r="O226" i="19"/>
  <c r="H226" i="19"/>
  <c r="L226" i="19"/>
  <c r="P226" i="19"/>
  <c r="E226" i="19"/>
  <c r="I226" i="19"/>
  <c r="M226" i="19"/>
  <c r="N226" i="19"/>
  <c r="F226" i="19"/>
  <c r="J226" i="19"/>
  <c r="G222" i="19"/>
  <c r="K222" i="19"/>
  <c r="O222" i="19"/>
  <c r="H222" i="19"/>
  <c r="L222" i="19"/>
  <c r="P222" i="19"/>
  <c r="E222" i="19"/>
  <c r="I222" i="19"/>
  <c r="M222" i="19"/>
  <c r="N222" i="19"/>
  <c r="F222" i="19"/>
  <c r="J222" i="19"/>
  <c r="G218" i="19"/>
  <c r="K218" i="19"/>
  <c r="O218" i="19"/>
  <c r="H218" i="19"/>
  <c r="L218" i="19"/>
  <c r="P218" i="19"/>
  <c r="E218" i="19"/>
  <c r="I218" i="19"/>
  <c r="M218" i="19"/>
  <c r="N218" i="19"/>
  <c r="F218" i="19"/>
  <c r="J218" i="19"/>
  <c r="E214" i="19"/>
  <c r="I214" i="19"/>
  <c r="G214" i="19"/>
  <c r="K214" i="19"/>
  <c r="O214" i="19"/>
  <c r="L214" i="19"/>
  <c r="F214" i="19"/>
  <c r="M214" i="19"/>
  <c r="H214" i="19"/>
  <c r="N214" i="19"/>
  <c r="J214" i="19"/>
  <c r="P214" i="19"/>
  <c r="E210" i="19"/>
  <c r="I210" i="19"/>
  <c r="M210" i="19"/>
  <c r="G210" i="19"/>
  <c r="K210" i="19"/>
  <c r="O210" i="19"/>
  <c r="L210" i="19"/>
  <c r="F210" i="19"/>
  <c r="N210" i="19"/>
  <c r="H210" i="19"/>
  <c r="P210" i="19"/>
  <c r="J210" i="19"/>
  <c r="E206" i="19"/>
  <c r="I206" i="19"/>
  <c r="M206" i="19"/>
  <c r="G206" i="19"/>
  <c r="K206" i="19"/>
  <c r="O206" i="19"/>
  <c r="L206" i="19"/>
  <c r="F206" i="19"/>
  <c r="N206" i="19"/>
  <c r="H206" i="19"/>
  <c r="P206" i="19"/>
  <c r="J206" i="19"/>
  <c r="E202" i="19"/>
  <c r="I202" i="19"/>
  <c r="M202" i="19"/>
  <c r="G202" i="19"/>
  <c r="K202" i="19"/>
  <c r="O202" i="19"/>
  <c r="L202" i="19"/>
  <c r="F202" i="19"/>
  <c r="N202" i="19"/>
  <c r="H202" i="19"/>
  <c r="P202" i="19"/>
  <c r="J202" i="19"/>
  <c r="E198" i="19"/>
  <c r="I198" i="19"/>
  <c r="M198" i="19"/>
  <c r="G198" i="19"/>
  <c r="K198" i="19"/>
  <c r="O198" i="19"/>
  <c r="L198" i="19"/>
  <c r="F198" i="19"/>
  <c r="N198" i="19"/>
  <c r="H198" i="19"/>
  <c r="P198" i="19"/>
  <c r="J198" i="19"/>
  <c r="E194" i="19"/>
  <c r="I194" i="19"/>
  <c r="M194" i="19"/>
  <c r="G194" i="19"/>
  <c r="K194" i="19"/>
  <c r="O194" i="19"/>
  <c r="L194" i="19"/>
  <c r="F194" i="19"/>
  <c r="N194" i="19"/>
  <c r="H194" i="19"/>
  <c r="P194" i="19"/>
  <c r="J194" i="19"/>
  <c r="E190" i="19"/>
  <c r="I190" i="19"/>
  <c r="M190" i="19"/>
  <c r="G190" i="19"/>
  <c r="K190" i="19"/>
  <c r="O190" i="19"/>
  <c r="L190" i="19"/>
  <c r="F190" i="19"/>
  <c r="N190" i="19"/>
  <c r="H190" i="19"/>
  <c r="P190" i="19"/>
  <c r="J190" i="19"/>
  <c r="E186" i="19"/>
  <c r="I186" i="19"/>
  <c r="M186" i="19"/>
  <c r="G186" i="19"/>
  <c r="K186" i="19"/>
  <c r="O186" i="19"/>
  <c r="L186" i="19"/>
  <c r="F186" i="19"/>
  <c r="N186" i="19"/>
  <c r="H186" i="19"/>
  <c r="P186" i="19"/>
  <c r="J186" i="19"/>
  <c r="E182" i="19"/>
  <c r="I182" i="19"/>
  <c r="M182" i="19"/>
  <c r="G182" i="19"/>
  <c r="K182" i="19"/>
  <c r="O182" i="19"/>
  <c r="L182" i="19"/>
  <c r="F182" i="19"/>
  <c r="N182" i="19"/>
  <c r="H182" i="19"/>
  <c r="P182" i="19"/>
  <c r="J182" i="19"/>
  <c r="E178" i="19"/>
  <c r="I178" i="19"/>
  <c r="M178" i="19"/>
  <c r="G178" i="19"/>
  <c r="K178" i="19"/>
  <c r="O178" i="19"/>
  <c r="L178" i="19"/>
  <c r="F178" i="19"/>
  <c r="N178" i="19"/>
  <c r="H178" i="19"/>
  <c r="P178" i="19"/>
  <c r="J178" i="19"/>
  <c r="E174" i="19"/>
  <c r="I174" i="19"/>
  <c r="M174" i="19"/>
  <c r="G174" i="19"/>
  <c r="K174" i="19"/>
  <c r="O174" i="19"/>
  <c r="L174" i="19"/>
  <c r="F174" i="19"/>
  <c r="N174" i="19"/>
  <c r="H174" i="19"/>
  <c r="P174" i="19"/>
  <c r="J174" i="19"/>
  <c r="E170" i="19"/>
  <c r="I170" i="19"/>
  <c r="M170" i="19"/>
  <c r="G170" i="19"/>
  <c r="K170" i="19"/>
  <c r="O170" i="19"/>
  <c r="L170" i="19"/>
  <c r="F170" i="19"/>
  <c r="N170" i="19"/>
  <c r="H170" i="19"/>
  <c r="P170" i="19"/>
  <c r="J170" i="19"/>
  <c r="E166" i="19"/>
  <c r="I166" i="19"/>
  <c r="M166" i="19"/>
  <c r="G166" i="19"/>
  <c r="K166" i="19"/>
  <c r="O166" i="19"/>
  <c r="L166" i="19"/>
  <c r="F166" i="19"/>
  <c r="N166" i="19"/>
  <c r="H166" i="19"/>
  <c r="P166" i="19"/>
  <c r="J166" i="19"/>
  <c r="E162" i="19"/>
  <c r="I162" i="19"/>
  <c r="M162" i="19"/>
  <c r="G162" i="19"/>
  <c r="K162" i="19"/>
  <c r="O162" i="19"/>
  <c r="L162" i="19"/>
  <c r="F162" i="19"/>
  <c r="N162" i="19"/>
  <c r="H162" i="19"/>
  <c r="P162" i="19"/>
  <c r="J162" i="19"/>
  <c r="G158" i="19"/>
  <c r="K158" i="19"/>
  <c r="O158" i="19"/>
  <c r="E158" i="19"/>
  <c r="I158" i="19"/>
  <c r="M158" i="19"/>
  <c r="L158" i="19"/>
  <c r="H158" i="19"/>
  <c r="P158" i="19"/>
  <c r="J158" i="19"/>
  <c r="N158" i="19"/>
  <c r="F158" i="19"/>
  <c r="G154" i="19"/>
  <c r="K154" i="19"/>
  <c r="O154" i="19"/>
  <c r="E154" i="19"/>
  <c r="I154" i="19"/>
  <c r="M154" i="19"/>
  <c r="L154" i="19"/>
  <c r="H154" i="19"/>
  <c r="P154" i="19"/>
  <c r="J154" i="19"/>
  <c r="N154" i="19"/>
  <c r="F154" i="19"/>
  <c r="G150" i="19"/>
  <c r="K150" i="19"/>
  <c r="O150" i="19"/>
  <c r="E150" i="19"/>
  <c r="I150" i="19"/>
  <c r="M150" i="19"/>
  <c r="L150" i="19"/>
  <c r="H150" i="19"/>
  <c r="P150" i="19"/>
  <c r="J150" i="19"/>
  <c r="N150" i="19"/>
  <c r="F150" i="19"/>
  <c r="G146" i="19"/>
  <c r="K146" i="19"/>
  <c r="O146" i="19"/>
  <c r="E146" i="19"/>
  <c r="I146" i="19"/>
  <c r="M146" i="19"/>
  <c r="L146" i="19"/>
  <c r="H146" i="19"/>
  <c r="P146" i="19"/>
  <c r="J146" i="19"/>
  <c r="N146" i="19"/>
  <c r="F146" i="19"/>
  <c r="G142" i="19"/>
  <c r="K142" i="19"/>
  <c r="O142" i="19"/>
  <c r="E142" i="19"/>
  <c r="I142" i="19"/>
  <c r="M142" i="19"/>
  <c r="L142" i="19"/>
  <c r="H142" i="19"/>
  <c r="P142" i="19"/>
  <c r="J142" i="19"/>
  <c r="N142" i="19"/>
  <c r="F142" i="19"/>
  <c r="G138" i="19"/>
  <c r="K138" i="19"/>
  <c r="O138" i="19"/>
  <c r="E138" i="19"/>
  <c r="I138" i="19"/>
  <c r="M138" i="19"/>
  <c r="L138" i="19"/>
  <c r="H138" i="19"/>
  <c r="P138" i="19"/>
  <c r="J138" i="19"/>
  <c r="N138" i="19"/>
  <c r="F138" i="19"/>
  <c r="G134" i="19"/>
  <c r="K134" i="19"/>
  <c r="O134" i="19"/>
  <c r="E134" i="19"/>
  <c r="I134" i="19"/>
  <c r="M134" i="19"/>
  <c r="L134" i="19"/>
  <c r="H134" i="19"/>
  <c r="P134" i="19"/>
  <c r="J134" i="19"/>
  <c r="N134" i="19"/>
  <c r="F134" i="19"/>
  <c r="G130" i="19"/>
  <c r="K130" i="19"/>
  <c r="O130" i="19"/>
  <c r="E130" i="19"/>
  <c r="I130" i="19"/>
  <c r="M130" i="19"/>
  <c r="L130" i="19"/>
  <c r="F130" i="19"/>
  <c r="N130" i="19"/>
  <c r="H130" i="19"/>
  <c r="P130" i="19"/>
  <c r="J130" i="19"/>
  <c r="G126" i="19"/>
  <c r="K126" i="19"/>
  <c r="O126" i="19"/>
  <c r="E126" i="19"/>
  <c r="I126" i="19"/>
  <c r="M126" i="19"/>
  <c r="L126" i="19"/>
  <c r="F126" i="19"/>
  <c r="N126" i="19"/>
  <c r="H126" i="19"/>
  <c r="P126" i="19"/>
  <c r="J126" i="19"/>
  <c r="G122" i="19"/>
  <c r="K122" i="19"/>
  <c r="O122" i="19"/>
  <c r="E122" i="19"/>
  <c r="I122" i="19"/>
  <c r="M122" i="19"/>
  <c r="L122" i="19"/>
  <c r="F122" i="19"/>
  <c r="N122" i="19"/>
  <c r="H122" i="19"/>
  <c r="P122" i="19"/>
  <c r="J122" i="19"/>
  <c r="G118" i="19"/>
  <c r="K118" i="19"/>
  <c r="O118" i="19"/>
  <c r="E118" i="19"/>
  <c r="I118" i="19"/>
  <c r="M118" i="19"/>
  <c r="L118" i="19"/>
  <c r="F118" i="19"/>
  <c r="N118" i="19"/>
  <c r="H118" i="19"/>
  <c r="P118" i="19"/>
  <c r="J118" i="19"/>
  <c r="G114" i="19"/>
  <c r="K114" i="19"/>
  <c r="O114" i="19"/>
  <c r="E114" i="19"/>
  <c r="I114" i="19"/>
  <c r="M114" i="19"/>
  <c r="L114" i="19"/>
  <c r="F114" i="19"/>
  <c r="N114" i="19"/>
  <c r="H114" i="19"/>
  <c r="P114" i="19"/>
  <c r="J114" i="19"/>
  <c r="G110" i="19"/>
  <c r="K110" i="19"/>
  <c r="O110" i="19"/>
  <c r="E110" i="19"/>
  <c r="I110" i="19"/>
  <c r="M110" i="19"/>
  <c r="L110" i="19"/>
  <c r="F110" i="19"/>
  <c r="N110" i="19"/>
  <c r="H110" i="19"/>
  <c r="P110" i="19"/>
  <c r="J110" i="19"/>
  <c r="G106" i="19"/>
  <c r="K106" i="19"/>
  <c r="O106" i="19"/>
  <c r="E106" i="19"/>
  <c r="I106" i="19"/>
  <c r="M106" i="19"/>
  <c r="L106" i="19"/>
  <c r="F106" i="19"/>
  <c r="N106" i="19"/>
  <c r="H106" i="19"/>
  <c r="P106" i="19"/>
  <c r="J106" i="19"/>
  <c r="G102" i="19"/>
  <c r="K102" i="19"/>
  <c r="O102" i="19"/>
  <c r="E102" i="19"/>
  <c r="I102" i="19"/>
  <c r="M102" i="19"/>
  <c r="L102" i="19"/>
  <c r="F102" i="19"/>
  <c r="N102" i="19"/>
  <c r="H102" i="19"/>
  <c r="P102" i="19"/>
  <c r="J102" i="19"/>
  <c r="G98" i="19"/>
  <c r="K98" i="19"/>
  <c r="O98" i="19"/>
  <c r="E98" i="19"/>
  <c r="I98" i="19"/>
  <c r="M98" i="19"/>
  <c r="L98" i="19"/>
  <c r="F98" i="19"/>
  <c r="N98" i="19"/>
  <c r="H98" i="19"/>
  <c r="P98" i="19"/>
  <c r="J98" i="19"/>
  <c r="G94" i="19"/>
  <c r="K94" i="19"/>
  <c r="O94" i="19"/>
  <c r="E94" i="19"/>
  <c r="I94" i="19"/>
  <c r="M94" i="19"/>
  <c r="L94" i="19"/>
  <c r="F94" i="19"/>
  <c r="N94" i="19"/>
  <c r="H94" i="19"/>
  <c r="P94" i="19"/>
  <c r="J94" i="19"/>
  <c r="G90" i="19"/>
  <c r="K90" i="19"/>
  <c r="O90" i="19"/>
  <c r="E90" i="19"/>
  <c r="I90" i="19"/>
  <c r="M90" i="19"/>
  <c r="L90" i="19"/>
  <c r="F90" i="19"/>
  <c r="N90" i="19"/>
  <c r="H90" i="19"/>
  <c r="P90" i="19"/>
  <c r="J90" i="19"/>
  <c r="G86" i="19"/>
  <c r="K86" i="19"/>
  <c r="O86" i="19"/>
  <c r="E86" i="19"/>
  <c r="I86" i="19"/>
  <c r="M86" i="19"/>
  <c r="L86" i="19"/>
  <c r="F86" i="19"/>
  <c r="N86" i="19"/>
  <c r="H86" i="19"/>
  <c r="P86" i="19"/>
  <c r="J86" i="19"/>
  <c r="G82" i="19"/>
  <c r="K82" i="19"/>
  <c r="O82" i="19"/>
  <c r="E82" i="19"/>
  <c r="I82" i="19"/>
  <c r="M82" i="19"/>
  <c r="L82" i="19"/>
  <c r="F82" i="19"/>
  <c r="N82" i="19"/>
  <c r="H82" i="19"/>
  <c r="P82" i="19"/>
  <c r="J82" i="19"/>
  <c r="H78" i="19"/>
  <c r="L78" i="19"/>
  <c r="E78" i="19"/>
  <c r="J78" i="19"/>
  <c r="O78" i="19"/>
  <c r="G78" i="19"/>
  <c r="M78" i="19"/>
  <c r="K78" i="19"/>
  <c r="N78" i="19"/>
  <c r="F78" i="19"/>
  <c r="P78" i="19"/>
  <c r="I78" i="19"/>
  <c r="H74" i="19"/>
  <c r="L74" i="19"/>
  <c r="P74" i="19"/>
  <c r="E74" i="19"/>
  <c r="J74" i="19"/>
  <c r="O74" i="19"/>
  <c r="G74" i="19"/>
  <c r="M74" i="19"/>
  <c r="F74" i="19"/>
  <c r="I74" i="19"/>
  <c r="K74" i="19"/>
  <c r="N74" i="19"/>
  <c r="H70" i="19"/>
  <c r="L70" i="19"/>
  <c r="P70" i="19"/>
  <c r="E70" i="19"/>
  <c r="J70" i="19"/>
  <c r="O70" i="19"/>
  <c r="G70" i="19"/>
  <c r="M70" i="19"/>
  <c r="K70" i="19"/>
  <c r="N70" i="19"/>
  <c r="F70" i="19"/>
  <c r="I70" i="19"/>
  <c r="H66" i="19"/>
  <c r="L66" i="19"/>
  <c r="P66" i="19"/>
  <c r="E66" i="19"/>
  <c r="J66" i="19"/>
  <c r="O66" i="19"/>
  <c r="G66" i="19"/>
  <c r="M66" i="19"/>
  <c r="F66" i="19"/>
  <c r="I66" i="19"/>
  <c r="K66" i="19"/>
  <c r="N66" i="19"/>
  <c r="H62" i="19"/>
  <c r="L62" i="19"/>
  <c r="P62" i="19"/>
  <c r="F62" i="19"/>
  <c r="J62" i="19"/>
  <c r="I62" i="19"/>
  <c r="O62" i="19"/>
  <c r="E62" i="19"/>
  <c r="M62" i="19"/>
  <c r="K62" i="19"/>
  <c r="N62" i="19"/>
  <c r="G62" i="19"/>
  <c r="H58" i="19"/>
  <c r="L58" i="19"/>
  <c r="P58" i="19"/>
  <c r="F58" i="19"/>
  <c r="J58" i="19"/>
  <c r="N58" i="19"/>
  <c r="I58" i="19"/>
  <c r="E58" i="19"/>
  <c r="M58" i="19"/>
  <c r="K58" i="19"/>
  <c r="O58" i="19"/>
  <c r="G58" i="19"/>
  <c r="H54" i="19"/>
  <c r="L54" i="19"/>
  <c r="P54" i="19"/>
  <c r="F54" i="19"/>
  <c r="J54" i="19"/>
  <c r="N54" i="19"/>
  <c r="I54" i="19"/>
  <c r="E54" i="19"/>
  <c r="M54" i="19"/>
  <c r="K54" i="19"/>
  <c r="O54" i="19"/>
  <c r="G54" i="19"/>
  <c r="H50" i="19"/>
  <c r="L50" i="19"/>
  <c r="P50" i="19"/>
  <c r="F50" i="19"/>
  <c r="J50" i="19"/>
  <c r="N50" i="19"/>
  <c r="I50" i="19"/>
  <c r="E50" i="19"/>
  <c r="M50" i="19"/>
  <c r="K50" i="19"/>
  <c r="O50" i="19"/>
  <c r="G50" i="19"/>
  <c r="H46" i="19"/>
  <c r="L46" i="19"/>
  <c r="P46" i="19"/>
  <c r="F46" i="19"/>
  <c r="J46" i="19"/>
  <c r="N46" i="19"/>
  <c r="I46" i="19"/>
  <c r="E46" i="19"/>
  <c r="M46" i="19"/>
  <c r="K46" i="19"/>
  <c r="O46" i="19"/>
  <c r="G46" i="19"/>
  <c r="H42" i="19"/>
  <c r="L42" i="19"/>
  <c r="P42" i="19"/>
  <c r="F42" i="19"/>
  <c r="J42" i="19"/>
  <c r="N42" i="19"/>
  <c r="I42" i="19"/>
  <c r="E42" i="19"/>
  <c r="M42" i="19"/>
  <c r="K42" i="19"/>
  <c r="O42" i="19"/>
  <c r="G42" i="19"/>
  <c r="H38" i="19"/>
  <c r="L38" i="19"/>
  <c r="P38" i="19"/>
  <c r="F38" i="19"/>
  <c r="J38" i="19"/>
  <c r="N38" i="19"/>
  <c r="I38" i="19"/>
  <c r="E38" i="19"/>
  <c r="M38" i="19"/>
  <c r="K38" i="19"/>
  <c r="O38" i="19"/>
  <c r="G38" i="19"/>
  <c r="G34" i="19"/>
  <c r="E34" i="19"/>
  <c r="I34" i="19"/>
  <c r="F34" i="19"/>
  <c r="L34" i="19"/>
  <c r="P34" i="19"/>
  <c r="J34" i="19"/>
  <c r="N34" i="19"/>
  <c r="H34" i="19"/>
  <c r="M34" i="19"/>
  <c r="K34" i="19"/>
  <c r="O34" i="19"/>
  <c r="G30" i="19"/>
  <c r="K30" i="19"/>
  <c r="O30" i="19"/>
  <c r="E30" i="19"/>
  <c r="I30" i="19"/>
  <c r="M30" i="19"/>
  <c r="F30" i="19"/>
  <c r="N30" i="19"/>
  <c r="J30" i="19"/>
  <c r="H30" i="19"/>
  <c r="P30" i="19"/>
  <c r="L30" i="19"/>
  <c r="G26" i="19"/>
  <c r="K26" i="19"/>
  <c r="O26" i="19"/>
  <c r="E26" i="19"/>
  <c r="I26" i="19"/>
  <c r="M26" i="19"/>
  <c r="F26" i="19"/>
  <c r="N26" i="19"/>
  <c r="J26" i="19"/>
  <c r="H26" i="19"/>
  <c r="P26" i="19"/>
  <c r="L26" i="19"/>
  <c r="G22" i="19"/>
  <c r="K22" i="19"/>
  <c r="O22" i="19"/>
  <c r="E22" i="19"/>
  <c r="I22" i="19"/>
  <c r="M22" i="19"/>
  <c r="F22" i="19"/>
  <c r="N22" i="19"/>
  <c r="J22" i="19"/>
  <c r="H22" i="19"/>
  <c r="P22" i="19"/>
  <c r="L22" i="19"/>
  <c r="G18" i="19"/>
  <c r="K18" i="19"/>
  <c r="O18" i="19"/>
  <c r="E18" i="19"/>
  <c r="I18" i="19"/>
  <c r="M18" i="19"/>
  <c r="F18" i="19"/>
  <c r="N18" i="19"/>
  <c r="J18" i="19"/>
  <c r="H18" i="19"/>
  <c r="P18" i="19"/>
  <c r="L18" i="19"/>
  <c r="G14" i="19"/>
  <c r="K14" i="19"/>
  <c r="O14" i="19"/>
  <c r="E14" i="19"/>
  <c r="I14" i="19"/>
  <c r="M14" i="19"/>
  <c r="F14" i="19"/>
  <c r="N14" i="19"/>
  <c r="J14" i="19"/>
  <c r="H14" i="19"/>
  <c r="P14" i="19"/>
  <c r="L14" i="19"/>
  <c r="G10" i="19"/>
  <c r="K10" i="19"/>
  <c r="O10" i="19"/>
  <c r="E10" i="19"/>
  <c r="I10" i="19"/>
  <c r="M10" i="19"/>
  <c r="F10" i="19"/>
  <c r="N10" i="19"/>
  <c r="J10" i="19"/>
  <c r="H10" i="19"/>
  <c r="P10" i="19"/>
  <c r="L10" i="19"/>
  <c r="P506" i="19"/>
  <c r="L506" i="19"/>
  <c r="H506" i="19"/>
  <c r="P505" i="19"/>
  <c r="L505" i="19"/>
  <c r="H505" i="19"/>
  <c r="P504" i="19"/>
  <c r="L504" i="19"/>
  <c r="H504" i="19"/>
  <c r="P503" i="19"/>
  <c r="L503" i="19"/>
  <c r="H503" i="19"/>
  <c r="P502" i="19"/>
  <c r="L502" i="19"/>
  <c r="H502" i="19"/>
  <c r="P501" i="19"/>
  <c r="L501" i="19"/>
  <c r="H501" i="19"/>
  <c r="P500" i="19"/>
  <c r="L500" i="19"/>
  <c r="H500" i="19"/>
  <c r="P499" i="19"/>
  <c r="L499" i="19"/>
  <c r="H499" i="19"/>
  <c r="P498" i="19"/>
  <c r="L498" i="19"/>
  <c r="H498" i="19"/>
  <c r="P497" i="19"/>
  <c r="L497" i="19"/>
  <c r="H497" i="19"/>
  <c r="P496" i="19"/>
  <c r="L496" i="19"/>
  <c r="H496" i="19"/>
  <c r="P495" i="19"/>
  <c r="L495" i="19"/>
  <c r="H495" i="19"/>
  <c r="P494" i="19"/>
  <c r="L494" i="19"/>
  <c r="H494" i="19"/>
  <c r="P493" i="19"/>
  <c r="L493" i="19"/>
  <c r="H493" i="19"/>
  <c r="P492" i="19"/>
  <c r="L492" i="19"/>
  <c r="H492" i="19"/>
  <c r="P491" i="19"/>
  <c r="L491" i="19"/>
  <c r="H491" i="19"/>
  <c r="P490" i="19"/>
  <c r="L490" i="19"/>
  <c r="H490" i="19"/>
  <c r="P489" i="19"/>
  <c r="L489" i="19"/>
  <c r="H489" i="19"/>
  <c r="P488" i="19"/>
  <c r="L488" i="19"/>
  <c r="H488" i="19"/>
  <c r="P487" i="19"/>
  <c r="L487" i="19"/>
  <c r="H487" i="19"/>
  <c r="P486" i="19"/>
  <c r="L486" i="19"/>
  <c r="H486" i="19"/>
  <c r="P485" i="19"/>
  <c r="L485" i="19"/>
  <c r="H485" i="19"/>
  <c r="P484" i="19"/>
  <c r="L484" i="19"/>
  <c r="H484" i="19"/>
  <c r="P483" i="19"/>
  <c r="L483" i="19"/>
  <c r="H483" i="19"/>
  <c r="P482" i="19"/>
  <c r="L482" i="19"/>
  <c r="H482" i="19"/>
  <c r="P481" i="19"/>
  <c r="L481" i="19"/>
  <c r="H481" i="19"/>
  <c r="P480" i="19"/>
  <c r="L480" i="19"/>
  <c r="H480" i="19"/>
  <c r="P479" i="19"/>
  <c r="L479" i="19"/>
  <c r="H479" i="19"/>
  <c r="P478" i="19"/>
  <c r="L478" i="19"/>
  <c r="H478" i="19"/>
  <c r="P477" i="19"/>
  <c r="L477" i="19"/>
  <c r="H477" i="19"/>
  <c r="P476" i="19"/>
  <c r="L476" i="19"/>
  <c r="H476" i="19"/>
  <c r="P475" i="19"/>
  <c r="L475" i="19"/>
  <c r="H475" i="19"/>
  <c r="P474" i="19"/>
  <c r="L474" i="19"/>
  <c r="H474" i="19"/>
  <c r="P473" i="19"/>
  <c r="L473" i="19"/>
  <c r="H473" i="19"/>
  <c r="P472" i="19"/>
  <c r="L472" i="19"/>
  <c r="H472" i="19"/>
  <c r="P471" i="19"/>
  <c r="L471" i="19"/>
  <c r="H471" i="19"/>
  <c r="P470" i="19"/>
  <c r="L470" i="19"/>
  <c r="H470" i="19"/>
  <c r="P469" i="19"/>
  <c r="L469" i="19"/>
  <c r="H469" i="19"/>
  <c r="P468" i="19"/>
  <c r="L468" i="19"/>
  <c r="H468" i="19"/>
  <c r="P467" i="19"/>
  <c r="L467" i="19"/>
  <c r="H467" i="19"/>
  <c r="P466" i="19"/>
  <c r="L466" i="19"/>
  <c r="H466" i="19"/>
  <c r="P465" i="19"/>
  <c r="L465" i="19"/>
  <c r="H465" i="19"/>
  <c r="P464" i="19"/>
  <c r="L464" i="19"/>
  <c r="H464" i="19"/>
  <c r="P463" i="19"/>
  <c r="L463" i="19"/>
  <c r="H463" i="19"/>
  <c r="P462" i="19"/>
  <c r="L462" i="19"/>
  <c r="H462" i="19"/>
  <c r="P461" i="19"/>
  <c r="L461" i="19"/>
  <c r="H461" i="19"/>
  <c r="P460" i="19"/>
  <c r="L460" i="19"/>
  <c r="H460" i="19"/>
  <c r="P459" i="19"/>
  <c r="L459" i="19"/>
  <c r="H459" i="19"/>
  <c r="P458" i="19"/>
  <c r="L458" i="19"/>
  <c r="H458" i="19"/>
  <c r="P457" i="19"/>
  <c r="L457" i="19"/>
  <c r="H457" i="19"/>
  <c r="P456" i="19"/>
  <c r="L456" i="19"/>
  <c r="H456" i="19"/>
  <c r="P455" i="19"/>
  <c r="L455" i="19"/>
  <c r="H455" i="19"/>
  <c r="P454" i="19"/>
  <c r="L454" i="19"/>
  <c r="H454" i="19"/>
  <c r="P453" i="19"/>
  <c r="L453" i="19"/>
  <c r="H453" i="19"/>
  <c r="P452" i="19"/>
  <c r="L452" i="19"/>
  <c r="H452" i="19"/>
  <c r="P451" i="19"/>
  <c r="L451" i="19"/>
  <c r="H451" i="19"/>
  <c r="P450" i="19"/>
  <c r="L450" i="19"/>
  <c r="H450" i="19"/>
  <c r="P449" i="19"/>
  <c r="L449" i="19"/>
  <c r="H449" i="19"/>
  <c r="P448" i="19"/>
  <c r="L448" i="19"/>
  <c r="H448" i="19"/>
  <c r="P447" i="19"/>
  <c r="L447" i="19"/>
  <c r="H447" i="19"/>
  <c r="P446" i="19"/>
  <c r="L446" i="19"/>
  <c r="H446" i="19"/>
  <c r="P445" i="19"/>
  <c r="L445" i="19"/>
  <c r="H445" i="19"/>
  <c r="P444" i="19"/>
  <c r="L444" i="19"/>
  <c r="H444" i="19"/>
  <c r="P443" i="19"/>
  <c r="L443" i="19"/>
  <c r="H443" i="19"/>
  <c r="P442" i="19"/>
  <c r="L442" i="19"/>
  <c r="H442" i="19"/>
  <c r="P441" i="19"/>
  <c r="L441" i="19"/>
  <c r="J440" i="19"/>
  <c r="L439" i="19"/>
  <c r="H438" i="19"/>
  <c r="P436" i="19"/>
  <c r="L435" i="19"/>
  <c r="H434" i="19"/>
  <c r="P432" i="19"/>
  <c r="L431" i="19"/>
  <c r="H430" i="19"/>
  <c r="P428" i="19"/>
  <c r="L427" i="19"/>
  <c r="H426" i="19"/>
  <c r="P424" i="19"/>
  <c r="L423" i="19"/>
  <c r="H422" i="19"/>
  <c r="P420" i="19"/>
  <c r="L419" i="19"/>
  <c r="H418" i="19"/>
  <c r="P416" i="19"/>
  <c r="L415" i="19"/>
  <c r="H414" i="19"/>
  <c r="P412" i="19"/>
  <c r="L411" i="19"/>
  <c r="H410" i="19"/>
  <c r="P408" i="19"/>
  <c r="L407" i="19"/>
  <c r="H406" i="19"/>
  <c r="P404" i="19"/>
  <c r="L403" i="19"/>
  <c r="H402" i="19"/>
  <c r="P400" i="19"/>
  <c r="L399" i="19"/>
  <c r="H398" i="19"/>
  <c r="P396" i="19"/>
  <c r="L395" i="19"/>
  <c r="H394" i="19"/>
  <c r="P392" i="19"/>
  <c r="L391" i="19"/>
  <c r="H390" i="19"/>
  <c r="P388" i="19"/>
  <c r="L387" i="19"/>
  <c r="H386" i="19"/>
  <c r="P384" i="19"/>
  <c r="L383" i="19"/>
  <c r="H382" i="19"/>
  <c r="P380" i="19"/>
  <c r="L379" i="19"/>
  <c r="H378" i="19"/>
  <c r="P376" i="19"/>
  <c r="L375" i="19"/>
  <c r="H374" i="19"/>
  <c r="P372" i="19"/>
  <c r="L371" i="19"/>
  <c r="H370" i="19"/>
  <c r="P368" i="19"/>
  <c r="L367" i="19"/>
  <c r="H366" i="19"/>
  <c r="P364" i="19"/>
  <c r="L363" i="19"/>
  <c r="H362" i="19"/>
  <c r="P360" i="19"/>
  <c r="L359" i="19"/>
  <c r="H358" i="19"/>
  <c r="P356" i="19"/>
  <c r="L355" i="19"/>
  <c r="E441" i="19"/>
  <c r="I441" i="19"/>
  <c r="G441" i="19"/>
  <c r="E437" i="19"/>
  <c r="I437" i="19"/>
  <c r="M437" i="19"/>
  <c r="F437" i="19"/>
  <c r="J437" i="19"/>
  <c r="N437" i="19"/>
  <c r="G437" i="19"/>
  <c r="K437" i="19"/>
  <c r="O437" i="19"/>
  <c r="E433" i="19"/>
  <c r="I433" i="19"/>
  <c r="M433" i="19"/>
  <c r="F433" i="19"/>
  <c r="J433" i="19"/>
  <c r="N433" i="19"/>
  <c r="G433" i="19"/>
  <c r="K433" i="19"/>
  <c r="O433" i="19"/>
  <c r="E429" i="19"/>
  <c r="I429" i="19"/>
  <c r="M429" i="19"/>
  <c r="F429" i="19"/>
  <c r="J429" i="19"/>
  <c r="N429" i="19"/>
  <c r="G429" i="19"/>
  <c r="K429" i="19"/>
  <c r="O429" i="19"/>
  <c r="E425" i="19"/>
  <c r="I425" i="19"/>
  <c r="M425" i="19"/>
  <c r="F425" i="19"/>
  <c r="J425" i="19"/>
  <c r="N425" i="19"/>
  <c r="G425" i="19"/>
  <c r="K425" i="19"/>
  <c r="O425" i="19"/>
  <c r="E421" i="19"/>
  <c r="I421" i="19"/>
  <c r="M421" i="19"/>
  <c r="F421" i="19"/>
  <c r="J421" i="19"/>
  <c r="N421" i="19"/>
  <c r="G421" i="19"/>
  <c r="K421" i="19"/>
  <c r="O421" i="19"/>
  <c r="E417" i="19"/>
  <c r="I417" i="19"/>
  <c r="M417" i="19"/>
  <c r="F417" i="19"/>
  <c r="J417" i="19"/>
  <c r="N417" i="19"/>
  <c r="G417" i="19"/>
  <c r="K417" i="19"/>
  <c r="O417" i="19"/>
  <c r="E413" i="19"/>
  <c r="I413" i="19"/>
  <c r="M413" i="19"/>
  <c r="F413" i="19"/>
  <c r="J413" i="19"/>
  <c r="N413" i="19"/>
  <c r="G413" i="19"/>
  <c r="K413" i="19"/>
  <c r="O413" i="19"/>
  <c r="E409" i="19"/>
  <c r="I409" i="19"/>
  <c r="M409" i="19"/>
  <c r="F409" i="19"/>
  <c r="J409" i="19"/>
  <c r="N409" i="19"/>
  <c r="G409" i="19"/>
  <c r="K409" i="19"/>
  <c r="O409" i="19"/>
  <c r="E405" i="19"/>
  <c r="I405" i="19"/>
  <c r="M405" i="19"/>
  <c r="F405" i="19"/>
  <c r="J405" i="19"/>
  <c r="N405" i="19"/>
  <c r="G405" i="19"/>
  <c r="K405" i="19"/>
  <c r="O405" i="19"/>
  <c r="E401" i="19"/>
  <c r="I401" i="19"/>
  <c r="M401" i="19"/>
  <c r="F401" i="19"/>
  <c r="J401" i="19"/>
  <c r="N401" i="19"/>
  <c r="G401" i="19"/>
  <c r="K401" i="19"/>
  <c r="O401" i="19"/>
  <c r="E397" i="19"/>
  <c r="I397" i="19"/>
  <c r="M397" i="19"/>
  <c r="F397" i="19"/>
  <c r="J397" i="19"/>
  <c r="N397" i="19"/>
  <c r="G397" i="19"/>
  <c r="K397" i="19"/>
  <c r="O397" i="19"/>
  <c r="E393" i="19"/>
  <c r="I393" i="19"/>
  <c r="M393" i="19"/>
  <c r="F393" i="19"/>
  <c r="J393" i="19"/>
  <c r="N393" i="19"/>
  <c r="G393" i="19"/>
  <c r="K393" i="19"/>
  <c r="O393" i="19"/>
  <c r="E389" i="19"/>
  <c r="I389" i="19"/>
  <c r="M389" i="19"/>
  <c r="F389" i="19"/>
  <c r="J389" i="19"/>
  <c r="N389" i="19"/>
  <c r="G389" i="19"/>
  <c r="K389" i="19"/>
  <c r="O389" i="19"/>
  <c r="E385" i="19"/>
  <c r="I385" i="19"/>
  <c r="M385" i="19"/>
  <c r="F385" i="19"/>
  <c r="J385" i="19"/>
  <c r="N385" i="19"/>
  <c r="G385" i="19"/>
  <c r="K385" i="19"/>
  <c r="O385" i="19"/>
  <c r="E381" i="19"/>
  <c r="I381" i="19"/>
  <c r="M381" i="19"/>
  <c r="F381" i="19"/>
  <c r="J381" i="19"/>
  <c r="N381" i="19"/>
  <c r="G381" i="19"/>
  <c r="K381" i="19"/>
  <c r="O381" i="19"/>
  <c r="E377" i="19"/>
  <c r="I377" i="19"/>
  <c r="M377" i="19"/>
  <c r="F377" i="19"/>
  <c r="J377" i="19"/>
  <c r="N377" i="19"/>
  <c r="G377" i="19"/>
  <c r="K377" i="19"/>
  <c r="O377" i="19"/>
  <c r="E373" i="19"/>
  <c r="I373" i="19"/>
  <c r="M373" i="19"/>
  <c r="F373" i="19"/>
  <c r="J373" i="19"/>
  <c r="N373" i="19"/>
  <c r="G373" i="19"/>
  <c r="K373" i="19"/>
  <c r="O373" i="19"/>
  <c r="E369" i="19"/>
  <c r="I369" i="19"/>
  <c r="M369" i="19"/>
  <c r="F369" i="19"/>
  <c r="J369" i="19"/>
  <c r="N369" i="19"/>
  <c r="G369" i="19"/>
  <c r="K369" i="19"/>
  <c r="O369" i="19"/>
  <c r="E365" i="19"/>
  <c r="I365" i="19"/>
  <c r="M365" i="19"/>
  <c r="F365" i="19"/>
  <c r="J365" i="19"/>
  <c r="N365" i="19"/>
  <c r="G365" i="19"/>
  <c r="K365" i="19"/>
  <c r="O365" i="19"/>
  <c r="E361" i="19"/>
  <c r="I361" i="19"/>
  <c r="M361" i="19"/>
  <c r="F361" i="19"/>
  <c r="J361" i="19"/>
  <c r="N361" i="19"/>
  <c r="G361" i="19"/>
  <c r="K361" i="19"/>
  <c r="O361" i="19"/>
  <c r="E357" i="19"/>
  <c r="I357" i="19"/>
  <c r="M357" i="19"/>
  <c r="F357" i="19"/>
  <c r="J357" i="19"/>
  <c r="N357" i="19"/>
  <c r="G357" i="19"/>
  <c r="K357" i="19"/>
  <c r="O357" i="19"/>
  <c r="E353" i="19"/>
  <c r="I353" i="19"/>
  <c r="M353" i="19"/>
  <c r="F353" i="19"/>
  <c r="J353" i="19"/>
  <c r="N353" i="19"/>
  <c r="G353" i="19"/>
  <c r="K353" i="19"/>
  <c r="O353" i="19"/>
  <c r="H353" i="19"/>
  <c r="L353" i="19"/>
  <c r="P353" i="19"/>
  <c r="E349" i="19"/>
  <c r="I349" i="19"/>
  <c r="M349" i="19"/>
  <c r="F349" i="19"/>
  <c r="J349" i="19"/>
  <c r="N349" i="19"/>
  <c r="G349" i="19"/>
  <c r="K349" i="19"/>
  <c r="O349" i="19"/>
  <c r="H349" i="19"/>
  <c r="L349" i="19"/>
  <c r="P349" i="19"/>
  <c r="E345" i="19"/>
  <c r="I345" i="19"/>
  <c r="M345" i="19"/>
  <c r="F345" i="19"/>
  <c r="J345" i="19"/>
  <c r="N345" i="19"/>
  <c r="G345" i="19"/>
  <c r="K345" i="19"/>
  <c r="O345" i="19"/>
  <c r="H345" i="19"/>
  <c r="L345" i="19"/>
  <c r="P345" i="19"/>
  <c r="E341" i="19"/>
  <c r="I341" i="19"/>
  <c r="M341" i="19"/>
  <c r="F341" i="19"/>
  <c r="J341" i="19"/>
  <c r="N341" i="19"/>
  <c r="G341" i="19"/>
  <c r="K341" i="19"/>
  <c r="O341" i="19"/>
  <c r="H341" i="19"/>
  <c r="L341" i="19"/>
  <c r="P341" i="19"/>
  <c r="E337" i="19"/>
  <c r="I337" i="19"/>
  <c r="M337" i="19"/>
  <c r="F337" i="19"/>
  <c r="J337" i="19"/>
  <c r="N337" i="19"/>
  <c r="G337" i="19"/>
  <c r="K337" i="19"/>
  <c r="O337" i="19"/>
  <c r="H337" i="19"/>
  <c r="L337" i="19"/>
  <c r="P337" i="19"/>
  <c r="E333" i="19"/>
  <c r="I333" i="19"/>
  <c r="M333" i="19"/>
  <c r="F333" i="19"/>
  <c r="J333" i="19"/>
  <c r="N333" i="19"/>
  <c r="G333" i="19"/>
  <c r="K333" i="19"/>
  <c r="O333" i="19"/>
  <c r="H333" i="19"/>
  <c r="L333" i="19"/>
  <c r="P333" i="19"/>
  <c r="E329" i="19"/>
  <c r="I329" i="19"/>
  <c r="M329" i="19"/>
  <c r="F329" i="19"/>
  <c r="J329" i="19"/>
  <c r="N329" i="19"/>
  <c r="G329" i="19"/>
  <c r="K329" i="19"/>
  <c r="O329" i="19"/>
  <c r="H329" i="19"/>
  <c r="L329" i="19"/>
  <c r="P329" i="19"/>
  <c r="E325" i="19"/>
  <c r="I325" i="19"/>
  <c r="M325" i="19"/>
  <c r="F325" i="19"/>
  <c r="J325" i="19"/>
  <c r="N325" i="19"/>
  <c r="K325" i="19"/>
  <c r="L325" i="19"/>
  <c r="G325" i="19"/>
  <c r="O325" i="19"/>
  <c r="H325" i="19"/>
  <c r="P325" i="19"/>
  <c r="H321" i="19"/>
  <c r="L321" i="19"/>
  <c r="E321" i="19"/>
  <c r="I321" i="19"/>
  <c r="M321" i="19"/>
  <c r="F321" i="19"/>
  <c r="J321" i="19"/>
  <c r="N321" i="19"/>
  <c r="G321" i="19"/>
  <c r="K321" i="19"/>
  <c r="O321" i="19"/>
  <c r="P321" i="19"/>
  <c r="H317" i="19"/>
  <c r="L317" i="19"/>
  <c r="P317" i="19"/>
  <c r="E317" i="19"/>
  <c r="I317" i="19"/>
  <c r="M317" i="19"/>
  <c r="F317" i="19"/>
  <c r="J317" i="19"/>
  <c r="N317" i="19"/>
  <c r="G317" i="19"/>
  <c r="K317" i="19"/>
  <c r="O317" i="19"/>
  <c r="H313" i="19"/>
  <c r="L313" i="19"/>
  <c r="P313" i="19"/>
  <c r="E313" i="19"/>
  <c r="I313" i="19"/>
  <c r="M313" i="19"/>
  <c r="F313" i="19"/>
  <c r="J313" i="19"/>
  <c r="N313" i="19"/>
  <c r="G313" i="19"/>
  <c r="K313" i="19"/>
  <c r="O313" i="19"/>
  <c r="H309" i="19"/>
  <c r="L309" i="19"/>
  <c r="P309" i="19"/>
  <c r="E309" i="19"/>
  <c r="I309" i="19"/>
  <c r="M309" i="19"/>
  <c r="F309" i="19"/>
  <c r="J309" i="19"/>
  <c r="N309" i="19"/>
  <c r="G309" i="19"/>
  <c r="K309" i="19"/>
  <c r="O309" i="19"/>
  <c r="H305" i="19"/>
  <c r="L305" i="19"/>
  <c r="P305" i="19"/>
  <c r="E305" i="19"/>
  <c r="I305" i="19"/>
  <c r="M305" i="19"/>
  <c r="F305" i="19"/>
  <c r="J305" i="19"/>
  <c r="N305" i="19"/>
  <c r="G305" i="19"/>
  <c r="K305" i="19"/>
  <c r="O305" i="19"/>
  <c r="H301" i="19"/>
  <c r="L301" i="19"/>
  <c r="P301" i="19"/>
  <c r="E301" i="19"/>
  <c r="I301" i="19"/>
  <c r="M301" i="19"/>
  <c r="F301" i="19"/>
  <c r="J301" i="19"/>
  <c r="N301" i="19"/>
  <c r="G301" i="19"/>
  <c r="K301" i="19"/>
  <c r="O301" i="19"/>
  <c r="H297" i="19"/>
  <c r="L297" i="19"/>
  <c r="P297" i="19"/>
  <c r="E297" i="19"/>
  <c r="I297" i="19"/>
  <c r="M297" i="19"/>
  <c r="F297" i="19"/>
  <c r="J297" i="19"/>
  <c r="N297" i="19"/>
  <c r="G297" i="19"/>
  <c r="K297" i="19"/>
  <c r="O297" i="19"/>
  <c r="H293" i="19"/>
  <c r="L293" i="19"/>
  <c r="P293" i="19"/>
  <c r="E293" i="19"/>
  <c r="I293" i="19"/>
  <c r="M293" i="19"/>
  <c r="F293" i="19"/>
  <c r="J293" i="19"/>
  <c r="N293" i="19"/>
  <c r="G293" i="19"/>
  <c r="K293" i="19"/>
  <c r="O293" i="19"/>
  <c r="H289" i="19"/>
  <c r="L289" i="19"/>
  <c r="P289" i="19"/>
  <c r="E289" i="19"/>
  <c r="I289" i="19"/>
  <c r="M289" i="19"/>
  <c r="F289" i="19"/>
  <c r="J289" i="19"/>
  <c r="N289" i="19"/>
  <c r="G289" i="19"/>
  <c r="K289" i="19"/>
  <c r="O289" i="19"/>
  <c r="H285" i="19"/>
  <c r="L285" i="19"/>
  <c r="P285" i="19"/>
  <c r="E285" i="19"/>
  <c r="I285" i="19"/>
  <c r="M285" i="19"/>
  <c r="F285" i="19"/>
  <c r="J285" i="19"/>
  <c r="N285" i="19"/>
  <c r="G285" i="19"/>
  <c r="K285" i="19"/>
  <c r="O285" i="19"/>
  <c r="H281" i="19"/>
  <c r="L281" i="19"/>
  <c r="P281" i="19"/>
  <c r="E281" i="19"/>
  <c r="I281" i="19"/>
  <c r="M281" i="19"/>
  <c r="F281" i="19"/>
  <c r="J281" i="19"/>
  <c r="N281" i="19"/>
  <c r="G281" i="19"/>
  <c r="K281" i="19"/>
  <c r="O281" i="19"/>
  <c r="H277" i="19"/>
  <c r="L277" i="19"/>
  <c r="P277" i="19"/>
  <c r="E277" i="19"/>
  <c r="I277" i="19"/>
  <c r="M277" i="19"/>
  <c r="F277" i="19"/>
  <c r="J277" i="19"/>
  <c r="N277" i="19"/>
  <c r="G277" i="19"/>
  <c r="K277" i="19"/>
  <c r="O277" i="19"/>
  <c r="H273" i="19"/>
  <c r="L273" i="19"/>
  <c r="P273" i="19"/>
  <c r="E273" i="19"/>
  <c r="I273" i="19"/>
  <c r="M273" i="19"/>
  <c r="F273" i="19"/>
  <c r="J273" i="19"/>
  <c r="N273" i="19"/>
  <c r="G273" i="19"/>
  <c r="K273" i="19"/>
  <c r="O273" i="19"/>
  <c r="H269" i="19"/>
  <c r="L269" i="19"/>
  <c r="P269" i="19"/>
  <c r="E269" i="19"/>
  <c r="I269" i="19"/>
  <c r="M269" i="19"/>
  <c r="F269" i="19"/>
  <c r="J269" i="19"/>
  <c r="N269" i="19"/>
  <c r="G269" i="19"/>
  <c r="K269" i="19"/>
  <c r="O269" i="19"/>
  <c r="H265" i="19"/>
  <c r="L265" i="19"/>
  <c r="P265" i="19"/>
  <c r="E265" i="19"/>
  <c r="I265" i="19"/>
  <c r="M265" i="19"/>
  <c r="F265" i="19"/>
  <c r="J265" i="19"/>
  <c r="N265" i="19"/>
  <c r="G265" i="19"/>
  <c r="K265" i="19"/>
  <c r="O265" i="19"/>
  <c r="H261" i="19"/>
  <c r="L261" i="19"/>
  <c r="P261" i="19"/>
  <c r="E261" i="19"/>
  <c r="I261" i="19"/>
  <c r="M261" i="19"/>
  <c r="F261" i="19"/>
  <c r="J261" i="19"/>
  <c r="N261" i="19"/>
  <c r="G261" i="19"/>
  <c r="K261" i="19"/>
  <c r="O261" i="19"/>
  <c r="H257" i="19"/>
  <c r="L257" i="19"/>
  <c r="P257" i="19"/>
  <c r="E257" i="19"/>
  <c r="I257" i="19"/>
  <c r="M257" i="19"/>
  <c r="F257" i="19"/>
  <c r="J257" i="19"/>
  <c r="N257" i="19"/>
  <c r="G257" i="19"/>
  <c r="K257" i="19"/>
  <c r="O257" i="19"/>
  <c r="H253" i="19"/>
  <c r="L253" i="19"/>
  <c r="P253" i="19"/>
  <c r="E253" i="19"/>
  <c r="I253" i="19"/>
  <c r="M253" i="19"/>
  <c r="F253" i="19"/>
  <c r="J253" i="19"/>
  <c r="N253" i="19"/>
  <c r="G253" i="19"/>
  <c r="K253" i="19"/>
  <c r="O253" i="19"/>
  <c r="H249" i="19"/>
  <c r="L249" i="19"/>
  <c r="P249" i="19"/>
  <c r="E249" i="19"/>
  <c r="I249" i="19"/>
  <c r="M249" i="19"/>
  <c r="F249" i="19"/>
  <c r="J249" i="19"/>
  <c r="N249" i="19"/>
  <c r="G249" i="19"/>
  <c r="K249" i="19"/>
  <c r="O249" i="19"/>
  <c r="H245" i="19"/>
  <c r="L245" i="19"/>
  <c r="P245" i="19"/>
  <c r="E245" i="19"/>
  <c r="I245" i="19"/>
  <c r="M245" i="19"/>
  <c r="F245" i="19"/>
  <c r="J245" i="19"/>
  <c r="N245" i="19"/>
  <c r="G245" i="19"/>
  <c r="K245" i="19"/>
  <c r="O245" i="19"/>
  <c r="H241" i="19"/>
  <c r="L241" i="19"/>
  <c r="P241" i="19"/>
  <c r="E241" i="19"/>
  <c r="I241" i="19"/>
  <c r="M241" i="19"/>
  <c r="F241" i="19"/>
  <c r="J241" i="19"/>
  <c r="N241" i="19"/>
  <c r="G241" i="19"/>
  <c r="K241" i="19"/>
  <c r="O241" i="19"/>
  <c r="H237" i="19"/>
  <c r="L237" i="19"/>
  <c r="P237" i="19"/>
  <c r="E237" i="19"/>
  <c r="I237" i="19"/>
  <c r="M237" i="19"/>
  <c r="F237" i="19"/>
  <c r="J237" i="19"/>
  <c r="N237" i="19"/>
  <c r="G237" i="19"/>
  <c r="K237" i="19"/>
  <c r="O237" i="19"/>
  <c r="H233" i="19"/>
  <c r="L233" i="19"/>
  <c r="P233" i="19"/>
  <c r="E233" i="19"/>
  <c r="I233" i="19"/>
  <c r="M233" i="19"/>
  <c r="F233" i="19"/>
  <c r="J233" i="19"/>
  <c r="N233" i="19"/>
  <c r="G233" i="19"/>
  <c r="K233" i="19"/>
  <c r="O233" i="19"/>
  <c r="E229" i="19"/>
  <c r="I229" i="19"/>
  <c r="M229" i="19"/>
  <c r="H229" i="19"/>
  <c r="N229" i="19"/>
  <c r="J229" i="19"/>
  <c r="O229" i="19"/>
  <c r="F229" i="19"/>
  <c r="K229" i="19"/>
  <c r="P229" i="19"/>
  <c r="G229" i="19"/>
  <c r="L229" i="19"/>
  <c r="G225" i="19"/>
  <c r="K225" i="19"/>
  <c r="O225" i="19"/>
  <c r="H225" i="19"/>
  <c r="L225" i="19"/>
  <c r="P225" i="19"/>
  <c r="E225" i="19"/>
  <c r="I225" i="19"/>
  <c r="M225" i="19"/>
  <c r="J225" i="19"/>
  <c r="N225" i="19"/>
  <c r="F225" i="19"/>
  <c r="G221" i="19"/>
  <c r="K221" i="19"/>
  <c r="O221" i="19"/>
  <c r="H221" i="19"/>
  <c r="L221" i="19"/>
  <c r="P221" i="19"/>
  <c r="E221" i="19"/>
  <c r="I221" i="19"/>
  <c r="M221" i="19"/>
  <c r="J221" i="19"/>
  <c r="N221" i="19"/>
  <c r="F221" i="19"/>
  <c r="G217" i="19"/>
  <c r="K217" i="19"/>
  <c r="O217" i="19"/>
  <c r="H217" i="19"/>
  <c r="L217" i="19"/>
  <c r="P217" i="19"/>
  <c r="E217" i="19"/>
  <c r="I217" i="19"/>
  <c r="M217" i="19"/>
  <c r="J217" i="19"/>
  <c r="N217" i="19"/>
  <c r="F217" i="19"/>
  <c r="E213" i="19"/>
  <c r="I213" i="19"/>
  <c r="M213" i="19"/>
  <c r="G213" i="19"/>
  <c r="K213" i="19"/>
  <c r="O213" i="19"/>
  <c r="H213" i="19"/>
  <c r="P213" i="19"/>
  <c r="J213" i="19"/>
  <c r="L213" i="19"/>
  <c r="N213" i="19"/>
  <c r="F213" i="19"/>
  <c r="E209" i="19"/>
  <c r="I209" i="19"/>
  <c r="M209" i="19"/>
  <c r="G209" i="19"/>
  <c r="K209" i="19"/>
  <c r="O209" i="19"/>
  <c r="H209" i="19"/>
  <c r="P209" i="19"/>
  <c r="J209" i="19"/>
  <c r="L209" i="19"/>
  <c r="F209" i="19"/>
  <c r="N209" i="19"/>
  <c r="E205" i="19"/>
  <c r="I205" i="19"/>
  <c r="M205" i="19"/>
  <c r="G205" i="19"/>
  <c r="K205" i="19"/>
  <c r="O205" i="19"/>
  <c r="H205" i="19"/>
  <c r="P205" i="19"/>
  <c r="J205" i="19"/>
  <c r="L205" i="19"/>
  <c r="N205" i="19"/>
  <c r="F205" i="19"/>
  <c r="E201" i="19"/>
  <c r="I201" i="19"/>
  <c r="M201" i="19"/>
  <c r="G201" i="19"/>
  <c r="K201" i="19"/>
  <c r="O201" i="19"/>
  <c r="H201" i="19"/>
  <c r="P201" i="19"/>
  <c r="J201" i="19"/>
  <c r="L201" i="19"/>
  <c r="F201" i="19"/>
  <c r="N201" i="19"/>
  <c r="E197" i="19"/>
  <c r="I197" i="19"/>
  <c r="M197" i="19"/>
  <c r="G197" i="19"/>
  <c r="K197" i="19"/>
  <c r="O197" i="19"/>
  <c r="H197" i="19"/>
  <c r="P197" i="19"/>
  <c r="J197" i="19"/>
  <c r="L197" i="19"/>
  <c r="N197" i="19"/>
  <c r="F197" i="19"/>
  <c r="E193" i="19"/>
  <c r="I193" i="19"/>
  <c r="M193" i="19"/>
  <c r="G193" i="19"/>
  <c r="K193" i="19"/>
  <c r="O193" i="19"/>
  <c r="H193" i="19"/>
  <c r="P193" i="19"/>
  <c r="J193" i="19"/>
  <c r="L193" i="19"/>
  <c r="F193" i="19"/>
  <c r="N193" i="19"/>
  <c r="E189" i="19"/>
  <c r="I189" i="19"/>
  <c r="M189" i="19"/>
  <c r="G189" i="19"/>
  <c r="K189" i="19"/>
  <c r="O189" i="19"/>
  <c r="H189" i="19"/>
  <c r="P189" i="19"/>
  <c r="J189" i="19"/>
  <c r="L189" i="19"/>
  <c r="N189" i="19"/>
  <c r="F189" i="19"/>
  <c r="E185" i="19"/>
  <c r="I185" i="19"/>
  <c r="M185" i="19"/>
  <c r="G185" i="19"/>
  <c r="K185" i="19"/>
  <c r="O185" i="19"/>
  <c r="H185" i="19"/>
  <c r="P185" i="19"/>
  <c r="J185" i="19"/>
  <c r="L185" i="19"/>
  <c r="F185" i="19"/>
  <c r="N185" i="19"/>
  <c r="E181" i="19"/>
  <c r="I181" i="19"/>
  <c r="M181" i="19"/>
  <c r="G181" i="19"/>
  <c r="K181" i="19"/>
  <c r="O181" i="19"/>
  <c r="H181" i="19"/>
  <c r="P181" i="19"/>
  <c r="J181" i="19"/>
  <c r="L181" i="19"/>
  <c r="N181" i="19"/>
  <c r="F181" i="19"/>
  <c r="E177" i="19"/>
  <c r="I177" i="19"/>
  <c r="M177" i="19"/>
  <c r="G177" i="19"/>
  <c r="K177" i="19"/>
  <c r="O177" i="19"/>
  <c r="H177" i="19"/>
  <c r="P177" i="19"/>
  <c r="J177" i="19"/>
  <c r="L177" i="19"/>
  <c r="F177" i="19"/>
  <c r="N177" i="19"/>
  <c r="E173" i="19"/>
  <c r="I173" i="19"/>
  <c r="M173" i="19"/>
  <c r="G173" i="19"/>
  <c r="K173" i="19"/>
  <c r="O173" i="19"/>
  <c r="H173" i="19"/>
  <c r="P173" i="19"/>
  <c r="J173" i="19"/>
  <c r="L173" i="19"/>
  <c r="N173" i="19"/>
  <c r="F173" i="19"/>
  <c r="E169" i="19"/>
  <c r="I169" i="19"/>
  <c r="M169" i="19"/>
  <c r="G169" i="19"/>
  <c r="K169" i="19"/>
  <c r="O169" i="19"/>
  <c r="H169" i="19"/>
  <c r="P169" i="19"/>
  <c r="J169" i="19"/>
  <c r="L169" i="19"/>
  <c r="F169" i="19"/>
  <c r="N169" i="19"/>
  <c r="E165" i="19"/>
  <c r="I165" i="19"/>
  <c r="M165" i="19"/>
  <c r="G165" i="19"/>
  <c r="K165" i="19"/>
  <c r="O165" i="19"/>
  <c r="H165" i="19"/>
  <c r="P165" i="19"/>
  <c r="J165" i="19"/>
  <c r="L165" i="19"/>
  <c r="N165" i="19"/>
  <c r="F165" i="19"/>
  <c r="E161" i="19"/>
  <c r="I161" i="19"/>
  <c r="M161" i="19"/>
  <c r="G161" i="19"/>
  <c r="K161" i="19"/>
  <c r="O161" i="19"/>
  <c r="H161" i="19"/>
  <c r="P161" i="19"/>
  <c r="J161" i="19"/>
  <c r="L161" i="19"/>
  <c r="F161" i="19"/>
  <c r="N161" i="19"/>
  <c r="G157" i="19"/>
  <c r="K157" i="19"/>
  <c r="O157" i="19"/>
  <c r="E157" i="19"/>
  <c r="I157" i="19"/>
  <c r="M157" i="19"/>
  <c r="H157" i="19"/>
  <c r="P157" i="19"/>
  <c r="L157" i="19"/>
  <c r="F157" i="19"/>
  <c r="J157" i="19"/>
  <c r="N157" i="19"/>
  <c r="G153" i="19"/>
  <c r="K153" i="19"/>
  <c r="O153" i="19"/>
  <c r="E153" i="19"/>
  <c r="I153" i="19"/>
  <c r="M153" i="19"/>
  <c r="H153" i="19"/>
  <c r="P153" i="19"/>
  <c r="L153" i="19"/>
  <c r="F153" i="19"/>
  <c r="J153" i="19"/>
  <c r="N153" i="19"/>
  <c r="G149" i="19"/>
  <c r="K149" i="19"/>
  <c r="O149" i="19"/>
  <c r="E149" i="19"/>
  <c r="I149" i="19"/>
  <c r="M149" i="19"/>
  <c r="H149" i="19"/>
  <c r="P149" i="19"/>
  <c r="L149" i="19"/>
  <c r="F149" i="19"/>
  <c r="J149" i="19"/>
  <c r="N149" i="19"/>
  <c r="G145" i="19"/>
  <c r="K145" i="19"/>
  <c r="O145" i="19"/>
  <c r="E145" i="19"/>
  <c r="I145" i="19"/>
  <c r="M145" i="19"/>
  <c r="H145" i="19"/>
  <c r="P145" i="19"/>
  <c r="L145" i="19"/>
  <c r="F145" i="19"/>
  <c r="J145" i="19"/>
  <c r="N145" i="19"/>
  <c r="G141" i="19"/>
  <c r="K141" i="19"/>
  <c r="O141" i="19"/>
  <c r="E141" i="19"/>
  <c r="I141" i="19"/>
  <c r="M141" i="19"/>
  <c r="H141" i="19"/>
  <c r="P141" i="19"/>
  <c r="L141" i="19"/>
  <c r="F141" i="19"/>
  <c r="J141" i="19"/>
  <c r="N141" i="19"/>
  <c r="G137" i="19"/>
  <c r="K137" i="19"/>
  <c r="O137" i="19"/>
  <c r="E137" i="19"/>
  <c r="I137" i="19"/>
  <c r="M137" i="19"/>
  <c r="H137" i="19"/>
  <c r="P137" i="19"/>
  <c r="L137" i="19"/>
  <c r="F137" i="19"/>
  <c r="J137" i="19"/>
  <c r="N137" i="19"/>
  <c r="G133" i="19"/>
  <c r="K133" i="19"/>
  <c r="O133" i="19"/>
  <c r="E133" i="19"/>
  <c r="I133" i="19"/>
  <c r="M133" i="19"/>
  <c r="H133" i="19"/>
  <c r="P133" i="19"/>
  <c r="J133" i="19"/>
  <c r="L133" i="19"/>
  <c r="F133" i="19"/>
  <c r="N133" i="19"/>
  <c r="G129" i="19"/>
  <c r="K129" i="19"/>
  <c r="O129" i="19"/>
  <c r="E129" i="19"/>
  <c r="I129" i="19"/>
  <c r="M129" i="19"/>
  <c r="H129" i="19"/>
  <c r="P129" i="19"/>
  <c r="J129" i="19"/>
  <c r="L129" i="19"/>
  <c r="N129" i="19"/>
  <c r="F129" i="19"/>
  <c r="G125" i="19"/>
  <c r="K125" i="19"/>
  <c r="O125" i="19"/>
  <c r="E125" i="19"/>
  <c r="I125" i="19"/>
  <c r="M125" i="19"/>
  <c r="H125" i="19"/>
  <c r="P125" i="19"/>
  <c r="J125" i="19"/>
  <c r="L125" i="19"/>
  <c r="F125" i="19"/>
  <c r="N125" i="19"/>
  <c r="G121" i="19"/>
  <c r="K121" i="19"/>
  <c r="O121" i="19"/>
  <c r="E121" i="19"/>
  <c r="I121" i="19"/>
  <c r="M121" i="19"/>
  <c r="H121" i="19"/>
  <c r="P121" i="19"/>
  <c r="J121" i="19"/>
  <c r="L121" i="19"/>
  <c r="N121" i="19"/>
  <c r="F121" i="19"/>
  <c r="G117" i="19"/>
  <c r="K117" i="19"/>
  <c r="O117" i="19"/>
  <c r="E117" i="19"/>
  <c r="I117" i="19"/>
  <c r="M117" i="19"/>
  <c r="H117" i="19"/>
  <c r="P117" i="19"/>
  <c r="J117" i="19"/>
  <c r="L117" i="19"/>
  <c r="F117" i="19"/>
  <c r="N117" i="19"/>
  <c r="G113" i="19"/>
  <c r="K113" i="19"/>
  <c r="O113" i="19"/>
  <c r="E113" i="19"/>
  <c r="I113" i="19"/>
  <c r="M113" i="19"/>
  <c r="H113" i="19"/>
  <c r="P113" i="19"/>
  <c r="J113" i="19"/>
  <c r="L113" i="19"/>
  <c r="N113" i="19"/>
  <c r="F113" i="19"/>
  <c r="G109" i="19"/>
  <c r="K109" i="19"/>
  <c r="O109" i="19"/>
  <c r="E109" i="19"/>
  <c r="I109" i="19"/>
  <c r="M109" i="19"/>
  <c r="H109" i="19"/>
  <c r="P109" i="19"/>
  <c r="J109" i="19"/>
  <c r="L109" i="19"/>
  <c r="F109" i="19"/>
  <c r="N109" i="19"/>
  <c r="G105" i="19"/>
  <c r="K105" i="19"/>
  <c r="O105" i="19"/>
  <c r="E105" i="19"/>
  <c r="I105" i="19"/>
  <c r="M105" i="19"/>
  <c r="H105" i="19"/>
  <c r="P105" i="19"/>
  <c r="J105" i="19"/>
  <c r="L105" i="19"/>
  <c r="N105" i="19"/>
  <c r="F105" i="19"/>
  <c r="G101" i="19"/>
  <c r="K101" i="19"/>
  <c r="O101" i="19"/>
  <c r="E101" i="19"/>
  <c r="I101" i="19"/>
  <c r="M101" i="19"/>
  <c r="H101" i="19"/>
  <c r="P101" i="19"/>
  <c r="J101" i="19"/>
  <c r="L101" i="19"/>
  <c r="F101" i="19"/>
  <c r="N101" i="19"/>
  <c r="G97" i="19"/>
  <c r="K97" i="19"/>
  <c r="O97" i="19"/>
  <c r="E97" i="19"/>
  <c r="I97" i="19"/>
  <c r="M97" i="19"/>
  <c r="H97" i="19"/>
  <c r="P97" i="19"/>
  <c r="J97" i="19"/>
  <c r="L97" i="19"/>
  <c r="N97" i="19"/>
  <c r="F97" i="19"/>
  <c r="G93" i="19"/>
  <c r="K93" i="19"/>
  <c r="O93" i="19"/>
  <c r="E93" i="19"/>
  <c r="I93" i="19"/>
  <c r="M93" i="19"/>
  <c r="H93" i="19"/>
  <c r="P93" i="19"/>
  <c r="J93" i="19"/>
  <c r="L93" i="19"/>
  <c r="F93" i="19"/>
  <c r="N93" i="19"/>
  <c r="G89" i="19"/>
  <c r="K89" i="19"/>
  <c r="O89" i="19"/>
  <c r="E89" i="19"/>
  <c r="I89" i="19"/>
  <c r="M89" i="19"/>
  <c r="H89" i="19"/>
  <c r="P89" i="19"/>
  <c r="J89" i="19"/>
  <c r="L89" i="19"/>
  <c r="N89" i="19"/>
  <c r="F89" i="19"/>
  <c r="G85" i="19"/>
  <c r="K85" i="19"/>
  <c r="O85" i="19"/>
  <c r="E85" i="19"/>
  <c r="I85" i="19"/>
  <c r="M85" i="19"/>
  <c r="H85" i="19"/>
  <c r="P85" i="19"/>
  <c r="J85" i="19"/>
  <c r="L85" i="19"/>
  <c r="F85" i="19"/>
  <c r="N85" i="19"/>
  <c r="G81" i="19"/>
  <c r="K81" i="19"/>
  <c r="O81" i="19"/>
  <c r="E81" i="19"/>
  <c r="I81" i="19"/>
  <c r="M81" i="19"/>
  <c r="H81" i="19"/>
  <c r="P81" i="19"/>
  <c r="J81" i="19"/>
  <c r="L81" i="19"/>
  <c r="N81" i="19"/>
  <c r="F81" i="19"/>
  <c r="H77" i="19"/>
  <c r="L77" i="19"/>
  <c r="P77" i="19"/>
  <c r="F77" i="19"/>
  <c r="K77" i="19"/>
  <c r="I77" i="19"/>
  <c r="N77" i="19"/>
  <c r="M77" i="19"/>
  <c r="E77" i="19"/>
  <c r="O77" i="19"/>
  <c r="G77" i="19"/>
  <c r="J77" i="19"/>
  <c r="H73" i="19"/>
  <c r="L73" i="19"/>
  <c r="P73" i="19"/>
  <c r="F73" i="19"/>
  <c r="K73" i="19"/>
  <c r="I73" i="19"/>
  <c r="N73" i="19"/>
  <c r="G73" i="19"/>
  <c r="J73" i="19"/>
  <c r="M73" i="19"/>
  <c r="E73" i="19"/>
  <c r="O73" i="19"/>
  <c r="H69" i="19"/>
  <c r="L69" i="19"/>
  <c r="P69" i="19"/>
  <c r="F69" i="19"/>
  <c r="K69" i="19"/>
  <c r="I69" i="19"/>
  <c r="N69" i="19"/>
  <c r="M69" i="19"/>
  <c r="E69" i="19"/>
  <c r="O69" i="19"/>
  <c r="G69" i="19"/>
  <c r="J69" i="19"/>
  <c r="H65" i="19"/>
  <c r="L65" i="19"/>
  <c r="P65" i="19"/>
  <c r="F65" i="19"/>
  <c r="K65" i="19"/>
  <c r="I65" i="19"/>
  <c r="N65" i="19"/>
  <c r="G65" i="19"/>
  <c r="J65" i="19"/>
  <c r="M65" i="19"/>
  <c r="E65" i="19"/>
  <c r="O65" i="19"/>
  <c r="H61" i="19"/>
  <c r="L61" i="19"/>
  <c r="P61" i="19"/>
  <c r="F61" i="19"/>
  <c r="J61" i="19"/>
  <c r="N61" i="19"/>
  <c r="E61" i="19"/>
  <c r="M61" i="19"/>
  <c r="I61" i="19"/>
  <c r="G61" i="19"/>
  <c r="K61" i="19"/>
  <c r="O61" i="19"/>
  <c r="H57" i="19"/>
  <c r="L57" i="19"/>
  <c r="P57" i="19"/>
  <c r="F57" i="19"/>
  <c r="J57" i="19"/>
  <c r="N57" i="19"/>
  <c r="E57" i="19"/>
  <c r="M57" i="19"/>
  <c r="I57" i="19"/>
  <c r="G57" i="19"/>
  <c r="K57" i="19"/>
  <c r="O57" i="19"/>
  <c r="H53" i="19"/>
  <c r="L53" i="19"/>
  <c r="P53" i="19"/>
  <c r="F53" i="19"/>
  <c r="J53" i="19"/>
  <c r="N53" i="19"/>
  <c r="E53" i="19"/>
  <c r="M53" i="19"/>
  <c r="I53" i="19"/>
  <c r="G53" i="19"/>
  <c r="K53" i="19"/>
  <c r="O53" i="19"/>
  <c r="H49" i="19"/>
  <c r="L49" i="19"/>
  <c r="P49" i="19"/>
  <c r="F49" i="19"/>
  <c r="J49" i="19"/>
  <c r="N49" i="19"/>
  <c r="E49" i="19"/>
  <c r="M49" i="19"/>
  <c r="I49" i="19"/>
  <c r="G49" i="19"/>
  <c r="K49" i="19"/>
  <c r="O49" i="19"/>
  <c r="H45" i="19"/>
  <c r="L45" i="19"/>
  <c r="P45" i="19"/>
  <c r="F45" i="19"/>
  <c r="J45" i="19"/>
  <c r="N45" i="19"/>
  <c r="E45" i="19"/>
  <c r="M45" i="19"/>
  <c r="I45" i="19"/>
  <c r="G45" i="19"/>
  <c r="K45" i="19"/>
  <c r="O45" i="19"/>
  <c r="H41" i="19"/>
  <c r="L41" i="19"/>
  <c r="P41" i="19"/>
  <c r="F41" i="19"/>
  <c r="J41" i="19"/>
  <c r="N41" i="19"/>
  <c r="E41" i="19"/>
  <c r="M41" i="19"/>
  <c r="I41" i="19"/>
  <c r="G41" i="19"/>
  <c r="K41" i="19"/>
  <c r="O41" i="19"/>
  <c r="H37" i="19"/>
  <c r="L37" i="19"/>
  <c r="P37" i="19"/>
  <c r="F37" i="19"/>
  <c r="J37" i="19"/>
  <c r="N37" i="19"/>
  <c r="E37" i="19"/>
  <c r="M37" i="19"/>
  <c r="I37" i="19"/>
  <c r="G37" i="19"/>
  <c r="K37" i="19"/>
  <c r="O37" i="19"/>
  <c r="G33" i="19"/>
  <c r="K33" i="19"/>
  <c r="O33" i="19"/>
  <c r="E33" i="19"/>
  <c r="I33" i="19"/>
  <c r="M33" i="19"/>
  <c r="J33" i="19"/>
  <c r="F33" i="19"/>
  <c r="N33" i="19"/>
  <c r="L33" i="19"/>
  <c r="H33" i="19"/>
  <c r="P33" i="19"/>
  <c r="G29" i="19"/>
  <c r="K29" i="19"/>
  <c r="O29" i="19"/>
  <c r="E29" i="19"/>
  <c r="I29" i="19"/>
  <c r="M29" i="19"/>
  <c r="J29" i="19"/>
  <c r="F29" i="19"/>
  <c r="N29" i="19"/>
  <c r="L29" i="19"/>
  <c r="H29" i="19"/>
  <c r="P29" i="19"/>
  <c r="G25" i="19"/>
  <c r="K25" i="19"/>
  <c r="O25" i="19"/>
  <c r="E25" i="19"/>
  <c r="I25" i="19"/>
  <c r="M25" i="19"/>
  <c r="J25" i="19"/>
  <c r="F25" i="19"/>
  <c r="N25" i="19"/>
  <c r="L25" i="19"/>
  <c r="H25" i="19"/>
  <c r="P25" i="19"/>
  <c r="G21" i="19"/>
  <c r="K21" i="19"/>
  <c r="O21" i="19"/>
  <c r="E21" i="19"/>
  <c r="I21" i="19"/>
  <c r="M21" i="19"/>
  <c r="J21" i="19"/>
  <c r="F21" i="19"/>
  <c r="N21" i="19"/>
  <c r="L21" i="19"/>
  <c r="H21" i="19"/>
  <c r="P21" i="19"/>
  <c r="G17" i="19"/>
  <c r="K17" i="19"/>
  <c r="O17" i="19"/>
  <c r="E17" i="19"/>
  <c r="I17" i="19"/>
  <c r="M17" i="19"/>
  <c r="J17" i="19"/>
  <c r="F17" i="19"/>
  <c r="N17" i="19"/>
  <c r="L17" i="19"/>
  <c r="H17" i="19"/>
  <c r="P17" i="19"/>
  <c r="G13" i="19"/>
  <c r="K13" i="19"/>
  <c r="O13" i="19"/>
  <c r="E13" i="19"/>
  <c r="I13" i="19"/>
  <c r="M13" i="19"/>
  <c r="J13" i="19"/>
  <c r="F13" i="19"/>
  <c r="N13" i="19"/>
  <c r="L13" i="19"/>
  <c r="H13" i="19"/>
  <c r="P13" i="19"/>
  <c r="O506" i="19"/>
  <c r="K506" i="19"/>
  <c r="G506" i="19"/>
  <c r="O505" i="19"/>
  <c r="K505" i="19"/>
  <c r="G505" i="19"/>
  <c r="O504" i="19"/>
  <c r="K504" i="19"/>
  <c r="G504" i="19"/>
  <c r="O503" i="19"/>
  <c r="K503" i="19"/>
  <c r="G503" i="19"/>
  <c r="O502" i="19"/>
  <c r="K502" i="19"/>
  <c r="G502" i="19"/>
  <c r="O501" i="19"/>
  <c r="K501" i="19"/>
  <c r="G501" i="19"/>
  <c r="O500" i="19"/>
  <c r="K500" i="19"/>
  <c r="G500" i="19"/>
  <c r="O499" i="19"/>
  <c r="K499" i="19"/>
  <c r="G499" i="19"/>
  <c r="O498" i="19"/>
  <c r="K498" i="19"/>
  <c r="G498" i="19"/>
  <c r="O497" i="19"/>
  <c r="K497" i="19"/>
  <c r="G497" i="19"/>
  <c r="O496" i="19"/>
  <c r="K496" i="19"/>
  <c r="G496" i="19"/>
  <c r="O495" i="19"/>
  <c r="K495" i="19"/>
  <c r="G495" i="19"/>
  <c r="O494" i="19"/>
  <c r="K494" i="19"/>
  <c r="G494" i="19"/>
  <c r="O493" i="19"/>
  <c r="K493" i="19"/>
  <c r="G493" i="19"/>
  <c r="O492" i="19"/>
  <c r="K492" i="19"/>
  <c r="G492" i="19"/>
  <c r="O491" i="19"/>
  <c r="K491" i="19"/>
  <c r="G491" i="19"/>
  <c r="O490" i="19"/>
  <c r="K490" i="19"/>
  <c r="G490" i="19"/>
  <c r="O489" i="19"/>
  <c r="K489" i="19"/>
  <c r="G489" i="19"/>
  <c r="O488" i="19"/>
  <c r="K488" i="19"/>
  <c r="G488" i="19"/>
  <c r="O487" i="19"/>
  <c r="K487" i="19"/>
  <c r="G487" i="19"/>
  <c r="O486" i="19"/>
  <c r="K486" i="19"/>
  <c r="G486" i="19"/>
  <c r="O485" i="19"/>
  <c r="K485" i="19"/>
  <c r="G485" i="19"/>
  <c r="O484" i="19"/>
  <c r="K484" i="19"/>
  <c r="G484" i="19"/>
  <c r="O483" i="19"/>
  <c r="K483" i="19"/>
  <c r="G483" i="19"/>
  <c r="O482" i="19"/>
  <c r="K482" i="19"/>
  <c r="G482" i="19"/>
  <c r="O481" i="19"/>
  <c r="K481" i="19"/>
  <c r="G481" i="19"/>
  <c r="O480" i="19"/>
  <c r="K480" i="19"/>
  <c r="G480" i="19"/>
  <c r="O479" i="19"/>
  <c r="K479" i="19"/>
  <c r="G479" i="19"/>
  <c r="O478" i="19"/>
  <c r="K478" i="19"/>
  <c r="G478" i="19"/>
  <c r="O477" i="19"/>
  <c r="K477" i="19"/>
  <c r="G477" i="19"/>
  <c r="O476" i="19"/>
  <c r="K476" i="19"/>
  <c r="G476" i="19"/>
  <c r="O475" i="19"/>
  <c r="K475" i="19"/>
  <c r="G475" i="19"/>
  <c r="O474" i="19"/>
  <c r="K474" i="19"/>
  <c r="G474" i="19"/>
  <c r="O473" i="19"/>
  <c r="K473" i="19"/>
  <c r="G473" i="19"/>
  <c r="O472" i="19"/>
  <c r="K472" i="19"/>
  <c r="G472" i="19"/>
  <c r="O471" i="19"/>
  <c r="K471" i="19"/>
  <c r="G471" i="19"/>
  <c r="O470" i="19"/>
  <c r="K470" i="19"/>
  <c r="G470" i="19"/>
  <c r="O469" i="19"/>
  <c r="K469" i="19"/>
  <c r="G469" i="19"/>
  <c r="O468" i="19"/>
  <c r="K468" i="19"/>
  <c r="G468" i="19"/>
  <c r="O467" i="19"/>
  <c r="K467" i="19"/>
  <c r="G467" i="19"/>
  <c r="O466" i="19"/>
  <c r="K466" i="19"/>
  <c r="G466" i="19"/>
  <c r="O465" i="19"/>
  <c r="K465" i="19"/>
  <c r="G465" i="19"/>
  <c r="O464" i="19"/>
  <c r="K464" i="19"/>
  <c r="G464" i="19"/>
  <c r="O463" i="19"/>
  <c r="K463" i="19"/>
  <c r="G463" i="19"/>
  <c r="O462" i="19"/>
  <c r="K462" i="19"/>
  <c r="G462" i="19"/>
  <c r="O461" i="19"/>
  <c r="K461" i="19"/>
  <c r="G461" i="19"/>
  <c r="O460" i="19"/>
  <c r="K460" i="19"/>
  <c r="G460" i="19"/>
  <c r="O459" i="19"/>
  <c r="K459" i="19"/>
  <c r="G459" i="19"/>
  <c r="O458" i="19"/>
  <c r="K458" i="19"/>
  <c r="G458" i="19"/>
  <c r="O457" i="19"/>
  <c r="K457" i="19"/>
  <c r="G457" i="19"/>
  <c r="O456" i="19"/>
  <c r="K456" i="19"/>
  <c r="G456" i="19"/>
  <c r="O455" i="19"/>
  <c r="K455" i="19"/>
  <c r="G455" i="19"/>
  <c r="O454" i="19"/>
  <c r="K454" i="19"/>
  <c r="G454" i="19"/>
  <c r="O453" i="19"/>
  <c r="K453" i="19"/>
  <c r="G453" i="19"/>
  <c r="O452" i="19"/>
  <c r="K452" i="19"/>
  <c r="G452" i="19"/>
  <c r="O451" i="19"/>
  <c r="K451" i="19"/>
  <c r="G451" i="19"/>
  <c r="O450" i="19"/>
  <c r="K450" i="19"/>
  <c r="G450" i="19"/>
  <c r="O449" i="19"/>
  <c r="K449" i="19"/>
  <c r="G449" i="19"/>
  <c r="O448" i="19"/>
  <c r="K448" i="19"/>
  <c r="G448" i="19"/>
  <c r="O447" i="19"/>
  <c r="K447" i="19"/>
  <c r="G447" i="19"/>
  <c r="O446" i="19"/>
  <c r="K446" i="19"/>
  <c r="G446" i="19"/>
  <c r="O445" i="19"/>
  <c r="K445" i="19"/>
  <c r="G445" i="19"/>
  <c r="O444" i="19"/>
  <c r="K444" i="19"/>
  <c r="G444" i="19"/>
  <c r="O443" i="19"/>
  <c r="K443" i="19"/>
  <c r="G443" i="19"/>
  <c r="O442" i="19"/>
  <c r="K442" i="19"/>
  <c r="G442" i="19"/>
  <c r="O441" i="19"/>
  <c r="K441" i="19"/>
  <c r="P440" i="19"/>
  <c r="H439" i="19"/>
  <c r="P437" i="19"/>
  <c r="H435" i="19"/>
  <c r="P433" i="19"/>
  <c r="H431" i="19"/>
  <c r="P429" i="19"/>
  <c r="H427" i="19"/>
  <c r="P425" i="19"/>
  <c r="H423" i="19"/>
  <c r="P421" i="19"/>
  <c r="H419" i="19"/>
  <c r="P417" i="19"/>
  <c r="H415" i="19"/>
  <c r="P413" i="19"/>
  <c r="H411" i="19"/>
  <c r="P409" i="19"/>
  <c r="H407" i="19"/>
  <c r="P405" i="19"/>
  <c r="H403" i="19"/>
  <c r="P401" i="19"/>
  <c r="H399" i="19"/>
  <c r="P397" i="19"/>
  <c r="H395" i="19"/>
  <c r="P393" i="19"/>
  <c r="H391" i="19"/>
  <c r="P389" i="19"/>
  <c r="H387" i="19"/>
  <c r="P385" i="19"/>
  <c r="H383" i="19"/>
  <c r="P381" i="19"/>
  <c r="H379" i="19"/>
  <c r="P377" i="19"/>
  <c r="H375" i="19"/>
  <c r="P373" i="19"/>
  <c r="H371" i="19"/>
  <c r="P369" i="19"/>
  <c r="H367" i="19"/>
  <c r="P365" i="19"/>
  <c r="H363" i="19"/>
  <c r="P361" i="19"/>
  <c r="H359" i="19"/>
  <c r="P357" i="19"/>
  <c r="H355" i="19"/>
  <c r="E440" i="19"/>
  <c r="I440" i="19"/>
  <c r="M440" i="19"/>
  <c r="G440" i="19"/>
  <c r="K440" i="19"/>
  <c r="O440" i="19"/>
  <c r="E436" i="19"/>
  <c r="I436" i="19"/>
  <c r="M436" i="19"/>
  <c r="F436" i="19"/>
  <c r="J436" i="19"/>
  <c r="N436" i="19"/>
  <c r="G436" i="19"/>
  <c r="K436" i="19"/>
  <c r="O436" i="19"/>
  <c r="E432" i="19"/>
  <c r="I432" i="19"/>
  <c r="M432" i="19"/>
  <c r="F432" i="19"/>
  <c r="J432" i="19"/>
  <c r="N432" i="19"/>
  <c r="G432" i="19"/>
  <c r="K432" i="19"/>
  <c r="O432" i="19"/>
  <c r="E428" i="19"/>
  <c r="I428" i="19"/>
  <c r="M428" i="19"/>
  <c r="F428" i="19"/>
  <c r="J428" i="19"/>
  <c r="N428" i="19"/>
  <c r="G428" i="19"/>
  <c r="K428" i="19"/>
  <c r="O428" i="19"/>
  <c r="E424" i="19"/>
  <c r="I424" i="19"/>
  <c r="M424" i="19"/>
  <c r="F424" i="19"/>
  <c r="J424" i="19"/>
  <c r="N424" i="19"/>
  <c r="G424" i="19"/>
  <c r="K424" i="19"/>
  <c r="O424" i="19"/>
  <c r="E420" i="19"/>
  <c r="I420" i="19"/>
  <c r="M420" i="19"/>
  <c r="F420" i="19"/>
  <c r="J420" i="19"/>
  <c r="N420" i="19"/>
  <c r="G420" i="19"/>
  <c r="K420" i="19"/>
  <c r="O420" i="19"/>
  <c r="E416" i="19"/>
  <c r="I416" i="19"/>
  <c r="M416" i="19"/>
  <c r="F416" i="19"/>
  <c r="J416" i="19"/>
  <c r="N416" i="19"/>
  <c r="G416" i="19"/>
  <c r="K416" i="19"/>
  <c r="O416" i="19"/>
  <c r="E412" i="19"/>
  <c r="I412" i="19"/>
  <c r="M412" i="19"/>
  <c r="F412" i="19"/>
  <c r="J412" i="19"/>
  <c r="N412" i="19"/>
  <c r="G412" i="19"/>
  <c r="K412" i="19"/>
  <c r="O412" i="19"/>
  <c r="E408" i="19"/>
  <c r="I408" i="19"/>
  <c r="M408" i="19"/>
  <c r="F408" i="19"/>
  <c r="J408" i="19"/>
  <c r="N408" i="19"/>
  <c r="G408" i="19"/>
  <c r="K408" i="19"/>
  <c r="O408" i="19"/>
  <c r="E404" i="19"/>
  <c r="I404" i="19"/>
  <c r="M404" i="19"/>
  <c r="F404" i="19"/>
  <c r="J404" i="19"/>
  <c r="N404" i="19"/>
  <c r="G404" i="19"/>
  <c r="K404" i="19"/>
  <c r="O404" i="19"/>
  <c r="E400" i="19"/>
  <c r="I400" i="19"/>
  <c r="M400" i="19"/>
  <c r="F400" i="19"/>
  <c r="J400" i="19"/>
  <c r="N400" i="19"/>
  <c r="G400" i="19"/>
  <c r="K400" i="19"/>
  <c r="O400" i="19"/>
  <c r="E396" i="19"/>
  <c r="I396" i="19"/>
  <c r="M396" i="19"/>
  <c r="F396" i="19"/>
  <c r="J396" i="19"/>
  <c r="N396" i="19"/>
  <c r="G396" i="19"/>
  <c r="K396" i="19"/>
  <c r="O396" i="19"/>
  <c r="E392" i="19"/>
  <c r="I392" i="19"/>
  <c r="M392" i="19"/>
  <c r="F392" i="19"/>
  <c r="J392" i="19"/>
  <c r="N392" i="19"/>
  <c r="G392" i="19"/>
  <c r="K392" i="19"/>
  <c r="O392" i="19"/>
  <c r="E388" i="19"/>
  <c r="I388" i="19"/>
  <c r="M388" i="19"/>
  <c r="F388" i="19"/>
  <c r="J388" i="19"/>
  <c r="N388" i="19"/>
  <c r="G388" i="19"/>
  <c r="K388" i="19"/>
  <c r="O388" i="19"/>
  <c r="E384" i="19"/>
  <c r="I384" i="19"/>
  <c r="M384" i="19"/>
  <c r="F384" i="19"/>
  <c r="J384" i="19"/>
  <c r="N384" i="19"/>
  <c r="G384" i="19"/>
  <c r="K384" i="19"/>
  <c r="O384" i="19"/>
  <c r="E380" i="19"/>
  <c r="I380" i="19"/>
  <c r="M380" i="19"/>
  <c r="F380" i="19"/>
  <c r="J380" i="19"/>
  <c r="N380" i="19"/>
  <c r="G380" i="19"/>
  <c r="K380" i="19"/>
  <c r="O380" i="19"/>
  <c r="E376" i="19"/>
  <c r="I376" i="19"/>
  <c r="M376" i="19"/>
  <c r="F376" i="19"/>
  <c r="J376" i="19"/>
  <c r="N376" i="19"/>
  <c r="G376" i="19"/>
  <c r="K376" i="19"/>
  <c r="O376" i="19"/>
  <c r="E372" i="19"/>
  <c r="I372" i="19"/>
  <c r="M372" i="19"/>
  <c r="F372" i="19"/>
  <c r="J372" i="19"/>
  <c r="N372" i="19"/>
  <c r="G372" i="19"/>
  <c r="K372" i="19"/>
  <c r="O372" i="19"/>
  <c r="E368" i="19"/>
  <c r="I368" i="19"/>
  <c r="M368" i="19"/>
  <c r="F368" i="19"/>
  <c r="J368" i="19"/>
  <c r="N368" i="19"/>
  <c r="G368" i="19"/>
  <c r="K368" i="19"/>
  <c r="O368" i="19"/>
  <c r="E364" i="19"/>
  <c r="I364" i="19"/>
  <c r="M364" i="19"/>
  <c r="F364" i="19"/>
  <c r="J364" i="19"/>
  <c r="N364" i="19"/>
  <c r="G364" i="19"/>
  <c r="K364" i="19"/>
  <c r="O364" i="19"/>
  <c r="E360" i="19"/>
  <c r="I360" i="19"/>
  <c r="M360" i="19"/>
  <c r="F360" i="19"/>
  <c r="J360" i="19"/>
  <c r="N360" i="19"/>
  <c r="G360" i="19"/>
  <c r="K360" i="19"/>
  <c r="O360" i="19"/>
  <c r="E356" i="19"/>
  <c r="I356" i="19"/>
  <c r="M356" i="19"/>
  <c r="F356" i="19"/>
  <c r="J356" i="19"/>
  <c r="N356" i="19"/>
  <c r="G356" i="19"/>
  <c r="K356" i="19"/>
  <c r="O356" i="19"/>
  <c r="E352" i="19"/>
  <c r="I352" i="19"/>
  <c r="M352" i="19"/>
  <c r="F352" i="19"/>
  <c r="J352" i="19"/>
  <c r="N352" i="19"/>
  <c r="G352" i="19"/>
  <c r="K352" i="19"/>
  <c r="O352" i="19"/>
  <c r="H352" i="19"/>
  <c r="L352" i="19"/>
  <c r="P352" i="19"/>
  <c r="E348" i="19"/>
  <c r="I348" i="19"/>
  <c r="M348" i="19"/>
  <c r="F348" i="19"/>
  <c r="J348" i="19"/>
  <c r="N348" i="19"/>
  <c r="G348" i="19"/>
  <c r="K348" i="19"/>
  <c r="O348" i="19"/>
  <c r="H348" i="19"/>
  <c r="L348" i="19"/>
  <c r="P348" i="19"/>
  <c r="E344" i="19"/>
  <c r="I344" i="19"/>
  <c r="M344" i="19"/>
  <c r="F344" i="19"/>
  <c r="J344" i="19"/>
  <c r="N344" i="19"/>
  <c r="G344" i="19"/>
  <c r="K344" i="19"/>
  <c r="O344" i="19"/>
  <c r="H344" i="19"/>
  <c r="L344" i="19"/>
  <c r="P344" i="19"/>
  <c r="E340" i="19"/>
  <c r="I340" i="19"/>
  <c r="M340" i="19"/>
  <c r="F340" i="19"/>
  <c r="J340" i="19"/>
  <c r="N340" i="19"/>
  <c r="G340" i="19"/>
  <c r="K340" i="19"/>
  <c r="O340" i="19"/>
  <c r="H340" i="19"/>
  <c r="L340" i="19"/>
  <c r="P340" i="19"/>
  <c r="E336" i="19"/>
  <c r="I336" i="19"/>
  <c r="M336" i="19"/>
  <c r="F336" i="19"/>
  <c r="J336" i="19"/>
  <c r="N336" i="19"/>
  <c r="G336" i="19"/>
  <c r="K336" i="19"/>
  <c r="O336" i="19"/>
  <c r="H336" i="19"/>
  <c r="L336" i="19"/>
  <c r="P336" i="19"/>
  <c r="E332" i="19"/>
  <c r="I332" i="19"/>
  <c r="M332" i="19"/>
  <c r="F332" i="19"/>
  <c r="J332" i="19"/>
  <c r="N332" i="19"/>
  <c r="G332" i="19"/>
  <c r="K332" i="19"/>
  <c r="O332" i="19"/>
  <c r="H332" i="19"/>
  <c r="L332" i="19"/>
  <c r="P332" i="19"/>
  <c r="E328" i="19"/>
  <c r="I328" i="19"/>
  <c r="M328" i="19"/>
  <c r="F328" i="19"/>
  <c r="J328" i="19"/>
  <c r="N328" i="19"/>
  <c r="G328" i="19"/>
  <c r="K328" i="19"/>
  <c r="O328" i="19"/>
  <c r="H328" i="19"/>
  <c r="L328" i="19"/>
  <c r="P328" i="19"/>
  <c r="E324" i="19"/>
  <c r="I324" i="19"/>
  <c r="M324" i="19"/>
  <c r="F324" i="19"/>
  <c r="J324" i="19"/>
  <c r="N324" i="19"/>
  <c r="G324" i="19"/>
  <c r="O324" i="19"/>
  <c r="H324" i="19"/>
  <c r="P324" i="19"/>
  <c r="K324" i="19"/>
  <c r="L324" i="19"/>
  <c r="H320" i="19"/>
  <c r="L320" i="19"/>
  <c r="P320" i="19"/>
  <c r="E320" i="19"/>
  <c r="I320" i="19"/>
  <c r="M320" i="19"/>
  <c r="F320" i="19"/>
  <c r="J320" i="19"/>
  <c r="N320" i="19"/>
  <c r="G320" i="19"/>
  <c r="K320" i="19"/>
  <c r="O320" i="19"/>
  <c r="H316" i="19"/>
  <c r="L316" i="19"/>
  <c r="P316" i="19"/>
  <c r="E316" i="19"/>
  <c r="I316" i="19"/>
  <c r="M316" i="19"/>
  <c r="F316" i="19"/>
  <c r="J316" i="19"/>
  <c r="N316" i="19"/>
  <c r="G316" i="19"/>
  <c r="K316" i="19"/>
  <c r="O316" i="19"/>
  <c r="H312" i="19"/>
  <c r="L312" i="19"/>
  <c r="P312" i="19"/>
  <c r="E312" i="19"/>
  <c r="I312" i="19"/>
  <c r="M312" i="19"/>
  <c r="F312" i="19"/>
  <c r="J312" i="19"/>
  <c r="N312" i="19"/>
  <c r="G312" i="19"/>
  <c r="K312" i="19"/>
  <c r="O312" i="19"/>
  <c r="H308" i="19"/>
  <c r="L308" i="19"/>
  <c r="P308" i="19"/>
  <c r="E308" i="19"/>
  <c r="I308" i="19"/>
  <c r="M308" i="19"/>
  <c r="F308" i="19"/>
  <c r="J308" i="19"/>
  <c r="N308" i="19"/>
  <c r="G308" i="19"/>
  <c r="K308" i="19"/>
  <c r="O308" i="19"/>
  <c r="H304" i="19"/>
  <c r="L304" i="19"/>
  <c r="P304" i="19"/>
  <c r="E304" i="19"/>
  <c r="I304" i="19"/>
  <c r="M304" i="19"/>
  <c r="F304" i="19"/>
  <c r="J304" i="19"/>
  <c r="N304" i="19"/>
  <c r="G304" i="19"/>
  <c r="K304" i="19"/>
  <c r="O304" i="19"/>
  <c r="H300" i="19"/>
  <c r="L300" i="19"/>
  <c r="P300" i="19"/>
  <c r="E300" i="19"/>
  <c r="I300" i="19"/>
  <c r="M300" i="19"/>
  <c r="F300" i="19"/>
  <c r="J300" i="19"/>
  <c r="N300" i="19"/>
  <c r="G300" i="19"/>
  <c r="K300" i="19"/>
  <c r="O300" i="19"/>
  <c r="H296" i="19"/>
  <c r="L296" i="19"/>
  <c r="P296" i="19"/>
  <c r="E296" i="19"/>
  <c r="I296" i="19"/>
  <c r="M296" i="19"/>
  <c r="F296" i="19"/>
  <c r="J296" i="19"/>
  <c r="N296" i="19"/>
  <c r="G296" i="19"/>
  <c r="K296" i="19"/>
  <c r="O296" i="19"/>
  <c r="H292" i="19"/>
  <c r="L292" i="19"/>
  <c r="P292" i="19"/>
  <c r="E292" i="19"/>
  <c r="I292" i="19"/>
  <c r="M292" i="19"/>
  <c r="F292" i="19"/>
  <c r="J292" i="19"/>
  <c r="N292" i="19"/>
  <c r="G292" i="19"/>
  <c r="K292" i="19"/>
  <c r="O292" i="19"/>
  <c r="H288" i="19"/>
  <c r="L288" i="19"/>
  <c r="P288" i="19"/>
  <c r="E288" i="19"/>
  <c r="I288" i="19"/>
  <c r="M288" i="19"/>
  <c r="F288" i="19"/>
  <c r="J288" i="19"/>
  <c r="N288" i="19"/>
  <c r="G288" i="19"/>
  <c r="K288" i="19"/>
  <c r="O288" i="19"/>
  <c r="H284" i="19"/>
  <c r="L284" i="19"/>
  <c r="P284" i="19"/>
  <c r="E284" i="19"/>
  <c r="I284" i="19"/>
  <c r="M284" i="19"/>
  <c r="F284" i="19"/>
  <c r="J284" i="19"/>
  <c r="N284" i="19"/>
  <c r="G284" i="19"/>
  <c r="K284" i="19"/>
  <c r="O284" i="19"/>
  <c r="H280" i="19"/>
  <c r="L280" i="19"/>
  <c r="P280" i="19"/>
  <c r="E280" i="19"/>
  <c r="I280" i="19"/>
  <c r="M280" i="19"/>
  <c r="F280" i="19"/>
  <c r="J280" i="19"/>
  <c r="N280" i="19"/>
  <c r="G280" i="19"/>
  <c r="K280" i="19"/>
  <c r="O280" i="19"/>
  <c r="H276" i="19"/>
  <c r="L276" i="19"/>
  <c r="P276" i="19"/>
  <c r="E276" i="19"/>
  <c r="I276" i="19"/>
  <c r="M276" i="19"/>
  <c r="F276" i="19"/>
  <c r="J276" i="19"/>
  <c r="N276" i="19"/>
  <c r="G276" i="19"/>
  <c r="K276" i="19"/>
  <c r="O276" i="19"/>
  <c r="H272" i="19"/>
  <c r="L272" i="19"/>
  <c r="P272" i="19"/>
  <c r="E272" i="19"/>
  <c r="I272" i="19"/>
  <c r="M272" i="19"/>
  <c r="F272" i="19"/>
  <c r="J272" i="19"/>
  <c r="N272" i="19"/>
  <c r="G272" i="19"/>
  <c r="K272" i="19"/>
  <c r="O272" i="19"/>
  <c r="H268" i="19"/>
  <c r="L268" i="19"/>
  <c r="P268" i="19"/>
  <c r="E268" i="19"/>
  <c r="I268" i="19"/>
  <c r="M268" i="19"/>
  <c r="F268" i="19"/>
  <c r="J268" i="19"/>
  <c r="N268" i="19"/>
  <c r="G268" i="19"/>
  <c r="K268" i="19"/>
  <c r="O268" i="19"/>
  <c r="H264" i="19"/>
  <c r="L264" i="19"/>
  <c r="P264" i="19"/>
  <c r="E264" i="19"/>
  <c r="I264" i="19"/>
  <c r="M264" i="19"/>
  <c r="F264" i="19"/>
  <c r="J264" i="19"/>
  <c r="N264" i="19"/>
  <c r="G264" i="19"/>
  <c r="K264" i="19"/>
  <c r="O264" i="19"/>
  <c r="H260" i="19"/>
  <c r="L260" i="19"/>
  <c r="P260" i="19"/>
  <c r="E260" i="19"/>
  <c r="I260" i="19"/>
  <c r="M260" i="19"/>
  <c r="F260" i="19"/>
  <c r="J260" i="19"/>
  <c r="N260" i="19"/>
  <c r="G260" i="19"/>
  <c r="K260" i="19"/>
  <c r="O260" i="19"/>
  <c r="H256" i="19"/>
  <c r="L256" i="19"/>
  <c r="P256" i="19"/>
  <c r="E256" i="19"/>
  <c r="I256" i="19"/>
  <c r="M256" i="19"/>
  <c r="F256" i="19"/>
  <c r="J256" i="19"/>
  <c r="N256" i="19"/>
  <c r="G256" i="19"/>
  <c r="K256" i="19"/>
  <c r="O256" i="19"/>
  <c r="H252" i="19"/>
  <c r="L252" i="19"/>
  <c r="P252" i="19"/>
  <c r="E252" i="19"/>
  <c r="I252" i="19"/>
  <c r="M252" i="19"/>
  <c r="F252" i="19"/>
  <c r="J252" i="19"/>
  <c r="N252" i="19"/>
  <c r="G252" i="19"/>
  <c r="K252" i="19"/>
  <c r="O252" i="19"/>
  <c r="H248" i="19"/>
  <c r="L248" i="19"/>
  <c r="P248" i="19"/>
  <c r="E248" i="19"/>
  <c r="I248" i="19"/>
  <c r="M248" i="19"/>
  <c r="F248" i="19"/>
  <c r="J248" i="19"/>
  <c r="N248" i="19"/>
  <c r="G248" i="19"/>
  <c r="K248" i="19"/>
  <c r="O248" i="19"/>
  <c r="H244" i="19"/>
  <c r="L244" i="19"/>
  <c r="P244" i="19"/>
  <c r="E244" i="19"/>
  <c r="I244" i="19"/>
  <c r="M244" i="19"/>
  <c r="F244" i="19"/>
  <c r="J244" i="19"/>
  <c r="N244" i="19"/>
  <c r="G244" i="19"/>
  <c r="K244" i="19"/>
  <c r="O244" i="19"/>
  <c r="H240" i="19"/>
  <c r="L240" i="19"/>
  <c r="P240" i="19"/>
  <c r="E240" i="19"/>
  <c r="I240" i="19"/>
  <c r="M240" i="19"/>
  <c r="F240" i="19"/>
  <c r="J240" i="19"/>
  <c r="N240" i="19"/>
  <c r="G240" i="19"/>
  <c r="K240" i="19"/>
  <c r="O240" i="19"/>
  <c r="H236" i="19"/>
  <c r="L236" i="19"/>
  <c r="P236" i="19"/>
  <c r="E236" i="19"/>
  <c r="I236" i="19"/>
  <c r="M236" i="19"/>
  <c r="F236" i="19"/>
  <c r="J236" i="19"/>
  <c r="N236" i="19"/>
  <c r="G236" i="19"/>
  <c r="K236" i="19"/>
  <c r="O236" i="19"/>
  <c r="H232" i="19"/>
  <c r="L232" i="19"/>
  <c r="P232" i="19"/>
  <c r="E232" i="19"/>
  <c r="I232" i="19"/>
  <c r="M232" i="19"/>
  <c r="F232" i="19"/>
  <c r="J232" i="19"/>
  <c r="N232" i="19"/>
  <c r="G232" i="19"/>
  <c r="K232" i="19"/>
  <c r="O232" i="19"/>
  <c r="E228" i="19"/>
  <c r="I228" i="19"/>
  <c r="M228" i="19"/>
  <c r="J228" i="19"/>
  <c r="O228" i="19"/>
  <c r="F228" i="19"/>
  <c r="K228" i="19"/>
  <c r="P228" i="19"/>
  <c r="G228" i="19"/>
  <c r="L228" i="19"/>
  <c r="H228" i="19"/>
  <c r="N228" i="19"/>
  <c r="G224" i="19"/>
  <c r="K224" i="19"/>
  <c r="O224" i="19"/>
  <c r="H224" i="19"/>
  <c r="L224" i="19"/>
  <c r="P224" i="19"/>
  <c r="E224" i="19"/>
  <c r="I224" i="19"/>
  <c r="M224" i="19"/>
  <c r="F224" i="19"/>
  <c r="J224" i="19"/>
  <c r="N224" i="19"/>
  <c r="G220" i="19"/>
  <c r="K220" i="19"/>
  <c r="O220" i="19"/>
  <c r="H220" i="19"/>
  <c r="L220" i="19"/>
  <c r="P220" i="19"/>
  <c r="E220" i="19"/>
  <c r="I220" i="19"/>
  <c r="M220" i="19"/>
  <c r="F220" i="19"/>
  <c r="J220" i="19"/>
  <c r="N220" i="19"/>
  <c r="G216" i="19"/>
  <c r="K216" i="19"/>
  <c r="O216" i="19"/>
  <c r="I216" i="19"/>
  <c r="N216" i="19"/>
  <c r="E216" i="19"/>
  <c r="J216" i="19"/>
  <c r="P216" i="19"/>
  <c r="F216" i="19"/>
  <c r="L216" i="19"/>
  <c r="H216" i="19"/>
  <c r="M216" i="19"/>
  <c r="E212" i="19"/>
  <c r="I212" i="19"/>
  <c r="M212" i="19"/>
  <c r="G212" i="19"/>
  <c r="K212" i="19"/>
  <c r="O212" i="19"/>
  <c r="L212" i="19"/>
  <c r="F212" i="19"/>
  <c r="N212" i="19"/>
  <c r="H212" i="19"/>
  <c r="P212" i="19"/>
  <c r="J212" i="19"/>
  <c r="E208" i="19"/>
  <c r="I208" i="19"/>
  <c r="M208" i="19"/>
  <c r="G208" i="19"/>
  <c r="K208" i="19"/>
  <c r="O208" i="19"/>
  <c r="L208" i="19"/>
  <c r="F208" i="19"/>
  <c r="N208" i="19"/>
  <c r="H208" i="19"/>
  <c r="P208" i="19"/>
  <c r="J208" i="19"/>
  <c r="E204" i="19"/>
  <c r="I204" i="19"/>
  <c r="M204" i="19"/>
  <c r="G204" i="19"/>
  <c r="K204" i="19"/>
  <c r="O204" i="19"/>
  <c r="L204" i="19"/>
  <c r="F204" i="19"/>
  <c r="N204" i="19"/>
  <c r="H204" i="19"/>
  <c r="P204" i="19"/>
  <c r="J204" i="19"/>
  <c r="E200" i="19"/>
  <c r="I200" i="19"/>
  <c r="M200" i="19"/>
  <c r="G200" i="19"/>
  <c r="K200" i="19"/>
  <c r="O200" i="19"/>
  <c r="L200" i="19"/>
  <c r="F200" i="19"/>
  <c r="N200" i="19"/>
  <c r="H200" i="19"/>
  <c r="P200" i="19"/>
  <c r="J200" i="19"/>
  <c r="E196" i="19"/>
  <c r="I196" i="19"/>
  <c r="M196" i="19"/>
  <c r="G196" i="19"/>
  <c r="K196" i="19"/>
  <c r="O196" i="19"/>
  <c r="L196" i="19"/>
  <c r="F196" i="19"/>
  <c r="N196" i="19"/>
  <c r="H196" i="19"/>
  <c r="P196" i="19"/>
  <c r="J196" i="19"/>
  <c r="E192" i="19"/>
  <c r="I192" i="19"/>
  <c r="M192" i="19"/>
  <c r="G192" i="19"/>
  <c r="K192" i="19"/>
  <c r="O192" i="19"/>
  <c r="L192" i="19"/>
  <c r="F192" i="19"/>
  <c r="N192" i="19"/>
  <c r="H192" i="19"/>
  <c r="P192" i="19"/>
  <c r="J192" i="19"/>
  <c r="E188" i="19"/>
  <c r="I188" i="19"/>
  <c r="M188" i="19"/>
  <c r="G188" i="19"/>
  <c r="K188" i="19"/>
  <c r="O188" i="19"/>
  <c r="L188" i="19"/>
  <c r="F188" i="19"/>
  <c r="N188" i="19"/>
  <c r="H188" i="19"/>
  <c r="P188" i="19"/>
  <c r="J188" i="19"/>
  <c r="E184" i="19"/>
  <c r="I184" i="19"/>
  <c r="M184" i="19"/>
  <c r="G184" i="19"/>
  <c r="K184" i="19"/>
  <c r="O184" i="19"/>
  <c r="L184" i="19"/>
  <c r="F184" i="19"/>
  <c r="N184" i="19"/>
  <c r="H184" i="19"/>
  <c r="P184" i="19"/>
  <c r="J184" i="19"/>
  <c r="E180" i="19"/>
  <c r="I180" i="19"/>
  <c r="M180" i="19"/>
  <c r="G180" i="19"/>
  <c r="K180" i="19"/>
  <c r="O180" i="19"/>
  <c r="L180" i="19"/>
  <c r="F180" i="19"/>
  <c r="N180" i="19"/>
  <c r="H180" i="19"/>
  <c r="P180" i="19"/>
  <c r="J180" i="19"/>
  <c r="E176" i="19"/>
  <c r="I176" i="19"/>
  <c r="M176" i="19"/>
  <c r="G176" i="19"/>
  <c r="K176" i="19"/>
  <c r="O176" i="19"/>
  <c r="L176" i="19"/>
  <c r="F176" i="19"/>
  <c r="N176" i="19"/>
  <c r="H176" i="19"/>
  <c r="P176" i="19"/>
  <c r="J176" i="19"/>
  <c r="E172" i="19"/>
  <c r="I172" i="19"/>
  <c r="M172" i="19"/>
  <c r="G172" i="19"/>
  <c r="K172" i="19"/>
  <c r="O172" i="19"/>
  <c r="L172" i="19"/>
  <c r="F172" i="19"/>
  <c r="N172" i="19"/>
  <c r="H172" i="19"/>
  <c r="P172" i="19"/>
  <c r="J172" i="19"/>
  <c r="E168" i="19"/>
  <c r="I168" i="19"/>
  <c r="M168" i="19"/>
  <c r="G168" i="19"/>
  <c r="K168" i="19"/>
  <c r="O168" i="19"/>
  <c r="L168" i="19"/>
  <c r="F168" i="19"/>
  <c r="N168" i="19"/>
  <c r="H168" i="19"/>
  <c r="P168" i="19"/>
  <c r="J168" i="19"/>
  <c r="E164" i="19"/>
  <c r="I164" i="19"/>
  <c r="M164" i="19"/>
  <c r="G164" i="19"/>
  <c r="K164" i="19"/>
  <c r="O164" i="19"/>
  <c r="L164" i="19"/>
  <c r="F164" i="19"/>
  <c r="N164" i="19"/>
  <c r="H164" i="19"/>
  <c r="P164" i="19"/>
  <c r="J164" i="19"/>
  <c r="E160" i="19"/>
  <c r="I160" i="19"/>
  <c r="M160" i="19"/>
  <c r="G160" i="19"/>
  <c r="K160" i="19"/>
  <c r="O160" i="19"/>
  <c r="L160" i="19"/>
  <c r="F160" i="19"/>
  <c r="N160" i="19"/>
  <c r="H160" i="19"/>
  <c r="P160" i="19"/>
  <c r="J160" i="19"/>
  <c r="G156" i="19"/>
  <c r="K156" i="19"/>
  <c r="O156" i="19"/>
  <c r="E156" i="19"/>
  <c r="I156" i="19"/>
  <c r="M156" i="19"/>
  <c r="L156" i="19"/>
  <c r="H156" i="19"/>
  <c r="P156" i="19"/>
  <c r="F156" i="19"/>
  <c r="J156" i="19"/>
  <c r="N156" i="19"/>
  <c r="G152" i="19"/>
  <c r="K152" i="19"/>
  <c r="O152" i="19"/>
  <c r="E152" i="19"/>
  <c r="I152" i="19"/>
  <c r="M152" i="19"/>
  <c r="L152" i="19"/>
  <c r="H152" i="19"/>
  <c r="P152" i="19"/>
  <c r="F152" i="19"/>
  <c r="J152" i="19"/>
  <c r="N152" i="19"/>
  <c r="G148" i="19"/>
  <c r="K148" i="19"/>
  <c r="O148" i="19"/>
  <c r="E148" i="19"/>
  <c r="I148" i="19"/>
  <c r="M148" i="19"/>
  <c r="L148" i="19"/>
  <c r="H148" i="19"/>
  <c r="P148" i="19"/>
  <c r="F148" i="19"/>
  <c r="J148" i="19"/>
  <c r="N148" i="19"/>
  <c r="G144" i="19"/>
  <c r="K144" i="19"/>
  <c r="O144" i="19"/>
  <c r="E144" i="19"/>
  <c r="I144" i="19"/>
  <c r="M144" i="19"/>
  <c r="L144" i="19"/>
  <c r="H144" i="19"/>
  <c r="P144" i="19"/>
  <c r="F144" i="19"/>
  <c r="J144" i="19"/>
  <c r="N144" i="19"/>
  <c r="G140" i="19"/>
  <c r="K140" i="19"/>
  <c r="O140" i="19"/>
  <c r="E140" i="19"/>
  <c r="I140" i="19"/>
  <c r="M140" i="19"/>
  <c r="L140" i="19"/>
  <c r="H140" i="19"/>
  <c r="P140" i="19"/>
  <c r="F140" i="19"/>
  <c r="J140" i="19"/>
  <c r="N140" i="19"/>
  <c r="G136" i="19"/>
  <c r="K136" i="19"/>
  <c r="O136" i="19"/>
  <c r="E136" i="19"/>
  <c r="I136" i="19"/>
  <c r="M136" i="19"/>
  <c r="L136" i="19"/>
  <c r="H136" i="19"/>
  <c r="P136" i="19"/>
  <c r="F136" i="19"/>
  <c r="J136" i="19"/>
  <c r="N136" i="19"/>
  <c r="G132" i="19"/>
  <c r="K132" i="19"/>
  <c r="O132" i="19"/>
  <c r="E132" i="19"/>
  <c r="I132" i="19"/>
  <c r="M132" i="19"/>
  <c r="L132" i="19"/>
  <c r="F132" i="19"/>
  <c r="N132" i="19"/>
  <c r="H132" i="19"/>
  <c r="P132" i="19"/>
  <c r="J132" i="19"/>
  <c r="G128" i="19"/>
  <c r="K128" i="19"/>
  <c r="O128" i="19"/>
  <c r="E128" i="19"/>
  <c r="I128" i="19"/>
  <c r="M128" i="19"/>
  <c r="L128" i="19"/>
  <c r="F128" i="19"/>
  <c r="N128" i="19"/>
  <c r="H128" i="19"/>
  <c r="P128" i="19"/>
  <c r="J128" i="19"/>
  <c r="G124" i="19"/>
  <c r="K124" i="19"/>
  <c r="O124" i="19"/>
  <c r="E124" i="19"/>
  <c r="I124" i="19"/>
  <c r="M124" i="19"/>
  <c r="L124" i="19"/>
  <c r="F124" i="19"/>
  <c r="N124" i="19"/>
  <c r="H124" i="19"/>
  <c r="P124" i="19"/>
  <c r="J124" i="19"/>
  <c r="G120" i="19"/>
  <c r="K120" i="19"/>
  <c r="O120" i="19"/>
  <c r="E120" i="19"/>
  <c r="I120" i="19"/>
  <c r="M120" i="19"/>
  <c r="L120" i="19"/>
  <c r="F120" i="19"/>
  <c r="N120" i="19"/>
  <c r="H120" i="19"/>
  <c r="P120" i="19"/>
  <c r="J120" i="19"/>
  <c r="G116" i="19"/>
  <c r="K116" i="19"/>
  <c r="O116" i="19"/>
  <c r="E116" i="19"/>
  <c r="I116" i="19"/>
  <c r="M116" i="19"/>
  <c r="L116" i="19"/>
  <c r="F116" i="19"/>
  <c r="N116" i="19"/>
  <c r="H116" i="19"/>
  <c r="P116" i="19"/>
  <c r="J116" i="19"/>
  <c r="G112" i="19"/>
  <c r="K112" i="19"/>
  <c r="O112" i="19"/>
  <c r="E112" i="19"/>
  <c r="I112" i="19"/>
  <c r="M112" i="19"/>
  <c r="L112" i="19"/>
  <c r="F112" i="19"/>
  <c r="N112" i="19"/>
  <c r="H112" i="19"/>
  <c r="P112" i="19"/>
  <c r="J112" i="19"/>
  <c r="G108" i="19"/>
  <c r="K108" i="19"/>
  <c r="O108" i="19"/>
  <c r="E108" i="19"/>
  <c r="I108" i="19"/>
  <c r="M108" i="19"/>
  <c r="L108" i="19"/>
  <c r="F108" i="19"/>
  <c r="N108" i="19"/>
  <c r="H108" i="19"/>
  <c r="P108" i="19"/>
  <c r="J108" i="19"/>
  <c r="G104" i="19"/>
  <c r="K104" i="19"/>
  <c r="O104" i="19"/>
  <c r="E104" i="19"/>
  <c r="I104" i="19"/>
  <c r="M104" i="19"/>
  <c r="L104" i="19"/>
  <c r="F104" i="19"/>
  <c r="N104" i="19"/>
  <c r="H104" i="19"/>
  <c r="P104" i="19"/>
  <c r="J104" i="19"/>
  <c r="G100" i="19"/>
  <c r="K100" i="19"/>
  <c r="O100" i="19"/>
  <c r="E100" i="19"/>
  <c r="I100" i="19"/>
  <c r="M100" i="19"/>
  <c r="L100" i="19"/>
  <c r="F100" i="19"/>
  <c r="N100" i="19"/>
  <c r="H100" i="19"/>
  <c r="P100" i="19"/>
  <c r="J100" i="19"/>
  <c r="G96" i="19"/>
  <c r="K96" i="19"/>
  <c r="O96" i="19"/>
  <c r="E96" i="19"/>
  <c r="I96" i="19"/>
  <c r="M96" i="19"/>
  <c r="L96" i="19"/>
  <c r="F96" i="19"/>
  <c r="N96" i="19"/>
  <c r="H96" i="19"/>
  <c r="P96" i="19"/>
  <c r="J96" i="19"/>
  <c r="G92" i="19"/>
  <c r="K92" i="19"/>
  <c r="O92" i="19"/>
  <c r="E92" i="19"/>
  <c r="I92" i="19"/>
  <c r="M92" i="19"/>
  <c r="L92" i="19"/>
  <c r="F92" i="19"/>
  <c r="N92" i="19"/>
  <c r="H92" i="19"/>
  <c r="P92" i="19"/>
  <c r="J92" i="19"/>
  <c r="G88" i="19"/>
  <c r="K88" i="19"/>
  <c r="O88" i="19"/>
  <c r="E88" i="19"/>
  <c r="I88" i="19"/>
  <c r="M88" i="19"/>
  <c r="L88" i="19"/>
  <c r="F88" i="19"/>
  <c r="N88" i="19"/>
  <c r="H88" i="19"/>
  <c r="P88" i="19"/>
  <c r="J88" i="19"/>
  <c r="G84" i="19"/>
  <c r="K84" i="19"/>
  <c r="O84" i="19"/>
  <c r="E84" i="19"/>
  <c r="I84" i="19"/>
  <c r="M84" i="19"/>
  <c r="L84" i="19"/>
  <c r="F84" i="19"/>
  <c r="N84" i="19"/>
  <c r="H84" i="19"/>
  <c r="P84" i="19"/>
  <c r="J84" i="19"/>
  <c r="G80" i="19"/>
  <c r="K80" i="19"/>
  <c r="O80" i="19"/>
  <c r="E80" i="19"/>
  <c r="I80" i="19"/>
  <c r="M80" i="19"/>
  <c r="L80" i="19"/>
  <c r="F80" i="19"/>
  <c r="N80" i="19"/>
  <c r="H80" i="19"/>
  <c r="P80" i="19"/>
  <c r="J80" i="19"/>
  <c r="H76" i="19"/>
  <c r="L76" i="19"/>
  <c r="P76" i="19"/>
  <c r="G76" i="19"/>
  <c r="M76" i="19"/>
  <c r="E76" i="19"/>
  <c r="J76" i="19"/>
  <c r="O76" i="19"/>
  <c r="N76" i="19"/>
  <c r="F76" i="19"/>
  <c r="I76" i="19"/>
  <c r="K76" i="19"/>
  <c r="H72" i="19"/>
  <c r="L72" i="19"/>
  <c r="P72" i="19"/>
  <c r="G72" i="19"/>
  <c r="M72" i="19"/>
  <c r="E72" i="19"/>
  <c r="J72" i="19"/>
  <c r="O72" i="19"/>
  <c r="I72" i="19"/>
  <c r="K72" i="19"/>
  <c r="N72" i="19"/>
  <c r="F72" i="19"/>
  <c r="H68" i="19"/>
  <c r="L68" i="19"/>
  <c r="P68" i="19"/>
  <c r="G68" i="19"/>
  <c r="M68" i="19"/>
  <c r="E68" i="19"/>
  <c r="J68" i="19"/>
  <c r="O68" i="19"/>
  <c r="N68" i="19"/>
  <c r="F68" i="19"/>
  <c r="I68" i="19"/>
  <c r="K68" i="19"/>
  <c r="H64" i="19"/>
  <c r="L64" i="19"/>
  <c r="P64" i="19"/>
  <c r="G64" i="19"/>
  <c r="M64" i="19"/>
  <c r="E64" i="19"/>
  <c r="J64" i="19"/>
  <c r="O64" i="19"/>
  <c r="I64" i="19"/>
  <c r="K64" i="19"/>
  <c r="N64" i="19"/>
  <c r="F64" i="19"/>
  <c r="H60" i="19"/>
  <c r="L60" i="19"/>
  <c r="P60" i="19"/>
  <c r="F60" i="19"/>
  <c r="J60" i="19"/>
  <c r="N60" i="19"/>
  <c r="I60" i="19"/>
  <c r="E60" i="19"/>
  <c r="M60" i="19"/>
  <c r="G60" i="19"/>
  <c r="K60" i="19"/>
  <c r="O60" i="19"/>
  <c r="H56" i="19"/>
  <c r="L56" i="19"/>
  <c r="P56" i="19"/>
  <c r="F56" i="19"/>
  <c r="J56" i="19"/>
  <c r="N56" i="19"/>
  <c r="I56" i="19"/>
  <c r="E56" i="19"/>
  <c r="M56" i="19"/>
  <c r="G56" i="19"/>
  <c r="K56" i="19"/>
  <c r="O56" i="19"/>
  <c r="H52" i="19"/>
  <c r="L52" i="19"/>
  <c r="P52" i="19"/>
  <c r="F52" i="19"/>
  <c r="J52" i="19"/>
  <c r="N52" i="19"/>
  <c r="I52" i="19"/>
  <c r="E52" i="19"/>
  <c r="M52" i="19"/>
  <c r="G52" i="19"/>
  <c r="K52" i="19"/>
  <c r="O52" i="19"/>
  <c r="H48" i="19"/>
  <c r="L48" i="19"/>
  <c r="P48" i="19"/>
  <c r="F48" i="19"/>
  <c r="J48" i="19"/>
  <c r="N48" i="19"/>
  <c r="I48" i="19"/>
  <c r="E48" i="19"/>
  <c r="M48" i="19"/>
  <c r="G48" i="19"/>
  <c r="K48" i="19"/>
  <c r="O48" i="19"/>
  <c r="H44" i="19"/>
  <c r="L44" i="19"/>
  <c r="P44" i="19"/>
  <c r="F44" i="19"/>
  <c r="J44" i="19"/>
  <c r="N44" i="19"/>
  <c r="I44" i="19"/>
  <c r="E44" i="19"/>
  <c r="M44" i="19"/>
  <c r="G44" i="19"/>
  <c r="K44" i="19"/>
  <c r="O44" i="19"/>
  <c r="H40" i="19"/>
  <c r="L40" i="19"/>
  <c r="P40" i="19"/>
  <c r="F40" i="19"/>
  <c r="J40" i="19"/>
  <c r="N40" i="19"/>
  <c r="I40" i="19"/>
  <c r="E40" i="19"/>
  <c r="M40" i="19"/>
  <c r="G40" i="19"/>
  <c r="K40" i="19"/>
  <c r="O40" i="19"/>
  <c r="H36" i="19"/>
  <c r="L36" i="19"/>
  <c r="P36" i="19"/>
  <c r="F36" i="19"/>
  <c r="J36" i="19"/>
  <c r="N36" i="19"/>
  <c r="I36" i="19"/>
  <c r="E36" i="19"/>
  <c r="M36" i="19"/>
  <c r="G36" i="19"/>
  <c r="K36" i="19"/>
  <c r="O36" i="19"/>
  <c r="Q32" i="19"/>
  <c r="G32" i="19"/>
  <c r="K32" i="19"/>
  <c r="O32" i="19"/>
  <c r="E32" i="19"/>
  <c r="I32" i="19"/>
  <c r="M32" i="19"/>
  <c r="F32" i="19"/>
  <c r="N32" i="19"/>
  <c r="J32" i="19"/>
  <c r="P32" i="19"/>
  <c r="H32" i="19"/>
  <c r="L32" i="19"/>
  <c r="G28" i="19"/>
  <c r="K28" i="19"/>
  <c r="O28" i="19"/>
  <c r="E28" i="19"/>
  <c r="I28" i="19"/>
  <c r="M28" i="19"/>
  <c r="F28" i="19"/>
  <c r="N28" i="19"/>
  <c r="J28" i="19"/>
  <c r="P28" i="19"/>
  <c r="H28" i="19"/>
  <c r="L28" i="19"/>
  <c r="G24" i="19"/>
  <c r="K24" i="19"/>
  <c r="O24" i="19"/>
  <c r="E24" i="19"/>
  <c r="I24" i="19"/>
  <c r="M24" i="19"/>
  <c r="F24" i="19"/>
  <c r="N24" i="19"/>
  <c r="J24" i="19"/>
  <c r="P24" i="19"/>
  <c r="H24" i="19"/>
  <c r="L24" i="19"/>
  <c r="G20" i="19"/>
  <c r="K20" i="19"/>
  <c r="O20" i="19"/>
  <c r="E20" i="19"/>
  <c r="I20" i="19"/>
  <c r="M20" i="19"/>
  <c r="F20" i="19"/>
  <c r="N20" i="19"/>
  <c r="J20" i="19"/>
  <c r="P20" i="19"/>
  <c r="H20" i="19"/>
  <c r="L20" i="19"/>
  <c r="Q16" i="19"/>
  <c r="G16" i="19"/>
  <c r="K16" i="19"/>
  <c r="O16" i="19"/>
  <c r="E16" i="19"/>
  <c r="I16" i="19"/>
  <c r="M16" i="19"/>
  <c r="F16" i="19"/>
  <c r="N16" i="19"/>
  <c r="J16" i="19"/>
  <c r="P16" i="19"/>
  <c r="H16" i="19"/>
  <c r="L16" i="19"/>
  <c r="G12" i="19"/>
  <c r="K12" i="19"/>
  <c r="O12" i="19"/>
  <c r="E12" i="19"/>
  <c r="I12" i="19"/>
  <c r="M12" i="19"/>
  <c r="F12" i="19"/>
  <c r="N12" i="19"/>
  <c r="J12" i="19"/>
  <c r="P12" i="19"/>
  <c r="H12" i="19"/>
  <c r="L12" i="19"/>
  <c r="C24" i="36"/>
  <c r="C30" i="36" s="1"/>
  <c r="N506" i="19"/>
  <c r="J506" i="19"/>
  <c r="N505" i="19"/>
  <c r="J505" i="19"/>
  <c r="N504" i="19"/>
  <c r="J504" i="19"/>
  <c r="N503" i="19"/>
  <c r="J503" i="19"/>
  <c r="N502" i="19"/>
  <c r="J502" i="19"/>
  <c r="N501" i="19"/>
  <c r="J501" i="19"/>
  <c r="N500" i="19"/>
  <c r="J500" i="19"/>
  <c r="N499" i="19"/>
  <c r="J499" i="19"/>
  <c r="N498" i="19"/>
  <c r="J498" i="19"/>
  <c r="N497" i="19"/>
  <c r="J497" i="19"/>
  <c r="N496" i="19"/>
  <c r="J496" i="19"/>
  <c r="N495" i="19"/>
  <c r="J495" i="19"/>
  <c r="N494" i="19"/>
  <c r="J494" i="19"/>
  <c r="N493" i="19"/>
  <c r="J493" i="19"/>
  <c r="N492" i="19"/>
  <c r="J492" i="19"/>
  <c r="N491" i="19"/>
  <c r="J491" i="19"/>
  <c r="N490" i="19"/>
  <c r="J490" i="19"/>
  <c r="N489" i="19"/>
  <c r="J489" i="19"/>
  <c r="N488" i="19"/>
  <c r="J488" i="19"/>
  <c r="N487" i="19"/>
  <c r="J487" i="19"/>
  <c r="N486" i="19"/>
  <c r="J486" i="19"/>
  <c r="N485" i="19"/>
  <c r="J485" i="19"/>
  <c r="N484" i="19"/>
  <c r="J484" i="19"/>
  <c r="N483" i="19"/>
  <c r="J483" i="19"/>
  <c r="N482" i="19"/>
  <c r="J482" i="19"/>
  <c r="N481" i="19"/>
  <c r="J481" i="19"/>
  <c r="N480" i="19"/>
  <c r="J480" i="19"/>
  <c r="N479" i="19"/>
  <c r="J479" i="19"/>
  <c r="N478" i="19"/>
  <c r="J478" i="19"/>
  <c r="N477" i="19"/>
  <c r="J477" i="19"/>
  <c r="F477" i="19"/>
  <c r="N476" i="19"/>
  <c r="J476" i="19"/>
  <c r="N475" i="19"/>
  <c r="J475" i="19"/>
  <c r="N474" i="19"/>
  <c r="J474" i="19"/>
  <c r="N473" i="19"/>
  <c r="J473" i="19"/>
  <c r="N472" i="19"/>
  <c r="J472" i="19"/>
  <c r="N471" i="19"/>
  <c r="J471" i="19"/>
  <c r="N470" i="19"/>
  <c r="J470" i="19"/>
  <c r="N469" i="19"/>
  <c r="J469" i="19"/>
  <c r="N468" i="19"/>
  <c r="J468" i="19"/>
  <c r="N467" i="19"/>
  <c r="J467" i="19"/>
  <c r="N466" i="19"/>
  <c r="J466" i="19"/>
  <c r="N465" i="19"/>
  <c r="J465" i="19"/>
  <c r="N464" i="19"/>
  <c r="J464" i="19"/>
  <c r="N463" i="19"/>
  <c r="J463" i="19"/>
  <c r="N462" i="19"/>
  <c r="J462" i="19"/>
  <c r="N461" i="19"/>
  <c r="J461" i="19"/>
  <c r="N460" i="19"/>
  <c r="J460" i="19"/>
  <c r="N459" i="19"/>
  <c r="J459" i="19"/>
  <c r="N458" i="19"/>
  <c r="J458" i="19"/>
  <c r="N457" i="19"/>
  <c r="J457" i="19"/>
  <c r="N456" i="19"/>
  <c r="J456" i="19"/>
  <c r="N455" i="19"/>
  <c r="J455" i="19"/>
  <c r="N454" i="19"/>
  <c r="J454" i="19"/>
  <c r="N453" i="19"/>
  <c r="J453" i="19"/>
  <c r="N452" i="19"/>
  <c r="J452" i="19"/>
  <c r="N451" i="19"/>
  <c r="J451" i="19"/>
  <c r="N450" i="19"/>
  <c r="J450" i="19"/>
  <c r="N449" i="19"/>
  <c r="J449" i="19"/>
  <c r="N448" i="19"/>
  <c r="J448" i="19"/>
  <c r="N447" i="19"/>
  <c r="J447" i="19"/>
  <c r="N446" i="19"/>
  <c r="J446" i="19"/>
  <c r="N445" i="19"/>
  <c r="J445" i="19"/>
  <c r="N444" i="19"/>
  <c r="J444" i="19"/>
  <c r="N443" i="19"/>
  <c r="J443" i="19"/>
  <c r="N442" i="19"/>
  <c r="J442" i="19"/>
  <c r="N441" i="19"/>
  <c r="J441" i="19"/>
  <c r="N440" i="19"/>
  <c r="F440" i="19"/>
  <c r="P438" i="19"/>
  <c r="L437" i="19"/>
  <c r="H436" i="19"/>
  <c r="P434" i="19"/>
  <c r="L433" i="19"/>
  <c r="H432" i="19"/>
  <c r="P430" i="19"/>
  <c r="L429" i="19"/>
  <c r="H428" i="19"/>
  <c r="P426" i="19"/>
  <c r="L425" i="19"/>
  <c r="H424" i="19"/>
  <c r="P422" i="19"/>
  <c r="L421" i="19"/>
  <c r="H420" i="19"/>
  <c r="P418" i="19"/>
  <c r="L417" i="19"/>
  <c r="H416" i="19"/>
  <c r="P414" i="19"/>
  <c r="L413" i="19"/>
  <c r="H412" i="19"/>
  <c r="P410" i="19"/>
  <c r="L409" i="19"/>
  <c r="H408" i="19"/>
  <c r="P406" i="19"/>
  <c r="L405" i="19"/>
  <c r="H404" i="19"/>
  <c r="P402" i="19"/>
  <c r="L401" i="19"/>
  <c r="H400" i="19"/>
  <c r="P398" i="19"/>
  <c r="L397" i="19"/>
  <c r="H396" i="19"/>
  <c r="P394" i="19"/>
  <c r="L393" i="19"/>
  <c r="H392" i="19"/>
  <c r="P390" i="19"/>
  <c r="L389" i="19"/>
  <c r="H388" i="19"/>
  <c r="P386" i="19"/>
  <c r="L385" i="19"/>
  <c r="H384" i="19"/>
  <c r="P382" i="19"/>
  <c r="L381" i="19"/>
  <c r="H380" i="19"/>
  <c r="P378" i="19"/>
  <c r="L377" i="19"/>
  <c r="H376" i="19"/>
  <c r="P374" i="19"/>
  <c r="L373" i="19"/>
  <c r="H372" i="19"/>
  <c r="P370" i="19"/>
  <c r="L369" i="19"/>
  <c r="H368" i="19"/>
  <c r="P366" i="19"/>
  <c r="L365" i="19"/>
  <c r="H364" i="19"/>
  <c r="P362" i="19"/>
  <c r="L361" i="19"/>
  <c r="H360" i="19"/>
  <c r="P358" i="19"/>
  <c r="L357" i="19"/>
  <c r="H356" i="19"/>
  <c r="P354" i="19"/>
  <c r="K56" i="21"/>
  <c r="K52" i="21"/>
  <c r="K48" i="21"/>
  <c r="K44" i="21"/>
  <c r="H53" i="21"/>
  <c r="L53" i="21"/>
  <c r="P53" i="21"/>
  <c r="E53" i="21"/>
  <c r="I53" i="21"/>
  <c r="M53" i="21"/>
  <c r="F53" i="21"/>
  <c r="J53" i="21"/>
  <c r="N53" i="21"/>
  <c r="H49" i="21"/>
  <c r="L49" i="21"/>
  <c r="P49" i="21"/>
  <c r="E49" i="21"/>
  <c r="I49" i="21"/>
  <c r="M49" i="21"/>
  <c r="F49" i="21"/>
  <c r="J49" i="21"/>
  <c r="N49" i="21"/>
  <c r="H45" i="21"/>
  <c r="L45" i="21"/>
  <c r="P45" i="21"/>
  <c r="E45" i="21"/>
  <c r="I45" i="21"/>
  <c r="M45" i="21"/>
  <c r="F45" i="21"/>
  <c r="J45" i="21"/>
  <c r="N45" i="21"/>
  <c r="G41" i="21"/>
  <c r="K41" i="21"/>
  <c r="O41" i="21"/>
  <c r="H41" i="21"/>
  <c r="M41" i="21"/>
  <c r="I41" i="21"/>
  <c r="N41" i="21"/>
  <c r="E41" i="21"/>
  <c r="J41" i="21"/>
  <c r="P41" i="21"/>
  <c r="G37" i="21"/>
  <c r="K37" i="21"/>
  <c r="O37" i="21"/>
  <c r="H37" i="21"/>
  <c r="M37" i="21"/>
  <c r="I37" i="21"/>
  <c r="N37" i="21"/>
  <c r="E37" i="21"/>
  <c r="J37" i="21"/>
  <c r="P37" i="21"/>
  <c r="H33" i="21"/>
  <c r="L33" i="21"/>
  <c r="P33" i="21"/>
  <c r="F33" i="21"/>
  <c r="J33" i="21"/>
  <c r="N33" i="21"/>
  <c r="G33" i="21"/>
  <c r="K33" i="21"/>
  <c r="O33" i="21"/>
  <c r="I33" i="21"/>
  <c r="M33" i="21"/>
  <c r="H29" i="21"/>
  <c r="L29" i="21"/>
  <c r="P29" i="21"/>
  <c r="F29" i="21"/>
  <c r="J29" i="21"/>
  <c r="N29" i="21"/>
  <c r="G29" i="21"/>
  <c r="K29" i="21"/>
  <c r="O29" i="21"/>
  <c r="I29" i="21"/>
  <c r="M29" i="21"/>
  <c r="H25" i="21"/>
  <c r="L25" i="21"/>
  <c r="P25" i="21"/>
  <c r="F25" i="21"/>
  <c r="J25" i="21"/>
  <c r="N25" i="21"/>
  <c r="G25" i="21"/>
  <c r="K25" i="21"/>
  <c r="O25" i="21"/>
  <c r="I25" i="21"/>
  <c r="M25" i="21"/>
  <c r="H21" i="21"/>
  <c r="L21" i="21"/>
  <c r="P21" i="21"/>
  <c r="F21" i="21"/>
  <c r="J21" i="21"/>
  <c r="N21" i="21"/>
  <c r="G21" i="21"/>
  <c r="K21" i="21"/>
  <c r="O21" i="21"/>
  <c r="I21" i="21"/>
  <c r="M21" i="21"/>
  <c r="H17" i="21"/>
  <c r="L17" i="21"/>
  <c r="P17" i="21"/>
  <c r="F17" i="21"/>
  <c r="J17" i="21"/>
  <c r="N17" i="21"/>
  <c r="G17" i="21"/>
  <c r="K17" i="21"/>
  <c r="O17" i="21"/>
  <c r="I17" i="21"/>
  <c r="M17" i="21"/>
  <c r="K53" i="21"/>
  <c r="K49" i="21"/>
  <c r="K45" i="21"/>
  <c r="F37" i="21"/>
  <c r="E29" i="21"/>
  <c r="H56" i="21"/>
  <c r="L56" i="21"/>
  <c r="P56" i="21"/>
  <c r="E56" i="21"/>
  <c r="I56" i="21"/>
  <c r="M56" i="21"/>
  <c r="F56" i="21"/>
  <c r="J56" i="21"/>
  <c r="N56" i="21"/>
  <c r="H52" i="21"/>
  <c r="L52" i="21"/>
  <c r="P52" i="21"/>
  <c r="E52" i="21"/>
  <c r="I52" i="21"/>
  <c r="M52" i="21"/>
  <c r="F52" i="21"/>
  <c r="J52" i="21"/>
  <c r="N52" i="21"/>
  <c r="H48" i="21"/>
  <c r="L48" i="21"/>
  <c r="P48" i="21"/>
  <c r="E48" i="21"/>
  <c r="I48" i="21"/>
  <c r="M48" i="21"/>
  <c r="F48" i="21"/>
  <c r="J48" i="21"/>
  <c r="N48" i="21"/>
  <c r="H44" i="21"/>
  <c r="L44" i="21"/>
  <c r="P44" i="21"/>
  <c r="E44" i="21"/>
  <c r="I44" i="21"/>
  <c r="M44" i="21"/>
  <c r="F44" i="21"/>
  <c r="J44" i="21"/>
  <c r="N44" i="21"/>
  <c r="G40" i="21"/>
  <c r="K40" i="21"/>
  <c r="O40" i="21"/>
  <c r="I40" i="21"/>
  <c r="N40" i="21"/>
  <c r="E40" i="21"/>
  <c r="J40" i="21"/>
  <c r="P40" i="21"/>
  <c r="F40" i="21"/>
  <c r="L40" i="21"/>
  <c r="G36" i="21"/>
  <c r="K36" i="21"/>
  <c r="O36" i="21"/>
  <c r="I36" i="21"/>
  <c r="N36" i="21"/>
  <c r="E36" i="21"/>
  <c r="J36" i="21"/>
  <c r="P36" i="21"/>
  <c r="F36" i="21"/>
  <c r="L36" i="21"/>
  <c r="H32" i="21"/>
  <c r="L32" i="21"/>
  <c r="P32" i="21"/>
  <c r="F32" i="21"/>
  <c r="J32" i="21"/>
  <c r="N32" i="21"/>
  <c r="G32" i="21"/>
  <c r="K32" i="21"/>
  <c r="O32" i="21"/>
  <c r="E32" i="21"/>
  <c r="I32" i="21"/>
  <c r="M32" i="21"/>
  <c r="H28" i="21"/>
  <c r="L28" i="21"/>
  <c r="P28" i="21"/>
  <c r="F28" i="21"/>
  <c r="J28" i="21"/>
  <c r="N28" i="21"/>
  <c r="G28" i="21"/>
  <c r="K28" i="21"/>
  <c r="O28" i="21"/>
  <c r="E28" i="21"/>
  <c r="I28" i="21"/>
  <c r="M28" i="21"/>
  <c r="H24" i="21"/>
  <c r="L24" i="21"/>
  <c r="P24" i="21"/>
  <c r="F24" i="21"/>
  <c r="J24" i="21"/>
  <c r="N24" i="21"/>
  <c r="G24" i="21"/>
  <c r="K24" i="21"/>
  <c r="O24" i="21"/>
  <c r="E24" i="21"/>
  <c r="I24" i="21"/>
  <c r="M24" i="21"/>
  <c r="H20" i="21"/>
  <c r="L20" i="21"/>
  <c r="P20" i="21"/>
  <c r="F20" i="21"/>
  <c r="J20" i="21"/>
  <c r="N20" i="21"/>
  <c r="G20" i="21"/>
  <c r="K20" i="21"/>
  <c r="O20" i="21"/>
  <c r="E20" i="21"/>
  <c r="I20" i="21"/>
  <c r="M20" i="21"/>
  <c r="H16" i="21"/>
  <c r="L16" i="21"/>
  <c r="P16" i="21"/>
  <c r="F16" i="21"/>
  <c r="J16" i="21"/>
  <c r="N16" i="21"/>
  <c r="G16" i="21"/>
  <c r="K16" i="21"/>
  <c r="O16" i="21"/>
  <c r="E16" i="21"/>
  <c r="I16" i="21"/>
  <c r="Q16" i="21"/>
  <c r="M16" i="21"/>
  <c r="G53" i="21"/>
  <c r="G49" i="21"/>
  <c r="G45" i="21"/>
  <c r="H40" i="21"/>
  <c r="M36" i="21"/>
  <c r="E33" i="21"/>
  <c r="E17" i="21"/>
  <c r="E9" i="21"/>
  <c r="N55" i="21"/>
  <c r="J55" i="21"/>
  <c r="F55" i="21"/>
  <c r="N54" i="21"/>
  <c r="J54" i="21"/>
  <c r="F54" i="21"/>
  <c r="N51" i="21"/>
  <c r="J51" i="21"/>
  <c r="F51" i="21"/>
  <c r="N50" i="21"/>
  <c r="J50" i="21"/>
  <c r="F50" i="21"/>
  <c r="N47" i="21"/>
  <c r="J47" i="21"/>
  <c r="F47" i="21"/>
  <c r="N46" i="21"/>
  <c r="J46" i="21"/>
  <c r="F46" i="21"/>
  <c r="M43" i="21"/>
  <c r="N42" i="21"/>
  <c r="I42" i="21"/>
  <c r="M39" i="21"/>
  <c r="N38" i="21"/>
  <c r="I38" i="21"/>
  <c r="G43" i="21"/>
  <c r="K43" i="21"/>
  <c r="O43" i="21"/>
  <c r="G39" i="21"/>
  <c r="K39" i="21"/>
  <c r="O39" i="21"/>
  <c r="H35" i="21"/>
  <c r="L35" i="21"/>
  <c r="F35" i="21"/>
  <c r="J35" i="21"/>
  <c r="N35" i="21"/>
  <c r="G35" i="21"/>
  <c r="K35" i="21"/>
  <c r="O35" i="21"/>
  <c r="H31" i="21"/>
  <c r="L31" i="21"/>
  <c r="P31" i="21"/>
  <c r="F31" i="21"/>
  <c r="J31" i="21"/>
  <c r="N31" i="21"/>
  <c r="G31" i="21"/>
  <c r="K31" i="21"/>
  <c r="O31" i="21"/>
  <c r="H27" i="21"/>
  <c r="L27" i="21"/>
  <c r="P27" i="21"/>
  <c r="F27" i="21"/>
  <c r="J27" i="21"/>
  <c r="N27" i="21"/>
  <c r="G27" i="21"/>
  <c r="K27" i="21"/>
  <c r="O27" i="21"/>
  <c r="H23" i="21"/>
  <c r="L23" i="21"/>
  <c r="P23" i="21"/>
  <c r="F23" i="21"/>
  <c r="J23" i="21"/>
  <c r="N23" i="21"/>
  <c r="G23" i="21"/>
  <c r="K23" i="21"/>
  <c r="O23" i="21"/>
  <c r="H19" i="21"/>
  <c r="L19" i="21"/>
  <c r="P19" i="21"/>
  <c r="F19" i="21"/>
  <c r="J19" i="21"/>
  <c r="N19" i="21"/>
  <c r="G19" i="21"/>
  <c r="K19" i="21"/>
  <c r="O19" i="21"/>
  <c r="H15" i="21"/>
  <c r="L15" i="21"/>
  <c r="P15" i="21"/>
  <c r="F15" i="21"/>
  <c r="J15" i="21"/>
  <c r="N15" i="21"/>
  <c r="G15" i="21"/>
  <c r="K15" i="21"/>
  <c r="O15" i="21"/>
  <c r="P11" i="21"/>
  <c r="H9" i="21"/>
  <c r="M55" i="21"/>
  <c r="I55" i="21"/>
  <c r="E55" i="21"/>
  <c r="M54" i="21"/>
  <c r="I54" i="21"/>
  <c r="E54" i="21"/>
  <c r="M51" i="21"/>
  <c r="I51" i="21"/>
  <c r="E51" i="21"/>
  <c r="M50" i="21"/>
  <c r="I50" i="21"/>
  <c r="E50" i="21"/>
  <c r="M47" i="21"/>
  <c r="I47" i="21"/>
  <c r="E47" i="21"/>
  <c r="M46" i="21"/>
  <c r="I46" i="21"/>
  <c r="E46" i="21"/>
  <c r="L43" i="21"/>
  <c r="F43" i="21"/>
  <c r="M42" i="21"/>
  <c r="L39" i="21"/>
  <c r="F39" i="21"/>
  <c r="M38" i="21"/>
  <c r="E35" i="21"/>
  <c r="E31" i="21"/>
  <c r="E27" i="21"/>
  <c r="E23" i="21"/>
  <c r="E19" i="21"/>
  <c r="E15" i="21"/>
  <c r="M4" i="1"/>
  <c r="C36" i="36" s="1"/>
  <c r="C40" i="36" s="1"/>
  <c r="G42" i="21"/>
  <c r="K42" i="21"/>
  <c r="O42" i="21"/>
  <c r="G38" i="21"/>
  <c r="K38" i="21"/>
  <c r="O38" i="21"/>
  <c r="H34" i="21"/>
  <c r="L34" i="21"/>
  <c r="P34" i="21"/>
  <c r="F34" i="21"/>
  <c r="J34" i="21"/>
  <c r="N34" i="21"/>
  <c r="G34" i="21"/>
  <c r="K34" i="21"/>
  <c r="O34" i="21"/>
  <c r="H30" i="21"/>
  <c r="L30" i="21"/>
  <c r="P30" i="21"/>
  <c r="F30" i="21"/>
  <c r="J30" i="21"/>
  <c r="N30" i="21"/>
  <c r="G30" i="21"/>
  <c r="K30" i="21"/>
  <c r="O30" i="21"/>
  <c r="H26" i="21"/>
  <c r="L26" i="21"/>
  <c r="P26" i="21"/>
  <c r="F26" i="21"/>
  <c r="J26" i="21"/>
  <c r="N26" i="21"/>
  <c r="G26" i="21"/>
  <c r="K26" i="21"/>
  <c r="O26" i="21"/>
  <c r="H22" i="21"/>
  <c r="L22" i="21"/>
  <c r="P22" i="21"/>
  <c r="F22" i="21"/>
  <c r="J22" i="21"/>
  <c r="N22" i="21"/>
  <c r="G22" i="21"/>
  <c r="K22" i="21"/>
  <c r="O22" i="21"/>
  <c r="H18" i="21"/>
  <c r="L18" i="21"/>
  <c r="P18" i="21"/>
  <c r="F18" i="21"/>
  <c r="J18" i="21"/>
  <c r="N18" i="21"/>
  <c r="G18" i="21"/>
  <c r="K18" i="21"/>
  <c r="O18" i="21"/>
  <c r="H14" i="21"/>
  <c r="L14" i="21"/>
  <c r="P14" i="21"/>
  <c r="F14" i="21"/>
  <c r="J14" i="21"/>
  <c r="N14" i="21"/>
  <c r="G14" i="21"/>
  <c r="K14" i="21"/>
  <c r="O14" i="21"/>
  <c r="P55" i="21"/>
  <c r="L55" i="21"/>
  <c r="P54" i="21"/>
  <c r="L54" i="21"/>
  <c r="P51" i="21"/>
  <c r="L51" i="21"/>
  <c r="P50" i="21"/>
  <c r="L50" i="21"/>
  <c r="P47" i="21"/>
  <c r="L47" i="21"/>
  <c r="P46" i="21"/>
  <c r="L46" i="21"/>
  <c r="P43" i="21"/>
  <c r="J43" i="21"/>
  <c r="E43" i="21"/>
  <c r="L42" i="21"/>
  <c r="F42" i="21"/>
  <c r="P39" i="21"/>
  <c r="J39" i="21"/>
  <c r="E39" i="21"/>
  <c r="L38" i="21"/>
  <c r="F38" i="21"/>
  <c r="P35" i="21"/>
  <c r="M34" i="21"/>
  <c r="M30" i="21"/>
  <c r="M26" i="21"/>
  <c r="M22" i="21"/>
  <c r="M18" i="21"/>
  <c r="M14" i="21"/>
  <c r="C34" i="36"/>
  <c r="H32" i="36" s="1"/>
  <c r="I32" i="36" s="1"/>
  <c r="H33" i="36"/>
  <c r="I33" i="36" s="1"/>
  <c r="D33" i="36"/>
  <c r="E33" i="36" s="1"/>
  <c r="D32" i="36"/>
  <c r="E32" i="36" s="1"/>
  <c r="E11" i="18"/>
  <c r="L11" i="18"/>
  <c r="G10" i="18"/>
  <c r="M8" i="18"/>
  <c r="H11" i="18"/>
  <c r="N9" i="18"/>
  <c r="I8" i="18"/>
  <c r="O10" i="18"/>
  <c r="J9" i="18"/>
  <c r="P11" i="18"/>
  <c r="K10" i="18"/>
  <c r="F9" i="18"/>
  <c r="P8" i="18"/>
  <c r="L8" i="18"/>
  <c r="H8" i="18"/>
  <c r="O11" i="18"/>
  <c r="K11" i="18"/>
  <c r="G11" i="18"/>
  <c r="N10" i="18"/>
  <c r="J10" i="18"/>
  <c r="F10" i="18"/>
  <c r="M9" i="18"/>
  <c r="I9" i="18"/>
  <c r="E8" i="18"/>
  <c r="O8" i="18"/>
  <c r="K8" i="18"/>
  <c r="G8" i="18"/>
  <c r="N11" i="18"/>
  <c r="J11" i="18"/>
  <c r="F11" i="18"/>
  <c r="M10" i="18"/>
  <c r="I10" i="18"/>
  <c r="P9" i="18"/>
  <c r="L9" i="18"/>
  <c r="H9" i="18"/>
  <c r="E9" i="18"/>
  <c r="N8" i="18"/>
  <c r="J8" i="18"/>
  <c r="F8" i="18"/>
  <c r="M11" i="18"/>
  <c r="I11" i="18"/>
  <c r="P10" i="18"/>
  <c r="L10" i="18"/>
  <c r="H10" i="18"/>
  <c r="O9" i="18"/>
  <c r="K9" i="18"/>
  <c r="G9" i="18"/>
  <c r="N24" i="36"/>
  <c r="N30" i="36" s="1"/>
  <c r="J24" i="36"/>
  <c r="J30" i="36" s="1"/>
  <c r="F24" i="36"/>
  <c r="F30" i="36" s="1"/>
  <c r="M24" i="36"/>
  <c r="M30" i="36" s="1"/>
  <c r="I24" i="36"/>
  <c r="I30" i="36" s="1"/>
  <c r="E24" i="36"/>
  <c r="E30" i="36" s="1"/>
  <c r="L24" i="36"/>
  <c r="L30" i="36" s="1"/>
  <c r="H24" i="36"/>
  <c r="H30" i="36" s="1"/>
  <c r="D24" i="36"/>
  <c r="D30" i="36" s="1"/>
  <c r="K24" i="36"/>
  <c r="K30" i="36" s="1"/>
  <c r="G24" i="36"/>
  <c r="G30" i="36" s="1"/>
  <c r="N7" i="18"/>
  <c r="J7" i="18"/>
  <c r="F7" i="18"/>
  <c r="M7" i="18"/>
  <c r="I7" i="18"/>
  <c r="E7" i="18"/>
  <c r="P7" i="18"/>
  <c r="L7" i="18"/>
  <c r="H7" i="18"/>
  <c r="O7" i="18"/>
  <c r="K7" i="18"/>
  <c r="L8" i="21"/>
  <c r="E13" i="21"/>
  <c r="H10" i="21"/>
  <c r="H8" i="21"/>
  <c r="M7" i="21"/>
  <c r="L11" i="21"/>
  <c r="P10" i="21"/>
  <c r="L10" i="21"/>
  <c r="P8" i="20"/>
  <c r="P13" i="21"/>
  <c r="L13" i="21"/>
  <c r="H13" i="21"/>
  <c r="O13" i="21"/>
  <c r="K13" i="21"/>
  <c r="G13" i="21"/>
  <c r="N13" i="21"/>
  <c r="J13" i="21"/>
  <c r="F13" i="21"/>
  <c r="D4" i="1"/>
  <c r="M13" i="21"/>
  <c r="I13" i="21"/>
  <c r="P12" i="21"/>
  <c r="L12" i="21"/>
  <c r="H12" i="21"/>
  <c r="O12" i="21"/>
  <c r="K12" i="21"/>
  <c r="G12" i="21"/>
  <c r="N12" i="21"/>
  <c r="J12" i="21"/>
  <c r="F12" i="21"/>
  <c r="M12" i="21"/>
  <c r="I12" i="21"/>
  <c r="F4" i="1"/>
  <c r="P12" i="35"/>
  <c r="P11" i="35"/>
  <c r="P10" i="35"/>
  <c r="I7" i="21"/>
  <c r="E7" i="21"/>
  <c r="P9" i="21"/>
  <c r="L9" i="21"/>
  <c r="C8" i="35"/>
  <c r="C9" i="35" s="1"/>
  <c r="C10" i="35" s="1"/>
  <c r="C11" i="35" s="1"/>
  <c r="C12" i="35" s="1"/>
  <c r="E9" i="9"/>
  <c r="H11" i="21"/>
  <c r="E7" i="19"/>
  <c r="P7" i="21"/>
  <c r="L7" i="21"/>
  <c r="H7" i="21"/>
  <c r="O8" i="21"/>
  <c r="K8" i="21"/>
  <c r="G8" i="21"/>
  <c r="O11" i="21"/>
  <c r="K11" i="21"/>
  <c r="G11" i="21"/>
  <c r="O10" i="21"/>
  <c r="K10" i="21"/>
  <c r="G10" i="21"/>
  <c r="O9" i="21"/>
  <c r="K9" i="21"/>
  <c r="G9" i="21"/>
  <c r="O7" i="21"/>
  <c r="K7" i="21"/>
  <c r="G7" i="21"/>
  <c r="N8" i="21"/>
  <c r="J8" i="21"/>
  <c r="F8" i="21"/>
  <c r="N11" i="21"/>
  <c r="J11" i="21"/>
  <c r="F11" i="21"/>
  <c r="N10" i="21"/>
  <c r="J10" i="21"/>
  <c r="F10" i="21"/>
  <c r="N9" i="21"/>
  <c r="J9" i="21"/>
  <c r="F9" i="21"/>
  <c r="N7" i="21"/>
  <c r="J7" i="21"/>
  <c r="F7" i="21"/>
  <c r="M8" i="21"/>
  <c r="I8" i="21"/>
  <c r="E8" i="21"/>
  <c r="M11" i="21"/>
  <c r="I11" i="21"/>
  <c r="E11" i="21"/>
  <c r="M10" i="21"/>
  <c r="I10" i="21"/>
  <c r="E10" i="21"/>
  <c r="M9" i="21"/>
  <c r="I9" i="21"/>
  <c r="Q32" i="21"/>
  <c r="Q40" i="21"/>
  <c r="Q48" i="21"/>
  <c r="Q56" i="21"/>
  <c r="Q20" i="21"/>
  <c r="Q28" i="21"/>
  <c r="Q36" i="21"/>
  <c r="Q44" i="21"/>
  <c r="Q52" i="21"/>
  <c r="Q14" i="21"/>
  <c r="Q18" i="21"/>
  <c r="Q22" i="21"/>
  <c r="Q26" i="21"/>
  <c r="Q31" i="21"/>
  <c r="C7" i="21"/>
  <c r="C8" i="21" s="1"/>
  <c r="C9" i="21" s="1"/>
  <c r="Q17" i="21"/>
  <c r="Q21" i="21"/>
  <c r="Q25" i="21"/>
  <c r="Q29" i="21"/>
  <c r="Q30" i="21"/>
  <c r="Q33" i="21"/>
  <c r="Q37" i="21"/>
  <c r="Q41" i="21"/>
  <c r="Q45" i="21"/>
  <c r="Q49" i="21"/>
  <c r="Q53" i="21"/>
  <c r="P499" i="20"/>
  <c r="H487" i="20"/>
  <c r="H455" i="20"/>
  <c r="O416" i="20"/>
  <c r="J495" i="20"/>
  <c r="L476" i="20"/>
  <c r="L444" i="20"/>
  <c r="H8" i="20"/>
  <c r="N492" i="20"/>
  <c r="H471" i="20"/>
  <c r="H439" i="20"/>
  <c r="I504" i="20"/>
  <c r="E491" i="20"/>
  <c r="L460" i="20"/>
  <c r="K427" i="20"/>
  <c r="H497" i="20"/>
  <c r="M505" i="20"/>
  <c r="P503" i="20"/>
  <c r="H501" i="20"/>
  <c r="J499" i="20"/>
  <c r="N496" i="20"/>
  <c r="E495" i="20"/>
  <c r="I492" i="20"/>
  <c r="L480" i="20"/>
  <c r="H475" i="20"/>
  <c r="L464" i="20"/>
  <c r="H459" i="20"/>
  <c r="L448" i="20"/>
  <c r="H443" i="20"/>
  <c r="L432" i="20"/>
  <c r="J503" i="20"/>
  <c r="N500" i="20"/>
  <c r="E499" i="20"/>
  <c r="I496" i="20"/>
  <c r="M493" i="20"/>
  <c r="P491" i="20"/>
  <c r="N488" i="20"/>
  <c r="L484" i="20"/>
  <c r="H479" i="20"/>
  <c r="L468" i="20"/>
  <c r="H463" i="20"/>
  <c r="L452" i="20"/>
  <c r="H447" i="20"/>
  <c r="L436" i="20"/>
  <c r="F431" i="20"/>
  <c r="J404" i="20"/>
  <c r="E7" i="20"/>
  <c r="N504" i="20"/>
  <c r="E503" i="20"/>
  <c r="I500" i="20"/>
  <c r="P495" i="20"/>
  <c r="J491" i="20"/>
  <c r="F488" i="20"/>
  <c r="H483" i="20"/>
  <c r="L472" i="20"/>
  <c r="H467" i="20"/>
  <c r="L456" i="20"/>
  <c r="H451" i="20"/>
  <c r="L440" i="20"/>
  <c r="H435" i="20"/>
  <c r="J420" i="20"/>
  <c r="K411" i="20"/>
  <c r="O400" i="20"/>
  <c r="G506" i="20"/>
  <c r="K506" i="20"/>
  <c r="O506" i="20"/>
  <c r="G494" i="20"/>
  <c r="K494" i="20"/>
  <c r="O494" i="20"/>
  <c r="E482" i="20"/>
  <c r="I482" i="20"/>
  <c r="M482" i="20"/>
  <c r="F482" i="20"/>
  <c r="J482" i="20"/>
  <c r="N482" i="20"/>
  <c r="G482" i="20"/>
  <c r="K482" i="20"/>
  <c r="O482" i="20"/>
  <c r="E466" i="20"/>
  <c r="I466" i="20"/>
  <c r="M466" i="20"/>
  <c r="F466" i="20"/>
  <c r="J466" i="20"/>
  <c r="N466" i="20"/>
  <c r="G466" i="20"/>
  <c r="K466" i="20"/>
  <c r="O466" i="20"/>
  <c r="E454" i="20"/>
  <c r="I454" i="20"/>
  <c r="M454" i="20"/>
  <c r="F454" i="20"/>
  <c r="J454" i="20"/>
  <c r="N454" i="20"/>
  <c r="G454" i="20"/>
  <c r="K454" i="20"/>
  <c r="O454" i="20"/>
  <c r="E442" i="20"/>
  <c r="I442" i="20"/>
  <c r="M442" i="20"/>
  <c r="F442" i="20"/>
  <c r="J442" i="20"/>
  <c r="N442" i="20"/>
  <c r="G442" i="20"/>
  <c r="K442" i="20"/>
  <c r="O442" i="20"/>
  <c r="E434" i="20"/>
  <c r="I434" i="20"/>
  <c r="M434" i="20"/>
  <c r="F434" i="20"/>
  <c r="J434" i="20"/>
  <c r="N434" i="20"/>
  <c r="G434" i="20"/>
  <c r="K434" i="20"/>
  <c r="O434" i="20"/>
  <c r="H422" i="20"/>
  <c r="L422" i="20"/>
  <c r="P422" i="20"/>
  <c r="I422" i="20"/>
  <c r="N422" i="20"/>
  <c r="E422" i="20"/>
  <c r="J422" i="20"/>
  <c r="O422" i="20"/>
  <c r="F422" i="20"/>
  <c r="K422" i="20"/>
  <c r="H406" i="20"/>
  <c r="L406" i="20"/>
  <c r="P406" i="20"/>
  <c r="I406" i="20"/>
  <c r="N406" i="20"/>
  <c r="E406" i="20"/>
  <c r="J406" i="20"/>
  <c r="O406" i="20"/>
  <c r="F406" i="20"/>
  <c r="K406" i="20"/>
  <c r="G394" i="20"/>
  <c r="K394" i="20"/>
  <c r="O394" i="20"/>
  <c r="H394" i="20"/>
  <c r="L394" i="20"/>
  <c r="P394" i="20"/>
  <c r="J394" i="20"/>
  <c r="E394" i="20"/>
  <c r="M394" i="20"/>
  <c r="F394" i="20"/>
  <c r="N394" i="20"/>
  <c r="F382" i="20"/>
  <c r="J382" i="20"/>
  <c r="N382" i="20"/>
  <c r="G382" i="20"/>
  <c r="K382" i="20"/>
  <c r="O382" i="20"/>
  <c r="H382" i="20"/>
  <c r="L382" i="20"/>
  <c r="P382" i="20"/>
  <c r="E382" i="20"/>
  <c r="I382" i="20"/>
  <c r="M382" i="20"/>
  <c r="F370" i="20"/>
  <c r="J370" i="20"/>
  <c r="N370" i="20"/>
  <c r="G370" i="20"/>
  <c r="K370" i="20"/>
  <c r="O370" i="20"/>
  <c r="H370" i="20"/>
  <c r="L370" i="20"/>
  <c r="P370" i="20"/>
  <c r="E370" i="20"/>
  <c r="I370" i="20"/>
  <c r="M370" i="20"/>
  <c r="G330" i="20"/>
  <c r="K330" i="20"/>
  <c r="O330" i="20"/>
  <c r="E330" i="20"/>
  <c r="J330" i="20"/>
  <c r="P330" i="20"/>
  <c r="F330" i="20"/>
  <c r="L330" i="20"/>
  <c r="H330" i="20"/>
  <c r="M330" i="20"/>
  <c r="I330" i="20"/>
  <c r="N330" i="20"/>
  <c r="F502" i="20"/>
  <c r="F490" i="20"/>
  <c r="G422" i="20"/>
  <c r="G406" i="20"/>
  <c r="I394" i="20"/>
  <c r="G505" i="20"/>
  <c r="K505" i="20"/>
  <c r="O505" i="20"/>
  <c r="G501" i="20"/>
  <c r="K501" i="20"/>
  <c r="O501" i="20"/>
  <c r="G497" i="20"/>
  <c r="K497" i="20"/>
  <c r="O497" i="20"/>
  <c r="G493" i="20"/>
  <c r="K493" i="20"/>
  <c r="O493" i="20"/>
  <c r="E489" i="20"/>
  <c r="I489" i="20"/>
  <c r="M489" i="20"/>
  <c r="G489" i="20"/>
  <c r="K489" i="20"/>
  <c r="O489" i="20"/>
  <c r="E485" i="20"/>
  <c r="I485" i="20"/>
  <c r="M485" i="20"/>
  <c r="F485" i="20"/>
  <c r="J485" i="20"/>
  <c r="N485" i="20"/>
  <c r="G485" i="20"/>
  <c r="K485" i="20"/>
  <c r="O485" i="20"/>
  <c r="E481" i="20"/>
  <c r="I481" i="20"/>
  <c r="M481" i="20"/>
  <c r="F481" i="20"/>
  <c r="J481" i="20"/>
  <c r="N481" i="20"/>
  <c r="G481" i="20"/>
  <c r="K481" i="20"/>
  <c r="O481" i="20"/>
  <c r="E477" i="20"/>
  <c r="I477" i="20"/>
  <c r="M477" i="20"/>
  <c r="F477" i="20"/>
  <c r="J477" i="20"/>
  <c r="N477" i="20"/>
  <c r="G477" i="20"/>
  <c r="K477" i="20"/>
  <c r="O477" i="20"/>
  <c r="E473" i="20"/>
  <c r="I473" i="20"/>
  <c r="M473" i="20"/>
  <c r="F473" i="20"/>
  <c r="J473" i="20"/>
  <c r="N473" i="20"/>
  <c r="G473" i="20"/>
  <c r="K473" i="20"/>
  <c r="O473" i="20"/>
  <c r="E469" i="20"/>
  <c r="I469" i="20"/>
  <c r="M469" i="20"/>
  <c r="F469" i="20"/>
  <c r="J469" i="20"/>
  <c r="N469" i="20"/>
  <c r="G469" i="20"/>
  <c r="K469" i="20"/>
  <c r="O469" i="20"/>
  <c r="E465" i="20"/>
  <c r="I465" i="20"/>
  <c r="M465" i="20"/>
  <c r="F465" i="20"/>
  <c r="J465" i="20"/>
  <c r="N465" i="20"/>
  <c r="G465" i="20"/>
  <c r="K465" i="20"/>
  <c r="O465" i="20"/>
  <c r="E461" i="20"/>
  <c r="I461" i="20"/>
  <c r="M461" i="20"/>
  <c r="F461" i="20"/>
  <c r="J461" i="20"/>
  <c r="N461" i="20"/>
  <c r="G461" i="20"/>
  <c r="K461" i="20"/>
  <c r="O461" i="20"/>
  <c r="E457" i="20"/>
  <c r="I457" i="20"/>
  <c r="M457" i="20"/>
  <c r="F457" i="20"/>
  <c r="J457" i="20"/>
  <c r="N457" i="20"/>
  <c r="G457" i="20"/>
  <c r="K457" i="20"/>
  <c r="O457" i="20"/>
  <c r="E453" i="20"/>
  <c r="I453" i="20"/>
  <c r="M453" i="20"/>
  <c r="F453" i="20"/>
  <c r="J453" i="20"/>
  <c r="N453" i="20"/>
  <c r="G453" i="20"/>
  <c r="K453" i="20"/>
  <c r="O453" i="20"/>
  <c r="E449" i="20"/>
  <c r="I449" i="20"/>
  <c r="M449" i="20"/>
  <c r="F449" i="20"/>
  <c r="J449" i="20"/>
  <c r="N449" i="20"/>
  <c r="G449" i="20"/>
  <c r="K449" i="20"/>
  <c r="O449" i="20"/>
  <c r="E445" i="20"/>
  <c r="I445" i="20"/>
  <c r="M445" i="20"/>
  <c r="F445" i="20"/>
  <c r="J445" i="20"/>
  <c r="N445" i="20"/>
  <c r="G445" i="20"/>
  <c r="K445" i="20"/>
  <c r="O445" i="20"/>
  <c r="E441" i="20"/>
  <c r="I441" i="20"/>
  <c r="M441" i="20"/>
  <c r="F441" i="20"/>
  <c r="J441" i="20"/>
  <c r="N441" i="20"/>
  <c r="G441" i="20"/>
  <c r="K441" i="20"/>
  <c r="O441" i="20"/>
  <c r="E437" i="20"/>
  <c r="I437" i="20"/>
  <c r="M437" i="20"/>
  <c r="F437" i="20"/>
  <c r="J437" i="20"/>
  <c r="N437" i="20"/>
  <c r="G437" i="20"/>
  <c r="K437" i="20"/>
  <c r="O437" i="20"/>
  <c r="E433" i="20"/>
  <c r="I433" i="20"/>
  <c r="M433" i="20"/>
  <c r="F433" i="20"/>
  <c r="J433" i="20"/>
  <c r="N433" i="20"/>
  <c r="G433" i="20"/>
  <c r="K433" i="20"/>
  <c r="O433" i="20"/>
  <c r="H429" i="20"/>
  <c r="L429" i="20"/>
  <c r="P429" i="20"/>
  <c r="E429" i="20"/>
  <c r="J429" i="20"/>
  <c r="O429" i="20"/>
  <c r="F429" i="20"/>
  <c r="K429" i="20"/>
  <c r="G429" i="20"/>
  <c r="M429" i="20"/>
  <c r="H425" i="20"/>
  <c r="L425" i="20"/>
  <c r="P425" i="20"/>
  <c r="E425" i="20"/>
  <c r="J425" i="20"/>
  <c r="O425" i="20"/>
  <c r="F425" i="20"/>
  <c r="K425" i="20"/>
  <c r="G425" i="20"/>
  <c r="M425" i="20"/>
  <c r="H421" i="20"/>
  <c r="L421" i="20"/>
  <c r="P421" i="20"/>
  <c r="E421" i="20"/>
  <c r="J421" i="20"/>
  <c r="O421" i="20"/>
  <c r="F421" i="20"/>
  <c r="K421" i="20"/>
  <c r="G421" i="20"/>
  <c r="M421" i="20"/>
  <c r="H417" i="20"/>
  <c r="L417" i="20"/>
  <c r="P417" i="20"/>
  <c r="E417" i="20"/>
  <c r="J417" i="20"/>
  <c r="O417" i="20"/>
  <c r="F417" i="20"/>
  <c r="K417" i="20"/>
  <c r="G417" i="20"/>
  <c r="M417" i="20"/>
  <c r="H413" i="20"/>
  <c r="L413" i="20"/>
  <c r="P413" i="20"/>
  <c r="E413" i="20"/>
  <c r="J413" i="20"/>
  <c r="O413" i="20"/>
  <c r="F413" i="20"/>
  <c r="K413" i="20"/>
  <c r="G413" i="20"/>
  <c r="M413" i="20"/>
  <c r="H409" i="20"/>
  <c r="L409" i="20"/>
  <c r="P409" i="20"/>
  <c r="E409" i="20"/>
  <c r="J409" i="20"/>
  <c r="O409" i="20"/>
  <c r="F409" i="20"/>
  <c r="K409" i="20"/>
  <c r="G409" i="20"/>
  <c r="M409" i="20"/>
  <c r="H405" i="20"/>
  <c r="L405" i="20"/>
  <c r="P405" i="20"/>
  <c r="E405" i="20"/>
  <c r="J405" i="20"/>
  <c r="O405" i="20"/>
  <c r="F405" i="20"/>
  <c r="K405" i="20"/>
  <c r="G405" i="20"/>
  <c r="M405" i="20"/>
  <c r="H401" i="20"/>
  <c r="L401" i="20"/>
  <c r="P401" i="20"/>
  <c r="E401" i="20"/>
  <c r="J401" i="20"/>
  <c r="O401" i="20"/>
  <c r="F401" i="20"/>
  <c r="K401" i="20"/>
  <c r="G401" i="20"/>
  <c r="M401" i="20"/>
  <c r="G397" i="20"/>
  <c r="K397" i="20"/>
  <c r="O397" i="20"/>
  <c r="H397" i="20"/>
  <c r="L397" i="20"/>
  <c r="P397" i="20"/>
  <c r="F397" i="20"/>
  <c r="N397" i="20"/>
  <c r="I397" i="20"/>
  <c r="J397" i="20"/>
  <c r="G393" i="20"/>
  <c r="K393" i="20"/>
  <c r="O393" i="20"/>
  <c r="H393" i="20"/>
  <c r="L393" i="20"/>
  <c r="P393" i="20"/>
  <c r="F393" i="20"/>
  <c r="N393" i="20"/>
  <c r="I393" i="20"/>
  <c r="J393" i="20"/>
  <c r="F389" i="20"/>
  <c r="J389" i="20"/>
  <c r="N389" i="20"/>
  <c r="G389" i="20"/>
  <c r="K389" i="20"/>
  <c r="O389" i="20"/>
  <c r="H389" i="20"/>
  <c r="L389" i="20"/>
  <c r="P389" i="20"/>
  <c r="E389" i="20"/>
  <c r="I389" i="20"/>
  <c r="F385" i="20"/>
  <c r="J385" i="20"/>
  <c r="N385" i="20"/>
  <c r="G385" i="20"/>
  <c r="K385" i="20"/>
  <c r="O385" i="20"/>
  <c r="H385" i="20"/>
  <c r="L385" i="20"/>
  <c r="P385" i="20"/>
  <c r="E385" i="20"/>
  <c r="I385" i="20"/>
  <c r="F381" i="20"/>
  <c r="J381" i="20"/>
  <c r="N381" i="20"/>
  <c r="G381" i="20"/>
  <c r="K381" i="20"/>
  <c r="O381" i="20"/>
  <c r="H381" i="20"/>
  <c r="L381" i="20"/>
  <c r="P381" i="20"/>
  <c r="E381" i="20"/>
  <c r="I381" i="20"/>
  <c r="F377" i="20"/>
  <c r="J377" i="20"/>
  <c r="N377" i="20"/>
  <c r="G377" i="20"/>
  <c r="K377" i="20"/>
  <c r="O377" i="20"/>
  <c r="H377" i="20"/>
  <c r="L377" i="20"/>
  <c r="P377" i="20"/>
  <c r="E377" i="20"/>
  <c r="I377" i="20"/>
  <c r="F373" i="20"/>
  <c r="J373" i="20"/>
  <c r="N373" i="20"/>
  <c r="G373" i="20"/>
  <c r="K373" i="20"/>
  <c r="O373" i="20"/>
  <c r="H373" i="20"/>
  <c r="L373" i="20"/>
  <c r="P373" i="20"/>
  <c r="E373" i="20"/>
  <c r="I373" i="20"/>
  <c r="F369" i="20"/>
  <c r="J369" i="20"/>
  <c r="N369" i="20"/>
  <c r="G369" i="20"/>
  <c r="K369" i="20"/>
  <c r="O369" i="20"/>
  <c r="H369" i="20"/>
  <c r="L369" i="20"/>
  <c r="P369" i="20"/>
  <c r="E369" i="20"/>
  <c r="I369" i="20"/>
  <c r="F365" i="20"/>
  <c r="J365" i="20"/>
  <c r="N365" i="20"/>
  <c r="G365" i="20"/>
  <c r="K365" i="20"/>
  <c r="O365" i="20"/>
  <c r="H365" i="20"/>
  <c r="L365" i="20"/>
  <c r="P365" i="20"/>
  <c r="E365" i="20"/>
  <c r="I365" i="20"/>
  <c r="F361" i="20"/>
  <c r="J361" i="20"/>
  <c r="N361" i="20"/>
  <c r="G361" i="20"/>
  <c r="K361" i="20"/>
  <c r="O361" i="20"/>
  <c r="H361" i="20"/>
  <c r="L361" i="20"/>
  <c r="P361" i="20"/>
  <c r="E361" i="20"/>
  <c r="I361" i="20"/>
  <c r="F357" i="20"/>
  <c r="J357" i="20"/>
  <c r="N357" i="20"/>
  <c r="G357" i="20"/>
  <c r="K357" i="20"/>
  <c r="O357" i="20"/>
  <c r="H357" i="20"/>
  <c r="L357" i="20"/>
  <c r="P357" i="20"/>
  <c r="E357" i="20"/>
  <c r="I357" i="20"/>
  <c r="F353" i="20"/>
  <c r="J353" i="20"/>
  <c r="N353" i="20"/>
  <c r="G353" i="20"/>
  <c r="K353" i="20"/>
  <c r="O353" i="20"/>
  <c r="H353" i="20"/>
  <c r="L353" i="20"/>
  <c r="P353" i="20"/>
  <c r="E353" i="20"/>
  <c r="I353" i="20"/>
  <c r="F349" i="20"/>
  <c r="J349" i="20"/>
  <c r="N349" i="20"/>
  <c r="G349" i="20"/>
  <c r="K349" i="20"/>
  <c r="O349" i="20"/>
  <c r="H349" i="20"/>
  <c r="L349" i="20"/>
  <c r="P349" i="20"/>
  <c r="E349" i="20"/>
  <c r="I349" i="20"/>
  <c r="F345" i="20"/>
  <c r="J345" i="20"/>
  <c r="N345" i="20"/>
  <c r="G345" i="20"/>
  <c r="K345" i="20"/>
  <c r="O345" i="20"/>
  <c r="H345" i="20"/>
  <c r="L345" i="20"/>
  <c r="P345" i="20"/>
  <c r="E345" i="20"/>
  <c r="I345" i="20"/>
  <c r="F341" i="20"/>
  <c r="J341" i="20"/>
  <c r="N341" i="20"/>
  <c r="G341" i="20"/>
  <c r="K341" i="20"/>
  <c r="O341" i="20"/>
  <c r="H341" i="20"/>
  <c r="L341" i="20"/>
  <c r="P341" i="20"/>
  <c r="E341" i="20"/>
  <c r="I341" i="20"/>
  <c r="G337" i="20"/>
  <c r="K337" i="20"/>
  <c r="O337" i="20"/>
  <c r="F337" i="20"/>
  <c r="L337" i="20"/>
  <c r="H337" i="20"/>
  <c r="M337" i="20"/>
  <c r="I337" i="20"/>
  <c r="N337" i="20"/>
  <c r="J337" i="20"/>
  <c r="P337" i="20"/>
  <c r="G333" i="20"/>
  <c r="K333" i="20"/>
  <c r="O333" i="20"/>
  <c r="F333" i="20"/>
  <c r="L333" i="20"/>
  <c r="H333" i="20"/>
  <c r="M333" i="20"/>
  <c r="I333" i="20"/>
  <c r="N333" i="20"/>
  <c r="P333" i="20"/>
  <c r="E333" i="20"/>
  <c r="G329" i="20"/>
  <c r="K329" i="20"/>
  <c r="O329" i="20"/>
  <c r="F329" i="20"/>
  <c r="L329" i="20"/>
  <c r="H329" i="20"/>
  <c r="M329" i="20"/>
  <c r="I329" i="20"/>
  <c r="N329" i="20"/>
  <c r="E329" i="20"/>
  <c r="J329" i="20"/>
  <c r="G325" i="20"/>
  <c r="K325" i="20"/>
  <c r="O325" i="20"/>
  <c r="F325" i="20"/>
  <c r="L325" i="20"/>
  <c r="H325" i="20"/>
  <c r="M325" i="20"/>
  <c r="I325" i="20"/>
  <c r="N325" i="20"/>
  <c r="E325" i="20"/>
  <c r="J325" i="20"/>
  <c r="P325" i="20"/>
  <c r="G321" i="20"/>
  <c r="K321" i="20"/>
  <c r="O321" i="20"/>
  <c r="F321" i="20"/>
  <c r="L321" i="20"/>
  <c r="H321" i="20"/>
  <c r="M321" i="20"/>
  <c r="I321" i="20"/>
  <c r="N321" i="20"/>
  <c r="J321" i="20"/>
  <c r="P321" i="20"/>
  <c r="G317" i="20"/>
  <c r="K317" i="20"/>
  <c r="O317" i="20"/>
  <c r="F317" i="20"/>
  <c r="L317" i="20"/>
  <c r="H317" i="20"/>
  <c r="M317" i="20"/>
  <c r="I317" i="20"/>
  <c r="N317" i="20"/>
  <c r="P317" i="20"/>
  <c r="E317" i="20"/>
  <c r="G313" i="20"/>
  <c r="K313" i="20"/>
  <c r="O313" i="20"/>
  <c r="F313" i="20"/>
  <c r="L313" i="20"/>
  <c r="H313" i="20"/>
  <c r="M313" i="20"/>
  <c r="I313" i="20"/>
  <c r="N313" i="20"/>
  <c r="E313" i="20"/>
  <c r="J313" i="20"/>
  <c r="G309" i="20"/>
  <c r="K309" i="20"/>
  <c r="O309" i="20"/>
  <c r="F309" i="20"/>
  <c r="L309" i="20"/>
  <c r="H309" i="20"/>
  <c r="M309" i="20"/>
  <c r="I309" i="20"/>
  <c r="N309" i="20"/>
  <c r="E309" i="20"/>
  <c r="J309" i="20"/>
  <c r="P309" i="20"/>
  <c r="G305" i="20"/>
  <c r="K305" i="20"/>
  <c r="O305" i="20"/>
  <c r="F305" i="20"/>
  <c r="L305" i="20"/>
  <c r="H305" i="20"/>
  <c r="M305" i="20"/>
  <c r="I305" i="20"/>
  <c r="N305" i="20"/>
  <c r="J305" i="20"/>
  <c r="P305" i="20"/>
  <c r="G301" i="20"/>
  <c r="K301" i="20"/>
  <c r="O301" i="20"/>
  <c r="F301" i="20"/>
  <c r="L301" i="20"/>
  <c r="H301" i="20"/>
  <c r="M301" i="20"/>
  <c r="I301" i="20"/>
  <c r="N301" i="20"/>
  <c r="P301" i="20"/>
  <c r="E301" i="20"/>
  <c r="G297" i="20"/>
  <c r="K297" i="20"/>
  <c r="O297" i="20"/>
  <c r="F297" i="20"/>
  <c r="L297" i="20"/>
  <c r="H297" i="20"/>
  <c r="M297" i="20"/>
  <c r="I297" i="20"/>
  <c r="N297" i="20"/>
  <c r="E297" i="20"/>
  <c r="J297" i="20"/>
  <c r="G293" i="20"/>
  <c r="K293" i="20"/>
  <c r="O293" i="20"/>
  <c r="F293" i="20"/>
  <c r="L293" i="20"/>
  <c r="H293" i="20"/>
  <c r="M293" i="20"/>
  <c r="I293" i="20"/>
  <c r="N293" i="20"/>
  <c r="E293" i="20"/>
  <c r="J293" i="20"/>
  <c r="P293" i="20"/>
  <c r="F289" i="20"/>
  <c r="J289" i="20"/>
  <c r="N289" i="20"/>
  <c r="G289" i="20"/>
  <c r="K289" i="20"/>
  <c r="O289" i="20"/>
  <c r="I289" i="20"/>
  <c r="L289" i="20"/>
  <c r="E289" i="20"/>
  <c r="M289" i="20"/>
  <c r="H289" i="20"/>
  <c r="P289" i="20"/>
  <c r="F285" i="20"/>
  <c r="J285" i="20"/>
  <c r="N285" i="20"/>
  <c r="G285" i="20"/>
  <c r="K285" i="20"/>
  <c r="O285" i="20"/>
  <c r="I285" i="20"/>
  <c r="L285" i="20"/>
  <c r="E285" i="20"/>
  <c r="M285" i="20"/>
  <c r="H285" i="20"/>
  <c r="E281" i="20"/>
  <c r="I281" i="20"/>
  <c r="M281" i="20"/>
  <c r="F281" i="20"/>
  <c r="J281" i="20"/>
  <c r="N281" i="20"/>
  <c r="G281" i="20"/>
  <c r="K281" i="20"/>
  <c r="O281" i="20"/>
  <c r="H281" i="20"/>
  <c r="L281" i="20"/>
  <c r="P281" i="20"/>
  <c r="H277" i="20"/>
  <c r="L277" i="20"/>
  <c r="P277" i="20"/>
  <c r="G277" i="20"/>
  <c r="M277" i="20"/>
  <c r="I277" i="20"/>
  <c r="N277" i="20"/>
  <c r="E277" i="20"/>
  <c r="J277" i="20"/>
  <c r="O277" i="20"/>
  <c r="F277" i="20"/>
  <c r="K277" i="20"/>
  <c r="H273" i="20"/>
  <c r="L273" i="20"/>
  <c r="P273" i="20"/>
  <c r="G273" i="20"/>
  <c r="M273" i="20"/>
  <c r="I273" i="20"/>
  <c r="N273" i="20"/>
  <c r="E273" i="20"/>
  <c r="J273" i="20"/>
  <c r="O273" i="20"/>
  <c r="F273" i="20"/>
  <c r="K273" i="20"/>
  <c r="H269" i="20"/>
  <c r="L269" i="20"/>
  <c r="P269" i="20"/>
  <c r="G269" i="20"/>
  <c r="M269" i="20"/>
  <c r="I269" i="20"/>
  <c r="N269" i="20"/>
  <c r="E269" i="20"/>
  <c r="J269" i="20"/>
  <c r="O269" i="20"/>
  <c r="F269" i="20"/>
  <c r="K269" i="20"/>
  <c r="H265" i="20"/>
  <c r="L265" i="20"/>
  <c r="P265" i="20"/>
  <c r="G265" i="20"/>
  <c r="M265" i="20"/>
  <c r="I265" i="20"/>
  <c r="N265" i="20"/>
  <c r="E265" i="20"/>
  <c r="J265" i="20"/>
  <c r="O265" i="20"/>
  <c r="K265" i="20"/>
  <c r="H261" i="20"/>
  <c r="L261" i="20"/>
  <c r="P261" i="20"/>
  <c r="G261" i="20"/>
  <c r="M261" i="20"/>
  <c r="I261" i="20"/>
  <c r="N261" i="20"/>
  <c r="E261" i="20"/>
  <c r="J261" i="20"/>
  <c r="O261" i="20"/>
  <c r="F261" i="20"/>
  <c r="K261" i="20"/>
  <c r="H257" i="20"/>
  <c r="L257" i="20"/>
  <c r="P257" i="20"/>
  <c r="G257" i="20"/>
  <c r="M257" i="20"/>
  <c r="I257" i="20"/>
  <c r="N257" i="20"/>
  <c r="E257" i="20"/>
  <c r="J257" i="20"/>
  <c r="O257" i="20"/>
  <c r="F257" i="20"/>
  <c r="K257" i="20"/>
  <c r="H253" i="20"/>
  <c r="L253" i="20"/>
  <c r="P253" i="20"/>
  <c r="G253" i="20"/>
  <c r="M253" i="20"/>
  <c r="I253" i="20"/>
  <c r="N253" i="20"/>
  <c r="E253" i="20"/>
  <c r="J253" i="20"/>
  <c r="O253" i="20"/>
  <c r="F253" i="20"/>
  <c r="K253" i="20"/>
  <c r="H249" i="20"/>
  <c r="L249" i="20"/>
  <c r="P249" i="20"/>
  <c r="G249" i="20"/>
  <c r="M249" i="20"/>
  <c r="I249" i="20"/>
  <c r="N249" i="20"/>
  <c r="E249" i="20"/>
  <c r="J249" i="20"/>
  <c r="O249" i="20"/>
  <c r="K249" i="20"/>
  <c r="F249" i="20"/>
  <c r="H245" i="20"/>
  <c r="L245" i="20"/>
  <c r="P245" i="20"/>
  <c r="G245" i="20"/>
  <c r="M245" i="20"/>
  <c r="I245" i="20"/>
  <c r="N245" i="20"/>
  <c r="E245" i="20"/>
  <c r="J245" i="20"/>
  <c r="O245" i="20"/>
  <c r="F245" i="20"/>
  <c r="K245" i="20"/>
  <c r="H241" i="20"/>
  <c r="L241" i="20"/>
  <c r="P241" i="20"/>
  <c r="G241" i="20"/>
  <c r="M241" i="20"/>
  <c r="I241" i="20"/>
  <c r="N241" i="20"/>
  <c r="E241" i="20"/>
  <c r="J241" i="20"/>
  <c r="O241" i="20"/>
  <c r="F241" i="20"/>
  <c r="K241" i="20"/>
  <c r="H237" i="20"/>
  <c r="L237" i="20"/>
  <c r="P237" i="20"/>
  <c r="G237" i="20"/>
  <c r="M237" i="20"/>
  <c r="I237" i="20"/>
  <c r="N237" i="20"/>
  <c r="E237" i="20"/>
  <c r="J237" i="20"/>
  <c r="O237" i="20"/>
  <c r="F237" i="20"/>
  <c r="K237" i="20"/>
  <c r="G233" i="20"/>
  <c r="H233" i="20"/>
  <c r="L233" i="20"/>
  <c r="P233" i="20"/>
  <c r="F233" i="20"/>
  <c r="M233" i="20"/>
  <c r="I233" i="20"/>
  <c r="N233" i="20"/>
  <c r="J233" i="20"/>
  <c r="O233" i="20"/>
  <c r="K233" i="20"/>
  <c r="E233" i="20"/>
  <c r="G229" i="20"/>
  <c r="K229" i="20"/>
  <c r="O229" i="20"/>
  <c r="H229" i="20"/>
  <c r="L229" i="20"/>
  <c r="P229" i="20"/>
  <c r="F229" i="20"/>
  <c r="N229" i="20"/>
  <c r="I229" i="20"/>
  <c r="J229" i="20"/>
  <c r="E229" i="20"/>
  <c r="M229" i="20"/>
  <c r="G225" i="20"/>
  <c r="K225" i="20"/>
  <c r="O225" i="20"/>
  <c r="H225" i="20"/>
  <c r="L225" i="20"/>
  <c r="P225" i="20"/>
  <c r="F225" i="20"/>
  <c r="N225" i="20"/>
  <c r="I225" i="20"/>
  <c r="J225" i="20"/>
  <c r="M225" i="20"/>
  <c r="E225" i="20"/>
  <c r="F221" i="20"/>
  <c r="J221" i="20"/>
  <c r="N221" i="20"/>
  <c r="G221" i="20"/>
  <c r="K221" i="20"/>
  <c r="O221" i="20"/>
  <c r="H221" i="20"/>
  <c r="L221" i="20"/>
  <c r="P221" i="20"/>
  <c r="E221" i="20"/>
  <c r="I221" i="20"/>
  <c r="M221" i="20"/>
  <c r="F217" i="20"/>
  <c r="J217" i="20"/>
  <c r="N217" i="20"/>
  <c r="G217" i="20"/>
  <c r="K217" i="20"/>
  <c r="O217" i="20"/>
  <c r="H217" i="20"/>
  <c r="L217" i="20"/>
  <c r="P217" i="20"/>
  <c r="E217" i="20"/>
  <c r="I217" i="20"/>
  <c r="M217" i="20"/>
  <c r="F213" i="20"/>
  <c r="J213" i="20"/>
  <c r="N213" i="20"/>
  <c r="G213" i="20"/>
  <c r="K213" i="20"/>
  <c r="O213" i="20"/>
  <c r="H213" i="20"/>
  <c r="L213" i="20"/>
  <c r="P213" i="20"/>
  <c r="E213" i="20"/>
  <c r="I213" i="20"/>
  <c r="M213" i="20"/>
  <c r="E209" i="20"/>
  <c r="I209" i="20"/>
  <c r="M209" i="20"/>
  <c r="F209" i="20"/>
  <c r="K209" i="20"/>
  <c r="P209" i="20"/>
  <c r="G209" i="20"/>
  <c r="L209" i="20"/>
  <c r="H209" i="20"/>
  <c r="N209" i="20"/>
  <c r="J209" i="20"/>
  <c r="E205" i="20"/>
  <c r="I205" i="20"/>
  <c r="M205" i="20"/>
  <c r="F205" i="20"/>
  <c r="K205" i="20"/>
  <c r="P205" i="20"/>
  <c r="G205" i="20"/>
  <c r="L205" i="20"/>
  <c r="H205" i="20"/>
  <c r="N205" i="20"/>
  <c r="J205" i="20"/>
  <c r="O205" i="20"/>
  <c r="E201" i="20"/>
  <c r="I201" i="20"/>
  <c r="M201" i="20"/>
  <c r="F201" i="20"/>
  <c r="K201" i="20"/>
  <c r="P201" i="20"/>
  <c r="G201" i="20"/>
  <c r="L201" i="20"/>
  <c r="H201" i="20"/>
  <c r="N201" i="20"/>
  <c r="J201" i="20"/>
  <c r="O201" i="20"/>
  <c r="E197" i="20"/>
  <c r="I197" i="20"/>
  <c r="M197" i="20"/>
  <c r="F197" i="20"/>
  <c r="K197" i="20"/>
  <c r="P197" i="20"/>
  <c r="G197" i="20"/>
  <c r="L197" i="20"/>
  <c r="H197" i="20"/>
  <c r="N197" i="20"/>
  <c r="O197" i="20"/>
  <c r="J197" i="20"/>
  <c r="E193" i="20"/>
  <c r="I193" i="20"/>
  <c r="M193" i="20"/>
  <c r="F193" i="20"/>
  <c r="K193" i="20"/>
  <c r="P193" i="20"/>
  <c r="G193" i="20"/>
  <c r="L193" i="20"/>
  <c r="H193" i="20"/>
  <c r="N193" i="20"/>
  <c r="J193" i="20"/>
  <c r="O193" i="20"/>
  <c r="E189" i="20"/>
  <c r="I189" i="20"/>
  <c r="M189" i="20"/>
  <c r="F189" i="20"/>
  <c r="K189" i="20"/>
  <c r="P189" i="20"/>
  <c r="G189" i="20"/>
  <c r="L189" i="20"/>
  <c r="H189" i="20"/>
  <c r="N189" i="20"/>
  <c r="J189" i="20"/>
  <c r="O189" i="20"/>
  <c r="E185" i="20"/>
  <c r="I185" i="20"/>
  <c r="M185" i="20"/>
  <c r="F185" i="20"/>
  <c r="K185" i="20"/>
  <c r="P185" i="20"/>
  <c r="G185" i="20"/>
  <c r="L185" i="20"/>
  <c r="H185" i="20"/>
  <c r="N185" i="20"/>
  <c r="J185" i="20"/>
  <c r="O185" i="20"/>
  <c r="E181" i="20"/>
  <c r="I181" i="20"/>
  <c r="M181" i="20"/>
  <c r="F181" i="20"/>
  <c r="K181" i="20"/>
  <c r="P181" i="20"/>
  <c r="G181" i="20"/>
  <c r="L181" i="20"/>
  <c r="H181" i="20"/>
  <c r="N181" i="20"/>
  <c r="O181" i="20"/>
  <c r="E177" i="20"/>
  <c r="I177" i="20"/>
  <c r="M177" i="20"/>
  <c r="F177" i="20"/>
  <c r="K177" i="20"/>
  <c r="P177" i="20"/>
  <c r="G177" i="20"/>
  <c r="L177" i="20"/>
  <c r="H177" i="20"/>
  <c r="N177" i="20"/>
  <c r="J177" i="20"/>
  <c r="O177" i="20"/>
  <c r="H173" i="20"/>
  <c r="L173" i="20"/>
  <c r="P173" i="20"/>
  <c r="E173" i="20"/>
  <c r="I173" i="20"/>
  <c r="M173" i="20"/>
  <c r="F173" i="20"/>
  <c r="N173" i="20"/>
  <c r="G173" i="20"/>
  <c r="O173" i="20"/>
  <c r="J173" i="20"/>
  <c r="K173" i="20"/>
  <c r="H169" i="20"/>
  <c r="L169" i="20"/>
  <c r="P169" i="20"/>
  <c r="E169" i="20"/>
  <c r="I169" i="20"/>
  <c r="M169" i="20"/>
  <c r="F169" i="20"/>
  <c r="N169" i="20"/>
  <c r="G169" i="20"/>
  <c r="O169" i="20"/>
  <c r="J169" i="20"/>
  <c r="K169" i="20"/>
  <c r="G165" i="20"/>
  <c r="K165" i="20"/>
  <c r="O165" i="20"/>
  <c r="H165" i="20"/>
  <c r="L165" i="20"/>
  <c r="P165" i="20"/>
  <c r="E165" i="20"/>
  <c r="I165" i="20"/>
  <c r="M165" i="20"/>
  <c r="F165" i="20"/>
  <c r="J165" i="20"/>
  <c r="N165" i="20"/>
  <c r="G161" i="20"/>
  <c r="K161" i="20"/>
  <c r="O161" i="20"/>
  <c r="H161" i="20"/>
  <c r="L161" i="20"/>
  <c r="P161" i="20"/>
  <c r="E161" i="20"/>
  <c r="I161" i="20"/>
  <c r="M161" i="20"/>
  <c r="F161" i="20"/>
  <c r="J161" i="20"/>
  <c r="N161" i="20"/>
  <c r="E157" i="20"/>
  <c r="G157" i="20"/>
  <c r="K157" i="20"/>
  <c r="O157" i="20"/>
  <c r="H157" i="20"/>
  <c r="L157" i="20"/>
  <c r="P157" i="20"/>
  <c r="I157" i="20"/>
  <c r="M157" i="20"/>
  <c r="F157" i="20"/>
  <c r="J157" i="20"/>
  <c r="N157" i="20"/>
  <c r="E153" i="20"/>
  <c r="I153" i="20"/>
  <c r="M153" i="20"/>
  <c r="G153" i="20"/>
  <c r="L153" i="20"/>
  <c r="H153" i="20"/>
  <c r="N153" i="20"/>
  <c r="J153" i="20"/>
  <c r="O153" i="20"/>
  <c r="F153" i="20"/>
  <c r="K153" i="20"/>
  <c r="P153" i="20"/>
  <c r="E149" i="20"/>
  <c r="I149" i="20"/>
  <c r="M149" i="20"/>
  <c r="G149" i="20"/>
  <c r="L149" i="20"/>
  <c r="H149" i="20"/>
  <c r="N149" i="20"/>
  <c r="J149" i="20"/>
  <c r="O149" i="20"/>
  <c r="K149" i="20"/>
  <c r="P149" i="20"/>
  <c r="F149" i="20"/>
  <c r="E145" i="20"/>
  <c r="I145" i="20"/>
  <c r="M145" i="20"/>
  <c r="G145" i="20"/>
  <c r="L145" i="20"/>
  <c r="H145" i="20"/>
  <c r="N145" i="20"/>
  <c r="J145" i="20"/>
  <c r="O145" i="20"/>
  <c r="P145" i="20"/>
  <c r="F145" i="20"/>
  <c r="K145" i="20"/>
  <c r="E141" i="20"/>
  <c r="I141" i="20"/>
  <c r="M141" i="20"/>
  <c r="G141" i="20"/>
  <c r="L141" i="20"/>
  <c r="H141" i="20"/>
  <c r="N141" i="20"/>
  <c r="J141" i="20"/>
  <c r="O141" i="20"/>
  <c r="F141" i="20"/>
  <c r="K141" i="20"/>
  <c r="P141" i="20"/>
  <c r="E137" i="20"/>
  <c r="I137" i="20"/>
  <c r="M137" i="20"/>
  <c r="G137" i="20"/>
  <c r="L137" i="20"/>
  <c r="H137" i="20"/>
  <c r="N137" i="20"/>
  <c r="J137" i="20"/>
  <c r="O137" i="20"/>
  <c r="F137" i="20"/>
  <c r="K137" i="20"/>
  <c r="P137" i="20"/>
  <c r="E133" i="20"/>
  <c r="I133" i="20"/>
  <c r="M133" i="20"/>
  <c r="G133" i="20"/>
  <c r="L133" i="20"/>
  <c r="H133" i="20"/>
  <c r="N133" i="20"/>
  <c r="J133" i="20"/>
  <c r="O133" i="20"/>
  <c r="K133" i="20"/>
  <c r="P133" i="20"/>
  <c r="F133" i="20"/>
  <c r="E129" i="20"/>
  <c r="I129" i="20"/>
  <c r="M129" i="20"/>
  <c r="G129" i="20"/>
  <c r="L129" i="20"/>
  <c r="H129" i="20"/>
  <c r="N129" i="20"/>
  <c r="J129" i="20"/>
  <c r="O129" i="20"/>
  <c r="P129" i="20"/>
  <c r="F129" i="20"/>
  <c r="K129" i="20"/>
  <c r="E125" i="20"/>
  <c r="I125" i="20"/>
  <c r="M125" i="20"/>
  <c r="G125" i="20"/>
  <c r="L125" i="20"/>
  <c r="H125" i="20"/>
  <c r="N125" i="20"/>
  <c r="J125" i="20"/>
  <c r="O125" i="20"/>
  <c r="F125" i="20"/>
  <c r="K125" i="20"/>
  <c r="P125" i="20"/>
  <c r="E121" i="20"/>
  <c r="I121" i="20"/>
  <c r="M121" i="20"/>
  <c r="G121" i="20"/>
  <c r="L121" i="20"/>
  <c r="H121" i="20"/>
  <c r="N121" i="20"/>
  <c r="J121" i="20"/>
  <c r="O121" i="20"/>
  <c r="F121" i="20"/>
  <c r="K121" i="20"/>
  <c r="P121" i="20"/>
  <c r="G117" i="20"/>
  <c r="K117" i="20"/>
  <c r="O117" i="20"/>
  <c r="E117" i="20"/>
  <c r="J117" i="20"/>
  <c r="P117" i="20"/>
  <c r="F117" i="20"/>
  <c r="L117" i="20"/>
  <c r="H117" i="20"/>
  <c r="I117" i="20"/>
  <c r="M117" i="20"/>
  <c r="N117" i="20"/>
  <c r="G113" i="20"/>
  <c r="K113" i="20"/>
  <c r="O113" i="20"/>
  <c r="E113" i="20"/>
  <c r="J113" i="20"/>
  <c r="P113" i="20"/>
  <c r="F113" i="20"/>
  <c r="L113" i="20"/>
  <c r="M113" i="20"/>
  <c r="N113" i="20"/>
  <c r="H113" i="20"/>
  <c r="I113" i="20"/>
  <c r="G109" i="20"/>
  <c r="K109" i="20"/>
  <c r="O109" i="20"/>
  <c r="E109" i="20"/>
  <c r="J109" i="20"/>
  <c r="P109" i="20"/>
  <c r="F109" i="20"/>
  <c r="L109" i="20"/>
  <c r="H109" i="20"/>
  <c r="I109" i="20"/>
  <c r="M109" i="20"/>
  <c r="N109" i="20"/>
  <c r="G105" i="20"/>
  <c r="K105" i="20"/>
  <c r="O105" i="20"/>
  <c r="I105" i="20"/>
  <c r="N105" i="20"/>
  <c r="E105" i="20"/>
  <c r="J105" i="20"/>
  <c r="P105" i="20"/>
  <c r="F105" i="20"/>
  <c r="L105" i="20"/>
  <c r="H105" i="20"/>
  <c r="M105" i="20"/>
  <c r="G101" i="20"/>
  <c r="K101" i="20"/>
  <c r="O101" i="20"/>
  <c r="I101" i="20"/>
  <c r="N101" i="20"/>
  <c r="E101" i="20"/>
  <c r="J101" i="20"/>
  <c r="P101" i="20"/>
  <c r="F101" i="20"/>
  <c r="L101" i="20"/>
  <c r="H101" i="20"/>
  <c r="M101" i="20"/>
  <c r="G97" i="20"/>
  <c r="K97" i="20"/>
  <c r="O97" i="20"/>
  <c r="I97" i="20"/>
  <c r="N97" i="20"/>
  <c r="E97" i="20"/>
  <c r="J97" i="20"/>
  <c r="P97" i="20"/>
  <c r="F97" i="20"/>
  <c r="L97" i="20"/>
  <c r="M97" i="20"/>
  <c r="H97" i="20"/>
  <c r="G93" i="20"/>
  <c r="K93" i="20"/>
  <c r="O93" i="20"/>
  <c r="I93" i="20"/>
  <c r="N93" i="20"/>
  <c r="E93" i="20"/>
  <c r="J93" i="20"/>
  <c r="P93" i="20"/>
  <c r="F93" i="20"/>
  <c r="L93" i="20"/>
  <c r="H93" i="20"/>
  <c r="M93" i="20"/>
  <c r="G89" i="20"/>
  <c r="K89" i="20"/>
  <c r="O89" i="20"/>
  <c r="I89" i="20"/>
  <c r="N89" i="20"/>
  <c r="E89" i="20"/>
  <c r="J89" i="20"/>
  <c r="P89" i="20"/>
  <c r="F89" i="20"/>
  <c r="L89" i="20"/>
  <c r="H89" i="20"/>
  <c r="M89" i="20"/>
  <c r="G85" i="20"/>
  <c r="K85" i="20"/>
  <c r="O85" i="20"/>
  <c r="I85" i="20"/>
  <c r="N85" i="20"/>
  <c r="E85" i="20"/>
  <c r="J85" i="20"/>
  <c r="P85" i="20"/>
  <c r="F85" i="20"/>
  <c r="L85" i="20"/>
  <c r="H85" i="20"/>
  <c r="M85" i="20"/>
  <c r="G81" i="20"/>
  <c r="K81" i="20"/>
  <c r="O81" i="20"/>
  <c r="I81" i="20"/>
  <c r="N81" i="20"/>
  <c r="E81" i="20"/>
  <c r="J81" i="20"/>
  <c r="P81" i="20"/>
  <c r="F81" i="20"/>
  <c r="H81" i="20"/>
  <c r="L81" i="20"/>
  <c r="M81" i="20"/>
  <c r="G77" i="20"/>
  <c r="K77" i="20"/>
  <c r="O77" i="20"/>
  <c r="I77" i="20"/>
  <c r="N77" i="20"/>
  <c r="E77" i="20"/>
  <c r="J77" i="20"/>
  <c r="P77" i="20"/>
  <c r="L77" i="20"/>
  <c r="M77" i="20"/>
  <c r="F77" i="20"/>
  <c r="H77" i="20"/>
  <c r="G73" i="20"/>
  <c r="K73" i="20"/>
  <c r="O73" i="20"/>
  <c r="I73" i="20"/>
  <c r="N73" i="20"/>
  <c r="E73" i="20"/>
  <c r="J73" i="20"/>
  <c r="P73" i="20"/>
  <c r="F73" i="20"/>
  <c r="H73" i="20"/>
  <c r="L73" i="20"/>
  <c r="M73" i="20"/>
  <c r="G69" i="20"/>
  <c r="K69" i="20"/>
  <c r="O69" i="20"/>
  <c r="H69" i="20"/>
  <c r="M69" i="20"/>
  <c r="I69" i="20"/>
  <c r="N69" i="20"/>
  <c r="E69" i="20"/>
  <c r="J69" i="20"/>
  <c r="P69" i="20"/>
  <c r="F69" i="20"/>
  <c r="L69" i="20"/>
  <c r="G65" i="20"/>
  <c r="K65" i="20"/>
  <c r="O65" i="20"/>
  <c r="H65" i="20"/>
  <c r="M65" i="20"/>
  <c r="I65" i="20"/>
  <c r="N65" i="20"/>
  <c r="E65" i="20"/>
  <c r="J65" i="20"/>
  <c r="P65" i="20"/>
  <c r="F65" i="20"/>
  <c r="L65" i="20"/>
  <c r="G61" i="20"/>
  <c r="K61" i="20"/>
  <c r="O61" i="20"/>
  <c r="H61" i="20"/>
  <c r="M61" i="20"/>
  <c r="I61" i="20"/>
  <c r="N61" i="20"/>
  <c r="E61" i="20"/>
  <c r="J61" i="20"/>
  <c r="P61" i="20"/>
  <c r="F61" i="20"/>
  <c r="L61" i="20"/>
  <c r="G57" i="20"/>
  <c r="K57" i="20"/>
  <c r="O57" i="20"/>
  <c r="H57" i="20"/>
  <c r="M57" i="20"/>
  <c r="I57" i="20"/>
  <c r="N57" i="20"/>
  <c r="E57" i="20"/>
  <c r="J57" i="20"/>
  <c r="P57" i="20"/>
  <c r="L57" i="20"/>
  <c r="F57" i="20"/>
  <c r="E53" i="20"/>
  <c r="F53" i="20"/>
  <c r="G53" i="20"/>
  <c r="K53" i="20"/>
  <c r="O53" i="20"/>
  <c r="H53" i="20"/>
  <c r="M53" i="20"/>
  <c r="I53" i="20"/>
  <c r="N53" i="20"/>
  <c r="J53" i="20"/>
  <c r="P53" i="20"/>
  <c r="L53" i="20"/>
  <c r="E49" i="20"/>
  <c r="I49" i="20"/>
  <c r="M49" i="20"/>
  <c r="F49" i="20"/>
  <c r="J49" i="20"/>
  <c r="N49" i="20"/>
  <c r="G49" i="20"/>
  <c r="K49" i="20"/>
  <c r="O49" i="20"/>
  <c r="H49" i="20"/>
  <c r="L49" i="20"/>
  <c r="P49" i="20"/>
  <c r="E45" i="20"/>
  <c r="I45" i="20"/>
  <c r="M45" i="20"/>
  <c r="F45" i="20"/>
  <c r="J45" i="20"/>
  <c r="N45" i="20"/>
  <c r="G45" i="20"/>
  <c r="K45" i="20"/>
  <c r="O45" i="20"/>
  <c r="H45" i="20"/>
  <c r="L45" i="20"/>
  <c r="P45" i="20"/>
  <c r="E41" i="20"/>
  <c r="I41" i="20"/>
  <c r="M41" i="20"/>
  <c r="F41" i="20"/>
  <c r="J41" i="20"/>
  <c r="N41" i="20"/>
  <c r="G41" i="20"/>
  <c r="K41" i="20"/>
  <c r="O41" i="20"/>
  <c r="H41" i="20"/>
  <c r="L41" i="20"/>
  <c r="P41" i="20"/>
  <c r="F37" i="20"/>
  <c r="J37" i="20"/>
  <c r="N37" i="20"/>
  <c r="G37" i="20"/>
  <c r="K37" i="20"/>
  <c r="O37" i="20"/>
  <c r="E37" i="20"/>
  <c r="M37" i="20"/>
  <c r="H37" i="20"/>
  <c r="P37" i="20"/>
  <c r="I37" i="20"/>
  <c r="L37" i="20"/>
  <c r="F33" i="20"/>
  <c r="J33" i="20"/>
  <c r="N33" i="20"/>
  <c r="G33" i="20"/>
  <c r="K33" i="20"/>
  <c r="O33" i="20"/>
  <c r="E33" i="20"/>
  <c r="M33" i="20"/>
  <c r="H33" i="20"/>
  <c r="P33" i="20"/>
  <c r="I33" i="20"/>
  <c r="L33" i="20"/>
  <c r="F29" i="20"/>
  <c r="J29" i="20"/>
  <c r="N29" i="20"/>
  <c r="G29" i="20"/>
  <c r="K29" i="20"/>
  <c r="O29" i="20"/>
  <c r="E29" i="20"/>
  <c r="M29" i="20"/>
  <c r="H29" i="20"/>
  <c r="P29" i="20"/>
  <c r="I29" i="20"/>
  <c r="L29" i="20"/>
  <c r="F25" i="20"/>
  <c r="J25" i="20"/>
  <c r="N25" i="20"/>
  <c r="G25" i="20"/>
  <c r="K25" i="20"/>
  <c r="O25" i="20"/>
  <c r="E25" i="20"/>
  <c r="M25" i="20"/>
  <c r="H25" i="20"/>
  <c r="P25" i="20"/>
  <c r="I25" i="20"/>
  <c r="L25" i="20"/>
  <c r="E21" i="20"/>
  <c r="I21" i="20"/>
  <c r="M21" i="20"/>
  <c r="F21" i="20"/>
  <c r="J21" i="20"/>
  <c r="N21" i="20"/>
  <c r="G21" i="20"/>
  <c r="K21" i="20"/>
  <c r="O21" i="20"/>
  <c r="H21" i="20"/>
  <c r="L21" i="20"/>
  <c r="P21" i="20"/>
  <c r="E17" i="20"/>
  <c r="I17" i="20"/>
  <c r="M17" i="20"/>
  <c r="F17" i="20"/>
  <c r="J17" i="20"/>
  <c r="N17" i="20"/>
  <c r="G17" i="20"/>
  <c r="K17" i="20"/>
  <c r="O17" i="20"/>
  <c r="H17" i="20"/>
  <c r="L17" i="20"/>
  <c r="P17" i="20"/>
  <c r="E13" i="20"/>
  <c r="I13" i="20"/>
  <c r="M13" i="20"/>
  <c r="F13" i="20"/>
  <c r="J13" i="20"/>
  <c r="N13" i="20"/>
  <c r="G13" i="20"/>
  <c r="K13" i="20"/>
  <c r="O13" i="20"/>
  <c r="H13" i="20"/>
  <c r="L13" i="20"/>
  <c r="P13" i="20"/>
  <c r="M7" i="20"/>
  <c r="P506" i="20"/>
  <c r="J506" i="20"/>
  <c r="E506" i="20"/>
  <c r="L505" i="20"/>
  <c r="F505" i="20"/>
  <c r="M504" i="20"/>
  <c r="N503" i="20"/>
  <c r="I503" i="20"/>
  <c r="P502" i="20"/>
  <c r="J502" i="20"/>
  <c r="E502" i="20"/>
  <c r="L501" i="20"/>
  <c r="F501" i="20"/>
  <c r="M500" i="20"/>
  <c r="N499" i="20"/>
  <c r="I499" i="20"/>
  <c r="P498" i="20"/>
  <c r="J498" i="20"/>
  <c r="L497" i="20"/>
  <c r="F497" i="20"/>
  <c r="M496" i="20"/>
  <c r="N495" i="20"/>
  <c r="I495" i="20"/>
  <c r="P494" i="20"/>
  <c r="J494" i="20"/>
  <c r="E494" i="20"/>
  <c r="L493" i="20"/>
  <c r="F493" i="20"/>
  <c r="M492" i="20"/>
  <c r="N491" i="20"/>
  <c r="I491" i="20"/>
  <c r="P490" i="20"/>
  <c r="J490" i="20"/>
  <c r="P489" i="20"/>
  <c r="H489" i="20"/>
  <c r="P487" i="20"/>
  <c r="L485" i="20"/>
  <c r="P482" i="20"/>
  <c r="L481" i="20"/>
  <c r="P478" i="20"/>
  <c r="L477" i="20"/>
  <c r="L473" i="20"/>
  <c r="P470" i="20"/>
  <c r="L469" i="20"/>
  <c r="P466" i="20"/>
  <c r="L465" i="20"/>
  <c r="L461" i="20"/>
  <c r="P458" i="20"/>
  <c r="L457" i="20"/>
  <c r="P454" i="20"/>
  <c r="L453" i="20"/>
  <c r="L449" i="20"/>
  <c r="P446" i="20"/>
  <c r="L445" i="20"/>
  <c r="P442" i="20"/>
  <c r="L441" i="20"/>
  <c r="L437" i="20"/>
  <c r="P434" i="20"/>
  <c r="L433" i="20"/>
  <c r="M430" i="20"/>
  <c r="I425" i="20"/>
  <c r="K423" i="20"/>
  <c r="N421" i="20"/>
  <c r="G418" i="20"/>
  <c r="I409" i="20"/>
  <c r="K407" i="20"/>
  <c r="N405" i="20"/>
  <c r="M398" i="20"/>
  <c r="M393" i="20"/>
  <c r="M389" i="20"/>
  <c r="M373" i="20"/>
  <c r="M357" i="20"/>
  <c r="M341" i="20"/>
  <c r="E321" i="20"/>
  <c r="P313" i="20"/>
  <c r="G498" i="20"/>
  <c r="K498" i="20"/>
  <c r="O498" i="20"/>
  <c r="E486" i="20"/>
  <c r="I486" i="20"/>
  <c r="M486" i="20"/>
  <c r="F486" i="20"/>
  <c r="J486" i="20"/>
  <c r="N486" i="20"/>
  <c r="G486" i="20"/>
  <c r="K486" i="20"/>
  <c r="O486" i="20"/>
  <c r="E474" i="20"/>
  <c r="I474" i="20"/>
  <c r="M474" i="20"/>
  <c r="F474" i="20"/>
  <c r="J474" i="20"/>
  <c r="N474" i="20"/>
  <c r="G474" i="20"/>
  <c r="K474" i="20"/>
  <c r="O474" i="20"/>
  <c r="E462" i="20"/>
  <c r="I462" i="20"/>
  <c r="M462" i="20"/>
  <c r="F462" i="20"/>
  <c r="J462" i="20"/>
  <c r="N462" i="20"/>
  <c r="G462" i="20"/>
  <c r="K462" i="20"/>
  <c r="O462" i="20"/>
  <c r="E450" i="20"/>
  <c r="I450" i="20"/>
  <c r="M450" i="20"/>
  <c r="F450" i="20"/>
  <c r="J450" i="20"/>
  <c r="N450" i="20"/>
  <c r="G450" i="20"/>
  <c r="K450" i="20"/>
  <c r="O450" i="20"/>
  <c r="E438" i="20"/>
  <c r="I438" i="20"/>
  <c r="M438" i="20"/>
  <c r="F438" i="20"/>
  <c r="J438" i="20"/>
  <c r="N438" i="20"/>
  <c r="G438" i="20"/>
  <c r="K438" i="20"/>
  <c r="O438" i="20"/>
  <c r="H426" i="20"/>
  <c r="L426" i="20"/>
  <c r="P426" i="20"/>
  <c r="I426" i="20"/>
  <c r="N426" i="20"/>
  <c r="E426" i="20"/>
  <c r="J426" i="20"/>
  <c r="O426" i="20"/>
  <c r="F426" i="20"/>
  <c r="K426" i="20"/>
  <c r="H414" i="20"/>
  <c r="L414" i="20"/>
  <c r="P414" i="20"/>
  <c r="I414" i="20"/>
  <c r="N414" i="20"/>
  <c r="E414" i="20"/>
  <c r="J414" i="20"/>
  <c r="O414" i="20"/>
  <c r="F414" i="20"/>
  <c r="K414" i="20"/>
  <c r="H402" i="20"/>
  <c r="L402" i="20"/>
  <c r="P402" i="20"/>
  <c r="I402" i="20"/>
  <c r="N402" i="20"/>
  <c r="E402" i="20"/>
  <c r="J402" i="20"/>
  <c r="O402" i="20"/>
  <c r="F402" i="20"/>
  <c r="K402" i="20"/>
  <c r="F390" i="20"/>
  <c r="J390" i="20"/>
  <c r="N390" i="20"/>
  <c r="G390" i="20"/>
  <c r="K390" i="20"/>
  <c r="O390" i="20"/>
  <c r="H390" i="20"/>
  <c r="L390" i="20"/>
  <c r="P390" i="20"/>
  <c r="E390" i="20"/>
  <c r="I390" i="20"/>
  <c r="M390" i="20"/>
  <c r="F378" i="20"/>
  <c r="J378" i="20"/>
  <c r="N378" i="20"/>
  <c r="G378" i="20"/>
  <c r="K378" i="20"/>
  <c r="O378" i="20"/>
  <c r="H378" i="20"/>
  <c r="L378" i="20"/>
  <c r="P378" i="20"/>
  <c r="E378" i="20"/>
  <c r="I378" i="20"/>
  <c r="M378" i="20"/>
  <c r="F366" i="20"/>
  <c r="J366" i="20"/>
  <c r="N366" i="20"/>
  <c r="G366" i="20"/>
  <c r="K366" i="20"/>
  <c r="O366" i="20"/>
  <c r="H366" i="20"/>
  <c r="L366" i="20"/>
  <c r="P366" i="20"/>
  <c r="E366" i="20"/>
  <c r="I366" i="20"/>
  <c r="M366" i="20"/>
  <c r="G326" i="20"/>
  <c r="K326" i="20"/>
  <c r="O326" i="20"/>
  <c r="E326" i="20"/>
  <c r="J326" i="20"/>
  <c r="P326" i="20"/>
  <c r="F326" i="20"/>
  <c r="L326" i="20"/>
  <c r="H326" i="20"/>
  <c r="M326" i="20"/>
  <c r="N326" i="20"/>
  <c r="F506" i="20"/>
  <c r="L498" i="20"/>
  <c r="F498" i="20"/>
  <c r="L494" i="20"/>
  <c r="L490" i="20"/>
  <c r="M402" i="20"/>
  <c r="G504" i="20"/>
  <c r="K504" i="20"/>
  <c r="O504" i="20"/>
  <c r="G500" i="20"/>
  <c r="K500" i="20"/>
  <c r="O500" i="20"/>
  <c r="G496" i="20"/>
  <c r="K496" i="20"/>
  <c r="O496" i="20"/>
  <c r="G492" i="20"/>
  <c r="K492" i="20"/>
  <c r="O492" i="20"/>
  <c r="E488" i="20"/>
  <c r="I488" i="20"/>
  <c r="M488" i="20"/>
  <c r="G488" i="20"/>
  <c r="K488" i="20"/>
  <c r="O488" i="20"/>
  <c r="E484" i="20"/>
  <c r="I484" i="20"/>
  <c r="M484" i="20"/>
  <c r="F484" i="20"/>
  <c r="J484" i="20"/>
  <c r="N484" i="20"/>
  <c r="G484" i="20"/>
  <c r="K484" i="20"/>
  <c r="O484" i="20"/>
  <c r="E480" i="20"/>
  <c r="I480" i="20"/>
  <c r="M480" i="20"/>
  <c r="F480" i="20"/>
  <c r="J480" i="20"/>
  <c r="N480" i="20"/>
  <c r="G480" i="20"/>
  <c r="K480" i="20"/>
  <c r="O480" i="20"/>
  <c r="E476" i="20"/>
  <c r="I476" i="20"/>
  <c r="M476" i="20"/>
  <c r="F476" i="20"/>
  <c r="J476" i="20"/>
  <c r="N476" i="20"/>
  <c r="G476" i="20"/>
  <c r="K476" i="20"/>
  <c r="O476" i="20"/>
  <c r="E472" i="20"/>
  <c r="I472" i="20"/>
  <c r="M472" i="20"/>
  <c r="F472" i="20"/>
  <c r="J472" i="20"/>
  <c r="N472" i="20"/>
  <c r="G472" i="20"/>
  <c r="K472" i="20"/>
  <c r="O472" i="20"/>
  <c r="E468" i="20"/>
  <c r="I468" i="20"/>
  <c r="M468" i="20"/>
  <c r="F468" i="20"/>
  <c r="J468" i="20"/>
  <c r="N468" i="20"/>
  <c r="G468" i="20"/>
  <c r="K468" i="20"/>
  <c r="O468" i="20"/>
  <c r="E464" i="20"/>
  <c r="I464" i="20"/>
  <c r="M464" i="20"/>
  <c r="F464" i="20"/>
  <c r="J464" i="20"/>
  <c r="N464" i="20"/>
  <c r="G464" i="20"/>
  <c r="K464" i="20"/>
  <c r="O464" i="20"/>
  <c r="E460" i="20"/>
  <c r="I460" i="20"/>
  <c r="M460" i="20"/>
  <c r="F460" i="20"/>
  <c r="J460" i="20"/>
  <c r="N460" i="20"/>
  <c r="G460" i="20"/>
  <c r="K460" i="20"/>
  <c r="O460" i="20"/>
  <c r="E456" i="20"/>
  <c r="I456" i="20"/>
  <c r="M456" i="20"/>
  <c r="F456" i="20"/>
  <c r="J456" i="20"/>
  <c r="N456" i="20"/>
  <c r="G456" i="20"/>
  <c r="K456" i="20"/>
  <c r="O456" i="20"/>
  <c r="E452" i="20"/>
  <c r="I452" i="20"/>
  <c r="M452" i="20"/>
  <c r="F452" i="20"/>
  <c r="J452" i="20"/>
  <c r="N452" i="20"/>
  <c r="G452" i="20"/>
  <c r="K452" i="20"/>
  <c r="O452" i="20"/>
  <c r="E448" i="20"/>
  <c r="I448" i="20"/>
  <c r="M448" i="20"/>
  <c r="F448" i="20"/>
  <c r="J448" i="20"/>
  <c r="N448" i="20"/>
  <c r="G448" i="20"/>
  <c r="K448" i="20"/>
  <c r="O448" i="20"/>
  <c r="E444" i="20"/>
  <c r="I444" i="20"/>
  <c r="M444" i="20"/>
  <c r="F444" i="20"/>
  <c r="J444" i="20"/>
  <c r="N444" i="20"/>
  <c r="G444" i="20"/>
  <c r="K444" i="20"/>
  <c r="O444" i="20"/>
  <c r="E440" i="20"/>
  <c r="I440" i="20"/>
  <c r="M440" i="20"/>
  <c r="F440" i="20"/>
  <c r="J440" i="20"/>
  <c r="N440" i="20"/>
  <c r="G440" i="20"/>
  <c r="K440" i="20"/>
  <c r="O440" i="20"/>
  <c r="E436" i="20"/>
  <c r="I436" i="20"/>
  <c r="M436" i="20"/>
  <c r="F436" i="20"/>
  <c r="J436" i="20"/>
  <c r="N436" i="20"/>
  <c r="G436" i="20"/>
  <c r="K436" i="20"/>
  <c r="O436" i="20"/>
  <c r="E432" i="20"/>
  <c r="I432" i="20"/>
  <c r="M432" i="20"/>
  <c r="F432" i="20"/>
  <c r="J432" i="20"/>
  <c r="N432" i="20"/>
  <c r="G432" i="20"/>
  <c r="K432" i="20"/>
  <c r="O432" i="20"/>
  <c r="H428" i="20"/>
  <c r="L428" i="20"/>
  <c r="P428" i="20"/>
  <c r="F428" i="20"/>
  <c r="K428" i="20"/>
  <c r="G428" i="20"/>
  <c r="M428" i="20"/>
  <c r="I428" i="20"/>
  <c r="N428" i="20"/>
  <c r="H424" i="20"/>
  <c r="L424" i="20"/>
  <c r="P424" i="20"/>
  <c r="F424" i="20"/>
  <c r="K424" i="20"/>
  <c r="G424" i="20"/>
  <c r="M424" i="20"/>
  <c r="I424" i="20"/>
  <c r="N424" i="20"/>
  <c r="H420" i="20"/>
  <c r="L420" i="20"/>
  <c r="P420" i="20"/>
  <c r="F420" i="20"/>
  <c r="K420" i="20"/>
  <c r="G420" i="20"/>
  <c r="M420" i="20"/>
  <c r="I420" i="20"/>
  <c r="N420" i="20"/>
  <c r="H416" i="20"/>
  <c r="L416" i="20"/>
  <c r="P416" i="20"/>
  <c r="F416" i="20"/>
  <c r="K416" i="20"/>
  <c r="G416" i="20"/>
  <c r="M416" i="20"/>
  <c r="I416" i="20"/>
  <c r="N416" i="20"/>
  <c r="H412" i="20"/>
  <c r="L412" i="20"/>
  <c r="P412" i="20"/>
  <c r="F412" i="20"/>
  <c r="K412" i="20"/>
  <c r="G412" i="20"/>
  <c r="M412" i="20"/>
  <c r="I412" i="20"/>
  <c r="N412" i="20"/>
  <c r="H408" i="20"/>
  <c r="L408" i="20"/>
  <c r="P408" i="20"/>
  <c r="F408" i="20"/>
  <c r="K408" i="20"/>
  <c r="G408" i="20"/>
  <c r="M408" i="20"/>
  <c r="I408" i="20"/>
  <c r="N408" i="20"/>
  <c r="H404" i="20"/>
  <c r="L404" i="20"/>
  <c r="P404" i="20"/>
  <c r="F404" i="20"/>
  <c r="K404" i="20"/>
  <c r="G404" i="20"/>
  <c r="M404" i="20"/>
  <c r="I404" i="20"/>
  <c r="N404" i="20"/>
  <c r="H400" i="20"/>
  <c r="L400" i="20"/>
  <c r="P400" i="20"/>
  <c r="F400" i="20"/>
  <c r="K400" i="20"/>
  <c r="G400" i="20"/>
  <c r="M400" i="20"/>
  <c r="I400" i="20"/>
  <c r="N400" i="20"/>
  <c r="G396" i="20"/>
  <c r="K396" i="20"/>
  <c r="O396" i="20"/>
  <c r="H396" i="20"/>
  <c r="L396" i="20"/>
  <c r="P396" i="20"/>
  <c r="J396" i="20"/>
  <c r="E396" i="20"/>
  <c r="M396" i="20"/>
  <c r="F396" i="20"/>
  <c r="N396" i="20"/>
  <c r="F392" i="20"/>
  <c r="G392" i="20"/>
  <c r="K392" i="20"/>
  <c r="O392" i="20"/>
  <c r="H392" i="20"/>
  <c r="L392" i="20"/>
  <c r="P392" i="20"/>
  <c r="J392" i="20"/>
  <c r="M392" i="20"/>
  <c r="E392" i="20"/>
  <c r="N392" i="20"/>
  <c r="F388" i="20"/>
  <c r="J388" i="20"/>
  <c r="N388" i="20"/>
  <c r="G388" i="20"/>
  <c r="K388" i="20"/>
  <c r="O388" i="20"/>
  <c r="H388" i="20"/>
  <c r="L388" i="20"/>
  <c r="P388" i="20"/>
  <c r="M388" i="20"/>
  <c r="E388" i="20"/>
  <c r="F384" i="20"/>
  <c r="J384" i="20"/>
  <c r="N384" i="20"/>
  <c r="G384" i="20"/>
  <c r="K384" i="20"/>
  <c r="O384" i="20"/>
  <c r="H384" i="20"/>
  <c r="L384" i="20"/>
  <c r="P384" i="20"/>
  <c r="M384" i="20"/>
  <c r="E384" i="20"/>
  <c r="F380" i="20"/>
  <c r="J380" i="20"/>
  <c r="N380" i="20"/>
  <c r="G380" i="20"/>
  <c r="K380" i="20"/>
  <c r="O380" i="20"/>
  <c r="H380" i="20"/>
  <c r="L380" i="20"/>
  <c r="P380" i="20"/>
  <c r="M380" i="20"/>
  <c r="E380" i="20"/>
  <c r="F376" i="20"/>
  <c r="J376" i="20"/>
  <c r="N376" i="20"/>
  <c r="G376" i="20"/>
  <c r="K376" i="20"/>
  <c r="O376" i="20"/>
  <c r="H376" i="20"/>
  <c r="L376" i="20"/>
  <c r="P376" i="20"/>
  <c r="M376" i="20"/>
  <c r="E376" i="20"/>
  <c r="F372" i="20"/>
  <c r="J372" i="20"/>
  <c r="N372" i="20"/>
  <c r="G372" i="20"/>
  <c r="K372" i="20"/>
  <c r="O372" i="20"/>
  <c r="H372" i="20"/>
  <c r="L372" i="20"/>
  <c r="P372" i="20"/>
  <c r="M372" i="20"/>
  <c r="E372" i="20"/>
  <c r="F368" i="20"/>
  <c r="J368" i="20"/>
  <c r="N368" i="20"/>
  <c r="G368" i="20"/>
  <c r="K368" i="20"/>
  <c r="O368" i="20"/>
  <c r="H368" i="20"/>
  <c r="L368" i="20"/>
  <c r="P368" i="20"/>
  <c r="M368" i="20"/>
  <c r="E368" i="20"/>
  <c r="F364" i="20"/>
  <c r="J364" i="20"/>
  <c r="N364" i="20"/>
  <c r="G364" i="20"/>
  <c r="K364" i="20"/>
  <c r="O364" i="20"/>
  <c r="H364" i="20"/>
  <c r="L364" i="20"/>
  <c r="P364" i="20"/>
  <c r="M364" i="20"/>
  <c r="E364" i="20"/>
  <c r="F360" i="20"/>
  <c r="J360" i="20"/>
  <c r="N360" i="20"/>
  <c r="G360" i="20"/>
  <c r="K360" i="20"/>
  <c r="O360" i="20"/>
  <c r="H360" i="20"/>
  <c r="L360" i="20"/>
  <c r="P360" i="20"/>
  <c r="M360" i="20"/>
  <c r="E360" i="20"/>
  <c r="F356" i="20"/>
  <c r="J356" i="20"/>
  <c r="N356" i="20"/>
  <c r="G356" i="20"/>
  <c r="K356" i="20"/>
  <c r="O356" i="20"/>
  <c r="H356" i="20"/>
  <c r="L356" i="20"/>
  <c r="P356" i="20"/>
  <c r="M356" i="20"/>
  <c r="E356" i="20"/>
  <c r="F352" i="20"/>
  <c r="J352" i="20"/>
  <c r="N352" i="20"/>
  <c r="G352" i="20"/>
  <c r="K352" i="20"/>
  <c r="O352" i="20"/>
  <c r="H352" i="20"/>
  <c r="L352" i="20"/>
  <c r="P352" i="20"/>
  <c r="M352" i="20"/>
  <c r="E352" i="20"/>
  <c r="F348" i="20"/>
  <c r="J348" i="20"/>
  <c r="N348" i="20"/>
  <c r="G348" i="20"/>
  <c r="K348" i="20"/>
  <c r="O348" i="20"/>
  <c r="H348" i="20"/>
  <c r="L348" i="20"/>
  <c r="P348" i="20"/>
  <c r="M348" i="20"/>
  <c r="E348" i="20"/>
  <c r="F344" i="20"/>
  <c r="J344" i="20"/>
  <c r="N344" i="20"/>
  <c r="G344" i="20"/>
  <c r="K344" i="20"/>
  <c r="O344" i="20"/>
  <c r="H344" i="20"/>
  <c r="L344" i="20"/>
  <c r="P344" i="20"/>
  <c r="M344" i="20"/>
  <c r="E344" i="20"/>
  <c r="F340" i="20"/>
  <c r="J340" i="20"/>
  <c r="N340" i="20"/>
  <c r="G340" i="20"/>
  <c r="K340" i="20"/>
  <c r="O340" i="20"/>
  <c r="H340" i="20"/>
  <c r="L340" i="20"/>
  <c r="P340" i="20"/>
  <c r="M340" i="20"/>
  <c r="E340" i="20"/>
  <c r="G336" i="20"/>
  <c r="K336" i="20"/>
  <c r="O336" i="20"/>
  <c r="H336" i="20"/>
  <c r="M336" i="20"/>
  <c r="I336" i="20"/>
  <c r="N336" i="20"/>
  <c r="E336" i="20"/>
  <c r="J336" i="20"/>
  <c r="P336" i="20"/>
  <c r="F336" i="20"/>
  <c r="L336" i="20"/>
  <c r="G332" i="20"/>
  <c r="K332" i="20"/>
  <c r="O332" i="20"/>
  <c r="H332" i="20"/>
  <c r="M332" i="20"/>
  <c r="I332" i="20"/>
  <c r="N332" i="20"/>
  <c r="E332" i="20"/>
  <c r="J332" i="20"/>
  <c r="P332" i="20"/>
  <c r="F332" i="20"/>
  <c r="L332" i="20"/>
  <c r="G328" i="20"/>
  <c r="K328" i="20"/>
  <c r="O328" i="20"/>
  <c r="H328" i="20"/>
  <c r="M328" i="20"/>
  <c r="I328" i="20"/>
  <c r="N328" i="20"/>
  <c r="E328" i="20"/>
  <c r="J328" i="20"/>
  <c r="P328" i="20"/>
  <c r="L328" i="20"/>
  <c r="G324" i="20"/>
  <c r="K324" i="20"/>
  <c r="O324" i="20"/>
  <c r="H324" i="20"/>
  <c r="M324" i="20"/>
  <c r="I324" i="20"/>
  <c r="N324" i="20"/>
  <c r="E324" i="20"/>
  <c r="J324" i="20"/>
  <c r="P324" i="20"/>
  <c r="F324" i="20"/>
  <c r="G320" i="20"/>
  <c r="K320" i="20"/>
  <c r="O320" i="20"/>
  <c r="H320" i="20"/>
  <c r="M320" i="20"/>
  <c r="I320" i="20"/>
  <c r="N320" i="20"/>
  <c r="E320" i="20"/>
  <c r="J320" i="20"/>
  <c r="P320" i="20"/>
  <c r="F320" i="20"/>
  <c r="L320" i="20"/>
  <c r="G316" i="20"/>
  <c r="K316" i="20"/>
  <c r="O316" i="20"/>
  <c r="H316" i="20"/>
  <c r="M316" i="20"/>
  <c r="I316" i="20"/>
  <c r="N316" i="20"/>
  <c r="E316" i="20"/>
  <c r="J316" i="20"/>
  <c r="P316" i="20"/>
  <c r="F316" i="20"/>
  <c r="L316" i="20"/>
  <c r="G312" i="20"/>
  <c r="K312" i="20"/>
  <c r="O312" i="20"/>
  <c r="H312" i="20"/>
  <c r="M312" i="20"/>
  <c r="I312" i="20"/>
  <c r="N312" i="20"/>
  <c r="E312" i="20"/>
  <c r="J312" i="20"/>
  <c r="P312" i="20"/>
  <c r="L312" i="20"/>
  <c r="G308" i="20"/>
  <c r="K308" i="20"/>
  <c r="O308" i="20"/>
  <c r="H308" i="20"/>
  <c r="M308" i="20"/>
  <c r="I308" i="20"/>
  <c r="N308" i="20"/>
  <c r="E308" i="20"/>
  <c r="J308" i="20"/>
  <c r="P308" i="20"/>
  <c r="F308" i="20"/>
  <c r="G304" i="20"/>
  <c r="K304" i="20"/>
  <c r="O304" i="20"/>
  <c r="H304" i="20"/>
  <c r="M304" i="20"/>
  <c r="I304" i="20"/>
  <c r="N304" i="20"/>
  <c r="E304" i="20"/>
  <c r="J304" i="20"/>
  <c r="P304" i="20"/>
  <c r="F304" i="20"/>
  <c r="L304" i="20"/>
  <c r="G300" i="20"/>
  <c r="K300" i="20"/>
  <c r="O300" i="20"/>
  <c r="H300" i="20"/>
  <c r="M300" i="20"/>
  <c r="I300" i="20"/>
  <c r="N300" i="20"/>
  <c r="E300" i="20"/>
  <c r="J300" i="20"/>
  <c r="P300" i="20"/>
  <c r="F300" i="20"/>
  <c r="L300" i="20"/>
  <c r="G296" i="20"/>
  <c r="K296" i="20"/>
  <c r="O296" i="20"/>
  <c r="H296" i="20"/>
  <c r="M296" i="20"/>
  <c r="I296" i="20"/>
  <c r="N296" i="20"/>
  <c r="E296" i="20"/>
  <c r="J296" i="20"/>
  <c r="P296" i="20"/>
  <c r="L296" i="20"/>
  <c r="G292" i="20"/>
  <c r="K292" i="20"/>
  <c r="O292" i="20"/>
  <c r="H292" i="20"/>
  <c r="M292" i="20"/>
  <c r="I292" i="20"/>
  <c r="N292" i="20"/>
  <c r="E292" i="20"/>
  <c r="J292" i="20"/>
  <c r="P292" i="20"/>
  <c r="F292" i="20"/>
  <c r="F288" i="20"/>
  <c r="J288" i="20"/>
  <c r="N288" i="20"/>
  <c r="G288" i="20"/>
  <c r="K288" i="20"/>
  <c r="O288" i="20"/>
  <c r="E288" i="20"/>
  <c r="M288" i="20"/>
  <c r="H288" i="20"/>
  <c r="P288" i="20"/>
  <c r="I288" i="20"/>
  <c r="F284" i="20"/>
  <c r="J284" i="20"/>
  <c r="N284" i="20"/>
  <c r="G284" i="20"/>
  <c r="K284" i="20"/>
  <c r="O284" i="20"/>
  <c r="E284" i="20"/>
  <c r="M284" i="20"/>
  <c r="H284" i="20"/>
  <c r="P284" i="20"/>
  <c r="I284" i="20"/>
  <c r="L284" i="20"/>
  <c r="E280" i="20"/>
  <c r="I280" i="20"/>
  <c r="M280" i="20"/>
  <c r="F280" i="20"/>
  <c r="J280" i="20"/>
  <c r="N280" i="20"/>
  <c r="G280" i="20"/>
  <c r="K280" i="20"/>
  <c r="O280" i="20"/>
  <c r="P280" i="20"/>
  <c r="H280" i="20"/>
  <c r="L280" i="20"/>
  <c r="H276" i="20"/>
  <c r="L276" i="20"/>
  <c r="P276" i="20"/>
  <c r="I276" i="20"/>
  <c r="N276" i="20"/>
  <c r="E276" i="20"/>
  <c r="J276" i="20"/>
  <c r="O276" i="20"/>
  <c r="F276" i="20"/>
  <c r="K276" i="20"/>
  <c r="G276" i="20"/>
  <c r="M276" i="20"/>
  <c r="H272" i="20"/>
  <c r="L272" i="20"/>
  <c r="P272" i="20"/>
  <c r="I272" i="20"/>
  <c r="N272" i="20"/>
  <c r="E272" i="20"/>
  <c r="J272" i="20"/>
  <c r="O272" i="20"/>
  <c r="F272" i="20"/>
  <c r="K272" i="20"/>
  <c r="M272" i="20"/>
  <c r="H268" i="20"/>
  <c r="L268" i="20"/>
  <c r="P268" i="20"/>
  <c r="I268" i="20"/>
  <c r="N268" i="20"/>
  <c r="E268" i="20"/>
  <c r="J268" i="20"/>
  <c r="O268" i="20"/>
  <c r="F268" i="20"/>
  <c r="K268" i="20"/>
  <c r="G268" i="20"/>
  <c r="M268" i="20"/>
  <c r="H264" i="20"/>
  <c r="L264" i="20"/>
  <c r="P264" i="20"/>
  <c r="I264" i="20"/>
  <c r="N264" i="20"/>
  <c r="E264" i="20"/>
  <c r="J264" i="20"/>
  <c r="O264" i="20"/>
  <c r="F264" i="20"/>
  <c r="K264" i="20"/>
  <c r="G264" i="20"/>
  <c r="M264" i="20"/>
  <c r="H260" i="20"/>
  <c r="L260" i="20"/>
  <c r="P260" i="20"/>
  <c r="I260" i="20"/>
  <c r="N260" i="20"/>
  <c r="E260" i="20"/>
  <c r="J260" i="20"/>
  <c r="O260" i="20"/>
  <c r="F260" i="20"/>
  <c r="K260" i="20"/>
  <c r="G260" i="20"/>
  <c r="M260" i="20"/>
  <c r="H256" i="20"/>
  <c r="L256" i="20"/>
  <c r="P256" i="20"/>
  <c r="I256" i="20"/>
  <c r="N256" i="20"/>
  <c r="E256" i="20"/>
  <c r="J256" i="20"/>
  <c r="O256" i="20"/>
  <c r="F256" i="20"/>
  <c r="K256" i="20"/>
  <c r="M256" i="20"/>
  <c r="G256" i="20"/>
  <c r="H252" i="20"/>
  <c r="L252" i="20"/>
  <c r="P252" i="20"/>
  <c r="I252" i="20"/>
  <c r="N252" i="20"/>
  <c r="E252" i="20"/>
  <c r="J252" i="20"/>
  <c r="O252" i="20"/>
  <c r="F252" i="20"/>
  <c r="K252" i="20"/>
  <c r="G252" i="20"/>
  <c r="M252" i="20"/>
  <c r="H248" i="20"/>
  <c r="L248" i="20"/>
  <c r="P248" i="20"/>
  <c r="I248" i="20"/>
  <c r="N248" i="20"/>
  <c r="E248" i="20"/>
  <c r="J248" i="20"/>
  <c r="O248" i="20"/>
  <c r="F248" i="20"/>
  <c r="K248" i="20"/>
  <c r="G248" i="20"/>
  <c r="M248" i="20"/>
  <c r="H244" i="20"/>
  <c r="L244" i="20"/>
  <c r="P244" i="20"/>
  <c r="I244" i="20"/>
  <c r="N244" i="20"/>
  <c r="E244" i="20"/>
  <c r="J244" i="20"/>
  <c r="O244" i="20"/>
  <c r="F244" i="20"/>
  <c r="K244" i="20"/>
  <c r="G244" i="20"/>
  <c r="M244" i="20"/>
  <c r="H240" i="20"/>
  <c r="L240" i="20"/>
  <c r="P240" i="20"/>
  <c r="I240" i="20"/>
  <c r="N240" i="20"/>
  <c r="E240" i="20"/>
  <c r="J240" i="20"/>
  <c r="O240" i="20"/>
  <c r="F240" i="20"/>
  <c r="K240" i="20"/>
  <c r="M240" i="20"/>
  <c r="G240" i="20"/>
  <c r="H236" i="20"/>
  <c r="L236" i="20"/>
  <c r="P236" i="20"/>
  <c r="I236" i="20"/>
  <c r="N236" i="20"/>
  <c r="E236" i="20"/>
  <c r="J236" i="20"/>
  <c r="O236" i="20"/>
  <c r="F236" i="20"/>
  <c r="K236" i="20"/>
  <c r="G236" i="20"/>
  <c r="G232" i="20"/>
  <c r="K232" i="20"/>
  <c r="O232" i="20"/>
  <c r="H232" i="20"/>
  <c r="L232" i="20"/>
  <c r="P232" i="20"/>
  <c r="J232" i="20"/>
  <c r="E232" i="20"/>
  <c r="M232" i="20"/>
  <c r="F232" i="20"/>
  <c r="N232" i="20"/>
  <c r="I232" i="20"/>
  <c r="G228" i="20"/>
  <c r="K228" i="20"/>
  <c r="O228" i="20"/>
  <c r="H228" i="20"/>
  <c r="L228" i="20"/>
  <c r="P228" i="20"/>
  <c r="J228" i="20"/>
  <c r="E228" i="20"/>
  <c r="M228" i="20"/>
  <c r="F228" i="20"/>
  <c r="N228" i="20"/>
  <c r="I228" i="20"/>
  <c r="G224" i="20"/>
  <c r="K224" i="20"/>
  <c r="O224" i="20"/>
  <c r="H224" i="20"/>
  <c r="L224" i="20"/>
  <c r="P224" i="20"/>
  <c r="J224" i="20"/>
  <c r="E224" i="20"/>
  <c r="M224" i="20"/>
  <c r="F224" i="20"/>
  <c r="N224" i="20"/>
  <c r="I224" i="20"/>
  <c r="F220" i="20"/>
  <c r="J220" i="20"/>
  <c r="N220" i="20"/>
  <c r="G220" i="20"/>
  <c r="K220" i="20"/>
  <c r="O220" i="20"/>
  <c r="H220" i="20"/>
  <c r="L220" i="20"/>
  <c r="P220" i="20"/>
  <c r="E220" i="20"/>
  <c r="I220" i="20"/>
  <c r="M220" i="20"/>
  <c r="F216" i="20"/>
  <c r="J216" i="20"/>
  <c r="N216" i="20"/>
  <c r="G216" i="20"/>
  <c r="K216" i="20"/>
  <c r="O216" i="20"/>
  <c r="H216" i="20"/>
  <c r="L216" i="20"/>
  <c r="P216" i="20"/>
  <c r="E216" i="20"/>
  <c r="I216" i="20"/>
  <c r="M216" i="20"/>
  <c r="F212" i="20"/>
  <c r="J212" i="20"/>
  <c r="N212" i="20"/>
  <c r="G212" i="20"/>
  <c r="K212" i="20"/>
  <c r="O212" i="20"/>
  <c r="H212" i="20"/>
  <c r="L212" i="20"/>
  <c r="P212" i="20"/>
  <c r="E212" i="20"/>
  <c r="I212" i="20"/>
  <c r="M212" i="20"/>
  <c r="E208" i="20"/>
  <c r="I208" i="20"/>
  <c r="M208" i="20"/>
  <c r="G208" i="20"/>
  <c r="L208" i="20"/>
  <c r="H208" i="20"/>
  <c r="N208" i="20"/>
  <c r="J208" i="20"/>
  <c r="O208" i="20"/>
  <c r="K208" i="20"/>
  <c r="P208" i="20"/>
  <c r="F208" i="20"/>
  <c r="E204" i="20"/>
  <c r="I204" i="20"/>
  <c r="M204" i="20"/>
  <c r="G204" i="20"/>
  <c r="L204" i="20"/>
  <c r="H204" i="20"/>
  <c r="N204" i="20"/>
  <c r="J204" i="20"/>
  <c r="O204" i="20"/>
  <c r="P204" i="20"/>
  <c r="F204" i="20"/>
  <c r="K204" i="20"/>
  <c r="E200" i="20"/>
  <c r="I200" i="20"/>
  <c r="M200" i="20"/>
  <c r="G200" i="20"/>
  <c r="L200" i="20"/>
  <c r="H200" i="20"/>
  <c r="N200" i="20"/>
  <c r="J200" i="20"/>
  <c r="O200" i="20"/>
  <c r="F200" i="20"/>
  <c r="K200" i="20"/>
  <c r="P200" i="20"/>
  <c r="E196" i="20"/>
  <c r="I196" i="20"/>
  <c r="M196" i="20"/>
  <c r="G196" i="20"/>
  <c r="L196" i="20"/>
  <c r="H196" i="20"/>
  <c r="N196" i="20"/>
  <c r="J196" i="20"/>
  <c r="O196" i="20"/>
  <c r="F196" i="20"/>
  <c r="K196" i="20"/>
  <c r="P196" i="20"/>
  <c r="E192" i="20"/>
  <c r="I192" i="20"/>
  <c r="M192" i="20"/>
  <c r="G192" i="20"/>
  <c r="L192" i="20"/>
  <c r="H192" i="20"/>
  <c r="N192" i="20"/>
  <c r="J192" i="20"/>
  <c r="O192" i="20"/>
  <c r="K192" i="20"/>
  <c r="P192" i="20"/>
  <c r="F192" i="20"/>
  <c r="E188" i="20"/>
  <c r="I188" i="20"/>
  <c r="M188" i="20"/>
  <c r="G188" i="20"/>
  <c r="L188" i="20"/>
  <c r="H188" i="20"/>
  <c r="N188" i="20"/>
  <c r="J188" i="20"/>
  <c r="O188" i="20"/>
  <c r="P188" i="20"/>
  <c r="F188" i="20"/>
  <c r="K188" i="20"/>
  <c r="E184" i="20"/>
  <c r="I184" i="20"/>
  <c r="M184" i="20"/>
  <c r="G184" i="20"/>
  <c r="L184" i="20"/>
  <c r="H184" i="20"/>
  <c r="N184" i="20"/>
  <c r="J184" i="20"/>
  <c r="O184" i="20"/>
  <c r="F184" i="20"/>
  <c r="K184" i="20"/>
  <c r="P184" i="20"/>
  <c r="E180" i="20"/>
  <c r="I180" i="20"/>
  <c r="M180" i="20"/>
  <c r="G180" i="20"/>
  <c r="L180" i="20"/>
  <c r="H180" i="20"/>
  <c r="N180" i="20"/>
  <c r="J180" i="20"/>
  <c r="O180" i="20"/>
  <c r="F180" i="20"/>
  <c r="K180" i="20"/>
  <c r="P180" i="20"/>
  <c r="E176" i="20"/>
  <c r="I176" i="20"/>
  <c r="M176" i="20"/>
  <c r="G176" i="20"/>
  <c r="L176" i="20"/>
  <c r="H176" i="20"/>
  <c r="N176" i="20"/>
  <c r="J176" i="20"/>
  <c r="O176" i="20"/>
  <c r="K176" i="20"/>
  <c r="P176" i="20"/>
  <c r="F176" i="20"/>
  <c r="H172" i="20"/>
  <c r="L172" i="20"/>
  <c r="P172" i="20"/>
  <c r="E172" i="20"/>
  <c r="I172" i="20"/>
  <c r="M172" i="20"/>
  <c r="J172" i="20"/>
  <c r="K172" i="20"/>
  <c r="F172" i="20"/>
  <c r="N172" i="20"/>
  <c r="G172" i="20"/>
  <c r="O172" i="20"/>
  <c r="H168" i="20"/>
  <c r="L168" i="20"/>
  <c r="P168" i="20"/>
  <c r="E168" i="20"/>
  <c r="I168" i="20"/>
  <c r="M168" i="20"/>
  <c r="J168" i="20"/>
  <c r="K168" i="20"/>
  <c r="F168" i="20"/>
  <c r="N168" i="20"/>
  <c r="G168" i="20"/>
  <c r="O168" i="20"/>
  <c r="G164" i="20"/>
  <c r="K164" i="20"/>
  <c r="O164" i="20"/>
  <c r="H164" i="20"/>
  <c r="L164" i="20"/>
  <c r="P164" i="20"/>
  <c r="E164" i="20"/>
  <c r="I164" i="20"/>
  <c r="M164" i="20"/>
  <c r="N164" i="20"/>
  <c r="F164" i="20"/>
  <c r="J164" i="20"/>
  <c r="G160" i="20"/>
  <c r="K160" i="20"/>
  <c r="O160" i="20"/>
  <c r="H160" i="20"/>
  <c r="L160" i="20"/>
  <c r="P160" i="20"/>
  <c r="E160" i="20"/>
  <c r="I160" i="20"/>
  <c r="M160" i="20"/>
  <c r="N160" i="20"/>
  <c r="F160" i="20"/>
  <c r="J160" i="20"/>
  <c r="E156" i="20"/>
  <c r="I156" i="20"/>
  <c r="M156" i="20"/>
  <c r="H156" i="20"/>
  <c r="N156" i="20"/>
  <c r="J156" i="20"/>
  <c r="O156" i="20"/>
  <c r="F156" i="20"/>
  <c r="K156" i="20"/>
  <c r="P156" i="20"/>
  <c r="L156" i="20"/>
  <c r="G156" i="20"/>
  <c r="E152" i="20"/>
  <c r="I152" i="20"/>
  <c r="M152" i="20"/>
  <c r="H152" i="20"/>
  <c r="N152" i="20"/>
  <c r="J152" i="20"/>
  <c r="O152" i="20"/>
  <c r="F152" i="20"/>
  <c r="K152" i="20"/>
  <c r="P152" i="20"/>
  <c r="G152" i="20"/>
  <c r="L152" i="20"/>
  <c r="E148" i="20"/>
  <c r="I148" i="20"/>
  <c r="M148" i="20"/>
  <c r="H148" i="20"/>
  <c r="N148" i="20"/>
  <c r="J148" i="20"/>
  <c r="O148" i="20"/>
  <c r="F148" i="20"/>
  <c r="K148" i="20"/>
  <c r="P148" i="20"/>
  <c r="G148" i="20"/>
  <c r="L148" i="20"/>
  <c r="E144" i="20"/>
  <c r="I144" i="20"/>
  <c r="M144" i="20"/>
  <c r="H144" i="20"/>
  <c r="N144" i="20"/>
  <c r="J144" i="20"/>
  <c r="O144" i="20"/>
  <c r="F144" i="20"/>
  <c r="K144" i="20"/>
  <c r="P144" i="20"/>
  <c r="G144" i="20"/>
  <c r="L144" i="20"/>
  <c r="E140" i="20"/>
  <c r="I140" i="20"/>
  <c r="M140" i="20"/>
  <c r="H140" i="20"/>
  <c r="N140" i="20"/>
  <c r="J140" i="20"/>
  <c r="O140" i="20"/>
  <c r="F140" i="20"/>
  <c r="K140" i="20"/>
  <c r="P140" i="20"/>
  <c r="L140" i="20"/>
  <c r="G140" i="20"/>
  <c r="E136" i="20"/>
  <c r="I136" i="20"/>
  <c r="M136" i="20"/>
  <c r="H136" i="20"/>
  <c r="N136" i="20"/>
  <c r="J136" i="20"/>
  <c r="O136" i="20"/>
  <c r="F136" i="20"/>
  <c r="K136" i="20"/>
  <c r="P136" i="20"/>
  <c r="G136" i="20"/>
  <c r="L136" i="20"/>
  <c r="E132" i="20"/>
  <c r="I132" i="20"/>
  <c r="M132" i="20"/>
  <c r="H132" i="20"/>
  <c r="N132" i="20"/>
  <c r="J132" i="20"/>
  <c r="O132" i="20"/>
  <c r="F132" i="20"/>
  <c r="K132" i="20"/>
  <c r="P132" i="20"/>
  <c r="G132" i="20"/>
  <c r="L132" i="20"/>
  <c r="E128" i="20"/>
  <c r="I128" i="20"/>
  <c r="M128" i="20"/>
  <c r="H128" i="20"/>
  <c r="N128" i="20"/>
  <c r="J128" i="20"/>
  <c r="O128" i="20"/>
  <c r="F128" i="20"/>
  <c r="K128" i="20"/>
  <c r="P128" i="20"/>
  <c r="G128" i="20"/>
  <c r="L128" i="20"/>
  <c r="E124" i="20"/>
  <c r="I124" i="20"/>
  <c r="M124" i="20"/>
  <c r="H124" i="20"/>
  <c r="N124" i="20"/>
  <c r="J124" i="20"/>
  <c r="O124" i="20"/>
  <c r="F124" i="20"/>
  <c r="K124" i="20"/>
  <c r="P124" i="20"/>
  <c r="L124" i="20"/>
  <c r="G124" i="20"/>
  <c r="H120" i="20"/>
  <c r="L120" i="20"/>
  <c r="E120" i="20"/>
  <c r="I120" i="20"/>
  <c r="M120" i="20"/>
  <c r="F120" i="20"/>
  <c r="N120" i="20"/>
  <c r="G120" i="20"/>
  <c r="O120" i="20"/>
  <c r="J120" i="20"/>
  <c r="P120" i="20"/>
  <c r="K120" i="20"/>
  <c r="G116" i="20"/>
  <c r="K116" i="20"/>
  <c r="O116" i="20"/>
  <c r="F116" i="20"/>
  <c r="L116" i="20"/>
  <c r="H116" i="20"/>
  <c r="M116" i="20"/>
  <c r="I116" i="20"/>
  <c r="J116" i="20"/>
  <c r="N116" i="20"/>
  <c r="E116" i="20"/>
  <c r="P116" i="20"/>
  <c r="G112" i="20"/>
  <c r="K112" i="20"/>
  <c r="O112" i="20"/>
  <c r="F112" i="20"/>
  <c r="L112" i="20"/>
  <c r="H112" i="20"/>
  <c r="M112" i="20"/>
  <c r="N112" i="20"/>
  <c r="E112" i="20"/>
  <c r="P112" i="20"/>
  <c r="I112" i="20"/>
  <c r="J112" i="20"/>
  <c r="G108" i="20"/>
  <c r="K108" i="20"/>
  <c r="O108" i="20"/>
  <c r="E108" i="20"/>
  <c r="F108" i="20"/>
  <c r="L108" i="20"/>
  <c r="H108" i="20"/>
  <c r="M108" i="20"/>
  <c r="I108" i="20"/>
  <c r="J108" i="20"/>
  <c r="N108" i="20"/>
  <c r="P108" i="20"/>
  <c r="G104" i="20"/>
  <c r="K104" i="20"/>
  <c r="O104" i="20"/>
  <c r="E104" i="20"/>
  <c r="J104" i="20"/>
  <c r="P104" i="20"/>
  <c r="F104" i="20"/>
  <c r="L104" i="20"/>
  <c r="H104" i="20"/>
  <c r="M104" i="20"/>
  <c r="N104" i="20"/>
  <c r="I104" i="20"/>
  <c r="G100" i="20"/>
  <c r="K100" i="20"/>
  <c r="O100" i="20"/>
  <c r="E100" i="20"/>
  <c r="J100" i="20"/>
  <c r="P100" i="20"/>
  <c r="F100" i="20"/>
  <c r="L100" i="20"/>
  <c r="H100" i="20"/>
  <c r="M100" i="20"/>
  <c r="I100" i="20"/>
  <c r="N100" i="20"/>
  <c r="G96" i="20"/>
  <c r="K96" i="20"/>
  <c r="O96" i="20"/>
  <c r="E96" i="20"/>
  <c r="J96" i="20"/>
  <c r="P96" i="20"/>
  <c r="F96" i="20"/>
  <c r="L96" i="20"/>
  <c r="H96" i="20"/>
  <c r="M96" i="20"/>
  <c r="I96" i="20"/>
  <c r="N96" i="20"/>
  <c r="G92" i="20"/>
  <c r="K92" i="20"/>
  <c r="O92" i="20"/>
  <c r="E92" i="20"/>
  <c r="J92" i="20"/>
  <c r="P92" i="20"/>
  <c r="F92" i="20"/>
  <c r="L92" i="20"/>
  <c r="H92" i="20"/>
  <c r="M92" i="20"/>
  <c r="I92" i="20"/>
  <c r="N92" i="20"/>
  <c r="G88" i="20"/>
  <c r="K88" i="20"/>
  <c r="O88" i="20"/>
  <c r="E88" i="20"/>
  <c r="J88" i="20"/>
  <c r="P88" i="20"/>
  <c r="F88" i="20"/>
  <c r="L88" i="20"/>
  <c r="H88" i="20"/>
  <c r="M88" i="20"/>
  <c r="N88" i="20"/>
  <c r="I88" i="20"/>
  <c r="G84" i="20"/>
  <c r="F84" i="20"/>
  <c r="K84" i="20"/>
  <c r="O84" i="20"/>
  <c r="J84" i="20"/>
  <c r="P84" i="20"/>
  <c r="E84" i="20"/>
  <c r="L84" i="20"/>
  <c r="H84" i="20"/>
  <c r="M84" i="20"/>
  <c r="I84" i="20"/>
  <c r="N84" i="20"/>
  <c r="G80" i="20"/>
  <c r="K80" i="20"/>
  <c r="O80" i="20"/>
  <c r="E80" i="20"/>
  <c r="J80" i="20"/>
  <c r="P80" i="20"/>
  <c r="F80" i="20"/>
  <c r="L80" i="20"/>
  <c r="H80" i="20"/>
  <c r="I80" i="20"/>
  <c r="M80" i="20"/>
  <c r="N80" i="20"/>
  <c r="G76" i="20"/>
  <c r="K76" i="20"/>
  <c r="O76" i="20"/>
  <c r="E76" i="20"/>
  <c r="J76" i="20"/>
  <c r="P76" i="20"/>
  <c r="F76" i="20"/>
  <c r="L76" i="20"/>
  <c r="M76" i="20"/>
  <c r="N76" i="20"/>
  <c r="H76" i="20"/>
  <c r="I76" i="20"/>
  <c r="G72" i="20"/>
  <c r="K72" i="20"/>
  <c r="O72" i="20"/>
  <c r="E72" i="20"/>
  <c r="J72" i="20"/>
  <c r="P72" i="20"/>
  <c r="F72" i="20"/>
  <c r="L72" i="20"/>
  <c r="H72" i="20"/>
  <c r="I72" i="20"/>
  <c r="M72" i="20"/>
  <c r="N72" i="20"/>
  <c r="G68" i="20"/>
  <c r="K68" i="20"/>
  <c r="O68" i="20"/>
  <c r="I68" i="20"/>
  <c r="N68" i="20"/>
  <c r="E68" i="20"/>
  <c r="J68" i="20"/>
  <c r="P68" i="20"/>
  <c r="F68" i="20"/>
  <c r="L68" i="20"/>
  <c r="H68" i="20"/>
  <c r="M68" i="20"/>
  <c r="G64" i="20"/>
  <c r="K64" i="20"/>
  <c r="O64" i="20"/>
  <c r="I64" i="20"/>
  <c r="N64" i="20"/>
  <c r="E64" i="20"/>
  <c r="J64" i="20"/>
  <c r="P64" i="20"/>
  <c r="F64" i="20"/>
  <c r="L64" i="20"/>
  <c r="M64" i="20"/>
  <c r="H64" i="20"/>
  <c r="G60" i="20"/>
  <c r="K60" i="20"/>
  <c r="O60" i="20"/>
  <c r="I60" i="20"/>
  <c r="N60" i="20"/>
  <c r="E60" i="20"/>
  <c r="J60" i="20"/>
  <c r="P60" i="20"/>
  <c r="F60" i="20"/>
  <c r="L60" i="20"/>
  <c r="H60" i="20"/>
  <c r="M60" i="20"/>
  <c r="G56" i="20"/>
  <c r="K56" i="20"/>
  <c r="O56" i="20"/>
  <c r="I56" i="20"/>
  <c r="N56" i="20"/>
  <c r="E56" i="20"/>
  <c r="J56" i="20"/>
  <c r="P56" i="20"/>
  <c r="F56" i="20"/>
  <c r="L56" i="20"/>
  <c r="H56" i="20"/>
  <c r="M56" i="20"/>
  <c r="E52" i="20"/>
  <c r="I52" i="20"/>
  <c r="M52" i="20"/>
  <c r="F52" i="20"/>
  <c r="J52" i="20"/>
  <c r="N52" i="20"/>
  <c r="G52" i="20"/>
  <c r="K52" i="20"/>
  <c r="O52" i="20"/>
  <c r="H52" i="20"/>
  <c r="L52" i="20"/>
  <c r="P52" i="20"/>
  <c r="E48" i="20"/>
  <c r="I48" i="20"/>
  <c r="M48" i="20"/>
  <c r="F48" i="20"/>
  <c r="J48" i="20"/>
  <c r="N48" i="20"/>
  <c r="G48" i="20"/>
  <c r="K48" i="20"/>
  <c r="O48" i="20"/>
  <c r="H48" i="20"/>
  <c r="L48" i="20"/>
  <c r="P48" i="20"/>
  <c r="E44" i="20"/>
  <c r="I44" i="20"/>
  <c r="M44" i="20"/>
  <c r="F44" i="20"/>
  <c r="J44" i="20"/>
  <c r="N44" i="20"/>
  <c r="G44" i="20"/>
  <c r="K44" i="20"/>
  <c r="O44" i="20"/>
  <c r="H44" i="20"/>
  <c r="L44" i="20"/>
  <c r="P44" i="20"/>
  <c r="E40" i="20"/>
  <c r="I40" i="20"/>
  <c r="M40" i="20"/>
  <c r="F40" i="20"/>
  <c r="J40" i="20"/>
  <c r="N40" i="20"/>
  <c r="G40" i="20"/>
  <c r="K40" i="20"/>
  <c r="O40" i="20"/>
  <c r="H40" i="20"/>
  <c r="L40" i="20"/>
  <c r="P40" i="20"/>
  <c r="F36" i="20"/>
  <c r="J36" i="20"/>
  <c r="N36" i="20"/>
  <c r="G36" i="20"/>
  <c r="K36" i="20"/>
  <c r="O36" i="20"/>
  <c r="I36" i="20"/>
  <c r="L36" i="20"/>
  <c r="E36" i="20"/>
  <c r="M36" i="20"/>
  <c r="H36" i="20"/>
  <c r="P36" i="20"/>
  <c r="F32" i="20"/>
  <c r="J32" i="20"/>
  <c r="N32" i="20"/>
  <c r="G32" i="20"/>
  <c r="K32" i="20"/>
  <c r="O32" i="20"/>
  <c r="I32" i="20"/>
  <c r="L32" i="20"/>
  <c r="E32" i="20"/>
  <c r="M32" i="20"/>
  <c r="H32" i="20"/>
  <c r="P32" i="20"/>
  <c r="F28" i="20"/>
  <c r="J28" i="20"/>
  <c r="N28" i="20"/>
  <c r="G28" i="20"/>
  <c r="K28" i="20"/>
  <c r="O28" i="20"/>
  <c r="I28" i="20"/>
  <c r="L28" i="20"/>
  <c r="E28" i="20"/>
  <c r="M28" i="20"/>
  <c r="H28" i="20"/>
  <c r="P28" i="20"/>
  <c r="F24" i="20"/>
  <c r="J24" i="20"/>
  <c r="N24" i="20"/>
  <c r="G24" i="20"/>
  <c r="K24" i="20"/>
  <c r="O24" i="20"/>
  <c r="I24" i="20"/>
  <c r="L24" i="20"/>
  <c r="E24" i="20"/>
  <c r="M24" i="20"/>
  <c r="H24" i="20"/>
  <c r="P24" i="20"/>
  <c r="E20" i="20"/>
  <c r="I20" i="20"/>
  <c r="M20" i="20"/>
  <c r="F20" i="20"/>
  <c r="J20" i="20"/>
  <c r="N20" i="20"/>
  <c r="G20" i="20"/>
  <c r="K20" i="20"/>
  <c r="O20" i="20"/>
  <c r="P20" i="20"/>
  <c r="H20" i="20"/>
  <c r="L20" i="20"/>
  <c r="E16" i="20"/>
  <c r="I16" i="20"/>
  <c r="M16" i="20"/>
  <c r="F16" i="20"/>
  <c r="J16" i="20"/>
  <c r="N16" i="20"/>
  <c r="G16" i="20"/>
  <c r="K16" i="20"/>
  <c r="O16" i="20"/>
  <c r="P16" i="20"/>
  <c r="H16" i="20"/>
  <c r="L16" i="20"/>
  <c r="E12" i="20"/>
  <c r="I12" i="20"/>
  <c r="M12" i="20"/>
  <c r="F12" i="20"/>
  <c r="J12" i="20"/>
  <c r="N12" i="20"/>
  <c r="G12" i="20"/>
  <c r="K12" i="20"/>
  <c r="O12" i="20"/>
  <c r="P12" i="20"/>
  <c r="H12" i="20"/>
  <c r="L12" i="20"/>
  <c r="I7" i="20"/>
  <c r="N506" i="20"/>
  <c r="I506" i="20"/>
  <c r="P505" i="20"/>
  <c r="J505" i="20"/>
  <c r="E505" i="20"/>
  <c r="L504" i="20"/>
  <c r="F504" i="20"/>
  <c r="M503" i="20"/>
  <c r="N502" i="20"/>
  <c r="P501" i="20"/>
  <c r="J501" i="20"/>
  <c r="E501" i="20"/>
  <c r="L500" i="20"/>
  <c r="F500" i="20"/>
  <c r="M499" i="20"/>
  <c r="N498" i="20"/>
  <c r="I498" i="20"/>
  <c r="P497" i="20"/>
  <c r="J497" i="20"/>
  <c r="E497" i="20"/>
  <c r="L496" i="20"/>
  <c r="F496" i="20"/>
  <c r="M495" i="20"/>
  <c r="N494" i="20"/>
  <c r="I494" i="20"/>
  <c r="P493" i="20"/>
  <c r="J493" i="20"/>
  <c r="E493" i="20"/>
  <c r="L492" i="20"/>
  <c r="F492" i="20"/>
  <c r="M491" i="20"/>
  <c r="N490" i="20"/>
  <c r="N489" i="20"/>
  <c r="F489" i="20"/>
  <c r="J488" i="20"/>
  <c r="L486" i="20"/>
  <c r="H485" i="20"/>
  <c r="L482" i="20"/>
  <c r="H481" i="20"/>
  <c r="H477" i="20"/>
  <c r="L474" i="20"/>
  <c r="H473" i="20"/>
  <c r="H469" i="20"/>
  <c r="L466" i="20"/>
  <c r="H465" i="20"/>
  <c r="L462" i="20"/>
  <c r="H461" i="20"/>
  <c r="H457" i="20"/>
  <c r="L454" i="20"/>
  <c r="H453" i="20"/>
  <c r="L450" i="20"/>
  <c r="H449" i="20"/>
  <c r="H445" i="20"/>
  <c r="L442" i="20"/>
  <c r="H441" i="20"/>
  <c r="L438" i="20"/>
  <c r="H437" i="20"/>
  <c r="L434" i="20"/>
  <c r="H433" i="20"/>
  <c r="J428" i="20"/>
  <c r="M426" i="20"/>
  <c r="O424" i="20"/>
  <c r="I421" i="20"/>
  <c r="N417" i="20"/>
  <c r="E416" i="20"/>
  <c r="G414" i="20"/>
  <c r="J412" i="20"/>
  <c r="O408" i="20"/>
  <c r="I405" i="20"/>
  <c r="N401" i="20"/>
  <c r="E400" i="20"/>
  <c r="E393" i="20"/>
  <c r="I388" i="20"/>
  <c r="M377" i="20"/>
  <c r="I372" i="20"/>
  <c r="M361" i="20"/>
  <c r="I356" i="20"/>
  <c r="M345" i="20"/>
  <c r="I340" i="20"/>
  <c r="J333" i="20"/>
  <c r="I326" i="20"/>
  <c r="F312" i="20"/>
  <c r="E305" i="20"/>
  <c r="P297" i="20"/>
  <c r="O209" i="20"/>
  <c r="G502" i="20"/>
  <c r="K502" i="20"/>
  <c r="O502" i="20"/>
  <c r="E490" i="20"/>
  <c r="G490" i="20"/>
  <c r="K490" i="20"/>
  <c r="O490" i="20"/>
  <c r="E478" i="20"/>
  <c r="I478" i="20"/>
  <c r="M478" i="20"/>
  <c r="F478" i="20"/>
  <c r="J478" i="20"/>
  <c r="N478" i="20"/>
  <c r="G478" i="20"/>
  <c r="K478" i="20"/>
  <c r="O478" i="20"/>
  <c r="E470" i="20"/>
  <c r="I470" i="20"/>
  <c r="M470" i="20"/>
  <c r="F470" i="20"/>
  <c r="J470" i="20"/>
  <c r="N470" i="20"/>
  <c r="G470" i="20"/>
  <c r="K470" i="20"/>
  <c r="O470" i="20"/>
  <c r="E458" i="20"/>
  <c r="I458" i="20"/>
  <c r="M458" i="20"/>
  <c r="F458" i="20"/>
  <c r="J458" i="20"/>
  <c r="N458" i="20"/>
  <c r="G458" i="20"/>
  <c r="K458" i="20"/>
  <c r="O458" i="20"/>
  <c r="E446" i="20"/>
  <c r="I446" i="20"/>
  <c r="M446" i="20"/>
  <c r="F446" i="20"/>
  <c r="J446" i="20"/>
  <c r="N446" i="20"/>
  <c r="G446" i="20"/>
  <c r="K446" i="20"/>
  <c r="O446" i="20"/>
  <c r="H430" i="20"/>
  <c r="L430" i="20"/>
  <c r="P430" i="20"/>
  <c r="I430" i="20"/>
  <c r="N430" i="20"/>
  <c r="E430" i="20"/>
  <c r="J430" i="20"/>
  <c r="O430" i="20"/>
  <c r="F430" i="20"/>
  <c r="K430" i="20"/>
  <c r="H418" i="20"/>
  <c r="L418" i="20"/>
  <c r="P418" i="20"/>
  <c r="I418" i="20"/>
  <c r="N418" i="20"/>
  <c r="E418" i="20"/>
  <c r="J418" i="20"/>
  <c r="O418" i="20"/>
  <c r="F418" i="20"/>
  <c r="K418" i="20"/>
  <c r="H410" i="20"/>
  <c r="L410" i="20"/>
  <c r="P410" i="20"/>
  <c r="I410" i="20"/>
  <c r="N410" i="20"/>
  <c r="E410" i="20"/>
  <c r="J410" i="20"/>
  <c r="O410" i="20"/>
  <c r="F410" i="20"/>
  <c r="K410" i="20"/>
  <c r="H398" i="20"/>
  <c r="L398" i="20"/>
  <c r="P398" i="20"/>
  <c r="I398" i="20"/>
  <c r="N398" i="20"/>
  <c r="E398" i="20"/>
  <c r="J398" i="20"/>
  <c r="O398" i="20"/>
  <c r="F398" i="20"/>
  <c r="K398" i="20"/>
  <c r="F386" i="20"/>
  <c r="J386" i="20"/>
  <c r="N386" i="20"/>
  <c r="G386" i="20"/>
  <c r="K386" i="20"/>
  <c r="O386" i="20"/>
  <c r="H386" i="20"/>
  <c r="L386" i="20"/>
  <c r="P386" i="20"/>
  <c r="E386" i="20"/>
  <c r="I386" i="20"/>
  <c r="M386" i="20"/>
  <c r="F374" i="20"/>
  <c r="J374" i="20"/>
  <c r="N374" i="20"/>
  <c r="G374" i="20"/>
  <c r="K374" i="20"/>
  <c r="O374" i="20"/>
  <c r="H374" i="20"/>
  <c r="L374" i="20"/>
  <c r="P374" i="20"/>
  <c r="E374" i="20"/>
  <c r="I374" i="20"/>
  <c r="M374" i="20"/>
  <c r="F362" i="20"/>
  <c r="J362" i="20"/>
  <c r="N362" i="20"/>
  <c r="G362" i="20"/>
  <c r="K362" i="20"/>
  <c r="O362" i="20"/>
  <c r="H362" i="20"/>
  <c r="L362" i="20"/>
  <c r="P362" i="20"/>
  <c r="E362" i="20"/>
  <c r="I362" i="20"/>
  <c r="M362" i="20"/>
  <c r="F358" i="20"/>
  <c r="J358" i="20"/>
  <c r="N358" i="20"/>
  <c r="G358" i="20"/>
  <c r="K358" i="20"/>
  <c r="O358" i="20"/>
  <c r="H358" i="20"/>
  <c r="L358" i="20"/>
  <c r="P358" i="20"/>
  <c r="E358" i="20"/>
  <c r="I358" i="20"/>
  <c r="M358" i="20"/>
  <c r="F354" i="20"/>
  <c r="J354" i="20"/>
  <c r="N354" i="20"/>
  <c r="G354" i="20"/>
  <c r="K354" i="20"/>
  <c r="O354" i="20"/>
  <c r="H354" i="20"/>
  <c r="L354" i="20"/>
  <c r="P354" i="20"/>
  <c r="E354" i="20"/>
  <c r="I354" i="20"/>
  <c r="M354" i="20"/>
  <c r="F350" i="20"/>
  <c r="J350" i="20"/>
  <c r="N350" i="20"/>
  <c r="G350" i="20"/>
  <c r="K350" i="20"/>
  <c r="O350" i="20"/>
  <c r="H350" i="20"/>
  <c r="L350" i="20"/>
  <c r="P350" i="20"/>
  <c r="E350" i="20"/>
  <c r="I350" i="20"/>
  <c r="M350" i="20"/>
  <c r="F346" i="20"/>
  <c r="J346" i="20"/>
  <c r="N346" i="20"/>
  <c r="G346" i="20"/>
  <c r="K346" i="20"/>
  <c r="O346" i="20"/>
  <c r="H346" i="20"/>
  <c r="L346" i="20"/>
  <c r="P346" i="20"/>
  <c r="E346" i="20"/>
  <c r="I346" i="20"/>
  <c r="M346" i="20"/>
  <c r="F342" i="20"/>
  <c r="J342" i="20"/>
  <c r="N342" i="20"/>
  <c r="G342" i="20"/>
  <c r="K342" i="20"/>
  <c r="O342" i="20"/>
  <c r="H342" i="20"/>
  <c r="L342" i="20"/>
  <c r="P342" i="20"/>
  <c r="E342" i="20"/>
  <c r="I342" i="20"/>
  <c r="M342" i="20"/>
  <c r="G338" i="20"/>
  <c r="K338" i="20"/>
  <c r="O338" i="20"/>
  <c r="E338" i="20"/>
  <c r="J338" i="20"/>
  <c r="P338" i="20"/>
  <c r="F338" i="20"/>
  <c r="L338" i="20"/>
  <c r="H338" i="20"/>
  <c r="M338" i="20"/>
  <c r="I338" i="20"/>
  <c r="G334" i="20"/>
  <c r="K334" i="20"/>
  <c r="O334" i="20"/>
  <c r="E334" i="20"/>
  <c r="J334" i="20"/>
  <c r="P334" i="20"/>
  <c r="F334" i="20"/>
  <c r="L334" i="20"/>
  <c r="H334" i="20"/>
  <c r="M334" i="20"/>
  <c r="I334" i="20"/>
  <c r="N334" i="20"/>
  <c r="G322" i="20"/>
  <c r="K322" i="20"/>
  <c r="O322" i="20"/>
  <c r="E322" i="20"/>
  <c r="J322" i="20"/>
  <c r="P322" i="20"/>
  <c r="F322" i="20"/>
  <c r="L322" i="20"/>
  <c r="H322" i="20"/>
  <c r="M322" i="20"/>
  <c r="I322" i="20"/>
  <c r="G318" i="20"/>
  <c r="K318" i="20"/>
  <c r="O318" i="20"/>
  <c r="E318" i="20"/>
  <c r="J318" i="20"/>
  <c r="P318" i="20"/>
  <c r="F318" i="20"/>
  <c r="L318" i="20"/>
  <c r="H318" i="20"/>
  <c r="M318" i="20"/>
  <c r="I318" i="20"/>
  <c r="N318" i="20"/>
  <c r="G314" i="20"/>
  <c r="K314" i="20"/>
  <c r="O314" i="20"/>
  <c r="E314" i="20"/>
  <c r="J314" i="20"/>
  <c r="P314" i="20"/>
  <c r="F314" i="20"/>
  <c r="L314" i="20"/>
  <c r="H314" i="20"/>
  <c r="M314" i="20"/>
  <c r="I314" i="20"/>
  <c r="N314" i="20"/>
  <c r="G310" i="20"/>
  <c r="K310" i="20"/>
  <c r="O310" i="20"/>
  <c r="E310" i="20"/>
  <c r="J310" i="20"/>
  <c r="P310" i="20"/>
  <c r="F310" i="20"/>
  <c r="L310" i="20"/>
  <c r="H310" i="20"/>
  <c r="M310" i="20"/>
  <c r="N310" i="20"/>
  <c r="G306" i="20"/>
  <c r="K306" i="20"/>
  <c r="O306" i="20"/>
  <c r="E306" i="20"/>
  <c r="J306" i="20"/>
  <c r="P306" i="20"/>
  <c r="F306" i="20"/>
  <c r="L306" i="20"/>
  <c r="H306" i="20"/>
  <c r="M306" i="20"/>
  <c r="I306" i="20"/>
  <c r="G302" i="20"/>
  <c r="K302" i="20"/>
  <c r="O302" i="20"/>
  <c r="E302" i="20"/>
  <c r="J302" i="20"/>
  <c r="P302" i="20"/>
  <c r="F302" i="20"/>
  <c r="L302" i="20"/>
  <c r="H302" i="20"/>
  <c r="M302" i="20"/>
  <c r="I302" i="20"/>
  <c r="N302" i="20"/>
  <c r="G298" i="20"/>
  <c r="K298" i="20"/>
  <c r="O298" i="20"/>
  <c r="E298" i="20"/>
  <c r="J298" i="20"/>
  <c r="P298" i="20"/>
  <c r="F298" i="20"/>
  <c r="L298" i="20"/>
  <c r="H298" i="20"/>
  <c r="M298" i="20"/>
  <c r="I298" i="20"/>
  <c r="N298" i="20"/>
  <c r="G294" i="20"/>
  <c r="K294" i="20"/>
  <c r="O294" i="20"/>
  <c r="E294" i="20"/>
  <c r="J294" i="20"/>
  <c r="P294" i="20"/>
  <c r="F294" i="20"/>
  <c r="L294" i="20"/>
  <c r="H294" i="20"/>
  <c r="M294" i="20"/>
  <c r="N294" i="20"/>
  <c r="G290" i="20"/>
  <c r="K290" i="20"/>
  <c r="O290" i="20"/>
  <c r="E290" i="20"/>
  <c r="J290" i="20"/>
  <c r="P290" i="20"/>
  <c r="F290" i="20"/>
  <c r="L290" i="20"/>
  <c r="H290" i="20"/>
  <c r="M290" i="20"/>
  <c r="I290" i="20"/>
  <c r="F286" i="20"/>
  <c r="J286" i="20"/>
  <c r="N286" i="20"/>
  <c r="G286" i="20"/>
  <c r="K286" i="20"/>
  <c r="O286" i="20"/>
  <c r="E286" i="20"/>
  <c r="M286" i="20"/>
  <c r="H286" i="20"/>
  <c r="P286" i="20"/>
  <c r="I286" i="20"/>
  <c r="L286" i="20"/>
  <c r="F282" i="20"/>
  <c r="J282" i="20"/>
  <c r="N282" i="20"/>
  <c r="G282" i="20"/>
  <c r="K282" i="20"/>
  <c r="O282" i="20"/>
  <c r="E282" i="20"/>
  <c r="M282" i="20"/>
  <c r="H282" i="20"/>
  <c r="P282" i="20"/>
  <c r="I282" i="20"/>
  <c r="L282" i="20"/>
  <c r="H278" i="20"/>
  <c r="L278" i="20"/>
  <c r="P278" i="20"/>
  <c r="F278" i="20"/>
  <c r="K278" i="20"/>
  <c r="G278" i="20"/>
  <c r="M278" i="20"/>
  <c r="I278" i="20"/>
  <c r="N278" i="20"/>
  <c r="E278" i="20"/>
  <c r="J278" i="20"/>
  <c r="O278" i="20"/>
  <c r="H274" i="20"/>
  <c r="L274" i="20"/>
  <c r="P274" i="20"/>
  <c r="F274" i="20"/>
  <c r="K274" i="20"/>
  <c r="G274" i="20"/>
  <c r="M274" i="20"/>
  <c r="I274" i="20"/>
  <c r="N274" i="20"/>
  <c r="J274" i="20"/>
  <c r="O274" i="20"/>
  <c r="E274" i="20"/>
  <c r="H270" i="20"/>
  <c r="L270" i="20"/>
  <c r="P270" i="20"/>
  <c r="F270" i="20"/>
  <c r="K270" i="20"/>
  <c r="G270" i="20"/>
  <c r="M270" i="20"/>
  <c r="I270" i="20"/>
  <c r="N270" i="20"/>
  <c r="O270" i="20"/>
  <c r="E270" i="20"/>
  <c r="J270" i="20"/>
  <c r="H266" i="20"/>
  <c r="L266" i="20"/>
  <c r="P266" i="20"/>
  <c r="F266" i="20"/>
  <c r="K266" i="20"/>
  <c r="G266" i="20"/>
  <c r="M266" i="20"/>
  <c r="I266" i="20"/>
  <c r="N266" i="20"/>
  <c r="E266" i="20"/>
  <c r="J266" i="20"/>
  <c r="O266" i="20"/>
  <c r="H262" i="20"/>
  <c r="L262" i="20"/>
  <c r="P262" i="20"/>
  <c r="F262" i="20"/>
  <c r="K262" i="20"/>
  <c r="G262" i="20"/>
  <c r="M262" i="20"/>
  <c r="I262" i="20"/>
  <c r="N262" i="20"/>
  <c r="E262" i="20"/>
  <c r="J262" i="20"/>
  <c r="O262" i="20"/>
  <c r="H258" i="20"/>
  <c r="L258" i="20"/>
  <c r="P258" i="20"/>
  <c r="F258" i="20"/>
  <c r="K258" i="20"/>
  <c r="G258" i="20"/>
  <c r="M258" i="20"/>
  <c r="I258" i="20"/>
  <c r="N258" i="20"/>
  <c r="J258" i="20"/>
  <c r="O258" i="20"/>
  <c r="H254" i="20"/>
  <c r="L254" i="20"/>
  <c r="P254" i="20"/>
  <c r="F254" i="20"/>
  <c r="K254" i="20"/>
  <c r="G254" i="20"/>
  <c r="M254" i="20"/>
  <c r="I254" i="20"/>
  <c r="N254" i="20"/>
  <c r="O254" i="20"/>
  <c r="E254" i="20"/>
  <c r="J254" i="20"/>
  <c r="H250" i="20"/>
  <c r="L250" i="20"/>
  <c r="P250" i="20"/>
  <c r="F250" i="20"/>
  <c r="K250" i="20"/>
  <c r="G250" i="20"/>
  <c r="M250" i="20"/>
  <c r="I250" i="20"/>
  <c r="N250" i="20"/>
  <c r="E250" i="20"/>
  <c r="J250" i="20"/>
  <c r="H246" i="20"/>
  <c r="L246" i="20"/>
  <c r="P246" i="20"/>
  <c r="F246" i="20"/>
  <c r="K246" i="20"/>
  <c r="G246" i="20"/>
  <c r="M246" i="20"/>
  <c r="I246" i="20"/>
  <c r="N246" i="20"/>
  <c r="E246" i="20"/>
  <c r="J246" i="20"/>
  <c r="O246" i="20"/>
  <c r="H242" i="20"/>
  <c r="L242" i="20"/>
  <c r="P242" i="20"/>
  <c r="F242" i="20"/>
  <c r="K242" i="20"/>
  <c r="G242" i="20"/>
  <c r="M242" i="20"/>
  <c r="I242" i="20"/>
  <c r="N242" i="20"/>
  <c r="J242" i="20"/>
  <c r="O242" i="20"/>
  <c r="E242" i="20"/>
  <c r="H238" i="20"/>
  <c r="L238" i="20"/>
  <c r="P238" i="20"/>
  <c r="F238" i="20"/>
  <c r="K238" i="20"/>
  <c r="G238" i="20"/>
  <c r="M238" i="20"/>
  <c r="I238" i="20"/>
  <c r="N238" i="20"/>
  <c r="O238" i="20"/>
  <c r="E238" i="20"/>
  <c r="J238" i="20"/>
  <c r="H234" i="20"/>
  <c r="L234" i="20"/>
  <c r="P234" i="20"/>
  <c r="F234" i="20"/>
  <c r="K234" i="20"/>
  <c r="G234" i="20"/>
  <c r="M234" i="20"/>
  <c r="I234" i="20"/>
  <c r="N234" i="20"/>
  <c r="E234" i="20"/>
  <c r="J234" i="20"/>
  <c r="O234" i="20"/>
  <c r="G230" i="20"/>
  <c r="K230" i="20"/>
  <c r="O230" i="20"/>
  <c r="H230" i="20"/>
  <c r="L230" i="20"/>
  <c r="P230" i="20"/>
  <c r="J230" i="20"/>
  <c r="E230" i="20"/>
  <c r="M230" i="20"/>
  <c r="F230" i="20"/>
  <c r="N230" i="20"/>
  <c r="I230" i="20"/>
  <c r="G226" i="20"/>
  <c r="K226" i="20"/>
  <c r="O226" i="20"/>
  <c r="H226" i="20"/>
  <c r="L226" i="20"/>
  <c r="P226" i="20"/>
  <c r="J226" i="20"/>
  <c r="E226" i="20"/>
  <c r="M226" i="20"/>
  <c r="F226" i="20"/>
  <c r="N226" i="20"/>
  <c r="I226" i="20"/>
  <c r="F222" i="20"/>
  <c r="J222" i="20"/>
  <c r="N222" i="20"/>
  <c r="G222" i="20"/>
  <c r="K222" i="20"/>
  <c r="O222" i="20"/>
  <c r="H222" i="20"/>
  <c r="L222" i="20"/>
  <c r="P222" i="20"/>
  <c r="I222" i="20"/>
  <c r="M222" i="20"/>
  <c r="E222" i="20"/>
  <c r="F218" i="20"/>
  <c r="J218" i="20"/>
  <c r="N218" i="20"/>
  <c r="G218" i="20"/>
  <c r="K218" i="20"/>
  <c r="O218" i="20"/>
  <c r="H218" i="20"/>
  <c r="L218" i="20"/>
  <c r="P218" i="20"/>
  <c r="I218" i="20"/>
  <c r="M218" i="20"/>
  <c r="E218" i="20"/>
  <c r="F214" i="20"/>
  <c r="J214" i="20"/>
  <c r="N214" i="20"/>
  <c r="G214" i="20"/>
  <c r="K214" i="20"/>
  <c r="O214" i="20"/>
  <c r="H214" i="20"/>
  <c r="L214" i="20"/>
  <c r="P214" i="20"/>
  <c r="I214" i="20"/>
  <c r="M214" i="20"/>
  <c r="E214" i="20"/>
  <c r="E210" i="20"/>
  <c r="I210" i="20"/>
  <c r="J210" i="20"/>
  <c r="N210" i="20"/>
  <c r="F210" i="20"/>
  <c r="K210" i="20"/>
  <c r="O210" i="20"/>
  <c r="G210" i="20"/>
  <c r="L210" i="20"/>
  <c r="P210" i="20"/>
  <c r="H210" i="20"/>
  <c r="M210" i="20"/>
  <c r="E206" i="20"/>
  <c r="I206" i="20"/>
  <c r="M206" i="20"/>
  <c r="J206" i="20"/>
  <c r="O206" i="20"/>
  <c r="F206" i="20"/>
  <c r="K206" i="20"/>
  <c r="P206" i="20"/>
  <c r="G206" i="20"/>
  <c r="L206" i="20"/>
  <c r="N206" i="20"/>
  <c r="H206" i="20"/>
  <c r="E202" i="20"/>
  <c r="I202" i="20"/>
  <c r="M202" i="20"/>
  <c r="J202" i="20"/>
  <c r="O202" i="20"/>
  <c r="F202" i="20"/>
  <c r="K202" i="20"/>
  <c r="P202" i="20"/>
  <c r="G202" i="20"/>
  <c r="L202" i="20"/>
  <c r="H202" i="20"/>
  <c r="N202" i="20"/>
  <c r="E198" i="20"/>
  <c r="I198" i="20"/>
  <c r="M198" i="20"/>
  <c r="J198" i="20"/>
  <c r="O198" i="20"/>
  <c r="F198" i="20"/>
  <c r="K198" i="20"/>
  <c r="P198" i="20"/>
  <c r="G198" i="20"/>
  <c r="L198" i="20"/>
  <c r="H198" i="20"/>
  <c r="N198" i="20"/>
  <c r="E194" i="20"/>
  <c r="I194" i="20"/>
  <c r="M194" i="20"/>
  <c r="J194" i="20"/>
  <c r="O194" i="20"/>
  <c r="F194" i="20"/>
  <c r="K194" i="20"/>
  <c r="P194" i="20"/>
  <c r="G194" i="20"/>
  <c r="L194" i="20"/>
  <c r="H194" i="20"/>
  <c r="N194" i="20"/>
  <c r="E190" i="20"/>
  <c r="I190" i="20"/>
  <c r="M190" i="20"/>
  <c r="J190" i="20"/>
  <c r="O190" i="20"/>
  <c r="F190" i="20"/>
  <c r="K190" i="20"/>
  <c r="P190" i="20"/>
  <c r="G190" i="20"/>
  <c r="L190" i="20"/>
  <c r="N190" i="20"/>
  <c r="H190" i="20"/>
  <c r="E186" i="20"/>
  <c r="I186" i="20"/>
  <c r="M186" i="20"/>
  <c r="J186" i="20"/>
  <c r="O186" i="20"/>
  <c r="F186" i="20"/>
  <c r="K186" i="20"/>
  <c r="P186" i="20"/>
  <c r="G186" i="20"/>
  <c r="L186" i="20"/>
  <c r="H186" i="20"/>
  <c r="N186" i="20"/>
  <c r="E182" i="20"/>
  <c r="I182" i="20"/>
  <c r="M182" i="20"/>
  <c r="J182" i="20"/>
  <c r="O182" i="20"/>
  <c r="F182" i="20"/>
  <c r="K182" i="20"/>
  <c r="P182" i="20"/>
  <c r="G182" i="20"/>
  <c r="L182" i="20"/>
  <c r="H182" i="20"/>
  <c r="N182" i="20"/>
  <c r="E178" i="20"/>
  <c r="I178" i="20"/>
  <c r="M178" i="20"/>
  <c r="J178" i="20"/>
  <c r="O178" i="20"/>
  <c r="F178" i="20"/>
  <c r="K178" i="20"/>
  <c r="P178" i="20"/>
  <c r="G178" i="20"/>
  <c r="L178" i="20"/>
  <c r="H178" i="20"/>
  <c r="N178" i="20"/>
  <c r="H174" i="20"/>
  <c r="E174" i="20"/>
  <c r="I174" i="20"/>
  <c r="M174" i="20"/>
  <c r="J174" i="20"/>
  <c r="O174" i="20"/>
  <c r="K174" i="20"/>
  <c r="P174" i="20"/>
  <c r="F174" i="20"/>
  <c r="L174" i="20"/>
  <c r="N174" i="20"/>
  <c r="G174" i="20"/>
  <c r="H170" i="20"/>
  <c r="L170" i="20"/>
  <c r="P170" i="20"/>
  <c r="E170" i="20"/>
  <c r="I170" i="20"/>
  <c r="M170" i="20"/>
  <c r="J170" i="20"/>
  <c r="K170" i="20"/>
  <c r="F170" i="20"/>
  <c r="N170" i="20"/>
  <c r="G170" i="20"/>
  <c r="O170" i="20"/>
  <c r="G166" i="20"/>
  <c r="K166" i="20"/>
  <c r="H166" i="20"/>
  <c r="L166" i="20"/>
  <c r="P166" i="20"/>
  <c r="E166" i="20"/>
  <c r="I166" i="20"/>
  <c r="M166" i="20"/>
  <c r="F166" i="20"/>
  <c r="J166" i="20"/>
  <c r="N166" i="20"/>
  <c r="O166" i="20"/>
  <c r="G162" i="20"/>
  <c r="K162" i="20"/>
  <c r="O162" i="20"/>
  <c r="H162" i="20"/>
  <c r="L162" i="20"/>
  <c r="P162" i="20"/>
  <c r="E162" i="20"/>
  <c r="I162" i="20"/>
  <c r="M162" i="20"/>
  <c r="F162" i="20"/>
  <c r="J162" i="20"/>
  <c r="N162" i="20"/>
  <c r="G158" i="20"/>
  <c r="K158" i="20"/>
  <c r="O158" i="20"/>
  <c r="H158" i="20"/>
  <c r="L158" i="20"/>
  <c r="P158" i="20"/>
  <c r="E158" i="20"/>
  <c r="I158" i="20"/>
  <c r="M158" i="20"/>
  <c r="F158" i="20"/>
  <c r="J158" i="20"/>
  <c r="N158" i="20"/>
  <c r="E154" i="20"/>
  <c r="I154" i="20"/>
  <c r="M154" i="20"/>
  <c r="F154" i="20"/>
  <c r="K154" i="20"/>
  <c r="P154" i="20"/>
  <c r="G154" i="20"/>
  <c r="L154" i="20"/>
  <c r="H154" i="20"/>
  <c r="N154" i="20"/>
  <c r="O154" i="20"/>
  <c r="J154" i="20"/>
  <c r="E150" i="20"/>
  <c r="I150" i="20"/>
  <c r="M150" i="20"/>
  <c r="F150" i="20"/>
  <c r="K150" i="20"/>
  <c r="P150" i="20"/>
  <c r="G150" i="20"/>
  <c r="L150" i="20"/>
  <c r="H150" i="20"/>
  <c r="N150" i="20"/>
  <c r="J150" i="20"/>
  <c r="O150" i="20"/>
  <c r="E146" i="20"/>
  <c r="I146" i="20"/>
  <c r="M146" i="20"/>
  <c r="F146" i="20"/>
  <c r="K146" i="20"/>
  <c r="P146" i="20"/>
  <c r="G146" i="20"/>
  <c r="L146" i="20"/>
  <c r="H146" i="20"/>
  <c r="N146" i="20"/>
  <c r="J146" i="20"/>
  <c r="O146" i="20"/>
  <c r="E142" i="20"/>
  <c r="I142" i="20"/>
  <c r="M142" i="20"/>
  <c r="F142" i="20"/>
  <c r="K142" i="20"/>
  <c r="P142" i="20"/>
  <c r="G142" i="20"/>
  <c r="L142" i="20"/>
  <c r="H142" i="20"/>
  <c r="N142" i="20"/>
  <c r="J142" i="20"/>
  <c r="O142" i="20"/>
  <c r="E138" i="20"/>
  <c r="I138" i="20"/>
  <c r="M138" i="20"/>
  <c r="F138" i="20"/>
  <c r="K138" i="20"/>
  <c r="P138" i="20"/>
  <c r="G138" i="20"/>
  <c r="L138" i="20"/>
  <c r="H138" i="20"/>
  <c r="N138" i="20"/>
  <c r="O138" i="20"/>
  <c r="J138" i="20"/>
  <c r="E134" i="20"/>
  <c r="I134" i="20"/>
  <c r="M134" i="20"/>
  <c r="F134" i="20"/>
  <c r="K134" i="20"/>
  <c r="P134" i="20"/>
  <c r="G134" i="20"/>
  <c r="L134" i="20"/>
  <c r="H134" i="20"/>
  <c r="N134" i="20"/>
  <c r="J134" i="20"/>
  <c r="O134" i="20"/>
  <c r="E130" i="20"/>
  <c r="I130" i="20"/>
  <c r="M130" i="20"/>
  <c r="F130" i="20"/>
  <c r="K130" i="20"/>
  <c r="P130" i="20"/>
  <c r="G130" i="20"/>
  <c r="L130" i="20"/>
  <c r="H130" i="20"/>
  <c r="N130" i="20"/>
  <c r="J130" i="20"/>
  <c r="O130" i="20"/>
  <c r="E126" i="20"/>
  <c r="I126" i="20"/>
  <c r="M126" i="20"/>
  <c r="F126" i="20"/>
  <c r="K126" i="20"/>
  <c r="P126" i="20"/>
  <c r="G126" i="20"/>
  <c r="L126" i="20"/>
  <c r="H126" i="20"/>
  <c r="N126" i="20"/>
  <c r="J126" i="20"/>
  <c r="O126" i="20"/>
  <c r="E122" i="20"/>
  <c r="I122" i="20"/>
  <c r="M122" i="20"/>
  <c r="F122" i="20"/>
  <c r="K122" i="20"/>
  <c r="P122" i="20"/>
  <c r="G122" i="20"/>
  <c r="L122" i="20"/>
  <c r="H122" i="20"/>
  <c r="N122" i="20"/>
  <c r="O122" i="20"/>
  <c r="J122" i="20"/>
  <c r="H118" i="20"/>
  <c r="L118" i="20"/>
  <c r="P118" i="20"/>
  <c r="E118" i="20"/>
  <c r="I118" i="20"/>
  <c r="M118" i="20"/>
  <c r="F118" i="20"/>
  <c r="N118" i="20"/>
  <c r="G118" i="20"/>
  <c r="O118" i="20"/>
  <c r="J118" i="20"/>
  <c r="K118" i="20"/>
  <c r="G114" i="20"/>
  <c r="K114" i="20"/>
  <c r="O114" i="20"/>
  <c r="I114" i="20"/>
  <c r="N114" i="20"/>
  <c r="E114" i="20"/>
  <c r="J114" i="20"/>
  <c r="P114" i="20"/>
  <c r="L114" i="20"/>
  <c r="M114" i="20"/>
  <c r="F114" i="20"/>
  <c r="H114" i="20"/>
  <c r="G110" i="20"/>
  <c r="K110" i="20"/>
  <c r="O110" i="20"/>
  <c r="I110" i="20"/>
  <c r="N110" i="20"/>
  <c r="E110" i="20"/>
  <c r="J110" i="20"/>
  <c r="P110" i="20"/>
  <c r="F110" i="20"/>
  <c r="H110" i="20"/>
  <c r="L110" i="20"/>
  <c r="M110" i="20"/>
  <c r="G106" i="20"/>
  <c r="K106" i="20"/>
  <c r="O106" i="20"/>
  <c r="H106" i="20"/>
  <c r="M106" i="20"/>
  <c r="I106" i="20"/>
  <c r="N106" i="20"/>
  <c r="E106" i="20"/>
  <c r="J106" i="20"/>
  <c r="P106" i="20"/>
  <c r="L106" i="20"/>
  <c r="F106" i="20"/>
  <c r="G102" i="20"/>
  <c r="K102" i="20"/>
  <c r="O102" i="20"/>
  <c r="H102" i="20"/>
  <c r="M102" i="20"/>
  <c r="I102" i="20"/>
  <c r="N102" i="20"/>
  <c r="E102" i="20"/>
  <c r="J102" i="20"/>
  <c r="P102" i="20"/>
  <c r="F102" i="20"/>
  <c r="L102" i="20"/>
  <c r="G98" i="20"/>
  <c r="K98" i="20"/>
  <c r="O98" i="20"/>
  <c r="H98" i="20"/>
  <c r="M98" i="20"/>
  <c r="I98" i="20"/>
  <c r="N98" i="20"/>
  <c r="E98" i="20"/>
  <c r="J98" i="20"/>
  <c r="P98" i="20"/>
  <c r="F98" i="20"/>
  <c r="L98" i="20"/>
  <c r="G94" i="20"/>
  <c r="K94" i="20"/>
  <c r="O94" i="20"/>
  <c r="H94" i="20"/>
  <c r="M94" i="20"/>
  <c r="I94" i="20"/>
  <c r="N94" i="20"/>
  <c r="E94" i="20"/>
  <c r="J94" i="20"/>
  <c r="P94" i="20"/>
  <c r="F94" i="20"/>
  <c r="L94" i="20"/>
  <c r="G90" i="20"/>
  <c r="K90" i="20"/>
  <c r="O90" i="20"/>
  <c r="H90" i="20"/>
  <c r="M90" i="20"/>
  <c r="I90" i="20"/>
  <c r="N90" i="20"/>
  <c r="E90" i="20"/>
  <c r="J90" i="20"/>
  <c r="P90" i="20"/>
  <c r="L90" i="20"/>
  <c r="F90" i="20"/>
  <c r="G86" i="20"/>
  <c r="K86" i="20"/>
  <c r="O86" i="20"/>
  <c r="H86" i="20"/>
  <c r="M86" i="20"/>
  <c r="I86" i="20"/>
  <c r="N86" i="20"/>
  <c r="E86" i="20"/>
  <c r="J86" i="20"/>
  <c r="P86" i="20"/>
  <c r="F86" i="20"/>
  <c r="L86" i="20"/>
  <c r="G82" i="20"/>
  <c r="K82" i="20"/>
  <c r="O82" i="20"/>
  <c r="H82" i="20"/>
  <c r="I82" i="20"/>
  <c r="N82" i="20"/>
  <c r="E82" i="20"/>
  <c r="M82" i="20"/>
  <c r="F82" i="20"/>
  <c r="P82" i="20"/>
  <c r="J82" i="20"/>
  <c r="L82" i="20"/>
  <c r="G78" i="20"/>
  <c r="K78" i="20"/>
  <c r="O78" i="20"/>
  <c r="H78" i="20"/>
  <c r="M78" i="20"/>
  <c r="I78" i="20"/>
  <c r="N78" i="20"/>
  <c r="J78" i="20"/>
  <c r="L78" i="20"/>
  <c r="E78" i="20"/>
  <c r="P78" i="20"/>
  <c r="F78" i="20"/>
  <c r="G74" i="20"/>
  <c r="K74" i="20"/>
  <c r="O74" i="20"/>
  <c r="H74" i="20"/>
  <c r="M74" i="20"/>
  <c r="I74" i="20"/>
  <c r="N74" i="20"/>
  <c r="E74" i="20"/>
  <c r="P74" i="20"/>
  <c r="F74" i="20"/>
  <c r="J74" i="20"/>
  <c r="L74" i="20"/>
  <c r="G70" i="20"/>
  <c r="K70" i="20"/>
  <c r="O70" i="20"/>
  <c r="F70" i="20"/>
  <c r="L70" i="20"/>
  <c r="H70" i="20"/>
  <c r="M70" i="20"/>
  <c r="I70" i="20"/>
  <c r="N70" i="20"/>
  <c r="E70" i="20"/>
  <c r="J70" i="20"/>
  <c r="P70" i="20"/>
  <c r="G66" i="20"/>
  <c r="K66" i="20"/>
  <c r="O66" i="20"/>
  <c r="F66" i="20"/>
  <c r="L66" i="20"/>
  <c r="H66" i="20"/>
  <c r="M66" i="20"/>
  <c r="I66" i="20"/>
  <c r="N66" i="20"/>
  <c r="J66" i="20"/>
  <c r="P66" i="20"/>
  <c r="E66" i="20"/>
  <c r="G62" i="20"/>
  <c r="K62" i="20"/>
  <c r="O62" i="20"/>
  <c r="F62" i="20"/>
  <c r="L62" i="20"/>
  <c r="H62" i="20"/>
  <c r="M62" i="20"/>
  <c r="I62" i="20"/>
  <c r="N62" i="20"/>
  <c r="P62" i="20"/>
  <c r="E62" i="20"/>
  <c r="J62" i="20"/>
  <c r="G58" i="20"/>
  <c r="K58" i="20"/>
  <c r="O58" i="20"/>
  <c r="F58" i="20"/>
  <c r="L58" i="20"/>
  <c r="H58" i="20"/>
  <c r="M58" i="20"/>
  <c r="I58" i="20"/>
  <c r="N58" i="20"/>
  <c r="E58" i="20"/>
  <c r="J58" i="20"/>
  <c r="P58" i="20"/>
  <c r="G54" i="20"/>
  <c r="K54" i="20"/>
  <c r="O54" i="20"/>
  <c r="F54" i="20"/>
  <c r="L54" i="20"/>
  <c r="H54" i="20"/>
  <c r="M54" i="20"/>
  <c r="I54" i="20"/>
  <c r="N54" i="20"/>
  <c r="E54" i="20"/>
  <c r="J54" i="20"/>
  <c r="P54" i="20"/>
  <c r="E50" i="20"/>
  <c r="I50" i="20"/>
  <c r="M50" i="20"/>
  <c r="F50" i="20"/>
  <c r="J50" i="20"/>
  <c r="N50" i="20"/>
  <c r="G50" i="20"/>
  <c r="K50" i="20"/>
  <c r="O50" i="20"/>
  <c r="L50" i="20"/>
  <c r="P50" i="20"/>
  <c r="H50" i="20"/>
  <c r="E46" i="20"/>
  <c r="I46" i="20"/>
  <c r="M46" i="20"/>
  <c r="F46" i="20"/>
  <c r="J46" i="20"/>
  <c r="N46" i="20"/>
  <c r="G46" i="20"/>
  <c r="K46" i="20"/>
  <c r="O46" i="20"/>
  <c r="L46" i="20"/>
  <c r="P46" i="20"/>
  <c r="H46" i="20"/>
  <c r="E42" i="20"/>
  <c r="I42" i="20"/>
  <c r="M42" i="20"/>
  <c r="F42" i="20"/>
  <c r="J42" i="20"/>
  <c r="N42" i="20"/>
  <c r="G42" i="20"/>
  <c r="K42" i="20"/>
  <c r="O42" i="20"/>
  <c r="L42" i="20"/>
  <c r="P42" i="20"/>
  <c r="H42" i="20"/>
  <c r="F38" i="20"/>
  <c r="G38" i="20"/>
  <c r="I38" i="20"/>
  <c r="M38" i="20"/>
  <c r="J38" i="20"/>
  <c r="N38" i="20"/>
  <c r="E38" i="20"/>
  <c r="K38" i="20"/>
  <c r="O38" i="20"/>
  <c r="L38" i="20"/>
  <c r="P38" i="20"/>
  <c r="H38" i="20"/>
  <c r="F34" i="20"/>
  <c r="J34" i="20"/>
  <c r="N34" i="20"/>
  <c r="G34" i="20"/>
  <c r="K34" i="20"/>
  <c r="O34" i="20"/>
  <c r="I34" i="20"/>
  <c r="L34" i="20"/>
  <c r="E34" i="20"/>
  <c r="M34" i="20"/>
  <c r="H34" i="20"/>
  <c r="P34" i="20"/>
  <c r="F30" i="20"/>
  <c r="J30" i="20"/>
  <c r="N30" i="20"/>
  <c r="G30" i="20"/>
  <c r="K30" i="20"/>
  <c r="O30" i="20"/>
  <c r="I30" i="20"/>
  <c r="L30" i="20"/>
  <c r="E30" i="20"/>
  <c r="M30" i="20"/>
  <c r="P30" i="20"/>
  <c r="H30" i="20"/>
  <c r="F26" i="20"/>
  <c r="J26" i="20"/>
  <c r="N26" i="20"/>
  <c r="G26" i="20"/>
  <c r="K26" i="20"/>
  <c r="O26" i="20"/>
  <c r="I26" i="20"/>
  <c r="L26" i="20"/>
  <c r="E26" i="20"/>
  <c r="M26" i="20"/>
  <c r="H26" i="20"/>
  <c r="P26" i="20"/>
  <c r="E22" i="20"/>
  <c r="I22" i="20"/>
  <c r="M22" i="20"/>
  <c r="F22" i="20"/>
  <c r="J22" i="20"/>
  <c r="N22" i="20"/>
  <c r="G22" i="20"/>
  <c r="K22" i="20"/>
  <c r="O22" i="20"/>
  <c r="H22" i="20"/>
  <c r="L22" i="20"/>
  <c r="P22" i="20"/>
  <c r="E18" i="20"/>
  <c r="I18" i="20"/>
  <c r="M18" i="20"/>
  <c r="F18" i="20"/>
  <c r="J18" i="20"/>
  <c r="N18" i="20"/>
  <c r="G18" i="20"/>
  <c r="K18" i="20"/>
  <c r="O18" i="20"/>
  <c r="H18" i="20"/>
  <c r="L18" i="20"/>
  <c r="P18" i="20"/>
  <c r="E14" i="20"/>
  <c r="I14" i="20"/>
  <c r="M14" i="20"/>
  <c r="F14" i="20"/>
  <c r="J14" i="20"/>
  <c r="N14" i="20"/>
  <c r="G14" i="20"/>
  <c r="K14" i="20"/>
  <c r="O14" i="20"/>
  <c r="H14" i="20"/>
  <c r="L14" i="20"/>
  <c r="P14" i="20"/>
  <c r="E10" i="20"/>
  <c r="I10" i="20"/>
  <c r="M10" i="20"/>
  <c r="F10" i="20"/>
  <c r="J10" i="20"/>
  <c r="N10" i="20"/>
  <c r="G10" i="20"/>
  <c r="K10" i="20"/>
  <c r="O10" i="20"/>
  <c r="H10" i="20"/>
  <c r="L10" i="20"/>
  <c r="P10" i="20"/>
  <c r="L506" i="20"/>
  <c r="L502" i="20"/>
  <c r="F494" i="20"/>
  <c r="G503" i="20"/>
  <c r="K503" i="20"/>
  <c r="O503" i="20"/>
  <c r="G499" i="20"/>
  <c r="K499" i="20"/>
  <c r="O499" i="20"/>
  <c r="G495" i="20"/>
  <c r="K495" i="20"/>
  <c r="O495" i="20"/>
  <c r="G491" i="20"/>
  <c r="K491" i="20"/>
  <c r="O491" i="20"/>
  <c r="E487" i="20"/>
  <c r="I487" i="20"/>
  <c r="M487" i="20"/>
  <c r="F487" i="20"/>
  <c r="J487" i="20"/>
  <c r="G487" i="20"/>
  <c r="K487" i="20"/>
  <c r="O487" i="20"/>
  <c r="E483" i="20"/>
  <c r="I483" i="20"/>
  <c r="M483" i="20"/>
  <c r="F483" i="20"/>
  <c r="J483" i="20"/>
  <c r="N483" i="20"/>
  <c r="G483" i="20"/>
  <c r="K483" i="20"/>
  <c r="O483" i="20"/>
  <c r="E479" i="20"/>
  <c r="I479" i="20"/>
  <c r="M479" i="20"/>
  <c r="F479" i="20"/>
  <c r="J479" i="20"/>
  <c r="N479" i="20"/>
  <c r="G479" i="20"/>
  <c r="K479" i="20"/>
  <c r="O479" i="20"/>
  <c r="E475" i="20"/>
  <c r="I475" i="20"/>
  <c r="M475" i="20"/>
  <c r="F475" i="20"/>
  <c r="J475" i="20"/>
  <c r="N475" i="20"/>
  <c r="G475" i="20"/>
  <c r="K475" i="20"/>
  <c r="O475" i="20"/>
  <c r="E471" i="20"/>
  <c r="I471" i="20"/>
  <c r="M471" i="20"/>
  <c r="F471" i="20"/>
  <c r="J471" i="20"/>
  <c r="N471" i="20"/>
  <c r="G471" i="20"/>
  <c r="K471" i="20"/>
  <c r="O471" i="20"/>
  <c r="E467" i="20"/>
  <c r="I467" i="20"/>
  <c r="M467" i="20"/>
  <c r="F467" i="20"/>
  <c r="J467" i="20"/>
  <c r="N467" i="20"/>
  <c r="G467" i="20"/>
  <c r="K467" i="20"/>
  <c r="O467" i="20"/>
  <c r="E463" i="20"/>
  <c r="I463" i="20"/>
  <c r="M463" i="20"/>
  <c r="F463" i="20"/>
  <c r="J463" i="20"/>
  <c r="N463" i="20"/>
  <c r="G463" i="20"/>
  <c r="K463" i="20"/>
  <c r="O463" i="20"/>
  <c r="E459" i="20"/>
  <c r="I459" i="20"/>
  <c r="M459" i="20"/>
  <c r="F459" i="20"/>
  <c r="J459" i="20"/>
  <c r="N459" i="20"/>
  <c r="G459" i="20"/>
  <c r="K459" i="20"/>
  <c r="O459" i="20"/>
  <c r="E455" i="20"/>
  <c r="I455" i="20"/>
  <c r="M455" i="20"/>
  <c r="F455" i="20"/>
  <c r="J455" i="20"/>
  <c r="N455" i="20"/>
  <c r="G455" i="20"/>
  <c r="K455" i="20"/>
  <c r="O455" i="20"/>
  <c r="E451" i="20"/>
  <c r="I451" i="20"/>
  <c r="M451" i="20"/>
  <c r="F451" i="20"/>
  <c r="J451" i="20"/>
  <c r="N451" i="20"/>
  <c r="G451" i="20"/>
  <c r="K451" i="20"/>
  <c r="O451" i="20"/>
  <c r="E447" i="20"/>
  <c r="I447" i="20"/>
  <c r="M447" i="20"/>
  <c r="F447" i="20"/>
  <c r="J447" i="20"/>
  <c r="N447" i="20"/>
  <c r="G447" i="20"/>
  <c r="K447" i="20"/>
  <c r="O447" i="20"/>
  <c r="E443" i="20"/>
  <c r="I443" i="20"/>
  <c r="M443" i="20"/>
  <c r="F443" i="20"/>
  <c r="J443" i="20"/>
  <c r="N443" i="20"/>
  <c r="G443" i="20"/>
  <c r="K443" i="20"/>
  <c r="O443" i="20"/>
  <c r="E439" i="20"/>
  <c r="I439" i="20"/>
  <c r="M439" i="20"/>
  <c r="F439" i="20"/>
  <c r="J439" i="20"/>
  <c r="N439" i="20"/>
  <c r="G439" i="20"/>
  <c r="K439" i="20"/>
  <c r="O439" i="20"/>
  <c r="E435" i="20"/>
  <c r="I435" i="20"/>
  <c r="M435" i="20"/>
  <c r="F435" i="20"/>
  <c r="J435" i="20"/>
  <c r="N435" i="20"/>
  <c r="G435" i="20"/>
  <c r="K435" i="20"/>
  <c r="O435" i="20"/>
  <c r="H431" i="20"/>
  <c r="L431" i="20"/>
  <c r="G431" i="20"/>
  <c r="M431" i="20"/>
  <c r="I431" i="20"/>
  <c r="N431" i="20"/>
  <c r="E431" i="20"/>
  <c r="J431" i="20"/>
  <c r="O431" i="20"/>
  <c r="H427" i="20"/>
  <c r="L427" i="20"/>
  <c r="P427" i="20"/>
  <c r="G427" i="20"/>
  <c r="M427" i="20"/>
  <c r="I427" i="20"/>
  <c r="N427" i="20"/>
  <c r="E427" i="20"/>
  <c r="J427" i="20"/>
  <c r="O427" i="20"/>
  <c r="H423" i="20"/>
  <c r="L423" i="20"/>
  <c r="P423" i="20"/>
  <c r="G423" i="20"/>
  <c r="M423" i="20"/>
  <c r="I423" i="20"/>
  <c r="N423" i="20"/>
  <c r="E423" i="20"/>
  <c r="J423" i="20"/>
  <c r="O423" i="20"/>
  <c r="H419" i="20"/>
  <c r="L419" i="20"/>
  <c r="P419" i="20"/>
  <c r="G419" i="20"/>
  <c r="M419" i="20"/>
  <c r="I419" i="20"/>
  <c r="N419" i="20"/>
  <c r="E419" i="20"/>
  <c r="J419" i="20"/>
  <c r="O419" i="20"/>
  <c r="H415" i="20"/>
  <c r="L415" i="20"/>
  <c r="P415" i="20"/>
  <c r="G415" i="20"/>
  <c r="M415" i="20"/>
  <c r="I415" i="20"/>
  <c r="N415" i="20"/>
  <c r="E415" i="20"/>
  <c r="J415" i="20"/>
  <c r="O415" i="20"/>
  <c r="H411" i="20"/>
  <c r="L411" i="20"/>
  <c r="P411" i="20"/>
  <c r="G411" i="20"/>
  <c r="M411" i="20"/>
  <c r="I411" i="20"/>
  <c r="N411" i="20"/>
  <c r="E411" i="20"/>
  <c r="J411" i="20"/>
  <c r="O411" i="20"/>
  <c r="H407" i="20"/>
  <c r="L407" i="20"/>
  <c r="P407" i="20"/>
  <c r="G407" i="20"/>
  <c r="M407" i="20"/>
  <c r="I407" i="20"/>
  <c r="N407" i="20"/>
  <c r="E407" i="20"/>
  <c r="J407" i="20"/>
  <c r="O407" i="20"/>
  <c r="H403" i="20"/>
  <c r="L403" i="20"/>
  <c r="P403" i="20"/>
  <c r="G403" i="20"/>
  <c r="M403" i="20"/>
  <c r="I403" i="20"/>
  <c r="N403" i="20"/>
  <c r="E403" i="20"/>
  <c r="J403" i="20"/>
  <c r="O403" i="20"/>
  <c r="H399" i="20"/>
  <c r="L399" i="20"/>
  <c r="P399" i="20"/>
  <c r="G399" i="20"/>
  <c r="M399" i="20"/>
  <c r="I399" i="20"/>
  <c r="N399" i="20"/>
  <c r="E399" i="20"/>
  <c r="J399" i="20"/>
  <c r="O399" i="20"/>
  <c r="G395" i="20"/>
  <c r="K395" i="20"/>
  <c r="O395" i="20"/>
  <c r="H395" i="20"/>
  <c r="L395" i="20"/>
  <c r="P395" i="20"/>
  <c r="F395" i="20"/>
  <c r="N395" i="20"/>
  <c r="I395" i="20"/>
  <c r="J395" i="20"/>
  <c r="F391" i="20"/>
  <c r="J391" i="20"/>
  <c r="N391" i="20"/>
  <c r="G391" i="20"/>
  <c r="K391" i="20"/>
  <c r="O391" i="20"/>
  <c r="H391" i="20"/>
  <c r="L391" i="20"/>
  <c r="P391" i="20"/>
  <c r="I391" i="20"/>
  <c r="M391" i="20"/>
  <c r="F387" i="20"/>
  <c r="J387" i="20"/>
  <c r="N387" i="20"/>
  <c r="G387" i="20"/>
  <c r="K387" i="20"/>
  <c r="O387" i="20"/>
  <c r="H387" i="20"/>
  <c r="L387" i="20"/>
  <c r="P387" i="20"/>
  <c r="I387" i="20"/>
  <c r="M387" i="20"/>
  <c r="F383" i="20"/>
  <c r="J383" i="20"/>
  <c r="N383" i="20"/>
  <c r="G383" i="20"/>
  <c r="K383" i="20"/>
  <c r="O383" i="20"/>
  <c r="H383" i="20"/>
  <c r="L383" i="20"/>
  <c r="P383" i="20"/>
  <c r="I383" i="20"/>
  <c r="M383" i="20"/>
  <c r="F379" i="20"/>
  <c r="J379" i="20"/>
  <c r="N379" i="20"/>
  <c r="G379" i="20"/>
  <c r="K379" i="20"/>
  <c r="O379" i="20"/>
  <c r="H379" i="20"/>
  <c r="L379" i="20"/>
  <c r="P379" i="20"/>
  <c r="I379" i="20"/>
  <c r="M379" i="20"/>
  <c r="F375" i="20"/>
  <c r="J375" i="20"/>
  <c r="N375" i="20"/>
  <c r="G375" i="20"/>
  <c r="K375" i="20"/>
  <c r="O375" i="20"/>
  <c r="H375" i="20"/>
  <c r="L375" i="20"/>
  <c r="P375" i="20"/>
  <c r="I375" i="20"/>
  <c r="M375" i="20"/>
  <c r="F371" i="20"/>
  <c r="J371" i="20"/>
  <c r="N371" i="20"/>
  <c r="G371" i="20"/>
  <c r="K371" i="20"/>
  <c r="O371" i="20"/>
  <c r="H371" i="20"/>
  <c r="L371" i="20"/>
  <c r="P371" i="20"/>
  <c r="I371" i="20"/>
  <c r="M371" i="20"/>
  <c r="F367" i="20"/>
  <c r="J367" i="20"/>
  <c r="N367" i="20"/>
  <c r="G367" i="20"/>
  <c r="K367" i="20"/>
  <c r="O367" i="20"/>
  <c r="H367" i="20"/>
  <c r="L367" i="20"/>
  <c r="P367" i="20"/>
  <c r="I367" i="20"/>
  <c r="M367" i="20"/>
  <c r="F363" i="20"/>
  <c r="J363" i="20"/>
  <c r="N363" i="20"/>
  <c r="G363" i="20"/>
  <c r="K363" i="20"/>
  <c r="O363" i="20"/>
  <c r="H363" i="20"/>
  <c r="L363" i="20"/>
  <c r="P363" i="20"/>
  <c r="I363" i="20"/>
  <c r="M363" i="20"/>
  <c r="F359" i="20"/>
  <c r="J359" i="20"/>
  <c r="N359" i="20"/>
  <c r="G359" i="20"/>
  <c r="K359" i="20"/>
  <c r="O359" i="20"/>
  <c r="H359" i="20"/>
  <c r="L359" i="20"/>
  <c r="P359" i="20"/>
  <c r="I359" i="20"/>
  <c r="M359" i="20"/>
  <c r="F355" i="20"/>
  <c r="J355" i="20"/>
  <c r="N355" i="20"/>
  <c r="G355" i="20"/>
  <c r="K355" i="20"/>
  <c r="O355" i="20"/>
  <c r="H355" i="20"/>
  <c r="L355" i="20"/>
  <c r="P355" i="20"/>
  <c r="I355" i="20"/>
  <c r="M355" i="20"/>
  <c r="F351" i="20"/>
  <c r="J351" i="20"/>
  <c r="N351" i="20"/>
  <c r="G351" i="20"/>
  <c r="K351" i="20"/>
  <c r="O351" i="20"/>
  <c r="H351" i="20"/>
  <c r="L351" i="20"/>
  <c r="P351" i="20"/>
  <c r="I351" i="20"/>
  <c r="M351" i="20"/>
  <c r="F347" i="20"/>
  <c r="J347" i="20"/>
  <c r="N347" i="20"/>
  <c r="G347" i="20"/>
  <c r="K347" i="20"/>
  <c r="O347" i="20"/>
  <c r="H347" i="20"/>
  <c r="L347" i="20"/>
  <c r="P347" i="20"/>
  <c r="I347" i="20"/>
  <c r="M347" i="20"/>
  <c r="F343" i="20"/>
  <c r="J343" i="20"/>
  <c r="N343" i="20"/>
  <c r="G343" i="20"/>
  <c r="K343" i="20"/>
  <c r="O343" i="20"/>
  <c r="H343" i="20"/>
  <c r="L343" i="20"/>
  <c r="P343" i="20"/>
  <c r="I343" i="20"/>
  <c r="M343" i="20"/>
  <c r="G339" i="20"/>
  <c r="K339" i="20"/>
  <c r="I339" i="20"/>
  <c r="N339" i="20"/>
  <c r="E339" i="20"/>
  <c r="J339" i="20"/>
  <c r="O339" i="20"/>
  <c r="F339" i="20"/>
  <c r="L339" i="20"/>
  <c r="P339" i="20"/>
  <c r="H339" i="20"/>
  <c r="M339" i="20"/>
  <c r="G335" i="20"/>
  <c r="K335" i="20"/>
  <c r="O335" i="20"/>
  <c r="I335" i="20"/>
  <c r="N335" i="20"/>
  <c r="E335" i="20"/>
  <c r="J335" i="20"/>
  <c r="P335" i="20"/>
  <c r="F335" i="20"/>
  <c r="L335" i="20"/>
  <c r="M335" i="20"/>
  <c r="G331" i="20"/>
  <c r="K331" i="20"/>
  <c r="O331" i="20"/>
  <c r="I331" i="20"/>
  <c r="N331" i="20"/>
  <c r="E331" i="20"/>
  <c r="J331" i="20"/>
  <c r="P331" i="20"/>
  <c r="F331" i="20"/>
  <c r="L331" i="20"/>
  <c r="H331" i="20"/>
  <c r="G327" i="20"/>
  <c r="K327" i="20"/>
  <c r="O327" i="20"/>
  <c r="I327" i="20"/>
  <c r="N327" i="20"/>
  <c r="E327" i="20"/>
  <c r="J327" i="20"/>
  <c r="P327" i="20"/>
  <c r="F327" i="20"/>
  <c r="L327" i="20"/>
  <c r="H327" i="20"/>
  <c r="M327" i="20"/>
  <c r="G323" i="20"/>
  <c r="K323" i="20"/>
  <c r="O323" i="20"/>
  <c r="I323" i="20"/>
  <c r="N323" i="20"/>
  <c r="E323" i="20"/>
  <c r="J323" i="20"/>
  <c r="P323" i="20"/>
  <c r="F323" i="20"/>
  <c r="L323" i="20"/>
  <c r="H323" i="20"/>
  <c r="M323" i="20"/>
  <c r="G319" i="20"/>
  <c r="K319" i="20"/>
  <c r="O319" i="20"/>
  <c r="I319" i="20"/>
  <c r="N319" i="20"/>
  <c r="E319" i="20"/>
  <c r="J319" i="20"/>
  <c r="P319" i="20"/>
  <c r="F319" i="20"/>
  <c r="L319" i="20"/>
  <c r="M319" i="20"/>
  <c r="G315" i="20"/>
  <c r="K315" i="20"/>
  <c r="O315" i="20"/>
  <c r="I315" i="20"/>
  <c r="N315" i="20"/>
  <c r="E315" i="20"/>
  <c r="J315" i="20"/>
  <c r="P315" i="20"/>
  <c r="F315" i="20"/>
  <c r="L315" i="20"/>
  <c r="H315" i="20"/>
  <c r="G311" i="20"/>
  <c r="K311" i="20"/>
  <c r="O311" i="20"/>
  <c r="I311" i="20"/>
  <c r="N311" i="20"/>
  <c r="E311" i="20"/>
  <c r="J311" i="20"/>
  <c r="P311" i="20"/>
  <c r="F311" i="20"/>
  <c r="L311" i="20"/>
  <c r="H311" i="20"/>
  <c r="M311" i="20"/>
  <c r="G307" i="20"/>
  <c r="K307" i="20"/>
  <c r="O307" i="20"/>
  <c r="I307" i="20"/>
  <c r="N307" i="20"/>
  <c r="E307" i="20"/>
  <c r="J307" i="20"/>
  <c r="P307" i="20"/>
  <c r="F307" i="20"/>
  <c r="L307" i="20"/>
  <c r="H307" i="20"/>
  <c r="M307" i="20"/>
  <c r="G303" i="20"/>
  <c r="K303" i="20"/>
  <c r="O303" i="20"/>
  <c r="I303" i="20"/>
  <c r="N303" i="20"/>
  <c r="E303" i="20"/>
  <c r="J303" i="20"/>
  <c r="P303" i="20"/>
  <c r="F303" i="20"/>
  <c r="L303" i="20"/>
  <c r="M303" i="20"/>
  <c r="G299" i="20"/>
  <c r="K299" i="20"/>
  <c r="O299" i="20"/>
  <c r="I299" i="20"/>
  <c r="N299" i="20"/>
  <c r="E299" i="20"/>
  <c r="J299" i="20"/>
  <c r="P299" i="20"/>
  <c r="F299" i="20"/>
  <c r="L299" i="20"/>
  <c r="H299" i="20"/>
  <c r="G295" i="20"/>
  <c r="K295" i="20"/>
  <c r="O295" i="20"/>
  <c r="I295" i="20"/>
  <c r="N295" i="20"/>
  <c r="E295" i="20"/>
  <c r="J295" i="20"/>
  <c r="P295" i="20"/>
  <c r="F295" i="20"/>
  <c r="L295" i="20"/>
  <c r="H295" i="20"/>
  <c r="M295" i="20"/>
  <c r="G291" i="20"/>
  <c r="K291" i="20"/>
  <c r="O291" i="20"/>
  <c r="I291" i="20"/>
  <c r="N291" i="20"/>
  <c r="E291" i="20"/>
  <c r="J291" i="20"/>
  <c r="P291" i="20"/>
  <c r="F291" i="20"/>
  <c r="L291" i="20"/>
  <c r="H291" i="20"/>
  <c r="M291" i="20"/>
  <c r="F287" i="20"/>
  <c r="J287" i="20"/>
  <c r="N287" i="20"/>
  <c r="G287" i="20"/>
  <c r="K287" i="20"/>
  <c r="O287" i="20"/>
  <c r="I287" i="20"/>
  <c r="L287" i="20"/>
  <c r="E287" i="20"/>
  <c r="M287" i="20"/>
  <c r="H287" i="20"/>
  <c r="P287" i="20"/>
  <c r="F283" i="20"/>
  <c r="J283" i="20"/>
  <c r="N283" i="20"/>
  <c r="G283" i="20"/>
  <c r="K283" i="20"/>
  <c r="O283" i="20"/>
  <c r="I283" i="20"/>
  <c r="L283" i="20"/>
  <c r="E283" i="20"/>
  <c r="M283" i="20"/>
  <c r="P283" i="20"/>
  <c r="E279" i="20"/>
  <c r="I279" i="20"/>
  <c r="M279" i="20"/>
  <c r="F279" i="20"/>
  <c r="J279" i="20"/>
  <c r="N279" i="20"/>
  <c r="G279" i="20"/>
  <c r="K279" i="20"/>
  <c r="O279" i="20"/>
  <c r="L279" i="20"/>
  <c r="P279" i="20"/>
  <c r="H275" i="20"/>
  <c r="L275" i="20"/>
  <c r="P275" i="20"/>
  <c r="E275" i="20"/>
  <c r="J275" i="20"/>
  <c r="O275" i="20"/>
  <c r="F275" i="20"/>
  <c r="K275" i="20"/>
  <c r="G275" i="20"/>
  <c r="M275" i="20"/>
  <c r="I275" i="20"/>
  <c r="N275" i="20"/>
  <c r="H271" i="20"/>
  <c r="L271" i="20"/>
  <c r="P271" i="20"/>
  <c r="E271" i="20"/>
  <c r="J271" i="20"/>
  <c r="O271" i="20"/>
  <c r="F271" i="20"/>
  <c r="K271" i="20"/>
  <c r="G271" i="20"/>
  <c r="M271" i="20"/>
  <c r="I271" i="20"/>
  <c r="N271" i="20"/>
  <c r="H267" i="20"/>
  <c r="L267" i="20"/>
  <c r="P267" i="20"/>
  <c r="E267" i="20"/>
  <c r="J267" i="20"/>
  <c r="O267" i="20"/>
  <c r="F267" i="20"/>
  <c r="K267" i="20"/>
  <c r="G267" i="20"/>
  <c r="M267" i="20"/>
  <c r="I267" i="20"/>
  <c r="N267" i="20"/>
  <c r="H263" i="20"/>
  <c r="L263" i="20"/>
  <c r="P263" i="20"/>
  <c r="E263" i="20"/>
  <c r="J263" i="20"/>
  <c r="O263" i="20"/>
  <c r="F263" i="20"/>
  <c r="K263" i="20"/>
  <c r="G263" i="20"/>
  <c r="M263" i="20"/>
  <c r="N263" i="20"/>
  <c r="I263" i="20"/>
  <c r="H259" i="20"/>
  <c r="L259" i="20"/>
  <c r="P259" i="20"/>
  <c r="E259" i="20"/>
  <c r="J259" i="20"/>
  <c r="O259" i="20"/>
  <c r="F259" i="20"/>
  <c r="K259" i="20"/>
  <c r="G259" i="20"/>
  <c r="M259" i="20"/>
  <c r="I259" i="20"/>
  <c r="N259" i="20"/>
  <c r="H255" i="20"/>
  <c r="L255" i="20"/>
  <c r="P255" i="20"/>
  <c r="E255" i="20"/>
  <c r="J255" i="20"/>
  <c r="O255" i="20"/>
  <c r="F255" i="20"/>
  <c r="K255" i="20"/>
  <c r="G255" i="20"/>
  <c r="M255" i="20"/>
  <c r="I255" i="20"/>
  <c r="N255" i="20"/>
  <c r="H251" i="20"/>
  <c r="L251" i="20"/>
  <c r="P251" i="20"/>
  <c r="E251" i="20"/>
  <c r="J251" i="20"/>
  <c r="O251" i="20"/>
  <c r="F251" i="20"/>
  <c r="K251" i="20"/>
  <c r="G251" i="20"/>
  <c r="M251" i="20"/>
  <c r="I251" i="20"/>
  <c r="N251" i="20"/>
  <c r="H247" i="20"/>
  <c r="L247" i="20"/>
  <c r="P247" i="20"/>
  <c r="E247" i="20"/>
  <c r="J247" i="20"/>
  <c r="O247" i="20"/>
  <c r="F247" i="20"/>
  <c r="K247" i="20"/>
  <c r="G247" i="20"/>
  <c r="M247" i="20"/>
  <c r="N247" i="20"/>
  <c r="I247" i="20"/>
  <c r="H243" i="20"/>
  <c r="L243" i="20"/>
  <c r="P243" i="20"/>
  <c r="E243" i="20"/>
  <c r="J243" i="20"/>
  <c r="O243" i="20"/>
  <c r="F243" i="20"/>
  <c r="K243" i="20"/>
  <c r="G243" i="20"/>
  <c r="M243" i="20"/>
  <c r="I243" i="20"/>
  <c r="H239" i="20"/>
  <c r="L239" i="20"/>
  <c r="P239" i="20"/>
  <c r="E239" i="20"/>
  <c r="J239" i="20"/>
  <c r="O239" i="20"/>
  <c r="F239" i="20"/>
  <c r="K239" i="20"/>
  <c r="G239" i="20"/>
  <c r="M239" i="20"/>
  <c r="I239" i="20"/>
  <c r="N239" i="20"/>
  <c r="H235" i="20"/>
  <c r="L235" i="20"/>
  <c r="P235" i="20"/>
  <c r="E235" i="20"/>
  <c r="J235" i="20"/>
  <c r="O235" i="20"/>
  <c r="F235" i="20"/>
  <c r="K235" i="20"/>
  <c r="G235" i="20"/>
  <c r="M235" i="20"/>
  <c r="I235" i="20"/>
  <c r="N235" i="20"/>
  <c r="G231" i="20"/>
  <c r="K231" i="20"/>
  <c r="O231" i="20"/>
  <c r="H231" i="20"/>
  <c r="L231" i="20"/>
  <c r="P231" i="20"/>
  <c r="F231" i="20"/>
  <c r="N231" i="20"/>
  <c r="I231" i="20"/>
  <c r="J231" i="20"/>
  <c r="E231" i="20"/>
  <c r="M231" i="20"/>
  <c r="G227" i="20"/>
  <c r="K227" i="20"/>
  <c r="O227" i="20"/>
  <c r="H227" i="20"/>
  <c r="L227" i="20"/>
  <c r="P227" i="20"/>
  <c r="F227" i="20"/>
  <c r="N227" i="20"/>
  <c r="I227" i="20"/>
  <c r="J227" i="20"/>
  <c r="E227" i="20"/>
  <c r="F223" i="20"/>
  <c r="J223" i="20"/>
  <c r="N223" i="20"/>
  <c r="G223" i="20"/>
  <c r="K223" i="20"/>
  <c r="O223" i="20"/>
  <c r="H223" i="20"/>
  <c r="L223" i="20"/>
  <c r="P223" i="20"/>
  <c r="M223" i="20"/>
  <c r="E223" i="20"/>
  <c r="I223" i="20"/>
  <c r="F219" i="20"/>
  <c r="J219" i="20"/>
  <c r="N219" i="20"/>
  <c r="G219" i="20"/>
  <c r="K219" i="20"/>
  <c r="O219" i="20"/>
  <c r="H219" i="20"/>
  <c r="L219" i="20"/>
  <c r="P219" i="20"/>
  <c r="M219" i="20"/>
  <c r="E219" i="20"/>
  <c r="I219" i="20"/>
  <c r="F215" i="20"/>
  <c r="J215" i="20"/>
  <c r="N215" i="20"/>
  <c r="G215" i="20"/>
  <c r="K215" i="20"/>
  <c r="O215" i="20"/>
  <c r="H215" i="20"/>
  <c r="L215" i="20"/>
  <c r="P215" i="20"/>
  <c r="M215" i="20"/>
  <c r="E215" i="20"/>
  <c r="I215" i="20"/>
  <c r="F211" i="20"/>
  <c r="J211" i="20"/>
  <c r="N211" i="20"/>
  <c r="G211" i="20"/>
  <c r="K211" i="20"/>
  <c r="O211" i="20"/>
  <c r="H211" i="20"/>
  <c r="L211" i="20"/>
  <c r="P211" i="20"/>
  <c r="M211" i="20"/>
  <c r="E211" i="20"/>
  <c r="I211" i="20"/>
  <c r="E207" i="20"/>
  <c r="I207" i="20"/>
  <c r="M207" i="20"/>
  <c r="H207" i="20"/>
  <c r="N207" i="20"/>
  <c r="J207" i="20"/>
  <c r="O207" i="20"/>
  <c r="F207" i="20"/>
  <c r="K207" i="20"/>
  <c r="P207" i="20"/>
  <c r="G207" i="20"/>
  <c r="L207" i="20"/>
  <c r="E203" i="20"/>
  <c r="I203" i="20"/>
  <c r="M203" i="20"/>
  <c r="H203" i="20"/>
  <c r="N203" i="20"/>
  <c r="J203" i="20"/>
  <c r="O203" i="20"/>
  <c r="F203" i="20"/>
  <c r="K203" i="20"/>
  <c r="P203" i="20"/>
  <c r="G203" i="20"/>
  <c r="L203" i="20"/>
  <c r="E199" i="20"/>
  <c r="I199" i="20"/>
  <c r="M199" i="20"/>
  <c r="H199" i="20"/>
  <c r="N199" i="20"/>
  <c r="J199" i="20"/>
  <c r="O199" i="20"/>
  <c r="F199" i="20"/>
  <c r="K199" i="20"/>
  <c r="P199" i="20"/>
  <c r="L199" i="20"/>
  <c r="G199" i="20"/>
  <c r="E195" i="20"/>
  <c r="I195" i="20"/>
  <c r="M195" i="20"/>
  <c r="H195" i="20"/>
  <c r="N195" i="20"/>
  <c r="J195" i="20"/>
  <c r="O195" i="20"/>
  <c r="F195" i="20"/>
  <c r="K195" i="20"/>
  <c r="P195" i="20"/>
  <c r="G195" i="20"/>
  <c r="L195" i="20"/>
  <c r="E191" i="20"/>
  <c r="I191" i="20"/>
  <c r="M191" i="20"/>
  <c r="H191" i="20"/>
  <c r="N191" i="20"/>
  <c r="J191" i="20"/>
  <c r="O191" i="20"/>
  <c r="F191" i="20"/>
  <c r="K191" i="20"/>
  <c r="P191" i="20"/>
  <c r="G191" i="20"/>
  <c r="L191" i="20"/>
  <c r="E187" i="20"/>
  <c r="I187" i="20"/>
  <c r="M187" i="20"/>
  <c r="H187" i="20"/>
  <c r="N187" i="20"/>
  <c r="J187" i="20"/>
  <c r="O187" i="20"/>
  <c r="F187" i="20"/>
  <c r="K187" i="20"/>
  <c r="P187" i="20"/>
  <c r="G187" i="20"/>
  <c r="L187" i="20"/>
  <c r="E183" i="20"/>
  <c r="I183" i="20"/>
  <c r="M183" i="20"/>
  <c r="H183" i="20"/>
  <c r="N183" i="20"/>
  <c r="J183" i="20"/>
  <c r="O183" i="20"/>
  <c r="F183" i="20"/>
  <c r="K183" i="20"/>
  <c r="P183" i="20"/>
  <c r="L183" i="20"/>
  <c r="G183" i="20"/>
  <c r="E179" i="20"/>
  <c r="I179" i="20"/>
  <c r="M179" i="20"/>
  <c r="H179" i="20"/>
  <c r="N179" i="20"/>
  <c r="J179" i="20"/>
  <c r="O179" i="20"/>
  <c r="F179" i="20"/>
  <c r="K179" i="20"/>
  <c r="P179" i="20"/>
  <c r="G179" i="20"/>
  <c r="L179" i="20"/>
  <c r="E175" i="20"/>
  <c r="I175" i="20"/>
  <c r="M175" i="20"/>
  <c r="H175" i="20"/>
  <c r="N175" i="20"/>
  <c r="J175" i="20"/>
  <c r="O175" i="20"/>
  <c r="F175" i="20"/>
  <c r="K175" i="20"/>
  <c r="P175" i="20"/>
  <c r="G175" i="20"/>
  <c r="L175" i="20"/>
  <c r="H171" i="20"/>
  <c r="L171" i="20"/>
  <c r="P171" i="20"/>
  <c r="E171" i="20"/>
  <c r="I171" i="20"/>
  <c r="M171" i="20"/>
  <c r="F171" i="20"/>
  <c r="N171" i="20"/>
  <c r="G171" i="20"/>
  <c r="O171" i="20"/>
  <c r="J171" i="20"/>
  <c r="K171" i="20"/>
  <c r="H167" i="20"/>
  <c r="L167" i="20"/>
  <c r="P167" i="20"/>
  <c r="E167" i="20"/>
  <c r="I167" i="20"/>
  <c r="M167" i="20"/>
  <c r="F167" i="20"/>
  <c r="N167" i="20"/>
  <c r="G167" i="20"/>
  <c r="O167" i="20"/>
  <c r="J167" i="20"/>
  <c r="K167" i="20"/>
  <c r="G163" i="20"/>
  <c r="K163" i="20"/>
  <c r="O163" i="20"/>
  <c r="H163" i="20"/>
  <c r="L163" i="20"/>
  <c r="P163" i="20"/>
  <c r="E163" i="20"/>
  <c r="I163" i="20"/>
  <c r="M163" i="20"/>
  <c r="J163" i="20"/>
  <c r="N163" i="20"/>
  <c r="F163" i="20"/>
  <c r="G159" i="20"/>
  <c r="K159" i="20"/>
  <c r="O159" i="20"/>
  <c r="H159" i="20"/>
  <c r="L159" i="20"/>
  <c r="P159" i="20"/>
  <c r="E159" i="20"/>
  <c r="I159" i="20"/>
  <c r="M159" i="20"/>
  <c r="J159" i="20"/>
  <c r="N159" i="20"/>
  <c r="F159" i="20"/>
  <c r="E155" i="20"/>
  <c r="I155" i="20"/>
  <c r="M155" i="20"/>
  <c r="J155" i="20"/>
  <c r="O155" i="20"/>
  <c r="F155" i="20"/>
  <c r="K155" i="20"/>
  <c r="P155" i="20"/>
  <c r="G155" i="20"/>
  <c r="L155" i="20"/>
  <c r="H155" i="20"/>
  <c r="N155" i="20"/>
  <c r="E151" i="20"/>
  <c r="I151" i="20"/>
  <c r="M151" i="20"/>
  <c r="J151" i="20"/>
  <c r="O151" i="20"/>
  <c r="F151" i="20"/>
  <c r="K151" i="20"/>
  <c r="P151" i="20"/>
  <c r="G151" i="20"/>
  <c r="L151" i="20"/>
  <c r="H151" i="20"/>
  <c r="N151" i="20"/>
  <c r="E147" i="20"/>
  <c r="I147" i="20"/>
  <c r="M147" i="20"/>
  <c r="J147" i="20"/>
  <c r="O147" i="20"/>
  <c r="F147" i="20"/>
  <c r="K147" i="20"/>
  <c r="P147" i="20"/>
  <c r="G147" i="20"/>
  <c r="L147" i="20"/>
  <c r="N147" i="20"/>
  <c r="H147" i="20"/>
  <c r="E143" i="20"/>
  <c r="I143" i="20"/>
  <c r="M143" i="20"/>
  <c r="J143" i="20"/>
  <c r="O143" i="20"/>
  <c r="F143" i="20"/>
  <c r="K143" i="20"/>
  <c r="P143" i="20"/>
  <c r="G143" i="20"/>
  <c r="L143" i="20"/>
  <c r="H143" i="20"/>
  <c r="N143" i="20"/>
  <c r="E139" i="20"/>
  <c r="I139" i="20"/>
  <c r="M139" i="20"/>
  <c r="J139" i="20"/>
  <c r="O139" i="20"/>
  <c r="F139" i="20"/>
  <c r="K139" i="20"/>
  <c r="P139" i="20"/>
  <c r="G139" i="20"/>
  <c r="L139" i="20"/>
  <c r="H139" i="20"/>
  <c r="N139" i="20"/>
  <c r="E135" i="20"/>
  <c r="I135" i="20"/>
  <c r="M135" i="20"/>
  <c r="J135" i="20"/>
  <c r="O135" i="20"/>
  <c r="F135" i="20"/>
  <c r="K135" i="20"/>
  <c r="P135" i="20"/>
  <c r="G135" i="20"/>
  <c r="L135" i="20"/>
  <c r="H135" i="20"/>
  <c r="N135" i="20"/>
  <c r="E131" i="20"/>
  <c r="I131" i="20"/>
  <c r="M131" i="20"/>
  <c r="J131" i="20"/>
  <c r="O131" i="20"/>
  <c r="F131" i="20"/>
  <c r="K131" i="20"/>
  <c r="P131" i="20"/>
  <c r="G131" i="20"/>
  <c r="L131" i="20"/>
  <c r="N131" i="20"/>
  <c r="H131" i="20"/>
  <c r="E127" i="20"/>
  <c r="I127" i="20"/>
  <c r="M127" i="20"/>
  <c r="J127" i="20"/>
  <c r="O127" i="20"/>
  <c r="F127" i="20"/>
  <c r="K127" i="20"/>
  <c r="P127" i="20"/>
  <c r="G127" i="20"/>
  <c r="L127" i="20"/>
  <c r="H127" i="20"/>
  <c r="N127" i="20"/>
  <c r="E123" i="20"/>
  <c r="I123" i="20"/>
  <c r="M123" i="20"/>
  <c r="J123" i="20"/>
  <c r="O123" i="20"/>
  <c r="F123" i="20"/>
  <c r="K123" i="20"/>
  <c r="P123" i="20"/>
  <c r="G123" i="20"/>
  <c r="L123" i="20"/>
  <c r="H123" i="20"/>
  <c r="N123" i="20"/>
  <c r="H119" i="20"/>
  <c r="L119" i="20"/>
  <c r="P119" i="20"/>
  <c r="E119" i="20"/>
  <c r="I119" i="20"/>
  <c r="M119" i="20"/>
  <c r="J119" i="20"/>
  <c r="K119" i="20"/>
  <c r="F119" i="20"/>
  <c r="N119" i="20"/>
  <c r="G119" i="20"/>
  <c r="O119" i="20"/>
  <c r="G115" i="20"/>
  <c r="K115" i="20"/>
  <c r="O115" i="20"/>
  <c r="H115" i="20"/>
  <c r="M115" i="20"/>
  <c r="I115" i="20"/>
  <c r="N115" i="20"/>
  <c r="J115" i="20"/>
  <c r="L115" i="20"/>
  <c r="E115" i="20"/>
  <c r="P115" i="20"/>
  <c r="F115" i="20"/>
  <c r="G111" i="20"/>
  <c r="K111" i="20"/>
  <c r="O111" i="20"/>
  <c r="H111" i="20"/>
  <c r="M111" i="20"/>
  <c r="I111" i="20"/>
  <c r="N111" i="20"/>
  <c r="E111" i="20"/>
  <c r="P111" i="20"/>
  <c r="F111" i="20"/>
  <c r="J111" i="20"/>
  <c r="L111" i="20"/>
  <c r="G107" i="20"/>
  <c r="K107" i="20"/>
  <c r="O107" i="20"/>
  <c r="F107" i="20"/>
  <c r="L107" i="20"/>
  <c r="H107" i="20"/>
  <c r="M107" i="20"/>
  <c r="I107" i="20"/>
  <c r="N107" i="20"/>
  <c r="E107" i="20"/>
  <c r="J107" i="20"/>
  <c r="P107" i="20"/>
  <c r="G103" i="20"/>
  <c r="K103" i="20"/>
  <c r="O103" i="20"/>
  <c r="F103" i="20"/>
  <c r="L103" i="20"/>
  <c r="H103" i="20"/>
  <c r="M103" i="20"/>
  <c r="I103" i="20"/>
  <c r="N103" i="20"/>
  <c r="E103" i="20"/>
  <c r="J103" i="20"/>
  <c r="P103" i="20"/>
  <c r="G99" i="20"/>
  <c r="K99" i="20"/>
  <c r="O99" i="20"/>
  <c r="F99" i="20"/>
  <c r="L99" i="20"/>
  <c r="H99" i="20"/>
  <c r="M99" i="20"/>
  <c r="I99" i="20"/>
  <c r="N99" i="20"/>
  <c r="J99" i="20"/>
  <c r="P99" i="20"/>
  <c r="E99" i="20"/>
  <c r="G95" i="20"/>
  <c r="K95" i="20"/>
  <c r="O95" i="20"/>
  <c r="F95" i="20"/>
  <c r="L95" i="20"/>
  <c r="H95" i="20"/>
  <c r="M95" i="20"/>
  <c r="I95" i="20"/>
  <c r="N95" i="20"/>
  <c r="P95" i="20"/>
  <c r="E95" i="20"/>
  <c r="J95" i="20"/>
  <c r="G91" i="20"/>
  <c r="K91" i="20"/>
  <c r="O91" i="20"/>
  <c r="F91" i="20"/>
  <c r="L91" i="20"/>
  <c r="H91" i="20"/>
  <c r="M91" i="20"/>
  <c r="I91" i="20"/>
  <c r="N91" i="20"/>
  <c r="E91" i="20"/>
  <c r="J91" i="20"/>
  <c r="P91" i="20"/>
  <c r="G87" i="20"/>
  <c r="K87" i="20"/>
  <c r="O87" i="20"/>
  <c r="F87" i="20"/>
  <c r="L87" i="20"/>
  <c r="H87" i="20"/>
  <c r="M87" i="20"/>
  <c r="I87" i="20"/>
  <c r="N87" i="20"/>
  <c r="E87" i="20"/>
  <c r="J87" i="20"/>
  <c r="P87" i="20"/>
  <c r="G83" i="20"/>
  <c r="K83" i="20"/>
  <c r="O83" i="20"/>
  <c r="H83" i="20"/>
  <c r="M83" i="20"/>
  <c r="I83" i="20"/>
  <c r="P83" i="20"/>
  <c r="J83" i="20"/>
  <c r="E83" i="20"/>
  <c r="L83" i="20"/>
  <c r="F83" i="20"/>
  <c r="N83" i="20"/>
  <c r="G79" i="20"/>
  <c r="K79" i="20"/>
  <c r="O79" i="20"/>
  <c r="F79" i="20"/>
  <c r="L79" i="20"/>
  <c r="H79" i="20"/>
  <c r="M79" i="20"/>
  <c r="I79" i="20"/>
  <c r="J79" i="20"/>
  <c r="N79" i="20"/>
  <c r="P79" i="20"/>
  <c r="E79" i="20"/>
  <c r="G75" i="20"/>
  <c r="K75" i="20"/>
  <c r="O75" i="20"/>
  <c r="F75" i="20"/>
  <c r="L75" i="20"/>
  <c r="H75" i="20"/>
  <c r="M75" i="20"/>
  <c r="N75" i="20"/>
  <c r="E75" i="20"/>
  <c r="P75" i="20"/>
  <c r="I75" i="20"/>
  <c r="J75" i="20"/>
  <c r="L8" i="20"/>
  <c r="M506" i="20"/>
  <c r="H506" i="20"/>
  <c r="N505" i="20"/>
  <c r="I505" i="20"/>
  <c r="P504" i="20"/>
  <c r="J504" i="20"/>
  <c r="E504" i="20"/>
  <c r="L503" i="20"/>
  <c r="F503" i="20"/>
  <c r="M502" i="20"/>
  <c r="H502" i="20"/>
  <c r="N501" i="20"/>
  <c r="I501" i="20"/>
  <c r="P500" i="20"/>
  <c r="J500" i="20"/>
  <c r="E500" i="20"/>
  <c r="L499" i="20"/>
  <c r="F499" i="20"/>
  <c r="M498" i="20"/>
  <c r="H498" i="20"/>
  <c r="N497" i="20"/>
  <c r="I497" i="20"/>
  <c r="P496" i="20"/>
  <c r="J496" i="20"/>
  <c r="E496" i="20"/>
  <c r="L495" i="20"/>
  <c r="F495" i="20"/>
  <c r="M494" i="20"/>
  <c r="H494" i="20"/>
  <c r="N493" i="20"/>
  <c r="I493" i="20"/>
  <c r="P492" i="20"/>
  <c r="J492" i="20"/>
  <c r="E492" i="20"/>
  <c r="L491" i="20"/>
  <c r="F491" i="20"/>
  <c r="M490" i="20"/>
  <c r="H490" i="20"/>
  <c r="L489" i="20"/>
  <c r="P488" i="20"/>
  <c r="H488" i="20"/>
  <c r="L487" i="20"/>
  <c r="H486" i="20"/>
  <c r="P484" i="20"/>
  <c r="L483" i="20"/>
  <c r="H482" i="20"/>
  <c r="P480" i="20"/>
  <c r="L479" i="20"/>
  <c r="H478" i="20"/>
  <c r="P476" i="20"/>
  <c r="L475" i="20"/>
  <c r="H474" i="20"/>
  <c r="P472" i="20"/>
  <c r="L471" i="20"/>
  <c r="H470" i="20"/>
  <c r="P468" i="20"/>
  <c r="L467" i="20"/>
  <c r="H466" i="20"/>
  <c r="P464" i="20"/>
  <c r="L463" i="20"/>
  <c r="H462" i="20"/>
  <c r="P460" i="20"/>
  <c r="L459" i="20"/>
  <c r="H458" i="20"/>
  <c r="P456" i="20"/>
  <c r="L455" i="20"/>
  <c r="H454" i="20"/>
  <c r="P452" i="20"/>
  <c r="L451" i="20"/>
  <c r="H450" i="20"/>
  <c r="P448" i="20"/>
  <c r="L447" i="20"/>
  <c r="H446" i="20"/>
  <c r="P444" i="20"/>
  <c r="L443" i="20"/>
  <c r="H442" i="20"/>
  <c r="P440" i="20"/>
  <c r="L439" i="20"/>
  <c r="H438" i="20"/>
  <c r="P436" i="20"/>
  <c r="L435" i="20"/>
  <c r="H434" i="20"/>
  <c r="P432" i="20"/>
  <c r="K431" i="20"/>
  <c r="N429" i="20"/>
  <c r="E428" i="20"/>
  <c r="G426" i="20"/>
  <c r="J424" i="20"/>
  <c r="M422" i="20"/>
  <c r="O420" i="20"/>
  <c r="F419" i="20"/>
  <c r="I417" i="20"/>
  <c r="K415" i="20"/>
  <c r="N413" i="20"/>
  <c r="E412" i="20"/>
  <c r="G410" i="20"/>
  <c r="J408" i="20"/>
  <c r="M406" i="20"/>
  <c r="O404" i="20"/>
  <c r="F403" i="20"/>
  <c r="I401" i="20"/>
  <c r="K399" i="20"/>
  <c r="M397" i="20"/>
  <c r="E395" i="20"/>
  <c r="I392" i="20"/>
  <c r="E387" i="20"/>
  <c r="M381" i="20"/>
  <c r="I376" i="20"/>
  <c r="E371" i="20"/>
  <c r="M365" i="20"/>
  <c r="I360" i="20"/>
  <c r="E355" i="20"/>
  <c r="M349" i="20"/>
  <c r="I344" i="20"/>
  <c r="N338" i="20"/>
  <c r="M331" i="20"/>
  <c r="L324" i="20"/>
  <c r="J317" i="20"/>
  <c r="I310" i="20"/>
  <c r="H303" i="20"/>
  <c r="F296" i="20"/>
  <c r="L288" i="20"/>
  <c r="G272" i="20"/>
  <c r="N243" i="20"/>
  <c r="J181" i="20"/>
  <c r="G71" i="20"/>
  <c r="K71" i="20"/>
  <c r="O71" i="20"/>
  <c r="F71" i="20"/>
  <c r="L71" i="20"/>
  <c r="H71" i="20"/>
  <c r="M71" i="20"/>
  <c r="I71" i="20"/>
  <c r="J71" i="20"/>
  <c r="N71" i="20"/>
  <c r="E71" i="20"/>
  <c r="P71" i="20"/>
  <c r="G67" i="20"/>
  <c r="K67" i="20"/>
  <c r="O67" i="20"/>
  <c r="E67" i="20"/>
  <c r="J67" i="20"/>
  <c r="P67" i="20"/>
  <c r="F67" i="20"/>
  <c r="L67" i="20"/>
  <c r="H67" i="20"/>
  <c r="M67" i="20"/>
  <c r="I67" i="20"/>
  <c r="N67" i="20"/>
  <c r="G63" i="20"/>
  <c r="K63" i="20"/>
  <c r="O63" i="20"/>
  <c r="E63" i="20"/>
  <c r="J63" i="20"/>
  <c r="P63" i="20"/>
  <c r="F63" i="20"/>
  <c r="L63" i="20"/>
  <c r="H63" i="20"/>
  <c r="M63" i="20"/>
  <c r="I63" i="20"/>
  <c r="N63" i="20"/>
  <c r="G59" i="20"/>
  <c r="K59" i="20"/>
  <c r="O59" i="20"/>
  <c r="E59" i="20"/>
  <c r="J59" i="20"/>
  <c r="P59" i="20"/>
  <c r="F59" i="20"/>
  <c r="L59" i="20"/>
  <c r="H59" i="20"/>
  <c r="M59" i="20"/>
  <c r="I59" i="20"/>
  <c r="N59" i="20"/>
  <c r="G55" i="20"/>
  <c r="K55" i="20"/>
  <c r="O55" i="20"/>
  <c r="E55" i="20"/>
  <c r="J55" i="20"/>
  <c r="P55" i="20"/>
  <c r="F55" i="20"/>
  <c r="L55" i="20"/>
  <c r="H55" i="20"/>
  <c r="M55" i="20"/>
  <c r="N55" i="20"/>
  <c r="I55" i="20"/>
  <c r="E51" i="20"/>
  <c r="I51" i="20"/>
  <c r="M51" i="20"/>
  <c r="F51" i="20"/>
  <c r="J51" i="20"/>
  <c r="N51" i="20"/>
  <c r="G51" i="20"/>
  <c r="K51" i="20"/>
  <c r="O51" i="20"/>
  <c r="P51" i="20"/>
  <c r="H51" i="20"/>
  <c r="L51" i="20"/>
  <c r="E47" i="20"/>
  <c r="I47" i="20"/>
  <c r="M47" i="20"/>
  <c r="F47" i="20"/>
  <c r="J47" i="20"/>
  <c r="N47" i="20"/>
  <c r="G47" i="20"/>
  <c r="K47" i="20"/>
  <c r="O47" i="20"/>
  <c r="P47" i="20"/>
  <c r="H47" i="20"/>
  <c r="L47" i="20"/>
  <c r="E43" i="20"/>
  <c r="I43" i="20"/>
  <c r="M43" i="20"/>
  <c r="F43" i="20"/>
  <c r="J43" i="20"/>
  <c r="N43" i="20"/>
  <c r="G43" i="20"/>
  <c r="K43" i="20"/>
  <c r="O43" i="20"/>
  <c r="P43" i="20"/>
  <c r="H43" i="20"/>
  <c r="L43" i="20"/>
  <c r="E39" i="20"/>
  <c r="I39" i="20"/>
  <c r="M39" i="20"/>
  <c r="F39" i="20"/>
  <c r="J39" i="20"/>
  <c r="N39" i="20"/>
  <c r="G39" i="20"/>
  <c r="K39" i="20"/>
  <c r="O39" i="20"/>
  <c r="P39" i="20"/>
  <c r="H39" i="20"/>
  <c r="L39" i="20"/>
  <c r="F35" i="20"/>
  <c r="J35" i="20"/>
  <c r="N35" i="20"/>
  <c r="G35" i="20"/>
  <c r="K35" i="20"/>
  <c r="O35" i="20"/>
  <c r="E35" i="20"/>
  <c r="M35" i="20"/>
  <c r="H35" i="20"/>
  <c r="P35" i="20"/>
  <c r="I35" i="20"/>
  <c r="L35" i="20"/>
  <c r="F31" i="20"/>
  <c r="J31" i="20"/>
  <c r="N31" i="20"/>
  <c r="G31" i="20"/>
  <c r="K31" i="20"/>
  <c r="O31" i="20"/>
  <c r="E31" i="20"/>
  <c r="M31" i="20"/>
  <c r="H31" i="20"/>
  <c r="P31" i="20"/>
  <c r="I31" i="20"/>
  <c r="L31" i="20"/>
  <c r="F27" i="20"/>
  <c r="J27" i="20"/>
  <c r="N27" i="20"/>
  <c r="G27" i="20"/>
  <c r="K27" i="20"/>
  <c r="O27" i="20"/>
  <c r="E27" i="20"/>
  <c r="M27" i="20"/>
  <c r="H27" i="20"/>
  <c r="P27" i="20"/>
  <c r="I27" i="20"/>
  <c r="L27" i="20"/>
  <c r="E23" i="20"/>
  <c r="I23" i="20"/>
  <c r="M23" i="20"/>
  <c r="F23" i="20"/>
  <c r="J23" i="20"/>
  <c r="N23" i="20"/>
  <c r="G23" i="20"/>
  <c r="K23" i="20"/>
  <c r="O23" i="20"/>
  <c r="L23" i="20"/>
  <c r="P23" i="20"/>
  <c r="H23" i="20"/>
  <c r="E19" i="20"/>
  <c r="I19" i="20"/>
  <c r="M19" i="20"/>
  <c r="F19" i="20"/>
  <c r="J19" i="20"/>
  <c r="N19" i="20"/>
  <c r="G19" i="20"/>
  <c r="K19" i="20"/>
  <c r="O19" i="20"/>
  <c r="L19" i="20"/>
  <c r="P19" i="20"/>
  <c r="H19" i="20"/>
  <c r="E15" i="20"/>
  <c r="I15" i="20"/>
  <c r="M15" i="20"/>
  <c r="F15" i="20"/>
  <c r="J15" i="20"/>
  <c r="N15" i="20"/>
  <c r="G15" i="20"/>
  <c r="K15" i="20"/>
  <c r="O15" i="20"/>
  <c r="L15" i="20"/>
  <c r="P15" i="20"/>
  <c r="H15" i="20"/>
  <c r="E11" i="20"/>
  <c r="I11" i="20"/>
  <c r="M11" i="20"/>
  <c r="F11" i="20"/>
  <c r="J11" i="20"/>
  <c r="N11" i="20"/>
  <c r="G11" i="20"/>
  <c r="K11" i="20"/>
  <c r="O11" i="20"/>
  <c r="L11" i="20"/>
  <c r="P11" i="20"/>
  <c r="H11" i="20"/>
  <c r="E9" i="20"/>
  <c r="P9" i="20"/>
  <c r="L9" i="20"/>
  <c r="H9" i="20"/>
  <c r="P7" i="20"/>
  <c r="L7" i="20"/>
  <c r="H7" i="20"/>
  <c r="O8" i="20"/>
  <c r="K8" i="20"/>
  <c r="G8" i="20"/>
  <c r="O9" i="20"/>
  <c r="K9" i="20"/>
  <c r="G9" i="20"/>
  <c r="O7" i="20"/>
  <c r="K7" i="20"/>
  <c r="G7" i="20"/>
  <c r="N8" i="20"/>
  <c r="J8" i="20"/>
  <c r="F8" i="20"/>
  <c r="N9" i="20"/>
  <c r="J9" i="20"/>
  <c r="F9" i="20"/>
  <c r="N7" i="20"/>
  <c r="J7" i="20"/>
  <c r="F7" i="20"/>
  <c r="M8" i="20"/>
  <c r="I8" i="20"/>
  <c r="E8" i="20"/>
  <c r="M9" i="20"/>
  <c r="I9" i="20"/>
  <c r="Q340" i="20"/>
  <c r="Q13" i="20"/>
  <c r="Q15" i="20"/>
  <c r="Q17" i="20"/>
  <c r="Q19" i="20"/>
  <c r="Q23" i="20"/>
  <c r="Q27" i="20"/>
  <c r="Q31" i="20"/>
  <c r="Q36" i="20"/>
  <c r="Q42" i="20"/>
  <c r="Q44" i="20"/>
  <c r="Q50" i="20"/>
  <c r="Q52" i="20"/>
  <c r="Q58" i="20"/>
  <c r="Q60" i="20"/>
  <c r="Q66" i="20"/>
  <c r="Q68" i="20"/>
  <c r="Q76" i="20"/>
  <c r="Q82" i="20"/>
  <c r="Q84" i="20"/>
  <c r="Q96" i="20"/>
  <c r="Q98" i="20"/>
  <c r="Q120" i="20"/>
  <c r="Q136" i="20"/>
  <c r="Q152" i="20"/>
  <c r="Q168" i="20"/>
  <c r="Q187" i="20"/>
  <c r="Q203" i="20"/>
  <c r="Q219" i="20"/>
  <c r="Q235" i="20"/>
  <c r="Q240" i="20"/>
  <c r="Q16" i="20"/>
  <c r="Q20" i="20"/>
  <c r="Q281" i="20"/>
  <c r="Q254" i="20"/>
  <c r="Q313" i="20"/>
  <c r="Q356" i="20"/>
  <c r="Q372" i="20"/>
  <c r="C8" i="20"/>
  <c r="C9" i="20" s="1"/>
  <c r="Q14" i="20"/>
  <c r="Q18" i="20"/>
  <c r="Q22" i="20"/>
  <c r="Q26" i="20"/>
  <c r="Q30" i="20"/>
  <c r="Q34" i="20"/>
  <c r="Q40" i="20"/>
  <c r="Q45" i="20"/>
  <c r="Q48" i="20"/>
  <c r="Q49" i="20"/>
  <c r="Q53" i="20"/>
  <c r="Q56" i="20"/>
  <c r="Q61" i="20"/>
  <c r="Q64" i="20"/>
  <c r="Q65" i="20"/>
  <c r="Q72" i="20"/>
  <c r="Q77" i="20"/>
  <c r="Q80" i="20"/>
  <c r="Q81" i="20"/>
  <c r="Q85" i="20"/>
  <c r="Q88" i="20"/>
  <c r="Q90" i="20"/>
  <c r="Q104" i="20"/>
  <c r="Q106" i="20"/>
  <c r="Q112" i="20"/>
  <c r="Q124" i="20"/>
  <c r="Q128" i="20"/>
  <c r="Q144" i="20"/>
  <c r="Q148" i="20"/>
  <c r="Q160" i="20"/>
  <c r="Q179" i="20"/>
  <c r="Q195" i="20"/>
  <c r="Q211" i="20"/>
  <c r="Q227" i="20"/>
  <c r="Q297" i="20"/>
  <c r="Q91" i="20"/>
  <c r="Q99" i="20"/>
  <c r="Q107" i="20"/>
  <c r="Q115" i="20"/>
  <c r="Q123" i="20"/>
  <c r="Q131" i="20"/>
  <c r="Q139" i="20"/>
  <c r="Q147" i="20"/>
  <c r="Q155" i="20"/>
  <c r="Q163" i="20"/>
  <c r="Q171" i="20"/>
  <c r="Q178" i="20"/>
  <c r="Q186" i="20"/>
  <c r="Q194" i="20"/>
  <c r="Q202" i="20"/>
  <c r="Q210" i="20"/>
  <c r="Q216" i="20"/>
  <c r="Q218" i="20"/>
  <c r="Q226" i="20"/>
  <c r="Q234" i="20"/>
  <c r="Q236" i="20"/>
  <c r="Q250" i="20"/>
  <c r="Q252" i="20"/>
  <c r="Q258" i="20"/>
  <c r="Q326" i="20"/>
  <c r="Q246" i="20"/>
  <c r="Q328" i="20"/>
  <c r="Q114" i="20"/>
  <c r="Q130" i="20"/>
  <c r="Q146" i="20"/>
  <c r="Q162" i="20"/>
  <c r="Q174" i="20"/>
  <c r="Q182" i="20"/>
  <c r="Q190" i="20"/>
  <c r="Q198" i="20"/>
  <c r="Q206" i="20"/>
  <c r="Q214" i="20"/>
  <c r="Q222" i="20"/>
  <c r="Q230" i="20"/>
  <c r="Q242" i="20"/>
  <c r="Q244" i="20"/>
  <c r="Q248" i="20"/>
  <c r="Q262" i="20"/>
  <c r="Q273" i="20"/>
  <c r="Q289" i="20"/>
  <c r="Q305" i="20"/>
  <c r="Q321" i="20"/>
  <c r="Q241" i="20"/>
  <c r="Q249" i="20"/>
  <c r="Q257" i="20"/>
  <c r="Q265" i="20"/>
  <c r="Q272" i="20"/>
  <c r="Q280" i="20"/>
  <c r="Q288" i="20"/>
  <c r="Q294" i="20"/>
  <c r="Q296" i="20"/>
  <c r="Q304" i="20"/>
  <c r="Q312" i="20"/>
  <c r="Q320" i="20"/>
  <c r="Q332" i="20"/>
  <c r="Q350" i="20"/>
  <c r="Q366" i="20"/>
  <c r="Q382" i="20"/>
  <c r="Q330" i="20"/>
  <c r="Q348" i="20"/>
  <c r="Q364" i="20"/>
  <c r="Q380" i="20"/>
  <c r="Q268" i="20"/>
  <c r="Q269" i="20"/>
  <c r="Q276" i="20"/>
  <c r="Q284" i="20"/>
  <c r="Q292" i="20"/>
  <c r="Q300" i="20"/>
  <c r="Q301" i="20"/>
  <c r="Q308" i="20"/>
  <c r="Q316" i="20"/>
  <c r="Q324" i="20"/>
  <c r="Q334" i="20"/>
  <c r="Q342" i="20"/>
  <c r="Q358" i="20"/>
  <c r="Q374" i="20"/>
  <c r="Q387" i="20"/>
  <c r="Q453" i="20"/>
  <c r="Q338" i="20"/>
  <c r="Q346" i="20"/>
  <c r="Q354" i="20"/>
  <c r="Q362" i="20"/>
  <c r="Q370" i="20"/>
  <c r="Q378" i="20"/>
  <c r="Q335" i="20"/>
  <c r="Q360" i="20"/>
  <c r="Q367" i="20"/>
  <c r="Q386" i="20"/>
  <c r="Q390" i="20"/>
  <c r="Q394" i="20"/>
  <c r="Q402" i="20"/>
  <c r="Q410" i="20"/>
  <c r="Q418" i="20"/>
  <c r="Q426" i="20"/>
  <c r="Q434" i="20"/>
  <c r="Q469" i="20"/>
  <c r="Q329" i="20"/>
  <c r="Q337" i="20"/>
  <c r="Q345" i="20"/>
  <c r="Q353" i="20"/>
  <c r="Q361" i="20"/>
  <c r="Q369" i="20"/>
  <c r="Q377" i="20"/>
  <c r="Q385" i="20"/>
  <c r="Q393" i="20"/>
  <c r="Q399" i="20"/>
  <c r="Q401" i="20"/>
  <c r="Q409" i="20"/>
  <c r="Q411" i="20"/>
  <c r="Q417" i="20"/>
  <c r="Q419" i="20"/>
  <c r="Q423" i="20"/>
  <c r="Q425" i="20"/>
  <c r="Q431" i="20"/>
  <c r="Q433" i="20"/>
  <c r="Q445" i="20"/>
  <c r="Q447" i="20"/>
  <c r="Q482" i="20"/>
  <c r="Q441" i="20"/>
  <c r="Q443" i="20"/>
  <c r="Q461" i="20"/>
  <c r="Q477" i="20"/>
  <c r="Q500" i="20"/>
  <c r="Q395" i="20"/>
  <c r="Q397" i="20"/>
  <c r="Q403" i="20"/>
  <c r="Q405" i="20"/>
  <c r="Q413" i="20"/>
  <c r="Q421" i="20"/>
  <c r="Q427" i="20"/>
  <c r="Q429" i="20"/>
  <c r="Q435" i="20"/>
  <c r="Q437" i="20"/>
  <c r="Q439" i="20"/>
  <c r="Q490" i="20"/>
  <c r="Q404" i="20"/>
  <c r="Q450" i="20"/>
  <c r="Q452" i="20"/>
  <c r="Q460" i="20"/>
  <c r="Q474" i="20"/>
  <c r="Q476" i="20"/>
  <c r="Q488" i="20"/>
  <c r="Q498" i="20"/>
  <c r="Q492" i="20"/>
  <c r="Q448" i="20"/>
  <c r="Q449" i="20"/>
  <c r="Q456" i="20"/>
  <c r="Q464" i="20"/>
  <c r="Q472" i="20"/>
  <c r="Q480" i="20"/>
  <c r="Q481" i="20"/>
  <c r="Q484" i="20"/>
  <c r="Q486" i="20"/>
  <c r="Q451" i="20"/>
  <c r="Q459" i="20"/>
  <c r="Q467" i="20"/>
  <c r="Q475" i="20"/>
  <c r="Q506" i="20"/>
  <c r="Q496" i="20"/>
  <c r="Q504" i="20"/>
  <c r="Q502" i="20"/>
  <c r="Q487" i="20"/>
  <c r="Q495" i="20"/>
  <c r="Q503" i="20"/>
  <c r="P8" i="19"/>
  <c r="L8" i="19"/>
  <c r="M7" i="19"/>
  <c r="H8" i="19"/>
  <c r="I7" i="19"/>
  <c r="P9" i="19"/>
  <c r="L9" i="19"/>
  <c r="H9" i="19"/>
  <c r="P7" i="19"/>
  <c r="L7" i="19"/>
  <c r="H7" i="19"/>
  <c r="O8" i="19"/>
  <c r="K8" i="19"/>
  <c r="G8" i="19"/>
  <c r="O9" i="19"/>
  <c r="K9" i="19"/>
  <c r="G9" i="19"/>
  <c r="O7" i="19"/>
  <c r="K7" i="19"/>
  <c r="G7" i="19"/>
  <c r="N8" i="19"/>
  <c r="J8" i="19"/>
  <c r="F8" i="19"/>
  <c r="N9" i="19"/>
  <c r="J9" i="19"/>
  <c r="F9" i="19"/>
  <c r="N7" i="19"/>
  <c r="J7" i="19"/>
  <c r="F7" i="19"/>
  <c r="M8" i="19"/>
  <c r="I8" i="19"/>
  <c r="E8" i="19"/>
  <c r="M9" i="19"/>
  <c r="I9" i="19"/>
  <c r="E9" i="19"/>
  <c r="Q472" i="19"/>
  <c r="Q464" i="19"/>
  <c r="Q460" i="19"/>
  <c r="Q452" i="19"/>
  <c r="Q440" i="19"/>
  <c r="Q428" i="19"/>
  <c r="Q420" i="19"/>
  <c r="Q408" i="19"/>
  <c r="Q400" i="19"/>
  <c r="Q372" i="19"/>
  <c r="Q360" i="19"/>
  <c r="Q304" i="19"/>
  <c r="Q280" i="19"/>
  <c r="Q268" i="19"/>
  <c r="Q76" i="19"/>
  <c r="Q40" i="19"/>
  <c r="Q28" i="19"/>
  <c r="Q12" i="19"/>
  <c r="Q476" i="19"/>
  <c r="Q444" i="19"/>
  <c r="Q432" i="19"/>
  <c r="Q424" i="19"/>
  <c r="Q416" i="19"/>
  <c r="Q392" i="19"/>
  <c r="Q384" i="19"/>
  <c r="Q368" i="19"/>
  <c r="Q320" i="19"/>
  <c r="Q284" i="19"/>
  <c r="Q264" i="19"/>
  <c r="Q72" i="19"/>
  <c r="Q60" i="19"/>
  <c r="Q24" i="19"/>
  <c r="Q48" i="19"/>
  <c r="Q64" i="19"/>
  <c r="Q252" i="19"/>
  <c r="Q292" i="19"/>
  <c r="Q480" i="19"/>
  <c r="Q468" i="19"/>
  <c r="Q436" i="19"/>
  <c r="Q376" i="19"/>
  <c r="Q364" i="19"/>
  <c r="Q356" i="19"/>
  <c r="Q312" i="19"/>
  <c r="Q276" i="19"/>
  <c r="Q272" i="19"/>
  <c r="Q260" i="19"/>
  <c r="Q80" i="19"/>
  <c r="Q68" i="19"/>
  <c r="Q56" i="19"/>
  <c r="Q44" i="19"/>
  <c r="Q20" i="19"/>
  <c r="Q36" i="19"/>
  <c r="Q52" i="19"/>
  <c r="Q296" i="19"/>
  <c r="Q461" i="19"/>
  <c r="Q501" i="19"/>
  <c r="Q497" i="19"/>
  <c r="Q493" i="19"/>
  <c r="Q485" i="19"/>
  <c r="Q469" i="19"/>
  <c r="Q457" i="19"/>
  <c r="Q453" i="19"/>
  <c r="Q449" i="19"/>
  <c r="Q445" i="19"/>
  <c r="Q84" i="19"/>
  <c r="Q236" i="19"/>
  <c r="Q450" i="19"/>
  <c r="Q13" i="19"/>
  <c r="Q21" i="19"/>
  <c r="Q29" i="19"/>
  <c r="Q37" i="19"/>
  <c r="Q45" i="19"/>
  <c r="Q53" i="19"/>
  <c r="Q61" i="19"/>
  <c r="Q162" i="19"/>
  <c r="Q178" i="19"/>
  <c r="Q204" i="19"/>
  <c r="Q267" i="19"/>
  <c r="Q14" i="19"/>
  <c r="Q22" i="19"/>
  <c r="Q38" i="19"/>
  <c r="Q54" i="19"/>
  <c r="Q82" i="19"/>
  <c r="Q160" i="19"/>
  <c r="Q176" i="19"/>
  <c r="Q220" i="19"/>
  <c r="Q251" i="19"/>
  <c r="Q283" i="19"/>
  <c r="C7" i="19"/>
  <c r="C8" i="19" s="1"/>
  <c r="C9" i="19" s="1"/>
  <c r="Q11" i="19"/>
  <c r="Q17" i="19"/>
  <c r="Q25" i="19"/>
  <c r="Q33" i="19"/>
  <c r="Q41" i="19"/>
  <c r="Q49" i="19"/>
  <c r="Q57" i="19"/>
  <c r="Q65" i="19"/>
  <c r="Q69" i="19"/>
  <c r="Q73" i="19"/>
  <c r="Q77" i="19"/>
  <c r="Q81" i="19"/>
  <c r="Q89" i="19"/>
  <c r="Q97" i="19"/>
  <c r="Q105" i="19"/>
  <c r="Q113" i="19"/>
  <c r="Q121" i="19"/>
  <c r="Q129" i="19"/>
  <c r="Q137" i="19"/>
  <c r="Q145" i="19"/>
  <c r="Q153" i="19"/>
  <c r="Q88" i="19"/>
  <c r="Q90" i="19"/>
  <c r="Q96" i="19"/>
  <c r="Q98" i="19"/>
  <c r="Q104" i="19"/>
  <c r="Q106" i="19"/>
  <c r="Q112" i="19"/>
  <c r="Q114" i="19"/>
  <c r="Q120" i="19"/>
  <c r="Q122" i="19"/>
  <c r="Q128" i="19"/>
  <c r="Q130" i="19"/>
  <c r="Q136" i="19"/>
  <c r="Q138" i="19"/>
  <c r="Q144" i="19"/>
  <c r="Q146" i="19"/>
  <c r="Q152" i="19"/>
  <c r="Q154" i="19"/>
  <c r="Q172" i="19"/>
  <c r="Q174" i="19"/>
  <c r="Q188" i="19"/>
  <c r="Q190" i="19"/>
  <c r="Q192" i="19"/>
  <c r="Q208" i="19"/>
  <c r="Q224" i="19"/>
  <c r="Q240" i="19"/>
  <c r="Q354" i="19"/>
  <c r="Q168" i="19"/>
  <c r="Q170" i="19"/>
  <c r="Q184" i="19"/>
  <c r="Q186" i="19"/>
  <c r="Q196" i="19"/>
  <c r="Q212" i="19"/>
  <c r="Q228" i="19"/>
  <c r="Q244" i="19"/>
  <c r="Q259" i="19"/>
  <c r="Q275" i="19"/>
  <c r="Q338" i="19"/>
  <c r="Q92" i="19"/>
  <c r="Q100" i="19"/>
  <c r="Q108" i="19"/>
  <c r="Q116" i="19"/>
  <c r="Q124" i="19"/>
  <c r="Q132" i="19"/>
  <c r="Q140" i="19"/>
  <c r="Q148" i="19"/>
  <c r="Q156" i="19"/>
  <c r="Q164" i="19"/>
  <c r="Q166" i="19"/>
  <c r="Q180" i="19"/>
  <c r="Q182" i="19"/>
  <c r="Q200" i="19"/>
  <c r="Q216" i="19"/>
  <c r="Q232" i="19"/>
  <c r="Q248" i="19"/>
  <c r="Q322" i="19"/>
  <c r="Q250" i="19"/>
  <c r="Q258" i="19"/>
  <c r="Q266" i="19"/>
  <c r="Q274" i="19"/>
  <c r="Q282" i="19"/>
  <c r="Q288" i="19"/>
  <c r="Q307" i="19"/>
  <c r="Q315" i="19"/>
  <c r="Q374" i="19"/>
  <c r="Q302" i="19"/>
  <c r="Q390" i="19"/>
  <c r="Q249" i="19"/>
  <c r="Q254" i="19"/>
  <c r="Q262" i="19"/>
  <c r="Q270" i="19"/>
  <c r="Q278" i="19"/>
  <c r="Q286" i="19"/>
  <c r="Q290" i="19"/>
  <c r="Q294" i="19"/>
  <c r="Q298" i="19"/>
  <c r="Q324" i="19"/>
  <c r="Q340" i="19"/>
  <c r="Q358" i="19"/>
  <c r="Q406" i="19"/>
  <c r="Q306" i="19"/>
  <c r="Q308" i="19"/>
  <c r="Q314" i="19"/>
  <c r="Q316" i="19"/>
  <c r="Q334" i="19"/>
  <c r="Q336" i="19"/>
  <c r="Q350" i="19"/>
  <c r="Q352" i="19"/>
  <c r="Q362" i="19"/>
  <c r="Q388" i="19"/>
  <c r="Q404" i="19"/>
  <c r="Q330" i="19"/>
  <c r="Q332" i="19"/>
  <c r="Q346" i="19"/>
  <c r="Q348" i="19"/>
  <c r="Q366" i="19"/>
  <c r="Q382" i="19"/>
  <c r="Q398" i="19"/>
  <c r="Q310" i="19"/>
  <c r="Q318" i="19"/>
  <c r="Q326" i="19"/>
  <c r="Q328" i="19"/>
  <c r="Q342" i="19"/>
  <c r="Q344" i="19"/>
  <c r="Q370" i="19"/>
  <c r="Q380" i="19"/>
  <c r="Q396" i="19"/>
  <c r="Q412" i="19"/>
  <c r="Q415" i="19"/>
  <c r="Q433" i="19"/>
  <c r="Q456" i="19"/>
  <c r="Q378" i="19"/>
  <c r="Q386" i="19"/>
  <c r="Q394" i="19"/>
  <c r="Q402" i="19"/>
  <c r="Q410" i="19"/>
  <c r="Q417" i="19"/>
  <c r="Q418" i="19"/>
  <c r="Q423" i="19"/>
  <c r="Q427" i="19"/>
  <c r="Q425" i="19"/>
  <c r="Q437" i="19"/>
  <c r="Q448" i="19"/>
  <c r="Q466" i="19"/>
  <c r="Q494" i="19"/>
  <c r="Q413" i="19"/>
  <c r="Q421" i="19"/>
  <c r="Q429" i="19"/>
  <c r="Q431" i="19"/>
  <c r="Q441" i="19"/>
  <c r="Q458" i="19"/>
  <c r="Q470" i="19"/>
  <c r="Q474" i="19"/>
  <c r="Q446" i="19"/>
  <c r="Q454" i="19"/>
  <c r="Q478" i="19"/>
  <c r="Q488" i="19"/>
  <c r="Q442" i="19"/>
  <c r="Q462" i="19"/>
  <c r="Q486" i="19"/>
  <c r="Q489" i="19"/>
  <c r="Q484" i="19"/>
  <c r="Q492" i="19"/>
  <c r="Q496" i="19"/>
  <c r="Q500" i="19"/>
  <c r="Q504" i="19"/>
  <c r="P8" i="9"/>
  <c r="E7" i="9"/>
  <c r="L8" i="9"/>
  <c r="M7" i="9"/>
  <c r="H8" i="9"/>
  <c r="I7" i="9"/>
  <c r="P9" i="9"/>
  <c r="L9" i="9"/>
  <c r="H9" i="9"/>
  <c r="P7" i="9"/>
  <c r="L7" i="9"/>
  <c r="H7" i="9"/>
  <c r="O8" i="9"/>
  <c r="K8" i="9"/>
  <c r="G8" i="9"/>
  <c r="O9" i="9"/>
  <c r="K9" i="9"/>
  <c r="G9" i="9"/>
  <c r="O7" i="9"/>
  <c r="K7" i="9"/>
  <c r="G7" i="9"/>
  <c r="N8" i="9"/>
  <c r="J8" i="9"/>
  <c r="F8" i="9"/>
  <c r="N9" i="9"/>
  <c r="J9" i="9"/>
  <c r="F9" i="9"/>
  <c r="N7" i="9"/>
  <c r="J7" i="9"/>
  <c r="F7" i="9"/>
  <c r="M8" i="9"/>
  <c r="I8" i="9"/>
  <c r="E8" i="9"/>
  <c r="M9" i="9"/>
  <c r="I9" i="9"/>
  <c r="P9" i="35"/>
  <c r="P8" i="8" s="1"/>
  <c r="Q8" i="8"/>
  <c r="L8" i="8"/>
  <c r="S7" i="8"/>
  <c r="L7" i="8"/>
  <c r="E7" i="8"/>
  <c r="J7" i="8"/>
  <c r="B361" i="35"/>
  <c r="B349" i="35"/>
  <c r="B337" i="35"/>
  <c r="B325" i="35"/>
  <c r="B313" i="35"/>
  <c r="B301" i="35"/>
  <c r="B7" i="35"/>
  <c r="F7" i="8" s="1"/>
  <c r="B135" i="35"/>
  <c r="B343" i="35"/>
  <c r="B408" i="35"/>
  <c r="B766" i="35"/>
  <c r="B867" i="35"/>
  <c r="B803" i="35"/>
  <c r="B974" i="35"/>
  <c r="B910" i="35"/>
  <c r="B995" i="35"/>
  <c r="B979" i="35"/>
  <c r="B963" i="35"/>
  <c r="B947" i="35"/>
  <c r="B915" i="35"/>
  <c r="B899" i="35"/>
  <c r="B883" i="35"/>
  <c r="B851" i="35"/>
  <c r="B835" i="35"/>
  <c r="B819" i="35"/>
  <c r="B791" i="35"/>
  <c r="B931" i="35"/>
  <c r="B365" i="35"/>
  <c r="B353" i="35"/>
  <c r="B341" i="35"/>
  <c r="B329" i="35"/>
  <c r="B317" i="35"/>
  <c r="B305" i="35"/>
  <c r="B293" i="35"/>
  <c r="B846" i="35"/>
  <c r="B369" i="35"/>
  <c r="B357" i="35"/>
  <c r="B345" i="35"/>
  <c r="B333" i="35"/>
  <c r="B321" i="35"/>
  <c r="B309" i="35"/>
  <c r="B297" i="35"/>
  <c r="B1004" i="35"/>
  <c r="B1000" i="35"/>
  <c r="B996" i="35"/>
  <c r="B992" i="35"/>
  <c r="B988" i="35"/>
  <c r="B984" i="35"/>
  <c r="B980" i="35"/>
  <c r="B976" i="35"/>
  <c r="B972" i="35"/>
  <c r="B968" i="35"/>
  <c r="B964" i="35"/>
  <c r="B960" i="35"/>
  <c r="B956" i="35"/>
  <c r="B952" i="35"/>
  <c r="B948" i="35"/>
  <c r="B944" i="35"/>
  <c r="B940" i="35"/>
  <c r="B936" i="35"/>
  <c r="B932" i="35"/>
  <c r="B928" i="35"/>
  <c r="B924" i="35"/>
  <c r="B920" i="35"/>
  <c r="B916" i="35"/>
  <c r="B912" i="35"/>
  <c r="B908" i="35"/>
  <c r="B904" i="35"/>
  <c r="B900" i="35"/>
  <c r="B896" i="35"/>
  <c r="B892" i="35"/>
  <c r="B888" i="35"/>
  <c r="B884" i="35"/>
  <c r="B880" i="35"/>
  <c r="B876" i="35"/>
  <c r="B872" i="35"/>
  <c r="B868" i="35"/>
  <c r="B864" i="35"/>
  <c r="B860" i="35"/>
  <c r="B856" i="35"/>
  <c r="B852" i="35"/>
  <c r="B848" i="35"/>
  <c r="B844" i="35"/>
  <c r="B840" i="35"/>
  <c r="B836" i="35"/>
  <c r="B832" i="35"/>
  <c r="B828" i="35"/>
  <c r="B824" i="35"/>
  <c r="B820" i="35"/>
  <c r="B816" i="35"/>
  <c r="B812" i="35"/>
  <c r="B808" i="35"/>
  <c r="B804" i="35"/>
  <c r="B800" i="35"/>
  <c r="B796" i="35"/>
  <c r="B792" i="35"/>
  <c r="B788" i="35"/>
  <c r="B784" i="35"/>
  <c r="B780" i="35"/>
  <c r="B776" i="35"/>
  <c r="B772" i="35"/>
  <c r="B768" i="35"/>
  <c r="B764" i="35"/>
  <c r="B760" i="35"/>
  <c r="B756" i="35"/>
  <c r="B752" i="35"/>
  <c r="B748" i="35"/>
  <c r="B744" i="35"/>
  <c r="B740" i="35"/>
  <c r="B736" i="35"/>
  <c r="B732" i="35"/>
  <c r="B728" i="35"/>
  <c r="B724" i="35"/>
  <c r="B720" i="35"/>
  <c r="B716" i="35"/>
  <c r="B712" i="35"/>
  <c r="B708" i="35"/>
  <c r="B704" i="35"/>
  <c r="B700" i="35"/>
  <c r="B696" i="35"/>
  <c r="B692" i="35"/>
  <c r="B688" i="35"/>
  <c r="B684" i="35"/>
  <c r="B680" i="35"/>
  <c r="B676" i="35"/>
  <c r="B672" i="35"/>
  <c r="B668" i="35"/>
  <c r="B664" i="35"/>
  <c r="B660" i="35"/>
  <c r="B656" i="35"/>
  <c r="B652" i="35"/>
  <c r="B648" i="35"/>
  <c r="B644" i="35"/>
  <c r="B640" i="35"/>
  <c r="B636" i="35"/>
  <c r="B632" i="35"/>
  <c r="B628" i="35"/>
  <c r="B624" i="35"/>
  <c r="B620" i="35"/>
  <c r="B616" i="35"/>
  <c r="B612" i="35"/>
  <c r="B608" i="35"/>
  <c r="B604" i="35"/>
  <c r="B600" i="35"/>
  <c r="B596" i="35"/>
  <c r="B592" i="35"/>
  <c r="B588" i="35"/>
  <c r="B584" i="35"/>
  <c r="B580" i="35"/>
  <c r="B576" i="35"/>
  <c r="B572" i="35"/>
  <c r="B568" i="35"/>
  <c r="B564" i="35"/>
  <c r="B560" i="35"/>
  <c r="B556" i="35"/>
  <c r="B552" i="35"/>
  <c r="B548" i="35"/>
  <c r="B544" i="35"/>
  <c r="B540" i="35"/>
  <c r="B536" i="35"/>
  <c r="B532" i="35"/>
  <c r="B528" i="35"/>
  <c r="B524" i="35"/>
  <c r="B520" i="35"/>
  <c r="B516" i="35"/>
  <c r="B512" i="35"/>
  <c r="B508" i="35"/>
  <c r="B504" i="35"/>
  <c r="B500" i="35"/>
  <c r="B496" i="35"/>
  <c r="B492" i="35"/>
  <c r="B488" i="35"/>
  <c r="B484" i="35"/>
  <c r="B480" i="35"/>
  <c r="B476" i="35"/>
  <c r="B472" i="35"/>
  <c r="B468" i="35"/>
  <c r="B698" i="35"/>
  <c r="B1006" i="35"/>
  <c r="B990" i="35"/>
  <c r="B958" i="35"/>
  <c r="B942" i="35"/>
  <c r="B926" i="35"/>
  <c r="B894" i="35"/>
  <c r="B878" i="35"/>
  <c r="B862" i="35"/>
  <c r="B830" i="35"/>
  <c r="B814" i="35"/>
  <c r="B798" i="35"/>
  <c r="B782" i="35"/>
  <c r="B750" i="35"/>
  <c r="B734" i="35"/>
  <c r="B718" i="35"/>
  <c r="B634" i="35"/>
  <c r="B570" i="35"/>
  <c r="B506" i="35"/>
  <c r="B464" i="35"/>
  <c r="B460" i="35"/>
  <c r="B456" i="35"/>
  <c r="B452" i="35"/>
  <c r="B448" i="35"/>
  <c r="B444" i="35"/>
  <c r="B424" i="35"/>
  <c r="B392" i="35"/>
  <c r="B376" i="35"/>
  <c r="B360" i="35"/>
  <c r="B300" i="35"/>
  <c r="B8" i="35"/>
  <c r="B1003" i="35"/>
  <c r="B999" i="35"/>
  <c r="B991" i="35"/>
  <c r="B987" i="35"/>
  <c r="B983" i="35"/>
  <c r="B975" i="35"/>
  <c r="B971" i="35"/>
  <c r="B967" i="35"/>
  <c r="B959" i="35"/>
  <c r="B955" i="35"/>
  <c r="B951" i="35"/>
  <c r="B943" i="35"/>
  <c r="B939" i="35"/>
  <c r="B935" i="35"/>
  <c r="B927" i="35"/>
  <c r="B923" i="35"/>
  <c r="B919" i="35"/>
  <c r="B911" i="35"/>
  <c r="B907" i="35"/>
  <c r="B903" i="35"/>
  <c r="B895" i="35"/>
  <c r="B891" i="35"/>
  <c r="B887" i="35"/>
  <c r="B879" i="35"/>
  <c r="B875" i="35"/>
  <c r="B871" i="35"/>
  <c r="B863" i="35"/>
  <c r="B859" i="35"/>
  <c r="B855" i="35"/>
  <c r="B847" i="35"/>
  <c r="B843" i="35"/>
  <c r="B839" i="35"/>
  <c r="B831" i="35"/>
  <c r="B827" i="35"/>
  <c r="B823" i="35"/>
  <c r="B815" i="35"/>
  <c r="B811" i="35"/>
  <c r="B807" i="35"/>
  <c r="B799" i="35"/>
  <c r="B795" i="35"/>
  <c r="B787" i="35"/>
  <c r="B783" i="35"/>
  <c r="B779" i="35"/>
  <c r="B775" i="35"/>
  <c r="B771" i="35"/>
  <c r="B767" i="35"/>
  <c r="B763" i="35"/>
  <c r="B759" i="35"/>
  <c r="B755" i="35"/>
  <c r="B751" i="35"/>
  <c r="B747" i="35"/>
  <c r="B743" i="35"/>
  <c r="B739" i="35"/>
  <c r="B735" i="35"/>
  <c r="B731" i="35"/>
  <c r="B727" i="35"/>
  <c r="B723" i="35"/>
  <c r="B719" i="35"/>
  <c r="B715" i="35"/>
  <c r="B711" i="35"/>
  <c r="B707" i="35"/>
  <c r="B703" i="35"/>
  <c r="B699" i="35"/>
  <c r="B695" i="35"/>
  <c r="B691" i="35"/>
  <c r="B687" i="35"/>
  <c r="B683" i="35"/>
  <c r="B679" i="35"/>
  <c r="B675" i="35"/>
  <c r="B671" i="35"/>
  <c r="B667" i="35"/>
  <c r="B663" i="35"/>
  <c r="B659" i="35"/>
  <c r="B655" i="35"/>
  <c r="B651" i="35"/>
  <c r="B647" i="35"/>
  <c r="B643" i="35"/>
  <c r="B639" i="35"/>
  <c r="B635" i="35"/>
  <c r="B631" i="35"/>
  <c r="B627" i="35"/>
  <c r="B623" i="35"/>
  <c r="B619" i="35"/>
  <c r="B615" i="35"/>
  <c r="B611" i="35"/>
  <c r="B607" i="35"/>
  <c r="B603" i="35"/>
  <c r="B599" i="35"/>
  <c r="B595" i="35"/>
  <c r="B591" i="35"/>
  <c r="B587" i="35"/>
  <c r="B583" i="35"/>
  <c r="B579" i="35"/>
  <c r="B575" i="35"/>
  <c r="B571" i="35"/>
  <c r="B567" i="35"/>
  <c r="B563" i="35"/>
  <c r="B559" i="35"/>
  <c r="B555" i="35"/>
  <c r="B551" i="35"/>
  <c r="B547" i="35"/>
  <c r="B543" i="35"/>
  <c r="B539" i="35"/>
  <c r="B535" i="35"/>
  <c r="B531" i="35"/>
  <c r="B527" i="35"/>
  <c r="B523" i="35"/>
  <c r="B519" i="35"/>
  <c r="B515" i="35"/>
  <c r="B511" i="35"/>
  <c r="B507" i="35"/>
  <c r="B503" i="35"/>
  <c r="B499" i="35"/>
  <c r="B495" i="35"/>
  <c r="B491" i="35"/>
  <c r="B487" i="35"/>
  <c r="B483" i="35"/>
  <c r="B479" i="35"/>
  <c r="B475" i="35"/>
  <c r="B471" i="35"/>
  <c r="B467" i="35"/>
  <c r="B463" i="35"/>
  <c r="B459" i="35"/>
  <c r="B279" i="35"/>
  <c r="B231" i="35"/>
  <c r="B199" i="35"/>
  <c r="B167" i="35"/>
  <c r="B103" i="35"/>
  <c r="B71" i="35"/>
  <c r="B39" i="35"/>
  <c r="B1002" i="35"/>
  <c r="B998" i="35"/>
  <c r="B994" i="35"/>
  <c r="B986" i="35"/>
  <c r="B982" i="35"/>
  <c r="B978" i="35"/>
  <c r="B970" i="35"/>
  <c r="B966" i="35"/>
  <c r="B962" i="35"/>
  <c r="B954" i="35"/>
  <c r="B950" i="35"/>
  <c r="B946" i="35"/>
  <c r="B938" i="35"/>
  <c r="B934" i="35"/>
  <c r="B930" i="35"/>
  <c r="B922" i="35"/>
  <c r="B918" i="35"/>
  <c r="B914" i="35"/>
  <c r="B906" i="35"/>
  <c r="B902" i="35"/>
  <c r="B898" i="35"/>
  <c r="B890" i="35"/>
  <c r="B886" i="35"/>
  <c r="B882" i="35"/>
  <c r="B874" i="35"/>
  <c r="B870" i="35"/>
  <c r="B866" i="35"/>
  <c r="B858" i="35"/>
  <c r="B854" i="35"/>
  <c r="B850" i="35"/>
  <c r="B842" i="35"/>
  <c r="B838" i="35"/>
  <c r="B834" i="35"/>
  <c r="B826" i="35"/>
  <c r="B822" i="35"/>
  <c r="B818" i="35"/>
  <c r="B810" i="35"/>
  <c r="B806" i="35"/>
  <c r="B802" i="35"/>
  <c r="B794" i="35"/>
  <c r="B790" i="35"/>
  <c r="B786" i="35"/>
  <c r="B778" i="35"/>
  <c r="B774" i="35"/>
  <c r="B770" i="35"/>
  <c r="B762" i="35"/>
  <c r="B758" i="35"/>
  <c r="B754" i="35"/>
  <c r="B746" i="35"/>
  <c r="B742" i="35"/>
  <c r="B738" i="35"/>
  <c r="B730" i="35"/>
  <c r="B726" i="35"/>
  <c r="B722" i="35"/>
  <c r="B714" i="35"/>
  <c r="B710" i="35"/>
  <c r="B706" i="35"/>
  <c r="B702" i="35"/>
  <c r="B694" i="35"/>
  <c r="B690" i="35"/>
  <c r="B686" i="35"/>
  <c r="B682" i="35"/>
  <c r="B678" i="35"/>
  <c r="B674" i="35"/>
  <c r="B670" i="35"/>
  <c r="B666" i="35"/>
  <c r="B662" i="35"/>
  <c r="B658" i="35"/>
  <c r="B654" i="35"/>
  <c r="B650" i="35"/>
  <c r="B646" i="35"/>
  <c r="B642" i="35"/>
  <c r="B638" i="35"/>
  <c r="B630" i="35"/>
  <c r="B626" i="35"/>
  <c r="B622" i="35"/>
  <c r="B618" i="35"/>
  <c r="B614" i="35"/>
  <c r="B610" i="35"/>
  <c r="B606" i="35"/>
  <c r="B602" i="35"/>
  <c r="B598" i="35"/>
  <c r="B594" i="35"/>
  <c r="B590" i="35"/>
  <c r="B586" i="35"/>
  <c r="B582" i="35"/>
  <c r="B578" i="35"/>
  <c r="B574" i="35"/>
  <c r="B566" i="35"/>
  <c r="B562" i="35"/>
  <c r="B558" i="35"/>
  <c r="B554" i="35"/>
  <c r="B550" i="35"/>
  <c r="B546" i="35"/>
  <c r="B542" i="35"/>
  <c r="B538" i="35"/>
  <c r="B534" i="35"/>
  <c r="B530" i="35"/>
  <c r="B526" i="35"/>
  <c r="B522" i="35"/>
  <c r="B518" i="35"/>
  <c r="B514" i="35"/>
  <c r="B510" i="35"/>
  <c r="B502" i="35"/>
  <c r="B498" i="35"/>
  <c r="B494" i="35"/>
  <c r="B490" i="35"/>
  <c r="B486" i="35"/>
  <c r="B482" i="35"/>
  <c r="B478" i="35"/>
  <c r="B474" i="35"/>
  <c r="B470" i="35"/>
  <c r="B466" i="35"/>
  <c r="B462" i="35"/>
  <c r="B458" i="35"/>
  <c r="B454" i="35"/>
  <c r="B450" i="35"/>
  <c r="B446" i="35"/>
  <c r="B442" i="35"/>
  <c r="B438" i="35"/>
  <c r="B440" i="35"/>
  <c r="B436" i="35"/>
  <c r="B432" i="35"/>
  <c r="B428" i="35"/>
  <c r="B420" i="35"/>
  <c r="B416" i="35"/>
  <c r="B412" i="35"/>
  <c r="B404" i="35"/>
  <c r="B400" i="35"/>
  <c r="B396" i="35"/>
  <c r="B388" i="35"/>
  <c r="B384" i="35"/>
  <c r="B380" i="35"/>
  <c r="B372" i="35"/>
  <c r="B368" i="35"/>
  <c r="B364" i="35"/>
  <c r="B356" i="35"/>
  <c r="B352" i="35"/>
  <c r="B348" i="35"/>
  <c r="B344" i="35"/>
  <c r="B340" i="35"/>
  <c r="B336" i="35"/>
  <c r="B332" i="35"/>
  <c r="B328" i="35"/>
  <c r="B324" i="35"/>
  <c r="B320" i="35"/>
  <c r="B316" i="35"/>
  <c r="B312" i="35"/>
  <c r="B308" i="35"/>
  <c r="B304" i="35"/>
  <c r="B296" i="35"/>
  <c r="B292" i="35"/>
  <c r="B288" i="35"/>
  <c r="B284" i="35"/>
  <c r="B280" i="35"/>
  <c r="B276" i="35"/>
  <c r="B272" i="35"/>
  <c r="B268" i="35"/>
  <c r="B264" i="35"/>
  <c r="B260" i="35"/>
  <c r="B256" i="35"/>
  <c r="B252" i="35"/>
  <c r="B248" i="35"/>
  <c r="B244" i="35"/>
  <c r="B240" i="35"/>
  <c r="B236" i="35"/>
  <c r="B232" i="35"/>
  <c r="B228" i="35"/>
  <c r="B224" i="35"/>
  <c r="B220" i="35"/>
  <c r="B216" i="35"/>
  <c r="B212" i="35"/>
  <c r="B208" i="35"/>
  <c r="B204" i="35"/>
  <c r="B200" i="35"/>
  <c r="B196" i="35"/>
  <c r="B192" i="35"/>
  <c r="B188" i="35"/>
  <c r="B184" i="35"/>
  <c r="B180" i="35"/>
  <c r="B176" i="35"/>
  <c r="B172" i="35"/>
  <c r="B168" i="35"/>
  <c r="B164" i="35"/>
  <c r="B160" i="35"/>
  <c r="B156" i="35"/>
  <c r="B152" i="35"/>
  <c r="B148" i="35"/>
  <c r="B144" i="35"/>
  <c r="B140" i="35"/>
  <c r="B136" i="35"/>
  <c r="B132" i="35"/>
  <c r="B128" i="35"/>
  <c r="B124" i="35"/>
  <c r="B120" i="35"/>
  <c r="B116" i="35"/>
  <c r="B112" i="35"/>
  <c r="B108" i="35"/>
  <c r="B104" i="35"/>
  <c r="B100" i="35"/>
  <c r="B96" i="35"/>
  <c r="B92" i="35"/>
  <c r="B88" i="35"/>
  <c r="B84" i="35"/>
  <c r="B80" i="35"/>
  <c r="B76" i="35"/>
  <c r="B72" i="35"/>
  <c r="B68" i="35"/>
  <c r="B64" i="35"/>
  <c r="B60" i="35"/>
  <c r="B56" i="35"/>
  <c r="B52" i="35"/>
  <c r="B48" i="35"/>
  <c r="B44" i="35"/>
  <c r="B40" i="35"/>
  <c r="B36" i="35"/>
  <c r="B32" i="35"/>
  <c r="B28" i="35"/>
  <c r="B24" i="35"/>
  <c r="B20" i="35"/>
  <c r="B16" i="35"/>
  <c r="B12" i="35"/>
  <c r="B455" i="35"/>
  <c r="B451" i="35"/>
  <c r="B447" i="35"/>
  <c r="B443" i="35"/>
  <c r="B439" i="35"/>
  <c r="B435" i="35"/>
  <c r="B431" i="35"/>
  <c r="B427" i="35"/>
  <c r="B423" i="35"/>
  <c r="B419" i="35"/>
  <c r="B415" i="35"/>
  <c r="B411" i="35"/>
  <c r="B407" i="35"/>
  <c r="B403" i="35"/>
  <c r="B399" i="35"/>
  <c r="B395" i="35"/>
  <c r="B391" i="35"/>
  <c r="B387" i="35"/>
  <c r="B383" i="35"/>
  <c r="B379" i="35"/>
  <c r="B375" i="35"/>
  <c r="B371" i="35"/>
  <c r="B367" i="35"/>
  <c r="B363" i="35"/>
  <c r="B359" i="35"/>
  <c r="B355" i="35"/>
  <c r="B351" i="35"/>
  <c r="B347" i="35"/>
  <c r="B339" i="35"/>
  <c r="B335" i="35"/>
  <c r="B331" i="35"/>
  <c r="B327" i="35"/>
  <c r="B323" i="35"/>
  <c r="B319" i="35"/>
  <c r="B315" i="35"/>
  <c r="B311" i="35"/>
  <c r="B307" i="35"/>
  <c r="B303" i="35"/>
  <c r="B299" i="35"/>
  <c r="B295" i="35"/>
  <c r="B291" i="35"/>
  <c r="B287" i="35"/>
  <c r="B283" i="35"/>
  <c r="B275" i="35"/>
  <c r="B271" i="35"/>
  <c r="B267" i="35"/>
  <c r="B263" i="35"/>
  <c r="B259" i="35"/>
  <c r="B255" i="35"/>
  <c r="B251" i="35"/>
  <c r="B247" i="35"/>
  <c r="B243" i="35"/>
  <c r="B239" i="35"/>
  <c r="B235" i="35"/>
  <c r="B227" i="35"/>
  <c r="B223" i="35"/>
  <c r="B219" i="35"/>
  <c r="B215" i="35"/>
  <c r="B211" i="35"/>
  <c r="B207" i="35"/>
  <c r="B203" i="35"/>
  <c r="B195" i="35"/>
  <c r="B191" i="35"/>
  <c r="B187" i="35"/>
  <c r="B183" i="35"/>
  <c r="B179" i="35"/>
  <c r="B175" i="35"/>
  <c r="B171" i="35"/>
  <c r="B163" i="35"/>
  <c r="B159" i="35"/>
  <c r="B155" i="35"/>
  <c r="B151" i="35"/>
  <c r="B147" i="35"/>
  <c r="B143" i="35"/>
  <c r="B139" i="35"/>
  <c r="B131" i="35"/>
  <c r="B127" i="35"/>
  <c r="B123" i="35"/>
  <c r="B119" i="35"/>
  <c r="B115" i="35"/>
  <c r="B111" i="35"/>
  <c r="B107" i="35"/>
  <c r="B99" i="35"/>
  <c r="B95" i="35"/>
  <c r="B91" i="35"/>
  <c r="B87" i="35"/>
  <c r="B83" i="35"/>
  <c r="B79" i="35"/>
  <c r="B75" i="35"/>
  <c r="B67" i="35"/>
  <c r="B63" i="35"/>
  <c r="B59" i="35"/>
  <c r="B55" i="35"/>
  <c r="B51" i="35"/>
  <c r="B47" i="35"/>
  <c r="B43" i="35"/>
  <c r="B35" i="35"/>
  <c r="B31" i="35"/>
  <c r="B27" i="35"/>
  <c r="B23" i="35"/>
  <c r="B19" i="35"/>
  <c r="B15" i="35"/>
  <c r="B11" i="35"/>
  <c r="B434" i="35"/>
  <c r="B430" i="35"/>
  <c r="B426" i="35"/>
  <c r="B422" i="35"/>
  <c r="B418" i="35"/>
  <c r="B414" i="35"/>
  <c r="B410" i="35"/>
  <c r="B406" i="35"/>
  <c r="B402" i="35"/>
  <c r="B398" i="35"/>
  <c r="B394" i="35"/>
  <c r="B390" i="35"/>
  <c r="B386" i="35"/>
  <c r="B382" i="35"/>
  <c r="B378" i="35"/>
  <c r="B374" i="35"/>
  <c r="B370" i="35"/>
  <c r="B366" i="35"/>
  <c r="B362" i="35"/>
  <c r="B358" i="35"/>
  <c r="B354" i="35"/>
  <c r="B350" i="35"/>
  <c r="B346" i="35"/>
  <c r="B342" i="35"/>
  <c r="B338" i="35"/>
  <c r="B334" i="35"/>
  <c r="B330" i="35"/>
  <c r="B326" i="35"/>
  <c r="B322" i="35"/>
  <c r="B318" i="35"/>
  <c r="B314" i="35"/>
  <c r="B310" i="35"/>
  <c r="B306" i="35"/>
  <c r="B302" i="35"/>
  <c r="B298" i="35"/>
  <c r="B294" i="35"/>
  <c r="B290" i="35"/>
  <c r="B286" i="35"/>
  <c r="B282" i="35"/>
  <c r="B278" i="35"/>
  <c r="B274" i="35"/>
  <c r="B270" i="35"/>
  <c r="B266" i="35"/>
  <c r="B262" i="35"/>
  <c r="B258" i="35"/>
  <c r="B254" i="35"/>
  <c r="B250" i="35"/>
  <c r="B246" i="35"/>
  <c r="B242" i="35"/>
  <c r="B238" i="35"/>
  <c r="B234" i="35"/>
  <c r="B230" i="35"/>
  <c r="B226" i="35"/>
  <c r="B222" i="35"/>
  <c r="B218" i="35"/>
  <c r="B214" i="35"/>
  <c r="B210" i="35"/>
  <c r="B206" i="35"/>
  <c r="B202" i="35"/>
  <c r="B198" i="35"/>
  <c r="B194" i="35"/>
  <c r="B190" i="35"/>
  <c r="B186" i="35"/>
  <c r="B182" i="35"/>
  <c r="B178" i="35"/>
  <c r="B174" i="35"/>
  <c r="B170" i="35"/>
  <c r="B166" i="35"/>
  <c r="B162" i="35"/>
  <c r="B158" i="35"/>
  <c r="B154" i="35"/>
  <c r="B150" i="35"/>
  <c r="B146" i="35"/>
  <c r="B142" i="35"/>
  <c r="B138" i="35"/>
  <c r="B134" i="35"/>
  <c r="B130" i="35"/>
  <c r="B126" i="35"/>
  <c r="B122" i="35"/>
  <c r="B118" i="35"/>
  <c r="B114" i="35"/>
  <c r="B110" i="35"/>
  <c r="B106" i="35"/>
  <c r="B102" i="35"/>
  <c r="B98" i="35"/>
  <c r="B94" i="35"/>
  <c r="B90" i="35"/>
  <c r="B86" i="35"/>
  <c r="B82" i="35"/>
  <c r="B78" i="35"/>
  <c r="B74" i="35"/>
  <c r="B70" i="35"/>
  <c r="B66" i="35"/>
  <c r="B62" i="35"/>
  <c r="B58" i="35"/>
  <c r="B54" i="35"/>
  <c r="B50" i="35"/>
  <c r="B46" i="35"/>
  <c r="B42" i="35"/>
  <c r="B38" i="35"/>
  <c r="B34" i="35"/>
  <c r="B30" i="35"/>
  <c r="B26" i="35"/>
  <c r="B22" i="35"/>
  <c r="B18" i="35"/>
  <c r="B14" i="35"/>
  <c r="B10" i="35"/>
  <c r="C941" i="35"/>
  <c r="C945" i="35"/>
  <c r="C949" i="35"/>
  <c r="C953" i="35"/>
  <c r="C957" i="35"/>
  <c r="C961" i="35"/>
  <c r="C965" i="35"/>
  <c r="C969" i="35"/>
  <c r="C973" i="35"/>
  <c r="C977" i="35"/>
  <c r="C981" i="35"/>
  <c r="C985" i="35"/>
  <c r="C989" i="35"/>
  <c r="C993" i="35"/>
  <c r="C997" i="35"/>
  <c r="C1001" i="35"/>
  <c r="C1005" i="35"/>
  <c r="J43" i="36" l="1"/>
  <c r="F21" i="36"/>
  <c r="H40" i="36"/>
  <c r="B50" i="36" s="1"/>
  <c r="C7" i="41" s="1"/>
  <c r="K40" i="36"/>
  <c r="E50" i="36" s="1"/>
  <c r="F7" i="41" s="1"/>
  <c r="I40" i="36"/>
  <c r="C50" i="36" s="1"/>
  <c r="D7" i="41" s="1"/>
  <c r="D43" i="36"/>
  <c r="D46" i="36"/>
  <c r="L40" i="36"/>
  <c r="F50" i="36" s="1"/>
  <c r="G7" i="41" s="1"/>
  <c r="F40" i="36"/>
  <c r="E49" i="36" s="1"/>
  <c r="F6" i="41" s="1"/>
  <c r="E43" i="36"/>
  <c r="E40" i="36"/>
  <c r="D49" i="36" s="1"/>
  <c r="E6" i="41" s="1"/>
  <c r="C43" i="36"/>
  <c r="B49" i="36" s="1"/>
  <c r="C6" i="41" s="1"/>
  <c r="C46" i="36"/>
  <c r="R7" i="8"/>
  <c r="Q7" i="8"/>
  <c r="G8" i="8"/>
  <c r="H7" i="8"/>
  <c r="O7" i="8"/>
  <c r="I8" i="8"/>
  <c r="M8" i="8"/>
  <c r="R8" i="8"/>
  <c r="P40" i="36"/>
  <c r="E51" i="36" s="1"/>
  <c r="F8" i="41" s="1"/>
  <c r="M40" i="36"/>
  <c r="B51" i="36" s="1"/>
  <c r="C8" i="41" s="1"/>
  <c r="J40" i="36"/>
  <c r="D50" i="36" s="1"/>
  <c r="E7" i="41" s="1"/>
  <c r="H43" i="36"/>
  <c r="I43" i="36"/>
  <c r="E46" i="36"/>
  <c r="N7" i="8"/>
  <c r="M7" i="8"/>
  <c r="D7" i="8"/>
  <c r="F8" i="8"/>
  <c r="K7" i="8"/>
  <c r="J8" i="8"/>
  <c r="O8" i="8"/>
  <c r="S8" i="8"/>
  <c r="D40" i="36"/>
  <c r="C49" i="36" s="1"/>
  <c r="D6" i="41" s="1"/>
  <c r="O40" i="36"/>
  <c r="D51" i="36" s="1"/>
  <c r="E8" i="41" s="1"/>
  <c r="Q40" i="36"/>
  <c r="F51" i="36" s="1"/>
  <c r="G8" i="41" s="1"/>
  <c r="G40" i="36"/>
  <c r="F43" i="36"/>
  <c r="G43" i="36"/>
  <c r="F46" i="36"/>
  <c r="D8" i="8"/>
  <c r="I7" i="8"/>
  <c r="P7" i="8"/>
  <c r="H8" i="8"/>
  <c r="G7" i="8"/>
  <c r="K8" i="8"/>
  <c r="N8" i="8"/>
  <c r="N40" i="36"/>
  <c r="C51" i="36" s="1"/>
  <c r="D8" i="41" s="1"/>
  <c r="G46" i="36"/>
  <c r="C22" i="36"/>
  <c r="C21" i="36"/>
  <c r="L21" i="36"/>
  <c r="K21" i="36"/>
  <c r="C23" i="36"/>
  <c r="C29" i="36" s="1"/>
  <c r="O24" i="36"/>
  <c r="O30" i="36" s="1"/>
  <c r="P30" i="36" s="1"/>
  <c r="J22" i="36"/>
  <c r="D22" i="36"/>
  <c r="N22" i="36"/>
  <c r="M22" i="36"/>
  <c r="H22" i="36"/>
  <c r="E22" i="36"/>
  <c r="L22" i="36"/>
  <c r="I22" i="36"/>
  <c r="F22" i="36"/>
  <c r="F28" i="36" s="1"/>
  <c r="K22" i="36"/>
  <c r="E21" i="36"/>
  <c r="J21" i="36"/>
  <c r="D21" i="36"/>
  <c r="I21" i="36"/>
  <c r="N21" i="36"/>
  <c r="G22" i="36"/>
  <c r="H21" i="36"/>
  <c r="M21" i="36"/>
  <c r="M28" i="36" s="1"/>
  <c r="G21" i="36"/>
  <c r="D23" i="36"/>
  <c r="D29" i="36" s="1"/>
  <c r="H23" i="36"/>
  <c r="H29" i="36" s="1"/>
  <c r="L23" i="36"/>
  <c r="L29" i="36" s="1"/>
  <c r="E23" i="36"/>
  <c r="E29" i="36" s="1"/>
  <c r="I23" i="36"/>
  <c r="I29" i="36" s="1"/>
  <c r="M23" i="36"/>
  <c r="M29" i="36" s="1"/>
  <c r="F23" i="36"/>
  <c r="F29" i="36" s="1"/>
  <c r="J23" i="36"/>
  <c r="J29" i="36" s="1"/>
  <c r="N23" i="36"/>
  <c r="N29" i="36" s="1"/>
  <c r="G23" i="36"/>
  <c r="G29" i="36" s="1"/>
  <c r="K23" i="36"/>
  <c r="K29" i="36" s="1"/>
  <c r="Q10" i="20"/>
  <c r="Q12" i="20"/>
  <c r="Q11" i="20"/>
  <c r="Q12" i="21"/>
  <c r="Q13" i="21"/>
  <c r="D819" i="8"/>
  <c r="V819" i="8" s="1"/>
  <c r="Q11" i="21"/>
  <c r="Q10" i="21"/>
  <c r="Q9" i="21"/>
  <c r="Q8" i="21"/>
  <c r="Q7" i="21"/>
  <c r="Q7" i="20"/>
  <c r="Q446" i="20"/>
  <c r="Q505" i="20"/>
  <c r="Q499" i="20"/>
  <c r="Q491" i="20"/>
  <c r="Q483" i="20"/>
  <c r="Q493" i="20"/>
  <c r="Q497" i="20"/>
  <c r="Q479" i="20"/>
  <c r="Q471" i="20"/>
  <c r="Q463" i="20"/>
  <c r="Q455" i="20"/>
  <c r="Q457" i="20"/>
  <c r="Q442" i="20"/>
  <c r="Q501" i="20"/>
  <c r="Q494" i="20"/>
  <c r="Q485" i="20"/>
  <c r="Q465" i="20"/>
  <c r="Q478" i="20"/>
  <c r="Q468" i="20"/>
  <c r="Q462" i="20"/>
  <c r="Q489" i="20"/>
  <c r="Q473" i="20"/>
  <c r="Q470" i="20"/>
  <c r="Q458" i="20"/>
  <c r="Q466" i="20"/>
  <c r="Q454" i="20"/>
  <c r="Q438" i="20"/>
  <c r="Q416" i="20"/>
  <c r="Q430" i="20"/>
  <c r="Q422" i="20"/>
  <c r="Q414" i="20"/>
  <c r="Q406" i="20"/>
  <c r="Q398" i="20"/>
  <c r="Q415" i="20"/>
  <c r="Q392" i="20"/>
  <c r="Q384" i="20"/>
  <c r="Q359" i="20"/>
  <c r="Q352" i="20"/>
  <c r="Q371" i="20"/>
  <c r="Q355" i="20"/>
  <c r="Q339" i="20"/>
  <c r="Q323" i="20"/>
  <c r="Q315" i="20"/>
  <c r="Q307" i="20"/>
  <c r="Q299" i="20"/>
  <c r="Q291" i="20"/>
  <c r="Q283" i="20"/>
  <c r="Q275" i="20"/>
  <c r="Q267" i="20"/>
  <c r="Q293" i="20"/>
  <c r="Q264" i="20"/>
  <c r="Q322" i="20"/>
  <c r="Q302" i="20"/>
  <c r="Q290" i="20"/>
  <c r="Q270" i="20"/>
  <c r="Q263" i="20"/>
  <c r="Q253" i="20"/>
  <c r="Q247" i="20"/>
  <c r="Q237" i="20"/>
  <c r="Q229" i="20"/>
  <c r="Q221" i="20"/>
  <c r="Q213" i="20"/>
  <c r="Q205" i="20"/>
  <c r="Q197" i="20"/>
  <c r="Q189" i="20"/>
  <c r="Q181" i="20"/>
  <c r="Q173" i="20"/>
  <c r="Q207" i="20"/>
  <c r="Q175" i="20"/>
  <c r="Q158" i="20"/>
  <c r="Q142" i="20"/>
  <c r="Q126" i="20"/>
  <c r="Q110" i="20"/>
  <c r="Q228" i="20"/>
  <c r="Q208" i="20"/>
  <c r="Q196" i="20"/>
  <c r="Q176" i="20"/>
  <c r="Q167" i="20"/>
  <c r="Q161" i="20"/>
  <c r="Q151" i="20"/>
  <c r="Q145" i="20"/>
  <c r="Q135" i="20"/>
  <c r="Q129" i="20"/>
  <c r="Q119" i="20"/>
  <c r="Q113" i="20"/>
  <c r="Q103" i="20"/>
  <c r="Q97" i="20"/>
  <c r="Q87" i="20"/>
  <c r="Q79" i="20"/>
  <c r="Q71" i="20"/>
  <c r="Q63" i="20"/>
  <c r="Q55" i="20"/>
  <c r="Q47" i="20"/>
  <c r="Q39" i="20"/>
  <c r="Q116" i="20"/>
  <c r="Q238" i="20"/>
  <c r="Q156" i="20"/>
  <c r="Q54" i="20"/>
  <c r="Q46" i="20"/>
  <c r="Q38" i="20"/>
  <c r="Q25" i="20"/>
  <c r="Q260" i="20"/>
  <c r="Q314" i="20"/>
  <c r="Q282" i="20"/>
  <c r="Q259" i="20"/>
  <c r="Q243" i="20"/>
  <c r="Q215" i="20"/>
  <c r="Q183" i="20"/>
  <c r="Q170" i="20"/>
  <c r="Q154" i="20"/>
  <c r="Q138" i="20"/>
  <c r="Q122" i="20"/>
  <c r="Q232" i="20"/>
  <c r="Q220" i="20"/>
  <c r="Q200" i="20"/>
  <c r="Q188" i="20"/>
  <c r="Q157" i="20"/>
  <c r="Q141" i="20"/>
  <c r="Q125" i="20"/>
  <c r="Q109" i="20"/>
  <c r="Q93" i="20"/>
  <c r="Q73" i="20"/>
  <c r="Q57" i="20"/>
  <c r="Q41" i="20"/>
  <c r="Q102" i="20"/>
  <c r="Q140" i="20"/>
  <c r="Q28" i="20"/>
  <c r="Q78" i="20"/>
  <c r="Q29" i="20"/>
  <c r="Q86" i="20"/>
  <c r="Q388" i="20"/>
  <c r="Q424" i="20"/>
  <c r="Q444" i="20"/>
  <c r="Q375" i="20"/>
  <c r="Q368" i="20"/>
  <c r="Q343" i="20"/>
  <c r="Q336" i="20"/>
  <c r="Q327" i="20"/>
  <c r="Q391" i="20"/>
  <c r="Q379" i="20"/>
  <c r="Q363" i="20"/>
  <c r="Q347" i="20"/>
  <c r="Q331" i="20"/>
  <c r="Q319" i="20"/>
  <c r="Q311" i="20"/>
  <c r="Q303" i="20"/>
  <c r="Q295" i="20"/>
  <c r="Q287" i="20"/>
  <c r="Q279" i="20"/>
  <c r="Q271" i="20"/>
  <c r="Q309" i="20"/>
  <c r="Q277" i="20"/>
  <c r="Q256" i="20"/>
  <c r="Q318" i="20"/>
  <c r="Q306" i="20"/>
  <c r="Q286" i="20"/>
  <c r="Q274" i="20"/>
  <c r="Q261" i="20"/>
  <c r="Q255" i="20"/>
  <c r="Q245" i="20"/>
  <c r="Q239" i="20"/>
  <c r="Q233" i="20"/>
  <c r="Q225" i="20"/>
  <c r="Q217" i="20"/>
  <c r="Q209" i="20"/>
  <c r="Q201" i="20"/>
  <c r="Q193" i="20"/>
  <c r="Q185" i="20"/>
  <c r="Q177" i="20"/>
  <c r="Q223" i="20"/>
  <c r="Q191" i="20"/>
  <c r="Q166" i="20"/>
  <c r="Q150" i="20"/>
  <c r="Q134" i="20"/>
  <c r="Q118" i="20"/>
  <c r="Q224" i="20"/>
  <c r="Q212" i="20"/>
  <c r="Q192" i="20"/>
  <c r="Q180" i="20"/>
  <c r="Q169" i="20"/>
  <c r="Q159" i="20"/>
  <c r="Q153" i="20"/>
  <c r="Q143" i="20"/>
  <c r="Q137" i="20"/>
  <c r="Q127" i="20"/>
  <c r="Q121" i="20"/>
  <c r="Q111" i="20"/>
  <c r="Q105" i="20"/>
  <c r="Q95" i="20"/>
  <c r="Q89" i="20"/>
  <c r="Q83" i="20"/>
  <c r="Q75" i="20"/>
  <c r="Q67" i="20"/>
  <c r="Q59" i="20"/>
  <c r="Q51" i="20"/>
  <c r="Q43" i="20"/>
  <c r="Q35" i="20"/>
  <c r="Q100" i="20"/>
  <c r="Q172" i="20"/>
  <c r="Q94" i="20"/>
  <c r="Q92" i="20"/>
  <c r="Q33" i="20"/>
  <c r="Q164" i="20"/>
  <c r="Q432" i="20"/>
  <c r="Q412" i="20"/>
  <c r="Q420" i="20"/>
  <c r="Q428" i="20"/>
  <c r="Q440" i="20"/>
  <c r="Q407" i="20"/>
  <c r="Q389" i="20"/>
  <c r="Q381" i="20"/>
  <c r="Q373" i="20"/>
  <c r="Q365" i="20"/>
  <c r="Q357" i="20"/>
  <c r="Q349" i="20"/>
  <c r="Q341" i="20"/>
  <c r="Q333" i="20"/>
  <c r="Q325" i="20"/>
  <c r="Q383" i="20"/>
  <c r="Q376" i="20"/>
  <c r="Q351" i="20"/>
  <c r="Q344" i="20"/>
  <c r="Q317" i="20"/>
  <c r="Q285" i="20"/>
  <c r="Q310" i="20"/>
  <c r="Q298" i="20"/>
  <c r="Q278" i="20"/>
  <c r="Q266" i="20"/>
  <c r="Q251" i="20"/>
  <c r="Q231" i="20"/>
  <c r="Q199" i="20"/>
  <c r="Q204" i="20"/>
  <c r="Q184" i="20"/>
  <c r="Q165" i="20"/>
  <c r="Q149" i="20"/>
  <c r="Q133" i="20"/>
  <c r="Q117" i="20"/>
  <c r="Q101" i="20"/>
  <c r="Q132" i="20"/>
  <c r="Q108" i="20"/>
  <c r="Q32" i="20"/>
  <c r="Q62" i="20"/>
  <c r="Q24" i="20"/>
  <c r="Q21" i="20"/>
  <c r="Q396" i="20"/>
  <c r="Q400" i="20"/>
  <c r="Q408" i="20"/>
  <c r="Q436" i="20"/>
  <c r="Q69" i="20"/>
  <c r="Q70" i="20"/>
  <c r="Q9" i="20"/>
  <c r="Q74" i="20"/>
  <c r="Q37" i="20"/>
  <c r="Q8" i="20"/>
  <c r="Q7" i="19"/>
  <c r="Q9" i="19"/>
  <c r="Q8" i="19"/>
  <c r="N12" i="18"/>
  <c r="J12" i="18"/>
  <c r="O12" i="18"/>
  <c r="Q10" i="18"/>
  <c r="Q11" i="18"/>
  <c r="Q9" i="18"/>
  <c r="L12" i="18"/>
  <c r="G12" i="18"/>
  <c r="I12" i="18"/>
  <c r="P12" i="18"/>
  <c r="K12" i="18"/>
  <c r="Q8" i="18"/>
  <c r="M12" i="18"/>
  <c r="F12" i="18"/>
  <c r="E12" i="18"/>
  <c r="Q7" i="18"/>
  <c r="H12" i="18"/>
  <c r="Q8" i="9"/>
  <c r="Q7" i="9"/>
  <c r="N690" i="8"/>
  <c r="J830" i="8"/>
  <c r="I855" i="8"/>
  <c r="H540" i="8"/>
  <c r="H796" i="8"/>
  <c r="G53" i="8"/>
  <c r="G309" i="8"/>
  <c r="G565" i="8"/>
  <c r="G821" i="8"/>
  <c r="F78" i="8"/>
  <c r="F334" i="8"/>
  <c r="F590" i="8"/>
  <c r="F846" i="8"/>
  <c r="D128" i="8"/>
  <c r="D384" i="8"/>
  <c r="D640" i="8"/>
  <c r="D896" i="8"/>
  <c r="D1004" i="8"/>
  <c r="D940" i="8"/>
  <c r="D876" i="8"/>
  <c r="D812" i="8"/>
  <c r="D748" i="8"/>
  <c r="D684" i="8"/>
  <c r="D620" i="8"/>
  <c r="D556" i="8"/>
  <c r="D492" i="8"/>
  <c r="D428" i="8"/>
  <c r="D364" i="8"/>
  <c r="D300" i="8"/>
  <c r="D236" i="8"/>
  <c r="D172" i="8"/>
  <c r="D108" i="8"/>
  <c r="D44" i="8"/>
  <c r="F954" i="8"/>
  <c r="F890" i="8"/>
  <c r="F826" i="8"/>
  <c r="F762" i="8"/>
  <c r="F698" i="8"/>
  <c r="F634" i="8"/>
  <c r="F570" i="8"/>
  <c r="F506" i="8"/>
  <c r="F442" i="8"/>
  <c r="F378" i="8"/>
  <c r="F314" i="8"/>
  <c r="F250" i="8"/>
  <c r="F186" i="8"/>
  <c r="F122" i="8"/>
  <c r="F58" i="8"/>
  <c r="G993" i="8"/>
  <c r="G929" i="8"/>
  <c r="G865" i="8"/>
  <c r="G801" i="8"/>
  <c r="G737" i="8"/>
  <c r="G673" i="8"/>
  <c r="G609" i="8"/>
  <c r="G545" i="8"/>
  <c r="G481" i="8"/>
  <c r="G417" i="8"/>
  <c r="G353" i="8"/>
  <c r="G289" i="8"/>
  <c r="G225" i="8"/>
  <c r="G161" i="8"/>
  <c r="G97" i="8"/>
  <c r="G33" i="8"/>
  <c r="H968" i="8"/>
  <c r="H904" i="8"/>
  <c r="H840" i="8"/>
  <c r="H776" i="8"/>
  <c r="H712" i="8"/>
  <c r="H648" i="8"/>
  <c r="H584" i="8"/>
  <c r="H520" i="8"/>
  <c r="H440" i="8"/>
  <c r="H288" i="8"/>
  <c r="H32" i="8"/>
  <c r="I775" i="8"/>
  <c r="I519" i="8"/>
  <c r="I263" i="8"/>
  <c r="J1006" i="8"/>
  <c r="J750" i="8"/>
  <c r="J494" i="8"/>
  <c r="K699" i="8"/>
  <c r="L674" i="8"/>
  <c r="D952" i="8"/>
  <c r="D888" i="8"/>
  <c r="D824" i="8"/>
  <c r="D760" i="8"/>
  <c r="D696" i="8"/>
  <c r="D632" i="8"/>
  <c r="D568" i="8"/>
  <c r="D504" i="8"/>
  <c r="D440" i="8"/>
  <c r="D376" i="8"/>
  <c r="D312" i="8"/>
  <c r="D248" i="8"/>
  <c r="D184" i="8"/>
  <c r="D120" i="8"/>
  <c r="D56" i="8"/>
  <c r="F966" i="8"/>
  <c r="F902" i="8"/>
  <c r="F838" i="8"/>
  <c r="F774" i="8"/>
  <c r="F710" i="8"/>
  <c r="F646" i="8"/>
  <c r="F582" i="8"/>
  <c r="F518" i="8"/>
  <c r="F454" i="8"/>
  <c r="F390" i="8"/>
  <c r="F326" i="8"/>
  <c r="F262" i="8"/>
  <c r="F198" i="8"/>
  <c r="F134" i="8"/>
  <c r="F70" i="8"/>
  <c r="G1005" i="8"/>
  <c r="G941" i="8"/>
  <c r="G877" i="8"/>
  <c r="G813" i="8"/>
  <c r="G749" i="8"/>
  <c r="G685" i="8"/>
  <c r="G621" i="8"/>
  <c r="G557" i="8"/>
  <c r="G493" i="8"/>
  <c r="G429" i="8"/>
  <c r="G365" i="8"/>
  <c r="G301" i="8"/>
  <c r="G237" i="8"/>
  <c r="G173" i="8"/>
  <c r="G109" i="8"/>
  <c r="G45" i="8"/>
  <c r="H980" i="8"/>
  <c r="H916" i="8"/>
  <c r="H852" i="8"/>
  <c r="H788" i="8"/>
  <c r="H724" i="8"/>
  <c r="H660" i="8"/>
  <c r="H596" i="8"/>
  <c r="H532" i="8"/>
  <c r="H464" i="8"/>
  <c r="H336" i="8"/>
  <c r="H80" i="8"/>
  <c r="I823" i="8"/>
  <c r="I567" i="8"/>
  <c r="I311" i="8"/>
  <c r="I55" i="8"/>
  <c r="J798" i="8"/>
  <c r="J542" i="8"/>
  <c r="K891" i="8"/>
  <c r="L866" i="8"/>
  <c r="N178" i="8"/>
  <c r="D964" i="8"/>
  <c r="D900" i="8"/>
  <c r="D836" i="8"/>
  <c r="D772" i="8"/>
  <c r="D708" i="8"/>
  <c r="D644" i="8"/>
  <c r="D580" i="8"/>
  <c r="D516" i="8"/>
  <c r="D452" i="8"/>
  <c r="D388" i="8"/>
  <c r="D324" i="8"/>
  <c r="D260" i="8"/>
  <c r="D196" i="8"/>
  <c r="D132" i="8"/>
  <c r="D68" i="8"/>
  <c r="F978" i="8"/>
  <c r="F914" i="8"/>
  <c r="F850" i="8"/>
  <c r="F786" i="8"/>
  <c r="F722" i="8"/>
  <c r="F658" i="8"/>
  <c r="F594" i="8"/>
  <c r="F530" i="8"/>
  <c r="F466" i="8"/>
  <c r="F402" i="8"/>
  <c r="F338" i="8"/>
  <c r="F274" i="8"/>
  <c r="F210" i="8"/>
  <c r="F146" i="8"/>
  <c r="F82" i="8"/>
  <c r="F18" i="8"/>
  <c r="G953" i="8"/>
  <c r="G889" i="8"/>
  <c r="G825" i="8"/>
  <c r="G761" i="8"/>
  <c r="G697" i="8"/>
  <c r="G633" i="8"/>
  <c r="G569" i="8"/>
  <c r="G505" i="8"/>
  <c r="G441" i="8"/>
  <c r="G377" i="8"/>
  <c r="G313" i="8"/>
  <c r="G249" i="8"/>
  <c r="G185" i="8"/>
  <c r="G121" i="8"/>
  <c r="G57" i="8"/>
  <c r="H992" i="8"/>
  <c r="H928" i="8"/>
  <c r="H864" i="8"/>
  <c r="H800" i="8"/>
  <c r="H736" i="8"/>
  <c r="H672" i="8"/>
  <c r="H608" i="8"/>
  <c r="H544" i="8"/>
  <c r="H480" i="8"/>
  <c r="H360" i="8"/>
  <c r="H128" i="8"/>
  <c r="I871" i="8"/>
  <c r="I551" i="8"/>
  <c r="I231" i="8"/>
  <c r="J846" i="8"/>
  <c r="J526" i="8"/>
  <c r="K571" i="8"/>
  <c r="D979" i="8"/>
  <c r="D915" i="8"/>
  <c r="D851" i="8"/>
  <c r="T851" i="8" s="1"/>
  <c r="L994" i="8"/>
  <c r="I87" i="8"/>
  <c r="H112" i="8"/>
  <c r="H604" i="8"/>
  <c r="H860" i="8"/>
  <c r="G117" i="8"/>
  <c r="G373" i="8"/>
  <c r="G629" i="8"/>
  <c r="G885" i="8"/>
  <c r="F142" i="8"/>
  <c r="F398" i="8"/>
  <c r="F654" i="8"/>
  <c r="F910" i="8"/>
  <c r="D192" i="8"/>
  <c r="D448" i="8"/>
  <c r="D704" i="8"/>
  <c r="D960" i="8"/>
  <c r="D988" i="8"/>
  <c r="D924" i="8"/>
  <c r="D860" i="8"/>
  <c r="D796" i="8"/>
  <c r="D732" i="8"/>
  <c r="D668" i="8"/>
  <c r="D604" i="8"/>
  <c r="D540" i="8"/>
  <c r="D476" i="8"/>
  <c r="D412" i="8"/>
  <c r="D348" i="8"/>
  <c r="D284" i="8"/>
  <c r="D220" i="8"/>
  <c r="D156" i="8"/>
  <c r="D92" i="8"/>
  <c r="D28" i="8"/>
  <c r="F1002" i="8"/>
  <c r="F938" i="8"/>
  <c r="F874" i="8"/>
  <c r="F810" i="8"/>
  <c r="F746" i="8"/>
  <c r="F682" i="8"/>
  <c r="F618" i="8"/>
  <c r="F554" i="8"/>
  <c r="F490" i="8"/>
  <c r="F426" i="8"/>
  <c r="F362" i="8"/>
  <c r="F298" i="8"/>
  <c r="F234" i="8"/>
  <c r="F170" i="8"/>
  <c r="F106" i="8"/>
  <c r="F42" i="8"/>
  <c r="G977" i="8"/>
  <c r="G913" i="8"/>
  <c r="G849" i="8"/>
  <c r="G785" i="8"/>
  <c r="G721" i="8"/>
  <c r="G657" i="8"/>
  <c r="G593" i="8"/>
  <c r="G529" i="8"/>
  <c r="G465" i="8"/>
  <c r="G401" i="8"/>
  <c r="G337" i="8"/>
  <c r="G273" i="8"/>
  <c r="G209" i="8"/>
  <c r="G145" i="8"/>
  <c r="G81" i="8"/>
  <c r="G17" i="8"/>
  <c r="H952" i="8"/>
  <c r="H888" i="8"/>
  <c r="H824" i="8"/>
  <c r="H760" i="8"/>
  <c r="H696" i="8"/>
  <c r="H632" i="8"/>
  <c r="H568" i="8"/>
  <c r="H504" i="8"/>
  <c r="H408" i="8"/>
  <c r="H224" i="8"/>
  <c r="I967" i="8"/>
  <c r="I711" i="8"/>
  <c r="I455" i="8"/>
  <c r="I199" i="8"/>
  <c r="J942" i="8"/>
  <c r="J686" i="8"/>
  <c r="J417" i="8"/>
  <c r="K443" i="8"/>
  <c r="L418" i="8"/>
  <c r="D1000" i="8"/>
  <c r="D936" i="8"/>
  <c r="D872" i="8"/>
  <c r="D808" i="8"/>
  <c r="D744" i="8"/>
  <c r="D680" i="8"/>
  <c r="D616" i="8"/>
  <c r="D552" i="8"/>
  <c r="D488" i="8"/>
  <c r="D424" i="8"/>
  <c r="D360" i="8"/>
  <c r="D296" i="8"/>
  <c r="D232" i="8"/>
  <c r="D168" i="8"/>
  <c r="D104" i="8"/>
  <c r="D40" i="8"/>
  <c r="F950" i="8"/>
  <c r="F886" i="8"/>
  <c r="F822" i="8"/>
  <c r="F758" i="8"/>
  <c r="F694" i="8"/>
  <c r="F630" i="8"/>
  <c r="F566" i="8"/>
  <c r="F502" i="8"/>
  <c r="F438" i="8"/>
  <c r="F374" i="8"/>
  <c r="F310" i="8"/>
  <c r="F246" i="8"/>
  <c r="F182" i="8"/>
  <c r="F118" i="8"/>
  <c r="F54" i="8"/>
  <c r="G989" i="8"/>
  <c r="G925" i="8"/>
  <c r="G861" i="8"/>
  <c r="G797" i="8"/>
  <c r="G733" i="8"/>
  <c r="G669" i="8"/>
  <c r="G605" i="8"/>
  <c r="G541" i="8"/>
  <c r="G477" i="8"/>
  <c r="G413" i="8"/>
  <c r="G349" i="8"/>
  <c r="G285" i="8"/>
  <c r="G221" i="8"/>
  <c r="G157" i="8"/>
  <c r="G93" i="8"/>
  <c r="G29" i="8"/>
  <c r="H964" i="8"/>
  <c r="H900" i="8"/>
  <c r="H836" i="8"/>
  <c r="H772" i="8"/>
  <c r="H708" i="8"/>
  <c r="H644" i="8"/>
  <c r="H580" i="8"/>
  <c r="H516" i="8"/>
  <c r="H432" i="8"/>
  <c r="H272" i="8"/>
  <c r="H16" i="8"/>
  <c r="I759" i="8"/>
  <c r="I503" i="8"/>
  <c r="I247" i="8"/>
  <c r="J990" i="8"/>
  <c r="J734" i="8"/>
  <c r="J478" i="8"/>
  <c r="K635" i="8"/>
  <c r="L610" i="8"/>
  <c r="D948" i="8"/>
  <c r="D884" i="8"/>
  <c r="D820" i="8"/>
  <c r="D756" i="8"/>
  <c r="D692" i="8"/>
  <c r="D628" i="8"/>
  <c r="D564" i="8"/>
  <c r="D500" i="8"/>
  <c r="D436" i="8"/>
  <c r="D372" i="8"/>
  <c r="D308" i="8"/>
  <c r="D244" i="8"/>
  <c r="D180" i="8"/>
  <c r="D116" i="8"/>
  <c r="D52" i="8"/>
  <c r="F962" i="8"/>
  <c r="F898" i="8"/>
  <c r="F834" i="8"/>
  <c r="F770" i="8"/>
  <c r="F706" i="8"/>
  <c r="F642" i="8"/>
  <c r="F578" i="8"/>
  <c r="F514" i="8"/>
  <c r="F450" i="8"/>
  <c r="F386" i="8"/>
  <c r="F322" i="8"/>
  <c r="F258" i="8"/>
  <c r="F194" i="8"/>
  <c r="F130" i="8"/>
  <c r="F66" i="8"/>
  <c r="G1001" i="8"/>
  <c r="G937" i="8"/>
  <c r="G873" i="8"/>
  <c r="G809" i="8"/>
  <c r="G745" i="8"/>
  <c r="G681" i="8"/>
  <c r="G617" i="8"/>
  <c r="G553" i="8"/>
  <c r="G489" i="8"/>
  <c r="G425" i="8"/>
  <c r="G361" i="8"/>
  <c r="G297" i="8"/>
  <c r="G233" i="8"/>
  <c r="G169" i="8"/>
  <c r="G105" i="8"/>
  <c r="G41" i="8"/>
  <c r="H976" i="8"/>
  <c r="H912" i="8"/>
  <c r="H848" i="8"/>
  <c r="H784" i="8"/>
  <c r="H720" i="8"/>
  <c r="H656" i="8"/>
  <c r="H592" i="8"/>
  <c r="H528" i="8"/>
  <c r="H456" i="8"/>
  <c r="H320" i="8"/>
  <c r="H64" i="8"/>
  <c r="I807" i="8"/>
  <c r="I487" i="8"/>
  <c r="I103" i="8"/>
  <c r="J782" i="8"/>
  <c r="J462" i="8"/>
  <c r="K59" i="8"/>
  <c r="D963" i="8"/>
  <c r="D899" i="8"/>
  <c r="V899" i="8" s="1"/>
  <c r="D835" i="8"/>
  <c r="V835" i="8" s="1"/>
  <c r="J20" i="8"/>
  <c r="I343" i="8"/>
  <c r="H352" i="8"/>
  <c r="H668" i="8"/>
  <c r="H924" i="8"/>
  <c r="G181" i="8"/>
  <c r="G437" i="8"/>
  <c r="G693" i="8"/>
  <c r="G949" i="8"/>
  <c r="F206" i="8"/>
  <c r="F462" i="8"/>
  <c r="F718" i="8"/>
  <c r="F974" i="8"/>
  <c r="D256" i="8"/>
  <c r="D512" i="8"/>
  <c r="D768" i="8"/>
  <c r="D972" i="8"/>
  <c r="D908" i="8"/>
  <c r="D844" i="8"/>
  <c r="D780" i="8"/>
  <c r="D716" i="8"/>
  <c r="D652" i="8"/>
  <c r="D588" i="8"/>
  <c r="D524" i="8"/>
  <c r="D460" i="8"/>
  <c r="D396" i="8"/>
  <c r="D332" i="8"/>
  <c r="D268" i="8"/>
  <c r="D204" i="8"/>
  <c r="D140" i="8"/>
  <c r="D76" i="8"/>
  <c r="D12" i="8"/>
  <c r="F986" i="8"/>
  <c r="F922" i="8"/>
  <c r="F858" i="8"/>
  <c r="F794" i="8"/>
  <c r="F730" i="8"/>
  <c r="F666" i="8"/>
  <c r="F602" i="8"/>
  <c r="F538" i="8"/>
  <c r="F474" i="8"/>
  <c r="F410" i="8"/>
  <c r="F346" i="8"/>
  <c r="F282" i="8"/>
  <c r="F218" i="8"/>
  <c r="F154" i="8"/>
  <c r="F90" i="8"/>
  <c r="F26" i="8"/>
  <c r="G961" i="8"/>
  <c r="G897" i="8"/>
  <c r="G833" i="8"/>
  <c r="G769" i="8"/>
  <c r="G705" i="8"/>
  <c r="G641" i="8"/>
  <c r="G577" i="8"/>
  <c r="G513" i="8"/>
  <c r="G449" i="8"/>
  <c r="G385" i="8"/>
  <c r="G321" i="8"/>
  <c r="G257" i="8"/>
  <c r="G193" i="8"/>
  <c r="G129" i="8"/>
  <c r="G65" i="8"/>
  <c r="H1000" i="8"/>
  <c r="H936" i="8"/>
  <c r="H872" i="8"/>
  <c r="H808" i="8"/>
  <c r="H744" i="8"/>
  <c r="H680" i="8"/>
  <c r="H616" i="8"/>
  <c r="H552" i="8"/>
  <c r="H488" i="8"/>
  <c r="H376" i="8"/>
  <c r="H160" i="8"/>
  <c r="I903" i="8"/>
  <c r="I647" i="8"/>
  <c r="I391" i="8"/>
  <c r="I135" i="8"/>
  <c r="J878" i="8"/>
  <c r="J622" i="8"/>
  <c r="J212" i="8"/>
  <c r="K187" i="8"/>
  <c r="M459" i="8"/>
  <c r="D984" i="8"/>
  <c r="D920" i="8"/>
  <c r="D856" i="8"/>
  <c r="D792" i="8"/>
  <c r="D728" i="8"/>
  <c r="D664" i="8"/>
  <c r="D600" i="8"/>
  <c r="D536" i="8"/>
  <c r="D472" i="8"/>
  <c r="D408" i="8"/>
  <c r="D344" i="8"/>
  <c r="D280" i="8"/>
  <c r="D216" i="8"/>
  <c r="D152" i="8"/>
  <c r="D88" i="8"/>
  <c r="D24" i="8"/>
  <c r="F998" i="8"/>
  <c r="F934" i="8"/>
  <c r="F870" i="8"/>
  <c r="F806" i="8"/>
  <c r="F742" i="8"/>
  <c r="F678" i="8"/>
  <c r="F614" i="8"/>
  <c r="F550" i="8"/>
  <c r="F486" i="8"/>
  <c r="F422" i="8"/>
  <c r="F358" i="8"/>
  <c r="F294" i="8"/>
  <c r="F230" i="8"/>
  <c r="F166" i="8"/>
  <c r="F102" i="8"/>
  <c r="F38" i="8"/>
  <c r="G973" i="8"/>
  <c r="G909" i="8"/>
  <c r="G845" i="8"/>
  <c r="G781" i="8"/>
  <c r="G717" i="8"/>
  <c r="G653" i="8"/>
  <c r="G589" i="8"/>
  <c r="G525" i="8"/>
  <c r="G461" i="8"/>
  <c r="G397" i="8"/>
  <c r="G333" i="8"/>
  <c r="G269" i="8"/>
  <c r="G205" i="8"/>
  <c r="G141" i="8"/>
  <c r="G77" i="8"/>
  <c r="G13" i="8"/>
  <c r="H948" i="8"/>
  <c r="H884" i="8"/>
  <c r="H820" i="8"/>
  <c r="H756" i="8"/>
  <c r="H692" i="8"/>
  <c r="H628" i="8"/>
  <c r="H564" i="8"/>
  <c r="H500" i="8"/>
  <c r="H400" i="8"/>
  <c r="H208" i="8"/>
  <c r="I951" i="8"/>
  <c r="I695" i="8"/>
  <c r="I439" i="8"/>
  <c r="I183" i="8"/>
  <c r="J926" i="8"/>
  <c r="J670" i="8"/>
  <c r="J385" i="8"/>
  <c r="K379" i="8"/>
  <c r="L228" i="8"/>
  <c r="D996" i="8"/>
  <c r="D932" i="8"/>
  <c r="D868" i="8"/>
  <c r="D804" i="8"/>
  <c r="D740" i="8"/>
  <c r="D676" i="8"/>
  <c r="D612" i="8"/>
  <c r="D548" i="8"/>
  <c r="D484" i="8"/>
  <c r="D420" i="8"/>
  <c r="D356" i="8"/>
  <c r="D292" i="8"/>
  <c r="D228" i="8"/>
  <c r="D164" i="8"/>
  <c r="D100" i="8"/>
  <c r="D36" i="8"/>
  <c r="F946" i="8"/>
  <c r="F882" i="8"/>
  <c r="F818" i="8"/>
  <c r="F754" i="8"/>
  <c r="F690" i="8"/>
  <c r="F626" i="8"/>
  <c r="F562" i="8"/>
  <c r="F498" i="8"/>
  <c r="F434" i="8"/>
  <c r="F370" i="8"/>
  <c r="F306" i="8"/>
  <c r="F242" i="8"/>
  <c r="F178" i="8"/>
  <c r="F114" i="8"/>
  <c r="F50" i="8"/>
  <c r="G985" i="8"/>
  <c r="G921" i="8"/>
  <c r="G857" i="8"/>
  <c r="G793" i="8"/>
  <c r="G729" i="8"/>
  <c r="G665" i="8"/>
  <c r="G601" i="8"/>
  <c r="G537" i="8"/>
  <c r="G473" i="8"/>
  <c r="G409" i="8"/>
  <c r="G345" i="8"/>
  <c r="G281" i="8"/>
  <c r="G217" i="8"/>
  <c r="G153" i="8"/>
  <c r="G89" i="8"/>
  <c r="G25" i="8"/>
  <c r="H960" i="8"/>
  <c r="H896" i="8"/>
  <c r="H832" i="8"/>
  <c r="H768" i="8"/>
  <c r="H704" i="8"/>
  <c r="H640" i="8"/>
  <c r="H576" i="8"/>
  <c r="H512" i="8"/>
  <c r="H424" i="8"/>
  <c r="H256" i="8"/>
  <c r="I999" i="8"/>
  <c r="I743" i="8"/>
  <c r="I359" i="8"/>
  <c r="I39" i="8"/>
  <c r="J718" i="8"/>
  <c r="J84" i="8"/>
  <c r="N946" i="8"/>
  <c r="D947" i="8"/>
  <c r="D883" i="8"/>
  <c r="V883" i="8" s="1"/>
  <c r="J766" i="8"/>
  <c r="D880" i="8"/>
  <c r="D368" i="8"/>
  <c r="M715" i="8"/>
  <c r="G549" i="8"/>
  <c r="D304" i="8"/>
  <c r="F254" i="8"/>
  <c r="G229" i="8"/>
  <c r="I535" i="8"/>
  <c r="D496" i="8"/>
  <c r="T496" i="8" s="1"/>
  <c r="F446" i="8"/>
  <c r="G421" i="8"/>
  <c r="H304" i="8"/>
  <c r="D688" i="8"/>
  <c r="F638" i="8"/>
  <c r="G613" i="8"/>
  <c r="H588" i="8"/>
  <c r="D800" i="8"/>
  <c r="D544" i="8"/>
  <c r="D288" i="8"/>
  <c r="D32" i="8"/>
  <c r="F1006" i="8"/>
  <c r="F750" i="8"/>
  <c r="F494" i="8"/>
  <c r="F238" i="8"/>
  <c r="G981" i="8"/>
  <c r="G725" i="8"/>
  <c r="G469" i="8"/>
  <c r="G213" i="8"/>
  <c r="H956" i="8"/>
  <c r="H700" i="8"/>
  <c r="H416" i="8"/>
  <c r="I471" i="8"/>
  <c r="J446" i="8"/>
  <c r="D784" i="8"/>
  <c r="D528" i="8"/>
  <c r="D272" i="8"/>
  <c r="D16" i="8"/>
  <c r="F990" i="8"/>
  <c r="F734" i="8"/>
  <c r="F478" i="8"/>
  <c r="F222" i="8"/>
  <c r="G965" i="8"/>
  <c r="G709" i="8"/>
  <c r="G453" i="8"/>
  <c r="G197" i="8"/>
  <c r="H940" i="8"/>
  <c r="H684" i="8"/>
  <c r="H384" i="8"/>
  <c r="I407" i="8"/>
  <c r="J276" i="8"/>
  <c r="D112" i="8"/>
  <c r="D624" i="8"/>
  <c r="H524" i="8"/>
  <c r="D48" i="8"/>
  <c r="V48" i="8" s="1"/>
  <c r="G997" i="8"/>
  <c r="H972" i="8"/>
  <c r="J510" i="8"/>
  <c r="D240" i="8"/>
  <c r="F190" i="8"/>
  <c r="G165" i="8"/>
  <c r="I279" i="8"/>
  <c r="D432" i="8"/>
  <c r="T432" i="8" s="1"/>
  <c r="F382" i="8"/>
  <c r="G357" i="8"/>
  <c r="H48" i="8"/>
  <c r="D992" i="8"/>
  <c r="D736" i="8"/>
  <c r="D480" i="8"/>
  <c r="D224" i="8"/>
  <c r="F942" i="8"/>
  <c r="F686" i="8"/>
  <c r="F430" i="8"/>
  <c r="F174" i="8"/>
  <c r="G917" i="8"/>
  <c r="G661" i="8"/>
  <c r="G405" i="8"/>
  <c r="G149" i="8"/>
  <c r="H892" i="8"/>
  <c r="H636" i="8"/>
  <c r="H240" i="8"/>
  <c r="I215" i="8"/>
  <c r="K507" i="8"/>
  <c r="D976" i="8"/>
  <c r="D720" i="8"/>
  <c r="D464" i="8"/>
  <c r="D208" i="8"/>
  <c r="F926" i="8"/>
  <c r="F670" i="8"/>
  <c r="F414" i="8"/>
  <c r="F158" i="8"/>
  <c r="G901" i="8"/>
  <c r="G645" i="8"/>
  <c r="G389" i="8"/>
  <c r="G133" i="8"/>
  <c r="H876" i="8"/>
  <c r="H620" i="8"/>
  <c r="H176" i="8"/>
  <c r="I151" i="8"/>
  <c r="K251" i="8"/>
  <c r="S12" i="8"/>
  <c r="S28" i="8"/>
  <c r="S44" i="8"/>
  <c r="S60" i="8"/>
  <c r="S76" i="8"/>
  <c r="S92" i="8"/>
  <c r="S108" i="8"/>
  <c r="S124" i="8"/>
  <c r="F318" i="8"/>
  <c r="F62" i="8"/>
  <c r="G805" i="8"/>
  <c r="F830" i="8"/>
  <c r="D816" i="8"/>
  <c r="F766" i="8"/>
  <c r="G741" i="8"/>
  <c r="H716" i="8"/>
  <c r="F958" i="8"/>
  <c r="G933" i="8"/>
  <c r="H908" i="8"/>
  <c r="K763" i="8"/>
  <c r="D176" i="8"/>
  <c r="F126" i="8"/>
  <c r="G101" i="8"/>
  <c r="I23" i="8"/>
  <c r="D928" i="8"/>
  <c r="D672" i="8"/>
  <c r="D416" i="8"/>
  <c r="D160" i="8"/>
  <c r="F878" i="8"/>
  <c r="F622" i="8"/>
  <c r="F366" i="8"/>
  <c r="F110" i="8"/>
  <c r="G853" i="8"/>
  <c r="G597" i="8"/>
  <c r="G341" i="8"/>
  <c r="G85" i="8"/>
  <c r="H828" i="8"/>
  <c r="H572" i="8"/>
  <c r="I983" i="8"/>
  <c r="J958" i="8"/>
  <c r="L482" i="8"/>
  <c r="D912" i="8"/>
  <c r="D656" i="8"/>
  <c r="D400" i="8"/>
  <c r="D144" i="8"/>
  <c r="F862" i="8"/>
  <c r="F606" i="8"/>
  <c r="F350" i="8"/>
  <c r="F94" i="8"/>
  <c r="G837" i="8"/>
  <c r="G581" i="8"/>
  <c r="G325" i="8"/>
  <c r="G69" i="8"/>
  <c r="H812" i="8"/>
  <c r="H556" i="8"/>
  <c r="I919" i="8"/>
  <c r="J894" i="8"/>
  <c r="S16" i="8"/>
  <c r="S32" i="8"/>
  <c r="S48" i="8"/>
  <c r="S64" i="8"/>
  <c r="G37" i="8"/>
  <c r="H780" i="8"/>
  <c r="I791" i="8"/>
  <c r="G293" i="8"/>
  <c r="F574" i="8"/>
  <c r="D560" i="8"/>
  <c r="F510" i="8"/>
  <c r="G485" i="8"/>
  <c r="H448" i="8"/>
  <c r="D752" i="8"/>
  <c r="F702" i="8"/>
  <c r="G677" i="8"/>
  <c r="H652" i="8"/>
  <c r="D944" i="8"/>
  <c r="V944" i="8" s="1"/>
  <c r="F894" i="8"/>
  <c r="G869" i="8"/>
  <c r="H844" i="8"/>
  <c r="L738" i="8"/>
  <c r="D864" i="8"/>
  <c r="D608" i="8"/>
  <c r="D352" i="8"/>
  <c r="D96" i="8"/>
  <c r="F814" i="8"/>
  <c r="F558" i="8"/>
  <c r="F302" i="8"/>
  <c r="F46" i="8"/>
  <c r="G789" i="8"/>
  <c r="G533" i="8"/>
  <c r="G277" i="8"/>
  <c r="G21" i="8"/>
  <c r="H764" i="8"/>
  <c r="H508" i="8"/>
  <c r="I727" i="8"/>
  <c r="J702" i="8"/>
  <c r="D848" i="8"/>
  <c r="D592" i="8"/>
  <c r="D336" i="8"/>
  <c r="D80" i="8"/>
  <c r="F798" i="8"/>
  <c r="F542" i="8"/>
  <c r="F286" i="8"/>
  <c r="F30" i="8"/>
  <c r="G773" i="8"/>
  <c r="G517" i="8"/>
  <c r="G261" i="8"/>
  <c r="H1004" i="8"/>
  <c r="H748" i="8"/>
  <c r="H492" i="8"/>
  <c r="I663" i="8"/>
  <c r="J638" i="8"/>
  <c r="S20" i="8"/>
  <c r="S36" i="8"/>
  <c r="S52" i="8"/>
  <c r="S68" i="8"/>
  <c r="S84" i="8"/>
  <c r="S100" i="8"/>
  <c r="S116" i="8"/>
  <c r="S132" i="8"/>
  <c r="S148" i="8"/>
  <c r="S164" i="8"/>
  <c r="S180" i="8"/>
  <c r="S196" i="8"/>
  <c r="S9" i="8"/>
  <c r="S25" i="8"/>
  <c r="S41" i="8"/>
  <c r="S57" i="8"/>
  <c r="S73" i="8"/>
  <c r="S89" i="8"/>
  <c r="S105" i="8"/>
  <c r="S40" i="8"/>
  <c r="S88" i="8"/>
  <c r="S120" i="8"/>
  <c r="S144" i="8"/>
  <c r="S168" i="8"/>
  <c r="S188" i="8"/>
  <c r="S208" i="8"/>
  <c r="S29" i="8"/>
  <c r="S49" i="8"/>
  <c r="S69" i="8"/>
  <c r="S93" i="8"/>
  <c r="S113" i="8"/>
  <c r="S129" i="8"/>
  <c r="S145" i="8"/>
  <c r="S161" i="8"/>
  <c r="S177" i="8"/>
  <c r="S193" i="8"/>
  <c r="S209" i="8"/>
  <c r="S225" i="8"/>
  <c r="S241" i="8"/>
  <c r="S257" i="8"/>
  <c r="S273" i="8"/>
  <c r="S289" i="8"/>
  <c r="S305" i="8"/>
  <c r="S321" i="8"/>
  <c r="S337" i="8"/>
  <c r="S14" i="8"/>
  <c r="S30" i="8"/>
  <c r="S46" i="8"/>
  <c r="S62" i="8"/>
  <c r="S78" i="8"/>
  <c r="S94" i="8"/>
  <c r="S110" i="8"/>
  <c r="S126" i="8"/>
  <c r="S142" i="8"/>
  <c r="S158" i="8"/>
  <c r="S174" i="8"/>
  <c r="S190" i="8"/>
  <c r="S206" i="8"/>
  <c r="S222" i="8"/>
  <c r="S238" i="8"/>
  <c r="S254" i="8"/>
  <c r="S270" i="8"/>
  <c r="S286" i="8"/>
  <c r="S302" i="8"/>
  <c r="S318" i="8"/>
  <c r="S334" i="8"/>
  <c r="S15" i="8"/>
  <c r="S67" i="8"/>
  <c r="S131" i="8"/>
  <c r="S195" i="8"/>
  <c r="S235" i="8"/>
  <c r="S267" i="8"/>
  <c r="S299" i="8"/>
  <c r="S331" i="8"/>
  <c r="S355" i="8"/>
  <c r="S371" i="8"/>
  <c r="S387" i="8"/>
  <c r="S403" i="8"/>
  <c r="S419" i="8"/>
  <c r="S435" i="8"/>
  <c r="S451" i="8"/>
  <c r="S467" i="8"/>
  <c r="S483" i="8"/>
  <c r="S499" i="8"/>
  <c r="S515" i="8"/>
  <c r="S531" i="8"/>
  <c r="S547" i="8"/>
  <c r="S563" i="8"/>
  <c r="S59" i="8"/>
  <c r="S143" i="8"/>
  <c r="S220" i="8"/>
  <c r="S263" i="8"/>
  <c r="S304" i="8"/>
  <c r="S348" i="8"/>
  <c r="S369" i="8"/>
  <c r="S390" i="8"/>
  <c r="S412" i="8"/>
  <c r="S433" i="8"/>
  <c r="S454" i="8"/>
  <c r="S476" i="8"/>
  <c r="S497" i="8"/>
  <c r="S518" i="8"/>
  <c r="S540" i="8"/>
  <c r="S561" i="8"/>
  <c r="S56" i="8"/>
  <c r="S96" i="8"/>
  <c r="S128" i="8"/>
  <c r="S152" i="8"/>
  <c r="S172" i="8"/>
  <c r="S192" i="8"/>
  <c r="S13" i="8"/>
  <c r="S33" i="8"/>
  <c r="S53" i="8"/>
  <c r="S77" i="8"/>
  <c r="S97" i="8"/>
  <c r="S117" i="8"/>
  <c r="S133" i="8"/>
  <c r="S149" i="8"/>
  <c r="S165" i="8"/>
  <c r="S181" i="8"/>
  <c r="S197" i="8"/>
  <c r="S213" i="8"/>
  <c r="S229" i="8"/>
  <c r="S245" i="8"/>
  <c r="S261" i="8"/>
  <c r="S277" i="8"/>
  <c r="S293" i="8"/>
  <c r="S309" i="8"/>
  <c r="S325" i="8"/>
  <c r="S341" i="8"/>
  <c r="S18" i="8"/>
  <c r="S34" i="8"/>
  <c r="S50" i="8"/>
  <c r="S66" i="8"/>
  <c r="S82" i="8"/>
  <c r="S98" i="8"/>
  <c r="S114" i="8"/>
  <c r="S130" i="8"/>
  <c r="S146" i="8"/>
  <c r="S162" i="8"/>
  <c r="S178" i="8"/>
  <c r="S194" i="8"/>
  <c r="S210" i="8"/>
  <c r="S226" i="8"/>
  <c r="S242" i="8"/>
  <c r="S258" i="8"/>
  <c r="S274" i="8"/>
  <c r="S290" i="8"/>
  <c r="S306" i="8"/>
  <c r="S322" i="8"/>
  <c r="S338" i="8"/>
  <c r="S19" i="8"/>
  <c r="S83" i="8"/>
  <c r="S147" i="8"/>
  <c r="S211" i="8"/>
  <c r="S243" i="8"/>
  <c r="S275" i="8"/>
  <c r="S307" i="8"/>
  <c r="S339" i="8"/>
  <c r="S359" i="8"/>
  <c r="S375" i="8"/>
  <c r="S391" i="8"/>
  <c r="S407" i="8"/>
  <c r="S423" i="8"/>
  <c r="S439" i="8"/>
  <c r="S455" i="8"/>
  <c r="S471" i="8"/>
  <c r="S487" i="8"/>
  <c r="S503" i="8"/>
  <c r="S519" i="8"/>
  <c r="S535" i="8"/>
  <c r="S551" i="8"/>
  <c r="S567" i="8"/>
  <c r="S79" i="8"/>
  <c r="S167" i="8"/>
  <c r="S231" i="8"/>
  <c r="S272" i="8"/>
  <c r="S316" i="8"/>
  <c r="S353" i="8"/>
  <c r="S374" i="8"/>
  <c r="S396" i="8"/>
  <c r="S417" i="8"/>
  <c r="S438" i="8"/>
  <c r="S460" i="8"/>
  <c r="S481" i="8"/>
  <c r="S502" i="8"/>
  <c r="S524" i="8"/>
  <c r="S72" i="8"/>
  <c r="S104" i="8"/>
  <c r="S136" i="8"/>
  <c r="S156" i="8"/>
  <c r="S176" i="8"/>
  <c r="S200" i="8"/>
  <c r="S17" i="8"/>
  <c r="S37" i="8"/>
  <c r="S61" i="8"/>
  <c r="S81" i="8"/>
  <c r="S101" i="8"/>
  <c r="S121" i="8"/>
  <c r="S137" i="8"/>
  <c r="S153" i="8"/>
  <c r="S169" i="8"/>
  <c r="S185" i="8"/>
  <c r="S201" i="8"/>
  <c r="S217" i="8"/>
  <c r="S233" i="8"/>
  <c r="S249" i="8"/>
  <c r="S265" i="8"/>
  <c r="S281" i="8"/>
  <c r="S297" i="8"/>
  <c r="S313" i="8"/>
  <c r="S329" i="8"/>
  <c r="S345" i="8"/>
  <c r="S22" i="8"/>
  <c r="S38" i="8"/>
  <c r="S54" i="8"/>
  <c r="S70" i="8"/>
  <c r="S86" i="8"/>
  <c r="S102" i="8"/>
  <c r="S118" i="8"/>
  <c r="S134" i="8"/>
  <c r="S150" i="8"/>
  <c r="S166" i="8"/>
  <c r="S182" i="8"/>
  <c r="S198" i="8"/>
  <c r="S214" i="8"/>
  <c r="S230" i="8"/>
  <c r="S246" i="8"/>
  <c r="S262" i="8"/>
  <c r="S278" i="8"/>
  <c r="S294" i="8"/>
  <c r="S310" i="8"/>
  <c r="S326" i="8"/>
  <c r="S342" i="8"/>
  <c r="S35" i="8"/>
  <c r="S99" i="8"/>
  <c r="S163" i="8"/>
  <c r="S219" i="8"/>
  <c r="S251" i="8"/>
  <c r="S283" i="8"/>
  <c r="S315" i="8"/>
  <c r="S347" i="8"/>
  <c r="S363" i="8"/>
  <c r="S379" i="8"/>
  <c r="S395" i="8"/>
  <c r="S411" i="8"/>
  <c r="S427" i="8"/>
  <c r="S443" i="8"/>
  <c r="S459" i="8"/>
  <c r="S475" i="8"/>
  <c r="S491" i="8"/>
  <c r="S507" i="8"/>
  <c r="S523" i="8"/>
  <c r="S539" i="8"/>
  <c r="S555" i="8"/>
  <c r="S11" i="8"/>
  <c r="S103" i="8"/>
  <c r="S187" i="8"/>
  <c r="S240" i="8"/>
  <c r="S284" i="8"/>
  <c r="S327" i="8"/>
  <c r="S358" i="8"/>
  <c r="S380" i="8"/>
  <c r="S401" i="8"/>
  <c r="S422" i="8"/>
  <c r="S444" i="8"/>
  <c r="S465" i="8"/>
  <c r="S24" i="8"/>
  <c r="S80" i="8"/>
  <c r="S112" i="8"/>
  <c r="S140" i="8"/>
  <c r="S160" i="8"/>
  <c r="S184" i="8"/>
  <c r="S204" i="8"/>
  <c r="S21" i="8"/>
  <c r="S45" i="8"/>
  <c r="S65" i="8"/>
  <c r="S85" i="8"/>
  <c r="S109" i="8"/>
  <c r="S125" i="8"/>
  <c r="S141" i="8"/>
  <c r="S157" i="8"/>
  <c r="S173" i="8"/>
  <c r="S189" i="8"/>
  <c r="S205" i="8"/>
  <c r="S221" i="8"/>
  <c r="S237" i="8"/>
  <c r="S253" i="8"/>
  <c r="S269" i="8"/>
  <c r="S285" i="8"/>
  <c r="S301" i="8"/>
  <c r="S317" i="8"/>
  <c r="S333" i="8"/>
  <c r="S10" i="8"/>
  <c r="S26" i="8"/>
  <c r="S42" i="8"/>
  <c r="S58" i="8"/>
  <c r="S74" i="8"/>
  <c r="S90" i="8"/>
  <c r="S106" i="8"/>
  <c r="S122" i="8"/>
  <c r="S138" i="8"/>
  <c r="S154" i="8"/>
  <c r="S170" i="8"/>
  <c r="S186" i="8"/>
  <c r="S202" i="8"/>
  <c r="S218" i="8"/>
  <c r="S234" i="8"/>
  <c r="S250" i="8"/>
  <c r="S266" i="8"/>
  <c r="S282" i="8"/>
  <c r="S298" i="8"/>
  <c r="S314" i="8"/>
  <c r="S330" i="8"/>
  <c r="S346" i="8"/>
  <c r="S51" i="8"/>
  <c r="S115" i="8"/>
  <c r="S179" i="8"/>
  <c r="S227" i="8"/>
  <c r="S259" i="8"/>
  <c r="S291" i="8"/>
  <c r="S323" i="8"/>
  <c r="S351" i="8"/>
  <c r="S367" i="8"/>
  <c r="S383" i="8"/>
  <c r="S399" i="8"/>
  <c r="S415" i="8"/>
  <c r="S431" i="8"/>
  <c r="S447" i="8"/>
  <c r="S463" i="8"/>
  <c r="S479" i="8"/>
  <c r="S495" i="8"/>
  <c r="S511" i="8"/>
  <c r="S527" i="8"/>
  <c r="S543" i="8"/>
  <c r="S559" i="8"/>
  <c r="S39" i="8"/>
  <c r="S123" i="8"/>
  <c r="S207" i="8"/>
  <c r="S252" i="8"/>
  <c r="S295" i="8"/>
  <c r="S336" i="8"/>
  <c r="S364" i="8"/>
  <c r="S385" i="8"/>
  <c r="S406" i="8"/>
  <c r="S428" i="8"/>
  <c r="S449" i="8"/>
  <c r="S470" i="8"/>
  <c r="S492" i="8"/>
  <c r="S513" i="8"/>
  <c r="S534" i="8"/>
  <c r="S556" i="8"/>
  <c r="S575" i="8"/>
  <c r="S591" i="8"/>
  <c r="S607" i="8"/>
  <c r="S623" i="8"/>
  <c r="S639" i="8"/>
  <c r="S23" i="8"/>
  <c r="S107" i="8"/>
  <c r="S191" i="8"/>
  <c r="S244" i="8"/>
  <c r="S287" i="8"/>
  <c r="S328" i="8"/>
  <c r="S360" i="8"/>
  <c r="S381" i="8"/>
  <c r="S402" i="8"/>
  <c r="S424" i="8"/>
  <c r="S445" i="8"/>
  <c r="S466" i="8"/>
  <c r="S488" i="8"/>
  <c r="S509" i="8"/>
  <c r="S71" i="8"/>
  <c r="S155" i="8"/>
  <c r="S508" i="8"/>
  <c r="S566" i="8"/>
  <c r="S587" i="8"/>
  <c r="S611" i="8"/>
  <c r="S631" i="8"/>
  <c r="S651" i="8"/>
  <c r="S127" i="8"/>
  <c r="S223" i="8"/>
  <c r="S276" i="8"/>
  <c r="S340" i="8"/>
  <c r="S370" i="8"/>
  <c r="S397" i="8"/>
  <c r="S429" i="8"/>
  <c r="S456" i="8"/>
  <c r="S482" i="8"/>
  <c r="S514" i="8"/>
  <c r="S111" i="8"/>
  <c r="S215" i="8"/>
  <c r="S256" i="8"/>
  <c r="S300" i="8"/>
  <c r="S343" i="8"/>
  <c r="S366" i="8"/>
  <c r="S388" i="8"/>
  <c r="S409" i="8"/>
  <c r="S430" i="8"/>
  <c r="S452" i="8"/>
  <c r="S473" i="8"/>
  <c r="S494" i="8"/>
  <c r="S516" i="8"/>
  <c r="S537" i="8"/>
  <c r="S558" i="8"/>
  <c r="S577" i="8"/>
  <c r="S593" i="8"/>
  <c r="S609" i="8"/>
  <c r="S625" i="8"/>
  <c r="S641" i="8"/>
  <c r="S657" i="8"/>
  <c r="S673" i="8"/>
  <c r="S689" i="8"/>
  <c r="S119" i="8"/>
  <c r="S335" i="8"/>
  <c r="S426" i="8"/>
  <c r="S512" i="8"/>
  <c r="S557" i="8"/>
  <c r="S592" i="8"/>
  <c r="S624" i="8"/>
  <c r="S655" i="8"/>
  <c r="S676" i="8"/>
  <c r="S698" i="8"/>
  <c r="S714" i="8"/>
  <c r="S730" i="8"/>
  <c r="S746" i="8"/>
  <c r="S762" i="8"/>
  <c r="S778" i="8"/>
  <c r="S794" i="8"/>
  <c r="S810" i="8"/>
  <c r="S826" i="8"/>
  <c r="S842" i="8"/>
  <c r="S858" i="8"/>
  <c r="S874" i="8"/>
  <c r="S890" i="8"/>
  <c r="S906" i="8"/>
  <c r="S922" i="8"/>
  <c r="S938" i="8"/>
  <c r="S954" i="8"/>
  <c r="S970" i="8"/>
  <c r="S986" i="8"/>
  <c r="S1002" i="8"/>
  <c r="R19" i="8"/>
  <c r="S216" i="8"/>
  <c r="S368" i="8"/>
  <c r="S453" i="8"/>
  <c r="S528" i="8"/>
  <c r="S570" i="8"/>
  <c r="S602" i="8"/>
  <c r="S634" i="8"/>
  <c r="S662" i="8"/>
  <c r="S683" i="8"/>
  <c r="S703" i="8"/>
  <c r="S719" i="8"/>
  <c r="S735" i="8"/>
  <c r="S751" i="8"/>
  <c r="S767" i="8"/>
  <c r="S783" i="8"/>
  <c r="S799" i="8"/>
  <c r="S815" i="8"/>
  <c r="S831" i="8"/>
  <c r="S847" i="8"/>
  <c r="S529" i="8"/>
  <c r="S571" i="8"/>
  <c r="S595" i="8"/>
  <c r="S615" i="8"/>
  <c r="S635" i="8"/>
  <c r="S43" i="8"/>
  <c r="S151" i="8"/>
  <c r="S232" i="8"/>
  <c r="S296" i="8"/>
  <c r="S349" i="8"/>
  <c r="S376" i="8"/>
  <c r="S408" i="8"/>
  <c r="S434" i="8"/>
  <c r="S461" i="8"/>
  <c r="S493" i="8"/>
  <c r="S27" i="8"/>
  <c r="S135" i="8"/>
  <c r="S224" i="8"/>
  <c r="S268" i="8"/>
  <c r="S311" i="8"/>
  <c r="S350" i="8"/>
  <c r="S372" i="8"/>
  <c r="S393" i="8"/>
  <c r="S414" i="8"/>
  <c r="S436" i="8"/>
  <c r="S457" i="8"/>
  <c r="S478" i="8"/>
  <c r="S500" i="8"/>
  <c r="S521" i="8"/>
  <c r="S542" i="8"/>
  <c r="S564" i="8"/>
  <c r="S581" i="8"/>
  <c r="S597" i="8"/>
  <c r="S613" i="8"/>
  <c r="S629" i="8"/>
  <c r="S645" i="8"/>
  <c r="S661" i="8"/>
  <c r="S677" i="8"/>
  <c r="S693" i="8"/>
  <c r="S203" i="8"/>
  <c r="S362" i="8"/>
  <c r="S448" i="8"/>
  <c r="S525" i="8"/>
  <c r="S568" i="8"/>
  <c r="S600" i="8"/>
  <c r="S632" i="8"/>
  <c r="S660" i="8"/>
  <c r="S682" i="8"/>
  <c r="S702" i="8"/>
  <c r="S718" i="8"/>
  <c r="S734" i="8"/>
  <c r="S750" i="8"/>
  <c r="S766" i="8"/>
  <c r="S782" i="8"/>
  <c r="S798" i="8"/>
  <c r="S814" i="8"/>
  <c r="S830" i="8"/>
  <c r="S846" i="8"/>
  <c r="S862" i="8"/>
  <c r="S878" i="8"/>
  <c r="S894" i="8"/>
  <c r="S910" i="8"/>
  <c r="S926" i="8"/>
  <c r="S942" i="8"/>
  <c r="S958" i="8"/>
  <c r="S974" i="8"/>
  <c r="S990" i="8"/>
  <c r="S1006" i="8"/>
  <c r="R23" i="8"/>
  <c r="S260" i="8"/>
  <c r="S389" i="8"/>
  <c r="S474" i="8"/>
  <c r="S538" i="8"/>
  <c r="S578" i="8"/>
  <c r="S610" i="8"/>
  <c r="S642" i="8"/>
  <c r="S667" i="8"/>
  <c r="S688" i="8"/>
  <c r="S707" i="8"/>
  <c r="S723" i="8"/>
  <c r="S739" i="8"/>
  <c r="S755" i="8"/>
  <c r="S771" i="8"/>
  <c r="S787" i="8"/>
  <c r="S803" i="8"/>
  <c r="S545" i="8"/>
  <c r="S579" i="8"/>
  <c r="S599" i="8"/>
  <c r="S619" i="8"/>
  <c r="S643" i="8"/>
  <c r="S63" i="8"/>
  <c r="S171" i="8"/>
  <c r="S255" i="8"/>
  <c r="S308" i="8"/>
  <c r="S354" i="8"/>
  <c r="S386" i="8"/>
  <c r="S413" i="8"/>
  <c r="S440" i="8"/>
  <c r="S472" i="8"/>
  <c r="S498" i="8"/>
  <c r="S47" i="8"/>
  <c r="S175" i="8"/>
  <c r="S236" i="8"/>
  <c r="S279" i="8"/>
  <c r="S320" i="8"/>
  <c r="S356" i="8"/>
  <c r="S377" i="8"/>
  <c r="S398" i="8"/>
  <c r="S420" i="8"/>
  <c r="S441" i="8"/>
  <c r="S462" i="8"/>
  <c r="S484" i="8"/>
  <c r="S505" i="8"/>
  <c r="S526" i="8"/>
  <c r="S548" i="8"/>
  <c r="S569" i="8"/>
  <c r="S585" i="8"/>
  <c r="S601" i="8"/>
  <c r="S617" i="8"/>
  <c r="S633" i="8"/>
  <c r="S649" i="8"/>
  <c r="S665" i="8"/>
  <c r="S681" i="8"/>
  <c r="S697" i="8"/>
  <c r="S248" i="8"/>
  <c r="S384" i="8"/>
  <c r="S469" i="8"/>
  <c r="S536" i="8"/>
  <c r="S576" i="8"/>
  <c r="S608" i="8"/>
  <c r="S640" i="8"/>
  <c r="S666" i="8"/>
  <c r="S687" i="8"/>
  <c r="S706" i="8"/>
  <c r="S722" i="8"/>
  <c r="S738" i="8"/>
  <c r="S754" i="8"/>
  <c r="S770" i="8"/>
  <c r="S786" i="8"/>
  <c r="S802" i="8"/>
  <c r="S818" i="8"/>
  <c r="S834" i="8"/>
  <c r="S850" i="8"/>
  <c r="S866" i="8"/>
  <c r="S882" i="8"/>
  <c r="S898" i="8"/>
  <c r="S914" i="8"/>
  <c r="S930" i="8"/>
  <c r="S946" i="8"/>
  <c r="S962" i="8"/>
  <c r="S978" i="8"/>
  <c r="S486" i="8"/>
  <c r="S550" i="8"/>
  <c r="S583" i="8"/>
  <c r="S603" i="8"/>
  <c r="S627" i="8"/>
  <c r="S647" i="8"/>
  <c r="S87" i="8"/>
  <c r="S212" i="8"/>
  <c r="S264" i="8"/>
  <c r="S319" i="8"/>
  <c r="S365" i="8"/>
  <c r="S392" i="8"/>
  <c r="S418" i="8"/>
  <c r="S450" i="8"/>
  <c r="S477" i="8"/>
  <c r="S504" i="8"/>
  <c r="S91" i="8"/>
  <c r="S199" i="8"/>
  <c r="S247" i="8"/>
  <c r="S288" i="8"/>
  <c r="S332" i="8"/>
  <c r="S361" i="8"/>
  <c r="S382" i="8"/>
  <c r="S404" i="8"/>
  <c r="S425" i="8"/>
  <c r="S446" i="8"/>
  <c r="S468" i="8"/>
  <c r="S489" i="8"/>
  <c r="S510" i="8"/>
  <c r="S532" i="8"/>
  <c r="S553" i="8"/>
  <c r="S573" i="8"/>
  <c r="S589" i="8"/>
  <c r="S605" i="8"/>
  <c r="S621" i="8"/>
  <c r="S637" i="8"/>
  <c r="S653" i="8"/>
  <c r="S669" i="8"/>
  <c r="S685" i="8"/>
  <c r="S31" i="8"/>
  <c r="S292" i="8"/>
  <c r="S405" i="8"/>
  <c r="S490" i="8"/>
  <c r="S546" i="8"/>
  <c r="S584" i="8"/>
  <c r="S616" i="8"/>
  <c r="S648" i="8"/>
  <c r="S671" i="8"/>
  <c r="S692" i="8"/>
  <c r="S710" i="8"/>
  <c r="S726" i="8"/>
  <c r="S742" i="8"/>
  <c r="S758" i="8"/>
  <c r="S774" i="8"/>
  <c r="S790" i="8"/>
  <c r="S806" i="8"/>
  <c r="S822" i="8"/>
  <c r="S838" i="8"/>
  <c r="S854" i="8"/>
  <c r="S870" i="8"/>
  <c r="S886" i="8"/>
  <c r="S902" i="8"/>
  <c r="S918" i="8"/>
  <c r="S934" i="8"/>
  <c r="S950" i="8"/>
  <c r="S966" i="8"/>
  <c r="S982" i="8"/>
  <c r="S998" i="8"/>
  <c r="R15" i="8"/>
  <c r="S139" i="8"/>
  <c r="S344" i="8"/>
  <c r="S432" i="8"/>
  <c r="S517" i="8"/>
  <c r="S560" i="8"/>
  <c r="S594" i="8"/>
  <c r="S626" i="8"/>
  <c r="S656" i="8"/>
  <c r="S678" i="8"/>
  <c r="S699" i="8"/>
  <c r="S715" i="8"/>
  <c r="S731" i="8"/>
  <c r="S747" i="8"/>
  <c r="S763" i="8"/>
  <c r="S779" i="8"/>
  <c r="S795" i="8"/>
  <c r="S811" i="8"/>
  <c r="S827" i="8"/>
  <c r="S843" i="8"/>
  <c r="S859" i="8"/>
  <c r="S875" i="8"/>
  <c r="S891" i="8"/>
  <c r="S907" i="8"/>
  <c r="S923" i="8"/>
  <c r="S939" i="8"/>
  <c r="S955" i="8"/>
  <c r="S971" i="8"/>
  <c r="S987" i="8"/>
  <c r="S1003" i="8"/>
  <c r="R20" i="8"/>
  <c r="R36" i="8"/>
  <c r="R52" i="8"/>
  <c r="R68" i="8"/>
  <c r="R84" i="8"/>
  <c r="R100" i="8"/>
  <c r="R116" i="8"/>
  <c r="R132" i="8"/>
  <c r="R148" i="8"/>
  <c r="R164" i="8"/>
  <c r="R180" i="8"/>
  <c r="R196" i="8"/>
  <c r="R212" i="8"/>
  <c r="R11" i="8"/>
  <c r="S496" i="8"/>
  <c r="S650" i="8"/>
  <c r="S727" i="8"/>
  <c r="S791" i="8"/>
  <c r="S835" i="8"/>
  <c r="S863" i="8"/>
  <c r="S883" i="8"/>
  <c r="S903" i="8"/>
  <c r="S927" i="8"/>
  <c r="S947" i="8"/>
  <c r="S967" i="8"/>
  <c r="S991" i="8"/>
  <c r="R12" i="8"/>
  <c r="R32" i="8"/>
  <c r="R56" i="8"/>
  <c r="R76" i="8"/>
  <c r="R96" i="8"/>
  <c r="R120" i="8"/>
  <c r="R140" i="8"/>
  <c r="R160" i="8"/>
  <c r="R184" i="8"/>
  <c r="R204" i="8"/>
  <c r="R224" i="8"/>
  <c r="S228" i="8"/>
  <c r="S373" i="8"/>
  <c r="S458" i="8"/>
  <c r="S530" i="8"/>
  <c r="S572" i="8"/>
  <c r="S604" i="8"/>
  <c r="S636" i="8"/>
  <c r="S663" i="8"/>
  <c r="S684" i="8"/>
  <c r="S704" i="8"/>
  <c r="S720" i="8"/>
  <c r="S736" i="8"/>
  <c r="S752" i="8"/>
  <c r="S768" i="8"/>
  <c r="S784" i="8"/>
  <c r="S800" i="8"/>
  <c r="S816" i="8"/>
  <c r="S832" i="8"/>
  <c r="S848" i="8"/>
  <c r="S864" i="8"/>
  <c r="S880" i="8"/>
  <c r="S896" i="8"/>
  <c r="S912" i="8"/>
  <c r="S928" i="8"/>
  <c r="S944" i="8"/>
  <c r="S960" i="8"/>
  <c r="S976" i="8"/>
  <c r="S992" i="8"/>
  <c r="R9" i="8"/>
  <c r="R25" i="8"/>
  <c r="R41" i="8"/>
  <c r="R57" i="8"/>
  <c r="R73" i="8"/>
  <c r="R89" i="8"/>
  <c r="R105" i="8"/>
  <c r="R121" i="8"/>
  <c r="R137" i="8"/>
  <c r="R153" i="8"/>
  <c r="R169" i="8"/>
  <c r="R185" i="8"/>
  <c r="R201" i="8"/>
  <c r="R217" i="8"/>
  <c r="S95" i="8"/>
  <c r="S554" i="8"/>
  <c r="S675" i="8"/>
  <c r="S745" i="8"/>
  <c r="S809" i="8"/>
  <c r="S873" i="8"/>
  <c r="S937" i="8"/>
  <c r="S1001" i="8"/>
  <c r="R46" i="8"/>
  <c r="R78" i="8"/>
  <c r="R110" i="8"/>
  <c r="R142" i="8"/>
  <c r="R174" i="8"/>
  <c r="S55" i="8"/>
  <c r="S549" i="8"/>
  <c r="S672" i="8"/>
  <c r="S743" i="8"/>
  <c r="S807" i="8"/>
  <c r="S839" i="8"/>
  <c r="S867" i="8"/>
  <c r="S887" i="8"/>
  <c r="S911" i="8"/>
  <c r="S931" i="8"/>
  <c r="S951" i="8"/>
  <c r="S975" i="8"/>
  <c r="S995" i="8"/>
  <c r="R16" i="8"/>
  <c r="R40" i="8"/>
  <c r="R60" i="8"/>
  <c r="R80" i="8"/>
  <c r="R104" i="8"/>
  <c r="R124" i="8"/>
  <c r="R144" i="8"/>
  <c r="R168" i="8"/>
  <c r="R188" i="8"/>
  <c r="R208" i="8"/>
  <c r="R228" i="8"/>
  <c r="S271" i="8"/>
  <c r="S394" i="8"/>
  <c r="S480" i="8"/>
  <c r="S541" i="8"/>
  <c r="S580" i="8"/>
  <c r="S612" i="8"/>
  <c r="S644" i="8"/>
  <c r="S668" i="8"/>
  <c r="S690" i="8"/>
  <c r="S708" i="8"/>
  <c r="S724" i="8"/>
  <c r="S740" i="8"/>
  <c r="S756" i="8"/>
  <c r="S772" i="8"/>
  <c r="S788" i="8"/>
  <c r="S804" i="8"/>
  <c r="S820" i="8"/>
  <c r="S836" i="8"/>
  <c r="S852" i="8"/>
  <c r="S868" i="8"/>
  <c r="S884" i="8"/>
  <c r="S900" i="8"/>
  <c r="S916" i="8"/>
  <c r="S932" i="8"/>
  <c r="S948" i="8"/>
  <c r="S964" i="8"/>
  <c r="S980" i="8"/>
  <c r="S996" i="8"/>
  <c r="R13" i="8"/>
  <c r="R29" i="8"/>
  <c r="R45" i="8"/>
  <c r="R61" i="8"/>
  <c r="R77" i="8"/>
  <c r="R93" i="8"/>
  <c r="R109" i="8"/>
  <c r="R125" i="8"/>
  <c r="R141" i="8"/>
  <c r="R157" i="8"/>
  <c r="R173" i="8"/>
  <c r="R189" i="8"/>
  <c r="R205" i="8"/>
  <c r="R221" i="8"/>
  <c r="S324" i="8"/>
  <c r="S590" i="8"/>
  <c r="S696" i="8"/>
  <c r="S761" i="8"/>
  <c r="S825" i="8"/>
  <c r="S889" i="8"/>
  <c r="S953" i="8"/>
  <c r="R18" i="8"/>
  <c r="R54" i="8"/>
  <c r="R86" i="8"/>
  <c r="R118" i="8"/>
  <c r="R150" i="8"/>
  <c r="R182" i="8"/>
  <c r="R214" i="8"/>
  <c r="R238" i="8"/>
  <c r="R254" i="8"/>
  <c r="S442" i="8"/>
  <c r="S630" i="8"/>
  <c r="S717" i="8"/>
  <c r="S781" i="8"/>
  <c r="S845" i="8"/>
  <c r="S909" i="8"/>
  <c r="S973" i="8"/>
  <c r="R31" i="8"/>
  <c r="R63" i="8"/>
  <c r="S464" i="8"/>
  <c r="S638" i="8"/>
  <c r="S721" i="8"/>
  <c r="S303" i="8"/>
  <c r="S586" i="8"/>
  <c r="S694" i="8"/>
  <c r="S759" i="8"/>
  <c r="S819" i="8"/>
  <c r="S851" i="8"/>
  <c r="S871" i="8"/>
  <c r="S895" i="8"/>
  <c r="S915" i="8"/>
  <c r="S935" i="8"/>
  <c r="S959" i="8"/>
  <c r="S979" i="8"/>
  <c r="S999" i="8"/>
  <c r="R24" i="8"/>
  <c r="R44" i="8"/>
  <c r="R64" i="8"/>
  <c r="R88" i="8"/>
  <c r="R108" i="8"/>
  <c r="R128" i="8"/>
  <c r="R152" i="8"/>
  <c r="R172" i="8"/>
  <c r="R192" i="8"/>
  <c r="R216" i="8"/>
  <c r="S75" i="8"/>
  <c r="S312" i="8"/>
  <c r="S416" i="8"/>
  <c r="S501" i="8"/>
  <c r="S552" i="8"/>
  <c r="S588" i="8"/>
  <c r="S620" i="8"/>
  <c r="S652" i="8"/>
  <c r="S674" i="8"/>
  <c r="S695" i="8"/>
  <c r="S712" i="8"/>
  <c r="S728" i="8"/>
  <c r="S744" i="8"/>
  <c r="S760" i="8"/>
  <c r="S776" i="8"/>
  <c r="S792" i="8"/>
  <c r="S808" i="8"/>
  <c r="S824" i="8"/>
  <c r="S840" i="8"/>
  <c r="S856" i="8"/>
  <c r="S872" i="8"/>
  <c r="S888" i="8"/>
  <c r="S904" i="8"/>
  <c r="S920" i="8"/>
  <c r="S936" i="8"/>
  <c r="S952" i="8"/>
  <c r="S968" i="8"/>
  <c r="S984" i="8"/>
  <c r="S1000" i="8"/>
  <c r="R17" i="8"/>
  <c r="R33" i="8"/>
  <c r="R49" i="8"/>
  <c r="R65" i="8"/>
  <c r="R81" i="8"/>
  <c r="R97" i="8"/>
  <c r="R113" i="8"/>
  <c r="R129" i="8"/>
  <c r="R145" i="8"/>
  <c r="R161" i="8"/>
  <c r="R177" i="8"/>
  <c r="R193" i="8"/>
  <c r="R209" i="8"/>
  <c r="R225" i="8"/>
  <c r="S421" i="8"/>
  <c r="S622" i="8"/>
  <c r="S713" i="8"/>
  <c r="S777" i="8"/>
  <c r="S841" i="8"/>
  <c r="S905" i="8"/>
  <c r="S969" i="8"/>
  <c r="R30" i="8"/>
  <c r="R62" i="8"/>
  <c r="R94" i="8"/>
  <c r="R126" i="8"/>
  <c r="R158" i="8"/>
  <c r="R190" i="8"/>
  <c r="R222" i="8"/>
  <c r="R242" i="8"/>
  <c r="R258" i="8"/>
  <c r="S522" i="8"/>
  <c r="S659" i="8"/>
  <c r="S733" i="8"/>
  <c r="S994" i="8"/>
  <c r="S410" i="8"/>
  <c r="S618" i="8"/>
  <c r="S711" i="8"/>
  <c r="S775" i="8"/>
  <c r="S823" i="8"/>
  <c r="S855" i="8"/>
  <c r="S879" i="8"/>
  <c r="S899" i="8"/>
  <c r="S919" i="8"/>
  <c r="S943" i="8"/>
  <c r="S963" i="8"/>
  <c r="S983" i="8"/>
  <c r="R28" i="8"/>
  <c r="R48" i="8"/>
  <c r="R72" i="8"/>
  <c r="R92" i="8"/>
  <c r="R112" i="8"/>
  <c r="R136" i="8"/>
  <c r="R156" i="8"/>
  <c r="R176" i="8"/>
  <c r="R200" i="8"/>
  <c r="R220" i="8"/>
  <c r="S159" i="8"/>
  <c r="S352" i="8"/>
  <c r="S437" i="8"/>
  <c r="S520" i="8"/>
  <c r="S562" i="8"/>
  <c r="S596" i="8"/>
  <c r="S628" i="8"/>
  <c r="S658" i="8"/>
  <c r="S679" i="8"/>
  <c r="S700" i="8"/>
  <c r="S716" i="8"/>
  <c r="S732" i="8"/>
  <c r="S748" i="8"/>
  <c r="S764" i="8"/>
  <c r="S780" i="8"/>
  <c r="S796" i="8"/>
  <c r="S812" i="8"/>
  <c r="S828" i="8"/>
  <c r="S844" i="8"/>
  <c r="S860" i="8"/>
  <c r="S876" i="8"/>
  <c r="S892" i="8"/>
  <c r="S908" i="8"/>
  <c r="S924" i="8"/>
  <c r="S940" i="8"/>
  <c r="S956" i="8"/>
  <c r="R21" i="8"/>
  <c r="R85" i="8"/>
  <c r="R149" i="8"/>
  <c r="R213" i="8"/>
  <c r="S729" i="8"/>
  <c r="S985" i="8"/>
  <c r="R134" i="8"/>
  <c r="R230" i="8"/>
  <c r="S183" i="8"/>
  <c r="S680" i="8"/>
  <c r="S797" i="8"/>
  <c r="S877" i="8"/>
  <c r="S957" i="8"/>
  <c r="R39" i="8"/>
  <c r="S239" i="8"/>
  <c r="S606" i="8"/>
  <c r="S737" i="8"/>
  <c r="S801" i="8"/>
  <c r="S865" i="8"/>
  <c r="S929" i="8"/>
  <c r="S993" i="8"/>
  <c r="R42" i="8"/>
  <c r="R74" i="8"/>
  <c r="R106" i="8"/>
  <c r="R138" i="8"/>
  <c r="R170" i="8"/>
  <c r="R202" i="8"/>
  <c r="R232" i="8"/>
  <c r="R248" i="8"/>
  <c r="R264" i="8"/>
  <c r="R280" i="8"/>
  <c r="R296" i="8"/>
  <c r="R312" i="8"/>
  <c r="R328" i="8"/>
  <c r="R344" i="8"/>
  <c r="R360" i="8"/>
  <c r="R376" i="8"/>
  <c r="R392" i="8"/>
  <c r="R408" i="8"/>
  <c r="R424" i="8"/>
  <c r="R440" i="8"/>
  <c r="R456" i="8"/>
  <c r="R472" i="8"/>
  <c r="R488" i="8"/>
  <c r="R504" i="8"/>
  <c r="R520" i="8"/>
  <c r="R536" i="8"/>
  <c r="R552" i="8"/>
  <c r="R568" i="8"/>
  <c r="R584" i="8"/>
  <c r="R600" i="8"/>
  <c r="R616" i="8"/>
  <c r="R632" i="8"/>
  <c r="R648" i="8"/>
  <c r="R664" i="8"/>
  <c r="R680" i="8"/>
  <c r="S582" i="8"/>
  <c r="S885" i="8"/>
  <c r="R79" i="8"/>
  <c r="R143" i="8"/>
  <c r="R207" i="8"/>
  <c r="R251" i="8"/>
  <c r="R275" i="8"/>
  <c r="R297" i="8"/>
  <c r="R318" i="8"/>
  <c r="R339" i="8"/>
  <c r="R361" i="8"/>
  <c r="R382" i="8"/>
  <c r="R403" i="8"/>
  <c r="R425" i="8"/>
  <c r="R446" i="8"/>
  <c r="R467" i="8"/>
  <c r="R489" i="8"/>
  <c r="R510" i="8"/>
  <c r="R531" i="8"/>
  <c r="R553" i="8"/>
  <c r="R574" i="8"/>
  <c r="R595" i="8"/>
  <c r="R617" i="8"/>
  <c r="R638" i="8"/>
  <c r="R659" i="8"/>
  <c r="R681" i="8"/>
  <c r="R699" i="8"/>
  <c r="R715" i="8"/>
  <c r="R731" i="8"/>
  <c r="R747" i="8"/>
  <c r="R763" i="8"/>
  <c r="R779" i="8"/>
  <c r="R795" i="8"/>
  <c r="R811" i="8"/>
  <c r="R827" i="8"/>
  <c r="R843" i="8"/>
  <c r="R859" i="8"/>
  <c r="R875" i="8"/>
  <c r="R891" i="8"/>
  <c r="R907" i="8"/>
  <c r="R923" i="8"/>
  <c r="R939" i="8"/>
  <c r="R955" i="8"/>
  <c r="S773" i="8"/>
  <c r="R27" i="8"/>
  <c r="R115" i="8"/>
  <c r="R179" i="8"/>
  <c r="R237" i="8"/>
  <c r="R266" i="8"/>
  <c r="R287" i="8"/>
  <c r="R309" i="8"/>
  <c r="R330" i="8"/>
  <c r="R351" i="8"/>
  <c r="R373" i="8"/>
  <c r="R394" i="8"/>
  <c r="R415" i="8"/>
  <c r="R437" i="8"/>
  <c r="R458" i="8"/>
  <c r="R479" i="8"/>
  <c r="R501" i="8"/>
  <c r="R522" i="8"/>
  <c r="R543" i="8"/>
  <c r="R565" i="8"/>
  <c r="R586" i="8"/>
  <c r="R607" i="8"/>
  <c r="R629" i="8"/>
  <c r="R650" i="8"/>
  <c r="R671" i="8"/>
  <c r="R692" i="8"/>
  <c r="R708" i="8"/>
  <c r="R724" i="8"/>
  <c r="R740" i="8"/>
  <c r="R756" i="8"/>
  <c r="R772" i="8"/>
  <c r="R788" i="8"/>
  <c r="R804" i="8"/>
  <c r="R820" i="8"/>
  <c r="R836" i="8"/>
  <c r="R852" i="8"/>
  <c r="R868" i="8"/>
  <c r="R884" i="8"/>
  <c r="R900" i="8"/>
  <c r="R916" i="8"/>
  <c r="R932" i="8"/>
  <c r="R948" i="8"/>
  <c r="S646" i="8"/>
  <c r="S917" i="8"/>
  <c r="R87" i="8"/>
  <c r="R151" i="8"/>
  <c r="R215" i="8"/>
  <c r="R255" i="8"/>
  <c r="R278" i="8"/>
  <c r="S972" i="8"/>
  <c r="R37" i="8"/>
  <c r="R101" i="8"/>
  <c r="R165" i="8"/>
  <c r="R229" i="8"/>
  <c r="S793" i="8"/>
  <c r="R38" i="8"/>
  <c r="R166" i="8"/>
  <c r="R234" i="8"/>
  <c r="S357" i="8"/>
  <c r="S701" i="8"/>
  <c r="S813" i="8"/>
  <c r="S893" i="8"/>
  <c r="S989" i="8"/>
  <c r="R47" i="8"/>
  <c r="S378" i="8"/>
  <c r="S664" i="8"/>
  <c r="S753" i="8"/>
  <c r="S817" i="8"/>
  <c r="S881" i="8"/>
  <c r="S945" i="8"/>
  <c r="R10" i="8"/>
  <c r="R50" i="8"/>
  <c r="R82" i="8"/>
  <c r="R114" i="8"/>
  <c r="R146" i="8"/>
  <c r="R178" i="8"/>
  <c r="R210" i="8"/>
  <c r="R236" i="8"/>
  <c r="R252" i="8"/>
  <c r="R268" i="8"/>
  <c r="R284" i="8"/>
  <c r="R300" i="8"/>
  <c r="R316" i="8"/>
  <c r="R332" i="8"/>
  <c r="R348" i="8"/>
  <c r="R364" i="8"/>
  <c r="R380" i="8"/>
  <c r="R396" i="8"/>
  <c r="R412" i="8"/>
  <c r="R428" i="8"/>
  <c r="R444" i="8"/>
  <c r="R460" i="8"/>
  <c r="R476" i="8"/>
  <c r="R492" i="8"/>
  <c r="R508" i="8"/>
  <c r="R524" i="8"/>
  <c r="R540" i="8"/>
  <c r="R556" i="8"/>
  <c r="R572" i="8"/>
  <c r="R588" i="8"/>
  <c r="R604" i="8"/>
  <c r="R620" i="8"/>
  <c r="R636" i="8"/>
  <c r="R652" i="8"/>
  <c r="R668" i="8"/>
  <c r="R684" i="8"/>
  <c r="S691" i="8"/>
  <c r="S949" i="8"/>
  <c r="R95" i="8"/>
  <c r="R159" i="8"/>
  <c r="R223" i="8"/>
  <c r="R259" i="8"/>
  <c r="R281" i="8"/>
  <c r="R302" i="8"/>
  <c r="R323" i="8"/>
  <c r="R345" i="8"/>
  <c r="R366" i="8"/>
  <c r="R387" i="8"/>
  <c r="R409" i="8"/>
  <c r="R430" i="8"/>
  <c r="R451" i="8"/>
  <c r="R473" i="8"/>
  <c r="R494" i="8"/>
  <c r="R515" i="8"/>
  <c r="R537" i="8"/>
  <c r="R558" i="8"/>
  <c r="R579" i="8"/>
  <c r="R601" i="8"/>
  <c r="R622" i="8"/>
  <c r="R643" i="8"/>
  <c r="R665" i="8"/>
  <c r="R686" i="8"/>
  <c r="R703" i="8"/>
  <c r="R719" i="8"/>
  <c r="R735" i="8"/>
  <c r="R751" i="8"/>
  <c r="R767" i="8"/>
  <c r="R783" i="8"/>
  <c r="R799" i="8"/>
  <c r="R815" i="8"/>
  <c r="R831" i="8"/>
  <c r="R847" i="8"/>
  <c r="R863" i="8"/>
  <c r="R879" i="8"/>
  <c r="R895" i="8"/>
  <c r="R911" i="8"/>
  <c r="R927" i="8"/>
  <c r="R943" i="8"/>
  <c r="S400" i="8"/>
  <c r="S837" i="8"/>
  <c r="R59" i="8"/>
  <c r="R131" i="8"/>
  <c r="R195" i="8"/>
  <c r="R245" i="8"/>
  <c r="R271" i="8"/>
  <c r="R293" i="8"/>
  <c r="R314" i="8"/>
  <c r="R335" i="8"/>
  <c r="R357" i="8"/>
  <c r="R378" i="8"/>
  <c r="R399" i="8"/>
  <c r="R421" i="8"/>
  <c r="R442" i="8"/>
  <c r="R463" i="8"/>
  <c r="R485" i="8"/>
  <c r="R506" i="8"/>
  <c r="R527" i="8"/>
  <c r="R549" i="8"/>
  <c r="R570" i="8"/>
  <c r="R591" i="8"/>
  <c r="R613" i="8"/>
  <c r="R634" i="8"/>
  <c r="R655" i="8"/>
  <c r="R677" i="8"/>
  <c r="R696" i="8"/>
  <c r="R712" i="8"/>
  <c r="R728" i="8"/>
  <c r="R744" i="8"/>
  <c r="R760" i="8"/>
  <c r="R776" i="8"/>
  <c r="R792" i="8"/>
  <c r="R808" i="8"/>
  <c r="R824" i="8"/>
  <c r="R840" i="8"/>
  <c r="R856" i="8"/>
  <c r="R872" i="8"/>
  <c r="R888" i="8"/>
  <c r="R904" i="8"/>
  <c r="R920" i="8"/>
  <c r="R936" i="8"/>
  <c r="R952" i="8"/>
  <c r="S725" i="8"/>
  <c r="S981" i="8"/>
  <c r="R103" i="8"/>
  <c r="R167" i="8"/>
  <c r="R231" i="8"/>
  <c r="R262" i="8"/>
  <c r="S988" i="8"/>
  <c r="R53" i="8"/>
  <c r="R117" i="8"/>
  <c r="R181" i="8"/>
  <c r="S506" i="8"/>
  <c r="S857" i="8"/>
  <c r="R70" i="8"/>
  <c r="R198" i="8"/>
  <c r="R246" i="8"/>
  <c r="S565" i="8"/>
  <c r="S749" i="8"/>
  <c r="S829" i="8"/>
  <c r="S925" i="8"/>
  <c r="S1005" i="8"/>
  <c r="R55" i="8"/>
  <c r="S533" i="8"/>
  <c r="S686" i="8"/>
  <c r="S769" i="8"/>
  <c r="S833" i="8"/>
  <c r="S897" i="8"/>
  <c r="S961" i="8"/>
  <c r="R26" i="8"/>
  <c r="R58" i="8"/>
  <c r="R90" i="8"/>
  <c r="R122" i="8"/>
  <c r="R154" i="8"/>
  <c r="R186" i="8"/>
  <c r="R218" i="8"/>
  <c r="R240" i="8"/>
  <c r="R256" i="8"/>
  <c r="R272" i="8"/>
  <c r="R288" i="8"/>
  <c r="R304" i="8"/>
  <c r="R320" i="8"/>
  <c r="R336" i="8"/>
  <c r="R352" i="8"/>
  <c r="R368" i="8"/>
  <c r="R384" i="8"/>
  <c r="R400" i="8"/>
  <c r="R416" i="8"/>
  <c r="R432" i="8"/>
  <c r="R448" i="8"/>
  <c r="R464" i="8"/>
  <c r="R480" i="8"/>
  <c r="R496" i="8"/>
  <c r="R512" i="8"/>
  <c r="R528" i="8"/>
  <c r="R544" i="8"/>
  <c r="R560" i="8"/>
  <c r="R576" i="8"/>
  <c r="R592" i="8"/>
  <c r="R608" i="8"/>
  <c r="R624" i="8"/>
  <c r="R640" i="8"/>
  <c r="R656" i="8"/>
  <c r="R672" i="8"/>
  <c r="R688" i="8"/>
  <c r="S757" i="8"/>
  <c r="R14" i="8"/>
  <c r="R111" i="8"/>
  <c r="R175" i="8"/>
  <c r="R235" i="8"/>
  <c r="R265" i="8"/>
  <c r="R286" i="8"/>
  <c r="R307" i="8"/>
  <c r="R329" i="8"/>
  <c r="R350" i="8"/>
  <c r="R371" i="8"/>
  <c r="R393" i="8"/>
  <c r="R414" i="8"/>
  <c r="R435" i="8"/>
  <c r="R457" i="8"/>
  <c r="R478" i="8"/>
  <c r="R499" i="8"/>
  <c r="R521" i="8"/>
  <c r="R542" i="8"/>
  <c r="R563" i="8"/>
  <c r="R585" i="8"/>
  <c r="R606" i="8"/>
  <c r="R627" i="8"/>
  <c r="R649" i="8"/>
  <c r="R670" i="8"/>
  <c r="R691" i="8"/>
  <c r="R707" i="8"/>
  <c r="R723" i="8"/>
  <c r="R739" i="8"/>
  <c r="R755" i="8"/>
  <c r="R771" i="8"/>
  <c r="R787" i="8"/>
  <c r="R803" i="8"/>
  <c r="R819" i="8"/>
  <c r="R835" i="8"/>
  <c r="R851" i="8"/>
  <c r="R867" i="8"/>
  <c r="R883" i="8"/>
  <c r="R899" i="8"/>
  <c r="R915" i="8"/>
  <c r="R931" i="8"/>
  <c r="R947" i="8"/>
  <c r="S614" i="8"/>
  <c r="S901" i="8"/>
  <c r="R83" i="8"/>
  <c r="R147" i="8"/>
  <c r="R211" i="8"/>
  <c r="R253" i="8"/>
  <c r="R277" i="8"/>
  <c r="R298" i="8"/>
  <c r="R319" i="8"/>
  <c r="R341" i="8"/>
  <c r="R362" i="8"/>
  <c r="R383" i="8"/>
  <c r="R405" i="8"/>
  <c r="R426" i="8"/>
  <c r="R447" i="8"/>
  <c r="R469" i="8"/>
  <c r="R490" i="8"/>
  <c r="R511" i="8"/>
  <c r="R533" i="8"/>
  <c r="R554" i="8"/>
  <c r="R575" i="8"/>
  <c r="R597" i="8"/>
  <c r="R618" i="8"/>
  <c r="R639" i="8"/>
  <c r="R661" i="8"/>
  <c r="R682" i="8"/>
  <c r="R700" i="8"/>
  <c r="R716" i="8"/>
  <c r="R732" i="8"/>
  <c r="R748" i="8"/>
  <c r="R764" i="8"/>
  <c r="R780" i="8"/>
  <c r="R796" i="8"/>
  <c r="R812" i="8"/>
  <c r="R828" i="8"/>
  <c r="R844" i="8"/>
  <c r="R860" i="8"/>
  <c r="R876" i="8"/>
  <c r="R892" i="8"/>
  <c r="R908" i="8"/>
  <c r="R924" i="8"/>
  <c r="R940" i="8"/>
  <c r="R956" i="8"/>
  <c r="S789" i="8"/>
  <c r="S1004" i="8"/>
  <c r="R69" i="8"/>
  <c r="R133" i="8"/>
  <c r="R197" i="8"/>
  <c r="S654" i="8"/>
  <c r="S921" i="8"/>
  <c r="R102" i="8"/>
  <c r="R206" i="8"/>
  <c r="R250" i="8"/>
  <c r="S598" i="8"/>
  <c r="S765" i="8"/>
  <c r="S861" i="8"/>
  <c r="S941" i="8"/>
  <c r="R22" i="8"/>
  <c r="R71" i="8"/>
  <c r="S574" i="8"/>
  <c r="S705" i="8"/>
  <c r="S785" i="8"/>
  <c r="S849" i="8"/>
  <c r="S913" i="8"/>
  <c r="S977" i="8"/>
  <c r="R34" i="8"/>
  <c r="R66" i="8"/>
  <c r="R98" i="8"/>
  <c r="R130" i="8"/>
  <c r="R162" i="8"/>
  <c r="R194" i="8"/>
  <c r="R226" i="8"/>
  <c r="R244" i="8"/>
  <c r="R260" i="8"/>
  <c r="R276" i="8"/>
  <c r="R292" i="8"/>
  <c r="R308" i="8"/>
  <c r="R324" i="8"/>
  <c r="R340" i="8"/>
  <c r="R356" i="8"/>
  <c r="R372" i="8"/>
  <c r="R388" i="8"/>
  <c r="R404" i="8"/>
  <c r="R420" i="8"/>
  <c r="R436" i="8"/>
  <c r="R452" i="8"/>
  <c r="R468" i="8"/>
  <c r="R484" i="8"/>
  <c r="R500" i="8"/>
  <c r="R516" i="8"/>
  <c r="R532" i="8"/>
  <c r="R548" i="8"/>
  <c r="R564" i="8"/>
  <c r="R580" i="8"/>
  <c r="R596" i="8"/>
  <c r="R612" i="8"/>
  <c r="R628" i="8"/>
  <c r="R644" i="8"/>
  <c r="R660" i="8"/>
  <c r="R676" i="8"/>
  <c r="S280" i="8"/>
  <c r="S821" i="8"/>
  <c r="R51" i="8"/>
  <c r="R127" i="8"/>
  <c r="R191" i="8"/>
  <c r="R243" i="8"/>
  <c r="R270" i="8"/>
  <c r="R291" i="8"/>
  <c r="R313" i="8"/>
  <c r="R334" i="8"/>
  <c r="R355" i="8"/>
  <c r="R377" i="8"/>
  <c r="R398" i="8"/>
  <c r="R419" i="8"/>
  <c r="R441" i="8"/>
  <c r="R462" i="8"/>
  <c r="R483" i="8"/>
  <c r="R505" i="8"/>
  <c r="R526" i="8"/>
  <c r="R547" i="8"/>
  <c r="R569" i="8"/>
  <c r="R590" i="8"/>
  <c r="R611" i="8"/>
  <c r="R633" i="8"/>
  <c r="R654" i="8"/>
  <c r="R675" i="8"/>
  <c r="R695" i="8"/>
  <c r="R711" i="8"/>
  <c r="R727" i="8"/>
  <c r="R743" i="8"/>
  <c r="R759" i="8"/>
  <c r="R775" i="8"/>
  <c r="R791" i="8"/>
  <c r="R807" i="8"/>
  <c r="R823" i="8"/>
  <c r="R839" i="8"/>
  <c r="R855" i="8"/>
  <c r="R871" i="8"/>
  <c r="R887" i="8"/>
  <c r="R903" i="8"/>
  <c r="R919" i="8"/>
  <c r="R935" i="8"/>
  <c r="R951" i="8"/>
  <c r="S709" i="8"/>
  <c r="S965" i="8"/>
  <c r="R99" i="8"/>
  <c r="R163" i="8"/>
  <c r="R227" i="8"/>
  <c r="R261" i="8"/>
  <c r="R282" i="8"/>
  <c r="R303" i="8"/>
  <c r="R325" i="8"/>
  <c r="R346" i="8"/>
  <c r="R367" i="8"/>
  <c r="R389" i="8"/>
  <c r="R410" i="8"/>
  <c r="R431" i="8"/>
  <c r="R453" i="8"/>
  <c r="R474" i="8"/>
  <c r="R495" i="8"/>
  <c r="R517" i="8"/>
  <c r="R538" i="8"/>
  <c r="R559" i="8"/>
  <c r="R581" i="8"/>
  <c r="R602" i="8"/>
  <c r="R623" i="8"/>
  <c r="R645" i="8"/>
  <c r="R666" i="8"/>
  <c r="R687" i="8"/>
  <c r="R704" i="8"/>
  <c r="R720" i="8"/>
  <c r="R736" i="8"/>
  <c r="R752" i="8"/>
  <c r="R768" i="8"/>
  <c r="R784" i="8"/>
  <c r="R800" i="8"/>
  <c r="R816" i="8"/>
  <c r="R832" i="8"/>
  <c r="R848" i="8"/>
  <c r="R864" i="8"/>
  <c r="R880" i="8"/>
  <c r="R896" i="8"/>
  <c r="R912" i="8"/>
  <c r="R928" i="8"/>
  <c r="R944" i="8"/>
  <c r="S485" i="8"/>
  <c r="S853" i="8"/>
  <c r="R67" i="8"/>
  <c r="R135" i="8"/>
  <c r="R199" i="8"/>
  <c r="R247" i="8"/>
  <c r="R273" i="8"/>
  <c r="R294" i="8"/>
  <c r="R315" i="8"/>
  <c r="R337" i="8"/>
  <c r="R358" i="8"/>
  <c r="R379" i="8"/>
  <c r="R401" i="8"/>
  <c r="R422" i="8"/>
  <c r="R443" i="8"/>
  <c r="R465" i="8"/>
  <c r="R486" i="8"/>
  <c r="R507" i="8"/>
  <c r="R529" i="8"/>
  <c r="R550" i="8"/>
  <c r="R571" i="8"/>
  <c r="R593" i="8"/>
  <c r="R614" i="8"/>
  <c r="R635" i="8"/>
  <c r="R657" i="8"/>
  <c r="R678" i="8"/>
  <c r="R697" i="8"/>
  <c r="R713" i="8"/>
  <c r="R729" i="8"/>
  <c r="R35" i="8"/>
  <c r="R267" i="8"/>
  <c r="R305" i="8"/>
  <c r="R331" i="8"/>
  <c r="R363" i="8"/>
  <c r="R390" i="8"/>
  <c r="R417" i="8"/>
  <c r="R449" i="8"/>
  <c r="R475" i="8"/>
  <c r="R502" i="8"/>
  <c r="R534" i="8"/>
  <c r="R561" i="8"/>
  <c r="R587" i="8"/>
  <c r="R619" i="8"/>
  <c r="R646" i="8"/>
  <c r="R673" i="8"/>
  <c r="R701" i="8"/>
  <c r="R721" i="8"/>
  <c r="R741" i="8"/>
  <c r="R757" i="8"/>
  <c r="R773" i="8"/>
  <c r="R789" i="8"/>
  <c r="R805" i="8"/>
  <c r="R821" i="8"/>
  <c r="R837" i="8"/>
  <c r="R853" i="8"/>
  <c r="R869" i="8"/>
  <c r="R885" i="8"/>
  <c r="R901" i="8"/>
  <c r="R917" i="8"/>
  <c r="R933" i="8"/>
  <c r="R949" i="8"/>
  <c r="S869" i="8"/>
  <c r="R249" i="8"/>
  <c r="R338" i="8"/>
  <c r="R423" i="8"/>
  <c r="R509" i="8"/>
  <c r="R594" i="8"/>
  <c r="R679" i="8"/>
  <c r="R746" i="8"/>
  <c r="R810" i="8"/>
  <c r="R874" i="8"/>
  <c r="R938" i="8"/>
  <c r="R969" i="8"/>
  <c r="R985" i="8"/>
  <c r="R1001" i="8"/>
  <c r="Q18" i="8"/>
  <c r="Q34" i="8"/>
  <c r="Q50" i="8"/>
  <c r="Q66" i="8"/>
  <c r="Q82" i="8"/>
  <c r="Q98" i="8"/>
  <c r="Q114" i="8"/>
  <c r="Q130" i="8"/>
  <c r="Q146" i="8"/>
  <c r="Q162" i="8"/>
  <c r="Q178" i="8"/>
  <c r="Q194" i="8"/>
  <c r="Q210" i="8"/>
  <c r="Q226" i="8"/>
  <c r="Q242" i="8"/>
  <c r="Q258"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P12" i="8"/>
  <c r="P28" i="8"/>
  <c r="P44" i="8"/>
  <c r="P60" i="8"/>
  <c r="P76" i="8"/>
  <c r="P92" i="8"/>
  <c r="P108" i="8"/>
  <c r="P124" i="8"/>
  <c r="P140" i="8"/>
  <c r="S670" i="8"/>
  <c r="R219" i="8"/>
  <c r="R322" i="8"/>
  <c r="R407" i="8"/>
  <c r="R493" i="8"/>
  <c r="R578" i="8"/>
  <c r="R663" i="8"/>
  <c r="R734" i="8"/>
  <c r="R798" i="8"/>
  <c r="R862" i="8"/>
  <c r="R926" i="8"/>
  <c r="R966" i="8"/>
  <c r="R982" i="8"/>
  <c r="R998" i="8"/>
  <c r="Q15" i="8"/>
  <c r="Q31" i="8"/>
  <c r="Q47" i="8"/>
  <c r="Q63" i="8"/>
  <c r="Q79" i="8"/>
  <c r="Q95" i="8"/>
  <c r="Q111" i="8"/>
  <c r="Q127" i="8"/>
  <c r="Q143" i="8"/>
  <c r="Q159" i="8"/>
  <c r="Q175" i="8"/>
  <c r="Q191" i="8"/>
  <c r="Q207" i="8"/>
  <c r="Q223" i="8"/>
  <c r="Q239" i="8"/>
  <c r="Q255" i="8"/>
  <c r="Q271" i="8"/>
  <c r="Q287" i="8"/>
  <c r="Q303" i="8"/>
  <c r="Q319" i="8"/>
  <c r="Q335" i="8"/>
  <c r="Q351" i="8"/>
  <c r="Q367" i="8"/>
  <c r="Q383" i="8"/>
  <c r="Q399" i="8"/>
  <c r="Q415" i="8"/>
  <c r="Q431" i="8"/>
  <c r="Q447" i="8"/>
  <c r="Q463" i="8"/>
  <c r="Q479" i="8"/>
  <c r="Q495" i="8"/>
  <c r="Q511" i="8"/>
  <c r="Q527" i="8"/>
  <c r="Q543" i="8"/>
  <c r="Q559" i="8"/>
  <c r="Q575" i="8"/>
  <c r="Q591" i="8"/>
  <c r="Q607" i="8"/>
  <c r="Q623" i="8"/>
  <c r="R119" i="8"/>
  <c r="R283" i="8"/>
  <c r="R310" i="8"/>
  <c r="R342" i="8"/>
  <c r="R369" i="8"/>
  <c r="R395" i="8"/>
  <c r="R427" i="8"/>
  <c r="R454" i="8"/>
  <c r="R481" i="8"/>
  <c r="R513" i="8"/>
  <c r="R539" i="8"/>
  <c r="R566" i="8"/>
  <c r="R598" i="8"/>
  <c r="R625" i="8"/>
  <c r="R651" i="8"/>
  <c r="R683" i="8"/>
  <c r="R705" i="8"/>
  <c r="R725" i="8"/>
  <c r="R745" i="8"/>
  <c r="R761" i="8"/>
  <c r="R777" i="8"/>
  <c r="R793" i="8"/>
  <c r="R809" i="8"/>
  <c r="R825" i="8"/>
  <c r="R841" i="8"/>
  <c r="R857" i="8"/>
  <c r="R873" i="8"/>
  <c r="R889" i="8"/>
  <c r="R905" i="8"/>
  <c r="R921" i="8"/>
  <c r="R937" i="8"/>
  <c r="R953" i="8"/>
  <c r="R75" i="8"/>
  <c r="R274" i="8"/>
  <c r="R359" i="8"/>
  <c r="R445" i="8"/>
  <c r="R530" i="8"/>
  <c r="R615" i="8"/>
  <c r="R698" i="8"/>
  <c r="R762" i="8"/>
  <c r="R826" i="8"/>
  <c r="R890" i="8"/>
  <c r="R954" i="8"/>
  <c r="R973" i="8"/>
  <c r="R989" i="8"/>
  <c r="R1005" i="8"/>
  <c r="Q22" i="8"/>
  <c r="Q38" i="8"/>
  <c r="Q54" i="8"/>
  <c r="Q70" i="8"/>
  <c r="Q86" i="8"/>
  <c r="Q102" i="8"/>
  <c r="Q118" i="8"/>
  <c r="Q134" i="8"/>
  <c r="Q150" i="8"/>
  <c r="Q166" i="8"/>
  <c r="Q182" i="8"/>
  <c r="Q198" i="8"/>
  <c r="Q214" i="8"/>
  <c r="Q230" i="8"/>
  <c r="Q246" i="8"/>
  <c r="Q262"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P16" i="8"/>
  <c r="P32" i="8"/>
  <c r="P48" i="8"/>
  <c r="P64" i="8"/>
  <c r="P80" i="8"/>
  <c r="P96" i="8"/>
  <c r="P112" i="8"/>
  <c r="P128" i="8"/>
  <c r="P144" i="8"/>
  <c r="S933" i="8"/>
  <c r="R257" i="8"/>
  <c r="R343" i="8"/>
  <c r="R429" i="8"/>
  <c r="R514" i="8"/>
  <c r="R599" i="8"/>
  <c r="R685" i="8"/>
  <c r="R750" i="8"/>
  <c r="R814" i="8"/>
  <c r="R878" i="8"/>
  <c r="R942" i="8"/>
  <c r="R970" i="8"/>
  <c r="R986" i="8"/>
  <c r="R1002" i="8"/>
  <c r="Q19" i="8"/>
  <c r="Q35" i="8"/>
  <c r="Q51" i="8"/>
  <c r="Q67" i="8"/>
  <c r="Q83" i="8"/>
  <c r="Q99" i="8"/>
  <c r="Q115" i="8"/>
  <c r="Q131" i="8"/>
  <c r="Q147" i="8"/>
  <c r="Q163" i="8"/>
  <c r="Q179" i="8"/>
  <c r="Q195" i="8"/>
  <c r="Q211" i="8"/>
  <c r="Q227" i="8"/>
  <c r="Q243" i="8"/>
  <c r="Q259" i="8"/>
  <c r="Q275" i="8"/>
  <c r="Q291" i="8"/>
  <c r="Q307" i="8"/>
  <c r="Q323" i="8"/>
  <c r="Q339" i="8"/>
  <c r="Q355" i="8"/>
  <c r="Q371" i="8"/>
  <c r="Q387" i="8"/>
  <c r="Q403" i="8"/>
  <c r="Q419" i="8"/>
  <c r="Q435" i="8"/>
  <c r="Q451" i="8"/>
  <c r="Q467" i="8"/>
  <c r="Q483" i="8"/>
  <c r="Q499" i="8"/>
  <c r="Q515" i="8"/>
  <c r="Q531" i="8"/>
  <c r="Q547" i="8"/>
  <c r="Q563" i="8"/>
  <c r="Q579" i="8"/>
  <c r="Q595" i="8"/>
  <c r="R183" i="8"/>
  <c r="R289" i="8"/>
  <c r="R321" i="8"/>
  <c r="R347" i="8"/>
  <c r="R374" i="8"/>
  <c r="R406" i="8"/>
  <c r="R433" i="8"/>
  <c r="R459" i="8"/>
  <c r="R491" i="8"/>
  <c r="R518" i="8"/>
  <c r="R545" i="8"/>
  <c r="R577" i="8"/>
  <c r="R603" i="8"/>
  <c r="R630" i="8"/>
  <c r="R662" i="8"/>
  <c r="R689" i="8"/>
  <c r="R709" i="8"/>
  <c r="R733" i="8"/>
  <c r="R749" i="8"/>
  <c r="R765" i="8"/>
  <c r="R781" i="8"/>
  <c r="R797" i="8"/>
  <c r="R813" i="8"/>
  <c r="R829" i="8"/>
  <c r="R845" i="8"/>
  <c r="R861" i="8"/>
  <c r="R877" i="8"/>
  <c r="R893" i="8"/>
  <c r="R909" i="8"/>
  <c r="R925" i="8"/>
  <c r="R941" i="8"/>
  <c r="R957" i="8"/>
  <c r="R139" i="8"/>
  <c r="R295" i="8"/>
  <c r="R381" i="8"/>
  <c r="R466" i="8"/>
  <c r="R551" i="8"/>
  <c r="R637" i="8"/>
  <c r="R714" i="8"/>
  <c r="R778" i="8"/>
  <c r="R842" i="8"/>
  <c r="R906" i="8"/>
  <c r="R961" i="8"/>
  <c r="R977" i="8"/>
  <c r="R993" i="8"/>
  <c r="Q10" i="8"/>
  <c r="Q26" i="8"/>
  <c r="Q42" i="8"/>
  <c r="Q58" i="8"/>
  <c r="Q74" i="8"/>
  <c r="Q90" i="8"/>
  <c r="Q106" i="8"/>
  <c r="Q122" i="8"/>
  <c r="Q138" i="8"/>
  <c r="Q154" i="8"/>
  <c r="Q170" i="8"/>
  <c r="Q186" i="8"/>
  <c r="Q202" i="8"/>
  <c r="Q218" i="8"/>
  <c r="Q234" i="8"/>
  <c r="Q250" i="8"/>
  <c r="Q266"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P20" i="8"/>
  <c r="P36" i="8"/>
  <c r="P52" i="8"/>
  <c r="P68" i="8"/>
  <c r="P84" i="8"/>
  <c r="P100" i="8"/>
  <c r="P116" i="8"/>
  <c r="P132" i="8"/>
  <c r="P148" i="8"/>
  <c r="R91" i="8"/>
  <c r="R279" i="8"/>
  <c r="R365" i="8"/>
  <c r="R450" i="8"/>
  <c r="R535" i="8"/>
  <c r="R621" i="8"/>
  <c r="R702" i="8"/>
  <c r="R766" i="8"/>
  <c r="R830" i="8"/>
  <c r="R894" i="8"/>
  <c r="R958" i="8"/>
  <c r="R974" i="8"/>
  <c r="R990" i="8"/>
  <c r="R1006" i="8"/>
  <c r="Q23" i="8"/>
  <c r="Q39" i="8"/>
  <c r="Q55" i="8"/>
  <c r="Q71" i="8"/>
  <c r="Q87" i="8"/>
  <c r="Q103" i="8"/>
  <c r="Q119" i="8"/>
  <c r="Q135" i="8"/>
  <c r="Q151" i="8"/>
  <c r="Q167" i="8"/>
  <c r="Q183" i="8"/>
  <c r="Q199" i="8"/>
  <c r="Q215" i="8"/>
  <c r="Q231" i="8"/>
  <c r="Q247" i="8"/>
  <c r="Q263" i="8"/>
  <c r="Q279" i="8"/>
  <c r="Q295" i="8"/>
  <c r="Q311" i="8"/>
  <c r="Q327" i="8"/>
  <c r="Q343" i="8"/>
  <c r="Q359" i="8"/>
  <c r="Q375" i="8"/>
  <c r="Q391" i="8"/>
  <c r="Q407" i="8"/>
  <c r="Q423" i="8"/>
  <c r="Q439" i="8"/>
  <c r="Q455" i="8"/>
  <c r="Q471" i="8"/>
  <c r="Q487" i="8"/>
  <c r="R239" i="8"/>
  <c r="R299" i="8"/>
  <c r="R326" i="8"/>
  <c r="R353" i="8"/>
  <c r="R385" i="8"/>
  <c r="R411" i="8"/>
  <c r="R438" i="8"/>
  <c r="R470" i="8"/>
  <c r="R497" i="8"/>
  <c r="R523" i="8"/>
  <c r="R555" i="8"/>
  <c r="R582" i="8"/>
  <c r="R609" i="8"/>
  <c r="R641" i="8"/>
  <c r="R667" i="8"/>
  <c r="R693" i="8"/>
  <c r="R717" i="8"/>
  <c r="R737" i="8"/>
  <c r="R753" i="8"/>
  <c r="R769" i="8"/>
  <c r="R785" i="8"/>
  <c r="R801" i="8"/>
  <c r="R817" i="8"/>
  <c r="R833" i="8"/>
  <c r="R849" i="8"/>
  <c r="R865" i="8"/>
  <c r="R881" i="8"/>
  <c r="R897" i="8"/>
  <c r="R913" i="8"/>
  <c r="R929" i="8"/>
  <c r="R945" i="8"/>
  <c r="S544" i="8"/>
  <c r="R203" i="8"/>
  <c r="R317" i="8"/>
  <c r="R402" i="8"/>
  <c r="R487" i="8"/>
  <c r="R573" i="8"/>
  <c r="R658" i="8"/>
  <c r="R730" i="8"/>
  <c r="R794" i="8"/>
  <c r="R858" i="8"/>
  <c r="R922" i="8"/>
  <c r="R965" i="8"/>
  <c r="R981" i="8"/>
  <c r="R997" i="8"/>
  <c r="Q14" i="8"/>
  <c r="Q30" i="8"/>
  <c r="Q46" i="8"/>
  <c r="Q62" i="8"/>
  <c r="Q78" i="8"/>
  <c r="Q94" i="8"/>
  <c r="Q110" i="8"/>
  <c r="Q126" i="8"/>
  <c r="Q142" i="8"/>
  <c r="Q158" i="8"/>
  <c r="Q174" i="8"/>
  <c r="Q190" i="8"/>
  <c r="Q206" i="8"/>
  <c r="Q222" i="8"/>
  <c r="Q238" i="8"/>
  <c r="Q254" i="8"/>
  <c r="Q270" i="8"/>
  <c r="Q286" i="8"/>
  <c r="Q302" i="8"/>
  <c r="Q318" i="8"/>
  <c r="Q334" i="8"/>
  <c r="Q350" i="8"/>
  <c r="Q366" i="8"/>
  <c r="Q382" i="8"/>
  <c r="Q398" i="8"/>
  <c r="Q414" i="8"/>
  <c r="Q430" i="8"/>
  <c r="Q446" i="8"/>
  <c r="Q462" i="8"/>
  <c r="Q478" i="8"/>
  <c r="Q494" i="8"/>
  <c r="Q510" i="8"/>
  <c r="Q526" i="8"/>
  <c r="Q542" i="8"/>
  <c r="Q558" i="8"/>
  <c r="Q574" i="8"/>
  <c r="Q590" i="8"/>
  <c r="Q606"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P24" i="8"/>
  <c r="P40" i="8"/>
  <c r="P56" i="8"/>
  <c r="P72" i="8"/>
  <c r="P88" i="8"/>
  <c r="P104" i="8"/>
  <c r="P120" i="8"/>
  <c r="P136" i="8"/>
  <c r="P152" i="8"/>
  <c r="R155" i="8"/>
  <c r="R301" i="8"/>
  <c r="R386" i="8"/>
  <c r="R471" i="8"/>
  <c r="R557" i="8"/>
  <c r="R642" i="8"/>
  <c r="R718" i="8"/>
  <c r="R782" i="8"/>
  <c r="R846" i="8"/>
  <c r="R910" i="8"/>
  <c r="R962" i="8"/>
  <c r="R978" i="8"/>
  <c r="R994" i="8"/>
  <c r="Q11" i="8"/>
  <c r="Q27" i="8"/>
  <c r="Q43" i="8"/>
  <c r="Q59" i="8"/>
  <c r="Q75" i="8"/>
  <c r="Q91" i="8"/>
  <c r="Q107" i="8"/>
  <c r="Q123" i="8"/>
  <c r="Q139" i="8"/>
  <c r="Q155" i="8"/>
  <c r="Q171" i="8"/>
  <c r="Q187" i="8"/>
  <c r="Q203" i="8"/>
  <c r="Q219" i="8"/>
  <c r="Q235" i="8"/>
  <c r="Q251" i="8"/>
  <c r="Q267" i="8"/>
  <c r="Q283" i="8"/>
  <c r="Q299" i="8"/>
  <c r="Q315" i="8"/>
  <c r="Q331" i="8"/>
  <c r="Q347" i="8"/>
  <c r="Q363" i="8"/>
  <c r="Q379" i="8"/>
  <c r="Q395" i="8"/>
  <c r="Q411" i="8"/>
  <c r="Q427" i="8"/>
  <c r="Q443" i="8"/>
  <c r="Q459" i="8"/>
  <c r="Q475" i="8"/>
  <c r="Q491" i="8"/>
  <c r="Q507" i="8"/>
  <c r="Q523" i="8"/>
  <c r="Q539" i="8"/>
  <c r="Q555" i="8"/>
  <c r="Q571" i="8"/>
  <c r="Q587" i="8"/>
  <c r="Q603" i="8"/>
  <c r="Q619" i="8"/>
  <c r="Q635" i="8"/>
  <c r="Q651" i="8"/>
  <c r="Q667" i="8"/>
  <c r="Q683" i="8"/>
  <c r="Q699" i="8"/>
  <c r="Q715" i="8"/>
  <c r="Q731" i="8"/>
  <c r="Q747" i="8"/>
  <c r="Q763" i="8"/>
  <c r="Q779" i="8"/>
  <c r="Q795" i="8"/>
  <c r="Q811" i="8"/>
  <c r="Q827" i="8"/>
  <c r="Q843" i="8"/>
  <c r="Q859" i="8"/>
  <c r="Q875" i="8"/>
  <c r="Q891" i="8"/>
  <c r="Q907" i="8"/>
  <c r="Q923" i="8"/>
  <c r="Q939" i="8"/>
  <c r="Q955" i="8"/>
  <c r="Q503" i="8"/>
  <c r="Q567" i="8"/>
  <c r="Q615" i="8"/>
  <c r="Q643" i="8"/>
  <c r="Q663" i="8"/>
  <c r="Q687" i="8"/>
  <c r="Q707" i="8"/>
  <c r="Q727" i="8"/>
  <c r="Q751" i="8"/>
  <c r="Q771" i="8"/>
  <c r="Q791" i="8"/>
  <c r="Q815" i="8"/>
  <c r="Q835" i="8"/>
  <c r="Q855" i="8"/>
  <c r="Q879" i="8"/>
  <c r="Q899" i="8"/>
  <c r="Q919" i="8"/>
  <c r="Q943" i="8"/>
  <c r="Q963" i="8"/>
  <c r="Q979" i="8"/>
  <c r="Q995" i="8"/>
  <c r="P13" i="8"/>
  <c r="R107" i="8"/>
  <c r="R285" i="8"/>
  <c r="R370" i="8"/>
  <c r="R455" i="8"/>
  <c r="R541" i="8"/>
  <c r="R626" i="8"/>
  <c r="R706" i="8"/>
  <c r="R770" i="8"/>
  <c r="R834" i="8"/>
  <c r="R898" i="8"/>
  <c r="R959" i="8"/>
  <c r="R975" i="8"/>
  <c r="R991" i="8"/>
  <c r="Q24" i="8"/>
  <c r="Q40" i="8"/>
  <c r="Q56" i="8"/>
  <c r="Q72" i="8"/>
  <c r="Q88" i="8"/>
  <c r="Q104" i="8"/>
  <c r="Q120" i="8"/>
  <c r="Q136" i="8"/>
  <c r="Q152" i="8"/>
  <c r="Q168" i="8"/>
  <c r="Q184" i="8"/>
  <c r="Q200" i="8"/>
  <c r="Q216" i="8"/>
  <c r="Q232" i="8"/>
  <c r="Q248" i="8"/>
  <c r="Q264" i="8"/>
  <c r="Q280" i="8"/>
  <c r="Q296" i="8"/>
  <c r="Q312" i="8"/>
  <c r="Q328" i="8"/>
  <c r="Q344" i="8"/>
  <c r="Q360" i="8"/>
  <c r="Q376" i="8"/>
  <c r="Q392" i="8"/>
  <c r="Q408" i="8"/>
  <c r="Q424" i="8"/>
  <c r="Q440" i="8"/>
  <c r="Q456" i="8"/>
  <c r="Q472" i="8"/>
  <c r="Q488" i="8"/>
  <c r="Q504" i="8"/>
  <c r="Q520" i="8"/>
  <c r="Q536" i="8"/>
  <c r="Q552" i="8"/>
  <c r="Q568" i="8"/>
  <c r="Q584" i="8"/>
  <c r="Q600" i="8"/>
  <c r="Q616" i="8"/>
  <c r="Q632" i="8"/>
  <c r="Q648" i="8"/>
  <c r="Q664" i="8"/>
  <c r="Q680" i="8"/>
  <c r="Q696" i="8"/>
  <c r="Q712" i="8"/>
  <c r="Q728" i="8"/>
  <c r="Q744" i="8"/>
  <c r="Q760" i="8"/>
  <c r="Q776" i="8"/>
  <c r="Q792" i="8"/>
  <c r="Q808" i="8"/>
  <c r="Q824" i="8"/>
  <c r="Q840" i="8"/>
  <c r="Q856" i="8"/>
  <c r="Q872" i="8"/>
  <c r="Q888" i="8"/>
  <c r="Q904" i="8"/>
  <c r="Q920" i="8"/>
  <c r="Q936" i="8"/>
  <c r="Q952" i="8"/>
  <c r="Q968" i="8"/>
  <c r="Q984" i="8"/>
  <c r="Q1000" i="8"/>
  <c r="P18" i="8"/>
  <c r="P34" i="8"/>
  <c r="P50" i="8"/>
  <c r="P66" i="8"/>
  <c r="P82" i="8"/>
  <c r="P98" i="8"/>
  <c r="P114" i="8"/>
  <c r="P130" i="8"/>
  <c r="P146" i="8"/>
  <c r="R333" i="8"/>
  <c r="R674" i="8"/>
  <c r="R934" i="8"/>
  <c r="Q17" i="8"/>
  <c r="Q81" i="8"/>
  <c r="Q145" i="8"/>
  <c r="Q209" i="8"/>
  <c r="Q273" i="8"/>
  <c r="Q337" i="8"/>
  <c r="Q401" i="8"/>
  <c r="Q465" i="8"/>
  <c r="Q529" i="8"/>
  <c r="Q593" i="8"/>
  <c r="Q657" i="8"/>
  <c r="Q721" i="8"/>
  <c r="Q785" i="8"/>
  <c r="Q849" i="8"/>
  <c r="Q913" i="8"/>
  <c r="Q977" i="8"/>
  <c r="P31" i="8"/>
  <c r="P63" i="8"/>
  <c r="P95" i="8"/>
  <c r="P127" i="8"/>
  <c r="P156" i="8"/>
  <c r="P172" i="8"/>
  <c r="P188" i="8"/>
  <c r="P204" i="8"/>
  <c r="P220" i="8"/>
  <c r="P236" i="8"/>
  <c r="P252" i="8"/>
  <c r="P268" i="8"/>
  <c r="P284" i="8"/>
  <c r="P300" i="8"/>
  <c r="P316" i="8"/>
  <c r="P332" i="8"/>
  <c r="P348" i="8"/>
  <c r="P364" i="8"/>
  <c r="P380" i="8"/>
  <c r="P396" i="8"/>
  <c r="P412" i="8"/>
  <c r="P428" i="8"/>
  <c r="P444" i="8"/>
  <c r="P460" i="8"/>
  <c r="P476" i="8"/>
  <c r="P492" i="8"/>
  <c r="P508" i="8"/>
  <c r="P524" i="8"/>
  <c r="P540" i="8"/>
  <c r="P556" i="8"/>
  <c r="P572" i="8"/>
  <c r="P588" i="8"/>
  <c r="P604" i="8"/>
  <c r="P620" i="8"/>
  <c r="P636" i="8"/>
  <c r="P652" i="8"/>
  <c r="P668" i="8"/>
  <c r="P684" i="8"/>
  <c r="P700" i="8"/>
  <c r="P716" i="8"/>
  <c r="P732" i="8"/>
  <c r="P748" i="8"/>
  <c r="P764" i="8"/>
  <c r="P780" i="8"/>
  <c r="P796" i="8"/>
  <c r="P812" i="8"/>
  <c r="R439" i="8"/>
  <c r="Q519" i="8"/>
  <c r="Q583" i="8"/>
  <c r="Q627" i="8"/>
  <c r="Q647" i="8"/>
  <c r="Q671" i="8"/>
  <c r="Q691" i="8"/>
  <c r="Q711" i="8"/>
  <c r="Q735" i="8"/>
  <c r="Q755" i="8"/>
  <c r="Q775" i="8"/>
  <c r="Q799" i="8"/>
  <c r="Q819" i="8"/>
  <c r="Q839" i="8"/>
  <c r="Q863" i="8"/>
  <c r="Q883" i="8"/>
  <c r="Q903" i="8"/>
  <c r="Q927" i="8"/>
  <c r="Q947" i="8"/>
  <c r="Q967" i="8"/>
  <c r="Q983" i="8"/>
  <c r="Q999" i="8"/>
  <c r="P17" i="8"/>
  <c r="R171" i="8"/>
  <c r="R306" i="8"/>
  <c r="R391" i="8"/>
  <c r="R477" i="8"/>
  <c r="R562" i="8"/>
  <c r="R647" i="8"/>
  <c r="R722" i="8"/>
  <c r="R786" i="8"/>
  <c r="R850" i="8"/>
  <c r="R914" i="8"/>
  <c r="R963" i="8"/>
  <c r="R979" i="8"/>
  <c r="R995" i="8"/>
  <c r="Q12" i="8"/>
  <c r="Q28" i="8"/>
  <c r="Q44" i="8"/>
  <c r="Q60" i="8"/>
  <c r="Q76" i="8"/>
  <c r="Q92" i="8"/>
  <c r="Q108" i="8"/>
  <c r="Q124" i="8"/>
  <c r="Q140" i="8"/>
  <c r="Q156" i="8"/>
  <c r="Q172" i="8"/>
  <c r="Q188" i="8"/>
  <c r="Q204" i="8"/>
  <c r="Q220" i="8"/>
  <c r="Q236" i="8"/>
  <c r="Q252"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P22" i="8"/>
  <c r="P38" i="8"/>
  <c r="P54" i="8"/>
  <c r="P70" i="8"/>
  <c r="P86" i="8"/>
  <c r="P102" i="8"/>
  <c r="P118" i="8"/>
  <c r="P134" i="8"/>
  <c r="P150" i="8"/>
  <c r="R418" i="8"/>
  <c r="R742" i="8"/>
  <c r="R968" i="8"/>
  <c r="Q33" i="8"/>
  <c r="Q97" i="8"/>
  <c r="Q161" i="8"/>
  <c r="Q225" i="8"/>
  <c r="Q289" i="8"/>
  <c r="Q353" i="8"/>
  <c r="Q417" i="8"/>
  <c r="Q481" i="8"/>
  <c r="Q545" i="8"/>
  <c r="Q609" i="8"/>
  <c r="Q673" i="8"/>
  <c r="Q737" i="8"/>
  <c r="Q801" i="8"/>
  <c r="Q865" i="8"/>
  <c r="Q929" i="8"/>
  <c r="Q993" i="8"/>
  <c r="P39" i="8"/>
  <c r="P71" i="8"/>
  <c r="P103" i="8"/>
  <c r="P135" i="8"/>
  <c r="P160" i="8"/>
  <c r="P176" i="8"/>
  <c r="P192" i="8"/>
  <c r="P208" i="8"/>
  <c r="P224" i="8"/>
  <c r="P240" i="8"/>
  <c r="P256" i="8"/>
  <c r="P272" i="8"/>
  <c r="P288" i="8"/>
  <c r="P304" i="8"/>
  <c r="P320" i="8"/>
  <c r="P336" i="8"/>
  <c r="P352" i="8"/>
  <c r="P368" i="8"/>
  <c r="P384" i="8"/>
  <c r="P400" i="8"/>
  <c r="P416" i="8"/>
  <c r="P432" i="8"/>
  <c r="P448" i="8"/>
  <c r="P464" i="8"/>
  <c r="P480" i="8"/>
  <c r="P496" i="8"/>
  <c r="P512" i="8"/>
  <c r="P528" i="8"/>
  <c r="P544" i="8"/>
  <c r="P560" i="8"/>
  <c r="P576" i="8"/>
  <c r="P592" i="8"/>
  <c r="P608" i="8"/>
  <c r="P624" i="8"/>
  <c r="P640" i="8"/>
  <c r="P656" i="8"/>
  <c r="P672" i="8"/>
  <c r="P688" i="8"/>
  <c r="P704" i="8"/>
  <c r="P720" i="8"/>
  <c r="P736" i="8"/>
  <c r="P752" i="8"/>
  <c r="P768" i="8"/>
  <c r="P784" i="8"/>
  <c r="Q535" i="8"/>
  <c r="Q599" i="8"/>
  <c r="Q631" i="8"/>
  <c r="Q655" i="8"/>
  <c r="Q675" i="8"/>
  <c r="Q695" i="8"/>
  <c r="Q719" i="8"/>
  <c r="Q739" i="8"/>
  <c r="Q759" i="8"/>
  <c r="Q783" i="8"/>
  <c r="Q803" i="8"/>
  <c r="Q823" i="8"/>
  <c r="Q847" i="8"/>
  <c r="Q867" i="8"/>
  <c r="Q887" i="8"/>
  <c r="Q911" i="8"/>
  <c r="Q931" i="8"/>
  <c r="Q951" i="8"/>
  <c r="Q971" i="8"/>
  <c r="Q987" i="8"/>
  <c r="Q1003" i="8"/>
  <c r="S741" i="8"/>
  <c r="R233" i="8"/>
  <c r="R327" i="8"/>
  <c r="R413" i="8"/>
  <c r="R498" i="8"/>
  <c r="R583" i="8"/>
  <c r="R669" i="8"/>
  <c r="R738" i="8"/>
  <c r="R802" i="8"/>
  <c r="R866" i="8"/>
  <c r="R930" i="8"/>
  <c r="R967" i="8"/>
  <c r="R983" i="8"/>
  <c r="R999" i="8"/>
  <c r="Q16" i="8"/>
  <c r="Q32" i="8"/>
  <c r="Q48" i="8"/>
  <c r="Q64" i="8"/>
  <c r="Q80" i="8"/>
  <c r="Q96" i="8"/>
  <c r="Q112" i="8"/>
  <c r="Q128" i="8"/>
  <c r="Q144" i="8"/>
  <c r="Q160" i="8"/>
  <c r="Q176" i="8"/>
  <c r="Q192" i="8"/>
  <c r="Q208" i="8"/>
  <c r="Q224" i="8"/>
  <c r="Q240" i="8"/>
  <c r="Q256"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P10" i="8"/>
  <c r="P26" i="8"/>
  <c r="P42" i="8"/>
  <c r="P58" i="8"/>
  <c r="P74" i="8"/>
  <c r="P90" i="8"/>
  <c r="P106" i="8"/>
  <c r="P122" i="8"/>
  <c r="P138" i="8"/>
  <c r="S805" i="8"/>
  <c r="R503" i="8"/>
  <c r="R806" i="8"/>
  <c r="R984" i="8"/>
  <c r="Q49" i="8"/>
  <c r="Q113" i="8"/>
  <c r="Q177" i="8"/>
  <c r="Q241" i="8"/>
  <c r="Q305" i="8"/>
  <c r="Q369" i="8"/>
  <c r="Q433" i="8"/>
  <c r="Q497" i="8"/>
  <c r="Q561" i="8"/>
  <c r="Q625" i="8"/>
  <c r="Q689" i="8"/>
  <c r="Q753" i="8"/>
  <c r="Q817" i="8"/>
  <c r="Q881" i="8"/>
  <c r="Q945" i="8"/>
  <c r="P11" i="8"/>
  <c r="P47" i="8"/>
  <c r="P79" i="8"/>
  <c r="P111" i="8"/>
  <c r="P143" i="8"/>
  <c r="P164" i="8"/>
  <c r="P180" i="8"/>
  <c r="P196" i="8"/>
  <c r="P212" i="8"/>
  <c r="P228" i="8"/>
  <c r="P244" i="8"/>
  <c r="P260" i="8"/>
  <c r="P276" i="8"/>
  <c r="P292" i="8"/>
  <c r="P308" i="8"/>
  <c r="P324" i="8"/>
  <c r="P340" i="8"/>
  <c r="P356" i="8"/>
  <c r="P372" i="8"/>
  <c r="P388" i="8"/>
  <c r="P404" i="8"/>
  <c r="P420" i="8"/>
  <c r="P436" i="8"/>
  <c r="P452" i="8"/>
  <c r="P468" i="8"/>
  <c r="P484" i="8"/>
  <c r="P500" i="8"/>
  <c r="P516" i="8"/>
  <c r="P532" i="8"/>
  <c r="P548" i="8"/>
  <c r="P564" i="8"/>
  <c r="P580" i="8"/>
  <c r="P596" i="8"/>
  <c r="P612" i="8"/>
  <c r="P628" i="8"/>
  <c r="P644" i="8"/>
  <c r="P660" i="8"/>
  <c r="P676" i="8"/>
  <c r="P692" i="8"/>
  <c r="P708" i="8"/>
  <c r="P724" i="8"/>
  <c r="P740" i="8"/>
  <c r="P756" i="8"/>
  <c r="P772" i="8"/>
  <c r="Q551" i="8"/>
  <c r="Q611" i="8"/>
  <c r="Q639" i="8"/>
  <c r="Q659" i="8"/>
  <c r="Q679" i="8"/>
  <c r="Q703" i="8"/>
  <c r="Q723" i="8"/>
  <c r="Q743" i="8"/>
  <c r="Q767" i="8"/>
  <c r="Q787" i="8"/>
  <c r="Q807" i="8"/>
  <c r="Q831" i="8"/>
  <c r="Q851" i="8"/>
  <c r="Q871" i="8"/>
  <c r="Q895" i="8"/>
  <c r="Q915" i="8"/>
  <c r="Q935" i="8"/>
  <c r="Q959" i="8"/>
  <c r="Q975" i="8"/>
  <c r="Q991" i="8"/>
  <c r="P9" i="8"/>
  <c r="S997" i="8"/>
  <c r="R263" i="8"/>
  <c r="R349" i="8"/>
  <c r="R434" i="8"/>
  <c r="R519" i="8"/>
  <c r="R605" i="8"/>
  <c r="R690" i="8"/>
  <c r="R754" i="8"/>
  <c r="R818" i="8"/>
  <c r="R882" i="8"/>
  <c r="R946" i="8"/>
  <c r="R971" i="8"/>
  <c r="R987" i="8"/>
  <c r="R1003" i="8"/>
  <c r="Q20" i="8"/>
  <c r="Q36" i="8"/>
  <c r="Q52" i="8"/>
  <c r="Q68" i="8"/>
  <c r="Q84" i="8"/>
  <c r="Q100" i="8"/>
  <c r="Q116" i="8"/>
  <c r="Q132" i="8"/>
  <c r="Q148" i="8"/>
  <c r="Q164" i="8"/>
  <c r="Q180" i="8"/>
  <c r="Q196" i="8"/>
  <c r="Q212" i="8"/>
  <c r="Q228" i="8"/>
  <c r="Q244" i="8"/>
  <c r="Q260"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P14" i="8"/>
  <c r="P30" i="8"/>
  <c r="P46" i="8"/>
  <c r="P62" i="8"/>
  <c r="P78" i="8"/>
  <c r="P94" i="8"/>
  <c r="P110" i="8"/>
  <c r="P126" i="8"/>
  <c r="P142" i="8"/>
  <c r="R241" i="8"/>
  <c r="R589" i="8"/>
  <c r="R870" i="8"/>
  <c r="R1000" i="8"/>
  <c r="Q65" i="8"/>
  <c r="Q129" i="8"/>
  <c r="Q193" i="8"/>
  <c r="Q257" i="8"/>
  <c r="Q321" i="8"/>
  <c r="Q385" i="8"/>
  <c r="Q449" i="8"/>
  <c r="Q513" i="8"/>
  <c r="Q577" i="8"/>
  <c r="Q641" i="8"/>
  <c r="Q705" i="8"/>
  <c r="Q769" i="8"/>
  <c r="Q833" i="8"/>
  <c r="Q897" i="8"/>
  <c r="Q961" i="8"/>
  <c r="P23" i="8"/>
  <c r="P55" i="8"/>
  <c r="P87" i="8"/>
  <c r="P119" i="8"/>
  <c r="P151" i="8"/>
  <c r="P168" i="8"/>
  <c r="P184" i="8"/>
  <c r="P200" i="8"/>
  <c r="P216" i="8"/>
  <c r="P232" i="8"/>
  <c r="P248" i="8"/>
  <c r="P264" i="8"/>
  <c r="P280" i="8"/>
  <c r="P296" i="8"/>
  <c r="P312" i="8"/>
  <c r="P328" i="8"/>
  <c r="P344" i="8"/>
  <c r="P360" i="8"/>
  <c r="P376" i="8"/>
  <c r="P392" i="8"/>
  <c r="P408" i="8"/>
  <c r="P424" i="8"/>
  <c r="P440" i="8"/>
  <c r="P456" i="8"/>
  <c r="P472" i="8"/>
  <c r="P488" i="8"/>
  <c r="P504" i="8"/>
  <c r="P520" i="8"/>
  <c r="P536" i="8"/>
  <c r="P552" i="8"/>
  <c r="P568" i="8"/>
  <c r="P584" i="8"/>
  <c r="P600" i="8"/>
  <c r="P616" i="8"/>
  <c r="P632" i="8"/>
  <c r="P648" i="8"/>
  <c r="P664" i="8"/>
  <c r="P680" i="8"/>
  <c r="P696" i="8"/>
  <c r="P712" i="8"/>
  <c r="P728" i="8"/>
  <c r="P744" i="8"/>
  <c r="P760" i="8"/>
  <c r="P776" i="8"/>
  <c r="P792" i="8"/>
  <c r="P808" i="8"/>
  <c r="R354" i="8"/>
  <c r="R694" i="8"/>
  <c r="R950" i="8"/>
  <c r="Q21" i="8"/>
  <c r="Q85" i="8"/>
  <c r="Q149" i="8"/>
  <c r="Q213" i="8"/>
  <c r="Q277" i="8"/>
  <c r="Q341" i="8"/>
  <c r="Q405" i="8"/>
  <c r="Q469" i="8"/>
  <c r="Q533" i="8"/>
  <c r="Q597" i="8"/>
  <c r="Q661" i="8"/>
  <c r="Q725" i="8"/>
  <c r="Q789" i="8"/>
  <c r="Q853" i="8"/>
  <c r="Q917" i="8"/>
  <c r="Q981" i="8"/>
  <c r="P33" i="8"/>
  <c r="P65" i="8"/>
  <c r="P97" i="8"/>
  <c r="P129" i="8"/>
  <c r="P157" i="8"/>
  <c r="P173" i="8"/>
  <c r="P189" i="8"/>
  <c r="P205" i="8"/>
  <c r="P221" i="8"/>
  <c r="P237" i="8"/>
  <c r="R43" i="8"/>
  <c r="R758" i="8"/>
  <c r="R988" i="8"/>
  <c r="Q69" i="8"/>
  <c r="Q165" i="8"/>
  <c r="Q245" i="8"/>
  <c r="Q325" i="8"/>
  <c r="Q421" i="8"/>
  <c r="Q501" i="8"/>
  <c r="Q581" i="8"/>
  <c r="Q677" i="8"/>
  <c r="Q757" i="8"/>
  <c r="Q837" i="8"/>
  <c r="Q933" i="8"/>
  <c r="P15" i="8"/>
  <c r="P57" i="8"/>
  <c r="P105" i="8"/>
  <c r="P145" i="8"/>
  <c r="P169" i="8"/>
  <c r="P193" i="8"/>
  <c r="P213" i="8"/>
  <c r="P233" i="8"/>
  <c r="P253" i="8"/>
  <c r="P269" i="8"/>
  <c r="P285" i="8"/>
  <c r="P301" i="8"/>
  <c r="P317" i="8"/>
  <c r="P333" i="8"/>
  <c r="P349" i="8"/>
  <c r="P365" i="8"/>
  <c r="P381" i="8"/>
  <c r="P397" i="8"/>
  <c r="P413" i="8"/>
  <c r="P429" i="8"/>
  <c r="P445" i="8"/>
  <c r="P461" i="8"/>
  <c r="P477" i="8"/>
  <c r="P493" i="8"/>
  <c r="P509" i="8"/>
  <c r="P525" i="8"/>
  <c r="P541" i="8"/>
  <c r="P557" i="8"/>
  <c r="P573" i="8"/>
  <c r="P589" i="8"/>
  <c r="P605" i="8"/>
  <c r="P621" i="8"/>
  <c r="P637" i="8"/>
  <c r="P653" i="8"/>
  <c r="P669" i="8"/>
  <c r="P685" i="8"/>
  <c r="P701" i="8"/>
  <c r="P717" i="8"/>
  <c r="P733" i="8"/>
  <c r="P749" i="8"/>
  <c r="P765" i="8"/>
  <c r="P781" i="8"/>
  <c r="P797" i="8"/>
  <c r="P813" i="8"/>
  <c r="P829" i="8"/>
  <c r="P845" i="8"/>
  <c r="P861" i="8"/>
  <c r="P877" i="8"/>
  <c r="P893" i="8"/>
  <c r="P909" i="8"/>
  <c r="P925" i="8"/>
  <c r="P941" i="8"/>
  <c r="P957" i="8"/>
  <c r="P973" i="8"/>
  <c r="P989" i="8"/>
  <c r="P1005" i="8"/>
  <c r="O21" i="8"/>
  <c r="O37" i="8"/>
  <c r="O53" i="8"/>
  <c r="O69" i="8"/>
  <c r="O85" i="8"/>
  <c r="O101" i="8"/>
  <c r="O117" i="8"/>
  <c r="O133" i="8"/>
  <c r="R290" i="8"/>
  <c r="R631" i="8"/>
  <c r="R902" i="8"/>
  <c r="Q9" i="8"/>
  <c r="Q73" i="8"/>
  <c r="Q137" i="8"/>
  <c r="Q201" i="8"/>
  <c r="Q265" i="8"/>
  <c r="Q329" i="8"/>
  <c r="Q393" i="8"/>
  <c r="Q457" i="8"/>
  <c r="Q521" i="8"/>
  <c r="Q585" i="8"/>
  <c r="Q649" i="8"/>
  <c r="Q713" i="8"/>
  <c r="Q777" i="8"/>
  <c r="Q841" i="8"/>
  <c r="Q905" i="8"/>
  <c r="Q969" i="8"/>
  <c r="P27" i="8"/>
  <c r="P59" i="8"/>
  <c r="P91" i="8"/>
  <c r="P123" i="8"/>
  <c r="P154" i="8"/>
  <c r="P170" i="8"/>
  <c r="P186" i="8"/>
  <c r="P202" i="8"/>
  <c r="P218" i="8"/>
  <c r="P234" i="8"/>
  <c r="P250" i="8"/>
  <c r="P266" i="8"/>
  <c r="P282" i="8"/>
  <c r="P298" i="8"/>
  <c r="P314" i="8"/>
  <c r="P330" i="8"/>
  <c r="P346" i="8"/>
  <c r="P362" i="8"/>
  <c r="P378" i="8"/>
  <c r="P394" i="8"/>
  <c r="P410" i="8"/>
  <c r="P426" i="8"/>
  <c r="P442" i="8"/>
  <c r="P458" i="8"/>
  <c r="P474" i="8"/>
  <c r="P490" i="8"/>
  <c r="P506" i="8"/>
  <c r="P522" i="8"/>
  <c r="P538" i="8"/>
  <c r="P554" i="8"/>
  <c r="P570" i="8"/>
  <c r="P586" i="8"/>
  <c r="P602" i="8"/>
  <c r="P618" i="8"/>
  <c r="P634" i="8"/>
  <c r="P650" i="8"/>
  <c r="P666" i="8"/>
  <c r="P682" i="8"/>
  <c r="P698" i="8"/>
  <c r="P714" i="8"/>
  <c r="P730" i="8"/>
  <c r="P746" i="8"/>
  <c r="P762" i="8"/>
  <c r="P778" i="8"/>
  <c r="P794" i="8"/>
  <c r="P810" i="8"/>
  <c r="P826" i="8"/>
  <c r="P842" i="8"/>
  <c r="P858" i="8"/>
  <c r="P874" i="8"/>
  <c r="P890" i="8"/>
  <c r="P906" i="8"/>
  <c r="P922" i="8"/>
  <c r="P938" i="8"/>
  <c r="P954" i="8"/>
  <c r="P970" i="8"/>
  <c r="P986" i="8"/>
  <c r="P1002" i="8"/>
  <c r="O18" i="8"/>
  <c r="O34" i="8"/>
  <c r="O50" i="8"/>
  <c r="O66" i="8"/>
  <c r="O82" i="8"/>
  <c r="O98" i="8"/>
  <c r="O114" i="8"/>
  <c r="O130" i="8"/>
  <c r="R187" i="8"/>
  <c r="Q61" i="8"/>
  <c r="Q317" i="8"/>
  <c r="Q573" i="8"/>
  <c r="Q829" i="8"/>
  <c r="P53" i="8"/>
  <c r="P167" i="8"/>
  <c r="P231" i="8"/>
  <c r="P295" i="8"/>
  <c r="P359" i="8"/>
  <c r="P423" i="8"/>
  <c r="P487" i="8"/>
  <c r="P551" i="8"/>
  <c r="P615" i="8"/>
  <c r="P788" i="8"/>
  <c r="R269" i="8"/>
  <c r="R822" i="8"/>
  <c r="R1004" i="8"/>
  <c r="Q101" i="8"/>
  <c r="Q181" i="8"/>
  <c r="Q261" i="8"/>
  <c r="Q357" i="8"/>
  <c r="Q437" i="8"/>
  <c r="Q517" i="8"/>
  <c r="Q613" i="8"/>
  <c r="Q693" i="8"/>
  <c r="Q773" i="8"/>
  <c r="Q869" i="8"/>
  <c r="Q949" i="8"/>
  <c r="P25" i="8"/>
  <c r="P73" i="8"/>
  <c r="P113" i="8"/>
  <c r="P153" i="8"/>
  <c r="P177" i="8"/>
  <c r="P197" i="8"/>
  <c r="P217" i="8"/>
  <c r="P241" i="8"/>
  <c r="P257" i="8"/>
  <c r="P273" i="8"/>
  <c r="P289" i="8"/>
  <c r="P305" i="8"/>
  <c r="P321" i="8"/>
  <c r="P337" i="8"/>
  <c r="P353" i="8"/>
  <c r="P369" i="8"/>
  <c r="P385" i="8"/>
  <c r="P401" i="8"/>
  <c r="P417" i="8"/>
  <c r="P433" i="8"/>
  <c r="P449" i="8"/>
  <c r="P465" i="8"/>
  <c r="P481" i="8"/>
  <c r="P497" i="8"/>
  <c r="P513" i="8"/>
  <c r="P529" i="8"/>
  <c r="P545" i="8"/>
  <c r="P561" i="8"/>
  <c r="P577" i="8"/>
  <c r="P593" i="8"/>
  <c r="P609" i="8"/>
  <c r="P625" i="8"/>
  <c r="P641" i="8"/>
  <c r="P657" i="8"/>
  <c r="P673" i="8"/>
  <c r="P689" i="8"/>
  <c r="P705" i="8"/>
  <c r="P721" i="8"/>
  <c r="P737" i="8"/>
  <c r="P753" i="8"/>
  <c r="P769" i="8"/>
  <c r="P785" i="8"/>
  <c r="P801" i="8"/>
  <c r="P817" i="8"/>
  <c r="P833" i="8"/>
  <c r="P849" i="8"/>
  <c r="P865" i="8"/>
  <c r="P881" i="8"/>
  <c r="P897" i="8"/>
  <c r="P913" i="8"/>
  <c r="P929" i="8"/>
  <c r="P945" i="8"/>
  <c r="P961" i="8"/>
  <c r="P977" i="8"/>
  <c r="P993" i="8"/>
  <c r="O9" i="8"/>
  <c r="O25" i="8"/>
  <c r="O41" i="8"/>
  <c r="O57" i="8"/>
  <c r="O73" i="8"/>
  <c r="O89" i="8"/>
  <c r="O105" i="8"/>
  <c r="O121" i="8"/>
  <c r="O137" i="8"/>
  <c r="R375" i="8"/>
  <c r="R710" i="8"/>
  <c r="R960" i="8"/>
  <c r="Q25" i="8"/>
  <c r="Q89" i="8"/>
  <c r="Q153" i="8"/>
  <c r="Q217" i="8"/>
  <c r="Q281" i="8"/>
  <c r="Q345" i="8"/>
  <c r="Q409" i="8"/>
  <c r="Q473" i="8"/>
  <c r="Q537" i="8"/>
  <c r="Q601" i="8"/>
  <c r="Q665" i="8"/>
  <c r="Q729" i="8"/>
  <c r="Q793" i="8"/>
  <c r="Q857" i="8"/>
  <c r="Q921" i="8"/>
  <c r="Q985" i="8"/>
  <c r="P35" i="8"/>
  <c r="P67" i="8"/>
  <c r="P99" i="8"/>
  <c r="P131" i="8"/>
  <c r="P158" i="8"/>
  <c r="P174" i="8"/>
  <c r="P190" i="8"/>
  <c r="P206" i="8"/>
  <c r="P222" i="8"/>
  <c r="P238" i="8"/>
  <c r="P254" i="8"/>
  <c r="P270" i="8"/>
  <c r="P286" i="8"/>
  <c r="P302" i="8"/>
  <c r="P318" i="8"/>
  <c r="P334" i="8"/>
  <c r="P350" i="8"/>
  <c r="P366" i="8"/>
  <c r="P382" i="8"/>
  <c r="P398" i="8"/>
  <c r="P414" i="8"/>
  <c r="P430" i="8"/>
  <c r="P446" i="8"/>
  <c r="P462" i="8"/>
  <c r="P478" i="8"/>
  <c r="P494" i="8"/>
  <c r="P510" i="8"/>
  <c r="P526" i="8"/>
  <c r="P542" i="8"/>
  <c r="P558" i="8"/>
  <c r="P574" i="8"/>
  <c r="P590" i="8"/>
  <c r="P606" i="8"/>
  <c r="P622" i="8"/>
  <c r="P638" i="8"/>
  <c r="P654" i="8"/>
  <c r="P670" i="8"/>
  <c r="P686" i="8"/>
  <c r="P702" i="8"/>
  <c r="P718" i="8"/>
  <c r="P734" i="8"/>
  <c r="P750" i="8"/>
  <c r="P766" i="8"/>
  <c r="P782" i="8"/>
  <c r="P798" i="8"/>
  <c r="P814" i="8"/>
  <c r="P830" i="8"/>
  <c r="P846" i="8"/>
  <c r="P862" i="8"/>
  <c r="P878" i="8"/>
  <c r="P894" i="8"/>
  <c r="P910" i="8"/>
  <c r="P926" i="8"/>
  <c r="P942" i="8"/>
  <c r="P958" i="8"/>
  <c r="P974" i="8"/>
  <c r="P990" i="8"/>
  <c r="P1006" i="8"/>
  <c r="O22" i="8"/>
  <c r="O38" i="8"/>
  <c r="O54" i="8"/>
  <c r="O70" i="8"/>
  <c r="O86" i="8"/>
  <c r="O102" i="8"/>
  <c r="O118" i="8"/>
  <c r="O134" i="8"/>
  <c r="R567" i="8"/>
  <c r="Q125" i="8"/>
  <c r="Q381" i="8"/>
  <c r="Q637" i="8"/>
  <c r="Q893" i="8"/>
  <c r="P85" i="8"/>
  <c r="P183" i="8"/>
  <c r="P247" i="8"/>
  <c r="P311" i="8"/>
  <c r="P375" i="8"/>
  <c r="P800" i="8"/>
  <c r="R525" i="8"/>
  <c r="R886" i="8"/>
  <c r="Q37" i="8"/>
  <c r="Q117" i="8"/>
  <c r="Q197" i="8"/>
  <c r="Q293" i="8"/>
  <c r="Q373" i="8"/>
  <c r="Q453" i="8"/>
  <c r="Q549" i="8"/>
  <c r="Q629" i="8"/>
  <c r="Q709" i="8"/>
  <c r="Q805" i="8"/>
  <c r="Q885" i="8"/>
  <c r="Q965" i="8"/>
  <c r="P41" i="8"/>
  <c r="P81" i="8"/>
  <c r="P121" i="8"/>
  <c r="P161" i="8"/>
  <c r="P181" i="8"/>
  <c r="P201" i="8"/>
  <c r="P225" i="8"/>
  <c r="P245" i="8"/>
  <c r="P261" i="8"/>
  <c r="P277" i="8"/>
  <c r="P293" i="8"/>
  <c r="P309" i="8"/>
  <c r="P325" i="8"/>
  <c r="P341" i="8"/>
  <c r="P357" i="8"/>
  <c r="P373" i="8"/>
  <c r="P389" i="8"/>
  <c r="P405" i="8"/>
  <c r="P421" i="8"/>
  <c r="P437" i="8"/>
  <c r="P453" i="8"/>
  <c r="P469" i="8"/>
  <c r="P485" i="8"/>
  <c r="P501" i="8"/>
  <c r="P517" i="8"/>
  <c r="P533" i="8"/>
  <c r="P549" i="8"/>
  <c r="P565" i="8"/>
  <c r="P581" i="8"/>
  <c r="P597" i="8"/>
  <c r="P613" i="8"/>
  <c r="P629" i="8"/>
  <c r="P645" i="8"/>
  <c r="P661" i="8"/>
  <c r="P677" i="8"/>
  <c r="P693" i="8"/>
  <c r="P709" i="8"/>
  <c r="P725" i="8"/>
  <c r="P741" i="8"/>
  <c r="P757" i="8"/>
  <c r="P773" i="8"/>
  <c r="P789" i="8"/>
  <c r="P805" i="8"/>
  <c r="P821" i="8"/>
  <c r="P837" i="8"/>
  <c r="P853" i="8"/>
  <c r="P869" i="8"/>
  <c r="P885" i="8"/>
  <c r="P901" i="8"/>
  <c r="P917" i="8"/>
  <c r="P933" i="8"/>
  <c r="P949" i="8"/>
  <c r="P965" i="8"/>
  <c r="P981" i="8"/>
  <c r="P997" i="8"/>
  <c r="O13" i="8"/>
  <c r="O29" i="8"/>
  <c r="O45" i="8"/>
  <c r="O61" i="8"/>
  <c r="O77" i="8"/>
  <c r="O93" i="8"/>
  <c r="O109" i="8"/>
  <c r="O125" i="8"/>
  <c r="O141" i="8"/>
  <c r="R461" i="8"/>
  <c r="R774" i="8"/>
  <c r="R976" i="8"/>
  <c r="Q41" i="8"/>
  <c r="Q105" i="8"/>
  <c r="Q169" i="8"/>
  <c r="Q233" i="8"/>
  <c r="Q297" i="8"/>
  <c r="Q361" i="8"/>
  <c r="Q425" i="8"/>
  <c r="Q489" i="8"/>
  <c r="Q553" i="8"/>
  <c r="Q617" i="8"/>
  <c r="Q681" i="8"/>
  <c r="Q745" i="8"/>
  <c r="Q809" i="8"/>
  <c r="Q873" i="8"/>
  <c r="Q937" i="8"/>
  <c r="Q1001" i="8"/>
  <c r="P43" i="8"/>
  <c r="P75" i="8"/>
  <c r="P107" i="8"/>
  <c r="P139" i="8"/>
  <c r="P162" i="8"/>
  <c r="P178" i="8"/>
  <c r="P194" i="8"/>
  <c r="P210" i="8"/>
  <c r="P226" i="8"/>
  <c r="P242" i="8"/>
  <c r="P258" i="8"/>
  <c r="P274" i="8"/>
  <c r="P290" i="8"/>
  <c r="P306" i="8"/>
  <c r="P322" i="8"/>
  <c r="P338" i="8"/>
  <c r="P354" i="8"/>
  <c r="P370" i="8"/>
  <c r="P386" i="8"/>
  <c r="P402" i="8"/>
  <c r="P418" i="8"/>
  <c r="P434" i="8"/>
  <c r="P450" i="8"/>
  <c r="P466" i="8"/>
  <c r="P482" i="8"/>
  <c r="P498" i="8"/>
  <c r="P514" i="8"/>
  <c r="P530" i="8"/>
  <c r="P546" i="8"/>
  <c r="P562" i="8"/>
  <c r="P578" i="8"/>
  <c r="P594" i="8"/>
  <c r="P610" i="8"/>
  <c r="P626" i="8"/>
  <c r="P642" i="8"/>
  <c r="P658" i="8"/>
  <c r="P674" i="8"/>
  <c r="P690" i="8"/>
  <c r="P706" i="8"/>
  <c r="P722" i="8"/>
  <c r="P738" i="8"/>
  <c r="P754" i="8"/>
  <c r="P770" i="8"/>
  <c r="P786" i="8"/>
  <c r="P802" i="8"/>
  <c r="P818" i="8"/>
  <c r="P834" i="8"/>
  <c r="P850" i="8"/>
  <c r="P866" i="8"/>
  <c r="P882" i="8"/>
  <c r="P898" i="8"/>
  <c r="P914" i="8"/>
  <c r="P930" i="8"/>
  <c r="P946" i="8"/>
  <c r="P962" i="8"/>
  <c r="P978" i="8"/>
  <c r="P994" i="8"/>
  <c r="O10" i="8"/>
  <c r="O26" i="8"/>
  <c r="O42" i="8"/>
  <c r="O58" i="8"/>
  <c r="O74" i="8"/>
  <c r="O90" i="8"/>
  <c r="O106" i="8"/>
  <c r="O122" i="8"/>
  <c r="O138" i="8"/>
  <c r="R854" i="8"/>
  <c r="Q189" i="8"/>
  <c r="Q445" i="8"/>
  <c r="Q701" i="8"/>
  <c r="Q957" i="8"/>
  <c r="P117" i="8"/>
  <c r="P804" i="8"/>
  <c r="R610" i="8"/>
  <c r="R972" i="8"/>
  <c r="Q53" i="8"/>
  <c r="Q133" i="8"/>
  <c r="Q229" i="8"/>
  <c r="Q309" i="8"/>
  <c r="Q389" i="8"/>
  <c r="Q485" i="8"/>
  <c r="Q565" i="8"/>
  <c r="Q645" i="8"/>
  <c r="Q741" i="8"/>
  <c r="Q821" i="8"/>
  <c r="Q901" i="8"/>
  <c r="Q997" i="8"/>
  <c r="P49" i="8"/>
  <c r="P89" i="8"/>
  <c r="P137" i="8"/>
  <c r="P165" i="8"/>
  <c r="P185" i="8"/>
  <c r="P209" i="8"/>
  <c r="P229" i="8"/>
  <c r="P249" i="8"/>
  <c r="P265" i="8"/>
  <c r="P281" i="8"/>
  <c r="P297" i="8"/>
  <c r="P313" i="8"/>
  <c r="P329" i="8"/>
  <c r="P345" i="8"/>
  <c r="P361" i="8"/>
  <c r="P377" i="8"/>
  <c r="P393" i="8"/>
  <c r="P409" i="8"/>
  <c r="P425" i="8"/>
  <c r="P441" i="8"/>
  <c r="P457" i="8"/>
  <c r="P473" i="8"/>
  <c r="P489" i="8"/>
  <c r="P505" i="8"/>
  <c r="P521" i="8"/>
  <c r="P537" i="8"/>
  <c r="P553" i="8"/>
  <c r="P569" i="8"/>
  <c r="P585" i="8"/>
  <c r="P601" i="8"/>
  <c r="P617" i="8"/>
  <c r="P633" i="8"/>
  <c r="P649" i="8"/>
  <c r="P665" i="8"/>
  <c r="P681" i="8"/>
  <c r="P697" i="8"/>
  <c r="P713" i="8"/>
  <c r="P729" i="8"/>
  <c r="P745" i="8"/>
  <c r="P761" i="8"/>
  <c r="P777" i="8"/>
  <c r="P793" i="8"/>
  <c r="P809" i="8"/>
  <c r="P825" i="8"/>
  <c r="P841" i="8"/>
  <c r="P857" i="8"/>
  <c r="P873" i="8"/>
  <c r="P889" i="8"/>
  <c r="P905" i="8"/>
  <c r="P921" i="8"/>
  <c r="P937" i="8"/>
  <c r="P953" i="8"/>
  <c r="P969" i="8"/>
  <c r="P985" i="8"/>
  <c r="P1001" i="8"/>
  <c r="O17" i="8"/>
  <c r="O33" i="8"/>
  <c r="O49" i="8"/>
  <c r="O65" i="8"/>
  <c r="O81" i="8"/>
  <c r="O97" i="8"/>
  <c r="O113" i="8"/>
  <c r="O129" i="8"/>
  <c r="R123" i="8"/>
  <c r="R546" i="8"/>
  <c r="R838" i="8"/>
  <c r="R992" i="8"/>
  <c r="Q57" i="8"/>
  <c r="Q121" i="8"/>
  <c r="Q185" i="8"/>
  <c r="Q249" i="8"/>
  <c r="Q313" i="8"/>
  <c r="Q377" i="8"/>
  <c r="Q441" i="8"/>
  <c r="Q505" i="8"/>
  <c r="Q569" i="8"/>
  <c r="Q633" i="8"/>
  <c r="Q697" i="8"/>
  <c r="Q761" i="8"/>
  <c r="Q825" i="8"/>
  <c r="Q889" i="8"/>
  <c r="Q953" i="8"/>
  <c r="P19" i="8"/>
  <c r="P51" i="8"/>
  <c r="P83" i="8"/>
  <c r="P115" i="8"/>
  <c r="P147" i="8"/>
  <c r="P166" i="8"/>
  <c r="P182" i="8"/>
  <c r="P198" i="8"/>
  <c r="P214" i="8"/>
  <c r="P230" i="8"/>
  <c r="P246" i="8"/>
  <c r="P262" i="8"/>
  <c r="P278" i="8"/>
  <c r="P294" i="8"/>
  <c r="P310" i="8"/>
  <c r="P326" i="8"/>
  <c r="P342" i="8"/>
  <c r="P358" i="8"/>
  <c r="P374" i="8"/>
  <c r="P390" i="8"/>
  <c r="P406" i="8"/>
  <c r="P422" i="8"/>
  <c r="P438" i="8"/>
  <c r="P454" i="8"/>
  <c r="P470" i="8"/>
  <c r="P486" i="8"/>
  <c r="P502" i="8"/>
  <c r="P518" i="8"/>
  <c r="P534" i="8"/>
  <c r="P550" i="8"/>
  <c r="P566" i="8"/>
  <c r="P582" i="8"/>
  <c r="P598" i="8"/>
  <c r="P614" i="8"/>
  <c r="P630" i="8"/>
  <c r="P646" i="8"/>
  <c r="P662" i="8"/>
  <c r="P678" i="8"/>
  <c r="P694" i="8"/>
  <c r="P710" i="8"/>
  <c r="P726" i="8"/>
  <c r="P742" i="8"/>
  <c r="P758" i="8"/>
  <c r="P774" i="8"/>
  <c r="P790" i="8"/>
  <c r="P806" i="8"/>
  <c r="P822" i="8"/>
  <c r="P838" i="8"/>
  <c r="P854" i="8"/>
  <c r="P870" i="8"/>
  <c r="P886" i="8"/>
  <c r="P902" i="8"/>
  <c r="P918" i="8"/>
  <c r="P934" i="8"/>
  <c r="P950" i="8"/>
  <c r="P966" i="8"/>
  <c r="P982" i="8"/>
  <c r="P998" i="8"/>
  <c r="O14" i="8"/>
  <c r="O30" i="8"/>
  <c r="O46" i="8"/>
  <c r="O62" i="8"/>
  <c r="O78" i="8"/>
  <c r="O94" i="8"/>
  <c r="O110" i="8"/>
  <c r="O126" i="8"/>
  <c r="O142" i="8"/>
  <c r="R996" i="8"/>
  <c r="Q253" i="8"/>
  <c r="Q509" i="8"/>
  <c r="Q765" i="8"/>
  <c r="P21" i="8"/>
  <c r="P149" i="8"/>
  <c r="P215" i="8"/>
  <c r="P279" i="8"/>
  <c r="P343" i="8"/>
  <c r="P407" i="8"/>
  <c r="P471" i="8"/>
  <c r="P535" i="8"/>
  <c r="P599" i="8"/>
  <c r="P663" i="8"/>
  <c r="P727" i="8"/>
  <c r="P791" i="8"/>
  <c r="P835" i="8"/>
  <c r="P867" i="8"/>
  <c r="P899" i="8"/>
  <c r="P931" i="8"/>
  <c r="P963" i="8"/>
  <c r="P995" i="8"/>
  <c r="O27" i="8"/>
  <c r="O59" i="8"/>
  <c r="O91" i="8"/>
  <c r="O123" i="8"/>
  <c r="O149" i="8"/>
  <c r="O165" i="8"/>
  <c r="O181" i="8"/>
  <c r="O197" i="8"/>
  <c r="O213" i="8"/>
  <c r="O229" i="8"/>
  <c r="O245" i="8"/>
  <c r="O261" i="8"/>
  <c r="O277" i="8"/>
  <c r="O293" i="8"/>
  <c r="O309" i="8"/>
  <c r="O325" i="8"/>
  <c r="O341" i="8"/>
  <c r="O357" i="8"/>
  <c r="P391" i="8"/>
  <c r="P519" i="8"/>
  <c r="P647" i="8"/>
  <c r="P743" i="8"/>
  <c r="P819" i="8"/>
  <c r="P859" i="8"/>
  <c r="P907" i="8"/>
  <c r="P947" i="8"/>
  <c r="P987" i="8"/>
  <c r="O35" i="8"/>
  <c r="O75" i="8"/>
  <c r="O115" i="8"/>
  <c r="O153" i="8"/>
  <c r="O173" i="8"/>
  <c r="O193" i="8"/>
  <c r="O217" i="8"/>
  <c r="O237" i="8"/>
  <c r="O257" i="8"/>
  <c r="O281" i="8"/>
  <c r="O301" i="8"/>
  <c r="O321" i="8"/>
  <c r="O345" i="8"/>
  <c r="O365" i="8"/>
  <c r="O381" i="8"/>
  <c r="O397" i="8"/>
  <c r="O413" i="8"/>
  <c r="O429" i="8"/>
  <c r="O445" i="8"/>
  <c r="O461" i="8"/>
  <c r="O477" i="8"/>
  <c r="O493" i="8"/>
  <c r="O509" i="8"/>
  <c r="O525" i="8"/>
  <c r="O541" i="8"/>
  <c r="O557" i="8"/>
  <c r="O573" i="8"/>
  <c r="O589" i="8"/>
  <c r="O605" i="8"/>
  <c r="O621" i="8"/>
  <c r="O637" i="8"/>
  <c r="O653" i="8"/>
  <c r="O669" i="8"/>
  <c r="O685" i="8"/>
  <c r="O701" i="8"/>
  <c r="O717" i="8"/>
  <c r="O733" i="8"/>
  <c r="O749" i="8"/>
  <c r="O765" i="8"/>
  <c r="Q13" i="8"/>
  <c r="Q269" i="8"/>
  <c r="Q525" i="8"/>
  <c r="Q781" i="8"/>
  <c r="P29" i="8"/>
  <c r="P155" i="8"/>
  <c r="P219" i="8"/>
  <c r="P283" i="8"/>
  <c r="P347" i="8"/>
  <c r="P411" i="8"/>
  <c r="P475" i="8"/>
  <c r="P539" i="8"/>
  <c r="P603" i="8"/>
  <c r="P667" i="8"/>
  <c r="P731" i="8"/>
  <c r="P795" i="8"/>
  <c r="P836" i="8"/>
  <c r="P868" i="8"/>
  <c r="P900" i="8"/>
  <c r="P932" i="8"/>
  <c r="P964" i="8"/>
  <c r="P996" i="8"/>
  <c r="O28" i="8"/>
  <c r="O60" i="8"/>
  <c r="O92" i="8"/>
  <c r="O124" i="8"/>
  <c r="O150" i="8"/>
  <c r="O166" i="8"/>
  <c r="O182" i="8"/>
  <c r="O198" i="8"/>
  <c r="O214" i="8"/>
  <c r="O230" i="8"/>
  <c r="O246" i="8"/>
  <c r="O262" i="8"/>
  <c r="O278" i="8"/>
  <c r="O294" i="8"/>
  <c r="O310" i="8"/>
  <c r="O326" i="8"/>
  <c r="O342" i="8"/>
  <c r="O358" i="8"/>
  <c r="O374" i="8"/>
  <c r="O390" i="8"/>
  <c r="O406" i="8"/>
  <c r="O422" i="8"/>
  <c r="O438" i="8"/>
  <c r="O454" i="8"/>
  <c r="O470" i="8"/>
  <c r="O486" i="8"/>
  <c r="O502" i="8"/>
  <c r="O518" i="8"/>
  <c r="O534" i="8"/>
  <c r="O550" i="8"/>
  <c r="O566" i="8"/>
  <c r="O582" i="8"/>
  <c r="O598" i="8"/>
  <c r="O614" i="8"/>
  <c r="O630" i="8"/>
  <c r="O646" i="8"/>
  <c r="O662" i="8"/>
  <c r="O678" i="8"/>
  <c r="O694" i="8"/>
  <c r="O710" i="8"/>
  <c r="O726" i="8"/>
  <c r="O742" i="8"/>
  <c r="O758" i="8"/>
  <c r="O774" i="8"/>
  <c r="O790" i="8"/>
  <c r="O806" i="8"/>
  <c r="O822" i="8"/>
  <c r="O838" i="8"/>
  <c r="O854" i="8"/>
  <c r="O870" i="8"/>
  <c r="O886" i="8"/>
  <c r="O902" i="8"/>
  <c r="O918" i="8"/>
  <c r="O934" i="8"/>
  <c r="O950" i="8"/>
  <c r="O966" i="8"/>
  <c r="O982" i="8"/>
  <c r="O998" i="8"/>
  <c r="N15" i="8"/>
  <c r="N31" i="8"/>
  <c r="U31" i="8" s="1"/>
  <c r="N47" i="8"/>
  <c r="N63" i="8"/>
  <c r="N79" i="8"/>
  <c r="R726" i="8"/>
  <c r="Q157" i="8"/>
  <c r="Q413" i="8"/>
  <c r="Q669" i="8"/>
  <c r="Q925" i="8"/>
  <c r="P101" i="8"/>
  <c r="P191" i="8"/>
  <c r="P255" i="8"/>
  <c r="P319" i="8"/>
  <c r="P383" i="8"/>
  <c r="P447" i="8"/>
  <c r="P511" i="8"/>
  <c r="P575" i="8"/>
  <c r="P639" i="8"/>
  <c r="P703" i="8"/>
  <c r="P767" i="8"/>
  <c r="P823" i="8"/>
  <c r="P855" i="8"/>
  <c r="P887" i="8"/>
  <c r="P919" i="8"/>
  <c r="P951" i="8"/>
  <c r="P983" i="8"/>
  <c r="O15" i="8"/>
  <c r="O47" i="8"/>
  <c r="O79" i="8"/>
  <c r="O111" i="8"/>
  <c r="O143" i="8"/>
  <c r="O159" i="8"/>
  <c r="O175" i="8"/>
  <c r="O191" i="8"/>
  <c r="O207" i="8"/>
  <c r="O223" i="8"/>
  <c r="O239" i="8"/>
  <c r="O255" i="8"/>
  <c r="O271" i="8"/>
  <c r="O287" i="8"/>
  <c r="O303" i="8"/>
  <c r="O319" i="8"/>
  <c r="O335" i="8"/>
  <c r="O351" i="8"/>
  <c r="O367" i="8"/>
  <c r="O383" i="8"/>
  <c r="O399" i="8"/>
  <c r="O415" i="8"/>
  <c r="O431" i="8"/>
  <c r="O447" i="8"/>
  <c r="O463" i="8"/>
  <c r="O479" i="8"/>
  <c r="O495" i="8"/>
  <c r="O511" i="8"/>
  <c r="O527" i="8"/>
  <c r="O543" i="8"/>
  <c r="O559" i="8"/>
  <c r="O575" i="8"/>
  <c r="O591" i="8"/>
  <c r="O607" i="8"/>
  <c r="O623" i="8"/>
  <c r="O639" i="8"/>
  <c r="O655" i="8"/>
  <c r="O671" i="8"/>
  <c r="O687" i="8"/>
  <c r="O703" i="8"/>
  <c r="O719" i="8"/>
  <c r="O735" i="8"/>
  <c r="O751" i="8"/>
  <c r="O767" i="8"/>
  <c r="O783" i="8"/>
  <c r="O799" i="8"/>
  <c r="O815" i="8"/>
  <c r="O831" i="8"/>
  <c r="O847" i="8"/>
  <c r="O863" i="8"/>
  <c r="O879" i="8"/>
  <c r="O895" i="8"/>
  <c r="O911" i="8"/>
  <c r="O927" i="8"/>
  <c r="O943" i="8"/>
  <c r="O959" i="8"/>
  <c r="O975" i="8"/>
  <c r="O991" i="8"/>
  <c r="N24" i="8"/>
  <c r="U24" i="8" s="1"/>
  <c r="N40" i="8"/>
  <c r="N56" i="8"/>
  <c r="N72" i="8"/>
  <c r="R482" i="8"/>
  <c r="Q877" i="8"/>
  <c r="P307" i="8"/>
  <c r="P563" i="8"/>
  <c r="P816" i="8"/>
  <c r="P944" i="8"/>
  <c r="O72" i="8"/>
  <c r="O172" i="8"/>
  <c r="O236" i="8"/>
  <c r="O300" i="8"/>
  <c r="O364" i="8"/>
  <c r="O428" i="8"/>
  <c r="O492" i="8"/>
  <c r="O556" i="8"/>
  <c r="O620" i="8"/>
  <c r="O684" i="8"/>
  <c r="O748" i="8"/>
  <c r="O789" i="8"/>
  <c r="O821" i="8"/>
  <c r="O853" i="8"/>
  <c r="O885" i="8"/>
  <c r="O917" i="8"/>
  <c r="O949" i="8"/>
  <c r="O981" i="8"/>
  <c r="N14" i="8"/>
  <c r="W14" i="8" s="1"/>
  <c r="N46" i="8"/>
  <c r="N78" i="8"/>
  <c r="N99" i="8"/>
  <c r="N115" i="8"/>
  <c r="U115" i="8" s="1"/>
  <c r="N131" i="8"/>
  <c r="N147" i="8"/>
  <c r="N163" i="8"/>
  <c r="N179" i="8"/>
  <c r="U179" i="8" s="1"/>
  <c r="N195" i="8"/>
  <c r="N211" i="8"/>
  <c r="N227" i="8"/>
  <c r="N243" i="8"/>
  <c r="U243" i="8" s="1"/>
  <c r="N259" i="8"/>
  <c r="N275" i="8"/>
  <c r="N291" i="8"/>
  <c r="N307" i="8"/>
  <c r="U307" i="8" s="1"/>
  <c r="N323" i="8"/>
  <c r="N339" i="8"/>
  <c r="N355" i="8"/>
  <c r="N371" i="8"/>
  <c r="U371" i="8" s="1"/>
  <c r="N387" i="8"/>
  <c r="N403" i="8"/>
  <c r="N419" i="8"/>
  <c r="N435" i="8"/>
  <c r="U435" i="8" s="1"/>
  <c r="N451" i="8"/>
  <c r="N467" i="8"/>
  <c r="N483" i="8"/>
  <c r="N499" i="8"/>
  <c r="U499" i="8" s="1"/>
  <c r="N515" i="8"/>
  <c r="N531" i="8"/>
  <c r="N547" i="8"/>
  <c r="N563" i="8"/>
  <c r="U563" i="8" s="1"/>
  <c r="N579" i="8"/>
  <c r="N595" i="8"/>
  <c r="N611" i="8"/>
  <c r="N627" i="8"/>
  <c r="U627" i="8" s="1"/>
  <c r="N643" i="8"/>
  <c r="N659" i="8"/>
  <c r="N675" i="8"/>
  <c r="N691" i="8"/>
  <c r="U691" i="8" s="1"/>
  <c r="N707" i="8"/>
  <c r="N723" i="8"/>
  <c r="N739" i="8"/>
  <c r="N755" i="8"/>
  <c r="W755" i="8" s="1"/>
  <c r="N771" i="8"/>
  <c r="N787" i="8"/>
  <c r="N803" i="8"/>
  <c r="N819" i="8"/>
  <c r="W819" i="8" s="1"/>
  <c r="N835" i="8"/>
  <c r="N851" i="8"/>
  <c r="N867" i="8"/>
  <c r="N883" i="8"/>
  <c r="W883" i="8" s="1"/>
  <c r="N899" i="8"/>
  <c r="N915" i="8"/>
  <c r="N931" i="8"/>
  <c r="N947" i="8"/>
  <c r="W947" i="8" s="1"/>
  <c r="N963" i="8"/>
  <c r="N979" i="8"/>
  <c r="N995" i="8"/>
  <c r="M12" i="8"/>
  <c r="M28" i="8"/>
  <c r="M44" i="8"/>
  <c r="M60" i="8"/>
  <c r="M76" i="8"/>
  <c r="M92" i="8"/>
  <c r="M108" i="8"/>
  <c r="M124" i="8"/>
  <c r="M140" i="8"/>
  <c r="M156" i="8"/>
  <c r="M172" i="8"/>
  <c r="M188" i="8"/>
  <c r="M204" i="8"/>
  <c r="M220" i="8"/>
  <c r="M236" i="8"/>
  <c r="M252" i="8"/>
  <c r="M268" i="8"/>
  <c r="M284" i="8"/>
  <c r="M300" i="8"/>
  <c r="M316" i="8"/>
  <c r="M332" i="8"/>
  <c r="M348" i="8"/>
  <c r="M364" i="8"/>
  <c r="M380" i="8"/>
  <c r="M396" i="8"/>
  <c r="M412" i="8"/>
  <c r="M428" i="8"/>
  <c r="M444" i="8"/>
  <c r="M460" i="8"/>
  <c r="M476" i="8"/>
  <c r="P199" i="8"/>
  <c r="P439" i="8"/>
  <c r="P567" i="8"/>
  <c r="P679" i="8"/>
  <c r="P759" i="8"/>
  <c r="P827" i="8"/>
  <c r="P875" i="8"/>
  <c r="P915" i="8"/>
  <c r="P955" i="8"/>
  <c r="P1003" i="8"/>
  <c r="O43" i="8"/>
  <c r="O83" i="8"/>
  <c r="O131" i="8"/>
  <c r="O157" i="8"/>
  <c r="O177" i="8"/>
  <c r="O201" i="8"/>
  <c r="O221" i="8"/>
  <c r="O241" i="8"/>
  <c r="O265" i="8"/>
  <c r="O285" i="8"/>
  <c r="O305" i="8"/>
  <c r="O329" i="8"/>
  <c r="O349" i="8"/>
  <c r="O369" i="8"/>
  <c r="O385" i="8"/>
  <c r="O401" i="8"/>
  <c r="O417" i="8"/>
  <c r="O433" i="8"/>
  <c r="O449" i="8"/>
  <c r="O465" i="8"/>
  <c r="O481" i="8"/>
  <c r="O497" i="8"/>
  <c r="O513" i="8"/>
  <c r="O529" i="8"/>
  <c r="O545" i="8"/>
  <c r="O561" i="8"/>
  <c r="O577" i="8"/>
  <c r="O593" i="8"/>
  <c r="O609" i="8"/>
  <c r="O625" i="8"/>
  <c r="O641" i="8"/>
  <c r="O657" i="8"/>
  <c r="O673" i="8"/>
  <c r="O689" i="8"/>
  <c r="O705" i="8"/>
  <c r="O721" i="8"/>
  <c r="O737" i="8"/>
  <c r="O753" i="8"/>
  <c r="R311" i="8"/>
  <c r="Q77" i="8"/>
  <c r="Q333" i="8"/>
  <c r="Q589" i="8"/>
  <c r="Q845" i="8"/>
  <c r="P61" i="8"/>
  <c r="P171" i="8"/>
  <c r="P235" i="8"/>
  <c r="P299" i="8"/>
  <c r="P363" i="8"/>
  <c r="P427" i="8"/>
  <c r="P491" i="8"/>
  <c r="P555" i="8"/>
  <c r="P619" i="8"/>
  <c r="P683" i="8"/>
  <c r="P747" i="8"/>
  <c r="P811" i="8"/>
  <c r="P844" i="8"/>
  <c r="P876" i="8"/>
  <c r="P908" i="8"/>
  <c r="P940" i="8"/>
  <c r="P972" i="8"/>
  <c r="P1004" i="8"/>
  <c r="O36" i="8"/>
  <c r="O68" i="8"/>
  <c r="O100" i="8"/>
  <c r="O132" i="8"/>
  <c r="O154" i="8"/>
  <c r="O170" i="8"/>
  <c r="O186" i="8"/>
  <c r="O202" i="8"/>
  <c r="O218" i="8"/>
  <c r="O234" i="8"/>
  <c r="O250" i="8"/>
  <c r="O266" i="8"/>
  <c r="O282" i="8"/>
  <c r="O298" i="8"/>
  <c r="O314" i="8"/>
  <c r="O330" i="8"/>
  <c r="O346" i="8"/>
  <c r="O362" i="8"/>
  <c r="O378" i="8"/>
  <c r="O394" i="8"/>
  <c r="O410" i="8"/>
  <c r="O426" i="8"/>
  <c r="O442" i="8"/>
  <c r="O458" i="8"/>
  <c r="O474" i="8"/>
  <c r="O490" i="8"/>
  <c r="O506" i="8"/>
  <c r="O522" i="8"/>
  <c r="O538" i="8"/>
  <c r="O554" i="8"/>
  <c r="O570" i="8"/>
  <c r="O586" i="8"/>
  <c r="O602" i="8"/>
  <c r="O618" i="8"/>
  <c r="O634" i="8"/>
  <c r="O650" i="8"/>
  <c r="O666" i="8"/>
  <c r="O682" i="8"/>
  <c r="O698" i="8"/>
  <c r="O714" i="8"/>
  <c r="O730" i="8"/>
  <c r="O746" i="8"/>
  <c r="O762" i="8"/>
  <c r="O778" i="8"/>
  <c r="O794" i="8"/>
  <c r="O810" i="8"/>
  <c r="O826" i="8"/>
  <c r="O842" i="8"/>
  <c r="O858" i="8"/>
  <c r="O874" i="8"/>
  <c r="O890" i="8"/>
  <c r="O906" i="8"/>
  <c r="O922" i="8"/>
  <c r="O938" i="8"/>
  <c r="O954" i="8"/>
  <c r="O970" i="8"/>
  <c r="O986" i="8"/>
  <c r="O1002" i="8"/>
  <c r="N19" i="8"/>
  <c r="N35" i="8"/>
  <c r="W35" i="8" s="1"/>
  <c r="N51" i="8"/>
  <c r="N67" i="8"/>
  <c r="N83" i="8"/>
  <c r="R964" i="8"/>
  <c r="Q221" i="8"/>
  <c r="Q477" i="8"/>
  <c r="Q733" i="8"/>
  <c r="Q989" i="8"/>
  <c r="P133" i="8"/>
  <c r="P207" i="8"/>
  <c r="P271" i="8"/>
  <c r="P335" i="8"/>
  <c r="P399" i="8"/>
  <c r="P463" i="8"/>
  <c r="P527" i="8"/>
  <c r="P591" i="8"/>
  <c r="P655" i="8"/>
  <c r="P719" i="8"/>
  <c r="P783" i="8"/>
  <c r="P831" i="8"/>
  <c r="P863" i="8"/>
  <c r="P895" i="8"/>
  <c r="P927" i="8"/>
  <c r="P959" i="8"/>
  <c r="P991" i="8"/>
  <c r="O23" i="8"/>
  <c r="O55" i="8"/>
  <c r="O87" i="8"/>
  <c r="O119" i="8"/>
  <c r="O147" i="8"/>
  <c r="O163" i="8"/>
  <c r="O179" i="8"/>
  <c r="O195" i="8"/>
  <c r="O211" i="8"/>
  <c r="O227" i="8"/>
  <c r="O243" i="8"/>
  <c r="O259" i="8"/>
  <c r="O275" i="8"/>
  <c r="O291" i="8"/>
  <c r="O307" i="8"/>
  <c r="O323" i="8"/>
  <c r="O339" i="8"/>
  <c r="O355" i="8"/>
  <c r="O371" i="8"/>
  <c r="O387" i="8"/>
  <c r="O403" i="8"/>
  <c r="O419" i="8"/>
  <c r="O435" i="8"/>
  <c r="O451" i="8"/>
  <c r="O467" i="8"/>
  <c r="O483" i="8"/>
  <c r="O499" i="8"/>
  <c r="O515" i="8"/>
  <c r="O531" i="8"/>
  <c r="O547" i="8"/>
  <c r="O563" i="8"/>
  <c r="O579" i="8"/>
  <c r="O595" i="8"/>
  <c r="O611" i="8"/>
  <c r="O627" i="8"/>
  <c r="O643" i="8"/>
  <c r="O659" i="8"/>
  <c r="O675" i="8"/>
  <c r="O691" i="8"/>
  <c r="O707" i="8"/>
  <c r="O723" i="8"/>
  <c r="O739" i="8"/>
  <c r="O755" i="8"/>
  <c r="O771" i="8"/>
  <c r="O787" i="8"/>
  <c r="O803" i="8"/>
  <c r="O819" i="8"/>
  <c r="O835" i="8"/>
  <c r="O851" i="8"/>
  <c r="O867" i="8"/>
  <c r="O883" i="8"/>
  <c r="O899" i="8"/>
  <c r="O915" i="8"/>
  <c r="O931" i="8"/>
  <c r="O947" i="8"/>
  <c r="O963" i="8"/>
  <c r="O979" i="8"/>
  <c r="O995" i="8"/>
  <c r="N12" i="8"/>
  <c r="W12" i="8" s="1"/>
  <c r="N28" i="8"/>
  <c r="N44" i="8"/>
  <c r="N60" i="8"/>
  <c r="N76" i="8"/>
  <c r="W76" i="8" s="1"/>
  <c r="Q109" i="8"/>
  <c r="P77" i="8"/>
  <c r="P371" i="8"/>
  <c r="P627" i="8"/>
  <c r="P848" i="8"/>
  <c r="P976" i="8"/>
  <c r="O104" i="8"/>
  <c r="O188" i="8"/>
  <c r="O252" i="8"/>
  <c r="O316" i="8"/>
  <c r="O380" i="8"/>
  <c r="O444" i="8"/>
  <c r="O508" i="8"/>
  <c r="O572" i="8"/>
  <c r="O636" i="8"/>
  <c r="O700" i="8"/>
  <c r="O764" i="8"/>
  <c r="O797" i="8"/>
  <c r="O829" i="8"/>
  <c r="O861" i="8"/>
  <c r="O893" i="8"/>
  <c r="O925" i="8"/>
  <c r="O957" i="8"/>
  <c r="O989" i="8"/>
  <c r="N22" i="8"/>
  <c r="N54" i="8"/>
  <c r="N86" i="8"/>
  <c r="N103" i="8"/>
  <c r="W103" i="8" s="1"/>
  <c r="N119" i="8"/>
  <c r="N135" i="8"/>
  <c r="N151" i="8"/>
  <c r="N167" i="8"/>
  <c r="W167" i="8" s="1"/>
  <c r="N183" i="8"/>
  <c r="N199" i="8"/>
  <c r="N215" i="8"/>
  <c r="N231" i="8"/>
  <c r="W231" i="8" s="1"/>
  <c r="N247" i="8"/>
  <c r="N263" i="8"/>
  <c r="N279" i="8"/>
  <c r="N295" i="8"/>
  <c r="W295" i="8" s="1"/>
  <c r="N311" i="8"/>
  <c r="N327" i="8"/>
  <c r="N343" i="8"/>
  <c r="N359" i="8"/>
  <c r="W359" i="8" s="1"/>
  <c r="N375" i="8"/>
  <c r="N391" i="8"/>
  <c r="N407" i="8"/>
  <c r="N423" i="8"/>
  <c r="W423" i="8" s="1"/>
  <c r="N439" i="8"/>
  <c r="N455" i="8"/>
  <c r="N471" i="8"/>
  <c r="N487" i="8"/>
  <c r="N503" i="8"/>
  <c r="N519" i="8"/>
  <c r="N535" i="8"/>
  <c r="N551" i="8"/>
  <c r="N567" i="8"/>
  <c r="N583" i="8"/>
  <c r="N599" i="8"/>
  <c r="N615" i="8"/>
  <c r="N631" i="8"/>
  <c r="N647" i="8"/>
  <c r="N663" i="8"/>
  <c r="N679" i="8"/>
  <c r="N695" i="8"/>
  <c r="N711" i="8"/>
  <c r="N727" i="8"/>
  <c r="N743" i="8"/>
  <c r="N759" i="8"/>
  <c r="N775" i="8"/>
  <c r="N791" i="8"/>
  <c r="N807" i="8"/>
  <c r="N823" i="8"/>
  <c r="N839" i="8"/>
  <c r="N855" i="8"/>
  <c r="N871" i="8"/>
  <c r="N887" i="8"/>
  <c r="N903" i="8"/>
  <c r="N919" i="8"/>
  <c r="N935" i="8"/>
  <c r="N951" i="8"/>
  <c r="N967" i="8"/>
  <c r="N983" i="8"/>
  <c r="N999" i="8"/>
  <c r="M16" i="8"/>
  <c r="M32" i="8"/>
  <c r="M48" i="8"/>
  <c r="M64" i="8"/>
  <c r="M80" i="8"/>
  <c r="M96" i="8"/>
  <c r="M112" i="8"/>
  <c r="M128" i="8"/>
  <c r="M144" i="8"/>
  <c r="M160" i="8"/>
  <c r="M176" i="8"/>
  <c r="M192" i="8"/>
  <c r="M208" i="8"/>
  <c r="M224" i="8"/>
  <c r="M240" i="8"/>
  <c r="M256" i="8"/>
  <c r="M272" i="8"/>
  <c r="M288" i="8"/>
  <c r="M304" i="8"/>
  <c r="M320" i="8"/>
  <c r="M336" i="8"/>
  <c r="M352" i="8"/>
  <c r="M368" i="8"/>
  <c r="M384" i="8"/>
  <c r="M400" i="8"/>
  <c r="M416" i="8"/>
  <c r="M432" i="8"/>
  <c r="M448" i="8"/>
  <c r="M464" i="8"/>
  <c r="P263" i="8"/>
  <c r="P455" i="8"/>
  <c r="P583" i="8"/>
  <c r="P695" i="8"/>
  <c r="P775" i="8"/>
  <c r="P843" i="8"/>
  <c r="P883" i="8"/>
  <c r="P923" i="8"/>
  <c r="P971" i="8"/>
  <c r="O11" i="8"/>
  <c r="O51" i="8"/>
  <c r="O99" i="8"/>
  <c r="O139" i="8"/>
  <c r="O161" i="8"/>
  <c r="O185" i="8"/>
  <c r="O205" i="8"/>
  <c r="O225" i="8"/>
  <c r="O249" i="8"/>
  <c r="O269" i="8"/>
  <c r="O289" i="8"/>
  <c r="O313" i="8"/>
  <c r="O333" i="8"/>
  <c r="O353" i="8"/>
  <c r="O373" i="8"/>
  <c r="O389" i="8"/>
  <c r="O405" i="8"/>
  <c r="O421" i="8"/>
  <c r="O437" i="8"/>
  <c r="O453" i="8"/>
  <c r="O469" i="8"/>
  <c r="O485" i="8"/>
  <c r="O501" i="8"/>
  <c r="O517" i="8"/>
  <c r="O533" i="8"/>
  <c r="O549" i="8"/>
  <c r="O565" i="8"/>
  <c r="O581" i="8"/>
  <c r="O597" i="8"/>
  <c r="O613" i="8"/>
  <c r="O629" i="8"/>
  <c r="O645" i="8"/>
  <c r="O661" i="8"/>
  <c r="O677" i="8"/>
  <c r="O693" i="8"/>
  <c r="O709" i="8"/>
  <c r="O725" i="8"/>
  <c r="O741" i="8"/>
  <c r="O757" i="8"/>
  <c r="R653" i="8"/>
  <c r="Q141" i="8"/>
  <c r="Q397" i="8"/>
  <c r="Q653" i="8"/>
  <c r="Q909" i="8"/>
  <c r="P93" i="8"/>
  <c r="P187" i="8"/>
  <c r="P251" i="8"/>
  <c r="P315" i="8"/>
  <c r="P379" i="8"/>
  <c r="P443" i="8"/>
  <c r="P507" i="8"/>
  <c r="P571" i="8"/>
  <c r="P635" i="8"/>
  <c r="P699" i="8"/>
  <c r="P763" i="8"/>
  <c r="P820" i="8"/>
  <c r="P852" i="8"/>
  <c r="P884" i="8"/>
  <c r="P916" i="8"/>
  <c r="P948" i="8"/>
  <c r="P980" i="8"/>
  <c r="O12" i="8"/>
  <c r="O44" i="8"/>
  <c r="O76" i="8"/>
  <c r="O108" i="8"/>
  <c r="O140" i="8"/>
  <c r="O158" i="8"/>
  <c r="O174" i="8"/>
  <c r="O190" i="8"/>
  <c r="O206" i="8"/>
  <c r="O222" i="8"/>
  <c r="O238" i="8"/>
  <c r="O254" i="8"/>
  <c r="O270" i="8"/>
  <c r="O286" i="8"/>
  <c r="O302" i="8"/>
  <c r="O318" i="8"/>
  <c r="O334" i="8"/>
  <c r="O350" i="8"/>
  <c r="O366" i="8"/>
  <c r="O382" i="8"/>
  <c r="O398" i="8"/>
  <c r="O414" i="8"/>
  <c r="O430" i="8"/>
  <c r="O446" i="8"/>
  <c r="O462" i="8"/>
  <c r="O478" i="8"/>
  <c r="O494" i="8"/>
  <c r="O510" i="8"/>
  <c r="O526" i="8"/>
  <c r="O542" i="8"/>
  <c r="O558" i="8"/>
  <c r="O574" i="8"/>
  <c r="O590" i="8"/>
  <c r="O606" i="8"/>
  <c r="O622" i="8"/>
  <c r="O638" i="8"/>
  <c r="O654" i="8"/>
  <c r="O670" i="8"/>
  <c r="O686" i="8"/>
  <c r="O702" i="8"/>
  <c r="O718" i="8"/>
  <c r="O734" i="8"/>
  <c r="O750" i="8"/>
  <c r="O766" i="8"/>
  <c r="O782" i="8"/>
  <c r="O798" i="8"/>
  <c r="O814" i="8"/>
  <c r="O830" i="8"/>
  <c r="O846" i="8"/>
  <c r="O862" i="8"/>
  <c r="O878" i="8"/>
  <c r="O894" i="8"/>
  <c r="O910" i="8"/>
  <c r="O926" i="8"/>
  <c r="O942" i="8"/>
  <c r="O958" i="8"/>
  <c r="O974" i="8"/>
  <c r="O990" i="8"/>
  <c r="O1006" i="8"/>
  <c r="N23" i="8"/>
  <c r="N39" i="8"/>
  <c r="N55" i="8"/>
  <c r="N71" i="8"/>
  <c r="N87" i="8"/>
  <c r="Q29" i="8"/>
  <c r="Q285" i="8"/>
  <c r="Q541" i="8"/>
  <c r="Q797" i="8"/>
  <c r="P37" i="8"/>
  <c r="P159" i="8"/>
  <c r="P223" i="8"/>
  <c r="P287" i="8"/>
  <c r="P351" i="8"/>
  <c r="P415" i="8"/>
  <c r="P479" i="8"/>
  <c r="P543" i="8"/>
  <c r="P607" i="8"/>
  <c r="P671" i="8"/>
  <c r="P735" i="8"/>
  <c r="P799" i="8"/>
  <c r="P839" i="8"/>
  <c r="P871" i="8"/>
  <c r="P903" i="8"/>
  <c r="P935" i="8"/>
  <c r="P967" i="8"/>
  <c r="P999" i="8"/>
  <c r="O31" i="8"/>
  <c r="O63" i="8"/>
  <c r="O95" i="8"/>
  <c r="O127" i="8"/>
  <c r="O151" i="8"/>
  <c r="O167" i="8"/>
  <c r="O183" i="8"/>
  <c r="O199" i="8"/>
  <c r="O215" i="8"/>
  <c r="O231" i="8"/>
  <c r="O247" i="8"/>
  <c r="O263" i="8"/>
  <c r="O279" i="8"/>
  <c r="O295" i="8"/>
  <c r="O311" i="8"/>
  <c r="O327" i="8"/>
  <c r="O343" i="8"/>
  <c r="O359" i="8"/>
  <c r="O375" i="8"/>
  <c r="O391" i="8"/>
  <c r="O407" i="8"/>
  <c r="O423" i="8"/>
  <c r="O439" i="8"/>
  <c r="O455" i="8"/>
  <c r="O471" i="8"/>
  <c r="O487" i="8"/>
  <c r="O503" i="8"/>
  <c r="O519" i="8"/>
  <c r="O535" i="8"/>
  <c r="O551" i="8"/>
  <c r="O567" i="8"/>
  <c r="O583" i="8"/>
  <c r="O599" i="8"/>
  <c r="O615" i="8"/>
  <c r="O631" i="8"/>
  <c r="O647" i="8"/>
  <c r="O663" i="8"/>
  <c r="O679" i="8"/>
  <c r="O695" i="8"/>
  <c r="O711" i="8"/>
  <c r="O727" i="8"/>
  <c r="O743" i="8"/>
  <c r="O759" i="8"/>
  <c r="O775" i="8"/>
  <c r="O791" i="8"/>
  <c r="O807" i="8"/>
  <c r="O823" i="8"/>
  <c r="O839" i="8"/>
  <c r="O855" i="8"/>
  <c r="O871" i="8"/>
  <c r="O887" i="8"/>
  <c r="O903" i="8"/>
  <c r="O919" i="8"/>
  <c r="O935" i="8"/>
  <c r="O951" i="8"/>
  <c r="O967" i="8"/>
  <c r="O983" i="8"/>
  <c r="O999" i="8"/>
  <c r="N16" i="8"/>
  <c r="N32" i="8"/>
  <c r="N48" i="8"/>
  <c r="N64" i="8"/>
  <c r="N80" i="8"/>
  <c r="Q365" i="8"/>
  <c r="P179" i="8"/>
  <c r="P435" i="8"/>
  <c r="P691" i="8"/>
  <c r="P880" i="8"/>
  <c r="O136" i="8"/>
  <c r="O204" i="8"/>
  <c r="O268" i="8"/>
  <c r="O332" i="8"/>
  <c r="O396" i="8"/>
  <c r="O460" i="8"/>
  <c r="O524" i="8"/>
  <c r="O588" i="8"/>
  <c r="O652" i="8"/>
  <c r="O716" i="8"/>
  <c r="O773" i="8"/>
  <c r="O805" i="8"/>
  <c r="O837" i="8"/>
  <c r="O869" i="8"/>
  <c r="O901" i="8"/>
  <c r="O933" i="8"/>
  <c r="O965" i="8"/>
  <c r="O997" i="8"/>
  <c r="N30" i="8"/>
  <c r="U30" i="8" s="1"/>
  <c r="N62" i="8"/>
  <c r="N91" i="8"/>
  <c r="N107" i="8"/>
  <c r="N123" i="8"/>
  <c r="W123" i="8" s="1"/>
  <c r="N139" i="8"/>
  <c r="N155" i="8"/>
  <c r="N171" i="8"/>
  <c r="N187" i="8"/>
  <c r="W187" i="8" s="1"/>
  <c r="N203" i="8"/>
  <c r="N219" i="8"/>
  <c r="N235" i="8"/>
  <c r="N251" i="8"/>
  <c r="W251" i="8" s="1"/>
  <c r="N267" i="8"/>
  <c r="N283" i="8"/>
  <c r="N299" i="8"/>
  <c r="N315" i="8"/>
  <c r="W315" i="8" s="1"/>
  <c r="N331" i="8"/>
  <c r="N347" i="8"/>
  <c r="N363" i="8"/>
  <c r="N379" i="8"/>
  <c r="W379" i="8" s="1"/>
  <c r="N395" i="8"/>
  <c r="N411" i="8"/>
  <c r="N427" i="8"/>
  <c r="N443" i="8"/>
  <c r="W443" i="8" s="1"/>
  <c r="N459" i="8"/>
  <c r="N475" i="8"/>
  <c r="N491" i="8"/>
  <c r="N507" i="8"/>
  <c r="W507" i="8" s="1"/>
  <c r="N523" i="8"/>
  <c r="N539" i="8"/>
  <c r="N555" i="8"/>
  <c r="N571" i="8"/>
  <c r="W571" i="8" s="1"/>
  <c r="N587" i="8"/>
  <c r="N603" i="8"/>
  <c r="N619" i="8"/>
  <c r="N635" i="8"/>
  <c r="W635" i="8" s="1"/>
  <c r="N651" i="8"/>
  <c r="N667" i="8"/>
  <c r="N683" i="8"/>
  <c r="N699" i="8"/>
  <c r="U699" i="8" s="1"/>
  <c r="N715" i="8"/>
  <c r="N731" i="8"/>
  <c r="N747" i="8"/>
  <c r="N763" i="8"/>
  <c r="W763" i="8" s="1"/>
  <c r="N779" i="8"/>
  <c r="N795" i="8"/>
  <c r="N811" i="8"/>
  <c r="N827" i="8"/>
  <c r="W827" i="8" s="1"/>
  <c r="N843" i="8"/>
  <c r="N859" i="8"/>
  <c r="N875" i="8"/>
  <c r="N891" i="8"/>
  <c r="U891" i="8" s="1"/>
  <c r="N907" i="8"/>
  <c r="N923" i="8"/>
  <c r="N939" i="8"/>
  <c r="N955" i="8"/>
  <c r="U955" i="8" s="1"/>
  <c r="N971" i="8"/>
  <c r="N987" i="8"/>
  <c r="N1003" i="8"/>
  <c r="M20" i="8"/>
  <c r="M36" i="8"/>
  <c r="M52" i="8"/>
  <c r="M68" i="8"/>
  <c r="M84" i="8"/>
  <c r="M100" i="8"/>
  <c r="M116" i="8"/>
  <c r="M132" i="8"/>
  <c r="M148" i="8"/>
  <c r="M164" i="8"/>
  <c r="M180" i="8"/>
  <c r="M196" i="8"/>
  <c r="M212" i="8"/>
  <c r="M228" i="8"/>
  <c r="M244" i="8"/>
  <c r="P327" i="8"/>
  <c r="P503" i="8"/>
  <c r="P631" i="8"/>
  <c r="P711" i="8"/>
  <c r="P807" i="8"/>
  <c r="P851" i="8"/>
  <c r="P891" i="8"/>
  <c r="P939" i="8"/>
  <c r="P979" i="8"/>
  <c r="O19" i="8"/>
  <c r="O67" i="8"/>
  <c r="O107" i="8"/>
  <c r="O145" i="8"/>
  <c r="O169" i="8"/>
  <c r="O189" i="8"/>
  <c r="O209" i="8"/>
  <c r="O233" i="8"/>
  <c r="O253" i="8"/>
  <c r="O273" i="8"/>
  <c r="O297" i="8"/>
  <c r="O317" i="8"/>
  <c r="O337" i="8"/>
  <c r="O361" i="8"/>
  <c r="O377" i="8"/>
  <c r="O393" i="8"/>
  <c r="O409" i="8"/>
  <c r="O425" i="8"/>
  <c r="O441" i="8"/>
  <c r="O457" i="8"/>
  <c r="O473" i="8"/>
  <c r="O489" i="8"/>
  <c r="O505" i="8"/>
  <c r="O521" i="8"/>
  <c r="O537" i="8"/>
  <c r="O553" i="8"/>
  <c r="O569" i="8"/>
  <c r="O585" i="8"/>
  <c r="O601" i="8"/>
  <c r="O617" i="8"/>
  <c r="O633" i="8"/>
  <c r="O649" i="8"/>
  <c r="O665" i="8"/>
  <c r="O681" i="8"/>
  <c r="O697" i="8"/>
  <c r="O713" i="8"/>
  <c r="O729" i="8"/>
  <c r="O745" i="8"/>
  <c r="O761" i="8"/>
  <c r="R918" i="8"/>
  <c r="Q205" i="8"/>
  <c r="Q461" i="8"/>
  <c r="Q717" i="8"/>
  <c r="Q973" i="8"/>
  <c r="P125" i="8"/>
  <c r="P203" i="8"/>
  <c r="P267" i="8"/>
  <c r="P331" i="8"/>
  <c r="P395" i="8"/>
  <c r="P459" i="8"/>
  <c r="P523" i="8"/>
  <c r="P587" i="8"/>
  <c r="P651" i="8"/>
  <c r="P715" i="8"/>
  <c r="P779" i="8"/>
  <c r="P828" i="8"/>
  <c r="P860" i="8"/>
  <c r="P892" i="8"/>
  <c r="P924" i="8"/>
  <c r="P956" i="8"/>
  <c r="P988" i="8"/>
  <c r="O20" i="8"/>
  <c r="O52" i="8"/>
  <c r="O84" i="8"/>
  <c r="O116" i="8"/>
  <c r="O146" i="8"/>
  <c r="O162" i="8"/>
  <c r="O178" i="8"/>
  <c r="O194" i="8"/>
  <c r="O210" i="8"/>
  <c r="O226" i="8"/>
  <c r="O242" i="8"/>
  <c r="O258" i="8"/>
  <c r="O274" i="8"/>
  <c r="O290" i="8"/>
  <c r="O306" i="8"/>
  <c r="O322" i="8"/>
  <c r="O338" i="8"/>
  <c r="O354" i="8"/>
  <c r="O370" i="8"/>
  <c r="O386" i="8"/>
  <c r="O402" i="8"/>
  <c r="O418" i="8"/>
  <c r="O434" i="8"/>
  <c r="O450" i="8"/>
  <c r="O466" i="8"/>
  <c r="O482" i="8"/>
  <c r="O498" i="8"/>
  <c r="O514" i="8"/>
  <c r="O530" i="8"/>
  <c r="O546" i="8"/>
  <c r="O562" i="8"/>
  <c r="O578" i="8"/>
  <c r="O594" i="8"/>
  <c r="O610" i="8"/>
  <c r="O626" i="8"/>
  <c r="O642" i="8"/>
  <c r="O658" i="8"/>
  <c r="O674" i="8"/>
  <c r="O690" i="8"/>
  <c r="O706" i="8"/>
  <c r="O722" i="8"/>
  <c r="O738" i="8"/>
  <c r="O754" i="8"/>
  <c r="O770" i="8"/>
  <c r="O786" i="8"/>
  <c r="O802" i="8"/>
  <c r="O818" i="8"/>
  <c r="O834" i="8"/>
  <c r="O850" i="8"/>
  <c r="O866" i="8"/>
  <c r="O882" i="8"/>
  <c r="O898" i="8"/>
  <c r="O914" i="8"/>
  <c r="O930" i="8"/>
  <c r="O946" i="8"/>
  <c r="O962" i="8"/>
  <c r="O978" i="8"/>
  <c r="O994" i="8"/>
  <c r="N11" i="8"/>
  <c r="N27" i="8"/>
  <c r="W27" i="8" s="1"/>
  <c r="N43" i="8"/>
  <c r="N59" i="8"/>
  <c r="N75" i="8"/>
  <c r="R397" i="8"/>
  <c r="Q93" i="8"/>
  <c r="Q349" i="8"/>
  <c r="Q605" i="8"/>
  <c r="Q861" i="8"/>
  <c r="P69" i="8"/>
  <c r="P175" i="8"/>
  <c r="P239" i="8"/>
  <c r="P303" i="8"/>
  <c r="P367" i="8"/>
  <c r="P431" i="8"/>
  <c r="P495" i="8"/>
  <c r="P559" i="8"/>
  <c r="P623" i="8"/>
  <c r="P687" i="8"/>
  <c r="P751" i="8"/>
  <c r="P815" i="8"/>
  <c r="P847" i="8"/>
  <c r="P879" i="8"/>
  <c r="P911" i="8"/>
  <c r="P943" i="8"/>
  <c r="P975" i="8"/>
  <c r="O39" i="8"/>
  <c r="O71" i="8"/>
  <c r="O103" i="8"/>
  <c r="O135" i="8"/>
  <c r="O155" i="8"/>
  <c r="O171" i="8"/>
  <c r="O187" i="8"/>
  <c r="O203" i="8"/>
  <c r="O219" i="8"/>
  <c r="O235" i="8"/>
  <c r="O251" i="8"/>
  <c r="O267" i="8"/>
  <c r="O283" i="8"/>
  <c r="O299" i="8"/>
  <c r="O315" i="8"/>
  <c r="O331" i="8"/>
  <c r="O347" i="8"/>
  <c r="O363" i="8"/>
  <c r="O379" i="8"/>
  <c r="O395" i="8"/>
  <c r="O411" i="8"/>
  <c r="O427" i="8"/>
  <c r="O443" i="8"/>
  <c r="O459" i="8"/>
  <c r="O475" i="8"/>
  <c r="O491" i="8"/>
  <c r="O507" i="8"/>
  <c r="O523" i="8"/>
  <c r="O539" i="8"/>
  <c r="O555" i="8"/>
  <c r="O571" i="8"/>
  <c r="O587" i="8"/>
  <c r="O603" i="8"/>
  <c r="O619" i="8"/>
  <c r="O635" i="8"/>
  <c r="O651" i="8"/>
  <c r="O667" i="8"/>
  <c r="O683" i="8"/>
  <c r="O699" i="8"/>
  <c r="O715" i="8"/>
  <c r="O731" i="8"/>
  <c r="O747" i="8"/>
  <c r="O763" i="8"/>
  <c r="O779" i="8"/>
  <c r="O795" i="8"/>
  <c r="O811" i="8"/>
  <c r="O827" i="8"/>
  <c r="O843" i="8"/>
  <c r="O859" i="8"/>
  <c r="O875" i="8"/>
  <c r="O891" i="8"/>
  <c r="O907" i="8"/>
  <c r="O923" i="8"/>
  <c r="O939" i="8"/>
  <c r="O955" i="8"/>
  <c r="O971" i="8"/>
  <c r="O987" i="8"/>
  <c r="O1003" i="8"/>
  <c r="N20" i="8"/>
  <c r="U20" i="8" s="1"/>
  <c r="N36" i="8"/>
  <c r="N52" i="8"/>
  <c r="W52" i="8" s="1"/>
  <c r="N68" i="8"/>
  <c r="N84" i="8"/>
  <c r="Q621" i="8"/>
  <c r="P243" i="8"/>
  <c r="P499" i="8"/>
  <c r="P755" i="8"/>
  <c r="P912" i="8"/>
  <c r="O40" i="8"/>
  <c r="O156" i="8"/>
  <c r="O220" i="8"/>
  <c r="O284" i="8"/>
  <c r="O348" i="8"/>
  <c r="O412" i="8"/>
  <c r="O476" i="8"/>
  <c r="O540" i="8"/>
  <c r="O604" i="8"/>
  <c r="O668" i="8"/>
  <c r="O732" i="8"/>
  <c r="O781" i="8"/>
  <c r="O813" i="8"/>
  <c r="O845" i="8"/>
  <c r="O877" i="8"/>
  <c r="O909" i="8"/>
  <c r="O941" i="8"/>
  <c r="O973" i="8"/>
  <c r="O1005" i="8"/>
  <c r="N38" i="8"/>
  <c r="N70" i="8"/>
  <c r="U70" i="8" s="1"/>
  <c r="N95" i="8"/>
  <c r="N111" i="8"/>
  <c r="W111" i="8" s="1"/>
  <c r="N127" i="8"/>
  <c r="N143" i="8"/>
  <c r="W143" i="8" s="1"/>
  <c r="N159" i="8"/>
  <c r="N175" i="8"/>
  <c r="W175" i="8" s="1"/>
  <c r="N191" i="8"/>
  <c r="N207" i="8"/>
  <c r="W207" i="8" s="1"/>
  <c r="N223" i="8"/>
  <c r="N239" i="8"/>
  <c r="U239" i="8" s="1"/>
  <c r="N255" i="8"/>
  <c r="N271" i="8"/>
  <c r="W271" i="8" s="1"/>
  <c r="N287" i="8"/>
  <c r="N303" i="8"/>
  <c r="N319" i="8"/>
  <c r="N335" i="8"/>
  <c r="W335" i="8" s="1"/>
  <c r="N351" i="8"/>
  <c r="N367" i="8"/>
  <c r="W367" i="8" s="1"/>
  <c r="N383" i="8"/>
  <c r="N399" i="8"/>
  <c r="W399" i="8" s="1"/>
  <c r="N415" i="8"/>
  <c r="N431" i="8"/>
  <c r="W431" i="8" s="1"/>
  <c r="N447" i="8"/>
  <c r="N463" i="8"/>
  <c r="W463" i="8" s="1"/>
  <c r="N479" i="8"/>
  <c r="N495" i="8"/>
  <c r="U495" i="8" s="1"/>
  <c r="N511" i="8"/>
  <c r="N527" i="8"/>
  <c r="W527" i="8" s="1"/>
  <c r="N543" i="8"/>
  <c r="N559" i="8"/>
  <c r="N575" i="8"/>
  <c r="N591" i="8"/>
  <c r="W591" i="8" s="1"/>
  <c r="N607" i="8"/>
  <c r="N623" i="8"/>
  <c r="W623" i="8" s="1"/>
  <c r="N639" i="8"/>
  <c r="N655" i="8"/>
  <c r="W655" i="8" s="1"/>
  <c r="N671" i="8"/>
  <c r="N687" i="8"/>
  <c r="W687" i="8" s="1"/>
  <c r="N703" i="8"/>
  <c r="N719" i="8"/>
  <c r="W719" i="8" s="1"/>
  <c r="N735" i="8"/>
  <c r="N751" i="8"/>
  <c r="U751" i="8" s="1"/>
  <c r="N767" i="8"/>
  <c r="N783" i="8"/>
  <c r="W783" i="8" s="1"/>
  <c r="N799" i="8"/>
  <c r="N815" i="8"/>
  <c r="N831" i="8"/>
  <c r="N847" i="8"/>
  <c r="W847" i="8" s="1"/>
  <c r="N863" i="8"/>
  <c r="N879" i="8"/>
  <c r="W879" i="8" s="1"/>
  <c r="N895" i="8"/>
  <c r="N911" i="8"/>
  <c r="U911" i="8" s="1"/>
  <c r="N927" i="8"/>
  <c r="N943" i="8"/>
  <c r="U943" i="8" s="1"/>
  <c r="N959" i="8"/>
  <c r="N975" i="8"/>
  <c r="U975" i="8" s="1"/>
  <c r="N991" i="8"/>
  <c r="M24" i="8"/>
  <c r="M40" i="8"/>
  <c r="M56" i="8"/>
  <c r="M72" i="8"/>
  <c r="M88" i="8"/>
  <c r="M104" i="8"/>
  <c r="M120" i="8"/>
  <c r="M136" i="8"/>
  <c r="M152" i="8"/>
  <c r="M168" i="8"/>
  <c r="M184" i="8"/>
  <c r="M200" i="8"/>
  <c r="M216" i="8"/>
  <c r="M232" i="8"/>
  <c r="M248" i="8"/>
  <c r="M264" i="8"/>
  <c r="M280" i="8"/>
  <c r="M296" i="8"/>
  <c r="M312" i="8"/>
  <c r="M328" i="8"/>
  <c r="M344" i="8"/>
  <c r="M360" i="8"/>
  <c r="M376" i="8"/>
  <c r="M392" i="8"/>
  <c r="M408" i="8"/>
  <c r="M424" i="8"/>
  <c r="M440" i="8"/>
  <c r="M456" i="8"/>
  <c r="M472" i="8"/>
  <c r="M488" i="8"/>
  <c r="M504" i="8"/>
  <c r="M520" i="8"/>
  <c r="M536" i="8"/>
  <c r="M552" i="8"/>
  <c r="M568" i="8"/>
  <c r="M584" i="8"/>
  <c r="M600" i="8"/>
  <c r="M616" i="8"/>
  <c r="M632" i="8"/>
  <c r="M648" i="8"/>
  <c r="M308" i="8"/>
  <c r="M372" i="8"/>
  <c r="M436" i="8"/>
  <c r="M484" i="8"/>
  <c r="M508" i="8"/>
  <c r="M528" i="8"/>
  <c r="M548" i="8"/>
  <c r="M572" i="8"/>
  <c r="M592" i="8"/>
  <c r="M612" i="8"/>
  <c r="M636" i="8"/>
  <c r="M656" i="8"/>
  <c r="M672" i="8"/>
  <c r="M688" i="8"/>
  <c r="M704" i="8"/>
  <c r="M720" i="8"/>
  <c r="M736" i="8"/>
  <c r="M752" i="8"/>
  <c r="M768" i="8"/>
  <c r="M784" i="8"/>
  <c r="M800" i="8"/>
  <c r="M816" i="8"/>
  <c r="M832" i="8"/>
  <c r="M848" i="8"/>
  <c r="M864" i="8"/>
  <c r="M880" i="8"/>
  <c r="M896" i="8"/>
  <c r="M912" i="8"/>
  <c r="M928" i="8"/>
  <c r="M944" i="8"/>
  <c r="M960" i="8"/>
  <c r="M976" i="8"/>
  <c r="M992" i="8"/>
  <c r="L9" i="8"/>
  <c r="L25" i="8"/>
  <c r="L41" i="8"/>
  <c r="L57" i="8"/>
  <c r="L73" i="8"/>
  <c r="L89" i="8"/>
  <c r="L105" i="8"/>
  <c r="L121" i="8"/>
  <c r="L137" i="8"/>
  <c r="L153" i="8"/>
  <c r="L169" i="8"/>
  <c r="L185" i="8"/>
  <c r="L201" i="8"/>
  <c r="L217" i="8"/>
  <c r="L233" i="8"/>
  <c r="L249" i="8"/>
  <c r="L265" i="8"/>
  <c r="L281" i="8"/>
  <c r="L297" i="8"/>
  <c r="L313" i="8"/>
  <c r="L329" i="8"/>
  <c r="L345" i="8"/>
  <c r="L361" i="8"/>
  <c r="L377" i="8"/>
  <c r="L393" i="8"/>
  <c r="Q685" i="8"/>
  <c r="P259" i="8"/>
  <c r="P515" i="8"/>
  <c r="P771" i="8"/>
  <c r="P920" i="8"/>
  <c r="O48" i="8"/>
  <c r="O160" i="8"/>
  <c r="O224" i="8"/>
  <c r="O288" i="8"/>
  <c r="O352" i="8"/>
  <c r="O416" i="8"/>
  <c r="O480" i="8"/>
  <c r="O544" i="8"/>
  <c r="O608" i="8"/>
  <c r="O672" i="8"/>
  <c r="O736" i="8"/>
  <c r="O784" i="8"/>
  <c r="O816" i="8"/>
  <c r="O848" i="8"/>
  <c r="O880" i="8"/>
  <c r="O912" i="8"/>
  <c r="O944" i="8"/>
  <c r="O976" i="8"/>
  <c r="N9" i="8"/>
  <c r="N41" i="8"/>
  <c r="N73" i="8"/>
  <c r="N96" i="8"/>
  <c r="W96" i="8" s="1"/>
  <c r="N112" i="8"/>
  <c r="N128" i="8"/>
  <c r="N144" i="8"/>
  <c r="N160" i="8"/>
  <c r="W160" i="8" s="1"/>
  <c r="N176" i="8"/>
  <c r="N192" i="8"/>
  <c r="N208" i="8"/>
  <c r="N224" i="8"/>
  <c r="W224" i="8" s="1"/>
  <c r="N240" i="8"/>
  <c r="N256" i="8"/>
  <c r="N272" i="8"/>
  <c r="N288" i="8"/>
  <c r="W288" i="8" s="1"/>
  <c r="N304" i="8"/>
  <c r="N320" i="8"/>
  <c r="N336" i="8"/>
  <c r="N352" i="8"/>
  <c r="W352" i="8" s="1"/>
  <c r="N368" i="8"/>
  <c r="N384" i="8"/>
  <c r="N400" i="8"/>
  <c r="N416" i="8"/>
  <c r="W416" i="8" s="1"/>
  <c r="N432" i="8"/>
  <c r="N448" i="8"/>
  <c r="N464" i="8"/>
  <c r="N480" i="8"/>
  <c r="W480" i="8" s="1"/>
  <c r="N496" i="8"/>
  <c r="N512" i="8"/>
  <c r="N528" i="8"/>
  <c r="N544" i="8"/>
  <c r="W544" i="8" s="1"/>
  <c r="N560" i="8"/>
  <c r="N576" i="8"/>
  <c r="N592" i="8"/>
  <c r="N608" i="8"/>
  <c r="W608" i="8" s="1"/>
  <c r="N624" i="8"/>
  <c r="N640" i="8"/>
  <c r="N656" i="8"/>
  <c r="N672" i="8"/>
  <c r="U672" i="8" s="1"/>
  <c r="N688" i="8"/>
  <c r="N704" i="8"/>
  <c r="N720" i="8"/>
  <c r="N736" i="8"/>
  <c r="U736" i="8" s="1"/>
  <c r="N752" i="8"/>
  <c r="N768" i="8"/>
  <c r="N784" i="8"/>
  <c r="N800" i="8"/>
  <c r="U800" i="8" s="1"/>
  <c r="N816" i="8"/>
  <c r="N832" i="8"/>
  <c r="N848" i="8"/>
  <c r="N864" i="8"/>
  <c r="U864" i="8" s="1"/>
  <c r="N880" i="8"/>
  <c r="N896" i="8"/>
  <c r="N912" i="8"/>
  <c r="N928" i="8"/>
  <c r="W928" i="8" s="1"/>
  <c r="N944" i="8"/>
  <c r="N960" i="8"/>
  <c r="N976" i="8"/>
  <c r="N992" i="8"/>
  <c r="W992" i="8" s="1"/>
  <c r="M9" i="8"/>
  <c r="M25" i="8"/>
  <c r="M41" i="8"/>
  <c r="M57" i="8"/>
  <c r="M73" i="8"/>
  <c r="M89" i="8"/>
  <c r="M105" i="8"/>
  <c r="M121" i="8"/>
  <c r="M137" i="8"/>
  <c r="M153" i="8"/>
  <c r="M169" i="8"/>
  <c r="M185" i="8"/>
  <c r="M201" i="8"/>
  <c r="M217" i="8"/>
  <c r="M233" i="8"/>
  <c r="M249" i="8"/>
  <c r="M265" i="8"/>
  <c r="M281" i="8"/>
  <c r="M297" i="8"/>
  <c r="M313" i="8"/>
  <c r="M329" i="8"/>
  <c r="M345" i="8"/>
  <c r="M361" i="8"/>
  <c r="M377" i="8"/>
  <c r="M393" i="8"/>
  <c r="M409" i="8"/>
  <c r="M425" i="8"/>
  <c r="M441" i="8"/>
  <c r="M457" i="8"/>
  <c r="M473" i="8"/>
  <c r="M489" i="8"/>
  <c r="M505" i="8"/>
  <c r="M521" i="8"/>
  <c r="M537" i="8"/>
  <c r="M553" i="8"/>
  <c r="M569" i="8"/>
  <c r="M585" i="8"/>
  <c r="M601" i="8"/>
  <c r="M617" i="8"/>
  <c r="M633" i="8"/>
  <c r="M649" i="8"/>
  <c r="M665" i="8"/>
  <c r="M681" i="8"/>
  <c r="M697" i="8"/>
  <c r="M713" i="8"/>
  <c r="M729" i="8"/>
  <c r="M745" i="8"/>
  <c r="M761" i="8"/>
  <c r="M777" i="8"/>
  <c r="M793" i="8"/>
  <c r="M809" i="8"/>
  <c r="M825" i="8"/>
  <c r="M841" i="8"/>
  <c r="M857" i="8"/>
  <c r="M873" i="8"/>
  <c r="M889" i="8"/>
  <c r="M905" i="8"/>
  <c r="M921" i="8"/>
  <c r="M937" i="8"/>
  <c r="M953" i="8"/>
  <c r="M969" i="8"/>
  <c r="M985" i="8"/>
  <c r="M1001" i="8"/>
  <c r="L18" i="8"/>
  <c r="L34" i="8"/>
  <c r="L50" i="8"/>
  <c r="L66" i="8"/>
  <c r="L82" i="8"/>
  <c r="L98" i="8"/>
  <c r="L114" i="8"/>
  <c r="L130" i="8"/>
  <c r="L146" i="8"/>
  <c r="L162" i="8"/>
  <c r="L178" i="8"/>
  <c r="L194" i="8"/>
  <c r="L210" i="8"/>
  <c r="L226" i="8"/>
  <c r="L242" i="8"/>
  <c r="L258" i="8"/>
  <c r="L274" i="8"/>
  <c r="L290" i="8"/>
  <c r="L306" i="8"/>
  <c r="L322" i="8"/>
  <c r="L338" i="8"/>
  <c r="L354" i="8"/>
  <c r="L370" i="8"/>
  <c r="L386" i="8"/>
  <c r="Q237" i="8"/>
  <c r="P141" i="8"/>
  <c r="P403" i="8"/>
  <c r="P659" i="8"/>
  <c r="P864" i="8"/>
  <c r="P992" i="8"/>
  <c r="O120" i="8"/>
  <c r="O196" i="8"/>
  <c r="O260" i="8"/>
  <c r="O324" i="8"/>
  <c r="O388" i="8"/>
  <c r="O452" i="8"/>
  <c r="O516" i="8"/>
  <c r="O580" i="8"/>
  <c r="O644" i="8"/>
  <c r="O708" i="8"/>
  <c r="O769" i="8"/>
  <c r="O801" i="8"/>
  <c r="O833" i="8"/>
  <c r="O865" i="8"/>
  <c r="O897" i="8"/>
  <c r="O929" i="8"/>
  <c r="O961" i="8"/>
  <c r="O993" i="8"/>
  <c r="N26" i="8"/>
  <c r="N58" i="8"/>
  <c r="N89" i="8"/>
  <c r="N105" i="8"/>
  <c r="N121" i="8"/>
  <c r="N137" i="8"/>
  <c r="N153" i="8"/>
  <c r="N169" i="8"/>
  <c r="N185" i="8"/>
  <c r="N201" i="8"/>
  <c r="N217" i="8"/>
  <c r="N233" i="8"/>
  <c r="N249" i="8"/>
  <c r="N265" i="8"/>
  <c r="N281" i="8"/>
  <c r="N297" i="8"/>
  <c r="N313" i="8"/>
  <c r="N329" i="8"/>
  <c r="N345" i="8"/>
  <c r="N361" i="8"/>
  <c r="N377" i="8"/>
  <c r="N393" i="8"/>
  <c r="N409" i="8"/>
  <c r="N425" i="8"/>
  <c r="N441" i="8"/>
  <c r="N457" i="8"/>
  <c r="N473" i="8"/>
  <c r="N489" i="8"/>
  <c r="N505" i="8"/>
  <c r="N521" i="8"/>
  <c r="N537" i="8"/>
  <c r="N553" i="8"/>
  <c r="N569" i="8"/>
  <c r="N585" i="8"/>
  <c r="N601" i="8"/>
  <c r="N617" i="8"/>
  <c r="N633" i="8"/>
  <c r="N649" i="8"/>
  <c r="N665" i="8"/>
  <c r="N681" i="8"/>
  <c r="N697" i="8"/>
  <c r="N713" i="8"/>
  <c r="N729" i="8"/>
  <c r="N745" i="8"/>
  <c r="N761" i="8"/>
  <c r="N777" i="8"/>
  <c r="N793" i="8"/>
  <c r="N809" i="8"/>
  <c r="N825" i="8"/>
  <c r="N841" i="8"/>
  <c r="N857" i="8"/>
  <c r="N873" i="8"/>
  <c r="N889" i="8"/>
  <c r="N905" i="8"/>
  <c r="N921" i="8"/>
  <c r="N937" i="8"/>
  <c r="N953" i="8"/>
  <c r="N969" i="8"/>
  <c r="N985" i="8"/>
  <c r="N1001" i="8"/>
  <c r="M18" i="8"/>
  <c r="M34" i="8"/>
  <c r="M50" i="8"/>
  <c r="M66" i="8"/>
  <c r="M82" i="8"/>
  <c r="M98" i="8"/>
  <c r="M114" i="8"/>
  <c r="M130" i="8"/>
  <c r="M146" i="8"/>
  <c r="M162" i="8"/>
  <c r="M178" i="8"/>
  <c r="M194" i="8"/>
  <c r="M210" i="8"/>
  <c r="M226" i="8"/>
  <c r="M242" i="8"/>
  <c r="M258" i="8"/>
  <c r="M274" i="8"/>
  <c r="M290" i="8"/>
  <c r="M306" i="8"/>
  <c r="M322" i="8"/>
  <c r="M338" i="8"/>
  <c r="M354" i="8"/>
  <c r="M370" i="8"/>
  <c r="M386" i="8"/>
  <c r="M402" i="8"/>
  <c r="M418" i="8"/>
  <c r="M434" i="8"/>
  <c r="M450" i="8"/>
  <c r="M466" i="8"/>
  <c r="M260" i="8"/>
  <c r="M324" i="8"/>
  <c r="M388" i="8"/>
  <c r="M452" i="8"/>
  <c r="M492" i="8"/>
  <c r="M512" i="8"/>
  <c r="M532" i="8"/>
  <c r="M556" i="8"/>
  <c r="M576" i="8"/>
  <c r="M596" i="8"/>
  <c r="M620" i="8"/>
  <c r="M640" i="8"/>
  <c r="M660" i="8"/>
  <c r="M676" i="8"/>
  <c r="M692" i="8"/>
  <c r="M708" i="8"/>
  <c r="M724" i="8"/>
  <c r="M740" i="8"/>
  <c r="M756" i="8"/>
  <c r="M772" i="8"/>
  <c r="M788" i="8"/>
  <c r="M804" i="8"/>
  <c r="M820" i="8"/>
  <c r="M836" i="8"/>
  <c r="M852" i="8"/>
  <c r="M868" i="8"/>
  <c r="M884" i="8"/>
  <c r="M900" i="8"/>
  <c r="M916" i="8"/>
  <c r="M932" i="8"/>
  <c r="M948" i="8"/>
  <c r="M964" i="8"/>
  <c r="M980" i="8"/>
  <c r="M996" i="8"/>
  <c r="L13" i="8"/>
  <c r="L29" i="8"/>
  <c r="L45" i="8"/>
  <c r="L61" i="8"/>
  <c r="L77" i="8"/>
  <c r="L93" i="8"/>
  <c r="L109" i="8"/>
  <c r="L125" i="8"/>
  <c r="L141" i="8"/>
  <c r="L157" i="8"/>
  <c r="L173" i="8"/>
  <c r="L189" i="8"/>
  <c r="L205" i="8"/>
  <c r="L221" i="8"/>
  <c r="L237" i="8"/>
  <c r="L253" i="8"/>
  <c r="L269" i="8"/>
  <c r="L285" i="8"/>
  <c r="L301" i="8"/>
  <c r="L317" i="8"/>
  <c r="L333" i="8"/>
  <c r="L349" i="8"/>
  <c r="L365" i="8"/>
  <c r="L381" i="8"/>
  <c r="R790" i="8"/>
  <c r="Q941" i="8"/>
  <c r="P323" i="8"/>
  <c r="P579" i="8"/>
  <c r="P824" i="8"/>
  <c r="P952" i="8"/>
  <c r="O80" i="8"/>
  <c r="O176" i="8"/>
  <c r="O240" i="8"/>
  <c r="O304" i="8"/>
  <c r="O368" i="8"/>
  <c r="O432" i="8"/>
  <c r="O496" i="8"/>
  <c r="O560" i="8"/>
  <c r="O624" i="8"/>
  <c r="O688" i="8"/>
  <c r="O752" i="8"/>
  <c r="O792" i="8"/>
  <c r="O824" i="8"/>
  <c r="O856" i="8"/>
  <c r="O888" i="8"/>
  <c r="O920" i="8"/>
  <c r="O952" i="8"/>
  <c r="O984" i="8"/>
  <c r="N17" i="8"/>
  <c r="N49" i="8"/>
  <c r="N81" i="8"/>
  <c r="N100" i="8"/>
  <c r="N116" i="8"/>
  <c r="N132" i="8"/>
  <c r="N148" i="8"/>
  <c r="N164" i="8"/>
  <c r="N180" i="8"/>
  <c r="N196" i="8"/>
  <c r="N212" i="8"/>
  <c r="N228" i="8"/>
  <c r="N244" i="8"/>
  <c r="N260" i="8"/>
  <c r="N276" i="8"/>
  <c r="N292" i="8"/>
  <c r="N308" i="8"/>
  <c r="N324" i="8"/>
  <c r="N340" i="8"/>
  <c r="N356" i="8"/>
  <c r="N372" i="8"/>
  <c r="N388" i="8"/>
  <c r="N404" i="8"/>
  <c r="N420" i="8"/>
  <c r="N436" i="8"/>
  <c r="N452" i="8"/>
  <c r="N468" i="8"/>
  <c r="N484" i="8"/>
  <c r="N500" i="8"/>
  <c r="N516" i="8"/>
  <c r="N532" i="8"/>
  <c r="N548" i="8"/>
  <c r="N564" i="8"/>
  <c r="N580" i="8"/>
  <c r="N596" i="8"/>
  <c r="N612" i="8"/>
  <c r="N628" i="8"/>
  <c r="N644" i="8"/>
  <c r="N660" i="8"/>
  <c r="N676" i="8"/>
  <c r="N692" i="8"/>
  <c r="N708" i="8"/>
  <c r="N724" i="8"/>
  <c r="N740" i="8"/>
  <c r="N756" i="8"/>
  <c r="N772" i="8"/>
  <c r="N788" i="8"/>
  <c r="N804" i="8"/>
  <c r="N820" i="8"/>
  <c r="N836" i="8"/>
  <c r="N852" i="8"/>
  <c r="N868" i="8"/>
  <c r="N884" i="8"/>
  <c r="N900" i="8"/>
  <c r="N916" i="8"/>
  <c r="N932" i="8"/>
  <c r="N948" i="8"/>
  <c r="N964" i="8"/>
  <c r="N980" i="8"/>
  <c r="N996" i="8"/>
  <c r="M13" i="8"/>
  <c r="M29" i="8"/>
  <c r="M45" i="8"/>
  <c r="M61" i="8"/>
  <c r="M77" i="8"/>
  <c r="M93" i="8"/>
  <c r="M109" i="8"/>
  <c r="M125" i="8"/>
  <c r="M141" i="8"/>
  <c r="M157" i="8"/>
  <c r="M173" i="8"/>
  <c r="M189" i="8"/>
  <c r="M205" i="8"/>
  <c r="M221" i="8"/>
  <c r="M237" i="8"/>
  <c r="M253" i="8"/>
  <c r="M269" i="8"/>
  <c r="M285" i="8"/>
  <c r="M301" i="8"/>
  <c r="M317" i="8"/>
  <c r="M333" i="8"/>
  <c r="M349" i="8"/>
  <c r="M365" i="8"/>
  <c r="M381" i="8"/>
  <c r="M397" i="8"/>
  <c r="M413" i="8"/>
  <c r="M429" i="8"/>
  <c r="M445" i="8"/>
  <c r="M461" i="8"/>
  <c r="M477" i="8"/>
  <c r="M493" i="8"/>
  <c r="M509" i="8"/>
  <c r="M525" i="8"/>
  <c r="M541" i="8"/>
  <c r="M557" i="8"/>
  <c r="M573" i="8"/>
  <c r="M589" i="8"/>
  <c r="M605" i="8"/>
  <c r="M621" i="8"/>
  <c r="M637" i="8"/>
  <c r="M653" i="8"/>
  <c r="M669" i="8"/>
  <c r="M685" i="8"/>
  <c r="M701" i="8"/>
  <c r="M717" i="8"/>
  <c r="M733" i="8"/>
  <c r="M749" i="8"/>
  <c r="M765" i="8"/>
  <c r="M781" i="8"/>
  <c r="M797" i="8"/>
  <c r="M813" i="8"/>
  <c r="M829" i="8"/>
  <c r="M845" i="8"/>
  <c r="M861" i="8"/>
  <c r="M877" i="8"/>
  <c r="M893" i="8"/>
  <c r="M909" i="8"/>
  <c r="M925" i="8"/>
  <c r="M941" i="8"/>
  <c r="M957" i="8"/>
  <c r="M973" i="8"/>
  <c r="M989" i="8"/>
  <c r="M1005" i="8"/>
  <c r="L22" i="8"/>
  <c r="L38" i="8"/>
  <c r="L54" i="8"/>
  <c r="L70" i="8"/>
  <c r="L86" i="8"/>
  <c r="L102" i="8"/>
  <c r="L118" i="8"/>
  <c r="L134" i="8"/>
  <c r="L150" i="8"/>
  <c r="L166" i="8"/>
  <c r="L182" i="8"/>
  <c r="L198" i="8"/>
  <c r="L214" i="8"/>
  <c r="L230" i="8"/>
  <c r="L246" i="8"/>
  <c r="L262" i="8"/>
  <c r="L278" i="8"/>
  <c r="L294" i="8"/>
  <c r="L310" i="8"/>
  <c r="L326" i="8"/>
  <c r="L342" i="8"/>
  <c r="L358" i="8"/>
  <c r="L374" i="8"/>
  <c r="L390" i="8"/>
  <c r="Q493" i="8"/>
  <c r="P211" i="8"/>
  <c r="P467" i="8"/>
  <c r="P723" i="8"/>
  <c r="P896" i="8"/>
  <c r="O24" i="8"/>
  <c r="O148" i="8"/>
  <c r="O212" i="8"/>
  <c r="O276" i="8"/>
  <c r="O340" i="8"/>
  <c r="O404" i="8"/>
  <c r="O468" i="8"/>
  <c r="O532" i="8"/>
  <c r="O596" i="8"/>
  <c r="O660" i="8"/>
  <c r="O724" i="8"/>
  <c r="O777" i="8"/>
  <c r="O809" i="8"/>
  <c r="O841" i="8"/>
  <c r="O873" i="8"/>
  <c r="O905" i="8"/>
  <c r="O937" i="8"/>
  <c r="O969" i="8"/>
  <c r="O1001" i="8"/>
  <c r="N34" i="8"/>
  <c r="W34" i="8" s="1"/>
  <c r="N66" i="8"/>
  <c r="N93" i="8"/>
  <c r="W93" i="8" s="1"/>
  <c r="N109" i="8"/>
  <c r="N125" i="8"/>
  <c r="W125" i="8" s="1"/>
  <c r="N141" i="8"/>
  <c r="N157" i="8"/>
  <c r="N173" i="8"/>
  <c r="N189" i="8"/>
  <c r="W189" i="8" s="1"/>
  <c r="N205" i="8"/>
  <c r="N221" i="8"/>
  <c r="U221" i="8" s="1"/>
  <c r="N237" i="8"/>
  <c r="N253" i="8"/>
  <c r="W253" i="8" s="1"/>
  <c r="N269" i="8"/>
  <c r="N285" i="8"/>
  <c r="W285" i="8" s="1"/>
  <c r="N301" i="8"/>
  <c r="N317" i="8"/>
  <c r="W317" i="8" s="1"/>
  <c r="N333" i="8"/>
  <c r="N349" i="8"/>
  <c r="W349" i="8" s="1"/>
  <c r="N365" i="8"/>
  <c r="N381" i="8"/>
  <c r="W381" i="8" s="1"/>
  <c r="N397" i="8"/>
  <c r="N413" i="8"/>
  <c r="N429" i="8"/>
  <c r="N445" i="8"/>
  <c r="W445" i="8" s="1"/>
  <c r="N461" i="8"/>
  <c r="N477" i="8"/>
  <c r="U477" i="8" s="1"/>
  <c r="N493" i="8"/>
  <c r="N509" i="8"/>
  <c r="W509" i="8" s="1"/>
  <c r="N525" i="8"/>
  <c r="N541" i="8"/>
  <c r="W541" i="8" s="1"/>
  <c r="N557" i="8"/>
  <c r="N573" i="8"/>
  <c r="W573" i="8" s="1"/>
  <c r="N589" i="8"/>
  <c r="N605" i="8"/>
  <c r="W605" i="8" s="1"/>
  <c r="N621" i="8"/>
  <c r="N637" i="8"/>
  <c r="W637" i="8" s="1"/>
  <c r="N653" i="8"/>
  <c r="N669" i="8"/>
  <c r="N685" i="8"/>
  <c r="N701" i="8"/>
  <c r="U701" i="8" s="1"/>
  <c r="N717" i="8"/>
  <c r="N733" i="8"/>
  <c r="U733" i="8" s="1"/>
  <c r="N749" i="8"/>
  <c r="N765" i="8"/>
  <c r="U765" i="8" s="1"/>
  <c r="N781" i="8"/>
  <c r="N797" i="8"/>
  <c r="W797" i="8" s="1"/>
  <c r="N813" i="8"/>
  <c r="N829" i="8"/>
  <c r="U829" i="8" s="1"/>
  <c r="N845" i="8"/>
  <c r="N861" i="8"/>
  <c r="W861" i="8" s="1"/>
  <c r="N877" i="8"/>
  <c r="N893" i="8"/>
  <c r="U893" i="8" s="1"/>
  <c r="N909" i="8"/>
  <c r="N925" i="8"/>
  <c r="N941" i="8"/>
  <c r="N957" i="8"/>
  <c r="W957" i="8" s="1"/>
  <c r="N973" i="8"/>
  <c r="N989" i="8"/>
  <c r="U989" i="8" s="1"/>
  <c r="N1005" i="8"/>
  <c r="M22" i="8"/>
  <c r="M38" i="8"/>
  <c r="M54" i="8"/>
  <c r="M70" i="8"/>
  <c r="M86" i="8"/>
  <c r="M102" i="8"/>
  <c r="M118" i="8"/>
  <c r="M134" i="8"/>
  <c r="M150" i="8"/>
  <c r="M166" i="8"/>
  <c r="M182" i="8"/>
  <c r="M198" i="8"/>
  <c r="M214" i="8"/>
  <c r="M230" i="8"/>
  <c r="M246" i="8"/>
  <c r="M262" i="8"/>
  <c r="M278" i="8"/>
  <c r="M294" i="8"/>
  <c r="M310" i="8"/>
  <c r="M326" i="8"/>
  <c r="M342" i="8"/>
  <c r="M358" i="8"/>
  <c r="M374" i="8"/>
  <c r="M390" i="8"/>
  <c r="M406" i="8"/>
  <c r="M422" i="8"/>
  <c r="M438" i="8"/>
  <c r="M454" i="8"/>
  <c r="M276" i="8"/>
  <c r="M340" i="8"/>
  <c r="M404" i="8"/>
  <c r="M468" i="8"/>
  <c r="M496" i="8"/>
  <c r="M516" i="8"/>
  <c r="M540" i="8"/>
  <c r="M560" i="8"/>
  <c r="M580" i="8"/>
  <c r="M604" i="8"/>
  <c r="M624" i="8"/>
  <c r="M644" i="8"/>
  <c r="M664" i="8"/>
  <c r="M680" i="8"/>
  <c r="M696" i="8"/>
  <c r="M712" i="8"/>
  <c r="M728" i="8"/>
  <c r="M744" i="8"/>
  <c r="M760" i="8"/>
  <c r="M776" i="8"/>
  <c r="M792" i="8"/>
  <c r="M808" i="8"/>
  <c r="M824" i="8"/>
  <c r="M840" i="8"/>
  <c r="M856" i="8"/>
  <c r="M872" i="8"/>
  <c r="M888" i="8"/>
  <c r="M904" i="8"/>
  <c r="M920" i="8"/>
  <c r="M936" i="8"/>
  <c r="M952" i="8"/>
  <c r="M968" i="8"/>
  <c r="M984" i="8"/>
  <c r="M1000" i="8"/>
  <c r="L17" i="8"/>
  <c r="L33" i="8"/>
  <c r="L49" i="8"/>
  <c r="L65" i="8"/>
  <c r="L81" i="8"/>
  <c r="L97" i="8"/>
  <c r="L113" i="8"/>
  <c r="L129" i="8"/>
  <c r="L145" i="8"/>
  <c r="L161" i="8"/>
  <c r="L177" i="8"/>
  <c r="L193" i="8"/>
  <c r="L209" i="8"/>
  <c r="L225" i="8"/>
  <c r="L241" i="8"/>
  <c r="L257" i="8"/>
  <c r="L273" i="8"/>
  <c r="L289" i="8"/>
  <c r="L305" i="8"/>
  <c r="L321" i="8"/>
  <c r="L337" i="8"/>
  <c r="L353" i="8"/>
  <c r="L369" i="8"/>
  <c r="L385" i="8"/>
  <c r="Q173" i="8"/>
  <c r="P109" i="8"/>
  <c r="P387" i="8"/>
  <c r="P643" i="8"/>
  <c r="P856" i="8"/>
  <c r="P984" i="8"/>
  <c r="O112" i="8"/>
  <c r="O192" i="8"/>
  <c r="O256" i="8"/>
  <c r="O320" i="8"/>
  <c r="O384" i="8"/>
  <c r="O448" i="8"/>
  <c r="O512" i="8"/>
  <c r="O576" i="8"/>
  <c r="O640" i="8"/>
  <c r="O704" i="8"/>
  <c r="O768" i="8"/>
  <c r="O800" i="8"/>
  <c r="O832" i="8"/>
  <c r="O864" i="8"/>
  <c r="O896" i="8"/>
  <c r="O928" i="8"/>
  <c r="O960" i="8"/>
  <c r="O992" i="8"/>
  <c r="N25" i="8"/>
  <c r="N57" i="8"/>
  <c r="N88" i="8"/>
  <c r="W88" i="8" s="1"/>
  <c r="N104" i="8"/>
  <c r="N120" i="8"/>
  <c r="W120" i="8" s="1"/>
  <c r="N136" i="8"/>
  <c r="N152" i="8"/>
  <c r="W152" i="8" s="1"/>
  <c r="N168" i="8"/>
  <c r="N184" i="8"/>
  <c r="N200" i="8"/>
  <c r="N216" i="8"/>
  <c r="W216" i="8" s="1"/>
  <c r="N232" i="8"/>
  <c r="N248" i="8"/>
  <c r="U248" i="8" s="1"/>
  <c r="N264" i="8"/>
  <c r="N280" i="8"/>
  <c r="W280" i="8" s="1"/>
  <c r="N296" i="8"/>
  <c r="N312" i="8"/>
  <c r="W312" i="8" s="1"/>
  <c r="N328" i="8"/>
  <c r="N344" i="8"/>
  <c r="W344" i="8" s="1"/>
  <c r="N360" i="8"/>
  <c r="N376" i="8"/>
  <c r="N392" i="8"/>
  <c r="N408" i="8"/>
  <c r="W408" i="8" s="1"/>
  <c r="N424" i="8"/>
  <c r="N440" i="8"/>
  <c r="W440" i="8" s="1"/>
  <c r="N456" i="8"/>
  <c r="N472" i="8"/>
  <c r="W472" i="8" s="1"/>
  <c r="N488" i="8"/>
  <c r="N504" i="8"/>
  <c r="W504" i="8" s="1"/>
  <c r="N520" i="8"/>
  <c r="N536" i="8"/>
  <c r="W536" i="8" s="1"/>
  <c r="N552" i="8"/>
  <c r="N568" i="8"/>
  <c r="N584" i="8"/>
  <c r="N600" i="8"/>
  <c r="W600" i="8" s="1"/>
  <c r="N616" i="8"/>
  <c r="N632" i="8"/>
  <c r="W632" i="8" s="1"/>
  <c r="N648" i="8"/>
  <c r="N664" i="8"/>
  <c r="W664" i="8" s="1"/>
  <c r="N680" i="8"/>
  <c r="N696" i="8"/>
  <c r="U696" i="8" s="1"/>
  <c r="N712" i="8"/>
  <c r="N728" i="8"/>
  <c r="U728" i="8" s="1"/>
  <c r="N744" i="8"/>
  <c r="N760" i="8"/>
  <c r="N776" i="8"/>
  <c r="N792" i="8"/>
  <c r="W792" i="8" s="1"/>
  <c r="N808" i="8"/>
  <c r="N824" i="8"/>
  <c r="U824" i="8" s="1"/>
  <c r="N840" i="8"/>
  <c r="N856" i="8"/>
  <c r="W856" i="8" s="1"/>
  <c r="N872" i="8"/>
  <c r="N888" i="8"/>
  <c r="W888" i="8" s="1"/>
  <c r="N904" i="8"/>
  <c r="N920" i="8"/>
  <c r="U920" i="8" s="1"/>
  <c r="N936" i="8"/>
  <c r="N952" i="8"/>
  <c r="N968" i="8"/>
  <c r="N984" i="8"/>
  <c r="U984" i="8" s="1"/>
  <c r="N1000" i="8"/>
  <c r="M17" i="8"/>
  <c r="M33" i="8"/>
  <c r="M49" i="8"/>
  <c r="M65" i="8"/>
  <c r="M81" i="8"/>
  <c r="M97" i="8"/>
  <c r="M113" i="8"/>
  <c r="M129" i="8"/>
  <c r="M145" i="8"/>
  <c r="M161" i="8"/>
  <c r="M177" i="8"/>
  <c r="M193" i="8"/>
  <c r="M209" i="8"/>
  <c r="M225" i="8"/>
  <c r="M241" i="8"/>
  <c r="M257" i="8"/>
  <c r="M273" i="8"/>
  <c r="M289" i="8"/>
  <c r="M305" i="8"/>
  <c r="M321" i="8"/>
  <c r="M337" i="8"/>
  <c r="M353" i="8"/>
  <c r="M369" i="8"/>
  <c r="M385" i="8"/>
  <c r="M401" i="8"/>
  <c r="M417" i="8"/>
  <c r="M433" i="8"/>
  <c r="M449" i="8"/>
  <c r="M465" i="8"/>
  <c r="M481" i="8"/>
  <c r="M497" i="8"/>
  <c r="M513" i="8"/>
  <c r="M529" i="8"/>
  <c r="M545" i="8"/>
  <c r="M561" i="8"/>
  <c r="M577" i="8"/>
  <c r="M593" i="8"/>
  <c r="M609" i="8"/>
  <c r="M625" i="8"/>
  <c r="M641" i="8"/>
  <c r="M657" i="8"/>
  <c r="M673" i="8"/>
  <c r="M689" i="8"/>
  <c r="M705" i="8"/>
  <c r="M721" i="8"/>
  <c r="M737" i="8"/>
  <c r="M753" i="8"/>
  <c r="M769" i="8"/>
  <c r="M785" i="8"/>
  <c r="M801" i="8"/>
  <c r="M817" i="8"/>
  <c r="M833" i="8"/>
  <c r="M849" i="8"/>
  <c r="M865" i="8"/>
  <c r="M881" i="8"/>
  <c r="M897" i="8"/>
  <c r="M913" i="8"/>
  <c r="M929" i="8"/>
  <c r="M945" i="8"/>
  <c r="M961" i="8"/>
  <c r="M977" i="8"/>
  <c r="M993" i="8"/>
  <c r="L10" i="8"/>
  <c r="L26" i="8"/>
  <c r="L42" i="8"/>
  <c r="L58" i="8"/>
  <c r="L74" i="8"/>
  <c r="L90" i="8"/>
  <c r="L106" i="8"/>
  <c r="L122" i="8"/>
  <c r="L138" i="8"/>
  <c r="L154" i="8"/>
  <c r="L170" i="8"/>
  <c r="L186" i="8"/>
  <c r="L202" i="8"/>
  <c r="L218" i="8"/>
  <c r="L234" i="8"/>
  <c r="L250" i="8"/>
  <c r="L266" i="8"/>
  <c r="L282" i="8"/>
  <c r="L298" i="8"/>
  <c r="L314" i="8"/>
  <c r="L330" i="8"/>
  <c r="L346" i="8"/>
  <c r="L362" i="8"/>
  <c r="L378" i="8"/>
  <c r="L394" i="8"/>
  <c r="Q749" i="8"/>
  <c r="P275" i="8"/>
  <c r="P531" i="8"/>
  <c r="P787" i="8"/>
  <c r="P928" i="8"/>
  <c r="O56" i="8"/>
  <c r="O164" i="8"/>
  <c r="O228" i="8"/>
  <c r="O292" i="8"/>
  <c r="O356" i="8"/>
  <c r="O420" i="8"/>
  <c r="O484" i="8"/>
  <c r="O548" i="8"/>
  <c r="O612" i="8"/>
  <c r="O676" i="8"/>
  <c r="O740" i="8"/>
  <c r="O785" i="8"/>
  <c r="O817" i="8"/>
  <c r="O849" i="8"/>
  <c r="O881" i="8"/>
  <c r="O913" i="8"/>
  <c r="O945" i="8"/>
  <c r="O977" i="8"/>
  <c r="N10" i="8"/>
  <c r="U10" i="8" s="1"/>
  <c r="N42" i="8"/>
  <c r="N74" i="8"/>
  <c r="W74" i="8" s="1"/>
  <c r="N97" i="8"/>
  <c r="N113" i="8"/>
  <c r="U113" i="8" s="1"/>
  <c r="N129" i="8"/>
  <c r="N145" i="8"/>
  <c r="N161" i="8"/>
  <c r="N177" i="8"/>
  <c r="U177" i="8" s="1"/>
  <c r="N193" i="8"/>
  <c r="N209" i="8"/>
  <c r="W209" i="8" s="1"/>
  <c r="N225" i="8"/>
  <c r="N241" i="8"/>
  <c r="U241" i="8" s="1"/>
  <c r="N257" i="8"/>
  <c r="N273" i="8"/>
  <c r="W273" i="8" s="1"/>
  <c r="N289" i="8"/>
  <c r="N305" i="8"/>
  <c r="U305" i="8" s="1"/>
  <c r="N321" i="8"/>
  <c r="N337" i="8"/>
  <c r="N353" i="8"/>
  <c r="N369" i="8"/>
  <c r="U369" i="8" s="1"/>
  <c r="N385" i="8"/>
  <c r="N401" i="8"/>
  <c r="W401" i="8" s="1"/>
  <c r="N417" i="8"/>
  <c r="N433" i="8"/>
  <c r="U433" i="8" s="1"/>
  <c r="N449" i="8"/>
  <c r="N465" i="8"/>
  <c r="U465" i="8" s="1"/>
  <c r="N481" i="8"/>
  <c r="N497" i="8"/>
  <c r="U497" i="8" s="1"/>
  <c r="N513" i="8"/>
  <c r="N529" i="8"/>
  <c r="N545" i="8"/>
  <c r="N561" i="8"/>
  <c r="U561" i="8" s="1"/>
  <c r="N577" i="8"/>
  <c r="N593" i="8"/>
  <c r="W593" i="8" s="1"/>
  <c r="N609" i="8"/>
  <c r="N625" i="8"/>
  <c r="U625" i="8" s="1"/>
  <c r="N641" i="8"/>
  <c r="N657" i="8"/>
  <c r="U657" i="8" s="1"/>
  <c r="N673" i="8"/>
  <c r="N689" i="8"/>
  <c r="U689" i="8" s="1"/>
  <c r="N705" i="8"/>
  <c r="N721" i="8"/>
  <c r="W721" i="8" s="1"/>
  <c r="N737" i="8"/>
  <c r="N753" i="8"/>
  <c r="U753" i="8" s="1"/>
  <c r="N769" i="8"/>
  <c r="N785" i="8"/>
  <c r="U785" i="8" s="1"/>
  <c r="N801" i="8"/>
  <c r="N817" i="8"/>
  <c r="U817" i="8" s="1"/>
  <c r="N833" i="8"/>
  <c r="N849" i="8"/>
  <c r="W849" i="8" s="1"/>
  <c r="N865" i="8"/>
  <c r="N881" i="8"/>
  <c r="U881" i="8" s="1"/>
  <c r="N897" i="8"/>
  <c r="N913" i="8"/>
  <c r="W913" i="8" s="1"/>
  <c r="N929" i="8"/>
  <c r="N945" i="8"/>
  <c r="W945" i="8" s="1"/>
  <c r="N961" i="8"/>
  <c r="N977" i="8"/>
  <c r="W977" i="8" s="1"/>
  <c r="N993" i="8"/>
  <c r="M10" i="8"/>
  <c r="M26" i="8"/>
  <c r="M42" i="8"/>
  <c r="M58" i="8"/>
  <c r="M74" i="8"/>
  <c r="M90" i="8"/>
  <c r="M106" i="8"/>
  <c r="M122" i="8"/>
  <c r="M138" i="8"/>
  <c r="M154" i="8"/>
  <c r="M170" i="8"/>
  <c r="M186" i="8"/>
  <c r="M202" i="8"/>
  <c r="M292" i="8"/>
  <c r="M356" i="8"/>
  <c r="M420" i="8"/>
  <c r="M480" i="8"/>
  <c r="M500" i="8"/>
  <c r="M524" i="8"/>
  <c r="M544" i="8"/>
  <c r="M564" i="8"/>
  <c r="M588" i="8"/>
  <c r="M608" i="8"/>
  <c r="M628" i="8"/>
  <c r="M652" i="8"/>
  <c r="M668" i="8"/>
  <c r="M684" i="8"/>
  <c r="M700" i="8"/>
  <c r="M716" i="8"/>
  <c r="M732" i="8"/>
  <c r="M748" i="8"/>
  <c r="M764" i="8"/>
  <c r="M780" i="8"/>
  <c r="M796" i="8"/>
  <c r="M812" i="8"/>
  <c r="M828" i="8"/>
  <c r="M844" i="8"/>
  <c r="M860" i="8"/>
  <c r="M876" i="8"/>
  <c r="M892" i="8"/>
  <c r="M908" i="8"/>
  <c r="M924" i="8"/>
  <c r="M940" i="8"/>
  <c r="M956" i="8"/>
  <c r="M972" i="8"/>
  <c r="M988" i="8"/>
  <c r="M1004" i="8"/>
  <c r="L21" i="8"/>
  <c r="L37" i="8"/>
  <c r="L53" i="8"/>
  <c r="L69" i="8"/>
  <c r="L85" i="8"/>
  <c r="L101" i="8"/>
  <c r="L117" i="8"/>
  <c r="L133" i="8"/>
  <c r="L149" i="8"/>
  <c r="L165" i="8"/>
  <c r="L181" i="8"/>
  <c r="L197" i="8"/>
  <c r="L213" i="8"/>
  <c r="L229" i="8"/>
  <c r="L245" i="8"/>
  <c r="L261" i="8"/>
  <c r="L277" i="8"/>
  <c r="L293" i="8"/>
  <c r="L309" i="8"/>
  <c r="L325" i="8"/>
  <c r="L341" i="8"/>
  <c r="L357" i="8"/>
  <c r="L373" i="8"/>
  <c r="L389" i="8"/>
  <c r="Q429" i="8"/>
  <c r="P195" i="8"/>
  <c r="P451" i="8"/>
  <c r="P707" i="8"/>
  <c r="P888" i="8"/>
  <c r="O16" i="8"/>
  <c r="O144" i="8"/>
  <c r="O208" i="8"/>
  <c r="O272" i="8"/>
  <c r="O336" i="8"/>
  <c r="O400" i="8"/>
  <c r="O464" i="8"/>
  <c r="O528" i="8"/>
  <c r="O592" i="8"/>
  <c r="O656" i="8"/>
  <c r="O720" i="8"/>
  <c r="O776" i="8"/>
  <c r="O808" i="8"/>
  <c r="O840" i="8"/>
  <c r="O872" i="8"/>
  <c r="O904" i="8"/>
  <c r="O936" i="8"/>
  <c r="O968" i="8"/>
  <c r="O1000" i="8"/>
  <c r="N33" i="8"/>
  <c r="N65" i="8"/>
  <c r="U65" i="8" s="1"/>
  <c r="N92" i="8"/>
  <c r="N108" i="8"/>
  <c r="W108" i="8" s="1"/>
  <c r="N124" i="8"/>
  <c r="N140" i="8"/>
  <c r="W140" i="8" s="1"/>
  <c r="N156" i="8"/>
  <c r="N172" i="8"/>
  <c r="U172" i="8" s="1"/>
  <c r="N188" i="8"/>
  <c r="N204" i="8"/>
  <c r="W204" i="8" s="1"/>
  <c r="N220" i="8"/>
  <c r="N236" i="8"/>
  <c r="W236" i="8" s="1"/>
  <c r="N252" i="8"/>
  <c r="N268" i="8"/>
  <c r="W268" i="8" s="1"/>
  <c r="N284" i="8"/>
  <c r="N300" i="8"/>
  <c r="W300" i="8" s="1"/>
  <c r="N316" i="8"/>
  <c r="N332" i="8"/>
  <c r="W332" i="8" s="1"/>
  <c r="N348" i="8"/>
  <c r="N364" i="8"/>
  <c r="N380" i="8"/>
  <c r="N396" i="8"/>
  <c r="W396" i="8" s="1"/>
  <c r="N412" i="8"/>
  <c r="N428" i="8"/>
  <c r="U428" i="8" s="1"/>
  <c r="N444" i="8"/>
  <c r="N460" i="8"/>
  <c r="W460" i="8" s="1"/>
  <c r="N476" i="8"/>
  <c r="N492" i="8"/>
  <c r="W492" i="8" s="1"/>
  <c r="N508" i="8"/>
  <c r="N524" i="8"/>
  <c r="W524" i="8" s="1"/>
  <c r="N540" i="8"/>
  <c r="N556" i="8"/>
  <c r="N572" i="8"/>
  <c r="N588" i="8"/>
  <c r="W588" i="8" s="1"/>
  <c r="N604" i="8"/>
  <c r="N620" i="8"/>
  <c r="W620" i="8" s="1"/>
  <c r="N636" i="8"/>
  <c r="N652" i="8"/>
  <c r="W652" i="8" s="1"/>
  <c r="N668" i="8"/>
  <c r="N684" i="8"/>
  <c r="W684" i="8" s="1"/>
  <c r="N700" i="8"/>
  <c r="N716" i="8"/>
  <c r="U716" i="8" s="1"/>
  <c r="N732" i="8"/>
  <c r="N748" i="8"/>
  <c r="W748" i="8" s="1"/>
  <c r="N764" i="8"/>
  <c r="N780" i="8"/>
  <c r="U780" i="8" s="1"/>
  <c r="N796" i="8"/>
  <c r="N812" i="8"/>
  <c r="W812" i="8" s="1"/>
  <c r="N828" i="8"/>
  <c r="N844" i="8"/>
  <c r="U844" i="8" s="1"/>
  <c r="N860" i="8"/>
  <c r="N876" i="8"/>
  <c r="N892" i="8"/>
  <c r="N908" i="8"/>
  <c r="W908" i="8" s="1"/>
  <c r="N924" i="8"/>
  <c r="N940" i="8"/>
  <c r="U940" i="8" s="1"/>
  <c r="N956" i="8"/>
  <c r="N972" i="8"/>
  <c r="W972" i="8" s="1"/>
  <c r="N988" i="8"/>
  <c r="N1004" i="8"/>
  <c r="W1004" i="8" s="1"/>
  <c r="M21" i="8"/>
  <c r="M37" i="8"/>
  <c r="M53" i="8"/>
  <c r="M69" i="8"/>
  <c r="M85" i="8"/>
  <c r="M101" i="8"/>
  <c r="M117" i="8"/>
  <c r="M133" i="8"/>
  <c r="M149" i="8"/>
  <c r="M165" i="8"/>
  <c r="M181" i="8"/>
  <c r="M197" i="8"/>
  <c r="M213" i="8"/>
  <c r="M229" i="8"/>
  <c r="M245" i="8"/>
  <c r="M261" i="8"/>
  <c r="M277" i="8"/>
  <c r="M293" i="8"/>
  <c r="M309" i="8"/>
  <c r="M325" i="8"/>
  <c r="M341" i="8"/>
  <c r="M357" i="8"/>
  <c r="M373" i="8"/>
  <c r="M389" i="8"/>
  <c r="M405" i="8"/>
  <c r="M421" i="8"/>
  <c r="M437" i="8"/>
  <c r="M453" i="8"/>
  <c r="M469" i="8"/>
  <c r="M485" i="8"/>
  <c r="M501" i="8"/>
  <c r="M517" i="8"/>
  <c r="M533" i="8"/>
  <c r="M549" i="8"/>
  <c r="M565" i="8"/>
  <c r="M581" i="8"/>
  <c r="M597" i="8"/>
  <c r="M613" i="8"/>
  <c r="M629" i="8"/>
  <c r="M645" i="8"/>
  <c r="M661" i="8"/>
  <c r="M677" i="8"/>
  <c r="M693" i="8"/>
  <c r="M709" i="8"/>
  <c r="M725" i="8"/>
  <c r="M741" i="8"/>
  <c r="M757" i="8"/>
  <c r="M773" i="8"/>
  <c r="M789" i="8"/>
  <c r="M805" i="8"/>
  <c r="M821" i="8"/>
  <c r="M837" i="8"/>
  <c r="M853" i="8"/>
  <c r="M869" i="8"/>
  <c r="M885" i="8"/>
  <c r="M901" i="8"/>
  <c r="M917" i="8"/>
  <c r="M933" i="8"/>
  <c r="M949" i="8"/>
  <c r="M965" i="8"/>
  <c r="M981" i="8"/>
  <c r="M997" i="8"/>
  <c r="L14" i="8"/>
  <c r="L30" i="8"/>
  <c r="L46" i="8"/>
  <c r="L62" i="8"/>
  <c r="L78" i="8"/>
  <c r="L94" i="8"/>
  <c r="L110" i="8"/>
  <c r="L126" i="8"/>
  <c r="L142" i="8"/>
  <c r="L158" i="8"/>
  <c r="L174" i="8"/>
  <c r="L190" i="8"/>
  <c r="L206" i="8"/>
  <c r="L222" i="8"/>
  <c r="L238" i="8"/>
  <c r="L254" i="8"/>
  <c r="L270" i="8"/>
  <c r="L286" i="8"/>
  <c r="L302" i="8"/>
  <c r="L318" i="8"/>
  <c r="L334" i="8"/>
  <c r="L350" i="8"/>
  <c r="L366" i="8"/>
  <c r="L382" i="8"/>
  <c r="R980" i="8"/>
  <c r="Q1005" i="8"/>
  <c r="P339" i="8"/>
  <c r="P595" i="8"/>
  <c r="P832" i="8"/>
  <c r="P960" i="8"/>
  <c r="O88" i="8"/>
  <c r="O180" i="8"/>
  <c r="O244" i="8"/>
  <c r="O308" i="8"/>
  <c r="O372" i="8"/>
  <c r="O436" i="8"/>
  <c r="O500" i="8"/>
  <c r="O564" i="8"/>
  <c r="O628" i="8"/>
  <c r="O692" i="8"/>
  <c r="O756" i="8"/>
  <c r="O793" i="8"/>
  <c r="O825" i="8"/>
  <c r="O857" i="8"/>
  <c r="O889" i="8"/>
  <c r="O921" i="8"/>
  <c r="O953" i="8"/>
  <c r="O985" i="8"/>
  <c r="N18" i="8"/>
  <c r="N50" i="8"/>
  <c r="U50" i="8" s="1"/>
  <c r="N82" i="8"/>
  <c r="N101" i="8"/>
  <c r="U101" i="8" s="1"/>
  <c r="N117" i="8"/>
  <c r="N133" i="8"/>
  <c r="U133" i="8" s="1"/>
  <c r="N149" i="8"/>
  <c r="N165" i="8"/>
  <c r="U165" i="8" s="1"/>
  <c r="N181" i="8"/>
  <c r="N197" i="8"/>
  <c r="U197" i="8" s="1"/>
  <c r="N213" i="8"/>
  <c r="N229" i="8"/>
  <c r="U229" i="8" s="1"/>
  <c r="N245" i="8"/>
  <c r="N261" i="8"/>
  <c r="W261" i="8" s="1"/>
  <c r="N277" i="8"/>
  <c r="N293" i="8"/>
  <c r="U293" i="8" s="1"/>
  <c r="N309" i="8"/>
  <c r="N325" i="8"/>
  <c r="N341" i="8"/>
  <c r="N357" i="8"/>
  <c r="U357" i="8" s="1"/>
  <c r="N373" i="8"/>
  <c r="N389" i="8"/>
  <c r="U389" i="8" s="1"/>
  <c r="N405" i="8"/>
  <c r="N421" i="8"/>
  <c r="U421" i="8" s="1"/>
  <c r="N437" i="8"/>
  <c r="N453" i="8"/>
  <c r="U453" i="8" s="1"/>
  <c r="N469" i="8"/>
  <c r="N485" i="8"/>
  <c r="U485" i="8" s="1"/>
  <c r="N501" i="8"/>
  <c r="N517" i="8"/>
  <c r="N533" i="8"/>
  <c r="N549" i="8"/>
  <c r="U549" i="8" s="1"/>
  <c r="N565" i="8"/>
  <c r="N581" i="8"/>
  <c r="U581" i="8" s="1"/>
  <c r="N597" i="8"/>
  <c r="N613" i="8"/>
  <c r="U613" i="8" s="1"/>
  <c r="N629" i="8"/>
  <c r="N645" i="8"/>
  <c r="U645" i="8" s="1"/>
  <c r="N661" i="8"/>
  <c r="N677" i="8"/>
  <c r="U677" i="8" s="1"/>
  <c r="N693" i="8"/>
  <c r="N709" i="8"/>
  <c r="U709" i="8" s="1"/>
  <c r="N725" i="8"/>
  <c r="N741" i="8"/>
  <c r="U741" i="8" s="1"/>
  <c r="N757" i="8"/>
  <c r="N773" i="8"/>
  <c r="U773" i="8" s="1"/>
  <c r="N789" i="8"/>
  <c r="N805" i="8"/>
  <c r="U805" i="8" s="1"/>
  <c r="N821" i="8"/>
  <c r="N837" i="8"/>
  <c r="N853" i="8"/>
  <c r="N869" i="8"/>
  <c r="U869" i="8" s="1"/>
  <c r="N885" i="8"/>
  <c r="N901" i="8"/>
  <c r="W901" i="8" s="1"/>
  <c r="N917" i="8"/>
  <c r="N933" i="8"/>
  <c r="W933" i="8" s="1"/>
  <c r="N949" i="8"/>
  <c r="N965" i="8"/>
  <c r="N981" i="8"/>
  <c r="N997" i="8"/>
  <c r="W997" i="8" s="1"/>
  <c r="M14" i="8"/>
  <c r="M30" i="8"/>
  <c r="M46" i="8"/>
  <c r="M62" i="8"/>
  <c r="M78" i="8"/>
  <c r="M94" i="8"/>
  <c r="M110" i="8"/>
  <c r="M126" i="8"/>
  <c r="M142" i="8"/>
  <c r="M158" i="8"/>
  <c r="M174" i="8"/>
  <c r="M190" i="8"/>
  <c r="M206" i="8"/>
  <c r="M222" i="8"/>
  <c r="M238" i="8"/>
  <c r="M254" i="8"/>
  <c r="M270" i="8"/>
  <c r="M286" i="8"/>
  <c r="M302" i="8"/>
  <c r="M318" i="8"/>
  <c r="M334" i="8"/>
  <c r="M350" i="8"/>
  <c r="M366" i="8"/>
  <c r="M382" i="8"/>
  <c r="M398" i="8"/>
  <c r="M414" i="8"/>
  <c r="M430" i="8"/>
  <c r="M446" i="8"/>
  <c r="M462" i="8"/>
  <c r="M478" i="8"/>
  <c r="M494" i="8"/>
  <c r="M510" i="8"/>
  <c r="M526" i="8"/>
  <c r="M542" i="8"/>
  <c r="M558" i="8"/>
  <c r="M574" i="8"/>
  <c r="M590" i="8"/>
  <c r="M606" i="8"/>
  <c r="M622" i="8"/>
  <c r="M638" i="8"/>
  <c r="M654" i="8"/>
  <c r="M670" i="8"/>
  <c r="M686" i="8"/>
  <c r="M702" i="8"/>
  <c r="M718" i="8"/>
  <c r="M734" i="8"/>
  <c r="M266" i="8"/>
  <c r="M330" i="8"/>
  <c r="M394" i="8"/>
  <c r="M458" i="8"/>
  <c r="M486" i="8"/>
  <c r="M506" i="8"/>
  <c r="M530" i="8"/>
  <c r="M550" i="8"/>
  <c r="M570" i="8"/>
  <c r="M594" i="8"/>
  <c r="M614" i="8"/>
  <c r="M634" i="8"/>
  <c r="M658" i="8"/>
  <c r="M678" i="8"/>
  <c r="M698" i="8"/>
  <c r="M722" i="8"/>
  <c r="M742" i="8"/>
  <c r="M758" i="8"/>
  <c r="M774" i="8"/>
  <c r="M790" i="8"/>
  <c r="M806" i="8"/>
  <c r="M822" i="8"/>
  <c r="M838" i="8"/>
  <c r="M854" i="8"/>
  <c r="M870" i="8"/>
  <c r="M886" i="8"/>
  <c r="M902" i="8"/>
  <c r="M918" i="8"/>
  <c r="M934" i="8"/>
  <c r="M950" i="8"/>
  <c r="M966" i="8"/>
  <c r="M982" i="8"/>
  <c r="M998" i="8"/>
  <c r="L15" i="8"/>
  <c r="L31" i="8"/>
  <c r="L47" i="8"/>
  <c r="L63" i="8"/>
  <c r="L79" i="8"/>
  <c r="L95" i="8"/>
  <c r="L111" i="8"/>
  <c r="L127" i="8"/>
  <c r="L143" i="8"/>
  <c r="L159" i="8"/>
  <c r="L175" i="8"/>
  <c r="L191" i="8"/>
  <c r="L207" i="8"/>
  <c r="L223" i="8"/>
  <c r="L239" i="8"/>
  <c r="L255" i="8"/>
  <c r="L271" i="8"/>
  <c r="L287" i="8"/>
  <c r="L303" i="8"/>
  <c r="L319" i="8"/>
  <c r="L335" i="8"/>
  <c r="L351" i="8"/>
  <c r="L367" i="8"/>
  <c r="L383" i="8"/>
  <c r="Q45" i="8"/>
  <c r="P840" i="8"/>
  <c r="O248" i="8"/>
  <c r="O504" i="8"/>
  <c r="O760" i="8"/>
  <c r="O892" i="8"/>
  <c r="N21" i="8"/>
  <c r="U21" i="8" s="1"/>
  <c r="N118" i="8"/>
  <c r="N182" i="8"/>
  <c r="U182" i="8" s="1"/>
  <c r="N246" i="8"/>
  <c r="N310" i="8"/>
  <c r="U310" i="8" s="1"/>
  <c r="N374" i="8"/>
  <c r="N438" i="8"/>
  <c r="U438" i="8" s="1"/>
  <c r="N502" i="8"/>
  <c r="N566" i="8"/>
  <c r="N630" i="8"/>
  <c r="N694" i="8"/>
  <c r="U694" i="8" s="1"/>
  <c r="N758" i="8"/>
  <c r="N822" i="8"/>
  <c r="U822" i="8" s="1"/>
  <c r="N886" i="8"/>
  <c r="N950" i="8"/>
  <c r="W950" i="8" s="1"/>
  <c r="M15" i="8"/>
  <c r="M79" i="8"/>
  <c r="M143" i="8"/>
  <c r="M207" i="8"/>
  <c r="M271" i="8"/>
  <c r="M335" i="8"/>
  <c r="M399" i="8"/>
  <c r="M463" i="8"/>
  <c r="M527" i="8"/>
  <c r="M591" i="8"/>
  <c r="M655" i="8"/>
  <c r="M719" i="8"/>
  <c r="M783" i="8"/>
  <c r="M847" i="8"/>
  <c r="M911" i="8"/>
  <c r="M975" i="8"/>
  <c r="L40" i="8"/>
  <c r="L104" i="8"/>
  <c r="L168" i="8"/>
  <c r="L232" i="8"/>
  <c r="L296" i="8"/>
  <c r="L360" i="8"/>
  <c r="L403" i="8"/>
  <c r="L419" i="8"/>
  <c r="L435" i="8"/>
  <c r="L451" i="8"/>
  <c r="L467" i="8"/>
  <c r="L483" i="8"/>
  <c r="L499" i="8"/>
  <c r="L515" i="8"/>
  <c r="L531" i="8"/>
  <c r="L547" i="8"/>
  <c r="L563" i="8"/>
  <c r="L579" i="8"/>
  <c r="L595" i="8"/>
  <c r="L611" i="8"/>
  <c r="L627" i="8"/>
  <c r="L643" i="8"/>
  <c r="L659" i="8"/>
  <c r="L675" i="8"/>
  <c r="L691" i="8"/>
  <c r="L707" i="8"/>
  <c r="L723" i="8"/>
  <c r="L739" i="8"/>
  <c r="L755" i="8"/>
  <c r="L771" i="8"/>
  <c r="L787" i="8"/>
  <c r="L803" i="8"/>
  <c r="L819" i="8"/>
  <c r="L835" i="8"/>
  <c r="L851" i="8"/>
  <c r="L867" i="8"/>
  <c r="L883" i="8"/>
  <c r="L899" i="8"/>
  <c r="L915" i="8"/>
  <c r="L931" i="8"/>
  <c r="L947" i="8"/>
  <c r="L963" i="8"/>
  <c r="L979" i="8"/>
  <c r="L995" i="8"/>
  <c r="K12" i="8"/>
  <c r="K28" i="8"/>
  <c r="K44" i="8"/>
  <c r="K60" i="8"/>
  <c r="K76" i="8"/>
  <c r="K92" i="8"/>
  <c r="K108" i="8"/>
  <c r="K124" i="8"/>
  <c r="K140" i="8"/>
  <c r="K156" i="8"/>
  <c r="K172" i="8"/>
  <c r="K188" i="8"/>
  <c r="K204" i="8"/>
  <c r="K220" i="8"/>
  <c r="K236" i="8"/>
  <c r="K252" i="8"/>
  <c r="K268" i="8"/>
  <c r="K284" i="8"/>
  <c r="K300" i="8"/>
  <c r="K316" i="8"/>
  <c r="K332" i="8"/>
  <c r="K348" i="8"/>
  <c r="K364" i="8"/>
  <c r="K380" i="8"/>
  <c r="K396" i="8"/>
  <c r="K412" i="8"/>
  <c r="K428" i="8"/>
  <c r="K444" i="8"/>
  <c r="K460" i="8"/>
  <c r="K476" i="8"/>
  <c r="K492" i="8"/>
  <c r="K508" i="8"/>
  <c r="K524" i="8"/>
  <c r="K540" i="8"/>
  <c r="K556" i="8"/>
  <c r="K572" i="8"/>
  <c r="K588" i="8"/>
  <c r="K604" i="8"/>
  <c r="K620" i="8"/>
  <c r="K636" i="8"/>
  <c r="K652" i="8"/>
  <c r="K668" i="8"/>
  <c r="K684" i="8"/>
  <c r="K700" i="8"/>
  <c r="K716" i="8"/>
  <c r="K732" i="8"/>
  <c r="K748" i="8"/>
  <c r="K764" i="8"/>
  <c r="K780" i="8"/>
  <c r="K796" i="8"/>
  <c r="K812" i="8"/>
  <c r="K828" i="8"/>
  <c r="K844" i="8"/>
  <c r="K860" i="8"/>
  <c r="K876" i="8"/>
  <c r="K892" i="8"/>
  <c r="K908" i="8"/>
  <c r="K924" i="8"/>
  <c r="K940" i="8"/>
  <c r="K956" i="8"/>
  <c r="K972" i="8"/>
  <c r="K988" i="8"/>
  <c r="K1004" i="8"/>
  <c r="J21" i="8"/>
  <c r="J37" i="8"/>
  <c r="J53" i="8"/>
  <c r="J69" i="8"/>
  <c r="J85" i="8"/>
  <c r="J101" i="8"/>
  <c r="J117" i="8"/>
  <c r="J133" i="8"/>
  <c r="J149" i="8"/>
  <c r="J165" i="8"/>
  <c r="J181" i="8"/>
  <c r="J197" i="8"/>
  <c r="J213" i="8"/>
  <c r="J229" i="8"/>
  <c r="J245" i="8"/>
  <c r="J261" i="8"/>
  <c r="J277" i="8"/>
  <c r="J293" i="8"/>
  <c r="J309" i="8"/>
  <c r="J325" i="8"/>
  <c r="J341" i="8"/>
  <c r="J357" i="8"/>
  <c r="P163" i="8"/>
  <c r="P1000" i="8"/>
  <c r="O328" i="8"/>
  <c r="O584" i="8"/>
  <c r="O804" i="8"/>
  <c r="O932" i="8"/>
  <c r="N61" i="8"/>
  <c r="N138" i="8"/>
  <c r="N202" i="8"/>
  <c r="U202" i="8" s="1"/>
  <c r="N266" i="8"/>
  <c r="N330" i="8"/>
  <c r="N394" i="8"/>
  <c r="N458" i="8"/>
  <c r="U458" i="8" s="1"/>
  <c r="N522" i="8"/>
  <c r="N586" i="8"/>
  <c r="N650" i="8"/>
  <c r="N714" i="8"/>
  <c r="U714" i="8" s="1"/>
  <c r="N778" i="8"/>
  <c r="N842" i="8"/>
  <c r="N906" i="8"/>
  <c r="N970" i="8"/>
  <c r="W970" i="8" s="1"/>
  <c r="M35" i="8"/>
  <c r="M99" i="8"/>
  <c r="M163" i="8"/>
  <c r="M227" i="8"/>
  <c r="M291" i="8"/>
  <c r="M355" i="8"/>
  <c r="M419" i="8"/>
  <c r="M483" i="8"/>
  <c r="M547" i="8"/>
  <c r="M611" i="8"/>
  <c r="M675" i="8"/>
  <c r="M739" i="8"/>
  <c r="M803" i="8"/>
  <c r="M867" i="8"/>
  <c r="M931" i="8"/>
  <c r="M995" i="8"/>
  <c r="L60" i="8"/>
  <c r="L124" i="8"/>
  <c r="L188" i="8"/>
  <c r="L252" i="8"/>
  <c r="L316" i="8"/>
  <c r="L380" i="8"/>
  <c r="L408" i="8"/>
  <c r="L424" i="8"/>
  <c r="L440" i="8"/>
  <c r="L456" i="8"/>
  <c r="L472" i="8"/>
  <c r="L488" i="8"/>
  <c r="L504" i="8"/>
  <c r="L520" i="8"/>
  <c r="L536" i="8"/>
  <c r="L552" i="8"/>
  <c r="L568" i="8"/>
  <c r="L584" i="8"/>
  <c r="L600" i="8"/>
  <c r="L616" i="8"/>
  <c r="L632" i="8"/>
  <c r="L648" i="8"/>
  <c r="L664" i="8"/>
  <c r="L680" i="8"/>
  <c r="L696" i="8"/>
  <c r="L712" i="8"/>
  <c r="L728" i="8"/>
  <c r="L744" i="8"/>
  <c r="L760" i="8"/>
  <c r="L776" i="8"/>
  <c r="L792" i="8"/>
  <c r="L808" i="8"/>
  <c r="L824" i="8"/>
  <c r="L840" i="8"/>
  <c r="L856" i="8"/>
  <c r="L872" i="8"/>
  <c r="L888" i="8"/>
  <c r="L904" i="8"/>
  <c r="L920" i="8"/>
  <c r="L936" i="8"/>
  <c r="L952" i="8"/>
  <c r="L968" i="8"/>
  <c r="L984" i="8"/>
  <c r="L1000" i="8"/>
  <c r="K17" i="8"/>
  <c r="K33" i="8"/>
  <c r="K49" i="8"/>
  <c r="K65" i="8"/>
  <c r="K81" i="8"/>
  <c r="K97" i="8"/>
  <c r="K113" i="8"/>
  <c r="K129" i="8"/>
  <c r="K145" i="8"/>
  <c r="K161" i="8"/>
  <c r="K177" i="8"/>
  <c r="K193" i="8"/>
  <c r="K209" i="8"/>
  <c r="K225" i="8"/>
  <c r="K241" i="8"/>
  <c r="K257" i="8"/>
  <c r="K273" i="8"/>
  <c r="K289" i="8"/>
  <c r="K305" i="8"/>
  <c r="K321" i="8"/>
  <c r="K337" i="8"/>
  <c r="K353" i="8"/>
  <c r="K369" i="8"/>
  <c r="K385" i="8"/>
  <c r="K401" i="8"/>
  <c r="K417" i="8"/>
  <c r="K433" i="8"/>
  <c r="K449" i="8"/>
  <c r="K465" i="8"/>
  <c r="K481" i="8"/>
  <c r="K497" i="8"/>
  <c r="K513" i="8"/>
  <c r="K529" i="8"/>
  <c r="K545" i="8"/>
  <c r="K561" i="8"/>
  <c r="K577" i="8"/>
  <c r="M218" i="8"/>
  <c r="M282" i="8"/>
  <c r="M346" i="8"/>
  <c r="M410" i="8"/>
  <c r="M470" i="8"/>
  <c r="M490" i="8"/>
  <c r="M514" i="8"/>
  <c r="M534" i="8"/>
  <c r="M554" i="8"/>
  <c r="M578" i="8"/>
  <c r="M598" i="8"/>
  <c r="M618" i="8"/>
  <c r="M642" i="8"/>
  <c r="M662" i="8"/>
  <c r="M682" i="8"/>
  <c r="M706" i="8"/>
  <c r="M726" i="8"/>
  <c r="M746" i="8"/>
  <c r="M762" i="8"/>
  <c r="M778" i="8"/>
  <c r="M794" i="8"/>
  <c r="M810" i="8"/>
  <c r="M826" i="8"/>
  <c r="M842" i="8"/>
  <c r="M858" i="8"/>
  <c r="M874" i="8"/>
  <c r="M890" i="8"/>
  <c r="M906" i="8"/>
  <c r="M922" i="8"/>
  <c r="M938" i="8"/>
  <c r="M954" i="8"/>
  <c r="M970" i="8"/>
  <c r="M986" i="8"/>
  <c r="M1002" i="8"/>
  <c r="L19" i="8"/>
  <c r="L35" i="8"/>
  <c r="L51" i="8"/>
  <c r="L67" i="8"/>
  <c r="L83" i="8"/>
  <c r="L99" i="8"/>
  <c r="L115" i="8"/>
  <c r="L131" i="8"/>
  <c r="L147" i="8"/>
  <c r="L163" i="8"/>
  <c r="L179" i="8"/>
  <c r="L195" i="8"/>
  <c r="L211" i="8"/>
  <c r="L227" i="8"/>
  <c r="L243" i="8"/>
  <c r="L259" i="8"/>
  <c r="L275" i="8"/>
  <c r="L291" i="8"/>
  <c r="L307" i="8"/>
  <c r="L323" i="8"/>
  <c r="L339" i="8"/>
  <c r="L355" i="8"/>
  <c r="L371" i="8"/>
  <c r="L387" i="8"/>
  <c r="P45" i="8"/>
  <c r="P968" i="8"/>
  <c r="O312" i="8"/>
  <c r="O568" i="8"/>
  <c r="O796" i="8"/>
  <c r="O924" i="8"/>
  <c r="N53" i="8"/>
  <c r="W53" i="8" s="1"/>
  <c r="N134" i="8"/>
  <c r="W134" i="8" s="1"/>
  <c r="N198" i="8"/>
  <c r="N262" i="8"/>
  <c r="U262" i="8" s="1"/>
  <c r="N326" i="8"/>
  <c r="U326" i="8" s="1"/>
  <c r="N390" i="8"/>
  <c r="U390" i="8" s="1"/>
  <c r="N454" i="8"/>
  <c r="N518" i="8"/>
  <c r="W518" i="8" s="1"/>
  <c r="N582" i="8"/>
  <c r="U582" i="8" s="1"/>
  <c r="N646" i="8"/>
  <c r="U646" i="8" s="1"/>
  <c r="N710" i="8"/>
  <c r="N774" i="8"/>
  <c r="W774" i="8" s="1"/>
  <c r="N838" i="8"/>
  <c r="W838" i="8" s="1"/>
  <c r="N902" i="8"/>
  <c r="U902" i="8" s="1"/>
  <c r="N966" i="8"/>
  <c r="M31" i="8"/>
  <c r="M95" i="8"/>
  <c r="M159" i="8"/>
  <c r="M223" i="8"/>
  <c r="M287" i="8"/>
  <c r="M351" i="8"/>
  <c r="M415" i="8"/>
  <c r="M479" i="8"/>
  <c r="M543" i="8"/>
  <c r="M607" i="8"/>
  <c r="M671" i="8"/>
  <c r="M735" i="8"/>
  <c r="M799" i="8"/>
  <c r="M863" i="8"/>
  <c r="M927" i="8"/>
  <c r="M991" i="8"/>
  <c r="L56" i="8"/>
  <c r="L120" i="8"/>
  <c r="L184" i="8"/>
  <c r="L248" i="8"/>
  <c r="L312" i="8"/>
  <c r="L376" i="8"/>
  <c r="L407" i="8"/>
  <c r="L423" i="8"/>
  <c r="L439" i="8"/>
  <c r="L455" i="8"/>
  <c r="L471" i="8"/>
  <c r="L487" i="8"/>
  <c r="L503" i="8"/>
  <c r="L519" i="8"/>
  <c r="L535" i="8"/>
  <c r="L551" i="8"/>
  <c r="L567" i="8"/>
  <c r="L583" i="8"/>
  <c r="L599" i="8"/>
  <c r="L615" i="8"/>
  <c r="L631" i="8"/>
  <c r="L647" i="8"/>
  <c r="L663" i="8"/>
  <c r="L679" i="8"/>
  <c r="L695" i="8"/>
  <c r="L711" i="8"/>
  <c r="L727" i="8"/>
  <c r="L743" i="8"/>
  <c r="L759" i="8"/>
  <c r="L775" i="8"/>
  <c r="L791" i="8"/>
  <c r="L807" i="8"/>
  <c r="L823" i="8"/>
  <c r="L839" i="8"/>
  <c r="L855" i="8"/>
  <c r="L871" i="8"/>
  <c r="L887" i="8"/>
  <c r="L903" i="8"/>
  <c r="L919" i="8"/>
  <c r="L935" i="8"/>
  <c r="L951" i="8"/>
  <c r="L967" i="8"/>
  <c r="L983" i="8"/>
  <c r="L999" i="8"/>
  <c r="K16" i="8"/>
  <c r="K32" i="8"/>
  <c r="K48" i="8"/>
  <c r="K64" i="8"/>
  <c r="K80" i="8"/>
  <c r="K96" i="8"/>
  <c r="K112" i="8"/>
  <c r="K128" i="8"/>
  <c r="K144" i="8"/>
  <c r="K160" i="8"/>
  <c r="K176" i="8"/>
  <c r="K192" i="8"/>
  <c r="K208" i="8"/>
  <c r="K224" i="8"/>
  <c r="K240" i="8"/>
  <c r="K256" i="8"/>
  <c r="K272" i="8"/>
  <c r="K288" i="8"/>
  <c r="K304" i="8"/>
  <c r="K320" i="8"/>
  <c r="K336" i="8"/>
  <c r="K352" i="8"/>
  <c r="K368" i="8"/>
  <c r="K384" i="8"/>
  <c r="K400" i="8"/>
  <c r="K416" i="8"/>
  <c r="K432" i="8"/>
  <c r="K448" i="8"/>
  <c r="K464" i="8"/>
  <c r="K480" i="8"/>
  <c r="K496" i="8"/>
  <c r="K512" i="8"/>
  <c r="K528" i="8"/>
  <c r="K544" i="8"/>
  <c r="K560" i="8"/>
  <c r="K576" i="8"/>
  <c r="K592" i="8"/>
  <c r="K608" i="8"/>
  <c r="K624" i="8"/>
  <c r="K640" i="8"/>
  <c r="K656" i="8"/>
  <c r="K672" i="8"/>
  <c r="K688" i="8"/>
  <c r="K704" i="8"/>
  <c r="K720" i="8"/>
  <c r="K736" i="8"/>
  <c r="K752" i="8"/>
  <c r="K768" i="8"/>
  <c r="K784" i="8"/>
  <c r="K800" i="8"/>
  <c r="K816" i="8"/>
  <c r="K832" i="8"/>
  <c r="K848" i="8"/>
  <c r="K864" i="8"/>
  <c r="K880" i="8"/>
  <c r="K896" i="8"/>
  <c r="K912" i="8"/>
  <c r="K928" i="8"/>
  <c r="K944" i="8"/>
  <c r="K960" i="8"/>
  <c r="K976" i="8"/>
  <c r="K992" i="8"/>
  <c r="J9" i="8"/>
  <c r="J25" i="8"/>
  <c r="J41" i="8"/>
  <c r="J57" i="8"/>
  <c r="J73" i="8"/>
  <c r="J89" i="8"/>
  <c r="J105" i="8"/>
  <c r="J121" i="8"/>
  <c r="J137" i="8"/>
  <c r="J153" i="8"/>
  <c r="J169" i="8"/>
  <c r="J185" i="8"/>
  <c r="J201" i="8"/>
  <c r="J217" i="8"/>
  <c r="J233" i="8"/>
  <c r="J249" i="8"/>
  <c r="J265" i="8"/>
  <c r="J281" i="8"/>
  <c r="J297" i="8"/>
  <c r="J313" i="8"/>
  <c r="J329" i="8"/>
  <c r="J345" i="8"/>
  <c r="J361" i="8"/>
  <c r="P419" i="8"/>
  <c r="O128" i="8"/>
  <c r="O392" i="8"/>
  <c r="O648" i="8"/>
  <c r="O836" i="8"/>
  <c r="O964" i="8"/>
  <c r="N90" i="8"/>
  <c r="N154" i="8"/>
  <c r="W154" i="8" s="1"/>
  <c r="N218" i="8"/>
  <c r="U218" i="8" s="1"/>
  <c r="N282" i="8"/>
  <c r="U282" i="8" s="1"/>
  <c r="N346" i="8"/>
  <c r="N410" i="8"/>
  <c r="W410" i="8" s="1"/>
  <c r="N474" i="8"/>
  <c r="U474" i="8" s="1"/>
  <c r="N538" i="8"/>
  <c r="U538" i="8" s="1"/>
  <c r="N602" i="8"/>
  <c r="N666" i="8"/>
  <c r="W666" i="8" s="1"/>
  <c r="N730" i="8"/>
  <c r="W730" i="8" s="1"/>
  <c r="N794" i="8"/>
  <c r="U794" i="8" s="1"/>
  <c r="N858" i="8"/>
  <c r="N922" i="8"/>
  <c r="W922" i="8" s="1"/>
  <c r="N986" i="8"/>
  <c r="W986" i="8" s="1"/>
  <c r="M51" i="8"/>
  <c r="M115" i="8"/>
  <c r="M179" i="8"/>
  <c r="M243" i="8"/>
  <c r="M307" i="8"/>
  <c r="M371" i="8"/>
  <c r="M435" i="8"/>
  <c r="M499" i="8"/>
  <c r="M563" i="8"/>
  <c r="M627" i="8"/>
  <c r="M691" i="8"/>
  <c r="M755" i="8"/>
  <c r="M819" i="8"/>
  <c r="M883" i="8"/>
  <c r="M947" i="8"/>
  <c r="L12" i="8"/>
  <c r="L76" i="8"/>
  <c r="L140" i="8"/>
  <c r="L204" i="8"/>
  <c r="L268" i="8"/>
  <c r="L332" i="8"/>
  <c r="L396" i="8"/>
  <c r="L412" i="8"/>
  <c r="L428" i="8"/>
  <c r="L444" i="8"/>
  <c r="L460" i="8"/>
  <c r="L476" i="8"/>
  <c r="L492" i="8"/>
  <c r="L508" i="8"/>
  <c r="L524" i="8"/>
  <c r="L540" i="8"/>
  <c r="L556" i="8"/>
  <c r="L572" i="8"/>
  <c r="L588" i="8"/>
  <c r="L604" i="8"/>
  <c r="L620" i="8"/>
  <c r="L636" i="8"/>
  <c r="L652" i="8"/>
  <c r="L668" i="8"/>
  <c r="L684" i="8"/>
  <c r="L700" i="8"/>
  <c r="L716" i="8"/>
  <c r="L732" i="8"/>
  <c r="L748" i="8"/>
  <c r="L764" i="8"/>
  <c r="L780" i="8"/>
  <c r="L796" i="8"/>
  <c r="L812" i="8"/>
  <c r="L828" i="8"/>
  <c r="L844" i="8"/>
  <c r="L860" i="8"/>
  <c r="L876" i="8"/>
  <c r="L892" i="8"/>
  <c r="L908" i="8"/>
  <c r="L924" i="8"/>
  <c r="L940" i="8"/>
  <c r="L956" i="8"/>
  <c r="L972" i="8"/>
  <c r="L988" i="8"/>
  <c r="L1004" i="8"/>
  <c r="K21" i="8"/>
  <c r="K37" i="8"/>
  <c r="K53" i="8"/>
  <c r="K69" i="8"/>
  <c r="K85" i="8"/>
  <c r="K101" i="8"/>
  <c r="K117" i="8"/>
  <c r="K133" i="8"/>
  <c r="K149" i="8"/>
  <c r="K165" i="8"/>
  <c r="K181" i="8"/>
  <c r="K197" i="8"/>
  <c r="K213" i="8"/>
  <c r="K229" i="8"/>
  <c r="K245" i="8"/>
  <c r="K261" i="8"/>
  <c r="K277" i="8"/>
  <c r="K293" i="8"/>
  <c r="K309" i="8"/>
  <c r="K325" i="8"/>
  <c r="K341" i="8"/>
  <c r="K357" i="8"/>
  <c r="K373" i="8"/>
  <c r="K389" i="8"/>
  <c r="K405" i="8"/>
  <c r="K421" i="8"/>
  <c r="K437" i="8"/>
  <c r="K453" i="8"/>
  <c r="K469" i="8"/>
  <c r="K485" i="8"/>
  <c r="K501" i="8"/>
  <c r="K517" i="8"/>
  <c r="K533" i="8"/>
  <c r="K549" i="8"/>
  <c r="K565" i="8"/>
  <c r="K581" i="8"/>
  <c r="M234" i="8"/>
  <c r="M298" i="8"/>
  <c r="M362" i="8"/>
  <c r="M426" i="8"/>
  <c r="M474" i="8"/>
  <c r="M498" i="8"/>
  <c r="M518" i="8"/>
  <c r="M538" i="8"/>
  <c r="M562" i="8"/>
  <c r="M582" i="8"/>
  <c r="M602" i="8"/>
  <c r="M626" i="8"/>
  <c r="M646" i="8"/>
  <c r="M666" i="8"/>
  <c r="M690" i="8"/>
  <c r="M710" i="8"/>
  <c r="M730" i="8"/>
  <c r="M750" i="8"/>
  <c r="M766" i="8"/>
  <c r="M782" i="8"/>
  <c r="M798" i="8"/>
  <c r="M814" i="8"/>
  <c r="M830" i="8"/>
  <c r="M846" i="8"/>
  <c r="M862" i="8"/>
  <c r="M878" i="8"/>
  <c r="M894" i="8"/>
  <c r="M910" i="8"/>
  <c r="M926" i="8"/>
  <c r="M942" i="8"/>
  <c r="M958" i="8"/>
  <c r="M974" i="8"/>
  <c r="M990" i="8"/>
  <c r="M1006" i="8"/>
  <c r="L23" i="8"/>
  <c r="L39" i="8"/>
  <c r="L55" i="8"/>
  <c r="L71" i="8"/>
  <c r="L87" i="8"/>
  <c r="L103" i="8"/>
  <c r="L119" i="8"/>
  <c r="L135" i="8"/>
  <c r="L151" i="8"/>
  <c r="L167" i="8"/>
  <c r="L183" i="8"/>
  <c r="L199" i="8"/>
  <c r="L215" i="8"/>
  <c r="L231" i="8"/>
  <c r="L247" i="8"/>
  <c r="L263" i="8"/>
  <c r="L279" i="8"/>
  <c r="L295" i="8"/>
  <c r="L311" i="8"/>
  <c r="L327" i="8"/>
  <c r="L343" i="8"/>
  <c r="L359" i="8"/>
  <c r="L375" i="8"/>
  <c r="L391" i="8"/>
  <c r="P355" i="8"/>
  <c r="O96" i="8"/>
  <c r="O376" i="8"/>
  <c r="O632" i="8"/>
  <c r="O828" i="8"/>
  <c r="O956" i="8"/>
  <c r="N85" i="8"/>
  <c r="U85" i="8" s="1"/>
  <c r="N150" i="8"/>
  <c r="N214" i="8"/>
  <c r="W214" i="8" s="1"/>
  <c r="N278" i="8"/>
  <c r="W278" i="8" s="1"/>
  <c r="N342" i="8"/>
  <c r="W342" i="8" s="1"/>
  <c r="N406" i="8"/>
  <c r="N470" i="8"/>
  <c r="W470" i="8" s="1"/>
  <c r="N534" i="8"/>
  <c r="W534" i="8" s="1"/>
  <c r="N598" i="8"/>
  <c r="U598" i="8" s="1"/>
  <c r="N662" i="8"/>
  <c r="N726" i="8"/>
  <c r="W726" i="8" s="1"/>
  <c r="N790" i="8"/>
  <c r="U790" i="8" s="1"/>
  <c r="N854" i="8"/>
  <c r="W854" i="8" s="1"/>
  <c r="N918" i="8"/>
  <c r="N982" i="8"/>
  <c r="W982" i="8" s="1"/>
  <c r="M47" i="8"/>
  <c r="M111" i="8"/>
  <c r="M175" i="8"/>
  <c r="M239" i="8"/>
  <c r="M303" i="8"/>
  <c r="M367" i="8"/>
  <c r="M431" i="8"/>
  <c r="M495" i="8"/>
  <c r="M559" i="8"/>
  <c r="M623" i="8"/>
  <c r="M687" i="8"/>
  <c r="M751" i="8"/>
  <c r="M815" i="8"/>
  <c r="M879" i="8"/>
  <c r="M943" i="8"/>
  <c r="L72" i="8"/>
  <c r="L136" i="8"/>
  <c r="L200" i="8"/>
  <c r="L264" i="8"/>
  <c r="L328" i="8"/>
  <c r="L392" i="8"/>
  <c r="L411" i="8"/>
  <c r="L427" i="8"/>
  <c r="L443" i="8"/>
  <c r="L459" i="8"/>
  <c r="L475" i="8"/>
  <c r="L491" i="8"/>
  <c r="L507" i="8"/>
  <c r="L523" i="8"/>
  <c r="L539" i="8"/>
  <c r="L555" i="8"/>
  <c r="L571" i="8"/>
  <c r="L587" i="8"/>
  <c r="L603" i="8"/>
  <c r="L619" i="8"/>
  <c r="L635" i="8"/>
  <c r="L651" i="8"/>
  <c r="L667" i="8"/>
  <c r="L683" i="8"/>
  <c r="L699" i="8"/>
  <c r="L715" i="8"/>
  <c r="L731" i="8"/>
  <c r="L747" i="8"/>
  <c r="L763" i="8"/>
  <c r="L779" i="8"/>
  <c r="L795" i="8"/>
  <c r="L811" i="8"/>
  <c r="L827" i="8"/>
  <c r="L843" i="8"/>
  <c r="L859" i="8"/>
  <c r="L875" i="8"/>
  <c r="L891" i="8"/>
  <c r="L907" i="8"/>
  <c r="L923" i="8"/>
  <c r="L939" i="8"/>
  <c r="L955" i="8"/>
  <c r="L971" i="8"/>
  <c r="L987" i="8"/>
  <c r="L1003" i="8"/>
  <c r="K20" i="8"/>
  <c r="K36" i="8"/>
  <c r="K52" i="8"/>
  <c r="K68" i="8"/>
  <c r="K84" i="8"/>
  <c r="K100" i="8"/>
  <c r="K116" i="8"/>
  <c r="K132" i="8"/>
  <c r="K148" i="8"/>
  <c r="K164" i="8"/>
  <c r="K180" i="8"/>
  <c r="K196" i="8"/>
  <c r="K212" i="8"/>
  <c r="K228" i="8"/>
  <c r="K244" i="8"/>
  <c r="K260" i="8"/>
  <c r="K276" i="8"/>
  <c r="K292" i="8"/>
  <c r="K308" i="8"/>
  <c r="K324" i="8"/>
  <c r="K340" i="8"/>
  <c r="K356" i="8"/>
  <c r="K372" i="8"/>
  <c r="K388" i="8"/>
  <c r="K404" i="8"/>
  <c r="K420" i="8"/>
  <c r="K436" i="8"/>
  <c r="K452" i="8"/>
  <c r="K468" i="8"/>
  <c r="K484" i="8"/>
  <c r="K500" i="8"/>
  <c r="K516" i="8"/>
  <c r="K532" i="8"/>
  <c r="K548" i="8"/>
  <c r="K564" i="8"/>
  <c r="K580" i="8"/>
  <c r="K596" i="8"/>
  <c r="K612" i="8"/>
  <c r="K628" i="8"/>
  <c r="K644" i="8"/>
  <c r="K660" i="8"/>
  <c r="K676" i="8"/>
  <c r="K692" i="8"/>
  <c r="K708" i="8"/>
  <c r="K724" i="8"/>
  <c r="K740" i="8"/>
  <c r="K756" i="8"/>
  <c r="K772" i="8"/>
  <c r="K788" i="8"/>
  <c r="K804" i="8"/>
  <c r="K820" i="8"/>
  <c r="K836" i="8"/>
  <c r="K852" i="8"/>
  <c r="K868" i="8"/>
  <c r="K884" i="8"/>
  <c r="K900" i="8"/>
  <c r="K916" i="8"/>
  <c r="K932" i="8"/>
  <c r="K948" i="8"/>
  <c r="K964" i="8"/>
  <c r="K980" i="8"/>
  <c r="K996" i="8"/>
  <c r="J13" i="8"/>
  <c r="J29" i="8"/>
  <c r="J45" i="8"/>
  <c r="J61" i="8"/>
  <c r="J77" i="8"/>
  <c r="J93" i="8"/>
  <c r="J109" i="8"/>
  <c r="J125" i="8"/>
  <c r="J141" i="8"/>
  <c r="J157" i="8"/>
  <c r="J173" i="8"/>
  <c r="J189" i="8"/>
  <c r="J205" i="8"/>
  <c r="J221" i="8"/>
  <c r="J237" i="8"/>
  <c r="J253" i="8"/>
  <c r="J269" i="8"/>
  <c r="J285" i="8"/>
  <c r="J301" i="8"/>
  <c r="J317" i="8"/>
  <c r="J333" i="8"/>
  <c r="J349" i="8"/>
  <c r="J365" i="8"/>
  <c r="P675" i="8"/>
  <c r="O200" i="8"/>
  <c r="O456" i="8"/>
  <c r="O712" i="8"/>
  <c r="O868" i="8"/>
  <c r="O996" i="8"/>
  <c r="N106" i="8"/>
  <c r="N170" i="8"/>
  <c r="U170" i="8" s="1"/>
  <c r="N234" i="8"/>
  <c r="W234" i="8" s="1"/>
  <c r="N298" i="8"/>
  <c r="W298" i="8" s="1"/>
  <c r="N362" i="8"/>
  <c r="N426" i="8"/>
  <c r="U426" i="8" s="1"/>
  <c r="N490" i="8"/>
  <c r="W490" i="8" s="1"/>
  <c r="N554" i="8"/>
  <c r="W554" i="8" s="1"/>
  <c r="N618" i="8"/>
  <c r="N682" i="8"/>
  <c r="W682" i="8" s="1"/>
  <c r="N746" i="8"/>
  <c r="U746" i="8" s="1"/>
  <c r="N810" i="8"/>
  <c r="U810" i="8" s="1"/>
  <c r="N874" i="8"/>
  <c r="N938" i="8"/>
  <c r="U938" i="8" s="1"/>
  <c r="N1002" i="8"/>
  <c r="U1002" i="8" s="1"/>
  <c r="M67" i="8"/>
  <c r="M131" i="8"/>
  <c r="M195" i="8"/>
  <c r="M259" i="8"/>
  <c r="M323" i="8"/>
  <c r="M387" i="8"/>
  <c r="M451" i="8"/>
  <c r="M515" i="8"/>
  <c r="M579" i="8"/>
  <c r="M643" i="8"/>
  <c r="M707" i="8"/>
  <c r="M771" i="8"/>
  <c r="M835" i="8"/>
  <c r="M899" i="8"/>
  <c r="M963" i="8"/>
  <c r="L28" i="8"/>
  <c r="L92" i="8"/>
  <c r="L156" i="8"/>
  <c r="L220" i="8"/>
  <c r="L284" i="8"/>
  <c r="L348" i="8"/>
  <c r="L400" i="8"/>
  <c r="L416" i="8"/>
  <c r="L432" i="8"/>
  <c r="L448" i="8"/>
  <c r="L464" i="8"/>
  <c r="L480" i="8"/>
  <c r="L496" i="8"/>
  <c r="L512" i="8"/>
  <c r="L528" i="8"/>
  <c r="L544" i="8"/>
  <c r="L560" i="8"/>
  <c r="L576" i="8"/>
  <c r="L592" i="8"/>
  <c r="L608" i="8"/>
  <c r="L624" i="8"/>
  <c r="L640" i="8"/>
  <c r="L656" i="8"/>
  <c r="L672" i="8"/>
  <c r="L688" i="8"/>
  <c r="L704" i="8"/>
  <c r="L720" i="8"/>
  <c r="L736" i="8"/>
  <c r="L752" i="8"/>
  <c r="L768" i="8"/>
  <c r="L784" i="8"/>
  <c r="L800" i="8"/>
  <c r="L816" i="8"/>
  <c r="L832" i="8"/>
  <c r="L848" i="8"/>
  <c r="L864" i="8"/>
  <c r="L880" i="8"/>
  <c r="L896" i="8"/>
  <c r="L912" i="8"/>
  <c r="L928" i="8"/>
  <c r="L944" i="8"/>
  <c r="L960" i="8"/>
  <c r="L976" i="8"/>
  <c r="L992" i="8"/>
  <c r="K9" i="8"/>
  <c r="K25" i="8"/>
  <c r="K41" i="8"/>
  <c r="K57" i="8"/>
  <c r="K73" i="8"/>
  <c r="K89" i="8"/>
  <c r="K105" i="8"/>
  <c r="K121" i="8"/>
  <c r="K137" i="8"/>
  <c r="K153" i="8"/>
  <c r="K169" i="8"/>
  <c r="K185" i="8"/>
  <c r="K201" i="8"/>
  <c r="K217" i="8"/>
  <c r="K233" i="8"/>
  <c r="K249" i="8"/>
  <c r="K265" i="8"/>
  <c r="K281" i="8"/>
  <c r="K297" i="8"/>
  <c r="K313" i="8"/>
  <c r="K329" i="8"/>
  <c r="K345" i="8"/>
  <c r="K361" i="8"/>
  <c r="K377" i="8"/>
  <c r="K393" i="8"/>
  <c r="K409" i="8"/>
  <c r="K425" i="8"/>
  <c r="K441" i="8"/>
  <c r="K457" i="8"/>
  <c r="K473" i="8"/>
  <c r="K489" i="8"/>
  <c r="M250" i="8"/>
  <c r="M314" i="8"/>
  <c r="M378" i="8"/>
  <c r="M442" i="8"/>
  <c r="M482" i="8"/>
  <c r="M502" i="8"/>
  <c r="M522" i="8"/>
  <c r="M546" i="8"/>
  <c r="M566" i="8"/>
  <c r="M586" i="8"/>
  <c r="M610" i="8"/>
  <c r="M630" i="8"/>
  <c r="M650" i="8"/>
  <c r="M674" i="8"/>
  <c r="M694" i="8"/>
  <c r="M714" i="8"/>
  <c r="M738" i="8"/>
  <c r="M754" i="8"/>
  <c r="M770" i="8"/>
  <c r="M786" i="8"/>
  <c r="M802" i="8"/>
  <c r="M818" i="8"/>
  <c r="M834" i="8"/>
  <c r="M850" i="8"/>
  <c r="M866" i="8"/>
  <c r="M882" i="8"/>
  <c r="M898" i="8"/>
  <c r="M914" i="8"/>
  <c r="M930" i="8"/>
  <c r="M946" i="8"/>
  <c r="M962" i="8"/>
  <c r="M978" i="8"/>
  <c r="M994" i="8"/>
  <c r="L11" i="8"/>
  <c r="L27" i="8"/>
  <c r="L43" i="8"/>
  <c r="L59" i="8"/>
  <c r="L75" i="8"/>
  <c r="L91" i="8"/>
  <c r="L107" i="8"/>
  <c r="L123" i="8"/>
  <c r="L139" i="8"/>
  <c r="L155" i="8"/>
  <c r="L171" i="8"/>
  <c r="L187" i="8"/>
  <c r="L203" i="8"/>
  <c r="L219" i="8"/>
  <c r="L235" i="8"/>
  <c r="L251" i="8"/>
  <c r="L267" i="8"/>
  <c r="L283" i="8"/>
  <c r="L299" i="8"/>
  <c r="L315" i="8"/>
  <c r="L331" i="8"/>
  <c r="L347" i="8"/>
  <c r="L363" i="8"/>
  <c r="L379" i="8"/>
  <c r="L395" i="8"/>
  <c r="P611" i="8"/>
  <c r="O184" i="8"/>
  <c r="O440" i="8"/>
  <c r="O696" i="8"/>
  <c r="O860" i="8"/>
  <c r="O988" i="8"/>
  <c r="N102" i="8"/>
  <c r="U102" i="8" s="1"/>
  <c r="N166" i="8"/>
  <c r="U166" i="8" s="1"/>
  <c r="N230" i="8"/>
  <c r="W230" i="8" s="1"/>
  <c r="N294" i="8"/>
  <c r="N358" i="8"/>
  <c r="U358" i="8" s="1"/>
  <c r="N422" i="8"/>
  <c r="U422" i="8" s="1"/>
  <c r="N486" i="8"/>
  <c r="U486" i="8" s="1"/>
  <c r="N550" i="8"/>
  <c r="N614" i="8"/>
  <c r="U614" i="8" s="1"/>
  <c r="N678" i="8"/>
  <c r="U678" i="8" s="1"/>
  <c r="N742" i="8"/>
  <c r="W742" i="8" s="1"/>
  <c r="N806" i="8"/>
  <c r="N870" i="8"/>
  <c r="U870" i="8" s="1"/>
  <c r="N934" i="8"/>
  <c r="W934" i="8" s="1"/>
  <c r="N998" i="8"/>
  <c r="W998" i="8" s="1"/>
  <c r="M63" i="8"/>
  <c r="M127" i="8"/>
  <c r="M191" i="8"/>
  <c r="M255" i="8"/>
  <c r="M319" i="8"/>
  <c r="M383" i="8"/>
  <c r="M447" i="8"/>
  <c r="M511" i="8"/>
  <c r="M575" i="8"/>
  <c r="M639" i="8"/>
  <c r="M703" i="8"/>
  <c r="M767" i="8"/>
  <c r="M831" i="8"/>
  <c r="M895" i="8"/>
  <c r="M959" i="8"/>
  <c r="L24" i="8"/>
  <c r="L88" i="8"/>
  <c r="L152" i="8"/>
  <c r="L216" i="8"/>
  <c r="L280" i="8"/>
  <c r="L344" i="8"/>
  <c r="L399" i="8"/>
  <c r="L415" i="8"/>
  <c r="L431" i="8"/>
  <c r="L447" i="8"/>
  <c r="L463" i="8"/>
  <c r="L479" i="8"/>
  <c r="L495" i="8"/>
  <c r="L511" i="8"/>
  <c r="L527" i="8"/>
  <c r="L543" i="8"/>
  <c r="L559" i="8"/>
  <c r="L575" i="8"/>
  <c r="L591" i="8"/>
  <c r="L607" i="8"/>
  <c r="L623" i="8"/>
  <c r="L639" i="8"/>
  <c r="L655" i="8"/>
  <c r="L671" i="8"/>
  <c r="L687" i="8"/>
  <c r="L703" i="8"/>
  <c r="L719" i="8"/>
  <c r="L735" i="8"/>
  <c r="L751" i="8"/>
  <c r="L767" i="8"/>
  <c r="L783" i="8"/>
  <c r="L799" i="8"/>
  <c r="L815" i="8"/>
  <c r="L831" i="8"/>
  <c r="L847" i="8"/>
  <c r="L863" i="8"/>
  <c r="L879" i="8"/>
  <c r="L895" i="8"/>
  <c r="L911" i="8"/>
  <c r="L927" i="8"/>
  <c r="L943" i="8"/>
  <c r="L959" i="8"/>
  <c r="L975" i="8"/>
  <c r="L991" i="8"/>
  <c r="K24" i="8"/>
  <c r="K40" i="8"/>
  <c r="K56" i="8"/>
  <c r="K72" i="8"/>
  <c r="K88" i="8"/>
  <c r="K104" i="8"/>
  <c r="K120" i="8"/>
  <c r="K136" i="8"/>
  <c r="K152" i="8"/>
  <c r="K168" i="8"/>
  <c r="K184" i="8"/>
  <c r="K200" i="8"/>
  <c r="K216" i="8"/>
  <c r="K232" i="8"/>
  <c r="K248" i="8"/>
  <c r="K264" i="8"/>
  <c r="K280" i="8"/>
  <c r="K296" i="8"/>
  <c r="K312" i="8"/>
  <c r="K328" i="8"/>
  <c r="K344" i="8"/>
  <c r="K360" i="8"/>
  <c r="K376" i="8"/>
  <c r="K392" i="8"/>
  <c r="K408" i="8"/>
  <c r="K424" i="8"/>
  <c r="K440" i="8"/>
  <c r="K456" i="8"/>
  <c r="K472" i="8"/>
  <c r="K488" i="8"/>
  <c r="K504" i="8"/>
  <c r="K520" i="8"/>
  <c r="K536" i="8"/>
  <c r="K552" i="8"/>
  <c r="K568" i="8"/>
  <c r="K584" i="8"/>
  <c r="K600" i="8"/>
  <c r="K616" i="8"/>
  <c r="K632" i="8"/>
  <c r="K648" i="8"/>
  <c r="K664" i="8"/>
  <c r="K680" i="8"/>
  <c r="K696" i="8"/>
  <c r="K712" i="8"/>
  <c r="K728" i="8"/>
  <c r="K744" i="8"/>
  <c r="K760" i="8"/>
  <c r="K776" i="8"/>
  <c r="K792" i="8"/>
  <c r="K808" i="8"/>
  <c r="K824" i="8"/>
  <c r="K840" i="8"/>
  <c r="K856" i="8"/>
  <c r="K872" i="8"/>
  <c r="K888" i="8"/>
  <c r="K904" i="8"/>
  <c r="K920" i="8"/>
  <c r="K936" i="8"/>
  <c r="K952" i="8"/>
  <c r="K968" i="8"/>
  <c r="K984" i="8"/>
  <c r="K1000" i="8"/>
  <c r="J17" i="8"/>
  <c r="J33" i="8"/>
  <c r="J49" i="8"/>
  <c r="J65" i="8"/>
  <c r="J81" i="8"/>
  <c r="J97" i="8"/>
  <c r="J113" i="8"/>
  <c r="J129" i="8"/>
  <c r="J145" i="8"/>
  <c r="J161" i="8"/>
  <c r="J177" i="8"/>
  <c r="J193" i="8"/>
  <c r="J209" i="8"/>
  <c r="J225" i="8"/>
  <c r="J241" i="8"/>
  <c r="J257" i="8"/>
  <c r="J273" i="8"/>
  <c r="J289" i="8"/>
  <c r="J305" i="8"/>
  <c r="J321" i="8"/>
  <c r="J337" i="8"/>
  <c r="J353" i="8"/>
  <c r="Q301" i="8"/>
  <c r="P872" i="8"/>
  <c r="O264" i="8"/>
  <c r="O520" i="8"/>
  <c r="O772" i="8"/>
  <c r="O900" i="8"/>
  <c r="N29" i="8"/>
  <c r="W29" i="8" s="1"/>
  <c r="N122" i="8"/>
  <c r="W122" i="8" s="1"/>
  <c r="N186" i="8"/>
  <c r="U186" i="8" s="1"/>
  <c r="N250" i="8"/>
  <c r="N314" i="8"/>
  <c r="U314" i="8" s="1"/>
  <c r="N378" i="8"/>
  <c r="W378" i="8" s="1"/>
  <c r="N442" i="8"/>
  <c r="W442" i="8" s="1"/>
  <c r="N506" i="8"/>
  <c r="N570" i="8"/>
  <c r="U570" i="8" s="1"/>
  <c r="N634" i="8"/>
  <c r="W634" i="8" s="1"/>
  <c r="N698" i="8"/>
  <c r="U698" i="8" s="1"/>
  <c r="N762" i="8"/>
  <c r="N826" i="8"/>
  <c r="W826" i="8" s="1"/>
  <c r="N890" i="8"/>
  <c r="U890" i="8" s="1"/>
  <c r="N954" i="8"/>
  <c r="W954" i="8" s="1"/>
  <c r="M19" i="8"/>
  <c r="M83" i="8"/>
  <c r="M147" i="8"/>
  <c r="M211" i="8"/>
  <c r="M275" i="8"/>
  <c r="M339" i="8"/>
  <c r="M403" i="8"/>
  <c r="M467" i="8"/>
  <c r="M531" i="8"/>
  <c r="M595" i="8"/>
  <c r="M659" i="8"/>
  <c r="M723" i="8"/>
  <c r="M787" i="8"/>
  <c r="M851" i="8"/>
  <c r="M915" i="8"/>
  <c r="M979" i="8"/>
  <c r="L44" i="8"/>
  <c r="L108" i="8"/>
  <c r="L172" i="8"/>
  <c r="L236" i="8"/>
  <c r="L300" i="8"/>
  <c r="L364" i="8"/>
  <c r="L404" i="8"/>
  <c r="L420" i="8"/>
  <c r="L436" i="8"/>
  <c r="L452" i="8"/>
  <c r="L468" i="8"/>
  <c r="L484" i="8"/>
  <c r="L500" i="8"/>
  <c r="L516" i="8"/>
  <c r="L532" i="8"/>
  <c r="L548" i="8"/>
  <c r="L564" i="8"/>
  <c r="L580" i="8"/>
  <c r="L596" i="8"/>
  <c r="L612" i="8"/>
  <c r="L628" i="8"/>
  <c r="L644" i="8"/>
  <c r="L660" i="8"/>
  <c r="L676" i="8"/>
  <c r="L692" i="8"/>
  <c r="L708" i="8"/>
  <c r="L724" i="8"/>
  <c r="L740" i="8"/>
  <c r="L756" i="8"/>
  <c r="L772" i="8"/>
  <c r="L788" i="8"/>
  <c r="L804" i="8"/>
  <c r="L820" i="8"/>
  <c r="L836" i="8"/>
  <c r="L852" i="8"/>
  <c r="L868" i="8"/>
  <c r="L884" i="8"/>
  <c r="L900" i="8"/>
  <c r="L916" i="8"/>
  <c r="L932" i="8"/>
  <c r="L948" i="8"/>
  <c r="L964" i="8"/>
  <c r="L980" i="8"/>
  <c r="L996" i="8"/>
  <c r="K13" i="8"/>
  <c r="K29" i="8"/>
  <c r="K45" i="8"/>
  <c r="K61" i="8"/>
  <c r="K77" i="8"/>
  <c r="K93" i="8"/>
  <c r="K109" i="8"/>
  <c r="K125" i="8"/>
  <c r="K141" i="8"/>
  <c r="K157" i="8"/>
  <c r="K173" i="8"/>
  <c r="K189" i="8"/>
  <c r="K205" i="8"/>
  <c r="K221" i="8"/>
  <c r="K237" i="8"/>
  <c r="K253" i="8"/>
  <c r="K269" i="8"/>
  <c r="K285" i="8"/>
  <c r="K301" i="8"/>
  <c r="K317" i="8"/>
  <c r="K333" i="8"/>
  <c r="K349" i="8"/>
  <c r="K365" i="8"/>
  <c r="K381" i="8"/>
  <c r="K397" i="8"/>
  <c r="K413" i="8"/>
  <c r="K429" i="8"/>
  <c r="K445" i="8"/>
  <c r="K461" i="8"/>
  <c r="K477" i="8"/>
  <c r="K493" i="8"/>
  <c r="K509" i="8"/>
  <c r="K525" i="8"/>
  <c r="K541" i="8"/>
  <c r="K557" i="8"/>
  <c r="K573" i="8"/>
  <c r="K589" i="8"/>
  <c r="K605" i="8"/>
  <c r="K621" i="8"/>
  <c r="K637" i="8"/>
  <c r="K653" i="8"/>
  <c r="K669" i="8"/>
  <c r="K685" i="8"/>
  <c r="K701" i="8"/>
  <c r="K717" i="8"/>
  <c r="K733" i="8"/>
  <c r="K749" i="8"/>
  <c r="K765" i="8"/>
  <c r="K781" i="8"/>
  <c r="K797" i="8"/>
  <c r="K813" i="8"/>
  <c r="K829" i="8"/>
  <c r="K845" i="8"/>
  <c r="K861" i="8"/>
  <c r="K877" i="8"/>
  <c r="K893" i="8"/>
  <c r="K909" i="8"/>
  <c r="K925" i="8"/>
  <c r="K521" i="8"/>
  <c r="K585" i="8"/>
  <c r="K609" i="8"/>
  <c r="K629" i="8"/>
  <c r="K649" i="8"/>
  <c r="K673" i="8"/>
  <c r="K693" i="8"/>
  <c r="K713" i="8"/>
  <c r="K737" i="8"/>
  <c r="K757" i="8"/>
  <c r="K777" i="8"/>
  <c r="K801" i="8"/>
  <c r="K821" i="8"/>
  <c r="K841" i="8"/>
  <c r="K865" i="8"/>
  <c r="K885" i="8"/>
  <c r="K905" i="8"/>
  <c r="K929" i="8"/>
  <c r="K945" i="8"/>
  <c r="K961" i="8"/>
  <c r="K977" i="8"/>
  <c r="K993" i="8"/>
  <c r="J10" i="8"/>
  <c r="J26" i="8"/>
  <c r="J42" i="8"/>
  <c r="J58" i="8"/>
  <c r="J74" i="8"/>
  <c r="J90" i="8"/>
  <c r="J106" i="8"/>
  <c r="J122" i="8"/>
  <c r="J138" i="8"/>
  <c r="J154" i="8"/>
  <c r="J170" i="8"/>
  <c r="J186" i="8"/>
  <c r="J202" i="8"/>
  <c r="J218" i="8"/>
  <c r="J234" i="8"/>
  <c r="J250" i="8"/>
  <c r="J266" i="8"/>
  <c r="J282" i="8"/>
  <c r="J298" i="8"/>
  <c r="J314" i="8"/>
  <c r="J330" i="8"/>
  <c r="J346" i="8"/>
  <c r="J362" i="8"/>
  <c r="J378" i="8"/>
  <c r="J394" i="8"/>
  <c r="J410" i="8"/>
  <c r="J426" i="8"/>
  <c r="J442" i="8"/>
  <c r="P739" i="8"/>
  <c r="O216" i="8"/>
  <c r="O472" i="8"/>
  <c r="O728" i="8"/>
  <c r="O876" i="8"/>
  <c r="O1004" i="8"/>
  <c r="N110" i="8"/>
  <c r="U110" i="8" s="1"/>
  <c r="N174" i="8"/>
  <c r="U174" i="8" s="1"/>
  <c r="N238" i="8"/>
  <c r="N302" i="8"/>
  <c r="U302" i="8" s="1"/>
  <c r="N366" i="8"/>
  <c r="U366" i="8" s="1"/>
  <c r="N430" i="8"/>
  <c r="U430" i="8" s="1"/>
  <c r="N494" i="8"/>
  <c r="N558" i="8"/>
  <c r="U558" i="8" s="1"/>
  <c r="N622" i="8"/>
  <c r="U622" i="8" s="1"/>
  <c r="N686" i="8"/>
  <c r="W686" i="8" s="1"/>
  <c r="N750" i="8"/>
  <c r="N814" i="8"/>
  <c r="U814" i="8" s="1"/>
  <c r="N878" i="8"/>
  <c r="U878" i="8" s="1"/>
  <c r="N942" i="8"/>
  <c r="U942" i="8" s="1"/>
  <c r="N1006" i="8"/>
  <c r="M71" i="8"/>
  <c r="M135" i="8"/>
  <c r="M199" i="8"/>
  <c r="M263" i="8"/>
  <c r="M327" i="8"/>
  <c r="M391" i="8"/>
  <c r="M455" i="8"/>
  <c r="M519" i="8"/>
  <c r="M583" i="8"/>
  <c r="M647" i="8"/>
  <c r="M711" i="8"/>
  <c r="M775" i="8"/>
  <c r="M839" i="8"/>
  <c r="M903" i="8"/>
  <c r="M967" i="8"/>
  <c r="L32" i="8"/>
  <c r="L96" i="8"/>
  <c r="L160" i="8"/>
  <c r="L224" i="8"/>
  <c r="L288" i="8"/>
  <c r="L352" i="8"/>
  <c r="L401" i="8"/>
  <c r="L417" i="8"/>
  <c r="L433" i="8"/>
  <c r="L449" i="8"/>
  <c r="L465" i="8"/>
  <c r="L481" i="8"/>
  <c r="L497" i="8"/>
  <c r="L513" i="8"/>
  <c r="L529" i="8"/>
  <c r="L545" i="8"/>
  <c r="L561" i="8"/>
  <c r="L577" i="8"/>
  <c r="L593" i="8"/>
  <c r="L609" i="8"/>
  <c r="L625" i="8"/>
  <c r="L641" i="8"/>
  <c r="L657" i="8"/>
  <c r="L673" i="8"/>
  <c r="L689" i="8"/>
  <c r="L705" i="8"/>
  <c r="L721" i="8"/>
  <c r="L737" i="8"/>
  <c r="L753" i="8"/>
  <c r="L769" i="8"/>
  <c r="L785" i="8"/>
  <c r="L801" i="8"/>
  <c r="L817" i="8"/>
  <c r="L833" i="8"/>
  <c r="L849" i="8"/>
  <c r="L865" i="8"/>
  <c r="L881" i="8"/>
  <c r="L897" i="8"/>
  <c r="L913" i="8"/>
  <c r="L929" i="8"/>
  <c r="L945" i="8"/>
  <c r="L961" i="8"/>
  <c r="L977" i="8"/>
  <c r="L993" i="8"/>
  <c r="K10" i="8"/>
  <c r="K26" i="8"/>
  <c r="K42" i="8"/>
  <c r="K58" i="8"/>
  <c r="K74" i="8"/>
  <c r="K90" i="8"/>
  <c r="K106" i="8"/>
  <c r="K122" i="8"/>
  <c r="K138" i="8"/>
  <c r="K154" i="8"/>
  <c r="K170" i="8"/>
  <c r="K186" i="8"/>
  <c r="K202" i="8"/>
  <c r="K218" i="8"/>
  <c r="K234" i="8"/>
  <c r="K250" i="8"/>
  <c r="K266" i="8"/>
  <c r="K282" i="8"/>
  <c r="K298" i="8"/>
  <c r="K314" i="8"/>
  <c r="K330" i="8"/>
  <c r="K346" i="8"/>
  <c r="K362" i="8"/>
  <c r="K378" i="8"/>
  <c r="K394" i="8"/>
  <c r="K410" i="8"/>
  <c r="K426" i="8"/>
  <c r="K442" i="8"/>
  <c r="K458" i="8"/>
  <c r="K474" i="8"/>
  <c r="K490" i="8"/>
  <c r="K506" i="8"/>
  <c r="K522" i="8"/>
  <c r="K538" i="8"/>
  <c r="K554" i="8"/>
  <c r="K570" i="8"/>
  <c r="K586" i="8"/>
  <c r="K602" i="8"/>
  <c r="K618" i="8"/>
  <c r="K634" i="8"/>
  <c r="K650" i="8"/>
  <c r="K666" i="8"/>
  <c r="K682" i="8"/>
  <c r="K698" i="8"/>
  <c r="K714" i="8"/>
  <c r="K730" i="8"/>
  <c r="K746" i="8"/>
  <c r="K762" i="8"/>
  <c r="K778" i="8"/>
  <c r="K794" i="8"/>
  <c r="K810" i="8"/>
  <c r="K826" i="8"/>
  <c r="K842" i="8"/>
  <c r="K858" i="8"/>
  <c r="K874" i="8"/>
  <c r="K890" i="8"/>
  <c r="K906" i="8"/>
  <c r="K922" i="8"/>
  <c r="K938" i="8"/>
  <c r="K954" i="8"/>
  <c r="K970" i="8"/>
  <c r="K986" i="8"/>
  <c r="K1002" i="8"/>
  <c r="J19" i="8"/>
  <c r="J35" i="8"/>
  <c r="J51" i="8"/>
  <c r="J67" i="8"/>
  <c r="J83" i="8"/>
  <c r="J99" i="8"/>
  <c r="J115" i="8"/>
  <c r="J131" i="8"/>
  <c r="J147" i="8"/>
  <c r="J163" i="8"/>
  <c r="J179" i="8"/>
  <c r="J195" i="8"/>
  <c r="J211" i="8"/>
  <c r="J227" i="8"/>
  <c r="J243" i="8"/>
  <c r="J259" i="8"/>
  <c r="J275" i="8"/>
  <c r="J291" i="8"/>
  <c r="J307" i="8"/>
  <c r="J323" i="8"/>
  <c r="J339" i="8"/>
  <c r="J355" i="8"/>
  <c r="J371" i="8"/>
  <c r="J387" i="8"/>
  <c r="J403" i="8"/>
  <c r="J419" i="8"/>
  <c r="J435" i="8"/>
  <c r="O296" i="8"/>
  <c r="N45" i="8"/>
  <c r="W45" i="8" s="1"/>
  <c r="N322" i="8"/>
  <c r="N578" i="8"/>
  <c r="U578" i="8" s="1"/>
  <c r="N834" i="8"/>
  <c r="W834" i="8" s="1"/>
  <c r="M91" i="8"/>
  <c r="M347" i="8"/>
  <c r="M603" i="8"/>
  <c r="M859" i="8"/>
  <c r="L116" i="8"/>
  <c r="L372" i="8"/>
  <c r="L454" i="8"/>
  <c r="L518" i="8"/>
  <c r="L582" i="8"/>
  <c r="L646" i="8"/>
  <c r="L710" i="8"/>
  <c r="L774" i="8"/>
  <c r="L838" i="8"/>
  <c r="L902" i="8"/>
  <c r="L966" i="8"/>
  <c r="K31" i="8"/>
  <c r="K95" i="8"/>
  <c r="K159" i="8"/>
  <c r="K223" i="8"/>
  <c r="K287" i="8"/>
  <c r="K351" i="8"/>
  <c r="K415" i="8"/>
  <c r="K479" i="8"/>
  <c r="K543" i="8"/>
  <c r="K607" i="8"/>
  <c r="K671" i="8"/>
  <c r="K735" i="8"/>
  <c r="K799" i="8"/>
  <c r="K863" i="8"/>
  <c r="K927" i="8"/>
  <c r="K991" i="8"/>
  <c r="J56" i="8"/>
  <c r="J120" i="8"/>
  <c r="J184" i="8"/>
  <c r="J248" i="8"/>
  <c r="J312" i="8"/>
  <c r="J372" i="8"/>
  <c r="J404" i="8"/>
  <c r="J436" i="8"/>
  <c r="J455" i="8"/>
  <c r="J471" i="8"/>
  <c r="J487" i="8"/>
  <c r="J503" i="8"/>
  <c r="J519" i="8"/>
  <c r="J535" i="8"/>
  <c r="J551" i="8"/>
  <c r="J567" i="8"/>
  <c r="J583" i="8"/>
  <c r="J599" i="8"/>
  <c r="J615" i="8"/>
  <c r="J631" i="8"/>
  <c r="J647" i="8"/>
  <c r="J663" i="8"/>
  <c r="J679" i="8"/>
  <c r="J695" i="8"/>
  <c r="J711" i="8"/>
  <c r="J727" i="8"/>
  <c r="J743" i="8"/>
  <c r="J759" i="8"/>
  <c r="J775" i="8"/>
  <c r="J791" i="8"/>
  <c r="J807" i="8"/>
  <c r="J823" i="8"/>
  <c r="J839" i="8"/>
  <c r="J855" i="8"/>
  <c r="J871" i="8"/>
  <c r="J887" i="8"/>
  <c r="J903" i="8"/>
  <c r="J919" i="8"/>
  <c r="J935" i="8"/>
  <c r="J951" i="8"/>
  <c r="J967" i="8"/>
  <c r="J983" i="8"/>
  <c r="J999" i="8"/>
  <c r="I16" i="8"/>
  <c r="I32" i="8"/>
  <c r="I48" i="8"/>
  <c r="I64" i="8"/>
  <c r="I80" i="8"/>
  <c r="I96" i="8"/>
  <c r="I112" i="8"/>
  <c r="I128" i="8"/>
  <c r="I144" i="8"/>
  <c r="I160" i="8"/>
  <c r="I176" i="8"/>
  <c r="I192" i="8"/>
  <c r="I208" i="8"/>
  <c r="I224" i="8"/>
  <c r="I240" i="8"/>
  <c r="I256" i="8"/>
  <c r="I272" i="8"/>
  <c r="I288" i="8"/>
  <c r="I304" i="8"/>
  <c r="I320" i="8"/>
  <c r="I336" i="8"/>
  <c r="I352" i="8"/>
  <c r="I368" i="8"/>
  <c r="I384" i="8"/>
  <c r="I400" i="8"/>
  <c r="I416" i="8"/>
  <c r="I432" i="8"/>
  <c r="I448" i="8"/>
  <c r="I464" i="8"/>
  <c r="I480" i="8"/>
  <c r="I496" i="8"/>
  <c r="I512" i="8"/>
  <c r="I528" i="8"/>
  <c r="I544" i="8"/>
  <c r="I560" i="8"/>
  <c r="I576" i="8"/>
  <c r="I592" i="8"/>
  <c r="I608" i="8"/>
  <c r="I624" i="8"/>
  <c r="I640" i="8"/>
  <c r="I656" i="8"/>
  <c r="I672" i="8"/>
  <c r="I688" i="8"/>
  <c r="I704" i="8"/>
  <c r="I720" i="8"/>
  <c r="I736" i="8"/>
  <c r="I752" i="8"/>
  <c r="I768" i="8"/>
  <c r="I784" i="8"/>
  <c r="I800" i="8"/>
  <c r="I816" i="8"/>
  <c r="I832" i="8"/>
  <c r="I848" i="8"/>
  <c r="I864" i="8"/>
  <c r="I880" i="8"/>
  <c r="K537" i="8"/>
  <c r="K593" i="8"/>
  <c r="K613" i="8"/>
  <c r="K633" i="8"/>
  <c r="K657" i="8"/>
  <c r="K677" i="8"/>
  <c r="K697" i="8"/>
  <c r="K721" i="8"/>
  <c r="K741" i="8"/>
  <c r="K761" i="8"/>
  <c r="K785" i="8"/>
  <c r="K805" i="8"/>
  <c r="K825" i="8"/>
  <c r="K849" i="8"/>
  <c r="K869" i="8"/>
  <c r="K889" i="8"/>
  <c r="K913" i="8"/>
  <c r="K933" i="8"/>
  <c r="K949" i="8"/>
  <c r="K965" i="8"/>
  <c r="K981" i="8"/>
  <c r="K997" i="8"/>
  <c r="J14" i="8"/>
  <c r="J30" i="8"/>
  <c r="J46" i="8"/>
  <c r="J62" i="8"/>
  <c r="J78" i="8"/>
  <c r="J94" i="8"/>
  <c r="J110" i="8"/>
  <c r="J126" i="8"/>
  <c r="J142" i="8"/>
  <c r="J158" i="8"/>
  <c r="J174" i="8"/>
  <c r="J190" i="8"/>
  <c r="J206" i="8"/>
  <c r="J222" i="8"/>
  <c r="J238" i="8"/>
  <c r="J254" i="8"/>
  <c r="J270" i="8"/>
  <c r="J286" i="8"/>
  <c r="J302" i="8"/>
  <c r="J318" i="8"/>
  <c r="J334" i="8"/>
  <c r="J350" i="8"/>
  <c r="J366" i="8"/>
  <c r="J382" i="8"/>
  <c r="J398" i="8"/>
  <c r="J414" i="8"/>
  <c r="J430" i="8"/>
  <c r="Q557" i="8"/>
  <c r="P904" i="8"/>
  <c r="O280" i="8"/>
  <c r="O536" i="8"/>
  <c r="O780" i="8"/>
  <c r="O908" i="8"/>
  <c r="N37" i="8"/>
  <c r="U37" i="8" s="1"/>
  <c r="N126" i="8"/>
  <c r="N190" i="8"/>
  <c r="U190" i="8" s="1"/>
  <c r="N254" i="8"/>
  <c r="U254" i="8" s="1"/>
  <c r="N318" i="8"/>
  <c r="N382" i="8"/>
  <c r="N446" i="8"/>
  <c r="U446" i="8" s="1"/>
  <c r="N510" i="8"/>
  <c r="U510" i="8" s="1"/>
  <c r="N574" i="8"/>
  <c r="U574" i="8" s="1"/>
  <c r="N638" i="8"/>
  <c r="N702" i="8"/>
  <c r="W702" i="8" s="1"/>
  <c r="N766" i="8"/>
  <c r="U766" i="8" s="1"/>
  <c r="N830" i="8"/>
  <c r="U830" i="8" s="1"/>
  <c r="N894" i="8"/>
  <c r="N958" i="8"/>
  <c r="U958" i="8" s="1"/>
  <c r="M23" i="8"/>
  <c r="M87" i="8"/>
  <c r="M151" i="8"/>
  <c r="M215" i="8"/>
  <c r="M279" i="8"/>
  <c r="M343" i="8"/>
  <c r="M407" i="8"/>
  <c r="M471" i="8"/>
  <c r="M535" i="8"/>
  <c r="M599" i="8"/>
  <c r="M663" i="8"/>
  <c r="M727" i="8"/>
  <c r="M791" i="8"/>
  <c r="M855" i="8"/>
  <c r="M919" i="8"/>
  <c r="M983" i="8"/>
  <c r="L48" i="8"/>
  <c r="L112" i="8"/>
  <c r="L176" i="8"/>
  <c r="L240" i="8"/>
  <c r="L304" i="8"/>
  <c r="L368" i="8"/>
  <c r="L405" i="8"/>
  <c r="L421" i="8"/>
  <c r="L437" i="8"/>
  <c r="L453" i="8"/>
  <c r="L469" i="8"/>
  <c r="L485" i="8"/>
  <c r="L501" i="8"/>
  <c r="L517" i="8"/>
  <c r="L533" i="8"/>
  <c r="L549" i="8"/>
  <c r="L565" i="8"/>
  <c r="L581" i="8"/>
  <c r="L597" i="8"/>
  <c r="L613" i="8"/>
  <c r="L629" i="8"/>
  <c r="L645" i="8"/>
  <c r="L661" i="8"/>
  <c r="L677" i="8"/>
  <c r="L693" i="8"/>
  <c r="L709" i="8"/>
  <c r="L725" i="8"/>
  <c r="L741" i="8"/>
  <c r="L757" i="8"/>
  <c r="L773" i="8"/>
  <c r="L789" i="8"/>
  <c r="L805" i="8"/>
  <c r="L821" i="8"/>
  <c r="L837" i="8"/>
  <c r="L853" i="8"/>
  <c r="L869" i="8"/>
  <c r="L885" i="8"/>
  <c r="L901" i="8"/>
  <c r="L917" i="8"/>
  <c r="L933" i="8"/>
  <c r="L949" i="8"/>
  <c r="L965" i="8"/>
  <c r="L981" i="8"/>
  <c r="L997" i="8"/>
  <c r="K14" i="8"/>
  <c r="K30" i="8"/>
  <c r="K46" i="8"/>
  <c r="K62" i="8"/>
  <c r="K78" i="8"/>
  <c r="K94" i="8"/>
  <c r="K110" i="8"/>
  <c r="K126" i="8"/>
  <c r="K142" i="8"/>
  <c r="K158" i="8"/>
  <c r="K174" i="8"/>
  <c r="K190" i="8"/>
  <c r="K206" i="8"/>
  <c r="K222" i="8"/>
  <c r="K238" i="8"/>
  <c r="K254" i="8"/>
  <c r="K270" i="8"/>
  <c r="K286" i="8"/>
  <c r="K302" i="8"/>
  <c r="K318" i="8"/>
  <c r="K334" i="8"/>
  <c r="K350" i="8"/>
  <c r="K366" i="8"/>
  <c r="K382" i="8"/>
  <c r="K398" i="8"/>
  <c r="K414" i="8"/>
  <c r="K430" i="8"/>
  <c r="K446" i="8"/>
  <c r="K462" i="8"/>
  <c r="K478" i="8"/>
  <c r="K494" i="8"/>
  <c r="K510" i="8"/>
  <c r="K526" i="8"/>
  <c r="K542" i="8"/>
  <c r="K558" i="8"/>
  <c r="K574" i="8"/>
  <c r="K590" i="8"/>
  <c r="K606" i="8"/>
  <c r="K622" i="8"/>
  <c r="K638" i="8"/>
  <c r="K654" i="8"/>
  <c r="K670" i="8"/>
  <c r="K686" i="8"/>
  <c r="K702" i="8"/>
  <c r="K718" i="8"/>
  <c r="K734" i="8"/>
  <c r="K750" i="8"/>
  <c r="K766" i="8"/>
  <c r="K782" i="8"/>
  <c r="K798" i="8"/>
  <c r="K814" i="8"/>
  <c r="K830" i="8"/>
  <c r="K846" i="8"/>
  <c r="K862" i="8"/>
  <c r="K878" i="8"/>
  <c r="K894" i="8"/>
  <c r="K910" i="8"/>
  <c r="K926" i="8"/>
  <c r="K942" i="8"/>
  <c r="K958" i="8"/>
  <c r="K974" i="8"/>
  <c r="K990" i="8"/>
  <c r="K1006" i="8"/>
  <c r="J23" i="8"/>
  <c r="J39" i="8"/>
  <c r="J55" i="8"/>
  <c r="J71" i="8"/>
  <c r="J87" i="8"/>
  <c r="J103" i="8"/>
  <c r="J119" i="8"/>
  <c r="J135" i="8"/>
  <c r="J151" i="8"/>
  <c r="J167" i="8"/>
  <c r="J183" i="8"/>
  <c r="J199" i="8"/>
  <c r="J215" i="8"/>
  <c r="J231" i="8"/>
  <c r="J247" i="8"/>
  <c r="J263" i="8"/>
  <c r="J279" i="8"/>
  <c r="J295" i="8"/>
  <c r="J311" i="8"/>
  <c r="J327" i="8"/>
  <c r="J343" i="8"/>
  <c r="J359" i="8"/>
  <c r="J375" i="8"/>
  <c r="J391" i="8"/>
  <c r="J407" i="8"/>
  <c r="J423" i="8"/>
  <c r="J439" i="8"/>
  <c r="O552" i="8"/>
  <c r="N130" i="8"/>
  <c r="W130" i="8" s="1"/>
  <c r="N386" i="8"/>
  <c r="W386" i="8" s="1"/>
  <c r="N642" i="8"/>
  <c r="U642" i="8" s="1"/>
  <c r="N898" i="8"/>
  <c r="M155" i="8"/>
  <c r="M411" i="8"/>
  <c r="M667" i="8"/>
  <c r="M923" i="8"/>
  <c r="L180" i="8"/>
  <c r="L406" i="8"/>
  <c r="L470" i="8"/>
  <c r="L534" i="8"/>
  <c r="L598" i="8"/>
  <c r="L662" i="8"/>
  <c r="L726" i="8"/>
  <c r="L790" i="8"/>
  <c r="L854" i="8"/>
  <c r="L918" i="8"/>
  <c r="L982" i="8"/>
  <c r="K47" i="8"/>
  <c r="K111" i="8"/>
  <c r="K175" i="8"/>
  <c r="K239" i="8"/>
  <c r="K303" i="8"/>
  <c r="K367" i="8"/>
  <c r="K431" i="8"/>
  <c r="K495" i="8"/>
  <c r="K559" i="8"/>
  <c r="K623" i="8"/>
  <c r="K687" i="8"/>
  <c r="K751" i="8"/>
  <c r="K815" i="8"/>
  <c r="K879" i="8"/>
  <c r="K943" i="8"/>
  <c r="J72" i="8"/>
  <c r="J136" i="8"/>
  <c r="J200" i="8"/>
  <c r="J264" i="8"/>
  <c r="J328" i="8"/>
  <c r="J380" i="8"/>
  <c r="J412" i="8"/>
  <c r="J443" i="8"/>
  <c r="J459" i="8"/>
  <c r="J475" i="8"/>
  <c r="J491" i="8"/>
  <c r="J507" i="8"/>
  <c r="J523" i="8"/>
  <c r="J539" i="8"/>
  <c r="J555" i="8"/>
  <c r="J571" i="8"/>
  <c r="J587" i="8"/>
  <c r="J603" i="8"/>
  <c r="J619" i="8"/>
  <c r="J635" i="8"/>
  <c r="J651" i="8"/>
  <c r="J667" i="8"/>
  <c r="J683" i="8"/>
  <c r="J699" i="8"/>
  <c r="J715" i="8"/>
  <c r="J731" i="8"/>
  <c r="J747" i="8"/>
  <c r="J763" i="8"/>
  <c r="J779" i="8"/>
  <c r="J795" i="8"/>
  <c r="J811" i="8"/>
  <c r="J827" i="8"/>
  <c r="J843" i="8"/>
  <c r="J859" i="8"/>
  <c r="J875" i="8"/>
  <c r="J891" i="8"/>
  <c r="J907" i="8"/>
  <c r="J923" i="8"/>
  <c r="J939" i="8"/>
  <c r="J955" i="8"/>
  <c r="J971" i="8"/>
  <c r="J987" i="8"/>
  <c r="J1003" i="8"/>
  <c r="I20" i="8"/>
  <c r="I36" i="8"/>
  <c r="I52" i="8"/>
  <c r="I68" i="8"/>
  <c r="I84" i="8"/>
  <c r="I100" i="8"/>
  <c r="I116" i="8"/>
  <c r="I132" i="8"/>
  <c r="I148" i="8"/>
  <c r="I164" i="8"/>
  <c r="I180" i="8"/>
  <c r="I196" i="8"/>
  <c r="I212" i="8"/>
  <c r="I228" i="8"/>
  <c r="I244" i="8"/>
  <c r="I260" i="8"/>
  <c r="I276" i="8"/>
  <c r="I292" i="8"/>
  <c r="I308" i="8"/>
  <c r="I324" i="8"/>
  <c r="I340" i="8"/>
  <c r="I356" i="8"/>
  <c r="I372" i="8"/>
  <c r="I388" i="8"/>
  <c r="I404" i="8"/>
  <c r="I420" i="8"/>
  <c r="I436" i="8"/>
  <c r="I452" i="8"/>
  <c r="I468" i="8"/>
  <c r="I484" i="8"/>
  <c r="I500" i="8"/>
  <c r="I516" i="8"/>
  <c r="I532" i="8"/>
  <c r="I548" i="8"/>
  <c r="I564" i="8"/>
  <c r="I580" i="8"/>
  <c r="I596" i="8"/>
  <c r="I612" i="8"/>
  <c r="I628" i="8"/>
  <c r="I644" i="8"/>
  <c r="I660" i="8"/>
  <c r="I676" i="8"/>
  <c r="I692" i="8"/>
  <c r="I708" i="8"/>
  <c r="I724" i="8"/>
  <c r="I740" i="8"/>
  <c r="I756" i="8"/>
  <c r="I772" i="8"/>
  <c r="I788" i="8"/>
  <c r="I804" i="8"/>
  <c r="I820" i="8"/>
  <c r="I836" i="8"/>
  <c r="I852" i="8"/>
  <c r="I868" i="8"/>
  <c r="K553" i="8"/>
  <c r="K597" i="8"/>
  <c r="K617" i="8"/>
  <c r="K641" i="8"/>
  <c r="K661" i="8"/>
  <c r="K681" i="8"/>
  <c r="K705" i="8"/>
  <c r="K725" i="8"/>
  <c r="K745" i="8"/>
  <c r="K769" i="8"/>
  <c r="K789" i="8"/>
  <c r="K809" i="8"/>
  <c r="K833" i="8"/>
  <c r="K853" i="8"/>
  <c r="K873" i="8"/>
  <c r="K897" i="8"/>
  <c r="K917" i="8"/>
  <c r="K937" i="8"/>
  <c r="K953" i="8"/>
  <c r="K969" i="8"/>
  <c r="K985" i="8"/>
  <c r="K1001" i="8"/>
  <c r="J18" i="8"/>
  <c r="J34" i="8"/>
  <c r="J50" i="8"/>
  <c r="J66" i="8"/>
  <c r="J82" i="8"/>
  <c r="J98" i="8"/>
  <c r="J114" i="8"/>
  <c r="J130" i="8"/>
  <c r="J146" i="8"/>
  <c r="J162" i="8"/>
  <c r="J178" i="8"/>
  <c r="J194" i="8"/>
  <c r="J210" i="8"/>
  <c r="J226" i="8"/>
  <c r="J242" i="8"/>
  <c r="J258" i="8"/>
  <c r="J274" i="8"/>
  <c r="J290" i="8"/>
  <c r="J306" i="8"/>
  <c r="J322" i="8"/>
  <c r="J338" i="8"/>
  <c r="J354" i="8"/>
  <c r="J370" i="8"/>
  <c r="J386" i="8"/>
  <c r="J402" i="8"/>
  <c r="J418" i="8"/>
  <c r="J434" i="8"/>
  <c r="P227" i="8"/>
  <c r="O32" i="8"/>
  <c r="O344" i="8"/>
  <c r="O600" i="8"/>
  <c r="O812" i="8"/>
  <c r="O940" i="8"/>
  <c r="N69" i="8"/>
  <c r="U69" i="8" s="1"/>
  <c r="N142" i="8"/>
  <c r="N206" i="8"/>
  <c r="W206" i="8" s="1"/>
  <c r="N270" i="8"/>
  <c r="U270" i="8" s="1"/>
  <c r="N334" i="8"/>
  <c r="U334" i="8" s="1"/>
  <c r="N398" i="8"/>
  <c r="N462" i="8"/>
  <c r="W462" i="8" s="1"/>
  <c r="N526" i="8"/>
  <c r="U526" i="8" s="1"/>
  <c r="N590" i="8"/>
  <c r="U590" i="8" s="1"/>
  <c r="N654" i="8"/>
  <c r="N718" i="8"/>
  <c r="U718" i="8" s="1"/>
  <c r="N782" i="8"/>
  <c r="W782" i="8" s="1"/>
  <c r="N846" i="8"/>
  <c r="U846" i="8" s="1"/>
  <c r="N910" i="8"/>
  <c r="U910" i="8" s="1"/>
  <c r="N974" i="8"/>
  <c r="W974" i="8" s="1"/>
  <c r="M39" i="8"/>
  <c r="M103" i="8"/>
  <c r="M167" i="8"/>
  <c r="M231" i="8"/>
  <c r="M295" i="8"/>
  <c r="M359" i="8"/>
  <c r="M423" i="8"/>
  <c r="M487" i="8"/>
  <c r="M551" i="8"/>
  <c r="M615" i="8"/>
  <c r="M679" i="8"/>
  <c r="M743" i="8"/>
  <c r="M807" i="8"/>
  <c r="M871" i="8"/>
  <c r="M935" i="8"/>
  <c r="M999" i="8"/>
  <c r="L64" i="8"/>
  <c r="L128" i="8"/>
  <c r="L192" i="8"/>
  <c r="L256" i="8"/>
  <c r="L320" i="8"/>
  <c r="L384" i="8"/>
  <c r="L409" i="8"/>
  <c r="L425" i="8"/>
  <c r="L441" i="8"/>
  <c r="L457" i="8"/>
  <c r="L473" i="8"/>
  <c r="L489" i="8"/>
  <c r="L505" i="8"/>
  <c r="L521" i="8"/>
  <c r="L537" i="8"/>
  <c r="L553" i="8"/>
  <c r="L569" i="8"/>
  <c r="L585" i="8"/>
  <c r="L601" i="8"/>
  <c r="L617" i="8"/>
  <c r="L633" i="8"/>
  <c r="L649" i="8"/>
  <c r="L665" i="8"/>
  <c r="L681" i="8"/>
  <c r="L697" i="8"/>
  <c r="L713" i="8"/>
  <c r="L729" i="8"/>
  <c r="L745" i="8"/>
  <c r="L761" i="8"/>
  <c r="L777" i="8"/>
  <c r="L793" i="8"/>
  <c r="L809" i="8"/>
  <c r="L825" i="8"/>
  <c r="L841" i="8"/>
  <c r="L857" i="8"/>
  <c r="L873" i="8"/>
  <c r="L889" i="8"/>
  <c r="L905" i="8"/>
  <c r="L921" i="8"/>
  <c r="L937" i="8"/>
  <c r="L953" i="8"/>
  <c r="L969" i="8"/>
  <c r="L985" i="8"/>
  <c r="L1001" i="8"/>
  <c r="K18" i="8"/>
  <c r="K34" i="8"/>
  <c r="K50" i="8"/>
  <c r="K66" i="8"/>
  <c r="K82" i="8"/>
  <c r="K98" i="8"/>
  <c r="K114" i="8"/>
  <c r="K130" i="8"/>
  <c r="K146" i="8"/>
  <c r="K162" i="8"/>
  <c r="K178" i="8"/>
  <c r="K194" i="8"/>
  <c r="K210" i="8"/>
  <c r="K226" i="8"/>
  <c r="K242" i="8"/>
  <c r="K258" i="8"/>
  <c r="K274" i="8"/>
  <c r="K290" i="8"/>
  <c r="K306" i="8"/>
  <c r="K322" i="8"/>
  <c r="K338" i="8"/>
  <c r="K354" i="8"/>
  <c r="K370" i="8"/>
  <c r="K386" i="8"/>
  <c r="K402" i="8"/>
  <c r="K418" i="8"/>
  <c r="K434" i="8"/>
  <c r="K450" i="8"/>
  <c r="K466" i="8"/>
  <c r="K482" i="8"/>
  <c r="K498" i="8"/>
  <c r="K514" i="8"/>
  <c r="K530" i="8"/>
  <c r="K546" i="8"/>
  <c r="K562" i="8"/>
  <c r="K578" i="8"/>
  <c r="K594" i="8"/>
  <c r="K610" i="8"/>
  <c r="K626" i="8"/>
  <c r="K642" i="8"/>
  <c r="K658" i="8"/>
  <c r="K674" i="8"/>
  <c r="K690" i="8"/>
  <c r="K706" i="8"/>
  <c r="K722" i="8"/>
  <c r="K738" i="8"/>
  <c r="K754" i="8"/>
  <c r="K770" i="8"/>
  <c r="K786" i="8"/>
  <c r="K802" i="8"/>
  <c r="K818" i="8"/>
  <c r="K834" i="8"/>
  <c r="K850" i="8"/>
  <c r="K866" i="8"/>
  <c r="K882" i="8"/>
  <c r="K898" i="8"/>
  <c r="K914" i="8"/>
  <c r="K930" i="8"/>
  <c r="K946" i="8"/>
  <c r="K962" i="8"/>
  <c r="K978" i="8"/>
  <c r="K994" i="8"/>
  <c r="J11" i="8"/>
  <c r="J27" i="8"/>
  <c r="J43" i="8"/>
  <c r="J59" i="8"/>
  <c r="J75" i="8"/>
  <c r="J91" i="8"/>
  <c r="J107" i="8"/>
  <c r="J123" i="8"/>
  <c r="J139" i="8"/>
  <c r="J155" i="8"/>
  <c r="J171" i="8"/>
  <c r="J187" i="8"/>
  <c r="J203" i="8"/>
  <c r="J219" i="8"/>
  <c r="J235" i="8"/>
  <c r="J251" i="8"/>
  <c r="J267" i="8"/>
  <c r="J283" i="8"/>
  <c r="J299" i="8"/>
  <c r="J315" i="8"/>
  <c r="J331" i="8"/>
  <c r="J347" i="8"/>
  <c r="J363" i="8"/>
  <c r="J379" i="8"/>
  <c r="J395" i="8"/>
  <c r="J411" i="8"/>
  <c r="J427" i="8"/>
  <c r="Q813" i="8"/>
  <c r="O788" i="8"/>
  <c r="N194" i="8"/>
  <c r="U194" i="8" s="1"/>
  <c r="N450" i="8"/>
  <c r="U450" i="8" s="1"/>
  <c r="N706" i="8"/>
  <c r="U706" i="8" s="1"/>
  <c r="N962" i="8"/>
  <c r="U962" i="8" s="1"/>
  <c r="M219" i="8"/>
  <c r="M475" i="8"/>
  <c r="M731" i="8"/>
  <c r="M987" i="8"/>
  <c r="L244" i="8"/>
  <c r="L422" i="8"/>
  <c r="L486" i="8"/>
  <c r="L550" i="8"/>
  <c r="L614" i="8"/>
  <c r="L678" i="8"/>
  <c r="L742" i="8"/>
  <c r="L806" i="8"/>
  <c r="L870" i="8"/>
  <c r="L934" i="8"/>
  <c r="L998" i="8"/>
  <c r="K63" i="8"/>
  <c r="K127" i="8"/>
  <c r="K191" i="8"/>
  <c r="K255" i="8"/>
  <c r="K319" i="8"/>
  <c r="K383" i="8"/>
  <c r="K447" i="8"/>
  <c r="K511" i="8"/>
  <c r="K575" i="8"/>
  <c r="K639" i="8"/>
  <c r="K703" i="8"/>
  <c r="K767" i="8"/>
  <c r="K831" i="8"/>
  <c r="K895" i="8"/>
  <c r="K959" i="8"/>
  <c r="J24" i="8"/>
  <c r="J88" i="8"/>
  <c r="J152" i="8"/>
  <c r="J216" i="8"/>
  <c r="J280" i="8"/>
  <c r="J344" i="8"/>
  <c r="J388" i="8"/>
  <c r="J420" i="8"/>
  <c r="J447" i="8"/>
  <c r="J463" i="8"/>
  <c r="J479" i="8"/>
  <c r="J495" i="8"/>
  <c r="J511" i="8"/>
  <c r="J527" i="8"/>
  <c r="J543" i="8"/>
  <c r="J559" i="8"/>
  <c r="J575" i="8"/>
  <c r="J591" i="8"/>
  <c r="J607" i="8"/>
  <c r="J623" i="8"/>
  <c r="J639" i="8"/>
  <c r="J655" i="8"/>
  <c r="J671" i="8"/>
  <c r="J687" i="8"/>
  <c r="J703" i="8"/>
  <c r="J719" i="8"/>
  <c r="J735" i="8"/>
  <c r="J751" i="8"/>
  <c r="J767" i="8"/>
  <c r="J783" i="8"/>
  <c r="J799" i="8"/>
  <c r="J815" i="8"/>
  <c r="J831" i="8"/>
  <c r="J847" i="8"/>
  <c r="J863" i="8"/>
  <c r="J879" i="8"/>
  <c r="J895" i="8"/>
  <c r="J911" i="8"/>
  <c r="J927" i="8"/>
  <c r="J943" i="8"/>
  <c r="J959" i="8"/>
  <c r="J975" i="8"/>
  <c r="J991" i="8"/>
  <c r="I24" i="8"/>
  <c r="I40" i="8"/>
  <c r="I56" i="8"/>
  <c r="I72" i="8"/>
  <c r="I88" i="8"/>
  <c r="I104" i="8"/>
  <c r="I120" i="8"/>
  <c r="I136" i="8"/>
  <c r="I152" i="8"/>
  <c r="I168" i="8"/>
  <c r="I184" i="8"/>
  <c r="I200" i="8"/>
  <c r="I216" i="8"/>
  <c r="I232" i="8"/>
  <c r="I248" i="8"/>
  <c r="I264" i="8"/>
  <c r="I280" i="8"/>
  <c r="I296" i="8"/>
  <c r="I312" i="8"/>
  <c r="I328" i="8"/>
  <c r="I344" i="8"/>
  <c r="I360" i="8"/>
  <c r="I376" i="8"/>
  <c r="I392" i="8"/>
  <c r="I408" i="8"/>
  <c r="I424" i="8"/>
  <c r="I440" i="8"/>
  <c r="I456" i="8"/>
  <c r="I472" i="8"/>
  <c r="I488" i="8"/>
  <c r="I504" i="8"/>
  <c r="I520" i="8"/>
  <c r="I536" i="8"/>
  <c r="I552" i="8"/>
  <c r="I568" i="8"/>
  <c r="I584" i="8"/>
  <c r="I600" i="8"/>
  <c r="I616" i="8"/>
  <c r="I632" i="8"/>
  <c r="I648" i="8"/>
  <c r="I664" i="8"/>
  <c r="I680" i="8"/>
  <c r="I696" i="8"/>
  <c r="K505" i="8"/>
  <c r="K569" i="8"/>
  <c r="K601" i="8"/>
  <c r="K625" i="8"/>
  <c r="K645" i="8"/>
  <c r="K665" i="8"/>
  <c r="K689" i="8"/>
  <c r="K709" i="8"/>
  <c r="K729" i="8"/>
  <c r="K753" i="8"/>
  <c r="K773" i="8"/>
  <c r="K793" i="8"/>
  <c r="K817" i="8"/>
  <c r="K837" i="8"/>
  <c r="K857" i="8"/>
  <c r="K881" i="8"/>
  <c r="K901" i="8"/>
  <c r="K921" i="8"/>
  <c r="K941" i="8"/>
  <c r="K957" i="8"/>
  <c r="K973" i="8"/>
  <c r="K989" i="8"/>
  <c r="K1005" i="8"/>
  <c r="J22" i="8"/>
  <c r="J38" i="8"/>
  <c r="J54" i="8"/>
  <c r="J70" i="8"/>
  <c r="J86" i="8"/>
  <c r="J102" i="8"/>
  <c r="J118" i="8"/>
  <c r="J134" i="8"/>
  <c r="J150" i="8"/>
  <c r="J166" i="8"/>
  <c r="J182" i="8"/>
  <c r="J198" i="8"/>
  <c r="J214" i="8"/>
  <c r="J230" i="8"/>
  <c r="J246" i="8"/>
  <c r="J262" i="8"/>
  <c r="J278" i="8"/>
  <c r="J294" i="8"/>
  <c r="J310" i="8"/>
  <c r="J326" i="8"/>
  <c r="J342" i="8"/>
  <c r="J358" i="8"/>
  <c r="J374" i="8"/>
  <c r="J390" i="8"/>
  <c r="J406" i="8"/>
  <c r="J422" i="8"/>
  <c r="J438" i="8"/>
  <c r="P483" i="8"/>
  <c r="O152" i="8"/>
  <c r="O408" i="8"/>
  <c r="O664" i="8"/>
  <c r="O844" i="8"/>
  <c r="O972" i="8"/>
  <c r="N94" i="8"/>
  <c r="U94" i="8" s="1"/>
  <c r="N158" i="8"/>
  <c r="U158" i="8" s="1"/>
  <c r="N222" i="8"/>
  <c r="U222" i="8" s="1"/>
  <c r="N286" i="8"/>
  <c r="U286" i="8" s="1"/>
  <c r="N350" i="8"/>
  <c r="U350" i="8" s="1"/>
  <c r="N414" i="8"/>
  <c r="U414" i="8" s="1"/>
  <c r="N478" i="8"/>
  <c r="U478" i="8" s="1"/>
  <c r="N542" i="8"/>
  <c r="U542" i="8" s="1"/>
  <c r="N606" i="8"/>
  <c r="U606" i="8" s="1"/>
  <c r="N670" i="8"/>
  <c r="W670" i="8" s="1"/>
  <c r="N734" i="8"/>
  <c r="U734" i="8" s="1"/>
  <c r="N798" i="8"/>
  <c r="W798" i="8" s="1"/>
  <c r="N862" i="8"/>
  <c r="W862" i="8" s="1"/>
  <c r="N926" i="8"/>
  <c r="U926" i="8" s="1"/>
  <c r="N990" i="8"/>
  <c r="U990" i="8" s="1"/>
  <c r="M55" i="8"/>
  <c r="M119" i="8"/>
  <c r="M183" i="8"/>
  <c r="M247" i="8"/>
  <c r="M311" i="8"/>
  <c r="M375" i="8"/>
  <c r="M439" i="8"/>
  <c r="M503" i="8"/>
  <c r="M567" i="8"/>
  <c r="M631" i="8"/>
  <c r="M695" i="8"/>
  <c r="M759" i="8"/>
  <c r="M823" i="8"/>
  <c r="M887" i="8"/>
  <c r="M951" i="8"/>
  <c r="L16" i="8"/>
  <c r="L80" i="8"/>
  <c r="L144" i="8"/>
  <c r="L208" i="8"/>
  <c r="L272" i="8"/>
  <c r="L336" i="8"/>
  <c r="L397" i="8"/>
  <c r="L413" i="8"/>
  <c r="L429" i="8"/>
  <c r="L445" i="8"/>
  <c r="L461" i="8"/>
  <c r="L477" i="8"/>
  <c r="L493" i="8"/>
  <c r="L509" i="8"/>
  <c r="L525" i="8"/>
  <c r="L541" i="8"/>
  <c r="L557" i="8"/>
  <c r="L573" i="8"/>
  <c r="L589" i="8"/>
  <c r="L605" i="8"/>
  <c r="L621" i="8"/>
  <c r="L637" i="8"/>
  <c r="L653" i="8"/>
  <c r="L669" i="8"/>
  <c r="L685" i="8"/>
  <c r="L701" i="8"/>
  <c r="L717" i="8"/>
  <c r="L733" i="8"/>
  <c r="L749" i="8"/>
  <c r="L765" i="8"/>
  <c r="L781" i="8"/>
  <c r="L797" i="8"/>
  <c r="L813" i="8"/>
  <c r="L829" i="8"/>
  <c r="L845" i="8"/>
  <c r="L861" i="8"/>
  <c r="L877" i="8"/>
  <c r="L893" i="8"/>
  <c r="L909" i="8"/>
  <c r="L925" i="8"/>
  <c r="L941" i="8"/>
  <c r="L957" i="8"/>
  <c r="L973" i="8"/>
  <c r="L989" i="8"/>
  <c r="L1005" i="8"/>
  <c r="K22" i="8"/>
  <c r="K38" i="8"/>
  <c r="K54" i="8"/>
  <c r="K70" i="8"/>
  <c r="K86" i="8"/>
  <c r="K102" i="8"/>
  <c r="K118" i="8"/>
  <c r="K134" i="8"/>
  <c r="K150" i="8"/>
  <c r="K166" i="8"/>
  <c r="K182" i="8"/>
  <c r="K198" i="8"/>
  <c r="K214" i="8"/>
  <c r="K230" i="8"/>
  <c r="K246" i="8"/>
  <c r="K262" i="8"/>
  <c r="K278" i="8"/>
  <c r="K294" i="8"/>
  <c r="K310" i="8"/>
  <c r="K326" i="8"/>
  <c r="K342" i="8"/>
  <c r="K358" i="8"/>
  <c r="K374" i="8"/>
  <c r="K390" i="8"/>
  <c r="K406" i="8"/>
  <c r="K422" i="8"/>
  <c r="K438" i="8"/>
  <c r="K454" i="8"/>
  <c r="K470" i="8"/>
  <c r="K486" i="8"/>
  <c r="K502" i="8"/>
  <c r="K518" i="8"/>
  <c r="K534" i="8"/>
  <c r="K550" i="8"/>
  <c r="K566" i="8"/>
  <c r="K582" i="8"/>
  <c r="K598" i="8"/>
  <c r="K614" i="8"/>
  <c r="K630" i="8"/>
  <c r="K646" i="8"/>
  <c r="K662" i="8"/>
  <c r="K678" i="8"/>
  <c r="K694" i="8"/>
  <c r="K710" i="8"/>
  <c r="K726" i="8"/>
  <c r="K742" i="8"/>
  <c r="K758" i="8"/>
  <c r="K774" i="8"/>
  <c r="K790" i="8"/>
  <c r="K806" i="8"/>
  <c r="K822" i="8"/>
  <c r="K838" i="8"/>
  <c r="K854" i="8"/>
  <c r="K870" i="8"/>
  <c r="K886" i="8"/>
  <c r="K902" i="8"/>
  <c r="K918" i="8"/>
  <c r="K934" i="8"/>
  <c r="K950" i="8"/>
  <c r="K966" i="8"/>
  <c r="K982" i="8"/>
  <c r="K998" i="8"/>
  <c r="J15" i="8"/>
  <c r="J31" i="8"/>
  <c r="J47" i="8"/>
  <c r="J63" i="8"/>
  <c r="J79" i="8"/>
  <c r="J95" i="8"/>
  <c r="J111" i="8"/>
  <c r="J127" i="8"/>
  <c r="J143" i="8"/>
  <c r="J159" i="8"/>
  <c r="J175" i="8"/>
  <c r="J191" i="8"/>
  <c r="J207" i="8"/>
  <c r="J223" i="8"/>
  <c r="J239" i="8"/>
  <c r="J255" i="8"/>
  <c r="J271" i="8"/>
  <c r="J287" i="8"/>
  <c r="J303" i="8"/>
  <c r="J319" i="8"/>
  <c r="J335" i="8"/>
  <c r="J351" i="8"/>
  <c r="J367" i="8"/>
  <c r="J383" i="8"/>
  <c r="J399" i="8"/>
  <c r="J415" i="8"/>
  <c r="J431" i="8"/>
  <c r="P936" i="8"/>
  <c r="O916" i="8"/>
  <c r="N258" i="8"/>
  <c r="U258" i="8" s="1"/>
  <c r="N514" i="8"/>
  <c r="U514" i="8" s="1"/>
  <c r="N770" i="8"/>
  <c r="U770" i="8" s="1"/>
  <c r="M27" i="8"/>
  <c r="M283" i="8"/>
  <c r="M539" i="8"/>
  <c r="M795" i="8"/>
  <c r="L52" i="8"/>
  <c r="L308" i="8"/>
  <c r="L438" i="8"/>
  <c r="L502" i="8"/>
  <c r="L566" i="8"/>
  <c r="L630" i="8"/>
  <c r="L694" i="8"/>
  <c r="L758" i="8"/>
  <c r="L822" i="8"/>
  <c r="L886" i="8"/>
  <c r="L950" i="8"/>
  <c r="K15" i="8"/>
  <c r="K79" i="8"/>
  <c r="K143" i="8"/>
  <c r="K207" i="8"/>
  <c r="K271" i="8"/>
  <c r="K335" i="8"/>
  <c r="K399" i="8"/>
  <c r="K463" i="8"/>
  <c r="K527" i="8"/>
  <c r="K591" i="8"/>
  <c r="K655" i="8"/>
  <c r="K719" i="8"/>
  <c r="K783" i="8"/>
  <c r="K847" i="8"/>
  <c r="K911" i="8"/>
  <c r="K975" i="8"/>
  <c r="J40" i="8"/>
  <c r="J104" i="8"/>
  <c r="J168" i="8"/>
  <c r="J232" i="8"/>
  <c r="J296" i="8"/>
  <c r="J360" i="8"/>
  <c r="J396" i="8"/>
  <c r="J428" i="8"/>
  <c r="J451" i="8"/>
  <c r="J467" i="8"/>
  <c r="J483" i="8"/>
  <c r="J499" i="8"/>
  <c r="J515" i="8"/>
  <c r="J531" i="8"/>
  <c r="J547" i="8"/>
  <c r="J563" i="8"/>
  <c r="J579" i="8"/>
  <c r="J595" i="8"/>
  <c r="J611" i="8"/>
  <c r="J627" i="8"/>
  <c r="J643" i="8"/>
  <c r="J659" i="8"/>
  <c r="J675" i="8"/>
  <c r="J691" i="8"/>
  <c r="J707" i="8"/>
  <c r="J723" i="8"/>
  <c r="J739" i="8"/>
  <c r="J755" i="8"/>
  <c r="J771" i="8"/>
  <c r="J787" i="8"/>
  <c r="J803" i="8"/>
  <c r="J819" i="8"/>
  <c r="J835" i="8"/>
  <c r="J851" i="8"/>
  <c r="J867" i="8"/>
  <c r="J883" i="8"/>
  <c r="J899" i="8"/>
  <c r="J915" i="8"/>
  <c r="J931" i="8"/>
  <c r="J947" i="8"/>
  <c r="J963" i="8"/>
  <c r="J979" i="8"/>
  <c r="J995" i="8"/>
  <c r="I12" i="8"/>
  <c r="I28" i="8"/>
  <c r="I44" i="8"/>
  <c r="I60" i="8"/>
  <c r="I76" i="8"/>
  <c r="I92" i="8"/>
  <c r="I108" i="8"/>
  <c r="I124" i="8"/>
  <c r="I140" i="8"/>
  <c r="I156" i="8"/>
  <c r="I172" i="8"/>
  <c r="I188" i="8"/>
  <c r="I204" i="8"/>
  <c r="I220" i="8"/>
  <c r="I236" i="8"/>
  <c r="I252" i="8"/>
  <c r="I268" i="8"/>
  <c r="I284" i="8"/>
  <c r="I300" i="8"/>
  <c r="I316" i="8"/>
  <c r="I332" i="8"/>
  <c r="I348" i="8"/>
  <c r="I364" i="8"/>
  <c r="I380" i="8"/>
  <c r="I396" i="8"/>
  <c r="I412" i="8"/>
  <c r="I428" i="8"/>
  <c r="I444" i="8"/>
  <c r="I460" i="8"/>
  <c r="I476" i="8"/>
  <c r="I492" i="8"/>
  <c r="I508" i="8"/>
  <c r="I524" i="8"/>
  <c r="I540" i="8"/>
  <c r="I556" i="8"/>
  <c r="I572" i="8"/>
  <c r="I588" i="8"/>
  <c r="I604" i="8"/>
  <c r="I620" i="8"/>
  <c r="I636" i="8"/>
  <c r="I652" i="8"/>
  <c r="I668" i="8"/>
  <c r="I684" i="8"/>
  <c r="I700" i="8"/>
  <c r="I716" i="8"/>
  <c r="I732" i="8"/>
  <c r="I748" i="8"/>
  <c r="I764" i="8"/>
  <c r="I780" i="8"/>
  <c r="I796" i="8"/>
  <c r="I812" i="8"/>
  <c r="I828" i="8"/>
  <c r="I844" i="8"/>
  <c r="I860" i="8"/>
  <c r="I876" i="8"/>
  <c r="I892" i="8"/>
  <c r="I908" i="8"/>
  <c r="I924" i="8"/>
  <c r="I940" i="8"/>
  <c r="I956" i="8"/>
  <c r="I972" i="8"/>
  <c r="I988" i="8"/>
  <c r="I1004" i="8"/>
  <c r="H21" i="8"/>
  <c r="H37" i="8"/>
  <c r="H53" i="8"/>
  <c r="I760" i="8"/>
  <c r="I824" i="8"/>
  <c r="I884" i="8"/>
  <c r="I904" i="8"/>
  <c r="I928" i="8"/>
  <c r="I948" i="8"/>
  <c r="I968" i="8"/>
  <c r="I992" i="8"/>
  <c r="H13" i="8"/>
  <c r="H33" i="8"/>
  <c r="H57" i="8"/>
  <c r="H73" i="8"/>
  <c r="H89" i="8"/>
  <c r="H105" i="8"/>
  <c r="H121" i="8"/>
  <c r="H137" i="8"/>
  <c r="H153" i="8"/>
  <c r="H169" i="8"/>
  <c r="H185" i="8"/>
  <c r="H201" i="8"/>
  <c r="H217" i="8"/>
  <c r="H233" i="8"/>
  <c r="H249" i="8"/>
  <c r="H265" i="8"/>
  <c r="H281" i="8"/>
  <c r="H297" i="8"/>
  <c r="H313" i="8"/>
  <c r="H329" i="8"/>
  <c r="O360" i="8"/>
  <c r="N77" i="8"/>
  <c r="U77" i="8" s="1"/>
  <c r="N338" i="8"/>
  <c r="W338" i="8" s="1"/>
  <c r="N594" i="8"/>
  <c r="N850" i="8"/>
  <c r="U850" i="8" s="1"/>
  <c r="M107" i="8"/>
  <c r="M363" i="8"/>
  <c r="M619" i="8"/>
  <c r="M875" i="8"/>
  <c r="L132" i="8"/>
  <c r="L388" i="8"/>
  <c r="L458" i="8"/>
  <c r="L522" i="8"/>
  <c r="L586" i="8"/>
  <c r="L650" i="8"/>
  <c r="L714" i="8"/>
  <c r="L778" i="8"/>
  <c r="L842" i="8"/>
  <c r="L906" i="8"/>
  <c r="L970" i="8"/>
  <c r="K35" i="8"/>
  <c r="K99" i="8"/>
  <c r="K163" i="8"/>
  <c r="K227" i="8"/>
  <c r="K291" i="8"/>
  <c r="K355" i="8"/>
  <c r="K419" i="8"/>
  <c r="K483" i="8"/>
  <c r="K547" i="8"/>
  <c r="K611" i="8"/>
  <c r="K675" i="8"/>
  <c r="K739" i="8"/>
  <c r="K803" i="8"/>
  <c r="K867" i="8"/>
  <c r="K931" i="8"/>
  <c r="K995" i="8"/>
  <c r="J60" i="8"/>
  <c r="J124" i="8"/>
  <c r="J188" i="8"/>
  <c r="J252" i="8"/>
  <c r="J316" i="8"/>
  <c r="J373" i="8"/>
  <c r="J405" i="8"/>
  <c r="J437" i="8"/>
  <c r="J456" i="8"/>
  <c r="J472" i="8"/>
  <c r="J488" i="8"/>
  <c r="J504" i="8"/>
  <c r="J520" i="8"/>
  <c r="J536" i="8"/>
  <c r="J552" i="8"/>
  <c r="J568" i="8"/>
  <c r="J584" i="8"/>
  <c r="J600" i="8"/>
  <c r="J616" i="8"/>
  <c r="J632" i="8"/>
  <c r="J648" i="8"/>
  <c r="J664" i="8"/>
  <c r="J680" i="8"/>
  <c r="J696" i="8"/>
  <c r="J712" i="8"/>
  <c r="J728" i="8"/>
  <c r="J744" i="8"/>
  <c r="J760" i="8"/>
  <c r="J776" i="8"/>
  <c r="J792" i="8"/>
  <c r="J808" i="8"/>
  <c r="J824" i="8"/>
  <c r="J840" i="8"/>
  <c r="J856" i="8"/>
  <c r="J872" i="8"/>
  <c r="J888" i="8"/>
  <c r="J904" i="8"/>
  <c r="J920" i="8"/>
  <c r="J936" i="8"/>
  <c r="J952" i="8"/>
  <c r="J968" i="8"/>
  <c r="J984" i="8"/>
  <c r="J1000" i="8"/>
  <c r="I17" i="8"/>
  <c r="I33" i="8"/>
  <c r="I49" i="8"/>
  <c r="I65" i="8"/>
  <c r="I81" i="8"/>
  <c r="I97" i="8"/>
  <c r="I113" i="8"/>
  <c r="I129" i="8"/>
  <c r="I145" i="8"/>
  <c r="I161" i="8"/>
  <c r="I177" i="8"/>
  <c r="I193" i="8"/>
  <c r="I209" i="8"/>
  <c r="I225" i="8"/>
  <c r="I241" i="8"/>
  <c r="I257" i="8"/>
  <c r="I273" i="8"/>
  <c r="I289" i="8"/>
  <c r="I305" i="8"/>
  <c r="I321" i="8"/>
  <c r="I337" i="8"/>
  <c r="I353" i="8"/>
  <c r="I369" i="8"/>
  <c r="I385" i="8"/>
  <c r="I401" i="8"/>
  <c r="I417" i="8"/>
  <c r="I433" i="8"/>
  <c r="I449" i="8"/>
  <c r="I465" i="8"/>
  <c r="I481" i="8"/>
  <c r="I497" i="8"/>
  <c r="I513" i="8"/>
  <c r="I529" i="8"/>
  <c r="I545" i="8"/>
  <c r="I561" i="8"/>
  <c r="I577" i="8"/>
  <c r="I593" i="8"/>
  <c r="I609" i="8"/>
  <c r="I625" i="8"/>
  <c r="I641" i="8"/>
  <c r="I657" i="8"/>
  <c r="I673" i="8"/>
  <c r="I689" i="8"/>
  <c r="I705" i="8"/>
  <c r="I721" i="8"/>
  <c r="I737" i="8"/>
  <c r="I753" i="8"/>
  <c r="I769" i="8"/>
  <c r="I785" i="8"/>
  <c r="I801" i="8"/>
  <c r="I817" i="8"/>
  <c r="I833" i="8"/>
  <c r="I849" i="8"/>
  <c r="I865" i="8"/>
  <c r="I881" i="8"/>
  <c r="I897" i="8"/>
  <c r="I913" i="8"/>
  <c r="I929" i="8"/>
  <c r="I945" i="8"/>
  <c r="I961" i="8"/>
  <c r="I977" i="8"/>
  <c r="I993" i="8"/>
  <c r="H10" i="8"/>
  <c r="H26" i="8"/>
  <c r="H42" i="8"/>
  <c r="H58" i="8"/>
  <c r="H74" i="8"/>
  <c r="H90" i="8"/>
  <c r="H106" i="8"/>
  <c r="H122" i="8"/>
  <c r="H138" i="8"/>
  <c r="H154" i="8"/>
  <c r="H170" i="8"/>
  <c r="H186" i="8"/>
  <c r="H202" i="8"/>
  <c r="H218" i="8"/>
  <c r="H234" i="8"/>
  <c r="H250" i="8"/>
  <c r="H266" i="8"/>
  <c r="H282" i="8"/>
  <c r="H298" i="8"/>
  <c r="H314" i="8"/>
  <c r="H330" i="8"/>
  <c r="H346" i="8"/>
  <c r="H362" i="8"/>
  <c r="H378" i="8"/>
  <c r="H394" i="8"/>
  <c r="H410" i="8"/>
  <c r="H426" i="8"/>
  <c r="H442" i="8"/>
  <c r="H458" i="8"/>
  <c r="P547" i="8"/>
  <c r="O852" i="8"/>
  <c r="N226" i="8"/>
  <c r="U226" i="8" s="1"/>
  <c r="N482" i="8"/>
  <c r="U482" i="8" s="1"/>
  <c r="N738" i="8"/>
  <c r="W738" i="8" s="1"/>
  <c r="N994" i="8"/>
  <c r="W994" i="8" s="1"/>
  <c r="M251" i="8"/>
  <c r="M507" i="8"/>
  <c r="M763" i="8"/>
  <c r="L20" i="8"/>
  <c r="L276" i="8"/>
  <c r="L430" i="8"/>
  <c r="L494" i="8"/>
  <c r="L558" i="8"/>
  <c r="L622" i="8"/>
  <c r="L686" i="8"/>
  <c r="L750" i="8"/>
  <c r="L814" i="8"/>
  <c r="L878" i="8"/>
  <c r="L942" i="8"/>
  <c r="L1006" i="8"/>
  <c r="K71" i="8"/>
  <c r="K135" i="8"/>
  <c r="K199" i="8"/>
  <c r="K263" i="8"/>
  <c r="K327" i="8"/>
  <c r="K391" i="8"/>
  <c r="K455" i="8"/>
  <c r="K519" i="8"/>
  <c r="K583" i="8"/>
  <c r="K647" i="8"/>
  <c r="K711" i="8"/>
  <c r="K775" i="8"/>
  <c r="K839" i="8"/>
  <c r="K903" i="8"/>
  <c r="K967" i="8"/>
  <c r="J32" i="8"/>
  <c r="J96" i="8"/>
  <c r="J160" i="8"/>
  <c r="J224" i="8"/>
  <c r="J288" i="8"/>
  <c r="J352" i="8"/>
  <c r="J392" i="8"/>
  <c r="J424" i="8"/>
  <c r="J449" i="8"/>
  <c r="J465" i="8"/>
  <c r="J481" i="8"/>
  <c r="J497" i="8"/>
  <c r="J513" i="8"/>
  <c r="J529" i="8"/>
  <c r="J545" i="8"/>
  <c r="J561" i="8"/>
  <c r="J577" i="8"/>
  <c r="J593" i="8"/>
  <c r="J609" i="8"/>
  <c r="J625" i="8"/>
  <c r="J641" i="8"/>
  <c r="J657" i="8"/>
  <c r="J673" i="8"/>
  <c r="J689" i="8"/>
  <c r="J705" i="8"/>
  <c r="J721" i="8"/>
  <c r="J737" i="8"/>
  <c r="J753" i="8"/>
  <c r="J769" i="8"/>
  <c r="J785" i="8"/>
  <c r="J801" i="8"/>
  <c r="J817" i="8"/>
  <c r="J833" i="8"/>
  <c r="J849" i="8"/>
  <c r="J865" i="8"/>
  <c r="J881" i="8"/>
  <c r="J897" i="8"/>
  <c r="J913" i="8"/>
  <c r="J929" i="8"/>
  <c r="J945" i="8"/>
  <c r="J961" i="8"/>
  <c r="J977" i="8"/>
  <c r="J993" i="8"/>
  <c r="I10" i="8"/>
  <c r="I26" i="8"/>
  <c r="I42" i="8"/>
  <c r="I58" i="8"/>
  <c r="I74" i="8"/>
  <c r="I90" i="8"/>
  <c r="I106" i="8"/>
  <c r="I122" i="8"/>
  <c r="I138" i="8"/>
  <c r="I154" i="8"/>
  <c r="I170" i="8"/>
  <c r="I186" i="8"/>
  <c r="I202" i="8"/>
  <c r="I218" i="8"/>
  <c r="I234" i="8"/>
  <c r="I250" i="8"/>
  <c r="I266" i="8"/>
  <c r="I282" i="8"/>
  <c r="I298" i="8"/>
  <c r="I314" i="8"/>
  <c r="I330" i="8"/>
  <c r="I346" i="8"/>
  <c r="I362" i="8"/>
  <c r="I378" i="8"/>
  <c r="I394" i="8"/>
  <c r="I410" i="8"/>
  <c r="I426" i="8"/>
  <c r="I442" i="8"/>
  <c r="I458" i="8"/>
  <c r="I474" i="8"/>
  <c r="I490" i="8"/>
  <c r="I506" i="8"/>
  <c r="I522" i="8"/>
  <c r="I538" i="8"/>
  <c r="I554" i="8"/>
  <c r="I570" i="8"/>
  <c r="I586" i="8"/>
  <c r="I602" i="8"/>
  <c r="I618" i="8"/>
  <c r="I634" i="8"/>
  <c r="I650" i="8"/>
  <c r="I666" i="8"/>
  <c r="I682" i="8"/>
  <c r="I698" i="8"/>
  <c r="I714" i="8"/>
  <c r="I730" i="8"/>
  <c r="I746" i="8"/>
  <c r="I762" i="8"/>
  <c r="I778" i="8"/>
  <c r="I794" i="8"/>
  <c r="I810" i="8"/>
  <c r="I826" i="8"/>
  <c r="I842" i="8"/>
  <c r="I858" i="8"/>
  <c r="I874" i="8"/>
  <c r="I890" i="8"/>
  <c r="I906" i="8"/>
  <c r="I922" i="8"/>
  <c r="I938" i="8"/>
  <c r="I954" i="8"/>
  <c r="I970" i="8"/>
  <c r="I986" i="8"/>
  <c r="I1002" i="8"/>
  <c r="H19" i="8"/>
  <c r="H35" i="8"/>
  <c r="H51" i="8"/>
  <c r="H67" i="8"/>
  <c r="H83" i="8"/>
  <c r="H99" i="8"/>
  <c r="H115" i="8"/>
  <c r="H131" i="8"/>
  <c r="H147" i="8"/>
  <c r="H163" i="8"/>
  <c r="H179" i="8"/>
  <c r="H195" i="8"/>
  <c r="H211" i="8"/>
  <c r="H227" i="8"/>
  <c r="H243" i="8"/>
  <c r="H259" i="8"/>
  <c r="H275" i="8"/>
  <c r="H291" i="8"/>
  <c r="H307" i="8"/>
  <c r="H323" i="8"/>
  <c r="H339" i="8"/>
  <c r="H355" i="8"/>
  <c r="H371" i="8"/>
  <c r="H387" i="8"/>
  <c r="H403" i="8"/>
  <c r="H419" i="8"/>
  <c r="H435" i="8"/>
  <c r="H451" i="8"/>
  <c r="H467" i="8"/>
  <c r="N242" i="8"/>
  <c r="U242" i="8" s="1"/>
  <c r="M267" i="8"/>
  <c r="L292" i="8"/>
  <c r="L626" i="8"/>
  <c r="L882" i="8"/>
  <c r="K139" i="8"/>
  <c r="K395" i="8"/>
  <c r="K651" i="8"/>
  <c r="K907" i="8"/>
  <c r="J164" i="8"/>
  <c r="J393" i="8"/>
  <c r="J482" i="8"/>
  <c r="J546" i="8"/>
  <c r="J610" i="8"/>
  <c r="J674" i="8"/>
  <c r="J738" i="8"/>
  <c r="J802" i="8"/>
  <c r="J866" i="8"/>
  <c r="J930" i="8"/>
  <c r="J994" i="8"/>
  <c r="I59" i="8"/>
  <c r="I123" i="8"/>
  <c r="I187" i="8"/>
  <c r="I251" i="8"/>
  <c r="I315" i="8"/>
  <c r="I379" i="8"/>
  <c r="I443" i="8"/>
  <c r="I507" i="8"/>
  <c r="I571" i="8"/>
  <c r="I635" i="8"/>
  <c r="I699" i="8"/>
  <c r="I763" i="8"/>
  <c r="I827" i="8"/>
  <c r="I891" i="8"/>
  <c r="I955" i="8"/>
  <c r="H20" i="8"/>
  <c r="H84" i="8"/>
  <c r="H148" i="8"/>
  <c r="H212" i="8"/>
  <c r="H276" i="8"/>
  <c r="H337" i="8"/>
  <c r="H369" i="8"/>
  <c r="H401" i="8"/>
  <c r="H433" i="8"/>
  <c r="H465" i="8"/>
  <c r="H485" i="8"/>
  <c r="H501" i="8"/>
  <c r="H517" i="8"/>
  <c r="H533" i="8"/>
  <c r="H549" i="8"/>
  <c r="H565" i="8"/>
  <c r="H581" i="8"/>
  <c r="H597" i="8"/>
  <c r="H613" i="8"/>
  <c r="H629" i="8"/>
  <c r="H645" i="8"/>
  <c r="H661" i="8"/>
  <c r="H677" i="8"/>
  <c r="H693" i="8"/>
  <c r="H709" i="8"/>
  <c r="H725" i="8"/>
  <c r="H741" i="8"/>
  <c r="H757" i="8"/>
  <c r="H773" i="8"/>
  <c r="H789" i="8"/>
  <c r="H805" i="8"/>
  <c r="H821" i="8"/>
  <c r="H837" i="8"/>
  <c r="H853" i="8"/>
  <c r="H869" i="8"/>
  <c r="H885" i="8"/>
  <c r="H901" i="8"/>
  <c r="H917" i="8"/>
  <c r="H933" i="8"/>
  <c r="H949" i="8"/>
  <c r="H965" i="8"/>
  <c r="H981" i="8"/>
  <c r="H997" i="8"/>
  <c r="G14" i="8"/>
  <c r="G30" i="8"/>
  <c r="G46" i="8"/>
  <c r="G62" i="8"/>
  <c r="G78" i="8"/>
  <c r="G94" i="8"/>
  <c r="G110" i="8"/>
  <c r="G126" i="8"/>
  <c r="G142" i="8"/>
  <c r="G158" i="8"/>
  <c r="G174" i="8"/>
  <c r="G190" i="8"/>
  <c r="G206" i="8"/>
  <c r="G222" i="8"/>
  <c r="G238" i="8"/>
  <c r="G254" i="8"/>
  <c r="G270" i="8"/>
  <c r="G286" i="8"/>
  <c r="G302" i="8"/>
  <c r="G318" i="8"/>
  <c r="G334" i="8"/>
  <c r="G350" i="8"/>
  <c r="G366" i="8"/>
  <c r="G382" i="8"/>
  <c r="G398" i="8"/>
  <c r="G414" i="8"/>
  <c r="G430" i="8"/>
  <c r="G446" i="8"/>
  <c r="G462" i="8"/>
  <c r="G478" i="8"/>
  <c r="G494" i="8"/>
  <c r="G510" i="8"/>
  <c r="G526" i="8"/>
  <c r="G542" i="8"/>
  <c r="G558" i="8"/>
  <c r="G574" i="8"/>
  <c r="G590" i="8"/>
  <c r="G606" i="8"/>
  <c r="G622" i="8"/>
  <c r="G638" i="8"/>
  <c r="G654" i="8"/>
  <c r="G670" i="8"/>
  <c r="G686" i="8"/>
  <c r="G702" i="8"/>
  <c r="G718" i="8"/>
  <c r="G734" i="8"/>
  <c r="G750" i="8"/>
  <c r="G766" i="8"/>
  <c r="G782" i="8"/>
  <c r="G798" i="8"/>
  <c r="G814" i="8"/>
  <c r="G830" i="8"/>
  <c r="G846" i="8"/>
  <c r="G862" i="8"/>
  <c r="G878" i="8"/>
  <c r="G894" i="8"/>
  <c r="G910" i="8"/>
  <c r="G926" i="8"/>
  <c r="G942" i="8"/>
  <c r="G958" i="8"/>
  <c r="G974" i="8"/>
  <c r="G990" i="8"/>
  <c r="G1006" i="8"/>
  <c r="F23" i="8"/>
  <c r="F39" i="8"/>
  <c r="F55" i="8"/>
  <c r="F71" i="8"/>
  <c r="F87" i="8"/>
  <c r="F103" i="8"/>
  <c r="F119" i="8"/>
  <c r="F135" i="8"/>
  <c r="F151" i="8"/>
  <c r="F167" i="8"/>
  <c r="F183" i="8"/>
  <c r="F199" i="8"/>
  <c r="F215" i="8"/>
  <c r="F231" i="8"/>
  <c r="F247" i="8"/>
  <c r="F263" i="8"/>
  <c r="F279" i="8"/>
  <c r="F295" i="8"/>
  <c r="F311" i="8"/>
  <c r="F327" i="8"/>
  <c r="F343" i="8"/>
  <c r="F359" i="8"/>
  <c r="F375" i="8"/>
  <c r="F391" i="8"/>
  <c r="F407" i="8"/>
  <c r="F423" i="8"/>
  <c r="F439" i="8"/>
  <c r="F455" i="8"/>
  <c r="F471" i="8"/>
  <c r="F487" i="8"/>
  <c r="F503" i="8"/>
  <c r="F519" i="8"/>
  <c r="F535" i="8"/>
  <c r="F551" i="8"/>
  <c r="F567" i="8"/>
  <c r="F583" i="8"/>
  <c r="F599" i="8"/>
  <c r="F615" i="8"/>
  <c r="F631" i="8"/>
  <c r="F647" i="8"/>
  <c r="F663" i="8"/>
  <c r="F679" i="8"/>
  <c r="F695" i="8"/>
  <c r="F711" i="8"/>
  <c r="F727" i="8"/>
  <c r="F743" i="8"/>
  <c r="F759" i="8"/>
  <c r="F775" i="8"/>
  <c r="F791" i="8"/>
  <c r="F807" i="8"/>
  <c r="F823" i="8"/>
  <c r="F839" i="8"/>
  <c r="F855" i="8"/>
  <c r="F871" i="8"/>
  <c r="F887" i="8"/>
  <c r="F903" i="8"/>
  <c r="F919" i="8"/>
  <c r="F935" i="8"/>
  <c r="F951" i="8"/>
  <c r="F967" i="8"/>
  <c r="F983" i="8"/>
  <c r="F999" i="8"/>
  <c r="D9" i="8"/>
  <c r="D25" i="8"/>
  <c r="T25" i="8" s="1"/>
  <c r="D41" i="8"/>
  <c r="V41" i="8" s="1"/>
  <c r="D57" i="8"/>
  <c r="V57" i="8" s="1"/>
  <c r="D73" i="8"/>
  <c r="V73" i="8" s="1"/>
  <c r="D89" i="8"/>
  <c r="V89" i="8" s="1"/>
  <c r="D105" i="8"/>
  <c r="V105" i="8" s="1"/>
  <c r="D121" i="8"/>
  <c r="V121" i="8" s="1"/>
  <c r="D137" i="8"/>
  <c r="D153" i="8"/>
  <c r="V153" i="8" s="1"/>
  <c r="D169" i="8"/>
  <c r="V169" i="8" s="1"/>
  <c r="D185" i="8"/>
  <c r="D201" i="8"/>
  <c r="T201" i="8" s="1"/>
  <c r="D217" i="8"/>
  <c r="T217" i="8" s="1"/>
  <c r="D233" i="8"/>
  <c r="V233" i="8" s="1"/>
  <c r="D249" i="8"/>
  <c r="T249" i="8" s="1"/>
  <c r="D265" i="8"/>
  <c r="V265" i="8" s="1"/>
  <c r="D281" i="8"/>
  <c r="D297" i="8"/>
  <c r="V297" i="8" s="1"/>
  <c r="D313" i="8"/>
  <c r="T313" i="8" s="1"/>
  <c r="D329" i="8"/>
  <c r="V329" i="8" s="1"/>
  <c r="D345" i="8"/>
  <c r="V345" i="8" s="1"/>
  <c r="D361" i="8"/>
  <c r="V361" i="8" s="1"/>
  <c r="D377" i="8"/>
  <c r="T377" i="8" s="1"/>
  <c r="D393" i="8"/>
  <c r="D409" i="8"/>
  <c r="V409" i="8" s="1"/>
  <c r="D425" i="8"/>
  <c r="V425" i="8" s="1"/>
  <c r="D441" i="8"/>
  <c r="V441" i="8" s="1"/>
  <c r="D457" i="8"/>
  <c r="T457" i="8" s="1"/>
  <c r="D473" i="8"/>
  <c r="D489" i="8"/>
  <c r="V489" i="8" s="1"/>
  <c r="D505" i="8"/>
  <c r="D521" i="8"/>
  <c r="V521" i="8" s="1"/>
  <c r="D537" i="8"/>
  <c r="V537" i="8" s="1"/>
  <c r="D553" i="8"/>
  <c r="V553" i="8" s="1"/>
  <c r="D569" i="8"/>
  <c r="T569" i="8" s="1"/>
  <c r="D585" i="8"/>
  <c r="V585" i="8" s="1"/>
  <c r="D601" i="8"/>
  <c r="D617" i="8"/>
  <c r="V617" i="8" s="1"/>
  <c r="D633" i="8"/>
  <c r="T633" i="8" s="1"/>
  <c r="D649" i="8"/>
  <c r="D665" i="8"/>
  <c r="D681" i="8"/>
  <c r="D697" i="8"/>
  <c r="D713" i="8"/>
  <c r="V713" i="8" s="1"/>
  <c r="D729" i="8"/>
  <c r="V729" i="8" s="1"/>
  <c r="D745" i="8"/>
  <c r="T745" i="8" s="1"/>
  <c r="D761" i="8"/>
  <c r="V761" i="8" s="1"/>
  <c r="I712" i="8"/>
  <c r="I776" i="8"/>
  <c r="I840" i="8"/>
  <c r="I888" i="8"/>
  <c r="I912" i="8"/>
  <c r="I932" i="8"/>
  <c r="I952" i="8"/>
  <c r="I976" i="8"/>
  <c r="I996" i="8"/>
  <c r="H17" i="8"/>
  <c r="H41" i="8"/>
  <c r="H61" i="8"/>
  <c r="H77" i="8"/>
  <c r="H93" i="8"/>
  <c r="H109" i="8"/>
  <c r="H125" i="8"/>
  <c r="H141" i="8"/>
  <c r="H157" i="8"/>
  <c r="H173" i="8"/>
  <c r="H189" i="8"/>
  <c r="H205" i="8"/>
  <c r="H221" i="8"/>
  <c r="H237" i="8"/>
  <c r="H253" i="8"/>
  <c r="H269" i="8"/>
  <c r="H285" i="8"/>
  <c r="H301" i="8"/>
  <c r="H317" i="8"/>
  <c r="H333" i="8"/>
  <c r="O616" i="8"/>
  <c r="N146" i="8"/>
  <c r="U146" i="8" s="1"/>
  <c r="N402" i="8"/>
  <c r="U402" i="8" s="1"/>
  <c r="N658" i="8"/>
  <c r="U658" i="8" s="1"/>
  <c r="N914" i="8"/>
  <c r="U914" i="8" s="1"/>
  <c r="M171" i="8"/>
  <c r="M427" i="8"/>
  <c r="M683" i="8"/>
  <c r="M939" i="8"/>
  <c r="L196" i="8"/>
  <c r="L410" i="8"/>
  <c r="L474" i="8"/>
  <c r="L538" i="8"/>
  <c r="L602" i="8"/>
  <c r="L666" i="8"/>
  <c r="L730" i="8"/>
  <c r="L794" i="8"/>
  <c r="L858" i="8"/>
  <c r="L922" i="8"/>
  <c r="L986" i="8"/>
  <c r="K51" i="8"/>
  <c r="K115" i="8"/>
  <c r="K179" i="8"/>
  <c r="K243" i="8"/>
  <c r="K307" i="8"/>
  <c r="K371" i="8"/>
  <c r="K435" i="8"/>
  <c r="K499" i="8"/>
  <c r="K563" i="8"/>
  <c r="K627" i="8"/>
  <c r="K691" i="8"/>
  <c r="K755" i="8"/>
  <c r="K819" i="8"/>
  <c r="K883" i="8"/>
  <c r="K947" i="8"/>
  <c r="J12" i="8"/>
  <c r="J76" i="8"/>
  <c r="J140" i="8"/>
  <c r="J204" i="8"/>
  <c r="J268" i="8"/>
  <c r="J332" i="8"/>
  <c r="J381" i="8"/>
  <c r="J413" i="8"/>
  <c r="J444" i="8"/>
  <c r="J460" i="8"/>
  <c r="J476" i="8"/>
  <c r="J492" i="8"/>
  <c r="J508" i="8"/>
  <c r="J524" i="8"/>
  <c r="J540" i="8"/>
  <c r="J556" i="8"/>
  <c r="J572" i="8"/>
  <c r="J588" i="8"/>
  <c r="J604" i="8"/>
  <c r="J620" i="8"/>
  <c r="J636" i="8"/>
  <c r="J652" i="8"/>
  <c r="J668" i="8"/>
  <c r="J684" i="8"/>
  <c r="J700" i="8"/>
  <c r="J716" i="8"/>
  <c r="J732" i="8"/>
  <c r="J748" i="8"/>
  <c r="J764" i="8"/>
  <c r="J780" i="8"/>
  <c r="J796" i="8"/>
  <c r="J812" i="8"/>
  <c r="J828" i="8"/>
  <c r="J844" i="8"/>
  <c r="J860" i="8"/>
  <c r="J876" i="8"/>
  <c r="J892" i="8"/>
  <c r="J908" i="8"/>
  <c r="J924" i="8"/>
  <c r="J940" i="8"/>
  <c r="J956" i="8"/>
  <c r="J972" i="8"/>
  <c r="J988" i="8"/>
  <c r="J1004" i="8"/>
  <c r="I21" i="8"/>
  <c r="I37" i="8"/>
  <c r="I53" i="8"/>
  <c r="I69" i="8"/>
  <c r="I85" i="8"/>
  <c r="I101" i="8"/>
  <c r="I117" i="8"/>
  <c r="I133" i="8"/>
  <c r="I149" i="8"/>
  <c r="I165" i="8"/>
  <c r="I181" i="8"/>
  <c r="I197" i="8"/>
  <c r="I213" i="8"/>
  <c r="I229" i="8"/>
  <c r="I245" i="8"/>
  <c r="I261" i="8"/>
  <c r="I277" i="8"/>
  <c r="I293" i="8"/>
  <c r="I309" i="8"/>
  <c r="I325" i="8"/>
  <c r="I341" i="8"/>
  <c r="I357" i="8"/>
  <c r="I373" i="8"/>
  <c r="I389" i="8"/>
  <c r="I405" i="8"/>
  <c r="I421" i="8"/>
  <c r="I437" i="8"/>
  <c r="I453" i="8"/>
  <c r="I469" i="8"/>
  <c r="I485" i="8"/>
  <c r="I501" i="8"/>
  <c r="I517" i="8"/>
  <c r="I533" i="8"/>
  <c r="I549" i="8"/>
  <c r="I565" i="8"/>
  <c r="I581" i="8"/>
  <c r="I597" i="8"/>
  <c r="I613" i="8"/>
  <c r="I629" i="8"/>
  <c r="I645" i="8"/>
  <c r="I661" i="8"/>
  <c r="I677" i="8"/>
  <c r="I693" i="8"/>
  <c r="I709" i="8"/>
  <c r="I725" i="8"/>
  <c r="I741" i="8"/>
  <c r="I757" i="8"/>
  <c r="I773" i="8"/>
  <c r="I789" i="8"/>
  <c r="I805" i="8"/>
  <c r="I821" i="8"/>
  <c r="I837" i="8"/>
  <c r="I853" i="8"/>
  <c r="I869" i="8"/>
  <c r="I885" i="8"/>
  <c r="I901" i="8"/>
  <c r="I917" i="8"/>
  <c r="I933" i="8"/>
  <c r="I949" i="8"/>
  <c r="I965" i="8"/>
  <c r="I981" i="8"/>
  <c r="I997" i="8"/>
  <c r="H14" i="8"/>
  <c r="H30" i="8"/>
  <c r="H46" i="8"/>
  <c r="H62" i="8"/>
  <c r="H78" i="8"/>
  <c r="H94" i="8"/>
  <c r="H110" i="8"/>
  <c r="H126" i="8"/>
  <c r="H142" i="8"/>
  <c r="H158" i="8"/>
  <c r="H174" i="8"/>
  <c r="H190" i="8"/>
  <c r="H206" i="8"/>
  <c r="H222" i="8"/>
  <c r="H238" i="8"/>
  <c r="H254" i="8"/>
  <c r="H270" i="8"/>
  <c r="H286" i="8"/>
  <c r="H302" i="8"/>
  <c r="H318" i="8"/>
  <c r="H334" i="8"/>
  <c r="H350" i="8"/>
  <c r="H366" i="8"/>
  <c r="H382" i="8"/>
  <c r="H398" i="8"/>
  <c r="H414" i="8"/>
  <c r="H430" i="8"/>
  <c r="H446" i="8"/>
  <c r="H462" i="8"/>
  <c r="O168" i="8"/>
  <c r="O980" i="8"/>
  <c r="N290" i="8"/>
  <c r="W290" i="8" s="1"/>
  <c r="N546" i="8"/>
  <c r="W546" i="8" s="1"/>
  <c r="N802" i="8"/>
  <c r="W802" i="8" s="1"/>
  <c r="M59" i="8"/>
  <c r="M315" i="8"/>
  <c r="M571" i="8"/>
  <c r="M827" i="8"/>
  <c r="L84" i="8"/>
  <c r="L340" i="8"/>
  <c r="L446" i="8"/>
  <c r="L510" i="8"/>
  <c r="L574" i="8"/>
  <c r="L638" i="8"/>
  <c r="L702" i="8"/>
  <c r="L766" i="8"/>
  <c r="L830" i="8"/>
  <c r="L894" i="8"/>
  <c r="L958" i="8"/>
  <c r="K23" i="8"/>
  <c r="K87" i="8"/>
  <c r="K151" i="8"/>
  <c r="K215" i="8"/>
  <c r="K279" i="8"/>
  <c r="K343" i="8"/>
  <c r="K407" i="8"/>
  <c r="K471" i="8"/>
  <c r="K535" i="8"/>
  <c r="K599" i="8"/>
  <c r="K663" i="8"/>
  <c r="K727" i="8"/>
  <c r="K791" i="8"/>
  <c r="K855" i="8"/>
  <c r="K919" i="8"/>
  <c r="K983" i="8"/>
  <c r="J48" i="8"/>
  <c r="J112" i="8"/>
  <c r="J176" i="8"/>
  <c r="J240" i="8"/>
  <c r="J304" i="8"/>
  <c r="J368" i="8"/>
  <c r="J400" i="8"/>
  <c r="J432" i="8"/>
  <c r="J453" i="8"/>
  <c r="J469" i="8"/>
  <c r="J485" i="8"/>
  <c r="J501" i="8"/>
  <c r="J517" i="8"/>
  <c r="J533" i="8"/>
  <c r="J549" i="8"/>
  <c r="J565" i="8"/>
  <c r="J581" i="8"/>
  <c r="J597" i="8"/>
  <c r="J613" i="8"/>
  <c r="J629" i="8"/>
  <c r="J645" i="8"/>
  <c r="J661" i="8"/>
  <c r="J677" i="8"/>
  <c r="J693" i="8"/>
  <c r="J709" i="8"/>
  <c r="J725" i="8"/>
  <c r="J741" i="8"/>
  <c r="J757" i="8"/>
  <c r="J773" i="8"/>
  <c r="J789" i="8"/>
  <c r="J805" i="8"/>
  <c r="J821" i="8"/>
  <c r="J837" i="8"/>
  <c r="J853" i="8"/>
  <c r="J869" i="8"/>
  <c r="J885" i="8"/>
  <c r="J901" i="8"/>
  <c r="J917" i="8"/>
  <c r="J933" i="8"/>
  <c r="J949" i="8"/>
  <c r="J965" i="8"/>
  <c r="J981" i="8"/>
  <c r="J997" i="8"/>
  <c r="I14" i="8"/>
  <c r="I30" i="8"/>
  <c r="I46" i="8"/>
  <c r="I62" i="8"/>
  <c r="I78" i="8"/>
  <c r="I94" i="8"/>
  <c r="I110" i="8"/>
  <c r="I126" i="8"/>
  <c r="I142" i="8"/>
  <c r="I158" i="8"/>
  <c r="I174" i="8"/>
  <c r="I190" i="8"/>
  <c r="I206" i="8"/>
  <c r="I222" i="8"/>
  <c r="I238" i="8"/>
  <c r="I254" i="8"/>
  <c r="I270" i="8"/>
  <c r="I286" i="8"/>
  <c r="I302" i="8"/>
  <c r="I318" i="8"/>
  <c r="I334" i="8"/>
  <c r="I350" i="8"/>
  <c r="I366" i="8"/>
  <c r="I382" i="8"/>
  <c r="I398" i="8"/>
  <c r="I414" i="8"/>
  <c r="I430" i="8"/>
  <c r="I446" i="8"/>
  <c r="I462" i="8"/>
  <c r="I478" i="8"/>
  <c r="I494" i="8"/>
  <c r="I510" i="8"/>
  <c r="I526" i="8"/>
  <c r="I542" i="8"/>
  <c r="I558" i="8"/>
  <c r="I574" i="8"/>
  <c r="I590" i="8"/>
  <c r="I606" i="8"/>
  <c r="I622" i="8"/>
  <c r="I638" i="8"/>
  <c r="I654" i="8"/>
  <c r="I670" i="8"/>
  <c r="I686" i="8"/>
  <c r="I702" i="8"/>
  <c r="I718" i="8"/>
  <c r="I734" i="8"/>
  <c r="I750" i="8"/>
  <c r="I766" i="8"/>
  <c r="I782" i="8"/>
  <c r="I798" i="8"/>
  <c r="I814" i="8"/>
  <c r="I830" i="8"/>
  <c r="I846" i="8"/>
  <c r="I862" i="8"/>
  <c r="I878" i="8"/>
  <c r="I894" i="8"/>
  <c r="I910" i="8"/>
  <c r="I926" i="8"/>
  <c r="I942" i="8"/>
  <c r="I958" i="8"/>
  <c r="I974" i="8"/>
  <c r="I990" i="8"/>
  <c r="I1006" i="8"/>
  <c r="H23" i="8"/>
  <c r="H39" i="8"/>
  <c r="H55" i="8"/>
  <c r="H71" i="8"/>
  <c r="H87" i="8"/>
  <c r="H103" i="8"/>
  <c r="H119" i="8"/>
  <c r="H135" i="8"/>
  <c r="H151" i="8"/>
  <c r="H167" i="8"/>
  <c r="H183" i="8"/>
  <c r="H199" i="8"/>
  <c r="H215" i="8"/>
  <c r="H231" i="8"/>
  <c r="H247" i="8"/>
  <c r="H263" i="8"/>
  <c r="H279" i="8"/>
  <c r="H295" i="8"/>
  <c r="H311" i="8"/>
  <c r="H327" i="8"/>
  <c r="H343" i="8"/>
  <c r="H359" i="8"/>
  <c r="H375" i="8"/>
  <c r="H391" i="8"/>
  <c r="H407" i="8"/>
  <c r="H423" i="8"/>
  <c r="H439" i="8"/>
  <c r="H455" i="8"/>
  <c r="H471" i="8"/>
  <c r="N498" i="8"/>
  <c r="W498" i="8" s="1"/>
  <c r="M523" i="8"/>
  <c r="L434" i="8"/>
  <c r="L690" i="8"/>
  <c r="L946" i="8"/>
  <c r="K203" i="8"/>
  <c r="K459" i="8"/>
  <c r="K715" i="8"/>
  <c r="K971" i="8"/>
  <c r="J228" i="8"/>
  <c r="J425" i="8"/>
  <c r="J498" i="8"/>
  <c r="J562" i="8"/>
  <c r="J626" i="8"/>
  <c r="J690" i="8"/>
  <c r="J754" i="8"/>
  <c r="J818" i="8"/>
  <c r="J882" i="8"/>
  <c r="J946" i="8"/>
  <c r="I11" i="8"/>
  <c r="I75" i="8"/>
  <c r="I139" i="8"/>
  <c r="I203" i="8"/>
  <c r="I267" i="8"/>
  <c r="I331" i="8"/>
  <c r="I395" i="8"/>
  <c r="I459" i="8"/>
  <c r="I523" i="8"/>
  <c r="I587" i="8"/>
  <c r="I651" i="8"/>
  <c r="I715" i="8"/>
  <c r="I779" i="8"/>
  <c r="I843" i="8"/>
  <c r="I907" i="8"/>
  <c r="I971" i="8"/>
  <c r="H36" i="8"/>
  <c r="H100" i="8"/>
  <c r="H164" i="8"/>
  <c r="H228" i="8"/>
  <c r="H292" i="8"/>
  <c r="H345" i="8"/>
  <c r="H377" i="8"/>
  <c r="H409" i="8"/>
  <c r="H441" i="8"/>
  <c r="H473" i="8"/>
  <c r="H489" i="8"/>
  <c r="H505" i="8"/>
  <c r="H521" i="8"/>
  <c r="H537" i="8"/>
  <c r="H553" i="8"/>
  <c r="H569" i="8"/>
  <c r="H585" i="8"/>
  <c r="H601" i="8"/>
  <c r="H617" i="8"/>
  <c r="H633" i="8"/>
  <c r="H649" i="8"/>
  <c r="H665" i="8"/>
  <c r="H681" i="8"/>
  <c r="H697" i="8"/>
  <c r="H713" i="8"/>
  <c r="H729" i="8"/>
  <c r="H745" i="8"/>
  <c r="H761" i="8"/>
  <c r="H777" i="8"/>
  <c r="H793" i="8"/>
  <c r="H809" i="8"/>
  <c r="H825" i="8"/>
  <c r="H841" i="8"/>
  <c r="H857" i="8"/>
  <c r="H873" i="8"/>
  <c r="H889" i="8"/>
  <c r="H905" i="8"/>
  <c r="H921" i="8"/>
  <c r="H937" i="8"/>
  <c r="H953" i="8"/>
  <c r="H969" i="8"/>
  <c r="H985" i="8"/>
  <c r="H1001" i="8"/>
  <c r="G18" i="8"/>
  <c r="G34" i="8"/>
  <c r="G50" i="8"/>
  <c r="G66" i="8"/>
  <c r="G82" i="8"/>
  <c r="G98" i="8"/>
  <c r="G114" i="8"/>
  <c r="G130" i="8"/>
  <c r="G146" i="8"/>
  <c r="G162" i="8"/>
  <c r="G178" i="8"/>
  <c r="G194" i="8"/>
  <c r="G210" i="8"/>
  <c r="G226" i="8"/>
  <c r="G242" i="8"/>
  <c r="G258" i="8"/>
  <c r="G274" i="8"/>
  <c r="G290" i="8"/>
  <c r="G306" i="8"/>
  <c r="G322" i="8"/>
  <c r="G338" i="8"/>
  <c r="G354" i="8"/>
  <c r="G370" i="8"/>
  <c r="G386" i="8"/>
  <c r="G402" i="8"/>
  <c r="G418" i="8"/>
  <c r="G434" i="8"/>
  <c r="G450" i="8"/>
  <c r="G466" i="8"/>
  <c r="G482" i="8"/>
  <c r="G498" i="8"/>
  <c r="G514" i="8"/>
  <c r="G530" i="8"/>
  <c r="G546" i="8"/>
  <c r="G562" i="8"/>
  <c r="G578" i="8"/>
  <c r="G594" i="8"/>
  <c r="G610" i="8"/>
  <c r="G626" i="8"/>
  <c r="G642" i="8"/>
  <c r="G658" i="8"/>
  <c r="G674" i="8"/>
  <c r="G690" i="8"/>
  <c r="G706" i="8"/>
  <c r="G722" i="8"/>
  <c r="G738" i="8"/>
  <c r="G754" i="8"/>
  <c r="G770" i="8"/>
  <c r="G786" i="8"/>
  <c r="G802" i="8"/>
  <c r="G818" i="8"/>
  <c r="G834" i="8"/>
  <c r="G850" i="8"/>
  <c r="G866" i="8"/>
  <c r="G882" i="8"/>
  <c r="G898" i="8"/>
  <c r="G914" i="8"/>
  <c r="G930" i="8"/>
  <c r="G946" i="8"/>
  <c r="G962" i="8"/>
  <c r="G978" i="8"/>
  <c r="G994" i="8"/>
  <c r="F11" i="8"/>
  <c r="F27" i="8"/>
  <c r="F43" i="8"/>
  <c r="F59" i="8"/>
  <c r="F75" i="8"/>
  <c r="F91" i="8"/>
  <c r="F107" i="8"/>
  <c r="F123" i="8"/>
  <c r="F139" i="8"/>
  <c r="F155" i="8"/>
  <c r="F171" i="8"/>
  <c r="F187" i="8"/>
  <c r="F203" i="8"/>
  <c r="F219" i="8"/>
  <c r="F235" i="8"/>
  <c r="F251" i="8"/>
  <c r="F267" i="8"/>
  <c r="F283" i="8"/>
  <c r="F299" i="8"/>
  <c r="F315" i="8"/>
  <c r="F331" i="8"/>
  <c r="F347" i="8"/>
  <c r="F363" i="8"/>
  <c r="F379" i="8"/>
  <c r="F395" i="8"/>
  <c r="F411" i="8"/>
  <c r="F427" i="8"/>
  <c r="F443" i="8"/>
  <c r="F459" i="8"/>
  <c r="F475" i="8"/>
  <c r="F491" i="8"/>
  <c r="F507" i="8"/>
  <c r="F523" i="8"/>
  <c r="F539" i="8"/>
  <c r="F555" i="8"/>
  <c r="F571" i="8"/>
  <c r="F587" i="8"/>
  <c r="F603" i="8"/>
  <c r="F619" i="8"/>
  <c r="F635" i="8"/>
  <c r="F651" i="8"/>
  <c r="F667" i="8"/>
  <c r="F683" i="8"/>
  <c r="F699" i="8"/>
  <c r="F715" i="8"/>
  <c r="F731" i="8"/>
  <c r="F747" i="8"/>
  <c r="F763" i="8"/>
  <c r="F779" i="8"/>
  <c r="F795" i="8"/>
  <c r="F811" i="8"/>
  <c r="F827" i="8"/>
  <c r="F843" i="8"/>
  <c r="F859" i="8"/>
  <c r="F875" i="8"/>
  <c r="F891" i="8"/>
  <c r="F907" i="8"/>
  <c r="F923" i="8"/>
  <c r="F939" i="8"/>
  <c r="F955" i="8"/>
  <c r="F971" i="8"/>
  <c r="F987" i="8"/>
  <c r="F1003" i="8"/>
  <c r="D13" i="8"/>
  <c r="T13" i="8" s="1"/>
  <c r="D29" i="8"/>
  <c r="V29" i="8" s="1"/>
  <c r="D45" i="8"/>
  <c r="D61" i="8"/>
  <c r="T61" i="8" s="1"/>
  <c r="D77" i="8"/>
  <c r="T77" i="8" s="1"/>
  <c r="D93" i="8"/>
  <c r="V93" i="8" s="1"/>
  <c r="D109" i="8"/>
  <c r="D125" i="8"/>
  <c r="T125" i="8" s="1"/>
  <c r="D141" i="8"/>
  <c r="D157" i="8"/>
  <c r="D173" i="8"/>
  <c r="D189" i="8"/>
  <c r="T189" i="8" s="1"/>
  <c r="D205" i="8"/>
  <c r="V205" i="8" s="1"/>
  <c r="D221" i="8"/>
  <c r="V221" i="8" s="1"/>
  <c r="D237" i="8"/>
  <c r="D253" i="8"/>
  <c r="T253" i="8" s="1"/>
  <c r="D269" i="8"/>
  <c r="V269" i="8" s="1"/>
  <c r="D285" i="8"/>
  <c r="D301" i="8"/>
  <c r="D317" i="8"/>
  <c r="T317" i="8" s="1"/>
  <c r="D333" i="8"/>
  <c r="D349" i="8"/>
  <c r="V349" i="8" s="1"/>
  <c r="D365" i="8"/>
  <c r="D381" i="8"/>
  <c r="T381" i="8" s="1"/>
  <c r="D397" i="8"/>
  <c r="V397" i="8" s="1"/>
  <c r="D413" i="8"/>
  <c r="D429" i="8"/>
  <c r="D445" i="8"/>
  <c r="T445" i="8" s="1"/>
  <c r="D461" i="8"/>
  <c r="T461" i="8" s="1"/>
  <c r="D477" i="8"/>
  <c r="V477" i="8" s="1"/>
  <c r="D493" i="8"/>
  <c r="D509" i="8"/>
  <c r="T509" i="8" s="1"/>
  <c r="D525" i="8"/>
  <c r="D541" i="8"/>
  <c r="D557" i="8"/>
  <c r="D573" i="8"/>
  <c r="T573" i="8" s="1"/>
  <c r="D589" i="8"/>
  <c r="V589" i="8" s="1"/>
  <c r="D605" i="8"/>
  <c r="V605" i="8" s="1"/>
  <c r="D621" i="8"/>
  <c r="D637" i="8"/>
  <c r="T637" i="8" s="1"/>
  <c r="D653" i="8"/>
  <c r="T653" i="8" s="1"/>
  <c r="D669" i="8"/>
  <c r="V669" i="8" s="1"/>
  <c r="D685" i="8"/>
  <c r="V685" i="8" s="1"/>
  <c r="D701" i="8"/>
  <c r="D717" i="8"/>
  <c r="V717" i="8" s="1"/>
  <c r="D733" i="8"/>
  <c r="V733" i="8" s="1"/>
  <c r="D749" i="8"/>
  <c r="V749" i="8" s="1"/>
  <c r="I728" i="8"/>
  <c r="I792" i="8"/>
  <c r="I856" i="8"/>
  <c r="I896" i="8"/>
  <c r="I916" i="8"/>
  <c r="I936" i="8"/>
  <c r="I960" i="8"/>
  <c r="I980" i="8"/>
  <c r="I1000" i="8"/>
  <c r="H25" i="8"/>
  <c r="H45" i="8"/>
  <c r="H65" i="8"/>
  <c r="H81" i="8"/>
  <c r="H97" i="8"/>
  <c r="H113" i="8"/>
  <c r="H129" i="8"/>
  <c r="H145" i="8"/>
  <c r="H161" i="8"/>
  <c r="H177" i="8"/>
  <c r="H193" i="8"/>
  <c r="H209" i="8"/>
  <c r="H225" i="8"/>
  <c r="H241" i="8"/>
  <c r="H257" i="8"/>
  <c r="H273" i="8"/>
  <c r="H289" i="8"/>
  <c r="H305" i="8"/>
  <c r="H321" i="8"/>
  <c r="P291" i="8"/>
  <c r="O820" i="8"/>
  <c r="N210" i="8"/>
  <c r="U210" i="8" s="1"/>
  <c r="N466" i="8"/>
  <c r="W466" i="8" s="1"/>
  <c r="N722" i="8"/>
  <c r="U722" i="8" s="1"/>
  <c r="N978" i="8"/>
  <c r="U978" i="8" s="1"/>
  <c r="M235" i="8"/>
  <c r="M491" i="8"/>
  <c r="M747" i="8"/>
  <c r="M1003" i="8"/>
  <c r="L260" i="8"/>
  <c r="L426" i="8"/>
  <c r="L490" i="8"/>
  <c r="L554" i="8"/>
  <c r="L618" i="8"/>
  <c r="L682" i="8"/>
  <c r="L746" i="8"/>
  <c r="L810" i="8"/>
  <c r="L874" i="8"/>
  <c r="L938" i="8"/>
  <c r="L1002" i="8"/>
  <c r="K67" i="8"/>
  <c r="K131" i="8"/>
  <c r="K195" i="8"/>
  <c r="K259" i="8"/>
  <c r="K323" i="8"/>
  <c r="K387" i="8"/>
  <c r="K451" i="8"/>
  <c r="K515" i="8"/>
  <c r="K579" i="8"/>
  <c r="K643" i="8"/>
  <c r="K707" i="8"/>
  <c r="K771" i="8"/>
  <c r="K835" i="8"/>
  <c r="K899" i="8"/>
  <c r="K963" i="8"/>
  <c r="J28" i="8"/>
  <c r="J92" i="8"/>
  <c r="J156" i="8"/>
  <c r="J220" i="8"/>
  <c r="J284" i="8"/>
  <c r="J348" i="8"/>
  <c r="J389" i="8"/>
  <c r="J421" i="8"/>
  <c r="J448" i="8"/>
  <c r="J464" i="8"/>
  <c r="J480" i="8"/>
  <c r="J496" i="8"/>
  <c r="J512" i="8"/>
  <c r="J528" i="8"/>
  <c r="J544" i="8"/>
  <c r="J560" i="8"/>
  <c r="J576" i="8"/>
  <c r="J592" i="8"/>
  <c r="J608" i="8"/>
  <c r="J624" i="8"/>
  <c r="J640" i="8"/>
  <c r="J656" i="8"/>
  <c r="J672" i="8"/>
  <c r="J688" i="8"/>
  <c r="J704" i="8"/>
  <c r="J720" i="8"/>
  <c r="J736" i="8"/>
  <c r="J752" i="8"/>
  <c r="J768" i="8"/>
  <c r="J784" i="8"/>
  <c r="J800" i="8"/>
  <c r="J816" i="8"/>
  <c r="J832" i="8"/>
  <c r="J848" i="8"/>
  <c r="J864" i="8"/>
  <c r="J880" i="8"/>
  <c r="J896" i="8"/>
  <c r="J912" i="8"/>
  <c r="J928" i="8"/>
  <c r="J944" i="8"/>
  <c r="J960" i="8"/>
  <c r="J976" i="8"/>
  <c r="J992" i="8"/>
  <c r="I9" i="8"/>
  <c r="I25" i="8"/>
  <c r="I41" i="8"/>
  <c r="I57" i="8"/>
  <c r="I73" i="8"/>
  <c r="I89" i="8"/>
  <c r="I105" i="8"/>
  <c r="I121" i="8"/>
  <c r="I137" i="8"/>
  <c r="I153" i="8"/>
  <c r="I169" i="8"/>
  <c r="I185" i="8"/>
  <c r="I201" i="8"/>
  <c r="I217" i="8"/>
  <c r="I233" i="8"/>
  <c r="I249" i="8"/>
  <c r="I265" i="8"/>
  <c r="I281" i="8"/>
  <c r="I297" i="8"/>
  <c r="I313" i="8"/>
  <c r="I329" i="8"/>
  <c r="I345" i="8"/>
  <c r="I361" i="8"/>
  <c r="I377" i="8"/>
  <c r="I393" i="8"/>
  <c r="I409" i="8"/>
  <c r="I425" i="8"/>
  <c r="I441" i="8"/>
  <c r="I457" i="8"/>
  <c r="I473" i="8"/>
  <c r="I489" i="8"/>
  <c r="I505" i="8"/>
  <c r="I521" i="8"/>
  <c r="I537" i="8"/>
  <c r="I553" i="8"/>
  <c r="I569" i="8"/>
  <c r="I585" i="8"/>
  <c r="I601" i="8"/>
  <c r="I617" i="8"/>
  <c r="I633" i="8"/>
  <c r="I649" i="8"/>
  <c r="I665" i="8"/>
  <c r="I681" i="8"/>
  <c r="I697" i="8"/>
  <c r="I713" i="8"/>
  <c r="I729" i="8"/>
  <c r="I745" i="8"/>
  <c r="I761" i="8"/>
  <c r="I777" i="8"/>
  <c r="I793" i="8"/>
  <c r="I809" i="8"/>
  <c r="I825" i="8"/>
  <c r="I841" i="8"/>
  <c r="I857" i="8"/>
  <c r="I873" i="8"/>
  <c r="I889" i="8"/>
  <c r="I905" i="8"/>
  <c r="I921" i="8"/>
  <c r="I937" i="8"/>
  <c r="I953" i="8"/>
  <c r="I969" i="8"/>
  <c r="I985" i="8"/>
  <c r="I1001" i="8"/>
  <c r="H18" i="8"/>
  <c r="H34" i="8"/>
  <c r="H50" i="8"/>
  <c r="H66" i="8"/>
  <c r="H82" i="8"/>
  <c r="H98" i="8"/>
  <c r="H114" i="8"/>
  <c r="H130" i="8"/>
  <c r="H146" i="8"/>
  <c r="H162" i="8"/>
  <c r="H178" i="8"/>
  <c r="H194" i="8"/>
  <c r="H210" i="8"/>
  <c r="H226" i="8"/>
  <c r="H242" i="8"/>
  <c r="H258" i="8"/>
  <c r="H274" i="8"/>
  <c r="H290" i="8"/>
  <c r="H306" i="8"/>
  <c r="H322" i="8"/>
  <c r="H338" i="8"/>
  <c r="H354" i="8"/>
  <c r="H370" i="8"/>
  <c r="H386" i="8"/>
  <c r="H402" i="8"/>
  <c r="H418" i="8"/>
  <c r="H434" i="8"/>
  <c r="H450" i="8"/>
  <c r="H466" i="8"/>
  <c r="O424" i="8"/>
  <c r="N98" i="8"/>
  <c r="U98" i="8" s="1"/>
  <c r="N354" i="8"/>
  <c r="W354" i="8" s="1"/>
  <c r="N610" i="8"/>
  <c r="U610" i="8" s="1"/>
  <c r="N866" i="8"/>
  <c r="W866" i="8" s="1"/>
  <c r="M123" i="8"/>
  <c r="M379" i="8"/>
  <c r="M635" i="8"/>
  <c r="M891" i="8"/>
  <c r="L148" i="8"/>
  <c r="L398" i="8"/>
  <c r="L462" i="8"/>
  <c r="L526" i="8"/>
  <c r="L590" i="8"/>
  <c r="L654" i="8"/>
  <c r="L718" i="8"/>
  <c r="L782" i="8"/>
  <c r="L846" i="8"/>
  <c r="L910" i="8"/>
  <c r="L974" i="8"/>
  <c r="K39" i="8"/>
  <c r="K103" i="8"/>
  <c r="K167" i="8"/>
  <c r="K231" i="8"/>
  <c r="K295" i="8"/>
  <c r="K359" i="8"/>
  <c r="K423" i="8"/>
  <c r="K487" i="8"/>
  <c r="K551" i="8"/>
  <c r="K615" i="8"/>
  <c r="K679" i="8"/>
  <c r="K743" i="8"/>
  <c r="K807" i="8"/>
  <c r="K871" i="8"/>
  <c r="K935" i="8"/>
  <c r="K999" i="8"/>
  <c r="J64" i="8"/>
  <c r="J128" i="8"/>
  <c r="J192" i="8"/>
  <c r="J256" i="8"/>
  <c r="J320" i="8"/>
  <c r="J376" i="8"/>
  <c r="J408" i="8"/>
  <c r="J440" i="8"/>
  <c r="J457" i="8"/>
  <c r="J473" i="8"/>
  <c r="J489" i="8"/>
  <c r="J505" i="8"/>
  <c r="J521" i="8"/>
  <c r="J537" i="8"/>
  <c r="J553" i="8"/>
  <c r="J569" i="8"/>
  <c r="J585" i="8"/>
  <c r="J601" i="8"/>
  <c r="J617" i="8"/>
  <c r="J633" i="8"/>
  <c r="J649" i="8"/>
  <c r="J665" i="8"/>
  <c r="J681" i="8"/>
  <c r="J697" i="8"/>
  <c r="J713" i="8"/>
  <c r="J729" i="8"/>
  <c r="J745" i="8"/>
  <c r="J761" i="8"/>
  <c r="J777" i="8"/>
  <c r="J793" i="8"/>
  <c r="J809" i="8"/>
  <c r="J825" i="8"/>
  <c r="J841" i="8"/>
  <c r="J857" i="8"/>
  <c r="J873" i="8"/>
  <c r="J889" i="8"/>
  <c r="J905" i="8"/>
  <c r="J921" i="8"/>
  <c r="J937" i="8"/>
  <c r="J953" i="8"/>
  <c r="J969" i="8"/>
  <c r="J985" i="8"/>
  <c r="J1001" i="8"/>
  <c r="I18" i="8"/>
  <c r="I34" i="8"/>
  <c r="I50" i="8"/>
  <c r="I66" i="8"/>
  <c r="I82" i="8"/>
  <c r="I98" i="8"/>
  <c r="I114" i="8"/>
  <c r="I130" i="8"/>
  <c r="I146" i="8"/>
  <c r="I162" i="8"/>
  <c r="I178" i="8"/>
  <c r="I194" i="8"/>
  <c r="I210" i="8"/>
  <c r="I226" i="8"/>
  <c r="I242" i="8"/>
  <c r="I258" i="8"/>
  <c r="I274" i="8"/>
  <c r="I290" i="8"/>
  <c r="I306" i="8"/>
  <c r="I322" i="8"/>
  <c r="I338" i="8"/>
  <c r="I354" i="8"/>
  <c r="I370" i="8"/>
  <c r="I386" i="8"/>
  <c r="I402" i="8"/>
  <c r="I418" i="8"/>
  <c r="I434" i="8"/>
  <c r="I450" i="8"/>
  <c r="I466" i="8"/>
  <c r="I482" i="8"/>
  <c r="I498" i="8"/>
  <c r="I514" i="8"/>
  <c r="I530" i="8"/>
  <c r="I546" i="8"/>
  <c r="I562" i="8"/>
  <c r="I578" i="8"/>
  <c r="I594" i="8"/>
  <c r="I610" i="8"/>
  <c r="I626" i="8"/>
  <c r="I642" i="8"/>
  <c r="I658" i="8"/>
  <c r="I674" i="8"/>
  <c r="I690" i="8"/>
  <c r="I706" i="8"/>
  <c r="I722" i="8"/>
  <c r="I738" i="8"/>
  <c r="I754" i="8"/>
  <c r="I770" i="8"/>
  <c r="I786" i="8"/>
  <c r="I802" i="8"/>
  <c r="I818" i="8"/>
  <c r="I834" i="8"/>
  <c r="I850" i="8"/>
  <c r="I866" i="8"/>
  <c r="I882" i="8"/>
  <c r="I898" i="8"/>
  <c r="I914" i="8"/>
  <c r="I930" i="8"/>
  <c r="I946" i="8"/>
  <c r="I962" i="8"/>
  <c r="I978" i="8"/>
  <c r="I994" i="8"/>
  <c r="H11" i="8"/>
  <c r="H27" i="8"/>
  <c r="H43" i="8"/>
  <c r="H59" i="8"/>
  <c r="H75" i="8"/>
  <c r="H91" i="8"/>
  <c r="H107" i="8"/>
  <c r="H123" i="8"/>
  <c r="H139" i="8"/>
  <c r="H155" i="8"/>
  <c r="H171" i="8"/>
  <c r="H187" i="8"/>
  <c r="H203" i="8"/>
  <c r="H219" i="8"/>
  <c r="H235" i="8"/>
  <c r="H251" i="8"/>
  <c r="H267" i="8"/>
  <c r="H283" i="8"/>
  <c r="H299" i="8"/>
  <c r="H315" i="8"/>
  <c r="H331" i="8"/>
  <c r="H347" i="8"/>
  <c r="H363" i="8"/>
  <c r="H379" i="8"/>
  <c r="H395" i="8"/>
  <c r="H411" i="8"/>
  <c r="H427" i="8"/>
  <c r="H443" i="8"/>
  <c r="H459" i="8"/>
  <c r="P803" i="8"/>
  <c r="N754" i="8"/>
  <c r="W754" i="8" s="1"/>
  <c r="M779" i="8"/>
  <c r="L498" i="8"/>
  <c r="L754" i="8"/>
  <c r="K11" i="8"/>
  <c r="K267" i="8"/>
  <c r="K523" i="8"/>
  <c r="K779" i="8"/>
  <c r="J36" i="8"/>
  <c r="J292" i="8"/>
  <c r="J450" i="8"/>
  <c r="J514" i="8"/>
  <c r="J578" i="8"/>
  <c r="J642" i="8"/>
  <c r="J706" i="8"/>
  <c r="J770" i="8"/>
  <c r="J834" i="8"/>
  <c r="J898" i="8"/>
  <c r="J962" i="8"/>
  <c r="I27" i="8"/>
  <c r="I91" i="8"/>
  <c r="I155" i="8"/>
  <c r="I219" i="8"/>
  <c r="I283" i="8"/>
  <c r="I347" i="8"/>
  <c r="I411" i="8"/>
  <c r="I475" i="8"/>
  <c r="I539" i="8"/>
  <c r="I603" i="8"/>
  <c r="I667" i="8"/>
  <c r="I731" i="8"/>
  <c r="I795" i="8"/>
  <c r="I859" i="8"/>
  <c r="I923" i="8"/>
  <c r="I987" i="8"/>
  <c r="H52" i="8"/>
  <c r="H116" i="8"/>
  <c r="H180" i="8"/>
  <c r="H244" i="8"/>
  <c r="H308" i="8"/>
  <c r="H353" i="8"/>
  <c r="H385" i="8"/>
  <c r="H417" i="8"/>
  <c r="H449" i="8"/>
  <c r="H477" i="8"/>
  <c r="H493" i="8"/>
  <c r="H509" i="8"/>
  <c r="H525" i="8"/>
  <c r="H541" i="8"/>
  <c r="H557" i="8"/>
  <c r="H573" i="8"/>
  <c r="H589" i="8"/>
  <c r="H605" i="8"/>
  <c r="H621" i="8"/>
  <c r="H637" i="8"/>
  <c r="H653" i="8"/>
  <c r="H669" i="8"/>
  <c r="H685" i="8"/>
  <c r="H701" i="8"/>
  <c r="H717" i="8"/>
  <c r="H733" i="8"/>
  <c r="H749" i="8"/>
  <c r="H765" i="8"/>
  <c r="H781" i="8"/>
  <c r="H797" i="8"/>
  <c r="H813" i="8"/>
  <c r="H829" i="8"/>
  <c r="H845" i="8"/>
  <c r="H861" i="8"/>
  <c r="H877" i="8"/>
  <c r="H893" i="8"/>
  <c r="H909" i="8"/>
  <c r="H925" i="8"/>
  <c r="H941" i="8"/>
  <c r="H957" i="8"/>
  <c r="H973" i="8"/>
  <c r="H989" i="8"/>
  <c r="H1005" i="8"/>
  <c r="G22" i="8"/>
  <c r="G38" i="8"/>
  <c r="G54" i="8"/>
  <c r="G70" i="8"/>
  <c r="G86" i="8"/>
  <c r="G102" i="8"/>
  <c r="G118" i="8"/>
  <c r="G134" i="8"/>
  <c r="G150" i="8"/>
  <c r="G166" i="8"/>
  <c r="G182" i="8"/>
  <c r="G198" i="8"/>
  <c r="G214" i="8"/>
  <c r="G230" i="8"/>
  <c r="G246" i="8"/>
  <c r="G262" i="8"/>
  <c r="G278" i="8"/>
  <c r="G294" i="8"/>
  <c r="G310" i="8"/>
  <c r="G326" i="8"/>
  <c r="G342" i="8"/>
  <c r="G358" i="8"/>
  <c r="G374" i="8"/>
  <c r="G390" i="8"/>
  <c r="G406" i="8"/>
  <c r="G422" i="8"/>
  <c r="G438" i="8"/>
  <c r="G454" i="8"/>
  <c r="G470" i="8"/>
  <c r="G486" i="8"/>
  <c r="G502" i="8"/>
  <c r="G518" i="8"/>
  <c r="G534" i="8"/>
  <c r="G550" i="8"/>
  <c r="G566" i="8"/>
  <c r="G582" i="8"/>
  <c r="G598" i="8"/>
  <c r="G614" i="8"/>
  <c r="G630" i="8"/>
  <c r="G646" i="8"/>
  <c r="G662" i="8"/>
  <c r="G678" i="8"/>
  <c r="G694" i="8"/>
  <c r="G710" i="8"/>
  <c r="G726" i="8"/>
  <c r="G742" i="8"/>
  <c r="G758" i="8"/>
  <c r="G774" i="8"/>
  <c r="G790" i="8"/>
  <c r="G806" i="8"/>
  <c r="G822" i="8"/>
  <c r="G838" i="8"/>
  <c r="G854" i="8"/>
  <c r="G870" i="8"/>
  <c r="G886" i="8"/>
  <c r="G902" i="8"/>
  <c r="G918" i="8"/>
  <c r="G934" i="8"/>
  <c r="G950" i="8"/>
  <c r="G966" i="8"/>
  <c r="G982" i="8"/>
  <c r="G998" i="8"/>
  <c r="F15" i="8"/>
  <c r="F31" i="8"/>
  <c r="F47" i="8"/>
  <c r="F63" i="8"/>
  <c r="F79" i="8"/>
  <c r="F95" i="8"/>
  <c r="F111" i="8"/>
  <c r="F127" i="8"/>
  <c r="F143" i="8"/>
  <c r="F159" i="8"/>
  <c r="F175" i="8"/>
  <c r="F191" i="8"/>
  <c r="F207" i="8"/>
  <c r="F223" i="8"/>
  <c r="F239" i="8"/>
  <c r="F255" i="8"/>
  <c r="F271" i="8"/>
  <c r="F287" i="8"/>
  <c r="F303" i="8"/>
  <c r="F319" i="8"/>
  <c r="F335" i="8"/>
  <c r="F351" i="8"/>
  <c r="F367" i="8"/>
  <c r="F383" i="8"/>
  <c r="F399" i="8"/>
  <c r="F415" i="8"/>
  <c r="F431" i="8"/>
  <c r="F447" i="8"/>
  <c r="F463" i="8"/>
  <c r="F479" i="8"/>
  <c r="F495" i="8"/>
  <c r="F511" i="8"/>
  <c r="F527" i="8"/>
  <c r="F543" i="8"/>
  <c r="F559" i="8"/>
  <c r="F575" i="8"/>
  <c r="F591" i="8"/>
  <c r="F607" i="8"/>
  <c r="F623" i="8"/>
  <c r="F639" i="8"/>
  <c r="F655" i="8"/>
  <c r="F671" i="8"/>
  <c r="F687" i="8"/>
  <c r="F703" i="8"/>
  <c r="F719" i="8"/>
  <c r="F735" i="8"/>
  <c r="F751" i="8"/>
  <c r="F767" i="8"/>
  <c r="F783" i="8"/>
  <c r="F799" i="8"/>
  <c r="F815" i="8"/>
  <c r="F831" i="8"/>
  <c r="F847" i="8"/>
  <c r="F863" i="8"/>
  <c r="F879" i="8"/>
  <c r="F895" i="8"/>
  <c r="F911" i="8"/>
  <c r="F927" i="8"/>
  <c r="F943" i="8"/>
  <c r="F959" i="8"/>
  <c r="F975" i="8"/>
  <c r="F991" i="8"/>
  <c r="D17" i="8"/>
  <c r="T17" i="8" s="1"/>
  <c r="D33" i="8"/>
  <c r="T33" i="8" s="1"/>
  <c r="D49" i="8"/>
  <c r="T49" i="8" s="1"/>
  <c r="D65" i="8"/>
  <c r="T65" i="8" s="1"/>
  <c r="D81" i="8"/>
  <c r="T81" i="8" s="1"/>
  <c r="D97" i="8"/>
  <c r="D113" i="8"/>
  <c r="V113" i="8" s="1"/>
  <c r="D129" i="8"/>
  <c r="V129" i="8" s="1"/>
  <c r="D145" i="8"/>
  <c r="T145" i="8" s="1"/>
  <c r="D161" i="8"/>
  <c r="D177" i="8"/>
  <c r="D193" i="8"/>
  <c r="V193" i="8" s="1"/>
  <c r="D209" i="8"/>
  <c r="T209" i="8" s="1"/>
  <c r="D225" i="8"/>
  <c r="D241" i="8"/>
  <c r="V241" i="8" s="1"/>
  <c r="D257" i="8"/>
  <c r="D273" i="8"/>
  <c r="D289" i="8"/>
  <c r="D305" i="8"/>
  <c r="D321" i="8"/>
  <c r="T321" i="8" s="1"/>
  <c r="D337" i="8"/>
  <c r="D353" i="8"/>
  <c r="D369" i="8"/>
  <c r="V369" i="8" s="1"/>
  <c r="D385" i="8"/>
  <c r="V385" i="8" s="1"/>
  <c r="D401" i="8"/>
  <c r="T401" i="8" s="1"/>
  <c r="D417" i="8"/>
  <c r="V417" i="8" s="1"/>
  <c r="D433" i="8"/>
  <c r="D449" i="8"/>
  <c r="V449" i="8" s="1"/>
  <c r="D465" i="8"/>
  <c r="T465" i="8" s="1"/>
  <c r="D481" i="8"/>
  <c r="V481" i="8" s="1"/>
  <c r="D497" i="8"/>
  <c r="V497" i="8" s="1"/>
  <c r="D513" i="8"/>
  <c r="D529" i="8"/>
  <c r="V529" i="8" s="1"/>
  <c r="I744" i="8"/>
  <c r="I808" i="8"/>
  <c r="I872" i="8"/>
  <c r="I900" i="8"/>
  <c r="I920" i="8"/>
  <c r="I944" i="8"/>
  <c r="I964" i="8"/>
  <c r="I984" i="8"/>
  <c r="H9" i="8"/>
  <c r="H29" i="8"/>
  <c r="H49" i="8"/>
  <c r="H69" i="8"/>
  <c r="H85" i="8"/>
  <c r="H101" i="8"/>
  <c r="H117" i="8"/>
  <c r="H133" i="8"/>
  <c r="H149" i="8"/>
  <c r="H165" i="8"/>
  <c r="H181" i="8"/>
  <c r="H197" i="8"/>
  <c r="H213" i="8"/>
  <c r="H229" i="8"/>
  <c r="H245" i="8"/>
  <c r="H261" i="8"/>
  <c r="H277" i="8"/>
  <c r="H293" i="8"/>
  <c r="H309" i="8"/>
  <c r="H325" i="8"/>
  <c r="O64" i="8"/>
  <c r="O948" i="8"/>
  <c r="N274" i="8"/>
  <c r="U274" i="8" s="1"/>
  <c r="N530" i="8"/>
  <c r="W530" i="8" s="1"/>
  <c r="N786" i="8"/>
  <c r="M43" i="8"/>
  <c r="M299" i="8"/>
  <c r="M555" i="8"/>
  <c r="M811" i="8"/>
  <c r="L68" i="8"/>
  <c r="L324" i="8"/>
  <c r="L442" i="8"/>
  <c r="L506" i="8"/>
  <c r="L570" i="8"/>
  <c r="L634" i="8"/>
  <c r="L698" i="8"/>
  <c r="L762" i="8"/>
  <c r="L826" i="8"/>
  <c r="L890" i="8"/>
  <c r="L954" i="8"/>
  <c r="K19" i="8"/>
  <c r="K83" i="8"/>
  <c r="K147" i="8"/>
  <c r="K211" i="8"/>
  <c r="K275" i="8"/>
  <c r="K339" i="8"/>
  <c r="K403" i="8"/>
  <c r="K467" i="8"/>
  <c r="K531" i="8"/>
  <c r="K595" i="8"/>
  <c r="K659" i="8"/>
  <c r="K723" i="8"/>
  <c r="K787" i="8"/>
  <c r="K851" i="8"/>
  <c r="K915" i="8"/>
  <c r="K979" i="8"/>
  <c r="J44" i="8"/>
  <c r="J108" i="8"/>
  <c r="J172" i="8"/>
  <c r="J236" i="8"/>
  <c r="J300" i="8"/>
  <c r="J364" i="8"/>
  <c r="J397" i="8"/>
  <c r="J429" i="8"/>
  <c r="J452" i="8"/>
  <c r="J468" i="8"/>
  <c r="J484" i="8"/>
  <c r="J500" i="8"/>
  <c r="J516" i="8"/>
  <c r="J532" i="8"/>
  <c r="J548" i="8"/>
  <c r="J564" i="8"/>
  <c r="J580" i="8"/>
  <c r="J596" i="8"/>
  <c r="J612" i="8"/>
  <c r="J628" i="8"/>
  <c r="J644" i="8"/>
  <c r="J660" i="8"/>
  <c r="J676" i="8"/>
  <c r="J692" i="8"/>
  <c r="J708" i="8"/>
  <c r="J724" i="8"/>
  <c r="J740" i="8"/>
  <c r="J756" i="8"/>
  <c r="J772" i="8"/>
  <c r="J788" i="8"/>
  <c r="J804" i="8"/>
  <c r="J820" i="8"/>
  <c r="J836" i="8"/>
  <c r="J852" i="8"/>
  <c r="J868" i="8"/>
  <c r="J884" i="8"/>
  <c r="J900" i="8"/>
  <c r="J916" i="8"/>
  <c r="J932" i="8"/>
  <c r="J948" i="8"/>
  <c r="J964" i="8"/>
  <c r="J980" i="8"/>
  <c r="J996" i="8"/>
  <c r="I13" i="8"/>
  <c r="I29" i="8"/>
  <c r="I45" i="8"/>
  <c r="I61" i="8"/>
  <c r="I77" i="8"/>
  <c r="I93" i="8"/>
  <c r="I109" i="8"/>
  <c r="I125" i="8"/>
  <c r="I141" i="8"/>
  <c r="I157" i="8"/>
  <c r="I173" i="8"/>
  <c r="I189" i="8"/>
  <c r="I205" i="8"/>
  <c r="I221" i="8"/>
  <c r="I237" i="8"/>
  <c r="I253" i="8"/>
  <c r="I269" i="8"/>
  <c r="I285" i="8"/>
  <c r="I301" i="8"/>
  <c r="I317" i="8"/>
  <c r="I333" i="8"/>
  <c r="I349" i="8"/>
  <c r="I365" i="8"/>
  <c r="I381" i="8"/>
  <c r="I397" i="8"/>
  <c r="I413" i="8"/>
  <c r="I429" i="8"/>
  <c r="I445" i="8"/>
  <c r="I461" i="8"/>
  <c r="I477" i="8"/>
  <c r="I493" i="8"/>
  <c r="I509" i="8"/>
  <c r="I525" i="8"/>
  <c r="I541" i="8"/>
  <c r="I557" i="8"/>
  <c r="I573" i="8"/>
  <c r="I589" i="8"/>
  <c r="I605" i="8"/>
  <c r="I621" i="8"/>
  <c r="I637" i="8"/>
  <c r="I653" i="8"/>
  <c r="I669" i="8"/>
  <c r="I685" i="8"/>
  <c r="I701" i="8"/>
  <c r="I717" i="8"/>
  <c r="I733" i="8"/>
  <c r="I749" i="8"/>
  <c r="I765" i="8"/>
  <c r="I781" i="8"/>
  <c r="I797" i="8"/>
  <c r="I813" i="8"/>
  <c r="I829" i="8"/>
  <c r="I845" i="8"/>
  <c r="I861" i="8"/>
  <c r="I877" i="8"/>
  <c r="I893" i="8"/>
  <c r="I909" i="8"/>
  <c r="I925" i="8"/>
  <c r="I941" i="8"/>
  <c r="I957" i="8"/>
  <c r="I973" i="8"/>
  <c r="I989" i="8"/>
  <c r="I1005" i="8"/>
  <c r="H22" i="8"/>
  <c r="H38" i="8"/>
  <c r="H54" i="8"/>
  <c r="H70" i="8"/>
  <c r="H86" i="8"/>
  <c r="H102" i="8"/>
  <c r="H118" i="8"/>
  <c r="H134" i="8"/>
  <c r="H150" i="8"/>
  <c r="H166" i="8"/>
  <c r="H182" i="8"/>
  <c r="H198" i="8"/>
  <c r="H214" i="8"/>
  <c r="H230" i="8"/>
  <c r="H246" i="8"/>
  <c r="H262" i="8"/>
  <c r="H278" i="8"/>
  <c r="H294" i="8"/>
  <c r="H310" i="8"/>
  <c r="H326" i="8"/>
  <c r="H342" i="8"/>
  <c r="H358" i="8"/>
  <c r="H374" i="8"/>
  <c r="H390" i="8"/>
  <c r="H406" i="8"/>
  <c r="H422" i="8"/>
  <c r="H438" i="8"/>
  <c r="H454" i="8"/>
  <c r="H470" i="8"/>
  <c r="O680" i="8"/>
  <c r="N162" i="8"/>
  <c r="U162" i="8" s="1"/>
  <c r="N418" i="8"/>
  <c r="U418" i="8" s="1"/>
  <c r="N674" i="8"/>
  <c r="W674" i="8" s="1"/>
  <c r="N930" i="8"/>
  <c r="W930" i="8" s="1"/>
  <c r="M187" i="8"/>
  <c r="M443" i="8"/>
  <c r="M699" i="8"/>
  <c r="M955" i="8"/>
  <c r="L212" i="8"/>
  <c r="L414" i="8"/>
  <c r="L478" i="8"/>
  <c r="L542" i="8"/>
  <c r="L606" i="8"/>
  <c r="L670" i="8"/>
  <c r="L734" i="8"/>
  <c r="L798" i="8"/>
  <c r="L862" i="8"/>
  <c r="L926" i="8"/>
  <c r="L990" i="8"/>
  <c r="K55" i="8"/>
  <c r="K119" i="8"/>
  <c r="K183" i="8"/>
  <c r="K247" i="8"/>
  <c r="K311" i="8"/>
  <c r="K375" i="8"/>
  <c r="K439" i="8"/>
  <c r="K503" i="8"/>
  <c r="K567" i="8"/>
  <c r="K631" i="8"/>
  <c r="K695" i="8"/>
  <c r="K759" i="8"/>
  <c r="K823" i="8"/>
  <c r="K887" i="8"/>
  <c r="K951" i="8"/>
  <c r="J16" i="8"/>
  <c r="J80" i="8"/>
  <c r="J144" i="8"/>
  <c r="J208" i="8"/>
  <c r="J272" i="8"/>
  <c r="J336" i="8"/>
  <c r="J384" i="8"/>
  <c r="J416" i="8"/>
  <c r="J445" i="8"/>
  <c r="J461" i="8"/>
  <c r="J477" i="8"/>
  <c r="J493" i="8"/>
  <c r="J509" i="8"/>
  <c r="J525" i="8"/>
  <c r="J541" i="8"/>
  <c r="J557" i="8"/>
  <c r="J573" i="8"/>
  <c r="J589" i="8"/>
  <c r="J605" i="8"/>
  <c r="J621" i="8"/>
  <c r="J637" i="8"/>
  <c r="J653" i="8"/>
  <c r="J669" i="8"/>
  <c r="J685" i="8"/>
  <c r="J701" i="8"/>
  <c r="J717" i="8"/>
  <c r="J733" i="8"/>
  <c r="J749" i="8"/>
  <c r="J765" i="8"/>
  <c r="J781" i="8"/>
  <c r="J797" i="8"/>
  <c r="J813" i="8"/>
  <c r="J829" i="8"/>
  <c r="J845" i="8"/>
  <c r="J861" i="8"/>
  <c r="J877" i="8"/>
  <c r="J893" i="8"/>
  <c r="J909" i="8"/>
  <c r="J925" i="8"/>
  <c r="J941" i="8"/>
  <c r="J957" i="8"/>
  <c r="J973" i="8"/>
  <c r="J989" i="8"/>
  <c r="J1005" i="8"/>
  <c r="I22" i="8"/>
  <c r="I38" i="8"/>
  <c r="I54" i="8"/>
  <c r="I70" i="8"/>
  <c r="I86" i="8"/>
  <c r="I102" i="8"/>
  <c r="I118" i="8"/>
  <c r="I134" i="8"/>
  <c r="I150" i="8"/>
  <c r="I166" i="8"/>
  <c r="I182" i="8"/>
  <c r="I198" i="8"/>
  <c r="I214" i="8"/>
  <c r="I230" i="8"/>
  <c r="I246" i="8"/>
  <c r="I262" i="8"/>
  <c r="I278" i="8"/>
  <c r="I294" i="8"/>
  <c r="I310" i="8"/>
  <c r="I326" i="8"/>
  <c r="I342" i="8"/>
  <c r="I358" i="8"/>
  <c r="I374" i="8"/>
  <c r="I390" i="8"/>
  <c r="I406" i="8"/>
  <c r="I422" i="8"/>
  <c r="I438" i="8"/>
  <c r="I454" i="8"/>
  <c r="I470" i="8"/>
  <c r="I486" i="8"/>
  <c r="I502" i="8"/>
  <c r="I518" i="8"/>
  <c r="I534" i="8"/>
  <c r="I550" i="8"/>
  <c r="I566" i="8"/>
  <c r="I582" i="8"/>
  <c r="I598" i="8"/>
  <c r="I614" i="8"/>
  <c r="I630" i="8"/>
  <c r="I646" i="8"/>
  <c r="I662" i="8"/>
  <c r="I678" i="8"/>
  <c r="I694" i="8"/>
  <c r="I710" i="8"/>
  <c r="I726" i="8"/>
  <c r="I742" i="8"/>
  <c r="I758" i="8"/>
  <c r="I774" i="8"/>
  <c r="I790" i="8"/>
  <c r="I806" i="8"/>
  <c r="I822" i="8"/>
  <c r="I838" i="8"/>
  <c r="I854" i="8"/>
  <c r="I870" i="8"/>
  <c r="I886" i="8"/>
  <c r="I902" i="8"/>
  <c r="I918" i="8"/>
  <c r="I934" i="8"/>
  <c r="I950" i="8"/>
  <c r="I966" i="8"/>
  <c r="I982" i="8"/>
  <c r="I998" i="8"/>
  <c r="H15" i="8"/>
  <c r="H31" i="8"/>
  <c r="H47" i="8"/>
  <c r="H63" i="8"/>
  <c r="H79" i="8"/>
  <c r="H95" i="8"/>
  <c r="H111" i="8"/>
  <c r="H127" i="8"/>
  <c r="H143" i="8"/>
  <c r="H159" i="8"/>
  <c r="H175" i="8"/>
  <c r="H191" i="8"/>
  <c r="H207" i="8"/>
  <c r="H223" i="8"/>
  <c r="H239" i="8"/>
  <c r="H255" i="8"/>
  <c r="H271" i="8"/>
  <c r="H287" i="8"/>
  <c r="H303" i="8"/>
  <c r="H319" i="8"/>
  <c r="H335" i="8"/>
  <c r="H351" i="8"/>
  <c r="H367" i="8"/>
  <c r="H383" i="8"/>
  <c r="H399" i="8"/>
  <c r="H415" i="8"/>
  <c r="H431" i="8"/>
  <c r="H447" i="8"/>
  <c r="H463" i="8"/>
  <c r="O884" i="8"/>
  <c r="M11" i="8"/>
  <c r="L36" i="8"/>
  <c r="L562" i="8"/>
  <c r="L818" i="8"/>
  <c r="K75" i="8"/>
  <c r="K331" i="8"/>
  <c r="K587" i="8"/>
  <c r="K843" i="8"/>
  <c r="J100" i="8"/>
  <c r="J356" i="8"/>
  <c r="J466" i="8"/>
  <c r="J530" i="8"/>
  <c r="J594" i="8"/>
  <c r="J658" i="8"/>
  <c r="J722" i="8"/>
  <c r="J786" i="8"/>
  <c r="J850" i="8"/>
  <c r="J914" i="8"/>
  <c r="J978" i="8"/>
  <c r="I43" i="8"/>
  <c r="I107" i="8"/>
  <c r="I171" i="8"/>
  <c r="I235" i="8"/>
  <c r="I299" i="8"/>
  <c r="I363" i="8"/>
  <c r="I427" i="8"/>
  <c r="I491" i="8"/>
  <c r="I555" i="8"/>
  <c r="I619" i="8"/>
  <c r="I683" i="8"/>
  <c r="I747" i="8"/>
  <c r="I811" i="8"/>
  <c r="I875" i="8"/>
  <c r="I939" i="8"/>
  <c r="I1003" i="8"/>
  <c r="H68" i="8"/>
  <c r="H132" i="8"/>
  <c r="H196" i="8"/>
  <c r="H260" i="8"/>
  <c r="H324" i="8"/>
  <c r="H361" i="8"/>
  <c r="H393" i="8"/>
  <c r="H425" i="8"/>
  <c r="H457" i="8"/>
  <c r="H481" i="8"/>
  <c r="H497" i="8"/>
  <c r="H513" i="8"/>
  <c r="H529" i="8"/>
  <c r="H545" i="8"/>
  <c r="H561" i="8"/>
  <c r="H577" i="8"/>
  <c r="H593" i="8"/>
  <c r="H609" i="8"/>
  <c r="H625" i="8"/>
  <c r="H641" i="8"/>
  <c r="H657" i="8"/>
  <c r="H673" i="8"/>
  <c r="H689" i="8"/>
  <c r="H705" i="8"/>
  <c r="H721" i="8"/>
  <c r="H737" i="8"/>
  <c r="H753" i="8"/>
  <c r="H769" i="8"/>
  <c r="H785" i="8"/>
  <c r="H801" i="8"/>
  <c r="H817" i="8"/>
  <c r="H833" i="8"/>
  <c r="H849" i="8"/>
  <c r="H865" i="8"/>
  <c r="H881" i="8"/>
  <c r="H897" i="8"/>
  <c r="H913" i="8"/>
  <c r="H929" i="8"/>
  <c r="H945" i="8"/>
  <c r="H961" i="8"/>
  <c r="H977" i="8"/>
  <c r="H993" i="8"/>
  <c r="G10" i="8"/>
  <c r="G26" i="8"/>
  <c r="G42" i="8"/>
  <c r="G58" i="8"/>
  <c r="G74" i="8"/>
  <c r="G90" i="8"/>
  <c r="G106" i="8"/>
  <c r="G122" i="8"/>
  <c r="G138" i="8"/>
  <c r="G154" i="8"/>
  <c r="G170" i="8"/>
  <c r="G186" i="8"/>
  <c r="G202" i="8"/>
  <c r="G218" i="8"/>
  <c r="G234" i="8"/>
  <c r="G250" i="8"/>
  <c r="G266" i="8"/>
  <c r="G282" i="8"/>
  <c r="G298" i="8"/>
  <c r="G314" i="8"/>
  <c r="G330" i="8"/>
  <c r="G346" i="8"/>
  <c r="G362" i="8"/>
  <c r="G378" i="8"/>
  <c r="G394" i="8"/>
  <c r="G410" i="8"/>
  <c r="G426" i="8"/>
  <c r="G442" i="8"/>
  <c r="G458" i="8"/>
  <c r="G474" i="8"/>
  <c r="G490" i="8"/>
  <c r="G506" i="8"/>
  <c r="G522" i="8"/>
  <c r="G538" i="8"/>
  <c r="G554" i="8"/>
  <c r="G570" i="8"/>
  <c r="G586" i="8"/>
  <c r="G602" i="8"/>
  <c r="G618" i="8"/>
  <c r="G634" i="8"/>
  <c r="G650" i="8"/>
  <c r="G666" i="8"/>
  <c r="G682" i="8"/>
  <c r="G698" i="8"/>
  <c r="G714" i="8"/>
  <c r="G730" i="8"/>
  <c r="G746" i="8"/>
  <c r="G762" i="8"/>
  <c r="G778" i="8"/>
  <c r="G794" i="8"/>
  <c r="G810" i="8"/>
  <c r="G826" i="8"/>
  <c r="G842" i="8"/>
  <c r="G858" i="8"/>
  <c r="G874" i="8"/>
  <c r="G890" i="8"/>
  <c r="G906" i="8"/>
  <c r="G922" i="8"/>
  <c r="G938" i="8"/>
  <c r="G954" i="8"/>
  <c r="G970" i="8"/>
  <c r="G986" i="8"/>
  <c r="G1002" i="8"/>
  <c r="F19" i="8"/>
  <c r="F35" i="8"/>
  <c r="F51" i="8"/>
  <c r="F67" i="8"/>
  <c r="F83" i="8"/>
  <c r="F99" i="8"/>
  <c r="F115" i="8"/>
  <c r="F131" i="8"/>
  <c r="F147" i="8"/>
  <c r="F163" i="8"/>
  <c r="F179" i="8"/>
  <c r="F195" i="8"/>
  <c r="F211" i="8"/>
  <c r="F227" i="8"/>
  <c r="F243" i="8"/>
  <c r="F259" i="8"/>
  <c r="F275" i="8"/>
  <c r="F291" i="8"/>
  <c r="F307" i="8"/>
  <c r="F323" i="8"/>
  <c r="F339" i="8"/>
  <c r="F355" i="8"/>
  <c r="F371" i="8"/>
  <c r="F387" i="8"/>
  <c r="F403" i="8"/>
  <c r="F419" i="8"/>
  <c r="F435" i="8"/>
  <c r="F451" i="8"/>
  <c r="F467" i="8"/>
  <c r="F483" i="8"/>
  <c r="F499" i="8"/>
  <c r="F515" i="8"/>
  <c r="F531" i="8"/>
  <c r="F547" i="8"/>
  <c r="F563" i="8"/>
  <c r="F579" i="8"/>
  <c r="F595" i="8"/>
  <c r="F611" i="8"/>
  <c r="F627" i="8"/>
  <c r="F643" i="8"/>
  <c r="F659" i="8"/>
  <c r="F675" i="8"/>
  <c r="F691" i="8"/>
  <c r="F707" i="8"/>
  <c r="F723" i="8"/>
  <c r="F739" i="8"/>
  <c r="F755" i="8"/>
  <c r="F771" i="8"/>
  <c r="F787" i="8"/>
  <c r="F803" i="8"/>
  <c r="F819" i="8"/>
  <c r="F835" i="8"/>
  <c r="F851" i="8"/>
  <c r="F867" i="8"/>
  <c r="F883" i="8"/>
  <c r="F899" i="8"/>
  <c r="F915" i="8"/>
  <c r="F931" i="8"/>
  <c r="F947" i="8"/>
  <c r="F963" i="8"/>
  <c r="F979" i="8"/>
  <c r="F995" i="8"/>
  <c r="D21" i="8"/>
  <c r="T21" i="8" s="1"/>
  <c r="D37" i="8"/>
  <c r="V37" i="8" s="1"/>
  <c r="D53" i="8"/>
  <c r="V53" i="8" s="1"/>
  <c r="D69" i="8"/>
  <c r="D85" i="8"/>
  <c r="V85" i="8" s="1"/>
  <c r="D101" i="8"/>
  <c r="D117" i="8"/>
  <c r="V117" i="8" s="1"/>
  <c r="D133" i="8"/>
  <c r="D149" i="8"/>
  <c r="D165" i="8"/>
  <c r="D181" i="8"/>
  <c r="T181" i="8" s="1"/>
  <c r="D197" i="8"/>
  <c r="V197" i="8" s="1"/>
  <c r="D213" i="8"/>
  <c r="V213" i="8" s="1"/>
  <c r="D229" i="8"/>
  <c r="D245" i="8"/>
  <c r="V245" i="8" s="1"/>
  <c r="D261" i="8"/>
  <c r="V261" i="8" s="1"/>
  <c r="D277" i="8"/>
  <c r="D293" i="8"/>
  <c r="D309" i="8"/>
  <c r="V309" i="8" s="1"/>
  <c r="D325" i="8"/>
  <c r="T325" i="8" s="1"/>
  <c r="D341" i="8"/>
  <c r="V341" i="8" s="1"/>
  <c r="D357" i="8"/>
  <c r="D373" i="8"/>
  <c r="T373" i="8" s="1"/>
  <c r="D389" i="8"/>
  <c r="D405" i="8"/>
  <c r="D421" i="8"/>
  <c r="V421" i="8" s="1"/>
  <c r="D437" i="8"/>
  <c r="T437" i="8" s="1"/>
  <c r="D453" i="8"/>
  <c r="T453" i="8" s="1"/>
  <c r="D469" i="8"/>
  <c r="V469" i="8" s="1"/>
  <c r="D485" i="8"/>
  <c r="D501" i="8"/>
  <c r="T501" i="8" s="1"/>
  <c r="D517" i="8"/>
  <c r="V517" i="8" s="1"/>
  <c r="D533" i="8"/>
  <c r="D549" i="8"/>
  <c r="V549" i="8" s="1"/>
  <c r="D565" i="8"/>
  <c r="V565" i="8" s="1"/>
  <c r="D581" i="8"/>
  <c r="D597" i="8"/>
  <c r="V597" i="8" s="1"/>
  <c r="D613" i="8"/>
  <c r="D629" i="8"/>
  <c r="V629" i="8" s="1"/>
  <c r="D645" i="8"/>
  <c r="T645" i="8" s="1"/>
  <c r="D661" i="8"/>
  <c r="D677" i="8"/>
  <c r="D693" i="8"/>
  <c r="V693" i="8" s="1"/>
  <c r="D709" i="8"/>
  <c r="V709" i="8" s="1"/>
  <c r="D725" i="8"/>
  <c r="T725" i="8" s="1"/>
  <c r="D741" i="8"/>
  <c r="D577" i="8"/>
  <c r="D641" i="8"/>
  <c r="V641" i="8" s="1"/>
  <c r="D705" i="8"/>
  <c r="T705" i="8" s="1"/>
  <c r="D757" i="8"/>
  <c r="D777" i="8"/>
  <c r="D793" i="8"/>
  <c r="V793" i="8" s="1"/>
  <c r="D809" i="8"/>
  <c r="D825" i="8"/>
  <c r="D841" i="8"/>
  <c r="D857" i="8"/>
  <c r="V857" i="8" s="1"/>
  <c r="D873" i="8"/>
  <c r="D889" i="8"/>
  <c r="D905" i="8"/>
  <c r="T905" i="8" s="1"/>
  <c r="D921" i="8"/>
  <c r="D937" i="8"/>
  <c r="T937" i="8" s="1"/>
  <c r="D953" i="8"/>
  <c r="D969" i="8"/>
  <c r="V969" i="8" s="1"/>
  <c r="D985" i="8"/>
  <c r="D1001" i="8"/>
  <c r="N306" i="8"/>
  <c r="M331" i="8"/>
  <c r="L356" i="8"/>
  <c r="L642" i="8"/>
  <c r="L898" i="8"/>
  <c r="K155" i="8"/>
  <c r="K411" i="8"/>
  <c r="K667" i="8"/>
  <c r="K923" i="8"/>
  <c r="J180" i="8"/>
  <c r="J401" i="8"/>
  <c r="J486" i="8"/>
  <c r="J550" i="8"/>
  <c r="J614" i="8"/>
  <c r="J678" i="8"/>
  <c r="J742" i="8"/>
  <c r="J806" i="8"/>
  <c r="J870" i="8"/>
  <c r="J934" i="8"/>
  <c r="J998" i="8"/>
  <c r="I63" i="8"/>
  <c r="I127" i="8"/>
  <c r="I191" i="8"/>
  <c r="I255" i="8"/>
  <c r="I319" i="8"/>
  <c r="I383" i="8"/>
  <c r="I447" i="8"/>
  <c r="I511" i="8"/>
  <c r="I575" i="8"/>
  <c r="I639" i="8"/>
  <c r="I703" i="8"/>
  <c r="I767" i="8"/>
  <c r="I831" i="8"/>
  <c r="I895" i="8"/>
  <c r="I959" i="8"/>
  <c r="H24" i="8"/>
  <c r="H88" i="8"/>
  <c r="H152" i="8"/>
  <c r="H216" i="8"/>
  <c r="H280" i="8"/>
  <c r="H340" i="8"/>
  <c r="H372" i="8"/>
  <c r="H404" i="8"/>
  <c r="H436" i="8"/>
  <c r="H468" i="8"/>
  <c r="H486" i="8"/>
  <c r="H502" i="8"/>
  <c r="H518" i="8"/>
  <c r="H534" i="8"/>
  <c r="H550" i="8"/>
  <c r="H566" i="8"/>
  <c r="H582" i="8"/>
  <c r="H598" i="8"/>
  <c r="H614" i="8"/>
  <c r="H630" i="8"/>
  <c r="H646" i="8"/>
  <c r="H662" i="8"/>
  <c r="H678" i="8"/>
  <c r="H694" i="8"/>
  <c r="H710" i="8"/>
  <c r="H726" i="8"/>
  <c r="H742" i="8"/>
  <c r="H758" i="8"/>
  <c r="H774" i="8"/>
  <c r="H790" i="8"/>
  <c r="H806" i="8"/>
  <c r="H822" i="8"/>
  <c r="H838" i="8"/>
  <c r="H854" i="8"/>
  <c r="H870" i="8"/>
  <c r="H886" i="8"/>
  <c r="H902" i="8"/>
  <c r="H918" i="8"/>
  <c r="H934" i="8"/>
  <c r="H950" i="8"/>
  <c r="H966" i="8"/>
  <c r="H982" i="8"/>
  <c r="H998" i="8"/>
  <c r="G15" i="8"/>
  <c r="G31" i="8"/>
  <c r="G47" i="8"/>
  <c r="G63" i="8"/>
  <c r="G79" i="8"/>
  <c r="G95" i="8"/>
  <c r="G111" i="8"/>
  <c r="G127" i="8"/>
  <c r="G143" i="8"/>
  <c r="G159" i="8"/>
  <c r="G175" i="8"/>
  <c r="G191" i="8"/>
  <c r="G207" i="8"/>
  <c r="G223" i="8"/>
  <c r="G239" i="8"/>
  <c r="G255" i="8"/>
  <c r="G271" i="8"/>
  <c r="G287" i="8"/>
  <c r="G303" i="8"/>
  <c r="G319" i="8"/>
  <c r="G335" i="8"/>
  <c r="G351" i="8"/>
  <c r="G367" i="8"/>
  <c r="G383" i="8"/>
  <c r="G399" i="8"/>
  <c r="G415" i="8"/>
  <c r="G431" i="8"/>
  <c r="G447" i="8"/>
  <c r="G463" i="8"/>
  <c r="G479" i="8"/>
  <c r="G495" i="8"/>
  <c r="G511" i="8"/>
  <c r="G527" i="8"/>
  <c r="G543" i="8"/>
  <c r="G559" i="8"/>
  <c r="G575" i="8"/>
  <c r="G591" i="8"/>
  <c r="G607" i="8"/>
  <c r="G623" i="8"/>
  <c r="G639" i="8"/>
  <c r="G655" i="8"/>
  <c r="G671" i="8"/>
  <c r="G687" i="8"/>
  <c r="G703" i="8"/>
  <c r="G719" i="8"/>
  <c r="G735" i="8"/>
  <c r="G751" i="8"/>
  <c r="G767" i="8"/>
  <c r="G783" i="8"/>
  <c r="G799" i="8"/>
  <c r="G815" i="8"/>
  <c r="G831" i="8"/>
  <c r="G847" i="8"/>
  <c r="G863" i="8"/>
  <c r="G879" i="8"/>
  <c r="G895" i="8"/>
  <c r="G911" i="8"/>
  <c r="G927" i="8"/>
  <c r="G943" i="8"/>
  <c r="G959" i="8"/>
  <c r="G975" i="8"/>
  <c r="G991" i="8"/>
  <c r="F24" i="8"/>
  <c r="F40" i="8"/>
  <c r="F56" i="8"/>
  <c r="F72" i="8"/>
  <c r="F88" i="8"/>
  <c r="F104" i="8"/>
  <c r="F120" i="8"/>
  <c r="F136" i="8"/>
  <c r="F152" i="8"/>
  <c r="F168" i="8"/>
  <c r="F184" i="8"/>
  <c r="F200" i="8"/>
  <c r="F216" i="8"/>
  <c r="F232" i="8"/>
  <c r="F248" i="8"/>
  <c r="F264" i="8"/>
  <c r="F280" i="8"/>
  <c r="F296" i="8"/>
  <c r="F312" i="8"/>
  <c r="F328" i="8"/>
  <c r="F344" i="8"/>
  <c r="F360" i="8"/>
  <c r="F376" i="8"/>
  <c r="F392" i="8"/>
  <c r="F408" i="8"/>
  <c r="F424" i="8"/>
  <c r="F440" i="8"/>
  <c r="F456" i="8"/>
  <c r="F472" i="8"/>
  <c r="F488" i="8"/>
  <c r="F504" i="8"/>
  <c r="F520" i="8"/>
  <c r="F536" i="8"/>
  <c r="F552" i="8"/>
  <c r="F568" i="8"/>
  <c r="F584" i="8"/>
  <c r="F600" i="8"/>
  <c r="F616" i="8"/>
  <c r="F632" i="8"/>
  <c r="F648" i="8"/>
  <c r="F664" i="8"/>
  <c r="F680" i="8"/>
  <c r="F696" i="8"/>
  <c r="F712" i="8"/>
  <c r="F728" i="8"/>
  <c r="F744" i="8"/>
  <c r="F760" i="8"/>
  <c r="F776" i="8"/>
  <c r="F792" i="8"/>
  <c r="F808" i="8"/>
  <c r="F824" i="8"/>
  <c r="F840" i="8"/>
  <c r="F856" i="8"/>
  <c r="F872" i="8"/>
  <c r="F888" i="8"/>
  <c r="F904" i="8"/>
  <c r="F920" i="8"/>
  <c r="F936" i="8"/>
  <c r="F952" i="8"/>
  <c r="F968" i="8"/>
  <c r="F984" i="8"/>
  <c r="F1000" i="8"/>
  <c r="D10" i="8"/>
  <c r="D26" i="8"/>
  <c r="T26" i="8" s="1"/>
  <c r="D42" i="8"/>
  <c r="T42" i="8" s="1"/>
  <c r="D58" i="8"/>
  <c r="D74" i="8"/>
  <c r="D90" i="8"/>
  <c r="V90" i="8" s="1"/>
  <c r="D106" i="8"/>
  <c r="V106" i="8" s="1"/>
  <c r="D122" i="8"/>
  <c r="D138" i="8"/>
  <c r="V138" i="8" s="1"/>
  <c r="D154" i="8"/>
  <c r="T154" i="8" s="1"/>
  <c r="D170" i="8"/>
  <c r="D186" i="8"/>
  <c r="D202" i="8"/>
  <c r="V202" i="8" s="1"/>
  <c r="D218" i="8"/>
  <c r="T218" i="8" s="1"/>
  <c r="D234" i="8"/>
  <c r="T234" i="8" s="1"/>
  <c r="D250" i="8"/>
  <c r="D266" i="8"/>
  <c r="D282" i="8"/>
  <c r="T282" i="8" s="1"/>
  <c r="D298" i="8"/>
  <c r="T298" i="8" s="1"/>
  <c r="D314" i="8"/>
  <c r="D330" i="8"/>
  <c r="D346" i="8"/>
  <c r="T346" i="8" s="1"/>
  <c r="D362" i="8"/>
  <c r="T362" i="8" s="1"/>
  <c r="D378" i="8"/>
  <c r="D394" i="8"/>
  <c r="D410" i="8"/>
  <c r="T410" i="8" s="1"/>
  <c r="D426" i="8"/>
  <c r="V426" i="8" s="1"/>
  <c r="D442" i="8"/>
  <c r="D458" i="8"/>
  <c r="T458" i="8" s="1"/>
  <c r="D474" i="8"/>
  <c r="T474" i="8" s="1"/>
  <c r="D490" i="8"/>
  <c r="D506" i="8"/>
  <c r="D522" i="8"/>
  <c r="T522" i="8" s="1"/>
  <c r="D538" i="8"/>
  <c r="T538" i="8" s="1"/>
  <c r="D554" i="8"/>
  <c r="T554" i="8" s="1"/>
  <c r="D570" i="8"/>
  <c r="D586" i="8"/>
  <c r="V586" i="8" s="1"/>
  <c r="D602" i="8"/>
  <c r="T602" i="8" s="1"/>
  <c r="D618" i="8"/>
  <c r="T618" i="8" s="1"/>
  <c r="D634" i="8"/>
  <c r="D650" i="8"/>
  <c r="T650" i="8" s="1"/>
  <c r="D666" i="8"/>
  <c r="V666" i="8" s="1"/>
  <c r="D682" i="8"/>
  <c r="V682" i="8" s="1"/>
  <c r="D698" i="8"/>
  <c r="T698" i="8" s="1"/>
  <c r="D714" i="8"/>
  <c r="D730" i="8"/>
  <c r="T730" i="8" s="1"/>
  <c r="D746" i="8"/>
  <c r="D762" i="8"/>
  <c r="D778" i="8"/>
  <c r="D794" i="8"/>
  <c r="V794" i="8" s="1"/>
  <c r="D810" i="8"/>
  <c r="D826" i="8"/>
  <c r="D842" i="8"/>
  <c r="D858" i="8"/>
  <c r="V858" i="8" s="1"/>
  <c r="D874" i="8"/>
  <c r="T874" i="8" s="1"/>
  <c r="D890" i="8"/>
  <c r="V890" i="8" s="1"/>
  <c r="D906" i="8"/>
  <c r="D922" i="8"/>
  <c r="D938" i="8"/>
  <c r="D954" i="8"/>
  <c r="T954" i="8" s="1"/>
  <c r="D970" i="8"/>
  <c r="V970" i="8" s="1"/>
  <c r="D986" i="8"/>
  <c r="T986" i="8" s="1"/>
  <c r="D1002" i="8"/>
  <c r="T1002" i="8" s="1"/>
  <c r="N370" i="8"/>
  <c r="U370" i="8" s="1"/>
  <c r="M395" i="8"/>
  <c r="L402" i="8"/>
  <c r="L658" i="8"/>
  <c r="L914" i="8"/>
  <c r="K171" i="8"/>
  <c r="K427" i="8"/>
  <c r="K683" i="8"/>
  <c r="K939" i="8"/>
  <c r="J196" i="8"/>
  <c r="J409" i="8"/>
  <c r="J490" i="8"/>
  <c r="J554" i="8"/>
  <c r="J618" i="8"/>
  <c r="J682" i="8"/>
  <c r="J746" i="8"/>
  <c r="J810" i="8"/>
  <c r="J874" i="8"/>
  <c r="J938" i="8"/>
  <c r="J1002" i="8"/>
  <c r="I67" i="8"/>
  <c r="I131" i="8"/>
  <c r="I195" i="8"/>
  <c r="I259" i="8"/>
  <c r="I323" i="8"/>
  <c r="I387" i="8"/>
  <c r="I451" i="8"/>
  <c r="I515" i="8"/>
  <c r="I579" i="8"/>
  <c r="I643" i="8"/>
  <c r="I707" i="8"/>
  <c r="I771" i="8"/>
  <c r="I835" i="8"/>
  <c r="I899" i="8"/>
  <c r="I963" i="8"/>
  <c r="H28" i="8"/>
  <c r="H92" i="8"/>
  <c r="H156" i="8"/>
  <c r="H220" i="8"/>
  <c r="H284" i="8"/>
  <c r="H341" i="8"/>
  <c r="H373" i="8"/>
  <c r="H405" i="8"/>
  <c r="H437" i="8"/>
  <c r="H469" i="8"/>
  <c r="H487" i="8"/>
  <c r="H503" i="8"/>
  <c r="H519" i="8"/>
  <c r="H535" i="8"/>
  <c r="H551" i="8"/>
  <c r="H567" i="8"/>
  <c r="H583" i="8"/>
  <c r="H599" i="8"/>
  <c r="H615" i="8"/>
  <c r="H631" i="8"/>
  <c r="H647" i="8"/>
  <c r="H663" i="8"/>
  <c r="H679" i="8"/>
  <c r="H695" i="8"/>
  <c r="H711" i="8"/>
  <c r="H727" i="8"/>
  <c r="H743" i="8"/>
  <c r="H759" i="8"/>
  <c r="H775" i="8"/>
  <c r="H791" i="8"/>
  <c r="H807" i="8"/>
  <c r="H823" i="8"/>
  <c r="H839" i="8"/>
  <c r="H855" i="8"/>
  <c r="H871" i="8"/>
  <c r="H887" i="8"/>
  <c r="H903" i="8"/>
  <c r="H919" i="8"/>
  <c r="H935" i="8"/>
  <c r="H951" i="8"/>
  <c r="H967" i="8"/>
  <c r="H983" i="8"/>
  <c r="H999" i="8"/>
  <c r="G16" i="8"/>
  <c r="G32" i="8"/>
  <c r="G48" i="8"/>
  <c r="G64" i="8"/>
  <c r="G80" i="8"/>
  <c r="G96" i="8"/>
  <c r="G112" i="8"/>
  <c r="G128" i="8"/>
  <c r="G144" i="8"/>
  <c r="G160" i="8"/>
  <c r="G176" i="8"/>
  <c r="G192" i="8"/>
  <c r="G208" i="8"/>
  <c r="G224" i="8"/>
  <c r="G240" i="8"/>
  <c r="G256" i="8"/>
  <c r="G272" i="8"/>
  <c r="G288" i="8"/>
  <c r="G304" i="8"/>
  <c r="G320" i="8"/>
  <c r="G336" i="8"/>
  <c r="G352" i="8"/>
  <c r="G368" i="8"/>
  <c r="G384" i="8"/>
  <c r="G400" i="8"/>
  <c r="G416" i="8"/>
  <c r="G432" i="8"/>
  <c r="G448" i="8"/>
  <c r="G464" i="8"/>
  <c r="G480" i="8"/>
  <c r="G496" i="8"/>
  <c r="G512" i="8"/>
  <c r="G528" i="8"/>
  <c r="G544" i="8"/>
  <c r="G560" i="8"/>
  <c r="G576" i="8"/>
  <c r="G592" i="8"/>
  <c r="G608" i="8"/>
  <c r="G624" i="8"/>
  <c r="G640" i="8"/>
  <c r="G656" i="8"/>
  <c r="G672" i="8"/>
  <c r="G688" i="8"/>
  <c r="G704" i="8"/>
  <c r="G720" i="8"/>
  <c r="G736" i="8"/>
  <c r="G752" i="8"/>
  <c r="G768" i="8"/>
  <c r="G784" i="8"/>
  <c r="G800" i="8"/>
  <c r="G816" i="8"/>
  <c r="G832" i="8"/>
  <c r="G848" i="8"/>
  <c r="G864" i="8"/>
  <c r="G880" i="8"/>
  <c r="G896" i="8"/>
  <c r="G912" i="8"/>
  <c r="G928" i="8"/>
  <c r="G944" i="8"/>
  <c r="G960" i="8"/>
  <c r="G976" i="8"/>
  <c r="G992" i="8"/>
  <c r="F9" i="8"/>
  <c r="F25" i="8"/>
  <c r="F41" i="8"/>
  <c r="F57" i="8"/>
  <c r="F73" i="8"/>
  <c r="F89" i="8"/>
  <c r="F105" i="8"/>
  <c r="F121" i="8"/>
  <c r="F137" i="8"/>
  <c r="F153" i="8"/>
  <c r="F169" i="8"/>
  <c r="F185" i="8"/>
  <c r="F201" i="8"/>
  <c r="F217" i="8"/>
  <c r="F233" i="8"/>
  <c r="F249" i="8"/>
  <c r="F265" i="8"/>
  <c r="F281" i="8"/>
  <c r="F297" i="8"/>
  <c r="F313" i="8"/>
  <c r="F329" i="8"/>
  <c r="F345" i="8"/>
  <c r="F361" i="8"/>
  <c r="F377" i="8"/>
  <c r="F393" i="8"/>
  <c r="F409" i="8"/>
  <c r="F425" i="8"/>
  <c r="F441" i="8"/>
  <c r="F457" i="8"/>
  <c r="F473" i="8"/>
  <c r="F489" i="8"/>
  <c r="F505" i="8"/>
  <c r="F521" i="8"/>
  <c r="F537" i="8"/>
  <c r="F553" i="8"/>
  <c r="F569" i="8"/>
  <c r="F585" i="8"/>
  <c r="F601" i="8"/>
  <c r="F617" i="8"/>
  <c r="F633" i="8"/>
  <c r="F649" i="8"/>
  <c r="F665" i="8"/>
  <c r="F681" i="8"/>
  <c r="F697" i="8"/>
  <c r="F713" i="8"/>
  <c r="F729" i="8"/>
  <c r="F745" i="8"/>
  <c r="F761" i="8"/>
  <c r="F777" i="8"/>
  <c r="F793" i="8"/>
  <c r="F809" i="8"/>
  <c r="F825" i="8"/>
  <c r="F841" i="8"/>
  <c r="F857" i="8"/>
  <c r="F873" i="8"/>
  <c r="F889" i="8"/>
  <c r="F905" i="8"/>
  <c r="F921" i="8"/>
  <c r="F937" i="8"/>
  <c r="F953" i="8"/>
  <c r="F969" i="8"/>
  <c r="F985" i="8"/>
  <c r="F1001" i="8"/>
  <c r="D11" i="8"/>
  <c r="T11" i="8" s="1"/>
  <c r="D27" i="8"/>
  <c r="T27" i="8" s="1"/>
  <c r="D43" i="8"/>
  <c r="V43" i="8" s="1"/>
  <c r="D59" i="8"/>
  <c r="D75" i="8"/>
  <c r="T75" i="8" s="1"/>
  <c r="D91" i="8"/>
  <c r="V91" i="8" s="1"/>
  <c r="D107" i="8"/>
  <c r="D123" i="8"/>
  <c r="D139" i="8"/>
  <c r="T139" i="8" s="1"/>
  <c r="D155" i="8"/>
  <c r="T155" i="8" s="1"/>
  <c r="D171" i="8"/>
  <c r="T171" i="8" s="1"/>
  <c r="D187" i="8"/>
  <c r="D203" i="8"/>
  <c r="T203" i="8" s="1"/>
  <c r="D219" i="8"/>
  <c r="V219" i="8" s="1"/>
  <c r="D235" i="8"/>
  <c r="T235" i="8" s="1"/>
  <c r="D251" i="8"/>
  <c r="D267" i="8"/>
  <c r="T267" i="8" s="1"/>
  <c r="D283" i="8"/>
  <c r="T283" i="8" s="1"/>
  <c r="D299" i="8"/>
  <c r="V299" i="8" s="1"/>
  <c r="D315" i="8"/>
  <c r="D331" i="8"/>
  <c r="T331" i="8" s="1"/>
  <c r="D347" i="8"/>
  <c r="V347" i="8" s="1"/>
  <c r="D363" i="8"/>
  <c r="D379" i="8"/>
  <c r="D395" i="8"/>
  <c r="D411" i="8"/>
  <c r="T411" i="8" s="1"/>
  <c r="D427" i="8"/>
  <c r="T427" i="8" s="1"/>
  <c r="D443" i="8"/>
  <c r="D459" i="8"/>
  <c r="T459" i="8" s="1"/>
  <c r="D475" i="8"/>
  <c r="V475" i="8" s="1"/>
  <c r="D491" i="8"/>
  <c r="T491" i="8" s="1"/>
  <c r="D507" i="8"/>
  <c r="D523" i="8"/>
  <c r="D539" i="8"/>
  <c r="T539" i="8" s="1"/>
  <c r="D555" i="8"/>
  <c r="T555" i="8" s="1"/>
  <c r="D571" i="8"/>
  <c r="T571" i="8" s="1"/>
  <c r="D587" i="8"/>
  <c r="V587" i="8" s="1"/>
  <c r="D603" i="8"/>
  <c r="T603" i="8" s="1"/>
  <c r="D619" i="8"/>
  <c r="V619" i="8" s="1"/>
  <c r="D635" i="8"/>
  <c r="D651" i="8"/>
  <c r="D667" i="8"/>
  <c r="T667" i="8" s="1"/>
  <c r="D683" i="8"/>
  <c r="V683" i="8" s="1"/>
  <c r="D699" i="8"/>
  <c r="D715" i="8"/>
  <c r="D731" i="8"/>
  <c r="V731" i="8" s="1"/>
  <c r="D747" i="8"/>
  <c r="T747" i="8" s="1"/>
  <c r="D763" i="8"/>
  <c r="V763" i="8" s="1"/>
  <c r="D779" i="8"/>
  <c r="D795" i="8"/>
  <c r="T795" i="8" s="1"/>
  <c r="D811" i="8"/>
  <c r="T811" i="8" s="1"/>
  <c r="D827" i="8"/>
  <c r="D843" i="8"/>
  <c r="D859" i="8"/>
  <c r="T859" i="8" s="1"/>
  <c r="D875" i="8"/>
  <c r="T875" i="8" s="1"/>
  <c r="D891" i="8"/>
  <c r="D907" i="8"/>
  <c r="D923" i="8"/>
  <c r="V923" i="8" s="1"/>
  <c r="D939" i="8"/>
  <c r="D955" i="8"/>
  <c r="D971" i="8"/>
  <c r="D987" i="8"/>
  <c r="V987" i="8" s="1"/>
  <c r="D1003" i="8"/>
  <c r="V1003" i="8" s="1"/>
  <c r="L546" i="8"/>
  <c r="D593" i="8"/>
  <c r="V593" i="8" s="1"/>
  <c r="D657" i="8"/>
  <c r="V657" i="8" s="1"/>
  <c r="D721" i="8"/>
  <c r="V721" i="8" s="1"/>
  <c r="D765" i="8"/>
  <c r="D781" i="8"/>
  <c r="D797" i="8"/>
  <c r="T797" i="8" s="1"/>
  <c r="D813" i="8"/>
  <c r="D829" i="8"/>
  <c r="D845" i="8"/>
  <c r="D861" i="8"/>
  <c r="D877" i="8"/>
  <c r="V877" i="8" s="1"/>
  <c r="D893" i="8"/>
  <c r="D909" i="8"/>
  <c r="D925" i="8"/>
  <c r="V925" i="8" s="1"/>
  <c r="D941" i="8"/>
  <c r="D957" i="8"/>
  <c r="T957" i="8" s="1"/>
  <c r="D973" i="8"/>
  <c r="D989" i="8"/>
  <c r="V989" i="8" s="1"/>
  <c r="D1005" i="8"/>
  <c r="V1005" i="8" s="1"/>
  <c r="N562" i="8"/>
  <c r="W562" i="8" s="1"/>
  <c r="M587" i="8"/>
  <c r="L450" i="8"/>
  <c r="L706" i="8"/>
  <c r="L962" i="8"/>
  <c r="K219" i="8"/>
  <c r="K475" i="8"/>
  <c r="K731" i="8"/>
  <c r="K987" i="8"/>
  <c r="J244" i="8"/>
  <c r="J433" i="8"/>
  <c r="J502" i="8"/>
  <c r="J566" i="8"/>
  <c r="J630" i="8"/>
  <c r="J694" i="8"/>
  <c r="J758" i="8"/>
  <c r="J822" i="8"/>
  <c r="J886" i="8"/>
  <c r="J950" i="8"/>
  <c r="I15" i="8"/>
  <c r="I79" i="8"/>
  <c r="I143" i="8"/>
  <c r="I207" i="8"/>
  <c r="I271" i="8"/>
  <c r="I335" i="8"/>
  <c r="I399" i="8"/>
  <c r="I463" i="8"/>
  <c r="I527" i="8"/>
  <c r="I591" i="8"/>
  <c r="I655" i="8"/>
  <c r="I719" i="8"/>
  <c r="I783" i="8"/>
  <c r="I847" i="8"/>
  <c r="I911" i="8"/>
  <c r="I975" i="8"/>
  <c r="H40" i="8"/>
  <c r="H104" i="8"/>
  <c r="H168" i="8"/>
  <c r="H232" i="8"/>
  <c r="H296" i="8"/>
  <c r="H348" i="8"/>
  <c r="H380" i="8"/>
  <c r="H412" i="8"/>
  <c r="H444" i="8"/>
  <c r="H474" i="8"/>
  <c r="H490" i="8"/>
  <c r="H506" i="8"/>
  <c r="H522" i="8"/>
  <c r="H538" i="8"/>
  <c r="H554" i="8"/>
  <c r="H570" i="8"/>
  <c r="H586" i="8"/>
  <c r="H602" i="8"/>
  <c r="H618" i="8"/>
  <c r="H634" i="8"/>
  <c r="H650" i="8"/>
  <c r="H666" i="8"/>
  <c r="H682" i="8"/>
  <c r="H698" i="8"/>
  <c r="H714" i="8"/>
  <c r="H730" i="8"/>
  <c r="H746" i="8"/>
  <c r="H762" i="8"/>
  <c r="H778" i="8"/>
  <c r="H794" i="8"/>
  <c r="H810" i="8"/>
  <c r="H826" i="8"/>
  <c r="H842" i="8"/>
  <c r="H858" i="8"/>
  <c r="H874" i="8"/>
  <c r="H890" i="8"/>
  <c r="H906" i="8"/>
  <c r="H922" i="8"/>
  <c r="H938" i="8"/>
  <c r="H954" i="8"/>
  <c r="H970" i="8"/>
  <c r="H986" i="8"/>
  <c r="H1002" i="8"/>
  <c r="G19" i="8"/>
  <c r="G35" i="8"/>
  <c r="G51" i="8"/>
  <c r="G67" i="8"/>
  <c r="G83" i="8"/>
  <c r="G99" i="8"/>
  <c r="G115" i="8"/>
  <c r="G131" i="8"/>
  <c r="G147" i="8"/>
  <c r="G163" i="8"/>
  <c r="G179" i="8"/>
  <c r="G195" i="8"/>
  <c r="G211" i="8"/>
  <c r="G227" i="8"/>
  <c r="G243" i="8"/>
  <c r="G259" i="8"/>
  <c r="G275" i="8"/>
  <c r="G291" i="8"/>
  <c r="G307" i="8"/>
  <c r="G323" i="8"/>
  <c r="G339" i="8"/>
  <c r="G355" i="8"/>
  <c r="G371" i="8"/>
  <c r="G387" i="8"/>
  <c r="G403" i="8"/>
  <c r="G419" i="8"/>
  <c r="G435" i="8"/>
  <c r="G451" i="8"/>
  <c r="G467" i="8"/>
  <c r="G483" i="8"/>
  <c r="G499" i="8"/>
  <c r="G515" i="8"/>
  <c r="G531" i="8"/>
  <c r="G547" i="8"/>
  <c r="G563" i="8"/>
  <c r="G579" i="8"/>
  <c r="G595" i="8"/>
  <c r="G611" i="8"/>
  <c r="G627" i="8"/>
  <c r="G643" i="8"/>
  <c r="G659" i="8"/>
  <c r="G675" i="8"/>
  <c r="G691" i="8"/>
  <c r="G707" i="8"/>
  <c r="G723" i="8"/>
  <c r="G739" i="8"/>
  <c r="G755" i="8"/>
  <c r="G771" i="8"/>
  <c r="G787" i="8"/>
  <c r="G803" i="8"/>
  <c r="G819" i="8"/>
  <c r="G835" i="8"/>
  <c r="G851" i="8"/>
  <c r="G867" i="8"/>
  <c r="G883" i="8"/>
  <c r="G899" i="8"/>
  <c r="G915" i="8"/>
  <c r="G931" i="8"/>
  <c r="G947" i="8"/>
  <c r="G963" i="8"/>
  <c r="G979" i="8"/>
  <c r="G995" i="8"/>
  <c r="F12" i="8"/>
  <c r="F28" i="8"/>
  <c r="F44" i="8"/>
  <c r="F60" i="8"/>
  <c r="F76" i="8"/>
  <c r="F92" i="8"/>
  <c r="F108" i="8"/>
  <c r="F124" i="8"/>
  <c r="F140" i="8"/>
  <c r="F156" i="8"/>
  <c r="F172" i="8"/>
  <c r="F188" i="8"/>
  <c r="F204" i="8"/>
  <c r="F220" i="8"/>
  <c r="F236" i="8"/>
  <c r="F252" i="8"/>
  <c r="F268" i="8"/>
  <c r="F284" i="8"/>
  <c r="F300" i="8"/>
  <c r="F316" i="8"/>
  <c r="F332" i="8"/>
  <c r="F348" i="8"/>
  <c r="F364" i="8"/>
  <c r="F380" i="8"/>
  <c r="F396" i="8"/>
  <c r="F412" i="8"/>
  <c r="F428" i="8"/>
  <c r="F444" i="8"/>
  <c r="F460" i="8"/>
  <c r="F476" i="8"/>
  <c r="F492" i="8"/>
  <c r="F508" i="8"/>
  <c r="F524" i="8"/>
  <c r="F540" i="8"/>
  <c r="F556" i="8"/>
  <c r="F572" i="8"/>
  <c r="F588" i="8"/>
  <c r="F604" i="8"/>
  <c r="F620" i="8"/>
  <c r="F636" i="8"/>
  <c r="F652" i="8"/>
  <c r="F668" i="8"/>
  <c r="F684" i="8"/>
  <c r="F700" i="8"/>
  <c r="F716" i="8"/>
  <c r="F732" i="8"/>
  <c r="F748" i="8"/>
  <c r="F764" i="8"/>
  <c r="F780" i="8"/>
  <c r="F796" i="8"/>
  <c r="F812" i="8"/>
  <c r="F828" i="8"/>
  <c r="F844" i="8"/>
  <c r="F860" i="8"/>
  <c r="F876" i="8"/>
  <c r="F892" i="8"/>
  <c r="F908" i="8"/>
  <c r="F924" i="8"/>
  <c r="F940" i="8"/>
  <c r="F956" i="8"/>
  <c r="F972" i="8"/>
  <c r="F988" i="8"/>
  <c r="F1004" i="8"/>
  <c r="D14" i="8"/>
  <c r="D30" i="8"/>
  <c r="V30" i="8" s="1"/>
  <c r="D46" i="8"/>
  <c r="V46" i="8" s="1"/>
  <c r="D62" i="8"/>
  <c r="T62" i="8" s="1"/>
  <c r="D78" i="8"/>
  <c r="D94" i="8"/>
  <c r="V94" i="8" s="1"/>
  <c r="D110" i="8"/>
  <c r="T110" i="8" s="1"/>
  <c r="D126" i="8"/>
  <c r="V126" i="8" s="1"/>
  <c r="D142" i="8"/>
  <c r="D158" i="8"/>
  <c r="T158" i="8" s="1"/>
  <c r="D174" i="8"/>
  <c r="T174" i="8" s="1"/>
  <c r="D190" i="8"/>
  <c r="T190" i="8" s="1"/>
  <c r="D206" i="8"/>
  <c r="D222" i="8"/>
  <c r="D238" i="8"/>
  <c r="V238" i="8" s="1"/>
  <c r="D254" i="8"/>
  <c r="V254" i="8" s="1"/>
  <c r="D270" i="8"/>
  <c r="D286" i="8"/>
  <c r="T286" i="8" s="1"/>
  <c r="D302" i="8"/>
  <c r="V302" i="8" s="1"/>
  <c r="D318" i="8"/>
  <c r="D334" i="8"/>
  <c r="D350" i="8"/>
  <c r="D366" i="8"/>
  <c r="T366" i="8" s="1"/>
  <c r="D382" i="8"/>
  <c r="T382" i="8" s="1"/>
  <c r="D398" i="8"/>
  <c r="D414" i="8"/>
  <c r="T414" i="8" s="1"/>
  <c r="D430" i="8"/>
  <c r="T430" i="8" s="1"/>
  <c r="D446" i="8"/>
  <c r="D462" i="8"/>
  <c r="D478" i="8"/>
  <c r="T478" i="8" s="1"/>
  <c r="D494" i="8"/>
  <c r="V494" i="8" s="1"/>
  <c r="D510" i="8"/>
  <c r="D526" i="8"/>
  <c r="D542" i="8"/>
  <c r="T542" i="8" s="1"/>
  <c r="D558" i="8"/>
  <c r="T558" i="8" s="1"/>
  <c r="D574" i="8"/>
  <c r="D590" i="8"/>
  <c r="V590" i="8" s="1"/>
  <c r="D606" i="8"/>
  <c r="T606" i="8" s="1"/>
  <c r="D622" i="8"/>
  <c r="V622" i="8" s="1"/>
  <c r="D638" i="8"/>
  <c r="D654" i="8"/>
  <c r="V654" i="8" s="1"/>
  <c r="D670" i="8"/>
  <c r="V670" i="8" s="1"/>
  <c r="D686" i="8"/>
  <c r="T686" i="8" s="1"/>
  <c r="D702" i="8"/>
  <c r="V702" i="8" s="1"/>
  <c r="D718" i="8"/>
  <c r="D734" i="8"/>
  <c r="T734" i="8" s="1"/>
  <c r="D750" i="8"/>
  <c r="T750" i="8" s="1"/>
  <c r="D766" i="8"/>
  <c r="D782" i="8"/>
  <c r="D798" i="8"/>
  <c r="D814" i="8"/>
  <c r="V814" i="8" s="1"/>
  <c r="D830" i="8"/>
  <c r="D846" i="8"/>
  <c r="D862" i="8"/>
  <c r="T862" i="8" s="1"/>
  <c r="D878" i="8"/>
  <c r="T878" i="8" s="1"/>
  <c r="D894" i="8"/>
  <c r="V894" i="8" s="1"/>
  <c r="D910" i="8"/>
  <c r="D926" i="8"/>
  <c r="D942" i="8"/>
  <c r="D958" i="8"/>
  <c r="V958" i="8" s="1"/>
  <c r="D974" i="8"/>
  <c r="D990" i="8"/>
  <c r="T990" i="8" s="1"/>
  <c r="D1006" i="8"/>
  <c r="T1006" i="8" s="1"/>
  <c r="N626" i="8"/>
  <c r="U626" i="8" s="1"/>
  <c r="M651" i="8"/>
  <c r="L466" i="8"/>
  <c r="L722" i="8"/>
  <c r="L978" i="8"/>
  <c r="K235" i="8"/>
  <c r="K491" i="8"/>
  <c r="K747" i="8"/>
  <c r="K1003" i="8"/>
  <c r="J260" i="8"/>
  <c r="J441" i="8"/>
  <c r="J506" i="8"/>
  <c r="J570" i="8"/>
  <c r="J634" i="8"/>
  <c r="J698" i="8"/>
  <c r="J762" i="8"/>
  <c r="J826" i="8"/>
  <c r="J890" i="8"/>
  <c r="J954" i="8"/>
  <c r="I19" i="8"/>
  <c r="I83" i="8"/>
  <c r="I147" i="8"/>
  <c r="I211" i="8"/>
  <c r="I275" i="8"/>
  <c r="I339" i="8"/>
  <c r="I403" i="8"/>
  <c r="I467" i="8"/>
  <c r="I531" i="8"/>
  <c r="I595" i="8"/>
  <c r="I659" i="8"/>
  <c r="I723" i="8"/>
  <c r="I787" i="8"/>
  <c r="I851" i="8"/>
  <c r="I915" i="8"/>
  <c r="I979" i="8"/>
  <c r="H44" i="8"/>
  <c r="H108" i="8"/>
  <c r="H172" i="8"/>
  <c r="H236" i="8"/>
  <c r="H300" i="8"/>
  <c r="H349" i="8"/>
  <c r="H381" i="8"/>
  <c r="H413" i="8"/>
  <c r="H445" i="8"/>
  <c r="H475" i="8"/>
  <c r="H491" i="8"/>
  <c r="H507" i="8"/>
  <c r="H523" i="8"/>
  <c r="H539" i="8"/>
  <c r="H555" i="8"/>
  <c r="H571" i="8"/>
  <c r="H587" i="8"/>
  <c r="H603" i="8"/>
  <c r="H619" i="8"/>
  <c r="H635" i="8"/>
  <c r="H651" i="8"/>
  <c r="H667" i="8"/>
  <c r="H683" i="8"/>
  <c r="H699" i="8"/>
  <c r="H715" i="8"/>
  <c r="H731" i="8"/>
  <c r="H747" i="8"/>
  <c r="H763" i="8"/>
  <c r="H779" i="8"/>
  <c r="H795" i="8"/>
  <c r="H811" i="8"/>
  <c r="H827" i="8"/>
  <c r="H843" i="8"/>
  <c r="H859" i="8"/>
  <c r="H875" i="8"/>
  <c r="H891" i="8"/>
  <c r="H907" i="8"/>
  <c r="H923" i="8"/>
  <c r="H939" i="8"/>
  <c r="H955" i="8"/>
  <c r="H971" i="8"/>
  <c r="H987" i="8"/>
  <c r="H1003" i="8"/>
  <c r="G20" i="8"/>
  <c r="G36" i="8"/>
  <c r="G52" i="8"/>
  <c r="G68" i="8"/>
  <c r="G84" i="8"/>
  <c r="G100" i="8"/>
  <c r="G116" i="8"/>
  <c r="G132" i="8"/>
  <c r="G148" i="8"/>
  <c r="G164" i="8"/>
  <c r="G180" i="8"/>
  <c r="G196" i="8"/>
  <c r="G212" i="8"/>
  <c r="G228" i="8"/>
  <c r="G244" i="8"/>
  <c r="G260" i="8"/>
  <c r="G276" i="8"/>
  <c r="G292" i="8"/>
  <c r="G308" i="8"/>
  <c r="G324" i="8"/>
  <c r="G340" i="8"/>
  <c r="G356" i="8"/>
  <c r="G372" i="8"/>
  <c r="G388" i="8"/>
  <c r="G404" i="8"/>
  <c r="G420" i="8"/>
  <c r="G436" i="8"/>
  <c r="G452" i="8"/>
  <c r="G468" i="8"/>
  <c r="G484" i="8"/>
  <c r="G500" i="8"/>
  <c r="G516" i="8"/>
  <c r="G532" i="8"/>
  <c r="G548" i="8"/>
  <c r="G564" i="8"/>
  <c r="G580" i="8"/>
  <c r="G596" i="8"/>
  <c r="G612" i="8"/>
  <c r="G628" i="8"/>
  <c r="G644" i="8"/>
  <c r="G660" i="8"/>
  <c r="G676" i="8"/>
  <c r="G692" i="8"/>
  <c r="G708" i="8"/>
  <c r="G724" i="8"/>
  <c r="G740" i="8"/>
  <c r="G756" i="8"/>
  <c r="G772" i="8"/>
  <c r="G788" i="8"/>
  <c r="G804" i="8"/>
  <c r="G820" i="8"/>
  <c r="G836" i="8"/>
  <c r="G852" i="8"/>
  <c r="G868" i="8"/>
  <c r="G884" i="8"/>
  <c r="G900" i="8"/>
  <c r="G916" i="8"/>
  <c r="G932" i="8"/>
  <c r="G948" i="8"/>
  <c r="G964" i="8"/>
  <c r="G980" i="8"/>
  <c r="G996" i="8"/>
  <c r="F13" i="8"/>
  <c r="F29" i="8"/>
  <c r="F45" i="8"/>
  <c r="F61" i="8"/>
  <c r="F77" i="8"/>
  <c r="F93" i="8"/>
  <c r="F109" i="8"/>
  <c r="F125" i="8"/>
  <c r="F141" i="8"/>
  <c r="F157" i="8"/>
  <c r="F173" i="8"/>
  <c r="F189" i="8"/>
  <c r="F205" i="8"/>
  <c r="F221" i="8"/>
  <c r="F237" i="8"/>
  <c r="F253" i="8"/>
  <c r="F269" i="8"/>
  <c r="F285" i="8"/>
  <c r="F301" i="8"/>
  <c r="F317" i="8"/>
  <c r="F333" i="8"/>
  <c r="F349" i="8"/>
  <c r="F365" i="8"/>
  <c r="F381" i="8"/>
  <c r="F397" i="8"/>
  <c r="F413" i="8"/>
  <c r="F429" i="8"/>
  <c r="F445" i="8"/>
  <c r="F461" i="8"/>
  <c r="F477" i="8"/>
  <c r="F493" i="8"/>
  <c r="F509" i="8"/>
  <c r="F525" i="8"/>
  <c r="F541" i="8"/>
  <c r="F557" i="8"/>
  <c r="F573" i="8"/>
  <c r="F589" i="8"/>
  <c r="F605" i="8"/>
  <c r="F621" i="8"/>
  <c r="F637" i="8"/>
  <c r="F653" i="8"/>
  <c r="F669" i="8"/>
  <c r="F685" i="8"/>
  <c r="F701" i="8"/>
  <c r="F717" i="8"/>
  <c r="F733" i="8"/>
  <c r="F749" i="8"/>
  <c r="F765" i="8"/>
  <c r="F781" i="8"/>
  <c r="F797" i="8"/>
  <c r="F813" i="8"/>
  <c r="F829" i="8"/>
  <c r="F845" i="8"/>
  <c r="F861" i="8"/>
  <c r="F877" i="8"/>
  <c r="F893" i="8"/>
  <c r="F909" i="8"/>
  <c r="F925" i="8"/>
  <c r="F941" i="8"/>
  <c r="F957" i="8"/>
  <c r="F973" i="8"/>
  <c r="F989" i="8"/>
  <c r="F1005" i="8"/>
  <c r="D15" i="8"/>
  <c r="V15" i="8" s="1"/>
  <c r="D31" i="8"/>
  <c r="D47" i="8"/>
  <c r="T47" i="8" s="1"/>
  <c r="D63" i="8"/>
  <c r="D79" i="8"/>
  <c r="D95" i="8"/>
  <c r="T95" i="8" s="1"/>
  <c r="D111" i="8"/>
  <c r="V111" i="8" s="1"/>
  <c r="D127" i="8"/>
  <c r="D143" i="8"/>
  <c r="D159" i="8"/>
  <c r="D175" i="8"/>
  <c r="D191" i="8"/>
  <c r="V191" i="8" s="1"/>
  <c r="D207" i="8"/>
  <c r="T207" i="8" s="1"/>
  <c r="D223" i="8"/>
  <c r="D239" i="8"/>
  <c r="D255" i="8"/>
  <c r="T255" i="8" s="1"/>
  <c r="D271" i="8"/>
  <c r="D287" i="8"/>
  <c r="D303" i="8"/>
  <c r="V303" i="8" s="1"/>
  <c r="D319" i="8"/>
  <c r="D335" i="8"/>
  <c r="D351" i="8"/>
  <c r="D367" i="8"/>
  <c r="T367" i="8" s="1"/>
  <c r="D383" i="8"/>
  <c r="D399" i="8"/>
  <c r="D415" i="8"/>
  <c r="T415" i="8" s="1"/>
  <c r="D431" i="8"/>
  <c r="T431" i="8" s="1"/>
  <c r="D447" i="8"/>
  <c r="T447" i="8" s="1"/>
  <c r="D463" i="8"/>
  <c r="V463" i="8" s="1"/>
  <c r="D479" i="8"/>
  <c r="T479" i="8" s="1"/>
  <c r="D495" i="8"/>
  <c r="V495" i="8" s="1"/>
  <c r="D511" i="8"/>
  <c r="T511" i="8" s="1"/>
  <c r="D527" i="8"/>
  <c r="D543" i="8"/>
  <c r="D559" i="8"/>
  <c r="D575" i="8"/>
  <c r="D591" i="8"/>
  <c r="V591" i="8" s="1"/>
  <c r="D607" i="8"/>
  <c r="T607" i="8" s="1"/>
  <c r="D623" i="8"/>
  <c r="V623" i="8" s="1"/>
  <c r="D639" i="8"/>
  <c r="D655" i="8"/>
  <c r="V655" i="8" s="1"/>
  <c r="D671" i="8"/>
  <c r="D687" i="8"/>
  <c r="T687" i="8" s="1"/>
  <c r="D703" i="8"/>
  <c r="D719" i="8"/>
  <c r="D735" i="8"/>
  <c r="D751" i="8"/>
  <c r="T751" i="8" s="1"/>
  <c r="D767" i="8"/>
  <c r="D783" i="8"/>
  <c r="V783" i="8" s="1"/>
  <c r="D799" i="8"/>
  <c r="D815" i="8"/>
  <c r="D831" i="8"/>
  <c r="D847" i="8"/>
  <c r="D863" i="8"/>
  <c r="D879" i="8"/>
  <c r="T879" i="8" s="1"/>
  <c r="D895" i="8"/>
  <c r="D911" i="8"/>
  <c r="D927" i="8"/>
  <c r="D943" i="8"/>
  <c r="D959" i="8"/>
  <c r="D975" i="8"/>
  <c r="D991" i="8"/>
  <c r="V991" i="8" s="1"/>
  <c r="O744" i="8"/>
  <c r="L802" i="8"/>
  <c r="D545" i="8"/>
  <c r="D609" i="8"/>
  <c r="T609" i="8" s="1"/>
  <c r="D673" i="8"/>
  <c r="T673" i="8" s="1"/>
  <c r="D737" i="8"/>
  <c r="D769" i="8"/>
  <c r="D785" i="8"/>
  <c r="D801" i="8"/>
  <c r="D817" i="8"/>
  <c r="D833" i="8"/>
  <c r="D849" i="8"/>
  <c r="D865" i="8"/>
  <c r="T865" i="8" s="1"/>
  <c r="D881" i="8"/>
  <c r="D897" i="8"/>
  <c r="D913" i="8"/>
  <c r="V913" i="8" s="1"/>
  <c r="D929" i="8"/>
  <c r="T929" i="8" s="1"/>
  <c r="D945" i="8"/>
  <c r="D961" i="8"/>
  <c r="D977" i="8"/>
  <c r="T977" i="8" s="1"/>
  <c r="D993" i="8"/>
  <c r="O232" i="8"/>
  <c r="N818" i="8"/>
  <c r="M843" i="8"/>
  <c r="L514" i="8"/>
  <c r="L770" i="8"/>
  <c r="K27" i="8"/>
  <c r="K283" i="8"/>
  <c r="K539" i="8"/>
  <c r="K795" i="8"/>
  <c r="J52" i="8"/>
  <c r="J308" i="8"/>
  <c r="J454" i="8"/>
  <c r="J518" i="8"/>
  <c r="J582" i="8"/>
  <c r="J646" i="8"/>
  <c r="J710" i="8"/>
  <c r="J774" i="8"/>
  <c r="J838" i="8"/>
  <c r="J902" i="8"/>
  <c r="J966" i="8"/>
  <c r="I31" i="8"/>
  <c r="I95" i="8"/>
  <c r="I159" i="8"/>
  <c r="I223" i="8"/>
  <c r="I287" i="8"/>
  <c r="I351" i="8"/>
  <c r="I415" i="8"/>
  <c r="I479" i="8"/>
  <c r="I543" i="8"/>
  <c r="I607" i="8"/>
  <c r="I671" i="8"/>
  <c r="I735" i="8"/>
  <c r="I799" i="8"/>
  <c r="I863" i="8"/>
  <c r="I927" i="8"/>
  <c r="I991" i="8"/>
  <c r="H56" i="8"/>
  <c r="H120" i="8"/>
  <c r="H184" i="8"/>
  <c r="H248" i="8"/>
  <c r="H312" i="8"/>
  <c r="H356" i="8"/>
  <c r="H388" i="8"/>
  <c r="H420" i="8"/>
  <c r="H452" i="8"/>
  <c r="H478" i="8"/>
  <c r="H494" i="8"/>
  <c r="H510" i="8"/>
  <c r="H526" i="8"/>
  <c r="H542" i="8"/>
  <c r="H558" i="8"/>
  <c r="H574" i="8"/>
  <c r="H590" i="8"/>
  <c r="H606" i="8"/>
  <c r="H622" i="8"/>
  <c r="H638" i="8"/>
  <c r="H654" i="8"/>
  <c r="H670" i="8"/>
  <c r="H686" i="8"/>
  <c r="H702" i="8"/>
  <c r="H718" i="8"/>
  <c r="H734" i="8"/>
  <c r="H750" i="8"/>
  <c r="H766" i="8"/>
  <c r="H782" i="8"/>
  <c r="H798" i="8"/>
  <c r="H814" i="8"/>
  <c r="H830" i="8"/>
  <c r="H846" i="8"/>
  <c r="H862" i="8"/>
  <c r="H878" i="8"/>
  <c r="H894" i="8"/>
  <c r="H910" i="8"/>
  <c r="H926" i="8"/>
  <c r="H942" i="8"/>
  <c r="H958" i="8"/>
  <c r="H974" i="8"/>
  <c r="H990" i="8"/>
  <c r="H1006" i="8"/>
  <c r="G23" i="8"/>
  <c r="G39" i="8"/>
  <c r="G55" i="8"/>
  <c r="G71" i="8"/>
  <c r="G87" i="8"/>
  <c r="G103" i="8"/>
  <c r="G119" i="8"/>
  <c r="G135" i="8"/>
  <c r="G151" i="8"/>
  <c r="G167" i="8"/>
  <c r="G183" i="8"/>
  <c r="G199" i="8"/>
  <c r="G215" i="8"/>
  <c r="G231" i="8"/>
  <c r="G247" i="8"/>
  <c r="G263" i="8"/>
  <c r="G279" i="8"/>
  <c r="G295" i="8"/>
  <c r="G311" i="8"/>
  <c r="G327" i="8"/>
  <c r="G343" i="8"/>
  <c r="G359" i="8"/>
  <c r="G375" i="8"/>
  <c r="G391" i="8"/>
  <c r="G407" i="8"/>
  <c r="G423" i="8"/>
  <c r="G439" i="8"/>
  <c r="G455" i="8"/>
  <c r="G471" i="8"/>
  <c r="G487" i="8"/>
  <c r="G503" i="8"/>
  <c r="G519" i="8"/>
  <c r="G535" i="8"/>
  <c r="G551" i="8"/>
  <c r="G567" i="8"/>
  <c r="G583" i="8"/>
  <c r="G599" i="8"/>
  <c r="G615" i="8"/>
  <c r="G631" i="8"/>
  <c r="G647" i="8"/>
  <c r="G663" i="8"/>
  <c r="G679" i="8"/>
  <c r="G695" i="8"/>
  <c r="G711" i="8"/>
  <c r="G727" i="8"/>
  <c r="G743" i="8"/>
  <c r="G759" i="8"/>
  <c r="G775" i="8"/>
  <c r="G791" i="8"/>
  <c r="G807" i="8"/>
  <c r="G823" i="8"/>
  <c r="G839" i="8"/>
  <c r="G855" i="8"/>
  <c r="G871" i="8"/>
  <c r="G887" i="8"/>
  <c r="G903" i="8"/>
  <c r="G919" i="8"/>
  <c r="G935" i="8"/>
  <c r="G951" i="8"/>
  <c r="G967" i="8"/>
  <c r="G983" i="8"/>
  <c r="G999" i="8"/>
  <c r="F16" i="8"/>
  <c r="F32" i="8"/>
  <c r="F48" i="8"/>
  <c r="F64" i="8"/>
  <c r="F80" i="8"/>
  <c r="F96" i="8"/>
  <c r="F112" i="8"/>
  <c r="F128" i="8"/>
  <c r="F144" i="8"/>
  <c r="F160" i="8"/>
  <c r="F176" i="8"/>
  <c r="F192" i="8"/>
  <c r="F208" i="8"/>
  <c r="F224" i="8"/>
  <c r="F240" i="8"/>
  <c r="F256" i="8"/>
  <c r="F272" i="8"/>
  <c r="F288" i="8"/>
  <c r="F304" i="8"/>
  <c r="F320" i="8"/>
  <c r="F336" i="8"/>
  <c r="F352" i="8"/>
  <c r="F368" i="8"/>
  <c r="F384" i="8"/>
  <c r="F400" i="8"/>
  <c r="F416" i="8"/>
  <c r="F432" i="8"/>
  <c r="F448" i="8"/>
  <c r="F464" i="8"/>
  <c r="F480" i="8"/>
  <c r="F496" i="8"/>
  <c r="F512" i="8"/>
  <c r="F528" i="8"/>
  <c r="F544" i="8"/>
  <c r="F560" i="8"/>
  <c r="F576" i="8"/>
  <c r="F592" i="8"/>
  <c r="F608" i="8"/>
  <c r="F624" i="8"/>
  <c r="F640" i="8"/>
  <c r="F656" i="8"/>
  <c r="F672" i="8"/>
  <c r="F688" i="8"/>
  <c r="F704" i="8"/>
  <c r="F720" i="8"/>
  <c r="F736" i="8"/>
  <c r="F752" i="8"/>
  <c r="F768" i="8"/>
  <c r="F784" i="8"/>
  <c r="F800" i="8"/>
  <c r="F816" i="8"/>
  <c r="F832" i="8"/>
  <c r="F848" i="8"/>
  <c r="F864" i="8"/>
  <c r="F880" i="8"/>
  <c r="F896" i="8"/>
  <c r="F912" i="8"/>
  <c r="F928" i="8"/>
  <c r="F944" i="8"/>
  <c r="F960" i="8"/>
  <c r="F976" i="8"/>
  <c r="F992" i="8"/>
  <c r="D18" i="8"/>
  <c r="D34" i="8"/>
  <c r="D50" i="8"/>
  <c r="V50" i="8" s="1"/>
  <c r="D66" i="8"/>
  <c r="D82" i="8"/>
  <c r="D98" i="8"/>
  <c r="D114" i="8"/>
  <c r="D130" i="8"/>
  <c r="D146" i="8"/>
  <c r="D162" i="8"/>
  <c r="T162" i="8" s="1"/>
  <c r="D178" i="8"/>
  <c r="D194" i="8"/>
  <c r="T194" i="8" s="1"/>
  <c r="D210" i="8"/>
  <c r="D226" i="8"/>
  <c r="V226" i="8" s="1"/>
  <c r="D242" i="8"/>
  <c r="D258" i="8"/>
  <c r="D274" i="8"/>
  <c r="V274" i="8" s="1"/>
  <c r="D290" i="8"/>
  <c r="T290" i="8" s="1"/>
  <c r="D306" i="8"/>
  <c r="D322" i="8"/>
  <c r="D338" i="8"/>
  <c r="D354" i="8"/>
  <c r="V354" i="8" s="1"/>
  <c r="D370" i="8"/>
  <c r="V370" i="8" s="1"/>
  <c r="D386" i="8"/>
  <c r="D402" i="8"/>
  <c r="T402" i="8" s="1"/>
  <c r="D418" i="8"/>
  <c r="T418" i="8" s="1"/>
  <c r="D434" i="8"/>
  <c r="V434" i="8" s="1"/>
  <c r="D450" i="8"/>
  <c r="D466" i="8"/>
  <c r="D482" i="8"/>
  <c r="D498" i="8"/>
  <c r="D514" i="8"/>
  <c r="D530" i="8"/>
  <c r="D546" i="8"/>
  <c r="T546" i="8" s="1"/>
  <c r="D562" i="8"/>
  <c r="T562" i="8" s="1"/>
  <c r="D578" i="8"/>
  <c r="D594" i="8"/>
  <c r="D610" i="8"/>
  <c r="D626" i="8"/>
  <c r="D642" i="8"/>
  <c r="D658" i="8"/>
  <c r="D674" i="8"/>
  <c r="T674" i="8" s="1"/>
  <c r="D690" i="8"/>
  <c r="D706" i="8"/>
  <c r="D722" i="8"/>
  <c r="D738" i="8"/>
  <c r="T738" i="8" s="1"/>
  <c r="D754" i="8"/>
  <c r="D770" i="8"/>
  <c r="D786" i="8"/>
  <c r="T786" i="8" s="1"/>
  <c r="D802" i="8"/>
  <c r="D818" i="8"/>
  <c r="D834" i="8"/>
  <c r="D850" i="8"/>
  <c r="D866" i="8"/>
  <c r="T866" i="8" s="1"/>
  <c r="D882" i="8"/>
  <c r="D898" i="8"/>
  <c r="D914" i="8"/>
  <c r="D930" i="8"/>
  <c r="V930" i="8" s="1"/>
  <c r="D946" i="8"/>
  <c r="D962" i="8"/>
  <c r="D978" i="8"/>
  <c r="D994" i="8"/>
  <c r="O488" i="8"/>
  <c r="N882" i="8"/>
  <c r="M907" i="8"/>
  <c r="L530" i="8"/>
  <c r="L786" i="8"/>
  <c r="K43" i="8"/>
  <c r="K299" i="8"/>
  <c r="K555" i="8"/>
  <c r="K811" i="8"/>
  <c r="J68" i="8"/>
  <c r="J324" i="8"/>
  <c r="J458" i="8"/>
  <c r="J522" i="8"/>
  <c r="J586" i="8"/>
  <c r="J650" i="8"/>
  <c r="J714" i="8"/>
  <c r="J778" i="8"/>
  <c r="J842" i="8"/>
  <c r="J906" i="8"/>
  <c r="J970" i="8"/>
  <c r="I35" i="8"/>
  <c r="I99" i="8"/>
  <c r="I163" i="8"/>
  <c r="I227" i="8"/>
  <c r="I291" i="8"/>
  <c r="I355" i="8"/>
  <c r="I419" i="8"/>
  <c r="I483" i="8"/>
  <c r="I547" i="8"/>
  <c r="I611" i="8"/>
  <c r="I675" i="8"/>
  <c r="I739" i="8"/>
  <c r="I803" i="8"/>
  <c r="I867" i="8"/>
  <c r="I931" i="8"/>
  <c r="I995" i="8"/>
  <c r="H60" i="8"/>
  <c r="H124" i="8"/>
  <c r="H188" i="8"/>
  <c r="H252" i="8"/>
  <c r="H316" i="8"/>
  <c r="H357" i="8"/>
  <c r="H389" i="8"/>
  <c r="H421" i="8"/>
  <c r="H453" i="8"/>
  <c r="H479" i="8"/>
  <c r="H495" i="8"/>
  <c r="H511" i="8"/>
  <c r="H527" i="8"/>
  <c r="H543" i="8"/>
  <c r="H559" i="8"/>
  <c r="H575" i="8"/>
  <c r="H591" i="8"/>
  <c r="H607" i="8"/>
  <c r="H623" i="8"/>
  <c r="H639" i="8"/>
  <c r="H655" i="8"/>
  <c r="H671" i="8"/>
  <c r="H687" i="8"/>
  <c r="H703" i="8"/>
  <c r="H719" i="8"/>
  <c r="H735" i="8"/>
  <c r="H751" i="8"/>
  <c r="H767" i="8"/>
  <c r="H783" i="8"/>
  <c r="H799" i="8"/>
  <c r="H815" i="8"/>
  <c r="H831" i="8"/>
  <c r="H847" i="8"/>
  <c r="H863" i="8"/>
  <c r="H879" i="8"/>
  <c r="H895" i="8"/>
  <c r="H911" i="8"/>
  <c r="H927" i="8"/>
  <c r="H943" i="8"/>
  <c r="H959" i="8"/>
  <c r="H975" i="8"/>
  <c r="H991" i="8"/>
  <c r="G24" i="8"/>
  <c r="G40" i="8"/>
  <c r="G56" i="8"/>
  <c r="G72" i="8"/>
  <c r="G88" i="8"/>
  <c r="G104" i="8"/>
  <c r="G120" i="8"/>
  <c r="G136" i="8"/>
  <c r="G152" i="8"/>
  <c r="G168" i="8"/>
  <c r="G184" i="8"/>
  <c r="G200" i="8"/>
  <c r="G216" i="8"/>
  <c r="G232" i="8"/>
  <c r="G248" i="8"/>
  <c r="G264" i="8"/>
  <c r="G280" i="8"/>
  <c r="G296" i="8"/>
  <c r="G312" i="8"/>
  <c r="G328" i="8"/>
  <c r="G344" i="8"/>
  <c r="G360" i="8"/>
  <c r="G376" i="8"/>
  <c r="G392" i="8"/>
  <c r="G408" i="8"/>
  <c r="G424" i="8"/>
  <c r="G440" i="8"/>
  <c r="G456" i="8"/>
  <c r="G472" i="8"/>
  <c r="G488" i="8"/>
  <c r="G504" i="8"/>
  <c r="G520" i="8"/>
  <c r="G536" i="8"/>
  <c r="G552" i="8"/>
  <c r="G568" i="8"/>
  <c r="G584" i="8"/>
  <c r="G600" i="8"/>
  <c r="G616" i="8"/>
  <c r="G632" i="8"/>
  <c r="G648" i="8"/>
  <c r="G664" i="8"/>
  <c r="G680" i="8"/>
  <c r="G696" i="8"/>
  <c r="G712" i="8"/>
  <c r="G728" i="8"/>
  <c r="G744" i="8"/>
  <c r="G760" i="8"/>
  <c r="G776" i="8"/>
  <c r="G792" i="8"/>
  <c r="G808" i="8"/>
  <c r="G824" i="8"/>
  <c r="G840" i="8"/>
  <c r="G856" i="8"/>
  <c r="G872" i="8"/>
  <c r="G888" i="8"/>
  <c r="G904" i="8"/>
  <c r="G920" i="8"/>
  <c r="G936" i="8"/>
  <c r="G952" i="8"/>
  <c r="G968" i="8"/>
  <c r="G984" i="8"/>
  <c r="G1000" i="8"/>
  <c r="F17" i="8"/>
  <c r="F33" i="8"/>
  <c r="F49" i="8"/>
  <c r="F65" i="8"/>
  <c r="F81" i="8"/>
  <c r="F97" i="8"/>
  <c r="F113" i="8"/>
  <c r="F129" i="8"/>
  <c r="F145" i="8"/>
  <c r="F161" i="8"/>
  <c r="F177" i="8"/>
  <c r="F193" i="8"/>
  <c r="F209" i="8"/>
  <c r="F225" i="8"/>
  <c r="F241" i="8"/>
  <c r="F257" i="8"/>
  <c r="F273" i="8"/>
  <c r="F289" i="8"/>
  <c r="F305" i="8"/>
  <c r="F321" i="8"/>
  <c r="F337" i="8"/>
  <c r="F353" i="8"/>
  <c r="F369" i="8"/>
  <c r="F385" i="8"/>
  <c r="F401" i="8"/>
  <c r="F417" i="8"/>
  <c r="F433" i="8"/>
  <c r="F449" i="8"/>
  <c r="F465" i="8"/>
  <c r="F481" i="8"/>
  <c r="F497" i="8"/>
  <c r="F513" i="8"/>
  <c r="F529" i="8"/>
  <c r="F545" i="8"/>
  <c r="F561" i="8"/>
  <c r="F577" i="8"/>
  <c r="F593" i="8"/>
  <c r="F609" i="8"/>
  <c r="F625" i="8"/>
  <c r="F641" i="8"/>
  <c r="F657" i="8"/>
  <c r="F673" i="8"/>
  <c r="F689" i="8"/>
  <c r="F705" i="8"/>
  <c r="F721" i="8"/>
  <c r="F737" i="8"/>
  <c r="F753" i="8"/>
  <c r="F769" i="8"/>
  <c r="F785" i="8"/>
  <c r="F801" i="8"/>
  <c r="F817" i="8"/>
  <c r="F833" i="8"/>
  <c r="F849" i="8"/>
  <c r="F865" i="8"/>
  <c r="F881" i="8"/>
  <c r="F897" i="8"/>
  <c r="F913" i="8"/>
  <c r="F929" i="8"/>
  <c r="F945" i="8"/>
  <c r="F961" i="8"/>
  <c r="F977" i="8"/>
  <c r="F993" i="8"/>
  <c r="D19" i="8"/>
  <c r="D35" i="8"/>
  <c r="D51" i="8"/>
  <c r="V51" i="8" s="1"/>
  <c r="D67" i="8"/>
  <c r="D83" i="8"/>
  <c r="D99" i="8"/>
  <c r="D115" i="8"/>
  <c r="T115" i="8" s="1"/>
  <c r="D131" i="8"/>
  <c r="D147" i="8"/>
  <c r="D163" i="8"/>
  <c r="T163" i="8" s="1"/>
  <c r="D179" i="8"/>
  <c r="D195" i="8"/>
  <c r="D211" i="8"/>
  <c r="D227" i="8"/>
  <c r="T227" i="8" s="1"/>
  <c r="D243" i="8"/>
  <c r="V243" i="8" s="1"/>
  <c r="D259" i="8"/>
  <c r="D275" i="8"/>
  <c r="D291" i="8"/>
  <c r="D307" i="8"/>
  <c r="V307" i="8" s="1"/>
  <c r="D323" i="8"/>
  <c r="T323" i="8" s="1"/>
  <c r="D339" i="8"/>
  <c r="D355" i="8"/>
  <c r="T355" i="8" s="1"/>
  <c r="D371" i="8"/>
  <c r="D387" i="8"/>
  <c r="D403" i="8"/>
  <c r="D419" i="8"/>
  <c r="T419" i="8" s="1"/>
  <c r="D435" i="8"/>
  <c r="T435" i="8" s="1"/>
  <c r="D451" i="8"/>
  <c r="D467" i="8"/>
  <c r="D483" i="8"/>
  <c r="D499" i="8"/>
  <c r="T499" i="8" s="1"/>
  <c r="D515" i="8"/>
  <c r="D531" i="8"/>
  <c r="D547" i="8"/>
  <c r="T547" i="8" s="1"/>
  <c r="D563" i="8"/>
  <c r="T563" i="8" s="1"/>
  <c r="D579" i="8"/>
  <c r="D595" i="8"/>
  <c r="V595" i="8" s="1"/>
  <c r="D611" i="8"/>
  <c r="D627" i="8"/>
  <c r="V627" i="8" s="1"/>
  <c r="D643" i="8"/>
  <c r="D659" i="8"/>
  <c r="D675" i="8"/>
  <c r="D691" i="8"/>
  <c r="V691" i="8" s="1"/>
  <c r="D707" i="8"/>
  <c r="D723" i="8"/>
  <c r="V723" i="8" s="1"/>
  <c r="D739" i="8"/>
  <c r="D755" i="8"/>
  <c r="D771" i="8"/>
  <c r="D787" i="8"/>
  <c r="D803" i="8"/>
  <c r="D561" i="8"/>
  <c r="V561" i="8" s="1"/>
  <c r="D625" i="8"/>
  <c r="V625" i="8" s="1"/>
  <c r="D689" i="8"/>
  <c r="V689" i="8" s="1"/>
  <c r="D753" i="8"/>
  <c r="T753" i="8" s="1"/>
  <c r="D773" i="8"/>
  <c r="T773" i="8" s="1"/>
  <c r="D789" i="8"/>
  <c r="T789" i="8" s="1"/>
  <c r="D805" i="8"/>
  <c r="D821" i="8"/>
  <c r="D837" i="8"/>
  <c r="T837" i="8" s="1"/>
  <c r="D853" i="8"/>
  <c r="D869" i="8"/>
  <c r="V869" i="8" s="1"/>
  <c r="D885" i="8"/>
  <c r="D901" i="8"/>
  <c r="D917" i="8"/>
  <c r="T917" i="8" s="1"/>
  <c r="D933" i="8"/>
  <c r="V933" i="8" s="1"/>
  <c r="D949" i="8"/>
  <c r="D965" i="8"/>
  <c r="T965" i="8" s="1"/>
  <c r="D981" i="8"/>
  <c r="D997" i="8"/>
  <c r="N13" i="8"/>
  <c r="U13" i="8" s="1"/>
  <c r="M75" i="8"/>
  <c r="L100" i="8"/>
  <c r="L578" i="8"/>
  <c r="L834" i="8"/>
  <c r="K91" i="8"/>
  <c r="K347" i="8"/>
  <c r="K603" i="8"/>
  <c r="K859" i="8"/>
  <c r="J116" i="8"/>
  <c r="J369" i="8"/>
  <c r="J470" i="8"/>
  <c r="J534" i="8"/>
  <c r="J598" i="8"/>
  <c r="J662" i="8"/>
  <c r="J726" i="8"/>
  <c r="J790" i="8"/>
  <c r="J854" i="8"/>
  <c r="J918" i="8"/>
  <c r="J982" i="8"/>
  <c r="I47" i="8"/>
  <c r="I111" i="8"/>
  <c r="I175" i="8"/>
  <c r="I239" i="8"/>
  <c r="I303" i="8"/>
  <c r="I367" i="8"/>
  <c r="I431" i="8"/>
  <c r="I495" i="8"/>
  <c r="I559" i="8"/>
  <c r="I623" i="8"/>
  <c r="I687" i="8"/>
  <c r="I751" i="8"/>
  <c r="I815" i="8"/>
  <c r="I879" i="8"/>
  <c r="I943" i="8"/>
  <c r="H72" i="8"/>
  <c r="H136" i="8"/>
  <c r="H200" i="8"/>
  <c r="H264" i="8"/>
  <c r="H328" i="8"/>
  <c r="H364" i="8"/>
  <c r="H396" i="8"/>
  <c r="H428" i="8"/>
  <c r="H460" i="8"/>
  <c r="H482" i="8"/>
  <c r="H498" i="8"/>
  <c r="H514" i="8"/>
  <c r="H530" i="8"/>
  <c r="H546" i="8"/>
  <c r="H562" i="8"/>
  <c r="H578" i="8"/>
  <c r="H594" i="8"/>
  <c r="H610" i="8"/>
  <c r="H626" i="8"/>
  <c r="H642" i="8"/>
  <c r="H658" i="8"/>
  <c r="H674" i="8"/>
  <c r="H690" i="8"/>
  <c r="H706" i="8"/>
  <c r="H722" i="8"/>
  <c r="H738" i="8"/>
  <c r="H754" i="8"/>
  <c r="H770" i="8"/>
  <c r="H786" i="8"/>
  <c r="H802" i="8"/>
  <c r="H818" i="8"/>
  <c r="H834" i="8"/>
  <c r="H850" i="8"/>
  <c r="H866" i="8"/>
  <c r="H882" i="8"/>
  <c r="H898" i="8"/>
  <c r="H914" i="8"/>
  <c r="H930" i="8"/>
  <c r="H946" i="8"/>
  <c r="H962" i="8"/>
  <c r="H978" i="8"/>
  <c r="H994" i="8"/>
  <c r="G11" i="8"/>
  <c r="G27" i="8"/>
  <c r="G43" i="8"/>
  <c r="G59" i="8"/>
  <c r="G75" i="8"/>
  <c r="G91" i="8"/>
  <c r="G107" i="8"/>
  <c r="G123" i="8"/>
  <c r="G139" i="8"/>
  <c r="G155" i="8"/>
  <c r="G171" i="8"/>
  <c r="G187" i="8"/>
  <c r="G203" i="8"/>
  <c r="G219" i="8"/>
  <c r="G235" i="8"/>
  <c r="G251" i="8"/>
  <c r="G267" i="8"/>
  <c r="G283" i="8"/>
  <c r="G299" i="8"/>
  <c r="G315" i="8"/>
  <c r="G331" i="8"/>
  <c r="G347" i="8"/>
  <c r="G363" i="8"/>
  <c r="G379" i="8"/>
  <c r="G395" i="8"/>
  <c r="G411" i="8"/>
  <c r="G427" i="8"/>
  <c r="G443" i="8"/>
  <c r="G459" i="8"/>
  <c r="G475" i="8"/>
  <c r="G491" i="8"/>
  <c r="G507" i="8"/>
  <c r="G523" i="8"/>
  <c r="G539" i="8"/>
  <c r="G555" i="8"/>
  <c r="G571" i="8"/>
  <c r="G587" i="8"/>
  <c r="G603" i="8"/>
  <c r="G619" i="8"/>
  <c r="G635" i="8"/>
  <c r="G651" i="8"/>
  <c r="G667" i="8"/>
  <c r="G683" i="8"/>
  <c r="G699" i="8"/>
  <c r="G715" i="8"/>
  <c r="G731" i="8"/>
  <c r="G747" i="8"/>
  <c r="G763" i="8"/>
  <c r="G779" i="8"/>
  <c r="G795" i="8"/>
  <c r="G811" i="8"/>
  <c r="G827" i="8"/>
  <c r="G843" i="8"/>
  <c r="G859" i="8"/>
  <c r="G875" i="8"/>
  <c r="G891" i="8"/>
  <c r="G907" i="8"/>
  <c r="G923" i="8"/>
  <c r="G939" i="8"/>
  <c r="G955" i="8"/>
  <c r="G971" i="8"/>
  <c r="G987" i="8"/>
  <c r="G1003" i="8"/>
  <c r="F20" i="8"/>
  <c r="F36" i="8"/>
  <c r="F52" i="8"/>
  <c r="F68" i="8"/>
  <c r="F84" i="8"/>
  <c r="F100" i="8"/>
  <c r="F116" i="8"/>
  <c r="F132" i="8"/>
  <c r="F148" i="8"/>
  <c r="F164" i="8"/>
  <c r="F180" i="8"/>
  <c r="F196" i="8"/>
  <c r="F212" i="8"/>
  <c r="F228" i="8"/>
  <c r="F244" i="8"/>
  <c r="F260" i="8"/>
  <c r="F276" i="8"/>
  <c r="F292" i="8"/>
  <c r="F308" i="8"/>
  <c r="F324" i="8"/>
  <c r="F340" i="8"/>
  <c r="F356" i="8"/>
  <c r="F372" i="8"/>
  <c r="F388" i="8"/>
  <c r="F404" i="8"/>
  <c r="F420" i="8"/>
  <c r="F436" i="8"/>
  <c r="F452" i="8"/>
  <c r="F468" i="8"/>
  <c r="F484" i="8"/>
  <c r="F500" i="8"/>
  <c r="F516" i="8"/>
  <c r="F532" i="8"/>
  <c r="F548" i="8"/>
  <c r="F564" i="8"/>
  <c r="F580" i="8"/>
  <c r="F596" i="8"/>
  <c r="F612" i="8"/>
  <c r="F628" i="8"/>
  <c r="F644" i="8"/>
  <c r="F660" i="8"/>
  <c r="F676" i="8"/>
  <c r="F692" i="8"/>
  <c r="F708" i="8"/>
  <c r="F724" i="8"/>
  <c r="F740" i="8"/>
  <c r="F756" i="8"/>
  <c r="F772" i="8"/>
  <c r="F788" i="8"/>
  <c r="F804" i="8"/>
  <c r="F820" i="8"/>
  <c r="F836" i="8"/>
  <c r="F852" i="8"/>
  <c r="F868" i="8"/>
  <c r="F884" i="8"/>
  <c r="F900" i="8"/>
  <c r="F916" i="8"/>
  <c r="F932" i="8"/>
  <c r="F948" i="8"/>
  <c r="F964" i="8"/>
  <c r="F980" i="8"/>
  <c r="F996" i="8"/>
  <c r="D22" i="8"/>
  <c r="V22" i="8" s="1"/>
  <c r="D38" i="8"/>
  <c r="V38" i="8" s="1"/>
  <c r="D54" i="8"/>
  <c r="T54" i="8" s="1"/>
  <c r="D70" i="8"/>
  <c r="T70" i="8" s="1"/>
  <c r="D86" i="8"/>
  <c r="D102" i="8"/>
  <c r="D118" i="8"/>
  <c r="D134" i="8"/>
  <c r="T134" i="8" s="1"/>
  <c r="D150" i="8"/>
  <c r="D166" i="8"/>
  <c r="V166" i="8" s="1"/>
  <c r="D182" i="8"/>
  <c r="T182" i="8" s="1"/>
  <c r="D198" i="8"/>
  <c r="T198" i="8" s="1"/>
  <c r="D214" i="8"/>
  <c r="T214" i="8" s="1"/>
  <c r="D230" i="8"/>
  <c r="V230" i="8" s="1"/>
  <c r="D246" i="8"/>
  <c r="T246" i="8" s="1"/>
  <c r="D262" i="8"/>
  <c r="T262" i="8" s="1"/>
  <c r="D278" i="8"/>
  <c r="V278" i="8" s="1"/>
  <c r="D294" i="8"/>
  <c r="D310" i="8"/>
  <c r="T310" i="8" s="1"/>
  <c r="D326" i="8"/>
  <c r="T326" i="8" s="1"/>
  <c r="D342" i="8"/>
  <c r="V342" i="8" s="1"/>
  <c r="D358" i="8"/>
  <c r="D374" i="8"/>
  <c r="T374" i="8" s="1"/>
  <c r="D390" i="8"/>
  <c r="T390" i="8" s="1"/>
  <c r="D406" i="8"/>
  <c r="V406" i="8" s="1"/>
  <c r="D422" i="8"/>
  <c r="D438" i="8"/>
  <c r="T438" i="8" s="1"/>
  <c r="D454" i="8"/>
  <c r="T454" i="8" s="1"/>
  <c r="D470" i="8"/>
  <c r="V470" i="8" s="1"/>
  <c r="D486" i="8"/>
  <c r="D502" i="8"/>
  <c r="V502" i="8" s="1"/>
  <c r="D518" i="8"/>
  <c r="T518" i="8" s="1"/>
  <c r="D534" i="8"/>
  <c r="V534" i="8" s="1"/>
  <c r="D550" i="8"/>
  <c r="D566" i="8"/>
  <c r="T566" i="8" s="1"/>
  <c r="D582" i="8"/>
  <c r="T582" i="8" s="1"/>
  <c r="D598" i="8"/>
  <c r="T598" i="8" s="1"/>
  <c r="D614" i="8"/>
  <c r="D630" i="8"/>
  <c r="D646" i="8"/>
  <c r="T646" i="8" s="1"/>
  <c r="D662" i="8"/>
  <c r="V662" i="8" s="1"/>
  <c r="D678" i="8"/>
  <c r="D694" i="8"/>
  <c r="V694" i="8" s="1"/>
  <c r="D710" i="8"/>
  <c r="T710" i="8" s="1"/>
  <c r="D726" i="8"/>
  <c r="V726" i="8" s="1"/>
  <c r="D742" i="8"/>
  <c r="D758" i="8"/>
  <c r="D774" i="8"/>
  <c r="D790" i="8"/>
  <c r="T790" i="8" s="1"/>
  <c r="D806" i="8"/>
  <c r="D822" i="8"/>
  <c r="D838" i="8"/>
  <c r="D854" i="8"/>
  <c r="T854" i="8" s="1"/>
  <c r="D870" i="8"/>
  <c r="D886" i="8"/>
  <c r="D902" i="8"/>
  <c r="V902" i="8" s="1"/>
  <c r="D918" i="8"/>
  <c r="D934" i="8"/>
  <c r="D950" i="8"/>
  <c r="V950" i="8" s="1"/>
  <c r="D966" i="8"/>
  <c r="D982" i="8"/>
  <c r="T982" i="8" s="1"/>
  <c r="D998" i="8"/>
  <c r="V998" i="8" s="1"/>
  <c r="N114" i="8"/>
  <c r="M139" i="8"/>
  <c r="L164" i="8"/>
  <c r="L594" i="8"/>
  <c r="L850" i="8"/>
  <c r="K107" i="8"/>
  <c r="K363" i="8"/>
  <c r="K619" i="8"/>
  <c r="K875" i="8"/>
  <c r="J132" i="8"/>
  <c r="J377" i="8"/>
  <c r="J474" i="8"/>
  <c r="J538" i="8"/>
  <c r="J602" i="8"/>
  <c r="J666" i="8"/>
  <c r="J730" i="8"/>
  <c r="J794" i="8"/>
  <c r="J858" i="8"/>
  <c r="J922" i="8"/>
  <c r="J986" i="8"/>
  <c r="I51" i="8"/>
  <c r="I115" i="8"/>
  <c r="I179" i="8"/>
  <c r="I243" i="8"/>
  <c r="I307" i="8"/>
  <c r="I371" i="8"/>
  <c r="I435" i="8"/>
  <c r="I499" i="8"/>
  <c r="I563" i="8"/>
  <c r="I627" i="8"/>
  <c r="I691" i="8"/>
  <c r="I755" i="8"/>
  <c r="I819" i="8"/>
  <c r="I883" i="8"/>
  <c r="I947" i="8"/>
  <c r="H12" i="8"/>
  <c r="H76" i="8"/>
  <c r="H140" i="8"/>
  <c r="H204" i="8"/>
  <c r="H268" i="8"/>
  <c r="H332" i="8"/>
  <c r="H365" i="8"/>
  <c r="H397" i="8"/>
  <c r="H429" i="8"/>
  <c r="H461" i="8"/>
  <c r="H483" i="8"/>
  <c r="H499" i="8"/>
  <c r="H515" i="8"/>
  <c r="H531" i="8"/>
  <c r="H547" i="8"/>
  <c r="H563" i="8"/>
  <c r="H579" i="8"/>
  <c r="H595" i="8"/>
  <c r="H611" i="8"/>
  <c r="H627" i="8"/>
  <c r="H643" i="8"/>
  <c r="H659" i="8"/>
  <c r="H675" i="8"/>
  <c r="H691" i="8"/>
  <c r="H707" i="8"/>
  <c r="H723" i="8"/>
  <c r="H739" i="8"/>
  <c r="H755" i="8"/>
  <c r="H771" i="8"/>
  <c r="H787" i="8"/>
  <c r="H803" i="8"/>
  <c r="H819" i="8"/>
  <c r="H835" i="8"/>
  <c r="H851" i="8"/>
  <c r="H867" i="8"/>
  <c r="H883" i="8"/>
  <c r="H899" i="8"/>
  <c r="H915" i="8"/>
  <c r="H931" i="8"/>
  <c r="H947" i="8"/>
  <c r="H963" i="8"/>
  <c r="H979" i="8"/>
  <c r="H995" i="8"/>
  <c r="G12" i="8"/>
  <c r="G28" i="8"/>
  <c r="G44" i="8"/>
  <c r="G60" i="8"/>
  <c r="G76" i="8"/>
  <c r="G92" i="8"/>
  <c r="G108" i="8"/>
  <c r="G124" i="8"/>
  <c r="G140" i="8"/>
  <c r="G156" i="8"/>
  <c r="G172" i="8"/>
  <c r="G188" i="8"/>
  <c r="G204" i="8"/>
  <c r="G220" i="8"/>
  <c r="G236" i="8"/>
  <c r="G252" i="8"/>
  <c r="G268" i="8"/>
  <c r="G284" i="8"/>
  <c r="G300" i="8"/>
  <c r="G316" i="8"/>
  <c r="G332" i="8"/>
  <c r="G348" i="8"/>
  <c r="G364" i="8"/>
  <c r="G380" i="8"/>
  <c r="G396" i="8"/>
  <c r="G412" i="8"/>
  <c r="G428" i="8"/>
  <c r="G444" i="8"/>
  <c r="G460" i="8"/>
  <c r="G476" i="8"/>
  <c r="G492" i="8"/>
  <c r="G508" i="8"/>
  <c r="G524" i="8"/>
  <c r="G540" i="8"/>
  <c r="G556" i="8"/>
  <c r="G572" i="8"/>
  <c r="G588" i="8"/>
  <c r="G604" i="8"/>
  <c r="G620" i="8"/>
  <c r="G636" i="8"/>
  <c r="G652" i="8"/>
  <c r="G668" i="8"/>
  <c r="G684" i="8"/>
  <c r="G700" i="8"/>
  <c r="G716" i="8"/>
  <c r="G732" i="8"/>
  <c r="G748" i="8"/>
  <c r="G764" i="8"/>
  <c r="G780" i="8"/>
  <c r="G796" i="8"/>
  <c r="G812" i="8"/>
  <c r="G828" i="8"/>
  <c r="G844" i="8"/>
  <c r="G860" i="8"/>
  <c r="G876" i="8"/>
  <c r="G892" i="8"/>
  <c r="G908" i="8"/>
  <c r="G924" i="8"/>
  <c r="G940" i="8"/>
  <c r="G956" i="8"/>
  <c r="G972" i="8"/>
  <c r="G988" i="8"/>
  <c r="G1004" i="8"/>
  <c r="F21" i="8"/>
  <c r="F37" i="8"/>
  <c r="F53" i="8"/>
  <c r="F69" i="8"/>
  <c r="F85" i="8"/>
  <c r="F101" i="8"/>
  <c r="F117" i="8"/>
  <c r="F133" i="8"/>
  <c r="F149" i="8"/>
  <c r="F165" i="8"/>
  <c r="F181" i="8"/>
  <c r="F197" i="8"/>
  <c r="F213" i="8"/>
  <c r="F229" i="8"/>
  <c r="F245" i="8"/>
  <c r="F261" i="8"/>
  <c r="F277" i="8"/>
  <c r="F293" i="8"/>
  <c r="F309" i="8"/>
  <c r="F325" i="8"/>
  <c r="F341" i="8"/>
  <c r="F357" i="8"/>
  <c r="F373" i="8"/>
  <c r="F389" i="8"/>
  <c r="F405" i="8"/>
  <c r="F421" i="8"/>
  <c r="F437" i="8"/>
  <c r="F453" i="8"/>
  <c r="F469" i="8"/>
  <c r="F485" i="8"/>
  <c r="F501" i="8"/>
  <c r="F517" i="8"/>
  <c r="F533" i="8"/>
  <c r="F549" i="8"/>
  <c r="F565" i="8"/>
  <c r="F581" i="8"/>
  <c r="F597" i="8"/>
  <c r="F613" i="8"/>
  <c r="F629" i="8"/>
  <c r="F645" i="8"/>
  <c r="F661" i="8"/>
  <c r="F677" i="8"/>
  <c r="F693" i="8"/>
  <c r="F709" i="8"/>
  <c r="F725" i="8"/>
  <c r="F741" i="8"/>
  <c r="F757" i="8"/>
  <c r="F773" i="8"/>
  <c r="F789" i="8"/>
  <c r="F805" i="8"/>
  <c r="F821" i="8"/>
  <c r="F837" i="8"/>
  <c r="F853" i="8"/>
  <c r="F869" i="8"/>
  <c r="F885" i="8"/>
  <c r="F901" i="8"/>
  <c r="F917" i="8"/>
  <c r="F933" i="8"/>
  <c r="F949" i="8"/>
  <c r="F965" i="8"/>
  <c r="F981" i="8"/>
  <c r="F997" i="8"/>
  <c r="D23" i="8"/>
  <c r="D39" i="8"/>
  <c r="D55" i="8"/>
  <c r="T55" i="8" s="1"/>
  <c r="D71" i="8"/>
  <c r="T71" i="8" s="1"/>
  <c r="D87" i="8"/>
  <c r="T87" i="8" s="1"/>
  <c r="D103" i="8"/>
  <c r="D119" i="8"/>
  <c r="V119" i="8" s="1"/>
  <c r="D135" i="8"/>
  <c r="T135" i="8" s="1"/>
  <c r="D151" i="8"/>
  <c r="T151" i="8" s="1"/>
  <c r="D167" i="8"/>
  <c r="D183" i="8"/>
  <c r="D199" i="8"/>
  <c r="T199" i="8" s="1"/>
  <c r="D215" i="8"/>
  <c r="V215" i="8" s="1"/>
  <c r="D231" i="8"/>
  <c r="D247" i="8"/>
  <c r="T247" i="8" s="1"/>
  <c r="D263" i="8"/>
  <c r="T263" i="8" s="1"/>
  <c r="D279" i="8"/>
  <c r="D295" i="8"/>
  <c r="D311" i="8"/>
  <c r="D327" i="8"/>
  <c r="T327" i="8" s="1"/>
  <c r="D343" i="8"/>
  <c r="T343" i="8" s="1"/>
  <c r="D359" i="8"/>
  <c r="D375" i="8"/>
  <c r="D391" i="8"/>
  <c r="T391" i="8" s="1"/>
  <c r="D407" i="8"/>
  <c r="D423" i="8"/>
  <c r="D439" i="8"/>
  <c r="D455" i="8"/>
  <c r="T455" i="8" s="1"/>
  <c r="D471" i="8"/>
  <c r="D487" i="8"/>
  <c r="D503" i="8"/>
  <c r="V503" i="8" s="1"/>
  <c r="D519" i="8"/>
  <c r="T519" i="8" s="1"/>
  <c r="D535" i="8"/>
  <c r="V535" i="8" s="1"/>
  <c r="D551" i="8"/>
  <c r="D567" i="8"/>
  <c r="D583" i="8"/>
  <c r="T583" i="8" s="1"/>
  <c r="D599" i="8"/>
  <c r="D615" i="8"/>
  <c r="D631" i="8"/>
  <c r="T631" i="8" s="1"/>
  <c r="D647" i="8"/>
  <c r="T647" i="8" s="1"/>
  <c r="D663" i="8"/>
  <c r="T663" i="8" s="1"/>
  <c r="D679" i="8"/>
  <c r="D695" i="8"/>
  <c r="D711" i="8"/>
  <c r="T711" i="8" s="1"/>
  <c r="D727" i="8"/>
  <c r="T727" i="8" s="1"/>
  <c r="D743" i="8"/>
  <c r="V743" i="8" s="1"/>
  <c r="D759" i="8"/>
  <c r="D775" i="8"/>
  <c r="D791" i="8"/>
  <c r="D807" i="8"/>
  <c r="V807" i="8" s="1"/>
  <c r="D823" i="8"/>
  <c r="D839" i="8"/>
  <c r="D855" i="8"/>
  <c r="D871" i="8"/>
  <c r="D887" i="8"/>
  <c r="D903" i="8"/>
  <c r="V903" i="8" s="1"/>
  <c r="D919" i="8"/>
  <c r="T919" i="8" s="1"/>
  <c r="D935" i="8"/>
  <c r="D951" i="8"/>
  <c r="D967" i="8"/>
  <c r="V967" i="8" s="1"/>
  <c r="D983" i="8"/>
  <c r="D999" i="8"/>
  <c r="M971" i="8"/>
  <c r="K315" i="8"/>
  <c r="J340" i="8"/>
  <c r="J654" i="8"/>
  <c r="J910" i="8"/>
  <c r="I167" i="8"/>
  <c r="I423" i="8"/>
  <c r="I679" i="8"/>
  <c r="J574" i="8"/>
  <c r="I599" i="8"/>
  <c r="H476" i="8"/>
  <c r="H732" i="8"/>
  <c r="H988" i="8"/>
  <c r="G245" i="8"/>
  <c r="G501" i="8"/>
  <c r="G757" i="8"/>
  <c r="F14" i="8"/>
  <c r="F270" i="8"/>
  <c r="F526" i="8"/>
  <c r="F782" i="8"/>
  <c r="D64" i="8"/>
  <c r="V64" i="8" s="1"/>
  <c r="D320" i="8"/>
  <c r="D576" i="8"/>
  <c r="D832" i="8"/>
  <c r="V832" i="8" s="1"/>
  <c r="D956" i="8"/>
  <c r="T956" i="8" s="1"/>
  <c r="D892" i="8"/>
  <c r="V892" i="8" s="1"/>
  <c r="D828" i="8"/>
  <c r="T828" i="8" s="1"/>
  <c r="D764" i="8"/>
  <c r="D700" i="8"/>
  <c r="V700" i="8" s="1"/>
  <c r="D636" i="8"/>
  <c r="D572" i="8"/>
  <c r="V572" i="8" s="1"/>
  <c r="D508" i="8"/>
  <c r="D444" i="8"/>
  <c r="D380" i="8"/>
  <c r="T380" i="8" s="1"/>
  <c r="D316" i="8"/>
  <c r="T316" i="8" s="1"/>
  <c r="D252" i="8"/>
  <c r="V252" i="8" s="1"/>
  <c r="D188" i="8"/>
  <c r="D124" i="8"/>
  <c r="D60" i="8"/>
  <c r="F970" i="8"/>
  <c r="F906" i="8"/>
  <c r="F842" i="8"/>
  <c r="F778" i="8"/>
  <c r="F714" i="8"/>
  <c r="F650" i="8"/>
  <c r="F586" i="8"/>
  <c r="F522" i="8"/>
  <c r="F458" i="8"/>
  <c r="F394" i="8"/>
  <c r="F330" i="8"/>
  <c r="F266" i="8"/>
  <c r="F202" i="8"/>
  <c r="F138" i="8"/>
  <c r="F74" i="8"/>
  <c r="F10" i="8"/>
  <c r="G945" i="8"/>
  <c r="G881" i="8"/>
  <c r="G817" i="8"/>
  <c r="G753" i="8"/>
  <c r="G689" i="8"/>
  <c r="G625" i="8"/>
  <c r="G561" i="8"/>
  <c r="G497" i="8"/>
  <c r="G433" i="8"/>
  <c r="G369" i="8"/>
  <c r="G305" i="8"/>
  <c r="G241" i="8"/>
  <c r="G177" i="8"/>
  <c r="G113" i="8"/>
  <c r="G49" i="8"/>
  <c r="H984" i="8"/>
  <c r="H920" i="8"/>
  <c r="H856" i="8"/>
  <c r="H792" i="8"/>
  <c r="H728" i="8"/>
  <c r="H664" i="8"/>
  <c r="H600" i="8"/>
  <c r="H536" i="8"/>
  <c r="H472" i="8"/>
  <c r="H344" i="8"/>
  <c r="H96" i="8"/>
  <c r="I839" i="8"/>
  <c r="I583" i="8"/>
  <c r="I327" i="8"/>
  <c r="I71" i="8"/>
  <c r="J814" i="8"/>
  <c r="J558" i="8"/>
  <c r="K955" i="8"/>
  <c r="L930" i="8"/>
  <c r="N434" i="8"/>
  <c r="U434" i="8" s="1"/>
  <c r="D968" i="8"/>
  <c r="T968" i="8" s="1"/>
  <c r="D904" i="8"/>
  <c r="D840" i="8"/>
  <c r="D776" i="8"/>
  <c r="D712" i="8"/>
  <c r="D648" i="8"/>
  <c r="V648" i="8" s="1"/>
  <c r="D584" i="8"/>
  <c r="D520" i="8"/>
  <c r="D456" i="8"/>
  <c r="T456" i="8" s="1"/>
  <c r="D392" i="8"/>
  <c r="V392" i="8" s="1"/>
  <c r="D328" i="8"/>
  <c r="V328" i="8" s="1"/>
  <c r="D264" i="8"/>
  <c r="D200" i="8"/>
  <c r="T200" i="8" s="1"/>
  <c r="D136" i="8"/>
  <c r="V136" i="8" s="1"/>
  <c r="D72" i="8"/>
  <c r="F982" i="8"/>
  <c r="F918" i="8"/>
  <c r="F854" i="8"/>
  <c r="F790" i="8"/>
  <c r="F726" i="8"/>
  <c r="F662" i="8"/>
  <c r="F598" i="8"/>
  <c r="F534" i="8"/>
  <c r="F470" i="8"/>
  <c r="F406" i="8"/>
  <c r="F342" i="8"/>
  <c r="F278" i="8"/>
  <c r="F214" i="8"/>
  <c r="F150" i="8"/>
  <c r="F86" i="8"/>
  <c r="F22" i="8"/>
  <c r="G957" i="8"/>
  <c r="G893" i="8"/>
  <c r="G829" i="8"/>
  <c r="G765" i="8"/>
  <c r="G701" i="8"/>
  <c r="G637" i="8"/>
  <c r="G573" i="8"/>
  <c r="G509" i="8"/>
  <c r="G445" i="8"/>
  <c r="G381" i="8"/>
  <c r="G317" i="8"/>
  <c r="G253" i="8"/>
  <c r="G189" i="8"/>
  <c r="G125" i="8"/>
  <c r="G61" i="8"/>
  <c r="H996" i="8"/>
  <c r="H932" i="8"/>
  <c r="H868" i="8"/>
  <c r="H804" i="8"/>
  <c r="H740" i="8"/>
  <c r="H676" i="8"/>
  <c r="H612" i="8"/>
  <c r="H548" i="8"/>
  <c r="H484" i="8"/>
  <c r="H368" i="8"/>
  <c r="H144" i="8"/>
  <c r="I887" i="8"/>
  <c r="I631" i="8"/>
  <c r="I375" i="8"/>
  <c r="I119" i="8"/>
  <c r="J862" i="8"/>
  <c r="J606" i="8"/>
  <c r="J148" i="8"/>
  <c r="K123" i="8"/>
  <c r="M203" i="8"/>
  <c r="D980" i="8"/>
  <c r="D916" i="8"/>
  <c r="D852" i="8"/>
  <c r="D788" i="8"/>
  <c r="V788" i="8" s="1"/>
  <c r="D724" i="8"/>
  <c r="D660" i="8"/>
  <c r="D596" i="8"/>
  <c r="D532" i="8"/>
  <c r="V532" i="8" s="1"/>
  <c r="D468" i="8"/>
  <c r="V468" i="8" s="1"/>
  <c r="D404" i="8"/>
  <c r="V404" i="8" s="1"/>
  <c r="D340" i="8"/>
  <c r="D276" i="8"/>
  <c r="V276" i="8" s="1"/>
  <c r="D212" i="8"/>
  <c r="V212" i="8" s="1"/>
  <c r="D148" i="8"/>
  <c r="D84" i="8"/>
  <c r="D20" i="8"/>
  <c r="V20" i="8" s="1"/>
  <c r="F994" i="8"/>
  <c r="F930" i="8"/>
  <c r="F866" i="8"/>
  <c r="F802" i="8"/>
  <c r="F738" i="8"/>
  <c r="F674" i="8"/>
  <c r="F610" i="8"/>
  <c r="F546" i="8"/>
  <c r="F482" i="8"/>
  <c r="F418" i="8"/>
  <c r="F354" i="8"/>
  <c r="F290" i="8"/>
  <c r="F226" i="8"/>
  <c r="F162" i="8"/>
  <c r="F98" i="8"/>
  <c r="F34" i="8"/>
  <c r="G969" i="8"/>
  <c r="G905" i="8"/>
  <c r="G841" i="8"/>
  <c r="G777" i="8"/>
  <c r="G713" i="8"/>
  <c r="G649" i="8"/>
  <c r="G585" i="8"/>
  <c r="G521" i="8"/>
  <c r="G457" i="8"/>
  <c r="G393" i="8"/>
  <c r="G329" i="8"/>
  <c r="G265" i="8"/>
  <c r="G201" i="8"/>
  <c r="G137" i="8"/>
  <c r="G73" i="8"/>
  <c r="G9" i="8"/>
  <c r="H944" i="8"/>
  <c r="H880" i="8"/>
  <c r="H816" i="8"/>
  <c r="H752" i="8"/>
  <c r="H688" i="8"/>
  <c r="H624" i="8"/>
  <c r="H560" i="8"/>
  <c r="H496" i="8"/>
  <c r="H392" i="8"/>
  <c r="H192" i="8"/>
  <c r="I935" i="8"/>
  <c r="I615" i="8"/>
  <c r="I295" i="8"/>
  <c r="J974" i="8"/>
  <c r="J590" i="8"/>
  <c r="K827" i="8"/>
  <c r="D995" i="8"/>
  <c r="D931" i="8"/>
  <c r="D867" i="8"/>
  <c r="T752" i="8"/>
  <c r="V752" i="8"/>
  <c r="V496" i="8"/>
  <c r="T819" i="8"/>
  <c r="V304" i="8"/>
  <c r="T688" i="8"/>
  <c r="T48" i="8"/>
  <c r="T944" i="8"/>
  <c r="V432" i="8"/>
  <c r="V384" i="8"/>
  <c r="T384" i="8"/>
  <c r="T1004" i="8"/>
  <c r="V1004" i="8"/>
  <c r="V812" i="8"/>
  <c r="T812" i="8"/>
  <c r="V620" i="8"/>
  <c r="T620" i="8"/>
  <c r="V428" i="8"/>
  <c r="T428" i="8"/>
  <c r="V236" i="8"/>
  <c r="T236" i="8"/>
  <c r="V108" i="8"/>
  <c r="T108" i="8"/>
  <c r="T888" i="8"/>
  <c r="V888" i="8"/>
  <c r="T696" i="8"/>
  <c r="V696" i="8"/>
  <c r="V504" i="8"/>
  <c r="T504" i="8"/>
  <c r="V312" i="8"/>
  <c r="T312" i="8"/>
  <c r="V120" i="8"/>
  <c r="T120" i="8"/>
  <c r="T900" i="8"/>
  <c r="V900" i="8"/>
  <c r="V644" i="8"/>
  <c r="T644" i="8"/>
  <c r="V388" i="8"/>
  <c r="T388" i="8"/>
  <c r="V132" i="8"/>
  <c r="T132" i="8"/>
  <c r="V963" i="8"/>
  <c r="T963" i="8"/>
  <c r="V851" i="8"/>
  <c r="V760" i="8"/>
  <c r="T760" i="8"/>
  <c r="V568" i="8"/>
  <c r="T568" i="8"/>
  <c r="V376" i="8"/>
  <c r="T376" i="8"/>
  <c r="V184" i="8"/>
  <c r="T184" i="8"/>
  <c r="T964" i="8"/>
  <c r="V964" i="8"/>
  <c r="T772" i="8"/>
  <c r="V772" i="8"/>
  <c r="V516" i="8"/>
  <c r="T516" i="8"/>
  <c r="V260" i="8"/>
  <c r="T260" i="8"/>
  <c r="T899" i="8"/>
  <c r="V448" i="8"/>
  <c r="T448" i="8"/>
  <c r="T960" i="8"/>
  <c r="V960" i="8"/>
  <c r="V860" i="8"/>
  <c r="T860" i="8"/>
  <c r="V732" i="8"/>
  <c r="T732" i="8"/>
  <c r="V540" i="8"/>
  <c r="T540" i="8"/>
  <c r="V412" i="8"/>
  <c r="T412" i="8"/>
  <c r="V284" i="8"/>
  <c r="T284" i="8"/>
  <c r="V156" i="8"/>
  <c r="T156" i="8"/>
  <c r="T92" i="8"/>
  <c r="V92" i="8"/>
  <c r="T1000" i="8"/>
  <c r="V1000" i="8"/>
  <c r="T808" i="8"/>
  <c r="V808" i="8"/>
  <c r="V616" i="8"/>
  <c r="T616" i="8"/>
  <c r="V424" i="8"/>
  <c r="T424" i="8"/>
  <c r="V232" i="8"/>
  <c r="T232" i="8"/>
  <c r="V104" i="8"/>
  <c r="T104" i="8"/>
  <c r="T884" i="8"/>
  <c r="V884" i="8"/>
  <c r="T756" i="8"/>
  <c r="V756" i="8"/>
  <c r="V628" i="8"/>
  <c r="T628" i="8"/>
  <c r="V500" i="8"/>
  <c r="T500" i="8"/>
  <c r="V372" i="8"/>
  <c r="T372" i="8"/>
  <c r="V244" i="8"/>
  <c r="T244" i="8"/>
  <c r="V116" i="8"/>
  <c r="T116" i="8"/>
  <c r="W690" i="8"/>
  <c r="U690" i="8"/>
  <c r="V640" i="8"/>
  <c r="T640" i="8"/>
  <c r="T940" i="8"/>
  <c r="V940" i="8"/>
  <c r="V748" i="8"/>
  <c r="T748" i="8"/>
  <c r="V556" i="8"/>
  <c r="T556" i="8"/>
  <c r="V364" i="8"/>
  <c r="T364" i="8"/>
  <c r="V172" i="8"/>
  <c r="T172" i="8"/>
  <c r="T952" i="8"/>
  <c r="V952" i="8"/>
  <c r="V824" i="8"/>
  <c r="T824" i="8"/>
  <c r="V632" i="8"/>
  <c r="T632" i="8"/>
  <c r="V440" i="8"/>
  <c r="T440" i="8"/>
  <c r="V248" i="8"/>
  <c r="T248" i="8"/>
  <c r="T56" i="8"/>
  <c r="V56" i="8"/>
  <c r="T836" i="8"/>
  <c r="V836" i="8"/>
  <c r="V580" i="8"/>
  <c r="T580" i="8"/>
  <c r="V324" i="8"/>
  <c r="T324" i="8"/>
  <c r="V68" i="8"/>
  <c r="T68" i="8"/>
  <c r="V947" i="8"/>
  <c r="T947" i="8"/>
  <c r="V915" i="8"/>
  <c r="T915" i="8"/>
  <c r="V704" i="8"/>
  <c r="T704" i="8"/>
  <c r="T924" i="8"/>
  <c r="V924" i="8"/>
  <c r="T668" i="8"/>
  <c r="V668" i="8"/>
  <c r="V476" i="8"/>
  <c r="T476" i="8"/>
  <c r="V220" i="8"/>
  <c r="T220" i="8"/>
  <c r="V28" i="8"/>
  <c r="T28" i="8"/>
  <c r="T936" i="8"/>
  <c r="V936" i="8"/>
  <c r="T680" i="8"/>
  <c r="V680" i="8"/>
  <c r="V488" i="8"/>
  <c r="T488" i="8"/>
  <c r="V296" i="8"/>
  <c r="T296" i="8"/>
  <c r="V40" i="8"/>
  <c r="T40" i="8"/>
  <c r="V512" i="8"/>
  <c r="T512" i="8"/>
  <c r="T920" i="8"/>
  <c r="V920" i="8"/>
  <c r="T792" i="8"/>
  <c r="V792" i="8"/>
  <c r="T664" i="8"/>
  <c r="V664" i="8"/>
  <c r="V536" i="8"/>
  <c r="T536" i="8"/>
  <c r="V408" i="8"/>
  <c r="T408" i="8"/>
  <c r="V280" i="8"/>
  <c r="T280" i="8"/>
  <c r="V152" i="8"/>
  <c r="T152" i="8"/>
  <c r="V24" i="8"/>
  <c r="T24" i="8"/>
  <c r="T996" i="8"/>
  <c r="V996" i="8"/>
  <c r="V868" i="8"/>
  <c r="T868" i="8"/>
  <c r="V740" i="8"/>
  <c r="T740" i="8"/>
  <c r="V612" i="8"/>
  <c r="T612" i="8"/>
  <c r="V484" i="8"/>
  <c r="T484" i="8"/>
  <c r="V356" i="8"/>
  <c r="T356" i="8"/>
  <c r="V228" i="8"/>
  <c r="T228" i="8"/>
  <c r="V100" i="8"/>
  <c r="T100" i="8"/>
  <c r="V128" i="8"/>
  <c r="T128" i="8"/>
  <c r="T896" i="8"/>
  <c r="V896" i="8"/>
  <c r="V876" i="8"/>
  <c r="T876" i="8"/>
  <c r="T684" i="8"/>
  <c r="V684" i="8"/>
  <c r="V492" i="8"/>
  <c r="T492" i="8"/>
  <c r="V300" i="8"/>
  <c r="T300" i="8"/>
  <c r="V44" i="8"/>
  <c r="T44" i="8"/>
  <c r="U178" i="8"/>
  <c r="W178" i="8"/>
  <c r="V708" i="8"/>
  <c r="T708" i="8"/>
  <c r="V452" i="8"/>
  <c r="T452" i="8"/>
  <c r="V196" i="8"/>
  <c r="T196" i="8"/>
  <c r="W946" i="8"/>
  <c r="U946" i="8"/>
  <c r="V979" i="8"/>
  <c r="T979" i="8"/>
  <c r="V192" i="8"/>
  <c r="T192" i="8"/>
  <c r="T988" i="8"/>
  <c r="V988" i="8"/>
  <c r="V796" i="8"/>
  <c r="T796" i="8"/>
  <c r="V604" i="8"/>
  <c r="T604" i="8"/>
  <c r="V348" i="8"/>
  <c r="T348" i="8"/>
  <c r="T872" i="8"/>
  <c r="V872" i="8"/>
  <c r="T744" i="8"/>
  <c r="V744" i="8"/>
  <c r="V552" i="8"/>
  <c r="T552" i="8"/>
  <c r="V360" i="8"/>
  <c r="T360" i="8"/>
  <c r="V168" i="8"/>
  <c r="T168" i="8"/>
  <c r="T948" i="8"/>
  <c r="V948" i="8"/>
  <c r="T820" i="8"/>
  <c r="V820" i="8"/>
  <c r="V692" i="8"/>
  <c r="T692" i="8"/>
  <c r="V564" i="8"/>
  <c r="T564" i="8"/>
  <c r="V436" i="8"/>
  <c r="T436" i="8"/>
  <c r="V308" i="8"/>
  <c r="T308" i="8"/>
  <c r="V180" i="8"/>
  <c r="T180" i="8"/>
  <c r="V52" i="8"/>
  <c r="T52" i="8"/>
  <c r="T835" i="8"/>
  <c r="T883" i="8"/>
  <c r="V256" i="8"/>
  <c r="T256" i="8"/>
  <c r="V768" i="8"/>
  <c r="T768" i="8"/>
  <c r="T972" i="8"/>
  <c r="V972" i="8"/>
  <c r="T908" i="8"/>
  <c r="V908" i="8"/>
  <c r="T844" i="8"/>
  <c r="V844" i="8"/>
  <c r="T780" i="8"/>
  <c r="V780" i="8"/>
  <c r="T716" i="8"/>
  <c r="V716" i="8"/>
  <c r="V652" i="8"/>
  <c r="T652" i="8"/>
  <c r="V588" i="8"/>
  <c r="T588" i="8"/>
  <c r="V524" i="8"/>
  <c r="T524" i="8"/>
  <c r="V460" i="8"/>
  <c r="T460" i="8"/>
  <c r="V396" i="8"/>
  <c r="T396" i="8"/>
  <c r="V332" i="8"/>
  <c r="T332" i="8"/>
  <c r="V268" i="8"/>
  <c r="T268" i="8"/>
  <c r="V204" i="8"/>
  <c r="T204" i="8"/>
  <c r="V140" i="8"/>
  <c r="T140" i="8"/>
  <c r="T76" i="8"/>
  <c r="V76" i="8"/>
  <c r="V12" i="8"/>
  <c r="T12" i="8"/>
  <c r="T984" i="8"/>
  <c r="V984" i="8"/>
  <c r="T856" i="8"/>
  <c r="V856" i="8"/>
  <c r="V728" i="8"/>
  <c r="T728" i="8"/>
  <c r="V600" i="8"/>
  <c r="T600" i="8"/>
  <c r="V472" i="8"/>
  <c r="T472" i="8"/>
  <c r="V344" i="8"/>
  <c r="T344" i="8"/>
  <c r="V216" i="8"/>
  <c r="T216" i="8"/>
  <c r="V88" i="8"/>
  <c r="T88" i="8"/>
  <c r="T932" i="8"/>
  <c r="V932" i="8"/>
  <c r="V804" i="8"/>
  <c r="T804" i="8"/>
  <c r="V676" i="8"/>
  <c r="T676" i="8"/>
  <c r="V548" i="8"/>
  <c r="T548" i="8"/>
  <c r="V420" i="8"/>
  <c r="T420" i="8"/>
  <c r="V292" i="8"/>
  <c r="T292" i="8"/>
  <c r="V164" i="8"/>
  <c r="T164" i="8"/>
  <c r="V36" i="8"/>
  <c r="T36" i="8"/>
  <c r="W910" i="8"/>
  <c r="U654" i="8"/>
  <c r="W654" i="8"/>
  <c r="U398" i="8"/>
  <c r="W398" i="8"/>
  <c r="U142" i="8"/>
  <c r="W142" i="8"/>
  <c r="W874" i="8"/>
  <c r="U874" i="8"/>
  <c r="W810" i="8"/>
  <c r="U618" i="8"/>
  <c r="W618" i="8"/>
  <c r="U362" i="8"/>
  <c r="W362" i="8"/>
  <c r="U298" i="8"/>
  <c r="U106" i="8"/>
  <c r="W106" i="8"/>
  <c r="U918" i="8"/>
  <c r="W918" i="8"/>
  <c r="U854" i="8"/>
  <c r="U662" i="8"/>
  <c r="W662" i="8"/>
  <c r="U406" i="8"/>
  <c r="W406" i="8"/>
  <c r="U342" i="8"/>
  <c r="U278" i="8"/>
  <c r="U150" i="8"/>
  <c r="W150" i="8"/>
  <c r="U997" i="8"/>
  <c r="W981" i="8"/>
  <c r="U981" i="8"/>
  <c r="U949" i="8"/>
  <c r="W949" i="8"/>
  <c r="W917" i="8"/>
  <c r="U917" i="8"/>
  <c r="W885" i="8"/>
  <c r="U885" i="8"/>
  <c r="U853" i="8"/>
  <c r="W853" i="8"/>
  <c r="W821" i="8"/>
  <c r="U821" i="8"/>
  <c r="W805" i="8"/>
  <c r="U789" i="8"/>
  <c r="W789" i="8"/>
  <c r="W757" i="8"/>
  <c r="U757" i="8"/>
  <c r="W741" i="8"/>
  <c r="W725" i="8"/>
  <c r="U725" i="8"/>
  <c r="U693" i="8"/>
  <c r="W693" i="8"/>
  <c r="U661" i="8"/>
  <c r="W661" i="8"/>
  <c r="U629" i="8"/>
  <c r="W629" i="8"/>
  <c r="U597" i="8"/>
  <c r="W597" i="8"/>
  <c r="U565" i="8"/>
  <c r="W565" i="8"/>
  <c r="W549" i="8"/>
  <c r="U533" i="8"/>
  <c r="W533" i="8"/>
  <c r="U501" i="8"/>
  <c r="W501" i="8"/>
  <c r="W485" i="8"/>
  <c r="U469" i="8"/>
  <c r="W469" i="8"/>
  <c r="U437" i="8"/>
  <c r="W437" i="8"/>
  <c r="U405" i="8"/>
  <c r="W405" i="8"/>
  <c r="U373" i="8"/>
  <c r="W373" i="8"/>
  <c r="U341" i="8"/>
  <c r="W341" i="8"/>
  <c r="U309" i="8"/>
  <c r="W309" i="8"/>
  <c r="W293" i="8"/>
  <c r="U277" i="8"/>
  <c r="W277" i="8"/>
  <c r="U245" i="8"/>
  <c r="W245" i="8"/>
  <c r="W229" i="8"/>
  <c r="U213" i="8"/>
  <c r="W213" i="8"/>
  <c r="U181" i="8"/>
  <c r="W181" i="8"/>
  <c r="U149" i="8"/>
  <c r="W149" i="8"/>
  <c r="U117" i="8"/>
  <c r="W117" i="8"/>
  <c r="U82" i="8"/>
  <c r="W82" i="8"/>
  <c r="U18" i="8"/>
  <c r="W18" i="8"/>
  <c r="W988" i="8"/>
  <c r="U988" i="8"/>
  <c r="U972" i="8"/>
  <c r="W956" i="8"/>
  <c r="U956" i="8"/>
  <c r="U924" i="8"/>
  <c r="W924" i="8"/>
  <c r="U908" i="8"/>
  <c r="U892" i="8"/>
  <c r="W892" i="8"/>
  <c r="U860" i="8"/>
  <c r="W860" i="8"/>
  <c r="W828" i="8"/>
  <c r="U828" i="8"/>
  <c r="U796" i="8"/>
  <c r="W796" i="8"/>
  <c r="W764" i="8"/>
  <c r="U764" i="8"/>
  <c r="W732" i="8"/>
  <c r="U732" i="8"/>
  <c r="W716" i="8"/>
  <c r="U700" i="8"/>
  <c r="W700" i="8"/>
  <c r="U668" i="8"/>
  <c r="W668" i="8"/>
  <c r="U652" i="8"/>
  <c r="W636" i="8"/>
  <c r="U636" i="8"/>
  <c r="W604" i="8"/>
  <c r="U604" i="8"/>
  <c r="W572" i="8"/>
  <c r="U572" i="8"/>
  <c r="W540" i="8"/>
  <c r="U540" i="8"/>
  <c r="W508" i="8"/>
  <c r="U508" i="8"/>
  <c r="W476" i="8"/>
  <c r="U476" i="8"/>
  <c r="U460" i="8"/>
  <c r="W444" i="8"/>
  <c r="U444" i="8"/>
  <c r="W412" i="8"/>
  <c r="U412" i="8"/>
  <c r="U396" i="8"/>
  <c r="W380" i="8"/>
  <c r="U380" i="8"/>
  <c r="W348" i="8"/>
  <c r="U348" i="8"/>
  <c r="W316" i="8"/>
  <c r="U316" i="8"/>
  <c r="W284" i="8"/>
  <c r="U284" i="8"/>
  <c r="W252" i="8"/>
  <c r="U252" i="8"/>
  <c r="W220" i="8"/>
  <c r="U220" i="8"/>
  <c r="U204" i="8"/>
  <c r="W188" i="8"/>
  <c r="U188" i="8"/>
  <c r="W156" i="8"/>
  <c r="U156" i="8"/>
  <c r="U140" i="8"/>
  <c r="W124" i="8"/>
  <c r="U124" i="8"/>
  <c r="W92" i="8"/>
  <c r="U92" i="8"/>
  <c r="U33" i="8"/>
  <c r="W33" i="8"/>
  <c r="U995" i="8"/>
  <c r="W995" i="8"/>
  <c r="U979" i="8"/>
  <c r="W979" i="8"/>
  <c r="U963" i="8"/>
  <c r="W963" i="8"/>
  <c r="U931" i="8"/>
  <c r="W931" i="8"/>
  <c r="U915" i="8"/>
  <c r="W915" i="8"/>
  <c r="W899" i="8"/>
  <c r="U899" i="8"/>
  <c r="W867" i="8"/>
  <c r="U867" i="8"/>
  <c r="W851" i="8"/>
  <c r="U851" i="8"/>
  <c r="U835" i="8"/>
  <c r="W835" i="8"/>
  <c r="U819" i="8"/>
  <c r="W803" i="8"/>
  <c r="U803" i="8"/>
  <c r="W787" i="8"/>
  <c r="U787" i="8"/>
  <c r="U771" i="8"/>
  <c r="W771" i="8"/>
  <c r="W739" i="8"/>
  <c r="U739" i="8"/>
  <c r="U723" i="8"/>
  <c r="W723" i="8"/>
  <c r="W707" i="8"/>
  <c r="U707" i="8"/>
  <c r="W675" i="8"/>
  <c r="U675" i="8"/>
  <c r="W659" i="8"/>
  <c r="U659" i="8"/>
  <c r="W643" i="8"/>
  <c r="U643" i="8"/>
  <c r="W611" i="8"/>
  <c r="U611" i="8"/>
  <c r="W595" i="8"/>
  <c r="U595" i="8"/>
  <c r="W579" i="8"/>
  <c r="U579" i="8"/>
  <c r="W563" i="8"/>
  <c r="W547" i="8"/>
  <c r="U547" i="8"/>
  <c r="W531" i="8"/>
  <c r="U531" i="8"/>
  <c r="W515" i="8"/>
  <c r="U515" i="8"/>
  <c r="W483" i="8"/>
  <c r="U483" i="8"/>
  <c r="W467" i="8"/>
  <c r="U467" i="8"/>
  <c r="W451" i="8"/>
  <c r="U451" i="8"/>
  <c r="W419" i="8"/>
  <c r="U419" i="8"/>
  <c r="W403" i="8"/>
  <c r="U403" i="8"/>
  <c r="W387" i="8"/>
  <c r="U387" i="8"/>
  <c r="W355" i="8"/>
  <c r="U355" i="8"/>
  <c r="W339" i="8"/>
  <c r="U339" i="8"/>
  <c r="W323" i="8"/>
  <c r="U323" i="8"/>
  <c r="W307" i="8"/>
  <c r="W291" i="8"/>
  <c r="U291" i="8"/>
  <c r="W275" i="8"/>
  <c r="U275" i="8"/>
  <c r="W259" i="8"/>
  <c r="U259" i="8"/>
  <c r="W227" i="8"/>
  <c r="U227" i="8"/>
  <c r="W211" i="8"/>
  <c r="U211" i="8"/>
  <c r="W195" i="8"/>
  <c r="U195" i="8"/>
  <c r="W163" i="8"/>
  <c r="U163" i="8"/>
  <c r="W147" i="8"/>
  <c r="U147" i="8"/>
  <c r="W131" i="8"/>
  <c r="U131" i="8"/>
  <c r="W99" i="8"/>
  <c r="U99" i="8"/>
  <c r="U78" i="8"/>
  <c r="W78" i="8"/>
  <c r="U46" i="8"/>
  <c r="W46" i="8"/>
  <c r="U14" i="8"/>
  <c r="W72" i="8"/>
  <c r="U72" i="8"/>
  <c r="W56" i="8"/>
  <c r="U56" i="8"/>
  <c r="W40" i="8"/>
  <c r="U40" i="8"/>
  <c r="W79" i="8"/>
  <c r="U79" i="8"/>
  <c r="W63" i="8"/>
  <c r="U63" i="8"/>
  <c r="W47" i="8"/>
  <c r="U47" i="8"/>
  <c r="U15" i="8"/>
  <c r="W15" i="8"/>
  <c r="V144" i="8"/>
  <c r="T144" i="8"/>
  <c r="V400" i="8"/>
  <c r="T400" i="8"/>
  <c r="V656" i="8"/>
  <c r="T656" i="8"/>
  <c r="V912" i="8"/>
  <c r="T912" i="8"/>
  <c r="V224" i="8"/>
  <c r="T224" i="8"/>
  <c r="V480" i="8"/>
  <c r="T480" i="8"/>
  <c r="T736" i="8"/>
  <c r="V736" i="8"/>
  <c r="T992" i="8"/>
  <c r="V992" i="8"/>
  <c r="U898" i="8"/>
  <c r="W898" i="8"/>
  <c r="W894" i="8"/>
  <c r="U894" i="8"/>
  <c r="W830" i="8"/>
  <c r="U638" i="8"/>
  <c r="W638" i="8"/>
  <c r="U382" i="8"/>
  <c r="W382" i="8"/>
  <c r="U126" i="8"/>
  <c r="W126" i="8"/>
  <c r="U858" i="8"/>
  <c r="W858" i="8"/>
  <c r="W794" i="8"/>
  <c r="U602" i="8"/>
  <c r="W602" i="8"/>
  <c r="U346" i="8"/>
  <c r="W346" i="8"/>
  <c r="U90" i="8"/>
  <c r="W90" i="8"/>
  <c r="W966" i="8"/>
  <c r="U966" i="8"/>
  <c r="U838" i="8"/>
  <c r="U710" i="8"/>
  <c r="W710" i="8"/>
  <c r="W582" i="8"/>
  <c r="U454" i="8"/>
  <c r="W454" i="8"/>
  <c r="W390" i="8"/>
  <c r="W326" i="8"/>
  <c r="U198" i="8"/>
  <c r="W198" i="8"/>
  <c r="U53" i="8"/>
  <c r="W993" i="8"/>
  <c r="U993" i="8"/>
  <c r="W961" i="8"/>
  <c r="U961" i="8"/>
  <c r="U945" i="8"/>
  <c r="W929" i="8"/>
  <c r="U929" i="8"/>
  <c r="W897" i="8"/>
  <c r="U897" i="8"/>
  <c r="W881" i="8"/>
  <c r="W865" i="8"/>
  <c r="U865" i="8"/>
  <c r="U833" i="8"/>
  <c r="W833" i="8"/>
  <c r="W817" i="8"/>
  <c r="W801" i="8"/>
  <c r="U801" i="8"/>
  <c r="U769" i="8"/>
  <c r="W769" i="8"/>
  <c r="W737" i="8"/>
  <c r="U737" i="8"/>
  <c r="U705" i="8"/>
  <c r="W705" i="8"/>
  <c r="W689" i="8"/>
  <c r="U673" i="8"/>
  <c r="W673" i="8"/>
  <c r="U641" i="8"/>
  <c r="W641" i="8"/>
  <c r="W625" i="8"/>
  <c r="U609" i="8"/>
  <c r="W609" i="8"/>
  <c r="U593" i="8"/>
  <c r="U577" i="8"/>
  <c r="W577" i="8"/>
  <c r="W561" i="8"/>
  <c r="U545" i="8"/>
  <c r="W545" i="8"/>
  <c r="U513" i="8"/>
  <c r="W513" i="8"/>
  <c r="U481" i="8"/>
  <c r="W481" i="8"/>
  <c r="U449" i="8"/>
  <c r="W449" i="8"/>
  <c r="W433" i="8"/>
  <c r="U417" i="8"/>
  <c r="W417" i="8"/>
  <c r="U385" i="8"/>
  <c r="W385" i="8"/>
  <c r="W369" i="8"/>
  <c r="U353" i="8"/>
  <c r="W353" i="8"/>
  <c r="U321" i="8"/>
  <c r="W321" i="8"/>
  <c r="W305" i="8"/>
  <c r="U289" i="8"/>
  <c r="W289" i="8"/>
  <c r="U257" i="8"/>
  <c r="W257" i="8"/>
  <c r="U225" i="8"/>
  <c r="W225" i="8"/>
  <c r="U193" i="8"/>
  <c r="W193" i="8"/>
  <c r="W177" i="8"/>
  <c r="U161" i="8"/>
  <c r="W161" i="8"/>
  <c r="U129" i="8"/>
  <c r="W129" i="8"/>
  <c r="W113" i="8"/>
  <c r="U97" i="8"/>
  <c r="W97" i="8"/>
  <c r="U42" i="8"/>
  <c r="W42" i="8"/>
  <c r="W10" i="8"/>
  <c r="U1000" i="8"/>
  <c r="W1000" i="8"/>
  <c r="U968" i="8"/>
  <c r="W968" i="8"/>
  <c r="W936" i="8"/>
  <c r="U936" i="8"/>
  <c r="W920" i="8"/>
  <c r="W904" i="8"/>
  <c r="U904" i="8"/>
  <c r="U872" i="8"/>
  <c r="W872" i="8"/>
  <c r="U856" i="8"/>
  <c r="W840" i="8"/>
  <c r="U840" i="8"/>
  <c r="U808" i="8"/>
  <c r="W808" i="8"/>
  <c r="U792" i="8"/>
  <c r="W776" i="8"/>
  <c r="U776" i="8"/>
  <c r="U744" i="8"/>
  <c r="W744" i="8"/>
  <c r="W712" i="8"/>
  <c r="U712" i="8"/>
  <c r="W680" i="8"/>
  <c r="U680" i="8"/>
  <c r="U664" i="8"/>
  <c r="W648" i="8"/>
  <c r="U648" i="8"/>
  <c r="W616" i="8"/>
  <c r="U616" i="8"/>
  <c r="U600" i="8"/>
  <c r="W584" i="8"/>
  <c r="U584" i="8"/>
  <c r="W552" i="8"/>
  <c r="U552" i="8"/>
  <c r="U536" i="8"/>
  <c r="W520" i="8"/>
  <c r="U520" i="8"/>
  <c r="W488" i="8"/>
  <c r="U488" i="8"/>
  <c r="W456" i="8"/>
  <c r="U456" i="8"/>
  <c r="W424" i="8"/>
  <c r="U424" i="8"/>
  <c r="U408" i="8"/>
  <c r="W392" i="8"/>
  <c r="U392" i="8"/>
  <c r="W360" i="8"/>
  <c r="U360" i="8"/>
  <c r="U344" i="8"/>
  <c r="W328" i="8"/>
  <c r="U328" i="8"/>
  <c r="W296" i="8"/>
  <c r="U296" i="8"/>
  <c r="U280" i="8"/>
  <c r="W264" i="8"/>
  <c r="U264" i="8"/>
  <c r="W232" i="8"/>
  <c r="U232" i="8"/>
  <c r="W200" i="8"/>
  <c r="U200" i="8"/>
  <c r="W168" i="8"/>
  <c r="U168" i="8"/>
  <c r="U152" i="8"/>
  <c r="W136" i="8"/>
  <c r="U136" i="8"/>
  <c r="U120" i="8"/>
  <c r="W104" i="8"/>
  <c r="U104" i="8"/>
  <c r="U88" i="8"/>
  <c r="U57" i="8"/>
  <c r="W57" i="8"/>
  <c r="U991" i="8"/>
  <c r="W991" i="8"/>
  <c r="W975" i="8"/>
  <c r="U959" i="8"/>
  <c r="W959" i="8"/>
  <c r="W943" i="8"/>
  <c r="W927" i="8"/>
  <c r="U927" i="8"/>
  <c r="W911" i="8"/>
  <c r="W895" i="8"/>
  <c r="U895" i="8"/>
  <c r="U863" i="8"/>
  <c r="W863" i="8"/>
  <c r="U847" i="8"/>
  <c r="W831" i="8"/>
  <c r="U831" i="8"/>
  <c r="U799" i="8"/>
  <c r="W799" i="8"/>
  <c r="U783" i="8"/>
  <c r="W767" i="8"/>
  <c r="U767" i="8"/>
  <c r="U735" i="8"/>
  <c r="W735" i="8"/>
  <c r="U719" i="8"/>
  <c r="W703" i="8"/>
  <c r="U703" i="8"/>
  <c r="U687" i="8"/>
  <c r="W671" i="8"/>
  <c r="U671" i="8"/>
  <c r="U655" i="8"/>
  <c r="W639" i="8"/>
  <c r="U639" i="8"/>
  <c r="W607" i="8"/>
  <c r="U607" i="8"/>
  <c r="U591" i="8"/>
  <c r="W575" i="8"/>
  <c r="U575" i="8"/>
  <c r="W543" i="8"/>
  <c r="U543" i="8"/>
  <c r="U527" i="8"/>
  <c r="W511" i="8"/>
  <c r="U511" i="8"/>
  <c r="W479" i="8"/>
  <c r="U479" i="8"/>
  <c r="U463" i="8"/>
  <c r="W447" i="8"/>
  <c r="U447" i="8"/>
  <c r="U431" i="8"/>
  <c r="W415" i="8"/>
  <c r="U415" i="8"/>
  <c r="U399" i="8"/>
  <c r="W383" i="8"/>
  <c r="U383" i="8"/>
  <c r="W351" i="8"/>
  <c r="U351" i="8"/>
  <c r="U335" i="8"/>
  <c r="W319" i="8"/>
  <c r="U319" i="8"/>
  <c r="W287" i="8"/>
  <c r="U287" i="8"/>
  <c r="U271" i="8"/>
  <c r="W255" i="8"/>
  <c r="U255" i="8"/>
  <c r="W223" i="8"/>
  <c r="U223" i="8"/>
  <c r="U207" i="8"/>
  <c r="W191" i="8"/>
  <c r="U191" i="8"/>
  <c r="U175" i="8"/>
  <c r="W159" i="8"/>
  <c r="U159" i="8"/>
  <c r="U143" i="8"/>
  <c r="W127" i="8"/>
  <c r="U127" i="8"/>
  <c r="W95" i="8"/>
  <c r="U95" i="8"/>
  <c r="W70" i="8"/>
  <c r="U38" i="8"/>
  <c r="W38" i="8"/>
  <c r="W68" i="8"/>
  <c r="U68" i="8"/>
  <c r="U52" i="8"/>
  <c r="W36" i="8"/>
  <c r="U36" i="8"/>
  <c r="W75" i="8"/>
  <c r="U75" i="8"/>
  <c r="W59" i="8"/>
  <c r="U59" i="8"/>
  <c r="U43" i="8"/>
  <c r="W43" i="8"/>
  <c r="U27" i="8"/>
  <c r="W11" i="8"/>
  <c r="U11" i="8"/>
  <c r="V208" i="8"/>
  <c r="T208" i="8"/>
  <c r="V464" i="8"/>
  <c r="T464" i="8"/>
  <c r="V720" i="8"/>
  <c r="T720" i="8"/>
  <c r="T976" i="8"/>
  <c r="V976" i="8"/>
  <c r="T32" i="8"/>
  <c r="V32" i="8"/>
  <c r="V288" i="8"/>
  <c r="T288" i="8"/>
  <c r="V544" i="8"/>
  <c r="T544" i="8"/>
  <c r="T800" i="8"/>
  <c r="V800" i="8"/>
  <c r="U322" i="8"/>
  <c r="W322" i="8"/>
  <c r="U1006" i="8"/>
  <c r="W1006" i="8"/>
  <c r="U750" i="8"/>
  <c r="W750" i="8"/>
  <c r="U686" i="8"/>
  <c r="U494" i="8"/>
  <c r="W494" i="8"/>
  <c r="U238" i="8"/>
  <c r="W238" i="8"/>
  <c r="U906" i="8"/>
  <c r="W906" i="8"/>
  <c r="U842" i="8"/>
  <c r="W842" i="8"/>
  <c r="U778" i="8"/>
  <c r="W778" i="8"/>
  <c r="U650" i="8"/>
  <c r="W650" i="8"/>
  <c r="U586" i="8"/>
  <c r="W586" i="8"/>
  <c r="U522" i="8"/>
  <c r="W522" i="8"/>
  <c r="U394" i="8"/>
  <c r="W394" i="8"/>
  <c r="U330" i="8"/>
  <c r="W330" i="8"/>
  <c r="U266" i="8"/>
  <c r="W266" i="8"/>
  <c r="U138" i="8"/>
  <c r="W138" i="8"/>
  <c r="W61" i="8"/>
  <c r="U61" i="8"/>
  <c r="W886" i="8"/>
  <c r="U886" i="8"/>
  <c r="U758" i="8"/>
  <c r="W758" i="8"/>
  <c r="U630" i="8"/>
  <c r="W630" i="8"/>
  <c r="U502" i="8"/>
  <c r="W502" i="8"/>
  <c r="U374" i="8"/>
  <c r="W374" i="8"/>
  <c r="U246" i="8"/>
  <c r="W246" i="8"/>
  <c r="U118" i="8"/>
  <c r="W118" i="8"/>
  <c r="W21" i="8"/>
  <c r="U1005" i="8"/>
  <c r="W1005" i="8"/>
  <c r="U973" i="8"/>
  <c r="W973" i="8"/>
  <c r="U957" i="8"/>
  <c r="W941" i="8"/>
  <c r="U941" i="8"/>
  <c r="W909" i="8"/>
  <c r="U909" i="8"/>
  <c r="W893" i="8"/>
  <c r="U877" i="8"/>
  <c r="W877" i="8"/>
  <c r="W845" i="8"/>
  <c r="U845" i="8"/>
  <c r="W829" i="8"/>
  <c r="U813" i="8"/>
  <c r="W813" i="8"/>
  <c r="U797" i="8"/>
  <c r="W781" i="8"/>
  <c r="U781" i="8"/>
  <c r="W765" i="8"/>
  <c r="U749" i="8"/>
  <c r="W749" i="8"/>
  <c r="W717" i="8"/>
  <c r="U717" i="8"/>
  <c r="W701" i="8"/>
  <c r="W685" i="8"/>
  <c r="U685" i="8"/>
  <c r="U653" i="8"/>
  <c r="W653" i="8"/>
  <c r="U637" i="8"/>
  <c r="U621" i="8"/>
  <c r="W621" i="8"/>
  <c r="U589" i="8"/>
  <c r="W589" i="8"/>
  <c r="U573" i="8"/>
  <c r="U557" i="8"/>
  <c r="W557" i="8"/>
  <c r="U541" i="8"/>
  <c r="U525" i="8"/>
  <c r="W525" i="8"/>
  <c r="U509" i="8"/>
  <c r="U493" i="8"/>
  <c r="W493" i="8"/>
  <c r="U461" i="8"/>
  <c r="W461" i="8"/>
  <c r="U445" i="8"/>
  <c r="U429" i="8"/>
  <c r="W429" i="8"/>
  <c r="U397" i="8"/>
  <c r="W397" i="8"/>
  <c r="U381" i="8"/>
  <c r="U365" i="8"/>
  <c r="W365" i="8"/>
  <c r="U333" i="8"/>
  <c r="W333" i="8"/>
  <c r="U317" i="8"/>
  <c r="U301" i="8"/>
  <c r="W301" i="8"/>
  <c r="U285" i="8"/>
  <c r="U269" i="8"/>
  <c r="W269" i="8"/>
  <c r="U253" i="8"/>
  <c r="U237" i="8"/>
  <c r="W237" i="8"/>
  <c r="U205" i="8"/>
  <c r="W205" i="8"/>
  <c r="U189" i="8"/>
  <c r="U173" i="8"/>
  <c r="W173" i="8"/>
  <c r="U141" i="8"/>
  <c r="W141" i="8"/>
  <c r="U125" i="8"/>
  <c r="U109" i="8"/>
  <c r="W109" i="8"/>
  <c r="U66" i="8"/>
  <c r="W66" i="8"/>
  <c r="U34" i="8"/>
  <c r="U996" i="8"/>
  <c r="W996" i="8"/>
  <c r="U980" i="8"/>
  <c r="W980" i="8"/>
  <c r="U948" i="8"/>
  <c r="W948" i="8"/>
  <c r="U932" i="8"/>
  <c r="W932" i="8"/>
  <c r="W916" i="8"/>
  <c r="U916" i="8"/>
  <c r="U884" i="8"/>
  <c r="W884" i="8"/>
  <c r="W868" i="8"/>
  <c r="U868" i="8"/>
  <c r="U852" i="8"/>
  <c r="W852" i="8"/>
  <c r="W820" i="8"/>
  <c r="U820" i="8"/>
  <c r="W804" i="8"/>
  <c r="U804" i="8"/>
  <c r="U788" i="8"/>
  <c r="W788" i="8"/>
  <c r="W756" i="8"/>
  <c r="U756" i="8"/>
  <c r="W740" i="8"/>
  <c r="U740" i="8"/>
  <c r="U724" i="8"/>
  <c r="W724" i="8"/>
  <c r="W692" i="8"/>
  <c r="U692" i="8"/>
  <c r="W676" i="8"/>
  <c r="U676" i="8"/>
  <c r="W660" i="8"/>
  <c r="U660" i="8"/>
  <c r="W628" i="8"/>
  <c r="U628" i="8"/>
  <c r="W612" i="8"/>
  <c r="U612" i="8"/>
  <c r="W596" i="8"/>
  <c r="U596" i="8"/>
  <c r="W564" i="8"/>
  <c r="U564" i="8"/>
  <c r="W548" i="8"/>
  <c r="U548" i="8"/>
  <c r="W532" i="8"/>
  <c r="U532" i="8"/>
  <c r="W500" i="8"/>
  <c r="U500" i="8"/>
  <c r="W484" i="8"/>
  <c r="U484" i="8"/>
  <c r="W468" i="8"/>
  <c r="U468" i="8"/>
  <c r="W436" i="8"/>
  <c r="U436" i="8"/>
  <c r="W420" i="8"/>
  <c r="U420" i="8"/>
  <c r="W404" i="8"/>
  <c r="U404" i="8"/>
  <c r="W372" i="8"/>
  <c r="U372" i="8"/>
  <c r="W356" i="8"/>
  <c r="U356" i="8"/>
  <c r="W340" i="8"/>
  <c r="U340" i="8"/>
  <c r="W308" i="8"/>
  <c r="U308" i="8"/>
  <c r="W292" i="8"/>
  <c r="U292" i="8"/>
  <c r="W276" i="8"/>
  <c r="U276" i="8"/>
  <c r="W244" i="8"/>
  <c r="U244" i="8"/>
  <c r="W228" i="8"/>
  <c r="U228" i="8"/>
  <c r="W212" i="8"/>
  <c r="U212" i="8"/>
  <c r="W180" i="8"/>
  <c r="U180" i="8"/>
  <c r="W164" i="8"/>
  <c r="U164" i="8"/>
  <c r="W148" i="8"/>
  <c r="U148" i="8"/>
  <c r="W116" i="8"/>
  <c r="U116" i="8"/>
  <c r="W100" i="8"/>
  <c r="U100" i="8"/>
  <c r="W81" i="8"/>
  <c r="U81" i="8"/>
  <c r="W17" i="8"/>
  <c r="U17" i="8"/>
  <c r="U1003" i="8"/>
  <c r="W1003" i="8"/>
  <c r="U987" i="8"/>
  <c r="W987" i="8"/>
  <c r="U971" i="8"/>
  <c r="W971" i="8"/>
  <c r="U939" i="8"/>
  <c r="W939" i="8"/>
  <c r="U923" i="8"/>
  <c r="W923" i="8"/>
  <c r="W907" i="8"/>
  <c r="U907" i="8"/>
  <c r="W875" i="8"/>
  <c r="U875" i="8"/>
  <c r="W859" i="8"/>
  <c r="U859" i="8"/>
  <c r="U843" i="8"/>
  <c r="W843" i="8"/>
  <c r="W811" i="8"/>
  <c r="U811" i="8"/>
  <c r="W795" i="8"/>
  <c r="U795" i="8"/>
  <c r="U779" i="8"/>
  <c r="W779" i="8"/>
  <c r="W747" i="8"/>
  <c r="U747" i="8"/>
  <c r="W731" i="8"/>
  <c r="U731" i="8"/>
  <c r="U715" i="8"/>
  <c r="W715" i="8"/>
  <c r="U683" i="8"/>
  <c r="W683" i="8"/>
  <c r="U667" i="8"/>
  <c r="W667" i="8"/>
  <c r="W651" i="8"/>
  <c r="U651" i="8"/>
  <c r="W619" i="8"/>
  <c r="U619" i="8"/>
  <c r="W603" i="8"/>
  <c r="U603" i="8"/>
  <c r="W587" i="8"/>
  <c r="U587" i="8"/>
  <c r="W555" i="8"/>
  <c r="U555" i="8"/>
  <c r="W539" i="8"/>
  <c r="U539" i="8"/>
  <c r="W523" i="8"/>
  <c r="U523" i="8"/>
  <c r="W491" i="8"/>
  <c r="U491" i="8"/>
  <c r="W475" i="8"/>
  <c r="U475" i="8"/>
  <c r="W459" i="8"/>
  <c r="U459" i="8"/>
  <c r="W427" i="8"/>
  <c r="U427" i="8"/>
  <c r="W411" i="8"/>
  <c r="U411" i="8"/>
  <c r="W395" i="8"/>
  <c r="U395" i="8"/>
  <c r="W363" i="8"/>
  <c r="U363" i="8"/>
  <c r="W347" i="8"/>
  <c r="U347" i="8"/>
  <c r="W331" i="8"/>
  <c r="U331" i="8"/>
  <c r="W299" i="8"/>
  <c r="U299" i="8"/>
  <c r="W283" i="8"/>
  <c r="U283" i="8"/>
  <c r="W267" i="8"/>
  <c r="U267" i="8"/>
  <c r="W235" i="8"/>
  <c r="U235" i="8"/>
  <c r="W219" i="8"/>
  <c r="U219" i="8"/>
  <c r="W203" i="8"/>
  <c r="U203" i="8"/>
  <c r="W171" i="8"/>
  <c r="U171" i="8"/>
  <c r="W155" i="8"/>
  <c r="U155" i="8"/>
  <c r="W139" i="8"/>
  <c r="U139" i="8"/>
  <c r="W107" i="8"/>
  <c r="U107" i="8"/>
  <c r="W91" i="8"/>
  <c r="U91" i="8"/>
  <c r="U62" i="8"/>
  <c r="W62" i="8"/>
  <c r="W64" i="8"/>
  <c r="U64" i="8"/>
  <c r="W48" i="8"/>
  <c r="U48" i="8"/>
  <c r="W32" i="8"/>
  <c r="U32" i="8"/>
  <c r="U87" i="8"/>
  <c r="W87" i="8"/>
  <c r="U71" i="8"/>
  <c r="W71" i="8"/>
  <c r="W55" i="8"/>
  <c r="U55" i="8"/>
  <c r="W23" i="8"/>
  <c r="U23" i="8"/>
  <c r="V16" i="8"/>
  <c r="T16" i="8"/>
  <c r="V272" i="8"/>
  <c r="T272" i="8"/>
  <c r="V528" i="8"/>
  <c r="T528" i="8"/>
  <c r="T784" i="8"/>
  <c r="V784" i="8"/>
  <c r="V96" i="8"/>
  <c r="T96" i="8"/>
  <c r="V352" i="8"/>
  <c r="T352" i="8"/>
  <c r="V608" i="8"/>
  <c r="T608" i="8"/>
  <c r="T864" i="8"/>
  <c r="V864" i="8"/>
  <c r="W514" i="8"/>
  <c r="W762" i="8"/>
  <c r="U762" i="8"/>
  <c r="U634" i="8"/>
  <c r="U506" i="8"/>
  <c r="W506" i="8"/>
  <c r="U442" i="8"/>
  <c r="U250" i="8"/>
  <c r="W250" i="8"/>
  <c r="U806" i="8"/>
  <c r="W806" i="8"/>
  <c r="U742" i="8"/>
  <c r="U550" i="8"/>
  <c r="W550" i="8"/>
  <c r="U294" i="8"/>
  <c r="W294" i="8"/>
  <c r="U230" i="8"/>
  <c r="U1001" i="8"/>
  <c r="W1001" i="8"/>
  <c r="U985" i="8"/>
  <c r="W985" i="8"/>
  <c r="U969" i="8"/>
  <c r="W969" i="8"/>
  <c r="U937" i="8"/>
  <c r="W937" i="8"/>
  <c r="W921" i="8"/>
  <c r="U921" i="8"/>
  <c r="W905" i="8"/>
  <c r="U905" i="8"/>
  <c r="W873" i="8"/>
  <c r="U873" i="8"/>
  <c r="W857" i="8"/>
  <c r="U857" i="8"/>
  <c r="U841" i="8"/>
  <c r="W841" i="8"/>
  <c r="W809" i="8"/>
  <c r="U809" i="8"/>
  <c r="W793" i="8"/>
  <c r="U793" i="8"/>
  <c r="U777" i="8"/>
  <c r="W777" i="8"/>
  <c r="W745" i="8"/>
  <c r="U745" i="8"/>
  <c r="U729" i="8"/>
  <c r="W729" i="8"/>
  <c r="W713" i="8"/>
  <c r="U713" i="8"/>
  <c r="W681" i="8"/>
  <c r="U681" i="8"/>
  <c r="W665" i="8"/>
  <c r="U665" i="8"/>
  <c r="U649" i="8"/>
  <c r="W649" i="8"/>
  <c r="U617" i="8"/>
  <c r="W617" i="8"/>
  <c r="U601" i="8"/>
  <c r="W601" i="8"/>
  <c r="U585" i="8"/>
  <c r="W585" i="8"/>
  <c r="U553" i="8"/>
  <c r="W553" i="8"/>
  <c r="U537" i="8"/>
  <c r="W537" i="8"/>
  <c r="U521" i="8"/>
  <c r="W521" i="8"/>
  <c r="U489" i="8"/>
  <c r="W489" i="8"/>
  <c r="U473" i="8"/>
  <c r="W473" i="8"/>
  <c r="U457" i="8"/>
  <c r="W457" i="8"/>
  <c r="U425" i="8"/>
  <c r="W425" i="8"/>
  <c r="U409" i="8"/>
  <c r="W409" i="8"/>
  <c r="U393" i="8"/>
  <c r="W393" i="8"/>
  <c r="U361" i="8"/>
  <c r="W361" i="8"/>
  <c r="U345" i="8"/>
  <c r="W345" i="8"/>
  <c r="U329" i="8"/>
  <c r="W329" i="8"/>
  <c r="U297" i="8"/>
  <c r="W297" i="8"/>
  <c r="U281" i="8"/>
  <c r="W281" i="8"/>
  <c r="U265" i="8"/>
  <c r="W265" i="8"/>
  <c r="U233" i="8"/>
  <c r="W233" i="8"/>
  <c r="U217" i="8"/>
  <c r="W217" i="8"/>
  <c r="U201" i="8"/>
  <c r="W201" i="8"/>
  <c r="U169" i="8"/>
  <c r="W169" i="8"/>
  <c r="U153" i="8"/>
  <c r="W153" i="8"/>
  <c r="U137" i="8"/>
  <c r="W137" i="8"/>
  <c r="U105" i="8"/>
  <c r="W105" i="8"/>
  <c r="U89" i="8"/>
  <c r="W89" i="8"/>
  <c r="U58" i="8"/>
  <c r="W58" i="8"/>
  <c r="W976" i="8"/>
  <c r="U976" i="8"/>
  <c r="W960" i="8"/>
  <c r="U960" i="8"/>
  <c r="U944" i="8"/>
  <c r="W944" i="8"/>
  <c r="W912" i="8"/>
  <c r="U912" i="8"/>
  <c r="W896" i="8"/>
  <c r="U896" i="8"/>
  <c r="U880" i="8"/>
  <c r="W880" i="8"/>
  <c r="W848" i="8"/>
  <c r="U848" i="8"/>
  <c r="W832" i="8"/>
  <c r="U832" i="8"/>
  <c r="U816" i="8"/>
  <c r="W816" i="8"/>
  <c r="W784" i="8"/>
  <c r="U784" i="8"/>
  <c r="W768" i="8"/>
  <c r="U768" i="8"/>
  <c r="U752" i="8"/>
  <c r="W752" i="8"/>
  <c r="W720" i="8"/>
  <c r="U720" i="8"/>
  <c r="U704" i="8"/>
  <c r="W704" i="8"/>
  <c r="U688" i="8"/>
  <c r="W688" i="8"/>
  <c r="W656" i="8"/>
  <c r="U656" i="8"/>
  <c r="W640" i="8"/>
  <c r="U640" i="8"/>
  <c r="W624" i="8"/>
  <c r="U624" i="8"/>
  <c r="W592" i="8"/>
  <c r="U592" i="8"/>
  <c r="W576" i="8"/>
  <c r="U576" i="8"/>
  <c r="W560" i="8"/>
  <c r="U560" i="8"/>
  <c r="W528" i="8"/>
  <c r="U528" i="8"/>
  <c r="W512" i="8"/>
  <c r="U512" i="8"/>
  <c r="W496" i="8"/>
  <c r="U496" i="8"/>
  <c r="W464" i="8"/>
  <c r="U464" i="8"/>
  <c r="W448" i="8"/>
  <c r="U448" i="8"/>
  <c r="W432" i="8"/>
  <c r="U432" i="8"/>
  <c r="W400" i="8"/>
  <c r="U400" i="8"/>
  <c r="W384" i="8"/>
  <c r="U384" i="8"/>
  <c r="W368" i="8"/>
  <c r="U368" i="8"/>
  <c r="W336" i="8"/>
  <c r="U336" i="8"/>
  <c r="W320" i="8"/>
  <c r="U320" i="8"/>
  <c r="W304" i="8"/>
  <c r="U304" i="8"/>
  <c r="W272" i="8"/>
  <c r="U272" i="8"/>
  <c r="W256" i="8"/>
  <c r="U256" i="8"/>
  <c r="W240" i="8"/>
  <c r="U240" i="8"/>
  <c r="W208" i="8"/>
  <c r="U208" i="8"/>
  <c r="W192" i="8"/>
  <c r="U192" i="8"/>
  <c r="W176" i="8"/>
  <c r="U176" i="8"/>
  <c r="W144" i="8"/>
  <c r="U144" i="8"/>
  <c r="W128" i="8"/>
  <c r="U128" i="8"/>
  <c r="W112" i="8"/>
  <c r="U112" i="8"/>
  <c r="W73" i="8"/>
  <c r="U73" i="8"/>
  <c r="U41" i="8"/>
  <c r="W41" i="8"/>
  <c r="U983" i="8"/>
  <c r="W983" i="8"/>
  <c r="U967" i="8"/>
  <c r="W967" i="8"/>
  <c r="U951" i="8"/>
  <c r="W951" i="8"/>
  <c r="W919" i="8"/>
  <c r="U919" i="8"/>
  <c r="W903" i="8"/>
  <c r="U903" i="8"/>
  <c r="U887" i="8"/>
  <c r="W887" i="8"/>
  <c r="W855" i="8"/>
  <c r="U855" i="8"/>
  <c r="W839" i="8"/>
  <c r="U839" i="8"/>
  <c r="W823" i="8"/>
  <c r="U823" i="8"/>
  <c r="W791" i="8"/>
  <c r="U791" i="8"/>
  <c r="W775" i="8"/>
  <c r="U775" i="8"/>
  <c r="W759" i="8"/>
  <c r="U759" i="8"/>
  <c r="W727" i="8"/>
  <c r="U727" i="8"/>
  <c r="U711" i="8"/>
  <c r="W711" i="8"/>
  <c r="U695" i="8"/>
  <c r="W695" i="8"/>
  <c r="U663" i="8"/>
  <c r="W663" i="8"/>
  <c r="W647" i="8"/>
  <c r="U647" i="8"/>
  <c r="W631" i="8"/>
  <c r="U631" i="8"/>
  <c r="W599" i="8"/>
  <c r="U599" i="8"/>
  <c r="W583" i="8"/>
  <c r="U583" i="8"/>
  <c r="W567" i="8"/>
  <c r="U567" i="8"/>
  <c r="W535" i="8"/>
  <c r="U535" i="8"/>
  <c r="W519" i="8"/>
  <c r="U519" i="8"/>
  <c r="W503" i="8"/>
  <c r="U503" i="8"/>
  <c r="W471" i="8"/>
  <c r="U471" i="8"/>
  <c r="W455" i="8"/>
  <c r="U455" i="8"/>
  <c r="W439" i="8"/>
  <c r="U439" i="8"/>
  <c r="W407" i="8"/>
  <c r="U407" i="8"/>
  <c r="W391" i="8"/>
  <c r="U391" i="8"/>
  <c r="W375" i="8"/>
  <c r="U375" i="8"/>
  <c r="W343" i="8"/>
  <c r="U343" i="8"/>
  <c r="W327" i="8"/>
  <c r="U327" i="8"/>
  <c r="W311" i="8"/>
  <c r="U311" i="8"/>
  <c r="W279" i="8"/>
  <c r="U279" i="8"/>
  <c r="W263" i="8"/>
  <c r="U263" i="8"/>
  <c r="W247" i="8"/>
  <c r="U247" i="8"/>
  <c r="W215" i="8"/>
  <c r="U215" i="8"/>
  <c r="W199" i="8"/>
  <c r="U199" i="8"/>
  <c r="W183" i="8"/>
  <c r="U183" i="8"/>
  <c r="W151" i="8"/>
  <c r="U151" i="8"/>
  <c r="W135" i="8"/>
  <c r="U135" i="8"/>
  <c r="W119" i="8"/>
  <c r="U119" i="8"/>
  <c r="U86" i="8"/>
  <c r="W86" i="8"/>
  <c r="U54" i="8"/>
  <c r="W54" i="8"/>
  <c r="U22" i="8"/>
  <c r="W22" i="8"/>
  <c r="W60" i="8"/>
  <c r="U60" i="8"/>
  <c r="W44" i="8"/>
  <c r="U44" i="8"/>
  <c r="W28" i="8"/>
  <c r="U28" i="8"/>
  <c r="W83" i="8"/>
  <c r="U83" i="8"/>
  <c r="W67" i="8"/>
  <c r="U67" i="8"/>
  <c r="U51" i="8"/>
  <c r="W51" i="8"/>
  <c r="W19" i="8"/>
  <c r="U19" i="8"/>
  <c r="V80" i="8"/>
  <c r="T80" i="8"/>
  <c r="V336" i="8"/>
  <c r="T336" i="8"/>
  <c r="V592" i="8"/>
  <c r="T592" i="8"/>
  <c r="T848" i="8"/>
  <c r="V848" i="8"/>
  <c r="V160" i="8"/>
  <c r="T160" i="8"/>
  <c r="V416" i="8"/>
  <c r="T416" i="8"/>
  <c r="V672" i="8"/>
  <c r="T672" i="8"/>
  <c r="T928" i="8"/>
  <c r="V928" i="8"/>
  <c r="W790" i="8" l="1"/>
  <c r="U534" i="8"/>
  <c r="W890" i="8"/>
  <c r="U234" i="8"/>
  <c r="U490" i="8"/>
  <c r="F49" i="36"/>
  <c r="G6" i="41" s="1"/>
  <c r="C28" i="36"/>
  <c r="T393" i="8"/>
  <c r="L28" i="36"/>
  <c r="K28" i="36"/>
  <c r="W594" i="8"/>
  <c r="U594" i="8"/>
  <c r="W517" i="8"/>
  <c r="U517" i="8"/>
  <c r="W760" i="8"/>
  <c r="U760" i="8"/>
  <c r="U568" i="8"/>
  <c r="W568" i="8"/>
  <c r="U413" i="8"/>
  <c r="W413" i="8"/>
  <c r="U157" i="8"/>
  <c r="W157" i="8"/>
  <c r="U964" i="8"/>
  <c r="W964" i="8"/>
  <c r="W644" i="8"/>
  <c r="U644" i="8"/>
  <c r="W324" i="8"/>
  <c r="U324" i="8"/>
  <c r="U49" i="8"/>
  <c r="W49" i="8"/>
  <c r="U761" i="8"/>
  <c r="W761" i="8"/>
  <c r="U505" i="8"/>
  <c r="W505" i="8"/>
  <c r="U249" i="8"/>
  <c r="W249" i="8"/>
  <c r="W815" i="8"/>
  <c r="U815" i="8"/>
  <c r="W303" i="8"/>
  <c r="U303" i="8"/>
  <c r="U871" i="8"/>
  <c r="W871" i="8"/>
  <c r="U679" i="8"/>
  <c r="W679" i="8"/>
  <c r="W487" i="8"/>
  <c r="U487" i="8"/>
  <c r="U566" i="8"/>
  <c r="W566" i="8"/>
  <c r="W876" i="8"/>
  <c r="U876" i="8"/>
  <c r="W364" i="8"/>
  <c r="U364" i="8"/>
  <c r="U337" i="8"/>
  <c r="W337" i="8"/>
  <c r="U145" i="8"/>
  <c r="W145" i="8"/>
  <c r="W25" i="8"/>
  <c r="U25" i="8"/>
  <c r="U836" i="8"/>
  <c r="W836" i="8"/>
  <c r="W580" i="8"/>
  <c r="U580" i="8"/>
  <c r="W388" i="8"/>
  <c r="U388" i="8"/>
  <c r="W132" i="8"/>
  <c r="U132" i="8"/>
  <c r="W889" i="8"/>
  <c r="U889" i="8"/>
  <c r="U633" i="8"/>
  <c r="W633" i="8"/>
  <c r="U441" i="8"/>
  <c r="W441" i="8"/>
  <c r="U185" i="8"/>
  <c r="W185" i="8"/>
  <c r="W559" i="8"/>
  <c r="U559" i="8"/>
  <c r="W84" i="8"/>
  <c r="U84" i="8"/>
  <c r="W80" i="8"/>
  <c r="U80" i="8"/>
  <c r="W935" i="8"/>
  <c r="U935" i="8"/>
  <c r="U743" i="8"/>
  <c r="W743" i="8"/>
  <c r="W551" i="8"/>
  <c r="U551" i="8"/>
  <c r="U35" i="8"/>
  <c r="U12" i="8"/>
  <c r="U76" i="8"/>
  <c r="U103" i="8"/>
  <c r="U167" i="8"/>
  <c r="U231" i="8"/>
  <c r="U295" i="8"/>
  <c r="U359" i="8"/>
  <c r="U423" i="8"/>
  <c r="U96" i="8"/>
  <c r="U160" i="8"/>
  <c r="U224" i="8"/>
  <c r="U288" i="8"/>
  <c r="U352" i="8"/>
  <c r="U416" i="8"/>
  <c r="U480" i="8"/>
  <c r="U544" i="8"/>
  <c r="U608" i="8"/>
  <c r="W672" i="8"/>
  <c r="W736" i="8"/>
  <c r="W800" i="8"/>
  <c r="W864" i="8"/>
  <c r="U928" i="8"/>
  <c r="U992" i="8"/>
  <c r="W30" i="8"/>
  <c r="U123" i="8"/>
  <c r="U187" i="8"/>
  <c r="U251" i="8"/>
  <c r="U315" i="8"/>
  <c r="U379" i="8"/>
  <c r="U443" i="8"/>
  <c r="U507" i="8"/>
  <c r="U571" i="8"/>
  <c r="U635" i="8"/>
  <c r="W699" i="8"/>
  <c r="U763" i="8"/>
  <c r="U827" i="8"/>
  <c r="W891" i="8"/>
  <c r="W955" i="8"/>
  <c r="W221" i="8"/>
  <c r="W477" i="8"/>
  <c r="W733" i="8"/>
  <c r="W989" i="8"/>
  <c r="U401" i="8"/>
  <c r="W24" i="8"/>
  <c r="W243" i="8"/>
  <c r="W499" i="8"/>
  <c r="U755" i="8"/>
  <c r="W428" i="8"/>
  <c r="U748" i="8"/>
  <c r="W645" i="8"/>
  <c r="U529" i="8"/>
  <c r="W529" i="8"/>
  <c r="U376" i="8"/>
  <c r="W376" i="8"/>
  <c r="U184" i="8"/>
  <c r="W184" i="8"/>
  <c r="U772" i="8"/>
  <c r="W772" i="8"/>
  <c r="W516" i="8"/>
  <c r="U516" i="8"/>
  <c r="W260" i="8"/>
  <c r="U260" i="8"/>
  <c r="U825" i="8"/>
  <c r="W825" i="8"/>
  <c r="U569" i="8"/>
  <c r="W569" i="8"/>
  <c r="U313" i="8"/>
  <c r="W313" i="8"/>
  <c r="U121" i="8"/>
  <c r="W121" i="8"/>
  <c r="W16" i="8"/>
  <c r="U16" i="8"/>
  <c r="W39" i="8"/>
  <c r="U39" i="8"/>
  <c r="U999" i="8"/>
  <c r="W999" i="8"/>
  <c r="U807" i="8"/>
  <c r="W807" i="8"/>
  <c r="W615" i="8"/>
  <c r="U615" i="8"/>
  <c r="U93" i="8"/>
  <c r="U349" i="8"/>
  <c r="U605" i="8"/>
  <c r="U861" i="8"/>
  <c r="U111" i="8"/>
  <c r="U367" i="8"/>
  <c r="U623" i="8"/>
  <c r="U879" i="8"/>
  <c r="U504" i="8"/>
  <c r="U209" i="8"/>
  <c r="W31" i="8"/>
  <c r="W179" i="8"/>
  <c r="W435" i="8"/>
  <c r="W691" i="8"/>
  <c r="U947" i="8"/>
  <c r="W453" i="8"/>
  <c r="W965" i="8"/>
  <c r="U965" i="8"/>
  <c r="W837" i="8"/>
  <c r="U837" i="8"/>
  <c r="U325" i="8"/>
  <c r="W325" i="8"/>
  <c r="W556" i="8"/>
  <c r="U556" i="8"/>
  <c r="W952" i="8"/>
  <c r="U952" i="8"/>
  <c r="U925" i="8"/>
  <c r="W925" i="8"/>
  <c r="W669" i="8"/>
  <c r="U669" i="8"/>
  <c r="W900" i="8"/>
  <c r="U900" i="8"/>
  <c r="W708" i="8"/>
  <c r="U708" i="8"/>
  <c r="W452" i="8"/>
  <c r="U452" i="8"/>
  <c r="W196" i="8"/>
  <c r="U196" i="8"/>
  <c r="U953" i="8"/>
  <c r="W953" i="8"/>
  <c r="W697" i="8"/>
  <c r="U697" i="8"/>
  <c r="U377" i="8"/>
  <c r="W377" i="8"/>
  <c r="U26" i="8"/>
  <c r="W26" i="8"/>
  <c r="W20" i="8"/>
  <c r="W239" i="8"/>
  <c r="W495" i="8"/>
  <c r="W751" i="8"/>
  <c r="U312" i="8"/>
  <c r="W785" i="8"/>
  <c r="U977" i="8"/>
  <c r="U410" i="8"/>
  <c r="W115" i="8"/>
  <c r="W371" i="8"/>
  <c r="W627" i="8"/>
  <c r="U883" i="8"/>
  <c r="U236" i="8"/>
  <c r="W940" i="8"/>
  <c r="W133" i="8"/>
  <c r="I28" i="36"/>
  <c r="W310" i="8"/>
  <c r="W822" i="8"/>
  <c r="W248" i="8"/>
  <c r="U440" i="8"/>
  <c r="U632" i="8"/>
  <c r="W696" i="8"/>
  <c r="W824" i="8"/>
  <c r="U888" i="8"/>
  <c r="U74" i="8"/>
  <c r="U273" i="8"/>
  <c r="W465" i="8"/>
  <c r="W657" i="8"/>
  <c r="U721" i="8"/>
  <c r="U849" i="8"/>
  <c r="U913" i="8"/>
  <c r="U108" i="8"/>
  <c r="W172" i="8"/>
  <c r="U300" i="8"/>
  <c r="U492" i="8"/>
  <c r="U620" i="8"/>
  <c r="U684" i="8"/>
  <c r="U812" i="8"/>
  <c r="U1004" i="8"/>
  <c r="W50" i="8"/>
  <c r="W197" i="8"/>
  <c r="U261" i="8"/>
  <c r="W389" i="8"/>
  <c r="W581" i="8"/>
  <c r="W709" i="8"/>
  <c r="W773" i="8"/>
  <c r="U901" i="8"/>
  <c r="W170" i="8"/>
  <c r="U682" i="8"/>
  <c r="W938" i="8"/>
  <c r="W102" i="8"/>
  <c r="W314" i="8"/>
  <c r="U29" i="8"/>
  <c r="W578" i="8"/>
  <c r="U518" i="8"/>
  <c r="U774" i="8"/>
  <c r="U666" i="8"/>
  <c r="U922" i="8"/>
  <c r="U214" i="8"/>
  <c r="U982" i="8"/>
  <c r="U154" i="8"/>
  <c r="U130" i="8"/>
  <c r="U206" i="8"/>
  <c r="J28" i="36"/>
  <c r="D28" i="36"/>
  <c r="N28" i="36"/>
  <c r="H28" i="36"/>
  <c r="O21" i="36"/>
  <c r="E28" i="36"/>
  <c r="O22" i="36"/>
  <c r="G28" i="36"/>
  <c r="O23" i="36"/>
  <c r="O29" i="36" s="1"/>
  <c r="P29" i="36" s="1"/>
  <c r="T73" i="8"/>
  <c r="T137" i="8"/>
  <c r="V457" i="8"/>
  <c r="W962" i="8"/>
  <c r="U338" i="8"/>
  <c r="V201" i="8"/>
  <c r="W542" i="8"/>
  <c r="T649" i="8"/>
  <c r="V137" i="8"/>
  <c r="T329" i="8"/>
  <c r="V393" i="8"/>
  <c r="T585" i="8"/>
  <c r="V649" i="8"/>
  <c r="W286" i="8"/>
  <c r="U798" i="8"/>
  <c r="U738" i="8"/>
  <c r="T265" i="8"/>
  <c r="T521" i="8"/>
  <c r="T713" i="8"/>
  <c r="W658" i="8"/>
  <c r="T93" i="8"/>
  <c r="W210" i="8"/>
  <c r="U930" i="8"/>
  <c r="T349" i="8"/>
  <c r="T605" i="8"/>
  <c r="W358" i="8"/>
  <c r="W570" i="8"/>
  <c r="U970" i="8"/>
  <c r="W558" i="8"/>
  <c r="W202" i="8"/>
  <c r="W458" i="8"/>
  <c r="W714" i="8"/>
  <c r="W302" i="8"/>
  <c r="W262" i="8"/>
  <c r="W814" i="8"/>
  <c r="W446" i="8"/>
  <c r="U470" i="8"/>
  <c r="U726" i="8"/>
  <c r="W426" i="8"/>
  <c r="W614" i="8"/>
  <c r="W870" i="8"/>
  <c r="U826" i="8"/>
  <c r="U994" i="8"/>
  <c r="V217" i="8"/>
  <c r="T281" i="8"/>
  <c r="V281" i="8"/>
  <c r="W190" i="8"/>
  <c r="U974" i="8"/>
  <c r="W194" i="8"/>
  <c r="W718" i="8"/>
  <c r="T601" i="8"/>
  <c r="U702" i="8"/>
  <c r="U462" i="8"/>
  <c r="T341" i="8"/>
  <c r="T413" i="8"/>
  <c r="V635" i="8"/>
  <c r="T221" i="8"/>
  <c r="T477" i="8"/>
  <c r="T733" i="8"/>
  <c r="V209" i="8"/>
  <c r="T29" i="8"/>
  <c r="T285" i="8"/>
  <c r="T541" i="8"/>
  <c r="V465" i="8"/>
  <c r="T157" i="8"/>
  <c r="W94" i="8"/>
  <c r="W350" i="8"/>
  <c r="W606" i="8"/>
  <c r="U862" i="8"/>
  <c r="W770" i="8"/>
  <c r="T345" i="8"/>
  <c r="V601" i="8"/>
  <c r="V665" i="8"/>
  <c r="W958" i="8"/>
  <c r="V25" i="8"/>
  <c r="T89" i="8"/>
  <c r="T469" i="8"/>
  <c r="W486" i="8"/>
  <c r="U998" i="8"/>
  <c r="W186" i="8"/>
  <c r="U954" i="8"/>
  <c r="W734" i="8"/>
  <c r="W182" i="8"/>
  <c r="W438" i="8"/>
  <c r="W694" i="8"/>
  <c r="U950" i="8"/>
  <c r="W174" i="8"/>
  <c r="W942" i="8"/>
  <c r="U45" i="8"/>
  <c r="U216" i="8"/>
  <c r="U472" i="8"/>
  <c r="W728" i="8"/>
  <c r="W984" i="8"/>
  <c r="W241" i="8"/>
  <c r="W497" i="8"/>
  <c r="W753" i="8"/>
  <c r="W902" i="8"/>
  <c r="W282" i="8"/>
  <c r="W65" i="8"/>
  <c r="U332" i="8"/>
  <c r="U588" i="8"/>
  <c r="W844" i="8"/>
  <c r="W165" i="8"/>
  <c r="W421" i="8"/>
  <c r="W677" i="8"/>
  <c r="U933" i="8"/>
  <c r="W85" i="8"/>
  <c r="W698" i="8"/>
  <c r="W430" i="8"/>
  <c r="U134" i="8"/>
  <c r="W646" i="8"/>
  <c r="W37" i="8"/>
  <c r="U268" i="8"/>
  <c r="U524" i="8"/>
  <c r="W780" i="8"/>
  <c r="W101" i="8"/>
  <c r="W357" i="8"/>
  <c r="W613" i="8"/>
  <c r="W869" i="8"/>
  <c r="W598" i="8"/>
  <c r="U554" i="8"/>
  <c r="U318" i="8"/>
  <c r="W318" i="8"/>
  <c r="W77" i="8"/>
  <c r="V249" i="8"/>
  <c r="W538" i="8"/>
  <c r="W574" i="8"/>
  <c r="W642" i="8"/>
  <c r="W706" i="8"/>
  <c r="T597" i="8"/>
  <c r="T213" i="8"/>
  <c r="T149" i="8"/>
  <c r="T533" i="8"/>
  <c r="V809" i="8"/>
  <c r="U530" i="8"/>
  <c r="V21" i="8"/>
  <c r="V149" i="8"/>
  <c r="V277" i="8"/>
  <c r="V405" i="8"/>
  <c r="V533" i="8"/>
  <c r="V661" i="8"/>
  <c r="T809" i="8"/>
  <c r="T250" i="8"/>
  <c r="V157" i="8"/>
  <c r="V285" i="8"/>
  <c r="V413" i="8"/>
  <c r="V541" i="8"/>
  <c r="T669" i="8"/>
  <c r="V957" i="8"/>
  <c r="W610" i="8"/>
  <c r="V145" i="8"/>
  <c r="T337" i="8"/>
  <c r="T405" i="8"/>
  <c r="V981" i="8"/>
  <c r="T1001" i="8"/>
  <c r="T529" i="8"/>
  <c r="T85" i="8"/>
  <c r="V725" i="8"/>
  <c r="T873" i="8"/>
  <c r="V634" i="8"/>
  <c r="V17" i="8"/>
  <c r="U754" i="8"/>
  <c r="T277" i="8"/>
  <c r="T661" i="8"/>
  <c r="T762" i="8"/>
  <c r="V273" i="8"/>
  <c r="U378" i="8"/>
  <c r="W1002" i="8"/>
  <c r="U122" i="8"/>
  <c r="W746" i="8"/>
  <c r="W166" i="8"/>
  <c r="W422" i="8"/>
  <c r="W678" i="8"/>
  <c r="U934" i="8"/>
  <c r="W110" i="8"/>
  <c r="W366" i="8"/>
  <c r="W622" i="8"/>
  <c r="W878" i="8"/>
  <c r="U834" i="8"/>
  <c r="U782" i="8"/>
  <c r="W218" i="8"/>
  <c r="W474" i="8"/>
  <c r="U730" i="8"/>
  <c r="U986" i="8"/>
  <c r="V61" i="8"/>
  <c r="V429" i="8"/>
  <c r="V77" i="8"/>
  <c r="W402" i="8"/>
  <c r="V333" i="8"/>
  <c r="V377" i="8"/>
  <c r="T505" i="8"/>
  <c r="W722" i="8"/>
  <c r="V573" i="8"/>
  <c r="V317" i="8"/>
  <c r="T53" i="8"/>
  <c r="W990" i="8"/>
  <c r="W242" i="8"/>
  <c r="V569" i="8"/>
  <c r="W69" i="8"/>
  <c r="W846" i="8"/>
  <c r="U354" i="8"/>
  <c r="V313" i="8"/>
  <c r="T205" i="8"/>
  <c r="V525" i="8"/>
  <c r="W334" i="8"/>
  <c r="V257" i="8"/>
  <c r="W222" i="8"/>
  <c r="W478" i="8"/>
  <c r="T185" i="8"/>
  <c r="V633" i="8"/>
  <c r="U802" i="8"/>
  <c r="V141" i="8"/>
  <c r="T397" i="8"/>
  <c r="V461" i="8"/>
  <c r="W590" i="8"/>
  <c r="T449" i="8"/>
  <c r="V438" i="8"/>
  <c r="T517" i="8"/>
  <c r="T581" i="8"/>
  <c r="T57" i="8"/>
  <c r="T121" i="8"/>
  <c r="V185" i="8"/>
  <c r="V505" i="8"/>
  <c r="T697" i="8"/>
  <c r="T761" i="8"/>
  <c r="T746" i="8"/>
  <c r="V321" i="8"/>
  <c r="T513" i="8"/>
  <c r="W258" i="8"/>
  <c r="V453" i="8"/>
  <c r="V581" i="8"/>
  <c r="V645" i="8"/>
  <c r="T709" i="8"/>
  <c r="T363" i="8"/>
  <c r="T857" i="8"/>
  <c r="V618" i="8"/>
  <c r="T133" i="8"/>
  <c r="W482" i="8"/>
  <c r="T441" i="8"/>
  <c r="V697" i="8"/>
  <c r="V985" i="8"/>
  <c r="T193" i="8"/>
  <c r="V513" i="8"/>
  <c r="T69" i="8"/>
  <c r="V13" i="8"/>
  <c r="T141" i="8"/>
  <c r="T333" i="8"/>
  <c r="T525" i="8"/>
  <c r="V653" i="8"/>
  <c r="T717" i="8"/>
  <c r="W978" i="8"/>
  <c r="T257" i="8"/>
  <c r="V65" i="8"/>
  <c r="W274" i="8"/>
  <c r="U674" i="8"/>
  <c r="V69" i="8"/>
  <c r="V133" i="8"/>
  <c r="T197" i="8"/>
  <c r="T389" i="8"/>
  <c r="V362" i="8"/>
  <c r="T810" i="8"/>
  <c r="T269" i="8"/>
  <c r="T589" i="8"/>
  <c r="T129" i="8"/>
  <c r="T385" i="8"/>
  <c r="T261" i="8"/>
  <c r="V325" i="8"/>
  <c r="V389" i="8"/>
  <c r="V486" i="8"/>
  <c r="V235" i="8"/>
  <c r="T921" i="8"/>
  <c r="T938" i="8"/>
  <c r="V115" i="8"/>
  <c r="V929" i="8"/>
  <c r="T926" i="8"/>
  <c r="Q12" i="18"/>
  <c r="T342" i="8"/>
  <c r="T471" i="8"/>
  <c r="T107" i="8"/>
  <c r="V491" i="8"/>
  <c r="T793" i="8"/>
  <c r="V921" i="8"/>
  <c r="T985" i="8"/>
  <c r="T170" i="8"/>
  <c r="T490" i="8"/>
  <c r="V874" i="8"/>
  <c r="V865" i="8"/>
  <c r="V811" i="8"/>
  <c r="T494" i="8"/>
  <c r="T60" i="8"/>
  <c r="T619" i="8"/>
  <c r="V942" i="8"/>
  <c r="T901" i="8"/>
  <c r="V86" i="8"/>
  <c r="T918" i="8"/>
  <c r="V343" i="8"/>
  <c r="T599" i="8"/>
  <c r="T43" i="8"/>
  <c r="V171" i="8"/>
  <c r="T299" i="8"/>
  <c r="V427" i="8"/>
  <c r="V42" i="8"/>
  <c r="T106" i="8"/>
  <c r="V234" i="8"/>
  <c r="V298" i="8"/>
  <c r="T426" i="8"/>
  <c r="V554" i="8"/>
  <c r="T682" i="8"/>
  <c r="V746" i="8"/>
  <c r="V810" i="8"/>
  <c r="V1002" i="8"/>
  <c r="T941" i="8"/>
  <c r="T1005" i="8"/>
  <c r="V367" i="8"/>
  <c r="V555" i="8"/>
  <c r="T683" i="8"/>
  <c r="T561" i="8"/>
  <c r="T994" i="8"/>
  <c r="V366" i="8"/>
  <c r="T1003" i="8"/>
  <c r="V965" i="8"/>
  <c r="T150" i="8"/>
  <c r="V107" i="8"/>
  <c r="V363" i="8"/>
  <c r="V170" i="8"/>
  <c r="V490" i="8"/>
  <c r="V938" i="8"/>
  <c r="V941" i="8"/>
  <c r="T641" i="8"/>
  <c r="V435" i="8"/>
  <c r="V598" i="8"/>
  <c r="T407" i="8"/>
  <c r="V200" i="8"/>
  <c r="T662" i="8"/>
  <c r="T276" i="8"/>
  <c r="V712" i="8"/>
  <c r="T877" i="8"/>
  <c r="V546" i="8"/>
  <c r="T721" i="8"/>
  <c r="V738" i="8"/>
  <c r="V875" i="8"/>
  <c r="V203" i="8"/>
  <c r="T665" i="8"/>
  <c r="U290" i="8"/>
  <c r="V613" i="8"/>
  <c r="T950" i="8"/>
  <c r="T153" i="8"/>
  <c r="T409" i="8"/>
  <c r="T933" i="8"/>
  <c r="W914" i="8"/>
  <c r="V855" i="8"/>
  <c r="V563" i="8"/>
  <c r="T610" i="8"/>
  <c r="T239" i="8"/>
  <c r="V773" i="8"/>
  <c r="V837" i="8"/>
  <c r="V901" i="8"/>
  <c r="T22" i="8"/>
  <c r="T86" i="8"/>
  <c r="V214" i="8"/>
  <c r="T278" i="8"/>
  <c r="T534" i="8"/>
  <c r="T726" i="8"/>
  <c r="V854" i="8"/>
  <c r="V918" i="8"/>
  <c r="V23" i="8"/>
  <c r="V151" i="8"/>
  <c r="T215" i="8"/>
  <c r="V663" i="8"/>
  <c r="V727" i="8"/>
  <c r="T712" i="8"/>
  <c r="V60" i="8"/>
  <c r="T572" i="8"/>
  <c r="T576" i="8"/>
  <c r="T238" i="8"/>
  <c r="T354" i="8"/>
  <c r="V239" i="8"/>
  <c r="T623" i="8"/>
  <c r="V610" i="8"/>
  <c r="V994" i="8"/>
  <c r="V686" i="8"/>
  <c r="V878" i="8"/>
  <c r="V866" i="8"/>
  <c r="V983" i="8"/>
  <c r="T983" i="8"/>
  <c r="T371" i="8"/>
  <c r="V179" i="8"/>
  <c r="T482" i="8"/>
  <c r="T226" i="8"/>
  <c r="V993" i="8"/>
  <c r="T993" i="8"/>
  <c r="T801" i="8"/>
  <c r="V751" i="8"/>
  <c r="T559" i="8"/>
  <c r="T175" i="8"/>
  <c r="V150" i="8"/>
  <c r="T470" i="8"/>
  <c r="T23" i="8"/>
  <c r="V279" i="8"/>
  <c r="V407" i="8"/>
  <c r="V471" i="8"/>
  <c r="T535" i="8"/>
  <c r="T20" i="8"/>
  <c r="T788" i="8"/>
  <c r="V456" i="8"/>
  <c r="V576" i="8"/>
  <c r="T98" i="8"/>
  <c r="V290" i="8"/>
  <c r="V431" i="8"/>
  <c r="T802" i="8"/>
  <c r="T179" i="8"/>
  <c r="V559" i="8"/>
  <c r="T791" i="8"/>
  <c r="V995" i="8"/>
  <c r="T995" i="8"/>
  <c r="T691" i="8"/>
  <c r="T930" i="8"/>
  <c r="V418" i="8"/>
  <c r="V162" i="8"/>
  <c r="T111" i="8"/>
  <c r="T406" i="8"/>
  <c r="V790" i="8"/>
  <c r="V982" i="8"/>
  <c r="V87" i="8"/>
  <c r="T279" i="8"/>
  <c r="V599" i="8"/>
  <c r="T532" i="8"/>
  <c r="V968" i="8"/>
  <c r="V316" i="8"/>
  <c r="V828" i="8"/>
  <c r="T46" i="8"/>
  <c r="T622" i="8"/>
  <c r="V175" i="8"/>
  <c r="T495" i="8"/>
  <c r="V801" i="8"/>
  <c r="V98" i="8"/>
  <c r="V482" i="8"/>
  <c r="T243" i="8"/>
  <c r="V802" i="8"/>
  <c r="V371" i="8"/>
  <c r="T627" i="8"/>
  <c r="V558" i="8"/>
  <c r="T942" i="8"/>
  <c r="V674" i="8"/>
  <c r="T307" i="8"/>
  <c r="T855" i="8"/>
  <c r="V791" i="8"/>
  <c r="V755" i="8"/>
  <c r="T755" i="8"/>
  <c r="V499" i="8"/>
  <c r="T51" i="8"/>
  <c r="V34" i="8"/>
  <c r="T34" i="8"/>
  <c r="V673" i="8"/>
  <c r="V687" i="8"/>
  <c r="T303" i="8"/>
  <c r="V47" i="8"/>
  <c r="V1006" i="8"/>
  <c r="T814" i="8"/>
  <c r="V750" i="8"/>
  <c r="V430" i="8"/>
  <c r="T302" i="8"/>
  <c r="V174" i="8"/>
  <c r="V110" i="8"/>
  <c r="V813" i="8"/>
  <c r="T813" i="8"/>
  <c r="V747" i="8"/>
  <c r="V375" i="8"/>
  <c r="T30" i="8"/>
  <c r="W626" i="8"/>
  <c r="T614" i="8"/>
  <c r="T998" i="8"/>
  <c r="V789" i="8"/>
  <c r="V615" i="8"/>
  <c r="T679" i="8"/>
  <c r="V318" i="8"/>
  <c r="V853" i="8"/>
  <c r="V917" i="8"/>
  <c r="V231" i="8"/>
  <c r="T392" i="8"/>
  <c r="T832" i="8"/>
  <c r="V873" i="8"/>
  <c r="V122" i="8"/>
  <c r="V378" i="8"/>
  <c r="T506" i="8"/>
  <c r="T890" i="8"/>
  <c r="V59" i="8"/>
  <c r="T315" i="8"/>
  <c r="T638" i="8"/>
  <c r="T871" i="8"/>
  <c r="T39" i="8"/>
  <c r="T127" i="8"/>
  <c r="V886" i="8"/>
  <c r="T630" i="8"/>
  <c r="V118" i="8"/>
  <c r="V997" i="8"/>
  <c r="V805" i="8"/>
  <c r="T805" i="8"/>
  <c r="V659" i="8"/>
  <c r="T659" i="8"/>
  <c r="T403" i="8"/>
  <c r="V403" i="8"/>
  <c r="T147" i="8"/>
  <c r="V147" i="8"/>
  <c r="T962" i="8"/>
  <c r="V962" i="8"/>
  <c r="T706" i="8"/>
  <c r="V450" i="8"/>
  <c r="T450" i="8"/>
  <c r="V194" i="8"/>
  <c r="V833" i="8"/>
  <c r="T833" i="8"/>
  <c r="V719" i="8"/>
  <c r="T463" i="8"/>
  <c r="V207" i="8"/>
  <c r="T782" i="8"/>
  <c r="V782" i="8"/>
  <c r="V526" i="8"/>
  <c r="T526" i="8"/>
  <c r="T270" i="8"/>
  <c r="V270" i="8"/>
  <c r="T14" i="8"/>
  <c r="V781" i="8"/>
  <c r="T781" i="8"/>
  <c r="V843" i="8"/>
  <c r="T843" i="8"/>
  <c r="T651" i="8"/>
  <c r="V651" i="8"/>
  <c r="V395" i="8"/>
  <c r="V139" i="8"/>
  <c r="T778" i="8"/>
  <c r="V778" i="8"/>
  <c r="V522" i="8"/>
  <c r="V266" i="8"/>
  <c r="V10" i="8"/>
  <c r="T10" i="8"/>
  <c r="T889" i="8"/>
  <c r="V889" i="8"/>
  <c r="T421" i="8"/>
  <c r="V165" i="8"/>
  <c r="T165" i="8"/>
  <c r="U786" i="8"/>
  <c r="W786" i="8"/>
  <c r="V289" i="8"/>
  <c r="T97" i="8"/>
  <c r="V97" i="8"/>
  <c r="T677" i="8"/>
  <c r="V741" i="8"/>
  <c r="T869" i="8"/>
  <c r="T118" i="8"/>
  <c r="V182" i="8"/>
  <c r="T822" i="8"/>
  <c r="T503" i="8"/>
  <c r="T148" i="8"/>
  <c r="T64" i="8"/>
  <c r="V459" i="8"/>
  <c r="T613" i="8"/>
  <c r="V677" i="8"/>
  <c r="V310" i="8"/>
  <c r="T502" i="8"/>
  <c r="V822" i="8"/>
  <c r="T886" i="8"/>
  <c r="V148" i="8"/>
  <c r="V75" i="8"/>
  <c r="V953" i="8"/>
  <c r="T429" i="8"/>
  <c r="V909" i="8"/>
  <c r="T591" i="8"/>
  <c r="T417" i="8"/>
  <c r="V840" i="8"/>
  <c r="T759" i="8"/>
  <c r="T567" i="8"/>
  <c r="T311" i="8"/>
  <c r="V311" i="8"/>
  <c r="U114" i="8"/>
  <c r="W114" i="8"/>
  <c r="V758" i="8"/>
  <c r="T758" i="8"/>
  <c r="V246" i="8"/>
  <c r="T467" i="8"/>
  <c r="V467" i="8"/>
  <c r="V211" i="8"/>
  <c r="T211" i="8"/>
  <c r="T834" i="8"/>
  <c r="V834" i="8"/>
  <c r="V578" i="8"/>
  <c r="T578" i="8"/>
  <c r="V322" i="8"/>
  <c r="T66" i="8"/>
  <c r="V961" i="8"/>
  <c r="T399" i="8"/>
  <c r="V143" i="8"/>
  <c r="T143" i="8"/>
  <c r="V846" i="8"/>
  <c r="T846" i="8"/>
  <c r="T590" i="8"/>
  <c r="V334" i="8"/>
  <c r="T334" i="8"/>
  <c r="T78" i="8"/>
  <c r="V78" i="8"/>
  <c r="V971" i="8"/>
  <c r="T971" i="8"/>
  <c r="T715" i="8"/>
  <c r="V715" i="8"/>
  <c r="V523" i="8"/>
  <c r="T523" i="8"/>
  <c r="V842" i="8"/>
  <c r="T842" i="8"/>
  <c r="T586" i="8"/>
  <c r="T330" i="8"/>
  <c r="V74" i="8"/>
  <c r="T74" i="8"/>
  <c r="T485" i="8"/>
  <c r="V229" i="8"/>
  <c r="T229" i="8"/>
  <c r="V161" i="8"/>
  <c r="T161" i="8"/>
  <c r="T685" i="8"/>
  <c r="V621" i="8"/>
  <c r="T621" i="8"/>
  <c r="V557" i="8"/>
  <c r="T557" i="8"/>
  <c r="T493" i="8"/>
  <c r="V365" i="8"/>
  <c r="T301" i="8"/>
  <c r="V301" i="8"/>
  <c r="T237" i="8"/>
  <c r="T173" i="8"/>
  <c r="V173" i="8"/>
  <c r="T109" i="8"/>
  <c r="V45" i="8"/>
  <c r="T45" i="8"/>
  <c r="V72" i="8"/>
  <c r="V631" i="8"/>
  <c r="T119" i="8"/>
  <c r="T787" i="8"/>
  <c r="V787" i="8"/>
  <c r="V531" i="8"/>
  <c r="V275" i="8"/>
  <c r="T275" i="8"/>
  <c r="V19" i="8"/>
  <c r="T19" i="8"/>
  <c r="V898" i="8"/>
  <c r="V642" i="8"/>
  <c r="T642" i="8"/>
  <c r="V386" i="8"/>
  <c r="T386" i="8"/>
  <c r="T130" i="8"/>
  <c r="V130" i="8"/>
  <c r="U818" i="8"/>
  <c r="W818" i="8"/>
  <c r="T769" i="8"/>
  <c r="V769" i="8"/>
  <c r="T335" i="8"/>
  <c r="V335" i="8"/>
  <c r="T79" i="8"/>
  <c r="T974" i="8"/>
  <c r="V718" i="8"/>
  <c r="T718" i="8"/>
  <c r="T398" i="8"/>
  <c r="V398" i="8"/>
  <c r="V142" i="8"/>
  <c r="T845" i="8"/>
  <c r="V845" i="8"/>
  <c r="V907" i="8"/>
  <c r="T907" i="8"/>
  <c r="T587" i="8"/>
  <c r="T970" i="8"/>
  <c r="T714" i="8"/>
  <c r="V458" i="8"/>
  <c r="T138" i="8"/>
  <c r="U306" i="8"/>
  <c r="W306" i="8"/>
  <c r="V757" i="8"/>
  <c r="T757" i="8"/>
  <c r="T549" i="8"/>
  <c r="V293" i="8"/>
  <c r="T293" i="8"/>
  <c r="T353" i="8"/>
  <c r="V33" i="8"/>
  <c r="W162" i="8"/>
  <c r="T37" i="8"/>
  <c r="T741" i="8"/>
  <c r="T997" i="8"/>
  <c r="V54" i="8"/>
  <c r="V630" i="8"/>
  <c r="V55" i="8"/>
  <c r="T375" i="8"/>
  <c r="T444" i="8"/>
  <c r="T700" i="8"/>
  <c r="V331" i="8"/>
  <c r="T266" i="8"/>
  <c r="V330" i="8"/>
  <c r="V237" i="8"/>
  <c r="T365" i="8"/>
  <c r="U466" i="8"/>
  <c r="U866" i="8"/>
  <c r="T142" i="8"/>
  <c r="V79" i="8"/>
  <c r="T961" i="8"/>
  <c r="V706" i="8"/>
  <c r="T898" i="8"/>
  <c r="T531" i="8"/>
  <c r="T655" i="8"/>
  <c r="V66" i="8"/>
  <c r="V660" i="8"/>
  <c r="T584" i="8"/>
  <c r="T188" i="8"/>
  <c r="V188" i="8"/>
  <c r="T951" i="8"/>
  <c r="V951" i="8"/>
  <c r="V695" i="8"/>
  <c r="T695" i="8"/>
  <c r="V439" i="8"/>
  <c r="T439" i="8"/>
  <c r="V183" i="8"/>
  <c r="T183" i="8"/>
  <c r="V566" i="8"/>
  <c r="V374" i="8"/>
  <c r="T595" i="8"/>
  <c r="T339" i="8"/>
  <c r="V339" i="8"/>
  <c r="T83" i="8"/>
  <c r="V83" i="8"/>
  <c r="W882" i="8"/>
  <c r="U882" i="8"/>
  <c r="T770" i="8"/>
  <c r="V770" i="8"/>
  <c r="V514" i="8"/>
  <c r="T514" i="8"/>
  <c r="T258" i="8"/>
  <c r="V258" i="8"/>
  <c r="V897" i="8"/>
  <c r="T897" i="8"/>
  <c r="V545" i="8"/>
  <c r="T545" i="8"/>
  <c r="T783" i="8"/>
  <c r="V527" i="8"/>
  <c r="T527" i="8"/>
  <c r="V271" i="8"/>
  <c r="T15" i="8"/>
  <c r="T910" i="8"/>
  <c r="T654" i="8"/>
  <c r="V462" i="8"/>
  <c r="T462" i="8"/>
  <c r="V206" i="8"/>
  <c r="T206" i="8"/>
  <c r="V973" i="8"/>
  <c r="T973" i="8"/>
  <c r="T593" i="8"/>
  <c r="V779" i="8"/>
  <c r="T779" i="8"/>
  <c r="V267" i="8"/>
  <c r="V11" i="8"/>
  <c r="T906" i="8"/>
  <c r="V650" i="8"/>
  <c r="T394" i="8"/>
  <c r="T202" i="8"/>
  <c r="T825" i="8"/>
  <c r="V825" i="8"/>
  <c r="T357" i="8"/>
  <c r="V101" i="8"/>
  <c r="T101" i="8"/>
  <c r="T481" i="8"/>
  <c r="T225" i="8"/>
  <c r="V225" i="8"/>
  <c r="V357" i="8"/>
  <c r="V485" i="8"/>
  <c r="T694" i="8"/>
  <c r="V247" i="8"/>
  <c r="V567" i="8"/>
  <c r="T395" i="8"/>
  <c r="T953" i="8"/>
  <c r="V394" i="8"/>
  <c r="V714" i="8"/>
  <c r="V906" i="8"/>
  <c r="V109" i="8"/>
  <c r="V493" i="8"/>
  <c r="T749" i="8"/>
  <c r="T909" i="8"/>
  <c r="T271" i="8"/>
  <c r="V399" i="8"/>
  <c r="T289" i="8"/>
  <c r="V353" i="8"/>
  <c r="V14" i="8"/>
  <c r="T719" i="8"/>
  <c r="V910" i="8"/>
  <c r="V974" i="8"/>
  <c r="T322" i="8"/>
  <c r="T729" i="8"/>
  <c r="T537" i="8"/>
  <c r="V473" i="8"/>
  <c r="T473" i="8"/>
  <c r="T777" i="8"/>
  <c r="V125" i="8"/>
  <c r="V381" i="8"/>
  <c r="V637" i="8"/>
  <c r="W526" i="8"/>
  <c r="V603" i="8"/>
  <c r="V158" i="8"/>
  <c r="W418" i="8"/>
  <c r="T841" i="8"/>
  <c r="U386" i="8"/>
  <c r="U498" i="8"/>
  <c r="V189" i="8"/>
  <c r="V445" i="8"/>
  <c r="T701" i="8"/>
  <c r="V797" i="8"/>
  <c r="W270" i="8"/>
  <c r="V990" i="8"/>
  <c r="T433" i="8"/>
  <c r="W226" i="8"/>
  <c r="V905" i="8"/>
  <c r="U546" i="8"/>
  <c r="V253" i="8"/>
  <c r="V509" i="8"/>
  <c r="W98" i="8"/>
  <c r="T577" i="8"/>
  <c r="T177" i="8"/>
  <c r="T305" i="8"/>
  <c r="T724" i="8"/>
  <c r="V724" i="8"/>
  <c r="T508" i="8"/>
  <c r="T295" i="8"/>
  <c r="V295" i="8"/>
  <c r="V707" i="8"/>
  <c r="V451" i="8"/>
  <c r="T451" i="8"/>
  <c r="V195" i="8"/>
  <c r="T981" i="8"/>
  <c r="T38" i="8"/>
  <c r="T102" i="8"/>
  <c r="T166" i="8"/>
  <c r="V103" i="8"/>
  <c r="T167" i="8"/>
  <c r="T551" i="8"/>
  <c r="T648" i="8"/>
  <c r="T498" i="8"/>
  <c r="T195" i="8"/>
  <c r="T468" i="8"/>
  <c r="V904" i="8"/>
  <c r="T904" i="8"/>
  <c r="V935" i="8"/>
  <c r="T935" i="8"/>
  <c r="T423" i="8"/>
  <c r="V423" i="8"/>
  <c r="T806" i="8"/>
  <c r="V806" i="8"/>
  <c r="T550" i="8"/>
  <c r="V550" i="8"/>
  <c r="T294" i="8"/>
  <c r="V294" i="8"/>
  <c r="V771" i="8"/>
  <c r="T771" i="8"/>
  <c r="T515" i="8"/>
  <c r="V259" i="8"/>
  <c r="V882" i="8"/>
  <c r="T358" i="8"/>
  <c r="V742" i="8"/>
  <c r="T870" i="8"/>
  <c r="T212" i="8"/>
  <c r="T980" i="8"/>
  <c r="T575" i="8"/>
  <c r="T230" i="8"/>
  <c r="V614" i="8"/>
  <c r="T742" i="8"/>
  <c r="V39" i="8"/>
  <c r="T103" i="8"/>
  <c r="V679" i="8"/>
  <c r="V508" i="8"/>
  <c r="V937" i="8"/>
  <c r="V1001" i="8"/>
  <c r="V250" i="8"/>
  <c r="T378" i="8"/>
  <c r="V762" i="8"/>
  <c r="T59" i="8"/>
  <c r="U562" i="8"/>
  <c r="T635" i="8"/>
  <c r="V127" i="8"/>
  <c r="T259" i="8"/>
  <c r="T707" i="8"/>
  <c r="V871" i="8"/>
  <c r="T764" i="8"/>
  <c r="V764" i="8"/>
  <c r="T487" i="8"/>
  <c r="V487" i="8"/>
  <c r="V934" i="8"/>
  <c r="T934" i="8"/>
  <c r="V678" i="8"/>
  <c r="T678" i="8"/>
  <c r="T625" i="8"/>
  <c r="V579" i="8"/>
  <c r="T579" i="8"/>
  <c r="V323" i="8"/>
  <c r="T67" i="8"/>
  <c r="V67" i="8"/>
  <c r="V818" i="8"/>
  <c r="V690" i="8"/>
  <c r="T690" i="8"/>
  <c r="V562" i="8"/>
  <c r="T434" i="8"/>
  <c r="V306" i="8"/>
  <c r="T306" i="8"/>
  <c r="T178" i="8"/>
  <c r="V178" i="8"/>
  <c r="T50" i="8"/>
  <c r="T945" i="8"/>
  <c r="V945" i="8"/>
  <c r="V817" i="8"/>
  <c r="T817" i="8"/>
  <c r="T895" i="8"/>
  <c r="V895" i="8"/>
  <c r="V639" i="8"/>
  <c r="V511" i="8"/>
  <c r="V383" i="8"/>
  <c r="T383" i="8"/>
  <c r="V255" i="8"/>
  <c r="T958" i="8"/>
  <c r="V830" i="8"/>
  <c r="T830" i="8"/>
  <c r="T702" i="8"/>
  <c r="T574" i="8"/>
  <c r="V574" i="8"/>
  <c r="V446" i="8"/>
  <c r="T446" i="8"/>
  <c r="V190" i="8"/>
  <c r="V62" i="8"/>
  <c r="V893" i="8"/>
  <c r="T893" i="8"/>
  <c r="T765" i="8"/>
  <c r="V765" i="8"/>
  <c r="V955" i="8"/>
  <c r="T955" i="8"/>
  <c r="T827" i="8"/>
  <c r="V827" i="8"/>
  <c r="V699" i="8"/>
  <c r="T699" i="8"/>
  <c r="V571" i="8"/>
  <c r="T443" i="8"/>
  <c r="V443" i="8"/>
  <c r="V187" i="8"/>
  <c r="T187" i="8"/>
  <c r="V826" i="8"/>
  <c r="T826" i="8"/>
  <c r="V698" i="8"/>
  <c r="V705" i="8"/>
  <c r="T136" i="8"/>
  <c r="T359" i="8"/>
  <c r="V359" i="8"/>
  <c r="V422" i="8"/>
  <c r="T422" i="8"/>
  <c r="T643" i="8"/>
  <c r="V643" i="8"/>
  <c r="T387" i="8"/>
  <c r="V387" i="8"/>
  <c r="V131" i="8"/>
  <c r="T131" i="8"/>
  <c r="V946" i="8"/>
  <c r="T754" i="8"/>
  <c r="V754" i="8"/>
  <c r="T626" i="8"/>
  <c r="V626" i="8"/>
  <c r="T370" i="8"/>
  <c r="T242" i="8"/>
  <c r="V242" i="8"/>
  <c r="V114" i="8"/>
  <c r="T881" i="8"/>
  <c r="T737" i="8"/>
  <c r="V737" i="8"/>
  <c r="V831" i="8"/>
  <c r="T831" i="8"/>
  <c r="T703" i="8"/>
  <c r="V447" i="8"/>
  <c r="T319" i="8"/>
  <c r="V319" i="8"/>
  <c r="T191" i="8"/>
  <c r="T63" i="8"/>
  <c r="V63" i="8"/>
  <c r="T894" i="8"/>
  <c r="T766" i="8"/>
  <c r="V766" i="8"/>
  <c r="V510" i="8"/>
  <c r="V382" i="8"/>
  <c r="T254" i="8"/>
  <c r="T126" i="8"/>
  <c r="V829" i="8"/>
  <c r="T891" i="8"/>
  <c r="T763" i="8"/>
  <c r="T507" i="8"/>
  <c r="V507" i="8"/>
  <c r="T379" i="8"/>
  <c r="V379" i="8"/>
  <c r="V251" i="8"/>
  <c r="T251" i="8"/>
  <c r="V123" i="8"/>
  <c r="T123" i="8"/>
  <c r="V954" i="8"/>
  <c r="V570" i="8"/>
  <c r="T570" i="8"/>
  <c r="T442" i="8"/>
  <c r="V442" i="8"/>
  <c r="V314" i="8"/>
  <c r="T314" i="8"/>
  <c r="T186" i="8"/>
  <c r="V186" i="8"/>
  <c r="V58" i="8"/>
  <c r="T853" i="8"/>
  <c r="V102" i="8"/>
  <c r="V358" i="8"/>
  <c r="T486" i="8"/>
  <c r="V870" i="8"/>
  <c r="V167" i="8"/>
  <c r="T231" i="8"/>
  <c r="V551" i="8"/>
  <c r="T615" i="8"/>
  <c r="V980" i="8"/>
  <c r="T252" i="8"/>
  <c r="T58" i="8"/>
  <c r="T122" i="8"/>
  <c r="V506" i="8"/>
  <c r="T634" i="8"/>
  <c r="W370" i="8"/>
  <c r="V315" i="8"/>
  <c r="T829" i="8"/>
  <c r="V891" i="8"/>
  <c r="T318" i="8"/>
  <c r="T639" i="8"/>
  <c r="V575" i="8"/>
  <c r="V881" i="8"/>
  <c r="V498" i="8"/>
  <c r="T946" i="8"/>
  <c r="T510" i="8"/>
  <c r="V638" i="8"/>
  <c r="V703" i="8"/>
  <c r="T114" i="8"/>
  <c r="T818" i="8"/>
  <c r="T882" i="8"/>
  <c r="V515" i="8"/>
  <c r="T861" i="8"/>
  <c r="T273" i="8"/>
  <c r="V337" i="8"/>
  <c r="T660" i="8"/>
  <c r="T916" i="8"/>
  <c r="T72" i="8"/>
  <c r="V584" i="8"/>
  <c r="T94" i="8"/>
  <c r="V81" i="8"/>
  <c r="V401" i="8"/>
  <c r="T823" i="8"/>
  <c r="T689" i="8"/>
  <c r="T245" i="8"/>
  <c r="T309" i="8"/>
  <c r="T565" i="8"/>
  <c r="T629" i="8"/>
  <c r="T693" i="8"/>
  <c r="T340" i="8"/>
  <c r="T41" i="8"/>
  <c r="T681" i="8"/>
  <c r="V745" i="8"/>
  <c r="V777" i="8"/>
  <c r="V841" i="8"/>
  <c r="T969" i="8"/>
  <c r="V26" i="8"/>
  <c r="V154" i="8"/>
  <c r="V218" i="8"/>
  <c r="V282" i="8"/>
  <c r="V346" i="8"/>
  <c r="V410" i="8"/>
  <c r="V474" i="8"/>
  <c r="V538" i="8"/>
  <c r="V602" i="8"/>
  <c r="V730" i="8"/>
  <c r="T922" i="8"/>
  <c r="V986" i="8"/>
  <c r="V27" i="8"/>
  <c r="T219" i="8"/>
  <c r="V283" i="8"/>
  <c r="T475" i="8"/>
  <c r="W254" i="8"/>
  <c r="W510" i="8"/>
  <c r="W766" i="8"/>
  <c r="W146" i="8"/>
  <c r="V859" i="8"/>
  <c r="V539" i="8"/>
  <c r="V49" i="8"/>
  <c r="V577" i="8"/>
  <c r="V177" i="8"/>
  <c r="V305" i="8"/>
  <c r="V433" i="8"/>
  <c r="T657" i="8"/>
  <c r="T117" i="8"/>
  <c r="W158" i="8"/>
  <c r="W414" i="8"/>
  <c r="U670" i="8"/>
  <c r="V181" i="8"/>
  <c r="V373" i="8"/>
  <c r="V437" i="8"/>
  <c r="V501" i="8"/>
  <c r="W850" i="8"/>
  <c r="T105" i="8"/>
  <c r="T169" i="8"/>
  <c r="T233" i="8"/>
  <c r="T297" i="8"/>
  <c r="T361" i="8"/>
  <c r="T425" i="8"/>
  <c r="T489" i="8"/>
  <c r="T553" i="8"/>
  <c r="T617" i="8"/>
  <c r="V681" i="8"/>
  <c r="T90" i="8"/>
  <c r="T666" i="8"/>
  <c r="T794" i="8"/>
  <c r="T858" i="8"/>
  <c r="V922" i="8"/>
  <c r="V701" i="8"/>
  <c r="T989" i="8"/>
  <c r="W450" i="8"/>
  <c r="V286" i="8"/>
  <c r="V734" i="8"/>
  <c r="V478" i="8"/>
  <c r="T113" i="8"/>
  <c r="T241" i="8"/>
  <c r="T369" i="8"/>
  <c r="T497" i="8"/>
  <c r="T867" i="8"/>
  <c r="T222" i="8"/>
  <c r="W926" i="8"/>
  <c r="T91" i="8"/>
  <c r="V155" i="8"/>
  <c r="T347" i="8"/>
  <c r="V411" i="8"/>
  <c r="V861" i="8"/>
  <c r="T925" i="8"/>
  <c r="T350" i="8"/>
  <c r="V414" i="8"/>
  <c r="V542" i="8"/>
  <c r="T798" i="8"/>
  <c r="V862" i="8"/>
  <c r="V931" i="8"/>
  <c r="V95" i="8"/>
  <c r="V867" i="8"/>
  <c r="V606" i="8"/>
  <c r="V852" i="8"/>
  <c r="V520" i="8"/>
  <c r="T949" i="8"/>
  <c r="V530" i="8"/>
  <c r="V18" i="8"/>
  <c r="V849" i="8"/>
  <c r="T785" i="8"/>
  <c r="V927" i="8"/>
  <c r="T927" i="8"/>
  <c r="T863" i="8"/>
  <c r="T671" i="8"/>
  <c r="T543" i="8"/>
  <c r="T351" i="8"/>
  <c r="T287" i="8"/>
  <c r="V287" i="8"/>
  <c r="T223" i="8"/>
  <c r="T159" i="8"/>
  <c r="V31" i="8"/>
  <c r="T31" i="8"/>
  <c r="T596" i="8"/>
  <c r="V776" i="8"/>
  <c r="T124" i="8"/>
  <c r="V124" i="8"/>
  <c r="T320" i="8"/>
  <c r="V320" i="8"/>
  <c r="V821" i="8"/>
  <c r="T675" i="8"/>
  <c r="T483" i="8"/>
  <c r="V914" i="8"/>
  <c r="T658" i="8"/>
  <c r="T466" i="8"/>
  <c r="V466" i="8"/>
  <c r="T210" i="8"/>
  <c r="V210" i="8"/>
  <c r="V479" i="8"/>
  <c r="V227" i="8"/>
  <c r="V84" i="8"/>
  <c r="T636" i="8"/>
  <c r="V636" i="8"/>
  <c r="V775" i="8"/>
  <c r="T611" i="8"/>
  <c r="V611" i="8"/>
  <c r="T99" i="8"/>
  <c r="T978" i="8"/>
  <c r="V978" i="8"/>
  <c r="V722" i="8"/>
  <c r="V146" i="8"/>
  <c r="V264" i="8"/>
  <c r="V803" i="8"/>
  <c r="V291" i="8"/>
  <c r="T35" i="8"/>
  <c r="V35" i="8"/>
  <c r="T850" i="8"/>
  <c r="V850" i="8"/>
  <c r="T594" i="8"/>
  <c r="T338" i="8"/>
  <c r="T82" i="8"/>
  <c r="V380" i="8"/>
  <c r="T885" i="8"/>
  <c r="V609" i="8"/>
  <c r="V977" i="8"/>
  <c r="V786" i="8"/>
  <c r="V419" i="8"/>
  <c r="V916" i="8"/>
  <c r="T840" i="8"/>
  <c r="V444" i="8"/>
  <c r="V956" i="8"/>
  <c r="T923" i="8"/>
  <c r="V667" i="8"/>
  <c r="V350" i="8"/>
  <c r="T670" i="8"/>
  <c r="V798" i="8"/>
  <c r="V926" i="8"/>
  <c r="V222" i="8"/>
  <c r="V759" i="8"/>
  <c r="T404" i="8"/>
  <c r="T328" i="8"/>
  <c r="T987" i="8"/>
  <c r="T731" i="8"/>
  <c r="T931" i="8"/>
  <c r="T723" i="8"/>
  <c r="V795" i="8"/>
  <c r="V823" i="8"/>
  <c r="V839" i="8"/>
  <c r="T799" i="8"/>
  <c r="V799" i="8"/>
  <c r="T735" i="8"/>
  <c r="T240" i="8"/>
  <c r="V240" i="8"/>
  <c r="T112" i="8"/>
  <c r="V112" i="8"/>
  <c r="V688" i="8"/>
  <c r="V134" i="8"/>
  <c r="V198" i="8"/>
  <c r="V262" i="8"/>
  <c r="V326" i="8"/>
  <c r="V390" i="8"/>
  <c r="V454" i="8"/>
  <c r="V518" i="8"/>
  <c r="V582" i="8"/>
  <c r="V646" i="8"/>
  <c r="V710" i="8"/>
  <c r="T774" i="8"/>
  <c r="T838" i="8"/>
  <c r="T966" i="8"/>
  <c r="V71" i="8"/>
  <c r="V135" i="8"/>
  <c r="V199" i="8"/>
  <c r="V263" i="8"/>
  <c r="V327" i="8"/>
  <c r="V391" i="8"/>
  <c r="V455" i="8"/>
  <c r="V519" i="8"/>
  <c r="V583" i="8"/>
  <c r="V647" i="8"/>
  <c r="V711" i="8"/>
  <c r="T84" i="8"/>
  <c r="V340" i="8"/>
  <c r="V596" i="8"/>
  <c r="T852" i="8"/>
  <c r="T892" i="8"/>
  <c r="T991" i="8"/>
  <c r="V223" i="8"/>
  <c r="V547" i="8"/>
  <c r="T739" i="8"/>
  <c r="V735" i="8"/>
  <c r="V671" i="8"/>
  <c r="V753" i="8"/>
  <c r="V785" i="8"/>
  <c r="V82" i="8"/>
  <c r="T146" i="8"/>
  <c r="V415" i="8"/>
  <c r="V607" i="8"/>
  <c r="T274" i="8"/>
  <c r="V402" i="8"/>
  <c r="T722" i="8"/>
  <c r="T914" i="8"/>
  <c r="T291" i="8"/>
  <c r="T18" i="8"/>
  <c r="T530" i="8"/>
  <c r="V163" i="8"/>
  <c r="V355" i="8"/>
  <c r="T803" i="8"/>
  <c r="T839" i="8"/>
  <c r="T887" i="8"/>
  <c r="V887" i="8"/>
  <c r="V975" i="8"/>
  <c r="T975" i="8"/>
  <c r="T911" i="8"/>
  <c r="V911" i="8"/>
  <c r="V847" i="8"/>
  <c r="T847" i="8"/>
  <c r="T176" i="8"/>
  <c r="V176" i="8"/>
  <c r="T368" i="8"/>
  <c r="V368" i="8"/>
  <c r="T821" i="8"/>
  <c r="V885" i="8"/>
  <c r="V949" i="8"/>
  <c r="W13" i="8"/>
  <c r="V70" i="8"/>
  <c r="V774" i="8"/>
  <c r="V838" i="8"/>
  <c r="T902" i="8"/>
  <c r="V966" i="8"/>
  <c r="T264" i="8"/>
  <c r="T520" i="8"/>
  <c r="T776" i="8"/>
  <c r="W434" i="8"/>
  <c r="V543" i="8"/>
  <c r="T913" i="8"/>
  <c r="V739" i="8"/>
  <c r="V863" i="8"/>
  <c r="T849" i="8"/>
  <c r="V658" i="8"/>
  <c r="V99" i="8"/>
  <c r="V483" i="8"/>
  <c r="V675" i="8"/>
  <c r="V159" i="8"/>
  <c r="V351" i="8"/>
  <c r="V338" i="8"/>
  <c r="V594" i="8"/>
  <c r="T967" i="8"/>
  <c r="T999" i="8"/>
  <c r="V999" i="8"/>
  <c r="T807" i="8"/>
  <c r="T743" i="8"/>
  <c r="V959" i="8"/>
  <c r="T959" i="8"/>
  <c r="V767" i="8"/>
  <c r="T767" i="8"/>
  <c r="T560" i="8"/>
  <c r="V560" i="8"/>
  <c r="T304" i="8"/>
  <c r="V880" i="8"/>
  <c r="T880" i="8"/>
  <c r="T775" i="8"/>
  <c r="T903" i="8"/>
  <c r="V919" i="8"/>
  <c r="T943" i="8"/>
  <c r="V943" i="8"/>
  <c r="V879" i="8"/>
  <c r="T815" i="8"/>
  <c r="V815" i="8"/>
  <c r="V939" i="8"/>
  <c r="T939" i="8"/>
  <c r="V816" i="8"/>
  <c r="T816" i="8"/>
  <c r="T624" i="8"/>
  <c r="V624" i="8"/>
  <c r="O28" i="36" l="1"/>
  <c r="P28" i="36" s="1"/>
</calcChain>
</file>

<file path=xl/sharedStrings.xml><?xml version="1.0" encoding="utf-8"?>
<sst xmlns="http://schemas.openxmlformats.org/spreadsheetml/2006/main" count="475" uniqueCount="214">
  <si>
    <t>Banco de Dados</t>
  </si>
  <si>
    <r>
      <t xml:space="preserve">                      Missão:             </t>
    </r>
    <r>
      <rPr>
        <sz val="10"/>
        <color theme="1"/>
        <rFont val="Calibri"/>
        <family val="2"/>
        <scheme val="minor"/>
      </rPr>
      <t>Garantir a excelência em planilhas únicas e personalizadas, que facilitem e maximizem os resultados de nossos clientes.</t>
    </r>
  </si>
  <si>
    <r>
      <t xml:space="preserve">                      Visão:                </t>
    </r>
    <r>
      <rPr>
        <sz val="10"/>
        <color theme="1"/>
        <rFont val="Calibri"/>
        <family val="2"/>
        <scheme val="minor"/>
      </rPr>
      <t>Ser a maior produtora de planilhas profissionais do Brasil, gerando cada vez mais valor e comodidade a nossos clientes.</t>
    </r>
  </si>
  <si>
    <r>
      <t xml:space="preserve">                      Valores:             </t>
    </r>
    <r>
      <rPr>
        <sz val="10"/>
        <color theme="1"/>
        <rFont val="Calibri"/>
        <family val="2"/>
        <scheme val="minor"/>
      </rPr>
      <t>Nossa conduta é direcionada a altos padrões éticos, de responsabilidade, confiança, comprometimento com o crescimento e resultados.</t>
    </r>
  </si>
  <si>
    <t>Obrigado pela confiança em nosso produto e pela preferência em nosso trabalho! É um prazer tê-lo(a) como cliente.</t>
  </si>
  <si>
    <t>Qualquer dúvida na usabilidade da planilha, não deixe conferir o material sobre a mesma:</t>
  </si>
  <si>
    <t xml:space="preserve">» </t>
  </si>
  <si>
    <t>Planilha Gestão de Departamento Pessoal</t>
  </si>
  <si>
    <t>Manual de Instruções:</t>
  </si>
  <si>
    <t>Planilha de Banco de Horas</t>
  </si>
  <si>
    <t>Email para suporte:</t>
  </si>
  <si>
    <t>onsidecorporation@gmail.com</t>
  </si>
  <si>
    <t>»</t>
  </si>
  <si>
    <t>Planilha Indicadores de Recursos Humanos</t>
  </si>
  <si>
    <t>Nossas planilhas:</t>
  </si>
  <si>
    <t>Planilha Cálculo de Verbas Rescisórias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</si>
  <si>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</si>
  <si>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</si>
  <si>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</si>
  <si>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</si>
  <si>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</si>
  <si>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Copyright © 2021 Onside Corporation ®</t>
  </si>
  <si>
    <t>Em vídeo anexado ao produto.</t>
  </si>
  <si>
    <t>www.onsidecorporation.com.br</t>
  </si>
  <si>
    <t>https://onsidecorporation.com.br/gestaodedepartamentopessoal/</t>
  </si>
  <si>
    <t>https://onsidecorporation.com.br/bancodehoras/</t>
  </si>
  <si>
    <t>https://onsidecorporation.com.br/indicadoresderecursoshumanos/</t>
  </si>
  <si>
    <t>https://onsidecorporation.com.br/calculoderescisao/</t>
  </si>
  <si>
    <t>Relatório de Resultados</t>
  </si>
  <si>
    <t>n°</t>
  </si>
  <si>
    <t>Áreas de Processo</t>
  </si>
  <si>
    <t>Observações</t>
  </si>
  <si>
    <t>Trabalhista</t>
  </si>
  <si>
    <t>Tributário</t>
  </si>
  <si>
    <t>Penal</t>
  </si>
  <si>
    <t>Tipos de Ações</t>
  </si>
  <si>
    <t>Recuperação de Impostos</t>
  </si>
  <si>
    <t>Acusão de Homicídio</t>
  </si>
  <si>
    <t>Demissão de Funcionários</t>
  </si>
  <si>
    <t>Acidente no Trabalho</t>
  </si>
  <si>
    <t>Revisão de Contratos</t>
  </si>
  <si>
    <t>Possíveis Etapas de Processo</t>
  </si>
  <si>
    <t>Nível de Prioridade</t>
  </si>
  <si>
    <t>Urgente</t>
  </si>
  <si>
    <t>Pouco Urgente</t>
  </si>
  <si>
    <t>Emergência</t>
  </si>
  <si>
    <t>Muito Urgente</t>
  </si>
  <si>
    <t>Abertura do Processo</t>
  </si>
  <si>
    <t>Protocolos Iniciais</t>
  </si>
  <si>
    <t>Alocação de Testemunhas</t>
  </si>
  <si>
    <t>Perícia Iniciada</t>
  </si>
  <si>
    <t>Expedição de Documentos</t>
  </si>
  <si>
    <t>Registro OAB</t>
  </si>
  <si>
    <t>CPF</t>
  </si>
  <si>
    <t>Nascimento</t>
  </si>
  <si>
    <t>Fone</t>
  </si>
  <si>
    <t>Endereço</t>
  </si>
  <si>
    <t>UF</t>
  </si>
  <si>
    <t>Albert Einstein</t>
  </si>
  <si>
    <t>Steve Jobs</t>
  </si>
  <si>
    <t>Stephen Covey</t>
  </si>
  <si>
    <t>000.000.001-10</t>
  </si>
  <si>
    <t>000.000.002-20</t>
  </si>
  <si>
    <t>000.000.002-30</t>
  </si>
  <si>
    <t>(35) 9 0000-0000</t>
  </si>
  <si>
    <t>(35) 9 0000-0001</t>
  </si>
  <si>
    <t>(35) 9 0000-0002</t>
  </si>
  <si>
    <t>Email</t>
  </si>
  <si>
    <t>Rua Aparecida n° 30 - Alphaville</t>
  </si>
  <si>
    <t>Rua Judas Altis n° 1078 - Torco</t>
  </si>
  <si>
    <t>Rua Blame Sul ° 0 Apt 7 - Vale do Sol</t>
  </si>
  <si>
    <t>AL</t>
  </si>
  <si>
    <t>AP</t>
  </si>
  <si>
    <t>AM</t>
  </si>
  <si>
    <t>BA</t>
  </si>
  <si>
    <t>CE</t>
  </si>
  <si>
    <t>DF</t>
  </si>
  <si>
    <t>ES</t>
  </si>
  <si>
    <t>GO</t>
  </si>
  <si>
    <t>MA</t>
  </si>
  <si>
    <t>MT</t>
  </si>
  <si>
    <t>MS</t>
  </si>
  <si>
    <t>MG</t>
  </si>
  <si>
    <t>PA</t>
  </si>
  <si>
    <t>PB</t>
  </si>
  <si>
    <t>PR</t>
  </si>
  <si>
    <t>PE</t>
  </si>
  <si>
    <t>PI</t>
  </si>
  <si>
    <t>RJ</t>
  </si>
  <si>
    <t>RN</t>
  </si>
  <si>
    <t>RS</t>
  </si>
  <si>
    <t>RO</t>
  </si>
  <si>
    <t>RR</t>
  </si>
  <si>
    <t>SC</t>
  </si>
  <si>
    <t>SP</t>
  </si>
  <si>
    <t>SE</t>
  </si>
  <si>
    <t>TO</t>
  </si>
  <si>
    <t>contato@email</t>
  </si>
  <si>
    <t>Tipo</t>
  </si>
  <si>
    <t>PF</t>
  </si>
  <si>
    <t>PJ</t>
  </si>
  <si>
    <t>CPF ou CNPJ</t>
  </si>
  <si>
    <t>00.000.000/0001-10</t>
  </si>
  <si>
    <t>Nome do Cliente</t>
  </si>
  <si>
    <t>Nome do Advogado</t>
  </si>
  <si>
    <t>Elizabeth Olsen</t>
  </si>
  <si>
    <t>Chris Hemsworth</t>
  </si>
  <si>
    <t>Tom Holland</t>
  </si>
  <si>
    <t>Rua Ragnarok n° 107 - Thor</t>
  </si>
  <si>
    <t>Rua Scarlate n° 950 - Ultimato</t>
  </si>
  <si>
    <t>Classificação</t>
  </si>
  <si>
    <t>Sem Urgência</t>
  </si>
  <si>
    <t>Data Início</t>
  </si>
  <si>
    <t>n° Processo</t>
  </si>
  <si>
    <t>Área do Processo</t>
  </si>
  <si>
    <t>Tipo da Ação</t>
  </si>
  <si>
    <t>Cliente</t>
  </si>
  <si>
    <t>Advogado</t>
  </si>
  <si>
    <t>Outra Parte Processo</t>
  </si>
  <si>
    <t>Dwayne Johnson</t>
  </si>
  <si>
    <t>Etapa do Processo</t>
  </si>
  <si>
    <t>Atualização</t>
  </si>
  <si>
    <t>Data Fim</t>
  </si>
  <si>
    <t>Situação do Processo</t>
  </si>
  <si>
    <t>Andamento</t>
  </si>
  <si>
    <t>Cancelado</t>
  </si>
  <si>
    <t>Finalizado</t>
  </si>
  <si>
    <t>Duração</t>
  </si>
  <si>
    <t>Valor Honorários</t>
  </si>
  <si>
    <t>Recebido</t>
  </si>
  <si>
    <t>Aguardando</t>
  </si>
  <si>
    <t>Situação</t>
  </si>
  <si>
    <t>Detalhes do Processo</t>
  </si>
  <si>
    <t>01.01.000000.000000/2020-01</t>
  </si>
  <si>
    <t>01.01.000000.000000/2020-55</t>
  </si>
  <si>
    <t>Vin Diesel</t>
  </si>
  <si>
    <t>Mês início</t>
  </si>
  <si>
    <t>Mês Fim</t>
  </si>
  <si>
    <t>Ano fim</t>
  </si>
  <si>
    <t>Ano Início</t>
  </si>
  <si>
    <t>Início de Processo</t>
  </si>
  <si>
    <t>Fim de processo</t>
  </si>
  <si>
    <t>Ordem</t>
  </si>
  <si>
    <t>01.01.000000.000000/2021-20</t>
  </si>
  <si>
    <t>Barack Obama</t>
  </si>
  <si>
    <t>Jan</t>
  </si>
  <si>
    <t>Fev</t>
  </si>
  <si>
    <t>Mar</t>
  </si>
  <si>
    <t>Abr</t>
  </si>
  <si>
    <t>Mai</t>
  </si>
  <si>
    <t>Jun</t>
  </si>
  <si>
    <t>Jul</t>
  </si>
  <si>
    <t>Ago</t>
  </si>
  <si>
    <t>Set</t>
  </si>
  <si>
    <t>Out</t>
  </si>
  <si>
    <t>Nov</t>
  </si>
  <si>
    <t>Dez</t>
  </si>
  <si>
    <t>Total</t>
  </si>
  <si>
    <t>(=)</t>
  </si>
  <si>
    <t>Consolidado</t>
  </si>
  <si>
    <t>At</t>
  </si>
  <si>
    <t>01.01.000000.000000/2021-32</t>
  </si>
  <si>
    <t>01.01.000000.000000/2021-38</t>
  </si>
  <si>
    <t>01.01.000000.000000/2021-75</t>
  </si>
  <si>
    <t>Empresa A</t>
  </si>
  <si>
    <t>Jason Statham</t>
  </si>
  <si>
    <t>Bruuce Lee</t>
  </si>
  <si>
    <t>Discriminação no Trabalho</t>
  </si>
  <si>
    <t>Jorge Paulo L</t>
  </si>
  <si>
    <t>Henry Cavill</t>
  </si>
  <si>
    <t>Chris Hemsworth LTDA</t>
  </si>
  <si>
    <t>Robert Cialdini EPP</t>
  </si>
  <si>
    <t>000.000.002-80</t>
  </si>
  <si>
    <t>000.000.002-90</t>
  </si>
  <si>
    <t>00.000.000/0001-45</t>
  </si>
  <si>
    <t>(35) 9 0000-0003</t>
  </si>
  <si>
    <t>(35) 9 0000-0004</t>
  </si>
  <si>
    <t>(35) 9 0000-0005</t>
  </si>
  <si>
    <t>Rua Exemplo n° 0 - Bairro X</t>
  </si>
  <si>
    <t>Rua Exemplo n° 10 - Bairro X</t>
  </si>
  <si>
    <t>Rua Exemplo n° 100 - Bairro X</t>
  </si>
  <si>
    <t>Rua Aranha n° 0 Apt 7 - Poderes</t>
  </si>
  <si>
    <t>Procedimentos Internos</t>
  </si>
  <si>
    <t>Julgamento</t>
  </si>
  <si>
    <t xml:space="preserve">                             Emergência</t>
  </si>
  <si>
    <t>Descrição</t>
  </si>
  <si>
    <t>Total Geral</t>
  </si>
  <si>
    <t>Financeiro</t>
  </si>
  <si>
    <t>Percentual Qtd</t>
  </si>
  <si>
    <t>Percentual Financeiro</t>
  </si>
  <si>
    <t>Etapas do Processo</t>
  </si>
  <si>
    <t>Teor da Última Decisão</t>
  </si>
  <si>
    <t>Prazo (Dias)</t>
  </si>
  <si>
    <t>Data Final do Prazo</t>
  </si>
  <si>
    <t>Prescrição Intercorrente</t>
  </si>
  <si>
    <t>Providência</t>
  </si>
  <si>
    <t>Lorem Ipsum</t>
  </si>
  <si>
    <t>Cumprido</t>
  </si>
  <si>
    <t>À Fazer</t>
  </si>
  <si>
    <t>Data Última Atualização</t>
  </si>
  <si>
    <t>Lorem Ipsum 1</t>
  </si>
  <si>
    <t>Lorem Ipsum 2</t>
  </si>
  <si>
    <t>Lorem Ipsum 3</t>
  </si>
  <si>
    <t>Lorem Ipsum 4</t>
  </si>
  <si>
    <t xml:space="preserve">Lorem Ipsum 5 </t>
  </si>
  <si>
    <t>Lorem Ipsum 6</t>
  </si>
  <si>
    <t>Data</t>
  </si>
  <si>
    <t>Teor</t>
  </si>
  <si>
    <t>Resposta</t>
  </si>
  <si>
    <t>Realizada</t>
  </si>
  <si>
    <t>À Realizar</t>
  </si>
  <si>
    <t>Processo</t>
  </si>
  <si>
    <t>Prazo</t>
  </si>
  <si>
    <t>Consulta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</si>
</sst>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quot;R$&quot;* #,##0.00_);_(&quot;R$&quot;* \(#,##0.00\);_(&quot;R$&quot;* &quot;-&quot;??_);_(@_)"/>
    <numFmt numFmtId="165" formatCode="&quot;R$&quot;\ #,##0.00"/>
  </numFmts>
  <fonts count="25"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10"/>
      <color theme="0"/>
      <name val="Calibri"/>
      <family val="2"/>
      <scheme val="minor"/>
    </font>
    <font>
      <sz val="8"/>
      <name val="Calibri"/>
      <family val="2"/>
      <scheme val="minor"/>
    </font>
    <font>
      <sz val="10"/>
      <color theme="0" tint="-4.9989318521683403E-2"/>
      <name val="Calibri"/>
      <family val="2"/>
      <scheme val="minor"/>
    </font>
    <font>
      <sz val="11"/>
      <color rgb="FFFFFFFF"/>
      <name val="Calibri"/>
      <family val="2"/>
      <scheme val="minor"/>
    </font>
    <font>
      <sz val="11"/>
      <color theme="1"/>
      <name val="Calibri"/>
      <family val="2"/>
      <scheme val="minor"/>
    </font>
    <font>
      <sz val="12"/>
      <color theme="0"/>
      <name val="Calibri"/>
      <family val="2"/>
      <scheme val="minor"/>
    </font>
    <font>
      <sz val="8"/>
      <color theme="0"/>
      <name val="Calibri"/>
      <family val="2"/>
      <scheme val="minor"/>
    </font>
  </fonts>
  <fills count="21">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bgColor indexed="64"/>
      </patternFill>
    </fill>
    <fill>
      <patternFill patternType="solid">
        <fgColor rgb="FFFFC000"/>
        <bgColor indexed="64"/>
      </patternFill>
    </fill>
    <fill>
      <patternFill patternType="solid">
        <fgColor rgb="FF009999"/>
        <bgColor indexed="64"/>
      </patternFill>
    </fill>
    <fill>
      <patternFill patternType="solid">
        <fgColor rgb="FFFF7C80"/>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rgb="FF993366"/>
        <bgColor indexed="64"/>
      </patternFill>
    </fill>
    <fill>
      <patternFill patternType="solid">
        <fgColor rgb="FFE5B1CB"/>
        <bgColor indexed="64"/>
      </patternFill>
    </fill>
    <fill>
      <patternFill patternType="solid">
        <fgColor rgb="FF01B8AA"/>
        <bgColor indexed="64"/>
      </patternFill>
    </fill>
    <fill>
      <patternFill patternType="solid">
        <fgColor rgb="FFF2C80F"/>
        <bgColor indexed="64"/>
      </patternFill>
    </fill>
    <fill>
      <patternFill patternType="solid">
        <fgColor theme="0" tint="-0.499984740745262"/>
        <bgColor indexed="64"/>
      </patternFill>
    </fill>
    <fill>
      <patternFill patternType="solid">
        <fgColor rgb="FF333F4F"/>
        <bgColor indexed="64"/>
      </patternFill>
    </fill>
    <fill>
      <patternFill patternType="solid">
        <fgColor rgb="FFFB5A56"/>
        <bgColor indexed="64"/>
      </patternFill>
    </fill>
    <fill>
      <patternFill patternType="solid">
        <fgColor rgb="FF3599B8"/>
        <bgColor indexed="64"/>
      </patternFill>
    </fill>
    <fill>
      <patternFill patternType="solid">
        <fgColor theme="0" tint="-0.14999847407452621"/>
        <bgColor indexed="64"/>
      </patternFill>
    </fill>
  </fills>
  <borders count="36">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right style="thin">
        <color theme="0" tint="-0.14999847407452621"/>
      </right>
      <top/>
      <bottom style="thin">
        <color theme="0" tint="-0.14999847407452621"/>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right/>
      <top style="thin">
        <color theme="3"/>
      </top>
      <bottom style="medium">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14999847407452621"/>
      </right>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right/>
      <top/>
      <bottom style="thin">
        <color indexed="64"/>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bottom style="thin">
        <color theme="0" tint="-0.14999847407452621"/>
      </bottom>
      <diagonal/>
    </border>
    <border>
      <left style="medium">
        <color theme="0" tint="-0.499984740745262"/>
      </left>
      <right style="thin">
        <color theme="0" tint="-0.499984740745262"/>
      </right>
      <top/>
      <bottom style="thin">
        <color theme="0" tint="-0.14999847407452621"/>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medium">
        <color theme="0" tint="-0.499984740745262"/>
      </top>
      <bottom style="thin">
        <color theme="0" tint="-0.499984740745262"/>
      </bottom>
      <diagonal/>
    </border>
    <border>
      <left style="thin">
        <color theme="0" tint="-0.499984740745262"/>
      </left>
      <right/>
      <top style="medium">
        <color theme="0" tint="-0.499984740745262"/>
      </top>
      <bottom style="thin">
        <color theme="0" tint="-0.499984740745262"/>
      </bottom>
      <diagonal/>
    </border>
    <border>
      <left style="thin">
        <color theme="0" tint="-0.499984740745262"/>
      </left>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14999847407452621"/>
      </right>
      <top/>
      <bottom style="thin">
        <color theme="0"/>
      </bottom>
      <diagonal/>
    </border>
    <border>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tint="-0.14999847407452621"/>
      </bottom>
      <diagonal/>
    </border>
    <border>
      <left/>
      <right/>
      <top/>
      <bottom style="medium">
        <color theme="0"/>
      </bottom>
      <diagonal/>
    </border>
    <border>
      <left/>
      <right style="thick">
        <color theme="0"/>
      </right>
      <top/>
      <bottom/>
      <diagonal/>
    </border>
    <border>
      <left/>
      <right style="thick">
        <color theme="0"/>
      </right>
      <top/>
      <bottom style="medium">
        <color theme="0"/>
      </bottom>
      <diagonal/>
    </border>
    <border>
      <left style="thick">
        <color theme="0"/>
      </left>
      <right style="thick">
        <color theme="0"/>
      </right>
      <top/>
      <bottom/>
      <diagonal/>
    </border>
    <border>
      <left style="thick">
        <color theme="0"/>
      </left>
      <right style="thick">
        <color theme="0"/>
      </right>
      <top/>
      <bottom style="medium">
        <color theme="0"/>
      </bottom>
      <diagonal/>
    </border>
  </borders>
  <cellStyleXfs count="4">
    <xf numFmtId="0" fontId="0" fillId="0" borderId="0"/>
    <xf numFmtId="0" fontId="5" fillId="0" borderId="0" applyNumberFormat="0" applyFill="0" applyBorder="0" applyAlignment="0" applyProtection="0"/>
    <xf numFmtId="9" fontId="22" fillId="0" borderId="0" applyFont="0" applyFill="0" applyBorder="0" applyAlignment="0" applyProtection="0"/>
    <xf numFmtId="164" fontId="22" fillId="0" borderId="0" applyFont="0" applyFill="0" applyBorder="0" applyAlignment="0" applyProtection="0"/>
  </cellStyleXfs>
  <cellXfs count="181">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2" fillId="5" borderId="0" xfId="0" applyFont="1" applyFill="1" applyAlignment="1">
      <alignment vertical="center"/>
    </xf>
    <xf numFmtId="0" fontId="1" fillId="2" borderId="0" xfId="0" applyFont="1" applyFill="1" applyAlignment="1">
      <alignment vertical="center"/>
    </xf>
    <xf numFmtId="0" fontId="1" fillId="5" borderId="0" xfId="0" applyFont="1" applyFill="1" applyAlignment="1">
      <alignment horizontal="center" vertical="center"/>
    </xf>
    <xf numFmtId="0" fontId="1" fillId="0" borderId="0" xfId="0" applyFont="1" applyFill="1" applyAlignment="1">
      <alignment horizontal="center" vertical="center"/>
    </xf>
    <xf numFmtId="0" fontId="6" fillId="0" borderId="0" xfId="0" applyFont="1" applyFill="1" applyAlignment="1">
      <alignment horizontal="left"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8" fillId="0" borderId="0" xfId="0" applyFont="1" applyFill="1" applyAlignment="1">
      <alignment horizontal="right" vertical="center"/>
    </xf>
    <xf numFmtId="0" fontId="1" fillId="0" borderId="0" xfId="0" applyFont="1" applyFill="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Fill="1" applyAlignment="1">
      <alignment horizontal="center" vertical="center"/>
    </xf>
    <xf numFmtId="0" fontId="11" fillId="0" borderId="0" xfId="0" applyFont="1" applyFill="1" applyAlignment="1">
      <alignment horizontal="right" vertical="center"/>
    </xf>
    <xf numFmtId="0" fontId="0" fillId="2" borderId="0" xfId="0" applyFill="1"/>
    <xf numFmtId="0" fontId="0" fillId="3" borderId="0" xfId="0" applyFill="1"/>
    <xf numFmtId="0" fontId="12" fillId="0" borderId="0" xfId="0" applyFont="1" applyFill="1" applyAlignment="1">
      <alignment horizontal="left" vertical="center"/>
    </xf>
    <xf numFmtId="0" fontId="9" fillId="0" borderId="0" xfId="1" applyFont="1"/>
    <xf numFmtId="0" fontId="1" fillId="6" borderId="0" xfId="0" applyFont="1" applyFill="1" applyAlignment="1">
      <alignment horizontal="center" vertical="center"/>
    </xf>
    <xf numFmtId="0" fontId="2" fillId="6" borderId="4" xfId="0" applyFont="1" applyFill="1" applyBorder="1" applyAlignment="1" applyProtection="1">
      <alignment horizontal="left" vertical="center" wrapText="1"/>
      <protection locked="0"/>
    </xf>
    <xf numFmtId="0" fontId="2" fillId="6" borderId="5" xfId="0" applyFont="1" applyFill="1" applyBorder="1" applyAlignment="1" applyProtection="1">
      <alignment horizontal="left" vertical="center" wrapText="1"/>
      <protection locked="0"/>
    </xf>
    <xf numFmtId="0" fontId="2" fillId="6" borderId="6" xfId="0" applyFont="1" applyFill="1" applyBorder="1" applyAlignment="1" applyProtection="1">
      <alignment horizontal="left" vertical="center" wrapText="1"/>
      <protection locked="0"/>
    </xf>
    <xf numFmtId="0" fontId="2" fillId="6" borderId="7" xfId="0" applyFont="1" applyFill="1" applyBorder="1" applyAlignment="1" applyProtection="1">
      <alignment horizontal="left" vertical="center" wrapText="1"/>
      <protection locked="0"/>
    </xf>
    <xf numFmtId="0" fontId="14" fillId="4" borderId="12"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1" fillId="0" borderId="0" xfId="0" applyFont="1" applyFill="1" applyAlignment="1">
      <alignment horizontal="left" vertical="center" wrapText="1"/>
    </xf>
    <xf numFmtId="0" fontId="16" fillId="4" borderId="0" xfId="0" applyFont="1" applyFill="1" applyAlignment="1">
      <alignment horizontal="left" vertical="center" wrapText="1"/>
    </xf>
    <xf numFmtId="0" fontId="17" fillId="4" borderId="14" xfId="0" applyFont="1" applyFill="1" applyBorder="1" applyAlignment="1">
      <alignment horizontal="left" vertical="center" wrapText="1"/>
    </xf>
    <xf numFmtId="0" fontId="16" fillId="4" borderId="14" xfId="0" applyFont="1" applyFill="1" applyBorder="1" applyAlignment="1">
      <alignment horizontal="left" vertical="center" wrapText="1"/>
    </xf>
    <xf numFmtId="0" fontId="3" fillId="4" borderId="11" xfId="0" applyFont="1" applyFill="1" applyBorder="1" applyAlignment="1">
      <alignment horizontal="left" vertical="center" wrapText="1"/>
    </xf>
    <xf numFmtId="0" fontId="3" fillId="4" borderId="9" xfId="0" applyFont="1" applyFill="1" applyBorder="1" applyAlignment="1">
      <alignment horizontal="left" vertical="center" wrapText="1"/>
    </xf>
    <xf numFmtId="0" fontId="3" fillId="4" borderId="10" xfId="0" applyFont="1" applyFill="1" applyBorder="1" applyAlignment="1">
      <alignment horizontal="left" vertical="center" wrapText="1"/>
    </xf>
    <xf numFmtId="0" fontId="3" fillId="4" borderId="15" xfId="0" applyFont="1" applyFill="1" applyBorder="1" applyAlignment="1">
      <alignment horizontal="left" vertical="center" wrapText="1"/>
    </xf>
    <xf numFmtId="0" fontId="3" fillId="4" borderId="16" xfId="0" applyFont="1" applyFill="1" applyBorder="1" applyAlignment="1">
      <alignment horizontal="left" vertical="center" wrapText="1"/>
    </xf>
    <xf numFmtId="0" fontId="18" fillId="9" borderId="19" xfId="0" applyFont="1" applyFill="1" applyBorder="1" applyAlignment="1" applyProtection="1">
      <alignment horizontal="left" vertical="center" wrapText="1"/>
      <protection locked="0"/>
    </xf>
    <xf numFmtId="0" fontId="18" fillId="8" borderId="20" xfId="0" applyFont="1" applyFill="1" applyBorder="1" applyAlignment="1" applyProtection="1">
      <alignment horizontal="left" vertical="center" wrapText="1"/>
      <protection locked="0"/>
    </xf>
    <xf numFmtId="0" fontId="14" fillId="4" borderId="21" xfId="0" applyFont="1" applyFill="1" applyBorder="1" applyAlignment="1">
      <alignment horizontal="center" vertical="center" wrapText="1"/>
    </xf>
    <xf numFmtId="0" fontId="2" fillId="6" borderId="22" xfId="0" applyFont="1" applyFill="1" applyBorder="1" applyAlignment="1" applyProtection="1">
      <alignment horizontal="left" vertical="center" wrapText="1"/>
      <protection locked="0"/>
    </xf>
    <xf numFmtId="0" fontId="2" fillId="6" borderId="23" xfId="0" applyFont="1" applyFill="1" applyBorder="1" applyAlignment="1" applyProtection="1">
      <alignment horizontal="left" vertical="center" wrapText="1"/>
      <protection locked="0"/>
    </xf>
    <xf numFmtId="0" fontId="3" fillId="4" borderId="24" xfId="0" applyFont="1" applyFill="1" applyBorder="1" applyAlignment="1">
      <alignment horizontal="left" vertical="center" wrapText="1"/>
    </xf>
    <xf numFmtId="0" fontId="2" fillId="6" borderId="17" xfId="0" applyFont="1" applyFill="1" applyBorder="1" applyAlignment="1" applyProtection="1">
      <alignment horizontal="center" vertical="center" wrapText="1"/>
      <protection locked="0"/>
    </xf>
    <xf numFmtId="3" fontId="2" fillId="6" borderId="22" xfId="0" applyNumberFormat="1" applyFont="1" applyFill="1" applyBorder="1" applyAlignment="1" applyProtection="1">
      <alignment horizontal="center" vertical="center" wrapText="1"/>
      <protection locked="0"/>
    </xf>
    <xf numFmtId="3" fontId="2" fillId="6" borderId="23" xfId="0" applyNumberFormat="1" applyFont="1" applyFill="1" applyBorder="1" applyAlignment="1" applyProtection="1">
      <alignment horizontal="center" vertical="center" wrapText="1"/>
      <protection locked="0"/>
    </xf>
    <xf numFmtId="14" fontId="2" fillId="6" borderId="22" xfId="0" applyNumberFormat="1" applyFont="1" applyFill="1" applyBorder="1" applyAlignment="1" applyProtection="1">
      <alignment horizontal="center" vertical="center" wrapText="1"/>
      <protection locked="0"/>
    </xf>
    <xf numFmtId="0" fontId="1" fillId="4" borderId="0" xfId="0" applyFont="1" applyFill="1" applyAlignment="1">
      <alignment horizontal="left" vertical="center" wrapText="1"/>
    </xf>
    <xf numFmtId="0" fontId="1" fillId="7" borderId="0" xfId="0" applyFont="1" applyFill="1" applyAlignment="1">
      <alignment horizontal="center" vertical="center" wrapText="1"/>
    </xf>
    <xf numFmtId="0" fontId="9" fillId="6" borderId="4" xfId="1" applyFont="1" applyFill="1" applyBorder="1" applyAlignment="1" applyProtection="1">
      <alignment horizontal="left" vertical="center" wrapText="1"/>
      <protection locked="0"/>
    </xf>
    <xf numFmtId="0" fontId="9" fillId="6" borderId="6" xfId="1" applyFont="1" applyFill="1" applyBorder="1" applyAlignment="1" applyProtection="1">
      <alignment horizontal="left" vertical="center" wrapText="1"/>
      <protection locked="0"/>
    </xf>
    <xf numFmtId="0" fontId="2" fillId="6" borderId="22"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center" vertical="center" wrapText="1"/>
      <protection locked="0"/>
    </xf>
    <xf numFmtId="0" fontId="2" fillId="6" borderId="22" xfId="0" applyNumberFormat="1" applyFont="1" applyFill="1" applyBorder="1" applyAlignment="1" applyProtection="1">
      <alignment horizontal="left" vertical="center" wrapText="1"/>
      <protection locked="0"/>
    </xf>
    <xf numFmtId="0" fontId="2" fillId="6" borderId="5"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protection locked="0"/>
    </xf>
    <xf numFmtId="14" fontId="2" fillId="6" borderId="5" xfId="0" applyNumberFormat="1" applyFont="1" applyFill="1" applyBorder="1" applyAlignment="1" applyProtection="1">
      <alignment horizontal="center" vertical="center" wrapText="1"/>
      <protection locked="0"/>
    </xf>
    <xf numFmtId="14" fontId="2" fillId="6" borderId="17" xfId="0" applyNumberFormat="1" applyFont="1" applyFill="1" applyBorder="1" applyAlignment="1" applyProtection="1">
      <alignment horizontal="center" vertical="center" wrapText="1"/>
      <protection locked="0"/>
    </xf>
    <xf numFmtId="0" fontId="3" fillId="4" borderId="25" xfId="0" applyFont="1" applyFill="1" applyBorder="1" applyAlignment="1">
      <alignment horizontal="left" vertical="center" wrapText="1"/>
    </xf>
    <xf numFmtId="0" fontId="2" fillId="6" borderId="26" xfId="0" applyNumberFormat="1" applyFont="1" applyFill="1" applyBorder="1" applyAlignment="1" applyProtection="1">
      <alignment horizontal="left" vertical="center" wrapText="1"/>
      <protection locked="0"/>
    </xf>
    <xf numFmtId="4" fontId="2" fillId="6" borderId="22" xfId="0" applyNumberFormat="1" applyFont="1" applyFill="1" applyBorder="1" applyAlignment="1" applyProtection="1">
      <alignment horizontal="right" vertical="center" wrapText="1"/>
      <protection locked="0"/>
    </xf>
    <xf numFmtId="0" fontId="2" fillId="6" borderId="26" xfId="0" applyNumberFormat="1" applyFont="1" applyFill="1" applyBorder="1" applyAlignment="1" applyProtection="1">
      <alignment horizontal="center" vertical="center" wrapText="1"/>
      <protection locked="0"/>
    </xf>
    <xf numFmtId="0" fontId="2" fillId="6" borderId="27" xfId="0" applyNumberFormat="1" applyFont="1" applyFill="1" applyBorder="1" applyAlignment="1" applyProtection="1">
      <alignment horizontal="left" vertical="center" wrapText="1"/>
      <protection locked="0"/>
    </xf>
    <xf numFmtId="0" fontId="2" fillId="6" borderId="20" xfId="0" applyNumberFormat="1" applyFont="1" applyFill="1" applyBorder="1" applyAlignment="1" applyProtection="1">
      <alignment horizontal="left" vertical="center" wrapText="1"/>
      <protection locked="0"/>
    </xf>
    <xf numFmtId="0" fontId="3" fillId="4" borderId="0" xfId="0" applyFont="1" applyFill="1" applyBorder="1" applyAlignment="1">
      <alignment horizontal="left" vertical="center" wrapText="1"/>
    </xf>
    <xf numFmtId="0" fontId="14" fillId="4" borderId="0" xfId="0" applyFont="1" applyFill="1" applyBorder="1" applyAlignment="1">
      <alignment horizontal="center" vertical="center" wrapText="1"/>
    </xf>
    <xf numFmtId="0" fontId="14" fillId="4" borderId="0" xfId="0" applyNumberFormat="1" applyFont="1" applyFill="1" applyBorder="1" applyAlignment="1" applyProtection="1">
      <alignment horizontal="center" vertical="center" wrapText="1"/>
    </xf>
    <xf numFmtId="14" fontId="2" fillId="4" borderId="0" xfId="0" applyNumberFormat="1" applyFont="1" applyFill="1" applyBorder="1" applyAlignment="1" applyProtection="1">
      <alignment horizontal="center" vertical="center" wrapText="1"/>
      <protection locked="0"/>
    </xf>
    <xf numFmtId="0" fontId="2" fillId="4" borderId="0" xfId="0" applyNumberFormat="1" applyFont="1" applyFill="1" applyBorder="1" applyAlignment="1" applyProtection="1">
      <alignment horizontal="center" vertical="center" wrapText="1"/>
      <protection locked="0"/>
    </xf>
    <xf numFmtId="0" fontId="2" fillId="4" borderId="0" xfId="0" applyNumberFormat="1" applyFont="1" applyFill="1" applyBorder="1" applyAlignment="1" applyProtection="1">
      <alignment horizontal="left" vertical="center" wrapText="1"/>
      <protection locked="0"/>
    </xf>
    <xf numFmtId="4" fontId="2" fillId="4" borderId="0" xfId="0" applyNumberFormat="1" applyFont="1" applyFill="1" applyBorder="1" applyAlignment="1" applyProtection="1">
      <alignment horizontal="right" vertical="center" wrapText="1"/>
      <protection locked="0"/>
    </xf>
    <xf numFmtId="0" fontId="1" fillId="7" borderId="0" xfId="0" applyFont="1" applyFill="1" applyAlignment="1">
      <alignment horizontal="left" vertical="center" wrapText="1"/>
    </xf>
    <xf numFmtId="0" fontId="1" fillId="10" borderId="0" xfId="0" applyFont="1" applyFill="1" applyAlignment="1">
      <alignment horizontal="left" vertical="center" wrapText="1"/>
    </xf>
    <xf numFmtId="0" fontId="3" fillId="10" borderId="0" xfId="0" applyFont="1" applyFill="1" applyBorder="1" applyAlignment="1">
      <alignment horizontal="left" vertical="center" wrapText="1"/>
    </xf>
    <xf numFmtId="0" fontId="14" fillId="4" borderId="12" xfId="0" applyFont="1" applyFill="1" applyBorder="1" applyAlignment="1" applyProtection="1">
      <alignment horizontal="center" vertical="center" wrapText="1"/>
    </xf>
    <xf numFmtId="0" fontId="14" fillId="4" borderId="5" xfId="0" applyFont="1" applyFill="1" applyBorder="1" applyAlignment="1" applyProtection="1">
      <alignment horizontal="center" vertical="center" wrapText="1"/>
    </xf>
    <xf numFmtId="0" fontId="14" fillId="4" borderId="13" xfId="0" applyFont="1" applyFill="1" applyBorder="1" applyAlignment="1" applyProtection="1">
      <alignment horizontal="center" vertical="center" wrapText="1"/>
    </xf>
    <xf numFmtId="0" fontId="14" fillId="4" borderId="17" xfId="0" applyFont="1" applyFill="1" applyBorder="1" applyAlignment="1" applyProtection="1">
      <alignment horizontal="center" vertical="center" wrapText="1"/>
    </xf>
    <xf numFmtId="0" fontId="1" fillId="11" borderId="0" xfId="0" applyFont="1" applyFill="1" applyAlignment="1">
      <alignment horizontal="left" vertical="center" wrapText="1"/>
    </xf>
    <xf numFmtId="0" fontId="14" fillId="4" borderId="7" xfId="0" applyFont="1" applyFill="1" applyBorder="1" applyAlignment="1" applyProtection="1">
      <alignment horizontal="center" vertical="center" wrapText="1"/>
    </xf>
    <xf numFmtId="0" fontId="18" fillId="12" borderId="0" xfId="0" applyFont="1" applyFill="1" applyAlignment="1">
      <alignment horizontal="left" vertical="center" wrapText="1"/>
    </xf>
    <xf numFmtId="4" fontId="14" fillId="4" borderId="5" xfId="0" applyNumberFormat="1" applyFont="1" applyFill="1" applyBorder="1" applyAlignment="1" applyProtection="1">
      <alignment horizontal="right" vertical="center" wrapText="1"/>
    </xf>
    <xf numFmtId="0" fontId="1" fillId="13" borderId="0" xfId="0" applyFont="1" applyFill="1" applyAlignment="1">
      <alignment horizontal="left" vertical="center" wrapText="1"/>
    </xf>
    <xf numFmtId="4" fontId="14" fillId="4" borderId="17" xfId="0" applyNumberFormat="1" applyFont="1" applyFill="1" applyBorder="1" applyAlignment="1" applyProtection="1">
      <alignment horizontal="right" vertical="center" wrapText="1"/>
    </xf>
    <xf numFmtId="0" fontId="21" fillId="0" borderId="0" xfId="0" applyFont="1" applyAlignment="1">
      <alignment horizontal="left" vertical="center"/>
    </xf>
    <xf numFmtId="0" fontId="18" fillId="8" borderId="0" xfId="0" applyFont="1" applyFill="1" applyAlignment="1">
      <alignment horizontal="left" vertical="center" wrapText="1"/>
    </xf>
    <xf numFmtId="0" fontId="1" fillId="4" borderId="0" xfId="0" applyFont="1" applyFill="1" applyAlignment="1">
      <alignment horizontal="center" vertical="center" wrapText="1"/>
    </xf>
    <xf numFmtId="0" fontId="1" fillId="10" borderId="0" xfId="0" applyFont="1" applyFill="1" applyAlignment="1">
      <alignment horizontal="center" vertical="center" wrapText="1"/>
    </xf>
    <xf numFmtId="4" fontId="1" fillId="4" borderId="0" xfId="0" applyNumberFormat="1" applyFont="1" applyFill="1" applyAlignment="1">
      <alignment horizontal="right" vertical="center" wrapText="1"/>
    </xf>
    <xf numFmtId="4" fontId="1" fillId="10" borderId="0" xfId="0" applyNumberFormat="1" applyFont="1" applyFill="1" applyAlignment="1">
      <alignment horizontal="right" vertical="center" wrapText="1"/>
    </xf>
    <xf numFmtId="0" fontId="18" fillId="3" borderId="0" xfId="0" applyFont="1" applyFill="1" applyAlignment="1">
      <alignment horizontal="left" vertical="center" wrapText="1"/>
    </xf>
    <xf numFmtId="9" fontId="1" fillId="4" borderId="0" xfId="2" applyFont="1" applyFill="1" applyAlignment="1">
      <alignment horizontal="center" vertical="center" wrapText="1"/>
    </xf>
    <xf numFmtId="0" fontId="18" fillId="3" borderId="0" xfId="0" applyFont="1" applyFill="1" applyAlignment="1">
      <alignment horizontal="center" vertical="center" wrapText="1"/>
    </xf>
    <xf numFmtId="4" fontId="18" fillId="3" borderId="0" xfId="0" applyNumberFormat="1" applyFont="1" applyFill="1" applyAlignment="1">
      <alignment horizontal="right" vertical="center" wrapText="1"/>
    </xf>
    <xf numFmtId="9" fontId="1" fillId="10" borderId="0" xfId="2" applyFont="1" applyFill="1" applyAlignment="1">
      <alignment horizontal="center" vertical="center" wrapText="1"/>
    </xf>
    <xf numFmtId="9" fontId="18" fillId="3" borderId="0" xfId="2" applyFont="1" applyFill="1" applyAlignment="1">
      <alignment horizontal="center" vertical="center" wrapText="1"/>
    </xf>
    <xf numFmtId="9" fontId="1" fillId="7" borderId="0" xfId="2" applyFont="1" applyFill="1" applyAlignment="1">
      <alignment horizontal="left" vertical="center" wrapText="1"/>
    </xf>
    <xf numFmtId="0" fontId="3" fillId="4" borderId="11" xfId="0" applyFont="1" applyFill="1" applyBorder="1" applyAlignment="1" applyProtection="1">
      <alignment horizontal="left" vertical="center" wrapText="1"/>
    </xf>
    <xf numFmtId="0" fontId="3" fillId="4" borderId="16" xfId="0" applyFont="1" applyFill="1" applyBorder="1" applyAlignment="1" applyProtection="1">
      <alignment horizontal="left" vertical="center" wrapText="1"/>
    </xf>
    <xf numFmtId="0" fontId="18" fillId="9" borderId="19" xfId="0" applyFont="1" applyFill="1" applyBorder="1" applyAlignment="1" applyProtection="1">
      <alignment horizontal="left" vertical="center" wrapText="1"/>
    </xf>
    <xf numFmtId="0" fontId="14" fillId="4" borderId="21" xfId="0" applyFont="1" applyFill="1" applyBorder="1" applyAlignment="1" applyProtection="1">
      <alignment horizontal="center" vertical="center" wrapText="1"/>
    </xf>
    <xf numFmtId="0" fontId="18" fillId="8" borderId="20" xfId="0" applyFont="1" applyFill="1" applyBorder="1" applyAlignment="1" applyProtection="1">
      <alignment horizontal="left" vertical="center" wrapText="1"/>
    </xf>
    <xf numFmtId="0" fontId="1" fillId="6" borderId="0" xfId="0" applyFont="1" applyFill="1" applyAlignment="1" applyProtection="1">
      <alignment horizontal="center" vertical="center"/>
      <protection locked="0"/>
    </xf>
    <xf numFmtId="0" fontId="0" fillId="6" borderId="0" xfId="0" applyFill="1"/>
    <xf numFmtId="0" fontId="2" fillId="6" borderId="5" xfId="0" applyNumberFormat="1" applyFont="1" applyFill="1" applyBorder="1" applyAlignment="1" applyProtection="1">
      <alignment horizontal="left" vertical="center" wrapText="1"/>
      <protection locked="0"/>
    </xf>
    <xf numFmtId="0" fontId="2" fillId="6" borderId="27" xfId="0" applyNumberFormat="1" applyFont="1" applyFill="1" applyBorder="1" applyAlignment="1" applyProtection="1">
      <alignment horizontal="center" vertical="center" wrapText="1"/>
      <protection locked="0"/>
    </xf>
    <xf numFmtId="0" fontId="3" fillId="4" borderId="29" xfId="0" applyFont="1" applyFill="1" applyBorder="1" applyAlignment="1">
      <alignment horizontal="left" vertical="center" wrapText="1"/>
    </xf>
    <xf numFmtId="0" fontId="2" fillId="6" borderId="4" xfId="0" applyNumberFormat="1" applyFont="1" applyFill="1" applyBorder="1" applyAlignment="1" applyProtection="1">
      <alignment horizontal="center" vertical="center" wrapText="1"/>
      <protection locked="0"/>
    </xf>
    <xf numFmtId="0" fontId="18" fillId="15" borderId="19" xfId="0" applyFont="1" applyFill="1" applyBorder="1" applyAlignment="1" applyProtection="1">
      <alignment horizontal="left" vertical="center" wrapText="1"/>
      <protection locked="0"/>
    </xf>
    <xf numFmtId="0" fontId="18" fillId="14" borderId="19" xfId="0" applyFont="1" applyFill="1" applyBorder="1" applyAlignment="1" applyProtection="1">
      <alignment horizontal="left" vertical="center" wrapText="1"/>
      <protection locked="0"/>
    </xf>
    <xf numFmtId="0" fontId="18" fillId="14" borderId="0" xfId="0" applyFont="1" applyFill="1" applyAlignment="1">
      <alignment horizontal="left" vertical="center" wrapText="1"/>
    </xf>
    <xf numFmtId="0" fontId="18" fillId="14" borderId="0" xfId="0" applyFont="1" applyFill="1" applyAlignment="1">
      <alignment horizontal="center" vertical="center" wrapText="1"/>
    </xf>
    <xf numFmtId="0" fontId="18" fillId="15" borderId="0" xfId="0" applyFont="1" applyFill="1" applyAlignment="1">
      <alignment horizontal="center" vertical="center" wrapText="1"/>
    </xf>
    <xf numFmtId="9" fontId="1" fillId="0" borderId="0" xfId="2" applyFont="1" applyFill="1" applyAlignment="1">
      <alignment horizontal="center" vertical="center" wrapText="1"/>
    </xf>
    <xf numFmtId="0" fontId="18" fillId="15" borderId="19" xfId="0" applyFont="1" applyFill="1" applyBorder="1" applyAlignment="1" applyProtection="1">
      <alignment horizontal="left" vertical="center" wrapText="1"/>
    </xf>
    <xf numFmtId="0" fontId="18" fillId="14" borderId="19" xfId="0" applyFont="1" applyFill="1" applyBorder="1" applyAlignment="1" applyProtection="1">
      <alignment horizontal="left" vertical="center" wrapText="1"/>
    </xf>
    <xf numFmtId="0" fontId="7" fillId="4" borderId="5" xfId="0" applyNumberFormat="1" applyFont="1" applyFill="1" applyBorder="1" applyAlignment="1" applyProtection="1">
      <alignment horizontal="center" vertical="center" wrapText="1"/>
    </xf>
    <xf numFmtId="0" fontId="7" fillId="4" borderId="17" xfId="0" applyNumberFormat="1" applyFont="1" applyFill="1" applyBorder="1" applyAlignment="1" applyProtection="1">
      <alignment horizontal="left" vertical="center" wrapText="1"/>
    </xf>
    <xf numFmtId="0" fontId="7" fillId="4" borderId="7" xfId="0" applyNumberFormat="1" applyFont="1" applyFill="1" applyBorder="1" applyAlignment="1" applyProtection="1">
      <alignment horizontal="center" vertical="center" wrapText="1"/>
    </xf>
    <xf numFmtId="0" fontId="7" fillId="4" borderId="17" xfId="0" applyNumberFormat="1" applyFont="1" applyFill="1" applyBorder="1" applyAlignment="1" applyProtection="1">
      <alignment vertical="center" wrapText="1"/>
    </xf>
    <xf numFmtId="0" fontId="2" fillId="6" borderId="7" xfId="0" applyNumberFormat="1" applyFont="1" applyFill="1" applyBorder="1" applyAlignment="1" applyProtection="1">
      <alignment horizontal="center" vertical="center" wrapText="1"/>
      <protection locked="0"/>
    </xf>
    <xf numFmtId="0" fontId="14" fillId="4" borderId="30" xfId="0" applyNumberFormat="1" applyFont="1" applyFill="1" applyBorder="1" applyAlignment="1" applyProtection="1">
      <alignment horizontal="center" vertical="center" wrapText="1"/>
    </xf>
    <xf numFmtId="0" fontId="14" fillId="4" borderId="20" xfId="0" applyNumberFormat="1" applyFont="1" applyFill="1" applyBorder="1" applyAlignment="1" applyProtection="1">
      <alignment horizontal="center" vertical="center" wrapText="1"/>
    </xf>
    <xf numFmtId="0" fontId="20" fillId="0" borderId="0" xfId="0" applyFont="1" applyFill="1" applyAlignment="1">
      <alignment horizontal="left" vertical="center" wrapText="1"/>
    </xf>
    <xf numFmtId="0" fontId="20" fillId="14" borderId="0" xfId="0" applyFont="1" applyFill="1" applyAlignment="1">
      <alignment horizontal="left" vertical="center" wrapText="1"/>
    </xf>
    <xf numFmtId="0" fontId="20" fillId="16" borderId="0" xfId="0" applyFont="1" applyFill="1" applyAlignment="1">
      <alignment horizontal="left" vertical="center" wrapText="1"/>
    </xf>
    <xf numFmtId="165" fontId="20" fillId="16" borderId="0" xfId="3" applyNumberFormat="1" applyFont="1" applyFill="1" applyAlignment="1">
      <alignment horizontal="left" vertical="center" wrapText="1"/>
    </xf>
    <xf numFmtId="14" fontId="20" fillId="16" borderId="0" xfId="0" applyNumberFormat="1" applyFont="1" applyFill="1" applyAlignment="1">
      <alignment horizontal="center" vertical="center" wrapText="1"/>
    </xf>
    <xf numFmtId="0" fontId="20" fillId="16" borderId="0" xfId="0" applyFont="1" applyFill="1" applyAlignment="1">
      <alignment horizontal="center" vertical="center" wrapText="1"/>
    </xf>
    <xf numFmtId="0" fontId="20" fillId="6" borderId="0" xfId="0" applyFont="1" applyFill="1" applyAlignment="1">
      <alignment horizontal="left" vertical="center" wrapText="1"/>
    </xf>
    <xf numFmtId="0" fontId="1" fillId="6" borderId="0" xfId="0" applyFont="1" applyFill="1" applyAlignment="1">
      <alignment horizontal="left" vertical="center" wrapText="1"/>
    </xf>
    <xf numFmtId="0" fontId="2" fillId="15" borderId="0" xfId="0" applyFont="1" applyFill="1" applyAlignment="1">
      <alignment horizontal="left" vertical="center" wrapText="1"/>
    </xf>
    <xf numFmtId="14" fontId="23" fillId="17" borderId="31" xfId="0" applyNumberFormat="1" applyFont="1" applyFill="1" applyBorder="1" applyAlignment="1">
      <alignment horizontal="center" vertical="center" wrapText="1"/>
    </xf>
    <xf numFmtId="0" fontId="23" fillId="17" borderId="0" xfId="0" applyFont="1" applyFill="1" applyAlignment="1">
      <alignment horizontal="center" vertical="center" wrapText="1"/>
    </xf>
    <xf numFmtId="0" fontId="20" fillId="6" borderId="0" xfId="0" applyFont="1" applyFill="1" applyAlignment="1">
      <alignment horizontal="center" vertical="center"/>
    </xf>
    <xf numFmtId="14" fontId="20" fillId="6" borderId="0" xfId="0" applyNumberFormat="1" applyFont="1" applyFill="1" applyAlignment="1">
      <alignment horizontal="center" vertical="center"/>
    </xf>
    <xf numFmtId="0" fontId="1" fillId="6" borderId="8" xfId="0" applyFont="1" applyFill="1" applyBorder="1" applyAlignment="1">
      <alignment horizontal="center" vertical="center"/>
    </xf>
    <xf numFmtId="0" fontId="2" fillId="6" borderId="27" xfId="0" applyFont="1" applyFill="1" applyBorder="1" applyAlignment="1" applyProtection="1">
      <alignment horizontal="left" vertical="center" wrapText="1"/>
      <protection locked="0"/>
    </xf>
    <xf numFmtId="0" fontId="18" fillId="18" borderId="18" xfId="0" applyFont="1" applyFill="1" applyBorder="1" applyAlignment="1" applyProtection="1">
      <alignment horizontal="left" vertical="center" wrapText="1"/>
    </xf>
    <xf numFmtId="0" fontId="18" fillId="2" borderId="0" xfId="0" applyFont="1" applyFill="1" applyAlignment="1">
      <alignment horizontal="center" vertical="center"/>
    </xf>
    <xf numFmtId="0" fontId="18" fillId="3" borderId="1" xfId="0" applyFont="1" applyFill="1" applyBorder="1" applyAlignment="1">
      <alignment horizontal="center" vertical="center"/>
    </xf>
    <xf numFmtId="0" fontId="18" fillId="6" borderId="0" xfId="0" applyFont="1" applyFill="1" applyAlignment="1">
      <alignment horizontal="center" vertical="center"/>
    </xf>
    <xf numFmtId="14" fontId="18" fillId="6" borderId="0" xfId="0" applyNumberFormat="1" applyFont="1" applyFill="1" applyAlignment="1">
      <alignment horizontal="center" vertical="center"/>
    </xf>
    <xf numFmtId="0" fontId="7" fillId="4" borderId="17" xfId="0" applyNumberFormat="1" applyFont="1" applyFill="1" applyBorder="1" applyAlignment="1" applyProtection="1">
      <alignment horizontal="center" vertical="center" wrapText="1"/>
    </xf>
    <xf numFmtId="14" fontId="7" fillId="4" borderId="17" xfId="0" applyNumberFormat="1" applyFont="1" applyFill="1" applyBorder="1" applyAlignment="1" applyProtection="1">
      <alignment horizontal="center" vertical="center" wrapText="1"/>
    </xf>
    <xf numFmtId="14" fontId="7" fillId="4" borderId="17" xfId="0" applyNumberFormat="1" applyFont="1" applyFill="1" applyBorder="1" applyAlignment="1" applyProtection="1">
      <alignment horizontal="center" vertical="center" wrapText="1"/>
      <protection locked="0"/>
    </xf>
    <xf numFmtId="0" fontId="7" fillId="4" borderId="5" xfId="0" applyNumberFormat="1" applyFont="1" applyFill="1" applyBorder="1" applyAlignment="1" applyProtection="1">
      <alignment horizontal="center" vertical="center" wrapText="1"/>
      <protection locked="0"/>
    </xf>
    <xf numFmtId="0" fontId="7" fillId="4" borderId="17" xfId="0" applyNumberFormat="1" applyFont="1" applyFill="1" applyBorder="1" applyAlignment="1" applyProtection="1">
      <alignment horizontal="center" vertical="center" wrapText="1"/>
      <protection locked="0"/>
    </xf>
    <xf numFmtId="0" fontId="7" fillId="4" borderId="17" xfId="0" applyNumberFormat="1" applyFont="1" applyFill="1" applyBorder="1" applyAlignment="1" applyProtection="1">
      <alignment horizontal="left" vertical="center" wrapText="1"/>
      <protection locked="0"/>
    </xf>
    <xf numFmtId="0" fontId="7" fillId="4" borderId="22" xfId="0" applyNumberFormat="1" applyFont="1" applyFill="1" applyBorder="1" applyAlignment="1" applyProtection="1">
      <alignment horizontal="left" vertical="center" wrapText="1"/>
      <protection locked="0"/>
    </xf>
    <xf numFmtId="0" fontId="7" fillId="4" borderId="26" xfId="0" applyNumberFormat="1" applyFont="1" applyFill="1" applyBorder="1" applyAlignment="1" applyProtection="1">
      <alignment horizontal="left" vertical="center" wrapText="1"/>
      <protection locked="0"/>
    </xf>
    <xf numFmtId="0" fontId="7" fillId="4" borderId="22" xfId="0" applyNumberFormat="1" applyFont="1" applyFill="1" applyBorder="1" applyAlignment="1" applyProtection="1">
      <alignment horizontal="center" vertical="center" wrapText="1"/>
      <protection locked="0"/>
    </xf>
    <xf numFmtId="4" fontId="7" fillId="4" borderId="22" xfId="0" applyNumberFormat="1" applyFont="1" applyFill="1" applyBorder="1" applyAlignment="1" applyProtection="1">
      <alignment horizontal="right" vertical="center" wrapText="1"/>
      <protection locked="0"/>
    </xf>
    <xf numFmtId="0" fontId="7" fillId="4" borderId="26" xfId="0" applyNumberFormat="1" applyFont="1" applyFill="1" applyBorder="1" applyAlignment="1" applyProtection="1">
      <alignment horizontal="center" vertical="center" wrapText="1"/>
      <protection locked="0"/>
    </xf>
    <xf numFmtId="0" fontId="7" fillId="4" borderId="27" xfId="0" applyNumberFormat="1" applyFont="1" applyFill="1" applyBorder="1" applyAlignment="1" applyProtection="1">
      <alignment horizontal="left" vertical="center" wrapText="1"/>
      <protection locked="0"/>
    </xf>
    <xf numFmtId="0" fontId="7" fillId="4" borderId="7" xfId="0" applyNumberFormat="1" applyFont="1" applyFill="1" applyBorder="1" applyAlignment="1" applyProtection="1">
      <alignment horizontal="center" vertical="center" wrapText="1"/>
      <protection locked="0"/>
    </xf>
    <xf numFmtId="14" fontId="23" fillId="19" borderId="33" xfId="0" applyNumberFormat="1" applyFont="1" applyFill="1" applyBorder="1" applyAlignment="1">
      <alignment horizontal="center" vertical="center" wrapText="1"/>
    </xf>
    <xf numFmtId="14" fontId="23" fillId="19" borderId="35" xfId="0" applyNumberFormat="1" applyFont="1" applyFill="1" applyBorder="1" applyAlignment="1">
      <alignment horizontal="center" vertical="center" wrapText="1"/>
    </xf>
    <xf numFmtId="14" fontId="23" fillId="19" borderId="31" xfId="0" applyNumberFormat="1"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23" fillId="19" borderId="34" xfId="0" applyFont="1" applyFill="1" applyBorder="1" applyAlignment="1">
      <alignment horizontal="center" vertical="center" wrapText="1"/>
    </xf>
    <xf numFmtId="165" fontId="23" fillId="19" borderId="34" xfId="0" applyNumberFormat="1" applyFont="1" applyFill="1" applyBorder="1" applyAlignment="1">
      <alignment horizontal="center" vertical="center" wrapText="1"/>
    </xf>
    <xf numFmtId="0" fontId="18" fillId="6" borderId="0" xfId="0" applyFont="1" applyFill="1" applyBorder="1" applyAlignment="1">
      <alignment horizontal="center" vertical="center"/>
    </xf>
    <xf numFmtId="0" fontId="24" fillId="6" borderId="0" xfId="0" applyFont="1" applyFill="1" applyBorder="1" applyAlignment="1">
      <alignment horizontal="center" vertical="center"/>
    </xf>
    <xf numFmtId="0" fontId="7" fillId="4" borderId="5" xfId="0" applyFont="1" applyFill="1" applyBorder="1" applyAlignment="1" applyProtection="1">
      <alignment horizontal="left" vertical="center" wrapText="1"/>
    </xf>
    <xf numFmtId="0" fontId="7" fillId="4" borderId="17" xfId="0" applyFont="1" applyFill="1" applyBorder="1" applyAlignment="1" applyProtection="1">
      <alignment horizontal="left" vertical="center" wrapText="1"/>
    </xf>
    <xf numFmtId="0" fontId="1" fillId="20" borderId="28" xfId="0" applyFont="1" applyFill="1" applyBorder="1" applyAlignment="1" applyProtection="1">
      <alignment horizontal="center" vertical="center" wrapText="1"/>
    </xf>
    <xf numFmtId="0" fontId="1" fillId="20" borderId="20" xfId="0" applyFont="1" applyFill="1" applyBorder="1" applyAlignment="1" applyProtection="1">
      <alignment horizontal="center" vertical="center" wrapText="1"/>
    </xf>
    <xf numFmtId="0" fontId="1" fillId="20" borderId="13" xfId="0" applyFont="1" applyFill="1" applyBorder="1" applyAlignment="1" applyProtection="1">
      <alignment horizontal="center" vertical="center" wrapText="1"/>
    </xf>
    <xf numFmtId="0" fontId="1" fillId="20" borderId="17" xfId="0" applyFont="1" applyFill="1" applyBorder="1" applyAlignment="1" applyProtection="1">
      <alignment horizontal="left" vertical="center" wrapText="1"/>
    </xf>
    <xf numFmtId="0" fontId="1" fillId="20" borderId="17" xfId="0" applyFont="1" applyFill="1" applyBorder="1" applyAlignment="1" applyProtection="1">
      <alignment horizontal="center" vertical="center" wrapText="1"/>
    </xf>
    <xf numFmtId="0" fontId="18" fillId="18" borderId="18" xfId="0" applyFont="1" applyFill="1" applyBorder="1" applyAlignment="1" applyProtection="1">
      <alignment horizontal="left" vertical="center" wrapText="1"/>
      <protection locked="0"/>
    </xf>
    <xf numFmtId="4" fontId="1" fillId="20" borderId="28" xfId="0" applyNumberFormat="1" applyFont="1" applyFill="1" applyBorder="1" applyAlignment="1" applyProtection="1">
      <alignment horizontal="right" vertical="center" wrapText="1"/>
    </xf>
    <xf numFmtId="4" fontId="1" fillId="20" borderId="20" xfId="0" applyNumberFormat="1" applyFont="1" applyFill="1" applyBorder="1" applyAlignment="1" applyProtection="1">
      <alignment horizontal="right" vertical="center" wrapText="1"/>
    </xf>
    <xf numFmtId="0" fontId="3" fillId="5" borderId="0" xfId="0" applyFont="1" applyFill="1" applyAlignment="1">
      <alignment horizontal="left" vertical="center"/>
    </xf>
    <xf numFmtId="0" fontId="13" fillId="4" borderId="0" xfId="0" applyFont="1" applyFill="1" applyAlignment="1" applyProtection="1">
      <alignment horizontal="center" vertical="center"/>
      <protection locked="0"/>
    </xf>
  </cellXfs>
  <cellStyles count="4">
    <cellStyle name="Hiperlink" xfId="1" builtinId="8"/>
    <cellStyle name="Moeda" xfId="3" builtinId="4"/>
    <cellStyle name="Normal" xfId="0" builtinId="0"/>
    <cellStyle name="Porcentagem" xfId="2" builtinId="5"/>
  </cellStyles>
  <dxfs count="55">
    <dxf>
      <font>
        <color theme="0"/>
      </font>
      <fill>
        <patternFill>
          <bgColor rgb="FFFF9999"/>
        </patternFill>
      </fill>
    </dxf>
    <dxf>
      <font>
        <color theme="0" tint="-4.9989318521683403E-2"/>
      </font>
      <fill>
        <patternFill>
          <bgColor theme="0" tint="-4.9989318521683403E-2"/>
        </patternFill>
      </fill>
    </dxf>
    <dxf>
      <font>
        <color theme="0"/>
      </font>
      <fill>
        <patternFill>
          <bgColor rgb="FF01B8AA"/>
        </patternFill>
      </fill>
    </dxf>
    <dxf>
      <font>
        <color theme="0" tint="-4.9989318521683403E-2"/>
      </font>
      <fill>
        <patternFill>
          <bgColor theme="0" tint="-4.9989318521683403E-2"/>
        </patternFill>
      </fill>
    </dxf>
    <dxf>
      <font>
        <color theme="0"/>
      </font>
      <fill>
        <patternFill>
          <bgColor rgb="FF3599B8"/>
        </patternFill>
      </fill>
    </dxf>
    <dxf>
      <font>
        <color theme="0" tint="-4.9989318521683403E-2"/>
      </font>
      <fill>
        <patternFill>
          <bgColor theme="0" tint="-4.9989318521683403E-2"/>
        </patternFill>
      </fill>
    </dxf>
    <dxf>
      <font>
        <color theme="0"/>
      </font>
      <fill>
        <patternFill>
          <bgColor rgb="FF3599B8"/>
        </patternFill>
      </fill>
    </dxf>
    <dxf>
      <font>
        <color theme="0" tint="-4.9989318521683403E-2"/>
      </font>
      <fill>
        <patternFill>
          <bgColor theme="0" tint="-4.9989318521683403E-2"/>
        </patternFill>
      </fill>
    </dxf>
    <dxf>
      <font>
        <color theme="0"/>
      </font>
      <fill>
        <patternFill>
          <bgColor rgb="FFF2C80F"/>
        </patternFill>
      </fill>
    </dxf>
    <dxf>
      <font>
        <color theme="0" tint="-4.9989318521683403E-2"/>
      </font>
      <fill>
        <patternFill>
          <bgColor theme="0" tint="-4.9989318521683403E-2"/>
        </patternFill>
      </fill>
    </dxf>
    <dxf>
      <font>
        <color rgb="FF333F4F"/>
      </font>
      <fill>
        <patternFill>
          <bgColor rgb="FF333F4F"/>
        </patternFill>
      </fill>
    </dxf>
    <dxf>
      <font>
        <color theme="0"/>
      </font>
      <fill>
        <patternFill>
          <bgColor rgb="FFF2C80F"/>
        </patternFill>
      </fill>
    </dxf>
    <dxf>
      <font>
        <color theme="0"/>
      </font>
      <fill>
        <patternFill>
          <bgColor rgb="FF01B8AA"/>
        </patternFill>
      </fill>
    </dxf>
    <dxf>
      <font>
        <color theme="0"/>
      </font>
      <fill>
        <patternFill>
          <bgColor rgb="FF009999"/>
        </patternFill>
      </fill>
    </dxf>
    <dxf>
      <font>
        <color theme="0"/>
      </font>
      <fill>
        <patternFill>
          <bgColor rgb="FFFF7C80"/>
        </patternFill>
      </fill>
    </dxf>
    <dxf>
      <font>
        <color theme="0"/>
      </font>
      <fill>
        <patternFill>
          <bgColor rgb="FFFF5050"/>
        </patternFill>
      </fill>
    </dxf>
    <dxf>
      <font>
        <color theme="0"/>
      </font>
      <fill>
        <patternFill>
          <bgColor rgb="FF01B8AA"/>
        </patternFill>
      </fill>
    </dxf>
    <dxf>
      <font>
        <color theme="0"/>
      </font>
      <fill>
        <patternFill>
          <bgColor rgb="FFFFC000"/>
        </patternFill>
      </fill>
    </dxf>
    <dxf>
      <font>
        <color theme="0"/>
      </font>
      <fill>
        <patternFill>
          <bgColor rgb="FFFF5050"/>
        </patternFill>
      </fill>
    </dxf>
    <dxf>
      <font>
        <color theme="0"/>
      </font>
      <fill>
        <patternFill>
          <bgColor rgb="FFFFC000"/>
        </patternFill>
      </fill>
    </dxf>
    <dxf>
      <font>
        <color theme="0"/>
      </font>
      <fill>
        <patternFill>
          <bgColor rgb="FF01B8AA"/>
        </patternFill>
      </fill>
    </dxf>
    <dxf>
      <font>
        <color theme="0"/>
      </font>
      <fill>
        <patternFill>
          <bgColor rgb="FF01B8AA"/>
        </patternFill>
      </fill>
    </dxf>
    <dxf>
      <font>
        <color theme="0"/>
      </font>
      <fill>
        <patternFill>
          <bgColor rgb="FFFB5A56"/>
        </patternFill>
      </fill>
    </dxf>
    <dxf>
      <font>
        <color theme="0"/>
      </font>
      <fill>
        <patternFill>
          <bgColor rgb="FFFB5A56"/>
        </patternFill>
      </fill>
    </dxf>
    <dxf>
      <font>
        <color theme="0"/>
      </font>
      <fill>
        <patternFill>
          <bgColor rgb="FF01B8AA"/>
        </patternFill>
      </fill>
    </dxf>
    <dxf>
      <font>
        <color theme="0"/>
      </font>
      <fill>
        <patternFill>
          <bgColor rgb="FFFB5A56"/>
        </patternFill>
      </fill>
    </dxf>
    <dxf>
      <font>
        <color theme="0"/>
      </font>
      <fill>
        <patternFill>
          <bgColor rgb="FF01B8AA"/>
        </patternFill>
      </fill>
    </dxf>
    <dxf>
      <font>
        <color theme="0"/>
      </font>
      <fill>
        <patternFill>
          <bgColor rgb="FFF2C80F"/>
        </patternFill>
      </fill>
    </dxf>
    <dxf>
      <font>
        <color theme="0"/>
      </font>
      <fill>
        <patternFill>
          <bgColor rgb="FFFF5050"/>
        </patternFill>
      </fill>
    </dxf>
    <dxf>
      <font>
        <color theme="0"/>
      </font>
      <fill>
        <patternFill>
          <bgColor rgb="FFF2C80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009999"/>
        </patternFill>
      </fill>
    </dxf>
    <dxf>
      <font>
        <color theme="0"/>
      </font>
      <fill>
        <patternFill>
          <bgColor rgb="FFFF7C80"/>
        </patternFill>
      </fill>
    </dxf>
    <dxf>
      <font>
        <color theme="0"/>
      </font>
      <fill>
        <patternFill>
          <bgColor rgb="FFFF5050"/>
        </patternFill>
      </fill>
    </dxf>
    <dxf>
      <font>
        <color theme="0"/>
      </font>
      <fill>
        <patternFill>
          <bgColor rgb="FF333F4F"/>
        </patternFill>
      </fill>
    </dxf>
    <dxf>
      <font>
        <color theme="0"/>
      </font>
      <fill>
        <patternFill>
          <bgColor rgb="FF01B8AA"/>
        </patternFill>
      </fill>
    </dxf>
    <dxf>
      <font>
        <color theme="0"/>
      </font>
      <fill>
        <patternFill>
          <bgColor rgb="FF33CCCC"/>
        </patternFill>
      </fill>
    </dxf>
    <dxf>
      <font>
        <color theme="0"/>
      </font>
      <fill>
        <patternFill>
          <bgColor rgb="FFFFC000"/>
        </patternFill>
      </fill>
    </dxf>
    <dxf>
      <font>
        <color theme="0"/>
      </font>
      <fill>
        <patternFill>
          <bgColor rgb="FFFF5050"/>
        </patternFill>
      </fill>
    </dxf>
    <dxf>
      <font>
        <color theme="0"/>
      </font>
      <fill>
        <patternFill>
          <bgColor rgb="FFFFC000"/>
        </patternFill>
      </fill>
    </dxf>
    <dxf>
      <font>
        <color theme="0"/>
      </font>
      <fill>
        <patternFill>
          <bgColor rgb="FF33CCCC"/>
        </patternFill>
      </fill>
    </dxf>
    <dxf>
      <font>
        <color theme="0"/>
      </font>
      <fill>
        <patternFill>
          <bgColor rgb="FFFFC000"/>
        </patternFill>
      </fill>
    </dxf>
    <dxf>
      <font>
        <color theme="0"/>
      </font>
      <fill>
        <patternFill>
          <bgColor rgb="FF33CCCC"/>
        </patternFill>
      </fill>
    </dxf>
    <dxf>
      <font>
        <color theme="0"/>
      </font>
      <fill>
        <patternFill>
          <bgColor rgb="FF009999"/>
        </patternFill>
      </fill>
    </dxf>
    <dxf>
      <font>
        <color theme="0"/>
      </font>
      <fill>
        <patternFill>
          <bgColor rgb="FFFF7C80"/>
        </patternFill>
      </fill>
    </dxf>
    <dxf>
      <font>
        <color theme="0"/>
      </font>
      <fill>
        <patternFill>
          <bgColor rgb="FFFF5050"/>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7C70848F-602F-4078-8FD9-7D0A7B886BFE}">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colors>
    <mruColors>
      <color rgb="FF333F4F"/>
      <color rgb="FF01B8AA"/>
      <color rgb="FFF2C80F"/>
      <color rgb="FFFF9999"/>
      <color rgb="FFFB5A56"/>
      <color rgb="FF3599B8"/>
      <color rgb="FF009999"/>
      <color rgb="FFFF7C80"/>
      <color rgb="FF00FFFF"/>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Pri!$D$7</c:f>
              <c:strCache>
                <c:ptCount val="1"/>
                <c:pt idx="0">
                  <c:v>Emergência</c:v>
                </c:pt>
              </c:strCache>
            </c:strRef>
          </c:tx>
          <c:spPr>
            <a:solidFill>
              <a:srgbClr val="FF5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Pri!$E$7:$P$7</c:f>
              <c:numCache>
                <c:formatCode>General</c:formatCode>
                <c:ptCount val="12"/>
                <c:pt idx="0">
                  <c:v>0</c:v>
                </c:pt>
                <c:pt idx="1">
                  <c:v>0</c:v>
                </c:pt>
                <c:pt idx="2">
                  <c:v>1</c:v>
                </c:pt>
                <c:pt idx="3">
                  <c:v>0</c:v>
                </c:pt>
                <c:pt idx="4">
                  <c:v>0</c:v>
                </c:pt>
                <c:pt idx="5">
                  <c:v>0</c:v>
                </c:pt>
                <c:pt idx="6">
                  <c:v>0</c:v>
                </c:pt>
                <c:pt idx="7">
                  <c:v>0</c:v>
                </c:pt>
                <c:pt idx="8">
                  <c:v>0</c:v>
                </c:pt>
                <c:pt idx="9">
                  <c:v>0</c:v>
                </c:pt>
                <c:pt idx="10">
                  <c:v>0</c:v>
                </c:pt>
                <c:pt idx="11">
                  <c:v>1</c:v>
                </c:pt>
              </c:numCache>
            </c:numRef>
          </c:val>
          <c:extLst>
            <c:ext xmlns:c16="http://schemas.microsoft.com/office/drawing/2014/chart" uri="{C3380CC4-5D6E-409C-BE32-E72D297353CC}">
              <c16:uniqueId val="{00000000-BE7C-46A8-94CB-9E42E097E9AD}"/>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Pri!$D$8</c:f>
              <c:strCache>
                <c:ptCount val="1"/>
                <c:pt idx="0">
                  <c:v>Muito Urgente</c:v>
                </c:pt>
              </c:strCache>
            </c:strRef>
          </c:tx>
          <c:spPr>
            <a:solidFill>
              <a:srgbClr val="FF7C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Pri!$E$8:$P$8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BD5-4F0F-B21A-B877EC7DCB9E}"/>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Pri!$D$9</c:f>
              <c:strCache>
                <c:ptCount val="1"/>
                <c:pt idx="0">
                  <c:v>Urgente</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Pri!$E$9:$P$9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E95-485C-AE45-2EAA1433AC50}"/>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Pri!$D$10</c:f>
              <c:strCache>
                <c:ptCount val="1"/>
                <c:pt idx="0">
                  <c:v>Pouco Urgente</c:v>
                </c:pt>
              </c:strCache>
            </c:strRef>
          </c:tx>
          <c:spPr>
            <a:solidFill>
              <a:srgbClr val="33CC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Pri!$E$10:$P$10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6E8-4156-89AA-DDEFD9783200}"/>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Pri!$D$11</c:f>
              <c:strCache>
                <c:ptCount val="1"/>
                <c:pt idx="0">
                  <c:v>Sem Urgência</c:v>
                </c:pt>
              </c:strCache>
            </c:strRef>
          </c:tx>
          <c:spPr>
            <a:solidFill>
              <a:srgbClr val="0099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Pri!$E$11:$P$11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9B2-49B8-817C-05878BD35DE7}"/>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(3)'!$B$21</c:f>
              <c:strCache>
                <c:ptCount val="1"/>
                <c:pt idx="0">
                  <c:v>Albert Einstein</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(3)'!$C$21:$N$21</c:f>
              <c:numCache>
                <c:formatCode>General</c:formatCode>
                <c:ptCount val="12"/>
                <c:pt idx="0">
                  <c:v>0</c:v>
                </c:pt>
                <c:pt idx="1">
                  <c:v>0</c:v>
                </c:pt>
                <c:pt idx="2">
                  <c:v>0</c:v>
                </c:pt>
                <c:pt idx="3">
                  <c:v>0</c:v>
                </c:pt>
                <c:pt idx="4">
                  <c:v>1</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0-A014-42EA-95D1-581D5FA99EAC}"/>
            </c:ext>
          </c:extLst>
        </c:ser>
        <c:dLbls>
          <c:dLblPos val="outEnd"/>
          <c:showLegendKey val="0"/>
          <c:showVal val="1"/>
          <c:showCatName val="0"/>
          <c:showSerName val="0"/>
          <c:showPercent val="0"/>
          <c:showBubbleSize val="0"/>
        </c:dLbls>
        <c:gapWidth val="100"/>
        <c:overlap val="-27"/>
        <c:axId val="264500080"/>
        <c:axId val="264498000"/>
      </c:barChart>
      <c:catAx>
        <c:axId val="26450008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264498000"/>
        <c:crosses val="autoZero"/>
        <c:auto val="1"/>
        <c:lblAlgn val="ctr"/>
        <c:lblOffset val="100"/>
        <c:noMultiLvlLbl val="0"/>
      </c:catAx>
      <c:valAx>
        <c:axId val="264498000"/>
        <c:scaling>
          <c:orientation val="minMax"/>
        </c:scaling>
        <c:delete val="1"/>
        <c:axPos val="l"/>
        <c:numFmt formatCode="General" sourceLinked="1"/>
        <c:majorTickMark val="none"/>
        <c:minorTickMark val="none"/>
        <c:tickLblPos val="nextTo"/>
        <c:crossAx val="26450008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788174139051332E-2"/>
          <c:y val="8.4666666666666668E-2"/>
          <c:w val="0.24701104613385316"/>
          <c:h val="0.84477777777777774"/>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E916-4796-B6E1-AE3CB478FB35}"/>
              </c:ext>
            </c:extLst>
          </c:dPt>
          <c:dPt>
            <c:idx val="1"/>
            <c:bubble3D val="0"/>
            <c:spPr>
              <a:solidFill>
                <a:schemeClr val="accent3">
                  <a:lumMod val="40000"/>
                  <a:lumOff val="60000"/>
                </a:schemeClr>
              </a:solidFill>
              <a:ln w="19050">
                <a:noFill/>
              </a:ln>
              <a:effectLst/>
            </c:spPr>
            <c:extLst>
              <c:ext xmlns:c16="http://schemas.microsoft.com/office/drawing/2014/chart" uri="{C3380CC4-5D6E-409C-BE32-E72D297353CC}">
                <c16:uniqueId val="{00000003-E916-4796-B6E1-AE3CB478FB35}"/>
              </c:ext>
            </c:extLst>
          </c:dPt>
          <c:val>
            <c:numRef>
              <c:f>'BH (3)'!$O$28:$P$28</c:f>
              <c:numCache>
                <c:formatCode>0%</c:formatCode>
                <c:ptCount val="2"/>
                <c:pt idx="0">
                  <c:v>0.66666666666666663</c:v>
                </c:pt>
                <c:pt idx="1">
                  <c:v>0.33333333333333337</c:v>
                </c:pt>
              </c:numCache>
            </c:numRef>
          </c:val>
          <c:extLst>
            <c:ext xmlns:c16="http://schemas.microsoft.com/office/drawing/2014/chart" uri="{C3380CC4-5D6E-409C-BE32-E72D297353CC}">
              <c16:uniqueId val="{00000004-E916-4796-B6E1-AE3CB478FB35}"/>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(3)'!$B$23</c:f>
              <c:strCache>
                <c:ptCount val="1"/>
                <c:pt idx="0">
                  <c:v>Albert Einstein</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(3)'!$C$23:$N$23</c:f>
              <c:numCache>
                <c:formatCode>#,##0.00</c:formatCode>
                <c:ptCount val="12"/>
                <c:pt idx="0">
                  <c:v>0</c:v>
                </c:pt>
                <c:pt idx="1">
                  <c:v>0</c:v>
                </c:pt>
                <c:pt idx="2">
                  <c:v>25000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405-4A7E-9BC9-6A9E95F27E16}"/>
            </c:ext>
          </c:extLst>
        </c:ser>
        <c:dLbls>
          <c:dLblPos val="outEnd"/>
          <c:showLegendKey val="0"/>
          <c:showVal val="1"/>
          <c:showCatName val="0"/>
          <c:showSerName val="0"/>
          <c:showPercent val="0"/>
          <c:showBubbleSize val="0"/>
        </c:dLbls>
        <c:gapWidth val="100"/>
        <c:overlap val="-27"/>
        <c:axId val="264500080"/>
        <c:axId val="264498000"/>
      </c:barChart>
      <c:catAx>
        <c:axId val="26450008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264498000"/>
        <c:crosses val="autoZero"/>
        <c:auto val="1"/>
        <c:lblAlgn val="ctr"/>
        <c:lblOffset val="100"/>
        <c:noMultiLvlLbl val="0"/>
      </c:catAx>
      <c:valAx>
        <c:axId val="264498000"/>
        <c:scaling>
          <c:orientation val="minMax"/>
        </c:scaling>
        <c:delete val="1"/>
        <c:axPos val="l"/>
        <c:numFmt formatCode="#,##0.00" sourceLinked="1"/>
        <c:majorTickMark val="none"/>
        <c:minorTickMark val="none"/>
        <c:tickLblPos val="nextTo"/>
        <c:crossAx val="26450008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788174139051332E-2"/>
          <c:y val="8.4666666666666668E-2"/>
          <c:w val="0.24701104613385316"/>
          <c:h val="0.8447777777777777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F5C8-4605-B017-E7E4921F2528}"/>
              </c:ext>
            </c:extLst>
          </c:dPt>
          <c:dPt>
            <c:idx val="1"/>
            <c:bubble3D val="0"/>
            <c:spPr>
              <a:solidFill>
                <a:schemeClr val="accent3">
                  <a:lumMod val="40000"/>
                  <a:lumOff val="60000"/>
                </a:schemeClr>
              </a:solidFill>
              <a:ln w="19050">
                <a:noFill/>
              </a:ln>
              <a:effectLst/>
            </c:spPr>
            <c:extLst>
              <c:ext xmlns:c16="http://schemas.microsoft.com/office/drawing/2014/chart" uri="{C3380CC4-5D6E-409C-BE32-E72D297353CC}">
                <c16:uniqueId val="{00000003-F5C8-4605-B017-E7E4921F2528}"/>
              </c:ext>
            </c:extLst>
          </c:dPt>
          <c:val>
            <c:numRef>
              <c:f>'BH (3)'!$O$29:$P$29</c:f>
              <c:numCache>
                <c:formatCode>0%</c:formatCode>
                <c:ptCount val="2"/>
                <c:pt idx="0">
                  <c:v>0.67567567567567566</c:v>
                </c:pt>
                <c:pt idx="1">
                  <c:v>0.32432432432432434</c:v>
                </c:pt>
              </c:numCache>
            </c:numRef>
          </c:val>
          <c:extLst>
            <c:ext xmlns:c16="http://schemas.microsoft.com/office/drawing/2014/chart" uri="{C3380CC4-5D6E-409C-BE32-E72D297353CC}">
              <c16:uniqueId val="{00000004-F5C8-4605-B017-E7E4921F2528}"/>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(3)'!$B$24</c:f>
              <c:strCache>
                <c:ptCount val="1"/>
                <c:pt idx="0">
                  <c:v>Financeiro</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(3)'!$C$24:$N$24</c:f>
              <c:numCache>
                <c:formatCode>#,##0.00</c:formatCode>
                <c:ptCount val="12"/>
                <c:pt idx="0">
                  <c:v>0</c:v>
                </c:pt>
                <c:pt idx="1">
                  <c:v>0</c:v>
                </c:pt>
                <c:pt idx="2">
                  <c:v>25000</c:v>
                </c:pt>
                <c:pt idx="3">
                  <c:v>0</c:v>
                </c:pt>
                <c:pt idx="4">
                  <c:v>0</c:v>
                </c:pt>
                <c:pt idx="5">
                  <c:v>0</c:v>
                </c:pt>
                <c:pt idx="6">
                  <c:v>0</c:v>
                </c:pt>
                <c:pt idx="7">
                  <c:v>0</c:v>
                </c:pt>
                <c:pt idx="8">
                  <c:v>0</c:v>
                </c:pt>
                <c:pt idx="9">
                  <c:v>0</c:v>
                </c:pt>
                <c:pt idx="10">
                  <c:v>0</c:v>
                </c:pt>
                <c:pt idx="11">
                  <c:v>12000</c:v>
                </c:pt>
              </c:numCache>
            </c:numRef>
          </c:val>
          <c:extLst>
            <c:ext xmlns:c16="http://schemas.microsoft.com/office/drawing/2014/chart" uri="{C3380CC4-5D6E-409C-BE32-E72D297353CC}">
              <c16:uniqueId val="{00000000-D1B1-4A39-885F-4A02DA0A0E17}"/>
            </c:ext>
          </c:extLst>
        </c:ser>
        <c:dLbls>
          <c:dLblPos val="outEnd"/>
          <c:showLegendKey val="0"/>
          <c:showVal val="1"/>
          <c:showCatName val="0"/>
          <c:showSerName val="0"/>
          <c:showPercent val="0"/>
          <c:showBubbleSize val="0"/>
        </c:dLbls>
        <c:gapWidth val="219"/>
        <c:overlap val="-27"/>
        <c:axId val="1858909535"/>
        <c:axId val="1858917855"/>
      </c:barChart>
      <c:catAx>
        <c:axId val="185890953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1858917855"/>
        <c:crosses val="autoZero"/>
        <c:auto val="1"/>
        <c:lblAlgn val="ctr"/>
        <c:lblOffset val="100"/>
        <c:noMultiLvlLbl val="0"/>
      </c:catAx>
      <c:valAx>
        <c:axId val="1858917855"/>
        <c:scaling>
          <c:orientation val="minMax"/>
        </c:scaling>
        <c:delete val="1"/>
        <c:axPos val="l"/>
        <c:numFmt formatCode="#,##0.00" sourceLinked="1"/>
        <c:majorTickMark val="none"/>
        <c:minorTickMark val="none"/>
        <c:tickLblPos val="nextTo"/>
        <c:crossAx val="1858909535"/>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6B7B-40D7-8571-B8F6C2212DE4}"/>
              </c:ext>
            </c:extLst>
          </c:dPt>
          <c:dPt>
            <c:idx val="1"/>
            <c:bubble3D val="0"/>
            <c:spPr>
              <a:solidFill>
                <a:srgbClr val="FF9999"/>
              </a:solidFill>
              <a:ln w="19050">
                <a:noFill/>
              </a:ln>
              <a:effectLst/>
            </c:spPr>
            <c:extLst>
              <c:ext xmlns:c16="http://schemas.microsoft.com/office/drawing/2014/chart" uri="{C3380CC4-5D6E-409C-BE32-E72D297353CC}">
                <c16:uniqueId val="{00000003-6B7B-40D7-8571-B8F6C2212DE4}"/>
              </c:ext>
            </c:extLst>
          </c:dPt>
          <c:dLbls>
            <c:dLbl>
              <c:idx val="0"/>
              <c:layout>
                <c:manualLayout>
                  <c:x val="0.10555555555555556"/>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7B-40D7-8571-B8F6C2212DE4}"/>
                </c:ext>
              </c:extLst>
            </c:dLbl>
            <c:dLbl>
              <c:idx val="1"/>
              <c:layout>
                <c:manualLayout>
                  <c:x val="-0.12500000000000003"/>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7B-40D7-8571-B8F6C2212D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(3)'!$B$32:$B$33</c:f>
              <c:strCache>
                <c:ptCount val="2"/>
                <c:pt idx="0">
                  <c:v>Cumprido</c:v>
                </c:pt>
                <c:pt idx="1">
                  <c:v>À Fazer</c:v>
                </c:pt>
              </c:strCache>
            </c:strRef>
          </c:cat>
          <c:val>
            <c:numRef>
              <c:f>'BH (3)'!$D$32:$E$32</c:f>
              <c:numCache>
                <c:formatCode>0%</c:formatCode>
                <c:ptCount val="2"/>
                <c:pt idx="0">
                  <c:v>0.5</c:v>
                </c:pt>
                <c:pt idx="1">
                  <c:v>0.5</c:v>
                </c:pt>
              </c:numCache>
            </c:numRef>
          </c:val>
          <c:extLst>
            <c:ext xmlns:c16="http://schemas.microsoft.com/office/drawing/2014/chart" uri="{C3380CC4-5D6E-409C-BE32-E72D297353CC}">
              <c16:uniqueId val="{00000004-6B7B-40D7-8571-B8F6C2212DE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3719597550306177E-2"/>
          <c:y val="0.89409667541557303"/>
          <c:w val="0.91756080489938741"/>
          <c:h val="7.8125546806649168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FC4F-43C8-9928-D195CA4E3369}"/>
              </c:ext>
            </c:extLst>
          </c:dPt>
          <c:dPt>
            <c:idx val="1"/>
            <c:bubble3D val="0"/>
            <c:spPr>
              <a:solidFill>
                <a:srgbClr val="FF9999"/>
              </a:solidFill>
              <a:ln w="19050">
                <a:noFill/>
              </a:ln>
              <a:effectLst/>
            </c:spPr>
            <c:extLst>
              <c:ext xmlns:c16="http://schemas.microsoft.com/office/drawing/2014/chart" uri="{C3380CC4-5D6E-409C-BE32-E72D297353CC}">
                <c16:uniqueId val="{00000003-FC4F-43C8-9928-D195CA4E3369}"/>
              </c:ext>
            </c:extLst>
          </c:dPt>
          <c:dLbls>
            <c:dLbl>
              <c:idx val="0"/>
              <c:layout>
                <c:manualLayout>
                  <c:x val="0.11379928315412187"/>
                  <c:y val="-0.100546448087431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4F-43C8-9928-D195CA4E3369}"/>
                </c:ext>
              </c:extLst>
            </c:dLbl>
            <c:dLbl>
              <c:idx val="1"/>
              <c:layout>
                <c:manualLayout>
                  <c:x val="-0.12207559465623982"/>
                  <c:y val="6.99453551912567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4F-43C8-9928-D195CA4E33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(3)'!$F$32:$F$33</c:f>
              <c:strCache>
                <c:ptCount val="2"/>
                <c:pt idx="0">
                  <c:v>Realizada</c:v>
                </c:pt>
                <c:pt idx="1">
                  <c:v>À Realizar</c:v>
                </c:pt>
              </c:strCache>
            </c:strRef>
          </c:cat>
          <c:val>
            <c:numRef>
              <c:f>'BH (3)'!$H$32:$H$33</c:f>
              <c:numCache>
                <c:formatCode>0%</c:formatCode>
                <c:ptCount val="2"/>
                <c:pt idx="0">
                  <c:v>0.33333333333333331</c:v>
                </c:pt>
                <c:pt idx="1">
                  <c:v>0.66666666666666663</c:v>
                </c:pt>
              </c:numCache>
            </c:numRef>
          </c:val>
          <c:extLst>
            <c:ext xmlns:c16="http://schemas.microsoft.com/office/drawing/2014/chart" uri="{C3380CC4-5D6E-409C-BE32-E72D297353CC}">
              <c16:uniqueId val="{00000004-FC4F-43C8-9928-D195CA4E336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3719597550306177E-2"/>
          <c:y val="0.89409667541557303"/>
          <c:w val="0.77729390681003596"/>
          <c:h val="7.377100813218021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Pri!$D$7</c:f>
              <c:strCache>
                <c:ptCount val="1"/>
                <c:pt idx="0">
                  <c:v>Emergência</c:v>
                </c:pt>
              </c:strCache>
            </c:strRef>
          </c:tx>
          <c:spPr>
            <a:solidFill>
              <a:srgbClr val="FF5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Pri!$E$7:$P$7</c:f>
              <c:numCache>
                <c:formatCode>General</c:formatCode>
                <c:ptCount val="12"/>
                <c:pt idx="0">
                  <c:v>0</c:v>
                </c:pt>
                <c:pt idx="1">
                  <c:v>0</c:v>
                </c:pt>
                <c:pt idx="2">
                  <c:v>1</c:v>
                </c:pt>
                <c:pt idx="3">
                  <c:v>0</c:v>
                </c:pt>
                <c:pt idx="4">
                  <c:v>0</c:v>
                </c:pt>
                <c:pt idx="5">
                  <c:v>0</c:v>
                </c:pt>
                <c:pt idx="6">
                  <c:v>0</c:v>
                </c:pt>
                <c:pt idx="7">
                  <c:v>0</c:v>
                </c:pt>
                <c:pt idx="8">
                  <c:v>0</c:v>
                </c:pt>
                <c:pt idx="9">
                  <c:v>0</c:v>
                </c:pt>
                <c:pt idx="10">
                  <c:v>0</c:v>
                </c:pt>
                <c:pt idx="11">
                  <c:v>1</c:v>
                </c:pt>
              </c:numCache>
            </c:numRef>
          </c:val>
          <c:extLst>
            <c:ext xmlns:c16="http://schemas.microsoft.com/office/drawing/2014/chart" uri="{C3380CC4-5D6E-409C-BE32-E72D297353CC}">
              <c16:uniqueId val="{00000000-A730-4704-BCA6-ABBB8F37D429}"/>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Pri!$D$8</c:f>
              <c:strCache>
                <c:ptCount val="1"/>
                <c:pt idx="0">
                  <c:v>Muito Urgente</c:v>
                </c:pt>
              </c:strCache>
            </c:strRef>
          </c:tx>
          <c:spPr>
            <a:solidFill>
              <a:srgbClr val="FF7C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Pri!$E$8:$P$8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ED3-40FE-82BC-70686FED8DAC}"/>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Pri!$D$9</c:f>
              <c:strCache>
                <c:ptCount val="1"/>
                <c:pt idx="0">
                  <c:v>Urgente</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Pri!$E$9:$P$9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DA1-49C6-832B-7FA2F1B48741}"/>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Pri!$D$10</c:f>
              <c:strCache>
                <c:ptCount val="1"/>
                <c:pt idx="0">
                  <c:v>Pouco Urgente</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Pri!$E$10:$P$10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C69-4A21-B74F-8C62005F4FE4}"/>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Pri!$D$11</c:f>
              <c:strCache>
                <c:ptCount val="1"/>
                <c:pt idx="0">
                  <c:v>Sem Urgência</c:v>
                </c:pt>
              </c:strCache>
            </c:strRef>
          </c:tx>
          <c:spPr>
            <a:solidFill>
              <a:srgbClr val="0099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Pri!$E$6:$P$6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Pri!$E$11:$P$11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EBF-4FAB-B1CC-C41860702637}"/>
            </c:ext>
          </c:extLst>
        </c:ser>
        <c:dLbls>
          <c:dLblPos val="outEnd"/>
          <c:showLegendKey val="0"/>
          <c:showVal val="1"/>
          <c:showCatName val="0"/>
          <c:showSerName val="0"/>
          <c:showPercent val="0"/>
          <c:showBubbleSize val="0"/>
        </c:dLbls>
        <c:gapWidth val="219"/>
        <c:overlap val="-27"/>
        <c:axId val="216948847"/>
        <c:axId val="216947183"/>
      </c:barChart>
      <c:catAx>
        <c:axId val="21694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pt-BR"/>
          </a:p>
        </c:txPr>
        <c:crossAx val="216947183"/>
        <c:crosses val="autoZero"/>
        <c:auto val="1"/>
        <c:lblAlgn val="ctr"/>
        <c:lblOffset val="100"/>
        <c:noMultiLvlLbl val="0"/>
      </c:catAx>
      <c:valAx>
        <c:axId val="216947183"/>
        <c:scaling>
          <c:orientation val="minMax"/>
        </c:scaling>
        <c:delete val="1"/>
        <c:axPos val="l"/>
        <c:numFmt formatCode="General" sourceLinked="1"/>
        <c:majorTickMark val="none"/>
        <c:minorTickMark val="none"/>
        <c:tickLblPos val="nextTo"/>
        <c:crossAx val="21694884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(3)'!$B$21</c:f>
              <c:strCache>
                <c:ptCount val="1"/>
                <c:pt idx="0">
                  <c:v>Albert Einstein</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(3)'!$C$21:$N$21</c:f>
              <c:numCache>
                <c:formatCode>General</c:formatCode>
                <c:ptCount val="12"/>
                <c:pt idx="0">
                  <c:v>0</c:v>
                </c:pt>
                <c:pt idx="1">
                  <c:v>0</c:v>
                </c:pt>
                <c:pt idx="2">
                  <c:v>0</c:v>
                </c:pt>
                <c:pt idx="3">
                  <c:v>0</c:v>
                </c:pt>
                <c:pt idx="4">
                  <c:v>1</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0-1611-40CD-8F88-29CE23DB239D}"/>
            </c:ext>
          </c:extLst>
        </c:ser>
        <c:dLbls>
          <c:dLblPos val="outEnd"/>
          <c:showLegendKey val="0"/>
          <c:showVal val="1"/>
          <c:showCatName val="0"/>
          <c:showSerName val="0"/>
          <c:showPercent val="0"/>
          <c:showBubbleSize val="0"/>
        </c:dLbls>
        <c:gapWidth val="100"/>
        <c:overlap val="-27"/>
        <c:axId val="264500080"/>
        <c:axId val="264498000"/>
      </c:barChart>
      <c:catAx>
        <c:axId val="26450008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264498000"/>
        <c:crosses val="autoZero"/>
        <c:auto val="1"/>
        <c:lblAlgn val="ctr"/>
        <c:lblOffset val="100"/>
        <c:noMultiLvlLbl val="0"/>
      </c:catAx>
      <c:valAx>
        <c:axId val="264498000"/>
        <c:scaling>
          <c:orientation val="minMax"/>
        </c:scaling>
        <c:delete val="0"/>
        <c:axPos val="l"/>
        <c:numFmt formatCode="General"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26450008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788174139051332E-2"/>
          <c:y val="8.4666666666666668E-2"/>
          <c:w val="0.24701104613385316"/>
          <c:h val="0.84477777777777774"/>
        </c:manualLayout>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2135-4CA5-B28F-BB399151781F}"/>
              </c:ext>
            </c:extLst>
          </c:dPt>
          <c:dPt>
            <c:idx val="1"/>
            <c:bubble3D val="0"/>
            <c:spPr>
              <a:solidFill>
                <a:schemeClr val="accent3">
                  <a:lumMod val="40000"/>
                  <a:lumOff val="60000"/>
                </a:schemeClr>
              </a:solidFill>
              <a:ln w="19050">
                <a:noFill/>
              </a:ln>
              <a:effectLst/>
            </c:spPr>
            <c:extLst>
              <c:ext xmlns:c16="http://schemas.microsoft.com/office/drawing/2014/chart" uri="{C3380CC4-5D6E-409C-BE32-E72D297353CC}">
                <c16:uniqueId val="{00000003-2135-4CA5-B28F-BB399151781F}"/>
              </c:ext>
            </c:extLst>
          </c:dPt>
          <c:val>
            <c:numRef>
              <c:f>'BH (3)'!$O$28:$P$28</c:f>
              <c:numCache>
                <c:formatCode>0%</c:formatCode>
                <c:ptCount val="2"/>
                <c:pt idx="0">
                  <c:v>0.66666666666666663</c:v>
                </c:pt>
                <c:pt idx="1">
                  <c:v>0.33333333333333337</c:v>
                </c:pt>
              </c:numCache>
            </c:numRef>
          </c:val>
          <c:extLst>
            <c:ext xmlns:c16="http://schemas.microsoft.com/office/drawing/2014/chart" uri="{C3380CC4-5D6E-409C-BE32-E72D297353CC}">
              <c16:uniqueId val="{00000004-2135-4CA5-B28F-BB399151781F}"/>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(3)'!$B$23</c:f>
              <c:strCache>
                <c:ptCount val="1"/>
                <c:pt idx="0">
                  <c:v>Albert Einstein</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(3)'!$C$23:$N$23</c:f>
              <c:numCache>
                <c:formatCode>#,##0.00</c:formatCode>
                <c:ptCount val="12"/>
                <c:pt idx="0">
                  <c:v>0</c:v>
                </c:pt>
                <c:pt idx="1">
                  <c:v>0</c:v>
                </c:pt>
                <c:pt idx="2">
                  <c:v>25000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057-4BCD-9A19-9FB916B43D26}"/>
            </c:ext>
          </c:extLst>
        </c:ser>
        <c:dLbls>
          <c:dLblPos val="outEnd"/>
          <c:showLegendKey val="0"/>
          <c:showVal val="1"/>
          <c:showCatName val="0"/>
          <c:showSerName val="0"/>
          <c:showPercent val="0"/>
          <c:showBubbleSize val="0"/>
        </c:dLbls>
        <c:gapWidth val="100"/>
        <c:overlap val="-27"/>
        <c:axId val="264500080"/>
        <c:axId val="264498000"/>
      </c:barChart>
      <c:catAx>
        <c:axId val="26450008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264498000"/>
        <c:crosses val="autoZero"/>
        <c:auto val="1"/>
        <c:lblAlgn val="ctr"/>
        <c:lblOffset val="100"/>
        <c:noMultiLvlLbl val="0"/>
      </c:catAx>
      <c:valAx>
        <c:axId val="264498000"/>
        <c:scaling>
          <c:orientation val="minMax"/>
        </c:scaling>
        <c:delete val="0"/>
        <c:axPos val="l"/>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26450008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788174139051332E-2"/>
          <c:y val="8.4666666666666668E-2"/>
          <c:w val="0.24701104613385316"/>
          <c:h val="0.8447777777777777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F11A-4DD4-B17A-3A63DAE13DF1}"/>
              </c:ext>
            </c:extLst>
          </c:dPt>
          <c:dPt>
            <c:idx val="1"/>
            <c:bubble3D val="0"/>
            <c:spPr>
              <a:solidFill>
                <a:schemeClr val="accent3">
                  <a:lumMod val="40000"/>
                  <a:lumOff val="60000"/>
                </a:schemeClr>
              </a:solidFill>
              <a:ln w="19050">
                <a:noFill/>
              </a:ln>
              <a:effectLst/>
            </c:spPr>
            <c:extLst>
              <c:ext xmlns:c16="http://schemas.microsoft.com/office/drawing/2014/chart" uri="{C3380CC4-5D6E-409C-BE32-E72D297353CC}">
                <c16:uniqueId val="{00000003-F11A-4DD4-B17A-3A63DAE13DF1}"/>
              </c:ext>
            </c:extLst>
          </c:dPt>
          <c:val>
            <c:numRef>
              <c:f>'BH (3)'!$O$29:$P$29</c:f>
              <c:numCache>
                <c:formatCode>0%</c:formatCode>
                <c:ptCount val="2"/>
                <c:pt idx="0">
                  <c:v>0.67567567567567566</c:v>
                </c:pt>
                <c:pt idx="1">
                  <c:v>0.32432432432432434</c:v>
                </c:pt>
              </c:numCache>
            </c:numRef>
          </c:val>
          <c:extLst>
            <c:ext xmlns:c16="http://schemas.microsoft.com/office/drawing/2014/chart" uri="{C3380CC4-5D6E-409C-BE32-E72D297353CC}">
              <c16:uniqueId val="{00000004-F11A-4DD4-B17A-3A63DAE13DF1}"/>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(3)'!$B$24</c:f>
              <c:strCache>
                <c:ptCount val="1"/>
                <c:pt idx="0">
                  <c:v>Financeiro</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(3)'!$C$20:$N$20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(3)'!$C$24:$N$24</c:f>
              <c:numCache>
                <c:formatCode>#,##0.00</c:formatCode>
                <c:ptCount val="12"/>
                <c:pt idx="0">
                  <c:v>0</c:v>
                </c:pt>
                <c:pt idx="1">
                  <c:v>0</c:v>
                </c:pt>
                <c:pt idx="2">
                  <c:v>25000</c:v>
                </c:pt>
                <c:pt idx="3">
                  <c:v>0</c:v>
                </c:pt>
                <c:pt idx="4">
                  <c:v>0</c:v>
                </c:pt>
                <c:pt idx="5">
                  <c:v>0</c:v>
                </c:pt>
                <c:pt idx="6">
                  <c:v>0</c:v>
                </c:pt>
                <c:pt idx="7">
                  <c:v>0</c:v>
                </c:pt>
                <c:pt idx="8">
                  <c:v>0</c:v>
                </c:pt>
                <c:pt idx="9">
                  <c:v>0</c:v>
                </c:pt>
                <c:pt idx="10">
                  <c:v>0</c:v>
                </c:pt>
                <c:pt idx="11">
                  <c:v>12000</c:v>
                </c:pt>
              </c:numCache>
            </c:numRef>
          </c:val>
          <c:extLst>
            <c:ext xmlns:c16="http://schemas.microsoft.com/office/drawing/2014/chart" uri="{C3380CC4-5D6E-409C-BE32-E72D297353CC}">
              <c16:uniqueId val="{00000000-14B9-4D29-AFD4-266C5A8119D9}"/>
            </c:ext>
          </c:extLst>
        </c:ser>
        <c:dLbls>
          <c:dLblPos val="outEnd"/>
          <c:showLegendKey val="0"/>
          <c:showVal val="1"/>
          <c:showCatName val="0"/>
          <c:showSerName val="0"/>
          <c:showPercent val="0"/>
          <c:showBubbleSize val="0"/>
        </c:dLbls>
        <c:gapWidth val="219"/>
        <c:overlap val="-27"/>
        <c:axId val="1858909535"/>
        <c:axId val="1858917855"/>
      </c:barChart>
      <c:catAx>
        <c:axId val="185890953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858917855"/>
        <c:crosses val="autoZero"/>
        <c:auto val="1"/>
        <c:lblAlgn val="ctr"/>
        <c:lblOffset val="100"/>
        <c:noMultiLvlLbl val="0"/>
      </c:catAx>
      <c:valAx>
        <c:axId val="1858917855"/>
        <c:scaling>
          <c:orientation val="minMax"/>
        </c:scaling>
        <c:delete val="0"/>
        <c:axPos val="l"/>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858909535"/>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9465-4F0D-936C-B965B8EC686B}"/>
              </c:ext>
            </c:extLst>
          </c:dPt>
          <c:dPt>
            <c:idx val="1"/>
            <c:bubble3D val="0"/>
            <c:spPr>
              <a:solidFill>
                <a:srgbClr val="FF9999"/>
              </a:solidFill>
              <a:ln w="19050">
                <a:noFill/>
              </a:ln>
              <a:effectLst/>
            </c:spPr>
            <c:extLst>
              <c:ext xmlns:c16="http://schemas.microsoft.com/office/drawing/2014/chart" uri="{C3380CC4-5D6E-409C-BE32-E72D297353CC}">
                <c16:uniqueId val="{00000003-9465-4F0D-936C-B965B8EC686B}"/>
              </c:ext>
            </c:extLst>
          </c:dPt>
          <c:dLbls>
            <c:dLbl>
              <c:idx val="0"/>
              <c:layout>
                <c:manualLayout>
                  <c:x val="0.10555555555555556"/>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65-4F0D-936C-B965B8EC686B}"/>
                </c:ext>
              </c:extLst>
            </c:dLbl>
            <c:dLbl>
              <c:idx val="1"/>
              <c:layout>
                <c:manualLayout>
                  <c:x val="-0.12500000000000003"/>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65-4F0D-936C-B965B8EC6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(3)'!$B$32:$B$33</c:f>
              <c:strCache>
                <c:ptCount val="2"/>
                <c:pt idx="0">
                  <c:v>Cumprido</c:v>
                </c:pt>
                <c:pt idx="1">
                  <c:v>À Fazer</c:v>
                </c:pt>
              </c:strCache>
            </c:strRef>
          </c:cat>
          <c:val>
            <c:numRef>
              <c:f>'BH (3)'!$D$32:$E$32</c:f>
              <c:numCache>
                <c:formatCode>0%</c:formatCode>
                <c:ptCount val="2"/>
                <c:pt idx="0">
                  <c:v>0.5</c:v>
                </c:pt>
                <c:pt idx="1">
                  <c:v>0.5</c:v>
                </c:pt>
              </c:numCache>
            </c:numRef>
          </c:val>
          <c:extLst>
            <c:ext xmlns:c16="http://schemas.microsoft.com/office/drawing/2014/chart" uri="{C3380CC4-5D6E-409C-BE32-E72D297353CC}">
              <c16:uniqueId val="{00000004-9465-4F0D-936C-B965B8EC686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3719597550306177E-2"/>
          <c:y val="0.89409667541557303"/>
          <c:w val="0.91756080489938741"/>
          <c:h val="7.8125546806649168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9-01A1-407E-A2D3-1F51C205C718}"/>
              </c:ext>
            </c:extLst>
          </c:dPt>
          <c:dPt>
            <c:idx val="1"/>
            <c:bubble3D val="0"/>
            <c:spPr>
              <a:solidFill>
                <a:srgbClr val="FF9999"/>
              </a:solidFill>
              <a:ln w="19050">
                <a:noFill/>
              </a:ln>
              <a:effectLst/>
            </c:spPr>
            <c:extLst>
              <c:ext xmlns:c16="http://schemas.microsoft.com/office/drawing/2014/chart" uri="{C3380CC4-5D6E-409C-BE32-E72D297353CC}">
                <c16:uniqueId val="{00000008-01A1-407E-A2D3-1F51C205C718}"/>
              </c:ext>
            </c:extLst>
          </c:dPt>
          <c:dLbls>
            <c:dLbl>
              <c:idx val="0"/>
              <c:layout>
                <c:manualLayout>
                  <c:x val="0.11379928315412187"/>
                  <c:y val="-0.100546448087431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1A1-407E-A2D3-1F51C205C718}"/>
                </c:ext>
              </c:extLst>
            </c:dLbl>
            <c:dLbl>
              <c:idx val="1"/>
              <c:layout>
                <c:manualLayout>
                  <c:x val="-0.12207559465623982"/>
                  <c:y val="6.99453551912567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1A1-407E-A2D3-1F51C205C7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(3)'!$F$32:$F$33</c:f>
              <c:strCache>
                <c:ptCount val="2"/>
                <c:pt idx="0">
                  <c:v>Realizada</c:v>
                </c:pt>
                <c:pt idx="1">
                  <c:v>À Realizar</c:v>
                </c:pt>
              </c:strCache>
            </c:strRef>
          </c:cat>
          <c:val>
            <c:numRef>
              <c:f>'BH (3)'!$H$32:$H$33</c:f>
              <c:numCache>
                <c:formatCode>0%</c:formatCode>
                <c:ptCount val="2"/>
                <c:pt idx="0">
                  <c:v>0.33333333333333331</c:v>
                </c:pt>
                <c:pt idx="1">
                  <c:v>0.66666666666666663</c:v>
                </c:pt>
              </c:numCache>
            </c:numRef>
          </c:val>
          <c:extLst>
            <c:ext xmlns:c16="http://schemas.microsoft.com/office/drawing/2014/chart" uri="{C3380CC4-5D6E-409C-BE32-E72D297353CC}">
              <c16:uniqueId val="{00000007-01A1-407E-A2D3-1F51C205C71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3719597550306177E-2"/>
          <c:y val="0.89409667541557303"/>
          <c:w val="0.77729390681003596"/>
          <c:h val="7.377100813218021E-2"/>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22" fmlaLink="'BH (2)'!$B$4" fmlaRange="Par!$H$5:$H$9" sel="1" val="0"/>
</file>

<file path=xl/ctrlProps/ctrlProp5.xml><?xml version="1.0" encoding="utf-8"?>
<formControlPr xmlns="http://schemas.microsoft.com/office/spreadsheetml/2009/9/main" objectType="Drop" dropLines="12" dropStyle="combo" dx="22" fmlaLink="'BH (3)'!$B$36" fmlaRange="Processo" sel="3" val="0"/>
</file>

<file path=xl/ctrlProps/ctrlProp6.xml><?xml version="1.0" encoding="utf-8"?>
<formControlPr xmlns="http://schemas.microsoft.com/office/spreadsheetml/2009/9/main" objectType="Drop" dropLines="3" dropStyle="combo" dx="22" fmlaLink="'BH (3)'!$B$37" fmlaRange="Qual" sel="1" val="0"/>
</file>

<file path=xl/ctrlProps/ctrlProp7.xml><?xml version="1.0" encoding="utf-8"?>
<formControlPr xmlns="http://schemas.microsoft.com/office/spreadsheetml/2009/9/main" objectType="Drop" dropLines="10" dropStyle="combo" dx="22" fmlaLink="'BH (3)'!$B$4" fmlaRange="'BH (1)'!$K$5:$K$55" sel="21" val="20"/>
</file>

<file path=xl/ctrlProps/ctrlProp8.xml><?xml version="1.0" encoding="utf-8"?>
<formControlPr xmlns="http://schemas.microsoft.com/office/spreadsheetml/2009/9/main" objectType="Drop" dropLines="2" dropStyle="combo" dx="22" fmlaLink="'BH (3)'!$B$5" fmlaRange="'BH (1)'!$L$5:$L$6" sel="1" val="0"/>
</file>

<file path=xl/ctrlProps/ctrlProp9.xml><?xml version="1.0" encoding="utf-8"?>
<formControlPr xmlns="http://schemas.microsoft.com/office/spreadsheetml/2009/9/main" objectType="Drop" dropLines="10" dropStyle="combo" dx="22" fmlaLink="'BH (3)'!$B$7" fmlaRange="'BH (1)'!$K$5:$K$55" sel="21" val="19"/>
</file>

<file path=xl/ctrlProps/ctrlProp10.xml><?xml version="1.0" encoding="utf-8"?>
<formControlPr xmlns="http://schemas.microsoft.com/office/spreadsheetml/2009/9/main" objectType="Drop" dropLines="2" dropStyle="combo" dx="22" fmlaLink="'BH (3)'!$B$8" fmlaRange="'BH (1)'!$L$5:$L$6" sel="2" val="0"/>
</file>

<file path=xl/ctrlProps/ctrlProp11.xml><?xml version="1.0" encoding="utf-8"?>
<formControlPr xmlns="http://schemas.microsoft.com/office/spreadsheetml/2009/9/main" objectType="Drop" dropLines="10" dropStyle="combo" dx="22" fmlaLink="'BH (3)'!$B$10" fmlaRange="'BH (1)'!$K$5:$K$55" sel="21" val="20"/>
</file>

<file path=xl/ctrlProps/ctrlProp12.xml><?xml version="1.0" encoding="utf-8"?>
<formControlPr xmlns="http://schemas.microsoft.com/office/spreadsheetml/2009/9/main" objectType="Drop" dropLines="2" dropStyle="combo" dx="22" fmlaLink="'BH (3)'!$B$11" fmlaRange="'BH (1)'!$L$5:$L$6" sel="1" val="0"/>
</file>

<file path=xl/ctrlProps/ctrlProp13.xml><?xml version="1.0" encoding="utf-8"?>
<formControlPr xmlns="http://schemas.microsoft.com/office/spreadsheetml/2009/9/main" objectType="Drop" dropLines="10" dropStyle="combo" dx="22" fmlaLink="'BH (3)'!$B$14" fmlaRange="'BH (1)'!$K$5:$K$55" sel="21" val="20"/>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Radio" firstButton="1" fmlaLink="'BH (3)'!$B$13" lockText="1"/>
</file>

<file path=xl/ctrlProps/ctrlProp16.xml><?xml version="1.0" encoding="utf-8"?>
<formControlPr xmlns="http://schemas.microsoft.com/office/spreadsheetml/2009/9/main" objectType="Radio" checked="Checked" lockText="1"/>
</file>

<file path=xl/ctrlProps/ctrlProp17.xml><?xml version="1.0" encoding="utf-8"?>
<formControlPr xmlns="http://schemas.microsoft.com/office/spreadsheetml/2009/9/main" objectType="Drop" dropLines="10" dropStyle="combo" dx="22" fmlaLink="'BH (3)'!$B$16" fmlaRange="'BH (1)'!$K$5:$K$55" sel="21" val="2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Lines="10" dropStyle="combo" dx="22" fmlaLink="'BH (3)'!$B$7" fmlaRange="'BH (1)'!$K$5:$K$55" sel="21" val="20"/>
</file>

<file path=xl/ctrlProps/ctrlProp20.xml><?xml version="1.0" encoding="utf-8"?>
<formControlPr xmlns="http://schemas.microsoft.com/office/spreadsheetml/2009/9/main" objectType="Drop" dropLines="2" dropStyle="combo" dx="22" fmlaLink="'BH (3)'!$B$8" fmlaRange="'BH (1)'!$L$5:$L$6" sel="2" val="0"/>
</file>

<file path=xl/ctrlProps/ctrlProp21.xml><?xml version="1.0" encoding="utf-8"?>
<formControlPr xmlns="http://schemas.microsoft.com/office/spreadsheetml/2009/9/main" objectType="Drop" dropLines="12" dropStyle="combo" dx="22" fmlaLink="'BH (3)'!$B$18" fmlaRange="Advogados" sel="1" val="0"/>
</file>

<file path=xl/ctrlProps/ctrlProp22.xml><?xml version="1.0" encoding="utf-8"?>
<formControlPr xmlns="http://schemas.microsoft.com/office/spreadsheetml/2009/9/main" objectType="Drop" dropLines="10" dropStyle="combo" dx="22" fmlaLink="'BH (3)'!$B$10" fmlaRange="'BH (1)'!$K$5:$K$55" sel="21" val="19"/>
</file>

<file path=xl/ctrlProps/ctrlProp23.xml><?xml version="1.0" encoding="utf-8"?>
<formControlPr xmlns="http://schemas.microsoft.com/office/spreadsheetml/2009/9/main" objectType="Drop" dropLines="2" dropStyle="combo" dx="22" fmlaLink="'BH (3)'!$B$11" fmlaRange="'BH (1)'!$L$5:$L$6" sel="1" val="0"/>
</file>

<file path=xl/ctrlProps/ctrlProp24.xml><?xml version="1.0" encoding="utf-8"?>
<formControlPr xmlns="http://schemas.microsoft.com/office/spreadsheetml/2009/9/main" objectType="Drop" dropLines="10" dropStyle="combo" dx="22" fmlaLink="'BH (3)'!$B$10" fmlaRange="'BH (1)'!$K$5:$K$55" sel="21" val="20"/>
</file>

<file path=xl/ctrlProps/ctrlProp25.xml><?xml version="1.0" encoding="utf-8"?>
<formControlPr xmlns="http://schemas.microsoft.com/office/spreadsheetml/2009/9/main" objectType="Drop" dropLines="10" dropStyle="combo" dx="22" fmlaLink="'BH (3)'!$B$7" fmlaRange="'BH (1)'!$K$5:$K$55" sel="21" val="20"/>
</file>

<file path=xl/ctrlProps/ctrlProp26.xml><?xml version="1.0" encoding="utf-8"?>
<formControlPr xmlns="http://schemas.microsoft.com/office/spreadsheetml/2009/9/main" objectType="Drop" dropLines="2" dropStyle="combo" dx="22" fmlaLink="'BH (3)'!$B$8" fmlaRange="'BH (1)'!$L$5:$L$6" sel="2" val="0"/>
</file>

<file path=xl/ctrlProps/ctrlProp27.xml><?xml version="1.0" encoding="utf-8"?>
<formControlPr xmlns="http://schemas.microsoft.com/office/spreadsheetml/2009/9/main" objectType="Drop" dropLines="12" dropStyle="combo" dx="22" fmlaLink="'BH (3)'!$B$18" fmlaRange="Advogados" sel="1" val="0"/>
</file>

<file path=xl/ctrlProps/ctrlProp28.xml><?xml version="1.0" encoding="utf-8"?>
<formControlPr xmlns="http://schemas.microsoft.com/office/spreadsheetml/2009/9/main" objectType="Drop" dropLines="10" dropStyle="combo" dx="22" fmlaLink="'BH (3)'!$B$10" fmlaRange="'BH (1)'!$K$5:$K$55" sel="21" val="19"/>
</file>

<file path=xl/ctrlProps/ctrlProp29.xml><?xml version="1.0" encoding="utf-8"?>
<formControlPr xmlns="http://schemas.microsoft.com/office/spreadsheetml/2009/9/main" objectType="Drop" dropLines="2" dropStyle="combo" dx="22" fmlaLink="'BH (3)'!$B$11" fmlaRange="'BH (1)'!$L$5:$L$6" sel="1" val="0"/>
</file>

<file path=xl/ctrlProps/ctrlProp30.xml><?xml version="1.0" encoding="utf-8"?>
<formControlPr xmlns="http://schemas.microsoft.com/office/spreadsheetml/2009/9/main" objectType="Drop" dropLines="10" dropStyle="combo" dx="22" fmlaLink="'BH (3)'!$B$10" fmlaRange="'BH (1)'!$K$5:$K$55" sel="21" val="20"/>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xml.rels><?xml version="1.0" encoding="UTF-8" standalone="yes"?>
<Relationships xmlns="http://schemas.openxmlformats.org/package/2006/relationships"><Relationship Id="rId13" Type="http://schemas.openxmlformats.org/officeDocument/2006/relationships/image" Target="../media/image4.jpg"/><Relationship Id="rId18" Type="http://schemas.openxmlformats.org/officeDocument/2006/relationships/hyperlink" Target="https://go.hotmart.com/E53336286M" TargetMode="External"/><Relationship Id="rId26" Type="http://schemas.openxmlformats.org/officeDocument/2006/relationships/image" Target="../media/image16.svg"/><Relationship Id="rId39" Type="http://schemas.openxmlformats.org/officeDocument/2006/relationships/image" Target="../media/image26.svg"/><Relationship Id="rId21" Type="http://schemas.openxmlformats.org/officeDocument/2006/relationships/image" Target="../media/image11.png"/><Relationship Id="rId34" Type="http://schemas.openxmlformats.org/officeDocument/2006/relationships/image" Target="../media/image22.svg"/><Relationship Id="rId42" Type="http://schemas.openxmlformats.org/officeDocument/2006/relationships/hyperlink" Target="https://go.hotmart.com/K19413188T" TargetMode="External"/><Relationship Id="rId47" Type="http://schemas.openxmlformats.org/officeDocument/2006/relationships/image" Target="../media/image33.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7.png"/><Relationship Id="rId29" Type="http://schemas.openxmlformats.org/officeDocument/2006/relationships/image" Target="../media/image18.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14.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27.png"/><Relationship Id="rId45" Type="http://schemas.openxmlformats.org/officeDocument/2006/relationships/image" Target="../media/image31.png"/><Relationship Id="rId5" Type="http://schemas.openxmlformats.org/officeDocument/2006/relationships/hyperlink" Target="#Dashboard!A1"/><Relationship Id="rId15" Type="http://schemas.openxmlformats.org/officeDocument/2006/relationships/image" Target="../media/image6.svg"/><Relationship Id="rId23" Type="http://schemas.openxmlformats.org/officeDocument/2006/relationships/image" Target="../media/image13.png"/><Relationship Id="rId28" Type="http://schemas.openxmlformats.org/officeDocument/2006/relationships/image" Target="../media/image17.png"/><Relationship Id="rId36"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9.png"/><Relationship Id="rId31" Type="http://schemas.openxmlformats.org/officeDocument/2006/relationships/image" Target="../media/image20.svg"/><Relationship Id="rId44" Type="http://schemas.openxmlformats.org/officeDocument/2006/relationships/image" Target="../media/image30.svg"/><Relationship Id="rId4" Type="http://schemas.openxmlformats.org/officeDocument/2006/relationships/hyperlink" Target="#Relat&#243;rios!A1"/><Relationship Id="rId9" Type="http://schemas.openxmlformats.org/officeDocument/2006/relationships/image" Target="../media/image2.png"/><Relationship Id="rId14" Type="http://schemas.openxmlformats.org/officeDocument/2006/relationships/image" Target="../media/image5.png"/><Relationship Id="rId22" Type="http://schemas.openxmlformats.org/officeDocument/2006/relationships/image" Target="../media/image12.svg"/><Relationship Id="rId27" Type="http://schemas.openxmlformats.org/officeDocument/2006/relationships/hyperlink" Target="https://go.hotmart.com/I19749361D" TargetMode="External"/><Relationship Id="rId30" Type="http://schemas.openxmlformats.org/officeDocument/2006/relationships/image" Target="../media/image19.png"/><Relationship Id="rId35" Type="http://schemas.openxmlformats.org/officeDocument/2006/relationships/image" Target="../media/image23.png"/><Relationship Id="rId43" Type="http://schemas.openxmlformats.org/officeDocument/2006/relationships/image" Target="../media/image29.png"/><Relationship Id="rId48" Type="http://schemas.openxmlformats.org/officeDocument/2006/relationships/image" Target="../media/image34.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8.svg"/><Relationship Id="rId25" Type="http://schemas.openxmlformats.org/officeDocument/2006/relationships/image" Target="../media/image15.png"/><Relationship Id="rId33" Type="http://schemas.openxmlformats.org/officeDocument/2006/relationships/image" Target="../media/image21.png"/><Relationship Id="rId38" Type="http://schemas.openxmlformats.org/officeDocument/2006/relationships/image" Target="../media/image25.png"/><Relationship Id="rId46" Type="http://schemas.openxmlformats.org/officeDocument/2006/relationships/image" Target="../media/image32.svg"/><Relationship Id="rId20" Type="http://schemas.openxmlformats.org/officeDocument/2006/relationships/image" Target="../media/image10.svg"/><Relationship Id="rId41" Type="http://schemas.openxmlformats.org/officeDocument/2006/relationships/image" Target="../media/image28.svg"/></Relationships>
</file>

<file path=xl/drawings/_rels/drawing4.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image" Target="../media/image36.svg"/><Relationship Id="rId7" Type="http://schemas.openxmlformats.org/officeDocument/2006/relationships/image" Target="../media/image40.svg"/><Relationship Id="rId2" Type="http://schemas.openxmlformats.org/officeDocument/2006/relationships/image" Target="../media/image35.png"/><Relationship Id="rId1" Type="http://schemas.openxmlformats.org/officeDocument/2006/relationships/hyperlink" Target="#In&#237;cio!A1"/><Relationship Id="rId6" Type="http://schemas.openxmlformats.org/officeDocument/2006/relationships/image" Target="../media/image39.png"/><Relationship Id="rId5" Type="http://schemas.openxmlformats.org/officeDocument/2006/relationships/image" Target="../media/image38.svg"/><Relationship Id="rId4" Type="http://schemas.openxmlformats.org/officeDocument/2006/relationships/image" Target="../media/image37.png"/><Relationship Id="rId9" Type="http://schemas.openxmlformats.org/officeDocument/2006/relationships/image" Target="../media/image42.svg"/></Relationships>
</file>

<file path=xl/drawings/_rels/drawing5.xml.rels><?xml version="1.0" encoding="UTF-8" standalone="yes"?>
<Relationships xmlns="http://schemas.openxmlformats.org/package/2006/relationships"><Relationship Id="rId8" Type="http://schemas.openxmlformats.org/officeDocument/2006/relationships/image" Target="../media/image43.png"/><Relationship Id="rId13" Type="http://schemas.openxmlformats.org/officeDocument/2006/relationships/image" Target="../media/image48.svg"/><Relationship Id="rId18" Type="http://schemas.openxmlformats.org/officeDocument/2006/relationships/hyperlink" Target="#Aprendizad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47.png"/><Relationship Id="rId17" Type="http://schemas.openxmlformats.org/officeDocument/2006/relationships/hyperlink" Target="#GO!A1"/><Relationship Id="rId2" Type="http://schemas.openxmlformats.org/officeDocument/2006/relationships/hyperlink" Target="#Cadastros!A1"/><Relationship Id="rId16" Type="http://schemas.openxmlformats.org/officeDocument/2006/relationships/image" Target="../media/image50.svg"/><Relationship Id="rId20" Type="http://schemas.openxmlformats.org/officeDocument/2006/relationships/image" Target="../media/image52.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46.svg"/><Relationship Id="rId5" Type="http://schemas.openxmlformats.org/officeDocument/2006/relationships/hyperlink" Target="#Dashboard!A1"/><Relationship Id="rId15" Type="http://schemas.openxmlformats.org/officeDocument/2006/relationships/image" Target="../media/image49.png"/><Relationship Id="rId10" Type="http://schemas.openxmlformats.org/officeDocument/2006/relationships/image" Target="../media/image45.png"/><Relationship Id="rId19" Type="http://schemas.openxmlformats.org/officeDocument/2006/relationships/image" Target="../media/image51.png"/><Relationship Id="rId4" Type="http://schemas.openxmlformats.org/officeDocument/2006/relationships/hyperlink" Target="#Relat&#243;rios!A1"/><Relationship Id="rId9" Type="http://schemas.openxmlformats.org/officeDocument/2006/relationships/image" Target="../media/image44.svg"/><Relationship Id="rId14" Type="http://schemas.openxmlformats.org/officeDocument/2006/relationships/hyperlink" Target="#Capa!A1"/></Relationships>
</file>

<file path=xl/drawings/_rels/drawing6.xml.rels><?xml version="1.0" encoding="UTF-8" standalone="yes"?>
<Relationships xmlns="http://schemas.openxmlformats.org/package/2006/relationships"><Relationship Id="rId8" Type="http://schemas.openxmlformats.org/officeDocument/2006/relationships/hyperlink" Target="#Suporte!A1"/><Relationship Id="rId13" Type="http://schemas.openxmlformats.org/officeDocument/2006/relationships/hyperlink" Target="#Aco!A1"/><Relationship Id="rId3" Type="http://schemas.openxmlformats.org/officeDocument/2006/relationships/hyperlink" Target="#In&#237;cio!A1"/><Relationship Id="rId7" Type="http://schemas.openxmlformats.org/officeDocument/2006/relationships/hyperlink" Target="#Dashboard!A1"/><Relationship Id="rId12" Type="http://schemas.openxmlformats.org/officeDocument/2006/relationships/image" Target="../media/image56.svg"/><Relationship Id="rId2" Type="http://schemas.openxmlformats.org/officeDocument/2006/relationships/image" Target="../media/image54.svg"/><Relationship Id="rId16" Type="http://schemas.openxmlformats.org/officeDocument/2006/relationships/hyperlink" Target="#Cli!A1"/><Relationship Id="rId1" Type="http://schemas.openxmlformats.org/officeDocument/2006/relationships/image" Target="../media/image53.png"/><Relationship Id="rId6" Type="http://schemas.openxmlformats.org/officeDocument/2006/relationships/hyperlink" Target="#Relat&#243;rios!A1"/><Relationship Id="rId11" Type="http://schemas.openxmlformats.org/officeDocument/2006/relationships/image" Target="../media/image55.png"/><Relationship Id="rId5" Type="http://schemas.openxmlformats.org/officeDocument/2006/relationships/hyperlink" Target="#Lan&#231;amentos!A1"/><Relationship Id="rId15" Type="http://schemas.openxmlformats.org/officeDocument/2006/relationships/hyperlink" Target="#Adv!A1"/><Relationship Id="rId10" Type="http://schemas.openxmlformats.org/officeDocument/2006/relationships/hyperlink" Target="#Esp!A1"/><Relationship Id="rId4" Type="http://schemas.openxmlformats.org/officeDocument/2006/relationships/hyperlink" Target="#Cadastros!A1"/><Relationship Id="rId9" Type="http://schemas.openxmlformats.org/officeDocument/2006/relationships/hyperlink" Target="#Controles!A1"/><Relationship Id="rId14" Type="http://schemas.openxmlformats.org/officeDocument/2006/relationships/hyperlink" Target="#Par!A1"/></Relationships>
</file>

<file path=xl/drawings/_rels/drawing7.xml.rels><?xml version="1.0" encoding="UTF-8" standalone="yes"?>
<Relationships xmlns="http://schemas.openxmlformats.org/package/2006/relationships"><Relationship Id="rId8" Type="http://schemas.openxmlformats.org/officeDocument/2006/relationships/hyperlink" Target="#Es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li!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dv!A1"/><Relationship Id="rId5" Type="http://schemas.openxmlformats.org/officeDocument/2006/relationships/hyperlink" Target="#Dashboard!A1"/><Relationship Id="rId10" Type="http://schemas.openxmlformats.org/officeDocument/2006/relationships/hyperlink" Target="#Par!A1"/><Relationship Id="rId4" Type="http://schemas.openxmlformats.org/officeDocument/2006/relationships/hyperlink" Target="#Relat&#243;rios!A1"/><Relationship Id="rId9" Type="http://schemas.openxmlformats.org/officeDocument/2006/relationships/hyperlink" Target="#Aco!A1"/></Relationships>
</file>

<file path=xl/drawings/_rels/drawing8.xml.rels><?xml version="1.0" encoding="UTF-8" standalone="yes"?>
<Relationships xmlns="http://schemas.openxmlformats.org/package/2006/relationships"><Relationship Id="rId8" Type="http://schemas.openxmlformats.org/officeDocument/2006/relationships/hyperlink" Target="#Es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li!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dv!A1"/><Relationship Id="rId5" Type="http://schemas.openxmlformats.org/officeDocument/2006/relationships/hyperlink" Target="#Dashboard!A1"/><Relationship Id="rId10" Type="http://schemas.openxmlformats.org/officeDocument/2006/relationships/hyperlink" Target="#Par!A1"/><Relationship Id="rId4" Type="http://schemas.openxmlformats.org/officeDocument/2006/relationships/hyperlink" Target="#Relat&#243;rios!A1"/><Relationship Id="rId9" Type="http://schemas.openxmlformats.org/officeDocument/2006/relationships/hyperlink" Target="#Aco!A1"/></Relationships>
</file>

<file path=xl/drawings/_rels/drawing9.xml.rels><?xml version="1.0" encoding="UTF-8" standalone="yes"?>
<Relationships xmlns="http://schemas.openxmlformats.org/package/2006/relationships"><Relationship Id="rId8" Type="http://schemas.openxmlformats.org/officeDocument/2006/relationships/hyperlink" Target="#Es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li!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dv!A1"/><Relationship Id="rId5" Type="http://schemas.openxmlformats.org/officeDocument/2006/relationships/hyperlink" Target="#Dashboard!A1"/><Relationship Id="rId10" Type="http://schemas.openxmlformats.org/officeDocument/2006/relationships/hyperlink" Target="#Par!A1"/><Relationship Id="rId4" Type="http://schemas.openxmlformats.org/officeDocument/2006/relationships/hyperlink" Target="#Relat&#243;rios!A1"/><Relationship Id="rId9" Type="http://schemas.openxmlformats.org/officeDocument/2006/relationships/hyperlink" Target="#Aco!A1"/></Relationships>
</file>

<file path=xl/drawings/_rels/drawing10.xml.rels><?xml version="1.0" encoding="UTF-8" standalone="yes"?>
<Relationships xmlns="http://schemas.openxmlformats.org/package/2006/relationships"><Relationship Id="rId8" Type="http://schemas.openxmlformats.org/officeDocument/2006/relationships/hyperlink" Target="#Es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li!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dv!A1"/><Relationship Id="rId5" Type="http://schemas.openxmlformats.org/officeDocument/2006/relationships/hyperlink" Target="#Dashboard!A1"/><Relationship Id="rId10" Type="http://schemas.openxmlformats.org/officeDocument/2006/relationships/hyperlink" Target="#Par!A1"/><Relationship Id="rId4" Type="http://schemas.openxmlformats.org/officeDocument/2006/relationships/hyperlink" Target="#Relat&#243;rios!A1"/><Relationship Id="rId9" Type="http://schemas.openxmlformats.org/officeDocument/2006/relationships/hyperlink" Target="#Aco!A1"/></Relationships>
</file>

<file path=xl/drawings/_rels/drawing11.xml.rels><?xml version="1.0" encoding="UTF-8" standalone="yes"?>
<Relationships xmlns="http://schemas.openxmlformats.org/package/2006/relationships"><Relationship Id="rId8" Type="http://schemas.openxmlformats.org/officeDocument/2006/relationships/hyperlink" Target="#Es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li!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dv!A1"/><Relationship Id="rId5" Type="http://schemas.openxmlformats.org/officeDocument/2006/relationships/hyperlink" Target="#Dashboard!A1"/><Relationship Id="rId10" Type="http://schemas.openxmlformats.org/officeDocument/2006/relationships/hyperlink" Target="#Par!A1"/><Relationship Id="rId4" Type="http://schemas.openxmlformats.org/officeDocument/2006/relationships/hyperlink" Target="#Relat&#243;rios!A1"/><Relationship Id="rId9" Type="http://schemas.openxmlformats.org/officeDocument/2006/relationships/hyperlink" Target="#Aco!A1"/></Relationships>
</file>

<file path=xl/drawings/_rels/drawing12.xml.rels><?xml version="1.0" encoding="UTF-8" standalone="yes"?>
<Relationships xmlns="http://schemas.openxmlformats.org/package/2006/relationships"><Relationship Id="rId8" Type="http://schemas.openxmlformats.org/officeDocument/2006/relationships/hyperlink" Target="#Praz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Consulta!A1"/></Relationships>
</file>

<file path=xl/drawings/_rels/drawing13.xml.rels><?xml version="1.0" encoding="UTF-8" standalone="yes"?>
<Relationships xmlns="http://schemas.openxmlformats.org/package/2006/relationships"><Relationship Id="rId8" Type="http://schemas.openxmlformats.org/officeDocument/2006/relationships/hyperlink" Target="#Praz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Consulta!A1"/></Relationships>
</file>

<file path=xl/drawings/_rels/drawing14.xml.rels><?xml version="1.0" encoding="UTF-8" standalone="yes"?>
<Relationships xmlns="http://schemas.openxmlformats.org/package/2006/relationships"><Relationship Id="rId8" Type="http://schemas.openxmlformats.org/officeDocument/2006/relationships/hyperlink" Target="#Praz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Consulta!A1"/></Relationships>
</file>

<file path=xl/drawings/_rels/drawing15.xml.rels><?xml version="1.0" encoding="UTF-8" standalone="yes"?>
<Relationships xmlns="http://schemas.openxmlformats.org/package/2006/relationships"><Relationship Id="rId8" Type="http://schemas.openxmlformats.org/officeDocument/2006/relationships/hyperlink" Target="#Consultar!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6.xml.rels><?xml version="1.0" encoding="UTF-8" standalone="yes"?>
<Relationships xmlns="http://schemas.openxmlformats.org/package/2006/relationships"><Relationship Id="rId8" Type="http://schemas.openxmlformats.org/officeDocument/2006/relationships/hyperlink" Target="#Consultar!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7.xml.rels><?xml version="1.0" encoding="UTF-8" standalone="yes"?>
<Relationships xmlns="http://schemas.openxmlformats.org/package/2006/relationships"><Relationship Id="rId8" Type="http://schemas.openxmlformats.org/officeDocument/2006/relationships/hyperlink" Target="#Pr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Eta!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Fina!A1"/><Relationship Id="rId4" Type="http://schemas.openxmlformats.org/officeDocument/2006/relationships/hyperlink" Target="#Relat&#243;rios!A1"/><Relationship Id="rId9" Type="http://schemas.openxmlformats.org/officeDocument/2006/relationships/hyperlink" Target="#Advg!A1"/></Relationships>
</file>

<file path=xl/drawings/_rels/drawing18.xml.rels><?xml version="1.0" encoding="UTF-8" standalone="yes"?>
<Relationships xmlns="http://schemas.openxmlformats.org/package/2006/relationships"><Relationship Id="rId8" Type="http://schemas.openxmlformats.org/officeDocument/2006/relationships/hyperlink" Target="#Pr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Eta!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Fina!A1"/><Relationship Id="rId4" Type="http://schemas.openxmlformats.org/officeDocument/2006/relationships/hyperlink" Target="#Relat&#243;rios!A1"/><Relationship Id="rId9" Type="http://schemas.openxmlformats.org/officeDocument/2006/relationships/hyperlink" Target="#Advg!A1"/></Relationships>
</file>

<file path=xl/drawings/_rels/drawing19.xml.rels><?xml version="1.0" encoding="UTF-8" standalone="yes"?>
<Relationships xmlns="http://schemas.openxmlformats.org/package/2006/relationships"><Relationship Id="rId8" Type="http://schemas.openxmlformats.org/officeDocument/2006/relationships/hyperlink" Target="#Pr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Eta!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Fina!A1"/><Relationship Id="rId4" Type="http://schemas.openxmlformats.org/officeDocument/2006/relationships/hyperlink" Target="#Relat&#243;rios!A1"/><Relationship Id="rId9" Type="http://schemas.openxmlformats.org/officeDocument/2006/relationships/hyperlink" Target="#Advg!A1"/></Relationships>
</file>

<file path=xl/drawings/_rels/drawing20.xml.rels><?xml version="1.0" encoding="UTF-8" standalone="yes"?>
<Relationships xmlns="http://schemas.openxmlformats.org/package/2006/relationships"><Relationship Id="rId8" Type="http://schemas.openxmlformats.org/officeDocument/2006/relationships/hyperlink" Target="#Pr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Eta!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Fina!A1"/><Relationship Id="rId4" Type="http://schemas.openxmlformats.org/officeDocument/2006/relationships/hyperlink" Target="#Relat&#243;rios!A1"/><Relationship Id="rId9" Type="http://schemas.openxmlformats.org/officeDocument/2006/relationships/hyperlink" Target="#Advg!A1"/></Relationships>
</file>

<file path=xl/drawings/_rels/drawing21.xml.rels><?xml version="1.0" encoding="UTF-8" standalone="yes"?>
<Relationships xmlns="http://schemas.openxmlformats.org/package/2006/relationships"><Relationship Id="rId8" Type="http://schemas.openxmlformats.org/officeDocument/2006/relationships/hyperlink" Target="#Pr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Eta!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Fina!A1"/><Relationship Id="rId4" Type="http://schemas.openxmlformats.org/officeDocument/2006/relationships/hyperlink" Target="#Relat&#243;rios!A1"/><Relationship Id="rId9" Type="http://schemas.openxmlformats.org/officeDocument/2006/relationships/hyperlink" Target="#Advg!A1"/></Relationships>
</file>

<file path=xl/drawings/_rels/drawing22.xml.rels><?xml version="1.0" encoding="UTF-8" standalone="yes"?>
<Relationships xmlns="http://schemas.openxmlformats.org/package/2006/relationships"><Relationship Id="rId8" Type="http://schemas.openxmlformats.org/officeDocument/2006/relationships/hyperlink" Target="#Pri!A1"/><Relationship Id="rId13" Type="http://schemas.openxmlformats.org/officeDocument/2006/relationships/chart" Target="../charts/chart1.xml"/><Relationship Id="rId18" Type="http://schemas.openxmlformats.org/officeDocument/2006/relationships/chart" Target="../charts/chart6.xml"/><Relationship Id="rId3" Type="http://schemas.openxmlformats.org/officeDocument/2006/relationships/hyperlink" Target="#Lan&#231;amentos!A1"/><Relationship Id="rId21" Type="http://schemas.openxmlformats.org/officeDocument/2006/relationships/chart" Target="../charts/chart9.xml"/><Relationship Id="rId7" Type="http://schemas.openxmlformats.org/officeDocument/2006/relationships/hyperlink" Target="#Controles!A1"/><Relationship Id="rId12" Type="http://schemas.openxmlformats.org/officeDocument/2006/relationships/hyperlink" Target="#Eta!A1"/><Relationship Id="rId17" Type="http://schemas.openxmlformats.org/officeDocument/2006/relationships/chart" Target="../charts/chart5.xml"/><Relationship Id="rId2" Type="http://schemas.openxmlformats.org/officeDocument/2006/relationships/hyperlink" Target="#Cadastros!A1"/><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24" Type="http://schemas.openxmlformats.org/officeDocument/2006/relationships/chart" Target="../charts/chart12.xml"/><Relationship Id="rId5" Type="http://schemas.openxmlformats.org/officeDocument/2006/relationships/hyperlink" Target="#Dashboard!A1"/><Relationship Id="rId15" Type="http://schemas.openxmlformats.org/officeDocument/2006/relationships/chart" Target="../charts/chart3.xml"/><Relationship Id="rId23" Type="http://schemas.openxmlformats.org/officeDocument/2006/relationships/chart" Target="../charts/chart11.xml"/><Relationship Id="rId10" Type="http://schemas.openxmlformats.org/officeDocument/2006/relationships/hyperlink" Target="#Fina!A1"/><Relationship Id="rId19" Type="http://schemas.openxmlformats.org/officeDocument/2006/relationships/chart" Target="../charts/chart7.xml"/><Relationship Id="rId4" Type="http://schemas.openxmlformats.org/officeDocument/2006/relationships/hyperlink" Target="#Relat&#243;rios!A1"/><Relationship Id="rId9" Type="http://schemas.openxmlformats.org/officeDocument/2006/relationships/hyperlink" Target="#Advg!A1"/><Relationship Id="rId14" Type="http://schemas.openxmlformats.org/officeDocument/2006/relationships/chart" Target="../charts/chart2.xml"/><Relationship Id="rId22" Type="http://schemas.openxmlformats.org/officeDocument/2006/relationships/chart" Target="../charts/chart10.xml"/></Relationships>
</file>

<file path=xl/drawings/_rels/drawing23.xml.rels><?xml version="1.0" encoding="UTF-8" standalone="yes"?>
<Relationships xmlns="http://schemas.openxmlformats.org/package/2006/relationships"><Relationship Id="rId8" Type="http://schemas.openxmlformats.org/officeDocument/2006/relationships/hyperlink" Target="#Advog!A1"/><Relationship Id="rId13" Type="http://schemas.openxmlformats.org/officeDocument/2006/relationships/chart" Target="../charts/chart16.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15.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4.xml"/><Relationship Id="rId5" Type="http://schemas.openxmlformats.org/officeDocument/2006/relationships/hyperlink" Target="#Dashboard!A1"/><Relationship Id="rId15" Type="http://schemas.openxmlformats.org/officeDocument/2006/relationships/hyperlink" Target="#Prazos!A1"/><Relationship Id="rId10" Type="http://schemas.openxmlformats.org/officeDocument/2006/relationships/chart" Target="../charts/chart13.xml"/><Relationship Id="rId4" Type="http://schemas.openxmlformats.org/officeDocument/2006/relationships/hyperlink" Target="#Relat&#243;rios!A1"/><Relationship Id="rId9" Type="http://schemas.openxmlformats.org/officeDocument/2006/relationships/hyperlink" Target="#Financ!A1"/><Relationship Id="rId14" Type="http://schemas.openxmlformats.org/officeDocument/2006/relationships/chart" Target="../charts/chart17.xml"/></Relationships>
</file>

<file path=xl/drawings/_rels/drawing24.xml.rels><?xml version="1.0" encoding="UTF-8" standalone="yes"?>
<Relationships xmlns="http://schemas.openxmlformats.org/package/2006/relationships"><Relationship Id="rId8" Type="http://schemas.openxmlformats.org/officeDocument/2006/relationships/hyperlink" Target="#Advog!A1"/><Relationship Id="rId13" Type="http://schemas.openxmlformats.org/officeDocument/2006/relationships/chart" Target="../charts/chart21.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20.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9.xml"/><Relationship Id="rId5" Type="http://schemas.openxmlformats.org/officeDocument/2006/relationships/hyperlink" Target="#Dashboard!A1"/><Relationship Id="rId10" Type="http://schemas.openxmlformats.org/officeDocument/2006/relationships/chart" Target="../charts/chart18.xml"/><Relationship Id="rId4" Type="http://schemas.openxmlformats.org/officeDocument/2006/relationships/hyperlink" Target="#Relat&#243;rios!A1"/><Relationship Id="rId9" Type="http://schemas.openxmlformats.org/officeDocument/2006/relationships/hyperlink" Target="#Financ!A1"/><Relationship Id="rId14" Type="http://schemas.openxmlformats.org/officeDocument/2006/relationships/hyperlink" Target="#Prazos!A1"/></Relationships>
</file>

<file path=xl/drawings/_rels/drawing25.xml.rels><?xml version="1.0" encoding="UTF-8" standalone="yes"?>
<Relationships xmlns="http://schemas.openxmlformats.org/package/2006/relationships"><Relationship Id="rId8" Type="http://schemas.openxmlformats.org/officeDocument/2006/relationships/hyperlink" Target="#Advog!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azos!A1"/><Relationship Id="rId5" Type="http://schemas.openxmlformats.org/officeDocument/2006/relationships/hyperlink" Target="#Dashboard!A1"/><Relationship Id="rId10" Type="http://schemas.openxmlformats.org/officeDocument/2006/relationships/chart" Target="../charts/chart22.xml"/><Relationship Id="rId4" Type="http://schemas.openxmlformats.org/officeDocument/2006/relationships/hyperlink" Target="#Relat&#243;rios!A1"/><Relationship Id="rId9" Type="http://schemas.openxmlformats.org/officeDocument/2006/relationships/hyperlink" Target="#Financ!A1"/></Relationships>
</file>

<file path=xl/drawings/_rels/drawing26.xml.rels><?xml version="1.0" encoding="UTF-8" standalone="yes"?>
<Relationships xmlns="http://schemas.openxmlformats.org/package/2006/relationships"><Relationship Id="rId8" Type="http://schemas.openxmlformats.org/officeDocument/2006/relationships/hyperlink" Target="#Advog!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24.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23.xml"/><Relationship Id="rId5" Type="http://schemas.openxmlformats.org/officeDocument/2006/relationships/hyperlink" Target="#Dashboard!A1"/><Relationship Id="rId10" Type="http://schemas.openxmlformats.org/officeDocument/2006/relationships/hyperlink" Target="#Prazos!A1"/><Relationship Id="rId4" Type="http://schemas.openxmlformats.org/officeDocument/2006/relationships/hyperlink" Target="#Relat&#243;rios!A1"/><Relationship Id="rId9" Type="http://schemas.openxmlformats.org/officeDocument/2006/relationships/hyperlink" Target="#Financ!A1"/></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oneCellAnchor>
    <xdr:from>
      <xdr:col>16</xdr:col>
      <xdr:colOff>228600</xdr:colOff>
      <xdr:row>3</xdr:row>
      <xdr:rowOff>66675</xdr:rowOff>
    </xdr:from>
    <xdr:ext cx="1946110" cy="311496"/>
    <xdr:sp macro="" textlink="">
      <xdr:nvSpPr>
        <xdr:cNvPr id="64" name="CaixaDeTexto 63">
          <a:extLst>
            <a:ext uri="{FF2B5EF4-FFF2-40B4-BE49-F238E27FC236}">
              <a16:creationId xmlns:a16="http://schemas.microsoft.com/office/drawing/2014/main" id="{00000000-0008-0000-0300-000040000000}"/>
            </a:ext>
          </a:extLst>
        </xdr:cNvPr>
        <xdr:cNvSpPr txBox="1"/>
      </xdr:nvSpPr>
      <xdr:spPr>
        <a:xfrm>
          <a:off x="8896350" y="1076325"/>
          <a:ext cx="19461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b="1">
              <a:solidFill>
                <a:srgbClr val="00B050"/>
              </a:solidFill>
            </a:rPr>
            <a:t>Recomendamos</a:t>
          </a:r>
          <a:r>
            <a:rPr lang="pt-BR" sz="1400" b="1" baseline="0">
              <a:solidFill>
                <a:srgbClr val="00B050"/>
              </a:solidFill>
            </a:rPr>
            <a:t> a você:</a:t>
          </a:r>
          <a:endParaRPr lang="pt-BR" sz="1400" b="1">
            <a:solidFill>
              <a:srgbClr val="00B050"/>
            </a:solidFill>
          </a:endParaRPr>
        </a:p>
      </xdr:txBody>
    </xdr:sp>
    <xdr:clientData/>
  </xdr:oneCellAnchor>
  <xdr:twoCellAnchor editAs="oneCell">
    <xdr:from>
      <xdr:col>15</xdr:col>
      <xdr:colOff>428625</xdr:colOff>
      <xdr:row>3</xdr:row>
      <xdr:rowOff>0</xdr:rowOff>
    </xdr:from>
    <xdr:to>
      <xdr:col>16</xdr:col>
      <xdr:colOff>295275</xdr:colOff>
      <xdr:row>5</xdr:row>
      <xdr:rowOff>95250</xdr:rowOff>
    </xdr:to>
    <xdr:pic>
      <xdr:nvPicPr>
        <xdr:cNvPr id="65" name="Imagem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58175" y="1009650"/>
          <a:ext cx="476250" cy="476250"/>
        </a:xfrm>
        <a:prstGeom prst="rect">
          <a:avLst/>
        </a:prstGeom>
        <a:solidFill>
          <a:srgbClr val="00BCB8"/>
        </a:solidFill>
      </xdr:spPr>
    </xdr:pic>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8" name="Retângulo 7">
          <a:hlinkClick xmlns:r="http://schemas.openxmlformats.org/officeDocument/2006/relationships" r:id="rId7"/>
          <a:extLst>
            <a:ext uri="{FF2B5EF4-FFF2-40B4-BE49-F238E27FC236}">
              <a16:creationId xmlns:a16="http://schemas.microsoft.com/office/drawing/2014/main" id="{00000000-0008-0000-0500-00000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9" name="Retângulo 8">
          <a:hlinkClick xmlns:r="http://schemas.openxmlformats.org/officeDocument/2006/relationships" r:id="rId8"/>
          <a:extLst>
            <a:ext uri="{FF2B5EF4-FFF2-40B4-BE49-F238E27FC236}">
              <a16:creationId xmlns:a16="http://schemas.microsoft.com/office/drawing/2014/main" id="{00000000-0008-0000-0500-00000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10" name="Agrupar 9">
          <a:extLst>
            <a:ext uri="{FF2B5EF4-FFF2-40B4-BE49-F238E27FC236}">
              <a16:creationId xmlns:a16="http://schemas.microsoft.com/office/drawing/2014/main" id="{00000000-0008-0000-05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05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05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05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14" name="Retângulo 13">
          <a:extLst>
            <a:ext uri="{FF2B5EF4-FFF2-40B4-BE49-F238E27FC236}">
              <a16:creationId xmlns:a16="http://schemas.microsoft.com/office/drawing/2014/main" id="{00000000-0008-0000-0500-00000E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15" name="Retângulo 14">
          <a:extLst>
            <a:ext uri="{FF2B5EF4-FFF2-40B4-BE49-F238E27FC236}">
              <a16:creationId xmlns:a16="http://schemas.microsoft.com/office/drawing/2014/main" id="{00000000-0008-0000-0500-00000F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16" name="CaixaDeTexto 15">
          <a:extLst>
            <a:ext uri="{FF2B5EF4-FFF2-40B4-BE49-F238E27FC236}">
              <a16:creationId xmlns:a16="http://schemas.microsoft.com/office/drawing/2014/main" id="{00000000-0008-0000-0500-00001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17" name="CaixaDeTexto 16">
          <a:extLst>
            <a:ext uri="{FF2B5EF4-FFF2-40B4-BE49-F238E27FC236}">
              <a16:creationId xmlns:a16="http://schemas.microsoft.com/office/drawing/2014/main" id="{00000000-0008-0000-0500-000011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18" name="Gráfico 17" descr="Fita">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19" name="CaixaDeTexto 18">
          <a:extLst>
            <a:ext uri="{FF2B5EF4-FFF2-40B4-BE49-F238E27FC236}">
              <a16:creationId xmlns:a16="http://schemas.microsoft.com/office/drawing/2014/main" id="{00000000-0008-0000-0500-000013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20" name="Retângulo: Cantos Arredondados 19">
          <a:hlinkClick xmlns:r="http://schemas.openxmlformats.org/officeDocument/2006/relationships" r:id="rId11"/>
          <a:extLst>
            <a:ext uri="{FF2B5EF4-FFF2-40B4-BE49-F238E27FC236}">
              <a16:creationId xmlns:a16="http://schemas.microsoft.com/office/drawing/2014/main" id="{00000000-0008-0000-0500-000014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21" name="Retângulo 20">
          <a:extLst>
            <a:ext uri="{FF2B5EF4-FFF2-40B4-BE49-F238E27FC236}">
              <a16:creationId xmlns:a16="http://schemas.microsoft.com/office/drawing/2014/main" id="{00000000-0008-0000-0500-000015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22" name="Imagem 21">
          <a:hlinkClick xmlns:r="http://schemas.openxmlformats.org/officeDocument/2006/relationships" r:id="rId12"/>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23" name="CaixaDeTexto 22">
          <a:extLst>
            <a:ext uri="{FF2B5EF4-FFF2-40B4-BE49-F238E27FC236}">
              <a16:creationId xmlns:a16="http://schemas.microsoft.com/office/drawing/2014/main" id="{00000000-0008-0000-0500-000017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24" name="Gráfico 23" descr="Garfo e faca">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25" name="CaixaDeTexto 24">
          <a:extLst>
            <a:ext uri="{FF2B5EF4-FFF2-40B4-BE49-F238E27FC236}">
              <a16:creationId xmlns:a16="http://schemas.microsoft.com/office/drawing/2014/main" id="{00000000-0008-0000-0500-000019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26" name="Retângulo: Cantos Arredondados 25">
          <a:hlinkClick xmlns:r="http://schemas.openxmlformats.org/officeDocument/2006/relationships" r:id="rId12"/>
          <a:extLst>
            <a:ext uri="{FF2B5EF4-FFF2-40B4-BE49-F238E27FC236}">
              <a16:creationId xmlns:a16="http://schemas.microsoft.com/office/drawing/2014/main" id="{00000000-0008-0000-0500-00001A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27" name="Retângulo 26">
          <a:extLst>
            <a:ext uri="{FF2B5EF4-FFF2-40B4-BE49-F238E27FC236}">
              <a16:creationId xmlns:a16="http://schemas.microsoft.com/office/drawing/2014/main" id="{00000000-0008-0000-0500-00001B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28" name="CaixaDeTexto 27">
          <a:extLst>
            <a:ext uri="{FF2B5EF4-FFF2-40B4-BE49-F238E27FC236}">
              <a16:creationId xmlns:a16="http://schemas.microsoft.com/office/drawing/2014/main" id="{00000000-0008-0000-0500-00001C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29" name="Gráfico 28" descr="Grupo de homens">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30" name="CaixaDeTexto 29">
          <a:extLst>
            <a:ext uri="{FF2B5EF4-FFF2-40B4-BE49-F238E27FC236}">
              <a16:creationId xmlns:a16="http://schemas.microsoft.com/office/drawing/2014/main" id="{00000000-0008-0000-0500-00001E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31" name="Retângulo: Cantos Arredondados 30">
          <a:hlinkClick xmlns:r="http://schemas.openxmlformats.org/officeDocument/2006/relationships" r:id="rId18"/>
          <a:extLst>
            <a:ext uri="{FF2B5EF4-FFF2-40B4-BE49-F238E27FC236}">
              <a16:creationId xmlns:a16="http://schemas.microsoft.com/office/drawing/2014/main" id="{00000000-0008-0000-0500-00001F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32" name="Agrupar 31">
          <a:hlinkClick xmlns:r="http://schemas.openxmlformats.org/officeDocument/2006/relationships" r:id="rId11"/>
          <a:extLst>
            <a:ext uri="{FF2B5EF4-FFF2-40B4-BE49-F238E27FC236}">
              <a16:creationId xmlns:a16="http://schemas.microsoft.com/office/drawing/2014/main" id="{00000000-0008-0000-0500-000020000000}"/>
            </a:ext>
          </a:extLst>
        </xdr:cNvPr>
        <xdr:cNvGrpSpPr/>
      </xdr:nvGrpSpPr>
      <xdr:grpSpPr>
        <a:xfrm>
          <a:off x="419100" y="2190750"/>
          <a:ext cx="4057200" cy="2401200"/>
          <a:chOff x="11229975" y="2505075"/>
          <a:chExt cx="4057200" cy="2401200"/>
        </a:xfrm>
      </xdr:grpSpPr>
      <xdr:sp macro="" textlink="">
        <xdr:nvSpPr>
          <xdr:cNvPr id="33" name="Retângulo 32">
            <a:extLst>
              <a:ext uri="{FF2B5EF4-FFF2-40B4-BE49-F238E27FC236}">
                <a16:creationId xmlns:a16="http://schemas.microsoft.com/office/drawing/2014/main" id="{00000000-0008-0000-0500-000021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4" name="CaixaDeTexto 33">
            <a:extLst>
              <a:ext uri="{FF2B5EF4-FFF2-40B4-BE49-F238E27FC236}">
                <a16:creationId xmlns:a16="http://schemas.microsoft.com/office/drawing/2014/main" id="{00000000-0008-0000-0500-000022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35" name="Retângulo 34">
            <a:extLst>
              <a:ext uri="{FF2B5EF4-FFF2-40B4-BE49-F238E27FC236}">
                <a16:creationId xmlns:a16="http://schemas.microsoft.com/office/drawing/2014/main" id="{00000000-0008-0000-0500-000023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6" name="Gráfico 35" descr="Calculadora">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37" name="Gráfico 36" descr="Calculadora">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38" name="Agrupar 37">
          <a:hlinkClick xmlns:r="http://schemas.openxmlformats.org/officeDocument/2006/relationships" r:id="rId18"/>
          <a:extLst>
            <a:ext uri="{FF2B5EF4-FFF2-40B4-BE49-F238E27FC236}">
              <a16:creationId xmlns:a16="http://schemas.microsoft.com/office/drawing/2014/main" id="{00000000-0008-0000-0500-000026000000}"/>
            </a:ext>
          </a:extLst>
        </xdr:cNvPr>
        <xdr:cNvGrpSpPr/>
      </xdr:nvGrpSpPr>
      <xdr:grpSpPr>
        <a:xfrm>
          <a:off x="419100" y="8429625"/>
          <a:ext cx="4057200" cy="2401200"/>
          <a:chOff x="419100" y="8429625"/>
          <a:chExt cx="4057200" cy="2401200"/>
        </a:xfrm>
      </xdr:grpSpPr>
      <xdr:sp macro="" textlink="">
        <xdr:nvSpPr>
          <xdr:cNvPr id="39" name="Retângulo 38">
            <a:extLst>
              <a:ext uri="{FF2B5EF4-FFF2-40B4-BE49-F238E27FC236}">
                <a16:creationId xmlns:a16="http://schemas.microsoft.com/office/drawing/2014/main" id="{00000000-0008-0000-0500-000027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0" name="Gráfico 39" descr="Debate de ideias do grupo">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1" name="CaixaDeTexto 40">
            <a:extLst>
              <a:ext uri="{FF2B5EF4-FFF2-40B4-BE49-F238E27FC236}">
                <a16:creationId xmlns:a16="http://schemas.microsoft.com/office/drawing/2014/main" id="{00000000-0008-0000-0500-000029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42" name="Retângulo 41">
            <a:extLst>
              <a:ext uri="{FF2B5EF4-FFF2-40B4-BE49-F238E27FC236}">
                <a16:creationId xmlns:a16="http://schemas.microsoft.com/office/drawing/2014/main" id="{00000000-0008-0000-0500-00002A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43" name="Retângulo 42">
          <a:extLst>
            <a:ext uri="{FF2B5EF4-FFF2-40B4-BE49-F238E27FC236}">
              <a16:creationId xmlns:a16="http://schemas.microsoft.com/office/drawing/2014/main" id="{00000000-0008-0000-0500-00002B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44" name="CaixaDeTexto 43">
          <a:extLst>
            <a:ext uri="{FF2B5EF4-FFF2-40B4-BE49-F238E27FC236}">
              <a16:creationId xmlns:a16="http://schemas.microsoft.com/office/drawing/2014/main" id="{00000000-0008-0000-0500-00002C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45" name="Gráfico 44" descr="África e Europa no globo terrestre">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46" name="CaixaDeTexto 45">
          <a:extLst>
            <a:ext uri="{FF2B5EF4-FFF2-40B4-BE49-F238E27FC236}">
              <a16:creationId xmlns:a16="http://schemas.microsoft.com/office/drawing/2014/main" id="{00000000-0008-0000-0500-00002E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47" name="Retângulo: Cantos Arredondados 46">
          <a:hlinkClick xmlns:r="http://schemas.openxmlformats.org/officeDocument/2006/relationships" r:id="rId27"/>
          <a:extLst>
            <a:ext uri="{FF2B5EF4-FFF2-40B4-BE49-F238E27FC236}">
              <a16:creationId xmlns:a16="http://schemas.microsoft.com/office/drawing/2014/main" id="{00000000-0008-0000-0500-00002F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8" name="Agrupar 47">
          <a:hlinkClick xmlns:r="http://schemas.openxmlformats.org/officeDocument/2006/relationships" r:id="rId27"/>
          <a:extLst>
            <a:ext uri="{FF2B5EF4-FFF2-40B4-BE49-F238E27FC236}">
              <a16:creationId xmlns:a16="http://schemas.microsoft.com/office/drawing/2014/main" id="{00000000-0008-0000-0500-000030000000}"/>
            </a:ext>
          </a:extLst>
        </xdr:cNvPr>
        <xdr:cNvGrpSpPr/>
      </xdr:nvGrpSpPr>
      <xdr:grpSpPr>
        <a:xfrm>
          <a:off x="419100" y="11553825"/>
          <a:ext cx="4057200" cy="2401200"/>
          <a:chOff x="419100" y="11553825"/>
          <a:chExt cx="4057200" cy="2401200"/>
        </a:xfrm>
      </xdr:grpSpPr>
      <xdr:sp macro="" textlink="">
        <xdr:nvSpPr>
          <xdr:cNvPr id="49" name="Retângulo 48">
            <a:extLst>
              <a:ext uri="{FF2B5EF4-FFF2-40B4-BE49-F238E27FC236}">
                <a16:creationId xmlns:a16="http://schemas.microsoft.com/office/drawing/2014/main" id="{00000000-0008-0000-0500-000031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50" name="Gráfico 49" descr="Bússola de mapa">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51" name="CaixaDeTexto 50">
            <a:extLst>
              <a:ext uri="{FF2B5EF4-FFF2-40B4-BE49-F238E27FC236}">
                <a16:creationId xmlns:a16="http://schemas.microsoft.com/office/drawing/2014/main" id="{00000000-0008-0000-0500-000033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2" name="Retângulo 51">
            <a:extLst>
              <a:ext uri="{FF2B5EF4-FFF2-40B4-BE49-F238E27FC236}">
                <a16:creationId xmlns:a16="http://schemas.microsoft.com/office/drawing/2014/main" id="{00000000-0008-0000-0500-000034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53" name="Retângulo 52">
          <a:extLst>
            <a:ext uri="{FF2B5EF4-FFF2-40B4-BE49-F238E27FC236}">
              <a16:creationId xmlns:a16="http://schemas.microsoft.com/office/drawing/2014/main" id="{00000000-0008-0000-0500-000035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54" name="CaixaDeTexto 53">
          <a:extLst>
            <a:ext uri="{FF2B5EF4-FFF2-40B4-BE49-F238E27FC236}">
              <a16:creationId xmlns:a16="http://schemas.microsoft.com/office/drawing/2014/main" id="{00000000-0008-0000-0500-000036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55" name="Gráfico 54" descr="Lâmpada e engrenagem">
          <a:extLst>
            <a:ext uri="{FF2B5EF4-FFF2-40B4-BE49-F238E27FC236}">
              <a16:creationId xmlns:a16="http://schemas.microsoft.com/office/drawing/2014/main" id="{00000000-0008-0000-0500-000037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56" name="CaixaDeTexto 55">
          <a:extLst>
            <a:ext uri="{FF2B5EF4-FFF2-40B4-BE49-F238E27FC236}">
              <a16:creationId xmlns:a16="http://schemas.microsoft.com/office/drawing/2014/main" id="{00000000-0008-0000-0500-000038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57" name="Retângulo: Cantos Arredondados 56">
          <a:hlinkClick xmlns:r="http://schemas.openxmlformats.org/officeDocument/2006/relationships" r:id="rId32"/>
          <a:extLst>
            <a:ext uri="{FF2B5EF4-FFF2-40B4-BE49-F238E27FC236}">
              <a16:creationId xmlns:a16="http://schemas.microsoft.com/office/drawing/2014/main" id="{00000000-0008-0000-0500-000039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58" name="Agrupar 57">
          <a:hlinkClick xmlns:r="http://schemas.openxmlformats.org/officeDocument/2006/relationships" r:id="rId32"/>
          <a:extLst>
            <a:ext uri="{FF2B5EF4-FFF2-40B4-BE49-F238E27FC236}">
              <a16:creationId xmlns:a16="http://schemas.microsoft.com/office/drawing/2014/main" id="{00000000-0008-0000-0500-00003A000000}"/>
            </a:ext>
          </a:extLst>
        </xdr:cNvPr>
        <xdr:cNvGrpSpPr/>
      </xdr:nvGrpSpPr>
      <xdr:grpSpPr>
        <a:xfrm>
          <a:off x="419100" y="14678025"/>
          <a:ext cx="4057200" cy="2401200"/>
          <a:chOff x="419100" y="14678025"/>
          <a:chExt cx="4057200" cy="2401200"/>
        </a:xfrm>
      </xdr:grpSpPr>
      <xdr:sp macro="" textlink="">
        <xdr:nvSpPr>
          <xdr:cNvPr id="59" name="Retângulo 58">
            <a:extLst>
              <a:ext uri="{FF2B5EF4-FFF2-40B4-BE49-F238E27FC236}">
                <a16:creationId xmlns:a16="http://schemas.microsoft.com/office/drawing/2014/main" id="{00000000-0008-0000-0500-00003B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0" name="Gráfico 59" descr="Alvo">
            <a:extLst>
              <a:ext uri="{FF2B5EF4-FFF2-40B4-BE49-F238E27FC236}">
                <a16:creationId xmlns:a16="http://schemas.microsoft.com/office/drawing/2014/main" id="{00000000-0008-0000-0500-00003C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61" name="CaixaDeTexto 60">
            <a:extLst>
              <a:ext uri="{FF2B5EF4-FFF2-40B4-BE49-F238E27FC236}">
                <a16:creationId xmlns:a16="http://schemas.microsoft.com/office/drawing/2014/main" id="{00000000-0008-0000-0500-00003D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2" name="Retângulo 61">
            <a:extLst>
              <a:ext uri="{FF2B5EF4-FFF2-40B4-BE49-F238E27FC236}">
                <a16:creationId xmlns:a16="http://schemas.microsoft.com/office/drawing/2014/main" id="{00000000-0008-0000-0500-00003E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63" name="Retângulo 62">
          <a:extLst>
            <a:ext uri="{FF2B5EF4-FFF2-40B4-BE49-F238E27FC236}">
              <a16:creationId xmlns:a16="http://schemas.microsoft.com/office/drawing/2014/main" id="{00000000-0008-0000-0500-00003F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64" name="CaixaDeTexto 63">
          <a:extLst>
            <a:ext uri="{FF2B5EF4-FFF2-40B4-BE49-F238E27FC236}">
              <a16:creationId xmlns:a16="http://schemas.microsoft.com/office/drawing/2014/main" id="{00000000-0008-0000-0500-000040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65" name="Gráfico 64" descr="Cabeça com engrenagens">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66" name="CaixaDeTexto 65">
          <a:extLst>
            <a:ext uri="{FF2B5EF4-FFF2-40B4-BE49-F238E27FC236}">
              <a16:creationId xmlns:a16="http://schemas.microsoft.com/office/drawing/2014/main" id="{00000000-0008-0000-0500-000042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67" name="Retângulo: Cantos Arredondados 66">
          <a:hlinkClick xmlns:r="http://schemas.openxmlformats.org/officeDocument/2006/relationships" r:id="rId37"/>
          <a:extLst>
            <a:ext uri="{FF2B5EF4-FFF2-40B4-BE49-F238E27FC236}">
              <a16:creationId xmlns:a16="http://schemas.microsoft.com/office/drawing/2014/main" id="{00000000-0008-0000-0500-000043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68" name="Agrupar 67">
          <a:hlinkClick xmlns:r="http://schemas.openxmlformats.org/officeDocument/2006/relationships" r:id="rId37"/>
          <a:extLst>
            <a:ext uri="{FF2B5EF4-FFF2-40B4-BE49-F238E27FC236}">
              <a16:creationId xmlns:a16="http://schemas.microsoft.com/office/drawing/2014/main" id="{00000000-0008-0000-0500-000044000000}"/>
            </a:ext>
          </a:extLst>
        </xdr:cNvPr>
        <xdr:cNvGrpSpPr/>
      </xdr:nvGrpSpPr>
      <xdr:grpSpPr>
        <a:xfrm>
          <a:off x="419100" y="17802225"/>
          <a:ext cx="4057200" cy="2401200"/>
          <a:chOff x="419100" y="17802225"/>
          <a:chExt cx="4057200" cy="2401200"/>
        </a:xfrm>
      </xdr:grpSpPr>
      <xdr:sp macro="" textlink="">
        <xdr:nvSpPr>
          <xdr:cNvPr id="69" name="Retângulo 68">
            <a:extLst>
              <a:ext uri="{FF2B5EF4-FFF2-40B4-BE49-F238E27FC236}">
                <a16:creationId xmlns:a16="http://schemas.microsoft.com/office/drawing/2014/main" id="{00000000-0008-0000-0500-000045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0" name="Gráfico 69" descr="Livros">
            <a:extLst>
              <a:ext uri="{FF2B5EF4-FFF2-40B4-BE49-F238E27FC236}">
                <a16:creationId xmlns:a16="http://schemas.microsoft.com/office/drawing/2014/main" id="{00000000-0008-0000-0500-000046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71" name="CaixaDeTexto 70">
            <a:extLst>
              <a:ext uri="{FF2B5EF4-FFF2-40B4-BE49-F238E27FC236}">
                <a16:creationId xmlns:a16="http://schemas.microsoft.com/office/drawing/2014/main" id="{00000000-0008-0000-0500-000047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2" name="Retângulo 71">
            <a:extLst>
              <a:ext uri="{FF2B5EF4-FFF2-40B4-BE49-F238E27FC236}">
                <a16:creationId xmlns:a16="http://schemas.microsoft.com/office/drawing/2014/main" id="{00000000-0008-0000-0500-000048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73" name="Retângulo 72">
          <a:extLst>
            <a:ext uri="{FF2B5EF4-FFF2-40B4-BE49-F238E27FC236}">
              <a16:creationId xmlns:a16="http://schemas.microsoft.com/office/drawing/2014/main" id="{00000000-0008-0000-0500-000049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74" name="CaixaDeTexto 73">
          <a:extLst>
            <a:ext uri="{FF2B5EF4-FFF2-40B4-BE49-F238E27FC236}">
              <a16:creationId xmlns:a16="http://schemas.microsoft.com/office/drawing/2014/main" id="{00000000-0008-0000-0500-00004A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75" name="Gráfico 74" descr="Manual">
          <a:extLst>
            <a:ext uri="{FF2B5EF4-FFF2-40B4-BE49-F238E27FC236}">
              <a16:creationId xmlns:a16="http://schemas.microsoft.com/office/drawing/2014/main" id="{00000000-0008-0000-0500-00004B00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76" name="CaixaDeTexto 75">
          <a:extLst>
            <a:ext uri="{FF2B5EF4-FFF2-40B4-BE49-F238E27FC236}">
              <a16:creationId xmlns:a16="http://schemas.microsoft.com/office/drawing/2014/main" id="{00000000-0008-0000-0500-00004C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77" name="Retângulo: Cantos Arredondados 76">
          <a:hlinkClick xmlns:r="http://schemas.openxmlformats.org/officeDocument/2006/relationships" r:id="rId42"/>
          <a:extLst>
            <a:ext uri="{FF2B5EF4-FFF2-40B4-BE49-F238E27FC236}">
              <a16:creationId xmlns:a16="http://schemas.microsoft.com/office/drawing/2014/main" id="{00000000-0008-0000-0500-00004D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8" name="Agrupar 77">
          <a:hlinkClick xmlns:r="http://schemas.openxmlformats.org/officeDocument/2006/relationships" r:id="rId42"/>
          <a:extLst>
            <a:ext uri="{FF2B5EF4-FFF2-40B4-BE49-F238E27FC236}">
              <a16:creationId xmlns:a16="http://schemas.microsoft.com/office/drawing/2014/main" id="{00000000-0008-0000-0500-00004E000000}"/>
            </a:ext>
          </a:extLst>
        </xdr:cNvPr>
        <xdr:cNvGrpSpPr/>
      </xdr:nvGrpSpPr>
      <xdr:grpSpPr>
        <a:xfrm>
          <a:off x="419100" y="20907375"/>
          <a:ext cx="4057200" cy="2401200"/>
          <a:chOff x="419100" y="20907375"/>
          <a:chExt cx="4057200" cy="2401200"/>
        </a:xfrm>
      </xdr:grpSpPr>
      <xdr:sp macro="" textlink="">
        <xdr:nvSpPr>
          <xdr:cNvPr id="79" name="Retângulo 78">
            <a:extLst>
              <a:ext uri="{FF2B5EF4-FFF2-40B4-BE49-F238E27FC236}">
                <a16:creationId xmlns:a16="http://schemas.microsoft.com/office/drawing/2014/main" id="{00000000-0008-0000-0500-00004F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0" name="Gráfico 79" descr="Matemática">
            <a:extLst>
              <a:ext uri="{FF2B5EF4-FFF2-40B4-BE49-F238E27FC236}">
                <a16:creationId xmlns:a16="http://schemas.microsoft.com/office/drawing/2014/main" id="{00000000-0008-0000-0500-000050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81" name="CaixaDeTexto 80">
            <a:extLst>
              <a:ext uri="{FF2B5EF4-FFF2-40B4-BE49-F238E27FC236}">
                <a16:creationId xmlns:a16="http://schemas.microsoft.com/office/drawing/2014/main" id="{00000000-0008-0000-0500-000051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2" name="Retângulo 81">
            <a:extLst>
              <a:ext uri="{FF2B5EF4-FFF2-40B4-BE49-F238E27FC236}">
                <a16:creationId xmlns:a16="http://schemas.microsoft.com/office/drawing/2014/main" id="{00000000-0008-0000-0500-000052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83" name="Retângulo 82">
          <a:extLst>
            <a:ext uri="{FF2B5EF4-FFF2-40B4-BE49-F238E27FC236}">
              <a16:creationId xmlns:a16="http://schemas.microsoft.com/office/drawing/2014/main" id="{00000000-0008-0000-0500-000053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84" name="CaixaDeTexto 83">
          <a:extLst>
            <a:ext uri="{FF2B5EF4-FFF2-40B4-BE49-F238E27FC236}">
              <a16:creationId xmlns:a16="http://schemas.microsoft.com/office/drawing/2014/main" id="{00000000-0008-0000-0500-000054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85" name="Gráfico 84" descr="Dinheiro">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86" name="CaixaDeTexto 85">
          <a:extLst>
            <a:ext uri="{FF2B5EF4-FFF2-40B4-BE49-F238E27FC236}">
              <a16:creationId xmlns:a16="http://schemas.microsoft.com/office/drawing/2014/main" id="{00000000-0008-0000-0500-000056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87" name="Retângulo: Cantos Arredondados 86">
          <a:hlinkClick xmlns:r="http://schemas.openxmlformats.org/officeDocument/2006/relationships" r:id="rId11"/>
          <a:extLst>
            <a:ext uri="{FF2B5EF4-FFF2-40B4-BE49-F238E27FC236}">
              <a16:creationId xmlns:a16="http://schemas.microsoft.com/office/drawing/2014/main" id="{00000000-0008-0000-0500-000057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88" name="Agrupar 87">
          <a:hlinkClick xmlns:r="http://schemas.openxmlformats.org/officeDocument/2006/relationships" r:id="rId11"/>
          <a:extLst>
            <a:ext uri="{FF2B5EF4-FFF2-40B4-BE49-F238E27FC236}">
              <a16:creationId xmlns:a16="http://schemas.microsoft.com/office/drawing/2014/main" id="{00000000-0008-0000-0500-000058000000}"/>
            </a:ext>
          </a:extLst>
        </xdr:cNvPr>
        <xdr:cNvGrpSpPr/>
      </xdr:nvGrpSpPr>
      <xdr:grpSpPr>
        <a:xfrm>
          <a:off x="419100" y="24031575"/>
          <a:ext cx="4057200" cy="2401200"/>
          <a:chOff x="419100" y="24031575"/>
          <a:chExt cx="4057200" cy="2401200"/>
        </a:xfrm>
      </xdr:grpSpPr>
      <xdr:sp macro="" textlink="">
        <xdr:nvSpPr>
          <xdr:cNvPr id="89" name="Retângulo 88">
            <a:extLst>
              <a:ext uri="{FF2B5EF4-FFF2-40B4-BE49-F238E27FC236}">
                <a16:creationId xmlns:a16="http://schemas.microsoft.com/office/drawing/2014/main" id="{00000000-0008-0000-0500-000059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0" name="Gráfico 89" descr="Apresentação com gráfico de pizza">
            <a:extLst>
              <a:ext uri="{FF2B5EF4-FFF2-40B4-BE49-F238E27FC236}">
                <a16:creationId xmlns:a16="http://schemas.microsoft.com/office/drawing/2014/main" id="{00000000-0008-0000-0500-00005A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91" name="CaixaDeTexto 90">
            <a:extLst>
              <a:ext uri="{FF2B5EF4-FFF2-40B4-BE49-F238E27FC236}">
                <a16:creationId xmlns:a16="http://schemas.microsoft.com/office/drawing/2014/main" id="{00000000-0008-0000-0500-00005B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2" name="Retângulo 91">
            <a:extLst>
              <a:ext uri="{FF2B5EF4-FFF2-40B4-BE49-F238E27FC236}">
                <a16:creationId xmlns:a16="http://schemas.microsoft.com/office/drawing/2014/main" id="{00000000-0008-0000-0500-00005C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6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tx1"/>
              </a:solidFill>
            </a:rPr>
            <a:t>1° Passo: </a:t>
          </a:r>
          <a:r>
            <a:rPr lang="pt-BR" sz="4000" b="1">
              <a:solidFill>
                <a:schemeClr val="bg1"/>
              </a:solidFill>
            </a:rPr>
            <a:t>Habilitar</a:t>
          </a:r>
          <a:r>
            <a:rPr lang="pt-BR" sz="4000" b="1" baseline="0">
              <a:solidFill>
                <a:schemeClr val="bg1"/>
              </a:solidFill>
            </a:rPr>
            <a:t> Conteúdo </a:t>
          </a:r>
          <a:r>
            <a:rPr lang="pt-BR" sz="4000" b="0" baseline="0">
              <a:solidFill>
                <a:schemeClr val="bg1"/>
              </a:solidFill>
            </a:rPr>
            <a:t>para Iniciar na Planilha</a:t>
          </a:r>
          <a:endParaRPr lang="pt-BR" sz="4000" b="0">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6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371475</xdr:colOff>
      <xdr:row>17</xdr:row>
      <xdr:rowOff>161925</xdr:rowOff>
    </xdr:from>
    <xdr:to>
      <xdr:col>12</xdr:col>
      <xdr:colOff>368782</xdr:colOff>
      <xdr:row>24</xdr:row>
      <xdr:rowOff>180976</xdr:rowOff>
    </xdr:to>
    <xdr:grpSp>
      <xdr:nvGrpSpPr>
        <xdr:cNvPr id="4" name="Agrupar 3">
          <a:extLst>
            <a:ext uri="{FF2B5EF4-FFF2-40B4-BE49-F238E27FC236}">
              <a16:creationId xmlns:a16="http://schemas.microsoft.com/office/drawing/2014/main" id="{00000000-0008-0000-0600-000004000000}"/>
            </a:ext>
          </a:extLst>
        </xdr:cNvPr>
        <xdr:cNvGrpSpPr/>
      </xdr:nvGrpSpPr>
      <xdr:grpSpPr>
        <a:xfrm>
          <a:off x="4638675" y="3400425"/>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06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06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06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85726</xdr:colOff>
      <xdr:row>24</xdr:row>
      <xdr:rowOff>123825</xdr:rowOff>
    </xdr:from>
    <xdr:to>
      <xdr:col>10</xdr:col>
      <xdr:colOff>266700</xdr:colOff>
      <xdr:row>26</xdr:row>
      <xdr:rowOff>152400</xdr:rowOff>
    </xdr:to>
    <xdr:sp macro="" textlink="">
      <xdr:nvSpPr>
        <xdr:cNvPr id="18" name="Retângulo 17">
          <a:extLst>
            <a:ext uri="{FF2B5EF4-FFF2-40B4-BE49-F238E27FC236}">
              <a16:creationId xmlns:a16="http://schemas.microsoft.com/office/drawing/2014/main" id="{00000000-0008-0000-0700-000012000000}"/>
            </a:ext>
          </a:extLst>
        </xdr:cNvPr>
        <xdr:cNvSpPr/>
      </xdr:nvSpPr>
      <xdr:spPr>
        <a:xfrm>
          <a:off x="695326" y="4695825"/>
          <a:ext cx="5667374" cy="409575"/>
        </a:xfrm>
        <a:prstGeom prst="rect">
          <a:avLst/>
        </a:prstGeom>
        <a:solidFill>
          <a:srgbClr val="FF25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7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7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7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7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7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7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rPr>
            <a:t>Caro</a:t>
          </a:r>
          <a:r>
            <a:rPr lang="pt-BR" sz="1100" baseline="0">
              <a:solidFill>
                <a:schemeClr val="bg1"/>
              </a:solidFill>
            </a:rPr>
            <a:t>(a) Cliente,</a:t>
          </a:r>
          <a:endParaRPr lang="pt-BR" sz="1100">
            <a:solidFill>
              <a:schemeClr val="bg1"/>
            </a:solidFill>
          </a:endParaRPr>
        </a:p>
        <a:p>
          <a:endParaRPr lang="pt-BR" sz="1100">
            <a:solidFill>
              <a:schemeClr val="bg1"/>
            </a:solidFill>
          </a:endParaRPr>
        </a:p>
        <a:p>
          <a:r>
            <a:rPr lang="pt-BR" sz="1100">
              <a:solidFill>
                <a:schemeClr val="bg1"/>
              </a:solidFill>
            </a:rPr>
            <a:t>Seja</a:t>
          </a:r>
          <a:r>
            <a:rPr lang="pt-BR" sz="1100" baseline="0">
              <a:solidFill>
                <a:schemeClr val="bg1"/>
              </a:solidFill>
            </a:rPr>
            <a:t> muito bem vindo a </a:t>
          </a:r>
          <a:r>
            <a:rPr lang="pt-BR" sz="1100" b="1" baseline="0">
              <a:solidFill>
                <a:schemeClr val="bg1"/>
              </a:solidFill>
            </a:rPr>
            <a:t>Onside Corporation ®</a:t>
          </a:r>
          <a:r>
            <a:rPr lang="pt-BR" sz="1100" baseline="0">
              <a:solidFill>
                <a:schemeClr val="bg1"/>
              </a:solidFill>
            </a:rPr>
            <a:t> - Soluções em Planilhas Inteligentes</a:t>
          </a:r>
        </a:p>
        <a:p>
          <a:r>
            <a:rPr lang="pt-BR" sz="1100" baseline="0">
              <a:solidFill>
                <a:schemeClr val="bg1"/>
              </a:solidFill>
            </a:rPr>
            <a:t>Ficamos muito felizes pela confiança em nosso produto e pela preferência em nosso trabalho.</a:t>
          </a:r>
        </a:p>
        <a:p>
          <a:endParaRPr lang="pt-BR" sz="1100">
            <a:solidFill>
              <a:schemeClr val="bg1"/>
            </a:solidFill>
          </a:endParaRPr>
        </a:p>
        <a:p>
          <a:endParaRPr lang="pt-BR" sz="1100">
            <a:solidFill>
              <a:schemeClr val="bg1"/>
            </a:solidFill>
          </a:endParaRPr>
        </a:p>
        <a:p>
          <a:endParaRPr lang="pt-BR" sz="1100">
            <a:solidFill>
              <a:schemeClr val="bg1"/>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207451" cy="609013"/>
    <xdr:sp macro="" textlink="">
      <xdr:nvSpPr>
        <xdr:cNvPr id="26" name="CaixaDeTexto 25">
          <a:extLst>
            <a:ext uri="{FF2B5EF4-FFF2-40B4-BE49-F238E27FC236}">
              <a16:creationId xmlns:a16="http://schemas.microsoft.com/office/drawing/2014/main" id="{00000000-0008-0000-0700-00001A000000}"/>
            </a:ext>
          </a:extLst>
        </xdr:cNvPr>
        <xdr:cNvSpPr txBox="1"/>
      </xdr:nvSpPr>
      <xdr:spPr>
        <a:xfrm>
          <a:off x="647700" y="3552825"/>
          <a:ext cx="5207451"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rgbClr val="FFC000"/>
              </a:solidFill>
            </a:rPr>
            <a:t>Parabéns!</a:t>
          </a:r>
          <a:r>
            <a:rPr lang="pt-BR" sz="1100">
              <a:solidFill>
                <a:srgbClr val="FFC000"/>
              </a:solidFill>
            </a:rPr>
            <a:t> Você acaba de adquirir</a:t>
          </a:r>
          <a:r>
            <a:rPr lang="pt-BR" sz="1100" baseline="0">
              <a:solidFill>
                <a:srgbClr val="FFC000"/>
              </a:solidFill>
            </a:rPr>
            <a:t> uma cópia da planilha </a:t>
          </a:r>
          <a:r>
            <a:rPr lang="pt-BR" sz="1100" b="1" baseline="0">
              <a:solidFill>
                <a:srgbClr val="FFC000"/>
              </a:solidFill>
            </a:rPr>
            <a:t>Controles Jurídicos versão 5.0 </a:t>
          </a:r>
        </a:p>
        <a:p>
          <a:r>
            <a:rPr lang="pt-BR" sz="1100" b="0" baseline="0">
              <a:solidFill>
                <a:srgbClr val="FFC000"/>
              </a:solidFill>
            </a:rPr>
            <a:t>O serial (Licença) dessa planilha é gerada automaticamente após a compra, conforme</a:t>
          </a:r>
        </a:p>
        <a:p>
          <a:r>
            <a:rPr lang="pt-BR" sz="1100" b="0" baseline="0">
              <a:solidFill>
                <a:srgbClr val="FFC000"/>
              </a:solidFill>
            </a:rPr>
            <a:t>controle da Onside Corporation ®</a:t>
          </a:r>
          <a:endParaRPr lang="pt-BR" sz="1100" b="0">
            <a:solidFill>
              <a:srgbClr val="FFC000"/>
            </a:solidFill>
          </a:endParaRPr>
        </a:p>
      </xdr:txBody>
    </xdr:sp>
    <xdr:clientData/>
  </xdr:oneCellAnchor>
  <xdr:oneCellAnchor>
    <xdr:from>
      <xdr:col>1</xdr:col>
      <xdr:colOff>38099</xdr:colOff>
      <xdr:row>21</xdr:row>
      <xdr:rowOff>171450</xdr:rowOff>
    </xdr:from>
    <xdr:ext cx="5895975" cy="962025"/>
    <xdr:sp macro="" textlink="">
      <xdr:nvSpPr>
        <xdr:cNvPr id="27" name="CaixaDeTexto 26">
          <a:extLst>
            <a:ext uri="{FF2B5EF4-FFF2-40B4-BE49-F238E27FC236}">
              <a16:creationId xmlns:a16="http://schemas.microsoft.com/office/drawing/2014/main" id="{00000000-0008-0000-0700-00001B000000}"/>
            </a:ext>
          </a:extLst>
        </xdr:cNvPr>
        <xdr:cNvSpPr txBox="1"/>
      </xdr:nvSpPr>
      <xdr:spPr>
        <a:xfrm>
          <a:off x="647699" y="4171950"/>
          <a:ext cx="5895975"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rgbClr val="FFC000"/>
              </a:solidFill>
            </a:rPr>
            <a:t>Essa licença é</a:t>
          </a:r>
          <a:r>
            <a:rPr lang="pt-BR" sz="1100" b="0" baseline="0">
              <a:solidFill>
                <a:srgbClr val="FFC000"/>
              </a:solidFill>
            </a:rPr>
            <a:t> única e exclusiva de sua propriedade, onde você poderá multiplicar a </a:t>
          </a:r>
        </a:p>
        <a:p>
          <a:r>
            <a:rPr lang="pt-BR" sz="1100" b="0" baseline="0">
              <a:solidFill>
                <a:srgbClr val="FFC000"/>
              </a:solidFill>
            </a:rPr>
            <a:t>planilha em SEU computador de acordo com sua necessidade. </a:t>
          </a:r>
        </a:p>
        <a:p>
          <a:endParaRPr lang="pt-BR" sz="1100" b="0" baseline="0">
            <a:solidFill>
              <a:srgbClr val="FF2525"/>
            </a:solidFill>
          </a:endParaRPr>
        </a:p>
        <a:p>
          <a:r>
            <a:rPr lang="pt-BR" sz="1100" b="1" baseline="0">
              <a:solidFill>
                <a:schemeClr val="bg1"/>
              </a:solidFill>
            </a:rPr>
            <a:t>AVISO IMPORTANTE: </a:t>
          </a:r>
          <a:r>
            <a:rPr lang="pt-BR" sz="1100" b="0" baseline="0">
              <a:solidFill>
                <a:schemeClr val="bg1"/>
              </a:solidFill>
            </a:rPr>
            <a:t>A planilha possui um ID vinculado ao serial, onde qualquer tentativa</a:t>
          </a:r>
        </a:p>
        <a:p>
          <a:r>
            <a:rPr lang="pt-BR" sz="1100" b="0" baseline="0">
              <a:solidFill>
                <a:schemeClr val="bg1"/>
              </a:solidFill>
            </a:rPr>
            <a:t>de repassar a planilha a terceiros, resulta em </a:t>
          </a:r>
          <a:r>
            <a:rPr lang="pt-BR" sz="1100" b="1" baseline="0">
              <a:solidFill>
                <a:schemeClr val="bg1"/>
              </a:solidFill>
            </a:rPr>
            <a:t>BLOQUEIO</a:t>
          </a:r>
          <a:r>
            <a:rPr lang="pt-BR" sz="1100" b="0" baseline="0">
              <a:solidFill>
                <a:schemeClr val="bg1"/>
              </a:solidFill>
            </a:rPr>
            <a:t> IMEDIATO e AUTOMÁTICO da planilha.</a:t>
          </a:r>
          <a:endParaRPr lang="pt-BR" sz="1100" b="0">
            <a:solidFill>
              <a:schemeClr val="bg1"/>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16</xdr:col>
      <xdr:colOff>600075</xdr:colOff>
      <xdr:row>15</xdr:row>
      <xdr:rowOff>171450</xdr:rowOff>
    </xdr:from>
    <xdr:to>
      <xdr:col>18</xdr:col>
      <xdr:colOff>295275</xdr:colOff>
      <xdr:row>20</xdr:row>
      <xdr:rowOff>133350</xdr:rowOff>
    </xdr:to>
    <xdr:pic>
      <xdr:nvPicPr>
        <xdr:cNvPr id="29" name="Gráfico 28" descr="Dança">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353675" y="3028950"/>
          <a:ext cx="914400" cy="9144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81000" y="4210050"/>
          <a:ext cx="288000" cy="288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8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561975</xdr:colOff>
      <xdr:row>1</xdr:row>
      <xdr:rowOff>142875</xdr:rowOff>
    </xdr:from>
    <xdr:to>
      <xdr:col>5</xdr:col>
      <xdr:colOff>422775</xdr:colOff>
      <xdr:row>2</xdr:row>
      <xdr:rowOff>13875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00000000-0008-0000-08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Onside</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8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bg1"/>
              </a:solidFill>
            </a:rPr>
            <a:t>Copyright © 2020 Onside Corporation ®</a:t>
          </a:r>
        </a:p>
        <a:p>
          <a:r>
            <a:rPr lang="pt-BR" sz="800">
              <a:solidFill>
                <a:schemeClr val="bg1"/>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twoCellAnchor editAs="oneCell">
    <xdr:from>
      <xdr:col>2</xdr:col>
      <xdr:colOff>0</xdr:colOff>
      <xdr:row>14</xdr:row>
      <xdr:rowOff>0</xdr:rowOff>
    </xdr:from>
    <xdr:to>
      <xdr:col>4</xdr:col>
      <xdr:colOff>123825</xdr:colOff>
      <xdr:row>18</xdr:row>
      <xdr:rowOff>152400</xdr:rowOff>
    </xdr:to>
    <xdr:pic>
      <xdr:nvPicPr>
        <xdr:cNvPr id="19" name="Gráfico 18" descr="Professor">
          <a:hlinkClick xmlns:r="http://schemas.openxmlformats.org/officeDocument/2006/relationships" r:id="rId14"/>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twoCellAnchor>
  <xdr:oneCellAnchor>
    <xdr:from>
      <xdr:col>2</xdr:col>
      <xdr:colOff>200025</xdr:colOff>
      <xdr:row>15</xdr:row>
      <xdr:rowOff>9525</xdr:rowOff>
    </xdr:from>
    <xdr:ext cx="671402" cy="233205"/>
    <xdr:sp macro="" textlink="">
      <xdr:nvSpPr>
        <xdr:cNvPr id="20" name="CaixaDeTexto 19">
          <a:extLst>
            <a:ext uri="{FF2B5EF4-FFF2-40B4-BE49-F238E27FC236}">
              <a16:creationId xmlns:a16="http://schemas.microsoft.com/office/drawing/2014/main" id="{00000000-0008-0000-0800-000014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oneCellAnchor>
    <xdr:from>
      <xdr:col>2</xdr:col>
      <xdr:colOff>0</xdr:colOff>
      <xdr:row>14</xdr:row>
      <xdr:rowOff>0</xdr:rowOff>
    </xdr:from>
    <xdr:ext cx="914400" cy="914400"/>
    <xdr:pic>
      <xdr:nvPicPr>
        <xdr:cNvPr id="21" name="Gráfico 20" descr="Professor">
          <a:hlinkClick xmlns:r="http://schemas.openxmlformats.org/officeDocument/2006/relationships" r:id="rId17"/>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oneCellAnchor>
    <xdr:from>
      <xdr:col>2</xdr:col>
      <xdr:colOff>200025</xdr:colOff>
      <xdr:row>15</xdr:row>
      <xdr:rowOff>9525</xdr:rowOff>
    </xdr:from>
    <xdr:ext cx="671402" cy="233205"/>
    <xdr:sp macro="" textlink="">
      <xdr:nvSpPr>
        <xdr:cNvPr id="22" name="CaixaDeTexto 21">
          <a:extLst>
            <a:ext uri="{FF2B5EF4-FFF2-40B4-BE49-F238E27FC236}">
              <a16:creationId xmlns:a16="http://schemas.microsoft.com/office/drawing/2014/main" id="{00000000-0008-0000-0800-000016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twoCellAnchor>
    <xdr:from>
      <xdr:col>1</xdr:col>
      <xdr:colOff>38100</xdr:colOff>
      <xdr:row>5</xdr:row>
      <xdr:rowOff>133350</xdr:rowOff>
    </xdr:from>
    <xdr:to>
      <xdr:col>9</xdr:col>
      <xdr:colOff>457200</xdr:colOff>
      <xdr:row>11</xdr:row>
      <xdr:rowOff>57150</xdr:rowOff>
    </xdr:to>
    <xdr:sp macro="" textlink="">
      <xdr:nvSpPr>
        <xdr:cNvPr id="23" name="Retângulo: Cantos Arredondados 22">
          <a:hlinkClick xmlns:r="http://schemas.openxmlformats.org/officeDocument/2006/relationships" r:id="rId18"/>
          <a:extLst>
            <a:ext uri="{FF2B5EF4-FFF2-40B4-BE49-F238E27FC236}">
              <a16:creationId xmlns:a16="http://schemas.microsoft.com/office/drawing/2014/main" id="{00000000-0008-0000-0800-000017000000}"/>
            </a:ext>
          </a:extLst>
        </xdr:cNvPr>
        <xdr:cNvSpPr/>
      </xdr:nvSpPr>
      <xdr:spPr>
        <a:xfrm>
          <a:off x="219075" y="1524000"/>
          <a:ext cx="4867275" cy="1066800"/>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rPr>
            <a:t>          Área de Aprendizado</a:t>
          </a:r>
        </a:p>
      </xdr:txBody>
    </xdr:sp>
    <xdr:clientData/>
  </xdr:twoCellAnchor>
  <xdr:twoCellAnchor editAs="oneCell">
    <xdr:from>
      <xdr:col>1</xdr:col>
      <xdr:colOff>171450</xdr:colOff>
      <xdr:row>6</xdr:row>
      <xdr:rowOff>0</xdr:rowOff>
    </xdr:from>
    <xdr:to>
      <xdr:col>4</xdr:col>
      <xdr:colOff>123825</xdr:colOff>
      <xdr:row>10</xdr:row>
      <xdr:rowOff>152400</xdr:rowOff>
    </xdr:to>
    <xdr:pic>
      <xdr:nvPicPr>
        <xdr:cNvPr id="24" name="Gráfico 23" descr="Sala de aula">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52425" y="1581150"/>
          <a:ext cx="914400" cy="914400"/>
        </a:xfrm>
        <a:prstGeom prst="rect">
          <a:avLst/>
        </a:prstGeom>
      </xdr:spPr>
    </xdr:pic>
    <xdr:clientData/>
  </xdr:twoCellAnchor>
  <xdr:oneCellAnchor>
    <xdr:from>
      <xdr:col>4</xdr:col>
      <xdr:colOff>257175</xdr:colOff>
      <xdr:row>8</xdr:row>
      <xdr:rowOff>171450</xdr:rowOff>
    </xdr:from>
    <xdr:ext cx="2261901" cy="248851"/>
    <xdr:sp macro="" textlink="">
      <xdr:nvSpPr>
        <xdr:cNvPr id="25" name="CaixaDeTexto 24">
          <a:extLst>
            <a:ext uri="{FF2B5EF4-FFF2-40B4-BE49-F238E27FC236}">
              <a16:creationId xmlns:a16="http://schemas.microsoft.com/office/drawing/2014/main" id="{00000000-0008-0000-0800-000019000000}"/>
            </a:ext>
          </a:extLst>
        </xdr:cNvPr>
        <xdr:cNvSpPr txBox="1"/>
      </xdr:nvSpPr>
      <xdr:spPr>
        <a:xfrm>
          <a:off x="1276350" y="2133600"/>
          <a:ext cx="2261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t>Porque conhecimento muda o mundo...</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2</xdr:col>
      <xdr:colOff>114300</xdr:colOff>
      <xdr:row>10</xdr:row>
      <xdr:rowOff>419100</xdr:rowOff>
    </xdr:from>
    <xdr:to>
      <xdr:col>3</xdr:col>
      <xdr:colOff>1066575</xdr:colOff>
      <xdr:row>15</xdr:row>
      <xdr:rowOff>28350</xdr:rowOff>
    </xdr:to>
    <xdr:pic>
      <xdr:nvPicPr>
        <xdr:cNvPr id="24" name="Gráfico 23" descr="Juiz">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2900" y="4524375"/>
          <a:ext cx="1800000" cy="1800000"/>
        </a:xfrm>
        <a:prstGeom prst="rect">
          <a:avLst/>
        </a:prstGeom>
      </xdr:spPr>
    </xdr:pic>
    <xdr:clientData/>
  </xdr:twoCellAnchor>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3"/>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4"/>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5"/>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6"/>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7"/>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8"/>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9"/>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10"/>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a:t>
          </a:r>
        </a:p>
      </xdr:txBody>
    </xdr:sp>
    <xdr:clientData/>
  </xdr:twoCellAnchor>
  <xdr:oneCellAnchor>
    <xdr:from>
      <xdr:col>2</xdr:col>
      <xdr:colOff>0</xdr:colOff>
      <xdr:row>4</xdr:row>
      <xdr:rowOff>9525</xdr:rowOff>
    </xdr:from>
    <xdr:ext cx="12172950" cy="2440092"/>
    <xdr:sp macro="" textlink="">
      <xdr:nvSpPr>
        <xdr:cNvPr id="25" name="CaixaDeTexto 24">
          <a:extLst>
            <a:ext uri="{FF2B5EF4-FFF2-40B4-BE49-F238E27FC236}">
              <a16:creationId xmlns:a16="http://schemas.microsoft.com/office/drawing/2014/main" id="{00000000-0008-0000-0900-000019000000}"/>
            </a:ext>
          </a:extLst>
        </xdr:cNvPr>
        <xdr:cNvSpPr txBox="1"/>
      </xdr:nvSpPr>
      <xdr:spPr>
        <a:xfrm>
          <a:off x="228600" y="1485900"/>
          <a:ext cx="12172950" cy="2440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0" i="0">
              <a:solidFill>
                <a:schemeClr val="tx1">
                  <a:lumMod val="50000"/>
                  <a:lumOff val="50000"/>
                </a:schemeClr>
              </a:solidFill>
              <a:effectLst/>
              <a:latin typeface="+mn-lt"/>
              <a:ea typeface="+mn-ea"/>
              <a:cs typeface="+mn-cs"/>
            </a:rPr>
            <a:t>Muitos advogados ainda não conseguem visualizar seus escritórios em um formato padrão, como uma empresa tradicional, o que pode pesar bastante na hora de manter em ordem as atividades internas do escritório. </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Além disso, como a vida profissional de um advogado é muito corrida, muitas vezes não sobra tempo para realizar o controle financeiro do escritório, ou até mesmo para fazer uma </a:t>
          </a:r>
          <a:r>
            <a:rPr lang="pt-BR" sz="1000" b="0" i="0" u="none" strike="noStrike">
              <a:solidFill>
                <a:schemeClr val="tx1">
                  <a:lumMod val="50000"/>
                  <a:lumOff val="50000"/>
                </a:schemeClr>
              </a:solidFill>
              <a:effectLst/>
              <a:latin typeface="+mn-lt"/>
              <a:ea typeface="+mn-ea"/>
              <a:cs typeface="+mn-cs"/>
            </a:rPr>
            <a:t>gestão de tarefas </a:t>
          </a:r>
          <a:r>
            <a:rPr lang="pt-BR" sz="1000" b="0" i="0">
              <a:solidFill>
                <a:schemeClr val="tx1">
                  <a:lumMod val="50000"/>
                  <a:lumOff val="50000"/>
                </a:schemeClr>
              </a:solidFill>
              <a:effectLst/>
              <a:latin typeface="+mn-lt"/>
              <a:ea typeface="+mn-ea"/>
              <a:cs typeface="+mn-cs"/>
            </a:rPr>
            <a:t>com eficiência. </a:t>
          </a:r>
        </a:p>
        <a:p>
          <a:r>
            <a:rPr lang="pt-BR" sz="1000" b="0" i="0">
              <a:solidFill>
                <a:schemeClr val="tx1">
                  <a:lumMod val="50000"/>
                  <a:lumOff val="50000"/>
                </a:schemeClr>
              </a:solidFill>
              <a:effectLst/>
              <a:latin typeface="+mn-lt"/>
              <a:ea typeface="+mn-ea"/>
              <a:cs typeface="+mn-cs"/>
            </a:rPr>
            <a:t>A gestão jurídica é uma forma de organizar seu escritório de advocacia em diversos aspectos que visam melhorar o funcionamento, a qualidade e os resultados. </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Certamente é um </a:t>
          </a:r>
          <a:r>
            <a:rPr lang="pt-BR" sz="1000" b="0" i="0" u="none" strike="noStrike">
              <a:solidFill>
                <a:schemeClr val="tx1">
                  <a:lumMod val="50000"/>
                  <a:lumOff val="50000"/>
                </a:schemeClr>
              </a:solidFill>
              <a:effectLst/>
              <a:latin typeface="+mn-lt"/>
              <a:ea typeface="+mn-ea"/>
              <a:cs typeface="+mn-cs"/>
            </a:rPr>
            <a:t>diferencial </a:t>
          </a:r>
          <a:r>
            <a:rPr lang="pt-BR" sz="1000" b="0" i="0">
              <a:solidFill>
                <a:schemeClr val="tx1">
                  <a:lumMod val="50000"/>
                  <a:lumOff val="50000"/>
                </a:schemeClr>
              </a:solidFill>
              <a:effectLst/>
              <a:latin typeface="+mn-lt"/>
              <a:ea typeface="+mn-ea"/>
              <a:cs typeface="+mn-cs"/>
            </a:rPr>
            <a:t>que contribui para você </a:t>
          </a:r>
          <a:r>
            <a:rPr lang="pt-BR" sz="1000" b="0" i="0" u="none" strike="noStrike">
              <a:solidFill>
                <a:schemeClr val="tx1">
                  <a:lumMod val="50000"/>
                  <a:lumOff val="50000"/>
                </a:schemeClr>
              </a:solidFill>
              <a:effectLst/>
              <a:latin typeface="+mn-lt"/>
              <a:ea typeface="+mn-ea"/>
              <a:cs typeface="+mn-cs"/>
            </a:rPr>
            <a:t>se destacar </a:t>
          </a:r>
          <a:r>
            <a:rPr lang="pt-BR" sz="1000" b="0" i="0">
              <a:solidFill>
                <a:schemeClr val="tx1">
                  <a:lumMod val="50000"/>
                  <a:lumOff val="50000"/>
                </a:schemeClr>
              </a:solidFill>
              <a:effectLst/>
              <a:latin typeface="+mn-lt"/>
              <a:ea typeface="+mn-ea"/>
              <a:cs typeface="+mn-cs"/>
            </a:rPr>
            <a:t>e sair na frente dos concorrentes. Tanto na hora de atrair possíveis clientes quanto na hora de fechar o balanço no fim do mês.</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Certamente um dos maiores desafios dos escritórios de advocacia é conseguir atrair pessoas interessadas em seus serviços. Mas de que adianta atrair dezenas de contatos se você e  seus funcionários não conseguem dar conta das demandas que já possuem por falta de organização? Ou mesmo ter grande reconhecimento no mercado, mas não lucrar por falta de controle das finanças de seu escritório? </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Por isso é importante estar com as contas em dia, funcionários satisfeitos e se empenhar para manter tudo em ordem. </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Apesar de muitos pensarem que investir em cursos de profissionalização e capacitação para os funcionários pode ser um dinheiro jogado fora, o mercado prova que não é bem assim. Muito pelo contrário, este pode ser o caminho mais rápido para a consolidação de um escritório no mercado.</a:t>
          </a:r>
        </a:p>
        <a:p>
          <a:endParaRPr lang="pt-BR" sz="1000" b="0">
            <a:solidFill>
              <a:schemeClr val="tx1">
                <a:lumMod val="50000"/>
                <a:lumOff val="50000"/>
              </a:schemeClr>
            </a:solidFill>
          </a:endParaRPr>
        </a:p>
      </xdr:txBody>
    </xdr:sp>
    <xdr:clientData/>
  </xdr:oneCellAnchor>
  <xdr:twoCellAnchor editAs="oneCell">
    <xdr:from>
      <xdr:col>2</xdr:col>
      <xdr:colOff>38100</xdr:colOff>
      <xdr:row>10</xdr:row>
      <xdr:rowOff>323850</xdr:rowOff>
    </xdr:from>
    <xdr:to>
      <xdr:col>3</xdr:col>
      <xdr:colOff>990375</xdr:colOff>
      <xdr:row>14</xdr:row>
      <xdr:rowOff>371250</xdr:rowOff>
    </xdr:to>
    <xdr:pic>
      <xdr:nvPicPr>
        <xdr:cNvPr id="27" name="Gráfico 26" descr="Juiz">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66700" y="4429125"/>
          <a:ext cx="1800000" cy="1800000"/>
        </a:xfrm>
        <a:prstGeom prst="rect">
          <a:avLst/>
        </a:prstGeom>
      </xdr:spPr>
    </xdr:pic>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19" name="Retângulo 18">
          <a:hlinkClick xmlns:r="http://schemas.openxmlformats.org/officeDocument/2006/relationships" r:id="rId13"/>
          <a:extLst>
            <a:ext uri="{FF2B5EF4-FFF2-40B4-BE49-F238E27FC236}">
              <a16:creationId xmlns:a16="http://schemas.microsoft.com/office/drawing/2014/main" id="{00000000-0008-0000-0900-000013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Ações</a:t>
          </a:r>
        </a:p>
      </xdr:txBody>
    </xdr:sp>
    <xdr:clientData/>
  </xdr:twoCellAnchor>
  <xdr:twoCellAnchor editAs="absolute">
    <xdr:from>
      <xdr:col>4</xdr:col>
      <xdr:colOff>800100</xdr:colOff>
      <xdr:row>1</xdr:row>
      <xdr:rowOff>142875</xdr:rowOff>
    </xdr:from>
    <xdr:to>
      <xdr:col>5</xdr:col>
      <xdr:colOff>832350</xdr:colOff>
      <xdr:row>2</xdr:row>
      <xdr:rowOff>13875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0900-000014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Parâmetros</a:t>
          </a:r>
        </a:p>
      </xdr:txBody>
    </xdr:sp>
    <xdr:clientData/>
  </xdr:twoCellAnchor>
  <xdr:twoCellAnchor editAs="absolute">
    <xdr:from>
      <xdr:col>5</xdr:col>
      <xdr:colOff>847725</xdr:colOff>
      <xdr:row>1</xdr:row>
      <xdr:rowOff>142875</xdr:rowOff>
    </xdr:from>
    <xdr:to>
      <xdr:col>6</xdr:col>
      <xdr:colOff>213225</xdr:colOff>
      <xdr:row>2</xdr:row>
      <xdr:rowOff>13875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0900-000015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228600</xdr:colOff>
      <xdr:row>1</xdr:row>
      <xdr:rowOff>142875</xdr:rowOff>
    </xdr:from>
    <xdr:to>
      <xdr:col>8</xdr:col>
      <xdr:colOff>89400</xdr:colOff>
      <xdr:row>2</xdr:row>
      <xdr:rowOff>13875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0900-000016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A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A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Especialidade</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Ações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A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Parâmetros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A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A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B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B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Ações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Parâmetros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B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B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19050</xdr:colOff>
      <xdr:row>0</xdr:row>
      <xdr:rowOff>85725</xdr:rowOff>
    </xdr:from>
    <xdr:to>
      <xdr:col>7</xdr:col>
      <xdr:colOff>651375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676275</xdr:colOff>
      <xdr:row>0</xdr:row>
      <xdr:rowOff>85725</xdr:rowOff>
    </xdr:from>
    <xdr:to>
      <xdr:col>7</xdr:col>
      <xdr:colOff>1756275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1781175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C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Ações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C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Parâmetros</a:t>
          </a:r>
        </a:p>
      </xdr:txBody>
    </xdr:sp>
    <xdr:clientData/>
  </xdr:twoCellAnchor>
  <xdr:twoCellAnchor editAs="absolute">
    <xdr:from>
      <xdr:col>4</xdr:col>
      <xdr:colOff>2295525</xdr:colOff>
      <xdr:row>1</xdr:row>
      <xdr:rowOff>142875</xdr:rowOff>
    </xdr:from>
    <xdr:to>
      <xdr:col>7</xdr:col>
      <xdr:colOff>98925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C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7</xdr:col>
      <xdr:colOff>114300</xdr:colOff>
      <xdr:row>1</xdr:row>
      <xdr:rowOff>142875</xdr:rowOff>
    </xdr:from>
    <xdr:to>
      <xdr:col>7</xdr:col>
      <xdr:colOff>1194300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C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twoCellAnchor>
    <xdr:from>
      <xdr:col>6</xdr:col>
      <xdr:colOff>142875</xdr:colOff>
      <xdr:row>4</xdr:row>
      <xdr:rowOff>171450</xdr:rowOff>
    </xdr:from>
    <xdr:to>
      <xdr:col>6</xdr:col>
      <xdr:colOff>322875</xdr:colOff>
      <xdr:row>4</xdr:row>
      <xdr:rowOff>351450</xdr:rowOff>
    </xdr:to>
    <xdr:sp macro="" textlink="">
      <xdr:nvSpPr>
        <xdr:cNvPr id="20" name="Elipse 19">
          <a:extLst>
            <a:ext uri="{FF2B5EF4-FFF2-40B4-BE49-F238E27FC236}">
              <a16:creationId xmlns:a16="http://schemas.microsoft.com/office/drawing/2014/main" id="{00000000-0008-0000-0C00-000014000000}"/>
            </a:ext>
          </a:extLst>
        </xdr:cNvPr>
        <xdr:cNvSpPr/>
      </xdr:nvSpPr>
      <xdr:spPr>
        <a:xfrm>
          <a:off x="6029325" y="1647825"/>
          <a:ext cx="180000" cy="180000"/>
        </a:xfrm>
        <a:prstGeom prst="ellipse">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1</a:t>
          </a:r>
        </a:p>
      </xdr:txBody>
    </xdr:sp>
    <xdr:clientData/>
  </xdr:twoCellAnchor>
  <xdr:twoCellAnchor>
    <xdr:from>
      <xdr:col>6</xdr:col>
      <xdr:colOff>142875</xdr:colOff>
      <xdr:row>5</xdr:row>
      <xdr:rowOff>171450</xdr:rowOff>
    </xdr:from>
    <xdr:to>
      <xdr:col>6</xdr:col>
      <xdr:colOff>322875</xdr:colOff>
      <xdr:row>5</xdr:row>
      <xdr:rowOff>351450</xdr:rowOff>
    </xdr:to>
    <xdr:sp macro="" textlink="">
      <xdr:nvSpPr>
        <xdr:cNvPr id="21" name="Elipse 20">
          <a:extLst>
            <a:ext uri="{FF2B5EF4-FFF2-40B4-BE49-F238E27FC236}">
              <a16:creationId xmlns:a16="http://schemas.microsoft.com/office/drawing/2014/main" id="{00000000-0008-0000-0C00-000015000000}"/>
            </a:ext>
          </a:extLst>
        </xdr:cNvPr>
        <xdr:cNvSpPr/>
      </xdr:nvSpPr>
      <xdr:spPr>
        <a:xfrm>
          <a:off x="6029325" y="2152650"/>
          <a:ext cx="180000" cy="180000"/>
        </a:xfrm>
        <a:prstGeom prst="ellipse">
          <a:avLst/>
        </a:prstGeom>
        <a:solidFill>
          <a:srgbClr val="FF7C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2</a:t>
          </a:r>
        </a:p>
      </xdr:txBody>
    </xdr:sp>
    <xdr:clientData/>
  </xdr:twoCellAnchor>
  <xdr:twoCellAnchor>
    <xdr:from>
      <xdr:col>6</xdr:col>
      <xdr:colOff>142875</xdr:colOff>
      <xdr:row>6</xdr:row>
      <xdr:rowOff>171450</xdr:rowOff>
    </xdr:from>
    <xdr:to>
      <xdr:col>6</xdr:col>
      <xdr:colOff>322875</xdr:colOff>
      <xdr:row>6</xdr:row>
      <xdr:rowOff>351450</xdr:rowOff>
    </xdr:to>
    <xdr:sp macro="" textlink="">
      <xdr:nvSpPr>
        <xdr:cNvPr id="22" name="Elipse 21">
          <a:extLst>
            <a:ext uri="{FF2B5EF4-FFF2-40B4-BE49-F238E27FC236}">
              <a16:creationId xmlns:a16="http://schemas.microsoft.com/office/drawing/2014/main" id="{00000000-0008-0000-0C00-000016000000}"/>
            </a:ext>
          </a:extLst>
        </xdr:cNvPr>
        <xdr:cNvSpPr/>
      </xdr:nvSpPr>
      <xdr:spPr>
        <a:xfrm>
          <a:off x="6029325" y="2657475"/>
          <a:ext cx="180000" cy="180000"/>
        </a:xfrm>
        <a:prstGeom prst="ellipse">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3</a:t>
          </a:r>
        </a:p>
      </xdr:txBody>
    </xdr:sp>
    <xdr:clientData/>
  </xdr:twoCellAnchor>
  <xdr:twoCellAnchor>
    <xdr:from>
      <xdr:col>6</xdr:col>
      <xdr:colOff>142875</xdr:colOff>
      <xdr:row>7</xdr:row>
      <xdr:rowOff>171450</xdr:rowOff>
    </xdr:from>
    <xdr:to>
      <xdr:col>6</xdr:col>
      <xdr:colOff>322875</xdr:colOff>
      <xdr:row>7</xdr:row>
      <xdr:rowOff>351450</xdr:rowOff>
    </xdr:to>
    <xdr:sp macro="" textlink="">
      <xdr:nvSpPr>
        <xdr:cNvPr id="23" name="Elipse 22">
          <a:extLst>
            <a:ext uri="{FF2B5EF4-FFF2-40B4-BE49-F238E27FC236}">
              <a16:creationId xmlns:a16="http://schemas.microsoft.com/office/drawing/2014/main" id="{00000000-0008-0000-0C00-000017000000}"/>
            </a:ext>
          </a:extLst>
        </xdr:cNvPr>
        <xdr:cNvSpPr/>
      </xdr:nvSpPr>
      <xdr:spPr>
        <a:xfrm>
          <a:off x="6029325" y="3162300"/>
          <a:ext cx="180000" cy="180000"/>
        </a:xfrm>
        <a:prstGeom prst="ellipse">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4</a:t>
          </a:r>
        </a:p>
      </xdr:txBody>
    </xdr:sp>
    <xdr:clientData/>
  </xdr:twoCellAnchor>
  <xdr:twoCellAnchor>
    <xdr:from>
      <xdr:col>6</xdr:col>
      <xdr:colOff>142875</xdr:colOff>
      <xdr:row>8</xdr:row>
      <xdr:rowOff>171450</xdr:rowOff>
    </xdr:from>
    <xdr:to>
      <xdr:col>6</xdr:col>
      <xdr:colOff>322875</xdr:colOff>
      <xdr:row>8</xdr:row>
      <xdr:rowOff>351450</xdr:rowOff>
    </xdr:to>
    <xdr:sp macro="" textlink="">
      <xdr:nvSpPr>
        <xdr:cNvPr id="24" name="Elipse 23">
          <a:extLst>
            <a:ext uri="{FF2B5EF4-FFF2-40B4-BE49-F238E27FC236}">
              <a16:creationId xmlns:a16="http://schemas.microsoft.com/office/drawing/2014/main" id="{00000000-0008-0000-0C00-000018000000}"/>
            </a:ext>
          </a:extLst>
        </xdr:cNvPr>
        <xdr:cNvSpPr/>
      </xdr:nvSpPr>
      <xdr:spPr>
        <a:xfrm>
          <a:off x="6029325" y="3667125"/>
          <a:ext cx="180000" cy="180000"/>
        </a:xfrm>
        <a:prstGeom prst="ellipse">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5</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737100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752475</xdr:colOff>
      <xdr:row>0</xdr:row>
      <xdr:rowOff>85725</xdr:rowOff>
    </xdr:from>
    <xdr:to>
      <xdr:col>7</xdr:col>
      <xdr:colOff>851400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876300</xdr:colOff>
      <xdr:row>0</xdr:row>
      <xdr:rowOff>85725</xdr:rowOff>
    </xdr:from>
    <xdr:to>
      <xdr:col>8</xdr:col>
      <xdr:colOff>775200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800100</xdr:colOff>
      <xdr:row>0</xdr:row>
      <xdr:rowOff>85725</xdr:rowOff>
    </xdr:from>
    <xdr:to>
      <xdr:col>8</xdr:col>
      <xdr:colOff>1880100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762000</xdr:colOff>
      <xdr:row>0</xdr:row>
      <xdr:rowOff>85725</xdr:rowOff>
    </xdr:from>
    <xdr:to>
      <xdr:col>6</xdr:col>
      <xdr:colOff>727575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a:t>
          </a:r>
        </a:p>
      </xdr:txBody>
    </xdr:sp>
    <xdr:clientData/>
  </xdr:twoCellAnchor>
  <xdr:twoCellAnchor editAs="absolute">
    <xdr:from>
      <xdr:col>4</xdr:col>
      <xdr:colOff>104775</xdr:colOff>
      <xdr:row>1</xdr:row>
      <xdr:rowOff>142875</xdr:rowOff>
    </xdr:from>
    <xdr:to>
      <xdr:col>5</xdr:col>
      <xdr:colOff>203700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Ações</a:t>
          </a:r>
        </a:p>
      </xdr:txBody>
    </xdr:sp>
    <xdr:clientData/>
  </xdr:twoCellAnchor>
  <xdr:twoCellAnchor editAs="absolute">
    <xdr:from>
      <xdr:col>5</xdr:col>
      <xdr:colOff>219075</xdr:colOff>
      <xdr:row>1</xdr:row>
      <xdr:rowOff>142875</xdr:rowOff>
    </xdr:from>
    <xdr:to>
      <xdr:col>6</xdr:col>
      <xdr:colOff>184650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Parâmetros</a:t>
          </a:r>
        </a:p>
      </xdr:txBody>
    </xdr:sp>
    <xdr:clientData/>
  </xdr:twoCellAnchor>
  <xdr:twoCellAnchor editAs="absolute">
    <xdr:from>
      <xdr:col>6</xdr:col>
      <xdr:colOff>200025</xdr:colOff>
      <xdr:row>1</xdr:row>
      <xdr:rowOff>142875</xdr:rowOff>
    </xdr:from>
    <xdr:to>
      <xdr:col>7</xdr:col>
      <xdr:colOff>298950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D00-000012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Advogados</a:t>
          </a:r>
        </a:p>
      </xdr:txBody>
    </xdr:sp>
    <xdr:clientData/>
  </xdr:twoCellAnchor>
  <xdr:twoCellAnchor editAs="absolute">
    <xdr:from>
      <xdr:col>7</xdr:col>
      <xdr:colOff>314325</xdr:colOff>
      <xdr:row>1</xdr:row>
      <xdr:rowOff>142875</xdr:rowOff>
    </xdr:from>
    <xdr:to>
      <xdr:col>8</xdr:col>
      <xdr:colOff>213225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D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Clientes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1003800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752475</xdr:colOff>
      <xdr:row>0</xdr:row>
      <xdr:rowOff>85725</xdr:rowOff>
    </xdr:from>
    <xdr:to>
      <xdr:col>7</xdr:col>
      <xdr:colOff>851400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876300</xdr:colOff>
      <xdr:row>0</xdr:row>
      <xdr:rowOff>85725</xdr:rowOff>
    </xdr:from>
    <xdr:to>
      <xdr:col>8</xdr:col>
      <xdr:colOff>775200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800100</xdr:colOff>
      <xdr:row>0</xdr:row>
      <xdr:rowOff>85725</xdr:rowOff>
    </xdr:from>
    <xdr:to>
      <xdr:col>8</xdr:col>
      <xdr:colOff>1880100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1028700</xdr:colOff>
      <xdr:row>0</xdr:row>
      <xdr:rowOff>85725</xdr:rowOff>
    </xdr:from>
    <xdr:to>
      <xdr:col>6</xdr:col>
      <xdr:colOff>727575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E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Ações</a:t>
          </a:r>
        </a:p>
      </xdr:txBody>
    </xdr:sp>
    <xdr:clientData/>
  </xdr:twoCellAnchor>
  <xdr:twoCellAnchor editAs="absolute">
    <xdr:from>
      <xdr:col>5</xdr:col>
      <xdr:colOff>485775</xdr:colOff>
      <xdr:row>1</xdr:row>
      <xdr:rowOff>142875</xdr:rowOff>
    </xdr:from>
    <xdr:to>
      <xdr:col>6</xdr:col>
      <xdr:colOff>184650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Parâmetros</a:t>
          </a:r>
        </a:p>
      </xdr:txBody>
    </xdr:sp>
    <xdr:clientData/>
  </xdr:twoCellAnchor>
  <xdr:twoCellAnchor editAs="absolute">
    <xdr:from>
      <xdr:col>6</xdr:col>
      <xdr:colOff>200025</xdr:colOff>
      <xdr:row>1</xdr:row>
      <xdr:rowOff>142875</xdr:rowOff>
    </xdr:from>
    <xdr:to>
      <xdr:col>7</xdr:col>
      <xdr:colOff>298950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E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7</xdr:col>
      <xdr:colOff>314325</xdr:colOff>
      <xdr:row>1</xdr:row>
      <xdr:rowOff>142875</xdr:rowOff>
    </xdr:from>
    <xdr:to>
      <xdr:col>8</xdr:col>
      <xdr:colOff>213225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E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Clientes</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5</xdr:col>
      <xdr:colOff>98925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123825</xdr:colOff>
      <xdr:row>0</xdr:row>
      <xdr:rowOff>85725</xdr:rowOff>
    </xdr:from>
    <xdr:to>
      <xdr:col>5</xdr:col>
      <xdr:colOff>1203825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1228725</xdr:colOff>
      <xdr:row>0</xdr:row>
      <xdr:rowOff>85725</xdr:rowOff>
    </xdr:from>
    <xdr:to>
      <xdr:col>6</xdr:col>
      <xdr:colOff>394200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1524000</xdr:colOff>
      <xdr:row>0</xdr:row>
      <xdr:rowOff>85725</xdr:rowOff>
    </xdr:from>
    <xdr:to>
      <xdr:col>7</xdr:col>
      <xdr:colOff>889500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914400</xdr:colOff>
      <xdr:row>0</xdr:row>
      <xdr:rowOff>85725</xdr:rowOff>
    </xdr:from>
    <xdr:to>
      <xdr:col>8</xdr:col>
      <xdr:colOff>279900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304800</xdr:colOff>
      <xdr:row>0</xdr:row>
      <xdr:rowOff>85725</xdr:rowOff>
    </xdr:from>
    <xdr:to>
      <xdr:col>8</xdr:col>
      <xdr:colOff>1384800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1419225</xdr:colOff>
      <xdr:row>0</xdr:row>
      <xdr:rowOff>371475</xdr:rowOff>
    </xdr:from>
    <xdr:to>
      <xdr:col>6</xdr:col>
      <xdr:colOff>224700</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419100</xdr:colOff>
      <xdr:row>0</xdr:row>
      <xdr:rowOff>85725</xdr:rowOff>
    </xdr:from>
    <xdr:to>
      <xdr:col>6</xdr:col>
      <xdr:colOff>1499100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527550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Processos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542925</xdr:colOff>
      <xdr:row>1</xdr:row>
      <xdr:rowOff>142875</xdr:rowOff>
    </xdr:from>
    <xdr:to>
      <xdr:col>5</xdr:col>
      <xdr:colOff>679950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Prazos</a:t>
          </a:r>
        </a:p>
      </xdr:txBody>
    </xdr:sp>
    <xdr:clientData/>
  </xdr:twoCellAnchor>
  <xdr:twoCellAnchor editAs="absolute">
    <xdr:from>
      <xdr:col>5</xdr:col>
      <xdr:colOff>695325</xdr:colOff>
      <xdr:row>1</xdr:row>
      <xdr:rowOff>142875</xdr:rowOff>
    </xdr:from>
    <xdr:to>
      <xdr:col>5</xdr:col>
      <xdr:colOff>1775325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F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0</xdr:colOff>
      <xdr:row>0</xdr:row>
      <xdr:rowOff>85725</xdr:rowOff>
    </xdr:from>
    <xdr:to>
      <xdr:col>4</xdr:col>
      <xdr:colOff>1080000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1104900</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6</xdr:col>
      <xdr:colOff>1060950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1085850</xdr:colOff>
      <xdr:row>0</xdr:row>
      <xdr:rowOff>85725</xdr:rowOff>
    </xdr:from>
    <xdr:to>
      <xdr:col>7</xdr:col>
      <xdr:colOff>117975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142875</xdr:colOff>
      <xdr:row>0</xdr:row>
      <xdr:rowOff>85725</xdr:rowOff>
    </xdr:from>
    <xdr:to>
      <xdr:col>8</xdr:col>
      <xdr:colOff>413250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1295400</xdr:colOff>
      <xdr:row>0</xdr:row>
      <xdr:rowOff>371475</xdr:rowOff>
    </xdr:from>
    <xdr:to>
      <xdr:col>5</xdr:col>
      <xdr:colOff>100875</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0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556125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0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Prazos</a:t>
          </a:r>
        </a:p>
      </xdr:txBody>
    </xdr:sp>
    <xdr:clientData/>
  </xdr:twoCellAnchor>
  <xdr:twoCellAnchor editAs="absolute">
    <xdr:from>
      <xdr:col>4</xdr:col>
      <xdr:colOff>571500</xdr:colOff>
      <xdr:row>1</xdr:row>
      <xdr:rowOff>142875</xdr:rowOff>
    </xdr:from>
    <xdr:to>
      <xdr:col>4</xdr:col>
      <xdr:colOff>1651500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0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0</xdr:colOff>
      <xdr:row>0</xdr:row>
      <xdr:rowOff>85725</xdr:rowOff>
    </xdr:from>
    <xdr:to>
      <xdr:col>4</xdr:col>
      <xdr:colOff>1080000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1104900</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6</xdr:col>
      <xdr:colOff>1060950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1085850</xdr:colOff>
      <xdr:row>0</xdr:row>
      <xdr:rowOff>85725</xdr:rowOff>
    </xdr:from>
    <xdr:to>
      <xdr:col>7</xdr:col>
      <xdr:colOff>117975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142875</xdr:colOff>
      <xdr:row>0</xdr:row>
      <xdr:rowOff>85725</xdr:rowOff>
    </xdr:from>
    <xdr:to>
      <xdr:col>7</xdr:col>
      <xdr:colOff>1222875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1295400</xdr:colOff>
      <xdr:row>0</xdr:row>
      <xdr:rowOff>371475</xdr:rowOff>
    </xdr:from>
    <xdr:to>
      <xdr:col>5</xdr:col>
      <xdr:colOff>100875</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1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556125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1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Prazos</a:t>
          </a:r>
        </a:p>
      </xdr:txBody>
    </xdr:sp>
    <xdr:clientData/>
  </xdr:twoCellAnchor>
  <xdr:twoCellAnchor editAs="absolute">
    <xdr:from>
      <xdr:col>4</xdr:col>
      <xdr:colOff>571500</xdr:colOff>
      <xdr:row>1</xdr:row>
      <xdr:rowOff>142875</xdr:rowOff>
    </xdr:from>
    <xdr:to>
      <xdr:col>4</xdr:col>
      <xdr:colOff>1651500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1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Consultas</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5</xdr:col>
      <xdr:colOff>98925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123825</xdr:colOff>
      <xdr:row>0</xdr:row>
      <xdr:rowOff>85725</xdr:rowOff>
    </xdr:from>
    <xdr:to>
      <xdr:col>5</xdr:col>
      <xdr:colOff>1203825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1228725</xdr:colOff>
      <xdr:row>0</xdr:row>
      <xdr:rowOff>85725</xdr:rowOff>
    </xdr:from>
    <xdr:to>
      <xdr:col>6</xdr:col>
      <xdr:colOff>394200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1524000</xdr:colOff>
      <xdr:row>0</xdr:row>
      <xdr:rowOff>85725</xdr:rowOff>
    </xdr:from>
    <xdr:to>
      <xdr:col>7</xdr:col>
      <xdr:colOff>889500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914400</xdr:colOff>
      <xdr:row>0</xdr:row>
      <xdr:rowOff>85725</xdr:rowOff>
    </xdr:from>
    <xdr:to>
      <xdr:col>8</xdr:col>
      <xdr:colOff>279900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304800</xdr:colOff>
      <xdr:row>0</xdr:row>
      <xdr:rowOff>85725</xdr:rowOff>
    </xdr:from>
    <xdr:to>
      <xdr:col>8</xdr:col>
      <xdr:colOff>1384800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609600</xdr:colOff>
      <xdr:row>0</xdr:row>
      <xdr:rowOff>371475</xdr:rowOff>
    </xdr:from>
    <xdr:to>
      <xdr:col>6</xdr:col>
      <xdr:colOff>1329600</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419100</xdr:colOff>
      <xdr:row>0</xdr:row>
      <xdr:rowOff>85725</xdr:rowOff>
    </xdr:from>
    <xdr:to>
      <xdr:col>6</xdr:col>
      <xdr:colOff>1499100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4</xdr:col>
      <xdr:colOff>527550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2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Prioridades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361950</xdr:rowOff>
        </xdr:from>
        <xdr:to>
          <xdr:col>5</xdr:col>
          <xdr:colOff>0</xdr:colOff>
          <xdr:row>4</xdr:row>
          <xdr:rowOff>28575</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12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542925</xdr:colOff>
      <xdr:row>1</xdr:row>
      <xdr:rowOff>142875</xdr:rowOff>
    </xdr:from>
    <xdr:to>
      <xdr:col>5</xdr:col>
      <xdr:colOff>679950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2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Consultas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994275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1019175</xdr:colOff>
      <xdr:row>0</xdr:row>
      <xdr:rowOff>85725</xdr:rowOff>
    </xdr:from>
    <xdr:to>
      <xdr:col>3</xdr:col>
      <xdr:colOff>2099175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781050</xdr:colOff>
      <xdr:row>0</xdr:row>
      <xdr:rowOff>85725</xdr:rowOff>
    </xdr:from>
    <xdr:to>
      <xdr:col>4</xdr:col>
      <xdr:colOff>1861050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4</xdr:col>
      <xdr:colOff>1885950</xdr:colOff>
      <xdr:row>0</xdr:row>
      <xdr:rowOff>85725</xdr:rowOff>
    </xdr:from>
    <xdr:to>
      <xdr:col>5</xdr:col>
      <xdr:colOff>518025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542925</xdr:colOff>
      <xdr:row>0</xdr:row>
      <xdr:rowOff>85725</xdr:rowOff>
    </xdr:from>
    <xdr:to>
      <xdr:col>5</xdr:col>
      <xdr:colOff>1622925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2314575</xdr:colOff>
      <xdr:row>0</xdr:row>
      <xdr:rowOff>371475</xdr:rowOff>
    </xdr:from>
    <xdr:to>
      <xdr:col>4</xdr:col>
      <xdr:colOff>586650</xdr:colOff>
      <xdr:row>0</xdr:row>
      <xdr:rowOff>388425</xdr:rowOff>
    </xdr:to>
    <xdr:sp macro="" textlink="">
      <xdr:nvSpPr>
        <xdr:cNvPr id="8" name="Retângulo 7">
          <a:extLst>
            <a:ext uri="{FF2B5EF4-FFF2-40B4-BE49-F238E27FC236}">
              <a16:creationId xmlns:a16="http://schemas.microsoft.com/office/drawing/2014/main" id="{00000000-0008-0000-13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2124075</xdr:colOff>
      <xdr:row>0</xdr:row>
      <xdr:rowOff>85725</xdr:rowOff>
    </xdr:from>
    <xdr:to>
      <xdr:col>4</xdr:col>
      <xdr:colOff>756150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3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2</xdr:col>
          <xdr:colOff>0</xdr:colOff>
          <xdr:row>2</xdr:row>
          <xdr:rowOff>342900</xdr:rowOff>
        </xdr:from>
        <xdr:to>
          <xdr:col>2</xdr:col>
          <xdr:colOff>2419350</xdr:colOff>
          <xdr:row>4</xdr:row>
          <xdr:rowOff>9525</xdr:rowOff>
        </xdr:to>
        <xdr:sp macro="" textlink="">
          <xdr:nvSpPr>
            <xdr:cNvPr id="33793" name="Drop Down 1" hidden="1">
              <a:extLst>
                <a:ext uri="{63B3BB69-23CF-44E3-9099-C40C66FF867C}">
                  <a14:compatExt spid="_x0000_s33793"/>
                </a:ext>
                <a:ext uri="{FF2B5EF4-FFF2-40B4-BE49-F238E27FC236}">
                  <a16:creationId xmlns:a16="http://schemas.microsoft.com/office/drawing/2014/main" id="{00000000-0008-0000-13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1838325</xdr:colOff>
      <xdr:row>1</xdr:row>
      <xdr:rowOff>142875</xdr:rowOff>
    </xdr:from>
    <xdr:to>
      <xdr:col>3</xdr:col>
      <xdr:colOff>470400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300-000010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Consultas</a:t>
          </a:r>
        </a:p>
      </xdr:txBody>
    </xdr:sp>
    <xdr:clientData/>
  </xdr:twoCellAnchor>
  <mc:AlternateContent xmlns:mc="http://schemas.openxmlformats.org/markup-compatibility/2006">
    <mc:Choice xmlns:a14="http://schemas.microsoft.com/office/drawing/2010/main" Requires="a14">
      <xdr:twoCellAnchor editAs="absolute">
        <xdr:from>
          <xdr:col>3</xdr:col>
          <xdr:colOff>28575</xdr:colOff>
          <xdr:row>2</xdr:row>
          <xdr:rowOff>342900</xdr:rowOff>
        </xdr:from>
        <xdr:to>
          <xdr:col>4</xdr:col>
          <xdr:colOff>0</xdr:colOff>
          <xdr:row>4</xdr:row>
          <xdr:rowOff>9525</xdr:rowOff>
        </xdr:to>
        <xdr:sp macro="" textlink="">
          <xdr:nvSpPr>
            <xdr:cNvPr id="33794" name="Drop Down 2" hidden="1">
              <a:extLst>
                <a:ext uri="{63B3BB69-23CF-44E3-9099-C40C66FF867C}">
                  <a14:compatExt spid="_x0000_s33794"/>
                </a:ext>
                <a:ext uri="{FF2B5EF4-FFF2-40B4-BE49-F238E27FC236}">
                  <a16:creationId xmlns:a16="http://schemas.microsoft.com/office/drawing/2014/main" id="{00000000-0008-0000-13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9525</xdr:colOff>
      <xdr:row>5</xdr:row>
      <xdr:rowOff>9525</xdr:rowOff>
    </xdr:from>
    <xdr:to>
      <xdr:col>2</xdr:col>
      <xdr:colOff>2428875</xdr:colOff>
      <xdr:row>5</xdr:row>
      <xdr:rowOff>258376</xdr:rowOff>
    </xdr:to>
    <xdr:sp macro="" textlink="'BH (3)'!B54">
      <xdr:nvSpPr>
        <xdr:cNvPr id="15" name="CaixaDeTexto 14">
          <a:extLst>
            <a:ext uri="{FF2B5EF4-FFF2-40B4-BE49-F238E27FC236}">
              <a16:creationId xmlns:a16="http://schemas.microsoft.com/office/drawing/2014/main" id="{00000000-0008-0000-1300-00000F000000}"/>
            </a:ext>
          </a:extLst>
        </xdr:cNvPr>
        <xdr:cNvSpPr txBox="1"/>
      </xdr:nvSpPr>
      <xdr:spPr>
        <a:xfrm>
          <a:off x="238125" y="186690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D42469A5-DF7E-48E9-9584-C8C23876D352}" type="TxLink">
            <a:rPr lang="en-US" sz="1000" b="0" i="0" u="none" strike="noStrike">
              <a:solidFill>
                <a:schemeClr val="bg1"/>
              </a:solidFill>
              <a:latin typeface="Calibri"/>
              <a:cs typeface="Calibri"/>
            </a:rPr>
            <a:pPr algn="ctr"/>
            <a:t>Data Início</a:t>
          </a:fld>
          <a:endParaRPr lang="pt-BR" sz="1100">
            <a:solidFill>
              <a:schemeClr val="bg1"/>
            </a:solidFill>
          </a:endParaRPr>
        </a:p>
      </xdr:txBody>
    </xdr:sp>
    <xdr:clientData/>
  </xdr:twoCellAnchor>
  <xdr:twoCellAnchor editAs="absolute">
    <xdr:from>
      <xdr:col>3</xdr:col>
      <xdr:colOff>19050</xdr:colOff>
      <xdr:row>5</xdr:row>
      <xdr:rowOff>9525</xdr:rowOff>
    </xdr:from>
    <xdr:to>
      <xdr:col>3</xdr:col>
      <xdr:colOff>2438400</xdr:colOff>
      <xdr:row>5</xdr:row>
      <xdr:rowOff>258376</xdr:rowOff>
    </xdr:to>
    <xdr:sp macro="" textlink="'BH (3)'!C54">
      <xdr:nvSpPr>
        <xdr:cNvPr id="19" name="CaixaDeTexto 18">
          <a:extLst>
            <a:ext uri="{FF2B5EF4-FFF2-40B4-BE49-F238E27FC236}">
              <a16:creationId xmlns:a16="http://schemas.microsoft.com/office/drawing/2014/main" id="{00000000-0008-0000-1300-000013000000}"/>
            </a:ext>
          </a:extLst>
        </xdr:cNvPr>
        <xdr:cNvSpPr txBox="1"/>
      </xdr:nvSpPr>
      <xdr:spPr>
        <a:xfrm>
          <a:off x="2695575" y="186690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9A5B14C6-BC46-4CAD-A715-B89918BDE84F}" type="TxLink">
            <a:rPr lang="en-US" sz="1000" b="0" i="0" u="none" strike="noStrike">
              <a:solidFill>
                <a:schemeClr val="bg1"/>
              </a:solidFill>
              <a:latin typeface="Calibri"/>
              <a:ea typeface="+mn-ea"/>
              <a:cs typeface="Calibri"/>
            </a:rPr>
            <a:pPr marL="0" indent="0" algn="ctr"/>
            <a:t>Classificação</a:t>
          </a:fld>
          <a:endParaRPr lang="pt-BR" sz="1000" b="0" i="0" u="none" strike="noStrike">
            <a:solidFill>
              <a:schemeClr val="bg1"/>
            </a:solidFill>
            <a:latin typeface="Calibri"/>
            <a:ea typeface="+mn-ea"/>
            <a:cs typeface="Calibri"/>
          </a:endParaRPr>
        </a:p>
      </xdr:txBody>
    </xdr:sp>
    <xdr:clientData/>
  </xdr:twoCellAnchor>
  <xdr:twoCellAnchor editAs="absolute">
    <xdr:from>
      <xdr:col>4</xdr:col>
      <xdr:colOff>19050</xdr:colOff>
      <xdr:row>5</xdr:row>
      <xdr:rowOff>9525</xdr:rowOff>
    </xdr:from>
    <xdr:to>
      <xdr:col>4</xdr:col>
      <xdr:colOff>2438400</xdr:colOff>
      <xdr:row>5</xdr:row>
      <xdr:rowOff>258376</xdr:rowOff>
    </xdr:to>
    <xdr:sp macro="" textlink="'BH (3)'!D54">
      <xdr:nvSpPr>
        <xdr:cNvPr id="20" name="CaixaDeTexto 19">
          <a:extLst>
            <a:ext uri="{FF2B5EF4-FFF2-40B4-BE49-F238E27FC236}">
              <a16:creationId xmlns:a16="http://schemas.microsoft.com/office/drawing/2014/main" id="{00000000-0008-0000-1300-000014000000}"/>
            </a:ext>
          </a:extLst>
        </xdr:cNvPr>
        <xdr:cNvSpPr txBox="1"/>
      </xdr:nvSpPr>
      <xdr:spPr>
        <a:xfrm>
          <a:off x="5143500" y="186690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0D15326E-3AC3-4C18-AD60-FB6D3B7FA34A}" type="TxLink">
            <a:rPr lang="en-US" sz="1000" b="0" i="0" u="none" strike="noStrike">
              <a:solidFill>
                <a:schemeClr val="bg1"/>
              </a:solidFill>
              <a:latin typeface="Calibri"/>
              <a:ea typeface="+mn-ea"/>
              <a:cs typeface="Calibri"/>
            </a:rPr>
            <a:pPr marL="0" indent="0" algn="ctr"/>
            <a:t>Outra Parte Processo</a:t>
          </a:fld>
          <a:endParaRPr lang="pt-BR" sz="1000" b="0" i="0" u="none" strike="noStrike">
            <a:solidFill>
              <a:schemeClr val="bg1"/>
            </a:solidFill>
            <a:latin typeface="Calibri"/>
            <a:ea typeface="+mn-ea"/>
            <a:cs typeface="Calibri"/>
          </a:endParaRPr>
        </a:p>
      </xdr:txBody>
    </xdr:sp>
    <xdr:clientData/>
  </xdr:twoCellAnchor>
  <xdr:twoCellAnchor editAs="absolute">
    <xdr:from>
      <xdr:col>5</xdr:col>
      <xdr:colOff>28575</xdr:colOff>
      <xdr:row>5</xdr:row>
      <xdr:rowOff>9525</xdr:rowOff>
    </xdr:from>
    <xdr:to>
      <xdr:col>6</xdr:col>
      <xdr:colOff>0</xdr:colOff>
      <xdr:row>5</xdr:row>
      <xdr:rowOff>258376</xdr:rowOff>
    </xdr:to>
    <xdr:sp macro="" textlink="'BH (3)'!E54">
      <xdr:nvSpPr>
        <xdr:cNvPr id="21" name="CaixaDeTexto 20">
          <a:extLst>
            <a:ext uri="{FF2B5EF4-FFF2-40B4-BE49-F238E27FC236}">
              <a16:creationId xmlns:a16="http://schemas.microsoft.com/office/drawing/2014/main" id="{00000000-0008-0000-1300-000015000000}"/>
            </a:ext>
          </a:extLst>
        </xdr:cNvPr>
        <xdr:cNvSpPr txBox="1"/>
      </xdr:nvSpPr>
      <xdr:spPr>
        <a:xfrm>
          <a:off x="7600950" y="186690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1CDF84FE-23B1-43A8-8659-C7CBF777C19B}" type="TxLink">
            <a:rPr lang="en-US" sz="1000" b="0" i="0" u="none" strike="noStrike">
              <a:solidFill>
                <a:schemeClr val="bg1"/>
              </a:solidFill>
              <a:latin typeface="Calibri"/>
              <a:ea typeface="+mn-ea"/>
              <a:cs typeface="Calibri"/>
            </a:rPr>
            <a:pPr marL="0" indent="0" algn="ctr"/>
            <a:t>Área do Processo</a:t>
          </a:fld>
          <a:endParaRPr lang="pt-BR" sz="1000" b="0" i="0" u="none" strike="noStrike">
            <a:solidFill>
              <a:schemeClr val="bg1"/>
            </a:solidFill>
            <a:latin typeface="Calibri"/>
            <a:ea typeface="+mn-ea"/>
            <a:cs typeface="Calibri"/>
          </a:endParaRPr>
        </a:p>
      </xdr:txBody>
    </xdr:sp>
    <xdr:clientData/>
  </xdr:twoCellAnchor>
  <xdr:twoCellAnchor editAs="absolute">
    <xdr:from>
      <xdr:col>6</xdr:col>
      <xdr:colOff>28575</xdr:colOff>
      <xdr:row>5</xdr:row>
      <xdr:rowOff>9525</xdr:rowOff>
    </xdr:from>
    <xdr:to>
      <xdr:col>7</xdr:col>
      <xdr:colOff>0</xdr:colOff>
      <xdr:row>5</xdr:row>
      <xdr:rowOff>258376</xdr:rowOff>
    </xdr:to>
    <xdr:sp macro="" textlink="'BH (3)'!F54">
      <xdr:nvSpPr>
        <xdr:cNvPr id="22" name="CaixaDeTexto 21">
          <a:extLst>
            <a:ext uri="{FF2B5EF4-FFF2-40B4-BE49-F238E27FC236}">
              <a16:creationId xmlns:a16="http://schemas.microsoft.com/office/drawing/2014/main" id="{00000000-0008-0000-1300-000016000000}"/>
            </a:ext>
          </a:extLst>
        </xdr:cNvPr>
        <xdr:cNvSpPr txBox="1"/>
      </xdr:nvSpPr>
      <xdr:spPr>
        <a:xfrm>
          <a:off x="10048875" y="186690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C7A5904-910D-4D03-83A6-3C0295960CBA}" type="TxLink">
            <a:rPr lang="en-US" sz="1000" b="0" i="0" u="none" strike="noStrike">
              <a:solidFill>
                <a:schemeClr val="bg1"/>
              </a:solidFill>
              <a:latin typeface="Calibri"/>
              <a:ea typeface="+mn-ea"/>
              <a:cs typeface="Calibri"/>
            </a:rPr>
            <a:pPr marL="0" indent="0" algn="ctr"/>
            <a:t>Tipo da Ação</a:t>
          </a:fld>
          <a:endParaRPr lang="pt-BR" sz="1000" b="0" i="0" u="none" strike="noStrike">
            <a:solidFill>
              <a:schemeClr val="bg1"/>
            </a:solidFill>
            <a:latin typeface="Calibri"/>
            <a:ea typeface="+mn-ea"/>
            <a:cs typeface="Calibri"/>
          </a:endParaRPr>
        </a:p>
      </xdr:txBody>
    </xdr:sp>
    <xdr:clientData/>
  </xdr:twoCellAnchor>
  <xdr:twoCellAnchor editAs="absolute">
    <xdr:from>
      <xdr:col>2</xdr:col>
      <xdr:colOff>9525</xdr:colOff>
      <xdr:row>6</xdr:row>
      <xdr:rowOff>19050</xdr:rowOff>
    </xdr:from>
    <xdr:to>
      <xdr:col>2</xdr:col>
      <xdr:colOff>2428875</xdr:colOff>
      <xdr:row>6</xdr:row>
      <xdr:rowOff>267901</xdr:rowOff>
    </xdr:to>
    <xdr:sp macro="" textlink="'BH (3)'!G54">
      <xdr:nvSpPr>
        <xdr:cNvPr id="23" name="CaixaDeTexto 22">
          <a:extLst>
            <a:ext uri="{FF2B5EF4-FFF2-40B4-BE49-F238E27FC236}">
              <a16:creationId xmlns:a16="http://schemas.microsoft.com/office/drawing/2014/main" id="{00000000-0008-0000-1300-000017000000}"/>
            </a:ext>
          </a:extLst>
        </xdr:cNvPr>
        <xdr:cNvSpPr txBox="1"/>
      </xdr:nvSpPr>
      <xdr:spPr>
        <a:xfrm>
          <a:off x="238125" y="333375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A24FD52-6960-4C23-91E3-BF2E21B562CF}" type="TxLink">
            <a:rPr lang="en-US" sz="1000" b="0" i="0" u="none" strike="noStrike">
              <a:solidFill>
                <a:schemeClr val="bg1"/>
              </a:solidFill>
              <a:latin typeface="Calibri"/>
              <a:ea typeface="+mn-ea"/>
              <a:cs typeface="Calibri"/>
            </a:rPr>
            <a:pPr marL="0" indent="0" algn="ctr"/>
            <a:t>Cliente</a:t>
          </a:fld>
          <a:endParaRPr lang="pt-BR" sz="1000" b="0" i="0" u="none" strike="noStrike">
            <a:solidFill>
              <a:schemeClr val="bg1"/>
            </a:solidFill>
            <a:latin typeface="Calibri"/>
            <a:ea typeface="+mn-ea"/>
            <a:cs typeface="Calibri"/>
          </a:endParaRPr>
        </a:p>
      </xdr:txBody>
    </xdr:sp>
    <xdr:clientData/>
  </xdr:twoCellAnchor>
  <xdr:twoCellAnchor editAs="absolute">
    <xdr:from>
      <xdr:col>3</xdr:col>
      <xdr:colOff>19050</xdr:colOff>
      <xdr:row>6</xdr:row>
      <xdr:rowOff>19050</xdr:rowOff>
    </xdr:from>
    <xdr:to>
      <xdr:col>3</xdr:col>
      <xdr:colOff>2438400</xdr:colOff>
      <xdr:row>6</xdr:row>
      <xdr:rowOff>267901</xdr:rowOff>
    </xdr:to>
    <xdr:sp macro="" textlink="'BH (3)'!H54">
      <xdr:nvSpPr>
        <xdr:cNvPr id="24" name="CaixaDeTexto 23">
          <a:extLst>
            <a:ext uri="{FF2B5EF4-FFF2-40B4-BE49-F238E27FC236}">
              <a16:creationId xmlns:a16="http://schemas.microsoft.com/office/drawing/2014/main" id="{00000000-0008-0000-1300-000018000000}"/>
            </a:ext>
          </a:extLst>
        </xdr:cNvPr>
        <xdr:cNvSpPr txBox="1"/>
      </xdr:nvSpPr>
      <xdr:spPr>
        <a:xfrm>
          <a:off x="2695575" y="333375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25B54102-1F08-4D2E-8FE9-5E7D814D4DAE}" type="TxLink">
            <a:rPr lang="en-US" sz="1000" b="0" i="0" u="none" strike="noStrike">
              <a:solidFill>
                <a:schemeClr val="bg1"/>
              </a:solidFill>
              <a:latin typeface="Calibri"/>
              <a:ea typeface="+mn-ea"/>
              <a:cs typeface="Calibri"/>
            </a:rPr>
            <a:pPr marL="0" indent="0" algn="ctr"/>
            <a:t>Advogado</a:t>
          </a:fld>
          <a:endParaRPr lang="pt-BR" sz="1000" b="0" i="0" u="none" strike="noStrike">
            <a:solidFill>
              <a:schemeClr val="bg1"/>
            </a:solidFill>
            <a:latin typeface="Calibri"/>
            <a:ea typeface="+mn-ea"/>
            <a:cs typeface="Calibri"/>
          </a:endParaRPr>
        </a:p>
      </xdr:txBody>
    </xdr:sp>
    <xdr:clientData/>
  </xdr:twoCellAnchor>
  <xdr:twoCellAnchor editAs="absolute">
    <xdr:from>
      <xdr:col>4</xdr:col>
      <xdr:colOff>19050</xdr:colOff>
      <xdr:row>6</xdr:row>
      <xdr:rowOff>19050</xdr:rowOff>
    </xdr:from>
    <xdr:to>
      <xdr:col>4</xdr:col>
      <xdr:colOff>2438400</xdr:colOff>
      <xdr:row>6</xdr:row>
      <xdr:rowOff>267901</xdr:rowOff>
    </xdr:to>
    <xdr:sp macro="" textlink="'BH (3)'!I54">
      <xdr:nvSpPr>
        <xdr:cNvPr id="25" name="CaixaDeTexto 24">
          <a:extLst>
            <a:ext uri="{FF2B5EF4-FFF2-40B4-BE49-F238E27FC236}">
              <a16:creationId xmlns:a16="http://schemas.microsoft.com/office/drawing/2014/main" id="{00000000-0008-0000-1300-000019000000}"/>
            </a:ext>
          </a:extLst>
        </xdr:cNvPr>
        <xdr:cNvSpPr txBox="1"/>
      </xdr:nvSpPr>
      <xdr:spPr>
        <a:xfrm>
          <a:off x="5143500" y="333375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B27254E5-1C29-4A70-93C5-EC5FAF854822}" type="TxLink">
            <a:rPr lang="en-US" sz="1000" b="0" i="0" u="none" strike="noStrike">
              <a:solidFill>
                <a:schemeClr val="bg1"/>
              </a:solidFill>
              <a:latin typeface="Calibri"/>
              <a:ea typeface="+mn-ea"/>
              <a:cs typeface="Calibri"/>
            </a:rPr>
            <a:pPr marL="0" indent="0" algn="ctr"/>
            <a:t>Atualização</a:t>
          </a:fld>
          <a:endParaRPr lang="pt-BR" sz="1000" b="0" i="0" u="none" strike="noStrike">
            <a:solidFill>
              <a:schemeClr val="bg1"/>
            </a:solidFill>
            <a:latin typeface="Calibri"/>
            <a:ea typeface="+mn-ea"/>
            <a:cs typeface="Calibri"/>
          </a:endParaRPr>
        </a:p>
      </xdr:txBody>
    </xdr:sp>
    <xdr:clientData/>
  </xdr:twoCellAnchor>
  <xdr:twoCellAnchor editAs="absolute">
    <xdr:from>
      <xdr:col>5</xdr:col>
      <xdr:colOff>28575</xdr:colOff>
      <xdr:row>6</xdr:row>
      <xdr:rowOff>19050</xdr:rowOff>
    </xdr:from>
    <xdr:to>
      <xdr:col>6</xdr:col>
      <xdr:colOff>0</xdr:colOff>
      <xdr:row>6</xdr:row>
      <xdr:rowOff>267901</xdr:rowOff>
    </xdr:to>
    <xdr:sp macro="" textlink="'BH (3)'!J54">
      <xdr:nvSpPr>
        <xdr:cNvPr id="26" name="CaixaDeTexto 25">
          <a:extLst>
            <a:ext uri="{FF2B5EF4-FFF2-40B4-BE49-F238E27FC236}">
              <a16:creationId xmlns:a16="http://schemas.microsoft.com/office/drawing/2014/main" id="{00000000-0008-0000-1300-00001A000000}"/>
            </a:ext>
          </a:extLst>
        </xdr:cNvPr>
        <xdr:cNvSpPr txBox="1"/>
      </xdr:nvSpPr>
      <xdr:spPr>
        <a:xfrm>
          <a:off x="7600950" y="333375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969D6BE-2094-4395-B592-CB2294232404}" type="TxLink">
            <a:rPr lang="en-US" sz="1000" b="0" i="0" u="none" strike="noStrike">
              <a:solidFill>
                <a:schemeClr val="bg1"/>
              </a:solidFill>
              <a:latin typeface="Calibri"/>
              <a:ea typeface="+mn-ea"/>
              <a:cs typeface="Calibri"/>
            </a:rPr>
            <a:pPr marL="0" indent="0" algn="ctr"/>
            <a:t>Etapa do Processo</a:t>
          </a:fld>
          <a:endParaRPr lang="pt-BR" sz="1000" b="0" i="0" u="none" strike="noStrike">
            <a:solidFill>
              <a:schemeClr val="bg1"/>
            </a:solidFill>
            <a:latin typeface="Calibri"/>
            <a:ea typeface="+mn-ea"/>
            <a:cs typeface="Calibri"/>
          </a:endParaRPr>
        </a:p>
      </xdr:txBody>
    </xdr:sp>
    <xdr:clientData/>
  </xdr:twoCellAnchor>
  <xdr:twoCellAnchor editAs="absolute">
    <xdr:from>
      <xdr:col>6</xdr:col>
      <xdr:colOff>28575</xdr:colOff>
      <xdr:row>6</xdr:row>
      <xdr:rowOff>19050</xdr:rowOff>
    </xdr:from>
    <xdr:to>
      <xdr:col>7</xdr:col>
      <xdr:colOff>0</xdr:colOff>
      <xdr:row>6</xdr:row>
      <xdr:rowOff>267901</xdr:rowOff>
    </xdr:to>
    <xdr:sp macro="" textlink="'BH (3)'!K54">
      <xdr:nvSpPr>
        <xdr:cNvPr id="27" name="CaixaDeTexto 26">
          <a:extLst>
            <a:ext uri="{FF2B5EF4-FFF2-40B4-BE49-F238E27FC236}">
              <a16:creationId xmlns:a16="http://schemas.microsoft.com/office/drawing/2014/main" id="{00000000-0008-0000-1300-00001B000000}"/>
            </a:ext>
          </a:extLst>
        </xdr:cNvPr>
        <xdr:cNvSpPr txBox="1"/>
      </xdr:nvSpPr>
      <xdr:spPr>
        <a:xfrm>
          <a:off x="10048875" y="3333750"/>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E78EF39B-7FAD-4FED-B7C8-B47B57600D26}" type="TxLink">
            <a:rPr lang="en-US" sz="1000" b="0" i="0" u="none" strike="noStrike">
              <a:solidFill>
                <a:schemeClr val="bg1"/>
              </a:solidFill>
              <a:latin typeface="Calibri"/>
              <a:ea typeface="+mn-ea"/>
              <a:cs typeface="Calibri"/>
            </a:rPr>
            <a:pPr marL="0" indent="0" algn="ctr"/>
            <a:t>Data Fim</a:t>
          </a:fld>
          <a:endParaRPr lang="pt-BR" sz="1000" b="0" i="0" u="none" strike="noStrike">
            <a:solidFill>
              <a:schemeClr val="bg1"/>
            </a:solidFill>
            <a:latin typeface="Calibri"/>
            <a:ea typeface="+mn-ea"/>
            <a:cs typeface="Calibri"/>
          </a:endParaRPr>
        </a:p>
      </xdr:txBody>
    </xdr:sp>
    <xdr:clientData/>
  </xdr:twoCellAnchor>
  <xdr:twoCellAnchor editAs="absolute">
    <xdr:from>
      <xdr:col>2</xdr:col>
      <xdr:colOff>9525</xdr:colOff>
      <xdr:row>7</xdr:row>
      <xdr:rowOff>19050</xdr:rowOff>
    </xdr:from>
    <xdr:to>
      <xdr:col>2</xdr:col>
      <xdr:colOff>2428875</xdr:colOff>
      <xdr:row>7</xdr:row>
      <xdr:rowOff>267901</xdr:rowOff>
    </xdr:to>
    <xdr:sp macro="" textlink="'BH (3)'!L54">
      <xdr:nvSpPr>
        <xdr:cNvPr id="28" name="CaixaDeTexto 27">
          <a:extLst>
            <a:ext uri="{FF2B5EF4-FFF2-40B4-BE49-F238E27FC236}">
              <a16:creationId xmlns:a16="http://schemas.microsoft.com/office/drawing/2014/main" id="{00000000-0008-0000-1300-00001C000000}"/>
            </a:ext>
          </a:extLst>
        </xdr:cNvPr>
        <xdr:cNvSpPr txBox="1"/>
      </xdr:nvSpPr>
      <xdr:spPr>
        <a:xfrm>
          <a:off x="238125" y="4791075"/>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161174F4-5836-4FB7-9518-BC0DB212A449}" type="TxLink">
            <a:rPr lang="en-US" sz="1000" b="0" i="0" u="none" strike="noStrike">
              <a:solidFill>
                <a:schemeClr val="bg1"/>
              </a:solidFill>
              <a:latin typeface="Calibri"/>
              <a:ea typeface="+mn-ea"/>
              <a:cs typeface="Calibri"/>
            </a:rPr>
            <a:pPr marL="0" indent="0" algn="ctr"/>
            <a:t>Situação do Processo</a:t>
          </a:fld>
          <a:endParaRPr lang="pt-BR" sz="1000" b="0" i="0" u="none" strike="noStrike">
            <a:solidFill>
              <a:schemeClr val="bg1"/>
            </a:solidFill>
            <a:latin typeface="Calibri"/>
            <a:ea typeface="+mn-ea"/>
            <a:cs typeface="Calibri"/>
          </a:endParaRPr>
        </a:p>
      </xdr:txBody>
    </xdr:sp>
    <xdr:clientData/>
  </xdr:twoCellAnchor>
  <xdr:twoCellAnchor editAs="absolute">
    <xdr:from>
      <xdr:col>3</xdr:col>
      <xdr:colOff>19050</xdr:colOff>
      <xdr:row>7</xdr:row>
      <xdr:rowOff>19050</xdr:rowOff>
    </xdr:from>
    <xdr:to>
      <xdr:col>3</xdr:col>
      <xdr:colOff>2438400</xdr:colOff>
      <xdr:row>7</xdr:row>
      <xdr:rowOff>267901</xdr:rowOff>
    </xdr:to>
    <xdr:sp macro="" textlink="'BH (3)'!M54">
      <xdr:nvSpPr>
        <xdr:cNvPr id="29" name="CaixaDeTexto 28">
          <a:extLst>
            <a:ext uri="{FF2B5EF4-FFF2-40B4-BE49-F238E27FC236}">
              <a16:creationId xmlns:a16="http://schemas.microsoft.com/office/drawing/2014/main" id="{00000000-0008-0000-1300-00001D000000}"/>
            </a:ext>
          </a:extLst>
        </xdr:cNvPr>
        <xdr:cNvSpPr txBox="1"/>
      </xdr:nvSpPr>
      <xdr:spPr>
        <a:xfrm>
          <a:off x="2695575" y="4791075"/>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D21524C-F192-440C-B4C4-0C886E89E64D}" type="TxLink">
            <a:rPr lang="en-US" sz="1000" b="0" i="0" u="none" strike="noStrike">
              <a:solidFill>
                <a:schemeClr val="bg1"/>
              </a:solidFill>
              <a:latin typeface="Calibri"/>
              <a:ea typeface="+mn-ea"/>
              <a:cs typeface="Calibri"/>
            </a:rPr>
            <a:pPr marL="0" indent="0" algn="ctr"/>
            <a:t>Duração</a:t>
          </a:fld>
          <a:endParaRPr lang="pt-BR" sz="1000" b="0" i="0" u="none" strike="noStrike">
            <a:solidFill>
              <a:schemeClr val="bg1"/>
            </a:solidFill>
            <a:latin typeface="Calibri"/>
            <a:ea typeface="+mn-ea"/>
            <a:cs typeface="Calibri"/>
          </a:endParaRPr>
        </a:p>
      </xdr:txBody>
    </xdr:sp>
    <xdr:clientData/>
  </xdr:twoCellAnchor>
  <xdr:twoCellAnchor editAs="absolute">
    <xdr:from>
      <xdr:col>4</xdr:col>
      <xdr:colOff>19050</xdr:colOff>
      <xdr:row>7</xdr:row>
      <xdr:rowOff>19050</xdr:rowOff>
    </xdr:from>
    <xdr:to>
      <xdr:col>4</xdr:col>
      <xdr:colOff>2438400</xdr:colOff>
      <xdr:row>7</xdr:row>
      <xdr:rowOff>267901</xdr:rowOff>
    </xdr:to>
    <xdr:sp macro="" textlink="'BH (3)'!N54">
      <xdr:nvSpPr>
        <xdr:cNvPr id="30" name="CaixaDeTexto 29">
          <a:extLst>
            <a:ext uri="{FF2B5EF4-FFF2-40B4-BE49-F238E27FC236}">
              <a16:creationId xmlns:a16="http://schemas.microsoft.com/office/drawing/2014/main" id="{00000000-0008-0000-1300-00001E000000}"/>
            </a:ext>
          </a:extLst>
        </xdr:cNvPr>
        <xdr:cNvSpPr txBox="1"/>
      </xdr:nvSpPr>
      <xdr:spPr>
        <a:xfrm>
          <a:off x="5143500" y="4791075"/>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294965E5-4709-4495-8BE9-80D6978329A0}" type="TxLink">
            <a:rPr lang="en-US" sz="1000" b="0" i="0" u="none" strike="noStrike">
              <a:solidFill>
                <a:schemeClr val="bg1"/>
              </a:solidFill>
              <a:latin typeface="Calibri"/>
              <a:ea typeface="+mn-ea"/>
              <a:cs typeface="Calibri"/>
            </a:rPr>
            <a:pPr marL="0" indent="0" algn="ctr"/>
            <a:t>Valor Honorários</a:t>
          </a:fld>
          <a:endParaRPr lang="pt-BR" sz="1000" b="0" i="0" u="none" strike="noStrike">
            <a:solidFill>
              <a:schemeClr val="bg1"/>
            </a:solidFill>
            <a:latin typeface="Calibri"/>
            <a:ea typeface="+mn-ea"/>
            <a:cs typeface="Calibri"/>
          </a:endParaRPr>
        </a:p>
      </xdr:txBody>
    </xdr:sp>
    <xdr:clientData/>
  </xdr:twoCellAnchor>
  <xdr:twoCellAnchor editAs="absolute">
    <xdr:from>
      <xdr:col>5</xdr:col>
      <xdr:colOff>28575</xdr:colOff>
      <xdr:row>7</xdr:row>
      <xdr:rowOff>19050</xdr:rowOff>
    </xdr:from>
    <xdr:to>
      <xdr:col>6</xdr:col>
      <xdr:colOff>0</xdr:colOff>
      <xdr:row>7</xdr:row>
      <xdr:rowOff>267901</xdr:rowOff>
    </xdr:to>
    <xdr:sp macro="" textlink="'BH (3)'!O54">
      <xdr:nvSpPr>
        <xdr:cNvPr id="31" name="CaixaDeTexto 30">
          <a:extLst>
            <a:ext uri="{FF2B5EF4-FFF2-40B4-BE49-F238E27FC236}">
              <a16:creationId xmlns:a16="http://schemas.microsoft.com/office/drawing/2014/main" id="{00000000-0008-0000-1300-00001F000000}"/>
            </a:ext>
          </a:extLst>
        </xdr:cNvPr>
        <xdr:cNvSpPr txBox="1"/>
      </xdr:nvSpPr>
      <xdr:spPr>
        <a:xfrm>
          <a:off x="7600950" y="4791075"/>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D84CA77-D46F-4685-A228-7A52B6B7C871}" type="TxLink">
            <a:rPr lang="en-US" sz="1000" b="0" i="0" u="none" strike="noStrike">
              <a:solidFill>
                <a:schemeClr val="bg1"/>
              </a:solidFill>
              <a:latin typeface="Calibri"/>
              <a:ea typeface="+mn-ea"/>
              <a:cs typeface="Calibri"/>
            </a:rPr>
            <a:pPr marL="0" indent="0" algn="ctr"/>
            <a:t>Situação</a:t>
          </a:fld>
          <a:endParaRPr lang="pt-BR" sz="1000" b="0" i="0" u="none" strike="noStrike">
            <a:solidFill>
              <a:schemeClr val="bg1"/>
            </a:solidFill>
            <a:latin typeface="Calibri"/>
            <a:ea typeface="+mn-ea"/>
            <a:cs typeface="Calibri"/>
          </a:endParaRPr>
        </a:p>
      </xdr:txBody>
    </xdr:sp>
    <xdr:clientData/>
  </xdr:twoCellAnchor>
  <xdr:twoCellAnchor editAs="absolute">
    <xdr:from>
      <xdr:col>6</xdr:col>
      <xdr:colOff>28575</xdr:colOff>
      <xdr:row>7</xdr:row>
      <xdr:rowOff>19050</xdr:rowOff>
    </xdr:from>
    <xdr:to>
      <xdr:col>7</xdr:col>
      <xdr:colOff>0</xdr:colOff>
      <xdr:row>7</xdr:row>
      <xdr:rowOff>267901</xdr:rowOff>
    </xdr:to>
    <xdr:sp macro="" textlink="'BH (3)'!P54">
      <xdr:nvSpPr>
        <xdr:cNvPr id="32" name="CaixaDeTexto 31">
          <a:extLst>
            <a:ext uri="{FF2B5EF4-FFF2-40B4-BE49-F238E27FC236}">
              <a16:creationId xmlns:a16="http://schemas.microsoft.com/office/drawing/2014/main" id="{00000000-0008-0000-1300-000020000000}"/>
            </a:ext>
          </a:extLst>
        </xdr:cNvPr>
        <xdr:cNvSpPr txBox="1"/>
      </xdr:nvSpPr>
      <xdr:spPr>
        <a:xfrm>
          <a:off x="10048875" y="4791075"/>
          <a:ext cx="241935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9D02E9D8-DECA-45D7-BBD5-1AAAAD008801}" type="TxLink">
            <a:rPr lang="en-US" sz="1000" b="0" i="0" u="none" strike="noStrike">
              <a:solidFill>
                <a:schemeClr val="bg1"/>
              </a:solidFill>
              <a:latin typeface="Calibri"/>
              <a:ea typeface="+mn-ea"/>
              <a:cs typeface="Calibri"/>
            </a:rPr>
            <a:pPr marL="0" indent="0" algn="ctr"/>
            <a:t>Detalhes do Processo</a:t>
          </a:fld>
          <a:endParaRPr lang="pt-BR" sz="1000" b="0" i="0" u="none" strike="noStrike">
            <a:solidFill>
              <a:schemeClr val="bg1"/>
            </a:solidFill>
            <a:latin typeface="Calibri"/>
            <a:ea typeface="+mn-ea"/>
            <a:cs typeface="Calibri"/>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6</xdr:col>
      <xdr:colOff>289425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704850</xdr:colOff>
      <xdr:row>0</xdr:row>
      <xdr:rowOff>85725</xdr:rowOff>
    </xdr:from>
    <xdr:to>
      <xdr:col>9</xdr:col>
      <xdr:colOff>356100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381000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422775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171450</xdr:colOff>
      <xdr:row>0</xdr:row>
      <xdr:rowOff>371475</xdr:rowOff>
    </xdr:from>
    <xdr:to>
      <xdr:col>9</xdr:col>
      <xdr:colOff>177075</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314325</xdr:colOff>
      <xdr:row>0</xdr:row>
      <xdr:rowOff>85725</xdr:rowOff>
    </xdr:from>
    <xdr:to>
      <xdr:col>7</xdr:col>
      <xdr:colOff>679950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4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Especialidades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4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4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5</xdr:col>
      <xdr:colOff>485775</xdr:colOff>
      <xdr:row>1</xdr:row>
      <xdr:rowOff>142875</xdr:rowOff>
    </xdr:from>
    <xdr:to>
      <xdr:col>7</xdr:col>
      <xdr:colOff>137025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4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533400</xdr:colOff>
      <xdr:row>1</xdr:row>
      <xdr:rowOff>142875</xdr:rowOff>
    </xdr:from>
    <xdr:to>
      <xdr:col>10</xdr:col>
      <xdr:colOff>184650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1400-000012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3</xdr:col>
          <xdr:colOff>800100</xdr:colOff>
          <xdr:row>4</xdr:row>
          <xdr:rowOff>19050</xdr:rowOff>
        </xdr:to>
        <xdr:sp macro="" textlink="">
          <xdr:nvSpPr>
            <xdr:cNvPr id="14337" name="Drop Dow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847725</xdr:colOff>
          <xdr:row>2</xdr:row>
          <xdr:rowOff>352425</xdr:rowOff>
        </xdr:from>
        <xdr:to>
          <xdr:col>4</xdr:col>
          <xdr:colOff>628650</xdr:colOff>
          <xdr:row>4</xdr:row>
          <xdr:rowOff>19050</xdr:rowOff>
        </xdr:to>
        <xdr:sp macro="" textlink="">
          <xdr:nvSpPr>
            <xdr:cNvPr id="14338" name="Drop Down 2" hidden="1">
              <a:extLst>
                <a:ext uri="{63B3BB69-23CF-44E3-9099-C40C66FF867C}">
                  <a14:compatExt spid="_x0000_s14338"/>
                </a:ext>
                <a:ext uri="{FF2B5EF4-FFF2-40B4-BE49-F238E27FC236}">
                  <a16:creationId xmlns:a16="http://schemas.microsoft.com/office/drawing/2014/main" id="{00000000-0008-0000-14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152400</xdr:colOff>
      <xdr:row>1</xdr:row>
      <xdr:rowOff>142875</xdr:rowOff>
    </xdr:from>
    <xdr:to>
      <xdr:col>8</xdr:col>
      <xdr:colOff>518025</xdr:colOff>
      <xdr:row>2</xdr:row>
      <xdr:rowOff>13875</xdr:rowOff>
    </xdr:to>
    <xdr:sp macro="" textlink="">
      <xdr:nvSpPr>
        <xdr:cNvPr id="21" name="Retângulo 20">
          <a:hlinkClick xmlns:r="http://schemas.openxmlformats.org/officeDocument/2006/relationships" r:id="rId12"/>
          <a:extLst>
            <a:ext uri="{FF2B5EF4-FFF2-40B4-BE49-F238E27FC236}">
              <a16:creationId xmlns:a16="http://schemas.microsoft.com/office/drawing/2014/main" id="{00000000-0008-0000-1400-000015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Etapas</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6</xdr:col>
      <xdr:colOff>289425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704850</xdr:colOff>
      <xdr:row>0</xdr:row>
      <xdr:rowOff>85725</xdr:rowOff>
    </xdr:from>
    <xdr:to>
      <xdr:col>9</xdr:col>
      <xdr:colOff>356100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381000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422775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171450</xdr:colOff>
      <xdr:row>0</xdr:row>
      <xdr:rowOff>371475</xdr:rowOff>
    </xdr:from>
    <xdr:to>
      <xdr:col>9</xdr:col>
      <xdr:colOff>177075</xdr:colOff>
      <xdr:row>0</xdr:row>
      <xdr:rowOff>388425</xdr:rowOff>
    </xdr:to>
    <xdr:sp macro="" textlink="">
      <xdr:nvSpPr>
        <xdr:cNvPr id="8" name="Retângulo 7">
          <a:extLst>
            <a:ext uri="{FF2B5EF4-FFF2-40B4-BE49-F238E27FC236}">
              <a16:creationId xmlns:a16="http://schemas.microsoft.com/office/drawing/2014/main" id="{00000000-0008-0000-15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314325</xdr:colOff>
      <xdr:row>0</xdr:row>
      <xdr:rowOff>85725</xdr:rowOff>
    </xdr:from>
    <xdr:to>
      <xdr:col>7</xdr:col>
      <xdr:colOff>679950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3</xdr:col>
          <xdr:colOff>800100</xdr:colOff>
          <xdr:row>4</xdr:row>
          <xdr:rowOff>19050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15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847725</xdr:colOff>
          <xdr:row>2</xdr:row>
          <xdr:rowOff>352425</xdr:rowOff>
        </xdr:from>
        <xdr:to>
          <xdr:col>4</xdr:col>
          <xdr:colOff>628650</xdr:colOff>
          <xdr:row>4</xdr:row>
          <xdr:rowOff>19050</xdr:rowOff>
        </xdr:to>
        <xdr:sp macro="" textlink="">
          <xdr:nvSpPr>
            <xdr:cNvPr id="15362" name="Drop Down 2" hidden="1">
              <a:extLst>
                <a:ext uri="{63B3BB69-23CF-44E3-9099-C40C66FF867C}">
                  <a14:compatExt spid="_x0000_s15362"/>
                </a:ext>
                <a:ext uri="{FF2B5EF4-FFF2-40B4-BE49-F238E27FC236}">
                  <a16:creationId xmlns:a16="http://schemas.microsoft.com/office/drawing/2014/main" id="{00000000-0008-0000-1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142875</xdr:colOff>
      <xdr:row>6</xdr:row>
      <xdr:rowOff>171450</xdr:rowOff>
    </xdr:from>
    <xdr:to>
      <xdr:col>2</xdr:col>
      <xdr:colOff>322875</xdr:colOff>
      <xdr:row>6</xdr:row>
      <xdr:rowOff>351450</xdr:rowOff>
    </xdr:to>
    <xdr:sp macro="" textlink="">
      <xdr:nvSpPr>
        <xdr:cNvPr id="21" name="Elipse 20">
          <a:extLst>
            <a:ext uri="{FF2B5EF4-FFF2-40B4-BE49-F238E27FC236}">
              <a16:creationId xmlns:a16="http://schemas.microsoft.com/office/drawing/2014/main" id="{00000000-0008-0000-1500-000015000000}"/>
            </a:ext>
          </a:extLst>
        </xdr:cNvPr>
        <xdr:cNvSpPr/>
      </xdr:nvSpPr>
      <xdr:spPr>
        <a:xfrm>
          <a:off x="6029325" y="1647825"/>
          <a:ext cx="180000" cy="180000"/>
        </a:xfrm>
        <a:prstGeom prst="ellipse">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1</a:t>
          </a:r>
        </a:p>
      </xdr:txBody>
    </xdr:sp>
    <xdr:clientData/>
  </xdr:twoCellAnchor>
  <xdr:twoCellAnchor>
    <xdr:from>
      <xdr:col>2</xdr:col>
      <xdr:colOff>142875</xdr:colOff>
      <xdr:row>7</xdr:row>
      <xdr:rowOff>171450</xdr:rowOff>
    </xdr:from>
    <xdr:to>
      <xdr:col>2</xdr:col>
      <xdr:colOff>322875</xdr:colOff>
      <xdr:row>7</xdr:row>
      <xdr:rowOff>351450</xdr:rowOff>
    </xdr:to>
    <xdr:sp macro="" textlink="">
      <xdr:nvSpPr>
        <xdr:cNvPr id="22" name="Elipse 21">
          <a:extLst>
            <a:ext uri="{FF2B5EF4-FFF2-40B4-BE49-F238E27FC236}">
              <a16:creationId xmlns:a16="http://schemas.microsoft.com/office/drawing/2014/main" id="{00000000-0008-0000-1500-000016000000}"/>
            </a:ext>
          </a:extLst>
        </xdr:cNvPr>
        <xdr:cNvSpPr/>
      </xdr:nvSpPr>
      <xdr:spPr>
        <a:xfrm>
          <a:off x="6029325" y="2152650"/>
          <a:ext cx="180000" cy="180000"/>
        </a:xfrm>
        <a:prstGeom prst="ellipse">
          <a:avLst/>
        </a:prstGeom>
        <a:solidFill>
          <a:srgbClr val="FF7C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2</a:t>
          </a:r>
        </a:p>
      </xdr:txBody>
    </xdr:sp>
    <xdr:clientData/>
  </xdr:twoCellAnchor>
  <xdr:twoCellAnchor>
    <xdr:from>
      <xdr:col>2</xdr:col>
      <xdr:colOff>142875</xdr:colOff>
      <xdr:row>8</xdr:row>
      <xdr:rowOff>171450</xdr:rowOff>
    </xdr:from>
    <xdr:to>
      <xdr:col>2</xdr:col>
      <xdr:colOff>322875</xdr:colOff>
      <xdr:row>8</xdr:row>
      <xdr:rowOff>351450</xdr:rowOff>
    </xdr:to>
    <xdr:sp macro="" textlink="">
      <xdr:nvSpPr>
        <xdr:cNvPr id="23" name="Elipse 22">
          <a:extLst>
            <a:ext uri="{FF2B5EF4-FFF2-40B4-BE49-F238E27FC236}">
              <a16:creationId xmlns:a16="http://schemas.microsoft.com/office/drawing/2014/main" id="{00000000-0008-0000-1500-000017000000}"/>
            </a:ext>
          </a:extLst>
        </xdr:cNvPr>
        <xdr:cNvSpPr/>
      </xdr:nvSpPr>
      <xdr:spPr>
        <a:xfrm>
          <a:off x="6029325" y="2657475"/>
          <a:ext cx="180000" cy="180000"/>
        </a:xfrm>
        <a:prstGeom prst="ellipse">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3</a:t>
          </a:r>
        </a:p>
      </xdr:txBody>
    </xdr:sp>
    <xdr:clientData/>
  </xdr:twoCellAnchor>
  <xdr:twoCellAnchor>
    <xdr:from>
      <xdr:col>2</xdr:col>
      <xdr:colOff>142875</xdr:colOff>
      <xdr:row>9</xdr:row>
      <xdr:rowOff>171450</xdr:rowOff>
    </xdr:from>
    <xdr:to>
      <xdr:col>2</xdr:col>
      <xdr:colOff>322875</xdr:colOff>
      <xdr:row>9</xdr:row>
      <xdr:rowOff>351450</xdr:rowOff>
    </xdr:to>
    <xdr:sp macro="" textlink="">
      <xdr:nvSpPr>
        <xdr:cNvPr id="24" name="Elipse 23">
          <a:extLst>
            <a:ext uri="{FF2B5EF4-FFF2-40B4-BE49-F238E27FC236}">
              <a16:creationId xmlns:a16="http://schemas.microsoft.com/office/drawing/2014/main" id="{00000000-0008-0000-1500-000018000000}"/>
            </a:ext>
          </a:extLst>
        </xdr:cNvPr>
        <xdr:cNvSpPr/>
      </xdr:nvSpPr>
      <xdr:spPr>
        <a:xfrm>
          <a:off x="6029325" y="3162300"/>
          <a:ext cx="180000" cy="180000"/>
        </a:xfrm>
        <a:prstGeom prst="ellipse">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4</a:t>
          </a:r>
        </a:p>
      </xdr:txBody>
    </xdr:sp>
    <xdr:clientData/>
  </xdr:twoCellAnchor>
  <xdr:twoCellAnchor>
    <xdr:from>
      <xdr:col>2</xdr:col>
      <xdr:colOff>142875</xdr:colOff>
      <xdr:row>10</xdr:row>
      <xdr:rowOff>171450</xdr:rowOff>
    </xdr:from>
    <xdr:to>
      <xdr:col>2</xdr:col>
      <xdr:colOff>322875</xdr:colOff>
      <xdr:row>10</xdr:row>
      <xdr:rowOff>351450</xdr:rowOff>
    </xdr:to>
    <xdr:sp macro="" textlink="">
      <xdr:nvSpPr>
        <xdr:cNvPr id="25" name="Elipse 24">
          <a:extLst>
            <a:ext uri="{FF2B5EF4-FFF2-40B4-BE49-F238E27FC236}">
              <a16:creationId xmlns:a16="http://schemas.microsoft.com/office/drawing/2014/main" id="{00000000-0008-0000-1500-000019000000}"/>
            </a:ext>
          </a:extLst>
        </xdr:cNvPr>
        <xdr:cNvSpPr/>
      </xdr:nvSpPr>
      <xdr:spPr>
        <a:xfrm>
          <a:off x="6029325" y="3667125"/>
          <a:ext cx="180000" cy="180000"/>
        </a:xfrm>
        <a:prstGeom prst="ellipse">
          <a:avLst/>
        </a:prstGeom>
        <a:solidFill>
          <a:srgbClr val="00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5</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6" name="Retângulo 25">
          <a:hlinkClick xmlns:r="http://schemas.openxmlformats.org/officeDocument/2006/relationships" r:id="rId4"/>
          <a:extLst>
            <a:ext uri="{FF2B5EF4-FFF2-40B4-BE49-F238E27FC236}">
              <a16:creationId xmlns:a16="http://schemas.microsoft.com/office/drawing/2014/main" id="{00000000-0008-0000-1500-00001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7" name="Retângulo 26">
          <a:hlinkClick xmlns:r="http://schemas.openxmlformats.org/officeDocument/2006/relationships" r:id="rId8"/>
          <a:extLst>
            <a:ext uri="{FF2B5EF4-FFF2-40B4-BE49-F238E27FC236}">
              <a16:creationId xmlns:a16="http://schemas.microsoft.com/office/drawing/2014/main" id="{00000000-0008-0000-1500-00001B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Prioridades</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28" name="Retângulo 27">
          <a:hlinkClick xmlns:r="http://schemas.openxmlformats.org/officeDocument/2006/relationships" r:id="rId9"/>
          <a:extLst>
            <a:ext uri="{FF2B5EF4-FFF2-40B4-BE49-F238E27FC236}">
              <a16:creationId xmlns:a16="http://schemas.microsoft.com/office/drawing/2014/main" id="{00000000-0008-0000-1500-00001C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5</xdr:col>
      <xdr:colOff>485775</xdr:colOff>
      <xdr:row>1</xdr:row>
      <xdr:rowOff>142875</xdr:rowOff>
    </xdr:from>
    <xdr:to>
      <xdr:col>7</xdr:col>
      <xdr:colOff>137025</xdr:colOff>
      <xdr:row>2</xdr:row>
      <xdr:rowOff>13875</xdr:rowOff>
    </xdr:to>
    <xdr:sp macro="" textlink="">
      <xdr:nvSpPr>
        <xdr:cNvPr id="29" name="Retângulo 28">
          <a:hlinkClick xmlns:r="http://schemas.openxmlformats.org/officeDocument/2006/relationships" r:id="rId10"/>
          <a:extLst>
            <a:ext uri="{FF2B5EF4-FFF2-40B4-BE49-F238E27FC236}">
              <a16:creationId xmlns:a16="http://schemas.microsoft.com/office/drawing/2014/main" id="{00000000-0008-0000-1500-00001D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533400</xdr:colOff>
      <xdr:row>1</xdr:row>
      <xdr:rowOff>142875</xdr:rowOff>
    </xdr:from>
    <xdr:to>
      <xdr:col>10</xdr:col>
      <xdr:colOff>184650</xdr:colOff>
      <xdr:row>2</xdr:row>
      <xdr:rowOff>13875</xdr:rowOff>
    </xdr:to>
    <xdr:sp macro="" textlink="">
      <xdr:nvSpPr>
        <xdr:cNvPr id="30" name="Retângulo 29">
          <a:hlinkClick xmlns:r="http://schemas.openxmlformats.org/officeDocument/2006/relationships" r:id="rId11"/>
          <a:extLst>
            <a:ext uri="{FF2B5EF4-FFF2-40B4-BE49-F238E27FC236}">
              <a16:creationId xmlns:a16="http://schemas.microsoft.com/office/drawing/2014/main" id="{00000000-0008-0000-1500-00001E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editAs="absolute">
    <xdr:from>
      <xdr:col>7</xdr:col>
      <xdr:colOff>152400</xdr:colOff>
      <xdr:row>1</xdr:row>
      <xdr:rowOff>142875</xdr:rowOff>
    </xdr:from>
    <xdr:to>
      <xdr:col>8</xdr:col>
      <xdr:colOff>518025</xdr:colOff>
      <xdr:row>2</xdr:row>
      <xdr:rowOff>13875</xdr:rowOff>
    </xdr:to>
    <xdr:sp macro="" textlink="">
      <xdr:nvSpPr>
        <xdr:cNvPr id="31" name="Retângulo 30">
          <a:hlinkClick xmlns:r="http://schemas.openxmlformats.org/officeDocument/2006/relationships" r:id="rId12"/>
          <a:extLst>
            <a:ext uri="{FF2B5EF4-FFF2-40B4-BE49-F238E27FC236}">
              <a16:creationId xmlns:a16="http://schemas.microsoft.com/office/drawing/2014/main" id="{00000000-0008-0000-1500-00001F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Etapas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6</xdr:col>
      <xdr:colOff>289425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704850</xdr:colOff>
      <xdr:row>0</xdr:row>
      <xdr:rowOff>85725</xdr:rowOff>
    </xdr:from>
    <xdr:to>
      <xdr:col>9</xdr:col>
      <xdr:colOff>356100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381000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422775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171450</xdr:colOff>
      <xdr:row>0</xdr:row>
      <xdr:rowOff>371475</xdr:rowOff>
    </xdr:from>
    <xdr:to>
      <xdr:col>9</xdr:col>
      <xdr:colOff>177075</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314325</xdr:colOff>
      <xdr:row>0</xdr:row>
      <xdr:rowOff>85725</xdr:rowOff>
    </xdr:from>
    <xdr:to>
      <xdr:col>7</xdr:col>
      <xdr:colOff>679950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3</xdr:col>
          <xdr:colOff>800100</xdr:colOff>
          <xdr:row>4</xdr:row>
          <xdr:rowOff>19050</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id="{00000000-0008-0000-16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847725</xdr:colOff>
          <xdr:row>2</xdr:row>
          <xdr:rowOff>352425</xdr:rowOff>
        </xdr:from>
        <xdr:to>
          <xdr:col>4</xdr:col>
          <xdr:colOff>628650</xdr:colOff>
          <xdr:row>4</xdr:row>
          <xdr:rowOff>19050</xdr:rowOff>
        </xdr:to>
        <xdr:sp macro="" textlink="">
          <xdr:nvSpPr>
            <xdr:cNvPr id="16386" name="Drop Down 2" hidden="1">
              <a:extLst>
                <a:ext uri="{63B3BB69-23CF-44E3-9099-C40C66FF867C}">
                  <a14:compatExt spid="_x0000_s16386"/>
                </a:ext>
                <a:ext uri="{FF2B5EF4-FFF2-40B4-BE49-F238E27FC236}">
                  <a16:creationId xmlns:a16="http://schemas.microsoft.com/office/drawing/2014/main" id="{00000000-0008-0000-16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295275</xdr:colOff>
      <xdr:row>1</xdr:row>
      <xdr:rowOff>142875</xdr:rowOff>
    </xdr:from>
    <xdr:to>
      <xdr:col>3</xdr:col>
      <xdr:colOff>1375275</xdr:colOff>
      <xdr:row>2</xdr:row>
      <xdr:rowOff>13875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1600-00001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2" name="Retângulo 21">
          <a:hlinkClick xmlns:r="http://schemas.openxmlformats.org/officeDocument/2006/relationships" r:id="rId8"/>
          <a:extLst>
            <a:ext uri="{FF2B5EF4-FFF2-40B4-BE49-F238E27FC236}">
              <a16:creationId xmlns:a16="http://schemas.microsoft.com/office/drawing/2014/main" id="{00000000-0008-0000-1600-000016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23" name="Retângulo 22">
          <a:hlinkClick xmlns:r="http://schemas.openxmlformats.org/officeDocument/2006/relationships" r:id="rId9"/>
          <a:extLst>
            <a:ext uri="{FF2B5EF4-FFF2-40B4-BE49-F238E27FC236}">
              <a16:creationId xmlns:a16="http://schemas.microsoft.com/office/drawing/2014/main" id="{00000000-0008-0000-1600-000017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Advogados</a:t>
          </a:r>
        </a:p>
      </xdr:txBody>
    </xdr:sp>
    <xdr:clientData/>
  </xdr:twoCellAnchor>
  <xdr:twoCellAnchor editAs="absolute">
    <xdr:from>
      <xdr:col>5</xdr:col>
      <xdr:colOff>485775</xdr:colOff>
      <xdr:row>1</xdr:row>
      <xdr:rowOff>142875</xdr:rowOff>
    </xdr:from>
    <xdr:to>
      <xdr:col>7</xdr:col>
      <xdr:colOff>137025</xdr:colOff>
      <xdr:row>2</xdr:row>
      <xdr:rowOff>13875</xdr:rowOff>
    </xdr:to>
    <xdr:sp macro="" textlink="">
      <xdr:nvSpPr>
        <xdr:cNvPr id="24" name="Retângulo 23">
          <a:hlinkClick xmlns:r="http://schemas.openxmlformats.org/officeDocument/2006/relationships" r:id="rId10"/>
          <a:extLst>
            <a:ext uri="{FF2B5EF4-FFF2-40B4-BE49-F238E27FC236}">
              <a16:creationId xmlns:a16="http://schemas.microsoft.com/office/drawing/2014/main" id="{00000000-0008-0000-1600-000018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533400</xdr:colOff>
      <xdr:row>1</xdr:row>
      <xdr:rowOff>142875</xdr:rowOff>
    </xdr:from>
    <xdr:to>
      <xdr:col>10</xdr:col>
      <xdr:colOff>184650</xdr:colOff>
      <xdr:row>2</xdr:row>
      <xdr:rowOff>13875</xdr:rowOff>
    </xdr:to>
    <xdr:sp macro="" textlink="">
      <xdr:nvSpPr>
        <xdr:cNvPr id="25" name="Retângulo 24">
          <a:hlinkClick xmlns:r="http://schemas.openxmlformats.org/officeDocument/2006/relationships" r:id="rId11"/>
          <a:extLst>
            <a:ext uri="{FF2B5EF4-FFF2-40B4-BE49-F238E27FC236}">
              <a16:creationId xmlns:a16="http://schemas.microsoft.com/office/drawing/2014/main" id="{00000000-0008-0000-1600-000019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editAs="absolute">
    <xdr:from>
      <xdr:col>7</xdr:col>
      <xdr:colOff>152400</xdr:colOff>
      <xdr:row>1</xdr:row>
      <xdr:rowOff>142875</xdr:rowOff>
    </xdr:from>
    <xdr:to>
      <xdr:col>8</xdr:col>
      <xdr:colOff>518025</xdr:colOff>
      <xdr:row>2</xdr:row>
      <xdr:rowOff>13875</xdr:rowOff>
    </xdr:to>
    <xdr:sp macro="" textlink="">
      <xdr:nvSpPr>
        <xdr:cNvPr id="26" name="Retângulo 25">
          <a:hlinkClick xmlns:r="http://schemas.openxmlformats.org/officeDocument/2006/relationships" r:id="rId12"/>
          <a:extLst>
            <a:ext uri="{FF2B5EF4-FFF2-40B4-BE49-F238E27FC236}">
              <a16:creationId xmlns:a16="http://schemas.microsoft.com/office/drawing/2014/main" id="{00000000-0008-0000-1600-00001A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Etapas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241800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266700</xdr:colOff>
      <xdr:row>0</xdr:row>
      <xdr:rowOff>85725</xdr:rowOff>
    </xdr:from>
    <xdr:to>
      <xdr:col>5</xdr:col>
      <xdr:colOff>565650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590550</xdr:colOff>
      <xdr:row>0</xdr:row>
      <xdr:rowOff>85725</xdr:rowOff>
    </xdr:from>
    <xdr:to>
      <xdr:col>7</xdr:col>
      <xdr:colOff>108450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457200</xdr:colOff>
      <xdr:row>0</xdr:row>
      <xdr:rowOff>85725</xdr:rowOff>
    </xdr:from>
    <xdr:to>
      <xdr:col>9</xdr:col>
      <xdr:colOff>756150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0</xdr:colOff>
      <xdr:row>0</xdr:row>
      <xdr:rowOff>85725</xdr:rowOff>
    </xdr:from>
    <xdr:to>
      <xdr:col>11</xdr:col>
      <xdr:colOff>298950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323850</xdr:colOff>
      <xdr:row>0</xdr:row>
      <xdr:rowOff>85725</xdr:rowOff>
    </xdr:from>
    <xdr:to>
      <xdr:col>12</xdr:col>
      <xdr:colOff>622800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638175</xdr:colOff>
      <xdr:row>0</xdr:row>
      <xdr:rowOff>371475</xdr:rowOff>
    </xdr:from>
    <xdr:to>
      <xdr:col>9</xdr:col>
      <xdr:colOff>577125</xdr:colOff>
      <xdr:row>0</xdr:row>
      <xdr:rowOff>388425</xdr:rowOff>
    </xdr:to>
    <xdr:sp macro="" textlink="">
      <xdr:nvSpPr>
        <xdr:cNvPr id="8" name="Retângulo 7">
          <a:extLst>
            <a:ext uri="{FF2B5EF4-FFF2-40B4-BE49-F238E27FC236}">
              <a16:creationId xmlns:a16="http://schemas.microsoft.com/office/drawing/2014/main" id="{00000000-0008-0000-17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133350</xdr:colOff>
      <xdr:row>0</xdr:row>
      <xdr:rowOff>85725</xdr:rowOff>
    </xdr:from>
    <xdr:to>
      <xdr:col>8</xdr:col>
      <xdr:colOff>432300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3</xdr:col>
          <xdr:colOff>800100</xdr:colOff>
          <xdr:row>4</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17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847725</xdr:colOff>
          <xdr:row>2</xdr:row>
          <xdr:rowOff>352425</xdr:rowOff>
        </xdr:from>
        <xdr:to>
          <xdr:col>6</xdr:col>
          <xdr:colOff>514350</xdr:colOff>
          <xdr:row>4</xdr:row>
          <xdr:rowOff>19050</xdr:rowOff>
        </xdr:to>
        <xdr:sp macro="" textlink="">
          <xdr:nvSpPr>
            <xdr:cNvPr id="17411" name="Group Box 3" hidden="1">
              <a:extLst>
                <a:ext uri="{63B3BB69-23CF-44E3-9099-C40C66FF867C}">
                  <a14:compatExt spid="_x0000_s17411"/>
                </a:ext>
                <a:ext uri="{FF2B5EF4-FFF2-40B4-BE49-F238E27FC236}">
                  <a16:creationId xmlns:a16="http://schemas.microsoft.com/office/drawing/2014/main" id="{00000000-0008-0000-1700-000003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904875</xdr:colOff>
          <xdr:row>3</xdr:row>
          <xdr:rowOff>28575</xdr:rowOff>
        </xdr:from>
        <xdr:to>
          <xdr:col>4</xdr:col>
          <xdr:colOff>514350</xdr:colOff>
          <xdr:row>3</xdr:row>
          <xdr:rowOff>238125</xdr:rowOff>
        </xdr:to>
        <xdr:sp macro="" textlink="">
          <xdr:nvSpPr>
            <xdr:cNvPr id="17412" name="Option Button 4" hidden="1">
              <a:extLst>
                <a:ext uri="{63B3BB69-23CF-44E3-9099-C40C66FF867C}">
                  <a14:compatExt spid="_x0000_s17412"/>
                </a:ext>
                <a:ext uri="{FF2B5EF4-FFF2-40B4-BE49-F238E27FC236}">
                  <a16:creationId xmlns:a16="http://schemas.microsoft.com/office/drawing/2014/main" id="{00000000-0008-0000-17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Conforme Advogados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571500</xdr:colOff>
          <xdr:row>3</xdr:row>
          <xdr:rowOff>28575</xdr:rowOff>
        </xdr:from>
        <xdr:to>
          <xdr:col>6</xdr:col>
          <xdr:colOff>266700</xdr:colOff>
          <xdr:row>3</xdr:row>
          <xdr:rowOff>238125</xdr:rowOff>
        </xdr:to>
        <xdr:sp macro="" textlink="">
          <xdr:nvSpPr>
            <xdr:cNvPr id="17419" name="Option Button 11" hidden="1">
              <a:extLst>
                <a:ext uri="{63B3BB69-23CF-44E3-9099-C40C66FF867C}">
                  <a14:compatExt spid="_x0000_s17419"/>
                </a:ext>
                <a:ext uri="{FF2B5EF4-FFF2-40B4-BE49-F238E27FC236}">
                  <a16:creationId xmlns:a16="http://schemas.microsoft.com/office/drawing/2014/main" id="{00000000-0008-0000-1700-00000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Conforme Clientes</a:t>
              </a:r>
            </a:p>
          </xdr:txBody>
        </xdr:sp>
        <xdr:clientData/>
      </xdr:twoCellAnchor>
    </mc:Choice>
    <mc:Fallback/>
  </mc:AlternateContent>
  <xdr:twoCellAnchor editAs="absolute">
    <xdr:from>
      <xdr:col>3</xdr:col>
      <xdr:colOff>295275</xdr:colOff>
      <xdr:row>1</xdr:row>
      <xdr:rowOff>142875</xdr:rowOff>
    </xdr:from>
    <xdr:to>
      <xdr:col>3</xdr:col>
      <xdr:colOff>1375275</xdr:colOff>
      <xdr:row>2</xdr:row>
      <xdr:rowOff>13875</xdr:rowOff>
    </xdr:to>
    <xdr:sp macro="" textlink="">
      <xdr:nvSpPr>
        <xdr:cNvPr id="23" name="Retângulo 22">
          <a:hlinkClick xmlns:r="http://schemas.openxmlformats.org/officeDocument/2006/relationships" r:id="rId4"/>
          <a:extLst>
            <a:ext uri="{FF2B5EF4-FFF2-40B4-BE49-F238E27FC236}">
              <a16:creationId xmlns:a16="http://schemas.microsoft.com/office/drawing/2014/main" id="{00000000-0008-0000-1700-000017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Especialidades</a:t>
          </a:r>
        </a:p>
      </xdr:txBody>
    </xdr:sp>
    <xdr:clientData/>
  </xdr:twoCellAnchor>
  <xdr:twoCellAnchor editAs="absolute">
    <xdr:from>
      <xdr:col>3</xdr:col>
      <xdr:colOff>1390650</xdr:colOff>
      <xdr:row>1</xdr:row>
      <xdr:rowOff>142875</xdr:rowOff>
    </xdr:from>
    <xdr:to>
      <xdr:col>5</xdr:col>
      <xdr:colOff>41775</xdr:colOff>
      <xdr:row>2</xdr:row>
      <xdr:rowOff>13875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1700-000018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5</xdr:col>
      <xdr:colOff>57150</xdr:colOff>
      <xdr:row>1</xdr:row>
      <xdr:rowOff>142875</xdr:rowOff>
    </xdr:from>
    <xdr:to>
      <xdr:col>6</xdr:col>
      <xdr:colOff>356100</xdr:colOff>
      <xdr:row>2</xdr:row>
      <xdr:rowOff>13875</xdr:rowOff>
    </xdr:to>
    <xdr:sp macro="" textlink="">
      <xdr:nvSpPr>
        <xdr:cNvPr id="25" name="Retângulo 24">
          <a:hlinkClick xmlns:r="http://schemas.openxmlformats.org/officeDocument/2006/relationships" r:id="rId9"/>
          <a:extLst>
            <a:ext uri="{FF2B5EF4-FFF2-40B4-BE49-F238E27FC236}">
              <a16:creationId xmlns:a16="http://schemas.microsoft.com/office/drawing/2014/main" id="{00000000-0008-0000-17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371475</xdr:colOff>
      <xdr:row>1</xdr:row>
      <xdr:rowOff>142875</xdr:rowOff>
    </xdr:from>
    <xdr:to>
      <xdr:col>7</xdr:col>
      <xdr:colOff>670425</xdr:colOff>
      <xdr:row>2</xdr:row>
      <xdr:rowOff>13875</xdr:rowOff>
    </xdr:to>
    <xdr:sp macro="" textlink="">
      <xdr:nvSpPr>
        <xdr:cNvPr id="26" name="Retângulo 25">
          <a:hlinkClick xmlns:r="http://schemas.openxmlformats.org/officeDocument/2006/relationships" r:id="rId10"/>
          <a:extLst>
            <a:ext uri="{FF2B5EF4-FFF2-40B4-BE49-F238E27FC236}">
              <a16:creationId xmlns:a16="http://schemas.microsoft.com/office/drawing/2014/main" id="{00000000-0008-0000-1700-00001A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Financeiro</a:t>
          </a:r>
        </a:p>
      </xdr:txBody>
    </xdr:sp>
    <xdr:clientData/>
  </xdr:twoCellAnchor>
  <xdr:twoCellAnchor editAs="absolute">
    <xdr:from>
      <xdr:col>9</xdr:col>
      <xdr:colOff>219075</xdr:colOff>
      <xdr:row>1</xdr:row>
      <xdr:rowOff>142875</xdr:rowOff>
    </xdr:from>
    <xdr:to>
      <xdr:col>10</xdr:col>
      <xdr:colOff>518025</xdr:colOff>
      <xdr:row>2</xdr:row>
      <xdr:rowOff>13875</xdr:rowOff>
    </xdr:to>
    <xdr:sp macro="" textlink="">
      <xdr:nvSpPr>
        <xdr:cNvPr id="27" name="Retângulo 26">
          <a:hlinkClick xmlns:r="http://schemas.openxmlformats.org/officeDocument/2006/relationships" r:id="rId11"/>
          <a:extLst>
            <a:ext uri="{FF2B5EF4-FFF2-40B4-BE49-F238E27FC236}">
              <a16:creationId xmlns:a16="http://schemas.microsoft.com/office/drawing/2014/main" id="{00000000-0008-0000-1700-00001B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editAs="absolute">
    <xdr:from>
      <xdr:col>7</xdr:col>
      <xdr:colOff>685800</xdr:colOff>
      <xdr:row>1</xdr:row>
      <xdr:rowOff>142875</xdr:rowOff>
    </xdr:from>
    <xdr:to>
      <xdr:col>9</xdr:col>
      <xdr:colOff>203700</xdr:colOff>
      <xdr:row>2</xdr:row>
      <xdr:rowOff>13875</xdr:rowOff>
    </xdr:to>
    <xdr:sp macro="" textlink="">
      <xdr:nvSpPr>
        <xdr:cNvPr id="28" name="Retângulo 27">
          <a:hlinkClick xmlns:r="http://schemas.openxmlformats.org/officeDocument/2006/relationships" r:id="rId12"/>
          <a:extLst>
            <a:ext uri="{FF2B5EF4-FFF2-40B4-BE49-F238E27FC236}">
              <a16:creationId xmlns:a16="http://schemas.microsoft.com/office/drawing/2014/main" id="{00000000-0008-0000-1700-00001C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Etapas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6</xdr:col>
      <xdr:colOff>289425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704850</xdr:colOff>
      <xdr:row>0</xdr:row>
      <xdr:rowOff>85725</xdr:rowOff>
    </xdr:from>
    <xdr:to>
      <xdr:col>9</xdr:col>
      <xdr:colOff>356100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381000</xdr:colOff>
      <xdr:row>0</xdr:row>
      <xdr:rowOff>85725</xdr:rowOff>
    </xdr:from>
    <xdr:to>
      <xdr:col>11</xdr:col>
      <xdr:colOff>32250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57150</xdr:colOff>
      <xdr:row>0</xdr:row>
      <xdr:rowOff>85725</xdr:rowOff>
    </xdr:from>
    <xdr:to>
      <xdr:col>12</xdr:col>
      <xdr:colOff>422775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171450</xdr:colOff>
      <xdr:row>0</xdr:row>
      <xdr:rowOff>371475</xdr:rowOff>
    </xdr:from>
    <xdr:to>
      <xdr:col>9</xdr:col>
      <xdr:colOff>177075</xdr:colOff>
      <xdr:row>0</xdr:row>
      <xdr:rowOff>388425</xdr:rowOff>
    </xdr:to>
    <xdr:sp macro="" textlink="">
      <xdr:nvSpPr>
        <xdr:cNvPr id="8" name="Retângulo 7">
          <a:extLst>
            <a:ext uri="{FF2B5EF4-FFF2-40B4-BE49-F238E27FC236}">
              <a16:creationId xmlns:a16="http://schemas.microsoft.com/office/drawing/2014/main" id="{00000000-0008-0000-18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314325</xdr:colOff>
      <xdr:row>0</xdr:row>
      <xdr:rowOff>85725</xdr:rowOff>
    </xdr:from>
    <xdr:to>
      <xdr:col>7</xdr:col>
      <xdr:colOff>679950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8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8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4</xdr:col>
      <xdr:colOff>104775</xdr:colOff>
      <xdr:row>1</xdr:row>
      <xdr:rowOff>142875</xdr:rowOff>
    </xdr:from>
    <xdr:to>
      <xdr:col>5</xdr:col>
      <xdr:colOff>470400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8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5</xdr:col>
      <xdr:colOff>485775</xdr:colOff>
      <xdr:row>1</xdr:row>
      <xdr:rowOff>142875</xdr:rowOff>
    </xdr:from>
    <xdr:to>
      <xdr:col>7</xdr:col>
      <xdr:colOff>137025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8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533400</xdr:colOff>
      <xdr:row>1</xdr:row>
      <xdr:rowOff>142875</xdr:rowOff>
    </xdr:from>
    <xdr:to>
      <xdr:col>10</xdr:col>
      <xdr:colOff>184650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1800-000012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editAs="absolute">
    <xdr:from>
      <xdr:col>7</xdr:col>
      <xdr:colOff>152400</xdr:colOff>
      <xdr:row>1</xdr:row>
      <xdr:rowOff>142875</xdr:rowOff>
    </xdr:from>
    <xdr:to>
      <xdr:col>8</xdr:col>
      <xdr:colOff>518025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1800-000013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Etapas</a:t>
          </a:r>
        </a:p>
      </xdr:txBody>
    </xdr: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3</xdr:col>
          <xdr:colOff>800100</xdr:colOff>
          <xdr:row>4</xdr:row>
          <xdr:rowOff>19050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twoCellAnchor editAs="absolute">
    <xdr:from>
      <xdr:col>4</xdr:col>
      <xdr:colOff>466725</xdr:colOff>
      <xdr:row>0</xdr:row>
      <xdr:rowOff>85725</xdr:rowOff>
    </xdr:from>
    <xdr:to>
      <xdr:col>5</xdr:col>
      <xdr:colOff>508500</xdr:colOff>
      <xdr:row>0</xdr:row>
      <xdr:rowOff>373725</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1900-000003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4" name="Retângulo 3">
          <a:hlinkClick xmlns:r="http://schemas.openxmlformats.org/officeDocument/2006/relationships" r:id="rId2"/>
          <a:extLst>
            <a:ext uri="{FF2B5EF4-FFF2-40B4-BE49-F238E27FC236}">
              <a16:creationId xmlns:a16="http://schemas.microsoft.com/office/drawing/2014/main" id="{00000000-0008-0000-1900-000004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5" name="Retângulo 4">
          <a:hlinkClick xmlns:r="http://schemas.openxmlformats.org/officeDocument/2006/relationships" r:id="rId3"/>
          <a:extLst>
            <a:ext uri="{FF2B5EF4-FFF2-40B4-BE49-F238E27FC236}">
              <a16:creationId xmlns:a16="http://schemas.microsoft.com/office/drawing/2014/main" id="{00000000-0008-0000-1900-000005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6" name="Retângulo 5">
          <a:hlinkClick xmlns:r="http://schemas.openxmlformats.org/officeDocument/2006/relationships" r:id="rId4"/>
          <a:extLst>
            <a:ext uri="{FF2B5EF4-FFF2-40B4-BE49-F238E27FC236}">
              <a16:creationId xmlns:a16="http://schemas.microsoft.com/office/drawing/2014/main" id="{00000000-0008-0000-1900-000006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7" name="Retângulo 6">
          <a:hlinkClick xmlns:r="http://schemas.openxmlformats.org/officeDocument/2006/relationships" r:id="rId5"/>
          <a:extLst>
            <a:ext uri="{FF2B5EF4-FFF2-40B4-BE49-F238E27FC236}">
              <a16:creationId xmlns:a16="http://schemas.microsoft.com/office/drawing/2014/main" id="{00000000-0008-0000-1900-000007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8" name="Retângulo 7">
          <a:hlinkClick xmlns:r="http://schemas.openxmlformats.org/officeDocument/2006/relationships" r:id="rId6"/>
          <a:extLst>
            <a:ext uri="{FF2B5EF4-FFF2-40B4-BE49-F238E27FC236}">
              <a16:creationId xmlns:a16="http://schemas.microsoft.com/office/drawing/2014/main" id="{00000000-0008-0000-1900-000008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9" name="Retângulo 8">
          <a:extLst>
            <a:ext uri="{FF2B5EF4-FFF2-40B4-BE49-F238E27FC236}">
              <a16:creationId xmlns:a16="http://schemas.microsoft.com/office/drawing/2014/main" id="{00000000-0008-0000-1900-000009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900-00000A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2" name="Agrupar 11">
          <a:extLst>
            <a:ext uri="{FF2B5EF4-FFF2-40B4-BE49-F238E27FC236}">
              <a16:creationId xmlns:a16="http://schemas.microsoft.com/office/drawing/2014/main" id="{00000000-0008-0000-1900-00000C000000}"/>
            </a:ext>
          </a:extLst>
        </xdr:cNvPr>
        <xdr:cNvGrpSpPr/>
      </xdr:nvGrpSpPr>
      <xdr:grpSpPr>
        <a:xfrm>
          <a:off x="113929" y="0"/>
          <a:ext cx="903030" cy="428625"/>
          <a:chOff x="142504" y="66675"/>
          <a:chExt cx="903030" cy="534208"/>
        </a:xfrm>
      </xdr:grpSpPr>
      <xdr:sp macro="" textlink="">
        <xdr:nvSpPr>
          <xdr:cNvPr id="13" name="CaixaDeTexto 12">
            <a:extLst>
              <a:ext uri="{FF2B5EF4-FFF2-40B4-BE49-F238E27FC236}">
                <a16:creationId xmlns:a16="http://schemas.microsoft.com/office/drawing/2014/main" id="{00000000-0008-0000-1900-00000D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4" name="Meio-quadro 13">
            <a:extLst>
              <a:ext uri="{FF2B5EF4-FFF2-40B4-BE49-F238E27FC236}">
                <a16:creationId xmlns:a16="http://schemas.microsoft.com/office/drawing/2014/main" id="{00000000-0008-0000-1900-00000E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5" name="Meio-quadro 14">
            <a:extLst>
              <a:ext uri="{FF2B5EF4-FFF2-40B4-BE49-F238E27FC236}">
                <a16:creationId xmlns:a16="http://schemas.microsoft.com/office/drawing/2014/main" id="{00000000-0008-0000-1900-00000F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1900-00001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Especialidades</a:t>
          </a:r>
        </a:p>
      </xdr:txBody>
    </xdr: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22" name="Retângulo 21">
          <a:hlinkClick xmlns:r="http://schemas.openxmlformats.org/officeDocument/2006/relationships" r:id="rId8"/>
          <a:extLst>
            <a:ext uri="{FF2B5EF4-FFF2-40B4-BE49-F238E27FC236}">
              <a16:creationId xmlns:a16="http://schemas.microsoft.com/office/drawing/2014/main" id="{00000000-0008-0000-1900-000016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23" name="Retângulo 22">
          <a:hlinkClick xmlns:r="http://schemas.openxmlformats.org/officeDocument/2006/relationships" r:id="rId9"/>
          <a:extLst>
            <a:ext uri="{FF2B5EF4-FFF2-40B4-BE49-F238E27FC236}">
              <a16:creationId xmlns:a16="http://schemas.microsoft.com/office/drawing/2014/main" id="{00000000-0008-0000-1900-000017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24" name="Retângulo 23">
          <a:hlinkClick xmlns:r="http://schemas.openxmlformats.org/officeDocument/2006/relationships" r:id="rId10"/>
          <a:extLst>
            <a:ext uri="{FF2B5EF4-FFF2-40B4-BE49-F238E27FC236}">
              <a16:creationId xmlns:a16="http://schemas.microsoft.com/office/drawing/2014/main" id="{00000000-0008-0000-1900-000018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10</xdr:col>
      <xdr:colOff>914400</xdr:colOff>
      <xdr:row>1</xdr:row>
      <xdr:rowOff>142875</xdr:rowOff>
    </xdr:from>
    <xdr:to>
      <xdr:col>12</xdr:col>
      <xdr:colOff>346575</xdr:colOff>
      <xdr:row>2</xdr:row>
      <xdr:rowOff>13875</xdr:rowOff>
    </xdr:to>
    <xdr:sp macro="" textlink="">
      <xdr:nvSpPr>
        <xdr:cNvPr id="25" name="Retângulo 24">
          <a:hlinkClick xmlns:r="http://schemas.openxmlformats.org/officeDocument/2006/relationships" r:id="rId11"/>
          <a:extLst>
            <a:ext uri="{FF2B5EF4-FFF2-40B4-BE49-F238E27FC236}">
              <a16:creationId xmlns:a16="http://schemas.microsoft.com/office/drawing/2014/main" id="{00000000-0008-0000-1900-000019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xdr:twoCellAnchor editAs="absolute">
    <xdr:from>
      <xdr:col>9</xdr:col>
      <xdr:colOff>428625</xdr:colOff>
      <xdr:row>1</xdr:row>
      <xdr:rowOff>142875</xdr:rowOff>
    </xdr:from>
    <xdr:to>
      <xdr:col>10</xdr:col>
      <xdr:colOff>899025</xdr:colOff>
      <xdr:row>2</xdr:row>
      <xdr:rowOff>13875</xdr:rowOff>
    </xdr:to>
    <xdr:sp macro="" textlink="">
      <xdr:nvSpPr>
        <xdr:cNvPr id="26" name="Retângulo 25">
          <a:hlinkClick xmlns:r="http://schemas.openxmlformats.org/officeDocument/2006/relationships" r:id="rId12"/>
          <a:extLst>
            <a:ext uri="{FF2B5EF4-FFF2-40B4-BE49-F238E27FC236}">
              <a16:creationId xmlns:a16="http://schemas.microsoft.com/office/drawing/2014/main" id="{00000000-0008-0000-1900-00001A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Etapas</a:t>
          </a:r>
        </a:p>
      </xdr:txBody>
    </xdr:sp>
    <xdr:clientData/>
  </xdr:twoCellAnchor>
  <xdr:twoCellAnchor>
    <xdr:from>
      <xdr:col>4</xdr:col>
      <xdr:colOff>0</xdr:colOff>
      <xdr:row>16</xdr:row>
      <xdr:rowOff>0</xdr:rowOff>
    </xdr:from>
    <xdr:to>
      <xdr:col>19</xdr:col>
      <xdr:colOff>133350</xdr:colOff>
      <xdr:row>20</xdr:row>
      <xdr:rowOff>133350</xdr:rowOff>
    </xdr:to>
    <xdr:sp macro="" textlink="">
      <xdr:nvSpPr>
        <xdr:cNvPr id="27" name="Retângulo: Cantos Arredondados 26">
          <a:extLst>
            <a:ext uri="{FF2B5EF4-FFF2-40B4-BE49-F238E27FC236}">
              <a16:creationId xmlns:a16="http://schemas.microsoft.com/office/drawing/2014/main" id="{00000000-0008-0000-1900-00001B000000}"/>
            </a:ext>
          </a:extLst>
        </xdr:cNvPr>
        <xdr:cNvSpPr/>
      </xdr:nvSpPr>
      <xdr:spPr>
        <a:xfrm>
          <a:off x="1019175" y="3486150"/>
          <a:ext cx="10563225" cy="895350"/>
        </a:xfrm>
        <a:prstGeom prst="roundRect">
          <a:avLst>
            <a:gd name="adj" fmla="val 50000"/>
          </a:avLst>
        </a:prstGeom>
        <a:solidFill>
          <a:srgbClr val="FF5050"/>
        </a:solidFill>
        <a:ln>
          <a:solidFill>
            <a:srgbClr val="FF505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050">
              <a:solidFill>
                <a:schemeClr val="bg1"/>
              </a:solidFill>
            </a:rPr>
            <a:t>                             Emergência</a:t>
          </a:r>
        </a:p>
      </xdr:txBody>
    </xdr:sp>
    <xdr:clientData/>
  </xdr:twoCellAnchor>
  <xdr:twoCellAnchor>
    <xdr:from>
      <xdr:col>4</xdr:col>
      <xdr:colOff>0</xdr:colOff>
      <xdr:row>21</xdr:row>
      <xdr:rowOff>9525</xdr:rowOff>
    </xdr:from>
    <xdr:to>
      <xdr:col>19</xdr:col>
      <xdr:colOff>133350</xdr:colOff>
      <xdr:row>25</xdr:row>
      <xdr:rowOff>142875</xdr:rowOff>
    </xdr:to>
    <xdr:sp macro="" textlink="">
      <xdr:nvSpPr>
        <xdr:cNvPr id="28" name="Retângulo: Cantos Arredondados 27">
          <a:extLst>
            <a:ext uri="{FF2B5EF4-FFF2-40B4-BE49-F238E27FC236}">
              <a16:creationId xmlns:a16="http://schemas.microsoft.com/office/drawing/2014/main" id="{00000000-0008-0000-1900-00001C000000}"/>
            </a:ext>
          </a:extLst>
        </xdr:cNvPr>
        <xdr:cNvSpPr/>
      </xdr:nvSpPr>
      <xdr:spPr>
        <a:xfrm>
          <a:off x="1019175" y="4448175"/>
          <a:ext cx="10563225" cy="895350"/>
        </a:xfrm>
        <a:prstGeom prst="roundRect">
          <a:avLst>
            <a:gd name="adj" fmla="val 50000"/>
          </a:avLst>
        </a:prstGeom>
        <a:solidFill>
          <a:srgbClr val="FF7C80"/>
        </a:solidFill>
        <a:ln>
          <a:solidFill>
            <a:srgbClr val="FF7C8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Muito Urgente</a:t>
          </a:r>
          <a:endParaRPr lang="pt-BR" sz="1050">
            <a:effectLst/>
          </a:endParaRPr>
        </a:p>
      </xdr:txBody>
    </xdr:sp>
    <xdr:clientData/>
  </xdr:twoCellAnchor>
  <xdr:twoCellAnchor>
    <xdr:from>
      <xdr:col>4</xdr:col>
      <xdr:colOff>0</xdr:colOff>
      <xdr:row>26</xdr:row>
      <xdr:rowOff>19050</xdr:rowOff>
    </xdr:from>
    <xdr:to>
      <xdr:col>19</xdr:col>
      <xdr:colOff>133350</xdr:colOff>
      <xdr:row>30</xdr:row>
      <xdr:rowOff>152400</xdr:rowOff>
    </xdr:to>
    <xdr:sp macro="" textlink="">
      <xdr:nvSpPr>
        <xdr:cNvPr id="29" name="Retângulo: Cantos Arredondados 28">
          <a:extLst>
            <a:ext uri="{FF2B5EF4-FFF2-40B4-BE49-F238E27FC236}">
              <a16:creationId xmlns:a16="http://schemas.microsoft.com/office/drawing/2014/main" id="{00000000-0008-0000-1900-00001D000000}"/>
            </a:ext>
          </a:extLst>
        </xdr:cNvPr>
        <xdr:cNvSpPr/>
      </xdr:nvSpPr>
      <xdr:spPr>
        <a:xfrm>
          <a:off x="1019175" y="5410200"/>
          <a:ext cx="10563225" cy="895350"/>
        </a:xfrm>
        <a:prstGeom prst="roundRect">
          <a:avLst>
            <a:gd name="adj" fmla="val 50000"/>
          </a:avLst>
        </a:prstGeom>
        <a:solidFill>
          <a:srgbClr val="F2C80F"/>
        </a:solidFill>
        <a:ln>
          <a:solidFill>
            <a:srgbClr val="FFC00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Urgente</a:t>
          </a:r>
          <a:endParaRPr lang="pt-BR" sz="1050">
            <a:effectLst/>
          </a:endParaRPr>
        </a:p>
      </xdr:txBody>
    </xdr:sp>
    <xdr:clientData/>
  </xdr:twoCellAnchor>
  <xdr:twoCellAnchor>
    <xdr:from>
      <xdr:col>4</xdr:col>
      <xdr:colOff>0</xdr:colOff>
      <xdr:row>31</xdr:row>
      <xdr:rowOff>28575</xdr:rowOff>
    </xdr:from>
    <xdr:to>
      <xdr:col>19</xdr:col>
      <xdr:colOff>133350</xdr:colOff>
      <xdr:row>35</xdr:row>
      <xdr:rowOff>161925</xdr:rowOff>
    </xdr:to>
    <xdr:sp macro="" textlink="">
      <xdr:nvSpPr>
        <xdr:cNvPr id="30" name="Retângulo: Cantos Arredondados 29">
          <a:extLst>
            <a:ext uri="{FF2B5EF4-FFF2-40B4-BE49-F238E27FC236}">
              <a16:creationId xmlns:a16="http://schemas.microsoft.com/office/drawing/2014/main" id="{00000000-0008-0000-1900-00001E000000}"/>
            </a:ext>
          </a:extLst>
        </xdr:cNvPr>
        <xdr:cNvSpPr/>
      </xdr:nvSpPr>
      <xdr:spPr>
        <a:xfrm>
          <a:off x="1019175" y="6372225"/>
          <a:ext cx="10563225" cy="895350"/>
        </a:xfrm>
        <a:prstGeom prst="roundRect">
          <a:avLst>
            <a:gd name="adj" fmla="val 50000"/>
          </a:avLst>
        </a:prstGeom>
        <a:solidFill>
          <a:srgbClr val="33CCCC"/>
        </a:solidFill>
        <a:ln>
          <a:solidFill>
            <a:srgbClr val="33CCCC"/>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Pouco Urgente</a:t>
          </a:r>
          <a:endParaRPr lang="pt-BR" sz="1050">
            <a:effectLst/>
          </a:endParaRPr>
        </a:p>
      </xdr:txBody>
    </xdr:sp>
    <xdr:clientData/>
  </xdr:twoCellAnchor>
  <xdr:twoCellAnchor>
    <xdr:from>
      <xdr:col>4</xdr:col>
      <xdr:colOff>0</xdr:colOff>
      <xdr:row>36</xdr:row>
      <xdr:rowOff>47625</xdr:rowOff>
    </xdr:from>
    <xdr:to>
      <xdr:col>19</xdr:col>
      <xdr:colOff>133350</xdr:colOff>
      <xdr:row>40</xdr:row>
      <xdr:rowOff>180975</xdr:rowOff>
    </xdr:to>
    <xdr:sp macro="" textlink="">
      <xdr:nvSpPr>
        <xdr:cNvPr id="31" name="Retângulo: Cantos Arredondados 30">
          <a:extLst>
            <a:ext uri="{FF2B5EF4-FFF2-40B4-BE49-F238E27FC236}">
              <a16:creationId xmlns:a16="http://schemas.microsoft.com/office/drawing/2014/main" id="{00000000-0008-0000-1900-00001F000000}"/>
            </a:ext>
          </a:extLst>
        </xdr:cNvPr>
        <xdr:cNvSpPr/>
      </xdr:nvSpPr>
      <xdr:spPr>
        <a:xfrm>
          <a:off x="1019175" y="7343775"/>
          <a:ext cx="10563225" cy="895350"/>
        </a:xfrm>
        <a:prstGeom prst="roundRect">
          <a:avLst>
            <a:gd name="adj" fmla="val 50000"/>
          </a:avLst>
        </a:prstGeom>
        <a:solidFill>
          <a:srgbClr val="009999"/>
        </a:solidFill>
        <a:ln>
          <a:solidFill>
            <a:srgbClr val="009999"/>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Sem Urgência</a:t>
          </a:r>
          <a:endParaRPr lang="pt-BR" sz="1050">
            <a:effectLst/>
          </a:endParaRPr>
        </a:p>
      </xdr:txBody>
    </xdr:sp>
    <xdr:clientData/>
  </xdr:twoCellAnchor>
  <mc:AlternateContent xmlns:mc="http://schemas.openxmlformats.org/markup-compatibility/2006">
    <mc:Choice xmlns:a14="http://schemas.microsoft.com/office/drawing/2010/main" Requires="a14">
      <xdr:twoCellAnchor editAs="absolute">
        <xdr:from>
          <xdr:col>4</xdr:col>
          <xdr:colOff>0</xdr:colOff>
          <xdr:row>13</xdr:row>
          <xdr:rowOff>133350</xdr:rowOff>
        </xdr:from>
        <xdr:to>
          <xdr:col>5</xdr:col>
          <xdr:colOff>219075</xdr:colOff>
          <xdr:row>15</xdr:row>
          <xdr:rowOff>76200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9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266700</xdr:colOff>
          <xdr:row>13</xdr:row>
          <xdr:rowOff>133350</xdr:rowOff>
        </xdr:from>
        <xdr:to>
          <xdr:col>8</xdr:col>
          <xdr:colOff>171450</xdr:colOff>
          <xdr:row>15</xdr:row>
          <xdr:rowOff>76200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id="{00000000-0008-0000-19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28574</xdr:colOff>
      <xdr:row>16</xdr:row>
      <xdr:rowOff>0</xdr:rowOff>
    </xdr:from>
    <xdr:to>
      <xdr:col>4</xdr:col>
      <xdr:colOff>928574</xdr:colOff>
      <xdr:row>20</xdr:row>
      <xdr:rowOff>138000</xdr:rowOff>
    </xdr:to>
    <xdr:sp macro="" textlink="Pri!Q7">
      <xdr:nvSpPr>
        <xdr:cNvPr id="32" name="Elipse 31">
          <a:extLst>
            <a:ext uri="{FF2B5EF4-FFF2-40B4-BE49-F238E27FC236}">
              <a16:creationId xmlns:a16="http://schemas.microsoft.com/office/drawing/2014/main" id="{00000000-0008-0000-1900-000020000000}"/>
            </a:ext>
          </a:extLst>
        </xdr:cNvPr>
        <xdr:cNvSpPr/>
      </xdr:nvSpPr>
      <xdr:spPr>
        <a:xfrm>
          <a:off x="1047749" y="3486150"/>
          <a:ext cx="900000" cy="900000"/>
        </a:xfrm>
        <a:prstGeom prst="ellipse">
          <a:avLst/>
        </a:prstGeom>
        <a:solidFill>
          <a:schemeClr val="bg1"/>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138AD0-0858-4CF7-AF89-944060FB3DAC}" type="TxLink">
            <a:rPr lang="en-US" sz="2800" b="0" i="0" u="none" strike="noStrike">
              <a:solidFill>
                <a:srgbClr val="FF5050"/>
              </a:solidFill>
              <a:latin typeface="Calibri"/>
              <a:cs typeface="Calibri"/>
            </a:rPr>
            <a:pPr algn="ctr"/>
            <a:t>2</a:t>
          </a:fld>
          <a:endParaRPr lang="pt-BR" sz="3600">
            <a:solidFill>
              <a:srgbClr val="FF5050"/>
            </a:solidFill>
          </a:endParaRPr>
        </a:p>
      </xdr:txBody>
    </xdr:sp>
    <xdr:clientData/>
  </xdr:twoCellAnchor>
  <xdr:twoCellAnchor>
    <xdr:from>
      <xdr:col>4</xdr:col>
      <xdr:colOff>19049</xdr:colOff>
      <xdr:row>21</xdr:row>
      <xdr:rowOff>9525</xdr:rowOff>
    </xdr:from>
    <xdr:to>
      <xdr:col>4</xdr:col>
      <xdr:colOff>919049</xdr:colOff>
      <xdr:row>25</xdr:row>
      <xdr:rowOff>147525</xdr:rowOff>
    </xdr:to>
    <xdr:sp macro="" textlink="Pri!Q8">
      <xdr:nvSpPr>
        <xdr:cNvPr id="33" name="Elipse 32">
          <a:extLst>
            <a:ext uri="{FF2B5EF4-FFF2-40B4-BE49-F238E27FC236}">
              <a16:creationId xmlns:a16="http://schemas.microsoft.com/office/drawing/2014/main" id="{00000000-0008-0000-1900-000021000000}"/>
            </a:ext>
          </a:extLst>
        </xdr:cNvPr>
        <xdr:cNvSpPr/>
      </xdr:nvSpPr>
      <xdr:spPr>
        <a:xfrm>
          <a:off x="1038224" y="4448175"/>
          <a:ext cx="900000" cy="900000"/>
        </a:xfrm>
        <a:prstGeom prst="ellipse">
          <a:avLst/>
        </a:prstGeom>
        <a:solidFill>
          <a:schemeClr val="bg1"/>
        </a:solidFill>
        <a:ln>
          <a:solidFill>
            <a:srgbClr val="FF7C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0D3D56-3EDB-4619-9367-5A2711C126F0}" type="TxLink">
            <a:rPr lang="en-US" sz="2800" b="0" i="0" u="none" strike="noStrike">
              <a:solidFill>
                <a:srgbClr val="FF7C80"/>
              </a:solidFill>
              <a:latin typeface="Calibri"/>
              <a:cs typeface="Calibri"/>
            </a:rPr>
            <a:pPr algn="ctr"/>
            <a:t>0</a:t>
          </a:fld>
          <a:endParaRPr lang="pt-BR" sz="3600">
            <a:solidFill>
              <a:srgbClr val="FF7C80"/>
            </a:solidFill>
          </a:endParaRPr>
        </a:p>
      </xdr:txBody>
    </xdr:sp>
    <xdr:clientData/>
  </xdr:twoCellAnchor>
  <xdr:twoCellAnchor>
    <xdr:from>
      <xdr:col>4</xdr:col>
      <xdr:colOff>28574</xdr:colOff>
      <xdr:row>26</xdr:row>
      <xdr:rowOff>19050</xdr:rowOff>
    </xdr:from>
    <xdr:to>
      <xdr:col>4</xdr:col>
      <xdr:colOff>928574</xdr:colOff>
      <xdr:row>30</xdr:row>
      <xdr:rowOff>157050</xdr:rowOff>
    </xdr:to>
    <xdr:sp macro="" textlink="Pri!Q9">
      <xdr:nvSpPr>
        <xdr:cNvPr id="34" name="Elipse 33">
          <a:extLst>
            <a:ext uri="{FF2B5EF4-FFF2-40B4-BE49-F238E27FC236}">
              <a16:creationId xmlns:a16="http://schemas.microsoft.com/office/drawing/2014/main" id="{00000000-0008-0000-1900-000022000000}"/>
            </a:ext>
          </a:extLst>
        </xdr:cNvPr>
        <xdr:cNvSpPr/>
      </xdr:nvSpPr>
      <xdr:spPr>
        <a:xfrm>
          <a:off x="1047749" y="5410200"/>
          <a:ext cx="900000" cy="900000"/>
        </a:xfrm>
        <a:prstGeom prst="ellipse">
          <a:avLst/>
        </a:prstGeom>
        <a:solidFill>
          <a:schemeClr val="bg1"/>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1EC5828-4C51-469A-B2B1-ED54DF6426E7}" type="TxLink">
            <a:rPr lang="en-US" sz="2800" b="0" i="0" u="none" strike="noStrike">
              <a:solidFill>
                <a:srgbClr val="F2C80F"/>
              </a:solidFill>
              <a:latin typeface="Calibri"/>
              <a:cs typeface="Calibri"/>
            </a:rPr>
            <a:pPr algn="ctr"/>
            <a:t>0</a:t>
          </a:fld>
          <a:endParaRPr lang="pt-BR" sz="3600">
            <a:solidFill>
              <a:srgbClr val="F2C80F"/>
            </a:solidFill>
          </a:endParaRPr>
        </a:p>
      </xdr:txBody>
    </xdr:sp>
    <xdr:clientData/>
  </xdr:twoCellAnchor>
  <xdr:twoCellAnchor>
    <xdr:from>
      <xdr:col>4</xdr:col>
      <xdr:colOff>28574</xdr:colOff>
      <xdr:row>31</xdr:row>
      <xdr:rowOff>28575</xdr:rowOff>
    </xdr:from>
    <xdr:to>
      <xdr:col>4</xdr:col>
      <xdr:colOff>928574</xdr:colOff>
      <xdr:row>35</xdr:row>
      <xdr:rowOff>166575</xdr:rowOff>
    </xdr:to>
    <xdr:sp macro="" textlink="Pri!Q10">
      <xdr:nvSpPr>
        <xdr:cNvPr id="35" name="Elipse 34">
          <a:extLst>
            <a:ext uri="{FF2B5EF4-FFF2-40B4-BE49-F238E27FC236}">
              <a16:creationId xmlns:a16="http://schemas.microsoft.com/office/drawing/2014/main" id="{00000000-0008-0000-1900-000023000000}"/>
            </a:ext>
          </a:extLst>
        </xdr:cNvPr>
        <xdr:cNvSpPr/>
      </xdr:nvSpPr>
      <xdr:spPr>
        <a:xfrm>
          <a:off x="1047749" y="6372225"/>
          <a:ext cx="900000" cy="900000"/>
        </a:xfrm>
        <a:prstGeom prst="ellipse">
          <a:avLst/>
        </a:prstGeom>
        <a:solidFill>
          <a:schemeClr val="bg1"/>
        </a:solidFill>
        <a:ln>
          <a:solidFill>
            <a:srgbClr val="33CC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EAB2C49-B05F-40CF-9CB0-8BE0BCC1054B}" type="TxLink">
            <a:rPr lang="en-US" sz="2800" b="0" i="0" u="none" strike="noStrike">
              <a:solidFill>
                <a:srgbClr val="01B8AA"/>
              </a:solidFill>
              <a:latin typeface="Calibri"/>
              <a:cs typeface="Calibri"/>
            </a:rPr>
            <a:pPr algn="ctr"/>
            <a:t>0</a:t>
          </a:fld>
          <a:endParaRPr lang="pt-BR" sz="3600">
            <a:solidFill>
              <a:srgbClr val="01B8AA"/>
            </a:solidFill>
          </a:endParaRPr>
        </a:p>
      </xdr:txBody>
    </xdr:sp>
    <xdr:clientData/>
  </xdr:twoCellAnchor>
  <xdr:twoCellAnchor>
    <xdr:from>
      <xdr:col>4</xdr:col>
      <xdr:colOff>28574</xdr:colOff>
      <xdr:row>36</xdr:row>
      <xdr:rowOff>47625</xdr:rowOff>
    </xdr:from>
    <xdr:to>
      <xdr:col>4</xdr:col>
      <xdr:colOff>928574</xdr:colOff>
      <xdr:row>40</xdr:row>
      <xdr:rowOff>185625</xdr:rowOff>
    </xdr:to>
    <xdr:sp macro="" textlink="Pri!Q11">
      <xdr:nvSpPr>
        <xdr:cNvPr id="36" name="Elipse 35">
          <a:extLst>
            <a:ext uri="{FF2B5EF4-FFF2-40B4-BE49-F238E27FC236}">
              <a16:creationId xmlns:a16="http://schemas.microsoft.com/office/drawing/2014/main" id="{00000000-0008-0000-1900-000024000000}"/>
            </a:ext>
          </a:extLst>
        </xdr:cNvPr>
        <xdr:cNvSpPr/>
      </xdr:nvSpPr>
      <xdr:spPr>
        <a:xfrm>
          <a:off x="1047749" y="7343775"/>
          <a:ext cx="900000" cy="900000"/>
        </a:xfrm>
        <a:prstGeom prst="ellipse">
          <a:avLst/>
        </a:prstGeom>
        <a:solidFill>
          <a:schemeClr val="bg1"/>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99770FF-C453-40B6-B639-EB4F929A218B}" type="TxLink">
            <a:rPr lang="en-US" sz="2800" b="0" i="0" u="none" strike="noStrike">
              <a:solidFill>
                <a:srgbClr val="009999"/>
              </a:solidFill>
              <a:latin typeface="Calibri"/>
              <a:cs typeface="Calibri"/>
            </a:rPr>
            <a:pPr algn="ctr"/>
            <a:t>0</a:t>
          </a:fld>
          <a:endParaRPr lang="pt-BR" sz="3600">
            <a:solidFill>
              <a:srgbClr val="009999"/>
            </a:solidFill>
          </a:endParaRPr>
        </a:p>
      </xdr:txBody>
    </xdr:sp>
    <xdr:clientData/>
  </xdr:twoCellAnchor>
  <xdr:twoCellAnchor>
    <xdr:from>
      <xdr:col>5</xdr:col>
      <xdr:colOff>990599</xdr:colOff>
      <xdr:row>16</xdr:row>
      <xdr:rowOff>114300</xdr:rowOff>
    </xdr:from>
    <xdr:to>
      <xdr:col>18</xdr:col>
      <xdr:colOff>457200</xdr:colOff>
      <xdr:row>20</xdr:row>
      <xdr:rowOff>9525</xdr:rowOff>
    </xdr:to>
    <xdr:graphicFrame macro="">
      <xdr:nvGraphicFramePr>
        <xdr:cNvPr id="37" name="Gráfico 36">
          <a:extLst>
            <a:ext uri="{FF2B5EF4-FFF2-40B4-BE49-F238E27FC236}">
              <a16:creationId xmlns:a16="http://schemas.microsoft.com/office/drawing/2014/main" id="{00000000-0008-0000-1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990600</xdr:colOff>
      <xdr:row>21</xdr:row>
      <xdr:rowOff>133350</xdr:rowOff>
    </xdr:from>
    <xdr:to>
      <xdr:col>18</xdr:col>
      <xdr:colOff>457201</xdr:colOff>
      <xdr:row>25</xdr:row>
      <xdr:rowOff>28575</xdr:rowOff>
    </xdr:to>
    <xdr:graphicFrame macro="">
      <xdr:nvGraphicFramePr>
        <xdr:cNvPr id="38" name="Gráfico 37">
          <a:extLst>
            <a:ext uri="{FF2B5EF4-FFF2-40B4-BE49-F238E27FC236}">
              <a16:creationId xmlns:a16="http://schemas.microsoft.com/office/drawing/2014/main" id="{00000000-0008-0000-1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990599</xdr:colOff>
      <xdr:row>26</xdr:row>
      <xdr:rowOff>142875</xdr:rowOff>
    </xdr:from>
    <xdr:to>
      <xdr:col>18</xdr:col>
      <xdr:colOff>457200</xdr:colOff>
      <xdr:row>30</xdr:row>
      <xdr:rowOff>38100</xdr:rowOff>
    </xdr:to>
    <xdr:graphicFrame macro="">
      <xdr:nvGraphicFramePr>
        <xdr:cNvPr id="39" name="Gráfico 38">
          <a:extLst>
            <a:ext uri="{FF2B5EF4-FFF2-40B4-BE49-F238E27FC236}">
              <a16:creationId xmlns:a16="http://schemas.microsoft.com/office/drawing/2014/main" id="{00000000-0008-0000-19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990600</xdr:colOff>
      <xdr:row>31</xdr:row>
      <xdr:rowOff>142875</xdr:rowOff>
    </xdr:from>
    <xdr:to>
      <xdr:col>18</xdr:col>
      <xdr:colOff>457201</xdr:colOff>
      <xdr:row>35</xdr:row>
      <xdr:rowOff>38100</xdr:rowOff>
    </xdr:to>
    <xdr:graphicFrame macro="">
      <xdr:nvGraphicFramePr>
        <xdr:cNvPr id="40" name="Gráfico 39">
          <a:extLst>
            <a:ext uri="{FF2B5EF4-FFF2-40B4-BE49-F238E27FC236}">
              <a16:creationId xmlns:a16="http://schemas.microsoft.com/office/drawing/2014/main" id="{00000000-0008-0000-19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990600</xdr:colOff>
      <xdr:row>36</xdr:row>
      <xdr:rowOff>171450</xdr:rowOff>
    </xdr:from>
    <xdr:to>
      <xdr:col>18</xdr:col>
      <xdr:colOff>457201</xdr:colOff>
      <xdr:row>40</xdr:row>
      <xdr:rowOff>66675</xdr:rowOff>
    </xdr:to>
    <xdr:graphicFrame macro="">
      <xdr:nvGraphicFramePr>
        <xdr:cNvPr id="41" name="Gráfico 40">
          <a:extLst>
            <a:ext uri="{FF2B5EF4-FFF2-40B4-BE49-F238E27FC236}">
              <a16:creationId xmlns:a16="http://schemas.microsoft.com/office/drawing/2014/main" id="{00000000-0008-0000-19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1</xdr:colOff>
      <xdr:row>56</xdr:row>
      <xdr:rowOff>0</xdr:rowOff>
    </xdr:from>
    <xdr:to>
      <xdr:col>5</xdr:col>
      <xdr:colOff>689776</xdr:colOff>
      <xdr:row>60</xdr:row>
      <xdr:rowOff>138000</xdr:rowOff>
    </xdr:to>
    <xdr:sp macro="" textlink="'BH (3)'!O21">
      <xdr:nvSpPr>
        <xdr:cNvPr id="42" name="Retângulo 41">
          <a:extLst>
            <a:ext uri="{FF2B5EF4-FFF2-40B4-BE49-F238E27FC236}">
              <a16:creationId xmlns:a16="http://schemas.microsoft.com/office/drawing/2014/main" id="{00000000-0008-0000-1900-00002A000000}"/>
            </a:ext>
          </a:extLst>
        </xdr:cNvPr>
        <xdr:cNvSpPr/>
      </xdr:nvSpPr>
      <xdr:spPr>
        <a:xfrm>
          <a:off x="1019176" y="11106150"/>
          <a:ext cx="1728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E9B4240-B9CB-4EDF-91CC-F483B426278F}" type="TxLink">
            <a:rPr lang="en-US" sz="2300" b="0" i="0" u="none" strike="noStrike">
              <a:solidFill>
                <a:schemeClr val="bg1"/>
              </a:solidFill>
              <a:latin typeface="Calibri"/>
              <a:cs typeface="Calibri"/>
            </a:rPr>
            <a:pPr algn="ctr"/>
            <a:t>2</a:t>
          </a:fld>
          <a:endParaRPr lang="pt-BR" sz="23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8</xdr:col>
          <xdr:colOff>142875</xdr:colOff>
          <xdr:row>53</xdr:row>
          <xdr:rowOff>123825</xdr:rowOff>
        </xdr:from>
        <xdr:to>
          <xdr:col>12</xdr:col>
          <xdr:colOff>9525</xdr:colOff>
          <xdr:row>55</xdr:row>
          <xdr:rowOff>66675</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id="{00000000-0008-0000-19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723901</xdr:colOff>
      <xdr:row>56</xdr:row>
      <xdr:rowOff>0</xdr:rowOff>
    </xdr:from>
    <xdr:to>
      <xdr:col>8</xdr:col>
      <xdr:colOff>194476</xdr:colOff>
      <xdr:row>60</xdr:row>
      <xdr:rowOff>138000</xdr:rowOff>
    </xdr:to>
    <xdr:sp macro="" textlink="'BH (3)'!O22">
      <xdr:nvSpPr>
        <xdr:cNvPr id="43" name="Retângulo 42">
          <a:extLst>
            <a:ext uri="{FF2B5EF4-FFF2-40B4-BE49-F238E27FC236}">
              <a16:creationId xmlns:a16="http://schemas.microsoft.com/office/drawing/2014/main" id="{00000000-0008-0000-1900-00002B000000}"/>
            </a:ext>
          </a:extLst>
        </xdr:cNvPr>
        <xdr:cNvSpPr/>
      </xdr:nvSpPr>
      <xdr:spPr>
        <a:xfrm>
          <a:off x="2781301" y="11106150"/>
          <a:ext cx="1728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55B408F-C8BC-46BE-908A-D6620F4A373B}" type="TxLink">
            <a:rPr lang="en-US" sz="2300" b="0" i="0" u="none" strike="noStrike">
              <a:solidFill>
                <a:schemeClr val="bg1"/>
              </a:solidFill>
              <a:latin typeface="Calibri"/>
              <a:cs typeface="Calibri"/>
            </a:rPr>
            <a:pPr algn="ctr"/>
            <a:t>3</a:t>
          </a:fld>
          <a:endParaRPr lang="pt-BR" sz="2300">
            <a:solidFill>
              <a:schemeClr val="bg1"/>
            </a:solidFill>
          </a:endParaRPr>
        </a:p>
      </xdr:txBody>
    </xdr:sp>
    <xdr:clientData/>
  </xdr:twoCellAnchor>
  <xdr:twoCellAnchor>
    <xdr:from>
      <xdr:col>8</xdr:col>
      <xdr:colOff>228601</xdr:colOff>
      <xdr:row>56</xdr:row>
      <xdr:rowOff>0</xdr:rowOff>
    </xdr:from>
    <xdr:to>
      <xdr:col>10</xdr:col>
      <xdr:colOff>737401</xdr:colOff>
      <xdr:row>60</xdr:row>
      <xdr:rowOff>138000</xdr:rowOff>
    </xdr:to>
    <xdr:sp macro="" textlink="'BH (3)'!O28">
      <xdr:nvSpPr>
        <xdr:cNvPr id="44" name="Retângulo 43">
          <a:extLst>
            <a:ext uri="{FF2B5EF4-FFF2-40B4-BE49-F238E27FC236}">
              <a16:creationId xmlns:a16="http://schemas.microsoft.com/office/drawing/2014/main" id="{00000000-0008-0000-1900-00002C000000}"/>
            </a:ext>
          </a:extLst>
        </xdr:cNvPr>
        <xdr:cNvSpPr/>
      </xdr:nvSpPr>
      <xdr:spPr>
        <a:xfrm>
          <a:off x="4543426" y="11106150"/>
          <a:ext cx="1728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245DA77-3B53-47D9-841D-DD35D5BB5EC3}" type="TxLink">
            <a:rPr lang="en-US" sz="2300" b="0" i="0" u="none" strike="noStrike">
              <a:solidFill>
                <a:schemeClr val="bg1"/>
              </a:solidFill>
              <a:latin typeface="Calibri"/>
              <a:cs typeface="Calibri"/>
            </a:rPr>
            <a:pPr algn="ctr"/>
            <a:t>67%</a:t>
          </a:fld>
          <a:endParaRPr lang="pt-BR" sz="2300">
            <a:solidFill>
              <a:schemeClr val="bg1"/>
            </a:solidFill>
          </a:endParaRPr>
        </a:p>
      </xdr:txBody>
    </xdr:sp>
    <xdr:clientData/>
  </xdr:twoCellAnchor>
  <xdr:twoCellAnchor>
    <xdr:from>
      <xdr:col>4</xdr:col>
      <xdr:colOff>0</xdr:colOff>
      <xdr:row>60</xdr:row>
      <xdr:rowOff>180975</xdr:rowOff>
    </xdr:from>
    <xdr:to>
      <xdr:col>10</xdr:col>
      <xdr:colOff>723900</xdr:colOff>
      <xdr:row>70</xdr:row>
      <xdr:rowOff>75975</xdr:rowOff>
    </xdr:to>
    <xdr:graphicFrame macro="">
      <xdr:nvGraphicFramePr>
        <xdr:cNvPr id="45" name="Gráfico 44">
          <a:extLst>
            <a:ext uri="{FF2B5EF4-FFF2-40B4-BE49-F238E27FC236}">
              <a16:creationId xmlns:a16="http://schemas.microsoft.com/office/drawing/2014/main" id="{00000000-0008-0000-19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4</xdr:col>
      <xdr:colOff>1</xdr:colOff>
      <xdr:row>56</xdr:row>
      <xdr:rowOff>9525</xdr:rowOff>
    </xdr:from>
    <xdr:to>
      <xdr:col>5</xdr:col>
      <xdr:colOff>689776</xdr:colOff>
      <xdr:row>57</xdr:row>
      <xdr:rowOff>67876</xdr:rowOff>
    </xdr:to>
    <xdr:sp macro="" textlink="">
      <xdr:nvSpPr>
        <xdr:cNvPr id="46" name="CaixaDeTexto 45">
          <a:extLst>
            <a:ext uri="{FF2B5EF4-FFF2-40B4-BE49-F238E27FC236}">
              <a16:creationId xmlns:a16="http://schemas.microsoft.com/office/drawing/2014/main" id="{00000000-0008-0000-1900-00002E000000}"/>
            </a:ext>
          </a:extLst>
        </xdr:cNvPr>
        <xdr:cNvSpPr txBox="1"/>
      </xdr:nvSpPr>
      <xdr:spPr>
        <a:xfrm>
          <a:off x="1019176" y="11115675"/>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casos</a:t>
          </a:r>
          <a:r>
            <a:rPr lang="pt-BR" sz="1000" baseline="0">
              <a:solidFill>
                <a:schemeClr val="bg1"/>
              </a:solidFill>
            </a:rPr>
            <a:t> do Advogado (a)</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4</xdr:col>
          <xdr:colOff>0</xdr:colOff>
          <xdr:row>53</xdr:row>
          <xdr:rowOff>123825</xdr:rowOff>
        </xdr:from>
        <xdr:to>
          <xdr:col>5</xdr:col>
          <xdr:colOff>219075</xdr:colOff>
          <xdr:row>55</xdr:row>
          <xdr:rowOff>66675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19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228600</xdr:colOff>
          <xdr:row>53</xdr:row>
          <xdr:rowOff>123825</xdr:rowOff>
        </xdr:from>
        <xdr:to>
          <xdr:col>8</xdr:col>
          <xdr:colOff>133350</xdr:colOff>
          <xdr:row>55</xdr:row>
          <xdr:rowOff>66675</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id="{00000000-0008-0000-19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723901</xdr:colOff>
      <xdr:row>56</xdr:row>
      <xdr:rowOff>9525</xdr:rowOff>
    </xdr:from>
    <xdr:to>
      <xdr:col>8</xdr:col>
      <xdr:colOff>194476</xdr:colOff>
      <xdr:row>57</xdr:row>
      <xdr:rowOff>67876</xdr:rowOff>
    </xdr:to>
    <xdr:sp macro="" textlink="">
      <xdr:nvSpPr>
        <xdr:cNvPr id="47" name="CaixaDeTexto 46">
          <a:extLst>
            <a:ext uri="{FF2B5EF4-FFF2-40B4-BE49-F238E27FC236}">
              <a16:creationId xmlns:a16="http://schemas.microsoft.com/office/drawing/2014/main" id="{00000000-0008-0000-1900-00002F000000}"/>
            </a:ext>
          </a:extLst>
        </xdr:cNvPr>
        <xdr:cNvSpPr txBox="1"/>
      </xdr:nvSpPr>
      <xdr:spPr>
        <a:xfrm>
          <a:off x="2781301" y="11115675"/>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Casos Consolidado</a:t>
          </a:r>
        </a:p>
      </xdr:txBody>
    </xdr:sp>
    <xdr:clientData/>
  </xdr:twoCellAnchor>
  <xdr:twoCellAnchor editAs="absolute">
    <xdr:from>
      <xdr:col>8</xdr:col>
      <xdr:colOff>219076</xdr:colOff>
      <xdr:row>56</xdr:row>
      <xdr:rowOff>19050</xdr:rowOff>
    </xdr:from>
    <xdr:to>
      <xdr:col>10</xdr:col>
      <xdr:colOff>727876</xdr:colOff>
      <xdr:row>57</xdr:row>
      <xdr:rowOff>77401</xdr:rowOff>
    </xdr:to>
    <xdr:sp macro="" textlink="">
      <xdr:nvSpPr>
        <xdr:cNvPr id="48" name="CaixaDeTexto 47">
          <a:extLst>
            <a:ext uri="{FF2B5EF4-FFF2-40B4-BE49-F238E27FC236}">
              <a16:creationId xmlns:a16="http://schemas.microsoft.com/office/drawing/2014/main" id="{00000000-0008-0000-1900-000030000000}"/>
            </a:ext>
          </a:extLst>
        </xdr:cNvPr>
        <xdr:cNvSpPr txBox="1"/>
      </xdr:nvSpPr>
      <xdr:spPr>
        <a:xfrm>
          <a:off x="4533901" y="11125200"/>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Percentual</a:t>
          </a:r>
        </a:p>
      </xdr:txBody>
    </xdr:sp>
    <xdr:clientData/>
  </xdr:twoCellAnchor>
  <xdr:twoCellAnchor>
    <xdr:from>
      <xdr:col>4</xdr:col>
      <xdr:colOff>1</xdr:colOff>
      <xdr:row>70</xdr:row>
      <xdr:rowOff>123824</xdr:rowOff>
    </xdr:from>
    <xdr:to>
      <xdr:col>10</xdr:col>
      <xdr:colOff>723901</xdr:colOff>
      <xdr:row>84</xdr:row>
      <xdr:rowOff>38099</xdr:rowOff>
    </xdr:to>
    <xdr:graphicFrame macro="">
      <xdr:nvGraphicFramePr>
        <xdr:cNvPr id="49" name="Gráfico 48">
          <a:extLst>
            <a:ext uri="{FF2B5EF4-FFF2-40B4-BE49-F238E27FC236}">
              <a16:creationId xmlns:a16="http://schemas.microsoft.com/office/drawing/2014/main" id="{00000000-0008-0000-19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4</xdr:col>
      <xdr:colOff>200026</xdr:colOff>
      <xdr:row>76</xdr:row>
      <xdr:rowOff>57150</xdr:rowOff>
    </xdr:from>
    <xdr:ext cx="1504950" cy="468013"/>
    <xdr:sp macro="" textlink="'BH (3)'!O28">
      <xdr:nvSpPr>
        <xdr:cNvPr id="50" name="CaixaDeTexto 49">
          <a:extLst>
            <a:ext uri="{FF2B5EF4-FFF2-40B4-BE49-F238E27FC236}">
              <a16:creationId xmlns:a16="http://schemas.microsoft.com/office/drawing/2014/main" id="{00000000-0008-0000-1900-000032000000}"/>
            </a:ext>
          </a:extLst>
        </xdr:cNvPr>
        <xdr:cNvSpPr txBox="1"/>
      </xdr:nvSpPr>
      <xdr:spPr>
        <a:xfrm>
          <a:off x="1219201" y="14973300"/>
          <a:ext cx="15049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DE2D1F89-3BB8-464D-9A01-DFB6C6802CA3}" type="TxLink">
            <a:rPr lang="en-US" sz="2400" b="0" i="0" u="none" strike="noStrike">
              <a:solidFill>
                <a:schemeClr val="tx1">
                  <a:lumMod val="50000"/>
                  <a:lumOff val="50000"/>
                </a:schemeClr>
              </a:solidFill>
              <a:latin typeface="Calibri"/>
              <a:cs typeface="Calibri"/>
            </a:rPr>
            <a:pPr algn="ctr"/>
            <a:t>67%</a:t>
          </a:fld>
          <a:endParaRPr lang="pt-BR" sz="3200">
            <a:solidFill>
              <a:schemeClr val="tx1">
                <a:lumMod val="50000"/>
                <a:lumOff val="50000"/>
              </a:schemeClr>
            </a:solidFill>
          </a:endParaRPr>
        </a:p>
      </xdr:txBody>
    </xdr:sp>
    <xdr:clientData/>
  </xdr:oneCellAnchor>
  <xdr:oneCellAnchor>
    <xdr:from>
      <xdr:col>5</xdr:col>
      <xdr:colOff>666751</xdr:colOff>
      <xdr:row>73</xdr:row>
      <xdr:rowOff>171450</xdr:rowOff>
    </xdr:from>
    <xdr:ext cx="3362323" cy="1447800"/>
    <xdr:sp macro="" textlink="">
      <xdr:nvSpPr>
        <xdr:cNvPr id="51" name="CaixaDeTexto 50">
          <a:extLst>
            <a:ext uri="{FF2B5EF4-FFF2-40B4-BE49-F238E27FC236}">
              <a16:creationId xmlns:a16="http://schemas.microsoft.com/office/drawing/2014/main" id="{00000000-0008-0000-1900-000033000000}"/>
            </a:ext>
          </a:extLst>
        </xdr:cNvPr>
        <xdr:cNvSpPr txBox="1"/>
      </xdr:nvSpPr>
      <xdr:spPr>
        <a:xfrm>
          <a:off x="2724151" y="14516100"/>
          <a:ext cx="3362323" cy="144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00">
              <a:solidFill>
                <a:schemeClr val="tx1">
                  <a:lumMod val="50000"/>
                  <a:lumOff val="50000"/>
                </a:schemeClr>
              </a:solidFill>
            </a:rPr>
            <a:t>Uma análise individual de cada</a:t>
          </a:r>
          <a:r>
            <a:rPr lang="pt-BR" sz="1000" baseline="0">
              <a:solidFill>
                <a:schemeClr val="tx1">
                  <a:lumMod val="50000"/>
                  <a:lumOff val="50000"/>
                </a:schemeClr>
              </a:solidFill>
            </a:rPr>
            <a:t> advogado é muito importante,</a:t>
          </a:r>
        </a:p>
        <a:p>
          <a:r>
            <a:rPr lang="pt-BR" sz="1000" baseline="0">
              <a:solidFill>
                <a:schemeClr val="tx1">
                  <a:lumMod val="50000"/>
                  <a:lumOff val="50000"/>
                </a:schemeClr>
              </a:solidFill>
            </a:rPr>
            <a:t>uma vez que proporciona uma visão clara daqueles com maior</a:t>
          </a:r>
        </a:p>
        <a:p>
          <a:r>
            <a:rPr lang="pt-BR" sz="1000" baseline="0">
              <a:solidFill>
                <a:schemeClr val="tx1">
                  <a:lumMod val="50000"/>
                  <a:lumOff val="50000"/>
                </a:schemeClr>
              </a:solidFill>
            </a:rPr>
            <a:t>desempenho, com a maior quantidade de casos, maior poder</a:t>
          </a:r>
        </a:p>
        <a:p>
          <a:r>
            <a:rPr lang="pt-BR" sz="1000" baseline="0">
              <a:solidFill>
                <a:schemeClr val="tx1">
                  <a:lumMod val="50000"/>
                  <a:lumOff val="50000"/>
                </a:schemeClr>
              </a:solidFill>
            </a:rPr>
            <a:t>de persuasão e fechamentos e muito mais.</a:t>
          </a:r>
        </a:p>
        <a:p>
          <a:endParaRPr lang="pt-BR" sz="1000" baseline="0">
            <a:solidFill>
              <a:schemeClr val="tx1">
                <a:lumMod val="50000"/>
                <a:lumOff val="50000"/>
              </a:schemeClr>
            </a:solidFill>
          </a:endParaRPr>
        </a:p>
        <a:p>
          <a:r>
            <a:rPr lang="pt-BR" sz="1000" baseline="0">
              <a:solidFill>
                <a:schemeClr val="tx1">
                  <a:lumMod val="50000"/>
                  <a:lumOff val="50000"/>
                </a:schemeClr>
              </a:solidFill>
            </a:rPr>
            <a:t>Aqui, conseguimos analisar conforme o ano selecionado,</a:t>
          </a:r>
        </a:p>
        <a:p>
          <a:r>
            <a:rPr lang="pt-BR" sz="1000" baseline="0">
              <a:solidFill>
                <a:schemeClr val="tx1">
                  <a:lumMod val="50000"/>
                  <a:lumOff val="50000"/>
                </a:schemeClr>
              </a:solidFill>
            </a:rPr>
            <a:t>a quantidade de casos iniciados e finalizados ao longo do</a:t>
          </a:r>
        </a:p>
        <a:p>
          <a:r>
            <a:rPr lang="pt-BR" sz="1000" baseline="0">
              <a:solidFill>
                <a:schemeClr val="tx1">
                  <a:lumMod val="50000"/>
                  <a:lumOff val="50000"/>
                </a:schemeClr>
              </a:solidFill>
            </a:rPr>
            <a:t>ano e o percentual de participação nos resultados.</a:t>
          </a:r>
          <a:endParaRPr lang="pt-BR" sz="1000">
            <a:solidFill>
              <a:schemeClr val="tx1">
                <a:lumMod val="50000"/>
                <a:lumOff val="50000"/>
              </a:schemeClr>
            </a:solidFill>
          </a:endParaRPr>
        </a:p>
      </xdr:txBody>
    </xdr:sp>
    <xdr:clientData/>
  </xdr:oneCellAnchor>
  <xdr:twoCellAnchor>
    <xdr:from>
      <xdr:col>10</xdr:col>
      <xdr:colOff>781052</xdr:colOff>
      <xdr:row>56</xdr:row>
      <xdr:rowOff>0</xdr:rowOff>
    </xdr:from>
    <xdr:to>
      <xdr:col>13</xdr:col>
      <xdr:colOff>251627</xdr:colOff>
      <xdr:row>60</xdr:row>
      <xdr:rowOff>138000</xdr:rowOff>
    </xdr:to>
    <xdr:sp macro="" textlink="'BH (3)'!O23">
      <xdr:nvSpPr>
        <xdr:cNvPr id="52" name="Retângulo 51">
          <a:extLst>
            <a:ext uri="{FF2B5EF4-FFF2-40B4-BE49-F238E27FC236}">
              <a16:creationId xmlns:a16="http://schemas.microsoft.com/office/drawing/2014/main" id="{00000000-0008-0000-1900-000034000000}"/>
            </a:ext>
          </a:extLst>
        </xdr:cNvPr>
        <xdr:cNvSpPr/>
      </xdr:nvSpPr>
      <xdr:spPr>
        <a:xfrm>
          <a:off x="6315077" y="11106150"/>
          <a:ext cx="1728000" cy="90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01347327-A976-4BDF-9355-B058D941C3F0}" type="TxLink">
            <a:rPr lang="en-US" sz="2300" b="0" i="0" u="none" strike="noStrike">
              <a:solidFill>
                <a:srgbClr val="FFFFFF"/>
              </a:solidFill>
              <a:latin typeface="Calibri"/>
              <a:cs typeface="Calibri"/>
            </a:rPr>
            <a:pPr algn="ctr"/>
            <a:t>25.000,00</a:t>
          </a:fld>
          <a:endParaRPr lang="pt-BR" sz="2300">
            <a:solidFill>
              <a:schemeClr val="bg1"/>
            </a:solidFill>
          </a:endParaRPr>
        </a:p>
      </xdr:txBody>
    </xdr:sp>
    <xdr:clientData/>
  </xdr:twoCellAnchor>
  <xdr:twoCellAnchor>
    <xdr:from>
      <xdr:col>13</xdr:col>
      <xdr:colOff>304802</xdr:colOff>
      <xdr:row>56</xdr:row>
      <xdr:rowOff>0</xdr:rowOff>
    </xdr:from>
    <xdr:to>
      <xdr:col>16</xdr:col>
      <xdr:colOff>204002</xdr:colOff>
      <xdr:row>60</xdr:row>
      <xdr:rowOff>138000</xdr:rowOff>
    </xdr:to>
    <xdr:sp macro="" textlink="'BH (3)'!O24">
      <xdr:nvSpPr>
        <xdr:cNvPr id="53" name="Retângulo 52">
          <a:extLst>
            <a:ext uri="{FF2B5EF4-FFF2-40B4-BE49-F238E27FC236}">
              <a16:creationId xmlns:a16="http://schemas.microsoft.com/office/drawing/2014/main" id="{00000000-0008-0000-1900-000035000000}"/>
            </a:ext>
          </a:extLst>
        </xdr:cNvPr>
        <xdr:cNvSpPr/>
      </xdr:nvSpPr>
      <xdr:spPr>
        <a:xfrm>
          <a:off x="8096252" y="11106150"/>
          <a:ext cx="1728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5D76159-3A55-432D-B64A-977C2A89C738}" type="TxLink">
            <a:rPr lang="en-US" sz="2300" b="0" i="0" u="none" strike="noStrike">
              <a:solidFill>
                <a:schemeClr val="bg1"/>
              </a:solidFill>
              <a:latin typeface="Calibri"/>
              <a:cs typeface="Calibri"/>
            </a:rPr>
            <a:pPr algn="ctr"/>
            <a:t>37.000,00</a:t>
          </a:fld>
          <a:endParaRPr lang="pt-BR" sz="2300">
            <a:solidFill>
              <a:schemeClr val="bg1"/>
            </a:solidFill>
          </a:endParaRPr>
        </a:p>
      </xdr:txBody>
    </xdr:sp>
    <xdr:clientData/>
  </xdr:twoCellAnchor>
  <xdr:twoCellAnchor>
    <xdr:from>
      <xdr:col>16</xdr:col>
      <xdr:colOff>247652</xdr:colOff>
      <xdr:row>56</xdr:row>
      <xdr:rowOff>0</xdr:rowOff>
    </xdr:from>
    <xdr:to>
      <xdr:col>19</xdr:col>
      <xdr:colOff>146852</xdr:colOff>
      <xdr:row>60</xdr:row>
      <xdr:rowOff>138000</xdr:rowOff>
    </xdr:to>
    <xdr:sp macro="" textlink="'BH (3)'!O29">
      <xdr:nvSpPr>
        <xdr:cNvPr id="54" name="Retângulo 53">
          <a:extLst>
            <a:ext uri="{FF2B5EF4-FFF2-40B4-BE49-F238E27FC236}">
              <a16:creationId xmlns:a16="http://schemas.microsoft.com/office/drawing/2014/main" id="{00000000-0008-0000-1900-000036000000}"/>
            </a:ext>
          </a:extLst>
        </xdr:cNvPr>
        <xdr:cNvSpPr/>
      </xdr:nvSpPr>
      <xdr:spPr>
        <a:xfrm>
          <a:off x="9867902" y="11106150"/>
          <a:ext cx="1728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422E49DE-5F0C-4C0E-A99A-CA57B968168D}" type="TxLink">
            <a:rPr lang="en-US" sz="2300" b="0" i="0" u="none" strike="noStrike">
              <a:solidFill>
                <a:schemeClr val="bg1"/>
              </a:solidFill>
              <a:latin typeface="Calibri"/>
              <a:cs typeface="Calibri"/>
            </a:rPr>
            <a:pPr algn="ctr"/>
            <a:t>68%</a:t>
          </a:fld>
          <a:endParaRPr lang="pt-BR" sz="2300">
            <a:solidFill>
              <a:schemeClr val="bg1"/>
            </a:solidFill>
          </a:endParaRPr>
        </a:p>
      </xdr:txBody>
    </xdr:sp>
    <xdr:clientData/>
  </xdr:twoCellAnchor>
  <xdr:twoCellAnchor>
    <xdr:from>
      <xdr:col>10</xdr:col>
      <xdr:colOff>781050</xdr:colOff>
      <xdr:row>60</xdr:row>
      <xdr:rowOff>180975</xdr:rowOff>
    </xdr:from>
    <xdr:to>
      <xdr:col>19</xdr:col>
      <xdr:colOff>142874</xdr:colOff>
      <xdr:row>70</xdr:row>
      <xdr:rowOff>75975</xdr:rowOff>
    </xdr:to>
    <xdr:graphicFrame macro="">
      <xdr:nvGraphicFramePr>
        <xdr:cNvPr id="55" name="Gráfico 54">
          <a:extLst>
            <a:ext uri="{FF2B5EF4-FFF2-40B4-BE49-F238E27FC236}">
              <a16:creationId xmlns:a16="http://schemas.microsoft.com/office/drawing/2014/main" id="{00000000-0008-0000-19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10</xdr:col>
      <xdr:colOff>781052</xdr:colOff>
      <xdr:row>56</xdr:row>
      <xdr:rowOff>9525</xdr:rowOff>
    </xdr:from>
    <xdr:to>
      <xdr:col>13</xdr:col>
      <xdr:colOff>251627</xdr:colOff>
      <xdr:row>57</xdr:row>
      <xdr:rowOff>67876</xdr:rowOff>
    </xdr:to>
    <xdr:sp macro="" textlink="">
      <xdr:nvSpPr>
        <xdr:cNvPr id="56" name="CaixaDeTexto 55">
          <a:extLst>
            <a:ext uri="{FF2B5EF4-FFF2-40B4-BE49-F238E27FC236}">
              <a16:creationId xmlns:a16="http://schemas.microsoft.com/office/drawing/2014/main" id="{00000000-0008-0000-1900-000038000000}"/>
            </a:ext>
          </a:extLst>
        </xdr:cNvPr>
        <xdr:cNvSpPr txBox="1"/>
      </xdr:nvSpPr>
      <xdr:spPr>
        <a:xfrm>
          <a:off x="6315077" y="11115675"/>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Honorário</a:t>
          </a:r>
          <a:r>
            <a:rPr lang="pt-BR" sz="1000" baseline="0">
              <a:solidFill>
                <a:schemeClr val="bg1"/>
              </a:solidFill>
            </a:rPr>
            <a:t> do Advogado(a)</a:t>
          </a:r>
          <a:endParaRPr lang="pt-BR" sz="1000">
            <a:solidFill>
              <a:schemeClr val="bg1"/>
            </a:solidFill>
          </a:endParaRPr>
        </a:p>
      </xdr:txBody>
    </xdr:sp>
    <xdr:clientData/>
  </xdr:twoCellAnchor>
  <xdr:twoCellAnchor editAs="absolute">
    <xdr:from>
      <xdr:col>13</xdr:col>
      <xdr:colOff>304802</xdr:colOff>
      <xdr:row>56</xdr:row>
      <xdr:rowOff>9525</xdr:rowOff>
    </xdr:from>
    <xdr:to>
      <xdr:col>16</xdr:col>
      <xdr:colOff>204002</xdr:colOff>
      <xdr:row>57</xdr:row>
      <xdr:rowOff>67876</xdr:rowOff>
    </xdr:to>
    <xdr:sp macro="" textlink="">
      <xdr:nvSpPr>
        <xdr:cNvPr id="57" name="CaixaDeTexto 56">
          <a:extLst>
            <a:ext uri="{FF2B5EF4-FFF2-40B4-BE49-F238E27FC236}">
              <a16:creationId xmlns:a16="http://schemas.microsoft.com/office/drawing/2014/main" id="{00000000-0008-0000-1900-000039000000}"/>
            </a:ext>
          </a:extLst>
        </xdr:cNvPr>
        <xdr:cNvSpPr txBox="1"/>
      </xdr:nvSpPr>
      <xdr:spPr>
        <a:xfrm>
          <a:off x="8096252" y="11115675"/>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Honorários Consolidado</a:t>
          </a:r>
        </a:p>
      </xdr:txBody>
    </xdr:sp>
    <xdr:clientData/>
  </xdr:twoCellAnchor>
  <xdr:twoCellAnchor editAs="absolute">
    <xdr:from>
      <xdr:col>16</xdr:col>
      <xdr:colOff>238127</xdr:colOff>
      <xdr:row>56</xdr:row>
      <xdr:rowOff>19050</xdr:rowOff>
    </xdr:from>
    <xdr:to>
      <xdr:col>19</xdr:col>
      <xdr:colOff>137327</xdr:colOff>
      <xdr:row>57</xdr:row>
      <xdr:rowOff>77401</xdr:rowOff>
    </xdr:to>
    <xdr:sp macro="" textlink="">
      <xdr:nvSpPr>
        <xdr:cNvPr id="58" name="CaixaDeTexto 57">
          <a:extLst>
            <a:ext uri="{FF2B5EF4-FFF2-40B4-BE49-F238E27FC236}">
              <a16:creationId xmlns:a16="http://schemas.microsoft.com/office/drawing/2014/main" id="{00000000-0008-0000-1900-00003A000000}"/>
            </a:ext>
          </a:extLst>
        </xdr:cNvPr>
        <xdr:cNvSpPr txBox="1"/>
      </xdr:nvSpPr>
      <xdr:spPr>
        <a:xfrm>
          <a:off x="9858377" y="11125200"/>
          <a:ext cx="172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Percentual</a:t>
          </a:r>
        </a:p>
      </xdr:txBody>
    </xdr:sp>
    <xdr:clientData/>
  </xdr:twoCellAnchor>
  <xdr:twoCellAnchor>
    <xdr:from>
      <xdr:col>10</xdr:col>
      <xdr:colOff>781051</xdr:colOff>
      <xdr:row>70</xdr:row>
      <xdr:rowOff>123824</xdr:rowOff>
    </xdr:from>
    <xdr:to>
      <xdr:col>19</xdr:col>
      <xdr:colOff>142875</xdr:colOff>
      <xdr:row>84</xdr:row>
      <xdr:rowOff>38099</xdr:rowOff>
    </xdr:to>
    <xdr:graphicFrame macro="">
      <xdr:nvGraphicFramePr>
        <xdr:cNvPr id="59" name="Gráfico 58">
          <a:extLst>
            <a:ext uri="{FF2B5EF4-FFF2-40B4-BE49-F238E27FC236}">
              <a16:creationId xmlns:a16="http://schemas.microsoft.com/office/drawing/2014/main" id="{00000000-0008-0000-19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10</xdr:col>
      <xdr:colOff>981077</xdr:colOff>
      <xdr:row>76</xdr:row>
      <xdr:rowOff>57150</xdr:rowOff>
    </xdr:from>
    <xdr:ext cx="1504950" cy="468013"/>
    <xdr:sp macro="" textlink="'BH (3)'!O29">
      <xdr:nvSpPr>
        <xdr:cNvPr id="60" name="CaixaDeTexto 59">
          <a:extLst>
            <a:ext uri="{FF2B5EF4-FFF2-40B4-BE49-F238E27FC236}">
              <a16:creationId xmlns:a16="http://schemas.microsoft.com/office/drawing/2014/main" id="{00000000-0008-0000-1900-00003C000000}"/>
            </a:ext>
          </a:extLst>
        </xdr:cNvPr>
        <xdr:cNvSpPr txBox="1"/>
      </xdr:nvSpPr>
      <xdr:spPr>
        <a:xfrm>
          <a:off x="6515102" y="14973300"/>
          <a:ext cx="15049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852105CB-0E09-46BF-8AA3-03C811E44785}" type="TxLink">
            <a:rPr lang="en-US" sz="2400" b="0" i="0" u="none" strike="noStrike">
              <a:solidFill>
                <a:schemeClr val="tx1">
                  <a:lumMod val="50000"/>
                  <a:lumOff val="50000"/>
                </a:schemeClr>
              </a:solidFill>
              <a:latin typeface="Calibri"/>
              <a:ea typeface="+mn-ea"/>
              <a:cs typeface="Calibri"/>
            </a:rPr>
            <a:pPr marL="0" indent="0" algn="ctr"/>
            <a:t>68%</a:t>
          </a:fld>
          <a:endParaRPr lang="pt-BR" sz="2400" b="0" i="0" u="none" strike="noStrike">
            <a:solidFill>
              <a:schemeClr val="tx1">
                <a:lumMod val="50000"/>
                <a:lumOff val="50000"/>
              </a:schemeClr>
            </a:solidFill>
            <a:latin typeface="Calibri"/>
            <a:ea typeface="+mn-ea"/>
            <a:cs typeface="Calibri"/>
          </a:endParaRPr>
        </a:p>
      </xdr:txBody>
    </xdr:sp>
    <xdr:clientData/>
  </xdr:oneCellAnchor>
  <xdr:oneCellAnchor>
    <xdr:from>
      <xdr:col>13</xdr:col>
      <xdr:colOff>257176</xdr:colOff>
      <xdr:row>73</xdr:row>
      <xdr:rowOff>171450</xdr:rowOff>
    </xdr:from>
    <xdr:ext cx="3362323" cy="1447800"/>
    <xdr:sp macro="" textlink="">
      <xdr:nvSpPr>
        <xdr:cNvPr id="62" name="CaixaDeTexto 61">
          <a:extLst>
            <a:ext uri="{FF2B5EF4-FFF2-40B4-BE49-F238E27FC236}">
              <a16:creationId xmlns:a16="http://schemas.microsoft.com/office/drawing/2014/main" id="{00000000-0008-0000-1900-00003E000000}"/>
            </a:ext>
          </a:extLst>
        </xdr:cNvPr>
        <xdr:cNvSpPr txBox="1"/>
      </xdr:nvSpPr>
      <xdr:spPr>
        <a:xfrm>
          <a:off x="8048626" y="14516100"/>
          <a:ext cx="3362323" cy="144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00">
              <a:solidFill>
                <a:schemeClr val="tx1">
                  <a:lumMod val="50000"/>
                  <a:lumOff val="50000"/>
                </a:schemeClr>
              </a:solidFill>
            </a:rPr>
            <a:t>Uma análise individual de cada</a:t>
          </a:r>
          <a:r>
            <a:rPr lang="pt-BR" sz="1000" baseline="0">
              <a:solidFill>
                <a:schemeClr val="tx1">
                  <a:lumMod val="50000"/>
                  <a:lumOff val="50000"/>
                </a:schemeClr>
              </a:solidFill>
            </a:rPr>
            <a:t> advogado é muito importante,</a:t>
          </a:r>
        </a:p>
        <a:p>
          <a:r>
            <a:rPr lang="pt-BR" sz="1000" baseline="0">
              <a:solidFill>
                <a:schemeClr val="tx1">
                  <a:lumMod val="50000"/>
                  <a:lumOff val="50000"/>
                </a:schemeClr>
              </a:solidFill>
            </a:rPr>
            <a:t>uma vez que proporciona uma visão clara daqueles com maior</a:t>
          </a:r>
        </a:p>
        <a:p>
          <a:r>
            <a:rPr lang="pt-BR" sz="1000" baseline="0">
              <a:solidFill>
                <a:schemeClr val="tx1">
                  <a:lumMod val="50000"/>
                  <a:lumOff val="50000"/>
                </a:schemeClr>
              </a:solidFill>
            </a:rPr>
            <a:t>desempenho, com a maior quantidade de casos, maior poder</a:t>
          </a:r>
        </a:p>
        <a:p>
          <a:r>
            <a:rPr lang="pt-BR" sz="1000" baseline="0">
              <a:solidFill>
                <a:schemeClr val="tx1">
                  <a:lumMod val="50000"/>
                  <a:lumOff val="50000"/>
                </a:schemeClr>
              </a:solidFill>
            </a:rPr>
            <a:t>de persuasão e fechamentos e muito mais.</a:t>
          </a:r>
        </a:p>
        <a:p>
          <a:endParaRPr lang="pt-BR" sz="1000" baseline="0">
            <a:solidFill>
              <a:schemeClr val="tx1">
                <a:lumMod val="50000"/>
                <a:lumOff val="50000"/>
              </a:schemeClr>
            </a:solidFill>
          </a:endParaRPr>
        </a:p>
        <a:p>
          <a:r>
            <a:rPr lang="pt-BR" sz="1000" baseline="0">
              <a:solidFill>
                <a:schemeClr val="tx1">
                  <a:lumMod val="50000"/>
                  <a:lumOff val="50000"/>
                </a:schemeClr>
              </a:solidFill>
            </a:rPr>
            <a:t>Aqui, conseguimos analisar conforme o ano selecionado,</a:t>
          </a:r>
        </a:p>
        <a:p>
          <a:r>
            <a:rPr lang="pt-BR" sz="1000" baseline="0">
              <a:solidFill>
                <a:schemeClr val="tx1">
                  <a:lumMod val="50000"/>
                  <a:lumOff val="50000"/>
                </a:schemeClr>
              </a:solidFill>
            </a:rPr>
            <a:t>a quantidade de casos iniciados e finalizados ao longo do</a:t>
          </a:r>
        </a:p>
        <a:p>
          <a:r>
            <a:rPr lang="pt-BR" sz="1000" baseline="0">
              <a:solidFill>
                <a:schemeClr val="tx1">
                  <a:lumMod val="50000"/>
                  <a:lumOff val="50000"/>
                </a:schemeClr>
              </a:solidFill>
            </a:rPr>
            <a:t>ano e o percentual de participação nos resultados.</a:t>
          </a:r>
          <a:endParaRPr lang="pt-BR" sz="1000">
            <a:solidFill>
              <a:schemeClr val="tx1">
                <a:lumMod val="50000"/>
                <a:lumOff val="50000"/>
              </a:schemeClr>
            </a:solidFill>
          </a:endParaRPr>
        </a:p>
      </xdr:txBody>
    </xdr:sp>
    <xdr:clientData/>
  </xdr:oneCellAnchor>
  <xdr:twoCellAnchor>
    <xdr:from>
      <xdr:col>4</xdr:col>
      <xdr:colOff>2</xdr:colOff>
      <xdr:row>108</xdr:row>
      <xdr:rowOff>9525</xdr:rowOff>
    </xdr:from>
    <xdr:to>
      <xdr:col>5</xdr:col>
      <xdr:colOff>1013777</xdr:colOff>
      <xdr:row>124</xdr:row>
      <xdr:rowOff>57525</xdr:rowOff>
    </xdr:to>
    <xdr:sp macro="" textlink="">
      <xdr:nvSpPr>
        <xdr:cNvPr id="63" name="Retângulo 62">
          <a:extLst>
            <a:ext uri="{FF2B5EF4-FFF2-40B4-BE49-F238E27FC236}">
              <a16:creationId xmlns:a16="http://schemas.microsoft.com/office/drawing/2014/main" id="{00000000-0008-0000-1900-00003F000000}"/>
            </a:ext>
          </a:extLst>
        </xdr:cNvPr>
        <xdr:cNvSpPr/>
      </xdr:nvSpPr>
      <xdr:spPr>
        <a:xfrm>
          <a:off x="1019177" y="21021675"/>
          <a:ext cx="2052000" cy="309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Advogados </a:t>
          </a:r>
        </a:p>
        <a:p>
          <a:pPr algn="ctr"/>
          <a:r>
            <a:rPr lang="pt-BR" sz="1000">
              <a:solidFill>
                <a:schemeClr val="bg1"/>
              </a:solidFill>
            </a:rPr>
            <a:t>Cadastrados na Plataforma</a:t>
          </a:r>
        </a:p>
      </xdr:txBody>
    </xdr:sp>
    <xdr:clientData/>
  </xdr:twoCellAnchor>
  <xdr:twoCellAnchor>
    <xdr:from>
      <xdr:col>4</xdr:col>
      <xdr:colOff>2</xdr:colOff>
      <xdr:row>96</xdr:row>
      <xdr:rowOff>0</xdr:rowOff>
    </xdr:from>
    <xdr:to>
      <xdr:col>19</xdr:col>
      <xdr:colOff>154127</xdr:colOff>
      <xdr:row>100</xdr:row>
      <xdr:rowOff>138000</xdr:rowOff>
    </xdr:to>
    <xdr:sp macro="" textlink="'BH (3)'!O24">
      <xdr:nvSpPr>
        <xdr:cNvPr id="64" name="Retângulo 63">
          <a:extLst>
            <a:ext uri="{FF2B5EF4-FFF2-40B4-BE49-F238E27FC236}">
              <a16:creationId xmlns:a16="http://schemas.microsoft.com/office/drawing/2014/main" id="{00000000-0008-0000-1900-000040000000}"/>
            </a:ext>
          </a:extLst>
        </xdr:cNvPr>
        <xdr:cNvSpPr/>
      </xdr:nvSpPr>
      <xdr:spPr>
        <a:xfrm>
          <a:off x="1019177" y="18726150"/>
          <a:ext cx="10584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75933A5-CC41-4A72-B73B-09E50B3D3660}" type="TxLink">
            <a:rPr lang="en-US" sz="3200" b="0" i="0" u="none" strike="noStrike">
              <a:solidFill>
                <a:srgbClr val="FFFFFF"/>
              </a:solidFill>
              <a:latin typeface="Calibri"/>
              <a:cs typeface="Calibri"/>
            </a:rPr>
            <a:pPr algn="ctr"/>
            <a:t>37.000,00</a:t>
          </a:fld>
          <a:endParaRPr lang="pt-BR" sz="32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4</xdr:col>
          <xdr:colOff>0</xdr:colOff>
          <xdr:row>93</xdr:row>
          <xdr:rowOff>123825</xdr:rowOff>
        </xdr:from>
        <xdr:to>
          <xdr:col>5</xdr:col>
          <xdr:colOff>219075</xdr:colOff>
          <xdr:row>95</xdr:row>
          <xdr:rowOff>66675</xdr:rowOff>
        </xdr:to>
        <xdr:sp macro="" textlink="">
          <xdr:nvSpPr>
            <xdr:cNvPr id="11271" name="Drop Down 7" hidden="1">
              <a:extLst>
                <a:ext uri="{63B3BB69-23CF-44E3-9099-C40C66FF867C}">
                  <a14:compatExt spid="_x0000_s11271"/>
                </a:ext>
                <a:ext uri="{FF2B5EF4-FFF2-40B4-BE49-F238E27FC236}">
                  <a16:creationId xmlns:a16="http://schemas.microsoft.com/office/drawing/2014/main" id="{00000000-0008-0000-19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100</xdr:row>
      <xdr:rowOff>180975</xdr:rowOff>
    </xdr:from>
    <xdr:to>
      <xdr:col>19</xdr:col>
      <xdr:colOff>154125</xdr:colOff>
      <xdr:row>107</xdr:row>
      <xdr:rowOff>142875</xdr:rowOff>
    </xdr:to>
    <xdr:graphicFrame macro="">
      <xdr:nvGraphicFramePr>
        <xdr:cNvPr id="66" name="Gráfico 65">
          <a:extLst>
            <a:ext uri="{FF2B5EF4-FFF2-40B4-BE49-F238E27FC236}">
              <a16:creationId xmlns:a16="http://schemas.microsoft.com/office/drawing/2014/main" id="{00000000-0008-0000-19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4</xdr:col>
      <xdr:colOff>2</xdr:colOff>
      <xdr:row>96</xdr:row>
      <xdr:rowOff>9525</xdr:rowOff>
    </xdr:from>
    <xdr:to>
      <xdr:col>23</xdr:col>
      <xdr:colOff>264977</xdr:colOff>
      <xdr:row>97</xdr:row>
      <xdr:rowOff>67876</xdr:rowOff>
    </xdr:to>
    <xdr:sp macro="" textlink="">
      <xdr:nvSpPr>
        <xdr:cNvPr id="67" name="CaixaDeTexto 66">
          <a:extLst>
            <a:ext uri="{FF2B5EF4-FFF2-40B4-BE49-F238E27FC236}">
              <a16:creationId xmlns:a16="http://schemas.microsoft.com/office/drawing/2014/main" id="{00000000-0008-0000-1900-000043000000}"/>
            </a:ext>
          </a:extLst>
        </xdr:cNvPr>
        <xdr:cNvSpPr txBox="1"/>
      </xdr:nvSpPr>
      <xdr:spPr>
        <a:xfrm>
          <a:off x="1019177" y="18735675"/>
          <a:ext cx="1227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Valor consolidado  de honorários conforme</a:t>
          </a:r>
          <a:r>
            <a:rPr lang="pt-BR" sz="1000" baseline="0">
              <a:solidFill>
                <a:schemeClr val="bg1"/>
              </a:solidFill>
            </a:rPr>
            <a:t> ano selecionado</a:t>
          </a:r>
          <a:endParaRPr lang="pt-BR" sz="1000">
            <a:solidFill>
              <a:schemeClr val="bg1"/>
            </a:solidFill>
          </a:endParaRPr>
        </a:p>
      </xdr:txBody>
    </xdr:sp>
    <xdr:clientData/>
  </xdr:twoCellAnchor>
  <xdr:twoCellAnchor>
    <xdr:from>
      <xdr:col>4</xdr:col>
      <xdr:colOff>419102</xdr:colOff>
      <xdr:row>109</xdr:row>
      <xdr:rowOff>19050</xdr:rowOff>
    </xdr:from>
    <xdr:to>
      <xdr:col>5</xdr:col>
      <xdr:colOff>640877</xdr:colOff>
      <xdr:row>115</xdr:row>
      <xdr:rowOff>136050</xdr:rowOff>
    </xdr:to>
    <xdr:sp macro="" textlink="'BH (1)'!E4">
      <xdr:nvSpPr>
        <xdr:cNvPr id="68" name="Elipse 67">
          <a:extLst>
            <a:ext uri="{FF2B5EF4-FFF2-40B4-BE49-F238E27FC236}">
              <a16:creationId xmlns:a16="http://schemas.microsoft.com/office/drawing/2014/main" id="{00000000-0008-0000-1900-000044000000}"/>
            </a:ext>
          </a:extLst>
        </xdr:cNvPr>
        <xdr:cNvSpPr/>
      </xdr:nvSpPr>
      <xdr:spPr>
        <a:xfrm>
          <a:off x="1438277" y="21221700"/>
          <a:ext cx="1260000" cy="126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D15D833-3434-4C7B-9CD9-B18CE33ED501}" type="TxLink">
            <a:rPr lang="en-US" sz="3200" b="1" i="0" u="none" strike="noStrike">
              <a:solidFill>
                <a:srgbClr val="01B8AA"/>
              </a:solidFill>
              <a:latin typeface="Calibri"/>
              <a:cs typeface="Calibri"/>
            </a:rPr>
            <a:pPr algn="ctr"/>
            <a:t>3</a:t>
          </a:fld>
          <a:endParaRPr lang="pt-BR" sz="3200" b="1">
            <a:solidFill>
              <a:srgbClr val="01B8AA"/>
            </a:solidFill>
          </a:endParaRPr>
        </a:p>
      </xdr:txBody>
    </xdr:sp>
    <xdr:clientData/>
  </xdr:twoCellAnchor>
  <xdr:twoCellAnchor>
    <xdr:from>
      <xdr:col>6</xdr:col>
      <xdr:colOff>57152</xdr:colOff>
      <xdr:row>108</xdr:row>
      <xdr:rowOff>9525</xdr:rowOff>
    </xdr:from>
    <xdr:to>
      <xdr:col>9</xdr:col>
      <xdr:colOff>280352</xdr:colOff>
      <xdr:row>124</xdr:row>
      <xdr:rowOff>57525</xdr:rowOff>
    </xdr:to>
    <xdr:sp macro="" textlink="">
      <xdr:nvSpPr>
        <xdr:cNvPr id="69" name="Retângulo 68">
          <a:extLst>
            <a:ext uri="{FF2B5EF4-FFF2-40B4-BE49-F238E27FC236}">
              <a16:creationId xmlns:a16="http://schemas.microsoft.com/office/drawing/2014/main" id="{00000000-0008-0000-1900-000045000000}"/>
            </a:ext>
          </a:extLst>
        </xdr:cNvPr>
        <xdr:cNvSpPr/>
      </xdr:nvSpPr>
      <xdr:spPr>
        <a:xfrm>
          <a:off x="3152777" y="21021675"/>
          <a:ext cx="2052000" cy="3096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a:t>
          </a:r>
        </a:p>
        <a:p>
          <a:pPr algn="ctr"/>
          <a:r>
            <a:rPr lang="pt-BR" sz="1000">
              <a:solidFill>
                <a:schemeClr val="bg1"/>
              </a:solidFill>
            </a:rPr>
            <a:t>Cadastrados na Plataforma</a:t>
          </a:r>
        </a:p>
      </xdr:txBody>
    </xdr:sp>
    <xdr:clientData/>
  </xdr:twoCellAnchor>
  <xdr:twoCellAnchor>
    <xdr:from>
      <xdr:col>6</xdr:col>
      <xdr:colOff>476252</xdr:colOff>
      <xdr:row>109</xdr:row>
      <xdr:rowOff>19050</xdr:rowOff>
    </xdr:from>
    <xdr:to>
      <xdr:col>8</xdr:col>
      <xdr:colOff>517052</xdr:colOff>
      <xdr:row>115</xdr:row>
      <xdr:rowOff>136050</xdr:rowOff>
    </xdr:to>
    <xdr:sp macro="" textlink="'BH (1)'!F4">
      <xdr:nvSpPr>
        <xdr:cNvPr id="70" name="Elipse 69">
          <a:extLst>
            <a:ext uri="{FF2B5EF4-FFF2-40B4-BE49-F238E27FC236}">
              <a16:creationId xmlns:a16="http://schemas.microsoft.com/office/drawing/2014/main" id="{00000000-0008-0000-1900-000046000000}"/>
            </a:ext>
          </a:extLst>
        </xdr:cNvPr>
        <xdr:cNvSpPr/>
      </xdr:nvSpPr>
      <xdr:spPr>
        <a:xfrm>
          <a:off x="3571877" y="21221700"/>
          <a:ext cx="1260000" cy="126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46CC1A9-F309-4E81-A754-FAEA3B0FC404}" type="TxLink">
            <a:rPr lang="en-US" sz="3200" b="1" i="0" u="none" strike="noStrike">
              <a:solidFill>
                <a:srgbClr val="333F4F"/>
              </a:solidFill>
              <a:latin typeface="Calibri"/>
              <a:cs typeface="Calibri"/>
            </a:rPr>
            <a:pPr algn="ctr"/>
            <a:t>6</a:t>
          </a:fld>
          <a:endParaRPr lang="pt-BR" sz="3200" b="1">
            <a:solidFill>
              <a:srgbClr val="333F4F"/>
            </a:solidFill>
          </a:endParaRPr>
        </a:p>
      </xdr:txBody>
    </xdr:sp>
    <xdr:clientData/>
  </xdr:twoCellAnchor>
  <xdr:twoCellAnchor>
    <xdr:from>
      <xdr:col>9</xdr:col>
      <xdr:colOff>371477</xdr:colOff>
      <xdr:row>108</xdr:row>
      <xdr:rowOff>9525</xdr:rowOff>
    </xdr:from>
    <xdr:to>
      <xdr:col>12</xdr:col>
      <xdr:colOff>166052</xdr:colOff>
      <xdr:row>124</xdr:row>
      <xdr:rowOff>57525</xdr:rowOff>
    </xdr:to>
    <xdr:sp macro="" textlink="">
      <xdr:nvSpPr>
        <xdr:cNvPr id="71" name="Retângulo 70">
          <a:extLst>
            <a:ext uri="{FF2B5EF4-FFF2-40B4-BE49-F238E27FC236}">
              <a16:creationId xmlns:a16="http://schemas.microsoft.com/office/drawing/2014/main" id="{00000000-0008-0000-1900-000047000000}"/>
            </a:ext>
          </a:extLst>
        </xdr:cNvPr>
        <xdr:cNvSpPr/>
      </xdr:nvSpPr>
      <xdr:spPr>
        <a:xfrm>
          <a:off x="5295902" y="21021675"/>
          <a:ext cx="2052000" cy="309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Processos</a:t>
          </a:r>
          <a:r>
            <a:rPr lang="pt-BR" sz="1000" baseline="0">
              <a:solidFill>
                <a:schemeClr val="bg1"/>
              </a:solidFill>
            </a:rPr>
            <a:t> </a:t>
          </a:r>
        </a:p>
        <a:p>
          <a:pPr algn="ctr"/>
          <a:r>
            <a:rPr lang="pt-BR" sz="1000" baseline="0">
              <a:solidFill>
                <a:schemeClr val="bg1"/>
              </a:solidFill>
            </a:rPr>
            <a:t>Cadastrados na Plataforma</a:t>
          </a:r>
          <a:endParaRPr lang="pt-BR" sz="1000">
            <a:solidFill>
              <a:schemeClr val="bg1"/>
            </a:solidFill>
          </a:endParaRPr>
        </a:p>
      </xdr:txBody>
    </xdr:sp>
    <xdr:clientData/>
  </xdr:twoCellAnchor>
  <xdr:twoCellAnchor>
    <xdr:from>
      <xdr:col>10</xdr:col>
      <xdr:colOff>142877</xdr:colOff>
      <xdr:row>109</xdr:row>
      <xdr:rowOff>19050</xdr:rowOff>
    </xdr:from>
    <xdr:to>
      <xdr:col>11</xdr:col>
      <xdr:colOff>364652</xdr:colOff>
      <xdr:row>115</xdr:row>
      <xdr:rowOff>136050</xdr:rowOff>
    </xdr:to>
    <xdr:sp macro="" textlink="'BH (1)'!M4">
      <xdr:nvSpPr>
        <xdr:cNvPr id="72" name="Elipse 71">
          <a:extLst>
            <a:ext uri="{FF2B5EF4-FFF2-40B4-BE49-F238E27FC236}">
              <a16:creationId xmlns:a16="http://schemas.microsoft.com/office/drawing/2014/main" id="{00000000-0008-0000-1900-000048000000}"/>
            </a:ext>
          </a:extLst>
        </xdr:cNvPr>
        <xdr:cNvSpPr/>
      </xdr:nvSpPr>
      <xdr:spPr>
        <a:xfrm>
          <a:off x="5676902" y="21221700"/>
          <a:ext cx="1260000" cy="126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E14A2FE-CE5A-4D7A-9D78-B9DB32330FF0}" type="TxLink">
            <a:rPr lang="en-US" sz="3200" b="1" i="0" u="none" strike="noStrike">
              <a:solidFill>
                <a:srgbClr val="01B8AA"/>
              </a:solidFill>
              <a:latin typeface="Calibri"/>
              <a:cs typeface="Calibri"/>
            </a:rPr>
            <a:pPr algn="ctr"/>
            <a:t>6</a:t>
          </a:fld>
          <a:endParaRPr lang="en-US" sz="3200" b="1" i="0" u="none" strike="noStrike">
            <a:solidFill>
              <a:srgbClr val="01B8AA"/>
            </a:solidFill>
            <a:latin typeface="Calibri"/>
            <a:cs typeface="Calibri"/>
          </a:endParaRPr>
        </a:p>
      </xdr:txBody>
    </xdr:sp>
    <xdr:clientData/>
  </xdr:twoCellAnchor>
  <xdr:twoCellAnchor>
    <xdr:from>
      <xdr:col>12</xdr:col>
      <xdr:colOff>238127</xdr:colOff>
      <xdr:row>108</xdr:row>
      <xdr:rowOff>9525</xdr:rowOff>
    </xdr:from>
    <xdr:to>
      <xdr:col>15</xdr:col>
      <xdr:colOff>461327</xdr:colOff>
      <xdr:row>124</xdr:row>
      <xdr:rowOff>57525</xdr:rowOff>
    </xdr:to>
    <xdr:sp macro="" textlink="">
      <xdr:nvSpPr>
        <xdr:cNvPr id="73" name="Retângulo 72">
          <a:extLst>
            <a:ext uri="{FF2B5EF4-FFF2-40B4-BE49-F238E27FC236}">
              <a16:creationId xmlns:a16="http://schemas.microsoft.com/office/drawing/2014/main" id="{00000000-0008-0000-1900-000049000000}"/>
            </a:ext>
          </a:extLst>
        </xdr:cNvPr>
        <xdr:cNvSpPr/>
      </xdr:nvSpPr>
      <xdr:spPr>
        <a:xfrm>
          <a:off x="7419977" y="21021675"/>
          <a:ext cx="2052000" cy="3096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PF</a:t>
          </a:r>
          <a:r>
            <a:rPr lang="pt-BR" sz="1000" baseline="0">
              <a:solidFill>
                <a:schemeClr val="bg1"/>
              </a:solidFill>
            </a:rPr>
            <a:t> </a:t>
          </a:r>
        </a:p>
        <a:p>
          <a:pPr algn="ctr"/>
          <a:r>
            <a:rPr lang="pt-BR" sz="1000" baseline="0">
              <a:solidFill>
                <a:schemeClr val="bg1"/>
              </a:solidFill>
            </a:rPr>
            <a:t>Cadastradas na Plataforma</a:t>
          </a:r>
          <a:endParaRPr lang="pt-BR" sz="1000">
            <a:solidFill>
              <a:schemeClr val="bg1"/>
            </a:solidFill>
          </a:endParaRPr>
        </a:p>
      </xdr:txBody>
    </xdr:sp>
    <xdr:clientData/>
  </xdr:twoCellAnchor>
  <xdr:twoCellAnchor>
    <xdr:from>
      <xdr:col>13</xdr:col>
      <xdr:colOff>38102</xdr:colOff>
      <xdr:row>109</xdr:row>
      <xdr:rowOff>19050</xdr:rowOff>
    </xdr:from>
    <xdr:to>
      <xdr:col>15</xdr:col>
      <xdr:colOff>78902</xdr:colOff>
      <xdr:row>115</xdr:row>
      <xdr:rowOff>136050</xdr:rowOff>
    </xdr:to>
    <xdr:sp macro="" textlink="'BH (1)'!O5">
      <xdr:nvSpPr>
        <xdr:cNvPr id="74" name="Elipse 73">
          <a:extLst>
            <a:ext uri="{FF2B5EF4-FFF2-40B4-BE49-F238E27FC236}">
              <a16:creationId xmlns:a16="http://schemas.microsoft.com/office/drawing/2014/main" id="{00000000-0008-0000-1900-00004A000000}"/>
            </a:ext>
          </a:extLst>
        </xdr:cNvPr>
        <xdr:cNvSpPr/>
      </xdr:nvSpPr>
      <xdr:spPr>
        <a:xfrm>
          <a:off x="7829552" y="21221700"/>
          <a:ext cx="1260000" cy="126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B97201A-33C7-4E20-9844-C4D3388717B7}" type="TxLink">
            <a:rPr lang="en-US" sz="3200" b="1" i="0" u="none" strike="noStrike">
              <a:solidFill>
                <a:srgbClr val="333F4F"/>
              </a:solidFill>
              <a:latin typeface="Calibri"/>
              <a:cs typeface="Calibri"/>
            </a:rPr>
            <a:pPr algn="ctr"/>
            <a:t>4</a:t>
          </a:fld>
          <a:endParaRPr lang="pt-BR" sz="3200" b="1">
            <a:solidFill>
              <a:srgbClr val="333F4F"/>
            </a:solidFill>
          </a:endParaRPr>
        </a:p>
      </xdr:txBody>
    </xdr:sp>
    <xdr:clientData/>
  </xdr:twoCellAnchor>
  <xdr:twoCellAnchor>
    <xdr:from>
      <xdr:col>15</xdr:col>
      <xdr:colOff>533402</xdr:colOff>
      <xdr:row>108</xdr:row>
      <xdr:rowOff>9525</xdr:rowOff>
    </xdr:from>
    <xdr:to>
      <xdr:col>19</xdr:col>
      <xdr:colOff>147002</xdr:colOff>
      <xdr:row>124</xdr:row>
      <xdr:rowOff>57525</xdr:rowOff>
    </xdr:to>
    <xdr:sp macro="" textlink="">
      <xdr:nvSpPr>
        <xdr:cNvPr id="75" name="Retângulo 74">
          <a:extLst>
            <a:ext uri="{FF2B5EF4-FFF2-40B4-BE49-F238E27FC236}">
              <a16:creationId xmlns:a16="http://schemas.microsoft.com/office/drawing/2014/main" id="{00000000-0008-0000-1900-00004B000000}"/>
            </a:ext>
          </a:extLst>
        </xdr:cNvPr>
        <xdr:cNvSpPr/>
      </xdr:nvSpPr>
      <xdr:spPr>
        <a:xfrm>
          <a:off x="9544052" y="21021675"/>
          <a:ext cx="2052000" cy="309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PJ </a:t>
          </a:r>
        </a:p>
        <a:p>
          <a:pPr algn="ctr"/>
          <a:r>
            <a:rPr lang="pt-BR" sz="1000">
              <a:solidFill>
                <a:schemeClr val="bg1"/>
              </a:solidFill>
            </a:rPr>
            <a:t>Cadastradas</a:t>
          </a:r>
          <a:r>
            <a:rPr lang="pt-BR" sz="1000" baseline="0">
              <a:solidFill>
                <a:schemeClr val="bg1"/>
              </a:solidFill>
            </a:rPr>
            <a:t> na Plataforma</a:t>
          </a:r>
          <a:endParaRPr lang="pt-BR" sz="1000">
            <a:solidFill>
              <a:schemeClr val="bg1"/>
            </a:solidFill>
          </a:endParaRPr>
        </a:p>
      </xdr:txBody>
    </xdr:sp>
    <xdr:clientData/>
  </xdr:twoCellAnchor>
  <xdr:twoCellAnchor>
    <xdr:from>
      <xdr:col>16</xdr:col>
      <xdr:colOff>333377</xdr:colOff>
      <xdr:row>109</xdr:row>
      <xdr:rowOff>19050</xdr:rowOff>
    </xdr:from>
    <xdr:to>
      <xdr:col>18</xdr:col>
      <xdr:colOff>374177</xdr:colOff>
      <xdr:row>115</xdr:row>
      <xdr:rowOff>136050</xdr:rowOff>
    </xdr:to>
    <xdr:sp macro="" textlink="'BH (1)'!N5">
      <xdr:nvSpPr>
        <xdr:cNvPr id="76" name="Elipse 75">
          <a:extLst>
            <a:ext uri="{FF2B5EF4-FFF2-40B4-BE49-F238E27FC236}">
              <a16:creationId xmlns:a16="http://schemas.microsoft.com/office/drawing/2014/main" id="{00000000-0008-0000-1900-00004C000000}"/>
            </a:ext>
          </a:extLst>
        </xdr:cNvPr>
        <xdr:cNvSpPr/>
      </xdr:nvSpPr>
      <xdr:spPr>
        <a:xfrm>
          <a:off x="9953627" y="21221700"/>
          <a:ext cx="1260000" cy="126000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610F15-4B36-4DE3-B5F3-8F6ECF648694}" type="TxLink">
            <a:rPr lang="en-US" sz="3200" b="1" i="0" u="none" strike="noStrike">
              <a:solidFill>
                <a:srgbClr val="01B8AA"/>
              </a:solidFill>
              <a:latin typeface="Calibri"/>
              <a:cs typeface="Calibri"/>
            </a:rPr>
            <a:pPr algn="ctr"/>
            <a:t>2</a:t>
          </a:fld>
          <a:endParaRPr lang="pt-BR" sz="3200" b="1">
            <a:solidFill>
              <a:srgbClr val="01B8AA"/>
            </a:solidFill>
          </a:endParaRPr>
        </a:p>
      </xdr:txBody>
    </xdr:sp>
    <xdr:clientData/>
  </xdr:twoCellAnchor>
  <xdr:oneCellAnchor>
    <xdr:from>
      <xdr:col>3</xdr:col>
      <xdr:colOff>9525</xdr:colOff>
      <xdr:row>3</xdr:row>
      <xdr:rowOff>76200</xdr:rowOff>
    </xdr:from>
    <xdr:ext cx="3433248" cy="248851"/>
    <xdr:sp macro="" textlink="">
      <xdr:nvSpPr>
        <xdr:cNvPr id="2" name="CaixaDeTexto 1">
          <a:extLst>
            <a:ext uri="{FF2B5EF4-FFF2-40B4-BE49-F238E27FC236}">
              <a16:creationId xmlns:a16="http://schemas.microsoft.com/office/drawing/2014/main" id="{00000000-0008-0000-1900-000002000000}"/>
            </a:ext>
          </a:extLst>
        </xdr:cNvPr>
        <xdr:cNvSpPr txBox="1"/>
      </xdr:nvSpPr>
      <xdr:spPr>
        <a:xfrm>
          <a:off x="847725" y="1085850"/>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xdr:from>
      <xdr:col>4</xdr:col>
      <xdr:colOff>1</xdr:colOff>
      <xdr:row>143</xdr:row>
      <xdr:rowOff>142874</xdr:rowOff>
    </xdr:from>
    <xdr:to>
      <xdr:col>10</xdr:col>
      <xdr:colOff>759151</xdr:colOff>
      <xdr:row>164</xdr:row>
      <xdr:rowOff>161925</xdr:rowOff>
    </xdr:to>
    <xdr:graphicFrame macro="">
      <xdr:nvGraphicFramePr>
        <xdr:cNvPr id="89" name="Gráfico 88">
          <a:extLst>
            <a:ext uri="{FF2B5EF4-FFF2-40B4-BE49-F238E27FC236}">
              <a16:creationId xmlns:a16="http://schemas.microsoft.com/office/drawing/2014/main" id="{00000000-0008-0000-19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xdr:col>
      <xdr:colOff>0</xdr:colOff>
      <xdr:row>134</xdr:row>
      <xdr:rowOff>0</xdr:rowOff>
    </xdr:from>
    <xdr:to>
      <xdr:col>10</xdr:col>
      <xdr:colOff>759150</xdr:colOff>
      <xdr:row>138</xdr:row>
      <xdr:rowOff>138000</xdr:rowOff>
    </xdr:to>
    <xdr:sp macro="" textlink="'BH (3)'!C32">
      <xdr:nvSpPr>
        <xdr:cNvPr id="90" name="Retângulo 89">
          <a:extLst>
            <a:ext uri="{FF2B5EF4-FFF2-40B4-BE49-F238E27FC236}">
              <a16:creationId xmlns:a16="http://schemas.microsoft.com/office/drawing/2014/main" id="{00000000-0008-0000-1900-00005A000000}"/>
            </a:ext>
          </a:extLst>
        </xdr:cNvPr>
        <xdr:cNvSpPr/>
      </xdr:nvSpPr>
      <xdr:spPr>
        <a:xfrm>
          <a:off x="1019175" y="25965150"/>
          <a:ext cx="5274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B392FE9-D68A-4E03-9A76-0AB58FDF6B5E}" type="TxLink">
            <a:rPr lang="en-US" sz="3200" b="0" i="0" u="none" strike="noStrike">
              <a:solidFill>
                <a:srgbClr val="FFFFFF"/>
              </a:solidFill>
              <a:latin typeface="Calibri"/>
              <a:ea typeface="+mn-ea"/>
              <a:cs typeface="Calibri"/>
            </a:rPr>
            <a:pPr marL="0" indent="0" algn="ctr"/>
            <a:t>3</a:t>
          </a:fld>
          <a:endParaRPr lang="pt-BR" sz="3200" b="0" i="0" u="none" strike="noStrike">
            <a:solidFill>
              <a:srgbClr val="FFFFFF"/>
            </a:solidFill>
            <a:latin typeface="Calibri"/>
            <a:ea typeface="+mn-ea"/>
            <a:cs typeface="Calibri"/>
          </a:endParaRPr>
        </a:p>
      </xdr:txBody>
    </xdr:sp>
    <xdr:clientData/>
  </xdr:twoCellAnchor>
  <xdr:twoCellAnchor editAs="absolute">
    <xdr:from>
      <xdr:col>4</xdr:col>
      <xdr:colOff>1</xdr:colOff>
      <xdr:row>134</xdr:row>
      <xdr:rowOff>9525</xdr:rowOff>
    </xdr:from>
    <xdr:to>
      <xdr:col>10</xdr:col>
      <xdr:colOff>759151</xdr:colOff>
      <xdr:row>135</xdr:row>
      <xdr:rowOff>67876</xdr:rowOff>
    </xdr:to>
    <xdr:sp macro="" textlink="">
      <xdr:nvSpPr>
        <xdr:cNvPr id="91" name="CaixaDeTexto 90">
          <a:extLst>
            <a:ext uri="{FF2B5EF4-FFF2-40B4-BE49-F238E27FC236}">
              <a16:creationId xmlns:a16="http://schemas.microsoft.com/office/drawing/2014/main" id="{00000000-0008-0000-1900-00005B000000}"/>
            </a:ext>
          </a:extLst>
        </xdr:cNvPr>
        <xdr:cNvSpPr txBox="1"/>
      </xdr:nvSpPr>
      <xdr:spPr>
        <a:xfrm>
          <a:off x="1019176" y="25974675"/>
          <a:ext cx="527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Prazos Cumpridos</a:t>
          </a:r>
        </a:p>
      </xdr:txBody>
    </xdr:sp>
    <xdr:clientData/>
  </xdr:twoCellAnchor>
  <xdr:twoCellAnchor>
    <xdr:from>
      <xdr:col>4</xdr:col>
      <xdr:colOff>1</xdr:colOff>
      <xdr:row>138</xdr:row>
      <xdr:rowOff>171450</xdr:rowOff>
    </xdr:from>
    <xdr:to>
      <xdr:col>10</xdr:col>
      <xdr:colOff>759151</xdr:colOff>
      <xdr:row>143</xdr:row>
      <xdr:rowOff>118950</xdr:rowOff>
    </xdr:to>
    <xdr:sp macro="" textlink="'BH (3)'!C33">
      <xdr:nvSpPr>
        <xdr:cNvPr id="92" name="Retângulo 91">
          <a:extLst>
            <a:ext uri="{FF2B5EF4-FFF2-40B4-BE49-F238E27FC236}">
              <a16:creationId xmlns:a16="http://schemas.microsoft.com/office/drawing/2014/main" id="{00000000-0008-0000-1900-00005C000000}"/>
            </a:ext>
          </a:extLst>
        </xdr:cNvPr>
        <xdr:cNvSpPr/>
      </xdr:nvSpPr>
      <xdr:spPr>
        <a:xfrm>
          <a:off x="1019176" y="26898600"/>
          <a:ext cx="5274000" cy="90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01AF383-1924-442D-99A8-4EFFDE2E3B06}" type="TxLink">
            <a:rPr lang="en-US" sz="3200" b="0" i="0" u="none" strike="noStrike">
              <a:solidFill>
                <a:srgbClr val="FFFFFF"/>
              </a:solidFill>
              <a:latin typeface="Calibri"/>
              <a:ea typeface="+mn-ea"/>
              <a:cs typeface="Calibri"/>
            </a:rPr>
            <a:pPr marL="0" indent="0" algn="ctr"/>
            <a:t>3</a:t>
          </a:fld>
          <a:endParaRPr lang="pt-BR" sz="3200" b="0" i="0" u="none" strike="noStrike">
            <a:solidFill>
              <a:srgbClr val="FFFFFF"/>
            </a:solidFill>
            <a:latin typeface="Calibri"/>
            <a:ea typeface="+mn-ea"/>
            <a:cs typeface="Calibri"/>
          </a:endParaRPr>
        </a:p>
      </xdr:txBody>
    </xdr:sp>
    <xdr:clientData/>
  </xdr:twoCellAnchor>
  <xdr:twoCellAnchor editAs="absolute">
    <xdr:from>
      <xdr:col>4</xdr:col>
      <xdr:colOff>1</xdr:colOff>
      <xdr:row>138</xdr:row>
      <xdr:rowOff>180975</xdr:rowOff>
    </xdr:from>
    <xdr:to>
      <xdr:col>10</xdr:col>
      <xdr:colOff>759151</xdr:colOff>
      <xdr:row>140</xdr:row>
      <xdr:rowOff>48826</xdr:rowOff>
    </xdr:to>
    <xdr:sp macro="" textlink="">
      <xdr:nvSpPr>
        <xdr:cNvPr id="93" name="CaixaDeTexto 92">
          <a:extLst>
            <a:ext uri="{FF2B5EF4-FFF2-40B4-BE49-F238E27FC236}">
              <a16:creationId xmlns:a16="http://schemas.microsoft.com/office/drawing/2014/main" id="{00000000-0008-0000-1900-00005D000000}"/>
            </a:ext>
          </a:extLst>
        </xdr:cNvPr>
        <xdr:cNvSpPr txBox="1"/>
      </xdr:nvSpPr>
      <xdr:spPr>
        <a:xfrm>
          <a:off x="1019176" y="26908125"/>
          <a:ext cx="527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Prazos À Fazer</a:t>
          </a:r>
        </a:p>
      </xdr:txBody>
    </xdr:sp>
    <xdr:clientData/>
  </xdr:twoCellAnchor>
  <xdr:twoCellAnchor>
    <xdr:from>
      <xdr:col>10</xdr:col>
      <xdr:colOff>809626</xdr:colOff>
      <xdr:row>143</xdr:row>
      <xdr:rowOff>142874</xdr:rowOff>
    </xdr:from>
    <xdr:to>
      <xdr:col>19</xdr:col>
      <xdr:colOff>168601</xdr:colOff>
      <xdr:row>164</xdr:row>
      <xdr:rowOff>161925</xdr:rowOff>
    </xdr:to>
    <xdr:graphicFrame macro="">
      <xdr:nvGraphicFramePr>
        <xdr:cNvPr id="94" name="Gráfico 93">
          <a:extLst>
            <a:ext uri="{FF2B5EF4-FFF2-40B4-BE49-F238E27FC236}">
              <a16:creationId xmlns:a16="http://schemas.microsoft.com/office/drawing/2014/main" id="{00000000-0008-0000-19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809625</xdr:colOff>
      <xdr:row>134</xdr:row>
      <xdr:rowOff>0</xdr:rowOff>
    </xdr:from>
    <xdr:to>
      <xdr:col>19</xdr:col>
      <xdr:colOff>168600</xdr:colOff>
      <xdr:row>138</xdr:row>
      <xdr:rowOff>138000</xdr:rowOff>
    </xdr:to>
    <xdr:sp macro="" textlink="'BH (3)'!G32">
      <xdr:nvSpPr>
        <xdr:cNvPr id="95" name="Retângulo 94">
          <a:extLst>
            <a:ext uri="{FF2B5EF4-FFF2-40B4-BE49-F238E27FC236}">
              <a16:creationId xmlns:a16="http://schemas.microsoft.com/office/drawing/2014/main" id="{00000000-0008-0000-1900-00005F000000}"/>
            </a:ext>
          </a:extLst>
        </xdr:cNvPr>
        <xdr:cNvSpPr/>
      </xdr:nvSpPr>
      <xdr:spPr>
        <a:xfrm>
          <a:off x="6343650" y="25965150"/>
          <a:ext cx="5274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943240E-9890-4C5C-82F4-90E469ABC8F7}" type="TxLink">
            <a:rPr lang="en-US" sz="3200" b="0" i="0" u="none" strike="noStrike">
              <a:solidFill>
                <a:srgbClr val="FFFFFF"/>
              </a:solidFill>
              <a:latin typeface="Calibri"/>
              <a:ea typeface="+mn-ea"/>
              <a:cs typeface="Calibri"/>
            </a:rPr>
            <a:pPr marL="0" indent="0" algn="ctr"/>
            <a:t>2</a:t>
          </a:fld>
          <a:endParaRPr lang="pt-BR" sz="3200" b="0" i="0" u="none" strike="noStrike">
            <a:solidFill>
              <a:srgbClr val="FFFFFF"/>
            </a:solidFill>
            <a:latin typeface="Calibri"/>
            <a:ea typeface="+mn-ea"/>
            <a:cs typeface="Calibri"/>
          </a:endParaRPr>
        </a:p>
      </xdr:txBody>
    </xdr:sp>
    <xdr:clientData/>
  </xdr:twoCellAnchor>
  <xdr:twoCellAnchor editAs="absolute">
    <xdr:from>
      <xdr:col>10</xdr:col>
      <xdr:colOff>809626</xdr:colOff>
      <xdr:row>134</xdr:row>
      <xdr:rowOff>9525</xdr:rowOff>
    </xdr:from>
    <xdr:to>
      <xdr:col>19</xdr:col>
      <xdr:colOff>168601</xdr:colOff>
      <xdr:row>135</xdr:row>
      <xdr:rowOff>67876</xdr:rowOff>
    </xdr:to>
    <xdr:sp macro="" textlink="">
      <xdr:nvSpPr>
        <xdr:cNvPr id="96" name="CaixaDeTexto 95">
          <a:extLst>
            <a:ext uri="{FF2B5EF4-FFF2-40B4-BE49-F238E27FC236}">
              <a16:creationId xmlns:a16="http://schemas.microsoft.com/office/drawing/2014/main" id="{00000000-0008-0000-1900-000060000000}"/>
            </a:ext>
          </a:extLst>
        </xdr:cNvPr>
        <xdr:cNvSpPr txBox="1"/>
      </xdr:nvSpPr>
      <xdr:spPr>
        <a:xfrm>
          <a:off x="6343651" y="25974675"/>
          <a:ext cx="527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Respostas Realizadas</a:t>
          </a:r>
        </a:p>
      </xdr:txBody>
    </xdr:sp>
    <xdr:clientData/>
  </xdr:twoCellAnchor>
  <xdr:twoCellAnchor>
    <xdr:from>
      <xdr:col>10</xdr:col>
      <xdr:colOff>809626</xdr:colOff>
      <xdr:row>138</xdr:row>
      <xdr:rowOff>171450</xdr:rowOff>
    </xdr:from>
    <xdr:to>
      <xdr:col>19</xdr:col>
      <xdr:colOff>168601</xdr:colOff>
      <xdr:row>143</xdr:row>
      <xdr:rowOff>118950</xdr:rowOff>
    </xdr:to>
    <xdr:sp macro="" textlink="'BH (3)'!G33">
      <xdr:nvSpPr>
        <xdr:cNvPr id="97" name="Retângulo 96">
          <a:extLst>
            <a:ext uri="{FF2B5EF4-FFF2-40B4-BE49-F238E27FC236}">
              <a16:creationId xmlns:a16="http://schemas.microsoft.com/office/drawing/2014/main" id="{00000000-0008-0000-1900-000061000000}"/>
            </a:ext>
          </a:extLst>
        </xdr:cNvPr>
        <xdr:cNvSpPr/>
      </xdr:nvSpPr>
      <xdr:spPr>
        <a:xfrm>
          <a:off x="6343651" y="26898600"/>
          <a:ext cx="5274000" cy="90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0334695-F49B-4AEF-A34D-3148B4E74681}" type="TxLink">
            <a:rPr lang="en-US" sz="3200" b="0" i="0" u="none" strike="noStrike">
              <a:solidFill>
                <a:srgbClr val="FFFFFF"/>
              </a:solidFill>
              <a:latin typeface="Calibri"/>
              <a:ea typeface="+mn-ea"/>
              <a:cs typeface="Calibri"/>
            </a:rPr>
            <a:pPr marL="0" indent="0" algn="ctr"/>
            <a:t>4</a:t>
          </a:fld>
          <a:endParaRPr lang="pt-BR" sz="3200" b="0" i="0" u="none" strike="noStrike">
            <a:solidFill>
              <a:srgbClr val="FFFFFF"/>
            </a:solidFill>
            <a:latin typeface="Calibri"/>
            <a:ea typeface="+mn-ea"/>
            <a:cs typeface="Calibri"/>
          </a:endParaRPr>
        </a:p>
      </xdr:txBody>
    </xdr:sp>
    <xdr:clientData/>
  </xdr:twoCellAnchor>
  <xdr:twoCellAnchor editAs="absolute">
    <xdr:from>
      <xdr:col>10</xdr:col>
      <xdr:colOff>809626</xdr:colOff>
      <xdr:row>138</xdr:row>
      <xdr:rowOff>180975</xdr:rowOff>
    </xdr:from>
    <xdr:to>
      <xdr:col>19</xdr:col>
      <xdr:colOff>168601</xdr:colOff>
      <xdr:row>140</xdr:row>
      <xdr:rowOff>48826</xdr:rowOff>
    </xdr:to>
    <xdr:sp macro="" textlink="">
      <xdr:nvSpPr>
        <xdr:cNvPr id="98" name="CaixaDeTexto 97">
          <a:extLst>
            <a:ext uri="{FF2B5EF4-FFF2-40B4-BE49-F238E27FC236}">
              <a16:creationId xmlns:a16="http://schemas.microsoft.com/office/drawing/2014/main" id="{00000000-0008-0000-1900-000062000000}"/>
            </a:ext>
          </a:extLst>
        </xdr:cNvPr>
        <xdr:cNvSpPr txBox="1"/>
      </xdr:nvSpPr>
      <xdr:spPr>
        <a:xfrm>
          <a:off x="6343651" y="26908125"/>
          <a:ext cx="5274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Respostas</a:t>
          </a:r>
          <a:r>
            <a:rPr lang="pt-BR" sz="1000" baseline="0">
              <a:solidFill>
                <a:schemeClr val="bg1"/>
              </a:solidFill>
            </a:rPr>
            <a:t> à Realizar</a:t>
          </a:r>
          <a:endParaRPr lang="pt-BR" sz="10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104775</xdr:colOff>
      <xdr:row>4</xdr:row>
      <xdr:rowOff>95250</xdr:rowOff>
    </xdr:from>
    <xdr:to>
      <xdr:col>22</xdr:col>
      <xdr:colOff>110475</xdr:colOff>
      <xdr:row>6</xdr:row>
      <xdr:rowOff>114300</xdr:rowOff>
    </xdr:to>
    <xdr:sp macro="" textlink="">
      <xdr:nvSpPr>
        <xdr:cNvPr id="36" name="Retângulo: Cantos Arredondados 35">
          <a:extLst>
            <a:ext uri="{FF2B5EF4-FFF2-40B4-BE49-F238E27FC236}">
              <a16:creationId xmlns:a16="http://schemas.microsoft.com/office/drawing/2014/main" id="{00000000-0008-0000-1A00-000024000000}"/>
            </a:ext>
          </a:extLst>
        </xdr:cNvPr>
        <xdr:cNvSpPr/>
      </xdr:nvSpPr>
      <xdr:spPr>
        <a:xfrm>
          <a:off x="219075" y="1571625"/>
          <a:ext cx="12312000" cy="895350"/>
        </a:xfrm>
        <a:prstGeom prst="roundRect">
          <a:avLst>
            <a:gd name="adj" fmla="val 50000"/>
          </a:avLst>
        </a:prstGeom>
        <a:solidFill>
          <a:srgbClr val="FF5050"/>
        </a:solidFill>
        <a:ln>
          <a:solidFill>
            <a:srgbClr val="FF505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050">
              <a:solidFill>
                <a:schemeClr val="bg1"/>
              </a:solidFill>
            </a:rPr>
            <a:t>                             Emergência</a:t>
          </a:r>
        </a:p>
      </xdr:txBody>
    </xdr:sp>
    <xdr:clientData/>
  </xdr:twoCellAnchor>
  <xdr:twoCellAnchor>
    <xdr:from>
      <xdr:col>1</xdr:col>
      <xdr:colOff>104775</xdr:colOff>
      <xdr:row>6</xdr:row>
      <xdr:rowOff>180975</xdr:rowOff>
    </xdr:from>
    <xdr:to>
      <xdr:col>22</xdr:col>
      <xdr:colOff>110475</xdr:colOff>
      <xdr:row>8</xdr:row>
      <xdr:rowOff>200025</xdr:rowOff>
    </xdr:to>
    <xdr:sp macro="" textlink="">
      <xdr:nvSpPr>
        <xdr:cNvPr id="40" name="Retângulo: Cantos Arredondados 39">
          <a:extLst>
            <a:ext uri="{FF2B5EF4-FFF2-40B4-BE49-F238E27FC236}">
              <a16:creationId xmlns:a16="http://schemas.microsoft.com/office/drawing/2014/main" id="{00000000-0008-0000-1A00-000028000000}"/>
            </a:ext>
          </a:extLst>
        </xdr:cNvPr>
        <xdr:cNvSpPr/>
      </xdr:nvSpPr>
      <xdr:spPr>
        <a:xfrm>
          <a:off x="219075" y="2533650"/>
          <a:ext cx="12312000" cy="895350"/>
        </a:xfrm>
        <a:prstGeom prst="roundRect">
          <a:avLst>
            <a:gd name="adj" fmla="val 50000"/>
          </a:avLst>
        </a:prstGeom>
        <a:solidFill>
          <a:srgbClr val="FF7C80"/>
        </a:solidFill>
        <a:ln>
          <a:solidFill>
            <a:srgbClr val="FF7C8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Muito Urgente</a:t>
          </a:r>
          <a:endParaRPr lang="pt-BR" sz="1050">
            <a:effectLst/>
          </a:endParaRPr>
        </a:p>
      </xdr:txBody>
    </xdr:sp>
    <xdr:clientData/>
  </xdr:twoCellAnchor>
  <xdr:twoCellAnchor>
    <xdr:from>
      <xdr:col>1</xdr:col>
      <xdr:colOff>104775</xdr:colOff>
      <xdr:row>8</xdr:row>
      <xdr:rowOff>266700</xdr:rowOff>
    </xdr:from>
    <xdr:to>
      <xdr:col>22</xdr:col>
      <xdr:colOff>110475</xdr:colOff>
      <xdr:row>10</xdr:row>
      <xdr:rowOff>285750</xdr:rowOff>
    </xdr:to>
    <xdr:sp macro="" textlink="">
      <xdr:nvSpPr>
        <xdr:cNvPr id="42" name="Retângulo: Cantos Arredondados 41">
          <a:extLst>
            <a:ext uri="{FF2B5EF4-FFF2-40B4-BE49-F238E27FC236}">
              <a16:creationId xmlns:a16="http://schemas.microsoft.com/office/drawing/2014/main" id="{00000000-0008-0000-1A00-00002A000000}"/>
            </a:ext>
          </a:extLst>
        </xdr:cNvPr>
        <xdr:cNvSpPr/>
      </xdr:nvSpPr>
      <xdr:spPr>
        <a:xfrm>
          <a:off x="219075" y="3495675"/>
          <a:ext cx="12312000" cy="895350"/>
        </a:xfrm>
        <a:prstGeom prst="roundRect">
          <a:avLst>
            <a:gd name="adj" fmla="val 50000"/>
          </a:avLst>
        </a:prstGeom>
        <a:solidFill>
          <a:srgbClr val="F2C80F"/>
        </a:solidFill>
        <a:ln>
          <a:solidFill>
            <a:srgbClr val="FFC000"/>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Urgente</a:t>
          </a:r>
          <a:endParaRPr lang="pt-BR" sz="1050">
            <a:effectLst/>
          </a:endParaRPr>
        </a:p>
      </xdr:txBody>
    </xdr:sp>
    <xdr:clientData/>
  </xdr:twoCellAnchor>
  <xdr:twoCellAnchor>
    <xdr:from>
      <xdr:col>1</xdr:col>
      <xdr:colOff>104775</xdr:colOff>
      <xdr:row>10</xdr:row>
      <xdr:rowOff>352425</xdr:rowOff>
    </xdr:from>
    <xdr:to>
      <xdr:col>22</xdr:col>
      <xdr:colOff>110475</xdr:colOff>
      <xdr:row>12</xdr:row>
      <xdr:rowOff>371475</xdr:rowOff>
    </xdr:to>
    <xdr:sp macro="" textlink="">
      <xdr:nvSpPr>
        <xdr:cNvPr id="44" name="Retângulo: Cantos Arredondados 43">
          <a:extLst>
            <a:ext uri="{FF2B5EF4-FFF2-40B4-BE49-F238E27FC236}">
              <a16:creationId xmlns:a16="http://schemas.microsoft.com/office/drawing/2014/main" id="{00000000-0008-0000-1A00-00002C000000}"/>
            </a:ext>
          </a:extLst>
        </xdr:cNvPr>
        <xdr:cNvSpPr/>
      </xdr:nvSpPr>
      <xdr:spPr>
        <a:xfrm>
          <a:off x="219075" y="4457700"/>
          <a:ext cx="12312000" cy="895350"/>
        </a:xfrm>
        <a:prstGeom prst="roundRect">
          <a:avLst>
            <a:gd name="adj" fmla="val 50000"/>
          </a:avLst>
        </a:prstGeom>
        <a:solidFill>
          <a:srgbClr val="01B8AA"/>
        </a:solidFill>
        <a:ln>
          <a:solidFill>
            <a:srgbClr val="33CCCC"/>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Pouco Urgente</a:t>
          </a:r>
          <a:endParaRPr lang="pt-BR" sz="1050">
            <a:effectLst/>
          </a:endParaRPr>
        </a:p>
      </xdr:txBody>
    </xdr:sp>
    <xdr:clientData/>
  </xdr:twoCellAnchor>
  <xdr:twoCellAnchor>
    <xdr:from>
      <xdr:col>1</xdr:col>
      <xdr:colOff>104775</xdr:colOff>
      <xdr:row>13</xdr:row>
      <xdr:rowOff>9525</xdr:rowOff>
    </xdr:from>
    <xdr:to>
      <xdr:col>22</xdr:col>
      <xdr:colOff>110475</xdr:colOff>
      <xdr:row>15</xdr:row>
      <xdr:rowOff>28575</xdr:rowOff>
    </xdr:to>
    <xdr:sp macro="" textlink="">
      <xdr:nvSpPr>
        <xdr:cNvPr id="46" name="Retângulo: Cantos Arredondados 45">
          <a:extLst>
            <a:ext uri="{FF2B5EF4-FFF2-40B4-BE49-F238E27FC236}">
              <a16:creationId xmlns:a16="http://schemas.microsoft.com/office/drawing/2014/main" id="{00000000-0008-0000-1A00-00002E000000}"/>
            </a:ext>
          </a:extLst>
        </xdr:cNvPr>
        <xdr:cNvSpPr/>
      </xdr:nvSpPr>
      <xdr:spPr>
        <a:xfrm>
          <a:off x="219075" y="5429250"/>
          <a:ext cx="12312000" cy="895350"/>
        </a:xfrm>
        <a:prstGeom prst="roundRect">
          <a:avLst>
            <a:gd name="adj" fmla="val 50000"/>
          </a:avLst>
        </a:prstGeom>
        <a:solidFill>
          <a:srgbClr val="009999"/>
        </a:solidFill>
        <a:ln>
          <a:solidFill>
            <a:srgbClr val="009999"/>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pt-BR" sz="1050">
              <a:solidFill>
                <a:schemeClr val="lt1"/>
              </a:solidFill>
              <a:effectLst/>
              <a:latin typeface="+mn-lt"/>
              <a:ea typeface="+mn-ea"/>
              <a:cs typeface="+mn-cs"/>
            </a:rPr>
            <a:t>                             Sem Urgência</a:t>
          </a:r>
          <a:endParaRPr lang="pt-BR" sz="1050">
            <a:effectLst/>
          </a:endParaRPr>
        </a:p>
      </xdr:txBody>
    </xdr:sp>
    <xdr:clientData/>
  </xdr:twoCellAnchor>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A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A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Prioridades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A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A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342900</xdr:rowOff>
        </xdr:from>
        <xdr:to>
          <xdr:col>4</xdr:col>
          <xdr:colOff>28575</xdr:colOff>
          <xdr:row>4</xdr:row>
          <xdr:rowOff>9525</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00000000-0008-0000-1A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xdr:row>
          <xdr:rowOff>342900</xdr:rowOff>
        </xdr:from>
        <xdr:to>
          <xdr:col>7</xdr:col>
          <xdr:colOff>371475</xdr:colOff>
          <xdr:row>4</xdr:row>
          <xdr:rowOff>9525</xdr:rowOff>
        </xdr:to>
        <xdr:sp macro="" textlink="">
          <xdr:nvSpPr>
            <xdr:cNvPr id="24578" name="Drop Down 2" hidden="1">
              <a:extLst>
                <a:ext uri="{63B3BB69-23CF-44E3-9099-C40C66FF867C}">
                  <a14:compatExt spid="_x0000_s24578"/>
                </a:ext>
                <a:ext uri="{FF2B5EF4-FFF2-40B4-BE49-F238E27FC236}">
                  <a16:creationId xmlns:a16="http://schemas.microsoft.com/office/drawing/2014/main" id="{00000000-0008-0000-1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19049</xdr:colOff>
      <xdr:row>4</xdr:row>
      <xdr:rowOff>95250</xdr:rowOff>
    </xdr:from>
    <xdr:to>
      <xdr:col>3</xdr:col>
      <xdr:colOff>309449</xdr:colOff>
      <xdr:row>6</xdr:row>
      <xdr:rowOff>118950</xdr:rowOff>
    </xdr:to>
    <xdr:sp macro="" textlink="Pri!Q7">
      <xdr:nvSpPr>
        <xdr:cNvPr id="19" name="Elipse 18">
          <a:extLst>
            <a:ext uri="{FF2B5EF4-FFF2-40B4-BE49-F238E27FC236}">
              <a16:creationId xmlns:a16="http://schemas.microsoft.com/office/drawing/2014/main" id="{00000000-0008-0000-1A00-000013000000}"/>
            </a:ext>
          </a:extLst>
        </xdr:cNvPr>
        <xdr:cNvSpPr/>
      </xdr:nvSpPr>
      <xdr:spPr>
        <a:xfrm>
          <a:off x="247649" y="1571625"/>
          <a:ext cx="900000" cy="900000"/>
        </a:xfrm>
        <a:prstGeom prst="ellipse">
          <a:avLst/>
        </a:prstGeom>
        <a:solidFill>
          <a:schemeClr val="bg1"/>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138AD0-0858-4CF7-AF89-944060FB3DAC}" type="TxLink">
            <a:rPr lang="en-US" sz="2800" b="0" i="0" u="none" strike="noStrike">
              <a:solidFill>
                <a:srgbClr val="FF5050"/>
              </a:solidFill>
              <a:latin typeface="Calibri"/>
              <a:cs typeface="Calibri"/>
            </a:rPr>
            <a:pPr algn="ctr"/>
            <a:t>2</a:t>
          </a:fld>
          <a:endParaRPr lang="pt-BR" sz="3600">
            <a:solidFill>
              <a:srgbClr val="FF5050"/>
            </a:solidFill>
          </a:endParaRPr>
        </a:p>
      </xdr:txBody>
    </xdr:sp>
    <xdr:clientData/>
  </xdr:twoCellAnchor>
  <xdr:twoCellAnchor>
    <xdr:from>
      <xdr:col>2</xdr:col>
      <xdr:colOff>9524</xdr:colOff>
      <xdr:row>6</xdr:row>
      <xdr:rowOff>180975</xdr:rowOff>
    </xdr:from>
    <xdr:to>
      <xdr:col>3</xdr:col>
      <xdr:colOff>299924</xdr:colOff>
      <xdr:row>8</xdr:row>
      <xdr:rowOff>204675</xdr:rowOff>
    </xdr:to>
    <xdr:sp macro="" textlink="Pri!Q8">
      <xdr:nvSpPr>
        <xdr:cNvPr id="39" name="Elipse 38">
          <a:extLst>
            <a:ext uri="{FF2B5EF4-FFF2-40B4-BE49-F238E27FC236}">
              <a16:creationId xmlns:a16="http://schemas.microsoft.com/office/drawing/2014/main" id="{00000000-0008-0000-1A00-000027000000}"/>
            </a:ext>
          </a:extLst>
        </xdr:cNvPr>
        <xdr:cNvSpPr/>
      </xdr:nvSpPr>
      <xdr:spPr>
        <a:xfrm>
          <a:off x="238124" y="2533650"/>
          <a:ext cx="900000" cy="900000"/>
        </a:xfrm>
        <a:prstGeom prst="ellipse">
          <a:avLst/>
        </a:prstGeom>
        <a:solidFill>
          <a:schemeClr val="bg1"/>
        </a:solidFill>
        <a:ln>
          <a:solidFill>
            <a:srgbClr val="FF7C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0D3D56-3EDB-4619-9367-5A2711C126F0}" type="TxLink">
            <a:rPr lang="en-US" sz="2800" b="0" i="0" u="none" strike="noStrike">
              <a:solidFill>
                <a:srgbClr val="FF7C80"/>
              </a:solidFill>
              <a:latin typeface="Calibri"/>
              <a:cs typeface="Calibri"/>
            </a:rPr>
            <a:pPr algn="ctr"/>
            <a:t>0</a:t>
          </a:fld>
          <a:endParaRPr lang="pt-BR" sz="3600">
            <a:solidFill>
              <a:srgbClr val="FF7C80"/>
            </a:solidFill>
          </a:endParaRPr>
        </a:p>
      </xdr:txBody>
    </xdr:sp>
    <xdr:clientData/>
  </xdr:twoCellAnchor>
  <xdr:twoCellAnchor>
    <xdr:from>
      <xdr:col>2</xdr:col>
      <xdr:colOff>19049</xdr:colOff>
      <xdr:row>8</xdr:row>
      <xdr:rowOff>266700</xdr:rowOff>
    </xdr:from>
    <xdr:to>
      <xdr:col>3</xdr:col>
      <xdr:colOff>309449</xdr:colOff>
      <xdr:row>10</xdr:row>
      <xdr:rowOff>290400</xdr:rowOff>
    </xdr:to>
    <xdr:sp macro="" textlink="Pri!Q9">
      <xdr:nvSpPr>
        <xdr:cNvPr id="41" name="Elipse 40">
          <a:extLst>
            <a:ext uri="{FF2B5EF4-FFF2-40B4-BE49-F238E27FC236}">
              <a16:creationId xmlns:a16="http://schemas.microsoft.com/office/drawing/2014/main" id="{00000000-0008-0000-1A00-000029000000}"/>
            </a:ext>
          </a:extLst>
        </xdr:cNvPr>
        <xdr:cNvSpPr/>
      </xdr:nvSpPr>
      <xdr:spPr>
        <a:xfrm>
          <a:off x="247649" y="3495675"/>
          <a:ext cx="900000" cy="900000"/>
        </a:xfrm>
        <a:prstGeom prst="ellipse">
          <a:avLst/>
        </a:prstGeom>
        <a:solidFill>
          <a:schemeClr val="bg1"/>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1EC5828-4C51-469A-B2B1-ED54DF6426E7}" type="TxLink">
            <a:rPr lang="en-US" sz="2800" b="0" i="0" u="none" strike="noStrike">
              <a:solidFill>
                <a:srgbClr val="F2C80F"/>
              </a:solidFill>
              <a:latin typeface="Calibri"/>
              <a:cs typeface="Calibri"/>
            </a:rPr>
            <a:pPr algn="ctr"/>
            <a:t>0</a:t>
          </a:fld>
          <a:endParaRPr lang="pt-BR" sz="3600">
            <a:solidFill>
              <a:srgbClr val="F2C80F"/>
            </a:solidFill>
          </a:endParaRPr>
        </a:p>
      </xdr:txBody>
    </xdr:sp>
    <xdr:clientData/>
  </xdr:twoCellAnchor>
  <xdr:twoCellAnchor>
    <xdr:from>
      <xdr:col>2</xdr:col>
      <xdr:colOff>19049</xdr:colOff>
      <xdr:row>10</xdr:row>
      <xdr:rowOff>352425</xdr:rowOff>
    </xdr:from>
    <xdr:to>
      <xdr:col>3</xdr:col>
      <xdr:colOff>309449</xdr:colOff>
      <xdr:row>12</xdr:row>
      <xdr:rowOff>376125</xdr:rowOff>
    </xdr:to>
    <xdr:sp macro="" textlink="Pri!Q10">
      <xdr:nvSpPr>
        <xdr:cNvPr id="43" name="Elipse 42">
          <a:extLst>
            <a:ext uri="{FF2B5EF4-FFF2-40B4-BE49-F238E27FC236}">
              <a16:creationId xmlns:a16="http://schemas.microsoft.com/office/drawing/2014/main" id="{00000000-0008-0000-1A00-00002B000000}"/>
            </a:ext>
          </a:extLst>
        </xdr:cNvPr>
        <xdr:cNvSpPr/>
      </xdr:nvSpPr>
      <xdr:spPr>
        <a:xfrm>
          <a:off x="247649" y="4457700"/>
          <a:ext cx="900000" cy="900000"/>
        </a:xfrm>
        <a:prstGeom prst="ellipse">
          <a:avLst/>
        </a:prstGeom>
        <a:solidFill>
          <a:schemeClr val="bg1"/>
        </a:solidFill>
        <a:ln>
          <a:solidFill>
            <a:srgbClr val="33CC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EAB2C49-B05F-40CF-9CB0-8BE0BCC1054B}" type="TxLink">
            <a:rPr lang="en-US" sz="2800" b="0" i="0" u="none" strike="noStrike">
              <a:solidFill>
                <a:srgbClr val="01B8AA"/>
              </a:solidFill>
              <a:latin typeface="Calibri"/>
              <a:cs typeface="Calibri"/>
            </a:rPr>
            <a:pPr algn="ctr"/>
            <a:t>0</a:t>
          </a:fld>
          <a:endParaRPr lang="pt-BR" sz="3600">
            <a:solidFill>
              <a:srgbClr val="01B8AA"/>
            </a:solidFill>
          </a:endParaRPr>
        </a:p>
      </xdr:txBody>
    </xdr:sp>
    <xdr:clientData/>
  </xdr:twoCellAnchor>
  <xdr:twoCellAnchor>
    <xdr:from>
      <xdr:col>2</xdr:col>
      <xdr:colOff>19049</xdr:colOff>
      <xdr:row>13</xdr:row>
      <xdr:rowOff>9525</xdr:rowOff>
    </xdr:from>
    <xdr:to>
      <xdr:col>3</xdr:col>
      <xdr:colOff>309449</xdr:colOff>
      <xdr:row>15</xdr:row>
      <xdr:rowOff>33225</xdr:rowOff>
    </xdr:to>
    <xdr:sp macro="" textlink="Pri!Q11">
      <xdr:nvSpPr>
        <xdr:cNvPr id="45" name="Elipse 44">
          <a:extLst>
            <a:ext uri="{FF2B5EF4-FFF2-40B4-BE49-F238E27FC236}">
              <a16:creationId xmlns:a16="http://schemas.microsoft.com/office/drawing/2014/main" id="{00000000-0008-0000-1A00-00002D000000}"/>
            </a:ext>
          </a:extLst>
        </xdr:cNvPr>
        <xdr:cNvSpPr/>
      </xdr:nvSpPr>
      <xdr:spPr>
        <a:xfrm>
          <a:off x="247649" y="5429250"/>
          <a:ext cx="900000" cy="900000"/>
        </a:xfrm>
        <a:prstGeom prst="ellipse">
          <a:avLst/>
        </a:prstGeom>
        <a:solidFill>
          <a:schemeClr val="bg1"/>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99770FF-C453-40B6-B639-EB4F929A218B}" type="TxLink">
            <a:rPr lang="en-US" sz="2800" b="0" i="0" u="none" strike="noStrike">
              <a:solidFill>
                <a:srgbClr val="009999"/>
              </a:solidFill>
              <a:latin typeface="Calibri"/>
              <a:cs typeface="Calibri"/>
            </a:rPr>
            <a:pPr algn="ctr"/>
            <a:t>0</a:t>
          </a:fld>
          <a:endParaRPr lang="pt-BR" sz="3600">
            <a:solidFill>
              <a:srgbClr val="009999"/>
            </a:solidFill>
          </a:endParaRPr>
        </a:p>
      </xdr:txBody>
    </xdr:sp>
    <xdr:clientData/>
  </xdr:twoCellAnchor>
  <xdr:twoCellAnchor>
    <xdr:from>
      <xdr:col>5</xdr:col>
      <xdr:colOff>190499</xdr:colOff>
      <xdr:row>4</xdr:row>
      <xdr:rowOff>209550</xdr:rowOff>
    </xdr:from>
    <xdr:to>
      <xdr:col>21</xdr:col>
      <xdr:colOff>409575</xdr:colOff>
      <xdr:row>5</xdr:row>
      <xdr:rowOff>428625</xdr:rowOff>
    </xdr:to>
    <xdr:graphicFrame macro="">
      <xdr:nvGraphicFramePr>
        <xdr:cNvPr id="31" name="Gráfico 30">
          <a:extLst>
            <a:ext uri="{FF2B5EF4-FFF2-40B4-BE49-F238E27FC236}">
              <a16:creationId xmlns:a16="http://schemas.microsoft.com/office/drawing/2014/main" id="{00000000-0008-0000-1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190500</xdr:colOff>
      <xdr:row>6</xdr:row>
      <xdr:rowOff>304800</xdr:rowOff>
    </xdr:from>
    <xdr:to>
      <xdr:col>21</xdr:col>
      <xdr:colOff>409576</xdr:colOff>
      <xdr:row>8</xdr:row>
      <xdr:rowOff>85725</xdr:rowOff>
    </xdr:to>
    <xdr:graphicFrame macro="">
      <xdr:nvGraphicFramePr>
        <xdr:cNvPr id="32" name="Gráfico 31">
          <a:extLst>
            <a:ext uri="{FF2B5EF4-FFF2-40B4-BE49-F238E27FC236}">
              <a16:creationId xmlns:a16="http://schemas.microsoft.com/office/drawing/2014/main" id="{00000000-0008-0000-1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190499</xdr:colOff>
      <xdr:row>8</xdr:row>
      <xdr:rowOff>390525</xdr:rowOff>
    </xdr:from>
    <xdr:to>
      <xdr:col>21</xdr:col>
      <xdr:colOff>409575</xdr:colOff>
      <xdr:row>10</xdr:row>
      <xdr:rowOff>171450</xdr:rowOff>
    </xdr:to>
    <xdr:graphicFrame macro="">
      <xdr:nvGraphicFramePr>
        <xdr:cNvPr id="33" name="Gráfico 32">
          <a:extLst>
            <a:ext uri="{FF2B5EF4-FFF2-40B4-BE49-F238E27FC236}">
              <a16:creationId xmlns:a16="http://schemas.microsoft.com/office/drawing/2014/main" id="{00000000-0008-0000-1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190500</xdr:colOff>
      <xdr:row>11</xdr:row>
      <xdr:rowOff>28575</xdr:rowOff>
    </xdr:from>
    <xdr:to>
      <xdr:col>21</xdr:col>
      <xdr:colOff>409576</xdr:colOff>
      <xdr:row>12</xdr:row>
      <xdr:rowOff>247650</xdr:rowOff>
    </xdr:to>
    <xdr:graphicFrame macro="">
      <xdr:nvGraphicFramePr>
        <xdr:cNvPr id="34" name="Gráfico 33">
          <a:extLst>
            <a:ext uri="{FF2B5EF4-FFF2-40B4-BE49-F238E27FC236}">
              <a16:creationId xmlns:a16="http://schemas.microsoft.com/office/drawing/2014/main" id="{00000000-0008-0000-1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190500</xdr:colOff>
      <xdr:row>13</xdr:row>
      <xdr:rowOff>133350</xdr:rowOff>
    </xdr:from>
    <xdr:to>
      <xdr:col>21</xdr:col>
      <xdr:colOff>409576</xdr:colOff>
      <xdr:row>14</xdr:row>
      <xdr:rowOff>352425</xdr:rowOff>
    </xdr:to>
    <xdr:graphicFrame macro="">
      <xdr:nvGraphicFramePr>
        <xdr:cNvPr id="35" name="Gráfico 34">
          <a:extLst>
            <a:ext uri="{FF2B5EF4-FFF2-40B4-BE49-F238E27FC236}">
              <a16:creationId xmlns:a16="http://schemas.microsoft.com/office/drawing/2014/main" id="{00000000-0008-0000-1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37" name="Retângulo 36">
          <a:hlinkClick xmlns:r="http://schemas.openxmlformats.org/officeDocument/2006/relationships" r:id="rId15"/>
          <a:extLst>
            <a:ext uri="{FF2B5EF4-FFF2-40B4-BE49-F238E27FC236}">
              <a16:creationId xmlns:a16="http://schemas.microsoft.com/office/drawing/2014/main" id="{00000000-0008-0000-1A00-000025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Prazos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B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B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Advogados</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xdr:from>
      <xdr:col>1</xdr:col>
      <xdr:colOff>104775</xdr:colOff>
      <xdr:row>4</xdr:row>
      <xdr:rowOff>95250</xdr:rowOff>
    </xdr:from>
    <xdr:to>
      <xdr:col>5</xdr:col>
      <xdr:colOff>177675</xdr:colOff>
      <xdr:row>6</xdr:row>
      <xdr:rowOff>118950</xdr:rowOff>
    </xdr:to>
    <xdr:sp macro="" textlink="'BH (3)'!O21">
      <xdr:nvSpPr>
        <xdr:cNvPr id="25" name="Retângulo 24">
          <a:extLst>
            <a:ext uri="{FF2B5EF4-FFF2-40B4-BE49-F238E27FC236}">
              <a16:creationId xmlns:a16="http://schemas.microsoft.com/office/drawing/2014/main" id="{00000000-0008-0000-1B00-000019000000}"/>
            </a:ext>
          </a:extLst>
        </xdr:cNvPr>
        <xdr:cNvSpPr/>
      </xdr:nvSpPr>
      <xdr:spPr>
        <a:xfrm>
          <a:off x="219075" y="1571625"/>
          <a:ext cx="2016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E9B4240-B9CB-4EDF-91CC-F483B426278F}" type="TxLink">
            <a:rPr lang="en-US" sz="2600" b="0" i="0" u="none" strike="noStrike">
              <a:solidFill>
                <a:schemeClr val="bg1"/>
              </a:solidFill>
              <a:latin typeface="Calibri"/>
              <a:cs typeface="Calibri"/>
            </a:rPr>
            <a:pPr algn="ctr"/>
            <a:t>2</a:t>
          </a:fld>
          <a:endParaRPr lang="pt-BR" sz="26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7</xdr:col>
          <xdr:colOff>381000</xdr:colOff>
          <xdr:row>2</xdr:row>
          <xdr:rowOff>342900</xdr:rowOff>
        </xdr:from>
        <xdr:to>
          <xdr:col>12</xdr:col>
          <xdr:colOff>66675</xdr:colOff>
          <xdr:row>4</xdr:row>
          <xdr:rowOff>9525</xdr:rowOff>
        </xdr:to>
        <xdr:sp macro="" textlink="">
          <xdr:nvSpPr>
            <xdr:cNvPr id="25605" name="Drop Down 5" hidden="1">
              <a:extLst>
                <a:ext uri="{63B3BB69-23CF-44E3-9099-C40C66FF867C}">
                  <a14:compatExt spid="_x0000_s25605"/>
                </a:ext>
                <a:ext uri="{FF2B5EF4-FFF2-40B4-BE49-F238E27FC236}">
                  <a16:creationId xmlns:a16="http://schemas.microsoft.com/office/drawing/2014/main" id="{00000000-0008-0000-1B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228600</xdr:colOff>
      <xdr:row>4</xdr:row>
      <xdr:rowOff>95250</xdr:rowOff>
    </xdr:from>
    <xdr:to>
      <xdr:col>8</xdr:col>
      <xdr:colOff>415800</xdr:colOff>
      <xdr:row>6</xdr:row>
      <xdr:rowOff>118950</xdr:rowOff>
    </xdr:to>
    <xdr:sp macro="" textlink="'BH (3)'!O22">
      <xdr:nvSpPr>
        <xdr:cNvPr id="23" name="Retângulo 22">
          <a:extLst>
            <a:ext uri="{FF2B5EF4-FFF2-40B4-BE49-F238E27FC236}">
              <a16:creationId xmlns:a16="http://schemas.microsoft.com/office/drawing/2014/main" id="{00000000-0008-0000-1B00-000017000000}"/>
            </a:ext>
          </a:extLst>
        </xdr:cNvPr>
        <xdr:cNvSpPr/>
      </xdr:nvSpPr>
      <xdr:spPr>
        <a:xfrm>
          <a:off x="2286000" y="1571625"/>
          <a:ext cx="2016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55B408F-C8BC-46BE-908A-D6620F4A373B}" type="TxLink">
            <a:rPr lang="en-US" sz="2600" b="0" i="0" u="none" strike="noStrike">
              <a:solidFill>
                <a:schemeClr val="bg1"/>
              </a:solidFill>
              <a:latin typeface="Calibri"/>
              <a:cs typeface="Calibri"/>
            </a:rPr>
            <a:pPr algn="ctr"/>
            <a:t>3</a:t>
          </a:fld>
          <a:endParaRPr lang="pt-BR" sz="2600">
            <a:solidFill>
              <a:schemeClr val="bg1"/>
            </a:solidFill>
          </a:endParaRPr>
        </a:p>
      </xdr:txBody>
    </xdr:sp>
    <xdr:clientData/>
  </xdr:twoCellAnchor>
  <xdr:twoCellAnchor>
    <xdr:from>
      <xdr:col>8</xdr:col>
      <xdr:colOff>466725</xdr:colOff>
      <xdr:row>4</xdr:row>
      <xdr:rowOff>95250</xdr:rowOff>
    </xdr:from>
    <xdr:to>
      <xdr:col>12</xdr:col>
      <xdr:colOff>44325</xdr:colOff>
      <xdr:row>6</xdr:row>
      <xdr:rowOff>118950</xdr:rowOff>
    </xdr:to>
    <xdr:sp macro="" textlink="'BH (3)'!O28">
      <xdr:nvSpPr>
        <xdr:cNvPr id="26" name="Retângulo 25">
          <a:extLst>
            <a:ext uri="{FF2B5EF4-FFF2-40B4-BE49-F238E27FC236}">
              <a16:creationId xmlns:a16="http://schemas.microsoft.com/office/drawing/2014/main" id="{00000000-0008-0000-1B00-00001A000000}"/>
            </a:ext>
          </a:extLst>
        </xdr:cNvPr>
        <xdr:cNvSpPr/>
      </xdr:nvSpPr>
      <xdr:spPr>
        <a:xfrm>
          <a:off x="4352925" y="1571625"/>
          <a:ext cx="2016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245DA77-3B53-47D9-841D-DD35D5BB5EC3}" type="TxLink">
            <a:rPr lang="en-US" sz="2600" b="0" i="0" u="none" strike="noStrike">
              <a:solidFill>
                <a:schemeClr val="bg1"/>
              </a:solidFill>
              <a:latin typeface="Calibri"/>
              <a:cs typeface="Calibri"/>
            </a:rPr>
            <a:pPr algn="ctr"/>
            <a:t>67%</a:t>
          </a:fld>
          <a:endParaRPr lang="pt-BR" sz="2600">
            <a:solidFill>
              <a:schemeClr val="bg1"/>
            </a:solidFill>
          </a:endParaRPr>
        </a:p>
      </xdr:txBody>
    </xdr:sp>
    <xdr:clientData/>
  </xdr:twoCellAnchor>
  <xdr:twoCellAnchor>
    <xdr:from>
      <xdr:col>1</xdr:col>
      <xdr:colOff>104774</xdr:colOff>
      <xdr:row>6</xdr:row>
      <xdr:rowOff>161925</xdr:rowOff>
    </xdr:from>
    <xdr:to>
      <xdr:col>12</xdr:col>
      <xdr:colOff>50474</xdr:colOff>
      <xdr:row>10</xdr:row>
      <xdr:rowOff>209325</xdr:rowOff>
    </xdr:to>
    <xdr:graphicFrame macro="">
      <xdr:nvGraphicFramePr>
        <xdr:cNvPr id="27" name="Gráfico 26">
          <a:extLst>
            <a:ext uri="{FF2B5EF4-FFF2-40B4-BE49-F238E27FC236}">
              <a16:creationId xmlns:a16="http://schemas.microsoft.com/office/drawing/2014/main" id="{00000000-0008-0000-1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xdr:col>
      <xdr:colOff>104775</xdr:colOff>
      <xdr:row>4</xdr:row>
      <xdr:rowOff>104775</xdr:rowOff>
    </xdr:from>
    <xdr:to>
      <xdr:col>5</xdr:col>
      <xdr:colOff>177675</xdr:colOff>
      <xdr:row>4</xdr:row>
      <xdr:rowOff>353626</xdr:rowOff>
    </xdr:to>
    <xdr:sp macro="" textlink="">
      <xdr:nvSpPr>
        <xdr:cNvPr id="18" name="CaixaDeTexto 17">
          <a:extLst>
            <a:ext uri="{FF2B5EF4-FFF2-40B4-BE49-F238E27FC236}">
              <a16:creationId xmlns:a16="http://schemas.microsoft.com/office/drawing/2014/main" id="{00000000-0008-0000-1B00-000012000000}"/>
            </a:ext>
          </a:extLst>
        </xdr:cNvPr>
        <xdr:cNvSpPr txBox="1"/>
      </xdr:nvSpPr>
      <xdr:spPr>
        <a:xfrm>
          <a:off x="219075" y="1581150"/>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casos</a:t>
          </a:r>
          <a:r>
            <a:rPr lang="pt-BR" sz="1000" baseline="0">
              <a:solidFill>
                <a:schemeClr val="bg1"/>
              </a:solidFill>
            </a:rPr>
            <a:t> do Advogado (a)</a:t>
          </a:r>
          <a:endParaRPr lang="pt-BR" sz="1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342900</xdr:rowOff>
        </xdr:from>
        <xdr:to>
          <xdr:col>4</xdr:col>
          <xdr:colOff>28575</xdr:colOff>
          <xdr:row>4</xdr:row>
          <xdr:rowOff>9525</xdr:rowOff>
        </xdr:to>
        <xdr:sp macro="" textlink="">
          <xdr:nvSpPr>
            <xdr:cNvPr id="25606" name="Drop Down 6" hidden="1">
              <a:extLst>
                <a:ext uri="{63B3BB69-23CF-44E3-9099-C40C66FF867C}">
                  <a14:compatExt spid="_x0000_s25606"/>
                </a:ext>
                <a:ext uri="{FF2B5EF4-FFF2-40B4-BE49-F238E27FC236}">
                  <a16:creationId xmlns:a16="http://schemas.microsoft.com/office/drawing/2014/main" id="{00000000-0008-0000-1B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xdr:row>
          <xdr:rowOff>342900</xdr:rowOff>
        </xdr:from>
        <xdr:to>
          <xdr:col>7</xdr:col>
          <xdr:colOff>371475</xdr:colOff>
          <xdr:row>4</xdr:row>
          <xdr:rowOff>9525</xdr:rowOff>
        </xdr:to>
        <xdr:sp macro="" textlink="">
          <xdr:nvSpPr>
            <xdr:cNvPr id="25607" name="Drop Down 7" hidden="1">
              <a:extLst>
                <a:ext uri="{63B3BB69-23CF-44E3-9099-C40C66FF867C}">
                  <a14:compatExt spid="_x0000_s25607"/>
                </a:ext>
                <a:ext uri="{FF2B5EF4-FFF2-40B4-BE49-F238E27FC236}">
                  <a16:creationId xmlns:a16="http://schemas.microsoft.com/office/drawing/2014/main" id="{00000000-0008-0000-1B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228600</xdr:colOff>
      <xdr:row>4</xdr:row>
      <xdr:rowOff>104775</xdr:rowOff>
    </xdr:from>
    <xdr:to>
      <xdr:col>8</xdr:col>
      <xdr:colOff>415800</xdr:colOff>
      <xdr:row>4</xdr:row>
      <xdr:rowOff>353626</xdr:rowOff>
    </xdr:to>
    <xdr:sp macro="" textlink="">
      <xdr:nvSpPr>
        <xdr:cNvPr id="30" name="CaixaDeTexto 29">
          <a:extLst>
            <a:ext uri="{FF2B5EF4-FFF2-40B4-BE49-F238E27FC236}">
              <a16:creationId xmlns:a16="http://schemas.microsoft.com/office/drawing/2014/main" id="{00000000-0008-0000-1B00-00001E000000}"/>
            </a:ext>
          </a:extLst>
        </xdr:cNvPr>
        <xdr:cNvSpPr txBox="1"/>
      </xdr:nvSpPr>
      <xdr:spPr>
        <a:xfrm>
          <a:off x="2286000" y="1581150"/>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Casos Consolidado</a:t>
          </a:r>
        </a:p>
      </xdr:txBody>
    </xdr:sp>
    <xdr:clientData/>
  </xdr:twoCellAnchor>
  <xdr:twoCellAnchor editAs="absolute">
    <xdr:from>
      <xdr:col>8</xdr:col>
      <xdr:colOff>457200</xdr:colOff>
      <xdr:row>4</xdr:row>
      <xdr:rowOff>114300</xdr:rowOff>
    </xdr:from>
    <xdr:to>
      <xdr:col>12</xdr:col>
      <xdr:colOff>34800</xdr:colOff>
      <xdr:row>4</xdr:row>
      <xdr:rowOff>363151</xdr:rowOff>
    </xdr:to>
    <xdr:sp macro="" textlink="">
      <xdr:nvSpPr>
        <xdr:cNvPr id="31" name="CaixaDeTexto 30">
          <a:extLst>
            <a:ext uri="{FF2B5EF4-FFF2-40B4-BE49-F238E27FC236}">
              <a16:creationId xmlns:a16="http://schemas.microsoft.com/office/drawing/2014/main" id="{00000000-0008-0000-1B00-00001F000000}"/>
            </a:ext>
          </a:extLst>
        </xdr:cNvPr>
        <xdr:cNvSpPr txBox="1"/>
      </xdr:nvSpPr>
      <xdr:spPr>
        <a:xfrm>
          <a:off x="4343400" y="1590675"/>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Percentual</a:t>
          </a:r>
        </a:p>
      </xdr:txBody>
    </xdr:sp>
    <xdr:clientData/>
  </xdr:twoCellAnchor>
  <xdr:twoCellAnchor>
    <xdr:from>
      <xdr:col>1</xdr:col>
      <xdr:colOff>104775</xdr:colOff>
      <xdr:row>10</xdr:row>
      <xdr:rowOff>257175</xdr:rowOff>
    </xdr:from>
    <xdr:to>
      <xdr:col>12</xdr:col>
      <xdr:colOff>50475</xdr:colOff>
      <xdr:row>14</xdr:row>
      <xdr:rowOff>304575</xdr:rowOff>
    </xdr:to>
    <xdr:graphicFrame macro="">
      <xdr:nvGraphicFramePr>
        <xdr:cNvPr id="32" name="Gráfico 31">
          <a:extLst>
            <a:ext uri="{FF2B5EF4-FFF2-40B4-BE49-F238E27FC236}">
              <a16:creationId xmlns:a16="http://schemas.microsoft.com/office/drawing/2014/main" id="{00000000-0008-0000-1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2</xdr:col>
      <xdr:colOff>361950</xdr:colOff>
      <xdr:row>12</xdr:row>
      <xdr:rowOff>47625</xdr:rowOff>
    </xdr:from>
    <xdr:ext cx="1504950" cy="468013"/>
    <xdr:sp macro="" textlink="'BH (3)'!O28">
      <xdr:nvSpPr>
        <xdr:cNvPr id="19" name="CaixaDeTexto 18">
          <a:extLst>
            <a:ext uri="{FF2B5EF4-FFF2-40B4-BE49-F238E27FC236}">
              <a16:creationId xmlns:a16="http://schemas.microsoft.com/office/drawing/2014/main" id="{00000000-0008-0000-1B00-000013000000}"/>
            </a:ext>
          </a:extLst>
        </xdr:cNvPr>
        <xdr:cNvSpPr txBox="1"/>
      </xdr:nvSpPr>
      <xdr:spPr>
        <a:xfrm>
          <a:off x="590550" y="5029200"/>
          <a:ext cx="15049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DE2D1F89-3BB8-464D-9A01-DFB6C6802CA3}" type="TxLink">
            <a:rPr lang="en-US" sz="2800" b="0" i="0" u="none" strike="noStrike">
              <a:solidFill>
                <a:schemeClr val="tx1">
                  <a:lumMod val="50000"/>
                  <a:lumOff val="50000"/>
                </a:schemeClr>
              </a:solidFill>
              <a:latin typeface="Calibri"/>
              <a:cs typeface="Calibri"/>
            </a:rPr>
            <a:pPr algn="ctr"/>
            <a:t>67%</a:t>
          </a:fld>
          <a:endParaRPr lang="pt-BR" sz="3600" b="0">
            <a:solidFill>
              <a:schemeClr val="tx1">
                <a:lumMod val="50000"/>
                <a:lumOff val="50000"/>
              </a:schemeClr>
            </a:solidFill>
          </a:endParaRPr>
        </a:p>
      </xdr:txBody>
    </xdr:sp>
    <xdr:clientData/>
  </xdr:oneCellAnchor>
  <xdr:oneCellAnchor>
    <xdr:from>
      <xdr:col>6</xdr:col>
      <xdr:colOff>85725</xdr:colOff>
      <xdr:row>11</xdr:row>
      <xdr:rowOff>28575</xdr:rowOff>
    </xdr:from>
    <xdr:ext cx="3437159" cy="1447800"/>
    <xdr:sp macro="" textlink="">
      <xdr:nvSpPr>
        <xdr:cNvPr id="20" name="CaixaDeTexto 19">
          <a:extLst>
            <a:ext uri="{FF2B5EF4-FFF2-40B4-BE49-F238E27FC236}">
              <a16:creationId xmlns:a16="http://schemas.microsoft.com/office/drawing/2014/main" id="{00000000-0008-0000-1B00-000014000000}"/>
            </a:ext>
          </a:extLst>
        </xdr:cNvPr>
        <xdr:cNvSpPr txBox="1"/>
      </xdr:nvSpPr>
      <xdr:spPr>
        <a:xfrm>
          <a:off x="2752725" y="4572000"/>
          <a:ext cx="3437159" cy="144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00">
              <a:solidFill>
                <a:schemeClr val="tx1">
                  <a:lumMod val="50000"/>
                  <a:lumOff val="50000"/>
                </a:schemeClr>
              </a:solidFill>
            </a:rPr>
            <a:t>Uma análise individual de cada</a:t>
          </a:r>
          <a:r>
            <a:rPr lang="pt-BR" sz="1000" baseline="0">
              <a:solidFill>
                <a:schemeClr val="tx1">
                  <a:lumMod val="50000"/>
                  <a:lumOff val="50000"/>
                </a:schemeClr>
              </a:solidFill>
            </a:rPr>
            <a:t> advogado é muito importante,</a:t>
          </a:r>
        </a:p>
        <a:p>
          <a:r>
            <a:rPr lang="pt-BR" sz="1000" baseline="0">
              <a:solidFill>
                <a:schemeClr val="tx1">
                  <a:lumMod val="50000"/>
                  <a:lumOff val="50000"/>
                </a:schemeClr>
              </a:solidFill>
            </a:rPr>
            <a:t>uma vez que proporciona uma visão clara daqueles com maior</a:t>
          </a:r>
        </a:p>
        <a:p>
          <a:r>
            <a:rPr lang="pt-BR" sz="1000" baseline="0">
              <a:solidFill>
                <a:schemeClr val="tx1">
                  <a:lumMod val="50000"/>
                  <a:lumOff val="50000"/>
                </a:schemeClr>
              </a:solidFill>
            </a:rPr>
            <a:t>desempenho, com a maior quantidade de casos, maior poder</a:t>
          </a:r>
        </a:p>
        <a:p>
          <a:r>
            <a:rPr lang="pt-BR" sz="1000" baseline="0">
              <a:solidFill>
                <a:schemeClr val="tx1">
                  <a:lumMod val="50000"/>
                  <a:lumOff val="50000"/>
                </a:schemeClr>
              </a:solidFill>
            </a:rPr>
            <a:t>de persuasão e fechamentos e muito mais.</a:t>
          </a:r>
        </a:p>
        <a:p>
          <a:endParaRPr lang="pt-BR" sz="1000" baseline="0">
            <a:solidFill>
              <a:schemeClr val="tx1">
                <a:lumMod val="50000"/>
                <a:lumOff val="50000"/>
              </a:schemeClr>
            </a:solidFill>
          </a:endParaRPr>
        </a:p>
        <a:p>
          <a:r>
            <a:rPr lang="pt-BR" sz="1000" baseline="0">
              <a:solidFill>
                <a:schemeClr val="tx1">
                  <a:lumMod val="50000"/>
                  <a:lumOff val="50000"/>
                </a:schemeClr>
              </a:solidFill>
            </a:rPr>
            <a:t>Aqui, conseguimos analisar conforme o ano selecionado,</a:t>
          </a:r>
        </a:p>
        <a:p>
          <a:r>
            <a:rPr lang="pt-BR" sz="1000" baseline="0">
              <a:solidFill>
                <a:schemeClr val="tx1">
                  <a:lumMod val="50000"/>
                  <a:lumOff val="50000"/>
                </a:schemeClr>
              </a:solidFill>
            </a:rPr>
            <a:t>a quantidade de casos iniciados e finalizados ao longo do</a:t>
          </a:r>
        </a:p>
        <a:p>
          <a:r>
            <a:rPr lang="pt-BR" sz="1000" baseline="0">
              <a:solidFill>
                <a:schemeClr val="tx1">
                  <a:lumMod val="50000"/>
                  <a:lumOff val="50000"/>
                </a:schemeClr>
              </a:solidFill>
            </a:rPr>
            <a:t>ano e o percentual de participação nos resultados.</a:t>
          </a:r>
          <a:endParaRPr lang="pt-BR" sz="1000">
            <a:solidFill>
              <a:schemeClr val="tx1">
                <a:lumMod val="50000"/>
                <a:lumOff val="50000"/>
              </a:schemeClr>
            </a:solidFill>
          </a:endParaRPr>
        </a:p>
      </xdr:txBody>
    </xdr:sp>
    <xdr:clientData/>
  </xdr:oneCellAnchor>
  <xdr:twoCellAnchor>
    <xdr:from>
      <xdr:col>12</xdr:col>
      <xdr:colOff>95251</xdr:colOff>
      <xdr:row>4</xdr:row>
      <xdr:rowOff>95250</xdr:rowOff>
    </xdr:from>
    <xdr:to>
      <xdr:col>15</xdr:col>
      <xdr:colOff>282451</xdr:colOff>
      <xdr:row>6</xdr:row>
      <xdr:rowOff>118950</xdr:rowOff>
    </xdr:to>
    <xdr:sp macro="" textlink="'BH (3)'!O23">
      <xdr:nvSpPr>
        <xdr:cNvPr id="43" name="Retângulo 42">
          <a:extLst>
            <a:ext uri="{FF2B5EF4-FFF2-40B4-BE49-F238E27FC236}">
              <a16:creationId xmlns:a16="http://schemas.microsoft.com/office/drawing/2014/main" id="{00000000-0008-0000-1B00-00002B000000}"/>
            </a:ext>
          </a:extLst>
        </xdr:cNvPr>
        <xdr:cNvSpPr/>
      </xdr:nvSpPr>
      <xdr:spPr>
        <a:xfrm>
          <a:off x="6419851" y="1571625"/>
          <a:ext cx="2016000" cy="90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01347327-A976-4BDF-9355-B058D941C3F0}" type="TxLink">
            <a:rPr lang="en-US" sz="2600" b="0" i="0" u="none" strike="noStrike">
              <a:solidFill>
                <a:srgbClr val="FFFFFF"/>
              </a:solidFill>
              <a:latin typeface="Calibri"/>
              <a:cs typeface="Calibri"/>
            </a:rPr>
            <a:pPr algn="ctr"/>
            <a:t>25.000,00</a:t>
          </a:fld>
          <a:endParaRPr lang="pt-BR" sz="2600">
            <a:solidFill>
              <a:schemeClr val="bg1"/>
            </a:solidFill>
          </a:endParaRPr>
        </a:p>
      </xdr:txBody>
    </xdr:sp>
    <xdr:clientData/>
  </xdr:twoCellAnchor>
  <xdr:twoCellAnchor>
    <xdr:from>
      <xdr:col>15</xdr:col>
      <xdr:colOff>333376</xdr:colOff>
      <xdr:row>4</xdr:row>
      <xdr:rowOff>95250</xdr:rowOff>
    </xdr:from>
    <xdr:to>
      <xdr:col>18</xdr:col>
      <xdr:colOff>520576</xdr:colOff>
      <xdr:row>6</xdr:row>
      <xdr:rowOff>118950</xdr:rowOff>
    </xdr:to>
    <xdr:sp macro="" textlink="'BH (3)'!O24">
      <xdr:nvSpPr>
        <xdr:cNvPr id="44" name="Retângulo 43">
          <a:extLst>
            <a:ext uri="{FF2B5EF4-FFF2-40B4-BE49-F238E27FC236}">
              <a16:creationId xmlns:a16="http://schemas.microsoft.com/office/drawing/2014/main" id="{00000000-0008-0000-1B00-00002C000000}"/>
            </a:ext>
          </a:extLst>
        </xdr:cNvPr>
        <xdr:cNvSpPr/>
      </xdr:nvSpPr>
      <xdr:spPr>
        <a:xfrm>
          <a:off x="8486776" y="1571625"/>
          <a:ext cx="2016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5D76159-3A55-432D-B64A-977C2A89C738}" type="TxLink">
            <a:rPr lang="en-US" sz="2600" b="0" i="0" u="none" strike="noStrike">
              <a:solidFill>
                <a:schemeClr val="bg1"/>
              </a:solidFill>
              <a:latin typeface="Calibri"/>
              <a:cs typeface="Calibri"/>
            </a:rPr>
            <a:pPr algn="ctr"/>
            <a:t>37.000,00</a:t>
          </a:fld>
          <a:endParaRPr lang="pt-BR" sz="2600">
            <a:solidFill>
              <a:schemeClr val="bg1"/>
            </a:solidFill>
          </a:endParaRPr>
        </a:p>
      </xdr:txBody>
    </xdr:sp>
    <xdr:clientData/>
  </xdr:twoCellAnchor>
  <xdr:twoCellAnchor>
    <xdr:from>
      <xdr:col>18</xdr:col>
      <xdr:colOff>571501</xdr:colOff>
      <xdr:row>4</xdr:row>
      <xdr:rowOff>95250</xdr:rowOff>
    </xdr:from>
    <xdr:to>
      <xdr:col>22</xdr:col>
      <xdr:colOff>149101</xdr:colOff>
      <xdr:row>6</xdr:row>
      <xdr:rowOff>118950</xdr:rowOff>
    </xdr:to>
    <xdr:sp macro="" textlink="'BH (3)'!O29">
      <xdr:nvSpPr>
        <xdr:cNvPr id="45" name="Retângulo 44">
          <a:extLst>
            <a:ext uri="{FF2B5EF4-FFF2-40B4-BE49-F238E27FC236}">
              <a16:creationId xmlns:a16="http://schemas.microsoft.com/office/drawing/2014/main" id="{00000000-0008-0000-1B00-00002D000000}"/>
            </a:ext>
          </a:extLst>
        </xdr:cNvPr>
        <xdr:cNvSpPr/>
      </xdr:nvSpPr>
      <xdr:spPr>
        <a:xfrm>
          <a:off x="10553701" y="1571625"/>
          <a:ext cx="2016000" cy="90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422E49DE-5F0C-4C0E-A99A-CA57B968168D}" type="TxLink">
            <a:rPr lang="en-US" sz="2600" b="0" i="0" u="none" strike="noStrike">
              <a:solidFill>
                <a:schemeClr val="bg1"/>
              </a:solidFill>
              <a:latin typeface="Calibri"/>
              <a:cs typeface="Calibri"/>
            </a:rPr>
            <a:pPr algn="ctr"/>
            <a:t>68%</a:t>
          </a:fld>
          <a:endParaRPr lang="pt-BR" sz="2600">
            <a:solidFill>
              <a:schemeClr val="bg1"/>
            </a:solidFill>
          </a:endParaRPr>
        </a:p>
      </xdr:txBody>
    </xdr:sp>
    <xdr:clientData/>
  </xdr:twoCellAnchor>
  <xdr:twoCellAnchor>
    <xdr:from>
      <xdr:col>12</xdr:col>
      <xdr:colOff>95250</xdr:colOff>
      <xdr:row>6</xdr:row>
      <xdr:rowOff>161925</xdr:rowOff>
    </xdr:from>
    <xdr:to>
      <xdr:col>22</xdr:col>
      <xdr:colOff>155250</xdr:colOff>
      <xdr:row>10</xdr:row>
      <xdr:rowOff>209325</xdr:rowOff>
    </xdr:to>
    <xdr:graphicFrame macro="">
      <xdr:nvGraphicFramePr>
        <xdr:cNvPr id="46" name="Gráfico 45">
          <a:extLst>
            <a:ext uri="{FF2B5EF4-FFF2-40B4-BE49-F238E27FC236}">
              <a16:creationId xmlns:a16="http://schemas.microsoft.com/office/drawing/2014/main" id="{00000000-0008-0000-1B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95251</xdr:colOff>
      <xdr:row>4</xdr:row>
      <xdr:rowOff>104775</xdr:rowOff>
    </xdr:from>
    <xdr:to>
      <xdr:col>15</xdr:col>
      <xdr:colOff>282451</xdr:colOff>
      <xdr:row>4</xdr:row>
      <xdr:rowOff>353626</xdr:rowOff>
    </xdr:to>
    <xdr:sp macro="" textlink="">
      <xdr:nvSpPr>
        <xdr:cNvPr id="47" name="CaixaDeTexto 46">
          <a:extLst>
            <a:ext uri="{FF2B5EF4-FFF2-40B4-BE49-F238E27FC236}">
              <a16:creationId xmlns:a16="http://schemas.microsoft.com/office/drawing/2014/main" id="{00000000-0008-0000-1B00-00002F000000}"/>
            </a:ext>
          </a:extLst>
        </xdr:cNvPr>
        <xdr:cNvSpPr txBox="1"/>
      </xdr:nvSpPr>
      <xdr:spPr>
        <a:xfrm>
          <a:off x="6419851" y="1581150"/>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Honorário</a:t>
          </a:r>
          <a:r>
            <a:rPr lang="pt-BR" sz="1000" baseline="0">
              <a:solidFill>
                <a:schemeClr val="bg1"/>
              </a:solidFill>
            </a:rPr>
            <a:t> do Advogado(a)</a:t>
          </a:r>
          <a:endParaRPr lang="pt-BR" sz="1000">
            <a:solidFill>
              <a:schemeClr val="bg1"/>
            </a:solidFill>
          </a:endParaRPr>
        </a:p>
      </xdr:txBody>
    </xdr:sp>
    <xdr:clientData/>
  </xdr:twoCellAnchor>
  <xdr:twoCellAnchor editAs="absolute">
    <xdr:from>
      <xdr:col>15</xdr:col>
      <xdr:colOff>333376</xdr:colOff>
      <xdr:row>4</xdr:row>
      <xdr:rowOff>104775</xdr:rowOff>
    </xdr:from>
    <xdr:to>
      <xdr:col>18</xdr:col>
      <xdr:colOff>520576</xdr:colOff>
      <xdr:row>4</xdr:row>
      <xdr:rowOff>353626</xdr:rowOff>
    </xdr:to>
    <xdr:sp macro="" textlink="">
      <xdr:nvSpPr>
        <xdr:cNvPr id="48" name="CaixaDeTexto 47">
          <a:extLst>
            <a:ext uri="{FF2B5EF4-FFF2-40B4-BE49-F238E27FC236}">
              <a16:creationId xmlns:a16="http://schemas.microsoft.com/office/drawing/2014/main" id="{00000000-0008-0000-1B00-000030000000}"/>
            </a:ext>
          </a:extLst>
        </xdr:cNvPr>
        <xdr:cNvSpPr txBox="1"/>
      </xdr:nvSpPr>
      <xdr:spPr>
        <a:xfrm>
          <a:off x="8486776" y="1581150"/>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Honorários Consolidado</a:t>
          </a:r>
        </a:p>
      </xdr:txBody>
    </xdr:sp>
    <xdr:clientData/>
  </xdr:twoCellAnchor>
  <xdr:twoCellAnchor editAs="absolute">
    <xdr:from>
      <xdr:col>18</xdr:col>
      <xdr:colOff>561976</xdr:colOff>
      <xdr:row>4</xdr:row>
      <xdr:rowOff>114300</xdr:rowOff>
    </xdr:from>
    <xdr:to>
      <xdr:col>22</xdr:col>
      <xdr:colOff>139576</xdr:colOff>
      <xdr:row>4</xdr:row>
      <xdr:rowOff>363151</xdr:rowOff>
    </xdr:to>
    <xdr:sp macro="" textlink="">
      <xdr:nvSpPr>
        <xdr:cNvPr id="49" name="CaixaDeTexto 48">
          <a:extLst>
            <a:ext uri="{FF2B5EF4-FFF2-40B4-BE49-F238E27FC236}">
              <a16:creationId xmlns:a16="http://schemas.microsoft.com/office/drawing/2014/main" id="{00000000-0008-0000-1B00-000031000000}"/>
            </a:ext>
          </a:extLst>
        </xdr:cNvPr>
        <xdr:cNvSpPr txBox="1"/>
      </xdr:nvSpPr>
      <xdr:spPr>
        <a:xfrm>
          <a:off x="10544176" y="1590675"/>
          <a:ext cx="201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Percentual</a:t>
          </a:r>
        </a:p>
      </xdr:txBody>
    </xdr:sp>
    <xdr:clientData/>
  </xdr:twoCellAnchor>
  <xdr:twoCellAnchor>
    <xdr:from>
      <xdr:col>12</xdr:col>
      <xdr:colOff>95251</xdr:colOff>
      <xdr:row>10</xdr:row>
      <xdr:rowOff>257175</xdr:rowOff>
    </xdr:from>
    <xdr:to>
      <xdr:col>22</xdr:col>
      <xdr:colOff>155251</xdr:colOff>
      <xdr:row>14</xdr:row>
      <xdr:rowOff>304575</xdr:rowOff>
    </xdr:to>
    <xdr:graphicFrame macro="">
      <xdr:nvGraphicFramePr>
        <xdr:cNvPr id="50" name="Gráfico 49">
          <a:extLst>
            <a:ext uri="{FF2B5EF4-FFF2-40B4-BE49-F238E27FC236}">
              <a16:creationId xmlns:a16="http://schemas.microsoft.com/office/drawing/2014/main" id="{00000000-0008-0000-1B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12</xdr:col>
      <xdr:colOff>466726</xdr:colOff>
      <xdr:row>12</xdr:row>
      <xdr:rowOff>47625</xdr:rowOff>
    </xdr:from>
    <xdr:ext cx="1504950" cy="468013"/>
    <xdr:sp macro="" textlink="'BH (3)'!O29">
      <xdr:nvSpPr>
        <xdr:cNvPr id="51" name="CaixaDeTexto 50">
          <a:extLst>
            <a:ext uri="{FF2B5EF4-FFF2-40B4-BE49-F238E27FC236}">
              <a16:creationId xmlns:a16="http://schemas.microsoft.com/office/drawing/2014/main" id="{00000000-0008-0000-1B00-000033000000}"/>
            </a:ext>
          </a:extLst>
        </xdr:cNvPr>
        <xdr:cNvSpPr txBox="1"/>
      </xdr:nvSpPr>
      <xdr:spPr>
        <a:xfrm>
          <a:off x="6791326" y="5029200"/>
          <a:ext cx="15049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852105CB-0E09-46BF-8AA3-03C811E44785}" type="TxLink">
            <a:rPr lang="en-US" sz="2800" b="0" i="0" u="none" strike="noStrike">
              <a:solidFill>
                <a:schemeClr val="tx1">
                  <a:lumMod val="50000"/>
                  <a:lumOff val="50000"/>
                </a:schemeClr>
              </a:solidFill>
              <a:latin typeface="Calibri"/>
              <a:ea typeface="+mn-ea"/>
              <a:cs typeface="Calibri"/>
            </a:rPr>
            <a:pPr marL="0" indent="0" algn="ctr"/>
            <a:t>68%</a:t>
          </a:fld>
          <a:endParaRPr lang="pt-BR" sz="2800" b="0" i="0" u="none" strike="noStrike">
            <a:solidFill>
              <a:schemeClr val="tx1">
                <a:lumMod val="50000"/>
                <a:lumOff val="50000"/>
              </a:schemeClr>
            </a:solidFill>
            <a:latin typeface="Calibri"/>
            <a:ea typeface="+mn-ea"/>
            <a:cs typeface="Calibri"/>
          </a:endParaRPr>
        </a:p>
      </xdr:txBody>
    </xdr:sp>
    <xdr:clientData/>
  </xdr:oneCellAnchor>
  <xdr:oneCellAnchor>
    <xdr:from>
      <xdr:col>16</xdr:col>
      <xdr:colOff>190501</xdr:colOff>
      <xdr:row>11</xdr:row>
      <xdr:rowOff>28575</xdr:rowOff>
    </xdr:from>
    <xdr:ext cx="3437159" cy="1447800"/>
    <xdr:sp macro="" textlink="">
      <xdr:nvSpPr>
        <xdr:cNvPr id="52" name="CaixaDeTexto 51">
          <a:extLst>
            <a:ext uri="{FF2B5EF4-FFF2-40B4-BE49-F238E27FC236}">
              <a16:creationId xmlns:a16="http://schemas.microsoft.com/office/drawing/2014/main" id="{00000000-0008-0000-1B00-000034000000}"/>
            </a:ext>
          </a:extLst>
        </xdr:cNvPr>
        <xdr:cNvSpPr txBox="1"/>
      </xdr:nvSpPr>
      <xdr:spPr>
        <a:xfrm>
          <a:off x="8953501" y="4572000"/>
          <a:ext cx="3437159" cy="144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00">
              <a:solidFill>
                <a:schemeClr val="tx1">
                  <a:lumMod val="50000"/>
                  <a:lumOff val="50000"/>
                </a:schemeClr>
              </a:solidFill>
            </a:rPr>
            <a:t>Uma análise individual de cada</a:t>
          </a:r>
          <a:r>
            <a:rPr lang="pt-BR" sz="1000" baseline="0">
              <a:solidFill>
                <a:schemeClr val="tx1">
                  <a:lumMod val="50000"/>
                  <a:lumOff val="50000"/>
                </a:schemeClr>
              </a:solidFill>
            </a:rPr>
            <a:t> advogado é muito importante,</a:t>
          </a:r>
        </a:p>
        <a:p>
          <a:r>
            <a:rPr lang="pt-BR" sz="1000" baseline="0">
              <a:solidFill>
                <a:schemeClr val="tx1">
                  <a:lumMod val="50000"/>
                  <a:lumOff val="50000"/>
                </a:schemeClr>
              </a:solidFill>
            </a:rPr>
            <a:t>uma vez que proporciona uma visão clara daqueles com maior</a:t>
          </a:r>
        </a:p>
        <a:p>
          <a:r>
            <a:rPr lang="pt-BR" sz="1000" baseline="0">
              <a:solidFill>
                <a:schemeClr val="tx1">
                  <a:lumMod val="50000"/>
                  <a:lumOff val="50000"/>
                </a:schemeClr>
              </a:solidFill>
            </a:rPr>
            <a:t>desempenho, com a maior quantidade de casos, maior poder</a:t>
          </a:r>
        </a:p>
        <a:p>
          <a:r>
            <a:rPr lang="pt-BR" sz="1000" baseline="0">
              <a:solidFill>
                <a:schemeClr val="tx1">
                  <a:lumMod val="50000"/>
                  <a:lumOff val="50000"/>
                </a:schemeClr>
              </a:solidFill>
            </a:rPr>
            <a:t>de persuasão e fechamentos e muito mais.</a:t>
          </a:r>
        </a:p>
        <a:p>
          <a:endParaRPr lang="pt-BR" sz="1000" baseline="0">
            <a:solidFill>
              <a:schemeClr val="tx1">
                <a:lumMod val="50000"/>
                <a:lumOff val="50000"/>
              </a:schemeClr>
            </a:solidFill>
          </a:endParaRPr>
        </a:p>
        <a:p>
          <a:r>
            <a:rPr lang="pt-BR" sz="1000" baseline="0">
              <a:solidFill>
                <a:schemeClr val="tx1">
                  <a:lumMod val="50000"/>
                  <a:lumOff val="50000"/>
                </a:schemeClr>
              </a:solidFill>
            </a:rPr>
            <a:t>Aqui, conseguimos analisar conforme o ano selecionado,</a:t>
          </a:r>
        </a:p>
        <a:p>
          <a:r>
            <a:rPr lang="pt-BR" sz="1000" baseline="0">
              <a:solidFill>
                <a:schemeClr val="tx1">
                  <a:lumMod val="50000"/>
                  <a:lumOff val="50000"/>
                </a:schemeClr>
              </a:solidFill>
            </a:rPr>
            <a:t>a quantidade de casos iniciados e finalizados ao longo do</a:t>
          </a:r>
        </a:p>
        <a:p>
          <a:r>
            <a:rPr lang="pt-BR" sz="1000" baseline="0">
              <a:solidFill>
                <a:schemeClr val="tx1">
                  <a:lumMod val="50000"/>
                  <a:lumOff val="50000"/>
                </a:schemeClr>
              </a:solidFill>
            </a:rPr>
            <a:t>ano e o percentual de participação nos resultados.</a:t>
          </a:r>
          <a:endParaRPr lang="pt-BR" sz="1000">
            <a:solidFill>
              <a:schemeClr val="tx1">
                <a:lumMod val="50000"/>
                <a:lumOff val="50000"/>
              </a:schemeClr>
            </a:solidFill>
          </a:endParaRPr>
        </a:p>
      </xdr:txBody>
    </xdr:sp>
    <xdr:clientData/>
  </xdr:oneCellAnchor>
  <xdr:twoCellAnchor editAs="absolute">
    <xdr:from>
      <xdr:col>8</xdr:col>
      <xdr:colOff>371475</xdr:colOff>
      <xdr:row>1</xdr:row>
      <xdr:rowOff>142875</xdr:rowOff>
    </xdr:from>
    <xdr:to>
      <xdr:col>10</xdr:col>
      <xdr:colOff>232275</xdr:colOff>
      <xdr:row>2</xdr:row>
      <xdr:rowOff>13875</xdr:rowOff>
    </xdr:to>
    <xdr:sp macro="" textlink="">
      <xdr:nvSpPr>
        <xdr:cNvPr id="40" name="Retângulo 39">
          <a:hlinkClick xmlns:r="http://schemas.openxmlformats.org/officeDocument/2006/relationships" r:id="rId14"/>
          <a:extLst>
            <a:ext uri="{FF2B5EF4-FFF2-40B4-BE49-F238E27FC236}">
              <a16:creationId xmlns:a16="http://schemas.microsoft.com/office/drawing/2014/main" id="{00000000-0008-0000-1B00-000028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Prazos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104775</xdr:colOff>
      <xdr:row>9</xdr:row>
      <xdr:rowOff>200025</xdr:rowOff>
    </xdr:from>
    <xdr:to>
      <xdr:col>5</xdr:col>
      <xdr:colOff>573675</xdr:colOff>
      <xdr:row>14</xdr:row>
      <xdr:rowOff>385275</xdr:rowOff>
    </xdr:to>
    <xdr:sp macro="" textlink="">
      <xdr:nvSpPr>
        <xdr:cNvPr id="19" name="Retângulo 18">
          <a:extLst>
            <a:ext uri="{FF2B5EF4-FFF2-40B4-BE49-F238E27FC236}">
              <a16:creationId xmlns:a16="http://schemas.microsoft.com/office/drawing/2014/main" id="{00000000-0008-0000-1C00-000013000000}"/>
            </a:ext>
          </a:extLst>
        </xdr:cNvPr>
        <xdr:cNvSpPr/>
      </xdr:nvSpPr>
      <xdr:spPr>
        <a:xfrm>
          <a:off x="219075" y="3867150"/>
          <a:ext cx="2412000" cy="237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Advogados </a:t>
          </a:r>
        </a:p>
        <a:p>
          <a:pPr algn="ctr"/>
          <a:r>
            <a:rPr lang="pt-BR" sz="1000">
              <a:solidFill>
                <a:schemeClr val="bg1"/>
              </a:solidFill>
            </a:rPr>
            <a:t>Cadastrados na Plataforma</a:t>
          </a:r>
        </a:p>
      </xdr:txBody>
    </xdr:sp>
    <xdr:clientData/>
  </xdr:twoCellAnchor>
  <xdr:twoCellAnchor>
    <xdr:from>
      <xdr:col>1</xdr:col>
      <xdr:colOff>104775</xdr:colOff>
      <xdr:row>4</xdr:row>
      <xdr:rowOff>95250</xdr:rowOff>
    </xdr:from>
    <xdr:to>
      <xdr:col>22</xdr:col>
      <xdr:colOff>74475</xdr:colOff>
      <xdr:row>6</xdr:row>
      <xdr:rowOff>118950</xdr:rowOff>
    </xdr:to>
    <xdr:sp macro="" textlink="'BH (3)'!O24">
      <xdr:nvSpPr>
        <xdr:cNvPr id="20" name="Retângulo 19">
          <a:extLst>
            <a:ext uri="{FF2B5EF4-FFF2-40B4-BE49-F238E27FC236}">
              <a16:creationId xmlns:a16="http://schemas.microsoft.com/office/drawing/2014/main" id="{00000000-0008-0000-1C00-000014000000}"/>
            </a:ext>
          </a:extLst>
        </xdr:cNvPr>
        <xdr:cNvSpPr/>
      </xdr:nvSpPr>
      <xdr:spPr>
        <a:xfrm>
          <a:off x="219075" y="1571625"/>
          <a:ext cx="12276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75933A5-CC41-4A72-B73B-09E50B3D3660}" type="TxLink">
            <a:rPr lang="en-US" sz="3200" b="0" i="0" u="none" strike="noStrike">
              <a:solidFill>
                <a:srgbClr val="FFFFFF"/>
              </a:solidFill>
              <a:latin typeface="Calibri"/>
              <a:cs typeface="Calibri"/>
            </a:rPr>
            <a:pPr algn="ctr"/>
            <a:t>37.000,00</a:t>
          </a:fld>
          <a:endParaRPr lang="pt-BR" sz="3200">
            <a:solidFill>
              <a:schemeClr val="bg1"/>
            </a:solidFill>
          </a:endParaRPr>
        </a:p>
      </xdr:txBody>
    </xdr:sp>
    <xdr:clientData/>
  </xdr:twoCellAnchor>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C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C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Financeiro</a:t>
          </a:r>
        </a:p>
      </xdr:txBody>
    </xdr:sp>
    <xdr:clientData/>
  </xdr:twoCellAnchor>
  <mc:AlternateContent xmlns:mc="http://schemas.openxmlformats.org/markup-compatibility/2006">
    <mc:Choice xmlns:a14="http://schemas.microsoft.com/office/drawing/2010/main" Requires="a14">
      <xdr:twoCellAnchor editAs="absolute">
        <xdr:from>
          <xdr:col>1</xdr:col>
          <xdr:colOff>104775</xdr:colOff>
          <xdr:row>2</xdr:row>
          <xdr:rowOff>352425</xdr:rowOff>
        </xdr:from>
        <xdr:to>
          <xdr:col>4</xdr:col>
          <xdr:colOff>28575</xdr:colOff>
          <xdr:row>4</xdr:row>
          <xdr:rowOff>19050</xdr:rowOff>
        </xdr:to>
        <xdr:sp macro="" textlink="">
          <xdr:nvSpPr>
            <xdr:cNvPr id="26626" name="Drop Down 2" hidden="1">
              <a:extLst>
                <a:ext uri="{63B3BB69-23CF-44E3-9099-C40C66FF867C}">
                  <a14:compatExt spid="_x0000_s26626"/>
                </a:ext>
                <a:ext uri="{FF2B5EF4-FFF2-40B4-BE49-F238E27FC236}">
                  <a16:creationId xmlns:a16="http://schemas.microsoft.com/office/drawing/2014/main" id="{00000000-0008-0000-1C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104773</xdr:colOff>
      <xdr:row>6</xdr:row>
      <xdr:rowOff>161925</xdr:rowOff>
    </xdr:from>
    <xdr:to>
      <xdr:col>22</xdr:col>
      <xdr:colOff>74473</xdr:colOff>
      <xdr:row>9</xdr:row>
      <xdr:rowOff>142875</xdr:rowOff>
    </xdr:to>
    <xdr:graphicFrame macro="">
      <xdr:nvGraphicFramePr>
        <xdr:cNvPr id="22" name="Gráfico 21">
          <a:extLst>
            <a:ext uri="{FF2B5EF4-FFF2-40B4-BE49-F238E27FC236}">
              <a16:creationId xmlns:a16="http://schemas.microsoft.com/office/drawing/2014/main" id="{00000000-0008-0000-1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xdr:col>
      <xdr:colOff>104775</xdr:colOff>
      <xdr:row>4</xdr:row>
      <xdr:rowOff>104775</xdr:rowOff>
    </xdr:from>
    <xdr:to>
      <xdr:col>22</xdr:col>
      <xdr:colOff>74475</xdr:colOff>
      <xdr:row>4</xdr:row>
      <xdr:rowOff>353626</xdr:rowOff>
    </xdr:to>
    <xdr:sp macro="" textlink="">
      <xdr:nvSpPr>
        <xdr:cNvPr id="23" name="CaixaDeTexto 22">
          <a:extLst>
            <a:ext uri="{FF2B5EF4-FFF2-40B4-BE49-F238E27FC236}">
              <a16:creationId xmlns:a16="http://schemas.microsoft.com/office/drawing/2014/main" id="{00000000-0008-0000-1C00-000017000000}"/>
            </a:ext>
          </a:extLst>
        </xdr:cNvPr>
        <xdr:cNvSpPr txBox="1"/>
      </xdr:nvSpPr>
      <xdr:spPr>
        <a:xfrm>
          <a:off x="219075" y="1581150"/>
          <a:ext cx="12276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Valor consolidado  de honorários conforme</a:t>
          </a:r>
          <a:r>
            <a:rPr lang="pt-BR" sz="1000" baseline="0">
              <a:solidFill>
                <a:schemeClr val="bg1"/>
              </a:solidFill>
            </a:rPr>
            <a:t> ano selecionado</a:t>
          </a:r>
          <a:endParaRPr lang="pt-BR" sz="1000">
            <a:solidFill>
              <a:schemeClr val="bg1"/>
            </a:solidFill>
          </a:endParaRPr>
        </a:p>
      </xdr:txBody>
    </xdr:sp>
    <xdr:clientData/>
  </xdr:twoCellAnchor>
  <xdr:twoCellAnchor>
    <xdr:from>
      <xdr:col>2</xdr:col>
      <xdr:colOff>561975</xdr:colOff>
      <xdr:row>9</xdr:row>
      <xdr:rowOff>400050</xdr:rowOff>
    </xdr:from>
    <xdr:to>
      <xdr:col>4</xdr:col>
      <xdr:colOff>602775</xdr:colOff>
      <xdr:row>12</xdr:row>
      <xdr:rowOff>345600</xdr:rowOff>
    </xdr:to>
    <xdr:sp macro="" textlink="'BH (1)'!E4">
      <xdr:nvSpPr>
        <xdr:cNvPr id="24" name="Elipse 23">
          <a:extLst>
            <a:ext uri="{FF2B5EF4-FFF2-40B4-BE49-F238E27FC236}">
              <a16:creationId xmlns:a16="http://schemas.microsoft.com/office/drawing/2014/main" id="{00000000-0008-0000-1C00-000018000000}"/>
            </a:ext>
          </a:extLst>
        </xdr:cNvPr>
        <xdr:cNvSpPr/>
      </xdr:nvSpPr>
      <xdr:spPr>
        <a:xfrm>
          <a:off x="790575" y="4067175"/>
          <a:ext cx="1260000" cy="1260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D15D833-3434-4C7B-9CD9-B18CE33ED501}" type="TxLink">
            <a:rPr lang="en-US" sz="3200" b="1" i="0" u="none" strike="noStrike">
              <a:solidFill>
                <a:srgbClr val="01B8AA"/>
              </a:solidFill>
              <a:latin typeface="Calibri"/>
              <a:cs typeface="Calibri"/>
            </a:rPr>
            <a:pPr algn="ctr"/>
            <a:t>3</a:t>
          </a:fld>
          <a:endParaRPr lang="pt-BR" sz="3200" b="1">
            <a:solidFill>
              <a:srgbClr val="01B8AA"/>
            </a:solidFill>
          </a:endParaRPr>
        </a:p>
      </xdr:txBody>
    </xdr:sp>
    <xdr:clientData/>
  </xdr:twoCellAnchor>
  <xdr:twoCellAnchor>
    <xdr:from>
      <xdr:col>6</xdr:col>
      <xdr:colOff>19050</xdr:colOff>
      <xdr:row>9</xdr:row>
      <xdr:rowOff>200025</xdr:rowOff>
    </xdr:from>
    <xdr:to>
      <xdr:col>9</xdr:col>
      <xdr:colOff>602250</xdr:colOff>
      <xdr:row>14</xdr:row>
      <xdr:rowOff>385275</xdr:rowOff>
    </xdr:to>
    <xdr:sp macro="" textlink="">
      <xdr:nvSpPr>
        <xdr:cNvPr id="29" name="Retângulo 28">
          <a:extLst>
            <a:ext uri="{FF2B5EF4-FFF2-40B4-BE49-F238E27FC236}">
              <a16:creationId xmlns:a16="http://schemas.microsoft.com/office/drawing/2014/main" id="{00000000-0008-0000-1C00-00001D000000}"/>
            </a:ext>
          </a:extLst>
        </xdr:cNvPr>
        <xdr:cNvSpPr/>
      </xdr:nvSpPr>
      <xdr:spPr>
        <a:xfrm>
          <a:off x="2686050" y="3867150"/>
          <a:ext cx="2412000" cy="2376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a:t>
          </a:r>
        </a:p>
        <a:p>
          <a:pPr algn="ctr"/>
          <a:r>
            <a:rPr lang="pt-BR" sz="1000">
              <a:solidFill>
                <a:schemeClr val="bg1"/>
              </a:solidFill>
            </a:rPr>
            <a:t>Cadastrados na Plataforma</a:t>
          </a:r>
        </a:p>
      </xdr:txBody>
    </xdr:sp>
    <xdr:clientData/>
  </xdr:twoCellAnchor>
  <xdr:twoCellAnchor>
    <xdr:from>
      <xdr:col>6</xdr:col>
      <xdr:colOff>581025</xdr:colOff>
      <xdr:row>9</xdr:row>
      <xdr:rowOff>400050</xdr:rowOff>
    </xdr:from>
    <xdr:to>
      <xdr:col>9</xdr:col>
      <xdr:colOff>12225</xdr:colOff>
      <xdr:row>12</xdr:row>
      <xdr:rowOff>345600</xdr:rowOff>
    </xdr:to>
    <xdr:sp macro="" textlink="'BH (1)'!F4">
      <xdr:nvSpPr>
        <xdr:cNvPr id="30" name="Elipse 29">
          <a:extLst>
            <a:ext uri="{FF2B5EF4-FFF2-40B4-BE49-F238E27FC236}">
              <a16:creationId xmlns:a16="http://schemas.microsoft.com/office/drawing/2014/main" id="{00000000-0008-0000-1C00-00001E000000}"/>
            </a:ext>
          </a:extLst>
        </xdr:cNvPr>
        <xdr:cNvSpPr/>
      </xdr:nvSpPr>
      <xdr:spPr>
        <a:xfrm>
          <a:off x="3248025" y="4067175"/>
          <a:ext cx="1260000" cy="1260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46CC1A9-F309-4E81-A754-FAEA3B0FC404}" type="TxLink">
            <a:rPr lang="en-US" sz="3200" b="1" i="0" u="none" strike="noStrike">
              <a:solidFill>
                <a:srgbClr val="333F4F"/>
              </a:solidFill>
              <a:latin typeface="Calibri"/>
              <a:cs typeface="Calibri"/>
            </a:rPr>
            <a:pPr algn="ctr"/>
            <a:t>6</a:t>
          </a:fld>
          <a:endParaRPr lang="pt-BR" sz="3200" b="1">
            <a:solidFill>
              <a:srgbClr val="333F4F"/>
            </a:solidFill>
          </a:endParaRPr>
        </a:p>
      </xdr:txBody>
    </xdr:sp>
    <xdr:clientData/>
  </xdr:twoCellAnchor>
  <xdr:twoCellAnchor>
    <xdr:from>
      <xdr:col>10</xdr:col>
      <xdr:colOff>47625</xdr:colOff>
      <xdr:row>9</xdr:row>
      <xdr:rowOff>200025</xdr:rowOff>
    </xdr:from>
    <xdr:to>
      <xdr:col>14</xdr:col>
      <xdr:colOff>21225</xdr:colOff>
      <xdr:row>14</xdr:row>
      <xdr:rowOff>385275</xdr:rowOff>
    </xdr:to>
    <xdr:sp macro="" textlink="">
      <xdr:nvSpPr>
        <xdr:cNvPr id="31" name="Retângulo 30">
          <a:extLst>
            <a:ext uri="{FF2B5EF4-FFF2-40B4-BE49-F238E27FC236}">
              <a16:creationId xmlns:a16="http://schemas.microsoft.com/office/drawing/2014/main" id="{00000000-0008-0000-1C00-00001F000000}"/>
            </a:ext>
          </a:extLst>
        </xdr:cNvPr>
        <xdr:cNvSpPr/>
      </xdr:nvSpPr>
      <xdr:spPr>
        <a:xfrm>
          <a:off x="5153025" y="3867150"/>
          <a:ext cx="2412000" cy="237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Processos</a:t>
          </a:r>
          <a:r>
            <a:rPr lang="pt-BR" sz="1000" baseline="0">
              <a:solidFill>
                <a:schemeClr val="bg1"/>
              </a:solidFill>
            </a:rPr>
            <a:t> </a:t>
          </a:r>
        </a:p>
        <a:p>
          <a:pPr algn="ctr"/>
          <a:r>
            <a:rPr lang="pt-BR" sz="1000" baseline="0">
              <a:solidFill>
                <a:schemeClr val="bg1"/>
              </a:solidFill>
            </a:rPr>
            <a:t>Cadastrados na Plataforma</a:t>
          </a:r>
          <a:endParaRPr lang="pt-BR" sz="1000">
            <a:solidFill>
              <a:schemeClr val="bg1"/>
            </a:solidFill>
          </a:endParaRPr>
        </a:p>
      </xdr:txBody>
    </xdr:sp>
    <xdr:clientData/>
  </xdr:twoCellAnchor>
  <xdr:twoCellAnchor>
    <xdr:from>
      <xdr:col>11</xdr:col>
      <xdr:colOff>9525</xdr:colOff>
      <xdr:row>9</xdr:row>
      <xdr:rowOff>400050</xdr:rowOff>
    </xdr:from>
    <xdr:to>
      <xdr:col>13</xdr:col>
      <xdr:colOff>50325</xdr:colOff>
      <xdr:row>12</xdr:row>
      <xdr:rowOff>345600</xdr:rowOff>
    </xdr:to>
    <xdr:sp macro="" textlink="'BH (1)'!M4">
      <xdr:nvSpPr>
        <xdr:cNvPr id="32" name="Elipse 31">
          <a:extLst>
            <a:ext uri="{FF2B5EF4-FFF2-40B4-BE49-F238E27FC236}">
              <a16:creationId xmlns:a16="http://schemas.microsoft.com/office/drawing/2014/main" id="{00000000-0008-0000-1C00-000020000000}"/>
            </a:ext>
          </a:extLst>
        </xdr:cNvPr>
        <xdr:cNvSpPr/>
      </xdr:nvSpPr>
      <xdr:spPr>
        <a:xfrm>
          <a:off x="5724525" y="4067175"/>
          <a:ext cx="1260000" cy="1260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E14A2FE-CE5A-4D7A-9D78-B9DB32330FF0}" type="TxLink">
            <a:rPr lang="en-US" sz="3200" b="1" i="0" u="none" strike="noStrike">
              <a:solidFill>
                <a:srgbClr val="01B8AA"/>
              </a:solidFill>
              <a:latin typeface="Calibri"/>
              <a:cs typeface="Calibri"/>
            </a:rPr>
            <a:pPr algn="ctr"/>
            <a:t>6</a:t>
          </a:fld>
          <a:endParaRPr lang="en-US" sz="3200" b="1" i="0" u="none" strike="noStrike">
            <a:solidFill>
              <a:srgbClr val="01B8AA"/>
            </a:solidFill>
            <a:latin typeface="Calibri"/>
            <a:cs typeface="Calibri"/>
          </a:endParaRPr>
        </a:p>
      </xdr:txBody>
    </xdr:sp>
    <xdr:clientData/>
  </xdr:twoCellAnchor>
  <xdr:twoCellAnchor>
    <xdr:from>
      <xdr:col>14</xdr:col>
      <xdr:colOff>76200</xdr:colOff>
      <xdr:row>9</xdr:row>
      <xdr:rowOff>200025</xdr:rowOff>
    </xdr:from>
    <xdr:to>
      <xdr:col>18</xdr:col>
      <xdr:colOff>49800</xdr:colOff>
      <xdr:row>14</xdr:row>
      <xdr:rowOff>385275</xdr:rowOff>
    </xdr:to>
    <xdr:sp macro="" textlink="">
      <xdr:nvSpPr>
        <xdr:cNvPr id="33" name="Retângulo 32">
          <a:extLst>
            <a:ext uri="{FF2B5EF4-FFF2-40B4-BE49-F238E27FC236}">
              <a16:creationId xmlns:a16="http://schemas.microsoft.com/office/drawing/2014/main" id="{00000000-0008-0000-1C00-000021000000}"/>
            </a:ext>
          </a:extLst>
        </xdr:cNvPr>
        <xdr:cNvSpPr/>
      </xdr:nvSpPr>
      <xdr:spPr>
        <a:xfrm>
          <a:off x="7620000" y="3867150"/>
          <a:ext cx="2412000" cy="2376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PF</a:t>
          </a:r>
          <a:r>
            <a:rPr lang="pt-BR" sz="1000" baseline="0">
              <a:solidFill>
                <a:schemeClr val="bg1"/>
              </a:solidFill>
            </a:rPr>
            <a:t> </a:t>
          </a:r>
        </a:p>
        <a:p>
          <a:pPr algn="ctr"/>
          <a:r>
            <a:rPr lang="pt-BR" sz="1000" baseline="0">
              <a:solidFill>
                <a:schemeClr val="bg1"/>
              </a:solidFill>
            </a:rPr>
            <a:t>Cadastradas na Plataforma</a:t>
          </a:r>
          <a:endParaRPr lang="pt-BR" sz="1000">
            <a:solidFill>
              <a:schemeClr val="bg1"/>
            </a:solidFill>
          </a:endParaRPr>
        </a:p>
      </xdr:txBody>
    </xdr:sp>
    <xdr:clientData/>
  </xdr:twoCellAnchor>
  <xdr:twoCellAnchor>
    <xdr:from>
      <xdr:col>15</xdr:col>
      <xdr:colOff>28575</xdr:colOff>
      <xdr:row>9</xdr:row>
      <xdr:rowOff>400050</xdr:rowOff>
    </xdr:from>
    <xdr:to>
      <xdr:col>17</xdr:col>
      <xdr:colOff>69375</xdr:colOff>
      <xdr:row>12</xdr:row>
      <xdr:rowOff>345600</xdr:rowOff>
    </xdr:to>
    <xdr:sp macro="" textlink="'BH (1)'!O5">
      <xdr:nvSpPr>
        <xdr:cNvPr id="34" name="Elipse 33">
          <a:extLst>
            <a:ext uri="{FF2B5EF4-FFF2-40B4-BE49-F238E27FC236}">
              <a16:creationId xmlns:a16="http://schemas.microsoft.com/office/drawing/2014/main" id="{00000000-0008-0000-1C00-000022000000}"/>
            </a:ext>
          </a:extLst>
        </xdr:cNvPr>
        <xdr:cNvSpPr/>
      </xdr:nvSpPr>
      <xdr:spPr>
        <a:xfrm>
          <a:off x="8181975" y="4067175"/>
          <a:ext cx="1260000" cy="1260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B97201A-33C7-4E20-9844-C4D3388717B7}" type="TxLink">
            <a:rPr lang="en-US" sz="3200" b="1" i="0" u="none" strike="noStrike">
              <a:solidFill>
                <a:srgbClr val="333F4F"/>
              </a:solidFill>
              <a:latin typeface="Calibri"/>
              <a:cs typeface="Calibri"/>
            </a:rPr>
            <a:pPr algn="ctr"/>
            <a:t>4</a:t>
          </a:fld>
          <a:endParaRPr lang="pt-BR" sz="3200" b="1">
            <a:solidFill>
              <a:srgbClr val="333F4F"/>
            </a:solidFill>
          </a:endParaRPr>
        </a:p>
      </xdr:txBody>
    </xdr:sp>
    <xdr:clientData/>
  </xdr:twoCellAnchor>
  <xdr:twoCellAnchor>
    <xdr:from>
      <xdr:col>18</xdr:col>
      <xdr:colOff>104775</xdr:colOff>
      <xdr:row>9</xdr:row>
      <xdr:rowOff>200025</xdr:rowOff>
    </xdr:from>
    <xdr:to>
      <xdr:col>22</xdr:col>
      <xdr:colOff>78375</xdr:colOff>
      <xdr:row>14</xdr:row>
      <xdr:rowOff>385275</xdr:rowOff>
    </xdr:to>
    <xdr:sp macro="" textlink="">
      <xdr:nvSpPr>
        <xdr:cNvPr id="35" name="Retângulo 34">
          <a:extLst>
            <a:ext uri="{FF2B5EF4-FFF2-40B4-BE49-F238E27FC236}">
              <a16:creationId xmlns:a16="http://schemas.microsoft.com/office/drawing/2014/main" id="{00000000-0008-0000-1C00-000023000000}"/>
            </a:ext>
          </a:extLst>
        </xdr:cNvPr>
        <xdr:cNvSpPr/>
      </xdr:nvSpPr>
      <xdr:spPr>
        <a:xfrm>
          <a:off x="10086975" y="3867150"/>
          <a:ext cx="2412000" cy="237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endParaRPr lang="pt-BR" sz="1000">
            <a:solidFill>
              <a:schemeClr val="bg1"/>
            </a:solidFill>
          </a:endParaRPr>
        </a:p>
        <a:p>
          <a:pPr algn="ctr"/>
          <a:r>
            <a:rPr lang="pt-BR" sz="1000">
              <a:solidFill>
                <a:schemeClr val="bg1"/>
              </a:solidFill>
            </a:rPr>
            <a:t>Quantidade de Clientes PJ </a:t>
          </a:r>
        </a:p>
        <a:p>
          <a:pPr algn="ctr"/>
          <a:r>
            <a:rPr lang="pt-BR" sz="1000">
              <a:solidFill>
                <a:schemeClr val="bg1"/>
              </a:solidFill>
            </a:rPr>
            <a:t>Cadastradas</a:t>
          </a:r>
          <a:r>
            <a:rPr lang="pt-BR" sz="1000" baseline="0">
              <a:solidFill>
                <a:schemeClr val="bg1"/>
              </a:solidFill>
            </a:rPr>
            <a:t> na Plataforma</a:t>
          </a:r>
          <a:endParaRPr lang="pt-BR" sz="1000">
            <a:solidFill>
              <a:schemeClr val="bg1"/>
            </a:solidFill>
          </a:endParaRPr>
        </a:p>
      </xdr:txBody>
    </xdr:sp>
    <xdr:clientData/>
  </xdr:twoCellAnchor>
  <xdr:twoCellAnchor>
    <xdr:from>
      <xdr:col>19</xdr:col>
      <xdr:colOff>76200</xdr:colOff>
      <xdr:row>9</xdr:row>
      <xdr:rowOff>400050</xdr:rowOff>
    </xdr:from>
    <xdr:to>
      <xdr:col>21</xdr:col>
      <xdr:colOff>117000</xdr:colOff>
      <xdr:row>12</xdr:row>
      <xdr:rowOff>345600</xdr:rowOff>
    </xdr:to>
    <xdr:sp macro="" textlink="'BH (1)'!N5">
      <xdr:nvSpPr>
        <xdr:cNvPr id="36" name="Elipse 35">
          <a:extLst>
            <a:ext uri="{FF2B5EF4-FFF2-40B4-BE49-F238E27FC236}">
              <a16:creationId xmlns:a16="http://schemas.microsoft.com/office/drawing/2014/main" id="{00000000-0008-0000-1C00-000024000000}"/>
            </a:ext>
          </a:extLst>
        </xdr:cNvPr>
        <xdr:cNvSpPr/>
      </xdr:nvSpPr>
      <xdr:spPr>
        <a:xfrm>
          <a:off x="10668000" y="4067175"/>
          <a:ext cx="1260000" cy="1260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610F15-4B36-4DE3-B5F3-8F6ECF648694}" type="TxLink">
            <a:rPr lang="en-US" sz="3200" b="1" i="0" u="none" strike="noStrike">
              <a:solidFill>
                <a:srgbClr val="01B8AA"/>
              </a:solidFill>
              <a:latin typeface="Calibri"/>
              <a:cs typeface="Calibri"/>
            </a:rPr>
            <a:pPr algn="ctr"/>
            <a:t>2</a:t>
          </a:fld>
          <a:endParaRPr lang="pt-BR" sz="3200" b="1">
            <a:solidFill>
              <a:srgbClr val="01B8AA"/>
            </a:solidFill>
          </a:endParaRP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37" name="Retângulo 36">
          <a:hlinkClick xmlns:r="http://schemas.openxmlformats.org/officeDocument/2006/relationships" r:id="rId11"/>
          <a:extLst>
            <a:ext uri="{FF2B5EF4-FFF2-40B4-BE49-F238E27FC236}">
              <a16:creationId xmlns:a16="http://schemas.microsoft.com/office/drawing/2014/main" id="{00000000-0008-0000-1C00-000025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Prazos</a:t>
          </a: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7" name="Retângulo 6">
          <a:hlinkClick xmlns:r="http://schemas.openxmlformats.org/officeDocument/2006/relationships" r:id="rId1"/>
          <a:extLst>
            <a:ext uri="{FF2B5EF4-FFF2-40B4-BE49-F238E27FC236}">
              <a16:creationId xmlns:a16="http://schemas.microsoft.com/office/drawing/2014/main" id="{00000000-0008-0000-1D00-000007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8" name="Retângulo 7">
          <a:hlinkClick xmlns:r="http://schemas.openxmlformats.org/officeDocument/2006/relationships" r:id="rId2"/>
          <a:extLst>
            <a:ext uri="{FF2B5EF4-FFF2-40B4-BE49-F238E27FC236}">
              <a16:creationId xmlns:a16="http://schemas.microsoft.com/office/drawing/2014/main" id="{00000000-0008-0000-1D00-000008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9" name="Retângulo 8">
          <a:hlinkClick xmlns:r="http://schemas.openxmlformats.org/officeDocument/2006/relationships" r:id="rId3"/>
          <a:extLst>
            <a:ext uri="{FF2B5EF4-FFF2-40B4-BE49-F238E27FC236}">
              <a16:creationId xmlns:a16="http://schemas.microsoft.com/office/drawing/2014/main" id="{00000000-0008-0000-1D00-000009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D00-00000A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00000000-0008-0000-1D00-00000B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00000000-0008-0000-1D00-00000C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13" name="Retângulo 12">
          <a:extLst>
            <a:ext uri="{FF2B5EF4-FFF2-40B4-BE49-F238E27FC236}">
              <a16:creationId xmlns:a16="http://schemas.microsoft.com/office/drawing/2014/main" id="{00000000-0008-0000-1D00-00000D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00000000-0008-0000-1D00-00000E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5" name="Retângulo 14">
          <a:hlinkClick xmlns:r="http://schemas.openxmlformats.org/officeDocument/2006/relationships" r:id="rId5"/>
          <a:extLst>
            <a:ext uri="{FF2B5EF4-FFF2-40B4-BE49-F238E27FC236}">
              <a16:creationId xmlns:a16="http://schemas.microsoft.com/office/drawing/2014/main" id="{00000000-0008-0000-1D00-00000F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Prioridades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6" name="Agrupar 15">
          <a:extLst>
            <a:ext uri="{FF2B5EF4-FFF2-40B4-BE49-F238E27FC236}">
              <a16:creationId xmlns:a16="http://schemas.microsoft.com/office/drawing/2014/main" id="{00000000-0008-0000-1D00-000010000000}"/>
            </a:ext>
          </a:extLst>
        </xdr:cNvPr>
        <xdr:cNvGrpSpPr/>
      </xdr:nvGrpSpPr>
      <xdr:grpSpPr>
        <a:xfrm>
          <a:off x="113929" y="0"/>
          <a:ext cx="903030" cy="428625"/>
          <a:chOff x="142504" y="66675"/>
          <a:chExt cx="903030" cy="534208"/>
        </a:xfrm>
      </xdr:grpSpPr>
      <xdr:sp macro="" textlink="">
        <xdr:nvSpPr>
          <xdr:cNvPr id="17" name="CaixaDeTexto 16">
            <a:extLst>
              <a:ext uri="{FF2B5EF4-FFF2-40B4-BE49-F238E27FC236}">
                <a16:creationId xmlns:a16="http://schemas.microsoft.com/office/drawing/2014/main" id="{00000000-0008-0000-1D00-000011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8" name="Meio-quadro 17">
            <a:extLst>
              <a:ext uri="{FF2B5EF4-FFF2-40B4-BE49-F238E27FC236}">
                <a16:creationId xmlns:a16="http://schemas.microsoft.com/office/drawing/2014/main" id="{00000000-0008-0000-1D00-000012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9" name="Meio-quadro 18">
            <a:extLst>
              <a:ext uri="{FF2B5EF4-FFF2-40B4-BE49-F238E27FC236}">
                <a16:creationId xmlns:a16="http://schemas.microsoft.com/office/drawing/2014/main" id="{00000000-0008-0000-1D00-000013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20" name="Retângulo 19">
          <a:hlinkClick xmlns:r="http://schemas.openxmlformats.org/officeDocument/2006/relationships" r:id="rId8"/>
          <a:extLst>
            <a:ext uri="{FF2B5EF4-FFF2-40B4-BE49-F238E27FC236}">
              <a16:creationId xmlns:a16="http://schemas.microsoft.com/office/drawing/2014/main" id="{00000000-0008-0000-1D00-000014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Advogados</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1D00-00001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34" name="Retângulo 33">
          <a:hlinkClick xmlns:r="http://schemas.openxmlformats.org/officeDocument/2006/relationships" r:id="rId10"/>
          <a:extLst>
            <a:ext uri="{FF2B5EF4-FFF2-40B4-BE49-F238E27FC236}">
              <a16:creationId xmlns:a16="http://schemas.microsoft.com/office/drawing/2014/main" id="{00000000-0008-0000-1D00-000022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Prazos</a:t>
          </a:r>
        </a:p>
      </xdr:txBody>
    </xdr:sp>
    <xdr:clientData/>
  </xdr:twoCellAnchor>
  <xdr:twoCellAnchor>
    <xdr:from>
      <xdr:col>2</xdr:col>
      <xdr:colOff>0</xdr:colOff>
      <xdr:row>8</xdr:row>
      <xdr:rowOff>104774</xdr:rowOff>
    </xdr:from>
    <xdr:to>
      <xdr:col>12</xdr:col>
      <xdr:colOff>42000</xdr:colOff>
      <xdr:row>14</xdr:row>
      <xdr:rowOff>380999</xdr:rowOff>
    </xdr:to>
    <xdr:graphicFrame macro="">
      <xdr:nvGraphicFramePr>
        <xdr:cNvPr id="42" name="Gráfico 41">
          <a:extLst>
            <a:ext uri="{FF2B5EF4-FFF2-40B4-BE49-F238E27FC236}">
              <a16:creationId xmlns:a16="http://schemas.microsoft.com/office/drawing/2014/main" id="{00000000-0008-0000-1D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114299</xdr:colOff>
      <xdr:row>4</xdr:row>
      <xdr:rowOff>0</xdr:rowOff>
    </xdr:from>
    <xdr:to>
      <xdr:col>12</xdr:col>
      <xdr:colOff>41999</xdr:colOff>
      <xdr:row>6</xdr:row>
      <xdr:rowOff>23700</xdr:rowOff>
    </xdr:to>
    <xdr:sp macro="" textlink="'BH (3)'!C32">
      <xdr:nvSpPr>
        <xdr:cNvPr id="43" name="Retângulo 42">
          <a:extLst>
            <a:ext uri="{FF2B5EF4-FFF2-40B4-BE49-F238E27FC236}">
              <a16:creationId xmlns:a16="http://schemas.microsoft.com/office/drawing/2014/main" id="{00000000-0008-0000-1D00-00002B000000}"/>
            </a:ext>
          </a:extLst>
        </xdr:cNvPr>
        <xdr:cNvSpPr/>
      </xdr:nvSpPr>
      <xdr:spPr>
        <a:xfrm>
          <a:off x="228599" y="1476375"/>
          <a:ext cx="6138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B392FE9-D68A-4E03-9A76-0AB58FDF6B5E}" type="TxLink">
            <a:rPr lang="en-US" sz="3200" b="0" i="0" u="none" strike="noStrike">
              <a:solidFill>
                <a:srgbClr val="FFFFFF"/>
              </a:solidFill>
              <a:latin typeface="Calibri"/>
              <a:ea typeface="+mn-ea"/>
              <a:cs typeface="Calibri"/>
            </a:rPr>
            <a:pPr marL="0" indent="0" algn="ctr"/>
            <a:t>3</a:t>
          </a:fld>
          <a:endParaRPr lang="pt-BR" sz="3200" b="0" i="0" u="none" strike="noStrike">
            <a:solidFill>
              <a:srgbClr val="FFFFFF"/>
            </a:solidFill>
            <a:latin typeface="Calibri"/>
            <a:ea typeface="+mn-ea"/>
            <a:cs typeface="Calibri"/>
          </a:endParaRPr>
        </a:p>
      </xdr:txBody>
    </xdr:sp>
    <xdr:clientData/>
  </xdr:twoCellAnchor>
  <xdr:twoCellAnchor editAs="absolute">
    <xdr:from>
      <xdr:col>2</xdr:col>
      <xdr:colOff>0</xdr:colOff>
      <xdr:row>4</xdr:row>
      <xdr:rowOff>9525</xdr:rowOff>
    </xdr:from>
    <xdr:to>
      <xdr:col>12</xdr:col>
      <xdr:colOff>42000</xdr:colOff>
      <xdr:row>4</xdr:row>
      <xdr:rowOff>258376</xdr:rowOff>
    </xdr:to>
    <xdr:sp macro="" textlink="">
      <xdr:nvSpPr>
        <xdr:cNvPr id="44" name="CaixaDeTexto 43">
          <a:extLst>
            <a:ext uri="{FF2B5EF4-FFF2-40B4-BE49-F238E27FC236}">
              <a16:creationId xmlns:a16="http://schemas.microsoft.com/office/drawing/2014/main" id="{00000000-0008-0000-1D00-00002C000000}"/>
            </a:ext>
          </a:extLst>
        </xdr:cNvPr>
        <xdr:cNvSpPr txBox="1"/>
      </xdr:nvSpPr>
      <xdr:spPr>
        <a:xfrm>
          <a:off x="228600" y="1485900"/>
          <a:ext cx="613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Prazos Cumpridos</a:t>
          </a:r>
        </a:p>
      </xdr:txBody>
    </xdr:sp>
    <xdr:clientData/>
  </xdr:twoCellAnchor>
  <xdr:twoCellAnchor>
    <xdr:from>
      <xdr:col>2</xdr:col>
      <xdr:colOff>0</xdr:colOff>
      <xdr:row>6</xdr:row>
      <xdr:rowOff>57150</xdr:rowOff>
    </xdr:from>
    <xdr:to>
      <xdr:col>12</xdr:col>
      <xdr:colOff>42000</xdr:colOff>
      <xdr:row>8</xdr:row>
      <xdr:rowOff>80850</xdr:rowOff>
    </xdr:to>
    <xdr:sp macro="" textlink="'BH (3)'!C33">
      <xdr:nvSpPr>
        <xdr:cNvPr id="45" name="Retângulo 44">
          <a:extLst>
            <a:ext uri="{FF2B5EF4-FFF2-40B4-BE49-F238E27FC236}">
              <a16:creationId xmlns:a16="http://schemas.microsoft.com/office/drawing/2014/main" id="{00000000-0008-0000-1D00-00002D000000}"/>
            </a:ext>
          </a:extLst>
        </xdr:cNvPr>
        <xdr:cNvSpPr/>
      </xdr:nvSpPr>
      <xdr:spPr>
        <a:xfrm>
          <a:off x="228600" y="2409825"/>
          <a:ext cx="6138000" cy="90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01AF383-1924-442D-99A8-4EFFDE2E3B06}" type="TxLink">
            <a:rPr lang="en-US" sz="3200" b="0" i="0" u="none" strike="noStrike">
              <a:solidFill>
                <a:srgbClr val="FFFFFF"/>
              </a:solidFill>
              <a:latin typeface="Calibri"/>
              <a:ea typeface="+mn-ea"/>
              <a:cs typeface="Calibri"/>
            </a:rPr>
            <a:pPr marL="0" indent="0" algn="ctr"/>
            <a:t>3</a:t>
          </a:fld>
          <a:endParaRPr lang="pt-BR" sz="3200" b="0" i="0" u="none" strike="noStrike">
            <a:solidFill>
              <a:srgbClr val="FFFFFF"/>
            </a:solidFill>
            <a:latin typeface="Calibri"/>
            <a:ea typeface="+mn-ea"/>
            <a:cs typeface="Calibri"/>
          </a:endParaRPr>
        </a:p>
      </xdr:txBody>
    </xdr:sp>
    <xdr:clientData/>
  </xdr:twoCellAnchor>
  <xdr:twoCellAnchor editAs="absolute">
    <xdr:from>
      <xdr:col>2</xdr:col>
      <xdr:colOff>0</xdr:colOff>
      <xdr:row>6</xdr:row>
      <xdr:rowOff>66675</xdr:rowOff>
    </xdr:from>
    <xdr:to>
      <xdr:col>12</xdr:col>
      <xdr:colOff>42000</xdr:colOff>
      <xdr:row>6</xdr:row>
      <xdr:rowOff>315526</xdr:rowOff>
    </xdr:to>
    <xdr:sp macro="" textlink="">
      <xdr:nvSpPr>
        <xdr:cNvPr id="46" name="CaixaDeTexto 45">
          <a:extLst>
            <a:ext uri="{FF2B5EF4-FFF2-40B4-BE49-F238E27FC236}">
              <a16:creationId xmlns:a16="http://schemas.microsoft.com/office/drawing/2014/main" id="{00000000-0008-0000-1D00-00002E000000}"/>
            </a:ext>
          </a:extLst>
        </xdr:cNvPr>
        <xdr:cNvSpPr txBox="1"/>
      </xdr:nvSpPr>
      <xdr:spPr>
        <a:xfrm>
          <a:off x="228600" y="2419350"/>
          <a:ext cx="613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Prazos À Fazer</a:t>
          </a:r>
        </a:p>
      </xdr:txBody>
    </xdr:sp>
    <xdr:clientData/>
  </xdr:twoCellAnchor>
  <xdr:twoCellAnchor>
    <xdr:from>
      <xdr:col>12</xdr:col>
      <xdr:colOff>76200</xdr:colOff>
      <xdr:row>8</xdr:row>
      <xdr:rowOff>104774</xdr:rowOff>
    </xdr:from>
    <xdr:to>
      <xdr:col>22</xdr:col>
      <xdr:colOff>118200</xdr:colOff>
      <xdr:row>14</xdr:row>
      <xdr:rowOff>380999</xdr:rowOff>
    </xdr:to>
    <xdr:graphicFrame macro="">
      <xdr:nvGraphicFramePr>
        <xdr:cNvPr id="25" name="Gráfico 24">
          <a:extLst>
            <a:ext uri="{FF2B5EF4-FFF2-40B4-BE49-F238E27FC236}">
              <a16:creationId xmlns:a16="http://schemas.microsoft.com/office/drawing/2014/main" id="{00000000-0008-0000-1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76199</xdr:colOff>
      <xdr:row>4</xdr:row>
      <xdr:rowOff>0</xdr:rowOff>
    </xdr:from>
    <xdr:to>
      <xdr:col>22</xdr:col>
      <xdr:colOff>118199</xdr:colOff>
      <xdr:row>6</xdr:row>
      <xdr:rowOff>23700</xdr:rowOff>
    </xdr:to>
    <xdr:sp macro="" textlink="'BH (3)'!G32">
      <xdr:nvSpPr>
        <xdr:cNvPr id="26" name="Retângulo 25">
          <a:extLst>
            <a:ext uri="{FF2B5EF4-FFF2-40B4-BE49-F238E27FC236}">
              <a16:creationId xmlns:a16="http://schemas.microsoft.com/office/drawing/2014/main" id="{00000000-0008-0000-1D00-00001A000000}"/>
            </a:ext>
          </a:extLst>
        </xdr:cNvPr>
        <xdr:cNvSpPr/>
      </xdr:nvSpPr>
      <xdr:spPr>
        <a:xfrm>
          <a:off x="6400799" y="1476375"/>
          <a:ext cx="6138000" cy="90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943240E-9890-4C5C-82F4-90E469ABC8F7}" type="TxLink">
            <a:rPr lang="en-US" sz="3200" b="0" i="0" u="none" strike="noStrike">
              <a:solidFill>
                <a:srgbClr val="FFFFFF"/>
              </a:solidFill>
              <a:latin typeface="Calibri"/>
              <a:ea typeface="+mn-ea"/>
              <a:cs typeface="Calibri"/>
            </a:rPr>
            <a:pPr marL="0" indent="0" algn="ctr"/>
            <a:t>2</a:t>
          </a:fld>
          <a:endParaRPr lang="pt-BR" sz="3200" b="0" i="0" u="none" strike="noStrike">
            <a:solidFill>
              <a:srgbClr val="FFFFFF"/>
            </a:solidFill>
            <a:latin typeface="Calibri"/>
            <a:ea typeface="+mn-ea"/>
            <a:cs typeface="Calibri"/>
          </a:endParaRPr>
        </a:p>
      </xdr:txBody>
    </xdr:sp>
    <xdr:clientData/>
  </xdr:twoCellAnchor>
  <xdr:twoCellAnchor editAs="absolute">
    <xdr:from>
      <xdr:col>12</xdr:col>
      <xdr:colOff>76200</xdr:colOff>
      <xdr:row>4</xdr:row>
      <xdr:rowOff>9525</xdr:rowOff>
    </xdr:from>
    <xdr:to>
      <xdr:col>22</xdr:col>
      <xdr:colOff>118200</xdr:colOff>
      <xdr:row>4</xdr:row>
      <xdr:rowOff>258376</xdr:rowOff>
    </xdr:to>
    <xdr:sp macro="" textlink="">
      <xdr:nvSpPr>
        <xdr:cNvPr id="27" name="CaixaDeTexto 26">
          <a:extLst>
            <a:ext uri="{FF2B5EF4-FFF2-40B4-BE49-F238E27FC236}">
              <a16:creationId xmlns:a16="http://schemas.microsoft.com/office/drawing/2014/main" id="{00000000-0008-0000-1D00-00001B000000}"/>
            </a:ext>
          </a:extLst>
        </xdr:cNvPr>
        <xdr:cNvSpPr txBox="1"/>
      </xdr:nvSpPr>
      <xdr:spPr>
        <a:xfrm>
          <a:off x="6400800" y="1485900"/>
          <a:ext cx="613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Respostas Realizadas</a:t>
          </a:r>
        </a:p>
      </xdr:txBody>
    </xdr:sp>
    <xdr:clientData/>
  </xdr:twoCellAnchor>
  <xdr:twoCellAnchor>
    <xdr:from>
      <xdr:col>12</xdr:col>
      <xdr:colOff>76200</xdr:colOff>
      <xdr:row>6</xdr:row>
      <xdr:rowOff>57150</xdr:rowOff>
    </xdr:from>
    <xdr:to>
      <xdr:col>22</xdr:col>
      <xdr:colOff>118200</xdr:colOff>
      <xdr:row>8</xdr:row>
      <xdr:rowOff>80850</xdr:rowOff>
    </xdr:to>
    <xdr:sp macro="" textlink="'BH (3)'!G33">
      <xdr:nvSpPr>
        <xdr:cNvPr id="28" name="Retângulo 27">
          <a:extLst>
            <a:ext uri="{FF2B5EF4-FFF2-40B4-BE49-F238E27FC236}">
              <a16:creationId xmlns:a16="http://schemas.microsoft.com/office/drawing/2014/main" id="{00000000-0008-0000-1D00-00001C000000}"/>
            </a:ext>
          </a:extLst>
        </xdr:cNvPr>
        <xdr:cNvSpPr/>
      </xdr:nvSpPr>
      <xdr:spPr>
        <a:xfrm>
          <a:off x="6400800" y="2409825"/>
          <a:ext cx="6138000" cy="900000"/>
        </a:xfrm>
        <a:prstGeom prst="rect">
          <a:avLst/>
        </a:prstGeom>
        <a:solidFill>
          <a:srgbClr val="FF99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0334695-F49B-4AEF-A34D-3148B4E74681}" type="TxLink">
            <a:rPr lang="en-US" sz="3200" b="0" i="0" u="none" strike="noStrike">
              <a:solidFill>
                <a:srgbClr val="FFFFFF"/>
              </a:solidFill>
              <a:latin typeface="Calibri"/>
              <a:ea typeface="+mn-ea"/>
              <a:cs typeface="Calibri"/>
            </a:rPr>
            <a:pPr marL="0" indent="0" algn="ctr"/>
            <a:t>4</a:t>
          </a:fld>
          <a:endParaRPr lang="pt-BR" sz="3200" b="0" i="0" u="none" strike="noStrike">
            <a:solidFill>
              <a:srgbClr val="FFFFFF"/>
            </a:solidFill>
            <a:latin typeface="Calibri"/>
            <a:ea typeface="+mn-ea"/>
            <a:cs typeface="Calibri"/>
          </a:endParaRPr>
        </a:p>
      </xdr:txBody>
    </xdr:sp>
    <xdr:clientData/>
  </xdr:twoCellAnchor>
  <xdr:twoCellAnchor editAs="absolute">
    <xdr:from>
      <xdr:col>12</xdr:col>
      <xdr:colOff>76200</xdr:colOff>
      <xdr:row>6</xdr:row>
      <xdr:rowOff>66675</xdr:rowOff>
    </xdr:from>
    <xdr:to>
      <xdr:col>22</xdr:col>
      <xdr:colOff>118200</xdr:colOff>
      <xdr:row>6</xdr:row>
      <xdr:rowOff>315526</xdr:rowOff>
    </xdr:to>
    <xdr:sp macro="" textlink="">
      <xdr:nvSpPr>
        <xdr:cNvPr id="29" name="CaixaDeTexto 28">
          <a:extLst>
            <a:ext uri="{FF2B5EF4-FFF2-40B4-BE49-F238E27FC236}">
              <a16:creationId xmlns:a16="http://schemas.microsoft.com/office/drawing/2014/main" id="{00000000-0008-0000-1D00-00001D000000}"/>
            </a:ext>
          </a:extLst>
        </xdr:cNvPr>
        <xdr:cNvSpPr txBox="1"/>
      </xdr:nvSpPr>
      <xdr:spPr>
        <a:xfrm>
          <a:off x="6400800" y="2419350"/>
          <a:ext cx="613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Total de Respostas</a:t>
          </a:r>
          <a:r>
            <a:rPr lang="pt-BR" sz="1000" baseline="0">
              <a:solidFill>
                <a:schemeClr val="bg1"/>
              </a:solidFill>
            </a:rPr>
            <a:t> à Realizar</a:t>
          </a:r>
          <a:endParaRPr lang="pt-BR" sz="1000">
            <a:solidFill>
              <a:schemeClr val="bg1"/>
            </a:solidFill>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onsidecorporation.com.br/gestaodedepartamentopessoal/" TargetMode="External"/><Relationship Id="rId7"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hyperlink" Target="https://onsidecorporation.com.br/calculoderescisao/" TargetMode="External"/><Relationship Id="rId5" Type="http://schemas.openxmlformats.org/officeDocument/2006/relationships/hyperlink" Target="https://onsidecorporation.com.br/indicadoresderecursoshumanos/" TargetMode="External"/><Relationship Id="rId10" Type="http://schemas.openxmlformats.org/officeDocument/2006/relationships/ctrlProp" Target="../ctrlProps/ctrlProp1.xml"/><Relationship Id="rId4" Type="http://schemas.openxmlformats.org/officeDocument/2006/relationships/hyperlink" Target="https://onsidecorporation.com.br/bancodehoras/" TargetMode="External"/><Relationship Id="rId9"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hyperlink" Target="mailto:contato@email" TargetMode="External"/><Relationship Id="rId2" Type="http://schemas.openxmlformats.org/officeDocument/2006/relationships/hyperlink" Target="mailto:contato@email" TargetMode="External"/><Relationship Id="rId1" Type="http://schemas.openxmlformats.org/officeDocument/2006/relationships/hyperlink" Target="mailto:contato@email" TargetMode="External"/><Relationship Id="rId4"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openxmlformats.org/officeDocument/2006/relationships/hyperlink" Target="mailto:contato@email" TargetMode="External"/><Relationship Id="rId7" Type="http://schemas.openxmlformats.org/officeDocument/2006/relationships/drawing" Target="../drawings/drawing11.xml"/><Relationship Id="rId2" Type="http://schemas.openxmlformats.org/officeDocument/2006/relationships/hyperlink" Target="mailto:contato@email" TargetMode="External"/><Relationship Id="rId1" Type="http://schemas.openxmlformats.org/officeDocument/2006/relationships/hyperlink" Target="mailto:contato@email" TargetMode="External"/><Relationship Id="rId6" Type="http://schemas.openxmlformats.org/officeDocument/2006/relationships/hyperlink" Target="mailto:contato@email" TargetMode="External"/><Relationship Id="rId5" Type="http://schemas.openxmlformats.org/officeDocument/2006/relationships/hyperlink" Target="mailto:contato@email" TargetMode="External"/><Relationship Id="rId4" Type="http://schemas.openxmlformats.org/officeDocument/2006/relationships/hyperlink" Target="mailto:contato@email"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16.xml"/><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17.xml"/><Relationship Id="rId4" Type="http://schemas.openxmlformats.org/officeDocument/2006/relationships/ctrlProp" Target="../ctrlProps/ctrlProp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18.xml"/><Relationship Id="rId4" Type="http://schemas.openxmlformats.org/officeDocument/2006/relationships/ctrlProp" Target="../ctrlProps/ctrlProp10.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19.xml"/><Relationship Id="rId4" Type="http://schemas.openxmlformats.org/officeDocument/2006/relationships/ctrlProp" Target="../ctrlProps/ctrlProp1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20.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10.vml"/><Relationship Id="rId7" Type="http://schemas.openxmlformats.org/officeDocument/2006/relationships/ctrlProp" Target="../ctrlProps/ctrlProp21.xml"/><Relationship Id="rId2" Type="http://schemas.openxmlformats.org/officeDocument/2006/relationships/drawing" Target="../drawings/drawing22.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1.vml"/><Relationship Id="rId1" Type="http://schemas.openxmlformats.org/officeDocument/2006/relationships/drawing" Target="../drawings/drawing23.xml"/><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2.vml"/><Relationship Id="rId1" Type="http://schemas.openxmlformats.org/officeDocument/2006/relationships/drawing" Target="../drawings/drawing24.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3.v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300A2-780E-4E68-82F8-70F4F8C86A07}">
  <sheetPr codeName="Planilha1">
    <tabColor rgb="FFFFC000"/>
  </sheetPr>
  <dimension ref="A1:Q1004"/>
  <sheetViews>
    <sheetView showGridLines="0" topLeftCell="H1" workbookViewId="0">
      <selection activeCell="I23" activeCellId="1" sqref="O13 I23"/>
    </sheetView>
  </sheetViews>
  <sheetFormatPr defaultColWidth="20.7109375" defaultRowHeight="24.95" customHeight="1" x14ac:dyDescent="0.25"/>
  <cols>
    <col min="1" max="1" width="6.7109375" style="33" customWidth="1"/>
    <col min="2" max="16384" width="20.7109375" style="33"/>
  </cols>
  <sheetData>
    <row r="1" spans="1:17" s="34" customFormat="1" ht="24.95" customHeight="1" x14ac:dyDescent="0.25"/>
    <row r="2" spans="1:17" s="36" customFormat="1" ht="24.95" customHeight="1" x14ac:dyDescent="0.25">
      <c r="B2" s="35" t="s">
        <v>0</v>
      </c>
    </row>
    <row r="4" spans="1:17" ht="24.95" customHeight="1" x14ac:dyDescent="0.25">
      <c r="B4" s="53">
        <f>IFERROR(500-COUNTBLANK(B5:B504),0)</f>
        <v>3</v>
      </c>
      <c r="C4" s="53">
        <f t="shared" ref="C4" si="0">IFERROR(1000-COUNTBLANK(C5:C1004),0)</f>
        <v>6</v>
      </c>
      <c r="D4" s="53">
        <f>IFERROR(50-COUNTBLANK(D5:D54),0)</f>
        <v>7</v>
      </c>
      <c r="E4" s="53">
        <f>IFERROR(500-COUNTBLANK(E5:E504),0)</f>
        <v>3</v>
      </c>
      <c r="F4" s="53">
        <f>IFERROR(500-COUNTBLANK(F5:F504),0)</f>
        <v>6</v>
      </c>
      <c r="G4" s="53">
        <f>COUNTA(G5:G30)</f>
        <v>26</v>
      </c>
      <c r="H4" s="53"/>
      <c r="I4" s="53"/>
      <c r="J4" s="53"/>
      <c r="K4" s="53"/>
      <c r="L4" s="53"/>
      <c r="M4" s="53">
        <f>IFERROR(1000-COUNTBLANK(M5:M1004),0)</f>
        <v>6</v>
      </c>
      <c r="N4" s="53" t="s">
        <v>100</v>
      </c>
      <c r="O4" s="53" t="s">
        <v>99</v>
      </c>
      <c r="P4" s="33" t="s">
        <v>197</v>
      </c>
      <c r="Q4" s="33" t="s">
        <v>211</v>
      </c>
    </row>
    <row r="5" spans="1:17" ht="24.95" customHeight="1" x14ac:dyDescent="0.25">
      <c r="A5" s="33">
        <v>1</v>
      </c>
      <c r="B5" s="52" t="str">
        <f>IF(Esp!D5="","",Esp!D5)</f>
        <v>Trabalhista</v>
      </c>
      <c r="C5" s="52" t="str">
        <f>IF(Aco!D5="","",Aco!D5)</f>
        <v>Recuperação de Impostos</v>
      </c>
      <c r="D5" s="52" t="str">
        <f>IF(Par!D5="","",Par!D5)</f>
        <v>Abertura do Processo</v>
      </c>
      <c r="E5" s="52" t="str">
        <f>IF(Adv!D5="","",Adv!D5)</f>
        <v>Albert Einstein</v>
      </c>
      <c r="F5" s="52" t="str">
        <f>IF(Cli!D5="","",Cli!D5)</f>
        <v>Elizabeth Olsen</v>
      </c>
      <c r="G5" s="52" t="s">
        <v>71</v>
      </c>
      <c r="H5" s="52" t="s">
        <v>99</v>
      </c>
      <c r="I5" s="52" t="s">
        <v>125</v>
      </c>
      <c r="J5" s="52" t="s">
        <v>129</v>
      </c>
      <c r="K5" s="52">
        <v>2000</v>
      </c>
      <c r="L5" s="52" t="s">
        <v>140</v>
      </c>
      <c r="M5" s="52" t="str">
        <f>IF(Lançamentos!F5="","",Lançamentos!F5)</f>
        <v>01.01.000000.000000/2020-01</v>
      </c>
      <c r="N5" s="52">
        <f>COUNTIF(Cli!$E$5:$E$504,"PJ")</f>
        <v>2</v>
      </c>
      <c r="O5" s="52">
        <f>COUNTIF(Cli!$E$5:$E$504,"PF")</f>
        <v>4</v>
      </c>
      <c r="P5" s="33" t="s">
        <v>198</v>
      </c>
      <c r="Q5" s="33" t="s">
        <v>212</v>
      </c>
    </row>
    <row r="6" spans="1:17" ht="24.95" customHeight="1" x14ac:dyDescent="0.25">
      <c r="A6" s="33">
        <v>2</v>
      </c>
      <c r="B6" s="52" t="str">
        <f>IF(Esp!D6="","",Esp!D6)</f>
        <v>Tributário</v>
      </c>
      <c r="C6" s="52" t="str">
        <f>IF(Aco!D6="","",Aco!D6)</f>
        <v>Acusão de Homicídio</v>
      </c>
      <c r="D6" s="52" t="str">
        <f>IF(Par!D6="","",Par!D6)</f>
        <v>Protocolos Iniciais</v>
      </c>
      <c r="E6" s="52" t="str">
        <f>IF(Adv!D6="","",Adv!D6)</f>
        <v>Steve Jobs</v>
      </c>
      <c r="F6" s="52" t="str">
        <f>IF(Cli!D6="","",Cli!D6)</f>
        <v>Chris Hemsworth LTDA</v>
      </c>
      <c r="G6" s="52" t="s">
        <v>72</v>
      </c>
      <c r="H6" s="52" t="s">
        <v>100</v>
      </c>
      <c r="I6" s="52" t="s">
        <v>124</v>
      </c>
      <c r="J6" s="52" t="s">
        <v>130</v>
      </c>
      <c r="K6" s="52">
        <v>2001</v>
      </c>
      <c r="L6" s="52" t="s">
        <v>141</v>
      </c>
      <c r="M6" s="52" t="str">
        <f>IF(Lançamentos!F6="","",Lançamentos!F6)</f>
        <v>01.01.000000.000000/2020-55</v>
      </c>
      <c r="Q6" s="33" t="s">
        <v>213</v>
      </c>
    </row>
    <row r="7" spans="1:17" ht="24.95" customHeight="1" x14ac:dyDescent="0.25">
      <c r="A7" s="33">
        <v>3</v>
      </c>
      <c r="B7" s="52" t="str">
        <f>IF(Esp!D7="","",Esp!D7)</f>
        <v>Penal</v>
      </c>
      <c r="C7" s="52" t="str">
        <f>IF(Aco!D7="","",Aco!D7)</f>
        <v>Demissão de Funcionários</v>
      </c>
      <c r="D7" s="52" t="str">
        <f>IF(Par!D7="","",Par!D7)</f>
        <v>Alocação de Testemunhas</v>
      </c>
      <c r="E7" s="52" t="str">
        <f>IF(Adv!D7="","",Adv!D7)</f>
        <v>Stephen Covey</v>
      </c>
      <c r="F7" s="52" t="str">
        <f>IF(Cli!D7="","",Cli!D7)</f>
        <v>Tom Holland</v>
      </c>
      <c r="G7" s="52" t="s">
        <v>73</v>
      </c>
      <c r="I7" s="52" t="s">
        <v>126</v>
      </c>
      <c r="K7" s="52">
        <v>2002</v>
      </c>
      <c r="M7" s="52" t="str">
        <f>IF(Lançamentos!F7="","",Lançamentos!F7)</f>
        <v>01.01.000000.000000/2021-20</v>
      </c>
    </row>
    <row r="8" spans="1:17" ht="24.95" customHeight="1" x14ac:dyDescent="0.25">
      <c r="A8" s="33">
        <v>4</v>
      </c>
      <c r="B8" s="52" t="str">
        <f>IF(Esp!D8="","",Esp!D8)</f>
        <v/>
      </c>
      <c r="C8" s="52" t="str">
        <f>IF(Aco!D8="","",Aco!D8)</f>
        <v>Acidente no Trabalho</v>
      </c>
      <c r="D8" s="52" t="str">
        <f>IF(Par!D8="","",Par!D8)</f>
        <v>Expedição de Documentos</v>
      </c>
      <c r="E8" s="52" t="str">
        <f>IF(Adv!D8="","",Adv!D8)</f>
        <v/>
      </c>
      <c r="F8" s="52" t="str">
        <f>IF(Cli!D8="","",Cli!D8)</f>
        <v>Jorge Paulo L</v>
      </c>
      <c r="G8" s="52" t="s">
        <v>74</v>
      </c>
      <c r="K8" s="52">
        <v>2003</v>
      </c>
      <c r="M8" s="52" t="str">
        <f>IF(Lançamentos!F8="","",Lançamentos!F8)</f>
        <v>01.01.000000.000000/2021-32</v>
      </c>
    </row>
    <row r="9" spans="1:17" ht="24.95" customHeight="1" x14ac:dyDescent="0.25">
      <c r="A9" s="33">
        <v>5</v>
      </c>
      <c r="B9" s="52" t="str">
        <f>IF(Esp!D9="","",Esp!D9)</f>
        <v/>
      </c>
      <c r="C9" s="52" t="str">
        <f>IF(Aco!D9="","",Aco!D9)</f>
        <v>Revisão de Contratos</v>
      </c>
      <c r="D9" s="52" t="str">
        <f>IF(Par!D9="","",Par!D9)</f>
        <v>Perícia Iniciada</v>
      </c>
      <c r="E9" s="52" t="str">
        <f>IF(Adv!D9="","",Adv!D9)</f>
        <v/>
      </c>
      <c r="F9" s="52" t="str">
        <f>IF(Cli!D9="","",Cli!D9)</f>
        <v>Robert Cialdini EPP</v>
      </c>
      <c r="G9" s="52" t="s">
        <v>75</v>
      </c>
      <c r="K9" s="52">
        <v>2004</v>
      </c>
      <c r="M9" s="52" t="str">
        <f>IF(Lançamentos!F9="","",Lançamentos!F9)</f>
        <v>01.01.000000.000000/2021-38</v>
      </c>
    </row>
    <row r="10" spans="1:17" ht="24.95" customHeight="1" x14ac:dyDescent="0.25">
      <c r="A10" s="33">
        <v>6</v>
      </c>
      <c r="B10" s="52" t="str">
        <f>IF(Esp!D10="","",Esp!D10)</f>
        <v/>
      </c>
      <c r="C10" s="52" t="str">
        <f>IF(Aco!D10="","",Aco!D10)</f>
        <v>Discriminação no Trabalho</v>
      </c>
      <c r="D10" s="52" t="str">
        <f>IF(Par!D10="","",Par!D10)</f>
        <v>Procedimentos Internos</v>
      </c>
      <c r="E10" s="52" t="str">
        <f>IF(Adv!D10="","",Adv!D10)</f>
        <v/>
      </c>
      <c r="F10" s="52" t="str">
        <f>IF(Cli!D10="","",Cli!D10)</f>
        <v>Henry Cavill</v>
      </c>
      <c r="G10" s="52" t="s">
        <v>76</v>
      </c>
      <c r="K10" s="52">
        <v>2005</v>
      </c>
      <c r="M10" s="52" t="str">
        <f>IF(Lançamentos!F10="","",Lançamentos!F10)</f>
        <v>01.01.000000.000000/2021-75</v>
      </c>
    </row>
    <row r="11" spans="1:17" ht="24.95" customHeight="1" x14ac:dyDescent="0.25">
      <c r="A11" s="33">
        <v>7</v>
      </c>
      <c r="B11" s="52" t="str">
        <f>IF(Esp!D11="","",Esp!D11)</f>
        <v/>
      </c>
      <c r="C11" s="52" t="str">
        <f>IF(Aco!D11="","",Aco!D11)</f>
        <v/>
      </c>
      <c r="D11" s="52" t="str">
        <f>IF(Par!D11="","",Par!D11)</f>
        <v>Julgamento</v>
      </c>
      <c r="E11" s="52" t="str">
        <f>IF(Adv!D11="","",Adv!D11)</f>
        <v/>
      </c>
      <c r="F11" s="52" t="str">
        <f>IF(Cli!D11="","",Cli!D11)</f>
        <v/>
      </c>
      <c r="G11" s="52" t="s">
        <v>77</v>
      </c>
      <c r="K11" s="52">
        <v>2006</v>
      </c>
      <c r="M11" s="52" t="str">
        <f>IF(Lançamentos!F11="","",Lançamentos!F11)</f>
        <v/>
      </c>
    </row>
    <row r="12" spans="1:17" ht="24.95" customHeight="1" x14ac:dyDescent="0.25">
      <c r="A12" s="33">
        <v>8</v>
      </c>
      <c r="B12" s="52" t="str">
        <f>IF(Esp!D12="","",Esp!D12)</f>
        <v/>
      </c>
      <c r="C12" s="52" t="str">
        <f>IF(Aco!D12="","",Aco!D12)</f>
        <v/>
      </c>
      <c r="D12" s="52" t="str">
        <f>IF(Par!D12="","",Par!D12)</f>
        <v/>
      </c>
      <c r="E12" s="52" t="str">
        <f>IF(Adv!D12="","",Adv!D12)</f>
        <v/>
      </c>
      <c r="F12" s="52" t="str">
        <f>IF(Cli!D12="","",Cli!D12)</f>
        <v/>
      </c>
      <c r="G12" s="52" t="s">
        <v>78</v>
      </c>
      <c r="K12" s="52">
        <v>2007</v>
      </c>
      <c r="M12" s="52" t="str">
        <f>IF(Lançamentos!F12="","",Lançamentos!F12)</f>
        <v/>
      </c>
    </row>
    <row r="13" spans="1:17" ht="24.95" customHeight="1" x14ac:dyDescent="0.25">
      <c r="A13" s="33">
        <v>9</v>
      </c>
      <c r="B13" s="52" t="str">
        <f>IF(Esp!D13="","",Esp!D13)</f>
        <v/>
      </c>
      <c r="C13" s="52" t="str">
        <f>IF(Aco!D13="","",Aco!D13)</f>
        <v/>
      </c>
      <c r="D13" s="52" t="str">
        <f>IF(Par!D13="","",Par!D13)</f>
        <v/>
      </c>
      <c r="E13" s="52" t="str">
        <f>IF(Adv!D13="","",Adv!D13)</f>
        <v/>
      </c>
      <c r="F13" s="52" t="str">
        <f>IF(Cli!D13="","",Cli!D13)</f>
        <v/>
      </c>
      <c r="G13" s="52" t="s">
        <v>79</v>
      </c>
      <c r="K13" s="52">
        <v>2008</v>
      </c>
      <c r="M13" s="52" t="str">
        <f>IF(Lançamentos!F13="","",Lançamentos!F13)</f>
        <v/>
      </c>
    </row>
    <row r="14" spans="1:17" ht="24.95" customHeight="1" x14ac:dyDescent="0.25">
      <c r="A14" s="33">
        <v>10</v>
      </c>
      <c r="B14" s="52" t="str">
        <f>IF(Esp!D14="","",Esp!D14)</f>
        <v/>
      </c>
      <c r="C14" s="52" t="str">
        <f>IF(Aco!D14="","",Aco!D14)</f>
        <v/>
      </c>
      <c r="D14" s="52" t="str">
        <f>IF(Par!D14="","",Par!D14)</f>
        <v/>
      </c>
      <c r="E14" s="52" t="str">
        <f>IF(Adv!D14="","",Adv!D14)</f>
        <v/>
      </c>
      <c r="F14" s="52" t="str">
        <f>IF(Cli!D14="","",Cli!D14)</f>
        <v/>
      </c>
      <c r="G14" s="52" t="s">
        <v>80</v>
      </c>
      <c r="K14" s="52">
        <v>2009</v>
      </c>
      <c r="M14" s="52" t="str">
        <f>IF(Lançamentos!F14="","",Lançamentos!F14)</f>
        <v/>
      </c>
    </row>
    <row r="15" spans="1:17" ht="24.95" customHeight="1" x14ac:dyDescent="0.25">
      <c r="A15" s="33">
        <v>11</v>
      </c>
      <c r="B15" s="52" t="str">
        <f>IF(Esp!D15="","",Esp!D15)</f>
        <v/>
      </c>
      <c r="C15" s="52" t="str">
        <f>IF(Aco!D15="","",Aco!D15)</f>
        <v/>
      </c>
      <c r="D15" s="52" t="str">
        <f>IF(Par!D15="","",Par!D15)</f>
        <v/>
      </c>
      <c r="E15" s="52" t="str">
        <f>IF(Adv!D15="","",Adv!D15)</f>
        <v/>
      </c>
      <c r="F15" s="52" t="str">
        <f>IF(Cli!D15="","",Cli!D15)</f>
        <v/>
      </c>
      <c r="G15" s="52" t="s">
        <v>81</v>
      </c>
      <c r="K15" s="52">
        <v>2010</v>
      </c>
      <c r="M15" s="52" t="str">
        <f>IF(Lançamentos!F15="","",Lançamentos!F15)</f>
        <v/>
      </c>
    </row>
    <row r="16" spans="1:17" ht="24.95" customHeight="1" x14ac:dyDescent="0.25">
      <c r="A16" s="33">
        <v>12</v>
      </c>
      <c r="B16" s="52" t="str">
        <f>IF(Esp!D16="","",Esp!D16)</f>
        <v/>
      </c>
      <c r="C16" s="52" t="str">
        <f>IF(Aco!D16="","",Aco!D16)</f>
        <v/>
      </c>
      <c r="D16" s="52" t="str">
        <f>IF(Par!D16="","",Par!D16)</f>
        <v/>
      </c>
      <c r="E16" s="52" t="str">
        <f>IF(Adv!D16="","",Adv!D16)</f>
        <v/>
      </c>
      <c r="F16" s="52" t="str">
        <f>IF(Cli!D16="","",Cli!D16)</f>
        <v/>
      </c>
      <c r="G16" s="52" t="s">
        <v>82</v>
      </c>
      <c r="K16" s="52">
        <v>2011</v>
      </c>
      <c r="M16" s="52" t="str">
        <f>IF(Lançamentos!F16="","",Lançamentos!F16)</f>
        <v/>
      </c>
    </row>
    <row r="17" spans="1:13" ht="24.95" customHeight="1" x14ac:dyDescent="0.25">
      <c r="A17" s="33">
        <v>13</v>
      </c>
      <c r="B17" s="52" t="str">
        <f>IF(Esp!D17="","",Esp!D17)</f>
        <v/>
      </c>
      <c r="C17" s="52" t="str">
        <f>IF(Aco!D17="","",Aco!D17)</f>
        <v/>
      </c>
      <c r="D17" s="52" t="str">
        <f>IF(Par!D17="","",Par!D17)</f>
        <v/>
      </c>
      <c r="E17" s="52" t="str">
        <f>IF(Adv!D17="","",Adv!D17)</f>
        <v/>
      </c>
      <c r="F17" s="52" t="str">
        <f>IF(Cli!D17="","",Cli!D17)</f>
        <v/>
      </c>
      <c r="G17" s="52" t="s">
        <v>83</v>
      </c>
      <c r="K17" s="52">
        <v>2012</v>
      </c>
      <c r="M17" s="52" t="str">
        <f>IF(Lançamentos!F17="","",Lançamentos!F17)</f>
        <v/>
      </c>
    </row>
    <row r="18" spans="1:13" ht="24.95" customHeight="1" x14ac:dyDescent="0.25">
      <c r="A18" s="33">
        <v>14</v>
      </c>
      <c r="B18" s="52" t="str">
        <f>IF(Esp!D18="","",Esp!D18)</f>
        <v/>
      </c>
      <c r="C18" s="52" t="str">
        <f>IF(Aco!D18="","",Aco!D18)</f>
        <v/>
      </c>
      <c r="D18" s="52" t="str">
        <f>IF(Par!D18="","",Par!D18)</f>
        <v/>
      </c>
      <c r="E18" s="52" t="str">
        <f>IF(Adv!D18="","",Adv!D18)</f>
        <v/>
      </c>
      <c r="F18" s="52" t="str">
        <f>IF(Cli!D18="","",Cli!D18)</f>
        <v/>
      </c>
      <c r="G18" s="52" t="s">
        <v>84</v>
      </c>
      <c r="K18" s="52">
        <v>2013</v>
      </c>
      <c r="M18" s="52" t="str">
        <f>IF(Lançamentos!F18="","",Lançamentos!F18)</f>
        <v/>
      </c>
    </row>
    <row r="19" spans="1:13" ht="24.95" customHeight="1" x14ac:dyDescent="0.25">
      <c r="A19" s="33">
        <v>15</v>
      </c>
      <c r="B19" s="52" t="str">
        <f>IF(Esp!D19="","",Esp!D19)</f>
        <v/>
      </c>
      <c r="C19" s="52" t="str">
        <f>IF(Aco!D19="","",Aco!D19)</f>
        <v/>
      </c>
      <c r="D19" s="52" t="str">
        <f>IF(Par!D19="","",Par!D19)</f>
        <v/>
      </c>
      <c r="E19" s="52" t="str">
        <f>IF(Adv!D19="","",Adv!D19)</f>
        <v/>
      </c>
      <c r="F19" s="52" t="str">
        <f>IF(Cli!D19="","",Cli!D19)</f>
        <v/>
      </c>
      <c r="G19" s="52" t="s">
        <v>85</v>
      </c>
      <c r="K19" s="52">
        <v>2014</v>
      </c>
      <c r="M19" s="52" t="str">
        <f>IF(Lançamentos!F19="","",Lançamentos!F19)</f>
        <v/>
      </c>
    </row>
    <row r="20" spans="1:13" ht="24.95" customHeight="1" x14ac:dyDescent="0.25">
      <c r="A20" s="33">
        <v>16</v>
      </c>
      <c r="B20" s="52" t="str">
        <f>IF(Esp!D20="","",Esp!D20)</f>
        <v/>
      </c>
      <c r="C20" s="52" t="str">
        <f>IF(Aco!D20="","",Aco!D20)</f>
        <v/>
      </c>
      <c r="D20" s="52" t="str">
        <f>IF(Par!D20="","",Par!D20)</f>
        <v/>
      </c>
      <c r="E20" s="52" t="str">
        <f>IF(Adv!D20="","",Adv!D20)</f>
        <v/>
      </c>
      <c r="F20" s="52" t="str">
        <f>IF(Cli!D20="","",Cli!D20)</f>
        <v/>
      </c>
      <c r="G20" s="52" t="s">
        <v>86</v>
      </c>
      <c r="K20" s="52">
        <v>2015</v>
      </c>
      <c r="M20" s="52" t="str">
        <f>IF(Lançamentos!F20="","",Lançamentos!F20)</f>
        <v/>
      </c>
    </row>
    <row r="21" spans="1:13" ht="24.95" customHeight="1" x14ac:dyDescent="0.25">
      <c r="A21" s="33">
        <v>17</v>
      </c>
      <c r="B21" s="52" t="str">
        <f>IF(Esp!D21="","",Esp!D21)</f>
        <v/>
      </c>
      <c r="C21" s="52" t="str">
        <f>IF(Aco!D21="","",Aco!D21)</f>
        <v/>
      </c>
      <c r="D21" s="52" t="str">
        <f>IF(Par!D21="","",Par!D21)</f>
        <v/>
      </c>
      <c r="E21" s="52" t="str">
        <f>IF(Adv!D21="","",Adv!D21)</f>
        <v/>
      </c>
      <c r="F21" s="52" t="str">
        <f>IF(Cli!D21="","",Cli!D21)</f>
        <v/>
      </c>
      <c r="G21" s="52" t="s">
        <v>87</v>
      </c>
      <c r="K21" s="52">
        <v>2016</v>
      </c>
      <c r="M21" s="52" t="str">
        <f>IF(Lançamentos!F21="","",Lançamentos!F21)</f>
        <v/>
      </c>
    </row>
    <row r="22" spans="1:13" ht="24.95" customHeight="1" x14ac:dyDescent="0.25">
      <c r="A22" s="33">
        <v>18</v>
      </c>
      <c r="B22" s="52" t="str">
        <f>IF(Esp!D22="","",Esp!D22)</f>
        <v/>
      </c>
      <c r="C22" s="52" t="str">
        <f>IF(Aco!D22="","",Aco!D22)</f>
        <v/>
      </c>
      <c r="D22" s="52" t="str">
        <f>IF(Par!D22="","",Par!D22)</f>
        <v/>
      </c>
      <c r="E22" s="52" t="str">
        <f>IF(Adv!D22="","",Adv!D22)</f>
        <v/>
      </c>
      <c r="F22" s="52" t="str">
        <f>IF(Cli!D22="","",Cli!D22)</f>
        <v/>
      </c>
      <c r="G22" s="52" t="s">
        <v>88</v>
      </c>
      <c r="K22" s="52">
        <v>2017</v>
      </c>
      <c r="M22" s="52" t="str">
        <f>IF(Lançamentos!F22="","",Lançamentos!F22)</f>
        <v/>
      </c>
    </row>
    <row r="23" spans="1:13" ht="24.95" customHeight="1" x14ac:dyDescent="0.25">
      <c r="A23" s="33">
        <v>19</v>
      </c>
      <c r="B23" s="52" t="str">
        <f>IF(Esp!D23="","",Esp!D23)</f>
        <v/>
      </c>
      <c r="C23" s="52" t="str">
        <f>IF(Aco!D23="","",Aco!D23)</f>
        <v/>
      </c>
      <c r="D23" s="52" t="str">
        <f>IF(Par!D23="","",Par!D23)</f>
        <v/>
      </c>
      <c r="E23" s="52" t="str">
        <f>IF(Adv!D23="","",Adv!D23)</f>
        <v/>
      </c>
      <c r="F23" s="52" t="str">
        <f>IF(Cli!D23="","",Cli!D23)</f>
        <v/>
      </c>
      <c r="G23" s="52" t="s">
        <v>89</v>
      </c>
      <c r="K23" s="52">
        <v>2018</v>
      </c>
      <c r="M23" s="52" t="str">
        <f>IF(Lançamentos!F23="","",Lançamentos!F23)</f>
        <v/>
      </c>
    </row>
    <row r="24" spans="1:13" ht="24.95" customHeight="1" x14ac:dyDescent="0.25">
      <c r="A24" s="33">
        <v>20</v>
      </c>
      <c r="B24" s="52" t="str">
        <f>IF(Esp!D24="","",Esp!D24)</f>
        <v/>
      </c>
      <c r="C24" s="52" t="str">
        <f>IF(Aco!D24="","",Aco!D24)</f>
        <v/>
      </c>
      <c r="D24" s="52" t="str">
        <f>IF(Par!D24="","",Par!D24)</f>
        <v/>
      </c>
      <c r="E24" s="52" t="str">
        <f>IF(Adv!D24="","",Adv!D24)</f>
        <v/>
      </c>
      <c r="F24" s="52" t="str">
        <f>IF(Cli!D24="","",Cli!D24)</f>
        <v/>
      </c>
      <c r="G24" s="52" t="s">
        <v>90</v>
      </c>
      <c r="K24" s="52">
        <v>2019</v>
      </c>
      <c r="M24" s="52" t="str">
        <f>IF(Lançamentos!F24="","",Lançamentos!F24)</f>
        <v/>
      </c>
    </row>
    <row r="25" spans="1:13" ht="24.95" customHeight="1" x14ac:dyDescent="0.25">
      <c r="A25" s="33">
        <v>21</v>
      </c>
      <c r="B25" s="52" t="str">
        <f>IF(Esp!D25="","",Esp!D25)</f>
        <v/>
      </c>
      <c r="C25" s="52" t="str">
        <f>IF(Aco!D25="","",Aco!D25)</f>
        <v/>
      </c>
      <c r="D25" s="52" t="str">
        <f>IF(Par!D25="","",Par!D25)</f>
        <v/>
      </c>
      <c r="E25" s="52" t="str">
        <f>IF(Adv!D25="","",Adv!D25)</f>
        <v/>
      </c>
      <c r="F25" s="52" t="str">
        <f>IF(Cli!D25="","",Cli!D25)</f>
        <v/>
      </c>
      <c r="G25" s="52" t="s">
        <v>91</v>
      </c>
      <c r="K25" s="52">
        <v>2020</v>
      </c>
      <c r="M25" s="52" t="str">
        <f>IF(Lançamentos!F25="","",Lançamentos!F25)</f>
        <v/>
      </c>
    </row>
    <row r="26" spans="1:13" ht="24.95" customHeight="1" x14ac:dyDescent="0.25">
      <c r="A26" s="33">
        <v>22</v>
      </c>
      <c r="B26" s="52" t="str">
        <f>IF(Esp!D26="","",Esp!D26)</f>
        <v/>
      </c>
      <c r="C26" s="52" t="str">
        <f>IF(Aco!D26="","",Aco!D26)</f>
        <v/>
      </c>
      <c r="D26" s="52" t="str">
        <f>IF(Par!D26="","",Par!D26)</f>
        <v/>
      </c>
      <c r="E26" s="52" t="str">
        <f>IF(Adv!D26="","",Adv!D26)</f>
        <v/>
      </c>
      <c r="F26" s="52" t="str">
        <f>IF(Cli!D26="","",Cli!D26)</f>
        <v/>
      </c>
      <c r="G26" s="52" t="s">
        <v>92</v>
      </c>
      <c r="K26" s="52">
        <v>2021</v>
      </c>
      <c r="M26" s="52" t="str">
        <f>IF(Lançamentos!F26="","",Lançamentos!F26)</f>
        <v/>
      </c>
    </row>
    <row r="27" spans="1:13" ht="24.95" customHeight="1" x14ac:dyDescent="0.25">
      <c r="A27" s="33">
        <v>23</v>
      </c>
      <c r="B27" s="52" t="str">
        <f>IF(Esp!D27="","",Esp!D27)</f>
        <v/>
      </c>
      <c r="C27" s="52" t="str">
        <f>IF(Aco!D27="","",Aco!D27)</f>
        <v/>
      </c>
      <c r="D27" s="52" t="str">
        <f>IF(Par!D27="","",Par!D27)</f>
        <v/>
      </c>
      <c r="E27" s="52" t="str">
        <f>IF(Adv!D27="","",Adv!D27)</f>
        <v/>
      </c>
      <c r="F27" s="52" t="str">
        <f>IF(Cli!D27="","",Cli!D27)</f>
        <v/>
      </c>
      <c r="G27" s="52" t="s">
        <v>93</v>
      </c>
      <c r="K27" s="52">
        <v>2022</v>
      </c>
      <c r="M27" s="52" t="str">
        <f>IF(Lançamentos!F27="","",Lançamentos!F27)</f>
        <v/>
      </c>
    </row>
    <row r="28" spans="1:13" ht="24.95" customHeight="1" x14ac:dyDescent="0.25">
      <c r="A28" s="33">
        <v>24</v>
      </c>
      <c r="B28" s="52" t="str">
        <f>IF(Esp!D28="","",Esp!D28)</f>
        <v/>
      </c>
      <c r="C28" s="52" t="str">
        <f>IF(Aco!D28="","",Aco!D28)</f>
        <v/>
      </c>
      <c r="D28" s="52" t="str">
        <f>IF(Par!D28="","",Par!D28)</f>
        <v/>
      </c>
      <c r="E28" s="52" t="str">
        <f>IF(Adv!D28="","",Adv!D28)</f>
        <v/>
      </c>
      <c r="F28" s="52" t="str">
        <f>IF(Cli!D28="","",Cli!D28)</f>
        <v/>
      </c>
      <c r="G28" s="52" t="s">
        <v>94</v>
      </c>
      <c r="K28" s="52">
        <v>2023</v>
      </c>
      <c r="M28" s="52" t="str">
        <f>IF(Lançamentos!F28="","",Lançamentos!F28)</f>
        <v/>
      </c>
    </row>
    <row r="29" spans="1:13" ht="24.95" customHeight="1" x14ac:dyDescent="0.25">
      <c r="A29" s="33">
        <v>25</v>
      </c>
      <c r="B29" s="52" t="str">
        <f>IF(Esp!D29="","",Esp!D29)</f>
        <v/>
      </c>
      <c r="C29" s="52" t="str">
        <f>IF(Aco!D29="","",Aco!D29)</f>
        <v/>
      </c>
      <c r="D29" s="52" t="str">
        <f>IF(Par!D29="","",Par!D29)</f>
        <v/>
      </c>
      <c r="E29" s="52" t="str">
        <f>IF(Adv!D29="","",Adv!D29)</f>
        <v/>
      </c>
      <c r="F29" s="52" t="str">
        <f>IF(Cli!D29="","",Cli!D29)</f>
        <v/>
      </c>
      <c r="G29" s="52" t="s">
        <v>95</v>
      </c>
      <c r="K29" s="52">
        <v>2024</v>
      </c>
      <c r="M29" s="52" t="str">
        <f>IF(Lançamentos!F29="","",Lançamentos!F29)</f>
        <v/>
      </c>
    </row>
    <row r="30" spans="1:13" ht="24.95" customHeight="1" x14ac:dyDescent="0.25">
      <c r="A30" s="33">
        <v>26</v>
      </c>
      <c r="B30" s="52" t="str">
        <f>IF(Esp!D30="","",Esp!D30)</f>
        <v/>
      </c>
      <c r="C30" s="52" t="str">
        <f>IF(Aco!D30="","",Aco!D30)</f>
        <v/>
      </c>
      <c r="D30" s="52" t="str">
        <f>IF(Par!D30="","",Par!D30)</f>
        <v/>
      </c>
      <c r="E30" s="52" t="str">
        <f>IF(Adv!D30="","",Adv!D30)</f>
        <v/>
      </c>
      <c r="F30" s="52" t="str">
        <f>IF(Cli!D30="","",Cli!D30)</f>
        <v/>
      </c>
      <c r="G30" s="52" t="s">
        <v>96</v>
      </c>
      <c r="K30" s="52">
        <v>2025</v>
      </c>
      <c r="M30" s="52" t="str">
        <f>IF(Lançamentos!F30="","",Lançamentos!F30)</f>
        <v/>
      </c>
    </row>
    <row r="31" spans="1:13" ht="24.95" customHeight="1" x14ac:dyDescent="0.25">
      <c r="A31" s="33">
        <v>27</v>
      </c>
      <c r="B31" s="52" t="str">
        <f>IF(Esp!D31="","",Esp!D31)</f>
        <v/>
      </c>
      <c r="C31" s="52" t="str">
        <f>IF(Aco!D31="","",Aco!D31)</f>
        <v/>
      </c>
      <c r="D31" s="52" t="str">
        <f>IF(Par!D31="","",Par!D31)</f>
        <v/>
      </c>
      <c r="E31" s="52" t="str">
        <f>IF(Adv!D31="","",Adv!D31)</f>
        <v/>
      </c>
      <c r="F31" s="52" t="str">
        <f>IF(Cli!D31="","",Cli!D31)</f>
        <v/>
      </c>
      <c r="K31" s="52">
        <v>2026</v>
      </c>
      <c r="M31" s="52" t="str">
        <f>IF(Lançamentos!F31="","",Lançamentos!F31)</f>
        <v/>
      </c>
    </row>
    <row r="32" spans="1:13" ht="24.95" customHeight="1" x14ac:dyDescent="0.25">
      <c r="A32" s="33">
        <v>28</v>
      </c>
      <c r="B32" s="52" t="str">
        <f>IF(Esp!D32="","",Esp!D32)</f>
        <v/>
      </c>
      <c r="C32" s="52" t="str">
        <f>IF(Aco!D32="","",Aco!D32)</f>
        <v/>
      </c>
      <c r="D32" s="52" t="str">
        <f>IF(Par!D32="","",Par!D32)</f>
        <v/>
      </c>
      <c r="E32" s="52" t="str">
        <f>IF(Adv!D32="","",Adv!D32)</f>
        <v/>
      </c>
      <c r="F32" s="52" t="str">
        <f>IF(Cli!D32="","",Cli!D32)</f>
        <v/>
      </c>
      <c r="K32" s="52">
        <v>2027</v>
      </c>
      <c r="M32" s="52" t="str">
        <f>IF(Lançamentos!F32="","",Lançamentos!F32)</f>
        <v/>
      </c>
    </row>
    <row r="33" spans="1:13" ht="24.95" customHeight="1" x14ac:dyDescent="0.25">
      <c r="A33" s="33">
        <v>29</v>
      </c>
      <c r="B33" s="52" t="str">
        <f>IF(Esp!D33="","",Esp!D33)</f>
        <v/>
      </c>
      <c r="C33" s="52" t="str">
        <f>IF(Aco!D33="","",Aco!D33)</f>
        <v/>
      </c>
      <c r="D33" s="52" t="str">
        <f>IF(Par!D33="","",Par!D33)</f>
        <v/>
      </c>
      <c r="E33" s="52" t="str">
        <f>IF(Adv!D33="","",Adv!D33)</f>
        <v/>
      </c>
      <c r="F33" s="52" t="str">
        <f>IF(Cli!D33="","",Cli!D33)</f>
        <v/>
      </c>
      <c r="K33" s="52">
        <v>2028</v>
      </c>
      <c r="M33" s="52" t="str">
        <f>IF(Lançamentos!F33="","",Lançamentos!F33)</f>
        <v/>
      </c>
    </row>
    <row r="34" spans="1:13" ht="24.95" customHeight="1" x14ac:dyDescent="0.25">
      <c r="A34" s="33">
        <v>30</v>
      </c>
      <c r="B34" s="52" t="str">
        <f>IF(Esp!D34="","",Esp!D34)</f>
        <v/>
      </c>
      <c r="C34" s="52" t="str">
        <f>IF(Aco!D34="","",Aco!D34)</f>
        <v/>
      </c>
      <c r="D34" s="52" t="str">
        <f>IF(Par!D34="","",Par!D34)</f>
        <v/>
      </c>
      <c r="E34" s="52" t="str">
        <f>IF(Adv!D34="","",Adv!D34)</f>
        <v/>
      </c>
      <c r="F34" s="52" t="str">
        <f>IF(Cli!D34="","",Cli!D34)</f>
        <v/>
      </c>
      <c r="K34" s="52">
        <v>2029</v>
      </c>
      <c r="M34" s="52" t="str">
        <f>IF(Lançamentos!F34="","",Lançamentos!F34)</f>
        <v/>
      </c>
    </row>
    <row r="35" spans="1:13" ht="24.95" customHeight="1" x14ac:dyDescent="0.25">
      <c r="A35" s="33">
        <v>31</v>
      </c>
      <c r="B35" s="52" t="str">
        <f>IF(Esp!D35="","",Esp!D35)</f>
        <v/>
      </c>
      <c r="C35" s="52" t="str">
        <f>IF(Aco!D35="","",Aco!D35)</f>
        <v/>
      </c>
      <c r="D35" s="52" t="str">
        <f>IF(Par!D35="","",Par!D35)</f>
        <v/>
      </c>
      <c r="E35" s="52" t="str">
        <f>IF(Adv!D35="","",Adv!D35)</f>
        <v/>
      </c>
      <c r="F35" s="52" t="str">
        <f>IF(Cli!D35="","",Cli!D35)</f>
        <v/>
      </c>
      <c r="K35" s="52">
        <v>2030</v>
      </c>
      <c r="M35" s="52" t="str">
        <f>IF(Lançamentos!F35="","",Lançamentos!F35)</f>
        <v/>
      </c>
    </row>
    <row r="36" spans="1:13" ht="24.95" customHeight="1" x14ac:dyDescent="0.25">
      <c r="A36" s="33">
        <v>32</v>
      </c>
      <c r="B36" s="52" t="str">
        <f>IF(Esp!D36="","",Esp!D36)</f>
        <v/>
      </c>
      <c r="C36" s="52" t="str">
        <f>IF(Aco!D36="","",Aco!D36)</f>
        <v/>
      </c>
      <c r="D36" s="52" t="str">
        <f>IF(Par!D36="","",Par!D36)</f>
        <v/>
      </c>
      <c r="E36" s="52" t="str">
        <f>IF(Adv!D36="","",Adv!D36)</f>
        <v/>
      </c>
      <c r="F36" s="52" t="str">
        <f>IF(Cli!D36="","",Cli!D36)</f>
        <v/>
      </c>
      <c r="K36" s="52">
        <v>2031</v>
      </c>
      <c r="M36" s="52" t="str">
        <f>IF(Lançamentos!F36="","",Lançamentos!F36)</f>
        <v/>
      </c>
    </row>
    <row r="37" spans="1:13" ht="24.95" customHeight="1" x14ac:dyDescent="0.25">
      <c r="A37" s="33">
        <v>33</v>
      </c>
      <c r="B37" s="52" t="str">
        <f>IF(Esp!D37="","",Esp!D37)</f>
        <v/>
      </c>
      <c r="C37" s="52" t="str">
        <f>IF(Aco!D37="","",Aco!D37)</f>
        <v/>
      </c>
      <c r="D37" s="52" t="str">
        <f>IF(Par!D37="","",Par!D37)</f>
        <v/>
      </c>
      <c r="E37" s="52" t="str">
        <f>IF(Adv!D37="","",Adv!D37)</f>
        <v/>
      </c>
      <c r="F37" s="52" t="str">
        <f>IF(Cli!D37="","",Cli!D37)</f>
        <v/>
      </c>
      <c r="K37" s="52">
        <v>2032</v>
      </c>
      <c r="M37" s="52" t="str">
        <f>IF(Lançamentos!F37="","",Lançamentos!F37)</f>
        <v/>
      </c>
    </row>
    <row r="38" spans="1:13" ht="24.95" customHeight="1" x14ac:dyDescent="0.25">
      <c r="A38" s="33">
        <v>34</v>
      </c>
      <c r="B38" s="52" t="str">
        <f>IF(Esp!D38="","",Esp!D38)</f>
        <v/>
      </c>
      <c r="C38" s="52" t="str">
        <f>IF(Aco!D38="","",Aco!D38)</f>
        <v/>
      </c>
      <c r="D38" s="52" t="str">
        <f>IF(Par!D38="","",Par!D38)</f>
        <v/>
      </c>
      <c r="E38" s="52" t="str">
        <f>IF(Adv!D38="","",Adv!D38)</f>
        <v/>
      </c>
      <c r="F38" s="52" t="str">
        <f>IF(Cli!D38="","",Cli!D38)</f>
        <v/>
      </c>
      <c r="K38" s="52">
        <v>2033</v>
      </c>
      <c r="M38" s="52" t="str">
        <f>IF(Lançamentos!F38="","",Lançamentos!F38)</f>
        <v/>
      </c>
    </row>
    <row r="39" spans="1:13" ht="24.95" customHeight="1" x14ac:dyDescent="0.25">
      <c r="A39" s="33">
        <v>35</v>
      </c>
      <c r="B39" s="52" t="str">
        <f>IF(Esp!D39="","",Esp!D39)</f>
        <v/>
      </c>
      <c r="C39" s="52" t="str">
        <f>IF(Aco!D39="","",Aco!D39)</f>
        <v/>
      </c>
      <c r="D39" s="52" t="str">
        <f>IF(Par!D39="","",Par!D39)</f>
        <v/>
      </c>
      <c r="E39" s="52" t="str">
        <f>IF(Adv!D39="","",Adv!D39)</f>
        <v/>
      </c>
      <c r="F39" s="52" t="str">
        <f>IF(Cli!D39="","",Cli!D39)</f>
        <v/>
      </c>
      <c r="K39" s="52">
        <v>2034</v>
      </c>
      <c r="M39" s="52" t="str">
        <f>IF(Lançamentos!F39="","",Lançamentos!F39)</f>
        <v/>
      </c>
    </row>
    <row r="40" spans="1:13" ht="24.95" customHeight="1" x14ac:dyDescent="0.25">
      <c r="A40" s="33">
        <v>36</v>
      </c>
      <c r="B40" s="52" t="str">
        <f>IF(Esp!D40="","",Esp!D40)</f>
        <v/>
      </c>
      <c r="C40" s="52" t="str">
        <f>IF(Aco!D40="","",Aco!D40)</f>
        <v/>
      </c>
      <c r="D40" s="52" t="str">
        <f>IF(Par!D40="","",Par!D40)</f>
        <v/>
      </c>
      <c r="E40" s="52" t="str">
        <f>IF(Adv!D40="","",Adv!D40)</f>
        <v/>
      </c>
      <c r="F40" s="52" t="str">
        <f>IF(Cli!D40="","",Cli!D40)</f>
        <v/>
      </c>
      <c r="K40" s="52">
        <v>2035</v>
      </c>
      <c r="M40" s="52" t="str">
        <f>IF(Lançamentos!F40="","",Lançamentos!F40)</f>
        <v/>
      </c>
    </row>
    <row r="41" spans="1:13" ht="24.95" customHeight="1" x14ac:dyDescent="0.25">
      <c r="A41" s="33">
        <v>37</v>
      </c>
      <c r="B41" s="52" t="str">
        <f>IF(Esp!D41="","",Esp!D41)</f>
        <v/>
      </c>
      <c r="C41" s="52" t="str">
        <f>IF(Aco!D41="","",Aco!D41)</f>
        <v/>
      </c>
      <c r="D41" s="52" t="str">
        <f>IF(Par!D41="","",Par!D41)</f>
        <v/>
      </c>
      <c r="E41" s="52" t="str">
        <f>IF(Adv!D41="","",Adv!D41)</f>
        <v/>
      </c>
      <c r="F41" s="52" t="str">
        <f>IF(Cli!D41="","",Cli!D41)</f>
        <v/>
      </c>
      <c r="K41" s="52">
        <v>2036</v>
      </c>
      <c r="M41" s="52" t="str">
        <f>IF(Lançamentos!F41="","",Lançamentos!F41)</f>
        <v/>
      </c>
    </row>
    <row r="42" spans="1:13" ht="24.95" customHeight="1" x14ac:dyDescent="0.25">
      <c r="A42" s="33">
        <v>38</v>
      </c>
      <c r="B42" s="52" t="str">
        <f>IF(Esp!D42="","",Esp!D42)</f>
        <v/>
      </c>
      <c r="C42" s="52" t="str">
        <f>IF(Aco!D42="","",Aco!D42)</f>
        <v/>
      </c>
      <c r="D42" s="52" t="str">
        <f>IF(Par!D42="","",Par!D42)</f>
        <v/>
      </c>
      <c r="E42" s="52" t="str">
        <f>IF(Adv!D42="","",Adv!D42)</f>
        <v/>
      </c>
      <c r="F42" s="52" t="str">
        <f>IF(Cli!D42="","",Cli!D42)</f>
        <v/>
      </c>
      <c r="K42" s="52">
        <v>2037</v>
      </c>
      <c r="M42" s="52" t="str">
        <f>IF(Lançamentos!F42="","",Lançamentos!F42)</f>
        <v/>
      </c>
    </row>
    <row r="43" spans="1:13" ht="24.95" customHeight="1" x14ac:dyDescent="0.25">
      <c r="A43" s="33">
        <v>39</v>
      </c>
      <c r="B43" s="52" t="str">
        <f>IF(Esp!D43="","",Esp!D43)</f>
        <v/>
      </c>
      <c r="C43" s="52" t="str">
        <f>IF(Aco!D43="","",Aco!D43)</f>
        <v/>
      </c>
      <c r="D43" s="52" t="str">
        <f>IF(Par!D43="","",Par!D43)</f>
        <v/>
      </c>
      <c r="E43" s="52" t="str">
        <f>IF(Adv!D43="","",Adv!D43)</f>
        <v/>
      </c>
      <c r="F43" s="52" t="str">
        <f>IF(Cli!D43="","",Cli!D43)</f>
        <v/>
      </c>
      <c r="K43" s="52">
        <v>2038</v>
      </c>
      <c r="M43" s="52" t="str">
        <f>IF(Lançamentos!F43="","",Lançamentos!F43)</f>
        <v/>
      </c>
    </row>
    <row r="44" spans="1:13" ht="24.95" customHeight="1" x14ac:dyDescent="0.25">
      <c r="A44" s="33">
        <v>40</v>
      </c>
      <c r="B44" s="52" t="str">
        <f>IF(Esp!D44="","",Esp!D44)</f>
        <v/>
      </c>
      <c r="C44" s="52" t="str">
        <f>IF(Aco!D44="","",Aco!D44)</f>
        <v/>
      </c>
      <c r="D44" s="52" t="str">
        <f>IF(Par!D44="","",Par!D44)</f>
        <v/>
      </c>
      <c r="E44" s="52" t="str">
        <f>IF(Adv!D44="","",Adv!D44)</f>
        <v/>
      </c>
      <c r="F44" s="52" t="str">
        <f>IF(Cli!D44="","",Cli!D44)</f>
        <v/>
      </c>
      <c r="K44" s="52">
        <v>2039</v>
      </c>
      <c r="M44" s="52" t="str">
        <f>IF(Lançamentos!F44="","",Lançamentos!F44)</f>
        <v/>
      </c>
    </row>
    <row r="45" spans="1:13" ht="24.95" customHeight="1" x14ac:dyDescent="0.25">
      <c r="A45" s="33">
        <v>41</v>
      </c>
      <c r="B45" s="52" t="str">
        <f>IF(Esp!D45="","",Esp!D45)</f>
        <v/>
      </c>
      <c r="C45" s="52" t="str">
        <f>IF(Aco!D45="","",Aco!D45)</f>
        <v/>
      </c>
      <c r="D45" s="52" t="str">
        <f>IF(Par!D45="","",Par!D45)</f>
        <v/>
      </c>
      <c r="E45" s="52" t="str">
        <f>IF(Adv!D45="","",Adv!D45)</f>
        <v/>
      </c>
      <c r="F45" s="52" t="str">
        <f>IF(Cli!D45="","",Cli!D45)</f>
        <v/>
      </c>
      <c r="K45" s="52">
        <v>2040</v>
      </c>
      <c r="M45" s="52" t="str">
        <f>IF(Lançamentos!F45="","",Lançamentos!F45)</f>
        <v/>
      </c>
    </row>
    <row r="46" spans="1:13" ht="24.95" customHeight="1" x14ac:dyDescent="0.25">
      <c r="A46" s="33">
        <v>42</v>
      </c>
      <c r="B46" s="52" t="str">
        <f>IF(Esp!D46="","",Esp!D46)</f>
        <v/>
      </c>
      <c r="C46" s="52" t="str">
        <f>IF(Aco!D46="","",Aco!D46)</f>
        <v/>
      </c>
      <c r="D46" s="52" t="str">
        <f>IF(Par!D46="","",Par!D46)</f>
        <v/>
      </c>
      <c r="E46" s="52" t="str">
        <f>IF(Adv!D46="","",Adv!D46)</f>
        <v/>
      </c>
      <c r="F46" s="52" t="str">
        <f>IF(Cli!D46="","",Cli!D46)</f>
        <v/>
      </c>
      <c r="K46" s="52">
        <v>2041</v>
      </c>
      <c r="M46" s="52" t="str">
        <f>IF(Lançamentos!F46="","",Lançamentos!F46)</f>
        <v/>
      </c>
    </row>
    <row r="47" spans="1:13" ht="24.95" customHeight="1" x14ac:dyDescent="0.25">
      <c r="A47" s="33">
        <v>43</v>
      </c>
      <c r="B47" s="52" t="str">
        <f>IF(Esp!D47="","",Esp!D47)</f>
        <v/>
      </c>
      <c r="C47" s="52" t="str">
        <f>IF(Aco!D47="","",Aco!D47)</f>
        <v/>
      </c>
      <c r="D47" s="52" t="str">
        <f>IF(Par!D47="","",Par!D47)</f>
        <v/>
      </c>
      <c r="E47" s="52" t="str">
        <f>IF(Adv!D47="","",Adv!D47)</f>
        <v/>
      </c>
      <c r="F47" s="52" t="str">
        <f>IF(Cli!D47="","",Cli!D47)</f>
        <v/>
      </c>
      <c r="K47" s="52">
        <v>2042</v>
      </c>
      <c r="M47" s="52" t="str">
        <f>IF(Lançamentos!F47="","",Lançamentos!F47)</f>
        <v/>
      </c>
    </row>
    <row r="48" spans="1:13" ht="24.95" customHeight="1" x14ac:dyDescent="0.25">
      <c r="A48" s="33">
        <v>44</v>
      </c>
      <c r="B48" s="52" t="str">
        <f>IF(Esp!D48="","",Esp!D48)</f>
        <v/>
      </c>
      <c r="C48" s="52" t="str">
        <f>IF(Aco!D48="","",Aco!D48)</f>
        <v/>
      </c>
      <c r="D48" s="52" t="str">
        <f>IF(Par!D48="","",Par!D48)</f>
        <v/>
      </c>
      <c r="E48" s="52" t="str">
        <f>IF(Adv!D48="","",Adv!D48)</f>
        <v/>
      </c>
      <c r="F48" s="52" t="str">
        <f>IF(Cli!D48="","",Cli!D48)</f>
        <v/>
      </c>
      <c r="K48" s="52">
        <v>2043</v>
      </c>
      <c r="M48" s="52" t="str">
        <f>IF(Lançamentos!F48="","",Lançamentos!F48)</f>
        <v/>
      </c>
    </row>
    <row r="49" spans="1:13" ht="24.95" customHeight="1" x14ac:dyDescent="0.25">
      <c r="A49" s="33">
        <v>45</v>
      </c>
      <c r="B49" s="52" t="str">
        <f>IF(Esp!D49="","",Esp!D49)</f>
        <v/>
      </c>
      <c r="C49" s="52" t="str">
        <f>IF(Aco!D49="","",Aco!D49)</f>
        <v/>
      </c>
      <c r="D49" s="52" t="str">
        <f>IF(Par!D49="","",Par!D49)</f>
        <v/>
      </c>
      <c r="E49" s="52" t="str">
        <f>IF(Adv!D49="","",Adv!D49)</f>
        <v/>
      </c>
      <c r="F49" s="52" t="str">
        <f>IF(Cli!D49="","",Cli!D49)</f>
        <v/>
      </c>
      <c r="K49" s="52">
        <v>2044</v>
      </c>
      <c r="M49" s="52" t="str">
        <f>IF(Lançamentos!F49="","",Lançamentos!F49)</f>
        <v/>
      </c>
    </row>
    <row r="50" spans="1:13" ht="24.95" customHeight="1" x14ac:dyDescent="0.25">
      <c r="A50" s="33">
        <v>46</v>
      </c>
      <c r="B50" s="52" t="str">
        <f>IF(Esp!D50="","",Esp!D50)</f>
        <v/>
      </c>
      <c r="C50" s="52" t="str">
        <f>IF(Aco!D50="","",Aco!D50)</f>
        <v/>
      </c>
      <c r="D50" s="52" t="str">
        <f>IF(Par!D50="","",Par!D50)</f>
        <v/>
      </c>
      <c r="E50" s="52" t="str">
        <f>IF(Adv!D50="","",Adv!D50)</f>
        <v/>
      </c>
      <c r="F50" s="52" t="str">
        <f>IF(Cli!D50="","",Cli!D50)</f>
        <v/>
      </c>
      <c r="K50" s="52">
        <v>2045</v>
      </c>
      <c r="M50" s="52" t="str">
        <f>IF(Lançamentos!F50="","",Lançamentos!F50)</f>
        <v/>
      </c>
    </row>
    <row r="51" spans="1:13" ht="24.95" customHeight="1" x14ac:dyDescent="0.25">
      <c r="A51" s="33">
        <v>47</v>
      </c>
      <c r="B51" s="52" t="str">
        <f>IF(Esp!D51="","",Esp!D51)</f>
        <v/>
      </c>
      <c r="C51" s="52" t="str">
        <f>IF(Aco!D51="","",Aco!D51)</f>
        <v/>
      </c>
      <c r="D51" s="52" t="str">
        <f>IF(Par!D51="","",Par!D51)</f>
        <v/>
      </c>
      <c r="E51" s="52" t="str">
        <f>IF(Adv!D51="","",Adv!D51)</f>
        <v/>
      </c>
      <c r="F51" s="52" t="str">
        <f>IF(Cli!D51="","",Cli!D51)</f>
        <v/>
      </c>
      <c r="K51" s="52">
        <v>2046</v>
      </c>
      <c r="M51" s="52" t="str">
        <f>IF(Lançamentos!F51="","",Lançamentos!F51)</f>
        <v/>
      </c>
    </row>
    <row r="52" spans="1:13" ht="24.95" customHeight="1" x14ac:dyDescent="0.25">
      <c r="A52" s="33">
        <v>48</v>
      </c>
      <c r="B52" s="52" t="str">
        <f>IF(Esp!D52="","",Esp!D52)</f>
        <v/>
      </c>
      <c r="C52" s="52" t="str">
        <f>IF(Aco!D52="","",Aco!D52)</f>
        <v/>
      </c>
      <c r="D52" s="52" t="str">
        <f>IF(Par!D52="","",Par!D52)</f>
        <v/>
      </c>
      <c r="E52" s="52" t="str">
        <f>IF(Adv!D52="","",Adv!D52)</f>
        <v/>
      </c>
      <c r="F52" s="52" t="str">
        <f>IF(Cli!D52="","",Cli!D52)</f>
        <v/>
      </c>
      <c r="K52" s="52">
        <v>2047</v>
      </c>
      <c r="M52" s="52" t="str">
        <f>IF(Lançamentos!F52="","",Lançamentos!F52)</f>
        <v/>
      </c>
    </row>
    <row r="53" spans="1:13" ht="24.95" customHeight="1" x14ac:dyDescent="0.25">
      <c r="A53" s="33">
        <v>49</v>
      </c>
      <c r="B53" s="52" t="str">
        <f>IF(Esp!D53="","",Esp!D53)</f>
        <v/>
      </c>
      <c r="C53" s="52" t="str">
        <f>IF(Aco!D53="","",Aco!D53)</f>
        <v/>
      </c>
      <c r="D53" s="52" t="str">
        <f>IF(Par!D53="","",Par!D53)</f>
        <v/>
      </c>
      <c r="E53" s="52" t="str">
        <f>IF(Adv!D53="","",Adv!D53)</f>
        <v/>
      </c>
      <c r="F53" s="52" t="str">
        <f>IF(Cli!D53="","",Cli!D53)</f>
        <v/>
      </c>
      <c r="K53" s="52">
        <v>2048</v>
      </c>
      <c r="M53" s="52" t="str">
        <f>IF(Lançamentos!F53="","",Lançamentos!F53)</f>
        <v/>
      </c>
    </row>
    <row r="54" spans="1:13" ht="24.95" customHeight="1" x14ac:dyDescent="0.25">
      <c r="A54" s="33">
        <v>50</v>
      </c>
      <c r="B54" s="52" t="str">
        <f>IF(Esp!D54="","",Esp!D54)</f>
        <v/>
      </c>
      <c r="C54" s="52" t="str">
        <f>IF(Aco!D54="","",Aco!D54)</f>
        <v/>
      </c>
      <c r="D54" s="52" t="str">
        <f>IF(Par!D54="","",Par!D54)</f>
        <v/>
      </c>
      <c r="E54" s="52" t="str">
        <f>IF(Adv!D54="","",Adv!D54)</f>
        <v/>
      </c>
      <c r="F54" s="52" t="str">
        <f>IF(Cli!D54="","",Cli!D54)</f>
        <v/>
      </c>
      <c r="K54" s="52">
        <v>2049</v>
      </c>
      <c r="M54" s="52" t="str">
        <f>IF(Lançamentos!F54="","",Lançamentos!F54)</f>
        <v/>
      </c>
    </row>
    <row r="55" spans="1:13" ht="24.95" customHeight="1" x14ac:dyDescent="0.25">
      <c r="A55" s="33">
        <v>51</v>
      </c>
      <c r="B55" s="52" t="str">
        <f>IF(Esp!D55="","",Esp!D55)</f>
        <v/>
      </c>
      <c r="C55" s="52" t="str">
        <f>IF(Aco!D55="","",Aco!D55)</f>
        <v/>
      </c>
      <c r="E55" s="52" t="str">
        <f>IF(Adv!D55="","",Adv!D55)</f>
        <v/>
      </c>
      <c r="F55" s="52" t="str">
        <f>IF(Cli!D55="","",Cli!D55)</f>
        <v/>
      </c>
      <c r="K55" s="52">
        <v>2050</v>
      </c>
      <c r="M55" s="52" t="str">
        <f>IF(Lançamentos!F55="","",Lançamentos!F55)</f>
        <v/>
      </c>
    </row>
    <row r="56" spans="1:13" ht="24.95" customHeight="1" x14ac:dyDescent="0.25">
      <c r="A56" s="33">
        <v>52</v>
      </c>
      <c r="B56" s="52" t="str">
        <f>IF(Esp!D56="","",Esp!D56)</f>
        <v/>
      </c>
      <c r="C56" s="52" t="str">
        <f>IF(Aco!D56="","",Aco!D56)</f>
        <v/>
      </c>
      <c r="E56" s="52" t="str">
        <f>IF(Adv!D56="","",Adv!D56)</f>
        <v/>
      </c>
      <c r="F56" s="52" t="str">
        <f>IF(Cli!D56="","",Cli!D56)</f>
        <v/>
      </c>
      <c r="M56" s="52" t="str">
        <f>IF(Lançamentos!F56="","",Lançamentos!F56)</f>
        <v/>
      </c>
    </row>
    <row r="57" spans="1:13" ht="24.95" customHeight="1" x14ac:dyDescent="0.25">
      <c r="A57" s="33">
        <v>53</v>
      </c>
      <c r="B57" s="52" t="str">
        <f>IF(Esp!D57="","",Esp!D57)</f>
        <v/>
      </c>
      <c r="C57" s="52" t="str">
        <f>IF(Aco!D57="","",Aco!D57)</f>
        <v/>
      </c>
      <c r="E57" s="52" t="str">
        <f>IF(Adv!D57="","",Adv!D57)</f>
        <v/>
      </c>
      <c r="F57" s="52" t="str">
        <f>IF(Cli!D57="","",Cli!D57)</f>
        <v/>
      </c>
      <c r="M57" s="52" t="str">
        <f>IF(Lançamentos!F57="","",Lançamentos!F57)</f>
        <v/>
      </c>
    </row>
    <row r="58" spans="1:13" ht="24.95" customHeight="1" x14ac:dyDescent="0.25">
      <c r="A58" s="33">
        <v>54</v>
      </c>
      <c r="B58" s="52" t="str">
        <f>IF(Esp!D58="","",Esp!D58)</f>
        <v/>
      </c>
      <c r="C58" s="52" t="str">
        <f>IF(Aco!D58="","",Aco!D58)</f>
        <v/>
      </c>
      <c r="E58" s="52" t="str">
        <f>IF(Adv!D58="","",Adv!D58)</f>
        <v/>
      </c>
      <c r="F58" s="52" t="str">
        <f>IF(Cli!D58="","",Cli!D58)</f>
        <v/>
      </c>
      <c r="M58" s="52" t="str">
        <f>IF(Lançamentos!F58="","",Lançamentos!F58)</f>
        <v/>
      </c>
    </row>
    <row r="59" spans="1:13" ht="24.95" customHeight="1" x14ac:dyDescent="0.25">
      <c r="A59" s="33">
        <v>55</v>
      </c>
      <c r="B59" s="52" t="str">
        <f>IF(Esp!D59="","",Esp!D59)</f>
        <v/>
      </c>
      <c r="C59" s="52" t="str">
        <f>IF(Aco!D59="","",Aco!D59)</f>
        <v/>
      </c>
      <c r="E59" s="52" t="str">
        <f>IF(Adv!D59="","",Adv!D59)</f>
        <v/>
      </c>
      <c r="F59" s="52" t="str">
        <f>IF(Cli!D59="","",Cli!D59)</f>
        <v/>
      </c>
      <c r="M59" s="52" t="str">
        <f>IF(Lançamentos!F59="","",Lançamentos!F59)</f>
        <v/>
      </c>
    </row>
    <row r="60" spans="1:13" ht="24.95" customHeight="1" x14ac:dyDescent="0.25">
      <c r="A60" s="33">
        <v>56</v>
      </c>
      <c r="B60" s="52" t="str">
        <f>IF(Esp!D60="","",Esp!D60)</f>
        <v/>
      </c>
      <c r="C60" s="52" t="str">
        <f>IF(Aco!D60="","",Aco!D60)</f>
        <v/>
      </c>
      <c r="E60" s="52" t="str">
        <f>IF(Adv!D60="","",Adv!D60)</f>
        <v/>
      </c>
      <c r="F60" s="52" t="str">
        <f>IF(Cli!D60="","",Cli!D60)</f>
        <v/>
      </c>
      <c r="M60" s="52" t="str">
        <f>IF(Lançamentos!F60="","",Lançamentos!F60)</f>
        <v/>
      </c>
    </row>
    <row r="61" spans="1:13" ht="24.95" customHeight="1" x14ac:dyDescent="0.25">
      <c r="A61" s="33">
        <v>57</v>
      </c>
      <c r="B61" s="52" t="str">
        <f>IF(Esp!D61="","",Esp!D61)</f>
        <v/>
      </c>
      <c r="C61" s="52" t="str">
        <f>IF(Aco!D61="","",Aco!D61)</f>
        <v/>
      </c>
      <c r="E61" s="52" t="str">
        <f>IF(Adv!D61="","",Adv!D61)</f>
        <v/>
      </c>
      <c r="F61" s="52" t="str">
        <f>IF(Cli!D61="","",Cli!D61)</f>
        <v/>
      </c>
      <c r="M61" s="52" t="str">
        <f>IF(Lançamentos!F61="","",Lançamentos!F61)</f>
        <v/>
      </c>
    </row>
    <row r="62" spans="1:13" ht="24.95" customHeight="1" x14ac:dyDescent="0.25">
      <c r="A62" s="33">
        <v>58</v>
      </c>
      <c r="B62" s="52" t="str">
        <f>IF(Esp!D62="","",Esp!D62)</f>
        <v/>
      </c>
      <c r="C62" s="52" t="str">
        <f>IF(Aco!D62="","",Aco!D62)</f>
        <v/>
      </c>
      <c r="E62" s="52" t="str">
        <f>IF(Adv!D62="","",Adv!D62)</f>
        <v/>
      </c>
      <c r="F62" s="52" t="str">
        <f>IF(Cli!D62="","",Cli!D62)</f>
        <v/>
      </c>
      <c r="M62" s="52" t="str">
        <f>IF(Lançamentos!F62="","",Lançamentos!F62)</f>
        <v/>
      </c>
    </row>
    <row r="63" spans="1:13" ht="24.95" customHeight="1" x14ac:dyDescent="0.25">
      <c r="A63" s="33">
        <v>59</v>
      </c>
      <c r="B63" s="52" t="str">
        <f>IF(Esp!D63="","",Esp!D63)</f>
        <v/>
      </c>
      <c r="C63" s="52" t="str">
        <f>IF(Aco!D63="","",Aco!D63)</f>
        <v/>
      </c>
      <c r="E63" s="52" t="str">
        <f>IF(Adv!D63="","",Adv!D63)</f>
        <v/>
      </c>
      <c r="F63" s="52" t="str">
        <f>IF(Cli!D63="","",Cli!D63)</f>
        <v/>
      </c>
      <c r="M63" s="52" t="str">
        <f>IF(Lançamentos!F63="","",Lançamentos!F63)</f>
        <v/>
      </c>
    </row>
    <row r="64" spans="1:13" ht="24.95" customHeight="1" x14ac:dyDescent="0.25">
      <c r="A64" s="33">
        <v>60</v>
      </c>
      <c r="B64" s="52" t="str">
        <f>IF(Esp!D64="","",Esp!D64)</f>
        <v/>
      </c>
      <c r="C64" s="52" t="str">
        <f>IF(Aco!D64="","",Aco!D64)</f>
        <v/>
      </c>
      <c r="E64" s="52" t="str">
        <f>IF(Adv!D64="","",Adv!D64)</f>
        <v/>
      </c>
      <c r="F64" s="52" t="str">
        <f>IF(Cli!D64="","",Cli!D64)</f>
        <v/>
      </c>
      <c r="M64" s="52" t="str">
        <f>IF(Lançamentos!F64="","",Lançamentos!F64)</f>
        <v/>
      </c>
    </row>
    <row r="65" spans="1:13" ht="24.95" customHeight="1" x14ac:dyDescent="0.25">
      <c r="A65" s="33">
        <v>61</v>
      </c>
      <c r="B65" s="52" t="str">
        <f>IF(Esp!D65="","",Esp!D65)</f>
        <v/>
      </c>
      <c r="C65" s="52" t="str">
        <f>IF(Aco!D65="","",Aco!D65)</f>
        <v/>
      </c>
      <c r="E65" s="52" t="str">
        <f>IF(Adv!D65="","",Adv!D65)</f>
        <v/>
      </c>
      <c r="F65" s="52" t="str">
        <f>IF(Cli!D65="","",Cli!D65)</f>
        <v/>
      </c>
      <c r="M65" s="52" t="str">
        <f>IF(Lançamentos!F65="","",Lançamentos!F65)</f>
        <v/>
      </c>
    </row>
    <row r="66" spans="1:13" ht="24.95" customHeight="1" x14ac:dyDescent="0.25">
      <c r="A66" s="33">
        <v>62</v>
      </c>
      <c r="B66" s="52" t="str">
        <f>IF(Esp!D66="","",Esp!D66)</f>
        <v/>
      </c>
      <c r="C66" s="52" t="str">
        <f>IF(Aco!D66="","",Aco!D66)</f>
        <v/>
      </c>
      <c r="E66" s="52" t="str">
        <f>IF(Adv!D66="","",Adv!D66)</f>
        <v/>
      </c>
      <c r="F66" s="52" t="str">
        <f>IF(Cli!D66="","",Cli!D66)</f>
        <v/>
      </c>
      <c r="M66" s="52" t="str">
        <f>IF(Lançamentos!F66="","",Lançamentos!F66)</f>
        <v/>
      </c>
    </row>
    <row r="67" spans="1:13" ht="24.95" customHeight="1" x14ac:dyDescent="0.25">
      <c r="A67" s="33">
        <v>63</v>
      </c>
      <c r="B67" s="52" t="str">
        <f>IF(Esp!D67="","",Esp!D67)</f>
        <v/>
      </c>
      <c r="C67" s="52" t="str">
        <f>IF(Aco!D67="","",Aco!D67)</f>
        <v/>
      </c>
      <c r="E67" s="52" t="str">
        <f>IF(Adv!D67="","",Adv!D67)</f>
        <v/>
      </c>
      <c r="F67" s="52" t="str">
        <f>IF(Cli!D67="","",Cli!D67)</f>
        <v/>
      </c>
      <c r="M67" s="52" t="str">
        <f>IF(Lançamentos!F67="","",Lançamentos!F67)</f>
        <v/>
      </c>
    </row>
    <row r="68" spans="1:13" ht="24.95" customHeight="1" x14ac:dyDescent="0.25">
      <c r="A68" s="33">
        <v>64</v>
      </c>
      <c r="B68" s="52" t="str">
        <f>IF(Esp!D68="","",Esp!D68)</f>
        <v/>
      </c>
      <c r="C68" s="52" t="str">
        <f>IF(Aco!D68="","",Aco!D68)</f>
        <v/>
      </c>
      <c r="E68" s="52" t="str">
        <f>IF(Adv!D68="","",Adv!D68)</f>
        <v/>
      </c>
      <c r="F68" s="52" t="str">
        <f>IF(Cli!D68="","",Cli!D68)</f>
        <v/>
      </c>
      <c r="M68" s="52" t="str">
        <f>IF(Lançamentos!F68="","",Lançamentos!F68)</f>
        <v/>
      </c>
    </row>
    <row r="69" spans="1:13" ht="24.95" customHeight="1" x14ac:dyDescent="0.25">
      <c r="A69" s="33">
        <v>65</v>
      </c>
      <c r="B69" s="52" t="str">
        <f>IF(Esp!D69="","",Esp!D69)</f>
        <v/>
      </c>
      <c r="C69" s="52" t="str">
        <f>IF(Aco!D69="","",Aco!D69)</f>
        <v/>
      </c>
      <c r="E69" s="52" t="str">
        <f>IF(Adv!D69="","",Adv!D69)</f>
        <v/>
      </c>
      <c r="F69" s="52" t="str">
        <f>IF(Cli!D69="","",Cli!D69)</f>
        <v/>
      </c>
      <c r="M69" s="52" t="str">
        <f>IF(Lançamentos!F69="","",Lançamentos!F69)</f>
        <v/>
      </c>
    </row>
    <row r="70" spans="1:13" ht="24.95" customHeight="1" x14ac:dyDescent="0.25">
      <c r="A70" s="33">
        <v>66</v>
      </c>
      <c r="B70" s="52" t="str">
        <f>IF(Esp!D70="","",Esp!D70)</f>
        <v/>
      </c>
      <c r="C70" s="52" t="str">
        <f>IF(Aco!D70="","",Aco!D70)</f>
        <v/>
      </c>
      <c r="E70" s="52" t="str">
        <f>IF(Adv!D70="","",Adv!D70)</f>
        <v/>
      </c>
      <c r="F70" s="52" t="str">
        <f>IF(Cli!D70="","",Cli!D70)</f>
        <v/>
      </c>
      <c r="M70" s="52" t="str">
        <f>IF(Lançamentos!F70="","",Lançamentos!F70)</f>
        <v/>
      </c>
    </row>
    <row r="71" spans="1:13" ht="24.95" customHeight="1" x14ac:dyDescent="0.25">
      <c r="A71" s="33">
        <v>67</v>
      </c>
      <c r="B71" s="52" t="str">
        <f>IF(Esp!D71="","",Esp!D71)</f>
        <v/>
      </c>
      <c r="C71" s="52" t="str">
        <f>IF(Aco!D71="","",Aco!D71)</f>
        <v/>
      </c>
      <c r="E71" s="52" t="str">
        <f>IF(Adv!D71="","",Adv!D71)</f>
        <v/>
      </c>
      <c r="F71" s="52" t="str">
        <f>IF(Cli!D71="","",Cli!D71)</f>
        <v/>
      </c>
      <c r="M71" s="52" t="str">
        <f>IF(Lançamentos!F71="","",Lançamentos!F71)</f>
        <v/>
      </c>
    </row>
    <row r="72" spans="1:13" ht="24.95" customHeight="1" x14ac:dyDescent="0.25">
      <c r="A72" s="33">
        <v>68</v>
      </c>
      <c r="B72" s="52" t="str">
        <f>IF(Esp!D72="","",Esp!D72)</f>
        <v/>
      </c>
      <c r="C72" s="52" t="str">
        <f>IF(Aco!D72="","",Aco!D72)</f>
        <v/>
      </c>
      <c r="E72" s="52" t="str">
        <f>IF(Adv!D72="","",Adv!D72)</f>
        <v/>
      </c>
      <c r="F72" s="52" t="str">
        <f>IF(Cli!D72="","",Cli!D72)</f>
        <v/>
      </c>
      <c r="M72" s="52" t="str">
        <f>IF(Lançamentos!F72="","",Lançamentos!F72)</f>
        <v/>
      </c>
    </row>
    <row r="73" spans="1:13" ht="24.95" customHeight="1" x14ac:dyDescent="0.25">
      <c r="A73" s="33">
        <v>69</v>
      </c>
      <c r="B73" s="52" t="str">
        <f>IF(Esp!D73="","",Esp!D73)</f>
        <v/>
      </c>
      <c r="C73" s="52" t="str">
        <f>IF(Aco!D73="","",Aco!D73)</f>
        <v/>
      </c>
      <c r="E73" s="52" t="str">
        <f>IF(Adv!D73="","",Adv!D73)</f>
        <v/>
      </c>
      <c r="F73" s="52" t="str">
        <f>IF(Cli!D73="","",Cli!D73)</f>
        <v/>
      </c>
      <c r="M73" s="52" t="str">
        <f>IF(Lançamentos!F73="","",Lançamentos!F73)</f>
        <v/>
      </c>
    </row>
    <row r="74" spans="1:13" ht="24.95" customHeight="1" x14ac:dyDescent="0.25">
      <c r="A74" s="33">
        <v>70</v>
      </c>
      <c r="B74" s="52" t="str">
        <f>IF(Esp!D74="","",Esp!D74)</f>
        <v/>
      </c>
      <c r="C74" s="52" t="str">
        <f>IF(Aco!D74="","",Aco!D74)</f>
        <v/>
      </c>
      <c r="E74" s="52" t="str">
        <f>IF(Adv!D74="","",Adv!D74)</f>
        <v/>
      </c>
      <c r="F74" s="52" t="str">
        <f>IF(Cli!D74="","",Cli!D74)</f>
        <v/>
      </c>
      <c r="M74" s="52" t="str">
        <f>IF(Lançamentos!F74="","",Lançamentos!F74)</f>
        <v/>
      </c>
    </row>
    <row r="75" spans="1:13" ht="24.95" customHeight="1" x14ac:dyDescent="0.25">
      <c r="A75" s="33">
        <v>71</v>
      </c>
      <c r="B75" s="52" t="str">
        <f>IF(Esp!D75="","",Esp!D75)</f>
        <v/>
      </c>
      <c r="C75" s="52" t="str">
        <f>IF(Aco!D75="","",Aco!D75)</f>
        <v/>
      </c>
      <c r="E75" s="52" t="str">
        <f>IF(Adv!D75="","",Adv!D75)</f>
        <v/>
      </c>
      <c r="F75" s="52" t="str">
        <f>IF(Cli!D75="","",Cli!D75)</f>
        <v/>
      </c>
      <c r="M75" s="52" t="str">
        <f>IF(Lançamentos!F75="","",Lançamentos!F75)</f>
        <v/>
      </c>
    </row>
    <row r="76" spans="1:13" ht="24.95" customHeight="1" x14ac:dyDescent="0.25">
      <c r="A76" s="33">
        <v>72</v>
      </c>
      <c r="B76" s="52" t="str">
        <f>IF(Esp!D76="","",Esp!D76)</f>
        <v/>
      </c>
      <c r="C76" s="52" t="str">
        <f>IF(Aco!D76="","",Aco!D76)</f>
        <v/>
      </c>
      <c r="E76" s="52" t="str">
        <f>IF(Adv!D76="","",Adv!D76)</f>
        <v/>
      </c>
      <c r="F76" s="52" t="str">
        <f>IF(Cli!D76="","",Cli!D76)</f>
        <v/>
      </c>
      <c r="M76" s="52" t="str">
        <f>IF(Lançamentos!F76="","",Lançamentos!F76)</f>
        <v/>
      </c>
    </row>
    <row r="77" spans="1:13" ht="24.95" customHeight="1" x14ac:dyDescent="0.25">
      <c r="A77" s="33">
        <v>73</v>
      </c>
      <c r="B77" s="52" t="str">
        <f>IF(Esp!D77="","",Esp!D77)</f>
        <v/>
      </c>
      <c r="C77" s="52" t="str">
        <f>IF(Aco!D77="","",Aco!D77)</f>
        <v/>
      </c>
      <c r="E77" s="52" t="str">
        <f>IF(Adv!D77="","",Adv!D77)</f>
        <v/>
      </c>
      <c r="F77" s="52" t="str">
        <f>IF(Cli!D77="","",Cli!D77)</f>
        <v/>
      </c>
      <c r="M77" s="52" t="str">
        <f>IF(Lançamentos!F77="","",Lançamentos!F77)</f>
        <v/>
      </c>
    </row>
    <row r="78" spans="1:13" ht="24.95" customHeight="1" x14ac:dyDescent="0.25">
      <c r="A78" s="33">
        <v>74</v>
      </c>
      <c r="B78" s="52" t="str">
        <f>IF(Esp!D78="","",Esp!D78)</f>
        <v/>
      </c>
      <c r="C78" s="52" t="str">
        <f>IF(Aco!D78="","",Aco!D78)</f>
        <v/>
      </c>
      <c r="E78" s="52" t="str">
        <f>IF(Adv!D78="","",Adv!D78)</f>
        <v/>
      </c>
      <c r="F78" s="52" t="str">
        <f>IF(Cli!D78="","",Cli!D78)</f>
        <v/>
      </c>
      <c r="M78" s="52" t="str">
        <f>IF(Lançamentos!F78="","",Lançamentos!F78)</f>
        <v/>
      </c>
    </row>
    <row r="79" spans="1:13" ht="24.95" customHeight="1" x14ac:dyDescent="0.25">
      <c r="A79" s="33">
        <v>75</v>
      </c>
      <c r="B79" s="52" t="str">
        <f>IF(Esp!D79="","",Esp!D79)</f>
        <v/>
      </c>
      <c r="C79" s="52" t="str">
        <f>IF(Aco!D79="","",Aco!D79)</f>
        <v/>
      </c>
      <c r="E79" s="52" t="str">
        <f>IF(Adv!D79="","",Adv!D79)</f>
        <v/>
      </c>
      <c r="F79" s="52" t="str">
        <f>IF(Cli!D79="","",Cli!D79)</f>
        <v/>
      </c>
      <c r="M79" s="52" t="str">
        <f>IF(Lançamentos!F79="","",Lançamentos!F79)</f>
        <v/>
      </c>
    </row>
    <row r="80" spans="1:13" ht="24.95" customHeight="1" x14ac:dyDescent="0.25">
      <c r="A80" s="33">
        <v>76</v>
      </c>
      <c r="B80" s="52" t="str">
        <f>IF(Esp!D80="","",Esp!D80)</f>
        <v/>
      </c>
      <c r="C80" s="52" t="str">
        <f>IF(Aco!D80="","",Aco!D80)</f>
        <v/>
      </c>
      <c r="E80" s="52" t="str">
        <f>IF(Adv!D80="","",Adv!D80)</f>
        <v/>
      </c>
      <c r="F80" s="52" t="str">
        <f>IF(Cli!D80="","",Cli!D80)</f>
        <v/>
      </c>
      <c r="M80" s="52" t="str">
        <f>IF(Lançamentos!F80="","",Lançamentos!F80)</f>
        <v/>
      </c>
    </row>
    <row r="81" spans="1:13" ht="24.95" customHeight="1" x14ac:dyDescent="0.25">
      <c r="A81" s="33">
        <v>77</v>
      </c>
      <c r="B81" s="52" t="str">
        <f>IF(Esp!D81="","",Esp!D81)</f>
        <v/>
      </c>
      <c r="C81" s="52" t="str">
        <f>IF(Aco!D81="","",Aco!D81)</f>
        <v/>
      </c>
      <c r="E81" s="52" t="str">
        <f>IF(Adv!D81="","",Adv!D81)</f>
        <v/>
      </c>
      <c r="F81" s="52" t="str">
        <f>IF(Cli!D81="","",Cli!D81)</f>
        <v/>
      </c>
      <c r="M81" s="52" t="str">
        <f>IF(Lançamentos!F81="","",Lançamentos!F81)</f>
        <v/>
      </c>
    </row>
    <row r="82" spans="1:13" ht="24.95" customHeight="1" x14ac:dyDescent="0.25">
      <c r="A82" s="33">
        <v>78</v>
      </c>
      <c r="B82" s="52" t="str">
        <f>IF(Esp!D82="","",Esp!D82)</f>
        <v/>
      </c>
      <c r="C82" s="52" t="str">
        <f>IF(Aco!D82="","",Aco!D82)</f>
        <v/>
      </c>
      <c r="E82" s="52" t="str">
        <f>IF(Adv!D82="","",Adv!D82)</f>
        <v/>
      </c>
      <c r="F82" s="52" t="str">
        <f>IF(Cli!D82="","",Cli!D82)</f>
        <v/>
      </c>
      <c r="M82" s="52" t="str">
        <f>IF(Lançamentos!F82="","",Lançamentos!F82)</f>
        <v/>
      </c>
    </row>
    <row r="83" spans="1:13" ht="24.95" customHeight="1" x14ac:dyDescent="0.25">
      <c r="A83" s="33">
        <v>79</v>
      </c>
      <c r="B83" s="52" t="str">
        <f>IF(Esp!D83="","",Esp!D83)</f>
        <v/>
      </c>
      <c r="C83" s="52" t="str">
        <f>IF(Aco!D83="","",Aco!D83)</f>
        <v/>
      </c>
      <c r="E83" s="52" t="str">
        <f>IF(Adv!D83="","",Adv!D83)</f>
        <v/>
      </c>
      <c r="F83" s="52" t="str">
        <f>IF(Cli!D83="","",Cli!D83)</f>
        <v/>
      </c>
      <c r="M83" s="52" t="str">
        <f>IF(Lançamentos!F83="","",Lançamentos!F83)</f>
        <v/>
      </c>
    </row>
    <row r="84" spans="1:13" ht="24.95" customHeight="1" x14ac:dyDescent="0.25">
      <c r="A84" s="33">
        <v>80</v>
      </c>
      <c r="B84" s="52" t="str">
        <f>IF(Esp!D84="","",Esp!D84)</f>
        <v/>
      </c>
      <c r="C84" s="52" t="str">
        <f>IF(Aco!D84="","",Aco!D84)</f>
        <v/>
      </c>
      <c r="E84" s="52" t="str">
        <f>IF(Adv!D84="","",Adv!D84)</f>
        <v/>
      </c>
      <c r="F84" s="52" t="str">
        <f>IF(Cli!D84="","",Cli!D84)</f>
        <v/>
      </c>
      <c r="M84" s="52" t="str">
        <f>IF(Lançamentos!F84="","",Lançamentos!F84)</f>
        <v/>
      </c>
    </row>
    <row r="85" spans="1:13" ht="24.95" customHeight="1" x14ac:dyDescent="0.25">
      <c r="A85" s="33">
        <v>81</v>
      </c>
      <c r="B85" s="52" t="str">
        <f>IF(Esp!D85="","",Esp!D85)</f>
        <v/>
      </c>
      <c r="C85" s="52" t="str">
        <f>IF(Aco!D85="","",Aco!D85)</f>
        <v/>
      </c>
      <c r="E85" s="52" t="str">
        <f>IF(Adv!D85="","",Adv!D85)</f>
        <v/>
      </c>
      <c r="F85" s="52" t="str">
        <f>IF(Cli!D85="","",Cli!D85)</f>
        <v/>
      </c>
      <c r="M85" s="52" t="str">
        <f>IF(Lançamentos!F85="","",Lançamentos!F85)</f>
        <v/>
      </c>
    </row>
    <row r="86" spans="1:13" ht="24.95" customHeight="1" x14ac:dyDescent="0.25">
      <c r="A86" s="33">
        <v>82</v>
      </c>
      <c r="B86" s="52" t="str">
        <f>IF(Esp!D86="","",Esp!D86)</f>
        <v/>
      </c>
      <c r="C86" s="52" t="str">
        <f>IF(Aco!D86="","",Aco!D86)</f>
        <v/>
      </c>
      <c r="E86" s="52" t="str">
        <f>IF(Adv!D86="","",Adv!D86)</f>
        <v/>
      </c>
      <c r="F86" s="52" t="str">
        <f>IF(Cli!D86="","",Cli!D86)</f>
        <v/>
      </c>
      <c r="M86" s="52" t="str">
        <f>IF(Lançamentos!F86="","",Lançamentos!F86)</f>
        <v/>
      </c>
    </row>
    <row r="87" spans="1:13" ht="24.95" customHeight="1" x14ac:dyDescent="0.25">
      <c r="A87" s="33">
        <v>83</v>
      </c>
      <c r="B87" s="52" t="str">
        <f>IF(Esp!D87="","",Esp!D87)</f>
        <v/>
      </c>
      <c r="C87" s="52" t="str">
        <f>IF(Aco!D87="","",Aco!D87)</f>
        <v/>
      </c>
      <c r="E87" s="52" t="str">
        <f>IF(Adv!D87="","",Adv!D87)</f>
        <v/>
      </c>
      <c r="F87" s="52" t="str">
        <f>IF(Cli!D87="","",Cli!D87)</f>
        <v/>
      </c>
      <c r="M87" s="52" t="str">
        <f>IF(Lançamentos!F87="","",Lançamentos!F87)</f>
        <v/>
      </c>
    </row>
    <row r="88" spans="1:13" ht="24.95" customHeight="1" x14ac:dyDescent="0.25">
      <c r="A88" s="33">
        <v>84</v>
      </c>
      <c r="B88" s="52" t="str">
        <f>IF(Esp!D88="","",Esp!D88)</f>
        <v/>
      </c>
      <c r="C88" s="52" t="str">
        <f>IF(Aco!D88="","",Aco!D88)</f>
        <v/>
      </c>
      <c r="E88" s="52" t="str">
        <f>IF(Adv!D88="","",Adv!D88)</f>
        <v/>
      </c>
      <c r="F88" s="52" t="str">
        <f>IF(Cli!D88="","",Cli!D88)</f>
        <v/>
      </c>
      <c r="M88" s="52" t="str">
        <f>IF(Lançamentos!F88="","",Lançamentos!F88)</f>
        <v/>
      </c>
    </row>
    <row r="89" spans="1:13" ht="24.95" customHeight="1" x14ac:dyDescent="0.25">
      <c r="A89" s="33">
        <v>85</v>
      </c>
      <c r="B89" s="52" t="str">
        <f>IF(Esp!D89="","",Esp!D89)</f>
        <v/>
      </c>
      <c r="C89" s="52" t="str">
        <f>IF(Aco!D89="","",Aco!D89)</f>
        <v/>
      </c>
      <c r="E89" s="52" t="str">
        <f>IF(Adv!D89="","",Adv!D89)</f>
        <v/>
      </c>
      <c r="F89" s="52" t="str">
        <f>IF(Cli!D89="","",Cli!D89)</f>
        <v/>
      </c>
      <c r="M89" s="52" t="str">
        <f>IF(Lançamentos!F89="","",Lançamentos!F89)</f>
        <v/>
      </c>
    </row>
    <row r="90" spans="1:13" ht="24.95" customHeight="1" x14ac:dyDescent="0.25">
      <c r="A90" s="33">
        <v>86</v>
      </c>
      <c r="B90" s="52" t="str">
        <f>IF(Esp!D90="","",Esp!D90)</f>
        <v/>
      </c>
      <c r="C90" s="52" t="str">
        <f>IF(Aco!D90="","",Aco!D90)</f>
        <v/>
      </c>
      <c r="E90" s="52" t="str">
        <f>IF(Adv!D90="","",Adv!D90)</f>
        <v/>
      </c>
      <c r="F90" s="52" t="str">
        <f>IF(Cli!D90="","",Cli!D90)</f>
        <v/>
      </c>
      <c r="M90" s="52" t="str">
        <f>IF(Lançamentos!F90="","",Lançamentos!F90)</f>
        <v/>
      </c>
    </row>
    <row r="91" spans="1:13" ht="24.95" customHeight="1" x14ac:dyDescent="0.25">
      <c r="A91" s="33">
        <v>87</v>
      </c>
      <c r="B91" s="52" t="str">
        <f>IF(Esp!D91="","",Esp!D91)</f>
        <v/>
      </c>
      <c r="C91" s="52" t="str">
        <f>IF(Aco!D91="","",Aco!D91)</f>
        <v/>
      </c>
      <c r="E91" s="52" t="str">
        <f>IF(Adv!D91="","",Adv!D91)</f>
        <v/>
      </c>
      <c r="F91" s="52" t="str">
        <f>IF(Cli!D91="","",Cli!D91)</f>
        <v/>
      </c>
      <c r="M91" s="52" t="str">
        <f>IF(Lançamentos!F91="","",Lançamentos!F91)</f>
        <v/>
      </c>
    </row>
    <row r="92" spans="1:13" ht="24.95" customHeight="1" x14ac:dyDescent="0.25">
      <c r="A92" s="33">
        <v>88</v>
      </c>
      <c r="B92" s="52" t="str">
        <f>IF(Esp!D92="","",Esp!D92)</f>
        <v/>
      </c>
      <c r="C92" s="52" t="str">
        <f>IF(Aco!D92="","",Aco!D92)</f>
        <v/>
      </c>
      <c r="E92" s="52" t="str">
        <f>IF(Adv!D92="","",Adv!D92)</f>
        <v/>
      </c>
      <c r="F92" s="52" t="str">
        <f>IF(Cli!D92="","",Cli!D92)</f>
        <v/>
      </c>
      <c r="M92" s="52" t="str">
        <f>IF(Lançamentos!F92="","",Lançamentos!F92)</f>
        <v/>
      </c>
    </row>
    <row r="93" spans="1:13" ht="24.95" customHeight="1" x14ac:dyDescent="0.25">
      <c r="A93" s="33">
        <v>89</v>
      </c>
      <c r="B93" s="52" t="str">
        <f>IF(Esp!D93="","",Esp!D93)</f>
        <v/>
      </c>
      <c r="C93" s="52" t="str">
        <f>IF(Aco!D93="","",Aco!D93)</f>
        <v/>
      </c>
      <c r="E93" s="52" t="str">
        <f>IF(Adv!D93="","",Adv!D93)</f>
        <v/>
      </c>
      <c r="F93" s="52" t="str">
        <f>IF(Cli!D93="","",Cli!D93)</f>
        <v/>
      </c>
      <c r="M93" s="52" t="str">
        <f>IF(Lançamentos!F93="","",Lançamentos!F93)</f>
        <v/>
      </c>
    </row>
    <row r="94" spans="1:13" ht="24.95" customHeight="1" x14ac:dyDescent="0.25">
      <c r="A94" s="33">
        <v>90</v>
      </c>
      <c r="B94" s="52" t="str">
        <f>IF(Esp!D94="","",Esp!D94)</f>
        <v/>
      </c>
      <c r="C94" s="52" t="str">
        <f>IF(Aco!D94="","",Aco!D94)</f>
        <v/>
      </c>
      <c r="E94" s="52" t="str">
        <f>IF(Adv!D94="","",Adv!D94)</f>
        <v/>
      </c>
      <c r="F94" s="52" t="str">
        <f>IF(Cli!D94="","",Cli!D94)</f>
        <v/>
      </c>
      <c r="M94" s="52" t="str">
        <f>IF(Lançamentos!F94="","",Lançamentos!F94)</f>
        <v/>
      </c>
    </row>
    <row r="95" spans="1:13" ht="24.95" customHeight="1" x14ac:dyDescent="0.25">
      <c r="A95" s="33">
        <v>91</v>
      </c>
      <c r="B95" s="52" t="str">
        <f>IF(Esp!D95="","",Esp!D95)</f>
        <v/>
      </c>
      <c r="C95" s="52" t="str">
        <f>IF(Aco!D95="","",Aco!D95)</f>
        <v/>
      </c>
      <c r="E95" s="52" t="str">
        <f>IF(Adv!D95="","",Adv!D95)</f>
        <v/>
      </c>
      <c r="F95" s="52" t="str">
        <f>IF(Cli!D95="","",Cli!D95)</f>
        <v/>
      </c>
      <c r="M95" s="52" t="str">
        <f>IF(Lançamentos!F95="","",Lançamentos!F95)</f>
        <v/>
      </c>
    </row>
    <row r="96" spans="1:13" ht="24.95" customHeight="1" x14ac:dyDescent="0.25">
      <c r="A96" s="33">
        <v>92</v>
      </c>
      <c r="B96" s="52" t="str">
        <f>IF(Esp!D96="","",Esp!D96)</f>
        <v/>
      </c>
      <c r="C96" s="52" t="str">
        <f>IF(Aco!D96="","",Aco!D96)</f>
        <v/>
      </c>
      <c r="E96" s="52" t="str">
        <f>IF(Adv!D96="","",Adv!D96)</f>
        <v/>
      </c>
      <c r="F96" s="52" t="str">
        <f>IF(Cli!D96="","",Cli!D96)</f>
        <v/>
      </c>
      <c r="M96" s="52" t="str">
        <f>IF(Lançamentos!F96="","",Lançamentos!F96)</f>
        <v/>
      </c>
    </row>
    <row r="97" spans="1:13" ht="24.95" customHeight="1" x14ac:dyDescent="0.25">
      <c r="A97" s="33">
        <v>93</v>
      </c>
      <c r="B97" s="52" t="str">
        <f>IF(Esp!D97="","",Esp!D97)</f>
        <v/>
      </c>
      <c r="C97" s="52" t="str">
        <f>IF(Aco!D97="","",Aco!D97)</f>
        <v/>
      </c>
      <c r="E97" s="52" t="str">
        <f>IF(Adv!D97="","",Adv!D97)</f>
        <v/>
      </c>
      <c r="F97" s="52" t="str">
        <f>IF(Cli!D97="","",Cli!D97)</f>
        <v/>
      </c>
      <c r="M97" s="52" t="str">
        <f>IF(Lançamentos!F97="","",Lançamentos!F97)</f>
        <v/>
      </c>
    </row>
    <row r="98" spans="1:13" ht="24.95" customHeight="1" x14ac:dyDescent="0.25">
      <c r="A98" s="33">
        <v>94</v>
      </c>
      <c r="B98" s="52" t="str">
        <f>IF(Esp!D98="","",Esp!D98)</f>
        <v/>
      </c>
      <c r="C98" s="52" t="str">
        <f>IF(Aco!D98="","",Aco!D98)</f>
        <v/>
      </c>
      <c r="E98" s="52" t="str">
        <f>IF(Adv!D98="","",Adv!D98)</f>
        <v/>
      </c>
      <c r="F98" s="52" t="str">
        <f>IF(Cli!D98="","",Cli!D98)</f>
        <v/>
      </c>
      <c r="M98" s="52" t="str">
        <f>IF(Lançamentos!F98="","",Lançamentos!F98)</f>
        <v/>
      </c>
    </row>
    <row r="99" spans="1:13" ht="24.95" customHeight="1" x14ac:dyDescent="0.25">
      <c r="A99" s="33">
        <v>95</v>
      </c>
      <c r="B99" s="52" t="str">
        <f>IF(Esp!D99="","",Esp!D99)</f>
        <v/>
      </c>
      <c r="C99" s="52" t="str">
        <f>IF(Aco!D99="","",Aco!D99)</f>
        <v/>
      </c>
      <c r="E99" s="52" t="str">
        <f>IF(Adv!D99="","",Adv!D99)</f>
        <v/>
      </c>
      <c r="F99" s="52" t="str">
        <f>IF(Cli!D99="","",Cli!D99)</f>
        <v/>
      </c>
      <c r="M99" s="52" t="str">
        <f>IF(Lançamentos!F99="","",Lançamentos!F99)</f>
        <v/>
      </c>
    </row>
    <row r="100" spans="1:13" ht="24.95" customHeight="1" x14ac:dyDescent="0.25">
      <c r="A100" s="33">
        <v>96</v>
      </c>
      <c r="B100" s="52" t="str">
        <f>IF(Esp!D100="","",Esp!D100)</f>
        <v/>
      </c>
      <c r="C100" s="52" t="str">
        <f>IF(Aco!D100="","",Aco!D100)</f>
        <v/>
      </c>
      <c r="E100" s="52" t="str">
        <f>IF(Adv!D100="","",Adv!D100)</f>
        <v/>
      </c>
      <c r="F100" s="52" t="str">
        <f>IF(Cli!D100="","",Cli!D100)</f>
        <v/>
      </c>
      <c r="M100" s="52" t="str">
        <f>IF(Lançamentos!F100="","",Lançamentos!F100)</f>
        <v/>
      </c>
    </row>
    <row r="101" spans="1:13" ht="24.95" customHeight="1" x14ac:dyDescent="0.25">
      <c r="A101" s="33">
        <v>97</v>
      </c>
      <c r="B101" s="52" t="str">
        <f>IF(Esp!D101="","",Esp!D101)</f>
        <v/>
      </c>
      <c r="C101" s="52" t="str">
        <f>IF(Aco!D101="","",Aco!D101)</f>
        <v/>
      </c>
      <c r="E101" s="52" t="str">
        <f>IF(Adv!D101="","",Adv!D101)</f>
        <v/>
      </c>
      <c r="F101" s="52" t="str">
        <f>IF(Cli!D101="","",Cli!D101)</f>
        <v/>
      </c>
      <c r="M101" s="52" t="str">
        <f>IF(Lançamentos!F101="","",Lançamentos!F101)</f>
        <v/>
      </c>
    </row>
    <row r="102" spans="1:13" ht="24.95" customHeight="1" x14ac:dyDescent="0.25">
      <c r="A102" s="33">
        <v>98</v>
      </c>
      <c r="B102" s="52" t="str">
        <f>IF(Esp!D102="","",Esp!D102)</f>
        <v/>
      </c>
      <c r="C102" s="52" t="str">
        <f>IF(Aco!D102="","",Aco!D102)</f>
        <v/>
      </c>
      <c r="E102" s="52" t="str">
        <f>IF(Adv!D102="","",Adv!D102)</f>
        <v/>
      </c>
      <c r="F102" s="52" t="str">
        <f>IF(Cli!D102="","",Cli!D102)</f>
        <v/>
      </c>
      <c r="M102" s="52" t="str">
        <f>IF(Lançamentos!F102="","",Lançamentos!F102)</f>
        <v/>
      </c>
    </row>
    <row r="103" spans="1:13" ht="24.95" customHeight="1" x14ac:dyDescent="0.25">
      <c r="A103" s="33">
        <v>99</v>
      </c>
      <c r="B103" s="52" t="str">
        <f>IF(Esp!D103="","",Esp!D103)</f>
        <v/>
      </c>
      <c r="C103" s="52" t="str">
        <f>IF(Aco!D103="","",Aco!D103)</f>
        <v/>
      </c>
      <c r="E103" s="52" t="str">
        <f>IF(Adv!D103="","",Adv!D103)</f>
        <v/>
      </c>
      <c r="F103" s="52" t="str">
        <f>IF(Cli!D103="","",Cli!D103)</f>
        <v/>
      </c>
      <c r="M103" s="52" t="str">
        <f>IF(Lançamentos!F103="","",Lançamentos!F103)</f>
        <v/>
      </c>
    </row>
    <row r="104" spans="1:13" ht="24.95" customHeight="1" x14ac:dyDescent="0.25">
      <c r="A104" s="33">
        <v>100</v>
      </c>
      <c r="B104" s="52" t="str">
        <f>IF(Esp!D104="","",Esp!D104)</f>
        <v/>
      </c>
      <c r="C104" s="52" t="str">
        <f>IF(Aco!D104="","",Aco!D104)</f>
        <v/>
      </c>
      <c r="E104" s="52" t="str">
        <f>IF(Adv!D104="","",Adv!D104)</f>
        <v/>
      </c>
      <c r="F104" s="52" t="str">
        <f>IF(Cli!D104="","",Cli!D104)</f>
        <v/>
      </c>
      <c r="M104" s="52" t="str">
        <f>IF(Lançamentos!F104="","",Lançamentos!F104)</f>
        <v/>
      </c>
    </row>
    <row r="105" spans="1:13" ht="24.95" customHeight="1" x14ac:dyDescent="0.25">
      <c r="A105" s="33">
        <v>101</v>
      </c>
      <c r="B105" s="52" t="str">
        <f>IF(Esp!D105="","",Esp!D105)</f>
        <v/>
      </c>
      <c r="C105" s="52" t="str">
        <f>IF(Aco!D105="","",Aco!D105)</f>
        <v/>
      </c>
      <c r="E105" s="52" t="str">
        <f>IF(Adv!D105="","",Adv!D105)</f>
        <v/>
      </c>
      <c r="F105" s="52" t="str">
        <f>IF(Cli!D105="","",Cli!D105)</f>
        <v/>
      </c>
      <c r="M105" s="52" t="str">
        <f>IF(Lançamentos!F105="","",Lançamentos!F105)</f>
        <v/>
      </c>
    </row>
    <row r="106" spans="1:13" ht="24.95" customHeight="1" x14ac:dyDescent="0.25">
      <c r="A106" s="33">
        <v>102</v>
      </c>
      <c r="B106" s="52" t="str">
        <f>IF(Esp!D106="","",Esp!D106)</f>
        <v/>
      </c>
      <c r="C106" s="52" t="str">
        <f>IF(Aco!D106="","",Aco!D106)</f>
        <v/>
      </c>
      <c r="E106" s="52" t="str">
        <f>IF(Adv!D106="","",Adv!D106)</f>
        <v/>
      </c>
      <c r="F106" s="52" t="str">
        <f>IF(Cli!D106="","",Cli!D106)</f>
        <v/>
      </c>
      <c r="M106" s="52" t="str">
        <f>IF(Lançamentos!F106="","",Lançamentos!F106)</f>
        <v/>
      </c>
    </row>
    <row r="107" spans="1:13" ht="24.95" customHeight="1" x14ac:dyDescent="0.25">
      <c r="A107" s="33">
        <v>103</v>
      </c>
      <c r="B107" s="52" t="str">
        <f>IF(Esp!D107="","",Esp!D107)</f>
        <v/>
      </c>
      <c r="C107" s="52" t="str">
        <f>IF(Aco!D107="","",Aco!D107)</f>
        <v/>
      </c>
      <c r="E107" s="52" t="str">
        <f>IF(Adv!D107="","",Adv!D107)</f>
        <v/>
      </c>
      <c r="F107" s="52" t="str">
        <f>IF(Cli!D107="","",Cli!D107)</f>
        <v/>
      </c>
      <c r="M107" s="52" t="str">
        <f>IF(Lançamentos!F107="","",Lançamentos!F107)</f>
        <v/>
      </c>
    </row>
    <row r="108" spans="1:13" ht="24.95" customHeight="1" x14ac:dyDescent="0.25">
      <c r="A108" s="33">
        <v>104</v>
      </c>
      <c r="B108" s="52" t="str">
        <f>IF(Esp!D108="","",Esp!D108)</f>
        <v/>
      </c>
      <c r="C108" s="52" t="str">
        <f>IF(Aco!D108="","",Aco!D108)</f>
        <v/>
      </c>
      <c r="E108" s="52" t="str">
        <f>IF(Adv!D108="","",Adv!D108)</f>
        <v/>
      </c>
      <c r="F108" s="52" t="str">
        <f>IF(Cli!D108="","",Cli!D108)</f>
        <v/>
      </c>
      <c r="M108" s="52" t="str">
        <f>IF(Lançamentos!F108="","",Lançamentos!F108)</f>
        <v/>
      </c>
    </row>
    <row r="109" spans="1:13" ht="24.95" customHeight="1" x14ac:dyDescent="0.25">
      <c r="A109" s="33">
        <v>105</v>
      </c>
      <c r="B109" s="52" t="str">
        <f>IF(Esp!D109="","",Esp!D109)</f>
        <v/>
      </c>
      <c r="C109" s="52" t="str">
        <f>IF(Aco!D109="","",Aco!D109)</f>
        <v/>
      </c>
      <c r="E109" s="52" t="str">
        <f>IF(Adv!D109="","",Adv!D109)</f>
        <v/>
      </c>
      <c r="F109" s="52" t="str">
        <f>IF(Cli!D109="","",Cli!D109)</f>
        <v/>
      </c>
      <c r="M109" s="52" t="str">
        <f>IF(Lançamentos!F109="","",Lançamentos!F109)</f>
        <v/>
      </c>
    </row>
    <row r="110" spans="1:13" ht="24.95" customHeight="1" x14ac:dyDescent="0.25">
      <c r="A110" s="33">
        <v>106</v>
      </c>
      <c r="B110" s="52" t="str">
        <f>IF(Esp!D110="","",Esp!D110)</f>
        <v/>
      </c>
      <c r="C110" s="52" t="str">
        <f>IF(Aco!D110="","",Aco!D110)</f>
        <v/>
      </c>
      <c r="E110" s="52" t="str">
        <f>IF(Adv!D110="","",Adv!D110)</f>
        <v/>
      </c>
      <c r="F110" s="52" t="str">
        <f>IF(Cli!D110="","",Cli!D110)</f>
        <v/>
      </c>
      <c r="M110" s="52" t="str">
        <f>IF(Lançamentos!F110="","",Lançamentos!F110)</f>
        <v/>
      </c>
    </row>
    <row r="111" spans="1:13" ht="24.95" customHeight="1" x14ac:dyDescent="0.25">
      <c r="A111" s="33">
        <v>107</v>
      </c>
      <c r="B111" s="52" t="str">
        <f>IF(Esp!D111="","",Esp!D111)</f>
        <v/>
      </c>
      <c r="C111" s="52" t="str">
        <f>IF(Aco!D111="","",Aco!D111)</f>
        <v/>
      </c>
      <c r="E111" s="52" t="str">
        <f>IF(Adv!D111="","",Adv!D111)</f>
        <v/>
      </c>
      <c r="F111" s="52" t="str">
        <f>IF(Cli!D111="","",Cli!D111)</f>
        <v/>
      </c>
      <c r="M111" s="52" t="str">
        <f>IF(Lançamentos!F111="","",Lançamentos!F111)</f>
        <v/>
      </c>
    </row>
    <row r="112" spans="1:13" ht="24.95" customHeight="1" x14ac:dyDescent="0.25">
      <c r="A112" s="33">
        <v>108</v>
      </c>
      <c r="B112" s="52" t="str">
        <f>IF(Esp!D112="","",Esp!D112)</f>
        <v/>
      </c>
      <c r="C112" s="52" t="str">
        <f>IF(Aco!D112="","",Aco!D112)</f>
        <v/>
      </c>
      <c r="E112" s="52" t="str">
        <f>IF(Adv!D112="","",Adv!D112)</f>
        <v/>
      </c>
      <c r="F112" s="52" t="str">
        <f>IF(Cli!D112="","",Cli!D112)</f>
        <v/>
      </c>
      <c r="M112" s="52" t="str">
        <f>IF(Lançamentos!F112="","",Lançamentos!F112)</f>
        <v/>
      </c>
    </row>
    <row r="113" spans="1:13" ht="24.95" customHeight="1" x14ac:dyDescent="0.25">
      <c r="A113" s="33">
        <v>109</v>
      </c>
      <c r="B113" s="52" t="str">
        <f>IF(Esp!D113="","",Esp!D113)</f>
        <v/>
      </c>
      <c r="C113" s="52" t="str">
        <f>IF(Aco!D113="","",Aco!D113)</f>
        <v/>
      </c>
      <c r="E113" s="52" t="str">
        <f>IF(Adv!D113="","",Adv!D113)</f>
        <v/>
      </c>
      <c r="F113" s="52" t="str">
        <f>IF(Cli!D113="","",Cli!D113)</f>
        <v/>
      </c>
      <c r="M113" s="52" t="str">
        <f>IF(Lançamentos!F113="","",Lançamentos!F113)</f>
        <v/>
      </c>
    </row>
    <row r="114" spans="1:13" ht="24.95" customHeight="1" x14ac:dyDescent="0.25">
      <c r="A114" s="33">
        <v>110</v>
      </c>
      <c r="B114" s="52" t="str">
        <f>IF(Esp!D114="","",Esp!D114)</f>
        <v/>
      </c>
      <c r="C114" s="52" t="str">
        <f>IF(Aco!D114="","",Aco!D114)</f>
        <v/>
      </c>
      <c r="E114" s="52" t="str">
        <f>IF(Adv!D114="","",Adv!D114)</f>
        <v/>
      </c>
      <c r="F114" s="52" t="str">
        <f>IF(Cli!D114="","",Cli!D114)</f>
        <v/>
      </c>
      <c r="M114" s="52" t="str">
        <f>IF(Lançamentos!F114="","",Lançamentos!F114)</f>
        <v/>
      </c>
    </row>
    <row r="115" spans="1:13" ht="24.95" customHeight="1" x14ac:dyDescent="0.25">
      <c r="A115" s="33">
        <v>111</v>
      </c>
      <c r="B115" s="52" t="str">
        <f>IF(Esp!D115="","",Esp!D115)</f>
        <v/>
      </c>
      <c r="C115" s="52" t="str">
        <f>IF(Aco!D115="","",Aco!D115)</f>
        <v/>
      </c>
      <c r="E115" s="52" t="str">
        <f>IF(Adv!D115="","",Adv!D115)</f>
        <v/>
      </c>
      <c r="F115" s="52" t="str">
        <f>IF(Cli!D115="","",Cli!D115)</f>
        <v/>
      </c>
      <c r="M115" s="52" t="str">
        <f>IF(Lançamentos!F115="","",Lançamentos!F115)</f>
        <v/>
      </c>
    </row>
    <row r="116" spans="1:13" ht="24.95" customHeight="1" x14ac:dyDescent="0.25">
      <c r="A116" s="33">
        <v>112</v>
      </c>
      <c r="B116" s="52" t="str">
        <f>IF(Esp!D116="","",Esp!D116)</f>
        <v/>
      </c>
      <c r="C116" s="52" t="str">
        <f>IF(Aco!D116="","",Aco!D116)</f>
        <v/>
      </c>
      <c r="E116" s="52" t="str">
        <f>IF(Adv!D116="","",Adv!D116)</f>
        <v/>
      </c>
      <c r="F116" s="52" t="str">
        <f>IF(Cli!D116="","",Cli!D116)</f>
        <v/>
      </c>
      <c r="M116" s="52" t="str">
        <f>IF(Lançamentos!F116="","",Lançamentos!F116)</f>
        <v/>
      </c>
    </row>
    <row r="117" spans="1:13" ht="24.95" customHeight="1" x14ac:dyDescent="0.25">
      <c r="A117" s="33">
        <v>113</v>
      </c>
      <c r="B117" s="52" t="str">
        <f>IF(Esp!D117="","",Esp!D117)</f>
        <v/>
      </c>
      <c r="C117" s="52" t="str">
        <f>IF(Aco!D117="","",Aco!D117)</f>
        <v/>
      </c>
      <c r="E117" s="52" t="str">
        <f>IF(Adv!D117="","",Adv!D117)</f>
        <v/>
      </c>
      <c r="F117" s="52" t="str">
        <f>IF(Cli!D117="","",Cli!D117)</f>
        <v/>
      </c>
      <c r="M117" s="52" t="str">
        <f>IF(Lançamentos!F117="","",Lançamentos!F117)</f>
        <v/>
      </c>
    </row>
    <row r="118" spans="1:13" ht="24.95" customHeight="1" x14ac:dyDescent="0.25">
      <c r="A118" s="33">
        <v>114</v>
      </c>
      <c r="B118" s="52" t="str">
        <f>IF(Esp!D118="","",Esp!D118)</f>
        <v/>
      </c>
      <c r="C118" s="52" t="str">
        <f>IF(Aco!D118="","",Aco!D118)</f>
        <v/>
      </c>
      <c r="E118" s="52" t="str">
        <f>IF(Adv!D118="","",Adv!D118)</f>
        <v/>
      </c>
      <c r="F118" s="52" t="str">
        <f>IF(Cli!D118="","",Cli!D118)</f>
        <v/>
      </c>
      <c r="M118" s="52" t="str">
        <f>IF(Lançamentos!F118="","",Lançamentos!F118)</f>
        <v/>
      </c>
    </row>
    <row r="119" spans="1:13" ht="24.95" customHeight="1" x14ac:dyDescent="0.25">
      <c r="A119" s="33">
        <v>115</v>
      </c>
      <c r="B119" s="52" t="str">
        <f>IF(Esp!D119="","",Esp!D119)</f>
        <v/>
      </c>
      <c r="C119" s="52" t="str">
        <f>IF(Aco!D119="","",Aco!D119)</f>
        <v/>
      </c>
      <c r="E119" s="52" t="str">
        <f>IF(Adv!D119="","",Adv!D119)</f>
        <v/>
      </c>
      <c r="F119" s="52" t="str">
        <f>IF(Cli!D119="","",Cli!D119)</f>
        <v/>
      </c>
      <c r="M119" s="52" t="str">
        <f>IF(Lançamentos!F119="","",Lançamentos!F119)</f>
        <v/>
      </c>
    </row>
    <row r="120" spans="1:13" ht="24.95" customHeight="1" x14ac:dyDescent="0.25">
      <c r="A120" s="33">
        <v>116</v>
      </c>
      <c r="B120" s="52" t="str">
        <f>IF(Esp!D120="","",Esp!D120)</f>
        <v/>
      </c>
      <c r="C120" s="52" t="str">
        <f>IF(Aco!D120="","",Aco!D120)</f>
        <v/>
      </c>
      <c r="E120" s="52" t="str">
        <f>IF(Adv!D120="","",Adv!D120)</f>
        <v/>
      </c>
      <c r="F120" s="52" t="str">
        <f>IF(Cli!D120="","",Cli!D120)</f>
        <v/>
      </c>
      <c r="M120" s="52" t="str">
        <f>IF(Lançamentos!F120="","",Lançamentos!F120)</f>
        <v/>
      </c>
    </row>
    <row r="121" spans="1:13" ht="24.95" customHeight="1" x14ac:dyDescent="0.25">
      <c r="A121" s="33">
        <v>117</v>
      </c>
      <c r="B121" s="52" t="str">
        <f>IF(Esp!D121="","",Esp!D121)</f>
        <v/>
      </c>
      <c r="C121" s="52" t="str">
        <f>IF(Aco!D121="","",Aco!D121)</f>
        <v/>
      </c>
      <c r="E121" s="52" t="str">
        <f>IF(Adv!D121="","",Adv!D121)</f>
        <v/>
      </c>
      <c r="F121" s="52" t="str">
        <f>IF(Cli!D121="","",Cli!D121)</f>
        <v/>
      </c>
      <c r="M121" s="52" t="str">
        <f>IF(Lançamentos!F121="","",Lançamentos!F121)</f>
        <v/>
      </c>
    </row>
    <row r="122" spans="1:13" ht="24.95" customHeight="1" x14ac:dyDescent="0.25">
      <c r="A122" s="33">
        <v>118</v>
      </c>
      <c r="B122" s="52" t="str">
        <f>IF(Esp!D122="","",Esp!D122)</f>
        <v/>
      </c>
      <c r="C122" s="52" t="str">
        <f>IF(Aco!D122="","",Aco!D122)</f>
        <v/>
      </c>
      <c r="E122" s="52" t="str">
        <f>IF(Adv!D122="","",Adv!D122)</f>
        <v/>
      </c>
      <c r="F122" s="52" t="str">
        <f>IF(Cli!D122="","",Cli!D122)</f>
        <v/>
      </c>
      <c r="M122" s="52" t="str">
        <f>IF(Lançamentos!F122="","",Lançamentos!F122)</f>
        <v/>
      </c>
    </row>
    <row r="123" spans="1:13" ht="24.95" customHeight="1" x14ac:dyDescent="0.25">
      <c r="A123" s="33">
        <v>119</v>
      </c>
      <c r="B123" s="52" t="str">
        <f>IF(Esp!D123="","",Esp!D123)</f>
        <v/>
      </c>
      <c r="C123" s="52" t="str">
        <f>IF(Aco!D123="","",Aco!D123)</f>
        <v/>
      </c>
      <c r="E123" s="52" t="str">
        <f>IF(Adv!D123="","",Adv!D123)</f>
        <v/>
      </c>
      <c r="F123" s="52" t="str">
        <f>IF(Cli!D123="","",Cli!D123)</f>
        <v/>
      </c>
      <c r="M123" s="52" t="str">
        <f>IF(Lançamentos!F123="","",Lançamentos!F123)</f>
        <v/>
      </c>
    </row>
    <row r="124" spans="1:13" ht="24.95" customHeight="1" x14ac:dyDescent="0.25">
      <c r="A124" s="33">
        <v>120</v>
      </c>
      <c r="B124" s="52" t="str">
        <f>IF(Esp!D124="","",Esp!D124)</f>
        <v/>
      </c>
      <c r="C124" s="52" t="str">
        <f>IF(Aco!D124="","",Aco!D124)</f>
        <v/>
      </c>
      <c r="E124" s="52" t="str">
        <f>IF(Adv!D124="","",Adv!D124)</f>
        <v/>
      </c>
      <c r="F124" s="52" t="str">
        <f>IF(Cli!D124="","",Cli!D124)</f>
        <v/>
      </c>
      <c r="M124" s="52" t="str">
        <f>IF(Lançamentos!F124="","",Lançamentos!F124)</f>
        <v/>
      </c>
    </row>
    <row r="125" spans="1:13" ht="24.95" customHeight="1" x14ac:dyDescent="0.25">
      <c r="A125" s="33">
        <v>121</v>
      </c>
      <c r="B125" s="52" t="str">
        <f>IF(Esp!D125="","",Esp!D125)</f>
        <v/>
      </c>
      <c r="C125" s="52" t="str">
        <f>IF(Aco!D125="","",Aco!D125)</f>
        <v/>
      </c>
      <c r="E125" s="52" t="str">
        <f>IF(Adv!D125="","",Adv!D125)</f>
        <v/>
      </c>
      <c r="F125" s="52" t="str">
        <f>IF(Cli!D125="","",Cli!D125)</f>
        <v/>
      </c>
      <c r="M125" s="52" t="str">
        <f>IF(Lançamentos!F125="","",Lançamentos!F125)</f>
        <v/>
      </c>
    </row>
    <row r="126" spans="1:13" ht="24.95" customHeight="1" x14ac:dyDescent="0.25">
      <c r="A126" s="33">
        <v>122</v>
      </c>
      <c r="B126" s="52" t="str">
        <f>IF(Esp!D126="","",Esp!D126)</f>
        <v/>
      </c>
      <c r="C126" s="52" t="str">
        <f>IF(Aco!D126="","",Aco!D126)</f>
        <v/>
      </c>
      <c r="E126" s="52" t="str">
        <f>IF(Adv!D126="","",Adv!D126)</f>
        <v/>
      </c>
      <c r="F126" s="52" t="str">
        <f>IF(Cli!D126="","",Cli!D126)</f>
        <v/>
      </c>
      <c r="M126" s="52" t="str">
        <f>IF(Lançamentos!F126="","",Lançamentos!F126)</f>
        <v/>
      </c>
    </row>
    <row r="127" spans="1:13" ht="24.95" customHeight="1" x14ac:dyDescent="0.25">
      <c r="A127" s="33">
        <v>123</v>
      </c>
      <c r="B127" s="52" t="str">
        <f>IF(Esp!D127="","",Esp!D127)</f>
        <v/>
      </c>
      <c r="C127" s="52" t="str">
        <f>IF(Aco!D127="","",Aco!D127)</f>
        <v/>
      </c>
      <c r="E127" s="52" t="str">
        <f>IF(Adv!D127="","",Adv!D127)</f>
        <v/>
      </c>
      <c r="F127" s="52" t="str">
        <f>IF(Cli!D127="","",Cli!D127)</f>
        <v/>
      </c>
      <c r="M127" s="52" t="str">
        <f>IF(Lançamentos!F127="","",Lançamentos!F127)</f>
        <v/>
      </c>
    </row>
    <row r="128" spans="1:13" ht="24.95" customHeight="1" x14ac:dyDescent="0.25">
      <c r="A128" s="33">
        <v>124</v>
      </c>
      <c r="B128" s="52" t="str">
        <f>IF(Esp!D128="","",Esp!D128)</f>
        <v/>
      </c>
      <c r="C128" s="52" t="str">
        <f>IF(Aco!D128="","",Aco!D128)</f>
        <v/>
      </c>
      <c r="E128" s="52" t="str">
        <f>IF(Adv!D128="","",Adv!D128)</f>
        <v/>
      </c>
      <c r="F128" s="52" t="str">
        <f>IF(Cli!D128="","",Cli!D128)</f>
        <v/>
      </c>
      <c r="M128" s="52" t="str">
        <f>IF(Lançamentos!F128="","",Lançamentos!F128)</f>
        <v/>
      </c>
    </row>
    <row r="129" spans="1:13" ht="24.95" customHeight="1" x14ac:dyDescent="0.25">
      <c r="A129" s="33">
        <v>125</v>
      </c>
      <c r="B129" s="52" t="str">
        <f>IF(Esp!D129="","",Esp!D129)</f>
        <v/>
      </c>
      <c r="C129" s="52" t="str">
        <f>IF(Aco!D129="","",Aco!D129)</f>
        <v/>
      </c>
      <c r="E129" s="52" t="str">
        <f>IF(Adv!D129="","",Adv!D129)</f>
        <v/>
      </c>
      <c r="F129" s="52" t="str">
        <f>IF(Cli!D129="","",Cli!D129)</f>
        <v/>
      </c>
      <c r="M129" s="52" t="str">
        <f>IF(Lançamentos!F129="","",Lançamentos!F129)</f>
        <v/>
      </c>
    </row>
    <row r="130" spans="1:13" ht="24.95" customHeight="1" x14ac:dyDescent="0.25">
      <c r="A130" s="33">
        <v>126</v>
      </c>
      <c r="B130" s="52" t="str">
        <f>IF(Esp!D130="","",Esp!D130)</f>
        <v/>
      </c>
      <c r="C130" s="52" t="str">
        <f>IF(Aco!D130="","",Aco!D130)</f>
        <v/>
      </c>
      <c r="E130" s="52" t="str">
        <f>IF(Adv!D130="","",Adv!D130)</f>
        <v/>
      </c>
      <c r="F130" s="52" t="str">
        <f>IF(Cli!D130="","",Cli!D130)</f>
        <v/>
      </c>
      <c r="M130" s="52" t="str">
        <f>IF(Lançamentos!F130="","",Lançamentos!F130)</f>
        <v/>
      </c>
    </row>
    <row r="131" spans="1:13" ht="24.95" customHeight="1" x14ac:dyDescent="0.25">
      <c r="A131" s="33">
        <v>127</v>
      </c>
      <c r="B131" s="52" t="str">
        <f>IF(Esp!D131="","",Esp!D131)</f>
        <v/>
      </c>
      <c r="C131" s="52" t="str">
        <f>IF(Aco!D131="","",Aco!D131)</f>
        <v/>
      </c>
      <c r="E131" s="52" t="str">
        <f>IF(Adv!D131="","",Adv!D131)</f>
        <v/>
      </c>
      <c r="F131" s="52" t="str">
        <f>IF(Cli!D131="","",Cli!D131)</f>
        <v/>
      </c>
      <c r="M131" s="52" t="str">
        <f>IF(Lançamentos!F131="","",Lançamentos!F131)</f>
        <v/>
      </c>
    </row>
    <row r="132" spans="1:13" ht="24.95" customHeight="1" x14ac:dyDescent="0.25">
      <c r="A132" s="33">
        <v>128</v>
      </c>
      <c r="B132" s="52" t="str">
        <f>IF(Esp!D132="","",Esp!D132)</f>
        <v/>
      </c>
      <c r="C132" s="52" t="str">
        <f>IF(Aco!D132="","",Aco!D132)</f>
        <v/>
      </c>
      <c r="E132" s="52" t="str">
        <f>IF(Adv!D132="","",Adv!D132)</f>
        <v/>
      </c>
      <c r="F132" s="52" t="str">
        <f>IF(Cli!D132="","",Cli!D132)</f>
        <v/>
      </c>
      <c r="M132" s="52" t="str">
        <f>IF(Lançamentos!F132="","",Lançamentos!F132)</f>
        <v/>
      </c>
    </row>
    <row r="133" spans="1:13" ht="24.95" customHeight="1" x14ac:dyDescent="0.25">
      <c r="A133" s="33">
        <v>129</v>
      </c>
      <c r="B133" s="52" t="str">
        <f>IF(Esp!D133="","",Esp!D133)</f>
        <v/>
      </c>
      <c r="C133" s="52" t="str">
        <f>IF(Aco!D133="","",Aco!D133)</f>
        <v/>
      </c>
      <c r="E133" s="52" t="str">
        <f>IF(Adv!D133="","",Adv!D133)</f>
        <v/>
      </c>
      <c r="F133" s="52" t="str">
        <f>IF(Cli!D133="","",Cli!D133)</f>
        <v/>
      </c>
      <c r="M133" s="52" t="str">
        <f>IF(Lançamentos!F133="","",Lançamentos!F133)</f>
        <v/>
      </c>
    </row>
    <row r="134" spans="1:13" ht="24.95" customHeight="1" x14ac:dyDescent="0.25">
      <c r="A134" s="33">
        <v>130</v>
      </c>
      <c r="B134" s="52" t="str">
        <f>IF(Esp!D134="","",Esp!D134)</f>
        <v/>
      </c>
      <c r="C134" s="52" t="str">
        <f>IF(Aco!D134="","",Aco!D134)</f>
        <v/>
      </c>
      <c r="E134" s="52" t="str">
        <f>IF(Adv!D134="","",Adv!D134)</f>
        <v/>
      </c>
      <c r="F134" s="52" t="str">
        <f>IF(Cli!D134="","",Cli!D134)</f>
        <v/>
      </c>
      <c r="M134" s="52" t="str">
        <f>IF(Lançamentos!F134="","",Lançamentos!F134)</f>
        <v/>
      </c>
    </row>
    <row r="135" spans="1:13" ht="24.95" customHeight="1" x14ac:dyDescent="0.25">
      <c r="A135" s="33">
        <v>131</v>
      </c>
      <c r="B135" s="52" t="str">
        <f>IF(Esp!D135="","",Esp!D135)</f>
        <v/>
      </c>
      <c r="C135" s="52" t="str">
        <f>IF(Aco!D135="","",Aco!D135)</f>
        <v/>
      </c>
      <c r="E135" s="52" t="str">
        <f>IF(Adv!D135="","",Adv!D135)</f>
        <v/>
      </c>
      <c r="F135" s="52" t="str">
        <f>IF(Cli!D135="","",Cli!D135)</f>
        <v/>
      </c>
      <c r="M135" s="52" t="str">
        <f>IF(Lançamentos!F135="","",Lançamentos!F135)</f>
        <v/>
      </c>
    </row>
    <row r="136" spans="1:13" ht="24.95" customHeight="1" x14ac:dyDescent="0.25">
      <c r="A136" s="33">
        <v>132</v>
      </c>
      <c r="B136" s="52" t="str">
        <f>IF(Esp!D136="","",Esp!D136)</f>
        <v/>
      </c>
      <c r="C136" s="52" t="str">
        <f>IF(Aco!D136="","",Aco!D136)</f>
        <v/>
      </c>
      <c r="E136" s="52" t="str">
        <f>IF(Adv!D136="","",Adv!D136)</f>
        <v/>
      </c>
      <c r="F136" s="52" t="str">
        <f>IF(Cli!D136="","",Cli!D136)</f>
        <v/>
      </c>
      <c r="M136" s="52" t="str">
        <f>IF(Lançamentos!F136="","",Lançamentos!F136)</f>
        <v/>
      </c>
    </row>
    <row r="137" spans="1:13" ht="24.95" customHeight="1" x14ac:dyDescent="0.25">
      <c r="A137" s="33">
        <v>133</v>
      </c>
      <c r="B137" s="52" t="str">
        <f>IF(Esp!D137="","",Esp!D137)</f>
        <v/>
      </c>
      <c r="C137" s="52" t="str">
        <f>IF(Aco!D137="","",Aco!D137)</f>
        <v/>
      </c>
      <c r="E137" s="52" t="str">
        <f>IF(Adv!D137="","",Adv!D137)</f>
        <v/>
      </c>
      <c r="F137" s="52" t="str">
        <f>IF(Cli!D137="","",Cli!D137)</f>
        <v/>
      </c>
      <c r="M137" s="52" t="str">
        <f>IF(Lançamentos!F137="","",Lançamentos!F137)</f>
        <v/>
      </c>
    </row>
    <row r="138" spans="1:13" ht="24.95" customHeight="1" x14ac:dyDescent="0.25">
      <c r="A138" s="33">
        <v>134</v>
      </c>
      <c r="B138" s="52" t="str">
        <f>IF(Esp!D138="","",Esp!D138)</f>
        <v/>
      </c>
      <c r="C138" s="52" t="str">
        <f>IF(Aco!D138="","",Aco!D138)</f>
        <v/>
      </c>
      <c r="E138" s="52" t="str">
        <f>IF(Adv!D138="","",Adv!D138)</f>
        <v/>
      </c>
      <c r="F138" s="52" t="str">
        <f>IF(Cli!D138="","",Cli!D138)</f>
        <v/>
      </c>
      <c r="M138" s="52" t="str">
        <f>IF(Lançamentos!F138="","",Lançamentos!F138)</f>
        <v/>
      </c>
    </row>
    <row r="139" spans="1:13" ht="24.95" customHeight="1" x14ac:dyDescent="0.25">
      <c r="A139" s="33">
        <v>135</v>
      </c>
      <c r="B139" s="52" t="str">
        <f>IF(Esp!D139="","",Esp!D139)</f>
        <v/>
      </c>
      <c r="C139" s="52" t="str">
        <f>IF(Aco!D139="","",Aco!D139)</f>
        <v/>
      </c>
      <c r="E139" s="52" t="str">
        <f>IF(Adv!D139="","",Adv!D139)</f>
        <v/>
      </c>
      <c r="F139" s="52" t="str">
        <f>IF(Cli!D139="","",Cli!D139)</f>
        <v/>
      </c>
      <c r="M139" s="52" t="str">
        <f>IF(Lançamentos!F139="","",Lançamentos!F139)</f>
        <v/>
      </c>
    </row>
    <row r="140" spans="1:13" ht="24.95" customHeight="1" x14ac:dyDescent="0.25">
      <c r="A140" s="33">
        <v>136</v>
      </c>
      <c r="B140" s="52" t="str">
        <f>IF(Esp!D140="","",Esp!D140)</f>
        <v/>
      </c>
      <c r="C140" s="52" t="str">
        <f>IF(Aco!D140="","",Aco!D140)</f>
        <v/>
      </c>
      <c r="E140" s="52" t="str">
        <f>IF(Adv!D140="","",Adv!D140)</f>
        <v/>
      </c>
      <c r="F140" s="52" t="str">
        <f>IF(Cli!D140="","",Cli!D140)</f>
        <v/>
      </c>
      <c r="M140" s="52" t="str">
        <f>IF(Lançamentos!F140="","",Lançamentos!F140)</f>
        <v/>
      </c>
    </row>
    <row r="141" spans="1:13" ht="24.95" customHeight="1" x14ac:dyDescent="0.25">
      <c r="A141" s="33">
        <v>137</v>
      </c>
      <c r="B141" s="52" t="str">
        <f>IF(Esp!D141="","",Esp!D141)</f>
        <v/>
      </c>
      <c r="C141" s="52" t="str">
        <f>IF(Aco!D141="","",Aco!D141)</f>
        <v/>
      </c>
      <c r="E141" s="52" t="str">
        <f>IF(Adv!D141="","",Adv!D141)</f>
        <v/>
      </c>
      <c r="F141" s="52" t="str">
        <f>IF(Cli!D141="","",Cli!D141)</f>
        <v/>
      </c>
      <c r="M141" s="52" t="str">
        <f>IF(Lançamentos!F141="","",Lançamentos!F141)</f>
        <v/>
      </c>
    </row>
    <row r="142" spans="1:13" ht="24.95" customHeight="1" x14ac:dyDescent="0.25">
      <c r="A142" s="33">
        <v>138</v>
      </c>
      <c r="B142" s="52" t="str">
        <f>IF(Esp!D142="","",Esp!D142)</f>
        <v/>
      </c>
      <c r="C142" s="52" t="str">
        <f>IF(Aco!D142="","",Aco!D142)</f>
        <v/>
      </c>
      <c r="E142" s="52" t="str">
        <f>IF(Adv!D142="","",Adv!D142)</f>
        <v/>
      </c>
      <c r="F142" s="52" t="str">
        <f>IF(Cli!D142="","",Cli!D142)</f>
        <v/>
      </c>
      <c r="M142" s="52" t="str">
        <f>IF(Lançamentos!F142="","",Lançamentos!F142)</f>
        <v/>
      </c>
    </row>
    <row r="143" spans="1:13" ht="24.95" customHeight="1" x14ac:dyDescent="0.25">
      <c r="A143" s="33">
        <v>139</v>
      </c>
      <c r="B143" s="52" t="str">
        <f>IF(Esp!D143="","",Esp!D143)</f>
        <v/>
      </c>
      <c r="C143" s="52" t="str">
        <f>IF(Aco!D143="","",Aco!D143)</f>
        <v/>
      </c>
      <c r="E143" s="52" t="str">
        <f>IF(Adv!D143="","",Adv!D143)</f>
        <v/>
      </c>
      <c r="F143" s="52" t="str">
        <f>IF(Cli!D143="","",Cli!D143)</f>
        <v/>
      </c>
      <c r="M143" s="52" t="str">
        <f>IF(Lançamentos!F143="","",Lançamentos!F143)</f>
        <v/>
      </c>
    </row>
    <row r="144" spans="1:13" ht="24.95" customHeight="1" x14ac:dyDescent="0.25">
      <c r="A144" s="33">
        <v>140</v>
      </c>
      <c r="B144" s="52" t="str">
        <f>IF(Esp!D144="","",Esp!D144)</f>
        <v/>
      </c>
      <c r="C144" s="52" t="str">
        <f>IF(Aco!D144="","",Aco!D144)</f>
        <v/>
      </c>
      <c r="E144" s="52" t="str">
        <f>IF(Adv!D144="","",Adv!D144)</f>
        <v/>
      </c>
      <c r="F144" s="52" t="str">
        <f>IF(Cli!D144="","",Cli!D144)</f>
        <v/>
      </c>
      <c r="M144" s="52" t="str">
        <f>IF(Lançamentos!F144="","",Lançamentos!F144)</f>
        <v/>
      </c>
    </row>
    <row r="145" spans="1:13" ht="24.95" customHeight="1" x14ac:dyDescent="0.25">
      <c r="A145" s="33">
        <v>141</v>
      </c>
      <c r="B145" s="52" t="str">
        <f>IF(Esp!D145="","",Esp!D145)</f>
        <v/>
      </c>
      <c r="C145" s="52" t="str">
        <f>IF(Aco!D145="","",Aco!D145)</f>
        <v/>
      </c>
      <c r="E145" s="52" t="str">
        <f>IF(Adv!D145="","",Adv!D145)</f>
        <v/>
      </c>
      <c r="F145" s="52" t="str">
        <f>IF(Cli!D145="","",Cli!D145)</f>
        <v/>
      </c>
      <c r="M145" s="52" t="str">
        <f>IF(Lançamentos!F145="","",Lançamentos!F145)</f>
        <v/>
      </c>
    </row>
    <row r="146" spans="1:13" ht="24.95" customHeight="1" x14ac:dyDescent="0.25">
      <c r="A146" s="33">
        <v>142</v>
      </c>
      <c r="B146" s="52" t="str">
        <f>IF(Esp!D146="","",Esp!D146)</f>
        <v/>
      </c>
      <c r="C146" s="52" t="str">
        <f>IF(Aco!D146="","",Aco!D146)</f>
        <v/>
      </c>
      <c r="E146" s="52" t="str">
        <f>IF(Adv!D146="","",Adv!D146)</f>
        <v/>
      </c>
      <c r="F146" s="52" t="str">
        <f>IF(Cli!D146="","",Cli!D146)</f>
        <v/>
      </c>
      <c r="M146" s="52" t="str">
        <f>IF(Lançamentos!F146="","",Lançamentos!F146)</f>
        <v/>
      </c>
    </row>
    <row r="147" spans="1:13" ht="24.95" customHeight="1" x14ac:dyDescent="0.25">
      <c r="A147" s="33">
        <v>143</v>
      </c>
      <c r="B147" s="52" t="str">
        <f>IF(Esp!D147="","",Esp!D147)</f>
        <v/>
      </c>
      <c r="C147" s="52" t="str">
        <f>IF(Aco!D147="","",Aco!D147)</f>
        <v/>
      </c>
      <c r="E147" s="52" t="str">
        <f>IF(Adv!D147="","",Adv!D147)</f>
        <v/>
      </c>
      <c r="F147" s="52" t="str">
        <f>IF(Cli!D147="","",Cli!D147)</f>
        <v/>
      </c>
      <c r="M147" s="52" t="str">
        <f>IF(Lançamentos!F147="","",Lançamentos!F147)</f>
        <v/>
      </c>
    </row>
    <row r="148" spans="1:13" ht="24.95" customHeight="1" x14ac:dyDescent="0.25">
      <c r="A148" s="33">
        <v>144</v>
      </c>
      <c r="B148" s="52" t="str">
        <f>IF(Esp!D148="","",Esp!D148)</f>
        <v/>
      </c>
      <c r="C148" s="52" t="str">
        <f>IF(Aco!D148="","",Aco!D148)</f>
        <v/>
      </c>
      <c r="E148" s="52" t="str">
        <f>IF(Adv!D148="","",Adv!D148)</f>
        <v/>
      </c>
      <c r="F148" s="52" t="str">
        <f>IF(Cli!D148="","",Cli!D148)</f>
        <v/>
      </c>
      <c r="M148" s="52" t="str">
        <f>IF(Lançamentos!F148="","",Lançamentos!F148)</f>
        <v/>
      </c>
    </row>
    <row r="149" spans="1:13" ht="24.95" customHeight="1" x14ac:dyDescent="0.25">
      <c r="A149" s="33">
        <v>145</v>
      </c>
      <c r="B149" s="52" t="str">
        <f>IF(Esp!D149="","",Esp!D149)</f>
        <v/>
      </c>
      <c r="C149" s="52" t="str">
        <f>IF(Aco!D149="","",Aco!D149)</f>
        <v/>
      </c>
      <c r="E149" s="52" t="str">
        <f>IF(Adv!D149="","",Adv!D149)</f>
        <v/>
      </c>
      <c r="F149" s="52" t="str">
        <f>IF(Cli!D149="","",Cli!D149)</f>
        <v/>
      </c>
      <c r="M149" s="52" t="str">
        <f>IF(Lançamentos!F149="","",Lançamentos!F149)</f>
        <v/>
      </c>
    </row>
    <row r="150" spans="1:13" ht="24.95" customHeight="1" x14ac:dyDescent="0.25">
      <c r="A150" s="33">
        <v>146</v>
      </c>
      <c r="B150" s="52" t="str">
        <f>IF(Esp!D150="","",Esp!D150)</f>
        <v/>
      </c>
      <c r="C150" s="52" t="str">
        <f>IF(Aco!D150="","",Aco!D150)</f>
        <v/>
      </c>
      <c r="E150" s="52" t="str">
        <f>IF(Adv!D150="","",Adv!D150)</f>
        <v/>
      </c>
      <c r="F150" s="52" t="str">
        <f>IF(Cli!D150="","",Cli!D150)</f>
        <v/>
      </c>
      <c r="M150" s="52" t="str">
        <f>IF(Lançamentos!F150="","",Lançamentos!F150)</f>
        <v/>
      </c>
    </row>
    <row r="151" spans="1:13" ht="24.95" customHeight="1" x14ac:dyDescent="0.25">
      <c r="A151" s="33">
        <v>147</v>
      </c>
      <c r="B151" s="52" t="str">
        <f>IF(Esp!D151="","",Esp!D151)</f>
        <v/>
      </c>
      <c r="C151" s="52" t="str">
        <f>IF(Aco!D151="","",Aco!D151)</f>
        <v/>
      </c>
      <c r="E151" s="52" t="str">
        <f>IF(Adv!D151="","",Adv!D151)</f>
        <v/>
      </c>
      <c r="F151" s="52" t="str">
        <f>IF(Cli!D151="","",Cli!D151)</f>
        <v/>
      </c>
      <c r="M151" s="52" t="str">
        <f>IF(Lançamentos!F151="","",Lançamentos!F151)</f>
        <v/>
      </c>
    </row>
    <row r="152" spans="1:13" ht="24.95" customHeight="1" x14ac:dyDescent="0.25">
      <c r="A152" s="33">
        <v>148</v>
      </c>
      <c r="B152" s="52" t="str">
        <f>IF(Esp!D152="","",Esp!D152)</f>
        <v/>
      </c>
      <c r="C152" s="52" t="str">
        <f>IF(Aco!D152="","",Aco!D152)</f>
        <v/>
      </c>
      <c r="E152" s="52" t="str">
        <f>IF(Adv!D152="","",Adv!D152)</f>
        <v/>
      </c>
      <c r="F152" s="52" t="str">
        <f>IF(Cli!D152="","",Cli!D152)</f>
        <v/>
      </c>
      <c r="M152" s="52" t="str">
        <f>IF(Lançamentos!F152="","",Lançamentos!F152)</f>
        <v/>
      </c>
    </row>
    <row r="153" spans="1:13" ht="24.95" customHeight="1" x14ac:dyDescent="0.25">
      <c r="A153" s="33">
        <v>149</v>
      </c>
      <c r="B153" s="52" t="str">
        <f>IF(Esp!D153="","",Esp!D153)</f>
        <v/>
      </c>
      <c r="C153" s="52" t="str">
        <f>IF(Aco!D153="","",Aco!D153)</f>
        <v/>
      </c>
      <c r="E153" s="52" t="str">
        <f>IF(Adv!D153="","",Adv!D153)</f>
        <v/>
      </c>
      <c r="F153" s="52" t="str">
        <f>IF(Cli!D153="","",Cli!D153)</f>
        <v/>
      </c>
      <c r="M153" s="52" t="str">
        <f>IF(Lançamentos!F153="","",Lançamentos!F153)</f>
        <v/>
      </c>
    </row>
    <row r="154" spans="1:13" ht="24.95" customHeight="1" x14ac:dyDescent="0.25">
      <c r="A154" s="33">
        <v>150</v>
      </c>
      <c r="B154" s="52" t="str">
        <f>IF(Esp!D154="","",Esp!D154)</f>
        <v/>
      </c>
      <c r="C154" s="52" t="str">
        <f>IF(Aco!D154="","",Aco!D154)</f>
        <v/>
      </c>
      <c r="E154" s="52" t="str">
        <f>IF(Adv!D154="","",Adv!D154)</f>
        <v/>
      </c>
      <c r="F154" s="52" t="str">
        <f>IF(Cli!D154="","",Cli!D154)</f>
        <v/>
      </c>
      <c r="M154" s="52" t="str">
        <f>IF(Lançamentos!F154="","",Lançamentos!F154)</f>
        <v/>
      </c>
    </row>
    <row r="155" spans="1:13" ht="24.95" customHeight="1" x14ac:dyDescent="0.25">
      <c r="A155" s="33">
        <v>151</v>
      </c>
      <c r="B155" s="52" t="str">
        <f>IF(Esp!D155="","",Esp!D155)</f>
        <v/>
      </c>
      <c r="C155" s="52" t="str">
        <f>IF(Aco!D155="","",Aco!D155)</f>
        <v/>
      </c>
      <c r="E155" s="52" t="str">
        <f>IF(Adv!D155="","",Adv!D155)</f>
        <v/>
      </c>
      <c r="F155" s="52" t="str">
        <f>IF(Cli!D155="","",Cli!D155)</f>
        <v/>
      </c>
      <c r="M155" s="52" t="str">
        <f>IF(Lançamentos!F155="","",Lançamentos!F155)</f>
        <v/>
      </c>
    </row>
    <row r="156" spans="1:13" ht="24.95" customHeight="1" x14ac:dyDescent="0.25">
      <c r="A156" s="33">
        <v>152</v>
      </c>
      <c r="B156" s="52" t="str">
        <f>IF(Esp!D156="","",Esp!D156)</f>
        <v/>
      </c>
      <c r="C156" s="52" t="str">
        <f>IF(Aco!D156="","",Aco!D156)</f>
        <v/>
      </c>
      <c r="E156" s="52" t="str">
        <f>IF(Adv!D156="","",Adv!D156)</f>
        <v/>
      </c>
      <c r="F156" s="52" t="str">
        <f>IF(Cli!D156="","",Cli!D156)</f>
        <v/>
      </c>
      <c r="M156" s="52" t="str">
        <f>IF(Lançamentos!F156="","",Lançamentos!F156)</f>
        <v/>
      </c>
    </row>
    <row r="157" spans="1:13" ht="24.95" customHeight="1" x14ac:dyDescent="0.25">
      <c r="A157" s="33">
        <v>153</v>
      </c>
      <c r="B157" s="52" t="str">
        <f>IF(Esp!D157="","",Esp!D157)</f>
        <v/>
      </c>
      <c r="C157" s="52" t="str">
        <f>IF(Aco!D157="","",Aco!D157)</f>
        <v/>
      </c>
      <c r="E157" s="52" t="str">
        <f>IF(Adv!D157="","",Adv!D157)</f>
        <v/>
      </c>
      <c r="F157" s="52" t="str">
        <f>IF(Cli!D157="","",Cli!D157)</f>
        <v/>
      </c>
      <c r="M157" s="52" t="str">
        <f>IF(Lançamentos!F157="","",Lançamentos!F157)</f>
        <v/>
      </c>
    </row>
    <row r="158" spans="1:13" ht="24.95" customHeight="1" x14ac:dyDescent="0.25">
      <c r="A158" s="33">
        <v>154</v>
      </c>
      <c r="B158" s="52" t="str">
        <f>IF(Esp!D158="","",Esp!D158)</f>
        <v/>
      </c>
      <c r="C158" s="52" t="str">
        <f>IF(Aco!D158="","",Aco!D158)</f>
        <v/>
      </c>
      <c r="E158" s="52" t="str">
        <f>IF(Adv!D158="","",Adv!D158)</f>
        <v/>
      </c>
      <c r="F158" s="52" t="str">
        <f>IF(Cli!D158="","",Cli!D158)</f>
        <v/>
      </c>
      <c r="M158" s="52" t="str">
        <f>IF(Lançamentos!F158="","",Lançamentos!F158)</f>
        <v/>
      </c>
    </row>
    <row r="159" spans="1:13" ht="24.95" customHeight="1" x14ac:dyDescent="0.25">
      <c r="A159" s="33">
        <v>155</v>
      </c>
      <c r="B159" s="52" t="str">
        <f>IF(Esp!D159="","",Esp!D159)</f>
        <v/>
      </c>
      <c r="C159" s="52" t="str">
        <f>IF(Aco!D159="","",Aco!D159)</f>
        <v/>
      </c>
      <c r="E159" s="52" t="str">
        <f>IF(Adv!D159="","",Adv!D159)</f>
        <v/>
      </c>
      <c r="F159" s="52" t="str">
        <f>IF(Cli!D159="","",Cli!D159)</f>
        <v/>
      </c>
      <c r="M159" s="52" t="str">
        <f>IF(Lançamentos!F159="","",Lançamentos!F159)</f>
        <v/>
      </c>
    </row>
    <row r="160" spans="1:13" ht="24.95" customHeight="1" x14ac:dyDescent="0.25">
      <c r="A160" s="33">
        <v>156</v>
      </c>
      <c r="B160" s="52" t="str">
        <f>IF(Esp!D160="","",Esp!D160)</f>
        <v/>
      </c>
      <c r="C160" s="52" t="str">
        <f>IF(Aco!D160="","",Aco!D160)</f>
        <v/>
      </c>
      <c r="E160" s="52" t="str">
        <f>IF(Adv!D160="","",Adv!D160)</f>
        <v/>
      </c>
      <c r="F160" s="52" t="str">
        <f>IF(Cli!D160="","",Cli!D160)</f>
        <v/>
      </c>
      <c r="M160" s="52" t="str">
        <f>IF(Lançamentos!F160="","",Lançamentos!F160)</f>
        <v/>
      </c>
    </row>
    <row r="161" spans="1:13" ht="24.95" customHeight="1" x14ac:dyDescent="0.25">
      <c r="A161" s="33">
        <v>157</v>
      </c>
      <c r="B161" s="52" t="str">
        <f>IF(Esp!D161="","",Esp!D161)</f>
        <v/>
      </c>
      <c r="C161" s="52" t="str">
        <f>IF(Aco!D161="","",Aco!D161)</f>
        <v/>
      </c>
      <c r="E161" s="52" t="str">
        <f>IF(Adv!D161="","",Adv!D161)</f>
        <v/>
      </c>
      <c r="F161" s="52" t="str">
        <f>IF(Cli!D161="","",Cli!D161)</f>
        <v/>
      </c>
      <c r="M161" s="52" t="str">
        <f>IF(Lançamentos!F161="","",Lançamentos!F161)</f>
        <v/>
      </c>
    </row>
    <row r="162" spans="1:13" ht="24.95" customHeight="1" x14ac:dyDescent="0.25">
      <c r="A162" s="33">
        <v>158</v>
      </c>
      <c r="B162" s="52" t="str">
        <f>IF(Esp!D162="","",Esp!D162)</f>
        <v/>
      </c>
      <c r="C162" s="52" t="str">
        <f>IF(Aco!D162="","",Aco!D162)</f>
        <v/>
      </c>
      <c r="E162" s="52" t="str">
        <f>IF(Adv!D162="","",Adv!D162)</f>
        <v/>
      </c>
      <c r="F162" s="52" t="str">
        <f>IF(Cli!D162="","",Cli!D162)</f>
        <v/>
      </c>
      <c r="M162" s="52" t="str">
        <f>IF(Lançamentos!F162="","",Lançamentos!F162)</f>
        <v/>
      </c>
    </row>
    <row r="163" spans="1:13" ht="24.95" customHeight="1" x14ac:dyDescent="0.25">
      <c r="A163" s="33">
        <v>159</v>
      </c>
      <c r="B163" s="52" t="str">
        <f>IF(Esp!D163="","",Esp!D163)</f>
        <v/>
      </c>
      <c r="C163" s="52" t="str">
        <f>IF(Aco!D163="","",Aco!D163)</f>
        <v/>
      </c>
      <c r="E163" s="52" t="str">
        <f>IF(Adv!D163="","",Adv!D163)</f>
        <v/>
      </c>
      <c r="F163" s="52" t="str">
        <f>IF(Cli!D163="","",Cli!D163)</f>
        <v/>
      </c>
      <c r="M163" s="52" t="str">
        <f>IF(Lançamentos!F163="","",Lançamentos!F163)</f>
        <v/>
      </c>
    </row>
    <row r="164" spans="1:13" ht="24.95" customHeight="1" x14ac:dyDescent="0.25">
      <c r="A164" s="33">
        <v>160</v>
      </c>
      <c r="B164" s="52" t="str">
        <f>IF(Esp!D164="","",Esp!D164)</f>
        <v/>
      </c>
      <c r="C164" s="52" t="str">
        <f>IF(Aco!D164="","",Aco!D164)</f>
        <v/>
      </c>
      <c r="E164" s="52" t="str">
        <f>IF(Adv!D164="","",Adv!D164)</f>
        <v/>
      </c>
      <c r="F164" s="52" t="str">
        <f>IF(Cli!D164="","",Cli!D164)</f>
        <v/>
      </c>
      <c r="M164" s="52" t="str">
        <f>IF(Lançamentos!F164="","",Lançamentos!F164)</f>
        <v/>
      </c>
    </row>
    <row r="165" spans="1:13" ht="24.95" customHeight="1" x14ac:dyDescent="0.25">
      <c r="A165" s="33">
        <v>161</v>
      </c>
      <c r="B165" s="52" t="str">
        <f>IF(Esp!D165="","",Esp!D165)</f>
        <v/>
      </c>
      <c r="C165" s="52" t="str">
        <f>IF(Aco!D165="","",Aco!D165)</f>
        <v/>
      </c>
      <c r="E165" s="52" t="str">
        <f>IF(Adv!D165="","",Adv!D165)</f>
        <v/>
      </c>
      <c r="F165" s="52" t="str">
        <f>IF(Cli!D165="","",Cli!D165)</f>
        <v/>
      </c>
      <c r="M165" s="52" t="str">
        <f>IF(Lançamentos!F165="","",Lançamentos!F165)</f>
        <v/>
      </c>
    </row>
    <row r="166" spans="1:13" ht="24.95" customHeight="1" x14ac:dyDescent="0.25">
      <c r="A166" s="33">
        <v>162</v>
      </c>
      <c r="B166" s="52" t="str">
        <f>IF(Esp!D166="","",Esp!D166)</f>
        <v/>
      </c>
      <c r="C166" s="52" t="str">
        <f>IF(Aco!D166="","",Aco!D166)</f>
        <v/>
      </c>
      <c r="E166" s="52" t="str">
        <f>IF(Adv!D166="","",Adv!D166)</f>
        <v/>
      </c>
      <c r="F166" s="52" t="str">
        <f>IF(Cli!D166="","",Cli!D166)</f>
        <v/>
      </c>
      <c r="M166" s="52" t="str">
        <f>IF(Lançamentos!F166="","",Lançamentos!F166)</f>
        <v/>
      </c>
    </row>
    <row r="167" spans="1:13" ht="24.95" customHeight="1" x14ac:dyDescent="0.25">
      <c r="A167" s="33">
        <v>163</v>
      </c>
      <c r="B167" s="52" t="str">
        <f>IF(Esp!D167="","",Esp!D167)</f>
        <v/>
      </c>
      <c r="C167" s="52" t="str">
        <f>IF(Aco!D167="","",Aco!D167)</f>
        <v/>
      </c>
      <c r="E167" s="52" t="str">
        <f>IF(Adv!D167="","",Adv!D167)</f>
        <v/>
      </c>
      <c r="F167" s="52" t="str">
        <f>IF(Cli!D167="","",Cli!D167)</f>
        <v/>
      </c>
      <c r="M167" s="52" t="str">
        <f>IF(Lançamentos!F167="","",Lançamentos!F167)</f>
        <v/>
      </c>
    </row>
    <row r="168" spans="1:13" ht="24.95" customHeight="1" x14ac:dyDescent="0.25">
      <c r="A168" s="33">
        <v>164</v>
      </c>
      <c r="B168" s="52" t="str">
        <f>IF(Esp!D168="","",Esp!D168)</f>
        <v/>
      </c>
      <c r="C168" s="52" t="str">
        <f>IF(Aco!D168="","",Aco!D168)</f>
        <v/>
      </c>
      <c r="E168" s="52" t="str">
        <f>IF(Adv!D168="","",Adv!D168)</f>
        <v/>
      </c>
      <c r="F168" s="52" t="str">
        <f>IF(Cli!D168="","",Cli!D168)</f>
        <v/>
      </c>
      <c r="M168" s="52" t="str">
        <f>IF(Lançamentos!F168="","",Lançamentos!F168)</f>
        <v/>
      </c>
    </row>
    <row r="169" spans="1:13" ht="24.95" customHeight="1" x14ac:dyDescent="0.25">
      <c r="A169" s="33">
        <v>165</v>
      </c>
      <c r="B169" s="52" t="str">
        <f>IF(Esp!D169="","",Esp!D169)</f>
        <v/>
      </c>
      <c r="C169" s="52" t="str">
        <f>IF(Aco!D169="","",Aco!D169)</f>
        <v/>
      </c>
      <c r="E169" s="52" t="str">
        <f>IF(Adv!D169="","",Adv!D169)</f>
        <v/>
      </c>
      <c r="F169" s="52" t="str">
        <f>IF(Cli!D169="","",Cli!D169)</f>
        <v/>
      </c>
      <c r="M169" s="52" t="str">
        <f>IF(Lançamentos!F169="","",Lançamentos!F169)</f>
        <v/>
      </c>
    </row>
    <row r="170" spans="1:13" ht="24.95" customHeight="1" x14ac:dyDescent="0.25">
      <c r="A170" s="33">
        <v>166</v>
      </c>
      <c r="B170" s="52" t="str">
        <f>IF(Esp!D170="","",Esp!D170)</f>
        <v/>
      </c>
      <c r="C170" s="52" t="str">
        <f>IF(Aco!D170="","",Aco!D170)</f>
        <v/>
      </c>
      <c r="E170" s="52" t="str">
        <f>IF(Adv!D170="","",Adv!D170)</f>
        <v/>
      </c>
      <c r="F170" s="52" t="str">
        <f>IF(Cli!D170="","",Cli!D170)</f>
        <v/>
      </c>
      <c r="M170" s="52" t="str">
        <f>IF(Lançamentos!F170="","",Lançamentos!F170)</f>
        <v/>
      </c>
    </row>
    <row r="171" spans="1:13" ht="24.95" customHeight="1" x14ac:dyDescent="0.25">
      <c r="A171" s="33">
        <v>167</v>
      </c>
      <c r="B171" s="52" t="str">
        <f>IF(Esp!D171="","",Esp!D171)</f>
        <v/>
      </c>
      <c r="C171" s="52" t="str">
        <f>IF(Aco!D171="","",Aco!D171)</f>
        <v/>
      </c>
      <c r="E171" s="52" t="str">
        <f>IF(Adv!D171="","",Adv!D171)</f>
        <v/>
      </c>
      <c r="F171" s="52" t="str">
        <f>IF(Cli!D171="","",Cli!D171)</f>
        <v/>
      </c>
      <c r="M171" s="52" t="str">
        <f>IF(Lançamentos!F171="","",Lançamentos!F171)</f>
        <v/>
      </c>
    </row>
    <row r="172" spans="1:13" ht="24.95" customHeight="1" x14ac:dyDescent="0.25">
      <c r="A172" s="33">
        <v>168</v>
      </c>
      <c r="B172" s="52" t="str">
        <f>IF(Esp!D172="","",Esp!D172)</f>
        <v/>
      </c>
      <c r="C172" s="52" t="str">
        <f>IF(Aco!D172="","",Aco!D172)</f>
        <v/>
      </c>
      <c r="E172" s="52" t="str">
        <f>IF(Adv!D172="","",Adv!D172)</f>
        <v/>
      </c>
      <c r="F172" s="52" t="str">
        <f>IF(Cli!D172="","",Cli!D172)</f>
        <v/>
      </c>
      <c r="M172" s="52" t="str">
        <f>IF(Lançamentos!F172="","",Lançamentos!F172)</f>
        <v/>
      </c>
    </row>
    <row r="173" spans="1:13" ht="24.95" customHeight="1" x14ac:dyDescent="0.25">
      <c r="A173" s="33">
        <v>169</v>
      </c>
      <c r="B173" s="52" t="str">
        <f>IF(Esp!D173="","",Esp!D173)</f>
        <v/>
      </c>
      <c r="C173" s="52" t="str">
        <f>IF(Aco!D173="","",Aco!D173)</f>
        <v/>
      </c>
      <c r="E173" s="52" t="str">
        <f>IF(Adv!D173="","",Adv!D173)</f>
        <v/>
      </c>
      <c r="F173" s="52" t="str">
        <f>IF(Cli!D173="","",Cli!D173)</f>
        <v/>
      </c>
      <c r="M173" s="52" t="str">
        <f>IF(Lançamentos!F173="","",Lançamentos!F173)</f>
        <v/>
      </c>
    </row>
    <row r="174" spans="1:13" ht="24.95" customHeight="1" x14ac:dyDescent="0.25">
      <c r="A174" s="33">
        <v>170</v>
      </c>
      <c r="B174" s="52" t="str">
        <f>IF(Esp!D174="","",Esp!D174)</f>
        <v/>
      </c>
      <c r="C174" s="52" t="str">
        <f>IF(Aco!D174="","",Aco!D174)</f>
        <v/>
      </c>
      <c r="E174" s="52" t="str">
        <f>IF(Adv!D174="","",Adv!D174)</f>
        <v/>
      </c>
      <c r="F174" s="52" t="str">
        <f>IF(Cli!D174="","",Cli!D174)</f>
        <v/>
      </c>
      <c r="M174" s="52" t="str">
        <f>IF(Lançamentos!F174="","",Lançamentos!F174)</f>
        <v/>
      </c>
    </row>
    <row r="175" spans="1:13" ht="24.95" customHeight="1" x14ac:dyDescent="0.25">
      <c r="A175" s="33">
        <v>171</v>
      </c>
      <c r="B175" s="52" t="str">
        <f>IF(Esp!D175="","",Esp!D175)</f>
        <v/>
      </c>
      <c r="C175" s="52" t="str">
        <f>IF(Aco!D175="","",Aco!D175)</f>
        <v/>
      </c>
      <c r="E175" s="52" t="str">
        <f>IF(Adv!D175="","",Adv!D175)</f>
        <v/>
      </c>
      <c r="F175" s="52" t="str">
        <f>IF(Cli!D175="","",Cli!D175)</f>
        <v/>
      </c>
      <c r="M175" s="52" t="str">
        <f>IF(Lançamentos!F175="","",Lançamentos!F175)</f>
        <v/>
      </c>
    </row>
    <row r="176" spans="1:13" ht="24.95" customHeight="1" x14ac:dyDescent="0.25">
      <c r="A176" s="33">
        <v>172</v>
      </c>
      <c r="B176" s="52" t="str">
        <f>IF(Esp!D176="","",Esp!D176)</f>
        <v/>
      </c>
      <c r="C176" s="52" t="str">
        <f>IF(Aco!D176="","",Aco!D176)</f>
        <v/>
      </c>
      <c r="E176" s="52" t="str">
        <f>IF(Adv!D176="","",Adv!D176)</f>
        <v/>
      </c>
      <c r="F176" s="52" t="str">
        <f>IF(Cli!D176="","",Cli!D176)</f>
        <v/>
      </c>
      <c r="M176" s="52" t="str">
        <f>IF(Lançamentos!F176="","",Lançamentos!F176)</f>
        <v/>
      </c>
    </row>
    <row r="177" spans="1:13" ht="24.95" customHeight="1" x14ac:dyDescent="0.25">
      <c r="A177" s="33">
        <v>173</v>
      </c>
      <c r="B177" s="52" t="str">
        <f>IF(Esp!D177="","",Esp!D177)</f>
        <v/>
      </c>
      <c r="C177" s="52" t="str">
        <f>IF(Aco!D177="","",Aco!D177)</f>
        <v/>
      </c>
      <c r="E177" s="52" t="str">
        <f>IF(Adv!D177="","",Adv!D177)</f>
        <v/>
      </c>
      <c r="F177" s="52" t="str">
        <f>IF(Cli!D177="","",Cli!D177)</f>
        <v/>
      </c>
      <c r="M177" s="52" t="str">
        <f>IF(Lançamentos!F177="","",Lançamentos!F177)</f>
        <v/>
      </c>
    </row>
    <row r="178" spans="1:13" ht="24.95" customHeight="1" x14ac:dyDescent="0.25">
      <c r="A178" s="33">
        <v>174</v>
      </c>
      <c r="B178" s="52" t="str">
        <f>IF(Esp!D178="","",Esp!D178)</f>
        <v/>
      </c>
      <c r="C178" s="52" t="str">
        <f>IF(Aco!D178="","",Aco!D178)</f>
        <v/>
      </c>
      <c r="E178" s="52" t="str">
        <f>IF(Adv!D178="","",Adv!D178)</f>
        <v/>
      </c>
      <c r="F178" s="52" t="str">
        <f>IF(Cli!D178="","",Cli!D178)</f>
        <v/>
      </c>
      <c r="M178" s="52" t="str">
        <f>IF(Lançamentos!F178="","",Lançamentos!F178)</f>
        <v/>
      </c>
    </row>
    <row r="179" spans="1:13" ht="24.95" customHeight="1" x14ac:dyDescent="0.25">
      <c r="A179" s="33">
        <v>175</v>
      </c>
      <c r="B179" s="52" t="str">
        <f>IF(Esp!D179="","",Esp!D179)</f>
        <v/>
      </c>
      <c r="C179" s="52" t="str">
        <f>IF(Aco!D179="","",Aco!D179)</f>
        <v/>
      </c>
      <c r="E179" s="52" t="str">
        <f>IF(Adv!D179="","",Adv!D179)</f>
        <v/>
      </c>
      <c r="F179" s="52" t="str">
        <f>IF(Cli!D179="","",Cli!D179)</f>
        <v/>
      </c>
      <c r="M179" s="52" t="str">
        <f>IF(Lançamentos!F179="","",Lançamentos!F179)</f>
        <v/>
      </c>
    </row>
    <row r="180" spans="1:13" ht="24.95" customHeight="1" x14ac:dyDescent="0.25">
      <c r="A180" s="33">
        <v>176</v>
      </c>
      <c r="B180" s="52" t="str">
        <f>IF(Esp!D180="","",Esp!D180)</f>
        <v/>
      </c>
      <c r="C180" s="52" t="str">
        <f>IF(Aco!D180="","",Aco!D180)</f>
        <v/>
      </c>
      <c r="E180" s="52" t="str">
        <f>IF(Adv!D180="","",Adv!D180)</f>
        <v/>
      </c>
      <c r="F180" s="52" t="str">
        <f>IF(Cli!D180="","",Cli!D180)</f>
        <v/>
      </c>
      <c r="M180" s="52" t="str">
        <f>IF(Lançamentos!F180="","",Lançamentos!F180)</f>
        <v/>
      </c>
    </row>
    <row r="181" spans="1:13" ht="24.95" customHeight="1" x14ac:dyDescent="0.25">
      <c r="A181" s="33">
        <v>177</v>
      </c>
      <c r="B181" s="52" t="str">
        <f>IF(Esp!D181="","",Esp!D181)</f>
        <v/>
      </c>
      <c r="C181" s="52" t="str">
        <f>IF(Aco!D181="","",Aco!D181)</f>
        <v/>
      </c>
      <c r="E181" s="52" t="str">
        <f>IF(Adv!D181="","",Adv!D181)</f>
        <v/>
      </c>
      <c r="F181" s="52" t="str">
        <f>IF(Cli!D181="","",Cli!D181)</f>
        <v/>
      </c>
      <c r="M181" s="52" t="str">
        <f>IF(Lançamentos!F181="","",Lançamentos!F181)</f>
        <v/>
      </c>
    </row>
    <row r="182" spans="1:13" ht="24.95" customHeight="1" x14ac:dyDescent="0.25">
      <c r="A182" s="33">
        <v>178</v>
      </c>
      <c r="B182" s="52" t="str">
        <f>IF(Esp!D182="","",Esp!D182)</f>
        <v/>
      </c>
      <c r="C182" s="52" t="str">
        <f>IF(Aco!D182="","",Aco!D182)</f>
        <v/>
      </c>
      <c r="E182" s="52" t="str">
        <f>IF(Adv!D182="","",Adv!D182)</f>
        <v/>
      </c>
      <c r="F182" s="52" t="str">
        <f>IF(Cli!D182="","",Cli!D182)</f>
        <v/>
      </c>
      <c r="M182" s="52" t="str">
        <f>IF(Lançamentos!F182="","",Lançamentos!F182)</f>
        <v/>
      </c>
    </row>
    <row r="183" spans="1:13" ht="24.95" customHeight="1" x14ac:dyDescent="0.25">
      <c r="A183" s="33">
        <v>179</v>
      </c>
      <c r="B183" s="52" t="str">
        <f>IF(Esp!D183="","",Esp!D183)</f>
        <v/>
      </c>
      <c r="C183" s="52" t="str">
        <f>IF(Aco!D183="","",Aco!D183)</f>
        <v/>
      </c>
      <c r="E183" s="52" t="str">
        <f>IF(Adv!D183="","",Adv!D183)</f>
        <v/>
      </c>
      <c r="F183" s="52" t="str">
        <f>IF(Cli!D183="","",Cli!D183)</f>
        <v/>
      </c>
      <c r="M183" s="52" t="str">
        <f>IF(Lançamentos!F183="","",Lançamentos!F183)</f>
        <v/>
      </c>
    </row>
    <row r="184" spans="1:13" ht="24.95" customHeight="1" x14ac:dyDescent="0.25">
      <c r="A184" s="33">
        <v>180</v>
      </c>
      <c r="B184" s="52" t="str">
        <f>IF(Esp!D184="","",Esp!D184)</f>
        <v/>
      </c>
      <c r="C184" s="52" t="str">
        <f>IF(Aco!D184="","",Aco!D184)</f>
        <v/>
      </c>
      <c r="E184" s="52" t="str">
        <f>IF(Adv!D184="","",Adv!D184)</f>
        <v/>
      </c>
      <c r="F184" s="52" t="str">
        <f>IF(Cli!D184="","",Cli!D184)</f>
        <v/>
      </c>
      <c r="M184" s="52" t="str">
        <f>IF(Lançamentos!F184="","",Lançamentos!F184)</f>
        <v/>
      </c>
    </row>
    <row r="185" spans="1:13" ht="24.95" customHeight="1" x14ac:dyDescent="0.25">
      <c r="A185" s="33">
        <v>181</v>
      </c>
      <c r="B185" s="52" t="str">
        <f>IF(Esp!D185="","",Esp!D185)</f>
        <v/>
      </c>
      <c r="C185" s="52" t="str">
        <f>IF(Aco!D185="","",Aco!D185)</f>
        <v/>
      </c>
      <c r="E185" s="52" t="str">
        <f>IF(Adv!D185="","",Adv!D185)</f>
        <v/>
      </c>
      <c r="F185" s="52" t="str">
        <f>IF(Cli!D185="","",Cli!D185)</f>
        <v/>
      </c>
      <c r="M185" s="52" t="str">
        <f>IF(Lançamentos!F185="","",Lançamentos!F185)</f>
        <v/>
      </c>
    </row>
    <row r="186" spans="1:13" ht="24.95" customHeight="1" x14ac:dyDescent="0.25">
      <c r="A186" s="33">
        <v>182</v>
      </c>
      <c r="B186" s="52" t="str">
        <f>IF(Esp!D186="","",Esp!D186)</f>
        <v/>
      </c>
      <c r="C186" s="52" t="str">
        <f>IF(Aco!D186="","",Aco!D186)</f>
        <v/>
      </c>
      <c r="E186" s="52" t="str">
        <f>IF(Adv!D186="","",Adv!D186)</f>
        <v/>
      </c>
      <c r="F186" s="52" t="str">
        <f>IF(Cli!D186="","",Cli!D186)</f>
        <v/>
      </c>
      <c r="M186" s="52" t="str">
        <f>IF(Lançamentos!F186="","",Lançamentos!F186)</f>
        <v/>
      </c>
    </row>
    <row r="187" spans="1:13" ht="24.95" customHeight="1" x14ac:dyDescent="0.25">
      <c r="A187" s="33">
        <v>183</v>
      </c>
      <c r="B187" s="52" t="str">
        <f>IF(Esp!D187="","",Esp!D187)</f>
        <v/>
      </c>
      <c r="C187" s="52" t="str">
        <f>IF(Aco!D187="","",Aco!D187)</f>
        <v/>
      </c>
      <c r="E187" s="52" t="str">
        <f>IF(Adv!D187="","",Adv!D187)</f>
        <v/>
      </c>
      <c r="F187" s="52" t="str">
        <f>IF(Cli!D187="","",Cli!D187)</f>
        <v/>
      </c>
      <c r="M187" s="52" t="str">
        <f>IF(Lançamentos!F187="","",Lançamentos!F187)</f>
        <v/>
      </c>
    </row>
    <row r="188" spans="1:13" ht="24.95" customHeight="1" x14ac:dyDescent="0.25">
      <c r="A188" s="33">
        <v>184</v>
      </c>
      <c r="B188" s="52" t="str">
        <f>IF(Esp!D188="","",Esp!D188)</f>
        <v/>
      </c>
      <c r="C188" s="52" t="str">
        <f>IF(Aco!D188="","",Aco!D188)</f>
        <v/>
      </c>
      <c r="E188" s="52" t="str">
        <f>IF(Adv!D188="","",Adv!D188)</f>
        <v/>
      </c>
      <c r="F188" s="52" t="str">
        <f>IF(Cli!D188="","",Cli!D188)</f>
        <v/>
      </c>
      <c r="M188" s="52" t="str">
        <f>IF(Lançamentos!F188="","",Lançamentos!F188)</f>
        <v/>
      </c>
    </row>
    <row r="189" spans="1:13" ht="24.95" customHeight="1" x14ac:dyDescent="0.25">
      <c r="A189" s="33">
        <v>185</v>
      </c>
      <c r="B189" s="52" t="str">
        <f>IF(Esp!D189="","",Esp!D189)</f>
        <v/>
      </c>
      <c r="C189" s="52" t="str">
        <f>IF(Aco!D189="","",Aco!D189)</f>
        <v/>
      </c>
      <c r="E189" s="52" t="str">
        <f>IF(Adv!D189="","",Adv!D189)</f>
        <v/>
      </c>
      <c r="F189" s="52" t="str">
        <f>IF(Cli!D189="","",Cli!D189)</f>
        <v/>
      </c>
      <c r="M189" s="52" t="str">
        <f>IF(Lançamentos!F189="","",Lançamentos!F189)</f>
        <v/>
      </c>
    </row>
    <row r="190" spans="1:13" ht="24.95" customHeight="1" x14ac:dyDescent="0.25">
      <c r="A190" s="33">
        <v>186</v>
      </c>
      <c r="B190" s="52" t="str">
        <f>IF(Esp!D190="","",Esp!D190)</f>
        <v/>
      </c>
      <c r="C190" s="52" t="str">
        <f>IF(Aco!D190="","",Aco!D190)</f>
        <v/>
      </c>
      <c r="E190" s="52" t="str">
        <f>IF(Adv!D190="","",Adv!D190)</f>
        <v/>
      </c>
      <c r="F190" s="52" t="str">
        <f>IF(Cli!D190="","",Cli!D190)</f>
        <v/>
      </c>
      <c r="M190" s="52" t="str">
        <f>IF(Lançamentos!F190="","",Lançamentos!F190)</f>
        <v/>
      </c>
    </row>
    <row r="191" spans="1:13" ht="24.95" customHeight="1" x14ac:dyDescent="0.25">
      <c r="A191" s="33">
        <v>187</v>
      </c>
      <c r="B191" s="52" t="str">
        <f>IF(Esp!D191="","",Esp!D191)</f>
        <v/>
      </c>
      <c r="C191" s="52" t="str">
        <f>IF(Aco!D191="","",Aco!D191)</f>
        <v/>
      </c>
      <c r="E191" s="52" t="str">
        <f>IF(Adv!D191="","",Adv!D191)</f>
        <v/>
      </c>
      <c r="F191" s="52" t="str">
        <f>IF(Cli!D191="","",Cli!D191)</f>
        <v/>
      </c>
      <c r="M191" s="52" t="str">
        <f>IF(Lançamentos!F191="","",Lançamentos!F191)</f>
        <v/>
      </c>
    </row>
    <row r="192" spans="1:13" ht="24.95" customHeight="1" x14ac:dyDescent="0.25">
      <c r="A192" s="33">
        <v>188</v>
      </c>
      <c r="B192" s="52" t="str">
        <f>IF(Esp!D192="","",Esp!D192)</f>
        <v/>
      </c>
      <c r="C192" s="52" t="str">
        <f>IF(Aco!D192="","",Aco!D192)</f>
        <v/>
      </c>
      <c r="E192" s="52" t="str">
        <f>IF(Adv!D192="","",Adv!D192)</f>
        <v/>
      </c>
      <c r="F192" s="52" t="str">
        <f>IF(Cli!D192="","",Cli!D192)</f>
        <v/>
      </c>
      <c r="M192" s="52" t="str">
        <f>IF(Lançamentos!F192="","",Lançamentos!F192)</f>
        <v/>
      </c>
    </row>
    <row r="193" spans="1:13" ht="24.95" customHeight="1" x14ac:dyDescent="0.25">
      <c r="A193" s="33">
        <v>189</v>
      </c>
      <c r="B193" s="52" t="str">
        <f>IF(Esp!D193="","",Esp!D193)</f>
        <v/>
      </c>
      <c r="C193" s="52" t="str">
        <f>IF(Aco!D193="","",Aco!D193)</f>
        <v/>
      </c>
      <c r="E193" s="52" t="str">
        <f>IF(Adv!D193="","",Adv!D193)</f>
        <v/>
      </c>
      <c r="F193" s="52" t="str">
        <f>IF(Cli!D193="","",Cli!D193)</f>
        <v/>
      </c>
      <c r="M193" s="52" t="str">
        <f>IF(Lançamentos!F193="","",Lançamentos!F193)</f>
        <v/>
      </c>
    </row>
    <row r="194" spans="1:13" ht="24.95" customHeight="1" x14ac:dyDescent="0.25">
      <c r="A194" s="33">
        <v>190</v>
      </c>
      <c r="B194" s="52" t="str">
        <f>IF(Esp!D194="","",Esp!D194)</f>
        <v/>
      </c>
      <c r="C194" s="52" t="str">
        <f>IF(Aco!D194="","",Aco!D194)</f>
        <v/>
      </c>
      <c r="E194" s="52" t="str">
        <f>IF(Adv!D194="","",Adv!D194)</f>
        <v/>
      </c>
      <c r="F194" s="52" t="str">
        <f>IF(Cli!D194="","",Cli!D194)</f>
        <v/>
      </c>
      <c r="M194" s="52" t="str">
        <f>IF(Lançamentos!F194="","",Lançamentos!F194)</f>
        <v/>
      </c>
    </row>
    <row r="195" spans="1:13" ht="24.95" customHeight="1" x14ac:dyDescent="0.25">
      <c r="A195" s="33">
        <v>191</v>
      </c>
      <c r="B195" s="52" t="str">
        <f>IF(Esp!D195="","",Esp!D195)</f>
        <v/>
      </c>
      <c r="C195" s="52" t="str">
        <f>IF(Aco!D195="","",Aco!D195)</f>
        <v/>
      </c>
      <c r="E195" s="52" t="str">
        <f>IF(Adv!D195="","",Adv!D195)</f>
        <v/>
      </c>
      <c r="F195" s="52" t="str">
        <f>IF(Cli!D195="","",Cli!D195)</f>
        <v/>
      </c>
      <c r="M195" s="52" t="str">
        <f>IF(Lançamentos!F195="","",Lançamentos!F195)</f>
        <v/>
      </c>
    </row>
    <row r="196" spans="1:13" ht="24.95" customHeight="1" x14ac:dyDescent="0.25">
      <c r="A196" s="33">
        <v>192</v>
      </c>
      <c r="B196" s="52" t="str">
        <f>IF(Esp!D196="","",Esp!D196)</f>
        <v/>
      </c>
      <c r="C196" s="52" t="str">
        <f>IF(Aco!D196="","",Aco!D196)</f>
        <v/>
      </c>
      <c r="E196" s="52" t="str">
        <f>IF(Adv!D196="","",Adv!D196)</f>
        <v/>
      </c>
      <c r="F196" s="52" t="str">
        <f>IF(Cli!D196="","",Cli!D196)</f>
        <v/>
      </c>
      <c r="M196" s="52" t="str">
        <f>IF(Lançamentos!F196="","",Lançamentos!F196)</f>
        <v/>
      </c>
    </row>
    <row r="197" spans="1:13" ht="24.95" customHeight="1" x14ac:dyDescent="0.25">
      <c r="A197" s="33">
        <v>193</v>
      </c>
      <c r="B197" s="52" t="str">
        <f>IF(Esp!D197="","",Esp!D197)</f>
        <v/>
      </c>
      <c r="C197" s="52" t="str">
        <f>IF(Aco!D197="","",Aco!D197)</f>
        <v/>
      </c>
      <c r="E197" s="52" t="str">
        <f>IF(Adv!D197="","",Adv!D197)</f>
        <v/>
      </c>
      <c r="F197" s="52" t="str">
        <f>IF(Cli!D197="","",Cli!D197)</f>
        <v/>
      </c>
      <c r="M197" s="52" t="str">
        <f>IF(Lançamentos!F197="","",Lançamentos!F197)</f>
        <v/>
      </c>
    </row>
    <row r="198" spans="1:13" ht="24.95" customHeight="1" x14ac:dyDescent="0.25">
      <c r="A198" s="33">
        <v>194</v>
      </c>
      <c r="B198" s="52" t="str">
        <f>IF(Esp!D198="","",Esp!D198)</f>
        <v/>
      </c>
      <c r="C198" s="52" t="str">
        <f>IF(Aco!D198="","",Aco!D198)</f>
        <v/>
      </c>
      <c r="E198" s="52" t="str">
        <f>IF(Adv!D198="","",Adv!D198)</f>
        <v/>
      </c>
      <c r="F198" s="52" t="str">
        <f>IF(Cli!D198="","",Cli!D198)</f>
        <v/>
      </c>
      <c r="M198" s="52" t="str">
        <f>IF(Lançamentos!F198="","",Lançamentos!F198)</f>
        <v/>
      </c>
    </row>
    <row r="199" spans="1:13" ht="24.95" customHeight="1" x14ac:dyDescent="0.25">
      <c r="A199" s="33">
        <v>195</v>
      </c>
      <c r="B199" s="52" t="str">
        <f>IF(Esp!D199="","",Esp!D199)</f>
        <v/>
      </c>
      <c r="C199" s="52" t="str">
        <f>IF(Aco!D199="","",Aco!D199)</f>
        <v/>
      </c>
      <c r="E199" s="52" t="str">
        <f>IF(Adv!D199="","",Adv!D199)</f>
        <v/>
      </c>
      <c r="F199" s="52" t="str">
        <f>IF(Cli!D199="","",Cli!D199)</f>
        <v/>
      </c>
      <c r="M199" s="52" t="str">
        <f>IF(Lançamentos!F199="","",Lançamentos!F199)</f>
        <v/>
      </c>
    </row>
    <row r="200" spans="1:13" ht="24.95" customHeight="1" x14ac:dyDescent="0.25">
      <c r="A200" s="33">
        <v>196</v>
      </c>
      <c r="B200" s="52" t="str">
        <f>IF(Esp!D200="","",Esp!D200)</f>
        <v/>
      </c>
      <c r="C200" s="52" t="str">
        <f>IF(Aco!D200="","",Aco!D200)</f>
        <v/>
      </c>
      <c r="E200" s="52" t="str">
        <f>IF(Adv!D200="","",Adv!D200)</f>
        <v/>
      </c>
      <c r="F200" s="52" t="str">
        <f>IF(Cli!D200="","",Cli!D200)</f>
        <v/>
      </c>
      <c r="M200" s="52" t="str">
        <f>IF(Lançamentos!F200="","",Lançamentos!F200)</f>
        <v/>
      </c>
    </row>
    <row r="201" spans="1:13" ht="24.95" customHeight="1" x14ac:dyDescent="0.25">
      <c r="A201" s="33">
        <v>197</v>
      </c>
      <c r="B201" s="52" t="str">
        <f>IF(Esp!D201="","",Esp!D201)</f>
        <v/>
      </c>
      <c r="C201" s="52" t="str">
        <f>IF(Aco!D201="","",Aco!D201)</f>
        <v/>
      </c>
      <c r="E201" s="52" t="str">
        <f>IF(Adv!D201="","",Adv!D201)</f>
        <v/>
      </c>
      <c r="F201" s="52" t="str">
        <f>IF(Cli!D201="","",Cli!D201)</f>
        <v/>
      </c>
      <c r="M201" s="52" t="str">
        <f>IF(Lançamentos!F201="","",Lançamentos!F201)</f>
        <v/>
      </c>
    </row>
    <row r="202" spans="1:13" ht="24.95" customHeight="1" x14ac:dyDescent="0.25">
      <c r="A202" s="33">
        <v>198</v>
      </c>
      <c r="B202" s="52" t="str">
        <f>IF(Esp!D202="","",Esp!D202)</f>
        <v/>
      </c>
      <c r="C202" s="52" t="str">
        <f>IF(Aco!D202="","",Aco!D202)</f>
        <v/>
      </c>
      <c r="E202" s="52" t="str">
        <f>IF(Adv!D202="","",Adv!D202)</f>
        <v/>
      </c>
      <c r="F202" s="52" t="str">
        <f>IF(Cli!D202="","",Cli!D202)</f>
        <v/>
      </c>
      <c r="M202" s="52" t="str">
        <f>IF(Lançamentos!F202="","",Lançamentos!F202)</f>
        <v/>
      </c>
    </row>
    <row r="203" spans="1:13" ht="24.95" customHeight="1" x14ac:dyDescent="0.25">
      <c r="A203" s="33">
        <v>199</v>
      </c>
      <c r="B203" s="52" t="str">
        <f>IF(Esp!D203="","",Esp!D203)</f>
        <v/>
      </c>
      <c r="C203" s="52" t="str">
        <f>IF(Aco!D203="","",Aco!D203)</f>
        <v/>
      </c>
      <c r="E203" s="52" t="str">
        <f>IF(Adv!D203="","",Adv!D203)</f>
        <v/>
      </c>
      <c r="F203" s="52" t="str">
        <f>IF(Cli!D203="","",Cli!D203)</f>
        <v/>
      </c>
      <c r="M203" s="52" t="str">
        <f>IF(Lançamentos!F203="","",Lançamentos!F203)</f>
        <v/>
      </c>
    </row>
    <row r="204" spans="1:13" ht="24.95" customHeight="1" x14ac:dyDescent="0.25">
      <c r="A204" s="33">
        <v>200</v>
      </c>
      <c r="B204" s="52" t="str">
        <f>IF(Esp!D204="","",Esp!D204)</f>
        <v/>
      </c>
      <c r="C204" s="52" t="str">
        <f>IF(Aco!D204="","",Aco!D204)</f>
        <v/>
      </c>
      <c r="E204" s="52" t="str">
        <f>IF(Adv!D204="","",Adv!D204)</f>
        <v/>
      </c>
      <c r="F204" s="52" t="str">
        <f>IF(Cli!D204="","",Cli!D204)</f>
        <v/>
      </c>
      <c r="M204" s="52" t="str">
        <f>IF(Lançamentos!F204="","",Lançamentos!F204)</f>
        <v/>
      </c>
    </row>
    <row r="205" spans="1:13" ht="24.95" customHeight="1" x14ac:dyDescent="0.25">
      <c r="A205" s="33">
        <v>201</v>
      </c>
      <c r="B205" s="52" t="str">
        <f>IF(Esp!D205="","",Esp!D205)</f>
        <v/>
      </c>
      <c r="C205" s="52" t="str">
        <f>IF(Aco!D205="","",Aco!D205)</f>
        <v/>
      </c>
      <c r="E205" s="52" t="str">
        <f>IF(Adv!D205="","",Adv!D205)</f>
        <v/>
      </c>
      <c r="F205" s="52" t="str">
        <f>IF(Cli!D205="","",Cli!D205)</f>
        <v/>
      </c>
      <c r="M205" s="52" t="str">
        <f>IF(Lançamentos!F205="","",Lançamentos!F205)</f>
        <v/>
      </c>
    </row>
    <row r="206" spans="1:13" ht="24.95" customHeight="1" x14ac:dyDescent="0.25">
      <c r="A206" s="33">
        <v>202</v>
      </c>
      <c r="B206" s="52" t="str">
        <f>IF(Esp!D206="","",Esp!D206)</f>
        <v/>
      </c>
      <c r="C206" s="52" t="str">
        <f>IF(Aco!D206="","",Aco!D206)</f>
        <v/>
      </c>
      <c r="E206" s="52" t="str">
        <f>IF(Adv!D206="","",Adv!D206)</f>
        <v/>
      </c>
      <c r="F206" s="52" t="str">
        <f>IF(Cli!D206="","",Cli!D206)</f>
        <v/>
      </c>
      <c r="M206" s="52" t="str">
        <f>IF(Lançamentos!F206="","",Lançamentos!F206)</f>
        <v/>
      </c>
    </row>
    <row r="207" spans="1:13" ht="24.95" customHeight="1" x14ac:dyDescent="0.25">
      <c r="A207" s="33">
        <v>203</v>
      </c>
      <c r="B207" s="52" t="str">
        <f>IF(Esp!D207="","",Esp!D207)</f>
        <v/>
      </c>
      <c r="C207" s="52" t="str">
        <f>IF(Aco!D207="","",Aco!D207)</f>
        <v/>
      </c>
      <c r="E207" s="52" t="str">
        <f>IF(Adv!D207="","",Adv!D207)</f>
        <v/>
      </c>
      <c r="F207" s="52" t="str">
        <f>IF(Cli!D207="","",Cli!D207)</f>
        <v/>
      </c>
      <c r="M207" s="52" t="str">
        <f>IF(Lançamentos!F207="","",Lançamentos!F207)</f>
        <v/>
      </c>
    </row>
    <row r="208" spans="1:13" ht="24.95" customHeight="1" x14ac:dyDescent="0.25">
      <c r="A208" s="33">
        <v>204</v>
      </c>
      <c r="B208" s="52" t="str">
        <f>IF(Esp!D208="","",Esp!D208)</f>
        <v/>
      </c>
      <c r="C208" s="52" t="str">
        <f>IF(Aco!D208="","",Aco!D208)</f>
        <v/>
      </c>
      <c r="E208" s="52" t="str">
        <f>IF(Adv!D208="","",Adv!D208)</f>
        <v/>
      </c>
      <c r="F208" s="52" t="str">
        <f>IF(Cli!D208="","",Cli!D208)</f>
        <v/>
      </c>
      <c r="M208" s="52" t="str">
        <f>IF(Lançamentos!F208="","",Lançamentos!F208)</f>
        <v/>
      </c>
    </row>
    <row r="209" spans="1:13" ht="24.95" customHeight="1" x14ac:dyDescent="0.25">
      <c r="A209" s="33">
        <v>205</v>
      </c>
      <c r="B209" s="52" t="str">
        <f>IF(Esp!D209="","",Esp!D209)</f>
        <v/>
      </c>
      <c r="C209" s="52" t="str">
        <f>IF(Aco!D209="","",Aco!D209)</f>
        <v/>
      </c>
      <c r="E209" s="52" t="str">
        <f>IF(Adv!D209="","",Adv!D209)</f>
        <v/>
      </c>
      <c r="F209" s="52" t="str">
        <f>IF(Cli!D209="","",Cli!D209)</f>
        <v/>
      </c>
      <c r="M209" s="52" t="str">
        <f>IF(Lançamentos!F209="","",Lançamentos!F209)</f>
        <v/>
      </c>
    </row>
    <row r="210" spans="1:13" ht="24.95" customHeight="1" x14ac:dyDescent="0.25">
      <c r="A210" s="33">
        <v>206</v>
      </c>
      <c r="B210" s="52" t="str">
        <f>IF(Esp!D210="","",Esp!D210)</f>
        <v/>
      </c>
      <c r="C210" s="52" t="str">
        <f>IF(Aco!D210="","",Aco!D210)</f>
        <v/>
      </c>
      <c r="E210" s="52" t="str">
        <f>IF(Adv!D210="","",Adv!D210)</f>
        <v/>
      </c>
      <c r="F210" s="52" t="str">
        <f>IF(Cli!D210="","",Cli!D210)</f>
        <v/>
      </c>
      <c r="M210" s="52" t="str">
        <f>IF(Lançamentos!F210="","",Lançamentos!F210)</f>
        <v/>
      </c>
    </row>
    <row r="211" spans="1:13" ht="24.95" customHeight="1" x14ac:dyDescent="0.25">
      <c r="A211" s="33">
        <v>207</v>
      </c>
      <c r="B211" s="52" t="str">
        <f>IF(Esp!D211="","",Esp!D211)</f>
        <v/>
      </c>
      <c r="C211" s="52" t="str">
        <f>IF(Aco!D211="","",Aco!D211)</f>
        <v/>
      </c>
      <c r="E211" s="52" t="str">
        <f>IF(Adv!D211="","",Adv!D211)</f>
        <v/>
      </c>
      <c r="F211" s="52" t="str">
        <f>IF(Cli!D211="","",Cli!D211)</f>
        <v/>
      </c>
      <c r="M211" s="52" t="str">
        <f>IF(Lançamentos!F211="","",Lançamentos!F211)</f>
        <v/>
      </c>
    </row>
    <row r="212" spans="1:13" ht="24.95" customHeight="1" x14ac:dyDescent="0.25">
      <c r="A212" s="33">
        <v>208</v>
      </c>
      <c r="B212" s="52" t="str">
        <f>IF(Esp!D212="","",Esp!D212)</f>
        <v/>
      </c>
      <c r="C212" s="52" t="str">
        <f>IF(Aco!D212="","",Aco!D212)</f>
        <v/>
      </c>
      <c r="E212" s="52" t="str">
        <f>IF(Adv!D212="","",Adv!D212)</f>
        <v/>
      </c>
      <c r="F212" s="52" t="str">
        <f>IF(Cli!D212="","",Cli!D212)</f>
        <v/>
      </c>
      <c r="M212" s="52" t="str">
        <f>IF(Lançamentos!F212="","",Lançamentos!F212)</f>
        <v/>
      </c>
    </row>
    <row r="213" spans="1:13" ht="24.95" customHeight="1" x14ac:dyDescent="0.25">
      <c r="A213" s="33">
        <v>209</v>
      </c>
      <c r="B213" s="52" t="str">
        <f>IF(Esp!D213="","",Esp!D213)</f>
        <v/>
      </c>
      <c r="C213" s="52" t="str">
        <f>IF(Aco!D213="","",Aco!D213)</f>
        <v/>
      </c>
      <c r="E213" s="52" t="str">
        <f>IF(Adv!D213="","",Adv!D213)</f>
        <v/>
      </c>
      <c r="F213" s="52" t="str">
        <f>IF(Cli!D213="","",Cli!D213)</f>
        <v/>
      </c>
      <c r="M213" s="52" t="str">
        <f>IF(Lançamentos!F213="","",Lançamentos!F213)</f>
        <v/>
      </c>
    </row>
    <row r="214" spans="1:13" ht="24.95" customHeight="1" x14ac:dyDescent="0.25">
      <c r="A214" s="33">
        <v>210</v>
      </c>
      <c r="B214" s="52" t="str">
        <f>IF(Esp!D214="","",Esp!D214)</f>
        <v/>
      </c>
      <c r="C214" s="52" t="str">
        <f>IF(Aco!D214="","",Aco!D214)</f>
        <v/>
      </c>
      <c r="E214" s="52" t="str">
        <f>IF(Adv!D214="","",Adv!D214)</f>
        <v/>
      </c>
      <c r="F214" s="52" t="str">
        <f>IF(Cli!D214="","",Cli!D214)</f>
        <v/>
      </c>
      <c r="M214" s="52" t="str">
        <f>IF(Lançamentos!F214="","",Lançamentos!F214)</f>
        <v/>
      </c>
    </row>
    <row r="215" spans="1:13" ht="24.95" customHeight="1" x14ac:dyDescent="0.25">
      <c r="A215" s="33">
        <v>211</v>
      </c>
      <c r="B215" s="52" t="str">
        <f>IF(Esp!D215="","",Esp!D215)</f>
        <v/>
      </c>
      <c r="C215" s="52" t="str">
        <f>IF(Aco!D215="","",Aco!D215)</f>
        <v/>
      </c>
      <c r="E215" s="52" t="str">
        <f>IF(Adv!D215="","",Adv!D215)</f>
        <v/>
      </c>
      <c r="F215" s="52" t="str">
        <f>IF(Cli!D215="","",Cli!D215)</f>
        <v/>
      </c>
      <c r="M215" s="52" t="str">
        <f>IF(Lançamentos!F215="","",Lançamentos!F215)</f>
        <v/>
      </c>
    </row>
    <row r="216" spans="1:13" ht="24.95" customHeight="1" x14ac:dyDescent="0.25">
      <c r="A216" s="33">
        <v>212</v>
      </c>
      <c r="B216" s="52" t="str">
        <f>IF(Esp!D216="","",Esp!D216)</f>
        <v/>
      </c>
      <c r="C216" s="52" t="str">
        <f>IF(Aco!D216="","",Aco!D216)</f>
        <v/>
      </c>
      <c r="E216" s="52" t="str">
        <f>IF(Adv!D216="","",Adv!D216)</f>
        <v/>
      </c>
      <c r="F216" s="52" t="str">
        <f>IF(Cli!D216="","",Cli!D216)</f>
        <v/>
      </c>
      <c r="M216" s="52" t="str">
        <f>IF(Lançamentos!F216="","",Lançamentos!F216)</f>
        <v/>
      </c>
    </row>
    <row r="217" spans="1:13" ht="24.95" customHeight="1" x14ac:dyDescent="0.25">
      <c r="A217" s="33">
        <v>213</v>
      </c>
      <c r="B217" s="52" t="str">
        <f>IF(Esp!D217="","",Esp!D217)</f>
        <v/>
      </c>
      <c r="C217" s="52" t="str">
        <f>IF(Aco!D217="","",Aco!D217)</f>
        <v/>
      </c>
      <c r="E217" s="52" t="str">
        <f>IF(Adv!D217="","",Adv!D217)</f>
        <v/>
      </c>
      <c r="F217" s="52" t="str">
        <f>IF(Cli!D217="","",Cli!D217)</f>
        <v/>
      </c>
      <c r="M217" s="52" t="str">
        <f>IF(Lançamentos!F217="","",Lançamentos!F217)</f>
        <v/>
      </c>
    </row>
    <row r="218" spans="1:13" ht="24.95" customHeight="1" x14ac:dyDescent="0.25">
      <c r="A218" s="33">
        <v>214</v>
      </c>
      <c r="B218" s="52" t="str">
        <f>IF(Esp!D218="","",Esp!D218)</f>
        <v/>
      </c>
      <c r="C218" s="52" t="str">
        <f>IF(Aco!D218="","",Aco!D218)</f>
        <v/>
      </c>
      <c r="E218" s="52" t="str">
        <f>IF(Adv!D218="","",Adv!D218)</f>
        <v/>
      </c>
      <c r="F218" s="52" t="str">
        <f>IF(Cli!D218="","",Cli!D218)</f>
        <v/>
      </c>
      <c r="M218" s="52" t="str">
        <f>IF(Lançamentos!F218="","",Lançamentos!F218)</f>
        <v/>
      </c>
    </row>
    <row r="219" spans="1:13" ht="24.95" customHeight="1" x14ac:dyDescent="0.25">
      <c r="A219" s="33">
        <v>215</v>
      </c>
      <c r="B219" s="52" t="str">
        <f>IF(Esp!D219="","",Esp!D219)</f>
        <v/>
      </c>
      <c r="C219" s="52" t="str">
        <f>IF(Aco!D219="","",Aco!D219)</f>
        <v/>
      </c>
      <c r="E219" s="52" t="str">
        <f>IF(Adv!D219="","",Adv!D219)</f>
        <v/>
      </c>
      <c r="F219" s="52" t="str">
        <f>IF(Cli!D219="","",Cli!D219)</f>
        <v/>
      </c>
      <c r="M219" s="52" t="str">
        <f>IF(Lançamentos!F219="","",Lançamentos!F219)</f>
        <v/>
      </c>
    </row>
    <row r="220" spans="1:13" ht="24.95" customHeight="1" x14ac:dyDescent="0.25">
      <c r="A220" s="33">
        <v>216</v>
      </c>
      <c r="B220" s="52" t="str">
        <f>IF(Esp!D220="","",Esp!D220)</f>
        <v/>
      </c>
      <c r="C220" s="52" t="str">
        <f>IF(Aco!D220="","",Aco!D220)</f>
        <v/>
      </c>
      <c r="E220" s="52" t="str">
        <f>IF(Adv!D220="","",Adv!D220)</f>
        <v/>
      </c>
      <c r="F220" s="52" t="str">
        <f>IF(Cli!D220="","",Cli!D220)</f>
        <v/>
      </c>
      <c r="M220" s="52" t="str">
        <f>IF(Lançamentos!F220="","",Lançamentos!F220)</f>
        <v/>
      </c>
    </row>
    <row r="221" spans="1:13" ht="24.95" customHeight="1" x14ac:dyDescent="0.25">
      <c r="A221" s="33">
        <v>217</v>
      </c>
      <c r="B221" s="52" t="str">
        <f>IF(Esp!D221="","",Esp!D221)</f>
        <v/>
      </c>
      <c r="C221" s="52" t="str">
        <f>IF(Aco!D221="","",Aco!D221)</f>
        <v/>
      </c>
      <c r="E221" s="52" t="str">
        <f>IF(Adv!D221="","",Adv!D221)</f>
        <v/>
      </c>
      <c r="F221" s="52" t="str">
        <f>IF(Cli!D221="","",Cli!D221)</f>
        <v/>
      </c>
      <c r="M221" s="52" t="str">
        <f>IF(Lançamentos!F221="","",Lançamentos!F221)</f>
        <v/>
      </c>
    </row>
    <row r="222" spans="1:13" ht="24.95" customHeight="1" x14ac:dyDescent="0.25">
      <c r="A222" s="33">
        <v>218</v>
      </c>
      <c r="B222" s="52" t="str">
        <f>IF(Esp!D222="","",Esp!D222)</f>
        <v/>
      </c>
      <c r="C222" s="52" t="str">
        <f>IF(Aco!D222="","",Aco!D222)</f>
        <v/>
      </c>
      <c r="E222" s="52" t="str">
        <f>IF(Adv!D222="","",Adv!D222)</f>
        <v/>
      </c>
      <c r="F222" s="52" t="str">
        <f>IF(Cli!D222="","",Cli!D222)</f>
        <v/>
      </c>
      <c r="M222" s="52" t="str">
        <f>IF(Lançamentos!F222="","",Lançamentos!F222)</f>
        <v/>
      </c>
    </row>
    <row r="223" spans="1:13" ht="24.95" customHeight="1" x14ac:dyDescent="0.25">
      <c r="A223" s="33">
        <v>219</v>
      </c>
      <c r="B223" s="52" t="str">
        <f>IF(Esp!D223="","",Esp!D223)</f>
        <v/>
      </c>
      <c r="C223" s="52" t="str">
        <f>IF(Aco!D223="","",Aco!D223)</f>
        <v/>
      </c>
      <c r="E223" s="52" t="str">
        <f>IF(Adv!D223="","",Adv!D223)</f>
        <v/>
      </c>
      <c r="F223" s="52" t="str">
        <f>IF(Cli!D223="","",Cli!D223)</f>
        <v/>
      </c>
      <c r="M223" s="52" t="str">
        <f>IF(Lançamentos!F223="","",Lançamentos!F223)</f>
        <v/>
      </c>
    </row>
    <row r="224" spans="1:13" ht="24.95" customHeight="1" x14ac:dyDescent="0.25">
      <c r="A224" s="33">
        <v>220</v>
      </c>
      <c r="B224" s="52" t="str">
        <f>IF(Esp!D224="","",Esp!D224)</f>
        <v/>
      </c>
      <c r="C224" s="52" t="str">
        <f>IF(Aco!D224="","",Aco!D224)</f>
        <v/>
      </c>
      <c r="E224" s="52" t="str">
        <f>IF(Adv!D224="","",Adv!D224)</f>
        <v/>
      </c>
      <c r="F224" s="52" t="str">
        <f>IF(Cli!D224="","",Cli!D224)</f>
        <v/>
      </c>
      <c r="M224" s="52" t="str">
        <f>IF(Lançamentos!F224="","",Lançamentos!F224)</f>
        <v/>
      </c>
    </row>
    <row r="225" spans="1:13" ht="24.95" customHeight="1" x14ac:dyDescent="0.25">
      <c r="A225" s="33">
        <v>221</v>
      </c>
      <c r="B225" s="52" t="str">
        <f>IF(Esp!D225="","",Esp!D225)</f>
        <v/>
      </c>
      <c r="C225" s="52" t="str">
        <f>IF(Aco!D225="","",Aco!D225)</f>
        <v/>
      </c>
      <c r="E225" s="52" t="str">
        <f>IF(Adv!D225="","",Adv!D225)</f>
        <v/>
      </c>
      <c r="F225" s="52" t="str">
        <f>IF(Cli!D225="","",Cli!D225)</f>
        <v/>
      </c>
      <c r="M225" s="52" t="str">
        <f>IF(Lançamentos!F225="","",Lançamentos!F225)</f>
        <v/>
      </c>
    </row>
    <row r="226" spans="1:13" ht="24.95" customHeight="1" x14ac:dyDescent="0.25">
      <c r="A226" s="33">
        <v>222</v>
      </c>
      <c r="B226" s="52" t="str">
        <f>IF(Esp!D226="","",Esp!D226)</f>
        <v/>
      </c>
      <c r="C226" s="52" t="str">
        <f>IF(Aco!D226="","",Aco!D226)</f>
        <v/>
      </c>
      <c r="E226" s="52" t="str">
        <f>IF(Adv!D226="","",Adv!D226)</f>
        <v/>
      </c>
      <c r="F226" s="52" t="str">
        <f>IF(Cli!D226="","",Cli!D226)</f>
        <v/>
      </c>
      <c r="M226" s="52" t="str">
        <f>IF(Lançamentos!F226="","",Lançamentos!F226)</f>
        <v/>
      </c>
    </row>
    <row r="227" spans="1:13" ht="24.95" customHeight="1" x14ac:dyDescent="0.25">
      <c r="A227" s="33">
        <v>223</v>
      </c>
      <c r="B227" s="52" t="str">
        <f>IF(Esp!D227="","",Esp!D227)</f>
        <v/>
      </c>
      <c r="C227" s="52" t="str">
        <f>IF(Aco!D227="","",Aco!D227)</f>
        <v/>
      </c>
      <c r="E227" s="52" t="str">
        <f>IF(Adv!D227="","",Adv!D227)</f>
        <v/>
      </c>
      <c r="F227" s="52" t="str">
        <f>IF(Cli!D227="","",Cli!D227)</f>
        <v/>
      </c>
      <c r="M227" s="52" t="str">
        <f>IF(Lançamentos!F227="","",Lançamentos!F227)</f>
        <v/>
      </c>
    </row>
    <row r="228" spans="1:13" ht="24.95" customHeight="1" x14ac:dyDescent="0.25">
      <c r="A228" s="33">
        <v>224</v>
      </c>
      <c r="B228" s="52" t="str">
        <f>IF(Esp!D228="","",Esp!D228)</f>
        <v/>
      </c>
      <c r="C228" s="52" t="str">
        <f>IF(Aco!D228="","",Aco!D228)</f>
        <v/>
      </c>
      <c r="E228" s="52" t="str">
        <f>IF(Adv!D228="","",Adv!D228)</f>
        <v/>
      </c>
      <c r="F228" s="52" t="str">
        <f>IF(Cli!D228="","",Cli!D228)</f>
        <v/>
      </c>
      <c r="M228" s="52" t="str">
        <f>IF(Lançamentos!F228="","",Lançamentos!F228)</f>
        <v/>
      </c>
    </row>
    <row r="229" spans="1:13" ht="24.95" customHeight="1" x14ac:dyDescent="0.25">
      <c r="A229" s="33">
        <v>225</v>
      </c>
      <c r="B229" s="52" t="str">
        <f>IF(Esp!D229="","",Esp!D229)</f>
        <v/>
      </c>
      <c r="C229" s="52" t="str">
        <f>IF(Aco!D229="","",Aco!D229)</f>
        <v/>
      </c>
      <c r="E229" s="52" t="str">
        <f>IF(Adv!D229="","",Adv!D229)</f>
        <v/>
      </c>
      <c r="F229" s="52" t="str">
        <f>IF(Cli!D229="","",Cli!D229)</f>
        <v/>
      </c>
      <c r="M229" s="52" t="str">
        <f>IF(Lançamentos!F229="","",Lançamentos!F229)</f>
        <v/>
      </c>
    </row>
    <row r="230" spans="1:13" ht="24.95" customHeight="1" x14ac:dyDescent="0.25">
      <c r="A230" s="33">
        <v>226</v>
      </c>
      <c r="B230" s="52" t="str">
        <f>IF(Esp!D230="","",Esp!D230)</f>
        <v/>
      </c>
      <c r="C230" s="52" t="str">
        <f>IF(Aco!D230="","",Aco!D230)</f>
        <v/>
      </c>
      <c r="E230" s="52" t="str">
        <f>IF(Adv!D230="","",Adv!D230)</f>
        <v/>
      </c>
      <c r="F230" s="52" t="str">
        <f>IF(Cli!D230="","",Cli!D230)</f>
        <v/>
      </c>
      <c r="M230" s="52" t="str">
        <f>IF(Lançamentos!F230="","",Lançamentos!F230)</f>
        <v/>
      </c>
    </row>
    <row r="231" spans="1:13" ht="24.95" customHeight="1" x14ac:dyDescent="0.25">
      <c r="A231" s="33">
        <v>227</v>
      </c>
      <c r="B231" s="52" t="str">
        <f>IF(Esp!D231="","",Esp!D231)</f>
        <v/>
      </c>
      <c r="C231" s="52" t="str">
        <f>IF(Aco!D231="","",Aco!D231)</f>
        <v/>
      </c>
      <c r="E231" s="52" t="str">
        <f>IF(Adv!D231="","",Adv!D231)</f>
        <v/>
      </c>
      <c r="F231" s="52" t="str">
        <f>IF(Cli!D231="","",Cli!D231)</f>
        <v/>
      </c>
      <c r="M231" s="52" t="str">
        <f>IF(Lançamentos!F231="","",Lançamentos!F231)</f>
        <v/>
      </c>
    </row>
    <row r="232" spans="1:13" ht="24.95" customHeight="1" x14ac:dyDescent="0.25">
      <c r="A232" s="33">
        <v>228</v>
      </c>
      <c r="B232" s="52" t="str">
        <f>IF(Esp!D232="","",Esp!D232)</f>
        <v/>
      </c>
      <c r="C232" s="52" t="str">
        <f>IF(Aco!D232="","",Aco!D232)</f>
        <v/>
      </c>
      <c r="E232" s="52" t="str">
        <f>IF(Adv!D232="","",Adv!D232)</f>
        <v/>
      </c>
      <c r="F232" s="52" t="str">
        <f>IF(Cli!D232="","",Cli!D232)</f>
        <v/>
      </c>
      <c r="M232" s="52" t="str">
        <f>IF(Lançamentos!F232="","",Lançamentos!F232)</f>
        <v/>
      </c>
    </row>
    <row r="233" spans="1:13" ht="24.95" customHeight="1" x14ac:dyDescent="0.25">
      <c r="A233" s="33">
        <v>229</v>
      </c>
      <c r="B233" s="52" t="str">
        <f>IF(Esp!D233="","",Esp!D233)</f>
        <v/>
      </c>
      <c r="C233" s="52" t="str">
        <f>IF(Aco!D233="","",Aco!D233)</f>
        <v/>
      </c>
      <c r="E233" s="52" t="str">
        <f>IF(Adv!D233="","",Adv!D233)</f>
        <v/>
      </c>
      <c r="F233" s="52" t="str">
        <f>IF(Cli!D233="","",Cli!D233)</f>
        <v/>
      </c>
      <c r="M233" s="52" t="str">
        <f>IF(Lançamentos!F233="","",Lançamentos!F233)</f>
        <v/>
      </c>
    </row>
    <row r="234" spans="1:13" ht="24.95" customHeight="1" x14ac:dyDescent="0.25">
      <c r="A234" s="33">
        <v>230</v>
      </c>
      <c r="B234" s="52" t="str">
        <f>IF(Esp!D234="","",Esp!D234)</f>
        <v/>
      </c>
      <c r="C234" s="52" t="str">
        <f>IF(Aco!D234="","",Aco!D234)</f>
        <v/>
      </c>
      <c r="E234" s="52" t="str">
        <f>IF(Adv!D234="","",Adv!D234)</f>
        <v/>
      </c>
      <c r="F234" s="52" t="str">
        <f>IF(Cli!D234="","",Cli!D234)</f>
        <v/>
      </c>
      <c r="M234" s="52" t="str">
        <f>IF(Lançamentos!F234="","",Lançamentos!F234)</f>
        <v/>
      </c>
    </row>
    <row r="235" spans="1:13" ht="24.95" customHeight="1" x14ac:dyDescent="0.25">
      <c r="A235" s="33">
        <v>231</v>
      </c>
      <c r="B235" s="52" t="str">
        <f>IF(Esp!D235="","",Esp!D235)</f>
        <v/>
      </c>
      <c r="C235" s="52" t="str">
        <f>IF(Aco!D235="","",Aco!D235)</f>
        <v/>
      </c>
      <c r="E235" s="52" t="str">
        <f>IF(Adv!D235="","",Adv!D235)</f>
        <v/>
      </c>
      <c r="F235" s="52" t="str">
        <f>IF(Cli!D235="","",Cli!D235)</f>
        <v/>
      </c>
      <c r="M235" s="52" t="str">
        <f>IF(Lançamentos!F235="","",Lançamentos!F235)</f>
        <v/>
      </c>
    </row>
    <row r="236" spans="1:13" ht="24.95" customHeight="1" x14ac:dyDescent="0.25">
      <c r="A236" s="33">
        <v>232</v>
      </c>
      <c r="B236" s="52" t="str">
        <f>IF(Esp!D236="","",Esp!D236)</f>
        <v/>
      </c>
      <c r="C236" s="52" t="str">
        <f>IF(Aco!D236="","",Aco!D236)</f>
        <v/>
      </c>
      <c r="E236" s="52" t="str">
        <f>IF(Adv!D236="","",Adv!D236)</f>
        <v/>
      </c>
      <c r="F236" s="52" t="str">
        <f>IF(Cli!D236="","",Cli!D236)</f>
        <v/>
      </c>
      <c r="M236" s="52" t="str">
        <f>IF(Lançamentos!F236="","",Lançamentos!F236)</f>
        <v/>
      </c>
    </row>
    <row r="237" spans="1:13" ht="24.95" customHeight="1" x14ac:dyDescent="0.25">
      <c r="A237" s="33">
        <v>233</v>
      </c>
      <c r="B237" s="52" t="str">
        <f>IF(Esp!D237="","",Esp!D237)</f>
        <v/>
      </c>
      <c r="C237" s="52" t="str">
        <f>IF(Aco!D237="","",Aco!D237)</f>
        <v/>
      </c>
      <c r="E237" s="52" t="str">
        <f>IF(Adv!D237="","",Adv!D237)</f>
        <v/>
      </c>
      <c r="F237" s="52" t="str">
        <f>IF(Cli!D237="","",Cli!D237)</f>
        <v/>
      </c>
      <c r="M237" s="52" t="str">
        <f>IF(Lançamentos!F237="","",Lançamentos!F237)</f>
        <v/>
      </c>
    </row>
    <row r="238" spans="1:13" ht="24.95" customHeight="1" x14ac:dyDescent="0.25">
      <c r="A238" s="33">
        <v>234</v>
      </c>
      <c r="B238" s="52" t="str">
        <f>IF(Esp!D238="","",Esp!D238)</f>
        <v/>
      </c>
      <c r="C238" s="52" t="str">
        <f>IF(Aco!D238="","",Aco!D238)</f>
        <v/>
      </c>
      <c r="E238" s="52" t="str">
        <f>IF(Adv!D238="","",Adv!D238)</f>
        <v/>
      </c>
      <c r="F238" s="52" t="str">
        <f>IF(Cli!D238="","",Cli!D238)</f>
        <v/>
      </c>
      <c r="M238" s="52" t="str">
        <f>IF(Lançamentos!F238="","",Lançamentos!F238)</f>
        <v/>
      </c>
    </row>
    <row r="239" spans="1:13" ht="24.95" customHeight="1" x14ac:dyDescent="0.25">
      <c r="A239" s="33">
        <v>235</v>
      </c>
      <c r="B239" s="52" t="str">
        <f>IF(Esp!D239="","",Esp!D239)</f>
        <v/>
      </c>
      <c r="C239" s="52" t="str">
        <f>IF(Aco!D239="","",Aco!D239)</f>
        <v/>
      </c>
      <c r="E239" s="52" t="str">
        <f>IF(Adv!D239="","",Adv!D239)</f>
        <v/>
      </c>
      <c r="F239" s="52" t="str">
        <f>IF(Cli!D239="","",Cli!D239)</f>
        <v/>
      </c>
      <c r="M239" s="52" t="str">
        <f>IF(Lançamentos!F239="","",Lançamentos!F239)</f>
        <v/>
      </c>
    </row>
    <row r="240" spans="1:13" ht="24.95" customHeight="1" x14ac:dyDescent="0.25">
      <c r="A240" s="33">
        <v>236</v>
      </c>
      <c r="B240" s="52" t="str">
        <f>IF(Esp!D240="","",Esp!D240)</f>
        <v/>
      </c>
      <c r="C240" s="52" t="str">
        <f>IF(Aco!D240="","",Aco!D240)</f>
        <v/>
      </c>
      <c r="E240" s="52" t="str">
        <f>IF(Adv!D240="","",Adv!D240)</f>
        <v/>
      </c>
      <c r="F240" s="52" t="str">
        <f>IF(Cli!D240="","",Cli!D240)</f>
        <v/>
      </c>
      <c r="M240" s="52" t="str">
        <f>IF(Lançamentos!F240="","",Lançamentos!F240)</f>
        <v/>
      </c>
    </row>
    <row r="241" spans="1:13" ht="24.95" customHeight="1" x14ac:dyDescent="0.25">
      <c r="A241" s="33">
        <v>237</v>
      </c>
      <c r="B241" s="52" t="str">
        <f>IF(Esp!D241="","",Esp!D241)</f>
        <v/>
      </c>
      <c r="C241" s="52" t="str">
        <f>IF(Aco!D241="","",Aco!D241)</f>
        <v/>
      </c>
      <c r="E241" s="52" t="str">
        <f>IF(Adv!D241="","",Adv!D241)</f>
        <v/>
      </c>
      <c r="F241" s="52" t="str">
        <f>IF(Cli!D241="","",Cli!D241)</f>
        <v/>
      </c>
      <c r="M241" s="52" t="str">
        <f>IF(Lançamentos!F241="","",Lançamentos!F241)</f>
        <v/>
      </c>
    </row>
    <row r="242" spans="1:13" ht="24.95" customHeight="1" x14ac:dyDescent="0.25">
      <c r="A242" s="33">
        <v>238</v>
      </c>
      <c r="B242" s="52" t="str">
        <f>IF(Esp!D242="","",Esp!D242)</f>
        <v/>
      </c>
      <c r="C242" s="52" t="str">
        <f>IF(Aco!D242="","",Aco!D242)</f>
        <v/>
      </c>
      <c r="E242" s="52" t="str">
        <f>IF(Adv!D242="","",Adv!D242)</f>
        <v/>
      </c>
      <c r="F242" s="52" t="str">
        <f>IF(Cli!D242="","",Cli!D242)</f>
        <v/>
      </c>
      <c r="M242" s="52" t="str">
        <f>IF(Lançamentos!F242="","",Lançamentos!F242)</f>
        <v/>
      </c>
    </row>
    <row r="243" spans="1:13" ht="24.95" customHeight="1" x14ac:dyDescent="0.25">
      <c r="A243" s="33">
        <v>239</v>
      </c>
      <c r="B243" s="52" t="str">
        <f>IF(Esp!D243="","",Esp!D243)</f>
        <v/>
      </c>
      <c r="C243" s="52" t="str">
        <f>IF(Aco!D243="","",Aco!D243)</f>
        <v/>
      </c>
      <c r="E243" s="52" t="str">
        <f>IF(Adv!D243="","",Adv!D243)</f>
        <v/>
      </c>
      <c r="F243" s="52" t="str">
        <f>IF(Cli!D243="","",Cli!D243)</f>
        <v/>
      </c>
      <c r="M243" s="52" t="str">
        <f>IF(Lançamentos!F243="","",Lançamentos!F243)</f>
        <v/>
      </c>
    </row>
    <row r="244" spans="1:13" ht="24.95" customHeight="1" x14ac:dyDescent="0.25">
      <c r="A244" s="33">
        <v>240</v>
      </c>
      <c r="B244" s="52" t="str">
        <f>IF(Esp!D244="","",Esp!D244)</f>
        <v/>
      </c>
      <c r="C244" s="52" t="str">
        <f>IF(Aco!D244="","",Aco!D244)</f>
        <v/>
      </c>
      <c r="E244" s="52" t="str">
        <f>IF(Adv!D244="","",Adv!D244)</f>
        <v/>
      </c>
      <c r="F244" s="52" t="str">
        <f>IF(Cli!D244="","",Cli!D244)</f>
        <v/>
      </c>
      <c r="M244" s="52" t="str">
        <f>IF(Lançamentos!F244="","",Lançamentos!F244)</f>
        <v/>
      </c>
    </row>
    <row r="245" spans="1:13" ht="24.95" customHeight="1" x14ac:dyDescent="0.25">
      <c r="A245" s="33">
        <v>241</v>
      </c>
      <c r="B245" s="52" t="str">
        <f>IF(Esp!D245="","",Esp!D245)</f>
        <v/>
      </c>
      <c r="C245" s="52" t="str">
        <f>IF(Aco!D245="","",Aco!D245)</f>
        <v/>
      </c>
      <c r="E245" s="52" t="str">
        <f>IF(Adv!D245="","",Adv!D245)</f>
        <v/>
      </c>
      <c r="F245" s="52" t="str">
        <f>IF(Cli!D245="","",Cli!D245)</f>
        <v/>
      </c>
      <c r="M245" s="52" t="str">
        <f>IF(Lançamentos!F245="","",Lançamentos!F245)</f>
        <v/>
      </c>
    </row>
    <row r="246" spans="1:13" ht="24.95" customHeight="1" x14ac:dyDescent="0.25">
      <c r="A246" s="33">
        <v>242</v>
      </c>
      <c r="B246" s="52" t="str">
        <f>IF(Esp!D246="","",Esp!D246)</f>
        <v/>
      </c>
      <c r="C246" s="52" t="str">
        <f>IF(Aco!D246="","",Aco!D246)</f>
        <v/>
      </c>
      <c r="E246" s="52" t="str">
        <f>IF(Adv!D246="","",Adv!D246)</f>
        <v/>
      </c>
      <c r="F246" s="52" t="str">
        <f>IF(Cli!D246="","",Cli!D246)</f>
        <v/>
      </c>
      <c r="M246" s="52" t="str">
        <f>IF(Lançamentos!F246="","",Lançamentos!F246)</f>
        <v/>
      </c>
    </row>
    <row r="247" spans="1:13" ht="24.95" customHeight="1" x14ac:dyDescent="0.25">
      <c r="A247" s="33">
        <v>243</v>
      </c>
      <c r="B247" s="52" t="str">
        <f>IF(Esp!D247="","",Esp!D247)</f>
        <v/>
      </c>
      <c r="C247" s="52" t="str">
        <f>IF(Aco!D247="","",Aco!D247)</f>
        <v/>
      </c>
      <c r="E247" s="52" t="str">
        <f>IF(Adv!D247="","",Adv!D247)</f>
        <v/>
      </c>
      <c r="F247" s="52" t="str">
        <f>IF(Cli!D247="","",Cli!D247)</f>
        <v/>
      </c>
      <c r="M247" s="52" t="str">
        <f>IF(Lançamentos!F247="","",Lançamentos!F247)</f>
        <v/>
      </c>
    </row>
    <row r="248" spans="1:13" ht="24.95" customHeight="1" x14ac:dyDescent="0.25">
      <c r="A248" s="33">
        <v>244</v>
      </c>
      <c r="B248" s="52" t="str">
        <f>IF(Esp!D248="","",Esp!D248)</f>
        <v/>
      </c>
      <c r="C248" s="52" t="str">
        <f>IF(Aco!D248="","",Aco!D248)</f>
        <v/>
      </c>
      <c r="E248" s="52" t="str">
        <f>IF(Adv!D248="","",Adv!D248)</f>
        <v/>
      </c>
      <c r="F248" s="52" t="str">
        <f>IF(Cli!D248="","",Cli!D248)</f>
        <v/>
      </c>
      <c r="M248" s="52" t="str">
        <f>IF(Lançamentos!F248="","",Lançamentos!F248)</f>
        <v/>
      </c>
    </row>
    <row r="249" spans="1:13" ht="24.95" customHeight="1" x14ac:dyDescent="0.25">
      <c r="A249" s="33">
        <v>245</v>
      </c>
      <c r="B249" s="52" t="str">
        <f>IF(Esp!D249="","",Esp!D249)</f>
        <v/>
      </c>
      <c r="C249" s="52" t="str">
        <f>IF(Aco!D249="","",Aco!D249)</f>
        <v/>
      </c>
      <c r="E249" s="52" t="str">
        <f>IF(Adv!D249="","",Adv!D249)</f>
        <v/>
      </c>
      <c r="F249" s="52" t="str">
        <f>IF(Cli!D249="","",Cli!D249)</f>
        <v/>
      </c>
      <c r="M249" s="52" t="str">
        <f>IF(Lançamentos!F249="","",Lançamentos!F249)</f>
        <v/>
      </c>
    </row>
    <row r="250" spans="1:13" ht="24.95" customHeight="1" x14ac:dyDescent="0.25">
      <c r="A250" s="33">
        <v>246</v>
      </c>
      <c r="B250" s="52" t="str">
        <f>IF(Esp!D250="","",Esp!D250)</f>
        <v/>
      </c>
      <c r="C250" s="52" t="str">
        <f>IF(Aco!D250="","",Aco!D250)</f>
        <v/>
      </c>
      <c r="E250" s="52" t="str">
        <f>IF(Adv!D250="","",Adv!D250)</f>
        <v/>
      </c>
      <c r="F250" s="52" t="str">
        <f>IF(Cli!D250="","",Cli!D250)</f>
        <v/>
      </c>
      <c r="M250" s="52" t="str">
        <f>IF(Lançamentos!F250="","",Lançamentos!F250)</f>
        <v/>
      </c>
    </row>
    <row r="251" spans="1:13" ht="24.95" customHeight="1" x14ac:dyDescent="0.25">
      <c r="A251" s="33">
        <v>247</v>
      </c>
      <c r="B251" s="52" t="str">
        <f>IF(Esp!D251="","",Esp!D251)</f>
        <v/>
      </c>
      <c r="C251" s="52" t="str">
        <f>IF(Aco!D251="","",Aco!D251)</f>
        <v/>
      </c>
      <c r="E251" s="52" t="str">
        <f>IF(Adv!D251="","",Adv!D251)</f>
        <v/>
      </c>
      <c r="F251" s="52" t="str">
        <f>IF(Cli!D251="","",Cli!D251)</f>
        <v/>
      </c>
      <c r="M251" s="52" t="str">
        <f>IF(Lançamentos!F251="","",Lançamentos!F251)</f>
        <v/>
      </c>
    </row>
    <row r="252" spans="1:13" ht="24.95" customHeight="1" x14ac:dyDescent="0.25">
      <c r="A252" s="33">
        <v>248</v>
      </c>
      <c r="B252" s="52" t="str">
        <f>IF(Esp!D252="","",Esp!D252)</f>
        <v/>
      </c>
      <c r="C252" s="52" t="str">
        <f>IF(Aco!D252="","",Aco!D252)</f>
        <v/>
      </c>
      <c r="E252" s="52" t="str">
        <f>IF(Adv!D252="","",Adv!D252)</f>
        <v/>
      </c>
      <c r="F252" s="52" t="str">
        <f>IF(Cli!D252="","",Cli!D252)</f>
        <v/>
      </c>
      <c r="M252" s="52" t="str">
        <f>IF(Lançamentos!F252="","",Lançamentos!F252)</f>
        <v/>
      </c>
    </row>
    <row r="253" spans="1:13" ht="24.95" customHeight="1" x14ac:dyDescent="0.25">
      <c r="A253" s="33">
        <v>249</v>
      </c>
      <c r="B253" s="52" t="str">
        <f>IF(Esp!D253="","",Esp!D253)</f>
        <v/>
      </c>
      <c r="C253" s="52" t="str">
        <f>IF(Aco!D253="","",Aco!D253)</f>
        <v/>
      </c>
      <c r="E253" s="52" t="str">
        <f>IF(Adv!D253="","",Adv!D253)</f>
        <v/>
      </c>
      <c r="F253" s="52" t="str">
        <f>IF(Cli!D253="","",Cli!D253)</f>
        <v/>
      </c>
      <c r="M253" s="52" t="str">
        <f>IF(Lançamentos!F253="","",Lançamentos!F253)</f>
        <v/>
      </c>
    </row>
    <row r="254" spans="1:13" ht="24.95" customHeight="1" x14ac:dyDescent="0.25">
      <c r="A254" s="33">
        <v>250</v>
      </c>
      <c r="B254" s="52" t="str">
        <f>IF(Esp!D254="","",Esp!D254)</f>
        <v/>
      </c>
      <c r="C254" s="52" t="str">
        <f>IF(Aco!D254="","",Aco!D254)</f>
        <v/>
      </c>
      <c r="E254" s="52" t="str">
        <f>IF(Adv!D254="","",Adv!D254)</f>
        <v/>
      </c>
      <c r="F254" s="52" t="str">
        <f>IF(Cli!D254="","",Cli!D254)</f>
        <v/>
      </c>
      <c r="M254" s="52" t="str">
        <f>IF(Lançamentos!F254="","",Lançamentos!F254)</f>
        <v/>
      </c>
    </row>
    <row r="255" spans="1:13" ht="24.95" customHeight="1" x14ac:dyDescent="0.25">
      <c r="A255" s="33">
        <v>251</v>
      </c>
      <c r="B255" s="52" t="str">
        <f>IF(Esp!D255="","",Esp!D255)</f>
        <v/>
      </c>
      <c r="C255" s="52" t="str">
        <f>IF(Aco!D255="","",Aco!D255)</f>
        <v/>
      </c>
      <c r="E255" s="52" t="str">
        <f>IF(Adv!D255="","",Adv!D255)</f>
        <v/>
      </c>
      <c r="F255" s="52" t="str">
        <f>IF(Cli!D255="","",Cli!D255)</f>
        <v/>
      </c>
      <c r="M255" s="52" t="str">
        <f>IF(Lançamentos!F255="","",Lançamentos!F255)</f>
        <v/>
      </c>
    </row>
    <row r="256" spans="1:13" ht="24.95" customHeight="1" x14ac:dyDescent="0.25">
      <c r="A256" s="33">
        <v>252</v>
      </c>
      <c r="B256" s="52" t="str">
        <f>IF(Esp!D256="","",Esp!D256)</f>
        <v/>
      </c>
      <c r="C256" s="52" t="str">
        <f>IF(Aco!D256="","",Aco!D256)</f>
        <v/>
      </c>
      <c r="E256" s="52" t="str">
        <f>IF(Adv!D256="","",Adv!D256)</f>
        <v/>
      </c>
      <c r="F256" s="52" t="str">
        <f>IF(Cli!D256="","",Cli!D256)</f>
        <v/>
      </c>
      <c r="M256" s="52" t="str">
        <f>IF(Lançamentos!F256="","",Lançamentos!F256)</f>
        <v/>
      </c>
    </row>
    <row r="257" spans="1:13" ht="24.95" customHeight="1" x14ac:dyDescent="0.25">
      <c r="A257" s="33">
        <v>253</v>
      </c>
      <c r="B257" s="52" t="str">
        <f>IF(Esp!D257="","",Esp!D257)</f>
        <v/>
      </c>
      <c r="C257" s="52" t="str">
        <f>IF(Aco!D257="","",Aco!D257)</f>
        <v/>
      </c>
      <c r="E257" s="52" t="str">
        <f>IF(Adv!D257="","",Adv!D257)</f>
        <v/>
      </c>
      <c r="F257" s="52" t="str">
        <f>IF(Cli!D257="","",Cli!D257)</f>
        <v/>
      </c>
      <c r="M257" s="52" t="str">
        <f>IF(Lançamentos!F257="","",Lançamentos!F257)</f>
        <v/>
      </c>
    </row>
    <row r="258" spans="1:13" ht="24.95" customHeight="1" x14ac:dyDescent="0.25">
      <c r="A258" s="33">
        <v>254</v>
      </c>
      <c r="B258" s="52" t="str">
        <f>IF(Esp!D258="","",Esp!D258)</f>
        <v/>
      </c>
      <c r="C258" s="52" t="str">
        <f>IF(Aco!D258="","",Aco!D258)</f>
        <v/>
      </c>
      <c r="E258" s="52" t="str">
        <f>IF(Adv!D258="","",Adv!D258)</f>
        <v/>
      </c>
      <c r="F258" s="52" t="str">
        <f>IF(Cli!D258="","",Cli!D258)</f>
        <v/>
      </c>
      <c r="M258" s="52" t="str">
        <f>IF(Lançamentos!F258="","",Lançamentos!F258)</f>
        <v/>
      </c>
    </row>
    <row r="259" spans="1:13" ht="24.95" customHeight="1" x14ac:dyDescent="0.25">
      <c r="A259" s="33">
        <v>255</v>
      </c>
      <c r="B259" s="52" t="str">
        <f>IF(Esp!D259="","",Esp!D259)</f>
        <v/>
      </c>
      <c r="C259" s="52" t="str">
        <f>IF(Aco!D259="","",Aco!D259)</f>
        <v/>
      </c>
      <c r="E259" s="52" t="str">
        <f>IF(Adv!D259="","",Adv!D259)</f>
        <v/>
      </c>
      <c r="F259" s="52" t="str">
        <f>IF(Cli!D259="","",Cli!D259)</f>
        <v/>
      </c>
      <c r="M259" s="52" t="str">
        <f>IF(Lançamentos!F259="","",Lançamentos!F259)</f>
        <v/>
      </c>
    </row>
    <row r="260" spans="1:13" ht="24.95" customHeight="1" x14ac:dyDescent="0.25">
      <c r="A260" s="33">
        <v>256</v>
      </c>
      <c r="B260" s="52" t="str">
        <f>IF(Esp!D260="","",Esp!D260)</f>
        <v/>
      </c>
      <c r="C260" s="52" t="str">
        <f>IF(Aco!D260="","",Aco!D260)</f>
        <v/>
      </c>
      <c r="E260" s="52" t="str">
        <f>IF(Adv!D260="","",Adv!D260)</f>
        <v/>
      </c>
      <c r="F260" s="52" t="str">
        <f>IF(Cli!D260="","",Cli!D260)</f>
        <v/>
      </c>
      <c r="M260" s="52" t="str">
        <f>IF(Lançamentos!F260="","",Lançamentos!F260)</f>
        <v/>
      </c>
    </row>
    <row r="261" spans="1:13" ht="24.95" customHeight="1" x14ac:dyDescent="0.25">
      <c r="A261" s="33">
        <v>257</v>
      </c>
      <c r="B261" s="52" t="str">
        <f>IF(Esp!D261="","",Esp!D261)</f>
        <v/>
      </c>
      <c r="C261" s="52" t="str">
        <f>IF(Aco!D261="","",Aco!D261)</f>
        <v/>
      </c>
      <c r="E261" s="52" t="str">
        <f>IF(Adv!D261="","",Adv!D261)</f>
        <v/>
      </c>
      <c r="F261" s="52" t="str">
        <f>IF(Cli!D261="","",Cli!D261)</f>
        <v/>
      </c>
      <c r="M261" s="52" t="str">
        <f>IF(Lançamentos!F261="","",Lançamentos!F261)</f>
        <v/>
      </c>
    </row>
    <row r="262" spans="1:13" ht="24.95" customHeight="1" x14ac:dyDescent="0.25">
      <c r="A262" s="33">
        <v>258</v>
      </c>
      <c r="B262" s="52" t="str">
        <f>IF(Esp!D262="","",Esp!D262)</f>
        <v/>
      </c>
      <c r="C262" s="52" t="str">
        <f>IF(Aco!D262="","",Aco!D262)</f>
        <v/>
      </c>
      <c r="E262" s="52" t="str">
        <f>IF(Adv!D262="","",Adv!D262)</f>
        <v/>
      </c>
      <c r="F262" s="52" t="str">
        <f>IF(Cli!D262="","",Cli!D262)</f>
        <v/>
      </c>
      <c r="M262" s="52" t="str">
        <f>IF(Lançamentos!F262="","",Lançamentos!F262)</f>
        <v/>
      </c>
    </row>
    <row r="263" spans="1:13" ht="24.95" customHeight="1" x14ac:dyDescent="0.25">
      <c r="A263" s="33">
        <v>259</v>
      </c>
      <c r="B263" s="52" t="str">
        <f>IF(Esp!D263="","",Esp!D263)</f>
        <v/>
      </c>
      <c r="C263" s="52" t="str">
        <f>IF(Aco!D263="","",Aco!D263)</f>
        <v/>
      </c>
      <c r="E263" s="52" t="str">
        <f>IF(Adv!D263="","",Adv!D263)</f>
        <v/>
      </c>
      <c r="F263" s="52" t="str">
        <f>IF(Cli!D263="","",Cli!D263)</f>
        <v/>
      </c>
      <c r="M263" s="52" t="str">
        <f>IF(Lançamentos!F263="","",Lançamentos!F263)</f>
        <v/>
      </c>
    </row>
    <row r="264" spans="1:13" ht="24.95" customHeight="1" x14ac:dyDescent="0.25">
      <c r="A264" s="33">
        <v>260</v>
      </c>
      <c r="B264" s="52" t="str">
        <f>IF(Esp!D264="","",Esp!D264)</f>
        <v/>
      </c>
      <c r="C264" s="52" t="str">
        <f>IF(Aco!D264="","",Aco!D264)</f>
        <v/>
      </c>
      <c r="E264" s="52" t="str">
        <f>IF(Adv!D264="","",Adv!D264)</f>
        <v/>
      </c>
      <c r="F264" s="52" t="str">
        <f>IF(Cli!D264="","",Cli!D264)</f>
        <v/>
      </c>
      <c r="M264" s="52" t="str">
        <f>IF(Lançamentos!F264="","",Lançamentos!F264)</f>
        <v/>
      </c>
    </row>
    <row r="265" spans="1:13" ht="24.95" customHeight="1" x14ac:dyDescent="0.25">
      <c r="A265" s="33">
        <v>261</v>
      </c>
      <c r="B265" s="52" t="str">
        <f>IF(Esp!D265="","",Esp!D265)</f>
        <v/>
      </c>
      <c r="C265" s="52" t="str">
        <f>IF(Aco!D265="","",Aco!D265)</f>
        <v/>
      </c>
      <c r="E265" s="52" t="str">
        <f>IF(Adv!D265="","",Adv!D265)</f>
        <v/>
      </c>
      <c r="F265" s="52" t="str">
        <f>IF(Cli!D265="","",Cli!D265)</f>
        <v/>
      </c>
      <c r="M265" s="52" t="str">
        <f>IF(Lançamentos!F265="","",Lançamentos!F265)</f>
        <v/>
      </c>
    </row>
    <row r="266" spans="1:13" ht="24.95" customHeight="1" x14ac:dyDescent="0.25">
      <c r="A266" s="33">
        <v>262</v>
      </c>
      <c r="B266" s="52" t="str">
        <f>IF(Esp!D266="","",Esp!D266)</f>
        <v/>
      </c>
      <c r="C266" s="52" t="str">
        <f>IF(Aco!D266="","",Aco!D266)</f>
        <v/>
      </c>
      <c r="E266" s="52" t="str">
        <f>IF(Adv!D266="","",Adv!D266)</f>
        <v/>
      </c>
      <c r="F266" s="52" t="str">
        <f>IF(Cli!D266="","",Cli!D266)</f>
        <v/>
      </c>
      <c r="M266" s="52" t="str">
        <f>IF(Lançamentos!F266="","",Lançamentos!F266)</f>
        <v/>
      </c>
    </row>
    <row r="267" spans="1:13" ht="24.95" customHeight="1" x14ac:dyDescent="0.25">
      <c r="A267" s="33">
        <v>263</v>
      </c>
      <c r="B267" s="52" t="str">
        <f>IF(Esp!D267="","",Esp!D267)</f>
        <v/>
      </c>
      <c r="C267" s="52" t="str">
        <f>IF(Aco!D267="","",Aco!D267)</f>
        <v/>
      </c>
      <c r="E267" s="52" t="str">
        <f>IF(Adv!D267="","",Adv!D267)</f>
        <v/>
      </c>
      <c r="F267" s="52" t="str">
        <f>IF(Cli!D267="","",Cli!D267)</f>
        <v/>
      </c>
      <c r="M267" s="52" t="str">
        <f>IF(Lançamentos!F267="","",Lançamentos!F267)</f>
        <v/>
      </c>
    </row>
    <row r="268" spans="1:13" ht="24.95" customHeight="1" x14ac:dyDescent="0.25">
      <c r="A268" s="33">
        <v>264</v>
      </c>
      <c r="B268" s="52" t="str">
        <f>IF(Esp!D268="","",Esp!D268)</f>
        <v/>
      </c>
      <c r="C268" s="52" t="str">
        <f>IF(Aco!D268="","",Aco!D268)</f>
        <v/>
      </c>
      <c r="E268" s="52" t="str">
        <f>IF(Adv!D268="","",Adv!D268)</f>
        <v/>
      </c>
      <c r="F268" s="52" t="str">
        <f>IF(Cli!D268="","",Cli!D268)</f>
        <v/>
      </c>
      <c r="M268" s="52" t="str">
        <f>IF(Lançamentos!F268="","",Lançamentos!F268)</f>
        <v/>
      </c>
    </row>
    <row r="269" spans="1:13" ht="24.95" customHeight="1" x14ac:dyDescent="0.25">
      <c r="A269" s="33">
        <v>265</v>
      </c>
      <c r="B269" s="52" t="str">
        <f>IF(Esp!D269="","",Esp!D269)</f>
        <v/>
      </c>
      <c r="C269" s="52" t="str">
        <f>IF(Aco!D269="","",Aco!D269)</f>
        <v/>
      </c>
      <c r="E269" s="52" t="str">
        <f>IF(Adv!D269="","",Adv!D269)</f>
        <v/>
      </c>
      <c r="F269" s="52" t="str">
        <f>IF(Cli!D269="","",Cli!D269)</f>
        <v/>
      </c>
      <c r="M269" s="52" t="str">
        <f>IF(Lançamentos!F269="","",Lançamentos!F269)</f>
        <v/>
      </c>
    </row>
    <row r="270" spans="1:13" ht="24.95" customHeight="1" x14ac:dyDescent="0.25">
      <c r="A270" s="33">
        <v>266</v>
      </c>
      <c r="B270" s="52" t="str">
        <f>IF(Esp!D270="","",Esp!D270)</f>
        <v/>
      </c>
      <c r="C270" s="52" t="str">
        <f>IF(Aco!D270="","",Aco!D270)</f>
        <v/>
      </c>
      <c r="E270" s="52" t="str">
        <f>IF(Adv!D270="","",Adv!D270)</f>
        <v/>
      </c>
      <c r="F270" s="52" t="str">
        <f>IF(Cli!D270="","",Cli!D270)</f>
        <v/>
      </c>
      <c r="M270" s="52" t="str">
        <f>IF(Lançamentos!F270="","",Lançamentos!F270)</f>
        <v/>
      </c>
    </row>
    <row r="271" spans="1:13" ht="24.95" customHeight="1" x14ac:dyDescent="0.25">
      <c r="A271" s="33">
        <v>267</v>
      </c>
      <c r="B271" s="52" t="str">
        <f>IF(Esp!D271="","",Esp!D271)</f>
        <v/>
      </c>
      <c r="C271" s="52" t="str">
        <f>IF(Aco!D271="","",Aco!D271)</f>
        <v/>
      </c>
      <c r="E271" s="52" t="str">
        <f>IF(Adv!D271="","",Adv!D271)</f>
        <v/>
      </c>
      <c r="F271" s="52" t="str">
        <f>IF(Cli!D271="","",Cli!D271)</f>
        <v/>
      </c>
      <c r="M271" s="52" t="str">
        <f>IF(Lançamentos!F271="","",Lançamentos!F271)</f>
        <v/>
      </c>
    </row>
    <row r="272" spans="1:13" ht="24.95" customHeight="1" x14ac:dyDescent="0.25">
      <c r="A272" s="33">
        <v>268</v>
      </c>
      <c r="B272" s="52" t="str">
        <f>IF(Esp!D272="","",Esp!D272)</f>
        <v/>
      </c>
      <c r="C272" s="52" t="str">
        <f>IF(Aco!D272="","",Aco!D272)</f>
        <v/>
      </c>
      <c r="E272" s="52" t="str">
        <f>IF(Adv!D272="","",Adv!D272)</f>
        <v/>
      </c>
      <c r="F272" s="52" t="str">
        <f>IF(Cli!D272="","",Cli!D272)</f>
        <v/>
      </c>
      <c r="M272" s="52" t="str">
        <f>IF(Lançamentos!F272="","",Lançamentos!F272)</f>
        <v/>
      </c>
    </row>
    <row r="273" spans="1:13" ht="24.95" customHeight="1" x14ac:dyDescent="0.25">
      <c r="A273" s="33">
        <v>269</v>
      </c>
      <c r="B273" s="52" t="str">
        <f>IF(Esp!D273="","",Esp!D273)</f>
        <v/>
      </c>
      <c r="C273" s="52" t="str">
        <f>IF(Aco!D273="","",Aco!D273)</f>
        <v/>
      </c>
      <c r="E273" s="52" t="str">
        <f>IF(Adv!D273="","",Adv!D273)</f>
        <v/>
      </c>
      <c r="F273" s="52" t="str">
        <f>IF(Cli!D273="","",Cli!D273)</f>
        <v/>
      </c>
      <c r="M273" s="52" t="str">
        <f>IF(Lançamentos!F273="","",Lançamentos!F273)</f>
        <v/>
      </c>
    </row>
    <row r="274" spans="1:13" ht="24.95" customHeight="1" x14ac:dyDescent="0.25">
      <c r="A274" s="33">
        <v>270</v>
      </c>
      <c r="B274" s="52" t="str">
        <f>IF(Esp!D274="","",Esp!D274)</f>
        <v/>
      </c>
      <c r="C274" s="52" t="str">
        <f>IF(Aco!D274="","",Aco!D274)</f>
        <v/>
      </c>
      <c r="E274" s="52" t="str">
        <f>IF(Adv!D274="","",Adv!D274)</f>
        <v/>
      </c>
      <c r="F274" s="52" t="str">
        <f>IF(Cli!D274="","",Cli!D274)</f>
        <v/>
      </c>
      <c r="M274" s="52" t="str">
        <f>IF(Lançamentos!F274="","",Lançamentos!F274)</f>
        <v/>
      </c>
    </row>
    <row r="275" spans="1:13" ht="24.95" customHeight="1" x14ac:dyDescent="0.25">
      <c r="A275" s="33">
        <v>271</v>
      </c>
      <c r="B275" s="52" t="str">
        <f>IF(Esp!D275="","",Esp!D275)</f>
        <v/>
      </c>
      <c r="C275" s="52" t="str">
        <f>IF(Aco!D275="","",Aco!D275)</f>
        <v/>
      </c>
      <c r="E275" s="52" t="str">
        <f>IF(Adv!D275="","",Adv!D275)</f>
        <v/>
      </c>
      <c r="F275" s="52" t="str">
        <f>IF(Cli!D275="","",Cli!D275)</f>
        <v/>
      </c>
      <c r="M275" s="52" t="str">
        <f>IF(Lançamentos!F275="","",Lançamentos!F275)</f>
        <v/>
      </c>
    </row>
    <row r="276" spans="1:13" ht="24.95" customHeight="1" x14ac:dyDescent="0.25">
      <c r="A276" s="33">
        <v>272</v>
      </c>
      <c r="B276" s="52" t="str">
        <f>IF(Esp!D276="","",Esp!D276)</f>
        <v/>
      </c>
      <c r="C276" s="52" t="str">
        <f>IF(Aco!D276="","",Aco!D276)</f>
        <v/>
      </c>
      <c r="E276" s="52" t="str">
        <f>IF(Adv!D276="","",Adv!D276)</f>
        <v/>
      </c>
      <c r="F276" s="52" t="str">
        <f>IF(Cli!D276="","",Cli!D276)</f>
        <v/>
      </c>
      <c r="M276" s="52" t="str">
        <f>IF(Lançamentos!F276="","",Lançamentos!F276)</f>
        <v/>
      </c>
    </row>
    <row r="277" spans="1:13" ht="24.95" customHeight="1" x14ac:dyDescent="0.25">
      <c r="A277" s="33">
        <v>273</v>
      </c>
      <c r="B277" s="52" t="str">
        <f>IF(Esp!D277="","",Esp!D277)</f>
        <v/>
      </c>
      <c r="C277" s="52" t="str">
        <f>IF(Aco!D277="","",Aco!D277)</f>
        <v/>
      </c>
      <c r="E277" s="52" t="str">
        <f>IF(Adv!D277="","",Adv!D277)</f>
        <v/>
      </c>
      <c r="F277" s="52" t="str">
        <f>IF(Cli!D277="","",Cli!D277)</f>
        <v/>
      </c>
      <c r="M277" s="52" t="str">
        <f>IF(Lançamentos!F277="","",Lançamentos!F277)</f>
        <v/>
      </c>
    </row>
    <row r="278" spans="1:13" ht="24.95" customHeight="1" x14ac:dyDescent="0.25">
      <c r="A278" s="33">
        <v>274</v>
      </c>
      <c r="B278" s="52" t="str">
        <f>IF(Esp!D278="","",Esp!D278)</f>
        <v/>
      </c>
      <c r="C278" s="52" t="str">
        <f>IF(Aco!D278="","",Aco!D278)</f>
        <v/>
      </c>
      <c r="E278" s="52" t="str">
        <f>IF(Adv!D278="","",Adv!D278)</f>
        <v/>
      </c>
      <c r="F278" s="52" t="str">
        <f>IF(Cli!D278="","",Cli!D278)</f>
        <v/>
      </c>
      <c r="M278" s="52" t="str">
        <f>IF(Lançamentos!F278="","",Lançamentos!F278)</f>
        <v/>
      </c>
    </row>
    <row r="279" spans="1:13" ht="24.95" customHeight="1" x14ac:dyDescent="0.25">
      <c r="A279" s="33">
        <v>275</v>
      </c>
      <c r="B279" s="52" t="str">
        <f>IF(Esp!D279="","",Esp!D279)</f>
        <v/>
      </c>
      <c r="C279" s="52" t="str">
        <f>IF(Aco!D279="","",Aco!D279)</f>
        <v/>
      </c>
      <c r="E279" s="52" t="str">
        <f>IF(Adv!D279="","",Adv!D279)</f>
        <v/>
      </c>
      <c r="F279" s="52" t="str">
        <f>IF(Cli!D279="","",Cli!D279)</f>
        <v/>
      </c>
      <c r="M279" s="52" t="str">
        <f>IF(Lançamentos!F279="","",Lançamentos!F279)</f>
        <v/>
      </c>
    </row>
    <row r="280" spans="1:13" ht="24.95" customHeight="1" x14ac:dyDescent="0.25">
      <c r="A280" s="33">
        <v>276</v>
      </c>
      <c r="B280" s="52" t="str">
        <f>IF(Esp!D280="","",Esp!D280)</f>
        <v/>
      </c>
      <c r="C280" s="52" t="str">
        <f>IF(Aco!D280="","",Aco!D280)</f>
        <v/>
      </c>
      <c r="E280" s="52" t="str">
        <f>IF(Adv!D280="","",Adv!D280)</f>
        <v/>
      </c>
      <c r="F280" s="52" t="str">
        <f>IF(Cli!D280="","",Cli!D280)</f>
        <v/>
      </c>
      <c r="M280" s="52" t="str">
        <f>IF(Lançamentos!F280="","",Lançamentos!F280)</f>
        <v/>
      </c>
    </row>
    <row r="281" spans="1:13" ht="24.95" customHeight="1" x14ac:dyDescent="0.25">
      <c r="A281" s="33">
        <v>277</v>
      </c>
      <c r="B281" s="52" t="str">
        <f>IF(Esp!D281="","",Esp!D281)</f>
        <v/>
      </c>
      <c r="C281" s="52" t="str">
        <f>IF(Aco!D281="","",Aco!D281)</f>
        <v/>
      </c>
      <c r="E281" s="52" t="str">
        <f>IF(Adv!D281="","",Adv!D281)</f>
        <v/>
      </c>
      <c r="F281" s="52" t="str">
        <f>IF(Cli!D281="","",Cli!D281)</f>
        <v/>
      </c>
      <c r="M281" s="52" t="str">
        <f>IF(Lançamentos!F281="","",Lançamentos!F281)</f>
        <v/>
      </c>
    </row>
    <row r="282" spans="1:13" ht="24.95" customHeight="1" x14ac:dyDescent="0.25">
      <c r="A282" s="33">
        <v>278</v>
      </c>
      <c r="B282" s="52" t="str">
        <f>IF(Esp!D282="","",Esp!D282)</f>
        <v/>
      </c>
      <c r="C282" s="52" t="str">
        <f>IF(Aco!D282="","",Aco!D282)</f>
        <v/>
      </c>
      <c r="E282" s="52" t="str">
        <f>IF(Adv!D282="","",Adv!D282)</f>
        <v/>
      </c>
      <c r="F282" s="52" t="str">
        <f>IF(Cli!D282="","",Cli!D282)</f>
        <v/>
      </c>
      <c r="M282" s="52" t="str">
        <f>IF(Lançamentos!F282="","",Lançamentos!F282)</f>
        <v/>
      </c>
    </row>
    <row r="283" spans="1:13" ht="24.95" customHeight="1" x14ac:dyDescent="0.25">
      <c r="A283" s="33">
        <v>279</v>
      </c>
      <c r="B283" s="52" t="str">
        <f>IF(Esp!D283="","",Esp!D283)</f>
        <v/>
      </c>
      <c r="C283" s="52" t="str">
        <f>IF(Aco!D283="","",Aco!D283)</f>
        <v/>
      </c>
      <c r="E283" s="52" t="str">
        <f>IF(Adv!D283="","",Adv!D283)</f>
        <v/>
      </c>
      <c r="F283" s="52" t="str">
        <f>IF(Cli!D283="","",Cli!D283)</f>
        <v/>
      </c>
      <c r="M283" s="52" t="str">
        <f>IF(Lançamentos!F283="","",Lançamentos!F283)</f>
        <v/>
      </c>
    </row>
    <row r="284" spans="1:13" ht="24.95" customHeight="1" x14ac:dyDescent="0.25">
      <c r="A284" s="33">
        <v>280</v>
      </c>
      <c r="B284" s="52" t="str">
        <f>IF(Esp!D284="","",Esp!D284)</f>
        <v/>
      </c>
      <c r="C284" s="52" t="str">
        <f>IF(Aco!D284="","",Aco!D284)</f>
        <v/>
      </c>
      <c r="E284" s="52" t="str">
        <f>IF(Adv!D284="","",Adv!D284)</f>
        <v/>
      </c>
      <c r="F284" s="52" t="str">
        <f>IF(Cli!D284="","",Cli!D284)</f>
        <v/>
      </c>
      <c r="M284" s="52" t="str">
        <f>IF(Lançamentos!F284="","",Lançamentos!F284)</f>
        <v/>
      </c>
    </row>
    <row r="285" spans="1:13" ht="24.95" customHeight="1" x14ac:dyDescent="0.25">
      <c r="A285" s="33">
        <v>281</v>
      </c>
      <c r="B285" s="52" t="str">
        <f>IF(Esp!D285="","",Esp!D285)</f>
        <v/>
      </c>
      <c r="C285" s="52" t="str">
        <f>IF(Aco!D285="","",Aco!D285)</f>
        <v/>
      </c>
      <c r="E285" s="52" t="str">
        <f>IF(Adv!D285="","",Adv!D285)</f>
        <v/>
      </c>
      <c r="F285" s="52" t="str">
        <f>IF(Cli!D285="","",Cli!D285)</f>
        <v/>
      </c>
      <c r="M285" s="52" t="str">
        <f>IF(Lançamentos!F285="","",Lançamentos!F285)</f>
        <v/>
      </c>
    </row>
    <row r="286" spans="1:13" ht="24.95" customHeight="1" x14ac:dyDescent="0.25">
      <c r="A286" s="33">
        <v>282</v>
      </c>
      <c r="B286" s="52" t="str">
        <f>IF(Esp!D286="","",Esp!D286)</f>
        <v/>
      </c>
      <c r="C286" s="52" t="str">
        <f>IF(Aco!D286="","",Aco!D286)</f>
        <v/>
      </c>
      <c r="E286" s="52" t="str">
        <f>IF(Adv!D286="","",Adv!D286)</f>
        <v/>
      </c>
      <c r="F286" s="52" t="str">
        <f>IF(Cli!D286="","",Cli!D286)</f>
        <v/>
      </c>
      <c r="M286" s="52" t="str">
        <f>IF(Lançamentos!F286="","",Lançamentos!F286)</f>
        <v/>
      </c>
    </row>
    <row r="287" spans="1:13" ht="24.95" customHeight="1" x14ac:dyDescent="0.25">
      <c r="A287" s="33">
        <v>283</v>
      </c>
      <c r="B287" s="52" t="str">
        <f>IF(Esp!D287="","",Esp!D287)</f>
        <v/>
      </c>
      <c r="C287" s="52" t="str">
        <f>IF(Aco!D287="","",Aco!D287)</f>
        <v/>
      </c>
      <c r="E287" s="52" t="str">
        <f>IF(Adv!D287="","",Adv!D287)</f>
        <v/>
      </c>
      <c r="F287" s="52" t="str">
        <f>IF(Cli!D287="","",Cli!D287)</f>
        <v/>
      </c>
      <c r="M287" s="52" t="str">
        <f>IF(Lançamentos!F287="","",Lançamentos!F287)</f>
        <v/>
      </c>
    </row>
    <row r="288" spans="1:13" ht="24.95" customHeight="1" x14ac:dyDescent="0.25">
      <c r="A288" s="33">
        <v>284</v>
      </c>
      <c r="B288" s="52" t="str">
        <f>IF(Esp!D288="","",Esp!D288)</f>
        <v/>
      </c>
      <c r="C288" s="52" t="str">
        <f>IF(Aco!D288="","",Aco!D288)</f>
        <v/>
      </c>
      <c r="E288" s="52" t="str">
        <f>IF(Adv!D288="","",Adv!D288)</f>
        <v/>
      </c>
      <c r="F288" s="52" t="str">
        <f>IF(Cli!D288="","",Cli!D288)</f>
        <v/>
      </c>
      <c r="M288" s="52" t="str">
        <f>IF(Lançamentos!F288="","",Lançamentos!F288)</f>
        <v/>
      </c>
    </row>
    <row r="289" spans="1:13" ht="24.95" customHeight="1" x14ac:dyDescent="0.25">
      <c r="A289" s="33">
        <v>285</v>
      </c>
      <c r="B289" s="52" t="str">
        <f>IF(Esp!D289="","",Esp!D289)</f>
        <v/>
      </c>
      <c r="C289" s="52" t="str">
        <f>IF(Aco!D289="","",Aco!D289)</f>
        <v/>
      </c>
      <c r="E289" s="52" t="str">
        <f>IF(Adv!D289="","",Adv!D289)</f>
        <v/>
      </c>
      <c r="F289" s="52" t="str">
        <f>IF(Cli!D289="","",Cli!D289)</f>
        <v/>
      </c>
      <c r="M289" s="52" t="str">
        <f>IF(Lançamentos!F289="","",Lançamentos!F289)</f>
        <v/>
      </c>
    </row>
    <row r="290" spans="1:13" ht="24.95" customHeight="1" x14ac:dyDescent="0.25">
      <c r="A290" s="33">
        <v>286</v>
      </c>
      <c r="B290" s="52" t="str">
        <f>IF(Esp!D290="","",Esp!D290)</f>
        <v/>
      </c>
      <c r="C290" s="52" t="str">
        <f>IF(Aco!D290="","",Aco!D290)</f>
        <v/>
      </c>
      <c r="E290" s="52" t="str">
        <f>IF(Adv!D290="","",Adv!D290)</f>
        <v/>
      </c>
      <c r="F290" s="52" t="str">
        <f>IF(Cli!D290="","",Cli!D290)</f>
        <v/>
      </c>
      <c r="M290" s="52" t="str">
        <f>IF(Lançamentos!F290="","",Lançamentos!F290)</f>
        <v/>
      </c>
    </row>
    <row r="291" spans="1:13" ht="24.95" customHeight="1" x14ac:dyDescent="0.25">
      <c r="A291" s="33">
        <v>287</v>
      </c>
      <c r="B291" s="52" t="str">
        <f>IF(Esp!D291="","",Esp!D291)</f>
        <v/>
      </c>
      <c r="C291" s="52" t="str">
        <f>IF(Aco!D291="","",Aco!D291)</f>
        <v/>
      </c>
      <c r="E291" s="52" t="str">
        <f>IF(Adv!D291="","",Adv!D291)</f>
        <v/>
      </c>
      <c r="F291" s="52" t="str">
        <f>IF(Cli!D291="","",Cli!D291)</f>
        <v/>
      </c>
      <c r="M291" s="52" t="str">
        <f>IF(Lançamentos!F291="","",Lançamentos!F291)</f>
        <v/>
      </c>
    </row>
    <row r="292" spans="1:13" ht="24.95" customHeight="1" x14ac:dyDescent="0.25">
      <c r="A292" s="33">
        <v>288</v>
      </c>
      <c r="B292" s="52" t="str">
        <f>IF(Esp!D292="","",Esp!D292)</f>
        <v/>
      </c>
      <c r="C292" s="52" t="str">
        <f>IF(Aco!D292="","",Aco!D292)</f>
        <v/>
      </c>
      <c r="E292" s="52" t="str">
        <f>IF(Adv!D292="","",Adv!D292)</f>
        <v/>
      </c>
      <c r="F292" s="52" t="str">
        <f>IF(Cli!D292="","",Cli!D292)</f>
        <v/>
      </c>
      <c r="M292" s="52" t="str">
        <f>IF(Lançamentos!F292="","",Lançamentos!F292)</f>
        <v/>
      </c>
    </row>
    <row r="293" spans="1:13" ht="24.95" customHeight="1" x14ac:dyDescent="0.25">
      <c r="A293" s="33">
        <v>289</v>
      </c>
      <c r="B293" s="52" t="str">
        <f>IF(Esp!D293="","",Esp!D293)</f>
        <v/>
      </c>
      <c r="C293" s="52" t="str">
        <f>IF(Aco!D293="","",Aco!D293)</f>
        <v/>
      </c>
      <c r="E293" s="52" t="str">
        <f>IF(Adv!D293="","",Adv!D293)</f>
        <v/>
      </c>
      <c r="F293" s="52" t="str">
        <f>IF(Cli!D293="","",Cli!D293)</f>
        <v/>
      </c>
      <c r="M293" s="52" t="str">
        <f>IF(Lançamentos!F293="","",Lançamentos!F293)</f>
        <v/>
      </c>
    </row>
    <row r="294" spans="1:13" ht="24.95" customHeight="1" x14ac:dyDescent="0.25">
      <c r="A294" s="33">
        <v>290</v>
      </c>
      <c r="B294" s="52" t="str">
        <f>IF(Esp!D294="","",Esp!D294)</f>
        <v/>
      </c>
      <c r="C294" s="52" t="str">
        <f>IF(Aco!D294="","",Aco!D294)</f>
        <v/>
      </c>
      <c r="E294" s="52" t="str">
        <f>IF(Adv!D294="","",Adv!D294)</f>
        <v/>
      </c>
      <c r="F294" s="52" t="str">
        <f>IF(Cli!D294="","",Cli!D294)</f>
        <v/>
      </c>
      <c r="M294" s="52" t="str">
        <f>IF(Lançamentos!F294="","",Lançamentos!F294)</f>
        <v/>
      </c>
    </row>
    <row r="295" spans="1:13" ht="24.95" customHeight="1" x14ac:dyDescent="0.25">
      <c r="A295" s="33">
        <v>291</v>
      </c>
      <c r="B295" s="52" t="str">
        <f>IF(Esp!D295="","",Esp!D295)</f>
        <v/>
      </c>
      <c r="C295" s="52" t="str">
        <f>IF(Aco!D295="","",Aco!D295)</f>
        <v/>
      </c>
      <c r="E295" s="52" t="str">
        <f>IF(Adv!D295="","",Adv!D295)</f>
        <v/>
      </c>
      <c r="F295" s="52" t="str">
        <f>IF(Cli!D295="","",Cli!D295)</f>
        <v/>
      </c>
      <c r="M295" s="52" t="str">
        <f>IF(Lançamentos!F295="","",Lançamentos!F295)</f>
        <v/>
      </c>
    </row>
    <row r="296" spans="1:13" ht="24.95" customHeight="1" x14ac:dyDescent="0.25">
      <c r="A296" s="33">
        <v>292</v>
      </c>
      <c r="B296" s="52" t="str">
        <f>IF(Esp!D296="","",Esp!D296)</f>
        <v/>
      </c>
      <c r="C296" s="52" t="str">
        <f>IF(Aco!D296="","",Aco!D296)</f>
        <v/>
      </c>
      <c r="E296" s="52" t="str">
        <f>IF(Adv!D296="","",Adv!D296)</f>
        <v/>
      </c>
      <c r="F296" s="52" t="str">
        <f>IF(Cli!D296="","",Cli!D296)</f>
        <v/>
      </c>
      <c r="M296" s="52" t="str">
        <f>IF(Lançamentos!F296="","",Lançamentos!F296)</f>
        <v/>
      </c>
    </row>
    <row r="297" spans="1:13" ht="24.95" customHeight="1" x14ac:dyDescent="0.25">
      <c r="A297" s="33">
        <v>293</v>
      </c>
      <c r="B297" s="52" t="str">
        <f>IF(Esp!D297="","",Esp!D297)</f>
        <v/>
      </c>
      <c r="C297" s="52" t="str">
        <f>IF(Aco!D297="","",Aco!D297)</f>
        <v/>
      </c>
      <c r="E297" s="52" t="str">
        <f>IF(Adv!D297="","",Adv!D297)</f>
        <v/>
      </c>
      <c r="F297" s="52" t="str">
        <f>IF(Cli!D297="","",Cli!D297)</f>
        <v/>
      </c>
      <c r="M297" s="52" t="str">
        <f>IF(Lançamentos!F297="","",Lançamentos!F297)</f>
        <v/>
      </c>
    </row>
    <row r="298" spans="1:13" ht="24.95" customHeight="1" x14ac:dyDescent="0.25">
      <c r="A298" s="33">
        <v>294</v>
      </c>
      <c r="B298" s="52" t="str">
        <f>IF(Esp!D298="","",Esp!D298)</f>
        <v/>
      </c>
      <c r="C298" s="52" t="str">
        <f>IF(Aco!D298="","",Aco!D298)</f>
        <v/>
      </c>
      <c r="E298" s="52" t="str">
        <f>IF(Adv!D298="","",Adv!D298)</f>
        <v/>
      </c>
      <c r="F298" s="52" t="str">
        <f>IF(Cli!D298="","",Cli!D298)</f>
        <v/>
      </c>
      <c r="M298" s="52" t="str">
        <f>IF(Lançamentos!F298="","",Lançamentos!F298)</f>
        <v/>
      </c>
    </row>
    <row r="299" spans="1:13" ht="24.95" customHeight="1" x14ac:dyDescent="0.25">
      <c r="A299" s="33">
        <v>295</v>
      </c>
      <c r="B299" s="52" t="str">
        <f>IF(Esp!D299="","",Esp!D299)</f>
        <v/>
      </c>
      <c r="C299" s="52" t="str">
        <f>IF(Aco!D299="","",Aco!D299)</f>
        <v/>
      </c>
      <c r="E299" s="52" t="str">
        <f>IF(Adv!D299="","",Adv!D299)</f>
        <v/>
      </c>
      <c r="F299" s="52" t="str">
        <f>IF(Cli!D299="","",Cli!D299)</f>
        <v/>
      </c>
      <c r="M299" s="52" t="str">
        <f>IF(Lançamentos!F299="","",Lançamentos!F299)</f>
        <v/>
      </c>
    </row>
    <row r="300" spans="1:13" ht="24.95" customHeight="1" x14ac:dyDescent="0.25">
      <c r="A300" s="33">
        <v>296</v>
      </c>
      <c r="B300" s="52" t="str">
        <f>IF(Esp!D300="","",Esp!D300)</f>
        <v/>
      </c>
      <c r="C300" s="52" t="str">
        <f>IF(Aco!D300="","",Aco!D300)</f>
        <v/>
      </c>
      <c r="E300" s="52" t="str">
        <f>IF(Adv!D300="","",Adv!D300)</f>
        <v/>
      </c>
      <c r="F300" s="52" t="str">
        <f>IF(Cli!D300="","",Cli!D300)</f>
        <v/>
      </c>
      <c r="M300" s="52" t="str">
        <f>IF(Lançamentos!F300="","",Lançamentos!F300)</f>
        <v/>
      </c>
    </row>
    <row r="301" spans="1:13" ht="24.95" customHeight="1" x14ac:dyDescent="0.25">
      <c r="A301" s="33">
        <v>297</v>
      </c>
      <c r="B301" s="52" t="str">
        <f>IF(Esp!D301="","",Esp!D301)</f>
        <v/>
      </c>
      <c r="C301" s="52" t="str">
        <f>IF(Aco!D301="","",Aco!D301)</f>
        <v/>
      </c>
      <c r="E301" s="52" t="str">
        <f>IF(Adv!D301="","",Adv!D301)</f>
        <v/>
      </c>
      <c r="F301" s="52" t="str">
        <f>IF(Cli!D301="","",Cli!D301)</f>
        <v/>
      </c>
      <c r="M301" s="52" t="str">
        <f>IF(Lançamentos!F301="","",Lançamentos!F301)</f>
        <v/>
      </c>
    </row>
    <row r="302" spans="1:13" ht="24.95" customHeight="1" x14ac:dyDescent="0.25">
      <c r="A302" s="33">
        <v>298</v>
      </c>
      <c r="B302" s="52" t="str">
        <f>IF(Esp!D302="","",Esp!D302)</f>
        <v/>
      </c>
      <c r="C302" s="52" t="str">
        <f>IF(Aco!D302="","",Aco!D302)</f>
        <v/>
      </c>
      <c r="E302" s="52" t="str">
        <f>IF(Adv!D302="","",Adv!D302)</f>
        <v/>
      </c>
      <c r="F302" s="52" t="str">
        <f>IF(Cli!D302="","",Cli!D302)</f>
        <v/>
      </c>
      <c r="M302" s="52" t="str">
        <f>IF(Lançamentos!F302="","",Lançamentos!F302)</f>
        <v/>
      </c>
    </row>
    <row r="303" spans="1:13" ht="24.95" customHeight="1" x14ac:dyDescent="0.25">
      <c r="A303" s="33">
        <v>299</v>
      </c>
      <c r="B303" s="52" t="str">
        <f>IF(Esp!D303="","",Esp!D303)</f>
        <v/>
      </c>
      <c r="C303" s="52" t="str">
        <f>IF(Aco!D303="","",Aco!D303)</f>
        <v/>
      </c>
      <c r="E303" s="52" t="str">
        <f>IF(Adv!D303="","",Adv!D303)</f>
        <v/>
      </c>
      <c r="F303" s="52" t="str">
        <f>IF(Cli!D303="","",Cli!D303)</f>
        <v/>
      </c>
      <c r="M303" s="52" t="str">
        <f>IF(Lançamentos!F303="","",Lançamentos!F303)</f>
        <v/>
      </c>
    </row>
    <row r="304" spans="1:13" ht="24.95" customHeight="1" x14ac:dyDescent="0.25">
      <c r="A304" s="33">
        <v>300</v>
      </c>
      <c r="B304" s="52" t="str">
        <f>IF(Esp!D304="","",Esp!D304)</f>
        <v/>
      </c>
      <c r="C304" s="52" t="str">
        <f>IF(Aco!D304="","",Aco!D304)</f>
        <v/>
      </c>
      <c r="E304" s="52" t="str">
        <f>IF(Adv!D304="","",Adv!D304)</f>
        <v/>
      </c>
      <c r="F304" s="52" t="str">
        <f>IF(Cli!D304="","",Cli!D304)</f>
        <v/>
      </c>
      <c r="M304" s="52" t="str">
        <f>IF(Lançamentos!F304="","",Lançamentos!F304)</f>
        <v/>
      </c>
    </row>
    <row r="305" spans="1:13" ht="24.95" customHeight="1" x14ac:dyDescent="0.25">
      <c r="A305" s="33">
        <v>301</v>
      </c>
      <c r="B305" s="52" t="str">
        <f>IF(Esp!D305="","",Esp!D305)</f>
        <v/>
      </c>
      <c r="C305" s="52" t="str">
        <f>IF(Aco!D305="","",Aco!D305)</f>
        <v/>
      </c>
      <c r="E305" s="52" t="str">
        <f>IF(Adv!D305="","",Adv!D305)</f>
        <v/>
      </c>
      <c r="F305" s="52" t="str">
        <f>IF(Cli!D305="","",Cli!D305)</f>
        <v/>
      </c>
      <c r="M305" s="52" t="str">
        <f>IF(Lançamentos!F305="","",Lançamentos!F305)</f>
        <v/>
      </c>
    </row>
    <row r="306" spans="1:13" ht="24.95" customHeight="1" x14ac:dyDescent="0.25">
      <c r="A306" s="33">
        <v>302</v>
      </c>
      <c r="B306" s="52" t="str">
        <f>IF(Esp!D306="","",Esp!D306)</f>
        <v/>
      </c>
      <c r="C306" s="52" t="str">
        <f>IF(Aco!D306="","",Aco!D306)</f>
        <v/>
      </c>
      <c r="E306" s="52" t="str">
        <f>IF(Adv!D306="","",Adv!D306)</f>
        <v/>
      </c>
      <c r="F306" s="52" t="str">
        <f>IF(Cli!D306="","",Cli!D306)</f>
        <v/>
      </c>
      <c r="M306" s="52" t="str">
        <f>IF(Lançamentos!F306="","",Lançamentos!F306)</f>
        <v/>
      </c>
    </row>
    <row r="307" spans="1:13" ht="24.95" customHeight="1" x14ac:dyDescent="0.25">
      <c r="A307" s="33">
        <v>303</v>
      </c>
      <c r="B307" s="52" t="str">
        <f>IF(Esp!D307="","",Esp!D307)</f>
        <v/>
      </c>
      <c r="C307" s="52" t="str">
        <f>IF(Aco!D307="","",Aco!D307)</f>
        <v/>
      </c>
      <c r="E307" s="52" t="str">
        <f>IF(Adv!D307="","",Adv!D307)</f>
        <v/>
      </c>
      <c r="F307" s="52" t="str">
        <f>IF(Cli!D307="","",Cli!D307)</f>
        <v/>
      </c>
      <c r="M307" s="52" t="str">
        <f>IF(Lançamentos!F307="","",Lançamentos!F307)</f>
        <v/>
      </c>
    </row>
    <row r="308" spans="1:13" ht="24.95" customHeight="1" x14ac:dyDescent="0.25">
      <c r="A308" s="33">
        <v>304</v>
      </c>
      <c r="B308" s="52" t="str">
        <f>IF(Esp!D308="","",Esp!D308)</f>
        <v/>
      </c>
      <c r="C308" s="52" t="str">
        <f>IF(Aco!D308="","",Aco!D308)</f>
        <v/>
      </c>
      <c r="E308" s="52" t="str">
        <f>IF(Adv!D308="","",Adv!D308)</f>
        <v/>
      </c>
      <c r="F308" s="52" t="str">
        <f>IF(Cli!D308="","",Cli!D308)</f>
        <v/>
      </c>
      <c r="M308" s="52" t="str">
        <f>IF(Lançamentos!F308="","",Lançamentos!F308)</f>
        <v/>
      </c>
    </row>
    <row r="309" spans="1:13" ht="24.95" customHeight="1" x14ac:dyDescent="0.25">
      <c r="A309" s="33">
        <v>305</v>
      </c>
      <c r="B309" s="52" t="str">
        <f>IF(Esp!D309="","",Esp!D309)</f>
        <v/>
      </c>
      <c r="C309" s="52" t="str">
        <f>IF(Aco!D309="","",Aco!D309)</f>
        <v/>
      </c>
      <c r="E309" s="52" t="str">
        <f>IF(Adv!D309="","",Adv!D309)</f>
        <v/>
      </c>
      <c r="F309" s="52" t="str">
        <f>IF(Cli!D309="","",Cli!D309)</f>
        <v/>
      </c>
      <c r="M309" s="52" t="str">
        <f>IF(Lançamentos!F309="","",Lançamentos!F309)</f>
        <v/>
      </c>
    </row>
    <row r="310" spans="1:13" ht="24.95" customHeight="1" x14ac:dyDescent="0.25">
      <c r="A310" s="33">
        <v>306</v>
      </c>
      <c r="B310" s="52" t="str">
        <f>IF(Esp!D310="","",Esp!D310)</f>
        <v/>
      </c>
      <c r="C310" s="52" t="str">
        <f>IF(Aco!D310="","",Aco!D310)</f>
        <v/>
      </c>
      <c r="E310" s="52" t="str">
        <f>IF(Adv!D310="","",Adv!D310)</f>
        <v/>
      </c>
      <c r="F310" s="52" t="str">
        <f>IF(Cli!D310="","",Cli!D310)</f>
        <v/>
      </c>
      <c r="M310" s="52" t="str">
        <f>IF(Lançamentos!F310="","",Lançamentos!F310)</f>
        <v/>
      </c>
    </row>
    <row r="311" spans="1:13" ht="24.95" customHeight="1" x14ac:dyDescent="0.25">
      <c r="A311" s="33">
        <v>307</v>
      </c>
      <c r="B311" s="52" t="str">
        <f>IF(Esp!D311="","",Esp!D311)</f>
        <v/>
      </c>
      <c r="C311" s="52" t="str">
        <f>IF(Aco!D311="","",Aco!D311)</f>
        <v/>
      </c>
      <c r="E311" s="52" t="str">
        <f>IF(Adv!D311="","",Adv!D311)</f>
        <v/>
      </c>
      <c r="F311" s="52" t="str">
        <f>IF(Cli!D311="","",Cli!D311)</f>
        <v/>
      </c>
      <c r="M311" s="52" t="str">
        <f>IF(Lançamentos!F311="","",Lançamentos!F311)</f>
        <v/>
      </c>
    </row>
    <row r="312" spans="1:13" ht="24.95" customHeight="1" x14ac:dyDescent="0.25">
      <c r="A312" s="33">
        <v>308</v>
      </c>
      <c r="B312" s="52" t="str">
        <f>IF(Esp!D312="","",Esp!D312)</f>
        <v/>
      </c>
      <c r="C312" s="52" t="str">
        <f>IF(Aco!D312="","",Aco!D312)</f>
        <v/>
      </c>
      <c r="E312" s="52" t="str">
        <f>IF(Adv!D312="","",Adv!D312)</f>
        <v/>
      </c>
      <c r="F312" s="52" t="str">
        <f>IF(Cli!D312="","",Cli!D312)</f>
        <v/>
      </c>
      <c r="M312" s="52" t="str">
        <f>IF(Lançamentos!F312="","",Lançamentos!F312)</f>
        <v/>
      </c>
    </row>
    <row r="313" spans="1:13" ht="24.95" customHeight="1" x14ac:dyDescent="0.25">
      <c r="A313" s="33">
        <v>309</v>
      </c>
      <c r="B313" s="52" t="str">
        <f>IF(Esp!D313="","",Esp!D313)</f>
        <v/>
      </c>
      <c r="C313" s="52" t="str">
        <f>IF(Aco!D313="","",Aco!D313)</f>
        <v/>
      </c>
      <c r="E313" s="52" t="str">
        <f>IF(Adv!D313="","",Adv!D313)</f>
        <v/>
      </c>
      <c r="F313" s="52" t="str">
        <f>IF(Cli!D313="","",Cli!D313)</f>
        <v/>
      </c>
      <c r="M313" s="52" t="str">
        <f>IF(Lançamentos!F313="","",Lançamentos!F313)</f>
        <v/>
      </c>
    </row>
    <row r="314" spans="1:13" ht="24.95" customHeight="1" x14ac:dyDescent="0.25">
      <c r="A314" s="33">
        <v>310</v>
      </c>
      <c r="B314" s="52" t="str">
        <f>IF(Esp!D314="","",Esp!D314)</f>
        <v/>
      </c>
      <c r="C314" s="52" t="str">
        <f>IF(Aco!D314="","",Aco!D314)</f>
        <v/>
      </c>
      <c r="E314" s="52" t="str">
        <f>IF(Adv!D314="","",Adv!D314)</f>
        <v/>
      </c>
      <c r="F314" s="52" t="str">
        <f>IF(Cli!D314="","",Cli!D314)</f>
        <v/>
      </c>
      <c r="M314" s="52" t="str">
        <f>IF(Lançamentos!F314="","",Lançamentos!F314)</f>
        <v/>
      </c>
    </row>
    <row r="315" spans="1:13" ht="24.95" customHeight="1" x14ac:dyDescent="0.25">
      <c r="A315" s="33">
        <v>311</v>
      </c>
      <c r="B315" s="52" t="str">
        <f>IF(Esp!D315="","",Esp!D315)</f>
        <v/>
      </c>
      <c r="C315" s="52" t="str">
        <f>IF(Aco!D315="","",Aco!D315)</f>
        <v/>
      </c>
      <c r="E315" s="52" t="str">
        <f>IF(Adv!D315="","",Adv!D315)</f>
        <v/>
      </c>
      <c r="F315" s="52" t="str">
        <f>IF(Cli!D315="","",Cli!D315)</f>
        <v/>
      </c>
      <c r="M315" s="52" t="str">
        <f>IF(Lançamentos!F315="","",Lançamentos!F315)</f>
        <v/>
      </c>
    </row>
    <row r="316" spans="1:13" ht="24.95" customHeight="1" x14ac:dyDescent="0.25">
      <c r="A316" s="33">
        <v>312</v>
      </c>
      <c r="B316" s="52" t="str">
        <f>IF(Esp!D316="","",Esp!D316)</f>
        <v/>
      </c>
      <c r="C316" s="52" t="str">
        <f>IF(Aco!D316="","",Aco!D316)</f>
        <v/>
      </c>
      <c r="E316" s="52" t="str">
        <f>IF(Adv!D316="","",Adv!D316)</f>
        <v/>
      </c>
      <c r="F316" s="52" t="str">
        <f>IF(Cli!D316="","",Cli!D316)</f>
        <v/>
      </c>
      <c r="M316" s="52" t="str">
        <f>IF(Lançamentos!F316="","",Lançamentos!F316)</f>
        <v/>
      </c>
    </row>
    <row r="317" spans="1:13" ht="24.95" customHeight="1" x14ac:dyDescent="0.25">
      <c r="A317" s="33">
        <v>313</v>
      </c>
      <c r="B317" s="52" t="str">
        <f>IF(Esp!D317="","",Esp!D317)</f>
        <v/>
      </c>
      <c r="C317" s="52" t="str">
        <f>IF(Aco!D317="","",Aco!D317)</f>
        <v/>
      </c>
      <c r="E317" s="52" t="str">
        <f>IF(Adv!D317="","",Adv!D317)</f>
        <v/>
      </c>
      <c r="F317" s="52" t="str">
        <f>IF(Cli!D317="","",Cli!D317)</f>
        <v/>
      </c>
      <c r="M317" s="52" t="str">
        <f>IF(Lançamentos!F317="","",Lançamentos!F317)</f>
        <v/>
      </c>
    </row>
    <row r="318" spans="1:13" ht="24.95" customHeight="1" x14ac:dyDescent="0.25">
      <c r="A318" s="33">
        <v>314</v>
      </c>
      <c r="B318" s="52" t="str">
        <f>IF(Esp!D318="","",Esp!D318)</f>
        <v/>
      </c>
      <c r="C318" s="52" t="str">
        <f>IF(Aco!D318="","",Aco!D318)</f>
        <v/>
      </c>
      <c r="E318" s="52" t="str">
        <f>IF(Adv!D318="","",Adv!D318)</f>
        <v/>
      </c>
      <c r="F318" s="52" t="str">
        <f>IF(Cli!D318="","",Cli!D318)</f>
        <v/>
      </c>
      <c r="M318" s="52" t="str">
        <f>IF(Lançamentos!F318="","",Lançamentos!F318)</f>
        <v/>
      </c>
    </row>
    <row r="319" spans="1:13" ht="24.95" customHeight="1" x14ac:dyDescent="0.25">
      <c r="A319" s="33">
        <v>315</v>
      </c>
      <c r="B319" s="52" t="str">
        <f>IF(Esp!D319="","",Esp!D319)</f>
        <v/>
      </c>
      <c r="C319" s="52" t="str">
        <f>IF(Aco!D319="","",Aco!D319)</f>
        <v/>
      </c>
      <c r="E319" s="52" t="str">
        <f>IF(Adv!D319="","",Adv!D319)</f>
        <v/>
      </c>
      <c r="F319" s="52" t="str">
        <f>IF(Cli!D319="","",Cli!D319)</f>
        <v/>
      </c>
      <c r="M319" s="52" t="str">
        <f>IF(Lançamentos!F319="","",Lançamentos!F319)</f>
        <v/>
      </c>
    </row>
    <row r="320" spans="1:13" ht="24.95" customHeight="1" x14ac:dyDescent="0.25">
      <c r="A320" s="33">
        <v>316</v>
      </c>
      <c r="B320" s="52" t="str">
        <f>IF(Esp!D320="","",Esp!D320)</f>
        <v/>
      </c>
      <c r="C320" s="52" t="str">
        <f>IF(Aco!D320="","",Aco!D320)</f>
        <v/>
      </c>
      <c r="E320" s="52" t="str">
        <f>IF(Adv!D320="","",Adv!D320)</f>
        <v/>
      </c>
      <c r="F320" s="52" t="str">
        <f>IF(Cli!D320="","",Cli!D320)</f>
        <v/>
      </c>
      <c r="M320" s="52" t="str">
        <f>IF(Lançamentos!F320="","",Lançamentos!F320)</f>
        <v/>
      </c>
    </row>
    <row r="321" spans="1:13" ht="24.95" customHeight="1" x14ac:dyDescent="0.25">
      <c r="A321" s="33">
        <v>317</v>
      </c>
      <c r="B321" s="52" t="str">
        <f>IF(Esp!D321="","",Esp!D321)</f>
        <v/>
      </c>
      <c r="C321" s="52" t="str">
        <f>IF(Aco!D321="","",Aco!D321)</f>
        <v/>
      </c>
      <c r="E321" s="52" t="str">
        <f>IF(Adv!D321="","",Adv!D321)</f>
        <v/>
      </c>
      <c r="F321" s="52" t="str">
        <f>IF(Cli!D321="","",Cli!D321)</f>
        <v/>
      </c>
      <c r="M321" s="52" t="str">
        <f>IF(Lançamentos!F321="","",Lançamentos!F321)</f>
        <v/>
      </c>
    </row>
    <row r="322" spans="1:13" ht="24.95" customHeight="1" x14ac:dyDescent="0.25">
      <c r="A322" s="33">
        <v>318</v>
      </c>
      <c r="B322" s="52" t="str">
        <f>IF(Esp!D322="","",Esp!D322)</f>
        <v/>
      </c>
      <c r="C322" s="52" t="str">
        <f>IF(Aco!D322="","",Aco!D322)</f>
        <v/>
      </c>
      <c r="E322" s="52" t="str">
        <f>IF(Adv!D322="","",Adv!D322)</f>
        <v/>
      </c>
      <c r="F322" s="52" t="str">
        <f>IF(Cli!D322="","",Cli!D322)</f>
        <v/>
      </c>
      <c r="M322" s="52" t="str">
        <f>IF(Lançamentos!F322="","",Lançamentos!F322)</f>
        <v/>
      </c>
    </row>
    <row r="323" spans="1:13" ht="24.95" customHeight="1" x14ac:dyDescent="0.25">
      <c r="A323" s="33">
        <v>319</v>
      </c>
      <c r="B323" s="52" t="str">
        <f>IF(Esp!D323="","",Esp!D323)</f>
        <v/>
      </c>
      <c r="C323" s="52" t="str">
        <f>IF(Aco!D323="","",Aco!D323)</f>
        <v/>
      </c>
      <c r="E323" s="52" t="str">
        <f>IF(Adv!D323="","",Adv!D323)</f>
        <v/>
      </c>
      <c r="F323" s="52" t="str">
        <f>IF(Cli!D323="","",Cli!D323)</f>
        <v/>
      </c>
      <c r="M323" s="52" t="str">
        <f>IF(Lançamentos!F323="","",Lançamentos!F323)</f>
        <v/>
      </c>
    </row>
    <row r="324" spans="1:13" ht="24.95" customHeight="1" x14ac:dyDescent="0.25">
      <c r="A324" s="33">
        <v>320</v>
      </c>
      <c r="B324" s="52" t="str">
        <f>IF(Esp!D324="","",Esp!D324)</f>
        <v/>
      </c>
      <c r="C324" s="52" t="str">
        <f>IF(Aco!D324="","",Aco!D324)</f>
        <v/>
      </c>
      <c r="E324" s="52" t="str">
        <f>IF(Adv!D324="","",Adv!D324)</f>
        <v/>
      </c>
      <c r="F324" s="52" t="str">
        <f>IF(Cli!D324="","",Cli!D324)</f>
        <v/>
      </c>
      <c r="M324" s="52" t="str">
        <f>IF(Lançamentos!F324="","",Lançamentos!F324)</f>
        <v/>
      </c>
    </row>
    <row r="325" spans="1:13" ht="24.95" customHeight="1" x14ac:dyDescent="0.25">
      <c r="A325" s="33">
        <v>321</v>
      </c>
      <c r="B325" s="52" t="str">
        <f>IF(Esp!D325="","",Esp!D325)</f>
        <v/>
      </c>
      <c r="C325" s="52" t="str">
        <f>IF(Aco!D325="","",Aco!D325)</f>
        <v/>
      </c>
      <c r="E325" s="52" t="str">
        <f>IF(Adv!D325="","",Adv!D325)</f>
        <v/>
      </c>
      <c r="F325" s="52" t="str">
        <f>IF(Cli!D325="","",Cli!D325)</f>
        <v/>
      </c>
      <c r="M325" s="52" t="str">
        <f>IF(Lançamentos!F325="","",Lançamentos!F325)</f>
        <v/>
      </c>
    </row>
    <row r="326" spans="1:13" ht="24.95" customHeight="1" x14ac:dyDescent="0.25">
      <c r="A326" s="33">
        <v>322</v>
      </c>
      <c r="B326" s="52" t="str">
        <f>IF(Esp!D326="","",Esp!D326)</f>
        <v/>
      </c>
      <c r="C326" s="52" t="str">
        <f>IF(Aco!D326="","",Aco!D326)</f>
        <v/>
      </c>
      <c r="E326" s="52" t="str">
        <f>IF(Adv!D326="","",Adv!D326)</f>
        <v/>
      </c>
      <c r="F326" s="52" t="str">
        <f>IF(Cli!D326="","",Cli!D326)</f>
        <v/>
      </c>
      <c r="M326" s="52" t="str">
        <f>IF(Lançamentos!F326="","",Lançamentos!F326)</f>
        <v/>
      </c>
    </row>
    <row r="327" spans="1:13" ht="24.95" customHeight="1" x14ac:dyDescent="0.25">
      <c r="A327" s="33">
        <v>323</v>
      </c>
      <c r="B327" s="52" t="str">
        <f>IF(Esp!D327="","",Esp!D327)</f>
        <v/>
      </c>
      <c r="C327" s="52" t="str">
        <f>IF(Aco!D327="","",Aco!D327)</f>
        <v/>
      </c>
      <c r="E327" s="52" t="str">
        <f>IF(Adv!D327="","",Adv!D327)</f>
        <v/>
      </c>
      <c r="F327" s="52" t="str">
        <f>IF(Cli!D327="","",Cli!D327)</f>
        <v/>
      </c>
      <c r="M327" s="52" t="str">
        <f>IF(Lançamentos!F327="","",Lançamentos!F327)</f>
        <v/>
      </c>
    </row>
    <row r="328" spans="1:13" ht="24.95" customHeight="1" x14ac:dyDescent="0.25">
      <c r="A328" s="33">
        <v>324</v>
      </c>
      <c r="B328" s="52" t="str">
        <f>IF(Esp!D328="","",Esp!D328)</f>
        <v/>
      </c>
      <c r="C328" s="52" t="str">
        <f>IF(Aco!D328="","",Aco!D328)</f>
        <v/>
      </c>
      <c r="E328" s="52" t="str">
        <f>IF(Adv!D328="","",Adv!D328)</f>
        <v/>
      </c>
      <c r="F328" s="52" t="str">
        <f>IF(Cli!D328="","",Cli!D328)</f>
        <v/>
      </c>
      <c r="M328" s="52" t="str">
        <f>IF(Lançamentos!F328="","",Lançamentos!F328)</f>
        <v/>
      </c>
    </row>
    <row r="329" spans="1:13" ht="24.95" customHeight="1" x14ac:dyDescent="0.25">
      <c r="A329" s="33">
        <v>325</v>
      </c>
      <c r="B329" s="52" t="str">
        <f>IF(Esp!D329="","",Esp!D329)</f>
        <v/>
      </c>
      <c r="C329" s="52" t="str">
        <f>IF(Aco!D329="","",Aco!D329)</f>
        <v/>
      </c>
      <c r="E329" s="52" t="str">
        <f>IF(Adv!D329="","",Adv!D329)</f>
        <v/>
      </c>
      <c r="F329" s="52" t="str">
        <f>IF(Cli!D329="","",Cli!D329)</f>
        <v/>
      </c>
      <c r="M329" s="52" t="str">
        <f>IF(Lançamentos!F329="","",Lançamentos!F329)</f>
        <v/>
      </c>
    </row>
    <row r="330" spans="1:13" ht="24.95" customHeight="1" x14ac:dyDescent="0.25">
      <c r="A330" s="33">
        <v>326</v>
      </c>
      <c r="B330" s="52" t="str">
        <f>IF(Esp!D330="","",Esp!D330)</f>
        <v/>
      </c>
      <c r="C330" s="52" t="str">
        <f>IF(Aco!D330="","",Aco!D330)</f>
        <v/>
      </c>
      <c r="E330" s="52" t="str">
        <f>IF(Adv!D330="","",Adv!D330)</f>
        <v/>
      </c>
      <c r="F330" s="52" t="str">
        <f>IF(Cli!D330="","",Cli!D330)</f>
        <v/>
      </c>
      <c r="M330" s="52" t="str">
        <f>IF(Lançamentos!F330="","",Lançamentos!F330)</f>
        <v/>
      </c>
    </row>
    <row r="331" spans="1:13" ht="24.95" customHeight="1" x14ac:dyDescent="0.25">
      <c r="A331" s="33">
        <v>327</v>
      </c>
      <c r="B331" s="52" t="str">
        <f>IF(Esp!D331="","",Esp!D331)</f>
        <v/>
      </c>
      <c r="C331" s="52" t="str">
        <f>IF(Aco!D331="","",Aco!D331)</f>
        <v/>
      </c>
      <c r="E331" s="52" t="str">
        <f>IF(Adv!D331="","",Adv!D331)</f>
        <v/>
      </c>
      <c r="F331" s="52" t="str">
        <f>IF(Cli!D331="","",Cli!D331)</f>
        <v/>
      </c>
      <c r="M331" s="52" t="str">
        <f>IF(Lançamentos!F331="","",Lançamentos!F331)</f>
        <v/>
      </c>
    </row>
    <row r="332" spans="1:13" ht="24.95" customHeight="1" x14ac:dyDescent="0.25">
      <c r="A332" s="33">
        <v>328</v>
      </c>
      <c r="B332" s="52" t="str">
        <f>IF(Esp!D332="","",Esp!D332)</f>
        <v/>
      </c>
      <c r="C332" s="52" t="str">
        <f>IF(Aco!D332="","",Aco!D332)</f>
        <v/>
      </c>
      <c r="E332" s="52" t="str">
        <f>IF(Adv!D332="","",Adv!D332)</f>
        <v/>
      </c>
      <c r="F332" s="52" t="str">
        <f>IF(Cli!D332="","",Cli!D332)</f>
        <v/>
      </c>
      <c r="M332" s="52" t="str">
        <f>IF(Lançamentos!F332="","",Lançamentos!F332)</f>
        <v/>
      </c>
    </row>
    <row r="333" spans="1:13" ht="24.95" customHeight="1" x14ac:dyDescent="0.25">
      <c r="A333" s="33">
        <v>329</v>
      </c>
      <c r="B333" s="52" t="str">
        <f>IF(Esp!D333="","",Esp!D333)</f>
        <v/>
      </c>
      <c r="C333" s="52" t="str">
        <f>IF(Aco!D333="","",Aco!D333)</f>
        <v/>
      </c>
      <c r="E333" s="52" t="str">
        <f>IF(Adv!D333="","",Adv!D333)</f>
        <v/>
      </c>
      <c r="F333" s="52" t="str">
        <f>IF(Cli!D333="","",Cli!D333)</f>
        <v/>
      </c>
      <c r="M333" s="52" t="str">
        <f>IF(Lançamentos!F333="","",Lançamentos!F333)</f>
        <v/>
      </c>
    </row>
    <row r="334" spans="1:13" ht="24.95" customHeight="1" x14ac:dyDescent="0.25">
      <c r="A334" s="33">
        <v>330</v>
      </c>
      <c r="B334" s="52" t="str">
        <f>IF(Esp!D334="","",Esp!D334)</f>
        <v/>
      </c>
      <c r="C334" s="52" t="str">
        <f>IF(Aco!D334="","",Aco!D334)</f>
        <v/>
      </c>
      <c r="E334" s="52" t="str">
        <f>IF(Adv!D334="","",Adv!D334)</f>
        <v/>
      </c>
      <c r="F334" s="52" t="str">
        <f>IF(Cli!D334="","",Cli!D334)</f>
        <v/>
      </c>
      <c r="M334" s="52" t="str">
        <f>IF(Lançamentos!F334="","",Lançamentos!F334)</f>
        <v/>
      </c>
    </row>
    <row r="335" spans="1:13" ht="24.95" customHeight="1" x14ac:dyDescent="0.25">
      <c r="A335" s="33">
        <v>331</v>
      </c>
      <c r="B335" s="52" t="str">
        <f>IF(Esp!D335="","",Esp!D335)</f>
        <v/>
      </c>
      <c r="C335" s="52" t="str">
        <f>IF(Aco!D335="","",Aco!D335)</f>
        <v/>
      </c>
      <c r="E335" s="52" t="str">
        <f>IF(Adv!D335="","",Adv!D335)</f>
        <v/>
      </c>
      <c r="F335" s="52" t="str">
        <f>IF(Cli!D335="","",Cli!D335)</f>
        <v/>
      </c>
      <c r="M335" s="52" t="str">
        <f>IF(Lançamentos!F335="","",Lançamentos!F335)</f>
        <v/>
      </c>
    </row>
    <row r="336" spans="1:13" ht="24.95" customHeight="1" x14ac:dyDescent="0.25">
      <c r="A336" s="33">
        <v>332</v>
      </c>
      <c r="B336" s="52" t="str">
        <f>IF(Esp!D336="","",Esp!D336)</f>
        <v/>
      </c>
      <c r="C336" s="52" t="str">
        <f>IF(Aco!D336="","",Aco!D336)</f>
        <v/>
      </c>
      <c r="E336" s="52" t="str">
        <f>IF(Adv!D336="","",Adv!D336)</f>
        <v/>
      </c>
      <c r="F336" s="52" t="str">
        <f>IF(Cli!D336="","",Cli!D336)</f>
        <v/>
      </c>
      <c r="M336" s="52" t="str">
        <f>IF(Lançamentos!F336="","",Lançamentos!F336)</f>
        <v/>
      </c>
    </row>
    <row r="337" spans="1:13" ht="24.95" customHeight="1" x14ac:dyDescent="0.25">
      <c r="A337" s="33">
        <v>333</v>
      </c>
      <c r="B337" s="52" t="str">
        <f>IF(Esp!D337="","",Esp!D337)</f>
        <v/>
      </c>
      <c r="C337" s="52" t="str">
        <f>IF(Aco!D337="","",Aco!D337)</f>
        <v/>
      </c>
      <c r="E337" s="52" t="str">
        <f>IF(Adv!D337="","",Adv!D337)</f>
        <v/>
      </c>
      <c r="F337" s="52" t="str">
        <f>IF(Cli!D337="","",Cli!D337)</f>
        <v/>
      </c>
      <c r="M337" s="52" t="str">
        <f>IF(Lançamentos!F337="","",Lançamentos!F337)</f>
        <v/>
      </c>
    </row>
    <row r="338" spans="1:13" ht="24.95" customHeight="1" x14ac:dyDescent="0.25">
      <c r="A338" s="33">
        <v>334</v>
      </c>
      <c r="B338" s="52" t="str">
        <f>IF(Esp!D338="","",Esp!D338)</f>
        <v/>
      </c>
      <c r="C338" s="52" t="str">
        <f>IF(Aco!D338="","",Aco!D338)</f>
        <v/>
      </c>
      <c r="E338" s="52" t="str">
        <f>IF(Adv!D338="","",Adv!D338)</f>
        <v/>
      </c>
      <c r="F338" s="52" t="str">
        <f>IF(Cli!D338="","",Cli!D338)</f>
        <v/>
      </c>
      <c r="M338" s="52" t="str">
        <f>IF(Lançamentos!F338="","",Lançamentos!F338)</f>
        <v/>
      </c>
    </row>
    <row r="339" spans="1:13" ht="24.95" customHeight="1" x14ac:dyDescent="0.25">
      <c r="A339" s="33">
        <v>335</v>
      </c>
      <c r="B339" s="52" t="str">
        <f>IF(Esp!D339="","",Esp!D339)</f>
        <v/>
      </c>
      <c r="C339" s="52" t="str">
        <f>IF(Aco!D339="","",Aco!D339)</f>
        <v/>
      </c>
      <c r="E339" s="52" t="str">
        <f>IF(Adv!D339="","",Adv!D339)</f>
        <v/>
      </c>
      <c r="F339" s="52" t="str">
        <f>IF(Cli!D339="","",Cli!D339)</f>
        <v/>
      </c>
      <c r="M339" s="52" t="str">
        <f>IF(Lançamentos!F339="","",Lançamentos!F339)</f>
        <v/>
      </c>
    </row>
    <row r="340" spans="1:13" ht="24.95" customHeight="1" x14ac:dyDescent="0.25">
      <c r="A340" s="33">
        <v>336</v>
      </c>
      <c r="B340" s="52" t="str">
        <f>IF(Esp!D340="","",Esp!D340)</f>
        <v/>
      </c>
      <c r="C340" s="52" t="str">
        <f>IF(Aco!D340="","",Aco!D340)</f>
        <v/>
      </c>
      <c r="E340" s="52" t="str">
        <f>IF(Adv!D340="","",Adv!D340)</f>
        <v/>
      </c>
      <c r="F340" s="52" t="str">
        <f>IF(Cli!D340="","",Cli!D340)</f>
        <v/>
      </c>
      <c r="M340" s="52" t="str">
        <f>IF(Lançamentos!F340="","",Lançamentos!F340)</f>
        <v/>
      </c>
    </row>
    <row r="341" spans="1:13" ht="24.95" customHeight="1" x14ac:dyDescent="0.25">
      <c r="A341" s="33">
        <v>337</v>
      </c>
      <c r="B341" s="52" t="str">
        <f>IF(Esp!D341="","",Esp!D341)</f>
        <v/>
      </c>
      <c r="C341" s="52" t="str">
        <f>IF(Aco!D341="","",Aco!D341)</f>
        <v/>
      </c>
      <c r="E341" s="52" t="str">
        <f>IF(Adv!D341="","",Adv!D341)</f>
        <v/>
      </c>
      <c r="F341" s="52" t="str">
        <f>IF(Cli!D341="","",Cli!D341)</f>
        <v/>
      </c>
      <c r="M341" s="52" t="str">
        <f>IF(Lançamentos!F341="","",Lançamentos!F341)</f>
        <v/>
      </c>
    </row>
    <row r="342" spans="1:13" ht="24.95" customHeight="1" x14ac:dyDescent="0.25">
      <c r="A342" s="33">
        <v>338</v>
      </c>
      <c r="B342" s="52" t="str">
        <f>IF(Esp!D342="","",Esp!D342)</f>
        <v/>
      </c>
      <c r="C342" s="52" t="str">
        <f>IF(Aco!D342="","",Aco!D342)</f>
        <v/>
      </c>
      <c r="E342" s="52" t="str">
        <f>IF(Adv!D342="","",Adv!D342)</f>
        <v/>
      </c>
      <c r="F342" s="52" t="str">
        <f>IF(Cli!D342="","",Cli!D342)</f>
        <v/>
      </c>
      <c r="M342" s="52" t="str">
        <f>IF(Lançamentos!F342="","",Lançamentos!F342)</f>
        <v/>
      </c>
    </row>
    <row r="343" spans="1:13" ht="24.95" customHeight="1" x14ac:dyDescent="0.25">
      <c r="A343" s="33">
        <v>339</v>
      </c>
      <c r="B343" s="52" t="str">
        <f>IF(Esp!D343="","",Esp!D343)</f>
        <v/>
      </c>
      <c r="C343" s="52" t="str">
        <f>IF(Aco!D343="","",Aco!D343)</f>
        <v/>
      </c>
      <c r="E343" s="52" t="str">
        <f>IF(Adv!D343="","",Adv!D343)</f>
        <v/>
      </c>
      <c r="F343" s="52" t="str">
        <f>IF(Cli!D343="","",Cli!D343)</f>
        <v/>
      </c>
      <c r="M343" s="52" t="str">
        <f>IF(Lançamentos!F343="","",Lançamentos!F343)</f>
        <v/>
      </c>
    </row>
    <row r="344" spans="1:13" ht="24.95" customHeight="1" x14ac:dyDescent="0.25">
      <c r="A344" s="33">
        <v>340</v>
      </c>
      <c r="B344" s="52" t="str">
        <f>IF(Esp!D344="","",Esp!D344)</f>
        <v/>
      </c>
      <c r="C344" s="52" t="str">
        <f>IF(Aco!D344="","",Aco!D344)</f>
        <v/>
      </c>
      <c r="E344" s="52" t="str">
        <f>IF(Adv!D344="","",Adv!D344)</f>
        <v/>
      </c>
      <c r="F344" s="52" t="str">
        <f>IF(Cli!D344="","",Cli!D344)</f>
        <v/>
      </c>
      <c r="M344" s="52" t="str">
        <f>IF(Lançamentos!F344="","",Lançamentos!F344)</f>
        <v/>
      </c>
    </row>
    <row r="345" spans="1:13" ht="24.95" customHeight="1" x14ac:dyDescent="0.25">
      <c r="A345" s="33">
        <v>341</v>
      </c>
      <c r="B345" s="52" t="str">
        <f>IF(Esp!D345="","",Esp!D345)</f>
        <v/>
      </c>
      <c r="C345" s="52" t="str">
        <f>IF(Aco!D345="","",Aco!D345)</f>
        <v/>
      </c>
      <c r="E345" s="52" t="str">
        <f>IF(Adv!D345="","",Adv!D345)</f>
        <v/>
      </c>
      <c r="F345" s="52" t="str">
        <f>IF(Cli!D345="","",Cli!D345)</f>
        <v/>
      </c>
      <c r="M345" s="52" t="str">
        <f>IF(Lançamentos!F345="","",Lançamentos!F345)</f>
        <v/>
      </c>
    </row>
    <row r="346" spans="1:13" ht="24.95" customHeight="1" x14ac:dyDescent="0.25">
      <c r="A346" s="33">
        <v>342</v>
      </c>
      <c r="B346" s="52" t="str">
        <f>IF(Esp!D346="","",Esp!D346)</f>
        <v/>
      </c>
      <c r="C346" s="52" t="str">
        <f>IF(Aco!D346="","",Aco!D346)</f>
        <v/>
      </c>
      <c r="E346" s="52" t="str">
        <f>IF(Adv!D346="","",Adv!D346)</f>
        <v/>
      </c>
      <c r="F346" s="52" t="str">
        <f>IF(Cli!D346="","",Cli!D346)</f>
        <v/>
      </c>
      <c r="M346" s="52" t="str">
        <f>IF(Lançamentos!F346="","",Lançamentos!F346)</f>
        <v/>
      </c>
    </row>
    <row r="347" spans="1:13" ht="24.95" customHeight="1" x14ac:dyDescent="0.25">
      <c r="A347" s="33">
        <v>343</v>
      </c>
      <c r="B347" s="52" t="str">
        <f>IF(Esp!D347="","",Esp!D347)</f>
        <v/>
      </c>
      <c r="C347" s="52" t="str">
        <f>IF(Aco!D347="","",Aco!D347)</f>
        <v/>
      </c>
      <c r="E347" s="52" t="str">
        <f>IF(Adv!D347="","",Adv!D347)</f>
        <v/>
      </c>
      <c r="F347" s="52" t="str">
        <f>IF(Cli!D347="","",Cli!D347)</f>
        <v/>
      </c>
      <c r="M347" s="52" t="str">
        <f>IF(Lançamentos!F347="","",Lançamentos!F347)</f>
        <v/>
      </c>
    </row>
    <row r="348" spans="1:13" ht="24.95" customHeight="1" x14ac:dyDescent="0.25">
      <c r="A348" s="33">
        <v>344</v>
      </c>
      <c r="B348" s="52" t="str">
        <f>IF(Esp!D348="","",Esp!D348)</f>
        <v/>
      </c>
      <c r="C348" s="52" t="str">
        <f>IF(Aco!D348="","",Aco!D348)</f>
        <v/>
      </c>
      <c r="E348" s="52" t="str">
        <f>IF(Adv!D348="","",Adv!D348)</f>
        <v/>
      </c>
      <c r="F348" s="52" t="str">
        <f>IF(Cli!D348="","",Cli!D348)</f>
        <v/>
      </c>
      <c r="M348" s="52" t="str">
        <f>IF(Lançamentos!F348="","",Lançamentos!F348)</f>
        <v/>
      </c>
    </row>
    <row r="349" spans="1:13" ht="24.95" customHeight="1" x14ac:dyDescent="0.25">
      <c r="A349" s="33">
        <v>345</v>
      </c>
      <c r="B349" s="52" t="str">
        <f>IF(Esp!D349="","",Esp!D349)</f>
        <v/>
      </c>
      <c r="C349" s="52" t="str">
        <f>IF(Aco!D349="","",Aco!D349)</f>
        <v/>
      </c>
      <c r="E349" s="52" t="str">
        <f>IF(Adv!D349="","",Adv!D349)</f>
        <v/>
      </c>
      <c r="F349" s="52" t="str">
        <f>IF(Cli!D349="","",Cli!D349)</f>
        <v/>
      </c>
      <c r="M349" s="52" t="str">
        <f>IF(Lançamentos!F349="","",Lançamentos!F349)</f>
        <v/>
      </c>
    </row>
    <row r="350" spans="1:13" ht="24.95" customHeight="1" x14ac:dyDescent="0.25">
      <c r="A350" s="33">
        <v>346</v>
      </c>
      <c r="B350" s="52" t="str">
        <f>IF(Esp!D350="","",Esp!D350)</f>
        <v/>
      </c>
      <c r="C350" s="52" t="str">
        <f>IF(Aco!D350="","",Aco!D350)</f>
        <v/>
      </c>
      <c r="E350" s="52" t="str">
        <f>IF(Adv!D350="","",Adv!D350)</f>
        <v/>
      </c>
      <c r="F350" s="52" t="str">
        <f>IF(Cli!D350="","",Cli!D350)</f>
        <v/>
      </c>
      <c r="M350" s="52" t="str">
        <f>IF(Lançamentos!F350="","",Lançamentos!F350)</f>
        <v/>
      </c>
    </row>
    <row r="351" spans="1:13" ht="24.95" customHeight="1" x14ac:dyDescent="0.25">
      <c r="A351" s="33">
        <v>347</v>
      </c>
      <c r="B351" s="52" t="str">
        <f>IF(Esp!D351="","",Esp!D351)</f>
        <v/>
      </c>
      <c r="C351" s="52" t="str">
        <f>IF(Aco!D351="","",Aco!D351)</f>
        <v/>
      </c>
      <c r="E351" s="52" t="str">
        <f>IF(Adv!D351="","",Adv!D351)</f>
        <v/>
      </c>
      <c r="F351" s="52" t="str">
        <f>IF(Cli!D351="","",Cli!D351)</f>
        <v/>
      </c>
      <c r="M351" s="52" t="str">
        <f>IF(Lançamentos!F351="","",Lançamentos!F351)</f>
        <v/>
      </c>
    </row>
    <row r="352" spans="1:13" ht="24.95" customHeight="1" x14ac:dyDescent="0.25">
      <c r="A352" s="33">
        <v>348</v>
      </c>
      <c r="B352" s="52" t="str">
        <f>IF(Esp!D352="","",Esp!D352)</f>
        <v/>
      </c>
      <c r="C352" s="52" t="str">
        <f>IF(Aco!D352="","",Aco!D352)</f>
        <v/>
      </c>
      <c r="E352" s="52" t="str">
        <f>IF(Adv!D352="","",Adv!D352)</f>
        <v/>
      </c>
      <c r="F352" s="52" t="str">
        <f>IF(Cli!D352="","",Cli!D352)</f>
        <v/>
      </c>
      <c r="M352" s="52" t="str">
        <f>IF(Lançamentos!F352="","",Lançamentos!F352)</f>
        <v/>
      </c>
    </row>
    <row r="353" spans="1:13" ht="24.95" customHeight="1" x14ac:dyDescent="0.25">
      <c r="A353" s="33">
        <v>349</v>
      </c>
      <c r="B353" s="52" t="str">
        <f>IF(Esp!D353="","",Esp!D353)</f>
        <v/>
      </c>
      <c r="C353" s="52" t="str">
        <f>IF(Aco!D353="","",Aco!D353)</f>
        <v/>
      </c>
      <c r="E353" s="52" t="str">
        <f>IF(Adv!D353="","",Adv!D353)</f>
        <v/>
      </c>
      <c r="F353" s="52" t="str">
        <f>IF(Cli!D353="","",Cli!D353)</f>
        <v/>
      </c>
      <c r="M353" s="52" t="str">
        <f>IF(Lançamentos!F353="","",Lançamentos!F353)</f>
        <v/>
      </c>
    </row>
    <row r="354" spans="1:13" ht="24.95" customHeight="1" x14ac:dyDescent="0.25">
      <c r="A354" s="33">
        <v>350</v>
      </c>
      <c r="B354" s="52" t="str">
        <f>IF(Esp!D354="","",Esp!D354)</f>
        <v/>
      </c>
      <c r="C354" s="52" t="str">
        <f>IF(Aco!D354="","",Aco!D354)</f>
        <v/>
      </c>
      <c r="E354" s="52" t="str">
        <f>IF(Adv!D354="","",Adv!D354)</f>
        <v/>
      </c>
      <c r="F354" s="52" t="str">
        <f>IF(Cli!D354="","",Cli!D354)</f>
        <v/>
      </c>
      <c r="M354" s="52" t="str">
        <f>IF(Lançamentos!F354="","",Lançamentos!F354)</f>
        <v/>
      </c>
    </row>
    <row r="355" spans="1:13" ht="24.95" customHeight="1" x14ac:dyDescent="0.25">
      <c r="A355" s="33">
        <v>351</v>
      </c>
      <c r="B355" s="52" t="str">
        <f>IF(Esp!D355="","",Esp!D355)</f>
        <v/>
      </c>
      <c r="C355" s="52" t="str">
        <f>IF(Aco!D355="","",Aco!D355)</f>
        <v/>
      </c>
      <c r="E355" s="52" t="str">
        <f>IF(Adv!D355="","",Adv!D355)</f>
        <v/>
      </c>
      <c r="F355" s="52" t="str">
        <f>IF(Cli!D355="","",Cli!D355)</f>
        <v/>
      </c>
      <c r="M355" s="52" t="str">
        <f>IF(Lançamentos!F355="","",Lançamentos!F355)</f>
        <v/>
      </c>
    </row>
    <row r="356" spans="1:13" ht="24.95" customHeight="1" x14ac:dyDescent="0.25">
      <c r="A356" s="33">
        <v>352</v>
      </c>
      <c r="B356" s="52" t="str">
        <f>IF(Esp!D356="","",Esp!D356)</f>
        <v/>
      </c>
      <c r="C356" s="52" t="str">
        <f>IF(Aco!D356="","",Aco!D356)</f>
        <v/>
      </c>
      <c r="E356" s="52" t="str">
        <f>IF(Adv!D356="","",Adv!D356)</f>
        <v/>
      </c>
      <c r="F356" s="52" t="str">
        <f>IF(Cli!D356="","",Cli!D356)</f>
        <v/>
      </c>
      <c r="M356" s="52" t="str">
        <f>IF(Lançamentos!F356="","",Lançamentos!F356)</f>
        <v/>
      </c>
    </row>
    <row r="357" spans="1:13" ht="24.95" customHeight="1" x14ac:dyDescent="0.25">
      <c r="A357" s="33">
        <v>353</v>
      </c>
      <c r="B357" s="52" t="str">
        <f>IF(Esp!D357="","",Esp!D357)</f>
        <v/>
      </c>
      <c r="C357" s="52" t="str">
        <f>IF(Aco!D357="","",Aco!D357)</f>
        <v/>
      </c>
      <c r="E357" s="52" t="str">
        <f>IF(Adv!D357="","",Adv!D357)</f>
        <v/>
      </c>
      <c r="F357" s="52" t="str">
        <f>IF(Cli!D357="","",Cli!D357)</f>
        <v/>
      </c>
      <c r="M357" s="52" t="str">
        <f>IF(Lançamentos!F357="","",Lançamentos!F357)</f>
        <v/>
      </c>
    </row>
    <row r="358" spans="1:13" ht="24.95" customHeight="1" x14ac:dyDescent="0.25">
      <c r="A358" s="33">
        <v>354</v>
      </c>
      <c r="B358" s="52" t="str">
        <f>IF(Esp!D358="","",Esp!D358)</f>
        <v/>
      </c>
      <c r="C358" s="52" t="str">
        <f>IF(Aco!D358="","",Aco!D358)</f>
        <v/>
      </c>
      <c r="E358" s="52" t="str">
        <f>IF(Adv!D358="","",Adv!D358)</f>
        <v/>
      </c>
      <c r="F358" s="52" t="str">
        <f>IF(Cli!D358="","",Cli!D358)</f>
        <v/>
      </c>
      <c r="M358" s="52" t="str">
        <f>IF(Lançamentos!F358="","",Lançamentos!F358)</f>
        <v/>
      </c>
    </row>
    <row r="359" spans="1:13" ht="24.95" customHeight="1" x14ac:dyDescent="0.25">
      <c r="A359" s="33">
        <v>355</v>
      </c>
      <c r="B359" s="52" t="str">
        <f>IF(Esp!D359="","",Esp!D359)</f>
        <v/>
      </c>
      <c r="C359" s="52" t="str">
        <f>IF(Aco!D359="","",Aco!D359)</f>
        <v/>
      </c>
      <c r="E359" s="52" t="str">
        <f>IF(Adv!D359="","",Adv!D359)</f>
        <v/>
      </c>
      <c r="F359" s="52" t="str">
        <f>IF(Cli!D359="","",Cli!D359)</f>
        <v/>
      </c>
      <c r="M359" s="52" t="str">
        <f>IF(Lançamentos!F359="","",Lançamentos!F359)</f>
        <v/>
      </c>
    </row>
    <row r="360" spans="1:13" ht="24.95" customHeight="1" x14ac:dyDescent="0.25">
      <c r="A360" s="33">
        <v>356</v>
      </c>
      <c r="B360" s="52" t="str">
        <f>IF(Esp!D360="","",Esp!D360)</f>
        <v/>
      </c>
      <c r="C360" s="52" t="str">
        <f>IF(Aco!D360="","",Aco!D360)</f>
        <v/>
      </c>
      <c r="E360" s="52" t="str">
        <f>IF(Adv!D360="","",Adv!D360)</f>
        <v/>
      </c>
      <c r="F360" s="52" t="str">
        <f>IF(Cli!D360="","",Cli!D360)</f>
        <v/>
      </c>
      <c r="M360" s="52" t="str">
        <f>IF(Lançamentos!F360="","",Lançamentos!F360)</f>
        <v/>
      </c>
    </row>
    <row r="361" spans="1:13" ht="24.95" customHeight="1" x14ac:dyDescent="0.25">
      <c r="A361" s="33">
        <v>357</v>
      </c>
      <c r="B361" s="52" t="str">
        <f>IF(Esp!D361="","",Esp!D361)</f>
        <v/>
      </c>
      <c r="C361" s="52" t="str">
        <f>IF(Aco!D361="","",Aco!D361)</f>
        <v/>
      </c>
      <c r="E361" s="52" t="str">
        <f>IF(Adv!D361="","",Adv!D361)</f>
        <v/>
      </c>
      <c r="F361" s="52" t="str">
        <f>IF(Cli!D361="","",Cli!D361)</f>
        <v/>
      </c>
      <c r="M361" s="52" t="str">
        <f>IF(Lançamentos!F361="","",Lançamentos!F361)</f>
        <v/>
      </c>
    </row>
    <row r="362" spans="1:13" ht="24.95" customHeight="1" x14ac:dyDescent="0.25">
      <c r="A362" s="33">
        <v>358</v>
      </c>
      <c r="B362" s="52" t="str">
        <f>IF(Esp!D362="","",Esp!D362)</f>
        <v/>
      </c>
      <c r="C362" s="52" t="str">
        <f>IF(Aco!D362="","",Aco!D362)</f>
        <v/>
      </c>
      <c r="E362" s="52" t="str">
        <f>IF(Adv!D362="","",Adv!D362)</f>
        <v/>
      </c>
      <c r="F362" s="52" t="str">
        <f>IF(Cli!D362="","",Cli!D362)</f>
        <v/>
      </c>
      <c r="M362" s="52" t="str">
        <f>IF(Lançamentos!F362="","",Lançamentos!F362)</f>
        <v/>
      </c>
    </row>
    <row r="363" spans="1:13" ht="24.95" customHeight="1" x14ac:dyDescent="0.25">
      <c r="A363" s="33">
        <v>359</v>
      </c>
      <c r="B363" s="52" t="str">
        <f>IF(Esp!D363="","",Esp!D363)</f>
        <v/>
      </c>
      <c r="C363" s="52" t="str">
        <f>IF(Aco!D363="","",Aco!D363)</f>
        <v/>
      </c>
      <c r="E363" s="52" t="str">
        <f>IF(Adv!D363="","",Adv!D363)</f>
        <v/>
      </c>
      <c r="F363" s="52" t="str">
        <f>IF(Cli!D363="","",Cli!D363)</f>
        <v/>
      </c>
      <c r="M363" s="52" t="str">
        <f>IF(Lançamentos!F363="","",Lançamentos!F363)</f>
        <v/>
      </c>
    </row>
    <row r="364" spans="1:13" ht="24.95" customHeight="1" x14ac:dyDescent="0.25">
      <c r="A364" s="33">
        <v>360</v>
      </c>
      <c r="B364" s="52" t="str">
        <f>IF(Esp!D364="","",Esp!D364)</f>
        <v/>
      </c>
      <c r="C364" s="52" t="str">
        <f>IF(Aco!D364="","",Aco!D364)</f>
        <v/>
      </c>
      <c r="E364" s="52" t="str">
        <f>IF(Adv!D364="","",Adv!D364)</f>
        <v/>
      </c>
      <c r="F364" s="52" t="str">
        <f>IF(Cli!D364="","",Cli!D364)</f>
        <v/>
      </c>
      <c r="M364" s="52" t="str">
        <f>IF(Lançamentos!F364="","",Lançamentos!F364)</f>
        <v/>
      </c>
    </row>
    <row r="365" spans="1:13" ht="24.95" customHeight="1" x14ac:dyDescent="0.25">
      <c r="A365" s="33">
        <v>361</v>
      </c>
      <c r="B365" s="52" t="str">
        <f>IF(Esp!D365="","",Esp!D365)</f>
        <v/>
      </c>
      <c r="C365" s="52" t="str">
        <f>IF(Aco!D365="","",Aco!D365)</f>
        <v/>
      </c>
      <c r="E365" s="52" t="str">
        <f>IF(Adv!D365="","",Adv!D365)</f>
        <v/>
      </c>
      <c r="F365" s="52" t="str">
        <f>IF(Cli!D365="","",Cli!D365)</f>
        <v/>
      </c>
      <c r="M365" s="52" t="str">
        <f>IF(Lançamentos!F365="","",Lançamentos!F365)</f>
        <v/>
      </c>
    </row>
    <row r="366" spans="1:13" ht="24.95" customHeight="1" x14ac:dyDescent="0.25">
      <c r="A366" s="33">
        <v>362</v>
      </c>
      <c r="B366" s="52" t="str">
        <f>IF(Esp!D366="","",Esp!D366)</f>
        <v/>
      </c>
      <c r="C366" s="52" t="str">
        <f>IF(Aco!D366="","",Aco!D366)</f>
        <v/>
      </c>
      <c r="E366" s="52" t="str">
        <f>IF(Adv!D366="","",Adv!D366)</f>
        <v/>
      </c>
      <c r="F366" s="52" t="str">
        <f>IF(Cli!D366="","",Cli!D366)</f>
        <v/>
      </c>
      <c r="M366" s="52" t="str">
        <f>IF(Lançamentos!F366="","",Lançamentos!F366)</f>
        <v/>
      </c>
    </row>
    <row r="367" spans="1:13" ht="24.95" customHeight="1" x14ac:dyDescent="0.25">
      <c r="A367" s="33">
        <v>363</v>
      </c>
      <c r="B367" s="52" t="str">
        <f>IF(Esp!D367="","",Esp!D367)</f>
        <v/>
      </c>
      <c r="C367" s="52" t="str">
        <f>IF(Aco!D367="","",Aco!D367)</f>
        <v/>
      </c>
      <c r="E367" s="52" t="str">
        <f>IF(Adv!D367="","",Adv!D367)</f>
        <v/>
      </c>
      <c r="F367" s="52" t="str">
        <f>IF(Cli!D367="","",Cli!D367)</f>
        <v/>
      </c>
      <c r="M367" s="52" t="str">
        <f>IF(Lançamentos!F367="","",Lançamentos!F367)</f>
        <v/>
      </c>
    </row>
    <row r="368" spans="1:13" ht="24.95" customHeight="1" x14ac:dyDescent="0.25">
      <c r="A368" s="33">
        <v>364</v>
      </c>
      <c r="B368" s="52" t="str">
        <f>IF(Esp!D368="","",Esp!D368)</f>
        <v/>
      </c>
      <c r="C368" s="52" t="str">
        <f>IF(Aco!D368="","",Aco!D368)</f>
        <v/>
      </c>
      <c r="E368" s="52" t="str">
        <f>IF(Adv!D368="","",Adv!D368)</f>
        <v/>
      </c>
      <c r="F368" s="52" t="str">
        <f>IF(Cli!D368="","",Cli!D368)</f>
        <v/>
      </c>
      <c r="M368" s="52" t="str">
        <f>IF(Lançamentos!F368="","",Lançamentos!F368)</f>
        <v/>
      </c>
    </row>
    <row r="369" spans="1:13" ht="24.95" customHeight="1" x14ac:dyDescent="0.25">
      <c r="A369" s="33">
        <v>365</v>
      </c>
      <c r="B369" s="52" t="str">
        <f>IF(Esp!D369="","",Esp!D369)</f>
        <v/>
      </c>
      <c r="C369" s="52" t="str">
        <f>IF(Aco!D369="","",Aco!D369)</f>
        <v/>
      </c>
      <c r="E369" s="52" t="str">
        <f>IF(Adv!D369="","",Adv!D369)</f>
        <v/>
      </c>
      <c r="F369" s="52" t="str">
        <f>IF(Cli!D369="","",Cli!D369)</f>
        <v/>
      </c>
      <c r="M369" s="52" t="str">
        <f>IF(Lançamentos!F369="","",Lançamentos!F369)</f>
        <v/>
      </c>
    </row>
    <row r="370" spans="1:13" ht="24.95" customHeight="1" x14ac:dyDescent="0.25">
      <c r="A370" s="33">
        <v>366</v>
      </c>
      <c r="B370" s="52" t="str">
        <f>IF(Esp!D370="","",Esp!D370)</f>
        <v/>
      </c>
      <c r="C370" s="52" t="str">
        <f>IF(Aco!D370="","",Aco!D370)</f>
        <v/>
      </c>
      <c r="E370" s="52" t="str">
        <f>IF(Adv!D370="","",Adv!D370)</f>
        <v/>
      </c>
      <c r="F370" s="52" t="str">
        <f>IF(Cli!D370="","",Cli!D370)</f>
        <v/>
      </c>
      <c r="M370" s="52" t="str">
        <f>IF(Lançamentos!F370="","",Lançamentos!F370)</f>
        <v/>
      </c>
    </row>
    <row r="371" spans="1:13" ht="24.95" customHeight="1" x14ac:dyDescent="0.25">
      <c r="A371" s="33">
        <v>367</v>
      </c>
      <c r="B371" s="52" t="str">
        <f>IF(Esp!D371="","",Esp!D371)</f>
        <v/>
      </c>
      <c r="C371" s="52" t="str">
        <f>IF(Aco!D371="","",Aco!D371)</f>
        <v/>
      </c>
      <c r="E371" s="52" t="str">
        <f>IF(Adv!D371="","",Adv!D371)</f>
        <v/>
      </c>
      <c r="F371" s="52" t="str">
        <f>IF(Cli!D371="","",Cli!D371)</f>
        <v/>
      </c>
      <c r="M371" s="52" t="str">
        <f>IF(Lançamentos!F371="","",Lançamentos!F371)</f>
        <v/>
      </c>
    </row>
    <row r="372" spans="1:13" ht="24.95" customHeight="1" x14ac:dyDescent="0.25">
      <c r="A372" s="33">
        <v>368</v>
      </c>
      <c r="B372" s="52" t="str">
        <f>IF(Esp!D372="","",Esp!D372)</f>
        <v/>
      </c>
      <c r="C372" s="52" t="str">
        <f>IF(Aco!D372="","",Aco!D372)</f>
        <v/>
      </c>
      <c r="E372" s="52" t="str">
        <f>IF(Adv!D372="","",Adv!D372)</f>
        <v/>
      </c>
      <c r="F372" s="52" t="str">
        <f>IF(Cli!D372="","",Cli!D372)</f>
        <v/>
      </c>
      <c r="M372" s="52" t="str">
        <f>IF(Lançamentos!F372="","",Lançamentos!F372)</f>
        <v/>
      </c>
    </row>
    <row r="373" spans="1:13" ht="24.95" customHeight="1" x14ac:dyDescent="0.25">
      <c r="A373" s="33">
        <v>369</v>
      </c>
      <c r="B373" s="52" t="str">
        <f>IF(Esp!D373="","",Esp!D373)</f>
        <v/>
      </c>
      <c r="C373" s="52" t="str">
        <f>IF(Aco!D373="","",Aco!D373)</f>
        <v/>
      </c>
      <c r="E373" s="52" t="str">
        <f>IF(Adv!D373="","",Adv!D373)</f>
        <v/>
      </c>
      <c r="F373" s="52" t="str">
        <f>IF(Cli!D373="","",Cli!D373)</f>
        <v/>
      </c>
      <c r="M373" s="52" t="str">
        <f>IF(Lançamentos!F373="","",Lançamentos!F373)</f>
        <v/>
      </c>
    </row>
    <row r="374" spans="1:13" ht="24.95" customHeight="1" x14ac:dyDescent="0.25">
      <c r="A374" s="33">
        <v>370</v>
      </c>
      <c r="B374" s="52" t="str">
        <f>IF(Esp!D374="","",Esp!D374)</f>
        <v/>
      </c>
      <c r="C374" s="52" t="str">
        <f>IF(Aco!D374="","",Aco!D374)</f>
        <v/>
      </c>
      <c r="E374" s="52" t="str">
        <f>IF(Adv!D374="","",Adv!D374)</f>
        <v/>
      </c>
      <c r="F374" s="52" t="str">
        <f>IF(Cli!D374="","",Cli!D374)</f>
        <v/>
      </c>
      <c r="M374" s="52" t="str">
        <f>IF(Lançamentos!F374="","",Lançamentos!F374)</f>
        <v/>
      </c>
    </row>
    <row r="375" spans="1:13" ht="24.95" customHeight="1" x14ac:dyDescent="0.25">
      <c r="A375" s="33">
        <v>371</v>
      </c>
      <c r="B375" s="52" t="str">
        <f>IF(Esp!D375="","",Esp!D375)</f>
        <v/>
      </c>
      <c r="C375" s="52" t="str">
        <f>IF(Aco!D375="","",Aco!D375)</f>
        <v/>
      </c>
      <c r="E375" s="52" t="str">
        <f>IF(Adv!D375="","",Adv!D375)</f>
        <v/>
      </c>
      <c r="F375" s="52" t="str">
        <f>IF(Cli!D375="","",Cli!D375)</f>
        <v/>
      </c>
      <c r="M375" s="52" t="str">
        <f>IF(Lançamentos!F375="","",Lançamentos!F375)</f>
        <v/>
      </c>
    </row>
    <row r="376" spans="1:13" ht="24.95" customHeight="1" x14ac:dyDescent="0.25">
      <c r="A376" s="33">
        <v>372</v>
      </c>
      <c r="B376" s="52" t="str">
        <f>IF(Esp!D376="","",Esp!D376)</f>
        <v/>
      </c>
      <c r="C376" s="52" t="str">
        <f>IF(Aco!D376="","",Aco!D376)</f>
        <v/>
      </c>
      <c r="E376" s="52" t="str">
        <f>IF(Adv!D376="","",Adv!D376)</f>
        <v/>
      </c>
      <c r="F376" s="52" t="str">
        <f>IF(Cli!D376="","",Cli!D376)</f>
        <v/>
      </c>
      <c r="M376" s="52" t="str">
        <f>IF(Lançamentos!F376="","",Lançamentos!F376)</f>
        <v/>
      </c>
    </row>
    <row r="377" spans="1:13" ht="24.95" customHeight="1" x14ac:dyDescent="0.25">
      <c r="A377" s="33">
        <v>373</v>
      </c>
      <c r="B377" s="52" t="str">
        <f>IF(Esp!D377="","",Esp!D377)</f>
        <v/>
      </c>
      <c r="C377" s="52" t="str">
        <f>IF(Aco!D377="","",Aco!D377)</f>
        <v/>
      </c>
      <c r="E377" s="52" t="str">
        <f>IF(Adv!D377="","",Adv!D377)</f>
        <v/>
      </c>
      <c r="F377" s="52" t="str">
        <f>IF(Cli!D377="","",Cli!D377)</f>
        <v/>
      </c>
      <c r="M377" s="52" t="str">
        <f>IF(Lançamentos!F377="","",Lançamentos!F377)</f>
        <v/>
      </c>
    </row>
    <row r="378" spans="1:13" ht="24.95" customHeight="1" x14ac:dyDescent="0.25">
      <c r="A378" s="33">
        <v>374</v>
      </c>
      <c r="B378" s="52" t="str">
        <f>IF(Esp!D378="","",Esp!D378)</f>
        <v/>
      </c>
      <c r="C378" s="52" t="str">
        <f>IF(Aco!D378="","",Aco!D378)</f>
        <v/>
      </c>
      <c r="E378" s="52" t="str">
        <f>IF(Adv!D378="","",Adv!D378)</f>
        <v/>
      </c>
      <c r="F378" s="52" t="str">
        <f>IF(Cli!D378="","",Cli!D378)</f>
        <v/>
      </c>
      <c r="M378" s="52" t="str">
        <f>IF(Lançamentos!F378="","",Lançamentos!F378)</f>
        <v/>
      </c>
    </row>
    <row r="379" spans="1:13" ht="24.95" customHeight="1" x14ac:dyDescent="0.25">
      <c r="A379" s="33">
        <v>375</v>
      </c>
      <c r="B379" s="52" t="str">
        <f>IF(Esp!D379="","",Esp!D379)</f>
        <v/>
      </c>
      <c r="C379" s="52" t="str">
        <f>IF(Aco!D379="","",Aco!D379)</f>
        <v/>
      </c>
      <c r="E379" s="52" t="str">
        <f>IF(Adv!D379="","",Adv!D379)</f>
        <v/>
      </c>
      <c r="F379" s="52" t="str">
        <f>IF(Cli!D379="","",Cli!D379)</f>
        <v/>
      </c>
      <c r="M379" s="52" t="str">
        <f>IF(Lançamentos!F379="","",Lançamentos!F379)</f>
        <v/>
      </c>
    </row>
    <row r="380" spans="1:13" ht="24.95" customHeight="1" x14ac:dyDescent="0.25">
      <c r="A380" s="33">
        <v>376</v>
      </c>
      <c r="B380" s="52" t="str">
        <f>IF(Esp!D380="","",Esp!D380)</f>
        <v/>
      </c>
      <c r="C380" s="52" t="str">
        <f>IF(Aco!D380="","",Aco!D380)</f>
        <v/>
      </c>
      <c r="E380" s="52" t="str">
        <f>IF(Adv!D380="","",Adv!D380)</f>
        <v/>
      </c>
      <c r="F380" s="52" t="str">
        <f>IF(Cli!D380="","",Cli!D380)</f>
        <v/>
      </c>
      <c r="M380" s="52" t="str">
        <f>IF(Lançamentos!F380="","",Lançamentos!F380)</f>
        <v/>
      </c>
    </row>
    <row r="381" spans="1:13" ht="24.95" customHeight="1" x14ac:dyDescent="0.25">
      <c r="A381" s="33">
        <v>377</v>
      </c>
      <c r="B381" s="52" t="str">
        <f>IF(Esp!D381="","",Esp!D381)</f>
        <v/>
      </c>
      <c r="C381" s="52" t="str">
        <f>IF(Aco!D381="","",Aco!D381)</f>
        <v/>
      </c>
      <c r="E381" s="52" t="str">
        <f>IF(Adv!D381="","",Adv!D381)</f>
        <v/>
      </c>
      <c r="F381" s="52" t="str">
        <f>IF(Cli!D381="","",Cli!D381)</f>
        <v/>
      </c>
      <c r="M381" s="52" t="str">
        <f>IF(Lançamentos!F381="","",Lançamentos!F381)</f>
        <v/>
      </c>
    </row>
    <row r="382" spans="1:13" ht="24.95" customHeight="1" x14ac:dyDescent="0.25">
      <c r="A382" s="33">
        <v>378</v>
      </c>
      <c r="B382" s="52" t="str">
        <f>IF(Esp!D382="","",Esp!D382)</f>
        <v/>
      </c>
      <c r="C382" s="52" t="str">
        <f>IF(Aco!D382="","",Aco!D382)</f>
        <v/>
      </c>
      <c r="E382" s="52" t="str">
        <f>IF(Adv!D382="","",Adv!D382)</f>
        <v/>
      </c>
      <c r="F382" s="52" t="str">
        <f>IF(Cli!D382="","",Cli!D382)</f>
        <v/>
      </c>
      <c r="M382" s="52" t="str">
        <f>IF(Lançamentos!F382="","",Lançamentos!F382)</f>
        <v/>
      </c>
    </row>
    <row r="383" spans="1:13" ht="24.95" customHeight="1" x14ac:dyDescent="0.25">
      <c r="A383" s="33">
        <v>379</v>
      </c>
      <c r="B383" s="52" t="str">
        <f>IF(Esp!D383="","",Esp!D383)</f>
        <v/>
      </c>
      <c r="C383" s="52" t="str">
        <f>IF(Aco!D383="","",Aco!D383)</f>
        <v/>
      </c>
      <c r="E383" s="52" t="str">
        <f>IF(Adv!D383="","",Adv!D383)</f>
        <v/>
      </c>
      <c r="F383" s="52" t="str">
        <f>IF(Cli!D383="","",Cli!D383)</f>
        <v/>
      </c>
      <c r="M383" s="52" t="str">
        <f>IF(Lançamentos!F383="","",Lançamentos!F383)</f>
        <v/>
      </c>
    </row>
    <row r="384" spans="1:13" ht="24.95" customHeight="1" x14ac:dyDescent="0.25">
      <c r="A384" s="33">
        <v>380</v>
      </c>
      <c r="B384" s="52" t="str">
        <f>IF(Esp!D384="","",Esp!D384)</f>
        <v/>
      </c>
      <c r="C384" s="52" t="str">
        <f>IF(Aco!D384="","",Aco!D384)</f>
        <v/>
      </c>
      <c r="E384" s="52" t="str">
        <f>IF(Adv!D384="","",Adv!D384)</f>
        <v/>
      </c>
      <c r="F384" s="52" t="str">
        <f>IF(Cli!D384="","",Cli!D384)</f>
        <v/>
      </c>
      <c r="M384" s="52" t="str">
        <f>IF(Lançamentos!F384="","",Lançamentos!F384)</f>
        <v/>
      </c>
    </row>
    <row r="385" spans="1:13" ht="24.95" customHeight="1" x14ac:dyDescent="0.25">
      <c r="A385" s="33">
        <v>381</v>
      </c>
      <c r="B385" s="52" t="str">
        <f>IF(Esp!D385="","",Esp!D385)</f>
        <v/>
      </c>
      <c r="C385" s="52" t="str">
        <f>IF(Aco!D385="","",Aco!D385)</f>
        <v/>
      </c>
      <c r="E385" s="52" t="str">
        <f>IF(Adv!D385="","",Adv!D385)</f>
        <v/>
      </c>
      <c r="F385" s="52" t="str">
        <f>IF(Cli!D385="","",Cli!D385)</f>
        <v/>
      </c>
      <c r="M385" s="52" t="str">
        <f>IF(Lançamentos!F385="","",Lançamentos!F385)</f>
        <v/>
      </c>
    </row>
    <row r="386" spans="1:13" ht="24.95" customHeight="1" x14ac:dyDescent="0.25">
      <c r="A386" s="33">
        <v>382</v>
      </c>
      <c r="B386" s="52" t="str">
        <f>IF(Esp!D386="","",Esp!D386)</f>
        <v/>
      </c>
      <c r="C386" s="52" t="str">
        <f>IF(Aco!D386="","",Aco!D386)</f>
        <v/>
      </c>
      <c r="E386" s="52" t="str">
        <f>IF(Adv!D386="","",Adv!D386)</f>
        <v/>
      </c>
      <c r="F386" s="52" t="str">
        <f>IF(Cli!D386="","",Cli!D386)</f>
        <v/>
      </c>
      <c r="M386" s="52" t="str">
        <f>IF(Lançamentos!F386="","",Lançamentos!F386)</f>
        <v/>
      </c>
    </row>
    <row r="387" spans="1:13" ht="24.95" customHeight="1" x14ac:dyDescent="0.25">
      <c r="A387" s="33">
        <v>383</v>
      </c>
      <c r="B387" s="52" t="str">
        <f>IF(Esp!D387="","",Esp!D387)</f>
        <v/>
      </c>
      <c r="C387" s="52" t="str">
        <f>IF(Aco!D387="","",Aco!D387)</f>
        <v/>
      </c>
      <c r="E387" s="52" t="str">
        <f>IF(Adv!D387="","",Adv!D387)</f>
        <v/>
      </c>
      <c r="F387" s="52" t="str">
        <f>IF(Cli!D387="","",Cli!D387)</f>
        <v/>
      </c>
      <c r="M387" s="52" t="str">
        <f>IF(Lançamentos!F387="","",Lançamentos!F387)</f>
        <v/>
      </c>
    </row>
    <row r="388" spans="1:13" ht="24.95" customHeight="1" x14ac:dyDescent="0.25">
      <c r="A388" s="33">
        <v>384</v>
      </c>
      <c r="B388" s="52" t="str">
        <f>IF(Esp!D388="","",Esp!D388)</f>
        <v/>
      </c>
      <c r="C388" s="52" t="str">
        <f>IF(Aco!D388="","",Aco!D388)</f>
        <v/>
      </c>
      <c r="E388" s="52" t="str">
        <f>IF(Adv!D388="","",Adv!D388)</f>
        <v/>
      </c>
      <c r="F388" s="52" t="str">
        <f>IF(Cli!D388="","",Cli!D388)</f>
        <v/>
      </c>
      <c r="M388" s="52" t="str">
        <f>IF(Lançamentos!F388="","",Lançamentos!F388)</f>
        <v/>
      </c>
    </row>
    <row r="389" spans="1:13" ht="24.95" customHeight="1" x14ac:dyDescent="0.25">
      <c r="A389" s="33">
        <v>385</v>
      </c>
      <c r="B389" s="52" t="str">
        <f>IF(Esp!D389="","",Esp!D389)</f>
        <v/>
      </c>
      <c r="C389" s="52" t="str">
        <f>IF(Aco!D389="","",Aco!D389)</f>
        <v/>
      </c>
      <c r="E389" s="52" t="str">
        <f>IF(Adv!D389="","",Adv!D389)</f>
        <v/>
      </c>
      <c r="F389" s="52" t="str">
        <f>IF(Cli!D389="","",Cli!D389)</f>
        <v/>
      </c>
      <c r="M389" s="52" t="str">
        <f>IF(Lançamentos!F389="","",Lançamentos!F389)</f>
        <v/>
      </c>
    </row>
    <row r="390" spans="1:13" ht="24.95" customHeight="1" x14ac:dyDescent="0.25">
      <c r="A390" s="33">
        <v>386</v>
      </c>
      <c r="B390" s="52" t="str">
        <f>IF(Esp!D390="","",Esp!D390)</f>
        <v/>
      </c>
      <c r="C390" s="52" t="str">
        <f>IF(Aco!D390="","",Aco!D390)</f>
        <v/>
      </c>
      <c r="E390" s="52" t="str">
        <f>IF(Adv!D390="","",Adv!D390)</f>
        <v/>
      </c>
      <c r="F390" s="52" t="str">
        <f>IF(Cli!D390="","",Cli!D390)</f>
        <v/>
      </c>
      <c r="M390" s="52" t="str">
        <f>IF(Lançamentos!F390="","",Lançamentos!F390)</f>
        <v/>
      </c>
    </row>
    <row r="391" spans="1:13" ht="24.95" customHeight="1" x14ac:dyDescent="0.25">
      <c r="A391" s="33">
        <v>387</v>
      </c>
      <c r="B391" s="52" t="str">
        <f>IF(Esp!D391="","",Esp!D391)</f>
        <v/>
      </c>
      <c r="C391" s="52" t="str">
        <f>IF(Aco!D391="","",Aco!D391)</f>
        <v/>
      </c>
      <c r="E391" s="52" t="str">
        <f>IF(Adv!D391="","",Adv!D391)</f>
        <v/>
      </c>
      <c r="F391" s="52" t="str">
        <f>IF(Cli!D391="","",Cli!D391)</f>
        <v/>
      </c>
      <c r="M391" s="52" t="str">
        <f>IF(Lançamentos!F391="","",Lançamentos!F391)</f>
        <v/>
      </c>
    </row>
    <row r="392" spans="1:13" ht="24.95" customHeight="1" x14ac:dyDescent="0.25">
      <c r="A392" s="33">
        <v>388</v>
      </c>
      <c r="B392" s="52" t="str">
        <f>IF(Esp!D392="","",Esp!D392)</f>
        <v/>
      </c>
      <c r="C392" s="52" t="str">
        <f>IF(Aco!D392="","",Aco!D392)</f>
        <v/>
      </c>
      <c r="E392" s="52" t="str">
        <f>IF(Adv!D392="","",Adv!D392)</f>
        <v/>
      </c>
      <c r="F392" s="52" t="str">
        <f>IF(Cli!D392="","",Cli!D392)</f>
        <v/>
      </c>
      <c r="M392" s="52" t="str">
        <f>IF(Lançamentos!F392="","",Lançamentos!F392)</f>
        <v/>
      </c>
    </row>
    <row r="393" spans="1:13" ht="24.95" customHeight="1" x14ac:dyDescent="0.25">
      <c r="A393" s="33">
        <v>389</v>
      </c>
      <c r="B393" s="52" t="str">
        <f>IF(Esp!D393="","",Esp!D393)</f>
        <v/>
      </c>
      <c r="C393" s="52" t="str">
        <f>IF(Aco!D393="","",Aco!D393)</f>
        <v/>
      </c>
      <c r="E393" s="52" t="str">
        <f>IF(Adv!D393="","",Adv!D393)</f>
        <v/>
      </c>
      <c r="F393" s="52" t="str">
        <f>IF(Cli!D393="","",Cli!D393)</f>
        <v/>
      </c>
      <c r="M393" s="52" t="str">
        <f>IF(Lançamentos!F393="","",Lançamentos!F393)</f>
        <v/>
      </c>
    </row>
    <row r="394" spans="1:13" ht="24.95" customHeight="1" x14ac:dyDescent="0.25">
      <c r="A394" s="33">
        <v>390</v>
      </c>
      <c r="B394" s="52" t="str">
        <f>IF(Esp!D394="","",Esp!D394)</f>
        <v/>
      </c>
      <c r="C394" s="52" t="str">
        <f>IF(Aco!D394="","",Aco!D394)</f>
        <v/>
      </c>
      <c r="E394" s="52" t="str">
        <f>IF(Adv!D394="","",Adv!D394)</f>
        <v/>
      </c>
      <c r="F394" s="52" t="str">
        <f>IF(Cli!D394="","",Cli!D394)</f>
        <v/>
      </c>
      <c r="M394" s="52" t="str">
        <f>IF(Lançamentos!F394="","",Lançamentos!F394)</f>
        <v/>
      </c>
    </row>
    <row r="395" spans="1:13" ht="24.95" customHeight="1" x14ac:dyDescent="0.25">
      <c r="A395" s="33">
        <v>391</v>
      </c>
      <c r="B395" s="52" t="str">
        <f>IF(Esp!D395="","",Esp!D395)</f>
        <v/>
      </c>
      <c r="C395" s="52" t="str">
        <f>IF(Aco!D395="","",Aco!D395)</f>
        <v/>
      </c>
      <c r="E395" s="52" t="str">
        <f>IF(Adv!D395="","",Adv!D395)</f>
        <v/>
      </c>
      <c r="F395" s="52" t="str">
        <f>IF(Cli!D395="","",Cli!D395)</f>
        <v/>
      </c>
      <c r="M395" s="52" t="str">
        <f>IF(Lançamentos!F395="","",Lançamentos!F395)</f>
        <v/>
      </c>
    </row>
    <row r="396" spans="1:13" ht="24.95" customHeight="1" x14ac:dyDescent="0.25">
      <c r="A396" s="33">
        <v>392</v>
      </c>
      <c r="B396" s="52" t="str">
        <f>IF(Esp!D396="","",Esp!D396)</f>
        <v/>
      </c>
      <c r="C396" s="52" t="str">
        <f>IF(Aco!D396="","",Aco!D396)</f>
        <v/>
      </c>
      <c r="E396" s="52" t="str">
        <f>IF(Adv!D396="","",Adv!D396)</f>
        <v/>
      </c>
      <c r="F396" s="52" t="str">
        <f>IF(Cli!D396="","",Cli!D396)</f>
        <v/>
      </c>
      <c r="M396" s="52" t="str">
        <f>IF(Lançamentos!F396="","",Lançamentos!F396)</f>
        <v/>
      </c>
    </row>
    <row r="397" spans="1:13" ht="24.95" customHeight="1" x14ac:dyDescent="0.25">
      <c r="A397" s="33">
        <v>393</v>
      </c>
      <c r="B397" s="52" t="str">
        <f>IF(Esp!D397="","",Esp!D397)</f>
        <v/>
      </c>
      <c r="C397" s="52" t="str">
        <f>IF(Aco!D397="","",Aco!D397)</f>
        <v/>
      </c>
      <c r="E397" s="52" t="str">
        <f>IF(Adv!D397="","",Adv!D397)</f>
        <v/>
      </c>
      <c r="F397" s="52" t="str">
        <f>IF(Cli!D397="","",Cli!D397)</f>
        <v/>
      </c>
      <c r="M397" s="52" t="str">
        <f>IF(Lançamentos!F397="","",Lançamentos!F397)</f>
        <v/>
      </c>
    </row>
    <row r="398" spans="1:13" ht="24.95" customHeight="1" x14ac:dyDescent="0.25">
      <c r="A398" s="33">
        <v>394</v>
      </c>
      <c r="B398" s="52" t="str">
        <f>IF(Esp!D398="","",Esp!D398)</f>
        <v/>
      </c>
      <c r="C398" s="52" t="str">
        <f>IF(Aco!D398="","",Aco!D398)</f>
        <v/>
      </c>
      <c r="E398" s="52" t="str">
        <f>IF(Adv!D398="","",Adv!D398)</f>
        <v/>
      </c>
      <c r="F398" s="52" t="str">
        <f>IF(Cli!D398="","",Cli!D398)</f>
        <v/>
      </c>
      <c r="M398" s="52" t="str">
        <f>IF(Lançamentos!F398="","",Lançamentos!F398)</f>
        <v/>
      </c>
    </row>
    <row r="399" spans="1:13" ht="24.95" customHeight="1" x14ac:dyDescent="0.25">
      <c r="A399" s="33">
        <v>395</v>
      </c>
      <c r="B399" s="52" t="str">
        <f>IF(Esp!D399="","",Esp!D399)</f>
        <v/>
      </c>
      <c r="C399" s="52" t="str">
        <f>IF(Aco!D399="","",Aco!D399)</f>
        <v/>
      </c>
      <c r="E399" s="52" t="str">
        <f>IF(Adv!D399="","",Adv!D399)</f>
        <v/>
      </c>
      <c r="F399" s="52" t="str">
        <f>IF(Cli!D399="","",Cli!D399)</f>
        <v/>
      </c>
      <c r="M399" s="52" t="str">
        <f>IF(Lançamentos!F399="","",Lançamentos!F399)</f>
        <v/>
      </c>
    </row>
    <row r="400" spans="1:13" ht="24.95" customHeight="1" x14ac:dyDescent="0.25">
      <c r="A400" s="33">
        <v>396</v>
      </c>
      <c r="B400" s="52" t="str">
        <f>IF(Esp!D400="","",Esp!D400)</f>
        <v/>
      </c>
      <c r="C400" s="52" t="str">
        <f>IF(Aco!D400="","",Aco!D400)</f>
        <v/>
      </c>
      <c r="E400" s="52" t="str">
        <f>IF(Adv!D400="","",Adv!D400)</f>
        <v/>
      </c>
      <c r="F400" s="52" t="str">
        <f>IF(Cli!D400="","",Cli!D400)</f>
        <v/>
      </c>
      <c r="M400" s="52" t="str">
        <f>IF(Lançamentos!F400="","",Lançamentos!F400)</f>
        <v/>
      </c>
    </row>
    <row r="401" spans="1:13" ht="24.95" customHeight="1" x14ac:dyDescent="0.25">
      <c r="A401" s="33">
        <v>397</v>
      </c>
      <c r="B401" s="52" t="str">
        <f>IF(Esp!D401="","",Esp!D401)</f>
        <v/>
      </c>
      <c r="C401" s="52" t="str">
        <f>IF(Aco!D401="","",Aco!D401)</f>
        <v/>
      </c>
      <c r="E401" s="52" t="str">
        <f>IF(Adv!D401="","",Adv!D401)</f>
        <v/>
      </c>
      <c r="F401" s="52" t="str">
        <f>IF(Cli!D401="","",Cli!D401)</f>
        <v/>
      </c>
      <c r="M401" s="52" t="str">
        <f>IF(Lançamentos!F401="","",Lançamentos!F401)</f>
        <v/>
      </c>
    </row>
    <row r="402" spans="1:13" ht="24.95" customHeight="1" x14ac:dyDescent="0.25">
      <c r="A402" s="33">
        <v>398</v>
      </c>
      <c r="B402" s="52" t="str">
        <f>IF(Esp!D402="","",Esp!D402)</f>
        <v/>
      </c>
      <c r="C402" s="52" t="str">
        <f>IF(Aco!D402="","",Aco!D402)</f>
        <v/>
      </c>
      <c r="E402" s="52" t="str">
        <f>IF(Adv!D402="","",Adv!D402)</f>
        <v/>
      </c>
      <c r="F402" s="52" t="str">
        <f>IF(Cli!D402="","",Cli!D402)</f>
        <v/>
      </c>
      <c r="M402" s="52" t="str">
        <f>IF(Lançamentos!F402="","",Lançamentos!F402)</f>
        <v/>
      </c>
    </row>
    <row r="403" spans="1:13" ht="24.95" customHeight="1" x14ac:dyDescent="0.25">
      <c r="A403" s="33">
        <v>399</v>
      </c>
      <c r="B403" s="52" t="str">
        <f>IF(Esp!D403="","",Esp!D403)</f>
        <v/>
      </c>
      <c r="C403" s="52" t="str">
        <f>IF(Aco!D403="","",Aco!D403)</f>
        <v/>
      </c>
      <c r="E403" s="52" t="str">
        <f>IF(Adv!D403="","",Adv!D403)</f>
        <v/>
      </c>
      <c r="F403" s="52" t="str">
        <f>IF(Cli!D403="","",Cli!D403)</f>
        <v/>
      </c>
      <c r="M403" s="52" t="str">
        <f>IF(Lançamentos!F403="","",Lançamentos!F403)</f>
        <v/>
      </c>
    </row>
    <row r="404" spans="1:13" ht="24.95" customHeight="1" x14ac:dyDescent="0.25">
      <c r="A404" s="33">
        <v>400</v>
      </c>
      <c r="B404" s="52" t="str">
        <f>IF(Esp!D404="","",Esp!D404)</f>
        <v/>
      </c>
      <c r="C404" s="52" t="str">
        <f>IF(Aco!D404="","",Aco!D404)</f>
        <v/>
      </c>
      <c r="E404" s="52" t="str">
        <f>IF(Adv!D404="","",Adv!D404)</f>
        <v/>
      </c>
      <c r="F404" s="52" t="str">
        <f>IF(Cli!D404="","",Cli!D404)</f>
        <v/>
      </c>
      <c r="M404" s="52" t="str">
        <f>IF(Lançamentos!F404="","",Lançamentos!F404)</f>
        <v/>
      </c>
    </row>
    <row r="405" spans="1:13" ht="24.95" customHeight="1" x14ac:dyDescent="0.25">
      <c r="A405" s="33">
        <v>401</v>
      </c>
      <c r="B405" s="52" t="str">
        <f>IF(Esp!D405="","",Esp!D405)</f>
        <v/>
      </c>
      <c r="C405" s="52" t="str">
        <f>IF(Aco!D405="","",Aco!D405)</f>
        <v/>
      </c>
      <c r="E405" s="52" t="str">
        <f>IF(Adv!D405="","",Adv!D405)</f>
        <v/>
      </c>
      <c r="F405" s="52" t="str">
        <f>IF(Cli!D405="","",Cli!D405)</f>
        <v/>
      </c>
      <c r="M405" s="52" t="str">
        <f>IF(Lançamentos!F405="","",Lançamentos!F405)</f>
        <v/>
      </c>
    </row>
    <row r="406" spans="1:13" ht="24.95" customHeight="1" x14ac:dyDescent="0.25">
      <c r="A406" s="33">
        <v>402</v>
      </c>
      <c r="B406" s="52" t="str">
        <f>IF(Esp!D406="","",Esp!D406)</f>
        <v/>
      </c>
      <c r="C406" s="52" t="str">
        <f>IF(Aco!D406="","",Aco!D406)</f>
        <v/>
      </c>
      <c r="E406" s="52" t="str">
        <f>IF(Adv!D406="","",Adv!D406)</f>
        <v/>
      </c>
      <c r="F406" s="52" t="str">
        <f>IF(Cli!D406="","",Cli!D406)</f>
        <v/>
      </c>
      <c r="M406" s="52" t="str">
        <f>IF(Lançamentos!F406="","",Lançamentos!F406)</f>
        <v/>
      </c>
    </row>
    <row r="407" spans="1:13" ht="24.95" customHeight="1" x14ac:dyDescent="0.25">
      <c r="A407" s="33">
        <v>403</v>
      </c>
      <c r="B407" s="52" t="str">
        <f>IF(Esp!D407="","",Esp!D407)</f>
        <v/>
      </c>
      <c r="C407" s="52" t="str">
        <f>IF(Aco!D407="","",Aco!D407)</f>
        <v/>
      </c>
      <c r="E407" s="52" t="str">
        <f>IF(Adv!D407="","",Adv!D407)</f>
        <v/>
      </c>
      <c r="F407" s="52" t="str">
        <f>IF(Cli!D407="","",Cli!D407)</f>
        <v/>
      </c>
      <c r="M407" s="52" t="str">
        <f>IF(Lançamentos!F407="","",Lançamentos!F407)</f>
        <v/>
      </c>
    </row>
    <row r="408" spans="1:13" ht="24.95" customHeight="1" x14ac:dyDescent="0.25">
      <c r="A408" s="33">
        <v>404</v>
      </c>
      <c r="B408" s="52" t="str">
        <f>IF(Esp!D408="","",Esp!D408)</f>
        <v/>
      </c>
      <c r="C408" s="52" t="str">
        <f>IF(Aco!D408="","",Aco!D408)</f>
        <v/>
      </c>
      <c r="E408" s="52" t="str">
        <f>IF(Adv!D408="","",Adv!D408)</f>
        <v/>
      </c>
      <c r="F408" s="52" t="str">
        <f>IF(Cli!D408="","",Cli!D408)</f>
        <v/>
      </c>
      <c r="M408" s="52" t="str">
        <f>IF(Lançamentos!F408="","",Lançamentos!F408)</f>
        <v/>
      </c>
    </row>
    <row r="409" spans="1:13" ht="24.95" customHeight="1" x14ac:dyDescent="0.25">
      <c r="A409" s="33">
        <v>405</v>
      </c>
      <c r="B409" s="52" t="str">
        <f>IF(Esp!D409="","",Esp!D409)</f>
        <v/>
      </c>
      <c r="C409" s="52" t="str">
        <f>IF(Aco!D409="","",Aco!D409)</f>
        <v/>
      </c>
      <c r="E409" s="52" t="str">
        <f>IF(Adv!D409="","",Adv!D409)</f>
        <v/>
      </c>
      <c r="F409" s="52" t="str">
        <f>IF(Cli!D409="","",Cli!D409)</f>
        <v/>
      </c>
      <c r="M409" s="52" t="str">
        <f>IF(Lançamentos!F409="","",Lançamentos!F409)</f>
        <v/>
      </c>
    </row>
    <row r="410" spans="1:13" ht="24.95" customHeight="1" x14ac:dyDescent="0.25">
      <c r="A410" s="33">
        <v>406</v>
      </c>
      <c r="B410" s="52" t="str">
        <f>IF(Esp!D410="","",Esp!D410)</f>
        <v/>
      </c>
      <c r="C410" s="52" t="str">
        <f>IF(Aco!D410="","",Aco!D410)</f>
        <v/>
      </c>
      <c r="E410" s="52" t="str">
        <f>IF(Adv!D410="","",Adv!D410)</f>
        <v/>
      </c>
      <c r="F410" s="52" t="str">
        <f>IF(Cli!D410="","",Cli!D410)</f>
        <v/>
      </c>
      <c r="M410" s="52" t="str">
        <f>IF(Lançamentos!F410="","",Lançamentos!F410)</f>
        <v/>
      </c>
    </row>
    <row r="411" spans="1:13" ht="24.95" customHeight="1" x14ac:dyDescent="0.25">
      <c r="A411" s="33">
        <v>407</v>
      </c>
      <c r="B411" s="52" t="str">
        <f>IF(Esp!D411="","",Esp!D411)</f>
        <v/>
      </c>
      <c r="C411" s="52" t="str">
        <f>IF(Aco!D411="","",Aco!D411)</f>
        <v/>
      </c>
      <c r="E411" s="52" t="str">
        <f>IF(Adv!D411="","",Adv!D411)</f>
        <v/>
      </c>
      <c r="F411" s="52" t="str">
        <f>IF(Cli!D411="","",Cli!D411)</f>
        <v/>
      </c>
      <c r="M411" s="52" t="str">
        <f>IF(Lançamentos!F411="","",Lançamentos!F411)</f>
        <v/>
      </c>
    </row>
    <row r="412" spans="1:13" ht="24.95" customHeight="1" x14ac:dyDescent="0.25">
      <c r="A412" s="33">
        <v>408</v>
      </c>
      <c r="B412" s="52" t="str">
        <f>IF(Esp!D412="","",Esp!D412)</f>
        <v/>
      </c>
      <c r="C412" s="52" t="str">
        <f>IF(Aco!D412="","",Aco!D412)</f>
        <v/>
      </c>
      <c r="E412" s="52" t="str">
        <f>IF(Adv!D412="","",Adv!D412)</f>
        <v/>
      </c>
      <c r="F412" s="52" t="str">
        <f>IF(Cli!D412="","",Cli!D412)</f>
        <v/>
      </c>
      <c r="M412" s="52" t="str">
        <f>IF(Lançamentos!F412="","",Lançamentos!F412)</f>
        <v/>
      </c>
    </row>
    <row r="413" spans="1:13" ht="24.95" customHeight="1" x14ac:dyDescent="0.25">
      <c r="A413" s="33">
        <v>409</v>
      </c>
      <c r="B413" s="52" t="str">
        <f>IF(Esp!D413="","",Esp!D413)</f>
        <v/>
      </c>
      <c r="C413" s="52" t="str">
        <f>IF(Aco!D413="","",Aco!D413)</f>
        <v/>
      </c>
      <c r="E413" s="52" t="str">
        <f>IF(Adv!D413="","",Adv!D413)</f>
        <v/>
      </c>
      <c r="F413" s="52" t="str">
        <f>IF(Cli!D413="","",Cli!D413)</f>
        <v/>
      </c>
      <c r="M413" s="52" t="str">
        <f>IF(Lançamentos!F413="","",Lançamentos!F413)</f>
        <v/>
      </c>
    </row>
    <row r="414" spans="1:13" ht="24.95" customHeight="1" x14ac:dyDescent="0.25">
      <c r="A414" s="33">
        <v>410</v>
      </c>
      <c r="B414" s="52" t="str">
        <f>IF(Esp!D414="","",Esp!D414)</f>
        <v/>
      </c>
      <c r="C414" s="52" t="str">
        <f>IF(Aco!D414="","",Aco!D414)</f>
        <v/>
      </c>
      <c r="E414" s="52" t="str">
        <f>IF(Adv!D414="","",Adv!D414)</f>
        <v/>
      </c>
      <c r="F414" s="52" t="str">
        <f>IF(Cli!D414="","",Cli!D414)</f>
        <v/>
      </c>
      <c r="M414" s="52" t="str">
        <f>IF(Lançamentos!F414="","",Lançamentos!F414)</f>
        <v/>
      </c>
    </row>
    <row r="415" spans="1:13" ht="24.95" customHeight="1" x14ac:dyDescent="0.25">
      <c r="A415" s="33">
        <v>411</v>
      </c>
      <c r="B415" s="52" t="str">
        <f>IF(Esp!D415="","",Esp!D415)</f>
        <v/>
      </c>
      <c r="C415" s="52" t="str">
        <f>IF(Aco!D415="","",Aco!D415)</f>
        <v/>
      </c>
      <c r="E415" s="52" t="str">
        <f>IF(Adv!D415="","",Adv!D415)</f>
        <v/>
      </c>
      <c r="F415" s="52" t="str">
        <f>IF(Cli!D415="","",Cli!D415)</f>
        <v/>
      </c>
      <c r="M415" s="52" t="str">
        <f>IF(Lançamentos!F415="","",Lançamentos!F415)</f>
        <v/>
      </c>
    </row>
    <row r="416" spans="1:13" ht="24.95" customHeight="1" x14ac:dyDescent="0.25">
      <c r="A416" s="33">
        <v>412</v>
      </c>
      <c r="B416" s="52" t="str">
        <f>IF(Esp!D416="","",Esp!D416)</f>
        <v/>
      </c>
      <c r="C416" s="52" t="str">
        <f>IF(Aco!D416="","",Aco!D416)</f>
        <v/>
      </c>
      <c r="E416" s="52" t="str">
        <f>IF(Adv!D416="","",Adv!D416)</f>
        <v/>
      </c>
      <c r="F416" s="52" t="str">
        <f>IF(Cli!D416="","",Cli!D416)</f>
        <v/>
      </c>
      <c r="M416" s="52" t="str">
        <f>IF(Lançamentos!F416="","",Lançamentos!F416)</f>
        <v/>
      </c>
    </row>
    <row r="417" spans="1:13" ht="24.95" customHeight="1" x14ac:dyDescent="0.25">
      <c r="A417" s="33">
        <v>413</v>
      </c>
      <c r="B417" s="52" t="str">
        <f>IF(Esp!D417="","",Esp!D417)</f>
        <v/>
      </c>
      <c r="C417" s="52" t="str">
        <f>IF(Aco!D417="","",Aco!D417)</f>
        <v/>
      </c>
      <c r="E417" s="52" t="str">
        <f>IF(Adv!D417="","",Adv!D417)</f>
        <v/>
      </c>
      <c r="F417" s="52" t="str">
        <f>IF(Cli!D417="","",Cli!D417)</f>
        <v/>
      </c>
      <c r="M417" s="52" t="str">
        <f>IF(Lançamentos!F417="","",Lançamentos!F417)</f>
        <v/>
      </c>
    </row>
    <row r="418" spans="1:13" ht="24.95" customHeight="1" x14ac:dyDescent="0.25">
      <c r="A418" s="33">
        <v>414</v>
      </c>
      <c r="B418" s="52" t="str">
        <f>IF(Esp!D418="","",Esp!D418)</f>
        <v/>
      </c>
      <c r="C418" s="52" t="str">
        <f>IF(Aco!D418="","",Aco!D418)</f>
        <v/>
      </c>
      <c r="E418" s="52" t="str">
        <f>IF(Adv!D418="","",Adv!D418)</f>
        <v/>
      </c>
      <c r="F418" s="52" t="str">
        <f>IF(Cli!D418="","",Cli!D418)</f>
        <v/>
      </c>
      <c r="M418" s="52" t="str">
        <f>IF(Lançamentos!F418="","",Lançamentos!F418)</f>
        <v/>
      </c>
    </row>
    <row r="419" spans="1:13" ht="24.95" customHeight="1" x14ac:dyDescent="0.25">
      <c r="A419" s="33">
        <v>415</v>
      </c>
      <c r="B419" s="52" t="str">
        <f>IF(Esp!D419="","",Esp!D419)</f>
        <v/>
      </c>
      <c r="C419" s="52" t="str">
        <f>IF(Aco!D419="","",Aco!D419)</f>
        <v/>
      </c>
      <c r="E419" s="52" t="str">
        <f>IF(Adv!D419="","",Adv!D419)</f>
        <v/>
      </c>
      <c r="F419" s="52" t="str">
        <f>IF(Cli!D419="","",Cli!D419)</f>
        <v/>
      </c>
      <c r="M419" s="52" t="str">
        <f>IF(Lançamentos!F419="","",Lançamentos!F419)</f>
        <v/>
      </c>
    </row>
    <row r="420" spans="1:13" ht="24.95" customHeight="1" x14ac:dyDescent="0.25">
      <c r="A420" s="33">
        <v>416</v>
      </c>
      <c r="B420" s="52" t="str">
        <f>IF(Esp!D420="","",Esp!D420)</f>
        <v/>
      </c>
      <c r="C420" s="52" t="str">
        <f>IF(Aco!D420="","",Aco!D420)</f>
        <v/>
      </c>
      <c r="E420" s="52" t="str">
        <f>IF(Adv!D420="","",Adv!D420)</f>
        <v/>
      </c>
      <c r="F420" s="52" t="str">
        <f>IF(Cli!D420="","",Cli!D420)</f>
        <v/>
      </c>
      <c r="M420" s="52" t="str">
        <f>IF(Lançamentos!F420="","",Lançamentos!F420)</f>
        <v/>
      </c>
    </row>
    <row r="421" spans="1:13" ht="24.95" customHeight="1" x14ac:dyDescent="0.25">
      <c r="A421" s="33">
        <v>417</v>
      </c>
      <c r="B421" s="52" t="str">
        <f>IF(Esp!D421="","",Esp!D421)</f>
        <v/>
      </c>
      <c r="C421" s="52" t="str">
        <f>IF(Aco!D421="","",Aco!D421)</f>
        <v/>
      </c>
      <c r="E421" s="52" t="str">
        <f>IF(Adv!D421="","",Adv!D421)</f>
        <v/>
      </c>
      <c r="F421" s="52" t="str">
        <f>IF(Cli!D421="","",Cli!D421)</f>
        <v/>
      </c>
      <c r="M421" s="52" t="str">
        <f>IF(Lançamentos!F421="","",Lançamentos!F421)</f>
        <v/>
      </c>
    </row>
    <row r="422" spans="1:13" ht="24.95" customHeight="1" x14ac:dyDescent="0.25">
      <c r="A422" s="33">
        <v>418</v>
      </c>
      <c r="B422" s="52" t="str">
        <f>IF(Esp!D422="","",Esp!D422)</f>
        <v/>
      </c>
      <c r="C422" s="52" t="str">
        <f>IF(Aco!D422="","",Aco!D422)</f>
        <v/>
      </c>
      <c r="E422" s="52" t="str">
        <f>IF(Adv!D422="","",Adv!D422)</f>
        <v/>
      </c>
      <c r="F422" s="52" t="str">
        <f>IF(Cli!D422="","",Cli!D422)</f>
        <v/>
      </c>
      <c r="M422" s="52" t="str">
        <f>IF(Lançamentos!F422="","",Lançamentos!F422)</f>
        <v/>
      </c>
    </row>
    <row r="423" spans="1:13" ht="24.95" customHeight="1" x14ac:dyDescent="0.25">
      <c r="A423" s="33">
        <v>419</v>
      </c>
      <c r="B423" s="52" t="str">
        <f>IF(Esp!D423="","",Esp!D423)</f>
        <v/>
      </c>
      <c r="C423" s="52" t="str">
        <f>IF(Aco!D423="","",Aco!D423)</f>
        <v/>
      </c>
      <c r="E423" s="52" t="str">
        <f>IF(Adv!D423="","",Adv!D423)</f>
        <v/>
      </c>
      <c r="F423" s="52" t="str">
        <f>IF(Cli!D423="","",Cli!D423)</f>
        <v/>
      </c>
      <c r="M423" s="52" t="str">
        <f>IF(Lançamentos!F423="","",Lançamentos!F423)</f>
        <v/>
      </c>
    </row>
    <row r="424" spans="1:13" ht="24.95" customHeight="1" x14ac:dyDescent="0.25">
      <c r="A424" s="33">
        <v>420</v>
      </c>
      <c r="B424" s="52" t="str">
        <f>IF(Esp!D424="","",Esp!D424)</f>
        <v/>
      </c>
      <c r="C424" s="52" t="str">
        <f>IF(Aco!D424="","",Aco!D424)</f>
        <v/>
      </c>
      <c r="E424" s="52" t="str">
        <f>IF(Adv!D424="","",Adv!D424)</f>
        <v/>
      </c>
      <c r="F424" s="52" t="str">
        <f>IF(Cli!D424="","",Cli!D424)</f>
        <v/>
      </c>
      <c r="M424" s="52" t="str">
        <f>IF(Lançamentos!F424="","",Lançamentos!F424)</f>
        <v/>
      </c>
    </row>
    <row r="425" spans="1:13" ht="24.95" customHeight="1" x14ac:dyDescent="0.25">
      <c r="A425" s="33">
        <v>421</v>
      </c>
      <c r="B425" s="52" t="str">
        <f>IF(Esp!D425="","",Esp!D425)</f>
        <v/>
      </c>
      <c r="C425" s="52" t="str">
        <f>IF(Aco!D425="","",Aco!D425)</f>
        <v/>
      </c>
      <c r="E425" s="52" t="str">
        <f>IF(Adv!D425="","",Adv!D425)</f>
        <v/>
      </c>
      <c r="F425" s="52" t="str">
        <f>IF(Cli!D425="","",Cli!D425)</f>
        <v/>
      </c>
      <c r="M425" s="52" t="str">
        <f>IF(Lançamentos!F425="","",Lançamentos!F425)</f>
        <v/>
      </c>
    </row>
    <row r="426" spans="1:13" ht="24.95" customHeight="1" x14ac:dyDescent="0.25">
      <c r="A426" s="33">
        <v>422</v>
      </c>
      <c r="B426" s="52" t="str">
        <f>IF(Esp!D426="","",Esp!D426)</f>
        <v/>
      </c>
      <c r="C426" s="52" t="str">
        <f>IF(Aco!D426="","",Aco!D426)</f>
        <v/>
      </c>
      <c r="E426" s="52" t="str">
        <f>IF(Adv!D426="","",Adv!D426)</f>
        <v/>
      </c>
      <c r="F426" s="52" t="str">
        <f>IF(Cli!D426="","",Cli!D426)</f>
        <v/>
      </c>
      <c r="M426" s="52" t="str">
        <f>IF(Lançamentos!F426="","",Lançamentos!F426)</f>
        <v/>
      </c>
    </row>
    <row r="427" spans="1:13" ht="24.95" customHeight="1" x14ac:dyDescent="0.25">
      <c r="A427" s="33">
        <v>423</v>
      </c>
      <c r="B427" s="52" t="str">
        <f>IF(Esp!D427="","",Esp!D427)</f>
        <v/>
      </c>
      <c r="C427" s="52" t="str">
        <f>IF(Aco!D427="","",Aco!D427)</f>
        <v/>
      </c>
      <c r="E427" s="52" t="str">
        <f>IF(Adv!D427="","",Adv!D427)</f>
        <v/>
      </c>
      <c r="F427" s="52" t="str">
        <f>IF(Cli!D427="","",Cli!D427)</f>
        <v/>
      </c>
      <c r="M427" s="52" t="str">
        <f>IF(Lançamentos!F427="","",Lançamentos!F427)</f>
        <v/>
      </c>
    </row>
    <row r="428" spans="1:13" ht="24.95" customHeight="1" x14ac:dyDescent="0.25">
      <c r="A428" s="33">
        <v>424</v>
      </c>
      <c r="B428" s="52" t="str">
        <f>IF(Esp!D428="","",Esp!D428)</f>
        <v/>
      </c>
      <c r="C428" s="52" t="str">
        <f>IF(Aco!D428="","",Aco!D428)</f>
        <v/>
      </c>
      <c r="E428" s="52" t="str">
        <f>IF(Adv!D428="","",Adv!D428)</f>
        <v/>
      </c>
      <c r="F428" s="52" t="str">
        <f>IF(Cli!D428="","",Cli!D428)</f>
        <v/>
      </c>
      <c r="M428" s="52" t="str">
        <f>IF(Lançamentos!F428="","",Lançamentos!F428)</f>
        <v/>
      </c>
    </row>
    <row r="429" spans="1:13" ht="24.95" customHeight="1" x14ac:dyDescent="0.25">
      <c r="A429" s="33">
        <v>425</v>
      </c>
      <c r="B429" s="52" t="str">
        <f>IF(Esp!D429="","",Esp!D429)</f>
        <v/>
      </c>
      <c r="C429" s="52" t="str">
        <f>IF(Aco!D429="","",Aco!D429)</f>
        <v/>
      </c>
      <c r="E429" s="52" t="str">
        <f>IF(Adv!D429="","",Adv!D429)</f>
        <v/>
      </c>
      <c r="F429" s="52" t="str">
        <f>IF(Cli!D429="","",Cli!D429)</f>
        <v/>
      </c>
      <c r="M429" s="52" t="str">
        <f>IF(Lançamentos!F429="","",Lançamentos!F429)</f>
        <v/>
      </c>
    </row>
    <row r="430" spans="1:13" ht="24.95" customHeight="1" x14ac:dyDescent="0.25">
      <c r="A430" s="33">
        <v>426</v>
      </c>
      <c r="B430" s="52" t="str">
        <f>IF(Esp!D430="","",Esp!D430)</f>
        <v/>
      </c>
      <c r="C430" s="52" t="str">
        <f>IF(Aco!D430="","",Aco!D430)</f>
        <v/>
      </c>
      <c r="E430" s="52" t="str">
        <f>IF(Adv!D430="","",Adv!D430)</f>
        <v/>
      </c>
      <c r="F430" s="52" t="str">
        <f>IF(Cli!D430="","",Cli!D430)</f>
        <v/>
      </c>
      <c r="M430" s="52" t="str">
        <f>IF(Lançamentos!F430="","",Lançamentos!F430)</f>
        <v/>
      </c>
    </row>
    <row r="431" spans="1:13" ht="24.95" customHeight="1" x14ac:dyDescent="0.25">
      <c r="A431" s="33">
        <v>427</v>
      </c>
      <c r="B431" s="52" t="str">
        <f>IF(Esp!D431="","",Esp!D431)</f>
        <v/>
      </c>
      <c r="C431" s="52" t="str">
        <f>IF(Aco!D431="","",Aco!D431)</f>
        <v/>
      </c>
      <c r="E431" s="52" t="str">
        <f>IF(Adv!D431="","",Adv!D431)</f>
        <v/>
      </c>
      <c r="F431" s="52" t="str">
        <f>IF(Cli!D431="","",Cli!D431)</f>
        <v/>
      </c>
      <c r="M431" s="52" t="str">
        <f>IF(Lançamentos!F431="","",Lançamentos!F431)</f>
        <v/>
      </c>
    </row>
    <row r="432" spans="1:13" ht="24.95" customHeight="1" x14ac:dyDescent="0.25">
      <c r="A432" s="33">
        <v>428</v>
      </c>
      <c r="B432" s="52" t="str">
        <f>IF(Esp!D432="","",Esp!D432)</f>
        <v/>
      </c>
      <c r="C432" s="52" t="str">
        <f>IF(Aco!D432="","",Aco!D432)</f>
        <v/>
      </c>
      <c r="E432" s="52" t="str">
        <f>IF(Adv!D432="","",Adv!D432)</f>
        <v/>
      </c>
      <c r="F432" s="52" t="str">
        <f>IF(Cli!D432="","",Cli!D432)</f>
        <v/>
      </c>
      <c r="M432" s="52" t="str">
        <f>IF(Lançamentos!F432="","",Lançamentos!F432)</f>
        <v/>
      </c>
    </row>
    <row r="433" spans="1:13" ht="24.95" customHeight="1" x14ac:dyDescent="0.25">
      <c r="A433" s="33">
        <v>429</v>
      </c>
      <c r="B433" s="52" t="str">
        <f>IF(Esp!D433="","",Esp!D433)</f>
        <v/>
      </c>
      <c r="C433" s="52" t="str">
        <f>IF(Aco!D433="","",Aco!D433)</f>
        <v/>
      </c>
      <c r="E433" s="52" t="str">
        <f>IF(Adv!D433="","",Adv!D433)</f>
        <v/>
      </c>
      <c r="F433" s="52" t="str">
        <f>IF(Cli!D433="","",Cli!D433)</f>
        <v/>
      </c>
      <c r="M433" s="52" t="str">
        <f>IF(Lançamentos!F433="","",Lançamentos!F433)</f>
        <v/>
      </c>
    </row>
    <row r="434" spans="1:13" ht="24.95" customHeight="1" x14ac:dyDescent="0.25">
      <c r="A434" s="33">
        <v>430</v>
      </c>
      <c r="B434" s="52" t="str">
        <f>IF(Esp!D434="","",Esp!D434)</f>
        <v/>
      </c>
      <c r="C434" s="52" t="str">
        <f>IF(Aco!D434="","",Aco!D434)</f>
        <v/>
      </c>
      <c r="E434" s="52" t="str">
        <f>IF(Adv!D434="","",Adv!D434)</f>
        <v/>
      </c>
      <c r="F434" s="52" t="str">
        <f>IF(Cli!D434="","",Cli!D434)</f>
        <v/>
      </c>
      <c r="M434" s="52" t="str">
        <f>IF(Lançamentos!F434="","",Lançamentos!F434)</f>
        <v/>
      </c>
    </row>
    <row r="435" spans="1:13" ht="24.95" customHeight="1" x14ac:dyDescent="0.25">
      <c r="A435" s="33">
        <v>431</v>
      </c>
      <c r="B435" s="52" t="str">
        <f>IF(Esp!D435="","",Esp!D435)</f>
        <v/>
      </c>
      <c r="C435" s="52" t="str">
        <f>IF(Aco!D435="","",Aco!D435)</f>
        <v/>
      </c>
      <c r="E435" s="52" t="str">
        <f>IF(Adv!D435="","",Adv!D435)</f>
        <v/>
      </c>
      <c r="F435" s="52" t="str">
        <f>IF(Cli!D435="","",Cli!D435)</f>
        <v/>
      </c>
      <c r="M435" s="52" t="str">
        <f>IF(Lançamentos!F435="","",Lançamentos!F435)</f>
        <v/>
      </c>
    </row>
    <row r="436" spans="1:13" ht="24.95" customHeight="1" x14ac:dyDescent="0.25">
      <c r="A436" s="33">
        <v>432</v>
      </c>
      <c r="B436" s="52" t="str">
        <f>IF(Esp!D436="","",Esp!D436)</f>
        <v/>
      </c>
      <c r="C436" s="52" t="str">
        <f>IF(Aco!D436="","",Aco!D436)</f>
        <v/>
      </c>
      <c r="E436" s="52" t="str">
        <f>IF(Adv!D436="","",Adv!D436)</f>
        <v/>
      </c>
      <c r="F436" s="52" t="str">
        <f>IF(Cli!D436="","",Cli!D436)</f>
        <v/>
      </c>
      <c r="M436" s="52" t="str">
        <f>IF(Lançamentos!F436="","",Lançamentos!F436)</f>
        <v/>
      </c>
    </row>
    <row r="437" spans="1:13" ht="24.95" customHeight="1" x14ac:dyDescent="0.25">
      <c r="A437" s="33">
        <v>433</v>
      </c>
      <c r="B437" s="52" t="str">
        <f>IF(Esp!D437="","",Esp!D437)</f>
        <v/>
      </c>
      <c r="C437" s="52" t="str">
        <f>IF(Aco!D437="","",Aco!D437)</f>
        <v/>
      </c>
      <c r="E437" s="52" t="str">
        <f>IF(Adv!D437="","",Adv!D437)</f>
        <v/>
      </c>
      <c r="F437" s="52" t="str">
        <f>IF(Cli!D437="","",Cli!D437)</f>
        <v/>
      </c>
      <c r="M437" s="52" t="str">
        <f>IF(Lançamentos!F437="","",Lançamentos!F437)</f>
        <v/>
      </c>
    </row>
    <row r="438" spans="1:13" ht="24.95" customHeight="1" x14ac:dyDescent="0.25">
      <c r="A438" s="33">
        <v>434</v>
      </c>
      <c r="B438" s="52" t="str">
        <f>IF(Esp!D438="","",Esp!D438)</f>
        <v/>
      </c>
      <c r="C438" s="52" t="str">
        <f>IF(Aco!D438="","",Aco!D438)</f>
        <v/>
      </c>
      <c r="E438" s="52" t="str">
        <f>IF(Adv!D438="","",Adv!D438)</f>
        <v/>
      </c>
      <c r="F438" s="52" t="str">
        <f>IF(Cli!D438="","",Cli!D438)</f>
        <v/>
      </c>
      <c r="M438" s="52" t="str">
        <f>IF(Lançamentos!F438="","",Lançamentos!F438)</f>
        <v/>
      </c>
    </row>
    <row r="439" spans="1:13" ht="24.95" customHeight="1" x14ac:dyDescent="0.25">
      <c r="A439" s="33">
        <v>435</v>
      </c>
      <c r="B439" s="52" t="str">
        <f>IF(Esp!D439="","",Esp!D439)</f>
        <v/>
      </c>
      <c r="C439" s="52" t="str">
        <f>IF(Aco!D439="","",Aco!D439)</f>
        <v/>
      </c>
      <c r="E439" s="52" t="str">
        <f>IF(Adv!D439="","",Adv!D439)</f>
        <v/>
      </c>
      <c r="F439" s="52" t="str">
        <f>IF(Cli!D439="","",Cli!D439)</f>
        <v/>
      </c>
      <c r="M439" s="52" t="str">
        <f>IF(Lançamentos!F439="","",Lançamentos!F439)</f>
        <v/>
      </c>
    </row>
    <row r="440" spans="1:13" ht="24.95" customHeight="1" x14ac:dyDescent="0.25">
      <c r="A440" s="33">
        <v>436</v>
      </c>
      <c r="B440" s="52" t="str">
        <f>IF(Esp!D440="","",Esp!D440)</f>
        <v/>
      </c>
      <c r="C440" s="52" t="str">
        <f>IF(Aco!D440="","",Aco!D440)</f>
        <v/>
      </c>
      <c r="E440" s="52" t="str">
        <f>IF(Adv!D440="","",Adv!D440)</f>
        <v/>
      </c>
      <c r="F440" s="52" t="str">
        <f>IF(Cli!D440="","",Cli!D440)</f>
        <v/>
      </c>
      <c r="M440" s="52" t="str">
        <f>IF(Lançamentos!F440="","",Lançamentos!F440)</f>
        <v/>
      </c>
    </row>
    <row r="441" spans="1:13" ht="24.95" customHeight="1" x14ac:dyDescent="0.25">
      <c r="A441" s="33">
        <v>437</v>
      </c>
      <c r="B441" s="52" t="str">
        <f>IF(Esp!D441="","",Esp!D441)</f>
        <v/>
      </c>
      <c r="C441" s="52" t="str">
        <f>IF(Aco!D441="","",Aco!D441)</f>
        <v/>
      </c>
      <c r="E441" s="52" t="str">
        <f>IF(Adv!D441="","",Adv!D441)</f>
        <v/>
      </c>
      <c r="F441" s="52" t="str">
        <f>IF(Cli!D441="","",Cli!D441)</f>
        <v/>
      </c>
      <c r="M441" s="52" t="str">
        <f>IF(Lançamentos!F441="","",Lançamentos!F441)</f>
        <v/>
      </c>
    </row>
    <row r="442" spans="1:13" ht="24.95" customHeight="1" x14ac:dyDescent="0.25">
      <c r="A442" s="33">
        <v>438</v>
      </c>
      <c r="B442" s="52" t="str">
        <f>IF(Esp!D442="","",Esp!D442)</f>
        <v/>
      </c>
      <c r="C442" s="52" t="str">
        <f>IF(Aco!D442="","",Aco!D442)</f>
        <v/>
      </c>
      <c r="E442" s="52" t="str">
        <f>IF(Adv!D442="","",Adv!D442)</f>
        <v/>
      </c>
      <c r="F442" s="52" t="str">
        <f>IF(Cli!D442="","",Cli!D442)</f>
        <v/>
      </c>
      <c r="M442" s="52" t="str">
        <f>IF(Lançamentos!F442="","",Lançamentos!F442)</f>
        <v/>
      </c>
    </row>
    <row r="443" spans="1:13" ht="24.95" customHeight="1" x14ac:dyDescent="0.25">
      <c r="A443" s="33">
        <v>439</v>
      </c>
      <c r="B443" s="52" t="str">
        <f>IF(Esp!D443="","",Esp!D443)</f>
        <v/>
      </c>
      <c r="C443" s="52" t="str">
        <f>IF(Aco!D443="","",Aco!D443)</f>
        <v/>
      </c>
      <c r="E443" s="52" t="str">
        <f>IF(Adv!D443="","",Adv!D443)</f>
        <v/>
      </c>
      <c r="F443" s="52" t="str">
        <f>IF(Cli!D443="","",Cli!D443)</f>
        <v/>
      </c>
      <c r="M443" s="52" t="str">
        <f>IF(Lançamentos!F443="","",Lançamentos!F443)</f>
        <v/>
      </c>
    </row>
    <row r="444" spans="1:13" ht="24.95" customHeight="1" x14ac:dyDescent="0.25">
      <c r="A444" s="33">
        <v>440</v>
      </c>
      <c r="B444" s="52" t="str">
        <f>IF(Esp!D444="","",Esp!D444)</f>
        <v/>
      </c>
      <c r="C444" s="52" t="str">
        <f>IF(Aco!D444="","",Aco!D444)</f>
        <v/>
      </c>
      <c r="E444" s="52" t="str">
        <f>IF(Adv!D444="","",Adv!D444)</f>
        <v/>
      </c>
      <c r="F444" s="52" t="str">
        <f>IF(Cli!D444="","",Cli!D444)</f>
        <v/>
      </c>
      <c r="M444" s="52" t="str">
        <f>IF(Lançamentos!F444="","",Lançamentos!F444)</f>
        <v/>
      </c>
    </row>
    <row r="445" spans="1:13" ht="24.95" customHeight="1" x14ac:dyDescent="0.25">
      <c r="A445" s="33">
        <v>441</v>
      </c>
      <c r="B445" s="52" t="str">
        <f>IF(Esp!D445="","",Esp!D445)</f>
        <v/>
      </c>
      <c r="C445" s="52" t="str">
        <f>IF(Aco!D445="","",Aco!D445)</f>
        <v/>
      </c>
      <c r="E445" s="52" t="str">
        <f>IF(Adv!D445="","",Adv!D445)</f>
        <v/>
      </c>
      <c r="F445" s="52" t="str">
        <f>IF(Cli!D445="","",Cli!D445)</f>
        <v/>
      </c>
      <c r="M445" s="52" t="str">
        <f>IF(Lançamentos!F445="","",Lançamentos!F445)</f>
        <v/>
      </c>
    </row>
    <row r="446" spans="1:13" ht="24.95" customHeight="1" x14ac:dyDescent="0.25">
      <c r="A446" s="33">
        <v>442</v>
      </c>
      <c r="B446" s="52" t="str">
        <f>IF(Esp!D446="","",Esp!D446)</f>
        <v/>
      </c>
      <c r="C446" s="52" t="str">
        <f>IF(Aco!D446="","",Aco!D446)</f>
        <v/>
      </c>
      <c r="E446" s="52" t="str">
        <f>IF(Adv!D446="","",Adv!D446)</f>
        <v/>
      </c>
      <c r="F446" s="52" t="str">
        <f>IF(Cli!D446="","",Cli!D446)</f>
        <v/>
      </c>
      <c r="M446" s="52" t="str">
        <f>IF(Lançamentos!F446="","",Lançamentos!F446)</f>
        <v/>
      </c>
    </row>
    <row r="447" spans="1:13" ht="24.95" customHeight="1" x14ac:dyDescent="0.25">
      <c r="A447" s="33">
        <v>443</v>
      </c>
      <c r="B447" s="52" t="str">
        <f>IF(Esp!D447="","",Esp!D447)</f>
        <v/>
      </c>
      <c r="C447" s="52" t="str">
        <f>IF(Aco!D447="","",Aco!D447)</f>
        <v/>
      </c>
      <c r="E447" s="52" t="str">
        <f>IF(Adv!D447="","",Adv!D447)</f>
        <v/>
      </c>
      <c r="F447" s="52" t="str">
        <f>IF(Cli!D447="","",Cli!D447)</f>
        <v/>
      </c>
      <c r="M447" s="52" t="str">
        <f>IF(Lançamentos!F447="","",Lançamentos!F447)</f>
        <v/>
      </c>
    </row>
    <row r="448" spans="1:13" ht="24.95" customHeight="1" x14ac:dyDescent="0.25">
      <c r="A448" s="33">
        <v>444</v>
      </c>
      <c r="B448" s="52" t="str">
        <f>IF(Esp!D448="","",Esp!D448)</f>
        <v/>
      </c>
      <c r="C448" s="52" t="str">
        <f>IF(Aco!D448="","",Aco!D448)</f>
        <v/>
      </c>
      <c r="E448" s="52" t="str">
        <f>IF(Adv!D448="","",Adv!D448)</f>
        <v/>
      </c>
      <c r="F448" s="52" t="str">
        <f>IF(Cli!D448="","",Cli!D448)</f>
        <v/>
      </c>
      <c r="M448" s="52" t="str">
        <f>IF(Lançamentos!F448="","",Lançamentos!F448)</f>
        <v/>
      </c>
    </row>
    <row r="449" spans="1:13" ht="24.95" customHeight="1" x14ac:dyDescent="0.25">
      <c r="A449" s="33">
        <v>445</v>
      </c>
      <c r="B449" s="52" t="str">
        <f>IF(Esp!D449="","",Esp!D449)</f>
        <v/>
      </c>
      <c r="C449" s="52" t="str">
        <f>IF(Aco!D449="","",Aco!D449)</f>
        <v/>
      </c>
      <c r="E449" s="52" t="str">
        <f>IF(Adv!D449="","",Adv!D449)</f>
        <v/>
      </c>
      <c r="F449" s="52" t="str">
        <f>IF(Cli!D449="","",Cli!D449)</f>
        <v/>
      </c>
      <c r="M449" s="52" t="str">
        <f>IF(Lançamentos!F449="","",Lançamentos!F449)</f>
        <v/>
      </c>
    </row>
    <row r="450" spans="1:13" ht="24.95" customHeight="1" x14ac:dyDescent="0.25">
      <c r="A450" s="33">
        <v>446</v>
      </c>
      <c r="B450" s="52" t="str">
        <f>IF(Esp!D450="","",Esp!D450)</f>
        <v/>
      </c>
      <c r="C450" s="52" t="str">
        <f>IF(Aco!D450="","",Aco!D450)</f>
        <v/>
      </c>
      <c r="E450" s="52" t="str">
        <f>IF(Adv!D450="","",Adv!D450)</f>
        <v/>
      </c>
      <c r="F450" s="52" t="str">
        <f>IF(Cli!D450="","",Cli!D450)</f>
        <v/>
      </c>
      <c r="M450" s="52" t="str">
        <f>IF(Lançamentos!F450="","",Lançamentos!F450)</f>
        <v/>
      </c>
    </row>
    <row r="451" spans="1:13" ht="24.95" customHeight="1" x14ac:dyDescent="0.25">
      <c r="A451" s="33">
        <v>447</v>
      </c>
      <c r="B451" s="52" t="str">
        <f>IF(Esp!D451="","",Esp!D451)</f>
        <v/>
      </c>
      <c r="C451" s="52" t="str">
        <f>IF(Aco!D451="","",Aco!D451)</f>
        <v/>
      </c>
      <c r="E451" s="52" t="str">
        <f>IF(Adv!D451="","",Adv!D451)</f>
        <v/>
      </c>
      <c r="F451" s="52" t="str">
        <f>IF(Cli!D451="","",Cli!D451)</f>
        <v/>
      </c>
      <c r="M451" s="52" t="str">
        <f>IF(Lançamentos!F451="","",Lançamentos!F451)</f>
        <v/>
      </c>
    </row>
    <row r="452" spans="1:13" ht="24.95" customHeight="1" x14ac:dyDescent="0.25">
      <c r="A452" s="33">
        <v>448</v>
      </c>
      <c r="B452" s="52" t="str">
        <f>IF(Esp!D452="","",Esp!D452)</f>
        <v/>
      </c>
      <c r="C452" s="52" t="str">
        <f>IF(Aco!D452="","",Aco!D452)</f>
        <v/>
      </c>
      <c r="E452" s="52" t="str">
        <f>IF(Adv!D452="","",Adv!D452)</f>
        <v/>
      </c>
      <c r="F452" s="52" t="str">
        <f>IF(Cli!D452="","",Cli!D452)</f>
        <v/>
      </c>
      <c r="M452" s="52" t="str">
        <f>IF(Lançamentos!F452="","",Lançamentos!F452)</f>
        <v/>
      </c>
    </row>
    <row r="453" spans="1:13" ht="24.95" customHeight="1" x14ac:dyDescent="0.25">
      <c r="A453" s="33">
        <v>449</v>
      </c>
      <c r="B453" s="52" t="str">
        <f>IF(Esp!D453="","",Esp!D453)</f>
        <v/>
      </c>
      <c r="C453" s="52" t="str">
        <f>IF(Aco!D453="","",Aco!D453)</f>
        <v/>
      </c>
      <c r="E453" s="52" t="str">
        <f>IF(Adv!D453="","",Adv!D453)</f>
        <v/>
      </c>
      <c r="F453" s="52" t="str">
        <f>IF(Cli!D453="","",Cli!D453)</f>
        <v/>
      </c>
      <c r="M453" s="52" t="str">
        <f>IF(Lançamentos!F453="","",Lançamentos!F453)</f>
        <v/>
      </c>
    </row>
    <row r="454" spans="1:13" ht="24.95" customHeight="1" x14ac:dyDescent="0.25">
      <c r="A454" s="33">
        <v>450</v>
      </c>
      <c r="B454" s="52" t="str">
        <f>IF(Esp!D454="","",Esp!D454)</f>
        <v/>
      </c>
      <c r="C454" s="52" t="str">
        <f>IF(Aco!D454="","",Aco!D454)</f>
        <v/>
      </c>
      <c r="E454" s="52" t="str">
        <f>IF(Adv!D454="","",Adv!D454)</f>
        <v/>
      </c>
      <c r="F454" s="52" t="str">
        <f>IF(Cli!D454="","",Cli!D454)</f>
        <v/>
      </c>
      <c r="M454" s="52" t="str">
        <f>IF(Lançamentos!F454="","",Lançamentos!F454)</f>
        <v/>
      </c>
    </row>
    <row r="455" spans="1:13" ht="24.95" customHeight="1" x14ac:dyDescent="0.25">
      <c r="A455" s="33">
        <v>451</v>
      </c>
      <c r="B455" s="52" t="str">
        <f>IF(Esp!D455="","",Esp!D455)</f>
        <v/>
      </c>
      <c r="C455" s="52" t="str">
        <f>IF(Aco!D455="","",Aco!D455)</f>
        <v/>
      </c>
      <c r="E455" s="52" t="str">
        <f>IF(Adv!D455="","",Adv!D455)</f>
        <v/>
      </c>
      <c r="F455" s="52" t="str">
        <f>IF(Cli!D455="","",Cli!D455)</f>
        <v/>
      </c>
      <c r="M455" s="52" t="str">
        <f>IF(Lançamentos!F455="","",Lançamentos!F455)</f>
        <v/>
      </c>
    </row>
    <row r="456" spans="1:13" ht="24.95" customHeight="1" x14ac:dyDescent="0.25">
      <c r="A456" s="33">
        <v>452</v>
      </c>
      <c r="B456" s="52" t="str">
        <f>IF(Esp!D456="","",Esp!D456)</f>
        <v/>
      </c>
      <c r="C456" s="52" t="str">
        <f>IF(Aco!D456="","",Aco!D456)</f>
        <v/>
      </c>
      <c r="E456" s="52" t="str">
        <f>IF(Adv!D456="","",Adv!D456)</f>
        <v/>
      </c>
      <c r="F456" s="52" t="str">
        <f>IF(Cli!D456="","",Cli!D456)</f>
        <v/>
      </c>
      <c r="M456" s="52" t="str">
        <f>IF(Lançamentos!F456="","",Lançamentos!F456)</f>
        <v/>
      </c>
    </row>
    <row r="457" spans="1:13" ht="24.95" customHeight="1" x14ac:dyDescent="0.25">
      <c r="A457" s="33">
        <v>453</v>
      </c>
      <c r="B457" s="52" t="str">
        <f>IF(Esp!D457="","",Esp!D457)</f>
        <v/>
      </c>
      <c r="C457" s="52" t="str">
        <f>IF(Aco!D457="","",Aco!D457)</f>
        <v/>
      </c>
      <c r="E457" s="52" t="str">
        <f>IF(Adv!D457="","",Adv!D457)</f>
        <v/>
      </c>
      <c r="F457" s="52" t="str">
        <f>IF(Cli!D457="","",Cli!D457)</f>
        <v/>
      </c>
      <c r="M457" s="52" t="str">
        <f>IF(Lançamentos!F457="","",Lançamentos!F457)</f>
        <v/>
      </c>
    </row>
    <row r="458" spans="1:13" ht="24.95" customHeight="1" x14ac:dyDescent="0.25">
      <c r="A458" s="33">
        <v>454</v>
      </c>
      <c r="B458" s="52" t="str">
        <f>IF(Esp!D458="","",Esp!D458)</f>
        <v/>
      </c>
      <c r="C458" s="52" t="str">
        <f>IF(Aco!D458="","",Aco!D458)</f>
        <v/>
      </c>
      <c r="E458" s="52" t="str">
        <f>IF(Adv!D458="","",Adv!D458)</f>
        <v/>
      </c>
      <c r="F458" s="52" t="str">
        <f>IF(Cli!D458="","",Cli!D458)</f>
        <v/>
      </c>
      <c r="M458" s="52" t="str">
        <f>IF(Lançamentos!F458="","",Lançamentos!F458)</f>
        <v/>
      </c>
    </row>
    <row r="459" spans="1:13" ht="24.95" customHeight="1" x14ac:dyDescent="0.25">
      <c r="A459" s="33">
        <v>455</v>
      </c>
      <c r="B459" s="52" t="str">
        <f>IF(Esp!D459="","",Esp!D459)</f>
        <v/>
      </c>
      <c r="C459" s="52" t="str">
        <f>IF(Aco!D459="","",Aco!D459)</f>
        <v/>
      </c>
      <c r="E459" s="52" t="str">
        <f>IF(Adv!D459="","",Adv!D459)</f>
        <v/>
      </c>
      <c r="F459" s="52" t="str">
        <f>IF(Cli!D459="","",Cli!D459)</f>
        <v/>
      </c>
      <c r="M459" s="52" t="str">
        <f>IF(Lançamentos!F459="","",Lançamentos!F459)</f>
        <v/>
      </c>
    </row>
    <row r="460" spans="1:13" ht="24.95" customHeight="1" x14ac:dyDescent="0.25">
      <c r="A460" s="33">
        <v>456</v>
      </c>
      <c r="B460" s="52" t="str">
        <f>IF(Esp!D460="","",Esp!D460)</f>
        <v/>
      </c>
      <c r="C460" s="52" t="str">
        <f>IF(Aco!D460="","",Aco!D460)</f>
        <v/>
      </c>
      <c r="E460" s="52" t="str">
        <f>IF(Adv!D460="","",Adv!D460)</f>
        <v/>
      </c>
      <c r="F460" s="52" t="str">
        <f>IF(Cli!D460="","",Cli!D460)</f>
        <v/>
      </c>
      <c r="M460" s="52" t="str">
        <f>IF(Lançamentos!F460="","",Lançamentos!F460)</f>
        <v/>
      </c>
    </row>
    <row r="461" spans="1:13" ht="24.95" customHeight="1" x14ac:dyDescent="0.25">
      <c r="A461" s="33">
        <v>457</v>
      </c>
      <c r="B461" s="52" t="str">
        <f>IF(Esp!D461="","",Esp!D461)</f>
        <v/>
      </c>
      <c r="C461" s="52" t="str">
        <f>IF(Aco!D461="","",Aco!D461)</f>
        <v/>
      </c>
      <c r="E461" s="52" t="str">
        <f>IF(Adv!D461="","",Adv!D461)</f>
        <v/>
      </c>
      <c r="F461" s="52" t="str">
        <f>IF(Cli!D461="","",Cli!D461)</f>
        <v/>
      </c>
      <c r="M461" s="52" t="str">
        <f>IF(Lançamentos!F461="","",Lançamentos!F461)</f>
        <v/>
      </c>
    </row>
    <row r="462" spans="1:13" ht="24.95" customHeight="1" x14ac:dyDescent="0.25">
      <c r="A462" s="33">
        <v>458</v>
      </c>
      <c r="B462" s="52" t="str">
        <f>IF(Esp!D462="","",Esp!D462)</f>
        <v/>
      </c>
      <c r="C462" s="52" t="str">
        <f>IF(Aco!D462="","",Aco!D462)</f>
        <v/>
      </c>
      <c r="E462" s="52" t="str">
        <f>IF(Adv!D462="","",Adv!D462)</f>
        <v/>
      </c>
      <c r="F462" s="52" t="str">
        <f>IF(Cli!D462="","",Cli!D462)</f>
        <v/>
      </c>
      <c r="M462" s="52" t="str">
        <f>IF(Lançamentos!F462="","",Lançamentos!F462)</f>
        <v/>
      </c>
    </row>
    <row r="463" spans="1:13" ht="24.95" customHeight="1" x14ac:dyDescent="0.25">
      <c r="A463" s="33">
        <v>459</v>
      </c>
      <c r="B463" s="52" t="str">
        <f>IF(Esp!D463="","",Esp!D463)</f>
        <v/>
      </c>
      <c r="C463" s="52" t="str">
        <f>IF(Aco!D463="","",Aco!D463)</f>
        <v/>
      </c>
      <c r="E463" s="52" t="str">
        <f>IF(Adv!D463="","",Adv!D463)</f>
        <v/>
      </c>
      <c r="F463" s="52" t="str">
        <f>IF(Cli!D463="","",Cli!D463)</f>
        <v/>
      </c>
      <c r="M463" s="52" t="str">
        <f>IF(Lançamentos!F463="","",Lançamentos!F463)</f>
        <v/>
      </c>
    </row>
    <row r="464" spans="1:13" ht="24.95" customHeight="1" x14ac:dyDescent="0.25">
      <c r="A464" s="33">
        <v>460</v>
      </c>
      <c r="B464" s="52" t="str">
        <f>IF(Esp!D464="","",Esp!D464)</f>
        <v/>
      </c>
      <c r="C464" s="52" t="str">
        <f>IF(Aco!D464="","",Aco!D464)</f>
        <v/>
      </c>
      <c r="E464" s="52" t="str">
        <f>IF(Adv!D464="","",Adv!D464)</f>
        <v/>
      </c>
      <c r="F464" s="52" t="str">
        <f>IF(Cli!D464="","",Cli!D464)</f>
        <v/>
      </c>
      <c r="M464" s="52" t="str">
        <f>IF(Lançamentos!F464="","",Lançamentos!F464)</f>
        <v/>
      </c>
    </row>
    <row r="465" spans="1:13" ht="24.95" customHeight="1" x14ac:dyDescent="0.25">
      <c r="A465" s="33">
        <v>461</v>
      </c>
      <c r="B465" s="52" t="str">
        <f>IF(Esp!D465="","",Esp!D465)</f>
        <v/>
      </c>
      <c r="C465" s="52" t="str">
        <f>IF(Aco!D465="","",Aco!D465)</f>
        <v/>
      </c>
      <c r="E465" s="52" t="str">
        <f>IF(Adv!D465="","",Adv!D465)</f>
        <v/>
      </c>
      <c r="F465" s="52" t="str">
        <f>IF(Cli!D465="","",Cli!D465)</f>
        <v/>
      </c>
      <c r="M465" s="52" t="str">
        <f>IF(Lançamentos!F465="","",Lançamentos!F465)</f>
        <v/>
      </c>
    </row>
    <row r="466" spans="1:13" ht="24.95" customHeight="1" x14ac:dyDescent="0.25">
      <c r="A466" s="33">
        <v>462</v>
      </c>
      <c r="B466" s="52" t="str">
        <f>IF(Esp!D466="","",Esp!D466)</f>
        <v/>
      </c>
      <c r="C466" s="52" t="str">
        <f>IF(Aco!D466="","",Aco!D466)</f>
        <v/>
      </c>
      <c r="E466" s="52" t="str">
        <f>IF(Adv!D466="","",Adv!D466)</f>
        <v/>
      </c>
      <c r="F466" s="52" t="str">
        <f>IF(Cli!D466="","",Cli!D466)</f>
        <v/>
      </c>
      <c r="M466" s="52" t="str">
        <f>IF(Lançamentos!F466="","",Lançamentos!F466)</f>
        <v/>
      </c>
    </row>
    <row r="467" spans="1:13" ht="24.95" customHeight="1" x14ac:dyDescent="0.25">
      <c r="A467" s="33">
        <v>463</v>
      </c>
      <c r="B467" s="52" t="str">
        <f>IF(Esp!D467="","",Esp!D467)</f>
        <v/>
      </c>
      <c r="C467" s="52" t="str">
        <f>IF(Aco!D467="","",Aco!D467)</f>
        <v/>
      </c>
      <c r="E467" s="52" t="str">
        <f>IF(Adv!D467="","",Adv!D467)</f>
        <v/>
      </c>
      <c r="F467" s="52" t="str">
        <f>IF(Cli!D467="","",Cli!D467)</f>
        <v/>
      </c>
      <c r="M467" s="52" t="str">
        <f>IF(Lançamentos!F467="","",Lançamentos!F467)</f>
        <v/>
      </c>
    </row>
    <row r="468" spans="1:13" ht="24.95" customHeight="1" x14ac:dyDescent="0.25">
      <c r="A468" s="33">
        <v>464</v>
      </c>
      <c r="B468" s="52" t="str">
        <f>IF(Esp!D468="","",Esp!D468)</f>
        <v/>
      </c>
      <c r="C468" s="52" t="str">
        <f>IF(Aco!D468="","",Aco!D468)</f>
        <v/>
      </c>
      <c r="E468" s="52" t="str">
        <f>IF(Adv!D468="","",Adv!D468)</f>
        <v/>
      </c>
      <c r="F468" s="52" t="str">
        <f>IF(Cli!D468="","",Cli!D468)</f>
        <v/>
      </c>
      <c r="M468" s="52" t="str">
        <f>IF(Lançamentos!F468="","",Lançamentos!F468)</f>
        <v/>
      </c>
    </row>
    <row r="469" spans="1:13" ht="24.95" customHeight="1" x14ac:dyDescent="0.25">
      <c r="A469" s="33">
        <v>465</v>
      </c>
      <c r="B469" s="52" t="str">
        <f>IF(Esp!D469="","",Esp!D469)</f>
        <v/>
      </c>
      <c r="C469" s="52" t="str">
        <f>IF(Aco!D469="","",Aco!D469)</f>
        <v/>
      </c>
      <c r="E469" s="52" t="str">
        <f>IF(Adv!D469="","",Adv!D469)</f>
        <v/>
      </c>
      <c r="F469" s="52" t="str">
        <f>IF(Cli!D469="","",Cli!D469)</f>
        <v/>
      </c>
      <c r="M469" s="52" t="str">
        <f>IF(Lançamentos!F469="","",Lançamentos!F469)</f>
        <v/>
      </c>
    </row>
    <row r="470" spans="1:13" ht="24.95" customHeight="1" x14ac:dyDescent="0.25">
      <c r="A470" s="33">
        <v>466</v>
      </c>
      <c r="B470" s="52" t="str">
        <f>IF(Esp!D470="","",Esp!D470)</f>
        <v/>
      </c>
      <c r="C470" s="52" t="str">
        <f>IF(Aco!D470="","",Aco!D470)</f>
        <v/>
      </c>
      <c r="E470" s="52" t="str">
        <f>IF(Adv!D470="","",Adv!D470)</f>
        <v/>
      </c>
      <c r="F470" s="52" t="str">
        <f>IF(Cli!D470="","",Cli!D470)</f>
        <v/>
      </c>
      <c r="M470" s="52" t="str">
        <f>IF(Lançamentos!F470="","",Lançamentos!F470)</f>
        <v/>
      </c>
    </row>
    <row r="471" spans="1:13" ht="24.95" customHeight="1" x14ac:dyDescent="0.25">
      <c r="A471" s="33">
        <v>467</v>
      </c>
      <c r="B471" s="52" t="str">
        <f>IF(Esp!D471="","",Esp!D471)</f>
        <v/>
      </c>
      <c r="C471" s="52" t="str">
        <f>IF(Aco!D471="","",Aco!D471)</f>
        <v/>
      </c>
      <c r="E471" s="52" t="str">
        <f>IF(Adv!D471="","",Adv!D471)</f>
        <v/>
      </c>
      <c r="F471" s="52" t="str">
        <f>IF(Cli!D471="","",Cli!D471)</f>
        <v/>
      </c>
      <c r="M471" s="52" t="str">
        <f>IF(Lançamentos!F471="","",Lançamentos!F471)</f>
        <v/>
      </c>
    </row>
    <row r="472" spans="1:13" ht="24.95" customHeight="1" x14ac:dyDescent="0.25">
      <c r="A472" s="33">
        <v>468</v>
      </c>
      <c r="B472" s="52" t="str">
        <f>IF(Esp!D472="","",Esp!D472)</f>
        <v/>
      </c>
      <c r="C472" s="52" t="str">
        <f>IF(Aco!D472="","",Aco!D472)</f>
        <v/>
      </c>
      <c r="E472" s="52" t="str">
        <f>IF(Adv!D472="","",Adv!D472)</f>
        <v/>
      </c>
      <c r="F472" s="52" t="str">
        <f>IF(Cli!D472="","",Cli!D472)</f>
        <v/>
      </c>
      <c r="M472" s="52" t="str">
        <f>IF(Lançamentos!F472="","",Lançamentos!F472)</f>
        <v/>
      </c>
    </row>
    <row r="473" spans="1:13" ht="24.95" customHeight="1" x14ac:dyDescent="0.25">
      <c r="A473" s="33">
        <v>469</v>
      </c>
      <c r="B473" s="52" t="str">
        <f>IF(Esp!D473="","",Esp!D473)</f>
        <v/>
      </c>
      <c r="C473" s="52" t="str">
        <f>IF(Aco!D473="","",Aco!D473)</f>
        <v/>
      </c>
      <c r="E473" s="52" t="str">
        <f>IF(Adv!D473="","",Adv!D473)</f>
        <v/>
      </c>
      <c r="F473" s="52" t="str">
        <f>IF(Cli!D473="","",Cli!D473)</f>
        <v/>
      </c>
      <c r="M473" s="52" t="str">
        <f>IF(Lançamentos!F473="","",Lançamentos!F473)</f>
        <v/>
      </c>
    </row>
    <row r="474" spans="1:13" ht="24.95" customHeight="1" x14ac:dyDescent="0.25">
      <c r="A474" s="33">
        <v>470</v>
      </c>
      <c r="B474" s="52" t="str">
        <f>IF(Esp!D474="","",Esp!D474)</f>
        <v/>
      </c>
      <c r="C474" s="52" t="str">
        <f>IF(Aco!D474="","",Aco!D474)</f>
        <v/>
      </c>
      <c r="E474" s="52" t="str">
        <f>IF(Adv!D474="","",Adv!D474)</f>
        <v/>
      </c>
      <c r="F474" s="52" t="str">
        <f>IF(Cli!D474="","",Cli!D474)</f>
        <v/>
      </c>
      <c r="M474" s="52" t="str">
        <f>IF(Lançamentos!F474="","",Lançamentos!F474)</f>
        <v/>
      </c>
    </row>
    <row r="475" spans="1:13" ht="24.95" customHeight="1" x14ac:dyDescent="0.25">
      <c r="A475" s="33">
        <v>471</v>
      </c>
      <c r="B475" s="52" t="str">
        <f>IF(Esp!D475="","",Esp!D475)</f>
        <v/>
      </c>
      <c r="C475" s="52" t="str">
        <f>IF(Aco!D475="","",Aco!D475)</f>
        <v/>
      </c>
      <c r="E475" s="52" t="str">
        <f>IF(Adv!D475="","",Adv!D475)</f>
        <v/>
      </c>
      <c r="F475" s="52" t="str">
        <f>IF(Cli!D475="","",Cli!D475)</f>
        <v/>
      </c>
      <c r="M475" s="52" t="str">
        <f>IF(Lançamentos!F475="","",Lançamentos!F475)</f>
        <v/>
      </c>
    </row>
    <row r="476" spans="1:13" ht="24.95" customHeight="1" x14ac:dyDescent="0.25">
      <c r="A476" s="33">
        <v>472</v>
      </c>
      <c r="B476" s="52" t="str">
        <f>IF(Esp!D476="","",Esp!D476)</f>
        <v/>
      </c>
      <c r="C476" s="52" t="str">
        <f>IF(Aco!D476="","",Aco!D476)</f>
        <v/>
      </c>
      <c r="E476" s="52" t="str">
        <f>IF(Adv!D476="","",Adv!D476)</f>
        <v/>
      </c>
      <c r="F476" s="52" t="str">
        <f>IF(Cli!D476="","",Cli!D476)</f>
        <v/>
      </c>
      <c r="M476" s="52" t="str">
        <f>IF(Lançamentos!F476="","",Lançamentos!F476)</f>
        <v/>
      </c>
    </row>
    <row r="477" spans="1:13" ht="24.95" customHeight="1" x14ac:dyDescent="0.25">
      <c r="A477" s="33">
        <v>473</v>
      </c>
      <c r="B477" s="52" t="str">
        <f>IF(Esp!D477="","",Esp!D477)</f>
        <v/>
      </c>
      <c r="C477" s="52" t="str">
        <f>IF(Aco!D477="","",Aco!D477)</f>
        <v/>
      </c>
      <c r="E477" s="52" t="str">
        <f>IF(Adv!D477="","",Adv!D477)</f>
        <v/>
      </c>
      <c r="F477" s="52" t="str">
        <f>IF(Cli!D477="","",Cli!D477)</f>
        <v/>
      </c>
      <c r="M477" s="52" t="str">
        <f>IF(Lançamentos!F477="","",Lançamentos!F477)</f>
        <v/>
      </c>
    </row>
    <row r="478" spans="1:13" ht="24.95" customHeight="1" x14ac:dyDescent="0.25">
      <c r="A478" s="33">
        <v>474</v>
      </c>
      <c r="B478" s="52" t="str">
        <f>IF(Esp!D478="","",Esp!D478)</f>
        <v/>
      </c>
      <c r="C478" s="52" t="str">
        <f>IF(Aco!D478="","",Aco!D478)</f>
        <v/>
      </c>
      <c r="E478" s="52" t="str">
        <f>IF(Adv!D478="","",Adv!D478)</f>
        <v/>
      </c>
      <c r="F478" s="52" t="str">
        <f>IF(Cli!D478="","",Cli!D478)</f>
        <v/>
      </c>
      <c r="M478" s="52" t="str">
        <f>IF(Lançamentos!F478="","",Lançamentos!F478)</f>
        <v/>
      </c>
    </row>
    <row r="479" spans="1:13" ht="24.95" customHeight="1" x14ac:dyDescent="0.25">
      <c r="A479" s="33">
        <v>475</v>
      </c>
      <c r="B479" s="52" t="str">
        <f>IF(Esp!D479="","",Esp!D479)</f>
        <v/>
      </c>
      <c r="C479" s="52" t="str">
        <f>IF(Aco!D479="","",Aco!D479)</f>
        <v/>
      </c>
      <c r="E479" s="52" t="str">
        <f>IF(Adv!D479="","",Adv!D479)</f>
        <v/>
      </c>
      <c r="F479" s="52" t="str">
        <f>IF(Cli!D479="","",Cli!D479)</f>
        <v/>
      </c>
      <c r="M479" s="52" t="str">
        <f>IF(Lançamentos!F479="","",Lançamentos!F479)</f>
        <v/>
      </c>
    </row>
    <row r="480" spans="1:13" ht="24.95" customHeight="1" x14ac:dyDescent="0.25">
      <c r="A480" s="33">
        <v>476</v>
      </c>
      <c r="B480" s="52" t="str">
        <f>IF(Esp!D480="","",Esp!D480)</f>
        <v/>
      </c>
      <c r="C480" s="52" t="str">
        <f>IF(Aco!D480="","",Aco!D480)</f>
        <v/>
      </c>
      <c r="E480" s="52" t="str">
        <f>IF(Adv!D480="","",Adv!D480)</f>
        <v/>
      </c>
      <c r="F480" s="52" t="str">
        <f>IF(Cli!D480="","",Cli!D480)</f>
        <v/>
      </c>
      <c r="M480" s="52" t="str">
        <f>IF(Lançamentos!F480="","",Lançamentos!F480)</f>
        <v/>
      </c>
    </row>
    <row r="481" spans="1:13" ht="24.95" customHeight="1" x14ac:dyDescent="0.25">
      <c r="A481" s="33">
        <v>477</v>
      </c>
      <c r="B481" s="52" t="str">
        <f>IF(Esp!D481="","",Esp!D481)</f>
        <v/>
      </c>
      <c r="C481" s="52" t="str">
        <f>IF(Aco!D481="","",Aco!D481)</f>
        <v/>
      </c>
      <c r="E481" s="52" t="str">
        <f>IF(Adv!D481="","",Adv!D481)</f>
        <v/>
      </c>
      <c r="F481" s="52" t="str">
        <f>IF(Cli!D481="","",Cli!D481)</f>
        <v/>
      </c>
      <c r="M481" s="52" t="str">
        <f>IF(Lançamentos!F481="","",Lançamentos!F481)</f>
        <v/>
      </c>
    </row>
    <row r="482" spans="1:13" ht="24.95" customHeight="1" x14ac:dyDescent="0.25">
      <c r="A482" s="33">
        <v>478</v>
      </c>
      <c r="B482" s="52" t="str">
        <f>IF(Esp!D482="","",Esp!D482)</f>
        <v/>
      </c>
      <c r="C482" s="52" t="str">
        <f>IF(Aco!D482="","",Aco!D482)</f>
        <v/>
      </c>
      <c r="E482" s="52" t="str">
        <f>IF(Adv!D482="","",Adv!D482)</f>
        <v/>
      </c>
      <c r="F482" s="52" t="str">
        <f>IF(Cli!D482="","",Cli!D482)</f>
        <v/>
      </c>
      <c r="M482" s="52" t="str">
        <f>IF(Lançamentos!F482="","",Lançamentos!F482)</f>
        <v/>
      </c>
    </row>
    <row r="483" spans="1:13" ht="24.95" customHeight="1" x14ac:dyDescent="0.25">
      <c r="A483" s="33">
        <v>479</v>
      </c>
      <c r="B483" s="52" t="str">
        <f>IF(Esp!D483="","",Esp!D483)</f>
        <v/>
      </c>
      <c r="C483" s="52" t="str">
        <f>IF(Aco!D483="","",Aco!D483)</f>
        <v/>
      </c>
      <c r="E483" s="52" t="str">
        <f>IF(Adv!D483="","",Adv!D483)</f>
        <v/>
      </c>
      <c r="F483" s="52" t="str">
        <f>IF(Cli!D483="","",Cli!D483)</f>
        <v/>
      </c>
      <c r="M483" s="52" t="str">
        <f>IF(Lançamentos!F483="","",Lançamentos!F483)</f>
        <v/>
      </c>
    </row>
    <row r="484" spans="1:13" ht="24.95" customHeight="1" x14ac:dyDescent="0.25">
      <c r="A484" s="33">
        <v>480</v>
      </c>
      <c r="B484" s="52" t="str">
        <f>IF(Esp!D484="","",Esp!D484)</f>
        <v/>
      </c>
      <c r="C484" s="52" t="str">
        <f>IF(Aco!D484="","",Aco!D484)</f>
        <v/>
      </c>
      <c r="E484" s="52" t="str">
        <f>IF(Adv!D484="","",Adv!D484)</f>
        <v/>
      </c>
      <c r="F484" s="52" t="str">
        <f>IF(Cli!D484="","",Cli!D484)</f>
        <v/>
      </c>
      <c r="M484" s="52" t="str">
        <f>IF(Lançamentos!F484="","",Lançamentos!F484)</f>
        <v/>
      </c>
    </row>
    <row r="485" spans="1:13" ht="24.95" customHeight="1" x14ac:dyDescent="0.25">
      <c r="A485" s="33">
        <v>481</v>
      </c>
      <c r="B485" s="52" t="str">
        <f>IF(Esp!D485="","",Esp!D485)</f>
        <v/>
      </c>
      <c r="C485" s="52" t="str">
        <f>IF(Aco!D485="","",Aco!D485)</f>
        <v/>
      </c>
      <c r="E485" s="52" t="str">
        <f>IF(Adv!D485="","",Adv!D485)</f>
        <v/>
      </c>
      <c r="F485" s="52" t="str">
        <f>IF(Cli!D485="","",Cli!D485)</f>
        <v/>
      </c>
      <c r="M485" s="52" t="str">
        <f>IF(Lançamentos!F485="","",Lançamentos!F485)</f>
        <v/>
      </c>
    </row>
    <row r="486" spans="1:13" ht="24.95" customHeight="1" x14ac:dyDescent="0.25">
      <c r="A486" s="33">
        <v>482</v>
      </c>
      <c r="B486" s="52" t="str">
        <f>IF(Esp!D486="","",Esp!D486)</f>
        <v/>
      </c>
      <c r="C486" s="52" t="str">
        <f>IF(Aco!D486="","",Aco!D486)</f>
        <v/>
      </c>
      <c r="E486" s="52" t="str">
        <f>IF(Adv!D486="","",Adv!D486)</f>
        <v/>
      </c>
      <c r="F486" s="52" t="str">
        <f>IF(Cli!D486="","",Cli!D486)</f>
        <v/>
      </c>
      <c r="M486" s="52" t="str">
        <f>IF(Lançamentos!F486="","",Lançamentos!F486)</f>
        <v/>
      </c>
    </row>
    <row r="487" spans="1:13" ht="24.95" customHeight="1" x14ac:dyDescent="0.25">
      <c r="A487" s="33">
        <v>483</v>
      </c>
      <c r="B487" s="52" t="str">
        <f>IF(Esp!D487="","",Esp!D487)</f>
        <v/>
      </c>
      <c r="C487" s="52" t="str">
        <f>IF(Aco!D487="","",Aco!D487)</f>
        <v/>
      </c>
      <c r="E487" s="52" t="str">
        <f>IF(Adv!D487="","",Adv!D487)</f>
        <v/>
      </c>
      <c r="F487" s="52" t="str">
        <f>IF(Cli!D487="","",Cli!D487)</f>
        <v/>
      </c>
      <c r="M487" s="52" t="str">
        <f>IF(Lançamentos!F487="","",Lançamentos!F487)</f>
        <v/>
      </c>
    </row>
    <row r="488" spans="1:13" ht="24.95" customHeight="1" x14ac:dyDescent="0.25">
      <c r="A488" s="33">
        <v>484</v>
      </c>
      <c r="B488" s="52" t="str">
        <f>IF(Esp!D488="","",Esp!D488)</f>
        <v/>
      </c>
      <c r="C488" s="52" t="str">
        <f>IF(Aco!D488="","",Aco!D488)</f>
        <v/>
      </c>
      <c r="E488" s="52" t="str">
        <f>IF(Adv!D488="","",Adv!D488)</f>
        <v/>
      </c>
      <c r="F488" s="52" t="str">
        <f>IF(Cli!D488="","",Cli!D488)</f>
        <v/>
      </c>
      <c r="M488" s="52" t="str">
        <f>IF(Lançamentos!F488="","",Lançamentos!F488)</f>
        <v/>
      </c>
    </row>
    <row r="489" spans="1:13" ht="24.95" customHeight="1" x14ac:dyDescent="0.25">
      <c r="A489" s="33">
        <v>485</v>
      </c>
      <c r="B489" s="52" t="str">
        <f>IF(Esp!D489="","",Esp!D489)</f>
        <v/>
      </c>
      <c r="C489" s="52" t="str">
        <f>IF(Aco!D489="","",Aco!D489)</f>
        <v/>
      </c>
      <c r="E489" s="52" t="str">
        <f>IF(Adv!D489="","",Adv!D489)</f>
        <v/>
      </c>
      <c r="F489" s="52" t="str">
        <f>IF(Cli!D489="","",Cli!D489)</f>
        <v/>
      </c>
      <c r="M489" s="52" t="str">
        <f>IF(Lançamentos!F489="","",Lançamentos!F489)</f>
        <v/>
      </c>
    </row>
    <row r="490" spans="1:13" ht="24.95" customHeight="1" x14ac:dyDescent="0.25">
      <c r="A490" s="33">
        <v>486</v>
      </c>
      <c r="B490" s="52" t="str">
        <f>IF(Esp!D490="","",Esp!D490)</f>
        <v/>
      </c>
      <c r="C490" s="52" t="str">
        <f>IF(Aco!D490="","",Aco!D490)</f>
        <v/>
      </c>
      <c r="E490" s="52" t="str">
        <f>IF(Adv!D490="","",Adv!D490)</f>
        <v/>
      </c>
      <c r="F490" s="52" t="str">
        <f>IF(Cli!D490="","",Cli!D490)</f>
        <v/>
      </c>
      <c r="M490" s="52" t="str">
        <f>IF(Lançamentos!F490="","",Lançamentos!F490)</f>
        <v/>
      </c>
    </row>
    <row r="491" spans="1:13" ht="24.95" customHeight="1" x14ac:dyDescent="0.25">
      <c r="A491" s="33">
        <v>487</v>
      </c>
      <c r="B491" s="52" t="str">
        <f>IF(Esp!D491="","",Esp!D491)</f>
        <v/>
      </c>
      <c r="C491" s="52" t="str">
        <f>IF(Aco!D491="","",Aco!D491)</f>
        <v/>
      </c>
      <c r="E491" s="52" t="str">
        <f>IF(Adv!D491="","",Adv!D491)</f>
        <v/>
      </c>
      <c r="F491" s="52" t="str">
        <f>IF(Cli!D491="","",Cli!D491)</f>
        <v/>
      </c>
      <c r="M491" s="52" t="str">
        <f>IF(Lançamentos!F491="","",Lançamentos!F491)</f>
        <v/>
      </c>
    </row>
    <row r="492" spans="1:13" ht="24.95" customHeight="1" x14ac:dyDescent="0.25">
      <c r="A492" s="33">
        <v>488</v>
      </c>
      <c r="B492" s="52" t="str">
        <f>IF(Esp!D492="","",Esp!D492)</f>
        <v/>
      </c>
      <c r="C492" s="52" t="str">
        <f>IF(Aco!D492="","",Aco!D492)</f>
        <v/>
      </c>
      <c r="E492" s="52" t="str">
        <f>IF(Adv!D492="","",Adv!D492)</f>
        <v/>
      </c>
      <c r="F492" s="52" t="str">
        <f>IF(Cli!D492="","",Cli!D492)</f>
        <v/>
      </c>
      <c r="M492" s="52" t="str">
        <f>IF(Lançamentos!F492="","",Lançamentos!F492)</f>
        <v/>
      </c>
    </row>
    <row r="493" spans="1:13" ht="24.95" customHeight="1" x14ac:dyDescent="0.25">
      <c r="A493" s="33">
        <v>489</v>
      </c>
      <c r="B493" s="52" t="str">
        <f>IF(Esp!D493="","",Esp!D493)</f>
        <v/>
      </c>
      <c r="C493" s="52" t="str">
        <f>IF(Aco!D493="","",Aco!D493)</f>
        <v/>
      </c>
      <c r="E493" s="52" t="str">
        <f>IF(Adv!D493="","",Adv!D493)</f>
        <v/>
      </c>
      <c r="F493" s="52" t="str">
        <f>IF(Cli!D493="","",Cli!D493)</f>
        <v/>
      </c>
      <c r="M493" s="52" t="str">
        <f>IF(Lançamentos!F493="","",Lançamentos!F493)</f>
        <v/>
      </c>
    </row>
    <row r="494" spans="1:13" ht="24.95" customHeight="1" x14ac:dyDescent="0.25">
      <c r="A494" s="33">
        <v>490</v>
      </c>
      <c r="B494" s="52" t="str">
        <f>IF(Esp!D494="","",Esp!D494)</f>
        <v/>
      </c>
      <c r="C494" s="52" t="str">
        <f>IF(Aco!D494="","",Aco!D494)</f>
        <v/>
      </c>
      <c r="E494" s="52" t="str">
        <f>IF(Adv!D494="","",Adv!D494)</f>
        <v/>
      </c>
      <c r="F494" s="52" t="str">
        <f>IF(Cli!D494="","",Cli!D494)</f>
        <v/>
      </c>
      <c r="M494" s="52" t="str">
        <f>IF(Lançamentos!F494="","",Lançamentos!F494)</f>
        <v/>
      </c>
    </row>
    <row r="495" spans="1:13" ht="24.95" customHeight="1" x14ac:dyDescent="0.25">
      <c r="A495" s="33">
        <v>491</v>
      </c>
      <c r="B495" s="52" t="str">
        <f>IF(Esp!D495="","",Esp!D495)</f>
        <v/>
      </c>
      <c r="C495" s="52" t="str">
        <f>IF(Aco!D495="","",Aco!D495)</f>
        <v/>
      </c>
      <c r="E495" s="52" t="str">
        <f>IF(Adv!D495="","",Adv!D495)</f>
        <v/>
      </c>
      <c r="F495" s="52" t="str">
        <f>IF(Cli!D495="","",Cli!D495)</f>
        <v/>
      </c>
      <c r="M495" s="52" t="str">
        <f>IF(Lançamentos!F495="","",Lançamentos!F495)</f>
        <v/>
      </c>
    </row>
    <row r="496" spans="1:13" ht="24.95" customHeight="1" x14ac:dyDescent="0.25">
      <c r="A496" s="33">
        <v>492</v>
      </c>
      <c r="B496" s="52" t="str">
        <f>IF(Esp!D496="","",Esp!D496)</f>
        <v/>
      </c>
      <c r="C496" s="52" t="str">
        <f>IF(Aco!D496="","",Aco!D496)</f>
        <v/>
      </c>
      <c r="E496" s="52" t="str">
        <f>IF(Adv!D496="","",Adv!D496)</f>
        <v/>
      </c>
      <c r="F496" s="52" t="str">
        <f>IF(Cli!D496="","",Cli!D496)</f>
        <v/>
      </c>
      <c r="M496" s="52" t="str">
        <f>IF(Lançamentos!F496="","",Lançamentos!F496)</f>
        <v/>
      </c>
    </row>
    <row r="497" spans="1:13" ht="24.95" customHeight="1" x14ac:dyDescent="0.25">
      <c r="A497" s="33">
        <v>493</v>
      </c>
      <c r="B497" s="52" t="str">
        <f>IF(Esp!D497="","",Esp!D497)</f>
        <v/>
      </c>
      <c r="C497" s="52" t="str">
        <f>IF(Aco!D497="","",Aco!D497)</f>
        <v/>
      </c>
      <c r="E497" s="52" t="str">
        <f>IF(Adv!D497="","",Adv!D497)</f>
        <v/>
      </c>
      <c r="F497" s="52" t="str">
        <f>IF(Cli!D497="","",Cli!D497)</f>
        <v/>
      </c>
      <c r="M497" s="52" t="str">
        <f>IF(Lançamentos!F497="","",Lançamentos!F497)</f>
        <v/>
      </c>
    </row>
    <row r="498" spans="1:13" ht="24.95" customHeight="1" x14ac:dyDescent="0.25">
      <c r="A498" s="33">
        <v>494</v>
      </c>
      <c r="B498" s="52" t="str">
        <f>IF(Esp!D498="","",Esp!D498)</f>
        <v/>
      </c>
      <c r="C498" s="52" t="str">
        <f>IF(Aco!D498="","",Aco!D498)</f>
        <v/>
      </c>
      <c r="E498" s="52" t="str">
        <f>IF(Adv!D498="","",Adv!D498)</f>
        <v/>
      </c>
      <c r="F498" s="52" t="str">
        <f>IF(Cli!D498="","",Cli!D498)</f>
        <v/>
      </c>
      <c r="M498" s="52" t="str">
        <f>IF(Lançamentos!F498="","",Lançamentos!F498)</f>
        <v/>
      </c>
    </row>
    <row r="499" spans="1:13" ht="24.95" customHeight="1" x14ac:dyDescent="0.25">
      <c r="A499" s="33">
        <v>495</v>
      </c>
      <c r="B499" s="52" t="str">
        <f>IF(Esp!D499="","",Esp!D499)</f>
        <v/>
      </c>
      <c r="C499" s="52" t="str">
        <f>IF(Aco!D499="","",Aco!D499)</f>
        <v/>
      </c>
      <c r="E499" s="52" t="str">
        <f>IF(Adv!D499="","",Adv!D499)</f>
        <v/>
      </c>
      <c r="F499" s="52" t="str">
        <f>IF(Cli!D499="","",Cli!D499)</f>
        <v/>
      </c>
      <c r="M499" s="52" t="str">
        <f>IF(Lançamentos!F499="","",Lançamentos!F499)</f>
        <v/>
      </c>
    </row>
    <row r="500" spans="1:13" ht="24.95" customHeight="1" x14ac:dyDescent="0.25">
      <c r="A500" s="33">
        <v>496</v>
      </c>
      <c r="B500" s="52" t="str">
        <f>IF(Esp!D500="","",Esp!D500)</f>
        <v/>
      </c>
      <c r="C500" s="52" t="str">
        <f>IF(Aco!D500="","",Aco!D500)</f>
        <v/>
      </c>
      <c r="E500" s="52" t="str">
        <f>IF(Adv!D500="","",Adv!D500)</f>
        <v/>
      </c>
      <c r="F500" s="52" t="str">
        <f>IF(Cli!D500="","",Cli!D500)</f>
        <v/>
      </c>
      <c r="M500" s="52" t="str">
        <f>IF(Lançamentos!F500="","",Lançamentos!F500)</f>
        <v/>
      </c>
    </row>
    <row r="501" spans="1:13" ht="24.95" customHeight="1" x14ac:dyDescent="0.25">
      <c r="A501" s="33">
        <v>497</v>
      </c>
      <c r="B501" s="52" t="str">
        <f>IF(Esp!D501="","",Esp!D501)</f>
        <v/>
      </c>
      <c r="C501" s="52" t="str">
        <f>IF(Aco!D501="","",Aco!D501)</f>
        <v/>
      </c>
      <c r="E501" s="52" t="str">
        <f>IF(Adv!D501="","",Adv!D501)</f>
        <v/>
      </c>
      <c r="F501" s="52" t="str">
        <f>IF(Cli!D501="","",Cli!D501)</f>
        <v/>
      </c>
      <c r="M501" s="52" t="str">
        <f>IF(Lançamentos!F501="","",Lançamentos!F501)</f>
        <v/>
      </c>
    </row>
    <row r="502" spans="1:13" ht="24.95" customHeight="1" x14ac:dyDescent="0.25">
      <c r="A502" s="33">
        <v>498</v>
      </c>
      <c r="B502" s="52" t="str">
        <f>IF(Esp!D502="","",Esp!D502)</f>
        <v/>
      </c>
      <c r="C502" s="52" t="str">
        <f>IF(Aco!D502="","",Aco!D502)</f>
        <v/>
      </c>
      <c r="E502" s="52" t="str">
        <f>IF(Adv!D502="","",Adv!D502)</f>
        <v/>
      </c>
      <c r="F502" s="52" t="str">
        <f>IF(Cli!D502="","",Cli!D502)</f>
        <v/>
      </c>
      <c r="M502" s="52" t="str">
        <f>IF(Lançamentos!F502="","",Lançamentos!F502)</f>
        <v/>
      </c>
    </row>
    <row r="503" spans="1:13" ht="24.95" customHeight="1" x14ac:dyDescent="0.25">
      <c r="A503" s="33">
        <v>499</v>
      </c>
      <c r="B503" s="52" t="str">
        <f>IF(Esp!D503="","",Esp!D503)</f>
        <v/>
      </c>
      <c r="C503" s="52" t="str">
        <f>IF(Aco!D503="","",Aco!D503)</f>
        <v/>
      </c>
      <c r="E503" s="52" t="str">
        <f>IF(Adv!D503="","",Adv!D503)</f>
        <v/>
      </c>
      <c r="F503" s="52" t="str">
        <f>IF(Cli!D503="","",Cli!D503)</f>
        <v/>
      </c>
      <c r="M503" s="52" t="str">
        <f>IF(Lançamentos!F503="","",Lançamentos!F503)</f>
        <v/>
      </c>
    </row>
    <row r="504" spans="1:13" ht="24.95" customHeight="1" x14ac:dyDescent="0.25">
      <c r="A504" s="33">
        <v>500</v>
      </c>
      <c r="B504" s="52" t="str">
        <f>IF(Esp!D504="","",Esp!D504)</f>
        <v/>
      </c>
      <c r="C504" s="52" t="str">
        <f>IF(Aco!D504="","",Aco!D504)</f>
        <v/>
      </c>
      <c r="E504" s="52" t="str">
        <f>IF(Adv!D504="","",Adv!D504)</f>
        <v/>
      </c>
      <c r="F504" s="52" t="str">
        <f>IF(Cli!D504="","",Cli!D504)</f>
        <v/>
      </c>
      <c r="M504" s="52" t="str">
        <f>IF(Lançamentos!F504="","",Lançamentos!F504)</f>
        <v/>
      </c>
    </row>
    <row r="505" spans="1:13" ht="24.95" customHeight="1" x14ac:dyDescent="0.25">
      <c r="A505" s="33">
        <v>501</v>
      </c>
      <c r="B505" s="52" t="e">
        <f>IF(Esp!#REF!="","",Esp!#REF!)</f>
        <v>#REF!</v>
      </c>
      <c r="C505" s="52" t="str">
        <f>IF(Aco!D505="","",Aco!D505)</f>
        <v/>
      </c>
      <c r="E505" s="52" t="e">
        <f>IF(Adv!#REF!="","",Adv!#REF!)</f>
        <v>#REF!</v>
      </c>
      <c r="F505" s="52" t="e">
        <f>IF(Cli!#REF!="","",Cli!#REF!)</f>
        <v>#REF!</v>
      </c>
      <c r="M505" s="52" t="str">
        <f>IF(Lançamentos!F505="","",Lançamentos!F505)</f>
        <v/>
      </c>
    </row>
    <row r="506" spans="1:13" ht="24.95" customHeight="1" x14ac:dyDescent="0.25">
      <c r="A506" s="33">
        <v>502</v>
      </c>
      <c r="B506" s="52" t="e">
        <f>IF(Esp!#REF!="","",Esp!#REF!)</f>
        <v>#REF!</v>
      </c>
      <c r="C506" s="52" t="str">
        <f>IF(Aco!D506="","",Aco!D506)</f>
        <v/>
      </c>
      <c r="E506" s="52" t="e">
        <f>IF(Adv!#REF!="","",Adv!#REF!)</f>
        <v>#REF!</v>
      </c>
      <c r="F506" s="52" t="e">
        <f>IF(Cli!#REF!="","",Cli!#REF!)</f>
        <v>#REF!</v>
      </c>
      <c r="M506" s="52" t="str">
        <f>IF(Lançamentos!F506="","",Lançamentos!F506)</f>
        <v/>
      </c>
    </row>
    <row r="507" spans="1:13" ht="24.95" customHeight="1" x14ac:dyDescent="0.25">
      <c r="A507" s="33">
        <v>503</v>
      </c>
      <c r="B507" s="52" t="e">
        <f>IF(Esp!#REF!="","",Esp!#REF!)</f>
        <v>#REF!</v>
      </c>
      <c r="C507" s="52" t="str">
        <f>IF(Aco!D507="","",Aco!D507)</f>
        <v/>
      </c>
      <c r="E507" s="52" t="e">
        <f>IF(Adv!#REF!="","",Adv!#REF!)</f>
        <v>#REF!</v>
      </c>
      <c r="F507" s="52" t="e">
        <f>IF(Cli!#REF!="","",Cli!#REF!)</f>
        <v>#REF!</v>
      </c>
      <c r="M507" s="52" t="str">
        <f>IF(Lançamentos!F507="","",Lançamentos!F507)</f>
        <v/>
      </c>
    </row>
    <row r="508" spans="1:13" ht="24.95" customHeight="1" x14ac:dyDescent="0.25">
      <c r="A508" s="33">
        <v>504</v>
      </c>
      <c r="B508" s="52" t="e">
        <f>IF(Esp!#REF!="","",Esp!#REF!)</f>
        <v>#REF!</v>
      </c>
      <c r="C508" s="52" t="str">
        <f>IF(Aco!D508="","",Aco!D508)</f>
        <v/>
      </c>
      <c r="E508" s="52" t="e">
        <f>IF(Adv!#REF!="","",Adv!#REF!)</f>
        <v>#REF!</v>
      </c>
      <c r="F508" s="52" t="e">
        <f>IF(Cli!#REF!="","",Cli!#REF!)</f>
        <v>#REF!</v>
      </c>
      <c r="M508" s="52" t="str">
        <f>IF(Lançamentos!F508="","",Lançamentos!F508)</f>
        <v/>
      </c>
    </row>
    <row r="509" spans="1:13" ht="24.95" customHeight="1" x14ac:dyDescent="0.25">
      <c r="A509" s="33">
        <v>505</v>
      </c>
      <c r="B509" s="52" t="e">
        <f>IF(Esp!#REF!="","",Esp!#REF!)</f>
        <v>#REF!</v>
      </c>
      <c r="C509" s="52" t="str">
        <f>IF(Aco!D509="","",Aco!D509)</f>
        <v/>
      </c>
      <c r="E509" s="52" t="e">
        <f>IF(Adv!#REF!="","",Adv!#REF!)</f>
        <v>#REF!</v>
      </c>
      <c r="F509" s="52" t="e">
        <f>IF(Cli!#REF!="","",Cli!#REF!)</f>
        <v>#REF!</v>
      </c>
      <c r="M509" s="52" t="str">
        <f>IF(Lançamentos!F509="","",Lançamentos!F509)</f>
        <v/>
      </c>
    </row>
    <row r="510" spans="1:13" ht="24.95" customHeight="1" x14ac:dyDescent="0.25">
      <c r="A510" s="33">
        <v>506</v>
      </c>
      <c r="B510" s="52" t="e">
        <f>IF(Esp!#REF!="","",Esp!#REF!)</f>
        <v>#REF!</v>
      </c>
      <c r="C510" s="52" t="str">
        <f>IF(Aco!D510="","",Aco!D510)</f>
        <v/>
      </c>
      <c r="E510" s="52" t="e">
        <f>IF(Adv!#REF!="","",Adv!#REF!)</f>
        <v>#REF!</v>
      </c>
      <c r="F510" s="52" t="e">
        <f>IF(Cli!#REF!="","",Cli!#REF!)</f>
        <v>#REF!</v>
      </c>
      <c r="M510" s="52" t="str">
        <f>IF(Lançamentos!F510="","",Lançamentos!F510)</f>
        <v/>
      </c>
    </row>
    <row r="511" spans="1:13" ht="24.95" customHeight="1" x14ac:dyDescent="0.25">
      <c r="A511" s="33">
        <v>507</v>
      </c>
      <c r="B511" s="52" t="e">
        <f>IF(Esp!#REF!="","",Esp!#REF!)</f>
        <v>#REF!</v>
      </c>
      <c r="C511" s="52" t="str">
        <f>IF(Aco!D511="","",Aco!D511)</f>
        <v/>
      </c>
      <c r="E511" s="52" t="e">
        <f>IF(Adv!#REF!="","",Adv!#REF!)</f>
        <v>#REF!</v>
      </c>
      <c r="F511" s="52" t="e">
        <f>IF(Cli!#REF!="","",Cli!#REF!)</f>
        <v>#REF!</v>
      </c>
      <c r="M511" s="52" t="str">
        <f>IF(Lançamentos!F511="","",Lançamentos!F511)</f>
        <v/>
      </c>
    </row>
    <row r="512" spans="1:13" ht="24.95" customHeight="1" x14ac:dyDescent="0.25">
      <c r="A512" s="33">
        <v>508</v>
      </c>
      <c r="B512" s="52" t="e">
        <f>IF(Esp!#REF!="","",Esp!#REF!)</f>
        <v>#REF!</v>
      </c>
      <c r="C512" s="52" t="str">
        <f>IF(Aco!D512="","",Aco!D512)</f>
        <v/>
      </c>
      <c r="E512" s="52" t="e">
        <f>IF(Adv!#REF!="","",Adv!#REF!)</f>
        <v>#REF!</v>
      </c>
      <c r="F512" s="52" t="e">
        <f>IF(Cli!#REF!="","",Cli!#REF!)</f>
        <v>#REF!</v>
      </c>
      <c r="M512" s="52" t="str">
        <f>IF(Lançamentos!F512="","",Lançamentos!F512)</f>
        <v/>
      </c>
    </row>
    <row r="513" spans="1:13" ht="24.95" customHeight="1" x14ac:dyDescent="0.25">
      <c r="A513" s="33">
        <v>509</v>
      </c>
      <c r="B513" s="52" t="e">
        <f>IF(Esp!#REF!="","",Esp!#REF!)</f>
        <v>#REF!</v>
      </c>
      <c r="C513" s="52" t="str">
        <f>IF(Aco!D513="","",Aco!D513)</f>
        <v/>
      </c>
      <c r="E513" s="52" t="e">
        <f>IF(Adv!#REF!="","",Adv!#REF!)</f>
        <v>#REF!</v>
      </c>
      <c r="F513" s="52" t="e">
        <f>IF(Cli!#REF!="","",Cli!#REF!)</f>
        <v>#REF!</v>
      </c>
      <c r="M513" s="52" t="str">
        <f>IF(Lançamentos!F513="","",Lançamentos!F513)</f>
        <v/>
      </c>
    </row>
    <row r="514" spans="1:13" ht="24.95" customHeight="1" x14ac:dyDescent="0.25">
      <c r="A514" s="33">
        <v>510</v>
      </c>
      <c r="B514" s="52" t="e">
        <f>IF(Esp!#REF!="","",Esp!#REF!)</f>
        <v>#REF!</v>
      </c>
      <c r="C514" s="52" t="str">
        <f>IF(Aco!D514="","",Aco!D514)</f>
        <v/>
      </c>
      <c r="E514" s="52" t="e">
        <f>IF(Adv!#REF!="","",Adv!#REF!)</f>
        <v>#REF!</v>
      </c>
      <c r="F514" s="52" t="e">
        <f>IF(Cli!#REF!="","",Cli!#REF!)</f>
        <v>#REF!</v>
      </c>
      <c r="M514" s="52" t="str">
        <f>IF(Lançamentos!F514="","",Lançamentos!F514)</f>
        <v/>
      </c>
    </row>
    <row r="515" spans="1:13" ht="24.95" customHeight="1" x14ac:dyDescent="0.25">
      <c r="A515" s="33">
        <v>511</v>
      </c>
      <c r="B515" s="52" t="e">
        <f>IF(Esp!#REF!="","",Esp!#REF!)</f>
        <v>#REF!</v>
      </c>
      <c r="C515" s="52" t="str">
        <f>IF(Aco!D515="","",Aco!D515)</f>
        <v/>
      </c>
      <c r="E515" s="52" t="e">
        <f>IF(Adv!#REF!="","",Adv!#REF!)</f>
        <v>#REF!</v>
      </c>
      <c r="F515" s="52" t="e">
        <f>IF(Cli!#REF!="","",Cli!#REF!)</f>
        <v>#REF!</v>
      </c>
      <c r="M515" s="52" t="str">
        <f>IF(Lançamentos!F515="","",Lançamentos!F515)</f>
        <v/>
      </c>
    </row>
    <row r="516" spans="1:13" ht="24.95" customHeight="1" x14ac:dyDescent="0.25">
      <c r="A516" s="33">
        <v>512</v>
      </c>
      <c r="B516" s="52" t="e">
        <f>IF(Esp!#REF!="","",Esp!#REF!)</f>
        <v>#REF!</v>
      </c>
      <c r="C516" s="52" t="str">
        <f>IF(Aco!D516="","",Aco!D516)</f>
        <v/>
      </c>
      <c r="E516" s="52" t="e">
        <f>IF(Adv!#REF!="","",Adv!#REF!)</f>
        <v>#REF!</v>
      </c>
      <c r="F516" s="52" t="e">
        <f>IF(Cli!#REF!="","",Cli!#REF!)</f>
        <v>#REF!</v>
      </c>
      <c r="M516" s="52" t="str">
        <f>IF(Lançamentos!F516="","",Lançamentos!F516)</f>
        <v/>
      </c>
    </row>
    <row r="517" spans="1:13" ht="24.95" customHeight="1" x14ac:dyDescent="0.25">
      <c r="A517" s="33">
        <v>513</v>
      </c>
      <c r="B517" s="52" t="e">
        <f>IF(Esp!#REF!="","",Esp!#REF!)</f>
        <v>#REF!</v>
      </c>
      <c r="C517" s="52" t="str">
        <f>IF(Aco!D517="","",Aco!D517)</f>
        <v/>
      </c>
      <c r="E517" s="52" t="e">
        <f>IF(Adv!#REF!="","",Adv!#REF!)</f>
        <v>#REF!</v>
      </c>
      <c r="F517" s="52" t="e">
        <f>IF(Cli!#REF!="","",Cli!#REF!)</f>
        <v>#REF!</v>
      </c>
      <c r="M517" s="52" t="str">
        <f>IF(Lançamentos!F517="","",Lançamentos!F517)</f>
        <v/>
      </c>
    </row>
    <row r="518" spans="1:13" ht="24.95" customHeight="1" x14ac:dyDescent="0.25">
      <c r="A518" s="33">
        <v>514</v>
      </c>
      <c r="B518" s="52" t="e">
        <f>IF(Esp!#REF!="","",Esp!#REF!)</f>
        <v>#REF!</v>
      </c>
      <c r="C518" s="52" t="str">
        <f>IF(Aco!D518="","",Aco!D518)</f>
        <v/>
      </c>
      <c r="E518" s="52" t="e">
        <f>IF(Adv!#REF!="","",Adv!#REF!)</f>
        <v>#REF!</v>
      </c>
      <c r="F518" s="52" t="e">
        <f>IF(Cli!#REF!="","",Cli!#REF!)</f>
        <v>#REF!</v>
      </c>
      <c r="M518" s="52" t="str">
        <f>IF(Lançamentos!F518="","",Lançamentos!F518)</f>
        <v/>
      </c>
    </row>
    <row r="519" spans="1:13" ht="24.95" customHeight="1" x14ac:dyDescent="0.25">
      <c r="A519" s="33">
        <v>515</v>
      </c>
      <c r="B519" s="52" t="e">
        <f>IF(Esp!#REF!="","",Esp!#REF!)</f>
        <v>#REF!</v>
      </c>
      <c r="C519" s="52" t="str">
        <f>IF(Aco!D519="","",Aco!D519)</f>
        <v/>
      </c>
      <c r="E519" s="52" t="e">
        <f>IF(Adv!#REF!="","",Adv!#REF!)</f>
        <v>#REF!</v>
      </c>
      <c r="F519" s="52" t="e">
        <f>IF(Cli!#REF!="","",Cli!#REF!)</f>
        <v>#REF!</v>
      </c>
      <c r="M519" s="52" t="str">
        <f>IF(Lançamentos!F519="","",Lançamentos!F519)</f>
        <v/>
      </c>
    </row>
    <row r="520" spans="1:13" ht="24.95" customHeight="1" x14ac:dyDescent="0.25">
      <c r="A520" s="33">
        <v>516</v>
      </c>
      <c r="B520" s="52" t="e">
        <f>IF(Esp!#REF!="","",Esp!#REF!)</f>
        <v>#REF!</v>
      </c>
      <c r="C520" s="52" t="str">
        <f>IF(Aco!D520="","",Aco!D520)</f>
        <v/>
      </c>
      <c r="E520" s="52" t="e">
        <f>IF(Adv!#REF!="","",Adv!#REF!)</f>
        <v>#REF!</v>
      </c>
      <c r="F520" s="52" t="e">
        <f>IF(Cli!#REF!="","",Cli!#REF!)</f>
        <v>#REF!</v>
      </c>
      <c r="M520" s="52" t="str">
        <f>IF(Lançamentos!F520="","",Lançamentos!F520)</f>
        <v/>
      </c>
    </row>
    <row r="521" spans="1:13" ht="24.95" customHeight="1" x14ac:dyDescent="0.25">
      <c r="A521" s="33">
        <v>517</v>
      </c>
      <c r="B521" s="52" t="e">
        <f>IF(Esp!#REF!="","",Esp!#REF!)</f>
        <v>#REF!</v>
      </c>
      <c r="C521" s="52" t="str">
        <f>IF(Aco!D521="","",Aco!D521)</f>
        <v/>
      </c>
      <c r="E521" s="52" t="e">
        <f>IF(Adv!#REF!="","",Adv!#REF!)</f>
        <v>#REF!</v>
      </c>
      <c r="F521" s="52" t="e">
        <f>IF(Cli!#REF!="","",Cli!#REF!)</f>
        <v>#REF!</v>
      </c>
      <c r="M521" s="52" t="str">
        <f>IF(Lançamentos!F521="","",Lançamentos!F521)</f>
        <v/>
      </c>
    </row>
    <row r="522" spans="1:13" ht="24.95" customHeight="1" x14ac:dyDescent="0.25">
      <c r="A522" s="33">
        <v>518</v>
      </c>
      <c r="B522" s="52" t="e">
        <f>IF(Esp!#REF!="","",Esp!#REF!)</f>
        <v>#REF!</v>
      </c>
      <c r="C522" s="52" t="str">
        <f>IF(Aco!D522="","",Aco!D522)</f>
        <v/>
      </c>
      <c r="E522" s="52" t="e">
        <f>IF(Adv!#REF!="","",Adv!#REF!)</f>
        <v>#REF!</v>
      </c>
      <c r="F522" s="52" t="e">
        <f>IF(Cli!#REF!="","",Cli!#REF!)</f>
        <v>#REF!</v>
      </c>
      <c r="M522" s="52" t="str">
        <f>IF(Lançamentos!F522="","",Lançamentos!F522)</f>
        <v/>
      </c>
    </row>
    <row r="523" spans="1:13" ht="24.95" customHeight="1" x14ac:dyDescent="0.25">
      <c r="A523" s="33">
        <v>519</v>
      </c>
      <c r="B523" s="52" t="e">
        <f>IF(Esp!#REF!="","",Esp!#REF!)</f>
        <v>#REF!</v>
      </c>
      <c r="C523" s="52" t="str">
        <f>IF(Aco!D523="","",Aco!D523)</f>
        <v/>
      </c>
      <c r="E523" s="52" t="e">
        <f>IF(Adv!#REF!="","",Adv!#REF!)</f>
        <v>#REF!</v>
      </c>
      <c r="F523" s="52" t="e">
        <f>IF(Cli!#REF!="","",Cli!#REF!)</f>
        <v>#REF!</v>
      </c>
      <c r="M523" s="52" t="str">
        <f>IF(Lançamentos!F523="","",Lançamentos!F523)</f>
        <v/>
      </c>
    </row>
    <row r="524" spans="1:13" ht="24.95" customHeight="1" x14ac:dyDescent="0.25">
      <c r="A524" s="33">
        <v>520</v>
      </c>
      <c r="B524" s="52" t="e">
        <f>IF(Esp!#REF!="","",Esp!#REF!)</f>
        <v>#REF!</v>
      </c>
      <c r="C524" s="52" t="str">
        <f>IF(Aco!D524="","",Aco!D524)</f>
        <v/>
      </c>
      <c r="E524" s="52" t="e">
        <f>IF(Adv!#REF!="","",Adv!#REF!)</f>
        <v>#REF!</v>
      </c>
      <c r="F524" s="52" t="e">
        <f>IF(Cli!#REF!="","",Cli!#REF!)</f>
        <v>#REF!</v>
      </c>
      <c r="M524" s="52" t="str">
        <f>IF(Lançamentos!F524="","",Lançamentos!F524)</f>
        <v/>
      </c>
    </row>
    <row r="525" spans="1:13" ht="24.95" customHeight="1" x14ac:dyDescent="0.25">
      <c r="A525" s="33">
        <v>521</v>
      </c>
      <c r="B525" s="52" t="e">
        <f>IF(Esp!#REF!="","",Esp!#REF!)</f>
        <v>#REF!</v>
      </c>
      <c r="C525" s="52" t="str">
        <f>IF(Aco!D525="","",Aco!D525)</f>
        <v/>
      </c>
      <c r="E525" s="52" t="e">
        <f>IF(Adv!#REF!="","",Adv!#REF!)</f>
        <v>#REF!</v>
      </c>
      <c r="F525" s="52" t="e">
        <f>IF(Cli!#REF!="","",Cli!#REF!)</f>
        <v>#REF!</v>
      </c>
      <c r="M525" s="52" t="str">
        <f>IF(Lançamentos!F525="","",Lançamentos!F525)</f>
        <v/>
      </c>
    </row>
    <row r="526" spans="1:13" ht="24.95" customHeight="1" x14ac:dyDescent="0.25">
      <c r="A526" s="33">
        <v>522</v>
      </c>
      <c r="B526" s="52" t="e">
        <f>IF(Esp!#REF!="","",Esp!#REF!)</f>
        <v>#REF!</v>
      </c>
      <c r="C526" s="52" t="str">
        <f>IF(Aco!D526="","",Aco!D526)</f>
        <v/>
      </c>
      <c r="E526" s="52" t="e">
        <f>IF(Adv!#REF!="","",Adv!#REF!)</f>
        <v>#REF!</v>
      </c>
      <c r="F526" s="52" t="e">
        <f>IF(Cli!#REF!="","",Cli!#REF!)</f>
        <v>#REF!</v>
      </c>
      <c r="M526" s="52" t="str">
        <f>IF(Lançamentos!F526="","",Lançamentos!F526)</f>
        <v/>
      </c>
    </row>
    <row r="527" spans="1:13" ht="24.95" customHeight="1" x14ac:dyDescent="0.25">
      <c r="A527" s="33">
        <v>523</v>
      </c>
      <c r="B527" s="52" t="e">
        <f>IF(Esp!#REF!="","",Esp!#REF!)</f>
        <v>#REF!</v>
      </c>
      <c r="C527" s="52" t="str">
        <f>IF(Aco!D527="","",Aco!D527)</f>
        <v/>
      </c>
      <c r="E527" s="52" t="e">
        <f>IF(Adv!#REF!="","",Adv!#REF!)</f>
        <v>#REF!</v>
      </c>
      <c r="F527" s="52" t="e">
        <f>IF(Cli!#REF!="","",Cli!#REF!)</f>
        <v>#REF!</v>
      </c>
      <c r="M527" s="52" t="str">
        <f>IF(Lançamentos!F527="","",Lançamentos!F527)</f>
        <v/>
      </c>
    </row>
    <row r="528" spans="1:13" ht="24.95" customHeight="1" x14ac:dyDescent="0.25">
      <c r="A528" s="33">
        <v>524</v>
      </c>
      <c r="B528" s="52" t="e">
        <f>IF(Esp!#REF!="","",Esp!#REF!)</f>
        <v>#REF!</v>
      </c>
      <c r="C528" s="52" t="str">
        <f>IF(Aco!D528="","",Aco!D528)</f>
        <v/>
      </c>
      <c r="E528" s="52" t="e">
        <f>IF(Adv!#REF!="","",Adv!#REF!)</f>
        <v>#REF!</v>
      </c>
      <c r="F528" s="52" t="e">
        <f>IF(Cli!#REF!="","",Cli!#REF!)</f>
        <v>#REF!</v>
      </c>
      <c r="M528" s="52" t="str">
        <f>IF(Lançamentos!F528="","",Lançamentos!F528)</f>
        <v/>
      </c>
    </row>
    <row r="529" spans="1:13" ht="24.95" customHeight="1" x14ac:dyDescent="0.25">
      <c r="A529" s="33">
        <v>525</v>
      </c>
      <c r="B529" s="52" t="e">
        <f>IF(Esp!#REF!="","",Esp!#REF!)</f>
        <v>#REF!</v>
      </c>
      <c r="C529" s="52" t="str">
        <f>IF(Aco!D529="","",Aco!D529)</f>
        <v/>
      </c>
      <c r="E529" s="52" t="e">
        <f>IF(Adv!#REF!="","",Adv!#REF!)</f>
        <v>#REF!</v>
      </c>
      <c r="F529" s="52" t="e">
        <f>IF(Cli!#REF!="","",Cli!#REF!)</f>
        <v>#REF!</v>
      </c>
      <c r="M529" s="52" t="str">
        <f>IF(Lançamentos!F529="","",Lançamentos!F529)</f>
        <v/>
      </c>
    </row>
    <row r="530" spans="1:13" ht="24.95" customHeight="1" x14ac:dyDescent="0.25">
      <c r="A530" s="33">
        <v>526</v>
      </c>
      <c r="B530" s="52" t="e">
        <f>IF(Esp!#REF!="","",Esp!#REF!)</f>
        <v>#REF!</v>
      </c>
      <c r="C530" s="52" t="str">
        <f>IF(Aco!D530="","",Aco!D530)</f>
        <v/>
      </c>
      <c r="E530" s="52" t="e">
        <f>IF(Adv!#REF!="","",Adv!#REF!)</f>
        <v>#REF!</v>
      </c>
      <c r="F530" s="52" t="e">
        <f>IF(Cli!#REF!="","",Cli!#REF!)</f>
        <v>#REF!</v>
      </c>
      <c r="M530" s="52" t="str">
        <f>IF(Lançamentos!F530="","",Lançamentos!F530)</f>
        <v/>
      </c>
    </row>
    <row r="531" spans="1:13" ht="24.95" customHeight="1" x14ac:dyDescent="0.25">
      <c r="A531" s="33">
        <v>527</v>
      </c>
      <c r="B531" s="52" t="e">
        <f>IF(Esp!#REF!="","",Esp!#REF!)</f>
        <v>#REF!</v>
      </c>
      <c r="C531" s="52" t="str">
        <f>IF(Aco!D531="","",Aco!D531)</f>
        <v/>
      </c>
      <c r="E531" s="52" t="e">
        <f>IF(Adv!#REF!="","",Adv!#REF!)</f>
        <v>#REF!</v>
      </c>
      <c r="F531" s="52" t="e">
        <f>IF(Cli!#REF!="","",Cli!#REF!)</f>
        <v>#REF!</v>
      </c>
      <c r="M531" s="52" t="str">
        <f>IF(Lançamentos!F531="","",Lançamentos!F531)</f>
        <v/>
      </c>
    </row>
    <row r="532" spans="1:13" ht="24.95" customHeight="1" x14ac:dyDescent="0.25">
      <c r="A532" s="33">
        <v>528</v>
      </c>
      <c r="B532" s="52" t="e">
        <f>IF(Esp!#REF!="","",Esp!#REF!)</f>
        <v>#REF!</v>
      </c>
      <c r="C532" s="52" t="str">
        <f>IF(Aco!D532="","",Aco!D532)</f>
        <v/>
      </c>
      <c r="E532" s="52" t="e">
        <f>IF(Adv!#REF!="","",Adv!#REF!)</f>
        <v>#REF!</v>
      </c>
      <c r="F532" s="52" t="e">
        <f>IF(Cli!#REF!="","",Cli!#REF!)</f>
        <v>#REF!</v>
      </c>
      <c r="M532" s="52" t="str">
        <f>IF(Lançamentos!F532="","",Lançamentos!F532)</f>
        <v/>
      </c>
    </row>
    <row r="533" spans="1:13" ht="24.95" customHeight="1" x14ac:dyDescent="0.25">
      <c r="A533" s="33">
        <v>529</v>
      </c>
      <c r="B533" s="52" t="e">
        <f>IF(Esp!#REF!="","",Esp!#REF!)</f>
        <v>#REF!</v>
      </c>
      <c r="C533" s="52" t="str">
        <f>IF(Aco!D533="","",Aco!D533)</f>
        <v/>
      </c>
      <c r="E533" s="52" t="e">
        <f>IF(Adv!#REF!="","",Adv!#REF!)</f>
        <v>#REF!</v>
      </c>
      <c r="F533" s="52" t="e">
        <f>IF(Cli!#REF!="","",Cli!#REF!)</f>
        <v>#REF!</v>
      </c>
      <c r="M533" s="52" t="str">
        <f>IF(Lançamentos!F533="","",Lançamentos!F533)</f>
        <v/>
      </c>
    </row>
    <row r="534" spans="1:13" ht="24.95" customHeight="1" x14ac:dyDescent="0.25">
      <c r="A534" s="33">
        <v>530</v>
      </c>
      <c r="B534" s="52" t="e">
        <f>IF(Esp!#REF!="","",Esp!#REF!)</f>
        <v>#REF!</v>
      </c>
      <c r="C534" s="52" t="str">
        <f>IF(Aco!D534="","",Aco!D534)</f>
        <v/>
      </c>
      <c r="E534" s="52" t="e">
        <f>IF(Adv!#REF!="","",Adv!#REF!)</f>
        <v>#REF!</v>
      </c>
      <c r="F534" s="52" t="e">
        <f>IF(Cli!#REF!="","",Cli!#REF!)</f>
        <v>#REF!</v>
      </c>
      <c r="M534" s="52" t="str">
        <f>IF(Lançamentos!F534="","",Lançamentos!F534)</f>
        <v/>
      </c>
    </row>
    <row r="535" spans="1:13" ht="24.95" customHeight="1" x14ac:dyDescent="0.25">
      <c r="A535" s="33">
        <v>531</v>
      </c>
      <c r="B535" s="52" t="e">
        <f>IF(Esp!#REF!="","",Esp!#REF!)</f>
        <v>#REF!</v>
      </c>
      <c r="C535" s="52" t="str">
        <f>IF(Aco!D535="","",Aco!D535)</f>
        <v/>
      </c>
      <c r="E535" s="52" t="e">
        <f>IF(Adv!#REF!="","",Adv!#REF!)</f>
        <v>#REF!</v>
      </c>
      <c r="F535" s="52" t="e">
        <f>IF(Cli!#REF!="","",Cli!#REF!)</f>
        <v>#REF!</v>
      </c>
      <c r="M535" s="52" t="str">
        <f>IF(Lançamentos!F535="","",Lançamentos!F535)</f>
        <v/>
      </c>
    </row>
    <row r="536" spans="1:13" ht="24.95" customHeight="1" x14ac:dyDescent="0.25">
      <c r="A536" s="33">
        <v>532</v>
      </c>
      <c r="B536" s="52" t="e">
        <f>IF(Esp!#REF!="","",Esp!#REF!)</f>
        <v>#REF!</v>
      </c>
      <c r="C536" s="52" t="str">
        <f>IF(Aco!D536="","",Aco!D536)</f>
        <v/>
      </c>
      <c r="E536" s="52" t="e">
        <f>IF(Adv!#REF!="","",Adv!#REF!)</f>
        <v>#REF!</v>
      </c>
      <c r="F536" s="52" t="e">
        <f>IF(Cli!#REF!="","",Cli!#REF!)</f>
        <v>#REF!</v>
      </c>
      <c r="M536" s="52" t="str">
        <f>IF(Lançamentos!F536="","",Lançamentos!F536)</f>
        <v/>
      </c>
    </row>
    <row r="537" spans="1:13" ht="24.95" customHeight="1" x14ac:dyDescent="0.25">
      <c r="A537" s="33">
        <v>533</v>
      </c>
      <c r="B537" s="52" t="e">
        <f>IF(Esp!#REF!="","",Esp!#REF!)</f>
        <v>#REF!</v>
      </c>
      <c r="C537" s="52" t="str">
        <f>IF(Aco!D537="","",Aco!D537)</f>
        <v/>
      </c>
      <c r="E537" s="52" t="e">
        <f>IF(Adv!#REF!="","",Adv!#REF!)</f>
        <v>#REF!</v>
      </c>
      <c r="F537" s="52" t="e">
        <f>IF(Cli!#REF!="","",Cli!#REF!)</f>
        <v>#REF!</v>
      </c>
      <c r="M537" s="52" t="str">
        <f>IF(Lançamentos!F537="","",Lançamentos!F537)</f>
        <v/>
      </c>
    </row>
    <row r="538" spans="1:13" ht="24.95" customHeight="1" x14ac:dyDescent="0.25">
      <c r="A538" s="33">
        <v>534</v>
      </c>
      <c r="B538" s="52" t="e">
        <f>IF(Esp!#REF!="","",Esp!#REF!)</f>
        <v>#REF!</v>
      </c>
      <c r="C538" s="52" t="str">
        <f>IF(Aco!D538="","",Aco!D538)</f>
        <v/>
      </c>
      <c r="E538" s="52" t="e">
        <f>IF(Adv!#REF!="","",Adv!#REF!)</f>
        <v>#REF!</v>
      </c>
      <c r="F538" s="52" t="e">
        <f>IF(Cli!#REF!="","",Cli!#REF!)</f>
        <v>#REF!</v>
      </c>
      <c r="M538" s="52" t="str">
        <f>IF(Lançamentos!F538="","",Lançamentos!F538)</f>
        <v/>
      </c>
    </row>
    <row r="539" spans="1:13" ht="24.95" customHeight="1" x14ac:dyDescent="0.25">
      <c r="A539" s="33">
        <v>535</v>
      </c>
      <c r="B539" s="52" t="e">
        <f>IF(Esp!#REF!="","",Esp!#REF!)</f>
        <v>#REF!</v>
      </c>
      <c r="C539" s="52" t="str">
        <f>IF(Aco!D539="","",Aco!D539)</f>
        <v/>
      </c>
      <c r="E539" s="52" t="e">
        <f>IF(Adv!#REF!="","",Adv!#REF!)</f>
        <v>#REF!</v>
      </c>
      <c r="F539" s="52" t="e">
        <f>IF(Cli!#REF!="","",Cli!#REF!)</f>
        <v>#REF!</v>
      </c>
      <c r="M539" s="52" t="str">
        <f>IF(Lançamentos!F539="","",Lançamentos!F539)</f>
        <v/>
      </c>
    </row>
    <row r="540" spans="1:13" ht="24.95" customHeight="1" x14ac:dyDescent="0.25">
      <c r="A540" s="33">
        <v>536</v>
      </c>
      <c r="B540" s="52" t="e">
        <f>IF(Esp!#REF!="","",Esp!#REF!)</f>
        <v>#REF!</v>
      </c>
      <c r="C540" s="52" t="str">
        <f>IF(Aco!D540="","",Aco!D540)</f>
        <v/>
      </c>
      <c r="E540" s="52" t="e">
        <f>IF(Adv!#REF!="","",Adv!#REF!)</f>
        <v>#REF!</v>
      </c>
      <c r="F540" s="52" t="e">
        <f>IF(Cli!#REF!="","",Cli!#REF!)</f>
        <v>#REF!</v>
      </c>
      <c r="M540" s="52" t="str">
        <f>IF(Lançamentos!F540="","",Lançamentos!F540)</f>
        <v/>
      </c>
    </row>
    <row r="541" spans="1:13" ht="24.95" customHeight="1" x14ac:dyDescent="0.25">
      <c r="A541" s="33">
        <v>537</v>
      </c>
      <c r="B541" s="52" t="e">
        <f>IF(Esp!#REF!="","",Esp!#REF!)</f>
        <v>#REF!</v>
      </c>
      <c r="C541" s="52" t="str">
        <f>IF(Aco!D541="","",Aco!D541)</f>
        <v/>
      </c>
      <c r="E541" s="52" t="e">
        <f>IF(Adv!#REF!="","",Adv!#REF!)</f>
        <v>#REF!</v>
      </c>
      <c r="F541" s="52" t="e">
        <f>IF(Cli!#REF!="","",Cli!#REF!)</f>
        <v>#REF!</v>
      </c>
      <c r="M541" s="52" t="str">
        <f>IF(Lançamentos!F541="","",Lançamentos!F541)</f>
        <v/>
      </c>
    </row>
    <row r="542" spans="1:13" ht="24.95" customHeight="1" x14ac:dyDescent="0.25">
      <c r="A542" s="33">
        <v>538</v>
      </c>
      <c r="B542" s="52" t="e">
        <f>IF(Esp!#REF!="","",Esp!#REF!)</f>
        <v>#REF!</v>
      </c>
      <c r="C542" s="52" t="str">
        <f>IF(Aco!D542="","",Aco!D542)</f>
        <v/>
      </c>
      <c r="E542" s="52" t="e">
        <f>IF(Adv!#REF!="","",Adv!#REF!)</f>
        <v>#REF!</v>
      </c>
      <c r="F542" s="52" t="e">
        <f>IF(Cli!#REF!="","",Cli!#REF!)</f>
        <v>#REF!</v>
      </c>
      <c r="M542" s="52" t="str">
        <f>IF(Lançamentos!F542="","",Lançamentos!F542)</f>
        <v/>
      </c>
    </row>
    <row r="543" spans="1:13" ht="24.95" customHeight="1" x14ac:dyDescent="0.25">
      <c r="A543" s="33">
        <v>539</v>
      </c>
      <c r="B543" s="52" t="e">
        <f>IF(Esp!#REF!="","",Esp!#REF!)</f>
        <v>#REF!</v>
      </c>
      <c r="C543" s="52" t="str">
        <f>IF(Aco!D543="","",Aco!D543)</f>
        <v/>
      </c>
      <c r="E543" s="52" t="e">
        <f>IF(Adv!#REF!="","",Adv!#REF!)</f>
        <v>#REF!</v>
      </c>
      <c r="F543" s="52" t="e">
        <f>IF(Cli!#REF!="","",Cli!#REF!)</f>
        <v>#REF!</v>
      </c>
      <c r="M543" s="52" t="str">
        <f>IF(Lançamentos!F543="","",Lançamentos!F543)</f>
        <v/>
      </c>
    </row>
    <row r="544" spans="1:13" ht="24.95" customHeight="1" x14ac:dyDescent="0.25">
      <c r="A544" s="33">
        <v>540</v>
      </c>
      <c r="B544" s="52" t="e">
        <f>IF(Esp!#REF!="","",Esp!#REF!)</f>
        <v>#REF!</v>
      </c>
      <c r="C544" s="52" t="str">
        <f>IF(Aco!D544="","",Aco!D544)</f>
        <v/>
      </c>
      <c r="E544" s="52" t="e">
        <f>IF(Adv!#REF!="","",Adv!#REF!)</f>
        <v>#REF!</v>
      </c>
      <c r="F544" s="52" t="e">
        <f>IF(Cli!#REF!="","",Cli!#REF!)</f>
        <v>#REF!</v>
      </c>
      <c r="M544" s="52" t="str">
        <f>IF(Lançamentos!F544="","",Lançamentos!F544)</f>
        <v/>
      </c>
    </row>
    <row r="545" spans="1:13" ht="24.95" customHeight="1" x14ac:dyDescent="0.25">
      <c r="A545" s="33">
        <v>541</v>
      </c>
      <c r="B545" s="52" t="e">
        <f>IF(Esp!#REF!="","",Esp!#REF!)</f>
        <v>#REF!</v>
      </c>
      <c r="C545" s="52" t="str">
        <f>IF(Aco!D545="","",Aco!D545)</f>
        <v/>
      </c>
      <c r="E545" s="52" t="e">
        <f>IF(Adv!#REF!="","",Adv!#REF!)</f>
        <v>#REF!</v>
      </c>
      <c r="F545" s="52" t="e">
        <f>IF(Cli!#REF!="","",Cli!#REF!)</f>
        <v>#REF!</v>
      </c>
      <c r="M545" s="52" t="str">
        <f>IF(Lançamentos!F545="","",Lançamentos!F545)</f>
        <v/>
      </c>
    </row>
    <row r="546" spans="1:13" ht="24.95" customHeight="1" x14ac:dyDescent="0.25">
      <c r="A546" s="33">
        <v>542</v>
      </c>
      <c r="B546" s="52" t="e">
        <f>IF(Esp!#REF!="","",Esp!#REF!)</f>
        <v>#REF!</v>
      </c>
      <c r="C546" s="52" t="str">
        <f>IF(Aco!D546="","",Aco!D546)</f>
        <v/>
      </c>
      <c r="E546" s="52" t="e">
        <f>IF(Adv!#REF!="","",Adv!#REF!)</f>
        <v>#REF!</v>
      </c>
      <c r="F546" s="52" t="e">
        <f>IF(Cli!#REF!="","",Cli!#REF!)</f>
        <v>#REF!</v>
      </c>
      <c r="M546" s="52" t="str">
        <f>IF(Lançamentos!F546="","",Lançamentos!F546)</f>
        <v/>
      </c>
    </row>
    <row r="547" spans="1:13" ht="24.95" customHeight="1" x14ac:dyDescent="0.25">
      <c r="A547" s="33">
        <v>543</v>
      </c>
      <c r="B547" s="52" t="e">
        <f>IF(Esp!#REF!="","",Esp!#REF!)</f>
        <v>#REF!</v>
      </c>
      <c r="C547" s="52" t="str">
        <f>IF(Aco!D547="","",Aco!D547)</f>
        <v/>
      </c>
      <c r="E547" s="52" t="e">
        <f>IF(Adv!#REF!="","",Adv!#REF!)</f>
        <v>#REF!</v>
      </c>
      <c r="F547" s="52" t="e">
        <f>IF(Cli!#REF!="","",Cli!#REF!)</f>
        <v>#REF!</v>
      </c>
      <c r="M547" s="52" t="str">
        <f>IF(Lançamentos!F547="","",Lançamentos!F547)</f>
        <v/>
      </c>
    </row>
    <row r="548" spans="1:13" ht="24.95" customHeight="1" x14ac:dyDescent="0.25">
      <c r="A548" s="33">
        <v>544</v>
      </c>
      <c r="B548" s="52" t="e">
        <f>IF(Esp!#REF!="","",Esp!#REF!)</f>
        <v>#REF!</v>
      </c>
      <c r="C548" s="52" t="str">
        <f>IF(Aco!D548="","",Aco!D548)</f>
        <v/>
      </c>
      <c r="E548" s="52" t="e">
        <f>IF(Adv!#REF!="","",Adv!#REF!)</f>
        <v>#REF!</v>
      </c>
      <c r="F548" s="52" t="e">
        <f>IF(Cli!#REF!="","",Cli!#REF!)</f>
        <v>#REF!</v>
      </c>
      <c r="M548" s="52" t="str">
        <f>IF(Lançamentos!F548="","",Lançamentos!F548)</f>
        <v/>
      </c>
    </row>
    <row r="549" spans="1:13" ht="24.95" customHeight="1" x14ac:dyDescent="0.25">
      <c r="A549" s="33">
        <v>545</v>
      </c>
      <c r="B549" s="52" t="e">
        <f>IF(Esp!#REF!="","",Esp!#REF!)</f>
        <v>#REF!</v>
      </c>
      <c r="C549" s="52" t="str">
        <f>IF(Aco!D549="","",Aco!D549)</f>
        <v/>
      </c>
      <c r="E549" s="52" t="e">
        <f>IF(Adv!#REF!="","",Adv!#REF!)</f>
        <v>#REF!</v>
      </c>
      <c r="F549" s="52" t="e">
        <f>IF(Cli!#REF!="","",Cli!#REF!)</f>
        <v>#REF!</v>
      </c>
      <c r="M549" s="52" t="str">
        <f>IF(Lançamentos!F549="","",Lançamentos!F549)</f>
        <v/>
      </c>
    </row>
    <row r="550" spans="1:13" ht="24.95" customHeight="1" x14ac:dyDescent="0.25">
      <c r="A550" s="33">
        <v>546</v>
      </c>
      <c r="B550" s="52" t="e">
        <f>IF(Esp!#REF!="","",Esp!#REF!)</f>
        <v>#REF!</v>
      </c>
      <c r="C550" s="52" t="str">
        <f>IF(Aco!D550="","",Aco!D550)</f>
        <v/>
      </c>
      <c r="E550" s="52" t="e">
        <f>IF(Adv!#REF!="","",Adv!#REF!)</f>
        <v>#REF!</v>
      </c>
      <c r="F550" s="52" t="e">
        <f>IF(Cli!#REF!="","",Cli!#REF!)</f>
        <v>#REF!</v>
      </c>
      <c r="M550" s="52" t="str">
        <f>IF(Lançamentos!F550="","",Lançamentos!F550)</f>
        <v/>
      </c>
    </row>
    <row r="551" spans="1:13" ht="24.95" customHeight="1" x14ac:dyDescent="0.25">
      <c r="A551" s="33">
        <v>547</v>
      </c>
      <c r="B551" s="52" t="e">
        <f>IF(Esp!#REF!="","",Esp!#REF!)</f>
        <v>#REF!</v>
      </c>
      <c r="C551" s="52" t="str">
        <f>IF(Aco!D551="","",Aco!D551)</f>
        <v/>
      </c>
      <c r="E551" s="52" t="e">
        <f>IF(Adv!#REF!="","",Adv!#REF!)</f>
        <v>#REF!</v>
      </c>
      <c r="F551" s="52" t="e">
        <f>IF(Cli!#REF!="","",Cli!#REF!)</f>
        <v>#REF!</v>
      </c>
      <c r="M551" s="52" t="str">
        <f>IF(Lançamentos!F551="","",Lançamentos!F551)</f>
        <v/>
      </c>
    </row>
    <row r="552" spans="1:13" ht="24.95" customHeight="1" x14ac:dyDescent="0.25">
      <c r="A552" s="33">
        <v>548</v>
      </c>
      <c r="B552" s="52" t="e">
        <f>IF(Esp!#REF!="","",Esp!#REF!)</f>
        <v>#REF!</v>
      </c>
      <c r="C552" s="52" t="str">
        <f>IF(Aco!D552="","",Aco!D552)</f>
        <v/>
      </c>
      <c r="E552" s="52" t="e">
        <f>IF(Adv!#REF!="","",Adv!#REF!)</f>
        <v>#REF!</v>
      </c>
      <c r="F552" s="52" t="e">
        <f>IF(Cli!#REF!="","",Cli!#REF!)</f>
        <v>#REF!</v>
      </c>
      <c r="M552" s="52" t="str">
        <f>IF(Lançamentos!F552="","",Lançamentos!F552)</f>
        <v/>
      </c>
    </row>
    <row r="553" spans="1:13" ht="24.95" customHeight="1" x14ac:dyDescent="0.25">
      <c r="A553" s="33">
        <v>549</v>
      </c>
      <c r="B553" s="52" t="e">
        <f>IF(Esp!#REF!="","",Esp!#REF!)</f>
        <v>#REF!</v>
      </c>
      <c r="C553" s="52" t="str">
        <f>IF(Aco!D553="","",Aco!D553)</f>
        <v/>
      </c>
      <c r="E553" s="52" t="e">
        <f>IF(Adv!#REF!="","",Adv!#REF!)</f>
        <v>#REF!</v>
      </c>
      <c r="F553" s="52" t="e">
        <f>IF(Cli!#REF!="","",Cli!#REF!)</f>
        <v>#REF!</v>
      </c>
      <c r="M553" s="52" t="str">
        <f>IF(Lançamentos!F553="","",Lançamentos!F553)</f>
        <v/>
      </c>
    </row>
    <row r="554" spans="1:13" ht="24.95" customHeight="1" x14ac:dyDescent="0.25">
      <c r="A554" s="33">
        <v>550</v>
      </c>
      <c r="B554" s="52" t="e">
        <f>IF(Esp!#REF!="","",Esp!#REF!)</f>
        <v>#REF!</v>
      </c>
      <c r="C554" s="52" t="str">
        <f>IF(Aco!D554="","",Aco!D554)</f>
        <v/>
      </c>
      <c r="E554" s="52" t="e">
        <f>IF(Adv!#REF!="","",Adv!#REF!)</f>
        <v>#REF!</v>
      </c>
      <c r="F554" s="52" t="e">
        <f>IF(Cli!#REF!="","",Cli!#REF!)</f>
        <v>#REF!</v>
      </c>
      <c r="M554" s="52" t="str">
        <f>IF(Lançamentos!F554="","",Lançamentos!F554)</f>
        <v/>
      </c>
    </row>
    <row r="555" spans="1:13" ht="24.95" customHeight="1" x14ac:dyDescent="0.25">
      <c r="A555" s="33">
        <v>551</v>
      </c>
      <c r="B555" s="52" t="e">
        <f>IF(Esp!#REF!="","",Esp!#REF!)</f>
        <v>#REF!</v>
      </c>
      <c r="C555" s="52" t="str">
        <f>IF(Aco!D555="","",Aco!D555)</f>
        <v/>
      </c>
      <c r="E555" s="52" t="e">
        <f>IF(Adv!#REF!="","",Adv!#REF!)</f>
        <v>#REF!</v>
      </c>
      <c r="F555" s="52" t="e">
        <f>IF(Cli!#REF!="","",Cli!#REF!)</f>
        <v>#REF!</v>
      </c>
      <c r="M555" s="52" t="str">
        <f>IF(Lançamentos!F555="","",Lançamentos!F555)</f>
        <v/>
      </c>
    </row>
    <row r="556" spans="1:13" ht="24.95" customHeight="1" x14ac:dyDescent="0.25">
      <c r="A556" s="33">
        <v>552</v>
      </c>
      <c r="B556" s="52" t="e">
        <f>IF(Esp!#REF!="","",Esp!#REF!)</f>
        <v>#REF!</v>
      </c>
      <c r="C556" s="52" t="str">
        <f>IF(Aco!D556="","",Aco!D556)</f>
        <v/>
      </c>
      <c r="E556" s="52" t="e">
        <f>IF(Adv!#REF!="","",Adv!#REF!)</f>
        <v>#REF!</v>
      </c>
      <c r="F556" s="52" t="e">
        <f>IF(Cli!#REF!="","",Cli!#REF!)</f>
        <v>#REF!</v>
      </c>
      <c r="M556" s="52" t="str">
        <f>IF(Lançamentos!F556="","",Lançamentos!F556)</f>
        <v/>
      </c>
    </row>
    <row r="557" spans="1:13" ht="24.95" customHeight="1" x14ac:dyDescent="0.25">
      <c r="A557" s="33">
        <v>553</v>
      </c>
      <c r="B557" s="52" t="e">
        <f>IF(Esp!#REF!="","",Esp!#REF!)</f>
        <v>#REF!</v>
      </c>
      <c r="C557" s="52" t="str">
        <f>IF(Aco!D557="","",Aco!D557)</f>
        <v/>
      </c>
      <c r="E557" s="52" t="e">
        <f>IF(Adv!#REF!="","",Adv!#REF!)</f>
        <v>#REF!</v>
      </c>
      <c r="F557" s="52" t="e">
        <f>IF(Cli!#REF!="","",Cli!#REF!)</f>
        <v>#REF!</v>
      </c>
      <c r="M557" s="52" t="str">
        <f>IF(Lançamentos!F557="","",Lançamentos!F557)</f>
        <v/>
      </c>
    </row>
    <row r="558" spans="1:13" ht="24.95" customHeight="1" x14ac:dyDescent="0.25">
      <c r="A558" s="33">
        <v>554</v>
      </c>
      <c r="B558" s="52" t="e">
        <f>IF(Esp!#REF!="","",Esp!#REF!)</f>
        <v>#REF!</v>
      </c>
      <c r="C558" s="52" t="str">
        <f>IF(Aco!D558="","",Aco!D558)</f>
        <v/>
      </c>
      <c r="E558" s="52" t="e">
        <f>IF(Adv!#REF!="","",Adv!#REF!)</f>
        <v>#REF!</v>
      </c>
      <c r="F558" s="52" t="e">
        <f>IF(Cli!#REF!="","",Cli!#REF!)</f>
        <v>#REF!</v>
      </c>
      <c r="M558" s="52" t="str">
        <f>IF(Lançamentos!F558="","",Lançamentos!F558)</f>
        <v/>
      </c>
    </row>
    <row r="559" spans="1:13" ht="24.95" customHeight="1" x14ac:dyDescent="0.25">
      <c r="A559" s="33">
        <v>555</v>
      </c>
      <c r="B559" s="52" t="e">
        <f>IF(Esp!#REF!="","",Esp!#REF!)</f>
        <v>#REF!</v>
      </c>
      <c r="C559" s="52" t="str">
        <f>IF(Aco!D559="","",Aco!D559)</f>
        <v/>
      </c>
      <c r="E559" s="52" t="e">
        <f>IF(Adv!#REF!="","",Adv!#REF!)</f>
        <v>#REF!</v>
      </c>
      <c r="F559" s="52" t="e">
        <f>IF(Cli!#REF!="","",Cli!#REF!)</f>
        <v>#REF!</v>
      </c>
      <c r="M559" s="52" t="str">
        <f>IF(Lançamentos!F559="","",Lançamentos!F559)</f>
        <v/>
      </c>
    </row>
    <row r="560" spans="1:13" ht="24.95" customHeight="1" x14ac:dyDescent="0.25">
      <c r="A560" s="33">
        <v>556</v>
      </c>
      <c r="B560" s="52" t="e">
        <f>IF(Esp!#REF!="","",Esp!#REF!)</f>
        <v>#REF!</v>
      </c>
      <c r="C560" s="52" t="str">
        <f>IF(Aco!D560="","",Aco!D560)</f>
        <v/>
      </c>
      <c r="E560" s="52" t="e">
        <f>IF(Adv!#REF!="","",Adv!#REF!)</f>
        <v>#REF!</v>
      </c>
      <c r="F560" s="52" t="e">
        <f>IF(Cli!#REF!="","",Cli!#REF!)</f>
        <v>#REF!</v>
      </c>
      <c r="M560" s="52" t="str">
        <f>IF(Lançamentos!F560="","",Lançamentos!F560)</f>
        <v/>
      </c>
    </row>
    <row r="561" spans="1:13" ht="24.95" customHeight="1" x14ac:dyDescent="0.25">
      <c r="A561" s="33">
        <v>557</v>
      </c>
      <c r="B561" s="52" t="e">
        <f>IF(Esp!#REF!="","",Esp!#REF!)</f>
        <v>#REF!</v>
      </c>
      <c r="C561" s="52" t="str">
        <f>IF(Aco!D561="","",Aco!D561)</f>
        <v/>
      </c>
      <c r="E561" s="52" t="e">
        <f>IF(Adv!#REF!="","",Adv!#REF!)</f>
        <v>#REF!</v>
      </c>
      <c r="F561" s="52" t="e">
        <f>IF(Cli!#REF!="","",Cli!#REF!)</f>
        <v>#REF!</v>
      </c>
      <c r="M561" s="52" t="str">
        <f>IF(Lançamentos!F561="","",Lançamentos!F561)</f>
        <v/>
      </c>
    </row>
    <row r="562" spans="1:13" ht="24.95" customHeight="1" x14ac:dyDescent="0.25">
      <c r="A562" s="33">
        <v>558</v>
      </c>
      <c r="B562" s="52" t="e">
        <f>IF(Esp!#REF!="","",Esp!#REF!)</f>
        <v>#REF!</v>
      </c>
      <c r="C562" s="52" t="str">
        <f>IF(Aco!D562="","",Aco!D562)</f>
        <v/>
      </c>
      <c r="E562" s="52" t="e">
        <f>IF(Adv!#REF!="","",Adv!#REF!)</f>
        <v>#REF!</v>
      </c>
      <c r="F562" s="52" t="e">
        <f>IF(Cli!#REF!="","",Cli!#REF!)</f>
        <v>#REF!</v>
      </c>
      <c r="M562" s="52" t="str">
        <f>IF(Lançamentos!F562="","",Lançamentos!F562)</f>
        <v/>
      </c>
    </row>
    <row r="563" spans="1:13" ht="24.95" customHeight="1" x14ac:dyDescent="0.25">
      <c r="A563" s="33">
        <v>559</v>
      </c>
      <c r="B563" s="52" t="e">
        <f>IF(Esp!#REF!="","",Esp!#REF!)</f>
        <v>#REF!</v>
      </c>
      <c r="C563" s="52" t="str">
        <f>IF(Aco!D563="","",Aco!D563)</f>
        <v/>
      </c>
      <c r="E563" s="52" t="e">
        <f>IF(Adv!#REF!="","",Adv!#REF!)</f>
        <v>#REF!</v>
      </c>
      <c r="F563" s="52" t="e">
        <f>IF(Cli!#REF!="","",Cli!#REF!)</f>
        <v>#REF!</v>
      </c>
      <c r="M563" s="52" t="str">
        <f>IF(Lançamentos!F563="","",Lançamentos!F563)</f>
        <v/>
      </c>
    </row>
    <row r="564" spans="1:13" ht="24.95" customHeight="1" x14ac:dyDescent="0.25">
      <c r="A564" s="33">
        <v>560</v>
      </c>
      <c r="B564" s="52" t="e">
        <f>IF(Esp!#REF!="","",Esp!#REF!)</f>
        <v>#REF!</v>
      </c>
      <c r="C564" s="52" t="str">
        <f>IF(Aco!D564="","",Aco!D564)</f>
        <v/>
      </c>
      <c r="E564" s="52" t="e">
        <f>IF(Adv!#REF!="","",Adv!#REF!)</f>
        <v>#REF!</v>
      </c>
      <c r="F564" s="52" t="e">
        <f>IF(Cli!#REF!="","",Cli!#REF!)</f>
        <v>#REF!</v>
      </c>
      <c r="M564" s="52" t="str">
        <f>IF(Lançamentos!F564="","",Lançamentos!F564)</f>
        <v/>
      </c>
    </row>
    <row r="565" spans="1:13" ht="24.95" customHeight="1" x14ac:dyDescent="0.25">
      <c r="A565" s="33">
        <v>561</v>
      </c>
      <c r="B565" s="52" t="e">
        <f>IF(Esp!#REF!="","",Esp!#REF!)</f>
        <v>#REF!</v>
      </c>
      <c r="C565" s="52" t="str">
        <f>IF(Aco!D565="","",Aco!D565)</f>
        <v/>
      </c>
      <c r="E565" s="52" t="e">
        <f>IF(Adv!#REF!="","",Adv!#REF!)</f>
        <v>#REF!</v>
      </c>
      <c r="F565" s="52" t="e">
        <f>IF(Cli!#REF!="","",Cli!#REF!)</f>
        <v>#REF!</v>
      </c>
      <c r="M565" s="52" t="str">
        <f>IF(Lançamentos!F565="","",Lançamentos!F565)</f>
        <v/>
      </c>
    </row>
    <row r="566" spans="1:13" ht="24.95" customHeight="1" x14ac:dyDescent="0.25">
      <c r="A566" s="33">
        <v>562</v>
      </c>
      <c r="B566" s="52" t="e">
        <f>IF(Esp!#REF!="","",Esp!#REF!)</f>
        <v>#REF!</v>
      </c>
      <c r="C566" s="52" t="str">
        <f>IF(Aco!D566="","",Aco!D566)</f>
        <v/>
      </c>
      <c r="E566" s="52" t="e">
        <f>IF(Adv!#REF!="","",Adv!#REF!)</f>
        <v>#REF!</v>
      </c>
      <c r="F566" s="52" t="e">
        <f>IF(Cli!#REF!="","",Cli!#REF!)</f>
        <v>#REF!</v>
      </c>
      <c r="M566" s="52" t="str">
        <f>IF(Lançamentos!F566="","",Lançamentos!F566)</f>
        <v/>
      </c>
    </row>
    <row r="567" spans="1:13" ht="24.95" customHeight="1" x14ac:dyDescent="0.25">
      <c r="A567" s="33">
        <v>563</v>
      </c>
      <c r="B567" s="52" t="e">
        <f>IF(Esp!#REF!="","",Esp!#REF!)</f>
        <v>#REF!</v>
      </c>
      <c r="C567" s="52" t="str">
        <f>IF(Aco!D567="","",Aco!D567)</f>
        <v/>
      </c>
      <c r="E567" s="52" t="e">
        <f>IF(Adv!#REF!="","",Adv!#REF!)</f>
        <v>#REF!</v>
      </c>
      <c r="F567" s="52" t="e">
        <f>IF(Cli!#REF!="","",Cli!#REF!)</f>
        <v>#REF!</v>
      </c>
      <c r="M567" s="52" t="str">
        <f>IF(Lançamentos!F567="","",Lançamentos!F567)</f>
        <v/>
      </c>
    </row>
    <row r="568" spans="1:13" ht="24.95" customHeight="1" x14ac:dyDescent="0.25">
      <c r="A568" s="33">
        <v>564</v>
      </c>
      <c r="B568" s="52" t="e">
        <f>IF(Esp!#REF!="","",Esp!#REF!)</f>
        <v>#REF!</v>
      </c>
      <c r="C568" s="52" t="str">
        <f>IF(Aco!D568="","",Aco!D568)</f>
        <v/>
      </c>
      <c r="E568" s="52" t="e">
        <f>IF(Adv!#REF!="","",Adv!#REF!)</f>
        <v>#REF!</v>
      </c>
      <c r="F568" s="52" t="e">
        <f>IF(Cli!#REF!="","",Cli!#REF!)</f>
        <v>#REF!</v>
      </c>
      <c r="M568" s="52" t="str">
        <f>IF(Lançamentos!F568="","",Lançamentos!F568)</f>
        <v/>
      </c>
    </row>
    <row r="569" spans="1:13" ht="24.95" customHeight="1" x14ac:dyDescent="0.25">
      <c r="A569" s="33">
        <v>565</v>
      </c>
      <c r="B569" s="52" t="e">
        <f>IF(Esp!#REF!="","",Esp!#REF!)</f>
        <v>#REF!</v>
      </c>
      <c r="C569" s="52" t="str">
        <f>IF(Aco!D569="","",Aco!D569)</f>
        <v/>
      </c>
      <c r="E569" s="52" t="e">
        <f>IF(Adv!#REF!="","",Adv!#REF!)</f>
        <v>#REF!</v>
      </c>
      <c r="F569" s="52" t="e">
        <f>IF(Cli!#REF!="","",Cli!#REF!)</f>
        <v>#REF!</v>
      </c>
      <c r="M569" s="52" t="str">
        <f>IF(Lançamentos!F569="","",Lançamentos!F569)</f>
        <v/>
      </c>
    </row>
    <row r="570" spans="1:13" ht="24.95" customHeight="1" x14ac:dyDescent="0.25">
      <c r="A570" s="33">
        <v>566</v>
      </c>
      <c r="B570" s="52" t="e">
        <f>IF(Esp!#REF!="","",Esp!#REF!)</f>
        <v>#REF!</v>
      </c>
      <c r="C570" s="52" t="str">
        <f>IF(Aco!D570="","",Aco!D570)</f>
        <v/>
      </c>
      <c r="E570" s="52" t="e">
        <f>IF(Adv!#REF!="","",Adv!#REF!)</f>
        <v>#REF!</v>
      </c>
      <c r="F570" s="52" t="e">
        <f>IF(Cli!#REF!="","",Cli!#REF!)</f>
        <v>#REF!</v>
      </c>
      <c r="M570" s="52" t="str">
        <f>IF(Lançamentos!F570="","",Lançamentos!F570)</f>
        <v/>
      </c>
    </row>
    <row r="571" spans="1:13" ht="24.95" customHeight="1" x14ac:dyDescent="0.25">
      <c r="A571" s="33">
        <v>567</v>
      </c>
      <c r="B571" s="52" t="e">
        <f>IF(Esp!#REF!="","",Esp!#REF!)</f>
        <v>#REF!</v>
      </c>
      <c r="C571" s="52" t="str">
        <f>IF(Aco!D571="","",Aco!D571)</f>
        <v/>
      </c>
      <c r="E571" s="52" t="e">
        <f>IF(Adv!#REF!="","",Adv!#REF!)</f>
        <v>#REF!</v>
      </c>
      <c r="F571" s="52" t="e">
        <f>IF(Cli!#REF!="","",Cli!#REF!)</f>
        <v>#REF!</v>
      </c>
      <c r="M571" s="52" t="str">
        <f>IF(Lançamentos!F571="","",Lançamentos!F571)</f>
        <v/>
      </c>
    </row>
    <row r="572" spans="1:13" ht="24.95" customHeight="1" x14ac:dyDescent="0.25">
      <c r="A572" s="33">
        <v>568</v>
      </c>
      <c r="B572" s="52" t="e">
        <f>IF(Esp!#REF!="","",Esp!#REF!)</f>
        <v>#REF!</v>
      </c>
      <c r="C572" s="52" t="str">
        <f>IF(Aco!D572="","",Aco!D572)</f>
        <v/>
      </c>
      <c r="E572" s="52" t="e">
        <f>IF(Adv!#REF!="","",Adv!#REF!)</f>
        <v>#REF!</v>
      </c>
      <c r="F572" s="52" t="e">
        <f>IF(Cli!#REF!="","",Cli!#REF!)</f>
        <v>#REF!</v>
      </c>
      <c r="M572" s="52" t="str">
        <f>IF(Lançamentos!F572="","",Lançamentos!F572)</f>
        <v/>
      </c>
    </row>
    <row r="573" spans="1:13" ht="24.95" customHeight="1" x14ac:dyDescent="0.25">
      <c r="A573" s="33">
        <v>569</v>
      </c>
      <c r="B573" s="52" t="e">
        <f>IF(Esp!#REF!="","",Esp!#REF!)</f>
        <v>#REF!</v>
      </c>
      <c r="C573" s="52" t="str">
        <f>IF(Aco!D573="","",Aco!D573)</f>
        <v/>
      </c>
      <c r="E573" s="52" t="e">
        <f>IF(Adv!#REF!="","",Adv!#REF!)</f>
        <v>#REF!</v>
      </c>
      <c r="F573" s="52" t="e">
        <f>IF(Cli!#REF!="","",Cli!#REF!)</f>
        <v>#REF!</v>
      </c>
      <c r="M573" s="52" t="str">
        <f>IF(Lançamentos!F573="","",Lançamentos!F573)</f>
        <v/>
      </c>
    </row>
    <row r="574" spans="1:13" ht="24.95" customHeight="1" x14ac:dyDescent="0.25">
      <c r="A574" s="33">
        <v>570</v>
      </c>
      <c r="B574" s="52" t="e">
        <f>IF(Esp!#REF!="","",Esp!#REF!)</f>
        <v>#REF!</v>
      </c>
      <c r="C574" s="52" t="str">
        <f>IF(Aco!D574="","",Aco!D574)</f>
        <v/>
      </c>
      <c r="E574" s="52" t="e">
        <f>IF(Adv!#REF!="","",Adv!#REF!)</f>
        <v>#REF!</v>
      </c>
      <c r="F574" s="52" t="e">
        <f>IF(Cli!#REF!="","",Cli!#REF!)</f>
        <v>#REF!</v>
      </c>
      <c r="M574" s="52" t="str">
        <f>IF(Lançamentos!F574="","",Lançamentos!F574)</f>
        <v/>
      </c>
    </row>
    <row r="575" spans="1:13" ht="24.95" customHeight="1" x14ac:dyDescent="0.25">
      <c r="A575" s="33">
        <v>571</v>
      </c>
      <c r="B575" s="52" t="e">
        <f>IF(Esp!#REF!="","",Esp!#REF!)</f>
        <v>#REF!</v>
      </c>
      <c r="C575" s="52" t="str">
        <f>IF(Aco!D575="","",Aco!D575)</f>
        <v/>
      </c>
      <c r="E575" s="52" t="e">
        <f>IF(Adv!#REF!="","",Adv!#REF!)</f>
        <v>#REF!</v>
      </c>
      <c r="F575" s="52" t="e">
        <f>IF(Cli!#REF!="","",Cli!#REF!)</f>
        <v>#REF!</v>
      </c>
      <c r="M575" s="52" t="str">
        <f>IF(Lançamentos!F575="","",Lançamentos!F575)</f>
        <v/>
      </c>
    </row>
    <row r="576" spans="1:13" ht="24.95" customHeight="1" x14ac:dyDescent="0.25">
      <c r="A576" s="33">
        <v>572</v>
      </c>
      <c r="B576" s="52" t="e">
        <f>IF(Esp!#REF!="","",Esp!#REF!)</f>
        <v>#REF!</v>
      </c>
      <c r="C576" s="52" t="str">
        <f>IF(Aco!D576="","",Aco!D576)</f>
        <v/>
      </c>
      <c r="E576" s="52" t="e">
        <f>IF(Adv!#REF!="","",Adv!#REF!)</f>
        <v>#REF!</v>
      </c>
      <c r="F576" s="52" t="e">
        <f>IF(Cli!#REF!="","",Cli!#REF!)</f>
        <v>#REF!</v>
      </c>
      <c r="M576" s="52" t="str">
        <f>IF(Lançamentos!F576="","",Lançamentos!F576)</f>
        <v/>
      </c>
    </row>
    <row r="577" spans="1:13" ht="24.95" customHeight="1" x14ac:dyDescent="0.25">
      <c r="A577" s="33">
        <v>573</v>
      </c>
      <c r="B577" s="52" t="e">
        <f>IF(Esp!#REF!="","",Esp!#REF!)</f>
        <v>#REF!</v>
      </c>
      <c r="C577" s="52" t="str">
        <f>IF(Aco!D577="","",Aco!D577)</f>
        <v/>
      </c>
      <c r="E577" s="52" t="e">
        <f>IF(Adv!#REF!="","",Adv!#REF!)</f>
        <v>#REF!</v>
      </c>
      <c r="F577" s="52" t="e">
        <f>IF(Cli!#REF!="","",Cli!#REF!)</f>
        <v>#REF!</v>
      </c>
      <c r="M577" s="52" t="str">
        <f>IF(Lançamentos!F577="","",Lançamentos!F577)</f>
        <v/>
      </c>
    </row>
    <row r="578" spans="1:13" ht="24.95" customHeight="1" x14ac:dyDescent="0.25">
      <c r="A578" s="33">
        <v>574</v>
      </c>
      <c r="B578" s="52" t="e">
        <f>IF(Esp!#REF!="","",Esp!#REF!)</f>
        <v>#REF!</v>
      </c>
      <c r="C578" s="52" t="str">
        <f>IF(Aco!D578="","",Aco!D578)</f>
        <v/>
      </c>
      <c r="E578" s="52" t="e">
        <f>IF(Adv!#REF!="","",Adv!#REF!)</f>
        <v>#REF!</v>
      </c>
      <c r="F578" s="52" t="e">
        <f>IF(Cli!#REF!="","",Cli!#REF!)</f>
        <v>#REF!</v>
      </c>
      <c r="M578" s="52" t="str">
        <f>IF(Lançamentos!F578="","",Lançamentos!F578)</f>
        <v/>
      </c>
    </row>
    <row r="579" spans="1:13" ht="24.95" customHeight="1" x14ac:dyDescent="0.25">
      <c r="A579" s="33">
        <v>575</v>
      </c>
      <c r="B579" s="52" t="e">
        <f>IF(Esp!#REF!="","",Esp!#REF!)</f>
        <v>#REF!</v>
      </c>
      <c r="C579" s="52" t="str">
        <f>IF(Aco!D579="","",Aco!D579)</f>
        <v/>
      </c>
      <c r="E579" s="52" t="e">
        <f>IF(Adv!#REF!="","",Adv!#REF!)</f>
        <v>#REF!</v>
      </c>
      <c r="F579" s="52" t="e">
        <f>IF(Cli!#REF!="","",Cli!#REF!)</f>
        <v>#REF!</v>
      </c>
      <c r="M579" s="52" t="str">
        <f>IF(Lançamentos!F579="","",Lançamentos!F579)</f>
        <v/>
      </c>
    </row>
    <row r="580" spans="1:13" ht="24.95" customHeight="1" x14ac:dyDescent="0.25">
      <c r="A580" s="33">
        <v>576</v>
      </c>
      <c r="B580" s="52" t="e">
        <f>IF(Esp!#REF!="","",Esp!#REF!)</f>
        <v>#REF!</v>
      </c>
      <c r="C580" s="52" t="str">
        <f>IF(Aco!D580="","",Aco!D580)</f>
        <v/>
      </c>
      <c r="E580" s="52" t="e">
        <f>IF(Adv!#REF!="","",Adv!#REF!)</f>
        <v>#REF!</v>
      </c>
      <c r="F580" s="52" t="e">
        <f>IF(Cli!#REF!="","",Cli!#REF!)</f>
        <v>#REF!</v>
      </c>
      <c r="M580" s="52" t="str">
        <f>IF(Lançamentos!F580="","",Lançamentos!F580)</f>
        <v/>
      </c>
    </row>
    <row r="581" spans="1:13" ht="24.95" customHeight="1" x14ac:dyDescent="0.25">
      <c r="A581" s="33">
        <v>577</v>
      </c>
      <c r="B581" s="52" t="e">
        <f>IF(Esp!#REF!="","",Esp!#REF!)</f>
        <v>#REF!</v>
      </c>
      <c r="C581" s="52" t="str">
        <f>IF(Aco!D581="","",Aco!D581)</f>
        <v/>
      </c>
      <c r="E581" s="52" t="e">
        <f>IF(Adv!#REF!="","",Adv!#REF!)</f>
        <v>#REF!</v>
      </c>
      <c r="F581" s="52" t="e">
        <f>IF(Cli!#REF!="","",Cli!#REF!)</f>
        <v>#REF!</v>
      </c>
      <c r="M581" s="52" t="str">
        <f>IF(Lançamentos!F581="","",Lançamentos!F581)</f>
        <v/>
      </c>
    </row>
    <row r="582" spans="1:13" ht="24.95" customHeight="1" x14ac:dyDescent="0.25">
      <c r="A582" s="33">
        <v>578</v>
      </c>
      <c r="B582" s="52" t="e">
        <f>IF(Esp!#REF!="","",Esp!#REF!)</f>
        <v>#REF!</v>
      </c>
      <c r="C582" s="52" t="str">
        <f>IF(Aco!D582="","",Aco!D582)</f>
        <v/>
      </c>
      <c r="E582" s="52" t="e">
        <f>IF(Adv!#REF!="","",Adv!#REF!)</f>
        <v>#REF!</v>
      </c>
      <c r="F582" s="52" t="e">
        <f>IF(Cli!#REF!="","",Cli!#REF!)</f>
        <v>#REF!</v>
      </c>
      <c r="M582" s="52" t="str">
        <f>IF(Lançamentos!F582="","",Lançamentos!F582)</f>
        <v/>
      </c>
    </row>
    <row r="583" spans="1:13" ht="24.95" customHeight="1" x14ac:dyDescent="0.25">
      <c r="A583" s="33">
        <v>579</v>
      </c>
      <c r="B583" s="52" t="e">
        <f>IF(Esp!#REF!="","",Esp!#REF!)</f>
        <v>#REF!</v>
      </c>
      <c r="C583" s="52" t="str">
        <f>IF(Aco!D583="","",Aco!D583)</f>
        <v/>
      </c>
      <c r="E583" s="52" t="e">
        <f>IF(Adv!#REF!="","",Adv!#REF!)</f>
        <v>#REF!</v>
      </c>
      <c r="F583" s="52" t="e">
        <f>IF(Cli!#REF!="","",Cli!#REF!)</f>
        <v>#REF!</v>
      </c>
      <c r="M583" s="52" t="str">
        <f>IF(Lançamentos!F583="","",Lançamentos!F583)</f>
        <v/>
      </c>
    </row>
    <row r="584" spans="1:13" ht="24.95" customHeight="1" x14ac:dyDescent="0.25">
      <c r="A584" s="33">
        <v>580</v>
      </c>
      <c r="B584" s="52" t="e">
        <f>IF(Esp!#REF!="","",Esp!#REF!)</f>
        <v>#REF!</v>
      </c>
      <c r="C584" s="52" t="str">
        <f>IF(Aco!D584="","",Aco!D584)</f>
        <v/>
      </c>
      <c r="E584" s="52" t="e">
        <f>IF(Adv!#REF!="","",Adv!#REF!)</f>
        <v>#REF!</v>
      </c>
      <c r="F584" s="52" t="e">
        <f>IF(Cli!#REF!="","",Cli!#REF!)</f>
        <v>#REF!</v>
      </c>
      <c r="M584" s="52" t="str">
        <f>IF(Lançamentos!F584="","",Lançamentos!F584)</f>
        <v/>
      </c>
    </row>
    <row r="585" spans="1:13" ht="24.95" customHeight="1" x14ac:dyDescent="0.25">
      <c r="A585" s="33">
        <v>581</v>
      </c>
      <c r="B585" s="52" t="e">
        <f>IF(Esp!#REF!="","",Esp!#REF!)</f>
        <v>#REF!</v>
      </c>
      <c r="C585" s="52" t="str">
        <f>IF(Aco!D585="","",Aco!D585)</f>
        <v/>
      </c>
      <c r="E585" s="52" t="e">
        <f>IF(Adv!#REF!="","",Adv!#REF!)</f>
        <v>#REF!</v>
      </c>
      <c r="F585" s="52" t="e">
        <f>IF(Cli!#REF!="","",Cli!#REF!)</f>
        <v>#REF!</v>
      </c>
      <c r="M585" s="52" t="str">
        <f>IF(Lançamentos!F585="","",Lançamentos!F585)</f>
        <v/>
      </c>
    </row>
    <row r="586" spans="1:13" ht="24.95" customHeight="1" x14ac:dyDescent="0.25">
      <c r="A586" s="33">
        <v>582</v>
      </c>
      <c r="B586" s="52" t="e">
        <f>IF(Esp!#REF!="","",Esp!#REF!)</f>
        <v>#REF!</v>
      </c>
      <c r="C586" s="52" t="str">
        <f>IF(Aco!D586="","",Aco!D586)</f>
        <v/>
      </c>
      <c r="E586" s="52" t="e">
        <f>IF(Adv!#REF!="","",Adv!#REF!)</f>
        <v>#REF!</v>
      </c>
      <c r="F586" s="52" t="e">
        <f>IF(Cli!#REF!="","",Cli!#REF!)</f>
        <v>#REF!</v>
      </c>
      <c r="M586" s="52" t="str">
        <f>IF(Lançamentos!F586="","",Lançamentos!F586)</f>
        <v/>
      </c>
    </row>
    <row r="587" spans="1:13" ht="24.95" customHeight="1" x14ac:dyDescent="0.25">
      <c r="A587" s="33">
        <v>583</v>
      </c>
      <c r="B587" s="52" t="e">
        <f>IF(Esp!#REF!="","",Esp!#REF!)</f>
        <v>#REF!</v>
      </c>
      <c r="C587" s="52" t="str">
        <f>IF(Aco!D587="","",Aco!D587)</f>
        <v/>
      </c>
      <c r="E587" s="52" t="e">
        <f>IF(Adv!#REF!="","",Adv!#REF!)</f>
        <v>#REF!</v>
      </c>
      <c r="F587" s="52" t="e">
        <f>IF(Cli!#REF!="","",Cli!#REF!)</f>
        <v>#REF!</v>
      </c>
      <c r="M587" s="52" t="str">
        <f>IF(Lançamentos!F587="","",Lançamentos!F587)</f>
        <v/>
      </c>
    </row>
    <row r="588" spans="1:13" ht="24.95" customHeight="1" x14ac:dyDescent="0.25">
      <c r="A588" s="33">
        <v>584</v>
      </c>
      <c r="B588" s="52" t="e">
        <f>IF(Esp!#REF!="","",Esp!#REF!)</f>
        <v>#REF!</v>
      </c>
      <c r="C588" s="52" t="str">
        <f>IF(Aco!D588="","",Aco!D588)</f>
        <v/>
      </c>
      <c r="E588" s="52" t="e">
        <f>IF(Adv!#REF!="","",Adv!#REF!)</f>
        <v>#REF!</v>
      </c>
      <c r="F588" s="52" t="e">
        <f>IF(Cli!#REF!="","",Cli!#REF!)</f>
        <v>#REF!</v>
      </c>
      <c r="M588" s="52" t="str">
        <f>IF(Lançamentos!F588="","",Lançamentos!F588)</f>
        <v/>
      </c>
    </row>
    <row r="589" spans="1:13" ht="24.95" customHeight="1" x14ac:dyDescent="0.25">
      <c r="A589" s="33">
        <v>585</v>
      </c>
      <c r="B589" s="52" t="e">
        <f>IF(Esp!#REF!="","",Esp!#REF!)</f>
        <v>#REF!</v>
      </c>
      <c r="C589" s="52" t="str">
        <f>IF(Aco!D589="","",Aco!D589)</f>
        <v/>
      </c>
      <c r="E589" s="52" t="e">
        <f>IF(Adv!#REF!="","",Adv!#REF!)</f>
        <v>#REF!</v>
      </c>
      <c r="F589" s="52" t="e">
        <f>IF(Cli!#REF!="","",Cli!#REF!)</f>
        <v>#REF!</v>
      </c>
      <c r="M589" s="52" t="str">
        <f>IF(Lançamentos!F589="","",Lançamentos!F589)</f>
        <v/>
      </c>
    </row>
    <row r="590" spans="1:13" ht="24.95" customHeight="1" x14ac:dyDescent="0.25">
      <c r="A590" s="33">
        <v>586</v>
      </c>
      <c r="B590" s="52" t="e">
        <f>IF(Esp!#REF!="","",Esp!#REF!)</f>
        <v>#REF!</v>
      </c>
      <c r="C590" s="52" t="str">
        <f>IF(Aco!D590="","",Aco!D590)</f>
        <v/>
      </c>
      <c r="E590" s="52" t="e">
        <f>IF(Adv!#REF!="","",Adv!#REF!)</f>
        <v>#REF!</v>
      </c>
      <c r="F590" s="52" t="e">
        <f>IF(Cli!#REF!="","",Cli!#REF!)</f>
        <v>#REF!</v>
      </c>
      <c r="M590" s="52" t="str">
        <f>IF(Lançamentos!F590="","",Lançamentos!F590)</f>
        <v/>
      </c>
    </row>
    <row r="591" spans="1:13" ht="24.95" customHeight="1" x14ac:dyDescent="0.25">
      <c r="A591" s="33">
        <v>587</v>
      </c>
      <c r="B591" s="52" t="e">
        <f>IF(Esp!#REF!="","",Esp!#REF!)</f>
        <v>#REF!</v>
      </c>
      <c r="C591" s="52" t="str">
        <f>IF(Aco!D591="","",Aco!D591)</f>
        <v/>
      </c>
      <c r="E591" s="52" t="e">
        <f>IF(Adv!#REF!="","",Adv!#REF!)</f>
        <v>#REF!</v>
      </c>
      <c r="F591" s="52" t="e">
        <f>IF(Cli!#REF!="","",Cli!#REF!)</f>
        <v>#REF!</v>
      </c>
      <c r="M591" s="52" t="str">
        <f>IF(Lançamentos!F591="","",Lançamentos!F591)</f>
        <v/>
      </c>
    </row>
    <row r="592" spans="1:13" ht="24.95" customHeight="1" x14ac:dyDescent="0.25">
      <c r="A592" s="33">
        <v>588</v>
      </c>
      <c r="B592" s="52" t="e">
        <f>IF(Esp!#REF!="","",Esp!#REF!)</f>
        <v>#REF!</v>
      </c>
      <c r="C592" s="52" t="str">
        <f>IF(Aco!D592="","",Aco!D592)</f>
        <v/>
      </c>
      <c r="E592" s="52" t="e">
        <f>IF(Adv!#REF!="","",Adv!#REF!)</f>
        <v>#REF!</v>
      </c>
      <c r="F592" s="52" t="e">
        <f>IF(Cli!#REF!="","",Cli!#REF!)</f>
        <v>#REF!</v>
      </c>
      <c r="M592" s="52" t="str">
        <f>IF(Lançamentos!F592="","",Lançamentos!F592)</f>
        <v/>
      </c>
    </row>
    <row r="593" spans="1:13" ht="24.95" customHeight="1" x14ac:dyDescent="0.25">
      <c r="A593" s="33">
        <v>589</v>
      </c>
      <c r="B593" s="52" t="e">
        <f>IF(Esp!#REF!="","",Esp!#REF!)</f>
        <v>#REF!</v>
      </c>
      <c r="C593" s="52" t="str">
        <f>IF(Aco!D593="","",Aco!D593)</f>
        <v/>
      </c>
      <c r="E593" s="52" t="e">
        <f>IF(Adv!#REF!="","",Adv!#REF!)</f>
        <v>#REF!</v>
      </c>
      <c r="F593" s="52" t="e">
        <f>IF(Cli!#REF!="","",Cli!#REF!)</f>
        <v>#REF!</v>
      </c>
      <c r="M593" s="52" t="str">
        <f>IF(Lançamentos!F593="","",Lançamentos!F593)</f>
        <v/>
      </c>
    </row>
    <row r="594" spans="1:13" ht="24.95" customHeight="1" x14ac:dyDescent="0.25">
      <c r="A594" s="33">
        <v>590</v>
      </c>
      <c r="B594" s="52" t="e">
        <f>IF(Esp!#REF!="","",Esp!#REF!)</f>
        <v>#REF!</v>
      </c>
      <c r="C594" s="52" t="str">
        <f>IF(Aco!D594="","",Aco!D594)</f>
        <v/>
      </c>
      <c r="E594" s="52" t="e">
        <f>IF(Adv!#REF!="","",Adv!#REF!)</f>
        <v>#REF!</v>
      </c>
      <c r="F594" s="52" t="e">
        <f>IF(Cli!#REF!="","",Cli!#REF!)</f>
        <v>#REF!</v>
      </c>
      <c r="M594" s="52" t="str">
        <f>IF(Lançamentos!F594="","",Lançamentos!F594)</f>
        <v/>
      </c>
    </row>
    <row r="595" spans="1:13" ht="24.95" customHeight="1" x14ac:dyDescent="0.25">
      <c r="A595" s="33">
        <v>591</v>
      </c>
      <c r="B595" s="52" t="e">
        <f>IF(Esp!#REF!="","",Esp!#REF!)</f>
        <v>#REF!</v>
      </c>
      <c r="C595" s="52" t="str">
        <f>IF(Aco!D595="","",Aco!D595)</f>
        <v/>
      </c>
      <c r="E595" s="52" t="e">
        <f>IF(Adv!#REF!="","",Adv!#REF!)</f>
        <v>#REF!</v>
      </c>
      <c r="F595" s="52" t="e">
        <f>IF(Cli!#REF!="","",Cli!#REF!)</f>
        <v>#REF!</v>
      </c>
      <c r="M595" s="52" t="str">
        <f>IF(Lançamentos!F595="","",Lançamentos!F595)</f>
        <v/>
      </c>
    </row>
    <row r="596" spans="1:13" ht="24.95" customHeight="1" x14ac:dyDescent="0.25">
      <c r="A596" s="33">
        <v>592</v>
      </c>
      <c r="B596" s="52" t="e">
        <f>IF(Esp!#REF!="","",Esp!#REF!)</f>
        <v>#REF!</v>
      </c>
      <c r="C596" s="52" t="str">
        <f>IF(Aco!D596="","",Aco!D596)</f>
        <v/>
      </c>
      <c r="E596" s="52" t="e">
        <f>IF(Adv!#REF!="","",Adv!#REF!)</f>
        <v>#REF!</v>
      </c>
      <c r="F596" s="52" t="e">
        <f>IF(Cli!#REF!="","",Cli!#REF!)</f>
        <v>#REF!</v>
      </c>
      <c r="M596" s="52" t="str">
        <f>IF(Lançamentos!F596="","",Lançamentos!F596)</f>
        <v/>
      </c>
    </row>
    <row r="597" spans="1:13" ht="24.95" customHeight="1" x14ac:dyDescent="0.25">
      <c r="A597" s="33">
        <v>593</v>
      </c>
      <c r="B597" s="52" t="e">
        <f>IF(Esp!#REF!="","",Esp!#REF!)</f>
        <v>#REF!</v>
      </c>
      <c r="C597" s="52" t="str">
        <f>IF(Aco!D597="","",Aco!D597)</f>
        <v/>
      </c>
      <c r="E597" s="52" t="e">
        <f>IF(Adv!#REF!="","",Adv!#REF!)</f>
        <v>#REF!</v>
      </c>
      <c r="F597" s="52" t="e">
        <f>IF(Cli!#REF!="","",Cli!#REF!)</f>
        <v>#REF!</v>
      </c>
      <c r="M597" s="52" t="str">
        <f>IF(Lançamentos!F597="","",Lançamentos!F597)</f>
        <v/>
      </c>
    </row>
    <row r="598" spans="1:13" ht="24.95" customHeight="1" x14ac:dyDescent="0.25">
      <c r="A598" s="33">
        <v>594</v>
      </c>
      <c r="B598" s="52" t="e">
        <f>IF(Esp!#REF!="","",Esp!#REF!)</f>
        <v>#REF!</v>
      </c>
      <c r="C598" s="52" t="str">
        <f>IF(Aco!D598="","",Aco!D598)</f>
        <v/>
      </c>
      <c r="E598" s="52" t="e">
        <f>IF(Adv!#REF!="","",Adv!#REF!)</f>
        <v>#REF!</v>
      </c>
      <c r="F598" s="52" t="e">
        <f>IF(Cli!#REF!="","",Cli!#REF!)</f>
        <v>#REF!</v>
      </c>
      <c r="M598" s="52" t="str">
        <f>IF(Lançamentos!F598="","",Lançamentos!F598)</f>
        <v/>
      </c>
    </row>
    <row r="599" spans="1:13" ht="24.95" customHeight="1" x14ac:dyDescent="0.25">
      <c r="A599" s="33">
        <v>595</v>
      </c>
      <c r="B599" s="52" t="e">
        <f>IF(Esp!#REF!="","",Esp!#REF!)</f>
        <v>#REF!</v>
      </c>
      <c r="C599" s="52" t="str">
        <f>IF(Aco!D599="","",Aco!D599)</f>
        <v/>
      </c>
      <c r="E599" s="52" t="e">
        <f>IF(Adv!#REF!="","",Adv!#REF!)</f>
        <v>#REF!</v>
      </c>
      <c r="F599" s="52" t="e">
        <f>IF(Cli!#REF!="","",Cli!#REF!)</f>
        <v>#REF!</v>
      </c>
      <c r="M599" s="52" t="str">
        <f>IF(Lançamentos!F599="","",Lançamentos!F599)</f>
        <v/>
      </c>
    </row>
    <row r="600" spans="1:13" ht="24.95" customHeight="1" x14ac:dyDescent="0.25">
      <c r="A600" s="33">
        <v>596</v>
      </c>
      <c r="B600" s="52" t="e">
        <f>IF(Esp!#REF!="","",Esp!#REF!)</f>
        <v>#REF!</v>
      </c>
      <c r="C600" s="52" t="str">
        <f>IF(Aco!D600="","",Aco!D600)</f>
        <v/>
      </c>
      <c r="E600" s="52" t="e">
        <f>IF(Adv!#REF!="","",Adv!#REF!)</f>
        <v>#REF!</v>
      </c>
      <c r="F600" s="52" t="e">
        <f>IF(Cli!#REF!="","",Cli!#REF!)</f>
        <v>#REF!</v>
      </c>
      <c r="M600" s="52" t="str">
        <f>IF(Lançamentos!F600="","",Lançamentos!F600)</f>
        <v/>
      </c>
    </row>
    <row r="601" spans="1:13" ht="24.95" customHeight="1" x14ac:dyDescent="0.25">
      <c r="A601" s="33">
        <v>597</v>
      </c>
      <c r="B601" s="52" t="e">
        <f>IF(Esp!#REF!="","",Esp!#REF!)</f>
        <v>#REF!</v>
      </c>
      <c r="C601" s="52" t="str">
        <f>IF(Aco!D601="","",Aco!D601)</f>
        <v/>
      </c>
      <c r="E601" s="52" t="e">
        <f>IF(Adv!#REF!="","",Adv!#REF!)</f>
        <v>#REF!</v>
      </c>
      <c r="F601" s="52" t="e">
        <f>IF(Cli!#REF!="","",Cli!#REF!)</f>
        <v>#REF!</v>
      </c>
      <c r="M601" s="52" t="str">
        <f>IF(Lançamentos!F601="","",Lançamentos!F601)</f>
        <v/>
      </c>
    </row>
    <row r="602" spans="1:13" ht="24.95" customHeight="1" x14ac:dyDescent="0.25">
      <c r="A602" s="33">
        <v>598</v>
      </c>
      <c r="B602" s="52" t="e">
        <f>IF(Esp!#REF!="","",Esp!#REF!)</f>
        <v>#REF!</v>
      </c>
      <c r="C602" s="52" t="str">
        <f>IF(Aco!D602="","",Aco!D602)</f>
        <v/>
      </c>
      <c r="E602" s="52" t="e">
        <f>IF(Adv!#REF!="","",Adv!#REF!)</f>
        <v>#REF!</v>
      </c>
      <c r="F602" s="52" t="e">
        <f>IF(Cli!#REF!="","",Cli!#REF!)</f>
        <v>#REF!</v>
      </c>
      <c r="M602" s="52" t="str">
        <f>IF(Lançamentos!F602="","",Lançamentos!F602)</f>
        <v/>
      </c>
    </row>
    <row r="603" spans="1:13" ht="24.95" customHeight="1" x14ac:dyDescent="0.25">
      <c r="A603" s="33">
        <v>599</v>
      </c>
      <c r="B603" s="52" t="e">
        <f>IF(Esp!#REF!="","",Esp!#REF!)</f>
        <v>#REF!</v>
      </c>
      <c r="C603" s="52" t="str">
        <f>IF(Aco!D603="","",Aco!D603)</f>
        <v/>
      </c>
      <c r="E603" s="52" t="e">
        <f>IF(Adv!#REF!="","",Adv!#REF!)</f>
        <v>#REF!</v>
      </c>
      <c r="F603" s="52" t="e">
        <f>IF(Cli!#REF!="","",Cli!#REF!)</f>
        <v>#REF!</v>
      </c>
      <c r="M603" s="52" t="str">
        <f>IF(Lançamentos!F603="","",Lançamentos!F603)</f>
        <v/>
      </c>
    </row>
    <row r="604" spans="1:13" ht="24.95" customHeight="1" x14ac:dyDescent="0.25">
      <c r="A604" s="33">
        <v>600</v>
      </c>
      <c r="B604" s="52" t="e">
        <f>IF(Esp!#REF!="","",Esp!#REF!)</f>
        <v>#REF!</v>
      </c>
      <c r="C604" s="52" t="str">
        <f>IF(Aco!D604="","",Aco!D604)</f>
        <v/>
      </c>
      <c r="E604" s="52" t="e">
        <f>IF(Adv!#REF!="","",Adv!#REF!)</f>
        <v>#REF!</v>
      </c>
      <c r="F604" s="52" t="e">
        <f>IF(Cli!#REF!="","",Cli!#REF!)</f>
        <v>#REF!</v>
      </c>
      <c r="M604" s="52" t="str">
        <f>IF(Lançamentos!F604="","",Lançamentos!F604)</f>
        <v/>
      </c>
    </row>
    <row r="605" spans="1:13" ht="24.95" customHeight="1" x14ac:dyDescent="0.25">
      <c r="A605" s="33">
        <v>601</v>
      </c>
      <c r="B605" s="52" t="e">
        <f>IF(Esp!#REF!="","",Esp!#REF!)</f>
        <v>#REF!</v>
      </c>
      <c r="C605" s="52" t="str">
        <f>IF(Aco!D605="","",Aco!D605)</f>
        <v/>
      </c>
      <c r="E605" s="52" t="e">
        <f>IF(Adv!#REF!="","",Adv!#REF!)</f>
        <v>#REF!</v>
      </c>
      <c r="F605" s="52" t="e">
        <f>IF(Cli!#REF!="","",Cli!#REF!)</f>
        <v>#REF!</v>
      </c>
      <c r="M605" s="52" t="str">
        <f>IF(Lançamentos!F605="","",Lançamentos!F605)</f>
        <v/>
      </c>
    </row>
    <row r="606" spans="1:13" ht="24.95" customHeight="1" x14ac:dyDescent="0.25">
      <c r="A606" s="33">
        <v>602</v>
      </c>
      <c r="B606" s="52" t="e">
        <f>IF(Esp!#REF!="","",Esp!#REF!)</f>
        <v>#REF!</v>
      </c>
      <c r="C606" s="52" t="str">
        <f>IF(Aco!D606="","",Aco!D606)</f>
        <v/>
      </c>
      <c r="E606" s="52" t="e">
        <f>IF(Adv!#REF!="","",Adv!#REF!)</f>
        <v>#REF!</v>
      </c>
      <c r="F606" s="52" t="e">
        <f>IF(Cli!#REF!="","",Cli!#REF!)</f>
        <v>#REF!</v>
      </c>
      <c r="M606" s="52" t="str">
        <f>IF(Lançamentos!F606="","",Lançamentos!F606)</f>
        <v/>
      </c>
    </row>
    <row r="607" spans="1:13" ht="24.95" customHeight="1" x14ac:dyDescent="0.25">
      <c r="A607" s="33">
        <v>603</v>
      </c>
      <c r="B607" s="52" t="e">
        <f>IF(Esp!#REF!="","",Esp!#REF!)</f>
        <v>#REF!</v>
      </c>
      <c r="C607" s="52" t="str">
        <f>IF(Aco!D607="","",Aco!D607)</f>
        <v/>
      </c>
      <c r="E607" s="52" t="e">
        <f>IF(Adv!#REF!="","",Adv!#REF!)</f>
        <v>#REF!</v>
      </c>
      <c r="F607" s="52" t="e">
        <f>IF(Cli!#REF!="","",Cli!#REF!)</f>
        <v>#REF!</v>
      </c>
      <c r="M607" s="52" t="str">
        <f>IF(Lançamentos!F607="","",Lançamentos!F607)</f>
        <v/>
      </c>
    </row>
    <row r="608" spans="1:13" ht="24.95" customHeight="1" x14ac:dyDescent="0.25">
      <c r="A608" s="33">
        <v>604</v>
      </c>
      <c r="B608" s="52" t="e">
        <f>IF(Esp!#REF!="","",Esp!#REF!)</f>
        <v>#REF!</v>
      </c>
      <c r="C608" s="52" t="str">
        <f>IF(Aco!D608="","",Aco!D608)</f>
        <v/>
      </c>
      <c r="E608" s="52" t="e">
        <f>IF(Adv!#REF!="","",Adv!#REF!)</f>
        <v>#REF!</v>
      </c>
      <c r="F608" s="52" t="e">
        <f>IF(Cli!#REF!="","",Cli!#REF!)</f>
        <v>#REF!</v>
      </c>
      <c r="M608" s="52" t="str">
        <f>IF(Lançamentos!F608="","",Lançamentos!F608)</f>
        <v/>
      </c>
    </row>
    <row r="609" spans="1:13" ht="24.95" customHeight="1" x14ac:dyDescent="0.25">
      <c r="A609" s="33">
        <v>605</v>
      </c>
      <c r="B609" s="52" t="e">
        <f>IF(Esp!#REF!="","",Esp!#REF!)</f>
        <v>#REF!</v>
      </c>
      <c r="C609" s="52" t="str">
        <f>IF(Aco!D609="","",Aco!D609)</f>
        <v/>
      </c>
      <c r="E609" s="52" t="e">
        <f>IF(Adv!#REF!="","",Adv!#REF!)</f>
        <v>#REF!</v>
      </c>
      <c r="F609" s="52" t="e">
        <f>IF(Cli!#REF!="","",Cli!#REF!)</f>
        <v>#REF!</v>
      </c>
      <c r="M609" s="52" t="str">
        <f>IF(Lançamentos!F609="","",Lançamentos!F609)</f>
        <v/>
      </c>
    </row>
    <row r="610" spans="1:13" ht="24.95" customHeight="1" x14ac:dyDescent="0.25">
      <c r="A610" s="33">
        <v>606</v>
      </c>
      <c r="B610" s="52" t="e">
        <f>IF(Esp!#REF!="","",Esp!#REF!)</f>
        <v>#REF!</v>
      </c>
      <c r="C610" s="52" t="str">
        <f>IF(Aco!D610="","",Aco!D610)</f>
        <v/>
      </c>
      <c r="E610" s="52" t="e">
        <f>IF(Adv!#REF!="","",Adv!#REF!)</f>
        <v>#REF!</v>
      </c>
      <c r="F610" s="52" t="e">
        <f>IF(Cli!#REF!="","",Cli!#REF!)</f>
        <v>#REF!</v>
      </c>
      <c r="M610" s="52" t="str">
        <f>IF(Lançamentos!F610="","",Lançamentos!F610)</f>
        <v/>
      </c>
    </row>
    <row r="611" spans="1:13" ht="24.95" customHeight="1" x14ac:dyDescent="0.25">
      <c r="A611" s="33">
        <v>607</v>
      </c>
      <c r="B611" s="52" t="e">
        <f>IF(Esp!#REF!="","",Esp!#REF!)</f>
        <v>#REF!</v>
      </c>
      <c r="C611" s="52" t="str">
        <f>IF(Aco!D611="","",Aco!D611)</f>
        <v/>
      </c>
      <c r="E611" s="52" t="e">
        <f>IF(Adv!#REF!="","",Adv!#REF!)</f>
        <v>#REF!</v>
      </c>
      <c r="F611" s="52" t="e">
        <f>IF(Cli!#REF!="","",Cli!#REF!)</f>
        <v>#REF!</v>
      </c>
      <c r="M611" s="52" t="str">
        <f>IF(Lançamentos!F611="","",Lançamentos!F611)</f>
        <v/>
      </c>
    </row>
    <row r="612" spans="1:13" ht="24.95" customHeight="1" x14ac:dyDescent="0.25">
      <c r="A612" s="33">
        <v>608</v>
      </c>
      <c r="B612" s="52" t="e">
        <f>IF(Esp!#REF!="","",Esp!#REF!)</f>
        <v>#REF!</v>
      </c>
      <c r="C612" s="52" t="str">
        <f>IF(Aco!D612="","",Aco!D612)</f>
        <v/>
      </c>
      <c r="E612" s="52" t="e">
        <f>IF(Adv!#REF!="","",Adv!#REF!)</f>
        <v>#REF!</v>
      </c>
      <c r="F612" s="52" t="e">
        <f>IF(Cli!#REF!="","",Cli!#REF!)</f>
        <v>#REF!</v>
      </c>
      <c r="M612" s="52" t="str">
        <f>IF(Lançamentos!F612="","",Lançamentos!F612)</f>
        <v/>
      </c>
    </row>
    <row r="613" spans="1:13" ht="24.95" customHeight="1" x14ac:dyDescent="0.25">
      <c r="A613" s="33">
        <v>609</v>
      </c>
      <c r="B613" s="52" t="e">
        <f>IF(Esp!#REF!="","",Esp!#REF!)</f>
        <v>#REF!</v>
      </c>
      <c r="C613" s="52" t="str">
        <f>IF(Aco!D613="","",Aco!D613)</f>
        <v/>
      </c>
      <c r="E613" s="52" t="e">
        <f>IF(Adv!#REF!="","",Adv!#REF!)</f>
        <v>#REF!</v>
      </c>
      <c r="F613" s="52" t="e">
        <f>IF(Cli!#REF!="","",Cli!#REF!)</f>
        <v>#REF!</v>
      </c>
      <c r="M613" s="52" t="str">
        <f>IF(Lançamentos!F613="","",Lançamentos!F613)</f>
        <v/>
      </c>
    </row>
    <row r="614" spans="1:13" ht="24.95" customHeight="1" x14ac:dyDescent="0.25">
      <c r="A614" s="33">
        <v>610</v>
      </c>
      <c r="B614" s="52" t="e">
        <f>IF(Esp!#REF!="","",Esp!#REF!)</f>
        <v>#REF!</v>
      </c>
      <c r="C614" s="52" t="str">
        <f>IF(Aco!D614="","",Aco!D614)</f>
        <v/>
      </c>
      <c r="E614" s="52" t="e">
        <f>IF(Adv!#REF!="","",Adv!#REF!)</f>
        <v>#REF!</v>
      </c>
      <c r="F614" s="52" t="e">
        <f>IF(Cli!#REF!="","",Cli!#REF!)</f>
        <v>#REF!</v>
      </c>
      <c r="M614" s="52" t="str">
        <f>IF(Lançamentos!F614="","",Lançamentos!F614)</f>
        <v/>
      </c>
    </row>
    <row r="615" spans="1:13" ht="24.95" customHeight="1" x14ac:dyDescent="0.25">
      <c r="A615" s="33">
        <v>611</v>
      </c>
      <c r="B615" s="52" t="e">
        <f>IF(Esp!#REF!="","",Esp!#REF!)</f>
        <v>#REF!</v>
      </c>
      <c r="C615" s="52" t="str">
        <f>IF(Aco!D615="","",Aco!D615)</f>
        <v/>
      </c>
      <c r="E615" s="52" t="e">
        <f>IF(Adv!#REF!="","",Adv!#REF!)</f>
        <v>#REF!</v>
      </c>
      <c r="F615" s="52" t="e">
        <f>IF(Cli!#REF!="","",Cli!#REF!)</f>
        <v>#REF!</v>
      </c>
      <c r="M615" s="52" t="str">
        <f>IF(Lançamentos!F615="","",Lançamentos!F615)</f>
        <v/>
      </c>
    </row>
    <row r="616" spans="1:13" ht="24.95" customHeight="1" x14ac:dyDescent="0.25">
      <c r="A616" s="33">
        <v>612</v>
      </c>
      <c r="B616" s="52" t="e">
        <f>IF(Esp!#REF!="","",Esp!#REF!)</f>
        <v>#REF!</v>
      </c>
      <c r="C616" s="52" t="str">
        <f>IF(Aco!D616="","",Aco!D616)</f>
        <v/>
      </c>
      <c r="E616" s="52" t="e">
        <f>IF(Adv!#REF!="","",Adv!#REF!)</f>
        <v>#REF!</v>
      </c>
      <c r="F616" s="52" t="e">
        <f>IF(Cli!#REF!="","",Cli!#REF!)</f>
        <v>#REF!</v>
      </c>
      <c r="M616" s="52" t="str">
        <f>IF(Lançamentos!F616="","",Lançamentos!F616)</f>
        <v/>
      </c>
    </row>
    <row r="617" spans="1:13" ht="24.95" customHeight="1" x14ac:dyDescent="0.25">
      <c r="A617" s="33">
        <v>613</v>
      </c>
      <c r="B617" s="52" t="e">
        <f>IF(Esp!#REF!="","",Esp!#REF!)</f>
        <v>#REF!</v>
      </c>
      <c r="C617" s="52" t="str">
        <f>IF(Aco!D617="","",Aco!D617)</f>
        <v/>
      </c>
      <c r="E617" s="52" t="e">
        <f>IF(Adv!#REF!="","",Adv!#REF!)</f>
        <v>#REF!</v>
      </c>
      <c r="F617" s="52" t="e">
        <f>IF(Cli!#REF!="","",Cli!#REF!)</f>
        <v>#REF!</v>
      </c>
      <c r="M617" s="52" t="str">
        <f>IF(Lançamentos!F617="","",Lançamentos!F617)</f>
        <v/>
      </c>
    </row>
    <row r="618" spans="1:13" ht="24.95" customHeight="1" x14ac:dyDescent="0.25">
      <c r="A618" s="33">
        <v>614</v>
      </c>
      <c r="B618" s="52" t="e">
        <f>IF(Esp!#REF!="","",Esp!#REF!)</f>
        <v>#REF!</v>
      </c>
      <c r="C618" s="52" t="str">
        <f>IF(Aco!D618="","",Aco!D618)</f>
        <v/>
      </c>
      <c r="E618" s="52" t="e">
        <f>IF(Adv!#REF!="","",Adv!#REF!)</f>
        <v>#REF!</v>
      </c>
      <c r="F618" s="52" t="e">
        <f>IF(Cli!#REF!="","",Cli!#REF!)</f>
        <v>#REF!</v>
      </c>
      <c r="M618" s="52" t="str">
        <f>IF(Lançamentos!F618="","",Lançamentos!F618)</f>
        <v/>
      </c>
    </row>
    <row r="619" spans="1:13" ht="24.95" customHeight="1" x14ac:dyDescent="0.25">
      <c r="A619" s="33">
        <v>615</v>
      </c>
      <c r="B619" s="52" t="e">
        <f>IF(Esp!#REF!="","",Esp!#REF!)</f>
        <v>#REF!</v>
      </c>
      <c r="C619" s="52" t="str">
        <f>IF(Aco!D619="","",Aco!D619)</f>
        <v/>
      </c>
      <c r="E619" s="52" t="e">
        <f>IF(Adv!#REF!="","",Adv!#REF!)</f>
        <v>#REF!</v>
      </c>
      <c r="F619" s="52" t="e">
        <f>IF(Cli!#REF!="","",Cli!#REF!)</f>
        <v>#REF!</v>
      </c>
      <c r="M619" s="52" t="str">
        <f>IF(Lançamentos!F619="","",Lançamentos!F619)</f>
        <v/>
      </c>
    </row>
    <row r="620" spans="1:13" ht="24.95" customHeight="1" x14ac:dyDescent="0.25">
      <c r="A620" s="33">
        <v>616</v>
      </c>
      <c r="B620" s="52" t="e">
        <f>IF(Esp!#REF!="","",Esp!#REF!)</f>
        <v>#REF!</v>
      </c>
      <c r="C620" s="52" t="str">
        <f>IF(Aco!D620="","",Aco!D620)</f>
        <v/>
      </c>
      <c r="E620" s="52" t="e">
        <f>IF(Adv!#REF!="","",Adv!#REF!)</f>
        <v>#REF!</v>
      </c>
      <c r="F620" s="52" t="e">
        <f>IF(Cli!#REF!="","",Cli!#REF!)</f>
        <v>#REF!</v>
      </c>
      <c r="M620" s="52" t="str">
        <f>IF(Lançamentos!F620="","",Lançamentos!F620)</f>
        <v/>
      </c>
    </row>
    <row r="621" spans="1:13" ht="24.95" customHeight="1" x14ac:dyDescent="0.25">
      <c r="A621" s="33">
        <v>617</v>
      </c>
      <c r="B621" s="52" t="e">
        <f>IF(Esp!#REF!="","",Esp!#REF!)</f>
        <v>#REF!</v>
      </c>
      <c r="C621" s="52" t="str">
        <f>IF(Aco!D621="","",Aco!D621)</f>
        <v/>
      </c>
      <c r="E621" s="52" t="e">
        <f>IF(Adv!#REF!="","",Adv!#REF!)</f>
        <v>#REF!</v>
      </c>
      <c r="F621" s="52" t="e">
        <f>IF(Cli!#REF!="","",Cli!#REF!)</f>
        <v>#REF!</v>
      </c>
      <c r="M621" s="52" t="str">
        <f>IF(Lançamentos!F621="","",Lançamentos!F621)</f>
        <v/>
      </c>
    </row>
    <row r="622" spans="1:13" ht="24.95" customHeight="1" x14ac:dyDescent="0.25">
      <c r="A622" s="33">
        <v>618</v>
      </c>
      <c r="B622" s="52" t="e">
        <f>IF(Esp!#REF!="","",Esp!#REF!)</f>
        <v>#REF!</v>
      </c>
      <c r="C622" s="52" t="str">
        <f>IF(Aco!D622="","",Aco!D622)</f>
        <v/>
      </c>
      <c r="E622" s="52" t="e">
        <f>IF(Adv!#REF!="","",Adv!#REF!)</f>
        <v>#REF!</v>
      </c>
      <c r="F622" s="52" t="e">
        <f>IF(Cli!#REF!="","",Cli!#REF!)</f>
        <v>#REF!</v>
      </c>
      <c r="M622" s="52" t="str">
        <f>IF(Lançamentos!F622="","",Lançamentos!F622)</f>
        <v/>
      </c>
    </row>
    <row r="623" spans="1:13" ht="24.95" customHeight="1" x14ac:dyDescent="0.25">
      <c r="A623" s="33">
        <v>619</v>
      </c>
      <c r="B623" s="52" t="e">
        <f>IF(Esp!#REF!="","",Esp!#REF!)</f>
        <v>#REF!</v>
      </c>
      <c r="C623" s="52" t="str">
        <f>IF(Aco!D623="","",Aco!D623)</f>
        <v/>
      </c>
      <c r="E623" s="52" t="e">
        <f>IF(Adv!#REF!="","",Adv!#REF!)</f>
        <v>#REF!</v>
      </c>
      <c r="F623" s="52" t="e">
        <f>IF(Cli!#REF!="","",Cli!#REF!)</f>
        <v>#REF!</v>
      </c>
      <c r="M623" s="52" t="str">
        <f>IF(Lançamentos!F623="","",Lançamentos!F623)</f>
        <v/>
      </c>
    </row>
    <row r="624" spans="1:13" ht="24.95" customHeight="1" x14ac:dyDescent="0.25">
      <c r="A624" s="33">
        <v>620</v>
      </c>
      <c r="B624" s="52" t="e">
        <f>IF(Esp!#REF!="","",Esp!#REF!)</f>
        <v>#REF!</v>
      </c>
      <c r="C624" s="52" t="str">
        <f>IF(Aco!D624="","",Aco!D624)</f>
        <v/>
      </c>
      <c r="E624" s="52" t="e">
        <f>IF(Adv!#REF!="","",Adv!#REF!)</f>
        <v>#REF!</v>
      </c>
      <c r="F624" s="52" t="e">
        <f>IF(Cli!#REF!="","",Cli!#REF!)</f>
        <v>#REF!</v>
      </c>
      <c r="M624" s="52" t="str">
        <f>IF(Lançamentos!F624="","",Lançamentos!F624)</f>
        <v/>
      </c>
    </row>
    <row r="625" spans="1:13" ht="24.95" customHeight="1" x14ac:dyDescent="0.25">
      <c r="A625" s="33">
        <v>621</v>
      </c>
      <c r="B625" s="52" t="e">
        <f>IF(Esp!#REF!="","",Esp!#REF!)</f>
        <v>#REF!</v>
      </c>
      <c r="C625" s="52" t="str">
        <f>IF(Aco!D625="","",Aco!D625)</f>
        <v/>
      </c>
      <c r="E625" s="52" t="e">
        <f>IF(Adv!#REF!="","",Adv!#REF!)</f>
        <v>#REF!</v>
      </c>
      <c r="F625" s="52" t="e">
        <f>IF(Cli!#REF!="","",Cli!#REF!)</f>
        <v>#REF!</v>
      </c>
      <c r="M625" s="52" t="str">
        <f>IF(Lançamentos!F625="","",Lançamentos!F625)</f>
        <v/>
      </c>
    </row>
    <row r="626" spans="1:13" ht="24.95" customHeight="1" x14ac:dyDescent="0.25">
      <c r="A626" s="33">
        <v>622</v>
      </c>
      <c r="B626" s="52" t="e">
        <f>IF(Esp!#REF!="","",Esp!#REF!)</f>
        <v>#REF!</v>
      </c>
      <c r="C626" s="52" t="str">
        <f>IF(Aco!D626="","",Aco!D626)</f>
        <v/>
      </c>
      <c r="E626" s="52" t="e">
        <f>IF(Adv!#REF!="","",Adv!#REF!)</f>
        <v>#REF!</v>
      </c>
      <c r="F626" s="52" t="e">
        <f>IF(Cli!#REF!="","",Cli!#REF!)</f>
        <v>#REF!</v>
      </c>
      <c r="M626" s="52" t="str">
        <f>IF(Lançamentos!F626="","",Lançamentos!F626)</f>
        <v/>
      </c>
    </row>
    <row r="627" spans="1:13" ht="24.95" customHeight="1" x14ac:dyDescent="0.25">
      <c r="A627" s="33">
        <v>623</v>
      </c>
      <c r="B627" s="52" t="e">
        <f>IF(Esp!#REF!="","",Esp!#REF!)</f>
        <v>#REF!</v>
      </c>
      <c r="C627" s="52" t="str">
        <f>IF(Aco!D627="","",Aco!D627)</f>
        <v/>
      </c>
      <c r="E627" s="52" t="e">
        <f>IF(Adv!#REF!="","",Adv!#REF!)</f>
        <v>#REF!</v>
      </c>
      <c r="F627" s="52" t="e">
        <f>IF(Cli!#REF!="","",Cli!#REF!)</f>
        <v>#REF!</v>
      </c>
      <c r="M627" s="52" t="str">
        <f>IF(Lançamentos!F627="","",Lançamentos!F627)</f>
        <v/>
      </c>
    </row>
    <row r="628" spans="1:13" ht="24.95" customHeight="1" x14ac:dyDescent="0.25">
      <c r="A628" s="33">
        <v>624</v>
      </c>
      <c r="B628" s="52" t="e">
        <f>IF(Esp!#REF!="","",Esp!#REF!)</f>
        <v>#REF!</v>
      </c>
      <c r="C628" s="52" t="str">
        <f>IF(Aco!D628="","",Aco!D628)</f>
        <v/>
      </c>
      <c r="E628" s="52" t="e">
        <f>IF(Adv!#REF!="","",Adv!#REF!)</f>
        <v>#REF!</v>
      </c>
      <c r="F628" s="52" t="e">
        <f>IF(Cli!#REF!="","",Cli!#REF!)</f>
        <v>#REF!</v>
      </c>
      <c r="M628" s="52" t="str">
        <f>IF(Lançamentos!F628="","",Lançamentos!F628)</f>
        <v/>
      </c>
    </row>
    <row r="629" spans="1:13" ht="24.95" customHeight="1" x14ac:dyDescent="0.25">
      <c r="A629" s="33">
        <v>625</v>
      </c>
      <c r="B629" s="52" t="e">
        <f>IF(Esp!#REF!="","",Esp!#REF!)</f>
        <v>#REF!</v>
      </c>
      <c r="C629" s="52" t="str">
        <f>IF(Aco!D629="","",Aco!D629)</f>
        <v/>
      </c>
      <c r="E629" s="52" t="e">
        <f>IF(Adv!#REF!="","",Adv!#REF!)</f>
        <v>#REF!</v>
      </c>
      <c r="F629" s="52" t="e">
        <f>IF(Cli!#REF!="","",Cli!#REF!)</f>
        <v>#REF!</v>
      </c>
      <c r="M629" s="52" t="str">
        <f>IF(Lançamentos!F629="","",Lançamentos!F629)</f>
        <v/>
      </c>
    </row>
    <row r="630" spans="1:13" ht="24.95" customHeight="1" x14ac:dyDescent="0.25">
      <c r="A630" s="33">
        <v>626</v>
      </c>
      <c r="B630" s="52" t="e">
        <f>IF(Esp!#REF!="","",Esp!#REF!)</f>
        <v>#REF!</v>
      </c>
      <c r="C630" s="52" t="str">
        <f>IF(Aco!D630="","",Aco!D630)</f>
        <v/>
      </c>
      <c r="E630" s="52" t="e">
        <f>IF(Adv!#REF!="","",Adv!#REF!)</f>
        <v>#REF!</v>
      </c>
      <c r="F630" s="52" t="e">
        <f>IF(Cli!#REF!="","",Cli!#REF!)</f>
        <v>#REF!</v>
      </c>
      <c r="M630" s="52" t="str">
        <f>IF(Lançamentos!F630="","",Lançamentos!F630)</f>
        <v/>
      </c>
    </row>
    <row r="631" spans="1:13" ht="24.95" customHeight="1" x14ac:dyDescent="0.25">
      <c r="A631" s="33">
        <v>627</v>
      </c>
      <c r="B631" s="52" t="e">
        <f>IF(Esp!#REF!="","",Esp!#REF!)</f>
        <v>#REF!</v>
      </c>
      <c r="C631" s="52" t="str">
        <f>IF(Aco!D631="","",Aco!D631)</f>
        <v/>
      </c>
      <c r="E631" s="52" t="e">
        <f>IF(Adv!#REF!="","",Adv!#REF!)</f>
        <v>#REF!</v>
      </c>
      <c r="F631" s="52" t="e">
        <f>IF(Cli!#REF!="","",Cli!#REF!)</f>
        <v>#REF!</v>
      </c>
      <c r="M631" s="52" t="str">
        <f>IF(Lançamentos!F631="","",Lançamentos!F631)</f>
        <v/>
      </c>
    </row>
    <row r="632" spans="1:13" ht="24.95" customHeight="1" x14ac:dyDescent="0.25">
      <c r="A632" s="33">
        <v>628</v>
      </c>
      <c r="B632" s="52" t="e">
        <f>IF(Esp!#REF!="","",Esp!#REF!)</f>
        <v>#REF!</v>
      </c>
      <c r="C632" s="52" t="str">
        <f>IF(Aco!D632="","",Aco!D632)</f>
        <v/>
      </c>
      <c r="E632" s="52" t="e">
        <f>IF(Adv!#REF!="","",Adv!#REF!)</f>
        <v>#REF!</v>
      </c>
      <c r="F632" s="52" t="e">
        <f>IF(Cli!#REF!="","",Cli!#REF!)</f>
        <v>#REF!</v>
      </c>
      <c r="M632" s="52" t="str">
        <f>IF(Lançamentos!F632="","",Lançamentos!F632)</f>
        <v/>
      </c>
    </row>
    <row r="633" spans="1:13" ht="24.95" customHeight="1" x14ac:dyDescent="0.25">
      <c r="A633" s="33">
        <v>629</v>
      </c>
      <c r="B633" s="52" t="e">
        <f>IF(Esp!#REF!="","",Esp!#REF!)</f>
        <v>#REF!</v>
      </c>
      <c r="C633" s="52" t="str">
        <f>IF(Aco!D633="","",Aco!D633)</f>
        <v/>
      </c>
      <c r="E633" s="52" t="e">
        <f>IF(Adv!#REF!="","",Adv!#REF!)</f>
        <v>#REF!</v>
      </c>
      <c r="F633" s="52" t="e">
        <f>IF(Cli!#REF!="","",Cli!#REF!)</f>
        <v>#REF!</v>
      </c>
      <c r="M633" s="52" t="str">
        <f>IF(Lançamentos!F633="","",Lançamentos!F633)</f>
        <v/>
      </c>
    </row>
    <row r="634" spans="1:13" ht="24.95" customHeight="1" x14ac:dyDescent="0.25">
      <c r="A634" s="33">
        <v>630</v>
      </c>
      <c r="B634" s="52" t="e">
        <f>IF(Esp!#REF!="","",Esp!#REF!)</f>
        <v>#REF!</v>
      </c>
      <c r="C634" s="52" t="str">
        <f>IF(Aco!D634="","",Aco!D634)</f>
        <v/>
      </c>
      <c r="E634" s="52" t="e">
        <f>IF(Adv!#REF!="","",Adv!#REF!)</f>
        <v>#REF!</v>
      </c>
      <c r="F634" s="52" t="e">
        <f>IF(Cli!#REF!="","",Cli!#REF!)</f>
        <v>#REF!</v>
      </c>
      <c r="M634" s="52" t="str">
        <f>IF(Lançamentos!F634="","",Lançamentos!F634)</f>
        <v/>
      </c>
    </row>
    <row r="635" spans="1:13" ht="24.95" customHeight="1" x14ac:dyDescent="0.25">
      <c r="A635" s="33">
        <v>631</v>
      </c>
      <c r="B635" s="52" t="e">
        <f>IF(Esp!#REF!="","",Esp!#REF!)</f>
        <v>#REF!</v>
      </c>
      <c r="C635" s="52" t="str">
        <f>IF(Aco!D635="","",Aco!D635)</f>
        <v/>
      </c>
      <c r="E635" s="52" t="e">
        <f>IF(Adv!#REF!="","",Adv!#REF!)</f>
        <v>#REF!</v>
      </c>
      <c r="F635" s="52" t="e">
        <f>IF(Cli!#REF!="","",Cli!#REF!)</f>
        <v>#REF!</v>
      </c>
      <c r="M635" s="52" t="str">
        <f>IF(Lançamentos!F635="","",Lançamentos!F635)</f>
        <v/>
      </c>
    </row>
    <row r="636" spans="1:13" ht="24.95" customHeight="1" x14ac:dyDescent="0.25">
      <c r="A636" s="33">
        <v>632</v>
      </c>
      <c r="B636" s="52" t="e">
        <f>IF(Esp!#REF!="","",Esp!#REF!)</f>
        <v>#REF!</v>
      </c>
      <c r="C636" s="52" t="str">
        <f>IF(Aco!D636="","",Aco!D636)</f>
        <v/>
      </c>
      <c r="E636" s="52" t="e">
        <f>IF(Adv!#REF!="","",Adv!#REF!)</f>
        <v>#REF!</v>
      </c>
      <c r="F636" s="52" t="e">
        <f>IF(Cli!#REF!="","",Cli!#REF!)</f>
        <v>#REF!</v>
      </c>
      <c r="M636" s="52" t="str">
        <f>IF(Lançamentos!F636="","",Lançamentos!F636)</f>
        <v/>
      </c>
    </row>
    <row r="637" spans="1:13" ht="24.95" customHeight="1" x14ac:dyDescent="0.25">
      <c r="A637" s="33">
        <v>633</v>
      </c>
      <c r="B637" s="52" t="e">
        <f>IF(Esp!#REF!="","",Esp!#REF!)</f>
        <v>#REF!</v>
      </c>
      <c r="C637" s="52" t="str">
        <f>IF(Aco!D637="","",Aco!D637)</f>
        <v/>
      </c>
      <c r="E637" s="52" t="e">
        <f>IF(Adv!#REF!="","",Adv!#REF!)</f>
        <v>#REF!</v>
      </c>
      <c r="F637" s="52" t="e">
        <f>IF(Cli!#REF!="","",Cli!#REF!)</f>
        <v>#REF!</v>
      </c>
      <c r="M637" s="52" t="str">
        <f>IF(Lançamentos!F637="","",Lançamentos!F637)</f>
        <v/>
      </c>
    </row>
    <row r="638" spans="1:13" ht="24.95" customHeight="1" x14ac:dyDescent="0.25">
      <c r="A638" s="33">
        <v>634</v>
      </c>
      <c r="B638" s="52" t="e">
        <f>IF(Esp!#REF!="","",Esp!#REF!)</f>
        <v>#REF!</v>
      </c>
      <c r="C638" s="52" t="str">
        <f>IF(Aco!D638="","",Aco!D638)</f>
        <v/>
      </c>
      <c r="E638" s="52" t="e">
        <f>IF(Adv!#REF!="","",Adv!#REF!)</f>
        <v>#REF!</v>
      </c>
      <c r="F638" s="52" t="e">
        <f>IF(Cli!#REF!="","",Cli!#REF!)</f>
        <v>#REF!</v>
      </c>
      <c r="M638" s="52" t="str">
        <f>IF(Lançamentos!F638="","",Lançamentos!F638)</f>
        <v/>
      </c>
    </row>
    <row r="639" spans="1:13" ht="24.95" customHeight="1" x14ac:dyDescent="0.25">
      <c r="A639" s="33">
        <v>635</v>
      </c>
      <c r="B639" s="52" t="e">
        <f>IF(Esp!#REF!="","",Esp!#REF!)</f>
        <v>#REF!</v>
      </c>
      <c r="C639" s="52" t="str">
        <f>IF(Aco!D639="","",Aco!D639)</f>
        <v/>
      </c>
      <c r="E639" s="52" t="e">
        <f>IF(Adv!#REF!="","",Adv!#REF!)</f>
        <v>#REF!</v>
      </c>
      <c r="F639" s="52" t="e">
        <f>IF(Cli!#REF!="","",Cli!#REF!)</f>
        <v>#REF!</v>
      </c>
      <c r="M639" s="52" t="str">
        <f>IF(Lançamentos!F639="","",Lançamentos!F639)</f>
        <v/>
      </c>
    </row>
    <row r="640" spans="1:13" ht="24.95" customHeight="1" x14ac:dyDescent="0.25">
      <c r="A640" s="33">
        <v>636</v>
      </c>
      <c r="B640" s="52" t="e">
        <f>IF(Esp!#REF!="","",Esp!#REF!)</f>
        <v>#REF!</v>
      </c>
      <c r="C640" s="52" t="str">
        <f>IF(Aco!D640="","",Aco!D640)</f>
        <v/>
      </c>
      <c r="E640" s="52" t="e">
        <f>IF(Adv!#REF!="","",Adv!#REF!)</f>
        <v>#REF!</v>
      </c>
      <c r="F640" s="52" t="e">
        <f>IF(Cli!#REF!="","",Cli!#REF!)</f>
        <v>#REF!</v>
      </c>
      <c r="M640" s="52" t="str">
        <f>IF(Lançamentos!F640="","",Lançamentos!F640)</f>
        <v/>
      </c>
    </row>
    <row r="641" spans="1:13" ht="24.95" customHeight="1" x14ac:dyDescent="0.25">
      <c r="A641" s="33">
        <v>637</v>
      </c>
      <c r="B641" s="52" t="e">
        <f>IF(Esp!#REF!="","",Esp!#REF!)</f>
        <v>#REF!</v>
      </c>
      <c r="C641" s="52" t="str">
        <f>IF(Aco!D641="","",Aco!D641)</f>
        <v/>
      </c>
      <c r="E641" s="52" t="e">
        <f>IF(Adv!#REF!="","",Adv!#REF!)</f>
        <v>#REF!</v>
      </c>
      <c r="F641" s="52" t="e">
        <f>IF(Cli!#REF!="","",Cli!#REF!)</f>
        <v>#REF!</v>
      </c>
      <c r="M641" s="52" t="str">
        <f>IF(Lançamentos!F641="","",Lançamentos!F641)</f>
        <v/>
      </c>
    </row>
    <row r="642" spans="1:13" ht="24.95" customHeight="1" x14ac:dyDescent="0.25">
      <c r="A642" s="33">
        <v>638</v>
      </c>
      <c r="B642" s="52" t="e">
        <f>IF(Esp!#REF!="","",Esp!#REF!)</f>
        <v>#REF!</v>
      </c>
      <c r="C642" s="52" t="str">
        <f>IF(Aco!D642="","",Aco!D642)</f>
        <v/>
      </c>
      <c r="E642" s="52" t="e">
        <f>IF(Adv!#REF!="","",Adv!#REF!)</f>
        <v>#REF!</v>
      </c>
      <c r="F642" s="52" t="e">
        <f>IF(Cli!#REF!="","",Cli!#REF!)</f>
        <v>#REF!</v>
      </c>
      <c r="M642" s="52" t="str">
        <f>IF(Lançamentos!F642="","",Lançamentos!F642)</f>
        <v/>
      </c>
    </row>
    <row r="643" spans="1:13" ht="24.95" customHeight="1" x14ac:dyDescent="0.25">
      <c r="A643" s="33">
        <v>639</v>
      </c>
      <c r="B643" s="52" t="e">
        <f>IF(Esp!#REF!="","",Esp!#REF!)</f>
        <v>#REF!</v>
      </c>
      <c r="C643" s="52" t="str">
        <f>IF(Aco!D643="","",Aco!D643)</f>
        <v/>
      </c>
      <c r="E643" s="52" t="e">
        <f>IF(Adv!#REF!="","",Adv!#REF!)</f>
        <v>#REF!</v>
      </c>
      <c r="F643" s="52" t="e">
        <f>IF(Cli!#REF!="","",Cli!#REF!)</f>
        <v>#REF!</v>
      </c>
      <c r="M643" s="52" t="str">
        <f>IF(Lançamentos!F643="","",Lançamentos!F643)</f>
        <v/>
      </c>
    </row>
    <row r="644" spans="1:13" ht="24.95" customHeight="1" x14ac:dyDescent="0.25">
      <c r="A644" s="33">
        <v>640</v>
      </c>
      <c r="B644" s="52" t="e">
        <f>IF(Esp!#REF!="","",Esp!#REF!)</f>
        <v>#REF!</v>
      </c>
      <c r="C644" s="52" t="str">
        <f>IF(Aco!D644="","",Aco!D644)</f>
        <v/>
      </c>
      <c r="E644" s="52" t="e">
        <f>IF(Adv!#REF!="","",Adv!#REF!)</f>
        <v>#REF!</v>
      </c>
      <c r="F644" s="52" t="e">
        <f>IF(Cli!#REF!="","",Cli!#REF!)</f>
        <v>#REF!</v>
      </c>
      <c r="M644" s="52" t="str">
        <f>IF(Lançamentos!F644="","",Lançamentos!F644)</f>
        <v/>
      </c>
    </row>
    <row r="645" spans="1:13" ht="24.95" customHeight="1" x14ac:dyDescent="0.25">
      <c r="A645" s="33">
        <v>641</v>
      </c>
      <c r="B645" s="52" t="e">
        <f>IF(Esp!#REF!="","",Esp!#REF!)</f>
        <v>#REF!</v>
      </c>
      <c r="C645" s="52" t="str">
        <f>IF(Aco!D645="","",Aco!D645)</f>
        <v/>
      </c>
      <c r="E645" s="52" t="e">
        <f>IF(Adv!#REF!="","",Adv!#REF!)</f>
        <v>#REF!</v>
      </c>
      <c r="F645" s="52" t="e">
        <f>IF(Cli!#REF!="","",Cli!#REF!)</f>
        <v>#REF!</v>
      </c>
      <c r="M645" s="52" t="str">
        <f>IF(Lançamentos!F645="","",Lançamentos!F645)</f>
        <v/>
      </c>
    </row>
    <row r="646" spans="1:13" ht="24.95" customHeight="1" x14ac:dyDescent="0.25">
      <c r="A646" s="33">
        <v>642</v>
      </c>
      <c r="B646" s="52" t="e">
        <f>IF(Esp!#REF!="","",Esp!#REF!)</f>
        <v>#REF!</v>
      </c>
      <c r="C646" s="52" t="str">
        <f>IF(Aco!D646="","",Aco!D646)</f>
        <v/>
      </c>
      <c r="E646" s="52" t="e">
        <f>IF(Adv!#REF!="","",Adv!#REF!)</f>
        <v>#REF!</v>
      </c>
      <c r="F646" s="52" t="e">
        <f>IF(Cli!#REF!="","",Cli!#REF!)</f>
        <v>#REF!</v>
      </c>
      <c r="M646" s="52" t="str">
        <f>IF(Lançamentos!F646="","",Lançamentos!F646)</f>
        <v/>
      </c>
    </row>
    <row r="647" spans="1:13" ht="24.95" customHeight="1" x14ac:dyDescent="0.25">
      <c r="A647" s="33">
        <v>643</v>
      </c>
      <c r="B647" s="52" t="e">
        <f>IF(Esp!#REF!="","",Esp!#REF!)</f>
        <v>#REF!</v>
      </c>
      <c r="C647" s="52" t="str">
        <f>IF(Aco!D647="","",Aco!D647)</f>
        <v/>
      </c>
      <c r="E647" s="52" t="e">
        <f>IF(Adv!#REF!="","",Adv!#REF!)</f>
        <v>#REF!</v>
      </c>
      <c r="F647" s="52" t="e">
        <f>IF(Cli!#REF!="","",Cli!#REF!)</f>
        <v>#REF!</v>
      </c>
      <c r="M647" s="52" t="str">
        <f>IF(Lançamentos!F647="","",Lançamentos!F647)</f>
        <v/>
      </c>
    </row>
    <row r="648" spans="1:13" ht="24.95" customHeight="1" x14ac:dyDescent="0.25">
      <c r="A648" s="33">
        <v>644</v>
      </c>
      <c r="B648" s="52" t="e">
        <f>IF(Esp!#REF!="","",Esp!#REF!)</f>
        <v>#REF!</v>
      </c>
      <c r="C648" s="52" t="str">
        <f>IF(Aco!D648="","",Aco!D648)</f>
        <v/>
      </c>
      <c r="E648" s="52" t="e">
        <f>IF(Adv!#REF!="","",Adv!#REF!)</f>
        <v>#REF!</v>
      </c>
      <c r="F648" s="52" t="e">
        <f>IF(Cli!#REF!="","",Cli!#REF!)</f>
        <v>#REF!</v>
      </c>
      <c r="M648" s="52" t="str">
        <f>IF(Lançamentos!F648="","",Lançamentos!F648)</f>
        <v/>
      </c>
    </row>
    <row r="649" spans="1:13" ht="24.95" customHeight="1" x14ac:dyDescent="0.25">
      <c r="A649" s="33">
        <v>645</v>
      </c>
      <c r="B649" s="52" t="e">
        <f>IF(Esp!#REF!="","",Esp!#REF!)</f>
        <v>#REF!</v>
      </c>
      <c r="C649" s="52" t="str">
        <f>IF(Aco!D649="","",Aco!D649)</f>
        <v/>
      </c>
      <c r="E649" s="52" t="e">
        <f>IF(Adv!#REF!="","",Adv!#REF!)</f>
        <v>#REF!</v>
      </c>
      <c r="F649" s="52" t="e">
        <f>IF(Cli!#REF!="","",Cli!#REF!)</f>
        <v>#REF!</v>
      </c>
      <c r="M649" s="52" t="str">
        <f>IF(Lançamentos!F649="","",Lançamentos!F649)</f>
        <v/>
      </c>
    </row>
    <row r="650" spans="1:13" ht="24.95" customHeight="1" x14ac:dyDescent="0.25">
      <c r="A650" s="33">
        <v>646</v>
      </c>
      <c r="B650" s="52" t="e">
        <f>IF(Esp!#REF!="","",Esp!#REF!)</f>
        <v>#REF!</v>
      </c>
      <c r="C650" s="52" t="str">
        <f>IF(Aco!D650="","",Aco!D650)</f>
        <v/>
      </c>
      <c r="E650" s="52" t="e">
        <f>IF(Adv!#REF!="","",Adv!#REF!)</f>
        <v>#REF!</v>
      </c>
      <c r="F650" s="52" t="e">
        <f>IF(Cli!#REF!="","",Cli!#REF!)</f>
        <v>#REF!</v>
      </c>
      <c r="M650" s="52" t="str">
        <f>IF(Lançamentos!F650="","",Lançamentos!F650)</f>
        <v/>
      </c>
    </row>
    <row r="651" spans="1:13" ht="24.95" customHeight="1" x14ac:dyDescent="0.25">
      <c r="A651" s="33">
        <v>647</v>
      </c>
      <c r="B651" s="52" t="e">
        <f>IF(Esp!#REF!="","",Esp!#REF!)</f>
        <v>#REF!</v>
      </c>
      <c r="C651" s="52" t="str">
        <f>IF(Aco!D651="","",Aco!D651)</f>
        <v/>
      </c>
      <c r="E651" s="52" t="e">
        <f>IF(Adv!#REF!="","",Adv!#REF!)</f>
        <v>#REF!</v>
      </c>
      <c r="F651" s="52" t="e">
        <f>IF(Cli!#REF!="","",Cli!#REF!)</f>
        <v>#REF!</v>
      </c>
      <c r="M651" s="52" t="str">
        <f>IF(Lançamentos!F651="","",Lançamentos!F651)</f>
        <v/>
      </c>
    </row>
    <row r="652" spans="1:13" ht="24.95" customHeight="1" x14ac:dyDescent="0.25">
      <c r="A652" s="33">
        <v>648</v>
      </c>
      <c r="B652" s="52" t="e">
        <f>IF(Esp!#REF!="","",Esp!#REF!)</f>
        <v>#REF!</v>
      </c>
      <c r="C652" s="52" t="str">
        <f>IF(Aco!D652="","",Aco!D652)</f>
        <v/>
      </c>
      <c r="E652" s="52" t="e">
        <f>IF(Adv!#REF!="","",Adv!#REF!)</f>
        <v>#REF!</v>
      </c>
      <c r="F652" s="52" t="e">
        <f>IF(Cli!#REF!="","",Cli!#REF!)</f>
        <v>#REF!</v>
      </c>
      <c r="M652" s="52" t="str">
        <f>IF(Lançamentos!F652="","",Lançamentos!F652)</f>
        <v/>
      </c>
    </row>
    <row r="653" spans="1:13" ht="24.95" customHeight="1" x14ac:dyDescent="0.25">
      <c r="A653" s="33">
        <v>649</v>
      </c>
      <c r="B653" s="52" t="e">
        <f>IF(Esp!#REF!="","",Esp!#REF!)</f>
        <v>#REF!</v>
      </c>
      <c r="C653" s="52" t="str">
        <f>IF(Aco!D653="","",Aco!D653)</f>
        <v/>
      </c>
      <c r="E653" s="52" t="e">
        <f>IF(Adv!#REF!="","",Adv!#REF!)</f>
        <v>#REF!</v>
      </c>
      <c r="F653" s="52" t="e">
        <f>IF(Cli!#REF!="","",Cli!#REF!)</f>
        <v>#REF!</v>
      </c>
      <c r="M653" s="52" t="str">
        <f>IF(Lançamentos!F653="","",Lançamentos!F653)</f>
        <v/>
      </c>
    </row>
    <row r="654" spans="1:13" ht="24.95" customHeight="1" x14ac:dyDescent="0.25">
      <c r="A654" s="33">
        <v>650</v>
      </c>
      <c r="B654" s="52" t="e">
        <f>IF(Esp!#REF!="","",Esp!#REF!)</f>
        <v>#REF!</v>
      </c>
      <c r="C654" s="52" t="str">
        <f>IF(Aco!D654="","",Aco!D654)</f>
        <v/>
      </c>
      <c r="E654" s="52" t="e">
        <f>IF(Adv!#REF!="","",Adv!#REF!)</f>
        <v>#REF!</v>
      </c>
      <c r="F654" s="52" t="e">
        <f>IF(Cli!#REF!="","",Cli!#REF!)</f>
        <v>#REF!</v>
      </c>
      <c r="M654" s="52" t="str">
        <f>IF(Lançamentos!F654="","",Lançamentos!F654)</f>
        <v/>
      </c>
    </row>
    <row r="655" spans="1:13" ht="24.95" customHeight="1" x14ac:dyDescent="0.25">
      <c r="A655" s="33">
        <v>651</v>
      </c>
      <c r="B655" s="52" t="e">
        <f>IF(Esp!#REF!="","",Esp!#REF!)</f>
        <v>#REF!</v>
      </c>
      <c r="C655" s="52" t="str">
        <f>IF(Aco!D655="","",Aco!D655)</f>
        <v/>
      </c>
      <c r="E655" s="52" t="e">
        <f>IF(Adv!#REF!="","",Adv!#REF!)</f>
        <v>#REF!</v>
      </c>
      <c r="F655" s="52" t="e">
        <f>IF(Cli!#REF!="","",Cli!#REF!)</f>
        <v>#REF!</v>
      </c>
      <c r="M655" s="52" t="str">
        <f>IF(Lançamentos!F655="","",Lançamentos!F655)</f>
        <v/>
      </c>
    </row>
    <row r="656" spans="1:13" ht="24.95" customHeight="1" x14ac:dyDescent="0.25">
      <c r="A656" s="33">
        <v>652</v>
      </c>
      <c r="B656" s="52" t="e">
        <f>IF(Esp!#REF!="","",Esp!#REF!)</f>
        <v>#REF!</v>
      </c>
      <c r="C656" s="52" t="str">
        <f>IF(Aco!D656="","",Aco!D656)</f>
        <v/>
      </c>
      <c r="E656" s="52" t="e">
        <f>IF(Adv!#REF!="","",Adv!#REF!)</f>
        <v>#REF!</v>
      </c>
      <c r="F656" s="52" t="e">
        <f>IF(Cli!#REF!="","",Cli!#REF!)</f>
        <v>#REF!</v>
      </c>
      <c r="M656" s="52" t="str">
        <f>IF(Lançamentos!F656="","",Lançamentos!F656)</f>
        <v/>
      </c>
    </row>
    <row r="657" spans="1:13" ht="24.95" customHeight="1" x14ac:dyDescent="0.25">
      <c r="A657" s="33">
        <v>653</v>
      </c>
      <c r="B657" s="52" t="e">
        <f>IF(Esp!#REF!="","",Esp!#REF!)</f>
        <v>#REF!</v>
      </c>
      <c r="C657" s="52" t="str">
        <f>IF(Aco!D657="","",Aco!D657)</f>
        <v/>
      </c>
      <c r="E657" s="52" t="e">
        <f>IF(Adv!#REF!="","",Adv!#REF!)</f>
        <v>#REF!</v>
      </c>
      <c r="F657" s="52" t="e">
        <f>IF(Cli!#REF!="","",Cli!#REF!)</f>
        <v>#REF!</v>
      </c>
      <c r="M657" s="52" t="str">
        <f>IF(Lançamentos!F657="","",Lançamentos!F657)</f>
        <v/>
      </c>
    </row>
    <row r="658" spans="1:13" ht="24.95" customHeight="1" x14ac:dyDescent="0.25">
      <c r="A658" s="33">
        <v>654</v>
      </c>
      <c r="B658" s="52" t="e">
        <f>IF(Esp!#REF!="","",Esp!#REF!)</f>
        <v>#REF!</v>
      </c>
      <c r="C658" s="52" t="str">
        <f>IF(Aco!D658="","",Aco!D658)</f>
        <v/>
      </c>
      <c r="E658" s="52" t="e">
        <f>IF(Adv!#REF!="","",Adv!#REF!)</f>
        <v>#REF!</v>
      </c>
      <c r="F658" s="52" t="e">
        <f>IF(Cli!#REF!="","",Cli!#REF!)</f>
        <v>#REF!</v>
      </c>
      <c r="M658" s="52" t="str">
        <f>IF(Lançamentos!F658="","",Lançamentos!F658)</f>
        <v/>
      </c>
    </row>
    <row r="659" spans="1:13" ht="24.95" customHeight="1" x14ac:dyDescent="0.25">
      <c r="A659" s="33">
        <v>655</v>
      </c>
      <c r="B659" s="52" t="e">
        <f>IF(Esp!#REF!="","",Esp!#REF!)</f>
        <v>#REF!</v>
      </c>
      <c r="C659" s="52" t="str">
        <f>IF(Aco!D659="","",Aco!D659)</f>
        <v/>
      </c>
      <c r="E659" s="52" t="e">
        <f>IF(Adv!#REF!="","",Adv!#REF!)</f>
        <v>#REF!</v>
      </c>
      <c r="F659" s="52" t="e">
        <f>IF(Cli!#REF!="","",Cli!#REF!)</f>
        <v>#REF!</v>
      </c>
      <c r="M659" s="52" t="str">
        <f>IF(Lançamentos!F659="","",Lançamentos!F659)</f>
        <v/>
      </c>
    </row>
    <row r="660" spans="1:13" ht="24.95" customHeight="1" x14ac:dyDescent="0.25">
      <c r="A660" s="33">
        <v>656</v>
      </c>
      <c r="B660" s="52" t="e">
        <f>IF(Esp!#REF!="","",Esp!#REF!)</f>
        <v>#REF!</v>
      </c>
      <c r="C660" s="52" t="str">
        <f>IF(Aco!D660="","",Aco!D660)</f>
        <v/>
      </c>
      <c r="E660" s="52" t="e">
        <f>IF(Adv!#REF!="","",Adv!#REF!)</f>
        <v>#REF!</v>
      </c>
      <c r="F660" s="52" t="e">
        <f>IF(Cli!#REF!="","",Cli!#REF!)</f>
        <v>#REF!</v>
      </c>
      <c r="M660" s="52" t="str">
        <f>IF(Lançamentos!F660="","",Lançamentos!F660)</f>
        <v/>
      </c>
    </row>
    <row r="661" spans="1:13" ht="24.95" customHeight="1" x14ac:dyDescent="0.25">
      <c r="A661" s="33">
        <v>657</v>
      </c>
      <c r="B661" s="52" t="e">
        <f>IF(Esp!#REF!="","",Esp!#REF!)</f>
        <v>#REF!</v>
      </c>
      <c r="C661" s="52" t="str">
        <f>IF(Aco!D661="","",Aco!D661)</f>
        <v/>
      </c>
      <c r="E661" s="52" t="e">
        <f>IF(Adv!#REF!="","",Adv!#REF!)</f>
        <v>#REF!</v>
      </c>
      <c r="F661" s="52" t="e">
        <f>IF(Cli!#REF!="","",Cli!#REF!)</f>
        <v>#REF!</v>
      </c>
      <c r="M661" s="52" t="str">
        <f>IF(Lançamentos!F661="","",Lançamentos!F661)</f>
        <v/>
      </c>
    </row>
    <row r="662" spans="1:13" ht="24.95" customHeight="1" x14ac:dyDescent="0.25">
      <c r="A662" s="33">
        <v>658</v>
      </c>
      <c r="B662" s="52" t="e">
        <f>IF(Esp!#REF!="","",Esp!#REF!)</f>
        <v>#REF!</v>
      </c>
      <c r="C662" s="52" t="str">
        <f>IF(Aco!D662="","",Aco!D662)</f>
        <v/>
      </c>
      <c r="E662" s="52" t="e">
        <f>IF(Adv!#REF!="","",Adv!#REF!)</f>
        <v>#REF!</v>
      </c>
      <c r="F662" s="52" t="e">
        <f>IF(Cli!#REF!="","",Cli!#REF!)</f>
        <v>#REF!</v>
      </c>
      <c r="M662" s="52" t="str">
        <f>IF(Lançamentos!F662="","",Lançamentos!F662)</f>
        <v/>
      </c>
    </row>
    <row r="663" spans="1:13" ht="24.95" customHeight="1" x14ac:dyDescent="0.25">
      <c r="A663" s="33">
        <v>659</v>
      </c>
      <c r="B663" s="52" t="e">
        <f>IF(Esp!#REF!="","",Esp!#REF!)</f>
        <v>#REF!</v>
      </c>
      <c r="C663" s="52" t="str">
        <f>IF(Aco!D663="","",Aco!D663)</f>
        <v/>
      </c>
      <c r="E663" s="52" t="e">
        <f>IF(Adv!#REF!="","",Adv!#REF!)</f>
        <v>#REF!</v>
      </c>
      <c r="F663" s="52" t="e">
        <f>IF(Cli!#REF!="","",Cli!#REF!)</f>
        <v>#REF!</v>
      </c>
      <c r="M663" s="52" t="str">
        <f>IF(Lançamentos!F663="","",Lançamentos!F663)</f>
        <v/>
      </c>
    </row>
    <row r="664" spans="1:13" ht="24.95" customHeight="1" x14ac:dyDescent="0.25">
      <c r="A664" s="33">
        <v>660</v>
      </c>
      <c r="B664" s="52" t="e">
        <f>IF(Esp!#REF!="","",Esp!#REF!)</f>
        <v>#REF!</v>
      </c>
      <c r="C664" s="52" t="str">
        <f>IF(Aco!D664="","",Aco!D664)</f>
        <v/>
      </c>
      <c r="E664" s="52" t="e">
        <f>IF(Adv!#REF!="","",Adv!#REF!)</f>
        <v>#REF!</v>
      </c>
      <c r="F664" s="52" t="e">
        <f>IF(Cli!#REF!="","",Cli!#REF!)</f>
        <v>#REF!</v>
      </c>
      <c r="M664" s="52" t="str">
        <f>IF(Lançamentos!F664="","",Lançamentos!F664)</f>
        <v/>
      </c>
    </row>
    <row r="665" spans="1:13" ht="24.95" customHeight="1" x14ac:dyDescent="0.25">
      <c r="A665" s="33">
        <v>661</v>
      </c>
      <c r="B665" s="52" t="e">
        <f>IF(Esp!#REF!="","",Esp!#REF!)</f>
        <v>#REF!</v>
      </c>
      <c r="C665" s="52" t="str">
        <f>IF(Aco!D665="","",Aco!D665)</f>
        <v/>
      </c>
      <c r="E665" s="52" t="e">
        <f>IF(Adv!#REF!="","",Adv!#REF!)</f>
        <v>#REF!</v>
      </c>
      <c r="F665" s="52" t="e">
        <f>IF(Cli!#REF!="","",Cli!#REF!)</f>
        <v>#REF!</v>
      </c>
      <c r="M665" s="52" t="str">
        <f>IF(Lançamentos!F665="","",Lançamentos!F665)</f>
        <v/>
      </c>
    </row>
    <row r="666" spans="1:13" ht="24.95" customHeight="1" x14ac:dyDescent="0.25">
      <c r="A666" s="33">
        <v>662</v>
      </c>
      <c r="B666" s="52" t="e">
        <f>IF(Esp!#REF!="","",Esp!#REF!)</f>
        <v>#REF!</v>
      </c>
      <c r="C666" s="52" t="str">
        <f>IF(Aco!D666="","",Aco!D666)</f>
        <v/>
      </c>
      <c r="E666" s="52" t="e">
        <f>IF(Adv!#REF!="","",Adv!#REF!)</f>
        <v>#REF!</v>
      </c>
      <c r="F666" s="52" t="e">
        <f>IF(Cli!#REF!="","",Cli!#REF!)</f>
        <v>#REF!</v>
      </c>
      <c r="M666" s="52" t="str">
        <f>IF(Lançamentos!F666="","",Lançamentos!F666)</f>
        <v/>
      </c>
    </row>
    <row r="667" spans="1:13" ht="24.95" customHeight="1" x14ac:dyDescent="0.25">
      <c r="A667" s="33">
        <v>663</v>
      </c>
      <c r="B667" s="52" t="e">
        <f>IF(Esp!#REF!="","",Esp!#REF!)</f>
        <v>#REF!</v>
      </c>
      <c r="C667" s="52" t="str">
        <f>IF(Aco!D667="","",Aco!D667)</f>
        <v/>
      </c>
      <c r="E667" s="52" t="e">
        <f>IF(Adv!#REF!="","",Adv!#REF!)</f>
        <v>#REF!</v>
      </c>
      <c r="F667" s="52" t="e">
        <f>IF(Cli!#REF!="","",Cli!#REF!)</f>
        <v>#REF!</v>
      </c>
      <c r="M667" s="52" t="str">
        <f>IF(Lançamentos!F667="","",Lançamentos!F667)</f>
        <v/>
      </c>
    </row>
    <row r="668" spans="1:13" ht="24.95" customHeight="1" x14ac:dyDescent="0.25">
      <c r="A668" s="33">
        <v>664</v>
      </c>
      <c r="B668" s="52" t="e">
        <f>IF(Esp!#REF!="","",Esp!#REF!)</f>
        <v>#REF!</v>
      </c>
      <c r="C668" s="52" t="str">
        <f>IF(Aco!D668="","",Aco!D668)</f>
        <v/>
      </c>
      <c r="E668" s="52" t="e">
        <f>IF(Adv!#REF!="","",Adv!#REF!)</f>
        <v>#REF!</v>
      </c>
      <c r="F668" s="52" t="e">
        <f>IF(Cli!#REF!="","",Cli!#REF!)</f>
        <v>#REF!</v>
      </c>
      <c r="M668" s="52" t="str">
        <f>IF(Lançamentos!F668="","",Lançamentos!F668)</f>
        <v/>
      </c>
    </row>
    <row r="669" spans="1:13" ht="24.95" customHeight="1" x14ac:dyDescent="0.25">
      <c r="A669" s="33">
        <v>665</v>
      </c>
      <c r="B669" s="52" t="e">
        <f>IF(Esp!#REF!="","",Esp!#REF!)</f>
        <v>#REF!</v>
      </c>
      <c r="C669" s="52" t="str">
        <f>IF(Aco!D669="","",Aco!D669)</f>
        <v/>
      </c>
      <c r="E669" s="52" t="e">
        <f>IF(Adv!#REF!="","",Adv!#REF!)</f>
        <v>#REF!</v>
      </c>
      <c r="F669" s="52" t="e">
        <f>IF(Cli!#REF!="","",Cli!#REF!)</f>
        <v>#REF!</v>
      </c>
      <c r="M669" s="52" t="str">
        <f>IF(Lançamentos!F669="","",Lançamentos!F669)</f>
        <v/>
      </c>
    </row>
    <row r="670" spans="1:13" ht="24.95" customHeight="1" x14ac:dyDescent="0.25">
      <c r="A670" s="33">
        <v>666</v>
      </c>
      <c r="B670" s="52" t="e">
        <f>IF(Esp!#REF!="","",Esp!#REF!)</f>
        <v>#REF!</v>
      </c>
      <c r="C670" s="52" t="str">
        <f>IF(Aco!D670="","",Aco!D670)</f>
        <v/>
      </c>
      <c r="E670" s="52" t="e">
        <f>IF(Adv!#REF!="","",Adv!#REF!)</f>
        <v>#REF!</v>
      </c>
      <c r="F670" s="52" t="e">
        <f>IF(Cli!#REF!="","",Cli!#REF!)</f>
        <v>#REF!</v>
      </c>
      <c r="M670" s="52" t="str">
        <f>IF(Lançamentos!F670="","",Lançamentos!F670)</f>
        <v/>
      </c>
    </row>
    <row r="671" spans="1:13" ht="24.95" customHeight="1" x14ac:dyDescent="0.25">
      <c r="A671" s="33">
        <v>667</v>
      </c>
      <c r="B671" s="52" t="e">
        <f>IF(Esp!#REF!="","",Esp!#REF!)</f>
        <v>#REF!</v>
      </c>
      <c r="C671" s="52" t="str">
        <f>IF(Aco!D671="","",Aco!D671)</f>
        <v/>
      </c>
      <c r="E671" s="52" t="e">
        <f>IF(Adv!#REF!="","",Adv!#REF!)</f>
        <v>#REF!</v>
      </c>
      <c r="F671" s="52" t="e">
        <f>IF(Cli!#REF!="","",Cli!#REF!)</f>
        <v>#REF!</v>
      </c>
      <c r="M671" s="52" t="str">
        <f>IF(Lançamentos!F671="","",Lançamentos!F671)</f>
        <v/>
      </c>
    </row>
    <row r="672" spans="1:13" ht="24.95" customHeight="1" x14ac:dyDescent="0.25">
      <c r="A672" s="33">
        <v>668</v>
      </c>
      <c r="B672" s="52" t="e">
        <f>IF(Esp!#REF!="","",Esp!#REF!)</f>
        <v>#REF!</v>
      </c>
      <c r="C672" s="52" t="str">
        <f>IF(Aco!D672="","",Aco!D672)</f>
        <v/>
      </c>
      <c r="E672" s="52" t="e">
        <f>IF(Adv!#REF!="","",Adv!#REF!)</f>
        <v>#REF!</v>
      </c>
      <c r="F672" s="52" t="e">
        <f>IF(Cli!#REF!="","",Cli!#REF!)</f>
        <v>#REF!</v>
      </c>
      <c r="M672" s="52" t="str">
        <f>IF(Lançamentos!F672="","",Lançamentos!F672)</f>
        <v/>
      </c>
    </row>
    <row r="673" spans="1:13" ht="24.95" customHeight="1" x14ac:dyDescent="0.25">
      <c r="A673" s="33">
        <v>669</v>
      </c>
      <c r="B673" s="52" t="e">
        <f>IF(Esp!#REF!="","",Esp!#REF!)</f>
        <v>#REF!</v>
      </c>
      <c r="C673" s="52" t="str">
        <f>IF(Aco!D673="","",Aco!D673)</f>
        <v/>
      </c>
      <c r="E673" s="52" t="e">
        <f>IF(Adv!#REF!="","",Adv!#REF!)</f>
        <v>#REF!</v>
      </c>
      <c r="F673" s="52" t="e">
        <f>IF(Cli!#REF!="","",Cli!#REF!)</f>
        <v>#REF!</v>
      </c>
      <c r="M673" s="52" t="str">
        <f>IF(Lançamentos!F673="","",Lançamentos!F673)</f>
        <v/>
      </c>
    </row>
    <row r="674" spans="1:13" ht="24.95" customHeight="1" x14ac:dyDescent="0.25">
      <c r="A674" s="33">
        <v>670</v>
      </c>
      <c r="B674" s="52" t="e">
        <f>IF(Esp!#REF!="","",Esp!#REF!)</f>
        <v>#REF!</v>
      </c>
      <c r="C674" s="52" t="str">
        <f>IF(Aco!D674="","",Aco!D674)</f>
        <v/>
      </c>
      <c r="E674" s="52" t="e">
        <f>IF(Adv!#REF!="","",Adv!#REF!)</f>
        <v>#REF!</v>
      </c>
      <c r="F674" s="52" t="e">
        <f>IF(Cli!#REF!="","",Cli!#REF!)</f>
        <v>#REF!</v>
      </c>
      <c r="M674" s="52" t="str">
        <f>IF(Lançamentos!F674="","",Lançamentos!F674)</f>
        <v/>
      </c>
    </row>
    <row r="675" spans="1:13" ht="24.95" customHeight="1" x14ac:dyDescent="0.25">
      <c r="A675" s="33">
        <v>671</v>
      </c>
      <c r="B675" s="52" t="e">
        <f>IF(Esp!#REF!="","",Esp!#REF!)</f>
        <v>#REF!</v>
      </c>
      <c r="C675" s="52" t="str">
        <f>IF(Aco!D675="","",Aco!D675)</f>
        <v/>
      </c>
      <c r="E675" s="52" t="e">
        <f>IF(Adv!#REF!="","",Adv!#REF!)</f>
        <v>#REF!</v>
      </c>
      <c r="F675" s="52" t="e">
        <f>IF(Cli!#REF!="","",Cli!#REF!)</f>
        <v>#REF!</v>
      </c>
      <c r="M675" s="52" t="str">
        <f>IF(Lançamentos!F675="","",Lançamentos!F675)</f>
        <v/>
      </c>
    </row>
    <row r="676" spans="1:13" ht="24.95" customHeight="1" x14ac:dyDescent="0.25">
      <c r="A676" s="33">
        <v>672</v>
      </c>
      <c r="B676" s="52" t="e">
        <f>IF(Esp!#REF!="","",Esp!#REF!)</f>
        <v>#REF!</v>
      </c>
      <c r="C676" s="52" t="str">
        <f>IF(Aco!D676="","",Aco!D676)</f>
        <v/>
      </c>
      <c r="E676" s="52" t="e">
        <f>IF(Adv!#REF!="","",Adv!#REF!)</f>
        <v>#REF!</v>
      </c>
      <c r="F676" s="52" t="e">
        <f>IF(Cli!#REF!="","",Cli!#REF!)</f>
        <v>#REF!</v>
      </c>
      <c r="M676" s="52" t="str">
        <f>IF(Lançamentos!F676="","",Lançamentos!F676)</f>
        <v/>
      </c>
    </row>
    <row r="677" spans="1:13" ht="24.95" customHeight="1" x14ac:dyDescent="0.25">
      <c r="A677" s="33">
        <v>673</v>
      </c>
      <c r="B677" s="52" t="e">
        <f>IF(Esp!#REF!="","",Esp!#REF!)</f>
        <v>#REF!</v>
      </c>
      <c r="C677" s="52" t="str">
        <f>IF(Aco!D677="","",Aco!D677)</f>
        <v/>
      </c>
      <c r="E677" s="52" t="e">
        <f>IF(Adv!#REF!="","",Adv!#REF!)</f>
        <v>#REF!</v>
      </c>
      <c r="F677" s="52" t="e">
        <f>IF(Cli!#REF!="","",Cli!#REF!)</f>
        <v>#REF!</v>
      </c>
      <c r="M677" s="52" t="str">
        <f>IF(Lançamentos!F677="","",Lançamentos!F677)</f>
        <v/>
      </c>
    </row>
    <row r="678" spans="1:13" ht="24.95" customHeight="1" x14ac:dyDescent="0.25">
      <c r="A678" s="33">
        <v>674</v>
      </c>
      <c r="B678" s="52" t="e">
        <f>IF(Esp!#REF!="","",Esp!#REF!)</f>
        <v>#REF!</v>
      </c>
      <c r="C678" s="52" t="str">
        <f>IF(Aco!D678="","",Aco!D678)</f>
        <v/>
      </c>
      <c r="E678" s="52" t="e">
        <f>IF(Adv!#REF!="","",Adv!#REF!)</f>
        <v>#REF!</v>
      </c>
      <c r="F678" s="52" t="e">
        <f>IF(Cli!#REF!="","",Cli!#REF!)</f>
        <v>#REF!</v>
      </c>
      <c r="M678" s="52" t="str">
        <f>IF(Lançamentos!F678="","",Lançamentos!F678)</f>
        <v/>
      </c>
    </row>
    <row r="679" spans="1:13" ht="24.95" customHeight="1" x14ac:dyDescent="0.25">
      <c r="A679" s="33">
        <v>675</v>
      </c>
      <c r="B679" s="52" t="e">
        <f>IF(Esp!#REF!="","",Esp!#REF!)</f>
        <v>#REF!</v>
      </c>
      <c r="C679" s="52" t="str">
        <f>IF(Aco!D679="","",Aco!D679)</f>
        <v/>
      </c>
      <c r="E679" s="52" t="e">
        <f>IF(Adv!#REF!="","",Adv!#REF!)</f>
        <v>#REF!</v>
      </c>
      <c r="F679" s="52" t="e">
        <f>IF(Cli!#REF!="","",Cli!#REF!)</f>
        <v>#REF!</v>
      </c>
      <c r="M679" s="52" t="str">
        <f>IF(Lançamentos!F679="","",Lançamentos!F679)</f>
        <v/>
      </c>
    </row>
    <row r="680" spans="1:13" ht="24.95" customHeight="1" x14ac:dyDescent="0.25">
      <c r="A680" s="33">
        <v>676</v>
      </c>
      <c r="B680" s="52" t="e">
        <f>IF(Esp!#REF!="","",Esp!#REF!)</f>
        <v>#REF!</v>
      </c>
      <c r="C680" s="52" t="str">
        <f>IF(Aco!D680="","",Aco!D680)</f>
        <v/>
      </c>
      <c r="E680" s="52" t="e">
        <f>IF(Adv!#REF!="","",Adv!#REF!)</f>
        <v>#REF!</v>
      </c>
      <c r="F680" s="52" t="e">
        <f>IF(Cli!#REF!="","",Cli!#REF!)</f>
        <v>#REF!</v>
      </c>
      <c r="M680" s="52" t="str">
        <f>IF(Lançamentos!F680="","",Lançamentos!F680)</f>
        <v/>
      </c>
    </row>
    <row r="681" spans="1:13" ht="24.95" customHeight="1" x14ac:dyDescent="0.25">
      <c r="A681" s="33">
        <v>677</v>
      </c>
      <c r="B681" s="52" t="e">
        <f>IF(Esp!#REF!="","",Esp!#REF!)</f>
        <v>#REF!</v>
      </c>
      <c r="C681" s="52" t="str">
        <f>IF(Aco!D681="","",Aco!D681)</f>
        <v/>
      </c>
      <c r="E681" s="52" t="e">
        <f>IF(Adv!#REF!="","",Adv!#REF!)</f>
        <v>#REF!</v>
      </c>
      <c r="F681" s="52" t="e">
        <f>IF(Cli!#REF!="","",Cli!#REF!)</f>
        <v>#REF!</v>
      </c>
      <c r="M681" s="52" t="str">
        <f>IF(Lançamentos!F681="","",Lançamentos!F681)</f>
        <v/>
      </c>
    </row>
    <row r="682" spans="1:13" ht="24.95" customHeight="1" x14ac:dyDescent="0.25">
      <c r="A682" s="33">
        <v>678</v>
      </c>
      <c r="B682" s="52" t="e">
        <f>IF(Esp!#REF!="","",Esp!#REF!)</f>
        <v>#REF!</v>
      </c>
      <c r="C682" s="52" t="str">
        <f>IF(Aco!D682="","",Aco!D682)</f>
        <v/>
      </c>
      <c r="E682" s="52" t="e">
        <f>IF(Adv!#REF!="","",Adv!#REF!)</f>
        <v>#REF!</v>
      </c>
      <c r="F682" s="52" t="e">
        <f>IF(Cli!#REF!="","",Cli!#REF!)</f>
        <v>#REF!</v>
      </c>
      <c r="M682" s="52" t="str">
        <f>IF(Lançamentos!F682="","",Lançamentos!F682)</f>
        <v/>
      </c>
    </row>
    <row r="683" spans="1:13" ht="24.95" customHeight="1" x14ac:dyDescent="0.25">
      <c r="A683" s="33">
        <v>679</v>
      </c>
      <c r="B683" s="52" t="e">
        <f>IF(Esp!#REF!="","",Esp!#REF!)</f>
        <v>#REF!</v>
      </c>
      <c r="C683" s="52" t="str">
        <f>IF(Aco!D683="","",Aco!D683)</f>
        <v/>
      </c>
      <c r="E683" s="52" t="e">
        <f>IF(Adv!#REF!="","",Adv!#REF!)</f>
        <v>#REF!</v>
      </c>
      <c r="F683" s="52" t="e">
        <f>IF(Cli!#REF!="","",Cli!#REF!)</f>
        <v>#REF!</v>
      </c>
      <c r="M683" s="52" t="str">
        <f>IF(Lançamentos!F683="","",Lançamentos!F683)</f>
        <v/>
      </c>
    </row>
    <row r="684" spans="1:13" ht="24.95" customHeight="1" x14ac:dyDescent="0.25">
      <c r="A684" s="33">
        <v>680</v>
      </c>
      <c r="B684" s="52" t="e">
        <f>IF(Esp!#REF!="","",Esp!#REF!)</f>
        <v>#REF!</v>
      </c>
      <c r="C684" s="52" t="str">
        <f>IF(Aco!D684="","",Aco!D684)</f>
        <v/>
      </c>
      <c r="E684" s="52" t="e">
        <f>IF(Adv!#REF!="","",Adv!#REF!)</f>
        <v>#REF!</v>
      </c>
      <c r="F684" s="52" t="e">
        <f>IF(Cli!#REF!="","",Cli!#REF!)</f>
        <v>#REF!</v>
      </c>
      <c r="M684" s="52" t="str">
        <f>IF(Lançamentos!F684="","",Lançamentos!F684)</f>
        <v/>
      </c>
    </row>
    <row r="685" spans="1:13" ht="24.95" customHeight="1" x14ac:dyDescent="0.25">
      <c r="A685" s="33">
        <v>681</v>
      </c>
      <c r="B685" s="52" t="e">
        <f>IF(Esp!#REF!="","",Esp!#REF!)</f>
        <v>#REF!</v>
      </c>
      <c r="C685" s="52" t="str">
        <f>IF(Aco!D685="","",Aco!D685)</f>
        <v/>
      </c>
      <c r="E685" s="52" t="e">
        <f>IF(Adv!#REF!="","",Adv!#REF!)</f>
        <v>#REF!</v>
      </c>
      <c r="F685" s="52" t="e">
        <f>IF(Cli!#REF!="","",Cli!#REF!)</f>
        <v>#REF!</v>
      </c>
      <c r="M685" s="52" t="str">
        <f>IF(Lançamentos!F685="","",Lançamentos!F685)</f>
        <v/>
      </c>
    </row>
    <row r="686" spans="1:13" ht="24.95" customHeight="1" x14ac:dyDescent="0.25">
      <c r="A686" s="33">
        <v>682</v>
      </c>
      <c r="B686" s="52" t="e">
        <f>IF(Esp!#REF!="","",Esp!#REF!)</f>
        <v>#REF!</v>
      </c>
      <c r="C686" s="52" t="str">
        <f>IF(Aco!D686="","",Aco!D686)</f>
        <v/>
      </c>
      <c r="E686" s="52" t="e">
        <f>IF(Adv!#REF!="","",Adv!#REF!)</f>
        <v>#REF!</v>
      </c>
      <c r="F686" s="52" t="e">
        <f>IF(Cli!#REF!="","",Cli!#REF!)</f>
        <v>#REF!</v>
      </c>
      <c r="M686" s="52" t="str">
        <f>IF(Lançamentos!F686="","",Lançamentos!F686)</f>
        <v/>
      </c>
    </row>
    <row r="687" spans="1:13" ht="24.95" customHeight="1" x14ac:dyDescent="0.25">
      <c r="A687" s="33">
        <v>683</v>
      </c>
      <c r="B687" s="52" t="e">
        <f>IF(Esp!#REF!="","",Esp!#REF!)</f>
        <v>#REF!</v>
      </c>
      <c r="C687" s="52" t="str">
        <f>IF(Aco!D687="","",Aco!D687)</f>
        <v/>
      </c>
      <c r="E687" s="52" t="e">
        <f>IF(Adv!#REF!="","",Adv!#REF!)</f>
        <v>#REF!</v>
      </c>
      <c r="F687" s="52" t="e">
        <f>IF(Cli!#REF!="","",Cli!#REF!)</f>
        <v>#REF!</v>
      </c>
      <c r="M687" s="52" t="str">
        <f>IF(Lançamentos!F687="","",Lançamentos!F687)</f>
        <v/>
      </c>
    </row>
    <row r="688" spans="1:13" ht="24.95" customHeight="1" x14ac:dyDescent="0.25">
      <c r="A688" s="33">
        <v>684</v>
      </c>
      <c r="B688" s="52" t="e">
        <f>IF(Esp!#REF!="","",Esp!#REF!)</f>
        <v>#REF!</v>
      </c>
      <c r="C688" s="52" t="str">
        <f>IF(Aco!D688="","",Aco!D688)</f>
        <v/>
      </c>
      <c r="E688" s="52" t="e">
        <f>IF(Adv!#REF!="","",Adv!#REF!)</f>
        <v>#REF!</v>
      </c>
      <c r="F688" s="52" t="e">
        <f>IF(Cli!#REF!="","",Cli!#REF!)</f>
        <v>#REF!</v>
      </c>
      <c r="M688" s="52" t="str">
        <f>IF(Lançamentos!F688="","",Lançamentos!F688)</f>
        <v/>
      </c>
    </row>
    <row r="689" spans="1:13" ht="24.95" customHeight="1" x14ac:dyDescent="0.25">
      <c r="A689" s="33">
        <v>685</v>
      </c>
      <c r="B689" s="52" t="e">
        <f>IF(Esp!#REF!="","",Esp!#REF!)</f>
        <v>#REF!</v>
      </c>
      <c r="C689" s="52" t="str">
        <f>IF(Aco!D689="","",Aco!D689)</f>
        <v/>
      </c>
      <c r="E689" s="52" t="e">
        <f>IF(Adv!#REF!="","",Adv!#REF!)</f>
        <v>#REF!</v>
      </c>
      <c r="F689" s="52" t="e">
        <f>IF(Cli!#REF!="","",Cli!#REF!)</f>
        <v>#REF!</v>
      </c>
      <c r="M689" s="52" t="str">
        <f>IF(Lançamentos!F689="","",Lançamentos!F689)</f>
        <v/>
      </c>
    </row>
    <row r="690" spans="1:13" ht="24.95" customHeight="1" x14ac:dyDescent="0.25">
      <c r="A690" s="33">
        <v>686</v>
      </c>
      <c r="B690" s="52" t="e">
        <f>IF(Esp!#REF!="","",Esp!#REF!)</f>
        <v>#REF!</v>
      </c>
      <c r="C690" s="52" t="str">
        <f>IF(Aco!D690="","",Aco!D690)</f>
        <v/>
      </c>
      <c r="E690" s="52" t="e">
        <f>IF(Adv!#REF!="","",Adv!#REF!)</f>
        <v>#REF!</v>
      </c>
      <c r="F690" s="52" t="e">
        <f>IF(Cli!#REF!="","",Cli!#REF!)</f>
        <v>#REF!</v>
      </c>
      <c r="M690" s="52" t="str">
        <f>IF(Lançamentos!F690="","",Lançamentos!F690)</f>
        <v/>
      </c>
    </row>
    <row r="691" spans="1:13" ht="24.95" customHeight="1" x14ac:dyDescent="0.25">
      <c r="A691" s="33">
        <v>687</v>
      </c>
      <c r="B691" s="52" t="e">
        <f>IF(Esp!#REF!="","",Esp!#REF!)</f>
        <v>#REF!</v>
      </c>
      <c r="C691" s="52" t="str">
        <f>IF(Aco!D691="","",Aco!D691)</f>
        <v/>
      </c>
      <c r="E691" s="52" t="e">
        <f>IF(Adv!#REF!="","",Adv!#REF!)</f>
        <v>#REF!</v>
      </c>
      <c r="F691" s="52" t="e">
        <f>IF(Cli!#REF!="","",Cli!#REF!)</f>
        <v>#REF!</v>
      </c>
      <c r="M691" s="52" t="str">
        <f>IF(Lançamentos!F691="","",Lançamentos!F691)</f>
        <v/>
      </c>
    </row>
    <row r="692" spans="1:13" ht="24.95" customHeight="1" x14ac:dyDescent="0.25">
      <c r="A692" s="33">
        <v>688</v>
      </c>
      <c r="B692" s="52" t="e">
        <f>IF(Esp!#REF!="","",Esp!#REF!)</f>
        <v>#REF!</v>
      </c>
      <c r="C692" s="52" t="str">
        <f>IF(Aco!D692="","",Aco!D692)</f>
        <v/>
      </c>
      <c r="E692" s="52" t="e">
        <f>IF(Adv!#REF!="","",Adv!#REF!)</f>
        <v>#REF!</v>
      </c>
      <c r="F692" s="52" t="e">
        <f>IF(Cli!#REF!="","",Cli!#REF!)</f>
        <v>#REF!</v>
      </c>
      <c r="M692" s="52" t="str">
        <f>IF(Lançamentos!F692="","",Lançamentos!F692)</f>
        <v/>
      </c>
    </row>
    <row r="693" spans="1:13" ht="24.95" customHeight="1" x14ac:dyDescent="0.25">
      <c r="A693" s="33">
        <v>689</v>
      </c>
      <c r="B693" s="52" t="e">
        <f>IF(Esp!#REF!="","",Esp!#REF!)</f>
        <v>#REF!</v>
      </c>
      <c r="C693" s="52" t="str">
        <f>IF(Aco!D693="","",Aco!D693)</f>
        <v/>
      </c>
      <c r="E693" s="52" t="e">
        <f>IF(Adv!#REF!="","",Adv!#REF!)</f>
        <v>#REF!</v>
      </c>
      <c r="F693" s="52" t="e">
        <f>IF(Cli!#REF!="","",Cli!#REF!)</f>
        <v>#REF!</v>
      </c>
      <c r="M693" s="52" t="str">
        <f>IF(Lançamentos!F693="","",Lançamentos!F693)</f>
        <v/>
      </c>
    </row>
    <row r="694" spans="1:13" ht="24.95" customHeight="1" x14ac:dyDescent="0.25">
      <c r="A694" s="33">
        <v>690</v>
      </c>
      <c r="B694" s="52" t="e">
        <f>IF(Esp!#REF!="","",Esp!#REF!)</f>
        <v>#REF!</v>
      </c>
      <c r="C694" s="52" t="str">
        <f>IF(Aco!D694="","",Aco!D694)</f>
        <v/>
      </c>
      <c r="E694" s="52" t="e">
        <f>IF(Adv!#REF!="","",Adv!#REF!)</f>
        <v>#REF!</v>
      </c>
      <c r="F694" s="52" t="e">
        <f>IF(Cli!#REF!="","",Cli!#REF!)</f>
        <v>#REF!</v>
      </c>
      <c r="M694" s="52" t="str">
        <f>IF(Lançamentos!F694="","",Lançamentos!F694)</f>
        <v/>
      </c>
    </row>
    <row r="695" spans="1:13" ht="24.95" customHeight="1" x14ac:dyDescent="0.25">
      <c r="A695" s="33">
        <v>691</v>
      </c>
      <c r="B695" s="52" t="e">
        <f>IF(Esp!#REF!="","",Esp!#REF!)</f>
        <v>#REF!</v>
      </c>
      <c r="C695" s="52" t="str">
        <f>IF(Aco!D695="","",Aco!D695)</f>
        <v/>
      </c>
      <c r="E695" s="52" t="e">
        <f>IF(Adv!#REF!="","",Adv!#REF!)</f>
        <v>#REF!</v>
      </c>
      <c r="F695" s="52" t="e">
        <f>IF(Cli!#REF!="","",Cli!#REF!)</f>
        <v>#REF!</v>
      </c>
      <c r="M695" s="52" t="str">
        <f>IF(Lançamentos!F695="","",Lançamentos!F695)</f>
        <v/>
      </c>
    </row>
    <row r="696" spans="1:13" ht="24.95" customHeight="1" x14ac:dyDescent="0.25">
      <c r="A696" s="33">
        <v>692</v>
      </c>
      <c r="B696" s="52" t="e">
        <f>IF(Esp!#REF!="","",Esp!#REF!)</f>
        <v>#REF!</v>
      </c>
      <c r="C696" s="52" t="str">
        <f>IF(Aco!D696="","",Aco!D696)</f>
        <v/>
      </c>
      <c r="E696" s="52" t="e">
        <f>IF(Adv!#REF!="","",Adv!#REF!)</f>
        <v>#REF!</v>
      </c>
      <c r="F696" s="52" t="e">
        <f>IF(Cli!#REF!="","",Cli!#REF!)</f>
        <v>#REF!</v>
      </c>
      <c r="M696" s="52" t="str">
        <f>IF(Lançamentos!F696="","",Lançamentos!F696)</f>
        <v/>
      </c>
    </row>
    <row r="697" spans="1:13" ht="24.95" customHeight="1" x14ac:dyDescent="0.25">
      <c r="A697" s="33">
        <v>693</v>
      </c>
      <c r="B697" s="52" t="e">
        <f>IF(Esp!#REF!="","",Esp!#REF!)</f>
        <v>#REF!</v>
      </c>
      <c r="C697" s="52" t="str">
        <f>IF(Aco!D697="","",Aco!D697)</f>
        <v/>
      </c>
      <c r="E697" s="52" t="e">
        <f>IF(Adv!#REF!="","",Adv!#REF!)</f>
        <v>#REF!</v>
      </c>
      <c r="F697" s="52" t="e">
        <f>IF(Cli!#REF!="","",Cli!#REF!)</f>
        <v>#REF!</v>
      </c>
      <c r="M697" s="52" t="str">
        <f>IF(Lançamentos!F697="","",Lançamentos!F697)</f>
        <v/>
      </c>
    </row>
    <row r="698" spans="1:13" ht="24.95" customHeight="1" x14ac:dyDescent="0.25">
      <c r="A698" s="33">
        <v>694</v>
      </c>
      <c r="B698" s="52" t="e">
        <f>IF(Esp!#REF!="","",Esp!#REF!)</f>
        <v>#REF!</v>
      </c>
      <c r="C698" s="52" t="str">
        <f>IF(Aco!D698="","",Aco!D698)</f>
        <v/>
      </c>
      <c r="E698" s="52" t="e">
        <f>IF(Adv!#REF!="","",Adv!#REF!)</f>
        <v>#REF!</v>
      </c>
      <c r="F698" s="52" t="e">
        <f>IF(Cli!#REF!="","",Cli!#REF!)</f>
        <v>#REF!</v>
      </c>
      <c r="M698" s="52" t="str">
        <f>IF(Lançamentos!F698="","",Lançamentos!F698)</f>
        <v/>
      </c>
    </row>
    <row r="699" spans="1:13" ht="24.95" customHeight="1" x14ac:dyDescent="0.25">
      <c r="A699" s="33">
        <v>695</v>
      </c>
      <c r="B699" s="52" t="e">
        <f>IF(Esp!#REF!="","",Esp!#REF!)</f>
        <v>#REF!</v>
      </c>
      <c r="C699" s="52" t="str">
        <f>IF(Aco!D699="","",Aco!D699)</f>
        <v/>
      </c>
      <c r="E699" s="52" t="e">
        <f>IF(Adv!#REF!="","",Adv!#REF!)</f>
        <v>#REF!</v>
      </c>
      <c r="F699" s="52" t="e">
        <f>IF(Cli!#REF!="","",Cli!#REF!)</f>
        <v>#REF!</v>
      </c>
      <c r="M699" s="52" t="str">
        <f>IF(Lançamentos!F699="","",Lançamentos!F699)</f>
        <v/>
      </c>
    </row>
    <row r="700" spans="1:13" ht="24.95" customHeight="1" x14ac:dyDescent="0.25">
      <c r="A700" s="33">
        <v>696</v>
      </c>
      <c r="B700" s="52" t="e">
        <f>IF(Esp!#REF!="","",Esp!#REF!)</f>
        <v>#REF!</v>
      </c>
      <c r="C700" s="52" t="str">
        <f>IF(Aco!D700="","",Aco!D700)</f>
        <v/>
      </c>
      <c r="E700" s="52" t="e">
        <f>IF(Adv!#REF!="","",Adv!#REF!)</f>
        <v>#REF!</v>
      </c>
      <c r="F700" s="52" t="e">
        <f>IF(Cli!#REF!="","",Cli!#REF!)</f>
        <v>#REF!</v>
      </c>
      <c r="M700" s="52" t="str">
        <f>IF(Lançamentos!F700="","",Lançamentos!F700)</f>
        <v/>
      </c>
    </row>
    <row r="701" spans="1:13" ht="24.95" customHeight="1" x14ac:dyDescent="0.25">
      <c r="A701" s="33">
        <v>697</v>
      </c>
      <c r="B701" s="52" t="e">
        <f>IF(Esp!#REF!="","",Esp!#REF!)</f>
        <v>#REF!</v>
      </c>
      <c r="C701" s="52" t="str">
        <f>IF(Aco!D701="","",Aco!D701)</f>
        <v/>
      </c>
      <c r="E701" s="52" t="e">
        <f>IF(Adv!#REF!="","",Adv!#REF!)</f>
        <v>#REF!</v>
      </c>
      <c r="F701" s="52" t="e">
        <f>IF(Cli!#REF!="","",Cli!#REF!)</f>
        <v>#REF!</v>
      </c>
      <c r="M701" s="52" t="str">
        <f>IF(Lançamentos!F701="","",Lançamentos!F701)</f>
        <v/>
      </c>
    </row>
    <row r="702" spans="1:13" ht="24.95" customHeight="1" x14ac:dyDescent="0.25">
      <c r="A702" s="33">
        <v>698</v>
      </c>
      <c r="B702" s="52" t="e">
        <f>IF(Esp!#REF!="","",Esp!#REF!)</f>
        <v>#REF!</v>
      </c>
      <c r="C702" s="52" t="str">
        <f>IF(Aco!D702="","",Aco!D702)</f>
        <v/>
      </c>
      <c r="E702" s="52" t="e">
        <f>IF(Adv!#REF!="","",Adv!#REF!)</f>
        <v>#REF!</v>
      </c>
      <c r="F702" s="52" t="e">
        <f>IF(Cli!#REF!="","",Cli!#REF!)</f>
        <v>#REF!</v>
      </c>
      <c r="M702" s="52" t="str">
        <f>IF(Lançamentos!F702="","",Lançamentos!F702)</f>
        <v/>
      </c>
    </row>
    <row r="703" spans="1:13" ht="24.95" customHeight="1" x14ac:dyDescent="0.25">
      <c r="A703" s="33">
        <v>699</v>
      </c>
      <c r="B703" s="52" t="e">
        <f>IF(Esp!#REF!="","",Esp!#REF!)</f>
        <v>#REF!</v>
      </c>
      <c r="C703" s="52" t="str">
        <f>IF(Aco!D703="","",Aco!D703)</f>
        <v/>
      </c>
      <c r="E703" s="52" t="e">
        <f>IF(Adv!#REF!="","",Adv!#REF!)</f>
        <v>#REF!</v>
      </c>
      <c r="F703" s="52" t="e">
        <f>IF(Cli!#REF!="","",Cli!#REF!)</f>
        <v>#REF!</v>
      </c>
      <c r="M703" s="52" t="str">
        <f>IF(Lançamentos!F703="","",Lançamentos!F703)</f>
        <v/>
      </c>
    </row>
    <row r="704" spans="1:13" ht="24.95" customHeight="1" x14ac:dyDescent="0.25">
      <c r="A704" s="33">
        <v>700</v>
      </c>
      <c r="B704" s="52" t="e">
        <f>IF(Esp!#REF!="","",Esp!#REF!)</f>
        <v>#REF!</v>
      </c>
      <c r="C704" s="52" t="str">
        <f>IF(Aco!D704="","",Aco!D704)</f>
        <v/>
      </c>
      <c r="E704" s="52" t="e">
        <f>IF(Adv!#REF!="","",Adv!#REF!)</f>
        <v>#REF!</v>
      </c>
      <c r="F704" s="52" t="e">
        <f>IF(Cli!#REF!="","",Cli!#REF!)</f>
        <v>#REF!</v>
      </c>
      <c r="M704" s="52" t="str">
        <f>IF(Lançamentos!F704="","",Lançamentos!F704)</f>
        <v/>
      </c>
    </row>
    <row r="705" spans="1:13" ht="24.95" customHeight="1" x14ac:dyDescent="0.25">
      <c r="A705" s="33">
        <v>701</v>
      </c>
      <c r="B705" s="52" t="e">
        <f>IF(Esp!#REF!="","",Esp!#REF!)</f>
        <v>#REF!</v>
      </c>
      <c r="C705" s="52" t="str">
        <f>IF(Aco!D705="","",Aco!D705)</f>
        <v/>
      </c>
      <c r="E705" s="52" t="e">
        <f>IF(Adv!#REF!="","",Adv!#REF!)</f>
        <v>#REF!</v>
      </c>
      <c r="F705" s="52" t="e">
        <f>IF(Cli!#REF!="","",Cli!#REF!)</f>
        <v>#REF!</v>
      </c>
      <c r="M705" s="52" t="str">
        <f>IF(Lançamentos!F705="","",Lançamentos!F705)</f>
        <v/>
      </c>
    </row>
    <row r="706" spans="1:13" ht="24.95" customHeight="1" x14ac:dyDescent="0.25">
      <c r="A706" s="33">
        <v>702</v>
      </c>
      <c r="B706" s="52" t="e">
        <f>IF(Esp!#REF!="","",Esp!#REF!)</f>
        <v>#REF!</v>
      </c>
      <c r="C706" s="52" t="str">
        <f>IF(Aco!D706="","",Aco!D706)</f>
        <v/>
      </c>
      <c r="E706" s="52" t="e">
        <f>IF(Adv!#REF!="","",Adv!#REF!)</f>
        <v>#REF!</v>
      </c>
      <c r="F706" s="52" t="e">
        <f>IF(Cli!#REF!="","",Cli!#REF!)</f>
        <v>#REF!</v>
      </c>
      <c r="M706" s="52" t="str">
        <f>IF(Lançamentos!F706="","",Lançamentos!F706)</f>
        <v/>
      </c>
    </row>
    <row r="707" spans="1:13" ht="24.95" customHeight="1" x14ac:dyDescent="0.25">
      <c r="A707" s="33">
        <v>703</v>
      </c>
      <c r="B707" s="52" t="e">
        <f>IF(Esp!#REF!="","",Esp!#REF!)</f>
        <v>#REF!</v>
      </c>
      <c r="C707" s="52" t="str">
        <f>IF(Aco!D707="","",Aco!D707)</f>
        <v/>
      </c>
      <c r="E707" s="52" t="e">
        <f>IF(Adv!#REF!="","",Adv!#REF!)</f>
        <v>#REF!</v>
      </c>
      <c r="F707" s="52" t="e">
        <f>IF(Cli!#REF!="","",Cli!#REF!)</f>
        <v>#REF!</v>
      </c>
      <c r="M707" s="52" t="str">
        <f>IF(Lançamentos!F707="","",Lançamentos!F707)</f>
        <v/>
      </c>
    </row>
    <row r="708" spans="1:13" ht="24.95" customHeight="1" x14ac:dyDescent="0.25">
      <c r="A708" s="33">
        <v>704</v>
      </c>
      <c r="B708" s="52" t="e">
        <f>IF(Esp!#REF!="","",Esp!#REF!)</f>
        <v>#REF!</v>
      </c>
      <c r="C708" s="52" t="str">
        <f>IF(Aco!D708="","",Aco!D708)</f>
        <v/>
      </c>
      <c r="E708" s="52" t="e">
        <f>IF(Adv!#REF!="","",Adv!#REF!)</f>
        <v>#REF!</v>
      </c>
      <c r="F708" s="52" t="e">
        <f>IF(Cli!#REF!="","",Cli!#REF!)</f>
        <v>#REF!</v>
      </c>
      <c r="M708" s="52" t="str">
        <f>IF(Lançamentos!F708="","",Lançamentos!F708)</f>
        <v/>
      </c>
    </row>
    <row r="709" spans="1:13" ht="24.95" customHeight="1" x14ac:dyDescent="0.25">
      <c r="A709" s="33">
        <v>705</v>
      </c>
      <c r="B709" s="52" t="e">
        <f>IF(Esp!#REF!="","",Esp!#REF!)</f>
        <v>#REF!</v>
      </c>
      <c r="C709" s="52" t="str">
        <f>IF(Aco!D709="","",Aco!D709)</f>
        <v/>
      </c>
      <c r="E709" s="52" t="e">
        <f>IF(Adv!#REF!="","",Adv!#REF!)</f>
        <v>#REF!</v>
      </c>
      <c r="F709" s="52" t="e">
        <f>IF(Cli!#REF!="","",Cli!#REF!)</f>
        <v>#REF!</v>
      </c>
      <c r="M709" s="52" t="str">
        <f>IF(Lançamentos!F709="","",Lançamentos!F709)</f>
        <v/>
      </c>
    </row>
    <row r="710" spans="1:13" ht="24.95" customHeight="1" x14ac:dyDescent="0.25">
      <c r="A710" s="33">
        <v>706</v>
      </c>
      <c r="B710" s="52" t="e">
        <f>IF(Esp!#REF!="","",Esp!#REF!)</f>
        <v>#REF!</v>
      </c>
      <c r="C710" s="52" t="str">
        <f>IF(Aco!D710="","",Aco!D710)</f>
        <v/>
      </c>
      <c r="E710" s="52" t="e">
        <f>IF(Adv!#REF!="","",Adv!#REF!)</f>
        <v>#REF!</v>
      </c>
      <c r="F710" s="52" t="e">
        <f>IF(Cli!#REF!="","",Cli!#REF!)</f>
        <v>#REF!</v>
      </c>
      <c r="M710" s="52" t="str">
        <f>IF(Lançamentos!F710="","",Lançamentos!F710)</f>
        <v/>
      </c>
    </row>
    <row r="711" spans="1:13" ht="24.95" customHeight="1" x14ac:dyDescent="0.25">
      <c r="A711" s="33">
        <v>707</v>
      </c>
      <c r="B711" s="52" t="e">
        <f>IF(Esp!#REF!="","",Esp!#REF!)</f>
        <v>#REF!</v>
      </c>
      <c r="C711" s="52" t="str">
        <f>IF(Aco!D711="","",Aco!D711)</f>
        <v/>
      </c>
      <c r="E711" s="52" t="e">
        <f>IF(Adv!#REF!="","",Adv!#REF!)</f>
        <v>#REF!</v>
      </c>
      <c r="F711" s="52" t="e">
        <f>IF(Cli!#REF!="","",Cli!#REF!)</f>
        <v>#REF!</v>
      </c>
      <c r="M711" s="52" t="str">
        <f>IF(Lançamentos!F711="","",Lançamentos!F711)</f>
        <v/>
      </c>
    </row>
    <row r="712" spans="1:13" ht="24.95" customHeight="1" x14ac:dyDescent="0.25">
      <c r="A712" s="33">
        <v>708</v>
      </c>
      <c r="B712" s="52" t="e">
        <f>IF(Esp!#REF!="","",Esp!#REF!)</f>
        <v>#REF!</v>
      </c>
      <c r="C712" s="52" t="str">
        <f>IF(Aco!D712="","",Aco!D712)</f>
        <v/>
      </c>
      <c r="E712" s="52" t="e">
        <f>IF(Adv!#REF!="","",Adv!#REF!)</f>
        <v>#REF!</v>
      </c>
      <c r="F712" s="52" t="e">
        <f>IF(Cli!#REF!="","",Cli!#REF!)</f>
        <v>#REF!</v>
      </c>
      <c r="M712" s="52" t="str">
        <f>IF(Lançamentos!F712="","",Lançamentos!F712)</f>
        <v/>
      </c>
    </row>
    <row r="713" spans="1:13" ht="24.95" customHeight="1" x14ac:dyDescent="0.25">
      <c r="A713" s="33">
        <v>709</v>
      </c>
      <c r="B713" s="52" t="e">
        <f>IF(Esp!#REF!="","",Esp!#REF!)</f>
        <v>#REF!</v>
      </c>
      <c r="C713" s="52" t="str">
        <f>IF(Aco!D713="","",Aco!D713)</f>
        <v/>
      </c>
      <c r="E713" s="52" t="e">
        <f>IF(Adv!#REF!="","",Adv!#REF!)</f>
        <v>#REF!</v>
      </c>
      <c r="F713" s="52" t="e">
        <f>IF(Cli!#REF!="","",Cli!#REF!)</f>
        <v>#REF!</v>
      </c>
      <c r="M713" s="52" t="str">
        <f>IF(Lançamentos!F713="","",Lançamentos!F713)</f>
        <v/>
      </c>
    </row>
    <row r="714" spans="1:13" ht="24.95" customHeight="1" x14ac:dyDescent="0.25">
      <c r="A714" s="33">
        <v>710</v>
      </c>
      <c r="B714" s="52" t="e">
        <f>IF(Esp!#REF!="","",Esp!#REF!)</f>
        <v>#REF!</v>
      </c>
      <c r="C714" s="52" t="str">
        <f>IF(Aco!D714="","",Aco!D714)</f>
        <v/>
      </c>
      <c r="E714" s="52" t="e">
        <f>IF(Adv!#REF!="","",Adv!#REF!)</f>
        <v>#REF!</v>
      </c>
      <c r="F714" s="52" t="e">
        <f>IF(Cli!#REF!="","",Cli!#REF!)</f>
        <v>#REF!</v>
      </c>
      <c r="M714" s="52" t="str">
        <f>IF(Lançamentos!F714="","",Lançamentos!F714)</f>
        <v/>
      </c>
    </row>
    <row r="715" spans="1:13" ht="24.95" customHeight="1" x14ac:dyDescent="0.25">
      <c r="A715" s="33">
        <v>711</v>
      </c>
      <c r="B715" s="52" t="e">
        <f>IF(Esp!#REF!="","",Esp!#REF!)</f>
        <v>#REF!</v>
      </c>
      <c r="C715" s="52" t="str">
        <f>IF(Aco!D715="","",Aco!D715)</f>
        <v/>
      </c>
      <c r="E715" s="52" t="e">
        <f>IF(Adv!#REF!="","",Adv!#REF!)</f>
        <v>#REF!</v>
      </c>
      <c r="F715" s="52" t="e">
        <f>IF(Cli!#REF!="","",Cli!#REF!)</f>
        <v>#REF!</v>
      </c>
      <c r="M715" s="52" t="str">
        <f>IF(Lançamentos!F715="","",Lançamentos!F715)</f>
        <v/>
      </c>
    </row>
    <row r="716" spans="1:13" ht="24.95" customHeight="1" x14ac:dyDescent="0.25">
      <c r="A716" s="33">
        <v>712</v>
      </c>
      <c r="B716" s="52" t="e">
        <f>IF(Esp!#REF!="","",Esp!#REF!)</f>
        <v>#REF!</v>
      </c>
      <c r="C716" s="52" t="str">
        <f>IF(Aco!D716="","",Aco!D716)</f>
        <v/>
      </c>
      <c r="E716" s="52" t="e">
        <f>IF(Adv!#REF!="","",Adv!#REF!)</f>
        <v>#REF!</v>
      </c>
      <c r="F716" s="52" t="e">
        <f>IF(Cli!#REF!="","",Cli!#REF!)</f>
        <v>#REF!</v>
      </c>
      <c r="M716" s="52" t="str">
        <f>IF(Lançamentos!F716="","",Lançamentos!F716)</f>
        <v/>
      </c>
    </row>
    <row r="717" spans="1:13" ht="24.95" customHeight="1" x14ac:dyDescent="0.25">
      <c r="A717" s="33">
        <v>713</v>
      </c>
      <c r="B717" s="52" t="e">
        <f>IF(Esp!#REF!="","",Esp!#REF!)</f>
        <v>#REF!</v>
      </c>
      <c r="C717" s="52" t="str">
        <f>IF(Aco!D717="","",Aco!D717)</f>
        <v/>
      </c>
      <c r="E717" s="52" t="e">
        <f>IF(Adv!#REF!="","",Adv!#REF!)</f>
        <v>#REF!</v>
      </c>
      <c r="F717" s="52" t="e">
        <f>IF(Cli!#REF!="","",Cli!#REF!)</f>
        <v>#REF!</v>
      </c>
      <c r="M717" s="52" t="str">
        <f>IF(Lançamentos!F717="","",Lançamentos!F717)</f>
        <v/>
      </c>
    </row>
    <row r="718" spans="1:13" ht="24.95" customHeight="1" x14ac:dyDescent="0.25">
      <c r="A718" s="33">
        <v>714</v>
      </c>
      <c r="B718" s="52" t="e">
        <f>IF(Esp!#REF!="","",Esp!#REF!)</f>
        <v>#REF!</v>
      </c>
      <c r="C718" s="52" t="str">
        <f>IF(Aco!D718="","",Aco!D718)</f>
        <v/>
      </c>
      <c r="E718" s="52" t="e">
        <f>IF(Adv!#REF!="","",Adv!#REF!)</f>
        <v>#REF!</v>
      </c>
      <c r="F718" s="52" t="e">
        <f>IF(Cli!#REF!="","",Cli!#REF!)</f>
        <v>#REF!</v>
      </c>
      <c r="M718" s="52" t="str">
        <f>IF(Lançamentos!F718="","",Lançamentos!F718)</f>
        <v/>
      </c>
    </row>
    <row r="719" spans="1:13" ht="24.95" customHeight="1" x14ac:dyDescent="0.25">
      <c r="A719" s="33">
        <v>715</v>
      </c>
      <c r="B719" s="52" t="e">
        <f>IF(Esp!#REF!="","",Esp!#REF!)</f>
        <v>#REF!</v>
      </c>
      <c r="C719" s="52" t="str">
        <f>IF(Aco!D719="","",Aco!D719)</f>
        <v/>
      </c>
      <c r="E719" s="52" t="e">
        <f>IF(Adv!#REF!="","",Adv!#REF!)</f>
        <v>#REF!</v>
      </c>
      <c r="F719" s="52" t="e">
        <f>IF(Cli!#REF!="","",Cli!#REF!)</f>
        <v>#REF!</v>
      </c>
      <c r="M719" s="52" t="str">
        <f>IF(Lançamentos!F719="","",Lançamentos!F719)</f>
        <v/>
      </c>
    </row>
    <row r="720" spans="1:13" ht="24.95" customHeight="1" x14ac:dyDescent="0.25">
      <c r="A720" s="33">
        <v>716</v>
      </c>
      <c r="B720" s="52" t="e">
        <f>IF(Esp!#REF!="","",Esp!#REF!)</f>
        <v>#REF!</v>
      </c>
      <c r="C720" s="52" t="str">
        <f>IF(Aco!D720="","",Aco!D720)</f>
        <v/>
      </c>
      <c r="E720" s="52" t="e">
        <f>IF(Adv!#REF!="","",Adv!#REF!)</f>
        <v>#REF!</v>
      </c>
      <c r="F720" s="52" t="e">
        <f>IF(Cli!#REF!="","",Cli!#REF!)</f>
        <v>#REF!</v>
      </c>
      <c r="M720" s="52" t="str">
        <f>IF(Lançamentos!F720="","",Lançamentos!F720)</f>
        <v/>
      </c>
    </row>
    <row r="721" spans="1:13" ht="24.95" customHeight="1" x14ac:dyDescent="0.25">
      <c r="A721" s="33">
        <v>717</v>
      </c>
      <c r="B721" s="52" t="e">
        <f>IF(Esp!#REF!="","",Esp!#REF!)</f>
        <v>#REF!</v>
      </c>
      <c r="C721" s="52" t="str">
        <f>IF(Aco!D721="","",Aco!D721)</f>
        <v/>
      </c>
      <c r="E721" s="52" t="e">
        <f>IF(Adv!#REF!="","",Adv!#REF!)</f>
        <v>#REF!</v>
      </c>
      <c r="F721" s="52" t="e">
        <f>IF(Cli!#REF!="","",Cli!#REF!)</f>
        <v>#REF!</v>
      </c>
      <c r="M721" s="52" t="str">
        <f>IF(Lançamentos!F721="","",Lançamentos!F721)</f>
        <v/>
      </c>
    </row>
    <row r="722" spans="1:13" ht="24.95" customHeight="1" x14ac:dyDescent="0.25">
      <c r="A722" s="33">
        <v>718</v>
      </c>
      <c r="B722" s="52" t="e">
        <f>IF(Esp!#REF!="","",Esp!#REF!)</f>
        <v>#REF!</v>
      </c>
      <c r="C722" s="52" t="str">
        <f>IF(Aco!D722="","",Aco!D722)</f>
        <v/>
      </c>
      <c r="E722" s="52" t="e">
        <f>IF(Adv!#REF!="","",Adv!#REF!)</f>
        <v>#REF!</v>
      </c>
      <c r="F722" s="52" t="e">
        <f>IF(Cli!#REF!="","",Cli!#REF!)</f>
        <v>#REF!</v>
      </c>
      <c r="M722" s="52" t="str">
        <f>IF(Lançamentos!F722="","",Lançamentos!F722)</f>
        <v/>
      </c>
    </row>
    <row r="723" spans="1:13" ht="24.95" customHeight="1" x14ac:dyDescent="0.25">
      <c r="A723" s="33">
        <v>719</v>
      </c>
      <c r="B723" s="52" t="e">
        <f>IF(Esp!#REF!="","",Esp!#REF!)</f>
        <v>#REF!</v>
      </c>
      <c r="C723" s="52" t="str">
        <f>IF(Aco!D723="","",Aco!D723)</f>
        <v/>
      </c>
      <c r="E723" s="52" t="e">
        <f>IF(Adv!#REF!="","",Adv!#REF!)</f>
        <v>#REF!</v>
      </c>
      <c r="F723" s="52" t="e">
        <f>IF(Cli!#REF!="","",Cli!#REF!)</f>
        <v>#REF!</v>
      </c>
      <c r="M723" s="52" t="str">
        <f>IF(Lançamentos!F723="","",Lançamentos!F723)</f>
        <v/>
      </c>
    </row>
    <row r="724" spans="1:13" ht="24.95" customHeight="1" x14ac:dyDescent="0.25">
      <c r="A724" s="33">
        <v>720</v>
      </c>
      <c r="B724" s="52" t="e">
        <f>IF(Esp!#REF!="","",Esp!#REF!)</f>
        <v>#REF!</v>
      </c>
      <c r="C724" s="52" t="str">
        <f>IF(Aco!D724="","",Aco!D724)</f>
        <v/>
      </c>
      <c r="E724" s="52" t="e">
        <f>IF(Adv!#REF!="","",Adv!#REF!)</f>
        <v>#REF!</v>
      </c>
      <c r="F724" s="52" t="e">
        <f>IF(Cli!#REF!="","",Cli!#REF!)</f>
        <v>#REF!</v>
      </c>
      <c r="M724" s="52" t="str">
        <f>IF(Lançamentos!F724="","",Lançamentos!F724)</f>
        <v/>
      </c>
    </row>
    <row r="725" spans="1:13" ht="24.95" customHeight="1" x14ac:dyDescent="0.25">
      <c r="A725" s="33">
        <v>721</v>
      </c>
      <c r="B725" s="52" t="e">
        <f>IF(Esp!#REF!="","",Esp!#REF!)</f>
        <v>#REF!</v>
      </c>
      <c r="C725" s="52" t="str">
        <f>IF(Aco!D725="","",Aco!D725)</f>
        <v/>
      </c>
      <c r="E725" s="52" t="e">
        <f>IF(Adv!#REF!="","",Adv!#REF!)</f>
        <v>#REF!</v>
      </c>
      <c r="F725" s="52" t="e">
        <f>IF(Cli!#REF!="","",Cli!#REF!)</f>
        <v>#REF!</v>
      </c>
      <c r="M725" s="52" t="str">
        <f>IF(Lançamentos!F725="","",Lançamentos!F725)</f>
        <v/>
      </c>
    </row>
    <row r="726" spans="1:13" ht="24.95" customHeight="1" x14ac:dyDescent="0.25">
      <c r="A726" s="33">
        <v>722</v>
      </c>
      <c r="B726" s="52" t="e">
        <f>IF(Esp!#REF!="","",Esp!#REF!)</f>
        <v>#REF!</v>
      </c>
      <c r="C726" s="52" t="str">
        <f>IF(Aco!D726="","",Aco!D726)</f>
        <v/>
      </c>
      <c r="E726" s="52" t="e">
        <f>IF(Adv!#REF!="","",Adv!#REF!)</f>
        <v>#REF!</v>
      </c>
      <c r="F726" s="52" t="e">
        <f>IF(Cli!#REF!="","",Cli!#REF!)</f>
        <v>#REF!</v>
      </c>
      <c r="M726" s="52" t="str">
        <f>IF(Lançamentos!F726="","",Lançamentos!F726)</f>
        <v/>
      </c>
    </row>
    <row r="727" spans="1:13" ht="24.95" customHeight="1" x14ac:dyDescent="0.25">
      <c r="A727" s="33">
        <v>723</v>
      </c>
      <c r="B727" s="52" t="e">
        <f>IF(Esp!#REF!="","",Esp!#REF!)</f>
        <v>#REF!</v>
      </c>
      <c r="C727" s="52" t="str">
        <f>IF(Aco!D727="","",Aco!D727)</f>
        <v/>
      </c>
      <c r="E727" s="52" t="e">
        <f>IF(Adv!#REF!="","",Adv!#REF!)</f>
        <v>#REF!</v>
      </c>
      <c r="F727" s="52" t="e">
        <f>IF(Cli!#REF!="","",Cli!#REF!)</f>
        <v>#REF!</v>
      </c>
      <c r="M727" s="52" t="str">
        <f>IF(Lançamentos!F727="","",Lançamentos!F727)</f>
        <v/>
      </c>
    </row>
    <row r="728" spans="1:13" ht="24.95" customHeight="1" x14ac:dyDescent="0.25">
      <c r="A728" s="33">
        <v>724</v>
      </c>
      <c r="B728" s="52" t="e">
        <f>IF(Esp!#REF!="","",Esp!#REF!)</f>
        <v>#REF!</v>
      </c>
      <c r="C728" s="52" t="str">
        <f>IF(Aco!D728="","",Aco!D728)</f>
        <v/>
      </c>
      <c r="E728" s="52" t="e">
        <f>IF(Adv!#REF!="","",Adv!#REF!)</f>
        <v>#REF!</v>
      </c>
      <c r="F728" s="52" t="e">
        <f>IF(Cli!#REF!="","",Cli!#REF!)</f>
        <v>#REF!</v>
      </c>
      <c r="M728" s="52" t="str">
        <f>IF(Lançamentos!F728="","",Lançamentos!F728)</f>
        <v/>
      </c>
    </row>
    <row r="729" spans="1:13" ht="24.95" customHeight="1" x14ac:dyDescent="0.25">
      <c r="A729" s="33">
        <v>725</v>
      </c>
      <c r="B729" s="52" t="e">
        <f>IF(Esp!#REF!="","",Esp!#REF!)</f>
        <v>#REF!</v>
      </c>
      <c r="C729" s="52" t="str">
        <f>IF(Aco!D729="","",Aco!D729)</f>
        <v/>
      </c>
      <c r="E729" s="52" t="e">
        <f>IF(Adv!#REF!="","",Adv!#REF!)</f>
        <v>#REF!</v>
      </c>
      <c r="F729" s="52" t="e">
        <f>IF(Cli!#REF!="","",Cli!#REF!)</f>
        <v>#REF!</v>
      </c>
      <c r="M729" s="52" t="str">
        <f>IF(Lançamentos!F729="","",Lançamentos!F729)</f>
        <v/>
      </c>
    </row>
    <row r="730" spans="1:13" ht="24.95" customHeight="1" x14ac:dyDescent="0.25">
      <c r="A730" s="33">
        <v>726</v>
      </c>
      <c r="B730" s="52" t="e">
        <f>IF(Esp!#REF!="","",Esp!#REF!)</f>
        <v>#REF!</v>
      </c>
      <c r="C730" s="52" t="str">
        <f>IF(Aco!D730="","",Aco!D730)</f>
        <v/>
      </c>
      <c r="E730" s="52" t="e">
        <f>IF(Adv!#REF!="","",Adv!#REF!)</f>
        <v>#REF!</v>
      </c>
      <c r="F730" s="52" t="e">
        <f>IF(Cli!#REF!="","",Cli!#REF!)</f>
        <v>#REF!</v>
      </c>
      <c r="M730" s="52" t="str">
        <f>IF(Lançamentos!F730="","",Lançamentos!F730)</f>
        <v/>
      </c>
    </row>
    <row r="731" spans="1:13" ht="24.95" customHeight="1" x14ac:dyDescent="0.25">
      <c r="A731" s="33">
        <v>727</v>
      </c>
      <c r="B731" s="52" t="e">
        <f>IF(Esp!#REF!="","",Esp!#REF!)</f>
        <v>#REF!</v>
      </c>
      <c r="C731" s="52" t="str">
        <f>IF(Aco!D731="","",Aco!D731)</f>
        <v/>
      </c>
      <c r="E731" s="52" t="e">
        <f>IF(Adv!#REF!="","",Adv!#REF!)</f>
        <v>#REF!</v>
      </c>
      <c r="F731" s="52" t="e">
        <f>IF(Cli!#REF!="","",Cli!#REF!)</f>
        <v>#REF!</v>
      </c>
      <c r="M731" s="52" t="str">
        <f>IF(Lançamentos!F731="","",Lançamentos!F731)</f>
        <v/>
      </c>
    </row>
    <row r="732" spans="1:13" ht="24.95" customHeight="1" x14ac:dyDescent="0.25">
      <c r="A732" s="33">
        <v>728</v>
      </c>
      <c r="B732" s="52" t="e">
        <f>IF(Esp!#REF!="","",Esp!#REF!)</f>
        <v>#REF!</v>
      </c>
      <c r="C732" s="52" t="str">
        <f>IF(Aco!D732="","",Aco!D732)</f>
        <v/>
      </c>
      <c r="E732" s="52" t="e">
        <f>IF(Adv!#REF!="","",Adv!#REF!)</f>
        <v>#REF!</v>
      </c>
      <c r="F732" s="52" t="e">
        <f>IF(Cli!#REF!="","",Cli!#REF!)</f>
        <v>#REF!</v>
      </c>
      <c r="M732" s="52" t="str">
        <f>IF(Lançamentos!F732="","",Lançamentos!F732)</f>
        <v/>
      </c>
    </row>
    <row r="733" spans="1:13" ht="24.95" customHeight="1" x14ac:dyDescent="0.25">
      <c r="A733" s="33">
        <v>729</v>
      </c>
      <c r="B733" s="52" t="e">
        <f>IF(Esp!#REF!="","",Esp!#REF!)</f>
        <v>#REF!</v>
      </c>
      <c r="C733" s="52" t="str">
        <f>IF(Aco!D733="","",Aco!D733)</f>
        <v/>
      </c>
      <c r="E733" s="52" t="e">
        <f>IF(Adv!#REF!="","",Adv!#REF!)</f>
        <v>#REF!</v>
      </c>
      <c r="F733" s="52" t="e">
        <f>IF(Cli!#REF!="","",Cli!#REF!)</f>
        <v>#REF!</v>
      </c>
      <c r="M733" s="52" t="str">
        <f>IF(Lançamentos!F733="","",Lançamentos!F733)</f>
        <v/>
      </c>
    </row>
    <row r="734" spans="1:13" ht="24.95" customHeight="1" x14ac:dyDescent="0.25">
      <c r="A734" s="33">
        <v>730</v>
      </c>
      <c r="B734" s="52" t="e">
        <f>IF(Esp!#REF!="","",Esp!#REF!)</f>
        <v>#REF!</v>
      </c>
      <c r="C734" s="52" t="str">
        <f>IF(Aco!D734="","",Aco!D734)</f>
        <v/>
      </c>
      <c r="E734" s="52" t="e">
        <f>IF(Adv!#REF!="","",Adv!#REF!)</f>
        <v>#REF!</v>
      </c>
      <c r="F734" s="52" t="e">
        <f>IF(Cli!#REF!="","",Cli!#REF!)</f>
        <v>#REF!</v>
      </c>
      <c r="M734" s="52" t="str">
        <f>IF(Lançamentos!F734="","",Lançamentos!F734)</f>
        <v/>
      </c>
    </row>
    <row r="735" spans="1:13" ht="24.95" customHeight="1" x14ac:dyDescent="0.25">
      <c r="A735" s="33">
        <v>731</v>
      </c>
      <c r="B735" s="52" t="e">
        <f>IF(Esp!#REF!="","",Esp!#REF!)</f>
        <v>#REF!</v>
      </c>
      <c r="C735" s="52" t="str">
        <f>IF(Aco!D735="","",Aco!D735)</f>
        <v/>
      </c>
      <c r="E735" s="52" t="e">
        <f>IF(Adv!#REF!="","",Adv!#REF!)</f>
        <v>#REF!</v>
      </c>
      <c r="F735" s="52" t="e">
        <f>IF(Cli!#REF!="","",Cli!#REF!)</f>
        <v>#REF!</v>
      </c>
      <c r="M735" s="52" t="str">
        <f>IF(Lançamentos!F735="","",Lançamentos!F735)</f>
        <v/>
      </c>
    </row>
    <row r="736" spans="1:13" ht="24.95" customHeight="1" x14ac:dyDescent="0.25">
      <c r="A736" s="33">
        <v>732</v>
      </c>
      <c r="B736" s="52" t="e">
        <f>IF(Esp!#REF!="","",Esp!#REF!)</f>
        <v>#REF!</v>
      </c>
      <c r="C736" s="52" t="str">
        <f>IF(Aco!D736="","",Aco!D736)</f>
        <v/>
      </c>
      <c r="E736" s="52" t="e">
        <f>IF(Adv!#REF!="","",Adv!#REF!)</f>
        <v>#REF!</v>
      </c>
      <c r="F736" s="52" t="e">
        <f>IF(Cli!#REF!="","",Cli!#REF!)</f>
        <v>#REF!</v>
      </c>
      <c r="M736" s="52" t="str">
        <f>IF(Lançamentos!F736="","",Lançamentos!F736)</f>
        <v/>
      </c>
    </row>
    <row r="737" spans="1:13" ht="24.95" customHeight="1" x14ac:dyDescent="0.25">
      <c r="A737" s="33">
        <v>733</v>
      </c>
      <c r="B737" s="52" t="e">
        <f>IF(Esp!#REF!="","",Esp!#REF!)</f>
        <v>#REF!</v>
      </c>
      <c r="C737" s="52" t="str">
        <f>IF(Aco!D737="","",Aco!D737)</f>
        <v/>
      </c>
      <c r="E737" s="52" t="e">
        <f>IF(Adv!#REF!="","",Adv!#REF!)</f>
        <v>#REF!</v>
      </c>
      <c r="F737" s="52" t="e">
        <f>IF(Cli!#REF!="","",Cli!#REF!)</f>
        <v>#REF!</v>
      </c>
      <c r="M737" s="52" t="str">
        <f>IF(Lançamentos!F737="","",Lançamentos!F737)</f>
        <v/>
      </c>
    </row>
    <row r="738" spans="1:13" ht="24.95" customHeight="1" x14ac:dyDescent="0.25">
      <c r="A738" s="33">
        <v>734</v>
      </c>
      <c r="B738" s="52" t="e">
        <f>IF(Esp!#REF!="","",Esp!#REF!)</f>
        <v>#REF!</v>
      </c>
      <c r="C738" s="52" t="str">
        <f>IF(Aco!D738="","",Aco!D738)</f>
        <v/>
      </c>
      <c r="E738" s="52" t="e">
        <f>IF(Adv!#REF!="","",Adv!#REF!)</f>
        <v>#REF!</v>
      </c>
      <c r="F738" s="52" t="e">
        <f>IF(Cli!#REF!="","",Cli!#REF!)</f>
        <v>#REF!</v>
      </c>
      <c r="M738" s="52" t="str">
        <f>IF(Lançamentos!F738="","",Lançamentos!F738)</f>
        <v/>
      </c>
    </row>
    <row r="739" spans="1:13" ht="24.95" customHeight="1" x14ac:dyDescent="0.25">
      <c r="A739" s="33">
        <v>735</v>
      </c>
      <c r="B739" s="52" t="e">
        <f>IF(Esp!#REF!="","",Esp!#REF!)</f>
        <v>#REF!</v>
      </c>
      <c r="C739" s="52" t="str">
        <f>IF(Aco!D739="","",Aco!D739)</f>
        <v/>
      </c>
      <c r="E739" s="52" t="e">
        <f>IF(Adv!#REF!="","",Adv!#REF!)</f>
        <v>#REF!</v>
      </c>
      <c r="F739" s="52" t="e">
        <f>IF(Cli!#REF!="","",Cli!#REF!)</f>
        <v>#REF!</v>
      </c>
      <c r="M739" s="52" t="str">
        <f>IF(Lançamentos!F739="","",Lançamentos!F739)</f>
        <v/>
      </c>
    </row>
    <row r="740" spans="1:13" ht="24.95" customHeight="1" x14ac:dyDescent="0.25">
      <c r="A740" s="33">
        <v>736</v>
      </c>
      <c r="B740" s="52" t="e">
        <f>IF(Esp!#REF!="","",Esp!#REF!)</f>
        <v>#REF!</v>
      </c>
      <c r="C740" s="52" t="str">
        <f>IF(Aco!D740="","",Aco!D740)</f>
        <v/>
      </c>
      <c r="E740" s="52" t="e">
        <f>IF(Adv!#REF!="","",Adv!#REF!)</f>
        <v>#REF!</v>
      </c>
      <c r="F740" s="52" t="e">
        <f>IF(Cli!#REF!="","",Cli!#REF!)</f>
        <v>#REF!</v>
      </c>
      <c r="M740" s="52" t="str">
        <f>IF(Lançamentos!F740="","",Lançamentos!F740)</f>
        <v/>
      </c>
    </row>
    <row r="741" spans="1:13" ht="24.95" customHeight="1" x14ac:dyDescent="0.25">
      <c r="A741" s="33">
        <v>737</v>
      </c>
      <c r="B741" s="52" t="e">
        <f>IF(Esp!#REF!="","",Esp!#REF!)</f>
        <v>#REF!</v>
      </c>
      <c r="C741" s="52" t="str">
        <f>IF(Aco!D741="","",Aco!D741)</f>
        <v/>
      </c>
      <c r="E741" s="52" t="e">
        <f>IF(Adv!#REF!="","",Adv!#REF!)</f>
        <v>#REF!</v>
      </c>
      <c r="F741" s="52" t="e">
        <f>IF(Cli!#REF!="","",Cli!#REF!)</f>
        <v>#REF!</v>
      </c>
      <c r="M741" s="52" t="str">
        <f>IF(Lançamentos!F741="","",Lançamentos!F741)</f>
        <v/>
      </c>
    </row>
    <row r="742" spans="1:13" ht="24.95" customHeight="1" x14ac:dyDescent="0.25">
      <c r="A742" s="33">
        <v>738</v>
      </c>
      <c r="B742" s="52" t="e">
        <f>IF(Esp!#REF!="","",Esp!#REF!)</f>
        <v>#REF!</v>
      </c>
      <c r="C742" s="52" t="str">
        <f>IF(Aco!D742="","",Aco!D742)</f>
        <v/>
      </c>
      <c r="E742" s="52" t="e">
        <f>IF(Adv!#REF!="","",Adv!#REF!)</f>
        <v>#REF!</v>
      </c>
      <c r="F742" s="52" t="e">
        <f>IF(Cli!#REF!="","",Cli!#REF!)</f>
        <v>#REF!</v>
      </c>
      <c r="M742" s="52" t="str">
        <f>IF(Lançamentos!F742="","",Lançamentos!F742)</f>
        <v/>
      </c>
    </row>
    <row r="743" spans="1:13" ht="24.95" customHeight="1" x14ac:dyDescent="0.25">
      <c r="A743" s="33">
        <v>739</v>
      </c>
      <c r="B743" s="52" t="e">
        <f>IF(Esp!#REF!="","",Esp!#REF!)</f>
        <v>#REF!</v>
      </c>
      <c r="C743" s="52" t="str">
        <f>IF(Aco!D743="","",Aco!D743)</f>
        <v/>
      </c>
      <c r="E743" s="52" t="e">
        <f>IF(Adv!#REF!="","",Adv!#REF!)</f>
        <v>#REF!</v>
      </c>
      <c r="F743" s="52" t="e">
        <f>IF(Cli!#REF!="","",Cli!#REF!)</f>
        <v>#REF!</v>
      </c>
      <c r="M743" s="52" t="str">
        <f>IF(Lançamentos!F743="","",Lançamentos!F743)</f>
        <v/>
      </c>
    </row>
    <row r="744" spans="1:13" ht="24.95" customHeight="1" x14ac:dyDescent="0.25">
      <c r="A744" s="33">
        <v>740</v>
      </c>
      <c r="B744" s="52" t="e">
        <f>IF(Esp!#REF!="","",Esp!#REF!)</f>
        <v>#REF!</v>
      </c>
      <c r="C744" s="52" t="str">
        <f>IF(Aco!D744="","",Aco!D744)</f>
        <v/>
      </c>
      <c r="E744" s="52" t="e">
        <f>IF(Adv!#REF!="","",Adv!#REF!)</f>
        <v>#REF!</v>
      </c>
      <c r="F744" s="52" t="e">
        <f>IF(Cli!#REF!="","",Cli!#REF!)</f>
        <v>#REF!</v>
      </c>
      <c r="M744" s="52" t="str">
        <f>IF(Lançamentos!F744="","",Lançamentos!F744)</f>
        <v/>
      </c>
    </row>
    <row r="745" spans="1:13" ht="24.95" customHeight="1" x14ac:dyDescent="0.25">
      <c r="A745" s="33">
        <v>741</v>
      </c>
      <c r="B745" s="52" t="e">
        <f>IF(Esp!#REF!="","",Esp!#REF!)</f>
        <v>#REF!</v>
      </c>
      <c r="C745" s="52" t="str">
        <f>IF(Aco!D745="","",Aco!D745)</f>
        <v/>
      </c>
      <c r="E745" s="52" t="e">
        <f>IF(Adv!#REF!="","",Adv!#REF!)</f>
        <v>#REF!</v>
      </c>
      <c r="F745" s="52" t="e">
        <f>IF(Cli!#REF!="","",Cli!#REF!)</f>
        <v>#REF!</v>
      </c>
      <c r="M745" s="52" t="str">
        <f>IF(Lançamentos!F745="","",Lançamentos!F745)</f>
        <v/>
      </c>
    </row>
    <row r="746" spans="1:13" ht="24.95" customHeight="1" x14ac:dyDescent="0.25">
      <c r="A746" s="33">
        <v>742</v>
      </c>
      <c r="B746" s="52" t="e">
        <f>IF(Esp!#REF!="","",Esp!#REF!)</f>
        <v>#REF!</v>
      </c>
      <c r="C746" s="52" t="str">
        <f>IF(Aco!D746="","",Aco!D746)</f>
        <v/>
      </c>
      <c r="E746" s="52" t="e">
        <f>IF(Adv!#REF!="","",Adv!#REF!)</f>
        <v>#REF!</v>
      </c>
      <c r="F746" s="52" t="e">
        <f>IF(Cli!#REF!="","",Cli!#REF!)</f>
        <v>#REF!</v>
      </c>
      <c r="M746" s="52" t="str">
        <f>IF(Lançamentos!F746="","",Lançamentos!F746)</f>
        <v/>
      </c>
    </row>
    <row r="747" spans="1:13" ht="24.95" customHeight="1" x14ac:dyDescent="0.25">
      <c r="A747" s="33">
        <v>743</v>
      </c>
      <c r="B747" s="52" t="e">
        <f>IF(Esp!#REF!="","",Esp!#REF!)</f>
        <v>#REF!</v>
      </c>
      <c r="C747" s="52" t="str">
        <f>IF(Aco!D747="","",Aco!D747)</f>
        <v/>
      </c>
      <c r="E747" s="52" t="e">
        <f>IF(Adv!#REF!="","",Adv!#REF!)</f>
        <v>#REF!</v>
      </c>
      <c r="F747" s="52" t="e">
        <f>IF(Cli!#REF!="","",Cli!#REF!)</f>
        <v>#REF!</v>
      </c>
      <c r="M747" s="52" t="str">
        <f>IF(Lançamentos!F747="","",Lançamentos!F747)</f>
        <v/>
      </c>
    </row>
    <row r="748" spans="1:13" ht="24.95" customHeight="1" x14ac:dyDescent="0.25">
      <c r="A748" s="33">
        <v>744</v>
      </c>
      <c r="B748" s="52" t="e">
        <f>IF(Esp!#REF!="","",Esp!#REF!)</f>
        <v>#REF!</v>
      </c>
      <c r="C748" s="52" t="str">
        <f>IF(Aco!D748="","",Aco!D748)</f>
        <v/>
      </c>
      <c r="E748" s="52" t="e">
        <f>IF(Adv!#REF!="","",Adv!#REF!)</f>
        <v>#REF!</v>
      </c>
      <c r="F748" s="52" t="e">
        <f>IF(Cli!#REF!="","",Cli!#REF!)</f>
        <v>#REF!</v>
      </c>
      <c r="M748" s="52" t="str">
        <f>IF(Lançamentos!F748="","",Lançamentos!F748)</f>
        <v/>
      </c>
    </row>
    <row r="749" spans="1:13" ht="24.95" customHeight="1" x14ac:dyDescent="0.25">
      <c r="A749" s="33">
        <v>745</v>
      </c>
      <c r="B749" s="52" t="e">
        <f>IF(Esp!#REF!="","",Esp!#REF!)</f>
        <v>#REF!</v>
      </c>
      <c r="C749" s="52" t="str">
        <f>IF(Aco!D749="","",Aco!D749)</f>
        <v/>
      </c>
      <c r="E749" s="52" t="e">
        <f>IF(Adv!#REF!="","",Adv!#REF!)</f>
        <v>#REF!</v>
      </c>
      <c r="F749" s="52" t="e">
        <f>IF(Cli!#REF!="","",Cli!#REF!)</f>
        <v>#REF!</v>
      </c>
      <c r="M749" s="52" t="str">
        <f>IF(Lançamentos!F749="","",Lançamentos!F749)</f>
        <v/>
      </c>
    </row>
    <row r="750" spans="1:13" ht="24.95" customHeight="1" x14ac:dyDescent="0.25">
      <c r="A750" s="33">
        <v>746</v>
      </c>
      <c r="B750" s="52" t="e">
        <f>IF(Esp!#REF!="","",Esp!#REF!)</f>
        <v>#REF!</v>
      </c>
      <c r="C750" s="52" t="str">
        <f>IF(Aco!D750="","",Aco!D750)</f>
        <v/>
      </c>
      <c r="E750" s="52" t="e">
        <f>IF(Adv!#REF!="","",Adv!#REF!)</f>
        <v>#REF!</v>
      </c>
      <c r="F750" s="52" t="e">
        <f>IF(Cli!#REF!="","",Cli!#REF!)</f>
        <v>#REF!</v>
      </c>
      <c r="M750" s="52" t="str">
        <f>IF(Lançamentos!F750="","",Lançamentos!F750)</f>
        <v/>
      </c>
    </row>
    <row r="751" spans="1:13" ht="24.95" customHeight="1" x14ac:dyDescent="0.25">
      <c r="A751" s="33">
        <v>747</v>
      </c>
      <c r="B751" s="52" t="e">
        <f>IF(Esp!#REF!="","",Esp!#REF!)</f>
        <v>#REF!</v>
      </c>
      <c r="C751" s="52" t="str">
        <f>IF(Aco!D751="","",Aco!D751)</f>
        <v/>
      </c>
      <c r="E751" s="52" t="e">
        <f>IF(Adv!#REF!="","",Adv!#REF!)</f>
        <v>#REF!</v>
      </c>
      <c r="F751" s="52" t="e">
        <f>IF(Cli!#REF!="","",Cli!#REF!)</f>
        <v>#REF!</v>
      </c>
      <c r="M751" s="52" t="str">
        <f>IF(Lançamentos!F751="","",Lançamentos!F751)</f>
        <v/>
      </c>
    </row>
    <row r="752" spans="1:13" ht="24.95" customHeight="1" x14ac:dyDescent="0.25">
      <c r="A752" s="33">
        <v>748</v>
      </c>
      <c r="B752" s="52" t="e">
        <f>IF(Esp!#REF!="","",Esp!#REF!)</f>
        <v>#REF!</v>
      </c>
      <c r="C752" s="52" t="str">
        <f>IF(Aco!D752="","",Aco!D752)</f>
        <v/>
      </c>
      <c r="E752" s="52" t="e">
        <f>IF(Adv!#REF!="","",Adv!#REF!)</f>
        <v>#REF!</v>
      </c>
      <c r="F752" s="52" t="e">
        <f>IF(Cli!#REF!="","",Cli!#REF!)</f>
        <v>#REF!</v>
      </c>
      <c r="M752" s="52" t="str">
        <f>IF(Lançamentos!F752="","",Lançamentos!F752)</f>
        <v/>
      </c>
    </row>
    <row r="753" spans="1:13" ht="24.95" customHeight="1" x14ac:dyDescent="0.25">
      <c r="A753" s="33">
        <v>749</v>
      </c>
      <c r="B753" s="52" t="e">
        <f>IF(Esp!#REF!="","",Esp!#REF!)</f>
        <v>#REF!</v>
      </c>
      <c r="C753" s="52" t="str">
        <f>IF(Aco!D753="","",Aco!D753)</f>
        <v/>
      </c>
      <c r="E753" s="52" t="e">
        <f>IF(Adv!#REF!="","",Adv!#REF!)</f>
        <v>#REF!</v>
      </c>
      <c r="F753" s="52" t="e">
        <f>IF(Cli!#REF!="","",Cli!#REF!)</f>
        <v>#REF!</v>
      </c>
      <c r="M753" s="52" t="str">
        <f>IF(Lançamentos!F753="","",Lançamentos!F753)</f>
        <v/>
      </c>
    </row>
    <row r="754" spans="1:13" ht="24.95" customHeight="1" x14ac:dyDescent="0.25">
      <c r="A754" s="33">
        <v>750</v>
      </c>
      <c r="B754" s="52" t="e">
        <f>IF(Esp!#REF!="","",Esp!#REF!)</f>
        <v>#REF!</v>
      </c>
      <c r="C754" s="52" t="str">
        <f>IF(Aco!D754="","",Aco!D754)</f>
        <v/>
      </c>
      <c r="E754" s="52" t="e">
        <f>IF(Adv!#REF!="","",Adv!#REF!)</f>
        <v>#REF!</v>
      </c>
      <c r="F754" s="52" t="e">
        <f>IF(Cli!#REF!="","",Cli!#REF!)</f>
        <v>#REF!</v>
      </c>
      <c r="M754" s="52" t="str">
        <f>IF(Lançamentos!F754="","",Lançamentos!F754)</f>
        <v/>
      </c>
    </row>
    <row r="755" spans="1:13" ht="24.95" customHeight="1" x14ac:dyDescent="0.25">
      <c r="A755" s="33">
        <v>751</v>
      </c>
      <c r="B755" s="52" t="e">
        <f>IF(Esp!#REF!="","",Esp!#REF!)</f>
        <v>#REF!</v>
      </c>
      <c r="C755" s="52" t="str">
        <f>IF(Aco!D755="","",Aco!D755)</f>
        <v/>
      </c>
      <c r="E755" s="52" t="e">
        <f>IF(Adv!#REF!="","",Adv!#REF!)</f>
        <v>#REF!</v>
      </c>
      <c r="F755" s="52" t="e">
        <f>IF(Cli!#REF!="","",Cli!#REF!)</f>
        <v>#REF!</v>
      </c>
      <c r="M755" s="52" t="str">
        <f>IF(Lançamentos!F755="","",Lançamentos!F755)</f>
        <v/>
      </c>
    </row>
    <row r="756" spans="1:13" ht="24.95" customHeight="1" x14ac:dyDescent="0.25">
      <c r="A756" s="33">
        <v>752</v>
      </c>
      <c r="B756" s="52" t="e">
        <f>IF(Esp!#REF!="","",Esp!#REF!)</f>
        <v>#REF!</v>
      </c>
      <c r="C756" s="52" t="str">
        <f>IF(Aco!D756="","",Aco!D756)</f>
        <v/>
      </c>
      <c r="E756" s="52" t="e">
        <f>IF(Adv!#REF!="","",Adv!#REF!)</f>
        <v>#REF!</v>
      </c>
      <c r="F756" s="52" t="e">
        <f>IF(Cli!#REF!="","",Cli!#REF!)</f>
        <v>#REF!</v>
      </c>
      <c r="M756" s="52" t="str">
        <f>IF(Lançamentos!F756="","",Lançamentos!F756)</f>
        <v/>
      </c>
    </row>
    <row r="757" spans="1:13" ht="24.95" customHeight="1" x14ac:dyDescent="0.25">
      <c r="A757" s="33">
        <v>753</v>
      </c>
      <c r="B757" s="52" t="e">
        <f>IF(Esp!#REF!="","",Esp!#REF!)</f>
        <v>#REF!</v>
      </c>
      <c r="C757" s="52" t="str">
        <f>IF(Aco!D757="","",Aco!D757)</f>
        <v/>
      </c>
      <c r="E757" s="52" t="e">
        <f>IF(Adv!#REF!="","",Adv!#REF!)</f>
        <v>#REF!</v>
      </c>
      <c r="F757" s="52" t="e">
        <f>IF(Cli!#REF!="","",Cli!#REF!)</f>
        <v>#REF!</v>
      </c>
      <c r="M757" s="52" t="str">
        <f>IF(Lançamentos!F757="","",Lançamentos!F757)</f>
        <v/>
      </c>
    </row>
    <row r="758" spans="1:13" ht="24.95" customHeight="1" x14ac:dyDescent="0.25">
      <c r="A758" s="33">
        <v>754</v>
      </c>
      <c r="B758" s="52" t="e">
        <f>IF(Esp!#REF!="","",Esp!#REF!)</f>
        <v>#REF!</v>
      </c>
      <c r="C758" s="52" t="str">
        <f>IF(Aco!D758="","",Aco!D758)</f>
        <v/>
      </c>
      <c r="E758" s="52" t="e">
        <f>IF(Adv!#REF!="","",Adv!#REF!)</f>
        <v>#REF!</v>
      </c>
      <c r="F758" s="52" t="e">
        <f>IF(Cli!#REF!="","",Cli!#REF!)</f>
        <v>#REF!</v>
      </c>
      <c r="M758" s="52" t="str">
        <f>IF(Lançamentos!F758="","",Lançamentos!F758)</f>
        <v/>
      </c>
    </row>
    <row r="759" spans="1:13" ht="24.95" customHeight="1" x14ac:dyDescent="0.25">
      <c r="A759" s="33">
        <v>755</v>
      </c>
      <c r="B759" s="52" t="e">
        <f>IF(Esp!#REF!="","",Esp!#REF!)</f>
        <v>#REF!</v>
      </c>
      <c r="C759" s="52" t="str">
        <f>IF(Aco!D759="","",Aco!D759)</f>
        <v/>
      </c>
      <c r="E759" s="52" t="e">
        <f>IF(Adv!#REF!="","",Adv!#REF!)</f>
        <v>#REF!</v>
      </c>
      <c r="F759" s="52" t="e">
        <f>IF(Cli!#REF!="","",Cli!#REF!)</f>
        <v>#REF!</v>
      </c>
      <c r="M759" s="52" t="str">
        <f>IF(Lançamentos!F759="","",Lançamentos!F759)</f>
        <v/>
      </c>
    </row>
    <row r="760" spans="1:13" ht="24.95" customHeight="1" x14ac:dyDescent="0.25">
      <c r="A760" s="33">
        <v>756</v>
      </c>
      <c r="B760" s="52" t="e">
        <f>IF(Esp!#REF!="","",Esp!#REF!)</f>
        <v>#REF!</v>
      </c>
      <c r="C760" s="52" t="str">
        <f>IF(Aco!D760="","",Aco!D760)</f>
        <v/>
      </c>
      <c r="E760" s="52" t="e">
        <f>IF(Adv!#REF!="","",Adv!#REF!)</f>
        <v>#REF!</v>
      </c>
      <c r="F760" s="52" t="e">
        <f>IF(Cli!#REF!="","",Cli!#REF!)</f>
        <v>#REF!</v>
      </c>
      <c r="M760" s="52" t="str">
        <f>IF(Lançamentos!F760="","",Lançamentos!F760)</f>
        <v/>
      </c>
    </row>
    <row r="761" spans="1:13" ht="24.95" customHeight="1" x14ac:dyDescent="0.25">
      <c r="A761" s="33">
        <v>757</v>
      </c>
      <c r="B761" s="52" t="e">
        <f>IF(Esp!#REF!="","",Esp!#REF!)</f>
        <v>#REF!</v>
      </c>
      <c r="C761" s="52" t="str">
        <f>IF(Aco!D761="","",Aco!D761)</f>
        <v/>
      </c>
      <c r="E761" s="52" t="e">
        <f>IF(Adv!#REF!="","",Adv!#REF!)</f>
        <v>#REF!</v>
      </c>
      <c r="F761" s="52" t="e">
        <f>IF(Cli!#REF!="","",Cli!#REF!)</f>
        <v>#REF!</v>
      </c>
      <c r="M761" s="52" t="str">
        <f>IF(Lançamentos!F761="","",Lançamentos!F761)</f>
        <v/>
      </c>
    </row>
    <row r="762" spans="1:13" ht="24.95" customHeight="1" x14ac:dyDescent="0.25">
      <c r="A762" s="33">
        <v>758</v>
      </c>
      <c r="B762" s="52" t="e">
        <f>IF(Esp!#REF!="","",Esp!#REF!)</f>
        <v>#REF!</v>
      </c>
      <c r="C762" s="52" t="str">
        <f>IF(Aco!D762="","",Aco!D762)</f>
        <v/>
      </c>
      <c r="E762" s="52" t="e">
        <f>IF(Adv!#REF!="","",Adv!#REF!)</f>
        <v>#REF!</v>
      </c>
      <c r="F762" s="52" t="e">
        <f>IF(Cli!#REF!="","",Cli!#REF!)</f>
        <v>#REF!</v>
      </c>
      <c r="M762" s="52" t="str">
        <f>IF(Lançamentos!F762="","",Lançamentos!F762)</f>
        <v/>
      </c>
    </row>
    <row r="763" spans="1:13" ht="24.95" customHeight="1" x14ac:dyDescent="0.25">
      <c r="A763" s="33">
        <v>759</v>
      </c>
      <c r="B763" s="52" t="e">
        <f>IF(Esp!#REF!="","",Esp!#REF!)</f>
        <v>#REF!</v>
      </c>
      <c r="C763" s="52" t="str">
        <f>IF(Aco!D763="","",Aco!D763)</f>
        <v/>
      </c>
      <c r="E763" s="52" t="e">
        <f>IF(Adv!#REF!="","",Adv!#REF!)</f>
        <v>#REF!</v>
      </c>
      <c r="F763" s="52" t="e">
        <f>IF(Cli!#REF!="","",Cli!#REF!)</f>
        <v>#REF!</v>
      </c>
      <c r="M763" s="52" t="str">
        <f>IF(Lançamentos!F763="","",Lançamentos!F763)</f>
        <v/>
      </c>
    </row>
    <row r="764" spans="1:13" ht="24.95" customHeight="1" x14ac:dyDescent="0.25">
      <c r="A764" s="33">
        <v>760</v>
      </c>
      <c r="B764" s="52" t="e">
        <f>IF(Esp!#REF!="","",Esp!#REF!)</f>
        <v>#REF!</v>
      </c>
      <c r="C764" s="52" t="str">
        <f>IF(Aco!D764="","",Aco!D764)</f>
        <v/>
      </c>
      <c r="E764" s="52" t="e">
        <f>IF(Adv!#REF!="","",Adv!#REF!)</f>
        <v>#REF!</v>
      </c>
      <c r="F764" s="52" t="e">
        <f>IF(Cli!#REF!="","",Cli!#REF!)</f>
        <v>#REF!</v>
      </c>
      <c r="M764" s="52" t="str">
        <f>IF(Lançamentos!F764="","",Lançamentos!F764)</f>
        <v/>
      </c>
    </row>
    <row r="765" spans="1:13" ht="24.95" customHeight="1" x14ac:dyDescent="0.25">
      <c r="A765" s="33">
        <v>761</v>
      </c>
      <c r="B765" s="52" t="e">
        <f>IF(Esp!#REF!="","",Esp!#REF!)</f>
        <v>#REF!</v>
      </c>
      <c r="C765" s="52" t="str">
        <f>IF(Aco!D765="","",Aco!D765)</f>
        <v/>
      </c>
      <c r="E765" s="52" t="e">
        <f>IF(Adv!#REF!="","",Adv!#REF!)</f>
        <v>#REF!</v>
      </c>
      <c r="F765" s="52" t="e">
        <f>IF(Cli!#REF!="","",Cli!#REF!)</f>
        <v>#REF!</v>
      </c>
      <c r="M765" s="52" t="str">
        <f>IF(Lançamentos!F765="","",Lançamentos!F765)</f>
        <v/>
      </c>
    </row>
    <row r="766" spans="1:13" ht="24.95" customHeight="1" x14ac:dyDescent="0.25">
      <c r="A766" s="33">
        <v>762</v>
      </c>
      <c r="B766" s="52" t="e">
        <f>IF(Esp!#REF!="","",Esp!#REF!)</f>
        <v>#REF!</v>
      </c>
      <c r="C766" s="52" t="str">
        <f>IF(Aco!D766="","",Aco!D766)</f>
        <v/>
      </c>
      <c r="E766" s="52" t="e">
        <f>IF(Adv!#REF!="","",Adv!#REF!)</f>
        <v>#REF!</v>
      </c>
      <c r="F766" s="52" t="e">
        <f>IF(Cli!#REF!="","",Cli!#REF!)</f>
        <v>#REF!</v>
      </c>
      <c r="M766" s="52" t="str">
        <f>IF(Lançamentos!F766="","",Lançamentos!F766)</f>
        <v/>
      </c>
    </row>
    <row r="767" spans="1:13" ht="24.95" customHeight="1" x14ac:dyDescent="0.25">
      <c r="A767" s="33">
        <v>763</v>
      </c>
      <c r="B767" s="52" t="e">
        <f>IF(Esp!#REF!="","",Esp!#REF!)</f>
        <v>#REF!</v>
      </c>
      <c r="C767" s="52" t="str">
        <f>IF(Aco!D767="","",Aco!D767)</f>
        <v/>
      </c>
      <c r="E767" s="52" t="e">
        <f>IF(Adv!#REF!="","",Adv!#REF!)</f>
        <v>#REF!</v>
      </c>
      <c r="F767" s="52" t="e">
        <f>IF(Cli!#REF!="","",Cli!#REF!)</f>
        <v>#REF!</v>
      </c>
      <c r="M767" s="52" t="str">
        <f>IF(Lançamentos!F767="","",Lançamentos!F767)</f>
        <v/>
      </c>
    </row>
    <row r="768" spans="1:13" ht="24.95" customHeight="1" x14ac:dyDescent="0.25">
      <c r="A768" s="33">
        <v>764</v>
      </c>
      <c r="B768" s="52" t="e">
        <f>IF(Esp!#REF!="","",Esp!#REF!)</f>
        <v>#REF!</v>
      </c>
      <c r="C768" s="52" t="str">
        <f>IF(Aco!D768="","",Aco!D768)</f>
        <v/>
      </c>
      <c r="E768" s="52" t="e">
        <f>IF(Adv!#REF!="","",Adv!#REF!)</f>
        <v>#REF!</v>
      </c>
      <c r="F768" s="52" t="e">
        <f>IF(Cli!#REF!="","",Cli!#REF!)</f>
        <v>#REF!</v>
      </c>
      <c r="M768" s="52" t="str">
        <f>IF(Lançamentos!F768="","",Lançamentos!F768)</f>
        <v/>
      </c>
    </row>
    <row r="769" spans="1:13" ht="24.95" customHeight="1" x14ac:dyDescent="0.25">
      <c r="A769" s="33">
        <v>765</v>
      </c>
      <c r="B769" s="52" t="e">
        <f>IF(Esp!#REF!="","",Esp!#REF!)</f>
        <v>#REF!</v>
      </c>
      <c r="C769" s="52" t="str">
        <f>IF(Aco!D769="","",Aco!D769)</f>
        <v/>
      </c>
      <c r="E769" s="52" t="e">
        <f>IF(Adv!#REF!="","",Adv!#REF!)</f>
        <v>#REF!</v>
      </c>
      <c r="F769" s="52" t="e">
        <f>IF(Cli!#REF!="","",Cli!#REF!)</f>
        <v>#REF!</v>
      </c>
      <c r="M769" s="52" t="str">
        <f>IF(Lançamentos!F769="","",Lançamentos!F769)</f>
        <v/>
      </c>
    </row>
    <row r="770" spans="1:13" ht="24.95" customHeight="1" x14ac:dyDescent="0.25">
      <c r="A770" s="33">
        <v>766</v>
      </c>
      <c r="B770" s="52" t="e">
        <f>IF(Esp!#REF!="","",Esp!#REF!)</f>
        <v>#REF!</v>
      </c>
      <c r="C770" s="52" t="str">
        <f>IF(Aco!D770="","",Aco!D770)</f>
        <v/>
      </c>
      <c r="E770" s="52" t="e">
        <f>IF(Adv!#REF!="","",Adv!#REF!)</f>
        <v>#REF!</v>
      </c>
      <c r="F770" s="52" t="e">
        <f>IF(Cli!#REF!="","",Cli!#REF!)</f>
        <v>#REF!</v>
      </c>
      <c r="M770" s="52" t="str">
        <f>IF(Lançamentos!F770="","",Lançamentos!F770)</f>
        <v/>
      </c>
    </row>
    <row r="771" spans="1:13" ht="24.95" customHeight="1" x14ac:dyDescent="0.25">
      <c r="A771" s="33">
        <v>767</v>
      </c>
      <c r="B771" s="52" t="e">
        <f>IF(Esp!#REF!="","",Esp!#REF!)</f>
        <v>#REF!</v>
      </c>
      <c r="C771" s="52" t="str">
        <f>IF(Aco!D771="","",Aco!D771)</f>
        <v/>
      </c>
      <c r="E771" s="52" t="e">
        <f>IF(Adv!#REF!="","",Adv!#REF!)</f>
        <v>#REF!</v>
      </c>
      <c r="F771" s="52" t="e">
        <f>IF(Cli!#REF!="","",Cli!#REF!)</f>
        <v>#REF!</v>
      </c>
      <c r="M771" s="52" t="str">
        <f>IF(Lançamentos!F771="","",Lançamentos!F771)</f>
        <v/>
      </c>
    </row>
    <row r="772" spans="1:13" ht="24.95" customHeight="1" x14ac:dyDescent="0.25">
      <c r="A772" s="33">
        <v>768</v>
      </c>
      <c r="B772" s="52" t="e">
        <f>IF(Esp!#REF!="","",Esp!#REF!)</f>
        <v>#REF!</v>
      </c>
      <c r="C772" s="52" t="str">
        <f>IF(Aco!D772="","",Aco!D772)</f>
        <v/>
      </c>
      <c r="E772" s="52" t="e">
        <f>IF(Adv!#REF!="","",Adv!#REF!)</f>
        <v>#REF!</v>
      </c>
      <c r="F772" s="52" t="e">
        <f>IF(Cli!#REF!="","",Cli!#REF!)</f>
        <v>#REF!</v>
      </c>
      <c r="M772" s="52" t="str">
        <f>IF(Lançamentos!F772="","",Lançamentos!F772)</f>
        <v/>
      </c>
    </row>
    <row r="773" spans="1:13" ht="24.95" customHeight="1" x14ac:dyDescent="0.25">
      <c r="A773" s="33">
        <v>769</v>
      </c>
      <c r="B773" s="52" t="e">
        <f>IF(Esp!#REF!="","",Esp!#REF!)</f>
        <v>#REF!</v>
      </c>
      <c r="C773" s="52" t="str">
        <f>IF(Aco!D773="","",Aco!D773)</f>
        <v/>
      </c>
      <c r="E773" s="52" t="e">
        <f>IF(Adv!#REF!="","",Adv!#REF!)</f>
        <v>#REF!</v>
      </c>
      <c r="F773" s="52" t="e">
        <f>IF(Cli!#REF!="","",Cli!#REF!)</f>
        <v>#REF!</v>
      </c>
      <c r="M773" s="52" t="str">
        <f>IF(Lançamentos!F773="","",Lançamentos!F773)</f>
        <v/>
      </c>
    </row>
    <row r="774" spans="1:13" ht="24.95" customHeight="1" x14ac:dyDescent="0.25">
      <c r="A774" s="33">
        <v>770</v>
      </c>
      <c r="B774" s="52" t="e">
        <f>IF(Esp!#REF!="","",Esp!#REF!)</f>
        <v>#REF!</v>
      </c>
      <c r="C774" s="52" t="str">
        <f>IF(Aco!D774="","",Aco!D774)</f>
        <v/>
      </c>
      <c r="E774" s="52" t="e">
        <f>IF(Adv!#REF!="","",Adv!#REF!)</f>
        <v>#REF!</v>
      </c>
      <c r="F774" s="52" t="e">
        <f>IF(Cli!#REF!="","",Cli!#REF!)</f>
        <v>#REF!</v>
      </c>
      <c r="M774" s="52" t="str">
        <f>IF(Lançamentos!F774="","",Lançamentos!F774)</f>
        <v/>
      </c>
    </row>
    <row r="775" spans="1:13" ht="24.95" customHeight="1" x14ac:dyDescent="0.25">
      <c r="A775" s="33">
        <v>771</v>
      </c>
      <c r="B775" s="52" t="e">
        <f>IF(Esp!#REF!="","",Esp!#REF!)</f>
        <v>#REF!</v>
      </c>
      <c r="C775" s="52" t="str">
        <f>IF(Aco!D775="","",Aco!D775)</f>
        <v/>
      </c>
      <c r="E775" s="52" t="e">
        <f>IF(Adv!#REF!="","",Adv!#REF!)</f>
        <v>#REF!</v>
      </c>
      <c r="F775" s="52" t="e">
        <f>IF(Cli!#REF!="","",Cli!#REF!)</f>
        <v>#REF!</v>
      </c>
      <c r="M775" s="52" t="str">
        <f>IF(Lançamentos!F775="","",Lançamentos!F775)</f>
        <v/>
      </c>
    </row>
    <row r="776" spans="1:13" ht="24.95" customHeight="1" x14ac:dyDescent="0.25">
      <c r="A776" s="33">
        <v>772</v>
      </c>
      <c r="B776" s="52" t="e">
        <f>IF(Esp!#REF!="","",Esp!#REF!)</f>
        <v>#REF!</v>
      </c>
      <c r="C776" s="52" t="str">
        <f>IF(Aco!D776="","",Aco!D776)</f>
        <v/>
      </c>
      <c r="E776" s="52" t="e">
        <f>IF(Adv!#REF!="","",Adv!#REF!)</f>
        <v>#REF!</v>
      </c>
      <c r="F776" s="52" t="e">
        <f>IF(Cli!#REF!="","",Cli!#REF!)</f>
        <v>#REF!</v>
      </c>
      <c r="M776" s="52" t="str">
        <f>IF(Lançamentos!F776="","",Lançamentos!F776)</f>
        <v/>
      </c>
    </row>
    <row r="777" spans="1:13" ht="24.95" customHeight="1" x14ac:dyDescent="0.25">
      <c r="A777" s="33">
        <v>773</v>
      </c>
      <c r="B777" s="52" t="e">
        <f>IF(Esp!#REF!="","",Esp!#REF!)</f>
        <v>#REF!</v>
      </c>
      <c r="C777" s="52" t="str">
        <f>IF(Aco!D777="","",Aco!D777)</f>
        <v/>
      </c>
      <c r="E777" s="52" t="e">
        <f>IF(Adv!#REF!="","",Adv!#REF!)</f>
        <v>#REF!</v>
      </c>
      <c r="F777" s="52" t="e">
        <f>IF(Cli!#REF!="","",Cli!#REF!)</f>
        <v>#REF!</v>
      </c>
      <c r="M777" s="52" t="str">
        <f>IF(Lançamentos!F777="","",Lançamentos!F777)</f>
        <v/>
      </c>
    </row>
    <row r="778" spans="1:13" ht="24.95" customHeight="1" x14ac:dyDescent="0.25">
      <c r="A778" s="33">
        <v>774</v>
      </c>
      <c r="B778" s="52" t="e">
        <f>IF(Esp!#REF!="","",Esp!#REF!)</f>
        <v>#REF!</v>
      </c>
      <c r="C778" s="52" t="str">
        <f>IF(Aco!D778="","",Aco!D778)</f>
        <v/>
      </c>
      <c r="E778" s="52" t="e">
        <f>IF(Adv!#REF!="","",Adv!#REF!)</f>
        <v>#REF!</v>
      </c>
      <c r="F778" s="52" t="e">
        <f>IF(Cli!#REF!="","",Cli!#REF!)</f>
        <v>#REF!</v>
      </c>
      <c r="M778" s="52" t="str">
        <f>IF(Lançamentos!F778="","",Lançamentos!F778)</f>
        <v/>
      </c>
    </row>
    <row r="779" spans="1:13" ht="24.95" customHeight="1" x14ac:dyDescent="0.25">
      <c r="A779" s="33">
        <v>775</v>
      </c>
      <c r="B779" s="52" t="e">
        <f>IF(Esp!#REF!="","",Esp!#REF!)</f>
        <v>#REF!</v>
      </c>
      <c r="C779" s="52" t="str">
        <f>IF(Aco!D779="","",Aco!D779)</f>
        <v/>
      </c>
      <c r="E779" s="52" t="e">
        <f>IF(Adv!#REF!="","",Adv!#REF!)</f>
        <v>#REF!</v>
      </c>
      <c r="F779" s="52" t="e">
        <f>IF(Cli!#REF!="","",Cli!#REF!)</f>
        <v>#REF!</v>
      </c>
      <c r="M779" s="52" t="str">
        <f>IF(Lançamentos!F779="","",Lançamentos!F779)</f>
        <v/>
      </c>
    </row>
    <row r="780" spans="1:13" ht="24.95" customHeight="1" x14ac:dyDescent="0.25">
      <c r="A780" s="33">
        <v>776</v>
      </c>
      <c r="B780" s="52" t="e">
        <f>IF(Esp!#REF!="","",Esp!#REF!)</f>
        <v>#REF!</v>
      </c>
      <c r="C780" s="52" t="str">
        <f>IF(Aco!D780="","",Aco!D780)</f>
        <v/>
      </c>
      <c r="E780" s="52" t="e">
        <f>IF(Adv!#REF!="","",Adv!#REF!)</f>
        <v>#REF!</v>
      </c>
      <c r="F780" s="52" t="e">
        <f>IF(Cli!#REF!="","",Cli!#REF!)</f>
        <v>#REF!</v>
      </c>
      <c r="M780" s="52" t="str">
        <f>IF(Lançamentos!F780="","",Lançamentos!F780)</f>
        <v/>
      </c>
    </row>
    <row r="781" spans="1:13" ht="24.95" customHeight="1" x14ac:dyDescent="0.25">
      <c r="A781" s="33">
        <v>777</v>
      </c>
      <c r="B781" s="52" t="e">
        <f>IF(Esp!#REF!="","",Esp!#REF!)</f>
        <v>#REF!</v>
      </c>
      <c r="C781" s="52" t="str">
        <f>IF(Aco!D781="","",Aco!D781)</f>
        <v/>
      </c>
      <c r="E781" s="52" t="e">
        <f>IF(Adv!#REF!="","",Adv!#REF!)</f>
        <v>#REF!</v>
      </c>
      <c r="F781" s="52" t="e">
        <f>IF(Cli!#REF!="","",Cli!#REF!)</f>
        <v>#REF!</v>
      </c>
      <c r="M781" s="52" t="str">
        <f>IF(Lançamentos!F781="","",Lançamentos!F781)</f>
        <v/>
      </c>
    </row>
    <row r="782" spans="1:13" ht="24.95" customHeight="1" x14ac:dyDescent="0.25">
      <c r="A782" s="33">
        <v>778</v>
      </c>
      <c r="B782" s="52" t="e">
        <f>IF(Esp!#REF!="","",Esp!#REF!)</f>
        <v>#REF!</v>
      </c>
      <c r="C782" s="52" t="str">
        <f>IF(Aco!D782="","",Aco!D782)</f>
        <v/>
      </c>
      <c r="E782" s="52" t="e">
        <f>IF(Adv!#REF!="","",Adv!#REF!)</f>
        <v>#REF!</v>
      </c>
      <c r="F782" s="52" t="e">
        <f>IF(Cli!#REF!="","",Cli!#REF!)</f>
        <v>#REF!</v>
      </c>
      <c r="M782" s="52" t="str">
        <f>IF(Lançamentos!F782="","",Lançamentos!F782)</f>
        <v/>
      </c>
    </row>
    <row r="783" spans="1:13" ht="24.95" customHeight="1" x14ac:dyDescent="0.25">
      <c r="A783" s="33">
        <v>779</v>
      </c>
      <c r="B783" s="52" t="e">
        <f>IF(Esp!#REF!="","",Esp!#REF!)</f>
        <v>#REF!</v>
      </c>
      <c r="C783" s="52" t="str">
        <f>IF(Aco!D783="","",Aco!D783)</f>
        <v/>
      </c>
      <c r="E783" s="52" t="e">
        <f>IF(Adv!#REF!="","",Adv!#REF!)</f>
        <v>#REF!</v>
      </c>
      <c r="F783" s="52" t="e">
        <f>IF(Cli!#REF!="","",Cli!#REF!)</f>
        <v>#REF!</v>
      </c>
      <c r="M783" s="52" t="str">
        <f>IF(Lançamentos!F783="","",Lançamentos!F783)</f>
        <v/>
      </c>
    </row>
    <row r="784" spans="1:13" ht="24.95" customHeight="1" x14ac:dyDescent="0.25">
      <c r="A784" s="33">
        <v>780</v>
      </c>
      <c r="B784" s="52" t="e">
        <f>IF(Esp!#REF!="","",Esp!#REF!)</f>
        <v>#REF!</v>
      </c>
      <c r="C784" s="52" t="str">
        <f>IF(Aco!D784="","",Aco!D784)</f>
        <v/>
      </c>
      <c r="E784" s="52" t="e">
        <f>IF(Adv!#REF!="","",Adv!#REF!)</f>
        <v>#REF!</v>
      </c>
      <c r="F784" s="52" t="e">
        <f>IF(Cli!#REF!="","",Cli!#REF!)</f>
        <v>#REF!</v>
      </c>
      <c r="M784" s="52" t="str">
        <f>IF(Lançamentos!F784="","",Lançamentos!F784)</f>
        <v/>
      </c>
    </row>
    <row r="785" spans="1:13" ht="24.95" customHeight="1" x14ac:dyDescent="0.25">
      <c r="A785" s="33">
        <v>781</v>
      </c>
      <c r="B785" s="52" t="e">
        <f>IF(Esp!#REF!="","",Esp!#REF!)</f>
        <v>#REF!</v>
      </c>
      <c r="C785" s="52" t="str">
        <f>IF(Aco!D785="","",Aco!D785)</f>
        <v/>
      </c>
      <c r="E785" s="52" t="e">
        <f>IF(Adv!#REF!="","",Adv!#REF!)</f>
        <v>#REF!</v>
      </c>
      <c r="F785" s="52" t="e">
        <f>IF(Cli!#REF!="","",Cli!#REF!)</f>
        <v>#REF!</v>
      </c>
      <c r="M785" s="52" t="str">
        <f>IF(Lançamentos!F785="","",Lançamentos!F785)</f>
        <v/>
      </c>
    </row>
    <row r="786" spans="1:13" ht="24.95" customHeight="1" x14ac:dyDescent="0.25">
      <c r="A786" s="33">
        <v>782</v>
      </c>
      <c r="B786" s="52" t="e">
        <f>IF(Esp!#REF!="","",Esp!#REF!)</f>
        <v>#REF!</v>
      </c>
      <c r="C786" s="52" t="str">
        <f>IF(Aco!D786="","",Aco!D786)</f>
        <v/>
      </c>
      <c r="E786" s="52" t="e">
        <f>IF(Adv!#REF!="","",Adv!#REF!)</f>
        <v>#REF!</v>
      </c>
      <c r="F786" s="52" t="e">
        <f>IF(Cli!#REF!="","",Cli!#REF!)</f>
        <v>#REF!</v>
      </c>
      <c r="M786" s="52" t="str">
        <f>IF(Lançamentos!F786="","",Lançamentos!F786)</f>
        <v/>
      </c>
    </row>
    <row r="787" spans="1:13" ht="24.95" customHeight="1" x14ac:dyDescent="0.25">
      <c r="A787" s="33">
        <v>783</v>
      </c>
      <c r="B787" s="52" t="e">
        <f>IF(Esp!#REF!="","",Esp!#REF!)</f>
        <v>#REF!</v>
      </c>
      <c r="C787" s="52" t="str">
        <f>IF(Aco!D787="","",Aco!D787)</f>
        <v/>
      </c>
      <c r="E787" s="52" t="e">
        <f>IF(Adv!#REF!="","",Adv!#REF!)</f>
        <v>#REF!</v>
      </c>
      <c r="F787" s="52" t="e">
        <f>IF(Cli!#REF!="","",Cli!#REF!)</f>
        <v>#REF!</v>
      </c>
      <c r="M787" s="52" t="str">
        <f>IF(Lançamentos!F787="","",Lançamentos!F787)</f>
        <v/>
      </c>
    </row>
    <row r="788" spans="1:13" ht="24.95" customHeight="1" x14ac:dyDescent="0.25">
      <c r="A788" s="33">
        <v>784</v>
      </c>
      <c r="B788" s="52" t="e">
        <f>IF(Esp!#REF!="","",Esp!#REF!)</f>
        <v>#REF!</v>
      </c>
      <c r="C788" s="52" t="str">
        <f>IF(Aco!D788="","",Aco!D788)</f>
        <v/>
      </c>
      <c r="E788" s="52" t="e">
        <f>IF(Adv!#REF!="","",Adv!#REF!)</f>
        <v>#REF!</v>
      </c>
      <c r="F788" s="52" t="e">
        <f>IF(Cli!#REF!="","",Cli!#REF!)</f>
        <v>#REF!</v>
      </c>
      <c r="M788" s="52" t="str">
        <f>IF(Lançamentos!F788="","",Lançamentos!F788)</f>
        <v/>
      </c>
    </row>
    <row r="789" spans="1:13" ht="24.95" customHeight="1" x14ac:dyDescent="0.25">
      <c r="A789" s="33">
        <v>785</v>
      </c>
      <c r="B789" s="52" t="e">
        <f>IF(Esp!#REF!="","",Esp!#REF!)</f>
        <v>#REF!</v>
      </c>
      <c r="C789" s="52" t="str">
        <f>IF(Aco!D789="","",Aco!D789)</f>
        <v/>
      </c>
      <c r="E789" s="52" t="e">
        <f>IF(Adv!#REF!="","",Adv!#REF!)</f>
        <v>#REF!</v>
      </c>
      <c r="F789" s="52" t="e">
        <f>IF(Cli!#REF!="","",Cli!#REF!)</f>
        <v>#REF!</v>
      </c>
      <c r="M789" s="52" t="str">
        <f>IF(Lançamentos!F789="","",Lançamentos!F789)</f>
        <v/>
      </c>
    </row>
    <row r="790" spans="1:13" ht="24.95" customHeight="1" x14ac:dyDescent="0.25">
      <c r="A790" s="33">
        <v>786</v>
      </c>
      <c r="B790" s="52" t="e">
        <f>IF(Esp!#REF!="","",Esp!#REF!)</f>
        <v>#REF!</v>
      </c>
      <c r="C790" s="52" t="str">
        <f>IF(Aco!D790="","",Aco!D790)</f>
        <v/>
      </c>
      <c r="E790" s="52" t="e">
        <f>IF(Adv!#REF!="","",Adv!#REF!)</f>
        <v>#REF!</v>
      </c>
      <c r="F790" s="52" t="e">
        <f>IF(Cli!#REF!="","",Cli!#REF!)</f>
        <v>#REF!</v>
      </c>
      <c r="M790" s="52" t="str">
        <f>IF(Lançamentos!F790="","",Lançamentos!F790)</f>
        <v/>
      </c>
    </row>
    <row r="791" spans="1:13" ht="24.95" customHeight="1" x14ac:dyDescent="0.25">
      <c r="A791" s="33">
        <v>787</v>
      </c>
      <c r="B791" s="52" t="e">
        <f>IF(Esp!#REF!="","",Esp!#REF!)</f>
        <v>#REF!</v>
      </c>
      <c r="C791" s="52" t="str">
        <f>IF(Aco!D791="","",Aco!D791)</f>
        <v/>
      </c>
      <c r="E791" s="52" t="e">
        <f>IF(Adv!#REF!="","",Adv!#REF!)</f>
        <v>#REF!</v>
      </c>
      <c r="F791" s="52" t="e">
        <f>IF(Cli!#REF!="","",Cli!#REF!)</f>
        <v>#REF!</v>
      </c>
      <c r="M791" s="52" t="str">
        <f>IF(Lançamentos!F791="","",Lançamentos!F791)</f>
        <v/>
      </c>
    </row>
    <row r="792" spans="1:13" ht="24.95" customHeight="1" x14ac:dyDescent="0.25">
      <c r="A792" s="33">
        <v>788</v>
      </c>
      <c r="B792" s="52" t="e">
        <f>IF(Esp!#REF!="","",Esp!#REF!)</f>
        <v>#REF!</v>
      </c>
      <c r="C792" s="52" t="str">
        <f>IF(Aco!D792="","",Aco!D792)</f>
        <v/>
      </c>
      <c r="E792" s="52" t="e">
        <f>IF(Adv!#REF!="","",Adv!#REF!)</f>
        <v>#REF!</v>
      </c>
      <c r="F792" s="52" t="e">
        <f>IF(Cli!#REF!="","",Cli!#REF!)</f>
        <v>#REF!</v>
      </c>
      <c r="M792" s="52" t="str">
        <f>IF(Lançamentos!F792="","",Lançamentos!F792)</f>
        <v/>
      </c>
    </row>
    <row r="793" spans="1:13" ht="24.95" customHeight="1" x14ac:dyDescent="0.25">
      <c r="A793" s="33">
        <v>789</v>
      </c>
      <c r="B793" s="52" t="e">
        <f>IF(Esp!#REF!="","",Esp!#REF!)</f>
        <v>#REF!</v>
      </c>
      <c r="C793" s="52" t="str">
        <f>IF(Aco!D793="","",Aco!D793)</f>
        <v/>
      </c>
      <c r="E793" s="52" t="e">
        <f>IF(Adv!#REF!="","",Adv!#REF!)</f>
        <v>#REF!</v>
      </c>
      <c r="F793" s="52" t="e">
        <f>IF(Cli!#REF!="","",Cli!#REF!)</f>
        <v>#REF!</v>
      </c>
      <c r="M793" s="52" t="str">
        <f>IF(Lançamentos!F793="","",Lançamentos!F793)</f>
        <v/>
      </c>
    </row>
    <row r="794" spans="1:13" ht="24.95" customHeight="1" x14ac:dyDescent="0.25">
      <c r="A794" s="33">
        <v>790</v>
      </c>
      <c r="B794" s="52" t="e">
        <f>IF(Esp!#REF!="","",Esp!#REF!)</f>
        <v>#REF!</v>
      </c>
      <c r="C794" s="52" t="str">
        <f>IF(Aco!D794="","",Aco!D794)</f>
        <v/>
      </c>
      <c r="E794" s="52" t="e">
        <f>IF(Adv!#REF!="","",Adv!#REF!)</f>
        <v>#REF!</v>
      </c>
      <c r="F794" s="52" t="e">
        <f>IF(Cli!#REF!="","",Cli!#REF!)</f>
        <v>#REF!</v>
      </c>
      <c r="M794" s="52" t="str">
        <f>IF(Lançamentos!F794="","",Lançamentos!F794)</f>
        <v/>
      </c>
    </row>
    <row r="795" spans="1:13" ht="24.95" customHeight="1" x14ac:dyDescent="0.25">
      <c r="A795" s="33">
        <v>791</v>
      </c>
      <c r="B795" s="52" t="e">
        <f>IF(Esp!#REF!="","",Esp!#REF!)</f>
        <v>#REF!</v>
      </c>
      <c r="C795" s="52" t="str">
        <f>IF(Aco!D795="","",Aco!D795)</f>
        <v/>
      </c>
      <c r="E795" s="52" t="e">
        <f>IF(Adv!#REF!="","",Adv!#REF!)</f>
        <v>#REF!</v>
      </c>
      <c r="F795" s="52" t="e">
        <f>IF(Cli!#REF!="","",Cli!#REF!)</f>
        <v>#REF!</v>
      </c>
      <c r="M795" s="52" t="str">
        <f>IF(Lançamentos!F795="","",Lançamentos!F795)</f>
        <v/>
      </c>
    </row>
    <row r="796" spans="1:13" ht="24.95" customHeight="1" x14ac:dyDescent="0.25">
      <c r="A796" s="33">
        <v>792</v>
      </c>
      <c r="B796" s="52" t="e">
        <f>IF(Esp!#REF!="","",Esp!#REF!)</f>
        <v>#REF!</v>
      </c>
      <c r="C796" s="52" t="str">
        <f>IF(Aco!D796="","",Aco!D796)</f>
        <v/>
      </c>
      <c r="E796" s="52" t="e">
        <f>IF(Adv!#REF!="","",Adv!#REF!)</f>
        <v>#REF!</v>
      </c>
      <c r="F796" s="52" t="e">
        <f>IF(Cli!#REF!="","",Cli!#REF!)</f>
        <v>#REF!</v>
      </c>
      <c r="M796" s="52" t="str">
        <f>IF(Lançamentos!F796="","",Lançamentos!F796)</f>
        <v/>
      </c>
    </row>
    <row r="797" spans="1:13" ht="24.95" customHeight="1" x14ac:dyDescent="0.25">
      <c r="A797" s="33">
        <v>793</v>
      </c>
      <c r="B797" s="52" t="e">
        <f>IF(Esp!#REF!="","",Esp!#REF!)</f>
        <v>#REF!</v>
      </c>
      <c r="C797" s="52" t="str">
        <f>IF(Aco!D797="","",Aco!D797)</f>
        <v/>
      </c>
      <c r="E797" s="52" t="e">
        <f>IF(Adv!#REF!="","",Adv!#REF!)</f>
        <v>#REF!</v>
      </c>
      <c r="F797" s="52" t="e">
        <f>IF(Cli!#REF!="","",Cli!#REF!)</f>
        <v>#REF!</v>
      </c>
      <c r="M797" s="52" t="str">
        <f>IF(Lançamentos!F797="","",Lançamentos!F797)</f>
        <v/>
      </c>
    </row>
    <row r="798" spans="1:13" ht="24.95" customHeight="1" x14ac:dyDescent="0.25">
      <c r="A798" s="33">
        <v>794</v>
      </c>
      <c r="B798" s="52" t="e">
        <f>IF(Esp!#REF!="","",Esp!#REF!)</f>
        <v>#REF!</v>
      </c>
      <c r="C798" s="52" t="str">
        <f>IF(Aco!D798="","",Aco!D798)</f>
        <v/>
      </c>
      <c r="E798" s="52" t="e">
        <f>IF(Adv!#REF!="","",Adv!#REF!)</f>
        <v>#REF!</v>
      </c>
      <c r="F798" s="52" t="e">
        <f>IF(Cli!#REF!="","",Cli!#REF!)</f>
        <v>#REF!</v>
      </c>
      <c r="M798" s="52" t="str">
        <f>IF(Lançamentos!F798="","",Lançamentos!F798)</f>
        <v/>
      </c>
    </row>
    <row r="799" spans="1:13" ht="24.95" customHeight="1" x14ac:dyDescent="0.25">
      <c r="A799" s="33">
        <v>795</v>
      </c>
      <c r="B799" s="52" t="e">
        <f>IF(Esp!#REF!="","",Esp!#REF!)</f>
        <v>#REF!</v>
      </c>
      <c r="C799" s="52" t="str">
        <f>IF(Aco!D799="","",Aco!D799)</f>
        <v/>
      </c>
      <c r="E799" s="52" t="e">
        <f>IF(Adv!#REF!="","",Adv!#REF!)</f>
        <v>#REF!</v>
      </c>
      <c r="F799" s="52" t="e">
        <f>IF(Cli!#REF!="","",Cli!#REF!)</f>
        <v>#REF!</v>
      </c>
      <c r="M799" s="52" t="str">
        <f>IF(Lançamentos!F799="","",Lançamentos!F799)</f>
        <v/>
      </c>
    </row>
    <row r="800" spans="1:13" ht="24.95" customHeight="1" x14ac:dyDescent="0.25">
      <c r="A800" s="33">
        <v>796</v>
      </c>
      <c r="B800" s="52" t="e">
        <f>IF(Esp!#REF!="","",Esp!#REF!)</f>
        <v>#REF!</v>
      </c>
      <c r="C800" s="52" t="str">
        <f>IF(Aco!D800="","",Aco!D800)</f>
        <v/>
      </c>
      <c r="E800" s="52" t="e">
        <f>IF(Adv!#REF!="","",Adv!#REF!)</f>
        <v>#REF!</v>
      </c>
      <c r="F800" s="52" t="e">
        <f>IF(Cli!#REF!="","",Cli!#REF!)</f>
        <v>#REF!</v>
      </c>
      <c r="M800" s="52" t="str">
        <f>IF(Lançamentos!F800="","",Lançamentos!F800)</f>
        <v/>
      </c>
    </row>
    <row r="801" spans="1:13" ht="24.95" customHeight="1" x14ac:dyDescent="0.25">
      <c r="A801" s="33">
        <v>797</v>
      </c>
      <c r="B801" s="52" t="e">
        <f>IF(Esp!#REF!="","",Esp!#REF!)</f>
        <v>#REF!</v>
      </c>
      <c r="C801" s="52" t="str">
        <f>IF(Aco!D801="","",Aco!D801)</f>
        <v/>
      </c>
      <c r="E801" s="52" t="e">
        <f>IF(Adv!#REF!="","",Adv!#REF!)</f>
        <v>#REF!</v>
      </c>
      <c r="F801" s="52" t="e">
        <f>IF(Cli!#REF!="","",Cli!#REF!)</f>
        <v>#REF!</v>
      </c>
      <c r="M801" s="52" t="str">
        <f>IF(Lançamentos!F801="","",Lançamentos!F801)</f>
        <v/>
      </c>
    </row>
    <row r="802" spans="1:13" ht="24.95" customHeight="1" x14ac:dyDescent="0.25">
      <c r="A802" s="33">
        <v>798</v>
      </c>
      <c r="B802" s="52" t="e">
        <f>IF(Esp!#REF!="","",Esp!#REF!)</f>
        <v>#REF!</v>
      </c>
      <c r="C802" s="52" t="str">
        <f>IF(Aco!D802="","",Aco!D802)</f>
        <v/>
      </c>
      <c r="E802" s="52" t="e">
        <f>IF(Adv!#REF!="","",Adv!#REF!)</f>
        <v>#REF!</v>
      </c>
      <c r="F802" s="52" t="e">
        <f>IF(Cli!#REF!="","",Cli!#REF!)</f>
        <v>#REF!</v>
      </c>
      <c r="M802" s="52" t="str">
        <f>IF(Lançamentos!F802="","",Lançamentos!F802)</f>
        <v/>
      </c>
    </row>
    <row r="803" spans="1:13" ht="24.95" customHeight="1" x14ac:dyDescent="0.25">
      <c r="A803" s="33">
        <v>799</v>
      </c>
      <c r="B803" s="52" t="e">
        <f>IF(Esp!#REF!="","",Esp!#REF!)</f>
        <v>#REF!</v>
      </c>
      <c r="C803" s="52" t="str">
        <f>IF(Aco!D803="","",Aco!D803)</f>
        <v/>
      </c>
      <c r="E803" s="52" t="e">
        <f>IF(Adv!#REF!="","",Adv!#REF!)</f>
        <v>#REF!</v>
      </c>
      <c r="F803" s="52" t="e">
        <f>IF(Cli!#REF!="","",Cli!#REF!)</f>
        <v>#REF!</v>
      </c>
      <c r="M803" s="52" t="str">
        <f>IF(Lançamentos!F803="","",Lançamentos!F803)</f>
        <v/>
      </c>
    </row>
    <row r="804" spans="1:13" ht="24.95" customHeight="1" x14ac:dyDescent="0.25">
      <c r="A804" s="33">
        <v>800</v>
      </c>
      <c r="B804" s="52" t="e">
        <f>IF(Esp!#REF!="","",Esp!#REF!)</f>
        <v>#REF!</v>
      </c>
      <c r="C804" s="52" t="str">
        <f>IF(Aco!D804="","",Aco!D804)</f>
        <v/>
      </c>
      <c r="E804" s="52" t="e">
        <f>IF(Adv!#REF!="","",Adv!#REF!)</f>
        <v>#REF!</v>
      </c>
      <c r="F804" s="52" t="e">
        <f>IF(Cli!#REF!="","",Cli!#REF!)</f>
        <v>#REF!</v>
      </c>
      <c r="M804" s="52" t="str">
        <f>IF(Lançamentos!F804="","",Lançamentos!F804)</f>
        <v/>
      </c>
    </row>
    <row r="805" spans="1:13" ht="24.95" customHeight="1" x14ac:dyDescent="0.25">
      <c r="A805" s="33">
        <v>801</v>
      </c>
      <c r="B805" s="52" t="e">
        <f>IF(Esp!#REF!="","",Esp!#REF!)</f>
        <v>#REF!</v>
      </c>
      <c r="C805" s="52" t="str">
        <f>IF(Aco!D805="","",Aco!D805)</f>
        <v/>
      </c>
      <c r="E805" s="52" t="e">
        <f>IF(Adv!#REF!="","",Adv!#REF!)</f>
        <v>#REF!</v>
      </c>
      <c r="F805" s="52" t="e">
        <f>IF(Cli!#REF!="","",Cli!#REF!)</f>
        <v>#REF!</v>
      </c>
      <c r="M805" s="52" t="str">
        <f>IF(Lançamentos!F805="","",Lançamentos!F805)</f>
        <v/>
      </c>
    </row>
    <row r="806" spans="1:13" ht="24.95" customHeight="1" x14ac:dyDescent="0.25">
      <c r="A806" s="33">
        <v>802</v>
      </c>
      <c r="B806" s="52" t="e">
        <f>IF(Esp!#REF!="","",Esp!#REF!)</f>
        <v>#REF!</v>
      </c>
      <c r="C806" s="52" t="str">
        <f>IF(Aco!D806="","",Aco!D806)</f>
        <v/>
      </c>
      <c r="E806" s="52" t="e">
        <f>IF(Adv!#REF!="","",Adv!#REF!)</f>
        <v>#REF!</v>
      </c>
      <c r="F806" s="52" t="e">
        <f>IF(Cli!#REF!="","",Cli!#REF!)</f>
        <v>#REF!</v>
      </c>
      <c r="M806" s="52" t="str">
        <f>IF(Lançamentos!F806="","",Lançamentos!F806)</f>
        <v/>
      </c>
    </row>
    <row r="807" spans="1:13" ht="24.95" customHeight="1" x14ac:dyDescent="0.25">
      <c r="A807" s="33">
        <v>803</v>
      </c>
      <c r="B807" s="52" t="e">
        <f>IF(Esp!#REF!="","",Esp!#REF!)</f>
        <v>#REF!</v>
      </c>
      <c r="C807" s="52" t="str">
        <f>IF(Aco!D807="","",Aco!D807)</f>
        <v/>
      </c>
      <c r="E807" s="52" t="e">
        <f>IF(Adv!#REF!="","",Adv!#REF!)</f>
        <v>#REF!</v>
      </c>
      <c r="F807" s="52" t="e">
        <f>IF(Cli!#REF!="","",Cli!#REF!)</f>
        <v>#REF!</v>
      </c>
      <c r="M807" s="52" t="str">
        <f>IF(Lançamentos!F807="","",Lançamentos!F807)</f>
        <v/>
      </c>
    </row>
    <row r="808" spans="1:13" ht="24.95" customHeight="1" x14ac:dyDescent="0.25">
      <c r="A808" s="33">
        <v>804</v>
      </c>
      <c r="B808" s="52" t="e">
        <f>IF(Esp!#REF!="","",Esp!#REF!)</f>
        <v>#REF!</v>
      </c>
      <c r="C808" s="52" t="str">
        <f>IF(Aco!D808="","",Aco!D808)</f>
        <v/>
      </c>
      <c r="E808" s="52" t="e">
        <f>IF(Adv!#REF!="","",Adv!#REF!)</f>
        <v>#REF!</v>
      </c>
      <c r="F808" s="52" t="e">
        <f>IF(Cli!#REF!="","",Cli!#REF!)</f>
        <v>#REF!</v>
      </c>
      <c r="M808" s="52" t="str">
        <f>IF(Lançamentos!F808="","",Lançamentos!F808)</f>
        <v/>
      </c>
    </row>
    <row r="809" spans="1:13" ht="24.95" customHeight="1" x14ac:dyDescent="0.25">
      <c r="A809" s="33">
        <v>805</v>
      </c>
      <c r="B809" s="52" t="e">
        <f>IF(Esp!#REF!="","",Esp!#REF!)</f>
        <v>#REF!</v>
      </c>
      <c r="C809" s="52" t="str">
        <f>IF(Aco!D809="","",Aco!D809)</f>
        <v/>
      </c>
      <c r="E809" s="52" t="e">
        <f>IF(Adv!#REF!="","",Adv!#REF!)</f>
        <v>#REF!</v>
      </c>
      <c r="F809" s="52" t="e">
        <f>IF(Cli!#REF!="","",Cli!#REF!)</f>
        <v>#REF!</v>
      </c>
      <c r="M809" s="52" t="str">
        <f>IF(Lançamentos!F809="","",Lançamentos!F809)</f>
        <v/>
      </c>
    </row>
    <row r="810" spans="1:13" ht="24.95" customHeight="1" x14ac:dyDescent="0.25">
      <c r="A810" s="33">
        <v>806</v>
      </c>
      <c r="B810" s="52" t="e">
        <f>IF(Esp!#REF!="","",Esp!#REF!)</f>
        <v>#REF!</v>
      </c>
      <c r="C810" s="52" t="str">
        <f>IF(Aco!D810="","",Aco!D810)</f>
        <v/>
      </c>
      <c r="E810" s="52" t="e">
        <f>IF(Adv!#REF!="","",Adv!#REF!)</f>
        <v>#REF!</v>
      </c>
      <c r="F810" s="52" t="e">
        <f>IF(Cli!#REF!="","",Cli!#REF!)</f>
        <v>#REF!</v>
      </c>
      <c r="M810" s="52" t="str">
        <f>IF(Lançamentos!F810="","",Lançamentos!F810)</f>
        <v/>
      </c>
    </row>
    <row r="811" spans="1:13" ht="24.95" customHeight="1" x14ac:dyDescent="0.25">
      <c r="A811" s="33">
        <v>807</v>
      </c>
      <c r="B811" s="52" t="e">
        <f>IF(Esp!#REF!="","",Esp!#REF!)</f>
        <v>#REF!</v>
      </c>
      <c r="C811" s="52" t="str">
        <f>IF(Aco!D811="","",Aco!D811)</f>
        <v/>
      </c>
      <c r="E811" s="52" t="e">
        <f>IF(Adv!#REF!="","",Adv!#REF!)</f>
        <v>#REF!</v>
      </c>
      <c r="F811" s="52" t="e">
        <f>IF(Cli!#REF!="","",Cli!#REF!)</f>
        <v>#REF!</v>
      </c>
      <c r="M811" s="52" t="str">
        <f>IF(Lançamentos!F811="","",Lançamentos!F811)</f>
        <v/>
      </c>
    </row>
    <row r="812" spans="1:13" ht="24.95" customHeight="1" x14ac:dyDescent="0.25">
      <c r="A812" s="33">
        <v>808</v>
      </c>
      <c r="B812" s="52" t="e">
        <f>IF(Esp!#REF!="","",Esp!#REF!)</f>
        <v>#REF!</v>
      </c>
      <c r="C812" s="52" t="str">
        <f>IF(Aco!D812="","",Aco!D812)</f>
        <v/>
      </c>
      <c r="E812" s="52" t="e">
        <f>IF(Adv!#REF!="","",Adv!#REF!)</f>
        <v>#REF!</v>
      </c>
      <c r="F812" s="52" t="e">
        <f>IF(Cli!#REF!="","",Cli!#REF!)</f>
        <v>#REF!</v>
      </c>
      <c r="M812" s="52" t="str">
        <f>IF(Lançamentos!F812="","",Lançamentos!F812)</f>
        <v/>
      </c>
    </row>
    <row r="813" spans="1:13" ht="24.95" customHeight="1" x14ac:dyDescent="0.25">
      <c r="A813" s="33">
        <v>809</v>
      </c>
      <c r="B813" s="52" t="e">
        <f>IF(Esp!#REF!="","",Esp!#REF!)</f>
        <v>#REF!</v>
      </c>
      <c r="C813" s="52" t="str">
        <f>IF(Aco!D813="","",Aco!D813)</f>
        <v/>
      </c>
      <c r="E813" s="52" t="e">
        <f>IF(Adv!#REF!="","",Adv!#REF!)</f>
        <v>#REF!</v>
      </c>
      <c r="F813" s="52" t="e">
        <f>IF(Cli!#REF!="","",Cli!#REF!)</f>
        <v>#REF!</v>
      </c>
      <c r="M813" s="52" t="str">
        <f>IF(Lançamentos!F813="","",Lançamentos!F813)</f>
        <v/>
      </c>
    </row>
    <row r="814" spans="1:13" ht="24.95" customHeight="1" x14ac:dyDescent="0.25">
      <c r="A814" s="33">
        <v>810</v>
      </c>
      <c r="B814" s="52" t="e">
        <f>IF(Esp!#REF!="","",Esp!#REF!)</f>
        <v>#REF!</v>
      </c>
      <c r="C814" s="52" t="str">
        <f>IF(Aco!D814="","",Aco!D814)</f>
        <v/>
      </c>
      <c r="E814" s="52" t="e">
        <f>IF(Adv!#REF!="","",Adv!#REF!)</f>
        <v>#REF!</v>
      </c>
      <c r="F814" s="52" t="e">
        <f>IF(Cli!#REF!="","",Cli!#REF!)</f>
        <v>#REF!</v>
      </c>
      <c r="M814" s="52" t="str">
        <f>IF(Lançamentos!F814="","",Lançamentos!F814)</f>
        <v/>
      </c>
    </row>
    <row r="815" spans="1:13" ht="24.95" customHeight="1" x14ac:dyDescent="0.25">
      <c r="A815" s="33">
        <v>811</v>
      </c>
      <c r="B815" s="52" t="e">
        <f>IF(Esp!#REF!="","",Esp!#REF!)</f>
        <v>#REF!</v>
      </c>
      <c r="C815" s="52" t="str">
        <f>IF(Aco!D815="","",Aco!D815)</f>
        <v/>
      </c>
      <c r="E815" s="52" t="e">
        <f>IF(Adv!#REF!="","",Adv!#REF!)</f>
        <v>#REF!</v>
      </c>
      <c r="F815" s="52" t="e">
        <f>IF(Cli!#REF!="","",Cli!#REF!)</f>
        <v>#REF!</v>
      </c>
      <c r="M815" s="52" t="str">
        <f>IF(Lançamentos!F815="","",Lançamentos!F815)</f>
        <v/>
      </c>
    </row>
    <row r="816" spans="1:13" ht="24.95" customHeight="1" x14ac:dyDescent="0.25">
      <c r="A816" s="33">
        <v>812</v>
      </c>
      <c r="B816" s="52" t="e">
        <f>IF(Esp!#REF!="","",Esp!#REF!)</f>
        <v>#REF!</v>
      </c>
      <c r="C816" s="52" t="str">
        <f>IF(Aco!D816="","",Aco!D816)</f>
        <v/>
      </c>
      <c r="E816" s="52" t="e">
        <f>IF(Adv!#REF!="","",Adv!#REF!)</f>
        <v>#REF!</v>
      </c>
      <c r="F816" s="52" t="e">
        <f>IF(Cli!#REF!="","",Cli!#REF!)</f>
        <v>#REF!</v>
      </c>
      <c r="M816" s="52" t="str">
        <f>IF(Lançamentos!F816="","",Lançamentos!F816)</f>
        <v/>
      </c>
    </row>
    <row r="817" spans="1:13" ht="24.95" customHeight="1" x14ac:dyDescent="0.25">
      <c r="A817" s="33">
        <v>813</v>
      </c>
      <c r="B817" s="52" t="e">
        <f>IF(Esp!#REF!="","",Esp!#REF!)</f>
        <v>#REF!</v>
      </c>
      <c r="C817" s="52" t="str">
        <f>IF(Aco!D817="","",Aco!D817)</f>
        <v/>
      </c>
      <c r="E817" s="52" t="e">
        <f>IF(Adv!#REF!="","",Adv!#REF!)</f>
        <v>#REF!</v>
      </c>
      <c r="F817" s="52" t="e">
        <f>IF(Cli!#REF!="","",Cli!#REF!)</f>
        <v>#REF!</v>
      </c>
      <c r="M817" s="52" t="str">
        <f>IF(Lançamentos!F817="","",Lançamentos!F817)</f>
        <v/>
      </c>
    </row>
    <row r="818" spans="1:13" ht="24.95" customHeight="1" x14ac:dyDescent="0.25">
      <c r="A818" s="33">
        <v>814</v>
      </c>
      <c r="B818" s="52" t="e">
        <f>IF(Esp!#REF!="","",Esp!#REF!)</f>
        <v>#REF!</v>
      </c>
      <c r="C818" s="52" t="str">
        <f>IF(Aco!D818="","",Aco!D818)</f>
        <v/>
      </c>
      <c r="E818" s="52" t="e">
        <f>IF(Adv!#REF!="","",Adv!#REF!)</f>
        <v>#REF!</v>
      </c>
      <c r="F818" s="52" t="e">
        <f>IF(Cli!#REF!="","",Cli!#REF!)</f>
        <v>#REF!</v>
      </c>
      <c r="M818" s="52" t="str">
        <f>IF(Lançamentos!F818="","",Lançamentos!F818)</f>
        <v/>
      </c>
    </row>
    <row r="819" spans="1:13" ht="24.95" customHeight="1" x14ac:dyDescent="0.25">
      <c r="A819" s="33">
        <v>815</v>
      </c>
      <c r="B819" s="52" t="e">
        <f>IF(Esp!#REF!="","",Esp!#REF!)</f>
        <v>#REF!</v>
      </c>
      <c r="C819" s="52" t="str">
        <f>IF(Aco!D819="","",Aco!D819)</f>
        <v/>
      </c>
      <c r="E819" s="52" t="e">
        <f>IF(Adv!#REF!="","",Adv!#REF!)</f>
        <v>#REF!</v>
      </c>
      <c r="F819" s="52" t="e">
        <f>IF(Cli!#REF!="","",Cli!#REF!)</f>
        <v>#REF!</v>
      </c>
      <c r="M819" s="52" t="str">
        <f>IF(Lançamentos!F819="","",Lançamentos!F819)</f>
        <v/>
      </c>
    </row>
    <row r="820" spans="1:13" ht="24.95" customHeight="1" x14ac:dyDescent="0.25">
      <c r="A820" s="33">
        <v>816</v>
      </c>
      <c r="B820" s="52" t="e">
        <f>IF(Esp!#REF!="","",Esp!#REF!)</f>
        <v>#REF!</v>
      </c>
      <c r="C820" s="52" t="str">
        <f>IF(Aco!D820="","",Aco!D820)</f>
        <v/>
      </c>
      <c r="E820" s="52" t="e">
        <f>IF(Adv!#REF!="","",Adv!#REF!)</f>
        <v>#REF!</v>
      </c>
      <c r="F820" s="52" t="e">
        <f>IF(Cli!#REF!="","",Cli!#REF!)</f>
        <v>#REF!</v>
      </c>
      <c r="M820" s="52" t="str">
        <f>IF(Lançamentos!F820="","",Lançamentos!F820)</f>
        <v/>
      </c>
    </row>
    <row r="821" spans="1:13" ht="24.95" customHeight="1" x14ac:dyDescent="0.25">
      <c r="A821" s="33">
        <v>817</v>
      </c>
      <c r="B821" s="52" t="e">
        <f>IF(Esp!#REF!="","",Esp!#REF!)</f>
        <v>#REF!</v>
      </c>
      <c r="C821" s="52" t="str">
        <f>IF(Aco!D821="","",Aco!D821)</f>
        <v/>
      </c>
      <c r="E821" s="52" t="e">
        <f>IF(Adv!#REF!="","",Adv!#REF!)</f>
        <v>#REF!</v>
      </c>
      <c r="F821" s="52" t="e">
        <f>IF(Cli!#REF!="","",Cli!#REF!)</f>
        <v>#REF!</v>
      </c>
      <c r="M821" s="52" t="str">
        <f>IF(Lançamentos!F821="","",Lançamentos!F821)</f>
        <v/>
      </c>
    </row>
    <row r="822" spans="1:13" ht="24.95" customHeight="1" x14ac:dyDescent="0.25">
      <c r="A822" s="33">
        <v>818</v>
      </c>
      <c r="B822" s="52" t="e">
        <f>IF(Esp!#REF!="","",Esp!#REF!)</f>
        <v>#REF!</v>
      </c>
      <c r="C822" s="52" t="str">
        <f>IF(Aco!D822="","",Aco!D822)</f>
        <v/>
      </c>
      <c r="E822" s="52" t="e">
        <f>IF(Adv!#REF!="","",Adv!#REF!)</f>
        <v>#REF!</v>
      </c>
      <c r="F822" s="52" t="e">
        <f>IF(Cli!#REF!="","",Cli!#REF!)</f>
        <v>#REF!</v>
      </c>
      <c r="M822" s="52" t="str">
        <f>IF(Lançamentos!F822="","",Lançamentos!F822)</f>
        <v/>
      </c>
    </row>
    <row r="823" spans="1:13" ht="24.95" customHeight="1" x14ac:dyDescent="0.25">
      <c r="A823" s="33">
        <v>819</v>
      </c>
      <c r="B823" s="52" t="e">
        <f>IF(Esp!#REF!="","",Esp!#REF!)</f>
        <v>#REF!</v>
      </c>
      <c r="C823" s="52" t="str">
        <f>IF(Aco!D823="","",Aco!D823)</f>
        <v/>
      </c>
      <c r="E823" s="52" t="e">
        <f>IF(Adv!#REF!="","",Adv!#REF!)</f>
        <v>#REF!</v>
      </c>
      <c r="F823" s="52" t="e">
        <f>IF(Cli!#REF!="","",Cli!#REF!)</f>
        <v>#REF!</v>
      </c>
      <c r="M823" s="52" t="str">
        <f>IF(Lançamentos!F823="","",Lançamentos!F823)</f>
        <v/>
      </c>
    </row>
    <row r="824" spans="1:13" ht="24.95" customHeight="1" x14ac:dyDescent="0.25">
      <c r="A824" s="33">
        <v>820</v>
      </c>
      <c r="B824" s="52" t="e">
        <f>IF(Esp!#REF!="","",Esp!#REF!)</f>
        <v>#REF!</v>
      </c>
      <c r="C824" s="52" t="str">
        <f>IF(Aco!D824="","",Aco!D824)</f>
        <v/>
      </c>
      <c r="E824" s="52" t="e">
        <f>IF(Adv!#REF!="","",Adv!#REF!)</f>
        <v>#REF!</v>
      </c>
      <c r="F824" s="52" t="e">
        <f>IF(Cli!#REF!="","",Cli!#REF!)</f>
        <v>#REF!</v>
      </c>
      <c r="M824" s="52" t="str">
        <f>IF(Lançamentos!F824="","",Lançamentos!F824)</f>
        <v/>
      </c>
    </row>
    <row r="825" spans="1:13" ht="24.95" customHeight="1" x14ac:dyDescent="0.25">
      <c r="A825" s="33">
        <v>821</v>
      </c>
      <c r="B825" s="52" t="e">
        <f>IF(Esp!#REF!="","",Esp!#REF!)</f>
        <v>#REF!</v>
      </c>
      <c r="C825" s="52" t="str">
        <f>IF(Aco!D825="","",Aco!D825)</f>
        <v/>
      </c>
      <c r="E825" s="52" t="e">
        <f>IF(Adv!#REF!="","",Adv!#REF!)</f>
        <v>#REF!</v>
      </c>
      <c r="F825" s="52" t="e">
        <f>IF(Cli!#REF!="","",Cli!#REF!)</f>
        <v>#REF!</v>
      </c>
      <c r="M825" s="52" t="str">
        <f>IF(Lançamentos!F825="","",Lançamentos!F825)</f>
        <v/>
      </c>
    </row>
    <row r="826" spans="1:13" ht="24.95" customHeight="1" x14ac:dyDescent="0.25">
      <c r="A826" s="33">
        <v>822</v>
      </c>
      <c r="B826" s="52" t="e">
        <f>IF(Esp!#REF!="","",Esp!#REF!)</f>
        <v>#REF!</v>
      </c>
      <c r="C826" s="52" t="str">
        <f>IF(Aco!D826="","",Aco!D826)</f>
        <v/>
      </c>
      <c r="E826" s="52" t="e">
        <f>IF(Adv!#REF!="","",Adv!#REF!)</f>
        <v>#REF!</v>
      </c>
      <c r="F826" s="52" t="e">
        <f>IF(Cli!#REF!="","",Cli!#REF!)</f>
        <v>#REF!</v>
      </c>
      <c r="M826" s="52" t="str">
        <f>IF(Lançamentos!F826="","",Lançamentos!F826)</f>
        <v/>
      </c>
    </row>
    <row r="827" spans="1:13" ht="24.95" customHeight="1" x14ac:dyDescent="0.25">
      <c r="A827" s="33">
        <v>823</v>
      </c>
      <c r="B827" s="52" t="e">
        <f>IF(Esp!#REF!="","",Esp!#REF!)</f>
        <v>#REF!</v>
      </c>
      <c r="C827" s="52" t="str">
        <f>IF(Aco!D827="","",Aco!D827)</f>
        <v/>
      </c>
      <c r="E827" s="52" t="e">
        <f>IF(Adv!#REF!="","",Adv!#REF!)</f>
        <v>#REF!</v>
      </c>
      <c r="F827" s="52" t="e">
        <f>IF(Cli!#REF!="","",Cli!#REF!)</f>
        <v>#REF!</v>
      </c>
      <c r="M827" s="52" t="str">
        <f>IF(Lançamentos!F827="","",Lançamentos!F827)</f>
        <v/>
      </c>
    </row>
    <row r="828" spans="1:13" ht="24.95" customHeight="1" x14ac:dyDescent="0.25">
      <c r="A828" s="33">
        <v>824</v>
      </c>
      <c r="B828" s="52" t="e">
        <f>IF(Esp!#REF!="","",Esp!#REF!)</f>
        <v>#REF!</v>
      </c>
      <c r="C828" s="52" t="str">
        <f>IF(Aco!D828="","",Aco!D828)</f>
        <v/>
      </c>
      <c r="E828" s="52" t="e">
        <f>IF(Adv!#REF!="","",Adv!#REF!)</f>
        <v>#REF!</v>
      </c>
      <c r="F828" s="52" t="e">
        <f>IF(Cli!#REF!="","",Cli!#REF!)</f>
        <v>#REF!</v>
      </c>
      <c r="M828" s="52" t="str">
        <f>IF(Lançamentos!F828="","",Lançamentos!F828)</f>
        <v/>
      </c>
    </row>
    <row r="829" spans="1:13" ht="24.95" customHeight="1" x14ac:dyDescent="0.25">
      <c r="A829" s="33">
        <v>825</v>
      </c>
      <c r="B829" s="52" t="e">
        <f>IF(Esp!#REF!="","",Esp!#REF!)</f>
        <v>#REF!</v>
      </c>
      <c r="C829" s="52" t="str">
        <f>IF(Aco!D829="","",Aco!D829)</f>
        <v/>
      </c>
      <c r="E829" s="52" t="e">
        <f>IF(Adv!#REF!="","",Adv!#REF!)</f>
        <v>#REF!</v>
      </c>
      <c r="F829" s="52" t="e">
        <f>IF(Cli!#REF!="","",Cli!#REF!)</f>
        <v>#REF!</v>
      </c>
      <c r="M829" s="52" t="str">
        <f>IF(Lançamentos!F829="","",Lançamentos!F829)</f>
        <v/>
      </c>
    </row>
    <row r="830" spans="1:13" ht="24.95" customHeight="1" x14ac:dyDescent="0.25">
      <c r="A830" s="33">
        <v>826</v>
      </c>
      <c r="B830" s="52" t="e">
        <f>IF(Esp!#REF!="","",Esp!#REF!)</f>
        <v>#REF!</v>
      </c>
      <c r="C830" s="52" t="str">
        <f>IF(Aco!D830="","",Aco!D830)</f>
        <v/>
      </c>
      <c r="E830" s="52" t="e">
        <f>IF(Adv!#REF!="","",Adv!#REF!)</f>
        <v>#REF!</v>
      </c>
      <c r="F830" s="52" t="e">
        <f>IF(Cli!#REF!="","",Cli!#REF!)</f>
        <v>#REF!</v>
      </c>
      <c r="M830" s="52" t="str">
        <f>IF(Lançamentos!F830="","",Lançamentos!F830)</f>
        <v/>
      </c>
    </row>
    <row r="831" spans="1:13" ht="24.95" customHeight="1" x14ac:dyDescent="0.25">
      <c r="A831" s="33">
        <v>827</v>
      </c>
      <c r="B831" s="52" t="e">
        <f>IF(Esp!#REF!="","",Esp!#REF!)</f>
        <v>#REF!</v>
      </c>
      <c r="C831" s="52" t="str">
        <f>IF(Aco!D831="","",Aco!D831)</f>
        <v/>
      </c>
      <c r="E831" s="52" t="e">
        <f>IF(Adv!#REF!="","",Adv!#REF!)</f>
        <v>#REF!</v>
      </c>
      <c r="F831" s="52" t="e">
        <f>IF(Cli!#REF!="","",Cli!#REF!)</f>
        <v>#REF!</v>
      </c>
      <c r="M831" s="52" t="str">
        <f>IF(Lançamentos!F831="","",Lançamentos!F831)</f>
        <v/>
      </c>
    </row>
    <row r="832" spans="1:13" ht="24.95" customHeight="1" x14ac:dyDescent="0.25">
      <c r="A832" s="33">
        <v>828</v>
      </c>
      <c r="B832" s="52" t="e">
        <f>IF(Esp!#REF!="","",Esp!#REF!)</f>
        <v>#REF!</v>
      </c>
      <c r="C832" s="52" t="str">
        <f>IF(Aco!D832="","",Aco!D832)</f>
        <v/>
      </c>
      <c r="E832" s="52" t="e">
        <f>IF(Adv!#REF!="","",Adv!#REF!)</f>
        <v>#REF!</v>
      </c>
      <c r="F832" s="52" t="e">
        <f>IF(Cli!#REF!="","",Cli!#REF!)</f>
        <v>#REF!</v>
      </c>
      <c r="M832" s="52" t="str">
        <f>IF(Lançamentos!F832="","",Lançamentos!F832)</f>
        <v/>
      </c>
    </row>
    <row r="833" spans="1:13" ht="24.95" customHeight="1" x14ac:dyDescent="0.25">
      <c r="A833" s="33">
        <v>829</v>
      </c>
      <c r="B833" s="52" t="e">
        <f>IF(Esp!#REF!="","",Esp!#REF!)</f>
        <v>#REF!</v>
      </c>
      <c r="C833" s="52" t="str">
        <f>IF(Aco!D833="","",Aco!D833)</f>
        <v/>
      </c>
      <c r="E833" s="52" t="e">
        <f>IF(Adv!#REF!="","",Adv!#REF!)</f>
        <v>#REF!</v>
      </c>
      <c r="F833" s="52" t="e">
        <f>IF(Cli!#REF!="","",Cli!#REF!)</f>
        <v>#REF!</v>
      </c>
      <c r="M833" s="52" t="str">
        <f>IF(Lançamentos!F833="","",Lançamentos!F833)</f>
        <v/>
      </c>
    </row>
    <row r="834" spans="1:13" ht="24.95" customHeight="1" x14ac:dyDescent="0.25">
      <c r="A834" s="33">
        <v>830</v>
      </c>
      <c r="B834" s="52" t="e">
        <f>IF(Esp!#REF!="","",Esp!#REF!)</f>
        <v>#REF!</v>
      </c>
      <c r="C834" s="52" t="str">
        <f>IF(Aco!D834="","",Aco!D834)</f>
        <v/>
      </c>
      <c r="E834" s="52" t="e">
        <f>IF(Adv!#REF!="","",Adv!#REF!)</f>
        <v>#REF!</v>
      </c>
      <c r="F834" s="52" t="e">
        <f>IF(Cli!#REF!="","",Cli!#REF!)</f>
        <v>#REF!</v>
      </c>
      <c r="M834" s="52" t="str">
        <f>IF(Lançamentos!F834="","",Lançamentos!F834)</f>
        <v/>
      </c>
    </row>
    <row r="835" spans="1:13" ht="24.95" customHeight="1" x14ac:dyDescent="0.25">
      <c r="A835" s="33">
        <v>831</v>
      </c>
      <c r="B835" s="52" t="e">
        <f>IF(Esp!#REF!="","",Esp!#REF!)</f>
        <v>#REF!</v>
      </c>
      <c r="C835" s="52" t="str">
        <f>IF(Aco!D835="","",Aco!D835)</f>
        <v/>
      </c>
      <c r="E835" s="52" t="e">
        <f>IF(Adv!#REF!="","",Adv!#REF!)</f>
        <v>#REF!</v>
      </c>
      <c r="F835" s="52" t="e">
        <f>IF(Cli!#REF!="","",Cli!#REF!)</f>
        <v>#REF!</v>
      </c>
      <c r="M835" s="52" t="str">
        <f>IF(Lançamentos!F835="","",Lançamentos!F835)</f>
        <v/>
      </c>
    </row>
    <row r="836" spans="1:13" ht="24.95" customHeight="1" x14ac:dyDescent="0.25">
      <c r="A836" s="33">
        <v>832</v>
      </c>
      <c r="B836" s="52" t="e">
        <f>IF(Esp!#REF!="","",Esp!#REF!)</f>
        <v>#REF!</v>
      </c>
      <c r="C836" s="52" t="str">
        <f>IF(Aco!D836="","",Aco!D836)</f>
        <v/>
      </c>
      <c r="E836" s="52" t="e">
        <f>IF(Adv!#REF!="","",Adv!#REF!)</f>
        <v>#REF!</v>
      </c>
      <c r="F836" s="52" t="e">
        <f>IF(Cli!#REF!="","",Cli!#REF!)</f>
        <v>#REF!</v>
      </c>
      <c r="M836" s="52" t="str">
        <f>IF(Lançamentos!F836="","",Lançamentos!F836)</f>
        <v/>
      </c>
    </row>
    <row r="837" spans="1:13" ht="24.95" customHeight="1" x14ac:dyDescent="0.25">
      <c r="A837" s="33">
        <v>833</v>
      </c>
      <c r="B837" s="52" t="e">
        <f>IF(Esp!#REF!="","",Esp!#REF!)</f>
        <v>#REF!</v>
      </c>
      <c r="C837" s="52" t="str">
        <f>IF(Aco!D837="","",Aco!D837)</f>
        <v/>
      </c>
      <c r="E837" s="52" t="e">
        <f>IF(Adv!#REF!="","",Adv!#REF!)</f>
        <v>#REF!</v>
      </c>
      <c r="F837" s="52" t="e">
        <f>IF(Cli!#REF!="","",Cli!#REF!)</f>
        <v>#REF!</v>
      </c>
      <c r="M837" s="52" t="str">
        <f>IF(Lançamentos!F837="","",Lançamentos!F837)</f>
        <v/>
      </c>
    </row>
    <row r="838" spans="1:13" ht="24.95" customHeight="1" x14ac:dyDescent="0.25">
      <c r="A838" s="33">
        <v>834</v>
      </c>
      <c r="B838" s="52" t="e">
        <f>IF(Esp!#REF!="","",Esp!#REF!)</f>
        <v>#REF!</v>
      </c>
      <c r="C838" s="52" t="str">
        <f>IF(Aco!D838="","",Aco!D838)</f>
        <v/>
      </c>
      <c r="E838" s="52" t="e">
        <f>IF(Adv!#REF!="","",Adv!#REF!)</f>
        <v>#REF!</v>
      </c>
      <c r="F838" s="52" t="e">
        <f>IF(Cli!#REF!="","",Cli!#REF!)</f>
        <v>#REF!</v>
      </c>
      <c r="M838" s="52" t="str">
        <f>IF(Lançamentos!F838="","",Lançamentos!F838)</f>
        <v/>
      </c>
    </row>
    <row r="839" spans="1:13" ht="24.95" customHeight="1" x14ac:dyDescent="0.25">
      <c r="A839" s="33">
        <v>835</v>
      </c>
      <c r="B839" s="52" t="e">
        <f>IF(Esp!#REF!="","",Esp!#REF!)</f>
        <v>#REF!</v>
      </c>
      <c r="C839" s="52" t="str">
        <f>IF(Aco!D839="","",Aco!D839)</f>
        <v/>
      </c>
      <c r="E839" s="52" t="e">
        <f>IF(Adv!#REF!="","",Adv!#REF!)</f>
        <v>#REF!</v>
      </c>
      <c r="F839" s="52" t="e">
        <f>IF(Cli!#REF!="","",Cli!#REF!)</f>
        <v>#REF!</v>
      </c>
      <c r="M839" s="52" t="str">
        <f>IF(Lançamentos!F839="","",Lançamentos!F839)</f>
        <v/>
      </c>
    </row>
    <row r="840" spans="1:13" ht="24.95" customHeight="1" x14ac:dyDescent="0.25">
      <c r="A840" s="33">
        <v>836</v>
      </c>
      <c r="B840" s="52" t="e">
        <f>IF(Esp!#REF!="","",Esp!#REF!)</f>
        <v>#REF!</v>
      </c>
      <c r="C840" s="52" t="str">
        <f>IF(Aco!D840="","",Aco!D840)</f>
        <v/>
      </c>
      <c r="E840" s="52" t="e">
        <f>IF(Adv!#REF!="","",Adv!#REF!)</f>
        <v>#REF!</v>
      </c>
      <c r="F840" s="52" t="e">
        <f>IF(Cli!#REF!="","",Cli!#REF!)</f>
        <v>#REF!</v>
      </c>
      <c r="M840" s="52" t="str">
        <f>IF(Lançamentos!F840="","",Lançamentos!F840)</f>
        <v/>
      </c>
    </row>
    <row r="841" spans="1:13" ht="24.95" customHeight="1" x14ac:dyDescent="0.25">
      <c r="A841" s="33">
        <v>837</v>
      </c>
      <c r="B841" s="52" t="e">
        <f>IF(Esp!#REF!="","",Esp!#REF!)</f>
        <v>#REF!</v>
      </c>
      <c r="C841" s="52" t="str">
        <f>IF(Aco!D841="","",Aco!D841)</f>
        <v/>
      </c>
      <c r="E841" s="52" t="e">
        <f>IF(Adv!#REF!="","",Adv!#REF!)</f>
        <v>#REF!</v>
      </c>
      <c r="F841" s="52" t="e">
        <f>IF(Cli!#REF!="","",Cli!#REF!)</f>
        <v>#REF!</v>
      </c>
      <c r="M841" s="52" t="str">
        <f>IF(Lançamentos!F841="","",Lançamentos!F841)</f>
        <v/>
      </c>
    </row>
    <row r="842" spans="1:13" ht="24.95" customHeight="1" x14ac:dyDescent="0.25">
      <c r="A842" s="33">
        <v>838</v>
      </c>
      <c r="B842" s="52" t="e">
        <f>IF(Esp!#REF!="","",Esp!#REF!)</f>
        <v>#REF!</v>
      </c>
      <c r="C842" s="52" t="str">
        <f>IF(Aco!D842="","",Aco!D842)</f>
        <v/>
      </c>
      <c r="E842" s="52" t="e">
        <f>IF(Adv!#REF!="","",Adv!#REF!)</f>
        <v>#REF!</v>
      </c>
      <c r="F842" s="52" t="e">
        <f>IF(Cli!#REF!="","",Cli!#REF!)</f>
        <v>#REF!</v>
      </c>
      <c r="M842" s="52" t="str">
        <f>IF(Lançamentos!F842="","",Lançamentos!F842)</f>
        <v/>
      </c>
    </row>
    <row r="843" spans="1:13" ht="24.95" customHeight="1" x14ac:dyDescent="0.25">
      <c r="A843" s="33">
        <v>839</v>
      </c>
      <c r="B843" s="52" t="e">
        <f>IF(Esp!#REF!="","",Esp!#REF!)</f>
        <v>#REF!</v>
      </c>
      <c r="C843" s="52" t="str">
        <f>IF(Aco!D843="","",Aco!D843)</f>
        <v/>
      </c>
      <c r="E843" s="52" t="e">
        <f>IF(Adv!#REF!="","",Adv!#REF!)</f>
        <v>#REF!</v>
      </c>
      <c r="F843" s="52" t="e">
        <f>IF(Cli!#REF!="","",Cli!#REF!)</f>
        <v>#REF!</v>
      </c>
      <c r="M843" s="52" t="str">
        <f>IF(Lançamentos!F843="","",Lançamentos!F843)</f>
        <v/>
      </c>
    </row>
    <row r="844" spans="1:13" ht="24.95" customHeight="1" x14ac:dyDescent="0.25">
      <c r="A844" s="33">
        <v>840</v>
      </c>
      <c r="B844" s="52" t="e">
        <f>IF(Esp!#REF!="","",Esp!#REF!)</f>
        <v>#REF!</v>
      </c>
      <c r="C844" s="52" t="str">
        <f>IF(Aco!D844="","",Aco!D844)</f>
        <v/>
      </c>
      <c r="E844" s="52" t="e">
        <f>IF(Adv!#REF!="","",Adv!#REF!)</f>
        <v>#REF!</v>
      </c>
      <c r="F844" s="52" t="e">
        <f>IF(Cli!#REF!="","",Cli!#REF!)</f>
        <v>#REF!</v>
      </c>
      <c r="M844" s="52" t="str">
        <f>IF(Lançamentos!F844="","",Lançamentos!F844)</f>
        <v/>
      </c>
    </row>
    <row r="845" spans="1:13" ht="24.95" customHeight="1" x14ac:dyDescent="0.25">
      <c r="A845" s="33">
        <v>841</v>
      </c>
      <c r="B845" s="52" t="e">
        <f>IF(Esp!#REF!="","",Esp!#REF!)</f>
        <v>#REF!</v>
      </c>
      <c r="C845" s="52" t="str">
        <f>IF(Aco!D845="","",Aco!D845)</f>
        <v/>
      </c>
      <c r="E845" s="52" t="e">
        <f>IF(Adv!#REF!="","",Adv!#REF!)</f>
        <v>#REF!</v>
      </c>
      <c r="F845" s="52" t="e">
        <f>IF(Cli!#REF!="","",Cli!#REF!)</f>
        <v>#REF!</v>
      </c>
      <c r="M845" s="52" t="str">
        <f>IF(Lançamentos!F845="","",Lançamentos!F845)</f>
        <v/>
      </c>
    </row>
    <row r="846" spans="1:13" ht="24.95" customHeight="1" x14ac:dyDescent="0.25">
      <c r="A846" s="33">
        <v>842</v>
      </c>
      <c r="B846" s="52" t="e">
        <f>IF(Esp!#REF!="","",Esp!#REF!)</f>
        <v>#REF!</v>
      </c>
      <c r="C846" s="52" t="str">
        <f>IF(Aco!D846="","",Aco!D846)</f>
        <v/>
      </c>
      <c r="E846" s="52" t="e">
        <f>IF(Adv!#REF!="","",Adv!#REF!)</f>
        <v>#REF!</v>
      </c>
      <c r="F846" s="52" t="e">
        <f>IF(Cli!#REF!="","",Cli!#REF!)</f>
        <v>#REF!</v>
      </c>
      <c r="M846" s="52" t="str">
        <f>IF(Lançamentos!F846="","",Lançamentos!F846)</f>
        <v/>
      </c>
    </row>
    <row r="847" spans="1:13" ht="24.95" customHeight="1" x14ac:dyDescent="0.25">
      <c r="A847" s="33">
        <v>843</v>
      </c>
      <c r="B847" s="52" t="e">
        <f>IF(Esp!#REF!="","",Esp!#REF!)</f>
        <v>#REF!</v>
      </c>
      <c r="C847" s="52" t="str">
        <f>IF(Aco!D847="","",Aco!D847)</f>
        <v/>
      </c>
      <c r="E847" s="52" t="e">
        <f>IF(Adv!#REF!="","",Adv!#REF!)</f>
        <v>#REF!</v>
      </c>
      <c r="F847" s="52" t="e">
        <f>IF(Cli!#REF!="","",Cli!#REF!)</f>
        <v>#REF!</v>
      </c>
      <c r="M847" s="52" t="str">
        <f>IF(Lançamentos!F847="","",Lançamentos!F847)</f>
        <v/>
      </c>
    </row>
    <row r="848" spans="1:13" ht="24.95" customHeight="1" x14ac:dyDescent="0.25">
      <c r="A848" s="33">
        <v>844</v>
      </c>
      <c r="B848" s="52" t="e">
        <f>IF(Esp!#REF!="","",Esp!#REF!)</f>
        <v>#REF!</v>
      </c>
      <c r="C848" s="52" t="str">
        <f>IF(Aco!D848="","",Aco!D848)</f>
        <v/>
      </c>
      <c r="E848" s="52" t="e">
        <f>IF(Adv!#REF!="","",Adv!#REF!)</f>
        <v>#REF!</v>
      </c>
      <c r="F848" s="52" t="e">
        <f>IF(Cli!#REF!="","",Cli!#REF!)</f>
        <v>#REF!</v>
      </c>
      <c r="M848" s="52" t="str">
        <f>IF(Lançamentos!F848="","",Lançamentos!F848)</f>
        <v/>
      </c>
    </row>
    <row r="849" spans="1:13" ht="24.95" customHeight="1" x14ac:dyDescent="0.25">
      <c r="A849" s="33">
        <v>845</v>
      </c>
      <c r="B849" s="52" t="e">
        <f>IF(Esp!#REF!="","",Esp!#REF!)</f>
        <v>#REF!</v>
      </c>
      <c r="C849" s="52" t="str">
        <f>IF(Aco!D849="","",Aco!D849)</f>
        <v/>
      </c>
      <c r="E849" s="52" t="e">
        <f>IF(Adv!#REF!="","",Adv!#REF!)</f>
        <v>#REF!</v>
      </c>
      <c r="F849" s="52" t="e">
        <f>IF(Cli!#REF!="","",Cli!#REF!)</f>
        <v>#REF!</v>
      </c>
      <c r="M849" s="52" t="str">
        <f>IF(Lançamentos!F849="","",Lançamentos!F849)</f>
        <v/>
      </c>
    </row>
    <row r="850" spans="1:13" ht="24.95" customHeight="1" x14ac:dyDescent="0.25">
      <c r="A850" s="33">
        <v>846</v>
      </c>
      <c r="B850" s="52" t="e">
        <f>IF(Esp!#REF!="","",Esp!#REF!)</f>
        <v>#REF!</v>
      </c>
      <c r="C850" s="52" t="str">
        <f>IF(Aco!D850="","",Aco!D850)</f>
        <v/>
      </c>
      <c r="E850" s="52" t="e">
        <f>IF(Adv!#REF!="","",Adv!#REF!)</f>
        <v>#REF!</v>
      </c>
      <c r="F850" s="52" t="e">
        <f>IF(Cli!#REF!="","",Cli!#REF!)</f>
        <v>#REF!</v>
      </c>
      <c r="M850" s="52" t="str">
        <f>IF(Lançamentos!F850="","",Lançamentos!F850)</f>
        <v/>
      </c>
    </row>
    <row r="851" spans="1:13" ht="24.95" customHeight="1" x14ac:dyDescent="0.25">
      <c r="A851" s="33">
        <v>847</v>
      </c>
      <c r="B851" s="52" t="e">
        <f>IF(Esp!#REF!="","",Esp!#REF!)</f>
        <v>#REF!</v>
      </c>
      <c r="C851" s="52" t="str">
        <f>IF(Aco!D851="","",Aco!D851)</f>
        <v/>
      </c>
      <c r="E851" s="52" t="e">
        <f>IF(Adv!#REF!="","",Adv!#REF!)</f>
        <v>#REF!</v>
      </c>
      <c r="F851" s="52" t="e">
        <f>IF(Cli!#REF!="","",Cli!#REF!)</f>
        <v>#REF!</v>
      </c>
      <c r="M851" s="52" t="str">
        <f>IF(Lançamentos!F851="","",Lançamentos!F851)</f>
        <v/>
      </c>
    </row>
    <row r="852" spans="1:13" ht="24.95" customHeight="1" x14ac:dyDescent="0.25">
      <c r="A852" s="33">
        <v>848</v>
      </c>
      <c r="B852" s="52" t="e">
        <f>IF(Esp!#REF!="","",Esp!#REF!)</f>
        <v>#REF!</v>
      </c>
      <c r="C852" s="52" t="str">
        <f>IF(Aco!D852="","",Aco!D852)</f>
        <v/>
      </c>
      <c r="E852" s="52" t="e">
        <f>IF(Adv!#REF!="","",Adv!#REF!)</f>
        <v>#REF!</v>
      </c>
      <c r="F852" s="52" t="e">
        <f>IF(Cli!#REF!="","",Cli!#REF!)</f>
        <v>#REF!</v>
      </c>
      <c r="M852" s="52" t="str">
        <f>IF(Lançamentos!F852="","",Lançamentos!F852)</f>
        <v/>
      </c>
    </row>
    <row r="853" spans="1:13" ht="24.95" customHeight="1" x14ac:dyDescent="0.25">
      <c r="A853" s="33">
        <v>849</v>
      </c>
      <c r="B853" s="52" t="e">
        <f>IF(Esp!#REF!="","",Esp!#REF!)</f>
        <v>#REF!</v>
      </c>
      <c r="C853" s="52" t="str">
        <f>IF(Aco!D853="","",Aco!D853)</f>
        <v/>
      </c>
      <c r="E853" s="52" t="e">
        <f>IF(Adv!#REF!="","",Adv!#REF!)</f>
        <v>#REF!</v>
      </c>
      <c r="F853" s="52" t="e">
        <f>IF(Cli!#REF!="","",Cli!#REF!)</f>
        <v>#REF!</v>
      </c>
      <c r="M853" s="52" t="str">
        <f>IF(Lançamentos!F853="","",Lançamentos!F853)</f>
        <v/>
      </c>
    </row>
    <row r="854" spans="1:13" ht="24.95" customHeight="1" x14ac:dyDescent="0.25">
      <c r="A854" s="33">
        <v>850</v>
      </c>
      <c r="B854" s="52" t="e">
        <f>IF(Esp!#REF!="","",Esp!#REF!)</f>
        <v>#REF!</v>
      </c>
      <c r="C854" s="52" t="str">
        <f>IF(Aco!D854="","",Aco!D854)</f>
        <v/>
      </c>
      <c r="E854" s="52" t="e">
        <f>IF(Adv!#REF!="","",Adv!#REF!)</f>
        <v>#REF!</v>
      </c>
      <c r="F854" s="52" t="e">
        <f>IF(Cli!#REF!="","",Cli!#REF!)</f>
        <v>#REF!</v>
      </c>
      <c r="M854" s="52" t="str">
        <f>IF(Lançamentos!F854="","",Lançamentos!F854)</f>
        <v/>
      </c>
    </row>
    <row r="855" spans="1:13" ht="24.95" customHeight="1" x14ac:dyDescent="0.25">
      <c r="A855" s="33">
        <v>851</v>
      </c>
      <c r="B855" s="52" t="e">
        <f>IF(Esp!#REF!="","",Esp!#REF!)</f>
        <v>#REF!</v>
      </c>
      <c r="C855" s="52" t="str">
        <f>IF(Aco!D855="","",Aco!D855)</f>
        <v/>
      </c>
      <c r="E855" s="52" t="e">
        <f>IF(Adv!#REF!="","",Adv!#REF!)</f>
        <v>#REF!</v>
      </c>
      <c r="F855" s="52" t="e">
        <f>IF(Cli!#REF!="","",Cli!#REF!)</f>
        <v>#REF!</v>
      </c>
      <c r="M855" s="52" t="str">
        <f>IF(Lançamentos!F855="","",Lançamentos!F855)</f>
        <v/>
      </c>
    </row>
    <row r="856" spans="1:13" ht="24.95" customHeight="1" x14ac:dyDescent="0.25">
      <c r="A856" s="33">
        <v>852</v>
      </c>
      <c r="B856" s="52" t="e">
        <f>IF(Esp!#REF!="","",Esp!#REF!)</f>
        <v>#REF!</v>
      </c>
      <c r="C856" s="52" t="str">
        <f>IF(Aco!D856="","",Aco!D856)</f>
        <v/>
      </c>
      <c r="E856" s="52" t="e">
        <f>IF(Adv!#REF!="","",Adv!#REF!)</f>
        <v>#REF!</v>
      </c>
      <c r="F856" s="52" t="e">
        <f>IF(Cli!#REF!="","",Cli!#REF!)</f>
        <v>#REF!</v>
      </c>
      <c r="M856" s="52" t="str">
        <f>IF(Lançamentos!F856="","",Lançamentos!F856)</f>
        <v/>
      </c>
    </row>
    <row r="857" spans="1:13" ht="24.95" customHeight="1" x14ac:dyDescent="0.25">
      <c r="A857" s="33">
        <v>853</v>
      </c>
      <c r="B857" s="52" t="e">
        <f>IF(Esp!#REF!="","",Esp!#REF!)</f>
        <v>#REF!</v>
      </c>
      <c r="C857" s="52" t="str">
        <f>IF(Aco!D857="","",Aco!D857)</f>
        <v/>
      </c>
      <c r="E857" s="52" t="e">
        <f>IF(Adv!#REF!="","",Adv!#REF!)</f>
        <v>#REF!</v>
      </c>
      <c r="F857" s="52" t="e">
        <f>IF(Cli!#REF!="","",Cli!#REF!)</f>
        <v>#REF!</v>
      </c>
      <c r="M857" s="52" t="str">
        <f>IF(Lançamentos!F857="","",Lançamentos!F857)</f>
        <v/>
      </c>
    </row>
    <row r="858" spans="1:13" ht="24.95" customHeight="1" x14ac:dyDescent="0.25">
      <c r="A858" s="33">
        <v>854</v>
      </c>
      <c r="B858" s="52" t="e">
        <f>IF(Esp!#REF!="","",Esp!#REF!)</f>
        <v>#REF!</v>
      </c>
      <c r="C858" s="52" t="str">
        <f>IF(Aco!D858="","",Aco!D858)</f>
        <v/>
      </c>
      <c r="E858" s="52" t="e">
        <f>IF(Adv!#REF!="","",Adv!#REF!)</f>
        <v>#REF!</v>
      </c>
      <c r="F858" s="52" t="e">
        <f>IF(Cli!#REF!="","",Cli!#REF!)</f>
        <v>#REF!</v>
      </c>
      <c r="M858" s="52" t="str">
        <f>IF(Lançamentos!F858="","",Lançamentos!F858)</f>
        <v/>
      </c>
    </row>
    <row r="859" spans="1:13" ht="24.95" customHeight="1" x14ac:dyDescent="0.25">
      <c r="A859" s="33">
        <v>855</v>
      </c>
      <c r="B859" s="52" t="e">
        <f>IF(Esp!#REF!="","",Esp!#REF!)</f>
        <v>#REF!</v>
      </c>
      <c r="C859" s="52" t="str">
        <f>IF(Aco!D859="","",Aco!D859)</f>
        <v/>
      </c>
      <c r="E859" s="52" t="e">
        <f>IF(Adv!#REF!="","",Adv!#REF!)</f>
        <v>#REF!</v>
      </c>
      <c r="F859" s="52" t="e">
        <f>IF(Cli!#REF!="","",Cli!#REF!)</f>
        <v>#REF!</v>
      </c>
      <c r="M859" s="52" t="str">
        <f>IF(Lançamentos!F859="","",Lançamentos!F859)</f>
        <v/>
      </c>
    </row>
    <row r="860" spans="1:13" ht="24.95" customHeight="1" x14ac:dyDescent="0.25">
      <c r="A860" s="33">
        <v>856</v>
      </c>
      <c r="B860" s="52" t="e">
        <f>IF(Esp!#REF!="","",Esp!#REF!)</f>
        <v>#REF!</v>
      </c>
      <c r="C860" s="52" t="str">
        <f>IF(Aco!D860="","",Aco!D860)</f>
        <v/>
      </c>
      <c r="E860" s="52" t="e">
        <f>IF(Adv!#REF!="","",Adv!#REF!)</f>
        <v>#REF!</v>
      </c>
      <c r="F860" s="52" t="e">
        <f>IF(Cli!#REF!="","",Cli!#REF!)</f>
        <v>#REF!</v>
      </c>
      <c r="M860" s="52" t="str">
        <f>IF(Lançamentos!F860="","",Lançamentos!F860)</f>
        <v/>
      </c>
    </row>
    <row r="861" spans="1:13" ht="24.95" customHeight="1" x14ac:dyDescent="0.25">
      <c r="A861" s="33">
        <v>857</v>
      </c>
      <c r="B861" s="52" t="e">
        <f>IF(Esp!#REF!="","",Esp!#REF!)</f>
        <v>#REF!</v>
      </c>
      <c r="C861" s="52" t="str">
        <f>IF(Aco!D861="","",Aco!D861)</f>
        <v/>
      </c>
      <c r="E861" s="52" t="e">
        <f>IF(Adv!#REF!="","",Adv!#REF!)</f>
        <v>#REF!</v>
      </c>
      <c r="F861" s="52" t="e">
        <f>IF(Cli!#REF!="","",Cli!#REF!)</f>
        <v>#REF!</v>
      </c>
      <c r="M861" s="52" t="str">
        <f>IF(Lançamentos!F861="","",Lançamentos!F861)</f>
        <v/>
      </c>
    </row>
    <row r="862" spans="1:13" ht="24.95" customHeight="1" x14ac:dyDescent="0.25">
      <c r="A862" s="33">
        <v>858</v>
      </c>
      <c r="B862" s="52" t="e">
        <f>IF(Esp!#REF!="","",Esp!#REF!)</f>
        <v>#REF!</v>
      </c>
      <c r="C862" s="52" t="str">
        <f>IF(Aco!D862="","",Aco!D862)</f>
        <v/>
      </c>
      <c r="E862" s="52" t="e">
        <f>IF(Adv!#REF!="","",Adv!#REF!)</f>
        <v>#REF!</v>
      </c>
      <c r="F862" s="52" t="e">
        <f>IF(Cli!#REF!="","",Cli!#REF!)</f>
        <v>#REF!</v>
      </c>
      <c r="M862" s="52" t="str">
        <f>IF(Lançamentos!F862="","",Lançamentos!F862)</f>
        <v/>
      </c>
    </row>
    <row r="863" spans="1:13" ht="24.95" customHeight="1" x14ac:dyDescent="0.25">
      <c r="A863" s="33">
        <v>859</v>
      </c>
      <c r="B863" s="52" t="e">
        <f>IF(Esp!#REF!="","",Esp!#REF!)</f>
        <v>#REF!</v>
      </c>
      <c r="C863" s="52" t="str">
        <f>IF(Aco!D863="","",Aco!D863)</f>
        <v/>
      </c>
      <c r="E863" s="52" t="e">
        <f>IF(Adv!#REF!="","",Adv!#REF!)</f>
        <v>#REF!</v>
      </c>
      <c r="F863" s="52" t="e">
        <f>IF(Cli!#REF!="","",Cli!#REF!)</f>
        <v>#REF!</v>
      </c>
      <c r="M863" s="52" t="str">
        <f>IF(Lançamentos!F863="","",Lançamentos!F863)</f>
        <v/>
      </c>
    </row>
    <row r="864" spans="1:13" ht="24.95" customHeight="1" x14ac:dyDescent="0.25">
      <c r="A864" s="33">
        <v>860</v>
      </c>
      <c r="B864" s="52" t="e">
        <f>IF(Esp!#REF!="","",Esp!#REF!)</f>
        <v>#REF!</v>
      </c>
      <c r="C864" s="52" t="str">
        <f>IF(Aco!D864="","",Aco!D864)</f>
        <v/>
      </c>
      <c r="E864" s="52" t="e">
        <f>IF(Adv!#REF!="","",Adv!#REF!)</f>
        <v>#REF!</v>
      </c>
      <c r="F864" s="52" t="e">
        <f>IF(Cli!#REF!="","",Cli!#REF!)</f>
        <v>#REF!</v>
      </c>
      <c r="M864" s="52" t="str">
        <f>IF(Lançamentos!F864="","",Lançamentos!F864)</f>
        <v/>
      </c>
    </row>
    <row r="865" spans="1:13" ht="24.95" customHeight="1" x14ac:dyDescent="0.25">
      <c r="A865" s="33">
        <v>861</v>
      </c>
      <c r="B865" s="52" t="e">
        <f>IF(Esp!#REF!="","",Esp!#REF!)</f>
        <v>#REF!</v>
      </c>
      <c r="C865" s="52" t="str">
        <f>IF(Aco!D865="","",Aco!D865)</f>
        <v/>
      </c>
      <c r="E865" s="52" t="e">
        <f>IF(Adv!#REF!="","",Adv!#REF!)</f>
        <v>#REF!</v>
      </c>
      <c r="F865" s="52" t="e">
        <f>IF(Cli!#REF!="","",Cli!#REF!)</f>
        <v>#REF!</v>
      </c>
      <c r="M865" s="52" t="str">
        <f>IF(Lançamentos!F865="","",Lançamentos!F865)</f>
        <v/>
      </c>
    </row>
    <row r="866" spans="1:13" ht="24.95" customHeight="1" x14ac:dyDescent="0.25">
      <c r="A866" s="33">
        <v>862</v>
      </c>
      <c r="B866" s="52" t="e">
        <f>IF(Esp!#REF!="","",Esp!#REF!)</f>
        <v>#REF!</v>
      </c>
      <c r="C866" s="52" t="str">
        <f>IF(Aco!D866="","",Aco!D866)</f>
        <v/>
      </c>
      <c r="E866" s="52" t="e">
        <f>IF(Adv!#REF!="","",Adv!#REF!)</f>
        <v>#REF!</v>
      </c>
      <c r="F866" s="52" t="e">
        <f>IF(Cli!#REF!="","",Cli!#REF!)</f>
        <v>#REF!</v>
      </c>
      <c r="M866" s="52" t="str">
        <f>IF(Lançamentos!F866="","",Lançamentos!F866)</f>
        <v/>
      </c>
    </row>
    <row r="867" spans="1:13" ht="24.95" customHeight="1" x14ac:dyDescent="0.25">
      <c r="A867" s="33">
        <v>863</v>
      </c>
      <c r="B867" s="52" t="e">
        <f>IF(Esp!#REF!="","",Esp!#REF!)</f>
        <v>#REF!</v>
      </c>
      <c r="C867" s="52" t="str">
        <f>IF(Aco!D867="","",Aco!D867)</f>
        <v/>
      </c>
      <c r="E867" s="52" t="e">
        <f>IF(Adv!#REF!="","",Adv!#REF!)</f>
        <v>#REF!</v>
      </c>
      <c r="F867" s="52" t="e">
        <f>IF(Cli!#REF!="","",Cli!#REF!)</f>
        <v>#REF!</v>
      </c>
      <c r="M867" s="52" t="str">
        <f>IF(Lançamentos!F867="","",Lançamentos!F867)</f>
        <v/>
      </c>
    </row>
    <row r="868" spans="1:13" ht="24.95" customHeight="1" x14ac:dyDescent="0.25">
      <c r="A868" s="33">
        <v>864</v>
      </c>
      <c r="B868" s="52" t="e">
        <f>IF(Esp!#REF!="","",Esp!#REF!)</f>
        <v>#REF!</v>
      </c>
      <c r="C868" s="52" t="str">
        <f>IF(Aco!D868="","",Aco!D868)</f>
        <v/>
      </c>
      <c r="E868" s="52" t="e">
        <f>IF(Adv!#REF!="","",Adv!#REF!)</f>
        <v>#REF!</v>
      </c>
      <c r="F868" s="52" t="e">
        <f>IF(Cli!#REF!="","",Cli!#REF!)</f>
        <v>#REF!</v>
      </c>
      <c r="M868" s="52" t="str">
        <f>IF(Lançamentos!F868="","",Lançamentos!F868)</f>
        <v/>
      </c>
    </row>
    <row r="869" spans="1:13" ht="24.95" customHeight="1" x14ac:dyDescent="0.25">
      <c r="A869" s="33">
        <v>865</v>
      </c>
      <c r="B869" s="52" t="e">
        <f>IF(Esp!#REF!="","",Esp!#REF!)</f>
        <v>#REF!</v>
      </c>
      <c r="C869" s="52" t="str">
        <f>IF(Aco!D869="","",Aco!D869)</f>
        <v/>
      </c>
      <c r="E869" s="52" t="e">
        <f>IF(Adv!#REF!="","",Adv!#REF!)</f>
        <v>#REF!</v>
      </c>
      <c r="F869" s="52" t="e">
        <f>IF(Cli!#REF!="","",Cli!#REF!)</f>
        <v>#REF!</v>
      </c>
      <c r="M869" s="52" t="str">
        <f>IF(Lançamentos!F869="","",Lançamentos!F869)</f>
        <v/>
      </c>
    </row>
    <row r="870" spans="1:13" ht="24.95" customHeight="1" x14ac:dyDescent="0.25">
      <c r="A870" s="33">
        <v>866</v>
      </c>
      <c r="B870" s="52" t="e">
        <f>IF(Esp!#REF!="","",Esp!#REF!)</f>
        <v>#REF!</v>
      </c>
      <c r="C870" s="52" t="str">
        <f>IF(Aco!D870="","",Aco!D870)</f>
        <v/>
      </c>
      <c r="E870" s="52" t="e">
        <f>IF(Adv!#REF!="","",Adv!#REF!)</f>
        <v>#REF!</v>
      </c>
      <c r="F870" s="52" t="e">
        <f>IF(Cli!#REF!="","",Cli!#REF!)</f>
        <v>#REF!</v>
      </c>
      <c r="M870" s="52" t="str">
        <f>IF(Lançamentos!F870="","",Lançamentos!F870)</f>
        <v/>
      </c>
    </row>
    <row r="871" spans="1:13" ht="24.95" customHeight="1" x14ac:dyDescent="0.25">
      <c r="A871" s="33">
        <v>867</v>
      </c>
      <c r="B871" s="52" t="e">
        <f>IF(Esp!#REF!="","",Esp!#REF!)</f>
        <v>#REF!</v>
      </c>
      <c r="C871" s="52" t="str">
        <f>IF(Aco!D871="","",Aco!D871)</f>
        <v/>
      </c>
      <c r="E871" s="52" t="e">
        <f>IF(Adv!#REF!="","",Adv!#REF!)</f>
        <v>#REF!</v>
      </c>
      <c r="F871" s="52" t="e">
        <f>IF(Cli!#REF!="","",Cli!#REF!)</f>
        <v>#REF!</v>
      </c>
      <c r="M871" s="52" t="str">
        <f>IF(Lançamentos!F871="","",Lançamentos!F871)</f>
        <v/>
      </c>
    </row>
    <row r="872" spans="1:13" ht="24.95" customHeight="1" x14ac:dyDescent="0.25">
      <c r="A872" s="33">
        <v>868</v>
      </c>
      <c r="B872" s="52" t="e">
        <f>IF(Esp!#REF!="","",Esp!#REF!)</f>
        <v>#REF!</v>
      </c>
      <c r="C872" s="52" t="str">
        <f>IF(Aco!D872="","",Aco!D872)</f>
        <v/>
      </c>
      <c r="E872" s="52" t="e">
        <f>IF(Adv!#REF!="","",Adv!#REF!)</f>
        <v>#REF!</v>
      </c>
      <c r="F872" s="52" t="e">
        <f>IF(Cli!#REF!="","",Cli!#REF!)</f>
        <v>#REF!</v>
      </c>
      <c r="M872" s="52" t="str">
        <f>IF(Lançamentos!F872="","",Lançamentos!F872)</f>
        <v/>
      </c>
    </row>
    <row r="873" spans="1:13" ht="24.95" customHeight="1" x14ac:dyDescent="0.25">
      <c r="A873" s="33">
        <v>869</v>
      </c>
      <c r="B873" s="52" t="e">
        <f>IF(Esp!#REF!="","",Esp!#REF!)</f>
        <v>#REF!</v>
      </c>
      <c r="C873" s="52" t="str">
        <f>IF(Aco!D873="","",Aco!D873)</f>
        <v/>
      </c>
      <c r="E873" s="52" t="e">
        <f>IF(Adv!#REF!="","",Adv!#REF!)</f>
        <v>#REF!</v>
      </c>
      <c r="F873" s="52" t="e">
        <f>IF(Cli!#REF!="","",Cli!#REF!)</f>
        <v>#REF!</v>
      </c>
      <c r="M873" s="52" t="str">
        <f>IF(Lançamentos!F873="","",Lançamentos!F873)</f>
        <v/>
      </c>
    </row>
    <row r="874" spans="1:13" ht="24.95" customHeight="1" x14ac:dyDescent="0.25">
      <c r="A874" s="33">
        <v>870</v>
      </c>
      <c r="B874" s="52" t="e">
        <f>IF(Esp!#REF!="","",Esp!#REF!)</f>
        <v>#REF!</v>
      </c>
      <c r="C874" s="52" t="str">
        <f>IF(Aco!D874="","",Aco!D874)</f>
        <v/>
      </c>
      <c r="E874" s="52" t="e">
        <f>IF(Adv!#REF!="","",Adv!#REF!)</f>
        <v>#REF!</v>
      </c>
      <c r="F874" s="52" t="e">
        <f>IF(Cli!#REF!="","",Cli!#REF!)</f>
        <v>#REF!</v>
      </c>
      <c r="M874" s="52" t="str">
        <f>IF(Lançamentos!F874="","",Lançamentos!F874)</f>
        <v/>
      </c>
    </row>
    <row r="875" spans="1:13" ht="24.95" customHeight="1" x14ac:dyDescent="0.25">
      <c r="A875" s="33">
        <v>871</v>
      </c>
      <c r="B875" s="52" t="e">
        <f>IF(Esp!#REF!="","",Esp!#REF!)</f>
        <v>#REF!</v>
      </c>
      <c r="C875" s="52" t="str">
        <f>IF(Aco!D875="","",Aco!D875)</f>
        <v/>
      </c>
      <c r="E875" s="52" t="e">
        <f>IF(Adv!#REF!="","",Adv!#REF!)</f>
        <v>#REF!</v>
      </c>
      <c r="F875" s="52" t="e">
        <f>IF(Cli!#REF!="","",Cli!#REF!)</f>
        <v>#REF!</v>
      </c>
      <c r="M875" s="52" t="str">
        <f>IF(Lançamentos!F875="","",Lançamentos!F875)</f>
        <v/>
      </c>
    </row>
    <row r="876" spans="1:13" ht="24.95" customHeight="1" x14ac:dyDescent="0.25">
      <c r="A876" s="33">
        <v>872</v>
      </c>
      <c r="B876" s="52" t="e">
        <f>IF(Esp!#REF!="","",Esp!#REF!)</f>
        <v>#REF!</v>
      </c>
      <c r="C876" s="52" t="str">
        <f>IF(Aco!D876="","",Aco!D876)</f>
        <v/>
      </c>
      <c r="E876" s="52" t="e">
        <f>IF(Adv!#REF!="","",Adv!#REF!)</f>
        <v>#REF!</v>
      </c>
      <c r="F876" s="52" t="e">
        <f>IF(Cli!#REF!="","",Cli!#REF!)</f>
        <v>#REF!</v>
      </c>
      <c r="M876" s="52" t="str">
        <f>IF(Lançamentos!F876="","",Lançamentos!F876)</f>
        <v/>
      </c>
    </row>
    <row r="877" spans="1:13" ht="24.95" customHeight="1" x14ac:dyDescent="0.25">
      <c r="A877" s="33">
        <v>873</v>
      </c>
      <c r="B877" s="52" t="e">
        <f>IF(Esp!#REF!="","",Esp!#REF!)</f>
        <v>#REF!</v>
      </c>
      <c r="C877" s="52" t="str">
        <f>IF(Aco!D877="","",Aco!D877)</f>
        <v/>
      </c>
      <c r="E877" s="52" t="e">
        <f>IF(Adv!#REF!="","",Adv!#REF!)</f>
        <v>#REF!</v>
      </c>
      <c r="F877" s="52" t="e">
        <f>IF(Cli!#REF!="","",Cli!#REF!)</f>
        <v>#REF!</v>
      </c>
      <c r="M877" s="52" t="str">
        <f>IF(Lançamentos!F877="","",Lançamentos!F877)</f>
        <v/>
      </c>
    </row>
    <row r="878" spans="1:13" ht="24.95" customHeight="1" x14ac:dyDescent="0.25">
      <c r="A878" s="33">
        <v>874</v>
      </c>
      <c r="B878" s="52" t="e">
        <f>IF(Esp!#REF!="","",Esp!#REF!)</f>
        <v>#REF!</v>
      </c>
      <c r="C878" s="52" t="str">
        <f>IF(Aco!D878="","",Aco!D878)</f>
        <v/>
      </c>
      <c r="E878" s="52" t="e">
        <f>IF(Adv!#REF!="","",Adv!#REF!)</f>
        <v>#REF!</v>
      </c>
      <c r="F878" s="52" t="e">
        <f>IF(Cli!#REF!="","",Cli!#REF!)</f>
        <v>#REF!</v>
      </c>
      <c r="M878" s="52" t="str">
        <f>IF(Lançamentos!F878="","",Lançamentos!F878)</f>
        <v/>
      </c>
    </row>
    <row r="879" spans="1:13" ht="24.95" customHeight="1" x14ac:dyDescent="0.25">
      <c r="A879" s="33">
        <v>875</v>
      </c>
      <c r="B879" s="52" t="e">
        <f>IF(Esp!#REF!="","",Esp!#REF!)</f>
        <v>#REF!</v>
      </c>
      <c r="C879" s="52" t="str">
        <f>IF(Aco!D879="","",Aco!D879)</f>
        <v/>
      </c>
      <c r="E879" s="52" t="e">
        <f>IF(Adv!#REF!="","",Adv!#REF!)</f>
        <v>#REF!</v>
      </c>
      <c r="F879" s="52" t="e">
        <f>IF(Cli!#REF!="","",Cli!#REF!)</f>
        <v>#REF!</v>
      </c>
      <c r="M879" s="52" t="str">
        <f>IF(Lançamentos!F879="","",Lançamentos!F879)</f>
        <v/>
      </c>
    </row>
    <row r="880" spans="1:13" ht="24.95" customHeight="1" x14ac:dyDescent="0.25">
      <c r="A880" s="33">
        <v>876</v>
      </c>
      <c r="B880" s="52" t="e">
        <f>IF(Esp!#REF!="","",Esp!#REF!)</f>
        <v>#REF!</v>
      </c>
      <c r="C880" s="52" t="str">
        <f>IF(Aco!D880="","",Aco!D880)</f>
        <v/>
      </c>
      <c r="E880" s="52" t="e">
        <f>IF(Adv!#REF!="","",Adv!#REF!)</f>
        <v>#REF!</v>
      </c>
      <c r="F880" s="52" t="e">
        <f>IF(Cli!#REF!="","",Cli!#REF!)</f>
        <v>#REF!</v>
      </c>
      <c r="M880" s="52" t="str">
        <f>IF(Lançamentos!F880="","",Lançamentos!F880)</f>
        <v/>
      </c>
    </row>
    <row r="881" spans="1:13" ht="24.95" customHeight="1" x14ac:dyDescent="0.25">
      <c r="A881" s="33">
        <v>877</v>
      </c>
      <c r="B881" s="52" t="e">
        <f>IF(Esp!#REF!="","",Esp!#REF!)</f>
        <v>#REF!</v>
      </c>
      <c r="C881" s="52" t="str">
        <f>IF(Aco!D881="","",Aco!D881)</f>
        <v/>
      </c>
      <c r="E881" s="52" t="e">
        <f>IF(Adv!#REF!="","",Adv!#REF!)</f>
        <v>#REF!</v>
      </c>
      <c r="F881" s="52" t="e">
        <f>IF(Cli!#REF!="","",Cli!#REF!)</f>
        <v>#REF!</v>
      </c>
      <c r="M881" s="52" t="str">
        <f>IF(Lançamentos!F881="","",Lançamentos!F881)</f>
        <v/>
      </c>
    </row>
    <row r="882" spans="1:13" ht="24.95" customHeight="1" x14ac:dyDescent="0.25">
      <c r="A882" s="33">
        <v>878</v>
      </c>
      <c r="B882" s="52" t="e">
        <f>IF(Esp!#REF!="","",Esp!#REF!)</f>
        <v>#REF!</v>
      </c>
      <c r="C882" s="52" t="str">
        <f>IF(Aco!D882="","",Aco!D882)</f>
        <v/>
      </c>
      <c r="E882" s="52" t="e">
        <f>IF(Adv!#REF!="","",Adv!#REF!)</f>
        <v>#REF!</v>
      </c>
      <c r="F882" s="52" t="e">
        <f>IF(Cli!#REF!="","",Cli!#REF!)</f>
        <v>#REF!</v>
      </c>
      <c r="M882" s="52" t="str">
        <f>IF(Lançamentos!F882="","",Lançamentos!F882)</f>
        <v/>
      </c>
    </row>
    <row r="883" spans="1:13" ht="24.95" customHeight="1" x14ac:dyDescent="0.25">
      <c r="A883" s="33">
        <v>879</v>
      </c>
      <c r="B883" s="52" t="e">
        <f>IF(Esp!#REF!="","",Esp!#REF!)</f>
        <v>#REF!</v>
      </c>
      <c r="C883" s="52" t="str">
        <f>IF(Aco!D883="","",Aco!D883)</f>
        <v/>
      </c>
      <c r="E883" s="52" t="e">
        <f>IF(Adv!#REF!="","",Adv!#REF!)</f>
        <v>#REF!</v>
      </c>
      <c r="F883" s="52" t="e">
        <f>IF(Cli!#REF!="","",Cli!#REF!)</f>
        <v>#REF!</v>
      </c>
      <c r="M883" s="52" t="str">
        <f>IF(Lançamentos!F883="","",Lançamentos!F883)</f>
        <v/>
      </c>
    </row>
    <row r="884" spans="1:13" ht="24.95" customHeight="1" x14ac:dyDescent="0.25">
      <c r="A884" s="33">
        <v>880</v>
      </c>
      <c r="B884" s="52" t="e">
        <f>IF(Esp!#REF!="","",Esp!#REF!)</f>
        <v>#REF!</v>
      </c>
      <c r="C884" s="52" t="str">
        <f>IF(Aco!D884="","",Aco!D884)</f>
        <v/>
      </c>
      <c r="E884" s="52" t="e">
        <f>IF(Adv!#REF!="","",Adv!#REF!)</f>
        <v>#REF!</v>
      </c>
      <c r="F884" s="52" t="e">
        <f>IF(Cli!#REF!="","",Cli!#REF!)</f>
        <v>#REF!</v>
      </c>
      <c r="M884" s="52" t="str">
        <f>IF(Lançamentos!F884="","",Lançamentos!F884)</f>
        <v/>
      </c>
    </row>
    <row r="885" spans="1:13" ht="24.95" customHeight="1" x14ac:dyDescent="0.25">
      <c r="A885" s="33">
        <v>881</v>
      </c>
      <c r="B885" s="52" t="e">
        <f>IF(Esp!#REF!="","",Esp!#REF!)</f>
        <v>#REF!</v>
      </c>
      <c r="C885" s="52" t="str">
        <f>IF(Aco!D885="","",Aco!D885)</f>
        <v/>
      </c>
      <c r="E885" s="52" t="e">
        <f>IF(Adv!#REF!="","",Adv!#REF!)</f>
        <v>#REF!</v>
      </c>
      <c r="F885" s="52" t="e">
        <f>IF(Cli!#REF!="","",Cli!#REF!)</f>
        <v>#REF!</v>
      </c>
      <c r="M885" s="52" t="str">
        <f>IF(Lançamentos!F885="","",Lançamentos!F885)</f>
        <v/>
      </c>
    </row>
    <row r="886" spans="1:13" ht="24.95" customHeight="1" x14ac:dyDescent="0.25">
      <c r="A886" s="33">
        <v>882</v>
      </c>
      <c r="B886" s="52" t="e">
        <f>IF(Esp!#REF!="","",Esp!#REF!)</f>
        <v>#REF!</v>
      </c>
      <c r="C886" s="52" t="str">
        <f>IF(Aco!D886="","",Aco!D886)</f>
        <v/>
      </c>
      <c r="E886" s="52" t="e">
        <f>IF(Adv!#REF!="","",Adv!#REF!)</f>
        <v>#REF!</v>
      </c>
      <c r="F886" s="52" t="e">
        <f>IF(Cli!#REF!="","",Cli!#REF!)</f>
        <v>#REF!</v>
      </c>
      <c r="M886" s="52" t="str">
        <f>IF(Lançamentos!F886="","",Lançamentos!F886)</f>
        <v/>
      </c>
    </row>
    <row r="887" spans="1:13" ht="24.95" customHeight="1" x14ac:dyDescent="0.25">
      <c r="A887" s="33">
        <v>883</v>
      </c>
      <c r="B887" s="52" t="e">
        <f>IF(Esp!#REF!="","",Esp!#REF!)</f>
        <v>#REF!</v>
      </c>
      <c r="C887" s="52" t="str">
        <f>IF(Aco!D887="","",Aco!D887)</f>
        <v/>
      </c>
      <c r="E887" s="52" t="e">
        <f>IF(Adv!#REF!="","",Adv!#REF!)</f>
        <v>#REF!</v>
      </c>
      <c r="F887" s="52" t="e">
        <f>IF(Cli!#REF!="","",Cli!#REF!)</f>
        <v>#REF!</v>
      </c>
      <c r="M887" s="52" t="str">
        <f>IF(Lançamentos!F887="","",Lançamentos!F887)</f>
        <v/>
      </c>
    </row>
    <row r="888" spans="1:13" ht="24.95" customHeight="1" x14ac:dyDescent="0.25">
      <c r="A888" s="33">
        <v>884</v>
      </c>
      <c r="B888" s="52" t="e">
        <f>IF(Esp!#REF!="","",Esp!#REF!)</f>
        <v>#REF!</v>
      </c>
      <c r="C888" s="52" t="str">
        <f>IF(Aco!D888="","",Aco!D888)</f>
        <v/>
      </c>
      <c r="E888" s="52" t="e">
        <f>IF(Adv!#REF!="","",Adv!#REF!)</f>
        <v>#REF!</v>
      </c>
      <c r="F888" s="52" t="e">
        <f>IF(Cli!#REF!="","",Cli!#REF!)</f>
        <v>#REF!</v>
      </c>
      <c r="M888" s="52" t="str">
        <f>IF(Lançamentos!F888="","",Lançamentos!F888)</f>
        <v/>
      </c>
    </row>
    <row r="889" spans="1:13" ht="24.95" customHeight="1" x14ac:dyDescent="0.25">
      <c r="A889" s="33">
        <v>885</v>
      </c>
      <c r="B889" s="52" t="e">
        <f>IF(Esp!#REF!="","",Esp!#REF!)</f>
        <v>#REF!</v>
      </c>
      <c r="C889" s="52" t="str">
        <f>IF(Aco!D889="","",Aco!D889)</f>
        <v/>
      </c>
      <c r="E889" s="52" t="e">
        <f>IF(Adv!#REF!="","",Adv!#REF!)</f>
        <v>#REF!</v>
      </c>
      <c r="F889" s="52" t="e">
        <f>IF(Cli!#REF!="","",Cli!#REF!)</f>
        <v>#REF!</v>
      </c>
      <c r="M889" s="52" t="str">
        <f>IF(Lançamentos!F889="","",Lançamentos!F889)</f>
        <v/>
      </c>
    </row>
    <row r="890" spans="1:13" ht="24.95" customHeight="1" x14ac:dyDescent="0.25">
      <c r="A890" s="33">
        <v>886</v>
      </c>
      <c r="B890" s="52" t="e">
        <f>IF(Esp!#REF!="","",Esp!#REF!)</f>
        <v>#REF!</v>
      </c>
      <c r="C890" s="52" t="str">
        <f>IF(Aco!D890="","",Aco!D890)</f>
        <v/>
      </c>
      <c r="E890" s="52" t="e">
        <f>IF(Adv!#REF!="","",Adv!#REF!)</f>
        <v>#REF!</v>
      </c>
      <c r="F890" s="52" t="e">
        <f>IF(Cli!#REF!="","",Cli!#REF!)</f>
        <v>#REF!</v>
      </c>
      <c r="M890" s="52" t="str">
        <f>IF(Lançamentos!F890="","",Lançamentos!F890)</f>
        <v/>
      </c>
    </row>
    <row r="891" spans="1:13" ht="24.95" customHeight="1" x14ac:dyDescent="0.25">
      <c r="A891" s="33">
        <v>887</v>
      </c>
      <c r="B891" s="52" t="e">
        <f>IF(Esp!#REF!="","",Esp!#REF!)</f>
        <v>#REF!</v>
      </c>
      <c r="C891" s="52" t="str">
        <f>IF(Aco!D891="","",Aco!D891)</f>
        <v/>
      </c>
      <c r="E891" s="52" t="e">
        <f>IF(Adv!#REF!="","",Adv!#REF!)</f>
        <v>#REF!</v>
      </c>
      <c r="F891" s="52" t="e">
        <f>IF(Cli!#REF!="","",Cli!#REF!)</f>
        <v>#REF!</v>
      </c>
      <c r="M891" s="52" t="str">
        <f>IF(Lançamentos!F891="","",Lançamentos!F891)</f>
        <v/>
      </c>
    </row>
    <row r="892" spans="1:13" ht="24.95" customHeight="1" x14ac:dyDescent="0.25">
      <c r="A892" s="33">
        <v>888</v>
      </c>
      <c r="B892" s="52" t="e">
        <f>IF(Esp!#REF!="","",Esp!#REF!)</f>
        <v>#REF!</v>
      </c>
      <c r="C892" s="52" t="str">
        <f>IF(Aco!D892="","",Aco!D892)</f>
        <v/>
      </c>
      <c r="E892" s="52" t="e">
        <f>IF(Adv!#REF!="","",Adv!#REF!)</f>
        <v>#REF!</v>
      </c>
      <c r="F892" s="52" t="e">
        <f>IF(Cli!#REF!="","",Cli!#REF!)</f>
        <v>#REF!</v>
      </c>
      <c r="M892" s="52" t="str">
        <f>IF(Lançamentos!F892="","",Lançamentos!F892)</f>
        <v/>
      </c>
    </row>
    <row r="893" spans="1:13" ht="24.95" customHeight="1" x14ac:dyDescent="0.25">
      <c r="A893" s="33">
        <v>889</v>
      </c>
      <c r="B893" s="52" t="e">
        <f>IF(Esp!#REF!="","",Esp!#REF!)</f>
        <v>#REF!</v>
      </c>
      <c r="C893" s="52" t="str">
        <f>IF(Aco!D893="","",Aco!D893)</f>
        <v/>
      </c>
      <c r="E893" s="52" t="e">
        <f>IF(Adv!#REF!="","",Adv!#REF!)</f>
        <v>#REF!</v>
      </c>
      <c r="F893" s="52" t="e">
        <f>IF(Cli!#REF!="","",Cli!#REF!)</f>
        <v>#REF!</v>
      </c>
      <c r="M893" s="52" t="str">
        <f>IF(Lançamentos!F893="","",Lançamentos!F893)</f>
        <v/>
      </c>
    </row>
    <row r="894" spans="1:13" ht="24.95" customHeight="1" x14ac:dyDescent="0.25">
      <c r="A894" s="33">
        <v>890</v>
      </c>
      <c r="B894" s="52" t="e">
        <f>IF(Esp!#REF!="","",Esp!#REF!)</f>
        <v>#REF!</v>
      </c>
      <c r="C894" s="52" t="str">
        <f>IF(Aco!D894="","",Aco!D894)</f>
        <v/>
      </c>
      <c r="E894" s="52" t="e">
        <f>IF(Adv!#REF!="","",Adv!#REF!)</f>
        <v>#REF!</v>
      </c>
      <c r="F894" s="52" t="e">
        <f>IF(Cli!#REF!="","",Cli!#REF!)</f>
        <v>#REF!</v>
      </c>
      <c r="M894" s="52" t="str">
        <f>IF(Lançamentos!F894="","",Lançamentos!F894)</f>
        <v/>
      </c>
    </row>
    <row r="895" spans="1:13" ht="24.95" customHeight="1" x14ac:dyDescent="0.25">
      <c r="A895" s="33">
        <v>891</v>
      </c>
      <c r="B895" s="52" t="e">
        <f>IF(Esp!#REF!="","",Esp!#REF!)</f>
        <v>#REF!</v>
      </c>
      <c r="C895" s="52" t="str">
        <f>IF(Aco!D895="","",Aco!D895)</f>
        <v/>
      </c>
      <c r="E895" s="52" t="e">
        <f>IF(Adv!#REF!="","",Adv!#REF!)</f>
        <v>#REF!</v>
      </c>
      <c r="F895" s="52" t="e">
        <f>IF(Cli!#REF!="","",Cli!#REF!)</f>
        <v>#REF!</v>
      </c>
      <c r="M895" s="52" t="str">
        <f>IF(Lançamentos!F895="","",Lançamentos!F895)</f>
        <v/>
      </c>
    </row>
    <row r="896" spans="1:13" ht="24.95" customHeight="1" x14ac:dyDescent="0.25">
      <c r="A896" s="33">
        <v>892</v>
      </c>
      <c r="B896" s="52" t="e">
        <f>IF(Esp!#REF!="","",Esp!#REF!)</f>
        <v>#REF!</v>
      </c>
      <c r="C896" s="52" t="str">
        <f>IF(Aco!D896="","",Aco!D896)</f>
        <v/>
      </c>
      <c r="E896" s="52" t="e">
        <f>IF(Adv!#REF!="","",Adv!#REF!)</f>
        <v>#REF!</v>
      </c>
      <c r="F896" s="52" t="e">
        <f>IF(Cli!#REF!="","",Cli!#REF!)</f>
        <v>#REF!</v>
      </c>
      <c r="M896" s="52" t="str">
        <f>IF(Lançamentos!F896="","",Lançamentos!F896)</f>
        <v/>
      </c>
    </row>
    <row r="897" spans="1:13" ht="24.95" customHeight="1" x14ac:dyDescent="0.25">
      <c r="A897" s="33">
        <v>893</v>
      </c>
      <c r="B897" s="52" t="e">
        <f>IF(Esp!#REF!="","",Esp!#REF!)</f>
        <v>#REF!</v>
      </c>
      <c r="C897" s="52" t="str">
        <f>IF(Aco!D897="","",Aco!D897)</f>
        <v/>
      </c>
      <c r="E897" s="52" t="e">
        <f>IF(Adv!#REF!="","",Adv!#REF!)</f>
        <v>#REF!</v>
      </c>
      <c r="F897" s="52" t="e">
        <f>IF(Cli!#REF!="","",Cli!#REF!)</f>
        <v>#REF!</v>
      </c>
      <c r="M897" s="52" t="str">
        <f>IF(Lançamentos!F897="","",Lançamentos!F897)</f>
        <v/>
      </c>
    </row>
    <row r="898" spans="1:13" ht="24.95" customHeight="1" x14ac:dyDescent="0.25">
      <c r="A898" s="33">
        <v>894</v>
      </c>
      <c r="B898" s="52" t="e">
        <f>IF(Esp!#REF!="","",Esp!#REF!)</f>
        <v>#REF!</v>
      </c>
      <c r="C898" s="52" t="str">
        <f>IF(Aco!D898="","",Aco!D898)</f>
        <v/>
      </c>
      <c r="E898" s="52" t="e">
        <f>IF(Adv!#REF!="","",Adv!#REF!)</f>
        <v>#REF!</v>
      </c>
      <c r="F898" s="52" t="e">
        <f>IF(Cli!#REF!="","",Cli!#REF!)</f>
        <v>#REF!</v>
      </c>
      <c r="M898" s="52" t="str">
        <f>IF(Lançamentos!F898="","",Lançamentos!F898)</f>
        <v/>
      </c>
    </row>
    <row r="899" spans="1:13" ht="24.95" customHeight="1" x14ac:dyDescent="0.25">
      <c r="A899" s="33">
        <v>895</v>
      </c>
      <c r="B899" s="52" t="e">
        <f>IF(Esp!#REF!="","",Esp!#REF!)</f>
        <v>#REF!</v>
      </c>
      <c r="C899" s="52" t="str">
        <f>IF(Aco!D899="","",Aco!D899)</f>
        <v/>
      </c>
      <c r="E899" s="52" t="e">
        <f>IF(Adv!#REF!="","",Adv!#REF!)</f>
        <v>#REF!</v>
      </c>
      <c r="F899" s="52" t="e">
        <f>IF(Cli!#REF!="","",Cli!#REF!)</f>
        <v>#REF!</v>
      </c>
      <c r="M899" s="52" t="str">
        <f>IF(Lançamentos!F899="","",Lançamentos!F899)</f>
        <v/>
      </c>
    </row>
    <row r="900" spans="1:13" ht="24.95" customHeight="1" x14ac:dyDescent="0.25">
      <c r="A900" s="33">
        <v>896</v>
      </c>
      <c r="B900" s="52" t="e">
        <f>IF(Esp!#REF!="","",Esp!#REF!)</f>
        <v>#REF!</v>
      </c>
      <c r="C900" s="52" t="str">
        <f>IF(Aco!D900="","",Aco!D900)</f>
        <v/>
      </c>
      <c r="E900" s="52" t="e">
        <f>IF(Adv!#REF!="","",Adv!#REF!)</f>
        <v>#REF!</v>
      </c>
      <c r="F900" s="52" t="e">
        <f>IF(Cli!#REF!="","",Cli!#REF!)</f>
        <v>#REF!</v>
      </c>
      <c r="M900" s="52" t="str">
        <f>IF(Lançamentos!F900="","",Lançamentos!F900)</f>
        <v/>
      </c>
    </row>
    <row r="901" spans="1:13" ht="24.95" customHeight="1" x14ac:dyDescent="0.25">
      <c r="A901" s="33">
        <v>897</v>
      </c>
      <c r="B901" s="52" t="e">
        <f>IF(Esp!#REF!="","",Esp!#REF!)</f>
        <v>#REF!</v>
      </c>
      <c r="C901" s="52" t="str">
        <f>IF(Aco!D901="","",Aco!D901)</f>
        <v/>
      </c>
      <c r="E901" s="52" t="e">
        <f>IF(Adv!#REF!="","",Adv!#REF!)</f>
        <v>#REF!</v>
      </c>
      <c r="F901" s="52" t="e">
        <f>IF(Cli!#REF!="","",Cli!#REF!)</f>
        <v>#REF!</v>
      </c>
      <c r="M901" s="52" t="str">
        <f>IF(Lançamentos!F901="","",Lançamentos!F901)</f>
        <v/>
      </c>
    </row>
    <row r="902" spans="1:13" ht="24.95" customHeight="1" x14ac:dyDescent="0.25">
      <c r="A902" s="33">
        <v>898</v>
      </c>
      <c r="B902" s="52" t="e">
        <f>IF(Esp!#REF!="","",Esp!#REF!)</f>
        <v>#REF!</v>
      </c>
      <c r="C902" s="52" t="str">
        <f>IF(Aco!D902="","",Aco!D902)</f>
        <v/>
      </c>
      <c r="E902" s="52" t="e">
        <f>IF(Adv!#REF!="","",Adv!#REF!)</f>
        <v>#REF!</v>
      </c>
      <c r="F902" s="52" t="e">
        <f>IF(Cli!#REF!="","",Cli!#REF!)</f>
        <v>#REF!</v>
      </c>
      <c r="M902" s="52" t="str">
        <f>IF(Lançamentos!F902="","",Lançamentos!F902)</f>
        <v/>
      </c>
    </row>
    <row r="903" spans="1:13" ht="24.95" customHeight="1" x14ac:dyDescent="0.25">
      <c r="A903" s="33">
        <v>899</v>
      </c>
      <c r="B903" s="52" t="e">
        <f>IF(Esp!#REF!="","",Esp!#REF!)</f>
        <v>#REF!</v>
      </c>
      <c r="C903" s="52" t="str">
        <f>IF(Aco!D903="","",Aco!D903)</f>
        <v/>
      </c>
      <c r="E903" s="52" t="e">
        <f>IF(Adv!#REF!="","",Adv!#REF!)</f>
        <v>#REF!</v>
      </c>
      <c r="F903" s="52" t="e">
        <f>IF(Cli!#REF!="","",Cli!#REF!)</f>
        <v>#REF!</v>
      </c>
      <c r="M903" s="52" t="str">
        <f>IF(Lançamentos!F903="","",Lançamentos!F903)</f>
        <v/>
      </c>
    </row>
    <row r="904" spans="1:13" ht="24.95" customHeight="1" x14ac:dyDescent="0.25">
      <c r="A904" s="33">
        <v>900</v>
      </c>
      <c r="B904" s="52" t="e">
        <f>IF(Esp!#REF!="","",Esp!#REF!)</f>
        <v>#REF!</v>
      </c>
      <c r="C904" s="52" t="str">
        <f>IF(Aco!D904="","",Aco!D904)</f>
        <v/>
      </c>
      <c r="E904" s="52" t="e">
        <f>IF(Adv!#REF!="","",Adv!#REF!)</f>
        <v>#REF!</v>
      </c>
      <c r="F904" s="52" t="e">
        <f>IF(Cli!#REF!="","",Cli!#REF!)</f>
        <v>#REF!</v>
      </c>
      <c r="M904" s="52" t="str">
        <f>IF(Lançamentos!F904="","",Lançamentos!F904)</f>
        <v/>
      </c>
    </row>
    <row r="905" spans="1:13" ht="24.95" customHeight="1" x14ac:dyDescent="0.25">
      <c r="A905" s="33">
        <v>901</v>
      </c>
      <c r="B905" s="52" t="e">
        <f>IF(Esp!#REF!="","",Esp!#REF!)</f>
        <v>#REF!</v>
      </c>
      <c r="C905" s="52" t="str">
        <f>IF(Aco!D905="","",Aco!D905)</f>
        <v/>
      </c>
      <c r="E905" s="52" t="e">
        <f>IF(Adv!#REF!="","",Adv!#REF!)</f>
        <v>#REF!</v>
      </c>
      <c r="F905" s="52" t="e">
        <f>IF(Cli!#REF!="","",Cli!#REF!)</f>
        <v>#REF!</v>
      </c>
      <c r="M905" s="52" t="str">
        <f>IF(Lançamentos!F905="","",Lançamentos!F905)</f>
        <v/>
      </c>
    </row>
    <row r="906" spans="1:13" ht="24.95" customHeight="1" x14ac:dyDescent="0.25">
      <c r="A906" s="33">
        <v>902</v>
      </c>
      <c r="B906" s="52" t="e">
        <f>IF(Esp!#REF!="","",Esp!#REF!)</f>
        <v>#REF!</v>
      </c>
      <c r="C906" s="52" t="str">
        <f>IF(Aco!D906="","",Aco!D906)</f>
        <v/>
      </c>
      <c r="E906" s="52" t="e">
        <f>IF(Adv!#REF!="","",Adv!#REF!)</f>
        <v>#REF!</v>
      </c>
      <c r="F906" s="52" t="e">
        <f>IF(Cli!#REF!="","",Cli!#REF!)</f>
        <v>#REF!</v>
      </c>
      <c r="M906" s="52" t="str">
        <f>IF(Lançamentos!F906="","",Lançamentos!F906)</f>
        <v/>
      </c>
    </row>
    <row r="907" spans="1:13" ht="24.95" customHeight="1" x14ac:dyDescent="0.25">
      <c r="A907" s="33">
        <v>903</v>
      </c>
      <c r="B907" s="52" t="e">
        <f>IF(Esp!#REF!="","",Esp!#REF!)</f>
        <v>#REF!</v>
      </c>
      <c r="C907" s="52" t="str">
        <f>IF(Aco!D907="","",Aco!D907)</f>
        <v/>
      </c>
      <c r="E907" s="52" t="e">
        <f>IF(Adv!#REF!="","",Adv!#REF!)</f>
        <v>#REF!</v>
      </c>
      <c r="F907" s="52" t="e">
        <f>IF(Cli!#REF!="","",Cli!#REF!)</f>
        <v>#REF!</v>
      </c>
      <c r="M907" s="52" t="str">
        <f>IF(Lançamentos!F907="","",Lançamentos!F907)</f>
        <v/>
      </c>
    </row>
    <row r="908" spans="1:13" ht="24.95" customHeight="1" x14ac:dyDescent="0.25">
      <c r="A908" s="33">
        <v>904</v>
      </c>
      <c r="B908" s="52" t="e">
        <f>IF(Esp!#REF!="","",Esp!#REF!)</f>
        <v>#REF!</v>
      </c>
      <c r="C908" s="52" t="str">
        <f>IF(Aco!D908="","",Aco!D908)</f>
        <v/>
      </c>
      <c r="E908" s="52" t="e">
        <f>IF(Adv!#REF!="","",Adv!#REF!)</f>
        <v>#REF!</v>
      </c>
      <c r="F908" s="52" t="e">
        <f>IF(Cli!#REF!="","",Cli!#REF!)</f>
        <v>#REF!</v>
      </c>
      <c r="M908" s="52" t="str">
        <f>IF(Lançamentos!F908="","",Lançamentos!F908)</f>
        <v/>
      </c>
    </row>
    <row r="909" spans="1:13" ht="24.95" customHeight="1" x14ac:dyDescent="0.25">
      <c r="A909" s="33">
        <v>905</v>
      </c>
      <c r="B909" s="52" t="e">
        <f>IF(Esp!#REF!="","",Esp!#REF!)</f>
        <v>#REF!</v>
      </c>
      <c r="C909" s="52" t="str">
        <f>IF(Aco!D909="","",Aco!D909)</f>
        <v/>
      </c>
      <c r="E909" s="52" t="e">
        <f>IF(Adv!#REF!="","",Adv!#REF!)</f>
        <v>#REF!</v>
      </c>
      <c r="F909" s="52" t="e">
        <f>IF(Cli!#REF!="","",Cli!#REF!)</f>
        <v>#REF!</v>
      </c>
      <c r="M909" s="52" t="str">
        <f>IF(Lançamentos!F909="","",Lançamentos!F909)</f>
        <v/>
      </c>
    </row>
    <row r="910" spans="1:13" ht="24.95" customHeight="1" x14ac:dyDescent="0.25">
      <c r="A910" s="33">
        <v>906</v>
      </c>
      <c r="B910" s="52" t="e">
        <f>IF(Esp!#REF!="","",Esp!#REF!)</f>
        <v>#REF!</v>
      </c>
      <c r="C910" s="52" t="str">
        <f>IF(Aco!D910="","",Aco!D910)</f>
        <v/>
      </c>
      <c r="E910" s="52" t="e">
        <f>IF(Adv!#REF!="","",Adv!#REF!)</f>
        <v>#REF!</v>
      </c>
      <c r="F910" s="52" t="e">
        <f>IF(Cli!#REF!="","",Cli!#REF!)</f>
        <v>#REF!</v>
      </c>
      <c r="M910" s="52" t="str">
        <f>IF(Lançamentos!F910="","",Lançamentos!F910)</f>
        <v/>
      </c>
    </row>
    <row r="911" spans="1:13" ht="24.95" customHeight="1" x14ac:dyDescent="0.25">
      <c r="A911" s="33">
        <v>907</v>
      </c>
      <c r="B911" s="52" t="e">
        <f>IF(Esp!#REF!="","",Esp!#REF!)</f>
        <v>#REF!</v>
      </c>
      <c r="C911" s="52" t="str">
        <f>IF(Aco!D911="","",Aco!D911)</f>
        <v/>
      </c>
      <c r="E911" s="52" t="e">
        <f>IF(Adv!#REF!="","",Adv!#REF!)</f>
        <v>#REF!</v>
      </c>
      <c r="F911" s="52" t="e">
        <f>IF(Cli!#REF!="","",Cli!#REF!)</f>
        <v>#REF!</v>
      </c>
      <c r="M911" s="52" t="str">
        <f>IF(Lançamentos!F911="","",Lançamentos!F911)</f>
        <v/>
      </c>
    </row>
    <row r="912" spans="1:13" ht="24.95" customHeight="1" x14ac:dyDescent="0.25">
      <c r="A912" s="33">
        <v>908</v>
      </c>
      <c r="B912" s="52" t="e">
        <f>IF(Esp!#REF!="","",Esp!#REF!)</f>
        <v>#REF!</v>
      </c>
      <c r="C912" s="52" t="str">
        <f>IF(Aco!D912="","",Aco!D912)</f>
        <v/>
      </c>
      <c r="E912" s="52" t="e">
        <f>IF(Adv!#REF!="","",Adv!#REF!)</f>
        <v>#REF!</v>
      </c>
      <c r="F912" s="52" t="e">
        <f>IF(Cli!#REF!="","",Cli!#REF!)</f>
        <v>#REF!</v>
      </c>
      <c r="M912" s="52" t="str">
        <f>IF(Lançamentos!F912="","",Lançamentos!F912)</f>
        <v/>
      </c>
    </row>
    <row r="913" spans="1:13" ht="24.95" customHeight="1" x14ac:dyDescent="0.25">
      <c r="A913" s="33">
        <v>909</v>
      </c>
      <c r="B913" s="52" t="e">
        <f>IF(Esp!#REF!="","",Esp!#REF!)</f>
        <v>#REF!</v>
      </c>
      <c r="C913" s="52" t="str">
        <f>IF(Aco!D913="","",Aco!D913)</f>
        <v/>
      </c>
      <c r="E913" s="52" t="e">
        <f>IF(Adv!#REF!="","",Adv!#REF!)</f>
        <v>#REF!</v>
      </c>
      <c r="F913" s="52" t="e">
        <f>IF(Cli!#REF!="","",Cli!#REF!)</f>
        <v>#REF!</v>
      </c>
      <c r="M913" s="52" t="str">
        <f>IF(Lançamentos!F913="","",Lançamentos!F913)</f>
        <v/>
      </c>
    </row>
    <row r="914" spans="1:13" ht="24.95" customHeight="1" x14ac:dyDescent="0.25">
      <c r="A914" s="33">
        <v>910</v>
      </c>
      <c r="B914" s="52" t="e">
        <f>IF(Esp!#REF!="","",Esp!#REF!)</f>
        <v>#REF!</v>
      </c>
      <c r="C914" s="52" t="str">
        <f>IF(Aco!D914="","",Aco!D914)</f>
        <v/>
      </c>
      <c r="E914" s="52" t="e">
        <f>IF(Adv!#REF!="","",Adv!#REF!)</f>
        <v>#REF!</v>
      </c>
      <c r="F914" s="52" t="e">
        <f>IF(Cli!#REF!="","",Cli!#REF!)</f>
        <v>#REF!</v>
      </c>
      <c r="M914" s="52" t="str">
        <f>IF(Lançamentos!F914="","",Lançamentos!F914)</f>
        <v/>
      </c>
    </row>
    <row r="915" spans="1:13" ht="24.95" customHeight="1" x14ac:dyDescent="0.25">
      <c r="A915" s="33">
        <v>911</v>
      </c>
      <c r="B915" s="52" t="e">
        <f>IF(Esp!#REF!="","",Esp!#REF!)</f>
        <v>#REF!</v>
      </c>
      <c r="C915" s="52" t="str">
        <f>IF(Aco!D915="","",Aco!D915)</f>
        <v/>
      </c>
      <c r="E915" s="52" t="e">
        <f>IF(Adv!#REF!="","",Adv!#REF!)</f>
        <v>#REF!</v>
      </c>
      <c r="F915" s="52" t="e">
        <f>IF(Cli!#REF!="","",Cli!#REF!)</f>
        <v>#REF!</v>
      </c>
      <c r="M915" s="52" t="str">
        <f>IF(Lançamentos!F915="","",Lançamentos!F915)</f>
        <v/>
      </c>
    </row>
    <row r="916" spans="1:13" ht="24.95" customHeight="1" x14ac:dyDescent="0.25">
      <c r="A916" s="33">
        <v>912</v>
      </c>
      <c r="B916" s="52" t="e">
        <f>IF(Esp!#REF!="","",Esp!#REF!)</f>
        <v>#REF!</v>
      </c>
      <c r="C916" s="52" t="str">
        <f>IF(Aco!D916="","",Aco!D916)</f>
        <v/>
      </c>
      <c r="E916" s="52" t="e">
        <f>IF(Adv!#REF!="","",Adv!#REF!)</f>
        <v>#REF!</v>
      </c>
      <c r="F916" s="52" t="e">
        <f>IF(Cli!#REF!="","",Cli!#REF!)</f>
        <v>#REF!</v>
      </c>
      <c r="M916" s="52" t="str">
        <f>IF(Lançamentos!F916="","",Lançamentos!F916)</f>
        <v/>
      </c>
    </row>
    <row r="917" spans="1:13" ht="24.95" customHeight="1" x14ac:dyDescent="0.25">
      <c r="A917" s="33">
        <v>913</v>
      </c>
      <c r="B917" s="52" t="e">
        <f>IF(Esp!#REF!="","",Esp!#REF!)</f>
        <v>#REF!</v>
      </c>
      <c r="C917" s="52" t="str">
        <f>IF(Aco!D917="","",Aco!D917)</f>
        <v/>
      </c>
      <c r="E917" s="52" t="e">
        <f>IF(Adv!#REF!="","",Adv!#REF!)</f>
        <v>#REF!</v>
      </c>
      <c r="F917" s="52" t="e">
        <f>IF(Cli!#REF!="","",Cli!#REF!)</f>
        <v>#REF!</v>
      </c>
      <c r="M917" s="52" t="str">
        <f>IF(Lançamentos!F917="","",Lançamentos!F917)</f>
        <v/>
      </c>
    </row>
    <row r="918" spans="1:13" ht="24.95" customHeight="1" x14ac:dyDescent="0.25">
      <c r="A918" s="33">
        <v>914</v>
      </c>
      <c r="B918" s="52" t="e">
        <f>IF(Esp!#REF!="","",Esp!#REF!)</f>
        <v>#REF!</v>
      </c>
      <c r="C918" s="52" t="str">
        <f>IF(Aco!D918="","",Aco!D918)</f>
        <v/>
      </c>
      <c r="E918" s="52" t="e">
        <f>IF(Adv!#REF!="","",Adv!#REF!)</f>
        <v>#REF!</v>
      </c>
      <c r="F918" s="52" t="e">
        <f>IF(Cli!#REF!="","",Cli!#REF!)</f>
        <v>#REF!</v>
      </c>
      <c r="M918" s="52" t="str">
        <f>IF(Lançamentos!F918="","",Lançamentos!F918)</f>
        <v/>
      </c>
    </row>
    <row r="919" spans="1:13" ht="24.95" customHeight="1" x14ac:dyDescent="0.25">
      <c r="A919" s="33">
        <v>915</v>
      </c>
      <c r="B919" s="52" t="e">
        <f>IF(Esp!#REF!="","",Esp!#REF!)</f>
        <v>#REF!</v>
      </c>
      <c r="C919" s="52" t="str">
        <f>IF(Aco!D919="","",Aco!D919)</f>
        <v/>
      </c>
      <c r="E919" s="52" t="e">
        <f>IF(Adv!#REF!="","",Adv!#REF!)</f>
        <v>#REF!</v>
      </c>
      <c r="F919" s="52" t="e">
        <f>IF(Cli!#REF!="","",Cli!#REF!)</f>
        <v>#REF!</v>
      </c>
      <c r="M919" s="52" t="str">
        <f>IF(Lançamentos!F919="","",Lançamentos!F919)</f>
        <v/>
      </c>
    </row>
    <row r="920" spans="1:13" ht="24.95" customHeight="1" x14ac:dyDescent="0.25">
      <c r="A920" s="33">
        <v>916</v>
      </c>
      <c r="B920" s="52" t="e">
        <f>IF(Esp!#REF!="","",Esp!#REF!)</f>
        <v>#REF!</v>
      </c>
      <c r="C920" s="52" t="str">
        <f>IF(Aco!D920="","",Aco!D920)</f>
        <v/>
      </c>
      <c r="E920" s="52" t="e">
        <f>IF(Adv!#REF!="","",Adv!#REF!)</f>
        <v>#REF!</v>
      </c>
      <c r="F920" s="52" t="e">
        <f>IF(Cli!#REF!="","",Cli!#REF!)</f>
        <v>#REF!</v>
      </c>
      <c r="M920" s="52" t="str">
        <f>IF(Lançamentos!F920="","",Lançamentos!F920)</f>
        <v/>
      </c>
    </row>
    <row r="921" spans="1:13" ht="24.95" customHeight="1" x14ac:dyDescent="0.25">
      <c r="A921" s="33">
        <v>917</v>
      </c>
      <c r="B921" s="52" t="e">
        <f>IF(Esp!#REF!="","",Esp!#REF!)</f>
        <v>#REF!</v>
      </c>
      <c r="C921" s="52" t="str">
        <f>IF(Aco!D921="","",Aco!D921)</f>
        <v/>
      </c>
      <c r="E921" s="52" t="e">
        <f>IF(Adv!#REF!="","",Adv!#REF!)</f>
        <v>#REF!</v>
      </c>
      <c r="F921" s="52" t="e">
        <f>IF(Cli!#REF!="","",Cli!#REF!)</f>
        <v>#REF!</v>
      </c>
      <c r="M921" s="52" t="str">
        <f>IF(Lançamentos!F921="","",Lançamentos!F921)</f>
        <v/>
      </c>
    </row>
    <row r="922" spans="1:13" ht="24.95" customHeight="1" x14ac:dyDescent="0.25">
      <c r="A922" s="33">
        <v>918</v>
      </c>
      <c r="B922" s="52" t="e">
        <f>IF(Esp!#REF!="","",Esp!#REF!)</f>
        <v>#REF!</v>
      </c>
      <c r="C922" s="52" t="str">
        <f>IF(Aco!D922="","",Aco!D922)</f>
        <v/>
      </c>
      <c r="E922" s="52" t="e">
        <f>IF(Adv!#REF!="","",Adv!#REF!)</f>
        <v>#REF!</v>
      </c>
      <c r="F922" s="52" t="e">
        <f>IF(Cli!#REF!="","",Cli!#REF!)</f>
        <v>#REF!</v>
      </c>
      <c r="M922" s="52" t="str">
        <f>IF(Lançamentos!F922="","",Lançamentos!F922)</f>
        <v/>
      </c>
    </row>
    <row r="923" spans="1:13" ht="24.95" customHeight="1" x14ac:dyDescent="0.25">
      <c r="A923" s="33">
        <v>919</v>
      </c>
      <c r="B923" s="52" t="e">
        <f>IF(Esp!#REF!="","",Esp!#REF!)</f>
        <v>#REF!</v>
      </c>
      <c r="C923" s="52" t="str">
        <f>IF(Aco!D923="","",Aco!D923)</f>
        <v/>
      </c>
      <c r="E923" s="52" t="e">
        <f>IF(Adv!#REF!="","",Adv!#REF!)</f>
        <v>#REF!</v>
      </c>
      <c r="F923" s="52" t="e">
        <f>IF(Cli!#REF!="","",Cli!#REF!)</f>
        <v>#REF!</v>
      </c>
      <c r="M923" s="52" t="str">
        <f>IF(Lançamentos!F923="","",Lançamentos!F923)</f>
        <v/>
      </c>
    </row>
    <row r="924" spans="1:13" ht="24.95" customHeight="1" x14ac:dyDescent="0.25">
      <c r="A924" s="33">
        <v>920</v>
      </c>
      <c r="B924" s="52" t="e">
        <f>IF(Esp!#REF!="","",Esp!#REF!)</f>
        <v>#REF!</v>
      </c>
      <c r="C924" s="52" t="str">
        <f>IF(Aco!D924="","",Aco!D924)</f>
        <v/>
      </c>
      <c r="E924" s="52" t="e">
        <f>IF(Adv!#REF!="","",Adv!#REF!)</f>
        <v>#REF!</v>
      </c>
      <c r="F924" s="52" t="e">
        <f>IF(Cli!#REF!="","",Cli!#REF!)</f>
        <v>#REF!</v>
      </c>
      <c r="M924" s="52" t="str">
        <f>IF(Lançamentos!F924="","",Lançamentos!F924)</f>
        <v/>
      </c>
    </row>
    <row r="925" spans="1:13" ht="24.95" customHeight="1" x14ac:dyDescent="0.25">
      <c r="A925" s="33">
        <v>921</v>
      </c>
      <c r="B925" s="52" t="e">
        <f>IF(Esp!#REF!="","",Esp!#REF!)</f>
        <v>#REF!</v>
      </c>
      <c r="C925" s="52" t="str">
        <f>IF(Aco!D925="","",Aco!D925)</f>
        <v/>
      </c>
      <c r="E925" s="52" t="e">
        <f>IF(Adv!#REF!="","",Adv!#REF!)</f>
        <v>#REF!</v>
      </c>
      <c r="F925" s="52" t="e">
        <f>IF(Cli!#REF!="","",Cli!#REF!)</f>
        <v>#REF!</v>
      </c>
      <c r="M925" s="52" t="str">
        <f>IF(Lançamentos!F925="","",Lançamentos!F925)</f>
        <v/>
      </c>
    </row>
    <row r="926" spans="1:13" ht="24.95" customHeight="1" x14ac:dyDescent="0.25">
      <c r="A926" s="33">
        <v>922</v>
      </c>
      <c r="B926" s="52" t="e">
        <f>IF(Esp!#REF!="","",Esp!#REF!)</f>
        <v>#REF!</v>
      </c>
      <c r="C926" s="52" t="str">
        <f>IF(Aco!D926="","",Aco!D926)</f>
        <v/>
      </c>
      <c r="E926" s="52" t="e">
        <f>IF(Adv!#REF!="","",Adv!#REF!)</f>
        <v>#REF!</v>
      </c>
      <c r="F926" s="52" t="e">
        <f>IF(Cli!#REF!="","",Cli!#REF!)</f>
        <v>#REF!</v>
      </c>
      <c r="M926" s="52" t="str">
        <f>IF(Lançamentos!F926="","",Lançamentos!F926)</f>
        <v/>
      </c>
    </row>
    <row r="927" spans="1:13" ht="24.95" customHeight="1" x14ac:dyDescent="0.25">
      <c r="A927" s="33">
        <v>923</v>
      </c>
      <c r="B927" s="52" t="e">
        <f>IF(Esp!#REF!="","",Esp!#REF!)</f>
        <v>#REF!</v>
      </c>
      <c r="C927" s="52" t="str">
        <f>IF(Aco!D927="","",Aco!D927)</f>
        <v/>
      </c>
      <c r="E927" s="52" t="e">
        <f>IF(Adv!#REF!="","",Adv!#REF!)</f>
        <v>#REF!</v>
      </c>
      <c r="F927" s="52" t="e">
        <f>IF(Cli!#REF!="","",Cli!#REF!)</f>
        <v>#REF!</v>
      </c>
      <c r="M927" s="52" t="str">
        <f>IF(Lançamentos!F927="","",Lançamentos!F927)</f>
        <v/>
      </c>
    </row>
    <row r="928" spans="1:13" ht="24.95" customHeight="1" x14ac:dyDescent="0.25">
      <c r="A928" s="33">
        <v>924</v>
      </c>
      <c r="B928" s="52" t="e">
        <f>IF(Esp!#REF!="","",Esp!#REF!)</f>
        <v>#REF!</v>
      </c>
      <c r="C928" s="52" t="str">
        <f>IF(Aco!D928="","",Aco!D928)</f>
        <v/>
      </c>
      <c r="E928" s="52" t="e">
        <f>IF(Adv!#REF!="","",Adv!#REF!)</f>
        <v>#REF!</v>
      </c>
      <c r="F928" s="52" t="e">
        <f>IF(Cli!#REF!="","",Cli!#REF!)</f>
        <v>#REF!</v>
      </c>
      <c r="M928" s="52" t="str">
        <f>IF(Lançamentos!F928="","",Lançamentos!F928)</f>
        <v/>
      </c>
    </row>
    <row r="929" spans="1:13" ht="24.95" customHeight="1" x14ac:dyDescent="0.25">
      <c r="A929" s="33">
        <v>925</v>
      </c>
      <c r="B929" s="52" t="e">
        <f>IF(Esp!#REF!="","",Esp!#REF!)</f>
        <v>#REF!</v>
      </c>
      <c r="C929" s="52" t="str">
        <f>IF(Aco!D929="","",Aco!D929)</f>
        <v/>
      </c>
      <c r="E929" s="52" t="e">
        <f>IF(Adv!#REF!="","",Adv!#REF!)</f>
        <v>#REF!</v>
      </c>
      <c r="F929" s="52" t="e">
        <f>IF(Cli!#REF!="","",Cli!#REF!)</f>
        <v>#REF!</v>
      </c>
      <c r="M929" s="52" t="str">
        <f>IF(Lançamentos!F929="","",Lançamentos!F929)</f>
        <v/>
      </c>
    </row>
    <row r="930" spans="1:13" ht="24.95" customHeight="1" x14ac:dyDescent="0.25">
      <c r="A930" s="33">
        <v>926</v>
      </c>
      <c r="B930" s="52" t="e">
        <f>IF(Esp!#REF!="","",Esp!#REF!)</f>
        <v>#REF!</v>
      </c>
      <c r="C930" s="52" t="str">
        <f>IF(Aco!D930="","",Aco!D930)</f>
        <v/>
      </c>
      <c r="E930" s="52" t="e">
        <f>IF(Adv!#REF!="","",Adv!#REF!)</f>
        <v>#REF!</v>
      </c>
      <c r="F930" s="52" t="e">
        <f>IF(Cli!#REF!="","",Cli!#REF!)</f>
        <v>#REF!</v>
      </c>
      <c r="M930" s="52" t="str">
        <f>IF(Lançamentos!F930="","",Lançamentos!F930)</f>
        <v/>
      </c>
    </row>
    <row r="931" spans="1:13" ht="24.95" customHeight="1" x14ac:dyDescent="0.25">
      <c r="A931" s="33">
        <v>927</v>
      </c>
      <c r="B931" s="52" t="e">
        <f>IF(Esp!#REF!="","",Esp!#REF!)</f>
        <v>#REF!</v>
      </c>
      <c r="C931" s="52" t="str">
        <f>IF(Aco!D931="","",Aco!D931)</f>
        <v/>
      </c>
      <c r="E931" s="52" t="e">
        <f>IF(Adv!#REF!="","",Adv!#REF!)</f>
        <v>#REF!</v>
      </c>
      <c r="F931" s="52" t="e">
        <f>IF(Cli!#REF!="","",Cli!#REF!)</f>
        <v>#REF!</v>
      </c>
      <c r="M931" s="52" t="str">
        <f>IF(Lançamentos!F931="","",Lançamentos!F931)</f>
        <v/>
      </c>
    </row>
    <row r="932" spans="1:13" ht="24.95" customHeight="1" x14ac:dyDescent="0.25">
      <c r="A932" s="33">
        <v>928</v>
      </c>
      <c r="B932" s="52" t="e">
        <f>IF(Esp!#REF!="","",Esp!#REF!)</f>
        <v>#REF!</v>
      </c>
      <c r="C932" s="52" t="str">
        <f>IF(Aco!D932="","",Aco!D932)</f>
        <v/>
      </c>
      <c r="E932" s="52" t="e">
        <f>IF(Adv!#REF!="","",Adv!#REF!)</f>
        <v>#REF!</v>
      </c>
      <c r="F932" s="52" t="e">
        <f>IF(Cli!#REF!="","",Cli!#REF!)</f>
        <v>#REF!</v>
      </c>
      <c r="M932" s="52" t="str">
        <f>IF(Lançamentos!F932="","",Lançamentos!F932)</f>
        <v/>
      </c>
    </row>
    <row r="933" spans="1:13" ht="24.95" customHeight="1" x14ac:dyDescent="0.25">
      <c r="A933" s="33">
        <v>929</v>
      </c>
      <c r="B933" s="52" t="e">
        <f>IF(Esp!#REF!="","",Esp!#REF!)</f>
        <v>#REF!</v>
      </c>
      <c r="C933" s="52" t="str">
        <f>IF(Aco!D933="","",Aco!D933)</f>
        <v/>
      </c>
      <c r="E933" s="52" t="e">
        <f>IF(Adv!#REF!="","",Adv!#REF!)</f>
        <v>#REF!</v>
      </c>
      <c r="F933" s="52" t="e">
        <f>IF(Cli!#REF!="","",Cli!#REF!)</f>
        <v>#REF!</v>
      </c>
      <c r="M933" s="52" t="str">
        <f>IF(Lançamentos!F933="","",Lançamentos!F933)</f>
        <v/>
      </c>
    </row>
    <row r="934" spans="1:13" ht="24.95" customHeight="1" x14ac:dyDescent="0.25">
      <c r="A934" s="33">
        <v>930</v>
      </c>
      <c r="B934" s="52" t="e">
        <f>IF(Esp!#REF!="","",Esp!#REF!)</f>
        <v>#REF!</v>
      </c>
      <c r="C934" s="52" t="str">
        <f>IF(Aco!D934="","",Aco!D934)</f>
        <v/>
      </c>
      <c r="E934" s="52" t="e">
        <f>IF(Adv!#REF!="","",Adv!#REF!)</f>
        <v>#REF!</v>
      </c>
      <c r="F934" s="52" t="e">
        <f>IF(Cli!#REF!="","",Cli!#REF!)</f>
        <v>#REF!</v>
      </c>
      <c r="M934" s="52" t="str">
        <f>IF(Lançamentos!F934="","",Lançamentos!F934)</f>
        <v/>
      </c>
    </row>
    <row r="935" spans="1:13" ht="24.95" customHeight="1" x14ac:dyDescent="0.25">
      <c r="A935" s="33">
        <v>931</v>
      </c>
      <c r="B935" s="52" t="e">
        <f>IF(Esp!#REF!="","",Esp!#REF!)</f>
        <v>#REF!</v>
      </c>
      <c r="C935" s="52" t="str">
        <f>IF(Aco!D935="","",Aco!D935)</f>
        <v/>
      </c>
      <c r="E935" s="52" t="e">
        <f>IF(Adv!#REF!="","",Adv!#REF!)</f>
        <v>#REF!</v>
      </c>
      <c r="F935" s="52" t="e">
        <f>IF(Cli!#REF!="","",Cli!#REF!)</f>
        <v>#REF!</v>
      </c>
      <c r="M935" s="52" t="str">
        <f>IF(Lançamentos!F935="","",Lançamentos!F935)</f>
        <v/>
      </c>
    </row>
    <row r="936" spans="1:13" ht="24.95" customHeight="1" x14ac:dyDescent="0.25">
      <c r="A936" s="33">
        <v>932</v>
      </c>
      <c r="B936" s="52" t="e">
        <f>IF(Esp!#REF!="","",Esp!#REF!)</f>
        <v>#REF!</v>
      </c>
      <c r="C936" s="52" t="str">
        <f>IF(Aco!D936="","",Aco!D936)</f>
        <v/>
      </c>
      <c r="E936" s="52" t="e">
        <f>IF(Adv!#REF!="","",Adv!#REF!)</f>
        <v>#REF!</v>
      </c>
      <c r="F936" s="52" t="e">
        <f>IF(Cli!#REF!="","",Cli!#REF!)</f>
        <v>#REF!</v>
      </c>
      <c r="M936" s="52" t="str">
        <f>IF(Lançamentos!F936="","",Lançamentos!F936)</f>
        <v/>
      </c>
    </row>
    <row r="937" spans="1:13" ht="24.95" customHeight="1" x14ac:dyDescent="0.25">
      <c r="A937" s="33">
        <v>933</v>
      </c>
      <c r="B937" s="52" t="e">
        <f>IF(Esp!#REF!="","",Esp!#REF!)</f>
        <v>#REF!</v>
      </c>
      <c r="C937" s="52" t="str">
        <f>IF(Aco!D937="","",Aco!D937)</f>
        <v/>
      </c>
      <c r="E937" s="52" t="e">
        <f>IF(Adv!#REF!="","",Adv!#REF!)</f>
        <v>#REF!</v>
      </c>
      <c r="F937" s="52" t="e">
        <f>IF(Cli!#REF!="","",Cli!#REF!)</f>
        <v>#REF!</v>
      </c>
      <c r="M937" s="52" t="str">
        <f>IF(Lançamentos!F937="","",Lançamentos!F937)</f>
        <v/>
      </c>
    </row>
    <row r="938" spans="1:13" ht="24.95" customHeight="1" x14ac:dyDescent="0.25">
      <c r="A938" s="33">
        <v>934</v>
      </c>
      <c r="B938" s="52" t="e">
        <f>IF(Esp!#REF!="","",Esp!#REF!)</f>
        <v>#REF!</v>
      </c>
      <c r="C938" s="52" t="str">
        <f>IF(Aco!D938="","",Aco!D938)</f>
        <v/>
      </c>
      <c r="E938" s="52" t="e">
        <f>IF(Adv!#REF!="","",Adv!#REF!)</f>
        <v>#REF!</v>
      </c>
      <c r="F938" s="52" t="e">
        <f>IF(Cli!#REF!="","",Cli!#REF!)</f>
        <v>#REF!</v>
      </c>
      <c r="M938" s="52" t="str">
        <f>IF(Lançamentos!F938="","",Lançamentos!F938)</f>
        <v/>
      </c>
    </row>
    <row r="939" spans="1:13" ht="24.95" customHeight="1" x14ac:dyDescent="0.25">
      <c r="A939" s="33">
        <v>935</v>
      </c>
      <c r="B939" s="52" t="e">
        <f>IF(Esp!#REF!="","",Esp!#REF!)</f>
        <v>#REF!</v>
      </c>
      <c r="C939" s="52" t="str">
        <f>IF(Aco!D939="","",Aco!D939)</f>
        <v/>
      </c>
      <c r="E939" s="52" t="e">
        <f>IF(Adv!#REF!="","",Adv!#REF!)</f>
        <v>#REF!</v>
      </c>
      <c r="F939" s="52" t="e">
        <f>IF(Cli!#REF!="","",Cli!#REF!)</f>
        <v>#REF!</v>
      </c>
      <c r="M939" s="52" t="str">
        <f>IF(Lançamentos!F939="","",Lançamentos!F939)</f>
        <v/>
      </c>
    </row>
    <row r="940" spans="1:13" ht="24.95" customHeight="1" x14ac:dyDescent="0.25">
      <c r="A940" s="33">
        <v>936</v>
      </c>
      <c r="B940" s="52" t="e">
        <f>IF(Esp!#REF!="","",Esp!#REF!)</f>
        <v>#REF!</v>
      </c>
      <c r="C940" s="52" t="str">
        <f>IF(Aco!D940="","",Aco!D940)</f>
        <v/>
      </c>
      <c r="E940" s="52" t="e">
        <f>IF(Adv!#REF!="","",Adv!#REF!)</f>
        <v>#REF!</v>
      </c>
      <c r="F940" s="52" t="e">
        <f>IF(Cli!#REF!="","",Cli!#REF!)</f>
        <v>#REF!</v>
      </c>
      <c r="M940" s="52" t="str">
        <f>IF(Lançamentos!F940="","",Lançamentos!F940)</f>
        <v/>
      </c>
    </row>
    <row r="941" spans="1:13" ht="24.95" customHeight="1" x14ac:dyDescent="0.25">
      <c r="A941" s="33">
        <v>937</v>
      </c>
      <c r="B941" s="52" t="e">
        <f>IF(Esp!#REF!="","",Esp!#REF!)</f>
        <v>#REF!</v>
      </c>
      <c r="C941" s="52" t="str">
        <f>IF(Aco!D941="","",Aco!D941)</f>
        <v/>
      </c>
      <c r="E941" s="52" t="e">
        <f>IF(Adv!#REF!="","",Adv!#REF!)</f>
        <v>#REF!</v>
      </c>
      <c r="F941" s="52" t="e">
        <f>IF(Cli!#REF!="","",Cli!#REF!)</f>
        <v>#REF!</v>
      </c>
      <c r="M941" s="52" t="str">
        <f>IF(Lançamentos!F941="","",Lançamentos!F941)</f>
        <v/>
      </c>
    </row>
    <row r="942" spans="1:13" ht="24.95" customHeight="1" x14ac:dyDescent="0.25">
      <c r="A942" s="33">
        <v>938</v>
      </c>
      <c r="B942" s="52" t="e">
        <f>IF(Esp!#REF!="","",Esp!#REF!)</f>
        <v>#REF!</v>
      </c>
      <c r="C942" s="52" t="str">
        <f>IF(Aco!D942="","",Aco!D942)</f>
        <v/>
      </c>
      <c r="E942" s="52" t="e">
        <f>IF(Adv!#REF!="","",Adv!#REF!)</f>
        <v>#REF!</v>
      </c>
      <c r="F942" s="52" t="e">
        <f>IF(Cli!#REF!="","",Cli!#REF!)</f>
        <v>#REF!</v>
      </c>
      <c r="M942" s="52" t="str">
        <f>IF(Lançamentos!F942="","",Lançamentos!F942)</f>
        <v/>
      </c>
    </row>
    <row r="943" spans="1:13" ht="24.95" customHeight="1" x14ac:dyDescent="0.25">
      <c r="A943" s="33">
        <v>939</v>
      </c>
      <c r="B943" s="52" t="e">
        <f>IF(Esp!#REF!="","",Esp!#REF!)</f>
        <v>#REF!</v>
      </c>
      <c r="C943" s="52" t="str">
        <f>IF(Aco!D943="","",Aco!D943)</f>
        <v/>
      </c>
      <c r="E943" s="52" t="e">
        <f>IF(Adv!#REF!="","",Adv!#REF!)</f>
        <v>#REF!</v>
      </c>
      <c r="F943" s="52" t="e">
        <f>IF(Cli!#REF!="","",Cli!#REF!)</f>
        <v>#REF!</v>
      </c>
      <c r="M943" s="52" t="str">
        <f>IF(Lançamentos!F943="","",Lançamentos!F943)</f>
        <v/>
      </c>
    </row>
    <row r="944" spans="1:13" ht="24.95" customHeight="1" x14ac:dyDescent="0.25">
      <c r="A944" s="33">
        <v>940</v>
      </c>
      <c r="B944" s="52" t="e">
        <f>IF(Esp!#REF!="","",Esp!#REF!)</f>
        <v>#REF!</v>
      </c>
      <c r="C944" s="52" t="str">
        <f>IF(Aco!D944="","",Aco!D944)</f>
        <v/>
      </c>
      <c r="E944" s="52" t="e">
        <f>IF(Adv!#REF!="","",Adv!#REF!)</f>
        <v>#REF!</v>
      </c>
      <c r="F944" s="52" t="e">
        <f>IF(Cli!#REF!="","",Cli!#REF!)</f>
        <v>#REF!</v>
      </c>
      <c r="M944" s="52" t="str">
        <f>IF(Lançamentos!F944="","",Lançamentos!F944)</f>
        <v/>
      </c>
    </row>
    <row r="945" spans="1:13" ht="24.95" customHeight="1" x14ac:dyDescent="0.25">
      <c r="A945" s="33">
        <v>941</v>
      </c>
      <c r="B945" s="52" t="e">
        <f>IF(Esp!#REF!="","",Esp!#REF!)</f>
        <v>#REF!</v>
      </c>
      <c r="C945" s="52" t="str">
        <f>IF(Aco!D945="","",Aco!D945)</f>
        <v/>
      </c>
      <c r="E945" s="52" t="e">
        <f>IF(Adv!#REF!="","",Adv!#REF!)</f>
        <v>#REF!</v>
      </c>
      <c r="F945" s="52" t="e">
        <f>IF(Cli!#REF!="","",Cli!#REF!)</f>
        <v>#REF!</v>
      </c>
      <c r="M945" s="52" t="str">
        <f>IF(Lançamentos!F945="","",Lançamentos!F945)</f>
        <v/>
      </c>
    </row>
    <row r="946" spans="1:13" ht="24.95" customHeight="1" x14ac:dyDescent="0.25">
      <c r="A946" s="33">
        <v>942</v>
      </c>
      <c r="B946" s="52" t="e">
        <f>IF(Esp!#REF!="","",Esp!#REF!)</f>
        <v>#REF!</v>
      </c>
      <c r="C946" s="52" t="str">
        <f>IF(Aco!D946="","",Aco!D946)</f>
        <v/>
      </c>
      <c r="E946" s="52" t="e">
        <f>IF(Adv!#REF!="","",Adv!#REF!)</f>
        <v>#REF!</v>
      </c>
      <c r="F946" s="52" t="e">
        <f>IF(Cli!#REF!="","",Cli!#REF!)</f>
        <v>#REF!</v>
      </c>
      <c r="M946" s="52" t="str">
        <f>IF(Lançamentos!F946="","",Lançamentos!F946)</f>
        <v/>
      </c>
    </row>
    <row r="947" spans="1:13" ht="24.95" customHeight="1" x14ac:dyDescent="0.25">
      <c r="A947" s="33">
        <v>943</v>
      </c>
      <c r="B947" s="52" t="e">
        <f>IF(Esp!#REF!="","",Esp!#REF!)</f>
        <v>#REF!</v>
      </c>
      <c r="C947" s="52" t="str">
        <f>IF(Aco!D947="","",Aco!D947)</f>
        <v/>
      </c>
      <c r="E947" s="52" t="e">
        <f>IF(Adv!#REF!="","",Adv!#REF!)</f>
        <v>#REF!</v>
      </c>
      <c r="F947" s="52" t="e">
        <f>IF(Cli!#REF!="","",Cli!#REF!)</f>
        <v>#REF!</v>
      </c>
      <c r="M947" s="52" t="str">
        <f>IF(Lançamentos!F947="","",Lançamentos!F947)</f>
        <v/>
      </c>
    </row>
    <row r="948" spans="1:13" ht="24.95" customHeight="1" x14ac:dyDescent="0.25">
      <c r="A948" s="33">
        <v>944</v>
      </c>
      <c r="B948" s="52" t="e">
        <f>IF(Esp!#REF!="","",Esp!#REF!)</f>
        <v>#REF!</v>
      </c>
      <c r="C948" s="52" t="str">
        <f>IF(Aco!D948="","",Aco!D948)</f>
        <v/>
      </c>
      <c r="E948" s="52" t="e">
        <f>IF(Adv!#REF!="","",Adv!#REF!)</f>
        <v>#REF!</v>
      </c>
      <c r="F948" s="52" t="e">
        <f>IF(Cli!#REF!="","",Cli!#REF!)</f>
        <v>#REF!</v>
      </c>
      <c r="M948" s="52" t="str">
        <f>IF(Lançamentos!F948="","",Lançamentos!F948)</f>
        <v/>
      </c>
    </row>
    <row r="949" spans="1:13" ht="24.95" customHeight="1" x14ac:dyDescent="0.25">
      <c r="A949" s="33">
        <v>945</v>
      </c>
      <c r="B949" s="52" t="e">
        <f>IF(Esp!#REF!="","",Esp!#REF!)</f>
        <v>#REF!</v>
      </c>
      <c r="C949" s="52" t="str">
        <f>IF(Aco!D949="","",Aco!D949)</f>
        <v/>
      </c>
      <c r="E949" s="52" t="e">
        <f>IF(Adv!#REF!="","",Adv!#REF!)</f>
        <v>#REF!</v>
      </c>
      <c r="F949" s="52" t="e">
        <f>IF(Cli!#REF!="","",Cli!#REF!)</f>
        <v>#REF!</v>
      </c>
      <c r="M949" s="52" t="str">
        <f>IF(Lançamentos!F949="","",Lançamentos!F949)</f>
        <v/>
      </c>
    </row>
    <row r="950" spans="1:13" ht="24.95" customHeight="1" x14ac:dyDescent="0.25">
      <c r="A950" s="33">
        <v>946</v>
      </c>
      <c r="B950" s="52" t="e">
        <f>IF(Esp!#REF!="","",Esp!#REF!)</f>
        <v>#REF!</v>
      </c>
      <c r="C950" s="52" t="str">
        <f>IF(Aco!D950="","",Aco!D950)</f>
        <v/>
      </c>
      <c r="E950" s="52" t="e">
        <f>IF(Adv!#REF!="","",Adv!#REF!)</f>
        <v>#REF!</v>
      </c>
      <c r="F950" s="52" t="e">
        <f>IF(Cli!#REF!="","",Cli!#REF!)</f>
        <v>#REF!</v>
      </c>
      <c r="M950" s="52" t="str">
        <f>IF(Lançamentos!F950="","",Lançamentos!F950)</f>
        <v/>
      </c>
    </row>
    <row r="951" spans="1:13" ht="24.95" customHeight="1" x14ac:dyDescent="0.25">
      <c r="A951" s="33">
        <v>947</v>
      </c>
      <c r="B951" s="52" t="e">
        <f>IF(Esp!#REF!="","",Esp!#REF!)</f>
        <v>#REF!</v>
      </c>
      <c r="C951" s="52" t="str">
        <f>IF(Aco!D951="","",Aco!D951)</f>
        <v/>
      </c>
      <c r="E951" s="52" t="e">
        <f>IF(Adv!#REF!="","",Adv!#REF!)</f>
        <v>#REF!</v>
      </c>
      <c r="F951" s="52" t="e">
        <f>IF(Cli!#REF!="","",Cli!#REF!)</f>
        <v>#REF!</v>
      </c>
      <c r="M951" s="52" t="str">
        <f>IF(Lançamentos!F951="","",Lançamentos!F951)</f>
        <v/>
      </c>
    </row>
    <row r="952" spans="1:13" ht="24.95" customHeight="1" x14ac:dyDescent="0.25">
      <c r="A952" s="33">
        <v>948</v>
      </c>
      <c r="B952" s="52" t="e">
        <f>IF(Esp!#REF!="","",Esp!#REF!)</f>
        <v>#REF!</v>
      </c>
      <c r="C952" s="52" t="str">
        <f>IF(Aco!D952="","",Aco!D952)</f>
        <v/>
      </c>
      <c r="E952" s="52" t="e">
        <f>IF(Adv!#REF!="","",Adv!#REF!)</f>
        <v>#REF!</v>
      </c>
      <c r="F952" s="52" t="e">
        <f>IF(Cli!#REF!="","",Cli!#REF!)</f>
        <v>#REF!</v>
      </c>
      <c r="M952" s="52" t="str">
        <f>IF(Lançamentos!F952="","",Lançamentos!F952)</f>
        <v/>
      </c>
    </row>
    <row r="953" spans="1:13" ht="24.95" customHeight="1" x14ac:dyDescent="0.25">
      <c r="A953" s="33">
        <v>949</v>
      </c>
      <c r="B953" s="52" t="e">
        <f>IF(Esp!#REF!="","",Esp!#REF!)</f>
        <v>#REF!</v>
      </c>
      <c r="C953" s="52" t="str">
        <f>IF(Aco!D953="","",Aco!D953)</f>
        <v/>
      </c>
      <c r="E953" s="52" t="e">
        <f>IF(Adv!#REF!="","",Adv!#REF!)</f>
        <v>#REF!</v>
      </c>
      <c r="F953" s="52" t="e">
        <f>IF(Cli!#REF!="","",Cli!#REF!)</f>
        <v>#REF!</v>
      </c>
      <c r="M953" s="52" t="str">
        <f>IF(Lançamentos!F953="","",Lançamentos!F953)</f>
        <v/>
      </c>
    </row>
    <row r="954" spans="1:13" ht="24.95" customHeight="1" x14ac:dyDescent="0.25">
      <c r="A954" s="33">
        <v>950</v>
      </c>
      <c r="B954" s="52" t="e">
        <f>IF(Esp!#REF!="","",Esp!#REF!)</f>
        <v>#REF!</v>
      </c>
      <c r="C954" s="52" t="str">
        <f>IF(Aco!D954="","",Aco!D954)</f>
        <v/>
      </c>
      <c r="E954" s="52" t="e">
        <f>IF(Adv!#REF!="","",Adv!#REF!)</f>
        <v>#REF!</v>
      </c>
      <c r="F954" s="52" t="e">
        <f>IF(Cli!#REF!="","",Cli!#REF!)</f>
        <v>#REF!</v>
      </c>
      <c r="M954" s="52" t="str">
        <f>IF(Lançamentos!F954="","",Lançamentos!F954)</f>
        <v/>
      </c>
    </row>
    <row r="955" spans="1:13" ht="24.95" customHeight="1" x14ac:dyDescent="0.25">
      <c r="A955" s="33">
        <v>951</v>
      </c>
      <c r="B955" s="52" t="e">
        <f>IF(Esp!#REF!="","",Esp!#REF!)</f>
        <v>#REF!</v>
      </c>
      <c r="C955" s="52" t="str">
        <f>IF(Aco!D955="","",Aco!D955)</f>
        <v/>
      </c>
      <c r="E955" s="52" t="e">
        <f>IF(Adv!#REF!="","",Adv!#REF!)</f>
        <v>#REF!</v>
      </c>
      <c r="F955" s="52" t="e">
        <f>IF(Cli!#REF!="","",Cli!#REF!)</f>
        <v>#REF!</v>
      </c>
      <c r="M955" s="52" t="str">
        <f>IF(Lançamentos!F955="","",Lançamentos!F955)</f>
        <v/>
      </c>
    </row>
    <row r="956" spans="1:13" ht="24.95" customHeight="1" x14ac:dyDescent="0.25">
      <c r="A956" s="33">
        <v>952</v>
      </c>
      <c r="B956" s="52" t="e">
        <f>IF(Esp!#REF!="","",Esp!#REF!)</f>
        <v>#REF!</v>
      </c>
      <c r="C956" s="52" t="str">
        <f>IF(Aco!D956="","",Aco!D956)</f>
        <v/>
      </c>
      <c r="E956" s="52" t="e">
        <f>IF(Adv!#REF!="","",Adv!#REF!)</f>
        <v>#REF!</v>
      </c>
      <c r="F956" s="52" t="e">
        <f>IF(Cli!#REF!="","",Cli!#REF!)</f>
        <v>#REF!</v>
      </c>
      <c r="M956" s="52" t="str">
        <f>IF(Lançamentos!F956="","",Lançamentos!F956)</f>
        <v/>
      </c>
    </row>
    <row r="957" spans="1:13" ht="24.95" customHeight="1" x14ac:dyDescent="0.25">
      <c r="A957" s="33">
        <v>953</v>
      </c>
      <c r="B957" s="52" t="e">
        <f>IF(Esp!#REF!="","",Esp!#REF!)</f>
        <v>#REF!</v>
      </c>
      <c r="C957" s="52" t="str">
        <f>IF(Aco!D957="","",Aco!D957)</f>
        <v/>
      </c>
      <c r="E957" s="52" t="e">
        <f>IF(Adv!#REF!="","",Adv!#REF!)</f>
        <v>#REF!</v>
      </c>
      <c r="F957" s="52" t="e">
        <f>IF(Cli!#REF!="","",Cli!#REF!)</f>
        <v>#REF!</v>
      </c>
      <c r="M957" s="52" t="str">
        <f>IF(Lançamentos!F957="","",Lançamentos!F957)</f>
        <v/>
      </c>
    </row>
    <row r="958" spans="1:13" ht="24.95" customHeight="1" x14ac:dyDescent="0.25">
      <c r="A958" s="33">
        <v>954</v>
      </c>
      <c r="B958" s="52" t="e">
        <f>IF(Esp!#REF!="","",Esp!#REF!)</f>
        <v>#REF!</v>
      </c>
      <c r="C958" s="52" t="str">
        <f>IF(Aco!D958="","",Aco!D958)</f>
        <v/>
      </c>
      <c r="E958" s="52" t="e">
        <f>IF(Adv!#REF!="","",Adv!#REF!)</f>
        <v>#REF!</v>
      </c>
      <c r="F958" s="52" t="e">
        <f>IF(Cli!#REF!="","",Cli!#REF!)</f>
        <v>#REF!</v>
      </c>
      <c r="M958" s="52" t="str">
        <f>IF(Lançamentos!F958="","",Lançamentos!F958)</f>
        <v/>
      </c>
    </row>
    <row r="959" spans="1:13" ht="24.95" customHeight="1" x14ac:dyDescent="0.25">
      <c r="A959" s="33">
        <v>955</v>
      </c>
      <c r="B959" s="52" t="e">
        <f>IF(Esp!#REF!="","",Esp!#REF!)</f>
        <v>#REF!</v>
      </c>
      <c r="C959" s="52" t="str">
        <f>IF(Aco!D959="","",Aco!D959)</f>
        <v/>
      </c>
      <c r="E959" s="52" t="e">
        <f>IF(Adv!#REF!="","",Adv!#REF!)</f>
        <v>#REF!</v>
      </c>
      <c r="F959" s="52" t="e">
        <f>IF(Cli!#REF!="","",Cli!#REF!)</f>
        <v>#REF!</v>
      </c>
      <c r="M959" s="52" t="str">
        <f>IF(Lançamentos!F959="","",Lançamentos!F959)</f>
        <v/>
      </c>
    </row>
    <row r="960" spans="1:13" ht="24.95" customHeight="1" x14ac:dyDescent="0.25">
      <c r="A960" s="33">
        <v>956</v>
      </c>
      <c r="B960" s="52" t="e">
        <f>IF(Esp!#REF!="","",Esp!#REF!)</f>
        <v>#REF!</v>
      </c>
      <c r="C960" s="52" t="str">
        <f>IF(Aco!D960="","",Aco!D960)</f>
        <v/>
      </c>
      <c r="E960" s="52" t="e">
        <f>IF(Adv!#REF!="","",Adv!#REF!)</f>
        <v>#REF!</v>
      </c>
      <c r="F960" s="52" t="e">
        <f>IF(Cli!#REF!="","",Cli!#REF!)</f>
        <v>#REF!</v>
      </c>
      <c r="M960" s="52" t="str">
        <f>IF(Lançamentos!F960="","",Lançamentos!F960)</f>
        <v/>
      </c>
    </row>
    <row r="961" spans="1:13" ht="24.95" customHeight="1" x14ac:dyDescent="0.25">
      <c r="A961" s="33">
        <v>957</v>
      </c>
      <c r="B961" s="52" t="e">
        <f>IF(Esp!#REF!="","",Esp!#REF!)</f>
        <v>#REF!</v>
      </c>
      <c r="C961" s="52" t="str">
        <f>IF(Aco!D961="","",Aco!D961)</f>
        <v/>
      </c>
      <c r="E961" s="52" t="e">
        <f>IF(Adv!#REF!="","",Adv!#REF!)</f>
        <v>#REF!</v>
      </c>
      <c r="F961" s="52" t="e">
        <f>IF(Cli!#REF!="","",Cli!#REF!)</f>
        <v>#REF!</v>
      </c>
      <c r="M961" s="52" t="str">
        <f>IF(Lançamentos!F961="","",Lançamentos!F961)</f>
        <v/>
      </c>
    </row>
    <row r="962" spans="1:13" ht="24.95" customHeight="1" x14ac:dyDescent="0.25">
      <c r="A962" s="33">
        <v>958</v>
      </c>
      <c r="B962" s="52" t="e">
        <f>IF(Esp!#REF!="","",Esp!#REF!)</f>
        <v>#REF!</v>
      </c>
      <c r="C962" s="52" t="str">
        <f>IF(Aco!D962="","",Aco!D962)</f>
        <v/>
      </c>
      <c r="E962" s="52" t="e">
        <f>IF(Adv!#REF!="","",Adv!#REF!)</f>
        <v>#REF!</v>
      </c>
      <c r="F962" s="52" t="e">
        <f>IF(Cli!#REF!="","",Cli!#REF!)</f>
        <v>#REF!</v>
      </c>
      <c r="M962" s="52" t="str">
        <f>IF(Lançamentos!F962="","",Lançamentos!F962)</f>
        <v/>
      </c>
    </row>
    <row r="963" spans="1:13" ht="24.95" customHeight="1" x14ac:dyDescent="0.25">
      <c r="A963" s="33">
        <v>959</v>
      </c>
      <c r="B963" s="52" t="e">
        <f>IF(Esp!#REF!="","",Esp!#REF!)</f>
        <v>#REF!</v>
      </c>
      <c r="C963" s="52" t="str">
        <f>IF(Aco!D963="","",Aco!D963)</f>
        <v/>
      </c>
      <c r="E963" s="52" t="e">
        <f>IF(Adv!#REF!="","",Adv!#REF!)</f>
        <v>#REF!</v>
      </c>
      <c r="F963" s="52" t="e">
        <f>IF(Cli!#REF!="","",Cli!#REF!)</f>
        <v>#REF!</v>
      </c>
      <c r="M963" s="52" t="str">
        <f>IF(Lançamentos!F963="","",Lançamentos!F963)</f>
        <v/>
      </c>
    </row>
    <row r="964" spans="1:13" ht="24.95" customHeight="1" x14ac:dyDescent="0.25">
      <c r="A964" s="33">
        <v>960</v>
      </c>
      <c r="B964" s="52" t="e">
        <f>IF(Esp!#REF!="","",Esp!#REF!)</f>
        <v>#REF!</v>
      </c>
      <c r="C964" s="52" t="str">
        <f>IF(Aco!D964="","",Aco!D964)</f>
        <v/>
      </c>
      <c r="E964" s="52" t="e">
        <f>IF(Adv!#REF!="","",Adv!#REF!)</f>
        <v>#REF!</v>
      </c>
      <c r="F964" s="52" t="e">
        <f>IF(Cli!#REF!="","",Cli!#REF!)</f>
        <v>#REF!</v>
      </c>
      <c r="M964" s="52" t="str">
        <f>IF(Lançamentos!F964="","",Lançamentos!F964)</f>
        <v/>
      </c>
    </row>
    <row r="965" spans="1:13" ht="24.95" customHeight="1" x14ac:dyDescent="0.25">
      <c r="A965" s="33">
        <v>961</v>
      </c>
      <c r="B965" s="52" t="e">
        <f>IF(Esp!#REF!="","",Esp!#REF!)</f>
        <v>#REF!</v>
      </c>
      <c r="C965" s="52" t="str">
        <f>IF(Aco!D965="","",Aco!D965)</f>
        <v/>
      </c>
      <c r="E965" s="52" t="e">
        <f>IF(Adv!#REF!="","",Adv!#REF!)</f>
        <v>#REF!</v>
      </c>
      <c r="F965" s="52" t="e">
        <f>IF(Cli!#REF!="","",Cli!#REF!)</f>
        <v>#REF!</v>
      </c>
      <c r="M965" s="52" t="str">
        <f>IF(Lançamentos!F965="","",Lançamentos!F965)</f>
        <v/>
      </c>
    </row>
    <row r="966" spans="1:13" ht="24.95" customHeight="1" x14ac:dyDescent="0.25">
      <c r="A966" s="33">
        <v>962</v>
      </c>
      <c r="B966" s="52" t="e">
        <f>IF(Esp!#REF!="","",Esp!#REF!)</f>
        <v>#REF!</v>
      </c>
      <c r="C966" s="52" t="str">
        <f>IF(Aco!D966="","",Aco!D966)</f>
        <v/>
      </c>
      <c r="E966" s="52" t="e">
        <f>IF(Adv!#REF!="","",Adv!#REF!)</f>
        <v>#REF!</v>
      </c>
      <c r="F966" s="52" t="e">
        <f>IF(Cli!#REF!="","",Cli!#REF!)</f>
        <v>#REF!</v>
      </c>
      <c r="M966" s="52" t="str">
        <f>IF(Lançamentos!F966="","",Lançamentos!F966)</f>
        <v/>
      </c>
    </row>
    <row r="967" spans="1:13" ht="24.95" customHeight="1" x14ac:dyDescent="0.25">
      <c r="A967" s="33">
        <v>963</v>
      </c>
      <c r="B967" s="52" t="e">
        <f>IF(Esp!#REF!="","",Esp!#REF!)</f>
        <v>#REF!</v>
      </c>
      <c r="C967" s="52" t="str">
        <f>IF(Aco!D967="","",Aco!D967)</f>
        <v/>
      </c>
      <c r="E967" s="52" t="e">
        <f>IF(Adv!#REF!="","",Adv!#REF!)</f>
        <v>#REF!</v>
      </c>
      <c r="F967" s="52" t="e">
        <f>IF(Cli!#REF!="","",Cli!#REF!)</f>
        <v>#REF!</v>
      </c>
      <c r="M967" s="52" t="str">
        <f>IF(Lançamentos!F967="","",Lançamentos!F967)</f>
        <v/>
      </c>
    </row>
    <row r="968" spans="1:13" ht="24.95" customHeight="1" x14ac:dyDescent="0.25">
      <c r="A968" s="33">
        <v>964</v>
      </c>
      <c r="B968" s="52" t="e">
        <f>IF(Esp!#REF!="","",Esp!#REF!)</f>
        <v>#REF!</v>
      </c>
      <c r="C968" s="52" t="str">
        <f>IF(Aco!D968="","",Aco!D968)</f>
        <v/>
      </c>
      <c r="E968" s="52" t="e">
        <f>IF(Adv!#REF!="","",Adv!#REF!)</f>
        <v>#REF!</v>
      </c>
      <c r="F968" s="52" t="e">
        <f>IF(Cli!#REF!="","",Cli!#REF!)</f>
        <v>#REF!</v>
      </c>
      <c r="M968" s="52" t="str">
        <f>IF(Lançamentos!F968="","",Lançamentos!F968)</f>
        <v/>
      </c>
    </row>
    <row r="969" spans="1:13" ht="24.95" customHeight="1" x14ac:dyDescent="0.25">
      <c r="A969" s="33">
        <v>965</v>
      </c>
      <c r="B969" s="52" t="e">
        <f>IF(Esp!#REF!="","",Esp!#REF!)</f>
        <v>#REF!</v>
      </c>
      <c r="C969" s="52" t="str">
        <f>IF(Aco!D969="","",Aco!D969)</f>
        <v/>
      </c>
      <c r="E969" s="52" t="e">
        <f>IF(Adv!#REF!="","",Adv!#REF!)</f>
        <v>#REF!</v>
      </c>
      <c r="F969" s="52" t="e">
        <f>IF(Cli!#REF!="","",Cli!#REF!)</f>
        <v>#REF!</v>
      </c>
      <c r="M969" s="52" t="str">
        <f>IF(Lançamentos!F969="","",Lançamentos!F969)</f>
        <v/>
      </c>
    </row>
    <row r="970" spans="1:13" ht="24.95" customHeight="1" x14ac:dyDescent="0.25">
      <c r="A970" s="33">
        <v>966</v>
      </c>
      <c r="B970" s="52" t="e">
        <f>IF(Esp!#REF!="","",Esp!#REF!)</f>
        <v>#REF!</v>
      </c>
      <c r="C970" s="52" t="str">
        <f>IF(Aco!D970="","",Aco!D970)</f>
        <v/>
      </c>
      <c r="E970" s="52" t="e">
        <f>IF(Adv!#REF!="","",Adv!#REF!)</f>
        <v>#REF!</v>
      </c>
      <c r="F970" s="52" t="e">
        <f>IF(Cli!#REF!="","",Cli!#REF!)</f>
        <v>#REF!</v>
      </c>
      <c r="M970" s="52" t="str">
        <f>IF(Lançamentos!F970="","",Lançamentos!F970)</f>
        <v/>
      </c>
    </row>
    <row r="971" spans="1:13" ht="24.95" customHeight="1" x14ac:dyDescent="0.25">
      <c r="A971" s="33">
        <v>967</v>
      </c>
      <c r="B971" s="52" t="e">
        <f>IF(Esp!#REF!="","",Esp!#REF!)</f>
        <v>#REF!</v>
      </c>
      <c r="C971" s="52" t="str">
        <f>IF(Aco!D971="","",Aco!D971)</f>
        <v/>
      </c>
      <c r="E971" s="52" t="e">
        <f>IF(Adv!#REF!="","",Adv!#REF!)</f>
        <v>#REF!</v>
      </c>
      <c r="F971" s="52" t="e">
        <f>IF(Cli!#REF!="","",Cli!#REF!)</f>
        <v>#REF!</v>
      </c>
      <c r="M971" s="52" t="str">
        <f>IF(Lançamentos!F971="","",Lançamentos!F971)</f>
        <v/>
      </c>
    </row>
    <row r="972" spans="1:13" ht="24.95" customHeight="1" x14ac:dyDescent="0.25">
      <c r="A972" s="33">
        <v>968</v>
      </c>
      <c r="B972" s="52" t="e">
        <f>IF(Esp!#REF!="","",Esp!#REF!)</f>
        <v>#REF!</v>
      </c>
      <c r="C972" s="52" t="str">
        <f>IF(Aco!D972="","",Aco!D972)</f>
        <v/>
      </c>
      <c r="E972" s="52" t="e">
        <f>IF(Adv!#REF!="","",Adv!#REF!)</f>
        <v>#REF!</v>
      </c>
      <c r="F972" s="52" t="e">
        <f>IF(Cli!#REF!="","",Cli!#REF!)</f>
        <v>#REF!</v>
      </c>
      <c r="M972" s="52" t="str">
        <f>IF(Lançamentos!F972="","",Lançamentos!F972)</f>
        <v/>
      </c>
    </row>
    <row r="973" spans="1:13" ht="24.95" customHeight="1" x14ac:dyDescent="0.25">
      <c r="A973" s="33">
        <v>969</v>
      </c>
      <c r="B973" s="52" t="e">
        <f>IF(Esp!#REF!="","",Esp!#REF!)</f>
        <v>#REF!</v>
      </c>
      <c r="C973" s="52" t="str">
        <f>IF(Aco!D973="","",Aco!D973)</f>
        <v/>
      </c>
      <c r="E973" s="52" t="e">
        <f>IF(Adv!#REF!="","",Adv!#REF!)</f>
        <v>#REF!</v>
      </c>
      <c r="F973" s="52" t="e">
        <f>IF(Cli!#REF!="","",Cli!#REF!)</f>
        <v>#REF!</v>
      </c>
      <c r="M973" s="52" t="str">
        <f>IF(Lançamentos!F973="","",Lançamentos!F973)</f>
        <v/>
      </c>
    </row>
    <row r="974" spans="1:13" ht="24.95" customHeight="1" x14ac:dyDescent="0.25">
      <c r="A974" s="33">
        <v>970</v>
      </c>
      <c r="B974" s="52" t="e">
        <f>IF(Esp!#REF!="","",Esp!#REF!)</f>
        <v>#REF!</v>
      </c>
      <c r="C974" s="52" t="str">
        <f>IF(Aco!D974="","",Aco!D974)</f>
        <v/>
      </c>
      <c r="E974" s="52" t="e">
        <f>IF(Adv!#REF!="","",Adv!#REF!)</f>
        <v>#REF!</v>
      </c>
      <c r="F974" s="52" t="e">
        <f>IF(Cli!#REF!="","",Cli!#REF!)</f>
        <v>#REF!</v>
      </c>
      <c r="M974" s="52" t="str">
        <f>IF(Lançamentos!F974="","",Lançamentos!F974)</f>
        <v/>
      </c>
    </row>
    <row r="975" spans="1:13" ht="24.95" customHeight="1" x14ac:dyDescent="0.25">
      <c r="A975" s="33">
        <v>971</v>
      </c>
      <c r="B975" s="52" t="e">
        <f>IF(Esp!#REF!="","",Esp!#REF!)</f>
        <v>#REF!</v>
      </c>
      <c r="C975" s="52" t="str">
        <f>IF(Aco!D975="","",Aco!D975)</f>
        <v/>
      </c>
      <c r="E975" s="52" t="e">
        <f>IF(Adv!#REF!="","",Adv!#REF!)</f>
        <v>#REF!</v>
      </c>
      <c r="F975" s="52" t="e">
        <f>IF(Cli!#REF!="","",Cli!#REF!)</f>
        <v>#REF!</v>
      </c>
      <c r="M975" s="52" t="str">
        <f>IF(Lançamentos!F975="","",Lançamentos!F975)</f>
        <v/>
      </c>
    </row>
    <row r="976" spans="1:13" ht="24.95" customHeight="1" x14ac:dyDescent="0.25">
      <c r="A976" s="33">
        <v>972</v>
      </c>
      <c r="B976" s="52" t="e">
        <f>IF(Esp!#REF!="","",Esp!#REF!)</f>
        <v>#REF!</v>
      </c>
      <c r="C976" s="52" t="str">
        <f>IF(Aco!D976="","",Aco!D976)</f>
        <v/>
      </c>
      <c r="E976" s="52" t="e">
        <f>IF(Adv!#REF!="","",Adv!#REF!)</f>
        <v>#REF!</v>
      </c>
      <c r="F976" s="52" t="e">
        <f>IF(Cli!#REF!="","",Cli!#REF!)</f>
        <v>#REF!</v>
      </c>
      <c r="M976" s="52" t="str">
        <f>IF(Lançamentos!F976="","",Lançamentos!F976)</f>
        <v/>
      </c>
    </row>
    <row r="977" spans="1:13" ht="24.95" customHeight="1" x14ac:dyDescent="0.25">
      <c r="A977" s="33">
        <v>973</v>
      </c>
      <c r="B977" s="52" t="e">
        <f>IF(Esp!#REF!="","",Esp!#REF!)</f>
        <v>#REF!</v>
      </c>
      <c r="C977" s="52" t="str">
        <f>IF(Aco!D977="","",Aco!D977)</f>
        <v/>
      </c>
      <c r="E977" s="52" t="e">
        <f>IF(Adv!#REF!="","",Adv!#REF!)</f>
        <v>#REF!</v>
      </c>
      <c r="F977" s="52" t="e">
        <f>IF(Cli!#REF!="","",Cli!#REF!)</f>
        <v>#REF!</v>
      </c>
      <c r="M977" s="52" t="str">
        <f>IF(Lançamentos!F977="","",Lançamentos!F977)</f>
        <v/>
      </c>
    </row>
    <row r="978" spans="1:13" ht="24.95" customHeight="1" x14ac:dyDescent="0.25">
      <c r="A978" s="33">
        <v>974</v>
      </c>
      <c r="B978" s="52" t="e">
        <f>IF(Esp!#REF!="","",Esp!#REF!)</f>
        <v>#REF!</v>
      </c>
      <c r="C978" s="52" t="str">
        <f>IF(Aco!D978="","",Aco!D978)</f>
        <v/>
      </c>
      <c r="E978" s="52" t="e">
        <f>IF(Adv!#REF!="","",Adv!#REF!)</f>
        <v>#REF!</v>
      </c>
      <c r="F978" s="52" t="e">
        <f>IF(Cli!#REF!="","",Cli!#REF!)</f>
        <v>#REF!</v>
      </c>
      <c r="M978" s="52" t="str">
        <f>IF(Lançamentos!F978="","",Lançamentos!F978)</f>
        <v/>
      </c>
    </row>
    <row r="979" spans="1:13" ht="24.95" customHeight="1" x14ac:dyDescent="0.25">
      <c r="A979" s="33">
        <v>975</v>
      </c>
      <c r="B979" s="52" t="e">
        <f>IF(Esp!#REF!="","",Esp!#REF!)</f>
        <v>#REF!</v>
      </c>
      <c r="C979" s="52" t="str">
        <f>IF(Aco!D979="","",Aco!D979)</f>
        <v/>
      </c>
      <c r="E979" s="52" t="e">
        <f>IF(Adv!#REF!="","",Adv!#REF!)</f>
        <v>#REF!</v>
      </c>
      <c r="F979" s="52" t="e">
        <f>IF(Cli!#REF!="","",Cli!#REF!)</f>
        <v>#REF!</v>
      </c>
      <c r="M979" s="52" t="str">
        <f>IF(Lançamentos!F979="","",Lançamentos!F979)</f>
        <v/>
      </c>
    </row>
    <row r="980" spans="1:13" ht="24.95" customHeight="1" x14ac:dyDescent="0.25">
      <c r="A980" s="33">
        <v>976</v>
      </c>
      <c r="B980" s="52" t="e">
        <f>IF(Esp!#REF!="","",Esp!#REF!)</f>
        <v>#REF!</v>
      </c>
      <c r="C980" s="52" t="str">
        <f>IF(Aco!D980="","",Aco!D980)</f>
        <v/>
      </c>
      <c r="E980" s="52" t="e">
        <f>IF(Adv!#REF!="","",Adv!#REF!)</f>
        <v>#REF!</v>
      </c>
      <c r="F980" s="52" t="e">
        <f>IF(Cli!#REF!="","",Cli!#REF!)</f>
        <v>#REF!</v>
      </c>
      <c r="M980" s="52" t="str">
        <f>IF(Lançamentos!F980="","",Lançamentos!F980)</f>
        <v/>
      </c>
    </row>
    <row r="981" spans="1:13" ht="24.95" customHeight="1" x14ac:dyDescent="0.25">
      <c r="A981" s="33">
        <v>977</v>
      </c>
      <c r="B981" s="52" t="e">
        <f>IF(Esp!#REF!="","",Esp!#REF!)</f>
        <v>#REF!</v>
      </c>
      <c r="C981" s="52" t="str">
        <f>IF(Aco!D981="","",Aco!D981)</f>
        <v/>
      </c>
      <c r="E981" s="52" t="e">
        <f>IF(Adv!#REF!="","",Adv!#REF!)</f>
        <v>#REF!</v>
      </c>
      <c r="F981" s="52" t="e">
        <f>IF(Cli!#REF!="","",Cli!#REF!)</f>
        <v>#REF!</v>
      </c>
      <c r="M981" s="52" t="str">
        <f>IF(Lançamentos!F981="","",Lançamentos!F981)</f>
        <v/>
      </c>
    </row>
    <row r="982" spans="1:13" ht="24.95" customHeight="1" x14ac:dyDescent="0.25">
      <c r="A982" s="33">
        <v>978</v>
      </c>
      <c r="B982" s="52" t="e">
        <f>IF(Esp!#REF!="","",Esp!#REF!)</f>
        <v>#REF!</v>
      </c>
      <c r="C982" s="52" t="str">
        <f>IF(Aco!D982="","",Aco!D982)</f>
        <v/>
      </c>
      <c r="E982" s="52" t="e">
        <f>IF(Adv!#REF!="","",Adv!#REF!)</f>
        <v>#REF!</v>
      </c>
      <c r="F982" s="52" t="e">
        <f>IF(Cli!#REF!="","",Cli!#REF!)</f>
        <v>#REF!</v>
      </c>
      <c r="M982" s="52" t="str">
        <f>IF(Lançamentos!F982="","",Lançamentos!F982)</f>
        <v/>
      </c>
    </row>
    <row r="983" spans="1:13" ht="24.95" customHeight="1" x14ac:dyDescent="0.25">
      <c r="A983" s="33">
        <v>979</v>
      </c>
      <c r="B983" s="52" t="e">
        <f>IF(Esp!#REF!="","",Esp!#REF!)</f>
        <v>#REF!</v>
      </c>
      <c r="C983" s="52" t="str">
        <f>IF(Aco!D983="","",Aco!D983)</f>
        <v/>
      </c>
      <c r="E983" s="52" t="e">
        <f>IF(Adv!#REF!="","",Adv!#REF!)</f>
        <v>#REF!</v>
      </c>
      <c r="F983" s="52" t="e">
        <f>IF(Cli!#REF!="","",Cli!#REF!)</f>
        <v>#REF!</v>
      </c>
      <c r="M983" s="52" t="str">
        <f>IF(Lançamentos!F983="","",Lançamentos!F983)</f>
        <v/>
      </c>
    </row>
    <row r="984" spans="1:13" ht="24.95" customHeight="1" x14ac:dyDescent="0.25">
      <c r="A984" s="33">
        <v>980</v>
      </c>
      <c r="B984" s="52" t="e">
        <f>IF(Esp!#REF!="","",Esp!#REF!)</f>
        <v>#REF!</v>
      </c>
      <c r="C984" s="52" t="str">
        <f>IF(Aco!D984="","",Aco!D984)</f>
        <v/>
      </c>
      <c r="E984" s="52" t="e">
        <f>IF(Adv!#REF!="","",Adv!#REF!)</f>
        <v>#REF!</v>
      </c>
      <c r="F984" s="52" t="e">
        <f>IF(Cli!#REF!="","",Cli!#REF!)</f>
        <v>#REF!</v>
      </c>
      <c r="M984" s="52" t="str">
        <f>IF(Lançamentos!F984="","",Lançamentos!F984)</f>
        <v/>
      </c>
    </row>
    <row r="985" spans="1:13" ht="24.95" customHeight="1" x14ac:dyDescent="0.25">
      <c r="A985" s="33">
        <v>981</v>
      </c>
      <c r="B985" s="52" t="e">
        <f>IF(Esp!#REF!="","",Esp!#REF!)</f>
        <v>#REF!</v>
      </c>
      <c r="C985" s="52" t="str">
        <f>IF(Aco!D985="","",Aco!D985)</f>
        <v/>
      </c>
      <c r="E985" s="52" t="e">
        <f>IF(Adv!#REF!="","",Adv!#REF!)</f>
        <v>#REF!</v>
      </c>
      <c r="F985" s="52" t="e">
        <f>IF(Cli!#REF!="","",Cli!#REF!)</f>
        <v>#REF!</v>
      </c>
      <c r="M985" s="52" t="str">
        <f>IF(Lançamentos!F985="","",Lançamentos!F985)</f>
        <v/>
      </c>
    </row>
    <row r="986" spans="1:13" ht="24.95" customHeight="1" x14ac:dyDescent="0.25">
      <c r="A986" s="33">
        <v>982</v>
      </c>
      <c r="B986" s="52" t="e">
        <f>IF(Esp!#REF!="","",Esp!#REF!)</f>
        <v>#REF!</v>
      </c>
      <c r="C986" s="52" t="str">
        <f>IF(Aco!D986="","",Aco!D986)</f>
        <v/>
      </c>
      <c r="E986" s="52" t="e">
        <f>IF(Adv!#REF!="","",Adv!#REF!)</f>
        <v>#REF!</v>
      </c>
      <c r="F986" s="52" t="e">
        <f>IF(Cli!#REF!="","",Cli!#REF!)</f>
        <v>#REF!</v>
      </c>
      <c r="M986" s="52" t="str">
        <f>IF(Lançamentos!F986="","",Lançamentos!F986)</f>
        <v/>
      </c>
    </row>
    <row r="987" spans="1:13" ht="24.95" customHeight="1" x14ac:dyDescent="0.25">
      <c r="A987" s="33">
        <v>983</v>
      </c>
      <c r="B987" s="52" t="e">
        <f>IF(Esp!#REF!="","",Esp!#REF!)</f>
        <v>#REF!</v>
      </c>
      <c r="C987" s="52" t="str">
        <f>IF(Aco!D987="","",Aco!D987)</f>
        <v/>
      </c>
      <c r="E987" s="52" t="e">
        <f>IF(Adv!#REF!="","",Adv!#REF!)</f>
        <v>#REF!</v>
      </c>
      <c r="F987" s="52" t="e">
        <f>IF(Cli!#REF!="","",Cli!#REF!)</f>
        <v>#REF!</v>
      </c>
      <c r="M987" s="52" t="str">
        <f>IF(Lançamentos!F987="","",Lançamentos!F987)</f>
        <v/>
      </c>
    </row>
    <row r="988" spans="1:13" ht="24.95" customHeight="1" x14ac:dyDescent="0.25">
      <c r="A988" s="33">
        <v>984</v>
      </c>
      <c r="B988" s="52" t="e">
        <f>IF(Esp!#REF!="","",Esp!#REF!)</f>
        <v>#REF!</v>
      </c>
      <c r="C988" s="52" t="str">
        <f>IF(Aco!D988="","",Aco!D988)</f>
        <v/>
      </c>
      <c r="E988" s="52" t="e">
        <f>IF(Adv!#REF!="","",Adv!#REF!)</f>
        <v>#REF!</v>
      </c>
      <c r="F988" s="52" t="e">
        <f>IF(Cli!#REF!="","",Cli!#REF!)</f>
        <v>#REF!</v>
      </c>
      <c r="M988" s="52" t="str">
        <f>IF(Lançamentos!F988="","",Lançamentos!F988)</f>
        <v/>
      </c>
    </row>
    <row r="989" spans="1:13" ht="24.95" customHeight="1" x14ac:dyDescent="0.25">
      <c r="A989" s="33">
        <v>985</v>
      </c>
      <c r="B989" s="52" t="e">
        <f>IF(Esp!#REF!="","",Esp!#REF!)</f>
        <v>#REF!</v>
      </c>
      <c r="C989" s="52" t="str">
        <f>IF(Aco!D989="","",Aco!D989)</f>
        <v/>
      </c>
      <c r="E989" s="52" t="e">
        <f>IF(Adv!#REF!="","",Adv!#REF!)</f>
        <v>#REF!</v>
      </c>
      <c r="F989" s="52" t="e">
        <f>IF(Cli!#REF!="","",Cli!#REF!)</f>
        <v>#REF!</v>
      </c>
      <c r="M989" s="52" t="str">
        <f>IF(Lançamentos!F989="","",Lançamentos!F989)</f>
        <v/>
      </c>
    </row>
    <row r="990" spans="1:13" ht="24.95" customHeight="1" x14ac:dyDescent="0.25">
      <c r="A990" s="33">
        <v>986</v>
      </c>
      <c r="B990" s="52" t="e">
        <f>IF(Esp!#REF!="","",Esp!#REF!)</f>
        <v>#REF!</v>
      </c>
      <c r="C990" s="52" t="str">
        <f>IF(Aco!D990="","",Aco!D990)</f>
        <v/>
      </c>
      <c r="E990" s="52" t="e">
        <f>IF(Adv!#REF!="","",Adv!#REF!)</f>
        <v>#REF!</v>
      </c>
      <c r="F990" s="52" t="e">
        <f>IF(Cli!#REF!="","",Cli!#REF!)</f>
        <v>#REF!</v>
      </c>
      <c r="M990" s="52" t="str">
        <f>IF(Lançamentos!F990="","",Lançamentos!F990)</f>
        <v/>
      </c>
    </row>
    <row r="991" spans="1:13" ht="24.95" customHeight="1" x14ac:dyDescent="0.25">
      <c r="A991" s="33">
        <v>987</v>
      </c>
      <c r="B991" s="52" t="e">
        <f>IF(Esp!#REF!="","",Esp!#REF!)</f>
        <v>#REF!</v>
      </c>
      <c r="C991" s="52" t="str">
        <f>IF(Aco!D991="","",Aco!D991)</f>
        <v/>
      </c>
      <c r="E991" s="52" t="e">
        <f>IF(Adv!#REF!="","",Adv!#REF!)</f>
        <v>#REF!</v>
      </c>
      <c r="F991" s="52" t="e">
        <f>IF(Cli!#REF!="","",Cli!#REF!)</f>
        <v>#REF!</v>
      </c>
      <c r="M991" s="52" t="str">
        <f>IF(Lançamentos!F991="","",Lançamentos!F991)</f>
        <v/>
      </c>
    </row>
    <row r="992" spans="1:13" ht="24.95" customHeight="1" x14ac:dyDescent="0.25">
      <c r="A992" s="33">
        <v>988</v>
      </c>
      <c r="B992" s="52" t="e">
        <f>IF(Esp!#REF!="","",Esp!#REF!)</f>
        <v>#REF!</v>
      </c>
      <c r="C992" s="52" t="str">
        <f>IF(Aco!D992="","",Aco!D992)</f>
        <v/>
      </c>
      <c r="E992" s="52" t="e">
        <f>IF(Adv!#REF!="","",Adv!#REF!)</f>
        <v>#REF!</v>
      </c>
      <c r="F992" s="52" t="e">
        <f>IF(Cli!#REF!="","",Cli!#REF!)</f>
        <v>#REF!</v>
      </c>
      <c r="M992" s="52" t="str">
        <f>IF(Lançamentos!F992="","",Lançamentos!F992)</f>
        <v/>
      </c>
    </row>
    <row r="993" spans="1:13" ht="24.95" customHeight="1" x14ac:dyDescent="0.25">
      <c r="A993" s="33">
        <v>989</v>
      </c>
      <c r="B993" s="52" t="e">
        <f>IF(Esp!#REF!="","",Esp!#REF!)</f>
        <v>#REF!</v>
      </c>
      <c r="C993" s="52" t="str">
        <f>IF(Aco!D993="","",Aco!D993)</f>
        <v/>
      </c>
      <c r="E993" s="52" t="e">
        <f>IF(Adv!#REF!="","",Adv!#REF!)</f>
        <v>#REF!</v>
      </c>
      <c r="F993" s="52" t="e">
        <f>IF(Cli!#REF!="","",Cli!#REF!)</f>
        <v>#REF!</v>
      </c>
      <c r="M993" s="52" t="str">
        <f>IF(Lançamentos!F993="","",Lançamentos!F993)</f>
        <v/>
      </c>
    </row>
    <row r="994" spans="1:13" ht="24.95" customHeight="1" x14ac:dyDescent="0.25">
      <c r="A994" s="33">
        <v>990</v>
      </c>
      <c r="B994" s="52" t="e">
        <f>IF(Esp!#REF!="","",Esp!#REF!)</f>
        <v>#REF!</v>
      </c>
      <c r="C994" s="52" t="str">
        <f>IF(Aco!D994="","",Aco!D994)</f>
        <v/>
      </c>
      <c r="E994" s="52" t="e">
        <f>IF(Adv!#REF!="","",Adv!#REF!)</f>
        <v>#REF!</v>
      </c>
      <c r="F994" s="52" t="e">
        <f>IF(Cli!#REF!="","",Cli!#REF!)</f>
        <v>#REF!</v>
      </c>
      <c r="M994" s="52" t="str">
        <f>IF(Lançamentos!F994="","",Lançamentos!F994)</f>
        <v/>
      </c>
    </row>
    <row r="995" spans="1:13" ht="24.95" customHeight="1" x14ac:dyDescent="0.25">
      <c r="A995" s="33">
        <v>991</v>
      </c>
      <c r="B995" s="52" t="e">
        <f>IF(Esp!#REF!="","",Esp!#REF!)</f>
        <v>#REF!</v>
      </c>
      <c r="C995" s="52" t="str">
        <f>IF(Aco!D995="","",Aco!D995)</f>
        <v/>
      </c>
      <c r="E995" s="52" t="e">
        <f>IF(Adv!#REF!="","",Adv!#REF!)</f>
        <v>#REF!</v>
      </c>
      <c r="F995" s="52" t="e">
        <f>IF(Cli!#REF!="","",Cli!#REF!)</f>
        <v>#REF!</v>
      </c>
      <c r="M995" s="52" t="str">
        <f>IF(Lançamentos!F995="","",Lançamentos!F995)</f>
        <v/>
      </c>
    </row>
    <row r="996" spans="1:13" ht="24.95" customHeight="1" x14ac:dyDescent="0.25">
      <c r="A996" s="33">
        <v>992</v>
      </c>
      <c r="B996" s="52" t="e">
        <f>IF(Esp!#REF!="","",Esp!#REF!)</f>
        <v>#REF!</v>
      </c>
      <c r="C996" s="52" t="str">
        <f>IF(Aco!D996="","",Aco!D996)</f>
        <v/>
      </c>
      <c r="E996" s="52" t="e">
        <f>IF(Adv!#REF!="","",Adv!#REF!)</f>
        <v>#REF!</v>
      </c>
      <c r="F996" s="52" t="e">
        <f>IF(Cli!#REF!="","",Cli!#REF!)</f>
        <v>#REF!</v>
      </c>
      <c r="M996" s="52" t="str">
        <f>IF(Lançamentos!F996="","",Lançamentos!F996)</f>
        <v/>
      </c>
    </row>
    <row r="997" spans="1:13" ht="24.95" customHeight="1" x14ac:dyDescent="0.25">
      <c r="A997" s="33">
        <v>993</v>
      </c>
      <c r="B997" s="52" t="e">
        <f>IF(Esp!#REF!="","",Esp!#REF!)</f>
        <v>#REF!</v>
      </c>
      <c r="C997" s="52" t="str">
        <f>IF(Aco!D997="","",Aco!D997)</f>
        <v/>
      </c>
      <c r="E997" s="52" t="e">
        <f>IF(Adv!#REF!="","",Adv!#REF!)</f>
        <v>#REF!</v>
      </c>
      <c r="F997" s="52" t="e">
        <f>IF(Cli!#REF!="","",Cli!#REF!)</f>
        <v>#REF!</v>
      </c>
      <c r="M997" s="52" t="str">
        <f>IF(Lançamentos!F997="","",Lançamentos!F997)</f>
        <v/>
      </c>
    </row>
    <row r="998" spans="1:13" ht="24.95" customHeight="1" x14ac:dyDescent="0.25">
      <c r="A998" s="33">
        <v>994</v>
      </c>
      <c r="B998" s="52" t="e">
        <f>IF(Esp!#REF!="","",Esp!#REF!)</f>
        <v>#REF!</v>
      </c>
      <c r="C998" s="52" t="str">
        <f>IF(Aco!D998="","",Aco!D998)</f>
        <v/>
      </c>
      <c r="E998" s="52" t="e">
        <f>IF(Adv!#REF!="","",Adv!#REF!)</f>
        <v>#REF!</v>
      </c>
      <c r="F998" s="52" t="e">
        <f>IF(Cli!#REF!="","",Cli!#REF!)</f>
        <v>#REF!</v>
      </c>
      <c r="M998" s="52" t="str">
        <f>IF(Lançamentos!F998="","",Lançamentos!F998)</f>
        <v/>
      </c>
    </row>
    <row r="999" spans="1:13" ht="24.95" customHeight="1" x14ac:dyDescent="0.25">
      <c r="A999" s="33">
        <v>995</v>
      </c>
      <c r="B999" s="52" t="e">
        <f>IF(Esp!#REF!="","",Esp!#REF!)</f>
        <v>#REF!</v>
      </c>
      <c r="C999" s="52" t="str">
        <f>IF(Aco!D999="","",Aco!D999)</f>
        <v/>
      </c>
      <c r="E999" s="52" t="e">
        <f>IF(Adv!#REF!="","",Adv!#REF!)</f>
        <v>#REF!</v>
      </c>
      <c r="F999" s="52" t="e">
        <f>IF(Cli!#REF!="","",Cli!#REF!)</f>
        <v>#REF!</v>
      </c>
      <c r="M999" s="52" t="str">
        <f>IF(Lançamentos!F999="","",Lançamentos!F999)</f>
        <v/>
      </c>
    </row>
    <row r="1000" spans="1:13" ht="24.95" customHeight="1" x14ac:dyDescent="0.25">
      <c r="A1000" s="33">
        <v>996</v>
      </c>
      <c r="B1000" s="52" t="e">
        <f>IF(Esp!#REF!="","",Esp!#REF!)</f>
        <v>#REF!</v>
      </c>
      <c r="C1000" s="52" t="str">
        <f>IF(Aco!D1000="","",Aco!D1000)</f>
        <v/>
      </c>
      <c r="E1000" s="52" t="e">
        <f>IF(Adv!#REF!="","",Adv!#REF!)</f>
        <v>#REF!</v>
      </c>
      <c r="F1000" s="52" t="e">
        <f>IF(Cli!#REF!="","",Cli!#REF!)</f>
        <v>#REF!</v>
      </c>
      <c r="M1000" s="52" t="str">
        <f>IF(Lançamentos!F1000="","",Lançamentos!F1000)</f>
        <v/>
      </c>
    </row>
    <row r="1001" spans="1:13" ht="24.95" customHeight="1" x14ac:dyDescent="0.25">
      <c r="A1001" s="33">
        <v>997</v>
      </c>
      <c r="B1001" s="52" t="e">
        <f>IF(Esp!#REF!="","",Esp!#REF!)</f>
        <v>#REF!</v>
      </c>
      <c r="C1001" s="52" t="str">
        <f>IF(Aco!D1001="","",Aco!D1001)</f>
        <v/>
      </c>
      <c r="E1001" s="52" t="e">
        <f>IF(Adv!#REF!="","",Adv!#REF!)</f>
        <v>#REF!</v>
      </c>
      <c r="F1001" s="52" t="e">
        <f>IF(Cli!#REF!="","",Cli!#REF!)</f>
        <v>#REF!</v>
      </c>
      <c r="M1001" s="52" t="str">
        <f>IF(Lançamentos!F1001="","",Lançamentos!F1001)</f>
        <v/>
      </c>
    </row>
    <row r="1002" spans="1:13" ht="24.95" customHeight="1" x14ac:dyDescent="0.25">
      <c r="A1002" s="33">
        <v>998</v>
      </c>
      <c r="B1002" s="52" t="e">
        <f>IF(Esp!#REF!="","",Esp!#REF!)</f>
        <v>#REF!</v>
      </c>
      <c r="C1002" s="52" t="str">
        <f>IF(Aco!D1002="","",Aco!D1002)</f>
        <v/>
      </c>
      <c r="E1002" s="52" t="e">
        <f>IF(Adv!#REF!="","",Adv!#REF!)</f>
        <v>#REF!</v>
      </c>
      <c r="F1002" s="52" t="e">
        <f>IF(Cli!#REF!="","",Cli!#REF!)</f>
        <v>#REF!</v>
      </c>
      <c r="M1002" s="52" t="str">
        <f>IF(Lançamentos!F1002="","",Lançamentos!F1002)</f>
        <v/>
      </c>
    </row>
    <row r="1003" spans="1:13" ht="24.95" customHeight="1" x14ac:dyDescent="0.25">
      <c r="A1003" s="33">
        <v>999</v>
      </c>
      <c r="B1003" s="52" t="e">
        <f>IF(Esp!#REF!="","",Esp!#REF!)</f>
        <v>#REF!</v>
      </c>
      <c r="C1003" s="52" t="str">
        <f>IF(Aco!D1003="","",Aco!D1003)</f>
        <v/>
      </c>
      <c r="E1003" s="52" t="e">
        <f>IF(Adv!#REF!="","",Adv!#REF!)</f>
        <v>#REF!</v>
      </c>
      <c r="F1003" s="52" t="e">
        <f>IF(Cli!#REF!="","",Cli!#REF!)</f>
        <v>#REF!</v>
      </c>
      <c r="M1003" s="52" t="str">
        <f>IF(Lançamentos!F1003="","",Lançamentos!F1003)</f>
        <v/>
      </c>
    </row>
    <row r="1004" spans="1:13" ht="24.95" customHeight="1" x14ac:dyDescent="0.25">
      <c r="A1004" s="33">
        <v>1000</v>
      </c>
      <c r="B1004" s="52" t="e">
        <f>IF(Esp!#REF!="","",Esp!#REF!)</f>
        <v>#REF!</v>
      </c>
      <c r="C1004" s="52" t="str">
        <f>IF(Aco!D1004="","",Aco!D1004)</f>
        <v/>
      </c>
      <c r="E1004" s="52" t="e">
        <f>IF(Adv!#REF!="","",Adv!#REF!)</f>
        <v>#REF!</v>
      </c>
      <c r="F1004" s="52" t="e">
        <f>IF(Cli!#REF!="","",Cli!#REF!)</f>
        <v>#REF!</v>
      </c>
      <c r="M1004" s="52" t="str">
        <f>IF(Lançamentos!F1004="","",Lançamentos!F1004)</f>
        <v/>
      </c>
    </row>
  </sheetData>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DA9E4-74AE-4227-81AB-A8BE73B0F39D}">
  <sheetPr codeName="Planilha2">
    <tabColor rgb="FFFFC000"/>
  </sheetPr>
  <dimension ref="A1:S1006"/>
  <sheetViews>
    <sheetView showGridLines="0" workbookViewId="0">
      <selection activeCell="I23" activeCellId="1" sqref="O13 I23"/>
    </sheetView>
  </sheetViews>
  <sheetFormatPr defaultColWidth="20.7109375" defaultRowHeight="24.95" customHeight="1" x14ac:dyDescent="0.25"/>
  <cols>
    <col min="1" max="1" width="6.7109375" style="33" customWidth="1"/>
    <col min="2" max="16384" width="20.7109375" style="33"/>
  </cols>
  <sheetData>
    <row r="1" spans="1:19" s="34" customFormat="1" ht="24.95" customHeight="1" x14ac:dyDescent="0.25"/>
    <row r="2" spans="1:19" s="36" customFormat="1" ht="24.95" customHeight="1" x14ac:dyDescent="0.25">
      <c r="B2" s="35" t="s">
        <v>0</v>
      </c>
    </row>
    <row r="4" spans="1:19" ht="24.95" customHeight="1" x14ac:dyDescent="0.25">
      <c r="B4" s="76">
        <v>1</v>
      </c>
      <c r="C4" s="76" t="str">
        <f>INDEX(Par!$H$5:$H$9,'BH (2)'!B4)</f>
        <v>Emergência</v>
      </c>
    </row>
    <row r="6" spans="1:19" ht="24.95" customHeight="1" x14ac:dyDescent="0.25">
      <c r="B6" s="78" t="s">
        <v>142</v>
      </c>
      <c r="C6" s="69" t="s">
        <v>29</v>
      </c>
      <c r="D6" s="69" t="s">
        <v>112</v>
      </c>
      <c r="E6" s="69" t="s">
        <v>110</v>
      </c>
      <c r="F6" s="69" t="s">
        <v>113</v>
      </c>
      <c r="G6" s="69" t="s">
        <v>118</v>
      </c>
      <c r="H6" s="69" t="s">
        <v>114</v>
      </c>
      <c r="I6" s="69" t="s">
        <v>115</v>
      </c>
      <c r="J6" s="69" t="s">
        <v>116</v>
      </c>
      <c r="K6" s="69" t="s">
        <v>117</v>
      </c>
      <c r="L6" s="69" t="s">
        <v>121</v>
      </c>
      <c r="M6" s="69" t="s">
        <v>120</v>
      </c>
      <c r="N6" s="69" t="s">
        <v>122</v>
      </c>
      <c r="O6" s="69" t="s">
        <v>123</v>
      </c>
      <c r="P6" s="69" t="s">
        <v>127</v>
      </c>
      <c r="Q6" s="69" t="s">
        <v>128</v>
      </c>
      <c r="R6" s="69" t="s">
        <v>131</v>
      </c>
      <c r="S6" s="69" t="s">
        <v>132</v>
      </c>
    </row>
    <row r="7" spans="1:19" ht="24.95" customHeight="1" x14ac:dyDescent="0.25">
      <c r="A7" s="33">
        <v>1</v>
      </c>
      <c r="B7" s="77" t="str">
        <f>IFERROR(E7&amp;"-"&amp;COUNTIF($E$7:E7,E7),"")</f>
        <v>Emergência-1</v>
      </c>
      <c r="C7" s="70">
        <f>IF(D7="","",1)</f>
        <v>1</v>
      </c>
      <c r="D7" s="72">
        <f>IF(Lançamentos!D5="","",Lançamentos!D5)</f>
        <v>43467</v>
      </c>
      <c r="E7" s="73" t="str">
        <f>IF(Lançamentos!E5="","",Lançamentos!E5)</f>
        <v>Emergência</v>
      </c>
      <c r="F7" s="73" t="str">
        <f>IF(Lançamentos!F5="","",Lançamentos!F5)</f>
        <v>01.01.000000.000000/2020-01</v>
      </c>
      <c r="G7" s="74" t="str">
        <f>IF(Lançamentos!G5="","",Lançamentos!G5)</f>
        <v>Dwayne Johnson</v>
      </c>
      <c r="H7" s="74" t="str">
        <f>IF(Lançamentos!H5="","",Lançamentos!H5)</f>
        <v>Trabalhista</v>
      </c>
      <c r="I7" s="74" t="str">
        <f>IF(Lançamentos!I5="","",Lançamentos!I5)</f>
        <v>Demissão de Funcionários</v>
      </c>
      <c r="J7" s="74" t="str">
        <f>IF(Lançamentos!J5="","",Lançamentos!J5)</f>
        <v>Chris Hemsworth</v>
      </c>
      <c r="K7" s="74" t="str">
        <f>IF(Lançamentos!K5="","",Lançamentos!K5)</f>
        <v>Albert Einstein</v>
      </c>
      <c r="L7" s="72">
        <f>IF(Lançamentos!L5="","",Lançamentos!L5)</f>
        <v>43866</v>
      </c>
      <c r="M7" s="74" t="str">
        <f>IF(Lançamentos!M5="","",Lançamentos!M5)</f>
        <v>Julgamento</v>
      </c>
      <c r="N7" s="72">
        <f>IF(Lançamentos!N5="","",Lançamentos!N5)</f>
        <v>43899</v>
      </c>
      <c r="O7" s="73" t="str">
        <f>IF(Lançamentos!O5="","",Lançamentos!O5)</f>
        <v>Finalizado</v>
      </c>
      <c r="P7" s="71" t="str">
        <f>IF(Lançamentos!P5="","",Lançamentos!P5)</f>
        <v xml:space="preserve">1 Ano(s) 2 Mês(es) 7 Dia(s) </v>
      </c>
      <c r="Q7" s="75">
        <f>IF(Lançamentos!Q5="","",Lançamentos!Q5)</f>
        <v>25000</v>
      </c>
      <c r="R7" s="73" t="str">
        <f>IF(Lançamentos!R5="","",Lançamentos!R5)</f>
        <v>Recebido</v>
      </c>
      <c r="S7" s="74" t="str">
        <f>IF(Lançamentos!S5="","",Lançamentos!S5)</f>
        <v/>
      </c>
    </row>
    <row r="8" spans="1:19" ht="24.95" customHeight="1" x14ac:dyDescent="0.25">
      <c r="A8" s="33">
        <v>2</v>
      </c>
      <c r="B8" s="77" t="str">
        <f>IFERROR(E8&amp;"-"&amp;COUNTIF($E$7:E8,E8),"")</f>
        <v>Urgente-1</v>
      </c>
      <c r="C8" s="70">
        <f>IF(D8="","",C7+1)</f>
        <v>2</v>
      </c>
      <c r="D8" s="72">
        <f>IF(Lançamentos!D6="","",Lançamentos!D6)</f>
        <v>43686</v>
      </c>
      <c r="E8" s="73" t="str">
        <f>IF(Lançamentos!E6="","",Lançamentos!E6)</f>
        <v>Urgente</v>
      </c>
      <c r="F8" s="73" t="str">
        <f>IF(Lançamentos!F6="","",Lançamentos!F6)</f>
        <v>01.01.000000.000000/2020-55</v>
      </c>
      <c r="G8" s="74" t="str">
        <f>IF(Lançamentos!G6="","",Lançamentos!G6)</f>
        <v>Vin Diesel</v>
      </c>
      <c r="H8" s="74" t="str">
        <f>IF(Lançamentos!H6="","",Lançamentos!H6)</f>
        <v>Penal</v>
      </c>
      <c r="I8" s="74" t="str">
        <f>IF(Lançamentos!I6="","",Lançamentos!I6)</f>
        <v>Acusão de Homicídio</v>
      </c>
      <c r="J8" s="74" t="str">
        <f>IF(Lançamentos!J6="","",Lançamentos!J6)</f>
        <v>Elizabeth Olsen</v>
      </c>
      <c r="K8" s="74" t="str">
        <f>IF(Lançamentos!K6="","",Lançamentos!K6)</f>
        <v>Albert Einstein</v>
      </c>
      <c r="L8" s="72">
        <f>IF(Lançamentos!L6="","",Lançamentos!L6)</f>
        <v>43898</v>
      </c>
      <c r="M8" s="74" t="str">
        <f>IF(Lançamentos!M6="","",Lançamentos!M6)</f>
        <v>Alocação de Testemunhas</v>
      </c>
      <c r="N8" s="72" t="str">
        <f>IF(Lançamentos!N6="","",Lançamentos!N6)</f>
        <v/>
      </c>
      <c r="O8" s="73" t="str">
        <f>IF(Lançamentos!O6="","",Lançamentos!O6)</f>
        <v>Andamento</v>
      </c>
      <c r="P8" s="71" t="str">
        <f ca="1">IF(Lançamentos!P6="","",Lançamentos!P6)</f>
        <v xml:space="preserve">2 Ano(s) 4 Mês(es) 25 Dia(s) </v>
      </c>
      <c r="Q8" s="75">
        <f>IF(Lançamentos!Q6="","",Lançamentos!Q6)</f>
        <v>45000</v>
      </c>
      <c r="R8" s="73" t="str">
        <f>IF(Lançamentos!R6="","",Lançamentos!R6)</f>
        <v>Aguardando</v>
      </c>
      <c r="S8" s="74" t="str">
        <f>IF(Lançamentos!S6="","",Lançamentos!S6)</f>
        <v/>
      </c>
    </row>
    <row r="9" spans="1:19" ht="24.95" customHeight="1" x14ac:dyDescent="0.25">
      <c r="A9" s="33">
        <v>3</v>
      </c>
      <c r="B9" s="77" t="str">
        <f>IFERROR(E9&amp;"-"&amp;COUNTIF($E$7:E9,E9),"")</f>
        <v>Emergência-2</v>
      </c>
      <c r="C9" s="70">
        <f t="shared" ref="C9:C72" si="0">IF(D9="","",C8+1)</f>
        <v>3</v>
      </c>
      <c r="D9" s="72">
        <f>IF(Lançamentos!D7="","",Lançamentos!D7)</f>
        <v>43832</v>
      </c>
      <c r="E9" s="73" t="str">
        <f>IF(Lançamentos!E7="","",Lançamentos!E7)</f>
        <v>Emergência</v>
      </c>
      <c r="F9" s="73" t="str">
        <f>IF(Lançamentos!F7="","",Lançamentos!F7)</f>
        <v>01.01.000000.000000/2021-20</v>
      </c>
      <c r="G9" s="74" t="str">
        <f>IF(Lançamentos!G7="","",Lançamentos!G7)</f>
        <v>Barack Obama</v>
      </c>
      <c r="H9" s="74" t="str">
        <f>IF(Lançamentos!H7="","",Lançamentos!H7)</f>
        <v>Tributário</v>
      </c>
      <c r="I9" s="74" t="str">
        <f>IF(Lançamentos!I7="","",Lançamentos!I7)</f>
        <v>Recuperação de Impostos</v>
      </c>
      <c r="J9" s="74" t="str">
        <f>IF(Lançamentos!J7="","",Lançamentos!J7)</f>
        <v>Tom Holland</v>
      </c>
      <c r="K9" s="74" t="str">
        <f>IF(Lançamentos!K7="","",Lançamentos!K7)</f>
        <v>Steve Jobs</v>
      </c>
      <c r="L9" s="72">
        <f>IF(Lançamentos!L7="","",Lançamentos!L7)</f>
        <v>44019</v>
      </c>
      <c r="M9" s="74" t="str">
        <f>IF(Lançamentos!M7="","",Lançamentos!M7)</f>
        <v>Julgamento</v>
      </c>
      <c r="N9" s="72">
        <f>IF(Lançamentos!N7="","",Lançamentos!N7)</f>
        <v>44176</v>
      </c>
      <c r="O9" s="73" t="str">
        <f>IF(Lançamentos!O7="","",Lançamentos!O7)</f>
        <v>Finalizado</v>
      </c>
      <c r="P9" s="71" t="str">
        <f>IF(Lançamentos!P7="","",Lançamentos!P7)</f>
        <v xml:space="preserve">0 Ano(s) 11 Mês(es) 9 Dia(s) </v>
      </c>
      <c r="Q9" s="75">
        <f>IF(Lançamentos!Q7="","",Lançamentos!Q7)</f>
        <v>12000</v>
      </c>
      <c r="R9" s="73" t="str">
        <f>IF(Lançamentos!R7="","",Lançamentos!R7)</f>
        <v>Recebido</v>
      </c>
      <c r="S9" s="74" t="str">
        <f>IF(Lançamentos!S7="","",Lançamentos!S7)</f>
        <v/>
      </c>
    </row>
    <row r="10" spans="1:19" ht="24.95" customHeight="1" x14ac:dyDescent="0.25">
      <c r="A10" s="33">
        <v>4</v>
      </c>
      <c r="B10" s="77" t="str">
        <f>IFERROR(E10&amp;"-"&amp;COUNTIF($E$7:E10,E10),"")</f>
        <v>Pouco Urgente-1</v>
      </c>
      <c r="C10" s="70">
        <f t="shared" si="0"/>
        <v>4</v>
      </c>
      <c r="D10" s="72">
        <f>IF(Lançamentos!D8="","",Lançamentos!D8)</f>
        <v>43955</v>
      </c>
      <c r="E10" s="73" t="str">
        <f>IF(Lançamentos!E8="","",Lançamentos!E8)</f>
        <v>Pouco Urgente</v>
      </c>
      <c r="F10" s="73" t="str">
        <f>IF(Lançamentos!F8="","",Lançamentos!F8)</f>
        <v>01.01.000000.000000/2021-32</v>
      </c>
      <c r="G10" s="74" t="str">
        <f>IF(Lançamentos!G8="","",Lançamentos!G8)</f>
        <v>Empresa A</v>
      </c>
      <c r="H10" s="74" t="str">
        <f>IF(Lançamentos!H8="","",Lançamentos!H8)</f>
        <v>Trabalhista</v>
      </c>
      <c r="I10" s="74" t="str">
        <f>IF(Lançamentos!I8="","",Lançamentos!I8)</f>
        <v>Acidente no Trabalho</v>
      </c>
      <c r="J10" s="74" t="str">
        <f>IF(Lançamentos!J8="","",Lançamentos!J8)</f>
        <v>Jorge Paulo L</v>
      </c>
      <c r="K10" s="74" t="str">
        <f>IF(Lançamentos!K8="","",Lançamentos!K8)</f>
        <v>Albert Einstein</v>
      </c>
      <c r="L10" s="72">
        <f>IF(Lançamentos!L8="","",Lançamentos!L8)</f>
        <v>43959</v>
      </c>
      <c r="M10" s="74" t="str">
        <f>IF(Lançamentos!M8="","",Lançamentos!M8)</f>
        <v>Expedição de Documentos</v>
      </c>
      <c r="N10" s="72" t="str">
        <f>IF(Lançamentos!N8="","",Lançamentos!N8)</f>
        <v/>
      </c>
      <c r="O10" s="73" t="str">
        <f>IF(Lançamentos!O8="","",Lançamentos!O8)</f>
        <v>Andamento</v>
      </c>
      <c r="P10" s="71" t="str">
        <f ca="1">IF(Lançamentos!P8="","",Lançamentos!P8)</f>
        <v xml:space="preserve">1 Ano(s) 7 Mês(es) 30 Dia(s) </v>
      </c>
      <c r="Q10" s="75">
        <f>IF(Lançamentos!Q8="","",Lançamentos!Q8)</f>
        <v>32000</v>
      </c>
      <c r="R10" s="73" t="str">
        <f>IF(Lançamentos!R8="","",Lançamentos!R8)</f>
        <v>Aguardando</v>
      </c>
      <c r="S10" s="74" t="str">
        <f>IF(Lançamentos!S8="","",Lançamentos!S8)</f>
        <v/>
      </c>
    </row>
    <row r="11" spans="1:19" ht="24.95" customHeight="1" x14ac:dyDescent="0.25">
      <c r="A11" s="33">
        <v>5</v>
      </c>
      <c r="B11" s="77" t="str">
        <f>IFERROR(E11&amp;"-"&amp;COUNTIF($E$7:E11,E11),"")</f>
        <v>Sem Urgência-1</v>
      </c>
      <c r="C11" s="70">
        <f t="shared" si="0"/>
        <v>5</v>
      </c>
      <c r="D11" s="72">
        <f>IF(Lançamentos!D9="","",Lançamentos!D9)</f>
        <v>44020</v>
      </c>
      <c r="E11" s="73" t="str">
        <f>IF(Lançamentos!E9="","",Lançamentos!E9)</f>
        <v>Sem Urgência</v>
      </c>
      <c r="F11" s="73" t="str">
        <f>IF(Lançamentos!F9="","",Lançamentos!F9)</f>
        <v>01.01.000000.000000/2021-38</v>
      </c>
      <c r="G11" s="74" t="str">
        <f>IF(Lançamentos!G9="","",Lançamentos!G9)</f>
        <v>Jason Statham</v>
      </c>
      <c r="H11" s="74" t="str">
        <f>IF(Lançamentos!H9="","",Lançamentos!H9)</f>
        <v>Penal</v>
      </c>
      <c r="I11" s="74" t="str">
        <f>IF(Lançamentos!I9="","",Lançamentos!I9)</f>
        <v>Acusão de Homicídio</v>
      </c>
      <c r="J11" s="74" t="str">
        <f>IF(Lançamentos!J9="","",Lançamentos!J9)</f>
        <v>Robert Cialdini EPP</v>
      </c>
      <c r="K11" s="74" t="str">
        <f>IF(Lançamentos!K9="","",Lançamentos!K9)</f>
        <v>Albert Einstein</v>
      </c>
      <c r="L11" s="72">
        <f>IF(Lançamentos!L9="","",Lançamentos!L9)</f>
        <v>44144</v>
      </c>
      <c r="M11" s="74" t="str">
        <f>IF(Lançamentos!M9="","",Lançamentos!M9)</f>
        <v>Procedimentos Internos</v>
      </c>
      <c r="N11" s="72" t="str">
        <f>IF(Lançamentos!N9="","",Lançamentos!N9)</f>
        <v/>
      </c>
      <c r="O11" s="73" t="str">
        <f>IF(Lançamentos!O9="","",Lançamentos!O9)</f>
        <v>Andamento</v>
      </c>
      <c r="P11" s="71" t="str">
        <f ca="1">IF(Lançamentos!P9="","",Lançamentos!P9)</f>
        <v xml:space="preserve">1 Ano(s) 5 Mês(es) 26 Dia(s) </v>
      </c>
      <c r="Q11" s="75">
        <f>IF(Lançamentos!Q9="","",Lançamentos!Q9)</f>
        <v>27000</v>
      </c>
      <c r="R11" s="73" t="str">
        <f>IF(Lançamentos!R9="","",Lançamentos!R9)</f>
        <v>Aguardando</v>
      </c>
      <c r="S11" s="74" t="str">
        <f>IF(Lançamentos!S9="","",Lançamentos!S9)</f>
        <v/>
      </c>
    </row>
    <row r="12" spans="1:19" ht="24.95" customHeight="1" x14ac:dyDescent="0.25">
      <c r="A12" s="33">
        <v>6</v>
      </c>
      <c r="B12" s="77" t="str">
        <f>IFERROR(E12&amp;"-"&amp;COUNTIF($E$7:E12,E12),"")</f>
        <v>Emergência-3</v>
      </c>
      <c r="C12" s="70">
        <f t="shared" si="0"/>
        <v>6</v>
      </c>
      <c r="D12" s="72">
        <f>IF(Lançamentos!D10="","",Lançamentos!D10)</f>
        <v>44239</v>
      </c>
      <c r="E12" s="73" t="str">
        <f>IF(Lançamentos!E10="","",Lançamentos!E10)</f>
        <v>Emergência</v>
      </c>
      <c r="F12" s="73" t="str">
        <f>IF(Lançamentos!F10="","",Lançamentos!F10)</f>
        <v>01.01.000000.000000/2021-75</v>
      </c>
      <c r="G12" s="74" t="str">
        <f>IF(Lançamentos!G10="","",Lançamentos!G10)</f>
        <v>Bruuce Lee</v>
      </c>
      <c r="H12" s="74" t="str">
        <f>IF(Lançamentos!H10="","",Lançamentos!H10)</f>
        <v>Trabalhista</v>
      </c>
      <c r="I12" s="74" t="str">
        <f>IF(Lançamentos!I10="","",Lançamentos!I10)</f>
        <v>Discriminação no Trabalho</v>
      </c>
      <c r="J12" s="74" t="str">
        <f>IF(Lançamentos!J10="","",Lançamentos!J10)</f>
        <v>Henry Cavill</v>
      </c>
      <c r="K12" s="74" t="str">
        <f>IF(Lançamentos!K10="","",Lançamentos!K10)</f>
        <v>Albert Einstein</v>
      </c>
      <c r="L12" s="72">
        <f>IF(Lançamentos!L10="","",Lançamentos!L10)</f>
        <v>44260</v>
      </c>
      <c r="M12" s="74" t="str">
        <f>IF(Lançamentos!M10="","",Lançamentos!M10)</f>
        <v>Julgamento</v>
      </c>
      <c r="N12" s="72">
        <f>IF(Lançamentos!N10="","",Lançamentos!N10)</f>
        <v>44321</v>
      </c>
      <c r="O12" s="73" t="str">
        <f>IF(Lançamentos!O10="","",Lançamentos!O10)</f>
        <v>Finalizado</v>
      </c>
      <c r="P12" s="71" t="str">
        <f>IF(Lançamentos!P10="","",Lançamentos!P10)</f>
        <v xml:space="preserve">0 Ano(s) 2 Mês(es) 23 Dia(s) </v>
      </c>
      <c r="Q12" s="75">
        <f>IF(Lançamentos!Q10="","",Lançamentos!Q10)</f>
        <v>16000</v>
      </c>
      <c r="R12" s="73" t="str">
        <f>IF(Lançamentos!R10="","",Lançamentos!R10)</f>
        <v>Recebido</v>
      </c>
      <c r="S12" s="74" t="str">
        <f>IF(Lançamentos!S10="","",Lançamentos!S10)</f>
        <v/>
      </c>
    </row>
    <row r="13" spans="1:19" ht="24.95" customHeight="1" x14ac:dyDescent="0.25">
      <c r="A13" s="33">
        <v>7</v>
      </c>
      <c r="B13" s="77" t="str">
        <f>IFERROR(E13&amp;"-"&amp;COUNTIF($E$7:E13,E13),"")</f>
        <v>-1</v>
      </c>
      <c r="C13" s="70" t="str">
        <f t="shared" si="0"/>
        <v/>
      </c>
      <c r="D13" s="72" t="str">
        <f>IF(Lançamentos!D11="","",Lançamentos!D11)</f>
        <v/>
      </c>
      <c r="E13" s="73" t="str">
        <f>IF(Lançamentos!E11="","",Lançamentos!E11)</f>
        <v/>
      </c>
      <c r="F13" s="73" t="str">
        <f>IF(Lançamentos!F11="","",Lançamentos!F11)</f>
        <v/>
      </c>
      <c r="G13" s="74" t="str">
        <f>IF(Lançamentos!G11="","",Lançamentos!G11)</f>
        <v/>
      </c>
      <c r="H13" s="74" t="str">
        <f>IF(Lançamentos!H11="","",Lançamentos!H11)</f>
        <v/>
      </c>
      <c r="I13" s="74" t="str">
        <f>IF(Lançamentos!I11="","",Lançamentos!I11)</f>
        <v/>
      </c>
      <c r="J13" s="74" t="str">
        <f>IF(Lançamentos!J11="","",Lançamentos!J11)</f>
        <v/>
      </c>
      <c r="K13" s="74" t="str">
        <f>IF(Lançamentos!K11="","",Lançamentos!K11)</f>
        <v/>
      </c>
      <c r="L13" s="72" t="str">
        <f>IF(Lançamentos!L11="","",Lançamentos!L11)</f>
        <v/>
      </c>
      <c r="M13" s="74" t="str">
        <f>IF(Lançamentos!M11="","",Lançamentos!M11)</f>
        <v/>
      </c>
      <c r="N13" s="72" t="str">
        <f>IF(Lançamentos!N11="","",Lançamentos!N11)</f>
        <v/>
      </c>
      <c r="O13" s="73" t="str">
        <f>IF(Lançamentos!O11="","",Lançamentos!O11)</f>
        <v/>
      </c>
      <c r="P13" s="71" t="str">
        <f>IF(Lançamentos!P11="","",Lançamentos!P11)</f>
        <v/>
      </c>
      <c r="Q13" s="75" t="str">
        <f>IF(Lançamentos!Q11="","",Lançamentos!Q11)</f>
        <v/>
      </c>
      <c r="R13" s="73" t="str">
        <f>IF(Lançamentos!R11="","",Lançamentos!R11)</f>
        <v/>
      </c>
      <c r="S13" s="74" t="str">
        <f>IF(Lançamentos!S11="","",Lançamentos!S11)</f>
        <v/>
      </c>
    </row>
    <row r="14" spans="1:19" ht="24.95" customHeight="1" x14ac:dyDescent="0.25">
      <c r="A14" s="33">
        <v>8</v>
      </c>
      <c r="B14" s="77" t="str">
        <f>IFERROR(E14&amp;"-"&amp;COUNTIF($E$7:E14,E14),"")</f>
        <v>-2</v>
      </c>
      <c r="C14" s="70" t="str">
        <f t="shared" si="0"/>
        <v/>
      </c>
      <c r="D14" s="72" t="str">
        <f>IF(Lançamentos!D12="","",Lançamentos!D12)</f>
        <v/>
      </c>
      <c r="E14" s="73" t="str">
        <f>IF(Lançamentos!E12="","",Lançamentos!E12)</f>
        <v/>
      </c>
      <c r="F14" s="73" t="str">
        <f>IF(Lançamentos!F12="","",Lançamentos!F12)</f>
        <v/>
      </c>
      <c r="G14" s="74" t="str">
        <f>IF(Lançamentos!G12="","",Lançamentos!G12)</f>
        <v/>
      </c>
      <c r="H14" s="74" t="str">
        <f>IF(Lançamentos!H12="","",Lançamentos!H12)</f>
        <v/>
      </c>
      <c r="I14" s="74" t="str">
        <f>IF(Lançamentos!I12="","",Lançamentos!I12)</f>
        <v/>
      </c>
      <c r="J14" s="74" t="str">
        <f>IF(Lançamentos!J12="","",Lançamentos!J12)</f>
        <v/>
      </c>
      <c r="K14" s="74" t="str">
        <f>IF(Lançamentos!K12="","",Lançamentos!K12)</f>
        <v/>
      </c>
      <c r="L14" s="72" t="str">
        <f>IF(Lançamentos!L12="","",Lançamentos!L12)</f>
        <v/>
      </c>
      <c r="M14" s="74" t="str">
        <f>IF(Lançamentos!M12="","",Lançamentos!M12)</f>
        <v/>
      </c>
      <c r="N14" s="72" t="str">
        <f>IF(Lançamentos!N12="","",Lançamentos!N12)</f>
        <v/>
      </c>
      <c r="O14" s="73" t="str">
        <f>IF(Lançamentos!O12="","",Lançamentos!O12)</f>
        <v/>
      </c>
      <c r="P14" s="71" t="str">
        <f>IF(Lançamentos!P12="","",Lançamentos!P12)</f>
        <v/>
      </c>
      <c r="Q14" s="75" t="str">
        <f>IF(Lançamentos!Q12="","",Lançamentos!Q12)</f>
        <v/>
      </c>
      <c r="R14" s="73" t="str">
        <f>IF(Lançamentos!R12="","",Lançamentos!R12)</f>
        <v/>
      </c>
      <c r="S14" s="74" t="str">
        <f>IF(Lançamentos!S12="","",Lançamentos!S12)</f>
        <v/>
      </c>
    </row>
    <row r="15" spans="1:19" ht="24.95" customHeight="1" x14ac:dyDescent="0.25">
      <c r="A15" s="33">
        <v>9</v>
      </c>
      <c r="B15" s="77" t="str">
        <f>IFERROR(E15&amp;"-"&amp;COUNTIF($E$7:E15,E15),"")</f>
        <v>-3</v>
      </c>
      <c r="C15" s="70" t="str">
        <f t="shared" si="0"/>
        <v/>
      </c>
      <c r="D15" s="72" t="str">
        <f>IF(Lançamentos!D13="","",Lançamentos!D13)</f>
        <v/>
      </c>
      <c r="E15" s="73" t="str">
        <f>IF(Lançamentos!E13="","",Lançamentos!E13)</f>
        <v/>
      </c>
      <c r="F15" s="73" t="str">
        <f>IF(Lançamentos!F13="","",Lançamentos!F13)</f>
        <v/>
      </c>
      <c r="G15" s="74" t="str">
        <f>IF(Lançamentos!G13="","",Lançamentos!G13)</f>
        <v/>
      </c>
      <c r="H15" s="74" t="str">
        <f>IF(Lançamentos!H13="","",Lançamentos!H13)</f>
        <v/>
      </c>
      <c r="I15" s="74" t="str">
        <f>IF(Lançamentos!I13="","",Lançamentos!I13)</f>
        <v/>
      </c>
      <c r="J15" s="74" t="str">
        <f>IF(Lançamentos!J13="","",Lançamentos!J13)</f>
        <v/>
      </c>
      <c r="K15" s="74" t="str">
        <f>IF(Lançamentos!K13="","",Lançamentos!K13)</f>
        <v/>
      </c>
      <c r="L15" s="72" t="str">
        <f>IF(Lançamentos!L13="","",Lançamentos!L13)</f>
        <v/>
      </c>
      <c r="M15" s="74" t="str">
        <f>IF(Lançamentos!M13="","",Lançamentos!M13)</f>
        <v/>
      </c>
      <c r="N15" s="72" t="str">
        <f>IF(Lançamentos!N13="","",Lançamentos!N13)</f>
        <v/>
      </c>
      <c r="O15" s="73" t="str">
        <f>IF(Lançamentos!O13="","",Lançamentos!O13)</f>
        <v/>
      </c>
      <c r="P15" s="71" t="str">
        <f>IF(Lançamentos!P13="","",Lançamentos!P13)</f>
        <v/>
      </c>
      <c r="Q15" s="75" t="str">
        <f>IF(Lançamentos!Q13="","",Lançamentos!Q13)</f>
        <v/>
      </c>
      <c r="R15" s="73" t="str">
        <f>IF(Lançamentos!R13="","",Lançamentos!R13)</f>
        <v/>
      </c>
      <c r="S15" s="74" t="str">
        <f>IF(Lançamentos!S13="","",Lançamentos!S13)</f>
        <v/>
      </c>
    </row>
    <row r="16" spans="1:19" ht="24.95" customHeight="1" x14ac:dyDescent="0.25">
      <c r="A16" s="33">
        <v>10</v>
      </c>
      <c r="B16" s="77" t="str">
        <f>IFERROR(E16&amp;"-"&amp;COUNTIF($E$7:E16,E16),"")</f>
        <v>-4</v>
      </c>
      <c r="C16" s="70" t="str">
        <f t="shared" si="0"/>
        <v/>
      </c>
      <c r="D16" s="72" t="str">
        <f>IF(Lançamentos!D14="","",Lançamentos!D14)</f>
        <v/>
      </c>
      <c r="E16" s="73" t="str">
        <f>IF(Lançamentos!E14="","",Lançamentos!E14)</f>
        <v/>
      </c>
      <c r="F16" s="73" t="str">
        <f>IF(Lançamentos!F14="","",Lançamentos!F14)</f>
        <v/>
      </c>
      <c r="G16" s="74" t="str">
        <f>IF(Lançamentos!G14="","",Lançamentos!G14)</f>
        <v/>
      </c>
      <c r="H16" s="74" t="str">
        <f>IF(Lançamentos!H14="","",Lançamentos!H14)</f>
        <v/>
      </c>
      <c r="I16" s="74" t="str">
        <f>IF(Lançamentos!I14="","",Lançamentos!I14)</f>
        <v/>
      </c>
      <c r="J16" s="74" t="str">
        <f>IF(Lançamentos!J14="","",Lançamentos!J14)</f>
        <v/>
      </c>
      <c r="K16" s="74" t="str">
        <f>IF(Lançamentos!K14="","",Lançamentos!K14)</f>
        <v/>
      </c>
      <c r="L16" s="72" t="str">
        <f>IF(Lançamentos!L14="","",Lançamentos!L14)</f>
        <v/>
      </c>
      <c r="M16" s="74" t="str">
        <f>IF(Lançamentos!M14="","",Lançamentos!M14)</f>
        <v/>
      </c>
      <c r="N16" s="72" t="str">
        <f>IF(Lançamentos!N14="","",Lançamentos!N14)</f>
        <v/>
      </c>
      <c r="O16" s="73" t="str">
        <f>IF(Lançamentos!O14="","",Lançamentos!O14)</f>
        <v/>
      </c>
      <c r="P16" s="71" t="str">
        <f>IF(Lançamentos!P14="","",Lançamentos!P14)</f>
        <v/>
      </c>
      <c r="Q16" s="75" t="str">
        <f>IF(Lançamentos!Q14="","",Lançamentos!Q14)</f>
        <v/>
      </c>
      <c r="R16" s="73" t="str">
        <f>IF(Lançamentos!R14="","",Lançamentos!R14)</f>
        <v/>
      </c>
      <c r="S16" s="74" t="str">
        <f>IF(Lançamentos!S14="","",Lançamentos!S14)</f>
        <v/>
      </c>
    </row>
    <row r="17" spans="1:19" ht="24.95" customHeight="1" x14ac:dyDescent="0.25">
      <c r="A17" s="33">
        <v>11</v>
      </c>
      <c r="B17" s="77" t="str">
        <f>IFERROR(E17&amp;"-"&amp;COUNTIF($E$7:E17,E17),"")</f>
        <v>-5</v>
      </c>
      <c r="C17" s="70" t="str">
        <f t="shared" si="0"/>
        <v/>
      </c>
      <c r="D17" s="72" t="str">
        <f>IF(Lançamentos!D15="","",Lançamentos!D15)</f>
        <v/>
      </c>
      <c r="E17" s="73" t="str">
        <f>IF(Lançamentos!E15="","",Lançamentos!E15)</f>
        <v/>
      </c>
      <c r="F17" s="73" t="str">
        <f>IF(Lançamentos!F15="","",Lançamentos!F15)</f>
        <v/>
      </c>
      <c r="G17" s="74" t="str">
        <f>IF(Lançamentos!G15="","",Lançamentos!G15)</f>
        <v/>
      </c>
      <c r="H17" s="74" t="str">
        <f>IF(Lançamentos!H15="","",Lançamentos!H15)</f>
        <v/>
      </c>
      <c r="I17" s="74" t="str">
        <f>IF(Lançamentos!I15="","",Lançamentos!I15)</f>
        <v/>
      </c>
      <c r="J17" s="74" t="str">
        <f>IF(Lançamentos!J15="","",Lançamentos!J15)</f>
        <v/>
      </c>
      <c r="K17" s="74" t="str">
        <f>IF(Lançamentos!K15="","",Lançamentos!K15)</f>
        <v/>
      </c>
      <c r="L17" s="72" t="str">
        <f>IF(Lançamentos!L15="","",Lançamentos!L15)</f>
        <v/>
      </c>
      <c r="M17" s="74" t="str">
        <f>IF(Lançamentos!M15="","",Lançamentos!M15)</f>
        <v/>
      </c>
      <c r="N17" s="72" t="str">
        <f>IF(Lançamentos!N15="","",Lançamentos!N15)</f>
        <v/>
      </c>
      <c r="O17" s="73" t="str">
        <f>IF(Lançamentos!O15="","",Lançamentos!O15)</f>
        <v/>
      </c>
      <c r="P17" s="71" t="str">
        <f>IF(Lançamentos!P15="","",Lançamentos!P15)</f>
        <v/>
      </c>
      <c r="Q17" s="75" t="str">
        <f>IF(Lançamentos!Q15="","",Lançamentos!Q15)</f>
        <v/>
      </c>
      <c r="R17" s="73" t="str">
        <f>IF(Lançamentos!R15="","",Lançamentos!R15)</f>
        <v/>
      </c>
      <c r="S17" s="74" t="str">
        <f>IF(Lançamentos!S15="","",Lançamentos!S15)</f>
        <v/>
      </c>
    </row>
    <row r="18" spans="1:19" ht="24.95" customHeight="1" x14ac:dyDescent="0.25">
      <c r="A18" s="33">
        <v>12</v>
      </c>
      <c r="B18" s="77" t="str">
        <f>IFERROR(E18&amp;"-"&amp;COUNTIF($E$7:E18,E18),"")</f>
        <v>-6</v>
      </c>
      <c r="C18" s="70" t="str">
        <f t="shared" si="0"/>
        <v/>
      </c>
      <c r="D18" s="72" t="str">
        <f>IF(Lançamentos!D16="","",Lançamentos!D16)</f>
        <v/>
      </c>
      <c r="E18" s="73" t="str">
        <f>IF(Lançamentos!E16="","",Lançamentos!E16)</f>
        <v/>
      </c>
      <c r="F18" s="73" t="str">
        <f>IF(Lançamentos!F16="","",Lançamentos!F16)</f>
        <v/>
      </c>
      <c r="G18" s="74" t="str">
        <f>IF(Lançamentos!G16="","",Lançamentos!G16)</f>
        <v/>
      </c>
      <c r="H18" s="74" t="str">
        <f>IF(Lançamentos!H16="","",Lançamentos!H16)</f>
        <v/>
      </c>
      <c r="I18" s="74" t="str">
        <f>IF(Lançamentos!I16="","",Lançamentos!I16)</f>
        <v/>
      </c>
      <c r="J18" s="74" t="str">
        <f>IF(Lançamentos!J16="","",Lançamentos!J16)</f>
        <v/>
      </c>
      <c r="K18" s="74" t="str">
        <f>IF(Lançamentos!K16="","",Lançamentos!K16)</f>
        <v/>
      </c>
      <c r="L18" s="72" t="str">
        <f>IF(Lançamentos!L16="","",Lançamentos!L16)</f>
        <v/>
      </c>
      <c r="M18" s="74" t="str">
        <f>IF(Lançamentos!M16="","",Lançamentos!M16)</f>
        <v/>
      </c>
      <c r="N18" s="72" t="str">
        <f>IF(Lançamentos!N16="","",Lançamentos!N16)</f>
        <v/>
      </c>
      <c r="O18" s="73" t="str">
        <f>IF(Lançamentos!O16="","",Lançamentos!O16)</f>
        <v/>
      </c>
      <c r="P18" s="71" t="str">
        <f>IF(Lançamentos!P16="","",Lançamentos!P16)</f>
        <v/>
      </c>
      <c r="Q18" s="75" t="str">
        <f>IF(Lançamentos!Q16="","",Lançamentos!Q16)</f>
        <v/>
      </c>
      <c r="R18" s="73" t="str">
        <f>IF(Lançamentos!R16="","",Lançamentos!R16)</f>
        <v/>
      </c>
      <c r="S18" s="74" t="str">
        <f>IF(Lançamentos!S16="","",Lançamentos!S16)</f>
        <v/>
      </c>
    </row>
    <row r="19" spans="1:19" ht="24.95" customHeight="1" x14ac:dyDescent="0.25">
      <c r="A19" s="33">
        <v>13</v>
      </c>
      <c r="B19" s="77" t="str">
        <f>IFERROR(E19&amp;"-"&amp;COUNTIF($E$7:E19,E19),"")</f>
        <v>-7</v>
      </c>
      <c r="C19" s="70" t="str">
        <f t="shared" si="0"/>
        <v/>
      </c>
      <c r="D19" s="72" t="str">
        <f>IF(Lançamentos!D17="","",Lançamentos!D17)</f>
        <v/>
      </c>
      <c r="E19" s="73" t="str">
        <f>IF(Lançamentos!E17="","",Lançamentos!E17)</f>
        <v/>
      </c>
      <c r="F19" s="73" t="str">
        <f>IF(Lançamentos!F17="","",Lançamentos!F17)</f>
        <v/>
      </c>
      <c r="G19" s="74" t="str">
        <f>IF(Lançamentos!G17="","",Lançamentos!G17)</f>
        <v/>
      </c>
      <c r="H19" s="74" t="str">
        <f>IF(Lançamentos!H17="","",Lançamentos!H17)</f>
        <v/>
      </c>
      <c r="I19" s="74" t="str">
        <f>IF(Lançamentos!I17="","",Lançamentos!I17)</f>
        <v/>
      </c>
      <c r="J19" s="74" t="str">
        <f>IF(Lançamentos!J17="","",Lançamentos!J17)</f>
        <v/>
      </c>
      <c r="K19" s="74" t="str">
        <f>IF(Lançamentos!K17="","",Lançamentos!K17)</f>
        <v/>
      </c>
      <c r="L19" s="72" t="str">
        <f>IF(Lançamentos!L17="","",Lançamentos!L17)</f>
        <v/>
      </c>
      <c r="M19" s="74" t="str">
        <f>IF(Lançamentos!M17="","",Lançamentos!M17)</f>
        <v/>
      </c>
      <c r="N19" s="72" t="str">
        <f>IF(Lançamentos!N17="","",Lançamentos!N17)</f>
        <v/>
      </c>
      <c r="O19" s="73" t="str">
        <f>IF(Lançamentos!O17="","",Lançamentos!O17)</f>
        <v/>
      </c>
      <c r="P19" s="71" t="str">
        <f>IF(Lançamentos!P17="","",Lançamentos!P17)</f>
        <v/>
      </c>
      <c r="Q19" s="75" t="str">
        <f>IF(Lançamentos!Q17="","",Lançamentos!Q17)</f>
        <v/>
      </c>
      <c r="R19" s="73" t="str">
        <f>IF(Lançamentos!R17="","",Lançamentos!R17)</f>
        <v/>
      </c>
      <c r="S19" s="74" t="str">
        <f>IF(Lançamentos!S17="","",Lançamentos!S17)</f>
        <v/>
      </c>
    </row>
    <row r="20" spans="1:19" ht="24.95" customHeight="1" x14ac:dyDescent="0.25">
      <c r="A20" s="33">
        <v>14</v>
      </c>
      <c r="B20" s="77" t="str">
        <f>IFERROR(E20&amp;"-"&amp;COUNTIF($E$7:E20,E20),"")</f>
        <v>-8</v>
      </c>
      <c r="C20" s="70" t="str">
        <f t="shared" si="0"/>
        <v/>
      </c>
      <c r="D20" s="72" t="str">
        <f>IF(Lançamentos!D18="","",Lançamentos!D18)</f>
        <v/>
      </c>
      <c r="E20" s="73" t="str">
        <f>IF(Lançamentos!E18="","",Lançamentos!E18)</f>
        <v/>
      </c>
      <c r="F20" s="73" t="str">
        <f>IF(Lançamentos!F18="","",Lançamentos!F18)</f>
        <v/>
      </c>
      <c r="G20" s="74" t="str">
        <f>IF(Lançamentos!G18="","",Lançamentos!G18)</f>
        <v/>
      </c>
      <c r="H20" s="74" t="str">
        <f>IF(Lançamentos!H18="","",Lançamentos!H18)</f>
        <v/>
      </c>
      <c r="I20" s="74" t="str">
        <f>IF(Lançamentos!I18="","",Lançamentos!I18)</f>
        <v/>
      </c>
      <c r="J20" s="74" t="str">
        <f>IF(Lançamentos!J18="","",Lançamentos!J18)</f>
        <v/>
      </c>
      <c r="K20" s="74" t="str">
        <f>IF(Lançamentos!K18="","",Lançamentos!K18)</f>
        <v/>
      </c>
      <c r="L20" s="72" t="str">
        <f>IF(Lançamentos!L18="","",Lançamentos!L18)</f>
        <v/>
      </c>
      <c r="M20" s="74" t="str">
        <f>IF(Lançamentos!M18="","",Lançamentos!M18)</f>
        <v/>
      </c>
      <c r="N20" s="72" t="str">
        <f>IF(Lançamentos!N18="","",Lançamentos!N18)</f>
        <v/>
      </c>
      <c r="O20" s="73" t="str">
        <f>IF(Lançamentos!O18="","",Lançamentos!O18)</f>
        <v/>
      </c>
      <c r="P20" s="71" t="str">
        <f>IF(Lançamentos!P18="","",Lançamentos!P18)</f>
        <v/>
      </c>
      <c r="Q20" s="75" t="str">
        <f>IF(Lançamentos!Q18="","",Lançamentos!Q18)</f>
        <v/>
      </c>
      <c r="R20" s="73" t="str">
        <f>IF(Lançamentos!R18="","",Lançamentos!R18)</f>
        <v/>
      </c>
      <c r="S20" s="74" t="str">
        <f>IF(Lançamentos!S18="","",Lançamentos!S18)</f>
        <v/>
      </c>
    </row>
    <row r="21" spans="1:19" ht="24.95" customHeight="1" x14ac:dyDescent="0.25">
      <c r="A21" s="33">
        <v>15</v>
      </c>
      <c r="B21" s="77" t="str">
        <f>IFERROR(E21&amp;"-"&amp;COUNTIF($E$7:E21,E21),"")</f>
        <v>-9</v>
      </c>
      <c r="C21" s="70" t="str">
        <f t="shared" si="0"/>
        <v/>
      </c>
      <c r="D21" s="72" t="str">
        <f>IF(Lançamentos!D19="","",Lançamentos!D19)</f>
        <v/>
      </c>
      <c r="E21" s="73" t="str">
        <f>IF(Lançamentos!E19="","",Lançamentos!E19)</f>
        <v/>
      </c>
      <c r="F21" s="73" t="str">
        <f>IF(Lançamentos!F19="","",Lançamentos!F19)</f>
        <v/>
      </c>
      <c r="G21" s="74" t="str">
        <f>IF(Lançamentos!G19="","",Lançamentos!G19)</f>
        <v/>
      </c>
      <c r="H21" s="74" t="str">
        <f>IF(Lançamentos!H19="","",Lançamentos!H19)</f>
        <v/>
      </c>
      <c r="I21" s="74" t="str">
        <f>IF(Lançamentos!I19="","",Lançamentos!I19)</f>
        <v/>
      </c>
      <c r="J21" s="74" t="str">
        <f>IF(Lançamentos!J19="","",Lançamentos!J19)</f>
        <v/>
      </c>
      <c r="K21" s="74" t="str">
        <f>IF(Lançamentos!K19="","",Lançamentos!K19)</f>
        <v/>
      </c>
      <c r="L21" s="72" t="str">
        <f>IF(Lançamentos!L19="","",Lançamentos!L19)</f>
        <v/>
      </c>
      <c r="M21" s="74" t="str">
        <f>IF(Lançamentos!M19="","",Lançamentos!M19)</f>
        <v/>
      </c>
      <c r="N21" s="72" t="str">
        <f>IF(Lançamentos!N19="","",Lançamentos!N19)</f>
        <v/>
      </c>
      <c r="O21" s="73" t="str">
        <f>IF(Lançamentos!O19="","",Lançamentos!O19)</f>
        <v/>
      </c>
      <c r="P21" s="71" t="str">
        <f>IF(Lançamentos!P19="","",Lançamentos!P19)</f>
        <v/>
      </c>
      <c r="Q21" s="75" t="str">
        <f>IF(Lançamentos!Q19="","",Lançamentos!Q19)</f>
        <v/>
      </c>
      <c r="R21" s="73" t="str">
        <f>IF(Lançamentos!R19="","",Lançamentos!R19)</f>
        <v/>
      </c>
      <c r="S21" s="74" t="str">
        <f>IF(Lançamentos!S19="","",Lançamentos!S19)</f>
        <v/>
      </c>
    </row>
    <row r="22" spans="1:19" ht="24.95" customHeight="1" x14ac:dyDescent="0.25">
      <c r="A22" s="33">
        <v>16</v>
      </c>
      <c r="B22" s="77" t="str">
        <f>IFERROR(E22&amp;"-"&amp;COUNTIF($E$7:E22,E22),"")</f>
        <v>-10</v>
      </c>
      <c r="C22" s="70" t="str">
        <f t="shared" si="0"/>
        <v/>
      </c>
      <c r="D22" s="72" t="str">
        <f>IF(Lançamentos!D20="","",Lançamentos!D20)</f>
        <v/>
      </c>
      <c r="E22" s="73" t="str">
        <f>IF(Lançamentos!E20="","",Lançamentos!E20)</f>
        <v/>
      </c>
      <c r="F22" s="73" t="str">
        <f>IF(Lançamentos!F20="","",Lançamentos!F20)</f>
        <v/>
      </c>
      <c r="G22" s="74" t="str">
        <f>IF(Lançamentos!G20="","",Lançamentos!G20)</f>
        <v/>
      </c>
      <c r="H22" s="74" t="str">
        <f>IF(Lançamentos!H20="","",Lançamentos!H20)</f>
        <v/>
      </c>
      <c r="I22" s="74" t="str">
        <f>IF(Lançamentos!I20="","",Lançamentos!I20)</f>
        <v/>
      </c>
      <c r="J22" s="74" t="str">
        <f>IF(Lançamentos!J20="","",Lançamentos!J20)</f>
        <v/>
      </c>
      <c r="K22" s="74" t="str">
        <f>IF(Lançamentos!K20="","",Lançamentos!K20)</f>
        <v/>
      </c>
      <c r="L22" s="72" t="str">
        <f>IF(Lançamentos!L20="","",Lançamentos!L20)</f>
        <v/>
      </c>
      <c r="M22" s="74" t="str">
        <f>IF(Lançamentos!M20="","",Lançamentos!M20)</f>
        <v/>
      </c>
      <c r="N22" s="72" t="str">
        <f>IF(Lançamentos!N20="","",Lançamentos!N20)</f>
        <v/>
      </c>
      <c r="O22" s="73" t="str">
        <f>IF(Lançamentos!O20="","",Lançamentos!O20)</f>
        <v/>
      </c>
      <c r="P22" s="71" t="str">
        <f>IF(Lançamentos!P20="","",Lançamentos!P20)</f>
        <v/>
      </c>
      <c r="Q22" s="75" t="str">
        <f>IF(Lançamentos!Q20="","",Lançamentos!Q20)</f>
        <v/>
      </c>
      <c r="R22" s="73" t="str">
        <f>IF(Lançamentos!R20="","",Lançamentos!R20)</f>
        <v/>
      </c>
      <c r="S22" s="74" t="str">
        <f>IF(Lançamentos!S20="","",Lançamentos!S20)</f>
        <v/>
      </c>
    </row>
    <row r="23" spans="1:19" ht="24.95" customHeight="1" x14ac:dyDescent="0.25">
      <c r="A23" s="33">
        <v>17</v>
      </c>
      <c r="B23" s="77" t="str">
        <f>IFERROR(E23&amp;"-"&amp;COUNTIF($E$7:E23,E23),"")</f>
        <v>-11</v>
      </c>
      <c r="C23" s="70" t="str">
        <f t="shared" si="0"/>
        <v/>
      </c>
      <c r="D23" s="72" t="str">
        <f>IF(Lançamentos!D21="","",Lançamentos!D21)</f>
        <v/>
      </c>
      <c r="E23" s="73" t="str">
        <f>IF(Lançamentos!E21="","",Lançamentos!E21)</f>
        <v/>
      </c>
      <c r="F23" s="73" t="str">
        <f>IF(Lançamentos!F21="","",Lançamentos!F21)</f>
        <v/>
      </c>
      <c r="G23" s="74" t="str">
        <f>IF(Lançamentos!G21="","",Lançamentos!G21)</f>
        <v/>
      </c>
      <c r="H23" s="74" t="str">
        <f>IF(Lançamentos!H21="","",Lançamentos!H21)</f>
        <v/>
      </c>
      <c r="I23" s="74" t="str">
        <f>IF(Lançamentos!I21="","",Lançamentos!I21)</f>
        <v/>
      </c>
      <c r="J23" s="74" t="str">
        <f>IF(Lançamentos!J21="","",Lançamentos!J21)</f>
        <v/>
      </c>
      <c r="K23" s="74" t="str">
        <f>IF(Lançamentos!K21="","",Lançamentos!K21)</f>
        <v/>
      </c>
      <c r="L23" s="72" t="str">
        <f>IF(Lançamentos!L21="","",Lançamentos!L21)</f>
        <v/>
      </c>
      <c r="M23" s="74" t="str">
        <f>IF(Lançamentos!M21="","",Lançamentos!M21)</f>
        <v/>
      </c>
      <c r="N23" s="72" t="str">
        <f>IF(Lançamentos!N21="","",Lançamentos!N21)</f>
        <v/>
      </c>
      <c r="O23" s="73" t="str">
        <f>IF(Lançamentos!O21="","",Lançamentos!O21)</f>
        <v/>
      </c>
      <c r="P23" s="71" t="str">
        <f>IF(Lançamentos!P21="","",Lançamentos!P21)</f>
        <v/>
      </c>
      <c r="Q23" s="75" t="str">
        <f>IF(Lançamentos!Q21="","",Lançamentos!Q21)</f>
        <v/>
      </c>
      <c r="R23" s="73" t="str">
        <f>IF(Lançamentos!R21="","",Lançamentos!R21)</f>
        <v/>
      </c>
      <c r="S23" s="74" t="str">
        <f>IF(Lançamentos!S21="","",Lançamentos!S21)</f>
        <v/>
      </c>
    </row>
    <row r="24" spans="1:19" ht="24.95" customHeight="1" x14ac:dyDescent="0.25">
      <c r="A24" s="33">
        <v>18</v>
      </c>
      <c r="B24" s="77" t="str">
        <f>IFERROR(E24&amp;"-"&amp;COUNTIF($E$7:E24,E24),"")</f>
        <v>-12</v>
      </c>
      <c r="C24" s="70" t="str">
        <f t="shared" si="0"/>
        <v/>
      </c>
      <c r="D24" s="72" t="str">
        <f>IF(Lançamentos!D22="","",Lançamentos!D22)</f>
        <v/>
      </c>
      <c r="E24" s="73" t="str">
        <f>IF(Lançamentos!E22="","",Lançamentos!E22)</f>
        <v/>
      </c>
      <c r="F24" s="73" t="str">
        <f>IF(Lançamentos!F22="","",Lançamentos!F22)</f>
        <v/>
      </c>
      <c r="G24" s="74" t="str">
        <f>IF(Lançamentos!G22="","",Lançamentos!G22)</f>
        <v/>
      </c>
      <c r="H24" s="74" t="str">
        <f>IF(Lançamentos!H22="","",Lançamentos!H22)</f>
        <v/>
      </c>
      <c r="I24" s="74" t="str">
        <f>IF(Lançamentos!I22="","",Lançamentos!I22)</f>
        <v/>
      </c>
      <c r="J24" s="74" t="str">
        <f>IF(Lançamentos!J22="","",Lançamentos!J22)</f>
        <v/>
      </c>
      <c r="K24" s="74" t="str">
        <f>IF(Lançamentos!K22="","",Lançamentos!K22)</f>
        <v/>
      </c>
      <c r="L24" s="72" t="str">
        <f>IF(Lançamentos!L22="","",Lançamentos!L22)</f>
        <v/>
      </c>
      <c r="M24" s="74" t="str">
        <f>IF(Lançamentos!M22="","",Lançamentos!M22)</f>
        <v/>
      </c>
      <c r="N24" s="72" t="str">
        <f>IF(Lançamentos!N22="","",Lançamentos!N22)</f>
        <v/>
      </c>
      <c r="O24" s="73" t="str">
        <f>IF(Lançamentos!O22="","",Lançamentos!O22)</f>
        <v/>
      </c>
      <c r="P24" s="71" t="str">
        <f>IF(Lançamentos!P22="","",Lançamentos!P22)</f>
        <v/>
      </c>
      <c r="Q24" s="75" t="str">
        <f>IF(Lançamentos!Q22="","",Lançamentos!Q22)</f>
        <v/>
      </c>
      <c r="R24" s="73" t="str">
        <f>IF(Lançamentos!R22="","",Lançamentos!R22)</f>
        <v/>
      </c>
      <c r="S24" s="74" t="str">
        <f>IF(Lançamentos!S22="","",Lançamentos!S22)</f>
        <v/>
      </c>
    </row>
    <row r="25" spans="1:19" ht="24.95" customHeight="1" x14ac:dyDescent="0.25">
      <c r="A25" s="33">
        <v>19</v>
      </c>
      <c r="B25" s="77" t="str">
        <f>IFERROR(E25&amp;"-"&amp;COUNTIF($E$7:E25,E25),"")</f>
        <v>-13</v>
      </c>
      <c r="C25" s="70" t="str">
        <f t="shared" si="0"/>
        <v/>
      </c>
      <c r="D25" s="72" t="str">
        <f>IF(Lançamentos!D23="","",Lançamentos!D23)</f>
        <v/>
      </c>
      <c r="E25" s="73" t="str">
        <f>IF(Lançamentos!E23="","",Lançamentos!E23)</f>
        <v/>
      </c>
      <c r="F25" s="73" t="str">
        <f>IF(Lançamentos!F23="","",Lançamentos!F23)</f>
        <v/>
      </c>
      <c r="G25" s="74" t="str">
        <f>IF(Lançamentos!G23="","",Lançamentos!G23)</f>
        <v/>
      </c>
      <c r="H25" s="74" t="str">
        <f>IF(Lançamentos!H23="","",Lançamentos!H23)</f>
        <v/>
      </c>
      <c r="I25" s="74" t="str">
        <f>IF(Lançamentos!I23="","",Lançamentos!I23)</f>
        <v/>
      </c>
      <c r="J25" s="74" t="str">
        <f>IF(Lançamentos!J23="","",Lançamentos!J23)</f>
        <v/>
      </c>
      <c r="K25" s="74" t="str">
        <f>IF(Lançamentos!K23="","",Lançamentos!K23)</f>
        <v/>
      </c>
      <c r="L25" s="72" t="str">
        <f>IF(Lançamentos!L23="","",Lançamentos!L23)</f>
        <v/>
      </c>
      <c r="M25" s="74" t="str">
        <f>IF(Lançamentos!M23="","",Lançamentos!M23)</f>
        <v/>
      </c>
      <c r="N25" s="72" t="str">
        <f>IF(Lançamentos!N23="","",Lançamentos!N23)</f>
        <v/>
      </c>
      <c r="O25" s="73" t="str">
        <f>IF(Lançamentos!O23="","",Lançamentos!O23)</f>
        <v/>
      </c>
      <c r="P25" s="71" t="str">
        <f>IF(Lançamentos!P23="","",Lançamentos!P23)</f>
        <v/>
      </c>
      <c r="Q25" s="75" t="str">
        <f>IF(Lançamentos!Q23="","",Lançamentos!Q23)</f>
        <v/>
      </c>
      <c r="R25" s="73" t="str">
        <f>IF(Lançamentos!R23="","",Lançamentos!R23)</f>
        <v/>
      </c>
      <c r="S25" s="74" t="str">
        <f>IF(Lançamentos!S23="","",Lançamentos!S23)</f>
        <v/>
      </c>
    </row>
    <row r="26" spans="1:19" ht="24.95" customHeight="1" x14ac:dyDescent="0.25">
      <c r="A26" s="33">
        <v>20</v>
      </c>
      <c r="B26" s="77" t="str">
        <f>IFERROR(E26&amp;"-"&amp;COUNTIF($E$7:E26,E26),"")</f>
        <v>-14</v>
      </c>
      <c r="C26" s="70" t="str">
        <f t="shared" si="0"/>
        <v/>
      </c>
      <c r="D26" s="72" t="str">
        <f>IF(Lançamentos!D24="","",Lançamentos!D24)</f>
        <v/>
      </c>
      <c r="E26" s="73" t="str">
        <f>IF(Lançamentos!E24="","",Lançamentos!E24)</f>
        <v/>
      </c>
      <c r="F26" s="73" t="str">
        <f>IF(Lançamentos!F24="","",Lançamentos!F24)</f>
        <v/>
      </c>
      <c r="G26" s="74" t="str">
        <f>IF(Lançamentos!G24="","",Lançamentos!G24)</f>
        <v/>
      </c>
      <c r="H26" s="74" t="str">
        <f>IF(Lançamentos!H24="","",Lançamentos!H24)</f>
        <v/>
      </c>
      <c r="I26" s="74" t="str">
        <f>IF(Lançamentos!I24="","",Lançamentos!I24)</f>
        <v/>
      </c>
      <c r="J26" s="74" t="str">
        <f>IF(Lançamentos!J24="","",Lançamentos!J24)</f>
        <v/>
      </c>
      <c r="K26" s="74" t="str">
        <f>IF(Lançamentos!K24="","",Lançamentos!K24)</f>
        <v/>
      </c>
      <c r="L26" s="72" t="str">
        <f>IF(Lançamentos!L24="","",Lançamentos!L24)</f>
        <v/>
      </c>
      <c r="M26" s="74" t="str">
        <f>IF(Lançamentos!M24="","",Lançamentos!M24)</f>
        <v/>
      </c>
      <c r="N26" s="72" t="str">
        <f>IF(Lançamentos!N24="","",Lançamentos!N24)</f>
        <v/>
      </c>
      <c r="O26" s="73" t="str">
        <f>IF(Lançamentos!O24="","",Lançamentos!O24)</f>
        <v/>
      </c>
      <c r="P26" s="71" t="str">
        <f>IF(Lançamentos!P24="","",Lançamentos!P24)</f>
        <v/>
      </c>
      <c r="Q26" s="75" t="str">
        <f>IF(Lançamentos!Q24="","",Lançamentos!Q24)</f>
        <v/>
      </c>
      <c r="R26" s="73" t="str">
        <f>IF(Lançamentos!R24="","",Lançamentos!R24)</f>
        <v/>
      </c>
      <c r="S26" s="74" t="str">
        <f>IF(Lançamentos!S24="","",Lançamentos!S24)</f>
        <v/>
      </c>
    </row>
    <row r="27" spans="1:19" ht="24.95" customHeight="1" x14ac:dyDescent="0.25">
      <c r="A27" s="33">
        <v>21</v>
      </c>
      <c r="B27" s="77" t="str">
        <f>IFERROR(E27&amp;"-"&amp;COUNTIF($E$7:E27,E27),"")</f>
        <v>-15</v>
      </c>
      <c r="C27" s="70" t="str">
        <f t="shared" si="0"/>
        <v/>
      </c>
      <c r="D27" s="72" t="str">
        <f>IF(Lançamentos!D25="","",Lançamentos!D25)</f>
        <v/>
      </c>
      <c r="E27" s="73" t="str">
        <f>IF(Lançamentos!E25="","",Lançamentos!E25)</f>
        <v/>
      </c>
      <c r="F27" s="73" t="str">
        <f>IF(Lançamentos!F25="","",Lançamentos!F25)</f>
        <v/>
      </c>
      <c r="G27" s="74" t="str">
        <f>IF(Lançamentos!G25="","",Lançamentos!G25)</f>
        <v/>
      </c>
      <c r="H27" s="74" t="str">
        <f>IF(Lançamentos!H25="","",Lançamentos!H25)</f>
        <v/>
      </c>
      <c r="I27" s="74" t="str">
        <f>IF(Lançamentos!I25="","",Lançamentos!I25)</f>
        <v/>
      </c>
      <c r="J27" s="74" t="str">
        <f>IF(Lançamentos!J25="","",Lançamentos!J25)</f>
        <v/>
      </c>
      <c r="K27" s="74" t="str">
        <f>IF(Lançamentos!K25="","",Lançamentos!K25)</f>
        <v/>
      </c>
      <c r="L27" s="72" t="str">
        <f>IF(Lançamentos!L25="","",Lançamentos!L25)</f>
        <v/>
      </c>
      <c r="M27" s="74" t="str">
        <f>IF(Lançamentos!M25="","",Lançamentos!M25)</f>
        <v/>
      </c>
      <c r="N27" s="72" t="str">
        <f>IF(Lançamentos!N25="","",Lançamentos!N25)</f>
        <v/>
      </c>
      <c r="O27" s="73" t="str">
        <f>IF(Lançamentos!O25="","",Lançamentos!O25)</f>
        <v/>
      </c>
      <c r="P27" s="71" t="str">
        <f>IF(Lançamentos!P25="","",Lançamentos!P25)</f>
        <v/>
      </c>
      <c r="Q27" s="75" t="str">
        <f>IF(Lançamentos!Q25="","",Lançamentos!Q25)</f>
        <v/>
      </c>
      <c r="R27" s="73" t="str">
        <f>IF(Lançamentos!R25="","",Lançamentos!R25)</f>
        <v/>
      </c>
      <c r="S27" s="74" t="str">
        <f>IF(Lançamentos!S25="","",Lançamentos!S25)</f>
        <v/>
      </c>
    </row>
    <row r="28" spans="1:19" ht="24.95" customHeight="1" x14ac:dyDescent="0.25">
      <c r="A28" s="33">
        <v>22</v>
      </c>
      <c r="B28" s="77" t="str">
        <f>IFERROR(E28&amp;"-"&amp;COUNTIF($E$7:E28,E28),"")</f>
        <v>-16</v>
      </c>
      <c r="C28" s="70" t="str">
        <f t="shared" si="0"/>
        <v/>
      </c>
      <c r="D28" s="72" t="str">
        <f>IF(Lançamentos!D26="","",Lançamentos!D26)</f>
        <v/>
      </c>
      <c r="E28" s="73" t="str">
        <f>IF(Lançamentos!E26="","",Lançamentos!E26)</f>
        <v/>
      </c>
      <c r="F28" s="73" t="str">
        <f>IF(Lançamentos!F26="","",Lançamentos!F26)</f>
        <v/>
      </c>
      <c r="G28" s="74" t="str">
        <f>IF(Lançamentos!G26="","",Lançamentos!G26)</f>
        <v/>
      </c>
      <c r="H28" s="74" t="str">
        <f>IF(Lançamentos!H26="","",Lançamentos!H26)</f>
        <v/>
      </c>
      <c r="I28" s="74" t="str">
        <f>IF(Lançamentos!I26="","",Lançamentos!I26)</f>
        <v/>
      </c>
      <c r="J28" s="74" t="str">
        <f>IF(Lançamentos!J26="","",Lançamentos!J26)</f>
        <v/>
      </c>
      <c r="K28" s="74" t="str">
        <f>IF(Lançamentos!K26="","",Lançamentos!K26)</f>
        <v/>
      </c>
      <c r="L28" s="72" t="str">
        <f>IF(Lançamentos!L26="","",Lançamentos!L26)</f>
        <v/>
      </c>
      <c r="M28" s="74" t="str">
        <f>IF(Lançamentos!M26="","",Lançamentos!M26)</f>
        <v/>
      </c>
      <c r="N28" s="72" t="str">
        <f>IF(Lançamentos!N26="","",Lançamentos!N26)</f>
        <v/>
      </c>
      <c r="O28" s="73" t="str">
        <f>IF(Lançamentos!O26="","",Lançamentos!O26)</f>
        <v/>
      </c>
      <c r="P28" s="71" t="str">
        <f>IF(Lançamentos!P26="","",Lançamentos!P26)</f>
        <v/>
      </c>
      <c r="Q28" s="75" t="str">
        <f>IF(Lançamentos!Q26="","",Lançamentos!Q26)</f>
        <v/>
      </c>
      <c r="R28" s="73" t="str">
        <f>IF(Lançamentos!R26="","",Lançamentos!R26)</f>
        <v/>
      </c>
      <c r="S28" s="74" t="str">
        <f>IF(Lançamentos!S26="","",Lançamentos!S26)</f>
        <v/>
      </c>
    </row>
    <row r="29" spans="1:19" ht="24.95" customHeight="1" x14ac:dyDescent="0.25">
      <c r="A29" s="33">
        <v>23</v>
      </c>
      <c r="B29" s="77" t="str">
        <f>IFERROR(E29&amp;"-"&amp;COUNTIF($E$7:E29,E29),"")</f>
        <v>-17</v>
      </c>
      <c r="C29" s="70" t="str">
        <f t="shared" si="0"/>
        <v/>
      </c>
      <c r="D29" s="72" t="str">
        <f>IF(Lançamentos!D27="","",Lançamentos!D27)</f>
        <v/>
      </c>
      <c r="E29" s="73" t="str">
        <f>IF(Lançamentos!E27="","",Lançamentos!E27)</f>
        <v/>
      </c>
      <c r="F29" s="73" t="str">
        <f>IF(Lançamentos!F27="","",Lançamentos!F27)</f>
        <v/>
      </c>
      <c r="G29" s="74" t="str">
        <f>IF(Lançamentos!G27="","",Lançamentos!G27)</f>
        <v/>
      </c>
      <c r="H29" s="74" t="str">
        <f>IF(Lançamentos!H27="","",Lançamentos!H27)</f>
        <v/>
      </c>
      <c r="I29" s="74" t="str">
        <f>IF(Lançamentos!I27="","",Lançamentos!I27)</f>
        <v/>
      </c>
      <c r="J29" s="74" t="str">
        <f>IF(Lançamentos!J27="","",Lançamentos!J27)</f>
        <v/>
      </c>
      <c r="K29" s="74" t="str">
        <f>IF(Lançamentos!K27="","",Lançamentos!K27)</f>
        <v/>
      </c>
      <c r="L29" s="72" t="str">
        <f>IF(Lançamentos!L27="","",Lançamentos!L27)</f>
        <v/>
      </c>
      <c r="M29" s="74" t="str">
        <f>IF(Lançamentos!M27="","",Lançamentos!M27)</f>
        <v/>
      </c>
      <c r="N29" s="72" t="str">
        <f>IF(Lançamentos!N27="","",Lançamentos!N27)</f>
        <v/>
      </c>
      <c r="O29" s="73" t="str">
        <f>IF(Lançamentos!O27="","",Lançamentos!O27)</f>
        <v/>
      </c>
      <c r="P29" s="71" t="str">
        <f>IF(Lançamentos!P27="","",Lançamentos!P27)</f>
        <v/>
      </c>
      <c r="Q29" s="75" t="str">
        <f>IF(Lançamentos!Q27="","",Lançamentos!Q27)</f>
        <v/>
      </c>
      <c r="R29" s="73" t="str">
        <f>IF(Lançamentos!R27="","",Lançamentos!R27)</f>
        <v/>
      </c>
      <c r="S29" s="74" t="str">
        <f>IF(Lançamentos!S27="","",Lançamentos!S27)</f>
        <v/>
      </c>
    </row>
    <row r="30" spans="1:19" ht="24.95" customHeight="1" x14ac:dyDescent="0.25">
      <c r="A30" s="33">
        <v>24</v>
      </c>
      <c r="B30" s="77" t="str">
        <f>IFERROR(E30&amp;"-"&amp;COUNTIF($E$7:E30,E30),"")</f>
        <v>-18</v>
      </c>
      <c r="C30" s="70" t="str">
        <f t="shared" si="0"/>
        <v/>
      </c>
      <c r="D30" s="72" t="str">
        <f>IF(Lançamentos!D28="","",Lançamentos!D28)</f>
        <v/>
      </c>
      <c r="E30" s="73" t="str">
        <f>IF(Lançamentos!E28="","",Lançamentos!E28)</f>
        <v/>
      </c>
      <c r="F30" s="73" t="str">
        <f>IF(Lançamentos!F28="","",Lançamentos!F28)</f>
        <v/>
      </c>
      <c r="G30" s="74" t="str">
        <f>IF(Lançamentos!G28="","",Lançamentos!G28)</f>
        <v/>
      </c>
      <c r="H30" s="74" t="str">
        <f>IF(Lançamentos!H28="","",Lançamentos!H28)</f>
        <v/>
      </c>
      <c r="I30" s="74" t="str">
        <f>IF(Lançamentos!I28="","",Lançamentos!I28)</f>
        <v/>
      </c>
      <c r="J30" s="74" t="str">
        <f>IF(Lançamentos!J28="","",Lançamentos!J28)</f>
        <v/>
      </c>
      <c r="K30" s="74" t="str">
        <f>IF(Lançamentos!K28="","",Lançamentos!K28)</f>
        <v/>
      </c>
      <c r="L30" s="72" t="str">
        <f>IF(Lançamentos!L28="","",Lançamentos!L28)</f>
        <v/>
      </c>
      <c r="M30" s="74" t="str">
        <f>IF(Lançamentos!M28="","",Lançamentos!M28)</f>
        <v/>
      </c>
      <c r="N30" s="72" t="str">
        <f>IF(Lançamentos!N28="","",Lançamentos!N28)</f>
        <v/>
      </c>
      <c r="O30" s="73" t="str">
        <f>IF(Lançamentos!O28="","",Lançamentos!O28)</f>
        <v/>
      </c>
      <c r="P30" s="71" t="str">
        <f>IF(Lançamentos!P28="","",Lançamentos!P28)</f>
        <v/>
      </c>
      <c r="Q30" s="75" t="str">
        <f>IF(Lançamentos!Q28="","",Lançamentos!Q28)</f>
        <v/>
      </c>
      <c r="R30" s="73" t="str">
        <f>IF(Lançamentos!R28="","",Lançamentos!R28)</f>
        <v/>
      </c>
      <c r="S30" s="74" t="str">
        <f>IF(Lançamentos!S28="","",Lançamentos!S28)</f>
        <v/>
      </c>
    </row>
    <row r="31" spans="1:19" ht="24.95" customHeight="1" x14ac:dyDescent="0.25">
      <c r="A31" s="33">
        <v>25</v>
      </c>
      <c r="B31" s="77" t="str">
        <f>IFERROR(E31&amp;"-"&amp;COUNTIF($E$7:E31,E31),"")</f>
        <v>-19</v>
      </c>
      <c r="C31" s="70" t="str">
        <f t="shared" si="0"/>
        <v/>
      </c>
      <c r="D31" s="72" t="str">
        <f>IF(Lançamentos!D29="","",Lançamentos!D29)</f>
        <v/>
      </c>
      <c r="E31" s="73" t="str">
        <f>IF(Lançamentos!E29="","",Lançamentos!E29)</f>
        <v/>
      </c>
      <c r="F31" s="73" t="str">
        <f>IF(Lançamentos!F29="","",Lançamentos!F29)</f>
        <v/>
      </c>
      <c r="G31" s="74" t="str">
        <f>IF(Lançamentos!G29="","",Lançamentos!G29)</f>
        <v/>
      </c>
      <c r="H31" s="74" t="str">
        <f>IF(Lançamentos!H29="","",Lançamentos!H29)</f>
        <v/>
      </c>
      <c r="I31" s="74" t="str">
        <f>IF(Lançamentos!I29="","",Lançamentos!I29)</f>
        <v/>
      </c>
      <c r="J31" s="74" t="str">
        <f>IF(Lançamentos!J29="","",Lançamentos!J29)</f>
        <v/>
      </c>
      <c r="K31" s="74" t="str">
        <f>IF(Lançamentos!K29="","",Lançamentos!K29)</f>
        <v/>
      </c>
      <c r="L31" s="72" t="str">
        <f>IF(Lançamentos!L29="","",Lançamentos!L29)</f>
        <v/>
      </c>
      <c r="M31" s="74" t="str">
        <f>IF(Lançamentos!M29="","",Lançamentos!M29)</f>
        <v/>
      </c>
      <c r="N31" s="72" t="str">
        <f>IF(Lançamentos!N29="","",Lançamentos!N29)</f>
        <v/>
      </c>
      <c r="O31" s="73" t="str">
        <f>IF(Lançamentos!O29="","",Lançamentos!O29)</f>
        <v/>
      </c>
      <c r="P31" s="71" t="str">
        <f>IF(Lançamentos!P29="","",Lançamentos!P29)</f>
        <v/>
      </c>
      <c r="Q31" s="75" t="str">
        <f>IF(Lançamentos!Q29="","",Lançamentos!Q29)</f>
        <v/>
      </c>
      <c r="R31" s="73" t="str">
        <f>IF(Lançamentos!R29="","",Lançamentos!R29)</f>
        <v/>
      </c>
      <c r="S31" s="74" t="str">
        <f>IF(Lançamentos!S29="","",Lançamentos!S29)</f>
        <v/>
      </c>
    </row>
    <row r="32" spans="1:19" ht="24.95" customHeight="1" x14ac:dyDescent="0.25">
      <c r="A32" s="33">
        <v>26</v>
      </c>
      <c r="B32" s="77" t="str">
        <f>IFERROR(E32&amp;"-"&amp;COUNTIF($E$7:E32,E32),"")</f>
        <v>-20</v>
      </c>
      <c r="C32" s="70" t="str">
        <f t="shared" si="0"/>
        <v/>
      </c>
      <c r="D32" s="72" t="str">
        <f>IF(Lançamentos!D30="","",Lançamentos!D30)</f>
        <v/>
      </c>
      <c r="E32" s="73" t="str">
        <f>IF(Lançamentos!E30="","",Lançamentos!E30)</f>
        <v/>
      </c>
      <c r="F32" s="73" t="str">
        <f>IF(Lançamentos!F30="","",Lançamentos!F30)</f>
        <v/>
      </c>
      <c r="G32" s="74" t="str">
        <f>IF(Lançamentos!G30="","",Lançamentos!G30)</f>
        <v/>
      </c>
      <c r="H32" s="74" t="str">
        <f>IF(Lançamentos!H30="","",Lançamentos!H30)</f>
        <v/>
      </c>
      <c r="I32" s="74" t="str">
        <f>IF(Lançamentos!I30="","",Lançamentos!I30)</f>
        <v/>
      </c>
      <c r="J32" s="74" t="str">
        <f>IF(Lançamentos!J30="","",Lançamentos!J30)</f>
        <v/>
      </c>
      <c r="K32" s="74" t="str">
        <f>IF(Lançamentos!K30="","",Lançamentos!K30)</f>
        <v/>
      </c>
      <c r="L32" s="72" t="str">
        <f>IF(Lançamentos!L30="","",Lançamentos!L30)</f>
        <v/>
      </c>
      <c r="M32" s="74" t="str">
        <f>IF(Lançamentos!M30="","",Lançamentos!M30)</f>
        <v/>
      </c>
      <c r="N32" s="72" t="str">
        <f>IF(Lançamentos!N30="","",Lançamentos!N30)</f>
        <v/>
      </c>
      <c r="O32" s="73" t="str">
        <f>IF(Lançamentos!O30="","",Lançamentos!O30)</f>
        <v/>
      </c>
      <c r="P32" s="71" t="str">
        <f>IF(Lançamentos!P30="","",Lançamentos!P30)</f>
        <v/>
      </c>
      <c r="Q32" s="75" t="str">
        <f>IF(Lançamentos!Q30="","",Lançamentos!Q30)</f>
        <v/>
      </c>
      <c r="R32" s="73" t="str">
        <f>IF(Lançamentos!R30="","",Lançamentos!R30)</f>
        <v/>
      </c>
      <c r="S32" s="74" t="str">
        <f>IF(Lançamentos!S30="","",Lançamentos!S30)</f>
        <v/>
      </c>
    </row>
    <row r="33" spans="1:19" ht="24.95" customHeight="1" x14ac:dyDescent="0.25">
      <c r="A33" s="33">
        <v>27</v>
      </c>
      <c r="B33" s="77" t="str">
        <f>IFERROR(E33&amp;"-"&amp;COUNTIF($E$7:E33,E33),"")</f>
        <v>-21</v>
      </c>
      <c r="C33" s="70" t="str">
        <f t="shared" si="0"/>
        <v/>
      </c>
      <c r="D33" s="72" t="str">
        <f>IF(Lançamentos!D31="","",Lançamentos!D31)</f>
        <v/>
      </c>
      <c r="E33" s="73" t="str">
        <f>IF(Lançamentos!E31="","",Lançamentos!E31)</f>
        <v/>
      </c>
      <c r="F33" s="73" t="str">
        <f>IF(Lançamentos!F31="","",Lançamentos!F31)</f>
        <v/>
      </c>
      <c r="G33" s="74" t="str">
        <f>IF(Lançamentos!G31="","",Lançamentos!G31)</f>
        <v/>
      </c>
      <c r="H33" s="74" t="str">
        <f>IF(Lançamentos!H31="","",Lançamentos!H31)</f>
        <v/>
      </c>
      <c r="I33" s="74" t="str">
        <f>IF(Lançamentos!I31="","",Lançamentos!I31)</f>
        <v/>
      </c>
      <c r="J33" s="74" t="str">
        <f>IF(Lançamentos!J31="","",Lançamentos!J31)</f>
        <v/>
      </c>
      <c r="K33" s="74" t="str">
        <f>IF(Lançamentos!K31="","",Lançamentos!K31)</f>
        <v/>
      </c>
      <c r="L33" s="72" t="str">
        <f>IF(Lançamentos!L31="","",Lançamentos!L31)</f>
        <v/>
      </c>
      <c r="M33" s="74" t="str">
        <f>IF(Lançamentos!M31="","",Lançamentos!M31)</f>
        <v/>
      </c>
      <c r="N33" s="72" t="str">
        <f>IF(Lançamentos!N31="","",Lançamentos!N31)</f>
        <v/>
      </c>
      <c r="O33" s="73" t="str">
        <f>IF(Lançamentos!O31="","",Lançamentos!O31)</f>
        <v/>
      </c>
      <c r="P33" s="71" t="str">
        <f>IF(Lançamentos!P31="","",Lançamentos!P31)</f>
        <v/>
      </c>
      <c r="Q33" s="75" t="str">
        <f>IF(Lançamentos!Q31="","",Lançamentos!Q31)</f>
        <v/>
      </c>
      <c r="R33" s="73" t="str">
        <f>IF(Lançamentos!R31="","",Lançamentos!R31)</f>
        <v/>
      </c>
      <c r="S33" s="74" t="str">
        <f>IF(Lançamentos!S31="","",Lançamentos!S31)</f>
        <v/>
      </c>
    </row>
    <row r="34" spans="1:19" ht="24.95" customHeight="1" x14ac:dyDescent="0.25">
      <c r="A34" s="33">
        <v>28</v>
      </c>
      <c r="B34" s="77" t="str">
        <f>IFERROR(E34&amp;"-"&amp;COUNTIF($E$7:E34,E34),"")</f>
        <v>-22</v>
      </c>
      <c r="C34" s="70" t="str">
        <f t="shared" si="0"/>
        <v/>
      </c>
      <c r="D34" s="72" t="str">
        <f>IF(Lançamentos!D32="","",Lançamentos!D32)</f>
        <v/>
      </c>
      <c r="E34" s="73" t="str">
        <f>IF(Lançamentos!E32="","",Lançamentos!E32)</f>
        <v/>
      </c>
      <c r="F34" s="73" t="str">
        <f>IF(Lançamentos!F32="","",Lançamentos!F32)</f>
        <v/>
      </c>
      <c r="G34" s="74" t="str">
        <f>IF(Lançamentos!G32="","",Lançamentos!G32)</f>
        <v/>
      </c>
      <c r="H34" s="74" t="str">
        <f>IF(Lançamentos!H32="","",Lançamentos!H32)</f>
        <v/>
      </c>
      <c r="I34" s="74" t="str">
        <f>IF(Lançamentos!I32="","",Lançamentos!I32)</f>
        <v/>
      </c>
      <c r="J34" s="74" t="str">
        <f>IF(Lançamentos!J32="","",Lançamentos!J32)</f>
        <v/>
      </c>
      <c r="K34" s="74" t="str">
        <f>IF(Lançamentos!K32="","",Lançamentos!K32)</f>
        <v/>
      </c>
      <c r="L34" s="72" t="str">
        <f>IF(Lançamentos!L32="","",Lançamentos!L32)</f>
        <v/>
      </c>
      <c r="M34" s="74" t="str">
        <f>IF(Lançamentos!M32="","",Lançamentos!M32)</f>
        <v/>
      </c>
      <c r="N34" s="72" t="str">
        <f>IF(Lançamentos!N32="","",Lançamentos!N32)</f>
        <v/>
      </c>
      <c r="O34" s="73" t="str">
        <f>IF(Lançamentos!O32="","",Lançamentos!O32)</f>
        <v/>
      </c>
      <c r="P34" s="71" t="str">
        <f>IF(Lançamentos!P32="","",Lançamentos!P32)</f>
        <v/>
      </c>
      <c r="Q34" s="75" t="str">
        <f>IF(Lançamentos!Q32="","",Lançamentos!Q32)</f>
        <v/>
      </c>
      <c r="R34" s="73" t="str">
        <f>IF(Lançamentos!R32="","",Lançamentos!R32)</f>
        <v/>
      </c>
      <c r="S34" s="74" t="str">
        <f>IF(Lançamentos!S32="","",Lançamentos!S32)</f>
        <v/>
      </c>
    </row>
    <row r="35" spans="1:19" ht="24.95" customHeight="1" x14ac:dyDescent="0.25">
      <c r="A35" s="33">
        <v>29</v>
      </c>
      <c r="B35" s="77" t="str">
        <f>IFERROR(E35&amp;"-"&amp;COUNTIF($E$7:E35,E35),"")</f>
        <v>-23</v>
      </c>
      <c r="C35" s="70" t="str">
        <f t="shared" si="0"/>
        <v/>
      </c>
      <c r="D35" s="72" t="str">
        <f>IF(Lançamentos!D33="","",Lançamentos!D33)</f>
        <v/>
      </c>
      <c r="E35" s="73" t="str">
        <f>IF(Lançamentos!E33="","",Lançamentos!E33)</f>
        <v/>
      </c>
      <c r="F35" s="73" t="str">
        <f>IF(Lançamentos!F33="","",Lançamentos!F33)</f>
        <v/>
      </c>
      <c r="G35" s="74" t="str">
        <f>IF(Lançamentos!G33="","",Lançamentos!G33)</f>
        <v/>
      </c>
      <c r="H35" s="74" t="str">
        <f>IF(Lançamentos!H33="","",Lançamentos!H33)</f>
        <v/>
      </c>
      <c r="I35" s="74" t="str">
        <f>IF(Lançamentos!I33="","",Lançamentos!I33)</f>
        <v/>
      </c>
      <c r="J35" s="74" t="str">
        <f>IF(Lançamentos!J33="","",Lançamentos!J33)</f>
        <v/>
      </c>
      <c r="K35" s="74" t="str">
        <f>IF(Lançamentos!K33="","",Lançamentos!K33)</f>
        <v/>
      </c>
      <c r="L35" s="72" t="str">
        <f>IF(Lançamentos!L33="","",Lançamentos!L33)</f>
        <v/>
      </c>
      <c r="M35" s="74" t="str">
        <f>IF(Lançamentos!M33="","",Lançamentos!M33)</f>
        <v/>
      </c>
      <c r="N35" s="72" t="str">
        <f>IF(Lançamentos!N33="","",Lançamentos!N33)</f>
        <v/>
      </c>
      <c r="O35" s="73" t="str">
        <f>IF(Lançamentos!O33="","",Lançamentos!O33)</f>
        <v/>
      </c>
      <c r="P35" s="71" t="str">
        <f>IF(Lançamentos!P33="","",Lançamentos!P33)</f>
        <v/>
      </c>
      <c r="Q35" s="75" t="str">
        <f>IF(Lançamentos!Q33="","",Lançamentos!Q33)</f>
        <v/>
      </c>
      <c r="R35" s="73" t="str">
        <f>IF(Lançamentos!R33="","",Lançamentos!R33)</f>
        <v/>
      </c>
      <c r="S35" s="74" t="str">
        <f>IF(Lançamentos!S33="","",Lançamentos!S33)</f>
        <v/>
      </c>
    </row>
    <row r="36" spans="1:19" ht="24.95" customHeight="1" x14ac:dyDescent="0.25">
      <c r="A36" s="33">
        <v>30</v>
      </c>
      <c r="B36" s="77" t="str">
        <f>IFERROR(E36&amp;"-"&amp;COUNTIF($E$7:E36,E36),"")</f>
        <v>-24</v>
      </c>
      <c r="C36" s="70" t="str">
        <f t="shared" si="0"/>
        <v/>
      </c>
      <c r="D36" s="72" t="str">
        <f>IF(Lançamentos!D34="","",Lançamentos!D34)</f>
        <v/>
      </c>
      <c r="E36" s="73" t="str">
        <f>IF(Lançamentos!E34="","",Lançamentos!E34)</f>
        <v/>
      </c>
      <c r="F36" s="73" t="str">
        <f>IF(Lançamentos!F34="","",Lançamentos!F34)</f>
        <v/>
      </c>
      <c r="G36" s="74" t="str">
        <f>IF(Lançamentos!G34="","",Lançamentos!G34)</f>
        <v/>
      </c>
      <c r="H36" s="74" t="str">
        <f>IF(Lançamentos!H34="","",Lançamentos!H34)</f>
        <v/>
      </c>
      <c r="I36" s="74" t="str">
        <f>IF(Lançamentos!I34="","",Lançamentos!I34)</f>
        <v/>
      </c>
      <c r="J36" s="74" t="str">
        <f>IF(Lançamentos!J34="","",Lançamentos!J34)</f>
        <v/>
      </c>
      <c r="K36" s="74" t="str">
        <f>IF(Lançamentos!K34="","",Lançamentos!K34)</f>
        <v/>
      </c>
      <c r="L36" s="72" t="str">
        <f>IF(Lançamentos!L34="","",Lançamentos!L34)</f>
        <v/>
      </c>
      <c r="M36" s="74" t="str">
        <f>IF(Lançamentos!M34="","",Lançamentos!M34)</f>
        <v/>
      </c>
      <c r="N36" s="72" t="str">
        <f>IF(Lançamentos!N34="","",Lançamentos!N34)</f>
        <v/>
      </c>
      <c r="O36" s="73" t="str">
        <f>IF(Lançamentos!O34="","",Lançamentos!O34)</f>
        <v/>
      </c>
      <c r="P36" s="71" t="str">
        <f>IF(Lançamentos!P34="","",Lançamentos!P34)</f>
        <v/>
      </c>
      <c r="Q36" s="75" t="str">
        <f>IF(Lançamentos!Q34="","",Lançamentos!Q34)</f>
        <v/>
      </c>
      <c r="R36" s="73" t="str">
        <f>IF(Lançamentos!R34="","",Lançamentos!R34)</f>
        <v/>
      </c>
      <c r="S36" s="74" t="str">
        <f>IF(Lançamentos!S34="","",Lançamentos!S34)</f>
        <v/>
      </c>
    </row>
    <row r="37" spans="1:19" ht="24.95" customHeight="1" x14ac:dyDescent="0.25">
      <c r="A37" s="33">
        <v>31</v>
      </c>
      <c r="B37" s="77" t="str">
        <f>IFERROR(E37&amp;"-"&amp;COUNTIF($E$7:E37,E37),"")</f>
        <v>-25</v>
      </c>
      <c r="C37" s="70" t="str">
        <f t="shared" si="0"/>
        <v/>
      </c>
      <c r="D37" s="72" t="str">
        <f>IF(Lançamentos!D35="","",Lançamentos!D35)</f>
        <v/>
      </c>
      <c r="E37" s="73" t="str">
        <f>IF(Lançamentos!E35="","",Lançamentos!E35)</f>
        <v/>
      </c>
      <c r="F37" s="73" t="str">
        <f>IF(Lançamentos!F35="","",Lançamentos!F35)</f>
        <v/>
      </c>
      <c r="G37" s="74" t="str">
        <f>IF(Lançamentos!G35="","",Lançamentos!G35)</f>
        <v/>
      </c>
      <c r="H37" s="74" t="str">
        <f>IF(Lançamentos!H35="","",Lançamentos!H35)</f>
        <v/>
      </c>
      <c r="I37" s="74" t="str">
        <f>IF(Lançamentos!I35="","",Lançamentos!I35)</f>
        <v/>
      </c>
      <c r="J37" s="74" t="str">
        <f>IF(Lançamentos!J35="","",Lançamentos!J35)</f>
        <v/>
      </c>
      <c r="K37" s="74" t="str">
        <f>IF(Lançamentos!K35="","",Lançamentos!K35)</f>
        <v/>
      </c>
      <c r="L37" s="72" t="str">
        <f>IF(Lançamentos!L35="","",Lançamentos!L35)</f>
        <v/>
      </c>
      <c r="M37" s="74" t="str">
        <f>IF(Lançamentos!M35="","",Lançamentos!M35)</f>
        <v/>
      </c>
      <c r="N37" s="72" t="str">
        <f>IF(Lançamentos!N35="","",Lançamentos!N35)</f>
        <v/>
      </c>
      <c r="O37" s="73" t="str">
        <f>IF(Lançamentos!O35="","",Lançamentos!O35)</f>
        <v/>
      </c>
      <c r="P37" s="71" t="str">
        <f>IF(Lançamentos!P35="","",Lançamentos!P35)</f>
        <v/>
      </c>
      <c r="Q37" s="75" t="str">
        <f>IF(Lançamentos!Q35="","",Lançamentos!Q35)</f>
        <v/>
      </c>
      <c r="R37" s="73" t="str">
        <f>IF(Lançamentos!R35="","",Lançamentos!R35)</f>
        <v/>
      </c>
      <c r="S37" s="74" t="str">
        <f>IF(Lançamentos!S35="","",Lançamentos!S35)</f>
        <v/>
      </c>
    </row>
    <row r="38" spans="1:19" ht="24.95" customHeight="1" x14ac:dyDescent="0.25">
      <c r="A38" s="33">
        <v>32</v>
      </c>
      <c r="B38" s="77" t="str">
        <f>IFERROR(E38&amp;"-"&amp;COUNTIF($E$7:E38,E38),"")</f>
        <v>-26</v>
      </c>
      <c r="C38" s="70" t="str">
        <f t="shared" si="0"/>
        <v/>
      </c>
      <c r="D38" s="72" t="str">
        <f>IF(Lançamentos!D36="","",Lançamentos!D36)</f>
        <v/>
      </c>
      <c r="E38" s="73" t="str">
        <f>IF(Lançamentos!E36="","",Lançamentos!E36)</f>
        <v/>
      </c>
      <c r="F38" s="73" t="str">
        <f>IF(Lançamentos!F36="","",Lançamentos!F36)</f>
        <v/>
      </c>
      <c r="G38" s="74" t="str">
        <f>IF(Lançamentos!G36="","",Lançamentos!G36)</f>
        <v/>
      </c>
      <c r="H38" s="74" t="str">
        <f>IF(Lançamentos!H36="","",Lançamentos!H36)</f>
        <v/>
      </c>
      <c r="I38" s="74" t="str">
        <f>IF(Lançamentos!I36="","",Lançamentos!I36)</f>
        <v/>
      </c>
      <c r="J38" s="74" t="str">
        <f>IF(Lançamentos!J36="","",Lançamentos!J36)</f>
        <v/>
      </c>
      <c r="K38" s="74" t="str">
        <f>IF(Lançamentos!K36="","",Lançamentos!K36)</f>
        <v/>
      </c>
      <c r="L38" s="72" t="str">
        <f>IF(Lançamentos!L36="","",Lançamentos!L36)</f>
        <v/>
      </c>
      <c r="M38" s="74" t="str">
        <f>IF(Lançamentos!M36="","",Lançamentos!M36)</f>
        <v/>
      </c>
      <c r="N38" s="72" t="str">
        <f>IF(Lançamentos!N36="","",Lançamentos!N36)</f>
        <v/>
      </c>
      <c r="O38" s="73" t="str">
        <f>IF(Lançamentos!O36="","",Lançamentos!O36)</f>
        <v/>
      </c>
      <c r="P38" s="71" t="str">
        <f>IF(Lançamentos!P36="","",Lançamentos!P36)</f>
        <v/>
      </c>
      <c r="Q38" s="75" t="str">
        <f>IF(Lançamentos!Q36="","",Lançamentos!Q36)</f>
        <v/>
      </c>
      <c r="R38" s="73" t="str">
        <f>IF(Lançamentos!R36="","",Lançamentos!R36)</f>
        <v/>
      </c>
      <c r="S38" s="74" t="str">
        <f>IF(Lançamentos!S36="","",Lançamentos!S36)</f>
        <v/>
      </c>
    </row>
    <row r="39" spans="1:19" ht="24.95" customHeight="1" x14ac:dyDescent="0.25">
      <c r="A39" s="33">
        <v>33</v>
      </c>
      <c r="B39" s="77" t="str">
        <f>IFERROR(E39&amp;"-"&amp;COUNTIF($E$7:E39,E39),"")</f>
        <v>-27</v>
      </c>
      <c r="C39" s="70" t="str">
        <f t="shared" si="0"/>
        <v/>
      </c>
      <c r="D39" s="72" t="str">
        <f>IF(Lançamentos!D37="","",Lançamentos!D37)</f>
        <v/>
      </c>
      <c r="E39" s="73" t="str">
        <f>IF(Lançamentos!E37="","",Lançamentos!E37)</f>
        <v/>
      </c>
      <c r="F39" s="73" t="str">
        <f>IF(Lançamentos!F37="","",Lançamentos!F37)</f>
        <v/>
      </c>
      <c r="G39" s="74" t="str">
        <f>IF(Lançamentos!G37="","",Lançamentos!G37)</f>
        <v/>
      </c>
      <c r="H39" s="74" t="str">
        <f>IF(Lançamentos!H37="","",Lançamentos!H37)</f>
        <v/>
      </c>
      <c r="I39" s="74" t="str">
        <f>IF(Lançamentos!I37="","",Lançamentos!I37)</f>
        <v/>
      </c>
      <c r="J39" s="74" t="str">
        <f>IF(Lançamentos!J37="","",Lançamentos!J37)</f>
        <v/>
      </c>
      <c r="K39" s="74" t="str">
        <f>IF(Lançamentos!K37="","",Lançamentos!K37)</f>
        <v/>
      </c>
      <c r="L39" s="72" t="str">
        <f>IF(Lançamentos!L37="","",Lançamentos!L37)</f>
        <v/>
      </c>
      <c r="M39" s="74" t="str">
        <f>IF(Lançamentos!M37="","",Lançamentos!M37)</f>
        <v/>
      </c>
      <c r="N39" s="72" t="str">
        <f>IF(Lançamentos!N37="","",Lançamentos!N37)</f>
        <v/>
      </c>
      <c r="O39" s="73" t="str">
        <f>IF(Lançamentos!O37="","",Lançamentos!O37)</f>
        <v/>
      </c>
      <c r="P39" s="71" t="str">
        <f>IF(Lançamentos!P37="","",Lançamentos!P37)</f>
        <v/>
      </c>
      <c r="Q39" s="75" t="str">
        <f>IF(Lançamentos!Q37="","",Lançamentos!Q37)</f>
        <v/>
      </c>
      <c r="R39" s="73" t="str">
        <f>IF(Lançamentos!R37="","",Lançamentos!R37)</f>
        <v/>
      </c>
      <c r="S39" s="74" t="str">
        <f>IF(Lançamentos!S37="","",Lançamentos!S37)</f>
        <v/>
      </c>
    </row>
    <row r="40" spans="1:19" ht="24.95" customHeight="1" x14ac:dyDescent="0.25">
      <c r="A40" s="33">
        <v>34</v>
      </c>
      <c r="B40" s="77" t="str">
        <f>IFERROR(E40&amp;"-"&amp;COUNTIF($E$7:E40,E40),"")</f>
        <v>-28</v>
      </c>
      <c r="C40" s="70" t="str">
        <f t="shared" si="0"/>
        <v/>
      </c>
      <c r="D40" s="72" t="str">
        <f>IF(Lançamentos!D38="","",Lançamentos!D38)</f>
        <v/>
      </c>
      <c r="E40" s="73" t="str">
        <f>IF(Lançamentos!E38="","",Lançamentos!E38)</f>
        <v/>
      </c>
      <c r="F40" s="73" t="str">
        <f>IF(Lançamentos!F38="","",Lançamentos!F38)</f>
        <v/>
      </c>
      <c r="G40" s="74" t="str">
        <f>IF(Lançamentos!G38="","",Lançamentos!G38)</f>
        <v/>
      </c>
      <c r="H40" s="74" t="str">
        <f>IF(Lançamentos!H38="","",Lançamentos!H38)</f>
        <v/>
      </c>
      <c r="I40" s="74" t="str">
        <f>IF(Lançamentos!I38="","",Lançamentos!I38)</f>
        <v/>
      </c>
      <c r="J40" s="74" t="str">
        <f>IF(Lançamentos!J38="","",Lançamentos!J38)</f>
        <v/>
      </c>
      <c r="K40" s="74" t="str">
        <f>IF(Lançamentos!K38="","",Lançamentos!K38)</f>
        <v/>
      </c>
      <c r="L40" s="72" t="str">
        <f>IF(Lançamentos!L38="","",Lançamentos!L38)</f>
        <v/>
      </c>
      <c r="M40" s="74" t="str">
        <f>IF(Lançamentos!M38="","",Lançamentos!M38)</f>
        <v/>
      </c>
      <c r="N40" s="72" t="str">
        <f>IF(Lançamentos!N38="","",Lançamentos!N38)</f>
        <v/>
      </c>
      <c r="O40" s="73" t="str">
        <f>IF(Lançamentos!O38="","",Lançamentos!O38)</f>
        <v/>
      </c>
      <c r="P40" s="71" t="str">
        <f>IF(Lançamentos!P38="","",Lançamentos!P38)</f>
        <v/>
      </c>
      <c r="Q40" s="75" t="str">
        <f>IF(Lançamentos!Q38="","",Lançamentos!Q38)</f>
        <v/>
      </c>
      <c r="R40" s="73" t="str">
        <f>IF(Lançamentos!R38="","",Lançamentos!R38)</f>
        <v/>
      </c>
      <c r="S40" s="74" t="str">
        <f>IF(Lançamentos!S38="","",Lançamentos!S38)</f>
        <v/>
      </c>
    </row>
    <row r="41" spans="1:19" ht="24.95" customHeight="1" x14ac:dyDescent="0.25">
      <c r="A41" s="33">
        <v>35</v>
      </c>
      <c r="B41" s="77" t="str">
        <f>IFERROR(E41&amp;"-"&amp;COUNTIF($E$7:E41,E41),"")</f>
        <v>-29</v>
      </c>
      <c r="C41" s="70" t="str">
        <f t="shared" si="0"/>
        <v/>
      </c>
      <c r="D41" s="72" t="str">
        <f>IF(Lançamentos!D39="","",Lançamentos!D39)</f>
        <v/>
      </c>
      <c r="E41" s="73" t="str">
        <f>IF(Lançamentos!E39="","",Lançamentos!E39)</f>
        <v/>
      </c>
      <c r="F41" s="73" t="str">
        <f>IF(Lançamentos!F39="","",Lançamentos!F39)</f>
        <v/>
      </c>
      <c r="G41" s="74" t="str">
        <f>IF(Lançamentos!G39="","",Lançamentos!G39)</f>
        <v/>
      </c>
      <c r="H41" s="74" t="str">
        <f>IF(Lançamentos!H39="","",Lançamentos!H39)</f>
        <v/>
      </c>
      <c r="I41" s="74" t="str">
        <f>IF(Lançamentos!I39="","",Lançamentos!I39)</f>
        <v/>
      </c>
      <c r="J41" s="74" t="str">
        <f>IF(Lançamentos!J39="","",Lançamentos!J39)</f>
        <v/>
      </c>
      <c r="K41" s="74" t="str">
        <f>IF(Lançamentos!K39="","",Lançamentos!K39)</f>
        <v/>
      </c>
      <c r="L41" s="72" t="str">
        <f>IF(Lançamentos!L39="","",Lançamentos!L39)</f>
        <v/>
      </c>
      <c r="M41" s="74" t="str">
        <f>IF(Lançamentos!M39="","",Lançamentos!M39)</f>
        <v/>
      </c>
      <c r="N41" s="72" t="str">
        <f>IF(Lançamentos!N39="","",Lançamentos!N39)</f>
        <v/>
      </c>
      <c r="O41" s="73" t="str">
        <f>IF(Lançamentos!O39="","",Lançamentos!O39)</f>
        <v/>
      </c>
      <c r="P41" s="71" t="str">
        <f>IF(Lançamentos!P39="","",Lançamentos!P39)</f>
        <v/>
      </c>
      <c r="Q41" s="75" t="str">
        <f>IF(Lançamentos!Q39="","",Lançamentos!Q39)</f>
        <v/>
      </c>
      <c r="R41" s="73" t="str">
        <f>IF(Lançamentos!R39="","",Lançamentos!R39)</f>
        <v/>
      </c>
      <c r="S41" s="74" t="str">
        <f>IF(Lançamentos!S39="","",Lançamentos!S39)</f>
        <v/>
      </c>
    </row>
    <row r="42" spans="1:19" ht="24.95" customHeight="1" x14ac:dyDescent="0.25">
      <c r="A42" s="33">
        <v>36</v>
      </c>
      <c r="B42" s="77" t="str">
        <f>IFERROR(E42&amp;"-"&amp;COUNTIF($E$7:E42,E42),"")</f>
        <v>-30</v>
      </c>
      <c r="C42" s="70" t="str">
        <f t="shared" si="0"/>
        <v/>
      </c>
      <c r="D42" s="72" t="str">
        <f>IF(Lançamentos!D40="","",Lançamentos!D40)</f>
        <v/>
      </c>
      <c r="E42" s="73" t="str">
        <f>IF(Lançamentos!E40="","",Lançamentos!E40)</f>
        <v/>
      </c>
      <c r="F42" s="73" t="str">
        <f>IF(Lançamentos!F40="","",Lançamentos!F40)</f>
        <v/>
      </c>
      <c r="G42" s="74" t="str">
        <f>IF(Lançamentos!G40="","",Lançamentos!G40)</f>
        <v/>
      </c>
      <c r="H42" s="74" t="str">
        <f>IF(Lançamentos!H40="","",Lançamentos!H40)</f>
        <v/>
      </c>
      <c r="I42" s="74" t="str">
        <f>IF(Lançamentos!I40="","",Lançamentos!I40)</f>
        <v/>
      </c>
      <c r="J42" s="74" t="str">
        <f>IF(Lançamentos!J40="","",Lançamentos!J40)</f>
        <v/>
      </c>
      <c r="K42" s="74" t="str">
        <f>IF(Lançamentos!K40="","",Lançamentos!K40)</f>
        <v/>
      </c>
      <c r="L42" s="72" t="str">
        <f>IF(Lançamentos!L40="","",Lançamentos!L40)</f>
        <v/>
      </c>
      <c r="M42" s="74" t="str">
        <f>IF(Lançamentos!M40="","",Lançamentos!M40)</f>
        <v/>
      </c>
      <c r="N42" s="72" t="str">
        <f>IF(Lançamentos!N40="","",Lançamentos!N40)</f>
        <v/>
      </c>
      <c r="O42" s="73" t="str">
        <f>IF(Lançamentos!O40="","",Lançamentos!O40)</f>
        <v/>
      </c>
      <c r="P42" s="71" t="str">
        <f>IF(Lançamentos!P40="","",Lançamentos!P40)</f>
        <v/>
      </c>
      <c r="Q42" s="75" t="str">
        <f>IF(Lançamentos!Q40="","",Lançamentos!Q40)</f>
        <v/>
      </c>
      <c r="R42" s="73" t="str">
        <f>IF(Lançamentos!R40="","",Lançamentos!R40)</f>
        <v/>
      </c>
      <c r="S42" s="74" t="str">
        <f>IF(Lançamentos!S40="","",Lançamentos!S40)</f>
        <v/>
      </c>
    </row>
    <row r="43" spans="1:19" ht="24.95" customHeight="1" x14ac:dyDescent="0.25">
      <c r="A43" s="33">
        <v>37</v>
      </c>
      <c r="B43" s="77" t="str">
        <f>IFERROR(E43&amp;"-"&amp;COUNTIF($E$7:E43,E43),"")</f>
        <v>-31</v>
      </c>
      <c r="C43" s="70" t="str">
        <f t="shared" si="0"/>
        <v/>
      </c>
      <c r="D43" s="72" t="str">
        <f>IF(Lançamentos!D41="","",Lançamentos!D41)</f>
        <v/>
      </c>
      <c r="E43" s="73" t="str">
        <f>IF(Lançamentos!E41="","",Lançamentos!E41)</f>
        <v/>
      </c>
      <c r="F43" s="73" t="str">
        <f>IF(Lançamentos!F41="","",Lançamentos!F41)</f>
        <v/>
      </c>
      <c r="G43" s="74" t="str">
        <f>IF(Lançamentos!G41="","",Lançamentos!G41)</f>
        <v/>
      </c>
      <c r="H43" s="74" t="str">
        <f>IF(Lançamentos!H41="","",Lançamentos!H41)</f>
        <v/>
      </c>
      <c r="I43" s="74" t="str">
        <f>IF(Lançamentos!I41="","",Lançamentos!I41)</f>
        <v/>
      </c>
      <c r="J43" s="74" t="str">
        <f>IF(Lançamentos!J41="","",Lançamentos!J41)</f>
        <v/>
      </c>
      <c r="K43" s="74" t="str">
        <f>IF(Lançamentos!K41="","",Lançamentos!K41)</f>
        <v/>
      </c>
      <c r="L43" s="72" t="str">
        <f>IF(Lançamentos!L41="","",Lançamentos!L41)</f>
        <v/>
      </c>
      <c r="M43" s="74" t="str">
        <f>IF(Lançamentos!M41="","",Lançamentos!M41)</f>
        <v/>
      </c>
      <c r="N43" s="72" t="str">
        <f>IF(Lançamentos!N41="","",Lançamentos!N41)</f>
        <v/>
      </c>
      <c r="O43" s="73" t="str">
        <f>IF(Lançamentos!O41="","",Lançamentos!O41)</f>
        <v/>
      </c>
      <c r="P43" s="71" t="str">
        <f>IF(Lançamentos!P41="","",Lançamentos!P41)</f>
        <v/>
      </c>
      <c r="Q43" s="75" t="str">
        <f>IF(Lançamentos!Q41="","",Lançamentos!Q41)</f>
        <v/>
      </c>
      <c r="R43" s="73" t="str">
        <f>IF(Lançamentos!R41="","",Lançamentos!R41)</f>
        <v/>
      </c>
      <c r="S43" s="74" t="str">
        <f>IF(Lançamentos!S41="","",Lançamentos!S41)</f>
        <v/>
      </c>
    </row>
    <row r="44" spans="1:19" ht="24.95" customHeight="1" x14ac:dyDescent="0.25">
      <c r="A44" s="33">
        <v>38</v>
      </c>
      <c r="B44" s="77" t="str">
        <f>IFERROR(E44&amp;"-"&amp;COUNTIF($E$7:E44,E44),"")</f>
        <v>-32</v>
      </c>
      <c r="C44" s="70" t="str">
        <f t="shared" si="0"/>
        <v/>
      </c>
      <c r="D44" s="72" t="str">
        <f>IF(Lançamentos!D42="","",Lançamentos!D42)</f>
        <v/>
      </c>
      <c r="E44" s="73" t="str">
        <f>IF(Lançamentos!E42="","",Lançamentos!E42)</f>
        <v/>
      </c>
      <c r="F44" s="73" t="str">
        <f>IF(Lançamentos!F42="","",Lançamentos!F42)</f>
        <v/>
      </c>
      <c r="G44" s="74" t="str">
        <f>IF(Lançamentos!G42="","",Lançamentos!G42)</f>
        <v/>
      </c>
      <c r="H44" s="74" t="str">
        <f>IF(Lançamentos!H42="","",Lançamentos!H42)</f>
        <v/>
      </c>
      <c r="I44" s="74" t="str">
        <f>IF(Lançamentos!I42="","",Lançamentos!I42)</f>
        <v/>
      </c>
      <c r="J44" s="74" t="str">
        <f>IF(Lançamentos!J42="","",Lançamentos!J42)</f>
        <v/>
      </c>
      <c r="K44" s="74" t="str">
        <f>IF(Lançamentos!K42="","",Lançamentos!K42)</f>
        <v/>
      </c>
      <c r="L44" s="72" t="str">
        <f>IF(Lançamentos!L42="","",Lançamentos!L42)</f>
        <v/>
      </c>
      <c r="M44" s="74" t="str">
        <f>IF(Lançamentos!M42="","",Lançamentos!M42)</f>
        <v/>
      </c>
      <c r="N44" s="72" t="str">
        <f>IF(Lançamentos!N42="","",Lançamentos!N42)</f>
        <v/>
      </c>
      <c r="O44" s="73" t="str">
        <f>IF(Lançamentos!O42="","",Lançamentos!O42)</f>
        <v/>
      </c>
      <c r="P44" s="71" t="str">
        <f>IF(Lançamentos!P42="","",Lançamentos!P42)</f>
        <v/>
      </c>
      <c r="Q44" s="75" t="str">
        <f>IF(Lançamentos!Q42="","",Lançamentos!Q42)</f>
        <v/>
      </c>
      <c r="R44" s="73" t="str">
        <f>IF(Lançamentos!R42="","",Lançamentos!R42)</f>
        <v/>
      </c>
      <c r="S44" s="74" t="str">
        <f>IF(Lançamentos!S42="","",Lançamentos!S42)</f>
        <v/>
      </c>
    </row>
    <row r="45" spans="1:19" ht="24.95" customHeight="1" x14ac:dyDescent="0.25">
      <c r="A45" s="33">
        <v>39</v>
      </c>
      <c r="B45" s="77" t="str">
        <f>IFERROR(E45&amp;"-"&amp;COUNTIF($E$7:E45,E45),"")</f>
        <v>-33</v>
      </c>
      <c r="C45" s="70" t="str">
        <f t="shared" si="0"/>
        <v/>
      </c>
      <c r="D45" s="72" t="str">
        <f>IF(Lançamentos!D43="","",Lançamentos!D43)</f>
        <v/>
      </c>
      <c r="E45" s="73" t="str">
        <f>IF(Lançamentos!E43="","",Lançamentos!E43)</f>
        <v/>
      </c>
      <c r="F45" s="73" t="str">
        <f>IF(Lançamentos!F43="","",Lançamentos!F43)</f>
        <v/>
      </c>
      <c r="G45" s="74" t="str">
        <f>IF(Lançamentos!G43="","",Lançamentos!G43)</f>
        <v/>
      </c>
      <c r="H45" s="74" t="str">
        <f>IF(Lançamentos!H43="","",Lançamentos!H43)</f>
        <v/>
      </c>
      <c r="I45" s="74" t="str">
        <f>IF(Lançamentos!I43="","",Lançamentos!I43)</f>
        <v/>
      </c>
      <c r="J45" s="74" t="str">
        <f>IF(Lançamentos!J43="","",Lançamentos!J43)</f>
        <v/>
      </c>
      <c r="K45" s="74" t="str">
        <f>IF(Lançamentos!K43="","",Lançamentos!K43)</f>
        <v/>
      </c>
      <c r="L45" s="72" t="str">
        <f>IF(Lançamentos!L43="","",Lançamentos!L43)</f>
        <v/>
      </c>
      <c r="M45" s="74" t="str">
        <f>IF(Lançamentos!M43="","",Lançamentos!M43)</f>
        <v/>
      </c>
      <c r="N45" s="72" t="str">
        <f>IF(Lançamentos!N43="","",Lançamentos!N43)</f>
        <v/>
      </c>
      <c r="O45" s="73" t="str">
        <f>IF(Lançamentos!O43="","",Lançamentos!O43)</f>
        <v/>
      </c>
      <c r="P45" s="71" t="str">
        <f>IF(Lançamentos!P43="","",Lançamentos!P43)</f>
        <v/>
      </c>
      <c r="Q45" s="75" t="str">
        <f>IF(Lançamentos!Q43="","",Lançamentos!Q43)</f>
        <v/>
      </c>
      <c r="R45" s="73" t="str">
        <f>IF(Lançamentos!R43="","",Lançamentos!R43)</f>
        <v/>
      </c>
      <c r="S45" s="74" t="str">
        <f>IF(Lançamentos!S43="","",Lançamentos!S43)</f>
        <v/>
      </c>
    </row>
    <row r="46" spans="1:19" ht="24.95" customHeight="1" x14ac:dyDescent="0.25">
      <c r="A46" s="33">
        <v>40</v>
      </c>
      <c r="B46" s="77" t="str">
        <f>IFERROR(E46&amp;"-"&amp;COUNTIF($E$7:E46,E46),"")</f>
        <v>-34</v>
      </c>
      <c r="C46" s="70" t="str">
        <f t="shared" si="0"/>
        <v/>
      </c>
      <c r="D46" s="72" t="str">
        <f>IF(Lançamentos!D44="","",Lançamentos!D44)</f>
        <v/>
      </c>
      <c r="E46" s="73" t="str">
        <f>IF(Lançamentos!E44="","",Lançamentos!E44)</f>
        <v/>
      </c>
      <c r="F46" s="73" t="str">
        <f>IF(Lançamentos!F44="","",Lançamentos!F44)</f>
        <v/>
      </c>
      <c r="G46" s="74" t="str">
        <f>IF(Lançamentos!G44="","",Lançamentos!G44)</f>
        <v/>
      </c>
      <c r="H46" s="74" t="str">
        <f>IF(Lançamentos!H44="","",Lançamentos!H44)</f>
        <v/>
      </c>
      <c r="I46" s="74" t="str">
        <f>IF(Lançamentos!I44="","",Lançamentos!I44)</f>
        <v/>
      </c>
      <c r="J46" s="74" t="str">
        <f>IF(Lançamentos!J44="","",Lançamentos!J44)</f>
        <v/>
      </c>
      <c r="K46" s="74" t="str">
        <f>IF(Lançamentos!K44="","",Lançamentos!K44)</f>
        <v/>
      </c>
      <c r="L46" s="72" t="str">
        <f>IF(Lançamentos!L44="","",Lançamentos!L44)</f>
        <v/>
      </c>
      <c r="M46" s="74" t="str">
        <f>IF(Lançamentos!M44="","",Lançamentos!M44)</f>
        <v/>
      </c>
      <c r="N46" s="72" t="str">
        <f>IF(Lançamentos!N44="","",Lançamentos!N44)</f>
        <v/>
      </c>
      <c r="O46" s="73" t="str">
        <f>IF(Lançamentos!O44="","",Lançamentos!O44)</f>
        <v/>
      </c>
      <c r="P46" s="71" t="str">
        <f>IF(Lançamentos!P44="","",Lançamentos!P44)</f>
        <v/>
      </c>
      <c r="Q46" s="75" t="str">
        <f>IF(Lançamentos!Q44="","",Lançamentos!Q44)</f>
        <v/>
      </c>
      <c r="R46" s="73" t="str">
        <f>IF(Lançamentos!R44="","",Lançamentos!R44)</f>
        <v/>
      </c>
      <c r="S46" s="74" t="str">
        <f>IF(Lançamentos!S44="","",Lançamentos!S44)</f>
        <v/>
      </c>
    </row>
    <row r="47" spans="1:19" ht="24.95" customHeight="1" x14ac:dyDescent="0.25">
      <c r="A47" s="33">
        <v>41</v>
      </c>
      <c r="B47" s="77" t="str">
        <f>IFERROR(E47&amp;"-"&amp;COUNTIF($E$7:E47,E47),"")</f>
        <v>-35</v>
      </c>
      <c r="C47" s="70" t="str">
        <f t="shared" si="0"/>
        <v/>
      </c>
      <c r="D47" s="72" t="str">
        <f>IF(Lançamentos!D45="","",Lançamentos!D45)</f>
        <v/>
      </c>
      <c r="E47" s="73" t="str">
        <f>IF(Lançamentos!E45="","",Lançamentos!E45)</f>
        <v/>
      </c>
      <c r="F47" s="73" t="str">
        <f>IF(Lançamentos!F45="","",Lançamentos!F45)</f>
        <v/>
      </c>
      <c r="G47" s="74" t="str">
        <f>IF(Lançamentos!G45="","",Lançamentos!G45)</f>
        <v/>
      </c>
      <c r="H47" s="74" t="str">
        <f>IF(Lançamentos!H45="","",Lançamentos!H45)</f>
        <v/>
      </c>
      <c r="I47" s="74" t="str">
        <f>IF(Lançamentos!I45="","",Lançamentos!I45)</f>
        <v/>
      </c>
      <c r="J47" s="74" t="str">
        <f>IF(Lançamentos!J45="","",Lançamentos!J45)</f>
        <v/>
      </c>
      <c r="K47" s="74" t="str">
        <f>IF(Lançamentos!K45="","",Lançamentos!K45)</f>
        <v/>
      </c>
      <c r="L47" s="72" t="str">
        <f>IF(Lançamentos!L45="","",Lançamentos!L45)</f>
        <v/>
      </c>
      <c r="M47" s="74" t="str">
        <f>IF(Lançamentos!M45="","",Lançamentos!M45)</f>
        <v/>
      </c>
      <c r="N47" s="72" t="str">
        <f>IF(Lançamentos!N45="","",Lançamentos!N45)</f>
        <v/>
      </c>
      <c r="O47" s="73" t="str">
        <f>IF(Lançamentos!O45="","",Lançamentos!O45)</f>
        <v/>
      </c>
      <c r="P47" s="71" t="str">
        <f>IF(Lançamentos!P45="","",Lançamentos!P45)</f>
        <v/>
      </c>
      <c r="Q47" s="75" t="str">
        <f>IF(Lançamentos!Q45="","",Lançamentos!Q45)</f>
        <v/>
      </c>
      <c r="R47" s="73" t="str">
        <f>IF(Lançamentos!R45="","",Lançamentos!R45)</f>
        <v/>
      </c>
      <c r="S47" s="74" t="str">
        <f>IF(Lançamentos!S45="","",Lançamentos!S45)</f>
        <v/>
      </c>
    </row>
    <row r="48" spans="1:19" ht="24.95" customHeight="1" x14ac:dyDescent="0.25">
      <c r="A48" s="33">
        <v>42</v>
      </c>
      <c r="B48" s="77" t="str">
        <f>IFERROR(E48&amp;"-"&amp;COUNTIF($E$7:E48,E48),"")</f>
        <v>-36</v>
      </c>
      <c r="C48" s="70" t="str">
        <f t="shared" si="0"/>
        <v/>
      </c>
      <c r="D48" s="72" t="str">
        <f>IF(Lançamentos!D46="","",Lançamentos!D46)</f>
        <v/>
      </c>
      <c r="E48" s="73" t="str">
        <f>IF(Lançamentos!E46="","",Lançamentos!E46)</f>
        <v/>
      </c>
      <c r="F48" s="73" t="str">
        <f>IF(Lançamentos!F46="","",Lançamentos!F46)</f>
        <v/>
      </c>
      <c r="G48" s="74" t="str">
        <f>IF(Lançamentos!G46="","",Lançamentos!G46)</f>
        <v/>
      </c>
      <c r="H48" s="74" t="str">
        <f>IF(Lançamentos!H46="","",Lançamentos!H46)</f>
        <v/>
      </c>
      <c r="I48" s="74" t="str">
        <f>IF(Lançamentos!I46="","",Lançamentos!I46)</f>
        <v/>
      </c>
      <c r="J48" s="74" t="str">
        <f>IF(Lançamentos!J46="","",Lançamentos!J46)</f>
        <v/>
      </c>
      <c r="K48" s="74" t="str">
        <f>IF(Lançamentos!K46="","",Lançamentos!K46)</f>
        <v/>
      </c>
      <c r="L48" s="72" t="str">
        <f>IF(Lançamentos!L46="","",Lançamentos!L46)</f>
        <v/>
      </c>
      <c r="M48" s="74" t="str">
        <f>IF(Lançamentos!M46="","",Lançamentos!M46)</f>
        <v/>
      </c>
      <c r="N48" s="72" t="str">
        <f>IF(Lançamentos!N46="","",Lançamentos!N46)</f>
        <v/>
      </c>
      <c r="O48" s="73" t="str">
        <f>IF(Lançamentos!O46="","",Lançamentos!O46)</f>
        <v/>
      </c>
      <c r="P48" s="71" t="str">
        <f>IF(Lançamentos!P46="","",Lançamentos!P46)</f>
        <v/>
      </c>
      <c r="Q48" s="75" t="str">
        <f>IF(Lançamentos!Q46="","",Lançamentos!Q46)</f>
        <v/>
      </c>
      <c r="R48" s="73" t="str">
        <f>IF(Lançamentos!R46="","",Lançamentos!R46)</f>
        <v/>
      </c>
      <c r="S48" s="74" t="str">
        <f>IF(Lançamentos!S46="","",Lançamentos!S46)</f>
        <v/>
      </c>
    </row>
    <row r="49" spans="1:19" ht="24.95" customHeight="1" x14ac:dyDescent="0.25">
      <c r="A49" s="33">
        <v>43</v>
      </c>
      <c r="B49" s="77" t="str">
        <f>IFERROR(E49&amp;"-"&amp;COUNTIF($E$7:E49,E49),"")</f>
        <v>-37</v>
      </c>
      <c r="C49" s="70" t="str">
        <f t="shared" si="0"/>
        <v/>
      </c>
      <c r="D49" s="72" t="str">
        <f>IF(Lançamentos!D47="","",Lançamentos!D47)</f>
        <v/>
      </c>
      <c r="E49" s="73" t="str">
        <f>IF(Lançamentos!E47="","",Lançamentos!E47)</f>
        <v/>
      </c>
      <c r="F49" s="73" t="str">
        <f>IF(Lançamentos!F47="","",Lançamentos!F47)</f>
        <v/>
      </c>
      <c r="G49" s="74" t="str">
        <f>IF(Lançamentos!G47="","",Lançamentos!G47)</f>
        <v/>
      </c>
      <c r="H49" s="74" t="str">
        <f>IF(Lançamentos!H47="","",Lançamentos!H47)</f>
        <v/>
      </c>
      <c r="I49" s="74" t="str">
        <f>IF(Lançamentos!I47="","",Lançamentos!I47)</f>
        <v/>
      </c>
      <c r="J49" s="74" t="str">
        <f>IF(Lançamentos!J47="","",Lançamentos!J47)</f>
        <v/>
      </c>
      <c r="K49" s="74" t="str">
        <f>IF(Lançamentos!K47="","",Lançamentos!K47)</f>
        <v/>
      </c>
      <c r="L49" s="72" t="str">
        <f>IF(Lançamentos!L47="","",Lançamentos!L47)</f>
        <v/>
      </c>
      <c r="M49" s="74" t="str">
        <f>IF(Lançamentos!M47="","",Lançamentos!M47)</f>
        <v/>
      </c>
      <c r="N49" s="72" t="str">
        <f>IF(Lançamentos!N47="","",Lançamentos!N47)</f>
        <v/>
      </c>
      <c r="O49" s="73" t="str">
        <f>IF(Lançamentos!O47="","",Lançamentos!O47)</f>
        <v/>
      </c>
      <c r="P49" s="71" t="str">
        <f>IF(Lançamentos!P47="","",Lançamentos!P47)</f>
        <v/>
      </c>
      <c r="Q49" s="75" t="str">
        <f>IF(Lançamentos!Q47="","",Lançamentos!Q47)</f>
        <v/>
      </c>
      <c r="R49" s="73" t="str">
        <f>IF(Lançamentos!R47="","",Lançamentos!R47)</f>
        <v/>
      </c>
      <c r="S49" s="74" t="str">
        <f>IF(Lançamentos!S47="","",Lançamentos!S47)</f>
        <v/>
      </c>
    </row>
    <row r="50" spans="1:19" ht="24.95" customHeight="1" x14ac:dyDescent="0.25">
      <c r="A50" s="33">
        <v>44</v>
      </c>
      <c r="B50" s="77" t="str">
        <f>IFERROR(E50&amp;"-"&amp;COUNTIF($E$7:E50,E50),"")</f>
        <v>-38</v>
      </c>
      <c r="C50" s="70" t="str">
        <f t="shared" si="0"/>
        <v/>
      </c>
      <c r="D50" s="72" t="str">
        <f>IF(Lançamentos!D48="","",Lançamentos!D48)</f>
        <v/>
      </c>
      <c r="E50" s="73" t="str">
        <f>IF(Lançamentos!E48="","",Lançamentos!E48)</f>
        <v/>
      </c>
      <c r="F50" s="73" t="str">
        <f>IF(Lançamentos!F48="","",Lançamentos!F48)</f>
        <v/>
      </c>
      <c r="G50" s="74" t="str">
        <f>IF(Lançamentos!G48="","",Lançamentos!G48)</f>
        <v/>
      </c>
      <c r="H50" s="74" t="str">
        <f>IF(Lançamentos!H48="","",Lançamentos!H48)</f>
        <v/>
      </c>
      <c r="I50" s="74" t="str">
        <f>IF(Lançamentos!I48="","",Lançamentos!I48)</f>
        <v/>
      </c>
      <c r="J50" s="74" t="str">
        <f>IF(Lançamentos!J48="","",Lançamentos!J48)</f>
        <v/>
      </c>
      <c r="K50" s="74" t="str">
        <f>IF(Lançamentos!K48="","",Lançamentos!K48)</f>
        <v/>
      </c>
      <c r="L50" s="72" t="str">
        <f>IF(Lançamentos!L48="","",Lançamentos!L48)</f>
        <v/>
      </c>
      <c r="M50" s="74" t="str">
        <f>IF(Lançamentos!M48="","",Lançamentos!M48)</f>
        <v/>
      </c>
      <c r="N50" s="72" t="str">
        <f>IF(Lançamentos!N48="","",Lançamentos!N48)</f>
        <v/>
      </c>
      <c r="O50" s="73" t="str">
        <f>IF(Lançamentos!O48="","",Lançamentos!O48)</f>
        <v/>
      </c>
      <c r="P50" s="71" t="str">
        <f>IF(Lançamentos!P48="","",Lançamentos!P48)</f>
        <v/>
      </c>
      <c r="Q50" s="75" t="str">
        <f>IF(Lançamentos!Q48="","",Lançamentos!Q48)</f>
        <v/>
      </c>
      <c r="R50" s="73" t="str">
        <f>IF(Lançamentos!R48="","",Lançamentos!R48)</f>
        <v/>
      </c>
      <c r="S50" s="74" t="str">
        <f>IF(Lançamentos!S48="","",Lançamentos!S48)</f>
        <v/>
      </c>
    </row>
    <row r="51" spans="1:19" ht="24.95" customHeight="1" x14ac:dyDescent="0.25">
      <c r="A51" s="33">
        <v>45</v>
      </c>
      <c r="B51" s="77" t="str">
        <f>IFERROR(E51&amp;"-"&amp;COUNTIF($E$7:E51,E51),"")</f>
        <v>-39</v>
      </c>
      <c r="C51" s="70" t="str">
        <f t="shared" si="0"/>
        <v/>
      </c>
      <c r="D51" s="72" t="str">
        <f>IF(Lançamentos!D49="","",Lançamentos!D49)</f>
        <v/>
      </c>
      <c r="E51" s="73" t="str">
        <f>IF(Lançamentos!E49="","",Lançamentos!E49)</f>
        <v/>
      </c>
      <c r="F51" s="73" t="str">
        <f>IF(Lançamentos!F49="","",Lançamentos!F49)</f>
        <v/>
      </c>
      <c r="G51" s="74" t="str">
        <f>IF(Lançamentos!G49="","",Lançamentos!G49)</f>
        <v/>
      </c>
      <c r="H51" s="74" t="str">
        <f>IF(Lançamentos!H49="","",Lançamentos!H49)</f>
        <v/>
      </c>
      <c r="I51" s="74" t="str">
        <f>IF(Lançamentos!I49="","",Lançamentos!I49)</f>
        <v/>
      </c>
      <c r="J51" s="74" t="str">
        <f>IF(Lançamentos!J49="","",Lançamentos!J49)</f>
        <v/>
      </c>
      <c r="K51" s="74" t="str">
        <f>IF(Lançamentos!K49="","",Lançamentos!K49)</f>
        <v/>
      </c>
      <c r="L51" s="72" t="str">
        <f>IF(Lançamentos!L49="","",Lançamentos!L49)</f>
        <v/>
      </c>
      <c r="M51" s="74" t="str">
        <f>IF(Lançamentos!M49="","",Lançamentos!M49)</f>
        <v/>
      </c>
      <c r="N51" s="72" t="str">
        <f>IF(Lançamentos!N49="","",Lançamentos!N49)</f>
        <v/>
      </c>
      <c r="O51" s="73" t="str">
        <f>IF(Lançamentos!O49="","",Lançamentos!O49)</f>
        <v/>
      </c>
      <c r="P51" s="71" t="str">
        <f>IF(Lançamentos!P49="","",Lançamentos!P49)</f>
        <v/>
      </c>
      <c r="Q51" s="75" t="str">
        <f>IF(Lançamentos!Q49="","",Lançamentos!Q49)</f>
        <v/>
      </c>
      <c r="R51" s="73" t="str">
        <f>IF(Lançamentos!R49="","",Lançamentos!R49)</f>
        <v/>
      </c>
      <c r="S51" s="74" t="str">
        <f>IF(Lançamentos!S49="","",Lançamentos!S49)</f>
        <v/>
      </c>
    </row>
    <row r="52" spans="1:19" ht="24.95" customHeight="1" x14ac:dyDescent="0.25">
      <c r="A52" s="33">
        <v>46</v>
      </c>
      <c r="B52" s="77" t="str">
        <f>IFERROR(E52&amp;"-"&amp;COUNTIF($E$7:E52,E52),"")</f>
        <v>-40</v>
      </c>
      <c r="C52" s="70" t="str">
        <f t="shared" si="0"/>
        <v/>
      </c>
      <c r="D52" s="72" t="str">
        <f>IF(Lançamentos!D50="","",Lançamentos!D50)</f>
        <v/>
      </c>
      <c r="E52" s="73" t="str">
        <f>IF(Lançamentos!E50="","",Lançamentos!E50)</f>
        <v/>
      </c>
      <c r="F52" s="73" t="str">
        <f>IF(Lançamentos!F50="","",Lançamentos!F50)</f>
        <v/>
      </c>
      <c r="G52" s="74" t="str">
        <f>IF(Lançamentos!G50="","",Lançamentos!G50)</f>
        <v/>
      </c>
      <c r="H52" s="74" t="str">
        <f>IF(Lançamentos!H50="","",Lançamentos!H50)</f>
        <v/>
      </c>
      <c r="I52" s="74" t="str">
        <f>IF(Lançamentos!I50="","",Lançamentos!I50)</f>
        <v/>
      </c>
      <c r="J52" s="74" t="str">
        <f>IF(Lançamentos!J50="","",Lançamentos!J50)</f>
        <v/>
      </c>
      <c r="K52" s="74" t="str">
        <f>IF(Lançamentos!K50="","",Lançamentos!K50)</f>
        <v/>
      </c>
      <c r="L52" s="72" t="str">
        <f>IF(Lançamentos!L50="","",Lançamentos!L50)</f>
        <v/>
      </c>
      <c r="M52" s="74" t="str">
        <f>IF(Lançamentos!M50="","",Lançamentos!M50)</f>
        <v/>
      </c>
      <c r="N52" s="72" t="str">
        <f>IF(Lançamentos!N50="","",Lançamentos!N50)</f>
        <v/>
      </c>
      <c r="O52" s="73" t="str">
        <f>IF(Lançamentos!O50="","",Lançamentos!O50)</f>
        <v/>
      </c>
      <c r="P52" s="71" t="str">
        <f>IF(Lançamentos!P50="","",Lançamentos!P50)</f>
        <v/>
      </c>
      <c r="Q52" s="75" t="str">
        <f>IF(Lançamentos!Q50="","",Lançamentos!Q50)</f>
        <v/>
      </c>
      <c r="R52" s="73" t="str">
        <f>IF(Lançamentos!R50="","",Lançamentos!R50)</f>
        <v/>
      </c>
      <c r="S52" s="74" t="str">
        <f>IF(Lançamentos!S50="","",Lançamentos!S50)</f>
        <v/>
      </c>
    </row>
    <row r="53" spans="1:19" ht="24.95" customHeight="1" x14ac:dyDescent="0.25">
      <c r="A53" s="33">
        <v>47</v>
      </c>
      <c r="B53" s="77" t="str">
        <f>IFERROR(E53&amp;"-"&amp;COUNTIF($E$7:E53,E53),"")</f>
        <v>-41</v>
      </c>
      <c r="C53" s="70" t="str">
        <f t="shared" si="0"/>
        <v/>
      </c>
      <c r="D53" s="72" t="str">
        <f>IF(Lançamentos!D51="","",Lançamentos!D51)</f>
        <v/>
      </c>
      <c r="E53" s="73" t="str">
        <f>IF(Lançamentos!E51="","",Lançamentos!E51)</f>
        <v/>
      </c>
      <c r="F53" s="73" t="str">
        <f>IF(Lançamentos!F51="","",Lançamentos!F51)</f>
        <v/>
      </c>
      <c r="G53" s="74" t="str">
        <f>IF(Lançamentos!G51="","",Lançamentos!G51)</f>
        <v/>
      </c>
      <c r="H53" s="74" t="str">
        <f>IF(Lançamentos!H51="","",Lançamentos!H51)</f>
        <v/>
      </c>
      <c r="I53" s="74" t="str">
        <f>IF(Lançamentos!I51="","",Lançamentos!I51)</f>
        <v/>
      </c>
      <c r="J53" s="74" t="str">
        <f>IF(Lançamentos!J51="","",Lançamentos!J51)</f>
        <v/>
      </c>
      <c r="K53" s="74" t="str">
        <f>IF(Lançamentos!K51="","",Lançamentos!K51)</f>
        <v/>
      </c>
      <c r="L53" s="72" t="str">
        <f>IF(Lançamentos!L51="","",Lançamentos!L51)</f>
        <v/>
      </c>
      <c r="M53" s="74" t="str">
        <f>IF(Lançamentos!M51="","",Lançamentos!M51)</f>
        <v/>
      </c>
      <c r="N53" s="72" t="str">
        <f>IF(Lançamentos!N51="","",Lançamentos!N51)</f>
        <v/>
      </c>
      <c r="O53" s="73" t="str">
        <f>IF(Lançamentos!O51="","",Lançamentos!O51)</f>
        <v/>
      </c>
      <c r="P53" s="71" t="str">
        <f>IF(Lançamentos!P51="","",Lançamentos!P51)</f>
        <v/>
      </c>
      <c r="Q53" s="75" t="str">
        <f>IF(Lançamentos!Q51="","",Lançamentos!Q51)</f>
        <v/>
      </c>
      <c r="R53" s="73" t="str">
        <f>IF(Lançamentos!R51="","",Lançamentos!R51)</f>
        <v/>
      </c>
      <c r="S53" s="74" t="str">
        <f>IF(Lançamentos!S51="","",Lançamentos!S51)</f>
        <v/>
      </c>
    </row>
    <row r="54" spans="1:19" ht="24.95" customHeight="1" x14ac:dyDescent="0.25">
      <c r="A54" s="33">
        <v>48</v>
      </c>
      <c r="B54" s="77" t="str">
        <f>IFERROR(E54&amp;"-"&amp;COUNTIF($E$7:E54,E54),"")</f>
        <v>-42</v>
      </c>
      <c r="C54" s="70" t="str">
        <f t="shared" si="0"/>
        <v/>
      </c>
      <c r="D54" s="72" t="str">
        <f>IF(Lançamentos!D52="","",Lançamentos!D52)</f>
        <v/>
      </c>
      <c r="E54" s="73" t="str">
        <f>IF(Lançamentos!E52="","",Lançamentos!E52)</f>
        <v/>
      </c>
      <c r="F54" s="73" t="str">
        <f>IF(Lançamentos!F52="","",Lançamentos!F52)</f>
        <v/>
      </c>
      <c r="G54" s="74" t="str">
        <f>IF(Lançamentos!G52="","",Lançamentos!G52)</f>
        <v/>
      </c>
      <c r="H54" s="74" t="str">
        <f>IF(Lançamentos!H52="","",Lançamentos!H52)</f>
        <v/>
      </c>
      <c r="I54" s="74" t="str">
        <f>IF(Lançamentos!I52="","",Lançamentos!I52)</f>
        <v/>
      </c>
      <c r="J54" s="74" t="str">
        <f>IF(Lançamentos!J52="","",Lançamentos!J52)</f>
        <v/>
      </c>
      <c r="K54" s="74" t="str">
        <f>IF(Lançamentos!K52="","",Lançamentos!K52)</f>
        <v/>
      </c>
      <c r="L54" s="72" t="str">
        <f>IF(Lançamentos!L52="","",Lançamentos!L52)</f>
        <v/>
      </c>
      <c r="M54" s="74" t="str">
        <f>IF(Lançamentos!M52="","",Lançamentos!M52)</f>
        <v/>
      </c>
      <c r="N54" s="72" t="str">
        <f>IF(Lançamentos!N52="","",Lançamentos!N52)</f>
        <v/>
      </c>
      <c r="O54" s="73" t="str">
        <f>IF(Lançamentos!O52="","",Lançamentos!O52)</f>
        <v/>
      </c>
      <c r="P54" s="71" t="str">
        <f>IF(Lançamentos!P52="","",Lançamentos!P52)</f>
        <v/>
      </c>
      <c r="Q54" s="75" t="str">
        <f>IF(Lançamentos!Q52="","",Lançamentos!Q52)</f>
        <v/>
      </c>
      <c r="R54" s="73" t="str">
        <f>IF(Lançamentos!R52="","",Lançamentos!R52)</f>
        <v/>
      </c>
      <c r="S54" s="74" t="str">
        <f>IF(Lançamentos!S52="","",Lançamentos!S52)</f>
        <v/>
      </c>
    </row>
    <row r="55" spans="1:19" ht="24.95" customHeight="1" x14ac:dyDescent="0.25">
      <c r="A55" s="33">
        <v>49</v>
      </c>
      <c r="B55" s="77" t="str">
        <f>IFERROR(E55&amp;"-"&amp;COUNTIF($E$7:E55,E55),"")</f>
        <v>-43</v>
      </c>
      <c r="C55" s="70" t="str">
        <f t="shared" si="0"/>
        <v/>
      </c>
      <c r="D55" s="72" t="str">
        <f>IF(Lançamentos!D53="","",Lançamentos!D53)</f>
        <v/>
      </c>
      <c r="E55" s="73" t="str">
        <f>IF(Lançamentos!E53="","",Lançamentos!E53)</f>
        <v/>
      </c>
      <c r="F55" s="73" t="str">
        <f>IF(Lançamentos!F53="","",Lançamentos!F53)</f>
        <v/>
      </c>
      <c r="G55" s="74" t="str">
        <f>IF(Lançamentos!G53="","",Lançamentos!G53)</f>
        <v/>
      </c>
      <c r="H55" s="74" t="str">
        <f>IF(Lançamentos!H53="","",Lançamentos!H53)</f>
        <v/>
      </c>
      <c r="I55" s="74" t="str">
        <f>IF(Lançamentos!I53="","",Lançamentos!I53)</f>
        <v/>
      </c>
      <c r="J55" s="74" t="str">
        <f>IF(Lançamentos!J53="","",Lançamentos!J53)</f>
        <v/>
      </c>
      <c r="K55" s="74" t="str">
        <f>IF(Lançamentos!K53="","",Lançamentos!K53)</f>
        <v/>
      </c>
      <c r="L55" s="72" t="str">
        <f>IF(Lançamentos!L53="","",Lançamentos!L53)</f>
        <v/>
      </c>
      <c r="M55" s="74" t="str">
        <f>IF(Lançamentos!M53="","",Lançamentos!M53)</f>
        <v/>
      </c>
      <c r="N55" s="72" t="str">
        <f>IF(Lançamentos!N53="","",Lançamentos!N53)</f>
        <v/>
      </c>
      <c r="O55" s="73" t="str">
        <f>IF(Lançamentos!O53="","",Lançamentos!O53)</f>
        <v/>
      </c>
      <c r="P55" s="71" t="str">
        <f>IF(Lançamentos!P53="","",Lançamentos!P53)</f>
        <v/>
      </c>
      <c r="Q55" s="75" t="str">
        <f>IF(Lançamentos!Q53="","",Lançamentos!Q53)</f>
        <v/>
      </c>
      <c r="R55" s="73" t="str">
        <f>IF(Lançamentos!R53="","",Lançamentos!R53)</f>
        <v/>
      </c>
      <c r="S55" s="74" t="str">
        <f>IF(Lançamentos!S53="","",Lançamentos!S53)</f>
        <v/>
      </c>
    </row>
    <row r="56" spans="1:19" ht="24.95" customHeight="1" x14ac:dyDescent="0.25">
      <c r="A56" s="33">
        <v>50</v>
      </c>
      <c r="B56" s="77" t="str">
        <f>IFERROR(E56&amp;"-"&amp;COUNTIF($E$7:E56,E56),"")</f>
        <v>-44</v>
      </c>
      <c r="C56" s="70" t="str">
        <f t="shared" si="0"/>
        <v/>
      </c>
      <c r="D56" s="72" t="str">
        <f>IF(Lançamentos!D54="","",Lançamentos!D54)</f>
        <v/>
      </c>
      <c r="E56" s="73" t="str">
        <f>IF(Lançamentos!E54="","",Lançamentos!E54)</f>
        <v/>
      </c>
      <c r="F56" s="73" t="str">
        <f>IF(Lançamentos!F54="","",Lançamentos!F54)</f>
        <v/>
      </c>
      <c r="G56" s="74" t="str">
        <f>IF(Lançamentos!G54="","",Lançamentos!G54)</f>
        <v/>
      </c>
      <c r="H56" s="74" t="str">
        <f>IF(Lançamentos!H54="","",Lançamentos!H54)</f>
        <v/>
      </c>
      <c r="I56" s="74" t="str">
        <f>IF(Lançamentos!I54="","",Lançamentos!I54)</f>
        <v/>
      </c>
      <c r="J56" s="74" t="str">
        <f>IF(Lançamentos!J54="","",Lançamentos!J54)</f>
        <v/>
      </c>
      <c r="K56" s="74" t="str">
        <f>IF(Lançamentos!K54="","",Lançamentos!K54)</f>
        <v/>
      </c>
      <c r="L56" s="72" t="str">
        <f>IF(Lançamentos!L54="","",Lançamentos!L54)</f>
        <v/>
      </c>
      <c r="M56" s="74" t="str">
        <f>IF(Lançamentos!M54="","",Lançamentos!M54)</f>
        <v/>
      </c>
      <c r="N56" s="72" t="str">
        <f>IF(Lançamentos!N54="","",Lançamentos!N54)</f>
        <v/>
      </c>
      <c r="O56" s="73" t="str">
        <f>IF(Lançamentos!O54="","",Lançamentos!O54)</f>
        <v/>
      </c>
      <c r="P56" s="71" t="str">
        <f>IF(Lançamentos!P54="","",Lançamentos!P54)</f>
        <v/>
      </c>
      <c r="Q56" s="75" t="str">
        <f>IF(Lançamentos!Q54="","",Lançamentos!Q54)</f>
        <v/>
      </c>
      <c r="R56" s="73" t="str">
        <f>IF(Lançamentos!R54="","",Lançamentos!R54)</f>
        <v/>
      </c>
      <c r="S56" s="74" t="str">
        <f>IF(Lançamentos!S54="","",Lançamentos!S54)</f>
        <v/>
      </c>
    </row>
    <row r="57" spans="1:19" ht="24.95" customHeight="1" x14ac:dyDescent="0.25">
      <c r="A57" s="33">
        <v>51</v>
      </c>
      <c r="B57" s="77" t="str">
        <f>IFERROR(E57&amp;"-"&amp;COUNTIF($E$7:E57,E57),"")</f>
        <v>-45</v>
      </c>
      <c r="C57" s="70" t="str">
        <f t="shared" si="0"/>
        <v/>
      </c>
      <c r="D57" s="72" t="str">
        <f>IF(Lançamentos!D55="","",Lançamentos!D55)</f>
        <v/>
      </c>
      <c r="E57" s="73" t="str">
        <f>IF(Lançamentos!E55="","",Lançamentos!E55)</f>
        <v/>
      </c>
      <c r="F57" s="73" t="str">
        <f>IF(Lançamentos!F55="","",Lançamentos!F55)</f>
        <v/>
      </c>
      <c r="G57" s="74" t="str">
        <f>IF(Lançamentos!G55="","",Lançamentos!G55)</f>
        <v/>
      </c>
      <c r="H57" s="74" t="str">
        <f>IF(Lançamentos!H55="","",Lançamentos!H55)</f>
        <v/>
      </c>
      <c r="I57" s="74" t="str">
        <f>IF(Lançamentos!I55="","",Lançamentos!I55)</f>
        <v/>
      </c>
      <c r="J57" s="74" t="str">
        <f>IF(Lançamentos!J55="","",Lançamentos!J55)</f>
        <v/>
      </c>
      <c r="K57" s="74" t="str">
        <f>IF(Lançamentos!K55="","",Lançamentos!K55)</f>
        <v/>
      </c>
      <c r="L57" s="72" t="str">
        <f>IF(Lançamentos!L55="","",Lançamentos!L55)</f>
        <v/>
      </c>
      <c r="M57" s="74" t="str">
        <f>IF(Lançamentos!M55="","",Lançamentos!M55)</f>
        <v/>
      </c>
      <c r="N57" s="72" t="str">
        <f>IF(Lançamentos!N55="","",Lançamentos!N55)</f>
        <v/>
      </c>
      <c r="O57" s="73" t="str">
        <f>IF(Lançamentos!O55="","",Lançamentos!O55)</f>
        <v/>
      </c>
      <c r="P57" s="71" t="str">
        <f>IF(Lançamentos!P55="","",Lançamentos!P55)</f>
        <v/>
      </c>
      <c r="Q57" s="75" t="str">
        <f>IF(Lançamentos!Q55="","",Lançamentos!Q55)</f>
        <v/>
      </c>
      <c r="R57" s="73" t="str">
        <f>IF(Lançamentos!R55="","",Lançamentos!R55)</f>
        <v/>
      </c>
      <c r="S57" s="74" t="str">
        <f>IF(Lançamentos!S55="","",Lançamentos!S55)</f>
        <v/>
      </c>
    </row>
    <row r="58" spans="1:19" ht="24.95" customHeight="1" x14ac:dyDescent="0.25">
      <c r="A58" s="33">
        <v>52</v>
      </c>
      <c r="B58" s="77" t="str">
        <f>IFERROR(E58&amp;"-"&amp;COUNTIF($E$7:E58,E58),"")</f>
        <v>-46</v>
      </c>
      <c r="C58" s="70" t="str">
        <f t="shared" si="0"/>
        <v/>
      </c>
      <c r="D58" s="72" t="str">
        <f>IF(Lançamentos!D56="","",Lançamentos!D56)</f>
        <v/>
      </c>
      <c r="E58" s="73" t="str">
        <f>IF(Lançamentos!E56="","",Lançamentos!E56)</f>
        <v/>
      </c>
      <c r="F58" s="73" t="str">
        <f>IF(Lançamentos!F56="","",Lançamentos!F56)</f>
        <v/>
      </c>
      <c r="G58" s="74" t="str">
        <f>IF(Lançamentos!G56="","",Lançamentos!G56)</f>
        <v/>
      </c>
      <c r="H58" s="74" t="str">
        <f>IF(Lançamentos!H56="","",Lançamentos!H56)</f>
        <v/>
      </c>
      <c r="I58" s="74" t="str">
        <f>IF(Lançamentos!I56="","",Lançamentos!I56)</f>
        <v/>
      </c>
      <c r="J58" s="74" t="str">
        <f>IF(Lançamentos!J56="","",Lançamentos!J56)</f>
        <v/>
      </c>
      <c r="K58" s="74" t="str">
        <f>IF(Lançamentos!K56="","",Lançamentos!K56)</f>
        <v/>
      </c>
      <c r="L58" s="72" t="str">
        <f>IF(Lançamentos!L56="","",Lançamentos!L56)</f>
        <v/>
      </c>
      <c r="M58" s="74" t="str">
        <f>IF(Lançamentos!M56="","",Lançamentos!M56)</f>
        <v/>
      </c>
      <c r="N58" s="72" t="str">
        <f>IF(Lançamentos!N56="","",Lançamentos!N56)</f>
        <v/>
      </c>
      <c r="O58" s="73" t="str">
        <f>IF(Lançamentos!O56="","",Lançamentos!O56)</f>
        <v/>
      </c>
      <c r="P58" s="71" t="str">
        <f>IF(Lançamentos!P56="","",Lançamentos!P56)</f>
        <v/>
      </c>
      <c r="Q58" s="75" t="str">
        <f>IF(Lançamentos!Q56="","",Lançamentos!Q56)</f>
        <v/>
      </c>
      <c r="R58" s="73" t="str">
        <f>IF(Lançamentos!R56="","",Lançamentos!R56)</f>
        <v/>
      </c>
      <c r="S58" s="74" t="str">
        <f>IF(Lançamentos!S56="","",Lançamentos!S56)</f>
        <v/>
      </c>
    </row>
    <row r="59" spans="1:19" ht="24.95" customHeight="1" x14ac:dyDescent="0.25">
      <c r="A59" s="33">
        <v>53</v>
      </c>
      <c r="B59" s="77" t="str">
        <f>IFERROR(E59&amp;"-"&amp;COUNTIF($E$7:E59,E59),"")</f>
        <v>-47</v>
      </c>
      <c r="C59" s="70" t="str">
        <f t="shared" si="0"/>
        <v/>
      </c>
      <c r="D59" s="72" t="str">
        <f>IF(Lançamentos!D57="","",Lançamentos!D57)</f>
        <v/>
      </c>
      <c r="E59" s="73" t="str">
        <f>IF(Lançamentos!E57="","",Lançamentos!E57)</f>
        <v/>
      </c>
      <c r="F59" s="73" t="str">
        <f>IF(Lançamentos!F57="","",Lançamentos!F57)</f>
        <v/>
      </c>
      <c r="G59" s="74" t="str">
        <f>IF(Lançamentos!G57="","",Lançamentos!G57)</f>
        <v/>
      </c>
      <c r="H59" s="74" t="str">
        <f>IF(Lançamentos!H57="","",Lançamentos!H57)</f>
        <v/>
      </c>
      <c r="I59" s="74" t="str">
        <f>IF(Lançamentos!I57="","",Lançamentos!I57)</f>
        <v/>
      </c>
      <c r="J59" s="74" t="str">
        <f>IF(Lançamentos!J57="","",Lançamentos!J57)</f>
        <v/>
      </c>
      <c r="K59" s="74" t="str">
        <f>IF(Lançamentos!K57="","",Lançamentos!K57)</f>
        <v/>
      </c>
      <c r="L59" s="72" t="str">
        <f>IF(Lançamentos!L57="","",Lançamentos!L57)</f>
        <v/>
      </c>
      <c r="M59" s="74" t="str">
        <f>IF(Lançamentos!M57="","",Lançamentos!M57)</f>
        <v/>
      </c>
      <c r="N59" s="72" t="str">
        <f>IF(Lançamentos!N57="","",Lançamentos!N57)</f>
        <v/>
      </c>
      <c r="O59" s="73" t="str">
        <f>IF(Lançamentos!O57="","",Lançamentos!O57)</f>
        <v/>
      </c>
      <c r="P59" s="71" t="str">
        <f>IF(Lançamentos!P57="","",Lançamentos!P57)</f>
        <v/>
      </c>
      <c r="Q59" s="75" t="str">
        <f>IF(Lançamentos!Q57="","",Lançamentos!Q57)</f>
        <v/>
      </c>
      <c r="R59" s="73" t="str">
        <f>IF(Lançamentos!R57="","",Lançamentos!R57)</f>
        <v/>
      </c>
      <c r="S59" s="74" t="str">
        <f>IF(Lançamentos!S57="","",Lançamentos!S57)</f>
        <v/>
      </c>
    </row>
    <row r="60" spans="1:19" ht="24.95" customHeight="1" x14ac:dyDescent="0.25">
      <c r="A60" s="33">
        <v>54</v>
      </c>
      <c r="B60" s="77" t="str">
        <f>IFERROR(E60&amp;"-"&amp;COUNTIF($E$7:E60,E60),"")</f>
        <v>-48</v>
      </c>
      <c r="C60" s="70" t="str">
        <f t="shared" si="0"/>
        <v/>
      </c>
      <c r="D60" s="72" t="str">
        <f>IF(Lançamentos!D58="","",Lançamentos!D58)</f>
        <v/>
      </c>
      <c r="E60" s="73" t="str">
        <f>IF(Lançamentos!E58="","",Lançamentos!E58)</f>
        <v/>
      </c>
      <c r="F60" s="73" t="str">
        <f>IF(Lançamentos!F58="","",Lançamentos!F58)</f>
        <v/>
      </c>
      <c r="G60" s="74" t="str">
        <f>IF(Lançamentos!G58="","",Lançamentos!G58)</f>
        <v/>
      </c>
      <c r="H60" s="74" t="str">
        <f>IF(Lançamentos!H58="","",Lançamentos!H58)</f>
        <v/>
      </c>
      <c r="I60" s="74" t="str">
        <f>IF(Lançamentos!I58="","",Lançamentos!I58)</f>
        <v/>
      </c>
      <c r="J60" s="74" t="str">
        <f>IF(Lançamentos!J58="","",Lançamentos!J58)</f>
        <v/>
      </c>
      <c r="K60" s="74" t="str">
        <f>IF(Lançamentos!K58="","",Lançamentos!K58)</f>
        <v/>
      </c>
      <c r="L60" s="72" t="str">
        <f>IF(Lançamentos!L58="","",Lançamentos!L58)</f>
        <v/>
      </c>
      <c r="M60" s="74" t="str">
        <f>IF(Lançamentos!M58="","",Lançamentos!M58)</f>
        <v/>
      </c>
      <c r="N60" s="72" t="str">
        <f>IF(Lançamentos!N58="","",Lançamentos!N58)</f>
        <v/>
      </c>
      <c r="O60" s="73" t="str">
        <f>IF(Lançamentos!O58="","",Lançamentos!O58)</f>
        <v/>
      </c>
      <c r="P60" s="71" t="str">
        <f>IF(Lançamentos!P58="","",Lançamentos!P58)</f>
        <v/>
      </c>
      <c r="Q60" s="75" t="str">
        <f>IF(Lançamentos!Q58="","",Lançamentos!Q58)</f>
        <v/>
      </c>
      <c r="R60" s="73" t="str">
        <f>IF(Lançamentos!R58="","",Lançamentos!R58)</f>
        <v/>
      </c>
      <c r="S60" s="74" t="str">
        <f>IF(Lançamentos!S58="","",Lançamentos!S58)</f>
        <v/>
      </c>
    </row>
    <row r="61" spans="1:19" ht="24.95" customHeight="1" x14ac:dyDescent="0.25">
      <c r="A61" s="33">
        <v>55</v>
      </c>
      <c r="B61" s="77" t="str">
        <f>IFERROR(E61&amp;"-"&amp;COUNTIF($E$7:E61,E61),"")</f>
        <v>-49</v>
      </c>
      <c r="C61" s="70" t="str">
        <f t="shared" si="0"/>
        <v/>
      </c>
      <c r="D61" s="72" t="str">
        <f>IF(Lançamentos!D59="","",Lançamentos!D59)</f>
        <v/>
      </c>
      <c r="E61" s="73" t="str">
        <f>IF(Lançamentos!E59="","",Lançamentos!E59)</f>
        <v/>
      </c>
      <c r="F61" s="73" t="str">
        <f>IF(Lançamentos!F59="","",Lançamentos!F59)</f>
        <v/>
      </c>
      <c r="G61" s="74" t="str">
        <f>IF(Lançamentos!G59="","",Lançamentos!G59)</f>
        <v/>
      </c>
      <c r="H61" s="74" t="str">
        <f>IF(Lançamentos!H59="","",Lançamentos!H59)</f>
        <v/>
      </c>
      <c r="I61" s="74" t="str">
        <f>IF(Lançamentos!I59="","",Lançamentos!I59)</f>
        <v/>
      </c>
      <c r="J61" s="74" t="str">
        <f>IF(Lançamentos!J59="","",Lançamentos!J59)</f>
        <v/>
      </c>
      <c r="K61" s="74" t="str">
        <f>IF(Lançamentos!K59="","",Lançamentos!K59)</f>
        <v/>
      </c>
      <c r="L61" s="72" t="str">
        <f>IF(Lançamentos!L59="","",Lançamentos!L59)</f>
        <v/>
      </c>
      <c r="M61" s="74" t="str">
        <f>IF(Lançamentos!M59="","",Lançamentos!M59)</f>
        <v/>
      </c>
      <c r="N61" s="72" t="str">
        <f>IF(Lançamentos!N59="","",Lançamentos!N59)</f>
        <v/>
      </c>
      <c r="O61" s="73" t="str">
        <f>IF(Lançamentos!O59="","",Lançamentos!O59)</f>
        <v/>
      </c>
      <c r="P61" s="71" t="str">
        <f>IF(Lançamentos!P59="","",Lançamentos!P59)</f>
        <v/>
      </c>
      <c r="Q61" s="75" t="str">
        <f>IF(Lançamentos!Q59="","",Lançamentos!Q59)</f>
        <v/>
      </c>
      <c r="R61" s="73" t="str">
        <f>IF(Lançamentos!R59="","",Lançamentos!R59)</f>
        <v/>
      </c>
      <c r="S61" s="74" t="str">
        <f>IF(Lançamentos!S59="","",Lançamentos!S59)</f>
        <v/>
      </c>
    </row>
    <row r="62" spans="1:19" ht="24.95" customHeight="1" x14ac:dyDescent="0.25">
      <c r="A62" s="33">
        <v>56</v>
      </c>
      <c r="B62" s="77" t="str">
        <f>IFERROR(E62&amp;"-"&amp;COUNTIF($E$7:E62,E62),"")</f>
        <v>-50</v>
      </c>
      <c r="C62" s="70" t="str">
        <f t="shared" si="0"/>
        <v/>
      </c>
      <c r="D62" s="72" t="str">
        <f>IF(Lançamentos!D60="","",Lançamentos!D60)</f>
        <v/>
      </c>
      <c r="E62" s="73" t="str">
        <f>IF(Lançamentos!E60="","",Lançamentos!E60)</f>
        <v/>
      </c>
      <c r="F62" s="73" t="str">
        <f>IF(Lançamentos!F60="","",Lançamentos!F60)</f>
        <v/>
      </c>
      <c r="G62" s="74" t="str">
        <f>IF(Lançamentos!G60="","",Lançamentos!G60)</f>
        <v/>
      </c>
      <c r="H62" s="74" t="str">
        <f>IF(Lançamentos!H60="","",Lançamentos!H60)</f>
        <v/>
      </c>
      <c r="I62" s="74" t="str">
        <f>IF(Lançamentos!I60="","",Lançamentos!I60)</f>
        <v/>
      </c>
      <c r="J62" s="74" t="str">
        <f>IF(Lançamentos!J60="","",Lançamentos!J60)</f>
        <v/>
      </c>
      <c r="K62" s="74" t="str">
        <f>IF(Lançamentos!K60="","",Lançamentos!K60)</f>
        <v/>
      </c>
      <c r="L62" s="72" t="str">
        <f>IF(Lançamentos!L60="","",Lançamentos!L60)</f>
        <v/>
      </c>
      <c r="M62" s="74" t="str">
        <f>IF(Lançamentos!M60="","",Lançamentos!M60)</f>
        <v/>
      </c>
      <c r="N62" s="72" t="str">
        <f>IF(Lançamentos!N60="","",Lançamentos!N60)</f>
        <v/>
      </c>
      <c r="O62" s="73" t="str">
        <f>IF(Lançamentos!O60="","",Lançamentos!O60)</f>
        <v/>
      </c>
      <c r="P62" s="71" t="str">
        <f>IF(Lançamentos!P60="","",Lançamentos!P60)</f>
        <v/>
      </c>
      <c r="Q62" s="75" t="str">
        <f>IF(Lançamentos!Q60="","",Lançamentos!Q60)</f>
        <v/>
      </c>
      <c r="R62" s="73" t="str">
        <f>IF(Lançamentos!R60="","",Lançamentos!R60)</f>
        <v/>
      </c>
      <c r="S62" s="74" t="str">
        <f>IF(Lançamentos!S60="","",Lançamentos!S60)</f>
        <v/>
      </c>
    </row>
    <row r="63" spans="1:19" ht="24.95" customHeight="1" x14ac:dyDescent="0.25">
      <c r="A63" s="33">
        <v>57</v>
      </c>
      <c r="B63" s="77" t="str">
        <f>IFERROR(E63&amp;"-"&amp;COUNTIF($E$7:E63,E63),"")</f>
        <v>-51</v>
      </c>
      <c r="C63" s="70" t="str">
        <f t="shared" si="0"/>
        <v/>
      </c>
      <c r="D63" s="72" t="str">
        <f>IF(Lançamentos!D61="","",Lançamentos!D61)</f>
        <v/>
      </c>
      <c r="E63" s="73" t="str">
        <f>IF(Lançamentos!E61="","",Lançamentos!E61)</f>
        <v/>
      </c>
      <c r="F63" s="73" t="str">
        <f>IF(Lançamentos!F61="","",Lançamentos!F61)</f>
        <v/>
      </c>
      <c r="G63" s="74" t="str">
        <f>IF(Lançamentos!G61="","",Lançamentos!G61)</f>
        <v/>
      </c>
      <c r="H63" s="74" t="str">
        <f>IF(Lançamentos!H61="","",Lançamentos!H61)</f>
        <v/>
      </c>
      <c r="I63" s="74" t="str">
        <f>IF(Lançamentos!I61="","",Lançamentos!I61)</f>
        <v/>
      </c>
      <c r="J63" s="74" t="str">
        <f>IF(Lançamentos!J61="","",Lançamentos!J61)</f>
        <v/>
      </c>
      <c r="K63" s="74" t="str">
        <f>IF(Lançamentos!K61="","",Lançamentos!K61)</f>
        <v/>
      </c>
      <c r="L63" s="72" t="str">
        <f>IF(Lançamentos!L61="","",Lançamentos!L61)</f>
        <v/>
      </c>
      <c r="M63" s="74" t="str">
        <f>IF(Lançamentos!M61="","",Lançamentos!M61)</f>
        <v/>
      </c>
      <c r="N63" s="72" t="str">
        <f>IF(Lançamentos!N61="","",Lançamentos!N61)</f>
        <v/>
      </c>
      <c r="O63" s="73" t="str">
        <f>IF(Lançamentos!O61="","",Lançamentos!O61)</f>
        <v/>
      </c>
      <c r="P63" s="71" t="str">
        <f>IF(Lançamentos!P61="","",Lançamentos!P61)</f>
        <v/>
      </c>
      <c r="Q63" s="75" t="str">
        <f>IF(Lançamentos!Q61="","",Lançamentos!Q61)</f>
        <v/>
      </c>
      <c r="R63" s="73" t="str">
        <f>IF(Lançamentos!R61="","",Lançamentos!R61)</f>
        <v/>
      </c>
      <c r="S63" s="74" t="str">
        <f>IF(Lançamentos!S61="","",Lançamentos!S61)</f>
        <v/>
      </c>
    </row>
    <row r="64" spans="1:19" ht="24.95" customHeight="1" x14ac:dyDescent="0.25">
      <c r="A64" s="33">
        <v>58</v>
      </c>
      <c r="B64" s="77" t="str">
        <f>IFERROR(E64&amp;"-"&amp;COUNTIF($E$7:E64,E64),"")</f>
        <v>-52</v>
      </c>
      <c r="C64" s="70" t="str">
        <f t="shared" si="0"/>
        <v/>
      </c>
      <c r="D64" s="72" t="str">
        <f>IF(Lançamentos!D62="","",Lançamentos!D62)</f>
        <v/>
      </c>
      <c r="E64" s="73" t="str">
        <f>IF(Lançamentos!E62="","",Lançamentos!E62)</f>
        <v/>
      </c>
      <c r="F64" s="73" t="str">
        <f>IF(Lançamentos!F62="","",Lançamentos!F62)</f>
        <v/>
      </c>
      <c r="G64" s="74" t="str">
        <f>IF(Lançamentos!G62="","",Lançamentos!G62)</f>
        <v/>
      </c>
      <c r="H64" s="74" t="str">
        <f>IF(Lançamentos!H62="","",Lançamentos!H62)</f>
        <v/>
      </c>
      <c r="I64" s="74" t="str">
        <f>IF(Lançamentos!I62="","",Lançamentos!I62)</f>
        <v/>
      </c>
      <c r="J64" s="74" t="str">
        <f>IF(Lançamentos!J62="","",Lançamentos!J62)</f>
        <v/>
      </c>
      <c r="K64" s="74" t="str">
        <f>IF(Lançamentos!K62="","",Lançamentos!K62)</f>
        <v/>
      </c>
      <c r="L64" s="72" t="str">
        <f>IF(Lançamentos!L62="","",Lançamentos!L62)</f>
        <v/>
      </c>
      <c r="M64" s="74" t="str">
        <f>IF(Lançamentos!M62="","",Lançamentos!M62)</f>
        <v/>
      </c>
      <c r="N64" s="72" t="str">
        <f>IF(Lançamentos!N62="","",Lançamentos!N62)</f>
        <v/>
      </c>
      <c r="O64" s="73" t="str">
        <f>IF(Lançamentos!O62="","",Lançamentos!O62)</f>
        <v/>
      </c>
      <c r="P64" s="71" t="str">
        <f>IF(Lançamentos!P62="","",Lançamentos!P62)</f>
        <v/>
      </c>
      <c r="Q64" s="75" t="str">
        <f>IF(Lançamentos!Q62="","",Lançamentos!Q62)</f>
        <v/>
      </c>
      <c r="R64" s="73" t="str">
        <f>IF(Lançamentos!R62="","",Lançamentos!R62)</f>
        <v/>
      </c>
      <c r="S64" s="74" t="str">
        <f>IF(Lançamentos!S62="","",Lançamentos!S62)</f>
        <v/>
      </c>
    </row>
    <row r="65" spans="1:19" ht="24.95" customHeight="1" x14ac:dyDescent="0.25">
      <c r="A65" s="33">
        <v>59</v>
      </c>
      <c r="B65" s="77" t="str">
        <f>IFERROR(E65&amp;"-"&amp;COUNTIF($E$7:E65,E65),"")</f>
        <v>-53</v>
      </c>
      <c r="C65" s="70" t="str">
        <f t="shared" si="0"/>
        <v/>
      </c>
      <c r="D65" s="72" t="str">
        <f>IF(Lançamentos!D63="","",Lançamentos!D63)</f>
        <v/>
      </c>
      <c r="E65" s="73" t="str">
        <f>IF(Lançamentos!E63="","",Lançamentos!E63)</f>
        <v/>
      </c>
      <c r="F65" s="73" t="str">
        <f>IF(Lançamentos!F63="","",Lançamentos!F63)</f>
        <v/>
      </c>
      <c r="G65" s="74" t="str">
        <f>IF(Lançamentos!G63="","",Lançamentos!G63)</f>
        <v/>
      </c>
      <c r="H65" s="74" t="str">
        <f>IF(Lançamentos!H63="","",Lançamentos!H63)</f>
        <v/>
      </c>
      <c r="I65" s="74" t="str">
        <f>IF(Lançamentos!I63="","",Lançamentos!I63)</f>
        <v/>
      </c>
      <c r="J65" s="74" t="str">
        <f>IF(Lançamentos!J63="","",Lançamentos!J63)</f>
        <v/>
      </c>
      <c r="K65" s="74" t="str">
        <f>IF(Lançamentos!K63="","",Lançamentos!K63)</f>
        <v/>
      </c>
      <c r="L65" s="72" t="str">
        <f>IF(Lançamentos!L63="","",Lançamentos!L63)</f>
        <v/>
      </c>
      <c r="M65" s="74" t="str">
        <f>IF(Lançamentos!M63="","",Lançamentos!M63)</f>
        <v/>
      </c>
      <c r="N65" s="72" t="str">
        <f>IF(Lançamentos!N63="","",Lançamentos!N63)</f>
        <v/>
      </c>
      <c r="O65" s="73" t="str">
        <f>IF(Lançamentos!O63="","",Lançamentos!O63)</f>
        <v/>
      </c>
      <c r="P65" s="71" t="str">
        <f>IF(Lançamentos!P63="","",Lançamentos!P63)</f>
        <v/>
      </c>
      <c r="Q65" s="75" t="str">
        <f>IF(Lançamentos!Q63="","",Lançamentos!Q63)</f>
        <v/>
      </c>
      <c r="R65" s="73" t="str">
        <f>IF(Lançamentos!R63="","",Lançamentos!R63)</f>
        <v/>
      </c>
      <c r="S65" s="74" t="str">
        <f>IF(Lançamentos!S63="","",Lançamentos!S63)</f>
        <v/>
      </c>
    </row>
    <row r="66" spans="1:19" ht="24.95" customHeight="1" x14ac:dyDescent="0.25">
      <c r="A66" s="33">
        <v>60</v>
      </c>
      <c r="B66" s="77" t="str">
        <f>IFERROR(E66&amp;"-"&amp;COUNTIF($E$7:E66,E66),"")</f>
        <v>-54</v>
      </c>
      <c r="C66" s="70" t="str">
        <f t="shared" si="0"/>
        <v/>
      </c>
      <c r="D66" s="72" t="str">
        <f>IF(Lançamentos!D64="","",Lançamentos!D64)</f>
        <v/>
      </c>
      <c r="E66" s="73" t="str">
        <f>IF(Lançamentos!E64="","",Lançamentos!E64)</f>
        <v/>
      </c>
      <c r="F66" s="73" t="str">
        <f>IF(Lançamentos!F64="","",Lançamentos!F64)</f>
        <v/>
      </c>
      <c r="G66" s="74" t="str">
        <f>IF(Lançamentos!G64="","",Lançamentos!G64)</f>
        <v/>
      </c>
      <c r="H66" s="74" t="str">
        <f>IF(Lançamentos!H64="","",Lançamentos!H64)</f>
        <v/>
      </c>
      <c r="I66" s="74" t="str">
        <f>IF(Lançamentos!I64="","",Lançamentos!I64)</f>
        <v/>
      </c>
      <c r="J66" s="74" t="str">
        <f>IF(Lançamentos!J64="","",Lançamentos!J64)</f>
        <v/>
      </c>
      <c r="K66" s="74" t="str">
        <f>IF(Lançamentos!K64="","",Lançamentos!K64)</f>
        <v/>
      </c>
      <c r="L66" s="72" t="str">
        <f>IF(Lançamentos!L64="","",Lançamentos!L64)</f>
        <v/>
      </c>
      <c r="M66" s="74" t="str">
        <f>IF(Lançamentos!M64="","",Lançamentos!M64)</f>
        <v/>
      </c>
      <c r="N66" s="72" t="str">
        <f>IF(Lançamentos!N64="","",Lançamentos!N64)</f>
        <v/>
      </c>
      <c r="O66" s="73" t="str">
        <f>IF(Lançamentos!O64="","",Lançamentos!O64)</f>
        <v/>
      </c>
      <c r="P66" s="71" t="str">
        <f>IF(Lançamentos!P64="","",Lançamentos!P64)</f>
        <v/>
      </c>
      <c r="Q66" s="75" t="str">
        <f>IF(Lançamentos!Q64="","",Lançamentos!Q64)</f>
        <v/>
      </c>
      <c r="R66" s="73" t="str">
        <f>IF(Lançamentos!R64="","",Lançamentos!R64)</f>
        <v/>
      </c>
      <c r="S66" s="74" t="str">
        <f>IF(Lançamentos!S64="","",Lançamentos!S64)</f>
        <v/>
      </c>
    </row>
    <row r="67" spans="1:19" ht="24.95" customHeight="1" x14ac:dyDescent="0.25">
      <c r="A67" s="33">
        <v>61</v>
      </c>
      <c r="B67" s="77" t="str">
        <f>IFERROR(E67&amp;"-"&amp;COUNTIF($E$7:E67,E67),"")</f>
        <v>-55</v>
      </c>
      <c r="C67" s="70" t="str">
        <f t="shared" si="0"/>
        <v/>
      </c>
      <c r="D67" s="72" t="str">
        <f>IF(Lançamentos!D65="","",Lançamentos!D65)</f>
        <v/>
      </c>
      <c r="E67" s="73" t="str">
        <f>IF(Lançamentos!E65="","",Lançamentos!E65)</f>
        <v/>
      </c>
      <c r="F67" s="73" t="str">
        <f>IF(Lançamentos!F65="","",Lançamentos!F65)</f>
        <v/>
      </c>
      <c r="G67" s="74" t="str">
        <f>IF(Lançamentos!G65="","",Lançamentos!G65)</f>
        <v/>
      </c>
      <c r="H67" s="74" t="str">
        <f>IF(Lançamentos!H65="","",Lançamentos!H65)</f>
        <v/>
      </c>
      <c r="I67" s="74" t="str">
        <f>IF(Lançamentos!I65="","",Lançamentos!I65)</f>
        <v/>
      </c>
      <c r="J67" s="74" t="str">
        <f>IF(Lançamentos!J65="","",Lançamentos!J65)</f>
        <v/>
      </c>
      <c r="K67" s="74" t="str">
        <f>IF(Lançamentos!K65="","",Lançamentos!K65)</f>
        <v/>
      </c>
      <c r="L67" s="72" t="str">
        <f>IF(Lançamentos!L65="","",Lançamentos!L65)</f>
        <v/>
      </c>
      <c r="M67" s="74" t="str">
        <f>IF(Lançamentos!M65="","",Lançamentos!M65)</f>
        <v/>
      </c>
      <c r="N67" s="72" t="str">
        <f>IF(Lançamentos!N65="","",Lançamentos!N65)</f>
        <v/>
      </c>
      <c r="O67" s="73" t="str">
        <f>IF(Lançamentos!O65="","",Lançamentos!O65)</f>
        <v/>
      </c>
      <c r="P67" s="71" t="str">
        <f>IF(Lançamentos!P65="","",Lançamentos!P65)</f>
        <v/>
      </c>
      <c r="Q67" s="75" t="str">
        <f>IF(Lançamentos!Q65="","",Lançamentos!Q65)</f>
        <v/>
      </c>
      <c r="R67" s="73" t="str">
        <f>IF(Lançamentos!R65="","",Lançamentos!R65)</f>
        <v/>
      </c>
      <c r="S67" s="74" t="str">
        <f>IF(Lançamentos!S65="","",Lançamentos!S65)</f>
        <v/>
      </c>
    </row>
    <row r="68" spans="1:19" ht="24.95" customHeight="1" x14ac:dyDescent="0.25">
      <c r="A68" s="33">
        <v>62</v>
      </c>
      <c r="B68" s="77" t="str">
        <f>IFERROR(E68&amp;"-"&amp;COUNTIF($E$7:E68,E68),"")</f>
        <v>-56</v>
      </c>
      <c r="C68" s="70" t="str">
        <f t="shared" si="0"/>
        <v/>
      </c>
      <c r="D68" s="72" t="str">
        <f>IF(Lançamentos!D66="","",Lançamentos!D66)</f>
        <v/>
      </c>
      <c r="E68" s="73" t="str">
        <f>IF(Lançamentos!E66="","",Lançamentos!E66)</f>
        <v/>
      </c>
      <c r="F68" s="73" t="str">
        <f>IF(Lançamentos!F66="","",Lançamentos!F66)</f>
        <v/>
      </c>
      <c r="G68" s="74" t="str">
        <f>IF(Lançamentos!G66="","",Lançamentos!G66)</f>
        <v/>
      </c>
      <c r="H68" s="74" t="str">
        <f>IF(Lançamentos!H66="","",Lançamentos!H66)</f>
        <v/>
      </c>
      <c r="I68" s="74" t="str">
        <f>IF(Lançamentos!I66="","",Lançamentos!I66)</f>
        <v/>
      </c>
      <c r="J68" s="74" t="str">
        <f>IF(Lançamentos!J66="","",Lançamentos!J66)</f>
        <v/>
      </c>
      <c r="K68" s="74" t="str">
        <f>IF(Lançamentos!K66="","",Lançamentos!K66)</f>
        <v/>
      </c>
      <c r="L68" s="72" t="str">
        <f>IF(Lançamentos!L66="","",Lançamentos!L66)</f>
        <v/>
      </c>
      <c r="M68" s="74" t="str">
        <f>IF(Lançamentos!M66="","",Lançamentos!M66)</f>
        <v/>
      </c>
      <c r="N68" s="72" t="str">
        <f>IF(Lançamentos!N66="","",Lançamentos!N66)</f>
        <v/>
      </c>
      <c r="O68" s="73" t="str">
        <f>IF(Lançamentos!O66="","",Lançamentos!O66)</f>
        <v/>
      </c>
      <c r="P68" s="71" t="str">
        <f>IF(Lançamentos!P66="","",Lançamentos!P66)</f>
        <v/>
      </c>
      <c r="Q68" s="75" t="str">
        <f>IF(Lançamentos!Q66="","",Lançamentos!Q66)</f>
        <v/>
      </c>
      <c r="R68" s="73" t="str">
        <f>IF(Lançamentos!R66="","",Lançamentos!R66)</f>
        <v/>
      </c>
      <c r="S68" s="74" t="str">
        <f>IF(Lançamentos!S66="","",Lançamentos!S66)</f>
        <v/>
      </c>
    </row>
    <row r="69" spans="1:19" ht="24.95" customHeight="1" x14ac:dyDescent="0.25">
      <c r="A69" s="33">
        <v>63</v>
      </c>
      <c r="B69" s="77" t="str">
        <f>IFERROR(E69&amp;"-"&amp;COUNTIF($E$7:E69,E69),"")</f>
        <v>-57</v>
      </c>
      <c r="C69" s="70" t="str">
        <f t="shared" si="0"/>
        <v/>
      </c>
      <c r="D69" s="72" t="str">
        <f>IF(Lançamentos!D67="","",Lançamentos!D67)</f>
        <v/>
      </c>
      <c r="E69" s="73" t="str">
        <f>IF(Lançamentos!E67="","",Lançamentos!E67)</f>
        <v/>
      </c>
      <c r="F69" s="73" t="str">
        <f>IF(Lançamentos!F67="","",Lançamentos!F67)</f>
        <v/>
      </c>
      <c r="G69" s="74" t="str">
        <f>IF(Lançamentos!G67="","",Lançamentos!G67)</f>
        <v/>
      </c>
      <c r="H69" s="74" t="str">
        <f>IF(Lançamentos!H67="","",Lançamentos!H67)</f>
        <v/>
      </c>
      <c r="I69" s="74" t="str">
        <f>IF(Lançamentos!I67="","",Lançamentos!I67)</f>
        <v/>
      </c>
      <c r="J69" s="74" t="str">
        <f>IF(Lançamentos!J67="","",Lançamentos!J67)</f>
        <v/>
      </c>
      <c r="K69" s="74" t="str">
        <f>IF(Lançamentos!K67="","",Lançamentos!K67)</f>
        <v/>
      </c>
      <c r="L69" s="72" t="str">
        <f>IF(Lançamentos!L67="","",Lançamentos!L67)</f>
        <v/>
      </c>
      <c r="M69" s="74" t="str">
        <f>IF(Lançamentos!M67="","",Lançamentos!M67)</f>
        <v/>
      </c>
      <c r="N69" s="72" t="str">
        <f>IF(Lançamentos!N67="","",Lançamentos!N67)</f>
        <v/>
      </c>
      <c r="O69" s="73" t="str">
        <f>IF(Lançamentos!O67="","",Lançamentos!O67)</f>
        <v/>
      </c>
      <c r="P69" s="71" t="str">
        <f>IF(Lançamentos!P67="","",Lançamentos!P67)</f>
        <v/>
      </c>
      <c r="Q69" s="75" t="str">
        <f>IF(Lançamentos!Q67="","",Lançamentos!Q67)</f>
        <v/>
      </c>
      <c r="R69" s="73" t="str">
        <f>IF(Lançamentos!R67="","",Lançamentos!R67)</f>
        <v/>
      </c>
      <c r="S69" s="74" t="str">
        <f>IF(Lançamentos!S67="","",Lançamentos!S67)</f>
        <v/>
      </c>
    </row>
    <row r="70" spans="1:19" ht="24.95" customHeight="1" x14ac:dyDescent="0.25">
      <c r="A70" s="33">
        <v>64</v>
      </c>
      <c r="B70" s="77" t="str">
        <f>IFERROR(E70&amp;"-"&amp;COUNTIF($E$7:E70,E70),"")</f>
        <v>-58</v>
      </c>
      <c r="C70" s="70" t="str">
        <f t="shared" si="0"/>
        <v/>
      </c>
      <c r="D70" s="72" t="str">
        <f>IF(Lançamentos!D68="","",Lançamentos!D68)</f>
        <v/>
      </c>
      <c r="E70" s="73" t="str">
        <f>IF(Lançamentos!E68="","",Lançamentos!E68)</f>
        <v/>
      </c>
      <c r="F70" s="73" t="str">
        <f>IF(Lançamentos!F68="","",Lançamentos!F68)</f>
        <v/>
      </c>
      <c r="G70" s="74" t="str">
        <f>IF(Lançamentos!G68="","",Lançamentos!G68)</f>
        <v/>
      </c>
      <c r="H70" s="74" t="str">
        <f>IF(Lançamentos!H68="","",Lançamentos!H68)</f>
        <v/>
      </c>
      <c r="I70" s="74" t="str">
        <f>IF(Lançamentos!I68="","",Lançamentos!I68)</f>
        <v/>
      </c>
      <c r="J70" s="74" t="str">
        <f>IF(Lançamentos!J68="","",Lançamentos!J68)</f>
        <v/>
      </c>
      <c r="K70" s="74" t="str">
        <f>IF(Lançamentos!K68="","",Lançamentos!K68)</f>
        <v/>
      </c>
      <c r="L70" s="72" t="str">
        <f>IF(Lançamentos!L68="","",Lançamentos!L68)</f>
        <v/>
      </c>
      <c r="M70" s="74" t="str">
        <f>IF(Lançamentos!M68="","",Lançamentos!M68)</f>
        <v/>
      </c>
      <c r="N70" s="72" t="str">
        <f>IF(Lançamentos!N68="","",Lançamentos!N68)</f>
        <v/>
      </c>
      <c r="O70" s="73" t="str">
        <f>IF(Lançamentos!O68="","",Lançamentos!O68)</f>
        <v/>
      </c>
      <c r="P70" s="71" t="str">
        <f>IF(Lançamentos!P68="","",Lançamentos!P68)</f>
        <v/>
      </c>
      <c r="Q70" s="75" t="str">
        <f>IF(Lançamentos!Q68="","",Lançamentos!Q68)</f>
        <v/>
      </c>
      <c r="R70" s="73" t="str">
        <f>IF(Lançamentos!R68="","",Lançamentos!R68)</f>
        <v/>
      </c>
      <c r="S70" s="74" t="str">
        <f>IF(Lançamentos!S68="","",Lançamentos!S68)</f>
        <v/>
      </c>
    </row>
    <row r="71" spans="1:19" ht="24.95" customHeight="1" x14ac:dyDescent="0.25">
      <c r="A71" s="33">
        <v>65</v>
      </c>
      <c r="B71" s="77" t="str">
        <f>IFERROR(E71&amp;"-"&amp;COUNTIF($E$7:E71,E71),"")</f>
        <v>-59</v>
      </c>
      <c r="C71" s="70" t="str">
        <f t="shared" si="0"/>
        <v/>
      </c>
      <c r="D71" s="72" t="str">
        <f>IF(Lançamentos!D69="","",Lançamentos!D69)</f>
        <v/>
      </c>
      <c r="E71" s="73" t="str">
        <f>IF(Lançamentos!E69="","",Lançamentos!E69)</f>
        <v/>
      </c>
      <c r="F71" s="73" t="str">
        <f>IF(Lançamentos!F69="","",Lançamentos!F69)</f>
        <v/>
      </c>
      <c r="G71" s="74" t="str">
        <f>IF(Lançamentos!G69="","",Lançamentos!G69)</f>
        <v/>
      </c>
      <c r="H71" s="74" t="str">
        <f>IF(Lançamentos!H69="","",Lançamentos!H69)</f>
        <v/>
      </c>
      <c r="I71" s="74" t="str">
        <f>IF(Lançamentos!I69="","",Lançamentos!I69)</f>
        <v/>
      </c>
      <c r="J71" s="74" t="str">
        <f>IF(Lançamentos!J69="","",Lançamentos!J69)</f>
        <v/>
      </c>
      <c r="K71" s="74" t="str">
        <f>IF(Lançamentos!K69="","",Lançamentos!K69)</f>
        <v/>
      </c>
      <c r="L71" s="72" t="str">
        <f>IF(Lançamentos!L69="","",Lançamentos!L69)</f>
        <v/>
      </c>
      <c r="M71" s="74" t="str">
        <f>IF(Lançamentos!M69="","",Lançamentos!M69)</f>
        <v/>
      </c>
      <c r="N71" s="72" t="str">
        <f>IF(Lançamentos!N69="","",Lançamentos!N69)</f>
        <v/>
      </c>
      <c r="O71" s="73" t="str">
        <f>IF(Lançamentos!O69="","",Lançamentos!O69)</f>
        <v/>
      </c>
      <c r="P71" s="71" t="str">
        <f>IF(Lançamentos!P69="","",Lançamentos!P69)</f>
        <v/>
      </c>
      <c r="Q71" s="75" t="str">
        <f>IF(Lançamentos!Q69="","",Lançamentos!Q69)</f>
        <v/>
      </c>
      <c r="R71" s="73" t="str">
        <f>IF(Lançamentos!R69="","",Lançamentos!R69)</f>
        <v/>
      </c>
      <c r="S71" s="74" t="str">
        <f>IF(Lançamentos!S69="","",Lançamentos!S69)</f>
        <v/>
      </c>
    </row>
    <row r="72" spans="1:19" ht="24.95" customHeight="1" x14ac:dyDescent="0.25">
      <c r="A72" s="33">
        <v>66</v>
      </c>
      <c r="B72" s="77" t="str">
        <f>IFERROR(E72&amp;"-"&amp;COUNTIF($E$7:E72,E72),"")</f>
        <v>-60</v>
      </c>
      <c r="C72" s="70" t="str">
        <f t="shared" si="0"/>
        <v/>
      </c>
      <c r="D72" s="72" t="str">
        <f>IF(Lançamentos!D70="","",Lançamentos!D70)</f>
        <v/>
      </c>
      <c r="E72" s="73" t="str">
        <f>IF(Lançamentos!E70="","",Lançamentos!E70)</f>
        <v/>
      </c>
      <c r="F72" s="73" t="str">
        <f>IF(Lançamentos!F70="","",Lançamentos!F70)</f>
        <v/>
      </c>
      <c r="G72" s="74" t="str">
        <f>IF(Lançamentos!G70="","",Lançamentos!G70)</f>
        <v/>
      </c>
      <c r="H72" s="74" t="str">
        <f>IF(Lançamentos!H70="","",Lançamentos!H70)</f>
        <v/>
      </c>
      <c r="I72" s="74" t="str">
        <f>IF(Lançamentos!I70="","",Lançamentos!I70)</f>
        <v/>
      </c>
      <c r="J72" s="74" t="str">
        <f>IF(Lançamentos!J70="","",Lançamentos!J70)</f>
        <v/>
      </c>
      <c r="K72" s="74" t="str">
        <f>IF(Lançamentos!K70="","",Lançamentos!K70)</f>
        <v/>
      </c>
      <c r="L72" s="72" t="str">
        <f>IF(Lançamentos!L70="","",Lançamentos!L70)</f>
        <v/>
      </c>
      <c r="M72" s="74" t="str">
        <f>IF(Lançamentos!M70="","",Lançamentos!M70)</f>
        <v/>
      </c>
      <c r="N72" s="72" t="str">
        <f>IF(Lançamentos!N70="","",Lançamentos!N70)</f>
        <v/>
      </c>
      <c r="O72" s="73" t="str">
        <f>IF(Lançamentos!O70="","",Lançamentos!O70)</f>
        <v/>
      </c>
      <c r="P72" s="71" t="str">
        <f>IF(Lançamentos!P70="","",Lançamentos!P70)</f>
        <v/>
      </c>
      <c r="Q72" s="75" t="str">
        <f>IF(Lançamentos!Q70="","",Lançamentos!Q70)</f>
        <v/>
      </c>
      <c r="R72" s="73" t="str">
        <f>IF(Lançamentos!R70="","",Lançamentos!R70)</f>
        <v/>
      </c>
      <c r="S72" s="74" t="str">
        <f>IF(Lançamentos!S70="","",Lançamentos!S70)</f>
        <v/>
      </c>
    </row>
    <row r="73" spans="1:19" ht="24.95" customHeight="1" x14ac:dyDescent="0.25">
      <c r="A73" s="33">
        <v>67</v>
      </c>
      <c r="B73" s="77" t="str">
        <f>IFERROR(E73&amp;"-"&amp;COUNTIF($E$7:E73,E73),"")</f>
        <v>-61</v>
      </c>
      <c r="C73" s="70" t="str">
        <f t="shared" ref="C73:C136" si="1">IF(D73="","",C72+1)</f>
        <v/>
      </c>
      <c r="D73" s="72" t="str">
        <f>IF(Lançamentos!D71="","",Lançamentos!D71)</f>
        <v/>
      </c>
      <c r="E73" s="73" t="str">
        <f>IF(Lançamentos!E71="","",Lançamentos!E71)</f>
        <v/>
      </c>
      <c r="F73" s="73" t="str">
        <f>IF(Lançamentos!F71="","",Lançamentos!F71)</f>
        <v/>
      </c>
      <c r="G73" s="74" t="str">
        <f>IF(Lançamentos!G71="","",Lançamentos!G71)</f>
        <v/>
      </c>
      <c r="H73" s="74" t="str">
        <f>IF(Lançamentos!H71="","",Lançamentos!H71)</f>
        <v/>
      </c>
      <c r="I73" s="74" t="str">
        <f>IF(Lançamentos!I71="","",Lançamentos!I71)</f>
        <v/>
      </c>
      <c r="J73" s="74" t="str">
        <f>IF(Lançamentos!J71="","",Lançamentos!J71)</f>
        <v/>
      </c>
      <c r="K73" s="74" t="str">
        <f>IF(Lançamentos!K71="","",Lançamentos!K71)</f>
        <v/>
      </c>
      <c r="L73" s="72" t="str">
        <f>IF(Lançamentos!L71="","",Lançamentos!L71)</f>
        <v/>
      </c>
      <c r="M73" s="74" t="str">
        <f>IF(Lançamentos!M71="","",Lançamentos!M71)</f>
        <v/>
      </c>
      <c r="N73" s="72" t="str">
        <f>IF(Lançamentos!N71="","",Lançamentos!N71)</f>
        <v/>
      </c>
      <c r="O73" s="73" t="str">
        <f>IF(Lançamentos!O71="","",Lançamentos!O71)</f>
        <v/>
      </c>
      <c r="P73" s="71" t="str">
        <f>IF(Lançamentos!P71="","",Lançamentos!P71)</f>
        <v/>
      </c>
      <c r="Q73" s="75" t="str">
        <f>IF(Lançamentos!Q71="","",Lançamentos!Q71)</f>
        <v/>
      </c>
      <c r="R73" s="73" t="str">
        <f>IF(Lançamentos!R71="","",Lançamentos!R71)</f>
        <v/>
      </c>
      <c r="S73" s="74" t="str">
        <f>IF(Lançamentos!S71="","",Lançamentos!S71)</f>
        <v/>
      </c>
    </row>
    <row r="74" spans="1:19" ht="24.95" customHeight="1" x14ac:dyDescent="0.25">
      <c r="A74" s="33">
        <v>68</v>
      </c>
      <c r="B74" s="77" t="str">
        <f>IFERROR(E74&amp;"-"&amp;COUNTIF($E$7:E74,E74),"")</f>
        <v>-62</v>
      </c>
      <c r="C74" s="70" t="str">
        <f t="shared" si="1"/>
        <v/>
      </c>
      <c r="D74" s="72" t="str">
        <f>IF(Lançamentos!D72="","",Lançamentos!D72)</f>
        <v/>
      </c>
      <c r="E74" s="73" t="str">
        <f>IF(Lançamentos!E72="","",Lançamentos!E72)</f>
        <v/>
      </c>
      <c r="F74" s="73" t="str">
        <f>IF(Lançamentos!F72="","",Lançamentos!F72)</f>
        <v/>
      </c>
      <c r="G74" s="74" t="str">
        <f>IF(Lançamentos!G72="","",Lançamentos!G72)</f>
        <v/>
      </c>
      <c r="H74" s="74" t="str">
        <f>IF(Lançamentos!H72="","",Lançamentos!H72)</f>
        <v/>
      </c>
      <c r="I74" s="74" t="str">
        <f>IF(Lançamentos!I72="","",Lançamentos!I72)</f>
        <v/>
      </c>
      <c r="J74" s="74" t="str">
        <f>IF(Lançamentos!J72="","",Lançamentos!J72)</f>
        <v/>
      </c>
      <c r="K74" s="74" t="str">
        <f>IF(Lançamentos!K72="","",Lançamentos!K72)</f>
        <v/>
      </c>
      <c r="L74" s="72" t="str">
        <f>IF(Lançamentos!L72="","",Lançamentos!L72)</f>
        <v/>
      </c>
      <c r="M74" s="74" t="str">
        <f>IF(Lançamentos!M72="","",Lançamentos!M72)</f>
        <v/>
      </c>
      <c r="N74" s="72" t="str">
        <f>IF(Lançamentos!N72="","",Lançamentos!N72)</f>
        <v/>
      </c>
      <c r="O74" s="73" t="str">
        <f>IF(Lançamentos!O72="","",Lançamentos!O72)</f>
        <v/>
      </c>
      <c r="P74" s="71" t="str">
        <f>IF(Lançamentos!P72="","",Lançamentos!P72)</f>
        <v/>
      </c>
      <c r="Q74" s="75" t="str">
        <f>IF(Lançamentos!Q72="","",Lançamentos!Q72)</f>
        <v/>
      </c>
      <c r="R74" s="73" t="str">
        <f>IF(Lançamentos!R72="","",Lançamentos!R72)</f>
        <v/>
      </c>
      <c r="S74" s="74" t="str">
        <f>IF(Lançamentos!S72="","",Lançamentos!S72)</f>
        <v/>
      </c>
    </row>
    <row r="75" spans="1:19" ht="24.95" customHeight="1" x14ac:dyDescent="0.25">
      <c r="A75" s="33">
        <v>69</v>
      </c>
      <c r="B75" s="77" t="str">
        <f>IFERROR(E75&amp;"-"&amp;COUNTIF($E$7:E75,E75),"")</f>
        <v>-63</v>
      </c>
      <c r="C75" s="70" t="str">
        <f t="shared" si="1"/>
        <v/>
      </c>
      <c r="D75" s="72" t="str">
        <f>IF(Lançamentos!D73="","",Lançamentos!D73)</f>
        <v/>
      </c>
      <c r="E75" s="73" t="str">
        <f>IF(Lançamentos!E73="","",Lançamentos!E73)</f>
        <v/>
      </c>
      <c r="F75" s="73" t="str">
        <f>IF(Lançamentos!F73="","",Lançamentos!F73)</f>
        <v/>
      </c>
      <c r="G75" s="74" t="str">
        <f>IF(Lançamentos!G73="","",Lançamentos!G73)</f>
        <v/>
      </c>
      <c r="H75" s="74" t="str">
        <f>IF(Lançamentos!H73="","",Lançamentos!H73)</f>
        <v/>
      </c>
      <c r="I75" s="74" t="str">
        <f>IF(Lançamentos!I73="","",Lançamentos!I73)</f>
        <v/>
      </c>
      <c r="J75" s="74" t="str">
        <f>IF(Lançamentos!J73="","",Lançamentos!J73)</f>
        <v/>
      </c>
      <c r="K75" s="74" t="str">
        <f>IF(Lançamentos!K73="","",Lançamentos!K73)</f>
        <v/>
      </c>
      <c r="L75" s="72" t="str">
        <f>IF(Lançamentos!L73="","",Lançamentos!L73)</f>
        <v/>
      </c>
      <c r="M75" s="74" t="str">
        <f>IF(Lançamentos!M73="","",Lançamentos!M73)</f>
        <v/>
      </c>
      <c r="N75" s="72" t="str">
        <f>IF(Lançamentos!N73="","",Lançamentos!N73)</f>
        <v/>
      </c>
      <c r="O75" s="73" t="str">
        <f>IF(Lançamentos!O73="","",Lançamentos!O73)</f>
        <v/>
      </c>
      <c r="P75" s="71" t="str">
        <f>IF(Lançamentos!P73="","",Lançamentos!P73)</f>
        <v/>
      </c>
      <c r="Q75" s="75" t="str">
        <f>IF(Lançamentos!Q73="","",Lançamentos!Q73)</f>
        <v/>
      </c>
      <c r="R75" s="73" t="str">
        <f>IF(Lançamentos!R73="","",Lançamentos!R73)</f>
        <v/>
      </c>
      <c r="S75" s="74" t="str">
        <f>IF(Lançamentos!S73="","",Lançamentos!S73)</f>
        <v/>
      </c>
    </row>
    <row r="76" spans="1:19" ht="24.95" customHeight="1" x14ac:dyDescent="0.25">
      <c r="A76" s="33">
        <v>70</v>
      </c>
      <c r="B76" s="77" t="str">
        <f>IFERROR(E76&amp;"-"&amp;COUNTIF($E$7:E76,E76),"")</f>
        <v>-64</v>
      </c>
      <c r="C76" s="70" t="str">
        <f t="shared" si="1"/>
        <v/>
      </c>
      <c r="D76" s="72" t="str">
        <f>IF(Lançamentos!D74="","",Lançamentos!D74)</f>
        <v/>
      </c>
      <c r="E76" s="73" t="str">
        <f>IF(Lançamentos!E74="","",Lançamentos!E74)</f>
        <v/>
      </c>
      <c r="F76" s="73" t="str">
        <f>IF(Lançamentos!F74="","",Lançamentos!F74)</f>
        <v/>
      </c>
      <c r="G76" s="74" t="str">
        <f>IF(Lançamentos!G74="","",Lançamentos!G74)</f>
        <v/>
      </c>
      <c r="H76" s="74" t="str">
        <f>IF(Lançamentos!H74="","",Lançamentos!H74)</f>
        <v/>
      </c>
      <c r="I76" s="74" t="str">
        <f>IF(Lançamentos!I74="","",Lançamentos!I74)</f>
        <v/>
      </c>
      <c r="J76" s="74" t="str">
        <f>IF(Lançamentos!J74="","",Lançamentos!J74)</f>
        <v/>
      </c>
      <c r="K76" s="74" t="str">
        <f>IF(Lançamentos!K74="","",Lançamentos!K74)</f>
        <v/>
      </c>
      <c r="L76" s="72" t="str">
        <f>IF(Lançamentos!L74="","",Lançamentos!L74)</f>
        <v/>
      </c>
      <c r="M76" s="74" t="str">
        <f>IF(Lançamentos!M74="","",Lançamentos!M74)</f>
        <v/>
      </c>
      <c r="N76" s="72" t="str">
        <f>IF(Lançamentos!N74="","",Lançamentos!N74)</f>
        <v/>
      </c>
      <c r="O76" s="73" t="str">
        <f>IF(Lançamentos!O74="","",Lançamentos!O74)</f>
        <v/>
      </c>
      <c r="P76" s="71" t="str">
        <f>IF(Lançamentos!P74="","",Lançamentos!P74)</f>
        <v/>
      </c>
      <c r="Q76" s="75" t="str">
        <f>IF(Lançamentos!Q74="","",Lançamentos!Q74)</f>
        <v/>
      </c>
      <c r="R76" s="73" t="str">
        <f>IF(Lançamentos!R74="","",Lançamentos!R74)</f>
        <v/>
      </c>
      <c r="S76" s="74" t="str">
        <f>IF(Lançamentos!S74="","",Lançamentos!S74)</f>
        <v/>
      </c>
    </row>
    <row r="77" spans="1:19" ht="24.95" customHeight="1" x14ac:dyDescent="0.25">
      <c r="A77" s="33">
        <v>71</v>
      </c>
      <c r="B77" s="77" t="str">
        <f>IFERROR(E77&amp;"-"&amp;COUNTIF($E$7:E77,E77),"")</f>
        <v>-65</v>
      </c>
      <c r="C77" s="70" t="str">
        <f t="shared" si="1"/>
        <v/>
      </c>
      <c r="D77" s="72" t="str">
        <f>IF(Lançamentos!D75="","",Lançamentos!D75)</f>
        <v/>
      </c>
      <c r="E77" s="73" t="str">
        <f>IF(Lançamentos!E75="","",Lançamentos!E75)</f>
        <v/>
      </c>
      <c r="F77" s="73" t="str">
        <f>IF(Lançamentos!F75="","",Lançamentos!F75)</f>
        <v/>
      </c>
      <c r="G77" s="74" t="str">
        <f>IF(Lançamentos!G75="","",Lançamentos!G75)</f>
        <v/>
      </c>
      <c r="H77" s="74" t="str">
        <f>IF(Lançamentos!H75="","",Lançamentos!H75)</f>
        <v/>
      </c>
      <c r="I77" s="74" t="str">
        <f>IF(Lançamentos!I75="","",Lançamentos!I75)</f>
        <v/>
      </c>
      <c r="J77" s="74" t="str">
        <f>IF(Lançamentos!J75="","",Lançamentos!J75)</f>
        <v/>
      </c>
      <c r="K77" s="74" t="str">
        <f>IF(Lançamentos!K75="","",Lançamentos!K75)</f>
        <v/>
      </c>
      <c r="L77" s="72" t="str">
        <f>IF(Lançamentos!L75="","",Lançamentos!L75)</f>
        <v/>
      </c>
      <c r="M77" s="74" t="str">
        <f>IF(Lançamentos!M75="","",Lançamentos!M75)</f>
        <v/>
      </c>
      <c r="N77" s="72" t="str">
        <f>IF(Lançamentos!N75="","",Lançamentos!N75)</f>
        <v/>
      </c>
      <c r="O77" s="73" t="str">
        <f>IF(Lançamentos!O75="","",Lançamentos!O75)</f>
        <v/>
      </c>
      <c r="P77" s="71" t="str">
        <f>IF(Lançamentos!P75="","",Lançamentos!P75)</f>
        <v/>
      </c>
      <c r="Q77" s="75" t="str">
        <f>IF(Lançamentos!Q75="","",Lançamentos!Q75)</f>
        <v/>
      </c>
      <c r="R77" s="73" t="str">
        <f>IF(Lançamentos!R75="","",Lançamentos!R75)</f>
        <v/>
      </c>
      <c r="S77" s="74" t="str">
        <f>IF(Lançamentos!S75="","",Lançamentos!S75)</f>
        <v/>
      </c>
    </row>
    <row r="78" spans="1:19" ht="24.95" customHeight="1" x14ac:dyDescent="0.25">
      <c r="A78" s="33">
        <v>72</v>
      </c>
      <c r="B78" s="77" t="str">
        <f>IFERROR(E78&amp;"-"&amp;COUNTIF($E$7:E78,E78),"")</f>
        <v>-66</v>
      </c>
      <c r="C78" s="70" t="str">
        <f t="shared" si="1"/>
        <v/>
      </c>
      <c r="D78" s="72" t="str">
        <f>IF(Lançamentos!D76="","",Lançamentos!D76)</f>
        <v/>
      </c>
      <c r="E78" s="73" t="str">
        <f>IF(Lançamentos!E76="","",Lançamentos!E76)</f>
        <v/>
      </c>
      <c r="F78" s="73" t="str">
        <f>IF(Lançamentos!F76="","",Lançamentos!F76)</f>
        <v/>
      </c>
      <c r="G78" s="74" t="str">
        <f>IF(Lançamentos!G76="","",Lançamentos!G76)</f>
        <v/>
      </c>
      <c r="H78" s="74" t="str">
        <f>IF(Lançamentos!H76="","",Lançamentos!H76)</f>
        <v/>
      </c>
      <c r="I78" s="74" t="str">
        <f>IF(Lançamentos!I76="","",Lançamentos!I76)</f>
        <v/>
      </c>
      <c r="J78" s="74" t="str">
        <f>IF(Lançamentos!J76="","",Lançamentos!J76)</f>
        <v/>
      </c>
      <c r="K78" s="74" t="str">
        <f>IF(Lançamentos!K76="","",Lançamentos!K76)</f>
        <v/>
      </c>
      <c r="L78" s="72" t="str">
        <f>IF(Lançamentos!L76="","",Lançamentos!L76)</f>
        <v/>
      </c>
      <c r="M78" s="74" t="str">
        <f>IF(Lançamentos!M76="","",Lançamentos!M76)</f>
        <v/>
      </c>
      <c r="N78" s="72" t="str">
        <f>IF(Lançamentos!N76="","",Lançamentos!N76)</f>
        <v/>
      </c>
      <c r="O78" s="73" t="str">
        <f>IF(Lançamentos!O76="","",Lançamentos!O76)</f>
        <v/>
      </c>
      <c r="P78" s="71" t="str">
        <f>IF(Lançamentos!P76="","",Lançamentos!P76)</f>
        <v/>
      </c>
      <c r="Q78" s="75" t="str">
        <f>IF(Lançamentos!Q76="","",Lançamentos!Q76)</f>
        <v/>
      </c>
      <c r="R78" s="73" t="str">
        <f>IF(Lançamentos!R76="","",Lançamentos!R76)</f>
        <v/>
      </c>
      <c r="S78" s="74" t="str">
        <f>IF(Lançamentos!S76="","",Lançamentos!S76)</f>
        <v/>
      </c>
    </row>
    <row r="79" spans="1:19" ht="24.95" customHeight="1" x14ac:dyDescent="0.25">
      <c r="A79" s="33">
        <v>73</v>
      </c>
      <c r="B79" s="77" t="str">
        <f>IFERROR(E79&amp;"-"&amp;COUNTIF($E$7:E79,E79),"")</f>
        <v>-67</v>
      </c>
      <c r="C79" s="70" t="str">
        <f t="shared" si="1"/>
        <v/>
      </c>
      <c r="D79" s="72" t="str">
        <f>IF(Lançamentos!D77="","",Lançamentos!D77)</f>
        <v/>
      </c>
      <c r="E79" s="73" t="str">
        <f>IF(Lançamentos!E77="","",Lançamentos!E77)</f>
        <v/>
      </c>
      <c r="F79" s="73" t="str">
        <f>IF(Lançamentos!F77="","",Lançamentos!F77)</f>
        <v/>
      </c>
      <c r="G79" s="74" t="str">
        <f>IF(Lançamentos!G77="","",Lançamentos!G77)</f>
        <v/>
      </c>
      <c r="H79" s="74" t="str">
        <f>IF(Lançamentos!H77="","",Lançamentos!H77)</f>
        <v/>
      </c>
      <c r="I79" s="74" t="str">
        <f>IF(Lançamentos!I77="","",Lançamentos!I77)</f>
        <v/>
      </c>
      <c r="J79" s="74" t="str">
        <f>IF(Lançamentos!J77="","",Lançamentos!J77)</f>
        <v/>
      </c>
      <c r="K79" s="74" t="str">
        <f>IF(Lançamentos!K77="","",Lançamentos!K77)</f>
        <v/>
      </c>
      <c r="L79" s="72" t="str">
        <f>IF(Lançamentos!L77="","",Lançamentos!L77)</f>
        <v/>
      </c>
      <c r="M79" s="74" t="str">
        <f>IF(Lançamentos!M77="","",Lançamentos!M77)</f>
        <v/>
      </c>
      <c r="N79" s="72" t="str">
        <f>IF(Lançamentos!N77="","",Lançamentos!N77)</f>
        <v/>
      </c>
      <c r="O79" s="73" t="str">
        <f>IF(Lançamentos!O77="","",Lançamentos!O77)</f>
        <v/>
      </c>
      <c r="P79" s="71" t="str">
        <f>IF(Lançamentos!P77="","",Lançamentos!P77)</f>
        <v/>
      </c>
      <c r="Q79" s="75" t="str">
        <f>IF(Lançamentos!Q77="","",Lançamentos!Q77)</f>
        <v/>
      </c>
      <c r="R79" s="73" t="str">
        <f>IF(Lançamentos!R77="","",Lançamentos!R77)</f>
        <v/>
      </c>
      <c r="S79" s="74" t="str">
        <f>IF(Lançamentos!S77="","",Lançamentos!S77)</f>
        <v/>
      </c>
    </row>
    <row r="80" spans="1:19" ht="24.95" customHeight="1" x14ac:dyDescent="0.25">
      <c r="A80" s="33">
        <v>74</v>
      </c>
      <c r="B80" s="77" t="str">
        <f>IFERROR(E80&amp;"-"&amp;COUNTIF($E$7:E80,E80),"")</f>
        <v>-68</v>
      </c>
      <c r="C80" s="70" t="str">
        <f t="shared" si="1"/>
        <v/>
      </c>
      <c r="D80" s="72" t="str">
        <f>IF(Lançamentos!D78="","",Lançamentos!D78)</f>
        <v/>
      </c>
      <c r="E80" s="73" t="str">
        <f>IF(Lançamentos!E78="","",Lançamentos!E78)</f>
        <v/>
      </c>
      <c r="F80" s="73" t="str">
        <f>IF(Lançamentos!F78="","",Lançamentos!F78)</f>
        <v/>
      </c>
      <c r="G80" s="74" t="str">
        <f>IF(Lançamentos!G78="","",Lançamentos!G78)</f>
        <v/>
      </c>
      <c r="H80" s="74" t="str">
        <f>IF(Lançamentos!H78="","",Lançamentos!H78)</f>
        <v/>
      </c>
      <c r="I80" s="74" t="str">
        <f>IF(Lançamentos!I78="","",Lançamentos!I78)</f>
        <v/>
      </c>
      <c r="J80" s="74" t="str">
        <f>IF(Lançamentos!J78="","",Lançamentos!J78)</f>
        <v/>
      </c>
      <c r="K80" s="74" t="str">
        <f>IF(Lançamentos!K78="","",Lançamentos!K78)</f>
        <v/>
      </c>
      <c r="L80" s="72" t="str">
        <f>IF(Lançamentos!L78="","",Lançamentos!L78)</f>
        <v/>
      </c>
      <c r="M80" s="74" t="str">
        <f>IF(Lançamentos!M78="","",Lançamentos!M78)</f>
        <v/>
      </c>
      <c r="N80" s="72" t="str">
        <f>IF(Lançamentos!N78="","",Lançamentos!N78)</f>
        <v/>
      </c>
      <c r="O80" s="73" t="str">
        <f>IF(Lançamentos!O78="","",Lançamentos!O78)</f>
        <v/>
      </c>
      <c r="P80" s="71" t="str">
        <f>IF(Lançamentos!P78="","",Lançamentos!P78)</f>
        <v/>
      </c>
      <c r="Q80" s="75" t="str">
        <f>IF(Lançamentos!Q78="","",Lançamentos!Q78)</f>
        <v/>
      </c>
      <c r="R80" s="73" t="str">
        <f>IF(Lançamentos!R78="","",Lançamentos!R78)</f>
        <v/>
      </c>
      <c r="S80" s="74" t="str">
        <f>IF(Lançamentos!S78="","",Lançamentos!S78)</f>
        <v/>
      </c>
    </row>
    <row r="81" spans="1:19" ht="24.95" customHeight="1" x14ac:dyDescent="0.25">
      <c r="A81" s="33">
        <v>75</v>
      </c>
      <c r="B81" s="77" t="str">
        <f>IFERROR(E81&amp;"-"&amp;COUNTIF($E$7:E81,E81),"")</f>
        <v>-69</v>
      </c>
      <c r="C81" s="70" t="str">
        <f t="shared" si="1"/>
        <v/>
      </c>
      <c r="D81" s="72" t="str">
        <f>IF(Lançamentos!D79="","",Lançamentos!D79)</f>
        <v/>
      </c>
      <c r="E81" s="73" t="str">
        <f>IF(Lançamentos!E79="","",Lançamentos!E79)</f>
        <v/>
      </c>
      <c r="F81" s="73" t="str">
        <f>IF(Lançamentos!F79="","",Lançamentos!F79)</f>
        <v/>
      </c>
      <c r="G81" s="74" t="str">
        <f>IF(Lançamentos!G79="","",Lançamentos!G79)</f>
        <v/>
      </c>
      <c r="H81" s="74" t="str">
        <f>IF(Lançamentos!H79="","",Lançamentos!H79)</f>
        <v/>
      </c>
      <c r="I81" s="74" t="str">
        <f>IF(Lançamentos!I79="","",Lançamentos!I79)</f>
        <v/>
      </c>
      <c r="J81" s="74" t="str">
        <f>IF(Lançamentos!J79="","",Lançamentos!J79)</f>
        <v/>
      </c>
      <c r="K81" s="74" t="str">
        <f>IF(Lançamentos!K79="","",Lançamentos!K79)</f>
        <v/>
      </c>
      <c r="L81" s="72" t="str">
        <f>IF(Lançamentos!L79="","",Lançamentos!L79)</f>
        <v/>
      </c>
      <c r="M81" s="74" t="str">
        <f>IF(Lançamentos!M79="","",Lançamentos!M79)</f>
        <v/>
      </c>
      <c r="N81" s="72" t="str">
        <f>IF(Lançamentos!N79="","",Lançamentos!N79)</f>
        <v/>
      </c>
      <c r="O81" s="73" t="str">
        <f>IF(Lançamentos!O79="","",Lançamentos!O79)</f>
        <v/>
      </c>
      <c r="P81" s="71" t="str">
        <f>IF(Lançamentos!P79="","",Lançamentos!P79)</f>
        <v/>
      </c>
      <c r="Q81" s="75" t="str">
        <f>IF(Lançamentos!Q79="","",Lançamentos!Q79)</f>
        <v/>
      </c>
      <c r="R81" s="73" t="str">
        <f>IF(Lançamentos!R79="","",Lançamentos!R79)</f>
        <v/>
      </c>
      <c r="S81" s="74" t="str">
        <f>IF(Lançamentos!S79="","",Lançamentos!S79)</f>
        <v/>
      </c>
    </row>
    <row r="82" spans="1:19" ht="24.95" customHeight="1" x14ac:dyDescent="0.25">
      <c r="A82" s="33">
        <v>76</v>
      </c>
      <c r="B82" s="77" t="str">
        <f>IFERROR(E82&amp;"-"&amp;COUNTIF($E$7:E82,E82),"")</f>
        <v>-70</v>
      </c>
      <c r="C82" s="70" t="str">
        <f t="shared" si="1"/>
        <v/>
      </c>
      <c r="D82" s="72" t="str">
        <f>IF(Lançamentos!D80="","",Lançamentos!D80)</f>
        <v/>
      </c>
      <c r="E82" s="73" t="str">
        <f>IF(Lançamentos!E80="","",Lançamentos!E80)</f>
        <v/>
      </c>
      <c r="F82" s="73" t="str">
        <f>IF(Lançamentos!F80="","",Lançamentos!F80)</f>
        <v/>
      </c>
      <c r="G82" s="74" t="str">
        <f>IF(Lançamentos!G80="","",Lançamentos!G80)</f>
        <v/>
      </c>
      <c r="H82" s="74" t="str">
        <f>IF(Lançamentos!H80="","",Lançamentos!H80)</f>
        <v/>
      </c>
      <c r="I82" s="74" t="str">
        <f>IF(Lançamentos!I80="","",Lançamentos!I80)</f>
        <v/>
      </c>
      <c r="J82" s="74" t="str">
        <f>IF(Lançamentos!J80="","",Lançamentos!J80)</f>
        <v/>
      </c>
      <c r="K82" s="74" t="str">
        <f>IF(Lançamentos!K80="","",Lançamentos!K80)</f>
        <v/>
      </c>
      <c r="L82" s="72" t="str">
        <f>IF(Lançamentos!L80="","",Lançamentos!L80)</f>
        <v/>
      </c>
      <c r="M82" s="74" t="str">
        <f>IF(Lançamentos!M80="","",Lançamentos!M80)</f>
        <v/>
      </c>
      <c r="N82" s="72" t="str">
        <f>IF(Lançamentos!N80="","",Lançamentos!N80)</f>
        <v/>
      </c>
      <c r="O82" s="73" t="str">
        <f>IF(Lançamentos!O80="","",Lançamentos!O80)</f>
        <v/>
      </c>
      <c r="P82" s="71" t="str">
        <f>IF(Lançamentos!P80="","",Lançamentos!P80)</f>
        <v/>
      </c>
      <c r="Q82" s="75" t="str">
        <f>IF(Lançamentos!Q80="","",Lançamentos!Q80)</f>
        <v/>
      </c>
      <c r="R82" s="73" t="str">
        <f>IF(Lançamentos!R80="","",Lançamentos!R80)</f>
        <v/>
      </c>
      <c r="S82" s="74" t="str">
        <f>IF(Lançamentos!S80="","",Lançamentos!S80)</f>
        <v/>
      </c>
    </row>
    <row r="83" spans="1:19" ht="24.95" customHeight="1" x14ac:dyDescent="0.25">
      <c r="A83" s="33">
        <v>77</v>
      </c>
      <c r="B83" s="77" t="str">
        <f>IFERROR(E83&amp;"-"&amp;COUNTIF($E$7:E83,E83),"")</f>
        <v>-71</v>
      </c>
      <c r="C83" s="70" t="str">
        <f t="shared" si="1"/>
        <v/>
      </c>
      <c r="D83" s="72" t="str">
        <f>IF(Lançamentos!D81="","",Lançamentos!D81)</f>
        <v/>
      </c>
      <c r="E83" s="73" t="str">
        <f>IF(Lançamentos!E81="","",Lançamentos!E81)</f>
        <v/>
      </c>
      <c r="F83" s="73" t="str">
        <f>IF(Lançamentos!F81="","",Lançamentos!F81)</f>
        <v/>
      </c>
      <c r="G83" s="74" t="str">
        <f>IF(Lançamentos!G81="","",Lançamentos!G81)</f>
        <v/>
      </c>
      <c r="H83" s="74" t="str">
        <f>IF(Lançamentos!H81="","",Lançamentos!H81)</f>
        <v/>
      </c>
      <c r="I83" s="74" t="str">
        <f>IF(Lançamentos!I81="","",Lançamentos!I81)</f>
        <v/>
      </c>
      <c r="J83" s="74" t="str">
        <f>IF(Lançamentos!J81="","",Lançamentos!J81)</f>
        <v/>
      </c>
      <c r="K83" s="74" t="str">
        <f>IF(Lançamentos!K81="","",Lançamentos!K81)</f>
        <v/>
      </c>
      <c r="L83" s="72" t="str">
        <f>IF(Lançamentos!L81="","",Lançamentos!L81)</f>
        <v/>
      </c>
      <c r="M83" s="74" t="str">
        <f>IF(Lançamentos!M81="","",Lançamentos!M81)</f>
        <v/>
      </c>
      <c r="N83" s="72" t="str">
        <f>IF(Lançamentos!N81="","",Lançamentos!N81)</f>
        <v/>
      </c>
      <c r="O83" s="73" t="str">
        <f>IF(Lançamentos!O81="","",Lançamentos!O81)</f>
        <v/>
      </c>
      <c r="P83" s="71" t="str">
        <f>IF(Lançamentos!P81="","",Lançamentos!P81)</f>
        <v/>
      </c>
      <c r="Q83" s="75" t="str">
        <f>IF(Lançamentos!Q81="","",Lançamentos!Q81)</f>
        <v/>
      </c>
      <c r="R83" s="73" t="str">
        <f>IF(Lançamentos!R81="","",Lançamentos!R81)</f>
        <v/>
      </c>
      <c r="S83" s="74" t="str">
        <f>IF(Lançamentos!S81="","",Lançamentos!S81)</f>
        <v/>
      </c>
    </row>
    <row r="84" spans="1:19" ht="24.95" customHeight="1" x14ac:dyDescent="0.25">
      <c r="A84" s="33">
        <v>78</v>
      </c>
      <c r="B84" s="77" t="str">
        <f>IFERROR(E84&amp;"-"&amp;COUNTIF($E$7:E84,E84),"")</f>
        <v>-72</v>
      </c>
      <c r="C84" s="70" t="str">
        <f t="shared" si="1"/>
        <v/>
      </c>
      <c r="D84" s="72" t="str">
        <f>IF(Lançamentos!D82="","",Lançamentos!D82)</f>
        <v/>
      </c>
      <c r="E84" s="73" t="str">
        <f>IF(Lançamentos!E82="","",Lançamentos!E82)</f>
        <v/>
      </c>
      <c r="F84" s="73" t="str">
        <f>IF(Lançamentos!F82="","",Lançamentos!F82)</f>
        <v/>
      </c>
      <c r="G84" s="74" t="str">
        <f>IF(Lançamentos!G82="","",Lançamentos!G82)</f>
        <v/>
      </c>
      <c r="H84" s="74" t="str">
        <f>IF(Lançamentos!H82="","",Lançamentos!H82)</f>
        <v/>
      </c>
      <c r="I84" s="74" t="str">
        <f>IF(Lançamentos!I82="","",Lançamentos!I82)</f>
        <v/>
      </c>
      <c r="J84" s="74" t="str">
        <f>IF(Lançamentos!J82="","",Lançamentos!J82)</f>
        <v/>
      </c>
      <c r="K84" s="74" t="str">
        <f>IF(Lançamentos!K82="","",Lançamentos!K82)</f>
        <v/>
      </c>
      <c r="L84" s="72" t="str">
        <f>IF(Lançamentos!L82="","",Lançamentos!L82)</f>
        <v/>
      </c>
      <c r="M84" s="74" t="str">
        <f>IF(Lançamentos!M82="","",Lançamentos!M82)</f>
        <v/>
      </c>
      <c r="N84" s="72" t="str">
        <f>IF(Lançamentos!N82="","",Lançamentos!N82)</f>
        <v/>
      </c>
      <c r="O84" s="73" t="str">
        <f>IF(Lançamentos!O82="","",Lançamentos!O82)</f>
        <v/>
      </c>
      <c r="P84" s="71" t="str">
        <f>IF(Lançamentos!P82="","",Lançamentos!P82)</f>
        <v/>
      </c>
      <c r="Q84" s="75" t="str">
        <f>IF(Lançamentos!Q82="","",Lançamentos!Q82)</f>
        <v/>
      </c>
      <c r="R84" s="73" t="str">
        <f>IF(Lançamentos!R82="","",Lançamentos!R82)</f>
        <v/>
      </c>
      <c r="S84" s="74" t="str">
        <f>IF(Lançamentos!S82="","",Lançamentos!S82)</f>
        <v/>
      </c>
    </row>
    <row r="85" spans="1:19" ht="24.95" customHeight="1" x14ac:dyDescent="0.25">
      <c r="A85" s="33">
        <v>79</v>
      </c>
      <c r="B85" s="77" t="str">
        <f>IFERROR(E85&amp;"-"&amp;COUNTIF($E$7:E85,E85),"")</f>
        <v>-73</v>
      </c>
      <c r="C85" s="70" t="str">
        <f t="shared" si="1"/>
        <v/>
      </c>
      <c r="D85" s="72" t="str">
        <f>IF(Lançamentos!D83="","",Lançamentos!D83)</f>
        <v/>
      </c>
      <c r="E85" s="73" t="str">
        <f>IF(Lançamentos!E83="","",Lançamentos!E83)</f>
        <v/>
      </c>
      <c r="F85" s="73" t="str">
        <f>IF(Lançamentos!F83="","",Lançamentos!F83)</f>
        <v/>
      </c>
      <c r="G85" s="74" t="str">
        <f>IF(Lançamentos!G83="","",Lançamentos!G83)</f>
        <v/>
      </c>
      <c r="H85" s="74" t="str">
        <f>IF(Lançamentos!H83="","",Lançamentos!H83)</f>
        <v/>
      </c>
      <c r="I85" s="74" t="str">
        <f>IF(Lançamentos!I83="","",Lançamentos!I83)</f>
        <v/>
      </c>
      <c r="J85" s="74" t="str">
        <f>IF(Lançamentos!J83="","",Lançamentos!J83)</f>
        <v/>
      </c>
      <c r="K85" s="74" t="str">
        <f>IF(Lançamentos!K83="","",Lançamentos!K83)</f>
        <v/>
      </c>
      <c r="L85" s="72" t="str">
        <f>IF(Lançamentos!L83="","",Lançamentos!L83)</f>
        <v/>
      </c>
      <c r="M85" s="74" t="str">
        <f>IF(Lançamentos!M83="","",Lançamentos!M83)</f>
        <v/>
      </c>
      <c r="N85" s="72" t="str">
        <f>IF(Lançamentos!N83="","",Lançamentos!N83)</f>
        <v/>
      </c>
      <c r="O85" s="73" t="str">
        <f>IF(Lançamentos!O83="","",Lançamentos!O83)</f>
        <v/>
      </c>
      <c r="P85" s="71" t="str">
        <f>IF(Lançamentos!P83="","",Lançamentos!P83)</f>
        <v/>
      </c>
      <c r="Q85" s="75" t="str">
        <f>IF(Lançamentos!Q83="","",Lançamentos!Q83)</f>
        <v/>
      </c>
      <c r="R85" s="73" t="str">
        <f>IF(Lançamentos!R83="","",Lançamentos!R83)</f>
        <v/>
      </c>
      <c r="S85" s="74" t="str">
        <f>IF(Lançamentos!S83="","",Lançamentos!S83)</f>
        <v/>
      </c>
    </row>
    <row r="86" spans="1:19" ht="24.95" customHeight="1" x14ac:dyDescent="0.25">
      <c r="A86" s="33">
        <v>80</v>
      </c>
      <c r="B86" s="77" t="str">
        <f>IFERROR(E86&amp;"-"&amp;COUNTIF($E$7:E86,E86),"")</f>
        <v>-74</v>
      </c>
      <c r="C86" s="70" t="str">
        <f t="shared" si="1"/>
        <v/>
      </c>
      <c r="D86" s="72" t="str">
        <f>IF(Lançamentos!D84="","",Lançamentos!D84)</f>
        <v/>
      </c>
      <c r="E86" s="73" t="str">
        <f>IF(Lançamentos!E84="","",Lançamentos!E84)</f>
        <v/>
      </c>
      <c r="F86" s="73" t="str">
        <f>IF(Lançamentos!F84="","",Lançamentos!F84)</f>
        <v/>
      </c>
      <c r="G86" s="74" t="str">
        <f>IF(Lançamentos!G84="","",Lançamentos!G84)</f>
        <v/>
      </c>
      <c r="H86" s="74" t="str">
        <f>IF(Lançamentos!H84="","",Lançamentos!H84)</f>
        <v/>
      </c>
      <c r="I86" s="74" t="str">
        <f>IF(Lançamentos!I84="","",Lançamentos!I84)</f>
        <v/>
      </c>
      <c r="J86" s="74" t="str">
        <f>IF(Lançamentos!J84="","",Lançamentos!J84)</f>
        <v/>
      </c>
      <c r="K86" s="74" t="str">
        <f>IF(Lançamentos!K84="","",Lançamentos!K84)</f>
        <v/>
      </c>
      <c r="L86" s="72" t="str">
        <f>IF(Lançamentos!L84="","",Lançamentos!L84)</f>
        <v/>
      </c>
      <c r="M86" s="74" t="str">
        <f>IF(Lançamentos!M84="","",Lançamentos!M84)</f>
        <v/>
      </c>
      <c r="N86" s="72" t="str">
        <f>IF(Lançamentos!N84="","",Lançamentos!N84)</f>
        <v/>
      </c>
      <c r="O86" s="73" t="str">
        <f>IF(Lançamentos!O84="","",Lançamentos!O84)</f>
        <v/>
      </c>
      <c r="P86" s="71" t="str">
        <f>IF(Lançamentos!P84="","",Lançamentos!P84)</f>
        <v/>
      </c>
      <c r="Q86" s="75" t="str">
        <f>IF(Lançamentos!Q84="","",Lançamentos!Q84)</f>
        <v/>
      </c>
      <c r="R86" s="73" t="str">
        <f>IF(Lançamentos!R84="","",Lançamentos!R84)</f>
        <v/>
      </c>
      <c r="S86" s="74" t="str">
        <f>IF(Lançamentos!S84="","",Lançamentos!S84)</f>
        <v/>
      </c>
    </row>
    <row r="87" spans="1:19" ht="24.95" customHeight="1" x14ac:dyDescent="0.25">
      <c r="A87" s="33">
        <v>81</v>
      </c>
      <c r="B87" s="77" t="str">
        <f>IFERROR(E87&amp;"-"&amp;COUNTIF($E$7:E87,E87),"")</f>
        <v>-75</v>
      </c>
      <c r="C87" s="70" t="str">
        <f t="shared" si="1"/>
        <v/>
      </c>
      <c r="D87" s="72" t="str">
        <f>IF(Lançamentos!D85="","",Lançamentos!D85)</f>
        <v/>
      </c>
      <c r="E87" s="73" t="str">
        <f>IF(Lançamentos!E85="","",Lançamentos!E85)</f>
        <v/>
      </c>
      <c r="F87" s="73" t="str">
        <f>IF(Lançamentos!F85="","",Lançamentos!F85)</f>
        <v/>
      </c>
      <c r="G87" s="74" t="str">
        <f>IF(Lançamentos!G85="","",Lançamentos!G85)</f>
        <v/>
      </c>
      <c r="H87" s="74" t="str">
        <f>IF(Lançamentos!H85="","",Lançamentos!H85)</f>
        <v/>
      </c>
      <c r="I87" s="74" t="str">
        <f>IF(Lançamentos!I85="","",Lançamentos!I85)</f>
        <v/>
      </c>
      <c r="J87" s="74" t="str">
        <f>IF(Lançamentos!J85="","",Lançamentos!J85)</f>
        <v/>
      </c>
      <c r="K87" s="74" t="str">
        <f>IF(Lançamentos!K85="","",Lançamentos!K85)</f>
        <v/>
      </c>
      <c r="L87" s="72" t="str">
        <f>IF(Lançamentos!L85="","",Lançamentos!L85)</f>
        <v/>
      </c>
      <c r="M87" s="74" t="str">
        <f>IF(Lançamentos!M85="","",Lançamentos!M85)</f>
        <v/>
      </c>
      <c r="N87" s="72" t="str">
        <f>IF(Lançamentos!N85="","",Lançamentos!N85)</f>
        <v/>
      </c>
      <c r="O87" s="73" t="str">
        <f>IF(Lançamentos!O85="","",Lançamentos!O85)</f>
        <v/>
      </c>
      <c r="P87" s="71" t="str">
        <f>IF(Lançamentos!P85="","",Lançamentos!P85)</f>
        <v/>
      </c>
      <c r="Q87" s="75" t="str">
        <f>IF(Lançamentos!Q85="","",Lançamentos!Q85)</f>
        <v/>
      </c>
      <c r="R87" s="73" t="str">
        <f>IF(Lançamentos!R85="","",Lançamentos!R85)</f>
        <v/>
      </c>
      <c r="S87" s="74" t="str">
        <f>IF(Lançamentos!S85="","",Lançamentos!S85)</f>
        <v/>
      </c>
    </row>
    <row r="88" spans="1:19" ht="24.95" customHeight="1" x14ac:dyDescent="0.25">
      <c r="A88" s="33">
        <v>82</v>
      </c>
      <c r="B88" s="77" t="str">
        <f>IFERROR(E88&amp;"-"&amp;COUNTIF($E$7:E88,E88),"")</f>
        <v>-76</v>
      </c>
      <c r="C88" s="70" t="str">
        <f t="shared" si="1"/>
        <v/>
      </c>
      <c r="D88" s="72" t="str">
        <f>IF(Lançamentos!D86="","",Lançamentos!D86)</f>
        <v/>
      </c>
      <c r="E88" s="73" t="str">
        <f>IF(Lançamentos!E86="","",Lançamentos!E86)</f>
        <v/>
      </c>
      <c r="F88" s="73" t="str">
        <f>IF(Lançamentos!F86="","",Lançamentos!F86)</f>
        <v/>
      </c>
      <c r="G88" s="74" t="str">
        <f>IF(Lançamentos!G86="","",Lançamentos!G86)</f>
        <v/>
      </c>
      <c r="H88" s="74" t="str">
        <f>IF(Lançamentos!H86="","",Lançamentos!H86)</f>
        <v/>
      </c>
      <c r="I88" s="74" t="str">
        <f>IF(Lançamentos!I86="","",Lançamentos!I86)</f>
        <v/>
      </c>
      <c r="J88" s="74" t="str">
        <f>IF(Lançamentos!J86="","",Lançamentos!J86)</f>
        <v/>
      </c>
      <c r="K88" s="74" t="str">
        <f>IF(Lançamentos!K86="","",Lançamentos!K86)</f>
        <v/>
      </c>
      <c r="L88" s="72" t="str">
        <f>IF(Lançamentos!L86="","",Lançamentos!L86)</f>
        <v/>
      </c>
      <c r="M88" s="74" t="str">
        <f>IF(Lançamentos!M86="","",Lançamentos!M86)</f>
        <v/>
      </c>
      <c r="N88" s="72" t="str">
        <f>IF(Lançamentos!N86="","",Lançamentos!N86)</f>
        <v/>
      </c>
      <c r="O88" s="73" t="str">
        <f>IF(Lançamentos!O86="","",Lançamentos!O86)</f>
        <v/>
      </c>
      <c r="P88" s="71" t="str">
        <f>IF(Lançamentos!P86="","",Lançamentos!P86)</f>
        <v/>
      </c>
      <c r="Q88" s="75" t="str">
        <f>IF(Lançamentos!Q86="","",Lançamentos!Q86)</f>
        <v/>
      </c>
      <c r="R88" s="73" t="str">
        <f>IF(Lançamentos!R86="","",Lançamentos!R86)</f>
        <v/>
      </c>
      <c r="S88" s="74" t="str">
        <f>IF(Lançamentos!S86="","",Lançamentos!S86)</f>
        <v/>
      </c>
    </row>
    <row r="89" spans="1:19" ht="24.95" customHeight="1" x14ac:dyDescent="0.25">
      <c r="A89" s="33">
        <v>83</v>
      </c>
      <c r="B89" s="77" t="str">
        <f>IFERROR(E89&amp;"-"&amp;COUNTIF($E$7:E89,E89),"")</f>
        <v>-77</v>
      </c>
      <c r="C89" s="70" t="str">
        <f t="shared" si="1"/>
        <v/>
      </c>
      <c r="D89" s="72" t="str">
        <f>IF(Lançamentos!D87="","",Lançamentos!D87)</f>
        <v/>
      </c>
      <c r="E89" s="73" t="str">
        <f>IF(Lançamentos!E87="","",Lançamentos!E87)</f>
        <v/>
      </c>
      <c r="F89" s="73" t="str">
        <f>IF(Lançamentos!F87="","",Lançamentos!F87)</f>
        <v/>
      </c>
      <c r="G89" s="74" t="str">
        <f>IF(Lançamentos!G87="","",Lançamentos!G87)</f>
        <v/>
      </c>
      <c r="H89" s="74" t="str">
        <f>IF(Lançamentos!H87="","",Lançamentos!H87)</f>
        <v/>
      </c>
      <c r="I89" s="74" t="str">
        <f>IF(Lançamentos!I87="","",Lançamentos!I87)</f>
        <v/>
      </c>
      <c r="J89" s="74" t="str">
        <f>IF(Lançamentos!J87="","",Lançamentos!J87)</f>
        <v/>
      </c>
      <c r="K89" s="74" t="str">
        <f>IF(Lançamentos!K87="","",Lançamentos!K87)</f>
        <v/>
      </c>
      <c r="L89" s="72" t="str">
        <f>IF(Lançamentos!L87="","",Lançamentos!L87)</f>
        <v/>
      </c>
      <c r="M89" s="74" t="str">
        <f>IF(Lançamentos!M87="","",Lançamentos!M87)</f>
        <v/>
      </c>
      <c r="N89" s="72" t="str">
        <f>IF(Lançamentos!N87="","",Lançamentos!N87)</f>
        <v/>
      </c>
      <c r="O89" s="73" t="str">
        <f>IF(Lançamentos!O87="","",Lançamentos!O87)</f>
        <v/>
      </c>
      <c r="P89" s="71" t="str">
        <f>IF(Lançamentos!P87="","",Lançamentos!P87)</f>
        <v/>
      </c>
      <c r="Q89" s="75" t="str">
        <f>IF(Lançamentos!Q87="","",Lançamentos!Q87)</f>
        <v/>
      </c>
      <c r="R89" s="73" t="str">
        <f>IF(Lançamentos!R87="","",Lançamentos!R87)</f>
        <v/>
      </c>
      <c r="S89" s="74" t="str">
        <f>IF(Lançamentos!S87="","",Lançamentos!S87)</f>
        <v/>
      </c>
    </row>
    <row r="90" spans="1:19" ht="24.95" customHeight="1" x14ac:dyDescent="0.25">
      <c r="A90" s="33">
        <v>84</v>
      </c>
      <c r="B90" s="77" t="str">
        <f>IFERROR(E90&amp;"-"&amp;COUNTIF($E$7:E90,E90),"")</f>
        <v>-78</v>
      </c>
      <c r="C90" s="70" t="str">
        <f t="shared" si="1"/>
        <v/>
      </c>
      <c r="D90" s="72" t="str">
        <f>IF(Lançamentos!D88="","",Lançamentos!D88)</f>
        <v/>
      </c>
      <c r="E90" s="73" t="str">
        <f>IF(Lançamentos!E88="","",Lançamentos!E88)</f>
        <v/>
      </c>
      <c r="F90" s="73" t="str">
        <f>IF(Lançamentos!F88="","",Lançamentos!F88)</f>
        <v/>
      </c>
      <c r="G90" s="74" t="str">
        <f>IF(Lançamentos!G88="","",Lançamentos!G88)</f>
        <v/>
      </c>
      <c r="H90" s="74" t="str">
        <f>IF(Lançamentos!H88="","",Lançamentos!H88)</f>
        <v/>
      </c>
      <c r="I90" s="74" t="str">
        <f>IF(Lançamentos!I88="","",Lançamentos!I88)</f>
        <v/>
      </c>
      <c r="J90" s="74" t="str">
        <f>IF(Lançamentos!J88="","",Lançamentos!J88)</f>
        <v/>
      </c>
      <c r="K90" s="74" t="str">
        <f>IF(Lançamentos!K88="","",Lançamentos!K88)</f>
        <v/>
      </c>
      <c r="L90" s="72" t="str">
        <f>IF(Lançamentos!L88="","",Lançamentos!L88)</f>
        <v/>
      </c>
      <c r="M90" s="74" t="str">
        <f>IF(Lançamentos!M88="","",Lançamentos!M88)</f>
        <v/>
      </c>
      <c r="N90" s="72" t="str">
        <f>IF(Lançamentos!N88="","",Lançamentos!N88)</f>
        <v/>
      </c>
      <c r="O90" s="73" t="str">
        <f>IF(Lançamentos!O88="","",Lançamentos!O88)</f>
        <v/>
      </c>
      <c r="P90" s="71" t="str">
        <f>IF(Lançamentos!P88="","",Lançamentos!P88)</f>
        <v/>
      </c>
      <c r="Q90" s="75" t="str">
        <f>IF(Lançamentos!Q88="","",Lançamentos!Q88)</f>
        <v/>
      </c>
      <c r="R90" s="73" t="str">
        <f>IF(Lançamentos!R88="","",Lançamentos!R88)</f>
        <v/>
      </c>
      <c r="S90" s="74" t="str">
        <f>IF(Lançamentos!S88="","",Lançamentos!S88)</f>
        <v/>
      </c>
    </row>
    <row r="91" spans="1:19" ht="24.95" customHeight="1" x14ac:dyDescent="0.25">
      <c r="A91" s="33">
        <v>85</v>
      </c>
      <c r="B91" s="77" t="str">
        <f>IFERROR(E91&amp;"-"&amp;COUNTIF($E$7:E91,E91),"")</f>
        <v>-79</v>
      </c>
      <c r="C91" s="70" t="str">
        <f t="shared" si="1"/>
        <v/>
      </c>
      <c r="D91" s="72" t="str">
        <f>IF(Lançamentos!D89="","",Lançamentos!D89)</f>
        <v/>
      </c>
      <c r="E91" s="73" t="str">
        <f>IF(Lançamentos!E89="","",Lançamentos!E89)</f>
        <v/>
      </c>
      <c r="F91" s="73" t="str">
        <f>IF(Lançamentos!F89="","",Lançamentos!F89)</f>
        <v/>
      </c>
      <c r="G91" s="74" t="str">
        <f>IF(Lançamentos!G89="","",Lançamentos!G89)</f>
        <v/>
      </c>
      <c r="H91" s="74" t="str">
        <f>IF(Lançamentos!H89="","",Lançamentos!H89)</f>
        <v/>
      </c>
      <c r="I91" s="74" t="str">
        <f>IF(Lançamentos!I89="","",Lançamentos!I89)</f>
        <v/>
      </c>
      <c r="J91" s="74" t="str">
        <f>IF(Lançamentos!J89="","",Lançamentos!J89)</f>
        <v/>
      </c>
      <c r="K91" s="74" t="str">
        <f>IF(Lançamentos!K89="","",Lançamentos!K89)</f>
        <v/>
      </c>
      <c r="L91" s="72" t="str">
        <f>IF(Lançamentos!L89="","",Lançamentos!L89)</f>
        <v/>
      </c>
      <c r="M91" s="74" t="str">
        <f>IF(Lançamentos!M89="","",Lançamentos!M89)</f>
        <v/>
      </c>
      <c r="N91" s="72" t="str">
        <f>IF(Lançamentos!N89="","",Lançamentos!N89)</f>
        <v/>
      </c>
      <c r="O91" s="73" t="str">
        <f>IF(Lançamentos!O89="","",Lançamentos!O89)</f>
        <v/>
      </c>
      <c r="P91" s="71" t="str">
        <f>IF(Lançamentos!P89="","",Lançamentos!P89)</f>
        <v/>
      </c>
      <c r="Q91" s="75" t="str">
        <f>IF(Lançamentos!Q89="","",Lançamentos!Q89)</f>
        <v/>
      </c>
      <c r="R91" s="73" t="str">
        <f>IF(Lançamentos!R89="","",Lançamentos!R89)</f>
        <v/>
      </c>
      <c r="S91" s="74" t="str">
        <f>IF(Lançamentos!S89="","",Lançamentos!S89)</f>
        <v/>
      </c>
    </row>
    <row r="92" spans="1:19" ht="24.95" customHeight="1" x14ac:dyDescent="0.25">
      <c r="A92" s="33">
        <v>86</v>
      </c>
      <c r="B92" s="77" t="str">
        <f>IFERROR(E92&amp;"-"&amp;COUNTIF($E$7:E92,E92),"")</f>
        <v>-80</v>
      </c>
      <c r="C92" s="70" t="str">
        <f t="shared" si="1"/>
        <v/>
      </c>
      <c r="D92" s="72" t="str">
        <f>IF(Lançamentos!D90="","",Lançamentos!D90)</f>
        <v/>
      </c>
      <c r="E92" s="73" t="str">
        <f>IF(Lançamentos!E90="","",Lançamentos!E90)</f>
        <v/>
      </c>
      <c r="F92" s="73" t="str">
        <f>IF(Lançamentos!F90="","",Lançamentos!F90)</f>
        <v/>
      </c>
      <c r="G92" s="74" t="str">
        <f>IF(Lançamentos!G90="","",Lançamentos!G90)</f>
        <v/>
      </c>
      <c r="H92" s="74" t="str">
        <f>IF(Lançamentos!H90="","",Lançamentos!H90)</f>
        <v/>
      </c>
      <c r="I92" s="74" t="str">
        <f>IF(Lançamentos!I90="","",Lançamentos!I90)</f>
        <v/>
      </c>
      <c r="J92" s="74" t="str">
        <f>IF(Lançamentos!J90="","",Lançamentos!J90)</f>
        <v/>
      </c>
      <c r="K92" s="74" t="str">
        <f>IF(Lançamentos!K90="","",Lançamentos!K90)</f>
        <v/>
      </c>
      <c r="L92" s="72" t="str">
        <f>IF(Lançamentos!L90="","",Lançamentos!L90)</f>
        <v/>
      </c>
      <c r="M92" s="74" t="str">
        <f>IF(Lançamentos!M90="","",Lançamentos!M90)</f>
        <v/>
      </c>
      <c r="N92" s="72" t="str">
        <f>IF(Lançamentos!N90="","",Lançamentos!N90)</f>
        <v/>
      </c>
      <c r="O92" s="73" t="str">
        <f>IF(Lançamentos!O90="","",Lançamentos!O90)</f>
        <v/>
      </c>
      <c r="P92" s="71" t="str">
        <f>IF(Lançamentos!P90="","",Lançamentos!P90)</f>
        <v/>
      </c>
      <c r="Q92" s="75" t="str">
        <f>IF(Lançamentos!Q90="","",Lançamentos!Q90)</f>
        <v/>
      </c>
      <c r="R92" s="73" t="str">
        <f>IF(Lançamentos!R90="","",Lançamentos!R90)</f>
        <v/>
      </c>
      <c r="S92" s="74" t="str">
        <f>IF(Lançamentos!S90="","",Lançamentos!S90)</f>
        <v/>
      </c>
    </row>
    <row r="93" spans="1:19" ht="24.95" customHeight="1" x14ac:dyDescent="0.25">
      <c r="A93" s="33">
        <v>87</v>
      </c>
      <c r="B93" s="77" t="str">
        <f>IFERROR(E93&amp;"-"&amp;COUNTIF($E$7:E93,E93),"")</f>
        <v>-81</v>
      </c>
      <c r="C93" s="70" t="str">
        <f t="shared" si="1"/>
        <v/>
      </c>
      <c r="D93" s="72" t="str">
        <f>IF(Lançamentos!D91="","",Lançamentos!D91)</f>
        <v/>
      </c>
      <c r="E93" s="73" t="str">
        <f>IF(Lançamentos!E91="","",Lançamentos!E91)</f>
        <v/>
      </c>
      <c r="F93" s="73" t="str">
        <f>IF(Lançamentos!F91="","",Lançamentos!F91)</f>
        <v/>
      </c>
      <c r="G93" s="74" t="str">
        <f>IF(Lançamentos!G91="","",Lançamentos!G91)</f>
        <v/>
      </c>
      <c r="H93" s="74" t="str">
        <f>IF(Lançamentos!H91="","",Lançamentos!H91)</f>
        <v/>
      </c>
      <c r="I93" s="74" t="str">
        <f>IF(Lançamentos!I91="","",Lançamentos!I91)</f>
        <v/>
      </c>
      <c r="J93" s="74" t="str">
        <f>IF(Lançamentos!J91="","",Lançamentos!J91)</f>
        <v/>
      </c>
      <c r="K93" s="74" t="str">
        <f>IF(Lançamentos!K91="","",Lançamentos!K91)</f>
        <v/>
      </c>
      <c r="L93" s="72" t="str">
        <f>IF(Lançamentos!L91="","",Lançamentos!L91)</f>
        <v/>
      </c>
      <c r="M93" s="74" t="str">
        <f>IF(Lançamentos!M91="","",Lançamentos!M91)</f>
        <v/>
      </c>
      <c r="N93" s="72" t="str">
        <f>IF(Lançamentos!N91="","",Lançamentos!N91)</f>
        <v/>
      </c>
      <c r="O93" s="73" t="str">
        <f>IF(Lançamentos!O91="","",Lançamentos!O91)</f>
        <v/>
      </c>
      <c r="P93" s="71" t="str">
        <f>IF(Lançamentos!P91="","",Lançamentos!P91)</f>
        <v/>
      </c>
      <c r="Q93" s="75" t="str">
        <f>IF(Lançamentos!Q91="","",Lançamentos!Q91)</f>
        <v/>
      </c>
      <c r="R93" s="73" t="str">
        <f>IF(Lançamentos!R91="","",Lançamentos!R91)</f>
        <v/>
      </c>
      <c r="S93" s="74" t="str">
        <f>IF(Lançamentos!S91="","",Lançamentos!S91)</f>
        <v/>
      </c>
    </row>
    <row r="94" spans="1:19" ht="24.95" customHeight="1" x14ac:dyDescent="0.25">
      <c r="A94" s="33">
        <v>88</v>
      </c>
      <c r="B94" s="77" t="str">
        <f>IFERROR(E94&amp;"-"&amp;COUNTIF($E$7:E94,E94),"")</f>
        <v>-82</v>
      </c>
      <c r="C94" s="70" t="str">
        <f t="shared" si="1"/>
        <v/>
      </c>
      <c r="D94" s="72" t="str">
        <f>IF(Lançamentos!D92="","",Lançamentos!D92)</f>
        <v/>
      </c>
      <c r="E94" s="73" t="str">
        <f>IF(Lançamentos!E92="","",Lançamentos!E92)</f>
        <v/>
      </c>
      <c r="F94" s="73" t="str">
        <f>IF(Lançamentos!F92="","",Lançamentos!F92)</f>
        <v/>
      </c>
      <c r="G94" s="74" t="str">
        <f>IF(Lançamentos!G92="","",Lançamentos!G92)</f>
        <v/>
      </c>
      <c r="H94" s="74" t="str">
        <f>IF(Lançamentos!H92="","",Lançamentos!H92)</f>
        <v/>
      </c>
      <c r="I94" s="74" t="str">
        <f>IF(Lançamentos!I92="","",Lançamentos!I92)</f>
        <v/>
      </c>
      <c r="J94" s="74" t="str">
        <f>IF(Lançamentos!J92="","",Lançamentos!J92)</f>
        <v/>
      </c>
      <c r="K94" s="74" t="str">
        <f>IF(Lançamentos!K92="","",Lançamentos!K92)</f>
        <v/>
      </c>
      <c r="L94" s="72" t="str">
        <f>IF(Lançamentos!L92="","",Lançamentos!L92)</f>
        <v/>
      </c>
      <c r="M94" s="74" t="str">
        <f>IF(Lançamentos!M92="","",Lançamentos!M92)</f>
        <v/>
      </c>
      <c r="N94" s="72" t="str">
        <f>IF(Lançamentos!N92="","",Lançamentos!N92)</f>
        <v/>
      </c>
      <c r="O94" s="73" t="str">
        <f>IF(Lançamentos!O92="","",Lançamentos!O92)</f>
        <v/>
      </c>
      <c r="P94" s="71" t="str">
        <f>IF(Lançamentos!P92="","",Lançamentos!P92)</f>
        <v/>
      </c>
      <c r="Q94" s="75" t="str">
        <f>IF(Lançamentos!Q92="","",Lançamentos!Q92)</f>
        <v/>
      </c>
      <c r="R94" s="73" t="str">
        <f>IF(Lançamentos!R92="","",Lançamentos!R92)</f>
        <v/>
      </c>
      <c r="S94" s="74" t="str">
        <f>IF(Lançamentos!S92="","",Lançamentos!S92)</f>
        <v/>
      </c>
    </row>
    <row r="95" spans="1:19" ht="24.95" customHeight="1" x14ac:dyDescent="0.25">
      <c r="A95" s="33">
        <v>89</v>
      </c>
      <c r="B95" s="77" t="str">
        <f>IFERROR(E95&amp;"-"&amp;COUNTIF($E$7:E95,E95),"")</f>
        <v>-83</v>
      </c>
      <c r="C95" s="70" t="str">
        <f t="shared" si="1"/>
        <v/>
      </c>
      <c r="D95" s="72" t="str">
        <f>IF(Lançamentos!D93="","",Lançamentos!D93)</f>
        <v/>
      </c>
      <c r="E95" s="73" t="str">
        <f>IF(Lançamentos!E93="","",Lançamentos!E93)</f>
        <v/>
      </c>
      <c r="F95" s="73" t="str">
        <f>IF(Lançamentos!F93="","",Lançamentos!F93)</f>
        <v/>
      </c>
      <c r="G95" s="74" t="str">
        <f>IF(Lançamentos!G93="","",Lançamentos!G93)</f>
        <v/>
      </c>
      <c r="H95" s="74" t="str">
        <f>IF(Lançamentos!H93="","",Lançamentos!H93)</f>
        <v/>
      </c>
      <c r="I95" s="74" t="str">
        <f>IF(Lançamentos!I93="","",Lançamentos!I93)</f>
        <v/>
      </c>
      <c r="J95" s="74" t="str">
        <f>IF(Lançamentos!J93="","",Lançamentos!J93)</f>
        <v/>
      </c>
      <c r="K95" s="74" t="str">
        <f>IF(Lançamentos!K93="","",Lançamentos!K93)</f>
        <v/>
      </c>
      <c r="L95" s="72" t="str">
        <f>IF(Lançamentos!L93="","",Lançamentos!L93)</f>
        <v/>
      </c>
      <c r="M95" s="74" t="str">
        <f>IF(Lançamentos!M93="","",Lançamentos!M93)</f>
        <v/>
      </c>
      <c r="N95" s="72" t="str">
        <f>IF(Lançamentos!N93="","",Lançamentos!N93)</f>
        <v/>
      </c>
      <c r="O95" s="73" t="str">
        <f>IF(Lançamentos!O93="","",Lançamentos!O93)</f>
        <v/>
      </c>
      <c r="P95" s="71" t="str">
        <f>IF(Lançamentos!P93="","",Lançamentos!P93)</f>
        <v/>
      </c>
      <c r="Q95" s="75" t="str">
        <f>IF(Lançamentos!Q93="","",Lançamentos!Q93)</f>
        <v/>
      </c>
      <c r="R95" s="73" t="str">
        <f>IF(Lançamentos!R93="","",Lançamentos!R93)</f>
        <v/>
      </c>
      <c r="S95" s="74" t="str">
        <f>IF(Lançamentos!S93="","",Lançamentos!S93)</f>
        <v/>
      </c>
    </row>
    <row r="96" spans="1:19" ht="24.95" customHeight="1" x14ac:dyDescent="0.25">
      <c r="A96" s="33">
        <v>90</v>
      </c>
      <c r="B96" s="77" t="str">
        <f>IFERROR(E96&amp;"-"&amp;COUNTIF($E$7:E96,E96),"")</f>
        <v>-84</v>
      </c>
      <c r="C96" s="70" t="str">
        <f t="shared" si="1"/>
        <v/>
      </c>
      <c r="D96" s="72" t="str">
        <f>IF(Lançamentos!D94="","",Lançamentos!D94)</f>
        <v/>
      </c>
      <c r="E96" s="73" t="str">
        <f>IF(Lançamentos!E94="","",Lançamentos!E94)</f>
        <v/>
      </c>
      <c r="F96" s="73" t="str">
        <f>IF(Lançamentos!F94="","",Lançamentos!F94)</f>
        <v/>
      </c>
      <c r="G96" s="74" t="str">
        <f>IF(Lançamentos!G94="","",Lançamentos!G94)</f>
        <v/>
      </c>
      <c r="H96" s="74" t="str">
        <f>IF(Lançamentos!H94="","",Lançamentos!H94)</f>
        <v/>
      </c>
      <c r="I96" s="74" t="str">
        <f>IF(Lançamentos!I94="","",Lançamentos!I94)</f>
        <v/>
      </c>
      <c r="J96" s="74" t="str">
        <f>IF(Lançamentos!J94="","",Lançamentos!J94)</f>
        <v/>
      </c>
      <c r="K96" s="74" t="str">
        <f>IF(Lançamentos!K94="","",Lançamentos!K94)</f>
        <v/>
      </c>
      <c r="L96" s="72" t="str">
        <f>IF(Lançamentos!L94="","",Lançamentos!L94)</f>
        <v/>
      </c>
      <c r="M96" s="74" t="str">
        <f>IF(Lançamentos!M94="","",Lançamentos!M94)</f>
        <v/>
      </c>
      <c r="N96" s="72" t="str">
        <f>IF(Lançamentos!N94="","",Lançamentos!N94)</f>
        <v/>
      </c>
      <c r="O96" s="73" t="str">
        <f>IF(Lançamentos!O94="","",Lançamentos!O94)</f>
        <v/>
      </c>
      <c r="P96" s="71" t="str">
        <f>IF(Lançamentos!P94="","",Lançamentos!P94)</f>
        <v/>
      </c>
      <c r="Q96" s="75" t="str">
        <f>IF(Lançamentos!Q94="","",Lançamentos!Q94)</f>
        <v/>
      </c>
      <c r="R96" s="73" t="str">
        <f>IF(Lançamentos!R94="","",Lançamentos!R94)</f>
        <v/>
      </c>
      <c r="S96" s="74" t="str">
        <f>IF(Lançamentos!S94="","",Lançamentos!S94)</f>
        <v/>
      </c>
    </row>
    <row r="97" spans="1:19" ht="24.95" customHeight="1" x14ac:dyDescent="0.25">
      <c r="A97" s="33">
        <v>91</v>
      </c>
      <c r="B97" s="77" t="str">
        <f>IFERROR(E97&amp;"-"&amp;COUNTIF($E$7:E97,E97),"")</f>
        <v>-85</v>
      </c>
      <c r="C97" s="70" t="str">
        <f t="shared" si="1"/>
        <v/>
      </c>
      <c r="D97" s="72" t="str">
        <f>IF(Lançamentos!D95="","",Lançamentos!D95)</f>
        <v/>
      </c>
      <c r="E97" s="73" t="str">
        <f>IF(Lançamentos!E95="","",Lançamentos!E95)</f>
        <v/>
      </c>
      <c r="F97" s="73" t="str">
        <f>IF(Lançamentos!F95="","",Lançamentos!F95)</f>
        <v/>
      </c>
      <c r="G97" s="74" t="str">
        <f>IF(Lançamentos!G95="","",Lançamentos!G95)</f>
        <v/>
      </c>
      <c r="H97" s="74" t="str">
        <f>IF(Lançamentos!H95="","",Lançamentos!H95)</f>
        <v/>
      </c>
      <c r="I97" s="74" t="str">
        <f>IF(Lançamentos!I95="","",Lançamentos!I95)</f>
        <v/>
      </c>
      <c r="J97" s="74" t="str">
        <f>IF(Lançamentos!J95="","",Lançamentos!J95)</f>
        <v/>
      </c>
      <c r="K97" s="74" t="str">
        <f>IF(Lançamentos!K95="","",Lançamentos!K95)</f>
        <v/>
      </c>
      <c r="L97" s="72" t="str">
        <f>IF(Lançamentos!L95="","",Lançamentos!L95)</f>
        <v/>
      </c>
      <c r="M97" s="74" t="str">
        <f>IF(Lançamentos!M95="","",Lançamentos!M95)</f>
        <v/>
      </c>
      <c r="N97" s="72" t="str">
        <f>IF(Lançamentos!N95="","",Lançamentos!N95)</f>
        <v/>
      </c>
      <c r="O97" s="73" t="str">
        <f>IF(Lançamentos!O95="","",Lançamentos!O95)</f>
        <v/>
      </c>
      <c r="P97" s="71" t="str">
        <f>IF(Lançamentos!P95="","",Lançamentos!P95)</f>
        <v/>
      </c>
      <c r="Q97" s="75" t="str">
        <f>IF(Lançamentos!Q95="","",Lançamentos!Q95)</f>
        <v/>
      </c>
      <c r="R97" s="73" t="str">
        <f>IF(Lançamentos!R95="","",Lançamentos!R95)</f>
        <v/>
      </c>
      <c r="S97" s="74" t="str">
        <f>IF(Lançamentos!S95="","",Lançamentos!S95)</f>
        <v/>
      </c>
    </row>
    <row r="98" spans="1:19" ht="24.95" customHeight="1" x14ac:dyDescent="0.25">
      <c r="A98" s="33">
        <v>92</v>
      </c>
      <c r="B98" s="77" t="str">
        <f>IFERROR(E98&amp;"-"&amp;COUNTIF($E$7:E98,E98),"")</f>
        <v>-86</v>
      </c>
      <c r="C98" s="70" t="str">
        <f t="shared" si="1"/>
        <v/>
      </c>
      <c r="D98" s="72" t="str">
        <f>IF(Lançamentos!D96="","",Lançamentos!D96)</f>
        <v/>
      </c>
      <c r="E98" s="73" t="str">
        <f>IF(Lançamentos!E96="","",Lançamentos!E96)</f>
        <v/>
      </c>
      <c r="F98" s="73" t="str">
        <f>IF(Lançamentos!F96="","",Lançamentos!F96)</f>
        <v/>
      </c>
      <c r="G98" s="74" t="str">
        <f>IF(Lançamentos!G96="","",Lançamentos!G96)</f>
        <v/>
      </c>
      <c r="H98" s="74" t="str">
        <f>IF(Lançamentos!H96="","",Lançamentos!H96)</f>
        <v/>
      </c>
      <c r="I98" s="74" t="str">
        <f>IF(Lançamentos!I96="","",Lançamentos!I96)</f>
        <v/>
      </c>
      <c r="J98" s="74" t="str">
        <f>IF(Lançamentos!J96="","",Lançamentos!J96)</f>
        <v/>
      </c>
      <c r="K98" s="74" t="str">
        <f>IF(Lançamentos!K96="","",Lançamentos!K96)</f>
        <v/>
      </c>
      <c r="L98" s="72" t="str">
        <f>IF(Lançamentos!L96="","",Lançamentos!L96)</f>
        <v/>
      </c>
      <c r="M98" s="74" t="str">
        <f>IF(Lançamentos!M96="","",Lançamentos!M96)</f>
        <v/>
      </c>
      <c r="N98" s="72" t="str">
        <f>IF(Lançamentos!N96="","",Lançamentos!N96)</f>
        <v/>
      </c>
      <c r="O98" s="73" t="str">
        <f>IF(Lançamentos!O96="","",Lançamentos!O96)</f>
        <v/>
      </c>
      <c r="P98" s="71" t="str">
        <f>IF(Lançamentos!P96="","",Lançamentos!P96)</f>
        <v/>
      </c>
      <c r="Q98" s="75" t="str">
        <f>IF(Lançamentos!Q96="","",Lançamentos!Q96)</f>
        <v/>
      </c>
      <c r="R98" s="73" t="str">
        <f>IF(Lançamentos!R96="","",Lançamentos!R96)</f>
        <v/>
      </c>
      <c r="S98" s="74" t="str">
        <f>IF(Lançamentos!S96="","",Lançamentos!S96)</f>
        <v/>
      </c>
    </row>
    <row r="99" spans="1:19" ht="24.95" customHeight="1" x14ac:dyDescent="0.25">
      <c r="A99" s="33">
        <v>93</v>
      </c>
      <c r="B99" s="77" t="str">
        <f>IFERROR(E99&amp;"-"&amp;COUNTIF($E$7:E99,E99),"")</f>
        <v>-87</v>
      </c>
      <c r="C99" s="70" t="str">
        <f t="shared" si="1"/>
        <v/>
      </c>
      <c r="D99" s="72" t="str">
        <f>IF(Lançamentos!D97="","",Lançamentos!D97)</f>
        <v/>
      </c>
      <c r="E99" s="73" t="str">
        <f>IF(Lançamentos!E97="","",Lançamentos!E97)</f>
        <v/>
      </c>
      <c r="F99" s="73" t="str">
        <f>IF(Lançamentos!F97="","",Lançamentos!F97)</f>
        <v/>
      </c>
      <c r="G99" s="74" t="str">
        <f>IF(Lançamentos!G97="","",Lançamentos!G97)</f>
        <v/>
      </c>
      <c r="H99" s="74" t="str">
        <f>IF(Lançamentos!H97="","",Lançamentos!H97)</f>
        <v/>
      </c>
      <c r="I99" s="74" t="str">
        <f>IF(Lançamentos!I97="","",Lançamentos!I97)</f>
        <v/>
      </c>
      <c r="J99" s="74" t="str">
        <f>IF(Lançamentos!J97="","",Lançamentos!J97)</f>
        <v/>
      </c>
      <c r="K99" s="74" t="str">
        <f>IF(Lançamentos!K97="","",Lançamentos!K97)</f>
        <v/>
      </c>
      <c r="L99" s="72" t="str">
        <f>IF(Lançamentos!L97="","",Lançamentos!L97)</f>
        <v/>
      </c>
      <c r="M99" s="74" t="str">
        <f>IF(Lançamentos!M97="","",Lançamentos!M97)</f>
        <v/>
      </c>
      <c r="N99" s="72" t="str">
        <f>IF(Lançamentos!N97="","",Lançamentos!N97)</f>
        <v/>
      </c>
      <c r="O99" s="73" t="str">
        <f>IF(Lançamentos!O97="","",Lançamentos!O97)</f>
        <v/>
      </c>
      <c r="P99" s="71" t="str">
        <f>IF(Lançamentos!P97="","",Lançamentos!P97)</f>
        <v/>
      </c>
      <c r="Q99" s="75" t="str">
        <f>IF(Lançamentos!Q97="","",Lançamentos!Q97)</f>
        <v/>
      </c>
      <c r="R99" s="73" t="str">
        <f>IF(Lançamentos!R97="","",Lançamentos!R97)</f>
        <v/>
      </c>
      <c r="S99" s="74" t="str">
        <f>IF(Lançamentos!S97="","",Lançamentos!S97)</f>
        <v/>
      </c>
    </row>
    <row r="100" spans="1:19" ht="24.95" customHeight="1" x14ac:dyDescent="0.25">
      <c r="A100" s="33">
        <v>94</v>
      </c>
      <c r="B100" s="77" t="str">
        <f>IFERROR(E100&amp;"-"&amp;COUNTIF($E$7:E100,E100),"")</f>
        <v>-88</v>
      </c>
      <c r="C100" s="70" t="str">
        <f t="shared" si="1"/>
        <v/>
      </c>
      <c r="D100" s="72" t="str">
        <f>IF(Lançamentos!D98="","",Lançamentos!D98)</f>
        <v/>
      </c>
      <c r="E100" s="73" t="str">
        <f>IF(Lançamentos!E98="","",Lançamentos!E98)</f>
        <v/>
      </c>
      <c r="F100" s="73" t="str">
        <f>IF(Lançamentos!F98="","",Lançamentos!F98)</f>
        <v/>
      </c>
      <c r="G100" s="74" t="str">
        <f>IF(Lançamentos!G98="","",Lançamentos!G98)</f>
        <v/>
      </c>
      <c r="H100" s="74" t="str">
        <f>IF(Lançamentos!H98="","",Lançamentos!H98)</f>
        <v/>
      </c>
      <c r="I100" s="74" t="str">
        <f>IF(Lançamentos!I98="","",Lançamentos!I98)</f>
        <v/>
      </c>
      <c r="J100" s="74" t="str">
        <f>IF(Lançamentos!J98="","",Lançamentos!J98)</f>
        <v/>
      </c>
      <c r="K100" s="74" t="str">
        <f>IF(Lançamentos!K98="","",Lançamentos!K98)</f>
        <v/>
      </c>
      <c r="L100" s="72" t="str">
        <f>IF(Lançamentos!L98="","",Lançamentos!L98)</f>
        <v/>
      </c>
      <c r="M100" s="74" t="str">
        <f>IF(Lançamentos!M98="","",Lançamentos!M98)</f>
        <v/>
      </c>
      <c r="N100" s="72" t="str">
        <f>IF(Lançamentos!N98="","",Lançamentos!N98)</f>
        <v/>
      </c>
      <c r="O100" s="73" t="str">
        <f>IF(Lançamentos!O98="","",Lançamentos!O98)</f>
        <v/>
      </c>
      <c r="P100" s="71" t="str">
        <f>IF(Lançamentos!P98="","",Lançamentos!P98)</f>
        <v/>
      </c>
      <c r="Q100" s="75" t="str">
        <f>IF(Lançamentos!Q98="","",Lançamentos!Q98)</f>
        <v/>
      </c>
      <c r="R100" s="73" t="str">
        <f>IF(Lançamentos!R98="","",Lançamentos!R98)</f>
        <v/>
      </c>
      <c r="S100" s="74" t="str">
        <f>IF(Lançamentos!S98="","",Lançamentos!S98)</f>
        <v/>
      </c>
    </row>
    <row r="101" spans="1:19" ht="24.95" customHeight="1" x14ac:dyDescent="0.25">
      <c r="A101" s="33">
        <v>95</v>
      </c>
      <c r="B101" s="77" t="str">
        <f>IFERROR(E101&amp;"-"&amp;COUNTIF($E$7:E101,E101),"")</f>
        <v>-89</v>
      </c>
      <c r="C101" s="70" t="str">
        <f t="shared" si="1"/>
        <v/>
      </c>
      <c r="D101" s="72" t="str">
        <f>IF(Lançamentos!D99="","",Lançamentos!D99)</f>
        <v/>
      </c>
      <c r="E101" s="73" t="str">
        <f>IF(Lançamentos!E99="","",Lançamentos!E99)</f>
        <v/>
      </c>
      <c r="F101" s="73" t="str">
        <f>IF(Lançamentos!F99="","",Lançamentos!F99)</f>
        <v/>
      </c>
      <c r="G101" s="74" t="str">
        <f>IF(Lançamentos!G99="","",Lançamentos!G99)</f>
        <v/>
      </c>
      <c r="H101" s="74" t="str">
        <f>IF(Lançamentos!H99="","",Lançamentos!H99)</f>
        <v/>
      </c>
      <c r="I101" s="74" t="str">
        <f>IF(Lançamentos!I99="","",Lançamentos!I99)</f>
        <v/>
      </c>
      <c r="J101" s="74" t="str">
        <f>IF(Lançamentos!J99="","",Lançamentos!J99)</f>
        <v/>
      </c>
      <c r="K101" s="74" t="str">
        <f>IF(Lançamentos!K99="","",Lançamentos!K99)</f>
        <v/>
      </c>
      <c r="L101" s="72" t="str">
        <f>IF(Lançamentos!L99="","",Lançamentos!L99)</f>
        <v/>
      </c>
      <c r="M101" s="74" t="str">
        <f>IF(Lançamentos!M99="","",Lançamentos!M99)</f>
        <v/>
      </c>
      <c r="N101" s="72" t="str">
        <f>IF(Lançamentos!N99="","",Lançamentos!N99)</f>
        <v/>
      </c>
      <c r="O101" s="73" t="str">
        <f>IF(Lançamentos!O99="","",Lançamentos!O99)</f>
        <v/>
      </c>
      <c r="P101" s="71" t="str">
        <f>IF(Lançamentos!P99="","",Lançamentos!P99)</f>
        <v/>
      </c>
      <c r="Q101" s="75" t="str">
        <f>IF(Lançamentos!Q99="","",Lançamentos!Q99)</f>
        <v/>
      </c>
      <c r="R101" s="73" t="str">
        <f>IF(Lançamentos!R99="","",Lançamentos!R99)</f>
        <v/>
      </c>
      <c r="S101" s="74" t="str">
        <f>IF(Lançamentos!S99="","",Lançamentos!S99)</f>
        <v/>
      </c>
    </row>
    <row r="102" spans="1:19" ht="24.95" customHeight="1" x14ac:dyDescent="0.25">
      <c r="A102" s="33">
        <v>96</v>
      </c>
      <c r="B102" s="77" t="str">
        <f>IFERROR(E102&amp;"-"&amp;COUNTIF($E$7:E102,E102),"")</f>
        <v>-90</v>
      </c>
      <c r="C102" s="70" t="str">
        <f t="shared" si="1"/>
        <v/>
      </c>
      <c r="D102" s="72" t="str">
        <f>IF(Lançamentos!D100="","",Lançamentos!D100)</f>
        <v/>
      </c>
      <c r="E102" s="73" t="str">
        <f>IF(Lançamentos!E100="","",Lançamentos!E100)</f>
        <v/>
      </c>
      <c r="F102" s="73" t="str">
        <f>IF(Lançamentos!F100="","",Lançamentos!F100)</f>
        <v/>
      </c>
      <c r="G102" s="74" t="str">
        <f>IF(Lançamentos!G100="","",Lançamentos!G100)</f>
        <v/>
      </c>
      <c r="H102" s="74" t="str">
        <f>IF(Lançamentos!H100="","",Lançamentos!H100)</f>
        <v/>
      </c>
      <c r="I102" s="74" t="str">
        <f>IF(Lançamentos!I100="","",Lançamentos!I100)</f>
        <v/>
      </c>
      <c r="J102" s="74" t="str">
        <f>IF(Lançamentos!J100="","",Lançamentos!J100)</f>
        <v/>
      </c>
      <c r="K102" s="74" t="str">
        <f>IF(Lançamentos!K100="","",Lançamentos!K100)</f>
        <v/>
      </c>
      <c r="L102" s="72" t="str">
        <f>IF(Lançamentos!L100="","",Lançamentos!L100)</f>
        <v/>
      </c>
      <c r="M102" s="74" t="str">
        <f>IF(Lançamentos!M100="","",Lançamentos!M100)</f>
        <v/>
      </c>
      <c r="N102" s="72" t="str">
        <f>IF(Lançamentos!N100="","",Lançamentos!N100)</f>
        <v/>
      </c>
      <c r="O102" s="73" t="str">
        <f>IF(Lançamentos!O100="","",Lançamentos!O100)</f>
        <v/>
      </c>
      <c r="P102" s="71" t="str">
        <f>IF(Lançamentos!P100="","",Lançamentos!P100)</f>
        <v/>
      </c>
      <c r="Q102" s="75" t="str">
        <f>IF(Lançamentos!Q100="","",Lançamentos!Q100)</f>
        <v/>
      </c>
      <c r="R102" s="73" t="str">
        <f>IF(Lançamentos!R100="","",Lançamentos!R100)</f>
        <v/>
      </c>
      <c r="S102" s="74" t="str">
        <f>IF(Lançamentos!S100="","",Lançamentos!S100)</f>
        <v/>
      </c>
    </row>
    <row r="103" spans="1:19" ht="24.95" customHeight="1" x14ac:dyDescent="0.25">
      <c r="A103" s="33">
        <v>97</v>
      </c>
      <c r="B103" s="77" t="str">
        <f>IFERROR(E103&amp;"-"&amp;COUNTIF($E$7:E103,E103),"")</f>
        <v>-91</v>
      </c>
      <c r="C103" s="70" t="str">
        <f t="shared" si="1"/>
        <v/>
      </c>
      <c r="D103" s="72" t="str">
        <f>IF(Lançamentos!D101="","",Lançamentos!D101)</f>
        <v/>
      </c>
      <c r="E103" s="73" t="str">
        <f>IF(Lançamentos!E101="","",Lançamentos!E101)</f>
        <v/>
      </c>
      <c r="F103" s="73" t="str">
        <f>IF(Lançamentos!F101="","",Lançamentos!F101)</f>
        <v/>
      </c>
      <c r="G103" s="74" t="str">
        <f>IF(Lançamentos!G101="","",Lançamentos!G101)</f>
        <v/>
      </c>
      <c r="H103" s="74" t="str">
        <f>IF(Lançamentos!H101="","",Lançamentos!H101)</f>
        <v/>
      </c>
      <c r="I103" s="74" t="str">
        <f>IF(Lançamentos!I101="","",Lançamentos!I101)</f>
        <v/>
      </c>
      <c r="J103" s="74" t="str">
        <f>IF(Lançamentos!J101="","",Lançamentos!J101)</f>
        <v/>
      </c>
      <c r="K103" s="74" t="str">
        <f>IF(Lançamentos!K101="","",Lançamentos!K101)</f>
        <v/>
      </c>
      <c r="L103" s="72" t="str">
        <f>IF(Lançamentos!L101="","",Lançamentos!L101)</f>
        <v/>
      </c>
      <c r="M103" s="74" t="str">
        <f>IF(Lançamentos!M101="","",Lançamentos!M101)</f>
        <v/>
      </c>
      <c r="N103" s="72" t="str">
        <f>IF(Lançamentos!N101="","",Lançamentos!N101)</f>
        <v/>
      </c>
      <c r="O103" s="73" t="str">
        <f>IF(Lançamentos!O101="","",Lançamentos!O101)</f>
        <v/>
      </c>
      <c r="P103" s="71" t="str">
        <f>IF(Lançamentos!P101="","",Lançamentos!P101)</f>
        <v/>
      </c>
      <c r="Q103" s="75" t="str">
        <f>IF(Lançamentos!Q101="","",Lançamentos!Q101)</f>
        <v/>
      </c>
      <c r="R103" s="73" t="str">
        <f>IF(Lançamentos!R101="","",Lançamentos!R101)</f>
        <v/>
      </c>
      <c r="S103" s="74" t="str">
        <f>IF(Lançamentos!S101="","",Lançamentos!S101)</f>
        <v/>
      </c>
    </row>
    <row r="104" spans="1:19" ht="24.95" customHeight="1" x14ac:dyDescent="0.25">
      <c r="A104" s="33">
        <v>98</v>
      </c>
      <c r="B104" s="77" t="str">
        <f>IFERROR(E104&amp;"-"&amp;COUNTIF($E$7:E104,E104),"")</f>
        <v>-92</v>
      </c>
      <c r="C104" s="70" t="str">
        <f t="shared" si="1"/>
        <v/>
      </c>
      <c r="D104" s="72" t="str">
        <f>IF(Lançamentos!D102="","",Lançamentos!D102)</f>
        <v/>
      </c>
      <c r="E104" s="73" t="str">
        <f>IF(Lançamentos!E102="","",Lançamentos!E102)</f>
        <v/>
      </c>
      <c r="F104" s="73" t="str">
        <f>IF(Lançamentos!F102="","",Lançamentos!F102)</f>
        <v/>
      </c>
      <c r="G104" s="74" t="str">
        <f>IF(Lançamentos!G102="","",Lançamentos!G102)</f>
        <v/>
      </c>
      <c r="H104" s="74" t="str">
        <f>IF(Lançamentos!H102="","",Lançamentos!H102)</f>
        <v/>
      </c>
      <c r="I104" s="74" t="str">
        <f>IF(Lançamentos!I102="","",Lançamentos!I102)</f>
        <v/>
      </c>
      <c r="J104" s="74" t="str">
        <f>IF(Lançamentos!J102="","",Lançamentos!J102)</f>
        <v/>
      </c>
      <c r="K104" s="74" t="str">
        <f>IF(Lançamentos!K102="","",Lançamentos!K102)</f>
        <v/>
      </c>
      <c r="L104" s="72" t="str">
        <f>IF(Lançamentos!L102="","",Lançamentos!L102)</f>
        <v/>
      </c>
      <c r="M104" s="74" t="str">
        <f>IF(Lançamentos!M102="","",Lançamentos!M102)</f>
        <v/>
      </c>
      <c r="N104" s="72" t="str">
        <f>IF(Lançamentos!N102="","",Lançamentos!N102)</f>
        <v/>
      </c>
      <c r="O104" s="73" t="str">
        <f>IF(Lançamentos!O102="","",Lançamentos!O102)</f>
        <v/>
      </c>
      <c r="P104" s="71" t="str">
        <f>IF(Lançamentos!P102="","",Lançamentos!P102)</f>
        <v/>
      </c>
      <c r="Q104" s="75" t="str">
        <f>IF(Lançamentos!Q102="","",Lançamentos!Q102)</f>
        <v/>
      </c>
      <c r="R104" s="73" t="str">
        <f>IF(Lançamentos!R102="","",Lançamentos!R102)</f>
        <v/>
      </c>
      <c r="S104" s="74" t="str">
        <f>IF(Lançamentos!S102="","",Lançamentos!S102)</f>
        <v/>
      </c>
    </row>
    <row r="105" spans="1:19" ht="24.95" customHeight="1" x14ac:dyDescent="0.25">
      <c r="A105" s="33">
        <v>99</v>
      </c>
      <c r="B105" s="77" t="str">
        <f>IFERROR(E105&amp;"-"&amp;COUNTIF($E$7:E105,E105),"")</f>
        <v>-93</v>
      </c>
      <c r="C105" s="70" t="str">
        <f t="shared" si="1"/>
        <v/>
      </c>
      <c r="D105" s="72" t="str">
        <f>IF(Lançamentos!D103="","",Lançamentos!D103)</f>
        <v/>
      </c>
      <c r="E105" s="73" t="str">
        <f>IF(Lançamentos!E103="","",Lançamentos!E103)</f>
        <v/>
      </c>
      <c r="F105" s="73" t="str">
        <f>IF(Lançamentos!F103="","",Lançamentos!F103)</f>
        <v/>
      </c>
      <c r="G105" s="74" t="str">
        <f>IF(Lançamentos!G103="","",Lançamentos!G103)</f>
        <v/>
      </c>
      <c r="H105" s="74" t="str">
        <f>IF(Lançamentos!H103="","",Lançamentos!H103)</f>
        <v/>
      </c>
      <c r="I105" s="74" t="str">
        <f>IF(Lançamentos!I103="","",Lançamentos!I103)</f>
        <v/>
      </c>
      <c r="J105" s="74" t="str">
        <f>IF(Lançamentos!J103="","",Lançamentos!J103)</f>
        <v/>
      </c>
      <c r="K105" s="74" t="str">
        <f>IF(Lançamentos!K103="","",Lançamentos!K103)</f>
        <v/>
      </c>
      <c r="L105" s="72" t="str">
        <f>IF(Lançamentos!L103="","",Lançamentos!L103)</f>
        <v/>
      </c>
      <c r="M105" s="74" t="str">
        <f>IF(Lançamentos!M103="","",Lançamentos!M103)</f>
        <v/>
      </c>
      <c r="N105" s="72" t="str">
        <f>IF(Lançamentos!N103="","",Lançamentos!N103)</f>
        <v/>
      </c>
      <c r="O105" s="73" t="str">
        <f>IF(Lançamentos!O103="","",Lançamentos!O103)</f>
        <v/>
      </c>
      <c r="P105" s="71" t="str">
        <f>IF(Lançamentos!P103="","",Lançamentos!P103)</f>
        <v/>
      </c>
      <c r="Q105" s="75" t="str">
        <f>IF(Lançamentos!Q103="","",Lançamentos!Q103)</f>
        <v/>
      </c>
      <c r="R105" s="73" t="str">
        <f>IF(Lançamentos!R103="","",Lançamentos!R103)</f>
        <v/>
      </c>
      <c r="S105" s="74" t="str">
        <f>IF(Lançamentos!S103="","",Lançamentos!S103)</f>
        <v/>
      </c>
    </row>
    <row r="106" spans="1:19" ht="24.95" customHeight="1" x14ac:dyDescent="0.25">
      <c r="A106" s="33">
        <v>100</v>
      </c>
      <c r="B106" s="77" t="str">
        <f>IFERROR(E106&amp;"-"&amp;COUNTIF($E$7:E106,E106),"")</f>
        <v>-94</v>
      </c>
      <c r="C106" s="70" t="str">
        <f t="shared" si="1"/>
        <v/>
      </c>
      <c r="D106" s="72" t="str">
        <f>IF(Lançamentos!D104="","",Lançamentos!D104)</f>
        <v/>
      </c>
      <c r="E106" s="73" t="str">
        <f>IF(Lançamentos!E104="","",Lançamentos!E104)</f>
        <v/>
      </c>
      <c r="F106" s="73" t="str">
        <f>IF(Lançamentos!F104="","",Lançamentos!F104)</f>
        <v/>
      </c>
      <c r="G106" s="74" t="str">
        <f>IF(Lançamentos!G104="","",Lançamentos!G104)</f>
        <v/>
      </c>
      <c r="H106" s="74" t="str">
        <f>IF(Lançamentos!H104="","",Lançamentos!H104)</f>
        <v/>
      </c>
      <c r="I106" s="74" t="str">
        <f>IF(Lançamentos!I104="","",Lançamentos!I104)</f>
        <v/>
      </c>
      <c r="J106" s="74" t="str">
        <f>IF(Lançamentos!J104="","",Lançamentos!J104)</f>
        <v/>
      </c>
      <c r="K106" s="74" t="str">
        <f>IF(Lançamentos!K104="","",Lançamentos!K104)</f>
        <v/>
      </c>
      <c r="L106" s="72" t="str">
        <f>IF(Lançamentos!L104="","",Lançamentos!L104)</f>
        <v/>
      </c>
      <c r="M106" s="74" t="str">
        <f>IF(Lançamentos!M104="","",Lançamentos!M104)</f>
        <v/>
      </c>
      <c r="N106" s="72" t="str">
        <f>IF(Lançamentos!N104="","",Lançamentos!N104)</f>
        <v/>
      </c>
      <c r="O106" s="73" t="str">
        <f>IF(Lançamentos!O104="","",Lançamentos!O104)</f>
        <v/>
      </c>
      <c r="P106" s="71" t="str">
        <f>IF(Lançamentos!P104="","",Lançamentos!P104)</f>
        <v/>
      </c>
      <c r="Q106" s="75" t="str">
        <f>IF(Lançamentos!Q104="","",Lançamentos!Q104)</f>
        <v/>
      </c>
      <c r="R106" s="73" t="str">
        <f>IF(Lançamentos!R104="","",Lançamentos!R104)</f>
        <v/>
      </c>
      <c r="S106" s="74" t="str">
        <f>IF(Lançamentos!S104="","",Lançamentos!S104)</f>
        <v/>
      </c>
    </row>
    <row r="107" spans="1:19" ht="24.95" customHeight="1" x14ac:dyDescent="0.25">
      <c r="A107" s="33">
        <v>101</v>
      </c>
      <c r="B107" s="77" t="str">
        <f>IFERROR(E107&amp;"-"&amp;COUNTIF($E$7:E107,E107),"")</f>
        <v>-95</v>
      </c>
      <c r="C107" s="70" t="str">
        <f t="shared" si="1"/>
        <v/>
      </c>
      <c r="D107" s="72" t="str">
        <f>IF(Lançamentos!D105="","",Lançamentos!D105)</f>
        <v/>
      </c>
      <c r="E107" s="73" t="str">
        <f>IF(Lançamentos!E105="","",Lançamentos!E105)</f>
        <v/>
      </c>
      <c r="F107" s="73" t="str">
        <f>IF(Lançamentos!F105="","",Lançamentos!F105)</f>
        <v/>
      </c>
      <c r="G107" s="74" t="str">
        <f>IF(Lançamentos!G105="","",Lançamentos!G105)</f>
        <v/>
      </c>
      <c r="H107" s="74" t="str">
        <f>IF(Lançamentos!H105="","",Lançamentos!H105)</f>
        <v/>
      </c>
      <c r="I107" s="74" t="str">
        <f>IF(Lançamentos!I105="","",Lançamentos!I105)</f>
        <v/>
      </c>
      <c r="J107" s="74" t="str">
        <f>IF(Lançamentos!J105="","",Lançamentos!J105)</f>
        <v/>
      </c>
      <c r="K107" s="74" t="str">
        <f>IF(Lançamentos!K105="","",Lançamentos!K105)</f>
        <v/>
      </c>
      <c r="L107" s="72" t="str">
        <f>IF(Lançamentos!L105="","",Lançamentos!L105)</f>
        <v/>
      </c>
      <c r="M107" s="74" t="str">
        <f>IF(Lançamentos!M105="","",Lançamentos!M105)</f>
        <v/>
      </c>
      <c r="N107" s="72" t="str">
        <f>IF(Lançamentos!N105="","",Lançamentos!N105)</f>
        <v/>
      </c>
      <c r="O107" s="73" t="str">
        <f>IF(Lançamentos!O105="","",Lançamentos!O105)</f>
        <v/>
      </c>
      <c r="P107" s="71" t="str">
        <f>IF(Lançamentos!P105="","",Lançamentos!P105)</f>
        <v/>
      </c>
      <c r="Q107" s="75" t="str">
        <f>IF(Lançamentos!Q105="","",Lançamentos!Q105)</f>
        <v/>
      </c>
      <c r="R107" s="73" t="str">
        <f>IF(Lançamentos!R105="","",Lançamentos!R105)</f>
        <v/>
      </c>
      <c r="S107" s="74" t="str">
        <f>IF(Lançamentos!S105="","",Lançamentos!S105)</f>
        <v/>
      </c>
    </row>
    <row r="108" spans="1:19" ht="24.95" customHeight="1" x14ac:dyDescent="0.25">
      <c r="A108" s="33">
        <v>102</v>
      </c>
      <c r="B108" s="77" t="str">
        <f>IFERROR(E108&amp;"-"&amp;COUNTIF($E$7:E108,E108),"")</f>
        <v>-96</v>
      </c>
      <c r="C108" s="70" t="str">
        <f t="shared" si="1"/>
        <v/>
      </c>
      <c r="D108" s="72" t="str">
        <f>IF(Lançamentos!D106="","",Lançamentos!D106)</f>
        <v/>
      </c>
      <c r="E108" s="73" t="str">
        <f>IF(Lançamentos!E106="","",Lançamentos!E106)</f>
        <v/>
      </c>
      <c r="F108" s="73" t="str">
        <f>IF(Lançamentos!F106="","",Lançamentos!F106)</f>
        <v/>
      </c>
      <c r="G108" s="74" t="str">
        <f>IF(Lançamentos!G106="","",Lançamentos!G106)</f>
        <v/>
      </c>
      <c r="H108" s="74" t="str">
        <f>IF(Lançamentos!H106="","",Lançamentos!H106)</f>
        <v/>
      </c>
      <c r="I108" s="74" t="str">
        <f>IF(Lançamentos!I106="","",Lançamentos!I106)</f>
        <v/>
      </c>
      <c r="J108" s="74" t="str">
        <f>IF(Lançamentos!J106="","",Lançamentos!J106)</f>
        <v/>
      </c>
      <c r="K108" s="74" t="str">
        <f>IF(Lançamentos!K106="","",Lançamentos!K106)</f>
        <v/>
      </c>
      <c r="L108" s="72" t="str">
        <f>IF(Lançamentos!L106="","",Lançamentos!L106)</f>
        <v/>
      </c>
      <c r="M108" s="74" t="str">
        <f>IF(Lançamentos!M106="","",Lançamentos!M106)</f>
        <v/>
      </c>
      <c r="N108" s="72" t="str">
        <f>IF(Lançamentos!N106="","",Lançamentos!N106)</f>
        <v/>
      </c>
      <c r="O108" s="73" t="str">
        <f>IF(Lançamentos!O106="","",Lançamentos!O106)</f>
        <v/>
      </c>
      <c r="P108" s="71" t="str">
        <f>IF(Lançamentos!P106="","",Lançamentos!P106)</f>
        <v/>
      </c>
      <c r="Q108" s="75" t="str">
        <f>IF(Lançamentos!Q106="","",Lançamentos!Q106)</f>
        <v/>
      </c>
      <c r="R108" s="73" t="str">
        <f>IF(Lançamentos!R106="","",Lançamentos!R106)</f>
        <v/>
      </c>
      <c r="S108" s="74" t="str">
        <f>IF(Lançamentos!S106="","",Lançamentos!S106)</f>
        <v/>
      </c>
    </row>
    <row r="109" spans="1:19" ht="24.95" customHeight="1" x14ac:dyDescent="0.25">
      <c r="A109" s="33">
        <v>103</v>
      </c>
      <c r="B109" s="77" t="str">
        <f>IFERROR(E109&amp;"-"&amp;COUNTIF($E$7:E109,E109),"")</f>
        <v>-97</v>
      </c>
      <c r="C109" s="70" t="str">
        <f t="shared" si="1"/>
        <v/>
      </c>
      <c r="D109" s="72" t="str">
        <f>IF(Lançamentos!D107="","",Lançamentos!D107)</f>
        <v/>
      </c>
      <c r="E109" s="73" t="str">
        <f>IF(Lançamentos!E107="","",Lançamentos!E107)</f>
        <v/>
      </c>
      <c r="F109" s="73" t="str">
        <f>IF(Lançamentos!F107="","",Lançamentos!F107)</f>
        <v/>
      </c>
      <c r="G109" s="74" t="str">
        <f>IF(Lançamentos!G107="","",Lançamentos!G107)</f>
        <v/>
      </c>
      <c r="H109" s="74" t="str">
        <f>IF(Lançamentos!H107="","",Lançamentos!H107)</f>
        <v/>
      </c>
      <c r="I109" s="74" t="str">
        <f>IF(Lançamentos!I107="","",Lançamentos!I107)</f>
        <v/>
      </c>
      <c r="J109" s="74" t="str">
        <f>IF(Lançamentos!J107="","",Lançamentos!J107)</f>
        <v/>
      </c>
      <c r="K109" s="74" t="str">
        <f>IF(Lançamentos!K107="","",Lançamentos!K107)</f>
        <v/>
      </c>
      <c r="L109" s="72" t="str">
        <f>IF(Lançamentos!L107="","",Lançamentos!L107)</f>
        <v/>
      </c>
      <c r="M109" s="74" t="str">
        <f>IF(Lançamentos!M107="","",Lançamentos!M107)</f>
        <v/>
      </c>
      <c r="N109" s="72" t="str">
        <f>IF(Lançamentos!N107="","",Lançamentos!N107)</f>
        <v/>
      </c>
      <c r="O109" s="73" t="str">
        <f>IF(Lançamentos!O107="","",Lançamentos!O107)</f>
        <v/>
      </c>
      <c r="P109" s="71" t="str">
        <f>IF(Lançamentos!P107="","",Lançamentos!P107)</f>
        <v/>
      </c>
      <c r="Q109" s="75" t="str">
        <f>IF(Lançamentos!Q107="","",Lançamentos!Q107)</f>
        <v/>
      </c>
      <c r="R109" s="73" t="str">
        <f>IF(Lançamentos!R107="","",Lançamentos!R107)</f>
        <v/>
      </c>
      <c r="S109" s="74" t="str">
        <f>IF(Lançamentos!S107="","",Lançamentos!S107)</f>
        <v/>
      </c>
    </row>
    <row r="110" spans="1:19" ht="24.95" customHeight="1" x14ac:dyDescent="0.25">
      <c r="A110" s="33">
        <v>104</v>
      </c>
      <c r="B110" s="77" t="str">
        <f>IFERROR(E110&amp;"-"&amp;COUNTIF($E$7:E110,E110),"")</f>
        <v>-98</v>
      </c>
      <c r="C110" s="70" t="str">
        <f t="shared" si="1"/>
        <v/>
      </c>
      <c r="D110" s="72" t="str">
        <f>IF(Lançamentos!D108="","",Lançamentos!D108)</f>
        <v/>
      </c>
      <c r="E110" s="73" t="str">
        <f>IF(Lançamentos!E108="","",Lançamentos!E108)</f>
        <v/>
      </c>
      <c r="F110" s="73" t="str">
        <f>IF(Lançamentos!F108="","",Lançamentos!F108)</f>
        <v/>
      </c>
      <c r="G110" s="74" t="str">
        <f>IF(Lançamentos!G108="","",Lançamentos!G108)</f>
        <v/>
      </c>
      <c r="H110" s="74" t="str">
        <f>IF(Lançamentos!H108="","",Lançamentos!H108)</f>
        <v/>
      </c>
      <c r="I110" s="74" t="str">
        <f>IF(Lançamentos!I108="","",Lançamentos!I108)</f>
        <v/>
      </c>
      <c r="J110" s="74" t="str">
        <f>IF(Lançamentos!J108="","",Lançamentos!J108)</f>
        <v/>
      </c>
      <c r="K110" s="74" t="str">
        <f>IF(Lançamentos!K108="","",Lançamentos!K108)</f>
        <v/>
      </c>
      <c r="L110" s="72" t="str">
        <f>IF(Lançamentos!L108="","",Lançamentos!L108)</f>
        <v/>
      </c>
      <c r="M110" s="74" t="str">
        <f>IF(Lançamentos!M108="","",Lançamentos!M108)</f>
        <v/>
      </c>
      <c r="N110" s="72" t="str">
        <f>IF(Lançamentos!N108="","",Lançamentos!N108)</f>
        <v/>
      </c>
      <c r="O110" s="73" t="str">
        <f>IF(Lançamentos!O108="","",Lançamentos!O108)</f>
        <v/>
      </c>
      <c r="P110" s="71" t="str">
        <f>IF(Lançamentos!P108="","",Lançamentos!P108)</f>
        <v/>
      </c>
      <c r="Q110" s="75" t="str">
        <f>IF(Lançamentos!Q108="","",Lançamentos!Q108)</f>
        <v/>
      </c>
      <c r="R110" s="73" t="str">
        <f>IF(Lançamentos!R108="","",Lançamentos!R108)</f>
        <v/>
      </c>
      <c r="S110" s="74" t="str">
        <f>IF(Lançamentos!S108="","",Lançamentos!S108)</f>
        <v/>
      </c>
    </row>
    <row r="111" spans="1:19" ht="24.95" customHeight="1" x14ac:dyDescent="0.25">
      <c r="A111" s="33">
        <v>105</v>
      </c>
      <c r="B111" s="77" t="str">
        <f>IFERROR(E111&amp;"-"&amp;COUNTIF($E$7:E111,E111),"")</f>
        <v>-99</v>
      </c>
      <c r="C111" s="70" t="str">
        <f t="shared" si="1"/>
        <v/>
      </c>
      <c r="D111" s="72" t="str">
        <f>IF(Lançamentos!D109="","",Lançamentos!D109)</f>
        <v/>
      </c>
      <c r="E111" s="73" t="str">
        <f>IF(Lançamentos!E109="","",Lançamentos!E109)</f>
        <v/>
      </c>
      <c r="F111" s="73" t="str">
        <f>IF(Lançamentos!F109="","",Lançamentos!F109)</f>
        <v/>
      </c>
      <c r="G111" s="74" t="str">
        <f>IF(Lançamentos!G109="","",Lançamentos!G109)</f>
        <v/>
      </c>
      <c r="H111" s="74" t="str">
        <f>IF(Lançamentos!H109="","",Lançamentos!H109)</f>
        <v/>
      </c>
      <c r="I111" s="74" t="str">
        <f>IF(Lançamentos!I109="","",Lançamentos!I109)</f>
        <v/>
      </c>
      <c r="J111" s="74" t="str">
        <f>IF(Lançamentos!J109="","",Lançamentos!J109)</f>
        <v/>
      </c>
      <c r="K111" s="74" t="str">
        <f>IF(Lançamentos!K109="","",Lançamentos!K109)</f>
        <v/>
      </c>
      <c r="L111" s="72" t="str">
        <f>IF(Lançamentos!L109="","",Lançamentos!L109)</f>
        <v/>
      </c>
      <c r="M111" s="74" t="str">
        <f>IF(Lançamentos!M109="","",Lançamentos!M109)</f>
        <v/>
      </c>
      <c r="N111" s="72" t="str">
        <f>IF(Lançamentos!N109="","",Lançamentos!N109)</f>
        <v/>
      </c>
      <c r="O111" s="73" t="str">
        <f>IF(Lançamentos!O109="","",Lançamentos!O109)</f>
        <v/>
      </c>
      <c r="P111" s="71" t="str">
        <f>IF(Lançamentos!P109="","",Lançamentos!P109)</f>
        <v/>
      </c>
      <c r="Q111" s="75" t="str">
        <f>IF(Lançamentos!Q109="","",Lançamentos!Q109)</f>
        <v/>
      </c>
      <c r="R111" s="73" t="str">
        <f>IF(Lançamentos!R109="","",Lançamentos!R109)</f>
        <v/>
      </c>
      <c r="S111" s="74" t="str">
        <f>IF(Lançamentos!S109="","",Lançamentos!S109)</f>
        <v/>
      </c>
    </row>
    <row r="112" spans="1:19" ht="24.95" customHeight="1" x14ac:dyDescent="0.25">
      <c r="A112" s="33">
        <v>106</v>
      </c>
      <c r="B112" s="77" t="str">
        <f>IFERROR(E112&amp;"-"&amp;COUNTIF($E$7:E112,E112),"")</f>
        <v>-100</v>
      </c>
      <c r="C112" s="70" t="str">
        <f t="shared" si="1"/>
        <v/>
      </c>
      <c r="D112" s="72" t="str">
        <f>IF(Lançamentos!D110="","",Lançamentos!D110)</f>
        <v/>
      </c>
      <c r="E112" s="73" t="str">
        <f>IF(Lançamentos!E110="","",Lançamentos!E110)</f>
        <v/>
      </c>
      <c r="F112" s="73" t="str">
        <f>IF(Lançamentos!F110="","",Lançamentos!F110)</f>
        <v/>
      </c>
      <c r="G112" s="74" t="str">
        <f>IF(Lançamentos!G110="","",Lançamentos!G110)</f>
        <v/>
      </c>
      <c r="H112" s="74" t="str">
        <f>IF(Lançamentos!H110="","",Lançamentos!H110)</f>
        <v/>
      </c>
      <c r="I112" s="74" t="str">
        <f>IF(Lançamentos!I110="","",Lançamentos!I110)</f>
        <v/>
      </c>
      <c r="J112" s="74" t="str">
        <f>IF(Lançamentos!J110="","",Lançamentos!J110)</f>
        <v/>
      </c>
      <c r="K112" s="74" t="str">
        <f>IF(Lançamentos!K110="","",Lançamentos!K110)</f>
        <v/>
      </c>
      <c r="L112" s="72" t="str">
        <f>IF(Lançamentos!L110="","",Lançamentos!L110)</f>
        <v/>
      </c>
      <c r="M112" s="74" t="str">
        <f>IF(Lançamentos!M110="","",Lançamentos!M110)</f>
        <v/>
      </c>
      <c r="N112" s="72" t="str">
        <f>IF(Lançamentos!N110="","",Lançamentos!N110)</f>
        <v/>
      </c>
      <c r="O112" s="73" t="str">
        <f>IF(Lançamentos!O110="","",Lançamentos!O110)</f>
        <v/>
      </c>
      <c r="P112" s="71" t="str">
        <f>IF(Lançamentos!P110="","",Lançamentos!P110)</f>
        <v/>
      </c>
      <c r="Q112" s="75" t="str">
        <f>IF(Lançamentos!Q110="","",Lançamentos!Q110)</f>
        <v/>
      </c>
      <c r="R112" s="73" t="str">
        <f>IF(Lançamentos!R110="","",Lançamentos!R110)</f>
        <v/>
      </c>
      <c r="S112" s="74" t="str">
        <f>IF(Lançamentos!S110="","",Lançamentos!S110)</f>
        <v/>
      </c>
    </row>
    <row r="113" spans="1:19" ht="24.95" customHeight="1" x14ac:dyDescent="0.25">
      <c r="A113" s="33">
        <v>107</v>
      </c>
      <c r="B113" s="77" t="str">
        <f>IFERROR(E113&amp;"-"&amp;COUNTIF($E$7:E113,E113),"")</f>
        <v>-101</v>
      </c>
      <c r="C113" s="70" t="str">
        <f t="shared" si="1"/>
        <v/>
      </c>
      <c r="D113" s="72" t="str">
        <f>IF(Lançamentos!D111="","",Lançamentos!D111)</f>
        <v/>
      </c>
      <c r="E113" s="73" t="str">
        <f>IF(Lançamentos!E111="","",Lançamentos!E111)</f>
        <v/>
      </c>
      <c r="F113" s="73" t="str">
        <f>IF(Lançamentos!F111="","",Lançamentos!F111)</f>
        <v/>
      </c>
      <c r="G113" s="74" t="str">
        <f>IF(Lançamentos!G111="","",Lançamentos!G111)</f>
        <v/>
      </c>
      <c r="H113" s="74" t="str">
        <f>IF(Lançamentos!H111="","",Lançamentos!H111)</f>
        <v/>
      </c>
      <c r="I113" s="74" t="str">
        <f>IF(Lançamentos!I111="","",Lançamentos!I111)</f>
        <v/>
      </c>
      <c r="J113" s="74" t="str">
        <f>IF(Lançamentos!J111="","",Lançamentos!J111)</f>
        <v/>
      </c>
      <c r="K113" s="74" t="str">
        <f>IF(Lançamentos!K111="","",Lançamentos!K111)</f>
        <v/>
      </c>
      <c r="L113" s="72" t="str">
        <f>IF(Lançamentos!L111="","",Lançamentos!L111)</f>
        <v/>
      </c>
      <c r="M113" s="74" t="str">
        <f>IF(Lançamentos!M111="","",Lançamentos!M111)</f>
        <v/>
      </c>
      <c r="N113" s="72" t="str">
        <f>IF(Lançamentos!N111="","",Lançamentos!N111)</f>
        <v/>
      </c>
      <c r="O113" s="73" t="str">
        <f>IF(Lançamentos!O111="","",Lançamentos!O111)</f>
        <v/>
      </c>
      <c r="P113" s="71" t="str">
        <f>IF(Lançamentos!P111="","",Lançamentos!P111)</f>
        <v/>
      </c>
      <c r="Q113" s="75" t="str">
        <f>IF(Lançamentos!Q111="","",Lançamentos!Q111)</f>
        <v/>
      </c>
      <c r="R113" s="73" t="str">
        <f>IF(Lançamentos!R111="","",Lançamentos!R111)</f>
        <v/>
      </c>
      <c r="S113" s="74" t="str">
        <f>IF(Lançamentos!S111="","",Lançamentos!S111)</f>
        <v/>
      </c>
    </row>
    <row r="114" spans="1:19" ht="24.95" customHeight="1" x14ac:dyDescent="0.25">
      <c r="A114" s="33">
        <v>108</v>
      </c>
      <c r="B114" s="77" t="str">
        <f>IFERROR(E114&amp;"-"&amp;COUNTIF($E$7:E114,E114),"")</f>
        <v>-102</v>
      </c>
      <c r="C114" s="70" t="str">
        <f t="shared" si="1"/>
        <v/>
      </c>
      <c r="D114" s="72" t="str">
        <f>IF(Lançamentos!D112="","",Lançamentos!D112)</f>
        <v/>
      </c>
      <c r="E114" s="73" t="str">
        <f>IF(Lançamentos!E112="","",Lançamentos!E112)</f>
        <v/>
      </c>
      <c r="F114" s="73" t="str">
        <f>IF(Lançamentos!F112="","",Lançamentos!F112)</f>
        <v/>
      </c>
      <c r="G114" s="74" t="str">
        <f>IF(Lançamentos!G112="","",Lançamentos!G112)</f>
        <v/>
      </c>
      <c r="H114" s="74" t="str">
        <f>IF(Lançamentos!H112="","",Lançamentos!H112)</f>
        <v/>
      </c>
      <c r="I114" s="74" t="str">
        <f>IF(Lançamentos!I112="","",Lançamentos!I112)</f>
        <v/>
      </c>
      <c r="J114" s="74" t="str">
        <f>IF(Lançamentos!J112="","",Lançamentos!J112)</f>
        <v/>
      </c>
      <c r="K114" s="74" t="str">
        <f>IF(Lançamentos!K112="","",Lançamentos!K112)</f>
        <v/>
      </c>
      <c r="L114" s="72" t="str">
        <f>IF(Lançamentos!L112="","",Lançamentos!L112)</f>
        <v/>
      </c>
      <c r="M114" s="74" t="str">
        <f>IF(Lançamentos!M112="","",Lançamentos!M112)</f>
        <v/>
      </c>
      <c r="N114" s="72" t="str">
        <f>IF(Lançamentos!N112="","",Lançamentos!N112)</f>
        <v/>
      </c>
      <c r="O114" s="73" t="str">
        <f>IF(Lançamentos!O112="","",Lançamentos!O112)</f>
        <v/>
      </c>
      <c r="P114" s="71" t="str">
        <f>IF(Lançamentos!P112="","",Lançamentos!P112)</f>
        <v/>
      </c>
      <c r="Q114" s="75" t="str">
        <f>IF(Lançamentos!Q112="","",Lançamentos!Q112)</f>
        <v/>
      </c>
      <c r="R114" s="73" t="str">
        <f>IF(Lançamentos!R112="","",Lançamentos!R112)</f>
        <v/>
      </c>
      <c r="S114" s="74" t="str">
        <f>IF(Lançamentos!S112="","",Lançamentos!S112)</f>
        <v/>
      </c>
    </row>
    <row r="115" spans="1:19" ht="24.95" customHeight="1" x14ac:dyDescent="0.25">
      <c r="A115" s="33">
        <v>109</v>
      </c>
      <c r="B115" s="77" t="str">
        <f>IFERROR(E115&amp;"-"&amp;COUNTIF($E$7:E115,E115),"")</f>
        <v>-103</v>
      </c>
      <c r="C115" s="70" t="str">
        <f t="shared" si="1"/>
        <v/>
      </c>
      <c r="D115" s="72" t="str">
        <f>IF(Lançamentos!D113="","",Lançamentos!D113)</f>
        <v/>
      </c>
      <c r="E115" s="73" t="str">
        <f>IF(Lançamentos!E113="","",Lançamentos!E113)</f>
        <v/>
      </c>
      <c r="F115" s="73" t="str">
        <f>IF(Lançamentos!F113="","",Lançamentos!F113)</f>
        <v/>
      </c>
      <c r="G115" s="74" t="str">
        <f>IF(Lançamentos!G113="","",Lançamentos!G113)</f>
        <v/>
      </c>
      <c r="H115" s="74" t="str">
        <f>IF(Lançamentos!H113="","",Lançamentos!H113)</f>
        <v/>
      </c>
      <c r="I115" s="74" t="str">
        <f>IF(Lançamentos!I113="","",Lançamentos!I113)</f>
        <v/>
      </c>
      <c r="J115" s="74" t="str">
        <f>IF(Lançamentos!J113="","",Lançamentos!J113)</f>
        <v/>
      </c>
      <c r="K115" s="74" t="str">
        <f>IF(Lançamentos!K113="","",Lançamentos!K113)</f>
        <v/>
      </c>
      <c r="L115" s="72" t="str">
        <f>IF(Lançamentos!L113="","",Lançamentos!L113)</f>
        <v/>
      </c>
      <c r="M115" s="74" t="str">
        <f>IF(Lançamentos!M113="","",Lançamentos!M113)</f>
        <v/>
      </c>
      <c r="N115" s="72" t="str">
        <f>IF(Lançamentos!N113="","",Lançamentos!N113)</f>
        <v/>
      </c>
      <c r="O115" s="73" t="str">
        <f>IF(Lançamentos!O113="","",Lançamentos!O113)</f>
        <v/>
      </c>
      <c r="P115" s="71" t="str">
        <f>IF(Lançamentos!P113="","",Lançamentos!P113)</f>
        <v/>
      </c>
      <c r="Q115" s="75" t="str">
        <f>IF(Lançamentos!Q113="","",Lançamentos!Q113)</f>
        <v/>
      </c>
      <c r="R115" s="73" t="str">
        <f>IF(Lançamentos!R113="","",Lançamentos!R113)</f>
        <v/>
      </c>
      <c r="S115" s="74" t="str">
        <f>IF(Lançamentos!S113="","",Lançamentos!S113)</f>
        <v/>
      </c>
    </row>
    <row r="116" spans="1:19" ht="24.95" customHeight="1" x14ac:dyDescent="0.25">
      <c r="A116" s="33">
        <v>110</v>
      </c>
      <c r="B116" s="77" t="str">
        <f>IFERROR(E116&amp;"-"&amp;COUNTIF($E$7:E116,E116),"")</f>
        <v>-104</v>
      </c>
      <c r="C116" s="70" t="str">
        <f t="shared" si="1"/>
        <v/>
      </c>
      <c r="D116" s="72" t="str">
        <f>IF(Lançamentos!D114="","",Lançamentos!D114)</f>
        <v/>
      </c>
      <c r="E116" s="73" t="str">
        <f>IF(Lançamentos!E114="","",Lançamentos!E114)</f>
        <v/>
      </c>
      <c r="F116" s="73" t="str">
        <f>IF(Lançamentos!F114="","",Lançamentos!F114)</f>
        <v/>
      </c>
      <c r="G116" s="74" t="str">
        <f>IF(Lançamentos!G114="","",Lançamentos!G114)</f>
        <v/>
      </c>
      <c r="H116" s="74" t="str">
        <f>IF(Lançamentos!H114="","",Lançamentos!H114)</f>
        <v/>
      </c>
      <c r="I116" s="74" t="str">
        <f>IF(Lançamentos!I114="","",Lançamentos!I114)</f>
        <v/>
      </c>
      <c r="J116" s="74" t="str">
        <f>IF(Lançamentos!J114="","",Lançamentos!J114)</f>
        <v/>
      </c>
      <c r="K116" s="74" t="str">
        <f>IF(Lançamentos!K114="","",Lançamentos!K114)</f>
        <v/>
      </c>
      <c r="L116" s="72" t="str">
        <f>IF(Lançamentos!L114="","",Lançamentos!L114)</f>
        <v/>
      </c>
      <c r="M116" s="74" t="str">
        <f>IF(Lançamentos!M114="","",Lançamentos!M114)</f>
        <v/>
      </c>
      <c r="N116" s="72" t="str">
        <f>IF(Lançamentos!N114="","",Lançamentos!N114)</f>
        <v/>
      </c>
      <c r="O116" s="73" t="str">
        <f>IF(Lançamentos!O114="","",Lançamentos!O114)</f>
        <v/>
      </c>
      <c r="P116" s="71" t="str">
        <f>IF(Lançamentos!P114="","",Lançamentos!P114)</f>
        <v/>
      </c>
      <c r="Q116" s="75" t="str">
        <f>IF(Lançamentos!Q114="","",Lançamentos!Q114)</f>
        <v/>
      </c>
      <c r="R116" s="73" t="str">
        <f>IF(Lançamentos!R114="","",Lançamentos!R114)</f>
        <v/>
      </c>
      <c r="S116" s="74" t="str">
        <f>IF(Lançamentos!S114="","",Lançamentos!S114)</f>
        <v/>
      </c>
    </row>
    <row r="117" spans="1:19" ht="24.95" customHeight="1" x14ac:dyDescent="0.25">
      <c r="A117" s="33">
        <v>111</v>
      </c>
      <c r="B117" s="77" t="str">
        <f>IFERROR(E117&amp;"-"&amp;COUNTIF($E$7:E117,E117),"")</f>
        <v>-105</v>
      </c>
      <c r="C117" s="70" t="str">
        <f t="shared" si="1"/>
        <v/>
      </c>
      <c r="D117" s="72" t="str">
        <f>IF(Lançamentos!D115="","",Lançamentos!D115)</f>
        <v/>
      </c>
      <c r="E117" s="73" t="str">
        <f>IF(Lançamentos!E115="","",Lançamentos!E115)</f>
        <v/>
      </c>
      <c r="F117" s="73" t="str">
        <f>IF(Lançamentos!F115="","",Lançamentos!F115)</f>
        <v/>
      </c>
      <c r="G117" s="74" t="str">
        <f>IF(Lançamentos!G115="","",Lançamentos!G115)</f>
        <v/>
      </c>
      <c r="H117" s="74" t="str">
        <f>IF(Lançamentos!H115="","",Lançamentos!H115)</f>
        <v/>
      </c>
      <c r="I117" s="74" t="str">
        <f>IF(Lançamentos!I115="","",Lançamentos!I115)</f>
        <v/>
      </c>
      <c r="J117" s="74" t="str">
        <f>IF(Lançamentos!J115="","",Lançamentos!J115)</f>
        <v/>
      </c>
      <c r="K117" s="74" t="str">
        <f>IF(Lançamentos!K115="","",Lançamentos!K115)</f>
        <v/>
      </c>
      <c r="L117" s="72" t="str">
        <f>IF(Lançamentos!L115="","",Lançamentos!L115)</f>
        <v/>
      </c>
      <c r="M117" s="74" t="str">
        <f>IF(Lançamentos!M115="","",Lançamentos!M115)</f>
        <v/>
      </c>
      <c r="N117" s="72" t="str">
        <f>IF(Lançamentos!N115="","",Lançamentos!N115)</f>
        <v/>
      </c>
      <c r="O117" s="73" t="str">
        <f>IF(Lançamentos!O115="","",Lançamentos!O115)</f>
        <v/>
      </c>
      <c r="P117" s="71" t="str">
        <f>IF(Lançamentos!P115="","",Lançamentos!P115)</f>
        <v/>
      </c>
      <c r="Q117" s="75" t="str">
        <f>IF(Lançamentos!Q115="","",Lançamentos!Q115)</f>
        <v/>
      </c>
      <c r="R117" s="73" t="str">
        <f>IF(Lançamentos!R115="","",Lançamentos!R115)</f>
        <v/>
      </c>
      <c r="S117" s="74" t="str">
        <f>IF(Lançamentos!S115="","",Lançamentos!S115)</f>
        <v/>
      </c>
    </row>
    <row r="118" spans="1:19" ht="24.95" customHeight="1" x14ac:dyDescent="0.25">
      <c r="A118" s="33">
        <v>112</v>
      </c>
      <c r="B118" s="77" t="str">
        <f>IFERROR(E118&amp;"-"&amp;COUNTIF($E$7:E118,E118),"")</f>
        <v>-106</v>
      </c>
      <c r="C118" s="70" t="str">
        <f t="shared" si="1"/>
        <v/>
      </c>
      <c r="D118" s="72" t="str">
        <f>IF(Lançamentos!D116="","",Lançamentos!D116)</f>
        <v/>
      </c>
      <c r="E118" s="73" t="str">
        <f>IF(Lançamentos!E116="","",Lançamentos!E116)</f>
        <v/>
      </c>
      <c r="F118" s="73" t="str">
        <f>IF(Lançamentos!F116="","",Lançamentos!F116)</f>
        <v/>
      </c>
      <c r="G118" s="74" t="str">
        <f>IF(Lançamentos!G116="","",Lançamentos!G116)</f>
        <v/>
      </c>
      <c r="H118" s="74" t="str">
        <f>IF(Lançamentos!H116="","",Lançamentos!H116)</f>
        <v/>
      </c>
      <c r="I118" s="74" t="str">
        <f>IF(Lançamentos!I116="","",Lançamentos!I116)</f>
        <v/>
      </c>
      <c r="J118" s="74" t="str">
        <f>IF(Lançamentos!J116="","",Lançamentos!J116)</f>
        <v/>
      </c>
      <c r="K118" s="74" t="str">
        <f>IF(Lançamentos!K116="","",Lançamentos!K116)</f>
        <v/>
      </c>
      <c r="L118" s="72" t="str">
        <f>IF(Lançamentos!L116="","",Lançamentos!L116)</f>
        <v/>
      </c>
      <c r="M118" s="74" t="str">
        <f>IF(Lançamentos!M116="","",Lançamentos!M116)</f>
        <v/>
      </c>
      <c r="N118" s="72" t="str">
        <f>IF(Lançamentos!N116="","",Lançamentos!N116)</f>
        <v/>
      </c>
      <c r="O118" s="73" t="str">
        <f>IF(Lançamentos!O116="","",Lançamentos!O116)</f>
        <v/>
      </c>
      <c r="P118" s="71" t="str">
        <f>IF(Lançamentos!P116="","",Lançamentos!P116)</f>
        <v/>
      </c>
      <c r="Q118" s="75" t="str">
        <f>IF(Lançamentos!Q116="","",Lançamentos!Q116)</f>
        <v/>
      </c>
      <c r="R118" s="73" t="str">
        <f>IF(Lançamentos!R116="","",Lançamentos!R116)</f>
        <v/>
      </c>
      <c r="S118" s="74" t="str">
        <f>IF(Lançamentos!S116="","",Lançamentos!S116)</f>
        <v/>
      </c>
    </row>
    <row r="119" spans="1:19" ht="24.95" customHeight="1" x14ac:dyDescent="0.25">
      <c r="A119" s="33">
        <v>113</v>
      </c>
      <c r="B119" s="77" t="str">
        <f>IFERROR(E119&amp;"-"&amp;COUNTIF($E$7:E119,E119),"")</f>
        <v>-107</v>
      </c>
      <c r="C119" s="70" t="str">
        <f t="shared" si="1"/>
        <v/>
      </c>
      <c r="D119" s="72" t="str">
        <f>IF(Lançamentos!D117="","",Lançamentos!D117)</f>
        <v/>
      </c>
      <c r="E119" s="73" t="str">
        <f>IF(Lançamentos!E117="","",Lançamentos!E117)</f>
        <v/>
      </c>
      <c r="F119" s="73" t="str">
        <f>IF(Lançamentos!F117="","",Lançamentos!F117)</f>
        <v/>
      </c>
      <c r="G119" s="74" t="str">
        <f>IF(Lançamentos!G117="","",Lançamentos!G117)</f>
        <v/>
      </c>
      <c r="H119" s="74" t="str">
        <f>IF(Lançamentos!H117="","",Lançamentos!H117)</f>
        <v/>
      </c>
      <c r="I119" s="74" t="str">
        <f>IF(Lançamentos!I117="","",Lançamentos!I117)</f>
        <v/>
      </c>
      <c r="J119" s="74" t="str">
        <f>IF(Lançamentos!J117="","",Lançamentos!J117)</f>
        <v/>
      </c>
      <c r="K119" s="74" t="str">
        <f>IF(Lançamentos!K117="","",Lançamentos!K117)</f>
        <v/>
      </c>
      <c r="L119" s="72" t="str">
        <f>IF(Lançamentos!L117="","",Lançamentos!L117)</f>
        <v/>
      </c>
      <c r="M119" s="74" t="str">
        <f>IF(Lançamentos!M117="","",Lançamentos!M117)</f>
        <v/>
      </c>
      <c r="N119" s="72" t="str">
        <f>IF(Lançamentos!N117="","",Lançamentos!N117)</f>
        <v/>
      </c>
      <c r="O119" s="73" t="str">
        <f>IF(Lançamentos!O117="","",Lançamentos!O117)</f>
        <v/>
      </c>
      <c r="P119" s="71" t="str">
        <f>IF(Lançamentos!P117="","",Lançamentos!P117)</f>
        <v/>
      </c>
      <c r="Q119" s="75" t="str">
        <f>IF(Lançamentos!Q117="","",Lançamentos!Q117)</f>
        <v/>
      </c>
      <c r="R119" s="73" t="str">
        <f>IF(Lançamentos!R117="","",Lançamentos!R117)</f>
        <v/>
      </c>
      <c r="S119" s="74" t="str">
        <f>IF(Lançamentos!S117="","",Lançamentos!S117)</f>
        <v/>
      </c>
    </row>
    <row r="120" spans="1:19" ht="24.95" customHeight="1" x14ac:dyDescent="0.25">
      <c r="A120" s="33">
        <v>114</v>
      </c>
      <c r="B120" s="77" t="str">
        <f>IFERROR(E120&amp;"-"&amp;COUNTIF($E$7:E120,E120),"")</f>
        <v>-108</v>
      </c>
      <c r="C120" s="70" t="str">
        <f t="shared" si="1"/>
        <v/>
      </c>
      <c r="D120" s="72" t="str">
        <f>IF(Lançamentos!D118="","",Lançamentos!D118)</f>
        <v/>
      </c>
      <c r="E120" s="73" t="str">
        <f>IF(Lançamentos!E118="","",Lançamentos!E118)</f>
        <v/>
      </c>
      <c r="F120" s="73" t="str">
        <f>IF(Lançamentos!F118="","",Lançamentos!F118)</f>
        <v/>
      </c>
      <c r="G120" s="74" t="str">
        <f>IF(Lançamentos!G118="","",Lançamentos!G118)</f>
        <v/>
      </c>
      <c r="H120" s="74" t="str">
        <f>IF(Lançamentos!H118="","",Lançamentos!H118)</f>
        <v/>
      </c>
      <c r="I120" s="74" t="str">
        <f>IF(Lançamentos!I118="","",Lançamentos!I118)</f>
        <v/>
      </c>
      <c r="J120" s="74" t="str">
        <f>IF(Lançamentos!J118="","",Lançamentos!J118)</f>
        <v/>
      </c>
      <c r="K120" s="74" t="str">
        <f>IF(Lançamentos!K118="","",Lançamentos!K118)</f>
        <v/>
      </c>
      <c r="L120" s="72" t="str">
        <f>IF(Lançamentos!L118="","",Lançamentos!L118)</f>
        <v/>
      </c>
      <c r="M120" s="74" t="str">
        <f>IF(Lançamentos!M118="","",Lançamentos!M118)</f>
        <v/>
      </c>
      <c r="N120" s="72" t="str">
        <f>IF(Lançamentos!N118="","",Lançamentos!N118)</f>
        <v/>
      </c>
      <c r="O120" s="73" t="str">
        <f>IF(Lançamentos!O118="","",Lançamentos!O118)</f>
        <v/>
      </c>
      <c r="P120" s="71" t="str">
        <f>IF(Lançamentos!P118="","",Lançamentos!P118)</f>
        <v/>
      </c>
      <c r="Q120" s="75" t="str">
        <f>IF(Lançamentos!Q118="","",Lançamentos!Q118)</f>
        <v/>
      </c>
      <c r="R120" s="73" t="str">
        <f>IF(Lançamentos!R118="","",Lançamentos!R118)</f>
        <v/>
      </c>
      <c r="S120" s="74" t="str">
        <f>IF(Lançamentos!S118="","",Lançamentos!S118)</f>
        <v/>
      </c>
    </row>
    <row r="121" spans="1:19" ht="24.95" customHeight="1" x14ac:dyDescent="0.25">
      <c r="A121" s="33">
        <v>115</v>
      </c>
      <c r="B121" s="77" t="str">
        <f>IFERROR(E121&amp;"-"&amp;COUNTIF($E$7:E121,E121),"")</f>
        <v>-109</v>
      </c>
      <c r="C121" s="70" t="str">
        <f t="shared" si="1"/>
        <v/>
      </c>
      <c r="D121" s="72" t="str">
        <f>IF(Lançamentos!D119="","",Lançamentos!D119)</f>
        <v/>
      </c>
      <c r="E121" s="73" t="str">
        <f>IF(Lançamentos!E119="","",Lançamentos!E119)</f>
        <v/>
      </c>
      <c r="F121" s="73" t="str">
        <f>IF(Lançamentos!F119="","",Lançamentos!F119)</f>
        <v/>
      </c>
      <c r="G121" s="74" t="str">
        <f>IF(Lançamentos!G119="","",Lançamentos!G119)</f>
        <v/>
      </c>
      <c r="H121" s="74" t="str">
        <f>IF(Lançamentos!H119="","",Lançamentos!H119)</f>
        <v/>
      </c>
      <c r="I121" s="74" t="str">
        <f>IF(Lançamentos!I119="","",Lançamentos!I119)</f>
        <v/>
      </c>
      <c r="J121" s="74" t="str">
        <f>IF(Lançamentos!J119="","",Lançamentos!J119)</f>
        <v/>
      </c>
      <c r="K121" s="74" t="str">
        <f>IF(Lançamentos!K119="","",Lançamentos!K119)</f>
        <v/>
      </c>
      <c r="L121" s="72" t="str">
        <f>IF(Lançamentos!L119="","",Lançamentos!L119)</f>
        <v/>
      </c>
      <c r="M121" s="74" t="str">
        <f>IF(Lançamentos!M119="","",Lançamentos!M119)</f>
        <v/>
      </c>
      <c r="N121" s="72" t="str">
        <f>IF(Lançamentos!N119="","",Lançamentos!N119)</f>
        <v/>
      </c>
      <c r="O121" s="73" t="str">
        <f>IF(Lançamentos!O119="","",Lançamentos!O119)</f>
        <v/>
      </c>
      <c r="P121" s="71" t="str">
        <f>IF(Lançamentos!P119="","",Lançamentos!P119)</f>
        <v/>
      </c>
      <c r="Q121" s="75" t="str">
        <f>IF(Lançamentos!Q119="","",Lançamentos!Q119)</f>
        <v/>
      </c>
      <c r="R121" s="73" t="str">
        <f>IF(Lançamentos!R119="","",Lançamentos!R119)</f>
        <v/>
      </c>
      <c r="S121" s="74" t="str">
        <f>IF(Lançamentos!S119="","",Lançamentos!S119)</f>
        <v/>
      </c>
    </row>
    <row r="122" spans="1:19" ht="24.95" customHeight="1" x14ac:dyDescent="0.25">
      <c r="A122" s="33">
        <v>116</v>
      </c>
      <c r="B122" s="77" t="str">
        <f>IFERROR(E122&amp;"-"&amp;COUNTIF($E$7:E122,E122),"")</f>
        <v>-110</v>
      </c>
      <c r="C122" s="70" t="str">
        <f t="shared" si="1"/>
        <v/>
      </c>
      <c r="D122" s="72" t="str">
        <f>IF(Lançamentos!D120="","",Lançamentos!D120)</f>
        <v/>
      </c>
      <c r="E122" s="73" t="str">
        <f>IF(Lançamentos!E120="","",Lançamentos!E120)</f>
        <v/>
      </c>
      <c r="F122" s="73" t="str">
        <f>IF(Lançamentos!F120="","",Lançamentos!F120)</f>
        <v/>
      </c>
      <c r="G122" s="74" t="str">
        <f>IF(Lançamentos!G120="","",Lançamentos!G120)</f>
        <v/>
      </c>
      <c r="H122" s="74" t="str">
        <f>IF(Lançamentos!H120="","",Lançamentos!H120)</f>
        <v/>
      </c>
      <c r="I122" s="74" t="str">
        <f>IF(Lançamentos!I120="","",Lançamentos!I120)</f>
        <v/>
      </c>
      <c r="J122" s="74" t="str">
        <f>IF(Lançamentos!J120="","",Lançamentos!J120)</f>
        <v/>
      </c>
      <c r="K122" s="74" t="str">
        <f>IF(Lançamentos!K120="","",Lançamentos!K120)</f>
        <v/>
      </c>
      <c r="L122" s="72" t="str">
        <f>IF(Lançamentos!L120="","",Lançamentos!L120)</f>
        <v/>
      </c>
      <c r="M122" s="74" t="str">
        <f>IF(Lançamentos!M120="","",Lançamentos!M120)</f>
        <v/>
      </c>
      <c r="N122" s="72" t="str">
        <f>IF(Lançamentos!N120="","",Lançamentos!N120)</f>
        <v/>
      </c>
      <c r="O122" s="73" t="str">
        <f>IF(Lançamentos!O120="","",Lançamentos!O120)</f>
        <v/>
      </c>
      <c r="P122" s="71" t="str">
        <f>IF(Lançamentos!P120="","",Lançamentos!P120)</f>
        <v/>
      </c>
      <c r="Q122" s="75" t="str">
        <f>IF(Lançamentos!Q120="","",Lançamentos!Q120)</f>
        <v/>
      </c>
      <c r="R122" s="73" t="str">
        <f>IF(Lançamentos!R120="","",Lançamentos!R120)</f>
        <v/>
      </c>
      <c r="S122" s="74" t="str">
        <f>IF(Lançamentos!S120="","",Lançamentos!S120)</f>
        <v/>
      </c>
    </row>
    <row r="123" spans="1:19" ht="24.95" customHeight="1" x14ac:dyDescent="0.25">
      <c r="A123" s="33">
        <v>117</v>
      </c>
      <c r="B123" s="77" t="str">
        <f>IFERROR(E123&amp;"-"&amp;COUNTIF($E$7:E123,E123),"")</f>
        <v>-111</v>
      </c>
      <c r="C123" s="70" t="str">
        <f t="shared" si="1"/>
        <v/>
      </c>
      <c r="D123" s="72" t="str">
        <f>IF(Lançamentos!D121="","",Lançamentos!D121)</f>
        <v/>
      </c>
      <c r="E123" s="73" t="str">
        <f>IF(Lançamentos!E121="","",Lançamentos!E121)</f>
        <v/>
      </c>
      <c r="F123" s="73" t="str">
        <f>IF(Lançamentos!F121="","",Lançamentos!F121)</f>
        <v/>
      </c>
      <c r="G123" s="74" t="str">
        <f>IF(Lançamentos!G121="","",Lançamentos!G121)</f>
        <v/>
      </c>
      <c r="H123" s="74" t="str">
        <f>IF(Lançamentos!H121="","",Lançamentos!H121)</f>
        <v/>
      </c>
      <c r="I123" s="74" t="str">
        <f>IF(Lançamentos!I121="","",Lançamentos!I121)</f>
        <v/>
      </c>
      <c r="J123" s="74" t="str">
        <f>IF(Lançamentos!J121="","",Lançamentos!J121)</f>
        <v/>
      </c>
      <c r="K123" s="74" t="str">
        <f>IF(Lançamentos!K121="","",Lançamentos!K121)</f>
        <v/>
      </c>
      <c r="L123" s="72" t="str">
        <f>IF(Lançamentos!L121="","",Lançamentos!L121)</f>
        <v/>
      </c>
      <c r="M123" s="74" t="str">
        <f>IF(Lançamentos!M121="","",Lançamentos!M121)</f>
        <v/>
      </c>
      <c r="N123" s="72" t="str">
        <f>IF(Lançamentos!N121="","",Lançamentos!N121)</f>
        <v/>
      </c>
      <c r="O123" s="73" t="str">
        <f>IF(Lançamentos!O121="","",Lançamentos!O121)</f>
        <v/>
      </c>
      <c r="P123" s="71" t="str">
        <f>IF(Lançamentos!P121="","",Lançamentos!P121)</f>
        <v/>
      </c>
      <c r="Q123" s="75" t="str">
        <f>IF(Lançamentos!Q121="","",Lançamentos!Q121)</f>
        <v/>
      </c>
      <c r="R123" s="73" t="str">
        <f>IF(Lançamentos!R121="","",Lançamentos!R121)</f>
        <v/>
      </c>
      <c r="S123" s="74" t="str">
        <f>IF(Lançamentos!S121="","",Lançamentos!S121)</f>
        <v/>
      </c>
    </row>
    <row r="124" spans="1:19" ht="24.95" customHeight="1" x14ac:dyDescent="0.25">
      <c r="A124" s="33">
        <v>118</v>
      </c>
      <c r="B124" s="77" t="str">
        <f>IFERROR(E124&amp;"-"&amp;COUNTIF($E$7:E124,E124),"")</f>
        <v>-112</v>
      </c>
      <c r="C124" s="70" t="str">
        <f t="shared" si="1"/>
        <v/>
      </c>
      <c r="D124" s="72" t="str">
        <f>IF(Lançamentos!D122="","",Lançamentos!D122)</f>
        <v/>
      </c>
      <c r="E124" s="73" t="str">
        <f>IF(Lançamentos!E122="","",Lançamentos!E122)</f>
        <v/>
      </c>
      <c r="F124" s="73" t="str">
        <f>IF(Lançamentos!F122="","",Lançamentos!F122)</f>
        <v/>
      </c>
      <c r="G124" s="74" t="str">
        <f>IF(Lançamentos!G122="","",Lançamentos!G122)</f>
        <v/>
      </c>
      <c r="H124" s="74" t="str">
        <f>IF(Lançamentos!H122="","",Lançamentos!H122)</f>
        <v/>
      </c>
      <c r="I124" s="74" t="str">
        <f>IF(Lançamentos!I122="","",Lançamentos!I122)</f>
        <v/>
      </c>
      <c r="J124" s="74" t="str">
        <f>IF(Lançamentos!J122="","",Lançamentos!J122)</f>
        <v/>
      </c>
      <c r="K124" s="74" t="str">
        <f>IF(Lançamentos!K122="","",Lançamentos!K122)</f>
        <v/>
      </c>
      <c r="L124" s="72" t="str">
        <f>IF(Lançamentos!L122="","",Lançamentos!L122)</f>
        <v/>
      </c>
      <c r="M124" s="74" t="str">
        <f>IF(Lançamentos!M122="","",Lançamentos!M122)</f>
        <v/>
      </c>
      <c r="N124" s="72" t="str">
        <f>IF(Lançamentos!N122="","",Lançamentos!N122)</f>
        <v/>
      </c>
      <c r="O124" s="73" t="str">
        <f>IF(Lançamentos!O122="","",Lançamentos!O122)</f>
        <v/>
      </c>
      <c r="P124" s="71" t="str">
        <f>IF(Lançamentos!P122="","",Lançamentos!P122)</f>
        <v/>
      </c>
      <c r="Q124" s="75" t="str">
        <f>IF(Lançamentos!Q122="","",Lançamentos!Q122)</f>
        <v/>
      </c>
      <c r="R124" s="73" t="str">
        <f>IF(Lançamentos!R122="","",Lançamentos!R122)</f>
        <v/>
      </c>
      <c r="S124" s="74" t="str">
        <f>IF(Lançamentos!S122="","",Lançamentos!S122)</f>
        <v/>
      </c>
    </row>
    <row r="125" spans="1:19" ht="24.95" customHeight="1" x14ac:dyDescent="0.25">
      <c r="A125" s="33">
        <v>119</v>
      </c>
      <c r="B125" s="77" t="str">
        <f>IFERROR(E125&amp;"-"&amp;COUNTIF($E$7:E125,E125),"")</f>
        <v>-113</v>
      </c>
      <c r="C125" s="70" t="str">
        <f t="shared" si="1"/>
        <v/>
      </c>
      <c r="D125" s="72" t="str">
        <f>IF(Lançamentos!D123="","",Lançamentos!D123)</f>
        <v/>
      </c>
      <c r="E125" s="73" t="str">
        <f>IF(Lançamentos!E123="","",Lançamentos!E123)</f>
        <v/>
      </c>
      <c r="F125" s="73" t="str">
        <f>IF(Lançamentos!F123="","",Lançamentos!F123)</f>
        <v/>
      </c>
      <c r="G125" s="74" t="str">
        <f>IF(Lançamentos!G123="","",Lançamentos!G123)</f>
        <v/>
      </c>
      <c r="H125" s="74" t="str">
        <f>IF(Lançamentos!H123="","",Lançamentos!H123)</f>
        <v/>
      </c>
      <c r="I125" s="74" t="str">
        <f>IF(Lançamentos!I123="","",Lançamentos!I123)</f>
        <v/>
      </c>
      <c r="J125" s="74" t="str">
        <f>IF(Lançamentos!J123="","",Lançamentos!J123)</f>
        <v/>
      </c>
      <c r="K125" s="74" t="str">
        <f>IF(Lançamentos!K123="","",Lançamentos!K123)</f>
        <v/>
      </c>
      <c r="L125" s="72" t="str">
        <f>IF(Lançamentos!L123="","",Lançamentos!L123)</f>
        <v/>
      </c>
      <c r="M125" s="74" t="str">
        <f>IF(Lançamentos!M123="","",Lançamentos!M123)</f>
        <v/>
      </c>
      <c r="N125" s="72" t="str">
        <f>IF(Lançamentos!N123="","",Lançamentos!N123)</f>
        <v/>
      </c>
      <c r="O125" s="73" t="str">
        <f>IF(Lançamentos!O123="","",Lançamentos!O123)</f>
        <v/>
      </c>
      <c r="P125" s="71" t="str">
        <f>IF(Lançamentos!P123="","",Lançamentos!P123)</f>
        <v/>
      </c>
      <c r="Q125" s="75" t="str">
        <f>IF(Lançamentos!Q123="","",Lançamentos!Q123)</f>
        <v/>
      </c>
      <c r="R125" s="73" t="str">
        <f>IF(Lançamentos!R123="","",Lançamentos!R123)</f>
        <v/>
      </c>
      <c r="S125" s="74" t="str">
        <f>IF(Lançamentos!S123="","",Lançamentos!S123)</f>
        <v/>
      </c>
    </row>
    <row r="126" spans="1:19" ht="24.95" customHeight="1" x14ac:dyDescent="0.25">
      <c r="A126" s="33">
        <v>120</v>
      </c>
      <c r="B126" s="77" t="str">
        <f>IFERROR(E126&amp;"-"&amp;COUNTIF($E$7:E126,E126),"")</f>
        <v>-114</v>
      </c>
      <c r="C126" s="70" t="str">
        <f t="shared" si="1"/>
        <v/>
      </c>
      <c r="D126" s="72" t="str">
        <f>IF(Lançamentos!D124="","",Lançamentos!D124)</f>
        <v/>
      </c>
      <c r="E126" s="73" t="str">
        <f>IF(Lançamentos!E124="","",Lançamentos!E124)</f>
        <v/>
      </c>
      <c r="F126" s="73" t="str">
        <f>IF(Lançamentos!F124="","",Lançamentos!F124)</f>
        <v/>
      </c>
      <c r="G126" s="74" t="str">
        <f>IF(Lançamentos!G124="","",Lançamentos!G124)</f>
        <v/>
      </c>
      <c r="H126" s="74" t="str">
        <f>IF(Lançamentos!H124="","",Lançamentos!H124)</f>
        <v/>
      </c>
      <c r="I126" s="74" t="str">
        <f>IF(Lançamentos!I124="","",Lançamentos!I124)</f>
        <v/>
      </c>
      <c r="J126" s="74" t="str">
        <f>IF(Lançamentos!J124="","",Lançamentos!J124)</f>
        <v/>
      </c>
      <c r="K126" s="74" t="str">
        <f>IF(Lançamentos!K124="","",Lançamentos!K124)</f>
        <v/>
      </c>
      <c r="L126" s="72" t="str">
        <f>IF(Lançamentos!L124="","",Lançamentos!L124)</f>
        <v/>
      </c>
      <c r="M126" s="74" t="str">
        <f>IF(Lançamentos!M124="","",Lançamentos!M124)</f>
        <v/>
      </c>
      <c r="N126" s="72" t="str">
        <f>IF(Lançamentos!N124="","",Lançamentos!N124)</f>
        <v/>
      </c>
      <c r="O126" s="73" t="str">
        <f>IF(Lançamentos!O124="","",Lançamentos!O124)</f>
        <v/>
      </c>
      <c r="P126" s="71" t="str">
        <f>IF(Lançamentos!P124="","",Lançamentos!P124)</f>
        <v/>
      </c>
      <c r="Q126" s="75" t="str">
        <f>IF(Lançamentos!Q124="","",Lançamentos!Q124)</f>
        <v/>
      </c>
      <c r="R126" s="73" t="str">
        <f>IF(Lançamentos!R124="","",Lançamentos!R124)</f>
        <v/>
      </c>
      <c r="S126" s="74" t="str">
        <f>IF(Lançamentos!S124="","",Lançamentos!S124)</f>
        <v/>
      </c>
    </row>
    <row r="127" spans="1:19" ht="24.95" customHeight="1" x14ac:dyDescent="0.25">
      <c r="A127" s="33">
        <v>121</v>
      </c>
      <c r="B127" s="77" t="str">
        <f>IFERROR(E127&amp;"-"&amp;COUNTIF($E$7:E127,E127),"")</f>
        <v>-115</v>
      </c>
      <c r="C127" s="70" t="str">
        <f t="shared" si="1"/>
        <v/>
      </c>
      <c r="D127" s="72" t="str">
        <f>IF(Lançamentos!D125="","",Lançamentos!D125)</f>
        <v/>
      </c>
      <c r="E127" s="73" t="str">
        <f>IF(Lançamentos!E125="","",Lançamentos!E125)</f>
        <v/>
      </c>
      <c r="F127" s="73" t="str">
        <f>IF(Lançamentos!F125="","",Lançamentos!F125)</f>
        <v/>
      </c>
      <c r="G127" s="74" t="str">
        <f>IF(Lançamentos!G125="","",Lançamentos!G125)</f>
        <v/>
      </c>
      <c r="H127" s="74" t="str">
        <f>IF(Lançamentos!H125="","",Lançamentos!H125)</f>
        <v/>
      </c>
      <c r="I127" s="74" t="str">
        <f>IF(Lançamentos!I125="","",Lançamentos!I125)</f>
        <v/>
      </c>
      <c r="J127" s="74" t="str">
        <f>IF(Lançamentos!J125="","",Lançamentos!J125)</f>
        <v/>
      </c>
      <c r="K127" s="74" t="str">
        <f>IF(Lançamentos!K125="","",Lançamentos!K125)</f>
        <v/>
      </c>
      <c r="L127" s="72" t="str">
        <f>IF(Lançamentos!L125="","",Lançamentos!L125)</f>
        <v/>
      </c>
      <c r="M127" s="74" t="str">
        <f>IF(Lançamentos!M125="","",Lançamentos!M125)</f>
        <v/>
      </c>
      <c r="N127" s="72" t="str">
        <f>IF(Lançamentos!N125="","",Lançamentos!N125)</f>
        <v/>
      </c>
      <c r="O127" s="73" t="str">
        <f>IF(Lançamentos!O125="","",Lançamentos!O125)</f>
        <v/>
      </c>
      <c r="P127" s="71" t="str">
        <f>IF(Lançamentos!P125="","",Lançamentos!P125)</f>
        <v/>
      </c>
      <c r="Q127" s="75" t="str">
        <f>IF(Lançamentos!Q125="","",Lançamentos!Q125)</f>
        <v/>
      </c>
      <c r="R127" s="73" t="str">
        <f>IF(Lançamentos!R125="","",Lançamentos!R125)</f>
        <v/>
      </c>
      <c r="S127" s="74" t="str">
        <f>IF(Lançamentos!S125="","",Lançamentos!S125)</f>
        <v/>
      </c>
    </row>
    <row r="128" spans="1:19" ht="24.95" customHeight="1" x14ac:dyDescent="0.25">
      <c r="A128" s="33">
        <v>122</v>
      </c>
      <c r="B128" s="77" t="str">
        <f>IFERROR(E128&amp;"-"&amp;COUNTIF($E$7:E128,E128),"")</f>
        <v>-116</v>
      </c>
      <c r="C128" s="70" t="str">
        <f t="shared" si="1"/>
        <v/>
      </c>
      <c r="D128" s="72" t="str">
        <f>IF(Lançamentos!D126="","",Lançamentos!D126)</f>
        <v/>
      </c>
      <c r="E128" s="73" t="str">
        <f>IF(Lançamentos!E126="","",Lançamentos!E126)</f>
        <v/>
      </c>
      <c r="F128" s="73" t="str">
        <f>IF(Lançamentos!F126="","",Lançamentos!F126)</f>
        <v/>
      </c>
      <c r="G128" s="74" t="str">
        <f>IF(Lançamentos!G126="","",Lançamentos!G126)</f>
        <v/>
      </c>
      <c r="H128" s="74" t="str">
        <f>IF(Lançamentos!H126="","",Lançamentos!H126)</f>
        <v/>
      </c>
      <c r="I128" s="74" t="str">
        <f>IF(Lançamentos!I126="","",Lançamentos!I126)</f>
        <v/>
      </c>
      <c r="J128" s="74" t="str">
        <f>IF(Lançamentos!J126="","",Lançamentos!J126)</f>
        <v/>
      </c>
      <c r="K128" s="74" t="str">
        <f>IF(Lançamentos!K126="","",Lançamentos!K126)</f>
        <v/>
      </c>
      <c r="L128" s="72" t="str">
        <f>IF(Lançamentos!L126="","",Lançamentos!L126)</f>
        <v/>
      </c>
      <c r="M128" s="74" t="str">
        <f>IF(Lançamentos!M126="","",Lançamentos!M126)</f>
        <v/>
      </c>
      <c r="N128" s="72" t="str">
        <f>IF(Lançamentos!N126="","",Lançamentos!N126)</f>
        <v/>
      </c>
      <c r="O128" s="73" t="str">
        <f>IF(Lançamentos!O126="","",Lançamentos!O126)</f>
        <v/>
      </c>
      <c r="P128" s="71" t="str">
        <f>IF(Lançamentos!P126="","",Lançamentos!P126)</f>
        <v/>
      </c>
      <c r="Q128" s="75" t="str">
        <f>IF(Lançamentos!Q126="","",Lançamentos!Q126)</f>
        <v/>
      </c>
      <c r="R128" s="73" t="str">
        <f>IF(Lançamentos!R126="","",Lançamentos!R126)</f>
        <v/>
      </c>
      <c r="S128" s="74" t="str">
        <f>IF(Lançamentos!S126="","",Lançamentos!S126)</f>
        <v/>
      </c>
    </row>
    <row r="129" spans="1:19" ht="24.95" customHeight="1" x14ac:dyDescent="0.25">
      <c r="A129" s="33">
        <v>123</v>
      </c>
      <c r="B129" s="77" t="str">
        <f>IFERROR(E129&amp;"-"&amp;COUNTIF($E$7:E129,E129),"")</f>
        <v>-117</v>
      </c>
      <c r="C129" s="70" t="str">
        <f t="shared" si="1"/>
        <v/>
      </c>
      <c r="D129" s="72" t="str">
        <f>IF(Lançamentos!D127="","",Lançamentos!D127)</f>
        <v/>
      </c>
      <c r="E129" s="73" t="str">
        <f>IF(Lançamentos!E127="","",Lançamentos!E127)</f>
        <v/>
      </c>
      <c r="F129" s="73" t="str">
        <f>IF(Lançamentos!F127="","",Lançamentos!F127)</f>
        <v/>
      </c>
      <c r="G129" s="74" t="str">
        <f>IF(Lançamentos!G127="","",Lançamentos!G127)</f>
        <v/>
      </c>
      <c r="H129" s="74" t="str">
        <f>IF(Lançamentos!H127="","",Lançamentos!H127)</f>
        <v/>
      </c>
      <c r="I129" s="74" t="str">
        <f>IF(Lançamentos!I127="","",Lançamentos!I127)</f>
        <v/>
      </c>
      <c r="J129" s="74" t="str">
        <f>IF(Lançamentos!J127="","",Lançamentos!J127)</f>
        <v/>
      </c>
      <c r="K129" s="74" t="str">
        <f>IF(Lançamentos!K127="","",Lançamentos!K127)</f>
        <v/>
      </c>
      <c r="L129" s="72" t="str">
        <f>IF(Lançamentos!L127="","",Lançamentos!L127)</f>
        <v/>
      </c>
      <c r="M129" s="74" t="str">
        <f>IF(Lançamentos!M127="","",Lançamentos!M127)</f>
        <v/>
      </c>
      <c r="N129" s="72" t="str">
        <f>IF(Lançamentos!N127="","",Lançamentos!N127)</f>
        <v/>
      </c>
      <c r="O129" s="73" t="str">
        <f>IF(Lançamentos!O127="","",Lançamentos!O127)</f>
        <v/>
      </c>
      <c r="P129" s="71" t="str">
        <f>IF(Lançamentos!P127="","",Lançamentos!P127)</f>
        <v/>
      </c>
      <c r="Q129" s="75" t="str">
        <f>IF(Lançamentos!Q127="","",Lançamentos!Q127)</f>
        <v/>
      </c>
      <c r="R129" s="73" t="str">
        <f>IF(Lançamentos!R127="","",Lançamentos!R127)</f>
        <v/>
      </c>
      <c r="S129" s="74" t="str">
        <f>IF(Lançamentos!S127="","",Lançamentos!S127)</f>
        <v/>
      </c>
    </row>
    <row r="130" spans="1:19" ht="24.95" customHeight="1" x14ac:dyDescent="0.25">
      <c r="A130" s="33">
        <v>124</v>
      </c>
      <c r="B130" s="77" t="str">
        <f>IFERROR(E130&amp;"-"&amp;COUNTIF($E$7:E130,E130),"")</f>
        <v>-118</v>
      </c>
      <c r="C130" s="70" t="str">
        <f t="shared" si="1"/>
        <v/>
      </c>
      <c r="D130" s="72" t="str">
        <f>IF(Lançamentos!D128="","",Lançamentos!D128)</f>
        <v/>
      </c>
      <c r="E130" s="73" t="str">
        <f>IF(Lançamentos!E128="","",Lançamentos!E128)</f>
        <v/>
      </c>
      <c r="F130" s="73" t="str">
        <f>IF(Lançamentos!F128="","",Lançamentos!F128)</f>
        <v/>
      </c>
      <c r="G130" s="74" t="str">
        <f>IF(Lançamentos!G128="","",Lançamentos!G128)</f>
        <v/>
      </c>
      <c r="H130" s="74" t="str">
        <f>IF(Lançamentos!H128="","",Lançamentos!H128)</f>
        <v/>
      </c>
      <c r="I130" s="74" t="str">
        <f>IF(Lançamentos!I128="","",Lançamentos!I128)</f>
        <v/>
      </c>
      <c r="J130" s="74" t="str">
        <f>IF(Lançamentos!J128="","",Lançamentos!J128)</f>
        <v/>
      </c>
      <c r="K130" s="74" t="str">
        <f>IF(Lançamentos!K128="","",Lançamentos!K128)</f>
        <v/>
      </c>
      <c r="L130" s="72" t="str">
        <f>IF(Lançamentos!L128="","",Lançamentos!L128)</f>
        <v/>
      </c>
      <c r="M130" s="74" t="str">
        <f>IF(Lançamentos!M128="","",Lançamentos!M128)</f>
        <v/>
      </c>
      <c r="N130" s="72" t="str">
        <f>IF(Lançamentos!N128="","",Lançamentos!N128)</f>
        <v/>
      </c>
      <c r="O130" s="73" t="str">
        <f>IF(Lançamentos!O128="","",Lançamentos!O128)</f>
        <v/>
      </c>
      <c r="P130" s="71" t="str">
        <f>IF(Lançamentos!P128="","",Lançamentos!P128)</f>
        <v/>
      </c>
      <c r="Q130" s="75" t="str">
        <f>IF(Lançamentos!Q128="","",Lançamentos!Q128)</f>
        <v/>
      </c>
      <c r="R130" s="73" t="str">
        <f>IF(Lançamentos!R128="","",Lançamentos!R128)</f>
        <v/>
      </c>
      <c r="S130" s="74" t="str">
        <f>IF(Lançamentos!S128="","",Lançamentos!S128)</f>
        <v/>
      </c>
    </row>
    <row r="131" spans="1:19" ht="24.95" customHeight="1" x14ac:dyDescent="0.25">
      <c r="A131" s="33">
        <v>125</v>
      </c>
      <c r="B131" s="77" t="str">
        <f>IFERROR(E131&amp;"-"&amp;COUNTIF($E$7:E131,E131),"")</f>
        <v>-119</v>
      </c>
      <c r="C131" s="70" t="str">
        <f t="shared" si="1"/>
        <v/>
      </c>
      <c r="D131" s="72" t="str">
        <f>IF(Lançamentos!D129="","",Lançamentos!D129)</f>
        <v/>
      </c>
      <c r="E131" s="73" t="str">
        <f>IF(Lançamentos!E129="","",Lançamentos!E129)</f>
        <v/>
      </c>
      <c r="F131" s="73" t="str">
        <f>IF(Lançamentos!F129="","",Lançamentos!F129)</f>
        <v/>
      </c>
      <c r="G131" s="74" t="str">
        <f>IF(Lançamentos!G129="","",Lançamentos!G129)</f>
        <v/>
      </c>
      <c r="H131" s="74" t="str">
        <f>IF(Lançamentos!H129="","",Lançamentos!H129)</f>
        <v/>
      </c>
      <c r="I131" s="74" t="str">
        <f>IF(Lançamentos!I129="","",Lançamentos!I129)</f>
        <v/>
      </c>
      <c r="J131" s="74" t="str">
        <f>IF(Lançamentos!J129="","",Lançamentos!J129)</f>
        <v/>
      </c>
      <c r="K131" s="74" t="str">
        <f>IF(Lançamentos!K129="","",Lançamentos!K129)</f>
        <v/>
      </c>
      <c r="L131" s="72" t="str">
        <f>IF(Lançamentos!L129="","",Lançamentos!L129)</f>
        <v/>
      </c>
      <c r="M131" s="74" t="str">
        <f>IF(Lançamentos!M129="","",Lançamentos!M129)</f>
        <v/>
      </c>
      <c r="N131" s="72" t="str">
        <f>IF(Lançamentos!N129="","",Lançamentos!N129)</f>
        <v/>
      </c>
      <c r="O131" s="73" t="str">
        <f>IF(Lançamentos!O129="","",Lançamentos!O129)</f>
        <v/>
      </c>
      <c r="P131" s="71" t="str">
        <f>IF(Lançamentos!P129="","",Lançamentos!P129)</f>
        <v/>
      </c>
      <c r="Q131" s="75" t="str">
        <f>IF(Lançamentos!Q129="","",Lançamentos!Q129)</f>
        <v/>
      </c>
      <c r="R131" s="73" t="str">
        <f>IF(Lançamentos!R129="","",Lançamentos!R129)</f>
        <v/>
      </c>
      <c r="S131" s="74" t="str">
        <f>IF(Lançamentos!S129="","",Lançamentos!S129)</f>
        <v/>
      </c>
    </row>
    <row r="132" spans="1:19" ht="24.95" customHeight="1" x14ac:dyDescent="0.25">
      <c r="A132" s="33">
        <v>126</v>
      </c>
      <c r="B132" s="77" t="str">
        <f>IFERROR(E132&amp;"-"&amp;COUNTIF($E$7:E132,E132),"")</f>
        <v>-120</v>
      </c>
      <c r="C132" s="70" t="str">
        <f t="shared" si="1"/>
        <v/>
      </c>
      <c r="D132" s="72" t="str">
        <f>IF(Lançamentos!D130="","",Lançamentos!D130)</f>
        <v/>
      </c>
      <c r="E132" s="73" t="str">
        <f>IF(Lançamentos!E130="","",Lançamentos!E130)</f>
        <v/>
      </c>
      <c r="F132" s="73" t="str">
        <f>IF(Lançamentos!F130="","",Lançamentos!F130)</f>
        <v/>
      </c>
      <c r="G132" s="74" t="str">
        <f>IF(Lançamentos!G130="","",Lançamentos!G130)</f>
        <v/>
      </c>
      <c r="H132" s="74" t="str">
        <f>IF(Lançamentos!H130="","",Lançamentos!H130)</f>
        <v/>
      </c>
      <c r="I132" s="74" t="str">
        <f>IF(Lançamentos!I130="","",Lançamentos!I130)</f>
        <v/>
      </c>
      <c r="J132" s="74" t="str">
        <f>IF(Lançamentos!J130="","",Lançamentos!J130)</f>
        <v/>
      </c>
      <c r="K132" s="74" t="str">
        <f>IF(Lançamentos!K130="","",Lançamentos!K130)</f>
        <v/>
      </c>
      <c r="L132" s="72" t="str">
        <f>IF(Lançamentos!L130="","",Lançamentos!L130)</f>
        <v/>
      </c>
      <c r="M132" s="74" t="str">
        <f>IF(Lançamentos!M130="","",Lançamentos!M130)</f>
        <v/>
      </c>
      <c r="N132" s="72" t="str">
        <f>IF(Lançamentos!N130="","",Lançamentos!N130)</f>
        <v/>
      </c>
      <c r="O132" s="73" t="str">
        <f>IF(Lançamentos!O130="","",Lançamentos!O130)</f>
        <v/>
      </c>
      <c r="P132" s="71" t="str">
        <f>IF(Lançamentos!P130="","",Lançamentos!P130)</f>
        <v/>
      </c>
      <c r="Q132" s="75" t="str">
        <f>IF(Lançamentos!Q130="","",Lançamentos!Q130)</f>
        <v/>
      </c>
      <c r="R132" s="73" t="str">
        <f>IF(Lançamentos!R130="","",Lançamentos!R130)</f>
        <v/>
      </c>
      <c r="S132" s="74" t="str">
        <f>IF(Lançamentos!S130="","",Lançamentos!S130)</f>
        <v/>
      </c>
    </row>
    <row r="133" spans="1:19" ht="24.95" customHeight="1" x14ac:dyDescent="0.25">
      <c r="A133" s="33">
        <v>127</v>
      </c>
      <c r="B133" s="77" t="str">
        <f>IFERROR(E133&amp;"-"&amp;COUNTIF($E$7:E133,E133),"")</f>
        <v>-121</v>
      </c>
      <c r="C133" s="70" t="str">
        <f t="shared" si="1"/>
        <v/>
      </c>
      <c r="D133" s="72" t="str">
        <f>IF(Lançamentos!D131="","",Lançamentos!D131)</f>
        <v/>
      </c>
      <c r="E133" s="73" t="str">
        <f>IF(Lançamentos!E131="","",Lançamentos!E131)</f>
        <v/>
      </c>
      <c r="F133" s="73" t="str">
        <f>IF(Lançamentos!F131="","",Lançamentos!F131)</f>
        <v/>
      </c>
      <c r="G133" s="74" t="str">
        <f>IF(Lançamentos!G131="","",Lançamentos!G131)</f>
        <v/>
      </c>
      <c r="H133" s="74" t="str">
        <f>IF(Lançamentos!H131="","",Lançamentos!H131)</f>
        <v/>
      </c>
      <c r="I133" s="74" t="str">
        <f>IF(Lançamentos!I131="","",Lançamentos!I131)</f>
        <v/>
      </c>
      <c r="J133" s="74" t="str">
        <f>IF(Lançamentos!J131="","",Lançamentos!J131)</f>
        <v/>
      </c>
      <c r="K133" s="74" t="str">
        <f>IF(Lançamentos!K131="","",Lançamentos!K131)</f>
        <v/>
      </c>
      <c r="L133" s="72" t="str">
        <f>IF(Lançamentos!L131="","",Lançamentos!L131)</f>
        <v/>
      </c>
      <c r="M133" s="74" t="str">
        <f>IF(Lançamentos!M131="","",Lançamentos!M131)</f>
        <v/>
      </c>
      <c r="N133" s="72" t="str">
        <f>IF(Lançamentos!N131="","",Lançamentos!N131)</f>
        <v/>
      </c>
      <c r="O133" s="73" t="str">
        <f>IF(Lançamentos!O131="","",Lançamentos!O131)</f>
        <v/>
      </c>
      <c r="P133" s="71" t="str">
        <f>IF(Lançamentos!P131="","",Lançamentos!P131)</f>
        <v/>
      </c>
      <c r="Q133" s="75" t="str">
        <f>IF(Lançamentos!Q131="","",Lançamentos!Q131)</f>
        <v/>
      </c>
      <c r="R133" s="73" t="str">
        <f>IF(Lançamentos!R131="","",Lançamentos!R131)</f>
        <v/>
      </c>
      <c r="S133" s="74" t="str">
        <f>IF(Lançamentos!S131="","",Lançamentos!S131)</f>
        <v/>
      </c>
    </row>
    <row r="134" spans="1:19" ht="24.95" customHeight="1" x14ac:dyDescent="0.25">
      <c r="A134" s="33">
        <v>128</v>
      </c>
      <c r="B134" s="77" t="str">
        <f>IFERROR(E134&amp;"-"&amp;COUNTIF($E$7:E134,E134),"")</f>
        <v>-122</v>
      </c>
      <c r="C134" s="70" t="str">
        <f t="shared" si="1"/>
        <v/>
      </c>
      <c r="D134" s="72" t="str">
        <f>IF(Lançamentos!D132="","",Lançamentos!D132)</f>
        <v/>
      </c>
      <c r="E134" s="73" t="str">
        <f>IF(Lançamentos!E132="","",Lançamentos!E132)</f>
        <v/>
      </c>
      <c r="F134" s="73" t="str">
        <f>IF(Lançamentos!F132="","",Lançamentos!F132)</f>
        <v/>
      </c>
      <c r="G134" s="74" t="str">
        <f>IF(Lançamentos!G132="","",Lançamentos!G132)</f>
        <v/>
      </c>
      <c r="H134" s="74" t="str">
        <f>IF(Lançamentos!H132="","",Lançamentos!H132)</f>
        <v/>
      </c>
      <c r="I134" s="74" t="str">
        <f>IF(Lançamentos!I132="","",Lançamentos!I132)</f>
        <v/>
      </c>
      <c r="J134" s="74" t="str">
        <f>IF(Lançamentos!J132="","",Lançamentos!J132)</f>
        <v/>
      </c>
      <c r="K134" s="74" t="str">
        <f>IF(Lançamentos!K132="","",Lançamentos!K132)</f>
        <v/>
      </c>
      <c r="L134" s="72" t="str">
        <f>IF(Lançamentos!L132="","",Lançamentos!L132)</f>
        <v/>
      </c>
      <c r="M134" s="74" t="str">
        <f>IF(Lançamentos!M132="","",Lançamentos!M132)</f>
        <v/>
      </c>
      <c r="N134" s="72" t="str">
        <f>IF(Lançamentos!N132="","",Lançamentos!N132)</f>
        <v/>
      </c>
      <c r="O134" s="73" t="str">
        <f>IF(Lançamentos!O132="","",Lançamentos!O132)</f>
        <v/>
      </c>
      <c r="P134" s="71" t="str">
        <f>IF(Lançamentos!P132="","",Lançamentos!P132)</f>
        <v/>
      </c>
      <c r="Q134" s="75" t="str">
        <f>IF(Lançamentos!Q132="","",Lançamentos!Q132)</f>
        <v/>
      </c>
      <c r="R134" s="73" t="str">
        <f>IF(Lançamentos!R132="","",Lançamentos!R132)</f>
        <v/>
      </c>
      <c r="S134" s="74" t="str">
        <f>IF(Lançamentos!S132="","",Lançamentos!S132)</f>
        <v/>
      </c>
    </row>
    <row r="135" spans="1:19" ht="24.95" customHeight="1" x14ac:dyDescent="0.25">
      <c r="A135" s="33">
        <v>129</v>
      </c>
      <c r="B135" s="77" t="str">
        <f>IFERROR(E135&amp;"-"&amp;COUNTIF($E$7:E135,E135),"")</f>
        <v>-123</v>
      </c>
      <c r="C135" s="70" t="str">
        <f t="shared" si="1"/>
        <v/>
      </c>
      <c r="D135" s="72" t="str">
        <f>IF(Lançamentos!D133="","",Lançamentos!D133)</f>
        <v/>
      </c>
      <c r="E135" s="73" t="str">
        <f>IF(Lançamentos!E133="","",Lançamentos!E133)</f>
        <v/>
      </c>
      <c r="F135" s="73" t="str">
        <f>IF(Lançamentos!F133="","",Lançamentos!F133)</f>
        <v/>
      </c>
      <c r="G135" s="74" t="str">
        <f>IF(Lançamentos!G133="","",Lançamentos!G133)</f>
        <v/>
      </c>
      <c r="H135" s="74" t="str">
        <f>IF(Lançamentos!H133="","",Lançamentos!H133)</f>
        <v/>
      </c>
      <c r="I135" s="74" t="str">
        <f>IF(Lançamentos!I133="","",Lançamentos!I133)</f>
        <v/>
      </c>
      <c r="J135" s="74" t="str">
        <f>IF(Lançamentos!J133="","",Lançamentos!J133)</f>
        <v/>
      </c>
      <c r="K135" s="74" t="str">
        <f>IF(Lançamentos!K133="","",Lançamentos!K133)</f>
        <v/>
      </c>
      <c r="L135" s="72" t="str">
        <f>IF(Lançamentos!L133="","",Lançamentos!L133)</f>
        <v/>
      </c>
      <c r="M135" s="74" t="str">
        <f>IF(Lançamentos!M133="","",Lançamentos!M133)</f>
        <v/>
      </c>
      <c r="N135" s="72" t="str">
        <f>IF(Lançamentos!N133="","",Lançamentos!N133)</f>
        <v/>
      </c>
      <c r="O135" s="73" t="str">
        <f>IF(Lançamentos!O133="","",Lançamentos!O133)</f>
        <v/>
      </c>
      <c r="P135" s="71" t="str">
        <f>IF(Lançamentos!P133="","",Lançamentos!P133)</f>
        <v/>
      </c>
      <c r="Q135" s="75" t="str">
        <f>IF(Lançamentos!Q133="","",Lançamentos!Q133)</f>
        <v/>
      </c>
      <c r="R135" s="73" t="str">
        <f>IF(Lançamentos!R133="","",Lançamentos!R133)</f>
        <v/>
      </c>
      <c r="S135" s="74" t="str">
        <f>IF(Lançamentos!S133="","",Lançamentos!S133)</f>
        <v/>
      </c>
    </row>
    <row r="136" spans="1:19" ht="24.95" customHeight="1" x14ac:dyDescent="0.25">
      <c r="A136" s="33">
        <v>130</v>
      </c>
      <c r="B136" s="77" t="str">
        <f>IFERROR(E136&amp;"-"&amp;COUNTIF($E$7:E136,E136),"")</f>
        <v>-124</v>
      </c>
      <c r="C136" s="70" t="str">
        <f t="shared" si="1"/>
        <v/>
      </c>
      <c r="D136" s="72" t="str">
        <f>IF(Lançamentos!D134="","",Lançamentos!D134)</f>
        <v/>
      </c>
      <c r="E136" s="73" t="str">
        <f>IF(Lançamentos!E134="","",Lançamentos!E134)</f>
        <v/>
      </c>
      <c r="F136" s="73" t="str">
        <f>IF(Lançamentos!F134="","",Lançamentos!F134)</f>
        <v/>
      </c>
      <c r="G136" s="74" t="str">
        <f>IF(Lançamentos!G134="","",Lançamentos!G134)</f>
        <v/>
      </c>
      <c r="H136" s="74" t="str">
        <f>IF(Lançamentos!H134="","",Lançamentos!H134)</f>
        <v/>
      </c>
      <c r="I136" s="74" t="str">
        <f>IF(Lançamentos!I134="","",Lançamentos!I134)</f>
        <v/>
      </c>
      <c r="J136" s="74" t="str">
        <f>IF(Lançamentos!J134="","",Lançamentos!J134)</f>
        <v/>
      </c>
      <c r="K136" s="74" t="str">
        <f>IF(Lançamentos!K134="","",Lançamentos!K134)</f>
        <v/>
      </c>
      <c r="L136" s="72" t="str">
        <f>IF(Lançamentos!L134="","",Lançamentos!L134)</f>
        <v/>
      </c>
      <c r="M136" s="74" t="str">
        <f>IF(Lançamentos!M134="","",Lançamentos!M134)</f>
        <v/>
      </c>
      <c r="N136" s="72" t="str">
        <f>IF(Lançamentos!N134="","",Lançamentos!N134)</f>
        <v/>
      </c>
      <c r="O136" s="73" t="str">
        <f>IF(Lançamentos!O134="","",Lançamentos!O134)</f>
        <v/>
      </c>
      <c r="P136" s="71" t="str">
        <f>IF(Lançamentos!P134="","",Lançamentos!P134)</f>
        <v/>
      </c>
      <c r="Q136" s="75" t="str">
        <f>IF(Lançamentos!Q134="","",Lançamentos!Q134)</f>
        <v/>
      </c>
      <c r="R136" s="73" t="str">
        <f>IF(Lançamentos!R134="","",Lançamentos!R134)</f>
        <v/>
      </c>
      <c r="S136" s="74" t="str">
        <f>IF(Lançamentos!S134="","",Lançamentos!S134)</f>
        <v/>
      </c>
    </row>
    <row r="137" spans="1:19" ht="24.95" customHeight="1" x14ac:dyDescent="0.25">
      <c r="A137" s="33">
        <v>131</v>
      </c>
      <c r="B137" s="77" t="str">
        <f>IFERROR(E137&amp;"-"&amp;COUNTIF($E$7:E137,E137),"")</f>
        <v>-125</v>
      </c>
      <c r="C137" s="70" t="str">
        <f t="shared" ref="C137:C200" si="2">IF(D137="","",C136+1)</f>
        <v/>
      </c>
      <c r="D137" s="72" t="str">
        <f>IF(Lançamentos!D135="","",Lançamentos!D135)</f>
        <v/>
      </c>
      <c r="E137" s="73" t="str">
        <f>IF(Lançamentos!E135="","",Lançamentos!E135)</f>
        <v/>
      </c>
      <c r="F137" s="73" t="str">
        <f>IF(Lançamentos!F135="","",Lançamentos!F135)</f>
        <v/>
      </c>
      <c r="G137" s="74" t="str">
        <f>IF(Lançamentos!G135="","",Lançamentos!G135)</f>
        <v/>
      </c>
      <c r="H137" s="74" t="str">
        <f>IF(Lançamentos!H135="","",Lançamentos!H135)</f>
        <v/>
      </c>
      <c r="I137" s="74" t="str">
        <f>IF(Lançamentos!I135="","",Lançamentos!I135)</f>
        <v/>
      </c>
      <c r="J137" s="74" t="str">
        <f>IF(Lançamentos!J135="","",Lançamentos!J135)</f>
        <v/>
      </c>
      <c r="K137" s="74" t="str">
        <f>IF(Lançamentos!K135="","",Lançamentos!K135)</f>
        <v/>
      </c>
      <c r="L137" s="72" t="str">
        <f>IF(Lançamentos!L135="","",Lançamentos!L135)</f>
        <v/>
      </c>
      <c r="M137" s="74" t="str">
        <f>IF(Lançamentos!M135="","",Lançamentos!M135)</f>
        <v/>
      </c>
      <c r="N137" s="72" t="str">
        <f>IF(Lançamentos!N135="","",Lançamentos!N135)</f>
        <v/>
      </c>
      <c r="O137" s="73" t="str">
        <f>IF(Lançamentos!O135="","",Lançamentos!O135)</f>
        <v/>
      </c>
      <c r="P137" s="71" t="str">
        <f>IF(Lançamentos!P135="","",Lançamentos!P135)</f>
        <v/>
      </c>
      <c r="Q137" s="75" t="str">
        <f>IF(Lançamentos!Q135="","",Lançamentos!Q135)</f>
        <v/>
      </c>
      <c r="R137" s="73" t="str">
        <f>IF(Lançamentos!R135="","",Lançamentos!R135)</f>
        <v/>
      </c>
      <c r="S137" s="74" t="str">
        <f>IF(Lançamentos!S135="","",Lançamentos!S135)</f>
        <v/>
      </c>
    </row>
    <row r="138" spans="1:19" ht="24.95" customHeight="1" x14ac:dyDescent="0.25">
      <c r="A138" s="33">
        <v>132</v>
      </c>
      <c r="B138" s="77" t="str">
        <f>IFERROR(E138&amp;"-"&amp;COUNTIF($E$7:E138,E138),"")</f>
        <v>-126</v>
      </c>
      <c r="C138" s="70" t="str">
        <f t="shared" si="2"/>
        <v/>
      </c>
      <c r="D138" s="72" t="str">
        <f>IF(Lançamentos!D136="","",Lançamentos!D136)</f>
        <v/>
      </c>
      <c r="E138" s="73" t="str">
        <f>IF(Lançamentos!E136="","",Lançamentos!E136)</f>
        <v/>
      </c>
      <c r="F138" s="73" t="str">
        <f>IF(Lançamentos!F136="","",Lançamentos!F136)</f>
        <v/>
      </c>
      <c r="G138" s="74" t="str">
        <f>IF(Lançamentos!G136="","",Lançamentos!G136)</f>
        <v/>
      </c>
      <c r="H138" s="74" t="str">
        <f>IF(Lançamentos!H136="","",Lançamentos!H136)</f>
        <v/>
      </c>
      <c r="I138" s="74" t="str">
        <f>IF(Lançamentos!I136="","",Lançamentos!I136)</f>
        <v/>
      </c>
      <c r="J138" s="74" t="str">
        <f>IF(Lançamentos!J136="","",Lançamentos!J136)</f>
        <v/>
      </c>
      <c r="K138" s="74" t="str">
        <f>IF(Lançamentos!K136="","",Lançamentos!K136)</f>
        <v/>
      </c>
      <c r="L138" s="72" t="str">
        <f>IF(Lançamentos!L136="","",Lançamentos!L136)</f>
        <v/>
      </c>
      <c r="M138" s="74" t="str">
        <f>IF(Lançamentos!M136="","",Lançamentos!M136)</f>
        <v/>
      </c>
      <c r="N138" s="72" t="str">
        <f>IF(Lançamentos!N136="","",Lançamentos!N136)</f>
        <v/>
      </c>
      <c r="O138" s="73" t="str">
        <f>IF(Lançamentos!O136="","",Lançamentos!O136)</f>
        <v/>
      </c>
      <c r="P138" s="71" t="str">
        <f>IF(Lançamentos!P136="","",Lançamentos!P136)</f>
        <v/>
      </c>
      <c r="Q138" s="75" t="str">
        <f>IF(Lançamentos!Q136="","",Lançamentos!Q136)</f>
        <v/>
      </c>
      <c r="R138" s="73" t="str">
        <f>IF(Lançamentos!R136="","",Lançamentos!R136)</f>
        <v/>
      </c>
      <c r="S138" s="74" t="str">
        <f>IF(Lançamentos!S136="","",Lançamentos!S136)</f>
        <v/>
      </c>
    </row>
    <row r="139" spans="1:19" ht="24.95" customHeight="1" x14ac:dyDescent="0.25">
      <c r="A139" s="33">
        <v>133</v>
      </c>
      <c r="B139" s="77" t="str">
        <f>IFERROR(E139&amp;"-"&amp;COUNTIF($E$7:E139,E139),"")</f>
        <v>-127</v>
      </c>
      <c r="C139" s="70" t="str">
        <f t="shared" si="2"/>
        <v/>
      </c>
      <c r="D139" s="72" t="str">
        <f>IF(Lançamentos!D137="","",Lançamentos!D137)</f>
        <v/>
      </c>
      <c r="E139" s="73" t="str">
        <f>IF(Lançamentos!E137="","",Lançamentos!E137)</f>
        <v/>
      </c>
      <c r="F139" s="73" t="str">
        <f>IF(Lançamentos!F137="","",Lançamentos!F137)</f>
        <v/>
      </c>
      <c r="G139" s="74" t="str">
        <f>IF(Lançamentos!G137="","",Lançamentos!G137)</f>
        <v/>
      </c>
      <c r="H139" s="74" t="str">
        <f>IF(Lançamentos!H137="","",Lançamentos!H137)</f>
        <v/>
      </c>
      <c r="I139" s="74" t="str">
        <f>IF(Lançamentos!I137="","",Lançamentos!I137)</f>
        <v/>
      </c>
      <c r="J139" s="74" t="str">
        <f>IF(Lançamentos!J137="","",Lançamentos!J137)</f>
        <v/>
      </c>
      <c r="K139" s="74" t="str">
        <f>IF(Lançamentos!K137="","",Lançamentos!K137)</f>
        <v/>
      </c>
      <c r="L139" s="72" t="str">
        <f>IF(Lançamentos!L137="","",Lançamentos!L137)</f>
        <v/>
      </c>
      <c r="M139" s="74" t="str">
        <f>IF(Lançamentos!M137="","",Lançamentos!M137)</f>
        <v/>
      </c>
      <c r="N139" s="72" t="str">
        <f>IF(Lançamentos!N137="","",Lançamentos!N137)</f>
        <v/>
      </c>
      <c r="O139" s="73" t="str">
        <f>IF(Lançamentos!O137="","",Lançamentos!O137)</f>
        <v/>
      </c>
      <c r="P139" s="71" t="str">
        <f>IF(Lançamentos!P137="","",Lançamentos!P137)</f>
        <v/>
      </c>
      <c r="Q139" s="75" t="str">
        <f>IF(Lançamentos!Q137="","",Lançamentos!Q137)</f>
        <v/>
      </c>
      <c r="R139" s="73" t="str">
        <f>IF(Lançamentos!R137="","",Lançamentos!R137)</f>
        <v/>
      </c>
      <c r="S139" s="74" t="str">
        <f>IF(Lançamentos!S137="","",Lançamentos!S137)</f>
        <v/>
      </c>
    </row>
    <row r="140" spans="1:19" ht="24.95" customHeight="1" x14ac:dyDescent="0.25">
      <c r="A140" s="33">
        <v>134</v>
      </c>
      <c r="B140" s="77" t="str">
        <f>IFERROR(E140&amp;"-"&amp;COUNTIF($E$7:E140,E140),"")</f>
        <v>-128</v>
      </c>
      <c r="C140" s="70" t="str">
        <f t="shared" si="2"/>
        <v/>
      </c>
      <c r="D140" s="72" t="str">
        <f>IF(Lançamentos!D138="","",Lançamentos!D138)</f>
        <v/>
      </c>
      <c r="E140" s="73" t="str">
        <f>IF(Lançamentos!E138="","",Lançamentos!E138)</f>
        <v/>
      </c>
      <c r="F140" s="73" t="str">
        <f>IF(Lançamentos!F138="","",Lançamentos!F138)</f>
        <v/>
      </c>
      <c r="G140" s="74" t="str">
        <f>IF(Lançamentos!G138="","",Lançamentos!G138)</f>
        <v/>
      </c>
      <c r="H140" s="74" t="str">
        <f>IF(Lançamentos!H138="","",Lançamentos!H138)</f>
        <v/>
      </c>
      <c r="I140" s="74" t="str">
        <f>IF(Lançamentos!I138="","",Lançamentos!I138)</f>
        <v/>
      </c>
      <c r="J140" s="74" t="str">
        <f>IF(Lançamentos!J138="","",Lançamentos!J138)</f>
        <v/>
      </c>
      <c r="K140" s="74" t="str">
        <f>IF(Lançamentos!K138="","",Lançamentos!K138)</f>
        <v/>
      </c>
      <c r="L140" s="72" t="str">
        <f>IF(Lançamentos!L138="","",Lançamentos!L138)</f>
        <v/>
      </c>
      <c r="M140" s="74" t="str">
        <f>IF(Lançamentos!M138="","",Lançamentos!M138)</f>
        <v/>
      </c>
      <c r="N140" s="72" t="str">
        <f>IF(Lançamentos!N138="","",Lançamentos!N138)</f>
        <v/>
      </c>
      <c r="O140" s="73" t="str">
        <f>IF(Lançamentos!O138="","",Lançamentos!O138)</f>
        <v/>
      </c>
      <c r="P140" s="71" t="str">
        <f>IF(Lançamentos!P138="","",Lançamentos!P138)</f>
        <v/>
      </c>
      <c r="Q140" s="75" t="str">
        <f>IF(Lançamentos!Q138="","",Lançamentos!Q138)</f>
        <v/>
      </c>
      <c r="R140" s="73" t="str">
        <f>IF(Lançamentos!R138="","",Lançamentos!R138)</f>
        <v/>
      </c>
      <c r="S140" s="74" t="str">
        <f>IF(Lançamentos!S138="","",Lançamentos!S138)</f>
        <v/>
      </c>
    </row>
    <row r="141" spans="1:19" ht="24.95" customHeight="1" x14ac:dyDescent="0.25">
      <c r="A141" s="33">
        <v>135</v>
      </c>
      <c r="B141" s="77" t="str">
        <f>IFERROR(E141&amp;"-"&amp;COUNTIF($E$7:E141,E141),"")</f>
        <v>-129</v>
      </c>
      <c r="C141" s="70" t="str">
        <f t="shared" si="2"/>
        <v/>
      </c>
      <c r="D141" s="72" t="str">
        <f>IF(Lançamentos!D139="","",Lançamentos!D139)</f>
        <v/>
      </c>
      <c r="E141" s="73" t="str">
        <f>IF(Lançamentos!E139="","",Lançamentos!E139)</f>
        <v/>
      </c>
      <c r="F141" s="73" t="str">
        <f>IF(Lançamentos!F139="","",Lançamentos!F139)</f>
        <v/>
      </c>
      <c r="G141" s="74" t="str">
        <f>IF(Lançamentos!G139="","",Lançamentos!G139)</f>
        <v/>
      </c>
      <c r="H141" s="74" t="str">
        <f>IF(Lançamentos!H139="","",Lançamentos!H139)</f>
        <v/>
      </c>
      <c r="I141" s="74" t="str">
        <f>IF(Lançamentos!I139="","",Lançamentos!I139)</f>
        <v/>
      </c>
      <c r="J141" s="74" t="str">
        <f>IF(Lançamentos!J139="","",Lançamentos!J139)</f>
        <v/>
      </c>
      <c r="K141" s="74" t="str">
        <f>IF(Lançamentos!K139="","",Lançamentos!K139)</f>
        <v/>
      </c>
      <c r="L141" s="72" t="str">
        <f>IF(Lançamentos!L139="","",Lançamentos!L139)</f>
        <v/>
      </c>
      <c r="M141" s="74" t="str">
        <f>IF(Lançamentos!M139="","",Lançamentos!M139)</f>
        <v/>
      </c>
      <c r="N141" s="72" t="str">
        <f>IF(Lançamentos!N139="","",Lançamentos!N139)</f>
        <v/>
      </c>
      <c r="O141" s="73" t="str">
        <f>IF(Lançamentos!O139="","",Lançamentos!O139)</f>
        <v/>
      </c>
      <c r="P141" s="71" t="str">
        <f>IF(Lançamentos!P139="","",Lançamentos!P139)</f>
        <v/>
      </c>
      <c r="Q141" s="75" t="str">
        <f>IF(Lançamentos!Q139="","",Lançamentos!Q139)</f>
        <v/>
      </c>
      <c r="R141" s="73" t="str">
        <f>IF(Lançamentos!R139="","",Lançamentos!R139)</f>
        <v/>
      </c>
      <c r="S141" s="74" t="str">
        <f>IF(Lançamentos!S139="","",Lançamentos!S139)</f>
        <v/>
      </c>
    </row>
    <row r="142" spans="1:19" ht="24.95" customHeight="1" x14ac:dyDescent="0.25">
      <c r="A142" s="33">
        <v>136</v>
      </c>
      <c r="B142" s="77" t="str">
        <f>IFERROR(E142&amp;"-"&amp;COUNTIF($E$7:E142,E142),"")</f>
        <v>-130</v>
      </c>
      <c r="C142" s="70" t="str">
        <f t="shared" si="2"/>
        <v/>
      </c>
      <c r="D142" s="72" t="str">
        <f>IF(Lançamentos!D140="","",Lançamentos!D140)</f>
        <v/>
      </c>
      <c r="E142" s="73" t="str">
        <f>IF(Lançamentos!E140="","",Lançamentos!E140)</f>
        <v/>
      </c>
      <c r="F142" s="73" t="str">
        <f>IF(Lançamentos!F140="","",Lançamentos!F140)</f>
        <v/>
      </c>
      <c r="G142" s="74" t="str">
        <f>IF(Lançamentos!G140="","",Lançamentos!G140)</f>
        <v/>
      </c>
      <c r="H142" s="74" t="str">
        <f>IF(Lançamentos!H140="","",Lançamentos!H140)</f>
        <v/>
      </c>
      <c r="I142" s="74" t="str">
        <f>IF(Lançamentos!I140="","",Lançamentos!I140)</f>
        <v/>
      </c>
      <c r="J142" s="74" t="str">
        <f>IF(Lançamentos!J140="","",Lançamentos!J140)</f>
        <v/>
      </c>
      <c r="K142" s="74" t="str">
        <f>IF(Lançamentos!K140="","",Lançamentos!K140)</f>
        <v/>
      </c>
      <c r="L142" s="72" t="str">
        <f>IF(Lançamentos!L140="","",Lançamentos!L140)</f>
        <v/>
      </c>
      <c r="M142" s="74" t="str">
        <f>IF(Lançamentos!M140="","",Lançamentos!M140)</f>
        <v/>
      </c>
      <c r="N142" s="72" t="str">
        <f>IF(Lançamentos!N140="","",Lançamentos!N140)</f>
        <v/>
      </c>
      <c r="O142" s="73" t="str">
        <f>IF(Lançamentos!O140="","",Lançamentos!O140)</f>
        <v/>
      </c>
      <c r="P142" s="71" t="str">
        <f>IF(Lançamentos!P140="","",Lançamentos!P140)</f>
        <v/>
      </c>
      <c r="Q142" s="75" t="str">
        <f>IF(Lançamentos!Q140="","",Lançamentos!Q140)</f>
        <v/>
      </c>
      <c r="R142" s="73" t="str">
        <f>IF(Lançamentos!R140="","",Lançamentos!R140)</f>
        <v/>
      </c>
      <c r="S142" s="74" t="str">
        <f>IF(Lançamentos!S140="","",Lançamentos!S140)</f>
        <v/>
      </c>
    </row>
    <row r="143" spans="1:19" ht="24.95" customHeight="1" x14ac:dyDescent="0.25">
      <c r="A143" s="33">
        <v>137</v>
      </c>
      <c r="B143" s="77" t="str">
        <f>IFERROR(E143&amp;"-"&amp;COUNTIF($E$7:E143,E143),"")</f>
        <v>-131</v>
      </c>
      <c r="C143" s="70" t="str">
        <f t="shared" si="2"/>
        <v/>
      </c>
      <c r="D143" s="72" t="str">
        <f>IF(Lançamentos!D141="","",Lançamentos!D141)</f>
        <v/>
      </c>
      <c r="E143" s="73" t="str">
        <f>IF(Lançamentos!E141="","",Lançamentos!E141)</f>
        <v/>
      </c>
      <c r="F143" s="73" t="str">
        <f>IF(Lançamentos!F141="","",Lançamentos!F141)</f>
        <v/>
      </c>
      <c r="G143" s="74" t="str">
        <f>IF(Lançamentos!G141="","",Lançamentos!G141)</f>
        <v/>
      </c>
      <c r="H143" s="74" t="str">
        <f>IF(Lançamentos!H141="","",Lançamentos!H141)</f>
        <v/>
      </c>
      <c r="I143" s="74" t="str">
        <f>IF(Lançamentos!I141="","",Lançamentos!I141)</f>
        <v/>
      </c>
      <c r="J143" s="74" t="str">
        <f>IF(Lançamentos!J141="","",Lançamentos!J141)</f>
        <v/>
      </c>
      <c r="K143" s="74" t="str">
        <f>IF(Lançamentos!K141="","",Lançamentos!K141)</f>
        <v/>
      </c>
      <c r="L143" s="72" t="str">
        <f>IF(Lançamentos!L141="","",Lançamentos!L141)</f>
        <v/>
      </c>
      <c r="M143" s="74" t="str">
        <f>IF(Lançamentos!M141="","",Lançamentos!M141)</f>
        <v/>
      </c>
      <c r="N143" s="72" t="str">
        <f>IF(Lançamentos!N141="","",Lançamentos!N141)</f>
        <v/>
      </c>
      <c r="O143" s="73" t="str">
        <f>IF(Lançamentos!O141="","",Lançamentos!O141)</f>
        <v/>
      </c>
      <c r="P143" s="71" t="str">
        <f>IF(Lançamentos!P141="","",Lançamentos!P141)</f>
        <v/>
      </c>
      <c r="Q143" s="75" t="str">
        <f>IF(Lançamentos!Q141="","",Lançamentos!Q141)</f>
        <v/>
      </c>
      <c r="R143" s="73" t="str">
        <f>IF(Lançamentos!R141="","",Lançamentos!R141)</f>
        <v/>
      </c>
      <c r="S143" s="74" t="str">
        <f>IF(Lançamentos!S141="","",Lançamentos!S141)</f>
        <v/>
      </c>
    </row>
    <row r="144" spans="1:19" ht="24.95" customHeight="1" x14ac:dyDescent="0.25">
      <c r="A144" s="33">
        <v>138</v>
      </c>
      <c r="B144" s="77" t="str">
        <f>IFERROR(E144&amp;"-"&amp;COUNTIF($E$7:E144,E144),"")</f>
        <v>-132</v>
      </c>
      <c r="C144" s="70" t="str">
        <f t="shared" si="2"/>
        <v/>
      </c>
      <c r="D144" s="72" t="str">
        <f>IF(Lançamentos!D142="","",Lançamentos!D142)</f>
        <v/>
      </c>
      <c r="E144" s="73" t="str">
        <f>IF(Lançamentos!E142="","",Lançamentos!E142)</f>
        <v/>
      </c>
      <c r="F144" s="73" t="str">
        <f>IF(Lançamentos!F142="","",Lançamentos!F142)</f>
        <v/>
      </c>
      <c r="G144" s="74" t="str">
        <f>IF(Lançamentos!G142="","",Lançamentos!G142)</f>
        <v/>
      </c>
      <c r="H144" s="74" t="str">
        <f>IF(Lançamentos!H142="","",Lançamentos!H142)</f>
        <v/>
      </c>
      <c r="I144" s="74" t="str">
        <f>IF(Lançamentos!I142="","",Lançamentos!I142)</f>
        <v/>
      </c>
      <c r="J144" s="74" t="str">
        <f>IF(Lançamentos!J142="","",Lançamentos!J142)</f>
        <v/>
      </c>
      <c r="K144" s="74" t="str">
        <f>IF(Lançamentos!K142="","",Lançamentos!K142)</f>
        <v/>
      </c>
      <c r="L144" s="72" t="str">
        <f>IF(Lançamentos!L142="","",Lançamentos!L142)</f>
        <v/>
      </c>
      <c r="M144" s="74" t="str">
        <f>IF(Lançamentos!M142="","",Lançamentos!M142)</f>
        <v/>
      </c>
      <c r="N144" s="72" t="str">
        <f>IF(Lançamentos!N142="","",Lançamentos!N142)</f>
        <v/>
      </c>
      <c r="O144" s="73" t="str">
        <f>IF(Lançamentos!O142="","",Lançamentos!O142)</f>
        <v/>
      </c>
      <c r="P144" s="71" t="str">
        <f>IF(Lançamentos!P142="","",Lançamentos!P142)</f>
        <v/>
      </c>
      <c r="Q144" s="75" t="str">
        <f>IF(Lançamentos!Q142="","",Lançamentos!Q142)</f>
        <v/>
      </c>
      <c r="R144" s="73" t="str">
        <f>IF(Lançamentos!R142="","",Lançamentos!R142)</f>
        <v/>
      </c>
      <c r="S144" s="74" t="str">
        <f>IF(Lançamentos!S142="","",Lançamentos!S142)</f>
        <v/>
      </c>
    </row>
    <row r="145" spans="1:19" ht="24.95" customHeight="1" x14ac:dyDescent="0.25">
      <c r="A145" s="33">
        <v>139</v>
      </c>
      <c r="B145" s="77" t="str">
        <f>IFERROR(E145&amp;"-"&amp;COUNTIF($E$7:E145,E145),"")</f>
        <v>-133</v>
      </c>
      <c r="C145" s="70" t="str">
        <f t="shared" si="2"/>
        <v/>
      </c>
      <c r="D145" s="72" t="str">
        <f>IF(Lançamentos!D143="","",Lançamentos!D143)</f>
        <v/>
      </c>
      <c r="E145" s="73" t="str">
        <f>IF(Lançamentos!E143="","",Lançamentos!E143)</f>
        <v/>
      </c>
      <c r="F145" s="73" t="str">
        <f>IF(Lançamentos!F143="","",Lançamentos!F143)</f>
        <v/>
      </c>
      <c r="G145" s="74" t="str">
        <f>IF(Lançamentos!G143="","",Lançamentos!G143)</f>
        <v/>
      </c>
      <c r="H145" s="74" t="str">
        <f>IF(Lançamentos!H143="","",Lançamentos!H143)</f>
        <v/>
      </c>
      <c r="I145" s="74" t="str">
        <f>IF(Lançamentos!I143="","",Lançamentos!I143)</f>
        <v/>
      </c>
      <c r="J145" s="74" t="str">
        <f>IF(Lançamentos!J143="","",Lançamentos!J143)</f>
        <v/>
      </c>
      <c r="K145" s="74" t="str">
        <f>IF(Lançamentos!K143="","",Lançamentos!K143)</f>
        <v/>
      </c>
      <c r="L145" s="72" t="str">
        <f>IF(Lançamentos!L143="","",Lançamentos!L143)</f>
        <v/>
      </c>
      <c r="M145" s="74" t="str">
        <f>IF(Lançamentos!M143="","",Lançamentos!M143)</f>
        <v/>
      </c>
      <c r="N145" s="72" t="str">
        <f>IF(Lançamentos!N143="","",Lançamentos!N143)</f>
        <v/>
      </c>
      <c r="O145" s="73" t="str">
        <f>IF(Lançamentos!O143="","",Lançamentos!O143)</f>
        <v/>
      </c>
      <c r="P145" s="71" t="str">
        <f>IF(Lançamentos!P143="","",Lançamentos!P143)</f>
        <v/>
      </c>
      <c r="Q145" s="75" t="str">
        <f>IF(Lançamentos!Q143="","",Lançamentos!Q143)</f>
        <v/>
      </c>
      <c r="R145" s="73" t="str">
        <f>IF(Lançamentos!R143="","",Lançamentos!R143)</f>
        <v/>
      </c>
      <c r="S145" s="74" t="str">
        <f>IF(Lançamentos!S143="","",Lançamentos!S143)</f>
        <v/>
      </c>
    </row>
    <row r="146" spans="1:19" ht="24.95" customHeight="1" x14ac:dyDescent="0.25">
      <c r="A146" s="33">
        <v>140</v>
      </c>
      <c r="B146" s="77" t="str">
        <f>IFERROR(E146&amp;"-"&amp;COUNTIF($E$7:E146,E146),"")</f>
        <v>-134</v>
      </c>
      <c r="C146" s="70" t="str">
        <f t="shared" si="2"/>
        <v/>
      </c>
      <c r="D146" s="72" t="str">
        <f>IF(Lançamentos!D144="","",Lançamentos!D144)</f>
        <v/>
      </c>
      <c r="E146" s="73" t="str">
        <f>IF(Lançamentos!E144="","",Lançamentos!E144)</f>
        <v/>
      </c>
      <c r="F146" s="73" t="str">
        <f>IF(Lançamentos!F144="","",Lançamentos!F144)</f>
        <v/>
      </c>
      <c r="G146" s="74" t="str">
        <f>IF(Lançamentos!G144="","",Lançamentos!G144)</f>
        <v/>
      </c>
      <c r="H146" s="74" t="str">
        <f>IF(Lançamentos!H144="","",Lançamentos!H144)</f>
        <v/>
      </c>
      <c r="I146" s="74" t="str">
        <f>IF(Lançamentos!I144="","",Lançamentos!I144)</f>
        <v/>
      </c>
      <c r="J146" s="74" t="str">
        <f>IF(Lançamentos!J144="","",Lançamentos!J144)</f>
        <v/>
      </c>
      <c r="K146" s="74" t="str">
        <f>IF(Lançamentos!K144="","",Lançamentos!K144)</f>
        <v/>
      </c>
      <c r="L146" s="72" t="str">
        <f>IF(Lançamentos!L144="","",Lançamentos!L144)</f>
        <v/>
      </c>
      <c r="M146" s="74" t="str">
        <f>IF(Lançamentos!M144="","",Lançamentos!M144)</f>
        <v/>
      </c>
      <c r="N146" s="72" t="str">
        <f>IF(Lançamentos!N144="","",Lançamentos!N144)</f>
        <v/>
      </c>
      <c r="O146" s="73" t="str">
        <f>IF(Lançamentos!O144="","",Lançamentos!O144)</f>
        <v/>
      </c>
      <c r="P146" s="71" t="str">
        <f>IF(Lançamentos!P144="","",Lançamentos!P144)</f>
        <v/>
      </c>
      <c r="Q146" s="75" t="str">
        <f>IF(Lançamentos!Q144="","",Lançamentos!Q144)</f>
        <v/>
      </c>
      <c r="R146" s="73" t="str">
        <f>IF(Lançamentos!R144="","",Lançamentos!R144)</f>
        <v/>
      </c>
      <c r="S146" s="74" t="str">
        <f>IF(Lançamentos!S144="","",Lançamentos!S144)</f>
        <v/>
      </c>
    </row>
    <row r="147" spans="1:19" ht="24.95" customHeight="1" x14ac:dyDescent="0.25">
      <c r="A147" s="33">
        <v>141</v>
      </c>
      <c r="B147" s="77" t="str">
        <f>IFERROR(E147&amp;"-"&amp;COUNTIF($E$7:E147,E147),"")</f>
        <v>-135</v>
      </c>
      <c r="C147" s="70" t="str">
        <f t="shared" si="2"/>
        <v/>
      </c>
      <c r="D147" s="72" t="str">
        <f>IF(Lançamentos!D145="","",Lançamentos!D145)</f>
        <v/>
      </c>
      <c r="E147" s="73" t="str">
        <f>IF(Lançamentos!E145="","",Lançamentos!E145)</f>
        <v/>
      </c>
      <c r="F147" s="73" t="str">
        <f>IF(Lançamentos!F145="","",Lançamentos!F145)</f>
        <v/>
      </c>
      <c r="G147" s="74" t="str">
        <f>IF(Lançamentos!G145="","",Lançamentos!G145)</f>
        <v/>
      </c>
      <c r="H147" s="74" t="str">
        <f>IF(Lançamentos!H145="","",Lançamentos!H145)</f>
        <v/>
      </c>
      <c r="I147" s="74" t="str">
        <f>IF(Lançamentos!I145="","",Lançamentos!I145)</f>
        <v/>
      </c>
      <c r="J147" s="74" t="str">
        <f>IF(Lançamentos!J145="","",Lançamentos!J145)</f>
        <v/>
      </c>
      <c r="K147" s="74" t="str">
        <f>IF(Lançamentos!K145="","",Lançamentos!K145)</f>
        <v/>
      </c>
      <c r="L147" s="72" t="str">
        <f>IF(Lançamentos!L145="","",Lançamentos!L145)</f>
        <v/>
      </c>
      <c r="M147" s="74" t="str">
        <f>IF(Lançamentos!M145="","",Lançamentos!M145)</f>
        <v/>
      </c>
      <c r="N147" s="72" t="str">
        <f>IF(Lançamentos!N145="","",Lançamentos!N145)</f>
        <v/>
      </c>
      <c r="O147" s="73" t="str">
        <f>IF(Lançamentos!O145="","",Lançamentos!O145)</f>
        <v/>
      </c>
      <c r="P147" s="71" t="str">
        <f>IF(Lançamentos!P145="","",Lançamentos!P145)</f>
        <v/>
      </c>
      <c r="Q147" s="75" t="str">
        <f>IF(Lançamentos!Q145="","",Lançamentos!Q145)</f>
        <v/>
      </c>
      <c r="R147" s="73" t="str">
        <f>IF(Lançamentos!R145="","",Lançamentos!R145)</f>
        <v/>
      </c>
      <c r="S147" s="74" t="str">
        <f>IF(Lançamentos!S145="","",Lançamentos!S145)</f>
        <v/>
      </c>
    </row>
    <row r="148" spans="1:19" ht="24.95" customHeight="1" x14ac:dyDescent="0.25">
      <c r="A148" s="33">
        <v>142</v>
      </c>
      <c r="B148" s="77" t="str">
        <f>IFERROR(E148&amp;"-"&amp;COUNTIF($E$7:E148,E148),"")</f>
        <v>-136</v>
      </c>
      <c r="C148" s="70" t="str">
        <f t="shared" si="2"/>
        <v/>
      </c>
      <c r="D148" s="72" t="str">
        <f>IF(Lançamentos!D146="","",Lançamentos!D146)</f>
        <v/>
      </c>
      <c r="E148" s="73" t="str">
        <f>IF(Lançamentos!E146="","",Lançamentos!E146)</f>
        <v/>
      </c>
      <c r="F148" s="73" t="str">
        <f>IF(Lançamentos!F146="","",Lançamentos!F146)</f>
        <v/>
      </c>
      <c r="G148" s="74" t="str">
        <f>IF(Lançamentos!G146="","",Lançamentos!G146)</f>
        <v/>
      </c>
      <c r="H148" s="74" t="str">
        <f>IF(Lançamentos!H146="","",Lançamentos!H146)</f>
        <v/>
      </c>
      <c r="I148" s="74" t="str">
        <f>IF(Lançamentos!I146="","",Lançamentos!I146)</f>
        <v/>
      </c>
      <c r="J148" s="74" t="str">
        <f>IF(Lançamentos!J146="","",Lançamentos!J146)</f>
        <v/>
      </c>
      <c r="K148" s="74" t="str">
        <f>IF(Lançamentos!K146="","",Lançamentos!K146)</f>
        <v/>
      </c>
      <c r="L148" s="72" t="str">
        <f>IF(Lançamentos!L146="","",Lançamentos!L146)</f>
        <v/>
      </c>
      <c r="M148" s="74" t="str">
        <f>IF(Lançamentos!M146="","",Lançamentos!M146)</f>
        <v/>
      </c>
      <c r="N148" s="72" t="str">
        <f>IF(Lançamentos!N146="","",Lançamentos!N146)</f>
        <v/>
      </c>
      <c r="O148" s="73" t="str">
        <f>IF(Lançamentos!O146="","",Lançamentos!O146)</f>
        <v/>
      </c>
      <c r="P148" s="71" t="str">
        <f>IF(Lançamentos!P146="","",Lançamentos!P146)</f>
        <v/>
      </c>
      <c r="Q148" s="75" t="str">
        <f>IF(Lançamentos!Q146="","",Lançamentos!Q146)</f>
        <v/>
      </c>
      <c r="R148" s="73" t="str">
        <f>IF(Lançamentos!R146="","",Lançamentos!R146)</f>
        <v/>
      </c>
      <c r="S148" s="74" t="str">
        <f>IF(Lançamentos!S146="","",Lançamentos!S146)</f>
        <v/>
      </c>
    </row>
    <row r="149" spans="1:19" ht="24.95" customHeight="1" x14ac:dyDescent="0.25">
      <c r="A149" s="33">
        <v>143</v>
      </c>
      <c r="B149" s="77" t="str">
        <f>IFERROR(E149&amp;"-"&amp;COUNTIF($E$7:E149,E149),"")</f>
        <v>-137</v>
      </c>
      <c r="C149" s="70" t="str">
        <f t="shared" si="2"/>
        <v/>
      </c>
      <c r="D149" s="72" t="str">
        <f>IF(Lançamentos!D147="","",Lançamentos!D147)</f>
        <v/>
      </c>
      <c r="E149" s="73" t="str">
        <f>IF(Lançamentos!E147="","",Lançamentos!E147)</f>
        <v/>
      </c>
      <c r="F149" s="73" t="str">
        <f>IF(Lançamentos!F147="","",Lançamentos!F147)</f>
        <v/>
      </c>
      <c r="G149" s="74" t="str">
        <f>IF(Lançamentos!G147="","",Lançamentos!G147)</f>
        <v/>
      </c>
      <c r="H149" s="74" t="str">
        <f>IF(Lançamentos!H147="","",Lançamentos!H147)</f>
        <v/>
      </c>
      <c r="I149" s="74" t="str">
        <f>IF(Lançamentos!I147="","",Lançamentos!I147)</f>
        <v/>
      </c>
      <c r="J149" s="74" t="str">
        <f>IF(Lançamentos!J147="","",Lançamentos!J147)</f>
        <v/>
      </c>
      <c r="K149" s="74" t="str">
        <f>IF(Lançamentos!K147="","",Lançamentos!K147)</f>
        <v/>
      </c>
      <c r="L149" s="72" t="str">
        <f>IF(Lançamentos!L147="","",Lançamentos!L147)</f>
        <v/>
      </c>
      <c r="M149" s="74" t="str">
        <f>IF(Lançamentos!M147="","",Lançamentos!M147)</f>
        <v/>
      </c>
      <c r="N149" s="72" t="str">
        <f>IF(Lançamentos!N147="","",Lançamentos!N147)</f>
        <v/>
      </c>
      <c r="O149" s="73" t="str">
        <f>IF(Lançamentos!O147="","",Lançamentos!O147)</f>
        <v/>
      </c>
      <c r="P149" s="71" t="str">
        <f>IF(Lançamentos!P147="","",Lançamentos!P147)</f>
        <v/>
      </c>
      <c r="Q149" s="75" t="str">
        <f>IF(Lançamentos!Q147="","",Lançamentos!Q147)</f>
        <v/>
      </c>
      <c r="R149" s="73" t="str">
        <f>IF(Lançamentos!R147="","",Lançamentos!R147)</f>
        <v/>
      </c>
      <c r="S149" s="74" t="str">
        <f>IF(Lançamentos!S147="","",Lançamentos!S147)</f>
        <v/>
      </c>
    </row>
    <row r="150" spans="1:19" ht="24.95" customHeight="1" x14ac:dyDescent="0.25">
      <c r="A150" s="33">
        <v>144</v>
      </c>
      <c r="B150" s="77" t="str">
        <f>IFERROR(E150&amp;"-"&amp;COUNTIF($E$7:E150,E150),"")</f>
        <v>-138</v>
      </c>
      <c r="C150" s="70" t="str">
        <f t="shared" si="2"/>
        <v/>
      </c>
      <c r="D150" s="72" t="str">
        <f>IF(Lançamentos!D148="","",Lançamentos!D148)</f>
        <v/>
      </c>
      <c r="E150" s="73" t="str">
        <f>IF(Lançamentos!E148="","",Lançamentos!E148)</f>
        <v/>
      </c>
      <c r="F150" s="73" t="str">
        <f>IF(Lançamentos!F148="","",Lançamentos!F148)</f>
        <v/>
      </c>
      <c r="G150" s="74" t="str">
        <f>IF(Lançamentos!G148="","",Lançamentos!G148)</f>
        <v/>
      </c>
      <c r="H150" s="74" t="str">
        <f>IF(Lançamentos!H148="","",Lançamentos!H148)</f>
        <v/>
      </c>
      <c r="I150" s="74" t="str">
        <f>IF(Lançamentos!I148="","",Lançamentos!I148)</f>
        <v/>
      </c>
      <c r="J150" s="74" t="str">
        <f>IF(Lançamentos!J148="","",Lançamentos!J148)</f>
        <v/>
      </c>
      <c r="K150" s="74" t="str">
        <f>IF(Lançamentos!K148="","",Lançamentos!K148)</f>
        <v/>
      </c>
      <c r="L150" s="72" t="str">
        <f>IF(Lançamentos!L148="","",Lançamentos!L148)</f>
        <v/>
      </c>
      <c r="M150" s="74" t="str">
        <f>IF(Lançamentos!M148="","",Lançamentos!M148)</f>
        <v/>
      </c>
      <c r="N150" s="72" t="str">
        <f>IF(Lançamentos!N148="","",Lançamentos!N148)</f>
        <v/>
      </c>
      <c r="O150" s="73" t="str">
        <f>IF(Lançamentos!O148="","",Lançamentos!O148)</f>
        <v/>
      </c>
      <c r="P150" s="71" t="str">
        <f>IF(Lançamentos!P148="","",Lançamentos!P148)</f>
        <v/>
      </c>
      <c r="Q150" s="75" t="str">
        <f>IF(Lançamentos!Q148="","",Lançamentos!Q148)</f>
        <v/>
      </c>
      <c r="R150" s="73" t="str">
        <f>IF(Lançamentos!R148="","",Lançamentos!R148)</f>
        <v/>
      </c>
      <c r="S150" s="74" t="str">
        <f>IF(Lançamentos!S148="","",Lançamentos!S148)</f>
        <v/>
      </c>
    </row>
    <row r="151" spans="1:19" ht="24.95" customHeight="1" x14ac:dyDescent="0.25">
      <c r="A151" s="33">
        <v>145</v>
      </c>
      <c r="B151" s="77" t="str">
        <f>IFERROR(E151&amp;"-"&amp;COUNTIF($E$7:E151,E151),"")</f>
        <v>-139</v>
      </c>
      <c r="C151" s="70" t="str">
        <f t="shared" si="2"/>
        <v/>
      </c>
      <c r="D151" s="72" t="str">
        <f>IF(Lançamentos!D149="","",Lançamentos!D149)</f>
        <v/>
      </c>
      <c r="E151" s="73" t="str">
        <f>IF(Lançamentos!E149="","",Lançamentos!E149)</f>
        <v/>
      </c>
      <c r="F151" s="73" t="str">
        <f>IF(Lançamentos!F149="","",Lançamentos!F149)</f>
        <v/>
      </c>
      <c r="G151" s="74" t="str">
        <f>IF(Lançamentos!G149="","",Lançamentos!G149)</f>
        <v/>
      </c>
      <c r="H151" s="74" t="str">
        <f>IF(Lançamentos!H149="","",Lançamentos!H149)</f>
        <v/>
      </c>
      <c r="I151" s="74" t="str">
        <f>IF(Lançamentos!I149="","",Lançamentos!I149)</f>
        <v/>
      </c>
      <c r="J151" s="74" t="str">
        <f>IF(Lançamentos!J149="","",Lançamentos!J149)</f>
        <v/>
      </c>
      <c r="K151" s="74" t="str">
        <f>IF(Lançamentos!K149="","",Lançamentos!K149)</f>
        <v/>
      </c>
      <c r="L151" s="72" t="str">
        <f>IF(Lançamentos!L149="","",Lançamentos!L149)</f>
        <v/>
      </c>
      <c r="M151" s="74" t="str">
        <f>IF(Lançamentos!M149="","",Lançamentos!M149)</f>
        <v/>
      </c>
      <c r="N151" s="72" t="str">
        <f>IF(Lançamentos!N149="","",Lançamentos!N149)</f>
        <v/>
      </c>
      <c r="O151" s="73" t="str">
        <f>IF(Lançamentos!O149="","",Lançamentos!O149)</f>
        <v/>
      </c>
      <c r="P151" s="71" t="str">
        <f>IF(Lançamentos!P149="","",Lançamentos!P149)</f>
        <v/>
      </c>
      <c r="Q151" s="75" t="str">
        <f>IF(Lançamentos!Q149="","",Lançamentos!Q149)</f>
        <v/>
      </c>
      <c r="R151" s="73" t="str">
        <f>IF(Lançamentos!R149="","",Lançamentos!R149)</f>
        <v/>
      </c>
      <c r="S151" s="74" t="str">
        <f>IF(Lançamentos!S149="","",Lançamentos!S149)</f>
        <v/>
      </c>
    </row>
    <row r="152" spans="1:19" ht="24.95" customHeight="1" x14ac:dyDescent="0.25">
      <c r="A152" s="33">
        <v>146</v>
      </c>
      <c r="B152" s="77" t="str">
        <f>IFERROR(E152&amp;"-"&amp;COUNTIF($E$7:E152,E152),"")</f>
        <v>-140</v>
      </c>
      <c r="C152" s="70" t="str">
        <f t="shared" si="2"/>
        <v/>
      </c>
      <c r="D152" s="72" t="str">
        <f>IF(Lançamentos!D150="","",Lançamentos!D150)</f>
        <v/>
      </c>
      <c r="E152" s="73" t="str">
        <f>IF(Lançamentos!E150="","",Lançamentos!E150)</f>
        <v/>
      </c>
      <c r="F152" s="73" t="str">
        <f>IF(Lançamentos!F150="","",Lançamentos!F150)</f>
        <v/>
      </c>
      <c r="G152" s="74" t="str">
        <f>IF(Lançamentos!G150="","",Lançamentos!G150)</f>
        <v/>
      </c>
      <c r="H152" s="74" t="str">
        <f>IF(Lançamentos!H150="","",Lançamentos!H150)</f>
        <v/>
      </c>
      <c r="I152" s="74" t="str">
        <f>IF(Lançamentos!I150="","",Lançamentos!I150)</f>
        <v/>
      </c>
      <c r="J152" s="74" t="str">
        <f>IF(Lançamentos!J150="","",Lançamentos!J150)</f>
        <v/>
      </c>
      <c r="K152" s="74" t="str">
        <f>IF(Lançamentos!K150="","",Lançamentos!K150)</f>
        <v/>
      </c>
      <c r="L152" s="72" t="str">
        <f>IF(Lançamentos!L150="","",Lançamentos!L150)</f>
        <v/>
      </c>
      <c r="M152" s="74" t="str">
        <f>IF(Lançamentos!M150="","",Lançamentos!M150)</f>
        <v/>
      </c>
      <c r="N152" s="72" t="str">
        <f>IF(Lançamentos!N150="","",Lançamentos!N150)</f>
        <v/>
      </c>
      <c r="O152" s="73" t="str">
        <f>IF(Lançamentos!O150="","",Lançamentos!O150)</f>
        <v/>
      </c>
      <c r="P152" s="71" t="str">
        <f>IF(Lançamentos!P150="","",Lançamentos!P150)</f>
        <v/>
      </c>
      <c r="Q152" s="75" t="str">
        <f>IF(Lançamentos!Q150="","",Lançamentos!Q150)</f>
        <v/>
      </c>
      <c r="R152" s="73" t="str">
        <f>IF(Lançamentos!R150="","",Lançamentos!R150)</f>
        <v/>
      </c>
      <c r="S152" s="74" t="str">
        <f>IF(Lançamentos!S150="","",Lançamentos!S150)</f>
        <v/>
      </c>
    </row>
    <row r="153" spans="1:19" ht="24.95" customHeight="1" x14ac:dyDescent="0.25">
      <c r="A153" s="33">
        <v>147</v>
      </c>
      <c r="B153" s="77" t="str">
        <f>IFERROR(E153&amp;"-"&amp;COUNTIF($E$7:E153,E153),"")</f>
        <v>-141</v>
      </c>
      <c r="C153" s="70" t="str">
        <f t="shared" si="2"/>
        <v/>
      </c>
      <c r="D153" s="72" t="str">
        <f>IF(Lançamentos!D151="","",Lançamentos!D151)</f>
        <v/>
      </c>
      <c r="E153" s="73" t="str">
        <f>IF(Lançamentos!E151="","",Lançamentos!E151)</f>
        <v/>
      </c>
      <c r="F153" s="73" t="str">
        <f>IF(Lançamentos!F151="","",Lançamentos!F151)</f>
        <v/>
      </c>
      <c r="G153" s="74" t="str">
        <f>IF(Lançamentos!G151="","",Lançamentos!G151)</f>
        <v/>
      </c>
      <c r="H153" s="74" t="str">
        <f>IF(Lançamentos!H151="","",Lançamentos!H151)</f>
        <v/>
      </c>
      <c r="I153" s="74" t="str">
        <f>IF(Lançamentos!I151="","",Lançamentos!I151)</f>
        <v/>
      </c>
      <c r="J153" s="74" t="str">
        <f>IF(Lançamentos!J151="","",Lançamentos!J151)</f>
        <v/>
      </c>
      <c r="K153" s="74" t="str">
        <f>IF(Lançamentos!K151="","",Lançamentos!K151)</f>
        <v/>
      </c>
      <c r="L153" s="72" t="str">
        <f>IF(Lançamentos!L151="","",Lançamentos!L151)</f>
        <v/>
      </c>
      <c r="M153" s="74" t="str">
        <f>IF(Lançamentos!M151="","",Lançamentos!M151)</f>
        <v/>
      </c>
      <c r="N153" s="72" t="str">
        <f>IF(Lançamentos!N151="","",Lançamentos!N151)</f>
        <v/>
      </c>
      <c r="O153" s="73" t="str">
        <f>IF(Lançamentos!O151="","",Lançamentos!O151)</f>
        <v/>
      </c>
      <c r="P153" s="71" t="str">
        <f>IF(Lançamentos!P151="","",Lançamentos!P151)</f>
        <v/>
      </c>
      <c r="Q153" s="75" t="str">
        <f>IF(Lançamentos!Q151="","",Lançamentos!Q151)</f>
        <v/>
      </c>
      <c r="R153" s="73" t="str">
        <f>IF(Lançamentos!R151="","",Lançamentos!R151)</f>
        <v/>
      </c>
      <c r="S153" s="74" t="str">
        <f>IF(Lançamentos!S151="","",Lançamentos!S151)</f>
        <v/>
      </c>
    </row>
    <row r="154" spans="1:19" ht="24.95" customHeight="1" x14ac:dyDescent="0.25">
      <c r="A154" s="33">
        <v>148</v>
      </c>
      <c r="B154" s="77" t="str">
        <f>IFERROR(E154&amp;"-"&amp;COUNTIF($E$7:E154,E154),"")</f>
        <v>-142</v>
      </c>
      <c r="C154" s="70" t="str">
        <f t="shared" si="2"/>
        <v/>
      </c>
      <c r="D154" s="72" t="str">
        <f>IF(Lançamentos!D152="","",Lançamentos!D152)</f>
        <v/>
      </c>
      <c r="E154" s="73" t="str">
        <f>IF(Lançamentos!E152="","",Lançamentos!E152)</f>
        <v/>
      </c>
      <c r="F154" s="73" t="str">
        <f>IF(Lançamentos!F152="","",Lançamentos!F152)</f>
        <v/>
      </c>
      <c r="G154" s="74" t="str">
        <f>IF(Lançamentos!G152="","",Lançamentos!G152)</f>
        <v/>
      </c>
      <c r="H154" s="74" t="str">
        <f>IF(Lançamentos!H152="","",Lançamentos!H152)</f>
        <v/>
      </c>
      <c r="I154" s="74" t="str">
        <f>IF(Lançamentos!I152="","",Lançamentos!I152)</f>
        <v/>
      </c>
      <c r="J154" s="74" t="str">
        <f>IF(Lançamentos!J152="","",Lançamentos!J152)</f>
        <v/>
      </c>
      <c r="K154" s="74" t="str">
        <f>IF(Lançamentos!K152="","",Lançamentos!K152)</f>
        <v/>
      </c>
      <c r="L154" s="72" t="str">
        <f>IF(Lançamentos!L152="","",Lançamentos!L152)</f>
        <v/>
      </c>
      <c r="M154" s="74" t="str">
        <f>IF(Lançamentos!M152="","",Lançamentos!M152)</f>
        <v/>
      </c>
      <c r="N154" s="72" t="str">
        <f>IF(Lançamentos!N152="","",Lançamentos!N152)</f>
        <v/>
      </c>
      <c r="O154" s="73" t="str">
        <f>IF(Lançamentos!O152="","",Lançamentos!O152)</f>
        <v/>
      </c>
      <c r="P154" s="71" t="str">
        <f>IF(Lançamentos!P152="","",Lançamentos!P152)</f>
        <v/>
      </c>
      <c r="Q154" s="75" t="str">
        <f>IF(Lançamentos!Q152="","",Lançamentos!Q152)</f>
        <v/>
      </c>
      <c r="R154" s="73" t="str">
        <f>IF(Lançamentos!R152="","",Lançamentos!R152)</f>
        <v/>
      </c>
      <c r="S154" s="74" t="str">
        <f>IF(Lançamentos!S152="","",Lançamentos!S152)</f>
        <v/>
      </c>
    </row>
    <row r="155" spans="1:19" ht="24.95" customHeight="1" x14ac:dyDescent="0.25">
      <c r="A155" s="33">
        <v>149</v>
      </c>
      <c r="B155" s="77" t="str">
        <f>IFERROR(E155&amp;"-"&amp;COUNTIF($E$7:E155,E155),"")</f>
        <v>-143</v>
      </c>
      <c r="C155" s="70" t="str">
        <f t="shared" si="2"/>
        <v/>
      </c>
      <c r="D155" s="72" t="str">
        <f>IF(Lançamentos!D153="","",Lançamentos!D153)</f>
        <v/>
      </c>
      <c r="E155" s="73" t="str">
        <f>IF(Lançamentos!E153="","",Lançamentos!E153)</f>
        <v/>
      </c>
      <c r="F155" s="73" t="str">
        <f>IF(Lançamentos!F153="","",Lançamentos!F153)</f>
        <v/>
      </c>
      <c r="G155" s="74" t="str">
        <f>IF(Lançamentos!G153="","",Lançamentos!G153)</f>
        <v/>
      </c>
      <c r="H155" s="74" t="str">
        <f>IF(Lançamentos!H153="","",Lançamentos!H153)</f>
        <v/>
      </c>
      <c r="I155" s="74" t="str">
        <f>IF(Lançamentos!I153="","",Lançamentos!I153)</f>
        <v/>
      </c>
      <c r="J155" s="74" t="str">
        <f>IF(Lançamentos!J153="","",Lançamentos!J153)</f>
        <v/>
      </c>
      <c r="K155" s="74" t="str">
        <f>IF(Lançamentos!K153="","",Lançamentos!K153)</f>
        <v/>
      </c>
      <c r="L155" s="72" t="str">
        <f>IF(Lançamentos!L153="","",Lançamentos!L153)</f>
        <v/>
      </c>
      <c r="M155" s="74" t="str">
        <f>IF(Lançamentos!M153="","",Lançamentos!M153)</f>
        <v/>
      </c>
      <c r="N155" s="72" t="str">
        <f>IF(Lançamentos!N153="","",Lançamentos!N153)</f>
        <v/>
      </c>
      <c r="O155" s="73" t="str">
        <f>IF(Lançamentos!O153="","",Lançamentos!O153)</f>
        <v/>
      </c>
      <c r="P155" s="71" t="str">
        <f>IF(Lançamentos!P153="","",Lançamentos!P153)</f>
        <v/>
      </c>
      <c r="Q155" s="75" t="str">
        <f>IF(Lançamentos!Q153="","",Lançamentos!Q153)</f>
        <v/>
      </c>
      <c r="R155" s="73" t="str">
        <f>IF(Lançamentos!R153="","",Lançamentos!R153)</f>
        <v/>
      </c>
      <c r="S155" s="74" t="str">
        <f>IF(Lançamentos!S153="","",Lançamentos!S153)</f>
        <v/>
      </c>
    </row>
    <row r="156" spans="1:19" ht="24.95" customHeight="1" x14ac:dyDescent="0.25">
      <c r="A156" s="33">
        <v>150</v>
      </c>
      <c r="B156" s="77" t="str">
        <f>IFERROR(E156&amp;"-"&amp;COUNTIF($E$7:E156,E156),"")</f>
        <v>-144</v>
      </c>
      <c r="C156" s="70" t="str">
        <f t="shared" si="2"/>
        <v/>
      </c>
      <c r="D156" s="72" t="str">
        <f>IF(Lançamentos!D154="","",Lançamentos!D154)</f>
        <v/>
      </c>
      <c r="E156" s="73" t="str">
        <f>IF(Lançamentos!E154="","",Lançamentos!E154)</f>
        <v/>
      </c>
      <c r="F156" s="73" t="str">
        <f>IF(Lançamentos!F154="","",Lançamentos!F154)</f>
        <v/>
      </c>
      <c r="G156" s="74" t="str">
        <f>IF(Lançamentos!G154="","",Lançamentos!G154)</f>
        <v/>
      </c>
      <c r="H156" s="74" t="str">
        <f>IF(Lançamentos!H154="","",Lançamentos!H154)</f>
        <v/>
      </c>
      <c r="I156" s="74" t="str">
        <f>IF(Lançamentos!I154="","",Lançamentos!I154)</f>
        <v/>
      </c>
      <c r="J156" s="74" t="str">
        <f>IF(Lançamentos!J154="","",Lançamentos!J154)</f>
        <v/>
      </c>
      <c r="K156" s="74" t="str">
        <f>IF(Lançamentos!K154="","",Lançamentos!K154)</f>
        <v/>
      </c>
      <c r="L156" s="72" t="str">
        <f>IF(Lançamentos!L154="","",Lançamentos!L154)</f>
        <v/>
      </c>
      <c r="M156" s="74" t="str">
        <f>IF(Lançamentos!M154="","",Lançamentos!M154)</f>
        <v/>
      </c>
      <c r="N156" s="72" t="str">
        <f>IF(Lançamentos!N154="","",Lançamentos!N154)</f>
        <v/>
      </c>
      <c r="O156" s="73" t="str">
        <f>IF(Lançamentos!O154="","",Lançamentos!O154)</f>
        <v/>
      </c>
      <c r="P156" s="71" t="str">
        <f>IF(Lançamentos!P154="","",Lançamentos!P154)</f>
        <v/>
      </c>
      <c r="Q156" s="75" t="str">
        <f>IF(Lançamentos!Q154="","",Lançamentos!Q154)</f>
        <v/>
      </c>
      <c r="R156" s="73" t="str">
        <f>IF(Lançamentos!R154="","",Lançamentos!R154)</f>
        <v/>
      </c>
      <c r="S156" s="74" t="str">
        <f>IF(Lançamentos!S154="","",Lançamentos!S154)</f>
        <v/>
      </c>
    </row>
    <row r="157" spans="1:19" ht="24.95" customHeight="1" x14ac:dyDescent="0.25">
      <c r="A157" s="33">
        <v>151</v>
      </c>
      <c r="B157" s="77" t="str">
        <f>IFERROR(E157&amp;"-"&amp;COUNTIF($E$7:E157,E157),"")</f>
        <v>-145</v>
      </c>
      <c r="C157" s="70" t="str">
        <f t="shared" si="2"/>
        <v/>
      </c>
      <c r="D157" s="72" t="str">
        <f>IF(Lançamentos!D155="","",Lançamentos!D155)</f>
        <v/>
      </c>
      <c r="E157" s="73" t="str">
        <f>IF(Lançamentos!E155="","",Lançamentos!E155)</f>
        <v/>
      </c>
      <c r="F157" s="73" t="str">
        <f>IF(Lançamentos!F155="","",Lançamentos!F155)</f>
        <v/>
      </c>
      <c r="G157" s="74" t="str">
        <f>IF(Lançamentos!G155="","",Lançamentos!G155)</f>
        <v/>
      </c>
      <c r="H157" s="74" t="str">
        <f>IF(Lançamentos!H155="","",Lançamentos!H155)</f>
        <v/>
      </c>
      <c r="I157" s="74" t="str">
        <f>IF(Lançamentos!I155="","",Lançamentos!I155)</f>
        <v/>
      </c>
      <c r="J157" s="74" t="str">
        <f>IF(Lançamentos!J155="","",Lançamentos!J155)</f>
        <v/>
      </c>
      <c r="K157" s="74" t="str">
        <f>IF(Lançamentos!K155="","",Lançamentos!K155)</f>
        <v/>
      </c>
      <c r="L157" s="72" t="str">
        <f>IF(Lançamentos!L155="","",Lançamentos!L155)</f>
        <v/>
      </c>
      <c r="M157" s="74" t="str">
        <f>IF(Lançamentos!M155="","",Lançamentos!M155)</f>
        <v/>
      </c>
      <c r="N157" s="72" t="str">
        <f>IF(Lançamentos!N155="","",Lançamentos!N155)</f>
        <v/>
      </c>
      <c r="O157" s="73" t="str">
        <f>IF(Lançamentos!O155="","",Lançamentos!O155)</f>
        <v/>
      </c>
      <c r="P157" s="71" t="str">
        <f>IF(Lançamentos!P155="","",Lançamentos!P155)</f>
        <v/>
      </c>
      <c r="Q157" s="75" t="str">
        <f>IF(Lançamentos!Q155="","",Lançamentos!Q155)</f>
        <v/>
      </c>
      <c r="R157" s="73" t="str">
        <f>IF(Lançamentos!R155="","",Lançamentos!R155)</f>
        <v/>
      </c>
      <c r="S157" s="74" t="str">
        <f>IF(Lançamentos!S155="","",Lançamentos!S155)</f>
        <v/>
      </c>
    </row>
    <row r="158" spans="1:19" ht="24.95" customHeight="1" x14ac:dyDescent="0.25">
      <c r="A158" s="33">
        <v>152</v>
      </c>
      <c r="B158" s="77" t="str">
        <f>IFERROR(E158&amp;"-"&amp;COUNTIF($E$7:E158,E158),"")</f>
        <v>-146</v>
      </c>
      <c r="C158" s="70" t="str">
        <f t="shared" si="2"/>
        <v/>
      </c>
      <c r="D158" s="72" t="str">
        <f>IF(Lançamentos!D156="","",Lançamentos!D156)</f>
        <v/>
      </c>
      <c r="E158" s="73" t="str">
        <f>IF(Lançamentos!E156="","",Lançamentos!E156)</f>
        <v/>
      </c>
      <c r="F158" s="73" t="str">
        <f>IF(Lançamentos!F156="","",Lançamentos!F156)</f>
        <v/>
      </c>
      <c r="G158" s="74" t="str">
        <f>IF(Lançamentos!G156="","",Lançamentos!G156)</f>
        <v/>
      </c>
      <c r="H158" s="74" t="str">
        <f>IF(Lançamentos!H156="","",Lançamentos!H156)</f>
        <v/>
      </c>
      <c r="I158" s="74" t="str">
        <f>IF(Lançamentos!I156="","",Lançamentos!I156)</f>
        <v/>
      </c>
      <c r="J158" s="74" t="str">
        <f>IF(Lançamentos!J156="","",Lançamentos!J156)</f>
        <v/>
      </c>
      <c r="K158" s="74" t="str">
        <f>IF(Lançamentos!K156="","",Lançamentos!K156)</f>
        <v/>
      </c>
      <c r="L158" s="72" t="str">
        <f>IF(Lançamentos!L156="","",Lançamentos!L156)</f>
        <v/>
      </c>
      <c r="M158" s="74" t="str">
        <f>IF(Lançamentos!M156="","",Lançamentos!M156)</f>
        <v/>
      </c>
      <c r="N158" s="72" t="str">
        <f>IF(Lançamentos!N156="","",Lançamentos!N156)</f>
        <v/>
      </c>
      <c r="O158" s="73" t="str">
        <f>IF(Lançamentos!O156="","",Lançamentos!O156)</f>
        <v/>
      </c>
      <c r="P158" s="71" t="str">
        <f>IF(Lançamentos!P156="","",Lançamentos!P156)</f>
        <v/>
      </c>
      <c r="Q158" s="75" t="str">
        <f>IF(Lançamentos!Q156="","",Lançamentos!Q156)</f>
        <v/>
      </c>
      <c r="R158" s="73" t="str">
        <f>IF(Lançamentos!R156="","",Lançamentos!R156)</f>
        <v/>
      </c>
      <c r="S158" s="74" t="str">
        <f>IF(Lançamentos!S156="","",Lançamentos!S156)</f>
        <v/>
      </c>
    </row>
    <row r="159" spans="1:19" ht="24.95" customHeight="1" x14ac:dyDescent="0.25">
      <c r="A159" s="33">
        <v>153</v>
      </c>
      <c r="B159" s="77" t="str">
        <f>IFERROR(E159&amp;"-"&amp;COUNTIF($E$7:E159,E159),"")</f>
        <v>-147</v>
      </c>
      <c r="C159" s="70" t="str">
        <f t="shared" si="2"/>
        <v/>
      </c>
      <c r="D159" s="72" t="str">
        <f>IF(Lançamentos!D157="","",Lançamentos!D157)</f>
        <v/>
      </c>
      <c r="E159" s="73" t="str">
        <f>IF(Lançamentos!E157="","",Lançamentos!E157)</f>
        <v/>
      </c>
      <c r="F159" s="73" t="str">
        <f>IF(Lançamentos!F157="","",Lançamentos!F157)</f>
        <v/>
      </c>
      <c r="G159" s="74" t="str">
        <f>IF(Lançamentos!G157="","",Lançamentos!G157)</f>
        <v/>
      </c>
      <c r="H159" s="74" t="str">
        <f>IF(Lançamentos!H157="","",Lançamentos!H157)</f>
        <v/>
      </c>
      <c r="I159" s="74" t="str">
        <f>IF(Lançamentos!I157="","",Lançamentos!I157)</f>
        <v/>
      </c>
      <c r="J159" s="74" t="str">
        <f>IF(Lançamentos!J157="","",Lançamentos!J157)</f>
        <v/>
      </c>
      <c r="K159" s="74" t="str">
        <f>IF(Lançamentos!K157="","",Lançamentos!K157)</f>
        <v/>
      </c>
      <c r="L159" s="72" t="str">
        <f>IF(Lançamentos!L157="","",Lançamentos!L157)</f>
        <v/>
      </c>
      <c r="M159" s="74" t="str">
        <f>IF(Lançamentos!M157="","",Lançamentos!M157)</f>
        <v/>
      </c>
      <c r="N159" s="72" t="str">
        <f>IF(Lançamentos!N157="","",Lançamentos!N157)</f>
        <v/>
      </c>
      <c r="O159" s="73" t="str">
        <f>IF(Lançamentos!O157="","",Lançamentos!O157)</f>
        <v/>
      </c>
      <c r="P159" s="71" t="str">
        <f>IF(Lançamentos!P157="","",Lançamentos!P157)</f>
        <v/>
      </c>
      <c r="Q159" s="75" t="str">
        <f>IF(Lançamentos!Q157="","",Lançamentos!Q157)</f>
        <v/>
      </c>
      <c r="R159" s="73" t="str">
        <f>IF(Lançamentos!R157="","",Lançamentos!R157)</f>
        <v/>
      </c>
      <c r="S159" s="74" t="str">
        <f>IF(Lançamentos!S157="","",Lançamentos!S157)</f>
        <v/>
      </c>
    </row>
    <row r="160" spans="1:19" ht="24.95" customHeight="1" x14ac:dyDescent="0.25">
      <c r="A160" s="33">
        <v>154</v>
      </c>
      <c r="B160" s="77" t="str">
        <f>IFERROR(E160&amp;"-"&amp;COUNTIF($E$7:E160,E160),"")</f>
        <v>-148</v>
      </c>
      <c r="C160" s="70" t="str">
        <f t="shared" si="2"/>
        <v/>
      </c>
      <c r="D160" s="72" t="str">
        <f>IF(Lançamentos!D158="","",Lançamentos!D158)</f>
        <v/>
      </c>
      <c r="E160" s="73" t="str">
        <f>IF(Lançamentos!E158="","",Lançamentos!E158)</f>
        <v/>
      </c>
      <c r="F160" s="73" t="str">
        <f>IF(Lançamentos!F158="","",Lançamentos!F158)</f>
        <v/>
      </c>
      <c r="G160" s="74" t="str">
        <f>IF(Lançamentos!G158="","",Lançamentos!G158)</f>
        <v/>
      </c>
      <c r="H160" s="74" t="str">
        <f>IF(Lançamentos!H158="","",Lançamentos!H158)</f>
        <v/>
      </c>
      <c r="I160" s="74" t="str">
        <f>IF(Lançamentos!I158="","",Lançamentos!I158)</f>
        <v/>
      </c>
      <c r="J160" s="74" t="str">
        <f>IF(Lançamentos!J158="","",Lançamentos!J158)</f>
        <v/>
      </c>
      <c r="K160" s="74" t="str">
        <f>IF(Lançamentos!K158="","",Lançamentos!K158)</f>
        <v/>
      </c>
      <c r="L160" s="72" t="str">
        <f>IF(Lançamentos!L158="","",Lançamentos!L158)</f>
        <v/>
      </c>
      <c r="M160" s="74" t="str">
        <f>IF(Lançamentos!M158="","",Lançamentos!M158)</f>
        <v/>
      </c>
      <c r="N160" s="72" t="str">
        <f>IF(Lançamentos!N158="","",Lançamentos!N158)</f>
        <v/>
      </c>
      <c r="O160" s="73" t="str">
        <f>IF(Lançamentos!O158="","",Lançamentos!O158)</f>
        <v/>
      </c>
      <c r="P160" s="71" t="str">
        <f>IF(Lançamentos!P158="","",Lançamentos!P158)</f>
        <v/>
      </c>
      <c r="Q160" s="75" t="str">
        <f>IF(Lançamentos!Q158="","",Lançamentos!Q158)</f>
        <v/>
      </c>
      <c r="R160" s="73" t="str">
        <f>IF(Lançamentos!R158="","",Lançamentos!R158)</f>
        <v/>
      </c>
      <c r="S160" s="74" t="str">
        <f>IF(Lançamentos!S158="","",Lançamentos!S158)</f>
        <v/>
      </c>
    </row>
    <row r="161" spans="1:19" ht="24.95" customHeight="1" x14ac:dyDescent="0.25">
      <c r="A161" s="33">
        <v>155</v>
      </c>
      <c r="B161" s="77" t="str">
        <f>IFERROR(E161&amp;"-"&amp;COUNTIF($E$7:E161,E161),"")</f>
        <v>-149</v>
      </c>
      <c r="C161" s="70" t="str">
        <f t="shared" si="2"/>
        <v/>
      </c>
      <c r="D161" s="72" t="str">
        <f>IF(Lançamentos!D159="","",Lançamentos!D159)</f>
        <v/>
      </c>
      <c r="E161" s="73" t="str">
        <f>IF(Lançamentos!E159="","",Lançamentos!E159)</f>
        <v/>
      </c>
      <c r="F161" s="73" t="str">
        <f>IF(Lançamentos!F159="","",Lançamentos!F159)</f>
        <v/>
      </c>
      <c r="G161" s="74" t="str">
        <f>IF(Lançamentos!G159="","",Lançamentos!G159)</f>
        <v/>
      </c>
      <c r="H161" s="74" t="str">
        <f>IF(Lançamentos!H159="","",Lançamentos!H159)</f>
        <v/>
      </c>
      <c r="I161" s="74" t="str">
        <f>IF(Lançamentos!I159="","",Lançamentos!I159)</f>
        <v/>
      </c>
      <c r="J161" s="74" t="str">
        <f>IF(Lançamentos!J159="","",Lançamentos!J159)</f>
        <v/>
      </c>
      <c r="K161" s="74" t="str">
        <f>IF(Lançamentos!K159="","",Lançamentos!K159)</f>
        <v/>
      </c>
      <c r="L161" s="72" t="str">
        <f>IF(Lançamentos!L159="","",Lançamentos!L159)</f>
        <v/>
      </c>
      <c r="M161" s="74" t="str">
        <f>IF(Lançamentos!M159="","",Lançamentos!M159)</f>
        <v/>
      </c>
      <c r="N161" s="72" t="str">
        <f>IF(Lançamentos!N159="","",Lançamentos!N159)</f>
        <v/>
      </c>
      <c r="O161" s="73" t="str">
        <f>IF(Lançamentos!O159="","",Lançamentos!O159)</f>
        <v/>
      </c>
      <c r="P161" s="71" t="str">
        <f>IF(Lançamentos!P159="","",Lançamentos!P159)</f>
        <v/>
      </c>
      <c r="Q161" s="75" t="str">
        <f>IF(Lançamentos!Q159="","",Lançamentos!Q159)</f>
        <v/>
      </c>
      <c r="R161" s="73" t="str">
        <f>IF(Lançamentos!R159="","",Lançamentos!R159)</f>
        <v/>
      </c>
      <c r="S161" s="74" t="str">
        <f>IF(Lançamentos!S159="","",Lançamentos!S159)</f>
        <v/>
      </c>
    </row>
    <row r="162" spans="1:19" ht="24.95" customHeight="1" x14ac:dyDescent="0.25">
      <c r="A162" s="33">
        <v>156</v>
      </c>
      <c r="B162" s="77" t="str">
        <f>IFERROR(E162&amp;"-"&amp;COUNTIF($E$7:E162,E162),"")</f>
        <v>-150</v>
      </c>
      <c r="C162" s="70" t="str">
        <f t="shared" si="2"/>
        <v/>
      </c>
      <c r="D162" s="72" t="str">
        <f>IF(Lançamentos!D160="","",Lançamentos!D160)</f>
        <v/>
      </c>
      <c r="E162" s="73" t="str">
        <f>IF(Lançamentos!E160="","",Lançamentos!E160)</f>
        <v/>
      </c>
      <c r="F162" s="73" t="str">
        <f>IF(Lançamentos!F160="","",Lançamentos!F160)</f>
        <v/>
      </c>
      <c r="G162" s="74" t="str">
        <f>IF(Lançamentos!G160="","",Lançamentos!G160)</f>
        <v/>
      </c>
      <c r="H162" s="74" t="str">
        <f>IF(Lançamentos!H160="","",Lançamentos!H160)</f>
        <v/>
      </c>
      <c r="I162" s="74" t="str">
        <f>IF(Lançamentos!I160="","",Lançamentos!I160)</f>
        <v/>
      </c>
      <c r="J162" s="74" t="str">
        <f>IF(Lançamentos!J160="","",Lançamentos!J160)</f>
        <v/>
      </c>
      <c r="K162" s="74" t="str">
        <f>IF(Lançamentos!K160="","",Lançamentos!K160)</f>
        <v/>
      </c>
      <c r="L162" s="72" t="str">
        <f>IF(Lançamentos!L160="","",Lançamentos!L160)</f>
        <v/>
      </c>
      <c r="M162" s="74" t="str">
        <f>IF(Lançamentos!M160="","",Lançamentos!M160)</f>
        <v/>
      </c>
      <c r="N162" s="72" t="str">
        <f>IF(Lançamentos!N160="","",Lançamentos!N160)</f>
        <v/>
      </c>
      <c r="O162" s="73" t="str">
        <f>IF(Lançamentos!O160="","",Lançamentos!O160)</f>
        <v/>
      </c>
      <c r="P162" s="71" t="str">
        <f>IF(Lançamentos!P160="","",Lançamentos!P160)</f>
        <v/>
      </c>
      <c r="Q162" s="75" t="str">
        <f>IF(Lançamentos!Q160="","",Lançamentos!Q160)</f>
        <v/>
      </c>
      <c r="R162" s="73" t="str">
        <f>IF(Lançamentos!R160="","",Lançamentos!R160)</f>
        <v/>
      </c>
      <c r="S162" s="74" t="str">
        <f>IF(Lançamentos!S160="","",Lançamentos!S160)</f>
        <v/>
      </c>
    </row>
    <row r="163" spans="1:19" ht="24.95" customHeight="1" x14ac:dyDescent="0.25">
      <c r="A163" s="33">
        <v>157</v>
      </c>
      <c r="B163" s="77" t="str">
        <f>IFERROR(E163&amp;"-"&amp;COUNTIF($E$7:E163,E163),"")</f>
        <v>-151</v>
      </c>
      <c r="C163" s="70" t="str">
        <f t="shared" si="2"/>
        <v/>
      </c>
      <c r="D163" s="72" t="str">
        <f>IF(Lançamentos!D161="","",Lançamentos!D161)</f>
        <v/>
      </c>
      <c r="E163" s="73" t="str">
        <f>IF(Lançamentos!E161="","",Lançamentos!E161)</f>
        <v/>
      </c>
      <c r="F163" s="73" t="str">
        <f>IF(Lançamentos!F161="","",Lançamentos!F161)</f>
        <v/>
      </c>
      <c r="G163" s="74" t="str">
        <f>IF(Lançamentos!G161="","",Lançamentos!G161)</f>
        <v/>
      </c>
      <c r="H163" s="74" t="str">
        <f>IF(Lançamentos!H161="","",Lançamentos!H161)</f>
        <v/>
      </c>
      <c r="I163" s="74" t="str">
        <f>IF(Lançamentos!I161="","",Lançamentos!I161)</f>
        <v/>
      </c>
      <c r="J163" s="74" t="str">
        <f>IF(Lançamentos!J161="","",Lançamentos!J161)</f>
        <v/>
      </c>
      <c r="K163" s="74" t="str">
        <f>IF(Lançamentos!K161="","",Lançamentos!K161)</f>
        <v/>
      </c>
      <c r="L163" s="72" t="str">
        <f>IF(Lançamentos!L161="","",Lançamentos!L161)</f>
        <v/>
      </c>
      <c r="M163" s="74" t="str">
        <f>IF(Lançamentos!M161="","",Lançamentos!M161)</f>
        <v/>
      </c>
      <c r="N163" s="72" t="str">
        <f>IF(Lançamentos!N161="","",Lançamentos!N161)</f>
        <v/>
      </c>
      <c r="O163" s="73" t="str">
        <f>IF(Lançamentos!O161="","",Lançamentos!O161)</f>
        <v/>
      </c>
      <c r="P163" s="71" t="str">
        <f>IF(Lançamentos!P161="","",Lançamentos!P161)</f>
        <v/>
      </c>
      <c r="Q163" s="75" t="str">
        <f>IF(Lançamentos!Q161="","",Lançamentos!Q161)</f>
        <v/>
      </c>
      <c r="R163" s="73" t="str">
        <f>IF(Lançamentos!R161="","",Lançamentos!R161)</f>
        <v/>
      </c>
      <c r="S163" s="74" t="str">
        <f>IF(Lançamentos!S161="","",Lançamentos!S161)</f>
        <v/>
      </c>
    </row>
    <row r="164" spans="1:19" ht="24.95" customHeight="1" x14ac:dyDescent="0.25">
      <c r="A164" s="33">
        <v>158</v>
      </c>
      <c r="B164" s="77" t="str">
        <f>IFERROR(E164&amp;"-"&amp;COUNTIF($E$7:E164,E164),"")</f>
        <v>-152</v>
      </c>
      <c r="C164" s="70" t="str">
        <f t="shared" si="2"/>
        <v/>
      </c>
      <c r="D164" s="72" t="str">
        <f>IF(Lançamentos!D162="","",Lançamentos!D162)</f>
        <v/>
      </c>
      <c r="E164" s="73" t="str">
        <f>IF(Lançamentos!E162="","",Lançamentos!E162)</f>
        <v/>
      </c>
      <c r="F164" s="73" t="str">
        <f>IF(Lançamentos!F162="","",Lançamentos!F162)</f>
        <v/>
      </c>
      <c r="G164" s="74" t="str">
        <f>IF(Lançamentos!G162="","",Lançamentos!G162)</f>
        <v/>
      </c>
      <c r="H164" s="74" t="str">
        <f>IF(Lançamentos!H162="","",Lançamentos!H162)</f>
        <v/>
      </c>
      <c r="I164" s="74" t="str">
        <f>IF(Lançamentos!I162="","",Lançamentos!I162)</f>
        <v/>
      </c>
      <c r="J164" s="74" t="str">
        <f>IF(Lançamentos!J162="","",Lançamentos!J162)</f>
        <v/>
      </c>
      <c r="K164" s="74" t="str">
        <f>IF(Lançamentos!K162="","",Lançamentos!K162)</f>
        <v/>
      </c>
      <c r="L164" s="72" t="str">
        <f>IF(Lançamentos!L162="","",Lançamentos!L162)</f>
        <v/>
      </c>
      <c r="M164" s="74" t="str">
        <f>IF(Lançamentos!M162="","",Lançamentos!M162)</f>
        <v/>
      </c>
      <c r="N164" s="72" t="str">
        <f>IF(Lançamentos!N162="","",Lançamentos!N162)</f>
        <v/>
      </c>
      <c r="O164" s="73" t="str">
        <f>IF(Lançamentos!O162="","",Lançamentos!O162)</f>
        <v/>
      </c>
      <c r="P164" s="71" t="str">
        <f>IF(Lançamentos!P162="","",Lançamentos!P162)</f>
        <v/>
      </c>
      <c r="Q164" s="75" t="str">
        <f>IF(Lançamentos!Q162="","",Lançamentos!Q162)</f>
        <v/>
      </c>
      <c r="R164" s="73" t="str">
        <f>IF(Lançamentos!R162="","",Lançamentos!R162)</f>
        <v/>
      </c>
      <c r="S164" s="74" t="str">
        <f>IF(Lançamentos!S162="","",Lançamentos!S162)</f>
        <v/>
      </c>
    </row>
    <row r="165" spans="1:19" ht="24.95" customHeight="1" x14ac:dyDescent="0.25">
      <c r="A165" s="33">
        <v>159</v>
      </c>
      <c r="B165" s="77" t="str">
        <f>IFERROR(E165&amp;"-"&amp;COUNTIF($E$7:E165,E165),"")</f>
        <v>-153</v>
      </c>
      <c r="C165" s="70" t="str">
        <f t="shared" si="2"/>
        <v/>
      </c>
      <c r="D165" s="72" t="str">
        <f>IF(Lançamentos!D163="","",Lançamentos!D163)</f>
        <v/>
      </c>
      <c r="E165" s="73" t="str">
        <f>IF(Lançamentos!E163="","",Lançamentos!E163)</f>
        <v/>
      </c>
      <c r="F165" s="73" t="str">
        <f>IF(Lançamentos!F163="","",Lançamentos!F163)</f>
        <v/>
      </c>
      <c r="G165" s="74" t="str">
        <f>IF(Lançamentos!G163="","",Lançamentos!G163)</f>
        <v/>
      </c>
      <c r="H165" s="74" t="str">
        <f>IF(Lançamentos!H163="","",Lançamentos!H163)</f>
        <v/>
      </c>
      <c r="I165" s="74" t="str">
        <f>IF(Lançamentos!I163="","",Lançamentos!I163)</f>
        <v/>
      </c>
      <c r="J165" s="74" t="str">
        <f>IF(Lançamentos!J163="","",Lançamentos!J163)</f>
        <v/>
      </c>
      <c r="K165" s="74" t="str">
        <f>IF(Lançamentos!K163="","",Lançamentos!K163)</f>
        <v/>
      </c>
      <c r="L165" s="72" t="str">
        <f>IF(Lançamentos!L163="","",Lançamentos!L163)</f>
        <v/>
      </c>
      <c r="M165" s="74" t="str">
        <f>IF(Lançamentos!M163="","",Lançamentos!M163)</f>
        <v/>
      </c>
      <c r="N165" s="72" t="str">
        <f>IF(Lançamentos!N163="","",Lançamentos!N163)</f>
        <v/>
      </c>
      <c r="O165" s="73" t="str">
        <f>IF(Lançamentos!O163="","",Lançamentos!O163)</f>
        <v/>
      </c>
      <c r="P165" s="71" t="str">
        <f>IF(Lançamentos!P163="","",Lançamentos!P163)</f>
        <v/>
      </c>
      <c r="Q165" s="75" t="str">
        <f>IF(Lançamentos!Q163="","",Lançamentos!Q163)</f>
        <v/>
      </c>
      <c r="R165" s="73" t="str">
        <f>IF(Lançamentos!R163="","",Lançamentos!R163)</f>
        <v/>
      </c>
      <c r="S165" s="74" t="str">
        <f>IF(Lançamentos!S163="","",Lançamentos!S163)</f>
        <v/>
      </c>
    </row>
    <row r="166" spans="1:19" ht="24.95" customHeight="1" x14ac:dyDescent="0.25">
      <c r="A166" s="33">
        <v>160</v>
      </c>
      <c r="B166" s="77" t="str">
        <f>IFERROR(E166&amp;"-"&amp;COUNTIF($E$7:E166,E166),"")</f>
        <v>-154</v>
      </c>
      <c r="C166" s="70" t="str">
        <f t="shared" si="2"/>
        <v/>
      </c>
      <c r="D166" s="72" t="str">
        <f>IF(Lançamentos!D164="","",Lançamentos!D164)</f>
        <v/>
      </c>
      <c r="E166" s="73" t="str">
        <f>IF(Lançamentos!E164="","",Lançamentos!E164)</f>
        <v/>
      </c>
      <c r="F166" s="73" t="str">
        <f>IF(Lançamentos!F164="","",Lançamentos!F164)</f>
        <v/>
      </c>
      <c r="G166" s="74" t="str">
        <f>IF(Lançamentos!G164="","",Lançamentos!G164)</f>
        <v/>
      </c>
      <c r="H166" s="74" t="str">
        <f>IF(Lançamentos!H164="","",Lançamentos!H164)</f>
        <v/>
      </c>
      <c r="I166" s="74" t="str">
        <f>IF(Lançamentos!I164="","",Lançamentos!I164)</f>
        <v/>
      </c>
      <c r="J166" s="74" t="str">
        <f>IF(Lançamentos!J164="","",Lançamentos!J164)</f>
        <v/>
      </c>
      <c r="K166" s="74" t="str">
        <f>IF(Lançamentos!K164="","",Lançamentos!K164)</f>
        <v/>
      </c>
      <c r="L166" s="72" t="str">
        <f>IF(Lançamentos!L164="","",Lançamentos!L164)</f>
        <v/>
      </c>
      <c r="M166" s="74" t="str">
        <f>IF(Lançamentos!M164="","",Lançamentos!M164)</f>
        <v/>
      </c>
      <c r="N166" s="72" t="str">
        <f>IF(Lançamentos!N164="","",Lançamentos!N164)</f>
        <v/>
      </c>
      <c r="O166" s="73" t="str">
        <f>IF(Lançamentos!O164="","",Lançamentos!O164)</f>
        <v/>
      </c>
      <c r="P166" s="71" t="str">
        <f>IF(Lançamentos!P164="","",Lançamentos!P164)</f>
        <v/>
      </c>
      <c r="Q166" s="75" t="str">
        <f>IF(Lançamentos!Q164="","",Lançamentos!Q164)</f>
        <v/>
      </c>
      <c r="R166" s="73" t="str">
        <f>IF(Lançamentos!R164="","",Lançamentos!R164)</f>
        <v/>
      </c>
      <c r="S166" s="74" t="str">
        <f>IF(Lançamentos!S164="","",Lançamentos!S164)</f>
        <v/>
      </c>
    </row>
    <row r="167" spans="1:19" ht="24.95" customHeight="1" x14ac:dyDescent="0.25">
      <c r="A167" s="33">
        <v>161</v>
      </c>
      <c r="B167" s="77" t="str">
        <f>IFERROR(E167&amp;"-"&amp;COUNTIF($E$7:E167,E167),"")</f>
        <v>-155</v>
      </c>
      <c r="C167" s="70" t="str">
        <f t="shared" si="2"/>
        <v/>
      </c>
      <c r="D167" s="72" t="str">
        <f>IF(Lançamentos!D165="","",Lançamentos!D165)</f>
        <v/>
      </c>
      <c r="E167" s="73" t="str">
        <f>IF(Lançamentos!E165="","",Lançamentos!E165)</f>
        <v/>
      </c>
      <c r="F167" s="73" t="str">
        <f>IF(Lançamentos!F165="","",Lançamentos!F165)</f>
        <v/>
      </c>
      <c r="G167" s="74" t="str">
        <f>IF(Lançamentos!G165="","",Lançamentos!G165)</f>
        <v/>
      </c>
      <c r="H167" s="74" t="str">
        <f>IF(Lançamentos!H165="","",Lançamentos!H165)</f>
        <v/>
      </c>
      <c r="I167" s="74" t="str">
        <f>IF(Lançamentos!I165="","",Lançamentos!I165)</f>
        <v/>
      </c>
      <c r="J167" s="74" t="str">
        <f>IF(Lançamentos!J165="","",Lançamentos!J165)</f>
        <v/>
      </c>
      <c r="K167" s="74" t="str">
        <f>IF(Lançamentos!K165="","",Lançamentos!K165)</f>
        <v/>
      </c>
      <c r="L167" s="72" t="str">
        <f>IF(Lançamentos!L165="","",Lançamentos!L165)</f>
        <v/>
      </c>
      <c r="M167" s="74" t="str">
        <f>IF(Lançamentos!M165="","",Lançamentos!M165)</f>
        <v/>
      </c>
      <c r="N167" s="72" t="str">
        <f>IF(Lançamentos!N165="","",Lançamentos!N165)</f>
        <v/>
      </c>
      <c r="O167" s="73" t="str">
        <f>IF(Lançamentos!O165="","",Lançamentos!O165)</f>
        <v/>
      </c>
      <c r="P167" s="71" t="str">
        <f>IF(Lançamentos!P165="","",Lançamentos!P165)</f>
        <v/>
      </c>
      <c r="Q167" s="75" t="str">
        <f>IF(Lançamentos!Q165="","",Lançamentos!Q165)</f>
        <v/>
      </c>
      <c r="R167" s="73" t="str">
        <f>IF(Lançamentos!R165="","",Lançamentos!R165)</f>
        <v/>
      </c>
      <c r="S167" s="74" t="str">
        <f>IF(Lançamentos!S165="","",Lançamentos!S165)</f>
        <v/>
      </c>
    </row>
    <row r="168" spans="1:19" ht="24.95" customHeight="1" x14ac:dyDescent="0.25">
      <c r="A168" s="33">
        <v>162</v>
      </c>
      <c r="B168" s="77" t="str">
        <f>IFERROR(E168&amp;"-"&amp;COUNTIF($E$7:E168,E168),"")</f>
        <v>-156</v>
      </c>
      <c r="C168" s="70" t="str">
        <f t="shared" si="2"/>
        <v/>
      </c>
      <c r="D168" s="72" t="str">
        <f>IF(Lançamentos!D166="","",Lançamentos!D166)</f>
        <v/>
      </c>
      <c r="E168" s="73" t="str">
        <f>IF(Lançamentos!E166="","",Lançamentos!E166)</f>
        <v/>
      </c>
      <c r="F168" s="73" t="str">
        <f>IF(Lançamentos!F166="","",Lançamentos!F166)</f>
        <v/>
      </c>
      <c r="G168" s="74" t="str">
        <f>IF(Lançamentos!G166="","",Lançamentos!G166)</f>
        <v/>
      </c>
      <c r="H168" s="74" t="str">
        <f>IF(Lançamentos!H166="","",Lançamentos!H166)</f>
        <v/>
      </c>
      <c r="I168" s="74" t="str">
        <f>IF(Lançamentos!I166="","",Lançamentos!I166)</f>
        <v/>
      </c>
      <c r="J168" s="74" t="str">
        <f>IF(Lançamentos!J166="","",Lançamentos!J166)</f>
        <v/>
      </c>
      <c r="K168" s="74" t="str">
        <f>IF(Lançamentos!K166="","",Lançamentos!K166)</f>
        <v/>
      </c>
      <c r="L168" s="72" t="str">
        <f>IF(Lançamentos!L166="","",Lançamentos!L166)</f>
        <v/>
      </c>
      <c r="M168" s="74" t="str">
        <f>IF(Lançamentos!M166="","",Lançamentos!M166)</f>
        <v/>
      </c>
      <c r="N168" s="72" t="str">
        <f>IF(Lançamentos!N166="","",Lançamentos!N166)</f>
        <v/>
      </c>
      <c r="O168" s="73" t="str">
        <f>IF(Lançamentos!O166="","",Lançamentos!O166)</f>
        <v/>
      </c>
      <c r="P168" s="71" t="str">
        <f>IF(Lançamentos!P166="","",Lançamentos!P166)</f>
        <v/>
      </c>
      <c r="Q168" s="75" t="str">
        <f>IF(Lançamentos!Q166="","",Lançamentos!Q166)</f>
        <v/>
      </c>
      <c r="R168" s="73" t="str">
        <f>IF(Lançamentos!R166="","",Lançamentos!R166)</f>
        <v/>
      </c>
      <c r="S168" s="74" t="str">
        <f>IF(Lançamentos!S166="","",Lançamentos!S166)</f>
        <v/>
      </c>
    </row>
    <row r="169" spans="1:19" ht="24.95" customHeight="1" x14ac:dyDescent="0.25">
      <c r="A169" s="33">
        <v>163</v>
      </c>
      <c r="B169" s="77" t="str">
        <f>IFERROR(E169&amp;"-"&amp;COUNTIF($E$7:E169,E169),"")</f>
        <v>-157</v>
      </c>
      <c r="C169" s="70" t="str">
        <f t="shared" si="2"/>
        <v/>
      </c>
      <c r="D169" s="72" t="str">
        <f>IF(Lançamentos!D167="","",Lançamentos!D167)</f>
        <v/>
      </c>
      <c r="E169" s="73" t="str">
        <f>IF(Lançamentos!E167="","",Lançamentos!E167)</f>
        <v/>
      </c>
      <c r="F169" s="73" t="str">
        <f>IF(Lançamentos!F167="","",Lançamentos!F167)</f>
        <v/>
      </c>
      <c r="G169" s="74" t="str">
        <f>IF(Lançamentos!G167="","",Lançamentos!G167)</f>
        <v/>
      </c>
      <c r="H169" s="74" t="str">
        <f>IF(Lançamentos!H167="","",Lançamentos!H167)</f>
        <v/>
      </c>
      <c r="I169" s="74" t="str">
        <f>IF(Lançamentos!I167="","",Lançamentos!I167)</f>
        <v/>
      </c>
      <c r="J169" s="74" t="str">
        <f>IF(Lançamentos!J167="","",Lançamentos!J167)</f>
        <v/>
      </c>
      <c r="K169" s="74" t="str">
        <f>IF(Lançamentos!K167="","",Lançamentos!K167)</f>
        <v/>
      </c>
      <c r="L169" s="72" t="str">
        <f>IF(Lançamentos!L167="","",Lançamentos!L167)</f>
        <v/>
      </c>
      <c r="M169" s="74" t="str">
        <f>IF(Lançamentos!M167="","",Lançamentos!M167)</f>
        <v/>
      </c>
      <c r="N169" s="72" t="str">
        <f>IF(Lançamentos!N167="","",Lançamentos!N167)</f>
        <v/>
      </c>
      <c r="O169" s="73" t="str">
        <f>IF(Lançamentos!O167="","",Lançamentos!O167)</f>
        <v/>
      </c>
      <c r="P169" s="71" t="str">
        <f>IF(Lançamentos!P167="","",Lançamentos!P167)</f>
        <v/>
      </c>
      <c r="Q169" s="75" t="str">
        <f>IF(Lançamentos!Q167="","",Lançamentos!Q167)</f>
        <v/>
      </c>
      <c r="R169" s="73" t="str">
        <f>IF(Lançamentos!R167="","",Lançamentos!R167)</f>
        <v/>
      </c>
      <c r="S169" s="74" t="str">
        <f>IF(Lançamentos!S167="","",Lançamentos!S167)</f>
        <v/>
      </c>
    </row>
    <row r="170" spans="1:19" ht="24.95" customHeight="1" x14ac:dyDescent="0.25">
      <c r="A170" s="33">
        <v>164</v>
      </c>
      <c r="B170" s="77" t="str">
        <f>IFERROR(E170&amp;"-"&amp;COUNTIF($E$7:E170,E170),"")</f>
        <v>-158</v>
      </c>
      <c r="C170" s="70" t="str">
        <f t="shared" si="2"/>
        <v/>
      </c>
      <c r="D170" s="72" t="str">
        <f>IF(Lançamentos!D168="","",Lançamentos!D168)</f>
        <v/>
      </c>
      <c r="E170" s="73" t="str">
        <f>IF(Lançamentos!E168="","",Lançamentos!E168)</f>
        <v/>
      </c>
      <c r="F170" s="73" t="str">
        <f>IF(Lançamentos!F168="","",Lançamentos!F168)</f>
        <v/>
      </c>
      <c r="G170" s="74" t="str">
        <f>IF(Lançamentos!G168="","",Lançamentos!G168)</f>
        <v/>
      </c>
      <c r="H170" s="74" t="str">
        <f>IF(Lançamentos!H168="","",Lançamentos!H168)</f>
        <v/>
      </c>
      <c r="I170" s="74" t="str">
        <f>IF(Lançamentos!I168="","",Lançamentos!I168)</f>
        <v/>
      </c>
      <c r="J170" s="74" t="str">
        <f>IF(Lançamentos!J168="","",Lançamentos!J168)</f>
        <v/>
      </c>
      <c r="K170" s="74" t="str">
        <f>IF(Lançamentos!K168="","",Lançamentos!K168)</f>
        <v/>
      </c>
      <c r="L170" s="72" t="str">
        <f>IF(Lançamentos!L168="","",Lançamentos!L168)</f>
        <v/>
      </c>
      <c r="M170" s="74" t="str">
        <f>IF(Lançamentos!M168="","",Lançamentos!M168)</f>
        <v/>
      </c>
      <c r="N170" s="72" t="str">
        <f>IF(Lançamentos!N168="","",Lançamentos!N168)</f>
        <v/>
      </c>
      <c r="O170" s="73" t="str">
        <f>IF(Lançamentos!O168="","",Lançamentos!O168)</f>
        <v/>
      </c>
      <c r="P170" s="71" t="str">
        <f>IF(Lançamentos!P168="","",Lançamentos!P168)</f>
        <v/>
      </c>
      <c r="Q170" s="75" t="str">
        <f>IF(Lançamentos!Q168="","",Lançamentos!Q168)</f>
        <v/>
      </c>
      <c r="R170" s="73" t="str">
        <f>IF(Lançamentos!R168="","",Lançamentos!R168)</f>
        <v/>
      </c>
      <c r="S170" s="74" t="str">
        <f>IF(Lançamentos!S168="","",Lançamentos!S168)</f>
        <v/>
      </c>
    </row>
    <row r="171" spans="1:19" ht="24.95" customHeight="1" x14ac:dyDescent="0.25">
      <c r="A171" s="33">
        <v>165</v>
      </c>
      <c r="B171" s="77" t="str">
        <f>IFERROR(E171&amp;"-"&amp;COUNTIF($E$7:E171,E171),"")</f>
        <v>-159</v>
      </c>
      <c r="C171" s="70" t="str">
        <f t="shared" si="2"/>
        <v/>
      </c>
      <c r="D171" s="72" t="str">
        <f>IF(Lançamentos!D169="","",Lançamentos!D169)</f>
        <v/>
      </c>
      <c r="E171" s="73" t="str">
        <f>IF(Lançamentos!E169="","",Lançamentos!E169)</f>
        <v/>
      </c>
      <c r="F171" s="73" t="str">
        <f>IF(Lançamentos!F169="","",Lançamentos!F169)</f>
        <v/>
      </c>
      <c r="G171" s="74" t="str">
        <f>IF(Lançamentos!G169="","",Lançamentos!G169)</f>
        <v/>
      </c>
      <c r="H171" s="74" t="str">
        <f>IF(Lançamentos!H169="","",Lançamentos!H169)</f>
        <v/>
      </c>
      <c r="I171" s="74" t="str">
        <f>IF(Lançamentos!I169="","",Lançamentos!I169)</f>
        <v/>
      </c>
      <c r="J171" s="74" t="str">
        <f>IF(Lançamentos!J169="","",Lançamentos!J169)</f>
        <v/>
      </c>
      <c r="K171" s="74" t="str">
        <f>IF(Lançamentos!K169="","",Lançamentos!K169)</f>
        <v/>
      </c>
      <c r="L171" s="72" t="str">
        <f>IF(Lançamentos!L169="","",Lançamentos!L169)</f>
        <v/>
      </c>
      <c r="M171" s="74" t="str">
        <f>IF(Lançamentos!M169="","",Lançamentos!M169)</f>
        <v/>
      </c>
      <c r="N171" s="72" t="str">
        <f>IF(Lançamentos!N169="","",Lançamentos!N169)</f>
        <v/>
      </c>
      <c r="O171" s="73" t="str">
        <f>IF(Lançamentos!O169="","",Lançamentos!O169)</f>
        <v/>
      </c>
      <c r="P171" s="71" t="str">
        <f>IF(Lançamentos!P169="","",Lançamentos!P169)</f>
        <v/>
      </c>
      <c r="Q171" s="75" t="str">
        <f>IF(Lançamentos!Q169="","",Lançamentos!Q169)</f>
        <v/>
      </c>
      <c r="R171" s="73" t="str">
        <f>IF(Lançamentos!R169="","",Lançamentos!R169)</f>
        <v/>
      </c>
      <c r="S171" s="74" t="str">
        <f>IF(Lançamentos!S169="","",Lançamentos!S169)</f>
        <v/>
      </c>
    </row>
    <row r="172" spans="1:19" ht="24.95" customHeight="1" x14ac:dyDescent="0.25">
      <c r="A172" s="33">
        <v>166</v>
      </c>
      <c r="B172" s="77" t="str">
        <f>IFERROR(E172&amp;"-"&amp;COUNTIF($E$7:E172,E172),"")</f>
        <v>-160</v>
      </c>
      <c r="C172" s="70" t="str">
        <f t="shared" si="2"/>
        <v/>
      </c>
      <c r="D172" s="72" t="str">
        <f>IF(Lançamentos!D170="","",Lançamentos!D170)</f>
        <v/>
      </c>
      <c r="E172" s="73" t="str">
        <f>IF(Lançamentos!E170="","",Lançamentos!E170)</f>
        <v/>
      </c>
      <c r="F172" s="73" t="str">
        <f>IF(Lançamentos!F170="","",Lançamentos!F170)</f>
        <v/>
      </c>
      <c r="G172" s="74" t="str">
        <f>IF(Lançamentos!G170="","",Lançamentos!G170)</f>
        <v/>
      </c>
      <c r="H172" s="74" t="str">
        <f>IF(Lançamentos!H170="","",Lançamentos!H170)</f>
        <v/>
      </c>
      <c r="I172" s="74" t="str">
        <f>IF(Lançamentos!I170="","",Lançamentos!I170)</f>
        <v/>
      </c>
      <c r="J172" s="74" t="str">
        <f>IF(Lançamentos!J170="","",Lançamentos!J170)</f>
        <v/>
      </c>
      <c r="K172" s="74" t="str">
        <f>IF(Lançamentos!K170="","",Lançamentos!K170)</f>
        <v/>
      </c>
      <c r="L172" s="72" t="str">
        <f>IF(Lançamentos!L170="","",Lançamentos!L170)</f>
        <v/>
      </c>
      <c r="M172" s="74" t="str">
        <f>IF(Lançamentos!M170="","",Lançamentos!M170)</f>
        <v/>
      </c>
      <c r="N172" s="72" t="str">
        <f>IF(Lançamentos!N170="","",Lançamentos!N170)</f>
        <v/>
      </c>
      <c r="O172" s="73" t="str">
        <f>IF(Lançamentos!O170="","",Lançamentos!O170)</f>
        <v/>
      </c>
      <c r="P172" s="71" t="str">
        <f>IF(Lançamentos!P170="","",Lançamentos!P170)</f>
        <v/>
      </c>
      <c r="Q172" s="75" t="str">
        <f>IF(Lançamentos!Q170="","",Lançamentos!Q170)</f>
        <v/>
      </c>
      <c r="R172" s="73" t="str">
        <f>IF(Lançamentos!R170="","",Lançamentos!R170)</f>
        <v/>
      </c>
      <c r="S172" s="74" t="str">
        <f>IF(Lançamentos!S170="","",Lançamentos!S170)</f>
        <v/>
      </c>
    </row>
    <row r="173" spans="1:19" ht="24.95" customHeight="1" x14ac:dyDescent="0.25">
      <c r="A173" s="33">
        <v>167</v>
      </c>
      <c r="B173" s="77" t="str">
        <f>IFERROR(E173&amp;"-"&amp;COUNTIF($E$7:E173,E173),"")</f>
        <v>-161</v>
      </c>
      <c r="C173" s="70" t="str">
        <f t="shared" si="2"/>
        <v/>
      </c>
      <c r="D173" s="72" t="str">
        <f>IF(Lançamentos!D171="","",Lançamentos!D171)</f>
        <v/>
      </c>
      <c r="E173" s="73" t="str">
        <f>IF(Lançamentos!E171="","",Lançamentos!E171)</f>
        <v/>
      </c>
      <c r="F173" s="73" t="str">
        <f>IF(Lançamentos!F171="","",Lançamentos!F171)</f>
        <v/>
      </c>
      <c r="G173" s="74" t="str">
        <f>IF(Lançamentos!G171="","",Lançamentos!G171)</f>
        <v/>
      </c>
      <c r="H173" s="74" t="str">
        <f>IF(Lançamentos!H171="","",Lançamentos!H171)</f>
        <v/>
      </c>
      <c r="I173" s="74" t="str">
        <f>IF(Lançamentos!I171="","",Lançamentos!I171)</f>
        <v/>
      </c>
      <c r="J173" s="74" t="str">
        <f>IF(Lançamentos!J171="","",Lançamentos!J171)</f>
        <v/>
      </c>
      <c r="K173" s="74" t="str">
        <f>IF(Lançamentos!K171="","",Lançamentos!K171)</f>
        <v/>
      </c>
      <c r="L173" s="72" t="str">
        <f>IF(Lançamentos!L171="","",Lançamentos!L171)</f>
        <v/>
      </c>
      <c r="M173" s="74" t="str">
        <f>IF(Lançamentos!M171="","",Lançamentos!M171)</f>
        <v/>
      </c>
      <c r="N173" s="72" t="str">
        <f>IF(Lançamentos!N171="","",Lançamentos!N171)</f>
        <v/>
      </c>
      <c r="O173" s="73" t="str">
        <f>IF(Lançamentos!O171="","",Lançamentos!O171)</f>
        <v/>
      </c>
      <c r="P173" s="71" t="str">
        <f>IF(Lançamentos!P171="","",Lançamentos!P171)</f>
        <v/>
      </c>
      <c r="Q173" s="75" t="str">
        <f>IF(Lançamentos!Q171="","",Lançamentos!Q171)</f>
        <v/>
      </c>
      <c r="R173" s="73" t="str">
        <f>IF(Lançamentos!R171="","",Lançamentos!R171)</f>
        <v/>
      </c>
      <c r="S173" s="74" t="str">
        <f>IF(Lançamentos!S171="","",Lançamentos!S171)</f>
        <v/>
      </c>
    </row>
    <row r="174" spans="1:19" ht="24.95" customHeight="1" x14ac:dyDescent="0.25">
      <c r="A174" s="33">
        <v>168</v>
      </c>
      <c r="B174" s="77" t="str">
        <f>IFERROR(E174&amp;"-"&amp;COUNTIF($E$7:E174,E174),"")</f>
        <v>-162</v>
      </c>
      <c r="C174" s="70" t="str">
        <f t="shared" si="2"/>
        <v/>
      </c>
      <c r="D174" s="72" t="str">
        <f>IF(Lançamentos!D172="","",Lançamentos!D172)</f>
        <v/>
      </c>
      <c r="E174" s="73" t="str">
        <f>IF(Lançamentos!E172="","",Lançamentos!E172)</f>
        <v/>
      </c>
      <c r="F174" s="73" t="str">
        <f>IF(Lançamentos!F172="","",Lançamentos!F172)</f>
        <v/>
      </c>
      <c r="G174" s="74" t="str">
        <f>IF(Lançamentos!G172="","",Lançamentos!G172)</f>
        <v/>
      </c>
      <c r="H174" s="74" t="str">
        <f>IF(Lançamentos!H172="","",Lançamentos!H172)</f>
        <v/>
      </c>
      <c r="I174" s="74" t="str">
        <f>IF(Lançamentos!I172="","",Lançamentos!I172)</f>
        <v/>
      </c>
      <c r="J174" s="74" t="str">
        <f>IF(Lançamentos!J172="","",Lançamentos!J172)</f>
        <v/>
      </c>
      <c r="K174" s="74" t="str">
        <f>IF(Lançamentos!K172="","",Lançamentos!K172)</f>
        <v/>
      </c>
      <c r="L174" s="72" t="str">
        <f>IF(Lançamentos!L172="","",Lançamentos!L172)</f>
        <v/>
      </c>
      <c r="M174" s="74" t="str">
        <f>IF(Lançamentos!M172="","",Lançamentos!M172)</f>
        <v/>
      </c>
      <c r="N174" s="72" t="str">
        <f>IF(Lançamentos!N172="","",Lançamentos!N172)</f>
        <v/>
      </c>
      <c r="O174" s="73" t="str">
        <f>IF(Lançamentos!O172="","",Lançamentos!O172)</f>
        <v/>
      </c>
      <c r="P174" s="71" t="str">
        <f>IF(Lançamentos!P172="","",Lançamentos!P172)</f>
        <v/>
      </c>
      <c r="Q174" s="75" t="str">
        <f>IF(Lançamentos!Q172="","",Lançamentos!Q172)</f>
        <v/>
      </c>
      <c r="R174" s="73" t="str">
        <f>IF(Lançamentos!R172="","",Lançamentos!R172)</f>
        <v/>
      </c>
      <c r="S174" s="74" t="str">
        <f>IF(Lançamentos!S172="","",Lançamentos!S172)</f>
        <v/>
      </c>
    </row>
    <row r="175" spans="1:19" ht="24.95" customHeight="1" x14ac:dyDescent="0.25">
      <c r="A175" s="33">
        <v>169</v>
      </c>
      <c r="B175" s="77" t="str">
        <f>IFERROR(E175&amp;"-"&amp;COUNTIF($E$7:E175,E175),"")</f>
        <v>-163</v>
      </c>
      <c r="C175" s="70" t="str">
        <f t="shared" si="2"/>
        <v/>
      </c>
      <c r="D175" s="72" t="str">
        <f>IF(Lançamentos!D173="","",Lançamentos!D173)</f>
        <v/>
      </c>
      <c r="E175" s="73" t="str">
        <f>IF(Lançamentos!E173="","",Lançamentos!E173)</f>
        <v/>
      </c>
      <c r="F175" s="73" t="str">
        <f>IF(Lançamentos!F173="","",Lançamentos!F173)</f>
        <v/>
      </c>
      <c r="G175" s="74" t="str">
        <f>IF(Lançamentos!G173="","",Lançamentos!G173)</f>
        <v/>
      </c>
      <c r="H175" s="74" t="str">
        <f>IF(Lançamentos!H173="","",Lançamentos!H173)</f>
        <v/>
      </c>
      <c r="I175" s="74" t="str">
        <f>IF(Lançamentos!I173="","",Lançamentos!I173)</f>
        <v/>
      </c>
      <c r="J175" s="74" t="str">
        <f>IF(Lançamentos!J173="","",Lançamentos!J173)</f>
        <v/>
      </c>
      <c r="K175" s="74" t="str">
        <f>IF(Lançamentos!K173="","",Lançamentos!K173)</f>
        <v/>
      </c>
      <c r="L175" s="72" t="str">
        <f>IF(Lançamentos!L173="","",Lançamentos!L173)</f>
        <v/>
      </c>
      <c r="M175" s="74" t="str">
        <f>IF(Lançamentos!M173="","",Lançamentos!M173)</f>
        <v/>
      </c>
      <c r="N175" s="72" t="str">
        <f>IF(Lançamentos!N173="","",Lançamentos!N173)</f>
        <v/>
      </c>
      <c r="O175" s="73" t="str">
        <f>IF(Lançamentos!O173="","",Lançamentos!O173)</f>
        <v/>
      </c>
      <c r="P175" s="71" t="str">
        <f>IF(Lançamentos!P173="","",Lançamentos!P173)</f>
        <v/>
      </c>
      <c r="Q175" s="75" t="str">
        <f>IF(Lançamentos!Q173="","",Lançamentos!Q173)</f>
        <v/>
      </c>
      <c r="R175" s="73" t="str">
        <f>IF(Lançamentos!R173="","",Lançamentos!R173)</f>
        <v/>
      </c>
      <c r="S175" s="74" t="str">
        <f>IF(Lançamentos!S173="","",Lançamentos!S173)</f>
        <v/>
      </c>
    </row>
    <row r="176" spans="1:19" ht="24.95" customHeight="1" x14ac:dyDescent="0.25">
      <c r="A176" s="33">
        <v>170</v>
      </c>
      <c r="B176" s="77" t="str">
        <f>IFERROR(E176&amp;"-"&amp;COUNTIF($E$7:E176,E176),"")</f>
        <v>-164</v>
      </c>
      <c r="C176" s="70" t="str">
        <f t="shared" si="2"/>
        <v/>
      </c>
      <c r="D176" s="72" t="str">
        <f>IF(Lançamentos!D174="","",Lançamentos!D174)</f>
        <v/>
      </c>
      <c r="E176" s="73" t="str">
        <f>IF(Lançamentos!E174="","",Lançamentos!E174)</f>
        <v/>
      </c>
      <c r="F176" s="73" t="str">
        <f>IF(Lançamentos!F174="","",Lançamentos!F174)</f>
        <v/>
      </c>
      <c r="G176" s="74" t="str">
        <f>IF(Lançamentos!G174="","",Lançamentos!G174)</f>
        <v/>
      </c>
      <c r="H176" s="74" t="str">
        <f>IF(Lançamentos!H174="","",Lançamentos!H174)</f>
        <v/>
      </c>
      <c r="I176" s="74" t="str">
        <f>IF(Lançamentos!I174="","",Lançamentos!I174)</f>
        <v/>
      </c>
      <c r="J176" s="74" t="str">
        <f>IF(Lançamentos!J174="","",Lançamentos!J174)</f>
        <v/>
      </c>
      <c r="K176" s="74" t="str">
        <f>IF(Lançamentos!K174="","",Lançamentos!K174)</f>
        <v/>
      </c>
      <c r="L176" s="72" t="str">
        <f>IF(Lançamentos!L174="","",Lançamentos!L174)</f>
        <v/>
      </c>
      <c r="M176" s="74" t="str">
        <f>IF(Lançamentos!M174="","",Lançamentos!M174)</f>
        <v/>
      </c>
      <c r="N176" s="72" t="str">
        <f>IF(Lançamentos!N174="","",Lançamentos!N174)</f>
        <v/>
      </c>
      <c r="O176" s="73" t="str">
        <f>IF(Lançamentos!O174="","",Lançamentos!O174)</f>
        <v/>
      </c>
      <c r="P176" s="71" t="str">
        <f>IF(Lançamentos!P174="","",Lançamentos!P174)</f>
        <v/>
      </c>
      <c r="Q176" s="75" t="str">
        <f>IF(Lançamentos!Q174="","",Lançamentos!Q174)</f>
        <v/>
      </c>
      <c r="R176" s="73" t="str">
        <f>IF(Lançamentos!R174="","",Lançamentos!R174)</f>
        <v/>
      </c>
      <c r="S176" s="74" t="str">
        <f>IF(Lançamentos!S174="","",Lançamentos!S174)</f>
        <v/>
      </c>
    </row>
    <row r="177" spans="1:19" ht="24.95" customHeight="1" x14ac:dyDescent="0.25">
      <c r="A177" s="33">
        <v>171</v>
      </c>
      <c r="B177" s="77" t="str">
        <f>IFERROR(E177&amp;"-"&amp;COUNTIF($E$7:E177,E177),"")</f>
        <v>-165</v>
      </c>
      <c r="C177" s="70" t="str">
        <f t="shared" si="2"/>
        <v/>
      </c>
      <c r="D177" s="72" t="str">
        <f>IF(Lançamentos!D175="","",Lançamentos!D175)</f>
        <v/>
      </c>
      <c r="E177" s="73" t="str">
        <f>IF(Lançamentos!E175="","",Lançamentos!E175)</f>
        <v/>
      </c>
      <c r="F177" s="73" t="str">
        <f>IF(Lançamentos!F175="","",Lançamentos!F175)</f>
        <v/>
      </c>
      <c r="G177" s="74" t="str">
        <f>IF(Lançamentos!G175="","",Lançamentos!G175)</f>
        <v/>
      </c>
      <c r="H177" s="74" t="str">
        <f>IF(Lançamentos!H175="","",Lançamentos!H175)</f>
        <v/>
      </c>
      <c r="I177" s="74" t="str">
        <f>IF(Lançamentos!I175="","",Lançamentos!I175)</f>
        <v/>
      </c>
      <c r="J177" s="74" t="str">
        <f>IF(Lançamentos!J175="","",Lançamentos!J175)</f>
        <v/>
      </c>
      <c r="K177" s="74" t="str">
        <f>IF(Lançamentos!K175="","",Lançamentos!K175)</f>
        <v/>
      </c>
      <c r="L177" s="72" t="str">
        <f>IF(Lançamentos!L175="","",Lançamentos!L175)</f>
        <v/>
      </c>
      <c r="M177" s="74" t="str">
        <f>IF(Lançamentos!M175="","",Lançamentos!M175)</f>
        <v/>
      </c>
      <c r="N177" s="72" t="str">
        <f>IF(Lançamentos!N175="","",Lançamentos!N175)</f>
        <v/>
      </c>
      <c r="O177" s="73" t="str">
        <f>IF(Lançamentos!O175="","",Lançamentos!O175)</f>
        <v/>
      </c>
      <c r="P177" s="71" t="str">
        <f>IF(Lançamentos!P175="","",Lançamentos!P175)</f>
        <v/>
      </c>
      <c r="Q177" s="75" t="str">
        <f>IF(Lançamentos!Q175="","",Lançamentos!Q175)</f>
        <v/>
      </c>
      <c r="R177" s="73" t="str">
        <f>IF(Lançamentos!R175="","",Lançamentos!R175)</f>
        <v/>
      </c>
      <c r="S177" s="74" t="str">
        <f>IF(Lançamentos!S175="","",Lançamentos!S175)</f>
        <v/>
      </c>
    </row>
    <row r="178" spans="1:19" ht="24.95" customHeight="1" x14ac:dyDescent="0.25">
      <c r="A178" s="33">
        <v>172</v>
      </c>
      <c r="B178" s="77" t="str">
        <f>IFERROR(E178&amp;"-"&amp;COUNTIF($E$7:E178,E178),"")</f>
        <v>-166</v>
      </c>
      <c r="C178" s="70" t="str">
        <f t="shared" si="2"/>
        <v/>
      </c>
      <c r="D178" s="72" t="str">
        <f>IF(Lançamentos!D176="","",Lançamentos!D176)</f>
        <v/>
      </c>
      <c r="E178" s="73" t="str">
        <f>IF(Lançamentos!E176="","",Lançamentos!E176)</f>
        <v/>
      </c>
      <c r="F178" s="73" t="str">
        <f>IF(Lançamentos!F176="","",Lançamentos!F176)</f>
        <v/>
      </c>
      <c r="G178" s="74" t="str">
        <f>IF(Lançamentos!G176="","",Lançamentos!G176)</f>
        <v/>
      </c>
      <c r="H178" s="74" t="str">
        <f>IF(Lançamentos!H176="","",Lançamentos!H176)</f>
        <v/>
      </c>
      <c r="I178" s="74" t="str">
        <f>IF(Lançamentos!I176="","",Lançamentos!I176)</f>
        <v/>
      </c>
      <c r="J178" s="74" t="str">
        <f>IF(Lançamentos!J176="","",Lançamentos!J176)</f>
        <v/>
      </c>
      <c r="K178" s="74" t="str">
        <f>IF(Lançamentos!K176="","",Lançamentos!K176)</f>
        <v/>
      </c>
      <c r="L178" s="72" t="str">
        <f>IF(Lançamentos!L176="","",Lançamentos!L176)</f>
        <v/>
      </c>
      <c r="M178" s="74" t="str">
        <f>IF(Lançamentos!M176="","",Lançamentos!M176)</f>
        <v/>
      </c>
      <c r="N178" s="72" t="str">
        <f>IF(Lançamentos!N176="","",Lançamentos!N176)</f>
        <v/>
      </c>
      <c r="O178" s="73" t="str">
        <f>IF(Lançamentos!O176="","",Lançamentos!O176)</f>
        <v/>
      </c>
      <c r="P178" s="71" t="str">
        <f>IF(Lançamentos!P176="","",Lançamentos!P176)</f>
        <v/>
      </c>
      <c r="Q178" s="75" t="str">
        <f>IF(Lançamentos!Q176="","",Lançamentos!Q176)</f>
        <v/>
      </c>
      <c r="R178" s="73" t="str">
        <f>IF(Lançamentos!R176="","",Lançamentos!R176)</f>
        <v/>
      </c>
      <c r="S178" s="74" t="str">
        <f>IF(Lançamentos!S176="","",Lançamentos!S176)</f>
        <v/>
      </c>
    </row>
    <row r="179" spans="1:19" ht="24.95" customHeight="1" x14ac:dyDescent="0.25">
      <c r="A179" s="33">
        <v>173</v>
      </c>
      <c r="B179" s="77" t="str">
        <f>IFERROR(E179&amp;"-"&amp;COUNTIF($E$7:E179,E179),"")</f>
        <v>-167</v>
      </c>
      <c r="C179" s="70" t="str">
        <f t="shared" si="2"/>
        <v/>
      </c>
      <c r="D179" s="72" t="str">
        <f>IF(Lançamentos!D177="","",Lançamentos!D177)</f>
        <v/>
      </c>
      <c r="E179" s="73" t="str">
        <f>IF(Lançamentos!E177="","",Lançamentos!E177)</f>
        <v/>
      </c>
      <c r="F179" s="73" t="str">
        <f>IF(Lançamentos!F177="","",Lançamentos!F177)</f>
        <v/>
      </c>
      <c r="G179" s="74" t="str">
        <f>IF(Lançamentos!G177="","",Lançamentos!G177)</f>
        <v/>
      </c>
      <c r="H179" s="74" t="str">
        <f>IF(Lançamentos!H177="","",Lançamentos!H177)</f>
        <v/>
      </c>
      <c r="I179" s="74" t="str">
        <f>IF(Lançamentos!I177="","",Lançamentos!I177)</f>
        <v/>
      </c>
      <c r="J179" s="74" t="str">
        <f>IF(Lançamentos!J177="","",Lançamentos!J177)</f>
        <v/>
      </c>
      <c r="K179" s="74" t="str">
        <f>IF(Lançamentos!K177="","",Lançamentos!K177)</f>
        <v/>
      </c>
      <c r="L179" s="72" t="str">
        <f>IF(Lançamentos!L177="","",Lançamentos!L177)</f>
        <v/>
      </c>
      <c r="M179" s="74" t="str">
        <f>IF(Lançamentos!M177="","",Lançamentos!M177)</f>
        <v/>
      </c>
      <c r="N179" s="72" t="str">
        <f>IF(Lançamentos!N177="","",Lançamentos!N177)</f>
        <v/>
      </c>
      <c r="O179" s="73" t="str">
        <f>IF(Lançamentos!O177="","",Lançamentos!O177)</f>
        <v/>
      </c>
      <c r="P179" s="71" t="str">
        <f>IF(Lançamentos!P177="","",Lançamentos!P177)</f>
        <v/>
      </c>
      <c r="Q179" s="75" t="str">
        <f>IF(Lançamentos!Q177="","",Lançamentos!Q177)</f>
        <v/>
      </c>
      <c r="R179" s="73" t="str">
        <f>IF(Lançamentos!R177="","",Lançamentos!R177)</f>
        <v/>
      </c>
      <c r="S179" s="74" t="str">
        <f>IF(Lançamentos!S177="","",Lançamentos!S177)</f>
        <v/>
      </c>
    </row>
    <row r="180" spans="1:19" ht="24.95" customHeight="1" x14ac:dyDescent="0.25">
      <c r="A180" s="33">
        <v>174</v>
      </c>
      <c r="B180" s="77" t="str">
        <f>IFERROR(E180&amp;"-"&amp;COUNTIF($E$7:E180,E180),"")</f>
        <v>-168</v>
      </c>
      <c r="C180" s="70" t="str">
        <f t="shared" si="2"/>
        <v/>
      </c>
      <c r="D180" s="72" t="str">
        <f>IF(Lançamentos!D178="","",Lançamentos!D178)</f>
        <v/>
      </c>
      <c r="E180" s="73" t="str">
        <f>IF(Lançamentos!E178="","",Lançamentos!E178)</f>
        <v/>
      </c>
      <c r="F180" s="73" t="str">
        <f>IF(Lançamentos!F178="","",Lançamentos!F178)</f>
        <v/>
      </c>
      <c r="G180" s="74" t="str">
        <f>IF(Lançamentos!G178="","",Lançamentos!G178)</f>
        <v/>
      </c>
      <c r="H180" s="74" t="str">
        <f>IF(Lançamentos!H178="","",Lançamentos!H178)</f>
        <v/>
      </c>
      <c r="I180" s="74" t="str">
        <f>IF(Lançamentos!I178="","",Lançamentos!I178)</f>
        <v/>
      </c>
      <c r="J180" s="74" t="str">
        <f>IF(Lançamentos!J178="","",Lançamentos!J178)</f>
        <v/>
      </c>
      <c r="K180" s="74" t="str">
        <f>IF(Lançamentos!K178="","",Lançamentos!K178)</f>
        <v/>
      </c>
      <c r="L180" s="72" t="str">
        <f>IF(Lançamentos!L178="","",Lançamentos!L178)</f>
        <v/>
      </c>
      <c r="M180" s="74" t="str">
        <f>IF(Lançamentos!M178="","",Lançamentos!M178)</f>
        <v/>
      </c>
      <c r="N180" s="72" t="str">
        <f>IF(Lançamentos!N178="","",Lançamentos!N178)</f>
        <v/>
      </c>
      <c r="O180" s="73" t="str">
        <f>IF(Lançamentos!O178="","",Lançamentos!O178)</f>
        <v/>
      </c>
      <c r="P180" s="71" t="str">
        <f>IF(Lançamentos!P178="","",Lançamentos!P178)</f>
        <v/>
      </c>
      <c r="Q180" s="75" t="str">
        <f>IF(Lançamentos!Q178="","",Lançamentos!Q178)</f>
        <v/>
      </c>
      <c r="R180" s="73" t="str">
        <f>IF(Lançamentos!R178="","",Lançamentos!R178)</f>
        <v/>
      </c>
      <c r="S180" s="74" t="str">
        <f>IF(Lançamentos!S178="","",Lançamentos!S178)</f>
        <v/>
      </c>
    </row>
    <row r="181" spans="1:19" ht="24.95" customHeight="1" x14ac:dyDescent="0.25">
      <c r="A181" s="33">
        <v>175</v>
      </c>
      <c r="B181" s="77" t="str">
        <f>IFERROR(E181&amp;"-"&amp;COUNTIF($E$7:E181,E181),"")</f>
        <v>-169</v>
      </c>
      <c r="C181" s="70" t="str">
        <f t="shared" si="2"/>
        <v/>
      </c>
      <c r="D181" s="72" t="str">
        <f>IF(Lançamentos!D179="","",Lançamentos!D179)</f>
        <v/>
      </c>
      <c r="E181" s="73" t="str">
        <f>IF(Lançamentos!E179="","",Lançamentos!E179)</f>
        <v/>
      </c>
      <c r="F181" s="73" t="str">
        <f>IF(Lançamentos!F179="","",Lançamentos!F179)</f>
        <v/>
      </c>
      <c r="G181" s="74" t="str">
        <f>IF(Lançamentos!G179="","",Lançamentos!G179)</f>
        <v/>
      </c>
      <c r="H181" s="74" t="str">
        <f>IF(Lançamentos!H179="","",Lançamentos!H179)</f>
        <v/>
      </c>
      <c r="I181" s="74" t="str">
        <f>IF(Lançamentos!I179="","",Lançamentos!I179)</f>
        <v/>
      </c>
      <c r="J181" s="74" t="str">
        <f>IF(Lançamentos!J179="","",Lançamentos!J179)</f>
        <v/>
      </c>
      <c r="K181" s="74" t="str">
        <f>IF(Lançamentos!K179="","",Lançamentos!K179)</f>
        <v/>
      </c>
      <c r="L181" s="72" t="str">
        <f>IF(Lançamentos!L179="","",Lançamentos!L179)</f>
        <v/>
      </c>
      <c r="M181" s="74" t="str">
        <f>IF(Lançamentos!M179="","",Lançamentos!M179)</f>
        <v/>
      </c>
      <c r="N181" s="72" t="str">
        <f>IF(Lançamentos!N179="","",Lançamentos!N179)</f>
        <v/>
      </c>
      <c r="O181" s="73" t="str">
        <f>IF(Lançamentos!O179="","",Lançamentos!O179)</f>
        <v/>
      </c>
      <c r="P181" s="71" t="str">
        <f>IF(Lançamentos!P179="","",Lançamentos!P179)</f>
        <v/>
      </c>
      <c r="Q181" s="75" t="str">
        <f>IF(Lançamentos!Q179="","",Lançamentos!Q179)</f>
        <v/>
      </c>
      <c r="R181" s="73" t="str">
        <f>IF(Lançamentos!R179="","",Lançamentos!R179)</f>
        <v/>
      </c>
      <c r="S181" s="74" t="str">
        <f>IF(Lançamentos!S179="","",Lançamentos!S179)</f>
        <v/>
      </c>
    </row>
    <row r="182" spans="1:19" ht="24.95" customHeight="1" x14ac:dyDescent="0.25">
      <c r="A182" s="33">
        <v>176</v>
      </c>
      <c r="B182" s="77" t="str">
        <f>IFERROR(E182&amp;"-"&amp;COUNTIF($E$7:E182,E182),"")</f>
        <v>-170</v>
      </c>
      <c r="C182" s="70" t="str">
        <f t="shared" si="2"/>
        <v/>
      </c>
      <c r="D182" s="72" t="str">
        <f>IF(Lançamentos!D180="","",Lançamentos!D180)</f>
        <v/>
      </c>
      <c r="E182" s="73" t="str">
        <f>IF(Lançamentos!E180="","",Lançamentos!E180)</f>
        <v/>
      </c>
      <c r="F182" s="73" t="str">
        <f>IF(Lançamentos!F180="","",Lançamentos!F180)</f>
        <v/>
      </c>
      <c r="G182" s="74" t="str">
        <f>IF(Lançamentos!G180="","",Lançamentos!G180)</f>
        <v/>
      </c>
      <c r="H182" s="74" t="str">
        <f>IF(Lançamentos!H180="","",Lançamentos!H180)</f>
        <v/>
      </c>
      <c r="I182" s="74" t="str">
        <f>IF(Lançamentos!I180="","",Lançamentos!I180)</f>
        <v/>
      </c>
      <c r="J182" s="74" t="str">
        <f>IF(Lançamentos!J180="","",Lançamentos!J180)</f>
        <v/>
      </c>
      <c r="K182" s="74" t="str">
        <f>IF(Lançamentos!K180="","",Lançamentos!K180)</f>
        <v/>
      </c>
      <c r="L182" s="72" t="str">
        <f>IF(Lançamentos!L180="","",Lançamentos!L180)</f>
        <v/>
      </c>
      <c r="M182" s="74" t="str">
        <f>IF(Lançamentos!M180="","",Lançamentos!M180)</f>
        <v/>
      </c>
      <c r="N182" s="72" t="str">
        <f>IF(Lançamentos!N180="","",Lançamentos!N180)</f>
        <v/>
      </c>
      <c r="O182" s="73" t="str">
        <f>IF(Lançamentos!O180="","",Lançamentos!O180)</f>
        <v/>
      </c>
      <c r="P182" s="71" t="str">
        <f>IF(Lançamentos!P180="","",Lançamentos!P180)</f>
        <v/>
      </c>
      <c r="Q182" s="75" t="str">
        <f>IF(Lançamentos!Q180="","",Lançamentos!Q180)</f>
        <v/>
      </c>
      <c r="R182" s="73" t="str">
        <f>IF(Lançamentos!R180="","",Lançamentos!R180)</f>
        <v/>
      </c>
      <c r="S182" s="74" t="str">
        <f>IF(Lançamentos!S180="","",Lançamentos!S180)</f>
        <v/>
      </c>
    </row>
    <row r="183" spans="1:19" ht="24.95" customHeight="1" x14ac:dyDescent="0.25">
      <c r="A183" s="33">
        <v>177</v>
      </c>
      <c r="B183" s="77" t="str">
        <f>IFERROR(E183&amp;"-"&amp;COUNTIF($E$7:E183,E183),"")</f>
        <v>-171</v>
      </c>
      <c r="C183" s="70" t="str">
        <f t="shared" si="2"/>
        <v/>
      </c>
      <c r="D183" s="72" t="str">
        <f>IF(Lançamentos!D181="","",Lançamentos!D181)</f>
        <v/>
      </c>
      <c r="E183" s="73" t="str">
        <f>IF(Lançamentos!E181="","",Lançamentos!E181)</f>
        <v/>
      </c>
      <c r="F183" s="73" t="str">
        <f>IF(Lançamentos!F181="","",Lançamentos!F181)</f>
        <v/>
      </c>
      <c r="G183" s="74" t="str">
        <f>IF(Lançamentos!G181="","",Lançamentos!G181)</f>
        <v/>
      </c>
      <c r="H183" s="74" t="str">
        <f>IF(Lançamentos!H181="","",Lançamentos!H181)</f>
        <v/>
      </c>
      <c r="I183" s="74" t="str">
        <f>IF(Lançamentos!I181="","",Lançamentos!I181)</f>
        <v/>
      </c>
      <c r="J183" s="74" t="str">
        <f>IF(Lançamentos!J181="","",Lançamentos!J181)</f>
        <v/>
      </c>
      <c r="K183" s="74" t="str">
        <f>IF(Lançamentos!K181="","",Lançamentos!K181)</f>
        <v/>
      </c>
      <c r="L183" s="72" t="str">
        <f>IF(Lançamentos!L181="","",Lançamentos!L181)</f>
        <v/>
      </c>
      <c r="M183" s="74" t="str">
        <f>IF(Lançamentos!M181="","",Lançamentos!M181)</f>
        <v/>
      </c>
      <c r="N183" s="72" t="str">
        <f>IF(Lançamentos!N181="","",Lançamentos!N181)</f>
        <v/>
      </c>
      <c r="O183" s="73" t="str">
        <f>IF(Lançamentos!O181="","",Lançamentos!O181)</f>
        <v/>
      </c>
      <c r="P183" s="71" t="str">
        <f>IF(Lançamentos!P181="","",Lançamentos!P181)</f>
        <v/>
      </c>
      <c r="Q183" s="75" t="str">
        <f>IF(Lançamentos!Q181="","",Lançamentos!Q181)</f>
        <v/>
      </c>
      <c r="R183" s="73" t="str">
        <f>IF(Lançamentos!R181="","",Lançamentos!R181)</f>
        <v/>
      </c>
      <c r="S183" s="74" t="str">
        <f>IF(Lançamentos!S181="","",Lançamentos!S181)</f>
        <v/>
      </c>
    </row>
    <row r="184" spans="1:19" ht="24.95" customHeight="1" x14ac:dyDescent="0.25">
      <c r="A184" s="33">
        <v>178</v>
      </c>
      <c r="B184" s="77" t="str">
        <f>IFERROR(E184&amp;"-"&amp;COUNTIF($E$7:E184,E184),"")</f>
        <v>-172</v>
      </c>
      <c r="C184" s="70" t="str">
        <f t="shared" si="2"/>
        <v/>
      </c>
      <c r="D184" s="72" t="str">
        <f>IF(Lançamentos!D182="","",Lançamentos!D182)</f>
        <v/>
      </c>
      <c r="E184" s="73" t="str">
        <f>IF(Lançamentos!E182="","",Lançamentos!E182)</f>
        <v/>
      </c>
      <c r="F184" s="73" t="str">
        <f>IF(Lançamentos!F182="","",Lançamentos!F182)</f>
        <v/>
      </c>
      <c r="G184" s="74" t="str">
        <f>IF(Lançamentos!G182="","",Lançamentos!G182)</f>
        <v/>
      </c>
      <c r="H184" s="74" t="str">
        <f>IF(Lançamentos!H182="","",Lançamentos!H182)</f>
        <v/>
      </c>
      <c r="I184" s="74" t="str">
        <f>IF(Lançamentos!I182="","",Lançamentos!I182)</f>
        <v/>
      </c>
      <c r="J184" s="74" t="str">
        <f>IF(Lançamentos!J182="","",Lançamentos!J182)</f>
        <v/>
      </c>
      <c r="K184" s="74" t="str">
        <f>IF(Lançamentos!K182="","",Lançamentos!K182)</f>
        <v/>
      </c>
      <c r="L184" s="72" t="str">
        <f>IF(Lançamentos!L182="","",Lançamentos!L182)</f>
        <v/>
      </c>
      <c r="M184" s="74" t="str">
        <f>IF(Lançamentos!M182="","",Lançamentos!M182)</f>
        <v/>
      </c>
      <c r="N184" s="72" t="str">
        <f>IF(Lançamentos!N182="","",Lançamentos!N182)</f>
        <v/>
      </c>
      <c r="O184" s="73" t="str">
        <f>IF(Lançamentos!O182="","",Lançamentos!O182)</f>
        <v/>
      </c>
      <c r="P184" s="71" t="str">
        <f>IF(Lançamentos!P182="","",Lançamentos!P182)</f>
        <v/>
      </c>
      <c r="Q184" s="75" t="str">
        <f>IF(Lançamentos!Q182="","",Lançamentos!Q182)</f>
        <v/>
      </c>
      <c r="R184" s="73" t="str">
        <f>IF(Lançamentos!R182="","",Lançamentos!R182)</f>
        <v/>
      </c>
      <c r="S184" s="74" t="str">
        <f>IF(Lançamentos!S182="","",Lançamentos!S182)</f>
        <v/>
      </c>
    </row>
    <row r="185" spans="1:19" ht="24.95" customHeight="1" x14ac:dyDescent="0.25">
      <c r="A185" s="33">
        <v>179</v>
      </c>
      <c r="B185" s="77" t="str">
        <f>IFERROR(E185&amp;"-"&amp;COUNTIF($E$7:E185,E185),"")</f>
        <v>-173</v>
      </c>
      <c r="C185" s="70" t="str">
        <f t="shared" si="2"/>
        <v/>
      </c>
      <c r="D185" s="72" t="str">
        <f>IF(Lançamentos!D183="","",Lançamentos!D183)</f>
        <v/>
      </c>
      <c r="E185" s="73" t="str">
        <f>IF(Lançamentos!E183="","",Lançamentos!E183)</f>
        <v/>
      </c>
      <c r="F185" s="73" t="str">
        <f>IF(Lançamentos!F183="","",Lançamentos!F183)</f>
        <v/>
      </c>
      <c r="G185" s="74" t="str">
        <f>IF(Lançamentos!G183="","",Lançamentos!G183)</f>
        <v/>
      </c>
      <c r="H185" s="74" t="str">
        <f>IF(Lançamentos!H183="","",Lançamentos!H183)</f>
        <v/>
      </c>
      <c r="I185" s="74" t="str">
        <f>IF(Lançamentos!I183="","",Lançamentos!I183)</f>
        <v/>
      </c>
      <c r="J185" s="74" t="str">
        <f>IF(Lançamentos!J183="","",Lançamentos!J183)</f>
        <v/>
      </c>
      <c r="K185" s="74" t="str">
        <f>IF(Lançamentos!K183="","",Lançamentos!K183)</f>
        <v/>
      </c>
      <c r="L185" s="72" t="str">
        <f>IF(Lançamentos!L183="","",Lançamentos!L183)</f>
        <v/>
      </c>
      <c r="M185" s="74" t="str">
        <f>IF(Lançamentos!M183="","",Lançamentos!M183)</f>
        <v/>
      </c>
      <c r="N185" s="72" t="str">
        <f>IF(Lançamentos!N183="","",Lançamentos!N183)</f>
        <v/>
      </c>
      <c r="O185" s="73" t="str">
        <f>IF(Lançamentos!O183="","",Lançamentos!O183)</f>
        <v/>
      </c>
      <c r="P185" s="71" t="str">
        <f>IF(Lançamentos!P183="","",Lançamentos!P183)</f>
        <v/>
      </c>
      <c r="Q185" s="75" t="str">
        <f>IF(Lançamentos!Q183="","",Lançamentos!Q183)</f>
        <v/>
      </c>
      <c r="R185" s="73" t="str">
        <f>IF(Lançamentos!R183="","",Lançamentos!R183)</f>
        <v/>
      </c>
      <c r="S185" s="74" t="str">
        <f>IF(Lançamentos!S183="","",Lançamentos!S183)</f>
        <v/>
      </c>
    </row>
    <row r="186" spans="1:19" ht="24.95" customHeight="1" x14ac:dyDescent="0.25">
      <c r="A186" s="33">
        <v>180</v>
      </c>
      <c r="B186" s="77" t="str">
        <f>IFERROR(E186&amp;"-"&amp;COUNTIF($E$7:E186,E186),"")</f>
        <v>-174</v>
      </c>
      <c r="C186" s="70" t="str">
        <f t="shared" si="2"/>
        <v/>
      </c>
      <c r="D186" s="72" t="str">
        <f>IF(Lançamentos!D184="","",Lançamentos!D184)</f>
        <v/>
      </c>
      <c r="E186" s="73" t="str">
        <f>IF(Lançamentos!E184="","",Lançamentos!E184)</f>
        <v/>
      </c>
      <c r="F186" s="73" t="str">
        <f>IF(Lançamentos!F184="","",Lançamentos!F184)</f>
        <v/>
      </c>
      <c r="G186" s="74" t="str">
        <f>IF(Lançamentos!G184="","",Lançamentos!G184)</f>
        <v/>
      </c>
      <c r="H186" s="74" t="str">
        <f>IF(Lançamentos!H184="","",Lançamentos!H184)</f>
        <v/>
      </c>
      <c r="I186" s="74" t="str">
        <f>IF(Lançamentos!I184="","",Lançamentos!I184)</f>
        <v/>
      </c>
      <c r="J186" s="74" t="str">
        <f>IF(Lançamentos!J184="","",Lançamentos!J184)</f>
        <v/>
      </c>
      <c r="K186" s="74" t="str">
        <f>IF(Lançamentos!K184="","",Lançamentos!K184)</f>
        <v/>
      </c>
      <c r="L186" s="72" t="str">
        <f>IF(Lançamentos!L184="","",Lançamentos!L184)</f>
        <v/>
      </c>
      <c r="M186" s="74" t="str">
        <f>IF(Lançamentos!M184="","",Lançamentos!M184)</f>
        <v/>
      </c>
      <c r="N186" s="72" t="str">
        <f>IF(Lançamentos!N184="","",Lançamentos!N184)</f>
        <v/>
      </c>
      <c r="O186" s="73" t="str">
        <f>IF(Lançamentos!O184="","",Lançamentos!O184)</f>
        <v/>
      </c>
      <c r="P186" s="71" t="str">
        <f>IF(Lançamentos!P184="","",Lançamentos!P184)</f>
        <v/>
      </c>
      <c r="Q186" s="75" t="str">
        <f>IF(Lançamentos!Q184="","",Lançamentos!Q184)</f>
        <v/>
      </c>
      <c r="R186" s="73" t="str">
        <f>IF(Lançamentos!R184="","",Lançamentos!R184)</f>
        <v/>
      </c>
      <c r="S186" s="74" t="str">
        <f>IF(Lançamentos!S184="","",Lançamentos!S184)</f>
        <v/>
      </c>
    </row>
    <row r="187" spans="1:19" ht="24.95" customHeight="1" x14ac:dyDescent="0.25">
      <c r="A187" s="33">
        <v>181</v>
      </c>
      <c r="B187" s="77" t="str">
        <f>IFERROR(E187&amp;"-"&amp;COUNTIF($E$7:E187,E187),"")</f>
        <v>-175</v>
      </c>
      <c r="C187" s="70" t="str">
        <f t="shared" si="2"/>
        <v/>
      </c>
      <c r="D187" s="72" t="str">
        <f>IF(Lançamentos!D185="","",Lançamentos!D185)</f>
        <v/>
      </c>
      <c r="E187" s="73" t="str">
        <f>IF(Lançamentos!E185="","",Lançamentos!E185)</f>
        <v/>
      </c>
      <c r="F187" s="73" t="str">
        <f>IF(Lançamentos!F185="","",Lançamentos!F185)</f>
        <v/>
      </c>
      <c r="G187" s="74" t="str">
        <f>IF(Lançamentos!G185="","",Lançamentos!G185)</f>
        <v/>
      </c>
      <c r="H187" s="74" t="str">
        <f>IF(Lançamentos!H185="","",Lançamentos!H185)</f>
        <v/>
      </c>
      <c r="I187" s="74" t="str">
        <f>IF(Lançamentos!I185="","",Lançamentos!I185)</f>
        <v/>
      </c>
      <c r="J187" s="74" t="str">
        <f>IF(Lançamentos!J185="","",Lançamentos!J185)</f>
        <v/>
      </c>
      <c r="K187" s="74" t="str">
        <f>IF(Lançamentos!K185="","",Lançamentos!K185)</f>
        <v/>
      </c>
      <c r="L187" s="72" t="str">
        <f>IF(Lançamentos!L185="","",Lançamentos!L185)</f>
        <v/>
      </c>
      <c r="M187" s="74" t="str">
        <f>IF(Lançamentos!M185="","",Lançamentos!M185)</f>
        <v/>
      </c>
      <c r="N187" s="72" t="str">
        <f>IF(Lançamentos!N185="","",Lançamentos!N185)</f>
        <v/>
      </c>
      <c r="O187" s="73" t="str">
        <f>IF(Lançamentos!O185="","",Lançamentos!O185)</f>
        <v/>
      </c>
      <c r="P187" s="71" t="str">
        <f>IF(Lançamentos!P185="","",Lançamentos!P185)</f>
        <v/>
      </c>
      <c r="Q187" s="75" t="str">
        <f>IF(Lançamentos!Q185="","",Lançamentos!Q185)</f>
        <v/>
      </c>
      <c r="R187" s="73" t="str">
        <f>IF(Lançamentos!R185="","",Lançamentos!R185)</f>
        <v/>
      </c>
      <c r="S187" s="74" t="str">
        <f>IF(Lançamentos!S185="","",Lançamentos!S185)</f>
        <v/>
      </c>
    </row>
    <row r="188" spans="1:19" ht="24.95" customHeight="1" x14ac:dyDescent="0.25">
      <c r="A188" s="33">
        <v>182</v>
      </c>
      <c r="B188" s="77" t="str">
        <f>IFERROR(E188&amp;"-"&amp;COUNTIF($E$7:E188,E188),"")</f>
        <v>-176</v>
      </c>
      <c r="C188" s="70" t="str">
        <f t="shared" si="2"/>
        <v/>
      </c>
      <c r="D188" s="72" t="str">
        <f>IF(Lançamentos!D186="","",Lançamentos!D186)</f>
        <v/>
      </c>
      <c r="E188" s="73" t="str">
        <f>IF(Lançamentos!E186="","",Lançamentos!E186)</f>
        <v/>
      </c>
      <c r="F188" s="73" t="str">
        <f>IF(Lançamentos!F186="","",Lançamentos!F186)</f>
        <v/>
      </c>
      <c r="G188" s="74" t="str">
        <f>IF(Lançamentos!G186="","",Lançamentos!G186)</f>
        <v/>
      </c>
      <c r="H188" s="74" t="str">
        <f>IF(Lançamentos!H186="","",Lançamentos!H186)</f>
        <v/>
      </c>
      <c r="I188" s="74" t="str">
        <f>IF(Lançamentos!I186="","",Lançamentos!I186)</f>
        <v/>
      </c>
      <c r="J188" s="74" t="str">
        <f>IF(Lançamentos!J186="","",Lançamentos!J186)</f>
        <v/>
      </c>
      <c r="K188" s="74" t="str">
        <f>IF(Lançamentos!K186="","",Lançamentos!K186)</f>
        <v/>
      </c>
      <c r="L188" s="72" t="str">
        <f>IF(Lançamentos!L186="","",Lançamentos!L186)</f>
        <v/>
      </c>
      <c r="M188" s="74" t="str">
        <f>IF(Lançamentos!M186="","",Lançamentos!M186)</f>
        <v/>
      </c>
      <c r="N188" s="72" t="str">
        <f>IF(Lançamentos!N186="","",Lançamentos!N186)</f>
        <v/>
      </c>
      <c r="O188" s="73" t="str">
        <f>IF(Lançamentos!O186="","",Lançamentos!O186)</f>
        <v/>
      </c>
      <c r="P188" s="71" t="str">
        <f>IF(Lançamentos!P186="","",Lançamentos!P186)</f>
        <v/>
      </c>
      <c r="Q188" s="75" t="str">
        <f>IF(Lançamentos!Q186="","",Lançamentos!Q186)</f>
        <v/>
      </c>
      <c r="R188" s="73" t="str">
        <f>IF(Lançamentos!R186="","",Lançamentos!R186)</f>
        <v/>
      </c>
      <c r="S188" s="74" t="str">
        <f>IF(Lançamentos!S186="","",Lançamentos!S186)</f>
        <v/>
      </c>
    </row>
    <row r="189" spans="1:19" ht="24.95" customHeight="1" x14ac:dyDescent="0.25">
      <c r="A189" s="33">
        <v>183</v>
      </c>
      <c r="B189" s="77" t="str">
        <f>IFERROR(E189&amp;"-"&amp;COUNTIF($E$7:E189,E189),"")</f>
        <v>-177</v>
      </c>
      <c r="C189" s="70" t="str">
        <f t="shared" si="2"/>
        <v/>
      </c>
      <c r="D189" s="72" t="str">
        <f>IF(Lançamentos!D187="","",Lançamentos!D187)</f>
        <v/>
      </c>
      <c r="E189" s="73" t="str">
        <f>IF(Lançamentos!E187="","",Lançamentos!E187)</f>
        <v/>
      </c>
      <c r="F189" s="73" t="str">
        <f>IF(Lançamentos!F187="","",Lançamentos!F187)</f>
        <v/>
      </c>
      <c r="G189" s="74" t="str">
        <f>IF(Lançamentos!G187="","",Lançamentos!G187)</f>
        <v/>
      </c>
      <c r="H189" s="74" t="str">
        <f>IF(Lançamentos!H187="","",Lançamentos!H187)</f>
        <v/>
      </c>
      <c r="I189" s="74" t="str">
        <f>IF(Lançamentos!I187="","",Lançamentos!I187)</f>
        <v/>
      </c>
      <c r="J189" s="74" t="str">
        <f>IF(Lançamentos!J187="","",Lançamentos!J187)</f>
        <v/>
      </c>
      <c r="K189" s="74" t="str">
        <f>IF(Lançamentos!K187="","",Lançamentos!K187)</f>
        <v/>
      </c>
      <c r="L189" s="72" t="str">
        <f>IF(Lançamentos!L187="","",Lançamentos!L187)</f>
        <v/>
      </c>
      <c r="M189" s="74" t="str">
        <f>IF(Lançamentos!M187="","",Lançamentos!M187)</f>
        <v/>
      </c>
      <c r="N189" s="72" t="str">
        <f>IF(Lançamentos!N187="","",Lançamentos!N187)</f>
        <v/>
      </c>
      <c r="O189" s="73" t="str">
        <f>IF(Lançamentos!O187="","",Lançamentos!O187)</f>
        <v/>
      </c>
      <c r="P189" s="71" t="str">
        <f>IF(Lançamentos!P187="","",Lançamentos!P187)</f>
        <v/>
      </c>
      <c r="Q189" s="75" t="str">
        <f>IF(Lançamentos!Q187="","",Lançamentos!Q187)</f>
        <v/>
      </c>
      <c r="R189" s="73" t="str">
        <f>IF(Lançamentos!R187="","",Lançamentos!R187)</f>
        <v/>
      </c>
      <c r="S189" s="74" t="str">
        <f>IF(Lançamentos!S187="","",Lançamentos!S187)</f>
        <v/>
      </c>
    </row>
    <row r="190" spans="1:19" ht="24.95" customHeight="1" x14ac:dyDescent="0.25">
      <c r="A190" s="33">
        <v>184</v>
      </c>
      <c r="B190" s="77" t="str">
        <f>IFERROR(E190&amp;"-"&amp;COUNTIF($E$7:E190,E190),"")</f>
        <v>-178</v>
      </c>
      <c r="C190" s="70" t="str">
        <f t="shared" si="2"/>
        <v/>
      </c>
      <c r="D190" s="72" t="str">
        <f>IF(Lançamentos!D188="","",Lançamentos!D188)</f>
        <v/>
      </c>
      <c r="E190" s="73" t="str">
        <f>IF(Lançamentos!E188="","",Lançamentos!E188)</f>
        <v/>
      </c>
      <c r="F190" s="73" t="str">
        <f>IF(Lançamentos!F188="","",Lançamentos!F188)</f>
        <v/>
      </c>
      <c r="G190" s="74" t="str">
        <f>IF(Lançamentos!G188="","",Lançamentos!G188)</f>
        <v/>
      </c>
      <c r="H190" s="74" t="str">
        <f>IF(Lançamentos!H188="","",Lançamentos!H188)</f>
        <v/>
      </c>
      <c r="I190" s="74" t="str">
        <f>IF(Lançamentos!I188="","",Lançamentos!I188)</f>
        <v/>
      </c>
      <c r="J190" s="74" t="str">
        <f>IF(Lançamentos!J188="","",Lançamentos!J188)</f>
        <v/>
      </c>
      <c r="K190" s="74" t="str">
        <f>IF(Lançamentos!K188="","",Lançamentos!K188)</f>
        <v/>
      </c>
      <c r="L190" s="72" t="str">
        <f>IF(Lançamentos!L188="","",Lançamentos!L188)</f>
        <v/>
      </c>
      <c r="M190" s="74" t="str">
        <f>IF(Lançamentos!M188="","",Lançamentos!M188)</f>
        <v/>
      </c>
      <c r="N190" s="72" t="str">
        <f>IF(Lançamentos!N188="","",Lançamentos!N188)</f>
        <v/>
      </c>
      <c r="O190" s="73" t="str">
        <f>IF(Lançamentos!O188="","",Lançamentos!O188)</f>
        <v/>
      </c>
      <c r="P190" s="71" t="str">
        <f>IF(Lançamentos!P188="","",Lançamentos!P188)</f>
        <v/>
      </c>
      <c r="Q190" s="75" t="str">
        <f>IF(Lançamentos!Q188="","",Lançamentos!Q188)</f>
        <v/>
      </c>
      <c r="R190" s="73" t="str">
        <f>IF(Lançamentos!R188="","",Lançamentos!R188)</f>
        <v/>
      </c>
      <c r="S190" s="74" t="str">
        <f>IF(Lançamentos!S188="","",Lançamentos!S188)</f>
        <v/>
      </c>
    </row>
    <row r="191" spans="1:19" ht="24.95" customHeight="1" x14ac:dyDescent="0.25">
      <c r="A191" s="33">
        <v>185</v>
      </c>
      <c r="B191" s="77" t="str">
        <f>IFERROR(E191&amp;"-"&amp;COUNTIF($E$7:E191,E191),"")</f>
        <v>-179</v>
      </c>
      <c r="C191" s="70" t="str">
        <f t="shared" si="2"/>
        <v/>
      </c>
      <c r="D191" s="72" t="str">
        <f>IF(Lançamentos!D189="","",Lançamentos!D189)</f>
        <v/>
      </c>
      <c r="E191" s="73" t="str">
        <f>IF(Lançamentos!E189="","",Lançamentos!E189)</f>
        <v/>
      </c>
      <c r="F191" s="73" t="str">
        <f>IF(Lançamentos!F189="","",Lançamentos!F189)</f>
        <v/>
      </c>
      <c r="G191" s="74" t="str">
        <f>IF(Lançamentos!G189="","",Lançamentos!G189)</f>
        <v/>
      </c>
      <c r="H191" s="74" t="str">
        <f>IF(Lançamentos!H189="","",Lançamentos!H189)</f>
        <v/>
      </c>
      <c r="I191" s="74" t="str">
        <f>IF(Lançamentos!I189="","",Lançamentos!I189)</f>
        <v/>
      </c>
      <c r="J191" s="74" t="str">
        <f>IF(Lançamentos!J189="","",Lançamentos!J189)</f>
        <v/>
      </c>
      <c r="K191" s="74" t="str">
        <f>IF(Lançamentos!K189="","",Lançamentos!K189)</f>
        <v/>
      </c>
      <c r="L191" s="72" t="str">
        <f>IF(Lançamentos!L189="","",Lançamentos!L189)</f>
        <v/>
      </c>
      <c r="M191" s="74" t="str">
        <f>IF(Lançamentos!M189="","",Lançamentos!M189)</f>
        <v/>
      </c>
      <c r="N191" s="72" t="str">
        <f>IF(Lançamentos!N189="","",Lançamentos!N189)</f>
        <v/>
      </c>
      <c r="O191" s="73" t="str">
        <f>IF(Lançamentos!O189="","",Lançamentos!O189)</f>
        <v/>
      </c>
      <c r="P191" s="71" t="str">
        <f>IF(Lançamentos!P189="","",Lançamentos!P189)</f>
        <v/>
      </c>
      <c r="Q191" s="75" t="str">
        <f>IF(Lançamentos!Q189="","",Lançamentos!Q189)</f>
        <v/>
      </c>
      <c r="R191" s="73" t="str">
        <f>IF(Lançamentos!R189="","",Lançamentos!R189)</f>
        <v/>
      </c>
      <c r="S191" s="74" t="str">
        <f>IF(Lançamentos!S189="","",Lançamentos!S189)</f>
        <v/>
      </c>
    </row>
    <row r="192" spans="1:19" ht="24.95" customHeight="1" x14ac:dyDescent="0.25">
      <c r="A192" s="33">
        <v>186</v>
      </c>
      <c r="B192" s="77" t="str">
        <f>IFERROR(E192&amp;"-"&amp;COUNTIF($E$7:E192,E192),"")</f>
        <v>-180</v>
      </c>
      <c r="C192" s="70" t="str">
        <f t="shared" si="2"/>
        <v/>
      </c>
      <c r="D192" s="72" t="str">
        <f>IF(Lançamentos!D190="","",Lançamentos!D190)</f>
        <v/>
      </c>
      <c r="E192" s="73" t="str">
        <f>IF(Lançamentos!E190="","",Lançamentos!E190)</f>
        <v/>
      </c>
      <c r="F192" s="73" t="str">
        <f>IF(Lançamentos!F190="","",Lançamentos!F190)</f>
        <v/>
      </c>
      <c r="G192" s="74" t="str">
        <f>IF(Lançamentos!G190="","",Lançamentos!G190)</f>
        <v/>
      </c>
      <c r="H192" s="74" t="str">
        <f>IF(Lançamentos!H190="","",Lançamentos!H190)</f>
        <v/>
      </c>
      <c r="I192" s="74" t="str">
        <f>IF(Lançamentos!I190="","",Lançamentos!I190)</f>
        <v/>
      </c>
      <c r="J192" s="74" t="str">
        <f>IF(Lançamentos!J190="","",Lançamentos!J190)</f>
        <v/>
      </c>
      <c r="K192" s="74" t="str">
        <f>IF(Lançamentos!K190="","",Lançamentos!K190)</f>
        <v/>
      </c>
      <c r="L192" s="72" t="str">
        <f>IF(Lançamentos!L190="","",Lançamentos!L190)</f>
        <v/>
      </c>
      <c r="M192" s="74" t="str">
        <f>IF(Lançamentos!M190="","",Lançamentos!M190)</f>
        <v/>
      </c>
      <c r="N192" s="72" t="str">
        <f>IF(Lançamentos!N190="","",Lançamentos!N190)</f>
        <v/>
      </c>
      <c r="O192" s="73" t="str">
        <f>IF(Lançamentos!O190="","",Lançamentos!O190)</f>
        <v/>
      </c>
      <c r="P192" s="71" t="str">
        <f>IF(Lançamentos!P190="","",Lançamentos!P190)</f>
        <v/>
      </c>
      <c r="Q192" s="75" t="str">
        <f>IF(Lançamentos!Q190="","",Lançamentos!Q190)</f>
        <v/>
      </c>
      <c r="R192" s="73" t="str">
        <f>IF(Lançamentos!R190="","",Lançamentos!R190)</f>
        <v/>
      </c>
      <c r="S192" s="74" t="str">
        <f>IF(Lançamentos!S190="","",Lançamentos!S190)</f>
        <v/>
      </c>
    </row>
    <row r="193" spans="1:19" ht="24.95" customHeight="1" x14ac:dyDescent="0.25">
      <c r="A193" s="33">
        <v>187</v>
      </c>
      <c r="B193" s="77" t="str">
        <f>IFERROR(E193&amp;"-"&amp;COUNTIF($E$7:E193,E193),"")</f>
        <v>-181</v>
      </c>
      <c r="C193" s="70" t="str">
        <f t="shared" si="2"/>
        <v/>
      </c>
      <c r="D193" s="72" t="str">
        <f>IF(Lançamentos!D191="","",Lançamentos!D191)</f>
        <v/>
      </c>
      <c r="E193" s="73" t="str">
        <f>IF(Lançamentos!E191="","",Lançamentos!E191)</f>
        <v/>
      </c>
      <c r="F193" s="73" t="str">
        <f>IF(Lançamentos!F191="","",Lançamentos!F191)</f>
        <v/>
      </c>
      <c r="G193" s="74" t="str">
        <f>IF(Lançamentos!G191="","",Lançamentos!G191)</f>
        <v/>
      </c>
      <c r="H193" s="74" t="str">
        <f>IF(Lançamentos!H191="","",Lançamentos!H191)</f>
        <v/>
      </c>
      <c r="I193" s="74" t="str">
        <f>IF(Lançamentos!I191="","",Lançamentos!I191)</f>
        <v/>
      </c>
      <c r="J193" s="74" t="str">
        <f>IF(Lançamentos!J191="","",Lançamentos!J191)</f>
        <v/>
      </c>
      <c r="K193" s="74" t="str">
        <f>IF(Lançamentos!K191="","",Lançamentos!K191)</f>
        <v/>
      </c>
      <c r="L193" s="72" t="str">
        <f>IF(Lançamentos!L191="","",Lançamentos!L191)</f>
        <v/>
      </c>
      <c r="M193" s="74" t="str">
        <f>IF(Lançamentos!M191="","",Lançamentos!M191)</f>
        <v/>
      </c>
      <c r="N193" s="72" t="str">
        <f>IF(Lançamentos!N191="","",Lançamentos!N191)</f>
        <v/>
      </c>
      <c r="O193" s="73" t="str">
        <f>IF(Lançamentos!O191="","",Lançamentos!O191)</f>
        <v/>
      </c>
      <c r="P193" s="71" t="str">
        <f>IF(Lançamentos!P191="","",Lançamentos!P191)</f>
        <v/>
      </c>
      <c r="Q193" s="75" t="str">
        <f>IF(Lançamentos!Q191="","",Lançamentos!Q191)</f>
        <v/>
      </c>
      <c r="R193" s="73" t="str">
        <f>IF(Lançamentos!R191="","",Lançamentos!R191)</f>
        <v/>
      </c>
      <c r="S193" s="74" t="str">
        <f>IF(Lançamentos!S191="","",Lançamentos!S191)</f>
        <v/>
      </c>
    </row>
    <row r="194" spans="1:19" ht="24.95" customHeight="1" x14ac:dyDescent="0.25">
      <c r="A194" s="33">
        <v>188</v>
      </c>
      <c r="B194" s="77" t="str">
        <f>IFERROR(E194&amp;"-"&amp;COUNTIF($E$7:E194,E194),"")</f>
        <v>-182</v>
      </c>
      <c r="C194" s="70" t="str">
        <f t="shared" si="2"/>
        <v/>
      </c>
      <c r="D194" s="72" t="str">
        <f>IF(Lançamentos!D192="","",Lançamentos!D192)</f>
        <v/>
      </c>
      <c r="E194" s="73" t="str">
        <f>IF(Lançamentos!E192="","",Lançamentos!E192)</f>
        <v/>
      </c>
      <c r="F194" s="73" t="str">
        <f>IF(Lançamentos!F192="","",Lançamentos!F192)</f>
        <v/>
      </c>
      <c r="G194" s="74" t="str">
        <f>IF(Lançamentos!G192="","",Lançamentos!G192)</f>
        <v/>
      </c>
      <c r="H194" s="74" t="str">
        <f>IF(Lançamentos!H192="","",Lançamentos!H192)</f>
        <v/>
      </c>
      <c r="I194" s="74" t="str">
        <f>IF(Lançamentos!I192="","",Lançamentos!I192)</f>
        <v/>
      </c>
      <c r="J194" s="74" t="str">
        <f>IF(Lançamentos!J192="","",Lançamentos!J192)</f>
        <v/>
      </c>
      <c r="K194" s="74" t="str">
        <f>IF(Lançamentos!K192="","",Lançamentos!K192)</f>
        <v/>
      </c>
      <c r="L194" s="72" t="str">
        <f>IF(Lançamentos!L192="","",Lançamentos!L192)</f>
        <v/>
      </c>
      <c r="M194" s="74" t="str">
        <f>IF(Lançamentos!M192="","",Lançamentos!M192)</f>
        <v/>
      </c>
      <c r="N194" s="72" t="str">
        <f>IF(Lançamentos!N192="","",Lançamentos!N192)</f>
        <v/>
      </c>
      <c r="O194" s="73" t="str">
        <f>IF(Lançamentos!O192="","",Lançamentos!O192)</f>
        <v/>
      </c>
      <c r="P194" s="71" t="str">
        <f>IF(Lançamentos!P192="","",Lançamentos!P192)</f>
        <v/>
      </c>
      <c r="Q194" s="75" t="str">
        <f>IF(Lançamentos!Q192="","",Lançamentos!Q192)</f>
        <v/>
      </c>
      <c r="R194" s="73" t="str">
        <f>IF(Lançamentos!R192="","",Lançamentos!R192)</f>
        <v/>
      </c>
      <c r="S194" s="74" t="str">
        <f>IF(Lançamentos!S192="","",Lançamentos!S192)</f>
        <v/>
      </c>
    </row>
    <row r="195" spans="1:19" ht="24.95" customHeight="1" x14ac:dyDescent="0.25">
      <c r="A195" s="33">
        <v>189</v>
      </c>
      <c r="B195" s="77" t="str">
        <f>IFERROR(E195&amp;"-"&amp;COUNTIF($E$7:E195,E195),"")</f>
        <v>-183</v>
      </c>
      <c r="C195" s="70" t="str">
        <f t="shared" si="2"/>
        <v/>
      </c>
      <c r="D195" s="72" t="str">
        <f>IF(Lançamentos!D193="","",Lançamentos!D193)</f>
        <v/>
      </c>
      <c r="E195" s="73" t="str">
        <f>IF(Lançamentos!E193="","",Lançamentos!E193)</f>
        <v/>
      </c>
      <c r="F195" s="73" t="str">
        <f>IF(Lançamentos!F193="","",Lançamentos!F193)</f>
        <v/>
      </c>
      <c r="G195" s="74" t="str">
        <f>IF(Lançamentos!G193="","",Lançamentos!G193)</f>
        <v/>
      </c>
      <c r="H195" s="74" t="str">
        <f>IF(Lançamentos!H193="","",Lançamentos!H193)</f>
        <v/>
      </c>
      <c r="I195" s="74" t="str">
        <f>IF(Lançamentos!I193="","",Lançamentos!I193)</f>
        <v/>
      </c>
      <c r="J195" s="74" t="str">
        <f>IF(Lançamentos!J193="","",Lançamentos!J193)</f>
        <v/>
      </c>
      <c r="K195" s="74" t="str">
        <f>IF(Lançamentos!K193="","",Lançamentos!K193)</f>
        <v/>
      </c>
      <c r="L195" s="72" t="str">
        <f>IF(Lançamentos!L193="","",Lançamentos!L193)</f>
        <v/>
      </c>
      <c r="M195" s="74" t="str">
        <f>IF(Lançamentos!M193="","",Lançamentos!M193)</f>
        <v/>
      </c>
      <c r="N195" s="72" t="str">
        <f>IF(Lançamentos!N193="","",Lançamentos!N193)</f>
        <v/>
      </c>
      <c r="O195" s="73" t="str">
        <f>IF(Lançamentos!O193="","",Lançamentos!O193)</f>
        <v/>
      </c>
      <c r="P195" s="71" t="str">
        <f>IF(Lançamentos!P193="","",Lançamentos!P193)</f>
        <v/>
      </c>
      <c r="Q195" s="75" t="str">
        <f>IF(Lançamentos!Q193="","",Lançamentos!Q193)</f>
        <v/>
      </c>
      <c r="R195" s="73" t="str">
        <f>IF(Lançamentos!R193="","",Lançamentos!R193)</f>
        <v/>
      </c>
      <c r="S195" s="74" t="str">
        <f>IF(Lançamentos!S193="","",Lançamentos!S193)</f>
        <v/>
      </c>
    </row>
    <row r="196" spans="1:19" ht="24.95" customHeight="1" x14ac:dyDescent="0.25">
      <c r="A196" s="33">
        <v>190</v>
      </c>
      <c r="B196" s="77" t="str">
        <f>IFERROR(E196&amp;"-"&amp;COUNTIF($E$7:E196,E196),"")</f>
        <v>-184</v>
      </c>
      <c r="C196" s="70" t="str">
        <f t="shared" si="2"/>
        <v/>
      </c>
      <c r="D196" s="72" t="str">
        <f>IF(Lançamentos!D194="","",Lançamentos!D194)</f>
        <v/>
      </c>
      <c r="E196" s="73" t="str">
        <f>IF(Lançamentos!E194="","",Lançamentos!E194)</f>
        <v/>
      </c>
      <c r="F196" s="73" t="str">
        <f>IF(Lançamentos!F194="","",Lançamentos!F194)</f>
        <v/>
      </c>
      <c r="G196" s="74" t="str">
        <f>IF(Lançamentos!G194="","",Lançamentos!G194)</f>
        <v/>
      </c>
      <c r="H196" s="74" t="str">
        <f>IF(Lançamentos!H194="","",Lançamentos!H194)</f>
        <v/>
      </c>
      <c r="I196" s="74" t="str">
        <f>IF(Lançamentos!I194="","",Lançamentos!I194)</f>
        <v/>
      </c>
      <c r="J196" s="74" t="str">
        <f>IF(Lançamentos!J194="","",Lançamentos!J194)</f>
        <v/>
      </c>
      <c r="K196" s="74" t="str">
        <f>IF(Lançamentos!K194="","",Lançamentos!K194)</f>
        <v/>
      </c>
      <c r="L196" s="72" t="str">
        <f>IF(Lançamentos!L194="","",Lançamentos!L194)</f>
        <v/>
      </c>
      <c r="M196" s="74" t="str">
        <f>IF(Lançamentos!M194="","",Lançamentos!M194)</f>
        <v/>
      </c>
      <c r="N196" s="72" t="str">
        <f>IF(Lançamentos!N194="","",Lançamentos!N194)</f>
        <v/>
      </c>
      <c r="O196" s="73" t="str">
        <f>IF(Lançamentos!O194="","",Lançamentos!O194)</f>
        <v/>
      </c>
      <c r="P196" s="71" t="str">
        <f>IF(Lançamentos!P194="","",Lançamentos!P194)</f>
        <v/>
      </c>
      <c r="Q196" s="75" t="str">
        <f>IF(Lançamentos!Q194="","",Lançamentos!Q194)</f>
        <v/>
      </c>
      <c r="R196" s="73" t="str">
        <f>IF(Lançamentos!R194="","",Lançamentos!R194)</f>
        <v/>
      </c>
      <c r="S196" s="74" t="str">
        <f>IF(Lançamentos!S194="","",Lançamentos!S194)</f>
        <v/>
      </c>
    </row>
    <row r="197" spans="1:19" ht="24.95" customHeight="1" x14ac:dyDescent="0.25">
      <c r="A197" s="33">
        <v>191</v>
      </c>
      <c r="B197" s="77" t="str">
        <f>IFERROR(E197&amp;"-"&amp;COUNTIF($E$7:E197,E197),"")</f>
        <v>-185</v>
      </c>
      <c r="C197" s="70" t="str">
        <f t="shared" si="2"/>
        <v/>
      </c>
      <c r="D197" s="72" t="str">
        <f>IF(Lançamentos!D195="","",Lançamentos!D195)</f>
        <v/>
      </c>
      <c r="E197" s="73" t="str">
        <f>IF(Lançamentos!E195="","",Lançamentos!E195)</f>
        <v/>
      </c>
      <c r="F197" s="73" t="str">
        <f>IF(Lançamentos!F195="","",Lançamentos!F195)</f>
        <v/>
      </c>
      <c r="G197" s="74" t="str">
        <f>IF(Lançamentos!G195="","",Lançamentos!G195)</f>
        <v/>
      </c>
      <c r="H197" s="74" t="str">
        <f>IF(Lançamentos!H195="","",Lançamentos!H195)</f>
        <v/>
      </c>
      <c r="I197" s="74" t="str">
        <f>IF(Lançamentos!I195="","",Lançamentos!I195)</f>
        <v/>
      </c>
      <c r="J197" s="74" t="str">
        <f>IF(Lançamentos!J195="","",Lançamentos!J195)</f>
        <v/>
      </c>
      <c r="K197" s="74" t="str">
        <f>IF(Lançamentos!K195="","",Lançamentos!K195)</f>
        <v/>
      </c>
      <c r="L197" s="72" t="str">
        <f>IF(Lançamentos!L195="","",Lançamentos!L195)</f>
        <v/>
      </c>
      <c r="M197" s="74" t="str">
        <f>IF(Lançamentos!M195="","",Lançamentos!M195)</f>
        <v/>
      </c>
      <c r="N197" s="72" t="str">
        <f>IF(Lançamentos!N195="","",Lançamentos!N195)</f>
        <v/>
      </c>
      <c r="O197" s="73" t="str">
        <f>IF(Lançamentos!O195="","",Lançamentos!O195)</f>
        <v/>
      </c>
      <c r="P197" s="71" t="str">
        <f>IF(Lançamentos!P195="","",Lançamentos!P195)</f>
        <v/>
      </c>
      <c r="Q197" s="75" t="str">
        <f>IF(Lançamentos!Q195="","",Lançamentos!Q195)</f>
        <v/>
      </c>
      <c r="R197" s="73" t="str">
        <f>IF(Lançamentos!R195="","",Lançamentos!R195)</f>
        <v/>
      </c>
      <c r="S197" s="74" t="str">
        <f>IF(Lançamentos!S195="","",Lançamentos!S195)</f>
        <v/>
      </c>
    </row>
    <row r="198" spans="1:19" ht="24.95" customHeight="1" x14ac:dyDescent="0.25">
      <c r="A198" s="33">
        <v>192</v>
      </c>
      <c r="B198" s="77" t="str">
        <f>IFERROR(E198&amp;"-"&amp;COUNTIF($E$7:E198,E198),"")</f>
        <v>-186</v>
      </c>
      <c r="C198" s="70" t="str">
        <f t="shared" si="2"/>
        <v/>
      </c>
      <c r="D198" s="72" t="str">
        <f>IF(Lançamentos!D196="","",Lançamentos!D196)</f>
        <v/>
      </c>
      <c r="E198" s="73" t="str">
        <f>IF(Lançamentos!E196="","",Lançamentos!E196)</f>
        <v/>
      </c>
      <c r="F198" s="73" t="str">
        <f>IF(Lançamentos!F196="","",Lançamentos!F196)</f>
        <v/>
      </c>
      <c r="G198" s="74" t="str">
        <f>IF(Lançamentos!G196="","",Lançamentos!G196)</f>
        <v/>
      </c>
      <c r="H198" s="74" t="str">
        <f>IF(Lançamentos!H196="","",Lançamentos!H196)</f>
        <v/>
      </c>
      <c r="I198" s="74" t="str">
        <f>IF(Lançamentos!I196="","",Lançamentos!I196)</f>
        <v/>
      </c>
      <c r="J198" s="74" t="str">
        <f>IF(Lançamentos!J196="","",Lançamentos!J196)</f>
        <v/>
      </c>
      <c r="K198" s="74" t="str">
        <f>IF(Lançamentos!K196="","",Lançamentos!K196)</f>
        <v/>
      </c>
      <c r="L198" s="72" t="str">
        <f>IF(Lançamentos!L196="","",Lançamentos!L196)</f>
        <v/>
      </c>
      <c r="M198" s="74" t="str">
        <f>IF(Lançamentos!M196="","",Lançamentos!M196)</f>
        <v/>
      </c>
      <c r="N198" s="72" t="str">
        <f>IF(Lançamentos!N196="","",Lançamentos!N196)</f>
        <v/>
      </c>
      <c r="O198" s="73" t="str">
        <f>IF(Lançamentos!O196="","",Lançamentos!O196)</f>
        <v/>
      </c>
      <c r="P198" s="71" t="str">
        <f>IF(Lançamentos!P196="","",Lançamentos!P196)</f>
        <v/>
      </c>
      <c r="Q198" s="75" t="str">
        <f>IF(Lançamentos!Q196="","",Lançamentos!Q196)</f>
        <v/>
      </c>
      <c r="R198" s="73" t="str">
        <f>IF(Lançamentos!R196="","",Lançamentos!R196)</f>
        <v/>
      </c>
      <c r="S198" s="74" t="str">
        <f>IF(Lançamentos!S196="","",Lançamentos!S196)</f>
        <v/>
      </c>
    </row>
    <row r="199" spans="1:19" ht="24.95" customHeight="1" x14ac:dyDescent="0.25">
      <c r="A199" s="33">
        <v>193</v>
      </c>
      <c r="B199" s="77" t="str">
        <f>IFERROR(E199&amp;"-"&amp;COUNTIF($E$7:E199,E199),"")</f>
        <v>-187</v>
      </c>
      <c r="C199" s="70" t="str">
        <f t="shared" si="2"/>
        <v/>
      </c>
      <c r="D199" s="72" t="str">
        <f>IF(Lançamentos!D197="","",Lançamentos!D197)</f>
        <v/>
      </c>
      <c r="E199" s="73" t="str">
        <f>IF(Lançamentos!E197="","",Lançamentos!E197)</f>
        <v/>
      </c>
      <c r="F199" s="73" t="str">
        <f>IF(Lançamentos!F197="","",Lançamentos!F197)</f>
        <v/>
      </c>
      <c r="G199" s="74" t="str">
        <f>IF(Lançamentos!G197="","",Lançamentos!G197)</f>
        <v/>
      </c>
      <c r="H199" s="74" t="str">
        <f>IF(Lançamentos!H197="","",Lançamentos!H197)</f>
        <v/>
      </c>
      <c r="I199" s="74" t="str">
        <f>IF(Lançamentos!I197="","",Lançamentos!I197)</f>
        <v/>
      </c>
      <c r="J199" s="74" t="str">
        <f>IF(Lançamentos!J197="","",Lançamentos!J197)</f>
        <v/>
      </c>
      <c r="K199" s="74" t="str">
        <f>IF(Lançamentos!K197="","",Lançamentos!K197)</f>
        <v/>
      </c>
      <c r="L199" s="72" t="str">
        <f>IF(Lançamentos!L197="","",Lançamentos!L197)</f>
        <v/>
      </c>
      <c r="M199" s="74" t="str">
        <f>IF(Lançamentos!M197="","",Lançamentos!M197)</f>
        <v/>
      </c>
      <c r="N199" s="72" t="str">
        <f>IF(Lançamentos!N197="","",Lançamentos!N197)</f>
        <v/>
      </c>
      <c r="O199" s="73" t="str">
        <f>IF(Lançamentos!O197="","",Lançamentos!O197)</f>
        <v/>
      </c>
      <c r="P199" s="71" t="str">
        <f>IF(Lançamentos!P197="","",Lançamentos!P197)</f>
        <v/>
      </c>
      <c r="Q199" s="75" t="str">
        <f>IF(Lançamentos!Q197="","",Lançamentos!Q197)</f>
        <v/>
      </c>
      <c r="R199" s="73" t="str">
        <f>IF(Lançamentos!R197="","",Lançamentos!R197)</f>
        <v/>
      </c>
      <c r="S199" s="74" t="str">
        <f>IF(Lançamentos!S197="","",Lançamentos!S197)</f>
        <v/>
      </c>
    </row>
    <row r="200" spans="1:19" ht="24.95" customHeight="1" x14ac:dyDescent="0.25">
      <c r="A200" s="33">
        <v>194</v>
      </c>
      <c r="B200" s="77" t="str">
        <f>IFERROR(E200&amp;"-"&amp;COUNTIF($E$7:E200,E200),"")</f>
        <v>-188</v>
      </c>
      <c r="C200" s="70" t="str">
        <f t="shared" si="2"/>
        <v/>
      </c>
      <c r="D200" s="72" t="str">
        <f>IF(Lançamentos!D198="","",Lançamentos!D198)</f>
        <v/>
      </c>
      <c r="E200" s="73" t="str">
        <f>IF(Lançamentos!E198="","",Lançamentos!E198)</f>
        <v/>
      </c>
      <c r="F200" s="73" t="str">
        <f>IF(Lançamentos!F198="","",Lançamentos!F198)</f>
        <v/>
      </c>
      <c r="G200" s="74" t="str">
        <f>IF(Lançamentos!G198="","",Lançamentos!G198)</f>
        <v/>
      </c>
      <c r="H200" s="74" t="str">
        <f>IF(Lançamentos!H198="","",Lançamentos!H198)</f>
        <v/>
      </c>
      <c r="I200" s="74" t="str">
        <f>IF(Lançamentos!I198="","",Lançamentos!I198)</f>
        <v/>
      </c>
      <c r="J200" s="74" t="str">
        <f>IF(Lançamentos!J198="","",Lançamentos!J198)</f>
        <v/>
      </c>
      <c r="K200" s="74" t="str">
        <f>IF(Lançamentos!K198="","",Lançamentos!K198)</f>
        <v/>
      </c>
      <c r="L200" s="72" t="str">
        <f>IF(Lançamentos!L198="","",Lançamentos!L198)</f>
        <v/>
      </c>
      <c r="M200" s="74" t="str">
        <f>IF(Lançamentos!M198="","",Lançamentos!M198)</f>
        <v/>
      </c>
      <c r="N200" s="72" t="str">
        <f>IF(Lançamentos!N198="","",Lançamentos!N198)</f>
        <v/>
      </c>
      <c r="O200" s="73" t="str">
        <f>IF(Lançamentos!O198="","",Lançamentos!O198)</f>
        <v/>
      </c>
      <c r="P200" s="71" t="str">
        <f>IF(Lançamentos!P198="","",Lançamentos!P198)</f>
        <v/>
      </c>
      <c r="Q200" s="75" t="str">
        <f>IF(Lançamentos!Q198="","",Lançamentos!Q198)</f>
        <v/>
      </c>
      <c r="R200" s="73" t="str">
        <f>IF(Lançamentos!R198="","",Lançamentos!R198)</f>
        <v/>
      </c>
      <c r="S200" s="74" t="str">
        <f>IF(Lançamentos!S198="","",Lançamentos!S198)</f>
        <v/>
      </c>
    </row>
    <row r="201" spans="1:19" ht="24.95" customHeight="1" x14ac:dyDescent="0.25">
      <c r="A201" s="33">
        <v>195</v>
      </c>
      <c r="B201" s="77" t="str">
        <f>IFERROR(E201&amp;"-"&amp;COUNTIF($E$7:E201,E201),"")</f>
        <v>-189</v>
      </c>
      <c r="C201" s="70" t="str">
        <f t="shared" ref="C201:C264" si="3">IF(D201="","",C200+1)</f>
        <v/>
      </c>
      <c r="D201" s="72" t="str">
        <f>IF(Lançamentos!D199="","",Lançamentos!D199)</f>
        <v/>
      </c>
      <c r="E201" s="73" t="str">
        <f>IF(Lançamentos!E199="","",Lançamentos!E199)</f>
        <v/>
      </c>
      <c r="F201" s="73" t="str">
        <f>IF(Lançamentos!F199="","",Lançamentos!F199)</f>
        <v/>
      </c>
      <c r="G201" s="74" t="str">
        <f>IF(Lançamentos!G199="","",Lançamentos!G199)</f>
        <v/>
      </c>
      <c r="H201" s="74" t="str">
        <f>IF(Lançamentos!H199="","",Lançamentos!H199)</f>
        <v/>
      </c>
      <c r="I201" s="74" t="str">
        <f>IF(Lançamentos!I199="","",Lançamentos!I199)</f>
        <v/>
      </c>
      <c r="J201" s="74" t="str">
        <f>IF(Lançamentos!J199="","",Lançamentos!J199)</f>
        <v/>
      </c>
      <c r="K201" s="74" t="str">
        <f>IF(Lançamentos!K199="","",Lançamentos!K199)</f>
        <v/>
      </c>
      <c r="L201" s="72" t="str">
        <f>IF(Lançamentos!L199="","",Lançamentos!L199)</f>
        <v/>
      </c>
      <c r="M201" s="74" t="str">
        <f>IF(Lançamentos!M199="","",Lançamentos!M199)</f>
        <v/>
      </c>
      <c r="N201" s="72" t="str">
        <f>IF(Lançamentos!N199="","",Lançamentos!N199)</f>
        <v/>
      </c>
      <c r="O201" s="73" t="str">
        <f>IF(Lançamentos!O199="","",Lançamentos!O199)</f>
        <v/>
      </c>
      <c r="P201" s="71" t="str">
        <f>IF(Lançamentos!P199="","",Lançamentos!P199)</f>
        <v/>
      </c>
      <c r="Q201" s="75" t="str">
        <f>IF(Lançamentos!Q199="","",Lançamentos!Q199)</f>
        <v/>
      </c>
      <c r="R201" s="73" t="str">
        <f>IF(Lançamentos!R199="","",Lançamentos!R199)</f>
        <v/>
      </c>
      <c r="S201" s="74" t="str">
        <f>IF(Lançamentos!S199="","",Lançamentos!S199)</f>
        <v/>
      </c>
    </row>
    <row r="202" spans="1:19" ht="24.95" customHeight="1" x14ac:dyDescent="0.25">
      <c r="A202" s="33">
        <v>196</v>
      </c>
      <c r="B202" s="77" t="str">
        <f>IFERROR(E202&amp;"-"&amp;COUNTIF($E$7:E202,E202),"")</f>
        <v>-190</v>
      </c>
      <c r="C202" s="70" t="str">
        <f t="shared" si="3"/>
        <v/>
      </c>
      <c r="D202" s="72" t="str">
        <f>IF(Lançamentos!D200="","",Lançamentos!D200)</f>
        <v/>
      </c>
      <c r="E202" s="73" t="str">
        <f>IF(Lançamentos!E200="","",Lançamentos!E200)</f>
        <v/>
      </c>
      <c r="F202" s="73" t="str">
        <f>IF(Lançamentos!F200="","",Lançamentos!F200)</f>
        <v/>
      </c>
      <c r="G202" s="74" t="str">
        <f>IF(Lançamentos!G200="","",Lançamentos!G200)</f>
        <v/>
      </c>
      <c r="H202" s="74" t="str">
        <f>IF(Lançamentos!H200="","",Lançamentos!H200)</f>
        <v/>
      </c>
      <c r="I202" s="74" t="str">
        <f>IF(Lançamentos!I200="","",Lançamentos!I200)</f>
        <v/>
      </c>
      <c r="J202" s="74" t="str">
        <f>IF(Lançamentos!J200="","",Lançamentos!J200)</f>
        <v/>
      </c>
      <c r="K202" s="74" t="str">
        <f>IF(Lançamentos!K200="","",Lançamentos!K200)</f>
        <v/>
      </c>
      <c r="L202" s="72" t="str">
        <f>IF(Lançamentos!L200="","",Lançamentos!L200)</f>
        <v/>
      </c>
      <c r="M202" s="74" t="str">
        <f>IF(Lançamentos!M200="","",Lançamentos!M200)</f>
        <v/>
      </c>
      <c r="N202" s="72" t="str">
        <f>IF(Lançamentos!N200="","",Lançamentos!N200)</f>
        <v/>
      </c>
      <c r="O202" s="73" t="str">
        <f>IF(Lançamentos!O200="","",Lançamentos!O200)</f>
        <v/>
      </c>
      <c r="P202" s="71" t="str">
        <f>IF(Lançamentos!P200="","",Lançamentos!P200)</f>
        <v/>
      </c>
      <c r="Q202" s="75" t="str">
        <f>IF(Lançamentos!Q200="","",Lançamentos!Q200)</f>
        <v/>
      </c>
      <c r="R202" s="73" t="str">
        <f>IF(Lançamentos!R200="","",Lançamentos!R200)</f>
        <v/>
      </c>
      <c r="S202" s="74" t="str">
        <f>IF(Lançamentos!S200="","",Lançamentos!S200)</f>
        <v/>
      </c>
    </row>
    <row r="203" spans="1:19" ht="24.95" customHeight="1" x14ac:dyDescent="0.25">
      <c r="A203" s="33">
        <v>197</v>
      </c>
      <c r="B203" s="77" t="str">
        <f>IFERROR(E203&amp;"-"&amp;COUNTIF($E$7:E203,E203),"")</f>
        <v>-191</v>
      </c>
      <c r="C203" s="70" t="str">
        <f t="shared" si="3"/>
        <v/>
      </c>
      <c r="D203" s="72" t="str">
        <f>IF(Lançamentos!D201="","",Lançamentos!D201)</f>
        <v/>
      </c>
      <c r="E203" s="73" t="str">
        <f>IF(Lançamentos!E201="","",Lançamentos!E201)</f>
        <v/>
      </c>
      <c r="F203" s="73" t="str">
        <f>IF(Lançamentos!F201="","",Lançamentos!F201)</f>
        <v/>
      </c>
      <c r="G203" s="74" t="str">
        <f>IF(Lançamentos!G201="","",Lançamentos!G201)</f>
        <v/>
      </c>
      <c r="H203" s="74" t="str">
        <f>IF(Lançamentos!H201="","",Lançamentos!H201)</f>
        <v/>
      </c>
      <c r="I203" s="74" t="str">
        <f>IF(Lançamentos!I201="","",Lançamentos!I201)</f>
        <v/>
      </c>
      <c r="J203" s="74" t="str">
        <f>IF(Lançamentos!J201="","",Lançamentos!J201)</f>
        <v/>
      </c>
      <c r="K203" s="74" t="str">
        <f>IF(Lançamentos!K201="","",Lançamentos!K201)</f>
        <v/>
      </c>
      <c r="L203" s="72" t="str">
        <f>IF(Lançamentos!L201="","",Lançamentos!L201)</f>
        <v/>
      </c>
      <c r="M203" s="74" t="str">
        <f>IF(Lançamentos!M201="","",Lançamentos!M201)</f>
        <v/>
      </c>
      <c r="N203" s="72" t="str">
        <f>IF(Lançamentos!N201="","",Lançamentos!N201)</f>
        <v/>
      </c>
      <c r="O203" s="73" t="str">
        <f>IF(Lançamentos!O201="","",Lançamentos!O201)</f>
        <v/>
      </c>
      <c r="P203" s="71" t="str">
        <f>IF(Lançamentos!P201="","",Lançamentos!P201)</f>
        <v/>
      </c>
      <c r="Q203" s="75" t="str">
        <f>IF(Lançamentos!Q201="","",Lançamentos!Q201)</f>
        <v/>
      </c>
      <c r="R203" s="73" t="str">
        <f>IF(Lançamentos!R201="","",Lançamentos!R201)</f>
        <v/>
      </c>
      <c r="S203" s="74" t="str">
        <f>IF(Lançamentos!S201="","",Lançamentos!S201)</f>
        <v/>
      </c>
    </row>
    <row r="204" spans="1:19" ht="24.95" customHeight="1" x14ac:dyDescent="0.25">
      <c r="A204" s="33">
        <v>198</v>
      </c>
      <c r="B204" s="77" t="str">
        <f>IFERROR(E204&amp;"-"&amp;COUNTIF($E$7:E204,E204),"")</f>
        <v>-192</v>
      </c>
      <c r="C204" s="70" t="str">
        <f t="shared" si="3"/>
        <v/>
      </c>
      <c r="D204" s="72" t="str">
        <f>IF(Lançamentos!D202="","",Lançamentos!D202)</f>
        <v/>
      </c>
      <c r="E204" s="73" t="str">
        <f>IF(Lançamentos!E202="","",Lançamentos!E202)</f>
        <v/>
      </c>
      <c r="F204" s="73" t="str">
        <f>IF(Lançamentos!F202="","",Lançamentos!F202)</f>
        <v/>
      </c>
      <c r="G204" s="74" t="str">
        <f>IF(Lançamentos!G202="","",Lançamentos!G202)</f>
        <v/>
      </c>
      <c r="H204" s="74" t="str">
        <f>IF(Lançamentos!H202="","",Lançamentos!H202)</f>
        <v/>
      </c>
      <c r="I204" s="74" t="str">
        <f>IF(Lançamentos!I202="","",Lançamentos!I202)</f>
        <v/>
      </c>
      <c r="J204" s="74" t="str">
        <f>IF(Lançamentos!J202="","",Lançamentos!J202)</f>
        <v/>
      </c>
      <c r="K204" s="74" t="str">
        <f>IF(Lançamentos!K202="","",Lançamentos!K202)</f>
        <v/>
      </c>
      <c r="L204" s="72" t="str">
        <f>IF(Lançamentos!L202="","",Lançamentos!L202)</f>
        <v/>
      </c>
      <c r="M204" s="74" t="str">
        <f>IF(Lançamentos!M202="","",Lançamentos!M202)</f>
        <v/>
      </c>
      <c r="N204" s="72" t="str">
        <f>IF(Lançamentos!N202="","",Lançamentos!N202)</f>
        <v/>
      </c>
      <c r="O204" s="73" t="str">
        <f>IF(Lançamentos!O202="","",Lançamentos!O202)</f>
        <v/>
      </c>
      <c r="P204" s="71" t="str">
        <f>IF(Lançamentos!P202="","",Lançamentos!P202)</f>
        <v/>
      </c>
      <c r="Q204" s="75" t="str">
        <f>IF(Lançamentos!Q202="","",Lançamentos!Q202)</f>
        <v/>
      </c>
      <c r="R204" s="73" t="str">
        <f>IF(Lançamentos!R202="","",Lançamentos!R202)</f>
        <v/>
      </c>
      <c r="S204" s="74" t="str">
        <f>IF(Lançamentos!S202="","",Lançamentos!S202)</f>
        <v/>
      </c>
    </row>
    <row r="205" spans="1:19" ht="24.95" customHeight="1" x14ac:dyDescent="0.25">
      <c r="A205" s="33">
        <v>199</v>
      </c>
      <c r="B205" s="77" t="str">
        <f>IFERROR(E205&amp;"-"&amp;COUNTIF($E$7:E205,E205),"")</f>
        <v>-193</v>
      </c>
      <c r="C205" s="70" t="str">
        <f t="shared" si="3"/>
        <v/>
      </c>
      <c r="D205" s="72" t="str">
        <f>IF(Lançamentos!D203="","",Lançamentos!D203)</f>
        <v/>
      </c>
      <c r="E205" s="73" t="str">
        <f>IF(Lançamentos!E203="","",Lançamentos!E203)</f>
        <v/>
      </c>
      <c r="F205" s="73" t="str">
        <f>IF(Lançamentos!F203="","",Lançamentos!F203)</f>
        <v/>
      </c>
      <c r="G205" s="74" t="str">
        <f>IF(Lançamentos!G203="","",Lançamentos!G203)</f>
        <v/>
      </c>
      <c r="H205" s="74" t="str">
        <f>IF(Lançamentos!H203="","",Lançamentos!H203)</f>
        <v/>
      </c>
      <c r="I205" s="74" t="str">
        <f>IF(Lançamentos!I203="","",Lançamentos!I203)</f>
        <v/>
      </c>
      <c r="J205" s="74" t="str">
        <f>IF(Lançamentos!J203="","",Lançamentos!J203)</f>
        <v/>
      </c>
      <c r="K205" s="74" t="str">
        <f>IF(Lançamentos!K203="","",Lançamentos!K203)</f>
        <v/>
      </c>
      <c r="L205" s="72" t="str">
        <f>IF(Lançamentos!L203="","",Lançamentos!L203)</f>
        <v/>
      </c>
      <c r="M205" s="74" t="str">
        <f>IF(Lançamentos!M203="","",Lançamentos!M203)</f>
        <v/>
      </c>
      <c r="N205" s="72" t="str">
        <f>IF(Lançamentos!N203="","",Lançamentos!N203)</f>
        <v/>
      </c>
      <c r="O205" s="73" t="str">
        <f>IF(Lançamentos!O203="","",Lançamentos!O203)</f>
        <v/>
      </c>
      <c r="P205" s="71" t="str">
        <f>IF(Lançamentos!P203="","",Lançamentos!P203)</f>
        <v/>
      </c>
      <c r="Q205" s="75" t="str">
        <f>IF(Lançamentos!Q203="","",Lançamentos!Q203)</f>
        <v/>
      </c>
      <c r="R205" s="73" t="str">
        <f>IF(Lançamentos!R203="","",Lançamentos!R203)</f>
        <v/>
      </c>
      <c r="S205" s="74" t="str">
        <f>IF(Lançamentos!S203="","",Lançamentos!S203)</f>
        <v/>
      </c>
    </row>
    <row r="206" spans="1:19" ht="24.95" customHeight="1" x14ac:dyDescent="0.25">
      <c r="A206" s="33">
        <v>200</v>
      </c>
      <c r="B206" s="77" t="str">
        <f>IFERROR(E206&amp;"-"&amp;COUNTIF($E$7:E206,E206),"")</f>
        <v>-194</v>
      </c>
      <c r="C206" s="70" t="str">
        <f t="shared" si="3"/>
        <v/>
      </c>
      <c r="D206" s="72" t="str">
        <f>IF(Lançamentos!D204="","",Lançamentos!D204)</f>
        <v/>
      </c>
      <c r="E206" s="73" t="str">
        <f>IF(Lançamentos!E204="","",Lançamentos!E204)</f>
        <v/>
      </c>
      <c r="F206" s="73" t="str">
        <f>IF(Lançamentos!F204="","",Lançamentos!F204)</f>
        <v/>
      </c>
      <c r="G206" s="74" t="str">
        <f>IF(Lançamentos!G204="","",Lançamentos!G204)</f>
        <v/>
      </c>
      <c r="H206" s="74" t="str">
        <f>IF(Lançamentos!H204="","",Lançamentos!H204)</f>
        <v/>
      </c>
      <c r="I206" s="74" t="str">
        <f>IF(Lançamentos!I204="","",Lançamentos!I204)</f>
        <v/>
      </c>
      <c r="J206" s="74" t="str">
        <f>IF(Lançamentos!J204="","",Lançamentos!J204)</f>
        <v/>
      </c>
      <c r="K206" s="74" t="str">
        <f>IF(Lançamentos!K204="","",Lançamentos!K204)</f>
        <v/>
      </c>
      <c r="L206" s="72" t="str">
        <f>IF(Lançamentos!L204="","",Lançamentos!L204)</f>
        <v/>
      </c>
      <c r="M206" s="74" t="str">
        <f>IF(Lançamentos!M204="","",Lançamentos!M204)</f>
        <v/>
      </c>
      <c r="N206" s="72" t="str">
        <f>IF(Lançamentos!N204="","",Lançamentos!N204)</f>
        <v/>
      </c>
      <c r="O206" s="73" t="str">
        <f>IF(Lançamentos!O204="","",Lançamentos!O204)</f>
        <v/>
      </c>
      <c r="P206" s="71" t="str">
        <f>IF(Lançamentos!P204="","",Lançamentos!P204)</f>
        <v/>
      </c>
      <c r="Q206" s="75" t="str">
        <f>IF(Lançamentos!Q204="","",Lançamentos!Q204)</f>
        <v/>
      </c>
      <c r="R206" s="73" t="str">
        <f>IF(Lançamentos!R204="","",Lançamentos!R204)</f>
        <v/>
      </c>
      <c r="S206" s="74" t="str">
        <f>IF(Lançamentos!S204="","",Lançamentos!S204)</f>
        <v/>
      </c>
    </row>
    <row r="207" spans="1:19" ht="24.95" customHeight="1" x14ac:dyDescent="0.25">
      <c r="A207" s="33">
        <v>201</v>
      </c>
      <c r="B207" s="77" t="str">
        <f>IFERROR(E207&amp;"-"&amp;COUNTIF($E$7:E207,E207),"")</f>
        <v>-195</v>
      </c>
      <c r="C207" s="70" t="str">
        <f t="shared" si="3"/>
        <v/>
      </c>
      <c r="D207" s="72" t="str">
        <f>IF(Lançamentos!D205="","",Lançamentos!D205)</f>
        <v/>
      </c>
      <c r="E207" s="73" t="str">
        <f>IF(Lançamentos!E205="","",Lançamentos!E205)</f>
        <v/>
      </c>
      <c r="F207" s="73" t="str">
        <f>IF(Lançamentos!F205="","",Lançamentos!F205)</f>
        <v/>
      </c>
      <c r="G207" s="74" t="str">
        <f>IF(Lançamentos!G205="","",Lançamentos!G205)</f>
        <v/>
      </c>
      <c r="H207" s="74" t="str">
        <f>IF(Lançamentos!H205="","",Lançamentos!H205)</f>
        <v/>
      </c>
      <c r="I207" s="74" t="str">
        <f>IF(Lançamentos!I205="","",Lançamentos!I205)</f>
        <v/>
      </c>
      <c r="J207" s="74" t="str">
        <f>IF(Lançamentos!J205="","",Lançamentos!J205)</f>
        <v/>
      </c>
      <c r="K207" s="74" t="str">
        <f>IF(Lançamentos!K205="","",Lançamentos!K205)</f>
        <v/>
      </c>
      <c r="L207" s="72" t="str">
        <f>IF(Lançamentos!L205="","",Lançamentos!L205)</f>
        <v/>
      </c>
      <c r="M207" s="74" t="str">
        <f>IF(Lançamentos!M205="","",Lançamentos!M205)</f>
        <v/>
      </c>
      <c r="N207" s="72" t="str">
        <f>IF(Lançamentos!N205="","",Lançamentos!N205)</f>
        <v/>
      </c>
      <c r="O207" s="73" t="str">
        <f>IF(Lançamentos!O205="","",Lançamentos!O205)</f>
        <v/>
      </c>
      <c r="P207" s="71" t="str">
        <f>IF(Lançamentos!P205="","",Lançamentos!P205)</f>
        <v/>
      </c>
      <c r="Q207" s="75" t="str">
        <f>IF(Lançamentos!Q205="","",Lançamentos!Q205)</f>
        <v/>
      </c>
      <c r="R207" s="73" t="str">
        <f>IF(Lançamentos!R205="","",Lançamentos!R205)</f>
        <v/>
      </c>
      <c r="S207" s="74" t="str">
        <f>IF(Lançamentos!S205="","",Lançamentos!S205)</f>
        <v/>
      </c>
    </row>
    <row r="208" spans="1:19" ht="24.95" customHeight="1" x14ac:dyDescent="0.25">
      <c r="A208" s="33">
        <v>202</v>
      </c>
      <c r="B208" s="77" t="str">
        <f>IFERROR(E208&amp;"-"&amp;COUNTIF($E$7:E208,E208),"")</f>
        <v>-196</v>
      </c>
      <c r="C208" s="70" t="str">
        <f t="shared" si="3"/>
        <v/>
      </c>
      <c r="D208" s="72" t="str">
        <f>IF(Lançamentos!D206="","",Lançamentos!D206)</f>
        <v/>
      </c>
      <c r="E208" s="73" t="str">
        <f>IF(Lançamentos!E206="","",Lançamentos!E206)</f>
        <v/>
      </c>
      <c r="F208" s="73" t="str">
        <f>IF(Lançamentos!F206="","",Lançamentos!F206)</f>
        <v/>
      </c>
      <c r="G208" s="74" t="str">
        <f>IF(Lançamentos!G206="","",Lançamentos!G206)</f>
        <v/>
      </c>
      <c r="H208" s="74" t="str">
        <f>IF(Lançamentos!H206="","",Lançamentos!H206)</f>
        <v/>
      </c>
      <c r="I208" s="74" t="str">
        <f>IF(Lançamentos!I206="","",Lançamentos!I206)</f>
        <v/>
      </c>
      <c r="J208" s="74" t="str">
        <f>IF(Lançamentos!J206="","",Lançamentos!J206)</f>
        <v/>
      </c>
      <c r="K208" s="74" t="str">
        <f>IF(Lançamentos!K206="","",Lançamentos!K206)</f>
        <v/>
      </c>
      <c r="L208" s="72" t="str">
        <f>IF(Lançamentos!L206="","",Lançamentos!L206)</f>
        <v/>
      </c>
      <c r="M208" s="74" t="str">
        <f>IF(Lançamentos!M206="","",Lançamentos!M206)</f>
        <v/>
      </c>
      <c r="N208" s="72" t="str">
        <f>IF(Lançamentos!N206="","",Lançamentos!N206)</f>
        <v/>
      </c>
      <c r="O208" s="73" t="str">
        <f>IF(Lançamentos!O206="","",Lançamentos!O206)</f>
        <v/>
      </c>
      <c r="P208" s="71" t="str">
        <f>IF(Lançamentos!P206="","",Lançamentos!P206)</f>
        <v/>
      </c>
      <c r="Q208" s="75" t="str">
        <f>IF(Lançamentos!Q206="","",Lançamentos!Q206)</f>
        <v/>
      </c>
      <c r="R208" s="73" t="str">
        <f>IF(Lançamentos!R206="","",Lançamentos!R206)</f>
        <v/>
      </c>
      <c r="S208" s="74" t="str">
        <f>IF(Lançamentos!S206="","",Lançamentos!S206)</f>
        <v/>
      </c>
    </row>
    <row r="209" spans="1:19" ht="24.95" customHeight="1" x14ac:dyDescent="0.25">
      <c r="A209" s="33">
        <v>203</v>
      </c>
      <c r="B209" s="77" t="str">
        <f>IFERROR(E209&amp;"-"&amp;COUNTIF($E$7:E209,E209),"")</f>
        <v>-197</v>
      </c>
      <c r="C209" s="70" t="str">
        <f t="shared" si="3"/>
        <v/>
      </c>
      <c r="D209" s="72" t="str">
        <f>IF(Lançamentos!D207="","",Lançamentos!D207)</f>
        <v/>
      </c>
      <c r="E209" s="73" t="str">
        <f>IF(Lançamentos!E207="","",Lançamentos!E207)</f>
        <v/>
      </c>
      <c r="F209" s="73" t="str">
        <f>IF(Lançamentos!F207="","",Lançamentos!F207)</f>
        <v/>
      </c>
      <c r="G209" s="74" t="str">
        <f>IF(Lançamentos!G207="","",Lançamentos!G207)</f>
        <v/>
      </c>
      <c r="H209" s="74" t="str">
        <f>IF(Lançamentos!H207="","",Lançamentos!H207)</f>
        <v/>
      </c>
      <c r="I209" s="74" t="str">
        <f>IF(Lançamentos!I207="","",Lançamentos!I207)</f>
        <v/>
      </c>
      <c r="J209" s="74" t="str">
        <f>IF(Lançamentos!J207="","",Lançamentos!J207)</f>
        <v/>
      </c>
      <c r="K209" s="74" t="str">
        <f>IF(Lançamentos!K207="","",Lançamentos!K207)</f>
        <v/>
      </c>
      <c r="L209" s="72" t="str">
        <f>IF(Lançamentos!L207="","",Lançamentos!L207)</f>
        <v/>
      </c>
      <c r="M209" s="74" t="str">
        <f>IF(Lançamentos!M207="","",Lançamentos!M207)</f>
        <v/>
      </c>
      <c r="N209" s="72" t="str">
        <f>IF(Lançamentos!N207="","",Lançamentos!N207)</f>
        <v/>
      </c>
      <c r="O209" s="73" t="str">
        <f>IF(Lançamentos!O207="","",Lançamentos!O207)</f>
        <v/>
      </c>
      <c r="P209" s="71" t="str">
        <f>IF(Lançamentos!P207="","",Lançamentos!P207)</f>
        <v/>
      </c>
      <c r="Q209" s="75" t="str">
        <f>IF(Lançamentos!Q207="","",Lançamentos!Q207)</f>
        <v/>
      </c>
      <c r="R209" s="73" t="str">
        <f>IF(Lançamentos!R207="","",Lançamentos!R207)</f>
        <v/>
      </c>
      <c r="S209" s="74" t="str">
        <f>IF(Lançamentos!S207="","",Lançamentos!S207)</f>
        <v/>
      </c>
    </row>
    <row r="210" spans="1:19" ht="24.95" customHeight="1" x14ac:dyDescent="0.25">
      <c r="A210" s="33">
        <v>204</v>
      </c>
      <c r="B210" s="77" t="str">
        <f>IFERROR(E210&amp;"-"&amp;COUNTIF($E$7:E210,E210),"")</f>
        <v>-198</v>
      </c>
      <c r="C210" s="70" t="str">
        <f t="shared" si="3"/>
        <v/>
      </c>
      <c r="D210" s="72" t="str">
        <f>IF(Lançamentos!D208="","",Lançamentos!D208)</f>
        <v/>
      </c>
      <c r="E210" s="73" t="str">
        <f>IF(Lançamentos!E208="","",Lançamentos!E208)</f>
        <v/>
      </c>
      <c r="F210" s="73" t="str">
        <f>IF(Lançamentos!F208="","",Lançamentos!F208)</f>
        <v/>
      </c>
      <c r="G210" s="74" t="str">
        <f>IF(Lançamentos!G208="","",Lançamentos!G208)</f>
        <v/>
      </c>
      <c r="H210" s="74" t="str">
        <f>IF(Lançamentos!H208="","",Lançamentos!H208)</f>
        <v/>
      </c>
      <c r="I210" s="74" t="str">
        <f>IF(Lançamentos!I208="","",Lançamentos!I208)</f>
        <v/>
      </c>
      <c r="J210" s="74" t="str">
        <f>IF(Lançamentos!J208="","",Lançamentos!J208)</f>
        <v/>
      </c>
      <c r="K210" s="74" t="str">
        <f>IF(Lançamentos!K208="","",Lançamentos!K208)</f>
        <v/>
      </c>
      <c r="L210" s="72" t="str">
        <f>IF(Lançamentos!L208="","",Lançamentos!L208)</f>
        <v/>
      </c>
      <c r="M210" s="74" t="str">
        <f>IF(Lançamentos!M208="","",Lançamentos!M208)</f>
        <v/>
      </c>
      <c r="N210" s="72" t="str">
        <f>IF(Lançamentos!N208="","",Lançamentos!N208)</f>
        <v/>
      </c>
      <c r="O210" s="73" t="str">
        <f>IF(Lançamentos!O208="","",Lançamentos!O208)</f>
        <v/>
      </c>
      <c r="P210" s="71" t="str">
        <f>IF(Lançamentos!P208="","",Lançamentos!P208)</f>
        <v/>
      </c>
      <c r="Q210" s="75" t="str">
        <f>IF(Lançamentos!Q208="","",Lançamentos!Q208)</f>
        <v/>
      </c>
      <c r="R210" s="73" t="str">
        <f>IF(Lançamentos!R208="","",Lançamentos!R208)</f>
        <v/>
      </c>
      <c r="S210" s="74" t="str">
        <f>IF(Lançamentos!S208="","",Lançamentos!S208)</f>
        <v/>
      </c>
    </row>
    <row r="211" spans="1:19" ht="24.95" customHeight="1" x14ac:dyDescent="0.25">
      <c r="A211" s="33">
        <v>205</v>
      </c>
      <c r="B211" s="77" t="str">
        <f>IFERROR(E211&amp;"-"&amp;COUNTIF($E$7:E211,E211),"")</f>
        <v>-199</v>
      </c>
      <c r="C211" s="70" t="str">
        <f t="shared" si="3"/>
        <v/>
      </c>
      <c r="D211" s="72" t="str">
        <f>IF(Lançamentos!D209="","",Lançamentos!D209)</f>
        <v/>
      </c>
      <c r="E211" s="73" t="str">
        <f>IF(Lançamentos!E209="","",Lançamentos!E209)</f>
        <v/>
      </c>
      <c r="F211" s="73" t="str">
        <f>IF(Lançamentos!F209="","",Lançamentos!F209)</f>
        <v/>
      </c>
      <c r="G211" s="74" t="str">
        <f>IF(Lançamentos!G209="","",Lançamentos!G209)</f>
        <v/>
      </c>
      <c r="H211" s="74" t="str">
        <f>IF(Lançamentos!H209="","",Lançamentos!H209)</f>
        <v/>
      </c>
      <c r="I211" s="74" t="str">
        <f>IF(Lançamentos!I209="","",Lançamentos!I209)</f>
        <v/>
      </c>
      <c r="J211" s="74" t="str">
        <f>IF(Lançamentos!J209="","",Lançamentos!J209)</f>
        <v/>
      </c>
      <c r="K211" s="74" t="str">
        <f>IF(Lançamentos!K209="","",Lançamentos!K209)</f>
        <v/>
      </c>
      <c r="L211" s="72" t="str">
        <f>IF(Lançamentos!L209="","",Lançamentos!L209)</f>
        <v/>
      </c>
      <c r="M211" s="74" t="str">
        <f>IF(Lançamentos!M209="","",Lançamentos!M209)</f>
        <v/>
      </c>
      <c r="N211" s="72" t="str">
        <f>IF(Lançamentos!N209="","",Lançamentos!N209)</f>
        <v/>
      </c>
      <c r="O211" s="73" t="str">
        <f>IF(Lançamentos!O209="","",Lançamentos!O209)</f>
        <v/>
      </c>
      <c r="P211" s="71" t="str">
        <f>IF(Lançamentos!P209="","",Lançamentos!P209)</f>
        <v/>
      </c>
      <c r="Q211" s="75" t="str">
        <f>IF(Lançamentos!Q209="","",Lançamentos!Q209)</f>
        <v/>
      </c>
      <c r="R211" s="73" t="str">
        <f>IF(Lançamentos!R209="","",Lançamentos!R209)</f>
        <v/>
      </c>
      <c r="S211" s="74" t="str">
        <f>IF(Lançamentos!S209="","",Lançamentos!S209)</f>
        <v/>
      </c>
    </row>
    <row r="212" spans="1:19" ht="24.95" customHeight="1" x14ac:dyDescent="0.25">
      <c r="A212" s="33">
        <v>206</v>
      </c>
      <c r="B212" s="77" t="str">
        <f>IFERROR(E212&amp;"-"&amp;COUNTIF($E$7:E212,E212),"")</f>
        <v>-200</v>
      </c>
      <c r="C212" s="70" t="str">
        <f t="shared" si="3"/>
        <v/>
      </c>
      <c r="D212" s="72" t="str">
        <f>IF(Lançamentos!D210="","",Lançamentos!D210)</f>
        <v/>
      </c>
      <c r="E212" s="73" t="str">
        <f>IF(Lançamentos!E210="","",Lançamentos!E210)</f>
        <v/>
      </c>
      <c r="F212" s="73" t="str">
        <f>IF(Lançamentos!F210="","",Lançamentos!F210)</f>
        <v/>
      </c>
      <c r="G212" s="74" t="str">
        <f>IF(Lançamentos!G210="","",Lançamentos!G210)</f>
        <v/>
      </c>
      <c r="H212" s="74" t="str">
        <f>IF(Lançamentos!H210="","",Lançamentos!H210)</f>
        <v/>
      </c>
      <c r="I212" s="74" t="str">
        <f>IF(Lançamentos!I210="","",Lançamentos!I210)</f>
        <v/>
      </c>
      <c r="J212" s="74" t="str">
        <f>IF(Lançamentos!J210="","",Lançamentos!J210)</f>
        <v/>
      </c>
      <c r="K212" s="74" t="str">
        <f>IF(Lançamentos!K210="","",Lançamentos!K210)</f>
        <v/>
      </c>
      <c r="L212" s="72" t="str">
        <f>IF(Lançamentos!L210="","",Lançamentos!L210)</f>
        <v/>
      </c>
      <c r="M212" s="74" t="str">
        <f>IF(Lançamentos!M210="","",Lançamentos!M210)</f>
        <v/>
      </c>
      <c r="N212" s="72" t="str">
        <f>IF(Lançamentos!N210="","",Lançamentos!N210)</f>
        <v/>
      </c>
      <c r="O212" s="73" t="str">
        <f>IF(Lançamentos!O210="","",Lançamentos!O210)</f>
        <v/>
      </c>
      <c r="P212" s="71" t="str">
        <f>IF(Lançamentos!P210="","",Lançamentos!P210)</f>
        <v/>
      </c>
      <c r="Q212" s="75" t="str">
        <f>IF(Lançamentos!Q210="","",Lançamentos!Q210)</f>
        <v/>
      </c>
      <c r="R212" s="73" t="str">
        <f>IF(Lançamentos!R210="","",Lançamentos!R210)</f>
        <v/>
      </c>
      <c r="S212" s="74" t="str">
        <f>IF(Lançamentos!S210="","",Lançamentos!S210)</f>
        <v/>
      </c>
    </row>
    <row r="213" spans="1:19" ht="24.95" customHeight="1" x14ac:dyDescent="0.25">
      <c r="A213" s="33">
        <v>207</v>
      </c>
      <c r="B213" s="77" t="str">
        <f>IFERROR(E213&amp;"-"&amp;COUNTIF($E$7:E213,E213),"")</f>
        <v>-201</v>
      </c>
      <c r="C213" s="70" t="str">
        <f t="shared" si="3"/>
        <v/>
      </c>
      <c r="D213" s="72" t="str">
        <f>IF(Lançamentos!D211="","",Lançamentos!D211)</f>
        <v/>
      </c>
      <c r="E213" s="73" t="str">
        <f>IF(Lançamentos!E211="","",Lançamentos!E211)</f>
        <v/>
      </c>
      <c r="F213" s="73" t="str">
        <f>IF(Lançamentos!F211="","",Lançamentos!F211)</f>
        <v/>
      </c>
      <c r="G213" s="74" t="str">
        <f>IF(Lançamentos!G211="","",Lançamentos!G211)</f>
        <v/>
      </c>
      <c r="H213" s="74" t="str">
        <f>IF(Lançamentos!H211="","",Lançamentos!H211)</f>
        <v/>
      </c>
      <c r="I213" s="74" t="str">
        <f>IF(Lançamentos!I211="","",Lançamentos!I211)</f>
        <v/>
      </c>
      <c r="J213" s="74" t="str">
        <f>IF(Lançamentos!J211="","",Lançamentos!J211)</f>
        <v/>
      </c>
      <c r="K213" s="74" t="str">
        <f>IF(Lançamentos!K211="","",Lançamentos!K211)</f>
        <v/>
      </c>
      <c r="L213" s="72" t="str">
        <f>IF(Lançamentos!L211="","",Lançamentos!L211)</f>
        <v/>
      </c>
      <c r="M213" s="74" t="str">
        <f>IF(Lançamentos!M211="","",Lançamentos!M211)</f>
        <v/>
      </c>
      <c r="N213" s="72" t="str">
        <f>IF(Lançamentos!N211="","",Lançamentos!N211)</f>
        <v/>
      </c>
      <c r="O213" s="73" t="str">
        <f>IF(Lançamentos!O211="","",Lançamentos!O211)</f>
        <v/>
      </c>
      <c r="P213" s="71" t="str">
        <f>IF(Lançamentos!P211="","",Lançamentos!P211)</f>
        <v/>
      </c>
      <c r="Q213" s="75" t="str">
        <f>IF(Lançamentos!Q211="","",Lançamentos!Q211)</f>
        <v/>
      </c>
      <c r="R213" s="73" t="str">
        <f>IF(Lançamentos!R211="","",Lançamentos!R211)</f>
        <v/>
      </c>
      <c r="S213" s="74" t="str">
        <f>IF(Lançamentos!S211="","",Lançamentos!S211)</f>
        <v/>
      </c>
    </row>
    <row r="214" spans="1:19" ht="24.95" customHeight="1" x14ac:dyDescent="0.25">
      <c r="A214" s="33">
        <v>208</v>
      </c>
      <c r="B214" s="77" t="str">
        <f>IFERROR(E214&amp;"-"&amp;COUNTIF($E$7:E214,E214),"")</f>
        <v>-202</v>
      </c>
      <c r="C214" s="70" t="str">
        <f t="shared" si="3"/>
        <v/>
      </c>
      <c r="D214" s="72" t="str">
        <f>IF(Lançamentos!D212="","",Lançamentos!D212)</f>
        <v/>
      </c>
      <c r="E214" s="73" t="str">
        <f>IF(Lançamentos!E212="","",Lançamentos!E212)</f>
        <v/>
      </c>
      <c r="F214" s="73" t="str">
        <f>IF(Lançamentos!F212="","",Lançamentos!F212)</f>
        <v/>
      </c>
      <c r="G214" s="74" t="str">
        <f>IF(Lançamentos!G212="","",Lançamentos!G212)</f>
        <v/>
      </c>
      <c r="H214" s="74" t="str">
        <f>IF(Lançamentos!H212="","",Lançamentos!H212)</f>
        <v/>
      </c>
      <c r="I214" s="74" t="str">
        <f>IF(Lançamentos!I212="","",Lançamentos!I212)</f>
        <v/>
      </c>
      <c r="J214" s="74" t="str">
        <f>IF(Lançamentos!J212="","",Lançamentos!J212)</f>
        <v/>
      </c>
      <c r="K214" s="74" t="str">
        <f>IF(Lançamentos!K212="","",Lançamentos!K212)</f>
        <v/>
      </c>
      <c r="L214" s="72" t="str">
        <f>IF(Lançamentos!L212="","",Lançamentos!L212)</f>
        <v/>
      </c>
      <c r="M214" s="74" t="str">
        <f>IF(Lançamentos!M212="","",Lançamentos!M212)</f>
        <v/>
      </c>
      <c r="N214" s="72" t="str">
        <f>IF(Lançamentos!N212="","",Lançamentos!N212)</f>
        <v/>
      </c>
      <c r="O214" s="73" t="str">
        <f>IF(Lançamentos!O212="","",Lançamentos!O212)</f>
        <v/>
      </c>
      <c r="P214" s="71" t="str">
        <f>IF(Lançamentos!P212="","",Lançamentos!P212)</f>
        <v/>
      </c>
      <c r="Q214" s="75" t="str">
        <f>IF(Lançamentos!Q212="","",Lançamentos!Q212)</f>
        <v/>
      </c>
      <c r="R214" s="73" t="str">
        <f>IF(Lançamentos!R212="","",Lançamentos!R212)</f>
        <v/>
      </c>
      <c r="S214" s="74" t="str">
        <f>IF(Lançamentos!S212="","",Lançamentos!S212)</f>
        <v/>
      </c>
    </row>
    <row r="215" spans="1:19" ht="24.95" customHeight="1" x14ac:dyDescent="0.25">
      <c r="A215" s="33">
        <v>209</v>
      </c>
      <c r="B215" s="77" t="str">
        <f>IFERROR(E215&amp;"-"&amp;COUNTIF($E$7:E215,E215),"")</f>
        <v>-203</v>
      </c>
      <c r="C215" s="70" t="str">
        <f t="shared" si="3"/>
        <v/>
      </c>
      <c r="D215" s="72" t="str">
        <f>IF(Lançamentos!D213="","",Lançamentos!D213)</f>
        <v/>
      </c>
      <c r="E215" s="73" t="str">
        <f>IF(Lançamentos!E213="","",Lançamentos!E213)</f>
        <v/>
      </c>
      <c r="F215" s="73" t="str">
        <f>IF(Lançamentos!F213="","",Lançamentos!F213)</f>
        <v/>
      </c>
      <c r="G215" s="74" t="str">
        <f>IF(Lançamentos!G213="","",Lançamentos!G213)</f>
        <v/>
      </c>
      <c r="H215" s="74" t="str">
        <f>IF(Lançamentos!H213="","",Lançamentos!H213)</f>
        <v/>
      </c>
      <c r="I215" s="74" t="str">
        <f>IF(Lançamentos!I213="","",Lançamentos!I213)</f>
        <v/>
      </c>
      <c r="J215" s="74" t="str">
        <f>IF(Lançamentos!J213="","",Lançamentos!J213)</f>
        <v/>
      </c>
      <c r="K215" s="74" t="str">
        <f>IF(Lançamentos!K213="","",Lançamentos!K213)</f>
        <v/>
      </c>
      <c r="L215" s="72" t="str">
        <f>IF(Lançamentos!L213="","",Lançamentos!L213)</f>
        <v/>
      </c>
      <c r="M215" s="74" t="str">
        <f>IF(Lançamentos!M213="","",Lançamentos!M213)</f>
        <v/>
      </c>
      <c r="N215" s="72" t="str">
        <f>IF(Lançamentos!N213="","",Lançamentos!N213)</f>
        <v/>
      </c>
      <c r="O215" s="73" t="str">
        <f>IF(Lançamentos!O213="","",Lançamentos!O213)</f>
        <v/>
      </c>
      <c r="P215" s="71" t="str">
        <f>IF(Lançamentos!P213="","",Lançamentos!P213)</f>
        <v/>
      </c>
      <c r="Q215" s="75" t="str">
        <f>IF(Lançamentos!Q213="","",Lançamentos!Q213)</f>
        <v/>
      </c>
      <c r="R215" s="73" t="str">
        <f>IF(Lançamentos!R213="","",Lançamentos!R213)</f>
        <v/>
      </c>
      <c r="S215" s="74" t="str">
        <f>IF(Lançamentos!S213="","",Lançamentos!S213)</f>
        <v/>
      </c>
    </row>
    <row r="216" spans="1:19" ht="24.95" customHeight="1" x14ac:dyDescent="0.25">
      <c r="A216" s="33">
        <v>210</v>
      </c>
      <c r="B216" s="77" t="str">
        <f>IFERROR(E216&amp;"-"&amp;COUNTIF($E$7:E216,E216),"")</f>
        <v>-204</v>
      </c>
      <c r="C216" s="70" t="str">
        <f t="shared" si="3"/>
        <v/>
      </c>
      <c r="D216" s="72" t="str">
        <f>IF(Lançamentos!D214="","",Lançamentos!D214)</f>
        <v/>
      </c>
      <c r="E216" s="73" t="str">
        <f>IF(Lançamentos!E214="","",Lançamentos!E214)</f>
        <v/>
      </c>
      <c r="F216" s="73" t="str">
        <f>IF(Lançamentos!F214="","",Lançamentos!F214)</f>
        <v/>
      </c>
      <c r="G216" s="74" t="str">
        <f>IF(Lançamentos!G214="","",Lançamentos!G214)</f>
        <v/>
      </c>
      <c r="H216" s="74" t="str">
        <f>IF(Lançamentos!H214="","",Lançamentos!H214)</f>
        <v/>
      </c>
      <c r="I216" s="74" t="str">
        <f>IF(Lançamentos!I214="","",Lançamentos!I214)</f>
        <v/>
      </c>
      <c r="J216" s="74" t="str">
        <f>IF(Lançamentos!J214="","",Lançamentos!J214)</f>
        <v/>
      </c>
      <c r="K216" s="74" t="str">
        <f>IF(Lançamentos!K214="","",Lançamentos!K214)</f>
        <v/>
      </c>
      <c r="L216" s="72" t="str">
        <f>IF(Lançamentos!L214="","",Lançamentos!L214)</f>
        <v/>
      </c>
      <c r="M216" s="74" t="str">
        <f>IF(Lançamentos!M214="","",Lançamentos!M214)</f>
        <v/>
      </c>
      <c r="N216" s="72" t="str">
        <f>IF(Lançamentos!N214="","",Lançamentos!N214)</f>
        <v/>
      </c>
      <c r="O216" s="73" t="str">
        <f>IF(Lançamentos!O214="","",Lançamentos!O214)</f>
        <v/>
      </c>
      <c r="P216" s="71" t="str">
        <f>IF(Lançamentos!P214="","",Lançamentos!P214)</f>
        <v/>
      </c>
      <c r="Q216" s="75" t="str">
        <f>IF(Lançamentos!Q214="","",Lançamentos!Q214)</f>
        <v/>
      </c>
      <c r="R216" s="73" t="str">
        <f>IF(Lançamentos!R214="","",Lançamentos!R214)</f>
        <v/>
      </c>
      <c r="S216" s="74" t="str">
        <f>IF(Lançamentos!S214="","",Lançamentos!S214)</f>
        <v/>
      </c>
    </row>
    <row r="217" spans="1:19" ht="24.95" customHeight="1" x14ac:dyDescent="0.25">
      <c r="A217" s="33">
        <v>211</v>
      </c>
      <c r="B217" s="77" t="str">
        <f>IFERROR(E217&amp;"-"&amp;COUNTIF($E$7:E217,E217),"")</f>
        <v>-205</v>
      </c>
      <c r="C217" s="70" t="str">
        <f t="shared" si="3"/>
        <v/>
      </c>
      <c r="D217" s="72" t="str">
        <f>IF(Lançamentos!D215="","",Lançamentos!D215)</f>
        <v/>
      </c>
      <c r="E217" s="73" t="str">
        <f>IF(Lançamentos!E215="","",Lançamentos!E215)</f>
        <v/>
      </c>
      <c r="F217" s="73" t="str">
        <f>IF(Lançamentos!F215="","",Lançamentos!F215)</f>
        <v/>
      </c>
      <c r="G217" s="74" t="str">
        <f>IF(Lançamentos!G215="","",Lançamentos!G215)</f>
        <v/>
      </c>
      <c r="H217" s="74" t="str">
        <f>IF(Lançamentos!H215="","",Lançamentos!H215)</f>
        <v/>
      </c>
      <c r="I217" s="74" t="str">
        <f>IF(Lançamentos!I215="","",Lançamentos!I215)</f>
        <v/>
      </c>
      <c r="J217" s="74" t="str">
        <f>IF(Lançamentos!J215="","",Lançamentos!J215)</f>
        <v/>
      </c>
      <c r="K217" s="74" t="str">
        <f>IF(Lançamentos!K215="","",Lançamentos!K215)</f>
        <v/>
      </c>
      <c r="L217" s="72" t="str">
        <f>IF(Lançamentos!L215="","",Lançamentos!L215)</f>
        <v/>
      </c>
      <c r="M217" s="74" t="str">
        <f>IF(Lançamentos!M215="","",Lançamentos!M215)</f>
        <v/>
      </c>
      <c r="N217" s="72" t="str">
        <f>IF(Lançamentos!N215="","",Lançamentos!N215)</f>
        <v/>
      </c>
      <c r="O217" s="73" t="str">
        <f>IF(Lançamentos!O215="","",Lançamentos!O215)</f>
        <v/>
      </c>
      <c r="P217" s="71" t="str">
        <f>IF(Lançamentos!P215="","",Lançamentos!P215)</f>
        <v/>
      </c>
      <c r="Q217" s="75" t="str">
        <f>IF(Lançamentos!Q215="","",Lançamentos!Q215)</f>
        <v/>
      </c>
      <c r="R217" s="73" t="str">
        <f>IF(Lançamentos!R215="","",Lançamentos!R215)</f>
        <v/>
      </c>
      <c r="S217" s="74" t="str">
        <f>IF(Lançamentos!S215="","",Lançamentos!S215)</f>
        <v/>
      </c>
    </row>
    <row r="218" spans="1:19" ht="24.95" customHeight="1" x14ac:dyDescent="0.25">
      <c r="A218" s="33">
        <v>212</v>
      </c>
      <c r="B218" s="77" t="str">
        <f>IFERROR(E218&amp;"-"&amp;COUNTIF($E$7:E218,E218),"")</f>
        <v>-206</v>
      </c>
      <c r="C218" s="70" t="str">
        <f t="shared" si="3"/>
        <v/>
      </c>
      <c r="D218" s="72" t="str">
        <f>IF(Lançamentos!D216="","",Lançamentos!D216)</f>
        <v/>
      </c>
      <c r="E218" s="73" t="str">
        <f>IF(Lançamentos!E216="","",Lançamentos!E216)</f>
        <v/>
      </c>
      <c r="F218" s="73" t="str">
        <f>IF(Lançamentos!F216="","",Lançamentos!F216)</f>
        <v/>
      </c>
      <c r="G218" s="74" t="str">
        <f>IF(Lançamentos!G216="","",Lançamentos!G216)</f>
        <v/>
      </c>
      <c r="H218" s="74" t="str">
        <f>IF(Lançamentos!H216="","",Lançamentos!H216)</f>
        <v/>
      </c>
      <c r="I218" s="74" t="str">
        <f>IF(Lançamentos!I216="","",Lançamentos!I216)</f>
        <v/>
      </c>
      <c r="J218" s="74" t="str">
        <f>IF(Lançamentos!J216="","",Lançamentos!J216)</f>
        <v/>
      </c>
      <c r="K218" s="74" t="str">
        <f>IF(Lançamentos!K216="","",Lançamentos!K216)</f>
        <v/>
      </c>
      <c r="L218" s="72" t="str">
        <f>IF(Lançamentos!L216="","",Lançamentos!L216)</f>
        <v/>
      </c>
      <c r="M218" s="74" t="str">
        <f>IF(Lançamentos!M216="","",Lançamentos!M216)</f>
        <v/>
      </c>
      <c r="N218" s="72" t="str">
        <f>IF(Lançamentos!N216="","",Lançamentos!N216)</f>
        <v/>
      </c>
      <c r="O218" s="73" t="str">
        <f>IF(Lançamentos!O216="","",Lançamentos!O216)</f>
        <v/>
      </c>
      <c r="P218" s="71" t="str">
        <f>IF(Lançamentos!P216="","",Lançamentos!P216)</f>
        <v/>
      </c>
      <c r="Q218" s="75" t="str">
        <f>IF(Lançamentos!Q216="","",Lançamentos!Q216)</f>
        <v/>
      </c>
      <c r="R218" s="73" t="str">
        <f>IF(Lançamentos!R216="","",Lançamentos!R216)</f>
        <v/>
      </c>
      <c r="S218" s="74" t="str">
        <f>IF(Lançamentos!S216="","",Lançamentos!S216)</f>
        <v/>
      </c>
    </row>
    <row r="219" spans="1:19" ht="24.95" customHeight="1" x14ac:dyDescent="0.25">
      <c r="A219" s="33">
        <v>213</v>
      </c>
      <c r="B219" s="77" t="str">
        <f>IFERROR(E219&amp;"-"&amp;COUNTIF($E$7:E219,E219),"")</f>
        <v>-207</v>
      </c>
      <c r="C219" s="70" t="str">
        <f t="shared" si="3"/>
        <v/>
      </c>
      <c r="D219" s="72" t="str">
        <f>IF(Lançamentos!D217="","",Lançamentos!D217)</f>
        <v/>
      </c>
      <c r="E219" s="73" t="str">
        <f>IF(Lançamentos!E217="","",Lançamentos!E217)</f>
        <v/>
      </c>
      <c r="F219" s="73" t="str">
        <f>IF(Lançamentos!F217="","",Lançamentos!F217)</f>
        <v/>
      </c>
      <c r="G219" s="74" t="str">
        <f>IF(Lançamentos!G217="","",Lançamentos!G217)</f>
        <v/>
      </c>
      <c r="H219" s="74" t="str">
        <f>IF(Lançamentos!H217="","",Lançamentos!H217)</f>
        <v/>
      </c>
      <c r="I219" s="74" t="str">
        <f>IF(Lançamentos!I217="","",Lançamentos!I217)</f>
        <v/>
      </c>
      <c r="J219" s="74" t="str">
        <f>IF(Lançamentos!J217="","",Lançamentos!J217)</f>
        <v/>
      </c>
      <c r="K219" s="74" t="str">
        <f>IF(Lançamentos!K217="","",Lançamentos!K217)</f>
        <v/>
      </c>
      <c r="L219" s="72" t="str">
        <f>IF(Lançamentos!L217="","",Lançamentos!L217)</f>
        <v/>
      </c>
      <c r="M219" s="74" t="str">
        <f>IF(Lançamentos!M217="","",Lançamentos!M217)</f>
        <v/>
      </c>
      <c r="N219" s="72" t="str">
        <f>IF(Lançamentos!N217="","",Lançamentos!N217)</f>
        <v/>
      </c>
      <c r="O219" s="73" t="str">
        <f>IF(Lançamentos!O217="","",Lançamentos!O217)</f>
        <v/>
      </c>
      <c r="P219" s="71" t="str">
        <f>IF(Lançamentos!P217="","",Lançamentos!P217)</f>
        <v/>
      </c>
      <c r="Q219" s="75" t="str">
        <f>IF(Lançamentos!Q217="","",Lançamentos!Q217)</f>
        <v/>
      </c>
      <c r="R219" s="73" t="str">
        <f>IF(Lançamentos!R217="","",Lançamentos!R217)</f>
        <v/>
      </c>
      <c r="S219" s="74" t="str">
        <f>IF(Lançamentos!S217="","",Lançamentos!S217)</f>
        <v/>
      </c>
    </row>
    <row r="220" spans="1:19" ht="24.95" customHeight="1" x14ac:dyDescent="0.25">
      <c r="A220" s="33">
        <v>214</v>
      </c>
      <c r="B220" s="77" t="str">
        <f>IFERROR(E220&amp;"-"&amp;COUNTIF($E$7:E220,E220),"")</f>
        <v>-208</v>
      </c>
      <c r="C220" s="70" t="str">
        <f t="shared" si="3"/>
        <v/>
      </c>
      <c r="D220" s="72" t="str">
        <f>IF(Lançamentos!D218="","",Lançamentos!D218)</f>
        <v/>
      </c>
      <c r="E220" s="73" t="str">
        <f>IF(Lançamentos!E218="","",Lançamentos!E218)</f>
        <v/>
      </c>
      <c r="F220" s="73" t="str">
        <f>IF(Lançamentos!F218="","",Lançamentos!F218)</f>
        <v/>
      </c>
      <c r="G220" s="74" t="str">
        <f>IF(Lançamentos!G218="","",Lançamentos!G218)</f>
        <v/>
      </c>
      <c r="H220" s="74" t="str">
        <f>IF(Lançamentos!H218="","",Lançamentos!H218)</f>
        <v/>
      </c>
      <c r="I220" s="74" t="str">
        <f>IF(Lançamentos!I218="","",Lançamentos!I218)</f>
        <v/>
      </c>
      <c r="J220" s="74" t="str">
        <f>IF(Lançamentos!J218="","",Lançamentos!J218)</f>
        <v/>
      </c>
      <c r="K220" s="74" t="str">
        <f>IF(Lançamentos!K218="","",Lançamentos!K218)</f>
        <v/>
      </c>
      <c r="L220" s="72" t="str">
        <f>IF(Lançamentos!L218="","",Lançamentos!L218)</f>
        <v/>
      </c>
      <c r="M220" s="74" t="str">
        <f>IF(Lançamentos!M218="","",Lançamentos!M218)</f>
        <v/>
      </c>
      <c r="N220" s="72" t="str">
        <f>IF(Lançamentos!N218="","",Lançamentos!N218)</f>
        <v/>
      </c>
      <c r="O220" s="73" t="str">
        <f>IF(Lançamentos!O218="","",Lançamentos!O218)</f>
        <v/>
      </c>
      <c r="P220" s="71" t="str">
        <f>IF(Lançamentos!P218="","",Lançamentos!P218)</f>
        <v/>
      </c>
      <c r="Q220" s="75" t="str">
        <f>IF(Lançamentos!Q218="","",Lançamentos!Q218)</f>
        <v/>
      </c>
      <c r="R220" s="73" t="str">
        <f>IF(Lançamentos!R218="","",Lançamentos!R218)</f>
        <v/>
      </c>
      <c r="S220" s="74" t="str">
        <f>IF(Lançamentos!S218="","",Lançamentos!S218)</f>
        <v/>
      </c>
    </row>
    <row r="221" spans="1:19" ht="24.95" customHeight="1" x14ac:dyDescent="0.25">
      <c r="A221" s="33">
        <v>215</v>
      </c>
      <c r="B221" s="77" t="str">
        <f>IFERROR(E221&amp;"-"&amp;COUNTIF($E$7:E221,E221),"")</f>
        <v>-209</v>
      </c>
      <c r="C221" s="70" t="str">
        <f t="shared" si="3"/>
        <v/>
      </c>
      <c r="D221" s="72" t="str">
        <f>IF(Lançamentos!D219="","",Lançamentos!D219)</f>
        <v/>
      </c>
      <c r="E221" s="73" t="str">
        <f>IF(Lançamentos!E219="","",Lançamentos!E219)</f>
        <v/>
      </c>
      <c r="F221" s="73" t="str">
        <f>IF(Lançamentos!F219="","",Lançamentos!F219)</f>
        <v/>
      </c>
      <c r="G221" s="74" t="str">
        <f>IF(Lançamentos!G219="","",Lançamentos!G219)</f>
        <v/>
      </c>
      <c r="H221" s="74" t="str">
        <f>IF(Lançamentos!H219="","",Lançamentos!H219)</f>
        <v/>
      </c>
      <c r="I221" s="74" t="str">
        <f>IF(Lançamentos!I219="","",Lançamentos!I219)</f>
        <v/>
      </c>
      <c r="J221" s="74" t="str">
        <f>IF(Lançamentos!J219="","",Lançamentos!J219)</f>
        <v/>
      </c>
      <c r="K221" s="74" t="str">
        <f>IF(Lançamentos!K219="","",Lançamentos!K219)</f>
        <v/>
      </c>
      <c r="L221" s="72" t="str">
        <f>IF(Lançamentos!L219="","",Lançamentos!L219)</f>
        <v/>
      </c>
      <c r="M221" s="74" t="str">
        <f>IF(Lançamentos!M219="","",Lançamentos!M219)</f>
        <v/>
      </c>
      <c r="N221" s="72" t="str">
        <f>IF(Lançamentos!N219="","",Lançamentos!N219)</f>
        <v/>
      </c>
      <c r="O221" s="73" t="str">
        <f>IF(Lançamentos!O219="","",Lançamentos!O219)</f>
        <v/>
      </c>
      <c r="P221" s="71" t="str">
        <f>IF(Lançamentos!P219="","",Lançamentos!P219)</f>
        <v/>
      </c>
      <c r="Q221" s="75" t="str">
        <f>IF(Lançamentos!Q219="","",Lançamentos!Q219)</f>
        <v/>
      </c>
      <c r="R221" s="73" t="str">
        <f>IF(Lançamentos!R219="","",Lançamentos!R219)</f>
        <v/>
      </c>
      <c r="S221" s="74" t="str">
        <f>IF(Lançamentos!S219="","",Lançamentos!S219)</f>
        <v/>
      </c>
    </row>
    <row r="222" spans="1:19" ht="24.95" customHeight="1" x14ac:dyDescent="0.25">
      <c r="A222" s="33">
        <v>216</v>
      </c>
      <c r="B222" s="77" t="str">
        <f>IFERROR(E222&amp;"-"&amp;COUNTIF($E$7:E222,E222),"")</f>
        <v>-210</v>
      </c>
      <c r="C222" s="70" t="str">
        <f t="shared" si="3"/>
        <v/>
      </c>
      <c r="D222" s="72" t="str">
        <f>IF(Lançamentos!D220="","",Lançamentos!D220)</f>
        <v/>
      </c>
      <c r="E222" s="73" t="str">
        <f>IF(Lançamentos!E220="","",Lançamentos!E220)</f>
        <v/>
      </c>
      <c r="F222" s="73" t="str">
        <f>IF(Lançamentos!F220="","",Lançamentos!F220)</f>
        <v/>
      </c>
      <c r="G222" s="74" t="str">
        <f>IF(Lançamentos!G220="","",Lançamentos!G220)</f>
        <v/>
      </c>
      <c r="H222" s="74" t="str">
        <f>IF(Lançamentos!H220="","",Lançamentos!H220)</f>
        <v/>
      </c>
      <c r="I222" s="74" t="str">
        <f>IF(Lançamentos!I220="","",Lançamentos!I220)</f>
        <v/>
      </c>
      <c r="J222" s="74" t="str">
        <f>IF(Lançamentos!J220="","",Lançamentos!J220)</f>
        <v/>
      </c>
      <c r="K222" s="74" t="str">
        <f>IF(Lançamentos!K220="","",Lançamentos!K220)</f>
        <v/>
      </c>
      <c r="L222" s="72" t="str">
        <f>IF(Lançamentos!L220="","",Lançamentos!L220)</f>
        <v/>
      </c>
      <c r="M222" s="74" t="str">
        <f>IF(Lançamentos!M220="","",Lançamentos!M220)</f>
        <v/>
      </c>
      <c r="N222" s="72" t="str">
        <f>IF(Lançamentos!N220="","",Lançamentos!N220)</f>
        <v/>
      </c>
      <c r="O222" s="73" t="str">
        <f>IF(Lançamentos!O220="","",Lançamentos!O220)</f>
        <v/>
      </c>
      <c r="P222" s="71" t="str">
        <f>IF(Lançamentos!P220="","",Lançamentos!P220)</f>
        <v/>
      </c>
      <c r="Q222" s="75" t="str">
        <f>IF(Lançamentos!Q220="","",Lançamentos!Q220)</f>
        <v/>
      </c>
      <c r="R222" s="73" t="str">
        <f>IF(Lançamentos!R220="","",Lançamentos!R220)</f>
        <v/>
      </c>
      <c r="S222" s="74" t="str">
        <f>IF(Lançamentos!S220="","",Lançamentos!S220)</f>
        <v/>
      </c>
    </row>
    <row r="223" spans="1:19" ht="24.95" customHeight="1" x14ac:dyDescent="0.25">
      <c r="A223" s="33">
        <v>217</v>
      </c>
      <c r="B223" s="77" t="str">
        <f>IFERROR(E223&amp;"-"&amp;COUNTIF($E$7:E223,E223),"")</f>
        <v>-211</v>
      </c>
      <c r="C223" s="70" t="str">
        <f t="shared" si="3"/>
        <v/>
      </c>
      <c r="D223" s="72" t="str">
        <f>IF(Lançamentos!D221="","",Lançamentos!D221)</f>
        <v/>
      </c>
      <c r="E223" s="73" t="str">
        <f>IF(Lançamentos!E221="","",Lançamentos!E221)</f>
        <v/>
      </c>
      <c r="F223" s="73" t="str">
        <f>IF(Lançamentos!F221="","",Lançamentos!F221)</f>
        <v/>
      </c>
      <c r="G223" s="74" t="str">
        <f>IF(Lançamentos!G221="","",Lançamentos!G221)</f>
        <v/>
      </c>
      <c r="H223" s="74" t="str">
        <f>IF(Lançamentos!H221="","",Lançamentos!H221)</f>
        <v/>
      </c>
      <c r="I223" s="74" t="str">
        <f>IF(Lançamentos!I221="","",Lançamentos!I221)</f>
        <v/>
      </c>
      <c r="J223" s="74" t="str">
        <f>IF(Lançamentos!J221="","",Lançamentos!J221)</f>
        <v/>
      </c>
      <c r="K223" s="74" t="str">
        <f>IF(Lançamentos!K221="","",Lançamentos!K221)</f>
        <v/>
      </c>
      <c r="L223" s="72" t="str">
        <f>IF(Lançamentos!L221="","",Lançamentos!L221)</f>
        <v/>
      </c>
      <c r="M223" s="74" t="str">
        <f>IF(Lançamentos!M221="","",Lançamentos!M221)</f>
        <v/>
      </c>
      <c r="N223" s="72" t="str">
        <f>IF(Lançamentos!N221="","",Lançamentos!N221)</f>
        <v/>
      </c>
      <c r="O223" s="73" t="str">
        <f>IF(Lançamentos!O221="","",Lançamentos!O221)</f>
        <v/>
      </c>
      <c r="P223" s="71" t="str">
        <f>IF(Lançamentos!P221="","",Lançamentos!P221)</f>
        <v/>
      </c>
      <c r="Q223" s="75" t="str">
        <f>IF(Lançamentos!Q221="","",Lançamentos!Q221)</f>
        <v/>
      </c>
      <c r="R223" s="73" t="str">
        <f>IF(Lançamentos!R221="","",Lançamentos!R221)</f>
        <v/>
      </c>
      <c r="S223" s="74" t="str">
        <f>IF(Lançamentos!S221="","",Lançamentos!S221)</f>
        <v/>
      </c>
    </row>
    <row r="224" spans="1:19" ht="24.95" customHeight="1" x14ac:dyDescent="0.25">
      <c r="A224" s="33">
        <v>218</v>
      </c>
      <c r="B224" s="77" t="str">
        <f>IFERROR(E224&amp;"-"&amp;COUNTIF($E$7:E224,E224),"")</f>
        <v>-212</v>
      </c>
      <c r="C224" s="70" t="str">
        <f t="shared" si="3"/>
        <v/>
      </c>
      <c r="D224" s="72" t="str">
        <f>IF(Lançamentos!D222="","",Lançamentos!D222)</f>
        <v/>
      </c>
      <c r="E224" s="73" t="str">
        <f>IF(Lançamentos!E222="","",Lançamentos!E222)</f>
        <v/>
      </c>
      <c r="F224" s="73" t="str">
        <f>IF(Lançamentos!F222="","",Lançamentos!F222)</f>
        <v/>
      </c>
      <c r="G224" s="74" t="str">
        <f>IF(Lançamentos!G222="","",Lançamentos!G222)</f>
        <v/>
      </c>
      <c r="H224" s="74" t="str">
        <f>IF(Lançamentos!H222="","",Lançamentos!H222)</f>
        <v/>
      </c>
      <c r="I224" s="74" t="str">
        <f>IF(Lançamentos!I222="","",Lançamentos!I222)</f>
        <v/>
      </c>
      <c r="J224" s="74" t="str">
        <f>IF(Lançamentos!J222="","",Lançamentos!J222)</f>
        <v/>
      </c>
      <c r="K224" s="74" t="str">
        <f>IF(Lançamentos!K222="","",Lançamentos!K222)</f>
        <v/>
      </c>
      <c r="L224" s="72" t="str">
        <f>IF(Lançamentos!L222="","",Lançamentos!L222)</f>
        <v/>
      </c>
      <c r="M224" s="74" t="str">
        <f>IF(Lançamentos!M222="","",Lançamentos!M222)</f>
        <v/>
      </c>
      <c r="N224" s="72" t="str">
        <f>IF(Lançamentos!N222="","",Lançamentos!N222)</f>
        <v/>
      </c>
      <c r="O224" s="73" t="str">
        <f>IF(Lançamentos!O222="","",Lançamentos!O222)</f>
        <v/>
      </c>
      <c r="P224" s="71" t="str">
        <f>IF(Lançamentos!P222="","",Lançamentos!P222)</f>
        <v/>
      </c>
      <c r="Q224" s="75" t="str">
        <f>IF(Lançamentos!Q222="","",Lançamentos!Q222)</f>
        <v/>
      </c>
      <c r="R224" s="73" t="str">
        <f>IF(Lançamentos!R222="","",Lançamentos!R222)</f>
        <v/>
      </c>
      <c r="S224" s="74" t="str">
        <f>IF(Lançamentos!S222="","",Lançamentos!S222)</f>
        <v/>
      </c>
    </row>
    <row r="225" spans="1:19" ht="24.95" customHeight="1" x14ac:dyDescent="0.25">
      <c r="A225" s="33">
        <v>219</v>
      </c>
      <c r="B225" s="77" t="str">
        <f>IFERROR(E225&amp;"-"&amp;COUNTIF($E$7:E225,E225),"")</f>
        <v>-213</v>
      </c>
      <c r="C225" s="70" t="str">
        <f t="shared" si="3"/>
        <v/>
      </c>
      <c r="D225" s="72" t="str">
        <f>IF(Lançamentos!D223="","",Lançamentos!D223)</f>
        <v/>
      </c>
      <c r="E225" s="73" t="str">
        <f>IF(Lançamentos!E223="","",Lançamentos!E223)</f>
        <v/>
      </c>
      <c r="F225" s="73" t="str">
        <f>IF(Lançamentos!F223="","",Lançamentos!F223)</f>
        <v/>
      </c>
      <c r="G225" s="74" t="str">
        <f>IF(Lançamentos!G223="","",Lançamentos!G223)</f>
        <v/>
      </c>
      <c r="H225" s="74" t="str">
        <f>IF(Lançamentos!H223="","",Lançamentos!H223)</f>
        <v/>
      </c>
      <c r="I225" s="74" t="str">
        <f>IF(Lançamentos!I223="","",Lançamentos!I223)</f>
        <v/>
      </c>
      <c r="J225" s="74" t="str">
        <f>IF(Lançamentos!J223="","",Lançamentos!J223)</f>
        <v/>
      </c>
      <c r="K225" s="74" t="str">
        <f>IF(Lançamentos!K223="","",Lançamentos!K223)</f>
        <v/>
      </c>
      <c r="L225" s="72" t="str">
        <f>IF(Lançamentos!L223="","",Lançamentos!L223)</f>
        <v/>
      </c>
      <c r="M225" s="74" t="str">
        <f>IF(Lançamentos!M223="","",Lançamentos!M223)</f>
        <v/>
      </c>
      <c r="N225" s="72" t="str">
        <f>IF(Lançamentos!N223="","",Lançamentos!N223)</f>
        <v/>
      </c>
      <c r="O225" s="73" t="str">
        <f>IF(Lançamentos!O223="","",Lançamentos!O223)</f>
        <v/>
      </c>
      <c r="P225" s="71" t="str">
        <f>IF(Lançamentos!P223="","",Lançamentos!P223)</f>
        <v/>
      </c>
      <c r="Q225" s="75" t="str">
        <f>IF(Lançamentos!Q223="","",Lançamentos!Q223)</f>
        <v/>
      </c>
      <c r="R225" s="73" t="str">
        <f>IF(Lançamentos!R223="","",Lançamentos!R223)</f>
        <v/>
      </c>
      <c r="S225" s="74" t="str">
        <f>IF(Lançamentos!S223="","",Lançamentos!S223)</f>
        <v/>
      </c>
    </row>
    <row r="226" spans="1:19" ht="24.95" customHeight="1" x14ac:dyDescent="0.25">
      <c r="A226" s="33">
        <v>220</v>
      </c>
      <c r="B226" s="77" t="str">
        <f>IFERROR(E226&amp;"-"&amp;COUNTIF($E$7:E226,E226),"")</f>
        <v>-214</v>
      </c>
      <c r="C226" s="70" t="str">
        <f t="shared" si="3"/>
        <v/>
      </c>
      <c r="D226" s="72" t="str">
        <f>IF(Lançamentos!D224="","",Lançamentos!D224)</f>
        <v/>
      </c>
      <c r="E226" s="73" t="str">
        <f>IF(Lançamentos!E224="","",Lançamentos!E224)</f>
        <v/>
      </c>
      <c r="F226" s="73" t="str">
        <f>IF(Lançamentos!F224="","",Lançamentos!F224)</f>
        <v/>
      </c>
      <c r="G226" s="74" t="str">
        <f>IF(Lançamentos!G224="","",Lançamentos!G224)</f>
        <v/>
      </c>
      <c r="H226" s="74" t="str">
        <f>IF(Lançamentos!H224="","",Lançamentos!H224)</f>
        <v/>
      </c>
      <c r="I226" s="74" t="str">
        <f>IF(Lançamentos!I224="","",Lançamentos!I224)</f>
        <v/>
      </c>
      <c r="J226" s="74" t="str">
        <f>IF(Lançamentos!J224="","",Lançamentos!J224)</f>
        <v/>
      </c>
      <c r="K226" s="74" t="str">
        <f>IF(Lançamentos!K224="","",Lançamentos!K224)</f>
        <v/>
      </c>
      <c r="L226" s="72" t="str">
        <f>IF(Lançamentos!L224="","",Lançamentos!L224)</f>
        <v/>
      </c>
      <c r="M226" s="74" t="str">
        <f>IF(Lançamentos!M224="","",Lançamentos!M224)</f>
        <v/>
      </c>
      <c r="N226" s="72" t="str">
        <f>IF(Lançamentos!N224="","",Lançamentos!N224)</f>
        <v/>
      </c>
      <c r="O226" s="73" t="str">
        <f>IF(Lançamentos!O224="","",Lançamentos!O224)</f>
        <v/>
      </c>
      <c r="P226" s="71" t="str">
        <f>IF(Lançamentos!P224="","",Lançamentos!P224)</f>
        <v/>
      </c>
      <c r="Q226" s="75" t="str">
        <f>IF(Lançamentos!Q224="","",Lançamentos!Q224)</f>
        <v/>
      </c>
      <c r="R226" s="73" t="str">
        <f>IF(Lançamentos!R224="","",Lançamentos!R224)</f>
        <v/>
      </c>
      <c r="S226" s="74" t="str">
        <f>IF(Lançamentos!S224="","",Lançamentos!S224)</f>
        <v/>
      </c>
    </row>
    <row r="227" spans="1:19" ht="24.95" customHeight="1" x14ac:dyDescent="0.25">
      <c r="A227" s="33">
        <v>221</v>
      </c>
      <c r="B227" s="77" t="str">
        <f>IFERROR(E227&amp;"-"&amp;COUNTIF($E$7:E227,E227),"")</f>
        <v>-215</v>
      </c>
      <c r="C227" s="70" t="str">
        <f t="shared" si="3"/>
        <v/>
      </c>
      <c r="D227" s="72" t="str">
        <f>IF(Lançamentos!D225="","",Lançamentos!D225)</f>
        <v/>
      </c>
      <c r="E227" s="73" t="str">
        <f>IF(Lançamentos!E225="","",Lançamentos!E225)</f>
        <v/>
      </c>
      <c r="F227" s="73" t="str">
        <f>IF(Lançamentos!F225="","",Lançamentos!F225)</f>
        <v/>
      </c>
      <c r="G227" s="74" t="str">
        <f>IF(Lançamentos!G225="","",Lançamentos!G225)</f>
        <v/>
      </c>
      <c r="H227" s="74" t="str">
        <f>IF(Lançamentos!H225="","",Lançamentos!H225)</f>
        <v/>
      </c>
      <c r="I227" s="74" t="str">
        <f>IF(Lançamentos!I225="","",Lançamentos!I225)</f>
        <v/>
      </c>
      <c r="J227" s="74" t="str">
        <f>IF(Lançamentos!J225="","",Lançamentos!J225)</f>
        <v/>
      </c>
      <c r="K227" s="74" t="str">
        <f>IF(Lançamentos!K225="","",Lançamentos!K225)</f>
        <v/>
      </c>
      <c r="L227" s="72" t="str">
        <f>IF(Lançamentos!L225="","",Lançamentos!L225)</f>
        <v/>
      </c>
      <c r="M227" s="74" t="str">
        <f>IF(Lançamentos!M225="","",Lançamentos!M225)</f>
        <v/>
      </c>
      <c r="N227" s="72" t="str">
        <f>IF(Lançamentos!N225="","",Lançamentos!N225)</f>
        <v/>
      </c>
      <c r="O227" s="73" t="str">
        <f>IF(Lançamentos!O225="","",Lançamentos!O225)</f>
        <v/>
      </c>
      <c r="P227" s="71" t="str">
        <f>IF(Lançamentos!P225="","",Lançamentos!P225)</f>
        <v/>
      </c>
      <c r="Q227" s="75" t="str">
        <f>IF(Lançamentos!Q225="","",Lançamentos!Q225)</f>
        <v/>
      </c>
      <c r="R227" s="73" t="str">
        <f>IF(Lançamentos!R225="","",Lançamentos!R225)</f>
        <v/>
      </c>
      <c r="S227" s="74" t="str">
        <f>IF(Lançamentos!S225="","",Lançamentos!S225)</f>
        <v/>
      </c>
    </row>
    <row r="228" spans="1:19" ht="24.95" customHeight="1" x14ac:dyDescent="0.25">
      <c r="A228" s="33">
        <v>222</v>
      </c>
      <c r="B228" s="77" t="str">
        <f>IFERROR(E228&amp;"-"&amp;COUNTIF($E$7:E228,E228),"")</f>
        <v>-216</v>
      </c>
      <c r="C228" s="70" t="str">
        <f t="shared" si="3"/>
        <v/>
      </c>
      <c r="D228" s="72" t="str">
        <f>IF(Lançamentos!D226="","",Lançamentos!D226)</f>
        <v/>
      </c>
      <c r="E228" s="73" t="str">
        <f>IF(Lançamentos!E226="","",Lançamentos!E226)</f>
        <v/>
      </c>
      <c r="F228" s="73" t="str">
        <f>IF(Lançamentos!F226="","",Lançamentos!F226)</f>
        <v/>
      </c>
      <c r="G228" s="74" t="str">
        <f>IF(Lançamentos!G226="","",Lançamentos!G226)</f>
        <v/>
      </c>
      <c r="H228" s="74" t="str">
        <f>IF(Lançamentos!H226="","",Lançamentos!H226)</f>
        <v/>
      </c>
      <c r="I228" s="74" t="str">
        <f>IF(Lançamentos!I226="","",Lançamentos!I226)</f>
        <v/>
      </c>
      <c r="J228" s="74" t="str">
        <f>IF(Lançamentos!J226="","",Lançamentos!J226)</f>
        <v/>
      </c>
      <c r="K228" s="74" t="str">
        <f>IF(Lançamentos!K226="","",Lançamentos!K226)</f>
        <v/>
      </c>
      <c r="L228" s="72" t="str">
        <f>IF(Lançamentos!L226="","",Lançamentos!L226)</f>
        <v/>
      </c>
      <c r="M228" s="74" t="str">
        <f>IF(Lançamentos!M226="","",Lançamentos!M226)</f>
        <v/>
      </c>
      <c r="N228" s="72" t="str">
        <f>IF(Lançamentos!N226="","",Lançamentos!N226)</f>
        <v/>
      </c>
      <c r="O228" s="73" t="str">
        <f>IF(Lançamentos!O226="","",Lançamentos!O226)</f>
        <v/>
      </c>
      <c r="P228" s="71" t="str">
        <f>IF(Lançamentos!P226="","",Lançamentos!P226)</f>
        <v/>
      </c>
      <c r="Q228" s="75" t="str">
        <f>IF(Lançamentos!Q226="","",Lançamentos!Q226)</f>
        <v/>
      </c>
      <c r="R228" s="73" t="str">
        <f>IF(Lançamentos!R226="","",Lançamentos!R226)</f>
        <v/>
      </c>
      <c r="S228" s="74" t="str">
        <f>IF(Lançamentos!S226="","",Lançamentos!S226)</f>
        <v/>
      </c>
    </row>
    <row r="229" spans="1:19" ht="24.95" customHeight="1" x14ac:dyDescent="0.25">
      <c r="A229" s="33">
        <v>223</v>
      </c>
      <c r="B229" s="77" t="str">
        <f>IFERROR(E229&amp;"-"&amp;COUNTIF($E$7:E229,E229),"")</f>
        <v>-217</v>
      </c>
      <c r="C229" s="70" t="str">
        <f t="shared" si="3"/>
        <v/>
      </c>
      <c r="D229" s="72" t="str">
        <f>IF(Lançamentos!D227="","",Lançamentos!D227)</f>
        <v/>
      </c>
      <c r="E229" s="73" t="str">
        <f>IF(Lançamentos!E227="","",Lançamentos!E227)</f>
        <v/>
      </c>
      <c r="F229" s="73" t="str">
        <f>IF(Lançamentos!F227="","",Lançamentos!F227)</f>
        <v/>
      </c>
      <c r="G229" s="74" t="str">
        <f>IF(Lançamentos!G227="","",Lançamentos!G227)</f>
        <v/>
      </c>
      <c r="H229" s="74" t="str">
        <f>IF(Lançamentos!H227="","",Lançamentos!H227)</f>
        <v/>
      </c>
      <c r="I229" s="74" t="str">
        <f>IF(Lançamentos!I227="","",Lançamentos!I227)</f>
        <v/>
      </c>
      <c r="J229" s="74" t="str">
        <f>IF(Lançamentos!J227="","",Lançamentos!J227)</f>
        <v/>
      </c>
      <c r="K229" s="74" t="str">
        <f>IF(Lançamentos!K227="","",Lançamentos!K227)</f>
        <v/>
      </c>
      <c r="L229" s="72" t="str">
        <f>IF(Lançamentos!L227="","",Lançamentos!L227)</f>
        <v/>
      </c>
      <c r="M229" s="74" t="str">
        <f>IF(Lançamentos!M227="","",Lançamentos!M227)</f>
        <v/>
      </c>
      <c r="N229" s="72" t="str">
        <f>IF(Lançamentos!N227="","",Lançamentos!N227)</f>
        <v/>
      </c>
      <c r="O229" s="73" t="str">
        <f>IF(Lançamentos!O227="","",Lançamentos!O227)</f>
        <v/>
      </c>
      <c r="P229" s="71" t="str">
        <f>IF(Lançamentos!P227="","",Lançamentos!P227)</f>
        <v/>
      </c>
      <c r="Q229" s="75" t="str">
        <f>IF(Lançamentos!Q227="","",Lançamentos!Q227)</f>
        <v/>
      </c>
      <c r="R229" s="73" t="str">
        <f>IF(Lançamentos!R227="","",Lançamentos!R227)</f>
        <v/>
      </c>
      <c r="S229" s="74" t="str">
        <f>IF(Lançamentos!S227="","",Lançamentos!S227)</f>
        <v/>
      </c>
    </row>
    <row r="230" spans="1:19" ht="24.95" customHeight="1" x14ac:dyDescent="0.25">
      <c r="A230" s="33">
        <v>224</v>
      </c>
      <c r="B230" s="77" t="str">
        <f>IFERROR(E230&amp;"-"&amp;COUNTIF($E$7:E230,E230),"")</f>
        <v>-218</v>
      </c>
      <c r="C230" s="70" t="str">
        <f t="shared" si="3"/>
        <v/>
      </c>
      <c r="D230" s="72" t="str">
        <f>IF(Lançamentos!D228="","",Lançamentos!D228)</f>
        <v/>
      </c>
      <c r="E230" s="73" t="str">
        <f>IF(Lançamentos!E228="","",Lançamentos!E228)</f>
        <v/>
      </c>
      <c r="F230" s="73" t="str">
        <f>IF(Lançamentos!F228="","",Lançamentos!F228)</f>
        <v/>
      </c>
      <c r="G230" s="74" t="str">
        <f>IF(Lançamentos!G228="","",Lançamentos!G228)</f>
        <v/>
      </c>
      <c r="H230" s="74" t="str">
        <f>IF(Lançamentos!H228="","",Lançamentos!H228)</f>
        <v/>
      </c>
      <c r="I230" s="74" t="str">
        <f>IF(Lançamentos!I228="","",Lançamentos!I228)</f>
        <v/>
      </c>
      <c r="J230" s="74" t="str">
        <f>IF(Lançamentos!J228="","",Lançamentos!J228)</f>
        <v/>
      </c>
      <c r="K230" s="74" t="str">
        <f>IF(Lançamentos!K228="","",Lançamentos!K228)</f>
        <v/>
      </c>
      <c r="L230" s="72" t="str">
        <f>IF(Lançamentos!L228="","",Lançamentos!L228)</f>
        <v/>
      </c>
      <c r="M230" s="74" t="str">
        <f>IF(Lançamentos!M228="","",Lançamentos!M228)</f>
        <v/>
      </c>
      <c r="N230" s="72" t="str">
        <f>IF(Lançamentos!N228="","",Lançamentos!N228)</f>
        <v/>
      </c>
      <c r="O230" s="73" t="str">
        <f>IF(Lançamentos!O228="","",Lançamentos!O228)</f>
        <v/>
      </c>
      <c r="P230" s="71" t="str">
        <f>IF(Lançamentos!P228="","",Lançamentos!P228)</f>
        <v/>
      </c>
      <c r="Q230" s="75" t="str">
        <f>IF(Lançamentos!Q228="","",Lançamentos!Q228)</f>
        <v/>
      </c>
      <c r="R230" s="73" t="str">
        <f>IF(Lançamentos!R228="","",Lançamentos!R228)</f>
        <v/>
      </c>
      <c r="S230" s="74" t="str">
        <f>IF(Lançamentos!S228="","",Lançamentos!S228)</f>
        <v/>
      </c>
    </row>
    <row r="231" spans="1:19" ht="24.95" customHeight="1" x14ac:dyDescent="0.25">
      <c r="A231" s="33">
        <v>225</v>
      </c>
      <c r="B231" s="77" t="str">
        <f>IFERROR(E231&amp;"-"&amp;COUNTIF($E$7:E231,E231),"")</f>
        <v>-219</v>
      </c>
      <c r="C231" s="70" t="str">
        <f t="shared" si="3"/>
        <v/>
      </c>
      <c r="D231" s="72" t="str">
        <f>IF(Lançamentos!D229="","",Lançamentos!D229)</f>
        <v/>
      </c>
      <c r="E231" s="73" t="str">
        <f>IF(Lançamentos!E229="","",Lançamentos!E229)</f>
        <v/>
      </c>
      <c r="F231" s="73" t="str">
        <f>IF(Lançamentos!F229="","",Lançamentos!F229)</f>
        <v/>
      </c>
      <c r="G231" s="74" t="str">
        <f>IF(Lançamentos!G229="","",Lançamentos!G229)</f>
        <v/>
      </c>
      <c r="H231" s="74" t="str">
        <f>IF(Lançamentos!H229="","",Lançamentos!H229)</f>
        <v/>
      </c>
      <c r="I231" s="74" t="str">
        <f>IF(Lançamentos!I229="","",Lançamentos!I229)</f>
        <v/>
      </c>
      <c r="J231" s="74" t="str">
        <f>IF(Lançamentos!J229="","",Lançamentos!J229)</f>
        <v/>
      </c>
      <c r="K231" s="74" t="str">
        <f>IF(Lançamentos!K229="","",Lançamentos!K229)</f>
        <v/>
      </c>
      <c r="L231" s="72" t="str">
        <f>IF(Lançamentos!L229="","",Lançamentos!L229)</f>
        <v/>
      </c>
      <c r="M231" s="74" t="str">
        <f>IF(Lançamentos!M229="","",Lançamentos!M229)</f>
        <v/>
      </c>
      <c r="N231" s="72" t="str">
        <f>IF(Lançamentos!N229="","",Lançamentos!N229)</f>
        <v/>
      </c>
      <c r="O231" s="73" t="str">
        <f>IF(Lançamentos!O229="","",Lançamentos!O229)</f>
        <v/>
      </c>
      <c r="P231" s="71" t="str">
        <f>IF(Lançamentos!P229="","",Lançamentos!P229)</f>
        <v/>
      </c>
      <c r="Q231" s="75" t="str">
        <f>IF(Lançamentos!Q229="","",Lançamentos!Q229)</f>
        <v/>
      </c>
      <c r="R231" s="73" t="str">
        <f>IF(Lançamentos!R229="","",Lançamentos!R229)</f>
        <v/>
      </c>
      <c r="S231" s="74" t="str">
        <f>IF(Lançamentos!S229="","",Lançamentos!S229)</f>
        <v/>
      </c>
    </row>
    <row r="232" spans="1:19" ht="24.95" customHeight="1" x14ac:dyDescent="0.25">
      <c r="A232" s="33">
        <v>226</v>
      </c>
      <c r="B232" s="77" t="str">
        <f>IFERROR(E232&amp;"-"&amp;COUNTIF($E$7:E232,E232),"")</f>
        <v>-220</v>
      </c>
      <c r="C232" s="70" t="str">
        <f t="shared" si="3"/>
        <v/>
      </c>
      <c r="D232" s="72" t="str">
        <f>IF(Lançamentos!D230="","",Lançamentos!D230)</f>
        <v/>
      </c>
      <c r="E232" s="73" t="str">
        <f>IF(Lançamentos!E230="","",Lançamentos!E230)</f>
        <v/>
      </c>
      <c r="F232" s="73" t="str">
        <f>IF(Lançamentos!F230="","",Lançamentos!F230)</f>
        <v/>
      </c>
      <c r="G232" s="74" t="str">
        <f>IF(Lançamentos!G230="","",Lançamentos!G230)</f>
        <v/>
      </c>
      <c r="H232" s="74" t="str">
        <f>IF(Lançamentos!H230="","",Lançamentos!H230)</f>
        <v/>
      </c>
      <c r="I232" s="74" t="str">
        <f>IF(Lançamentos!I230="","",Lançamentos!I230)</f>
        <v/>
      </c>
      <c r="J232" s="74" t="str">
        <f>IF(Lançamentos!J230="","",Lançamentos!J230)</f>
        <v/>
      </c>
      <c r="K232" s="74" t="str">
        <f>IF(Lançamentos!K230="","",Lançamentos!K230)</f>
        <v/>
      </c>
      <c r="L232" s="72" t="str">
        <f>IF(Lançamentos!L230="","",Lançamentos!L230)</f>
        <v/>
      </c>
      <c r="M232" s="74" t="str">
        <f>IF(Lançamentos!M230="","",Lançamentos!M230)</f>
        <v/>
      </c>
      <c r="N232" s="72" t="str">
        <f>IF(Lançamentos!N230="","",Lançamentos!N230)</f>
        <v/>
      </c>
      <c r="O232" s="73" t="str">
        <f>IF(Lançamentos!O230="","",Lançamentos!O230)</f>
        <v/>
      </c>
      <c r="P232" s="71" t="str">
        <f>IF(Lançamentos!P230="","",Lançamentos!P230)</f>
        <v/>
      </c>
      <c r="Q232" s="75" t="str">
        <f>IF(Lançamentos!Q230="","",Lançamentos!Q230)</f>
        <v/>
      </c>
      <c r="R232" s="73" t="str">
        <f>IF(Lançamentos!R230="","",Lançamentos!R230)</f>
        <v/>
      </c>
      <c r="S232" s="74" t="str">
        <f>IF(Lançamentos!S230="","",Lançamentos!S230)</f>
        <v/>
      </c>
    </row>
    <row r="233" spans="1:19" ht="24.95" customHeight="1" x14ac:dyDescent="0.25">
      <c r="A233" s="33">
        <v>227</v>
      </c>
      <c r="B233" s="77" t="str">
        <f>IFERROR(E233&amp;"-"&amp;COUNTIF($E$7:E233,E233),"")</f>
        <v>-221</v>
      </c>
      <c r="C233" s="70" t="str">
        <f t="shared" si="3"/>
        <v/>
      </c>
      <c r="D233" s="72" t="str">
        <f>IF(Lançamentos!D231="","",Lançamentos!D231)</f>
        <v/>
      </c>
      <c r="E233" s="73" t="str">
        <f>IF(Lançamentos!E231="","",Lançamentos!E231)</f>
        <v/>
      </c>
      <c r="F233" s="73" t="str">
        <f>IF(Lançamentos!F231="","",Lançamentos!F231)</f>
        <v/>
      </c>
      <c r="G233" s="74" t="str">
        <f>IF(Lançamentos!G231="","",Lançamentos!G231)</f>
        <v/>
      </c>
      <c r="H233" s="74" t="str">
        <f>IF(Lançamentos!H231="","",Lançamentos!H231)</f>
        <v/>
      </c>
      <c r="I233" s="74" t="str">
        <f>IF(Lançamentos!I231="","",Lançamentos!I231)</f>
        <v/>
      </c>
      <c r="J233" s="74" t="str">
        <f>IF(Lançamentos!J231="","",Lançamentos!J231)</f>
        <v/>
      </c>
      <c r="K233" s="74" t="str">
        <f>IF(Lançamentos!K231="","",Lançamentos!K231)</f>
        <v/>
      </c>
      <c r="L233" s="72" t="str">
        <f>IF(Lançamentos!L231="","",Lançamentos!L231)</f>
        <v/>
      </c>
      <c r="M233" s="74" t="str">
        <f>IF(Lançamentos!M231="","",Lançamentos!M231)</f>
        <v/>
      </c>
      <c r="N233" s="72" t="str">
        <f>IF(Lançamentos!N231="","",Lançamentos!N231)</f>
        <v/>
      </c>
      <c r="O233" s="73" t="str">
        <f>IF(Lançamentos!O231="","",Lançamentos!O231)</f>
        <v/>
      </c>
      <c r="P233" s="71" t="str">
        <f>IF(Lançamentos!P231="","",Lançamentos!P231)</f>
        <v/>
      </c>
      <c r="Q233" s="75" t="str">
        <f>IF(Lançamentos!Q231="","",Lançamentos!Q231)</f>
        <v/>
      </c>
      <c r="R233" s="73" t="str">
        <f>IF(Lançamentos!R231="","",Lançamentos!R231)</f>
        <v/>
      </c>
      <c r="S233" s="74" t="str">
        <f>IF(Lançamentos!S231="","",Lançamentos!S231)</f>
        <v/>
      </c>
    </row>
    <row r="234" spans="1:19" ht="24.95" customHeight="1" x14ac:dyDescent="0.25">
      <c r="A234" s="33">
        <v>228</v>
      </c>
      <c r="B234" s="77" t="str">
        <f>IFERROR(E234&amp;"-"&amp;COUNTIF($E$7:E234,E234),"")</f>
        <v>-222</v>
      </c>
      <c r="C234" s="70" t="str">
        <f t="shared" si="3"/>
        <v/>
      </c>
      <c r="D234" s="72" t="str">
        <f>IF(Lançamentos!D232="","",Lançamentos!D232)</f>
        <v/>
      </c>
      <c r="E234" s="73" t="str">
        <f>IF(Lançamentos!E232="","",Lançamentos!E232)</f>
        <v/>
      </c>
      <c r="F234" s="73" t="str">
        <f>IF(Lançamentos!F232="","",Lançamentos!F232)</f>
        <v/>
      </c>
      <c r="G234" s="74" t="str">
        <f>IF(Lançamentos!G232="","",Lançamentos!G232)</f>
        <v/>
      </c>
      <c r="H234" s="74" t="str">
        <f>IF(Lançamentos!H232="","",Lançamentos!H232)</f>
        <v/>
      </c>
      <c r="I234" s="74" t="str">
        <f>IF(Lançamentos!I232="","",Lançamentos!I232)</f>
        <v/>
      </c>
      <c r="J234" s="74" t="str">
        <f>IF(Lançamentos!J232="","",Lançamentos!J232)</f>
        <v/>
      </c>
      <c r="K234" s="74" t="str">
        <f>IF(Lançamentos!K232="","",Lançamentos!K232)</f>
        <v/>
      </c>
      <c r="L234" s="72" t="str">
        <f>IF(Lançamentos!L232="","",Lançamentos!L232)</f>
        <v/>
      </c>
      <c r="M234" s="74" t="str">
        <f>IF(Lançamentos!M232="","",Lançamentos!M232)</f>
        <v/>
      </c>
      <c r="N234" s="72" t="str">
        <f>IF(Lançamentos!N232="","",Lançamentos!N232)</f>
        <v/>
      </c>
      <c r="O234" s="73" t="str">
        <f>IF(Lançamentos!O232="","",Lançamentos!O232)</f>
        <v/>
      </c>
      <c r="P234" s="71" t="str">
        <f>IF(Lançamentos!P232="","",Lançamentos!P232)</f>
        <v/>
      </c>
      <c r="Q234" s="75" t="str">
        <f>IF(Lançamentos!Q232="","",Lançamentos!Q232)</f>
        <v/>
      </c>
      <c r="R234" s="73" t="str">
        <f>IF(Lançamentos!R232="","",Lançamentos!R232)</f>
        <v/>
      </c>
      <c r="S234" s="74" t="str">
        <f>IF(Lançamentos!S232="","",Lançamentos!S232)</f>
        <v/>
      </c>
    </row>
    <row r="235" spans="1:19" ht="24.95" customHeight="1" x14ac:dyDescent="0.25">
      <c r="A235" s="33">
        <v>229</v>
      </c>
      <c r="B235" s="77" t="str">
        <f>IFERROR(E235&amp;"-"&amp;COUNTIF($E$7:E235,E235),"")</f>
        <v>-223</v>
      </c>
      <c r="C235" s="70" t="str">
        <f t="shared" si="3"/>
        <v/>
      </c>
      <c r="D235" s="72" t="str">
        <f>IF(Lançamentos!D233="","",Lançamentos!D233)</f>
        <v/>
      </c>
      <c r="E235" s="73" t="str">
        <f>IF(Lançamentos!E233="","",Lançamentos!E233)</f>
        <v/>
      </c>
      <c r="F235" s="73" t="str">
        <f>IF(Lançamentos!F233="","",Lançamentos!F233)</f>
        <v/>
      </c>
      <c r="G235" s="74" t="str">
        <f>IF(Lançamentos!G233="","",Lançamentos!G233)</f>
        <v/>
      </c>
      <c r="H235" s="74" t="str">
        <f>IF(Lançamentos!H233="","",Lançamentos!H233)</f>
        <v/>
      </c>
      <c r="I235" s="74" t="str">
        <f>IF(Lançamentos!I233="","",Lançamentos!I233)</f>
        <v/>
      </c>
      <c r="J235" s="74" t="str">
        <f>IF(Lançamentos!J233="","",Lançamentos!J233)</f>
        <v/>
      </c>
      <c r="K235" s="74" t="str">
        <f>IF(Lançamentos!K233="","",Lançamentos!K233)</f>
        <v/>
      </c>
      <c r="L235" s="72" t="str">
        <f>IF(Lançamentos!L233="","",Lançamentos!L233)</f>
        <v/>
      </c>
      <c r="M235" s="74" t="str">
        <f>IF(Lançamentos!M233="","",Lançamentos!M233)</f>
        <v/>
      </c>
      <c r="N235" s="72" t="str">
        <f>IF(Lançamentos!N233="","",Lançamentos!N233)</f>
        <v/>
      </c>
      <c r="O235" s="73" t="str">
        <f>IF(Lançamentos!O233="","",Lançamentos!O233)</f>
        <v/>
      </c>
      <c r="P235" s="71" t="str">
        <f>IF(Lançamentos!P233="","",Lançamentos!P233)</f>
        <v/>
      </c>
      <c r="Q235" s="75" t="str">
        <f>IF(Lançamentos!Q233="","",Lançamentos!Q233)</f>
        <v/>
      </c>
      <c r="R235" s="73" t="str">
        <f>IF(Lançamentos!R233="","",Lançamentos!R233)</f>
        <v/>
      </c>
      <c r="S235" s="74" t="str">
        <f>IF(Lançamentos!S233="","",Lançamentos!S233)</f>
        <v/>
      </c>
    </row>
    <row r="236" spans="1:19" ht="24.95" customHeight="1" x14ac:dyDescent="0.25">
      <c r="A236" s="33">
        <v>230</v>
      </c>
      <c r="B236" s="77" t="str">
        <f>IFERROR(E236&amp;"-"&amp;COUNTIF($E$7:E236,E236),"")</f>
        <v>-224</v>
      </c>
      <c r="C236" s="70" t="str">
        <f t="shared" si="3"/>
        <v/>
      </c>
      <c r="D236" s="72" t="str">
        <f>IF(Lançamentos!D234="","",Lançamentos!D234)</f>
        <v/>
      </c>
      <c r="E236" s="73" t="str">
        <f>IF(Lançamentos!E234="","",Lançamentos!E234)</f>
        <v/>
      </c>
      <c r="F236" s="73" t="str">
        <f>IF(Lançamentos!F234="","",Lançamentos!F234)</f>
        <v/>
      </c>
      <c r="G236" s="74" t="str">
        <f>IF(Lançamentos!G234="","",Lançamentos!G234)</f>
        <v/>
      </c>
      <c r="H236" s="74" t="str">
        <f>IF(Lançamentos!H234="","",Lançamentos!H234)</f>
        <v/>
      </c>
      <c r="I236" s="74" t="str">
        <f>IF(Lançamentos!I234="","",Lançamentos!I234)</f>
        <v/>
      </c>
      <c r="J236" s="74" t="str">
        <f>IF(Lançamentos!J234="","",Lançamentos!J234)</f>
        <v/>
      </c>
      <c r="K236" s="74" t="str">
        <f>IF(Lançamentos!K234="","",Lançamentos!K234)</f>
        <v/>
      </c>
      <c r="L236" s="72" t="str">
        <f>IF(Lançamentos!L234="","",Lançamentos!L234)</f>
        <v/>
      </c>
      <c r="M236" s="74" t="str">
        <f>IF(Lançamentos!M234="","",Lançamentos!M234)</f>
        <v/>
      </c>
      <c r="N236" s="72" t="str">
        <f>IF(Lançamentos!N234="","",Lançamentos!N234)</f>
        <v/>
      </c>
      <c r="O236" s="73" t="str">
        <f>IF(Lançamentos!O234="","",Lançamentos!O234)</f>
        <v/>
      </c>
      <c r="P236" s="71" t="str">
        <f>IF(Lançamentos!P234="","",Lançamentos!P234)</f>
        <v/>
      </c>
      <c r="Q236" s="75" t="str">
        <f>IF(Lançamentos!Q234="","",Lançamentos!Q234)</f>
        <v/>
      </c>
      <c r="R236" s="73" t="str">
        <f>IF(Lançamentos!R234="","",Lançamentos!R234)</f>
        <v/>
      </c>
      <c r="S236" s="74" t="str">
        <f>IF(Lançamentos!S234="","",Lançamentos!S234)</f>
        <v/>
      </c>
    </row>
    <row r="237" spans="1:19" ht="24.95" customHeight="1" x14ac:dyDescent="0.25">
      <c r="A237" s="33">
        <v>231</v>
      </c>
      <c r="B237" s="77" t="str">
        <f>IFERROR(E237&amp;"-"&amp;COUNTIF($E$7:E237,E237),"")</f>
        <v>-225</v>
      </c>
      <c r="C237" s="70" t="str">
        <f t="shared" si="3"/>
        <v/>
      </c>
      <c r="D237" s="72" t="str">
        <f>IF(Lançamentos!D235="","",Lançamentos!D235)</f>
        <v/>
      </c>
      <c r="E237" s="73" t="str">
        <f>IF(Lançamentos!E235="","",Lançamentos!E235)</f>
        <v/>
      </c>
      <c r="F237" s="73" t="str">
        <f>IF(Lançamentos!F235="","",Lançamentos!F235)</f>
        <v/>
      </c>
      <c r="G237" s="74" t="str">
        <f>IF(Lançamentos!G235="","",Lançamentos!G235)</f>
        <v/>
      </c>
      <c r="H237" s="74" t="str">
        <f>IF(Lançamentos!H235="","",Lançamentos!H235)</f>
        <v/>
      </c>
      <c r="I237" s="74" t="str">
        <f>IF(Lançamentos!I235="","",Lançamentos!I235)</f>
        <v/>
      </c>
      <c r="J237" s="74" t="str">
        <f>IF(Lançamentos!J235="","",Lançamentos!J235)</f>
        <v/>
      </c>
      <c r="K237" s="74" t="str">
        <f>IF(Lançamentos!K235="","",Lançamentos!K235)</f>
        <v/>
      </c>
      <c r="L237" s="72" t="str">
        <f>IF(Lançamentos!L235="","",Lançamentos!L235)</f>
        <v/>
      </c>
      <c r="M237" s="74" t="str">
        <f>IF(Lançamentos!M235="","",Lançamentos!M235)</f>
        <v/>
      </c>
      <c r="N237" s="72" t="str">
        <f>IF(Lançamentos!N235="","",Lançamentos!N235)</f>
        <v/>
      </c>
      <c r="O237" s="73" t="str">
        <f>IF(Lançamentos!O235="","",Lançamentos!O235)</f>
        <v/>
      </c>
      <c r="P237" s="71" t="str">
        <f>IF(Lançamentos!P235="","",Lançamentos!P235)</f>
        <v/>
      </c>
      <c r="Q237" s="75" t="str">
        <f>IF(Lançamentos!Q235="","",Lançamentos!Q235)</f>
        <v/>
      </c>
      <c r="R237" s="73" t="str">
        <f>IF(Lançamentos!R235="","",Lançamentos!R235)</f>
        <v/>
      </c>
      <c r="S237" s="74" t="str">
        <f>IF(Lançamentos!S235="","",Lançamentos!S235)</f>
        <v/>
      </c>
    </row>
    <row r="238" spans="1:19" ht="24.95" customHeight="1" x14ac:dyDescent="0.25">
      <c r="A238" s="33">
        <v>232</v>
      </c>
      <c r="B238" s="77" t="str">
        <f>IFERROR(E238&amp;"-"&amp;COUNTIF($E$7:E238,E238),"")</f>
        <v>-226</v>
      </c>
      <c r="C238" s="70" t="str">
        <f t="shared" si="3"/>
        <v/>
      </c>
      <c r="D238" s="72" t="str">
        <f>IF(Lançamentos!D236="","",Lançamentos!D236)</f>
        <v/>
      </c>
      <c r="E238" s="73" t="str">
        <f>IF(Lançamentos!E236="","",Lançamentos!E236)</f>
        <v/>
      </c>
      <c r="F238" s="73" t="str">
        <f>IF(Lançamentos!F236="","",Lançamentos!F236)</f>
        <v/>
      </c>
      <c r="G238" s="74" t="str">
        <f>IF(Lançamentos!G236="","",Lançamentos!G236)</f>
        <v/>
      </c>
      <c r="H238" s="74" t="str">
        <f>IF(Lançamentos!H236="","",Lançamentos!H236)</f>
        <v/>
      </c>
      <c r="I238" s="74" t="str">
        <f>IF(Lançamentos!I236="","",Lançamentos!I236)</f>
        <v/>
      </c>
      <c r="J238" s="74" t="str">
        <f>IF(Lançamentos!J236="","",Lançamentos!J236)</f>
        <v/>
      </c>
      <c r="K238" s="74" t="str">
        <f>IF(Lançamentos!K236="","",Lançamentos!K236)</f>
        <v/>
      </c>
      <c r="L238" s="72" t="str">
        <f>IF(Lançamentos!L236="","",Lançamentos!L236)</f>
        <v/>
      </c>
      <c r="M238" s="74" t="str">
        <f>IF(Lançamentos!M236="","",Lançamentos!M236)</f>
        <v/>
      </c>
      <c r="N238" s="72" t="str">
        <f>IF(Lançamentos!N236="","",Lançamentos!N236)</f>
        <v/>
      </c>
      <c r="O238" s="73" t="str">
        <f>IF(Lançamentos!O236="","",Lançamentos!O236)</f>
        <v/>
      </c>
      <c r="P238" s="71" t="str">
        <f>IF(Lançamentos!P236="","",Lançamentos!P236)</f>
        <v/>
      </c>
      <c r="Q238" s="75" t="str">
        <f>IF(Lançamentos!Q236="","",Lançamentos!Q236)</f>
        <v/>
      </c>
      <c r="R238" s="73" t="str">
        <f>IF(Lançamentos!R236="","",Lançamentos!R236)</f>
        <v/>
      </c>
      <c r="S238" s="74" t="str">
        <f>IF(Lançamentos!S236="","",Lançamentos!S236)</f>
        <v/>
      </c>
    </row>
    <row r="239" spans="1:19" ht="24.95" customHeight="1" x14ac:dyDescent="0.25">
      <c r="A239" s="33">
        <v>233</v>
      </c>
      <c r="B239" s="77" t="str">
        <f>IFERROR(E239&amp;"-"&amp;COUNTIF($E$7:E239,E239),"")</f>
        <v>-227</v>
      </c>
      <c r="C239" s="70" t="str">
        <f t="shared" si="3"/>
        <v/>
      </c>
      <c r="D239" s="72" t="str">
        <f>IF(Lançamentos!D237="","",Lançamentos!D237)</f>
        <v/>
      </c>
      <c r="E239" s="73" t="str">
        <f>IF(Lançamentos!E237="","",Lançamentos!E237)</f>
        <v/>
      </c>
      <c r="F239" s="73" t="str">
        <f>IF(Lançamentos!F237="","",Lançamentos!F237)</f>
        <v/>
      </c>
      <c r="G239" s="74" t="str">
        <f>IF(Lançamentos!G237="","",Lançamentos!G237)</f>
        <v/>
      </c>
      <c r="H239" s="74" t="str">
        <f>IF(Lançamentos!H237="","",Lançamentos!H237)</f>
        <v/>
      </c>
      <c r="I239" s="74" t="str">
        <f>IF(Lançamentos!I237="","",Lançamentos!I237)</f>
        <v/>
      </c>
      <c r="J239" s="74" t="str">
        <f>IF(Lançamentos!J237="","",Lançamentos!J237)</f>
        <v/>
      </c>
      <c r="K239" s="74" t="str">
        <f>IF(Lançamentos!K237="","",Lançamentos!K237)</f>
        <v/>
      </c>
      <c r="L239" s="72" t="str">
        <f>IF(Lançamentos!L237="","",Lançamentos!L237)</f>
        <v/>
      </c>
      <c r="M239" s="74" t="str">
        <f>IF(Lançamentos!M237="","",Lançamentos!M237)</f>
        <v/>
      </c>
      <c r="N239" s="72" t="str">
        <f>IF(Lançamentos!N237="","",Lançamentos!N237)</f>
        <v/>
      </c>
      <c r="O239" s="73" t="str">
        <f>IF(Lançamentos!O237="","",Lançamentos!O237)</f>
        <v/>
      </c>
      <c r="P239" s="71" t="str">
        <f>IF(Lançamentos!P237="","",Lançamentos!P237)</f>
        <v/>
      </c>
      <c r="Q239" s="75" t="str">
        <f>IF(Lançamentos!Q237="","",Lançamentos!Q237)</f>
        <v/>
      </c>
      <c r="R239" s="73" t="str">
        <f>IF(Lançamentos!R237="","",Lançamentos!R237)</f>
        <v/>
      </c>
      <c r="S239" s="74" t="str">
        <f>IF(Lançamentos!S237="","",Lançamentos!S237)</f>
        <v/>
      </c>
    </row>
    <row r="240" spans="1:19" ht="24.95" customHeight="1" x14ac:dyDescent="0.25">
      <c r="A240" s="33">
        <v>234</v>
      </c>
      <c r="B240" s="77" t="str">
        <f>IFERROR(E240&amp;"-"&amp;COUNTIF($E$7:E240,E240),"")</f>
        <v>-228</v>
      </c>
      <c r="C240" s="70" t="str">
        <f t="shared" si="3"/>
        <v/>
      </c>
      <c r="D240" s="72" t="str">
        <f>IF(Lançamentos!D238="","",Lançamentos!D238)</f>
        <v/>
      </c>
      <c r="E240" s="73" t="str">
        <f>IF(Lançamentos!E238="","",Lançamentos!E238)</f>
        <v/>
      </c>
      <c r="F240" s="73" t="str">
        <f>IF(Lançamentos!F238="","",Lançamentos!F238)</f>
        <v/>
      </c>
      <c r="G240" s="74" t="str">
        <f>IF(Lançamentos!G238="","",Lançamentos!G238)</f>
        <v/>
      </c>
      <c r="H240" s="74" t="str">
        <f>IF(Lançamentos!H238="","",Lançamentos!H238)</f>
        <v/>
      </c>
      <c r="I240" s="74" t="str">
        <f>IF(Lançamentos!I238="","",Lançamentos!I238)</f>
        <v/>
      </c>
      <c r="J240" s="74" t="str">
        <f>IF(Lançamentos!J238="","",Lançamentos!J238)</f>
        <v/>
      </c>
      <c r="K240" s="74" t="str">
        <f>IF(Lançamentos!K238="","",Lançamentos!K238)</f>
        <v/>
      </c>
      <c r="L240" s="72" t="str">
        <f>IF(Lançamentos!L238="","",Lançamentos!L238)</f>
        <v/>
      </c>
      <c r="M240" s="74" t="str">
        <f>IF(Lançamentos!M238="","",Lançamentos!M238)</f>
        <v/>
      </c>
      <c r="N240" s="72" t="str">
        <f>IF(Lançamentos!N238="","",Lançamentos!N238)</f>
        <v/>
      </c>
      <c r="O240" s="73" t="str">
        <f>IF(Lançamentos!O238="","",Lançamentos!O238)</f>
        <v/>
      </c>
      <c r="P240" s="71" t="str">
        <f>IF(Lançamentos!P238="","",Lançamentos!P238)</f>
        <v/>
      </c>
      <c r="Q240" s="75" t="str">
        <f>IF(Lançamentos!Q238="","",Lançamentos!Q238)</f>
        <v/>
      </c>
      <c r="R240" s="73" t="str">
        <f>IF(Lançamentos!R238="","",Lançamentos!R238)</f>
        <v/>
      </c>
      <c r="S240" s="74" t="str">
        <f>IF(Lançamentos!S238="","",Lançamentos!S238)</f>
        <v/>
      </c>
    </row>
    <row r="241" spans="1:19" ht="24.95" customHeight="1" x14ac:dyDescent="0.25">
      <c r="A241" s="33">
        <v>235</v>
      </c>
      <c r="B241" s="77" t="str">
        <f>IFERROR(E241&amp;"-"&amp;COUNTIF($E$7:E241,E241),"")</f>
        <v>-229</v>
      </c>
      <c r="C241" s="70" t="str">
        <f t="shared" si="3"/>
        <v/>
      </c>
      <c r="D241" s="72" t="str">
        <f>IF(Lançamentos!D239="","",Lançamentos!D239)</f>
        <v/>
      </c>
      <c r="E241" s="73" t="str">
        <f>IF(Lançamentos!E239="","",Lançamentos!E239)</f>
        <v/>
      </c>
      <c r="F241" s="73" t="str">
        <f>IF(Lançamentos!F239="","",Lançamentos!F239)</f>
        <v/>
      </c>
      <c r="G241" s="74" t="str">
        <f>IF(Lançamentos!G239="","",Lançamentos!G239)</f>
        <v/>
      </c>
      <c r="H241" s="74" t="str">
        <f>IF(Lançamentos!H239="","",Lançamentos!H239)</f>
        <v/>
      </c>
      <c r="I241" s="74" t="str">
        <f>IF(Lançamentos!I239="","",Lançamentos!I239)</f>
        <v/>
      </c>
      <c r="J241" s="74" t="str">
        <f>IF(Lançamentos!J239="","",Lançamentos!J239)</f>
        <v/>
      </c>
      <c r="K241" s="74" t="str">
        <f>IF(Lançamentos!K239="","",Lançamentos!K239)</f>
        <v/>
      </c>
      <c r="L241" s="72" t="str">
        <f>IF(Lançamentos!L239="","",Lançamentos!L239)</f>
        <v/>
      </c>
      <c r="M241" s="74" t="str">
        <f>IF(Lançamentos!M239="","",Lançamentos!M239)</f>
        <v/>
      </c>
      <c r="N241" s="72" t="str">
        <f>IF(Lançamentos!N239="","",Lançamentos!N239)</f>
        <v/>
      </c>
      <c r="O241" s="73" t="str">
        <f>IF(Lançamentos!O239="","",Lançamentos!O239)</f>
        <v/>
      </c>
      <c r="P241" s="71" t="str">
        <f>IF(Lançamentos!P239="","",Lançamentos!P239)</f>
        <v/>
      </c>
      <c r="Q241" s="75" t="str">
        <f>IF(Lançamentos!Q239="","",Lançamentos!Q239)</f>
        <v/>
      </c>
      <c r="R241" s="73" t="str">
        <f>IF(Lançamentos!R239="","",Lançamentos!R239)</f>
        <v/>
      </c>
      <c r="S241" s="74" t="str">
        <f>IF(Lançamentos!S239="","",Lançamentos!S239)</f>
        <v/>
      </c>
    </row>
    <row r="242" spans="1:19" ht="24.95" customHeight="1" x14ac:dyDescent="0.25">
      <c r="A242" s="33">
        <v>236</v>
      </c>
      <c r="B242" s="77" t="str">
        <f>IFERROR(E242&amp;"-"&amp;COUNTIF($E$7:E242,E242),"")</f>
        <v>-230</v>
      </c>
      <c r="C242" s="70" t="str">
        <f t="shared" si="3"/>
        <v/>
      </c>
      <c r="D242" s="72" t="str">
        <f>IF(Lançamentos!D240="","",Lançamentos!D240)</f>
        <v/>
      </c>
      <c r="E242" s="73" t="str">
        <f>IF(Lançamentos!E240="","",Lançamentos!E240)</f>
        <v/>
      </c>
      <c r="F242" s="73" t="str">
        <f>IF(Lançamentos!F240="","",Lançamentos!F240)</f>
        <v/>
      </c>
      <c r="G242" s="74" t="str">
        <f>IF(Lançamentos!G240="","",Lançamentos!G240)</f>
        <v/>
      </c>
      <c r="H242" s="74" t="str">
        <f>IF(Lançamentos!H240="","",Lançamentos!H240)</f>
        <v/>
      </c>
      <c r="I242" s="74" t="str">
        <f>IF(Lançamentos!I240="","",Lançamentos!I240)</f>
        <v/>
      </c>
      <c r="J242" s="74" t="str">
        <f>IF(Lançamentos!J240="","",Lançamentos!J240)</f>
        <v/>
      </c>
      <c r="K242" s="74" t="str">
        <f>IF(Lançamentos!K240="","",Lançamentos!K240)</f>
        <v/>
      </c>
      <c r="L242" s="72" t="str">
        <f>IF(Lançamentos!L240="","",Lançamentos!L240)</f>
        <v/>
      </c>
      <c r="M242" s="74" t="str">
        <f>IF(Lançamentos!M240="","",Lançamentos!M240)</f>
        <v/>
      </c>
      <c r="N242" s="72" t="str">
        <f>IF(Lançamentos!N240="","",Lançamentos!N240)</f>
        <v/>
      </c>
      <c r="O242" s="73" t="str">
        <f>IF(Lançamentos!O240="","",Lançamentos!O240)</f>
        <v/>
      </c>
      <c r="P242" s="71" t="str">
        <f>IF(Lançamentos!P240="","",Lançamentos!P240)</f>
        <v/>
      </c>
      <c r="Q242" s="75" t="str">
        <f>IF(Lançamentos!Q240="","",Lançamentos!Q240)</f>
        <v/>
      </c>
      <c r="R242" s="73" t="str">
        <f>IF(Lançamentos!R240="","",Lançamentos!R240)</f>
        <v/>
      </c>
      <c r="S242" s="74" t="str">
        <f>IF(Lançamentos!S240="","",Lançamentos!S240)</f>
        <v/>
      </c>
    </row>
    <row r="243" spans="1:19" ht="24.95" customHeight="1" x14ac:dyDescent="0.25">
      <c r="A243" s="33">
        <v>237</v>
      </c>
      <c r="B243" s="77" t="str">
        <f>IFERROR(E243&amp;"-"&amp;COUNTIF($E$7:E243,E243),"")</f>
        <v>-231</v>
      </c>
      <c r="C243" s="70" t="str">
        <f t="shared" si="3"/>
        <v/>
      </c>
      <c r="D243" s="72" t="str">
        <f>IF(Lançamentos!D241="","",Lançamentos!D241)</f>
        <v/>
      </c>
      <c r="E243" s="73" t="str">
        <f>IF(Lançamentos!E241="","",Lançamentos!E241)</f>
        <v/>
      </c>
      <c r="F243" s="73" t="str">
        <f>IF(Lançamentos!F241="","",Lançamentos!F241)</f>
        <v/>
      </c>
      <c r="G243" s="74" t="str">
        <f>IF(Lançamentos!G241="","",Lançamentos!G241)</f>
        <v/>
      </c>
      <c r="H243" s="74" t="str">
        <f>IF(Lançamentos!H241="","",Lançamentos!H241)</f>
        <v/>
      </c>
      <c r="I243" s="74" t="str">
        <f>IF(Lançamentos!I241="","",Lançamentos!I241)</f>
        <v/>
      </c>
      <c r="J243" s="74" t="str">
        <f>IF(Lançamentos!J241="","",Lançamentos!J241)</f>
        <v/>
      </c>
      <c r="K243" s="74" t="str">
        <f>IF(Lançamentos!K241="","",Lançamentos!K241)</f>
        <v/>
      </c>
      <c r="L243" s="72" t="str">
        <f>IF(Lançamentos!L241="","",Lançamentos!L241)</f>
        <v/>
      </c>
      <c r="M243" s="74" t="str">
        <f>IF(Lançamentos!M241="","",Lançamentos!M241)</f>
        <v/>
      </c>
      <c r="N243" s="72" t="str">
        <f>IF(Lançamentos!N241="","",Lançamentos!N241)</f>
        <v/>
      </c>
      <c r="O243" s="73" t="str">
        <f>IF(Lançamentos!O241="","",Lançamentos!O241)</f>
        <v/>
      </c>
      <c r="P243" s="71" t="str">
        <f>IF(Lançamentos!P241="","",Lançamentos!P241)</f>
        <v/>
      </c>
      <c r="Q243" s="75" t="str">
        <f>IF(Lançamentos!Q241="","",Lançamentos!Q241)</f>
        <v/>
      </c>
      <c r="R243" s="73" t="str">
        <f>IF(Lançamentos!R241="","",Lançamentos!R241)</f>
        <v/>
      </c>
      <c r="S243" s="74" t="str">
        <f>IF(Lançamentos!S241="","",Lançamentos!S241)</f>
        <v/>
      </c>
    </row>
    <row r="244" spans="1:19" ht="24.95" customHeight="1" x14ac:dyDescent="0.25">
      <c r="A244" s="33">
        <v>238</v>
      </c>
      <c r="B244" s="77" t="str">
        <f>IFERROR(E244&amp;"-"&amp;COUNTIF($E$7:E244,E244),"")</f>
        <v>-232</v>
      </c>
      <c r="C244" s="70" t="str">
        <f t="shared" si="3"/>
        <v/>
      </c>
      <c r="D244" s="72" t="str">
        <f>IF(Lançamentos!D242="","",Lançamentos!D242)</f>
        <v/>
      </c>
      <c r="E244" s="73" t="str">
        <f>IF(Lançamentos!E242="","",Lançamentos!E242)</f>
        <v/>
      </c>
      <c r="F244" s="73" t="str">
        <f>IF(Lançamentos!F242="","",Lançamentos!F242)</f>
        <v/>
      </c>
      <c r="G244" s="74" t="str">
        <f>IF(Lançamentos!G242="","",Lançamentos!G242)</f>
        <v/>
      </c>
      <c r="H244" s="74" t="str">
        <f>IF(Lançamentos!H242="","",Lançamentos!H242)</f>
        <v/>
      </c>
      <c r="I244" s="74" t="str">
        <f>IF(Lançamentos!I242="","",Lançamentos!I242)</f>
        <v/>
      </c>
      <c r="J244" s="74" t="str">
        <f>IF(Lançamentos!J242="","",Lançamentos!J242)</f>
        <v/>
      </c>
      <c r="K244" s="74" t="str">
        <f>IF(Lançamentos!K242="","",Lançamentos!K242)</f>
        <v/>
      </c>
      <c r="L244" s="72" t="str">
        <f>IF(Lançamentos!L242="","",Lançamentos!L242)</f>
        <v/>
      </c>
      <c r="M244" s="74" t="str">
        <f>IF(Lançamentos!M242="","",Lançamentos!M242)</f>
        <v/>
      </c>
      <c r="N244" s="72" t="str">
        <f>IF(Lançamentos!N242="","",Lançamentos!N242)</f>
        <v/>
      </c>
      <c r="O244" s="73" t="str">
        <f>IF(Lançamentos!O242="","",Lançamentos!O242)</f>
        <v/>
      </c>
      <c r="P244" s="71" t="str">
        <f>IF(Lançamentos!P242="","",Lançamentos!P242)</f>
        <v/>
      </c>
      <c r="Q244" s="75" t="str">
        <f>IF(Lançamentos!Q242="","",Lançamentos!Q242)</f>
        <v/>
      </c>
      <c r="R244" s="73" t="str">
        <f>IF(Lançamentos!R242="","",Lançamentos!R242)</f>
        <v/>
      </c>
      <c r="S244" s="74" t="str">
        <f>IF(Lançamentos!S242="","",Lançamentos!S242)</f>
        <v/>
      </c>
    </row>
    <row r="245" spans="1:19" ht="24.95" customHeight="1" x14ac:dyDescent="0.25">
      <c r="A245" s="33">
        <v>239</v>
      </c>
      <c r="B245" s="77" t="str">
        <f>IFERROR(E245&amp;"-"&amp;COUNTIF($E$7:E245,E245),"")</f>
        <v>-233</v>
      </c>
      <c r="C245" s="70" t="str">
        <f t="shared" si="3"/>
        <v/>
      </c>
      <c r="D245" s="72" t="str">
        <f>IF(Lançamentos!D243="","",Lançamentos!D243)</f>
        <v/>
      </c>
      <c r="E245" s="73" t="str">
        <f>IF(Lançamentos!E243="","",Lançamentos!E243)</f>
        <v/>
      </c>
      <c r="F245" s="73" t="str">
        <f>IF(Lançamentos!F243="","",Lançamentos!F243)</f>
        <v/>
      </c>
      <c r="G245" s="74" t="str">
        <f>IF(Lançamentos!G243="","",Lançamentos!G243)</f>
        <v/>
      </c>
      <c r="H245" s="74" t="str">
        <f>IF(Lançamentos!H243="","",Lançamentos!H243)</f>
        <v/>
      </c>
      <c r="I245" s="74" t="str">
        <f>IF(Lançamentos!I243="","",Lançamentos!I243)</f>
        <v/>
      </c>
      <c r="J245" s="74" t="str">
        <f>IF(Lançamentos!J243="","",Lançamentos!J243)</f>
        <v/>
      </c>
      <c r="K245" s="74" t="str">
        <f>IF(Lançamentos!K243="","",Lançamentos!K243)</f>
        <v/>
      </c>
      <c r="L245" s="72" t="str">
        <f>IF(Lançamentos!L243="","",Lançamentos!L243)</f>
        <v/>
      </c>
      <c r="M245" s="74" t="str">
        <f>IF(Lançamentos!M243="","",Lançamentos!M243)</f>
        <v/>
      </c>
      <c r="N245" s="72" t="str">
        <f>IF(Lançamentos!N243="","",Lançamentos!N243)</f>
        <v/>
      </c>
      <c r="O245" s="73" t="str">
        <f>IF(Lançamentos!O243="","",Lançamentos!O243)</f>
        <v/>
      </c>
      <c r="P245" s="71" t="str">
        <f>IF(Lançamentos!P243="","",Lançamentos!P243)</f>
        <v/>
      </c>
      <c r="Q245" s="75" t="str">
        <f>IF(Lançamentos!Q243="","",Lançamentos!Q243)</f>
        <v/>
      </c>
      <c r="R245" s="73" t="str">
        <f>IF(Lançamentos!R243="","",Lançamentos!R243)</f>
        <v/>
      </c>
      <c r="S245" s="74" t="str">
        <f>IF(Lançamentos!S243="","",Lançamentos!S243)</f>
        <v/>
      </c>
    </row>
    <row r="246" spans="1:19" ht="24.95" customHeight="1" x14ac:dyDescent="0.25">
      <c r="A246" s="33">
        <v>240</v>
      </c>
      <c r="B246" s="77" t="str">
        <f>IFERROR(E246&amp;"-"&amp;COUNTIF($E$7:E246,E246),"")</f>
        <v>-234</v>
      </c>
      <c r="C246" s="70" t="str">
        <f t="shared" si="3"/>
        <v/>
      </c>
      <c r="D246" s="72" t="str">
        <f>IF(Lançamentos!D244="","",Lançamentos!D244)</f>
        <v/>
      </c>
      <c r="E246" s="73" t="str">
        <f>IF(Lançamentos!E244="","",Lançamentos!E244)</f>
        <v/>
      </c>
      <c r="F246" s="73" t="str">
        <f>IF(Lançamentos!F244="","",Lançamentos!F244)</f>
        <v/>
      </c>
      <c r="G246" s="74" t="str">
        <f>IF(Lançamentos!G244="","",Lançamentos!G244)</f>
        <v/>
      </c>
      <c r="H246" s="74" t="str">
        <f>IF(Lançamentos!H244="","",Lançamentos!H244)</f>
        <v/>
      </c>
      <c r="I246" s="74" t="str">
        <f>IF(Lançamentos!I244="","",Lançamentos!I244)</f>
        <v/>
      </c>
      <c r="J246" s="74" t="str">
        <f>IF(Lançamentos!J244="","",Lançamentos!J244)</f>
        <v/>
      </c>
      <c r="K246" s="74" t="str">
        <f>IF(Lançamentos!K244="","",Lançamentos!K244)</f>
        <v/>
      </c>
      <c r="L246" s="72" t="str">
        <f>IF(Lançamentos!L244="","",Lançamentos!L244)</f>
        <v/>
      </c>
      <c r="M246" s="74" t="str">
        <f>IF(Lançamentos!M244="","",Lançamentos!M244)</f>
        <v/>
      </c>
      <c r="N246" s="72" t="str">
        <f>IF(Lançamentos!N244="","",Lançamentos!N244)</f>
        <v/>
      </c>
      <c r="O246" s="73" t="str">
        <f>IF(Lançamentos!O244="","",Lançamentos!O244)</f>
        <v/>
      </c>
      <c r="P246" s="71" t="str">
        <f>IF(Lançamentos!P244="","",Lançamentos!P244)</f>
        <v/>
      </c>
      <c r="Q246" s="75" t="str">
        <f>IF(Lançamentos!Q244="","",Lançamentos!Q244)</f>
        <v/>
      </c>
      <c r="R246" s="73" t="str">
        <f>IF(Lançamentos!R244="","",Lançamentos!R244)</f>
        <v/>
      </c>
      <c r="S246" s="74" t="str">
        <f>IF(Lançamentos!S244="","",Lançamentos!S244)</f>
        <v/>
      </c>
    </row>
    <row r="247" spans="1:19" ht="24.95" customHeight="1" x14ac:dyDescent="0.25">
      <c r="A247" s="33">
        <v>241</v>
      </c>
      <c r="B247" s="77" t="str">
        <f>IFERROR(E247&amp;"-"&amp;COUNTIF($E$7:E247,E247),"")</f>
        <v>-235</v>
      </c>
      <c r="C247" s="70" t="str">
        <f t="shared" si="3"/>
        <v/>
      </c>
      <c r="D247" s="72" t="str">
        <f>IF(Lançamentos!D245="","",Lançamentos!D245)</f>
        <v/>
      </c>
      <c r="E247" s="73" t="str">
        <f>IF(Lançamentos!E245="","",Lançamentos!E245)</f>
        <v/>
      </c>
      <c r="F247" s="73" t="str">
        <f>IF(Lançamentos!F245="","",Lançamentos!F245)</f>
        <v/>
      </c>
      <c r="G247" s="74" t="str">
        <f>IF(Lançamentos!G245="","",Lançamentos!G245)</f>
        <v/>
      </c>
      <c r="H247" s="74" t="str">
        <f>IF(Lançamentos!H245="","",Lançamentos!H245)</f>
        <v/>
      </c>
      <c r="I247" s="74" t="str">
        <f>IF(Lançamentos!I245="","",Lançamentos!I245)</f>
        <v/>
      </c>
      <c r="J247" s="74" t="str">
        <f>IF(Lançamentos!J245="","",Lançamentos!J245)</f>
        <v/>
      </c>
      <c r="K247" s="74" t="str">
        <f>IF(Lançamentos!K245="","",Lançamentos!K245)</f>
        <v/>
      </c>
      <c r="L247" s="72" t="str">
        <f>IF(Lançamentos!L245="","",Lançamentos!L245)</f>
        <v/>
      </c>
      <c r="M247" s="74" t="str">
        <f>IF(Lançamentos!M245="","",Lançamentos!M245)</f>
        <v/>
      </c>
      <c r="N247" s="72" t="str">
        <f>IF(Lançamentos!N245="","",Lançamentos!N245)</f>
        <v/>
      </c>
      <c r="O247" s="73" t="str">
        <f>IF(Lançamentos!O245="","",Lançamentos!O245)</f>
        <v/>
      </c>
      <c r="P247" s="71" t="str">
        <f>IF(Lançamentos!P245="","",Lançamentos!P245)</f>
        <v/>
      </c>
      <c r="Q247" s="75" t="str">
        <f>IF(Lançamentos!Q245="","",Lançamentos!Q245)</f>
        <v/>
      </c>
      <c r="R247" s="73" t="str">
        <f>IF(Lançamentos!R245="","",Lançamentos!R245)</f>
        <v/>
      </c>
      <c r="S247" s="74" t="str">
        <f>IF(Lançamentos!S245="","",Lançamentos!S245)</f>
        <v/>
      </c>
    </row>
    <row r="248" spans="1:19" ht="24.95" customHeight="1" x14ac:dyDescent="0.25">
      <c r="A248" s="33">
        <v>242</v>
      </c>
      <c r="B248" s="77" t="str">
        <f>IFERROR(E248&amp;"-"&amp;COUNTIF($E$7:E248,E248),"")</f>
        <v>-236</v>
      </c>
      <c r="C248" s="70" t="str">
        <f t="shared" si="3"/>
        <v/>
      </c>
      <c r="D248" s="72" t="str">
        <f>IF(Lançamentos!D246="","",Lançamentos!D246)</f>
        <v/>
      </c>
      <c r="E248" s="73" t="str">
        <f>IF(Lançamentos!E246="","",Lançamentos!E246)</f>
        <v/>
      </c>
      <c r="F248" s="73" t="str">
        <f>IF(Lançamentos!F246="","",Lançamentos!F246)</f>
        <v/>
      </c>
      <c r="G248" s="74" t="str">
        <f>IF(Lançamentos!G246="","",Lançamentos!G246)</f>
        <v/>
      </c>
      <c r="H248" s="74" t="str">
        <f>IF(Lançamentos!H246="","",Lançamentos!H246)</f>
        <v/>
      </c>
      <c r="I248" s="74" t="str">
        <f>IF(Lançamentos!I246="","",Lançamentos!I246)</f>
        <v/>
      </c>
      <c r="J248" s="74" t="str">
        <f>IF(Lançamentos!J246="","",Lançamentos!J246)</f>
        <v/>
      </c>
      <c r="K248" s="74" t="str">
        <f>IF(Lançamentos!K246="","",Lançamentos!K246)</f>
        <v/>
      </c>
      <c r="L248" s="72" t="str">
        <f>IF(Lançamentos!L246="","",Lançamentos!L246)</f>
        <v/>
      </c>
      <c r="M248" s="74" t="str">
        <f>IF(Lançamentos!M246="","",Lançamentos!M246)</f>
        <v/>
      </c>
      <c r="N248" s="72" t="str">
        <f>IF(Lançamentos!N246="","",Lançamentos!N246)</f>
        <v/>
      </c>
      <c r="O248" s="73" t="str">
        <f>IF(Lançamentos!O246="","",Lançamentos!O246)</f>
        <v/>
      </c>
      <c r="P248" s="71" t="str">
        <f>IF(Lançamentos!P246="","",Lançamentos!P246)</f>
        <v/>
      </c>
      <c r="Q248" s="75" t="str">
        <f>IF(Lançamentos!Q246="","",Lançamentos!Q246)</f>
        <v/>
      </c>
      <c r="R248" s="73" t="str">
        <f>IF(Lançamentos!R246="","",Lançamentos!R246)</f>
        <v/>
      </c>
      <c r="S248" s="74" t="str">
        <f>IF(Lançamentos!S246="","",Lançamentos!S246)</f>
        <v/>
      </c>
    </row>
    <row r="249" spans="1:19" ht="24.95" customHeight="1" x14ac:dyDescent="0.25">
      <c r="A249" s="33">
        <v>243</v>
      </c>
      <c r="B249" s="77" t="str">
        <f>IFERROR(E249&amp;"-"&amp;COUNTIF($E$7:E249,E249),"")</f>
        <v>-237</v>
      </c>
      <c r="C249" s="70" t="str">
        <f t="shared" si="3"/>
        <v/>
      </c>
      <c r="D249" s="72" t="str">
        <f>IF(Lançamentos!D247="","",Lançamentos!D247)</f>
        <v/>
      </c>
      <c r="E249" s="73" t="str">
        <f>IF(Lançamentos!E247="","",Lançamentos!E247)</f>
        <v/>
      </c>
      <c r="F249" s="73" t="str">
        <f>IF(Lançamentos!F247="","",Lançamentos!F247)</f>
        <v/>
      </c>
      <c r="G249" s="74" t="str">
        <f>IF(Lançamentos!G247="","",Lançamentos!G247)</f>
        <v/>
      </c>
      <c r="H249" s="74" t="str">
        <f>IF(Lançamentos!H247="","",Lançamentos!H247)</f>
        <v/>
      </c>
      <c r="I249" s="74" t="str">
        <f>IF(Lançamentos!I247="","",Lançamentos!I247)</f>
        <v/>
      </c>
      <c r="J249" s="74" t="str">
        <f>IF(Lançamentos!J247="","",Lançamentos!J247)</f>
        <v/>
      </c>
      <c r="K249" s="74" t="str">
        <f>IF(Lançamentos!K247="","",Lançamentos!K247)</f>
        <v/>
      </c>
      <c r="L249" s="72" t="str">
        <f>IF(Lançamentos!L247="","",Lançamentos!L247)</f>
        <v/>
      </c>
      <c r="M249" s="74" t="str">
        <f>IF(Lançamentos!M247="","",Lançamentos!M247)</f>
        <v/>
      </c>
      <c r="N249" s="72" t="str">
        <f>IF(Lançamentos!N247="","",Lançamentos!N247)</f>
        <v/>
      </c>
      <c r="O249" s="73" t="str">
        <f>IF(Lançamentos!O247="","",Lançamentos!O247)</f>
        <v/>
      </c>
      <c r="P249" s="71" t="str">
        <f>IF(Lançamentos!P247="","",Lançamentos!P247)</f>
        <v/>
      </c>
      <c r="Q249" s="75" t="str">
        <f>IF(Lançamentos!Q247="","",Lançamentos!Q247)</f>
        <v/>
      </c>
      <c r="R249" s="73" t="str">
        <f>IF(Lançamentos!R247="","",Lançamentos!R247)</f>
        <v/>
      </c>
      <c r="S249" s="74" t="str">
        <f>IF(Lançamentos!S247="","",Lançamentos!S247)</f>
        <v/>
      </c>
    </row>
    <row r="250" spans="1:19" ht="24.95" customHeight="1" x14ac:dyDescent="0.25">
      <c r="A250" s="33">
        <v>244</v>
      </c>
      <c r="B250" s="77" t="str">
        <f>IFERROR(E250&amp;"-"&amp;COUNTIF($E$7:E250,E250),"")</f>
        <v>-238</v>
      </c>
      <c r="C250" s="70" t="str">
        <f t="shared" si="3"/>
        <v/>
      </c>
      <c r="D250" s="72" t="str">
        <f>IF(Lançamentos!D248="","",Lançamentos!D248)</f>
        <v/>
      </c>
      <c r="E250" s="73" t="str">
        <f>IF(Lançamentos!E248="","",Lançamentos!E248)</f>
        <v/>
      </c>
      <c r="F250" s="73" t="str">
        <f>IF(Lançamentos!F248="","",Lançamentos!F248)</f>
        <v/>
      </c>
      <c r="G250" s="74" t="str">
        <f>IF(Lançamentos!G248="","",Lançamentos!G248)</f>
        <v/>
      </c>
      <c r="H250" s="74" t="str">
        <f>IF(Lançamentos!H248="","",Lançamentos!H248)</f>
        <v/>
      </c>
      <c r="I250" s="74" t="str">
        <f>IF(Lançamentos!I248="","",Lançamentos!I248)</f>
        <v/>
      </c>
      <c r="J250" s="74" t="str">
        <f>IF(Lançamentos!J248="","",Lançamentos!J248)</f>
        <v/>
      </c>
      <c r="K250" s="74" t="str">
        <f>IF(Lançamentos!K248="","",Lançamentos!K248)</f>
        <v/>
      </c>
      <c r="L250" s="72" t="str">
        <f>IF(Lançamentos!L248="","",Lançamentos!L248)</f>
        <v/>
      </c>
      <c r="M250" s="74" t="str">
        <f>IF(Lançamentos!M248="","",Lançamentos!M248)</f>
        <v/>
      </c>
      <c r="N250" s="72" t="str">
        <f>IF(Lançamentos!N248="","",Lançamentos!N248)</f>
        <v/>
      </c>
      <c r="O250" s="73" t="str">
        <f>IF(Lançamentos!O248="","",Lançamentos!O248)</f>
        <v/>
      </c>
      <c r="P250" s="71" t="str">
        <f>IF(Lançamentos!P248="","",Lançamentos!P248)</f>
        <v/>
      </c>
      <c r="Q250" s="75" t="str">
        <f>IF(Lançamentos!Q248="","",Lançamentos!Q248)</f>
        <v/>
      </c>
      <c r="R250" s="73" t="str">
        <f>IF(Lançamentos!R248="","",Lançamentos!R248)</f>
        <v/>
      </c>
      <c r="S250" s="74" t="str">
        <f>IF(Lançamentos!S248="","",Lançamentos!S248)</f>
        <v/>
      </c>
    </row>
    <row r="251" spans="1:19" ht="24.95" customHeight="1" x14ac:dyDescent="0.25">
      <c r="A251" s="33">
        <v>245</v>
      </c>
      <c r="B251" s="77" t="str">
        <f>IFERROR(E251&amp;"-"&amp;COUNTIF($E$7:E251,E251),"")</f>
        <v>-239</v>
      </c>
      <c r="C251" s="70" t="str">
        <f t="shared" si="3"/>
        <v/>
      </c>
      <c r="D251" s="72" t="str">
        <f>IF(Lançamentos!D249="","",Lançamentos!D249)</f>
        <v/>
      </c>
      <c r="E251" s="73" t="str">
        <f>IF(Lançamentos!E249="","",Lançamentos!E249)</f>
        <v/>
      </c>
      <c r="F251" s="73" t="str">
        <f>IF(Lançamentos!F249="","",Lançamentos!F249)</f>
        <v/>
      </c>
      <c r="G251" s="74" t="str">
        <f>IF(Lançamentos!G249="","",Lançamentos!G249)</f>
        <v/>
      </c>
      <c r="H251" s="74" t="str">
        <f>IF(Lançamentos!H249="","",Lançamentos!H249)</f>
        <v/>
      </c>
      <c r="I251" s="74" t="str">
        <f>IF(Lançamentos!I249="","",Lançamentos!I249)</f>
        <v/>
      </c>
      <c r="J251" s="74" t="str">
        <f>IF(Lançamentos!J249="","",Lançamentos!J249)</f>
        <v/>
      </c>
      <c r="K251" s="74" t="str">
        <f>IF(Lançamentos!K249="","",Lançamentos!K249)</f>
        <v/>
      </c>
      <c r="L251" s="72" t="str">
        <f>IF(Lançamentos!L249="","",Lançamentos!L249)</f>
        <v/>
      </c>
      <c r="M251" s="74" t="str">
        <f>IF(Lançamentos!M249="","",Lançamentos!M249)</f>
        <v/>
      </c>
      <c r="N251" s="72" t="str">
        <f>IF(Lançamentos!N249="","",Lançamentos!N249)</f>
        <v/>
      </c>
      <c r="O251" s="73" t="str">
        <f>IF(Lançamentos!O249="","",Lançamentos!O249)</f>
        <v/>
      </c>
      <c r="P251" s="71" t="str">
        <f>IF(Lançamentos!P249="","",Lançamentos!P249)</f>
        <v/>
      </c>
      <c r="Q251" s="75" t="str">
        <f>IF(Lançamentos!Q249="","",Lançamentos!Q249)</f>
        <v/>
      </c>
      <c r="R251" s="73" t="str">
        <f>IF(Lançamentos!R249="","",Lançamentos!R249)</f>
        <v/>
      </c>
      <c r="S251" s="74" t="str">
        <f>IF(Lançamentos!S249="","",Lançamentos!S249)</f>
        <v/>
      </c>
    </row>
    <row r="252" spans="1:19" ht="24.95" customHeight="1" x14ac:dyDescent="0.25">
      <c r="A252" s="33">
        <v>246</v>
      </c>
      <c r="B252" s="77" t="str">
        <f>IFERROR(E252&amp;"-"&amp;COUNTIF($E$7:E252,E252),"")</f>
        <v>-240</v>
      </c>
      <c r="C252" s="70" t="str">
        <f t="shared" si="3"/>
        <v/>
      </c>
      <c r="D252" s="72" t="str">
        <f>IF(Lançamentos!D250="","",Lançamentos!D250)</f>
        <v/>
      </c>
      <c r="E252" s="73" t="str">
        <f>IF(Lançamentos!E250="","",Lançamentos!E250)</f>
        <v/>
      </c>
      <c r="F252" s="73" t="str">
        <f>IF(Lançamentos!F250="","",Lançamentos!F250)</f>
        <v/>
      </c>
      <c r="G252" s="74" t="str">
        <f>IF(Lançamentos!G250="","",Lançamentos!G250)</f>
        <v/>
      </c>
      <c r="H252" s="74" t="str">
        <f>IF(Lançamentos!H250="","",Lançamentos!H250)</f>
        <v/>
      </c>
      <c r="I252" s="74" t="str">
        <f>IF(Lançamentos!I250="","",Lançamentos!I250)</f>
        <v/>
      </c>
      <c r="J252" s="74" t="str">
        <f>IF(Lançamentos!J250="","",Lançamentos!J250)</f>
        <v/>
      </c>
      <c r="K252" s="74" t="str">
        <f>IF(Lançamentos!K250="","",Lançamentos!K250)</f>
        <v/>
      </c>
      <c r="L252" s="72" t="str">
        <f>IF(Lançamentos!L250="","",Lançamentos!L250)</f>
        <v/>
      </c>
      <c r="M252" s="74" t="str">
        <f>IF(Lançamentos!M250="","",Lançamentos!M250)</f>
        <v/>
      </c>
      <c r="N252" s="72" t="str">
        <f>IF(Lançamentos!N250="","",Lançamentos!N250)</f>
        <v/>
      </c>
      <c r="O252" s="73" t="str">
        <f>IF(Lançamentos!O250="","",Lançamentos!O250)</f>
        <v/>
      </c>
      <c r="P252" s="71" t="str">
        <f>IF(Lançamentos!P250="","",Lançamentos!P250)</f>
        <v/>
      </c>
      <c r="Q252" s="75" t="str">
        <f>IF(Lançamentos!Q250="","",Lançamentos!Q250)</f>
        <v/>
      </c>
      <c r="R252" s="73" t="str">
        <f>IF(Lançamentos!R250="","",Lançamentos!R250)</f>
        <v/>
      </c>
      <c r="S252" s="74" t="str">
        <f>IF(Lançamentos!S250="","",Lançamentos!S250)</f>
        <v/>
      </c>
    </row>
    <row r="253" spans="1:19" ht="24.95" customHeight="1" x14ac:dyDescent="0.25">
      <c r="A253" s="33">
        <v>247</v>
      </c>
      <c r="B253" s="77" t="str">
        <f>IFERROR(E253&amp;"-"&amp;COUNTIF($E$7:E253,E253),"")</f>
        <v>-241</v>
      </c>
      <c r="C253" s="70" t="str">
        <f t="shared" si="3"/>
        <v/>
      </c>
      <c r="D253" s="72" t="str">
        <f>IF(Lançamentos!D251="","",Lançamentos!D251)</f>
        <v/>
      </c>
      <c r="E253" s="73" t="str">
        <f>IF(Lançamentos!E251="","",Lançamentos!E251)</f>
        <v/>
      </c>
      <c r="F253" s="73" t="str">
        <f>IF(Lançamentos!F251="","",Lançamentos!F251)</f>
        <v/>
      </c>
      <c r="G253" s="74" t="str">
        <f>IF(Lançamentos!G251="","",Lançamentos!G251)</f>
        <v/>
      </c>
      <c r="H253" s="74" t="str">
        <f>IF(Lançamentos!H251="","",Lançamentos!H251)</f>
        <v/>
      </c>
      <c r="I253" s="74" t="str">
        <f>IF(Lançamentos!I251="","",Lançamentos!I251)</f>
        <v/>
      </c>
      <c r="J253" s="74" t="str">
        <f>IF(Lançamentos!J251="","",Lançamentos!J251)</f>
        <v/>
      </c>
      <c r="K253" s="74" t="str">
        <f>IF(Lançamentos!K251="","",Lançamentos!K251)</f>
        <v/>
      </c>
      <c r="L253" s="72" t="str">
        <f>IF(Lançamentos!L251="","",Lançamentos!L251)</f>
        <v/>
      </c>
      <c r="M253" s="74" t="str">
        <f>IF(Lançamentos!M251="","",Lançamentos!M251)</f>
        <v/>
      </c>
      <c r="N253" s="72" t="str">
        <f>IF(Lançamentos!N251="","",Lançamentos!N251)</f>
        <v/>
      </c>
      <c r="O253" s="73" t="str">
        <f>IF(Lançamentos!O251="","",Lançamentos!O251)</f>
        <v/>
      </c>
      <c r="P253" s="71" t="str">
        <f>IF(Lançamentos!P251="","",Lançamentos!P251)</f>
        <v/>
      </c>
      <c r="Q253" s="75" t="str">
        <f>IF(Lançamentos!Q251="","",Lançamentos!Q251)</f>
        <v/>
      </c>
      <c r="R253" s="73" t="str">
        <f>IF(Lançamentos!R251="","",Lançamentos!R251)</f>
        <v/>
      </c>
      <c r="S253" s="74" t="str">
        <f>IF(Lançamentos!S251="","",Lançamentos!S251)</f>
        <v/>
      </c>
    </row>
    <row r="254" spans="1:19" ht="24.95" customHeight="1" x14ac:dyDescent="0.25">
      <c r="A254" s="33">
        <v>248</v>
      </c>
      <c r="B254" s="77" t="str">
        <f>IFERROR(E254&amp;"-"&amp;COUNTIF($E$7:E254,E254),"")</f>
        <v>-242</v>
      </c>
      <c r="C254" s="70" t="str">
        <f t="shared" si="3"/>
        <v/>
      </c>
      <c r="D254" s="72" t="str">
        <f>IF(Lançamentos!D252="","",Lançamentos!D252)</f>
        <v/>
      </c>
      <c r="E254" s="73" t="str">
        <f>IF(Lançamentos!E252="","",Lançamentos!E252)</f>
        <v/>
      </c>
      <c r="F254" s="73" t="str">
        <f>IF(Lançamentos!F252="","",Lançamentos!F252)</f>
        <v/>
      </c>
      <c r="G254" s="74" t="str">
        <f>IF(Lançamentos!G252="","",Lançamentos!G252)</f>
        <v/>
      </c>
      <c r="H254" s="74" t="str">
        <f>IF(Lançamentos!H252="","",Lançamentos!H252)</f>
        <v/>
      </c>
      <c r="I254" s="74" t="str">
        <f>IF(Lançamentos!I252="","",Lançamentos!I252)</f>
        <v/>
      </c>
      <c r="J254" s="74" t="str">
        <f>IF(Lançamentos!J252="","",Lançamentos!J252)</f>
        <v/>
      </c>
      <c r="K254" s="74" t="str">
        <f>IF(Lançamentos!K252="","",Lançamentos!K252)</f>
        <v/>
      </c>
      <c r="L254" s="72" t="str">
        <f>IF(Lançamentos!L252="","",Lançamentos!L252)</f>
        <v/>
      </c>
      <c r="M254" s="74" t="str">
        <f>IF(Lançamentos!M252="","",Lançamentos!M252)</f>
        <v/>
      </c>
      <c r="N254" s="72" t="str">
        <f>IF(Lançamentos!N252="","",Lançamentos!N252)</f>
        <v/>
      </c>
      <c r="O254" s="73" t="str">
        <f>IF(Lançamentos!O252="","",Lançamentos!O252)</f>
        <v/>
      </c>
      <c r="P254" s="71" t="str">
        <f>IF(Lançamentos!P252="","",Lançamentos!P252)</f>
        <v/>
      </c>
      <c r="Q254" s="75" t="str">
        <f>IF(Lançamentos!Q252="","",Lançamentos!Q252)</f>
        <v/>
      </c>
      <c r="R254" s="73" t="str">
        <f>IF(Lançamentos!R252="","",Lançamentos!R252)</f>
        <v/>
      </c>
      <c r="S254" s="74" t="str">
        <f>IF(Lançamentos!S252="","",Lançamentos!S252)</f>
        <v/>
      </c>
    </row>
    <row r="255" spans="1:19" ht="24.95" customHeight="1" x14ac:dyDescent="0.25">
      <c r="A255" s="33">
        <v>249</v>
      </c>
      <c r="B255" s="77" t="str">
        <f>IFERROR(E255&amp;"-"&amp;COUNTIF($E$7:E255,E255),"")</f>
        <v>-243</v>
      </c>
      <c r="C255" s="70" t="str">
        <f t="shared" si="3"/>
        <v/>
      </c>
      <c r="D255" s="72" t="str">
        <f>IF(Lançamentos!D253="","",Lançamentos!D253)</f>
        <v/>
      </c>
      <c r="E255" s="73" t="str">
        <f>IF(Lançamentos!E253="","",Lançamentos!E253)</f>
        <v/>
      </c>
      <c r="F255" s="73" t="str">
        <f>IF(Lançamentos!F253="","",Lançamentos!F253)</f>
        <v/>
      </c>
      <c r="G255" s="74" t="str">
        <f>IF(Lançamentos!G253="","",Lançamentos!G253)</f>
        <v/>
      </c>
      <c r="H255" s="74" t="str">
        <f>IF(Lançamentos!H253="","",Lançamentos!H253)</f>
        <v/>
      </c>
      <c r="I255" s="74" t="str">
        <f>IF(Lançamentos!I253="","",Lançamentos!I253)</f>
        <v/>
      </c>
      <c r="J255" s="74" t="str">
        <f>IF(Lançamentos!J253="","",Lançamentos!J253)</f>
        <v/>
      </c>
      <c r="K255" s="74" t="str">
        <f>IF(Lançamentos!K253="","",Lançamentos!K253)</f>
        <v/>
      </c>
      <c r="L255" s="72" t="str">
        <f>IF(Lançamentos!L253="","",Lançamentos!L253)</f>
        <v/>
      </c>
      <c r="M255" s="74" t="str">
        <f>IF(Lançamentos!M253="","",Lançamentos!M253)</f>
        <v/>
      </c>
      <c r="N255" s="72" t="str">
        <f>IF(Lançamentos!N253="","",Lançamentos!N253)</f>
        <v/>
      </c>
      <c r="O255" s="73" t="str">
        <f>IF(Lançamentos!O253="","",Lançamentos!O253)</f>
        <v/>
      </c>
      <c r="P255" s="71" t="str">
        <f>IF(Lançamentos!P253="","",Lançamentos!P253)</f>
        <v/>
      </c>
      <c r="Q255" s="75" t="str">
        <f>IF(Lançamentos!Q253="","",Lançamentos!Q253)</f>
        <v/>
      </c>
      <c r="R255" s="73" t="str">
        <f>IF(Lançamentos!R253="","",Lançamentos!R253)</f>
        <v/>
      </c>
      <c r="S255" s="74" t="str">
        <f>IF(Lançamentos!S253="","",Lançamentos!S253)</f>
        <v/>
      </c>
    </row>
    <row r="256" spans="1:19" ht="24.95" customHeight="1" x14ac:dyDescent="0.25">
      <c r="A256" s="33">
        <v>250</v>
      </c>
      <c r="B256" s="77" t="str">
        <f>IFERROR(E256&amp;"-"&amp;COUNTIF($E$7:E256,E256),"")</f>
        <v>-244</v>
      </c>
      <c r="C256" s="70" t="str">
        <f t="shared" si="3"/>
        <v/>
      </c>
      <c r="D256" s="72" t="str">
        <f>IF(Lançamentos!D254="","",Lançamentos!D254)</f>
        <v/>
      </c>
      <c r="E256" s="73" t="str">
        <f>IF(Lançamentos!E254="","",Lançamentos!E254)</f>
        <v/>
      </c>
      <c r="F256" s="73" t="str">
        <f>IF(Lançamentos!F254="","",Lançamentos!F254)</f>
        <v/>
      </c>
      <c r="G256" s="74" t="str">
        <f>IF(Lançamentos!G254="","",Lançamentos!G254)</f>
        <v/>
      </c>
      <c r="H256" s="74" t="str">
        <f>IF(Lançamentos!H254="","",Lançamentos!H254)</f>
        <v/>
      </c>
      <c r="I256" s="74" t="str">
        <f>IF(Lançamentos!I254="","",Lançamentos!I254)</f>
        <v/>
      </c>
      <c r="J256" s="74" t="str">
        <f>IF(Lançamentos!J254="","",Lançamentos!J254)</f>
        <v/>
      </c>
      <c r="K256" s="74" t="str">
        <f>IF(Lançamentos!K254="","",Lançamentos!K254)</f>
        <v/>
      </c>
      <c r="L256" s="72" t="str">
        <f>IF(Lançamentos!L254="","",Lançamentos!L254)</f>
        <v/>
      </c>
      <c r="M256" s="74" t="str">
        <f>IF(Lançamentos!M254="","",Lançamentos!M254)</f>
        <v/>
      </c>
      <c r="N256" s="72" t="str">
        <f>IF(Lançamentos!N254="","",Lançamentos!N254)</f>
        <v/>
      </c>
      <c r="O256" s="73" t="str">
        <f>IF(Lançamentos!O254="","",Lançamentos!O254)</f>
        <v/>
      </c>
      <c r="P256" s="71" t="str">
        <f>IF(Lançamentos!P254="","",Lançamentos!P254)</f>
        <v/>
      </c>
      <c r="Q256" s="75" t="str">
        <f>IF(Lançamentos!Q254="","",Lançamentos!Q254)</f>
        <v/>
      </c>
      <c r="R256" s="73" t="str">
        <f>IF(Lançamentos!R254="","",Lançamentos!R254)</f>
        <v/>
      </c>
      <c r="S256" s="74" t="str">
        <f>IF(Lançamentos!S254="","",Lançamentos!S254)</f>
        <v/>
      </c>
    </row>
    <row r="257" spans="1:19" ht="24.95" customHeight="1" x14ac:dyDescent="0.25">
      <c r="A257" s="33">
        <v>251</v>
      </c>
      <c r="B257" s="77" t="str">
        <f>IFERROR(E257&amp;"-"&amp;COUNTIF($E$7:E257,E257),"")</f>
        <v>-245</v>
      </c>
      <c r="C257" s="70" t="str">
        <f t="shared" si="3"/>
        <v/>
      </c>
      <c r="D257" s="72" t="str">
        <f>IF(Lançamentos!D255="","",Lançamentos!D255)</f>
        <v/>
      </c>
      <c r="E257" s="73" t="str">
        <f>IF(Lançamentos!E255="","",Lançamentos!E255)</f>
        <v/>
      </c>
      <c r="F257" s="73" t="str">
        <f>IF(Lançamentos!F255="","",Lançamentos!F255)</f>
        <v/>
      </c>
      <c r="G257" s="74" t="str">
        <f>IF(Lançamentos!G255="","",Lançamentos!G255)</f>
        <v/>
      </c>
      <c r="H257" s="74" t="str">
        <f>IF(Lançamentos!H255="","",Lançamentos!H255)</f>
        <v/>
      </c>
      <c r="I257" s="74" t="str">
        <f>IF(Lançamentos!I255="","",Lançamentos!I255)</f>
        <v/>
      </c>
      <c r="J257" s="74" t="str">
        <f>IF(Lançamentos!J255="","",Lançamentos!J255)</f>
        <v/>
      </c>
      <c r="K257" s="74" t="str">
        <f>IF(Lançamentos!K255="","",Lançamentos!K255)</f>
        <v/>
      </c>
      <c r="L257" s="72" t="str">
        <f>IF(Lançamentos!L255="","",Lançamentos!L255)</f>
        <v/>
      </c>
      <c r="M257" s="74" t="str">
        <f>IF(Lançamentos!M255="","",Lançamentos!M255)</f>
        <v/>
      </c>
      <c r="N257" s="72" t="str">
        <f>IF(Lançamentos!N255="","",Lançamentos!N255)</f>
        <v/>
      </c>
      <c r="O257" s="73" t="str">
        <f>IF(Lançamentos!O255="","",Lançamentos!O255)</f>
        <v/>
      </c>
      <c r="P257" s="71" t="str">
        <f>IF(Lançamentos!P255="","",Lançamentos!P255)</f>
        <v/>
      </c>
      <c r="Q257" s="75" t="str">
        <f>IF(Lançamentos!Q255="","",Lançamentos!Q255)</f>
        <v/>
      </c>
      <c r="R257" s="73" t="str">
        <f>IF(Lançamentos!R255="","",Lançamentos!R255)</f>
        <v/>
      </c>
      <c r="S257" s="74" t="str">
        <f>IF(Lançamentos!S255="","",Lançamentos!S255)</f>
        <v/>
      </c>
    </row>
    <row r="258" spans="1:19" ht="24.95" customHeight="1" x14ac:dyDescent="0.25">
      <c r="A258" s="33">
        <v>252</v>
      </c>
      <c r="B258" s="77" t="str">
        <f>IFERROR(E258&amp;"-"&amp;COUNTIF($E$7:E258,E258),"")</f>
        <v>-246</v>
      </c>
      <c r="C258" s="70" t="str">
        <f t="shared" si="3"/>
        <v/>
      </c>
      <c r="D258" s="72" t="str">
        <f>IF(Lançamentos!D256="","",Lançamentos!D256)</f>
        <v/>
      </c>
      <c r="E258" s="73" t="str">
        <f>IF(Lançamentos!E256="","",Lançamentos!E256)</f>
        <v/>
      </c>
      <c r="F258" s="73" t="str">
        <f>IF(Lançamentos!F256="","",Lançamentos!F256)</f>
        <v/>
      </c>
      <c r="G258" s="74" t="str">
        <f>IF(Lançamentos!G256="","",Lançamentos!G256)</f>
        <v/>
      </c>
      <c r="H258" s="74" t="str">
        <f>IF(Lançamentos!H256="","",Lançamentos!H256)</f>
        <v/>
      </c>
      <c r="I258" s="74" t="str">
        <f>IF(Lançamentos!I256="","",Lançamentos!I256)</f>
        <v/>
      </c>
      <c r="J258" s="74" t="str">
        <f>IF(Lançamentos!J256="","",Lançamentos!J256)</f>
        <v/>
      </c>
      <c r="K258" s="74" t="str">
        <f>IF(Lançamentos!K256="","",Lançamentos!K256)</f>
        <v/>
      </c>
      <c r="L258" s="72" t="str">
        <f>IF(Lançamentos!L256="","",Lançamentos!L256)</f>
        <v/>
      </c>
      <c r="M258" s="74" t="str">
        <f>IF(Lançamentos!M256="","",Lançamentos!M256)</f>
        <v/>
      </c>
      <c r="N258" s="72" t="str">
        <f>IF(Lançamentos!N256="","",Lançamentos!N256)</f>
        <v/>
      </c>
      <c r="O258" s="73" t="str">
        <f>IF(Lançamentos!O256="","",Lançamentos!O256)</f>
        <v/>
      </c>
      <c r="P258" s="71" t="str">
        <f>IF(Lançamentos!P256="","",Lançamentos!P256)</f>
        <v/>
      </c>
      <c r="Q258" s="75" t="str">
        <f>IF(Lançamentos!Q256="","",Lançamentos!Q256)</f>
        <v/>
      </c>
      <c r="R258" s="73" t="str">
        <f>IF(Lançamentos!R256="","",Lançamentos!R256)</f>
        <v/>
      </c>
      <c r="S258" s="74" t="str">
        <f>IF(Lançamentos!S256="","",Lançamentos!S256)</f>
        <v/>
      </c>
    </row>
    <row r="259" spans="1:19" ht="24.95" customHeight="1" x14ac:dyDescent="0.25">
      <c r="A259" s="33">
        <v>253</v>
      </c>
      <c r="B259" s="77" t="str">
        <f>IFERROR(E259&amp;"-"&amp;COUNTIF($E$7:E259,E259),"")</f>
        <v>-247</v>
      </c>
      <c r="C259" s="70" t="str">
        <f t="shared" si="3"/>
        <v/>
      </c>
      <c r="D259" s="72" t="str">
        <f>IF(Lançamentos!D257="","",Lançamentos!D257)</f>
        <v/>
      </c>
      <c r="E259" s="73" t="str">
        <f>IF(Lançamentos!E257="","",Lançamentos!E257)</f>
        <v/>
      </c>
      <c r="F259" s="73" t="str">
        <f>IF(Lançamentos!F257="","",Lançamentos!F257)</f>
        <v/>
      </c>
      <c r="G259" s="74" t="str">
        <f>IF(Lançamentos!G257="","",Lançamentos!G257)</f>
        <v/>
      </c>
      <c r="H259" s="74" t="str">
        <f>IF(Lançamentos!H257="","",Lançamentos!H257)</f>
        <v/>
      </c>
      <c r="I259" s="74" t="str">
        <f>IF(Lançamentos!I257="","",Lançamentos!I257)</f>
        <v/>
      </c>
      <c r="J259" s="74" t="str">
        <f>IF(Lançamentos!J257="","",Lançamentos!J257)</f>
        <v/>
      </c>
      <c r="K259" s="74" t="str">
        <f>IF(Lançamentos!K257="","",Lançamentos!K257)</f>
        <v/>
      </c>
      <c r="L259" s="72" t="str">
        <f>IF(Lançamentos!L257="","",Lançamentos!L257)</f>
        <v/>
      </c>
      <c r="M259" s="74" t="str">
        <f>IF(Lançamentos!M257="","",Lançamentos!M257)</f>
        <v/>
      </c>
      <c r="N259" s="72" t="str">
        <f>IF(Lançamentos!N257="","",Lançamentos!N257)</f>
        <v/>
      </c>
      <c r="O259" s="73" t="str">
        <f>IF(Lançamentos!O257="","",Lançamentos!O257)</f>
        <v/>
      </c>
      <c r="P259" s="71" t="str">
        <f>IF(Lançamentos!P257="","",Lançamentos!P257)</f>
        <v/>
      </c>
      <c r="Q259" s="75" t="str">
        <f>IF(Lançamentos!Q257="","",Lançamentos!Q257)</f>
        <v/>
      </c>
      <c r="R259" s="73" t="str">
        <f>IF(Lançamentos!R257="","",Lançamentos!R257)</f>
        <v/>
      </c>
      <c r="S259" s="74" t="str">
        <f>IF(Lançamentos!S257="","",Lançamentos!S257)</f>
        <v/>
      </c>
    </row>
    <row r="260" spans="1:19" ht="24.95" customHeight="1" x14ac:dyDescent="0.25">
      <c r="A260" s="33">
        <v>254</v>
      </c>
      <c r="B260" s="77" t="str">
        <f>IFERROR(E260&amp;"-"&amp;COUNTIF($E$7:E260,E260),"")</f>
        <v>-248</v>
      </c>
      <c r="C260" s="70" t="str">
        <f t="shared" si="3"/>
        <v/>
      </c>
      <c r="D260" s="72" t="str">
        <f>IF(Lançamentos!D258="","",Lançamentos!D258)</f>
        <v/>
      </c>
      <c r="E260" s="73" t="str">
        <f>IF(Lançamentos!E258="","",Lançamentos!E258)</f>
        <v/>
      </c>
      <c r="F260" s="73" t="str">
        <f>IF(Lançamentos!F258="","",Lançamentos!F258)</f>
        <v/>
      </c>
      <c r="G260" s="74" t="str">
        <f>IF(Lançamentos!G258="","",Lançamentos!G258)</f>
        <v/>
      </c>
      <c r="H260" s="74" t="str">
        <f>IF(Lançamentos!H258="","",Lançamentos!H258)</f>
        <v/>
      </c>
      <c r="I260" s="74" t="str">
        <f>IF(Lançamentos!I258="","",Lançamentos!I258)</f>
        <v/>
      </c>
      <c r="J260" s="74" t="str">
        <f>IF(Lançamentos!J258="","",Lançamentos!J258)</f>
        <v/>
      </c>
      <c r="K260" s="74" t="str">
        <f>IF(Lançamentos!K258="","",Lançamentos!K258)</f>
        <v/>
      </c>
      <c r="L260" s="72" t="str">
        <f>IF(Lançamentos!L258="","",Lançamentos!L258)</f>
        <v/>
      </c>
      <c r="M260" s="74" t="str">
        <f>IF(Lançamentos!M258="","",Lançamentos!M258)</f>
        <v/>
      </c>
      <c r="N260" s="72" t="str">
        <f>IF(Lançamentos!N258="","",Lançamentos!N258)</f>
        <v/>
      </c>
      <c r="O260" s="73" t="str">
        <f>IF(Lançamentos!O258="","",Lançamentos!O258)</f>
        <v/>
      </c>
      <c r="P260" s="71" t="str">
        <f>IF(Lançamentos!P258="","",Lançamentos!P258)</f>
        <v/>
      </c>
      <c r="Q260" s="75" t="str">
        <f>IF(Lançamentos!Q258="","",Lançamentos!Q258)</f>
        <v/>
      </c>
      <c r="R260" s="73" t="str">
        <f>IF(Lançamentos!R258="","",Lançamentos!R258)</f>
        <v/>
      </c>
      <c r="S260" s="74" t="str">
        <f>IF(Lançamentos!S258="","",Lançamentos!S258)</f>
        <v/>
      </c>
    </row>
    <row r="261" spans="1:19" ht="24.95" customHeight="1" x14ac:dyDescent="0.25">
      <c r="A261" s="33">
        <v>255</v>
      </c>
      <c r="B261" s="77" t="str">
        <f>IFERROR(E261&amp;"-"&amp;COUNTIF($E$7:E261,E261),"")</f>
        <v>-249</v>
      </c>
      <c r="C261" s="70" t="str">
        <f t="shared" si="3"/>
        <v/>
      </c>
      <c r="D261" s="72" t="str">
        <f>IF(Lançamentos!D259="","",Lançamentos!D259)</f>
        <v/>
      </c>
      <c r="E261" s="73" t="str">
        <f>IF(Lançamentos!E259="","",Lançamentos!E259)</f>
        <v/>
      </c>
      <c r="F261" s="73" t="str">
        <f>IF(Lançamentos!F259="","",Lançamentos!F259)</f>
        <v/>
      </c>
      <c r="G261" s="74" t="str">
        <f>IF(Lançamentos!G259="","",Lançamentos!G259)</f>
        <v/>
      </c>
      <c r="H261" s="74" t="str">
        <f>IF(Lançamentos!H259="","",Lançamentos!H259)</f>
        <v/>
      </c>
      <c r="I261" s="74" t="str">
        <f>IF(Lançamentos!I259="","",Lançamentos!I259)</f>
        <v/>
      </c>
      <c r="J261" s="74" t="str">
        <f>IF(Lançamentos!J259="","",Lançamentos!J259)</f>
        <v/>
      </c>
      <c r="K261" s="74" t="str">
        <f>IF(Lançamentos!K259="","",Lançamentos!K259)</f>
        <v/>
      </c>
      <c r="L261" s="72" t="str">
        <f>IF(Lançamentos!L259="","",Lançamentos!L259)</f>
        <v/>
      </c>
      <c r="M261" s="74" t="str">
        <f>IF(Lançamentos!M259="","",Lançamentos!M259)</f>
        <v/>
      </c>
      <c r="N261" s="72" t="str">
        <f>IF(Lançamentos!N259="","",Lançamentos!N259)</f>
        <v/>
      </c>
      <c r="O261" s="73" t="str">
        <f>IF(Lançamentos!O259="","",Lançamentos!O259)</f>
        <v/>
      </c>
      <c r="P261" s="71" t="str">
        <f>IF(Lançamentos!P259="","",Lançamentos!P259)</f>
        <v/>
      </c>
      <c r="Q261" s="75" t="str">
        <f>IF(Lançamentos!Q259="","",Lançamentos!Q259)</f>
        <v/>
      </c>
      <c r="R261" s="73" t="str">
        <f>IF(Lançamentos!R259="","",Lançamentos!R259)</f>
        <v/>
      </c>
      <c r="S261" s="74" t="str">
        <f>IF(Lançamentos!S259="","",Lançamentos!S259)</f>
        <v/>
      </c>
    </row>
    <row r="262" spans="1:19" ht="24.95" customHeight="1" x14ac:dyDescent="0.25">
      <c r="A262" s="33">
        <v>256</v>
      </c>
      <c r="B262" s="77" t="str">
        <f>IFERROR(E262&amp;"-"&amp;COUNTIF($E$7:E262,E262),"")</f>
        <v>-250</v>
      </c>
      <c r="C262" s="70" t="str">
        <f t="shared" si="3"/>
        <v/>
      </c>
      <c r="D262" s="72" t="str">
        <f>IF(Lançamentos!D260="","",Lançamentos!D260)</f>
        <v/>
      </c>
      <c r="E262" s="73" t="str">
        <f>IF(Lançamentos!E260="","",Lançamentos!E260)</f>
        <v/>
      </c>
      <c r="F262" s="73" t="str">
        <f>IF(Lançamentos!F260="","",Lançamentos!F260)</f>
        <v/>
      </c>
      <c r="G262" s="74" t="str">
        <f>IF(Lançamentos!G260="","",Lançamentos!G260)</f>
        <v/>
      </c>
      <c r="H262" s="74" t="str">
        <f>IF(Lançamentos!H260="","",Lançamentos!H260)</f>
        <v/>
      </c>
      <c r="I262" s="74" t="str">
        <f>IF(Lançamentos!I260="","",Lançamentos!I260)</f>
        <v/>
      </c>
      <c r="J262" s="74" t="str">
        <f>IF(Lançamentos!J260="","",Lançamentos!J260)</f>
        <v/>
      </c>
      <c r="K262" s="74" t="str">
        <f>IF(Lançamentos!K260="","",Lançamentos!K260)</f>
        <v/>
      </c>
      <c r="L262" s="72" t="str">
        <f>IF(Lançamentos!L260="","",Lançamentos!L260)</f>
        <v/>
      </c>
      <c r="M262" s="74" t="str">
        <f>IF(Lançamentos!M260="","",Lançamentos!M260)</f>
        <v/>
      </c>
      <c r="N262" s="72" t="str">
        <f>IF(Lançamentos!N260="","",Lançamentos!N260)</f>
        <v/>
      </c>
      <c r="O262" s="73" t="str">
        <f>IF(Lançamentos!O260="","",Lançamentos!O260)</f>
        <v/>
      </c>
      <c r="P262" s="71" t="str">
        <f>IF(Lançamentos!P260="","",Lançamentos!P260)</f>
        <v/>
      </c>
      <c r="Q262" s="75" t="str">
        <f>IF(Lançamentos!Q260="","",Lançamentos!Q260)</f>
        <v/>
      </c>
      <c r="R262" s="73" t="str">
        <f>IF(Lançamentos!R260="","",Lançamentos!R260)</f>
        <v/>
      </c>
      <c r="S262" s="74" t="str">
        <f>IF(Lançamentos!S260="","",Lançamentos!S260)</f>
        <v/>
      </c>
    </row>
    <row r="263" spans="1:19" ht="24.95" customHeight="1" x14ac:dyDescent="0.25">
      <c r="A263" s="33">
        <v>257</v>
      </c>
      <c r="B263" s="77" t="str">
        <f>IFERROR(E263&amp;"-"&amp;COUNTIF($E$7:E263,E263),"")</f>
        <v>-251</v>
      </c>
      <c r="C263" s="70" t="str">
        <f t="shared" si="3"/>
        <v/>
      </c>
      <c r="D263" s="72" t="str">
        <f>IF(Lançamentos!D261="","",Lançamentos!D261)</f>
        <v/>
      </c>
      <c r="E263" s="73" t="str">
        <f>IF(Lançamentos!E261="","",Lançamentos!E261)</f>
        <v/>
      </c>
      <c r="F263" s="73" t="str">
        <f>IF(Lançamentos!F261="","",Lançamentos!F261)</f>
        <v/>
      </c>
      <c r="G263" s="74" t="str">
        <f>IF(Lançamentos!G261="","",Lançamentos!G261)</f>
        <v/>
      </c>
      <c r="H263" s="74" t="str">
        <f>IF(Lançamentos!H261="","",Lançamentos!H261)</f>
        <v/>
      </c>
      <c r="I263" s="74" t="str">
        <f>IF(Lançamentos!I261="","",Lançamentos!I261)</f>
        <v/>
      </c>
      <c r="J263" s="74" t="str">
        <f>IF(Lançamentos!J261="","",Lançamentos!J261)</f>
        <v/>
      </c>
      <c r="K263" s="74" t="str">
        <f>IF(Lançamentos!K261="","",Lançamentos!K261)</f>
        <v/>
      </c>
      <c r="L263" s="72" t="str">
        <f>IF(Lançamentos!L261="","",Lançamentos!L261)</f>
        <v/>
      </c>
      <c r="M263" s="74" t="str">
        <f>IF(Lançamentos!M261="","",Lançamentos!M261)</f>
        <v/>
      </c>
      <c r="N263" s="72" t="str">
        <f>IF(Lançamentos!N261="","",Lançamentos!N261)</f>
        <v/>
      </c>
      <c r="O263" s="73" t="str">
        <f>IF(Lançamentos!O261="","",Lançamentos!O261)</f>
        <v/>
      </c>
      <c r="P263" s="71" t="str">
        <f>IF(Lançamentos!P261="","",Lançamentos!P261)</f>
        <v/>
      </c>
      <c r="Q263" s="75" t="str">
        <f>IF(Lançamentos!Q261="","",Lançamentos!Q261)</f>
        <v/>
      </c>
      <c r="R263" s="73" t="str">
        <f>IF(Lançamentos!R261="","",Lançamentos!R261)</f>
        <v/>
      </c>
      <c r="S263" s="74" t="str">
        <f>IF(Lançamentos!S261="","",Lançamentos!S261)</f>
        <v/>
      </c>
    </row>
    <row r="264" spans="1:19" ht="24.95" customHeight="1" x14ac:dyDescent="0.25">
      <c r="A264" s="33">
        <v>258</v>
      </c>
      <c r="B264" s="77" t="str">
        <f>IFERROR(E264&amp;"-"&amp;COUNTIF($E$7:E264,E264),"")</f>
        <v>-252</v>
      </c>
      <c r="C264" s="70" t="str">
        <f t="shared" si="3"/>
        <v/>
      </c>
      <c r="D264" s="72" t="str">
        <f>IF(Lançamentos!D262="","",Lançamentos!D262)</f>
        <v/>
      </c>
      <c r="E264" s="73" t="str">
        <f>IF(Lançamentos!E262="","",Lançamentos!E262)</f>
        <v/>
      </c>
      <c r="F264" s="73" t="str">
        <f>IF(Lançamentos!F262="","",Lançamentos!F262)</f>
        <v/>
      </c>
      <c r="G264" s="74" t="str">
        <f>IF(Lançamentos!G262="","",Lançamentos!G262)</f>
        <v/>
      </c>
      <c r="H264" s="74" t="str">
        <f>IF(Lançamentos!H262="","",Lançamentos!H262)</f>
        <v/>
      </c>
      <c r="I264" s="74" t="str">
        <f>IF(Lançamentos!I262="","",Lançamentos!I262)</f>
        <v/>
      </c>
      <c r="J264" s="74" t="str">
        <f>IF(Lançamentos!J262="","",Lançamentos!J262)</f>
        <v/>
      </c>
      <c r="K264" s="74" t="str">
        <f>IF(Lançamentos!K262="","",Lançamentos!K262)</f>
        <v/>
      </c>
      <c r="L264" s="72" t="str">
        <f>IF(Lançamentos!L262="","",Lançamentos!L262)</f>
        <v/>
      </c>
      <c r="M264" s="74" t="str">
        <f>IF(Lançamentos!M262="","",Lançamentos!M262)</f>
        <v/>
      </c>
      <c r="N264" s="72" t="str">
        <f>IF(Lançamentos!N262="","",Lançamentos!N262)</f>
        <v/>
      </c>
      <c r="O264" s="73" t="str">
        <f>IF(Lançamentos!O262="","",Lançamentos!O262)</f>
        <v/>
      </c>
      <c r="P264" s="71" t="str">
        <f>IF(Lançamentos!P262="","",Lançamentos!P262)</f>
        <v/>
      </c>
      <c r="Q264" s="75" t="str">
        <f>IF(Lançamentos!Q262="","",Lançamentos!Q262)</f>
        <v/>
      </c>
      <c r="R264" s="73" t="str">
        <f>IF(Lançamentos!R262="","",Lançamentos!R262)</f>
        <v/>
      </c>
      <c r="S264" s="74" t="str">
        <f>IF(Lançamentos!S262="","",Lançamentos!S262)</f>
        <v/>
      </c>
    </row>
    <row r="265" spans="1:19" ht="24.95" customHeight="1" x14ac:dyDescent="0.25">
      <c r="A265" s="33">
        <v>259</v>
      </c>
      <c r="B265" s="77" t="str">
        <f>IFERROR(E265&amp;"-"&amp;COUNTIF($E$7:E265,E265),"")</f>
        <v>-253</v>
      </c>
      <c r="C265" s="70" t="str">
        <f t="shared" ref="C265:C328" si="4">IF(D265="","",C264+1)</f>
        <v/>
      </c>
      <c r="D265" s="72" t="str">
        <f>IF(Lançamentos!D263="","",Lançamentos!D263)</f>
        <v/>
      </c>
      <c r="E265" s="73" t="str">
        <f>IF(Lançamentos!E263="","",Lançamentos!E263)</f>
        <v/>
      </c>
      <c r="F265" s="73" t="str">
        <f>IF(Lançamentos!F263="","",Lançamentos!F263)</f>
        <v/>
      </c>
      <c r="G265" s="74" t="str">
        <f>IF(Lançamentos!G263="","",Lançamentos!G263)</f>
        <v/>
      </c>
      <c r="H265" s="74" t="str">
        <f>IF(Lançamentos!H263="","",Lançamentos!H263)</f>
        <v/>
      </c>
      <c r="I265" s="74" t="str">
        <f>IF(Lançamentos!I263="","",Lançamentos!I263)</f>
        <v/>
      </c>
      <c r="J265" s="74" t="str">
        <f>IF(Lançamentos!J263="","",Lançamentos!J263)</f>
        <v/>
      </c>
      <c r="K265" s="74" t="str">
        <f>IF(Lançamentos!K263="","",Lançamentos!K263)</f>
        <v/>
      </c>
      <c r="L265" s="72" t="str">
        <f>IF(Lançamentos!L263="","",Lançamentos!L263)</f>
        <v/>
      </c>
      <c r="M265" s="74" t="str">
        <f>IF(Lançamentos!M263="","",Lançamentos!M263)</f>
        <v/>
      </c>
      <c r="N265" s="72" t="str">
        <f>IF(Lançamentos!N263="","",Lançamentos!N263)</f>
        <v/>
      </c>
      <c r="O265" s="73" t="str">
        <f>IF(Lançamentos!O263="","",Lançamentos!O263)</f>
        <v/>
      </c>
      <c r="P265" s="71" t="str">
        <f>IF(Lançamentos!P263="","",Lançamentos!P263)</f>
        <v/>
      </c>
      <c r="Q265" s="75" t="str">
        <f>IF(Lançamentos!Q263="","",Lançamentos!Q263)</f>
        <v/>
      </c>
      <c r="R265" s="73" t="str">
        <f>IF(Lançamentos!R263="","",Lançamentos!R263)</f>
        <v/>
      </c>
      <c r="S265" s="74" t="str">
        <f>IF(Lançamentos!S263="","",Lançamentos!S263)</f>
        <v/>
      </c>
    </row>
    <row r="266" spans="1:19" ht="24.95" customHeight="1" x14ac:dyDescent="0.25">
      <c r="A266" s="33">
        <v>260</v>
      </c>
      <c r="B266" s="77" t="str">
        <f>IFERROR(E266&amp;"-"&amp;COUNTIF($E$7:E266,E266),"")</f>
        <v>-254</v>
      </c>
      <c r="C266" s="70" t="str">
        <f t="shared" si="4"/>
        <v/>
      </c>
      <c r="D266" s="72" t="str">
        <f>IF(Lançamentos!D264="","",Lançamentos!D264)</f>
        <v/>
      </c>
      <c r="E266" s="73" t="str">
        <f>IF(Lançamentos!E264="","",Lançamentos!E264)</f>
        <v/>
      </c>
      <c r="F266" s="73" t="str">
        <f>IF(Lançamentos!F264="","",Lançamentos!F264)</f>
        <v/>
      </c>
      <c r="G266" s="74" t="str">
        <f>IF(Lançamentos!G264="","",Lançamentos!G264)</f>
        <v/>
      </c>
      <c r="H266" s="74" t="str">
        <f>IF(Lançamentos!H264="","",Lançamentos!H264)</f>
        <v/>
      </c>
      <c r="I266" s="74" t="str">
        <f>IF(Lançamentos!I264="","",Lançamentos!I264)</f>
        <v/>
      </c>
      <c r="J266" s="74" t="str">
        <f>IF(Lançamentos!J264="","",Lançamentos!J264)</f>
        <v/>
      </c>
      <c r="K266" s="74" t="str">
        <f>IF(Lançamentos!K264="","",Lançamentos!K264)</f>
        <v/>
      </c>
      <c r="L266" s="72" t="str">
        <f>IF(Lançamentos!L264="","",Lançamentos!L264)</f>
        <v/>
      </c>
      <c r="M266" s="74" t="str">
        <f>IF(Lançamentos!M264="","",Lançamentos!M264)</f>
        <v/>
      </c>
      <c r="N266" s="72" t="str">
        <f>IF(Lançamentos!N264="","",Lançamentos!N264)</f>
        <v/>
      </c>
      <c r="O266" s="73" t="str">
        <f>IF(Lançamentos!O264="","",Lançamentos!O264)</f>
        <v/>
      </c>
      <c r="P266" s="71" t="str">
        <f>IF(Lançamentos!P264="","",Lançamentos!P264)</f>
        <v/>
      </c>
      <c r="Q266" s="75" t="str">
        <f>IF(Lançamentos!Q264="","",Lançamentos!Q264)</f>
        <v/>
      </c>
      <c r="R266" s="73" t="str">
        <f>IF(Lançamentos!R264="","",Lançamentos!R264)</f>
        <v/>
      </c>
      <c r="S266" s="74" t="str">
        <f>IF(Lançamentos!S264="","",Lançamentos!S264)</f>
        <v/>
      </c>
    </row>
    <row r="267" spans="1:19" ht="24.95" customHeight="1" x14ac:dyDescent="0.25">
      <c r="A267" s="33">
        <v>261</v>
      </c>
      <c r="B267" s="77" t="str">
        <f>IFERROR(E267&amp;"-"&amp;COUNTIF($E$7:E267,E267),"")</f>
        <v>-255</v>
      </c>
      <c r="C267" s="70" t="str">
        <f t="shared" si="4"/>
        <v/>
      </c>
      <c r="D267" s="72" t="str">
        <f>IF(Lançamentos!D265="","",Lançamentos!D265)</f>
        <v/>
      </c>
      <c r="E267" s="73" t="str">
        <f>IF(Lançamentos!E265="","",Lançamentos!E265)</f>
        <v/>
      </c>
      <c r="F267" s="73" t="str">
        <f>IF(Lançamentos!F265="","",Lançamentos!F265)</f>
        <v/>
      </c>
      <c r="G267" s="74" t="str">
        <f>IF(Lançamentos!G265="","",Lançamentos!G265)</f>
        <v/>
      </c>
      <c r="H267" s="74" t="str">
        <f>IF(Lançamentos!H265="","",Lançamentos!H265)</f>
        <v/>
      </c>
      <c r="I267" s="74" t="str">
        <f>IF(Lançamentos!I265="","",Lançamentos!I265)</f>
        <v/>
      </c>
      <c r="J267" s="74" t="str">
        <f>IF(Lançamentos!J265="","",Lançamentos!J265)</f>
        <v/>
      </c>
      <c r="K267" s="74" t="str">
        <f>IF(Lançamentos!K265="","",Lançamentos!K265)</f>
        <v/>
      </c>
      <c r="L267" s="72" t="str">
        <f>IF(Lançamentos!L265="","",Lançamentos!L265)</f>
        <v/>
      </c>
      <c r="M267" s="74" t="str">
        <f>IF(Lançamentos!M265="","",Lançamentos!M265)</f>
        <v/>
      </c>
      <c r="N267" s="72" t="str">
        <f>IF(Lançamentos!N265="","",Lançamentos!N265)</f>
        <v/>
      </c>
      <c r="O267" s="73" t="str">
        <f>IF(Lançamentos!O265="","",Lançamentos!O265)</f>
        <v/>
      </c>
      <c r="P267" s="71" t="str">
        <f>IF(Lançamentos!P265="","",Lançamentos!P265)</f>
        <v/>
      </c>
      <c r="Q267" s="75" t="str">
        <f>IF(Lançamentos!Q265="","",Lançamentos!Q265)</f>
        <v/>
      </c>
      <c r="R267" s="73" t="str">
        <f>IF(Lançamentos!R265="","",Lançamentos!R265)</f>
        <v/>
      </c>
      <c r="S267" s="74" t="str">
        <f>IF(Lançamentos!S265="","",Lançamentos!S265)</f>
        <v/>
      </c>
    </row>
    <row r="268" spans="1:19" ht="24.95" customHeight="1" x14ac:dyDescent="0.25">
      <c r="A268" s="33">
        <v>262</v>
      </c>
      <c r="B268" s="77" t="str">
        <f>IFERROR(E268&amp;"-"&amp;COUNTIF($E$7:E268,E268),"")</f>
        <v>-256</v>
      </c>
      <c r="C268" s="70" t="str">
        <f t="shared" si="4"/>
        <v/>
      </c>
      <c r="D268" s="72" t="str">
        <f>IF(Lançamentos!D266="","",Lançamentos!D266)</f>
        <v/>
      </c>
      <c r="E268" s="73" t="str">
        <f>IF(Lançamentos!E266="","",Lançamentos!E266)</f>
        <v/>
      </c>
      <c r="F268" s="73" t="str">
        <f>IF(Lançamentos!F266="","",Lançamentos!F266)</f>
        <v/>
      </c>
      <c r="G268" s="74" t="str">
        <f>IF(Lançamentos!G266="","",Lançamentos!G266)</f>
        <v/>
      </c>
      <c r="H268" s="74" t="str">
        <f>IF(Lançamentos!H266="","",Lançamentos!H266)</f>
        <v/>
      </c>
      <c r="I268" s="74" t="str">
        <f>IF(Lançamentos!I266="","",Lançamentos!I266)</f>
        <v/>
      </c>
      <c r="J268" s="74" t="str">
        <f>IF(Lançamentos!J266="","",Lançamentos!J266)</f>
        <v/>
      </c>
      <c r="K268" s="74" t="str">
        <f>IF(Lançamentos!K266="","",Lançamentos!K266)</f>
        <v/>
      </c>
      <c r="L268" s="72" t="str">
        <f>IF(Lançamentos!L266="","",Lançamentos!L266)</f>
        <v/>
      </c>
      <c r="M268" s="74" t="str">
        <f>IF(Lançamentos!M266="","",Lançamentos!M266)</f>
        <v/>
      </c>
      <c r="N268" s="72" t="str">
        <f>IF(Lançamentos!N266="","",Lançamentos!N266)</f>
        <v/>
      </c>
      <c r="O268" s="73" t="str">
        <f>IF(Lançamentos!O266="","",Lançamentos!O266)</f>
        <v/>
      </c>
      <c r="P268" s="71" t="str">
        <f>IF(Lançamentos!P266="","",Lançamentos!P266)</f>
        <v/>
      </c>
      <c r="Q268" s="75" t="str">
        <f>IF(Lançamentos!Q266="","",Lançamentos!Q266)</f>
        <v/>
      </c>
      <c r="R268" s="73" t="str">
        <f>IF(Lançamentos!R266="","",Lançamentos!R266)</f>
        <v/>
      </c>
      <c r="S268" s="74" t="str">
        <f>IF(Lançamentos!S266="","",Lançamentos!S266)</f>
        <v/>
      </c>
    </row>
    <row r="269" spans="1:19" ht="24.95" customHeight="1" x14ac:dyDescent="0.25">
      <c r="A269" s="33">
        <v>263</v>
      </c>
      <c r="B269" s="77" t="str">
        <f>IFERROR(E269&amp;"-"&amp;COUNTIF($E$7:E269,E269),"")</f>
        <v>-257</v>
      </c>
      <c r="C269" s="70" t="str">
        <f t="shared" si="4"/>
        <v/>
      </c>
      <c r="D269" s="72" t="str">
        <f>IF(Lançamentos!D267="","",Lançamentos!D267)</f>
        <v/>
      </c>
      <c r="E269" s="73" t="str">
        <f>IF(Lançamentos!E267="","",Lançamentos!E267)</f>
        <v/>
      </c>
      <c r="F269" s="73" t="str">
        <f>IF(Lançamentos!F267="","",Lançamentos!F267)</f>
        <v/>
      </c>
      <c r="G269" s="74" t="str">
        <f>IF(Lançamentos!G267="","",Lançamentos!G267)</f>
        <v/>
      </c>
      <c r="H269" s="74" t="str">
        <f>IF(Lançamentos!H267="","",Lançamentos!H267)</f>
        <v/>
      </c>
      <c r="I269" s="74" t="str">
        <f>IF(Lançamentos!I267="","",Lançamentos!I267)</f>
        <v/>
      </c>
      <c r="J269" s="74" t="str">
        <f>IF(Lançamentos!J267="","",Lançamentos!J267)</f>
        <v/>
      </c>
      <c r="K269" s="74" t="str">
        <f>IF(Lançamentos!K267="","",Lançamentos!K267)</f>
        <v/>
      </c>
      <c r="L269" s="72" t="str">
        <f>IF(Lançamentos!L267="","",Lançamentos!L267)</f>
        <v/>
      </c>
      <c r="M269" s="74" t="str">
        <f>IF(Lançamentos!M267="","",Lançamentos!M267)</f>
        <v/>
      </c>
      <c r="N269" s="72" t="str">
        <f>IF(Lançamentos!N267="","",Lançamentos!N267)</f>
        <v/>
      </c>
      <c r="O269" s="73" t="str">
        <f>IF(Lançamentos!O267="","",Lançamentos!O267)</f>
        <v/>
      </c>
      <c r="P269" s="71" t="str">
        <f>IF(Lançamentos!P267="","",Lançamentos!P267)</f>
        <v/>
      </c>
      <c r="Q269" s="75" t="str">
        <f>IF(Lançamentos!Q267="","",Lançamentos!Q267)</f>
        <v/>
      </c>
      <c r="R269" s="73" t="str">
        <f>IF(Lançamentos!R267="","",Lançamentos!R267)</f>
        <v/>
      </c>
      <c r="S269" s="74" t="str">
        <f>IF(Lançamentos!S267="","",Lançamentos!S267)</f>
        <v/>
      </c>
    </row>
    <row r="270" spans="1:19" ht="24.95" customHeight="1" x14ac:dyDescent="0.25">
      <c r="A270" s="33">
        <v>264</v>
      </c>
      <c r="B270" s="77" t="str">
        <f>IFERROR(E270&amp;"-"&amp;COUNTIF($E$7:E270,E270),"")</f>
        <v>-258</v>
      </c>
      <c r="C270" s="70" t="str">
        <f t="shared" si="4"/>
        <v/>
      </c>
      <c r="D270" s="72" t="str">
        <f>IF(Lançamentos!D268="","",Lançamentos!D268)</f>
        <v/>
      </c>
      <c r="E270" s="73" t="str">
        <f>IF(Lançamentos!E268="","",Lançamentos!E268)</f>
        <v/>
      </c>
      <c r="F270" s="73" t="str">
        <f>IF(Lançamentos!F268="","",Lançamentos!F268)</f>
        <v/>
      </c>
      <c r="G270" s="74" t="str">
        <f>IF(Lançamentos!G268="","",Lançamentos!G268)</f>
        <v/>
      </c>
      <c r="H270" s="74" t="str">
        <f>IF(Lançamentos!H268="","",Lançamentos!H268)</f>
        <v/>
      </c>
      <c r="I270" s="74" t="str">
        <f>IF(Lançamentos!I268="","",Lançamentos!I268)</f>
        <v/>
      </c>
      <c r="J270" s="74" t="str">
        <f>IF(Lançamentos!J268="","",Lançamentos!J268)</f>
        <v/>
      </c>
      <c r="K270" s="74" t="str">
        <f>IF(Lançamentos!K268="","",Lançamentos!K268)</f>
        <v/>
      </c>
      <c r="L270" s="72" t="str">
        <f>IF(Lançamentos!L268="","",Lançamentos!L268)</f>
        <v/>
      </c>
      <c r="M270" s="74" t="str">
        <f>IF(Lançamentos!M268="","",Lançamentos!M268)</f>
        <v/>
      </c>
      <c r="N270" s="72" t="str">
        <f>IF(Lançamentos!N268="","",Lançamentos!N268)</f>
        <v/>
      </c>
      <c r="O270" s="73" t="str">
        <f>IF(Lançamentos!O268="","",Lançamentos!O268)</f>
        <v/>
      </c>
      <c r="P270" s="71" t="str">
        <f>IF(Lançamentos!P268="","",Lançamentos!P268)</f>
        <v/>
      </c>
      <c r="Q270" s="75" t="str">
        <f>IF(Lançamentos!Q268="","",Lançamentos!Q268)</f>
        <v/>
      </c>
      <c r="R270" s="73" t="str">
        <f>IF(Lançamentos!R268="","",Lançamentos!R268)</f>
        <v/>
      </c>
      <c r="S270" s="74" t="str">
        <f>IF(Lançamentos!S268="","",Lançamentos!S268)</f>
        <v/>
      </c>
    </row>
    <row r="271" spans="1:19" ht="24.95" customHeight="1" x14ac:dyDescent="0.25">
      <c r="A271" s="33">
        <v>265</v>
      </c>
      <c r="B271" s="77" t="str">
        <f>IFERROR(E271&amp;"-"&amp;COUNTIF($E$7:E271,E271),"")</f>
        <v>-259</v>
      </c>
      <c r="C271" s="70" t="str">
        <f t="shared" si="4"/>
        <v/>
      </c>
      <c r="D271" s="72" t="str">
        <f>IF(Lançamentos!D269="","",Lançamentos!D269)</f>
        <v/>
      </c>
      <c r="E271" s="73" t="str">
        <f>IF(Lançamentos!E269="","",Lançamentos!E269)</f>
        <v/>
      </c>
      <c r="F271" s="73" t="str">
        <f>IF(Lançamentos!F269="","",Lançamentos!F269)</f>
        <v/>
      </c>
      <c r="G271" s="74" t="str">
        <f>IF(Lançamentos!G269="","",Lançamentos!G269)</f>
        <v/>
      </c>
      <c r="H271" s="74" t="str">
        <f>IF(Lançamentos!H269="","",Lançamentos!H269)</f>
        <v/>
      </c>
      <c r="I271" s="74" t="str">
        <f>IF(Lançamentos!I269="","",Lançamentos!I269)</f>
        <v/>
      </c>
      <c r="J271" s="74" t="str">
        <f>IF(Lançamentos!J269="","",Lançamentos!J269)</f>
        <v/>
      </c>
      <c r="K271" s="74" t="str">
        <f>IF(Lançamentos!K269="","",Lançamentos!K269)</f>
        <v/>
      </c>
      <c r="L271" s="72" t="str">
        <f>IF(Lançamentos!L269="","",Lançamentos!L269)</f>
        <v/>
      </c>
      <c r="M271" s="74" t="str">
        <f>IF(Lançamentos!M269="","",Lançamentos!M269)</f>
        <v/>
      </c>
      <c r="N271" s="72" t="str">
        <f>IF(Lançamentos!N269="","",Lançamentos!N269)</f>
        <v/>
      </c>
      <c r="O271" s="73" t="str">
        <f>IF(Lançamentos!O269="","",Lançamentos!O269)</f>
        <v/>
      </c>
      <c r="P271" s="71" t="str">
        <f>IF(Lançamentos!P269="","",Lançamentos!P269)</f>
        <v/>
      </c>
      <c r="Q271" s="75" t="str">
        <f>IF(Lançamentos!Q269="","",Lançamentos!Q269)</f>
        <v/>
      </c>
      <c r="R271" s="73" t="str">
        <f>IF(Lançamentos!R269="","",Lançamentos!R269)</f>
        <v/>
      </c>
      <c r="S271" s="74" t="str">
        <f>IF(Lançamentos!S269="","",Lançamentos!S269)</f>
        <v/>
      </c>
    </row>
    <row r="272" spans="1:19" ht="24.95" customHeight="1" x14ac:dyDescent="0.25">
      <c r="A272" s="33">
        <v>266</v>
      </c>
      <c r="B272" s="77" t="str">
        <f>IFERROR(E272&amp;"-"&amp;COUNTIF($E$7:E272,E272),"")</f>
        <v>-260</v>
      </c>
      <c r="C272" s="70" t="str">
        <f t="shared" si="4"/>
        <v/>
      </c>
      <c r="D272" s="72" t="str">
        <f>IF(Lançamentos!D270="","",Lançamentos!D270)</f>
        <v/>
      </c>
      <c r="E272" s="73" t="str">
        <f>IF(Lançamentos!E270="","",Lançamentos!E270)</f>
        <v/>
      </c>
      <c r="F272" s="73" t="str">
        <f>IF(Lançamentos!F270="","",Lançamentos!F270)</f>
        <v/>
      </c>
      <c r="G272" s="74" t="str">
        <f>IF(Lançamentos!G270="","",Lançamentos!G270)</f>
        <v/>
      </c>
      <c r="H272" s="74" t="str">
        <f>IF(Lançamentos!H270="","",Lançamentos!H270)</f>
        <v/>
      </c>
      <c r="I272" s="74" t="str">
        <f>IF(Lançamentos!I270="","",Lançamentos!I270)</f>
        <v/>
      </c>
      <c r="J272" s="74" t="str">
        <f>IF(Lançamentos!J270="","",Lançamentos!J270)</f>
        <v/>
      </c>
      <c r="K272" s="74" t="str">
        <f>IF(Lançamentos!K270="","",Lançamentos!K270)</f>
        <v/>
      </c>
      <c r="L272" s="72" t="str">
        <f>IF(Lançamentos!L270="","",Lançamentos!L270)</f>
        <v/>
      </c>
      <c r="M272" s="74" t="str">
        <f>IF(Lançamentos!M270="","",Lançamentos!M270)</f>
        <v/>
      </c>
      <c r="N272" s="72" t="str">
        <f>IF(Lançamentos!N270="","",Lançamentos!N270)</f>
        <v/>
      </c>
      <c r="O272" s="73" t="str">
        <f>IF(Lançamentos!O270="","",Lançamentos!O270)</f>
        <v/>
      </c>
      <c r="P272" s="71" t="str">
        <f>IF(Lançamentos!P270="","",Lançamentos!P270)</f>
        <v/>
      </c>
      <c r="Q272" s="75" t="str">
        <f>IF(Lançamentos!Q270="","",Lançamentos!Q270)</f>
        <v/>
      </c>
      <c r="R272" s="73" t="str">
        <f>IF(Lançamentos!R270="","",Lançamentos!R270)</f>
        <v/>
      </c>
      <c r="S272" s="74" t="str">
        <f>IF(Lançamentos!S270="","",Lançamentos!S270)</f>
        <v/>
      </c>
    </row>
    <row r="273" spans="1:19" ht="24.95" customHeight="1" x14ac:dyDescent="0.25">
      <c r="A273" s="33">
        <v>267</v>
      </c>
      <c r="B273" s="77" t="str">
        <f>IFERROR(E273&amp;"-"&amp;COUNTIF($E$7:E273,E273),"")</f>
        <v>-261</v>
      </c>
      <c r="C273" s="70" t="str">
        <f t="shared" si="4"/>
        <v/>
      </c>
      <c r="D273" s="72" t="str">
        <f>IF(Lançamentos!D271="","",Lançamentos!D271)</f>
        <v/>
      </c>
      <c r="E273" s="73" t="str">
        <f>IF(Lançamentos!E271="","",Lançamentos!E271)</f>
        <v/>
      </c>
      <c r="F273" s="73" t="str">
        <f>IF(Lançamentos!F271="","",Lançamentos!F271)</f>
        <v/>
      </c>
      <c r="G273" s="74" t="str">
        <f>IF(Lançamentos!G271="","",Lançamentos!G271)</f>
        <v/>
      </c>
      <c r="H273" s="74" t="str">
        <f>IF(Lançamentos!H271="","",Lançamentos!H271)</f>
        <v/>
      </c>
      <c r="I273" s="74" t="str">
        <f>IF(Lançamentos!I271="","",Lançamentos!I271)</f>
        <v/>
      </c>
      <c r="J273" s="74" t="str">
        <f>IF(Lançamentos!J271="","",Lançamentos!J271)</f>
        <v/>
      </c>
      <c r="K273" s="74" t="str">
        <f>IF(Lançamentos!K271="","",Lançamentos!K271)</f>
        <v/>
      </c>
      <c r="L273" s="72" t="str">
        <f>IF(Lançamentos!L271="","",Lançamentos!L271)</f>
        <v/>
      </c>
      <c r="M273" s="74" t="str">
        <f>IF(Lançamentos!M271="","",Lançamentos!M271)</f>
        <v/>
      </c>
      <c r="N273" s="72" t="str">
        <f>IF(Lançamentos!N271="","",Lançamentos!N271)</f>
        <v/>
      </c>
      <c r="O273" s="73" t="str">
        <f>IF(Lançamentos!O271="","",Lançamentos!O271)</f>
        <v/>
      </c>
      <c r="P273" s="71" t="str">
        <f>IF(Lançamentos!P271="","",Lançamentos!P271)</f>
        <v/>
      </c>
      <c r="Q273" s="75" t="str">
        <f>IF(Lançamentos!Q271="","",Lançamentos!Q271)</f>
        <v/>
      </c>
      <c r="R273" s="73" t="str">
        <f>IF(Lançamentos!R271="","",Lançamentos!R271)</f>
        <v/>
      </c>
      <c r="S273" s="74" t="str">
        <f>IF(Lançamentos!S271="","",Lançamentos!S271)</f>
        <v/>
      </c>
    </row>
    <row r="274" spans="1:19" ht="24.95" customHeight="1" x14ac:dyDescent="0.25">
      <c r="A274" s="33">
        <v>268</v>
      </c>
      <c r="B274" s="77" t="str">
        <f>IFERROR(E274&amp;"-"&amp;COUNTIF($E$7:E274,E274),"")</f>
        <v>-262</v>
      </c>
      <c r="C274" s="70" t="str">
        <f t="shared" si="4"/>
        <v/>
      </c>
      <c r="D274" s="72" t="str">
        <f>IF(Lançamentos!D272="","",Lançamentos!D272)</f>
        <v/>
      </c>
      <c r="E274" s="73" t="str">
        <f>IF(Lançamentos!E272="","",Lançamentos!E272)</f>
        <v/>
      </c>
      <c r="F274" s="73" t="str">
        <f>IF(Lançamentos!F272="","",Lançamentos!F272)</f>
        <v/>
      </c>
      <c r="G274" s="74" t="str">
        <f>IF(Lançamentos!G272="","",Lançamentos!G272)</f>
        <v/>
      </c>
      <c r="H274" s="74" t="str">
        <f>IF(Lançamentos!H272="","",Lançamentos!H272)</f>
        <v/>
      </c>
      <c r="I274" s="74" t="str">
        <f>IF(Lançamentos!I272="","",Lançamentos!I272)</f>
        <v/>
      </c>
      <c r="J274" s="74" t="str">
        <f>IF(Lançamentos!J272="","",Lançamentos!J272)</f>
        <v/>
      </c>
      <c r="K274" s="74" t="str">
        <f>IF(Lançamentos!K272="","",Lançamentos!K272)</f>
        <v/>
      </c>
      <c r="L274" s="72" t="str">
        <f>IF(Lançamentos!L272="","",Lançamentos!L272)</f>
        <v/>
      </c>
      <c r="M274" s="74" t="str">
        <f>IF(Lançamentos!M272="","",Lançamentos!M272)</f>
        <v/>
      </c>
      <c r="N274" s="72" t="str">
        <f>IF(Lançamentos!N272="","",Lançamentos!N272)</f>
        <v/>
      </c>
      <c r="O274" s="73" t="str">
        <f>IF(Lançamentos!O272="","",Lançamentos!O272)</f>
        <v/>
      </c>
      <c r="P274" s="71" t="str">
        <f>IF(Lançamentos!P272="","",Lançamentos!P272)</f>
        <v/>
      </c>
      <c r="Q274" s="75" t="str">
        <f>IF(Lançamentos!Q272="","",Lançamentos!Q272)</f>
        <v/>
      </c>
      <c r="R274" s="73" t="str">
        <f>IF(Lançamentos!R272="","",Lançamentos!R272)</f>
        <v/>
      </c>
      <c r="S274" s="74" t="str">
        <f>IF(Lançamentos!S272="","",Lançamentos!S272)</f>
        <v/>
      </c>
    </row>
    <row r="275" spans="1:19" ht="24.95" customHeight="1" x14ac:dyDescent="0.25">
      <c r="A275" s="33">
        <v>269</v>
      </c>
      <c r="B275" s="77" t="str">
        <f>IFERROR(E275&amp;"-"&amp;COUNTIF($E$7:E275,E275),"")</f>
        <v>-263</v>
      </c>
      <c r="C275" s="70" t="str">
        <f t="shared" si="4"/>
        <v/>
      </c>
      <c r="D275" s="72" t="str">
        <f>IF(Lançamentos!D273="","",Lançamentos!D273)</f>
        <v/>
      </c>
      <c r="E275" s="73" t="str">
        <f>IF(Lançamentos!E273="","",Lançamentos!E273)</f>
        <v/>
      </c>
      <c r="F275" s="73" t="str">
        <f>IF(Lançamentos!F273="","",Lançamentos!F273)</f>
        <v/>
      </c>
      <c r="G275" s="74" t="str">
        <f>IF(Lançamentos!G273="","",Lançamentos!G273)</f>
        <v/>
      </c>
      <c r="H275" s="74" t="str">
        <f>IF(Lançamentos!H273="","",Lançamentos!H273)</f>
        <v/>
      </c>
      <c r="I275" s="74" t="str">
        <f>IF(Lançamentos!I273="","",Lançamentos!I273)</f>
        <v/>
      </c>
      <c r="J275" s="74" t="str">
        <f>IF(Lançamentos!J273="","",Lançamentos!J273)</f>
        <v/>
      </c>
      <c r="K275" s="74" t="str">
        <f>IF(Lançamentos!K273="","",Lançamentos!K273)</f>
        <v/>
      </c>
      <c r="L275" s="72" t="str">
        <f>IF(Lançamentos!L273="","",Lançamentos!L273)</f>
        <v/>
      </c>
      <c r="M275" s="74" t="str">
        <f>IF(Lançamentos!M273="","",Lançamentos!M273)</f>
        <v/>
      </c>
      <c r="N275" s="72" t="str">
        <f>IF(Lançamentos!N273="","",Lançamentos!N273)</f>
        <v/>
      </c>
      <c r="O275" s="73" t="str">
        <f>IF(Lançamentos!O273="","",Lançamentos!O273)</f>
        <v/>
      </c>
      <c r="P275" s="71" t="str">
        <f>IF(Lançamentos!P273="","",Lançamentos!P273)</f>
        <v/>
      </c>
      <c r="Q275" s="75" t="str">
        <f>IF(Lançamentos!Q273="","",Lançamentos!Q273)</f>
        <v/>
      </c>
      <c r="R275" s="73" t="str">
        <f>IF(Lançamentos!R273="","",Lançamentos!R273)</f>
        <v/>
      </c>
      <c r="S275" s="74" t="str">
        <f>IF(Lançamentos!S273="","",Lançamentos!S273)</f>
        <v/>
      </c>
    </row>
    <row r="276" spans="1:19" ht="24.95" customHeight="1" x14ac:dyDescent="0.25">
      <c r="A276" s="33">
        <v>270</v>
      </c>
      <c r="B276" s="77" t="str">
        <f>IFERROR(E276&amp;"-"&amp;COUNTIF($E$7:E276,E276),"")</f>
        <v>-264</v>
      </c>
      <c r="C276" s="70" t="str">
        <f t="shared" si="4"/>
        <v/>
      </c>
      <c r="D276" s="72" t="str">
        <f>IF(Lançamentos!D274="","",Lançamentos!D274)</f>
        <v/>
      </c>
      <c r="E276" s="73" t="str">
        <f>IF(Lançamentos!E274="","",Lançamentos!E274)</f>
        <v/>
      </c>
      <c r="F276" s="73" t="str">
        <f>IF(Lançamentos!F274="","",Lançamentos!F274)</f>
        <v/>
      </c>
      <c r="G276" s="74" t="str">
        <f>IF(Lançamentos!G274="","",Lançamentos!G274)</f>
        <v/>
      </c>
      <c r="H276" s="74" t="str">
        <f>IF(Lançamentos!H274="","",Lançamentos!H274)</f>
        <v/>
      </c>
      <c r="I276" s="74" t="str">
        <f>IF(Lançamentos!I274="","",Lançamentos!I274)</f>
        <v/>
      </c>
      <c r="J276" s="74" t="str">
        <f>IF(Lançamentos!J274="","",Lançamentos!J274)</f>
        <v/>
      </c>
      <c r="K276" s="74" t="str">
        <f>IF(Lançamentos!K274="","",Lançamentos!K274)</f>
        <v/>
      </c>
      <c r="L276" s="72" t="str">
        <f>IF(Lançamentos!L274="","",Lançamentos!L274)</f>
        <v/>
      </c>
      <c r="M276" s="74" t="str">
        <f>IF(Lançamentos!M274="","",Lançamentos!M274)</f>
        <v/>
      </c>
      <c r="N276" s="72" t="str">
        <f>IF(Lançamentos!N274="","",Lançamentos!N274)</f>
        <v/>
      </c>
      <c r="O276" s="73" t="str">
        <f>IF(Lançamentos!O274="","",Lançamentos!O274)</f>
        <v/>
      </c>
      <c r="P276" s="71" t="str">
        <f>IF(Lançamentos!P274="","",Lançamentos!P274)</f>
        <v/>
      </c>
      <c r="Q276" s="75" t="str">
        <f>IF(Lançamentos!Q274="","",Lançamentos!Q274)</f>
        <v/>
      </c>
      <c r="R276" s="73" t="str">
        <f>IF(Lançamentos!R274="","",Lançamentos!R274)</f>
        <v/>
      </c>
      <c r="S276" s="74" t="str">
        <f>IF(Lançamentos!S274="","",Lançamentos!S274)</f>
        <v/>
      </c>
    </row>
    <row r="277" spans="1:19" ht="24.95" customHeight="1" x14ac:dyDescent="0.25">
      <c r="A277" s="33">
        <v>271</v>
      </c>
      <c r="B277" s="77" t="str">
        <f>IFERROR(E277&amp;"-"&amp;COUNTIF($E$7:E277,E277),"")</f>
        <v>-265</v>
      </c>
      <c r="C277" s="70" t="str">
        <f t="shared" si="4"/>
        <v/>
      </c>
      <c r="D277" s="72" t="str">
        <f>IF(Lançamentos!D275="","",Lançamentos!D275)</f>
        <v/>
      </c>
      <c r="E277" s="73" t="str">
        <f>IF(Lançamentos!E275="","",Lançamentos!E275)</f>
        <v/>
      </c>
      <c r="F277" s="73" t="str">
        <f>IF(Lançamentos!F275="","",Lançamentos!F275)</f>
        <v/>
      </c>
      <c r="G277" s="74" t="str">
        <f>IF(Lançamentos!G275="","",Lançamentos!G275)</f>
        <v/>
      </c>
      <c r="H277" s="74" t="str">
        <f>IF(Lançamentos!H275="","",Lançamentos!H275)</f>
        <v/>
      </c>
      <c r="I277" s="74" t="str">
        <f>IF(Lançamentos!I275="","",Lançamentos!I275)</f>
        <v/>
      </c>
      <c r="J277" s="74" t="str">
        <f>IF(Lançamentos!J275="","",Lançamentos!J275)</f>
        <v/>
      </c>
      <c r="K277" s="74" t="str">
        <f>IF(Lançamentos!K275="","",Lançamentos!K275)</f>
        <v/>
      </c>
      <c r="L277" s="72" t="str">
        <f>IF(Lançamentos!L275="","",Lançamentos!L275)</f>
        <v/>
      </c>
      <c r="M277" s="74" t="str">
        <f>IF(Lançamentos!M275="","",Lançamentos!M275)</f>
        <v/>
      </c>
      <c r="N277" s="72" t="str">
        <f>IF(Lançamentos!N275="","",Lançamentos!N275)</f>
        <v/>
      </c>
      <c r="O277" s="73" t="str">
        <f>IF(Lançamentos!O275="","",Lançamentos!O275)</f>
        <v/>
      </c>
      <c r="P277" s="71" t="str">
        <f>IF(Lançamentos!P275="","",Lançamentos!P275)</f>
        <v/>
      </c>
      <c r="Q277" s="75" t="str">
        <f>IF(Lançamentos!Q275="","",Lançamentos!Q275)</f>
        <v/>
      </c>
      <c r="R277" s="73" t="str">
        <f>IF(Lançamentos!R275="","",Lançamentos!R275)</f>
        <v/>
      </c>
      <c r="S277" s="74" t="str">
        <f>IF(Lançamentos!S275="","",Lançamentos!S275)</f>
        <v/>
      </c>
    </row>
    <row r="278" spans="1:19" ht="24.95" customHeight="1" x14ac:dyDescent="0.25">
      <c r="A278" s="33">
        <v>272</v>
      </c>
      <c r="B278" s="77" t="str">
        <f>IFERROR(E278&amp;"-"&amp;COUNTIF($E$7:E278,E278),"")</f>
        <v>-266</v>
      </c>
      <c r="C278" s="70" t="str">
        <f t="shared" si="4"/>
        <v/>
      </c>
      <c r="D278" s="72" t="str">
        <f>IF(Lançamentos!D276="","",Lançamentos!D276)</f>
        <v/>
      </c>
      <c r="E278" s="73" t="str">
        <f>IF(Lançamentos!E276="","",Lançamentos!E276)</f>
        <v/>
      </c>
      <c r="F278" s="73" t="str">
        <f>IF(Lançamentos!F276="","",Lançamentos!F276)</f>
        <v/>
      </c>
      <c r="G278" s="74" t="str">
        <f>IF(Lançamentos!G276="","",Lançamentos!G276)</f>
        <v/>
      </c>
      <c r="H278" s="74" t="str">
        <f>IF(Lançamentos!H276="","",Lançamentos!H276)</f>
        <v/>
      </c>
      <c r="I278" s="74" t="str">
        <f>IF(Lançamentos!I276="","",Lançamentos!I276)</f>
        <v/>
      </c>
      <c r="J278" s="74" t="str">
        <f>IF(Lançamentos!J276="","",Lançamentos!J276)</f>
        <v/>
      </c>
      <c r="K278" s="74" t="str">
        <f>IF(Lançamentos!K276="","",Lançamentos!K276)</f>
        <v/>
      </c>
      <c r="L278" s="72" t="str">
        <f>IF(Lançamentos!L276="","",Lançamentos!L276)</f>
        <v/>
      </c>
      <c r="M278" s="74" t="str">
        <f>IF(Lançamentos!M276="","",Lançamentos!M276)</f>
        <v/>
      </c>
      <c r="N278" s="72" t="str">
        <f>IF(Lançamentos!N276="","",Lançamentos!N276)</f>
        <v/>
      </c>
      <c r="O278" s="73" t="str">
        <f>IF(Lançamentos!O276="","",Lançamentos!O276)</f>
        <v/>
      </c>
      <c r="P278" s="71" t="str">
        <f>IF(Lançamentos!P276="","",Lançamentos!P276)</f>
        <v/>
      </c>
      <c r="Q278" s="75" t="str">
        <f>IF(Lançamentos!Q276="","",Lançamentos!Q276)</f>
        <v/>
      </c>
      <c r="R278" s="73" t="str">
        <f>IF(Lançamentos!R276="","",Lançamentos!R276)</f>
        <v/>
      </c>
      <c r="S278" s="74" t="str">
        <f>IF(Lançamentos!S276="","",Lançamentos!S276)</f>
        <v/>
      </c>
    </row>
    <row r="279" spans="1:19" ht="24.95" customHeight="1" x14ac:dyDescent="0.25">
      <c r="A279" s="33">
        <v>273</v>
      </c>
      <c r="B279" s="77" t="str">
        <f>IFERROR(E279&amp;"-"&amp;COUNTIF($E$7:E279,E279),"")</f>
        <v>-267</v>
      </c>
      <c r="C279" s="70" t="str">
        <f t="shared" si="4"/>
        <v/>
      </c>
      <c r="D279" s="72" t="str">
        <f>IF(Lançamentos!D277="","",Lançamentos!D277)</f>
        <v/>
      </c>
      <c r="E279" s="73" t="str">
        <f>IF(Lançamentos!E277="","",Lançamentos!E277)</f>
        <v/>
      </c>
      <c r="F279" s="73" t="str">
        <f>IF(Lançamentos!F277="","",Lançamentos!F277)</f>
        <v/>
      </c>
      <c r="G279" s="74" t="str">
        <f>IF(Lançamentos!G277="","",Lançamentos!G277)</f>
        <v/>
      </c>
      <c r="H279" s="74" t="str">
        <f>IF(Lançamentos!H277="","",Lançamentos!H277)</f>
        <v/>
      </c>
      <c r="I279" s="74" t="str">
        <f>IF(Lançamentos!I277="","",Lançamentos!I277)</f>
        <v/>
      </c>
      <c r="J279" s="74" t="str">
        <f>IF(Lançamentos!J277="","",Lançamentos!J277)</f>
        <v/>
      </c>
      <c r="K279" s="74" t="str">
        <f>IF(Lançamentos!K277="","",Lançamentos!K277)</f>
        <v/>
      </c>
      <c r="L279" s="72" t="str">
        <f>IF(Lançamentos!L277="","",Lançamentos!L277)</f>
        <v/>
      </c>
      <c r="M279" s="74" t="str">
        <f>IF(Lançamentos!M277="","",Lançamentos!M277)</f>
        <v/>
      </c>
      <c r="N279" s="72" t="str">
        <f>IF(Lançamentos!N277="","",Lançamentos!N277)</f>
        <v/>
      </c>
      <c r="O279" s="73" t="str">
        <f>IF(Lançamentos!O277="","",Lançamentos!O277)</f>
        <v/>
      </c>
      <c r="P279" s="71" t="str">
        <f>IF(Lançamentos!P277="","",Lançamentos!P277)</f>
        <v/>
      </c>
      <c r="Q279" s="75" t="str">
        <f>IF(Lançamentos!Q277="","",Lançamentos!Q277)</f>
        <v/>
      </c>
      <c r="R279" s="73" t="str">
        <f>IF(Lançamentos!R277="","",Lançamentos!R277)</f>
        <v/>
      </c>
      <c r="S279" s="74" t="str">
        <f>IF(Lançamentos!S277="","",Lançamentos!S277)</f>
        <v/>
      </c>
    </row>
    <row r="280" spans="1:19" ht="24.95" customHeight="1" x14ac:dyDescent="0.25">
      <c r="A280" s="33">
        <v>274</v>
      </c>
      <c r="B280" s="77" t="str">
        <f>IFERROR(E280&amp;"-"&amp;COUNTIF($E$7:E280,E280),"")</f>
        <v>-268</v>
      </c>
      <c r="C280" s="70" t="str">
        <f t="shared" si="4"/>
        <v/>
      </c>
      <c r="D280" s="72" t="str">
        <f>IF(Lançamentos!D278="","",Lançamentos!D278)</f>
        <v/>
      </c>
      <c r="E280" s="73" t="str">
        <f>IF(Lançamentos!E278="","",Lançamentos!E278)</f>
        <v/>
      </c>
      <c r="F280" s="73" t="str">
        <f>IF(Lançamentos!F278="","",Lançamentos!F278)</f>
        <v/>
      </c>
      <c r="G280" s="74" t="str">
        <f>IF(Lançamentos!G278="","",Lançamentos!G278)</f>
        <v/>
      </c>
      <c r="H280" s="74" t="str">
        <f>IF(Lançamentos!H278="","",Lançamentos!H278)</f>
        <v/>
      </c>
      <c r="I280" s="74" t="str">
        <f>IF(Lançamentos!I278="","",Lançamentos!I278)</f>
        <v/>
      </c>
      <c r="J280" s="74" t="str">
        <f>IF(Lançamentos!J278="","",Lançamentos!J278)</f>
        <v/>
      </c>
      <c r="K280" s="74" t="str">
        <f>IF(Lançamentos!K278="","",Lançamentos!K278)</f>
        <v/>
      </c>
      <c r="L280" s="72" t="str">
        <f>IF(Lançamentos!L278="","",Lançamentos!L278)</f>
        <v/>
      </c>
      <c r="M280" s="74" t="str">
        <f>IF(Lançamentos!M278="","",Lançamentos!M278)</f>
        <v/>
      </c>
      <c r="N280" s="72" t="str">
        <f>IF(Lançamentos!N278="","",Lançamentos!N278)</f>
        <v/>
      </c>
      <c r="O280" s="73" t="str">
        <f>IF(Lançamentos!O278="","",Lançamentos!O278)</f>
        <v/>
      </c>
      <c r="P280" s="71" t="str">
        <f>IF(Lançamentos!P278="","",Lançamentos!P278)</f>
        <v/>
      </c>
      <c r="Q280" s="75" t="str">
        <f>IF(Lançamentos!Q278="","",Lançamentos!Q278)</f>
        <v/>
      </c>
      <c r="R280" s="73" t="str">
        <f>IF(Lançamentos!R278="","",Lançamentos!R278)</f>
        <v/>
      </c>
      <c r="S280" s="74" t="str">
        <f>IF(Lançamentos!S278="","",Lançamentos!S278)</f>
        <v/>
      </c>
    </row>
    <row r="281" spans="1:19" ht="24.95" customHeight="1" x14ac:dyDescent="0.25">
      <c r="A281" s="33">
        <v>275</v>
      </c>
      <c r="B281" s="77" t="str">
        <f>IFERROR(E281&amp;"-"&amp;COUNTIF($E$7:E281,E281),"")</f>
        <v>-269</v>
      </c>
      <c r="C281" s="70" t="str">
        <f t="shared" si="4"/>
        <v/>
      </c>
      <c r="D281" s="72" t="str">
        <f>IF(Lançamentos!D279="","",Lançamentos!D279)</f>
        <v/>
      </c>
      <c r="E281" s="73" t="str">
        <f>IF(Lançamentos!E279="","",Lançamentos!E279)</f>
        <v/>
      </c>
      <c r="F281" s="73" t="str">
        <f>IF(Lançamentos!F279="","",Lançamentos!F279)</f>
        <v/>
      </c>
      <c r="G281" s="74" t="str">
        <f>IF(Lançamentos!G279="","",Lançamentos!G279)</f>
        <v/>
      </c>
      <c r="H281" s="74" t="str">
        <f>IF(Lançamentos!H279="","",Lançamentos!H279)</f>
        <v/>
      </c>
      <c r="I281" s="74" t="str">
        <f>IF(Lançamentos!I279="","",Lançamentos!I279)</f>
        <v/>
      </c>
      <c r="J281" s="74" t="str">
        <f>IF(Lançamentos!J279="","",Lançamentos!J279)</f>
        <v/>
      </c>
      <c r="K281" s="74" t="str">
        <f>IF(Lançamentos!K279="","",Lançamentos!K279)</f>
        <v/>
      </c>
      <c r="L281" s="72" t="str">
        <f>IF(Lançamentos!L279="","",Lançamentos!L279)</f>
        <v/>
      </c>
      <c r="M281" s="74" t="str">
        <f>IF(Lançamentos!M279="","",Lançamentos!M279)</f>
        <v/>
      </c>
      <c r="N281" s="72" t="str">
        <f>IF(Lançamentos!N279="","",Lançamentos!N279)</f>
        <v/>
      </c>
      <c r="O281" s="73" t="str">
        <f>IF(Lançamentos!O279="","",Lançamentos!O279)</f>
        <v/>
      </c>
      <c r="P281" s="71" t="str">
        <f>IF(Lançamentos!P279="","",Lançamentos!P279)</f>
        <v/>
      </c>
      <c r="Q281" s="75" t="str">
        <f>IF(Lançamentos!Q279="","",Lançamentos!Q279)</f>
        <v/>
      </c>
      <c r="R281" s="73" t="str">
        <f>IF(Lançamentos!R279="","",Lançamentos!R279)</f>
        <v/>
      </c>
      <c r="S281" s="74" t="str">
        <f>IF(Lançamentos!S279="","",Lançamentos!S279)</f>
        <v/>
      </c>
    </row>
    <row r="282" spans="1:19" ht="24.95" customHeight="1" x14ac:dyDescent="0.25">
      <c r="A282" s="33">
        <v>276</v>
      </c>
      <c r="B282" s="77" t="str">
        <f>IFERROR(E282&amp;"-"&amp;COUNTIF($E$7:E282,E282),"")</f>
        <v>-270</v>
      </c>
      <c r="C282" s="70" t="str">
        <f t="shared" si="4"/>
        <v/>
      </c>
      <c r="D282" s="72" t="str">
        <f>IF(Lançamentos!D280="","",Lançamentos!D280)</f>
        <v/>
      </c>
      <c r="E282" s="73" t="str">
        <f>IF(Lançamentos!E280="","",Lançamentos!E280)</f>
        <v/>
      </c>
      <c r="F282" s="73" t="str">
        <f>IF(Lançamentos!F280="","",Lançamentos!F280)</f>
        <v/>
      </c>
      <c r="G282" s="74" t="str">
        <f>IF(Lançamentos!G280="","",Lançamentos!G280)</f>
        <v/>
      </c>
      <c r="H282" s="74" t="str">
        <f>IF(Lançamentos!H280="","",Lançamentos!H280)</f>
        <v/>
      </c>
      <c r="I282" s="74" t="str">
        <f>IF(Lançamentos!I280="","",Lançamentos!I280)</f>
        <v/>
      </c>
      <c r="J282" s="74" t="str">
        <f>IF(Lançamentos!J280="","",Lançamentos!J280)</f>
        <v/>
      </c>
      <c r="K282" s="74" t="str">
        <f>IF(Lançamentos!K280="","",Lançamentos!K280)</f>
        <v/>
      </c>
      <c r="L282" s="72" t="str">
        <f>IF(Lançamentos!L280="","",Lançamentos!L280)</f>
        <v/>
      </c>
      <c r="M282" s="74" t="str">
        <f>IF(Lançamentos!M280="","",Lançamentos!M280)</f>
        <v/>
      </c>
      <c r="N282" s="72" t="str">
        <f>IF(Lançamentos!N280="","",Lançamentos!N280)</f>
        <v/>
      </c>
      <c r="O282" s="73" t="str">
        <f>IF(Lançamentos!O280="","",Lançamentos!O280)</f>
        <v/>
      </c>
      <c r="P282" s="71" t="str">
        <f>IF(Lançamentos!P280="","",Lançamentos!P280)</f>
        <v/>
      </c>
      <c r="Q282" s="75" t="str">
        <f>IF(Lançamentos!Q280="","",Lançamentos!Q280)</f>
        <v/>
      </c>
      <c r="R282" s="73" t="str">
        <f>IF(Lançamentos!R280="","",Lançamentos!R280)</f>
        <v/>
      </c>
      <c r="S282" s="74" t="str">
        <f>IF(Lançamentos!S280="","",Lançamentos!S280)</f>
        <v/>
      </c>
    </row>
    <row r="283" spans="1:19" ht="24.95" customHeight="1" x14ac:dyDescent="0.25">
      <c r="A283" s="33">
        <v>277</v>
      </c>
      <c r="B283" s="77" t="str">
        <f>IFERROR(E283&amp;"-"&amp;COUNTIF($E$7:E283,E283),"")</f>
        <v>-271</v>
      </c>
      <c r="C283" s="70" t="str">
        <f t="shared" si="4"/>
        <v/>
      </c>
      <c r="D283" s="72" t="str">
        <f>IF(Lançamentos!D281="","",Lançamentos!D281)</f>
        <v/>
      </c>
      <c r="E283" s="73" t="str">
        <f>IF(Lançamentos!E281="","",Lançamentos!E281)</f>
        <v/>
      </c>
      <c r="F283" s="73" t="str">
        <f>IF(Lançamentos!F281="","",Lançamentos!F281)</f>
        <v/>
      </c>
      <c r="G283" s="74" t="str">
        <f>IF(Lançamentos!G281="","",Lançamentos!G281)</f>
        <v/>
      </c>
      <c r="H283" s="74" t="str">
        <f>IF(Lançamentos!H281="","",Lançamentos!H281)</f>
        <v/>
      </c>
      <c r="I283" s="74" t="str">
        <f>IF(Lançamentos!I281="","",Lançamentos!I281)</f>
        <v/>
      </c>
      <c r="J283" s="74" t="str">
        <f>IF(Lançamentos!J281="","",Lançamentos!J281)</f>
        <v/>
      </c>
      <c r="K283" s="74" t="str">
        <f>IF(Lançamentos!K281="","",Lançamentos!K281)</f>
        <v/>
      </c>
      <c r="L283" s="72" t="str">
        <f>IF(Lançamentos!L281="","",Lançamentos!L281)</f>
        <v/>
      </c>
      <c r="M283" s="74" t="str">
        <f>IF(Lançamentos!M281="","",Lançamentos!M281)</f>
        <v/>
      </c>
      <c r="N283" s="72" t="str">
        <f>IF(Lançamentos!N281="","",Lançamentos!N281)</f>
        <v/>
      </c>
      <c r="O283" s="73" t="str">
        <f>IF(Lançamentos!O281="","",Lançamentos!O281)</f>
        <v/>
      </c>
      <c r="P283" s="71" t="str">
        <f>IF(Lançamentos!P281="","",Lançamentos!P281)</f>
        <v/>
      </c>
      <c r="Q283" s="75" t="str">
        <f>IF(Lançamentos!Q281="","",Lançamentos!Q281)</f>
        <v/>
      </c>
      <c r="R283" s="73" t="str">
        <f>IF(Lançamentos!R281="","",Lançamentos!R281)</f>
        <v/>
      </c>
      <c r="S283" s="74" t="str">
        <f>IF(Lançamentos!S281="","",Lançamentos!S281)</f>
        <v/>
      </c>
    </row>
    <row r="284" spans="1:19" ht="24.95" customHeight="1" x14ac:dyDescent="0.25">
      <c r="A284" s="33">
        <v>278</v>
      </c>
      <c r="B284" s="77" t="str">
        <f>IFERROR(E284&amp;"-"&amp;COUNTIF($E$7:E284,E284),"")</f>
        <v>-272</v>
      </c>
      <c r="C284" s="70" t="str">
        <f t="shared" si="4"/>
        <v/>
      </c>
      <c r="D284" s="72" t="str">
        <f>IF(Lançamentos!D282="","",Lançamentos!D282)</f>
        <v/>
      </c>
      <c r="E284" s="73" t="str">
        <f>IF(Lançamentos!E282="","",Lançamentos!E282)</f>
        <v/>
      </c>
      <c r="F284" s="73" t="str">
        <f>IF(Lançamentos!F282="","",Lançamentos!F282)</f>
        <v/>
      </c>
      <c r="G284" s="74" t="str">
        <f>IF(Lançamentos!G282="","",Lançamentos!G282)</f>
        <v/>
      </c>
      <c r="H284" s="74" t="str">
        <f>IF(Lançamentos!H282="","",Lançamentos!H282)</f>
        <v/>
      </c>
      <c r="I284" s="74" t="str">
        <f>IF(Lançamentos!I282="","",Lançamentos!I282)</f>
        <v/>
      </c>
      <c r="J284" s="74" t="str">
        <f>IF(Lançamentos!J282="","",Lançamentos!J282)</f>
        <v/>
      </c>
      <c r="K284" s="74" t="str">
        <f>IF(Lançamentos!K282="","",Lançamentos!K282)</f>
        <v/>
      </c>
      <c r="L284" s="72" t="str">
        <f>IF(Lançamentos!L282="","",Lançamentos!L282)</f>
        <v/>
      </c>
      <c r="M284" s="74" t="str">
        <f>IF(Lançamentos!M282="","",Lançamentos!M282)</f>
        <v/>
      </c>
      <c r="N284" s="72" t="str">
        <f>IF(Lançamentos!N282="","",Lançamentos!N282)</f>
        <v/>
      </c>
      <c r="O284" s="73" t="str">
        <f>IF(Lançamentos!O282="","",Lançamentos!O282)</f>
        <v/>
      </c>
      <c r="P284" s="71" t="str">
        <f>IF(Lançamentos!P282="","",Lançamentos!P282)</f>
        <v/>
      </c>
      <c r="Q284" s="75" t="str">
        <f>IF(Lançamentos!Q282="","",Lançamentos!Q282)</f>
        <v/>
      </c>
      <c r="R284" s="73" t="str">
        <f>IF(Lançamentos!R282="","",Lançamentos!R282)</f>
        <v/>
      </c>
      <c r="S284" s="74" t="str">
        <f>IF(Lançamentos!S282="","",Lançamentos!S282)</f>
        <v/>
      </c>
    </row>
    <row r="285" spans="1:19" ht="24.95" customHeight="1" x14ac:dyDescent="0.25">
      <c r="A285" s="33">
        <v>279</v>
      </c>
      <c r="B285" s="77" t="str">
        <f>IFERROR(E285&amp;"-"&amp;COUNTIF($E$7:E285,E285),"")</f>
        <v>-273</v>
      </c>
      <c r="C285" s="70" t="str">
        <f t="shared" si="4"/>
        <v/>
      </c>
      <c r="D285" s="72" t="str">
        <f>IF(Lançamentos!D283="","",Lançamentos!D283)</f>
        <v/>
      </c>
      <c r="E285" s="73" t="str">
        <f>IF(Lançamentos!E283="","",Lançamentos!E283)</f>
        <v/>
      </c>
      <c r="F285" s="73" t="str">
        <f>IF(Lançamentos!F283="","",Lançamentos!F283)</f>
        <v/>
      </c>
      <c r="G285" s="74" t="str">
        <f>IF(Lançamentos!G283="","",Lançamentos!G283)</f>
        <v/>
      </c>
      <c r="H285" s="74" t="str">
        <f>IF(Lançamentos!H283="","",Lançamentos!H283)</f>
        <v/>
      </c>
      <c r="I285" s="74" t="str">
        <f>IF(Lançamentos!I283="","",Lançamentos!I283)</f>
        <v/>
      </c>
      <c r="J285" s="74" t="str">
        <f>IF(Lançamentos!J283="","",Lançamentos!J283)</f>
        <v/>
      </c>
      <c r="K285" s="74" t="str">
        <f>IF(Lançamentos!K283="","",Lançamentos!K283)</f>
        <v/>
      </c>
      <c r="L285" s="72" t="str">
        <f>IF(Lançamentos!L283="","",Lançamentos!L283)</f>
        <v/>
      </c>
      <c r="M285" s="74" t="str">
        <f>IF(Lançamentos!M283="","",Lançamentos!M283)</f>
        <v/>
      </c>
      <c r="N285" s="72" t="str">
        <f>IF(Lançamentos!N283="","",Lançamentos!N283)</f>
        <v/>
      </c>
      <c r="O285" s="73" t="str">
        <f>IF(Lançamentos!O283="","",Lançamentos!O283)</f>
        <v/>
      </c>
      <c r="P285" s="71" t="str">
        <f>IF(Lançamentos!P283="","",Lançamentos!P283)</f>
        <v/>
      </c>
      <c r="Q285" s="75" t="str">
        <f>IF(Lançamentos!Q283="","",Lançamentos!Q283)</f>
        <v/>
      </c>
      <c r="R285" s="73" t="str">
        <f>IF(Lançamentos!R283="","",Lançamentos!R283)</f>
        <v/>
      </c>
      <c r="S285" s="74" t="str">
        <f>IF(Lançamentos!S283="","",Lançamentos!S283)</f>
        <v/>
      </c>
    </row>
    <row r="286" spans="1:19" ht="24.95" customHeight="1" x14ac:dyDescent="0.25">
      <c r="A286" s="33">
        <v>280</v>
      </c>
      <c r="B286" s="77" t="str">
        <f>IFERROR(E286&amp;"-"&amp;COUNTIF($E$7:E286,E286),"")</f>
        <v>-274</v>
      </c>
      <c r="C286" s="70" t="str">
        <f t="shared" si="4"/>
        <v/>
      </c>
      <c r="D286" s="72" t="str">
        <f>IF(Lançamentos!D284="","",Lançamentos!D284)</f>
        <v/>
      </c>
      <c r="E286" s="73" t="str">
        <f>IF(Lançamentos!E284="","",Lançamentos!E284)</f>
        <v/>
      </c>
      <c r="F286" s="73" t="str">
        <f>IF(Lançamentos!F284="","",Lançamentos!F284)</f>
        <v/>
      </c>
      <c r="G286" s="74" t="str">
        <f>IF(Lançamentos!G284="","",Lançamentos!G284)</f>
        <v/>
      </c>
      <c r="H286" s="74" t="str">
        <f>IF(Lançamentos!H284="","",Lançamentos!H284)</f>
        <v/>
      </c>
      <c r="I286" s="74" t="str">
        <f>IF(Lançamentos!I284="","",Lançamentos!I284)</f>
        <v/>
      </c>
      <c r="J286" s="74" t="str">
        <f>IF(Lançamentos!J284="","",Lançamentos!J284)</f>
        <v/>
      </c>
      <c r="K286" s="74" t="str">
        <f>IF(Lançamentos!K284="","",Lançamentos!K284)</f>
        <v/>
      </c>
      <c r="L286" s="72" t="str">
        <f>IF(Lançamentos!L284="","",Lançamentos!L284)</f>
        <v/>
      </c>
      <c r="M286" s="74" t="str">
        <f>IF(Lançamentos!M284="","",Lançamentos!M284)</f>
        <v/>
      </c>
      <c r="N286" s="72" t="str">
        <f>IF(Lançamentos!N284="","",Lançamentos!N284)</f>
        <v/>
      </c>
      <c r="O286" s="73" t="str">
        <f>IF(Lançamentos!O284="","",Lançamentos!O284)</f>
        <v/>
      </c>
      <c r="P286" s="71" t="str">
        <f>IF(Lançamentos!P284="","",Lançamentos!P284)</f>
        <v/>
      </c>
      <c r="Q286" s="75" t="str">
        <f>IF(Lançamentos!Q284="","",Lançamentos!Q284)</f>
        <v/>
      </c>
      <c r="R286" s="73" t="str">
        <f>IF(Lançamentos!R284="","",Lançamentos!R284)</f>
        <v/>
      </c>
      <c r="S286" s="74" t="str">
        <f>IF(Lançamentos!S284="","",Lançamentos!S284)</f>
        <v/>
      </c>
    </row>
    <row r="287" spans="1:19" ht="24.95" customHeight="1" x14ac:dyDescent="0.25">
      <c r="A287" s="33">
        <v>281</v>
      </c>
      <c r="B287" s="77" t="str">
        <f>IFERROR(E287&amp;"-"&amp;COUNTIF($E$7:E287,E287),"")</f>
        <v>-275</v>
      </c>
      <c r="C287" s="70" t="str">
        <f t="shared" si="4"/>
        <v/>
      </c>
      <c r="D287" s="72" t="str">
        <f>IF(Lançamentos!D285="","",Lançamentos!D285)</f>
        <v/>
      </c>
      <c r="E287" s="73" t="str">
        <f>IF(Lançamentos!E285="","",Lançamentos!E285)</f>
        <v/>
      </c>
      <c r="F287" s="73" t="str">
        <f>IF(Lançamentos!F285="","",Lançamentos!F285)</f>
        <v/>
      </c>
      <c r="G287" s="74" t="str">
        <f>IF(Lançamentos!G285="","",Lançamentos!G285)</f>
        <v/>
      </c>
      <c r="H287" s="74" t="str">
        <f>IF(Lançamentos!H285="","",Lançamentos!H285)</f>
        <v/>
      </c>
      <c r="I287" s="74" t="str">
        <f>IF(Lançamentos!I285="","",Lançamentos!I285)</f>
        <v/>
      </c>
      <c r="J287" s="74" t="str">
        <f>IF(Lançamentos!J285="","",Lançamentos!J285)</f>
        <v/>
      </c>
      <c r="K287" s="74" t="str">
        <f>IF(Lançamentos!K285="","",Lançamentos!K285)</f>
        <v/>
      </c>
      <c r="L287" s="72" t="str">
        <f>IF(Lançamentos!L285="","",Lançamentos!L285)</f>
        <v/>
      </c>
      <c r="M287" s="74" t="str">
        <f>IF(Lançamentos!M285="","",Lançamentos!M285)</f>
        <v/>
      </c>
      <c r="N287" s="72" t="str">
        <f>IF(Lançamentos!N285="","",Lançamentos!N285)</f>
        <v/>
      </c>
      <c r="O287" s="73" t="str">
        <f>IF(Lançamentos!O285="","",Lançamentos!O285)</f>
        <v/>
      </c>
      <c r="P287" s="71" t="str">
        <f>IF(Lançamentos!P285="","",Lançamentos!P285)</f>
        <v/>
      </c>
      <c r="Q287" s="75" t="str">
        <f>IF(Lançamentos!Q285="","",Lançamentos!Q285)</f>
        <v/>
      </c>
      <c r="R287" s="73" t="str">
        <f>IF(Lançamentos!R285="","",Lançamentos!R285)</f>
        <v/>
      </c>
      <c r="S287" s="74" t="str">
        <f>IF(Lançamentos!S285="","",Lançamentos!S285)</f>
        <v/>
      </c>
    </row>
    <row r="288" spans="1:19" ht="24.95" customHeight="1" x14ac:dyDescent="0.25">
      <c r="A288" s="33">
        <v>282</v>
      </c>
      <c r="B288" s="77" t="str">
        <f>IFERROR(E288&amp;"-"&amp;COUNTIF($E$7:E288,E288),"")</f>
        <v>-276</v>
      </c>
      <c r="C288" s="70" t="str">
        <f t="shared" si="4"/>
        <v/>
      </c>
      <c r="D288" s="72" t="str">
        <f>IF(Lançamentos!D286="","",Lançamentos!D286)</f>
        <v/>
      </c>
      <c r="E288" s="73" t="str">
        <f>IF(Lançamentos!E286="","",Lançamentos!E286)</f>
        <v/>
      </c>
      <c r="F288" s="73" t="str">
        <f>IF(Lançamentos!F286="","",Lançamentos!F286)</f>
        <v/>
      </c>
      <c r="G288" s="74" t="str">
        <f>IF(Lançamentos!G286="","",Lançamentos!G286)</f>
        <v/>
      </c>
      <c r="H288" s="74" t="str">
        <f>IF(Lançamentos!H286="","",Lançamentos!H286)</f>
        <v/>
      </c>
      <c r="I288" s="74" t="str">
        <f>IF(Lançamentos!I286="","",Lançamentos!I286)</f>
        <v/>
      </c>
      <c r="J288" s="74" t="str">
        <f>IF(Lançamentos!J286="","",Lançamentos!J286)</f>
        <v/>
      </c>
      <c r="K288" s="74" t="str">
        <f>IF(Lançamentos!K286="","",Lançamentos!K286)</f>
        <v/>
      </c>
      <c r="L288" s="72" t="str">
        <f>IF(Lançamentos!L286="","",Lançamentos!L286)</f>
        <v/>
      </c>
      <c r="M288" s="74" t="str">
        <f>IF(Lançamentos!M286="","",Lançamentos!M286)</f>
        <v/>
      </c>
      <c r="N288" s="72" t="str">
        <f>IF(Lançamentos!N286="","",Lançamentos!N286)</f>
        <v/>
      </c>
      <c r="O288" s="73" t="str">
        <f>IF(Lançamentos!O286="","",Lançamentos!O286)</f>
        <v/>
      </c>
      <c r="P288" s="71" t="str">
        <f>IF(Lançamentos!P286="","",Lançamentos!P286)</f>
        <v/>
      </c>
      <c r="Q288" s="75" t="str">
        <f>IF(Lançamentos!Q286="","",Lançamentos!Q286)</f>
        <v/>
      </c>
      <c r="R288" s="73" t="str">
        <f>IF(Lançamentos!R286="","",Lançamentos!R286)</f>
        <v/>
      </c>
      <c r="S288" s="74" t="str">
        <f>IF(Lançamentos!S286="","",Lançamentos!S286)</f>
        <v/>
      </c>
    </row>
    <row r="289" spans="1:19" ht="24.95" customHeight="1" x14ac:dyDescent="0.25">
      <c r="A289" s="33">
        <v>283</v>
      </c>
      <c r="B289" s="77" t="str">
        <f>IFERROR(E289&amp;"-"&amp;COUNTIF($E$7:E289,E289),"")</f>
        <v>-277</v>
      </c>
      <c r="C289" s="70" t="str">
        <f t="shared" si="4"/>
        <v/>
      </c>
      <c r="D289" s="72" t="str">
        <f>IF(Lançamentos!D287="","",Lançamentos!D287)</f>
        <v/>
      </c>
      <c r="E289" s="73" t="str">
        <f>IF(Lançamentos!E287="","",Lançamentos!E287)</f>
        <v/>
      </c>
      <c r="F289" s="73" t="str">
        <f>IF(Lançamentos!F287="","",Lançamentos!F287)</f>
        <v/>
      </c>
      <c r="G289" s="74" t="str">
        <f>IF(Lançamentos!G287="","",Lançamentos!G287)</f>
        <v/>
      </c>
      <c r="H289" s="74" t="str">
        <f>IF(Lançamentos!H287="","",Lançamentos!H287)</f>
        <v/>
      </c>
      <c r="I289" s="74" t="str">
        <f>IF(Lançamentos!I287="","",Lançamentos!I287)</f>
        <v/>
      </c>
      <c r="J289" s="74" t="str">
        <f>IF(Lançamentos!J287="","",Lançamentos!J287)</f>
        <v/>
      </c>
      <c r="K289" s="74" t="str">
        <f>IF(Lançamentos!K287="","",Lançamentos!K287)</f>
        <v/>
      </c>
      <c r="L289" s="72" t="str">
        <f>IF(Lançamentos!L287="","",Lançamentos!L287)</f>
        <v/>
      </c>
      <c r="M289" s="74" t="str">
        <f>IF(Lançamentos!M287="","",Lançamentos!M287)</f>
        <v/>
      </c>
      <c r="N289" s="72" t="str">
        <f>IF(Lançamentos!N287="","",Lançamentos!N287)</f>
        <v/>
      </c>
      <c r="O289" s="73" t="str">
        <f>IF(Lançamentos!O287="","",Lançamentos!O287)</f>
        <v/>
      </c>
      <c r="P289" s="71" t="str">
        <f>IF(Lançamentos!P287="","",Lançamentos!P287)</f>
        <v/>
      </c>
      <c r="Q289" s="75" t="str">
        <f>IF(Lançamentos!Q287="","",Lançamentos!Q287)</f>
        <v/>
      </c>
      <c r="R289" s="73" t="str">
        <f>IF(Lançamentos!R287="","",Lançamentos!R287)</f>
        <v/>
      </c>
      <c r="S289" s="74" t="str">
        <f>IF(Lançamentos!S287="","",Lançamentos!S287)</f>
        <v/>
      </c>
    </row>
    <row r="290" spans="1:19" ht="24.95" customHeight="1" x14ac:dyDescent="0.25">
      <c r="A290" s="33">
        <v>284</v>
      </c>
      <c r="B290" s="77" t="str">
        <f>IFERROR(E290&amp;"-"&amp;COUNTIF($E$7:E290,E290),"")</f>
        <v>-278</v>
      </c>
      <c r="C290" s="70" t="str">
        <f t="shared" si="4"/>
        <v/>
      </c>
      <c r="D290" s="72" t="str">
        <f>IF(Lançamentos!D288="","",Lançamentos!D288)</f>
        <v/>
      </c>
      <c r="E290" s="73" t="str">
        <f>IF(Lançamentos!E288="","",Lançamentos!E288)</f>
        <v/>
      </c>
      <c r="F290" s="73" t="str">
        <f>IF(Lançamentos!F288="","",Lançamentos!F288)</f>
        <v/>
      </c>
      <c r="G290" s="74" t="str">
        <f>IF(Lançamentos!G288="","",Lançamentos!G288)</f>
        <v/>
      </c>
      <c r="H290" s="74" t="str">
        <f>IF(Lançamentos!H288="","",Lançamentos!H288)</f>
        <v/>
      </c>
      <c r="I290" s="74" t="str">
        <f>IF(Lançamentos!I288="","",Lançamentos!I288)</f>
        <v/>
      </c>
      <c r="J290" s="74" t="str">
        <f>IF(Lançamentos!J288="","",Lançamentos!J288)</f>
        <v/>
      </c>
      <c r="K290" s="74" t="str">
        <f>IF(Lançamentos!K288="","",Lançamentos!K288)</f>
        <v/>
      </c>
      <c r="L290" s="72" t="str">
        <f>IF(Lançamentos!L288="","",Lançamentos!L288)</f>
        <v/>
      </c>
      <c r="M290" s="74" t="str">
        <f>IF(Lançamentos!M288="","",Lançamentos!M288)</f>
        <v/>
      </c>
      <c r="N290" s="72" t="str">
        <f>IF(Lançamentos!N288="","",Lançamentos!N288)</f>
        <v/>
      </c>
      <c r="O290" s="73" t="str">
        <f>IF(Lançamentos!O288="","",Lançamentos!O288)</f>
        <v/>
      </c>
      <c r="P290" s="71" t="str">
        <f>IF(Lançamentos!P288="","",Lançamentos!P288)</f>
        <v/>
      </c>
      <c r="Q290" s="75" t="str">
        <f>IF(Lançamentos!Q288="","",Lançamentos!Q288)</f>
        <v/>
      </c>
      <c r="R290" s="73" t="str">
        <f>IF(Lançamentos!R288="","",Lançamentos!R288)</f>
        <v/>
      </c>
      <c r="S290" s="74" t="str">
        <f>IF(Lançamentos!S288="","",Lançamentos!S288)</f>
        <v/>
      </c>
    </row>
    <row r="291" spans="1:19" ht="24.95" customHeight="1" x14ac:dyDescent="0.25">
      <c r="A291" s="33">
        <v>285</v>
      </c>
      <c r="B291" s="77" t="str">
        <f>IFERROR(E291&amp;"-"&amp;COUNTIF($E$7:E291,E291),"")</f>
        <v>-279</v>
      </c>
      <c r="C291" s="70" t="str">
        <f t="shared" si="4"/>
        <v/>
      </c>
      <c r="D291" s="72" t="str">
        <f>IF(Lançamentos!D289="","",Lançamentos!D289)</f>
        <v/>
      </c>
      <c r="E291" s="73" t="str">
        <f>IF(Lançamentos!E289="","",Lançamentos!E289)</f>
        <v/>
      </c>
      <c r="F291" s="73" t="str">
        <f>IF(Lançamentos!F289="","",Lançamentos!F289)</f>
        <v/>
      </c>
      <c r="G291" s="74" t="str">
        <f>IF(Lançamentos!G289="","",Lançamentos!G289)</f>
        <v/>
      </c>
      <c r="H291" s="74" t="str">
        <f>IF(Lançamentos!H289="","",Lançamentos!H289)</f>
        <v/>
      </c>
      <c r="I291" s="74" t="str">
        <f>IF(Lançamentos!I289="","",Lançamentos!I289)</f>
        <v/>
      </c>
      <c r="J291" s="74" t="str">
        <f>IF(Lançamentos!J289="","",Lançamentos!J289)</f>
        <v/>
      </c>
      <c r="K291" s="74" t="str">
        <f>IF(Lançamentos!K289="","",Lançamentos!K289)</f>
        <v/>
      </c>
      <c r="L291" s="72" t="str">
        <f>IF(Lançamentos!L289="","",Lançamentos!L289)</f>
        <v/>
      </c>
      <c r="M291" s="74" t="str">
        <f>IF(Lançamentos!M289="","",Lançamentos!M289)</f>
        <v/>
      </c>
      <c r="N291" s="72" t="str">
        <f>IF(Lançamentos!N289="","",Lançamentos!N289)</f>
        <v/>
      </c>
      <c r="O291" s="73" t="str">
        <f>IF(Lançamentos!O289="","",Lançamentos!O289)</f>
        <v/>
      </c>
      <c r="P291" s="71" t="str">
        <f>IF(Lançamentos!P289="","",Lançamentos!P289)</f>
        <v/>
      </c>
      <c r="Q291" s="75" t="str">
        <f>IF(Lançamentos!Q289="","",Lançamentos!Q289)</f>
        <v/>
      </c>
      <c r="R291" s="73" t="str">
        <f>IF(Lançamentos!R289="","",Lançamentos!R289)</f>
        <v/>
      </c>
      <c r="S291" s="74" t="str">
        <f>IF(Lançamentos!S289="","",Lançamentos!S289)</f>
        <v/>
      </c>
    </row>
    <row r="292" spans="1:19" ht="24.95" customHeight="1" x14ac:dyDescent="0.25">
      <c r="A292" s="33">
        <v>286</v>
      </c>
      <c r="B292" s="77" t="str">
        <f>IFERROR(E292&amp;"-"&amp;COUNTIF($E$7:E292,E292),"")</f>
        <v>-280</v>
      </c>
      <c r="C292" s="70" t="str">
        <f t="shared" si="4"/>
        <v/>
      </c>
      <c r="D292" s="72" t="str">
        <f>IF(Lançamentos!D290="","",Lançamentos!D290)</f>
        <v/>
      </c>
      <c r="E292" s="73" t="str">
        <f>IF(Lançamentos!E290="","",Lançamentos!E290)</f>
        <v/>
      </c>
      <c r="F292" s="73" t="str">
        <f>IF(Lançamentos!F290="","",Lançamentos!F290)</f>
        <v/>
      </c>
      <c r="G292" s="74" t="str">
        <f>IF(Lançamentos!G290="","",Lançamentos!G290)</f>
        <v/>
      </c>
      <c r="H292" s="74" t="str">
        <f>IF(Lançamentos!H290="","",Lançamentos!H290)</f>
        <v/>
      </c>
      <c r="I292" s="74" t="str">
        <f>IF(Lançamentos!I290="","",Lançamentos!I290)</f>
        <v/>
      </c>
      <c r="J292" s="74" t="str">
        <f>IF(Lançamentos!J290="","",Lançamentos!J290)</f>
        <v/>
      </c>
      <c r="K292" s="74" t="str">
        <f>IF(Lançamentos!K290="","",Lançamentos!K290)</f>
        <v/>
      </c>
      <c r="L292" s="72" t="str">
        <f>IF(Lançamentos!L290="","",Lançamentos!L290)</f>
        <v/>
      </c>
      <c r="M292" s="74" t="str">
        <f>IF(Lançamentos!M290="","",Lançamentos!M290)</f>
        <v/>
      </c>
      <c r="N292" s="72" t="str">
        <f>IF(Lançamentos!N290="","",Lançamentos!N290)</f>
        <v/>
      </c>
      <c r="O292" s="73" t="str">
        <f>IF(Lançamentos!O290="","",Lançamentos!O290)</f>
        <v/>
      </c>
      <c r="P292" s="71" t="str">
        <f>IF(Lançamentos!P290="","",Lançamentos!P290)</f>
        <v/>
      </c>
      <c r="Q292" s="75" t="str">
        <f>IF(Lançamentos!Q290="","",Lançamentos!Q290)</f>
        <v/>
      </c>
      <c r="R292" s="73" t="str">
        <f>IF(Lançamentos!R290="","",Lançamentos!R290)</f>
        <v/>
      </c>
      <c r="S292" s="74" t="str">
        <f>IF(Lançamentos!S290="","",Lançamentos!S290)</f>
        <v/>
      </c>
    </row>
    <row r="293" spans="1:19" ht="24.95" customHeight="1" x14ac:dyDescent="0.25">
      <c r="A293" s="33">
        <v>287</v>
      </c>
      <c r="B293" s="77" t="str">
        <f>IFERROR(E293&amp;"-"&amp;COUNTIF($E$7:E293,E293),"")</f>
        <v>-281</v>
      </c>
      <c r="C293" s="70" t="str">
        <f t="shared" si="4"/>
        <v/>
      </c>
      <c r="D293" s="72" t="str">
        <f>IF(Lançamentos!D291="","",Lançamentos!D291)</f>
        <v/>
      </c>
      <c r="E293" s="73" t="str">
        <f>IF(Lançamentos!E291="","",Lançamentos!E291)</f>
        <v/>
      </c>
      <c r="F293" s="73" t="str">
        <f>IF(Lançamentos!F291="","",Lançamentos!F291)</f>
        <v/>
      </c>
      <c r="G293" s="74" t="str">
        <f>IF(Lançamentos!G291="","",Lançamentos!G291)</f>
        <v/>
      </c>
      <c r="H293" s="74" t="str">
        <f>IF(Lançamentos!H291="","",Lançamentos!H291)</f>
        <v/>
      </c>
      <c r="I293" s="74" t="str">
        <f>IF(Lançamentos!I291="","",Lançamentos!I291)</f>
        <v/>
      </c>
      <c r="J293" s="74" t="str">
        <f>IF(Lançamentos!J291="","",Lançamentos!J291)</f>
        <v/>
      </c>
      <c r="K293" s="74" t="str">
        <f>IF(Lançamentos!K291="","",Lançamentos!K291)</f>
        <v/>
      </c>
      <c r="L293" s="72" t="str">
        <f>IF(Lançamentos!L291="","",Lançamentos!L291)</f>
        <v/>
      </c>
      <c r="M293" s="74" t="str">
        <f>IF(Lançamentos!M291="","",Lançamentos!M291)</f>
        <v/>
      </c>
      <c r="N293" s="72" t="str">
        <f>IF(Lançamentos!N291="","",Lançamentos!N291)</f>
        <v/>
      </c>
      <c r="O293" s="73" t="str">
        <f>IF(Lançamentos!O291="","",Lançamentos!O291)</f>
        <v/>
      </c>
      <c r="P293" s="71" t="str">
        <f>IF(Lançamentos!P291="","",Lançamentos!P291)</f>
        <v/>
      </c>
      <c r="Q293" s="75" t="str">
        <f>IF(Lançamentos!Q291="","",Lançamentos!Q291)</f>
        <v/>
      </c>
      <c r="R293" s="73" t="str">
        <f>IF(Lançamentos!R291="","",Lançamentos!R291)</f>
        <v/>
      </c>
      <c r="S293" s="74" t="str">
        <f>IF(Lançamentos!S291="","",Lançamentos!S291)</f>
        <v/>
      </c>
    </row>
    <row r="294" spans="1:19" ht="24.95" customHeight="1" x14ac:dyDescent="0.25">
      <c r="A294" s="33">
        <v>288</v>
      </c>
      <c r="B294" s="77" t="str">
        <f>IFERROR(E294&amp;"-"&amp;COUNTIF($E$7:E294,E294),"")</f>
        <v>-282</v>
      </c>
      <c r="C294" s="70" t="str">
        <f t="shared" si="4"/>
        <v/>
      </c>
      <c r="D294" s="72" t="str">
        <f>IF(Lançamentos!D292="","",Lançamentos!D292)</f>
        <v/>
      </c>
      <c r="E294" s="73" t="str">
        <f>IF(Lançamentos!E292="","",Lançamentos!E292)</f>
        <v/>
      </c>
      <c r="F294" s="73" t="str">
        <f>IF(Lançamentos!F292="","",Lançamentos!F292)</f>
        <v/>
      </c>
      <c r="G294" s="74" t="str">
        <f>IF(Lançamentos!G292="","",Lançamentos!G292)</f>
        <v/>
      </c>
      <c r="H294" s="74" t="str">
        <f>IF(Lançamentos!H292="","",Lançamentos!H292)</f>
        <v/>
      </c>
      <c r="I294" s="74" t="str">
        <f>IF(Lançamentos!I292="","",Lançamentos!I292)</f>
        <v/>
      </c>
      <c r="J294" s="74" t="str">
        <f>IF(Lançamentos!J292="","",Lançamentos!J292)</f>
        <v/>
      </c>
      <c r="K294" s="74" t="str">
        <f>IF(Lançamentos!K292="","",Lançamentos!K292)</f>
        <v/>
      </c>
      <c r="L294" s="72" t="str">
        <f>IF(Lançamentos!L292="","",Lançamentos!L292)</f>
        <v/>
      </c>
      <c r="M294" s="74" t="str">
        <f>IF(Lançamentos!M292="","",Lançamentos!M292)</f>
        <v/>
      </c>
      <c r="N294" s="72" t="str">
        <f>IF(Lançamentos!N292="","",Lançamentos!N292)</f>
        <v/>
      </c>
      <c r="O294" s="73" t="str">
        <f>IF(Lançamentos!O292="","",Lançamentos!O292)</f>
        <v/>
      </c>
      <c r="P294" s="71" t="str">
        <f>IF(Lançamentos!P292="","",Lançamentos!P292)</f>
        <v/>
      </c>
      <c r="Q294" s="75" t="str">
        <f>IF(Lançamentos!Q292="","",Lançamentos!Q292)</f>
        <v/>
      </c>
      <c r="R294" s="73" t="str">
        <f>IF(Lançamentos!R292="","",Lançamentos!R292)</f>
        <v/>
      </c>
      <c r="S294" s="74" t="str">
        <f>IF(Lançamentos!S292="","",Lançamentos!S292)</f>
        <v/>
      </c>
    </row>
    <row r="295" spans="1:19" ht="24.95" customHeight="1" x14ac:dyDescent="0.25">
      <c r="A295" s="33">
        <v>289</v>
      </c>
      <c r="B295" s="77" t="str">
        <f>IFERROR(E295&amp;"-"&amp;COUNTIF($E$7:E295,E295),"")</f>
        <v>-283</v>
      </c>
      <c r="C295" s="70" t="str">
        <f t="shared" si="4"/>
        <v/>
      </c>
      <c r="D295" s="72" t="str">
        <f>IF(Lançamentos!D293="","",Lançamentos!D293)</f>
        <v/>
      </c>
      <c r="E295" s="73" t="str">
        <f>IF(Lançamentos!E293="","",Lançamentos!E293)</f>
        <v/>
      </c>
      <c r="F295" s="73" t="str">
        <f>IF(Lançamentos!F293="","",Lançamentos!F293)</f>
        <v/>
      </c>
      <c r="G295" s="74" t="str">
        <f>IF(Lançamentos!G293="","",Lançamentos!G293)</f>
        <v/>
      </c>
      <c r="H295" s="74" t="str">
        <f>IF(Lançamentos!H293="","",Lançamentos!H293)</f>
        <v/>
      </c>
      <c r="I295" s="74" t="str">
        <f>IF(Lançamentos!I293="","",Lançamentos!I293)</f>
        <v/>
      </c>
      <c r="J295" s="74" t="str">
        <f>IF(Lançamentos!J293="","",Lançamentos!J293)</f>
        <v/>
      </c>
      <c r="K295" s="74" t="str">
        <f>IF(Lançamentos!K293="","",Lançamentos!K293)</f>
        <v/>
      </c>
      <c r="L295" s="72" t="str">
        <f>IF(Lançamentos!L293="","",Lançamentos!L293)</f>
        <v/>
      </c>
      <c r="M295" s="74" t="str">
        <f>IF(Lançamentos!M293="","",Lançamentos!M293)</f>
        <v/>
      </c>
      <c r="N295" s="72" t="str">
        <f>IF(Lançamentos!N293="","",Lançamentos!N293)</f>
        <v/>
      </c>
      <c r="O295" s="73" t="str">
        <f>IF(Lançamentos!O293="","",Lançamentos!O293)</f>
        <v/>
      </c>
      <c r="P295" s="71" t="str">
        <f>IF(Lançamentos!P293="","",Lançamentos!P293)</f>
        <v/>
      </c>
      <c r="Q295" s="75" t="str">
        <f>IF(Lançamentos!Q293="","",Lançamentos!Q293)</f>
        <v/>
      </c>
      <c r="R295" s="73" t="str">
        <f>IF(Lançamentos!R293="","",Lançamentos!R293)</f>
        <v/>
      </c>
      <c r="S295" s="74" t="str">
        <f>IF(Lançamentos!S293="","",Lançamentos!S293)</f>
        <v/>
      </c>
    </row>
    <row r="296" spans="1:19" ht="24.95" customHeight="1" x14ac:dyDescent="0.25">
      <c r="A296" s="33">
        <v>290</v>
      </c>
      <c r="B296" s="77" t="str">
        <f>IFERROR(E296&amp;"-"&amp;COUNTIF($E$7:E296,E296),"")</f>
        <v>-284</v>
      </c>
      <c r="C296" s="70" t="str">
        <f t="shared" si="4"/>
        <v/>
      </c>
      <c r="D296" s="72" t="str">
        <f>IF(Lançamentos!D294="","",Lançamentos!D294)</f>
        <v/>
      </c>
      <c r="E296" s="73" t="str">
        <f>IF(Lançamentos!E294="","",Lançamentos!E294)</f>
        <v/>
      </c>
      <c r="F296" s="73" t="str">
        <f>IF(Lançamentos!F294="","",Lançamentos!F294)</f>
        <v/>
      </c>
      <c r="G296" s="74" t="str">
        <f>IF(Lançamentos!G294="","",Lançamentos!G294)</f>
        <v/>
      </c>
      <c r="H296" s="74" t="str">
        <f>IF(Lançamentos!H294="","",Lançamentos!H294)</f>
        <v/>
      </c>
      <c r="I296" s="74" t="str">
        <f>IF(Lançamentos!I294="","",Lançamentos!I294)</f>
        <v/>
      </c>
      <c r="J296" s="74" t="str">
        <f>IF(Lançamentos!J294="","",Lançamentos!J294)</f>
        <v/>
      </c>
      <c r="K296" s="74" t="str">
        <f>IF(Lançamentos!K294="","",Lançamentos!K294)</f>
        <v/>
      </c>
      <c r="L296" s="72" t="str">
        <f>IF(Lançamentos!L294="","",Lançamentos!L294)</f>
        <v/>
      </c>
      <c r="M296" s="74" t="str">
        <f>IF(Lançamentos!M294="","",Lançamentos!M294)</f>
        <v/>
      </c>
      <c r="N296" s="72" t="str">
        <f>IF(Lançamentos!N294="","",Lançamentos!N294)</f>
        <v/>
      </c>
      <c r="O296" s="73" t="str">
        <f>IF(Lançamentos!O294="","",Lançamentos!O294)</f>
        <v/>
      </c>
      <c r="P296" s="71" t="str">
        <f>IF(Lançamentos!P294="","",Lançamentos!P294)</f>
        <v/>
      </c>
      <c r="Q296" s="75" t="str">
        <f>IF(Lançamentos!Q294="","",Lançamentos!Q294)</f>
        <v/>
      </c>
      <c r="R296" s="73" t="str">
        <f>IF(Lançamentos!R294="","",Lançamentos!R294)</f>
        <v/>
      </c>
      <c r="S296" s="74" t="str">
        <f>IF(Lançamentos!S294="","",Lançamentos!S294)</f>
        <v/>
      </c>
    </row>
    <row r="297" spans="1:19" ht="24.95" customHeight="1" x14ac:dyDescent="0.25">
      <c r="A297" s="33">
        <v>291</v>
      </c>
      <c r="B297" s="77" t="str">
        <f>IFERROR(E297&amp;"-"&amp;COUNTIF($E$7:E297,E297),"")</f>
        <v>-285</v>
      </c>
      <c r="C297" s="70" t="str">
        <f t="shared" si="4"/>
        <v/>
      </c>
      <c r="D297" s="72" t="str">
        <f>IF(Lançamentos!D295="","",Lançamentos!D295)</f>
        <v/>
      </c>
      <c r="E297" s="73" t="str">
        <f>IF(Lançamentos!E295="","",Lançamentos!E295)</f>
        <v/>
      </c>
      <c r="F297" s="73" t="str">
        <f>IF(Lançamentos!F295="","",Lançamentos!F295)</f>
        <v/>
      </c>
      <c r="G297" s="74" t="str">
        <f>IF(Lançamentos!G295="","",Lançamentos!G295)</f>
        <v/>
      </c>
      <c r="H297" s="74" t="str">
        <f>IF(Lançamentos!H295="","",Lançamentos!H295)</f>
        <v/>
      </c>
      <c r="I297" s="74" t="str">
        <f>IF(Lançamentos!I295="","",Lançamentos!I295)</f>
        <v/>
      </c>
      <c r="J297" s="74" t="str">
        <f>IF(Lançamentos!J295="","",Lançamentos!J295)</f>
        <v/>
      </c>
      <c r="K297" s="74" t="str">
        <f>IF(Lançamentos!K295="","",Lançamentos!K295)</f>
        <v/>
      </c>
      <c r="L297" s="72" t="str">
        <f>IF(Lançamentos!L295="","",Lançamentos!L295)</f>
        <v/>
      </c>
      <c r="M297" s="74" t="str">
        <f>IF(Lançamentos!M295="","",Lançamentos!M295)</f>
        <v/>
      </c>
      <c r="N297" s="72" t="str">
        <f>IF(Lançamentos!N295="","",Lançamentos!N295)</f>
        <v/>
      </c>
      <c r="O297" s="73" t="str">
        <f>IF(Lançamentos!O295="","",Lançamentos!O295)</f>
        <v/>
      </c>
      <c r="P297" s="71" t="str">
        <f>IF(Lançamentos!P295="","",Lançamentos!P295)</f>
        <v/>
      </c>
      <c r="Q297" s="75" t="str">
        <f>IF(Lançamentos!Q295="","",Lançamentos!Q295)</f>
        <v/>
      </c>
      <c r="R297" s="73" t="str">
        <f>IF(Lançamentos!R295="","",Lançamentos!R295)</f>
        <v/>
      </c>
      <c r="S297" s="74" t="str">
        <f>IF(Lançamentos!S295="","",Lançamentos!S295)</f>
        <v/>
      </c>
    </row>
    <row r="298" spans="1:19" ht="24.95" customHeight="1" x14ac:dyDescent="0.25">
      <c r="A298" s="33">
        <v>292</v>
      </c>
      <c r="B298" s="77" t="str">
        <f>IFERROR(E298&amp;"-"&amp;COUNTIF($E$7:E298,E298),"")</f>
        <v>-286</v>
      </c>
      <c r="C298" s="70" t="str">
        <f t="shared" si="4"/>
        <v/>
      </c>
      <c r="D298" s="72" t="str">
        <f>IF(Lançamentos!D296="","",Lançamentos!D296)</f>
        <v/>
      </c>
      <c r="E298" s="73" t="str">
        <f>IF(Lançamentos!E296="","",Lançamentos!E296)</f>
        <v/>
      </c>
      <c r="F298" s="73" t="str">
        <f>IF(Lançamentos!F296="","",Lançamentos!F296)</f>
        <v/>
      </c>
      <c r="G298" s="74" t="str">
        <f>IF(Lançamentos!G296="","",Lançamentos!G296)</f>
        <v/>
      </c>
      <c r="H298" s="74" t="str">
        <f>IF(Lançamentos!H296="","",Lançamentos!H296)</f>
        <v/>
      </c>
      <c r="I298" s="74" t="str">
        <f>IF(Lançamentos!I296="","",Lançamentos!I296)</f>
        <v/>
      </c>
      <c r="J298" s="74" t="str">
        <f>IF(Lançamentos!J296="","",Lançamentos!J296)</f>
        <v/>
      </c>
      <c r="K298" s="74" t="str">
        <f>IF(Lançamentos!K296="","",Lançamentos!K296)</f>
        <v/>
      </c>
      <c r="L298" s="72" t="str">
        <f>IF(Lançamentos!L296="","",Lançamentos!L296)</f>
        <v/>
      </c>
      <c r="M298" s="74" t="str">
        <f>IF(Lançamentos!M296="","",Lançamentos!M296)</f>
        <v/>
      </c>
      <c r="N298" s="72" t="str">
        <f>IF(Lançamentos!N296="","",Lançamentos!N296)</f>
        <v/>
      </c>
      <c r="O298" s="73" t="str">
        <f>IF(Lançamentos!O296="","",Lançamentos!O296)</f>
        <v/>
      </c>
      <c r="P298" s="71" t="str">
        <f>IF(Lançamentos!P296="","",Lançamentos!P296)</f>
        <v/>
      </c>
      <c r="Q298" s="75" t="str">
        <f>IF(Lançamentos!Q296="","",Lançamentos!Q296)</f>
        <v/>
      </c>
      <c r="R298" s="73" t="str">
        <f>IF(Lançamentos!R296="","",Lançamentos!R296)</f>
        <v/>
      </c>
      <c r="S298" s="74" t="str">
        <f>IF(Lançamentos!S296="","",Lançamentos!S296)</f>
        <v/>
      </c>
    </row>
    <row r="299" spans="1:19" ht="24.95" customHeight="1" x14ac:dyDescent="0.25">
      <c r="A299" s="33">
        <v>293</v>
      </c>
      <c r="B299" s="77" t="str">
        <f>IFERROR(E299&amp;"-"&amp;COUNTIF($E$7:E299,E299),"")</f>
        <v>-287</v>
      </c>
      <c r="C299" s="70" t="str">
        <f t="shared" si="4"/>
        <v/>
      </c>
      <c r="D299" s="72" t="str">
        <f>IF(Lançamentos!D297="","",Lançamentos!D297)</f>
        <v/>
      </c>
      <c r="E299" s="73" t="str">
        <f>IF(Lançamentos!E297="","",Lançamentos!E297)</f>
        <v/>
      </c>
      <c r="F299" s="73" t="str">
        <f>IF(Lançamentos!F297="","",Lançamentos!F297)</f>
        <v/>
      </c>
      <c r="G299" s="74" t="str">
        <f>IF(Lançamentos!G297="","",Lançamentos!G297)</f>
        <v/>
      </c>
      <c r="H299" s="74" t="str">
        <f>IF(Lançamentos!H297="","",Lançamentos!H297)</f>
        <v/>
      </c>
      <c r="I299" s="74" t="str">
        <f>IF(Lançamentos!I297="","",Lançamentos!I297)</f>
        <v/>
      </c>
      <c r="J299" s="74" t="str">
        <f>IF(Lançamentos!J297="","",Lançamentos!J297)</f>
        <v/>
      </c>
      <c r="K299" s="74" t="str">
        <f>IF(Lançamentos!K297="","",Lançamentos!K297)</f>
        <v/>
      </c>
      <c r="L299" s="72" t="str">
        <f>IF(Lançamentos!L297="","",Lançamentos!L297)</f>
        <v/>
      </c>
      <c r="M299" s="74" t="str">
        <f>IF(Lançamentos!M297="","",Lançamentos!M297)</f>
        <v/>
      </c>
      <c r="N299" s="72" t="str">
        <f>IF(Lançamentos!N297="","",Lançamentos!N297)</f>
        <v/>
      </c>
      <c r="O299" s="73" t="str">
        <f>IF(Lançamentos!O297="","",Lançamentos!O297)</f>
        <v/>
      </c>
      <c r="P299" s="71" t="str">
        <f>IF(Lançamentos!P297="","",Lançamentos!P297)</f>
        <v/>
      </c>
      <c r="Q299" s="75" t="str">
        <f>IF(Lançamentos!Q297="","",Lançamentos!Q297)</f>
        <v/>
      </c>
      <c r="R299" s="73" t="str">
        <f>IF(Lançamentos!R297="","",Lançamentos!R297)</f>
        <v/>
      </c>
      <c r="S299" s="74" t="str">
        <f>IF(Lançamentos!S297="","",Lançamentos!S297)</f>
        <v/>
      </c>
    </row>
    <row r="300" spans="1:19" ht="24.95" customHeight="1" x14ac:dyDescent="0.25">
      <c r="A300" s="33">
        <v>294</v>
      </c>
      <c r="B300" s="77" t="str">
        <f>IFERROR(E300&amp;"-"&amp;COUNTIF($E$7:E300,E300),"")</f>
        <v>-288</v>
      </c>
      <c r="C300" s="70" t="str">
        <f t="shared" si="4"/>
        <v/>
      </c>
      <c r="D300" s="72" t="str">
        <f>IF(Lançamentos!D298="","",Lançamentos!D298)</f>
        <v/>
      </c>
      <c r="E300" s="73" t="str">
        <f>IF(Lançamentos!E298="","",Lançamentos!E298)</f>
        <v/>
      </c>
      <c r="F300" s="73" t="str">
        <f>IF(Lançamentos!F298="","",Lançamentos!F298)</f>
        <v/>
      </c>
      <c r="G300" s="74" t="str">
        <f>IF(Lançamentos!G298="","",Lançamentos!G298)</f>
        <v/>
      </c>
      <c r="H300" s="74" t="str">
        <f>IF(Lançamentos!H298="","",Lançamentos!H298)</f>
        <v/>
      </c>
      <c r="I300" s="74" t="str">
        <f>IF(Lançamentos!I298="","",Lançamentos!I298)</f>
        <v/>
      </c>
      <c r="J300" s="74" t="str">
        <f>IF(Lançamentos!J298="","",Lançamentos!J298)</f>
        <v/>
      </c>
      <c r="K300" s="74" t="str">
        <f>IF(Lançamentos!K298="","",Lançamentos!K298)</f>
        <v/>
      </c>
      <c r="L300" s="72" t="str">
        <f>IF(Lançamentos!L298="","",Lançamentos!L298)</f>
        <v/>
      </c>
      <c r="M300" s="74" t="str">
        <f>IF(Lançamentos!M298="","",Lançamentos!M298)</f>
        <v/>
      </c>
      <c r="N300" s="72" t="str">
        <f>IF(Lançamentos!N298="","",Lançamentos!N298)</f>
        <v/>
      </c>
      <c r="O300" s="73" t="str">
        <f>IF(Lançamentos!O298="","",Lançamentos!O298)</f>
        <v/>
      </c>
      <c r="P300" s="71" t="str">
        <f>IF(Lançamentos!P298="","",Lançamentos!P298)</f>
        <v/>
      </c>
      <c r="Q300" s="75" t="str">
        <f>IF(Lançamentos!Q298="","",Lançamentos!Q298)</f>
        <v/>
      </c>
      <c r="R300" s="73" t="str">
        <f>IF(Lançamentos!R298="","",Lançamentos!R298)</f>
        <v/>
      </c>
      <c r="S300" s="74" t="str">
        <f>IF(Lançamentos!S298="","",Lançamentos!S298)</f>
        <v/>
      </c>
    </row>
    <row r="301" spans="1:19" ht="24.95" customHeight="1" x14ac:dyDescent="0.25">
      <c r="A301" s="33">
        <v>295</v>
      </c>
      <c r="B301" s="77" t="str">
        <f>IFERROR(E301&amp;"-"&amp;COUNTIF($E$7:E301,E301),"")</f>
        <v>-289</v>
      </c>
      <c r="C301" s="70" t="str">
        <f t="shared" si="4"/>
        <v/>
      </c>
      <c r="D301" s="72" t="str">
        <f>IF(Lançamentos!D299="","",Lançamentos!D299)</f>
        <v/>
      </c>
      <c r="E301" s="73" t="str">
        <f>IF(Lançamentos!E299="","",Lançamentos!E299)</f>
        <v/>
      </c>
      <c r="F301" s="73" t="str">
        <f>IF(Lançamentos!F299="","",Lançamentos!F299)</f>
        <v/>
      </c>
      <c r="G301" s="74" t="str">
        <f>IF(Lançamentos!G299="","",Lançamentos!G299)</f>
        <v/>
      </c>
      <c r="H301" s="74" t="str">
        <f>IF(Lançamentos!H299="","",Lançamentos!H299)</f>
        <v/>
      </c>
      <c r="I301" s="74" t="str">
        <f>IF(Lançamentos!I299="","",Lançamentos!I299)</f>
        <v/>
      </c>
      <c r="J301" s="74" t="str">
        <f>IF(Lançamentos!J299="","",Lançamentos!J299)</f>
        <v/>
      </c>
      <c r="K301" s="74" t="str">
        <f>IF(Lançamentos!K299="","",Lançamentos!K299)</f>
        <v/>
      </c>
      <c r="L301" s="72" t="str">
        <f>IF(Lançamentos!L299="","",Lançamentos!L299)</f>
        <v/>
      </c>
      <c r="M301" s="74" t="str">
        <f>IF(Lançamentos!M299="","",Lançamentos!M299)</f>
        <v/>
      </c>
      <c r="N301" s="72" t="str">
        <f>IF(Lançamentos!N299="","",Lançamentos!N299)</f>
        <v/>
      </c>
      <c r="O301" s="73" t="str">
        <f>IF(Lançamentos!O299="","",Lançamentos!O299)</f>
        <v/>
      </c>
      <c r="P301" s="71" t="str">
        <f>IF(Lançamentos!P299="","",Lançamentos!P299)</f>
        <v/>
      </c>
      <c r="Q301" s="75" t="str">
        <f>IF(Lançamentos!Q299="","",Lançamentos!Q299)</f>
        <v/>
      </c>
      <c r="R301" s="73" t="str">
        <f>IF(Lançamentos!R299="","",Lançamentos!R299)</f>
        <v/>
      </c>
      <c r="S301" s="74" t="str">
        <f>IF(Lançamentos!S299="","",Lançamentos!S299)</f>
        <v/>
      </c>
    </row>
    <row r="302" spans="1:19" ht="24.95" customHeight="1" x14ac:dyDescent="0.25">
      <c r="A302" s="33">
        <v>296</v>
      </c>
      <c r="B302" s="77" t="str">
        <f>IFERROR(E302&amp;"-"&amp;COUNTIF($E$7:E302,E302),"")</f>
        <v>-290</v>
      </c>
      <c r="C302" s="70" t="str">
        <f t="shared" si="4"/>
        <v/>
      </c>
      <c r="D302" s="72" t="str">
        <f>IF(Lançamentos!D300="","",Lançamentos!D300)</f>
        <v/>
      </c>
      <c r="E302" s="73" t="str">
        <f>IF(Lançamentos!E300="","",Lançamentos!E300)</f>
        <v/>
      </c>
      <c r="F302" s="73" t="str">
        <f>IF(Lançamentos!F300="","",Lançamentos!F300)</f>
        <v/>
      </c>
      <c r="G302" s="74" t="str">
        <f>IF(Lançamentos!G300="","",Lançamentos!G300)</f>
        <v/>
      </c>
      <c r="H302" s="74" t="str">
        <f>IF(Lançamentos!H300="","",Lançamentos!H300)</f>
        <v/>
      </c>
      <c r="I302" s="74" t="str">
        <f>IF(Lançamentos!I300="","",Lançamentos!I300)</f>
        <v/>
      </c>
      <c r="J302" s="74" t="str">
        <f>IF(Lançamentos!J300="","",Lançamentos!J300)</f>
        <v/>
      </c>
      <c r="K302" s="74" t="str">
        <f>IF(Lançamentos!K300="","",Lançamentos!K300)</f>
        <v/>
      </c>
      <c r="L302" s="72" t="str">
        <f>IF(Lançamentos!L300="","",Lançamentos!L300)</f>
        <v/>
      </c>
      <c r="M302" s="74" t="str">
        <f>IF(Lançamentos!M300="","",Lançamentos!M300)</f>
        <v/>
      </c>
      <c r="N302" s="72" t="str">
        <f>IF(Lançamentos!N300="","",Lançamentos!N300)</f>
        <v/>
      </c>
      <c r="O302" s="73" t="str">
        <f>IF(Lançamentos!O300="","",Lançamentos!O300)</f>
        <v/>
      </c>
      <c r="P302" s="71" t="str">
        <f>IF(Lançamentos!P300="","",Lançamentos!P300)</f>
        <v/>
      </c>
      <c r="Q302" s="75" t="str">
        <f>IF(Lançamentos!Q300="","",Lançamentos!Q300)</f>
        <v/>
      </c>
      <c r="R302" s="73" t="str">
        <f>IF(Lançamentos!R300="","",Lançamentos!R300)</f>
        <v/>
      </c>
      <c r="S302" s="74" t="str">
        <f>IF(Lançamentos!S300="","",Lançamentos!S300)</f>
        <v/>
      </c>
    </row>
    <row r="303" spans="1:19" ht="24.95" customHeight="1" x14ac:dyDescent="0.25">
      <c r="A303" s="33">
        <v>297</v>
      </c>
      <c r="B303" s="77" t="str">
        <f>IFERROR(E303&amp;"-"&amp;COUNTIF($E$7:E303,E303),"")</f>
        <v>-291</v>
      </c>
      <c r="C303" s="70" t="str">
        <f t="shared" si="4"/>
        <v/>
      </c>
      <c r="D303" s="72" t="str">
        <f>IF(Lançamentos!D301="","",Lançamentos!D301)</f>
        <v/>
      </c>
      <c r="E303" s="73" t="str">
        <f>IF(Lançamentos!E301="","",Lançamentos!E301)</f>
        <v/>
      </c>
      <c r="F303" s="73" t="str">
        <f>IF(Lançamentos!F301="","",Lançamentos!F301)</f>
        <v/>
      </c>
      <c r="G303" s="74" t="str">
        <f>IF(Lançamentos!G301="","",Lançamentos!G301)</f>
        <v/>
      </c>
      <c r="H303" s="74" t="str">
        <f>IF(Lançamentos!H301="","",Lançamentos!H301)</f>
        <v/>
      </c>
      <c r="I303" s="74" t="str">
        <f>IF(Lançamentos!I301="","",Lançamentos!I301)</f>
        <v/>
      </c>
      <c r="J303" s="74" t="str">
        <f>IF(Lançamentos!J301="","",Lançamentos!J301)</f>
        <v/>
      </c>
      <c r="K303" s="74" t="str">
        <f>IF(Lançamentos!K301="","",Lançamentos!K301)</f>
        <v/>
      </c>
      <c r="L303" s="72" t="str">
        <f>IF(Lançamentos!L301="","",Lançamentos!L301)</f>
        <v/>
      </c>
      <c r="M303" s="74" t="str">
        <f>IF(Lançamentos!M301="","",Lançamentos!M301)</f>
        <v/>
      </c>
      <c r="N303" s="72" t="str">
        <f>IF(Lançamentos!N301="","",Lançamentos!N301)</f>
        <v/>
      </c>
      <c r="O303" s="73" t="str">
        <f>IF(Lançamentos!O301="","",Lançamentos!O301)</f>
        <v/>
      </c>
      <c r="P303" s="71" t="str">
        <f>IF(Lançamentos!P301="","",Lançamentos!P301)</f>
        <v/>
      </c>
      <c r="Q303" s="75" t="str">
        <f>IF(Lançamentos!Q301="","",Lançamentos!Q301)</f>
        <v/>
      </c>
      <c r="R303" s="73" t="str">
        <f>IF(Lançamentos!R301="","",Lançamentos!R301)</f>
        <v/>
      </c>
      <c r="S303" s="74" t="str">
        <f>IF(Lançamentos!S301="","",Lançamentos!S301)</f>
        <v/>
      </c>
    </row>
    <row r="304" spans="1:19" ht="24.95" customHeight="1" x14ac:dyDescent="0.25">
      <c r="A304" s="33">
        <v>298</v>
      </c>
      <c r="B304" s="77" t="str">
        <f>IFERROR(E304&amp;"-"&amp;COUNTIF($E$7:E304,E304),"")</f>
        <v>-292</v>
      </c>
      <c r="C304" s="70" t="str">
        <f t="shared" si="4"/>
        <v/>
      </c>
      <c r="D304" s="72" t="str">
        <f>IF(Lançamentos!D302="","",Lançamentos!D302)</f>
        <v/>
      </c>
      <c r="E304" s="73" t="str">
        <f>IF(Lançamentos!E302="","",Lançamentos!E302)</f>
        <v/>
      </c>
      <c r="F304" s="73" t="str">
        <f>IF(Lançamentos!F302="","",Lançamentos!F302)</f>
        <v/>
      </c>
      <c r="G304" s="74" t="str">
        <f>IF(Lançamentos!G302="","",Lançamentos!G302)</f>
        <v/>
      </c>
      <c r="H304" s="74" t="str">
        <f>IF(Lançamentos!H302="","",Lançamentos!H302)</f>
        <v/>
      </c>
      <c r="I304" s="74" t="str">
        <f>IF(Lançamentos!I302="","",Lançamentos!I302)</f>
        <v/>
      </c>
      <c r="J304" s="74" t="str">
        <f>IF(Lançamentos!J302="","",Lançamentos!J302)</f>
        <v/>
      </c>
      <c r="K304" s="74" t="str">
        <f>IF(Lançamentos!K302="","",Lançamentos!K302)</f>
        <v/>
      </c>
      <c r="L304" s="72" t="str">
        <f>IF(Lançamentos!L302="","",Lançamentos!L302)</f>
        <v/>
      </c>
      <c r="M304" s="74" t="str">
        <f>IF(Lançamentos!M302="","",Lançamentos!M302)</f>
        <v/>
      </c>
      <c r="N304" s="72" t="str">
        <f>IF(Lançamentos!N302="","",Lançamentos!N302)</f>
        <v/>
      </c>
      <c r="O304" s="73" t="str">
        <f>IF(Lançamentos!O302="","",Lançamentos!O302)</f>
        <v/>
      </c>
      <c r="P304" s="71" t="str">
        <f>IF(Lançamentos!P302="","",Lançamentos!P302)</f>
        <v/>
      </c>
      <c r="Q304" s="75" t="str">
        <f>IF(Lançamentos!Q302="","",Lançamentos!Q302)</f>
        <v/>
      </c>
      <c r="R304" s="73" t="str">
        <f>IF(Lançamentos!R302="","",Lançamentos!R302)</f>
        <v/>
      </c>
      <c r="S304" s="74" t="str">
        <f>IF(Lançamentos!S302="","",Lançamentos!S302)</f>
        <v/>
      </c>
    </row>
    <row r="305" spans="1:19" ht="24.95" customHeight="1" x14ac:dyDescent="0.25">
      <c r="A305" s="33">
        <v>299</v>
      </c>
      <c r="B305" s="77" t="str">
        <f>IFERROR(E305&amp;"-"&amp;COUNTIF($E$7:E305,E305),"")</f>
        <v>-293</v>
      </c>
      <c r="C305" s="70" t="str">
        <f t="shared" si="4"/>
        <v/>
      </c>
      <c r="D305" s="72" t="str">
        <f>IF(Lançamentos!D303="","",Lançamentos!D303)</f>
        <v/>
      </c>
      <c r="E305" s="73" t="str">
        <f>IF(Lançamentos!E303="","",Lançamentos!E303)</f>
        <v/>
      </c>
      <c r="F305" s="73" t="str">
        <f>IF(Lançamentos!F303="","",Lançamentos!F303)</f>
        <v/>
      </c>
      <c r="G305" s="74" t="str">
        <f>IF(Lançamentos!G303="","",Lançamentos!G303)</f>
        <v/>
      </c>
      <c r="H305" s="74" t="str">
        <f>IF(Lançamentos!H303="","",Lançamentos!H303)</f>
        <v/>
      </c>
      <c r="I305" s="74" t="str">
        <f>IF(Lançamentos!I303="","",Lançamentos!I303)</f>
        <v/>
      </c>
      <c r="J305" s="74" t="str">
        <f>IF(Lançamentos!J303="","",Lançamentos!J303)</f>
        <v/>
      </c>
      <c r="K305" s="74" t="str">
        <f>IF(Lançamentos!K303="","",Lançamentos!K303)</f>
        <v/>
      </c>
      <c r="L305" s="72" t="str">
        <f>IF(Lançamentos!L303="","",Lançamentos!L303)</f>
        <v/>
      </c>
      <c r="M305" s="74" t="str">
        <f>IF(Lançamentos!M303="","",Lançamentos!M303)</f>
        <v/>
      </c>
      <c r="N305" s="72" t="str">
        <f>IF(Lançamentos!N303="","",Lançamentos!N303)</f>
        <v/>
      </c>
      <c r="O305" s="73" t="str">
        <f>IF(Lançamentos!O303="","",Lançamentos!O303)</f>
        <v/>
      </c>
      <c r="P305" s="71" t="str">
        <f>IF(Lançamentos!P303="","",Lançamentos!P303)</f>
        <v/>
      </c>
      <c r="Q305" s="75" t="str">
        <f>IF(Lançamentos!Q303="","",Lançamentos!Q303)</f>
        <v/>
      </c>
      <c r="R305" s="73" t="str">
        <f>IF(Lançamentos!R303="","",Lançamentos!R303)</f>
        <v/>
      </c>
      <c r="S305" s="74" t="str">
        <f>IF(Lançamentos!S303="","",Lançamentos!S303)</f>
        <v/>
      </c>
    </row>
    <row r="306" spans="1:19" ht="24.95" customHeight="1" x14ac:dyDescent="0.25">
      <c r="A306" s="33">
        <v>300</v>
      </c>
      <c r="B306" s="77" t="str">
        <f>IFERROR(E306&amp;"-"&amp;COUNTIF($E$7:E306,E306),"")</f>
        <v>-294</v>
      </c>
      <c r="C306" s="70" t="str">
        <f t="shared" si="4"/>
        <v/>
      </c>
      <c r="D306" s="72" t="str">
        <f>IF(Lançamentos!D304="","",Lançamentos!D304)</f>
        <v/>
      </c>
      <c r="E306" s="73" t="str">
        <f>IF(Lançamentos!E304="","",Lançamentos!E304)</f>
        <v/>
      </c>
      <c r="F306" s="73" t="str">
        <f>IF(Lançamentos!F304="","",Lançamentos!F304)</f>
        <v/>
      </c>
      <c r="G306" s="74" t="str">
        <f>IF(Lançamentos!G304="","",Lançamentos!G304)</f>
        <v/>
      </c>
      <c r="H306" s="74" t="str">
        <f>IF(Lançamentos!H304="","",Lançamentos!H304)</f>
        <v/>
      </c>
      <c r="I306" s="74" t="str">
        <f>IF(Lançamentos!I304="","",Lançamentos!I304)</f>
        <v/>
      </c>
      <c r="J306" s="74" t="str">
        <f>IF(Lançamentos!J304="","",Lançamentos!J304)</f>
        <v/>
      </c>
      <c r="K306" s="74" t="str">
        <f>IF(Lançamentos!K304="","",Lançamentos!K304)</f>
        <v/>
      </c>
      <c r="L306" s="72" t="str">
        <f>IF(Lançamentos!L304="","",Lançamentos!L304)</f>
        <v/>
      </c>
      <c r="M306" s="74" t="str">
        <f>IF(Lançamentos!M304="","",Lançamentos!M304)</f>
        <v/>
      </c>
      <c r="N306" s="72" t="str">
        <f>IF(Lançamentos!N304="","",Lançamentos!N304)</f>
        <v/>
      </c>
      <c r="O306" s="73" t="str">
        <f>IF(Lançamentos!O304="","",Lançamentos!O304)</f>
        <v/>
      </c>
      <c r="P306" s="71" t="str">
        <f>IF(Lançamentos!P304="","",Lançamentos!P304)</f>
        <v/>
      </c>
      <c r="Q306" s="75" t="str">
        <f>IF(Lançamentos!Q304="","",Lançamentos!Q304)</f>
        <v/>
      </c>
      <c r="R306" s="73" t="str">
        <f>IF(Lançamentos!R304="","",Lançamentos!R304)</f>
        <v/>
      </c>
      <c r="S306" s="74" t="str">
        <f>IF(Lançamentos!S304="","",Lançamentos!S304)</f>
        <v/>
      </c>
    </row>
    <row r="307" spans="1:19" ht="24.95" customHeight="1" x14ac:dyDescent="0.25">
      <c r="A307" s="33">
        <v>301</v>
      </c>
      <c r="B307" s="77" t="str">
        <f>IFERROR(E307&amp;"-"&amp;COUNTIF($E$7:E307,E307),"")</f>
        <v>-295</v>
      </c>
      <c r="C307" s="70" t="str">
        <f t="shared" si="4"/>
        <v/>
      </c>
      <c r="D307" s="72" t="str">
        <f>IF(Lançamentos!D305="","",Lançamentos!D305)</f>
        <v/>
      </c>
      <c r="E307" s="73" t="str">
        <f>IF(Lançamentos!E305="","",Lançamentos!E305)</f>
        <v/>
      </c>
      <c r="F307" s="73" t="str">
        <f>IF(Lançamentos!F305="","",Lançamentos!F305)</f>
        <v/>
      </c>
      <c r="G307" s="74" t="str">
        <f>IF(Lançamentos!G305="","",Lançamentos!G305)</f>
        <v/>
      </c>
      <c r="H307" s="74" t="str">
        <f>IF(Lançamentos!H305="","",Lançamentos!H305)</f>
        <v/>
      </c>
      <c r="I307" s="74" t="str">
        <f>IF(Lançamentos!I305="","",Lançamentos!I305)</f>
        <v/>
      </c>
      <c r="J307" s="74" t="str">
        <f>IF(Lançamentos!J305="","",Lançamentos!J305)</f>
        <v/>
      </c>
      <c r="K307" s="74" t="str">
        <f>IF(Lançamentos!K305="","",Lançamentos!K305)</f>
        <v/>
      </c>
      <c r="L307" s="72" t="str">
        <f>IF(Lançamentos!L305="","",Lançamentos!L305)</f>
        <v/>
      </c>
      <c r="M307" s="74" t="str">
        <f>IF(Lançamentos!M305="","",Lançamentos!M305)</f>
        <v/>
      </c>
      <c r="N307" s="72" t="str">
        <f>IF(Lançamentos!N305="","",Lançamentos!N305)</f>
        <v/>
      </c>
      <c r="O307" s="73" t="str">
        <f>IF(Lançamentos!O305="","",Lançamentos!O305)</f>
        <v/>
      </c>
      <c r="P307" s="71" t="str">
        <f>IF(Lançamentos!P305="","",Lançamentos!P305)</f>
        <v/>
      </c>
      <c r="Q307" s="75" t="str">
        <f>IF(Lançamentos!Q305="","",Lançamentos!Q305)</f>
        <v/>
      </c>
      <c r="R307" s="73" t="str">
        <f>IF(Lançamentos!R305="","",Lançamentos!R305)</f>
        <v/>
      </c>
      <c r="S307" s="74" t="str">
        <f>IF(Lançamentos!S305="","",Lançamentos!S305)</f>
        <v/>
      </c>
    </row>
    <row r="308" spans="1:19" ht="24.95" customHeight="1" x14ac:dyDescent="0.25">
      <c r="A308" s="33">
        <v>302</v>
      </c>
      <c r="B308" s="77" t="str">
        <f>IFERROR(E308&amp;"-"&amp;COUNTIF($E$7:E308,E308),"")</f>
        <v>-296</v>
      </c>
      <c r="C308" s="70" t="str">
        <f t="shared" si="4"/>
        <v/>
      </c>
      <c r="D308" s="72" t="str">
        <f>IF(Lançamentos!D306="","",Lançamentos!D306)</f>
        <v/>
      </c>
      <c r="E308" s="73" t="str">
        <f>IF(Lançamentos!E306="","",Lançamentos!E306)</f>
        <v/>
      </c>
      <c r="F308" s="73" t="str">
        <f>IF(Lançamentos!F306="","",Lançamentos!F306)</f>
        <v/>
      </c>
      <c r="G308" s="74" t="str">
        <f>IF(Lançamentos!G306="","",Lançamentos!G306)</f>
        <v/>
      </c>
      <c r="H308" s="74" t="str">
        <f>IF(Lançamentos!H306="","",Lançamentos!H306)</f>
        <v/>
      </c>
      <c r="I308" s="74" t="str">
        <f>IF(Lançamentos!I306="","",Lançamentos!I306)</f>
        <v/>
      </c>
      <c r="J308" s="74" t="str">
        <f>IF(Lançamentos!J306="","",Lançamentos!J306)</f>
        <v/>
      </c>
      <c r="K308" s="74" t="str">
        <f>IF(Lançamentos!K306="","",Lançamentos!K306)</f>
        <v/>
      </c>
      <c r="L308" s="72" t="str">
        <f>IF(Lançamentos!L306="","",Lançamentos!L306)</f>
        <v/>
      </c>
      <c r="M308" s="74" t="str">
        <f>IF(Lançamentos!M306="","",Lançamentos!M306)</f>
        <v/>
      </c>
      <c r="N308" s="72" t="str">
        <f>IF(Lançamentos!N306="","",Lançamentos!N306)</f>
        <v/>
      </c>
      <c r="O308" s="73" t="str">
        <f>IF(Lançamentos!O306="","",Lançamentos!O306)</f>
        <v/>
      </c>
      <c r="P308" s="71" t="str">
        <f>IF(Lançamentos!P306="","",Lançamentos!P306)</f>
        <v/>
      </c>
      <c r="Q308" s="75" t="str">
        <f>IF(Lançamentos!Q306="","",Lançamentos!Q306)</f>
        <v/>
      </c>
      <c r="R308" s="73" t="str">
        <f>IF(Lançamentos!R306="","",Lançamentos!R306)</f>
        <v/>
      </c>
      <c r="S308" s="74" t="str">
        <f>IF(Lançamentos!S306="","",Lançamentos!S306)</f>
        <v/>
      </c>
    </row>
    <row r="309" spans="1:19" ht="24.95" customHeight="1" x14ac:dyDescent="0.25">
      <c r="A309" s="33">
        <v>303</v>
      </c>
      <c r="B309" s="77" t="str">
        <f>IFERROR(E309&amp;"-"&amp;COUNTIF($E$7:E309,E309),"")</f>
        <v>-297</v>
      </c>
      <c r="C309" s="70" t="str">
        <f t="shared" si="4"/>
        <v/>
      </c>
      <c r="D309" s="72" t="str">
        <f>IF(Lançamentos!D307="","",Lançamentos!D307)</f>
        <v/>
      </c>
      <c r="E309" s="73" t="str">
        <f>IF(Lançamentos!E307="","",Lançamentos!E307)</f>
        <v/>
      </c>
      <c r="F309" s="73" t="str">
        <f>IF(Lançamentos!F307="","",Lançamentos!F307)</f>
        <v/>
      </c>
      <c r="G309" s="74" t="str">
        <f>IF(Lançamentos!G307="","",Lançamentos!G307)</f>
        <v/>
      </c>
      <c r="H309" s="74" t="str">
        <f>IF(Lançamentos!H307="","",Lançamentos!H307)</f>
        <v/>
      </c>
      <c r="I309" s="74" t="str">
        <f>IF(Lançamentos!I307="","",Lançamentos!I307)</f>
        <v/>
      </c>
      <c r="J309" s="74" t="str">
        <f>IF(Lançamentos!J307="","",Lançamentos!J307)</f>
        <v/>
      </c>
      <c r="K309" s="74" t="str">
        <f>IF(Lançamentos!K307="","",Lançamentos!K307)</f>
        <v/>
      </c>
      <c r="L309" s="72" t="str">
        <f>IF(Lançamentos!L307="","",Lançamentos!L307)</f>
        <v/>
      </c>
      <c r="M309" s="74" t="str">
        <f>IF(Lançamentos!M307="","",Lançamentos!M307)</f>
        <v/>
      </c>
      <c r="N309" s="72" t="str">
        <f>IF(Lançamentos!N307="","",Lançamentos!N307)</f>
        <v/>
      </c>
      <c r="O309" s="73" t="str">
        <f>IF(Lançamentos!O307="","",Lançamentos!O307)</f>
        <v/>
      </c>
      <c r="P309" s="71" t="str">
        <f>IF(Lançamentos!P307="","",Lançamentos!P307)</f>
        <v/>
      </c>
      <c r="Q309" s="75" t="str">
        <f>IF(Lançamentos!Q307="","",Lançamentos!Q307)</f>
        <v/>
      </c>
      <c r="R309" s="73" t="str">
        <f>IF(Lançamentos!R307="","",Lançamentos!R307)</f>
        <v/>
      </c>
      <c r="S309" s="74" t="str">
        <f>IF(Lançamentos!S307="","",Lançamentos!S307)</f>
        <v/>
      </c>
    </row>
    <row r="310" spans="1:19" ht="24.95" customHeight="1" x14ac:dyDescent="0.25">
      <c r="A310" s="33">
        <v>304</v>
      </c>
      <c r="B310" s="77" t="str">
        <f>IFERROR(E310&amp;"-"&amp;COUNTIF($E$7:E310,E310),"")</f>
        <v>-298</v>
      </c>
      <c r="C310" s="70" t="str">
        <f t="shared" si="4"/>
        <v/>
      </c>
      <c r="D310" s="72" t="str">
        <f>IF(Lançamentos!D308="","",Lançamentos!D308)</f>
        <v/>
      </c>
      <c r="E310" s="73" t="str">
        <f>IF(Lançamentos!E308="","",Lançamentos!E308)</f>
        <v/>
      </c>
      <c r="F310" s="73" t="str">
        <f>IF(Lançamentos!F308="","",Lançamentos!F308)</f>
        <v/>
      </c>
      <c r="G310" s="74" t="str">
        <f>IF(Lançamentos!G308="","",Lançamentos!G308)</f>
        <v/>
      </c>
      <c r="H310" s="74" t="str">
        <f>IF(Lançamentos!H308="","",Lançamentos!H308)</f>
        <v/>
      </c>
      <c r="I310" s="74" t="str">
        <f>IF(Lançamentos!I308="","",Lançamentos!I308)</f>
        <v/>
      </c>
      <c r="J310" s="74" t="str">
        <f>IF(Lançamentos!J308="","",Lançamentos!J308)</f>
        <v/>
      </c>
      <c r="K310" s="74" t="str">
        <f>IF(Lançamentos!K308="","",Lançamentos!K308)</f>
        <v/>
      </c>
      <c r="L310" s="72" t="str">
        <f>IF(Lançamentos!L308="","",Lançamentos!L308)</f>
        <v/>
      </c>
      <c r="M310" s="74" t="str">
        <f>IF(Lançamentos!M308="","",Lançamentos!M308)</f>
        <v/>
      </c>
      <c r="N310" s="72" t="str">
        <f>IF(Lançamentos!N308="","",Lançamentos!N308)</f>
        <v/>
      </c>
      <c r="O310" s="73" t="str">
        <f>IF(Lançamentos!O308="","",Lançamentos!O308)</f>
        <v/>
      </c>
      <c r="P310" s="71" t="str">
        <f>IF(Lançamentos!P308="","",Lançamentos!P308)</f>
        <v/>
      </c>
      <c r="Q310" s="75" t="str">
        <f>IF(Lançamentos!Q308="","",Lançamentos!Q308)</f>
        <v/>
      </c>
      <c r="R310" s="73" t="str">
        <f>IF(Lançamentos!R308="","",Lançamentos!R308)</f>
        <v/>
      </c>
      <c r="S310" s="74" t="str">
        <f>IF(Lançamentos!S308="","",Lançamentos!S308)</f>
        <v/>
      </c>
    </row>
    <row r="311" spans="1:19" ht="24.95" customHeight="1" x14ac:dyDescent="0.25">
      <c r="A311" s="33">
        <v>305</v>
      </c>
      <c r="B311" s="77" t="str">
        <f>IFERROR(E311&amp;"-"&amp;COUNTIF($E$7:E311,E311),"")</f>
        <v>-299</v>
      </c>
      <c r="C311" s="70" t="str">
        <f t="shared" si="4"/>
        <v/>
      </c>
      <c r="D311" s="72" t="str">
        <f>IF(Lançamentos!D309="","",Lançamentos!D309)</f>
        <v/>
      </c>
      <c r="E311" s="73" t="str">
        <f>IF(Lançamentos!E309="","",Lançamentos!E309)</f>
        <v/>
      </c>
      <c r="F311" s="73" t="str">
        <f>IF(Lançamentos!F309="","",Lançamentos!F309)</f>
        <v/>
      </c>
      <c r="G311" s="74" t="str">
        <f>IF(Lançamentos!G309="","",Lançamentos!G309)</f>
        <v/>
      </c>
      <c r="H311" s="74" t="str">
        <f>IF(Lançamentos!H309="","",Lançamentos!H309)</f>
        <v/>
      </c>
      <c r="I311" s="74" t="str">
        <f>IF(Lançamentos!I309="","",Lançamentos!I309)</f>
        <v/>
      </c>
      <c r="J311" s="74" t="str">
        <f>IF(Lançamentos!J309="","",Lançamentos!J309)</f>
        <v/>
      </c>
      <c r="K311" s="74" t="str">
        <f>IF(Lançamentos!K309="","",Lançamentos!K309)</f>
        <v/>
      </c>
      <c r="L311" s="72" t="str">
        <f>IF(Lançamentos!L309="","",Lançamentos!L309)</f>
        <v/>
      </c>
      <c r="M311" s="74" t="str">
        <f>IF(Lançamentos!M309="","",Lançamentos!M309)</f>
        <v/>
      </c>
      <c r="N311" s="72" t="str">
        <f>IF(Lançamentos!N309="","",Lançamentos!N309)</f>
        <v/>
      </c>
      <c r="O311" s="73" t="str">
        <f>IF(Lançamentos!O309="","",Lançamentos!O309)</f>
        <v/>
      </c>
      <c r="P311" s="71" t="str">
        <f>IF(Lançamentos!P309="","",Lançamentos!P309)</f>
        <v/>
      </c>
      <c r="Q311" s="75" t="str">
        <f>IF(Lançamentos!Q309="","",Lançamentos!Q309)</f>
        <v/>
      </c>
      <c r="R311" s="73" t="str">
        <f>IF(Lançamentos!R309="","",Lançamentos!R309)</f>
        <v/>
      </c>
      <c r="S311" s="74" t="str">
        <f>IF(Lançamentos!S309="","",Lançamentos!S309)</f>
        <v/>
      </c>
    </row>
    <row r="312" spans="1:19" ht="24.95" customHeight="1" x14ac:dyDescent="0.25">
      <c r="A312" s="33">
        <v>306</v>
      </c>
      <c r="B312" s="77" t="str">
        <f>IFERROR(E312&amp;"-"&amp;COUNTIF($E$7:E312,E312),"")</f>
        <v>-300</v>
      </c>
      <c r="C312" s="70" t="str">
        <f t="shared" si="4"/>
        <v/>
      </c>
      <c r="D312" s="72" t="str">
        <f>IF(Lançamentos!D310="","",Lançamentos!D310)</f>
        <v/>
      </c>
      <c r="E312" s="73" t="str">
        <f>IF(Lançamentos!E310="","",Lançamentos!E310)</f>
        <v/>
      </c>
      <c r="F312" s="73" t="str">
        <f>IF(Lançamentos!F310="","",Lançamentos!F310)</f>
        <v/>
      </c>
      <c r="G312" s="74" t="str">
        <f>IF(Lançamentos!G310="","",Lançamentos!G310)</f>
        <v/>
      </c>
      <c r="H312" s="74" t="str">
        <f>IF(Lançamentos!H310="","",Lançamentos!H310)</f>
        <v/>
      </c>
      <c r="I312" s="74" t="str">
        <f>IF(Lançamentos!I310="","",Lançamentos!I310)</f>
        <v/>
      </c>
      <c r="J312" s="74" t="str">
        <f>IF(Lançamentos!J310="","",Lançamentos!J310)</f>
        <v/>
      </c>
      <c r="K312" s="74" t="str">
        <f>IF(Lançamentos!K310="","",Lançamentos!K310)</f>
        <v/>
      </c>
      <c r="L312" s="72" t="str">
        <f>IF(Lançamentos!L310="","",Lançamentos!L310)</f>
        <v/>
      </c>
      <c r="M312" s="74" t="str">
        <f>IF(Lançamentos!M310="","",Lançamentos!M310)</f>
        <v/>
      </c>
      <c r="N312" s="72" t="str">
        <f>IF(Lançamentos!N310="","",Lançamentos!N310)</f>
        <v/>
      </c>
      <c r="O312" s="73" t="str">
        <f>IF(Lançamentos!O310="","",Lançamentos!O310)</f>
        <v/>
      </c>
      <c r="P312" s="71" t="str">
        <f>IF(Lançamentos!P310="","",Lançamentos!P310)</f>
        <v/>
      </c>
      <c r="Q312" s="75" t="str">
        <f>IF(Lançamentos!Q310="","",Lançamentos!Q310)</f>
        <v/>
      </c>
      <c r="R312" s="73" t="str">
        <f>IF(Lançamentos!R310="","",Lançamentos!R310)</f>
        <v/>
      </c>
      <c r="S312" s="74" t="str">
        <f>IF(Lançamentos!S310="","",Lançamentos!S310)</f>
        <v/>
      </c>
    </row>
    <row r="313" spans="1:19" ht="24.95" customHeight="1" x14ac:dyDescent="0.25">
      <c r="A313" s="33">
        <v>307</v>
      </c>
      <c r="B313" s="77" t="str">
        <f>IFERROR(E313&amp;"-"&amp;COUNTIF($E$7:E313,E313),"")</f>
        <v>-301</v>
      </c>
      <c r="C313" s="70" t="str">
        <f t="shared" si="4"/>
        <v/>
      </c>
      <c r="D313" s="72" t="str">
        <f>IF(Lançamentos!D311="","",Lançamentos!D311)</f>
        <v/>
      </c>
      <c r="E313" s="73" t="str">
        <f>IF(Lançamentos!E311="","",Lançamentos!E311)</f>
        <v/>
      </c>
      <c r="F313" s="73" t="str">
        <f>IF(Lançamentos!F311="","",Lançamentos!F311)</f>
        <v/>
      </c>
      <c r="G313" s="74" t="str">
        <f>IF(Lançamentos!G311="","",Lançamentos!G311)</f>
        <v/>
      </c>
      <c r="H313" s="74" t="str">
        <f>IF(Lançamentos!H311="","",Lançamentos!H311)</f>
        <v/>
      </c>
      <c r="I313" s="74" t="str">
        <f>IF(Lançamentos!I311="","",Lançamentos!I311)</f>
        <v/>
      </c>
      <c r="J313" s="74" t="str">
        <f>IF(Lançamentos!J311="","",Lançamentos!J311)</f>
        <v/>
      </c>
      <c r="K313" s="74" t="str">
        <f>IF(Lançamentos!K311="","",Lançamentos!K311)</f>
        <v/>
      </c>
      <c r="L313" s="72" t="str">
        <f>IF(Lançamentos!L311="","",Lançamentos!L311)</f>
        <v/>
      </c>
      <c r="M313" s="74" t="str">
        <f>IF(Lançamentos!M311="","",Lançamentos!M311)</f>
        <v/>
      </c>
      <c r="N313" s="72" t="str">
        <f>IF(Lançamentos!N311="","",Lançamentos!N311)</f>
        <v/>
      </c>
      <c r="O313" s="73" t="str">
        <f>IF(Lançamentos!O311="","",Lançamentos!O311)</f>
        <v/>
      </c>
      <c r="P313" s="71" t="str">
        <f>IF(Lançamentos!P311="","",Lançamentos!P311)</f>
        <v/>
      </c>
      <c r="Q313" s="75" t="str">
        <f>IF(Lançamentos!Q311="","",Lançamentos!Q311)</f>
        <v/>
      </c>
      <c r="R313" s="73" t="str">
        <f>IF(Lançamentos!R311="","",Lançamentos!R311)</f>
        <v/>
      </c>
      <c r="S313" s="74" t="str">
        <f>IF(Lançamentos!S311="","",Lançamentos!S311)</f>
        <v/>
      </c>
    </row>
    <row r="314" spans="1:19" ht="24.95" customHeight="1" x14ac:dyDescent="0.25">
      <c r="A314" s="33">
        <v>308</v>
      </c>
      <c r="B314" s="77" t="str">
        <f>IFERROR(E314&amp;"-"&amp;COUNTIF($E$7:E314,E314),"")</f>
        <v>-302</v>
      </c>
      <c r="C314" s="70" t="str">
        <f t="shared" si="4"/>
        <v/>
      </c>
      <c r="D314" s="72" t="str">
        <f>IF(Lançamentos!D312="","",Lançamentos!D312)</f>
        <v/>
      </c>
      <c r="E314" s="73" t="str">
        <f>IF(Lançamentos!E312="","",Lançamentos!E312)</f>
        <v/>
      </c>
      <c r="F314" s="73" t="str">
        <f>IF(Lançamentos!F312="","",Lançamentos!F312)</f>
        <v/>
      </c>
      <c r="G314" s="74" t="str">
        <f>IF(Lançamentos!G312="","",Lançamentos!G312)</f>
        <v/>
      </c>
      <c r="H314" s="74" t="str">
        <f>IF(Lançamentos!H312="","",Lançamentos!H312)</f>
        <v/>
      </c>
      <c r="I314" s="74" t="str">
        <f>IF(Lançamentos!I312="","",Lançamentos!I312)</f>
        <v/>
      </c>
      <c r="J314" s="74" t="str">
        <f>IF(Lançamentos!J312="","",Lançamentos!J312)</f>
        <v/>
      </c>
      <c r="K314" s="74" t="str">
        <f>IF(Lançamentos!K312="","",Lançamentos!K312)</f>
        <v/>
      </c>
      <c r="L314" s="72" t="str">
        <f>IF(Lançamentos!L312="","",Lançamentos!L312)</f>
        <v/>
      </c>
      <c r="M314" s="74" t="str">
        <f>IF(Lançamentos!M312="","",Lançamentos!M312)</f>
        <v/>
      </c>
      <c r="N314" s="72" t="str">
        <f>IF(Lançamentos!N312="","",Lançamentos!N312)</f>
        <v/>
      </c>
      <c r="O314" s="73" t="str">
        <f>IF(Lançamentos!O312="","",Lançamentos!O312)</f>
        <v/>
      </c>
      <c r="P314" s="71" t="str">
        <f>IF(Lançamentos!P312="","",Lançamentos!P312)</f>
        <v/>
      </c>
      <c r="Q314" s="75" t="str">
        <f>IF(Lançamentos!Q312="","",Lançamentos!Q312)</f>
        <v/>
      </c>
      <c r="R314" s="73" t="str">
        <f>IF(Lançamentos!R312="","",Lançamentos!R312)</f>
        <v/>
      </c>
      <c r="S314" s="74" t="str">
        <f>IF(Lançamentos!S312="","",Lançamentos!S312)</f>
        <v/>
      </c>
    </row>
    <row r="315" spans="1:19" ht="24.95" customHeight="1" x14ac:dyDescent="0.25">
      <c r="A315" s="33">
        <v>309</v>
      </c>
      <c r="B315" s="77" t="str">
        <f>IFERROR(E315&amp;"-"&amp;COUNTIF($E$7:E315,E315),"")</f>
        <v>-303</v>
      </c>
      <c r="C315" s="70" t="str">
        <f t="shared" si="4"/>
        <v/>
      </c>
      <c r="D315" s="72" t="str">
        <f>IF(Lançamentos!D313="","",Lançamentos!D313)</f>
        <v/>
      </c>
      <c r="E315" s="73" t="str">
        <f>IF(Lançamentos!E313="","",Lançamentos!E313)</f>
        <v/>
      </c>
      <c r="F315" s="73" t="str">
        <f>IF(Lançamentos!F313="","",Lançamentos!F313)</f>
        <v/>
      </c>
      <c r="G315" s="74" t="str">
        <f>IF(Lançamentos!G313="","",Lançamentos!G313)</f>
        <v/>
      </c>
      <c r="H315" s="74" t="str">
        <f>IF(Lançamentos!H313="","",Lançamentos!H313)</f>
        <v/>
      </c>
      <c r="I315" s="74" t="str">
        <f>IF(Lançamentos!I313="","",Lançamentos!I313)</f>
        <v/>
      </c>
      <c r="J315" s="74" t="str">
        <f>IF(Lançamentos!J313="","",Lançamentos!J313)</f>
        <v/>
      </c>
      <c r="K315" s="74" t="str">
        <f>IF(Lançamentos!K313="","",Lançamentos!K313)</f>
        <v/>
      </c>
      <c r="L315" s="72" t="str">
        <f>IF(Lançamentos!L313="","",Lançamentos!L313)</f>
        <v/>
      </c>
      <c r="M315" s="74" t="str">
        <f>IF(Lançamentos!M313="","",Lançamentos!M313)</f>
        <v/>
      </c>
      <c r="N315" s="72" t="str">
        <f>IF(Lançamentos!N313="","",Lançamentos!N313)</f>
        <v/>
      </c>
      <c r="O315" s="73" t="str">
        <f>IF(Lançamentos!O313="","",Lançamentos!O313)</f>
        <v/>
      </c>
      <c r="P315" s="71" t="str">
        <f>IF(Lançamentos!P313="","",Lançamentos!P313)</f>
        <v/>
      </c>
      <c r="Q315" s="75" t="str">
        <f>IF(Lançamentos!Q313="","",Lançamentos!Q313)</f>
        <v/>
      </c>
      <c r="R315" s="73" t="str">
        <f>IF(Lançamentos!R313="","",Lançamentos!R313)</f>
        <v/>
      </c>
      <c r="S315" s="74" t="str">
        <f>IF(Lançamentos!S313="","",Lançamentos!S313)</f>
        <v/>
      </c>
    </row>
    <row r="316" spans="1:19" ht="24.95" customHeight="1" x14ac:dyDescent="0.25">
      <c r="A316" s="33">
        <v>310</v>
      </c>
      <c r="B316" s="77" t="str">
        <f>IFERROR(E316&amp;"-"&amp;COUNTIF($E$7:E316,E316),"")</f>
        <v>-304</v>
      </c>
      <c r="C316" s="70" t="str">
        <f t="shared" si="4"/>
        <v/>
      </c>
      <c r="D316" s="72" t="str">
        <f>IF(Lançamentos!D314="","",Lançamentos!D314)</f>
        <v/>
      </c>
      <c r="E316" s="73" t="str">
        <f>IF(Lançamentos!E314="","",Lançamentos!E314)</f>
        <v/>
      </c>
      <c r="F316" s="73" t="str">
        <f>IF(Lançamentos!F314="","",Lançamentos!F314)</f>
        <v/>
      </c>
      <c r="G316" s="74" t="str">
        <f>IF(Lançamentos!G314="","",Lançamentos!G314)</f>
        <v/>
      </c>
      <c r="H316" s="74" t="str">
        <f>IF(Lançamentos!H314="","",Lançamentos!H314)</f>
        <v/>
      </c>
      <c r="I316" s="74" t="str">
        <f>IF(Lançamentos!I314="","",Lançamentos!I314)</f>
        <v/>
      </c>
      <c r="J316" s="74" t="str">
        <f>IF(Lançamentos!J314="","",Lançamentos!J314)</f>
        <v/>
      </c>
      <c r="K316" s="74" t="str">
        <f>IF(Lançamentos!K314="","",Lançamentos!K314)</f>
        <v/>
      </c>
      <c r="L316" s="72" t="str">
        <f>IF(Lançamentos!L314="","",Lançamentos!L314)</f>
        <v/>
      </c>
      <c r="M316" s="74" t="str">
        <f>IF(Lançamentos!M314="","",Lançamentos!M314)</f>
        <v/>
      </c>
      <c r="N316" s="72" t="str">
        <f>IF(Lançamentos!N314="","",Lançamentos!N314)</f>
        <v/>
      </c>
      <c r="O316" s="73" t="str">
        <f>IF(Lançamentos!O314="","",Lançamentos!O314)</f>
        <v/>
      </c>
      <c r="P316" s="71" t="str">
        <f>IF(Lançamentos!P314="","",Lançamentos!P314)</f>
        <v/>
      </c>
      <c r="Q316" s="75" t="str">
        <f>IF(Lançamentos!Q314="","",Lançamentos!Q314)</f>
        <v/>
      </c>
      <c r="R316" s="73" t="str">
        <f>IF(Lançamentos!R314="","",Lançamentos!R314)</f>
        <v/>
      </c>
      <c r="S316" s="74" t="str">
        <f>IF(Lançamentos!S314="","",Lançamentos!S314)</f>
        <v/>
      </c>
    </row>
    <row r="317" spans="1:19" ht="24.95" customHeight="1" x14ac:dyDescent="0.25">
      <c r="A317" s="33">
        <v>311</v>
      </c>
      <c r="B317" s="77" t="str">
        <f>IFERROR(E317&amp;"-"&amp;COUNTIF($E$7:E317,E317),"")</f>
        <v>-305</v>
      </c>
      <c r="C317" s="70" t="str">
        <f t="shared" si="4"/>
        <v/>
      </c>
      <c r="D317" s="72" t="str">
        <f>IF(Lançamentos!D315="","",Lançamentos!D315)</f>
        <v/>
      </c>
      <c r="E317" s="73" t="str">
        <f>IF(Lançamentos!E315="","",Lançamentos!E315)</f>
        <v/>
      </c>
      <c r="F317" s="73" t="str">
        <f>IF(Lançamentos!F315="","",Lançamentos!F315)</f>
        <v/>
      </c>
      <c r="G317" s="74" t="str">
        <f>IF(Lançamentos!G315="","",Lançamentos!G315)</f>
        <v/>
      </c>
      <c r="H317" s="74" t="str">
        <f>IF(Lançamentos!H315="","",Lançamentos!H315)</f>
        <v/>
      </c>
      <c r="I317" s="74" t="str">
        <f>IF(Lançamentos!I315="","",Lançamentos!I315)</f>
        <v/>
      </c>
      <c r="J317" s="74" t="str">
        <f>IF(Lançamentos!J315="","",Lançamentos!J315)</f>
        <v/>
      </c>
      <c r="K317" s="74" t="str">
        <f>IF(Lançamentos!K315="","",Lançamentos!K315)</f>
        <v/>
      </c>
      <c r="L317" s="72" t="str">
        <f>IF(Lançamentos!L315="","",Lançamentos!L315)</f>
        <v/>
      </c>
      <c r="M317" s="74" t="str">
        <f>IF(Lançamentos!M315="","",Lançamentos!M315)</f>
        <v/>
      </c>
      <c r="N317" s="72" t="str">
        <f>IF(Lançamentos!N315="","",Lançamentos!N315)</f>
        <v/>
      </c>
      <c r="O317" s="73" t="str">
        <f>IF(Lançamentos!O315="","",Lançamentos!O315)</f>
        <v/>
      </c>
      <c r="P317" s="71" t="str">
        <f>IF(Lançamentos!P315="","",Lançamentos!P315)</f>
        <v/>
      </c>
      <c r="Q317" s="75" t="str">
        <f>IF(Lançamentos!Q315="","",Lançamentos!Q315)</f>
        <v/>
      </c>
      <c r="R317" s="73" t="str">
        <f>IF(Lançamentos!R315="","",Lançamentos!R315)</f>
        <v/>
      </c>
      <c r="S317" s="74" t="str">
        <f>IF(Lançamentos!S315="","",Lançamentos!S315)</f>
        <v/>
      </c>
    </row>
    <row r="318" spans="1:19" ht="24.95" customHeight="1" x14ac:dyDescent="0.25">
      <c r="A318" s="33">
        <v>312</v>
      </c>
      <c r="B318" s="77" t="str">
        <f>IFERROR(E318&amp;"-"&amp;COUNTIF($E$7:E318,E318),"")</f>
        <v>-306</v>
      </c>
      <c r="C318" s="70" t="str">
        <f t="shared" si="4"/>
        <v/>
      </c>
      <c r="D318" s="72" t="str">
        <f>IF(Lançamentos!D316="","",Lançamentos!D316)</f>
        <v/>
      </c>
      <c r="E318" s="73" t="str">
        <f>IF(Lançamentos!E316="","",Lançamentos!E316)</f>
        <v/>
      </c>
      <c r="F318" s="73" t="str">
        <f>IF(Lançamentos!F316="","",Lançamentos!F316)</f>
        <v/>
      </c>
      <c r="G318" s="74" t="str">
        <f>IF(Lançamentos!G316="","",Lançamentos!G316)</f>
        <v/>
      </c>
      <c r="H318" s="74" t="str">
        <f>IF(Lançamentos!H316="","",Lançamentos!H316)</f>
        <v/>
      </c>
      <c r="I318" s="74" t="str">
        <f>IF(Lançamentos!I316="","",Lançamentos!I316)</f>
        <v/>
      </c>
      <c r="J318" s="74" t="str">
        <f>IF(Lançamentos!J316="","",Lançamentos!J316)</f>
        <v/>
      </c>
      <c r="K318" s="74" t="str">
        <f>IF(Lançamentos!K316="","",Lançamentos!K316)</f>
        <v/>
      </c>
      <c r="L318" s="72" t="str">
        <f>IF(Lançamentos!L316="","",Lançamentos!L316)</f>
        <v/>
      </c>
      <c r="M318" s="74" t="str">
        <f>IF(Lançamentos!M316="","",Lançamentos!M316)</f>
        <v/>
      </c>
      <c r="N318" s="72" t="str">
        <f>IF(Lançamentos!N316="","",Lançamentos!N316)</f>
        <v/>
      </c>
      <c r="O318" s="73" t="str">
        <f>IF(Lançamentos!O316="","",Lançamentos!O316)</f>
        <v/>
      </c>
      <c r="P318" s="71" t="str">
        <f>IF(Lançamentos!P316="","",Lançamentos!P316)</f>
        <v/>
      </c>
      <c r="Q318" s="75" t="str">
        <f>IF(Lançamentos!Q316="","",Lançamentos!Q316)</f>
        <v/>
      </c>
      <c r="R318" s="73" t="str">
        <f>IF(Lançamentos!R316="","",Lançamentos!R316)</f>
        <v/>
      </c>
      <c r="S318" s="74" t="str">
        <f>IF(Lançamentos!S316="","",Lançamentos!S316)</f>
        <v/>
      </c>
    </row>
    <row r="319" spans="1:19" ht="24.95" customHeight="1" x14ac:dyDescent="0.25">
      <c r="A319" s="33">
        <v>313</v>
      </c>
      <c r="B319" s="77" t="str">
        <f>IFERROR(E319&amp;"-"&amp;COUNTIF($E$7:E319,E319),"")</f>
        <v>-307</v>
      </c>
      <c r="C319" s="70" t="str">
        <f t="shared" si="4"/>
        <v/>
      </c>
      <c r="D319" s="72" t="str">
        <f>IF(Lançamentos!D317="","",Lançamentos!D317)</f>
        <v/>
      </c>
      <c r="E319" s="73" t="str">
        <f>IF(Lançamentos!E317="","",Lançamentos!E317)</f>
        <v/>
      </c>
      <c r="F319" s="73" t="str">
        <f>IF(Lançamentos!F317="","",Lançamentos!F317)</f>
        <v/>
      </c>
      <c r="G319" s="74" t="str">
        <f>IF(Lançamentos!G317="","",Lançamentos!G317)</f>
        <v/>
      </c>
      <c r="H319" s="74" t="str">
        <f>IF(Lançamentos!H317="","",Lançamentos!H317)</f>
        <v/>
      </c>
      <c r="I319" s="74" t="str">
        <f>IF(Lançamentos!I317="","",Lançamentos!I317)</f>
        <v/>
      </c>
      <c r="J319" s="74" t="str">
        <f>IF(Lançamentos!J317="","",Lançamentos!J317)</f>
        <v/>
      </c>
      <c r="K319" s="74" t="str">
        <f>IF(Lançamentos!K317="","",Lançamentos!K317)</f>
        <v/>
      </c>
      <c r="L319" s="72" t="str">
        <f>IF(Lançamentos!L317="","",Lançamentos!L317)</f>
        <v/>
      </c>
      <c r="M319" s="74" t="str">
        <f>IF(Lançamentos!M317="","",Lançamentos!M317)</f>
        <v/>
      </c>
      <c r="N319" s="72" t="str">
        <f>IF(Lançamentos!N317="","",Lançamentos!N317)</f>
        <v/>
      </c>
      <c r="O319" s="73" t="str">
        <f>IF(Lançamentos!O317="","",Lançamentos!O317)</f>
        <v/>
      </c>
      <c r="P319" s="71" t="str">
        <f>IF(Lançamentos!P317="","",Lançamentos!P317)</f>
        <v/>
      </c>
      <c r="Q319" s="75" t="str">
        <f>IF(Lançamentos!Q317="","",Lançamentos!Q317)</f>
        <v/>
      </c>
      <c r="R319" s="73" t="str">
        <f>IF(Lançamentos!R317="","",Lançamentos!R317)</f>
        <v/>
      </c>
      <c r="S319" s="74" t="str">
        <f>IF(Lançamentos!S317="","",Lançamentos!S317)</f>
        <v/>
      </c>
    </row>
    <row r="320" spans="1:19" ht="24.95" customHeight="1" x14ac:dyDescent="0.25">
      <c r="A320" s="33">
        <v>314</v>
      </c>
      <c r="B320" s="77" t="str">
        <f>IFERROR(E320&amp;"-"&amp;COUNTIF($E$7:E320,E320),"")</f>
        <v>-308</v>
      </c>
      <c r="C320" s="70" t="str">
        <f t="shared" si="4"/>
        <v/>
      </c>
      <c r="D320" s="72" t="str">
        <f>IF(Lançamentos!D318="","",Lançamentos!D318)</f>
        <v/>
      </c>
      <c r="E320" s="73" t="str">
        <f>IF(Lançamentos!E318="","",Lançamentos!E318)</f>
        <v/>
      </c>
      <c r="F320" s="73" t="str">
        <f>IF(Lançamentos!F318="","",Lançamentos!F318)</f>
        <v/>
      </c>
      <c r="G320" s="74" t="str">
        <f>IF(Lançamentos!G318="","",Lançamentos!G318)</f>
        <v/>
      </c>
      <c r="H320" s="74" t="str">
        <f>IF(Lançamentos!H318="","",Lançamentos!H318)</f>
        <v/>
      </c>
      <c r="I320" s="74" t="str">
        <f>IF(Lançamentos!I318="","",Lançamentos!I318)</f>
        <v/>
      </c>
      <c r="J320" s="74" t="str">
        <f>IF(Lançamentos!J318="","",Lançamentos!J318)</f>
        <v/>
      </c>
      <c r="K320" s="74" t="str">
        <f>IF(Lançamentos!K318="","",Lançamentos!K318)</f>
        <v/>
      </c>
      <c r="L320" s="72" t="str">
        <f>IF(Lançamentos!L318="","",Lançamentos!L318)</f>
        <v/>
      </c>
      <c r="M320" s="74" t="str">
        <f>IF(Lançamentos!M318="","",Lançamentos!M318)</f>
        <v/>
      </c>
      <c r="N320" s="72" t="str">
        <f>IF(Lançamentos!N318="","",Lançamentos!N318)</f>
        <v/>
      </c>
      <c r="O320" s="73" t="str">
        <f>IF(Lançamentos!O318="","",Lançamentos!O318)</f>
        <v/>
      </c>
      <c r="P320" s="71" t="str">
        <f>IF(Lançamentos!P318="","",Lançamentos!P318)</f>
        <v/>
      </c>
      <c r="Q320" s="75" t="str">
        <f>IF(Lançamentos!Q318="","",Lançamentos!Q318)</f>
        <v/>
      </c>
      <c r="R320" s="73" t="str">
        <f>IF(Lançamentos!R318="","",Lançamentos!R318)</f>
        <v/>
      </c>
      <c r="S320" s="74" t="str">
        <f>IF(Lançamentos!S318="","",Lançamentos!S318)</f>
        <v/>
      </c>
    </row>
    <row r="321" spans="1:19" ht="24.95" customHeight="1" x14ac:dyDescent="0.25">
      <c r="A321" s="33">
        <v>315</v>
      </c>
      <c r="B321" s="77" t="str">
        <f>IFERROR(E321&amp;"-"&amp;COUNTIF($E$7:E321,E321),"")</f>
        <v>-309</v>
      </c>
      <c r="C321" s="70" t="str">
        <f t="shared" si="4"/>
        <v/>
      </c>
      <c r="D321" s="72" t="str">
        <f>IF(Lançamentos!D319="","",Lançamentos!D319)</f>
        <v/>
      </c>
      <c r="E321" s="73" t="str">
        <f>IF(Lançamentos!E319="","",Lançamentos!E319)</f>
        <v/>
      </c>
      <c r="F321" s="73" t="str">
        <f>IF(Lançamentos!F319="","",Lançamentos!F319)</f>
        <v/>
      </c>
      <c r="G321" s="74" t="str">
        <f>IF(Lançamentos!G319="","",Lançamentos!G319)</f>
        <v/>
      </c>
      <c r="H321" s="74" t="str">
        <f>IF(Lançamentos!H319="","",Lançamentos!H319)</f>
        <v/>
      </c>
      <c r="I321" s="74" t="str">
        <f>IF(Lançamentos!I319="","",Lançamentos!I319)</f>
        <v/>
      </c>
      <c r="J321" s="74" t="str">
        <f>IF(Lançamentos!J319="","",Lançamentos!J319)</f>
        <v/>
      </c>
      <c r="K321" s="74" t="str">
        <f>IF(Lançamentos!K319="","",Lançamentos!K319)</f>
        <v/>
      </c>
      <c r="L321" s="72" t="str">
        <f>IF(Lançamentos!L319="","",Lançamentos!L319)</f>
        <v/>
      </c>
      <c r="M321" s="74" t="str">
        <f>IF(Lançamentos!M319="","",Lançamentos!M319)</f>
        <v/>
      </c>
      <c r="N321" s="72" t="str">
        <f>IF(Lançamentos!N319="","",Lançamentos!N319)</f>
        <v/>
      </c>
      <c r="O321" s="73" t="str">
        <f>IF(Lançamentos!O319="","",Lançamentos!O319)</f>
        <v/>
      </c>
      <c r="P321" s="71" t="str">
        <f>IF(Lançamentos!P319="","",Lançamentos!P319)</f>
        <v/>
      </c>
      <c r="Q321" s="75" t="str">
        <f>IF(Lançamentos!Q319="","",Lançamentos!Q319)</f>
        <v/>
      </c>
      <c r="R321" s="73" t="str">
        <f>IF(Lançamentos!R319="","",Lançamentos!R319)</f>
        <v/>
      </c>
      <c r="S321" s="74" t="str">
        <f>IF(Lançamentos!S319="","",Lançamentos!S319)</f>
        <v/>
      </c>
    </row>
    <row r="322" spans="1:19" ht="24.95" customHeight="1" x14ac:dyDescent="0.25">
      <c r="A322" s="33">
        <v>316</v>
      </c>
      <c r="B322" s="77" t="str">
        <f>IFERROR(E322&amp;"-"&amp;COUNTIF($E$7:E322,E322),"")</f>
        <v>-310</v>
      </c>
      <c r="C322" s="70" t="str">
        <f t="shared" si="4"/>
        <v/>
      </c>
      <c r="D322" s="72" t="str">
        <f>IF(Lançamentos!D320="","",Lançamentos!D320)</f>
        <v/>
      </c>
      <c r="E322" s="73" t="str">
        <f>IF(Lançamentos!E320="","",Lançamentos!E320)</f>
        <v/>
      </c>
      <c r="F322" s="73" t="str">
        <f>IF(Lançamentos!F320="","",Lançamentos!F320)</f>
        <v/>
      </c>
      <c r="G322" s="74" t="str">
        <f>IF(Lançamentos!G320="","",Lançamentos!G320)</f>
        <v/>
      </c>
      <c r="H322" s="74" t="str">
        <f>IF(Lançamentos!H320="","",Lançamentos!H320)</f>
        <v/>
      </c>
      <c r="I322" s="74" t="str">
        <f>IF(Lançamentos!I320="","",Lançamentos!I320)</f>
        <v/>
      </c>
      <c r="J322" s="74" t="str">
        <f>IF(Lançamentos!J320="","",Lançamentos!J320)</f>
        <v/>
      </c>
      <c r="K322" s="74" t="str">
        <f>IF(Lançamentos!K320="","",Lançamentos!K320)</f>
        <v/>
      </c>
      <c r="L322" s="72" t="str">
        <f>IF(Lançamentos!L320="","",Lançamentos!L320)</f>
        <v/>
      </c>
      <c r="M322" s="74" t="str">
        <f>IF(Lançamentos!M320="","",Lançamentos!M320)</f>
        <v/>
      </c>
      <c r="N322" s="72" t="str">
        <f>IF(Lançamentos!N320="","",Lançamentos!N320)</f>
        <v/>
      </c>
      <c r="O322" s="73" t="str">
        <f>IF(Lançamentos!O320="","",Lançamentos!O320)</f>
        <v/>
      </c>
      <c r="P322" s="71" t="str">
        <f>IF(Lançamentos!P320="","",Lançamentos!P320)</f>
        <v/>
      </c>
      <c r="Q322" s="75" t="str">
        <f>IF(Lançamentos!Q320="","",Lançamentos!Q320)</f>
        <v/>
      </c>
      <c r="R322" s="73" t="str">
        <f>IF(Lançamentos!R320="","",Lançamentos!R320)</f>
        <v/>
      </c>
      <c r="S322" s="74" t="str">
        <f>IF(Lançamentos!S320="","",Lançamentos!S320)</f>
        <v/>
      </c>
    </row>
    <row r="323" spans="1:19" ht="24.95" customHeight="1" x14ac:dyDescent="0.25">
      <c r="A323" s="33">
        <v>317</v>
      </c>
      <c r="B323" s="77" t="str">
        <f>IFERROR(E323&amp;"-"&amp;COUNTIF($E$7:E323,E323),"")</f>
        <v>-311</v>
      </c>
      <c r="C323" s="70" t="str">
        <f t="shared" si="4"/>
        <v/>
      </c>
      <c r="D323" s="72" t="str">
        <f>IF(Lançamentos!D321="","",Lançamentos!D321)</f>
        <v/>
      </c>
      <c r="E323" s="73" t="str">
        <f>IF(Lançamentos!E321="","",Lançamentos!E321)</f>
        <v/>
      </c>
      <c r="F323" s="73" t="str">
        <f>IF(Lançamentos!F321="","",Lançamentos!F321)</f>
        <v/>
      </c>
      <c r="G323" s="74" t="str">
        <f>IF(Lançamentos!G321="","",Lançamentos!G321)</f>
        <v/>
      </c>
      <c r="H323" s="74" t="str">
        <f>IF(Lançamentos!H321="","",Lançamentos!H321)</f>
        <v/>
      </c>
      <c r="I323" s="74" t="str">
        <f>IF(Lançamentos!I321="","",Lançamentos!I321)</f>
        <v/>
      </c>
      <c r="J323" s="74" t="str">
        <f>IF(Lançamentos!J321="","",Lançamentos!J321)</f>
        <v/>
      </c>
      <c r="K323" s="74" t="str">
        <f>IF(Lançamentos!K321="","",Lançamentos!K321)</f>
        <v/>
      </c>
      <c r="L323" s="72" t="str">
        <f>IF(Lançamentos!L321="","",Lançamentos!L321)</f>
        <v/>
      </c>
      <c r="M323" s="74" t="str">
        <f>IF(Lançamentos!M321="","",Lançamentos!M321)</f>
        <v/>
      </c>
      <c r="N323" s="72" t="str">
        <f>IF(Lançamentos!N321="","",Lançamentos!N321)</f>
        <v/>
      </c>
      <c r="O323" s="73" t="str">
        <f>IF(Lançamentos!O321="","",Lançamentos!O321)</f>
        <v/>
      </c>
      <c r="P323" s="71" t="str">
        <f>IF(Lançamentos!P321="","",Lançamentos!P321)</f>
        <v/>
      </c>
      <c r="Q323" s="75" t="str">
        <f>IF(Lançamentos!Q321="","",Lançamentos!Q321)</f>
        <v/>
      </c>
      <c r="R323" s="73" t="str">
        <f>IF(Lançamentos!R321="","",Lançamentos!R321)</f>
        <v/>
      </c>
      <c r="S323" s="74" t="str">
        <f>IF(Lançamentos!S321="","",Lançamentos!S321)</f>
        <v/>
      </c>
    </row>
    <row r="324" spans="1:19" ht="24.95" customHeight="1" x14ac:dyDescent="0.25">
      <c r="A324" s="33">
        <v>318</v>
      </c>
      <c r="B324" s="77" t="str">
        <f>IFERROR(E324&amp;"-"&amp;COUNTIF($E$7:E324,E324),"")</f>
        <v>-312</v>
      </c>
      <c r="C324" s="70" t="str">
        <f t="shared" si="4"/>
        <v/>
      </c>
      <c r="D324" s="72" t="str">
        <f>IF(Lançamentos!D322="","",Lançamentos!D322)</f>
        <v/>
      </c>
      <c r="E324" s="73" t="str">
        <f>IF(Lançamentos!E322="","",Lançamentos!E322)</f>
        <v/>
      </c>
      <c r="F324" s="73" t="str">
        <f>IF(Lançamentos!F322="","",Lançamentos!F322)</f>
        <v/>
      </c>
      <c r="G324" s="74" t="str">
        <f>IF(Lançamentos!G322="","",Lançamentos!G322)</f>
        <v/>
      </c>
      <c r="H324" s="74" t="str">
        <f>IF(Lançamentos!H322="","",Lançamentos!H322)</f>
        <v/>
      </c>
      <c r="I324" s="74" t="str">
        <f>IF(Lançamentos!I322="","",Lançamentos!I322)</f>
        <v/>
      </c>
      <c r="J324" s="74" t="str">
        <f>IF(Lançamentos!J322="","",Lançamentos!J322)</f>
        <v/>
      </c>
      <c r="K324" s="74" t="str">
        <f>IF(Lançamentos!K322="","",Lançamentos!K322)</f>
        <v/>
      </c>
      <c r="L324" s="72" t="str">
        <f>IF(Lançamentos!L322="","",Lançamentos!L322)</f>
        <v/>
      </c>
      <c r="M324" s="74" t="str">
        <f>IF(Lançamentos!M322="","",Lançamentos!M322)</f>
        <v/>
      </c>
      <c r="N324" s="72" t="str">
        <f>IF(Lançamentos!N322="","",Lançamentos!N322)</f>
        <v/>
      </c>
      <c r="O324" s="73" t="str">
        <f>IF(Lançamentos!O322="","",Lançamentos!O322)</f>
        <v/>
      </c>
      <c r="P324" s="71" t="str">
        <f>IF(Lançamentos!P322="","",Lançamentos!P322)</f>
        <v/>
      </c>
      <c r="Q324" s="75" t="str">
        <f>IF(Lançamentos!Q322="","",Lançamentos!Q322)</f>
        <v/>
      </c>
      <c r="R324" s="73" t="str">
        <f>IF(Lançamentos!R322="","",Lançamentos!R322)</f>
        <v/>
      </c>
      <c r="S324" s="74" t="str">
        <f>IF(Lançamentos!S322="","",Lançamentos!S322)</f>
        <v/>
      </c>
    </row>
    <row r="325" spans="1:19" ht="24.95" customHeight="1" x14ac:dyDescent="0.25">
      <c r="A325" s="33">
        <v>319</v>
      </c>
      <c r="B325" s="77" t="str">
        <f>IFERROR(E325&amp;"-"&amp;COUNTIF($E$7:E325,E325),"")</f>
        <v>-313</v>
      </c>
      <c r="C325" s="70" t="str">
        <f t="shared" si="4"/>
        <v/>
      </c>
      <c r="D325" s="72" t="str">
        <f>IF(Lançamentos!D323="","",Lançamentos!D323)</f>
        <v/>
      </c>
      <c r="E325" s="73" t="str">
        <f>IF(Lançamentos!E323="","",Lançamentos!E323)</f>
        <v/>
      </c>
      <c r="F325" s="73" t="str">
        <f>IF(Lançamentos!F323="","",Lançamentos!F323)</f>
        <v/>
      </c>
      <c r="G325" s="74" t="str">
        <f>IF(Lançamentos!G323="","",Lançamentos!G323)</f>
        <v/>
      </c>
      <c r="H325" s="74" t="str">
        <f>IF(Lançamentos!H323="","",Lançamentos!H323)</f>
        <v/>
      </c>
      <c r="I325" s="74" t="str">
        <f>IF(Lançamentos!I323="","",Lançamentos!I323)</f>
        <v/>
      </c>
      <c r="J325" s="74" t="str">
        <f>IF(Lançamentos!J323="","",Lançamentos!J323)</f>
        <v/>
      </c>
      <c r="K325" s="74" t="str">
        <f>IF(Lançamentos!K323="","",Lançamentos!K323)</f>
        <v/>
      </c>
      <c r="L325" s="72" t="str">
        <f>IF(Lançamentos!L323="","",Lançamentos!L323)</f>
        <v/>
      </c>
      <c r="M325" s="74" t="str">
        <f>IF(Lançamentos!M323="","",Lançamentos!M323)</f>
        <v/>
      </c>
      <c r="N325" s="72" t="str">
        <f>IF(Lançamentos!N323="","",Lançamentos!N323)</f>
        <v/>
      </c>
      <c r="O325" s="73" t="str">
        <f>IF(Lançamentos!O323="","",Lançamentos!O323)</f>
        <v/>
      </c>
      <c r="P325" s="71" t="str">
        <f>IF(Lançamentos!P323="","",Lançamentos!P323)</f>
        <v/>
      </c>
      <c r="Q325" s="75" t="str">
        <f>IF(Lançamentos!Q323="","",Lançamentos!Q323)</f>
        <v/>
      </c>
      <c r="R325" s="73" t="str">
        <f>IF(Lançamentos!R323="","",Lançamentos!R323)</f>
        <v/>
      </c>
      <c r="S325" s="74" t="str">
        <f>IF(Lançamentos!S323="","",Lançamentos!S323)</f>
        <v/>
      </c>
    </row>
    <row r="326" spans="1:19" ht="24.95" customHeight="1" x14ac:dyDescent="0.25">
      <c r="A326" s="33">
        <v>320</v>
      </c>
      <c r="B326" s="77" t="str">
        <f>IFERROR(E326&amp;"-"&amp;COUNTIF($E$7:E326,E326),"")</f>
        <v>-314</v>
      </c>
      <c r="C326" s="70" t="str">
        <f t="shared" si="4"/>
        <v/>
      </c>
      <c r="D326" s="72" t="str">
        <f>IF(Lançamentos!D324="","",Lançamentos!D324)</f>
        <v/>
      </c>
      <c r="E326" s="73" t="str">
        <f>IF(Lançamentos!E324="","",Lançamentos!E324)</f>
        <v/>
      </c>
      <c r="F326" s="73" t="str">
        <f>IF(Lançamentos!F324="","",Lançamentos!F324)</f>
        <v/>
      </c>
      <c r="G326" s="74" t="str">
        <f>IF(Lançamentos!G324="","",Lançamentos!G324)</f>
        <v/>
      </c>
      <c r="H326" s="74" t="str">
        <f>IF(Lançamentos!H324="","",Lançamentos!H324)</f>
        <v/>
      </c>
      <c r="I326" s="74" t="str">
        <f>IF(Lançamentos!I324="","",Lançamentos!I324)</f>
        <v/>
      </c>
      <c r="J326" s="74" t="str">
        <f>IF(Lançamentos!J324="","",Lançamentos!J324)</f>
        <v/>
      </c>
      <c r="K326" s="74" t="str">
        <f>IF(Lançamentos!K324="","",Lançamentos!K324)</f>
        <v/>
      </c>
      <c r="L326" s="72" t="str">
        <f>IF(Lançamentos!L324="","",Lançamentos!L324)</f>
        <v/>
      </c>
      <c r="M326" s="74" t="str">
        <f>IF(Lançamentos!M324="","",Lançamentos!M324)</f>
        <v/>
      </c>
      <c r="N326" s="72" t="str">
        <f>IF(Lançamentos!N324="","",Lançamentos!N324)</f>
        <v/>
      </c>
      <c r="O326" s="73" t="str">
        <f>IF(Lançamentos!O324="","",Lançamentos!O324)</f>
        <v/>
      </c>
      <c r="P326" s="71" t="str">
        <f>IF(Lançamentos!P324="","",Lançamentos!P324)</f>
        <v/>
      </c>
      <c r="Q326" s="75" t="str">
        <f>IF(Lançamentos!Q324="","",Lançamentos!Q324)</f>
        <v/>
      </c>
      <c r="R326" s="73" t="str">
        <f>IF(Lançamentos!R324="","",Lançamentos!R324)</f>
        <v/>
      </c>
      <c r="S326" s="74" t="str">
        <f>IF(Lançamentos!S324="","",Lançamentos!S324)</f>
        <v/>
      </c>
    </row>
    <row r="327" spans="1:19" ht="24.95" customHeight="1" x14ac:dyDescent="0.25">
      <c r="A327" s="33">
        <v>321</v>
      </c>
      <c r="B327" s="77" t="str">
        <f>IFERROR(E327&amp;"-"&amp;COUNTIF($E$7:E327,E327),"")</f>
        <v>-315</v>
      </c>
      <c r="C327" s="70" t="str">
        <f t="shared" si="4"/>
        <v/>
      </c>
      <c r="D327" s="72" t="str">
        <f>IF(Lançamentos!D325="","",Lançamentos!D325)</f>
        <v/>
      </c>
      <c r="E327" s="73" t="str">
        <f>IF(Lançamentos!E325="","",Lançamentos!E325)</f>
        <v/>
      </c>
      <c r="F327" s="73" t="str">
        <f>IF(Lançamentos!F325="","",Lançamentos!F325)</f>
        <v/>
      </c>
      <c r="G327" s="74" t="str">
        <f>IF(Lançamentos!G325="","",Lançamentos!G325)</f>
        <v/>
      </c>
      <c r="H327" s="74" t="str">
        <f>IF(Lançamentos!H325="","",Lançamentos!H325)</f>
        <v/>
      </c>
      <c r="I327" s="74" t="str">
        <f>IF(Lançamentos!I325="","",Lançamentos!I325)</f>
        <v/>
      </c>
      <c r="J327" s="74" t="str">
        <f>IF(Lançamentos!J325="","",Lançamentos!J325)</f>
        <v/>
      </c>
      <c r="K327" s="74" t="str">
        <f>IF(Lançamentos!K325="","",Lançamentos!K325)</f>
        <v/>
      </c>
      <c r="L327" s="72" t="str">
        <f>IF(Lançamentos!L325="","",Lançamentos!L325)</f>
        <v/>
      </c>
      <c r="M327" s="74" t="str">
        <f>IF(Lançamentos!M325="","",Lançamentos!M325)</f>
        <v/>
      </c>
      <c r="N327" s="72" t="str">
        <f>IF(Lançamentos!N325="","",Lançamentos!N325)</f>
        <v/>
      </c>
      <c r="O327" s="73" t="str">
        <f>IF(Lançamentos!O325="","",Lançamentos!O325)</f>
        <v/>
      </c>
      <c r="P327" s="71" t="str">
        <f>IF(Lançamentos!P325="","",Lançamentos!P325)</f>
        <v/>
      </c>
      <c r="Q327" s="75" t="str">
        <f>IF(Lançamentos!Q325="","",Lançamentos!Q325)</f>
        <v/>
      </c>
      <c r="R327" s="73" t="str">
        <f>IF(Lançamentos!R325="","",Lançamentos!R325)</f>
        <v/>
      </c>
      <c r="S327" s="74" t="str">
        <f>IF(Lançamentos!S325="","",Lançamentos!S325)</f>
        <v/>
      </c>
    </row>
    <row r="328" spans="1:19" ht="24.95" customHeight="1" x14ac:dyDescent="0.25">
      <c r="A328" s="33">
        <v>322</v>
      </c>
      <c r="B328" s="77" t="str">
        <f>IFERROR(E328&amp;"-"&amp;COUNTIF($E$7:E328,E328),"")</f>
        <v>-316</v>
      </c>
      <c r="C328" s="70" t="str">
        <f t="shared" si="4"/>
        <v/>
      </c>
      <c r="D328" s="72" t="str">
        <f>IF(Lançamentos!D326="","",Lançamentos!D326)</f>
        <v/>
      </c>
      <c r="E328" s="73" t="str">
        <f>IF(Lançamentos!E326="","",Lançamentos!E326)</f>
        <v/>
      </c>
      <c r="F328" s="73" t="str">
        <f>IF(Lançamentos!F326="","",Lançamentos!F326)</f>
        <v/>
      </c>
      <c r="G328" s="74" t="str">
        <f>IF(Lançamentos!G326="","",Lançamentos!G326)</f>
        <v/>
      </c>
      <c r="H328" s="74" t="str">
        <f>IF(Lançamentos!H326="","",Lançamentos!H326)</f>
        <v/>
      </c>
      <c r="I328" s="74" t="str">
        <f>IF(Lançamentos!I326="","",Lançamentos!I326)</f>
        <v/>
      </c>
      <c r="J328" s="74" t="str">
        <f>IF(Lançamentos!J326="","",Lançamentos!J326)</f>
        <v/>
      </c>
      <c r="K328" s="74" t="str">
        <f>IF(Lançamentos!K326="","",Lançamentos!K326)</f>
        <v/>
      </c>
      <c r="L328" s="72" t="str">
        <f>IF(Lançamentos!L326="","",Lançamentos!L326)</f>
        <v/>
      </c>
      <c r="M328" s="74" t="str">
        <f>IF(Lançamentos!M326="","",Lançamentos!M326)</f>
        <v/>
      </c>
      <c r="N328" s="72" t="str">
        <f>IF(Lançamentos!N326="","",Lançamentos!N326)</f>
        <v/>
      </c>
      <c r="O328" s="73" t="str">
        <f>IF(Lançamentos!O326="","",Lançamentos!O326)</f>
        <v/>
      </c>
      <c r="P328" s="71" t="str">
        <f>IF(Lançamentos!P326="","",Lançamentos!P326)</f>
        <v/>
      </c>
      <c r="Q328" s="75" t="str">
        <f>IF(Lançamentos!Q326="","",Lançamentos!Q326)</f>
        <v/>
      </c>
      <c r="R328" s="73" t="str">
        <f>IF(Lançamentos!R326="","",Lançamentos!R326)</f>
        <v/>
      </c>
      <c r="S328" s="74" t="str">
        <f>IF(Lançamentos!S326="","",Lançamentos!S326)</f>
        <v/>
      </c>
    </row>
    <row r="329" spans="1:19" ht="24.95" customHeight="1" x14ac:dyDescent="0.25">
      <c r="A329" s="33">
        <v>323</v>
      </c>
      <c r="B329" s="77" t="str">
        <f>IFERROR(E329&amp;"-"&amp;COUNTIF($E$7:E329,E329),"")</f>
        <v>-317</v>
      </c>
      <c r="C329" s="70" t="str">
        <f t="shared" ref="C329:C392" si="5">IF(D329="","",C328+1)</f>
        <v/>
      </c>
      <c r="D329" s="72" t="str">
        <f>IF(Lançamentos!D327="","",Lançamentos!D327)</f>
        <v/>
      </c>
      <c r="E329" s="73" t="str">
        <f>IF(Lançamentos!E327="","",Lançamentos!E327)</f>
        <v/>
      </c>
      <c r="F329" s="73" t="str">
        <f>IF(Lançamentos!F327="","",Lançamentos!F327)</f>
        <v/>
      </c>
      <c r="G329" s="74" t="str">
        <f>IF(Lançamentos!G327="","",Lançamentos!G327)</f>
        <v/>
      </c>
      <c r="H329" s="74" t="str">
        <f>IF(Lançamentos!H327="","",Lançamentos!H327)</f>
        <v/>
      </c>
      <c r="I329" s="74" t="str">
        <f>IF(Lançamentos!I327="","",Lançamentos!I327)</f>
        <v/>
      </c>
      <c r="J329" s="74" t="str">
        <f>IF(Lançamentos!J327="","",Lançamentos!J327)</f>
        <v/>
      </c>
      <c r="K329" s="74" t="str">
        <f>IF(Lançamentos!K327="","",Lançamentos!K327)</f>
        <v/>
      </c>
      <c r="L329" s="72" t="str">
        <f>IF(Lançamentos!L327="","",Lançamentos!L327)</f>
        <v/>
      </c>
      <c r="M329" s="74" t="str">
        <f>IF(Lançamentos!M327="","",Lançamentos!M327)</f>
        <v/>
      </c>
      <c r="N329" s="72" t="str">
        <f>IF(Lançamentos!N327="","",Lançamentos!N327)</f>
        <v/>
      </c>
      <c r="O329" s="73" t="str">
        <f>IF(Lançamentos!O327="","",Lançamentos!O327)</f>
        <v/>
      </c>
      <c r="P329" s="71" t="str">
        <f>IF(Lançamentos!P327="","",Lançamentos!P327)</f>
        <v/>
      </c>
      <c r="Q329" s="75" t="str">
        <f>IF(Lançamentos!Q327="","",Lançamentos!Q327)</f>
        <v/>
      </c>
      <c r="R329" s="73" t="str">
        <f>IF(Lançamentos!R327="","",Lançamentos!R327)</f>
        <v/>
      </c>
      <c r="S329" s="74" t="str">
        <f>IF(Lançamentos!S327="","",Lançamentos!S327)</f>
        <v/>
      </c>
    </row>
    <row r="330" spans="1:19" ht="24.95" customHeight="1" x14ac:dyDescent="0.25">
      <c r="A330" s="33">
        <v>324</v>
      </c>
      <c r="B330" s="77" t="str">
        <f>IFERROR(E330&amp;"-"&amp;COUNTIF($E$7:E330,E330),"")</f>
        <v>-318</v>
      </c>
      <c r="C330" s="70" t="str">
        <f t="shared" si="5"/>
        <v/>
      </c>
      <c r="D330" s="72" t="str">
        <f>IF(Lançamentos!D328="","",Lançamentos!D328)</f>
        <v/>
      </c>
      <c r="E330" s="73" t="str">
        <f>IF(Lançamentos!E328="","",Lançamentos!E328)</f>
        <v/>
      </c>
      <c r="F330" s="73" t="str">
        <f>IF(Lançamentos!F328="","",Lançamentos!F328)</f>
        <v/>
      </c>
      <c r="G330" s="74" t="str">
        <f>IF(Lançamentos!G328="","",Lançamentos!G328)</f>
        <v/>
      </c>
      <c r="H330" s="74" t="str">
        <f>IF(Lançamentos!H328="","",Lançamentos!H328)</f>
        <v/>
      </c>
      <c r="I330" s="74" t="str">
        <f>IF(Lançamentos!I328="","",Lançamentos!I328)</f>
        <v/>
      </c>
      <c r="J330" s="74" t="str">
        <f>IF(Lançamentos!J328="","",Lançamentos!J328)</f>
        <v/>
      </c>
      <c r="K330" s="74" t="str">
        <f>IF(Lançamentos!K328="","",Lançamentos!K328)</f>
        <v/>
      </c>
      <c r="L330" s="72" t="str">
        <f>IF(Lançamentos!L328="","",Lançamentos!L328)</f>
        <v/>
      </c>
      <c r="M330" s="74" t="str">
        <f>IF(Lançamentos!M328="","",Lançamentos!M328)</f>
        <v/>
      </c>
      <c r="N330" s="72" t="str">
        <f>IF(Lançamentos!N328="","",Lançamentos!N328)</f>
        <v/>
      </c>
      <c r="O330" s="73" t="str">
        <f>IF(Lançamentos!O328="","",Lançamentos!O328)</f>
        <v/>
      </c>
      <c r="P330" s="71" t="str">
        <f>IF(Lançamentos!P328="","",Lançamentos!P328)</f>
        <v/>
      </c>
      <c r="Q330" s="75" t="str">
        <f>IF(Lançamentos!Q328="","",Lançamentos!Q328)</f>
        <v/>
      </c>
      <c r="R330" s="73" t="str">
        <f>IF(Lançamentos!R328="","",Lançamentos!R328)</f>
        <v/>
      </c>
      <c r="S330" s="74" t="str">
        <f>IF(Lançamentos!S328="","",Lançamentos!S328)</f>
        <v/>
      </c>
    </row>
    <row r="331" spans="1:19" ht="24.95" customHeight="1" x14ac:dyDescent="0.25">
      <c r="A331" s="33">
        <v>325</v>
      </c>
      <c r="B331" s="77" t="str">
        <f>IFERROR(E331&amp;"-"&amp;COUNTIF($E$7:E331,E331),"")</f>
        <v>-319</v>
      </c>
      <c r="C331" s="70" t="str">
        <f t="shared" si="5"/>
        <v/>
      </c>
      <c r="D331" s="72" t="str">
        <f>IF(Lançamentos!D329="","",Lançamentos!D329)</f>
        <v/>
      </c>
      <c r="E331" s="73" t="str">
        <f>IF(Lançamentos!E329="","",Lançamentos!E329)</f>
        <v/>
      </c>
      <c r="F331" s="73" t="str">
        <f>IF(Lançamentos!F329="","",Lançamentos!F329)</f>
        <v/>
      </c>
      <c r="G331" s="74" t="str">
        <f>IF(Lançamentos!G329="","",Lançamentos!G329)</f>
        <v/>
      </c>
      <c r="H331" s="74" t="str">
        <f>IF(Lançamentos!H329="","",Lançamentos!H329)</f>
        <v/>
      </c>
      <c r="I331" s="74" t="str">
        <f>IF(Lançamentos!I329="","",Lançamentos!I329)</f>
        <v/>
      </c>
      <c r="J331" s="74" t="str">
        <f>IF(Lançamentos!J329="","",Lançamentos!J329)</f>
        <v/>
      </c>
      <c r="K331" s="74" t="str">
        <f>IF(Lançamentos!K329="","",Lançamentos!K329)</f>
        <v/>
      </c>
      <c r="L331" s="72" t="str">
        <f>IF(Lançamentos!L329="","",Lançamentos!L329)</f>
        <v/>
      </c>
      <c r="M331" s="74" t="str">
        <f>IF(Lançamentos!M329="","",Lançamentos!M329)</f>
        <v/>
      </c>
      <c r="N331" s="72" t="str">
        <f>IF(Lançamentos!N329="","",Lançamentos!N329)</f>
        <v/>
      </c>
      <c r="O331" s="73" t="str">
        <f>IF(Lançamentos!O329="","",Lançamentos!O329)</f>
        <v/>
      </c>
      <c r="P331" s="71" t="str">
        <f>IF(Lançamentos!P329="","",Lançamentos!P329)</f>
        <v/>
      </c>
      <c r="Q331" s="75" t="str">
        <f>IF(Lançamentos!Q329="","",Lançamentos!Q329)</f>
        <v/>
      </c>
      <c r="R331" s="73" t="str">
        <f>IF(Lançamentos!R329="","",Lançamentos!R329)</f>
        <v/>
      </c>
      <c r="S331" s="74" t="str">
        <f>IF(Lançamentos!S329="","",Lançamentos!S329)</f>
        <v/>
      </c>
    </row>
    <row r="332" spans="1:19" ht="24.95" customHeight="1" x14ac:dyDescent="0.25">
      <c r="A332" s="33">
        <v>326</v>
      </c>
      <c r="B332" s="77" t="str">
        <f>IFERROR(E332&amp;"-"&amp;COUNTIF($E$7:E332,E332),"")</f>
        <v>-320</v>
      </c>
      <c r="C332" s="70" t="str">
        <f t="shared" si="5"/>
        <v/>
      </c>
      <c r="D332" s="72" t="str">
        <f>IF(Lançamentos!D330="","",Lançamentos!D330)</f>
        <v/>
      </c>
      <c r="E332" s="73" t="str">
        <f>IF(Lançamentos!E330="","",Lançamentos!E330)</f>
        <v/>
      </c>
      <c r="F332" s="73" t="str">
        <f>IF(Lançamentos!F330="","",Lançamentos!F330)</f>
        <v/>
      </c>
      <c r="G332" s="74" t="str">
        <f>IF(Lançamentos!G330="","",Lançamentos!G330)</f>
        <v/>
      </c>
      <c r="H332" s="74" t="str">
        <f>IF(Lançamentos!H330="","",Lançamentos!H330)</f>
        <v/>
      </c>
      <c r="I332" s="74" t="str">
        <f>IF(Lançamentos!I330="","",Lançamentos!I330)</f>
        <v/>
      </c>
      <c r="J332" s="74" t="str">
        <f>IF(Lançamentos!J330="","",Lançamentos!J330)</f>
        <v/>
      </c>
      <c r="K332" s="74" t="str">
        <f>IF(Lançamentos!K330="","",Lançamentos!K330)</f>
        <v/>
      </c>
      <c r="L332" s="72" t="str">
        <f>IF(Lançamentos!L330="","",Lançamentos!L330)</f>
        <v/>
      </c>
      <c r="M332" s="74" t="str">
        <f>IF(Lançamentos!M330="","",Lançamentos!M330)</f>
        <v/>
      </c>
      <c r="N332" s="72" t="str">
        <f>IF(Lançamentos!N330="","",Lançamentos!N330)</f>
        <v/>
      </c>
      <c r="O332" s="73" t="str">
        <f>IF(Lançamentos!O330="","",Lançamentos!O330)</f>
        <v/>
      </c>
      <c r="P332" s="71" t="str">
        <f>IF(Lançamentos!P330="","",Lançamentos!P330)</f>
        <v/>
      </c>
      <c r="Q332" s="75" t="str">
        <f>IF(Lançamentos!Q330="","",Lançamentos!Q330)</f>
        <v/>
      </c>
      <c r="R332" s="73" t="str">
        <f>IF(Lançamentos!R330="","",Lançamentos!R330)</f>
        <v/>
      </c>
      <c r="S332" s="74" t="str">
        <f>IF(Lançamentos!S330="","",Lançamentos!S330)</f>
        <v/>
      </c>
    </row>
    <row r="333" spans="1:19" ht="24.95" customHeight="1" x14ac:dyDescent="0.25">
      <c r="A333" s="33">
        <v>327</v>
      </c>
      <c r="B333" s="77" t="str">
        <f>IFERROR(E333&amp;"-"&amp;COUNTIF($E$7:E333,E333),"")</f>
        <v>-321</v>
      </c>
      <c r="C333" s="70" t="str">
        <f t="shared" si="5"/>
        <v/>
      </c>
      <c r="D333" s="72" t="str">
        <f>IF(Lançamentos!D331="","",Lançamentos!D331)</f>
        <v/>
      </c>
      <c r="E333" s="73" t="str">
        <f>IF(Lançamentos!E331="","",Lançamentos!E331)</f>
        <v/>
      </c>
      <c r="F333" s="73" t="str">
        <f>IF(Lançamentos!F331="","",Lançamentos!F331)</f>
        <v/>
      </c>
      <c r="G333" s="74" t="str">
        <f>IF(Lançamentos!G331="","",Lançamentos!G331)</f>
        <v/>
      </c>
      <c r="H333" s="74" t="str">
        <f>IF(Lançamentos!H331="","",Lançamentos!H331)</f>
        <v/>
      </c>
      <c r="I333" s="74" t="str">
        <f>IF(Lançamentos!I331="","",Lançamentos!I331)</f>
        <v/>
      </c>
      <c r="J333" s="74" t="str">
        <f>IF(Lançamentos!J331="","",Lançamentos!J331)</f>
        <v/>
      </c>
      <c r="K333" s="74" t="str">
        <f>IF(Lançamentos!K331="","",Lançamentos!K331)</f>
        <v/>
      </c>
      <c r="L333" s="72" t="str">
        <f>IF(Lançamentos!L331="","",Lançamentos!L331)</f>
        <v/>
      </c>
      <c r="M333" s="74" t="str">
        <f>IF(Lançamentos!M331="","",Lançamentos!M331)</f>
        <v/>
      </c>
      <c r="N333" s="72" t="str">
        <f>IF(Lançamentos!N331="","",Lançamentos!N331)</f>
        <v/>
      </c>
      <c r="O333" s="73" t="str">
        <f>IF(Lançamentos!O331="","",Lançamentos!O331)</f>
        <v/>
      </c>
      <c r="P333" s="71" t="str">
        <f>IF(Lançamentos!P331="","",Lançamentos!P331)</f>
        <v/>
      </c>
      <c r="Q333" s="75" t="str">
        <f>IF(Lançamentos!Q331="","",Lançamentos!Q331)</f>
        <v/>
      </c>
      <c r="R333" s="73" t="str">
        <f>IF(Lançamentos!R331="","",Lançamentos!R331)</f>
        <v/>
      </c>
      <c r="S333" s="74" t="str">
        <f>IF(Lançamentos!S331="","",Lançamentos!S331)</f>
        <v/>
      </c>
    </row>
    <row r="334" spans="1:19" ht="24.95" customHeight="1" x14ac:dyDescent="0.25">
      <c r="A334" s="33">
        <v>328</v>
      </c>
      <c r="B334" s="77" t="str">
        <f>IFERROR(E334&amp;"-"&amp;COUNTIF($E$7:E334,E334),"")</f>
        <v>-322</v>
      </c>
      <c r="C334" s="70" t="str">
        <f t="shared" si="5"/>
        <v/>
      </c>
      <c r="D334" s="72" t="str">
        <f>IF(Lançamentos!D332="","",Lançamentos!D332)</f>
        <v/>
      </c>
      <c r="E334" s="73" t="str">
        <f>IF(Lançamentos!E332="","",Lançamentos!E332)</f>
        <v/>
      </c>
      <c r="F334" s="73" t="str">
        <f>IF(Lançamentos!F332="","",Lançamentos!F332)</f>
        <v/>
      </c>
      <c r="G334" s="74" t="str">
        <f>IF(Lançamentos!G332="","",Lançamentos!G332)</f>
        <v/>
      </c>
      <c r="H334" s="74" t="str">
        <f>IF(Lançamentos!H332="","",Lançamentos!H332)</f>
        <v/>
      </c>
      <c r="I334" s="74" t="str">
        <f>IF(Lançamentos!I332="","",Lançamentos!I332)</f>
        <v/>
      </c>
      <c r="J334" s="74" t="str">
        <f>IF(Lançamentos!J332="","",Lançamentos!J332)</f>
        <v/>
      </c>
      <c r="K334" s="74" t="str">
        <f>IF(Lançamentos!K332="","",Lançamentos!K332)</f>
        <v/>
      </c>
      <c r="L334" s="72" t="str">
        <f>IF(Lançamentos!L332="","",Lançamentos!L332)</f>
        <v/>
      </c>
      <c r="M334" s="74" t="str">
        <f>IF(Lançamentos!M332="","",Lançamentos!M332)</f>
        <v/>
      </c>
      <c r="N334" s="72" t="str">
        <f>IF(Lançamentos!N332="","",Lançamentos!N332)</f>
        <v/>
      </c>
      <c r="O334" s="73" t="str">
        <f>IF(Lançamentos!O332="","",Lançamentos!O332)</f>
        <v/>
      </c>
      <c r="P334" s="71" t="str">
        <f>IF(Lançamentos!P332="","",Lançamentos!P332)</f>
        <v/>
      </c>
      <c r="Q334" s="75" t="str">
        <f>IF(Lançamentos!Q332="","",Lançamentos!Q332)</f>
        <v/>
      </c>
      <c r="R334" s="73" t="str">
        <f>IF(Lançamentos!R332="","",Lançamentos!R332)</f>
        <v/>
      </c>
      <c r="S334" s="74" t="str">
        <f>IF(Lançamentos!S332="","",Lançamentos!S332)</f>
        <v/>
      </c>
    </row>
    <row r="335" spans="1:19" ht="24.95" customHeight="1" x14ac:dyDescent="0.25">
      <c r="A335" s="33">
        <v>329</v>
      </c>
      <c r="B335" s="77" t="str">
        <f>IFERROR(E335&amp;"-"&amp;COUNTIF($E$7:E335,E335),"")</f>
        <v>-323</v>
      </c>
      <c r="C335" s="70" t="str">
        <f t="shared" si="5"/>
        <v/>
      </c>
      <c r="D335" s="72" t="str">
        <f>IF(Lançamentos!D333="","",Lançamentos!D333)</f>
        <v/>
      </c>
      <c r="E335" s="73" t="str">
        <f>IF(Lançamentos!E333="","",Lançamentos!E333)</f>
        <v/>
      </c>
      <c r="F335" s="73" t="str">
        <f>IF(Lançamentos!F333="","",Lançamentos!F333)</f>
        <v/>
      </c>
      <c r="G335" s="74" t="str">
        <f>IF(Lançamentos!G333="","",Lançamentos!G333)</f>
        <v/>
      </c>
      <c r="H335" s="74" t="str">
        <f>IF(Lançamentos!H333="","",Lançamentos!H333)</f>
        <v/>
      </c>
      <c r="I335" s="74" t="str">
        <f>IF(Lançamentos!I333="","",Lançamentos!I333)</f>
        <v/>
      </c>
      <c r="J335" s="74" t="str">
        <f>IF(Lançamentos!J333="","",Lançamentos!J333)</f>
        <v/>
      </c>
      <c r="K335" s="74" t="str">
        <f>IF(Lançamentos!K333="","",Lançamentos!K333)</f>
        <v/>
      </c>
      <c r="L335" s="72" t="str">
        <f>IF(Lançamentos!L333="","",Lançamentos!L333)</f>
        <v/>
      </c>
      <c r="M335" s="74" t="str">
        <f>IF(Lançamentos!M333="","",Lançamentos!M333)</f>
        <v/>
      </c>
      <c r="N335" s="72" t="str">
        <f>IF(Lançamentos!N333="","",Lançamentos!N333)</f>
        <v/>
      </c>
      <c r="O335" s="73" t="str">
        <f>IF(Lançamentos!O333="","",Lançamentos!O333)</f>
        <v/>
      </c>
      <c r="P335" s="71" t="str">
        <f>IF(Lançamentos!P333="","",Lançamentos!P333)</f>
        <v/>
      </c>
      <c r="Q335" s="75" t="str">
        <f>IF(Lançamentos!Q333="","",Lançamentos!Q333)</f>
        <v/>
      </c>
      <c r="R335" s="73" t="str">
        <f>IF(Lançamentos!R333="","",Lançamentos!R333)</f>
        <v/>
      </c>
      <c r="S335" s="74" t="str">
        <f>IF(Lançamentos!S333="","",Lançamentos!S333)</f>
        <v/>
      </c>
    </row>
    <row r="336" spans="1:19" ht="24.95" customHeight="1" x14ac:dyDescent="0.25">
      <c r="A336" s="33">
        <v>330</v>
      </c>
      <c r="B336" s="77" t="str">
        <f>IFERROR(E336&amp;"-"&amp;COUNTIF($E$7:E336,E336),"")</f>
        <v>-324</v>
      </c>
      <c r="C336" s="70" t="str">
        <f t="shared" si="5"/>
        <v/>
      </c>
      <c r="D336" s="72" t="str">
        <f>IF(Lançamentos!D334="","",Lançamentos!D334)</f>
        <v/>
      </c>
      <c r="E336" s="73" t="str">
        <f>IF(Lançamentos!E334="","",Lançamentos!E334)</f>
        <v/>
      </c>
      <c r="F336" s="73" t="str">
        <f>IF(Lançamentos!F334="","",Lançamentos!F334)</f>
        <v/>
      </c>
      <c r="G336" s="74" t="str">
        <f>IF(Lançamentos!G334="","",Lançamentos!G334)</f>
        <v/>
      </c>
      <c r="H336" s="74" t="str">
        <f>IF(Lançamentos!H334="","",Lançamentos!H334)</f>
        <v/>
      </c>
      <c r="I336" s="74" t="str">
        <f>IF(Lançamentos!I334="","",Lançamentos!I334)</f>
        <v/>
      </c>
      <c r="J336" s="74" t="str">
        <f>IF(Lançamentos!J334="","",Lançamentos!J334)</f>
        <v/>
      </c>
      <c r="K336" s="74" t="str">
        <f>IF(Lançamentos!K334="","",Lançamentos!K334)</f>
        <v/>
      </c>
      <c r="L336" s="72" t="str">
        <f>IF(Lançamentos!L334="","",Lançamentos!L334)</f>
        <v/>
      </c>
      <c r="M336" s="74" t="str">
        <f>IF(Lançamentos!M334="","",Lançamentos!M334)</f>
        <v/>
      </c>
      <c r="N336" s="72" t="str">
        <f>IF(Lançamentos!N334="","",Lançamentos!N334)</f>
        <v/>
      </c>
      <c r="O336" s="73" t="str">
        <f>IF(Lançamentos!O334="","",Lançamentos!O334)</f>
        <v/>
      </c>
      <c r="P336" s="71" t="str">
        <f>IF(Lançamentos!P334="","",Lançamentos!P334)</f>
        <v/>
      </c>
      <c r="Q336" s="75" t="str">
        <f>IF(Lançamentos!Q334="","",Lançamentos!Q334)</f>
        <v/>
      </c>
      <c r="R336" s="73" t="str">
        <f>IF(Lançamentos!R334="","",Lançamentos!R334)</f>
        <v/>
      </c>
      <c r="S336" s="74" t="str">
        <f>IF(Lançamentos!S334="","",Lançamentos!S334)</f>
        <v/>
      </c>
    </row>
    <row r="337" spans="1:19" ht="24.95" customHeight="1" x14ac:dyDescent="0.25">
      <c r="A337" s="33">
        <v>331</v>
      </c>
      <c r="B337" s="77" t="str">
        <f>IFERROR(E337&amp;"-"&amp;COUNTIF($E$7:E337,E337),"")</f>
        <v>-325</v>
      </c>
      <c r="C337" s="70" t="str">
        <f t="shared" si="5"/>
        <v/>
      </c>
      <c r="D337" s="72" t="str">
        <f>IF(Lançamentos!D335="","",Lançamentos!D335)</f>
        <v/>
      </c>
      <c r="E337" s="73" t="str">
        <f>IF(Lançamentos!E335="","",Lançamentos!E335)</f>
        <v/>
      </c>
      <c r="F337" s="73" t="str">
        <f>IF(Lançamentos!F335="","",Lançamentos!F335)</f>
        <v/>
      </c>
      <c r="G337" s="74" t="str">
        <f>IF(Lançamentos!G335="","",Lançamentos!G335)</f>
        <v/>
      </c>
      <c r="H337" s="74" t="str">
        <f>IF(Lançamentos!H335="","",Lançamentos!H335)</f>
        <v/>
      </c>
      <c r="I337" s="74" t="str">
        <f>IF(Lançamentos!I335="","",Lançamentos!I335)</f>
        <v/>
      </c>
      <c r="J337" s="74" t="str">
        <f>IF(Lançamentos!J335="","",Lançamentos!J335)</f>
        <v/>
      </c>
      <c r="K337" s="74" t="str">
        <f>IF(Lançamentos!K335="","",Lançamentos!K335)</f>
        <v/>
      </c>
      <c r="L337" s="72" t="str">
        <f>IF(Lançamentos!L335="","",Lançamentos!L335)</f>
        <v/>
      </c>
      <c r="M337" s="74" t="str">
        <f>IF(Lançamentos!M335="","",Lançamentos!M335)</f>
        <v/>
      </c>
      <c r="N337" s="72" t="str">
        <f>IF(Lançamentos!N335="","",Lançamentos!N335)</f>
        <v/>
      </c>
      <c r="O337" s="73" t="str">
        <f>IF(Lançamentos!O335="","",Lançamentos!O335)</f>
        <v/>
      </c>
      <c r="P337" s="71" t="str">
        <f>IF(Lançamentos!P335="","",Lançamentos!P335)</f>
        <v/>
      </c>
      <c r="Q337" s="75" t="str">
        <f>IF(Lançamentos!Q335="","",Lançamentos!Q335)</f>
        <v/>
      </c>
      <c r="R337" s="73" t="str">
        <f>IF(Lançamentos!R335="","",Lançamentos!R335)</f>
        <v/>
      </c>
      <c r="S337" s="74" t="str">
        <f>IF(Lançamentos!S335="","",Lançamentos!S335)</f>
        <v/>
      </c>
    </row>
    <row r="338" spans="1:19" ht="24.95" customHeight="1" x14ac:dyDescent="0.25">
      <c r="A338" s="33">
        <v>332</v>
      </c>
      <c r="B338" s="77" t="str">
        <f>IFERROR(E338&amp;"-"&amp;COUNTIF($E$7:E338,E338),"")</f>
        <v>-326</v>
      </c>
      <c r="C338" s="70" t="str">
        <f t="shared" si="5"/>
        <v/>
      </c>
      <c r="D338" s="72" t="str">
        <f>IF(Lançamentos!D336="","",Lançamentos!D336)</f>
        <v/>
      </c>
      <c r="E338" s="73" t="str">
        <f>IF(Lançamentos!E336="","",Lançamentos!E336)</f>
        <v/>
      </c>
      <c r="F338" s="73" t="str">
        <f>IF(Lançamentos!F336="","",Lançamentos!F336)</f>
        <v/>
      </c>
      <c r="G338" s="74" t="str">
        <f>IF(Lançamentos!G336="","",Lançamentos!G336)</f>
        <v/>
      </c>
      <c r="H338" s="74" t="str">
        <f>IF(Lançamentos!H336="","",Lançamentos!H336)</f>
        <v/>
      </c>
      <c r="I338" s="74" t="str">
        <f>IF(Lançamentos!I336="","",Lançamentos!I336)</f>
        <v/>
      </c>
      <c r="J338" s="74" t="str">
        <f>IF(Lançamentos!J336="","",Lançamentos!J336)</f>
        <v/>
      </c>
      <c r="K338" s="74" t="str">
        <f>IF(Lançamentos!K336="","",Lançamentos!K336)</f>
        <v/>
      </c>
      <c r="L338" s="72" t="str">
        <f>IF(Lançamentos!L336="","",Lançamentos!L336)</f>
        <v/>
      </c>
      <c r="M338" s="74" t="str">
        <f>IF(Lançamentos!M336="","",Lançamentos!M336)</f>
        <v/>
      </c>
      <c r="N338" s="72" t="str">
        <f>IF(Lançamentos!N336="","",Lançamentos!N336)</f>
        <v/>
      </c>
      <c r="O338" s="73" t="str">
        <f>IF(Lançamentos!O336="","",Lançamentos!O336)</f>
        <v/>
      </c>
      <c r="P338" s="71" t="str">
        <f>IF(Lançamentos!P336="","",Lançamentos!P336)</f>
        <v/>
      </c>
      <c r="Q338" s="75" t="str">
        <f>IF(Lançamentos!Q336="","",Lançamentos!Q336)</f>
        <v/>
      </c>
      <c r="R338" s="73" t="str">
        <f>IF(Lançamentos!R336="","",Lançamentos!R336)</f>
        <v/>
      </c>
      <c r="S338" s="74" t="str">
        <f>IF(Lançamentos!S336="","",Lançamentos!S336)</f>
        <v/>
      </c>
    </row>
    <row r="339" spans="1:19" ht="24.95" customHeight="1" x14ac:dyDescent="0.25">
      <c r="A339" s="33">
        <v>333</v>
      </c>
      <c r="B339" s="77" t="str">
        <f>IFERROR(E339&amp;"-"&amp;COUNTIF($E$7:E339,E339),"")</f>
        <v>-327</v>
      </c>
      <c r="C339" s="70" t="str">
        <f t="shared" si="5"/>
        <v/>
      </c>
      <c r="D339" s="72" t="str">
        <f>IF(Lançamentos!D337="","",Lançamentos!D337)</f>
        <v/>
      </c>
      <c r="E339" s="73" t="str">
        <f>IF(Lançamentos!E337="","",Lançamentos!E337)</f>
        <v/>
      </c>
      <c r="F339" s="73" t="str">
        <f>IF(Lançamentos!F337="","",Lançamentos!F337)</f>
        <v/>
      </c>
      <c r="G339" s="74" t="str">
        <f>IF(Lançamentos!G337="","",Lançamentos!G337)</f>
        <v/>
      </c>
      <c r="H339" s="74" t="str">
        <f>IF(Lançamentos!H337="","",Lançamentos!H337)</f>
        <v/>
      </c>
      <c r="I339" s="74" t="str">
        <f>IF(Lançamentos!I337="","",Lançamentos!I337)</f>
        <v/>
      </c>
      <c r="J339" s="74" t="str">
        <f>IF(Lançamentos!J337="","",Lançamentos!J337)</f>
        <v/>
      </c>
      <c r="K339" s="74" t="str">
        <f>IF(Lançamentos!K337="","",Lançamentos!K337)</f>
        <v/>
      </c>
      <c r="L339" s="72" t="str">
        <f>IF(Lançamentos!L337="","",Lançamentos!L337)</f>
        <v/>
      </c>
      <c r="M339" s="74" t="str">
        <f>IF(Lançamentos!M337="","",Lançamentos!M337)</f>
        <v/>
      </c>
      <c r="N339" s="72" t="str">
        <f>IF(Lançamentos!N337="","",Lançamentos!N337)</f>
        <v/>
      </c>
      <c r="O339" s="73" t="str">
        <f>IF(Lançamentos!O337="","",Lançamentos!O337)</f>
        <v/>
      </c>
      <c r="P339" s="71" t="str">
        <f>IF(Lançamentos!P337="","",Lançamentos!P337)</f>
        <v/>
      </c>
      <c r="Q339" s="75" t="str">
        <f>IF(Lançamentos!Q337="","",Lançamentos!Q337)</f>
        <v/>
      </c>
      <c r="R339" s="73" t="str">
        <f>IF(Lançamentos!R337="","",Lançamentos!R337)</f>
        <v/>
      </c>
      <c r="S339" s="74" t="str">
        <f>IF(Lançamentos!S337="","",Lançamentos!S337)</f>
        <v/>
      </c>
    </row>
    <row r="340" spans="1:19" ht="24.95" customHeight="1" x14ac:dyDescent="0.25">
      <c r="A340" s="33">
        <v>334</v>
      </c>
      <c r="B340" s="77" t="str">
        <f>IFERROR(E340&amp;"-"&amp;COUNTIF($E$7:E340,E340),"")</f>
        <v>-328</v>
      </c>
      <c r="C340" s="70" t="str">
        <f t="shared" si="5"/>
        <v/>
      </c>
      <c r="D340" s="72" t="str">
        <f>IF(Lançamentos!D338="","",Lançamentos!D338)</f>
        <v/>
      </c>
      <c r="E340" s="73" t="str">
        <f>IF(Lançamentos!E338="","",Lançamentos!E338)</f>
        <v/>
      </c>
      <c r="F340" s="73" t="str">
        <f>IF(Lançamentos!F338="","",Lançamentos!F338)</f>
        <v/>
      </c>
      <c r="G340" s="74" t="str">
        <f>IF(Lançamentos!G338="","",Lançamentos!G338)</f>
        <v/>
      </c>
      <c r="H340" s="74" t="str">
        <f>IF(Lançamentos!H338="","",Lançamentos!H338)</f>
        <v/>
      </c>
      <c r="I340" s="74" t="str">
        <f>IF(Lançamentos!I338="","",Lançamentos!I338)</f>
        <v/>
      </c>
      <c r="J340" s="74" t="str">
        <f>IF(Lançamentos!J338="","",Lançamentos!J338)</f>
        <v/>
      </c>
      <c r="K340" s="74" t="str">
        <f>IF(Lançamentos!K338="","",Lançamentos!K338)</f>
        <v/>
      </c>
      <c r="L340" s="72" t="str">
        <f>IF(Lançamentos!L338="","",Lançamentos!L338)</f>
        <v/>
      </c>
      <c r="M340" s="74" t="str">
        <f>IF(Lançamentos!M338="","",Lançamentos!M338)</f>
        <v/>
      </c>
      <c r="N340" s="72" t="str">
        <f>IF(Lançamentos!N338="","",Lançamentos!N338)</f>
        <v/>
      </c>
      <c r="O340" s="73" t="str">
        <f>IF(Lançamentos!O338="","",Lançamentos!O338)</f>
        <v/>
      </c>
      <c r="P340" s="71" t="str">
        <f>IF(Lançamentos!P338="","",Lançamentos!P338)</f>
        <v/>
      </c>
      <c r="Q340" s="75" t="str">
        <f>IF(Lançamentos!Q338="","",Lançamentos!Q338)</f>
        <v/>
      </c>
      <c r="R340" s="73" t="str">
        <f>IF(Lançamentos!R338="","",Lançamentos!R338)</f>
        <v/>
      </c>
      <c r="S340" s="74" t="str">
        <f>IF(Lançamentos!S338="","",Lançamentos!S338)</f>
        <v/>
      </c>
    </row>
    <row r="341" spans="1:19" ht="24.95" customHeight="1" x14ac:dyDescent="0.25">
      <c r="A341" s="33">
        <v>335</v>
      </c>
      <c r="B341" s="77" t="str">
        <f>IFERROR(E341&amp;"-"&amp;COUNTIF($E$7:E341,E341),"")</f>
        <v>-329</v>
      </c>
      <c r="C341" s="70" t="str">
        <f t="shared" si="5"/>
        <v/>
      </c>
      <c r="D341" s="72" t="str">
        <f>IF(Lançamentos!D339="","",Lançamentos!D339)</f>
        <v/>
      </c>
      <c r="E341" s="73" t="str">
        <f>IF(Lançamentos!E339="","",Lançamentos!E339)</f>
        <v/>
      </c>
      <c r="F341" s="73" t="str">
        <f>IF(Lançamentos!F339="","",Lançamentos!F339)</f>
        <v/>
      </c>
      <c r="G341" s="74" t="str">
        <f>IF(Lançamentos!G339="","",Lançamentos!G339)</f>
        <v/>
      </c>
      <c r="H341" s="74" t="str">
        <f>IF(Lançamentos!H339="","",Lançamentos!H339)</f>
        <v/>
      </c>
      <c r="I341" s="74" t="str">
        <f>IF(Lançamentos!I339="","",Lançamentos!I339)</f>
        <v/>
      </c>
      <c r="J341" s="74" t="str">
        <f>IF(Lançamentos!J339="","",Lançamentos!J339)</f>
        <v/>
      </c>
      <c r="K341" s="74" t="str">
        <f>IF(Lançamentos!K339="","",Lançamentos!K339)</f>
        <v/>
      </c>
      <c r="L341" s="72" t="str">
        <f>IF(Lançamentos!L339="","",Lançamentos!L339)</f>
        <v/>
      </c>
      <c r="M341" s="74" t="str">
        <f>IF(Lançamentos!M339="","",Lançamentos!M339)</f>
        <v/>
      </c>
      <c r="N341" s="72" t="str">
        <f>IF(Lançamentos!N339="","",Lançamentos!N339)</f>
        <v/>
      </c>
      <c r="O341" s="73" t="str">
        <f>IF(Lançamentos!O339="","",Lançamentos!O339)</f>
        <v/>
      </c>
      <c r="P341" s="71" t="str">
        <f>IF(Lançamentos!P339="","",Lançamentos!P339)</f>
        <v/>
      </c>
      <c r="Q341" s="75" t="str">
        <f>IF(Lançamentos!Q339="","",Lançamentos!Q339)</f>
        <v/>
      </c>
      <c r="R341" s="73" t="str">
        <f>IF(Lançamentos!R339="","",Lançamentos!R339)</f>
        <v/>
      </c>
      <c r="S341" s="74" t="str">
        <f>IF(Lançamentos!S339="","",Lançamentos!S339)</f>
        <v/>
      </c>
    </row>
    <row r="342" spans="1:19" ht="24.95" customHeight="1" x14ac:dyDescent="0.25">
      <c r="A342" s="33">
        <v>336</v>
      </c>
      <c r="B342" s="77" t="str">
        <f>IFERROR(E342&amp;"-"&amp;COUNTIF($E$7:E342,E342),"")</f>
        <v>-330</v>
      </c>
      <c r="C342" s="70" t="str">
        <f t="shared" si="5"/>
        <v/>
      </c>
      <c r="D342" s="72" t="str">
        <f>IF(Lançamentos!D340="","",Lançamentos!D340)</f>
        <v/>
      </c>
      <c r="E342" s="73" t="str">
        <f>IF(Lançamentos!E340="","",Lançamentos!E340)</f>
        <v/>
      </c>
      <c r="F342" s="73" t="str">
        <f>IF(Lançamentos!F340="","",Lançamentos!F340)</f>
        <v/>
      </c>
      <c r="G342" s="74" t="str">
        <f>IF(Lançamentos!G340="","",Lançamentos!G340)</f>
        <v/>
      </c>
      <c r="H342" s="74" t="str">
        <f>IF(Lançamentos!H340="","",Lançamentos!H340)</f>
        <v/>
      </c>
      <c r="I342" s="74" t="str">
        <f>IF(Lançamentos!I340="","",Lançamentos!I340)</f>
        <v/>
      </c>
      <c r="J342" s="74" t="str">
        <f>IF(Lançamentos!J340="","",Lançamentos!J340)</f>
        <v/>
      </c>
      <c r="K342" s="74" t="str">
        <f>IF(Lançamentos!K340="","",Lançamentos!K340)</f>
        <v/>
      </c>
      <c r="L342" s="72" t="str">
        <f>IF(Lançamentos!L340="","",Lançamentos!L340)</f>
        <v/>
      </c>
      <c r="M342" s="74" t="str">
        <f>IF(Lançamentos!M340="","",Lançamentos!M340)</f>
        <v/>
      </c>
      <c r="N342" s="72" t="str">
        <f>IF(Lançamentos!N340="","",Lançamentos!N340)</f>
        <v/>
      </c>
      <c r="O342" s="73" t="str">
        <f>IF(Lançamentos!O340="","",Lançamentos!O340)</f>
        <v/>
      </c>
      <c r="P342" s="71" t="str">
        <f>IF(Lançamentos!P340="","",Lançamentos!P340)</f>
        <v/>
      </c>
      <c r="Q342" s="75" t="str">
        <f>IF(Lançamentos!Q340="","",Lançamentos!Q340)</f>
        <v/>
      </c>
      <c r="R342" s="73" t="str">
        <f>IF(Lançamentos!R340="","",Lançamentos!R340)</f>
        <v/>
      </c>
      <c r="S342" s="74" t="str">
        <f>IF(Lançamentos!S340="","",Lançamentos!S340)</f>
        <v/>
      </c>
    </row>
    <row r="343" spans="1:19" ht="24.95" customHeight="1" x14ac:dyDescent="0.25">
      <c r="A343" s="33">
        <v>337</v>
      </c>
      <c r="B343" s="77" t="str">
        <f>IFERROR(E343&amp;"-"&amp;COUNTIF($E$7:E343,E343),"")</f>
        <v>-331</v>
      </c>
      <c r="C343" s="70" t="str">
        <f t="shared" si="5"/>
        <v/>
      </c>
      <c r="D343" s="72" t="str">
        <f>IF(Lançamentos!D341="","",Lançamentos!D341)</f>
        <v/>
      </c>
      <c r="E343" s="73" t="str">
        <f>IF(Lançamentos!E341="","",Lançamentos!E341)</f>
        <v/>
      </c>
      <c r="F343" s="73" t="str">
        <f>IF(Lançamentos!F341="","",Lançamentos!F341)</f>
        <v/>
      </c>
      <c r="G343" s="74" t="str">
        <f>IF(Lançamentos!G341="","",Lançamentos!G341)</f>
        <v/>
      </c>
      <c r="H343" s="74" t="str">
        <f>IF(Lançamentos!H341="","",Lançamentos!H341)</f>
        <v/>
      </c>
      <c r="I343" s="74" t="str">
        <f>IF(Lançamentos!I341="","",Lançamentos!I341)</f>
        <v/>
      </c>
      <c r="J343" s="74" t="str">
        <f>IF(Lançamentos!J341="","",Lançamentos!J341)</f>
        <v/>
      </c>
      <c r="K343" s="74" t="str">
        <f>IF(Lançamentos!K341="","",Lançamentos!K341)</f>
        <v/>
      </c>
      <c r="L343" s="72" t="str">
        <f>IF(Lançamentos!L341="","",Lançamentos!L341)</f>
        <v/>
      </c>
      <c r="M343" s="74" t="str">
        <f>IF(Lançamentos!M341="","",Lançamentos!M341)</f>
        <v/>
      </c>
      <c r="N343" s="72" t="str">
        <f>IF(Lançamentos!N341="","",Lançamentos!N341)</f>
        <v/>
      </c>
      <c r="O343" s="73" t="str">
        <f>IF(Lançamentos!O341="","",Lançamentos!O341)</f>
        <v/>
      </c>
      <c r="P343" s="71" t="str">
        <f>IF(Lançamentos!P341="","",Lançamentos!P341)</f>
        <v/>
      </c>
      <c r="Q343" s="75" t="str">
        <f>IF(Lançamentos!Q341="","",Lançamentos!Q341)</f>
        <v/>
      </c>
      <c r="R343" s="73" t="str">
        <f>IF(Lançamentos!R341="","",Lançamentos!R341)</f>
        <v/>
      </c>
      <c r="S343" s="74" t="str">
        <f>IF(Lançamentos!S341="","",Lançamentos!S341)</f>
        <v/>
      </c>
    </row>
    <row r="344" spans="1:19" ht="24.95" customHeight="1" x14ac:dyDescent="0.25">
      <c r="A344" s="33">
        <v>338</v>
      </c>
      <c r="B344" s="77" t="str">
        <f>IFERROR(E344&amp;"-"&amp;COUNTIF($E$7:E344,E344),"")</f>
        <v>-332</v>
      </c>
      <c r="C344" s="70" t="str">
        <f t="shared" si="5"/>
        <v/>
      </c>
      <c r="D344" s="72" t="str">
        <f>IF(Lançamentos!D342="","",Lançamentos!D342)</f>
        <v/>
      </c>
      <c r="E344" s="73" t="str">
        <f>IF(Lançamentos!E342="","",Lançamentos!E342)</f>
        <v/>
      </c>
      <c r="F344" s="73" t="str">
        <f>IF(Lançamentos!F342="","",Lançamentos!F342)</f>
        <v/>
      </c>
      <c r="G344" s="74" t="str">
        <f>IF(Lançamentos!G342="","",Lançamentos!G342)</f>
        <v/>
      </c>
      <c r="H344" s="74" t="str">
        <f>IF(Lançamentos!H342="","",Lançamentos!H342)</f>
        <v/>
      </c>
      <c r="I344" s="74" t="str">
        <f>IF(Lançamentos!I342="","",Lançamentos!I342)</f>
        <v/>
      </c>
      <c r="J344" s="74" t="str">
        <f>IF(Lançamentos!J342="","",Lançamentos!J342)</f>
        <v/>
      </c>
      <c r="K344" s="74" t="str">
        <f>IF(Lançamentos!K342="","",Lançamentos!K342)</f>
        <v/>
      </c>
      <c r="L344" s="72" t="str">
        <f>IF(Lançamentos!L342="","",Lançamentos!L342)</f>
        <v/>
      </c>
      <c r="M344" s="74" t="str">
        <f>IF(Lançamentos!M342="","",Lançamentos!M342)</f>
        <v/>
      </c>
      <c r="N344" s="72" t="str">
        <f>IF(Lançamentos!N342="","",Lançamentos!N342)</f>
        <v/>
      </c>
      <c r="O344" s="73" t="str">
        <f>IF(Lançamentos!O342="","",Lançamentos!O342)</f>
        <v/>
      </c>
      <c r="P344" s="71" t="str">
        <f>IF(Lançamentos!P342="","",Lançamentos!P342)</f>
        <v/>
      </c>
      <c r="Q344" s="75" t="str">
        <f>IF(Lançamentos!Q342="","",Lançamentos!Q342)</f>
        <v/>
      </c>
      <c r="R344" s="73" t="str">
        <f>IF(Lançamentos!R342="","",Lançamentos!R342)</f>
        <v/>
      </c>
      <c r="S344" s="74" t="str">
        <f>IF(Lançamentos!S342="","",Lançamentos!S342)</f>
        <v/>
      </c>
    </row>
    <row r="345" spans="1:19" ht="24.95" customHeight="1" x14ac:dyDescent="0.25">
      <c r="A345" s="33">
        <v>339</v>
      </c>
      <c r="B345" s="77" t="str">
        <f>IFERROR(E345&amp;"-"&amp;COUNTIF($E$7:E345,E345),"")</f>
        <v>-333</v>
      </c>
      <c r="C345" s="70" t="str">
        <f t="shared" si="5"/>
        <v/>
      </c>
      <c r="D345" s="72" t="str">
        <f>IF(Lançamentos!D343="","",Lançamentos!D343)</f>
        <v/>
      </c>
      <c r="E345" s="73" t="str">
        <f>IF(Lançamentos!E343="","",Lançamentos!E343)</f>
        <v/>
      </c>
      <c r="F345" s="73" t="str">
        <f>IF(Lançamentos!F343="","",Lançamentos!F343)</f>
        <v/>
      </c>
      <c r="G345" s="74" t="str">
        <f>IF(Lançamentos!G343="","",Lançamentos!G343)</f>
        <v/>
      </c>
      <c r="H345" s="74" t="str">
        <f>IF(Lançamentos!H343="","",Lançamentos!H343)</f>
        <v/>
      </c>
      <c r="I345" s="74" t="str">
        <f>IF(Lançamentos!I343="","",Lançamentos!I343)</f>
        <v/>
      </c>
      <c r="J345" s="74" t="str">
        <f>IF(Lançamentos!J343="","",Lançamentos!J343)</f>
        <v/>
      </c>
      <c r="K345" s="74" t="str">
        <f>IF(Lançamentos!K343="","",Lançamentos!K343)</f>
        <v/>
      </c>
      <c r="L345" s="72" t="str">
        <f>IF(Lançamentos!L343="","",Lançamentos!L343)</f>
        <v/>
      </c>
      <c r="M345" s="74" t="str">
        <f>IF(Lançamentos!M343="","",Lançamentos!M343)</f>
        <v/>
      </c>
      <c r="N345" s="72" t="str">
        <f>IF(Lançamentos!N343="","",Lançamentos!N343)</f>
        <v/>
      </c>
      <c r="O345" s="73" t="str">
        <f>IF(Lançamentos!O343="","",Lançamentos!O343)</f>
        <v/>
      </c>
      <c r="P345" s="71" t="str">
        <f>IF(Lançamentos!P343="","",Lançamentos!P343)</f>
        <v/>
      </c>
      <c r="Q345" s="75" t="str">
        <f>IF(Lançamentos!Q343="","",Lançamentos!Q343)</f>
        <v/>
      </c>
      <c r="R345" s="73" t="str">
        <f>IF(Lançamentos!R343="","",Lançamentos!R343)</f>
        <v/>
      </c>
      <c r="S345" s="74" t="str">
        <f>IF(Lançamentos!S343="","",Lançamentos!S343)</f>
        <v/>
      </c>
    </row>
    <row r="346" spans="1:19" ht="24.95" customHeight="1" x14ac:dyDescent="0.25">
      <c r="A346" s="33">
        <v>340</v>
      </c>
      <c r="B346" s="77" t="str">
        <f>IFERROR(E346&amp;"-"&amp;COUNTIF($E$7:E346,E346),"")</f>
        <v>-334</v>
      </c>
      <c r="C346" s="70" t="str">
        <f t="shared" si="5"/>
        <v/>
      </c>
      <c r="D346" s="72" t="str">
        <f>IF(Lançamentos!D344="","",Lançamentos!D344)</f>
        <v/>
      </c>
      <c r="E346" s="73" t="str">
        <f>IF(Lançamentos!E344="","",Lançamentos!E344)</f>
        <v/>
      </c>
      <c r="F346" s="73" t="str">
        <f>IF(Lançamentos!F344="","",Lançamentos!F344)</f>
        <v/>
      </c>
      <c r="G346" s="74" t="str">
        <f>IF(Lançamentos!G344="","",Lançamentos!G344)</f>
        <v/>
      </c>
      <c r="H346" s="74" t="str">
        <f>IF(Lançamentos!H344="","",Lançamentos!H344)</f>
        <v/>
      </c>
      <c r="I346" s="74" t="str">
        <f>IF(Lançamentos!I344="","",Lançamentos!I344)</f>
        <v/>
      </c>
      <c r="J346" s="74" t="str">
        <f>IF(Lançamentos!J344="","",Lançamentos!J344)</f>
        <v/>
      </c>
      <c r="K346" s="74" t="str">
        <f>IF(Lançamentos!K344="","",Lançamentos!K344)</f>
        <v/>
      </c>
      <c r="L346" s="72" t="str">
        <f>IF(Lançamentos!L344="","",Lançamentos!L344)</f>
        <v/>
      </c>
      <c r="M346" s="74" t="str">
        <f>IF(Lançamentos!M344="","",Lançamentos!M344)</f>
        <v/>
      </c>
      <c r="N346" s="72" t="str">
        <f>IF(Lançamentos!N344="","",Lançamentos!N344)</f>
        <v/>
      </c>
      <c r="O346" s="73" t="str">
        <f>IF(Lançamentos!O344="","",Lançamentos!O344)</f>
        <v/>
      </c>
      <c r="P346" s="71" t="str">
        <f>IF(Lançamentos!P344="","",Lançamentos!P344)</f>
        <v/>
      </c>
      <c r="Q346" s="75" t="str">
        <f>IF(Lançamentos!Q344="","",Lançamentos!Q344)</f>
        <v/>
      </c>
      <c r="R346" s="73" t="str">
        <f>IF(Lançamentos!R344="","",Lançamentos!R344)</f>
        <v/>
      </c>
      <c r="S346" s="74" t="str">
        <f>IF(Lançamentos!S344="","",Lançamentos!S344)</f>
        <v/>
      </c>
    </row>
    <row r="347" spans="1:19" ht="24.95" customHeight="1" x14ac:dyDescent="0.25">
      <c r="A347" s="33">
        <v>341</v>
      </c>
      <c r="B347" s="77" t="str">
        <f>IFERROR(E347&amp;"-"&amp;COUNTIF($E$7:E347,E347),"")</f>
        <v>-335</v>
      </c>
      <c r="C347" s="70" t="str">
        <f t="shared" si="5"/>
        <v/>
      </c>
      <c r="D347" s="72" t="str">
        <f>IF(Lançamentos!D345="","",Lançamentos!D345)</f>
        <v/>
      </c>
      <c r="E347" s="73" t="str">
        <f>IF(Lançamentos!E345="","",Lançamentos!E345)</f>
        <v/>
      </c>
      <c r="F347" s="73" t="str">
        <f>IF(Lançamentos!F345="","",Lançamentos!F345)</f>
        <v/>
      </c>
      <c r="G347" s="74" t="str">
        <f>IF(Lançamentos!G345="","",Lançamentos!G345)</f>
        <v/>
      </c>
      <c r="H347" s="74" t="str">
        <f>IF(Lançamentos!H345="","",Lançamentos!H345)</f>
        <v/>
      </c>
      <c r="I347" s="74" t="str">
        <f>IF(Lançamentos!I345="","",Lançamentos!I345)</f>
        <v/>
      </c>
      <c r="J347" s="74" t="str">
        <f>IF(Lançamentos!J345="","",Lançamentos!J345)</f>
        <v/>
      </c>
      <c r="K347" s="74" t="str">
        <f>IF(Lançamentos!K345="","",Lançamentos!K345)</f>
        <v/>
      </c>
      <c r="L347" s="72" t="str">
        <f>IF(Lançamentos!L345="","",Lançamentos!L345)</f>
        <v/>
      </c>
      <c r="M347" s="74" t="str">
        <f>IF(Lançamentos!M345="","",Lançamentos!M345)</f>
        <v/>
      </c>
      <c r="N347" s="72" t="str">
        <f>IF(Lançamentos!N345="","",Lançamentos!N345)</f>
        <v/>
      </c>
      <c r="O347" s="73" t="str">
        <f>IF(Lançamentos!O345="","",Lançamentos!O345)</f>
        <v/>
      </c>
      <c r="P347" s="71" t="str">
        <f>IF(Lançamentos!P345="","",Lançamentos!P345)</f>
        <v/>
      </c>
      <c r="Q347" s="75" t="str">
        <f>IF(Lançamentos!Q345="","",Lançamentos!Q345)</f>
        <v/>
      </c>
      <c r="R347" s="73" t="str">
        <f>IF(Lançamentos!R345="","",Lançamentos!R345)</f>
        <v/>
      </c>
      <c r="S347" s="74" t="str">
        <f>IF(Lançamentos!S345="","",Lançamentos!S345)</f>
        <v/>
      </c>
    </row>
    <row r="348" spans="1:19" ht="24.95" customHeight="1" x14ac:dyDescent="0.25">
      <c r="A348" s="33">
        <v>342</v>
      </c>
      <c r="B348" s="77" t="str">
        <f>IFERROR(E348&amp;"-"&amp;COUNTIF($E$7:E348,E348),"")</f>
        <v>-336</v>
      </c>
      <c r="C348" s="70" t="str">
        <f t="shared" si="5"/>
        <v/>
      </c>
      <c r="D348" s="72" t="str">
        <f>IF(Lançamentos!D346="","",Lançamentos!D346)</f>
        <v/>
      </c>
      <c r="E348" s="73" t="str">
        <f>IF(Lançamentos!E346="","",Lançamentos!E346)</f>
        <v/>
      </c>
      <c r="F348" s="73" t="str">
        <f>IF(Lançamentos!F346="","",Lançamentos!F346)</f>
        <v/>
      </c>
      <c r="G348" s="74" t="str">
        <f>IF(Lançamentos!G346="","",Lançamentos!G346)</f>
        <v/>
      </c>
      <c r="H348" s="74" t="str">
        <f>IF(Lançamentos!H346="","",Lançamentos!H346)</f>
        <v/>
      </c>
      <c r="I348" s="74" t="str">
        <f>IF(Lançamentos!I346="","",Lançamentos!I346)</f>
        <v/>
      </c>
      <c r="J348" s="74" t="str">
        <f>IF(Lançamentos!J346="","",Lançamentos!J346)</f>
        <v/>
      </c>
      <c r="K348" s="74" t="str">
        <f>IF(Lançamentos!K346="","",Lançamentos!K346)</f>
        <v/>
      </c>
      <c r="L348" s="72" t="str">
        <f>IF(Lançamentos!L346="","",Lançamentos!L346)</f>
        <v/>
      </c>
      <c r="M348" s="74" t="str">
        <f>IF(Lançamentos!M346="","",Lançamentos!M346)</f>
        <v/>
      </c>
      <c r="N348" s="72" t="str">
        <f>IF(Lançamentos!N346="","",Lançamentos!N346)</f>
        <v/>
      </c>
      <c r="O348" s="73" t="str">
        <f>IF(Lançamentos!O346="","",Lançamentos!O346)</f>
        <v/>
      </c>
      <c r="P348" s="71" t="str">
        <f>IF(Lançamentos!P346="","",Lançamentos!P346)</f>
        <v/>
      </c>
      <c r="Q348" s="75" t="str">
        <f>IF(Lançamentos!Q346="","",Lançamentos!Q346)</f>
        <v/>
      </c>
      <c r="R348" s="73" t="str">
        <f>IF(Lançamentos!R346="","",Lançamentos!R346)</f>
        <v/>
      </c>
      <c r="S348" s="74" t="str">
        <f>IF(Lançamentos!S346="","",Lançamentos!S346)</f>
        <v/>
      </c>
    </row>
    <row r="349" spans="1:19" ht="24.95" customHeight="1" x14ac:dyDescent="0.25">
      <c r="A349" s="33">
        <v>343</v>
      </c>
      <c r="B349" s="77" t="str">
        <f>IFERROR(E349&amp;"-"&amp;COUNTIF($E$7:E349,E349),"")</f>
        <v>-337</v>
      </c>
      <c r="C349" s="70" t="str">
        <f t="shared" si="5"/>
        <v/>
      </c>
      <c r="D349" s="72" t="str">
        <f>IF(Lançamentos!D347="","",Lançamentos!D347)</f>
        <v/>
      </c>
      <c r="E349" s="73" t="str">
        <f>IF(Lançamentos!E347="","",Lançamentos!E347)</f>
        <v/>
      </c>
      <c r="F349" s="73" t="str">
        <f>IF(Lançamentos!F347="","",Lançamentos!F347)</f>
        <v/>
      </c>
      <c r="G349" s="74" t="str">
        <f>IF(Lançamentos!G347="","",Lançamentos!G347)</f>
        <v/>
      </c>
      <c r="H349" s="74" t="str">
        <f>IF(Lançamentos!H347="","",Lançamentos!H347)</f>
        <v/>
      </c>
      <c r="I349" s="74" t="str">
        <f>IF(Lançamentos!I347="","",Lançamentos!I347)</f>
        <v/>
      </c>
      <c r="J349" s="74" t="str">
        <f>IF(Lançamentos!J347="","",Lançamentos!J347)</f>
        <v/>
      </c>
      <c r="K349" s="74" t="str">
        <f>IF(Lançamentos!K347="","",Lançamentos!K347)</f>
        <v/>
      </c>
      <c r="L349" s="72" t="str">
        <f>IF(Lançamentos!L347="","",Lançamentos!L347)</f>
        <v/>
      </c>
      <c r="M349" s="74" t="str">
        <f>IF(Lançamentos!M347="","",Lançamentos!M347)</f>
        <v/>
      </c>
      <c r="N349" s="72" t="str">
        <f>IF(Lançamentos!N347="","",Lançamentos!N347)</f>
        <v/>
      </c>
      <c r="O349" s="73" t="str">
        <f>IF(Lançamentos!O347="","",Lançamentos!O347)</f>
        <v/>
      </c>
      <c r="P349" s="71" t="str">
        <f>IF(Lançamentos!P347="","",Lançamentos!P347)</f>
        <v/>
      </c>
      <c r="Q349" s="75" t="str">
        <f>IF(Lançamentos!Q347="","",Lançamentos!Q347)</f>
        <v/>
      </c>
      <c r="R349" s="73" t="str">
        <f>IF(Lançamentos!R347="","",Lançamentos!R347)</f>
        <v/>
      </c>
      <c r="S349" s="74" t="str">
        <f>IF(Lançamentos!S347="","",Lançamentos!S347)</f>
        <v/>
      </c>
    </row>
    <row r="350" spans="1:19" ht="24.95" customHeight="1" x14ac:dyDescent="0.25">
      <c r="A350" s="33">
        <v>344</v>
      </c>
      <c r="B350" s="77" t="str">
        <f>IFERROR(E350&amp;"-"&amp;COUNTIF($E$7:E350,E350),"")</f>
        <v>-338</v>
      </c>
      <c r="C350" s="70" t="str">
        <f t="shared" si="5"/>
        <v/>
      </c>
      <c r="D350" s="72" t="str">
        <f>IF(Lançamentos!D348="","",Lançamentos!D348)</f>
        <v/>
      </c>
      <c r="E350" s="73" t="str">
        <f>IF(Lançamentos!E348="","",Lançamentos!E348)</f>
        <v/>
      </c>
      <c r="F350" s="73" t="str">
        <f>IF(Lançamentos!F348="","",Lançamentos!F348)</f>
        <v/>
      </c>
      <c r="G350" s="74" t="str">
        <f>IF(Lançamentos!G348="","",Lançamentos!G348)</f>
        <v/>
      </c>
      <c r="H350" s="74" t="str">
        <f>IF(Lançamentos!H348="","",Lançamentos!H348)</f>
        <v/>
      </c>
      <c r="I350" s="74" t="str">
        <f>IF(Lançamentos!I348="","",Lançamentos!I348)</f>
        <v/>
      </c>
      <c r="J350" s="74" t="str">
        <f>IF(Lançamentos!J348="","",Lançamentos!J348)</f>
        <v/>
      </c>
      <c r="K350" s="74" t="str">
        <f>IF(Lançamentos!K348="","",Lançamentos!K348)</f>
        <v/>
      </c>
      <c r="L350" s="72" t="str">
        <f>IF(Lançamentos!L348="","",Lançamentos!L348)</f>
        <v/>
      </c>
      <c r="M350" s="74" t="str">
        <f>IF(Lançamentos!M348="","",Lançamentos!M348)</f>
        <v/>
      </c>
      <c r="N350" s="72" t="str">
        <f>IF(Lançamentos!N348="","",Lançamentos!N348)</f>
        <v/>
      </c>
      <c r="O350" s="73" t="str">
        <f>IF(Lançamentos!O348="","",Lançamentos!O348)</f>
        <v/>
      </c>
      <c r="P350" s="71" t="str">
        <f>IF(Lançamentos!P348="","",Lançamentos!P348)</f>
        <v/>
      </c>
      <c r="Q350" s="75" t="str">
        <f>IF(Lançamentos!Q348="","",Lançamentos!Q348)</f>
        <v/>
      </c>
      <c r="R350" s="73" t="str">
        <f>IF(Lançamentos!R348="","",Lançamentos!R348)</f>
        <v/>
      </c>
      <c r="S350" s="74" t="str">
        <f>IF(Lançamentos!S348="","",Lançamentos!S348)</f>
        <v/>
      </c>
    </row>
    <row r="351" spans="1:19" ht="24.95" customHeight="1" x14ac:dyDescent="0.25">
      <c r="A351" s="33">
        <v>345</v>
      </c>
      <c r="B351" s="77" t="str">
        <f>IFERROR(E351&amp;"-"&amp;COUNTIF($E$7:E351,E351),"")</f>
        <v>-339</v>
      </c>
      <c r="C351" s="70" t="str">
        <f t="shared" si="5"/>
        <v/>
      </c>
      <c r="D351" s="72" t="str">
        <f>IF(Lançamentos!D349="","",Lançamentos!D349)</f>
        <v/>
      </c>
      <c r="E351" s="73" t="str">
        <f>IF(Lançamentos!E349="","",Lançamentos!E349)</f>
        <v/>
      </c>
      <c r="F351" s="73" t="str">
        <f>IF(Lançamentos!F349="","",Lançamentos!F349)</f>
        <v/>
      </c>
      <c r="G351" s="74" t="str">
        <f>IF(Lançamentos!G349="","",Lançamentos!G349)</f>
        <v/>
      </c>
      <c r="H351" s="74" t="str">
        <f>IF(Lançamentos!H349="","",Lançamentos!H349)</f>
        <v/>
      </c>
      <c r="I351" s="74" t="str">
        <f>IF(Lançamentos!I349="","",Lançamentos!I349)</f>
        <v/>
      </c>
      <c r="J351" s="74" t="str">
        <f>IF(Lançamentos!J349="","",Lançamentos!J349)</f>
        <v/>
      </c>
      <c r="K351" s="74" t="str">
        <f>IF(Lançamentos!K349="","",Lançamentos!K349)</f>
        <v/>
      </c>
      <c r="L351" s="72" t="str">
        <f>IF(Lançamentos!L349="","",Lançamentos!L349)</f>
        <v/>
      </c>
      <c r="M351" s="74" t="str">
        <f>IF(Lançamentos!M349="","",Lançamentos!M349)</f>
        <v/>
      </c>
      <c r="N351" s="72" t="str">
        <f>IF(Lançamentos!N349="","",Lançamentos!N349)</f>
        <v/>
      </c>
      <c r="O351" s="73" t="str">
        <f>IF(Lançamentos!O349="","",Lançamentos!O349)</f>
        <v/>
      </c>
      <c r="P351" s="71" t="str">
        <f>IF(Lançamentos!P349="","",Lançamentos!P349)</f>
        <v/>
      </c>
      <c r="Q351" s="75" t="str">
        <f>IF(Lançamentos!Q349="","",Lançamentos!Q349)</f>
        <v/>
      </c>
      <c r="R351" s="73" t="str">
        <f>IF(Lançamentos!R349="","",Lançamentos!R349)</f>
        <v/>
      </c>
      <c r="S351" s="74" t="str">
        <f>IF(Lançamentos!S349="","",Lançamentos!S349)</f>
        <v/>
      </c>
    </row>
    <row r="352" spans="1:19" ht="24.95" customHeight="1" x14ac:dyDescent="0.25">
      <c r="A352" s="33">
        <v>346</v>
      </c>
      <c r="B352" s="77" t="str">
        <f>IFERROR(E352&amp;"-"&amp;COUNTIF($E$7:E352,E352),"")</f>
        <v>-340</v>
      </c>
      <c r="C352" s="70" t="str">
        <f t="shared" si="5"/>
        <v/>
      </c>
      <c r="D352" s="72" t="str">
        <f>IF(Lançamentos!D350="","",Lançamentos!D350)</f>
        <v/>
      </c>
      <c r="E352" s="73" t="str">
        <f>IF(Lançamentos!E350="","",Lançamentos!E350)</f>
        <v/>
      </c>
      <c r="F352" s="73" t="str">
        <f>IF(Lançamentos!F350="","",Lançamentos!F350)</f>
        <v/>
      </c>
      <c r="G352" s="74" t="str">
        <f>IF(Lançamentos!G350="","",Lançamentos!G350)</f>
        <v/>
      </c>
      <c r="H352" s="74" t="str">
        <f>IF(Lançamentos!H350="","",Lançamentos!H350)</f>
        <v/>
      </c>
      <c r="I352" s="74" t="str">
        <f>IF(Lançamentos!I350="","",Lançamentos!I350)</f>
        <v/>
      </c>
      <c r="J352" s="74" t="str">
        <f>IF(Lançamentos!J350="","",Lançamentos!J350)</f>
        <v/>
      </c>
      <c r="K352" s="74" t="str">
        <f>IF(Lançamentos!K350="","",Lançamentos!K350)</f>
        <v/>
      </c>
      <c r="L352" s="72" t="str">
        <f>IF(Lançamentos!L350="","",Lançamentos!L350)</f>
        <v/>
      </c>
      <c r="M352" s="74" t="str">
        <f>IF(Lançamentos!M350="","",Lançamentos!M350)</f>
        <v/>
      </c>
      <c r="N352" s="72" t="str">
        <f>IF(Lançamentos!N350="","",Lançamentos!N350)</f>
        <v/>
      </c>
      <c r="O352" s="73" t="str">
        <f>IF(Lançamentos!O350="","",Lançamentos!O350)</f>
        <v/>
      </c>
      <c r="P352" s="71" t="str">
        <f>IF(Lançamentos!P350="","",Lançamentos!P350)</f>
        <v/>
      </c>
      <c r="Q352" s="75" t="str">
        <f>IF(Lançamentos!Q350="","",Lançamentos!Q350)</f>
        <v/>
      </c>
      <c r="R352" s="73" t="str">
        <f>IF(Lançamentos!R350="","",Lançamentos!R350)</f>
        <v/>
      </c>
      <c r="S352" s="74" t="str">
        <f>IF(Lançamentos!S350="","",Lançamentos!S350)</f>
        <v/>
      </c>
    </row>
    <row r="353" spans="1:19" ht="24.95" customHeight="1" x14ac:dyDescent="0.25">
      <c r="A353" s="33">
        <v>347</v>
      </c>
      <c r="B353" s="77" t="str">
        <f>IFERROR(E353&amp;"-"&amp;COUNTIF($E$7:E353,E353),"")</f>
        <v>-341</v>
      </c>
      <c r="C353" s="70" t="str">
        <f t="shared" si="5"/>
        <v/>
      </c>
      <c r="D353" s="72" t="str">
        <f>IF(Lançamentos!D351="","",Lançamentos!D351)</f>
        <v/>
      </c>
      <c r="E353" s="73" t="str">
        <f>IF(Lançamentos!E351="","",Lançamentos!E351)</f>
        <v/>
      </c>
      <c r="F353" s="73" t="str">
        <f>IF(Lançamentos!F351="","",Lançamentos!F351)</f>
        <v/>
      </c>
      <c r="G353" s="74" t="str">
        <f>IF(Lançamentos!G351="","",Lançamentos!G351)</f>
        <v/>
      </c>
      <c r="H353" s="74" t="str">
        <f>IF(Lançamentos!H351="","",Lançamentos!H351)</f>
        <v/>
      </c>
      <c r="I353" s="74" t="str">
        <f>IF(Lançamentos!I351="","",Lançamentos!I351)</f>
        <v/>
      </c>
      <c r="J353" s="74" t="str">
        <f>IF(Lançamentos!J351="","",Lançamentos!J351)</f>
        <v/>
      </c>
      <c r="K353" s="74" t="str">
        <f>IF(Lançamentos!K351="","",Lançamentos!K351)</f>
        <v/>
      </c>
      <c r="L353" s="72" t="str">
        <f>IF(Lançamentos!L351="","",Lançamentos!L351)</f>
        <v/>
      </c>
      <c r="M353" s="74" t="str">
        <f>IF(Lançamentos!M351="","",Lançamentos!M351)</f>
        <v/>
      </c>
      <c r="N353" s="72" t="str">
        <f>IF(Lançamentos!N351="","",Lançamentos!N351)</f>
        <v/>
      </c>
      <c r="O353" s="73" t="str">
        <f>IF(Lançamentos!O351="","",Lançamentos!O351)</f>
        <v/>
      </c>
      <c r="P353" s="71" t="str">
        <f>IF(Lançamentos!P351="","",Lançamentos!P351)</f>
        <v/>
      </c>
      <c r="Q353" s="75" t="str">
        <f>IF(Lançamentos!Q351="","",Lançamentos!Q351)</f>
        <v/>
      </c>
      <c r="R353" s="73" t="str">
        <f>IF(Lançamentos!R351="","",Lançamentos!R351)</f>
        <v/>
      </c>
      <c r="S353" s="74" t="str">
        <f>IF(Lançamentos!S351="","",Lançamentos!S351)</f>
        <v/>
      </c>
    </row>
    <row r="354" spans="1:19" ht="24.95" customHeight="1" x14ac:dyDescent="0.25">
      <c r="A354" s="33">
        <v>348</v>
      </c>
      <c r="B354" s="77" t="str">
        <f>IFERROR(E354&amp;"-"&amp;COUNTIF($E$7:E354,E354),"")</f>
        <v>-342</v>
      </c>
      <c r="C354" s="70" t="str">
        <f t="shared" si="5"/>
        <v/>
      </c>
      <c r="D354" s="72" t="str">
        <f>IF(Lançamentos!D352="","",Lançamentos!D352)</f>
        <v/>
      </c>
      <c r="E354" s="73" t="str">
        <f>IF(Lançamentos!E352="","",Lançamentos!E352)</f>
        <v/>
      </c>
      <c r="F354" s="73" t="str">
        <f>IF(Lançamentos!F352="","",Lançamentos!F352)</f>
        <v/>
      </c>
      <c r="G354" s="74" t="str">
        <f>IF(Lançamentos!G352="","",Lançamentos!G352)</f>
        <v/>
      </c>
      <c r="H354" s="74" t="str">
        <f>IF(Lançamentos!H352="","",Lançamentos!H352)</f>
        <v/>
      </c>
      <c r="I354" s="74" t="str">
        <f>IF(Lançamentos!I352="","",Lançamentos!I352)</f>
        <v/>
      </c>
      <c r="J354" s="74" t="str">
        <f>IF(Lançamentos!J352="","",Lançamentos!J352)</f>
        <v/>
      </c>
      <c r="K354" s="74" t="str">
        <f>IF(Lançamentos!K352="","",Lançamentos!K352)</f>
        <v/>
      </c>
      <c r="L354" s="72" t="str">
        <f>IF(Lançamentos!L352="","",Lançamentos!L352)</f>
        <v/>
      </c>
      <c r="M354" s="74" t="str">
        <f>IF(Lançamentos!M352="","",Lançamentos!M352)</f>
        <v/>
      </c>
      <c r="N354" s="72" t="str">
        <f>IF(Lançamentos!N352="","",Lançamentos!N352)</f>
        <v/>
      </c>
      <c r="O354" s="73" t="str">
        <f>IF(Lançamentos!O352="","",Lançamentos!O352)</f>
        <v/>
      </c>
      <c r="P354" s="71" t="str">
        <f>IF(Lançamentos!P352="","",Lançamentos!P352)</f>
        <v/>
      </c>
      <c r="Q354" s="75" t="str">
        <f>IF(Lançamentos!Q352="","",Lançamentos!Q352)</f>
        <v/>
      </c>
      <c r="R354" s="73" t="str">
        <f>IF(Lançamentos!R352="","",Lançamentos!R352)</f>
        <v/>
      </c>
      <c r="S354" s="74" t="str">
        <f>IF(Lançamentos!S352="","",Lançamentos!S352)</f>
        <v/>
      </c>
    </row>
    <row r="355" spans="1:19" ht="24.95" customHeight="1" x14ac:dyDescent="0.25">
      <c r="A355" s="33">
        <v>349</v>
      </c>
      <c r="B355" s="77" t="str">
        <f>IFERROR(E355&amp;"-"&amp;COUNTIF($E$7:E355,E355),"")</f>
        <v>-343</v>
      </c>
      <c r="C355" s="70" t="str">
        <f t="shared" si="5"/>
        <v/>
      </c>
      <c r="D355" s="72" t="str">
        <f>IF(Lançamentos!D353="","",Lançamentos!D353)</f>
        <v/>
      </c>
      <c r="E355" s="73" t="str">
        <f>IF(Lançamentos!E353="","",Lançamentos!E353)</f>
        <v/>
      </c>
      <c r="F355" s="73" t="str">
        <f>IF(Lançamentos!F353="","",Lançamentos!F353)</f>
        <v/>
      </c>
      <c r="G355" s="74" t="str">
        <f>IF(Lançamentos!G353="","",Lançamentos!G353)</f>
        <v/>
      </c>
      <c r="H355" s="74" t="str">
        <f>IF(Lançamentos!H353="","",Lançamentos!H353)</f>
        <v/>
      </c>
      <c r="I355" s="74" t="str">
        <f>IF(Lançamentos!I353="","",Lançamentos!I353)</f>
        <v/>
      </c>
      <c r="J355" s="74" t="str">
        <f>IF(Lançamentos!J353="","",Lançamentos!J353)</f>
        <v/>
      </c>
      <c r="K355" s="74" t="str">
        <f>IF(Lançamentos!K353="","",Lançamentos!K353)</f>
        <v/>
      </c>
      <c r="L355" s="72" t="str">
        <f>IF(Lançamentos!L353="","",Lançamentos!L353)</f>
        <v/>
      </c>
      <c r="M355" s="74" t="str">
        <f>IF(Lançamentos!M353="","",Lançamentos!M353)</f>
        <v/>
      </c>
      <c r="N355" s="72" t="str">
        <f>IF(Lançamentos!N353="","",Lançamentos!N353)</f>
        <v/>
      </c>
      <c r="O355" s="73" t="str">
        <f>IF(Lançamentos!O353="","",Lançamentos!O353)</f>
        <v/>
      </c>
      <c r="P355" s="71" t="str">
        <f>IF(Lançamentos!P353="","",Lançamentos!P353)</f>
        <v/>
      </c>
      <c r="Q355" s="75" t="str">
        <f>IF(Lançamentos!Q353="","",Lançamentos!Q353)</f>
        <v/>
      </c>
      <c r="R355" s="73" t="str">
        <f>IF(Lançamentos!R353="","",Lançamentos!R353)</f>
        <v/>
      </c>
      <c r="S355" s="74" t="str">
        <f>IF(Lançamentos!S353="","",Lançamentos!S353)</f>
        <v/>
      </c>
    </row>
    <row r="356" spans="1:19" ht="24.95" customHeight="1" x14ac:dyDescent="0.25">
      <c r="A356" s="33">
        <v>350</v>
      </c>
      <c r="B356" s="77" t="str">
        <f>IFERROR(E356&amp;"-"&amp;COUNTIF($E$7:E356,E356),"")</f>
        <v>-344</v>
      </c>
      <c r="C356" s="70" t="str">
        <f t="shared" si="5"/>
        <v/>
      </c>
      <c r="D356" s="72" t="str">
        <f>IF(Lançamentos!D354="","",Lançamentos!D354)</f>
        <v/>
      </c>
      <c r="E356" s="73" t="str">
        <f>IF(Lançamentos!E354="","",Lançamentos!E354)</f>
        <v/>
      </c>
      <c r="F356" s="73" t="str">
        <f>IF(Lançamentos!F354="","",Lançamentos!F354)</f>
        <v/>
      </c>
      <c r="G356" s="74" t="str">
        <f>IF(Lançamentos!G354="","",Lançamentos!G354)</f>
        <v/>
      </c>
      <c r="H356" s="74" t="str">
        <f>IF(Lançamentos!H354="","",Lançamentos!H354)</f>
        <v/>
      </c>
      <c r="I356" s="74" t="str">
        <f>IF(Lançamentos!I354="","",Lançamentos!I354)</f>
        <v/>
      </c>
      <c r="J356" s="74" t="str">
        <f>IF(Lançamentos!J354="","",Lançamentos!J354)</f>
        <v/>
      </c>
      <c r="K356" s="74" t="str">
        <f>IF(Lançamentos!K354="","",Lançamentos!K354)</f>
        <v/>
      </c>
      <c r="L356" s="72" t="str">
        <f>IF(Lançamentos!L354="","",Lançamentos!L354)</f>
        <v/>
      </c>
      <c r="M356" s="74" t="str">
        <f>IF(Lançamentos!M354="","",Lançamentos!M354)</f>
        <v/>
      </c>
      <c r="N356" s="72" t="str">
        <f>IF(Lançamentos!N354="","",Lançamentos!N354)</f>
        <v/>
      </c>
      <c r="O356" s="73" t="str">
        <f>IF(Lançamentos!O354="","",Lançamentos!O354)</f>
        <v/>
      </c>
      <c r="P356" s="71" t="str">
        <f>IF(Lançamentos!P354="","",Lançamentos!P354)</f>
        <v/>
      </c>
      <c r="Q356" s="75" t="str">
        <f>IF(Lançamentos!Q354="","",Lançamentos!Q354)</f>
        <v/>
      </c>
      <c r="R356" s="73" t="str">
        <f>IF(Lançamentos!R354="","",Lançamentos!R354)</f>
        <v/>
      </c>
      <c r="S356" s="74" t="str">
        <f>IF(Lançamentos!S354="","",Lançamentos!S354)</f>
        <v/>
      </c>
    </row>
    <row r="357" spans="1:19" ht="24.95" customHeight="1" x14ac:dyDescent="0.25">
      <c r="A357" s="33">
        <v>351</v>
      </c>
      <c r="B357" s="77" t="str">
        <f>IFERROR(E357&amp;"-"&amp;COUNTIF($E$7:E357,E357),"")</f>
        <v>-345</v>
      </c>
      <c r="C357" s="70" t="str">
        <f t="shared" si="5"/>
        <v/>
      </c>
      <c r="D357" s="72" t="str">
        <f>IF(Lançamentos!D355="","",Lançamentos!D355)</f>
        <v/>
      </c>
      <c r="E357" s="73" t="str">
        <f>IF(Lançamentos!E355="","",Lançamentos!E355)</f>
        <v/>
      </c>
      <c r="F357" s="73" t="str">
        <f>IF(Lançamentos!F355="","",Lançamentos!F355)</f>
        <v/>
      </c>
      <c r="G357" s="74" t="str">
        <f>IF(Lançamentos!G355="","",Lançamentos!G355)</f>
        <v/>
      </c>
      <c r="H357" s="74" t="str">
        <f>IF(Lançamentos!H355="","",Lançamentos!H355)</f>
        <v/>
      </c>
      <c r="I357" s="74" t="str">
        <f>IF(Lançamentos!I355="","",Lançamentos!I355)</f>
        <v/>
      </c>
      <c r="J357" s="74" t="str">
        <f>IF(Lançamentos!J355="","",Lançamentos!J355)</f>
        <v/>
      </c>
      <c r="K357" s="74" t="str">
        <f>IF(Lançamentos!K355="","",Lançamentos!K355)</f>
        <v/>
      </c>
      <c r="L357" s="72" t="str">
        <f>IF(Lançamentos!L355="","",Lançamentos!L355)</f>
        <v/>
      </c>
      <c r="M357" s="74" t="str">
        <f>IF(Lançamentos!M355="","",Lançamentos!M355)</f>
        <v/>
      </c>
      <c r="N357" s="72" t="str">
        <f>IF(Lançamentos!N355="","",Lançamentos!N355)</f>
        <v/>
      </c>
      <c r="O357" s="73" t="str">
        <f>IF(Lançamentos!O355="","",Lançamentos!O355)</f>
        <v/>
      </c>
      <c r="P357" s="71" t="str">
        <f>IF(Lançamentos!P355="","",Lançamentos!P355)</f>
        <v/>
      </c>
      <c r="Q357" s="75" t="str">
        <f>IF(Lançamentos!Q355="","",Lançamentos!Q355)</f>
        <v/>
      </c>
      <c r="R357" s="73" t="str">
        <f>IF(Lançamentos!R355="","",Lançamentos!R355)</f>
        <v/>
      </c>
      <c r="S357" s="74" t="str">
        <f>IF(Lançamentos!S355="","",Lançamentos!S355)</f>
        <v/>
      </c>
    </row>
    <row r="358" spans="1:19" ht="24.95" customHeight="1" x14ac:dyDescent="0.25">
      <c r="A358" s="33">
        <v>352</v>
      </c>
      <c r="B358" s="77" t="str">
        <f>IFERROR(E358&amp;"-"&amp;COUNTIF($E$7:E358,E358),"")</f>
        <v>-346</v>
      </c>
      <c r="C358" s="70" t="str">
        <f t="shared" si="5"/>
        <v/>
      </c>
      <c r="D358" s="72" t="str">
        <f>IF(Lançamentos!D356="","",Lançamentos!D356)</f>
        <v/>
      </c>
      <c r="E358" s="73" t="str">
        <f>IF(Lançamentos!E356="","",Lançamentos!E356)</f>
        <v/>
      </c>
      <c r="F358" s="73" t="str">
        <f>IF(Lançamentos!F356="","",Lançamentos!F356)</f>
        <v/>
      </c>
      <c r="G358" s="74" t="str">
        <f>IF(Lançamentos!G356="","",Lançamentos!G356)</f>
        <v/>
      </c>
      <c r="H358" s="74" t="str">
        <f>IF(Lançamentos!H356="","",Lançamentos!H356)</f>
        <v/>
      </c>
      <c r="I358" s="74" t="str">
        <f>IF(Lançamentos!I356="","",Lançamentos!I356)</f>
        <v/>
      </c>
      <c r="J358" s="74" t="str">
        <f>IF(Lançamentos!J356="","",Lançamentos!J356)</f>
        <v/>
      </c>
      <c r="K358" s="74" t="str">
        <f>IF(Lançamentos!K356="","",Lançamentos!K356)</f>
        <v/>
      </c>
      <c r="L358" s="72" t="str">
        <f>IF(Lançamentos!L356="","",Lançamentos!L356)</f>
        <v/>
      </c>
      <c r="M358" s="74" t="str">
        <f>IF(Lançamentos!M356="","",Lançamentos!M356)</f>
        <v/>
      </c>
      <c r="N358" s="72" t="str">
        <f>IF(Lançamentos!N356="","",Lançamentos!N356)</f>
        <v/>
      </c>
      <c r="O358" s="73" t="str">
        <f>IF(Lançamentos!O356="","",Lançamentos!O356)</f>
        <v/>
      </c>
      <c r="P358" s="71" t="str">
        <f>IF(Lançamentos!P356="","",Lançamentos!P356)</f>
        <v/>
      </c>
      <c r="Q358" s="75" t="str">
        <f>IF(Lançamentos!Q356="","",Lançamentos!Q356)</f>
        <v/>
      </c>
      <c r="R358" s="73" t="str">
        <f>IF(Lançamentos!R356="","",Lançamentos!R356)</f>
        <v/>
      </c>
      <c r="S358" s="74" t="str">
        <f>IF(Lançamentos!S356="","",Lançamentos!S356)</f>
        <v/>
      </c>
    </row>
    <row r="359" spans="1:19" ht="24.95" customHeight="1" x14ac:dyDescent="0.25">
      <c r="A359" s="33">
        <v>353</v>
      </c>
      <c r="B359" s="77" t="str">
        <f>IFERROR(E359&amp;"-"&amp;COUNTIF($E$7:E359,E359),"")</f>
        <v>-347</v>
      </c>
      <c r="C359" s="70" t="str">
        <f t="shared" si="5"/>
        <v/>
      </c>
      <c r="D359" s="72" t="str">
        <f>IF(Lançamentos!D357="","",Lançamentos!D357)</f>
        <v/>
      </c>
      <c r="E359" s="73" t="str">
        <f>IF(Lançamentos!E357="","",Lançamentos!E357)</f>
        <v/>
      </c>
      <c r="F359" s="73" t="str">
        <f>IF(Lançamentos!F357="","",Lançamentos!F357)</f>
        <v/>
      </c>
      <c r="G359" s="74" t="str">
        <f>IF(Lançamentos!G357="","",Lançamentos!G357)</f>
        <v/>
      </c>
      <c r="H359" s="74" t="str">
        <f>IF(Lançamentos!H357="","",Lançamentos!H357)</f>
        <v/>
      </c>
      <c r="I359" s="74" t="str">
        <f>IF(Lançamentos!I357="","",Lançamentos!I357)</f>
        <v/>
      </c>
      <c r="J359" s="74" t="str">
        <f>IF(Lançamentos!J357="","",Lançamentos!J357)</f>
        <v/>
      </c>
      <c r="K359" s="74" t="str">
        <f>IF(Lançamentos!K357="","",Lançamentos!K357)</f>
        <v/>
      </c>
      <c r="L359" s="72" t="str">
        <f>IF(Lançamentos!L357="","",Lançamentos!L357)</f>
        <v/>
      </c>
      <c r="M359" s="74" t="str">
        <f>IF(Lançamentos!M357="","",Lançamentos!M357)</f>
        <v/>
      </c>
      <c r="N359" s="72" t="str">
        <f>IF(Lançamentos!N357="","",Lançamentos!N357)</f>
        <v/>
      </c>
      <c r="O359" s="73" t="str">
        <f>IF(Lançamentos!O357="","",Lançamentos!O357)</f>
        <v/>
      </c>
      <c r="P359" s="71" t="str">
        <f>IF(Lançamentos!P357="","",Lançamentos!P357)</f>
        <v/>
      </c>
      <c r="Q359" s="75" t="str">
        <f>IF(Lançamentos!Q357="","",Lançamentos!Q357)</f>
        <v/>
      </c>
      <c r="R359" s="73" t="str">
        <f>IF(Lançamentos!R357="","",Lançamentos!R357)</f>
        <v/>
      </c>
      <c r="S359" s="74" t="str">
        <f>IF(Lançamentos!S357="","",Lançamentos!S357)</f>
        <v/>
      </c>
    </row>
    <row r="360" spans="1:19" ht="24.95" customHeight="1" x14ac:dyDescent="0.25">
      <c r="A360" s="33">
        <v>354</v>
      </c>
      <c r="B360" s="77" t="str">
        <f>IFERROR(E360&amp;"-"&amp;COUNTIF($E$7:E360,E360),"")</f>
        <v>-348</v>
      </c>
      <c r="C360" s="70" t="str">
        <f t="shared" si="5"/>
        <v/>
      </c>
      <c r="D360" s="72" t="str">
        <f>IF(Lançamentos!D358="","",Lançamentos!D358)</f>
        <v/>
      </c>
      <c r="E360" s="73" t="str">
        <f>IF(Lançamentos!E358="","",Lançamentos!E358)</f>
        <v/>
      </c>
      <c r="F360" s="73" t="str">
        <f>IF(Lançamentos!F358="","",Lançamentos!F358)</f>
        <v/>
      </c>
      <c r="G360" s="74" t="str">
        <f>IF(Lançamentos!G358="","",Lançamentos!G358)</f>
        <v/>
      </c>
      <c r="H360" s="74" t="str">
        <f>IF(Lançamentos!H358="","",Lançamentos!H358)</f>
        <v/>
      </c>
      <c r="I360" s="74" t="str">
        <f>IF(Lançamentos!I358="","",Lançamentos!I358)</f>
        <v/>
      </c>
      <c r="J360" s="74" t="str">
        <f>IF(Lançamentos!J358="","",Lançamentos!J358)</f>
        <v/>
      </c>
      <c r="K360" s="74" t="str">
        <f>IF(Lançamentos!K358="","",Lançamentos!K358)</f>
        <v/>
      </c>
      <c r="L360" s="72" t="str">
        <f>IF(Lançamentos!L358="","",Lançamentos!L358)</f>
        <v/>
      </c>
      <c r="M360" s="74" t="str">
        <f>IF(Lançamentos!M358="","",Lançamentos!M358)</f>
        <v/>
      </c>
      <c r="N360" s="72" t="str">
        <f>IF(Lançamentos!N358="","",Lançamentos!N358)</f>
        <v/>
      </c>
      <c r="O360" s="73" t="str">
        <f>IF(Lançamentos!O358="","",Lançamentos!O358)</f>
        <v/>
      </c>
      <c r="P360" s="71" t="str">
        <f>IF(Lançamentos!P358="","",Lançamentos!P358)</f>
        <v/>
      </c>
      <c r="Q360" s="75" t="str">
        <f>IF(Lançamentos!Q358="","",Lançamentos!Q358)</f>
        <v/>
      </c>
      <c r="R360" s="73" t="str">
        <f>IF(Lançamentos!R358="","",Lançamentos!R358)</f>
        <v/>
      </c>
      <c r="S360" s="74" t="str">
        <f>IF(Lançamentos!S358="","",Lançamentos!S358)</f>
        <v/>
      </c>
    </row>
    <row r="361" spans="1:19" ht="24.95" customHeight="1" x14ac:dyDescent="0.25">
      <c r="A361" s="33">
        <v>355</v>
      </c>
      <c r="B361" s="77" t="str">
        <f>IFERROR(E361&amp;"-"&amp;COUNTIF($E$7:E361,E361),"")</f>
        <v>-349</v>
      </c>
      <c r="C361" s="70" t="str">
        <f t="shared" si="5"/>
        <v/>
      </c>
      <c r="D361" s="72" t="str">
        <f>IF(Lançamentos!D359="","",Lançamentos!D359)</f>
        <v/>
      </c>
      <c r="E361" s="73" t="str">
        <f>IF(Lançamentos!E359="","",Lançamentos!E359)</f>
        <v/>
      </c>
      <c r="F361" s="73" t="str">
        <f>IF(Lançamentos!F359="","",Lançamentos!F359)</f>
        <v/>
      </c>
      <c r="G361" s="74" t="str">
        <f>IF(Lançamentos!G359="","",Lançamentos!G359)</f>
        <v/>
      </c>
      <c r="H361" s="74" t="str">
        <f>IF(Lançamentos!H359="","",Lançamentos!H359)</f>
        <v/>
      </c>
      <c r="I361" s="74" t="str">
        <f>IF(Lançamentos!I359="","",Lançamentos!I359)</f>
        <v/>
      </c>
      <c r="J361" s="74" t="str">
        <f>IF(Lançamentos!J359="","",Lançamentos!J359)</f>
        <v/>
      </c>
      <c r="K361" s="74" t="str">
        <f>IF(Lançamentos!K359="","",Lançamentos!K359)</f>
        <v/>
      </c>
      <c r="L361" s="72" t="str">
        <f>IF(Lançamentos!L359="","",Lançamentos!L359)</f>
        <v/>
      </c>
      <c r="M361" s="74" t="str">
        <f>IF(Lançamentos!M359="","",Lançamentos!M359)</f>
        <v/>
      </c>
      <c r="N361" s="72" t="str">
        <f>IF(Lançamentos!N359="","",Lançamentos!N359)</f>
        <v/>
      </c>
      <c r="O361" s="73" t="str">
        <f>IF(Lançamentos!O359="","",Lançamentos!O359)</f>
        <v/>
      </c>
      <c r="P361" s="71" t="str">
        <f>IF(Lançamentos!P359="","",Lançamentos!P359)</f>
        <v/>
      </c>
      <c r="Q361" s="75" t="str">
        <f>IF(Lançamentos!Q359="","",Lançamentos!Q359)</f>
        <v/>
      </c>
      <c r="R361" s="73" t="str">
        <f>IF(Lançamentos!R359="","",Lançamentos!R359)</f>
        <v/>
      </c>
      <c r="S361" s="74" t="str">
        <f>IF(Lançamentos!S359="","",Lançamentos!S359)</f>
        <v/>
      </c>
    </row>
    <row r="362" spans="1:19" ht="24.95" customHeight="1" x14ac:dyDescent="0.25">
      <c r="A362" s="33">
        <v>356</v>
      </c>
      <c r="B362" s="77" t="str">
        <f>IFERROR(E362&amp;"-"&amp;COUNTIF($E$7:E362,E362),"")</f>
        <v>-350</v>
      </c>
      <c r="C362" s="70" t="str">
        <f t="shared" si="5"/>
        <v/>
      </c>
      <c r="D362" s="72" t="str">
        <f>IF(Lançamentos!D360="","",Lançamentos!D360)</f>
        <v/>
      </c>
      <c r="E362" s="73" t="str">
        <f>IF(Lançamentos!E360="","",Lançamentos!E360)</f>
        <v/>
      </c>
      <c r="F362" s="73" t="str">
        <f>IF(Lançamentos!F360="","",Lançamentos!F360)</f>
        <v/>
      </c>
      <c r="G362" s="74" t="str">
        <f>IF(Lançamentos!G360="","",Lançamentos!G360)</f>
        <v/>
      </c>
      <c r="H362" s="74" t="str">
        <f>IF(Lançamentos!H360="","",Lançamentos!H360)</f>
        <v/>
      </c>
      <c r="I362" s="74" t="str">
        <f>IF(Lançamentos!I360="","",Lançamentos!I360)</f>
        <v/>
      </c>
      <c r="J362" s="74" t="str">
        <f>IF(Lançamentos!J360="","",Lançamentos!J360)</f>
        <v/>
      </c>
      <c r="K362" s="74" t="str">
        <f>IF(Lançamentos!K360="","",Lançamentos!K360)</f>
        <v/>
      </c>
      <c r="L362" s="72" t="str">
        <f>IF(Lançamentos!L360="","",Lançamentos!L360)</f>
        <v/>
      </c>
      <c r="M362" s="74" t="str">
        <f>IF(Lançamentos!M360="","",Lançamentos!M360)</f>
        <v/>
      </c>
      <c r="N362" s="72" t="str">
        <f>IF(Lançamentos!N360="","",Lançamentos!N360)</f>
        <v/>
      </c>
      <c r="O362" s="73" t="str">
        <f>IF(Lançamentos!O360="","",Lançamentos!O360)</f>
        <v/>
      </c>
      <c r="P362" s="71" t="str">
        <f>IF(Lançamentos!P360="","",Lançamentos!P360)</f>
        <v/>
      </c>
      <c r="Q362" s="75" t="str">
        <f>IF(Lançamentos!Q360="","",Lançamentos!Q360)</f>
        <v/>
      </c>
      <c r="R362" s="73" t="str">
        <f>IF(Lançamentos!R360="","",Lançamentos!R360)</f>
        <v/>
      </c>
      <c r="S362" s="74" t="str">
        <f>IF(Lançamentos!S360="","",Lançamentos!S360)</f>
        <v/>
      </c>
    </row>
    <row r="363" spans="1:19" ht="24.95" customHeight="1" x14ac:dyDescent="0.25">
      <c r="A363" s="33">
        <v>357</v>
      </c>
      <c r="B363" s="77" t="str">
        <f>IFERROR(E363&amp;"-"&amp;COUNTIF($E$7:E363,E363),"")</f>
        <v>-351</v>
      </c>
      <c r="C363" s="70" t="str">
        <f t="shared" si="5"/>
        <v/>
      </c>
      <c r="D363" s="72" t="str">
        <f>IF(Lançamentos!D361="","",Lançamentos!D361)</f>
        <v/>
      </c>
      <c r="E363" s="73" t="str">
        <f>IF(Lançamentos!E361="","",Lançamentos!E361)</f>
        <v/>
      </c>
      <c r="F363" s="73" t="str">
        <f>IF(Lançamentos!F361="","",Lançamentos!F361)</f>
        <v/>
      </c>
      <c r="G363" s="74" t="str">
        <f>IF(Lançamentos!G361="","",Lançamentos!G361)</f>
        <v/>
      </c>
      <c r="H363" s="74" t="str">
        <f>IF(Lançamentos!H361="","",Lançamentos!H361)</f>
        <v/>
      </c>
      <c r="I363" s="74" t="str">
        <f>IF(Lançamentos!I361="","",Lançamentos!I361)</f>
        <v/>
      </c>
      <c r="J363" s="74" t="str">
        <f>IF(Lançamentos!J361="","",Lançamentos!J361)</f>
        <v/>
      </c>
      <c r="K363" s="74" t="str">
        <f>IF(Lançamentos!K361="","",Lançamentos!K361)</f>
        <v/>
      </c>
      <c r="L363" s="72" t="str">
        <f>IF(Lançamentos!L361="","",Lançamentos!L361)</f>
        <v/>
      </c>
      <c r="M363" s="74" t="str">
        <f>IF(Lançamentos!M361="","",Lançamentos!M361)</f>
        <v/>
      </c>
      <c r="N363" s="72" t="str">
        <f>IF(Lançamentos!N361="","",Lançamentos!N361)</f>
        <v/>
      </c>
      <c r="O363" s="73" t="str">
        <f>IF(Lançamentos!O361="","",Lançamentos!O361)</f>
        <v/>
      </c>
      <c r="P363" s="71" t="str">
        <f>IF(Lançamentos!P361="","",Lançamentos!P361)</f>
        <v/>
      </c>
      <c r="Q363" s="75" t="str">
        <f>IF(Lançamentos!Q361="","",Lançamentos!Q361)</f>
        <v/>
      </c>
      <c r="R363" s="73" t="str">
        <f>IF(Lançamentos!R361="","",Lançamentos!R361)</f>
        <v/>
      </c>
      <c r="S363" s="74" t="str">
        <f>IF(Lançamentos!S361="","",Lançamentos!S361)</f>
        <v/>
      </c>
    </row>
    <row r="364" spans="1:19" ht="24.95" customHeight="1" x14ac:dyDescent="0.25">
      <c r="A364" s="33">
        <v>358</v>
      </c>
      <c r="B364" s="77" t="str">
        <f>IFERROR(E364&amp;"-"&amp;COUNTIF($E$7:E364,E364),"")</f>
        <v>-352</v>
      </c>
      <c r="C364" s="70" t="str">
        <f t="shared" si="5"/>
        <v/>
      </c>
      <c r="D364" s="72" t="str">
        <f>IF(Lançamentos!D362="","",Lançamentos!D362)</f>
        <v/>
      </c>
      <c r="E364" s="73" t="str">
        <f>IF(Lançamentos!E362="","",Lançamentos!E362)</f>
        <v/>
      </c>
      <c r="F364" s="73" t="str">
        <f>IF(Lançamentos!F362="","",Lançamentos!F362)</f>
        <v/>
      </c>
      <c r="G364" s="74" t="str">
        <f>IF(Lançamentos!G362="","",Lançamentos!G362)</f>
        <v/>
      </c>
      <c r="H364" s="74" t="str">
        <f>IF(Lançamentos!H362="","",Lançamentos!H362)</f>
        <v/>
      </c>
      <c r="I364" s="74" t="str">
        <f>IF(Lançamentos!I362="","",Lançamentos!I362)</f>
        <v/>
      </c>
      <c r="J364" s="74" t="str">
        <f>IF(Lançamentos!J362="","",Lançamentos!J362)</f>
        <v/>
      </c>
      <c r="K364" s="74" t="str">
        <f>IF(Lançamentos!K362="","",Lançamentos!K362)</f>
        <v/>
      </c>
      <c r="L364" s="72" t="str">
        <f>IF(Lançamentos!L362="","",Lançamentos!L362)</f>
        <v/>
      </c>
      <c r="M364" s="74" t="str">
        <f>IF(Lançamentos!M362="","",Lançamentos!M362)</f>
        <v/>
      </c>
      <c r="N364" s="72" t="str">
        <f>IF(Lançamentos!N362="","",Lançamentos!N362)</f>
        <v/>
      </c>
      <c r="O364" s="73" t="str">
        <f>IF(Lançamentos!O362="","",Lançamentos!O362)</f>
        <v/>
      </c>
      <c r="P364" s="71" t="str">
        <f>IF(Lançamentos!P362="","",Lançamentos!P362)</f>
        <v/>
      </c>
      <c r="Q364" s="75" t="str">
        <f>IF(Lançamentos!Q362="","",Lançamentos!Q362)</f>
        <v/>
      </c>
      <c r="R364" s="73" t="str">
        <f>IF(Lançamentos!R362="","",Lançamentos!R362)</f>
        <v/>
      </c>
      <c r="S364" s="74" t="str">
        <f>IF(Lançamentos!S362="","",Lançamentos!S362)</f>
        <v/>
      </c>
    </row>
    <row r="365" spans="1:19" ht="24.95" customHeight="1" x14ac:dyDescent="0.25">
      <c r="A365" s="33">
        <v>359</v>
      </c>
      <c r="B365" s="77" t="str">
        <f>IFERROR(E365&amp;"-"&amp;COUNTIF($E$7:E365,E365),"")</f>
        <v>-353</v>
      </c>
      <c r="C365" s="70" t="str">
        <f t="shared" si="5"/>
        <v/>
      </c>
      <c r="D365" s="72" t="str">
        <f>IF(Lançamentos!D363="","",Lançamentos!D363)</f>
        <v/>
      </c>
      <c r="E365" s="73" t="str">
        <f>IF(Lançamentos!E363="","",Lançamentos!E363)</f>
        <v/>
      </c>
      <c r="F365" s="73" t="str">
        <f>IF(Lançamentos!F363="","",Lançamentos!F363)</f>
        <v/>
      </c>
      <c r="G365" s="74" t="str">
        <f>IF(Lançamentos!G363="","",Lançamentos!G363)</f>
        <v/>
      </c>
      <c r="H365" s="74" t="str">
        <f>IF(Lançamentos!H363="","",Lançamentos!H363)</f>
        <v/>
      </c>
      <c r="I365" s="74" t="str">
        <f>IF(Lançamentos!I363="","",Lançamentos!I363)</f>
        <v/>
      </c>
      <c r="J365" s="74" t="str">
        <f>IF(Lançamentos!J363="","",Lançamentos!J363)</f>
        <v/>
      </c>
      <c r="K365" s="74" t="str">
        <f>IF(Lançamentos!K363="","",Lançamentos!K363)</f>
        <v/>
      </c>
      <c r="L365" s="72" t="str">
        <f>IF(Lançamentos!L363="","",Lançamentos!L363)</f>
        <v/>
      </c>
      <c r="M365" s="74" t="str">
        <f>IF(Lançamentos!M363="","",Lançamentos!M363)</f>
        <v/>
      </c>
      <c r="N365" s="72" t="str">
        <f>IF(Lançamentos!N363="","",Lançamentos!N363)</f>
        <v/>
      </c>
      <c r="O365" s="73" t="str">
        <f>IF(Lançamentos!O363="","",Lançamentos!O363)</f>
        <v/>
      </c>
      <c r="P365" s="71" t="str">
        <f>IF(Lançamentos!P363="","",Lançamentos!P363)</f>
        <v/>
      </c>
      <c r="Q365" s="75" t="str">
        <f>IF(Lançamentos!Q363="","",Lançamentos!Q363)</f>
        <v/>
      </c>
      <c r="R365" s="73" t="str">
        <f>IF(Lançamentos!R363="","",Lançamentos!R363)</f>
        <v/>
      </c>
      <c r="S365" s="74" t="str">
        <f>IF(Lançamentos!S363="","",Lançamentos!S363)</f>
        <v/>
      </c>
    </row>
    <row r="366" spans="1:19" ht="24.95" customHeight="1" x14ac:dyDescent="0.25">
      <c r="A366" s="33">
        <v>360</v>
      </c>
      <c r="B366" s="77" t="str">
        <f>IFERROR(E366&amp;"-"&amp;COUNTIF($E$7:E366,E366),"")</f>
        <v>-354</v>
      </c>
      <c r="C366" s="70" t="str">
        <f t="shared" si="5"/>
        <v/>
      </c>
      <c r="D366" s="72" t="str">
        <f>IF(Lançamentos!D364="","",Lançamentos!D364)</f>
        <v/>
      </c>
      <c r="E366" s="73" t="str">
        <f>IF(Lançamentos!E364="","",Lançamentos!E364)</f>
        <v/>
      </c>
      <c r="F366" s="73" t="str">
        <f>IF(Lançamentos!F364="","",Lançamentos!F364)</f>
        <v/>
      </c>
      <c r="G366" s="74" t="str">
        <f>IF(Lançamentos!G364="","",Lançamentos!G364)</f>
        <v/>
      </c>
      <c r="H366" s="74" t="str">
        <f>IF(Lançamentos!H364="","",Lançamentos!H364)</f>
        <v/>
      </c>
      <c r="I366" s="74" t="str">
        <f>IF(Lançamentos!I364="","",Lançamentos!I364)</f>
        <v/>
      </c>
      <c r="J366" s="74" t="str">
        <f>IF(Lançamentos!J364="","",Lançamentos!J364)</f>
        <v/>
      </c>
      <c r="K366" s="74" t="str">
        <f>IF(Lançamentos!K364="","",Lançamentos!K364)</f>
        <v/>
      </c>
      <c r="L366" s="72" t="str">
        <f>IF(Lançamentos!L364="","",Lançamentos!L364)</f>
        <v/>
      </c>
      <c r="M366" s="74" t="str">
        <f>IF(Lançamentos!M364="","",Lançamentos!M364)</f>
        <v/>
      </c>
      <c r="N366" s="72" t="str">
        <f>IF(Lançamentos!N364="","",Lançamentos!N364)</f>
        <v/>
      </c>
      <c r="O366" s="73" t="str">
        <f>IF(Lançamentos!O364="","",Lançamentos!O364)</f>
        <v/>
      </c>
      <c r="P366" s="71" t="str">
        <f>IF(Lançamentos!P364="","",Lançamentos!P364)</f>
        <v/>
      </c>
      <c r="Q366" s="75" t="str">
        <f>IF(Lançamentos!Q364="","",Lançamentos!Q364)</f>
        <v/>
      </c>
      <c r="R366" s="73" t="str">
        <f>IF(Lançamentos!R364="","",Lançamentos!R364)</f>
        <v/>
      </c>
      <c r="S366" s="74" t="str">
        <f>IF(Lançamentos!S364="","",Lançamentos!S364)</f>
        <v/>
      </c>
    </row>
    <row r="367" spans="1:19" ht="24.95" customHeight="1" x14ac:dyDescent="0.25">
      <c r="A367" s="33">
        <v>361</v>
      </c>
      <c r="B367" s="77" t="str">
        <f>IFERROR(E367&amp;"-"&amp;COUNTIF($E$7:E367,E367),"")</f>
        <v>-355</v>
      </c>
      <c r="C367" s="70" t="str">
        <f t="shared" si="5"/>
        <v/>
      </c>
      <c r="D367" s="72" t="str">
        <f>IF(Lançamentos!D365="","",Lançamentos!D365)</f>
        <v/>
      </c>
      <c r="E367" s="73" t="str">
        <f>IF(Lançamentos!E365="","",Lançamentos!E365)</f>
        <v/>
      </c>
      <c r="F367" s="73" t="str">
        <f>IF(Lançamentos!F365="","",Lançamentos!F365)</f>
        <v/>
      </c>
      <c r="G367" s="74" t="str">
        <f>IF(Lançamentos!G365="","",Lançamentos!G365)</f>
        <v/>
      </c>
      <c r="H367" s="74" t="str">
        <f>IF(Lançamentos!H365="","",Lançamentos!H365)</f>
        <v/>
      </c>
      <c r="I367" s="74" t="str">
        <f>IF(Lançamentos!I365="","",Lançamentos!I365)</f>
        <v/>
      </c>
      <c r="J367" s="74" t="str">
        <f>IF(Lançamentos!J365="","",Lançamentos!J365)</f>
        <v/>
      </c>
      <c r="K367" s="74" t="str">
        <f>IF(Lançamentos!K365="","",Lançamentos!K365)</f>
        <v/>
      </c>
      <c r="L367" s="72" t="str">
        <f>IF(Lançamentos!L365="","",Lançamentos!L365)</f>
        <v/>
      </c>
      <c r="M367" s="74" t="str">
        <f>IF(Lançamentos!M365="","",Lançamentos!M365)</f>
        <v/>
      </c>
      <c r="N367" s="72" t="str">
        <f>IF(Lançamentos!N365="","",Lançamentos!N365)</f>
        <v/>
      </c>
      <c r="O367" s="73" t="str">
        <f>IF(Lançamentos!O365="","",Lançamentos!O365)</f>
        <v/>
      </c>
      <c r="P367" s="71" t="str">
        <f>IF(Lançamentos!P365="","",Lançamentos!P365)</f>
        <v/>
      </c>
      <c r="Q367" s="75" t="str">
        <f>IF(Lançamentos!Q365="","",Lançamentos!Q365)</f>
        <v/>
      </c>
      <c r="R367" s="73" t="str">
        <f>IF(Lançamentos!R365="","",Lançamentos!R365)</f>
        <v/>
      </c>
      <c r="S367" s="74" t="str">
        <f>IF(Lançamentos!S365="","",Lançamentos!S365)</f>
        <v/>
      </c>
    </row>
    <row r="368" spans="1:19" ht="24.95" customHeight="1" x14ac:dyDescent="0.25">
      <c r="A368" s="33">
        <v>362</v>
      </c>
      <c r="B368" s="77" t="str">
        <f>IFERROR(E368&amp;"-"&amp;COUNTIF($E$7:E368,E368),"")</f>
        <v>-356</v>
      </c>
      <c r="C368" s="70" t="str">
        <f t="shared" si="5"/>
        <v/>
      </c>
      <c r="D368" s="72" t="str">
        <f>IF(Lançamentos!D366="","",Lançamentos!D366)</f>
        <v/>
      </c>
      <c r="E368" s="73" t="str">
        <f>IF(Lançamentos!E366="","",Lançamentos!E366)</f>
        <v/>
      </c>
      <c r="F368" s="73" t="str">
        <f>IF(Lançamentos!F366="","",Lançamentos!F366)</f>
        <v/>
      </c>
      <c r="G368" s="74" t="str">
        <f>IF(Lançamentos!G366="","",Lançamentos!G366)</f>
        <v/>
      </c>
      <c r="H368" s="74" t="str">
        <f>IF(Lançamentos!H366="","",Lançamentos!H366)</f>
        <v/>
      </c>
      <c r="I368" s="74" t="str">
        <f>IF(Lançamentos!I366="","",Lançamentos!I366)</f>
        <v/>
      </c>
      <c r="J368" s="74" t="str">
        <f>IF(Lançamentos!J366="","",Lançamentos!J366)</f>
        <v/>
      </c>
      <c r="K368" s="74" t="str">
        <f>IF(Lançamentos!K366="","",Lançamentos!K366)</f>
        <v/>
      </c>
      <c r="L368" s="72" t="str">
        <f>IF(Lançamentos!L366="","",Lançamentos!L366)</f>
        <v/>
      </c>
      <c r="M368" s="74" t="str">
        <f>IF(Lançamentos!M366="","",Lançamentos!M366)</f>
        <v/>
      </c>
      <c r="N368" s="72" t="str">
        <f>IF(Lançamentos!N366="","",Lançamentos!N366)</f>
        <v/>
      </c>
      <c r="O368" s="73" t="str">
        <f>IF(Lançamentos!O366="","",Lançamentos!O366)</f>
        <v/>
      </c>
      <c r="P368" s="71" t="str">
        <f>IF(Lançamentos!P366="","",Lançamentos!P366)</f>
        <v/>
      </c>
      <c r="Q368" s="75" t="str">
        <f>IF(Lançamentos!Q366="","",Lançamentos!Q366)</f>
        <v/>
      </c>
      <c r="R368" s="73" t="str">
        <f>IF(Lançamentos!R366="","",Lançamentos!R366)</f>
        <v/>
      </c>
      <c r="S368" s="74" t="str">
        <f>IF(Lançamentos!S366="","",Lançamentos!S366)</f>
        <v/>
      </c>
    </row>
    <row r="369" spans="1:19" ht="24.95" customHeight="1" x14ac:dyDescent="0.25">
      <c r="A369" s="33">
        <v>363</v>
      </c>
      <c r="B369" s="77" t="str">
        <f>IFERROR(E369&amp;"-"&amp;COUNTIF($E$7:E369,E369),"")</f>
        <v>-357</v>
      </c>
      <c r="C369" s="70" t="str">
        <f t="shared" si="5"/>
        <v/>
      </c>
      <c r="D369" s="72" t="str">
        <f>IF(Lançamentos!D367="","",Lançamentos!D367)</f>
        <v/>
      </c>
      <c r="E369" s="73" t="str">
        <f>IF(Lançamentos!E367="","",Lançamentos!E367)</f>
        <v/>
      </c>
      <c r="F369" s="73" t="str">
        <f>IF(Lançamentos!F367="","",Lançamentos!F367)</f>
        <v/>
      </c>
      <c r="G369" s="74" t="str">
        <f>IF(Lançamentos!G367="","",Lançamentos!G367)</f>
        <v/>
      </c>
      <c r="H369" s="74" t="str">
        <f>IF(Lançamentos!H367="","",Lançamentos!H367)</f>
        <v/>
      </c>
      <c r="I369" s="74" t="str">
        <f>IF(Lançamentos!I367="","",Lançamentos!I367)</f>
        <v/>
      </c>
      <c r="J369" s="74" t="str">
        <f>IF(Lançamentos!J367="","",Lançamentos!J367)</f>
        <v/>
      </c>
      <c r="K369" s="74" t="str">
        <f>IF(Lançamentos!K367="","",Lançamentos!K367)</f>
        <v/>
      </c>
      <c r="L369" s="72" t="str">
        <f>IF(Lançamentos!L367="","",Lançamentos!L367)</f>
        <v/>
      </c>
      <c r="M369" s="74" t="str">
        <f>IF(Lançamentos!M367="","",Lançamentos!M367)</f>
        <v/>
      </c>
      <c r="N369" s="72" t="str">
        <f>IF(Lançamentos!N367="","",Lançamentos!N367)</f>
        <v/>
      </c>
      <c r="O369" s="73" t="str">
        <f>IF(Lançamentos!O367="","",Lançamentos!O367)</f>
        <v/>
      </c>
      <c r="P369" s="71" t="str">
        <f>IF(Lançamentos!P367="","",Lançamentos!P367)</f>
        <v/>
      </c>
      <c r="Q369" s="75" t="str">
        <f>IF(Lançamentos!Q367="","",Lançamentos!Q367)</f>
        <v/>
      </c>
      <c r="R369" s="73" t="str">
        <f>IF(Lançamentos!R367="","",Lançamentos!R367)</f>
        <v/>
      </c>
      <c r="S369" s="74" t="str">
        <f>IF(Lançamentos!S367="","",Lançamentos!S367)</f>
        <v/>
      </c>
    </row>
    <row r="370" spans="1:19" ht="24.95" customHeight="1" x14ac:dyDescent="0.25">
      <c r="A370" s="33">
        <v>364</v>
      </c>
      <c r="B370" s="77" t="str">
        <f>IFERROR(E370&amp;"-"&amp;COUNTIF($E$7:E370,E370),"")</f>
        <v>-358</v>
      </c>
      <c r="C370" s="70" t="str">
        <f t="shared" si="5"/>
        <v/>
      </c>
      <c r="D370" s="72" t="str">
        <f>IF(Lançamentos!D368="","",Lançamentos!D368)</f>
        <v/>
      </c>
      <c r="E370" s="73" t="str">
        <f>IF(Lançamentos!E368="","",Lançamentos!E368)</f>
        <v/>
      </c>
      <c r="F370" s="73" t="str">
        <f>IF(Lançamentos!F368="","",Lançamentos!F368)</f>
        <v/>
      </c>
      <c r="G370" s="74" t="str">
        <f>IF(Lançamentos!G368="","",Lançamentos!G368)</f>
        <v/>
      </c>
      <c r="H370" s="74" t="str">
        <f>IF(Lançamentos!H368="","",Lançamentos!H368)</f>
        <v/>
      </c>
      <c r="I370" s="74" t="str">
        <f>IF(Lançamentos!I368="","",Lançamentos!I368)</f>
        <v/>
      </c>
      <c r="J370" s="74" t="str">
        <f>IF(Lançamentos!J368="","",Lançamentos!J368)</f>
        <v/>
      </c>
      <c r="K370" s="74" t="str">
        <f>IF(Lançamentos!K368="","",Lançamentos!K368)</f>
        <v/>
      </c>
      <c r="L370" s="72" t="str">
        <f>IF(Lançamentos!L368="","",Lançamentos!L368)</f>
        <v/>
      </c>
      <c r="M370" s="74" t="str">
        <f>IF(Lançamentos!M368="","",Lançamentos!M368)</f>
        <v/>
      </c>
      <c r="N370" s="72" t="str">
        <f>IF(Lançamentos!N368="","",Lançamentos!N368)</f>
        <v/>
      </c>
      <c r="O370" s="73" t="str">
        <f>IF(Lançamentos!O368="","",Lançamentos!O368)</f>
        <v/>
      </c>
      <c r="P370" s="71" t="str">
        <f>IF(Lançamentos!P368="","",Lançamentos!P368)</f>
        <v/>
      </c>
      <c r="Q370" s="75" t="str">
        <f>IF(Lançamentos!Q368="","",Lançamentos!Q368)</f>
        <v/>
      </c>
      <c r="R370" s="73" t="str">
        <f>IF(Lançamentos!R368="","",Lançamentos!R368)</f>
        <v/>
      </c>
      <c r="S370" s="74" t="str">
        <f>IF(Lançamentos!S368="","",Lançamentos!S368)</f>
        <v/>
      </c>
    </row>
    <row r="371" spans="1:19" ht="24.95" customHeight="1" x14ac:dyDescent="0.25">
      <c r="A371" s="33">
        <v>365</v>
      </c>
      <c r="B371" s="77" t="str">
        <f>IFERROR(E371&amp;"-"&amp;COUNTIF($E$7:E371,E371),"")</f>
        <v>-359</v>
      </c>
      <c r="C371" s="70" t="str">
        <f t="shared" si="5"/>
        <v/>
      </c>
      <c r="D371" s="72" t="str">
        <f>IF(Lançamentos!D369="","",Lançamentos!D369)</f>
        <v/>
      </c>
      <c r="E371" s="73" t="str">
        <f>IF(Lançamentos!E369="","",Lançamentos!E369)</f>
        <v/>
      </c>
      <c r="F371" s="73" t="str">
        <f>IF(Lançamentos!F369="","",Lançamentos!F369)</f>
        <v/>
      </c>
      <c r="G371" s="74" t="str">
        <f>IF(Lançamentos!G369="","",Lançamentos!G369)</f>
        <v/>
      </c>
      <c r="H371" s="74" t="str">
        <f>IF(Lançamentos!H369="","",Lançamentos!H369)</f>
        <v/>
      </c>
      <c r="I371" s="74" t="str">
        <f>IF(Lançamentos!I369="","",Lançamentos!I369)</f>
        <v/>
      </c>
      <c r="J371" s="74" t="str">
        <f>IF(Lançamentos!J369="","",Lançamentos!J369)</f>
        <v/>
      </c>
      <c r="K371" s="74" t="str">
        <f>IF(Lançamentos!K369="","",Lançamentos!K369)</f>
        <v/>
      </c>
      <c r="L371" s="72" t="str">
        <f>IF(Lançamentos!L369="","",Lançamentos!L369)</f>
        <v/>
      </c>
      <c r="M371" s="74" t="str">
        <f>IF(Lançamentos!M369="","",Lançamentos!M369)</f>
        <v/>
      </c>
      <c r="N371" s="72" t="str">
        <f>IF(Lançamentos!N369="","",Lançamentos!N369)</f>
        <v/>
      </c>
      <c r="O371" s="73" t="str">
        <f>IF(Lançamentos!O369="","",Lançamentos!O369)</f>
        <v/>
      </c>
      <c r="P371" s="71" t="str">
        <f>IF(Lançamentos!P369="","",Lançamentos!P369)</f>
        <v/>
      </c>
      <c r="Q371" s="75" t="str">
        <f>IF(Lançamentos!Q369="","",Lançamentos!Q369)</f>
        <v/>
      </c>
      <c r="R371" s="73" t="str">
        <f>IF(Lançamentos!R369="","",Lançamentos!R369)</f>
        <v/>
      </c>
      <c r="S371" s="74" t="str">
        <f>IF(Lançamentos!S369="","",Lançamentos!S369)</f>
        <v/>
      </c>
    </row>
    <row r="372" spans="1:19" ht="24.95" customHeight="1" x14ac:dyDescent="0.25">
      <c r="A372" s="33">
        <v>366</v>
      </c>
      <c r="B372" s="77" t="str">
        <f>IFERROR(E372&amp;"-"&amp;COUNTIF($E$7:E372,E372),"")</f>
        <v>-360</v>
      </c>
      <c r="C372" s="70" t="str">
        <f t="shared" si="5"/>
        <v/>
      </c>
      <c r="D372" s="72" t="str">
        <f>IF(Lançamentos!D370="","",Lançamentos!D370)</f>
        <v/>
      </c>
      <c r="E372" s="73" t="str">
        <f>IF(Lançamentos!E370="","",Lançamentos!E370)</f>
        <v/>
      </c>
      <c r="F372" s="73" t="str">
        <f>IF(Lançamentos!F370="","",Lançamentos!F370)</f>
        <v/>
      </c>
      <c r="G372" s="74" t="str">
        <f>IF(Lançamentos!G370="","",Lançamentos!G370)</f>
        <v/>
      </c>
      <c r="H372" s="74" t="str">
        <f>IF(Lançamentos!H370="","",Lançamentos!H370)</f>
        <v/>
      </c>
      <c r="I372" s="74" t="str">
        <f>IF(Lançamentos!I370="","",Lançamentos!I370)</f>
        <v/>
      </c>
      <c r="J372" s="74" t="str">
        <f>IF(Lançamentos!J370="","",Lançamentos!J370)</f>
        <v/>
      </c>
      <c r="K372" s="74" t="str">
        <f>IF(Lançamentos!K370="","",Lançamentos!K370)</f>
        <v/>
      </c>
      <c r="L372" s="72" t="str">
        <f>IF(Lançamentos!L370="","",Lançamentos!L370)</f>
        <v/>
      </c>
      <c r="M372" s="74" t="str">
        <f>IF(Lançamentos!M370="","",Lançamentos!M370)</f>
        <v/>
      </c>
      <c r="N372" s="72" t="str">
        <f>IF(Lançamentos!N370="","",Lançamentos!N370)</f>
        <v/>
      </c>
      <c r="O372" s="73" t="str">
        <f>IF(Lançamentos!O370="","",Lançamentos!O370)</f>
        <v/>
      </c>
      <c r="P372" s="71" t="str">
        <f>IF(Lançamentos!P370="","",Lançamentos!P370)</f>
        <v/>
      </c>
      <c r="Q372" s="75" t="str">
        <f>IF(Lançamentos!Q370="","",Lançamentos!Q370)</f>
        <v/>
      </c>
      <c r="R372" s="73" t="str">
        <f>IF(Lançamentos!R370="","",Lançamentos!R370)</f>
        <v/>
      </c>
      <c r="S372" s="74" t="str">
        <f>IF(Lançamentos!S370="","",Lançamentos!S370)</f>
        <v/>
      </c>
    </row>
    <row r="373" spans="1:19" ht="24.95" customHeight="1" x14ac:dyDescent="0.25">
      <c r="A373" s="33">
        <v>367</v>
      </c>
      <c r="B373" s="77" t="str">
        <f>IFERROR(E373&amp;"-"&amp;COUNTIF($E$7:E373,E373),"")</f>
        <v>-361</v>
      </c>
      <c r="C373" s="70" t="str">
        <f t="shared" si="5"/>
        <v/>
      </c>
      <c r="D373" s="72" t="str">
        <f>IF(Lançamentos!D371="","",Lançamentos!D371)</f>
        <v/>
      </c>
      <c r="E373" s="73" t="str">
        <f>IF(Lançamentos!E371="","",Lançamentos!E371)</f>
        <v/>
      </c>
      <c r="F373" s="73" t="str">
        <f>IF(Lançamentos!F371="","",Lançamentos!F371)</f>
        <v/>
      </c>
      <c r="G373" s="74" t="str">
        <f>IF(Lançamentos!G371="","",Lançamentos!G371)</f>
        <v/>
      </c>
      <c r="H373" s="74" t="str">
        <f>IF(Lançamentos!H371="","",Lançamentos!H371)</f>
        <v/>
      </c>
      <c r="I373" s="74" t="str">
        <f>IF(Lançamentos!I371="","",Lançamentos!I371)</f>
        <v/>
      </c>
      <c r="J373" s="74" t="str">
        <f>IF(Lançamentos!J371="","",Lançamentos!J371)</f>
        <v/>
      </c>
      <c r="K373" s="74" t="str">
        <f>IF(Lançamentos!K371="","",Lançamentos!K371)</f>
        <v/>
      </c>
      <c r="L373" s="72" t="str">
        <f>IF(Lançamentos!L371="","",Lançamentos!L371)</f>
        <v/>
      </c>
      <c r="M373" s="74" t="str">
        <f>IF(Lançamentos!M371="","",Lançamentos!M371)</f>
        <v/>
      </c>
      <c r="N373" s="72" t="str">
        <f>IF(Lançamentos!N371="","",Lançamentos!N371)</f>
        <v/>
      </c>
      <c r="O373" s="73" t="str">
        <f>IF(Lançamentos!O371="","",Lançamentos!O371)</f>
        <v/>
      </c>
      <c r="P373" s="71" t="str">
        <f>IF(Lançamentos!P371="","",Lançamentos!P371)</f>
        <v/>
      </c>
      <c r="Q373" s="75" t="str">
        <f>IF(Lançamentos!Q371="","",Lançamentos!Q371)</f>
        <v/>
      </c>
      <c r="R373" s="73" t="str">
        <f>IF(Lançamentos!R371="","",Lançamentos!R371)</f>
        <v/>
      </c>
      <c r="S373" s="74" t="str">
        <f>IF(Lançamentos!S371="","",Lançamentos!S371)</f>
        <v/>
      </c>
    </row>
    <row r="374" spans="1:19" ht="24.95" customHeight="1" x14ac:dyDescent="0.25">
      <c r="A374" s="33">
        <v>368</v>
      </c>
      <c r="B374" s="77" t="str">
        <f>IFERROR(E374&amp;"-"&amp;COUNTIF($E$7:E374,E374),"")</f>
        <v>-362</v>
      </c>
      <c r="C374" s="70" t="str">
        <f t="shared" si="5"/>
        <v/>
      </c>
      <c r="D374" s="72" t="str">
        <f>IF(Lançamentos!D372="","",Lançamentos!D372)</f>
        <v/>
      </c>
      <c r="E374" s="73" t="str">
        <f>IF(Lançamentos!E372="","",Lançamentos!E372)</f>
        <v/>
      </c>
      <c r="F374" s="73" t="str">
        <f>IF(Lançamentos!F372="","",Lançamentos!F372)</f>
        <v/>
      </c>
      <c r="G374" s="74" t="str">
        <f>IF(Lançamentos!G372="","",Lançamentos!G372)</f>
        <v/>
      </c>
      <c r="H374" s="74" t="str">
        <f>IF(Lançamentos!H372="","",Lançamentos!H372)</f>
        <v/>
      </c>
      <c r="I374" s="74" t="str">
        <f>IF(Lançamentos!I372="","",Lançamentos!I372)</f>
        <v/>
      </c>
      <c r="J374" s="74" t="str">
        <f>IF(Lançamentos!J372="","",Lançamentos!J372)</f>
        <v/>
      </c>
      <c r="K374" s="74" t="str">
        <f>IF(Lançamentos!K372="","",Lançamentos!K372)</f>
        <v/>
      </c>
      <c r="L374" s="72" t="str">
        <f>IF(Lançamentos!L372="","",Lançamentos!L372)</f>
        <v/>
      </c>
      <c r="M374" s="74" t="str">
        <f>IF(Lançamentos!M372="","",Lançamentos!M372)</f>
        <v/>
      </c>
      <c r="N374" s="72" t="str">
        <f>IF(Lançamentos!N372="","",Lançamentos!N372)</f>
        <v/>
      </c>
      <c r="O374" s="73" t="str">
        <f>IF(Lançamentos!O372="","",Lançamentos!O372)</f>
        <v/>
      </c>
      <c r="P374" s="71" t="str">
        <f>IF(Lançamentos!P372="","",Lançamentos!P372)</f>
        <v/>
      </c>
      <c r="Q374" s="75" t="str">
        <f>IF(Lançamentos!Q372="","",Lançamentos!Q372)</f>
        <v/>
      </c>
      <c r="R374" s="73" t="str">
        <f>IF(Lançamentos!R372="","",Lançamentos!R372)</f>
        <v/>
      </c>
      <c r="S374" s="74" t="str">
        <f>IF(Lançamentos!S372="","",Lançamentos!S372)</f>
        <v/>
      </c>
    </row>
    <row r="375" spans="1:19" ht="24.95" customHeight="1" x14ac:dyDescent="0.25">
      <c r="A375" s="33">
        <v>369</v>
      </c>
      <c r="B375" s="77" t="str">
        <f>IFERROR(E375&amp;"-"&amp;COUNTIF($E$7:E375,E375),"")</f>
        <v>-363</v>
      </c>
      <c r="C375" s="70" t="str">
        <f t="shared" si="5"/>
        <v/>
      </c>
      <c r="D375" s="72" t="str">
        <f>IF(Lançamentos!D373="","",Lançamentos!D373)</f>
        <v/>
      </c>
      <c r="E375" s="73" t="str">
        <f>IF(Lançamentos!E373="","",Lançamentos!E373)</f>
        <v/>
      </c>
      <c r="F375" s="73" t="str">
        <f>IF(Lançamentos!F373="","",Lançamentos!F373)</f>
        <v/>
      </c>
      <c r="G375" s="74" t="str">
        <f>IF(Lançamentos!G373="","",Lançamentos!G373)</f>
        <v/>
      </c>
      <c r="H375" s="74" t="str">
        <f>IF(Lançamentos!H373="","",Lançamentos!H373)</f>
        <v/>
      </c>
      <c r="I375" s="74" t="str">
        <f>IF(Lançamentos!I373="","",Lançamentos!I373)</f>
        <v/>
      </c>
      <c r="J375" s="74" t="str">
        <f>IF(Lançamentos!J373="","",Lançamentos!J373)</f>
        <v/>
      </c>
      <c r="K375" s="74" t="str">
        <f>IF(Lançamentos!K373="","",Lançamentos!K373)</f>
        <v/>
      </c>
      <c r="L375" s="72" t="str">
        <f>IF(Lançamentos!L373="","",Lançamentos!L373)</f>
        <v/>
      </c>
      <c r="M375" s="74" t="str">
        <f>IF(Lançamentos!M373="","",Lançamentos!M373)</f>
        <v/>
      </c>
      <c r="N375" s="72" t="str">
        <f>IF(Lançamentos!N373="","",Lançamentos!N373)</f>
        <v/>
      </c>
      <c r="O375" s="73" t="str">
        <f>IF(Lançamentos!O373="","",Lançamentos!O373)</f>
        <v/>
      </c>
      <c r="P375" s="71" t="str">
        <f>IF(Lançamentos!P373="","",Lançamentos!P373)</f>
        <v/>
      </c>
      <c r="Q375" s="75" t="str">
        <f>IF(Lançamentos!Q373="","",Lançamentos!Q373)</f>
        <v/>
      </c>
      <c r="R375" s="73" t="str">
        <f>IF(Lançamentos!R373="","",Lançamentos!R373)</f>
        <v/>
      </c>
      <c r="S375" s="74" t="str">
        <f>IF(Lançamentos!S373="","",Lançamentos!S373)</f>
        <v/>
      </c>
    </row>
    <row r="376" spans="1:19" ht="24.95" customHeight="1" x14ac:dyDescent="0.25">
      <c r="A376" s="33">
        <v>370</v>
      </c>
      <c r="B376" s="77" t="str">
        <f>IFERROR(E376&amp;"-"&amp;COUNTIF($E$7:E376,E376),"")</f>
        <v>-364</v>
      </c>
      <c r="C376" s="70" t="str">
        <f t="shared" si="5"/>
        <v/>
      </c>
      <c r="D376" s="72" t="str">
        <f>IF(Lançamentos!D374="","",Lançamentos!D374)</f>
        <v/>
      </c>
      <c r="E376" s="73" t="str">
        <f>IF(Lançamentos!E374="","",Lançamentos!E374)</f>
        <v/>
      </c>
      <c r="F376" s="73" t="str">
        <f>IF(Lançamentos!F374="","",Lançamentos!F374)</f>
        <v/>
      </c>
      <c r="G376" s="74" t="str">
        <f>IF(Lançamentos!G374="","",Lançamentos!G374)</f>
        <v/>
      </c>
      <c r="H376" s="74" t="str">
        <f>IF(Lançamentos!H374="","",Lançamentos!H374)</f>
        <v/>
      </c>
      <c r="I376" s="74" t="str">
        <f>IF(Lançamentos!I374="","",Lançamentos!I374)</f>
        <v/>
      </c>
      <c r="J376" s="74" t="str">
        <f>IF(Lançamentos!J374="","",Lançamentos!J374)</f>
        <v/>
      </c>
      <c r="K376" s="74" t="str">
        <f>IF(Lançamentos!K374="","",Lançamentos!K374)</f>
        <v/>
      </c>
      <c r="L376" s="72" t="str">
        <f>IF(Lançamentos!L374="","",Lançamentos!L374)</f>
        <v/>
      </c>
      <c r="M376" s="74" t="str">
        <f>IF(Lançamentos!M374="","",Lançamentos!M374)</f>
        <v/>
      </c>
      <c r="N376" s="72" t="str">
        <f>IF(Lançamentos!N374="","",Lançamentos!N374)</f>
        <v/>
      </c>
      <c r="O376" s="73" t="str">
        <f>IF(Lançamentos!O374="","",Lançamentos!O374)</f>
        <v/>
      </c>
      <c r="P376" s="71" t="str">
        <f>IF(Lançamentos!P374="","",Lançamentos!P374)</f>
        <v/>
      </c>
      <c r="Q376" s="75" t="str">
        <f>IF(Lançamentos!Q374="","",Lançamentos!Q374)</f>
        <v/>
      </c>
      <c r="R376" s="73" t="str">
        <f>IF(Lançamentos!R374="","",Lançamentos!R374)</f>
        <v/>
      </c>
      <c r="S376" s="74" t="str">
        <f>IF(Lançamentos!S374="","",Lançamentos!S374)</f>
        <v/>
      </c>
    </row>
    <row r="377" spans="1:19" ht="24.95" customHeight="1" x14ac:dyDescent="0.25">
      <c r="A377" s="33">
        <v>371</v>
      </c>
      <c r="B377" s="77" t="str">
        <f>IFERROR(E377&amp;"-"&amp;COUNTIF($E$7:E377,E377),"")</f>
        <v>-365</v>
      </c>
      <c r="C377" s="70" t="str">
        <f t="shared" si="5"/>
        <v/>
      </c>
      <c r="D377" s="72" t="str">
        <f>IF(Lançamentos!D375="","",Lançamentos!D375)</f>
        <v/>
      </c>
      <c r="E377" s="73" t="str">
        <f>IF(Lançamentos!E375="","",Lançamentos!E375)</f>
        <v/>
      </c>
      <c r="F377" s="73" t="str">
        <f>IF(Lançamentos!F375="","",Lançamentos!F375)</f>
        <v/>
      </c>
      <c r="G377" s="74" t="str">
        <f>IF(Lançamentos!G375="","",Lançamentos!G375)</f>
        <v/>
      </c>
      <c r="H377" s="74" t="str">
        <f>IF(Lançamentos!H375="","",Lançamentos!H375)</f>
        <v/>
      </c>
      <c r="I377" s="74" t="str">
        <f>IF(Lançamentos!I375="","",Lançamentos!I375)</f>
        <v/>
      </c>
      <c r="J377" s="74" t="str">
        <f>IF(Lançamentos!J375="","",Lançamentos!J375)</f>
        <v/>
      </c>
      <c r="K377" s="74" t="str">
        <f>IF(Lançamentos!K375="","",Lançamentos!K375)</f>
        <v/>
      </c>
      <c r="L377" s="72" t="str">
        <f>IF(Lançamentos!L375="","",Lançamentos!L375)</f>
        <v/>
      </c>
      <c r="M377" s="74" t="str">
        <f>IF(Lançamentos!M375="","",Lançamentos!M375)</f>
        <v/>
      </c>
      <c r="N377" s="72" t="str">
        <f>IF(Lançamentos!N375="","",Lançamentos!N375)</f>
        <v/>
      </c>
      <c r="O377" s="73" t="str">
        <f>IF(Lançamentos!O375="","",Lançamentos!O375)</f>
        <v/>
      </c>
      <c r="P377" s="71" t="str">
        <f>IF(Lançamentos!P375="","",Lançamentos!P375)</f>
        <v/>
      </c>
      <c r="Q377" s="75" t="str">
        <f>IF(Lançamentos!Q375="","",Lançamentos!Q375)</f>
        <v/>
      </c>
      <c r="R377" s="73" t="str">
        <f>IF(Lançamentos!R375="","",Lançamentos!R375)</f>
        <v/>
      </c>
      <c r="S377" s="74" t="str">
        <f>IF(Lançamentos!S375="","",Lançamentos!S375)</f>
        <v/>
      </c>
    </row>
    <row r="378" spans="1:19" ht="24.95" customHeight="1" x14ac:dyDescent="0.25">
      <c r="A378" s="33">
        <v>372</v>
      </c>
      <c r="B378" s="77" t="str">
        <f>IFERROR(E378&amp;"-"&amp;COUNTIF($E$7:E378,E378),"")</f>
        <v>-366</v>
      </c>
      <c r="C378" s="70" t="str">
        <f t="shared" si="5"/>
        <v/>
      </c>
      <c r="D378" s="72" t="str">
        <f>IF(Lançamentos!D376="","",Lançamentos!D376)</f>
        <v/>
      </c>
      <c r="E378" s="73" t="str">
        <f>IF(Lançamentos!E376="","",Lançamentos!E376)</f>
        <v/>
      </c>
      <c r="F378" s="73" t="str">
        <f>IF(Lançamentos!F376="","",Lançamentos!F376)</f>
        <v/>
      </c>
      <c r="G378" s="74" t="str">
        <f>IF(Lançamentos!G376="","",Lançamentos!G376)</f>
        <v/>
      </c>
      <c r="H378" s="74" t="str">
        <f>IF(Lançamentos!H376="","",Lançamentos!H376)</f>
        <v/>
      </c>
      <c r="I378" s="74" t="str">
        <f>IF(Lançamentos!I376="","",Lançamentos!I376)</f>
        <v/>
      </c>
      <c r="J378" s="74" t="str">
        <f>IF(Lançamentos!J376="","",Lançamentos!J376)</f>
        <v/>
      </c>
      <c r="K378" s="74" t="str">
        <f>IF(Lançamentos!K376="","",Lançamentos!K376)</f>
        <v/>
      </c>
      <c r="L378" s="72" t="str">
        <f>IF(Lançamentos!L376="","",Lançamentos!L376)</f>
        <v/>
      </c>
      <c r="M378" s="74" t="str">
        <f>IF(Lançamentos!M376="","",Lançamentos!M376)</f>
        <v/>
      </c>
      <c r="N378" s="72" t="str">
        <f>IF(Lançamentos!N376="","",Lançamentos!N376)</f>
        <v/>
      </c>
      <c r="O378" s="73" t="str">
        <f>IF(Lançamentos!O376="","",Lançamentos!O376)</f>
        <v/>
      </c>
      <c r="P378" s="71" t="str">
        <f>IF(Lançamentos!P376="","",Lançamentos!P376)</f>
        <v/>
      </c>
      <c r="Q378" s="75" t="str">
        <f>IF(Lançamentos!Q376="","",Lançamentos!Q376)</f>
        <v/>
      </c>
      <c r="R378" s="73" t="str">
        <f>IF(Lançamentos!R376="","",Lançamentos!R376)</f>
        <v/>
      </c>
      <c r="S378" s="74" t="str">
        <f>IF(Lançamentos!S376="","",Lançamentos!S376)</f>
        <v/>
      </c>
    </row>
    <row r="379" spans="1:19" ht="24.95" customHeight="1" x14ac:dyDescent="0.25">
      <c r="A379" s="33">
        <v>373</v>
      </c>
      <c r="B379" s="77" t="str">
        <f>IFERROR(E379&amp;"-"&amp;COUNTIF($E$7:E379,E379),"")</f>
        <v>-367</v>
      </c>
      <c r="C379" s="70" t="str">
        <f t="shared" si="5"/>
        <v/>
      </c>
      <c r="D379" s="72" t="str">
        <f>IF(Lançamentos!D377="","",Lançamentos!D377)</f>
        <v/>
      </c>
      <c r="E379" s="73" t="str">
        <f>IF(Lançamentos!E377="","",Lançamentos!E377)</f>
        <v/>
      </c>
      <c r="F379" s="73" t="str">
        <f>IF(Lançamentos!F377="","",Lançamentos!F377)</f>
        <v/>
      </c>
      <c r="G379" s="74" t="str">
        <f>IF(Lançamentos!G377="","",Lançamentos!G377)</f>
        <v/>
      </c>
      <c r="H379" s="74" t="str">
        <f>IF(Lançamentos!H377="","",Lançamentos!H377)</f>
        <v/>
      </c>
      <c r="I379" s="74" t="str">
        <f>IF(Lançamentos!I377="","",Lançamentos!I377)</f>
        <v/>
      </c>
      <c r="J379" s="74" t="str">
        <f>IF(Lançamentos!J377="","",Lançamentos!J377)</f>
        <v/>
      </c>
      <c r="K379" s="74" t="str">
        <f>IF(Lançamentos!K377="","",Lançamentos!K377)</f>
        <v/>
      </c>
      <c r="L379" s="72" t="str">
        <f>IF(Lançamentos!L377="","",Lançamentos!L377)</f>
        <v/>
      </c>
      <c r="M379" s="74" t="str">
        <f>IF(Lançamentos!M377="","",Lançamentos!M377)</f>
        <v/>
      </c>
      <c r="N379" s="72" t="str">
        <f>IF(Lançamentos!N377="","",Lançamentos!N377)</f>
        <v/>
      </c>
      <c r="O379" s="73" t="str">
        <f>IF(Lançamentos!O377="","",Lançamentos!O377)</f>
        <v/>
      </c>
      <c r="P379" s="71" t="str">
        <f>IF(Lançamentos!P377="","",Lançamentos!P377)</f>
        <v/>
      </c>
      <c r="Q379" s="75" t="str">
        <f>IF(Lançamentos!Q377="","",Lançamentos!Q377)</f>
        <v/>
      </c>
      <c r="R379" s="73" t="str">
        <f>IF(Lançamentos!R377="","",Lançamentos!R377)</f>
        <v/>
      </c>
      <c r="S379" s="74" t="str">
        <f>IF(Lançamentos!S377="","",Lançamentos!S377)</f>
        <v/>
      </c>
    </row>
    <row r="380" spans="1:19" ht="24.95" customHeight="1" x14ac:dyDescent="0.25">
      <c r="A380" s="33">
        <v>374</v>
      </c>
      <c r="B380" s="77" t="str">
        <f>IFERROR(E380&amp;"-"&amp;COUNTIF($E$7:E380,E380),"")</f>
        <v>-368</v>
      </c>
      <c r="C380" s="70" t="str">
        <f t="shared" si="5"/>
        <v/>
      </c>
      <c r="D380" s="72" t="str">
        <f>IF(Lançamentos!D378="","",Lançamentos!D378)</f>
        <v/>
      </c>
      <c r="E380" s="73" t="str">
        <f>IF(Lançamentos!E378="","",Lançamentos!E378)</f>
        <v/>
      </c>
      <c r="F380" s="73" t="str">
        <f>IF(Lançamentos!F378="","",Lançamentos!F378)</f>
        <v/>
      </c>
      <c r="G380" s="74" t="str">
        <f>IF(Lançamentos!G378="","",Lançamentos!G378)</f>
        <v/>
      </c>
      <c r="H380" s="74" t="str">
        <f>IF(Lançamentos!H378="","",Lançamentos!H378)</f>
        <v/>
      </c>
      <c r="I380" s="74" t="str">
        <f>IF(Lançamentos!I378="","",Lançamentos!I378)</f>
        <v/>
      </c>
      <c r="J380" s="74" t="str">
        <f>IF(Lançamentos!J378="","",Lançamentos!J378)</f>
        <v/>
      </c>
      <c r="K380" s="74" t="str">
        <f>IF(Lançamentos!K378="","",Lançamentos!K378)</f>
        <v/>
      </c>
      <c r="L380" s="72" t="str">
        <f>IF(Lançamentos!L378="","",Lançamentos!L378)</f>
        <v/>
      </c>
      <c r="M380" s="74" t="str">
        <f>IF(Lançamentos!M378="","",Lançamentos!M378)</f>
        <v/>
      </c>
      <c r="N380" s="72" t="str">
        <f>IF(Lançamentos!N378="","",Lançamentos!N378)</f>
        <v/>
      </c>
      <c r="O380" s="73" t="str">
        <f>IF(Lançamentos!O378="","",Lançamentos!O378)</f>
        <v/>
      </c>
      <c r="P380" s="71" t="str">
        <f>IF(Lançamentos!P378="","",Lançamentos!P378)</f>
        <v/>
      </c>
      <c r="Q380" s="75" t="str">
        <f>IF(Lançamentos!Q378="","",Lançamentos!Q378)</f>
        <v/>
      </c>
      <c r="R380" s="73" t="str">
        <f>IF(Lançamentos!R378="","",Lançamentos!R378)</f>
        <v/>
      </c>
      <c r="S380" s="74" t="str">
        <f>IF(Lançamentos!S378="","",Lançamentos!S378)</f>
        <v/>
      </c>
    </row>
    <row r="381" spans="1:19" ht="24.95" customHeight="1" x14ac:dyDescent="0.25">
      <c r="A381" s="33">
        <v>375</v>
      </c>
      <c r="B381" s="77" t="str">
        <f>IFERROR(E381&amp;"-"&amp;COUNTIF($E$7:E381,E381),"")</f>
        <v>-369</v>
      </c>
      <c r="C381" s="70" t="str">
        <f t="shared" si="5"/>
        <v/>
      </c>
      <c r="D381" s="72" t="str">
        <f>IF(Lançamentos!D379="","",Lançamentos!D379)</f>
        <v/>
      </c>
      <c r="E381" s="73" t="str">
        <f>IF(Lançamentos!E379="","",Lançamentos!E379)</f>
        <v/>
      </c>
      <c r="F381" s="73" t="str">
        <f>IF(Lançamentos!F379="","",Lançamentos!F379)</f>
        <v/>
      </c>
      <c r="G381" s="74" t="str">
        <f>IF(Lançamentos!G379="","",Lançamentos!G379)</f>
        <v/>
      </c>
      <c r="H381" s="74" t="str">
        <f>IF(Lançamentos!H379="","",Lançamentos!H379)</f>
        <v/>
      </c>
      <c r="I381" s="74" t="str">
        <f>IF(Lançamentos!I379="","",Lançamentos!I379)</f>
        <v/>
      </c>
      <c r="J381" s="74" t="str">
        <f>IF(Lançamentos!J379="","",Lançamentos!J379)</f>
        <v/>
      </c>
      <c r="K381" s="74" t="str">
        <f>IF(Lançamentos!K379="","",Lançamentos!K379)</f>
        <v/>
      </c>
      <c r="L381" s="72" t="str">
        <f>IF(Lançamentos!L379="","",Lançamentos!L379)</f>
        <v/>
      </c>
      <c r="M381" s="74" t="str">
        <f>IF(Lançamentos!M379="","",Lançamentos!M379)</f>
        <v/>
      </c>
      <c r="N381" s="72" t="str">
        <f>IF(Lançamentos!N379="","",Lançamentos!N379)</f>
        <v/>
      </c>
      <c r="O381" s="73" t="str">
        <f>IF(Lançamentos!O379="","",Lançamentos!O379)</f>
        <v/>
      </c>
      <c r="P381" s="71" t="str">
        <f>IF(Lançamentos!P379="","",Lançamentos!P379)</f>
        <v/>
      </c>
      <c r="Q381" s="75" t="str">
        <f>IF(Lançamentos!Q379="","",Lançamentos!Q379)</f>
        <v/>
      </c>
      <c r="R381" s="73" t="str">
        <f>IF(Lançamentos!R379="","",Lançamentos!R379)</f>
        <v/>
      </c>
      <c r="S381" s="74" t="str">
        <f>IF(Lançamentos!S379="","",Lançamentos!S379)</f>
        <v/>
      </c>
    </row>
    <row r="382" spans="1:19" ht="24.95" customHeight="1" x14ac:dyDescent="0.25">
      <c r="A382" s="33">
        <v>376</v>
      </c>
      <c r="B382" s="77" t="str">
        <f>IFERROR(E382&amp;"-"&amp;COUNTIF($E$7:E382,E382),"")</f>
        <v>-370</v>
      </c>
      <c r="C382" s="70" t="str">
        <f t="shared" si="5"/>
        <v/>
      </c>
      <c r="D382" s="72" t="str">
        <f>IF(Lançamentos!D380="","",Lançamentos!D380)</f>
        <v/>
      </c>
      <c r="E382" s="73" t="str">
        <f>IF(Lançamentos!E380="","",Lançamentos!E380)</f>
        <v/>
      </c>
      <c r="F382" s="73" t="str">
        <f>IF(Lançamentos!F380="","",Lançamentos!F380)</f>
        <v/>
      </c>
      <c r="G382" s="74" t="str">
        <f>IF(Lançamentos!G380="","",Lançamentos!G380)</f>
        <v/>
      </c>
      <c r="H382" s="74" t="str">
        <f>IF(Lançamentos!H380="","",Lançamentos!H380)</f>
        <v/>
      </c>
      <c r="I382" s="74" t="str">
        <f>IF(Lançamentos!I380="","",Lançamentos!I380)</f>
        <v/>
      </c>
      <c r="J382" s="74" t="str">
        <f>IF(Lançamentos!J380="","",Lançamentos!J380)</f>
        <v/>
      </c>
      <c r="K382" s="74" t="str">
        <f>IF(Lançamentos!K380="","",Lançamentos!K380)</f>
        <v/>
      </c>
      <c r="L382" s="72" t="str">
        <f>IF(Lançamentos!L380="","",Lançamentos!L380)</f>
        <v/>
      </c>
      <c r="M382" s="74" t="str">
        <f>IF(Lançamentos!M380="","",Lançamentos!M380)</f>
        <v/>
      </c>
      <c r="N382" s="72" t="str">
        <f>IF(Lançamentos!N380="","",Lançamentos!N380)</f>
        <v/>
      </c>
      <c r="O382" s="73" t="str">
        <f>IF(Lançamentos!O380="","",Lançamentos!O380)</f>
        <v/>
      </c>
      <c r="P382" s="71" t="str">
        <f>IF(Lançamentos!P380="","",Lançamentos!P380)</f>
        <v/>
      </c>
      <c r="Q382" s="75" t="str">
        <f>IF(Lançamentos!Q380="","",Lançamentos!Q380)</f>
        <v/>
      </c>
      <c r="R382" s="73" t="str">
        <f>IF(Lançamentos!R380="","",Lançamentos!R380)</f>
        <v/>
      </c>
      <c r="S382" s="74" t="str">
        <f>IF(Lançamentos!S380="","",Lançamentos!S380)</f>
        <v/>
      </c>
    </row>
    <row r="383" spans="1:19" ht="24.95" customHeight="1" x14ac:dyDescent="0.25">
      <c r="A383" s="33">
        <v>377</v>
      </c>
      <c r="B383" s="77" t="str">
        <f>IFERROR(E383&amp;"-"&amp;COUNTIF($E$7:E383,E383),"")</f>
        <v>-371</v>
      </c>
      <c r="C383" s="70" t="str">
        <f t="shared" si="5"/>
        <v/>
      </c>
      <c r="D383" s="72" t="str">
        <f>IF(Lançamentos!D381="","",Lançamentos!D381)</f>
        <v/>
      </c>
      <c r="E383" s="73" t="str">
        <f>IF(Lançamentos!E381="","",Lançamentos!E381)</f>
        <v/>
      </c>
      <c r="F383" s="73" t="str">
        <f>IF(Lançamentos!F381="","",Lançamentos!F381)</f>
        <v/>
      </c>
      <c r="G383" s="74" t="str">
        <f>IF(Lançamentos!G381="","",Lançamentos!G381)</f>
        <v/>
      </c>
      <c r="H383" s="74" t="str">
        <f>IF(Lançamentos!H381="","",Lançamentos!H381)</f>
        <v/>
      </c>
      <c r="I383" s="74" t="str">
        <f>IF(Lançamentos!I381="","",Lançamentos!I381)</f>
        <v/>
      </c>
      <c r="J383" s="74" t="str">
        <f>IF(Lançamentos!J381="","",Lançamentos!J381)</f>
        <v/>
      </c>
      <c r="K383" s="74" t="str">
        <f>IF(Lançamentos!K381="","",Lançamentos!K381)</f>
        <v/>
      </c>
      <c r="L383" s="72" t="str">
        <f>IF(Lançamentos!L381="","",Lançamentos!L381)</f>
        <v/>
      </c>
      <c r="M383" s="74" t="str">
        <f>IF(Lançamentos!M381="","",Lançamentos!M381)</f>
        <v/>
      </c>
      <c r="N383" s="72" t="str">
        <f>IF(Lançamentos!N381="","",Lançamentos!N381)</f>
        <v/>
      </c>
      <c r="O383" s="73" t="str">
        <f>IF(Lançamentos!O381="","",Lançamentos!O381)</f>
        <v/>
      </c>
      <c r="P383" s="71" t="str">
        <f>IF(Lançamentos!P381="","",Lançamentos!P381)</f>
        <v/>
      </c>
      <c r="Q383" s="75" t="str">
        <f>IF(Lançamentos!Q381="","",Lançamentos!Q381)</f>
        <v/>
      </c>
      <c r="R383" s="73" t="str">
        <f>IF(Lançamentos!R381="","",Lançamentos!R381)</f>
        <v/>
      </c>
      <c r="S383" s="74" t="str">
        <f>IF(Lançamentos!S381="","",Lançamentos!S381)</f>
        <v/>
      </c>
    </row>
    <row r="384" spans="1:19" ht="24.95" customHeight="1" x14ac:dyDescent="0.25">
      <c r="A384" s="33">
        <v>378</v>
      </c>
      <c r="B384" s="77" t="str">
        <f>IFERROR(E384&amp;"-"&amp;COUNTIF($E$7:E384,E384),"")</f>
        <v>-372</v>
      </c>
      <c r="C384" s="70" t="str">
        <f t="shared" si="5"/>
        <v/>
      </c>
      <c r="D384" s="72" t="str">
        <f>IF(Lançamentos!D382="","",Lançamentos!D382)</f>
        <v/>
      </c>
      <c r="E384" s="73" t="str">
        <f>IF(Lançamentos!E382="","",Lançamentos!E382)</f>
        <v/>
      </c>
      <c r="F384" s="73" t="str">
        <f>IF(Lançamentos!F382="","",Lançamentos!F382)</f>
        <v/>
      </c>
      <c r="G384" s="74" t="str">
        <f>IF(Lançamentos!G382="","",Lançamentos!G382)</f>
        <v/>
      </c>
      <c r="H384" s="74" t="str">
        <f>IF(Lançamentos!H382="","",Lançamentos!H382)</f>
        <v/>
      </c>
      <c r="I384" s="74" t="str">
        <f>IF(Lançamentos!I382="","",Lançamentos!I382)</f>
        <v/>
      </c>
      <c r="J384" s="74" t="str">
        <f>IF(Lançamentos!J382="","",Lançamentos!J382)</f>
        <v/>
      </c>
      <c r="K384" s="74" t="str">
        <f>IF(Lançamentos!K382="","",Lançamentos!K382)</f>
        <v/>
      </c>
      <c r="L384" s="72" t="str">
        <f>IF(Lançamentos!L382="","",Lançamentos!L382)</f>
        <v/>
      </c>
      <c r="M384" s="74" t="str">
        <f>IF(Lançamentos!M382="","",Lançamentos!M382)</f>
        <v/>
      </c>
      <c r="N384" s="72" t="str">
        <f>IF(Lançamentos!N382="","",Lançamentos!N382)</f>
        <v/>
      </c>
      <c r="O384" s="73" t="str">
        <f>IF(Lançamentos!O382="","",Lançamentos!O382)</f>
        <v/>
      </c>
      <c r="P384" s="71" t="str">
        <f>IF(Lançamentos!P382="","",Lançamentos!P382)</f>
        <v/>
      </c>
      <c r="Q384" s="75" t="str">
        <f>IF(Lançamentos!Q382="","",Lançamentos!Q382)</f>
        <v/>
      </c>
      <c r="R384" s="73" t="str">
        <f>IF(Lançamentos!R382="","",Lançamentos!R382)</f>
        <v/>
      </c>
      <c r="S384" s="74" t="str">
        <f>IF(Lançamentos!S382="","",Lançamentos!S382)</f>
        <v/>
      </c>
    </row>
    <row r="385" spans="1:19" ht="24.95" customHeight="1" x14ac:dyDescent="0.25">
      <c r="A385" s="33">
        <v>379</v>
      </c>
      <c r="B385" s="77" t="str">
        <f>IFERROR(E385&amp;"-"&amp;COUNTIF($E$7:E385,E385),"")</f>
        <v>-373</v>
      </c>
      <c r="C385" s="70" t="str">
        <f t="shared" si="5"/>
        <v/>
      </c>
      <c r="D385" s="72" t="str">
        <f>IF(Lançamentos!D383="","",Lançamentos!D383)</f>
        <v/>
      </c>
      <c r="E385" s="73" t="str">
        <f>IF(Lançamentos!E383="","",Lançamentos!E383)</f>
        <v/>
      </c>
      <c r="F385" s="73" t="str">
        <f>IF(Lançamentos!F383="","",Lançamentos!F383)</f>
        <v/>
      </c>
      <c r="G385" s="74" t="str">
        <f>IF(Lançamentos!G383="","",Lançamentos!G383)</f>
        <v/>
      </c>
      <c r="H385" s="74" t="str">
        <f>IF(Lançamentos!H383="","",Lançamentos!H383)</f>
        <v/>
      </c>
      <c r="I385" s="74" t="str">
        <f>IF(Lançamentos!I383="","",Lançamentos!I383)</f>
        <v/>
      </c>
      <c r="J385" s="74" t="str">
        <f>IF(Lançamentos!J383="","",Lançamentos!J383)</f>
        <v/>
      </c>
      <c r="K385" s="74" t="str">
        <f>IF(Lançamentos!K383="","",Lançamentos!K383)</f>
        <v/>
      </c>
      <c r="L385" s="72" t="str">
        <f>IF(Lançamentos!L383="","",Lançamentos!L383)</f>
        <v/>
      </c>
      <c r="M385" s="74" t="str">
        <f>IF(Lançamentos!M383="","",Lançamentos!M383)</f>
        <v/>
      </c>
      <c r="N385" s="72" t="str">
        <f>IF(Lançamentos!N383="","",Lançamentos!N383)</f>
        <v/>
      </c>
      <c r="O385" s="73" t="str">
        <f>IF(Lançamentos!O383="","",Lançamentos!O383)</f>
        <v/>
      </c>
      <c r="P385" s="71" t="str">
        <f>IF(Lançamentos!P383="","",Lançamentos!P383)</f>
        <v/>
      </c>
      <c r="Q385" s="75" t="str">
        <f>IF(Lançamentos!Q383="","",Lançamentos!Q383)</f>
        <v/>
      </c>
      <c r="R385" s="73" t="str">
        <f>IF(Lançamentos!R383="","",Lançamentos!R383)</f>
        <v/>
      </c>
      <c r="S385" s="74" t="str">
        <f>IF(Lançamentos!S383="","",Lançamentos!S383)</f>
        <v/>
      </c>
    </row>
    <row r="386" spans="1:19" ht="24.95" customHeight="1" x14ac:dyDescent="0.25">
      <c r="A386" s="33">
        <v>380</v>
      </c>
      <c r="B386" s="77" t="str">
        <f>IFERROR(E386&amp;"-"&amp;COUNTIF($E$7:E386,E386),"")</f>
        <v>-374</v>
      </c>
      <c r="C386" s="70" t="str">
        <f t="shared" si="5"/>
        <v/>
      </c>
      <c r="D386" s="72" t="str">
        <f>IF(Lançamentos!D384="","",Lançamentos!D384)</f>
        <v/>
      </c>
      <c r="E386" s="73" t="str">
        <f>IF(Lançamentos!E384="","",Lançamentos!E384)</f>
        <v/>
      </c>
      <c r="F386" s="73" t="str">
        <f>IF(Lançamentos!F384="","",Lançamentos!F384)</f>
        <v/>
      </c>
      <c r="G386" s="74" t="str">
        <f>IF(Lançamentos!G384="","",Lançamentos!G384)</f>
        <v/>
      </c>
      <c r="H386" s="74" t="str">
        <f>IF(Lançamentos!H384="","",Lançamentos!H384)</f>
        <v/>
      </c>
      <c r="I386" s="74" t="str">
        <f>IF(Lançamentos!I384="","",Lançamentos!I384)</f>
        <v/>
      </c>
      <c r="J386" s="74" t="str">
        <f>IF(Lançamentos!J384="","",Lançamentos!J384)</f>
        <v/>
      </c>
      <c r="K386" s="74" t="str">
        <f>IF(Lançamentos!K384="","",Lançamentos!K384)</f>
        <v/>
      </c>
      <c r="L386" s="72" t="str">
        <f>IF(Lançamentos!L384="","",Lançamentos!L384)</f>
        <v/>
      </c>
      <c r="M386" s="74" t="str">
        <f>IF(Lançamentos!M384="","",Lançamentos!M384)</f>
        <v/>
      </c>
      <c r="N386" s="72" t="str">
        <f>IF(Lançamentos!N384="","",Lançamentos!N384)</f>
        <v/>
      </c>
      <c r="O386" s="73" t="str">
        <f>IF(Lançamentos!O384="","",Lançamentos!O384)</f>
        <v/>
      </c>
      <c r="P386" s="71" t="str">
        <f>IF(Lançamentos!P384="","",Lançamentos!P384)</f>
        <v/>
      </c>
      <c r="Q386" s="75" t="str">
        <f>IF(Lançamentos!Q384="","",Lançamentos!Q384)</f>
        <v/>
      </c>
      <c r="R386" s="73" t="str">
        <f>IF(Lançamentos!R384="","",Lançamentos!R384)</f>
        <v/>
      </c>
      <c r="S386" s="74" t="str">
        <f>IF(Lançamentos!S384="","",Lançamentos!S384)</f>
        <v/>
      </c>
    </row>
    <row r="387" spans="1:19" ht="24.95" customHeight="1" x14ac:dyDescent="0.25">
      <c r="A387" s="33">
        <v>381</v>
      </c>
      <c r="B387" s="77" t="str">
        <f>IFERROR(E387&amp;"-"&amp;COUNTIF($E$7:E387,E387),"")</f>
        <v>-375</v>
      </c>
      <c r="C387" s="70" t="str">
        <f t="shared" si="5"/>
        <v/>
      </c>
      <c r="D387" s="72" t="str">
        <f>IF(Lançamentos!D385="","",Lançamentos!D385)</f>
        <v/>
      </c>
      <c r="E387" s="73" t="str">
        <f>IF(Lançamentos!E385="","",Lançamentos!E385)</f>
        <v/>
      </c>
      <c r="F387" s="73" t="str">
        <f>IF(Lançamentos!F385="","",Lançamentos!F385)</f>
        <v/>
      </c>
      <c r="G387" s="74" t="str">
        <f>IF(Lançamentos!G385="","",Lançamentos!G385)</f>
        <v/>
      </c>
      <c r="H387" s="74" t="str">
        <f>IF(Lançamentos!H385="","",Lançamentos!H385)</f>
        <v/>
      </c>
      <c r="I387" s="74" t="str">
        <f>IF(Lançamentos!I385="","",Lançamentos!I385)</f>
        <v/>
      </c>
      <c r="J387" s="74" t="str">
        <f>IF(Lançamentos!J385="","",Lançamentos!J385)</f>
        <v/>
      </c>
      <c r="K387" s="74" t="str">
        <f>IF(Lançamentos!K385="","",Lançamentos!K385)</f>
        <v/>
      </c>
      <c r="L387" s="72" t="str">
        <f>IF(Lançamentos!L385="","",Lançamentos!L385)</f>
        <v/>
      </c>
      <c r="M387" s="74" t="str">
        <f>IF(Lançamentos!M385="","",Lançamentos!M385)</f>
        <v/>
      </c>
      <c r="N387" s="72" t="str">
        <f>IF(Lançamentos!N385="","",Lançamentos!N385)</f>
        <v/>
      </c>
      <c r="O387" s="73" t="str">
        <f>IF(Lançamentos!O385="","",Lançamentos!O385)</f>
        <v/>
      </c>
      <c r="P387" s="71" t="str">
        <f>IF(Lançamentos!P385="","",Lançamentos!P385)</f>
        <v/>
      </c>
      <c r="Q387" s="75" t="str">
        <f>IF(Lançamentos!Q385="","",Lançamentos!Q385)</f>
        <v/>
      </c>
      <c r="R387" s="73" t="str">
        <f>IF(Lançamentos!R385="","",Lançamentos!R385)</f>
        <v/>
      </c>
      <c r="S387" s="74" t="str">
        <f>IF(Lançamentos!S385="","",Lançamentos!S385)</f>
        <v/>
      </c>
    </row>
    <row r="388" spans="1:19" ht="24.95" customHeight="1" x14ac:dyDescent="0.25">
      <c r="A388" s="33">
        <v>382</v>
      </c>
      <c r="B388" s="77" t="str">
        <f>IFERROR(E388&amp;"-"&amp;COUNTIF($E$7:E388,E388),"")</f>
        <v>-376</v>
      </c>
      <c r="C388" s="70" t="str">
        <f t="shared" si="5"/>
        <v/>
      </c>
      <c r="D388" s="72" t="str">
        <f>IF(Lançamentos!D386="","",Lançamentos!D386)</f>
        <v/>
      </c>
      <c r="E388" s="73" t="str">
        <f>IF(Lançamentos!E386="","",Lançamentos!E386)</f>
        <v/>
      </c>
      <c r="F388" s="73" t="str">
        <f>IF(Lançamentos!F386="","",Lançamentos!F386)</f>
        <v/>
      </c>
      <c r="G388" s="74" t="str">
        <f>IF(Lançamentos!G386="","",Lançamentos!G386)</f>
        <v/>
      </c>
      <c r="H388" s="74" t="str">
        <f>IF(Lançamentos!H386="","",Lançamentos!H386)</f>
        <v/>
      </c>
      <c r="I388" s="74" t="str">
        <f>IF(Lançamentos!I386="","",Lançamentos!I386)</f>
        <v/>
      </c>
      <c r="J388" s="74" t="str">
        <f>IF(Lançamentos!J386="","",Lançamentos!J386)</f>
        <v/>
      </c>
      <c r="K388" s="74" t="str">
        <f>IF(Lançamentos!K386="","",Lançamentos!K386)</f>
        <v/>
      </c>
      <c r="L388" s="72" t="str">
        <f>IF(Lançamentos!L386="","",Lançamentos!L386)</f>
        <v/>
      </c>
      <c r="M388" s="74" t="str">
        <f>IF(Lançamentos!M386="","",Lançamentos!M386)</f>
        <v/>
      </c>
      <c r="N388" s="72" t="str">
        <f>IF(Lançamentos!N386="","",Lançamentos!N386)</f>
        <v/>
      </c>
      <c r="O388" s="73" t="str">
        <f>IF(Lançamentos!O386="","",Lançamentos!O386)</f>
        <v/>
      </c>
      <c r="P388" s="71" t="str">
        <f>IF(Lançamentos!P386="","",Lançamentos!P386)</f>
        <v/>
      </c>
      <c r="Q388" s="75" t="str">
        <f>IF(Lançamentos!Q386="","",Lançamentos!Q386)</f>
        <v/>
      </c>
      <c r="R388" s="73" t="str">
        <f>IF(Lançamentos!R386="","",Lançamentos!R386)</f>
        <v/>
      </c>
      <c r="S388" s="74" t="str">
        <f>IF(Lançamentos!S386="","",Lançamentos!S386)</f>
        <v/>
      </c>
    </row>
    <row r="389" spans="1:19" ht="24.95" customHeight="1" x14ac:dyDescent="0.25">
      <c r="A389" s="33">
        <v>383</v>
      </c>
      <c r="B389" s="77" t="str">
        <f>IFERROR(E389&amp;"-"&amp;COUNTIF($E$7:E389,E389),"")</f>
        <v>-377</v>
      </c>
      <c r="C389" s="70" t="str">
        <f t="shared" si="5"/>
        <v/>
      </c>
      <c r="D389" s="72" t="str">
        <f>IF(Lançamentos!D387="","",Lançamentos!D387)</f>
        <v/>
      </c>
      <c r="E389" s="73" t="str">
        <f>IF(Lançamentos!E387="","",Lançamentos!E387)</f>
        <v/>
      </c>
      <c r="F389" s="73" t="str">
        <f>IF(Lançamentos!F387="","",Lançamentos!F387)</f>
        <v/>
      </c>
      <c r="G389" s="74" t="str">
        <f>IF(Lançamentos!G387="","",Lançamentos!G387)</f>
        <v/>
      </c>
      <c r="H389" s="74" t="str">
        <f>IF(Lançamentos!H387="","",Lançamentos!H387)</f>
        <v/>
      </c>
      <c r="I389" s="74" t="str">
        <f>IF(Lançamentos!I387="","",Lançamentos!I387)</f>
        <v/>
      </c>
      <c r="J389" s="74" t="str">
        <f>IF(Lançamentos!J387="","",Lançamentos!J387)</f>
        <v/>
      </c>
      <c r="K389" s="74" t="str">
        <f>IF(Lançamentos!K387="","",Lançamentos!K387)</f>
        <v/>
      </c>
      <c r="L389" s="72" t="str">
        <f>IF(Lançamentos!L387="","",Lançamentos!L387)</f>
        <v/>
      </c>
      <c r="M389" s="74" t="str">
        <f>IF(Lançamentos!M387="","",Lançamentos!M387)</f>
        <v/>
      </c>
      <c r="N389" s="72" t="str">
        <f>IF(Lançamentos!N387="","",Lançamentos!N387)</f>
        <v/>
      </c>
      <c r="O389" s="73" t="str">
        <f>IF(Lançamentos!O387="","",Lançamentos!O387)</f>
        <v/>
      </c>
      <c r="P389" s="71" t="str">
        <f>IF(Lançamentos!P387="","",Lançamentos!P387)</f>
        <v/>
      </c>
      <c r="Q389" s="75" t="str">
        <f>IF(Lançamentos!Q387="","",Lançamentos!Q387)</f>
        <v/>
      </c>
      <c r="R389" s="73" t="str">
        <f>IF(Lançamentos!R387="","",Lançamentos!R387)</f>
        <v/>
      </c>
      <c r="S389" s="74" t="str">
        <f>IF(Lançamentos!S387="","",Lançamentos!S387)</f>
        <v/>
      </c>
    </row>
    <row r="390" spans="1:19" ht="24.95" customHeight="1" x14ac:dyDescent="0.25">
      <c r="A390" s="33">
        <v>384</v>
      </c>
      <c r="B390" s="77" t="str">
        <f>IFERROR(E390&amp;"-"&amp;COUNTIF($E$7:E390,E390),"")</f>
        <v>-378</v>
      </c>
      <c r="C390" s="70" t="str">
        <f t="shared" si="5"/>
        <v/>
      </c>
      <c r="D390" s="72" t="str">
        <f>IF(Lançamentos!D388="","",Lançamentos!D388)</f>
        <v/>
      </c>
      <c r="E390" s="73" t="str">
        <f>IF(Lançamentos!E388="","",Lançamentos!E388)</f>
        <v/>
      </c>
      <c r="F390" s="73" t="str">
        <f>IF(Lançamentos!F388="","",Lançamentos!F388)</f>
        <v/>
      </c>
      <c r="G390" s="74" t="str">
        <f>IF(Lançamentos!G388="","",Lançamentos!G388)</f>
        <v/>
      </c>
      <c r="H390" s="74" t="str">
        <f>IF(Lançamentos!H388="","",Lançamentos!H388)</f>
        <v/>
      </c>
      <c r="I390" s="74" t="str">
        <f>IF(Lançamentos!I388="","",Lançamentos!I388)</f>
        <v/>
      </c>
      <c r="J390" s="74" t="str">
        <f>IF(Lançamentos!J388="","",Lançamentos!J388)</f>
        <v/>
      </c>
      <c r="K390" s="74" t="str">
        <f>IF(Lançamentos!K388="","",Lançamentos!K388)</f>
        <v/>
      </c>
      <c r="L390" s="72" t="str">
        <f>IF(Lançamentos!L388="","",Lançamentos!L388)</f>
        <v/>
      </c>
      <c r="M390" s="74" t="str">
        <f>IF(Lançamentos!M388="","",Lançamentos!M388)</f>
        <v/>
      </c>
      <c r="N390" s="72" t="str">
        <f>IF(Lançamentos!N388="","",Lançamentos!N388)</f>
        <v/>
      </c>
      <c r="O390" s="73" t="str">
        <f>IF(Lançamentos!O388="","",Lançamentos!O388)</f>
        <v/>
      </c>
      <c r="P390" s="71" t="str">
        <f>IF(Lançamentos!P388="","",Lançamentos!P388)</f>
        <v/>
      </c>
      <c r="Q390" s="75" t="str">
        <f>IF(Lançamentos!Q388="","",Lançamentos!Q388)</f>
        <v/>
      </c>
      <c r="R390" s="73" t="str">
        <f>IF(Lançamentos!R388="","",Lançamentos!R388)</f>
        <v/>
      </c>
      <c r="S390" s="74" t="str">
        <f>IF(Lançamentos!S388="","",Lançamentos!S388)</f>
        <v/>
      </c>
    </row>
    <row r="391" spans="1:19" ht="24.95" customHeight="1" x14ac:dyDescent="0.25">
      <c r="A391" s="33">
        <v>385</v>
      </c>
      <c r="B391" s="77" t="str">
        <f>IFERROR(E391&amp;"-"&amp;COUNTIF($E$7:E391,E391),"")</f>
        <v>-379</v>
      </c>
      <c r="C391" s="70" t="str">
        <f t="shared" si="5"/>
        <v/>
      </c>
      <c r="D391" s="72" t="str">
        <f>IF(Lançamentos!D389="","",Lançamentos!D389)</f>
        <v/>
      </c>
      <c r="E391" s="73" t="str">
        <f>IF(Lançamentos!E389="","",Lançamentos!E389)</f>
        <v/>
      </c>
      <c r="F391" s="73" t="str">
        <f>IF(Lançamentos!F389="","",Lançamentos!F389)</f>
        <v/>
      </c>
      <c r="G391" s="74" t="str">
        <f>IF(Lançamentos!G389="","",Lançamentos!G389)</f>
        <v/>
      </c>
      <c r="H391" s="74" t="str">
        <f>IF(Lançamentos!H389="","",Lançamentos!H389)</f>
        <v/>
      </c>
      <c r="I391" s="74" t="str">
        <f>IF(Lançamentos!I389="","",Lançamentos!I389)</f>
        <v/>
      </c>
      <c r="J391" s="74" t="str">
        <f>IF(Lançamentos!J389="","",Lançamentos!J389)</f>
        <v/>
      </c>
      <c r="K391" s="74" t="str">
        <f>IF(Lançamentos!K389="","",Lançamentos!K389)</f>
        <v/>
      </c>
      <c r="L391" s="72" t="str">
        <f>IF(Lançamentos!L389="","",Lançamentos!L389)</f>
        <v/>
      </c>
      <c r="M391" s="74" t="str">
        <f>IF(Lançamentos!M389="","",Lançamentos!M389)</f>
        <v/>
      </c>
      <c r="N391" s="72" t="str">
        <f>IF(Lançamentos!N389="","",Lançamentos!N389)</f>
        <v/>
      </c>
      <c r="O391" s="73" t="str">
        <f>IF(Lançamentos!O389="","",Lançamentos!O389)</f>
        <v/>
      </c>
      <c r="P391" s="71" t="str">
        <f>IF(Lançamentos!P389="","",Lançamentos!P389)</f>
        <v/>
      </c>
      <c r="Q391" s="75" t="str">
        <f>IF(Lançamentos!Q389="","",Lançamentos!Q389)</f>
        <v/>
      </c>
      <c r="R391" s="73" t="str">
        <f>IF(Lançamentos!R389="","",Lançamentos!R389)</f>
        <v/>
      </c>
      <c r="S391" s="74" t="str">
        <f>IF(Lançamentos!S389="","",Lançamentos!S389)</f>
        <v/>
      </c>
    </row>
    <row r="392" spans="1:19" ht="24.95" customHeight="1" x14ac:dyDescent="0.25">
      <c r="A392" s="33">
        <v>386</v>
      </c>
      <c r="B392" s="77" t="str">
        <f>IFERROR(E392&amp;"-"&amp;COUNTIF($E$7:E392,E392),"")</f>
        <v>-380</v>
      </c>
      <c r="C392" s="70" t="str">
        <f t="shared" si="5"/>
        <v/>
      </c>
      <c r="D392" s="72" t="str">
        <f>IF(Lançamentos!D390="","",Lançamentos!D390)</f>
        <v/>
      </c>
      <c r="E392" s="73" t="str">
        <f>IF(Lançamentos!E390="","",Lançamentos!E390)</f>
        <v/>
      </c>
      <c r="F392" s="73" t="str">
        <f>IF(Lançamentos!F390="","",Lançamentos!F390)</f>
        <v/>
      </c>
      <c r="G392" s="74" t="str">
        <f>IF(Lançamentos!G390="","",Lançamentos!G390)</f>
        <v/>
      </c>
      <c r="H392" s="74" t="str">
        <f>IF(Lançamentos!H390="","",Lançamentos!H390)</f>
        <v/>
      </c>
      <c r="I392" s="74" t="str">
        <f>IF(Lançamentos!I390="","",Lançamentos!I390)</f>
        <v/>
      </c>
      <c r="J392" s="74" t="str">
        <f>IF(Lançamentos!J390="","",Lançamentos!J390)</f>
        <v/>
      </c>
      <c r="K392" s="74" t="str">
        <f>IF(Lançamentos!K390="","",Lançamentos!K390)</f>
        <v/>
      </c>
      <c r="L392" s="72" t="str">
        <f>IF(Lançamentos!L390="","",Lançamentos!L390)</f>
        <v/>
      </c>
      <c r="M392" s="74" t="str">
        <f>IF(Lançamentos!M390="","",Lançamentos!M390)</f>
        <v/>
      </c>
      <c r="N392" s="72" t="str">
        <f>IF(Lançamentos!N390="","",Lançamentos!N390)</f>
        <v/>
      </c>
      <c r="O392" s="73" t="str">
        <f>IF(Lançamentos!O390="","",Lançamentos!O390)</f>
        <v/>
      </c>
      <c r="P392" s="71" t="str">
        <f>IF(Lançamentos!P390="","",Lançamentos!P390)</f>
        <v/>
      </c>
      <c r="Q392" s="75" t="str">
        <f>IF(Lançamentos!Q390="","",Lançamentos!Q390)</f>
        <v/>
      </c>
      <c r="R392" s="73" t="str">
        <f>IF(Lançamentos!R390="","",Lançamentos!R390)</f>
        <v/>
      </c>
      <c r="S392" s="74" t="str">
        <f>IF(Lançamentos!S390="","",Lançamentos!S390)</f>
        <v/>
      </c>
    </row>
    <row r="393" spans="1:19" ht="24.95" customHeight="1" x14ac:dyDescent="0.25">
      <c r="A393" s="33">
        <v>387</v>
      </c>
      <c r="B393" s="77" t="str">
        <f>IFERROR(E393&amp;"-"&amp;COUNTIF($E$7:E393,E393),"")</f>
        <v>-381</v>
      </c>
      <c r="C393" s="70" t="str">
        <f t="shared" ref="C393:C456" si="6">IF(D393="","",C392+1)</f>
        <v/>
      </c>
      <c r="D393" s="72" t="str">
        <f>IF(Lançamentos!D391="","",Lançamentos!D391)</f>
        <v/>
      </c>
      <c r="E393" s="73" t="str">
        <f>IF(Lançamentos!E391="","",Lançamentos!E391)</f>
        <v/>
      </c>
      <c r="F393" s="73" t="str">
        <f>IF(Lançamentos!F391="","",Lançamentos!F391)</f>
        <v/>
      </c>
      <c r="G393" s="74" t="str">
        <f>IF(Lançamentos!G391="","",Lançamentos!G391)</f>
        <v/>
      </c>
      <c r="H393" s="74" t="str">
        <f>IF(Lançamentos!H391="","",Lançamentos!H391)</f>
        <v/>
      </c>
      <c r="I393" s="74" t="str">
        <f>IF(Lançamentos!I391="","",Lançamentos!I391)</f>
        <v/>
      </c>
      <c r="J393" s="74" t="str">
        <f>IF(Lançamentos!J391="","",Lançamentos!J391)</f>
        <v/>
      </c>
      <c r="K393" s="74" t="str">
        <f>IF(Lançamentos!K391="","",Lançamentos!K391)</f>
        <v/>
      </c>
      <c r="L393" s="72" t="str">
        <f>IF(Lançamentos!L391="","",Lançamentos!L391)</f>
        <v/>
      </c>
      <c r="M393" s="74" t="str">
        <f>IF(Lançamentos!M391="","",Lançamentos!M391)</f>
        <v/>
      </c>
      <c r="N393" s="72" t="str">
        <f>IF(Lançamentos!N391="","",Lançamentos!N391)</f>
        <v/>
      </c>
      <c r="O393" s="73" t="str">
        <f>IF(Lançamentos!O391="","",Lançamentos!O391)</f>
        <v/>
      </c>
      <c r="P393" s="71" t="str">
        <f>IF(Lançamentos!P391="","",Lançamentos!P391)</f>
        <v/>
      </c>
      <c r="Q393" s="75" t="str">
        <f>IF(Lançamentos!Q391="","",Lançamentos!Q391)</f>
        <v/>
      </c>
      <c r="R393" s="73" t="str">
        <f>IF(Lançamentos!R391="","",Lançamentos!R391)</f>
        <v/>
      </c>
      <c r="S393" s="74" t="str">
        <f>IF(Lançamentos!S391="","",Lançamentos!S391)</f>
        <v/>
      </c>
    </row>
    <row r="394" spans="1:19" ht="24.95" customHeight="1" x14ac:dyDescent="0.25">
      <c r="A394" s="33">
        <v>388</v>
      </c>
      <c r="B394" s="77" t="str">
        <f>IFERROR(E394&amp;"-"&amp;COUNTIF($E$7:E394,E394),"")</f>
        <v>-382</v>
      </c>
      <c r="C394" s="70" t="str">
        <f t="shared" si="6"/>
        <v/>
      </c>
      <c r="D394" s="72" t="str">
        <f>IF(Lançamentos!D392="","",Lançamentos!D392)</f>
        <v/>
      </c>
      <c r="E394" s="73" t="str">
        <f>IF(Lançamentos!E392="","",Lançamentos!E392)</f>
        <v/>
      </c>
      <c r="F394" s="73" t="str">
        <f>IF(Lançamentos!F392="","",Lançamentos!F392)</f>
        <v/>
      </c>
      <c r="G394" s="74" t="str">
        <f>IF(Lançamentos!G392="","",Lançamentos!G392)</f>
        <v/>
      </c>
      <c r="H394" s="74" t="str">
        <f>IF(Lançamentos!H392="","",Lançamentos!H392)</f>
        <v/>
      </c>
      <c r="I394" s="74" t="str">
        <f>IF(Lançamentos!I392="","",Lançamentos!I392)</f>
        <v/>
      </c>
      <c r="J394" s="74" t="str">
        <f>IF(Lançamentos!J392="","",Lançamentos!J392)</f>
        <v/>
      </c>
      <c r="K394" s="74" t="str">
        <f>IF(Lançamentos!K392="","",Lançamentos!K392)</f>
        <v/>
      </c>
      <c r="L394" s="72" t="str">
        <f>IF(Lançamentos!L392="","",Lançamentos!L392)</f>
        <v/>
      </c>
      <c r="M394" s="74" t="str">
        <f>IF(Lançamentos!M392="","",Lançamentos!M392)</f>
        <v/>
      </c>
      <c r="N394" s="72" t="str">
        <f>IF(Lançamentos!N392="","",Lançamentos!N392)</f>
        <v/>
      </c>
      <c r="O394" s="73" t="str">
        <f>IF(Lançamentos!O392="","",Lançamentos!O392)</f>
        <v/>
      </c>
      <c r="P394" s="71" t="str">
        <f>IF(Lançamentos!P392="","",Lançamentos!P392)</f>
        <v/>
      </c>
      <c r="Q394" s="75" t="str">
        <f>IF(Lançamentos!Q392="","",Lançamentos!Q392)</f>
        <v/>
      </c>
      <c r="R394" s="73" t="str">
        <f>IF(Lançamentos!R392="","",Lançamentos!R392)</f>
        <v/>
      </c>
      <c r="S394" s="74" t="str">
        <f>IF(Lançamentos!S392="","",Lançamentos!S392)</f>
        <v/>
      </c>
    </row>
    <row r="395" spans="1:19" ht="24.95" customHeight="1" x14ac:dyDescent="0.25">
      <c r="A395" s="33">
        <v>389</v>
      </c>
      <c r="B395" s="77" t="str">
        <f>IFERROR(E395&amp;"-"&amp;COUNTIF($E$7:E395,E395),"")</f>
        <v>-383</v>
      </c>
      <c r="C395" s="70" t="str">
        <f t="shared" si="6"/>
        <v/>
      </c>
      <c r="D395" s="72" t="str">
        <f>IF(Lançamentos!D393="","",Lançamentos!D393)</f>
        <v/>
      </c>
      <c r="E395" s="73" t="str">
        <f>IF(Lançamentos!E393="","",Lançamentos!E393)</f>
        <v/>
      </c>
      <c r="F395" s="73" t="str">
        <f>IF(Lançamentos!F393="","",Lançamentos!F393)</f>
        <v/>
      </c>
      <c r="G395" s="74" t="str">
        <f>IF(Lançamentos!G393="","",Lançamentos!G393)</f>
        <v/>
      </c>
      <c r="H395" s="74" t="str">
        <f>IF(Lançamentos!H393="","",Lançamentos!H393)</f>
        <v/>
      </c>
      <c r="I395" s="74" t="str">
        <f>IF(Lançamentos!I393="","",Lançamentos!I393)</f>
        <v/>
      </c>
      <c r="J395" s="74" t="str">
        <f>IF(Lançamentos!J393="","",Lançamentos!J393)</f>
        <v/>
      </c>
      <c r="K395" s="74" t="str">
        <f>IF(Lançamentos!K393="","",Lançamentos!K393)</f>
        <v/>
      </c>
      <c r="L395" s="72" t="str">
        <f>IF(Lançamentos!L393="","",Lançamentos!L393)</f>
        <v/>
      </c>
      <c r="M395" s="74" t="str">
        <f>IF(Lançamentos!M393="","",Lançamentos!M393)</f>
        <v/>
      </c>
      <c r="N395" s="72" t="str">
        <f>IF(Lançamentos!N393="","",Lançamentos!N393)</f>
        <v/>
      </c>
      <c r="O395" s="73" t="str">
        <f>IF(Lançamentos!O393="","",Lançamentos!O393)</f>
        <v/>
      </c>
      <c r="P395" s="71" t="str">
        <f>IF(Lançamentos!P393="","",Lançamentos!P393)</f>
        <v/>
      </c>
      <c r="Q395" s="75" t="str">
        <f>IF(Lançamentos!Q393="","",Lançamentos!Q393)</f>
        <v/>
      </c>
      <c r="R395" s="73" t="str">
        <f>IF(Lançamentos!R393="","",Lançamentos!R393)</f>
        <v/>
      </c>
      <c r="S395" s="74" t="str">
        <f>IF(Lançamentos!S393="","",Lançamentos!S393)</f>
        <v/>
      </c>
    </row>
    <row r="396" spans="1:19" ht="24.95" customHeight="1" x14ac:dyDescent="0.25">
      <c r="A396" s="33">
        <v>390</v>
      </c>
      <c r="B396" s="77" t="str">
        <f>IFERROR(E396&amp;"-"&amp;COUNTIF($E$7:E396,E396),"")</f>
        <v>-384</v>
      </c>
      <c r="C396" s="70" t="str">
        <f t="shared" si="6"/>
        <v/>
      </c>
      <c r="D396" s="72" t="str">
        <f>IF(Lançamentos!D394="","",Lançamentos!D394)</f>
        <v/>
      </c>
      <c r="E396" s="73" t="str">
        <f>IF(Lançamentos!E394="","",Lançamentos!E394)</f>
        <v/>
      </c>
      <c r="F396" s="73" t="str">
        <f>IF(Lançamentos!F394="","",Lançamentos!F394)</f>
        <v/>
      </c>
      <c r="G396" s="74" t="str">
        <f>IF(Lançamentos!G394="","",Lançamentos!G394)</f>
        <v/>
      </c>
      <c r="H396" s="74" t="str">
        <f>IF(Lançamentos!H394="","",Lançamentos!H394)</f>
        <v/>
      </c>
      <c r="I396" s="74" t="str">
        <f>IF(Lançamentos!I394="","",Lançamentos!I394)</f>
        <v/>
      </c>
      <c r="J396" s="74" t="str">
        <f>IF(Lançamentos!J394="","",Lançamentos!J394)</f>
        <v/>
      </c>
      <c r="K396" s="74" t="str">
        <f>IF(Lançamentos!K394="","",Lançamentos!K394)</f>
        <v/>
      </c>
      <c r="L396" s="72" t="str">
        <f>IF(Lançamentos!L394="","",Lançamentos!L394)</f>
        <v/>
      </c>
      <c r="M396" s="74" t="str">
        <f>IF(Lançamentos!M394="","",Lançamentos!M394)</f>
        <v/>
      </c>
      <c r="N396" s="72" t="str">
        <f>IF(Lançamentos!N394="","",Lançamentos!N394)</f>
        <v/>
      </c>
      <c r="O396" s="73" t="str">
        <f>IF(Lançamentos!O394="","",Lançamentos!O394)</f>
        <v/>
      </c>
      <c r="P396" s="71" t="str">
        <f>IF(Lançamentos!P394="","",Lançamentos!P394)</f>
        <v/>
      </c>
      <c r="Q396" s="75" t="str">
        <f>IF(Lançamentos!Q394="","",Lançamentos!Q394)</f>
        <v/>
      </c>
      <c r="R396" s="73" t="str">
        <f>IF(Lançamentos!R394="","",Lançamentos!R394)</f>
        <v/>
      </c>
      <c r="S396" s="74" t="str">
        <f>IF(Lançamentos!S394="","",Lançamentos!S394)</f>
        <v/>
      </c>
    </row>
    <row r="397" spans="1:19" ht="24.95" customHeight="1" x14ac:dyDescent="0.25">
      <c r="A397" s="33">
        <v>391</v>
      </c>
      <c r="B397" s="77" t="str">
        <f>IFERROR(E397&amp;"-"&amp;COUNTIF($E$7:E397,E397),"")</f>
        <v>-385</v>
      </c>
      <c r="C397" s="70" t="str">
        <f t="shared" si="6"/>
        <v/>
      </c>
      <c r="D397" s="72" t="str">
        <f>IF(Lançamentos!D395="","",Lançamentos!D395)</f>
        <v/>
      </c>
      <c r="E397" s="73" t="str">
        <f>IF(Lançamentos!E395="","",Lançamentos!E395)</f>
        <v/>
      </c>
      <c r="F397" s="73" t="str">
        <f>IF(Lançamentos!F395="","",Lançamentos!F395)</f>
        <v/>
      </c>
      <c r="G397" s="74" t="str">
        <f>IF(Lançamentos!G395="","",Lançamentos!G395)</f>
        <v/>
      </c>
      <c r="H397" s="74" t="str">
        <f>IF(Lançamentos!H395="","",Lançamentos!H395)</f>
        <v/>
      </c>
      <c r="I397" s="74" t="str">
        <f>IF(Lançamentos!I395="","",Lançamentos!I395)</f>
        <v/>
      </c>
      <c r="J397" s="74" t="str">
        <f>IF(Lançamentos!J395="","",Lançamentos!J395)</f>
        <v/>
      </c>
      <c r="K397" s="74" t="str">
        <f>IF(Lançamentos!K395="","",Lançamentos!K395)</f>
        <v/>
      </c>
      <c r="L397" s="72" t="str">
        <f>IF(Lançamentos!L395="","",Lançamentos!L395)</f>
        <v/>
      </c>
      <c r="M397" s="74" t="str">
        <f>IF(Lançamentos!M395="","",Lançamentos!M395)</f>
        <v/>
      </c>
      <c r="N397" s="72" t="str">
        <f>IF(Lançamentos!N395="","",Lançamentos!N395)</f>
        <v/>
      </c>
      <c r="O397" s="73" t="str">
        <f>IF(Lançamentos!O395="","",Lançamentos!O395)</f>
        <v/>
      </c>
      <c r="P397" s="71" t="str">
        <f>IF(Lançamentos!P395="","",Lançamentos!P395)</f>
        <v/>
      </c>
      <c r="Q397" s="75" t="str">
        <f>IF(Lançamentos!Q395="","",Lançamentos!Q395)</f>
        <v/>
      </c>
      <c r="R397" s="73" t="str">
        <f>IF(Lançamentos!R395="","",Lançamentos!R395)</f>
        <v/>
      </c>
      <c r="S397" s="74" t="str">
        <f>IF(Lançamentos!S395="","",Lançamentos!S395)</f>
        <v/>
      </c>
    </row>
    <row r="398" spans="1:19" ht="24.95" customHeight="1" x14ac:dyDescent="0.25">
      <c r="A398" s="33">
        <v>392</v>
      </c>
      <c r="B398" s="77" t="str">
        <f>IFERROR(E398&amp;"-"&amp;COUNTIF($E$7:E398,E398),"")</f>
        <v>-386</v>
      </c>
      <c r="C398" s="70" t="str">
        <f t="shared" si="6"/>
        <v/>
      </c>
      <c r="D398" s="72" t="str">
        <f>IF(Lançamentos!D396="","",Lançamentos!D396)</f>
        <v/>
      </c>
      <c r="E398" s="73" t="str">
        <f>IF(Lançamentos!E396="","",Lançamentos!E396)</f>
        <v/>
      </c>
      <c r="F398" s="73" t="str">
        <f>IF(Lançamentos!F396="","",Lançamentos!F396)</f>
        <v/>
      </c>
      <c r="G398" s="74" t="str">
        <f>IF(Lançamentos!G396="","",Lançamentos!G396)</f>
        <v/>
      </c>
      <c r="H398" s="74" t="str">
        <f>IF(Lançamentos!H396="","",Lançamentos!H396)</f>
        <v/>
      </c>
      <c r="I398" s="74" t="str">
        <f>IF(Lançamentos!I396="","",Lançamentos!I396)</f>
        <v/>
      </c>
      <c r="J398" s="74" t="str">
        <f>IF(Lançamentos!J396="","",Lançamentos!J396)</f>
        <v/>
      </c>
      <c r="K398" s="74" t="str">
        <f>IF(Lançamentos!K396="","",Lançamentos!K396)</f>
        <v/>
      </c>
      <c r="L398" s="72" t="str">
        <f>IF(Lançamentos!L396="","",Lançamentos!L396)</f>
        <v/>
      </c>
      <c r="M398" s="74" t="str">
        <f>IF(Lançamentos!M396="","",Lançamentos!M396)</f>
        <v/>
      </c>
      <c r="N398" s="72" t="str">
        <f>IF(Lançamentos!N396="","",Lançamentos!N396)</f>
        <v/>
      </c>
      <c r="O398" s="73" t="str">
        <f>IF(Lançamentos!O396="","",Lançamentos!O396)</f>
        <v/>
      </c>
      <c r="P398" s="71" t="str">
        <f>IF(Lançamentos!P396="","",Lançamentos!P396)</f>
        <v/>
      </c>
      <c r="Q398" s="75" t="str">
        <f>IF(Lançamentos!Q396="","",Lançamentos!Q396)</f>
        <v/>
      </c>
      <c r="R398" s="73" t="str">
        <f>IF(Lançamentos!R396="","",Lançamentos!R396)</f>
        <v/>
      </c>
      <c r="S398" s="74" t="str">
        <f>IF(Lançamentos!S396="","",Lançamentos!S396)</f>
        <v/>
      </c>
    </row>
    <row r="399" spans="1:19" ht="24.95" customHeight="1" x14ac:dyDescent="0.25">
      <c r="A399" s="33">
        <v>393</v>
      </c>
      <c r="B399" s="77" t="str">
        <f>IFERROR(E399&amp;"-"&amp;COUNTIF($E$7:E399,E399),"")</f>
        <v>-387</v>
      </c>
      <c r="C399" s="70" t="str">
        <f t="shared" si="6"/>
        <v/>
      </c>
      <c r="D399" s="72" t="str">
        <f>IF(Lançamentos!D397="","",Lançamentos!D397)</f>
        <v/>
      </c>
      <c r="E399" s="73" t="str">
        <f>IF(Lançamentos!E397="","",Lançamentos!E397)</f>
        <v/>
      </c>
      <c r="F399" s="73" t="str">
        <f>IF(Lançamentos!F397="","",Lançamentos!F397)</f>
        <v/>
      </c>
      <c r="G399" s="74" t="str">
        <f>IF(Lançamentos!G397="","",Lançamentos!G397)</f>
        <v/>
      </c>
      <c r="H399" s="74" t="str">
        <f>IF(Lançamentos!H397="","",Lançamentos!H397)</f>
        <v/>
      </c>
      <c r="I399" s="74" t="str">
        <f>IF(Lançamentos!I397="","",Lançamentos!I397)</f>
        <v/>
      </c>
      <c r="J399" s="74" t="str">
        <f>IF(Lançamentos!J397="","",Lançamentos!J397)</f>
        <v/>
      </c>
      <c r="K399" s="74" t="str">
        <f>IF(Lançamentos!K397="","",Lançamentos!K397)</f>
        <v/>
      </c>
      <c r="L399" s="72" t="str">
        <f>IF(Lançamentos!L397="","",Lançamentos!L397)</f>
        <v/>
      </c>
      <c r="M399" s="74" t="str">
        <f>IF(Lançamentos!M397="","",Lançamentos!M397)</f>
        <v/>
      </c>
      <c r="N399" s="72" t="str">
        <f>IF(Lançamentos!N397="","",Lançamentos!N397)</f>
        <v/>
      </c>
      <c r="O399" s="73" t="str">
        <f>IF(Lançamentos!O397="","",Lançamentos!O397)</f>
        <v/>
      </c>
      <c r="P399" s="71" t="str">
        <f>IF(Lançamentos!P397="","",Lançamentos!P397)</f>
        <v/>
      </c>
      <c r="Q399" s="75" t="str">
        <f>IF(Lançamentos!Q397="","",Lançamentos!Q397)</f>
        <v/>
      </c>
      <c r="R399" s="73" t="str">
        <f>IF(Lançamentos!R397="","",Lançamentos!R397)</f>
        <v/>
      </c>
      <c r="S399" s="74" t="str">
        <f>IF(Lançamentos!S397="","",Lançamentos!S397)</f>
        <v/>
      </c>
    </row>
    <row r="400" spans="1:19" ht="24.95" customHeight="1" x14ac:dyDescent="0.25">
      <c r="A400" s="33">
        <v>394</v>
      </c>
      <c r="B400" s="77" t="str">
        <f>IFERROR(E400&amp;"-"&amp;COUNTIF($E$7:E400,E400),"")</f>
        <v>-388</v>
      </c>
      <c r="C400" s="70" t="str">
        <f t="shared" si="6"/>
        <v/>
      </c>
      <c r="D400" s="72" t="str">
        <f>IF(Lançamentos!D398="","",Lançamentos!D398)</f>
        <v/>
      </c>
      <c r="E400" s="73" t="str">
        <f>IF(Lançamentos!E398="","",Lançamentos!E398)</f>
        <v/>
      </c>
      <c r="F400" s="73" t="str">
        <f>IF(Lançamentos!F398="","",Lançamentos!F398)</f>
        <v/>
      </c>
      <c r="G400" s="74" t="str">
        <f>IF(Lançamentos!G398="","",Lançamentos!G398)</f>
        <v/>
      </c>
      <c r="H400" s="74" t="str">
        <f>IF(Lançamentos!H398="","",Lançamentos!H398)</f>
        <v/>
      </c>
      <c r="I400" s="74" t="str">
        <f>IF(Lançamentos!I398="","",Lançamentos!I398)</f>
        <v/>
      </c>
      <c r="J400" s="74" t="str">
        <f>IF(Lançamentos!J398="","",Lançamentos!J398)</f>
        <v/>
      </c>
      <c r="K400" s="74" t="str">
        <f>IF(Lançamentos!K398="","",Lançamentos!K398)</f>
        <v/>
      </c>
      <c r="L400" s="72" t="str">
        <f>IF(Lançamentos!L398="","",Lançamentos!L398)</f>
        <v/>
      </c>
      <c r="M400" s="74" t="str">
        <f>IF(Lançamentos!M398="","",Lançamentos!M398)</f>
        <v/>
      </c>
      <c r="N400" s="72" t="str">
        <f>IF(Lançamentos!N398="","",Lançamentos!N398)</f>
        <v/>
      </c>
      <c r="O400" s="73" t="str">
        <f>IF(Lançamentos!O398="","",Lançamentos!O398)</f>
        <v/>
      </c>
      <c r="P400" s="71" t="str">
        <f>IF(Lançamentos!P398="","",Lançamentos!P398)</f>
        <v/>
      </c>
      <c r="Q400" s="75" t="str">
        <f>IF(Lançamentos!Q398="","",Lançamentos!Q398)</f>
        <v/>
      </c>
      <c r="R400" s="73" t="str">
        <f>IF(Lançamentos!R398="","",Lançamentos!R398)</f>
        <v/>
      </c>
      <c r="S400" s="74" t="str">
        <f>IF(Lançamentos!S398="","",Lançamentos!S398)</f>
        <v/>
      </c>
    </row>
    <row r="401" spans="1:19" ht="24.95" customHeight="1" x14ac:dyDescent="0.25">
      <c r="A401" s="33">
        <v>395</v>
      </c>
      <c r="B401" s="77" t="str">
        <f>IFERROR(E401&amp;"-"&amp;COUNTIF($E$7:E401,E401),"")</f>
        <v>-389</v>
      </c>
      <c r="C401" s="70" t="str">
        <f t="shared" si="6"/>
        <v/>
      </c>
      <c r="D401" s="72" t="str">
        <f>IF(Lançamentos!D399="","",Lançamentos!D399)</f>
        <v/>
      </c>
      <c r="E401" s="73" t="str">
        <f>IF(Lançamentos!E399="","",Lançamentos!E399)</f>
        <v/>
      </c>
      <c r="F401" s="73" t="str">
        <f>IF(Lançamentos!F399="","",Lançamentos!F399)</f>
        <v/>
      </c>
      <c r="G401" s="74" t="str">
        <f>IF(Lançamentos!G399="","",Lançamentos!G399)</f>
        <v/>
      </c>
      <c r="H401" s="74" t="str">
        <f>IF(Lançamentos!H399="","",Lançamentos!H399)</f>
        <v/>
      </c>
      <c r="I401" s="74" t="str">
        <f>IF(Lançamentos!I399="","",Lançamentos!I399)</f>
        <v/>
      </c>
      <c r="J401" s="74" t="str">
        <f>IF(Lançamentos!J399="","",Lançamentos!J399)</f>
        <v/>
      </c>
      <c r="K401" s="74" t="str">
        <f>IF(Lançamentos!K399="","",Lançamentos!K399)</f>
        <v/>
      </c>
      <c r="L401" s="72" t="str">
        <f>IF(Lançamentos!L399="","",Lançamentos!L399)</f>
        <v/>
      </c>
      <c r="M401" s="74" t="str">
        <f>IF(Lançamentos!M399="","",Lançamentos!M399)</f>
        <v/>
      </c>
      <c r="N401" s="72" t="str">
        <f>IF(Lançamentos!N399="","",Lançamentos!N399)</f>
        <v/>
      </c>
      <c r="O401" s="73" t="str">
        <f>IF(Lançamentos!O399="","",Lançamentos!O399)</f>
        <v/>
      </c>
      <c r="P401" s="71" t="str">
        <f>IF(Lançamentos!P399="","",Lançamentos!P399)</f>
        <v/>
      </c>
      <c r="Q401" s="75" t="str">
        <f>IF(Lançamentos!Q399="","",Lançamentos!Q399)</f>
        <v/>
      </c>
      <c r="R401" s="73" t="str">
        <f>IF(Lançamentos!R399="","",Lançamentos!R399)</f>
        <v/>
      </c>
      <c r="S401" s="74" t="str">
        <f>IF(Lançamentos!S399="","",Lançamentos!S399)</f>
        <v/>
      </c>
    </row>
    <row r="402" spans="1:19" ht="24.95" customHeight="1" x14ac:dyDescent="0.25">
      <c r="A402" s="33">
        <v>396</v>
      </c>
      <c r="B402" s="77" t="str">
        <f>IFERROR(E402&amp;"-"&amp;COUNTIF($E$7:E402,E402),"")</f>
        <v>-390</v>
      </c>
      <c r="C402" s="70" t="str">
        <f t="shared" si="6"/>
        <v/>
      </c>
      <c r="D402" s="72" t="str">
        <f>IF(Lançamentos!D400="","",Lançamentos!D400)</f>
        <v/>
      </c>
      <c r="E402" s="73" t="str">
        <f>IF(Lançamentos!E400="","",Lançamentos!E400)</f>
        <v/>
      </c>
      <c r="F402" s="73" t="str">
        <f>IF(Lançamentos!F400="","",Lançamentos!F400)</f>
        <v/>
      </c>
      <c r="G402" s="74" t="str">
        <f>IF(Lançamentos!G400="","",Lançamentos!G400)</f>
        <v/>
      </c>
      <c r="H402" s="74" t="str">
        <f>IF(Lançamentos!H400="","",Lançamentos!H400)</f>
        <v/>
      </c>
      <c r="I402" s="74" t="str">
        <f>IF(Lançamentos!I400="","",Lançamentos!I400)</f>
        <v/>
      </c>
      <c r="J402" s="74" t="str">
        <f>IF(Lançamentos!J400="","",Lançamentos!J400)</f>
        <v/>
      </c>
      <c r="K402" s="74" t="str">
        <f>IF(Lançamentos!K400="","",Lançamentos!K400)</f>
        <v/>
      </c>
      <c r="L402" s="72" t="str">
        <f>IF(Lançamentos!L400="","",Lançamentos!L400)</f>
        <v/>
      </c>
      <c r="M402" s="74" t="str">
        <f>IF(Lançamentos!M400="","",Lançamentos!M400)</f>
        <v/>
      </c>
      <c r="N402" s="72" t="str">
        <f>IF(Lançamentos!N400="","",Lançamentos!N400)</f>
        <v/>
      </c>
      <c r="O402" s="73" t="str">
        <f>IF(Lançamentos!O400="","",Lançamentos!O400)</f>
        <v/>
      </c>
      <c r="P402" s="71" t="str">
        <f>IF(Lançamentos!P400="","",Lançamentos!P400)</f>
        <v/>
      </c>
      <c r="Q402" s="75" t="str">
        <f>IF(Lançamentos!Q400="","",Lançamentos!Q400)</f>
        <v/>
      </c>
      <c r="R402" s="73" t="str">
        <f>IF(Lançamentos!R400="","",Lançamentos!R400)</f>
        <v/>
      </c>
      <c r="S402" s="74" t="str">
        <f>IF(Lançamentos!S400="","",Lançamentos!S400)</f>
        <v/>
      </c>
    </row>
    <row r="403" spans="1:19" ht="24.95" customHeight="1" x14ac:dyDescent="0.25">
      <c r="A403" s="33">
        <v>397</v>
      </c>
      <c r="B403" s="77" t="str">
        <f>IFERROR(E403&amp;"-"&amp;COUNTIF($E$7:E403,E403),"")</f>
        <v>-391</v>
      </c>
      <c r="C403" s="70" t="str">
        <f t="shared" si="6"/>
        <v/>
      </c>
      <c r="D403" s="72" t="str">
        <f>IF(Lançamentos!D401="","",Lançamentos!D401)</f>
        <v/>
      </c>
      <c r="E403" s="73" t="str">
        <f>IF(Lançamentos!E401="","",Lançamentos!E401)</f>
        <v/>
      </c>
      <c r="F403" s="73" t="str">
        <f>IF(Lançamentos!F401="","",Lançamentos!F401)</f>
        <v/>
      </c>
      <c r="G403" s="74" t="str">
        <f>IF(Lançamentos!G401="","",Lançamentos!G401)</f>
        <v/>
      </c>
      <c r="H403" s="74" t="str">
        <f>IF(Lançamentos!H401="","",Lançamentos!H401)</f>
        <v/>
      </c>
      <c r="I403" s="74" t="str">
        <f>IF(Lançamentos!I401="","",Lançamentos!I401)</f>
        <v/>
      </c>
      <c r="J403" s="74" t="str">
        <f>IF(Lançamentos!J401="","",Lançamentos!J401)</f>
        <v/>
      </c>
      <c r="K403" s="74" t="str">
        <f>IF(Lançamentos!K401="","",Lançamentos!K401)</f>
        <v/>
      </c>
      <c r="L403" s="72" t="str">
        <f>IF(Lançamentos!L401="","",Lançamentos!L401)</f>
        <v/>
      </c>
      <c r="M403" s="74" t="str">
        <f>IF(Lançamentos!M401="","",Lançamentos!M401)</f>
        <v/>
      </c>
      <c r="N403" s="72" t="str">
        <f>IF(Lançamentos!N401="","",Lançamentos!N401)</f>
        <v/>
      </c>
      <c r="O403" s="73" t="str">
        <f>IF(Lançamentos!O401="","",Lançamentos!O401)</f>
        <v/>
      </c>
      <c r="P403" s="71" t="str">
        <f>IF(Lançamentos!P401="","",Lançamentos!P401)</f>
        <v/>
      </c>
      <c r="Q403" s="75" t="str">
        <f>IF(Lançamentos!Q401="","",Lançamentos!Q401)</f>
        <v/>
      </c>
      <c r="R403" s="73" t="str">
        <f>IF(Lançamentos!R401="","",Lançamentos!R401)</f>
        <v/>
      </c>
      <c r="S403" s="74" t="str">
        <f>IF(Lançamentos!S401="","",Lançamentos!S401)</f>
        <v/>
      </c>
    </row>
    <row r="404" spans="1:19" ht="24.95" customHeight="1" x14ac:dyDescent="0.25">
      <c r="A404" s="33">
        <v>398</v>
      </c>
      <c r="B404" s="77" t="str">
        <f>IFERROR(E404&amp;"-"&amp;COUNTIF($E$7:E404,E404),"")</f>
        <v>-392</v>
      </c>
      <c r="C404" s="70" t="str">
        <f t="shared" si="6"/>
        <v/>
      </c>
      <c r="D404" s="72" t="str">
        <f>IF(Lançamentos!D402="","",Lançamentos!D402)</f>
        <v/>
      </c>
      <c r="E404" s="73" t="str">
        <f>IF(Lançamentos!E402="","",Lançamentos!E402)</f>
        <v/>
      </c>
      <c r="F404" s="73" t="str">
        <f>IF(Lançamentos!F402="","",Lançamentos!F402)</f>
        <v/>
      </c>
      <c r="G404" s="74" t="str">
        <f>IF(Lançamentos!G402="","",Lançamentos!G402)</f>
        <v/>
      </c>
      <c r="H404" s="74" t="str">
        <f>IF(Lançamentos!H402="","",Lançamentos!H402)</f>
        <v/>
      </c>
      <c r="I404" s="74" t="str">
        <f>IF(Lançamentos!I402="","",Lançamentos!I402)</f>
        <v/>
      </c>
      <c r="J404" s="74" t="str">
        <f>IF(Lançamentos!J402="","",Lançamentos!J402)</f>
        <v/>
      </c>
      <c r="K404" s="74" t="str">
        <f>IF(Lançamentos!K402="","",Lançamentos!K402)</f>
        <v/>
      </c>
      <c r="L404" s="72" t="str">
        <f>IF(Lançamentos!L402="","",Lançamentos!L402)</f>
        <v/>
      </c>
      <c r="M404" s="74" t="str">
        <f>IF(Lançamentos!M402="","",Lançamentos!M402)</f>
        <v/>
      </c>
      <c r="N404" s="72" t="str">
        <f>IF(Lançamentos!N402="","",Lançamentos!N402)</f>
        <v/>
      </c>
      <c r="O404" s="73" t="str">
        <f>IF(Lançamentos!O402="","",Lançamentos!O402)</f>
        <v/>
      </c>
      <c r="P404" s="71" t="str">
        <f>IF(Lançamentos!P402="","",Lançamentos!P402)</f>
        <v/>
      </c>
      <c r="Q404" s="75" t="str">
        <f>IF(Lançamentos!Q402="","",Lançamentos!Q402)</f>
        <v/>
      </c>
      <c r="R404" s="73" t="str">
        <f>IF(Lançamentos!R402="","",Lançamentos!R402)</f>
        <v/>
      </c>
      <c r="S404" s="74" t="str">
        <f>IF(Lançamentos!S402="","",Lançamentos!S402)</f>
        <v/>
      </c>
    </row>
    <row r="405" spans="1:19" ht="24.95" customHeight="1" x14ac:dyDescent="0.25">
      <c r="A405" s="33">
        <v>399</v>
      </c>
      <c r="B405" s="77" t="str">
        <f>IFERROR(E405&amp;"-"&amp;COUNTIF($E$7:E405,E405),"")</f>
        <v>-393</v>
      </c>
      <c r="C405" s="70" t="str">
        <f t="shared" si="6"/>
        <v/>
      </c>
      <c r="D405" s="72" t="str">
        <f>IF(Lançamentos!D403="","",Lançamentos!D403)</f>
        <v/>
      </c>
      <c r="E405" s="73" t="str">
        <f>IF(Lançamentos!E403="","",Lançamentos!E403)</f>
        <v/>
      </c>
      <c r="F405" s="73" t="str">
        <f>IF(Lançamentos!F403="","",Lançamentos!F403)</f>
        <v/>
      </c>
      <c r="G405" s="74" t="str">
        <f>IF(Lançamentos!G403="","",Lançamentos!G403)</f>
        <v/>
      </c>
      <c r="H405" s="74" t="str">
        <f>IF(Lançamentos!H403="","",Lançamentos!H403)</f>
        <v/>
      </c>
      <c r="I405" s="74" t="str">
        <f>IF(Lançamentos!I403="","",Lançamentos!I403)</f>
        <v/>
      </c>
      <c r="J405" s="74" t="str">
        <f>IF(Lançamentos!J403="","",Lançamentos!J403)</f>
        <v/>
      </c>
      <c r="K405" s="74" t="str">
        <f>IF(Lançamentos!K403="","",Lançamentos!K403)</f>
        <v/>
      </c>
      <c r="L405" s="72" t="str">
        <f>IF(Lançamentos!L403="","",Lançamentos!L403)</f>
        <v/>
      </c>
      <c r="M405" s="74" t="str">
        <f>IF(Lançamentos!M403="","",Lançamentos!M403)</f>
        <v/>
      </c>
      <c r="N405" s="72" t="str">
        <f>IF(Lançamentos!N403="","",Lançamentos!N403)</f>
        <v/>
      </c>
      <c r="O405" s="73" t="str">
        <f>IF(Lançamentos!O403="","",Lançamentos!O403)</f>
        <v/>
      </c>
      <c r="P405" s="71" t="str">
        <f>IF(Lançamentos!P403="","",Lançamentos!P403)</f>
        <v/>
      </c>
      <c r="Q405" s="75" t="str">
        <f>IF(Lançamentos!Q403="","",Lançamentos!Q403)</f>
        <v/>
      </c>
      <c r="R405" s="73" t="str">
        <f>IF(Lançamentos!R403="","",Lançamentos!R403)</f>
        <v/>
      </c>
      <c r="S405" s="74" t="str">
        <f>IF(Lançamentos!S403="","",Lançamentos!S403)</f>
        <v/>
      </c>
    </row>
    <row r="406" spans="1:19" ht="24.95" customHeight="1" x14ac:dyDescent="0.25">
      <c r="A406" s="33">
        <v>400</v>
      </c>
      <c r="B406" s="77" t="str">
        <f>IFERROR(E406&amp;"-"&amp;COUNTIF($E$7:E406,E406),"")</f>
        <v>-394</v>
      </c>
      <c r="C406" s="70" t="str">
        <f t="shared" si="6"/>
        <v/>
      </c>
      <c r="D406" s="72" t="str">
        <f>IF(Lançamentos!D404="","",Lançamentos!D404)</f>
        <v/>
      </c>
      <c r="E406" s="73" t="str">
        <f>IF(Lançamentos!E404="","",Lançamentos!E404)</f>
        <v/>
      </c>
      <c r="F406" s="73" t="str">
        <f>IF(Lançamentos!F404="","",Lançamentos!F404)</f>
        <v/>
      </c>
      <c r="G406" s="74" t="str">
        <f>IF(Lançamentos!G404="","",Lançamentos!G404)</f>
        <v/>
      </c>
      <c r="H406" s="74" t="str">
        <f>IF(Lançamentos!H404="","",Lançamentos!H404)</f>
        <v/>
      </c>
      <c r="I406" s="74" t="str">
        <f>IF(Lançamentos!I404="","",Lançamentos!I404)</f>
        <v/>
      </c>
      <c r="J406" s="74" t="str">
        <f>IF(Lançamentos!J404="","",Lançamentos!J404)</f>
        <v/>
      </c>
      <c r="K406" s="74" t="str">
        <f>IF(Lançamentos!K404="","",Lançamentos!K404)</f>
        <v/>
      </c>
      <c r="L406" s="72" t="str">
        <f>IF(Lançamentos!L404="","",Lançamentos!L404)</f>
        <v/>
      </c>
      <c r="M406" s="74" t="str">
        <f>IF(Lançamentos!M404="","",Lançamentos!M404)</f>
        <v/>
      </c>
      <c r="N406" s="72" t="str">
        <f>IF(Lançamentos!N404="","",Lançamentos!N404)</f>
        <v/>
      </c>
      <c r="O406" s="73" t="str">
        <f>IF(Lançamentos!O404="","",Lançamentos!O404)</f>
        <v/>
      </c>
      <c r="P406" s="71" t="str">
        <f>IF(Lançamentos!P404="","",Lançamentos!P404)</f>
        <v/>
      </c>
      <c r="Q406" s="75" t="str">
        <f>IF(Lançamentos!Q404="","",Lançamentos!Q404)</f>
        <v/>
      </c>
      <c r="R406" s="73" t="str">
        <f>IF(Lançamentos!R404="","",Lançamentos!R404)</f>
        <v/>
      </c>
      <c r="S406" s="74" t="str">
        <f>IF(Lançamentos!S404="","",Lançamentos!S404)</f>
        <v/>
      </c>
    </row>
    <row r="407" spans="1:19" ht="24.95" customHeight="1" x14ac:dyDescent="0.25">
      <c r="A407" s="33">
        <v>401</v>
      </c>
      <c r="B407" s="77" t="str">
        <f>IFERROR(E407&amp;"-"&amp;COUNTIF($E$7:E407,E407),"")</f>
        <v>-395</v>
      </c>
      <c r="C407" s="70" t="str">
        <f t="shared" si="6"/>
        <v/>
      </c>
      <c r="D407" s="72" t="str">
        <f>IF(Lançamentos!D405="","",Lançamentos!D405)</f>
        <v/>
      </c>
      <c r="E407" s="73" t="str">
        <f>IF(Lançamentos!E405="","",Lançamentos!E405)</f>
        <v/>
      </c>
      <c r="F407" s="73" t="str">
        <f>IF(Lançamentos!F405="","",Lançamentos!F405)</f>
        <v/>
      </c>
      <c r="G407" s="74" t="str">
        <f>IF(Lançamentos!G405="","",Lançamentos!G405)</f>
        <v/>
      </c>
      <c r="H407" s="74" t="str">
        <f>IF(Lançamentos!H405="","",Lançamentos!H405)</f>
        <v/>
      </c>
      <c r="I407" s="74" t="str">
        <f>IF(Lançamentos!I405="","",Lançamentos!I405)</f>
        <v/>
      </c>
      <c r="J407" s="74" t="str">
        <f>IF(Lançamentos!J405="","",Lançamentos!J405)</f>
        <v/>
      </c>
      <c r="K407" s="74" t="str">
        <f>IF(Lançamentos!K405="","",Lançamentos!K405)</f>
        <v/>
      </c>
      <c r="L407" s="72" t="str">
        <f>IF(Lançamentos!L405="","",Lançamentos!L405)</f>
        <v/>
      </c>
      <c r="M407" s="74" t="str">
        <f>IF(Lançamentos!M405="","",Lançamentos!M405)</f>
        <v/>
      </c>
      <c r="N407" s="72" t="str">
        <f>IF(Lançamentos!N405="","",Lançamentos!N405)</f>
        <v/>
      </c>
      <c r="O407" s="73" t="str">
        <f>IF(Lançamentos!O405="","",Lançamentos!O405)</f>
        <v/>
      </c>
      <c r="P407" s="71" t="str">
        <f>IF(Lançamentos!P405="","",Lançamentos!P405)</f>
        <v/>
      </c>
      <c r="Q407" s="75" t="str">
        <f>IF(Lançamentos!Q405="","",Lançamentos!Q405)</f>
        <v/>
      </c>
      <c r="R407" s="73" t="str">
        <f>IF(Lançamentos!R405="","",Lançamentos!R405)</f>
        <v/>
      </c>
      <c r="S407" s="74" t="str">
        <f>IF(Lançamentos!S405="","",Lançamentos!S405)</f>
        <v/>
      </c>
    </row>
    <row r="408" spans="1:19" ht="24.95" customHeight="1" x14ac:dyDescent="0.25">
      <c r="A408" s="33">
        <v>402</v>
      </c>
      <c r="B408" s="77" t="str">
        <f>IFERROR(E408&amp;"-"&amp;COUNTIF($E$7:E408,E408),"")</f>
        <v>-396</v>
      </c>
      <c r="C408" s="70" t="str">
        <f t="shared" si="6"/>
        <v/>
      </c>
      <c r="D408" s="72" t="str">
        <f>IF(Lançamentos!D406="","",Lançamentos!D406)</f>
        <v/>
      </c>
      <c r="E408" s="73" t="str">
        <f>IF(Lançamentos!E406="","",Lançamentos!E406)</f>
        <v/>
      </c>
      <c r="F408" s="73" t="str">
        <f>IF(Lançamentos!F406="","",Lançamentos!F406)</f>
        <v/>
      </c>
      <c r="G408" s="74" t="str">
        <f>IF(Lançamentos!G406="","",Lançamentos!G406)</f>
        <v/>
      </c>
      <c r="H408" s="74" t="str">
        <f>IF(Lançamentos!H406="","",Lançamentos!H406)</f>
        <v/>
      </c>
      <c r="I408" s="74" t="str">
        <f>IF(Lançamentos!I406="","",Lançamentos!I406)</f>
        <v/>
      </c>
      <c r="J408" s="74" t="str">
        <f>IF(Lançamentos!J406="","",Lançamentos!J406)</f>
        <v/>
      </c>
      <c r="K408" s="74" t="str">
        <f>IF(Lançamentos!K406="","",Lançamentos!K406)</f>
        <v/>
      </c>
      <c r="L408" s="72" t="str">
        <f>IF(Lançamentos!L406="","",Lançamentos!L406)</f>
        <v/>
      </c>
      <c r="M408" s="74" t="str">
        <f>IF(Lançamentos!M406="","",Lançamentos!M406)</f>
        <v/>
      </c>
      <c r="N408" s="72" t="str">
        <f>IF(Lançamentos!N406="","",Lançamentos!N406)</f>
        <v/>
      </c>
      <c r="O408" s="73" t="str">
        <f>IF(Lançamentos!O406="","",Lançamentos!O406)</f>
        <v/>
      </c>
      <c r="P408" s="71" t="str">
        <f>IF(Lançamentos!P406="","",Lançamentos!P406)</f>
        <v/>
      </c>
      <c r="Q408" s="75" t="str">
        <f>IF(Lançamentos!Q406="","",Lançamentos!Q406)</f>
        <v/>
      </c>
      <c r="R408" s="73" t="str">
        <f>IF(Lançamentos!R406="","",Lançamentos!R406)</f>
        <v/>
      </c>
      <c r="S408" s="74" t="str">
        <f>IF(Lançamentos!S406="","",Lançamentos!S406)</f>
        <v/>
      </c>
    </row>
    <row r="409" spans="1:19" ht="24.95" customHeight="1" x14ac:dyDescent="0.25">
      <c r="A409" s="33">
        <v>403</v>
      </c>
      <c r="B409" s="77" t="str">
        <f>IFERROR(E409&amp;"-"&amp;COUNTIF($E$7:E409,E409),"")</f>
        <v>-397</v>
      </c>
      <c r="C409" s="70" t="str">
        <f t="shared" si="6"/>
        <v/>
      </c>
      <c r="D409" s="72" t="str">
        <f>IF(Lançamentos!D407="","",Lançamentos!D407)</f>
        <v/>
      </c>
      <c r="E409" s="73" t="str">
        <f>IF(Lançamentos!E407="","",Lançamentos!E407)</f>
        <v/>
      </c>
      <c r="F409" s="73" t="str">
        <f>IF(Lançamentos!F407="","",Lançamentos!F407)</f>
        <v/>
      </c>
      <c r="G409" s="74" t="str">
        <f>IF(Lançamentos!G407="","",Lançamentos!G407)</f>
        <v/>
      </c>
      <c r="H409" s="74" t="str">
        <f>IF(Lançamentos!H407="","",Lançamentos!H407)</f>
        <v/>
      </c>
      <c r="I409" s="74" t="str">
        <f>IF(Lançamentos!I407="","",Lançamentos!I407)</f>
        <v/>
      </c>
      <c r="J409" s="74" t="str">
        <f>IF(Lançamentos!J407="","",Lançamentos!J407)</f>
        <v/>
      </c>
      <c r="K409" s="74" t="str">
        <f>IF(Lançamentos!K407="","",Lançamentos!K407)</f>
        <v/>
      </c>
      <c r="L409" s="72" t="str">
        <f>IF(Lançamentos!L407="","",Lançamentos!L407)</f>
        <v/>
      </c>
      <c r="M409" s="74" t="str">
        <f>IF(Lançamentos!M407="","",Lançamentos!M407)</f>
        <v/>
      </c>
      <c r="N409" s="72" t="str">
        <f>IF(Lançamentos!N407="","",Lançamentos!N407)</f>
        <v/>
      </c>
      <c r="O409" s="73" t="str">
        <f>IF(Lançamentos!O407="","",Lançamentos!O407)</f>
        <v/>
      </c>
      <c r="P409" s="71" t="str">
        <f>IF(Lançamentos!P407="","",Lançamentos!P407)</f>
        <v/>
      </c>
      <c r="Q409" s="75" t="str">
        <f>IF(Lançamentos!Q407="","",Lançamentos!Q407)</f>
        <v/>
      </c>
      <c r="R409" s="73" t="str">
        <f>IF(Lançamentos!R407="","",Lançamentos!R407)</f>
        <v/>
      </c>
      <c r="S409" s="74" t="str">
        <f>IF(Lançamentos!S407="","",Lançamentos!S407)</f>
        <v/>
      </c>
    </row>
    <row r="410" spans="1:19" ht="24.95" customHeight="1" x14ac:dyDescent="0.25">
      <c r="A410" s="33">
        <v>404</v>
      </c>
      <c r="B410" s="77" t="str">
        <f>IFERROR(E410&amp;"-"&amp;COUNTIF($E$7:E410,E410),"")</f>
        <v>-398</v>
      </c>
      <c r="C410" s="70" t="str">
        <f t="shared" si="6"/>
        <v/>
      </c>
      <c r="D410" s="72" t="str">
        <f>IF(Lançamentos!D408="","",Lançamentos!D408)</f>
        <v/>
      </c>
      <c r="E410" s="73" t="str">
        <f>IF(Lançamentos!E408="","",Lançamentos!E408)</f>
        <v/>
      </c>
      <c r="F410" s="73" t="str">
        <f>IF(Lançamentos!F408="","",Lançamentos!F408)</f>
        <v/>
      </c>
      <c r="G410" s="74" t="str">
        <f>IF(Lançamentos!G408="","",Lançamentos!G408)</f>
        <v/>
      </c>
      <c r="H410" s="74" t="str">
        <f>IF(Lançamentos!H408="","",Lançamentos!H408)</f>
        <v/>
      </c>
      <c r="I410" s="74" t="str">
        <f>IF(Lançamentos!I408="","",Lançamentos!I408)</f>
        <v/>
      </c>
      <c r="J410" s="74" t="str">
        <f>IF(Lançamentos!J408="","",Lançamentos!J408)</f>
        <v/>
      </c>
      <c r="K410" s="74" t="str">
        <f>IF(Lançamentos!K408="","",Lançamentos!K408)</f>
        <v/>
      </c>
      <c r="L410" s="72" t="str">
        <f>IF(Lançamentos!L408="","",Lançamentos!L408)</f>
        <v/>
      </c>
      <c r="M410" s="74" t="str">
        <f>IF(Lançamentos!M408="","",Lançamentos!M408)</f>
        <v/>
      </c>
      <c r="N410" s="72" t="str">
        <f>IF(Lançamentos!N408="","",Lançamentos!N408)</f>
        <v/>
      </c>
      <c r="O410" s="73" t="str">
        <f>IF(Lançamentos!O408="","",Lançamentos!O408)</f>
        <v/>
      </c>
      <c r="P410" s="71" t="str">
        <f>IF(Lançamentos!P408="","",Lançamentos!P408)</f>
        <v/>
      </c>
      <c r="Q410" s="75" t="str">
        <f>IF(Lançamentos!Q408="","",Lançamentos!Q408)</f>
        <v/>
      </c>
      <c r="R410" s="73" t="str">
        <f>IF(Lançamentos!R408="","",Lançamentos!R408)</f>
        <v/>
      </c>
      <c r="S410" s="74" t="str">
        <f>IF(Lançamentos!S408="","",Lançamentos!S408)</f>
        <v/>
      </c>
    </row>
    <row r="411" spans="1:19" ht="24.95" customHeight="1" x14ac:dyDescent="0.25">
      <c r="A411" s="33">
        <v>405</v>
      </c>
      <c r="B411" s="77" t="str">
        <f>IFERROR(E411&amp;"-"&amp;COUNTIF($E$7:E411,E411),"")</f>
        <v>-399</v>
      </c>
      <c r="C411" s="70" t="str">
        <f t="shared" si="6"/>
        <v/>
      </c>
      <c r="D411" s="72" t="str">
        <f>IF(Lançamentos!D409="","",Lançamentos!D409)</f>
        <v/>
      </c>
      <c r="E411" s="73" t="str">
        <f>IF(Lançamentos!E409="","",Lançamentos!E409)</f>
        <v/>
      </c>
      <c r="F411" s="73" t="str">
        <f>IF(Lançamentos!F409="","",Lançamentos!F409)</f>
        <v/>
      </c>
      <c r="G411" s="74" t="str">
        <f>IF(Lançamentos!G409="","",Lançamentos!G409)</f>
        <v/>
      </c>
      <c r="H411" s="74" t="str">
        <f>IF(Lançamentos!H409="","",Lançamentos!H409)</f>
        <v/>
      </c>
      <c r="I411" s="74" t="str">
        <f>IF(Lançamentos!I409="","",Lançamentos!I409)</f>
        <v/>
      </c>
      <c r="J411" s="74" t="str">
        <f>IF(Lançamentos!J409="","",Lançamentos!J409)</f>
        <v/>
      </c>
      <c r="K411" s="74" t="str">
        <f>IF(Lançamentos!K409="","",Lançamentos!K409)</f>
        <v/>
      </c>
      <c r="L411" s="72" t="str">
        <f>IF(Lançamentos!L409="","",Lançamentos!L409)</f>
        <v/>
      </c>
      <c r="M411" s="74" t="str">
        <f>IF(Lançamentos!M409="","",Lançamentos!M409)</f>
        <v/>
      </c>
      <c r="N411" s="72" t="str">
        <f>IF(Lançamentos!N409="","",Lançamentos!N409)</f>
        <v/>
      </c>
      <c r="O411" s="73" t="str">
        <f>IF(Lançamentos!O409="","",Lançamentos!O409)</f>
        <v/>
      </c>
      <c r="P411" s="71" t="str">
        <f>IF(Lançamentos!P409="","",Lançamentos!P409)</f>
        <v/>
      </c>
      <c r="Q411" s="75" t="str">
        <f>IF(Lançamentos!Q409="","",Lançamentos!Q409)</f>
        <v/>
      </c>
      <c r="R411" s="73" t="str">
        <f>IF(Lançamentos!R409="","",Lançamentos!R409)</f>
        <v/>
      </c>
      <c r="S411" s="74" t="str">
        <f>IF(Lançamentos!S409="","",Lançamentos!S409)</f>
        <v/>
      </c>
    </row>
    <row r="412" spans="1:19" ht="24.95" customHeight="1" x14ac:dyDescent="0.25">
      <c r="A412" s="33">
        <v>406</v>
      </c>
      <c r="B412" s="77" t="str">
        <f>IFERROR(E412&amp;"-"&amp;COUNTIF($E$7:E412,E412),"")</f>
        <v>-400</v>
      </c>
      <c r="C412" s="70" t="str">
        <f t="shared" si="6"/>
        <v/>
      </c>
      <c r="D412" s="72" t="str">
        <f>IF(Lançamentos!D410="","",Lançamentos!D410)</f>
        <v/>
      </c>
      <c r="E412" s="73" t="str">
        <f>IF(Lançamentos!E410="","",Lançamentos!E410)</f>
        <v/>
      </c>
      <c r="F412" s="73" t="str">
        <f>IF(Lançamentos!F410="","",Lançamentos!F410)</f>
        <v/>
      </c>
      <c r="G412" s="74" t="str">
        <f>IF(Lançamentos!G410="","",Lançamentos!G410)</f>
        <v/>
      </c>
      <c r="H412" s="74" t="str">
        <f>IF(Lançamentos!H410="","",Lançamentos!H410)</f>
        <v/>
      </c>
      <c r="I412" s="74" t="str">
        <f>IF(Lançamentos!I410="","",Lançamentos!I410)</f>
        <v/>
      </c>
      <c r="J412" s="74" t="str">
        <f>IF(Lançamentos!J410="","",Lançamentos!J410)</f>
        <v/>
      </c>
      <c r="K412" s="74" t="str">
        <f>IF(Lançamentos!K410="","",Lançamentos!K410)</f>
        <v/>
      </c>
      <c r="L412" s="72" t="str">
        <f>IF(Lançamentos!L410="","",Lançamentos!L410)</f>
        <v/>
      </c>
      <c r="M412" s="74" t="str">
        <f>IF(Lançamentos!M410="","",Lançamentos!M410)</f>
        <v/>
      </c>
      <c r="N412" s="72" t="str">
        <f>IF(Lançamentos!N410="","",Lançamentos!N410)</f>
        <v/>
      </c>
      <c r="O412" s="73" t="str">
        <f>IF(Lançamentos!O410="","",Lançamentos!O410)</f>
        <v/>
      </c>
      <c r="P412" s="71" t="str">
        <f>IF(Lançamentos!P410="","",Lançamentos!P410)</f>
        <v/>
      </c>
      <c r="Q412" s="75" t="str">
        <f>IF(Lançamentos!Q410="","",Lançamentos!Q410)</f>
        <v/>
      </c>
      <c r="R412" s="73" t="str">
        <f>IF(Lançamentos!R410="","",Lançamentos!R410)</f>
        <v/>
      </c>
      <c r="S412" s="74" t="str">
        <f>IF(Lançamentos!S410="","",Lançamentos!S410)</f>
        <v/>
      </c>
    </row>
    <row r="413" spans="1:19" ht="24.95" customHeight="1" x14ac:dyDescent="0.25">
      <c r="A413" s="33">
        <v>407</v>
      </c>
      <c r="B413" s="77" t="str">
        <f>IFERROR(E413&amp;"-"&amp;COUNTIF($E$7:E413,E413),"")</f>
        <v>-401</v>
      </c>
      <c r="C413" s="70" t="str">
        <f t="shared" si="6"/>
        <v/>
      </c>
      <c r="D413" s="72" t="str">
        <f>IF(Lançamentos!D411="","",Lançamentos!D411)</f>
        <v/>
      </c>
      <c r="E413" s="73" t="str">
        <f>IF(Lançamentos!E411="","",Lançamentos!E411)</f>
        <v/>
      </c>
      <c r="F413" s="73" t="str">
        <f>IF(Lançamentos!F411="","",Lançamentos!F411)</f>
        <v/>
      </c>
      <c r="G413" s="74" t="str">
        <f>IF(Lançamentos!G411="","",Lançamentos!G411)</f>
        <v/>
      </c>
      <c r="H413" s="74" t="str">
        <f>IF(Lançamentos!H411="","",Lançamentos!H411)</f>
        <v/>
      </c>
      <c r="I413" s="74" t="str">
        <f>IF(Lançamentos!I411="","",Lançamentos!I411)</f>
        <v/>
      </c>
      <c r="J413" s="74" t="str">
        <f>IF(Lançamentos!J411="","",Lançamentos!J411)</f>
        <v/>
      </c>
      <c r="K413" s="74" t="str">
        <f>IF(Lançamentos!K411="","",Lançamentos!K411)</f>
        <v/>
      </c>
      <c r="L413" s="72" t="str">
        <f>IF(Lançamentos!L411="","",Lançamentos!L411)</f>
        <v/>
      </c>
      <c r="M413" s="74" t="str">
        <f>IF(Lançamentos!M411="","",Lançamentos!M411)</f>
        <v/>
      </c>
      <c r="N413" s="72" t="str">
        <f>IF(Lançamentos!N411="","",Lançamentos!N411)</f>
        <v/>
      </c>
      <c r="O413" s="73" t="str">
        <f>IF(Lançamentos!O411="","",Lançamentos!O411)</f>
        <v/>
      </c>
      <c r="P413" s="71" t="str">
        <f>IF(Lançamentos!P411="","",Lançamentos!P411)</f>
        <v/>
      </c>
      <c r="Q413" s="75" t="str">
        <f>IF(Lançamentos!Q411="","",Lançamentos!Q411)</f>
        <v/>
      </c>
      <c r="R413" s="73" t="str">
        <f>IF(Lançamentos!R411="","",Lançamentos!R411)</f>
        <v/>
      </c>
      <c r="S413" s="74" t="str">
        <f>IF(Lançamentos!S411="","",Lançamentos!S411)</f>
        <v/>
      </c>
    </row>
    <row r="414" spans="1:19" ht="24.95" customHeight="1" x14ac:dyDescent="0.25">
      <c r="A414" s="33">
        <v>408</v>
      </c>
      <c r="B414" s="77" t="str">
        <f>IFERROR(E414&amp;"-"&amp;COUNTIF($E$7:E414,E414),"")</f>
        <v>-402</v>
      </c>
      <c r="C414" s="70" t="str">
        <f t="shared" si="6"/>
        <v/>
      </c>
      <c r="D414" s="72" t="str">
        <f>IF(Lançamentos!D412="","",Lançamentos!D412)</f>
        <v/>
      </c>
      <c r="E414" s="73" t="str">
        <f>IF(Lançamentos!E412="","",Lançamentos!E412)</f>
        <v/>
      </c>
      <c r="F414" s="73" t="str">
        <f>IF(Lançamentos!F412="","",Lançamentos!F412)</f>
        <v/>
      </c>
      <c r="G414" s="74" t="str">
        <f>IF(Lançamentos!G412="","",Lançamentos!G412)</f>
        <v/>
      </c>
      <c r="H414" s="74" t="str">
        <f>IF(Lançamentos!H412="","",Lançamentos!H412)</f>
        <v/>
      </c>
      <c r="I414" s="74" t="str">
        <f>IF(Lançamentos!I412="","",Lançamentos!I412)</f>
        <v/>
      </c>
      <c r="J414" s="74" t="str">
        <f>IF(Lançamentos!J412="","",Lançamentos!J412)</f>
        <v/>
      </c>
      <c r="K414" s="74" t="str">
        <f>IF(Lançamentos!K412="","",Lançamentos!K412)</f>
        <v/>
      </c>
      <c r="L414" s="72" t="str">
        <f>IF(Lançamentos!L412="","",Lançamentos!L412)</f>
        <v/>
      </c>
      <c r="M414" s="74" t="str">
        <f>IF(Lançamentos!M412="","",Lançamentos!M412)</f>
        <v/>
      </c>
      <c r="N414" s="72" t="str">
        <f>IF(Lançamentos!N412="","",Lançamentos!N412)</f>
        <v/>
      </c>
      <c r="O414" s="73" t="str">
        <f>IF(Lançamentos!O412="","",Lançamentos!O412)</f>
        <v/>
      </c>
      <c r="P414" s="71" t="str">
        <f>IF(Lançamentos!P412="","",Lançamentos!P412)</f>
        <v/>
      </c>
      <c r="Q414" s="75" t="str">
        <f>IF(Lançamentos!Q412="","",Lançamentos!Q412)</f>
        <v/>
      </c>
      <c r="R414" s="73" t="str">
        <f>IF(Lançamentos!R412="","",Lançamentos!R412)</f>
        <v/>
      </c>
      <c r="S414" s="74" t="str">
        <f>IF(Lançamentos!S412="","",Lançamentos!S412)</f>
        <v/>
      </c>
    </row>
    <row r="415" spans="1:19" ht="24.95" customHeight="1" x14ac:dyDescent="0.25">
      <c r="A415" s="33">
        <v>409</v>
      </c>
      <c r="B415" s="77" t="str">
        <f>IFERROR(E415&amp;"-"&amp;COUNTIF($E$7:E415,E415),"")</f>
        <v>-403</v>
      </c>
      <c r="C415" s="70" t="str">
        <f t="shared" si="6"/>
        <v/>
      </c>
      <c r="D415" s="72" t="str">
        <f>IF(Lançamentos!D413="","",Lançamentos!D413)</f>
        <v/>
      </c>
      <c r="E415" s="73" t="str">
        <f>IF(Lançamentos!E413="","",Lançamentos!E413)</f>
        <v/>
      </c>
      <c r="F415" s="73" t="str">
        <f>IF(Lançamentos!F413="","",Lançamentos!F413)</f>
        <v/>
      </c>
      <c r="G415" s="74" t="str">
        <f>IF(Lançamentos!G413="","",Lançamentos!G413)</f>
        <v/>
      </c>
      <c r="H415" s="74" t="str">
        <f>IF(Lançamentos!H413="","",Lançamentos!H413)</f>
        <v/>
      </c>
      <c r="I415" s="74" t="str">
        <f>IF(Lançamentos!I413="","",Lançamentos!I413)</f>
        <v/>
      </c>
      <c r="J415" s="74" t="str">
        <f>IF(Lançamentos!J413="","",Lançamentos!J413)</f>
        <v/>
      </c>
      <c r="K415" s="74" t="str">
        <f>IF(Lançamentos!K413="","",Lançamentos!K413)</f>
        <v/>
      </c>
      <c r="L415" s="72" t="str">
        <f>IF(Lançamentos!L413="","",Lançamentos!L413)</f>
        <v/>
      </c>
      <c r="M415" s="74" t="str">
        <f>IF(Lançamentos!M413="","",Lançamentos!M413)</f>
        <v/>
      </c>
      <c r="N415" s="72" t="str">
        <f>IF(Lançamentos!N413="","",Lançamentos!N413)</f>
        <v/>
      </c>
      <c r="O415" s="73" t="str">
        <f>IF(Lançamentos!O413="","",Lançamentos!O413)</f>
        <v/>
      </c>
      <c r="P415" s="71" t="str">
        <f>IF(Lançamentos!P413="","",Lançamentos!P413)</f>
        <v/>
      </c>
      <c r="Q415" s="75" t="str">
        <f>IF(Lançamentos!Q413="","",Lançamentos!Q413)</f>
        <v/>
      </c>
      <c r="R415" s="73" t="str">
        <f>IF(Lançamentos!R413="","",Lançamentos!R413)</f>
        <v/>
      </c>
      <c r="S415" s="74" t="str">
        <f>IF(Lançamentos!S413="","",Lançamentos!S413)</f>
        <v/>
      </c>
    </row>
    <row r="416" spans="1:19" ht="24.95" customHeight="1" x14ac:dyDescent="0.25">
      <c r="A416" s="33">
        <v>410</v>
      </c>
      <c r="B416" s="77" t="str">
        <f>IFERROR(E416&amp;"-"&amp;COUNTIF($E$7:E416,E416),"")</f>
        <v>-404</v>
      </c>
      <c r="C416" s="70" t="str">
        <f t="shared" si="6"/>
        <v/>
      </c>
      <c r="D416" s="72" t="str">
        <f>IF(Lançamentos!D414="","",Lançamentos!D414)</f>
        <v/>
      </c>
      <c r="E416" s="73" t="str">
        <f>IF(Lançamentos!E414="","",Lançamentos!E414)</f>
        <v/>
      </c>
      <c r="F416" s="73" t="str">
        <f>IF(Lançamentos!F414="","",Lançamentos!F414)</f>
        <v/>
      </c>
      <c r="G416" s="74" t="str">
        <f>IF(Lançamentos!G414="","",Lançamentos!G414)</f>
        <v/>
      </c>
      <c r="H416" s="74" t="str">
        <f>IF(Lançamentos!H414="","",Lançamentos!H414)</f>
        <v/>
      </c>
      <c r="I416" s="74" t="str">
        <f>IF(Lançamentos!I414="","",Lançamentos!I414)</f>
        <v/>
      </c>
      <c r="J416" s="74" t="str">
        <f>IF(Lançamentos!J414="","",Lançamentos!J414)</f>
        <v/>
      </c>
      <c r="K416" s="74" t="str">
        <f>IF(Lançamentos!K414="","",Lançamentos!K414)</f>
        <v/>
      </c>
      <c r="L416" s="72" t="str">
        <f>IF(Lançamentos!L414="","",Lançamentos!L414)</f>
        <v/>
      </c>
      <c r="M416" s="74" t="str">
        <f>IF(Lançamentos!M414="","",Lançamentos!M414)</f>
        <v/>
      </c>
      <c r="N416" s="72" t="str">
        <f>IF(Lançamentos!N414="","",Lançamentos!N414)</f>
        <v/>
      </c>
      <c r="O416" s="73" t="str">
        <f>IF(Lançamentos!O414="","",Lançamentos!O414)</f>
        <v/>
      </c>
      <c r="P416" s="71" t="str">
        <f>IF(Lançamentos!P414="","",Lançamentos!P414)</f>
        <v/>
      </c>
      <c r="Q416" s="75" t="str">
        <f>IF(Lançamentos!Q414="","",Lançamentos!Q414)</f>
        <v/>
      </c>
      <c r="R416" s="73" t="str">
        <f>IF(Lançamentos!R414="","",Lançamentos!R414)</f>
        <v/>
      </c>
      <c r="S416" s="74" t="str">
        <f>IF(Lançamentos!S414="","",Lançamentos!S414)</f>
        <v/>
      </c>
    </row>
    <row r="417" spans="1:19" ht="24.95" customHeight="1" x14ac:dyDescent="0.25">
      <c r="A417" s="33">
        <v>411</v>
      </c>
      <c r="B417" s="77" t="str">
        <f>IFERROR(E417&amp;"-"&amp;COUNTIF($E$7:E417,E417),"")</f>
        <v>-405</v>
      </c>
      <c r="C417" s="70" t="str">
        <f t="shared" si="6"/>
        <v/>
      </c>
      <c r="D417" s="72" t="str">
        <f>IF(Lançamentos!D415="","",Lançamentos!D415)</f>
        <v/>
      </c>
      <c r="E417" s="73" t="str">
        <f>IF(Lançamentos!E415="","",Lançamentos!E415)</f>
        <v/>
      </c>
      <c r="F417" s="73" t="str">
        <f>IF(Lançamentos!F415="","",Lançamentos!F415)</f>
        <v/>
      </c>
      <c r="G417" s="74" t="str">
        <f>IF(Lançamentos!G415="","",Lançamentos!G415)</f>
        <v/>
      </c>
      <c r="H417" s="74" t="str">
        <f>IF(Lançamentos!H415="","",Lançamentos!H415)</f>
        <v/>
      </c>
      <c r="I417" s="74" t="str">
        <f>IF(Lançamentos!I415="","",Lançamentos!I415)</f>
        <v/>
      </c>
      <c r="J417" s="74" t="str">
        <f>IF(Lançamentos!J415="","",Lançamentos!J415)</f>
        <v/>
      </c>
      <c r="K417" s="74" t="str">
        <f>IF(Lançamentos!K415="","",Lançamentos!K415)</f>
        <v/>
      </c>
      <c r="L417" s="72" t="str">
        <f>IF(Lançamentos!L415="","",Lançamentos!L415)</f>
        <v/>
      </c>
      <c r="M417" s="74" t="str">
        <f>IF(Lançamentos!M415="","",Lançamentos!M415)</f>
        <v/>
      </c>
      <c r="N417" s="72" t="str">
        <f>IF(Lançamentos!N415="","",Lançamentos!N415)</f>
        <v/>
      </c>
      <c r="O417" s="73" t="str">
        <f>IF(Lançamentos!O415="","",Lançamentos!O415)</f>
        <v/>
      </c>
      <c r="P417" s="71" t="str">
        <f>IF(Lançamentos!P415="","",Lançamentos!P415)</f>
        <v/>
      </c>
      <c r="Q417" s="75" t="str">
        <f>IF(Lançamentos!Q415="","",Lançamentos!Q415)</f>
        <v/>
      </c>
      <c r="R417" s="73" t="str">
        <f>IF(Lançamentos!R415="","",Lançamentos!R415)</f>
        <v/>
      </c>
      <c r="S417" s="74" t="str">
        <f>IF(Lançamentos!S415="","",Lançamentos!S415)</f>
        <v/>
      </c>
    </row>
    <row r="418" spans="1:19" ht="24.95" customHeight="1" x14ac:dyDescent="0.25">
      <c r="A418" s="33">
        <v>412</v>
      </c>
      <c r="B418" s="77" t="str">
        <f>IFERROR(E418&amp;"-"&amp;COUNTIF($E$7:E418,E418),"")</f>
        <v>-406</v>
      </c>
      <c r="C418" s="70" t="str">
        <f t="shared" si="6"/>
        <v/>
      </c>
      <c r="D418" s="72" t="str">
        <f>IF(Lançamentos!D416="","",Lançamentos!D416)</f>
        <v/>
      </c>
      <c r="E418" s="73" t="str">
        <f>IF(Lançamentos!E416="","",Lançamentos!E416)</f>
        <v/>
      </c>
      <c r="F418" s="73" t="str">
        <f>IF(Lançamentos!F416="","",Lançamentos!F416)</f>
        <v/>
      </c>
      <c r="G418" s="74" t="str">
        <f>IF(Lançamentos!G416="","",Lançamentos!G416)</f>
        <v/>
      </c>
      <c r="H418" s="74" t="str">
        <f>IF(Lançamentos!H416="","",Lançamentos!H416)</f>
        <v/>
      </c>
      <c r="I418" s="74" t="str">
        <f>IF(Lançamentos!I416="","",Lançamentos!I416)</f>
        <v/>
      </c>
      <c r="J418" s="74" t="str">
        <f>IF(Lançamentos!J416="","",Lançamentos!J416)</f>
        <v/>
      </c>
      <c r="K418" s="74" t="str">
        <f>IF(Lançamentos!K416="","",Lançamentos!K416)</f>
        <v/>
      </c>
      <c r="L418" s="72" t="str">
        <f>IF(Lançamentos!L416="","",Lançamentos!L416)</f>
        <v/>
      </c>
      <c r="M418" s="74" t="str">
        <f>IF(Lançamentos!M416="","",Lançamentos!M416)</f>
        <v/>
      </c>
      <c r="N418" s="72" t="str">
        <f>IF(Lançamentos!N416="","",Lançamentos!N416)</f>
        <v/>
      </c>
      <c r="O418" s="73" t="str">
        <f>IF(Lançamentos!O416="","",Lançamentos!O416)</f>
        <v/>
      </c>
      <c r="P418" s="71" t="str">
        <f>IF(Lançamentos!P416="","",Lançamentos!P416)</f>
        <v/>
      </c>
      <c r="Q418" s="75" t="str">
        <f>IF(Lançamentos!Q416="","",Lançamentos!Q416)</f>
        <v/>
      </c>
      <c r="R418" s="73" t="str">
        <f>IF(Lançamentos!R416="","",Lançamentos!R416)</f>
        <v/>
      </c>
      <c r="S418" s="74" t="str">
        <f>IF(Lançamentos!S416="","",Lançamentos!S416)</f>
        <v/>
      </c>
    </row>
    <row r="419" spans="1:19" ht="24.95" customHeight="1" x14ac:dyDescent="0.25">
      <c r="A419" s="33">
        <v>413</v>
      </c>
      <c r="B419" s="77" t="str">
        <f>IFERROR(E419&amp;"-"&amp;COUNTIF($E$7:E419,E419),"")</f>
        <v>-407</v>
      </c>
      <c r="C419" s="70" t="str">
        <f t="shared" si="6"/>
        <v/>
      </c>
      <c r="D419" s="72" t="str">
        <f>IF(Lançamentos!D417="","",Lançamentos!D417)</f>
        <v/>
      </c>
      <c r="E419" s="73" t="str">
        <f>IF(Lançamentos!E417="","",Lançamentos!E417)</f>
        <v/>
      </c>
      <c r="F419" s="73" t="str">
        <f>IF(Lançamentos!F417="","",Lançamentos!F417)</f>
        <v/>
      </c>
      <c r="G419" s="74" t="str">
        <f>IF(Lançamentos!G417="","",Lançamentos!G417)</f>
        <v/>
      </c>
      <c r="H419" s="74" t="str">
        <f>IF(Lançamentos!H417="","",Lançamentos!H417)</f>
        <v/>
      </c>
      <c r="I419" s="74" t="str">
        <f>IF(Lançamentos!I417="","",Lançamentos!I417)</f>
        <v/>
      </c>
      <c r="J419" s="74" t="str">
        <f>IF(Lançamentos!J417="","",Lançamentos!J417)</f>
        <v/>
      </c>
      <c r="K419" s="74" t="str">
        <f>IF(Lançamentos!K417="","",Lançamentos!K417)</f>
        <v/>
      </c>
      <c r="L419" s="72" t="str">
        <f>IF(Lançamentos!L417="","",Lançamentos!L417)</f>
        <v/>
      </c>
      <c r="M419" s="74" t="str">
        <f>IF(Lançamentos!M417="","",Lançamentos!M417)</f>
        <v/>
      </c>
      <c r="N419" s="72" t="str">
        <f>IF(Lançamentos!N417="","",Lançamentos!N417)</f>
        <v/>
      </c>
      <c r="O419" s="73" t="str">
        <f>IF(Lançamentos!O417="","",Lançamentos!O417)</f>
        <v/>
      </c>
      <c r="P419" s="71" t="str">
        <f>IF(Lançamentos!P417="","",Lançamentos!P417)</f>
        <v/>
      </c>
      <c r="Q419" s="75" t="str">
        <f>IF(Lançamentos!Q417="","",Lançamentos!Q417)</f>
        <v/>
      </c>
      <c r="R419" s="73" t="str">
        <f>IF(Lançamentos!R417="","",Lançamentos!R417)</f>
        <v/>
      </c>
      <c r="S419" s="74" t="str">
        <f>IF(Lançamentos!S417="","",Lançamentos!S417)</f>
        <v/>
      </c>
    </row>
    <row r="420" spans="1:19" ht="24.95" customHeight="1" x14ac:dyDescent="0.25">
      <c r="A420" s="33">
        <v>414</v>
      </c>
      <c r="B420" s="77" t="str">
        <f>IFERROR(E420&amp;"-"&amp;COUNTIF($E$7:E420,E420),"")</f>
        <v>-408</v>
      </c>
      <c r="C420" s="70" t="str">
        <f t="shared" si="6"/>
        <v/>
      </c>
      <c r="D420" s="72" t="str">
        <f>IF(Lançamentos!D418="","",Lançamentos!D418)</f>
        <v/>
      </c>
      <c r="E420" s="73" t="str">
        <f>IF(Lançamentos!E418="","",Lançamentos!E418)</f>
        <v/>
      </c>
      <c r="F420" s="73" t="str">
        <f>IF(Lançamentos!F418="","",Lançamentos!F418)</f>
        <v/>
      </c>
      <c r="G420" s="74" t="str">
        <f>IF(Lançamentos!G418="","",Lançamentos!G418)</f>
        <v/>
      </c>
      <c r="H420" s="74" t="str">
        <f>IF(Lançamentos!H418="","",Lançamentos!H418)</f>
        <v/>
      </c>
      <c r="I420" s="74" t="str">
        <f>IF(Lançamentos!I418="","",Lançamentos!I418)</f>
        <v/>
      </c>
      <c r="J420" s="74" t="str">
        <f>IF(Lançamentos!J418="","",Lançamentos!J418)</f>
        <v/>
      </c>
      <c r="K420" s="74" t="str">
        <f>IF(Lançamentos!K418="","",Lançamentos!K418)</f>
        <v/>
      </c>
      <c r="L420" s="72" t="str">
        <f>IF(Lançamentos!L418="","",Lançamentos!L418)</f>
        <v/>
      </c>
      <c r="M420" s="74" t="str">
        <f>IF(Lançamentos!M418="","",Lançamentos!M418)</f>
        <v/>
      </c>
      <c r="N420" s="72" t="str">
        <f>IF(Lançamentos!N418="","",Lançamentos!N418)</f>
        <v/>
      </c>
      <c r="O420" s="73" t="str">
        <f>IF(Lançamentos!O418="","",Lançamentos!O418)</f>
        <v/>
      </c>
      <c r="P420" s="71" t="str">
        <f>IF(Lançamentos!P418="","",Lançamentos!P418)</f>
        <v/>
      </c>
      <c r="Q420" s="75" t="str">
        <f>IF(Lançamentos!Q418="","",Lançamentos!Q418)</f>
        <v/>
      </c>
      <c r="R420" s="73" t="str">
        <f>IF(Lançamentos!R418="","",Lançamentos!R418)</f>
        <v/>
      </c>
      <c r="S420" s="74" t="str">
        <f>IF(Lançamentos!S418="","",Lançamentos!S418)</f>
        <v/>
      </c>
    </row>
    <row r="421" spans="1:19" ht="24.95" customHeight="1" x14ac:dyDescent="0.25">
      <c r="A421" s="33">
        <v>415</v>
      </c>
      <c r="B421" s="77" t="str">
        <f>IFERROR(E421&amp;"-"&amp;COUNTIF($E$7:E421,E421),"")</f>
        <v>-409</v>
      </c>
      <c r="C421" s="70" t="str">
        <f t="shared" si="6"/>
        <v/>
      </c>
      <c r="D421" s="72" t="str">
        <f>IF(Lançamentos!D419="","",Lançamentos!D419)</f>
        <v/>
      </c>
      <c r="E421" s="73" t="str">
        <f>IF(Lançamentos!E419="","",Lançamentos!E419)</f>
        <v/>
      </c>
      <c r="F421" s="73" t="str">
        <f>IF(Lançamentos!F419="","",Lançamentos!F419)</f>
        <v/>
      </c>
      <c r="G421" s="74" t="str">
        <f>IF(Lançamentos!G419="","",Lançamentos!G419)</f>
        <v/>
      </c>
      <c r="H421" s="74" t="str">
        <f>IF(Lançamentos!H419="","",Lançamentos!H419)</f>
        <v/>
      </c>
      <c r="I421" s="74" t="str">
        <f>IF(Lançamentos!I419="","",Lançamentos!I419)</f>
        <v/>
      </c>
      <c r="J421" s="74" t="str">
        <f>IF(Lançamentos!J419="","",Lançamentos!J419)</f>
        <v/>
      </c>
      <c r="K421" s="74" t="str">
        <f>IF(Lançamentos!K419="","",Lançamentos!K419)</f>
        <v/>
      </c>
      <c r="L421" s="72" t="str">
        <f>IF(Lançamentos!L419="","",Lançamentos!L419)</f>
        <v/>
      </c>
      <c r="M421" s="74" t="str">
        <f>IF(Lançamentos!M419="","",Lançamentos!M419)</f>
        <v/>
      </c>
      <c r="N421" s="72" t="str">
        <f>IF(Lançamentos!N419="","",Lançamentos!N419)</f>
        <v/>
      </c>
      <c r="O421" s="73" t="str">
        <f>IF(Lançamentos!O419="","",Lançamentos!O419)</f>
        <v/>
      </c>
      <c r="P421" s="71" t="str">
        <f>IF(Lançamentos!P419="","",Lançamentos!P419)</f>
        <v/>
      </c>
      <c r="Q421" s="75" t="str">
        <f>IF(Lançamentos!Q419="","",Lançamentos!Q419)</f>
        <v/>
      </c>
      <c r="R421" s="73" t="str">
        <f>IF(Lançamentos!R419="","",Lançamentos!R419)</f>
        <v/>
      </c>
      <c r="S421" s="74" t="str">
        <f>IF(Lançamentos!S419="","",Lançamentos!S419)</f>
        <v/>
      </c>
    </row>
    <row r="422" spans="1:19" ht="24.95" customHeight="1" x14ac:dyDescent="0.25">
      <c r="A422" s="33">
        <v>416</v>
      </c>
      <c r="B422" s="77" t="str">
        <f>IFERROR(E422&amp;"-"&amp;COUNTIF($E$7:E422,E422),"")</f>
        <v>-410</v>
      </c>
      <c r="C422" s="70" t="str">
        <f t="shared" si="6"/>
        <v/>
      </c>
      <c r="D422" s="72" t="str">
        <f>IF(Lançamentos!D420="","",Lançamentos!D420)</f>
        <v/>
      </c>
      <c r="E422" s="73" t="str">
        <f>IF(Lançamentos!E420="","",Lançamentos!E420)</f>
        <v/>
      </c>
      <c r="F422" s="73" t="str">
        <f>IF(Lançamentos!F420="","",Lançamentos!F420)</f>
        <v/>
      </c>
      <c r="G422" s="74" t="str">
        <f>IF(Lançamentos!G420="","",Lançamentos!G420)</f>
        <v/>
      </c>
      <c r="H422" s="74" t="str">
        <f>IF(Lançamentos!H420="","",Lançamentos!H420)</f>
        <v/>
      </c>
      <c r="I422" s="74" t="str">
        <f>IF(Lançamentos!I420="","",Lançamentos!I420)</f>
        <v/>
      </c>
      <c r="J422" s="74" t="str">
        <f>IF(Lançamentos!J420="","",Lançamentos!J420)</f>
        <v/>
      </c>
      <c r="K422" s="74" t="str">
        <f>IF(Lançamentos!K420="","",Lançamentos!K420)</f>
        <v/>
      </c>
      <c r="L422" s="72" t="str">
        <f>IF(Lançamentos!L420="","",Lançamentos!L420)</f>
        <v/>
      </c>
      <c r="M422" s="74" t="str">
        <f>IF(Lançamentos!M420="","",Lançamentos!M420)</f>
        <v/>
      </c>
      <c r="N422" s="72" t="str">
        <f>IF(Lançamentos!N420="","",Lançamentos!N420)</f>
        <v/>
      </c>
      <c r="O422" s="73" t="str">
        <f>IF(Lançamentos!O420="","",Lançamentos!O420)</f>
        <v/>
      </c>
      <c r="P422" s="71" t="str">
        <f>IF(Lançamentos!P420="","",Lançamentos!P420)</f>
        <v/>
      </c>
      <c r="Q422" s="75" t="str">
        <f>IF(Lançamentos!Q420="","",Lançamentos!Q420)</f>
        <v/>
      </c>
      <c r="R422" s="73" t="str">
        <f>IF(Lançamentos!R420="","",Lançamentos!R420)</f>
        <v/>
      </c>
      <c r="S422" s="74" t="str">
        <f>IF(Lançamentos!S420="","",Lançamentos!S420)</f>
        <v/>
      </c>
    </row>
    <row r="423" spans="1:19" ht="24.95" customHeight="1" x14ac:dyDescent="0.25">
      <c r="A423" s="33">
        <v>417</v>
      </c>
      <c r="B423" s="77" t="str">
        <f>IFERROR(E423&amp;"-"&amp;COUNTIF($E$7:E423,E423),"")</f>
        <v>-411</v>
      </c>
      <c r="C423" s="70" t="str">
        <f t="shared" si="6"/>
        <v/>
      </c>
      <c r="D423" s="72" t="str">
        <f>IF(Lançamentos!D421="","",Lançamentos!D421)</f>
        <v/>
      </c>
      <c r="E423" s="73" t="str">
        <f>IF(Lançamentos!E421="","",Lançamentos!E421)</f>
        <v/>
      </c>
      <c r="F423" s="73" t="str">
        <f>IF(Lançamentos!F421="","",Lançamentos!F421)</f>
        <v/>
      </c>
      <c r="G423" s="74" t="str">
        <f>IF(Lançamentos!G421="","",Lançamentos!G421)</f>
        <v/>
      </c>
      <c r="H423" s="74" t="str">
        <f>IF(Lançamentos!H421="","",Lançamentos!H421)</f>
        <v/>
      </c>
      <c r="I423" s="74" t="str">
        <f>IF(Lançamentos!I421="","",Lançamentos!I421)</f>
        <v/>
      </c>
      <c r="J423" s="74" t="str">
        <f>IF(Lançamentos!J421="","",Lançamentos!J421)</f>
        <v/>
      </c>
      <c r="K423" s="74" t="str">
        <f>IF(Lançamentos!K421="","",Lançamentos!K421)</f>
        <v/>
      </c>
      <c r="L423" s="72" t="str">
        <f>IF(Lançamentos!L421="","",Lançamentos!L421)</f>
        <v/>
      </c>
      <c r="M423" s="74" t="str">
        <f>IF(Lançamentos!M421="","",Lançamentos!M421)</f>
        <v/>
      </c>
      <c r="N423" s="72" t="str">
        <f>IF(Lançamentos!N421="","",Lançamentos!N421)</f>
        <v/>
      </c>
      <c r="O423" s="73" t="str">
        <f>IF(Lançamentos!O421="","",Lançamentos!O421)</f>
        <v/>
      </c>
      <c r="P423" s="71" t="str">
        <f>IF(Lançamentos!P421="","",Lançamentos!P421)</f>
        <v/>
      </c>
      <c r="Q423" s="75" t="str">
        <f>IF(Lançamentos!Q421="","",Lançamentos!Q421)</f>
        <v/>
      </c>
      <c r="R423" s="73" t="str">
        <f>IF(Lançamentos!R421="","",Lançamentos!R421)</f>
        <v/>
      </c>
      <c r="S423" s="74" t="str">
        <f>IF(Lançamentos!S421="","",Lançamentos!S421)</f>
        <v/>
      </c>
    </row>
    <row r="424" spans="1:19" ht="24.95" customHeight="1" x14ac:dyDescent="0.25">
      <c r="A424" s="33">
        <v>418</v>
      </c>
      <c r="B424" s="77" t="str">
        <f>IFERROR(E424&amp;"-"&amp;COUNTIF($E$7:E424,E424),"")</f>
        <v>-412</v>
      </c>
      <c r="C424" s="70" t="str">
        <f t="shared" si="6"/>
        <v/>
      </c>
      <c r="D424" s="72" t="str">
        <f>IF(Lançamentos!D422="","",Lançamentos!D422)</f>
        <v/>
      </c>
      <c r="E424" s="73" t="str">
        <f>IF(Lançamentos!E422="","",Lançamentos!E422)</f>
        <v/>
      </c>
      <c r="F424" s="73" t="str">
        <f>IF(Lançamentos!F422="","",Lançamentos!F422)</f>
        <v/>
      </c>
      <c r="G424" s="74" t="str">
        <f>IF(Lançamentos!G422="","",Lançamentos!G422)</f>
        <v/>
      </c>
      <c r="H424" s="74" t="str">
        <f>IF(Lançamentos!H422="","",Lançamentos!H422)</f>
        <v/>
      </c>
      <c r="I424" s="74" t="str">
        <f>IF(Lançamentos!I422="","",Lançamentos!I422)</f>
        <v/>
      </c>
      <c r="J424" s="74" t="str">
        <f>IF(Lançamentos!J422="","",Lançamentos!J422)</f>
        <v/>
      </c>
      <c r="K424" s="74" t="str">
        <f>IF(Lançamentos!K422="","",Lançamentos!K422)</f>
        <v/>
      </c>
      <c r="L424" s="72" t="str">
        <f>IF(Lançamentos!L422="","",Lançamentos!L422)</f>
        <v/>
      </c>
      <c r="M424" s="74" t="str">
        <f>IF(Lançamentos!M422="","",Lançamentos!M422)</f>
        <v/>
      </c>
      <c r="N424" s="72" t="str">
        <f>IF(Lançamentos!N422="","",Lançamentos!N422)</f>
        <v/>
      </c>
      <c r="O424" s="73" t="str">
        <f>IF(Lançamentos!O422="","",Lançamentos!O422)</f>
        <v/>
      </c>
      <c r="P424" s="71" t="str">
        <f>IF(Lançamentos!P422="","",Lançamentos!P422)</f>
        <v/>
      </c>
      <c r="Q424" s="75" t="str">
        <f>IF(Lançamentos!Q422="","",Lançamentos!Q422)</f>
        <v/>
      </c>
      <c r="R424" s="73" t="str">
        <f>IF(Lançamentos!R422="","",Lançamentos!R422)</f>
        <v/>
      </c>
      <c r="S424" s="74" t="str">
        <f>IF(Lançamentos!S422="","",Lançamentos!S422)</f>
        <v/>
      </c>
    </row>
    <row r="425" spans="1:19" ht="24.95" customHeight="1" x14ac:dyDescent="0.25">
      <c r="A425" s="33">
        <v>419</v>
      </c>
      <c r="B425" s="77" t="str">
        <f>IFERROR(E425&amp;"-"&amp;COUNTIF($E$7:E425,E425),"")</f>
        <v>-413</v>
      </c>
      <c r="C425" s="70" t="str">
        <f t="shared" si="6"/>
        <v/>
      </c>
      <c r="D425" s="72" t="str">
        <f>IF(Lançamentos!D423="","",Lançamentos!D423)</f>
        <v/>
      </c>
      <c r="E425" s="73" t="str">
        <f>IF(Lançamentos!E423="","",Lançamentos!E423)</f>
        <v/>
      </c>
      <c r="F425" s="73" t="str">
        <f>IF(Lançamentos!F423="","",Lançamentos!F423)</f>
        <v/>
      </c>
      <c r="G425" s="74" t="str">
        <f>IF(Lançamentos!G423="","",Lançamentos!G423)</f>
        <v/>
      </c>
      <c r="H425" s="74" t="str">
        <f>IF(Lançamentos!H423="","",Lançamentos!H423)</f>
        <v/>
      </c>
      <c r="I425" s="74" t="str">
        <f>IF(Lançamentos!I423="","",Lançamentos!I423)</f>
        <v/>
      </c>
      <c r="J425" s="74" t="str">
        <f>IF(Lançamentos!J423="","",Lançamentos!J423)</f>
        <v/>
      </c>
      <c r="K425" s="74" t="str">
        <f>IF(Lançamentos!K423="","",Lançamentos!K423)</f>
        <v/>
      </c>
      <c r="L425" s="72" t="str">
        <f>IF(Lançamentos!L423="","",Lançamentos!L423)</f>
        <v/>
      </c>
      <c r="M425" s="74" t="str">
        <f>IF(Lançamentos!M423="","",Lançamentos!M423)</f>
        <v/>
      </c>
      <c r="N425" s="72" t="str">
        <f>IF(Lançamentos!N423="","",Lançamentos!N423)</f>
        <v/>
      </c>
      <c r="O425" s="73" t="str">
        <f>IF(Lançamentos!O423="","",Lançamentos!O423)</f>
        <v/>
      </c>
      <c r="P425" s="71" t="str">
        <f>IF(Lançamentos!P423="","",Lançamentos!P423)</f>
        <v/>
      </c>
      <c r="Q425" s="75" t="str">
        <f>IF(Lançamentos!Q423="","",Lançamentos!Q423)</f>
        <v/>
      </c>
      <c r="R425" s="73" t="str">
        <f>IF(Lançamentos!R423="","",Lançamentos!R423)</f>
        <v/>
      </c>
      <c r="S425" s="74" t="str">
        <f>IF(Lançamentos!S423="","",Lançamentos!S423)</f>
        <v/>
      </c>
    </row>
    <row r="426" spans="1:19" ht="24.95" customHeight="1" x14ac:dyDescent="0.25">
      <c r="A426" s="33">
        <v>420</v>
      </c>
      <c r="B426" s="77" t="str">
        <f>IFERROR(E426&amp;"-"&amp;COUNTIF($E$7:E426,E426),"")</f>
        <v>-414</v>
      </c>
      <c r="C426" s="70" t="str">
        <f t="shared" si="6"/>
        <v/>
      </c>
      <c r="D426" s="72" t="str">
        <f>IF(Lançamentos!D424="","",Lançamentos!D424)</f>
        <v/>
      </c>
      <c r="E426" s="73" t="str">
        <f>IF(Lançamentos!E424="","",Lançamentos!E424)</f>
        <v/>
      </c>
      <c r="F426" s="73" t="str">
        <f>IF(Lançamentos!F424="","",Lançamentos!F424)</f>
        <v/>
      </c>
      <c r="G426" s="74" t="str">
        <f>IF(Lançamentos!G424="","",Lançamentos!G424)</f>
        <v/>
      </c>
      <c r="H426" s="74" t="str">
        <f>IF(Lançamentos!H424="","",Lançamentos!H424)</f>
        <v/>
      </c>
      <c r="I426" s="74" t="str">
        <f>IF(Lançamentos!I424="","",Lançamentos!I424)</f>
        <v/>
      </c>
      <c r="J426" s="74" t="str">
        <f>IF(Lançamentos!J424="","",Lançamentos!J424)</f>
        <v/>
      </c>
      <c r="K426" s="74" t="str">
        <f>IF(Lançamentos!K424="","",Lançamentos!K424)</f>
        <v/>
      </c>
      <c r="L426" s="72" t="str">
        <f>IF(Lançamentos!L424="","",Lançamentos!L424)</f>
        <v/>
      </c>
      <c r="M426" s="74" t="str">
        <f>IF(Lançamentos!M424="","",Lançamentos!M424)</f>
        <v/>
      </c>
      <c r="N426" s="72" t="str">
        <f>IF(Lançamentos!N424="","",Lançamentos!N424)</f>
        <v/>
      </c>
      <c r="O426" s="73" t="str">
        <f>IF(Lançamentos!O424="","",Lançamentos!O424)</f>
        <v/>
      </c>
      <c r="P426" s="71" t="str">
        <f>IF(Lançamentos!P424="","",Lançamentos!P424)</f>
        <v/>
      </c>
      <c r="Q426" s="75" t="str">
        <f>IF(Lançamentos!Q424="","",Lançamentos!Q424)</f>
        <v/>
      </c>
      <c r="R426" s="73" t="str">
        <f>IF(Lançamentos!R424="","",Lançamentos!R424)</f>
        <v/>
      </c>
      <c r="S426" s="74" t="str">
        <f>IF(Lançamentos!S424="","",Lançamentos!S424)</f>
        <v/>
      </c>
    </row>
    <row r="427" spans="1:19" ht="24.95" customHeight="1" x14ac:dyDescent="0.25">
      <c r="A427" s="33">
        <v>421</v>
      </c>
      <c r="B427" s="77" t="str">
        <f>IFERROR(E427&amp;"-"&amp;COUNTIF($E$7:E427,E427),"")</f>
        <v>-415</v>
      </c>
      <c r="C427" s="70" t="str">
        <f t="shared" si="6"/>
        <v/>
      </c>
      <c r="D427" s="72" t="str">
        <f>IF(Lançamentos!D425="","",Lançamentos!D425)</f>
        <v/>
      </c>
      <c r="E427" s="73" t="str">
        <f>IF(Lançamentos!E425="","",Lançamentos!E425)</f>
        <v/>
      </c>
      <c r="F427" s="73" t="str">
        <f>IF(Lançamentos!F425="","",Lançamentos!F425)</f>
        <v/>
      </c>
      <c r="G427" s="74" t="str">
        <f>IF(Lançamentos!G425="","",Lançamentos!G425)</f>
        <v/>
      </c>
      <c r="H427" s="74" t="str">
        <f>IF(Lançamentos!H425="","",Lançamentos!H425)</f>
        <v/>
      </c>
      <c r="I427" s="74" t="str">
        <f>IF(Lançamentos!I425="","",Lançamentos!I425)</f>
        <v/>
      </c>
      <c r="J427" s="74" t="str">
        <f>IF(Lançamentos!J425="","",Lançamentos!J425)</f>
        <v/>
      </c>
      <c r="K427" s="74" t="str">
        <f>IF(Lançamentos!K425="","",Lançamentos!K425)</f>
        <v/>
      </c>
      <c r="L427" s="72" t="str">
        <f>IF(Lançamentos!L425="","",Lançamentos!L425)</f>
        <v/>
      </c>
      <c r="M427" s="74" t="str">
        <f>IF(Lançamentos!M425="","",Lançamentos!M425)</f>
        <v/>
      </c>
      <c r="N427" s="72" t="str">
        <f>IF(Lançamentos!N425="","",Lançamentos!N425)</f>
        <v/>
      </c>
      <c r="O427" s="73" t="str">
        <f>IF(Lançamentos!O425="","",Lançamentos!O425)</f>
        <v/>
      </c>
      <c r="P427" s="71" t="str">
        <f>IF(Lançamentos!P425="","",Lançamentos!P425)</f>
        <v/>
      </c>
      <c r="Q427" s="75" t="str">
        <f>IF(Lançamentos!Q425="","",Lançamentos!Q425)</f>
        <v/>
      </c>
      <c r="R427" s="73" t="str">
        <f>IF(Lançamentos!R425="","",Lançamentos!R425)</f>
        <v/>
      </c>
      <c r="S427" s="74" t="str">
        <f>IF(Lançamentos!S425="","",Lançamentos!S425)</f>
        <v/>
      </c>
    </row>
    <row r="428" spans="1:19" ht="24.95" customHeight="1" x14ac:dyDescent="0.25">
      <c r="A428" s="33">
        <v>422</v>
      </c>
      <c r="B428" s="77" t="str">
        <f>IFERROR(E428&amp;"-"&amp;COUNTIF($E$7:E428,E428),"")</f>
        <v>-416</v>
      </c>
      <c r="C428" s="70" t="str">
        <f t="shared" si="6"/>
        <v/>
      </c>
      <c r="D428" s="72" t="str">
        <f>IF(Lançamentos!D426="","",Lançamentos!D426)</f>
        <v/>
      </c>
      <c r="E428" s="73" t="str">
        <f>IF(Lançamentos!E426="","",Lançamentos!E426)</f>
        <v/>
      </c>
      <c r="F428" s="73" t="str">
        <f>IF(Lançamentos!F426="","",Lançamentos!F426)</f>
        <v/>
      </c>
      <c r="G428" s="74" t="str">
        <f>IF(Lançamentos!G426="","",Lançamentos!G426)</f>
        <v/>
      </c>
      <c r="H428" s="74" t="str">
        <f>IF(Lançamentos!H426="","",Lançamentos!H426)</f>
        <v/>
      </c>
      <c r="I428" s="74" t="str">
        <f>IF(Lançamentos!I426="","",Lançamentos!I426)</f>
        <v/>
      </c>
      <c r="J428" s="74" t="str">
        <f>IF(Lançamentos!J426="","",Lançamentos!J426)</f>
        <v/>
      </c>
      <c r="K428" s="74" t="str">
        <f>IF(Lançamentos!K426="","",Lançamentos!K426)</f>
        <v/>
      </c>
      <c r="L428" s="72" t="str">
        <f>IF(Lançamentos!L426="","",Lançamentos!L426)</f>
        <v/>
      </c>
      <c r="M428" s="74" t="str">
        <f>IF(Lançamentos!M426="","",Lançamentos!M426)</f>
        <v/>
      </c>
      <c r="N428" s="72" t="str">
        <f>IF(Lançamentos!N426="","",Lançamentos!N426)</f>
        <v/>
      </c>
      <c r="O428" s="73" t="str">
        <f>IF(Lançamentos!O426="","",Lançamentos!O426)</f>
        <v/>
      </c>
      <c r="P428" s="71" t="str">
        <f>IF(Lançamentos!P426="","",Lançamentos!P426)</f>
        <v/>
      </c>
      <c r="Q428" s="75" t="str">
        <f>IF(Lançamentos!Q426="","",Lançamentos!Q426)</f>
        <v/>
      </c>
      <c r="R428" s="73" t="str">
        <f>IF(Lançamentos!R426="","",Lançamentos!R426)</f>
        <v/>
      </c>
      <c r="S428" s="74" t="str">
        <f>IF(Lançamentos!S426="","",Lançamentos!S426)</f>
        <v/>
      </c>
    </row>
    <row r="429" spans="1:19" ht="24.95" customHeight="1" x14ac:dyDescent="0.25">
      <c r="A429" s="33">
        <v>423</v>
      </c>
      <c r="B429" s="77" t="str">
        <f>IFERROR(E429&amp;"-"&amp;COUNTIF($E$7:E429,E429),"")</f>
        <v>-417</v>
      </c>
      <c r="C429" s="70" t="str">
        <f t="shared" si="6"/>
        <v/>
      </c>
      <c r="D429" s="72" t="str">
        <f>IF(Lançamentos!D427="","",Lançamentos!D427)</f>
        <v/>
      </c>
      <c r="E429" s="73" t="str">
        <f>IF(Lançamentos!E427="","",Lançamentos!E427)</f>
        <v/>
      </c>
      <c r="F429" s="73" t="str">
        <f>IF(Lançamentos!F427="","",Lançamentos!F427)</f>
        <v/>
      </c>
      <c r="G429" s="74" t="str">
        <f>IF(Lançamentos!G427="","",Lançamentos!G427)</f>
        <v/>
      </c>
      <c r="H429" s="74" t="str">
        <f>IF(Lançamentos!H427="","",Lançamentos!H427)</f>
        <v/>
      </c>
      <c r="I429" s="74" t="str">
        <f>IF(Lançamentos!I427="","",Lançamentos!I427)</f>
        <v/>
      </c>
      <c r="J429" s="74" t="str">
        <f>IF(Lançamentos!J427="","",Lançamentos!J427)</f>
        <v/>
      </c>
      <c r="K429" s="74" t="str">
        <f>IF(Lançamentos!K427="","",Lançamentos!K427)</f>
        <v/>
      </c>
      <c r="L429" s="72" t="str">
        <f>IF(Lançamentos!L427="","",Lançamentos!L427)</f>
        <v/>
      </c>
      <c r="M429" s="74" t="str">
        <f>IF(Lançamentos!M427="","",Lançamentos!M427)</f>
        <v/>
      </c>
      <c r="N429" s="72" t="str">
        <f>IF(Lançamentos!N427="","",Lançamentos!N427)</f>
        <v/>
      </c>
      <c r="O429" s="73" t="str">
        <f>IF(Lançamentos!O427="","",Lançamentos!O427)</f>
        <v/>
      </c>
      <c r="P429" s="71" t="str">
        <f>IF(Lançamentos!P427="","",Lançamentos!P427)</f>
        <v/>
      </c>
      <c r="Q429" s="75" t="str">
        <f>IF(Lançamentos!Q427="","",Lançamentos!Q427)</f>
        <v/>
      </c>
      <c r="R429" s="73" t="str">
        <f>IF(Lançamentos!R427="","",Lançamentos!R427)</f>
        <v/>
      </c>
      <c r="S429" s="74" t="str">
        <f>IF(Lançamentos!S427="","",Lançamentos!S427)</f>
        <v/>
      </c>
    </row>
    <row r="430" spans="1:19" ht="24.95" customHeight="1" x14ac:dyDescent="0.25">
      <c r="A430" s="33">
        <v>424</v>
      </c>
      <c r="B430" s="77" t="str">
        <f>IFERROR(E430&amp;"-"&amp;COUNTIF($E$7:E430,E430),"")</f>
        <v>-418</v>
      </c>
      <c r="C430" s="70" t="str">
        <f t="shared" si="6"/>
        <v/>
      </c>
      <c r="D430" s="72" t="str">
        <f>IF(Lançamentos!D428="","",Lançamentos!D428)</f>
        <v/>
      </c>
      <c r="E430" s="73" t="str">
        <f>IF(Lançamentos!E428="","",Lançamentos!E428)</f>
        <v/>
      </c>
      <c r="F430" s="73" t="str">
        <f>IF(Lançamentos!F428="","",Lançamentos!F428)</f>
        <v/>
      </c>
      <c r="G430" s="74" t="str">
        <f>IF(Lançamentos!G428="","",Lançamentos!G428)</f>
        <v/>
      </c>
      <c r="H430" s="74" t="str">
        <f>IF(Lançamentos!H428="","",Lançamentos!H428)</f>
        <v/>
      </c>
      <c r="I430" s="74" t="str">
        <f>IF(Lançamentos!I428="","",Lançamentos!I428)</f>
        <v/>
      </c>
      <c r="J430" s="74" t="str">
        <f>IF(Lançamentos!J428="","",Lançamentos!J428)</f>
        <v/>
      </c>
      <c r="K430" s="74" t="str">
        <f>IF(Lançamentos!K428="","",Lançamentos!K428)</f>
        <v/>
      </c>
      <c r="L430" s="72" t="str">
        <f>IF(Lançamentos!L428="","",Lançamentos!L428)</f>
        <v/>
      </c>
      <c r="M430" s="74" t="str">
        <f>IF(Lançamentos!M428="","",Lançamentos!M428)</f>
        <v/>
      </c>
      <c r="N430" s="72" t="str">
        <f>IF(Lançamentos!N428="","",Lançamentos!N428)</f>
        <v/>
      </c>
      <c r="O430" s="73" t="str">
        <f>IF(Lançamentos!O428="","",Lançamentos!O428)</f>
        <v/>
      </c>
      <c r="P430" s="71" t="str">
        <f>IF(Lançamentos!P428="","",Lançamentos!P428)</f>
        <v/>
      </c>
      <c r="Q430" s="75" t="str">
        <f>IF(Lançamentos!Q428="","",Lançamentos!Q428)</f>
        <v/>
      </c>
      <c r="R430" s="73" t="str">
        <f>IF(Lançamentos!R428="","",Lançamentos!R428)</f>
        <v/>
      </c>
      <c r="S430" s="74" t="str">
        <f>IF(Lançamentos!S428="","",Lançamentos!S428)</f>
        <v/>
      </c>
    </row>
    <row r="431" spans="1:19" ht="24.95" customHeight="1" x14ac:dyDescent="0.25">
      <c r="A431" s="33">
        <v>425</v>
      </c>
      <c r="B431" s="77" t="str">
        <f>IFERROR(E431&amp;"-"&amp;COUNTIF($E$7:E431,E431),"")</f>
        <v>-419</v>
      </c>
      <c r="C431" s="70" t="str">
        <f t="shared" si="6"/>
        <v/>
      </c>
      <c r="D431" s="72" t="str">
        <f>IF(Lançamentos!D429="","",Lançamentos!D429)</f>
        <v/>
      </c>
      <c r="E431" s="73" t="str">
        <f>IF(Lançamentos!E429="","",Lançamentos!E429)</f>
        <v/>
      </c>
      <c r="F431" s="73" t="str">
        <f>IF(Lançamentos!F429="","",Lançamentos!F429)</f>
        <v/>
      </c>
      <c r="G431" s="74" t="str">
        <f>IF(Lançamentos!G429="","",Lançamentos!G429)</f>
        <v/>
      </c>
      <c r="H431" s="74" t="str">
        <f>IF(Lançamentos!H429="","",Lançamentos!H429)</f>
        <v/>
      </c>
      <c r="I431" s="74" t="str">
        <f>IF(Lançamentos!I429="","",Lançamentos!I429)</f>
        <v/>
      </c>
      <c r="J431" s="74" t="str">
        <f>IF(Lançamentos!J429="","",Lançamentos!J429)</f>
        <v/>
      </c>
      <c r="K431" s="74" t="str">
        <f>IF(Lançamentos!K429="","",Lançamentos!K429)</f>
        <v/>
      </c>
      <c r="L431" s="72" t="str">
        <f>IF(Lançamentos!L429="","",Lançamentos!L429)</f>
        <v/>
      </c>
      <c r="M431" s="74" t="str">
        <f>IF(Lançamentos!M429="","",Lançamentos!M429)</f>
        <v/>
      </c>
      <c r="N431" s="72" t="str">
        <f>IF(Lançamentos!N429="","",Lançamentos!N429)</f>
        <v/>
      </c>
      <c r="O431" s="73" t="str">
        <f>IF(Lançamentos!O429="","",Lançamentos!O429)</f>
        <v/>
      </c>
      <c r="P431" s="71" t="str">
        <f>IF(Lançamentos!P429="","",Lançamentos!P429)</f>
        <v/>
      </c>
      <c r="Q431" s="75" t="str">
        <f>IF(Lançamentos!Q429="","",Lançamentos!Q429)</f>
        <v/>
      </c>
      <c r="R431" s="73" t="str">
        <f>IF(Lançamentos!R429="","",Lançamentos!R429)</f>
        <v/>
      </c>
      <c r="S431" s="74" t="str">
        <f>IF(Lançamentos!S429="","",Lançamentos!S429)</f>
        <v/>
      </c>
    </row>
    <row r="432" spans="1:19" ht="24.95" customHeight="1" x14ac:dyDescent="0.25">
      <c r="A432" s="33">
        <v>426</v>
      </c>
      <c r="B432" s="77" t="str">
        <f>IFERROR(E432&amp;"-"&amp;COUNTIF($E$7:E432,E432),"")</f>
        <v>-420</v>
      </c>
      <c r="C432" s="70" t="str">
        <f t="shared" si="6"/>
        <v/>
      </c>
      <c r="D432" s="72" t="str">
        <f>IF(Lançamentos!D430="","",Lançamentos!D430)</f>
        <v/>
      </c>
      <c r="E432" s="73" t="str">
        <f>IF(Lançamentos!E430="","",Lançamentos!E430)</f>
        <v/>
      </c>
      <c r="F432" s="73" t="str">
        <f>IF(Lançamentos!F430="","",Lançamentos!F430)</f>
        <v/>
      </c>
      <c r="G432" s="74" t="str">
        <f>IF(Lançamentos!G430="","",Lançamentos!G430)</f>
        <v/>
      </c>
      <c r="H432" s="74" t="str">
        <f>IF(Lançamentos!H430="","",Lançamentos!H430)</f>
        <v/>
      </c>
      <c r="I432" s="74" t="str">
        <f>IF(Lançamentos!I430="","",Lançamentos!I430)</f>
        <v/>
      </c>
      <c r="J432" s="74" t="str">
        <f>IF(Lançamentos!J430="","",Lançamentos!J430)</f>
        <v/>
      </c>
      <c r="K432" s="74" t="str">
        <f>IF(Lançamentos!K430="","",Lançamentos!K430)</f>
        <v/>
      </c>
      <c r="L432" s="72" t="str">
        <f>IF(Lançamentos!L430="","",Lançamentos!L430)</f>
        <v/>
      </c>
      <c r="M432" s="74" t="str">
        <f>IF(Lançamentos!M430="","",Lançamentos!M430)</f>
        <v/>
      </c>
      <c r="N432" s="72" t="str">
        <f>IF(Lançamentos!N430="","",Lançamentos!N430)</f>
        <v/>
      </c>
      <c r="O432" s="73" t="str">
        <f>IF(Lançamentos!O430="","",Lançamentos!O430)</f>
        <v/>
      </c>
      <c r="P432" s="71" t="str">
        <f>IF(Lançamentos!P430="","",Lançamentos!P430)</f>
        <v/>
      </c>
      <c r="Q432" s="75" t="str">
        <f>IF(Lançamentos!Q430="","",Lançamentos!Q430)</f>
        <v/>
      </c>
      <c r="R432" s="73" t="str">
        <f>IF(Lançamentos!R430="","",Lançamentos!R430)</f>
        <v/>
      </c>
      <c r="S432" s="74" t="str">
        <f>IF(Lançamentos!S430="","",Lançamentos!S430)</f>
        <v/>
      </c>
    </row>
    <row r="433" spans="1:19" ht="24.95" customHeight="1" x14ac:dyDescent="0.25">
      <c r="A433" s="33">
        <v>427</v>
      </c>
      <c r="B433" s="77" t="str">
        <f>IFERROR(E433&amp;"-"&amp;COUNTIF($E$7:E433,E433),"")</f>
        <v>-421</v>
      </c>
      <c r="C433" s="70" t="str">
        <f t="shared" si="6"/>
        <v/>
      </c>
      <c r="D433" s="72" t="str">
        <f>IF(Lançamentos!D431="","",Lançamentos!D431)</f>
        <v/>
      </c>
      <c r="E433" s="73" t="str">
        <f>IF(Lançamentos!E431="","",Lançamentos!E431)</f>
        <v/>
      </c>
      <c r="F433" s="73" t="str">
        <f>IF(Lançamentos!F431="","",Lançamentos!F431)</f>
        <v/>
      </c>
      <c r="G433" s="74" t="str">
        <f>IF(Lançamentos!G431="","",Lançamentos!G431)</f>
        <v/>
      </c>
      <c r="H433" s="74" t="str">
        <f>IF(Lançamentos!H431="","",Lançamentos!H431)</f>
        <v/>
      </c>
      <c r="I433" s="74" t="str">
        <f>IF(Lançamentos!I431="","",Lançamentos!I431)</f>
        <v/>
      </c>
      <c r="J433" s="74" t="str">
        <f>IF(Lançamentos!J431="","",Lançamentos!J431)</f>
        <v/>
      </c>
      <c r="K433" s="74" t="str">
        <f>IF(Lançamentos!K431="","",Lançamentos!K431)</f>
        <v/>
      </c>
      <c r="L433" s="72" t="str">
        <f>IF(Lançamentos!L431="","",Lançamentos!L431)</f>
        <v/>
      </c>
      <c r="M433" s="74" t="str">
        <f>IF(Lançamentos!M431="","",Lançamentos!M431)</f>
        <v/>
      </c>
      <c r="N433" s="72" t="str">
        <f>IF(Lançamentos!N431="","",Lançamentos!N431)</f>
        <v/>
      </c>
      <c r="O433" s="73" t="str">
        <f>IF(Lançamentos!O431="","",Lançamentos!O431)</f>
        <v/>
      </c>
      <c r="P433" s="71" t="str">
        <f>IF(Lançamentos!P431="","",Lançamentos!P431)</f>
        <v/>
      </c>
      <c r="Q433" s="75" t="str">
        <f>IF(Lançamentos!Q431="","",Lançamentos!Q431)</f>
        <v/>
      </c>
      <c r="R433" s="73" t="str">
        <f>IF(Lançamentos!R431="","",Lançamentos!R431)</f>
        <v/>
      </c>
      <c r="S433" s="74" t="str">
        <f>IF(Lançamentos!S431="","",Lançamentos!S431)</f>
        <v/>
      </c>
    </row>
    <row r="434" spans="1:19" ht="24.95" customHeight="1" x14ac:dyDescent="0.25">
      <c r="A434" s="33">
        <v>428</v>
      </c>
      <c r="B434" s="77" t="str">
        <f>IFERROR(E434&amp;"-"&amp;COUNTIF($E$7:E434,E434),"")</f>
        <v>-422</v>
      </c>
      <c r="C434" s="70" t="str">
        <f t="shared" si="6"/>
        <v/>
      </c>
      <c r="D434" s="72" t="str">
        <f>IF(Lançamentos!D432="","",Lançamentos!D432)</f>
        <v/>
      </c>
      <c r="E434" s="73" t="str">
        <f>IF(Lançamentos!E432="","",Lançamentos!E432)</f>
        <v/>
      </c>
      <c r="F434" s="73" t="str">
        <f>IF(Lançamentos!F432="","",Lançamentos!F432)</f>
        <v/>
      </c>
      <c r="G434" s="74" t="str">
        <f>IF(Lançamentos!G432="","",Lançamentos!G432)</f>
        <v/>
      </c>
      <c r="H434" s="74" t="str">
        <f>IF(Lançamentos!H432="","",Lançamentos!H432)</f>
        <v/>
      </c>
      <c r="I434" s="74" t="str">
        <f>IF(Lançamentos!I432="","",Lançamentos!I432)</f>
        <v/>
      </c>
      <c r="J434" s="74" t="str">
        <f>IF(Lançamentos!J432="","",Lançamentos!J432)</f>
        <v/>
      </c>
      <c r="K434" s="74" t="str">
        <f>IF(Lançamentos!K432="","",Lançamentos!K432)</f>
        <v/>
      </c>
      <c r="L434" s="72" t="str">
        <f>IF(Lançamentos!L432="","",Lançamentos!L432)</f>
        <v/>
      </c>
      <c r="M434" s="74" t="str">
        <f>IF(Lançamentos!M432="","",Lançamentos!M432)</f>
        <v/>
      </c>
      <c r="N434" s="72" t="str">
        <f>IF(Lançamentos!N432="","",Lançamentos!N432)</f>
        <v/>
      </c>
      <c r="O434" s="73" t="str">
        <f>IF(Lançamentos!O432="","",Lançamentos!O432)</f>
        <v/>
      </c>
      <c r="P434" s="71" t="str">
        <f>IF(Lançamentos!P432="","",Lançamentos!P432)</f>
        <v/>
      </c>
      <c r="Q434" s="75" t="str">
        <f>IF(Lançamentos!Q432="","",Lançamentos!Q432)</f>
        <v/>
      </c>
      <c r="R434" s="73" t="str">
        <f>IF(Lançamentos!R432="","",Lançamentos!R432)</f>
        <v/>
      </c>
      <c r="S434" s="74" t="str">
        <f>IF(Lançamentos!S432="","",Lançamentos!S432)</f>
        <v/>
      </c>
    </row>
    <row r="435" spans="1:19" ht="24.95" customHeight="1" x14ac:dyDescent="0.25">
      <c r="A435" s="33">
        <v>429</v>
      </c>
      <c r="B435" s="77" t="str">
        <f>IFERROR(E435&amp;"-"&amp;COUNTIF($E$7:E435,E435),"")</f>
        <v>-423</v>
      </c>
      <c r="C435" s="70" t="str">
        <f t="shared" si="6"/>
        <v/>
      </c>
      <c r="D435" s="72" t="str">
        <f>IF(Lançamentos!D433="","",Lançamentos!D433)</f>
        <v/>
      </c>
      <c r="E435" s="73" t="str">
        <f>IF(Lançamentos!E433="","",Lançamentos!E433)</f>
        <v/>
      </c>
      <c r="F435" s="73" t="str">
        <f>IF(Lançamentos!F433="","",Lançamentos!F433)</f>
        <v/>
      </c>
      <c r="G435" s="74" t="str">
        <f>IF(Lançamentos!G433="","",Lançamentos!G433)</f>
        <v/>
      </c>
      <c r="H435" s="74" t="str">
        <f>IF(Lançamentos!H433="","",Lançamentos!H433)</f>
        <v/>
      </c>
      <c r="I435" s="74" t="str">
        <f>IF(Lançamentos!I433="","",Lançamentos!I433)</f>
        <v/>
      </c>
      <c r="J435" s="74" t="str">
        <f>IF(Lançamentos!J433="","",Lançamentos!J433)</f>
        <v/>
      </c>
      <c r="K435" s="74" t="str">
        <f>IF(Lançamentos!K433="","",Lançamentos!K433)</f>
        <v/>
      </c>
      <c r="L435" s="72" t="str">
        <f>IF(Lançamentos!L433="","",Lançamentos!L433)</f>
        <v/>
      </c>
      <c r="M435" s="74" t="str">
        <f>IF(Lançamentos!M433="","",Lançamentos!M433)</f>
        <v/>
      </c>
      <c r="N435" s="72" t="str">
        <f>IF(Lançamentos!N433="","",Lançamentos!N433)</f>
        <v/>
      </c>
      <c r="O435" s="73" t="str">
        <f>IF(Lançamentos!O433="","",Lançamentos!O433)</f>
        <v/>
      </c>
      <c r="P435" s="71" t="str">
        <f>IF(Lançamentos!P433="","",Lançamentos!P433)</f>
        <v/>
      </c>
      <c r="Q435" s="75" t="str">
        <f>IF(Lançamentos!Q433="","",Lançamentos!Q433)</f>
        <v/>
      </c>
      <c r="R435" s="73" t="str">
        <f>IF(Lançamentos!R433="","",Lançamentos!R433)</f>
        <v/>
      </c>
      <c r="S435" s="74" t="str">
        <f>IF(Lançamentos!S433="","",Lançamentos!S433)</f>
        <v/>
      </c>
    </row>
    <row r="436" spans="1:19" ht="24.95" customHeight="1" x14ac:dyDescent="0.25">
      <c r="A436" s="33">
        <v>430</v>
      </c>
      <c r="B436" s="77" t="str">
        <f>IFERROR(E436&amp;"-"&amp;COUNTIF($E$7:E436,E436),"")</f>
        <v>-424</v>
      </c>
      <c r="C436" s="70" t="str">
        <f t="shared" si="6"/>
        <v/>
      </c>
      <c r="D436" s="72" t="str">
        <f>IF(Lançamentos!D434="","",Lançamentos!D434)</f>
        <v/>
      </c>
      <c r="E436" s="73" t="str">
        <f>IF(Lançamentos!E434="","",Lançamentos!E434)</f>
        <v/>
      </c>
      <c r="F436" s="73" t="str">
        <f>IF(Lançamentos!F434="","",Lançamentos!F434)</f>
        <v/>
      </c>
      <c r="G436" s="74" t="str">
        <f>IF(Lançamentos!G434="","",Lançamentos!G434)</f>
        <v/>
      </c>
      <c r="H436" s="74" t="str">
        <f>IF(Lançamentos!H434="","",Lançamentos!H434)</f>
        <v/>
      </c>
      <c r="I436" s="74" t="str">
        <f>IF(Lançamentos!I434="","",Lançamentos!I434)</f>
        <v/>
      </c>
      <c r="J436" s="74" t="str">
        <f>IF(Lançamentos!J434="","",Lançamentos!J434)</f>
        <v/>
      </c>
      <c r="K436" s="74" t="str">
        <f>IF(Lançamentos!K434="","",Lançamentos!K434)</f>
        <v/>
      </c>
      <c r="L436" s="72" t="str">
        <f>IF(Lançamentos!L434="","",Lançamentos!L434)</f>
        <v/>
      </c>
      <c r="M436" s="74" t="str">
        <f>IF(Lançamentos!M434="","",Lançamentos!M434)</f>
        <v/>
      </c>
      <c r="N436" s="72" t="str">
        <f>IF(Lançamentos!N434="","",Lançamentos!N434)</f>
        <v/>
      </c>
      <c r="O436" s="73" t="str">
        <f>IF(Lançamentos!O434="","",Lançamentos!O434)</f>
        <v/>
      </c>
      <c r="P436" s="71" t="str">
        <f>IF(Lançamentos!P434="","",Lançamentos!P434)</f>
        <v/>
      </c>
      <c r="Q436" s="75" t="str">
        <f>IF(Lançamentos!Q434="","",Lançamentos!Q434)</f>
        <v/>
      </c>
      <c r="R436" s="73" t="str">
        <f>IF(Lançamentos!R434="","",Lançamentos!R434)</f>
        <v/>
      </c>
      <c r="S436" s="74" t="str">
        <f>IF(Lançamentos!S434="","",Lançamentos!S434)</f>
        <v/>
      </c>
    </row>
    <row r="437" spans="1:19" ht="24.95" customHeight="1" x14ac:dyDescent="0.25">
      <c r="A437" s="33">
        <v>431</v>
      </c>
      <c r="B437" s="77" t="str">
        <f>IFERROR(E437&amp;"-"&amp;COUNTIF($E$7:E437,E437),"")</f>
        <v>-425</v>
      </c>
      <c r="C437" s="70" t="str">
        <f t="shared" si="6"/>
        <v/>
      </c>
      <c r="D437" s="72" t="str">
        <f>IF(Lançamentos!D435="","",Lançamentos!D435)</f>
        <v/>
      </c>
      <c r="E437" s="73" t="str">
        <f>IF(Lançamentos!E435="","",Lançamentos!E435)</f>
        <v/>
      </c>
      <c r="F437" s="73" t="str">
        <f>IF(Lançamentos!F435="","",Lançamentos!F435)</f>
        <v/>
      </c>
      <c r="G437" s="74" t="str">
        <f>IF(Lançamentos!G435="","",Lançamentos!G435)</f>
        <v/>
      </c>
      <c r="H437" s="74" t="str">
        <f>IF(Lançamentos!H435="","",Lançamentos!H435)</f>
        <v/>
      </c>
      <c r="I437" s="74" t="str">
        <f>IF(Lançamentos!I435="","",Lançamentos!I435)</f>
        <v/>
      </c>
      <c r="J437" s="74" t="str">
        <f>IF(Lançamentos!J435="","",Lançamentos!J435)</f>
        <v/>
      </c>
      <c r="K437" s="74" t="str">
        <f>IF(Lançamentos!K435="","",Lançamentos!K435)</f>
        <v/>
      </c>
      <c r="L437" s="72" t="str">
        <f>IF(Lançamentos!L435="","",Lançamentos!L435)</f>
        <v/>
      </c>
      <c r="M437" s="74" t="str">
        <f>IF(Lançamentos!M435="","",Lançamentos!M435)</f>
        <v/>
      </c>
      <c r="N437" s="72" t="str">
        <f>IF(Lançamentos!N435="","",Lançamentos!N435)</f>
        <v/>
      </c>
      <c r="O437" s="73" t="str">
        <f>IF(Lançamentos!O435="","",Lançamentos!O435)</f>
        <v/>
      </c>
      <c r="P437" s="71" t="str">
        <f>IF(Lançamentos!P435="","",Lançamentos!P435)</f>
        <v/>
      </c>
      <c r="Q437" s="75" t="str">
        <f>IF(Lançamentos!Q435="","",Lançamentos!Q435)</f>
        <v/>
      </c>
      <c r="R437" s="73" t="str">
        <f>IF(Lançamentos!R435="","",Lançamentos!R435)</f>
        <v/>
      </c>
      <c r="S437" s="74" t="str">
        <f>IF(Lançamentos!S435="","",Lançamentos!S435)</f>
        <v/>
      </c>
    </row>
    <row r="438" spans="1:19" ht="24.95" customHeight="1" x14ac:dyDescent="0.25">
      <c r="A438" s="33">
        <v>432</v>
      </c>
      <c r="B438" s="77" t="str">
        <f>IFERROR(E438&amp;"-"&amp;COUNTIF($E$7:E438,E438),"")</f>
        <v>-426</v>
      </c>
      <c r="C438" s="70" t="str">
        <f t="shared" si="6"/>
        <v/>
      </c>
      <c r="D438" s="72" t="str">
        <f>IF(Lançamentos!D436="","",Lançamentos!D436)</f>
        <v/>
      </c>
      <c r="E438" s="73" t="str">
        <f>IF(Lançamentos!E436="","",Lançamentos!E436)</f>
        <v/>
      </c>
      <c r="F438" s="73" t="str">
        <f>IF(Lançamentos!F436="","",Lançamentos!F436)</f>
        <v/>
      </c>
      <c r="G438" s="74" t="str">
        <f>IF(Lançamentos!G436="","",Lançamentos!G436)</f>
        <v/>
      </c>
      <c r="H438" s="74" t="str">
        <f>IF(Lançamentos!H436="","",Lançamentos!H436)</f>
        <v/>
      </c>
      <c r="I438" s="74" t="str">
        <f>IF(Lançamentos!I436="","",Lançamentos!I436)</f>
        <v/>
      </c>
      <c r="J438" s="74" t="str">
        <f>IF(Lançamentos!J436="","",Lançamentos!J436)</f>
        <v/>
      </c>
      <c r="K438" s="74" t="str">
        <f>IF(Lançamentos!K436="","",Lançamentos!K436)</f>
        <v/>
      </c>
      <c r="L438" s="72" t="str">
        <f>IF(Lançamentos!L436="","",Lançamentos!L436)</f>
        <v/>
      </c>
      <c r="M438" s="74" t="str">
        <f>IF(Lançamentos!M436="","",Lançamentos!M436)</f>
        <v/>
      </c>
      <c r="N438" s="72" t="str">
        <f>IF(Lançamentos!N436="","",Lançamentos!N436)</f>
        <v/>
      </c>
      <c r="O438" s="73" t="str">
        <f>IF(Lançamentos!O436="","",Lançamentos!O436)</f>
        <v/>
      </c>
      <c r="P438" s="71" t="str">
        <f>IF(Lançamentos!P436="","",Lançamentos!P436)</f>
        <v/>
      </c>
      <c r="Q438" s="75" t="str">
        <f>IF(Lançamentos!Q436="","",Lançamentos!Q436)</f>
        <v/>
      </c>
      <c r="R438" s="73" t="str">
        <f>IF(Lançamentos!R436="","",Lançamentos!R436)</f>
        <v/>
      </c>
      <c r="S438" s="74" t="str">
        <f>IF(Lançamentos!S436="","",Lançamentos!S436)</f>
        <v/>
      </c>
    </row>
    <row r="439" spans="1:19" ht="24.95" customHeight="1" x14ac:dyDescent="0.25">
      <c r="A439" s="33">
        <v>433</v>
      </c>
      <c r="B439" s="77" t="str">
        <f>IFERROR(E439&amp;"-"&amp;COUNTIF($E$7:E439,E439),"")</f>
        <v>-427</v>
      </c>
      <c r="C439" s="70" t="str">
        <f t="shared" si="6"/>
        <v/>
      </c>
      <c r="D439" s="72" t="str">
        <f>IF(Lançamentos!D437="","",Lançamentos!D437)</f>
        <v/>
      </c>
      <c r="E439" s="73" t="str">
        <f>IF(Lançamentos!E437="","",Lançamentos!E437)</f>
        <v/>
      </c>
      <c r="F439" s="73" t="str">
        <f>IF(Lançamentos!F437="","",Lançamentos!F437)</f>
        <v/>
      </c>
      <c r="G439" s="74" t="str">
        <f>IF(Lançamentos!G437="","",Lançamentos!G437)</f>
        <v/>
      </c>
      <c r="H439" s="74" t="str">
        <f>IF(Lançamentos!H437="","",Lançamentos!H437)</f>
        <v/>
      </c>
      <c r="I439" s="74" t="str">
        <f>IF(Lançamentos!I437="","",Lançamentos!I437)</f>
        <v/>
      </c>
      <c r="J439" s="74" t="str">
        <f>IF(Lançamentos!J437="","",Lançamentos!J437)</f>
        <v/>
      </c>
      <c r="K439" s="74" t="str">
        <f>IF(Lançamentos!K437="","",Lançamentos!K437)</f>
        <v/>
      </c>
      <c r="L439" s="72" t="str">
        <f>IF(Lançamentos!L437="","",Lançamentos!L437)</f>
        <v/>
      </c>
      <c r="M439" s="74" t="str">
        <f>IF(Lançamentos!M437="","",Lançamentos!M437)</f>
        <v/>
      </c>
      <c r="N439" s="72" t="str">
        <f>IF(Lançamentos!N437="","",Lançamentos!N437)</f>
        <v/>
      </c>
      <c r="O439" s="73" t="str">
        <f>IF(Lançamentos!O437="","",Lançamentos!O437)</f>
        <v/>
      </c>
      <c r="P439" s="71" t="str">
        <f>IF(Lançamentos!P437="","",Lançamentos!P437)</f>
        <v/>
      </c>
      <c r="Q439" s="75" t="str">
        <f>IF(Lançamentos!Q437="","",Lançamentos!Q437)</f>
        <v/>
      </c>
      <c r="R439" s="73" t="str">
        <f>IF(Lançamentos!R437="","",Lançamentos!R437)</f>
        <v/>
      </c>
      <c r="S439" s="74" t="str">
        <f>IF(Lançamentos!S437="","",Lançamentos!S437)</f>
        <v/>
      </c>
    </row>
    <row r="440" spans="1:19" ht="24.95" customHeight="1" x14ac:dyDescent="0.25">
      <c r="A440" s="33">
        <v>434</v>
      </c>
      <c r="B440" s="77" t="str">
        <f>IFERROR(E440&amp;"-"&amp;COUNTIF($E$7:E440,E440),"")</f>
        <v>-428</v>
      </c>
      <c r="C440" s="70" t="str">
        <f t="shared" si="6"/>
        <v/>
      </c>
      <c r="D440" s="72" t="str">
        <f>IF(Lançamentos!D438="","",Lançamentos!D438)</f>
        <v/>
      </c>
      <c r="E440" s="73" t="str">
        <f>IF(Lançamentos!E438="","",Lançamentos!E438)</f>
        <v/>
      </c>
      <c r="F440" s="73" t="str">
        <f>IF(Lançamentos!F438="","",Lançamentos!F438)</f>
        <v/>
      </c>
      <c r="G440" s="74" t="str">
        <f>IF(Lançamentos!G438="","",Lançamentos!G438)</f>
        <v/>
      </c>
      <c r="H440" s="74" t="str">
        <f>IF(Lançamentos!H438="","",Lançamentos!H438)</f>
        <v/>
      </c>
      <c r="I440" s="74" t="str">
        <f>IF(Lançamentos!I438="","",Lançamentos!I438)</f>
        <v/>
      </c>
      <c r="J440" s="74" t="str">
        <f>IF(Lançamentos!J438="","",Lançamentos!J438)</f>
        <v/>
      </c>
      <c r="K440" s="74" t="str">
        <f>IF(Lançamentos!K438="","",Lançamentos!K438)</f>
        <v/>
      </c>
      <c r="L440" s="72" t="str">
        <f>IF(Lançamentos!L438="","",Lançamentos!L438)</f>
        <v/>
      </c>
      <c r="M440" s="74" t="str">
        <f>IF(Lançamentos!M438="","",Lançamentos!M438)</f>
        <v/>
      </c>
      <c r="N440" s="72" t="str">
        <f>IF(Lançamentos!N438="","",Lançamentos!N438)</f>
        <v/>
      </c>
      <c r="O440" s="73" t="str">
        <f>IF(Lançamentos!O438="","",Lançamentos!O438)</f>
        <v/>
      </c>
      <c r="P440" s="71" t="str">
        <f>IF(Lançamentos!P438="","",Lançamentos!P438)</f>
        <v/>
      </c>
      <c r="Q440" s="75" t="str">
        <f>IF(Lançamentos!Q438="","",Lançamentos!Q438)</f>
        <v/>
      </c>
      <c r="R440" s="73" t="str">
        <f>IF(Lançamentos!R438="","",Lançamentos!R438)</f>
        <v/>
      </c>
      <c r="S440" s="74" t="str">
        <f>IF(Lançamentos!S438="","",Lançamentos!S438)</f>
        <v/>
      </c>
    </row>
    <row r="441" spans="1:19" ht="24.95" customHeight="1" x14ac:dyDescent="0.25">
      <c r="A441" s="33">
        <v>435</v>
      </c>
      <c r="B441" s="77" t="str">
        <f>IFERROR(E441&amp;"-"&amp;COUNTIF($E$7:E441,E441),"")</f>
        <v>-429</v>
      </c>
      <c r="C441" s="70" t="str">
        <f t="shared" si="6"/>
        <v/>
      </c>
      <c r="D441" s="72" t="str">
        <f>IF(Lançamentos!D439="","",Lançamentos!D439)</f>
        <v/>
      </c>
      <c r="E441" s="73" t="str">
        <f>IF(Lançamentos!E439="","",Lançamentos!E439)</f>
        <v/>
      </c>
      <c r="F441" s="73" t="str">
        <f>IF(Lançamentos!F439="","",Lançamentos!F439)</f>
        <v/>
      </c>
      <c r="G441" s="74" t="str">
        <f>IF(Lançamentos!G439="","",Lançamentos!G439)</f>
        <v/>
      </c>
      <c r="H441" s="74" t="str">
        <f>IF(Lançamentos!H439="","",Lançamentos!H439)</f>
        <v/>
      </c>
      <c r="I441" s="74" t="str">
        <f>IF(Lançamentos!I439="","",Lançamentos!I439)</f>
        <v/>
      </c>
      <c r="J441" s="74" t="str">
        <f>IF(Lançamentos!J439="","",Lançamentos!J439)</f>
        <v/>
      </c>
      <c r="K441" s="74" t="str">
        <f>IF(Lançamentos!K439="","",Lançamentos!K439)</f>
        <v/>
      </c>
      <c r="L441" s="72" t="str">
        <f>IF(Lançamentos!L439="","",Lançamentos!L439)</f>
        <v/>
      </c>
      <c r="M441" s="74" t="str">
        <f>IF(Lançamentos!M439="","",Lançamentos!M439)</f>
        <v/>
      </c>
      <c r="N441" s="72" t="str">
        <f>IF(Lançamentos!N439="","",Lançamentos!N439)</f>
        <v/>
      </c>
      <c r="O441" s="73" t="str">
        <f>IF(Lançamentos!O439="","",Lançamentos!O439)</f>
        <v/>
      </c>
      <c r="P441" s="71" t="str">
        <f>IF(Lançamentos!P439="","",Lançamentos!P439)</f>
        <v/>
      </c>
      <c r="Q441" s="75" t="str">
        <f>IF(Lançamentos!Q439="","",Lançamentos!Q439)</f>
        <v/>
      </c>
      <c r="R441" s="73" t="str">
        <f>IF(Lançamentos!R439="","",Lançamentos!R439)</f>
        <v/>
      </c>
      <c r="S441" s="74" t="str">
        <f>IF(Lançamentos!S439="","",Lançamentos!S439)</f>
        <v/>
      </c>
    </row>
    <row r="442" spans="1:19" ht="24.95" customHeight="1" x14ac:dyDescent="0.25">
      <c r="A442" s="33">
        <v>436</v>
      </c>
      <c r="B442" s="77" t="str">
        <f>IFERROR(E442&amp;"-"&amp;COUNTIF($E$7:E442,E442),"")</f>
        <v>-430</v>
      </c>
      <c r="C442" s="70" t="str">
        <f t="shared" si="6"/>
        <v/>
      </c>
      <c r="D442" s="72" t="str">
        <f>IF(Lançamentos!D440="","",Lançamentos!D440)</f>
        <v/>
      </c>
      <c r="E442" s="73" t="str">
        <f>IF(Lançamentos!E440="","",Lançamentos!E440)</f>
        <v/>
      </c>
      <c r="F442" s="73" t="str">
        <f>IF(Lançamentos!F440="","",Lançamentos!F440)</f>
        <v/>
      </c>
      <c r="G442" s="74" t="str">
        <f>IF(Lançamentos!G440="","",Lançamentos!G440)</f>
        <v/>
      </c>
      <c r="H442" s="74" t="str">
        <f>IF(Lançamentos!H440="","",Lançamentos!H440)</f>
        <v/>
      </c>
      <c r="I442" s="74" t="str">
        <f>IF(Lançamentos!I440="","",Lançamentos!I440)</f>
        <v/>
      </c>
      <c r="J442" s="74" t="str">
        <f>IF(Lançamentos!J440="","",Lançamentos!J440)</f>
        <v/>
      </c>
      <c r="K442" s="74" t="str">
        <f>IF(Lançamentos!K440="","",Lançamentos!K440)</f>
        <v/>
      </c>
      <c r="L442" s="72" t="str">
        <f>IF(Lançamentos!L440="","",Lançamentos!L440)</f>
        <v/>
      </c>
      <c r="M442" s="74" t="str">
        <f>IF(Lançamentos!M440="","",Lançamentos!M440)</f>
        <v/>
      </c>
      <c r="N442" s="72" t="str">
        <f>IF(Lançamentos!N440="","",Lançamentos!N440)</f>
        <v/>
      </c>
      <c r="O442" s="73" t="str">
        <f>IF(Lançamentos!O440="","",Lançamentos!O440)</f>
        <v/>
      </c>
      <c r="P442" s="71" t="str">
        <f>IF(Lançamentos!P440="","",Lançamentos!P440)</f>
        <v/>
      </c>
      <c r="Q442" s="75" t="str">
        <f>IF(Lançamentos!Q440="","",Lançamentos!Q440)</f>
        <v/>
      </c>
      <c r="R442" s="73" t="str">
        <f>IF(Lançamentos!R440="","",Lançamentos!R440)</f>
        <v/>
      </c>
      <c r="S442" s="74" t="str">
        <f>IF(Lançamentos!S440="","",Lançamentos!S440)</f>
        <v/>
      </c>
    </row>
    <row r="443" spans="1:19" ht="24.95" customHeight="1" x14ac:dyDescent="0.25">
      <c r="A443" s="33">
        <v>437</v>
      </c>
      <c r="B443" s="77" t="str">
        <f>IFERROR(E443&amp;"-"&amp;COUNTIF($E$7:E443,E443),"")</f>
        <v>-431</v>
      </c>
      <c r="C443" s="70" t="str">
        <f t="shared" si="6"/>
        <v/>
      </c>
      <c r="D443" s="72" t="str">
        <f>IF(Lançamentos!D441="","",Lançamentos!D441)</f>
        <v/>
      </c>
      <c r="E443" s="73" t="str">
        <f>IF(Lançamentos!E441="","",Lançamentos!E441)</f>
        <v/>
      </c>
      <c r="F443" s="73" t="str">
        <f>IF(Lançamentos!F441="","",Lançamentos!F441)</f>
        <v/>
      </c>
      <c r="G443" s="74" t="str">
        <f>IF(Lançamentos!G441="","",Lançamentos!G441)</f>
        <v/>
      </c>
      <c r="H443" s="74" t="str">
        <f>IF(Lançamentos!H441="","",Lançamentos!H441)</f>
        <v/>
      </c>
      <c r="I443" s="74" t="str">
        <f>IF(Lançamentos!I441="","",Lançamentos!I441)</f>
        <v/>
      </c>
      <c r="J443" s="74" t="str">
        <f>IF(Lançamentos!J441="","",Lançamentos!J441)</f>
        <v/>
      </c>
      <c r="K443" s="74" t="str">
        <f>IF(Lançamentos!K441="","",Lançamentos!K441)</f>
        <v/>
      </c>
      <c r="L443" s="72" t="str">
        <f>IF(Lançamentos!L441="","",Lançamentos!L441)</f>
        <v/>
      </c>
      <c r="M443" s="74" t="str">
        <f>IF(Lançamentos!M441="","",Lançamentos!M441)</f>
        <v/>
      </c>
      <c r="N443" s="72" t="str">
        <f>IF(Lançamentos!N441="","",Lançamentos!N441)</f>
        <v/>
      </c>
      <c r="O443" s="73" t="str">
        <f>IF(Lançamentos!O441="","",Lançamentos!O441)</f>
        <v/>
      </c>
      <c r="P443" s="71" t="str">
        <f>IF(Lançamentos!P441="","",Lançamentos!P441)</f>
        <v/>
      </c>
      <c r="Q443" s="75" t="str">
        <f>IF(Lançamentos!Q441="","",Lançamentos!Q441)</f>
        <v/>
      </c>
      <c r="R443" s="73" t="str">
        <f>IF(Lançamentos!R441="","",Lançamentos!R441)</f>
        <v/>
      </c>
      <c r="S443" s="74" t="str">
        <f>IF(Lançamentos!S441="","",Lançamentos!S441)</f>
        <v/>
      </c>
    </row>
    <row r="444" spans="1:19" ht="24.95" customHeight="1" x14ac:dyDescent="0.25">
      <c r="A444" s="33">
        <v>438</v>
      </c>
      <c r="B444" s="77" t="str">
        <f>IFERROR(E444&amp;"-"&amp;COUNTIF($E$7:E444,E444),"")</f>
        <v>-432</v>
      </c>
      <c r="C444" s="70" t="str">
        <f t="shared" si="6"/>
        <v/>
      </c>
      <c r="D444" s="72" t="str">
        <f>IF(Lançamentos!D442="","",Lançamentos!D442)</f>
        <v/>
      </c>
      <c r="E444" s="73" t="str">
        <f>IF(Lançamentos!E442="","",Lançamentos!E442)</f>
        <v/>
      </c>
      <c r="F444" s="73" t="str">
        <f>IF(Lançamentos!F442="","",Lançamentos!F442)</f>
        <v/>
      </c>
      <c r="G444" s="74" t="str">
        <f>IF(Lançamentos!G442="","",Lançamentos!G442)</f>
        <v/>
      </c>
      <c r="H444" s="74" t="str">
        <f>IF(Lançamentos!H442="","",Lançamentos!H442)</f>
        <v/>
      </c>
      <c r="I444" s="74" t="str">
        <f>IF(Lançamentos!I442="","",Lançamentos!I442)</f>
        <v/>
      </c>
      <c r="J444" s="74" t="str">
        <f>IF(Lançamentos!J442="","",Lançamentos!J442)</f>
        <v/>
      </c>
      <c r="K444" s="74" t="str">
        <f>IF(Lançamentos!K442="","",Lançamentos!K442)</f>
        <v/>
      </c>
      <c r="L444" s="72" t="str">
        <f>IF(Lançamentos!L442="","",Lançamentos!L442)</f>
        <v/>
      </c>
      <c r="M444" s="74" t="str">
        <f>IF(Lançamentos!M442="","",Lançamentos!M442)</f>
        <v/>
      </c>
      <c r="N444" s="72" t="str">
        <f>IF(Lançamentos!N442="","",Lançamentos!N442)</f>
        <v/>
      </c>
      <c r="O444" s="73" t="str">
        <f>IF(Lançamentos!O442="","",Lançamentos!O442)</f>
        <v/>
      </c>
      <c r="P444" s="71" t="str">
        <f>IF(Lançamentos!P442="","",Lançamentos!P442)</f>
        <v/>
      </c>
      <c r="Q444" s="75" t="str">
        <f>IF(Lançamentos!Q442="","",Lançamentos!Q442)</f>
        <v/>
      </c>
      <c r="R444" s="73" t="str">
        <f>IF(Lançamentos!R442="","",Lançamentos!R442)</f>
        <v/>
      </c>
      <c r="S444" s="74" t="str">
        <f>IF(Lançamentos!S442="","",Lançamentos!S442)</f>
        <v/>
      </c>
    </row>
    <row r="445" spans="1:19" ht="24.95" customHeight="1" x14ac:dyDescent="0.25">
      <c r="A445" s="33">
        <v>439</v>
      </c>
      <c r="B445" s="77" t="str">
        <f>IFERROR(E445&amp;"-"&amp;COUNTIF($E$7:E445,E445),"")</f>
        <v>-433</v>
      </c>
      <c r="C445" s="70" t="str">
        <f t="shared" si="6"/>
        <v/>
      </c>
      <c r="D445" s="72" t="str">
        <f>IF(Lançamentos!D443="","",Lançamentos!D443)</f>
        <v/>
      </c>
      <c r="E445" s="73" t="str">
        <f>IF(Lançamentos!E443="","",Lançamentos!E443)</f>
        <v/>
      </c>
      <c r="F445" s="73" t="str">
        <f>IF(Lançamentos!F443="","",Lançamentos!F443)</f>
        <v/>
      </c>
      <c r="G445" s="74" t="str">
        <f>IF(Lançamentos!G443="","",Lançamentos!G443)</f>
        <v/>
      </c>
      <c r="H445" s="74" t="str">
        <f>IF(Lançamentos!H443="","",Lançamentos!H443)</f>
        <v/>
      </c>
      <c r="I445" s="74" t="str">
        <f>IF(Lançamentos!I443="","",Lançamentos!I443)</f>
        <v/>
      </c>
      <c r="J445" s="74" t="str">
        <f>IF(Lançamentos!J443="","",Lançamentos!J443)</f>
        <v/>
      </c>
      <c r="K445" s="74" t="str">
        <f>IF(Lançamentos!K443="","",Lançamentos!K443)</f>
        <v/>
      </c>
      <c r="L445" s="72" t="str">
        <f>IF(Lançamentos!L443="","",Lançamentos!L443)</f>
        <v/>
      </c>
      <c r="M445" s="74" t="str">
        <f>IF(Lançamentos!M443="","",Lançamentos!M443)</f>
        <v/>
      </c>
      <c r="N445" s="72" t="str">
        <f>IF(Lançamentos!N443="","",Lançamentos!N443)</f>
        <v/>
      </c>
      <c r="O445" s="73" t="str">
        <f>IF(Lançamentos!O443="","",Lançamentos!O443)</f>
        <v/>
      </c>
      <c r="P445" s="71" t="str">
        <f>IF(Lançamentos!P443="","",Lançamentos!P443)</f>
        <v/>
      </c>
      <c r="Q445" s="75" t="str">
        <f>IF(Lançamentos!Q443="","",Lançamentos!Q443)</f>
        <v/>
      </c>
      <c r="R445" s="73" t="str">
        <f>IF(Lançamentos!R443="","",Lançamentos!R443)</f>
        <v/>
      </c>
      <c r="S445" s="74" t="str">
        <f>IF(Lançamentos!S443="","",Lançamentos!S443)</f>
        <v/>
      </c>
    </row>
    <row r="446" spans="1:19" ht="24.95" customHeight="1" x14ac:dyDescent="0.25">
      <c r="A446" s="33">
        <v>440</v>
      </c>
      <c r="B446" s="77" t="str">
        <f>IFERROR(E446&amp;"-"&amp;COUNTIF($E$7:E446,E446),"")</f>
        <v>-434</v>
      </c>
      <c r="C446" s="70" t="str">
        <f t="shared" si="6"/>
        <v/>
      </c>
      <c r="D446" s="72" t="str">
        <f>IF(Lançamentos!D444="","",Lançamentos!D444)</f>
        <v/>
      </c>
      <c r="E446" s="73" t="str">
        <f>IF(Lançamentos!E444="","",Lançamentos!E444)</f>
        <v/>
      </c>
      <c r="F446" s="73" t="str">
        <f>IF(Lançamentos!F444="","",Lançamentos!F444)</f>
        <v/>
      </c>
      <c r="G446" s="74" t="str">
        <f>IF(Lançamentos!G444="","",Lançamentos!G444)</f>
        <v/>
      </c>
      <c r="H446" s="74" t="str">
        <f>IF(Lançamentos!H444="","",Lançamentos!H444)</f>
        <v/>
      </c>
      <c r="I446" s="74" t="str">
        <f>IF(Lançamentos!I444="","",Lançamentos!I444)</f>
        <v/>
      </c>
      <c r="J446" s="74" t="str">
        <f>IF(Lançamentos!J444="","",Lançamentos!J444)</f>
        <v/>
      </c>
      <c r="K446" s="74" t="str">
        <f>IF(Lançamentos!K444="","",Lançamentos!K444)</f>
        <v/>
      </c>
      <c r="L446" s="72" t="str">
        <f>IF(Lançamentos!L444="","",Lançamentos!L444)</f>
        <v/>
      </c>
      <c r="M446" s="74" t="str">
        <f>IF(Lançamentos!M444="","",Lançamentos!M444)</f>
        <v/>
      </c>
      <c r="N446" s="72" t="str">
        <f>IF(Lançamentos!N444="","",Lançamentos!N444)</f>
        <v/>
      </c>
      <c r="O446" s="73" t="str">
        <f>IF(Lançamentos!O444="","",Lançamentos!O444)</f>
        <v/>
      </c>
      <c r="P446" s="71" t="str">
        <f>IF(Lançamentos!P444="","",Lançamentos!P444)</f>
        <v/>
      </c>
      <c r="Q446" s="75" t="str">
        <f>IF(Lançamentos!Q444="","",Lançamentos!Q444)</f>
        <v/>
      </c>
      <c r="R446" s="73" t="str">
        <f>IF(Lançamentos!R444="","",Lançamentos!R444)</f>
        <v/>
      </c>
      <c r="S446" s="74" t="str">
        <f>IF(Lançamentos!S444="","",Lançamentos!S444)</f>
        <v/>
      </c>
    </row>
    <row r="447" spans="1:19" ht="24.95" customHeight="1" x14ac:dyDescent="0.25">
      <c r="A447" s="33">
        <v>441</v>
      </c>
      <c r="B447" s="77" t="str">
        <f>IFERROR(E447&amp;"-"&amp;COUNTIF($E$7:E447,E447),"")</f>
        <v>-435</v>
      </c>
      <c r="C447" s="70" t="str">
        <f t="shared" si="6"/>
        <v/>
      </c>
      <c r="D447" s="72" t="str">
        <f>IF(Lançamentos!D445="","",Lançamentos!D445)</f>
        <v/>
      </c>
      <c r="E447" s="73" t="str">
        <f>IF(Lançamentos!E445="","",Lançamentos!E445)</f>
        <v/>
      </c>
      <c r="F447" s="73" t="str">
        <f>IF(Lançamentos!F445="","",Lançamentos!F445)</f>
        <v/>
      </c>
      <c r="G447" s="74" t="str">
        <f>IF(Lançamentos!G445="","",Lançamentos!G445)</f>
        <v/>
      </c>
      <c r="H447" s="74" t="str">
        <f>IF(Lançamentos!H445="","",Lançamentos!H445)</f>
        <v/>
      </c>
      <c r="I447" s="74" t="str">
        <f>IF(Lançamentos!I445="","",Lançamentos!I445)</f>
        <v/>
      </c>
      <c r="J447" s="74" t="str">
        <f>IF(Lançamentos!J445="","",Lançamentos!J445)</f>
        <v/>
      </c>
      <c r="K447" s="74" t="str">
        <f>IF(Lançamentos!K445="","",Lançamentos!K445)</f>
        <v/>
      </c>
      <c r="L447" s="72" t="str">
        <f>IF(Lançamentos!L445="","",Lançamentos!L445)</f>
        <v/>
      </c>
      <c r="M447" s="74" t="str">
        <f>IF(Lançamentos!M445="","",Lançamentos!M445)</f>
        <v/>
      </c>
      <c r="N447" s="72" t="str">
        <f>IF(Lançamentos!N445="","",Lançamentos!N445)</f>
        <v/>
      </c>
      <c r="O447" s="73" t="str">
        <f>IF(Lançamentos!O445="","",Lançamentos!O445)</f>
        <v/>
      </c>
      <c r="P447" s="71" t="str">
        <f>IF(Lançamentos!P445="","",Lançamentos!P445)</f>
        <v/>
      </c>
      <c r="Q447" s="75" t="str">
        <f>IF(Lançamentos!Q445="","",Lançamentos!Q445)</f>
        <v/>
      </c>
      <c r="R447" s="73" t="str">
        <f>IF(Lançamentos!R445="","",Lançamentos!R445)</f>
        <v/>
      </c>
      <c r="S447" s="74" t="str">
        <f>IF(Lançamentos!S445="","",Lançamentos!S445)</f>
        <v/>
      </c>
    </row>
    <row r="448" spans="1:19" ht="24.95" customHeight="1" x14ac:dyDescent="0.25">
      <c r="A448" s="33">
        <v>442</v>
      </c>
      <c r="B448" s="77" t="str">
        <f>IFERROR(E448&amp;"-"&amp;COUNTIF($E$7:E448,E448),"")</f>
        <v>-436</v>
      </c>
      <c r="C448" s="70" t="str">
        <f t="shared" si="6"/>
        <v/>
      </c>
      <c r="D448" s="72" t="str">
        <f>IF(Lançamentos!D446="","",Lançamentos!D446)</f>
        <v/>
      </c>
      <c r="E448" s="73" t="str">
        <f>IF(Lançamentos!E446="","",Lançamentos!E446)</f>
        <v/>
      </c>
      <c r="F448" s="73" t="str">
        <f>IF(Lançamentos!F446="","",Lançamentos!F446)</f>
        <v/>
      </c>
      <c r="G448" s="74" t="str">
        <f>IF(Lançamentos!G446="","",Lançamentos!G446)</f>
        <v/>
      </c>
      <c r="H448" s="74" t="str">
        <f>IF(Lançamentos!H446="","",Lançamentos!H446)</f>
        <v/>
      </c>
      <c r="I448" s="74" t="str">
        <f>IF(Lançamentos!I446="","",Lançamentos!I446)</f>
        <v/>
      </c>
      <c r="J448" s="74" t="str">
        <f>IF(Lançamentos!J446="","",Lançamentos!J446)</f>
        <v/>
      </c>
      <c r="K448" s="74" t="str">
        <f>IF(Lançamentos!K446="","",Lançamentos!K446)</f>
        <v/>
      </c>
      <c r="L448" s="72" t="str">
        <f>IF(Lançamentos!L446="","",Lançamentos!L446)</f>
        <v/>
      </c>
      <c r="M448" s="74" t="str">
        <f>IF(Lançamentos!M446="","",Lançamentos!M446)</f>
        <v/>
      </c>
      <c r="N448" s="72" t="str">
        <f>IF(Lançamentos!N446="","",Lançamentos!N446)</f>
        <v/>
      </c>
      <c r="O448" s="73" t="str">
        <f>IF(Lançamentos!O446="","",Lançamentos!O446)</f>
        <v/>
      </c>
      <c r="P448" s="71" t="str">
        <f>IF(Lançamentos!P446="","",Lançamentos!P446)</f>
        <v/>
      </c>
      <c r="Q448" s="75" t="str">
        <f>IF(Lançamentos!Q446="","",Lançamentos!Q446)</f>
        <v/>
      </c>
      <c r="R448" s="73" t="str">
        <f>IF(Lançamentos!R446="","",Lançamentos!R446)</f>
        <v/>
      </c>
      <c r="S448" s="74" t="str">
        <f>IF(Lançamentos!S446="","",Lançamentos!S446)</f>
        <v/>
      </c>
    </row>
    <row r="449" spans="1:19" ht="24.95" customHeight="1" x14ac:dyDescent="0.25">
      <c r="A449" s="33">
        <v>443</v>
      </c>
      <c r="B449" s="77" t="str">
        <f>IFERROR(E449&amp;"-"&amp;COUNTIF($E$7:E449,E449),"")</f>
        <v>-437</v>
      </c>
      <c r="C449" s="70" t="str">
        <f t="shared" si="6"/>
        <v/>
      </c>
      <c r="D449" s="72" t="str">
        <f>IF(Lançamentos!D447="","",Lançamentos!D447)</f>
        <v/>
      </c>
      <c r="E449" s="73" t="str">
        <f>IF(Lançamentos!E447="","",Lançamentos!E447)</f>
        <v/>
      </c>
      <c r="F449" s="73" t="str">
        <f>IF(Lançamentos!F447="","",Lançamentos!F447)</f>
        <v/>
      </c>
      <c r="G449" s="74" t="str">
        <f>IF(Lançamentos!G447="","",Lançamentos!G447)</f>
        <v/>
      </c>
      <c r="H449" s="74" t="str">
        <f>IF(Lançamentos!H447="","",Lançamentos!H447)</f>
        <v/>
      </c>
      <c r="I449" s="74" t="str">
        <f>IF(Lançamentos!I447="","",Lançamentos!I447)</f>
        <v/>
      </c>
      <c r="J449" s="74" t="str">
        <f>IF(Lançamentos!J447="","",Lançamentos!J447)</f>
        <v/>
      </c>
      <c r="K449" s="74" t="str">
        <f>IF(Lançamentos!K447="","",Lançamentos!K447)</f>
        <v/>
      </c>
      <c r="L449" s="72" t="str">
        <f>IF(Lançamentos!L447="","",Lançamentos!L447)</f>
        <v/>
      </c>
      <c r="M449" s="74" t="str">
        <f>IF(Lançamentos!M447="","",Lançamentos!M447)</f>
        <v/>
      </c>
      <c r="N449" s="72" t="str">
        <f>IF(Lançamentos!N447="","",Lançamentos!N447)</f>
        <v/>
      </c>
      <c r="O449" s="73" t="str">
        <f>IF(Lançamentos!O447="","",Lançamentos!O447)</f>
        <v/>
      </c>
      <c r="P449" s="71" t="str">
        <f>IF(Lançamentos!P447="","",Lançamentos!P447)</f>
        <v/>
      </c>
      <c r="Q449" s="75" t="str">
        <f>IF(Lançamentos!Q447="","",Lançamentos!Q447)</f>
        <v/>
      </c>
      <c r="R449" s="73" t="str">
        <f>IF(Lançamentos!R447="","",Lançamentos!R447)</f>
        <v/>
      </c>
      <c r="S449" s="74" t="str">
        <f>IF(Lançamentos!S447="","",Lançamentos!S447)</f>
        <v/>
      </c>
    </row>
    <row r="450" spans="1:19" ht="24.95" customHeight="1" x14ac:dyDescent="0.25">
      <c r="A450" s="33">
        <v>444</v>
      </c>
      <c r="B450" s="77" t="str">
        <f>IFERROR(E450&amp;"-"&amp;COUNTIF($E$7:E450,E450),"")</f>
        <v>-438</v>
      </c>
      <c r="C450" s="70" t="str">
        <f t="shared" si="6"/>
        <v/>
      </c>
      <c r="D450" s="72" t="str">
        <f>IF(Lançamentos!D448="","",Lançamentos!D448)</f>
        <v/>
      </c>
      <c r="E450" s="73" t="str">
        <f>IF(Lançamentos!E448="","",Lançamentos!E448)</f>
        <v/>
      </c>
      <c r="F450" s="73" t="str">
        <f>IF(Lançamentos!F448="","",Lançamentos!F448)</f>
        <v/>
      </c>
      <c r="G450" s="74" t="str">
        <f>IF(Lançamentos!G448="","",Lançamentos!G448)</f>
        <v/>
      </c>
      <c r="H450" s="74" t="str">
        <f>IF(Lançamentos!H448="","",Lançamentos!H448)</f>
        <v/>
      </c>
      <c r="I450" s="74" t="str">
        <f>IF(Lançamentos!I448="","",Lançamentos!I448)</f>
        <v/>
      </c>
      <c r="J450" s="74" t="str">
        <f>IF(Lançamentos!J448="","",Lançamentos!J448)</f>
        <v/>
      </c>
      <c r="K450" s="74" t="str">
        <f>IF(Lançamentos!K448="","",Lançamentos!K448)</f>
        <v/>
      </c>
      <c r="L450" s="72" t="str">
        <f>IF(Lançamentos!L448="","",Lançamentos!L448)</f>
        <v/>
      </c>
      <c r="M450" s="74" t="str">
        <f>IF(Lançamentos!M448="","",Lançamentos!M448)</f>
        <v/>
      </c>
      <c r="N450" s="72" t="str">
        <f>IF(Lançamentos!N448="","",Lançamentos!N448)</f>
        <v/>
      </c>
      <c r="O450" s="73" t="str">
        <f>IF(Lançamentos!O448="","",Lançamentos!O448)</f>
        <v/>
      </c>
      <c r="P450" s="71" t="str">
        <f>IF(Lançamentos!P448="","",Lançamentos!P448)</f>
        <v/>
      </c>
      <c r="Q450" s="75" t="str">
        <f>IF(Lançamentos!Q448="","",Lançamentos!Q448)</f>
        <v/>
      </c>
      <c r="R450" s="73" t="str">
        <f>IF(Lançamentos!R448="","",Lançamentos!R448)</f>
        <v/>
      </c>
      <c r="S450" s="74" t="str">
        <f>IF(Lançamentos!S448="","",Lançamentos!S448)</f>
        <v/>
      </c>
    </row>
    <row r="451" spans="1:19" ht="24.95" customHeight="1" x14ac:dyDescent="0.25">
      <c r="A451" s="33">
        <v>445</v>
      </c>
      <c r="B451" s="77" t="str">
        <f>IFERROR(E451&amp;"-"&amp;COUNTIF($E$7:E451,E451),"")</f>
        <v>-439</v>
      </c>
      <c r="C451" s="70" t="str">
        <f t="shared" si="6"/>
        <v/>
      </c>
      <c r="D451" s="72" t="str">
        <f>IF(Lançamentos!D449="","",Lançamentos!D449)</f>
        <v/>
      </c>
      <c r="E451" s="73" t="str">
        <f>IF(Lançamentos!E449="","",Lançamentos!E449)</f>
        <v/>
      </c>
      <c r="F451" s="73" t="str">
        <f>IF(Lançamentos!F449="","",Lançamentos!F449)</f>
        <v/>
      </c>
      <c r="G451" s="74" t="str">
        <f>IF(Lançamentos!G449="","",Lançamentos!G449)</f>
        <v/>
      </c>
      <c r="H451" s="74" t="str">
        <f>IF(Lançamentos!H449="","",Lançamentos!H449)</f>
        <v/>
      </c>
      <c r="I451" s="74" t="str">
        <f>IF(Lançamentos!I449="","",Lançamentos!I449)</f>
        <v/>
      </c>
      <c r="J451" s="74" t="str">
        <f>IF(Lançamentos!J449="","",Lançamentos!J449)</f>
        <v/>
      </c>
      <c r="K451" s="74" t="str">
        <f>IF(Lançamentos!K449="","",Lançamentos!K449)</f>
        <v/>
      </c>
      <c r="L451" s="72" t="str">
        <f>IF(Lançamentos!L449="","",Lançamentos!L449)</f>
        <v/>
      </c>
      <c r="M451" s="74" t="str">
        <f>IF(Lançamentos!M449="","",Lançamentos!M449)</f>
        <v/>
      </c>
      <c r="N451" s="72" t="str">
        <f>IF(Lançamentos!N449="","",Lançamentos!N449)</f>
        <v/>
      </c>
      <c r="O451" s="73" t="str">
        <f>IF(Lançamentos!O449="","",Lançamentos!O449)</f>
        <v/>
      </c>
      <c r="P451" s="71" t="str">
        <f>IF(Lançamentos!P449="","",Lançamentos!P449)</f>
        <v/>
      </c>
      <c r="Q451" s="75" t="str">
        <f>IF(Lançamentos!Q449="","",Lançamentos!Q449)</f>
        <v/>
      </c>
      <c r="R451" s="73" t="str">
        <f>IF(Lançamentos!R449="","",Lançamentos!R449)</f>
        <v/>
      </c>
      <c r="S451" s="74" t="str">
        <f>IF(Lançamentos!S449="","",Lançamentos!S449)</f>
        <v/>
      </c>
    </row>
    <row r="452" spans="1:19" ht="24.95" customHeight="1" x14ac:dyDescent="0.25">
      <c r="A452" s="33">
        <v>446</v>
      </c>
      <c r="B452" s="77" t="str">
        <f>IFERROR(E452&amp;"-"&amp;COUNTIF($E$7:E452,E452),"")</f>
        <v>-440</v>
      </c>
      <c r="C452" s="70" t="str">
        <f t="shared" si="6"/>
        <v/>
      </c>
      <c r="D452" s="72" t="str">
        <f>IF(Lançamentos!D450="","",Lançamentos!D450)</f>
        <v/>
      </c>
      <c r="E452" s="73" t="str">
        <f>IF(Lançamentos!E450="","",Lançamentos!E450)</f>
        <v/>
      </c>
      <c r="F452" s="73" t="str">
        <f>IF(Lançamentos!F450="","",Lançamentos!F450)</f>
        <v/>
      </c>
      <c r="G452" s="74" t="str">
        <f>IF(Lançamentos!G450="","",Lançamentos!G450)</f>
        <v/>
      </c>
      <c r="H452" s="74" t="str">
        <f>IF(Lançamentos!H450="","",Lançamentos!H450)</f>
        <v/>
      </c>
      <c r="I452" s="74" t="str">
        <f>IF(Lançamentos!I450="","",Lançamentos!I450)</f>
        <v/>
      </c>
      <c r="J452" s="74" t="str">
        <f>IF(Lançamentos!J450="","",Lançamentos!J450)</f>
        <v/>
      </c>
      <c r="K452" s="74" t="str">
        <f>IF(Lançamentos!K450="","",Lançamentos!K450)</f>
        <v/>
      </c>
      <c r="L452" s="72" t="str">
        <f>IF(Lançamentos!L450="","",Lançamentos!L450)</f>
        <v/>
      </c>
      <c r="M452" s="74" t="str">
        <f>IF(Lançamentos!M450="","",Lançamentos!M450)</f>
        <v/>
      </c>
      <c r="N452" s="72" t="str">
        <f>IF(Lançamentos!N450="","",Lançamentos!N450)</f>
        <v/>
      </c>
      <c r="O452" s="73" t="str">
        <f>IF(Lançamentos!O450="","",Lançamentos!O450)</f>
        <v/>
      </c>
      <c r="P452" s="71" t="str">
        <f>IF(Lançamentos!P450="","",Lançamentos!P450)</f>
        <v/>
      </c>
      <c r="Q452" s="75" t="str">
        <f>IF(Lançamentos!Q450="","",Lançamentos!Q450)</f>
        <v/>
      </c>
      <c r="R452" s="73" t="str">
        <f>IF(Lançamentos!R450="","",Lançamentos!R450)</f>
        <v/>
      </c>
      <c r="S452" s="74" t="str">
        <f>IF(Lançamentos!S450="","",Lançamentos!S450)</f>
        <v/>
      </c>
    </row>
    <row r="453" spans="1:19" ht="24.95" customHeight="1" x14ac:dyDescent="0.25">
      <c r="A453" s="33">
        <v>447</v>
      </c>
      <c r="B453" s="77" t="str">
        <f>IFERROR(E453&amp;"-"&amp;COUNTIF($E$7:E453,E453),"")</f>
        <v>-441</v>
      </c>
      <c r="C453" s="70" t="str">
        <f t="shared" si="6"/>
        <v/>
      </c>
      <c r="D453" s="72" t="str">
        <f>IF(Lançamentos!D451="","",Lançamentos!D451)</f>
        <v/>
      </c>
      <c r="E453" s="73" t="str">
        <f>IF(Lançamentos!E451="","",Lançamentos!E451)</f>
        <v/>
      </c>
      <c r="F453" s="73" t="str">
        <f>IF(Lançamentos!F451="","",Lançamentos!F451)</f>
        <v/>
      </c>
      <c r="G453" s="74" t="str">
        <f>IF(Lançamentos!G451="","",Lançamentos!G451)</f>
        <v/>
      </c>
      <c r="H453" s="74" t="str">
        <f>IF(Lançamentos!H451="","",Lançamentos!H451)</f>
        <v/>
      </c>
      <c r="I453" s="74" t="str">
        <f>IF(Lançamentos!I451="","",Lançamentos!I451)</f>
        <v/>
      </c>
      <c r="J453" s="74" t="str">
        <f>IF(Lançamentos!J451="","",Lançamentos!J451)</f>
        <v/>
      </c>
      <c r="K453" s="74" t="str">
        <f>IF(Lançamentos!K451="","",Lançamentos!K451)</f>
        <v/>
      </c>
      <c r="L453" s="72" t="str">
        <f>IF(Lançamentos!L451="","",Lançamentos!L451)</f>
        <v/>
      </c>
      <c r="M453" s="74" t="str">
        <f>IF(Lançamentos!M451="","",Lançamentos!M451)</f>
        <v/>
      </c>
      <c r="N453" s="72" t="str">
        <f>IF(Lançamentos!N451="","",Lançamentos!N451)</f>
        <v/>
      </c>
      <c r="O453" s="73" t="str">
        <f>IF(Lançamentos!O451="","",Lançamentos!O451)</f>
        <v/>
      </c>
      <c r="P453" s="71" t="str">
        <f>IF(Lançamentos!P451="","",Lançamentos!P451)</f>
        <v/>
      </c>
      <c r="Q453" s="75" t="str">
        <f>IF(Lançamentos!Q451="","",Lançamentos!Q451)</f>
        <v/>
      </c>
      <c r="R453" s="73" t="str">
        <f>IF(Lançamentos!R451="","",Lançamentos!R451)</f>
        <v/>
      </c>
      <c r="S453" s="74" t="str">
        <f>IF(Lançamentos!S451="","",Lançamentos!S451)</f>
        <v/>
      </c>
    </row>
    <row r="454" spans="1:19" ht="24.95" customHeight="1" x14ac:dyDescent="0.25">
      <c r="A454" s="33">
        <v>448</v>
      </c>
      <c r="B454" s="77" t="str">
        <f>IFERROR(E454&amp;"-"&amp;COUNTIF($E$7:E454,E454),"")</f>
        <v>-442</v>
      </c>
      <c r="C454" s="70" t="str">
        <f t="shared" si="6"/>
        <v/>
      </c>
      <c r="D454" s="72" t="str">
        <f>IF(Lançamentos!D452="","",Lançamentos!D452)</f>
        <v/>
      </c>
      <c r="E454" s="73" t="str">
        <f>IF(Lançamentos!E452="","",Lançamentos!E452)</f>
        <v/>
      </c>
      <c r="F454" s="73" t="str">
        <f>IF(Lançamentos!F452="","",Lançamentos!F452)</f>
        <v/>
      </c>
      <c r="G454" s="74" t="str">
        <f>IF(Lançamentos!G452="","",Lançamentos!G452)</f>
        <v/>
      </c>
      <c r="H454" s="74" t="str">
        <f>IF(Lançamentos!H452="","",Lançamentos!H452)</f>
        <v/>
      </c>
      <c r="I454" s="74" t="str">
        <f>IF(Lançamentos!I452="","",Lançamentos!I452)</f>
        <v/>
      </c>
      <c r="J454" s="74" t="str">
        <f>IF(Lançamentos!J452="","",Lançamentos!J452)</f>
        <v/>
      </c>
      <c r="K454" s="74" t="str">
        <f>IF(Lançamentos!K452="","",Lançamentos!K452)</f>
        <v/>
      </c>
      <c r="L454" s="72" t="str">
        <f>IF(Lançamentos!L452="","",Lançamentos!L452)</f>
        <v/>
      </c>
      <c r="M454" s="74" t="str">
        <f>IF(Lançamentos!M452="","",Lançamentos!M452)</f>
        <v/>
      </c>
      <c r="N454" s="72" t="str">
        <f>IF(Lançamentos!N452="","",Lançamentos!N452)</f>
        <v/>
      </c>
      <c r="O454" s="73" t="str">
        <f>IF(Lançamentos!O452="","",Lançamentos!O452)</f>
        <v/>
      </c>
      <c r="P454" s="71" t="str">
        <f>IF(Lançamentos!P452="","",Lançamentos!P452)</f>
        <v/>
      </c>
      <c r="Q454" s="75" t="str">
        <f>IF(Lançamentos!Q452="","",Lançamentos!Q452)</f>
        <v/>
      </c>
      <c r="R454" s="73" t="str">
        <f>IF(Lançamentos!R452="","",Lançamentos!R452)</f>
        <v/>
      </c>
      <c r="S454" s="74" t="str">
        <f>IF(Lançamentos!S452="","",Lançamentos!S452)</f>
        <v/>
      </c>
    </row>
    <row r="455" spans="1:19" ht="24.95" customHeight="1" x14ac:dyDescent="0.25">
      <c r="A455" s="33">
        <v>449</v>
      </c>
      <c r="B455" s="77" t="str">
        <f>IFERROR(E455&amp;"-"&amp;COUNTIF($E$7:E455,E455),"")</f>
        <v>-443</v>
      </c>
      <c r="C455" s="70" t="str">
        <f t="shared" si="6"/>
        <v/>
      </c>
      <c r="D455" s="72" t="str">
        <f>IF(Lançamentos!D453="","",Lançamentos!D453)</f>
        <v/>
      </c>
      <c r="E455" s="73" t="str">
        <f>IF(Lançamentos!E453="","",Lançamentos!E453)</f>
        <v/>
      </c>
      <c r="F455" s="73" t="str">
        <f>IF(Lançamentos!F453="","",Lançamentos!F453)</f>
        <v/>
      </c>
      <c r="G455" s="74" t="str">
        <f>IF(Lançamentos!G453="","",Lançamentos!G453)</f>
        <v/>
      </c>
      <c r="H455" s="74" t="str">
        <f>IF(Lançamentos!H453="","",Lançamentos!H453)</f>
        <v/>
      </c>
      <c r="I455" s="74" t="str">
        <f>IF(Lançamentos!I453="","",Lançamentos!I453)</f>
        <v/>
      </c>
      <c r="J455" s="74" t="str">
        <f>IF(Lançamentos!J453="","",Lançamentos!J453)</f>
        <v/>
      </c>
      <c r="K455" s="74" t="str">
        <f>IF(Lançamentos!K453="","",Lançamentos!K453)</f>
        <v/>
      </c>
      <c r="L455" s="72" t="str">
        <f>IF(Lançamentos!L453="","",Lançamentos!L453)</f>
        <v/>
      </c>
      <c r="M455" s="74" t="str">
        <f>IF(Lançamentos!M453="","",Lançamentos!M453)</f>
        <v/>
      </c>
      <c r="N455" s="72" t="str">
        <f>IF(Lançamentos!N453="","",Lançamentos!N453)</f>
        <v/>
      </c>
      <c r="O455" s="73" t="str">
        <f>IF(Lançamentos!O453="","",Lançamentos!O453)</f>
        <v/>
      </c>
      <c r="P455" s="71" t="str">
        <f>IF(Lançamentos!P453="","",Lançamentos!P453)</f>
        <v/>
      </c>
      <c r="Q455" s="75" t="str">
        <f>IF(Lançamentos!Q453="","",Lançamentos!Q453)</f>
        <v/>
      </c>
      <c r="R455" s="73" t="str">
        <f>IF(Lançamentos!R453="","",Lançamentos!R453)</f>
        <v/>
      </c>
      <c r="S455" s="74" t="str">
        <f>IF(Lançamentos!S453="","",Lançamentos!S453)</f>
        <v/>
      </c>
    </row>
    <row r="456" spans="1:19" ht="24.95" customHeight="1" x14ac:dyDescent="0.25">
      <c r="A456" s="33">
        <v>450</v>
      </c>
      <c r="B456" s="77" t="str">
        <f>IFERROR(E456&amp;"-"&amp;COUNTIF($E$7:E456,E456),"")</f>
        <v>-444</v>
      </c>
      <c r="C456" s="70" t="str">
        <f t="shared" si="6"/>
        <v/>
      </c>
      <c r="D456" s="72" t="str">
        <f>IF(Lançamentos!D454="","",Lançamentos!D454)</f>
        <v/>
      </c>
      <c r="E456" s="73" t="str">
        <f>IF(Lançamentos!E454="","",Lançamentos!E454)</f>
        <v/>
      </c>
      <c r="F456" s="73" t="str">
        <f>IF(Lançamentos!F454="","",Lançamentos!F454)</f>
        <v/>
      </c>
      <c r="G456" s="74" t="str">
        <f>IF(Lançamentos!G454="","",Lançamentos!G454)</f>
        <v/>
      </c>
      <c r="H456" s="74" t="str">
        <f>IF(Lançamentos!H454="","",Lançamentos!H454)</f>
        <v/>
      </c>
      <c r="I456" s="74" t="str">
        <f>IF(Lançamentos!I454="","",Lançamentos!I454)</f>
        <v/>
      </c>
      <c r="J456" s="74" t="str">
        <f>IF(Lançamentos!J454="","",Lançamentos!J454)</f>
        <v/>
      </c>
      <c r="K456" s="74" t="str">
        <f>IF(Lançamentos!K454="","",Lançamentos!K454)</f>
        <v/>
      </c>
      <c r="L456" s="72" t="str">
        <f>IF(Lançamentos!L454="","",Lançamentos!L454)</f>
        <v/>
      </c>
      <c r="M456" s="74" t="str">
        <f>IF(Lançamentos!M454="","",Lançamentos!M454)</f>
        <v/>
      </c>
      <c r="N456" s="72" t="str">
        <f>IF(Lançamentos!N454="","",Lançamentos!N454)</f>
        <v/>
      </c>
      <c r="O456" s="73" t="str">
        <f>IF(Lançamentos!O454="","",Lançamentos!O454)</f>
        <v/>
      </c>
      <c r="P456" s="71" t="str">
        <f>IF(Lançamentos!P454="","",Lançamentos!P454)</f>
        <v/>
      </c>
      <c r="Q456" s="75" t="str">
        <f>IF(Lançamentos!Q454="","",Lançamentos!Q454)</f>
        <v/>
      </c>
      <c r="R456" s="73" t="str">
        <f>IF(Lançamentos!R454="","",Lançamentos!R454)</f>
        <v/>
      </c>
      <c r="S456" s="74" t="str">
        <f>IF(Lançamentos!S454="","",Lançamentos!S454)</f>
        <v/>
      </c>
    </row>
    <row r="457" spans="1:19" ht="24.95" customHeight="1" x14ac:dyDescent="0.25">
      <c r="A457" s="33">
        <v>451</v>
      </c>
      <c r="B457" s="77" t="str">
        <f>IFERROR(E457&amp;"-"&amp;COUNTIF($E$7:E457,E457),"")</f>
        <v>-445</v>
      </c>
      <c r="C457" s="70" t="str">
        <f t="shared" ref="C457:C520" si="7">IF(D457="","",C456+1)</f>
        <v/>
      </c>
      <c r="D457" s="72" t="str">
        <f>IF(Lançamentos!D455="","",Lançamentos!D455)</f>
        <v/>
      </c>
      <c r="E457" s="73" t="str">
        <f>IF(Lançamentos!E455="","",Lançamentos!E455)</f>
        <v/>
      </c>
      <c r="F457" s="73" t="str">
        <f>IF(Lançamentos!F455="","",Lançamentos!F455)</f>
        <v/>
      </c>
      <c r="G457" s="74" t="str">
        <f>IF(Lançamentos!G455="","",Lançamentos!G455)</f>
        <v/>
      </c>
      <c r="H457" s="74" t="str">
        <f>IF(Lançamentos!H455="","",Lançamentos!H455)</f>
        <v/>
      </c>
      <c r="I457" s="74" t="str">
        <f>IF(Lançamentos!I455="","",Lançamentos!I455)</f>
        <v/>
      </c>
      <c r="J457" s="74" t="str">
        <f>IF(Lançamentos!J455="","",Lançamentos!J455)</f>
        <v/>
      </c>
      <c r="K457" s="74" t="str">
        <f>IF(Lançamentos!K455="","",Lançamentos!K455)</f>
        <v/>
      </c>
      <c r="L457" s="72" t="str">
        <f>IF(Lançamentos!L455="","",Lançamentos!L455)</f>
        <v/>
      </c>
      <c r="M457" s="74" t="str">
        <f>IF(Lançamentos!M455="","",Lançamentos!M455)</f>
        <v/>
      </c>
      <c r="N457" s="72" t="str">
        <f>IF(Lançamentos!N455="","",Lançamentos!N455)</f>
        <v/>
      </c>
      <c r="O457" s="73" t="str">
        <f>IF(Lançamentos!O455="","",Lançamentos!O455)</f>
        <v/>
      </c>
      <c r="P457" s="71" t="str">
        <f>IF(Lançamentos!P455="","",Lançamentos!P455)</f>
        <v/>
      </c>
      <c r="Q457" s="75" t="str">
        <f>IF(Lançamentos!Q455="","",Lançamentos!Q455)</f>
        <v/>
      </c>
      <c r="R457" s="73" t="str">
        <f>IF(Lançamentos!R455="","",Lançamentos!R455)</f>
        <v/>
      </c>
      <c r="S457" s="74" t="str">
        <f>IF(Lançamentos!S455="","",Lançamentos!S455)</f>
        <v/>
      </c>
    </row>
    <row r="458" spans="1:19" ht="24.95" customHeight="1" x14ac:dyDescent="0.25">
      <c r="A458" s="33">
        <v>452</v>
      </c>
      <c r="B458" s="77" t="str">
        <f>IFERROR(E458&amp;"-"&amp;COUNTIF($E$7:E458,E458),"")</f>
        <v>-446</v>
      </c>
      <c r="C458" s="70" t="str">
        <f t="shared" si="7"/>
        <v/>
      </c>
      <c r="D458" s="72" t="str">
        <f>IF(Lançamentos!D456="","",Lançamentos!D456)</f>
        <v/>
      </c>
      <c r="E458" s="73" t="str">
        <f>IF(Lançamentos!E456="","",Lançamentos!E456)</f>
        <v/>
      </c>
      <c r="F458" s="73" t="str">
        <f>IF(Lançamentos!F456="","",Lançamentos!F456)</f>
        <v/>
      </c>
      <c r="G458" s="74" t="str">
        <f>IF(Lançamentos!G456="","",Lançamentos!G456)</f>
        <v/>
      </c>
      <c r="H458" s="74" t="str">
        <f>IF(Lançamentos!H456="","",Lançamentos!H456)</f>
        <v/>
      </c>
      <c r="I458" s="74" t="str">
        <f>IF(Lançamentos!I456="","",Lançamentos!I456)</f>
        <v/>
      </c>
      <c r="J458" s="74" t="str">
        <f>IF(Lançamentos!J456="","",Lançamentos!J456)</f>
        <v/>
      </c>
      <c r="K458" s="74" t="str">
        <f>IF(Lançamentos!K456="","",Lançamentos!K456)</f>
        <v/>
      </c>
      <c r="L458" s="72" t="str">
        <f>IF(Lançamentos!L456="","",Lançamentos!L456)</f>
        <v/>
      </c>
      <c r="M458" s="74" t="str">
        <f>IF(Lançamentos!M456="","",Lançamentos!M456)</f>
        <v/>
      </c>
      <c r="N458" s="72" t="str">
        <f>IF(Lançamentos!N456="","",Lançamentos!N456)</f>
        <v/>
      </c>
      <c r="O458" s="73" t="str">
        <f>IF(Lançamentos!O456="","",Lançamentos!O456)</f>
        <v/>
      </c>
      <c r="P458" s="71" t="str">
        <f>IF(Lançamentos!P456="","",Lançamentos!P456)</f>
        <v/>
      </c>
      <c r="Q458" s="75" t="str">
        <f>IF(Lançamentos!Q456="","",Lançamentos!Q456)</f>
        <v/>
      </c>
      <c r="R458" s="73" t="str">
        <f>IF(Lançamentos!R456="","",Lançamentos!R456)</f>
        <v/>
      </c>
      <c r="S458" s="74" t="str">
        <f>IF(Lançamentos!S456="","",Lançamentos!S456)</f>
        <v/>
      </c>
    </row>
    <row r="459" spans="1:19" ht="24.95" customHeight="1" x14ac:dyDescent="0.25">
      <c r="A459" s="33">
        <v>453</v>
      </c>
      <c r="B459" s="77" t="str">
        <f>IFERROR(E459&amp;"-"&amp;COUNTIF($E$7:E459,E459),"")</f>
        <v>-447</v>
      </c>
      <c r="C459" s="70" t="str">
        <f t="shared" si="7"/>
        <v/>
      </c>
      <c r="D459" s="72" t="str">
        <f>IF(Lançamentos!D457="","",Lançamentos!D457)</f>
        <v/>
      </c>
      <c r="E459" s="73" t="str">
        <f>IF(Lançamentos!E457="","",Lançamentos!E457)</f>
        <v/>
      </c>
      <c r="F459" s="73" t="str">
        <f>IF(Lançamentos!F457="","",Lançamentos!F457)</f>
        <v/>
      </c>
      <c r="G459" s="74" t="str">
        <f>IF(Lançamentos!G457="","",Lançamentos!G457)</f>
        <v/>
      </c>
      <c r="H459" s="74" t="str">
        <f>IF(Lançamentos!H457="","",Lançamentos!H457)</f>
        <v/>
      </c>
      <c r="I459" s="74" t="str">
        <f>IF(Lançamentos!I457="","",Lançamentos!I457)</f>
        <v/>
      </c>
      <c r="J459" s="74" t="str">
        <f>IF(Lançamentos!J457="","",Lançamentos!J457)</f>
        <v/>
      </c>
      <c r="K459" s="74" t="str">
        <f>IF(Lançamentos!K457="","",Lançamentos!K457)</f>
        <v/>
      </c>
      <c r="L459" s="72" t="str">
        <f>IF(Lançamentos!L457="","",Lançamentos!L457)</f>
        <v/>
      </c>
      <c r="M459" s="74" t="str">
        <f>IF(Lançamentos!M457="","",Lançamentos!M457)</f>
        <v/>
      </c>
      <c r="N459" s="72" t="str">
        <f>IF(Lançamentos!N457="","",Lançamentos!N457)</f>
        <v/>
      </c>
      <c r="O459" s="73" t="str">
        <f>IF(Lançamentos!O457="","",Lançamentos!O457)</f>
        <v/>
      </c>
      <c r="P459" s="71" t="str">
        <f>IF(Lançamentos!P457="","",Lançamentos!P457)</f>
        <v/>
      </c>
      <c r="Q459" s="75" t="str">
        <f>IF(Lançamentos!Q457="","",Lançamentos!Q457)</f>
        <v/>
      </c>
      <c r="R459" s="73" t="str">
        <f>IF(Lançamentos!R457="","",Lançamentos!R457)</f>
        <v/>
      </c>
      <c r="S459" s="74" t="str">
        <f>IF(Lançamentos!S457="","",Lançamentos!S457)</f>
        <v/>
      </c>
    </row>
    <row r="460" spans="1:19" ht="24.95" customHeight="1" x14ac:dyDescent="0.25">
      <c r="A460" s="33">
        <v>454</v>
      </c>
      <c r="B460" s="77" t="str">
        <f>IFERROR(E460&amp;"-"&amp;COUNTIF($E$7:E460,E460),"")</f>
        <v>-448</v>
      </c>
      <c r="C460" s="70" t="str">
        <f t="shared" si="7"/>
        <v/>
      </c>
      <c r="D460" s="72" t="str">
        <f>IF(Lançamentos!D458="","",Lançamentos!D458)</f>
        <v/>
      </c>
      <c r="E460" s="73" t="str">
        <f>IF(Lançamentos!E458="","",Lançamentos!E458)</f>
        <v/>
      </c>
      <c r="F460" s="73" t="str">
        <f>IF(Lançamentos!F458="","",Lançamentos!F458)</f>
        <v/>
      </c>
      <c r="G460" s="74" t="str">
        <f>IF(Lançamentos!G458="","",Lançamentos!G458)</f>
        <v/>
      </c>
      <c r="H460" s="74" t="str">
        <f>IF(Lançamentos!H458="","",Lançamentos!H458)</f>
        <v/>
      </c>
      <c r="I460" s="74" t="str">
        <f>IF(Lançamentos!I458="","",Lançamentos!I458)</f>
        <v/>
      </c>
      <c r="J460" s="74" t="str">
        <f>IF(Lançamentos!J458="","",Lançamentos!J458)</f>
        <v/>
      </c>
      <c r="K460" s="74" t="str">
        <f>IF(Lançamentos!K458="","",Lançamentos!K458)</f>
        <v/>
      </c>
      <c r="L460" s="72" t="str">
        <f>IF(Lançamentos!L458="","",Lançamentos!L458)</f>
        <v/>
      </c>
      <c r="M460" s="74" t="str">
        <f>IF(Lançamentos!M458="","",Lançamentos!M458)</f>
        <v/>
      </c>
      <c r="N460" s="72" t="str">
        <f>IF(Lançamentos!N458="","",Lançamentos!N458)</f>
        <v/>
      </c>
      <c r="O460" s="73" t="str">
        <f>IF(Lançamentos!O458="","",Lançamentos!O458)</f>
        <v/>
      </c>
      <c r="P460" s="71" t="str">
        <f>IF(Lançamentos!P458="","",Lançamentos!P458)</f>
        <v/>
      </c>
      <c r="Q460" s="75" t="str">
        <f>IF(Lançamentos!Q458="","",Lançamentos!Q458)</f>
        <v/>
      </c>
      <c r="R460" s="73" t="str">
        <f>IF(Lançamentos!R458="","",Lançamentos!R458)</f>
        <v/>
      </c>
      <c r="S460" s="74" t="str">
        <f>IF(Lançamentos!S458="","",Lançamentos!S458)</f>
        <v/>
      </c>
    </row>
    <row r="461" spans="1:19" ht="24.95" customHeight="1" x14ac:dyDescent="0.25">
      <c r="A461" s="33">
        <v>455</v>
      </c>
      <c r="B461" s="77" t="str">
        <f>IFERROR(E461&amp;"-"&amp;COUNTIF($E$7:E461,E461),"")</f>
        <v>-449</v>
      </c>
      <c r="C461" s="70" t="str">
        <f t="shared" si="7"/>
        <v/>
      </c>
      <c r="D461" s="72" t="str">
        <f>IF(Lançamentos!D459="","",Lançamentos!D459)</f>
        <v/>
      </c>
      <c r="E461" s="73" t="str">
        <f>IF(Lançamentos!E459="","",Lançamentos!E459)</f>
        <v/>
      </c>
      <c r="F461" s="73" t="str">
        <f>IF(Lançamentos!F459="","",Lançamentos!F459)</f>
        <v/>
      </c>
      <c r="G461" s="74" t="str">
        <f>IF(Lançamentos!G459="","",Lançamentos!G459)</f>
        <v/>
      </c>
      <c r="H461" s="74" t="str">
        <f>IF(Lançamentos!H459="","",Lançamentos!H459)</f>
        <v/>
      </c>
      <c r="I461" s="74" t="str">
        <f>IF(Lançamentos!I459="","",Lançamentos!I459)</f>
        <v/>
      </c>
      <c r="J461" s="74" t="str">
        <f>IF(Lançamentos!J459="","",Lançamentos!J459)</f>
        <v/>
      </c>
      <c r="K461" s="74" t="str">
        <f>IF(Lançamentos!K459="","",Lançamentos!K459)</f>
        <v/>
      </c>
      <c r="L461" s="72" t="str">
        <f>IF(Lançamentos!L459="","",Lançamentos!L459)</f>
        <v/>
      </c>
      <c r="M461" s="74" t="str">
        <f>IF(Lançamentos!M459="","",Lançamentos!M459)</f>
        <v/>
      </c>
      <c r="N461" s="72" t="str">
        <f>IF(Lançamentos!N459="","",Lançamentos!N459)</f>
        <v/>
      </c>
      <c r="O461" s="73" t="str">
        <f>IF(Lançamentos!O459="","",Lançamentos!O459)</f>
        <v/>
      </c>
      <c r="P461" s="71" t="str">
        <f>IF(Lançamentos!P459="","",Lançamentos!P459)</f>
        <v/>
      </c>
      <c r="Q461" s="75" t="str">
        <f>IF(Lançamentos!Q459="","",Lançamentos!Q459)</f>
        <v/>
      </c>
      <c r="R461" s="73" t="str">
        <f>IF(Lançamentos!R459="","",Lançamentos!R459)</f>
        <v/>
      </c>
      <c r="S461" s="74" t="str">
        <f>IF(Lançamentos!S459="","",Lançamentos!S459)</f>
        <v/>
      </c>
    </row>
    <row r="462" spans="1:19" ht="24.95" customHeight="1" x14ac:dyDescent="0.25">
      <c r="A462" s="33">
        <v>456</v>
      </c>
      <c r="B462" s="77" t="str">
        <f>IFERROR(E462&amp;"-"&amp;COUNTIF($E$7:E462,E462),"")</f>
        <v>-450</v>
      </c>
      <c r="C462" s="70" t="str">
        <f t="shared" si="7"/>
        <v/>
      </c>
      <c r="D462" s="72" t="str">
        <f>IF(Lançamentos!D460="","",Lançamentos!D460)</f>
        <v/>
      </c>
      <c r="E462" s="73" t="str">
        <f>IF(Lançamentos!E460="","",Lançamentos!E460)</f>
        <v/>
      </c>
      <c r="F462" s="73" t="str">
        <f>IF(Lançamentos!F460="","",Lançamentos!F460)</f>
        <v/>
      </c>
      <c r="G462" s="74" t="str">
        <f>IF(Lançamentos!G460="","",Lançamentos!G460)</f>
        <v/>
      </c>
      <c r="H462" s="74" t="str">
        <f>IF(Lançamentos!H460="","",Lançamentos!H460)</f>
        <v/>
      </c>
      <c r="I462" s="74" t="str">
        <f>IF(Lançamentos!I460="","",Lançamentos!I460)</f>
        <v/>
      </c>
      <c r="J462" s="74" t="str">
        <f>IF(Lançamentos!J460="","",Lançamentos!J460)</f>
        <v/>
      </c>
      <c r="K462" s="74" t="str">
        <f>IF(Lançamentos!K460="","",Lançamentos!K460)</f>
        <v/>
      </c>
      <c r="L462" s="72" t="str">
        <f>IF(Lançamentos!L460="","",Lançamentos!L460)</f>
        <v/>
      </c>
      <c r="M462" s="74" t="str">
        <f>IF(Lançamentos!M460="","",Lançamentos!M460)</f>
        <v/>
      </c>
      <c r="N462" s="72" t="str">
        <f>IF(Lançamentos!N460="","",Lançamentos!N460)</f>
        <v/>
      </c>
      <c r="O462" s="73" t="str">
        <f>IF(Lançamentos!O460="","",Lançamentos!O460)</f>
        <v/>
      </c>
      <c r="P462" s="71" t="str">
        <f>IF(Lançamentos!P460="","",Lançamentos!P460)</f>
        <v/>
      </c>
      <c r="Q462" s="75" t="str">
        <f>IF(Lançamentos!Q460="","",Lançamentos!Q460)</f>
        <v/>
      </c>
      <c r="R462" s="73" t="str">
        <f>IF(Lançamentos!R460="","",Lançamentos!R460)</f>
        <v/>
      </c>
      <c r="S462" s="74" t="str">
        <f>IF(Lançamentos!S460="","",Lançamentos!S460)</f>
        <v/>
      </c>
    </row>
    <row r="463" spans="1:19" ht="24.95" customHeight="1" x14ac:dyDescent="0.25">
      <c r="A463" s="33">
        <v>457</v>
      </c>
      <c r="B463" s="77" t="str">
        <f>IFERROR(E463&amp;"-"&amp;COUNTIF($E$7:E463,E463),"")</f>
        <v>-451</v>
      </c>
      <c r="C463" s="70" t="str">
        <f t="shared" si="7"/>
        <v/>
      </c>
      <c r="D463" s="72" t="str">
        <f>IF(Lançamentos!D461="","",Lançamentos!D461)</f>
        <v/>
      </c>
      <c r="E463" s="73" t="str">
        <f>IF(Lançamentos!E461="","",Lançamentos!E461)</f>
        <v/>
      </c>
      <c r="F463" s="73" t="str">
        <f>IF(Lançamentos!F461="","",Lançamentos!F461)</f>
        <v/>
      </c>
      <c r="G463" s="74" t="str">
        <f>IF(Lançamentos!G461="","",Lançamentos!G461)</f>
        <v/>
      </c>
      <c r="H463" s="74" t="str">
        <f>IF(Lançamentos!H461="","",Lançamentos!H461)</f>
        <v/>
      </c>
      <c r="I463" s="74" t="str">
        <f>IF(Lançamentos!I461="","",Lançamentos!I461)</f>
        <v/>
      </c>
      <c r="J463" s="74" t="str">
        <f>IF(Lançamentos!J461="","",Lançamentos!J461)</f>
        <v/>
      </c>
      <c r="K463" s="74" t="str">
        <f>IF(Lançamentos!K461="","",Lançamentos!K461)</f>
        <v/>
      </c>
      <c r="L463" s="72" t="str">
        <f>IF(Lançamentos!L461="","",Lançamentos!L461)</f>
        <v/>
      </c>
      <c r="M463" s="74" t="str">
        <f>IF(Lançamentos!M461="","",Lançamentos!M461)</f>
        <v/>
      </c>
      <c r="N463" s="72" t="str">
        <f>IF(Lançamentos!N461="","",Lançamentos!N461)</f>
        <v/>
      </c>
      <c r="O463" s="73" t="str">
        <f>IF(Lançamentos!O461="","",Lançamentos!O461)</f>
        <v/>
      </c>
      <c r="P463" s="71" t="str">
        <f>IF(Lançamentos!P461="","",Lançamentos!P461)</f>
        <v/>
      </c>
      <c r="Q463" s="75" t="str">
        <f>IF(Lançamentos!Q461="","",Lançamentos!Q461)</f>
        <v/>
      </c>
      <c r="R463" s="73" t="str">
        <f>IF(Lançamentos!R461="","",Lançamentos!R461)</f>
        <v/>
      </c>
      <c r="S463" s="74" t="str">
        <f>IF(Lançamentos!S461="","",Lançamentos!S461)</f>
        <v/>
      </c>
    </row>
    <row r="464" spans="1:19" ht="24.95" customHeight="1" x14ac:dyDescent="0.25">
      <c r="A464" s="33">
        <v>458</v>
      </c>
      <c r="B464" s="77" t="str">
        <f>IFERROR(E464&amp;"-"&amp;COUNTIF($E$7:E464,E464),"")</f>
        <v>-452</v>
      </c>
      <c r="C464" s="70" t="str">
        <f t="shared" si="7"/>
        <v/>
      </c>
      <c r="D464" s="72" t="str">
        <f>IF(Lançamentos!D462="","",Lançamentos!D462)</f>
        <v/>
      </c>
      <c r="E464" s="73" t="str">
        <f>IF(Lançamentos!E462="","",Lançamentos!E462)</f>
        <v/>
      </c>
      <c r="F464" s="73" t="str">
        <f>IF(Lançamentos!F462="","",Lançamentos!F462)</f>
        <v/>
      </c>
      <c r="G464" s="74" t="str">
        <f>IF(Lançamentos!G462="","",Lançamentos!G462)</f>
        <v/>
      </c>
      <c r="H464" s="74" t="str">
        <f>IF(Lançamentos!H462="","",Lançamentos!H462)</f>
        <v/>
      </c>
      <c r="I464" s="74" t="str">
        <f>IF(Lançamentos!I462="","",Lançamentos!I462)</f>
        <v/>
      </c>
      <c r="J464" s="74" t="str">
        <f>IF(Lançamentos!J462="","",Lançamentos!J462)</f>
        <v/>
      </c>
      <c r="K464" s="74" t="str">
        <f>IF(Lançamentos!K462="","",Lançamentos!K462)</f>
        <v/>
      </c>
      <c r="L464" s="72" t="str">
        <f>IF(Lançamentos!L462="","",Lançamentos!L462)</f>
        <v/>
      </c>
      <c r="M464" s="74" t="str">
        <f>IF(Lançamentos!M462="","",Lançamentos!M462)</f>
        <v/>
      </c>
      <c r="N464" s="72" t="str">
        <f>IF(Lançamentos!N462="","",Lançamentos!N462)</f>
        <v/>
      </c>
      <c r="O464" s="73" t="str">
        <f>IF(Lançamentos!O462="","",Lançamentos!O462)</f>
        <v/>
      </c>
      <c r="P464" s="71" t="str">
        <f>IF(Lançamentos!P462="","",Lançamentos!P462)</f>
        <v/>
      </c>
      <c r="Q464" s="75" t="str">
        <f>IF(Lançamentos!Q462="","",Lançamentos!Q462)</f>
        <v/>
      </c>
      <c r="R464" s="73" t="str">
        <f>IF(Lançamentos!R462="","",Lançamentos!R462)</f>
        <v/>
      </c>
      <c r="S464" s="74" t="str">
        <f>IF(Lançamentos!S462="","",Lançamentos!S462)</f>
        <v/>
      </c>
    </row>
    <row r="465" spans="1:19" ht="24.95" customHeight="1" x14ac:dyDescent="0.25">
      <c r="A465" s="33">
        <v>459</v>
      </c>
      <c r="B465" s="77" t="str">
        <f>IFERROR(E465&amp;"-"&amp;COUNTIF($E$7:E465,E465),"")</f>
        <v>-453</v>
      </c>
      <c r="C465" s="70" t="str">
        <f t="shared" si="7"/>
        <v/>
      </c>
      <c r="D465" s="72" t="str">
        <f>IF(Lançamentos!D463="","",Lançamentos!D463)</f>
        <v/>
      </c>
      <c r="E465" s="73" t="str">
        <f>IF(Lançamentos!E463="","",Lançamentos!E463)</f>
        <v/>
      </c>
      <c r="F465" s="73" t="str">
        <f>IF(Lançamentos!F463="","",Lançamentos!F463)</f>
        <v/>
      </c>
      <c r="G465" s="74" t="str">
        <f>IF(Lançamentos!G463="","",Lançamentos!G463)</f>
        <v/>
      </c>
      <c r="H465" s="74" t="str">
        <f>IF(Lançamentos!H463="","",Lançamentos!H463)</f>
        <v/>
      </c>
      <c r="I465" s="74" t="str">
        <f>IF(Lançamentos!I463="","",Lançamentos!I463)</f>
        <v/>
      </c>
      <c r="J465" s="74" t="str">
        <f>IF(Lançamentos!J463="","",Lançamentos!J463)</f>
        <v/>
      </c>
      <c r="K465" s="74" t="str">
        <f>IF(Lançamentos!K463="","",Lançamentos!K463)</f>
        <v/>
      </c>
      <c r="L465" s="72" t="str">
        <f>IF(Lançamentos!L463="","",Lançamentos!L463)</f>
        <v/>
      </c>
      <c r="M465" s="74" t="str">
        <f>IF(Lançamentos!M463="","",Lançamentos!M463)</f>
        <v/>
      </c>
      <c r="N465" s="72" t="str">
        <f>IF(Lançamentos!N463="","",Lançamentos!N463)</f>
        <v/>
      </c>
      <c r="O465" s="73" t="str">
        <f>IF(Lançamentos!O463="","",Lançamentos!O463)</f>
        <v/>
      </c>
      <c r="P465" s="71" t="str">
        <f>IF(Lançamentos!P463="","",Lançamentos!P463)</f>
        <v/>
      </c>
      <c r="Q465" s="75" t="str">
        <f>IF(Lançamentos!Q463="","",Lançamentos!Q463)</f>
        <v/>
      </c>
      <c r="R465" s="73" t="str">
        <f>IF(Lançamentos!R463="","",Lançamentos!R463)</f>
        <v/>
      </c>
      <c r="S465" s="74" t="str">
        <f>IF(Lançamentos!S463="","",Lançamentos!S463)</f>
        <v/>
      </c>
    </row>
    <row r="466" spans="1:19" ht="24.95" customHeight="1" x14ac:dyDescent="0.25">
      <c r="A466" s="33">
        <v>460</v>
      </c>
      <c r="B466" s="77" t="str">
        <f>IFERROR(E466&amp;"-"&amp;COUNTIF($E$7:E466,E466),"")</f>
        <v>-454</v>
      </c>
      <c r="C466" s="70" t="str">
        <f t="shared" si="7"/>
        <v/>
      </c>
      <c r="D466" s="72" t="str">
        <f>IF(Lançamentos!D464="","",Lançamentos!D464)</f>
        <v/>
      </c>
      <c r="E466" s="73" t="str">
        <f>IF(Lançamentos!E464="","",Lançamentos!E464)</f>
        <v/>
      </c>
      <c r="F466" s="73" t="str">
        <f>IF(Lançamentos!F464="","",Lançamentos!F464)</f>
        <v/>
      </c>
      <c r="G466" s="74" t="str">
        <f>IF(Lançamentos!G464="","",Lançamentos!G464)</f>
        <v/>
      </c>
      <c r="H466" s="74" t="str">
        <f>IF(Lançamentos!H464="","",Lançamentos!H464)</f>
        <v/>
      </c>
      <c r="I466" s="74" t="str">
        <f>IF(Lançamentos!I464="","",Lançamentos!I464)</f>
        <v/>
      </c>
      <c r="J466" s="74" t="str">
        <f>IF(Lançamentos!J464="","",Lançamentos!J464)</f>
        <v/>
      </c>
      <c r="K466" s="74" t="str">
        <f>IF(Lançamentos!K464="","",Lançamentos!K464)</f>
        <v/>
      </c>
      <c r="L466" s="72" t="str">
        <f>IF(Lançamentos!L464="","",Lançamentos!L464)</f>
        <v/>
      </c>
      <c r="M466" s="74" t="str">
        <f>IF(Lançamentos!M464="","",Lançamentos!M464)</f>
        <v/>
      </c>
      <c r="N466" s="72" t="str">
        <f>IF(Lançamentos!N464="","",Lançamentos!N464)</f>
        <v/>
      </c>
      <c r="O466" s="73" t="str">
        <f>IF(Lançamentos!O464="","",Lançamentos!O464)</f>
        <v/>
      </c>
      <c r="P466" s="71" t="str">
        <f>IF(Lançamentos!P464="","",Lançamentos!P464)</f>
        <v/>
      </c>
      <c r="Q466" s="75" t="str">
        <f>IF(Lançamentos!Q464="","",Lançamentos!Q464)</f>
        <v/>
      </c>
      <c r="R466" s="73" t="str">
        <f>IF(Lançamentos!R464="","",Lançamentos!R464)</f>
        <v/>
      </c>
      <c r="S466" s="74" t="str">
        <f>IF(Lançamentos!S464="","",Lançamentos!S464)</f>
        <v/>
      </c>
    </row>
    <row r="467" spans="1:19" ht="24.95" customHeight="1" x14ac:dyDescent="0.25">
      <c r="A467" s="33">
        <v>461</v>
      </c>
      <c r="B467" s="77" t="str">
        <f>IFERROR(E467&amp;"-"&amp;COUNTIF($E$7:E467,E467),"")</f>
        <v>-455</v>
      </c>
      <c r="C467" s="70" t="str">
        <f t="shared" si="7"/>
        <v/>
      </c>
      <c r="D467" s="72" t="str">
        <f>IF(Lançamentos!D465="","",Lançamentos!D465)</f>
        <v/>
      </c>
      <c r="E467" s="73" t="str">
        <f>IF(Lançamentos!E465="","",Lançamentos!E465)</f>
        <v/>
      </c>
      <c r="F467" s="73" t="str">
        <f>IF(Lançamentos!F465="","",Lançamentos!F465)</f>
        <v/>
      </c>
      <c r="G467" s="74" t="str">
        <f>IF(Lançamentos!G465="","",Lançamentos!G465)</f>
        <v/>
      </c>
      <c r="H467" s="74" t="str">
        <f>IF(Lançamentos!H465="","",Lançamentos!H465)</f>
        <v/>
      </c>
      <c r="I467" s="74" t="str">
        <f>IF(Lançamentos!I465="","",Lançamentos!I465)</f>
        <v/>
      </c>
      <c r="J467" s="74" t="str">
        <f>IF(Lançamentos!J465="","",Lançamentos!J465)</f>
        <v/>
      </c>
      <c r="K467" s="74" t="str">
        <f>IF(Lançamentos!K465="","",Lançamentos!K465)</f>
        <v/>
      </c>
      <c r="L467" s="72" t="str">
        <f>IF(Lançamentos!L465="","",Lançamentos!L465)</f>
        <v/>
      </c>
      <c r="M467" s="74" t="str">
        <f>IF(Lançamentos!M465="","",Lançamentos!M465)</f>
        <v/>
      </c>
      <c r="N467" s="72" t="str">
        <f>IF(Lançamentos!N465="","",Lançamentos!N465)</f>
        <v/>
      </c>
      <c r="O467" s="73" t="str">
        <f>IF(Lançamentos!O465="","",Lançamentos!O465)</f>
        <v/>
      </c>
      <c r="P467" s="71" t="str">
        <f>IF(Lançamentos!P465="","",Lançamentos!P465)</f>
        <v/>
      </c>
      <c r="Q467" s="75" t="str">
        <f>IF(Lançamentos!Q465="","",Lançamentos!Q465)</f>
        <v/>
      </c>
      <c r="R467" s="73" t="str">
        <f>IF(Lançamentos!R465="","",Lançamentos!R465)</f>
        <v/>
      </c>
      <c r="S467" s="74" t="str">
        <f>IF(Lançamentos!S465="","",Lançamentos!S465)</f>
        <v/>
      </c>
    </row>
    <row r="468" spans="1:19" ht="24.95" customHeight="1" x14ac:dyDescent="0.25">
      <c r="A468" s="33">
        <v>462</v>
      </c>
      <c r="B468" s="77" t="str">
        <f>IFERROR(E468&amp;"-"&amp;COUNTIF($E$7:E468,E468),"")</f>
        <v>-456</v>
      </c>
      <c r="C468" s="70" t="str">
        <f t="shared" si="7"/>
        <v/>
      </c>
      <c r="D468" s="72" t="str">
        <f>IF(Lançamentos!D466="","",Lançamentos!D466)</f>
        <v/>
      </c>
      <c r="E468" s="73" t="str">
        <f>IF(Lançamentos!E466="","",Lançamentos!E466)</f>
        <v/>
      </c>
      <c r="F468" s="73" t="str">
        <f>IF(Lançamentos!F466="","",Lançamentos!F466)</f>
        <v/>
      </c>
      <c r="G468" s="74" t="str">
        <f>IF(Lançamentos!G466="","",Lançamentos!G466)</f>
        <v/>
      </c>
      <c r="H468" s="74" t="str">
        <f>IF(Lançamentos!H466="","",Lançamentos!H466)</f>
        <v/>
      </c>
      <c r="I468" s="74" t="str">
        <f>IF(Lançamentos!I466="","",Lançamentos!I466)</f>
        <v/>
      </c>
      <c r="J468" s="74" t="str">
        <f>IF(Lançamentos!J466="","",Lançamentos!J466)</f>
        <v/>
      </c>
      <c r="K468" s="74" t="str">
        <f>IF(Lançamentos!K466="","",Lançamentos!K466)</f>
        <v/>
      </c>
      <c r="L468" s="72" t="str">
        <f>IF(Lançamentos!L466="","",Lançamentos!L466)</f>
        <v/>
      </c>
      <c r="M468" s="74" t="str">
        <f>IF(Lançamentos!M466="","",Lançamentos!M466)</f>
        <v/>
      </c>
      <c r="N468" s="72" t="str">
        <f>IF(Lançamentos!N466="","",Lançamentos!N466)</f>
        <v/>
      </c>
      <c r="O468" s="73" t="str">
        <f>IF(Lançamentos!O466="","",Lançamentos!O466)</f>
        <v/>
      </c>
      <c r="P468" s="71" t="str">
        <f>IF(Lançamentos!P466="","",Lançamentos!P466)</f>
        <v/>
      </c>
      <c r="Q468" s="75" t="str">
        <f>IF(Lançamentos!Q466="","",Lançamentos!Q466)</f>
        <v/>
      </c>
      <c r="R468" s="73" t="str">
        <f>IF(Lançamentos!R466="","",Lançamentos!R466)</f>
        <v/>
      </c>
      <c r="S468" s="74" t="str">
        <f>IF(Lançamentos!S466="","",Lançamentos!S466)</f>
        <v/>
      </c>
    </row>
    <row r="469" spans="1:19" ht="24.95" customHeight="1" x14ac:dyDescent="0.25">
      <c r="A469" s="33">
        <v>463</v>
      </c>
      <c r="B469" s="77" t="str">
        <f>IFERROR(E469&amp;"-"&amp;COUNTIF($E$7:E469,E469),"")</f>
        <v>-457</v>
      </c>
      <c r="C469" s="70" t="str">
        <f t="shared" si="7"/>
        <v/>
      </c>
      <c r="D469" s="72" t="str">
        <f>IF(Lançamentos!D467="","",Lançamentos!D467)</f>
        <v/>
      </c>
      <c r="E469" s="73" t="str">
        <f>IF(Lançamentos!E467="","",Lançamentos!E467)</f>
        <v/>
      </c>
      <c r="F469" s="73" t="str">
        <f>IF(Lançamentos!F467="","",Lançamentos!F467)</f>
        <v/>
      </c>
      <c r="G469" s="74" t="str">
        <f>IF(Lançamentos!G467="","",Lançamentos!G467)</f>
        <v/>
      </c>
      <c r="H469" s="74" t="str">
        <f>IF(Lançamentos!H467="","",Lançamentos!H467)</f>
        <v/>
      </c>
      <c r="I469" s="74" t="str">
        <f>IF(Lançamentos!I467="","",Lançamentos!I467)</f>
        <v/>
      </c>
      <c r="J469" s="74" t="str">
        <f>IF(Lançamentos!J467="","",Lançamentos!J467)</f>
        <v/>
      </c>
      <c r="K469" s="74" t="str">
        <f>IF(Lançamentos!K467="","",Lançamentos!K467)</f>
        <v/>
      </c>
      <c r="L469" s="72" t="str">
        <f>IF(Lançamentos!L467="","",Lançamentos!L467)</f>
        <v/>
      </c>
      <c r="M469" s="74" t="str">
        <f>IF(Lançamentos!M467="","",Lançamentos!M467)</f>
        <v/>
      </c>
      <c r="N469" s="72" t="str">
        <f>IF(Lançamentos!N467="","",Lançamentos!N467)</f>
        <v/>
      </c>
      <c r="O469" s="73" t="str">
        <f>IF(Lançamentos!O467="","",Lançamentos!O467)</f>
        <v/>
      </c>
      <c r="P469" s="71" t="str">
        <f>IF(Lançamentos!P467="","",Lançamentos!P467)</f>
        <v/>
      </c>
      <c r="Q469" s="75" t="str">
        <f>IF(Lançamentos!Q467="","",Lançamentos!Q467)</f>
        <v/>
      </c>
      <c r="R469" s="73" t="str">
        <f>IF(Lançamentos!R467="","",Lançamentos!R467)</f>
        <v/>
      </c>
      <c r="S469" s="74" t="str">
        <f>IF(Lançamentos!S467="","",Lançamentos!S467)</f>
        <v/>
      </c>
    </row>
    <row r="470" spans="1:19" ht="24.95" customHeight="1" x14ac:dyDescent="0.25">
      <c r="A470" s="33">
        <v>464</v>
      </c>
      <c r="B470" s="77" t="str">
        <f>IFERROR(E470&amp;"-"&amp;COUNTIF($E$7:E470,E470),"")</f>
        <v>-458</v>
      </c>
      <c r="C470" s="70" t="str">
        <f t="shared" si="7"/>
        <v/>
      </c>
      <c r="D470" s="72" t="str">
        <f>IF(Lançamentos!D468="","",Lançamentos!D468)</f>
        <v/>
      </c>
      <c r="E470" s="73" t="str">
        <f>IF(Lançamentos!E468="","",Lançamentos!E468)</f>
        <v/>
      </c>
      <c r="F470" s="73" t="str">
        <f>IF(Lançamentos!F468="","",Lançamentos!F468)</f>
        <v/>
      </c>
      <c r="G470" s="74" t="str">
        <f>IF(Lançamentos!G468="","",Lançamentos!G468)</f>
        <v/>
      </c>
      <c r="H470" s="74" t="str">
        <f>IF(Lançamentos!H468="","",Lançamentos!H468)</f>
        <v/>
      </c>
      <c r="I470" s="74" t="str">
        <f>IF(Lançamentos!I468="","",Lançamentos!I468)</f>
        <v/>
      </c>
      <c r="J470" s="74" t="str">
        <f>IF(Lançamentos!J468="","",Lançamentos!J468)</f>
        <v/>
      </c>
      <c r="K470" s="74" t="str">
        <f>IF(Lançamentos!K468="","",Lançamentos!K468)</f>
        <v/>
      </c>
      <c r="L470" s="72" t="str">
        <f>IF(Lançamentos!L468="","",Lançamentos!L468)</f>
        <v/>
      </c>
      <c r="M470" s="74" t="str">
        <f>IF(Lançamentos!M468="","",Lançamentos!M468)</f>
        <v/>
      </c>
      <c r="N470" s="72" t="str">
        <f>IF(Lançamentos!N468="","",Lançamentos!N468)</f>
        <v/>
      </c>
      <c r="O470" s="73" t="str">
        <f>IF(Lançamentos!O468="","",Lançamentos!O468)</f>
        <v/>
      </c>
      <c r="P470" s="71" t="str">
        <f>IF(Lançamentos!P468="","",Lançamentos!P468)</f>
        <v/>
      </c>
      <c r="Q470" s="75" t="str">
        <f>IF(Lançamentos!Q468="","",Lançamentos!Q468)</f>
        <v/>
      </c>
      <c r="R470" s="73" t="str">
        <f>IF(Lançamentos!R468="","",Lançamentos!R468)</f>
        <v/>
      </c>
      <c r="S470" s="74" t="str">
        <f>IF(Lançamentos!S468="","",Lançamentos!S468)</f>
        <v/>
      </c>
    </row>
    <row r="471" spans="1:19" ht="24.95" customHeight="1" x14ac:dyDescent="0.25">
      <c r="A471" s="33">
        <v>465</v>
      </c>
      <c r="B471" s="77" t="str">
        <f>IFERROR(E471&amp;"-"&amp;COUNTIF($E$7:E471,E471),"")</f>
        <v>-459</v>
      </c>
      <c r="C471" s="70" t="str">
        <f t="shared" si="7"/>
        <v/>
      </c>
      <c r="D471" s="72" t="str">
        <f>IF(Lançamentos!D469="","",Lançamentos!D469)</f>
        <v/>
      </c>
      <c r="E471" s="73" t="str">
        <f>IF(Lançamentos!E469="","",Lançamentos!E469)</f>
        <v/>
      </c>
      <c r="F471" s="73" t="str">
        <f>IF(Lançamentos!F469="","",Lançamentos!F469)</f>
        <v/>
      </c>
      <c r="G471" s="74" t="str">
        <f>IF(Lançamentos!G469="","",Lançamentos!G469)</f>
        <v/>
      </c>
      <c r="H471" s="74" t="str">
        <f>IF(Lançamentos!H469="","",Lançamentos!H469)</f>
        <v/>
      </c>
      <c r="I471" s="74" t="str">
        <f>IF(Lançamentos!I469="","",Lançamentos!I469)</f>
        <v/>
      </c>
      <c r="J471" s="74" t="str">
        <f>IF(Lançamentos!J469="","",Lançamentos!J469)</f>
        <v/>
      </c>
      <c r="K471" s="74" t="str">
        <f>IF(Lançamentos!K469="","",Lançamentos!K469)</f>
        <v/>
      </c>
      <c r="L471" s="72" t="str">
        <f>IF(Lançamentos!L469="","",Lançamentos!L469)</f>
        <v/>
      </c>
      <c r="M471" s="74" t="str">
        <f>IF(Lançamentos!M469="","",Lançamentos!M469)</f>
        <v/>
      </c>
      <c r="N471" s="72" t="str">
        <f>IF(Lançamentos!N469="","",Lançamentos!N469)</f>
        <v/>
      </c>
      <c r="O471" s="73" t="str">
        <f>IF(Lançamentos!O469="","",Lançamentos!O469)</f>
        <v/>
      </c>
      <c r="P471" s="71" t="str">
        <f>IF(Lançamentos!P469="","",Lançamentos!P469)</f>
        <v/>
      </c>
      <c r="Q471" s="75" t="str">
        <f>IF(Lançamentos!Q469="","",Lançamentos!Q469)</f>
        <v/>
      </c>
      <c r="R471" s="73" t="str">
        <f>IF(Lançamentos!R469="","",Lançamentos!R469)</f>
        <v/>
      </c>
      <c r="S471" s="74" t="str">
        <f>IF(Lançamentos!S469="","",Lançamentos!S469)</f>
        <v/>
      </c>
    </row>
    <row r="472" spans="1:19" ht="24.95" customHeight="1" x14ac:dyDescent="0.25">
      <c r="A472" s="33">
        <v>466</v>
      </c>
      <c r="B472" s="77" t="str">
        <f>IFERROR(E472&amp;"-"&amp;COUNTIF($E$7:E472,E472),"")</f>
        <v>-460</v>
      </c>
      <c r="C472" s="70" t="str">
        <f t="shared" si="7"/>
        <v/>
      </c>
      <c r="D472" s="72" t="str">
        <f>IF(Lançamentos!D470="","",Lançamentos!D470)</f>
        <v/>
      </c>
      <c r="E472" s="73" t="str">
        <f>IF(Lançamentos!E470="","",Lançamentos!E470)</f>
        <v/>
      </c>
      <c r="F472" s="73" t="str">
        <f>IF(Lançamentos!F470="","",Lançamentos!F470)</f>
        <v/>
      </c>
      <c r="G472" s="74" t="str">
        <f>IF(Lançamentos!G470="","",Lançamentos!G470)</f>
        <v/>
      </c>
      <c r="H472" s="74" t="str">
        <f>IF(Lançamentos!H470="","",Lançamentos!H470)</f>
        <v/>
      </c>
      <c r="I472" s="74" t="str">
        <f>IF(Lançamentos!I470="","",Lançamentos!I470)</f>
        <v/>
      </c>
      <c r="J472" s="74" t="str">
        <f>IF(Lançamentos!J470="","",Lançamentos!J470)</f>
        <v/>
      </c>
      <c r="K472" s="74" t="str">
        <f>IF(Lançamentos!K470="","",Lançamentos!K470)</f>
        <v/>
      </c>
      <c r="L472" s="72" t="str">
        <f>IF(Lançamentos!L470="","",Lançamentos!L470)</f>
        <v/>
      </c>
      <c r="M472" s="74" t="str">
        <f>IF(Lançamentos!M470="","",Lançamentos!M470)</f>
        <v/>
      </c>
      <c r="N472" s="72" t="str">
        <f>IF(Lançamentos!N470="","",Lançamentos!N470)</f>
        <v/>
      </c>
      <c r="O472" s="73" t="str">
        <f>IF(Lançamentos!O470="","",Lançamentos!O470)</f>
        <v/>
      </c>
      <c r="P472" s="71" t="str">
        <f>IF(Lançamentos!P470="","",Lançamentos!P470)</f>
        <v/>
      </c>
      <c r="Q472" s="75" t="str">
        <f>IF(Lançamentos!Q470="","",Lançamentos!Q470)</f>
        <v/>
      </c>
      <c r="R472" s="73" t="str">
        <f>IF(Lançamentos!R470="","",Lançamentos!R470)</f>
        <v/>
      </c>
      <c r="S472" s="74" t="str">
        <f>IF(Lançamentos!S470="","",Lançamentos!S470)</f>
        <v/>
      </c>
    </row>
    <row r="473" spans="1:19" ht="24.95" customHeight="1" x14ac:dyDescent="0.25">
      <c r="A473" s="33">
        <v>467</v>
      </c>
      <c r="B473" s="77" t="str">
        <f>IFERROR(E473&amp;"-"&amp;COUNTIF($E$7:E473,E473),"")</f>
        <v>-461</v>
      </c>
      <c r="C473" s="70" t="str">
        <f t="shared" si="7"/>
        <v/>
      </c>
      <c r="D473" s="72" t="str">
        <f>IF(Lançamentos!D471="","",Lançamentos!D471)</f>
        <v/>
      </c>
      <c r="E473" s="73" t="str">
        <f>IF(Lançamentos!E471="","",Lançamentos!E471)</f>
        <v/>
      </c>
      <c r="F473" s="73" t="str">
        <f>IF(Lançamentos!F471="","",Lançamentos!F471)</f>
        <v/>
      </c>
      <c r="G473" s="74" t="str">
        <f>IF(Lançamentos!G471="","",Lançamentos!G471)</f>
        <v/>
      </c>
      <c r="H473" s="74" t="str">
        <f>IF(Lançamentos!H471="","",Lançamentos!H471)</f>
        <v/>
      </c>
      <c r="I473" s="74" t="str">
        <f>IF(Lançamentos!I471="","",Lançamentos!I471)</f>
        <v/>
      </c>
      <c r="J473" s="74" t="str">
        <f>IF(Lançamentos!J471="","",Lançamentos!J471)</f>
        <v/>
      </c>
      <c r="K473" s="74" t="str">
        <f>IF(Lançamentos!K471="","",Lançamentos!K471)</f>
        <v/>
      </c>
      <c r="L473" s="72" t="str">
        <f>IF(Lançamentos!L471="","",Lançamentos!L471)</f>
        <v/>
      </c>
      <c r="M473" s="74" t="str">
        <f>IF(Lançamentos!M471="","",Lançamentos!M471)</f>
        <v/>
      </c>
      <c r="N473" s="72" t="str">
        <f>IF(Lançamentos!N471="","",Lançamentos!N471)</f>
        <v/>
      </c>
      <c r="O473" s="73" t="str">
        <f>IF(Lançamentos!O471="","",Lançamentos!O471)</f>
        <v/>
      </c>
      <c r="P473" s="71" t="str">
        <f>IF(Lançamentos!P471="","",Lançamentos!P471)</f>
        <v/>
      </c>
      <c r="Q473" s="75" t="str">
        <f>IF(Lançamentos!Q471="","",Lançamentos!Q471)</f>
        <v/>
      </c>
      <c r="R473" s="73" t="str">
        <f>IF(Lançamentos!R471="","",Lançamentos!R471)</f>
        <v/>
      </c>
      <c r="S473" s="74" t="str">
        <f>IF(Lançamentos!S471="","",Lançamentos!S471)</f>
        <v/>
      </c>
    </row>
    <row r="474" spans="1:19" ht="24.95" customHeight="1" x14ac:dyDescent="0.25">
      <c r="A474" s="33">
        <v>468</v>
      </c>
      <c r="B474" s="77" t="str">
        <f>IFERROR(E474&amp;"-"&amp;COUNTIF($E$7:E474,E474),"")</f>
        <v>-462</v>
      </c>
      <c r="C474" s="70" t="str">
        <f t="shared" si="7"/>
        <v/>
      </c>
      <c r="D474" s="72" t="str">
        <f>IF(Lançamentos!D472="","",Lançamentos!D472)</f>
        <v/>
      </c>
      <c r="E474" s="73" t="str">
        <f>IF(Lançamentos!E472="","",Lançamentos!E472)</f>
        <v/>
      </c>
      <c r="F474" s="73" t="str">
        <f>IF(Lançamentos!F472="","",Lançamentos!F472)</f>
        <v/>
      </c>
      <c r="G474" s="74" t="str">
        <f>IF(Lançamentos!G472="","",Lançamentos!G472)</f>
        <v/>
      </c>
      <c r="H474" s="74" t="str">
        <f>IF(Lançamentos!H472="","",Lançamentos!H472)</f>
        <v/>
      </c>
      <c r="I474" s="74" t="str">
        <f>IF(Lançamentos!I472="","",Lançamentos!I472)</f>
        <v/>
      </c>
      <c r="J474" s="74" t="str">
        <f>IF(Lançamentos!J472="","",Lançamentos!J472)</f>
        <v/>
      </c>
      <c r="K474" s="74" t="str">
        <f>IF(Lançamentos!K472="","",Lançamentos!K472)</f>
        <v/>
      </c>
      <c r="L474" s="72" t="str">
        <f>IF(Lançamentos!L472="","",Lançamentos!L472)</f>
        <v/>
      </c>
      <c r="M474" s="74" t="str">
        <f>IF(Lançamentos!M472="","",Lançamentos!M472)</f>
        <v/>
      </c>
      <c r="N474" s="72" t="str">
        <f>IF(Lançamentos!N472="","",Lançamentos!N472)</f>
        <v/>
      </c>
      <c r="O474" s="73" t="str">
        <f>IF(Lançamentos!O472="","",Lançamentos!O472)</f>
        <v/>
      </c>
      <c r="P474" s="71" t="str">
        <f>IF(Lançamentos!P472="","",Lançamentos!P472)</f>
        <v/>
      </c>
      <c r="Q474" s="75" t="str">
        <f>IF(Lançamentos!Q472="","",Lançamentos!Q472)</f>
        <v/>
      </c>
      <c r="R474" s="73" t="str">
        <f>IF(Lançamentos!R472="","",Lançamentos!R472)</f>
        <v/>
      </c>
      <c r="S474" s="74" t="str">
        <f>IF(Lançamentos!S472="","",Lançamentos!S472)</f>
        <v/>
      </c>
    </row>
    <row r="475" spans="1:19" ht="24.95" customHeight="1" x14ac:dyDescent="0.25">
      <c r="A475" s="33">
        <v>469</v>
      </c>
      <c r="B475" s="77" t="str">
        <f>IFERROR(E475&amp;"-"&amp;COUNTIF($E$7:E475,E475),"")</f>
        <v>-463</v>
      </c>
      <c r="C475" s="70" t="str">
        <f t="shared" si="7"/>
        <v/>
      </c>
      <c r="D475" s="72" t="str">
        <f>IF(Lançamentos!D473="","",Lançamentos!D473)</f>
        <v/>
      </c>
      <c r="E475" s="73" t="str">
        <f>IF(Lançamentos!E473="","",Lançamentos!E473)</f>
        <v/>
      </c>
      <c r="F475" s="73" t="str">
        <f>IF(Lançamentos!F473="","",Lançamentos!F473)</f>
        <v/>
      </c>
      <c r="G475" s="74" t="str">
        <f>IF(Lançamentos!G473="","",Lançamentos!G473)</f>
        <v/>
      </c>
      <c r="H475" s="74" t="str">
        <f>IF(Lançamentos!H473="","",Lançamentos!H473)</f>
        <v/>
      </c>
      <c r="I475" s="74" t="str">
        <f>IF(Lançamentos!I473="","",Lançamentos!I473)</f>
        <v/>
      </c>
      <c r="J475" s="74" t="str">
        <f>IF(Lançamentos!J473="","",Lançamentos!J473)</f>
        <v/>
      </c>
      <c r="K475" s="74" t="str">
        <f>IF(Lançamentos!K473="","",Lançamentos!K473)</f>
        <v/>
      </c>
      <c r="L475" s="72" t="str">
        <f>IF(Lançamentos!L473="","",Lançamentos!L473)</f>
        <v/>
      </c>
      <c r="M475" s="74" t="str">
        <f>IF(Lançamentos!M473="","",Lançamentos!M473)</f>
        <v/>
      </c>
      <c r="N475" s="72" t="str">
        <f>IF(Lançamentos!N473="","",Lançamentos!N473)</f>
        <v/>
      </c>
      <c r="O475" s="73" t="str">
        <f>IF(Lançamentos!O473="","",Lançamentos!O473)</f>
        <v/>
      </c>
      <c r="P475" s="71" t="str">
        <f>IF(Lançamentos!P473="","",Lançamentos!P473)</f>
        <v/>
      </c>
      <c r="Q475" s="75" t="str">
        <f>IF(Lançamentos!Q473="","",Lançamentos!Q473)</f>
        <v/>
      </c>
      <c r="R475" s="73" t="str">
        <f>IF(Lançamentos!R473="","",Lançamentos!R473)</f>
        <v/>
      </c>
      <c r="S475" s="74" t="str">
        <f>IF(Lançamentos!S473="","",Lançamentos!S473)</f>
        <v/>
      </c>
    </row>
    <row r="476" spans="1:19" ht="24.95" customHeight="1" x14ac:dyDescent="0.25">
      <c r="A476" s="33">
        <v>470</v>
      </c>
      <c r="B476" s="77" t="str">
        <f>IFERROR(E476&amp;"-"&amp;COUNTIF($E$7:E476,E476),"")</f>
        <v>-464</v>
      </c>
      <c r="C476" s="70" t="str">
        <f t="shared" si="7"/>
        <v/>
      </c>
      <c r="D476" s="72" t="str">
        <f>IF(Lançamentos!D474="","",Lançamentos!D474)</f>
        <v/>
      </c>
      <c r="E476" s="73" t="str">
        <f>IF(Lançamentos!E474="","",Lançamentos!E474)</f>
        <v/>
      </c>
      <c r="F476" s="73" t="str">
        <f>IF(Lançamentos!F474="","",Lançamentos!F474)</f>
        <v/>
      </c>
      <c r="G476" s="74" t="str">
        <f>IF(Lançamentos!G474="","",Lançamentos!G474)</f>
        <v/>
      </c>
      <c r="H476" s="74" t="str">
        <f>IF(Lançamentos!H474="","",Lançamentos!H474)</f>
        <v/>
      </c>
      <c r="I476" s="74" t="str">
        <f>IF(Lançamentos!I474="","",Lançamentos!I474)</f>
        <v/>
      </c>
      <c r="J476" s="74" t="str">
        <f>IF(Lançamentos!J474="","",Lançamentos!J474)</f>
        <v/>
      </c>
      <c r="K476" s="74" t="str">
        <f>IF(Lançamentos!K474="","",Lançamentos!K474)</f>
        <v/>
      </c>
      <c r="L476" s="72" t="str">
        <f>IF(Lançamentos!L474="","",Lançamentos!L474)</f>
        <v/>
      </c>
      <c r="M476" s="74" t="str">
        <f>IF(Lançamentos!M474="","",Lançamentos!M474)</f>
        <v/>
      </c>
      <c r="N476" s="72" t="str">
        <f>IF(Lançamentos!N474="","",Lançamentos!N474)</f>
        <v/>
      </c>
      <c r="O476" s="73" t="str">
        <f>IF(Lançamentos!O474="","",Lançamentos!O474)</f>
        <v/>
      </c>
      <c r="P476" s="71" t="str">
        <f>IF(Lançamentos!P474="","",Lançamentos!P474)</f>
        <v/>
      </c>
      <c r="Q476" s="75" t="str">
        <f>IF(Lançamentos!Q474="","",Lançamentos!Q474)</f>
        <v/>
      </c>
      <c r="R476" s="73" t="str">
        <f>IF(Lançamentos!R474="","",Lançamentos!R474)</f>
        <v/>
      </c>
      <c r="S476" s="74" t="str">
        <f>IF(Lançamentos!S474="","",Lançamentos!S474)</f>
        <v/>
      </c>
    </row>
    <row r="477" spans="1:19" ht="24.95" customHeight="1" x14ac:dyDescent="0.25">
      <c r="A477" s="33">
        <v>471</v>
      </c>
      <c r="B477" s="77" t="str">
        <f>IFERROR(E477&amp;"-"&amp;COUNTIF($E$7:E477,E477),"")</f>
        <v>-465</v>
      </c>
      <c r="C477" s="70" t="str">
        <f t="shared" si="7"/>
        <v/>
      </c>
      <c r="D477" s="72" t="str">
        <f>IF(Lançamentos!D475="","",Lançamentos!D475)</f>
        <v/>
      </c>
      <c r="E477" s="73" t="str">
        <f>IF(Lançamentos!E475="","",Lançamentos!E475)</f>
        <v/>
      </c>
      <c r="F477" s="73" t="str">
        <f>IF(Lançamentos!F475="","",Lançamentos!F475)</f>
        <v/>
      </c>
      <c r="G477" s="74" t="str">
        <f>IF(Lançamentos!G475="","",Lançamentos!G475)</f>
        <v/>
      </c>
      <c r="H477" s="74" t="str">
        <f>IF(Lançamentos!H475="","",Lançamentos!H475)</f>
        <v/>
      </c>
      <c r="I477" s="74" t="str">
        <f>IF(Lançamentos!I475="","",Lançamentos!I475)</f>
        <v/>
      </c>
      <c r="J477" s="74" t="str">
        <f>IF(Lançamentos!J475="","",Lançamentos!J475)</f>
        <v/>
      </c>
      <c r="K477" s="74" t="str">
        <f>IF(Lançamentos!K475="","",Lançamentos!K475)</f>
        <v/>
      </c>
      <c r="L477" s="72" t="str">
        <f>IF(Lançamentos!L475="","",Lançamentos!L475)</f>
        <v/>
      </c>
      <c r="M477" s="74" t="str">
        <f>IF(Lançamentos!M475="","",Lançamentos!M475)</f>
        <v/>
      </c>
      <c r="N477" s="72" t="str">
        <f>IF(Lançamentos!N475="","",Lançamentos!N475)</f>
        <v/>
      </c>
      <c r="O477" s="73" t="str">
        <f>IF(Lançamentos!O475="","",Lançamentos!O475)</f>
        <v/>
      </c>
      <c r="P477" s="71" t="str">
        <f>IF(Lançamentos!P475="","",Lançamentos!P475)</f>
        <v/>
      </c>
      <c r="Q477" s="75" t="str">
        <f>IF(Lançamentos!Q475="","",Lançamentos!Q475)</f>
        <v/>
      </c>
      <c r="R477" s="73" t="str">
        <f>IF(Lançamentos!R475="","",Lançamentos!R475)</f>
        <v/>
      </c>
      <c r="S477" s="74" t="str">
        <f>IF(Lançamentos!S475="","",Lançamentos!S475)</f>
        <v/>
      </c>
    </row>
    <row r="478" spans="1:19" ht="24.95" customHeight="1" x14ac:dyDescent="0.25">
      <c r="A478" s="33">
        <v>472</v>
      </c>
      <c r="B478" s="77" t="str">
        <f>IFERROR(E478&amp;"-"&amp;COUNTIF($E$7:E478,E478),"")</f>
        <v>-466</v>
      </c>
      <c r="C478" s="70" t="str">
        <f t="shared" si="7"/>
        <v/>
      </c>
      <c r="D478" s="72" t="str">
        <f>IF(Lançamentos!D476="","",Lançamentos!D476)</f>
        <v/>
      </c>
      <c r="E478" s="73" t="str">
        <f>IF(Lançamentos!E476="","",Lançamentos!E476)</f>
        <v/>
      </c>
      <c r="F478" s="73" t="str">
        <f>IF(Lançamentos!F476="","",Lançamentos!F476)</f>
        <v/>
      </c>
      <c r="G478" s="74" t="str">
        <f>IF(Lançamentos!G476="","",Lançamentos!G476)</f>
        <v/>
      </c>
      <c r="H478" s="74" t="str">
        <f>IF(Lançamentos!H476="","",Lançamentos!H476)</f>
        <v/>
      </c>
      <c r="I478" s="74" t="str">
        <f>IF(Lançamentos!I476="","",Lançamentos!I476)</f>
        <v/>
      </c>
      <c r="J478" s="74" t="str">
        <f>IF(Lançamentos!J476="","",Lançamentos!J476)</f>
        <v/>
      </c>
      <c r="K478" s="74" t="str">
        <f>IF(Lançamentos!K476="","",Lançamentos!K476)</f>
        <v/>
      </c>
      <c r="L478" s="72" t="str">
        <f>IF(Lançamentos!L476="","",Lançamentos!L476)</f>
        <v/>
      </c>
      <c r="M478" s="74" t="str">
        <f>IF(Lançamentos!M476="","",Lançamentos!M476)</f>
        <v/>
      </c>
      <c r="N478" s="72" t="str">
        <f>IF(Lançamentos!N476="","",Lançamentos!N476)</f>
        <v/>
      </c>
      <c r="O478" s="73" t="str">
        <f>IF(Lançamentos!O476="","",Lançamentos!O476)</f>
        <v/>
      </c>
      <c r="P478" s="71" t="str">
        <f>IF(Lançamentos!P476="","",Lançamentos!P476)</f>
        <v/>
      </c>
      <c r="Q478" s="75" t="str">
        <f>IF(Lançamentos!Q476="","",Lançamentos!Q476)</f>
        <v/>
      </c>
      <c r="R478" s="73" t="str">
        <f>IF(Lançamentos!R476="","",Lançamentos!R476)</f>
        <v/>
      </c>
      <c r="S478" s="74" t="str">
        <f>IF(Lançamentos!S476="","",Lançamentos!S476)</f>
        <v/>
      </c>
    </row>
    <row r="479" spans="1:19" ht="24.95" customHeight="1" x14ac:dyDescent="0.25">
      <c r="A479" s="33">
        <v>473</v>
      </c>
      <c r="B479" s="77" t="str">
        <f>IFERROR(E479&amp;"-"&amp;COUNTIF($E$7:E479,E479),"")</f>
        <v>-467</v>
      </c>
      <c r="C479" s="70" t="str">
        <f t="shared" si="7"/>
        <v/>
      </c>
      <c r="D479" s="72" t="str">
        <f>IF(Lançamentos!D477="","",Lançamentos!D477)</f>
        <v/>
      </c>
      <c r="E479" s="73" t="str">
        <f>IF(Lançamentos!E477="","",Lançamentos!E477)</f>
        <v/>
      </c>
      <c r="F479" s="73" t="str">
        <f>IF(Lançamentos!F477="","",Lançamentos!F477)</f>
        <v/>
      </c>
      <c r="G479" s="74" t="str">
        <f>IF(Lançamentos!G477="","",Lançamentos!G477)</f>
        <v/>
      </c>
      <c r="H479" s="74" t="str">
        <f>IF(Lançamentos!H477="","",Lançamentos!H477)</f>
        <v/>
      </c>
      <c r="I479" s="74" t="str">
        <f>IF(Lançamentos!I477="","",Lançamentos!I477)</f>
        <v/>
      </c>
      <c r="J479" s="74" t="str">
        <f>IF(Lançamentos!J477="","",Lançamentos!J477)</f>
        <v/>
      </c>
      <c r="K479" s="74" t="str">
        <f>IF(Lançamentos!K477="","",Lançamentos!K477)</f>
        <v/>
      </c>
      <c r="L479" s="72" t="str">
        <f>IF(Lançamentos!L477="","",Lançamentos!L477)</f>
        <v/>
      </c>
      <c r="M479" s="74" t="str">
        <f>IF(Lançamentos!M477="","",Lançamentos!M477)</f>
        <v/>
      </c>
      <c r="N479" s="72" t="str">
        <f>IF(Lançamentos!N477="","",Lançamentos!N477)</f>
        <v/>
      </c>
      <c r="O479" s="73" t="str">
        <f>IF(Lançamentos!O477="","",Lançamentos!O477)</f>
        <v/>
      </c>
      <c r="P479" s="71" t="str">
        <f>IF(Lançamentos!P477="","",Lançamentos!P477)</f>
        <v/>
      </c>
      <c r="Q479" s="75" t="str">
        <f>IF(Lançamentos!Q477="","",Lançamentos!Q477)</f>
        <v/>
      </c>
      <c r="R479" s="73" t="str">
        <f>IF(Lançamentos!R477="","",Lançamentos!R477)</f>
        <v/>
      </c>
      <c r="S479" s="74" t="str">
        <f>IF(Lançamentos!S477="","",Lançamentos!S477)</f>
        <v/>
      </c>
    </row>
    <row r="480" spans="1:19" ht="24.95" customHeight="1" x14ac:dyDescent="0.25">
      <c r="A480" s="33">
        <v>474</v>
      </c>
      <c r="B480" s="77" t="str">
        <f>IFERROR(E480&amp;"-"&amp;COUNTIF($E$7:E480,E480),"")</f>
        <v>-468</v>
      </c>
      <c r="C480" s="70" t="str">
        <f t="shared" si="7"/>
        <v/>
      </c>
      <c r="D480" s="72" t="str">
        <f>IF(Lançamentos!D478="","",Lançamentos!D478)</f>
        <v/>
      </c>
      <c r="E480" s="73" t="str">
        <f>IF(Lançamentos!E478="","",Lançamentos!E478)</f>
        <v/>
      </c>
      <c r="F480" s="73" t="str">
        <f>IF(Lançamentos!F478="","",Lançamentos!F478)</f>
        <v/>
      </c>
      <c r="G480" s="74" t="str">
        <f>IF(Lançamentos!G478="","",Lançamentos!G478)</f>
        <v/>
      </c>
      <c r="H480" s="74" t="str">
        <f>IF(Lançamentos!H478="","",Lançamentos!H478)</f>
        <v/>
      </c>
      <c r="I480" s="74" t="str">
        <f>IF(Lançamentos!I478="","",Lançamentos!I478)</f>
        <v/>
      </c>
      <c r="J480" s="74" t="str">
        <f>IF(Lançamentos!J478="","",Lançamentos!J478)</f>
        <v/>
      </c>
      <c r="K480" s="74" t="str">
        <f>IF(Lançamentos!K478="","",Lançamentos!K478)</f>
        <v/>
      </c>
      <c r="L480" s="72" t="str">
        <f>IF(Lançamentos!L478="","",Lançamentos!L478)</f>
        <v/>
      </c>
      <c r="M480" s="74" t="str">
        <f>IF(Lançamentos!M478="","",Lançamentos!M478)</f>
        <v/>
      </c>
      <c r="N480" s="72" t="str">
        <f>IF(Lançamentos!N478="","",Lançamentos!N478)</f>
        <v/>
      </c>
      <c r="O480" s="73" t="str">
        <f>IF(Lançamentos!O478="","",Lançamentos!O478)</f>
        <v/>
      </c>
      <c r="P480" s="71" t="str">
        <f>IF(Lançamentos!P478="","",Lançamentos!P478)</f>
        <v/>
      </c>
      <c r="Q480" s="75" t="str">
        <f>IF(Lançamentos!Q478="","",Lançamentos!Q478)</f>
        <v/>
      </c>
      <c r="R480" s="73" t="str">
        <f>IF(Lançamentos!R478="","",Lançamentos!R478)</f>
        <v/>
      </c>
      <c r="S480" s="74" t="str">
        <f>IF(Lançamentos!S478="","",Lançamentos!S478)</f>
        <v/>
      </c>
    </row>
    <row r="481" spans="1:19" ht="24.95" customHeight="1" x14ac:dyDescent="0.25">
      <c r="A481" s="33">
        <v>475</v>
      </c>
      <c r="B481" s="77" t="str">
        <f>IFERROR(E481&amp;"-"&amp;COUNTIF($E$7:E481,E481),"")</f>
        <v>-469</v>
      </c>
      <c r="C481" s="70" t="str">
        <f t="shared" si="7"/>
        <v/>
      </c>
      <c r="D481" s="72" t="str">
        <f>IF(Lançamentos!D479="","",Lançamentos!D479)</f>
        <v/>
      </c>
      <c r="E481" s="73" t="str">
        <f>IF(Lançamentos!E479="","",Lançamentos!E479)</f>
        <v/>
      </c>
      <c r="F481" s="73" t="str">
        <f>IF(Lançamentos!F479="","",Lançamentos!F479)</f>
        <v/>
      </c>
      <c r="G481" s="74" t="str">
        <f>IF(Lançamentos!G479="","",Lançamentos!G479)</f>
        <v/>
      </c>
      <c r="H481" s="74" t="str">
        <f>IF(Lançamentos!H479="","",Lançamentos!H479)</f>
        <v/>
      </c>
      <c r="I481" s="74" t="str">
        <f>IF(Lançamentos!I479="","",Lançamentos!I479)</f>
        <v/>
      </c>
      <c r="J481" s="74" t="str">
        <f>IF(Lançamentos!J479="","",Lançamentos!J479)</f>
        <v/>
      </c>
      <c r="K481" s="74" t="str">
        <f>IF(Lançamentos!K479="","",Lançamentos!K479)</f>
        <v/>
      </c>
      <c r="L481" s="72" t="str">
        <f>IF(Lançamentos!L479="","",Lançamentos!L479)</f>
        <v/>
      </c>
      <c r="M481" s="74" t="str">
        <f>IF(Lançamentos!M479="","",Lançamentos!M479)</f>
        <v/>
      </c>
      <c r="N481" s="72" t="str">
        <f>IF(Lançamentos!N479="","",Lançamentos!N479)</f>
        <v/>
      </c>
      <c r="O481" s="73" t="str">
        <f>IF(Lançamentos!O479="","",Lançamentos!O479)</f>
        <v/>
      </c>
      <c r="P481" s="71" t="str">
        <f>IF(Lançamentos!P479="","",Lançamentos!P479)</f>
        <v/>
      </c>
      <c r="Q481" s="75" t="str">
        <f>IF(Lançamentos!Q479="","",Lançamentos!Q479)</f>
        <v/>
      </c>
      <c r="R481" s="73" t="str">
        <f>IF(Lançamentos!R479="","",Lançamentos!R479)</f>
        <v/>
      </c>
      <c r="S481" s="74" t="str">
        <f>IF(Lançamentos!S479="","",Lançamentos!S479)</f>
        <v/>
      </c>
    </row>
    <row r="482" spans="1:19" ht="24.95" customHeight="1" x14ac:dyDescent="0.25">
      <c r="A482" s="33">
        <v>476</v>
      </c>
      <c r="B482" s="77" t="str">
        <f>IFERROR(E482&amp;"-"&amp;COUNTIF($E$7:E482,E482),"")</f>
        <v>-470</v>
      </c>
      <c r="C482" s="70" t="str">
        <f t="shared" si="7"/>
        <v/>
      </c>
      <c r="D482" s="72" t="str">
        <f>IF(Lançamentos!D480="","",Lançamentos!D480)</f>
        <v/>
      </c>
      <c r="E482" s="73" t="str">
        <f>IF(Lançamentos!E480="","",Lançamentos!E480)</f>
        <v/>
      </c>
      <c r="F482" s="73" t="str">
        <f>IF(Lançamentos!F480="","",Lançamentos!F480)</f>
        <v/>
      </c>
      <c r="G482" s="74" t="str">
        <f>IF(Lançamentos!G480="","",Lançamentos!G480)</f>
        <v/>
      </c>
      <c r="H482" s="74" t="str">
        <f>IF(Lançamentos!H480="","",Lançamentos!H480)</f>
        <v/>
      </c>
      <c r="I482" s="74" t="str">
        <f>IF(Lançamentos!I480="","",Lançamentos!I480)</f>
        <v/>
      </c>
      <c r="J482" s="74" t="str">
        <f>IF(Lançamentos!J480="","",Lançamentos!J480)</f>
        <v/>
      </c>
      <c r="K482" s="74" t="str">
        <f>IF(Lançamentos!K480="","",Lançamentos!K480)</f>
        <v/>
      </c>
      <c r="L482" s="72" t="str">
        <f>IF(Lançamentos!L480="","",Lançamentos!L480)</f>
        <v/>
      </c>
      <c r="M482" s="74" t="str">
        <f>IF(Lançamentos!M480="","",Lançamentos!M480)</f>
        <v/>
      </c>
      <c r="N482" s="72" t="str">
        <f>IF(Lançamentos!N480="","",Lançamentos!N480)</f>
        <v/>
      </c>
      <c r="O482" s="73" t="str">
        <f>IF(Lançamentos!O480="","",Lançamentos!O480)</f>
        <v/>
      </c>
      <c r="P482" s="71" t="str">
        <f>IF(Lançamentos!P480="","",Lançamentos!P480)</f>
        <v/>
      </c>
      <c r="Q482" s="75" t="str">
        <f>IF(Lançamentos!Q480="","",Lançamentos!Q480)</f>
        <v/>
      </c>
      <c r="R482" s="73" t="str">
        <f>IF(Lançamentos!R480="","",Lançamentos!R480)</f>
        <v/>
      </c>
      <c r="S482" s="74" t="str">
        <f>IF(Lançamentos!S480="","",Lançamentos!S480)</f>
        <v/>
      </c>
    </row>
    <row r="483" spans="1:19" ht="24.95" customHeight="1" x14ac:dyDescent="0.25">
      <c r="A483" s="33">
        <v>477</v>
      </c>
      <c r="B483" s="77" t="str">
        <f>IFERROR(E483&amp;"-"&amp;COUNTIF($E$7:E483,E483),"")</f>
        <v>-471</v>
      </c>
      <c r="C483" s="70" t="str">
        <f t="shared" si="7"/>
        <v/>
      </c>
      <c r="D483" s="72" t="str">
        <f>IF(Lançamentos!D481="","",Lançamentos!D481)</f>
        <v/>
      </c>
      <c r="E483" s="73" t="str">
        <f>IF(Lançamentos!E481="","",Lançamentos!E481)</f>
        <v/>
      </c>
      <c r="F483" s="73" t="str">
        <f>IF(Lançamentos!F481="","",Lançamentos!F481)</f>
        <v/>
      </c>
      <c r="G483" s="74" t="str">
        <f>IF(Lançamentos!G481="","",Lançamentos!G481)</f>
        <v/>
      </c>
      <c r="H483" s="74" t="str">
        <f>IF(Lançamentos!H481="","",Lançamentos!H481)</f>
        <v/>
      </c>
      <c r="I483" s="74" t="str">
        <f>IF(Lançamentos!I481="","",Lançamentos!I481)</f>
        <v/>
      </c>
      <c r="J483" s="74" t="str">
        <f>IF(Lançamentos!J481="","",Lançamentos!J481)</f>
        <v/>
      </c>
      <c r="K483" s="74" t="str">
        <f>IF(Lançamentos!K481="","",Lançamentos!K481)</f>
        <v/>
      </c>
      <c r="L483" s="72" t="str">
        <f>IF(Lançamentos!L481="","",Lançamentos!L481)</f>
        <v/>
      </c>
      <c r="M483" s="74" t="str">
        <f>IF(Lançamentos!M481="","",Lançamentos!M481)</f>
        <v/>
      </c>
      <c r="N483" s="72" t="str">
        <f>IF(Lançamentos!N481="","",Lançamentos!N481)</f>
        <v/>
      </c>
      <c r="O483" s="73" t="str">
        <f>IF(Lançamentos!O481="","",Lançamentos!O481)</f>
        <v/>
      </c>
      <c r="P483" s="71" t="str">
        <f>IF(Lançamentos!P481="","",Lançamentos!P481)</f>
        <v/>
      </c>
      <c r="Q483" s="75" t="str">
        <f>IF(Lançamentos!Q481="","",Lançamentos!Q481)</f>
        <v/>
      </c>
      <c r="R483" s="73" t="str">
        <f>IF(Lançamentos!R481="","",Lançamentos!R481)</f>
        <v/>
      </c>
      <c r="S483" s="74" t="str">
        <f>IF(Lançamentos!S481="","",Lançamentos!S481)</f>
        <v/>
      </c>
    </row>
    <row r="484" spans="1:19" ht="24.95" customHeight="1" x14ac:dyDescent="0.25">
      <c r="A484" s="33">
        <v>478</v>
      </c>
      <c r="B484" s="77" t="str">
        <f>IFERROR(E484&amp;"-"&amp;COUNTIF($E$7:E484,E484),"")</f>
        <v>-472</v>
      </c>
      <c r="C484" s="70" t="str">
        <f t="shared" si="7"/>
        <v/>
      </c>
      <c r="D484" s="72" t="str">
        <f>IF(Lançamentos!D482="","",Lançamentos!D482)</f>
        <v/>
      </c>
      <c r="E484" s="73" t="str">
        <f>IF(Lançamentos!E482="","",Lançamentos!E482)</f>
        <v/>
      </c>
      <c r="F484" s="73" t="str">
        <f>IF(Lançamentos!F482="","",Lançamentos!F482)</f>
        <v/>
      </c>
      <c r="G484" s="74" t="str">
        <f>IF(Lançamentos!G482="","",Lançamentos!G482)</f>
        <v/>
      </c>
      <c r="H484" s="74" t="str">
        <f>IF(Lançamentos!H482="","",Lançamentos!H482)</f>
        <v/>
      </c>
      <c r="I484" s="74" t="str">
        <f>IF(Lançamentos!I482="","",Lançamentos!I482)</f>
        <v/>
      </c>
      <c r="J484" s="74" t="str">
        <f>IF(Lançamentos!J482="","",Lançamentos!J482)</f>
        <v/>
      </c>
      <c r="K484" s="74" t="str">
        <f>IF(Lançamentos!K482="","",Lançamentos!K482)</f>
        <v/>
      </c>
      <c r="L484" s="72" t="str">
        <f>IF(Lançamentos!L482="","",Lançamentos!L482)</f>
        <v/>
      </c>
      <c r="M484" s="74" t="str">
        <f>IF(Lançamentos!M482="","",Lançamentos!M482)</f>
        <v/>
      </c>
      <c r="N484" s="72" t="str">
        <f>IF(Lançamentos!N482="","",Lançamentos!N482)</f>
        <v/>
      </c>
      <c r="O484" s="73" t="str">
        <f>IF(Lançamentos!O482="","",Lançamentos!O482)</f>
        <v/>
      </c>
      <c r="P484" s="71" t="str">
        <f>IF(Lançamentos!P482="","",Lançamentos!P482)</f>
        <v/>
      </c>
      <c r="Q484" s="75" t="str">
        <f>IF(Lançamentos!Q482="","",Lançamentos!Q482)</f>
        <v/>
      </c>
      <c r="R484" s="73" t="str">
        <f>IF(Lançamentos!R482="","",Lançamentos!R482)</f>
        <v/>
      </c>
      <c r="S484" s="74" t="str">
        <f>IF(Lançamentos!S482="","",Lançamentos!S482)</f>
        <v/>
      </c>
    </row>
    <row r="485" spans="1:19" ht="24.95" customHeight="1" x14ac:dyDescent="0.25">
      <c r="A485" s="33">
        <v>479</v>
      </c>
      <c r="B485" s="77" t="str">
        <f>IFERROR(E485&amp;"-"&amp;COUNTIF($E$7:E485,E485),"")</f>
        <v>-473</v>
      </c>
      <c r="C485" s="70" t="str">
        <f t="shared" si="7"/>
        <v/>
      </c>
      <c r="D485" s="72" t="str">
        <f>IF(Lançamentos!D483="","",Lançamentos!D483)</f>
        <v/>
      </c>
      <c r="E485" s="73" t="str">
        <f>IF(Lançamentos!E483="","",Lançamentos!E483)</f>
        <v/>
      </c>
      <c r="F485" s="73" t="str">
        <f>IF(Lançamentos!F483="","",Lançamentos!F483)</f>
        <v/>
      </c>
      <c r="G485" s="74" t="str">
        <f>IF(Lançamentos!G483="","",Lançamentos!G483)</f>
        <v/>
      </c>
      <c r="H485" s="74" t="str">
        <f>IF(Lançamentos!H483="","",Lançamentos!H483)</f>
        <v/>
      </c>
      <c r="I485" s="74" t="str">
        <f>IF(Lançamentos!I483="","",Lançamentos!I483)</f>
        <v/>
      </c>
      <c r="J485" s="74" t="str">
        <f>IF(Lançamentos!J483="","",Lançamentos!J483)</f>
        <v/>
      </c>
      <c r="K485" s="74" t="str">
        <f>IF(Lançamentos!K483="","",Lançamentos!K483)</f>
        <v/>
      </c>
      <c r="L485" s="72" t="str">
        <f>IF(Lançamentos!L483="","",Lançamentos!L483)</f>
        <v/>
      </c>
      <c r="M485" s="74" t="str">
        <f>IF(Lançamentos!M483="","",Lançamentos!M483)</f>
        <v/>
      </c>
      <c r="N485" s="72" t="str">
        <f>IF(Lançamentos!N483="","",Lançamentos!N483)</f>
        <v/>
      </c>
      <c r="O485" s="73" t="str">
        <f>IF(Lançamentos!O483="","",Lançamentos!O483)</f>
        <v/>
      </c>
      <c r="P485" s="71" t="str">
        <f>IF(Lançamentos!P483="","",Lançamentos!P483)</f>
        <v/>
      </c>
      <c r="Q485" s="75" t="str">
        <f>IF(Lançamentos!Q483="","",Lançamentos!Q483)</f>
        <v/>
      </c>
      <c r="R485" s="73" t="str">
        <f>IF(Lançamentos!R483="","",Lançamentos!R483)</f>
        <v/>
      </c>
      <c r="S485" s="74" t="str">
        <f>IF(Lançamentos!S483="","",Lançamentos!S483)</f>
        <v/>
      </c>
    </row>
    <row r="486" spans="1:19" ht="24.95" customHeight="1" x14ac:dyDescent="0.25">
      <c r="A486" s="33">
        <v>480</v>
      </c>
      <c r="B486" s="77" t="str">
        <f>IFERROR(E486&amp;"-"&amp;COUNTIF($E$7:E486,E486),"")</f>
        <v>-474</v>
      </c>
      <c r="C486" s="70" t="str">
        <f t="shared" si="7"/>
        <v/>
      </c>
      <c r="D486" s="72" t="str">
        <f>IF(Lançamentos!D484="","",Lançamentos!D484)</f>
        <v/>
      </c>
      <c r="E486" s="73" t="str">
        <f>IF(Lançamentos!E484="","",Lançamentos!E484)</f>
        <v/>
      </c>
      <c r="F486" s="73" t="str">
        <f>IF(Lançamentos!F484="","",Lançamentos!F484)</f>
        <v/>
      </c>
      <c r="G486" s="74" t="str">
        <f>IF(Lançamentos!G484="","",Lançamentos!G484)</f>
        <v/>
      </c>
      <c r="H486" s="74" t="str">
        <f>IF(Lançamentos!H484="","",Lançamentos!H484)</f>
        <v/>
      </c>
      <c r="I486" s="74" t="str">
        <f>IF(Lançamentos!I484="","",Lançamentos!I484)</f>
        <v/>
      </c>
      <c r="J486" s="74" t="str">
        <f>IF(Lançamentos!J484="","",Lançamentos!J484)</f>
        <v/>
      </c>
      <c r="K486" s="74" t="str">
        <f>IF(Lançamentos!K484="","",Lançamentos!K484)</f>
        <v/>
      </c>
      <c r="L486" s="72" t="str">
        <f>IF(Lançamentos!L484="","",Lançamentos!L484)</f>
        <v/>
      </c>
      <c r="M486" s="74" t="str">
        <f>IF(Lançamentos!M484="","",Lançamentos!M484)</f>
        <v/>
      </c>
      <c r="N486" s="72" t="str">
        <f>IF(Lançamentos!N484="","",Lançamentos!N484)</f>
        <v/>
      </c>
      <c r="O486" s="73" t="str">
        <f>IF(Lançamentos!O484="","",Lançamentos!O484)</f>
        <v/>
      </c>
      <c r="P486" s="71" t="str">
        <f>IF(Lançamentos!P484="","",Lançamentos!P484)</f>
        <v/>
      </c>
      <c r="Q486" s="75" t="str">
        <f>IF(Lançamentos!Q484="","",Lançamentos!Q484)</f>
        <v/>
      </c>
      <c r="R486" s="73" t="str">
        <f>IF(Lançamentos!R484="","",Lançamentos!R484)</f>
        <v/>
      </c>
      <c r="S486" s="74" t="str">
        <f>IF(Lançamentos!S484="","",Lançamentos!S484)</f>
        <v/>
      </c>
    </row>
    <row r="487" spans="1:19" ht="24.95" customHeight="1" x14ac:dyDescent="0.25">
      <c r="A487" s="33">
        <v>481</v>
      </c>
      <c r="B487" s="77" t="str">
        <f>IFERROR(E487&amp;"-"&amp;COUNTIF($E$7:E487,E487),"")</f>
        <v>-475</v>
      </c>
      <c r="C487" s="70" t="str">
        <f t="shared" si="7"/>
        <v/>
      </c>
      <c r="D487" s="72" t="str">
        <f>IF(Lançamentos!D485="","",Lançamentos!D485)</f>
        <v/>
      </c>
      <c r="E487" s="73" t="str">
        <f>IF(Lançamentos!E485="","",Lançamentos!E485)</f>
        <v/>
      </c>
      <c r="F487" s="73" t="str">
        <f>IF(Lançamentos!F485="","",Lançamentos!F485)</f>
        <v/>
      </c>
      <c r="G487" s="74" t="str">
        <f>IF(Lançamentos!G485="","",Lançamentos!G485)</f>
        <v/>
      </c>
      <c r="H487" s="74" t="str">
        <f>IF(Lançamentos!H485="","",Lançamentos!H485)</f>
        <v/>
      </c>
      <c r="I487" s="74" t="str">
        <f>IF(Lançamentos!I485="","",Lançamentos!I485)</f>
        <v/>
      </c>
      <c r="J487" s="74" t="str">
        <f>IF(Lançamentos!J485="","",Lançamentos!J485)</f>
        <v/>
      </c>
      <c r="K487" s="74" t="str">
        <f>IF(Lançamentos!K485="","",Lançamentos!K485)</f>
        <v/>
      </c>
      <c r="L487" s="72" t="str">
        <f>IF(Lançamentos!L485="","",Lançamentos!L485)</f>
        <v/>
      </c>
      <c r="M487" s="74" t="str">
        <f>IF(Lançamentos!M485="","",Lançamentos!M485)</f>
        <v/>
      </c>
      <c r="N487" s="72" t="str">
        <f>IF(Lançamentos!N485="","",Lançamentos!N485)</f>
        <v/>
      </c>
      <c r="O487" s="73" t="str">
        <f>IF(Lançamentos!O485="","",Lançamentos!O485)</f>
        <v/>
      </c>
      <c r="P487" s="71" t="str">
        <f>IF(Lançamentos!P485="","",Lançamentos!P485)</f>
        <v/>
      </c>
      <c r="Q487" s="75" t="str">
        <f>IF(Lançamentos!Q485="","",Lançamentos!Q485)</f>
        <v/>
      </c>
      <c r="R487" s="73" t="str">
        <f>IF(Lançamentos!R485="","",Lançamentos!R485)</f>
        <v/>
      </c>
      <c r="S487" s="74" t="str">
        <f>IF(Lançamentos!S485="","",Lançamentos!S485)</f>
        <v/>
      </c>
    </row>
    <row r="488" spans="1:19" ht="24.95" customHeight="1" x14ac:dyDescent="0.25">
      <c r="A488" s="33">
        <v>482</v>
      </c>
      <c r="B488" s="77" t="str">
        <f>IFERROR(E488&amp;"-"&amp;COUNTIF($E$7:E488,E488),"")</f>
        <v>-476</v>
      </c>
      <c r="C488" s="70" t="str">
        <f t="shared" si="7"/>
        <v/>
      </c>
      <c r="D488" s="72" t="str">
        <f>IF(Lançamentos!D486="","",Lançamentos!D486)</f>
        <v/>
      </c>
      <c r="E488" s="73" t="str">
        <f>IF(Lançamentos!E486="","",Lançamentos!E486)</f>
        <v/>
      </c>
      <c r="F488" s="73" t="str">
        <f>IF(Lançamentos!F486="","",Lançamentos!F486)</f>
        <v/>
      </c>
      <c r="G488" s="74" t="str">
        <f>IF(Lançamentos!G486="","",Lançamentos!G486)</f>
        <v/>
      </c>
      <c r="H488" s="74" t="str">
        <f>IF(Lançamentos!H486="","",Lançamentos!H486)</f>
        <v/>
      </c>
      <c r="I488" s="74" t="str">
        <f>IF(Lançamentos!I486="","",Lançamentos!I486)</f>
        <v/>
      </c>
      <c r="J488" s="74" t="str">
        <f>IF(Lançamentos!J486="","",Lançamentos!J486)</f>
        <v/>
      </c>
      <c r="K488" s="74" t="str">
        <f>IF(Lançamentos!K486="","",Lançamentos!K486)</f>
        <v/>
      </c>
      <c r="L488" s="72" t="str">
        <f>IF(Lançamentos!L486="","",Lançamentos!L486)</f>
        <v/>
      </c>
      <c r="M488" s="74" t="str">
        <f>IF(Lançamentos!M486="","",Lançamentos!M486)</f>
        <v/>
      </c>
      <c r="N488" s="72" t="str">
        <f>IF(Lançamentos!N486="","",Lançamentos!N486)</f>
        <v/>
      </c>
      <c r="O488" s="73" t="str">
        <f>IF(Lançamentos!O486="","",Lançamentos!O486)</f>
        <v/>
      </c>
      <c r="P488" s="71" t="str">
        <f>IF(Lançamentos!P486="","",Lançamentos!P486)</f>
        <v/>
      </c>
      <c r="Q488" s="75" t="str">
        <f>IF(Lançamentos!Q486="","",Lançamentos!Q486)</f>
        <v/>
      </c>
      <c r="R488" s="73" t="str">
        <f>IF(Lançamentos!R486="","",Lançamentos!R486)</f>
        <v/>
      </c>
      <c r="S488" s="74" t="str">
        <f>IF(Lançamentos!S486="","",Lançamentos!S486)</f>
        <v/>
      </c>
    </row>
    <row r="489" spans="1:19" ht="24.95" customHeight="1" x14ac:dyDescent="0.25">
      <c r="A489" s="33">
        <v>483</v>
      </c>
      <c r="B489" s="77" t="str">
        <f>IFERROR(E489&amp;"-"&amp;COUNTIF($E$7:E489,E489),"")</f>
        <v>-477</v>
      </c>
      <c r="C489" s="70" t="str">
        <f t="shared" si="7"/>
        <v/>
      </c>
      <c r="D489" s="72" t="str">
        <f>IF(Lançamentos!D487="","",Lançamentos!D487)</f>
        <v/>
      </c>
      <c r="E489" s="73" t="str">
        <f>IF(Lançamentos!E487="","",Lançamentos!E487)</f>
        <v/>
      </c>
      <c r="F489" s="73" t="str">
        <f>IF(Lançamentos!F487="","",Lançamentos!F487)</f>
        <v/>
      </c>
      <c r="G489" s="74" t="str">
        <f>IF(Lançamentos!G487="","",Lançamentos!G487)</f>
        <v/>
      </c>
      <c r="H489" s="74" t="str">
        <f>IF(Lançamentos!H487="","",Lançamentos!H487)</f>
        <v/>
      </c>
      <c r="I489" s="74" t="str">
        <f>IF(Lançamentos!I487="","",Lançamentos!I487)</f>
        <v/>
      </c>
      <c r="J489" s="74" t="str">
        <f>IF(Lançamentos!J487="","",Lançamentos!J487)</f>
        <v/>
      </c>
      <c r="K489" s="74" t="str">
        <f>IF(Lançamentos!K487="","",Lançamentos!K487)</f>
        <v/>
      </c>
      <c r="L489" s="72" t="str">
        <f>IF(Lançamentos!L487="","",Lançamentos!L487)</f>
        <v/>
      </c>
      <c r="M489" s="74" t="str">
        <f>IF(Lançamentos!M487="","",Lançamentos!M487)</f>
        <v/>
      </c>
      <c r="N489" s="72" t="str">
        <f>IF(Lançamentos!N487="","",Lançamentos!N487)</f>
        <v/>
      </c>
      <c r="O489" s="73" t="str">
        <f>IF(Lançamentos!O487="","",Lançamentos!O487)</f>
        <v/>
      </c>
      <c r="P489" s="71" t="str">
        <f>IF(Lançamentos!P487="","",Lançamentos!P487)</f>
        <v/>
      </c>
      <c r="Q489" s="75" t="str">
        <f>IF(Lançamentos!Q487="","",Lançamentos!Q487)</f>
        <v/>
      </c>
      <c r="R489" s="73" t="str">
        <f>IF(Lançamentos!R487="","",Lançamentos!R487)</f>
        <v/>
      </c>
      <c r="S489" s="74" t="str">
        <f>IF(Lançamentos!S487="","",Lançamentos!S487)</f>
        <v/>
      </c>
    </row>
    <row r="490" spans="1:19" ht="24.95" customHeight="1" x14ac:dyDescent="0.25">
      <c r="A490" s="33">
        <v>484</v>
      </c>
      <c r="B490" s="77" t="str">
        <f>IFERROR(E490&amp;"-"&amp;COUNTIF($E$7:E490,E490),"")</f>
        <v>-478</v>
      </c>
      <c r="C490" s="70" t="str">
        <f t="shared" si="7"/>
        <v/>
      </c>
      <c r="D490" s="72" t="str">
        <f>IF(Lançamentos!D488="","",Lançamentos!D488)</f>
        <v/>
      </c>
      <c r="E490" s="73" t="str">
        <f>IF(Lançamentos!E488="","",Lançamentos!E488)</f>
        <v/>
      </c>
      <c r="F490" s="73" t="str">
        <f>IF(Lançamentos!F488="","",Lançamentos!F488)</f>
        <v/>
      </c>
      <c r="G490" s="74" t="str">
        <f>IF(Lançamentos!G488="","",Lançamentos!G488)</f>
        <v/>
      </c>
      <c r="H490" s="74" t="str">
        <f>IF(Lançamentos!H488="","",Lançamentos!H488)</f>
        <v/>
      </c>
      <c r="I490" s="74" t="str">
        <f>IF(Lançamentos!I488="","",Lançamentos!I488)</f>
        <v/>
      </c>
      <c r="J490" s="74" t="str">
        <f>IF(Lançamentos!J488="","",Lançamentos!J488)</f>
        <v/>
      </c>
      <c r="K490" s="74" t="str">
        <f>IF(Lançamentos!K488="","",Lançamentos!K488)</f>
        <v/>
      </c>
      <c r="L490" s="72" t="str">
        <f>IF(Lançamentos!L488="","",Lançamentos!L488)</f>
        <v/>
      </c>
      <c r="M490" s="74" t="str">
        <f>IF(Lançamentos!M488="","",Lançamentos!M488)</f>
        <v/>
      </c>
      <c r="N490" s="72" t="str">
        <f>IF(Lançamentos!N488="","",Lançamentos!N488)</f>
        <v/>
      </c>
      <c r="O490" s="73" t="str">
        <f>IF(Lançamentos!O488="","",Lançamentos!O488)</f>
        <v/>
      </c>
      <c r="P490" s="71" t="str">
        <f>IF(Lançamentos!P488="","",Lançamentos!P488)</f>
        <v/>
      </c>
      <c r="Q490" s="75" t="str">
        <f>IF(Lançamentos!Q488="","",Lançamentos!Q488)</f>
        <v/>
      </c>
      <c r="R490" s="73" t="str">
        <f>IF(Lançamentos!R488="","",Lançamentos!R488)</f>
        <v/>
      </c>
      <c r="S490" s="74" t="str">
        <f>IF(Lançamentos!S488="","",Lançamentos!S488)</f>
        <v/>
      </c>
    </row>
    <row r="491" spans="1:19" ht="24.95" customHeight="1" x14ac:dyDescent="0.25">
      <c r="A491" s="33">
        <v>485</v>
      </c>
      <c r="B491" s="77" t="str">
        <f>IFERROR(E491&amp;"-"&amp;COUNTIF($E$7:E491,E491),"")</f>
        <v>-479</v>
      </c>
      <c r="C491" s="70" t="str">
        <f t="shared" si="7"/>
        <v/>
      </c>
      <c r="D491" s="72" t="str">
        <f>IF(Lançamentos!D489="","",Lançamentos!D489)</f>
        <v/>
      </c>
      <c r="E491" s="73" t="str">
        <f>IF(Lançamentos!E489="","",Lançamentos!E489)</f>
        <v/>
      </c>
      <c r="F491" s="73" t="str">
        <f>IF(Lançamentos!F489="","",Lançamentos!F489)</f>
        <v/>
      </c>
      <c r="G491" s="74" t="str">
        <f>IF(Lançamentos!G489="","",Lançamentos!G489)</f>
        <v/>
      </c>
      <c r="H491" s="74" t="str">
        <f>IF(Lançamentos!H489="","",Lançamentos!H489)</f>
        <v/>
      </c>
      <c r="I491" s="74" t="str">
        <f>IF(Lançamentos!I489="","",Lançamentos!I489)</f>
        <v/>
      </c>
      <c r="J491" s="74" t="str">
        <f>IF(Lançamentos!J489="","",Lançamentos!J489)</f>
        <v/>
      </c>
      <c r="K491" s="74" t="str">
        <f>IF(Lançamentos!K489="","",Lançamentos!K489)</f>
        <v/>
      </c>
      <c r="L491" s="72" t="str">
        <f>IF(Lançamentos!L489="","",Lançamentos!L489)</f>
        <v/>
      </c>
      <c r="M491" s="74" t="str">
        <f>IF(Lançamentos!M489="","",Lançamentos!M489)</f>
        <v/>
      </c>
      <c r="N491" s="72" t="str">
        <f>IF(Lançamentos!N489="","",Lançamentos!N489)</f>
        <v/>
      </c>
      <c r="O491" s="73" t="str">
        <f>IF(Lançamentos!O489="","",Lançamentos!O489)</f>
        <v/>
      </c>
      <c r="P491" s="71" t="str">
        <f>IF(Lançamentos!P489="","",Lançamentos!P489)</f>
        <v/>
      </c>
      <c r="Q491" s="75" t="str">
        <f>IF(Lançamentos!Q489="","",Lançamentos!Q489)</f>
        <v/>
      </c>
      <c r="R491" s="73" t="str">
        <f>IF(Lançamentos!R489="","",Lançamentos!R489)</f>
        <v/>
      </c>
      <c r="S491" s="74" t="str">
        <f>IF(Lançamentos!S489="","",Lançamentos!S489)</f>
        <v/>
      </c>
    </row>
    <row r="492" spans="1:19" ht="24.95" customHeight="1" x14ac:dyDescent="0.25">
      <c r="A492" s="33">
        <v>486</v>
      </c>
      <c r="B492" s="77" t="str">
        <f>IFERROR(E492&amp;"-"&amp;COUNTIF($E$7:E492,E492),"")</f>
        <v>-480</v>
      </c>
      <c r="C492" s="70" t="str">
        <f t="shared" si="7"/>
        <v/>
      </c>
      <c r="D492" s="72" t="str">
        <f>IF(Lançamentos!D490="","",Lançamentos!D490)</f>
        <v/>
      </c>
      <c r="E492" s="73" t="str">
        <f>IF(Lançamentos!E490="","",Lançamentos!E490)</f>
        <v/>
      </c>
      <c r="F492" s="73" t="str">
        <f>IF(Lançamentos!F490="","",Lançamentos!F490)</f>
        <v/>
      </c>
      <c r="G492" s="74" t="str">
        <f>IF(Lançamentos!G490="","",Lançamentos!G490)</f>
        <v/>
      </c>
      <c r="H492" s="74" t="str">
        <f>IF(Lançamentos!H490="","",Lançamentos!H490)</f>
        <v/>
      </c>
      <c r="I492" s="74" t="str">
        <f>IF(Lançamentos!I490="","",Lançamentos!I490)</f>
        <v/>
      </c>
      <c r="J492" s="74" t="str">
        <f>IF(Lançamentos!J490="","",Lançamentos!J490)</f>
        <v/>
      </c>
      <c r="K492" s="74" t="str">
        <f>IF(Lançamentos!K490="","",Lançamentos!K490)</f>
        <v/>
      </c>
      <c r="L492" s="72" t="str">
        <f>IF(Lançamentos!L490="","",Lançamentos!L490)</f>
        <v/>
      </c>
      <c r="M492" s="74" t="str">
        <f>IF(Lançamentos!M490="","",Lançamentos!M490)</f>
        <v/>
      </c>
      <c r="N492" s="72" t="str">
        <f>IF(Lançamentos!N490="","",Lançamentos!N490)</f>
        <v/>
      </c>
      <c r="O492" s="73" t="str">
        <f>IF(Lançamentos!O490="","",Lançamentos!O490)</f>
        <v/>
      </c>
      <c r="P492" s="71" t="str">
        <f>IF(Lançamentos!P490="","",Lançamentos!P490)</f>
        <v/>
      </c>
      <c r="Q492" s="75" t="str">
        <f>IF(Lançamentos!Q490="","",Lançamentos!Q490)</f>
        <v/>
      </c>
      <c r="R492" s="73" t="str">
        <f>IF(Lançamentos!R490="","",Lançamentos!R490)</f>
        <v/>
      </c>
      <c r="S492" s="74" t="str">
        <f>IF(Lançamentos!S490="","",Lançamentos!S490)</f>
        <v/>
      </c>
    </row>
    <row r="493" spans="1:19" ht="24.95" customHeight="1" x14ac:dyDescent="0.25">
      <c r="A493" s="33">
        <v>487</v>
      </c>
      <c r="B493" s="77" t="str">
        <f>IFERROR(E493&amp;"-"&amp;COUNTIF($E$7:E493,E493),"")</f>
        <v>-481</v>
      </c>
      <c r="C493" s="70" t="str">
        <f t="shared" si="7"/>
        <v/>
      </c>
      <c r="D493" s="72" t="str">
        <f>IF(Lançamentos!D491="","",Lançamentos!D491)</f>
        <v/>
      </c>
      <c r="E493" s="73" t="str">
        <f>IF(Lançamentos!E491="","",Lançamentos!E491)</f>
        <v/>
      </c>
      <c r="F493" s="73" t="str">
        <f>IF(Lançamentos!F491="","",Lançamentos!F491)</f>
        <v/>
      </c>
      <c r="G493" s="74" t="str">
        <f>IF(Lançamentos!G491="","",Lançamentos!G491)</f>
        <v/>
      </c>
      <c r="H493" s="74" t="str">
        <f>IF(Lançamentos!H491="","",Lançamentos!H491)</f>
        <v/>
      </c>
      <c r="I493" s="74" t="str">
        <f>IF(Lançamentos!I491="","",Lançamentos!I491)</f>
        <v/>
      </c>
      <c r="J493" s="74" t="str">
        <f>IF(Lançamentos!J491="","",Lançamentos!J491)</f>
        <v/>
      </c>
      <c r="K493" s="74" t="str">
        <f>IF(Lançamentos!K491="","",Lançamentos!K491)</f>
        <v/>
      </c>
      <c r="L493" s="72" t="str">
        <f>IF(Lançamentos!L491="","",Lançamentos!L491)</f>
        <v/>
      </c>
      <c r="M493" s="74" t="str">
        <f>IF(Lançamentos!M491="","",Lançamentos!M491)</f>
        <v/>
      </c>
      <c r="N493" s="72" t="str">
        <f>IF(Lançamentos!N491="","",Lançamentos!N491)</f>
        <v/>
      </c>
      <c r="O493" s="73" t="str">
        <f>IF(Lançamentos!O491="","",Lançamentos!O491)</f>
        <v/>
      </c>
      <c r="P493" s="71" t="str">
        <f>IF(Lançamentos!P491="","",Lançamentos!P491)</f>
        <v/>
      </c>
      <c r="Q493" s="75" t="str">
        <f>IF(Lançamentos!Q491="","",Lançamentos!Q491)</f>
        <v/>
      </c>
      <c r="R493" s="73" t="str">
        <f>IF(Lançamentos!R491="","",Lançamentos!R491)</f>
        <v/>
      </c>
      <c r="S493" s="74" t="str">
        <f>IF(Lançamentos!S491="","",Lançamentos!S491)</f>
        <v/>
      </c>
    </row>
    <row r="494" spans="1:19" ht="24.95" customHeight="1" x14ac:dyDescent="0.25">
      <c r="A494" s="33">
        <v>488</v>
      </c>
      <c r="B494" s="77" t="str">
        <f>IFERROR(E494&amp;"-"&amp;COUNTIF($E$7:E494,E494),"")</f>
        <v>-482</v>
      </c>
      <c r="C494" s="70" t="str">
        <f t="shared" si="7"/>
        <v/>
      </c>
      <c r="D494" s="72" t="str">
        <f>IF(Lançamentos!D492="","",Lançamentos!D492)</f>
        <v/>
      </c>
      <c r="E494" s="73" t="str">
        <f>IF(Lançamentos!E492="","",Lançamentos!E492)</f>
        <v/>
      </c>
      <c r="F494" s="73" t="str">
        <f>IF(Lançamentos!F492="","",Lançamentos!F492)</f>
        <v/>
      </c>
      <c r="G494" s="74" t="str">
        <f>IF(Lançamentos!G492="","",Lançamentos!G492)</f>
        <v/>
      </c>
      <c r="H494" s="74" t="str">
        <f>IF(Lançamentos!H492="","",Lançamentos!H492)</f>
        <v/>
      </c>
      <c r="I494" s="74" t="str">
        <f>IF(Lançamentos!I492="","",Lançamentos!I492)</f>
        <v/>
      </c>
      <c r="J494" s="74" t="str">
        <f>IF(Lançamentos!J492="","",Lançamentos!J492)</f>
        <v/>
      </c>
      <c r="K494" s="74" t="str">
        <f>IF(Lançamentos!K492="","",Lançamentos!K492)</f>
        <v/>
      </c>
      <c r="L494" s="72" t="str">
        <f>IF(Lançamentos!L492="","",Lançamentos!L492)</f>
        <v/>
      </c>
      <c r="M494" s="74" t="str">
        <f>IF(Lançamentos!M492="","",Lançamentos!M492)</f>
        <v/>
      </c>
      <c r="N494" s="72" t="str">
        <f>IF(Lançamentos!N492="","",Lançamentos!N492)</f>
        <v/>
      </c>
      <c r="O494" s="73" t="str">
        <f>IF(Lançamentos!O492="","",Lançamentos!O492)</f>
        <v/>
      </c>
      <c r="P494" s="71" t="str">
        <f>IF(Lançamentos!P492="","",Lançamentos!P492)</f>
        <v/>
      </c>
      <c r="Q494" s="75" t="str">
        <f>IF(Lançamentos!Q492="","",Lançamentos!Q492)</f>
        <v/>
      </c>
      <c r="R494" s="73" t="str">
        <f>IF(Lançamentos!R492="","",Lançamentos!R492)</f>
        <v/>
      </c>
      <c r="S494" s="74" t="str">
        <f>IF(Lançamentos!S492="","",Lançamentos!S492)</f>
        <v/>
      </c>
    </row>
    <row r="495" spans="1:19" ht="24.95" customHeight="1" x14ac:dyDescent="0.25">
      <c r="A495" s="33">
        <v>489</v>
      </c>
      <c r="B495" s="77" t="str">
        <f>IFERROR(E495&amp;"-"&amp;COUNTIF($E$7:E495,E495),"")</f>
        <v>-483</v>
      </c>
      <c r="C495" s="70" t="str">
        <f t="shared" si="7"/>
        <v/>
      </c>
      <c r="D495" s="72" t="str">
        <f>IF(Lançamentos!D493="","",Lançamentos!D493)</f>
        <v/>
      </c>
      <c r="E495" s="73" t="str">
        <f>IF(Lançamentos!E493="","",Lançamentos!E493)</f>
        <v/>
      </c>
      <c r="F495" s="73" t="str">
        <f>IF(Lançamentos!F493="","",Lançamentos!F493)</f>
        <v/>
      </c>
      <c r="G495" s="74" t="str">
        <f>IF(Lançamentos!G493="","",Lançamentos!G493)</f>
        <v/>
      </c>
      <c r="H495" s="74" t="str">
        <f>IF(Lançamentos!H493="","",Lançamentos!H493)</f>
        <v/>
      </c>
      <c r="I495" s="74" t="str">
        <f>IF(Lançamentos!I493="","",Lançamentos!I493)</f>
        <v/>
      </c>
      <c r="J495" s="74" t="str">
        <f>IF(Lançamentos!J493="","",Lançamentos!J493)</f>
        <v/>
      </c>
      <c r="K495" s="74" t="str">
        <f>IF(Lançamentos!K493="","",Lançamentos!K493)</f>
        <v/>
      </c>
      <c r="L495" s="72" t="str">
        <f>IF(Lançamentos!L493="","",Lançamentos!L493)</f>
        <v/>
      </c>
      <c r="M495" s="74" t="str">
        <f>IF(Lançamentos!M493="","",Lançamentos!M493)</f>
        <v/>
      </c>
      <c r="N495" s="72" t="str">
        <f>IF(Lançamentos!N493="","",Lançamentos!N493)</f>
        <v/>
      </c>
      <c r="O495" s="73" t="str">
        <f>IF(Lançamentos!O493="","",Lançamentos!O493)</f>
        <v/>
      </c>
      <c r="P495" s="71" t="str">
        <f>IF(Lançamentos!P493="","",Lançamentos!P493)</f>
        <v/>
      </c>
      <c r="Q495" s="75" t="str">
        <f>IF(Lançamentos!Q493="","",Lançamentos!Q493)</f>
        <v/>
      </c>
      <c r="R495" s="73" t="str">
        <f>IF(Lançamentos!R493="","",Lançamentos!R493)</f>
        <v/>
      </c>
      <c r="S495" s="74" t="str">
        <f>IF(Lançamentos!S493="","",Lançamentos!S493)</f>
        <v/>
      </c>
    </row>
    <row r="496" spans="1:19" ht="24.95" customHeight="1" x14ac:dyDescent="0.25">
      <c r="A496" s="33">
        <v>490</v>
      </c>
      <c r="B496" s="77" t="str">
        <f>IFERROR(E496&amp;"-"&amp;COUNTIF($E$7:E496,E496),"")</f>
        <v>-484</v>
      </c>
      <c r="C496" s="70" t="str">
        <f t="shared" si="7"/>
        <v/>
      </c>
      <c r="D496" s="72" t="str">
        <f>IF(Lançamentos!D494="","",Lançamentos!D494)</f>
        <v/>
      </c>
      <c r="E496" s="73" t="str">
        <f>IF(Lançamentos!E494="","",Lançamentos!E494)</f>
        <v/>
      </c>
      <c r="F496" s="73" t="str">
        <f>IF(Lançamentos!F494="","",Lançamentos!F494)</f>
        <v/>
      </c>
      <c r="G496" s="74" t="str">
        <f>IF(Lançamentos!G494="","",Lançamentos!G494)</f>
        <v/>
      </c>
      <c r="H496" s="74" t="str">
        <f>IF(Lançamentos!H494="","",Lançamentos!H494)</f>
        <v/>
      </c>
      <c r="I496" s="74" t="str">
        <f>IF(Lançamentos!I494="","",Lançamentos!I494)</f>
        <v/>
      </c>
      <c r="J496" s="74" t="str">
        <f>IF(Lançamentos!J494="","",Lançamentos!J494)</f>
        <v/>
      </c>
      <c r="K496" s="74" t="str">
        <f>IF(Lançamentos!K494="","",Lançamentos!K494)</f>
        <v/>
      </c>
      <c r="L496" s="72" t="str">
        <f>IF(Lançamentos!L494="","",Lançamentos!L494)</f>
        <v/>
      </c>
      <c r="M496" s="74" t="str">
        <f>IF(Lançamentos!M494="","",Lançamentos!M494)</f>
        <v/>
      </c>
      <c r="N496" s="72" t="str">
        <f>IF(Lançamentos!N494="","",Lançamentos!N494)</f>
        <v/>
      </c>
      <c r="O496" s="73" t="str">
        <f>IF(Lançamentos!O494="","",Lançamentos!O494)</f>
        <v/>
      </c>
      <c r="P496" s="71" t="str">
        <f>IF(Lançamentos!P494="","",Lançamentos!P494)</f>
        <v/>
      </c>
      <c r="Q496" s="75" t="str">
        <f>IF(Lançamentos!Q494="","",Lançamentos!Q494)</f>
        <v/>
      </c>
      <c r="R496" s="73" t="str">
        <f>IF(Lançamentos!R494="","",Lançamentos!R494)</f>
        <v/>
      </c>
      <c r="S496" s="74" t="str">
        <f>IF(Lançamentos!S494="","",Lançamentos!S494)</f>
        <v/>
      </c>
    </row>
    <row r="497" spans="1:19" ht="24.95" customHeight="1" x14ac:dyDescent="0.25">
      <c r="A497" s="33">
        <v>491</v>
      </c>
      <c r="B497" s="77" t="str">
        <f>IFERROR(E497&amp;"-"&amp;COUNTIF($E$7:E497,E497),"")</f>
        <v>-485</v>
      </c>
      <c r="C497" s="70" t="str">
        <f t="shared" si="7"/>
        <v/>
      </c>
      <c r="D497" s="72" t="str">
        <f>IF(Lançamentos!D495="","",Lançamentos!D495)</f>
        <v/>
      </c>
      <c r="E497" s="73" t="str">
        <f>IF(Lançamentos!E495="","",Lançamentos!E495)</f>
        <v/>
      </c>
      <c r="F497" s="73" t="str">
        <f>IF(Lançamentos!F495="","",Lançamentos!F495)</f>
        <v/>
      </c>
      <c r="G497" s="74" t="str">
        <f>IF(Lançamentos!G495="","",Lançamentos!G495)</f>
        <v/>
      </c>
      <c r="H497" s="74" t="str">
        <f>IF(Lançamentos!H495="","",Lançamentos!H495)</f>
        <v/>
      </c>
      <c r="I497" s="74" t="str">
        <f>IF(Lançamentos!I495="","",Lançamentos!I495)</f>
        <v/>
      </c>
      <c r="J497" s="74" t="str">
        <f>IF(Lançamentos!J495="","",Lançamentos!J495)</f>
        <v/>
      </c>
      <c r="K497" s="74" t="str">
        <f>IF(Lançamentos!K495="","",Lançamentos!K495)</f>
        <v/>
      </c>
      <c r="L497" s="72" t="str">
        <f>IF(Lançamentos!L495="","",Lançamentos!L495)</f>
        <v/>
      </c>
      <c r="M497" s="74" t="str">
        <f>IF(Lançamentos!M495="","",Lançamentos!M495)</f>
        <v/>
      </c>
      <c r="N497" s="72" t="str">
        <f>IF(Lançamentos!N495="","",Lançamentos!N495)</f>
        <v/>
      </c>
      <c r="O497" s="73" t="str">
        <f>IF(Lançamentos!O495="","",Lançamentos!O495)</f>
        <v/>
      </c>
      <c r="P497" s="71" t="str">
        <f>IF(Lançamentos!P495="","",Lançamentos!P495)</f>
        <v/>
      </c>
      <c r="Q497" s="75" t="str">
        <f>IF(Lançamentos!Q495="","",Lançamentos!Q495)</f>
        <v/>
      </c>
      <c r="R497" s="73" t="str">
        <f>IF(Lançamentos!R495="","",Lançamentos!R495)</f>
        <v/>
      </c>
      <c r="S497" s="74" t="str">
        <f>IF(Lançamentos!S495="","",Lançamentos!S495)</f>
        <v/>
      </c>
    </row>
    <row r="498" spans="1:19" ht="24.95" customHeight="1" x14ac:dyDescent="0.25">
      <c r="A498" s="33">
        <v>492</v>
      </c>
      <c r="B498" s="77" t="str">
        <f>IFERROR(E498&amp;"-"&amp;COUNTIF($E$7:E498,E498),"")</f>
        <v>-486</v>
      </c>
      <c r="C498" s="70" t="str">
        <f t="shared" si="7"/>
        <v/>
      </c>
      <c r="D498" s="72" t="str">
        <f>IF(Lançamentos!D496="","",Lançamentos!D496)</f>
        <v/>
      </c>
      <c r="E498" s="73" t="str">
        <f>IF(Lançamentos!E496="","",Lançamentos!E496)</f>
        <v/>
      </c>
      <c r="F498" s="73" t="str">
        <f>IF(Lançamentos!F496="","",Lançamentos!F496)</f>
        <v/>
      </c>
      <c r="G498" s="74" t="str">
        <f>IF(Lançamentos!G496="","",Lançamentos!G496)</f>
        <v/>
      </c>
      <c r="H498" s="74" t="str">
        <f>IF(Lançamentos!H496="","",Lançamentos!H496)</f>
        <v/>
      </c>
      <c r="I498" s="74" t="str">
        <f>IF(Lançamentos!I496="","",Lançamentos!I496)</f>
        <v/>
      </c>
      <c r="J498" s="74" t="str">
        <f>IF(Lançamentos!J496="","",Lançamentos!J496)</f>
        <v/>
      </c>
      <c r="K498" s="74" t="str">
        <f>IF(Lançamentos!K496="","",Lançamentos!K496)</f>
        <v/>
      </c>
      <c r="L498" s="72" t="str">
        <f>IF(Lançamentos!L496="","",Lançamentos!L496)</f>
        <v/>
      </c>
      <c r="M498" s="74" t="str">
        <f>IF(Lançamentos!M496="","",Lançamentos!M496)</f>
        <v/>
      </c>
      <c r="N498" s="72" t="str">
        <f>IF(Lançamentos!N496="","",Lançamentos!N496)</f>
        <v/>
      </c>
      <c r="O498" s="73" t="str">
        <f>IF(Lançamentos!O496="","",Lançamentos!O496)</f>
        <v/>
      </c>
      <c r="P498" s="71" t="str">
        <f>IF(Lançamentos!P496="","",Lançamentos!P496)</f>
        <v/>
      </c>
      <c r="Q498" s="75" t="str">
        <f>IF(Lançamentos!Q496="","",Lançamentos!Q496)</f>
        <v/>
      </c>
      <c r="R498" s="73" t="str">
        <f>IF(Lançamentos!R496="","",Lançamentos!R496)</f>
        <v/>
      </c>
      <c r="S498" s="74" t="str">
        <f>IF(Lançamentos!S496="","",Lançamentos!S496)</f>
        <v/>
      </c>
    </row>
    <row r="499" spans="1:19" ht="24.95" customHeight="1" x14ac:dyDescent="0.25">
      <c r="A499" s="33">
        <v>493</v>
      </c>
      <c r="B499" s="77" t="str">
        <f>IFERROR(E499&amp;"-"&amp;COUNTIF($E$7:E499,E499),"")</f>
        <v>-487</v>
      </c>
      <c r="C499" s="70" t="str">
        <f t="shared" si="7"/>
        <v/>
      </c>
      <c r="D499" s="72" t="str">
        <f>IF(Lançamentos!D497="","",Lançamentos!D497)</f>
        <v/>
      </c>
      <c r="E499" s="73" t="str">
        <f>IF(Lançamentos!E497="","",Lançamentos!E497)</f>
        <v/>
      </c>
      <c r="F499" s="73" t="str">
        <f>IF(Lançamentos!F497="","",Lançamentos!F497)</f>
        <v/>
      </c>
      <c r="G499" s="74" t="str">
        <f>IF(Lançamentos!G497="","",Lançamentos!G497)</f>
        <v/>
      </c>
      <c r="H499" s="74" t="str">
        <f>IF(Lançamentos!H497="","",Lançamentos!H497)</f>
        <v/>
      </c>
      <c r="I499" s="74" t="str">
        <f>IF(Lançamentos!I497="","",Lançamentos!I497)</f>
        <v/>
      </c>
      <c r="J499" s="74" t="str">
        <f>IF(Lançamentos!J497="","",Lançamentos!J497)</f>
        <v/>
      </c>
      <c r="K499" s="74" t="str">
        <f>IF(Lançamentos!K497="","",Lançamentos!K497)</f>
        <v/>
      </c>
      <c r="L499" s="72" t="str">
        <f>IF(Lançamentos!L497="","",Lançamentos!L497)</f>
        <v/>
      </c>
      <c r="M499" s="74" t="str">
        <f>IF(Lançamentos!M497="","",Lançamentos!M497)</f>
        <v/>
      </c>
      <c r="N499" s="72" t="str">
        <f>IF(Lançamentos!N497="","",Lançamentos!N497)</f>
        <v/>
      </c>
      <c r="O499" s="73" t="str">
        <f>IF(Lançamentos!O497="","",Lançamentos!O497)</f>
        <v/>
      </c>
      <c r="P499" s="71" t="str">
        <f>IF(Lançamentos!P497="","",Lançamentos!P497)</f>
        <v/>
      </c>
      <c r="Q499" s="75" t="str">
        <f>IF(Lançamentos!Q497="","",Lançamentos!Q497)</f>
        <v/>
      </c>
      <c r="R499" s="73" t="str">
        <f>IF(Lançamentos!R497="","",Lançamentos!R497)</f>
        <v/>
      </c>
      <c r="S499" s="74" t="str">
        <f>IF(Lançamentos!S497="","",Lançamentos!S497)</f>
        <v/>
      </c>
    </row>
    <row r="500" spans="1:19" ht="24.95" customHeight="1" x14ac:dyDescent="0.25">
      <c r="A500" s="33">
        <v>494</v>
      </c>
      <c r="B500" s="77" t="str">
        <f>IFERROR(E500&amp;"-"&amp;COUNTIF($E$7:E500,E500),"")</f>
        <v>-488</v>
      </c>
      <c r="C500" s="70" t="str">
        <f t="shared" si="7"/>
        <v/>
      </c>
      <c r="D500" s="72" t="str">
        <f>IF(Lançamentos!D498="","",Lançamentos!D498)</f>
        <v/>
      </c>
      <c r="E500" s="73" t="str">
        <f>IF(Lançamentos!E498="","",Lançamentos!E498)</f>
        <v/>
      </c>
      <c r="F500" s="73" t="str">
        <f>IF(Lançamentos!F498="","",Lançamentos!F498)</f>
        <v/>
      </c>
      <c r="G500" s="74" t="str">
        <f>IF(Lançamentos!G498="","",Lançamentos!G498)</f>
        <v/>
      </c>
      <c r="H500" s="74" t="str">
        <f>IF(Lançamentos!H498="","",Lançamentos!H498)</f>
        <v/>
      </c>
      <c r="I500" s="74" t="str">
        <f>IF(Lançamentos!I498="","",Lançamentos!I498)</f>
        <v/>
      </c>
      <c r="J500" s="74" t="str">
        <f>IF(Lançamentos!J498="","",Lançamentos!J498)</f>
        <v/>
      </c>
      <c r="K500" s="74" t="str">
        <f>IF(Lançamentos!K498="","",Lançamentos!K498)</f>
        <v/>
      </c>
      <c r="L500" s="72" t="str">
        <f>IF(Lançamentos!L498="","",Lançamentos!L498)</f>
        <v/>
      </c>
      <c r="M500" s="74" t="str">
        <f>IF(Lançamentos!M498="","",Lançamentos!M498)</f>
        <v/>
      </c>
      <c r="N500" s="72" t="str">
        <f>IF(Lançamentos!N498="","",Lançamentos!N498)</f>
        <v/>
      </c>
      <c r="O500" s="73" t="str">
        <f>IF(Lançamentos!O498="","",Lançamentos!O498)</f>
        <v/>
      </c>
      <c r="P500" s="71" t="str">
        <f>IF(Lançamentos!P498="","",Lançamentos!P498)</f>
        <v/>
      </c>
      <c r="Q500" s="75" t="str">
        <f>IF(Lançamentos!Q498="","",Lançamentos!Q498)</f>
        <v/>
      </c>
      <c r="R500" s="73" t="str">
        <f>IF(Lançamentos!R498="","",Lançamentos!R498)</f>
        <v/>
      </c>
      <c r="S500" s="74" t="str">
        <f>IF(Lançamentos!S498="","",Lançamentos!S498)</f>
        <v/>
      </c>
    </row>
    <row r="501" spans="1:19" ht="24.95" customHeight="1" x14ac:dyDescent="0.25">
      <c r="A501" s="33">
        <v>495</v>
      </c>
      <c r="B501" s="77" t="str">
        <f>IFERROR(E501&amp;"-"&amp;COUNTIF($E$7:E501,E501),"")</f>
        <v>-489</v>
      </c>
      <c r="C501" s="70" t="str">
        <f t="shared" si="7"/>
        <v/>
      </c>
      <c r="D501" s="72" t="str">
        <f>IF(Lançamentos!D499="","",Lançamentos!D499)</f>
        <v/>
      </c>
      <c r="E501" s="73" t="str">
        <f>IF(Lançamentos!E499="","",Lançamentos!E499)</f>
        <v/>
      </c>
      <c r="F501" s="73" t="str">
        <f>IF(Lançamentos!F499="","",Lançamentos!F499)</f>
        <v/>
      </c>
      <c r="G501" s="74" t="str">
        <f>IF(Lançamentos!G499="","",Lançamentos!G499)</f>
        <v/>
      </c>
      <c r="H501" s="74" t="str">
        <f>IF(Lançamentos!H499="","",Lançamentos!H499)</f>
        <v/>
      </c>
      <c r="I501" s="74" t="str">
        <f>IF(Lançamentos!I499="","",Lançamentos!I499)</f>
        <v/>
      </c>
      <c r="J501" s="74" t="str">
        <f>IF(Lançamentos!J499="","",Lançamentos!J499)</f>
        <v/>
      </c>
      <c r="K501" s="74" t="str">
        <f>IF(Lançamentos!K499="","",Lançamentos!K499)</f>
        <v/>
      </c>
      <c r="L501" s="72" t="str">
        <f>IF(Lançamentos!L499="","",Lançamentos!L499)</f>
        <v/>
      </c>
      <c r="M501" s="74" t="str">
        <f>IF(Lançamentos!M499="","",Lançamentos!M499)</f>
        <v/>
      </c>
      <c r="N501" s="72" t="str">
        <f>IF(Lançamentos!N499="","",Lançamentos!N499)</f>
        <v/>
      </c>
      <c r="O501" s="73" t="str">
        <f>IF(Lançamentos!O499="","",Lançamentos!O499)</f>
        <v/>
      </c>
      <c r="P501" s="71" t="str">
        <f>IF(Lançamentos!P499="","",Lançamentos!P499)</f>
        <v/>
      </c>
      <c r="Q501" s="75" t="str">
        <f>IF(Lançamentos!Q499="","",Lançamentos!Q499)</f>
        <v/>
      </c>
      <c r="R501" s="73" t="str">
        <f>IF(Lançamentos!R499="","",Lançamentos!R499)</f>
        <v/>
      </c>
      <c r="S501" s="74" t="str">
        <f>IF(Lançamentos!S499="","",Lançamentos!S499)</f>
        <v/>
      </c>
    </row>
    <row r="502" spans="1:19" ht="24.95" customHeight="1" x14ac:dyDescent="0.25">
      <c r="A502" s="33">
        <v>496</v>
      </c>
      <c r="B502" s="77" t="str">
        <f>IFERROR(E502&amp;"-"&amp;COUNTIF($E$7:E502,E502),"")</f>
        <v>-490</v>
      </c>
      <c r="C502" s="70" t="str">
        <f t="shared" si="7"/>
        <v/>
      </c>
      <c r="D502" s="72" t="str">
        <f>IF(Lançamentos!D500="","",Lançamentos!D500)</f>
        <v/>
      </c>
      <c r="E502" s="73" t="str">
        <f>IF(Lançamentos!E500="","",Lançamentos!E500)</f>
        <v/>
      </c>
      <c r="F502" s="73" t="str">
        <f>IF(Lançamentos!F500="","",Lançamentos!F500)</f>
        <v/>
      </c>
      <c r="G502" s="74" t="str">
        <f>IF(Lançamentos!G500="","",Lançamentos!G500)</f>
        <v/>
      </c>
      <c r="H502" s="74" t="str">
        <f>IF(Lançamentos!H500="","",Lançamentos!H500)</f>
        <v/>
      </c>
      <c r="I502" s="74" t="str">
        <f>IF(Lançamentos!I500="","",Lançamentos!I500)</f>
        <v/>
      </c>
      <c r="J502" s="74" t="str">
        <f>IF(Lançamentos!J500="","",Lançamentos!J500)</f>
        <v/>
      </c>
      <c r="K502" s="74" t="str">
        <f>IF(Lançamentos!K500="","",Lançamentos!K500)</f>
        <v/>
      </c>
      <c r="L502" s="72" t="str">
        <f>IF(Lançamentos!L500="","",Lançamentos!L500)</f>
        <v/>
      </c>
      <c r="M502" s="74" t="str">
        <f>IF(Lançamentos!M500="","",Lançamentos!M500)</f>
        <v/>
      </c>
      <c r="N502" s="72" t="str">
        <f>IF(Lançamentos!N500="","",Lançamentos!N500)</f>
        <v/>
      </c>
      <c r="O502" s="73" t="str">
        <f>IF(Lançamentos!O500="","",Lançamentos!O500)</f>
        <v/>
      </c>
      <c r="P502" s="71" t="str">
        <f>IF(Lançamentos!P500="","",Lançamentos!P500)</f>
        <v/>
      </c>
      <c r="Q502" s="75" t="str">
        <f>IF(Lançamentos!Q500="","",Lançamentos!Q500)</f>
        <v/>
      </c>
      <c r="R502" s="73" t="str">
        <f>IF(Lançamentos!R500="","",Lançamentos!R500)</f>
        <v/>
      </c>
      <c r="S502" s="74" t="str">
        <f>IF(Lançamentos!S500="","",Lançamentos!S500)</f>
        <v/>
      </c>
    </row>
    <row r="503" spans="1:19" ht="24.95" customHeight="1" x14ac:dyDescent="0.25">
      <c r="A503" s="33">
        <v>497</v>
      </c>
      <c r="B503" s="77" t="str">
        <f>IFERROR(E503&amp;"-"&amp;COUNTIF($E$7:E503,E503),"")</f>
        <v>-491</v>
      </c>
      <c r="C503" s="70" t="str">
        <f t="shared" si="7"/>
        <v/>
      </c>
      <c r="D503" s="72" t="str">
        <f>IF(Lançamentos!D501="","",Lançamentos!D501)</f>
        <v/>
      </c>
      <c r="E503" s="73" t="str">
        <f>IF(Lançamentos!E501="","",Lançamentos!E501)</f>
        <v/>
      </c>
      <c r="F503" s="73" t="str">
        <f>IF(Lançamentos!F501="","",Lançamentos!F501)</f>
        <v/>
      </c>
      <c r="G503" s="74" t="str">
        <f>IF(Lançamentos!G501="","",Lançamentos!G501)</f>
        <v/>
      </c>
      <c r="H503" s="74" t="str">
        <f>IF(Lançamentos!H501="","",Lançamentos!H501)</f>
        <v/>
      </c>
      <c r="I503" s="74" t="str">
        <f>IF(Lançamentos!I501="","",Lançamentos!I501)</f>
        <v/>
      </c>
      <c r="J503" s="74" t="str">
        <f>IF(Lançamentos!J501="","",Lançamentos!J501)</f>
        <v/>
      </c>
      <c r="K503" s="74" t="str">
        <f>IF(Lançamentos!K501="","",Lançamentos!K501)</f>
        <v/>
      </c>
      <c r="L503" s="72" t="str">
        <f>IF(Lançamentos!L501="","",Lançamentos!L501)</f>
        <v/>
      </c>
      <c r="M503" s="74" t="str">
        <f>IF(Lançamentos!M501="","",Lançamentos!M501)</f>
        <v/>
      </c>
      <c r="N503" s="72" t="str">
        <f>IF(Lançamentos!N501="","",Lançamentos!N501)</f>
        <v/>
      </c>
      <c r="O503" s="73" t="str">
        <f>IF(Lançamentos!O501="","",Lançamentos!O501)</f>
        <v/>
      </c>
      <c r="P503" s="71" t="str">
        <f>IF(Lançamentos!P501="","",Lançamentos!P501)</f>
        <v/>
      </c>
      <c r="Q503" s="75" t="str">
        <f>IF(Lançamentos!Q501="","",Lançamentos!Q501)</f>
        <v/>
      </c>
      <c r="R503" s="73" t="str">
        <f>IF(Lançamentos!R501="","",Lançamentos!R501)</f>
        <v/>
      </c>
      <c r="S503" s="74" t="str">
        <f>IF(Lançamentos!S501="","",Lançamentos!S501)</f>
        <v/>
      </c>
    </row>
    <row r="504" spans="1:19" ht="24.95" customHeight="1" x14ac:dyDescent="0.25">
      <c r="A504" s="33">
        <v>498</v>
      </c>
      <c r="B504" s="77" t="str">
        <f>IFERROR(E504&amp;"-"&amp;COUNTIF($E$7:E504,E504),"")</f>
        <v>-492</v>
      </c>
      <c r="C504" s="70" t="str">
        <f t="shared" si="7"/>
        <v/>
      </c>
      <c r="D504" s="72" t="str">
        <f>IF(Lançamentos!D502="","",Lançamentos!D502)</f>
        <v/>
      </c>
      <c r="E504" s="73" t="str">
        <f>IF(Lançamentos!E502="","",Lançamentos!E502)</f>
        <v/>
      </c>
      <c r="F504" s="73" t="str">
        <f>IF(Lançamentos!F502="","",Lançamentos!F502)</f>
        <v/>
      </c>
      <c r="G504" s="74" t="str">
        <f>IF(Lançamentos!G502="","",Lançamentos!G502)</f>
        <v/>
      </c>
      <c r="H504" s="74" t="str">
        <f>IF(Lançamentos!H502="","",Lançamentos!H502)</f>
        <v/>
      </c>
      <c r="I504" s="74" t="str">
        <f>IF(Lançamentos!I502="","",Lançamentos!I502)</f>
        <v/>
      </c>
      <c r="J504" s="74" t="str">
        <f>IF(Lançamentos!J502="","",Lançamentos!J502)</f>
        <v/>
      </c>
      <c r="K504" s="74" t="str">
        <f>IF(Lançamentos!K502="","",Lançamentos!K502)</f>
        <v/>
      </c>
      <c r="L504" s="72" t="str">
        <f>IF(Lançamentos!L502="","",Lançamentos!L502)</f>
        <v/>
      </c>
      <c r="M504" s="74" t="str">
        <f>IF(Lançamentos!M502="","",Lançamentos!M502)</f>
        <v/>
      </c>
      <c r="N504" s="72" t="str">
        <f>IF(Lançamentos!N502="","",Lançamentos!N502)</f>
        <v/>
      </c>
      <c r="O504" s="73" t="str">
        <f>IF(Lançamentos!O502="","",Lançamentos!O502)</f>
        <v/>
      </c>
      <c r="P504" s="71" t="str">
        <f>IF(Lançamentos!P502="","",Lançamentos!P502)</f>
        <v/>
      </c>
      <c r="Q504" s="75" t="str">
        <f>IF(Lançamentos!Q502="","",Lançamentos!Q502)</f>
        <v/>
      </c>
      <c r="R504" s="73" t="str">
        <f>IF(Lançamentos!R502="","",Lançamentos!R502)</f>
        <v/>
      </c>
      <c r="S504" s="74" t="str">
        <f>IF(Lançamentos!S502="","",Lançamentos!S502)</f>
        <v/>
      </c>
    </row>
    <row r="505" spans="1:19" ht="24.95" customHeight="1" x14ac:dyDescent="0.25">
      <c r="A505" s="33">
        <v>499</v>
      </c>
      <c r="B505" s="77" t="str">
        <f>IFERROR(E505&amp;"-"&amp;COUNTIF($E$7:E505,E505),"")</f>
        <v>-493</v>
      </c>
      <c r="C505" s="70" t="str">
        <f t="shared" si="7"/>
        <v/>
      </c>
      <c r="D505" s="72" t="str">
        <f>IF(Lançamentos!D503="","",Lançamentos!D503)</f>
        <v/>
      </c>
      <c r="E505" s="73" t="str">
        <f>IF(Lançamentos!E503="","",Lançamentos!E503)</f>
        <v/>
      </c>
      <c r="F505" s="73" t="str">
        <f>IF(Lançamentos!F503="","",Lançamentos!F503)</f>
        <v/>
      </c>
      <c r="G505" s="74" t="str">
        <f>IF(Lançamentos!G503="","",Lançamentos!G503)</f>
        <v/>
      </c>
      <c r="H505" s="74" t="str">
        <f>IF(Lançamentos!H503="","",Lançamentos!H503)</f>
        <v/>
      </c>
      <c r="I505" s="74" t="str">
        <f>IF(Lançamentos!I503="","",Lançamentos!I503)</f>
        <v/>
      </c>
      <c r="J505" s="74" t="str">
        <f>IF(Lançamentos!J503="","",Lançamentos!J503)</f>
        <v/>
      </c>
      <c r="K505" s="74" t="str">
        <f>IF(Lançamentos!K503="","",Lançamentos!K503)</f>
        <v/>
      </c>
      <c r="L505" s="72" t="str">
        <f>IF(Lançamentos!L503="","",Lançamentos!L503)</f>
        <v/>
      </c>
      <c r="M505" s="74" t="str">
        <f>IF(Lançamentos!M503="","",Lançamentos!M503)</f>
        <v/>
      </c>
      <c r="N505" s="72" t="str">
        <f>IF(Lançamentos!N503="","",Lançamentos!N503)</f>
        <v/>
      </c>
      <c r="O505" s="73" t="str">
        <f>IF(Lançamentos!O503="","",Lançamentos!O503)</f>
        <v/>
      </c>
      <c r="P505" s="71" t="str">
        <f>IF(Lançamentos!P503="","",Lançamentos!P503)</f>
        <v/>
      </c>
      <c r="Q505" s="75" t="str">
        <f>IF(Lançamentos!Q503="","",Lançamentos!Q503)</f>
        <v/>
      </c>
      <c r="R505" s="73" t="str">
        <f>IF(Lançamentos!R503="","",Lançamentos!R503)</f>
        <v/>
      </c>
      <c r="S505" s="74" t="str">
        <f>IF(Lançamentos!S503="","",Lançamentos!S503)</f>
        <v/>
      </c>
    </row>
    <row r="506" spans="1:19" ht="24.95" customHeight="1" x14ac:dyDescent="0.25">
      <c r="A506" s="33">
        <v>500</v>
      </c>
      <c r="B506" s="77" t="str">
        <f>IFERROR(E506&amp;"-"&amp;COUNTIF($E$7:E506,E506),"")</f>
        <v>-494</v>
      </c>
      <c r="C506" s="70" t="str">
        <f t="shared" si="7"/>
        <v/>
      </c>
      <c r="D506" s="72" t="str">
        <f>IF(Lançamentos!D504="","",Lançamentos!D504)</f>
        <v/>
      </c>
      <c r="E506" s="73" t="str">
        <f>IF(Lançamentos!E504="","",Lançamentos!E504)</f>
        <v/>
      </c>
      <c r="F506" s="73" t="str">
        <f>IF(Lançamentos!F504="","",Lançamentos!F504)</f>
        <v/>
      </c>
      <c r="G506" s="74" t="str">
        <f>IF(Lançamentos!G504="","",Lançamentos!G504)</f>
        <v/>
      </c>
      <c r="H506" s="74" t="str">
        <f>IF(Lançamentos!H504="","",Lançamentos!H504)</f>
        <v/>
      </c>
      <c r="I506" s="74" t="str">
        <f>IF(Lançamentos!I504="","",Lançamentos!I504)</f>
        <v/>
      </c>
      <c r="J506" s="74" t="str">
        <f>IF(Lançamentos!J504="","",Lançamentos!J504)</f>
        <v/>
      </c>
      <c r="K506" s="74" t="str">
        <f>IF(Lançamentos!K504="","",Lançamentos!K504)</f>
        <v/>
      </c>
      <c r="L506" s="72" t="str">
        <f>IF(Lançamentos!L504="","",Lançamentos!L504)</f>
        <v/>
      </c>
      <c r="M506" s="74" t="str">
        <f>IF(Lançamentos!M504="","",Lançamentos!M504)</f>
        <v/>
      </c>
      <c r="N506" s="72" t="str">
        <f>IF(Lançamentos!N504="","",Lançamentos!N504)</f>
        <v/>
      </c>
      <c r="O506" s="73" t="str">
        <f>IF(Lançamentos!O504="","",Lançamentos!O504)</f>
        <v/>
      </c>
      <c r="P506" s="71" t="str">
        <f>IF(Lançamentos!P504="","",Lançamentos!P504)</f>
        <v/>
      </c>
      <c r="Q506" s="75" t="str">
        <f>IF(Lançamentos!Q504="","",Lançamentos!Q504)</f>
        <v/>
      </c>
      <c r="R506" s="73" t="str">
        <f>IF(Lançamentos!R504="","",Lançamentos!R504)</f>
        <v/>
      </c>
      <c r="S506" s="74" t="str">
        <f>IF(Lançamentos!S504="","",Lançamentos!S504)</f>
        <v/>
      </c>
    </row>
    <row r="507" spans="1:19" ht="24.95" customHeight="1" x14ac:dyDescent="0.25">
      <c r="A507" s="33">
        <v>501</v>
      </c>
      <c r="B507" s="77" t="str">
        <f>IFERROR(E507&amp;"-"&amp;COUNTIF($E$7:E507,E507),"")</f>
        <v>-495</v>
      </c>
      <c r="C507" s="70" t="str">
        <f t="shared" si="7"/>
        <v/>
      </c>
      <c r="D507" s="72" t="str">
        <f>IF(Lançamentos!D505="","",Lançamentos!D505)</f>
        <v/>
      </c>
      <c r="E507" s="73" t="str">
        <f>IF(Lançamentos!E505="","",Lançamentos!E505)</f>
        <v/>
      </c>
      <c r="F507" s="73" t="str">
        <f>IF(Lançamentos!F505="","",Lançamentos!F505)</f>
        <v/>
      </c>
      <c r="G507" s="74" t="str">
        <f>IF(Lançamentos!G505="","",Lançamentos!G505)</f>
        <v/>
      </c>
      <c r="H507" s="74" t="str">
        <f>IF(Lançamentos!H505="","",Lançamentos!H505)</f>
        <v/>
      </c>
      <c r="I507" s="74" t="str">
        <f>IF(Lançamentos!I505="","",Lançamentos!I505)</f>
        <v/>
      </c>
      <c r="J507" s="74" t="str">
        <f>IF(Lançamentos!J505="","",Lançamentos!J505)</f>
        <v/>
      </c>
      <c r="K507" s="74" t="str">
        <f>IF(Lançamentos!K505="","",Lançamentos!K505)</f>
        <v/>
      </c>
      <c r="L507" s="72" t="str">
        <f>IF(Lançamentos!L505="","",Lançamentos!L505)</f>
        <v/>
      </c>
      <c r="M507" s="74" t="str">
        <f>IF(Lançamentos!M505="","",Lançamentos!M505)</f>
        <v/>
      </c>
      <c r="N507" s="72" t="str">
        <f>IF(Lançamentos!N505="","",Lançamentos!N505)</f>
        <v/>
      </c>
      <c r="O507" s="73" t="str">
        <f>IF(Lançamentos!O505="","",Lançamentos!O505)</f>
        <v/>
      </c>
      <c r="P507" s="71" t="str">
        <f>IF(Lançamentos!P505="","",Lançamentos!P505)</f>
        <v/>
      </c>
      <c r="Q507" s="75" t="str">
        <f>IF(Lançamentos!Q505="","",Lançamentos!Q505)</f>
        <v/>
      </c>
      <c r="R507" s="73" t="str">
        <f>IF(Lançamentos!R505="","",Lançamentos!R505)</f>
        <v/>
      </c>
      <c r="S507" s="74" t="str">
        <f>IF(Lançamentos!S505="","",Lançamentos!S505)</f>
        <v/>
      </c>
    </row>
    <row r="508" spans="1:19" ht="24.95" customHeight="1" x14ac:dyDescent="0.25">
      <c r="A508" s="33">
        <v>502</v>
      </c>
      <c r="B508" s="77" t="str">
        <f>IFERROR(E508&amp;"-"&amp;COUNTIF($E$7:E508,E508),"")</f>
        <v>-496</v>
      </c>
      <c r="C508" s="70" t="str">
        <f t="shared" si="7"/>
        <v/>
      </c>
      <c r="D508" s="72" t="str">
        <f>IF(Lançamentos!D506="","",Lançamentos!D506)</f>
        <v/>
      </c>
      <c r="E508" s="73" t="str">
        <f>IF(Lançamentos!E506="","",Lançamentos!E506)</f>
        <v/>
      </c>
      <c r="F508" s="73" t="str">
        <f>IF(Lançamentos!F506="","",Lançamentos!F506)</f>
        <v/>
      </c>
      <c r="G508" s="74" t="str">
        <f>IF(Lançamentos!G506="","",Lançamentos!G506)</f>
        <v/>
      </c>
      <c r="H508" s="74" t="str">
        <f>IF(Lançamentos!H506="","",Lançamentos!H506)</f>
        <v/>
      </c>
      <c r="I508" s="74" t="str">
        <f>IF(Lançamentos!I506="","",Lançamentos!I506)</f>
        <v/>
      </c>
      <c r="J508" s="74" t="str">
        <f>IF(Lançamentos!J506="","",Lançamentos!J506)</f>
        <v/>
      </c>
      <c r="K508" s="74" t="str">
        <f>IF(Lançamentos!K506="","",Lançamentos!K506)</f>
        <v/>
      </c>
      <c r="L508" s="72" t="str">
        <f>IF(Lançamentos!L506="","",Lançamentos!L506)</f>
        <v/>
      </c>
      <c r="M508" s="74" t="str">
        <f>IF(Lançamentos!M506="","",Lançamentos!M506)</f>
        <v/>
      </c>
      <c r="N508" s="72" t="str">
        <f>IF(Lançamentos!N506="","",Lançamentos!N506)</f>
        <v/>
      </c>
      <c r="O508" s="73" t="str">
        <f>IF(Lançamentos!O506="","",Lançamentos!O506)</f>
        <v/>
      </c>
      <c r="P508" s="71" t="str">
        <f>IF(Lançamentos!P506="","",Lançamentos!P506)</f>
        <v/>
      </c>
      <c r="Q508" s="75" t="str">
        <f>IF(Lançamentos!Q506="","",Lançamentos!Q506)</f>
        <v/>
      </c>
      <c r="R508" s="73" t="str">
        <f>IF(Lançamentos!R506="","",Lançamentos!R506)</f>
        <v/>
      </c>
      <c r="S508" s="74" t="str">
        <f>IF(Lançamentos!S506="","",Lançamentos!S506)</f>
        <v/>
      </c>
    </row>
    <row r="509" spans="1:19" ht="24.95" customHeight="1" x14ac:dyDescent="0.25">
      <c r="A509" s="33">
        <v>503</v>
      </c>
      <c r="B509" s="77" t="str">
        <f>IFERROR(E509&amp;"-"&amp;COUNTIF($E$7:E509,E509),"")</f>
        <v>-497</v>
      </c>
      <c r="C509" s="70" t="str">
        <f t="shared" si="7"/>
        <v/>
      </c>
      <c r="D509" s="72" t="str">
        <f>IF(Lançamentos!D507="","",Lançamentos!D507)</f>
        <v/>
      </c>
      <c r="E509" s="73" t="str">
        <f>IF(Lançamentos!E507="","",Lançamentos!E507)</f>
        <v/>
      </c>
      <c r="F509" s="73" t="str">
        <f>IF(Lançamentos!F507="","",Lançamentos!F507)</f>
        <v/>
      </c>
      <c r="G509" s="74" t="str">
        <f>IF(Lançamentos!G507="","",Lançamentos!G507)</f>
        <v/>
      </c>
      <c r="H509" s="74" t="str">
        <f>IF(Lançamentos!H507="","",Lançamentos!H507)</f>
        <v/>
      </c>
      <c r="I509" s="74" t="str">
        <f>IF(Lançamentos!I507="","",Lançamentos!I507)</f>
        <v/>
      </c>
      <c r="J509" s="74" t="str">
        <f>IF(Lançamentos!J507="","",Lançamentos!J507)</f>
        <v/>
      </c>
      <c r="K509" s="74" t="str">
        <f>IF(Lançamentos!K507="","",Lançamentos!K507)</f>
        <v/>
      </c>
      <c r="L509" s="72" t="str">
        <f>IF(Lançamentos!L507="","",Lançamentos!L507)</f>
        <v/>
      </c>
      <c r="M509" s="74" t="str">
        <f>IF(Lançamentos!M507="","",Lançamentos!M507)</f>
        <v/>
      </c>
      <c r="N509" s="72" t="str">
        <f>IF(Lançamentos!N507="","",Lançamentos!N507)</f>
        <v/>
      </c>
      <c r="O509" s="73" t="str">
        <f>IF(Lançamentos!O507="","",Lançamentos!O507)</f>
        <v/>
      </c>
      <c r="P509" s="71" t="str">
        <f>IF(Lançamentos!P507="","",Lançamentos!P507)</f>
        <v/>
      </c>
      <c r="Q509" s="75" t="str">
        <f>IF(Lançamentos!Q507="","",Lançamentos!Q507)</f>
        <v/>
      </c>
      <c r="R509" s="73" t="str">
        <f>IF(Lançamentos!R507="","",Lançamentos!R507)</f>
        <v/>
      </c>
      <c r="S509" s="74" t="str">
        <f>IF(Lançamentos!S507="","",Lançamentos!S507)</f>
        <v/>
      </c>
    </row>
    <row r="510" spans="1:19" ht="24.95" customHeight="1" x14ac:dyDescent="0.25">
      <c r="A510" s="33">
        <v>504</v>
      </c>
      <c r="B510" s="77" t="str">
        <f>IFERROR(E510&amp;"-"&amp;COUNTIF($E$7:E510,E510),"")</f>
        <v>-498</v>
      </c>
      <c r="C510" s="70" t="str">
        <f t="shared" si="7"/>
        <v/>
      </c>
      <c r="D510" s="72" t="str">
        <f>IF(Lançamentos!D508="","",Lançamentos!D508)</f>
        <v/>
      </c>
      <c r="E510" s="73" t="str">
        <f>IF(Lançamentos!E508="","",Lançamentos!E508)</f>
        <v/>
      </c>
      <c r="F510" s="73" t="str">
        <f>IF(Lançamentos!F508="","",Lançamentos!F508)</f>
        <v/>
      </c>
      <c r="G510" s="74" t="str">
        <f>IF(Lançamentos!G508="","",Lançamentos!G508)</f>
        <v/>
      </c>
      <c r="H510" s="74" t="str">
        <f>IF(Lançamentos!H508="","",Lançamentos!H508)</f>
        <v/>
      </c>
      <c r="I510" s="74" t="str">
        <f>IF(Lançamentos!I508="","",Lançamentos!I508)</f>
        <v/>
      </c>
      <c r="J510" s="74" t="str">
        <f>IF(Lançamentos!J508="","",Lançamentos!J508)</f>
        <v/>
      </c>
      <c r="K510" s="74" t="str">
        <f>IF(Lançamentos!K508="","",Lançamentos!K508)</f>
        <v/>
      </c>
      <c r="L510" s="72" t="str">
        <f>IF(Lançamentos!L508="","",Lançamentos!L508)</f>
        <v/>
      </c>
      <c r="M510" s="74" t="str">
        <f>IF(Lançamentos!M508="","",Lançamentos!M508)</f>
        <v/>
      </c>
      <c r="N510" s="72" t="str">
        <f>IF(Lançamentos!N508="","",Lançamentos!N508)</f>
        <v/>
      </c>
      <c r="O510" s="73" t="str">
        <f>IF(Lançamentos!O508="","",Lançamentos!O508)</f>
        <v/>
      </c>
      <c r="P510" s="71" t="str">
        <f>IF(Lançamentos!P508="","",Lançamentos!P508)</f>
        <v/>
      </c>
      <c r="Q510" s="75" t="str">
        <f>IF(Lançamentos!Q508="","",Lançamentos!Q508)</f>
        <v/>
      </c>
      <c r="R510" s="73" t="str">
        <f>IF(Lançamentos!R508="","",Lançamentos!R508)</f>
        <v/>
      </c>
      <c r="S510" s="74" t="str">
        <f>IF(Lançamentos!S508="","",Lançamentos!S508)</f>
        <v/>
      </c>
    </row>
    <row r="511" spans="1:19" ht="24.95" customHeight="1" x14ac:dyDescent="0.25">
      <c r="A511" s="33">
        <v>505</v>
      </c>
      <c r="B511" s="77" t="str">
        <f>IFERROR(E511&amp;"-"&amp;COUNTIF($E$7:E511,E511),"")</f>
        <v>-499</v>
      </c>
      <c r="C511" s="70" t="str">
        <f t="shared" si="7"/>
        <v/>
      </c>
      <c r="D511" s="72" t="str">
        <f>IF(Lançamentos!D509="","",Lançamentos!D509)</f>
        <v/>
      </c>
      <c r="E511" s="73" t="str">
        <f>IF(Lançamentos!E509="","",Lançamentos!E509)</f>
        <v/>
      </c>
      <c r="F511" s="73" t="str">
        <f>IF(Lançamentos!F509="","",Lançamentos!F509)</f>
        <v/>
      </c>
      <c r="G511" s="74" t="str">
        <f>IF(Lançamentos!G509="","",Lançamentos!G509)</f>
        <v/>
      </c>
      <c r="H511" s="74" t="str">
        <f>IF(Lançamentos!H509="","",Lançamentos!H509)</f>
        <v/>
      </c>
      <c r="I511" s="74" t="str">
        <f>IF(Lançamentos!I509="","",Lançamentos!I509)</f>
        <v/>
      </c>
      <c r="J511" s="74" t="str">
        <f>IF(Lançamentos!J509="","",Lançamentos!J509)</f>
        <v/>
      </c>
      <c r="K511" s="74" t="str">
        <f>IF(Lançamentos!K509="","",Lançamentos!K509)</f>
        <v/>
      </c>
      <c r="L511" s="72" t="str">
        <f>IF(Lançamentos!L509="","",Lançamentos!L509)</f>
        <v/>
      </c>
      <c r="M511" s="74" t="str">
        <f>IF(Lançamentos!M509="","",Lançamentos!M509)</f>
        <v/>
      </c>
      <c r="N511" s="72" t="str">
        <f>IF(Lançamentos!N509="","",Lançamentos!N509)</f>
        <v/>
      </c>
      <c r="O511" s="73" t="str">
        <f>IF(Lançamentos!O509="","",Lançamentos!O509)</f>
        <v/>
      </c>
      <c r="P511" s="71" t="str">
        <f>IF(Lançamentos!P509="","",Lançamentos!P509)</f>
        <v/>
      </c>
      <c r="Q511" s="75" t="str">
        <f>IF(Lançamentos!Q509="","",Lançamentos!Q509)</f>
        <v/>
      </c>
      <c r="R511" s="73" t="str">
        <f>IF(Lançamentos!R509="","",Lançamentos!R509)</f>
        <v/>
      </c>
      <c r="S511" s="74" t="str">
        <f>IF(Lançamentos!S509="","",Lançamentos!S509)</f>
        <v/>
      </c>
    </row>
    <row r="512" spans="1:19" ht="24.95" customHeight="1" x14ac:dyDescent="0.25">
      <c r="A512" s="33">
        <v>506</v>
      </c>
      <c r="B512" s="77" t="str">
        <f>IFERROR(E512&amp;"-"&amp;COUNTIF($E$7:E512,E512),"")</f>
        <v>-500</v>
      </c>
      <c r="C512" s="70" t="str">
        <f t="shared" si="7"/>
        <v/>
      </c>
      <c r="D512" s="72" t="str">
        <f>IF(Lançamentos!D510="","",Lançamentos!D510)</f>
        <v/>
      </c>
      <c r="E512" s="73" t="str">
        <f>IF(Lançamentos!E510="","",Lançamentos!E510)</f>
        <v/>
      </c>
      <c r="F512" s="73" t="str">
        <f>IF(Lançamentos!F510="","",Lançamentos!F510)</f>
        <v/>
      </c>
      <c r="G512" s="74" t="str">
        <f>IF(Lançamentos!G510="","",Lançamentos!G510)</f>
        <v/>
      </c>
      <c r="H512" s="74" t="str">
        <f>IF(Lançamentos!H510="","",Lançamentos!H510)</f>
        <v/>
      </c>
      <c r="I512" s="74" t="str">
        <f>IF(Lançamentos!I510="","",Lançamentos!I510)</f>
        <v/>
      </c>
      <c r="J512" s="74" t="str">
        <f>IF(Lançamentos!J510="","",Lançamentos!J510)</f>
        <v/>
      </c>
      <c r="K512" s="74" t="str">
        <f>IF(Lançamentos!K510="","",Lançamentos!K510)</f>
        <v/>
      </c>
      <c r="L512" s="72" t="str">
        <f>IF(Lançamentos!L510="","",Lançamentos!L510)</f>
        <v/>
      </c>
      <c r="M512" s="74" t="str">
        <f>IF(Lançamentos!M510="","",Lançamentos!M510)</f>
        <v/>
      </c>
      <c r="N512" s="72" t="str">
        <f>IF(Lançamentos!N510="","",Lançamentos!N510)</f>
        <v/>
      </c>
      <c r="O512" s="73" t="str">
        <f>IF(Lançamentos!O510="","",Lançamentos!O510)</f>
        <v/>
      </c>
      <c r="P512" s="71" t="str">
        <f>IF(Lançamentos!P510="","",Lançamentos!P510)</f>
        <v/>
      </c>
      <c r="Q512" s="75" t="str">
        <f>IF(Lançamentos!Q510="","",Lançamentos!Q510)</f>
        <v/>
      </c>
      <c r="R512" s="73" t="str">
        <f>IF(Lançamentos!R510="","",Lançamentos!R510)</f>
        <v/>
      </c>
      <c r="S512" s="74" t="str">
        <f>IF(Lançamentos!S510="","",Lançamentos!S510)</f>
        <v/>
      </c>
    </row>
    <row r="513" spans="1:19" ht="24.95" customHeight="1" x14ac:dyDescent="0.25">
      <c r="A513" s="33">
        <v>507</v>
      </c>
      <c r="B513" s="77" t="str">
        <f>IFERROR(E513&amp;"-"&amp;COUNTIF($E$7:E513,E513),"")</f>
        <v>-501</v>
      </c>
      <c r="C513" s="70" t="str">
        <f t="shared" si="7"/>
        <v/>
      </c>
      <c r="D513" s="72" t="str">
        <f>IF(Lançamentos!D511="","",Lançamentos!D511)</f>
        <v/>
      </c>
      <c r="E513" s="73" t="str">
        <f>IF(Lançamentos!E511="","",Lançamentos!E511)</f>
        <v/>
      </c>
      <c r="F513" s="73" t="str">
        <f>IF(Lançamentos!F511="","",Lançamentos!F511)</f>
        <v/>
      </c>
      <c r="G513" s="74" t="str">
        <f>IF(Lançamentos!G511="","",Lançamentos!G511)</f>
        <v/>
      </c>
      <c r="H513" s="74" t="str">
        <f>IF(Lançamentos!H511="","",Lançamentos!H511)</f>
        <v/>
      </c>
      <c r="I513" s="74" t="str">
        <f>IF(Lançamentos!I511="","",Lançamentos!I511)</f>
        <v/>
      </c>
      <c r="J513" s="74" t="str">
        <f>IF(Lançamentos!J511="","",Lançamentos!J511)</f>
        <v/>
      </c>
      <c r="K513" s="74" t="str">
        <f>IF(Lançamentos!K511="","",Lançamentos!K511)</f>
        <v/>
      </c>
      <c r="L513" s="72" t="str">
        <f>IF(Lançamentos!L511="","",Lançamentos!L511)</f>
        <v/>
      </c>
      <c r="M513" s="74" t="str">
        <f>IF(Lançamentos!M511="","",Lançamentos!M511)</f>
        <v/>
      </c>
      <c r="N513" s="72" t="str">
        <f>IF(Lançamentos!N511="","",Lançamentos!N511)</f>
        <v/>
      </c>
      <c r="O513" s="73" t="str">
        <f>IF(Lançamentos!O511="","",Lançamentos!O511)</f>
        <v/>
      </c>
      <c r="P513" s="71" t="str">
        <f>IF(Lançamentos!P511="","",Lançamentos!P511)</f>
        <v/>
      </c>
      <c r="Q513" s="75" t="str">
        <f>IF(Lançamentos!Q511="","",Lançamentos!Q511)</f>
        <v/>
      </c>
      <c r="R513" s="73" t="str">
        <f>IF(Lançamentos!R511="","",Lançamentos!R511)</f>
        <v/>
      </c>
      <c r="S513" s="74" t="str">
        <f>IF(Lançamentos!S511="","",Lançamentos!S511)</f>
        <v/>
      </c>
    </row>
    <row r="514" spans="1:19" ht="24.95" customHeight="1" x14ac:dyDescent="0.25">
      <c r="A514" s="33">
        <v>508</v>
      </c>
      <c r="B514" s="77" t="str">
        <f>IFERROR(E514&amp;"-"&amp;COUNTIF($E$7:E514,E514),"")</f>
        <v>-502</v>
      </c>
      <c r="C514" s="70" t="str">
        <f t="shared" si="7"/>
        <v/>
      </c>
      <c r="D514" s="72" t="str">
        <f>IF(Lançamentos!D512="","",Lançamentos!D512)</f>
        <v/>
      </c>
      <c r="E514" s="73" t="str">
        <f>IF(Lançamentos!E512="","",Lançamentos!E512)</f>
        <v/>
      </c>
      <c r="F514" s="73" t="str">
        <f>IF(Lançamentos!F512="","",Lançamentos!F512)</f>
        <v/>
      </c>
      <c r="G514" s="74" t="str">
        <f>IF(Lançamentos!G512="","",Lançamentos!G512)</f>
        <v/>
      </c>
      <c r="H514" s="74" t="str">
        <f>IF(Lançamentos!H512="","",Lançamentos!H512)</f>
        <v/>
      </c>
      <c r="I514" s="74" t="str">
        <f>IF(Lançamentos!I512="","",Lançamentos!I512)</f>
        <v/>
      </c>
      <c r="J514" s="74" t="str">
        <f>IF(Lançamentos!J512="","",Lançamentos!J512)</f>
        <v/>
      </c>
      <c r="K514" s="74" t="str">
        <f>IF(Lançamentos!K512="","",Lançamentos!K512)</f>
        <v/>
      </c>
      <c r="L514" s="72" t="str">
        <f>IF(Lançamentos!L512="","",Lançamentos!L512)</f>
        <v/>
      </c>
      <c r="M514" s="74" t="str">
        <f>IF(Lançamentos!M512="","",Lançamentos!M512)</f>
        <v/>
      </c>
      <c r="N514" s="72" t="str">
        <f>IF(Lançamentos!N512="","",Lançamentos!N512)</f>
        <v/>
      </c>
      <c r="O514" s="73" t="str">
        <f>IF(Lançamentos!O512="","",Lançamentos!O512)</f>
        <v/>
      </c>
      <c r="P514" s="71" t="str">
        <f>IF(Lançamentos!P512="","",Lançamentos!P512)</f>
        <v/>
      </c>
      <c r="Q514" s="75" t="str">
        <f>IF(Lançamentos!Q512="","",Lançamentos!Q512)</f>
        <v/>
      </c>
      <c r="R514" s="73" t="str">
        <f>IF(Lançamentos!R512="","",Lançamentos!R512)</f>
        <v/>
      </c>
      <c r="S514" s="74" t="str">
        <f>IF(Lançamentos!S512="","",Lançamentos!S512)</f>
        <v/>
      </c>
    </row>
    <row r="515" spans="1:19" ht="24.95" customHeight="1" x14ac:dyDescent="0.25">
      <c r="A515" s="33">
        <v>509</v>
      </c>
      <c r="B515" s="77" t="str">
        <f>IFERROR(E515&amp;"-"&amp;COUNTIF($E$7:E515,E515),"")</f>
        <v>-503</v>
      </c>
      <c r="C515" s="70" t="str">
        <f t="shared" si="7"/>
        <v/>
      </c>
      <c r="D515" s="72" t="str">
        <f>IF(Lançamentos!D513="","",Lançamentos!D513)</f>
        <v/>
      </c>
      <c r="E515" s="73" t="str">
        <f>IF(Lançamentos!E513="","",Lançamentos!E513)</f>
        <v/>
      </c>
      <c r="F515" s="73" t="str">
        <f>IF(Lançamentos!F513="","",Lançamentos!F513)</f>
        <v/>
      </c>
      <c r="G515" s="74" t="str">
        <f>IF(Lançamentos!G513="","",Lançamentos!G513)</f>
        <v/>
      </c>
      <c r="H515" s="74" t="str">
        <f>IF(Lançamentos!H513="","",Lançamentos!H513)</f>
        <v/>
      </c>
      <c r="I515" s="74" t="str">
        <f>IF(Lançamentos!I513="","",Lançamentos!I513)</f>
        <v/>
      </c>
      <c r="J515" s="74" t="str">
        <f>IF(Lançamentos!J513="","",Lançamentos!J513)</f>
        <v/>
      </c>
      <c r="K515" s="74" t="str">
        <f>IF(Lançamentos!K513="","",Lançamentos!K513)</f>
        <v/>
      </c>
      <c r="L515" s="72" t="str">
        <f>IF(Lançamentos!L513="","",Lançamentos!L513)</f>
        <v/>
      </c>
      <c r="M515" s="74" t="str">
        <f>IF(Lançamentos!M513="","",Lançamentos!M513)</f>
        <v/>
      </c>
      <c r="N515" s="72" t="str">
        <f>IF(Lançamentos!N513="","",Lançamentos!N513)</f>
        <v/>
      </c>
      <c r="O515" s="73" t="str">
        <f>IF(Lançamentos!O513="","",Lançamentos!O513)</f>
        <v/>
      </c>
      <c r="P515" s="71" t="str">
        <f>IF(Lançamentos!P513="","",Lançamentos!P513)</f>
        <v/>
      </c>
      <c r="Q515" s="75" t="str">
        <f>IF(Lançamentos!Q513="","",Lançamentos!Q513)</f>
        <v/>
      </c>
      <c r="R515" s="73" t="str">
        <f>IF(Lançamentos!R513="","",Lançamentos!R513)</f>
        <v/>
      </c>
      <c r="S515" s="74" t="str">
        <f>IF(Lançamentos!S513="","",Lançamentos!S513)</f>
        <v/>
      </c>
    </row>
    <row r="516" spans="1:19" ht="24.95" customHeight="1" x14ac:dyDescent="0.25">
      <c r="A516" s="33">
        <v>510</v>
      </c>
      <c r="B516" s="77" t="str">
        <f>IFERROR(E516&amp;"-"&amp;COUNTIF($E$7:E516,E516),"")</f>
        <v>-504</v>
      </c>
      <c r="C516" s="70" t="str">
        <f t="shared" si="7"/>
        <v/>
      </c>
      <c r="D516" s="72" t="str">
        <f>IF(Lançamentos!D514="","",Lançamentos!D514)</f>
        <v/>
      </c>
      <c r="E516" s="73" t="str">
        <f>IF(Lançamentos!E514="","",Lançamentos!E514)</f>
        <v/>
      </c>
      <c r="F516" s="73" t="str">
        <f>IF(Lançamentos!F514="","",Lançamentos!F514)</f>
        <v/>
      </c>
      <c r="G516" s="74" t="str">
        <f>IF(Lançamentos!G514="","",Lançamentos!G514)</f>
        <v/>
      </c>
      <c r="H516" s="74" t="str">
        <f>IF(Lançamentos!H514="","",Lançamentos!H514)</f>
        <v/>
      </c>
      <c r="I516" s="74" t="str">
        <f>IF(Lançamentos!I514="","",Lançamentos!I514)</f>
        <v/>
      </c>
      <c r="J516" s="74" t="str">
        <f>IF(Lançamentos!J514="","",Lançamentos!J514)</f>
        <v/>
      </c>
      <c r="K516" s="74" t="str">
        <f>IF(Lançamentos!K514="","",Lançamentos!K514)</f>
        <v/>
      </c>
      <c r="L516" s="72" t="str">
        <f>IF(Lançamentos!L514="","",Lançamentos!L514)</f>
        <v/>
      </c>
      <c r="M516" s="74" t="str">
        <f>IF(Lançamentos!M514="","",Lançamentos!M514)</f>
        <v/>
      </c>
      <c r="N516" s="72" t="str">
        <f>IF(Lançamentos!N514="","",Lançamentos!N514)</f>
        <v/>
      </c>
      <c r="O516" s="73" t="str">
        <f>IF(Lançamentos!O514="","",Lançamentos!O514)</f>
        <v/>
      </c>
      <c r="P516" s="71" t="str">
        <f>IF(Lançamentos!P514="","",Lançamentos!P514)</f>
        <v/>
      </c>
      <c r="Q516" s="75" t="str">
        <f>IF(Lançamentos!Q514="","",Lançamentos!Q514)</f>
        <v/>
      </c>
      <c r="R516" s="73" t="str">
        <f>IF(Lançamentos!R514="","",Lançamentos!R514)</f>
        <v/>
      </c>
      <c r="S516" s="74" t="str">
        <f>IF(Lançamentos!S514="","",Lançamentos!S514)</f>
        <v/>
      </c>
    </row>
    <row r="517" spans="1:19" ht="24.95" customHeight="1" x14ac:dyDescent="0.25">
      <c r="A517" s="33">
        <v>511</v>
      </c>
      <c r="B517" s="77" t="str">
        <f>IFERROR(E517&amp;"-"&amp;COUNTIF($E$7:E517,E517),"")</f>
        <v>-505</v>
      </c>
      <c r="C517" s="70" t="str">
        <f t="shared" si="7"/>
        <v/>
      </c>
      <c r="D517" s="72" t="str">
        <f>IF(Lançamentos!D515="","",Lançamentos!D515)</f>
        <v/>
      </c>
      <c r="E517" s="73" t="str">
        <f>IF(Lançamentos!E515="","",Lançamentos!E515)</f>
        <v/>
      </c>
      <c r="F517" s="73" t="str">
        <f>IF(Lançamentos!F515="","",Lançamentos!F515)</f>
        <v/>
      </c>
      <c r="G517" s="74" t="str">
        <f>IF(Lançamentos!G515="","",Lançamentos!G515)</f>
        <v/>
      </c>
      <c r="H517" s="74" t="str">
        <f>IF(Lançamentos!H515="","",Lançamentos!H515)</f>
        <v/>
      </c>
      <c r="I517" s="74" t="str">
        <f>IF(Lançamentos!I515="","",Lançamentos!I515)</f>
        <v/>
      </c>
      <c r="J517" s="74" t="str">
        <f>IF(Lançamentos!J515="","",Lançamentos!J515)</f>
        <v/>
      </c>
      <c r="K517" s="74" t="str">
        <f>IF(Lançamentos!K515="","",Lançamentos!K515)</f>
        <v/>
      </c>
      <c r="L517" s="72" t="str">
        <f>IF(Lançamentos!L515="","",Lançamentos!L515)</f>
        <v/>
      </c>
      <c r="M517" s="74" t="str">
        <f>IF(Lançamentos!M515="","",Lançamentos!M515)</f>
        <v/>
      </c>
      <c r="N517" s="72" t="str">
        <f>IF(Lançamentos!N515="","",Lançamentos!N515)</f>
        <v/>
      </c>
      <c r="O517" s="73" t="str">
        <f>IF(Lançamentos!O515="","",Lançamentos!O515)</f>
        <v/>
      </c>
      <c r="P517" s="71" t="str">
        <f>IF(Lançamentos!P515="","",Lançamentos!P515)</f>
        <v/>
      </c>
      <c r="Q517" s="75" t="str">
        <f>IF(Lançamentos!Q515="","",Lançamentos!Q515)</f>
        <v/>
      </c>
      <c r="R517" s="73" t="str">
        <f>IF(Lançamentos!R515="","",Lançamentos!R515)</f>
        <v/>
      </c>
      <c r="S517" s="74" t="str">
        <f>IF(Lançamentos!S515="","",Lançamentos!S515)</f>
        <v/>
      </c>
    </row>
    <row r="518" spans="1:19" ht="24.95" customHeight="1" x14ac:dyDescent="0.25">
      <c r="A518" s="33">
        <v>512</v>
      </c>
      <c r="B518" s="77" t="str">
        <f>IFERROR(E518&amp;"-"&amp;COUNTIF($E$7:E518,E518),"")</f>
        <v>-506</v>
      </c>
      <c r="C518" s="70" t="str">
        <f t="shared" si="7"/>
        <v/>
      </c>
      <c r="D518" s="72" t="str">
        <f>IF(Lançamentos!D516="","",Lançamentos!D516)</f>
        <v/>
      </c>
      <c r="E518" s="73" t="str">
        <f>IF(Lançamentos!E516="","",Lançamentos!E516)</f>
        <v/>
      </c>
      <c r="F518" s="73" t="str">
        <f>IF(Lançamentos!F516="","",Lançamentos!F516)</f>
        <v/>
      </c>
      <c r="G518" s="74" t="str">
        <f>IF(Lançamentos!G516="","",Lançamentos!G516)</f>
        <v/>
      </c>
      <c r="H518" s="74" t="str">
        <f>IF(Lançamentos!H516="","",Lançamentos!H516)</f>
        <v/>
      </c>
      <c r="I518" s="74" t="str">
        <f>IF(Lançamentos!I516="","",Lançamentos!I516)</f>
        <v/>
      </c>
      <c r="J518" s="74" t="str">
        <f>IF(Lançamentos!J516="","",Lançamentos!J516)</f>
        <v/>
      </c>
      <c r="K518" s="74" t="str">
        <f>IF(Lançamentos!K516="","",Lançamentos!K516)</f>
        <v/>
      </c>
      <c r="L518" s="72" t="str">
        <f>IF(Lançamentos!L516="","",Lançamentos!L516)</f>
        <v/>
      </c>
      <c r="M518" s="74" t="str">
        <f>IF(Lançamentos!M516="","",Lançamentos!M516)</f>
        <v/>
      </c>
      <c r="N518" s="72" t="str">
        <f>IF(Lançamentos!N516="","",Lançamentos!N516)</f>
        <v/>
      </c>
      <c r="O518" s="73" t="str">
        <f>IF(Lançamentos!O516="","",Lançamentos!O516)</f>
        <v/>
      </c>
      <c r="P518" s="71" t="str">
        <f>IF(Lançamentos!P516="","",Lançamentos!P516)</f>
        <v/>
      </c>
      <c r="Q518" s="75" t="str">
        <f>IF(Lançamentos!Q516="","",Lançamentos!Q516)</f>
        <v/>
      </c>
      <c r="R518" s="73" t="str">
        <f>IF(Lançamentos!R516="","",Lançamentos!R516)</f>
        <v/>
      </c>
      <c r="S518" s="74" t="str">
        <f>IF(Lançamentos!S516="","",Lançamentos!S516)</f>
        <v/>
      </c>
    </row>
    <row r="519" spans="1:19" ht="24.95" customHeight="1" x14ac:dyDescent="0.25">
      <c r="A519" s="33">
        <v>513</v>
      </c>
      <c r="B519" s="77" t="str">
        <f>IFERROR(E519&amp;"-"&amp;COUNTIF($E$7:E519,E519),"")</f>
        <v>-507</v>
      </c>
      <c r="C519" s="70" t="str">
        <f t="shared" si="7"/>
        <v/>
      </c>
      <c r="D519" s="72" t="str">
        <f>IF(Lançamentos!D517="","",Lançamentos!D517)</f>
        <v/>
      </c>
      <c r="E519" s="73" t="str">
        <f>IF(Lançamentos!E517="","",Lançamentos!E517)</f>
        <v/>
      </c>
      <c r="F519" s="73" t="str">
        <f>IF(Lançamentos!F517="","",Lançamentos!F517)</f>
        <v/>
      </c>
      <c r="G519" s="74" t="str">
        <f>IF(Lançamentos!G517="","",Lançamentos!G517)</f>
        <v/>
      </c>
      <c r="H519" s="74" t="str">
        <f>IF(Lançamentos!H517="","",Lançamentos!H517)</f>
        <v/>
      </c>
      <c r="I519" s="74" t="str">
        <f>IF(Lançamentos!I517="","",Lançamentos!I517)</f>
        <v/>
      </c>
      <c r="J519" s="74" t="str">
        <f>IF(Lançamentos!J517="","",Lançamentos!J517)</f>
        <v/>
      </c>
      <c r="K519" s="74" t="str">
        <f>IF(Lançamentos!K517="","",Lançamentos!K517)</f>
        <v/>
      </c>
      <c r="L519" s="72" t="str">
        <f>IF(Lançamentos!L517="","",Lançamentos!L517)</f>
        <v/>
      </c>
      <c r="M519" s="74" t="str">
        <f>IF(Lançamentos!M517="","",Lançamentos!M517)</f>
        <v/>
      </c>
      <c r="N519" s="72" t="str">
        <f>IF(Lançamentos!N517="","",Lançamentos!N517)</f>
        <v/>
      </c>
      <c r="O519" s="73" t="str">
        <f>IF(Lançamentos!O517="","",Lançamentos!O517)</f>
        <v/>
      </c>
      <c r="P519" s="71" t="str">
        <f>IF(Lançamentos!P517="","",Lançamentos!P517)</f>
        <v/>
      </c>
      <c r="Q519" s="75" t="str">
        <f>IF(Lançamentos!Q517="","",Lançamentos!Q517)</f>
        <v/>
      </c>
      <c r="R519" s="73" t="str">
        <f>IF(Lançamentos!R517="","",Lançamentos!R517)</f>
        <v/>
      </c>
      <c r="S519" s="74" t="str">
        <f>IF(Lançamentos!S517="","",Lançamentos!S517)</f>
        <v/>
      </c>
    </row>
    <row r="520" spans="1:19" ht="24.95" customHeight="1" x14ac:dyDescent="0.25">
      <c r="A520" s="33">
        <v>514</v>
      </c>
      <c r="B520" s="77" t="str">
        <f>IFERROR(E520&amp;"-"&amp;COUNTIF($E$7:E520,E520),"")</f>
        <v>-508</v>
      </c>
      <c r="C520" s="70" t="str">
        <f t="shared" si="7"/>
        <v/>
      </c>
      <c r="D520" s="72" t="str">
        <f>IF(Lançamentos!D518="","",Lançamentos!D518)</f>
        <v/>
      </c>
      <c r="E520" s="73" t="str">
        <f>IF(Lançamentos!E518="","",Lançamentos!E518)</f>
        <v/>
      </c>
      <c r="F520" s="73" t="str">
        <f>IF(Lançamentos!F518="","",Lançamentos!F518)</f>
        <v/>
      </c>
      <c r="G520" s="74" t="str">
        <f>IF(Lançamentos!G518="","",Lançamentos!G518)</f>
        <v/>
      </c>
      <c r="H520" s="74" t="str">
        <f>IF(Lançamentos!H518="","",Lançamentos!H518)</f>
        <v/>
      </c>
      <c r="I520" s="74" t="str">
        <f>IF(Lançamentos!I518="","",Lançamentos!I518)</f>
        <v/>
      </c>
      <c r="J520" s="74" t="str">
        <f>IF(Lançamentos!J518="","",Lançamentos!J518)</f>
        <v/>
      </c>
      <c r="K520" s="74" t="str">
        <f>IF(Lançamentos!K518="","",Lançamentos!K518)</f>
        <v/>
      </c>
      <c r="L520" s="72" t="str">
        <f>IF(Lançamentos!L518="","",Lançamentos!L518)</f>
        <v/>
      </c>
      <c r="M520" s="74" t="str">
        <f>IF(Lançamentos!M518="","",Lançamentos!M518)</f>
        <v/>
      </c>
      <c r="N520" s="72" t="str">
        <f>IF(Lançamentos!N518="","",Lançamentos!N518)</f>
        <v/>
      </c>
      <c r="O520" s="73" t="str">
        <f>IF(Lançamentos!O518="","",Lançamentos!O518)</f>
        <v/>
      </c>
      <c r="P520" s="71" t="str">
        <f>IF(Lançamentos!P518="","",Lançamentos!P518)</f>
        <v/>
      </c>
      <c r="Q520" s="75" t="str">
        <f>IF(Lançamentos!Q518="","",Lançamentos!Q518)</f>
        <v/>
      </c>
      <c r="R520" s="73" t="str">
        <f>IF(Lançamentos!R518="","",Lançamentos!R518)</f>
        <v/>
      </c>
      <c r="S520" s="74" t="str">
        <f>IF(Lançamentos!S518="","",Lançamentos!S518)</f>
        <v/>
      </c>
    </row>
    <row r="521" spans="1:19" ht="24.95" customHeight="1" x14ac:dyDescent="0.25">
      <c r="A521" s="33">
        <v>515</v>
      </c>
      <c r="B521" s="77" t="str">
        <f>IFERROR(E521&amp;"-"&amp;COUNTIF($E$7:E521,E521),"")</f>
        <v>-509</v>
      </c>
      <c r="C521" s="70" t="str">
        <f t="shared" ref="C521:C584" si="8">IF(D521="","",C520+1)</f>
        <v/>
      </c>
      <c r="D521" s="72" t="str">
        <f>IF(Lançamentos!D519="","",Lançamentos!D519)</f>
        <v/>
      </c>
      <c r="E521" s="73" t="str">
        <f>IF(Lançamentos!E519="","",Lançamentos!E519)</f>
        <v/>
      </c>
      <c r="F521" s="73" t="str">
        <f>IF(Lançamentos!F519="","",Lançamentos!F519)</f>
        <v/>
      </c>
      <c r="G521" s="74" t="str">
        <f>IF(Lançamentos!G519="","",Lançamentos!G519)</f>
        <v/>
      </c>
      <c r="H521" s="74" t="str">
        <f>IF(Lançamentos!H519="","",Lançamentos!H519)</f>
        <v/>
      </c>
      <c r="I521" s="74" t="str">
        <f>IF(Lançamentos!I519="","",Lançamentos!I519)</f>
        <v/>
      </c>
      <c r="J521" s="74" t="str">
        <f>IF(Lançamentos!J519="","",Lançamentos!J519)</f>
        <v/>
      </c>
      <c r="K521" s="74" t="str">
        <f>IF(Lançamentos!K519="","",Lançamentos!K519)</f>
        <v/>
      </c>
      <c r="L521" s="72" t="str">
        <f>IF(Lançamentos!L519="","",Lançamentos!L519)</f>
        <v/>
      </c>
      <c r="M521" s="74" t="str">
        <f>IF(Lançamentos!M519="","",Lançamentos!M519)</f>
        <v/>
      </c>
      <c r="N521" s="72" t="str">
        <f>IF(Lançamentos!N519="","",Lançamentos!N519)</f>
        <v/>
      </c>
      <c r="O521" s="73" t="str">
        <f>IF(Lançamentos!O519="","",Lançamentos!O519)</f>
        <v/>
      </c>
      <c r="P521" s="71" t="str">
        <f>IF(Lançamentos!P519="","",Lançamentos!P519)</f>
        <v/>
      </c>
      <c r="Q521" s="75" t="str">
        <f>IF(Lançamentos!Q519="","",Lançamentos!Q519)</f>
        <v/>
      </c>
      <c r="R521" s="73" t="str">
        <f>IF(Lançamentos!R519="","",Lançamentos!R519)</f>
        <v/>
      </c>
      <c r="S521" s="74" t="str">
        <f>IF(Lançamentos!S519="","",Lançamentos!S519)</f>
        <v/>
      </c>
    </row>
    <row r="522" spans="1:19" ht="24.95" customHeight="1" x14ac:dyDescent="0.25">
      <c r="A522" s="33">
        <v>516</v>
      </c>
      <c r="B522" s="77" t="str">
        <f>IFERROR(E522&amp;"-"&amp;COUNTIF($E$7:E522,E522),"")</f>
        <v>-510</v>
      </c>
      <c r="C522" s="70" t="str">
        <f t="shared" si="8"/>
        <v/>
      </c>
      <c r="D522" s="72" t="str">
        <f>IF(Lançamentos!D520="","",Lançamentos!D520)</f>
        <v/>
      </c>
      <c r="E522" s="73" t="str">
        <f>IF(Lançamentos!E520="","",Lançamentos!E520)</f>
        <v/>
      </c>
      <c r="F522" s="73" t="str">
        <f>IF(Lançamentos!F520="","",Lançamentos!F520)</f>
        <v/>
      </c>
      <c r="G522" s="74" t="str">
        <f>IF(Lançamentos!G520="","",Lançamentos!G520)</f>
        <v/>
      </c>
      <c r="H522" s="74" t="str">
        <f>IF(Lançamentos!H520="","",Lançamentos!H520)</f>
        <v/>
      </c>
      <c r="I522" s="74" t="str">
        <f>IF(Lançamentos!I520="","",Lançamentos!I520)</f>
        <v/>
      </c>
      <c r="J522" s="74" t="str">
        <f>IF(Lançamentos!J520="","",Lançamentos!J520)</f>
        <v/>
      </c>
      <c r="K522" s="74" t="str">
        <f>IF(Lançamentos!K520="","",Lançamentos!K520)</f>
        <v/>
      </c>
      <c r="L522" s="72" t="str">
        <f>IF(Lançamentos!L520="","",Lançamentos!L520)</f>
        <v/>
      </c>
      <c r="M522" s="74" t="str">
        <f>IF(Lançamentos!M520="","",Lançamentos!M520)</f>
        <v/>
      </c>
      <c r="N522" s="72" t="str">
        <f>IF(Lançamentos!N520="","",Lançamentos!N520)</f>
        <v/>
      </c>
      <c r="O522" s="73" t="str">
        <f>IF(Lançamentos!O520="","",Lançamentos!O520)</f>
        <v/>
      </c>
      <c r="P522" s="71" t="str">
        <f>IF(Lançamentos!P520="","",Lançamentos!P520)</f>
        <v/>
      </c>
      <c r="Q522" s="75" t="str">
        <f>IF(Lançamentos!Q520="","",Lançamentos!Q520)</f>
        <v/>
      </c>
      <c r="R522" s="73" t="str">
        <f>IF(Lançamentos!R520="","",Lançamentos!R520)</f>
        <v/>
      </c>
      <c r="S522" s="74" t="str">
        <f>IF(Lançamentos!S520="","",Lançamentos!S520)</f>
        <v/>
      </c>
    </row>
    <row r="523" spans="1:19" ht="24.95" customHeight="1" x14ac:dyDescent="0.25">
      <c r="A523" s="33">
        <v>517</v>
      </c>
      <c r="B523" s="77" t="str">
        <f>IFERROR(E523&amp;"-"&amp;COUNTIF($E$7:E523,E523),"")</f>
        <v>-511</v>
      </c>
      <c r="C523" s="70" t="str">
        <f t="shared" si="8"/>
        <v/>
      </c>
      <c r="D523" s="72" t="str">
        <f>IF(Lançamentos!D521="","",Lançamentos!D521)</f>
        <v/>
      </c>
      <c r="E523" s="73" t="str">
        <f>IF(Lançamentos!E521="","",Lançamentos!E521)</f>
        <v/>
      </c>
      <c r="F523" s="73" t="str">
        <f>IF(Lançamentos!F521="","",Lançamentos!F521)</f>
        <v/>
      </c>
      <c r="G523" s="74" t="str">
        <f>IF(Lançamentos!G521="","",Lançamentos!G521)</f>
        <v/>
      </c>
      <c r="H523" s="74" t="str">
        <f>IF(Lançamentos!H521="","",Lançamentos!H521)</f>
        <v/>
      </c>
      <c r="I523" s="74" t="str">
        <f>IF(Lançamentos!I521="","",Lançamentos!I521)</f>
        <v/>
      </c>
      <c r="J523" s="74" t="str">
        <f>IF(Lançamentos!J521="","",Lançamentos!J521)</f>
        <v/>
      </c>
      <c r="K523" s="74" t="str">
        <f>IF(Lançamentos!K521="","",Lançamentos!K521)</f>
        <v/>
      </c>
      <c r="L523" s="72" t="str">
        <f>IF(Lançamentos!L521="","",Lançamentos!L521)</f>
        <v/>
      </c>
      <c r="M523" s="74" t="str">
        <f>IF(Lançamentos!M521="","",Lançamentos!M521)</f>
        <v/>
      </c>
      <c r="N523" s="72" t="str">
        <f>IF(Lançamentos!N521="","",Lançamentos!N521)</f>
        <v/>
      </c>
      <c r="O523" s="73" t="str">
        <f>IF(Lançamentos!O521="","",Lançamentos!O521)</f>
        <v/>
      </c>
      <c r="P523" s="71" t="str">
        <f>IF(Lançamentos!P521="","",Lançamentos!P521)</f>
        <v/>
      </c>
      <c r="Q523" s="75" t="str">
        <f>IF(Lançamentos!Q521="","",Lançamentos!Q521)</f>
        <v/>
      </c>
      <c r="R523" s="73" t="str">
        <f>IF(Lançamentos!R521="","",Lançamentos!R521)</f>
        <v/>
      </c>
      <c r="S523" s="74" t="str">
        <f>IF(Lançamentos!S521="","",Lançamentos!S521)</f>
        <v/>
      </c>
    </row>
    <row r="524" spans="1:19" ht="24.95" customHeight="1" x14ac:dyDescent="0.25">
      <c r="A524" s="33">
        <v>518</v>
      </c>
      <c r="B524" s="77" t="str">
        <f>IFERROR(E524&amp;"-"&amp;COUNTIF($E$7:E524,E524),"")</f>
        <v>-512</v>
      </c>
      <c r="C524" s="70" t="str">
        <f t="shared" si="8"/>
        <v/>
      </c>
      <c r="D524" s="72" t="str">
        <f>IF(Lançamentos!D522="","",Lançamentos!D522)</f>
        <v/>
      </c>
      <c r="E524" s="73" t="str">
        <f>IF(Lançamentos!E522="","",Lançamentos!E522)</f>
        <v/>
      </c>
      <c r="F524" s="73" t="str">
        <f>IF(Lançamentos!F522="","",Lançamentos!F522)</f>
        <v/>
      </c>
      <c r="G524" s="74" t="str">
        <f>IF(Lançamentos!G522="","",Lançamentos!G522)</f>
        <v/>
      </c>
      <c r="H524" s="74" t="str">
        <f>IF(Lançamentos!H522="","",Lançamentos!H522)</f>
        <v/>
      </c>
      <c r="I524" s="74" t="str">
        <f>IF(Lançamentos!I522="","",Lançamentos!I522)</f>
        <v/>
      </c>
      <c r="J524" s="74" t="str">
        <f>IF(Lançamentos!J522="","",Lançamentos!J522)</f>
        <v/>
      </c>
      <c r="K524" s="74" t="str">
        <f>IF(Lançamentos!K522="","",Lançamentos!K522)</f>
        <v/>
      </c>
      <c r="L524" s="72" t="str">
        <f>IF(Lançamentos!L522="","",Lançamentos!L522)</f>
        <v/>
      </c>
      <c r="M524" s="74" t="str">
        <f>IF(Lançamentos!M522="","",Lançamentos!M522)</f>
        <v/>
      </c>
      <c r="N524" s="72" t="str">
        <f>IF(Lançamentos!N522="","",Lançamentos!N522)</f>
        <v/>
      </c>
      <c r="O524" s="73" t="str">
        <f>IF(Lançamentos!O522="","",Lançamentos!O522)</f>
        <v/>
      </c>
      <c r="P524" s="71" t="str">
        <f>IF(Lançamentos!P522="","",Lançamentos!P522)</f>
        <v/>
      </c>
      <c r="Q524" s="75" t="str">
        <f>IF(Lançamentos!Q522="","",Lançamentos!Q522)</f>
        <v/>
      </c>
      <c r="R524" s="73" t="str">
        <f>IF(Lançamentos!R522="","",Lançamentos!R522)</f>
        <v/>
      </c>
      <c r="S524" s="74" t="str">
        <f>IF(Lançamentos!S522="","",Lançamentos!S522)</f>
        <v/>
      </c>
    </row>
    <row r="525" spans="1:19" ht="24.95" customHeight="1" x14ac:dyDescent="0.25">
      <c r="A525" s="33">
        <v>519</v>
      </c>
      <c r="B525" s="77" t="str">
        <f>IFERROR(E525&amp;"-"&amp;COUNTIF($E$7:E525,E525),"")</f>
        <v>-513</v>
      </c>
      <c r="C525" s="70" t="str">
        <f t="shared" si="8"/>
        <v/>
      </c>
      <c r="D525" s="72" t="str">
        <f>IF(Lançamentos!D523="","",Lançamentos!D523)</f>
        <v/>
      </c>
      <c r="E525" s="73" t="str">
        <f>IF(Lançamentos!E523="","",Lançamentos!E523)</f>
        <v/>
      </c>
      <c r="F525" s="73" t="str">
        <f>IF(Lançamentos!F523="","",Lançamentos!F523)</f>
        <v/>
      </c>
      <c r="G525" s="74" t="str">
        <f>IF(Lançamentos!G523="","",Lançamentos!G523)</f>
        <v/>
      </c>
      <c r="H525" s="74" t="str">
        <f>IF(Lançamentos!H523="","",Lançamentos!H523)</f>
        <v/>
      </c>
      <c r="I525" s="74" t="str">
        <f>IF(Lançamentos!I523="","",Lançamentos!I523)</f>
        <v/>
      </c>
      <c r="J525" s="74" t="str">
        <f>IF(Lançamentos!J523="","",Lançamentos!J523)</f>
        <v/>
      </c>
      <c r="K525" s="74" t="str">
        <f>IF(Lançamentos!K523="","",Lançamentos!K523)</f>
        <v/>
      </c>
      <c r="L525" s="72" t="str">
        <f>IF(Lançamentos!L523="","",Lançamentos!L523)</f>
        <v/>
      </c>
      <c r="M525" s="74" t="str">
        <f>IF(Lançamentos!M523="","",Lançamentos!M523)</f>
        <v/>
      </c>
      <c r="N525" s="72" t="str">
        <f>IF(Lançamentos!N523="","",Lançamentos!N523)</f>
        <v/>
      </c>
      <c r="O525" s="73" t="str">
        <f>IF(Lançamentos!O523="","",Lançamentos!O523)</f>
        <v/>
      </c>
      <c r="P525" s="71" t="str">
        <f>IF(Lançamentos!P523="","",Lançamentos!P523)</f>
        <v/>
      </c>
      <c r="Q525" s="75" t="str">
        <f>IF(Lançamentos!Q523="","",Lançamentos!Q523)</f>
        <v/>
      </c>
      <c r="R525" s="73" t="str">
        <f>IF(Lançamentos!R523="","",Lançamentos!R523)</f>
        <v/>
      </c>
      <c r="S525" s="74" t="str">
        <f>IF(Lançamentos!S523="","",Lançamentos!S523)</f>
        <v/>
      </c>
    </row>
    <row r="526" spans="1:19" ht="24.95" customHeight="1" x14ac:dyDescent="0.25">
      <c r="A526" s="33">
        <v>520</v>
      </c>
      <c r="B526" s="77" t="str">
        <f>IFERROR(E526&amp;"-"&amp;COUNTIF($E$7:E526,E526),"")</f>
        <v>-514</v>
      </c>
      <c r="C526" s="70" t="str">
        <f t="shared" si="8"/>
        <v/>
      </c>
      <c r="D526" s="72" t="str">
        <f>IF(Lançamentos!D524="","",Lançamentos!D524)</f>
        <v/>
      </c>
      <c r="E526" s="73" t="str">
        <f>IF(Lançamentos!E524="","",Lançamentos!E524)</f>
        <v/>
      </c>
      <c r="F526" s="73" t="str">
        <f>IF(Lançamentos!F524="","",Lançamentos!F524)</f>
        <v/>
      </c>
      <c r="G526" s="74" t="str">
        <f>IF(Lançamentos!G524="","",Lançamentos!G524)</f>
        <v/>
      </c>
      <c r="H526" s="74" t="str">
        <f>IF(Lançamentos!H524="","",Lançamentos!H524)</f>
        <v/>
      </c>
      <c r="I526" s="74" t="str">
        <f>IF(Lançamentos!I524="","",Lançamentos!I524)</f>
        <v/>
      </c>
      <c r="J526" s="74" t="str">
        <f>IF(Lançamentos!J524="","",Lançamentos!J524)</f>
        <v/>
      </c>
      <c r="K526" s="74" t="str">
        <f>IF(Lançamentos!K524="","",Lançamentos!K524)</f>
        <v/>
      </c>
      <c r="L526" s="72" t="str">
        <f>IF(Lançamentos!L524="","",Lançamentos!L524)</f>
        <v/>
      </c>
      <c r="M526" s="74" t="str">
        <f>IF(Lançamentos!M524="","",Lançamentos!M524)</f>
        <v/>
      </c>
      <c r="N526" s="72" t="str">
        <f>IF(Lançamentos!N524="","",Lançamentos!N524)</f>
        <v/>
      </c>
      <c r="O526" s="73" t="str">
        <f>IF(Lançamentos!O524="","",Lançamentos!O524)</f>
        <v/>
      </c>
      <c r="P526" s="71" t="str">
        <f>IF(Lançamentos!P524="","",Lançamentos!P524)</f>
        <v/>
      </c>
      <c r="Q526" s="75" t="str">
        <f>IF(Lançamentos!Q524="","",Lançamentos!Q524)</f>
        <v/>
      </c>
      <c r="R526" s="73" t="str">
        <f>IF(Lançamentos!R524="","",Lançamentos!R524)</f>
        <v/>
      </c>
      <c r="S526" s="74" t="str">
        <f>IF(Lançamentos!S524="","",Lançamentos!S524)</f>
        <v/>
      </c>
    </row>
    <row r="527" spans="1:19" ht="24.95" customHeight="1" x14ac:dyDescent="0.25">
      <c r="A527" s="33">
        <v>521</v>
      </c>
      <c r="B527" s="77" t="str">
        <f>IFERROR(E527&amp;"-"&amp;COUNTIF($E$7:E527,E527),"")</f>
        <v>-515</v>
      </c>
      <c r="C527" s="70" t="str">
        <f t="shared" si="8"/>
        <v/>
      </c>
      <c r="D527" s="72" t="str">
        <f>IF(Lançamentos!D525="","",Lançamentos!D525)</f>
        <v/>
      </c>
      <c r="E527" s="73" t="str">
        <f>IF(Lançamentos!E525="","",Lançamentos!E525)</f>
        <v/>
      </c>
      <c r="F527" s="73" t="str">
        <f>IF(Lançamentos!F525="","",Lançamentos!F525)</f>
        <v/>
      </c>
      <c r="G527" s="74" t="str">
        <f>IF(Lançamentos!G525="","",Lançamentos!G525)</f>
        <v/>
      </c>
      <c r="H527" s="74" t="str">
        <f>IF(Lançamentos!H525="","",Lançamentos!H525)</f>
        <v/>
      </c>
      <c r="I527" s="74" t="str">
        <f>IF(Lançamentos!I525="","",Lançamentos!I525)</f>
        <v/>
      </c>
      <c r="J527" s="74" t="str">
        <f>IF(Lançamentos!J525="","",Lançamentos!J525)</f>
        <v/>
      </c>
      <c r="K527" s="74" t="str">
        <f>IF(Lançamentos!K525="","",Lançamentos!K525)</f>
        <v/>
      </c>
      <c r="L527" s="72" t="str">
        <f>IF(Lançamentos!L525="","",Lançamentos!L525)</f>
        <v/>
      </c>
      <c r="M527" s="74" t="str">
        <f>IF(Lançamentos!M525="","",Lançamentos!M525)</f>
        <v/>
      </c>
      <c r="N527" s="72" t="str">
        <f>IF(Lançamentos!N525="","",Lançamentos!N525)</f>
        <v/>
      </c>
      <c r="O527" s="73" t="str">
        <f>IF(Lançamentos!O525="","",Lançamentos!O525)</f>
        <v/>
      </c>
      <c r="P527" s="71" t="str">
        <f>IF(Lançamentos!P525="","",Lançamentos!P525)</f>
        <v/>
      </c>
      <c r="Q527" s="75" t="str">
        <f>IF(Lançamentos!Q525="","",Lançamentos!Q525)</f>
        <v/>
      </c>
      <c r="R527" s="73" t="str">
        <f>IF(Lançamentos!R525="","",Lançamentos!R525)</f>
        <v/>
      </c>
      <c r="S527" s="74" t="str">
        <f>IF(Lançamentos!S525="","",Lançamentos!S525)</f>
        <v/>
      </c>
    </row>
    <row r="528" spans="1:19" ht="24.95" customHeight="1" x14ac:dyDescent="0.25">
      <c r="A528" s="33">
        <v>522</v>
      </c>
      <c r="B528" s="77" t="str">
        <f>IFERROR(E528&amp;"-"&amp;COUNTIF($E$7:E528,E528),"")</f>
        <v>-516</v>
      </c>
      <c r="C528" s="70" t="str">
        <f t="shared" si="8"/>
        <v/>
      </c>
      <c r="D528" s="72" t="str">
        <f>IF(Lançamentos!D526="","",Lançamentos!D526)</f>
        <v/>
      </c>
      <c r="E528" s="73" t="str">
        <f>IF(Lançamentos!E526="","",Lançamentos!E526)</f>
        <v/>
      </c>
      <c r="F528" s="73" t="str">
        <f>IF(Lançamentos!F526="","",Lançamentos!F526)</f>
        <v/>
      </c>
      <c r="G528" s="74" t="str">
        <f>IF(Lançamentos!G526="","",Lançamentos!G526)</f>
        <v/>
      </c>
      <c r="H528" s="74" t="str">
        <f>IF(Lançamentos!H526="","",Lançamentos!H526)</f>
        <v/>
      </c>
      <c r="I528" s="74" t="str">
        <f>IF(Lançamentos!I526="","",Lançamentos!I526)</f>
        <v/>
      </c>
      <c r="J528" s="74" t="str">
        <f>IF(Lançamentos!J526="","",Lançamentos!J526)</f>
        <v/>
      </c>
      <c r="K528" s="74" t="str">
        <f>IF(Lançamentos!K526="","",Lançamentos!K526)</f>
        <v/>
      </c>
      <c r="L528" s="72" t="str">
        <f>IF(Lançamentos!L526="","",Lançamentos!L526)</f>
        <v/>
      </c>
      <c r="M528" s="74" t="str">
        <f>IF(Lançamentos!M526="","",Lançamentos!M526)</f>
        <v/>
      </c>
      <c r="N528" s="72" t="str">
        <f>IF(Lançamentos!N526="","",Lançamentos!N526)</f>
        <v/>
      </c>
      <c r="O528" s="73" t="str">
        <f>IF(Lançamentos!O526="","",Lançamentos!O526)</f>
        <v/>
      </c>
      <c r="P528" s="71" t="str">
        <f>IF(Lançamentos!P526="","",Lançamentos!P526)</f>
        <v/>
      </c>
      <c r="Q528" s="75" t="str">
        <f>IF(Lançamentos!Q526="","",Lançamentos!Q526)</f>
        <v/>
      </c>
      <c r="R528" s="73" t="str">
        <f>IF(Lançamentos!R526="","",Lançamentos!R526)</f>
        <v/>
      </c>
      <c r="S528" s="74" t="str">
        <f>IF(Lançamentos!S526="","",Lançamentos!S526)</f>
        <v/>
      </c>
    </row>
    <row r="529" spans="1:19" ht="24.95" customHeight="1" x14ac:dyDescent="0.25">
      <c r="A529" s="33">
        <v>523</v>
      </c>
      <c r="B529" s="77" t="str">
        <f>IFERROR(E529&amp;"-"&amp;COUNTIF($E$7:E529,E529),"")</f>
        <v>-517</v>
      </c>
      <c r="C529" s="70" t="str">
        <f t="shared" si="8"/>
        <v/>
      </c>
      <c r="D529" s="72" t="str">
        <f>IF(Lançamentos!D527="","",Lançamentos!D527)</f>
        <v/>
      </c>
      <c r="E529" s="73" t="str">
        <f>IF(Lançamentos!E527="","",Lançamentos!E527)</f>
        <v/>
      </c>
      <c r="F529" s="73" t="str">
        <f>IF(Lançamentos!F527="","",Lançamentos!F527)</f>
        <v/>
      </c>
      <c r="G529" s="74" t="str">
        <f>IF(Lançamentos!G527="","",Lançamentos!G527)</f>
        <v/>
      </c>
      <c r="H529" s="74" t="str">
        <f>IF(Lançamentos!H527="","",Lançamentos!H527)</f>
        <v/>
      </c>
      <c r="I529" s="74" t="str">
        <f>IF(Lançamentos!I527="","",Lançamentos!I527)</f>
        <v/>
      </c>
      <c r="J529" s="74" t="str">
        <f>IF(Lançamentos!J527="","",Lançamentos!J527)</f>
        <v/>
      </c>
      <c r="K529" s="74" t="str">
        <f>IF(Lançamentos!K527="","",Lançamentos!K527)</f>
        <v/>
      </c>
      <c r="L529" s="72" t="str">
        <f>IF(Lançamentos!L527="","",Lançamentos!L527)</f>
        <v/>
      </c>
      <c r="M529" s="74" t="str">
        <f>IF(Lançamentos!M527="","",Lançamentos!M527)</f>
        <v/>
      </c>
      <c r="N529" s="72" t="str">
        <f>IF(Lançamentos!N527="","",Lançamentos!N527)</f>
        <v/>
      </c>
      <c r="O529" s="73" t="str">
        <f>IF(Lançamentos!O527="","",Lançamentos!O527)</f>
        <v/>
      </c>
      <c r="P529" s="71" t="str">
        <f>IF(Lançamentos!P527="","",Lançamentos!P527)</f>
        <v/>
      </c>
      <c r="Q529" s="75" t="str">
        <f>IF(Lançamentos!Q527="","",Lançamentos!Q527)</f>
        <v/>
      </c>
      <c r="R529" s="73" t="str">
        <f>IF(Lançamentos!R527="","",Lançamentos!R527)</f>
        <v/>
      </c>
      <c r="S529" s="74" t="str">
        <f>IF(Lançamentos!S527="","",Lançamentos!S527)</f>
        <v/>
      </c>
    </row>
    <row r="530" spans="1:19" ht="24.95" customHeight="1" x14ac:dyDescent="0.25">
      <c r="A530" s="33">
        <v>524</v>
      </c>
      <c r="B530" s="77" t="str">
        <f>IFERROR(E530&amp;"-"&amp;COUNTIF($E$7:E530,E530),"")</f>
        <v>-518</v>
      </c>
      <c r="C530" s="70" t="str">
        <f t="shared" si="8"/>
        <v/>
      </c>
      <c r="D530" s="72" t="str">
        <f>IF(Lançamentos!D528="","",Lançamentos!D528)</f>
        <v/>
      </c>
      <c r="E530" s="73" t="str">
        <f>IF(Lançamentos!E528="","",Lançamentos!E528)</f>
        <v/>
      </c>
      <c r="F530" s="73" t="str">
        <f>IF(Lançamentos!F528="","",Lançamentos!F528)</f>
        <v/>
      </c>
      <c r="G530" s="74" t="str">
        <f>IF(Lançamentos!G528="","",Lançamentos!G528)</f>
        <v/>
      </c>
      <c r="H530" s="74" t="str">
        <f>IF(Lançamentos!H528="","",Lançamentos!H528)</f>
        <v/>
      </c>
      <c r="I530" s="74" t="str">
        <f>IF(Lançamentos!I528="","",Lançamentos!I528)</f>
        <v/>
      </c>
      <c r="J530" s="74" t="str">
        <f>IF(Lançamentos!J528="","",Lançamentos!J528)</f>
        <v/>
      </c>
      <c r="K530" s="74" t="str">
        <f>IF(Lançamentos!K528="","",Lançamentos!K528)</f>
        <v/>
      </c>
      <c r="L530" s="72" t="str">
        <f>IF(Lançamentos!L528="","",Lançamentos!L528)</f>
        <v/>
      </c>
      <c r="M530" s="74" t="str">
        <f>IF(Lançamentos!M528="","",Lançamentos!M528)</f>
        <v/>
      </c>
      <c r="N530" s="72" t="str">
        <f>IF(Lançamentos!N528="","",Lançamentos!N528)</f>
        <v/>
      </c>
      <c r="O530" s="73" t="str">
        <f>IF(Lançamentos!O528="","",Lançamentos!O528)</f>
        <v/>
      </c>
      <c r="P530" s="71" t="str">
        <f>IF(Lançamentos!P528="","",Lançamentos!P528)</f>
        <v/>
      </c>
      <c r="Q530" s="75" t="str">
        <f>IF(Lançamentos!Q528="","",Lançamentos!Q528)</f>
        <v/>
      </c>
      <c r="R530" s="73" t="str">
        <f>IF(Lançamentos!R528="","",Lançamentos!R528)</f>
        <v/>
      </c>
      <c r="S530" s="74" t="str">
        <f>IF(Lançamentos!S528="","",Lançamentos!S528)</f>
        <v/>
      </c>
    </row>
    <row r="531" spans="1:19" ht="24.95" customHeight="1" x14ac:dyDescent="0.25">
      <c r="A531" s="33">
        <v>525</v>
      </c>
      <c r="B531" s="77" t="str">
        <f>IFERROR(E531&amp;"-"&amp;COUNTIF($E$7:E531,E531),"")</f>
        <v>-519</v>
      </c>
      <c r="C531" s="70" t="str">
        <f t="shared" si="8"/>
        <v/>
      </c>
      <c r="D531" s="72" t="str">
        <f>IF(Lançamentos!D529="","",Lançamentos!D529)</f>
        <v/>
      </c>
      <c r="E531" s="73" t="str">
        <f>IF(Lançamentos!E529="","",Lançamentos!E529)</f>
        <v/>
      </c>
      <c r="F531" s="73" t="str">
        <f>IF(Lançamentos!F529="","",Lançamentos!F529)</f>
        <v/>
      </c>
      <c r="G531" s="74" t="str">
        <f>IF(Lançamentos!G529="","",Lançamentos!G529)</f>
        <v/>
      </c>
      <c r="H531" s="74" t="str">
        <f>IF(Lançamentos!H529="","",Lançamentos!H529)</f>
        <v/>
      </c>
      <c r="I531" s="74" t="str">
        <f>IF(Lançamentos!I529="","",Lançamentos!I529)</f>
        <v/>
      </c>
      <c r="J531" s="74" t="str">
        <f>IF(Lançamentos!J529="","",Lançamentos!J529)</f>
        <v/>
      </c>
      <c r="K531" s="74" t="str">
        <f>IF(Lançamentos!K529="","",Lançamentos!K529)</f>
        <v/>
      </c>
      <c r="L531" s="72" t="str">
        <f>IF(Lançamentos!L529="","",Lançamentos!L529)</f>
        <v/>
      </c>
      <c r="M531" s="74" t="str">
        <f>IF(Lançamentos!M529="","",Lançamentos!M529)</f>
        <v/>
      </c>
      <c r="N531" s="72" t="str">
        <f>IF(Lançamentos!N529="","",Lançamentos!N529)</f>
        <v/>
      </c>
      <c r="O531" s="73" t="str">
        <f>IF(Lançamentos!O529="","",Lançamentos!O529)</f>
        <v/>
      </c>
      <c r="P531" s="71" t="str">
        <f>IF(Lançamentos!P529="","",Lançamentos!P529)</f>
        <v/>
      </c>
      <c r="Q531" s="75" t="str">
        <f>IF(Lançamentos!Q529="","",Lançamentos!Q529)</f>
        <v/>
      </c>
      <c r="R531" s="73" t="str">
        <f>IF(Lançamentos!R529="","",Lançamentos!R529)</f>
        <v/>
      </c>
      <c r="S531" s="74" t="str">
        <f>IF(Lançamentos!S529="","",Lançamentos!S529)</f>
        <v/>
      </c>
    </row>
    <row r="532" spans="1:19" ht="24.95" customHeight="1" x14ac:dyDescent="0.25">
      <c r="A532" s="33">
        <v>526</v>
      </c>
      <c r="B532" s="77" t="str">
        <f>IFERROR(E532&amp;"-"&amp;COUNTIF($E$7:E532,E532),"")</f>
        <v>-520</v>
      </c>
      <c r="C532" s="70" t="str">
        <f t="shared" si="8"/>
        <v/>
      </c>
      <c r="D532" s="72" t="str">
        <f>IF(Lançamentos!D530="","",Lançamentos!D530)</f>
        <v/>
      </c>
      <c r="E532" s="73" t="str">
        <f>IF(Lançamentos!E530="","",Lançamentos!E530)</f>
        <v/>
      </c>
      <c r="F532" s="73" t="str">
        <f>IF(Lançamentos!F530="","",Lançamentos!F530)</f>
        <v/>
      </c>
      <c r="G532" s="74" t="str">
        <f>IF(Lançamentos!G530="","",Lançamentos!G530)</f>
        <v/>
      </c>
      <c r="H532" s="74" t="str">
        <f>IF(Lançamentos!H530="","",Lançamentos!H530)</f>
        <v/>
      </c>
      <c r="I532" s="74" t="str">
        <f>IF(Lançamentos!I530="","",Lançamentos!I530)</f>
        <v/>
      </c>
      <c r="J532" s="74" t="str">
        <f>IF(Lançamentos!J530="","",Lançamentos!J530)</f>
        <v/>
      </c>
      <c r="K532" s="74" t="str">
        <f>IF(Lançamentos!K530="","",Lançamentos!K530)</f>
        <v/>
      </c>
      <c r="L532" s="72" t="str">
        <f>IF(Lançamentos!L530="","",Lançamentos!L530)</f>
        <v/>
      </c>
      <c r="M532" s="74" t="str">
        <f>IF(Lançamentos!M530="","",Lançamentos!M530)</f>
        <v/>
      </c>
      <c r="N532" s="72" t="str">
        <f>IF(Lançamentos!N530="","",Lançamentos!N530)</f>
        <v/>
      </c>
      <c r="O532" s="73" t="str">
        <f>IF(Lançamentos!O530="","",Lançamentos!O530)</f>
        <v/>
      </c>
      <c r="P532" s="71" t="str">
        <f>IF(Lançamentos!P530="","",Lançamentos!P530)</f>
        <v/>
      </c>
      <c r="Q532" s="75" t="str">
        <f>IF(Lançamentos!Q530="","",Lançamentos!Q530)</f>
        <v/>
      </c>
      <c r="R532" s="73" t="str">
        <f>IF(Lançamentos!R530="","",Lançamentos!R530)</f>
        <v/>
      </c>
      <c r="S532" s="74" t="str">
        <f>IF(Lançamentos!S530="","",Lançamentos!S530)</f>
        <v/>
      </c>
    </row>
    <row r="533" spans="1:19" ht="24.95" customHeight="1" x14ac:dyDescent="0.25">
      <c r="A533" s="33">
        <v>527</v>
      </c>
      <c r="B533" s="77" t="str">
        <f>IFERROR(E533&amp;"-"&amp;COUNTIF($E$7:E533,E533),"")</f>
        <v>-521</v>
      </c>
      <c r="C533" s="70" t="str">
        <f t="shared" si="8"/>
        <v/>
      </c>
      <c r="D533" s="72" t="str">
        <f>IF(Lançamentos!D531="","",Lançamentos!D531)</f>
        <v/>
      </c>
      <c r="E533" s="73" t="str">
        <f>IF(Lançamentos!E531="","",Lançamentos!E531)</f>
        <v/>
      </c>
      <c r="F533" s="73" t="str">
        <f>IF(Lançamentos!F531="","",Lançamentos!F531)</f>
        <v/>
      </c>
      <c r="G533" s="74" t="str">
        <f>IF(Lançamentos!G531="","",Lançamentos!G531)</f>
        <v/>
      </c>
      <c r="H533" s="74" t="str">
        <f>IF(Lançamentos!H531="","",Lançamentos!H531)</f>
        <v/>
      </c>
      <c r="I533" s="74" t="str">
        <f>IF(Lançamentos!I531="","",Lançamentos!I531)</f>
        <v/>
      </c>
      <c r="J533" s="74" t="str">
        <f>IF(Lançamentos!J531="","",Lançamentos!J531)</f>
        <v/>
      </c>
      <c r="K533" s="74" t="str">
        <f>IF(Lançamentos!K531="","",Lançamentos!K531)</f>
        <v/>
      </c>
      <c r="L533" s="72" t="str">
        <f>IF(Lançamentos!L531="","",Lançamentos!L531)</f>
        <v/>
      </c>
      <c r="M533" s="74" t="str">
        <f>IF(Lançamentos!M531="","",Lançamentos!M531)</f>
        <v/>
      </c>
      <c r="N533" s="72" t="str">
        <f>IF(Lançamentos!N531="","",Lançamentos!N531)</f>
        <v/>
      </c>
      <c r="O533" s="73" t="str">
        <f>IF(Lançamentos!O531="","",Lançamentos!O531)</f>
        <v/>
      </c>
      <c r="P533" s="71" t="str">
        <f>IF(Lançamentos!P531="","",Lançamentos!P531)</f>
        <v/>
      </c>
      <c r="Q533" s="75" t="str">
        <f>IF(Lançamentos!Q531="","",Lançamentos!Q531)</f>
        <v/>
      </c>
      <c r="R533" s="73" t="str">
        <f>IF(Lançamentos!R531="","",Lançamentos!R531)</f>
        <v/>
      </c>
      <c r="S533" s="74" t="str">
        <f>IF(Lançamentos!S531="","",Lançamentos!S531)</f>
        <v/>
      </c>
    </row>
    <row r="534" spans="1:19" ht="24.95" customHeight="1" x14ac:dyDescent="0.25">
      <c r="A534" s="33">
        <v>528</v>
      </c>
      <c r="B534" s="77" t="str">
        <f>IFERROR(E534&amp;"-"&amp;COUNTIF($E$7:E534,E534),"")</f>
        <v>-522</v>
      </c>
      <c r="C534" s="70" t="str">
        <f t="shared" si="8"/>
        <v/>
      </c>
      <c r="D534" s="72" t="str">
        <f>IF(Lançamentos!D532="","",Lançamentos!D532)</f>
        <v/>
      </c>
      <c r="E534" s="73" t="str">
        <f>IF(Lançamentos!E532="","",Lançamentos!E532)</f>
        <v/>
      </c>
      <c r="F534" s="73" t="str">
        <f>IF(Lançamentos!F532="","",Lançamentos!F532)</f>
        <v/>
      </c>
      <c r="G534" s="74" t="str">
        <f>IF(Lançamentos!G532="","",Lançamentos!G532)</f>
        <v/>
      </c>
      <c r="H534" s="74" t="str">
        <f>IF(Lançamentos!H532="","",Lançamentos!H532)</f>
        <v/>
      </c>
      <c r="I534" s="74" t="str">
        <f>IF(Lançamentos!I532="","",Lançamentos!I532)</f>
        <v/>
      </c>
      <c r="J534" s="74" t="str">
        <f>IF(Lançamentos!J532="","",Lançamentos!J532)</f>
        <v/>
      </c>
      <c r="K534" s="74" t="str">
        <f>IF(Lançamentos!K532="","",Lançamentos!K532)</f>
        <v/>
      </c>
      <c r="L534" s="72" t="str">
        <f>IF(Lançamentos!L532="","",Lançamentos!L532)</f>
        <v/>
      </c>
      <c r="M534" s="74" t="str">
        <f>IF(Lançamentos!M532="","",Lançamentos!M532)</f>
        <v/>
      </c>
      <c r="N534" s="72" t="str">
        <f>IF(Lançamentos!N532="","",Lançamentos!N532)</f>
        <v/>
      </c>
      <c r="O534" s="73" t="str">
        <f>IF(Lançamentos!O532="","",Lançamentos!O532)</f>
        <v/>
      </c>
      <c r="P534" s="71" t="str">
        <f>IF(Lançamentos!P532="","",Lançamentos!P532)</f>
        <v/>
      </c>
      <c r="Q534" s="75" t="str">
        <f>IF(Lançamentos!Q532="","",Lançamentos!Q532)</f>
        <v/>
      </c>
      <c r="R534" s="73" t="str">
        <f>IF(Lançamentos!R532="","",Lançamentos!R532)</f>
        <v/>
      </c>
      <c r="S534" s="74" t="str">
        <f>IF(Lançamentos!S532="","",Lançamentos!S532)</f>
        <v/>
      </c>
    </row>
    <row r="535" spans="1:19" ht="24.95" customHeight="1" x14ac:dyDescent="0.25">
      <c r="A535" s="33">
        <v>529</v>
      </c>
      <c r="B535" s="77" t="str">
        <f>IFERROR(E535&amp;"-"&amp;COUNTIF($E$7:E535,E535),"")</f>
        <v>-523</v>
      </c>
      <c r="C535" s="70" t="str">
        <f t="shared" si="8"/>
        <v/>
      </c>
      <c r="D535" s="72" t="str">
        <f>IF(Lançamentos!D533="","",Lançamentos!D533)</f>
        <v/>
      </c>
      <c r="E535" s="73" t="str">
        <f>IF(Lançamentos!E533="","",Lançamentos!E533)</f>
        <v/>
      </c>
      <c r="F535" s="73" t="str">
        <f>IF(Lançamentos!F533="","",Lançamentos!F533)</f>
        <v/>
      </c>
      <c r="G535" s="74" t="str">
        <f>IF(Lançamentos!G533="","",Lançamentos!G533)</f>
        <v/>
      </c>
      <c r="H535" s="74" t="str">
        <f>IF(Lançamentos!H533="","",Lançamentos!H533)</f>
        <v/>
      </c>
      <c r="I535" s="74" t="str">
        <f>IF(Lançamentos!I533="","",Lançamentos!I533)</f>
        <v/>
      </c>
      <c r="J535" s="74" t="str">
        <f>IF(Lançamentos!J533="","",Lançamentos!J533)</f>
        <v/>
      </c>
      <c r="K535" s="74" t="str">
        <f>IF(Lançamentos!K533="","",Lançamentos!K533)</f>
        <v/>
      </c>
      <c r="L535" s="72" t="str">
        <f>IF(Lançamentos!L533="","",Lançamentos!L533)</f>
        <v/>
      </c>
      <c r="M535" s="74" t="str">
        <f>IF(Lançamentos!M533="","",Lançamentos!M533)</f>
        <v/>
      </c>
      <c r="N535" s="72" t="str">
        <f>IF(Lançamentos!N533="","",Lançamentos!N533)</f>
        <v/>
      </c>
      <c r="O535" s="73" t="str">
        <f>IF(Lançamentos!O533="","",Lançamentos!O533)</f>
        <v/>
      </c>
      <c r="P535" s="71" t="str">
        <f>IF(Lançamentos!P533="","",Lançamentos!P533)</f>
        <v/>
      </c>
      <c r="Q535" s="75" t="str">
        <f>IF(Lançamentos!Q533="","",Lançamentos!Q533)</f>
        <v/>
      </c>
      <c r="R535" s="73" t="str">
        <f>IF(Lançamentos!R533="","",Lançamentos!R533)</f>
        <v/>
      </c>
      <c r="S535" s="74" t="str">
        <f>IF(Lançamentos!S533="","",Lançamentos!S533)</f>
        <v/>
      </c>
    </row>
    <row r="536" spans="1:19" ht="24.95" customHeight="1" x14ac:dyDescent="0.25">
      <c r="A536" s="33">
        <v>530</v>
      </c>
      <c r="B536" s="77" t="str">
        <f>IFERROR(E536&amp;"-"&amp;COUNTIF($E$7:E536,E536),"")</f>
        <v>-524</v>
      </c>
      <c r="C536" s="70" t="str">
        <f t="shared" si="8"/>
        <v/>
      </c>
      <c r="D536" s="72" t="str">
        <f>IF(Lançamentos!D534="","",Lançamentos!D534)</f>
        <v/>
      </c>
      <c r="E536" s="73" t="str">
        <f>IF(Lançamentos!E534="","",Lançamentos!E534)</f>
        <v/>
      </c>
      <c r="F536" s="73" t="str">
        <f>IF(Lançamentos!F534="","",Lançamentos!F534)</f>
        <v/>
      </c>
      <c r="G536" s="74" t="str">
        <f>IF(Lançamentos!G534="","",Lançamentos!G534)</f>
        <v/>
      </c>
      <c r="H536" s="74" t="str">
        <f>IF(Lançamentos!H534="","",Lançamentos!H534)</f>
        <v/>
      </c>
      <c r="I536" s="74" t="str">
        <f>IF(Lançamentos!I534="","",Lançamentos!I534)</f>
        <v/>
      </c>
      <c r="J536" s="74" t="str">
        <f>IF(Lançamentos!J534="","",Lançamentos!J534)</f>
        <v/>
      </c>
      <c r="K536" s="74" t="str">
        <f>IF(Lançamentos!K534="","",Lançamentos!K534)</f>
        <v/>
      </c>
      <c r="L536" s="72" t="str">
        <f>IF(Lançamentos!L534="","",Lançamentos!L534)</f>
        <v/>
      </c>
      <c r="M536" s="74" t="str">
        <f>IF(Lançamentos!M534="","",Lançamentos!M534)</f>
        <v/>
      </c>
      <c r="N536" s="72" t="str">
        <f>IF(Lançamentos!N534="","",Lançamentos!N534)</f>
        <v/>
      </c>
      <c r="O536" s="73" t="str">
        <f>IF(Lançamentos!O534="","",Lançamentos!O534)</f>
        <v/>
      </c>
      <c r="P536" s="71" t="str">
        <f>IF(Lançamentos!P534="","",Lançamentos!P534)</f>
        <v/>
      </c>
      <c r="Q536" s="75" t="str">
        <f>IF(Lançamentos!Q534="","",Lançamentos!Q534)</f>
        <v/>
      </c>
      <c r="R536" s="73" t="str">
        <f>IF(Lançamentos!R534="","",Lançamentos!R534)</f>
        <v/>
      </c>
      <c r="S536" s="74" t="str">
        <f>IF(Lançamentos!S534="","",Lançamentos!S534)</f>
        <v/>
      </c>
    </row>
    <row r="537" spans="1:19" ht="24.95" customHeight="1" x14ac:dyDescent="0.25">
      <c r="A537" s="33">
        <v>531</v>
      </c>
      <c r="B537" s="77" t="str">
        <f>IFERROR(E537&amp;"-"&amp;COUNTIF($E$7:E537,E537),"")</f>
        <v>-525</v>
      </c>
      <c r="C537" s="70" t="str">
        <f t="shared" si="8"/>
        <v/>
      </c>
      <c r="D537" s="72" t="str">
        <f>IF(Lançamentos!D535="","",Lançamentos!D535)</f>
        <v/>
      </c>
      <c r="E537" s="73" t="str">
        <f>IF(Lançamentos!E535="","",Lançamentos!E535)</f>
        <v/>
      </c>
      <c r="F537" s="73" t="str">
        <f>IF(Lançamentos!F535="","",Lançamentos!F535)</f>
        <v/>
      </c>
      <c r="G537" s="74" t="str">
        <f>IF(Lançamentos!G535="","",Lançamentos!G535)</f>
        <v/>
      </c>
      <c r="H537" s="74" t="str">
        <f>IF(Lançamentos!H535="","",Lançamentos!H535)</f>
        <v/>
      </c>
      <c r="I537" s="74" t="str">
        <f>IF(Lançamentos!I535="","",Lançamentos!I535)</f>
        <v/>
      </c>
      <c r="J537" s="74" t="str">
        <f>IF(Lançamentos!J535="","",Lançamentos!J535)</f>
        <v/>
      </c>
      <c r="K537" s="74" t="str">
        <f>IF(Lançamentos!K535="","",Lançamentos!K535)</f>
        <v/>
      </c>
      <c r="L537" s="72" t="str">
        <f>IF(Lançamentos!L535="","",Lançamentos!L535)</f>
        <v/>
      </c>
      <c r="M537" s="74" t="str">
        <f>IF(Lançamentos!M535="","",Lançamentos!M535)</f>
        <v/>
      </c>
      <c r="N537" s="72" t="str">
        <f>IF(Lançamentos!N535="","",Lançamentos!N535)</f>
        <v/>
      </c>
      <c r="O537" s="73" t="str">
        <f>IF(Lançamentos!O535="","",Lançamentos!O535)</f>
        <v/>
      </c>
      <c r="P537" s="71" t="str">
        <f>IF(Lançamentos!P535="","",Lançamentos!P535)</f>
        <v/>
      </c>
      <c r="Q537" s="75" t="str">
        <f>IF(Lançamentos!Q535="","",Lançamentos!Q535)</f>
        <v/>
      </c>
      <c r="R537" s="73" t="str">
        <f>IF(Lançamentos!R535="","",Lançamentos!R535)</f>
        <v/>
      </c>
      <c r="S537" s="74" t="str">
        <f>IF(Lançamentos!S535="","",Lançamentos!S535)</f>
        <v/>
      </c>
    </row>
    <row r="538" spans="1:19" ht="24.95" customHeight="1" x14ac:dyDescent="0.25">
      <c r="A538" s="33">
        <v>532</v>
      </c>
      <c r="B538" s="77" t="str">
        <f>IFERROR(E538&amp;"-"&amp;COUNTIF($E$7:E538,E538),"")</f>
        <v>-526</v>
      </c>
      <c r="C538" s="70" t="str">
        <f t="shared" si="8"/>
        <v/>
      </c>
      <c r="D538" s="72" t="str">
        <f>IF(Lançamentos!D536="","",Lançamentos!D536)</f>
        <v/>
      </c>
      <c r="E538" s="73" t="str">
        <f>IF(Lançamentos!E536="","",Lançamentos!E536)</f>
        <v/>
      </c>
      <c r="F538" s="73" t="str">
        <f>IF(Lançamentos!F536="","",Lançamentos!F536)</f>
        <v/>
      </c>
      <c r="G538" s="74" t="str">
        <f>IF(Lançamentos!G536="","",Lançamentos!G536)</f>
        <v/>
      </c>
      <c r="H538" s="74" t="str">
        <f>IF(Lançamentos!H536="","",Lançamentos!H536)</f>
        <v/>
      </c>
      <c r="I538" s="74" t="str">
        <f>IF(Lançamentos!I536="","",Lançamentos!I536)</f>
        <v/>
      </c>
      <c r="J538" s="74" t="str">
        <f>IF(Lançamentos!J536="","",Lançamentos!J536)</f>
        <v/>
      </c>
      <c r="K538" s="74" t="str">
        <f>IF(Lançamentos!K536="","",Lançamentos!K536)</f>
        <v/>
      </c>
      <c r="L538" s="72" t="str">
        <f>IF(Lançamentos!L536="","",Lançamentos!L536)</f>
        <v/>
      </c>
      <c r="M538" s="74" t="str">
        <f>IF(Lançamentos!M536="","",Lançamentos!M536)</f>
        <v/>
      </c>
      <c r="N538" s="72" t="str">
        <f>IF(Lançamentos!N536="","",Lançamentos!N536)</f>
        <v/>
      </c>
      <c r="O538" s="73" t="str">
        <f>IF(Lançamentos!O536="","",Lançamentos!O536)</f>
        <v/>
      </c>
      <c r="P538" s="71" t="str">
        <f>IF(Lançamentos!P536="","",Lançamentos!P536)</f>
        <v/>
      </c>
      <c r="Q538" s="75" t="str">
        <f>IF(Lançamentos!Q536="","",Lançamentos!Q536)</f>
        <v/>
      </c>
      <c r="R538" s="73" t="str">
        <f>IF(Lançamentos!R536="","",Lançamentos!R536)</f>
        <v/>
      </c>
      <c r="S538" s="74" t="str">
        <f>IF(Lançamentos!S536="","",Lançamentos!S536)</f>
        <v/>
      </c>
    </row>
    <row r="539" spans="1:19" ht="24.95" customHeight="1" x14ac:dyDescent="0.25">
      <c r="A539" s="33">
        <v>533</v>
      </c>
      <c r="B539" s="77" t="str">
        <f>IFERROR(E539&amp;"-"&amp;COUNTIF($E$7:E539,E539),"")</f>
        <v>-527</v>
      </c>
      <c r="C539" s="70" t="str">
        <f t="shared" si="8"/>
        <v/>
      </c>
      <c r="D539" s="72" t="str">
        <f>IF(Lançamentos!D537="","",Lançamentos!D537)</f>
        <v/>
      </c>
      <c r="E539" s="73" t="str">
        <f>IF(Lançamentos!E537="","",Lançamentos!E537)</f>
        <v/>
      </c>
      <c r="F539" s="73" t="str">
        <f>IF(Lançamentos!F537="","",Lançamentos!F537)</f>
        <v/>
      </c>
      <c r="G539" s="74" t="str">
        <f>IF(Lançamentos!G537="","",Lançamentos!G537)</f>
        <v/>
      </c>
      <c r="H539" s="74" t="str">
        <f>IF(Lançamentos!H537="","",Lançamentos!H537)</f>
        <v/>
      </c>
      <c r="I539" s="74" t="str">
        <f>IF(Lançamentos!I537="","",Lançamentos!I537)</f>
        <v/>
      </c>
      <c r="J539" s="74" t="str">
        <f>IF(Lançamentos!J537="","",Lançamentos!J537)</f>
        <v/>
      </c>
      <c r="K539" s="74" t="str">
        <f>IF(Lançamentos!K537="","",Lançamentos!K537)</f>
        <v/>
      </c>
      <c r="L539" s="72" t="str">
        <f>IF(Lançamentos!L537="","",Lançamentos!L537)</f>
        <v/>
      </c>
      <c r="M539" s="74" t="str">
        <f>IF(Lançamentos!M537="","",Lançamentos!M537)</f>
        <v/>
      </c>
      <c r="N539" s="72" t="str">
        <f>IF(Lançamentos!N537="","",Lançamentos!N537)</f>
        <v/>
      </c>
      <c r="O539" s="73" t="str">
        <f>IF(Lançamentos!O537="","",Lançamentos!O537)</f>
        <v/>
      </c>
      <c r="P539" s="71" t="str">
        <f>IF(Lançamentos!P537="","",Lançamentos!P537)</f>
        <v/>
      </c>
      <c r="Q539" s="75" t="str">
        <f>IF(Lançamentos!Q537="","",Lançamentos!Q537)</f>
        <v/>
      </c>
      <c r="R539" s="73" t="str">
        <f>IF(Lançamentos!R537="","",Lançamentos!R537)</f>
        <v/>
      </c>
      <c r="S539" s="74" t="str">
        <f>IF(Lançamentos!S537="","",Lançamentos!S537)</f>
        <v/>
      </c>
    </row>
    <row r="540" spans="1:19" ht="24.95" customHeight="1" x14ac:dyDescent="0.25">
      <c r="A540" s="33">
        <v>534</v>
      </c>
      <c r="B540" s="77" t="str">
        <f>IFERROR(E540&amp;"-"&amp;COUNTIF($E$7:E540,E540),"")</f>
        <v>-528</v>
      </c>
      <c r="C540" s="70" t="str">
        <f t="shared" si="8"/>
        <v/>
      </c>
      <c r="D540" s="72" t="str">
        <f>IF(Lançamentos!D538="","",Lançamentos!D538)</f>
        <v/>
      </c>
      <c r="E540" s="73" t="str">
        <f>IF(Lançamentos!E538="","",Lançamentos!E538)</f>
        <v/>
      </c>
      <c r="F540" s="73" t="str">
        <f>IF(Lançamentos!F538="","",Lançamentos!F538)</f>
        <v/>
      </c>
      <c r="G540" s="74" t="str">
        <f>IF(Lançamentos!G538="","",Lançamentos!G538)</f>
        <v/>
      </c>
      <c r="H540" s="74" t="str">
        <f>IF(Lançamentos!H538="","",Lançamentos!H538)</f>
        <v/>
      </c>
      <c r="I540" s="74" t="str">
        <f>IF(Lançamentos!I538="","",Lançamentos!I538)</f>
        <v/>
      </c>
      <c r="J540" s="74" t="str">
        <f>IF(Lançamentos!J538="","",Lançamentos!J538)</f>
        <v/>
      </c>
      <c r="K540" s="74" t="str">
        <f>IF(Lançamentos!K538="","",Lançamentos!K538)</f>
        <v/>
      </c>
      <c r="L540" s="72" t="str">
        <f>IF(Lançamentos!L538="","",Lançamentos!L538)</f>
        <v/>
      </c>
      <c r="M540" s="74" t="str">
        <f>IF(Lançamentos!M538="","",Lançamentos!M538)</f>
        <v/>
      </c>
      <c r="N540" s="72" t="str">
        <f>IF(Lançamentos!N538="","",Lançamentos!N538)</f>
        <v/>
      </c>
      <c r="O540" s="73" t="str">
        <f>IF(Lançamentos!O538="","",Lançamentos!O538)</f>
        <v/>
      </c>
      <c r="P540" s="71" t="str">
        <f>IF(Lançamentos!P538="","",Lançamentos!P538)</f>
        <v/>
      </c>
      <c r="Q540" s="75" t="str">
        <f>IF(Lançamentos!Q538="","",Lançamentos!Q538)</f>
        <v/>
      </c>
      <c r="R540" s="73" t="str">
        <f>IF(Lançamentos!R538="","",Lançamentos!R538)</f>
        <v/>
      </c>
      <c r="S540" s="74" t="str">
        <f>IF(Lançamentos!S538="","",Lançamentos!S538)</f>
        <v/>
      </c>
    </row>
    <row r="541" spans="1:19" ht="24.95" customHeight="1" x14ac:dyDescent="0.25">
      <c r="A541" s="33">
        <v>535</v>
      </c>
      <c r="B541" s="77" t="str">
        <f>IFERROR(E541&amp;"-"&amp;COUNTIF($E$7:E541,E541),"")</f>
        <v>-529</v>
      </c>
      <c r="C541" s="70" t="str">
        <f t="shared" si="8"/>
        <v/>
      </c>
      <c r="D541" s="72" t="str">
        <f>IF(Lançamentos!D539="","",Lançamentos!D539)</f>
        <v/>
      </c>
      <c r="E541" s="73" t="str">
        <f>IF(Lançamentos!E539="","",Lançamentos!E539)</f>
        <v/>
      </c>
      <c r="F541" s="73" t="str">
        <f>IF(Lançamentos!F539="","",Lançamentos!F539)</f>
        <v/>
      </c>
      <c r="G541" s="74" t="str">
        <f>IF(Lançamentos!G539="","",Lançamentos!G539)</f>
        <v/>
      </c>
      <c r="H541" s="74" t="str">
        <f>IF(Lançamentos!H539="","",Lançamentos!H539)</f>
        <v/>
      </c>
      <c r="I541" s="74" t="str">
        <f>IF(Lançamentos!I539="","",Lançamentos!I539)</f>
        <v/>
      </c>
      <c r="J541" s="74" t="str">
        <f>IF(Lançamentos!J539="","",Lançamentos!J539)</f>
        <v/>
      </c>
      <c r="K541" s="74" t="str">
        <f>IF(Lançamentos!K539="","",Lançamentos!K539)</f>
        <v/>
      </c>
      <c r="L541" s="72" t="str">
        <f>IF(Lançamentos!L539="","",Lançamentos!L539)</f>
        <v/>
      </c>
      <c r="M541" s="74" t="str">
        <f>IF(Lançamentos!M539="","",Lançamentos!M539)</f>
        <v/>
      </c>
      <c r="N541" s="72" t="str">
        <f>IF(Lançamentos!N539="","",Lançamentos!N539)</f>
        <v/>
      </c>
      <c r="O541" s="73" t="str">
        <f>IF(Lançamentos!O539="","",Lançamentos!O539)</f>
        <v/>
      </c>
      <c r="P541" s="71" t="str">
        <f>IF(Lançamentos!P539="","",Lançamentos!P539)</f>
        <v/>
      </c>
      <c r="Q541" s="75" t="str">
        <f>IF(Lançamentos!Q539="","",Lançamentos!Q539)</f>
        <v/>
      </c>
      <c r="R541" s="73" t="str">
        <f>IF(Lançamentos!R539="","",Lançamentos!R539)</f>
        <v/>
      </c>
      <c r="S541" s="74" t="str">
        <f>IF(Lançamentos!S539="","",Lançamentos!S539)</f>
        <v/>
      </c>
    </row>
    <row r="542" spans="1:19" ht="24.95" customHeight="1" x14ac:dyDescent="0.25">
      <c r="A542" s="33">
        <v>536</v>
      </c>
      <c r="B542" s="77" t="str">
        <f>IFERROR(E542&amp;"-"&amp;COUNTIF($E$7:E542,E542),"")</f>
        <v>-530</v>
      </c>
      <c r="C542" s="70" t="str">
        <f t="shared" si="8"/>
        <v/>
      </c>
      <c r="D542" s="72" t="str">
        <f>IF(Lançamentos!D540="","",Lançamentos!D540)</f>
        <v/>
      </c>
      <c r="E542" s="73" t="str">
        <f>IF(Lançamentos!E540="","",Lançamentos!E540)</f>
        <v/>
      </c>
      <c r="F542" s="73" t="str">
        <f>IF(Lançamentos!F540="","",Lançamentos!F540)</f>
        <v/>
      </c>
      <c r="G542" s="74" t="str">
        <f>IF(Lançamentos!G540="","",Lançamentos!G540)</f>
        <v/>
      </c>
      <c r="H542" s="74" t="str">
        <f>IF(Lançamentos!H540="","",Lançamentos!H540)</f>
        <v/>
      </c>
      <c r="I542" s="74" t="str">
        <f>IF(Lançamentos!I540="","",Lançamentos!I540)</f>
        <v/>
      </c>
      <c r="J542" s="74" t="str">
        <f>IF(Lançamentos!J540="","",Lançamentos!J540)</f>
        <v/>
      </c>
      <c r="K542" s="74" t="str">
        <f>IF(Lançamentos!K540="","",Lançamentos!K540)</f>
        <v/>
      </c>
      <c r="L542" s="72" t="str">
        <f>IF(Lançamentos!L540="","",Lançamentos!L540)</f>
        <v/>
      </c>
      <c r="M542" s="74" t="str">
        <f>IF(Lançamentos!M540="","",Lançamentos!M540)</f>
        <v/>
      </c>
      <c r="N542" s="72" t="str">
        <f>IF(Lançamentos!N540="","",Lançamentos!N540)</f>
        <v/>
      </c>
      <c r="O542" s="73" t="str">
        <f>IF(Lançamentos!O540="","",Lançamentos!O540)</f>
        <v/>
      </c>
      <c r="P542" s="71" t="str">
        <f>IF(Lançamentos!P540="","",Lançamentos!P540)</f>
        <v/>
      </c>
      <c r="Q542" s="75" t="str">
        <f>IF(Lançamentos!Q540="","",Lançamentos!Q540)</f>
        <v/>
      </c>
      <c r="R542" s="73" t="str">
        <f>IF(Lançamentos!R540="","",Lançamentos!R540)</f>
        <v/>
      </c>
      <c r="S542" s="74" t="str">
        <f>IF(Lançamentos!S540="","",Lançamentos!S540)</f>
        <v/>
      </c>
    </row>
    <row r="543" spans="1:19" ht="24.95" customHeight="1" x14ac:dyDescent="0.25">
      <c r="A543" s="33">
        <v>537</v>
      </c>
      <c r="B543" s="77" t="str">
        <f>IFERROR(E543&amp;"-"&amp;COUNTIF($E$7:E543,E543),"")</f>
        <v>-531</v>
      </c>
      <c r="C543" s="70" t="str">
        <f t="shared" si="8"/>
        <v/>
      </c>
      <c r="D543" s="72" t="str">
        <f>IF(Lançamentos!D541="","",Lançamentos!D541)</f>
        <v/>
      </c>
      <c r="E543" s="73" t="str">
        <f>IF(Lançamentos!E541="","",Lançamentos!E541)</f>
        <v/>
      </c>
      <c r="F543" s="73" t="str">
        <f>IF(Lançamentos!F541="","",Lançamentos!F541)</f>
        <v/>
      </c>
      <c r="G543" s="74" t="str">
        <f>IF(Lançamentos!G541="","",Lançamentos!G541)</f>
        <v/>
      </c>
      <c r="H543" s="74" t="str">
        <f>IF(Lançamentos!H541="","",Lançamentos!H541)</f>
        <v/>
      </c>
      <c r="I543" s="74" t="str">
        <f>IF(Lançamentos!I541="","",Lançamentos!I541)</f>
        <v/>
      </c>
      <c r="J543" s="74" t="str">
        <f>IF(Lançamentos!J541="","",Lançamentos!J541)</f>
        <v/>
      </c>
      <c r="K543" s="74" t="str">
        <f>IF(Lançamentos!K541="","",Lançamentos!K541)</f>
        <v/>
      </c>
      <c r="L543" s="72" t="str">
        <f>IF(Lançamentos!L541="","",Lançamentos!L541)</f>
        <v/>
      </c>
      <c r="M543" s="74" t="str">
        <f>IF(Lançamentos!M541="","",Lançamentos!M541)</f>
        <v/>
      </c>
      <c r="N543" s="72" t="str">
        <f>IF(Lançamentos!N541="","",Lançamentos!N541)</f>
        <v/>
      </c>
      <c r="O543" s="73" t="str">
        <f>IF(Lançamentos!O541="","",Lançamentos!O541)</f>
        <v/>
      </c>
      <c r="P543" s="71" t="str">
        <f>IF(Lançamentos!P541="","",Lançamentos!P541)</f>
        <v/>
      </c>
      <c r="Q543" s="75" t="str">
        <f>IF(Lançamentos!Q541="","",Lançamentos!Q541)</f>
        <v/>
      </c>
      <c r="R543" s="73" t="str">
        <f>IF(Lançamentos!R541="","",Lançamentos!R541)</f>
        <v/>
      </c>
      <c r="S543" s="74" t="str">
        <f>IF(Lançamentos!S541="","",Lançamentos!S541)</f>
        <v/>
      </c>
    </row>
    <row r="544" spans="1:19" ht="24.95" customHeight="1" x14ac:dyDescent="0.25">
      <c r="A544" s="33">
        <v>538</v>
      </c>
      <c r="B544" s="77" t="str">
        <f>IFERROR(E544&amp;"-"&amp;COUNTIF($E$7:E544,E544),"")</f>
        <v>-532</v>
      </c>
      <c r="C544" s="70" t="str">
        <f t="shared" si="8"/>
        <v/>
      </c>
      <c r="D544" s="72" t="str">
        <f>IF(Lançamentos!D542="","",Lançamentos!D542)</f>
        <v/>
      </c>
      <c r="E544" s="73" t="str">
        <f>IF(Lançamentos!E542="","",Lançamentos!E542)</f>
        <v/>
      </c>
      <c r="F544" s="73" t="str">
        <f>IF(Lançamentos!F542="","",Lançamentos!F542)</f>
        <v/>
      </c>
      <c r="G544" s="74" t="str">
        <f>IF(Lançamentos!G542="","",Lançamentos!G542)</f>
        <v/>
      </c>
      <c r="H544" s="74" t="str">
        <f>IF(Lançamentos!H542="","",Lançamentos!H542)</f>
        <v/>
      </c>
      <c r="I544" s="74" t="str">
        <f>IF(Lançamentos!I542="","",Lançamentos!I542)</f>
        <v/>
      </c>
      <c r="J544" s="74" t="str">
        <f>IF(Lançamentos!J542="","",Lançamentos!J542)</f>
        <v/>
      </c>
      <c r="K544" s="74" t="str">
        <f>IF(Lançamentos!K542="","",Lançamentos!K542)</f>
        <v/>
      </c>
      <c r="L544" s="72" t="str">
        <f>IF(Lançamentos!L542="","",Lançamentos!L542)</f>
        <v/>
      </c>
      <c r="M544" s="74" t="str">
        <f>IF(Lançamentos!M542="","",Lançamentos!M542)</f>
        <v/>
      </c>
      <c r="N544" s="72" t="str">
        <f>IF(Lançamentos!N542="","",Lançamentos!N542)</f>
        <v/>
      </c>
      <c r="O544" s="73" t="str">
        <f>IF(Lançamentos!O542="","",Lançamentos!O542)</f>
        <v/>
      </c>
      <c r="P544" s="71" t="str">
        <f>IF(Lançamentos!P542="","",Lançamentos!P542)</f>
        <v/>
      </c>
      <c r="Q544" s="75" t="str">
        <f>IF(Lançamentos!Q542="","",Lançamentos!Q542)</f>
        <v/>
      </c>
      <c r="R544" s="73" t="str">
        <f>IF(Lançamentos!R542="","",Lançamentos!R542)</f>
        <v/>
      </c>
      <c r="S544" s="74" t="str">
        <f>IF(Lançamentos!S542="","",Lançamentos!S542)</f>
        <v/>
      </c>
    </row>
    <row r="545" spans="1:19" ht="24.95" customHeight="1" x14ac:dyDescent="0.25">
      <c r="A545" s="33">
        <v>539</v>
      </c>
      <c r="B545" s="77" t="str">
        <f>IFERROR(E545&amp;"-"&amp;COUNTIF($E$7:E545,E545),"")</f>
        <v>-533</v>
      </c>
      <c r="C545" s="70" t="str">
        <f t="shared" si="8"/>
        <v/>
      </c>
      <c r="D545" s="72" t="str">
        <f>IF(Lançamentos!D543="","",Lançamentos!D543)</f>
        <v/>
      </c>
      <c r="E545" s="73" t="str">
        <f>IF(Lançamentos!E543="","",Lançamentos!E543)</f>
        <v/>
      </c>
      <c r="F545" s="73" t="str">
        <f>IF(Lançamentos!F543="","",Lançamentos!F543)</f>
        <v/>
      </c>
      <c r="G545" s="74" t="str">
        <f>IF(Lançamentos!G543="","",Lançamentos!G543)</f>
        <v/>
      </c>
      <c r="H545" s="74" t="str">
        <f>IF(Lançamentos!H543="","",Lançamentos!H543)</f>
        <v/>
      </c>
      <c r="I545" s="74" t="str">
        <f>IF(Lançamentos!I543="","",Lançamentos!I543)</f>
        <v/>
      </c>
      <c r="J545" s="74" t="str">
        <f>IF(Lançamentos!J543="","",Lançamentos!J543)</f>
        <v/>
      </c>
      <c r="K545" s="74" t="str">
        <f>IF(Lançamentos!K543="","",Lançamentos!K543)</f>
        <v/>
      </c>
      <c r="L545" s="72" t="str">
        <f>IF(Lançamentos!L543="","",Lançamentos!L543)</f>
        <v/>
      </c>
      <c r="M545" s="74" t="str">
        <f>IF(Lançamentos!M543="","",Lançamentos!M543)</f>
        <v/>
      </c>
      <c r="N545" s="72" t="str">
        <f>IF(Lançamentos!N543="","",Lançamentos!N543)</f>
        <v/>
      </c>
      <c r="O545" s="73" t="str">
        <f>IF(Lançamentos!O543="","",Lançamentos!O543)</f>
        <v/>
      </c>
      <c r="P545" s="71" t="str">
        <f>IF(Lançamentos!P543="","",Lançamentos!P543)</f>
        <v/>
      </c>
      <c r="Q545" s="75" t="str">
        <f>IF(Lançamentos!Q543="","",Lançamentos!Q543)</f>
        <v/>
      </c>
      <c r="R545" s="73" t="str">
        <f>IF(Lançamentos!R543="","",Lançamentos!R543)</f>
        <v/>
      </c>
      <c r="S545" s="74" t="str">
        <f>IF(Lançamentos!S543="","",Lançamentos!S543)</f>
        <v/>
      </c>
    </row>
    <row r="546" spans="1:19" ht="24.95" customHeight="1" x14ac:dyDescent="0.25">
      <c r="A546" s="33">
        <v>540</v>
      </c>
      <c r="B546" s="77" t="str">
        <f>IFERROR(E546&amp;"-"&amp;COUNTIF($E$7:E546,E546),"")</f>
        <v>-534</v>
      </c>
      <c r="C546" s="70" t="str">
        <f t="shared" si="8"/>
        <v/>
      </c>
      <c r="D546" s="72" t="str">
        <f>IF(Lançamentos!D544="","",Lançamentos!D544)</f>
        <v/>
      </c>
      <c r="E546" s="73" t="str">
        <f>IF(Lançamentos!E544="","",Lançamentos!E544)</f>
        <v/>
      </c>
      <c r="F546" s="73" t="str">
        <f>IF(Lançamentos!F544="","",Lançamentos!F544)</f>
        <v/>
      </c>
      <c r="G546" s="74" t="str">
        <f>IF(Lançamentos!G544="","",Lançamentos!G544)</f>
        <v/>
      </c>
      <c r="H546" s="74" t="str">
        <f>IF(Lançamentos!H544="","",Lançamentos!H544)</f>
        <v/>
      </c>
      <c r="I546" s="74" t="str">
        <f>IF(Lançamentos!I544="","",Lançamentos!I544)</f>
        <v/>
      </c>
      <c r="J546" s="74" t="str">
        <f>IF(Lançamentos!J544="","",Lançamentos!J544)</f>
        <v/>
      </c>
      <c r="K546" s="74" t="str">
        <f>IF(Lançamentos!K544="","",Lançamentos!K544)</f>
        <v/>
      </c>
      <c r="L546" s="72" t="str">
        <f>IF(Lançamentos!L544="","",Lançamentos!L544)</f>
        <v/>
      </c>
      <c r="M546" s="74" t="str">
        <f>IF(Lançamentos!M544="","",Lançamentos!M544)</f>
        <v/>
      </c>
      <c r="N546" s="72" t="str">
        <f>IF(Lançamentos!N544="","",Lançamentos!N544)</f>
        <v/>
      </c>
      <c r="O546" s="73" t="str">
        <f>IF(Lançamentos!O544="","",Lançamentos!O544)</f>
        <v/>
      </c>
      <c r="P546" s="71" t="str">
        <f>IF(Lançamentos!P544="","",Lançamentos!P544)</f>
        <v/>
      </c>
      <c r="Q546" s="75" t="str">
        <f>IF(Lançamentos!Q544="","",Lançamentos!Q544)</f>
        <v/>
      </c>
      <c r="R546" s="73" t="str">
        <f>IF(Lançamentos!R544="","",Lançamentos!R544)</f>
        <v/>
      </c>
      <c r="S546" s="74" t="str">
        <f>IF(Lançamentos!S544="","",Lançamentos!S544)</f>
        <v/>
      </c>
    </row>
    <row r="547" spans="1:19" ht="24.95" customHeight="1" x14ac:dyDescent="0.25">
      <c r="A547" s="33">
        <v>541</v>
      </c>
      <c r="B547" s="77" t="str">
        <f>IFERROR(E547&amp;"-"&amp;COUNTIF($E$7:E547,E547),"")</f>
        <v>-535</v>
      </c>
      <c r="C547" s="70" t="str">
        <f t="shared" si="8"/>
        <v/>
      </c>
      <c r="D547" s="72" t="str">
        <f>IF(Lançamentos!D545="","",Lançamentos!D545)</f>
        <v/>
      </c>
      <c r="E547" s="73" t="str">
        <f>IF(Lançamentos!E545="","",Lançamentos!E545)</f>
        <v/>
      </c>
      <c r="F547" s="73" t="str">
        <f>IF(Lançamentos!F545="","",Lançamentos!F545)</f>
        <v/>
      </c>
      <c r="G547" s="74" t="str">
        <f>IF(Lançamentos!G545="","",Lançamentos!G545)</f>
        <v/>
      </c>
      <c r="H547" s="74" t="str">
        <f>IF(Lançamentos!H545="","",Lançamentos!H545)</f>
        <v/>
      </c>
      <c r="I547" s="74" t="str">
        <f>IF(Lançamentos!I545="","",Lançamentos!I545)</f>
        <v/>
      </c>
      <c r="J547" s="74" t="str">
        <f>IF(Lançamentos!J545="","",Lançamentos!J545)</f>
        <v/>
      </c>
      <c r="K547" s="74" t="str">
        <f>IF(Lançamentos!K545="","",Lançamentos!K545)</f>
        <v/>
      </c>
      <c r="L547" s="72" t="str">
        <f>IF(Lançamentos!L545="","",Lançamentos!L545)</f>
        <v/>
      </c>
      <c r="M547" s="74" t="str">
        <f>IF(Lançamentos!M545="","",Lançamentos!M545)</f>
        <v/>
      </c>
      <c r="N547" s="72" t="str">
        <f>IF(Lançamentos!N545="","",Lançamentos!N545)</f>
        <v/>
      </c>
      <c r="O547" s="73" t="str">
        <f>IF(Lançamentos!O545="","",Lançamentos!O545)</f>
        <v/>
      </c>
      <c r="P547" s="71" t="str">
        <f>IF(Lançamentos!P545="","",Lançamentos!P545)</f>
        <v/>
      </c>
      <c r="Q547" s="75" t="str">
        <f>IF(Lançamentos!Q545="","",Lançamentos!Q545)</f>
        <v/>
      </c>
      <c r="R547" s="73" t="str">
        <f>IF(Lançamentos!R545="","",Lançamentos!R545)</f>
        <v/>
      </c>
      <c r="S547" s="74" t="str">
        <f>IF(Lançamentos!S545="","",Lançamentos!S545)</f>
        <v/>
      </c>
    </row>
    <row r="548" spans="1:19" ht="24.95" customHeight="1" x14ac:dyDescent="0.25">
      <c r="A548" s="33">
        <v>542</v>
      </c>
      <c r="B548" s="77" t="str">
        <f>IFERROR(E548&amp;"-"&amp;COUNTIF($E$7:E548,E548),"")</f>
        <v>-536</v>
      </c>
      <c r="C548" s="70" t="str">
        <f t="shared" si="8"/>
        <v/>
      </c>
      <c r="D548" s="72" t="str">
        <f>IF(Lançamentos!D546="","",Lançamentos!D546)</f>
        <v/>
      </c>
      <c r="E548" s="73" t="str">
        <f>IF(Lançamentos!E546="","",Lançamentos!E546)</f>
        <v/>
      </c>
      <c r="F548" s="73" t="str">
        <f>IF(Lançamentos!F546="","",Lançamentos!F546)</f>
        <v/>
      </c>
      <c r="G548" s="74" t="str">
        <f>IF(Lançamentos!G546="","",Lançamentos!G546)</f>
        <v/>
      </c>
      <c r="H548" s="74" t="str">
        <f>IF(Lançamentos!H546="","",Lançamentos!H546)</f>
        <v/>
      </c>
      <c r="I548" s="74" t="str">
        <f>IF(Lançamentos!I546="","",Lançamentos!I546)</f>
        <v/>
      </c>
      <c r="J548" s="74" t="str">
        <f>IF(Lançamentos!J546="","",Lançamentos!J546)</f>
        <v/>
      </c>
      <c r="K548" s="74" t="str">
        <f>IF(Lançamentos!K546="","",Lançamentos!K546)</f>
        <v/>
      </c>
      <c r="L548" s="72" t="str">
        <f>IF(Lançamentos!L546="","",Lançamentos!L546)</f>
        <v/>
      </c>
      <c r="M548" s="74" t="str">
        <f>IF(Lançamentos!M546="","",Lançamentos!M546)</f>
        <v/>
      </c>
      <c r="N548" s="72" t="str">
        <f>IF(Lançamentos!N546="","",Lançamentos!N546)</f>
        <v/>
      </c>
      <c r="O548" s="73" t="str">
        <f>IF(Lançamentos!O546="","",Lançamentos!O546)</f>
        <v/>
      </c>
      <c r="P548" s="71" t="str">
        <f>IF(Lançamentos!P546="","",Lançamentos!P546)</f>
        <v/>
      </c>
      <c r="Q548" s="75" t="str">
        <f>IF(Lançamentos!Q546="","",Lançamentos!Q546)</f>
        <v/>
      </c>
      <c r="R548" s="73" t="str">
        <f>IF(Lançamentos!R546="","",Lançamentos!R546)</f>
        <v/>
      </c>
      <c r="S548" s="74" t="str">
        <f>IF(Lançamentos!S546="","",Lançamentos!S546)</f>
        <v/>
      </c>
    </row>
    <row r="549" spans="1:19" ht="24.95" customHeight="1" x14ac:dyDescent="0.25">
      <c r="A549" s="33">
        <v>543</v>
      </c>
      <c r="B549" s="77" t="str">
        <f>IFERROR(E549&amp;"-"&amp;COUNTIF($E$7:E549,E549),"")</f>
        <v>-537</v>
      </c>
      <c r="C549" s="70" t="str">
        <f t="shared" si="8"/>
        <v/>
      </c>
      <c r="D549" s="72" t="str">
        <f>IF(Lançamentos!D547="","",Lançamentos!D547)</f>
        <v/>
      </c>
      <c r="E549" s="73" t="str">
        <f>IF(Lançamentos!E547="","",Lançamentos!E547)</f>
        <v/>
      </c>
      <c r="F549" s="73" t="str">
        <f>IF(Lançamentos!F547="","",Lançamentos!F547)</f>
        <v/>
      </c>
      <c r="G549" s="74" t="str">
        <f>IF(Lançamentos!G547="","",Lançamentos!G547)</f>
        <v/>
      </c>
      <c r="H549" s="74" t="str">
        <f>IF(Lançamentos!H547="","",Lançamentos!H547)</f>
        <v/>
      </c>
      <c r="I549" s="74" t="str">
        <f>IF(Lançamentos!I547="","",Lançamentos!I547)</f>
        <v/>
      </c>
      <c r="J549" s="74" t="str">
        <f>IF(Lançamentos!J547="","",Lançamentos!J547)</f>
        <v/>
      </c>
      <c r="K549" s="74" t="str">
        <f>IF(Lançamentos!K547="","",Lançamentos!K547)</f>
        <v/>
      </c>
      <c r="L549" s="72" t="str">
        <f>IF(Lançamentos!L547="","",Lançamentos!L547)</f>
        <v/>
      </c>
      <c r="M549" s="74" t="str">
        <f>IF(Lançamentos!M547="","",Lançamentos!M547)</f>
        <v/>
      </c>
      <c r="N549" s="72" t="str">
        <f>IF(Lançamentos!N547="","",Lançamentos!N547)</f>
        <v/>
      </c>
      <c r="O549" s="73" t="str">
        <f>IF(Lançamentos!O547="","",Lançamentos!O547)</f>
        <v/>
      </c>
      <c r="P549" s="71" t="str">
        <f>IF(Lançamentos!P547="","",Lançamentos!P547)</f>
        <v/>
      </c>
      <c r="Q549" s="75" t="str">
        <f>IF(Lançamentos!Q547="","",Lançamentos!Q547)</f>
        <v/>
      </c>
      <c r="R549" s="73" t="str">
        <f>IF(Lançamentos!R547="","",Lançamentos!R547)</f>
        <v/>
      </c>
      <c r="S549" s="74" t="str">
        <f>IF(Lançamentos!S547="","",Lançamentos!S547)</f>
        <v/>
      </c>
    </row>
    <row r="550" spans="1:19" ht="24.95" customHeight="1" x14ac:dyDescent="0.25">
      <c r="A550" s="33">
        <v>544</v>
      </c>
      <c r="B550" s="77" t="str">
        <f>IFERROR(E550&amp;"-"&amp;COUNTIF($E$7:E550,E550),"")</f>
        <v>-538</v>
      </c>
      <c r="C550" s="70" t="str">
        <f t="shared" si="8"/>
        <v/>
      </c>
      <c r="D550" s="72" t="str">
        <f>IF(Lançamentos!D548="","",Lançamentos!D548)</f>
        <v/>
      </c>
      <c r="E550" s="73" t="str">
        <f>IF(Lançamentos!E548="","",Lançamentos!E548)</f>
        <v/>
      </c>
      <c r="F550" s="73" t="str">
        <f>IF(Lançamentos!F548="","",Lançamentos!F548)</f>
        <v/>
      </c>
      <c r="G550" s="74" t="str">
        <f>IF(Lançamentos!G548="","",Lançamentos!G548)</f>
        <v/>
      </c>
      <c r="H550" s="74" t="str">
        <f>IF(Lançamentos!H548="","",Lançamentos!H548)</f>
        <v/>
      </c>
      <c r="I550" s="74" t="str">
        <f>IF(Lançamentos!I548="","",Lançamentos!I548)</f>
        <v/>
      </c>
      <c r="J550" s="74" t="str">
        <f>IF(Lançamentos!J548="","",Lançamentos!J548)</f>
        <v/>
      </c>
      <c r="K550" s="74" t="str">
        <f>IF(Lançamentos!K548="","",Lançamentos!K548)</f>
        <v/>
      </c>
      <c r="L550" s="72" t="str">
        <f>IF(Lançamentos!L548="","",Lançamentos!L548)</f>
        <v/>
      </c>
      <c r="M550" s="74" t="str">
        <f>IF(Lançamentos!M548="","",Lançamentos!M548)</f>
        <v/>
      </c>
      <c r="N550" s="72" t="str">
        <f>IF(Lançamentos!N548="","",Lançamentos!N548)</f>
        <v/>
      </c>
      <c r="O550" s="73" t="str">
        <f>IF(Lançamentos!O548="","",Lançamentos!O548)</f>
        <v/>
      </c>
      <c r="P550" s="71" t="str">
        <f>IF(Lançamentos!P548="","",Lançamentos!P548)</f>
        <v/>
      </c>
      <c r="Q550" s="75" t="str">
        <f>IF(Lançamentos!Q548="","",Lançamentos!Q548)</f>
        <v/>
      </c>
      <c r="R550" s="73" t="str">
        <f>IF(Lançamentos!R548="","",Lançamentos!R548)</f>
        <v/>
      </c>
      <c r="S550" s="74" t="str">
        <f>IF(Lançamentos!S548="","",Lançamentos!S548)</f>
        <v/>
      </c>
    </row>
    <row r="551" spans="1:19" ht="24.95" customHeight="1" x14ac:dyDescent="0.25">
      <c r="A551" s="33">
        <v>545</v>
      </c>
      <c r="B551" s="77" t="str">
        <f>IFERROR(E551&amp;"-"&amp;COUNTIF($E$7:E551,E551),"")</f>
        <v>-539</v>
      </c>
      <c r="C551" s="70" t="str">
        <f t="shared" si="8"/>
        <v/>
      </c>
      <c r="D551" s="72" t="str">
        <f>IF(Lançamentos!D549="","",Lançamentos!D549)</f>
        <v/>
      </c>
      <c r="E551" s="73" t="str">
        <f>IF(Lançamentos!E549="","",Lançamentos!E549)</f>
        <v/>
      </c>
      <c r="F551" s="73" t="str">
        <f>IF(Lançamentos!F549="","",Lançamentos!F549)</f>
        <v/>
      </c>
      <c r="G551" s="74" t="str">
        <f>IF(Lançamentos!G549="","",Lançamentos!G549)</f>
        <v/>
      </c>
      <c r="H551" s="74" t="str">
        <f>IF(Lançamentos!H549="","",Lançamentos!H549)</f>
        <v/>
      </c>
      <c r="I551" s="74" t="str">
        <f>IF(Lançamentos!I549="","",Lançamentos!I549)</f>
        <v/>
      </c>
      <c r="J551" s="74" t="str">
        <f>IF(Lançamentos!J549="","",Lançamentos!J549)</f>
        <v/>
      </c>
      <c r="K551" s="74" t="str">
        <f>IF(Lançamentos!K549="","",Lançamentos!K549)</f>
        <v/>
      </c>
      <c r="L551" s="72" t="str">
        <f>IF(Lançamentos!L549="","",Lançamentos!L549)</f>
        <v/>
      </c>
      <c r="M551" s="74" t="str">
        <f>IF(Lançamentos!M549="","",Lançamentos!M549)</f>
        <v/>
      </c>
      <c r="N551" s="72" t="str">
        <f>IF(Lançamentos!N549="","",Lançamentos!N549)</f>
        <v/>
      </c>
      <c r="O551" s="73" t="str">
        <f>IF(Lançamentos!O549="","",Lançamentos!O549)</f>
        <v/>
      </c>
      <c r="P551" s="71" t="str">
        <f>IF(Lançamentos!P549="","",Lançamentos!P549)</f>
        <v/>
      </c>
      <c r="Q551" s="75" t="str">
        <f>IF(Lançamentos!Q549="","",Lançamentos!Q549)</f>
        <v/>
      </c>
      <c r="R551" s="73" t="str">
        <f>IF(Lançamentos!R549="","",Lançamentos!R549)</f>
        <v/>
      </c>
      <c r="S551" s="74" t="str">
        <f>IF(Lançamentos!S549="","",Lançamentos!S549)</f>
        <v/>
      </c>
    </row>
    <row r="552" spans="1:19" ht="24.95" customHeight="1" x14ac:dyDescent="0.25">
      <c r="A552" s="33">
        <v>546</v>
      </c>
      <c r="B552" s="77" t="str">
        <f>IFERROR(E552&amp;"-"&amp;COUNTIF($E$7:E552,E552),"")</f>
        <v>-540</v>
      </c>
      <c r="C552" s="70" t="str">
        <f t="shared" si="8"/>
        <v/>
      </c>
      <c r="D552" s="72" t="str">
        <f>IF(Lançamentos!D550="","",Lançamentos!D550)</f>
        <v/>
      </c>
      <c r="E552" s="73" t="str">
        <f>IF(Lançamentos!E550="","",Lançamentos!E550)</f>
        <v/>
      </c>
      <c r="F552" s="73" t="str">
        <f>IF(Lançamentos!F550="","",Lançamentos!F550)</f>
        <v/>
      </c>
      <c r="G552" s="74" t="str">
        <f>IF(Lançamentos!G550="","",Lançamentos!G550)</f>
        <v/>
      </c>
      <c r="H552" s="74" t="str">
        <f>IF(Lançamentos!H550="","",Lançamentos!H550)</f>
        <v/>
      </c>
      <c r="I552" s="74" t="str">
        <f>IF(Lançamentos!I550="","",Lançamentos!I550)</f>
        <v/>
      </c>
      <c r="J552" s="74" t="str">
        <f>IF(Lançamentos!J550="","",Lançamentos!J550)</f>
        <v/>
      </c>
      <c r="K552" s="74" t="str">
        <f>IF(Lançamentos!K550="","",Lançamentos!K550)</f>
        <v/>
      </c>
      <c r="L552" s="72" t="str">
        <f>IF(Lançamentos!L550="","",Lançamentos!L550)</f>
        <v/>
      </c>
      <c r="M552" s="74" t="str">
        <f>IF(Lançamentos!M550="","",Lançamentos!M550)</f>
        <v/>
      </c>
      <c r="N552" s="72" t="str">
        <f>IF(Lançamentos!N550="","",Lançamentos!N550)</f>
        <v/>
      </c>
      <c r="O552" s="73" t="str">
        <f>IF(Lançamentos!O550="","",Lançamentos!O550)</f>
        <v/>
      </c>
      <c r="P552" s="71" t="str">
        <f>IF(Lançamentos!P550="","",Lançamentos!P550)</f>
        <v/>
      </c>
      <c r="Q552" s="75" t="str">
        <f>IF(Lançamentos!Q550="","",Lançamentos!Q550)</f>
        <v/>
      </c>
      <c r="R552" s="73" t="str">
        <f>IF(Lançamentos!R550="","",Lançamentos!R550)</f>
        <v/>
      </c>
      <c r="S552" s="74" t="str">
        <f>IF(Lançamentos!S550="","",Lançamentos!S550)</f>
        <v/>
      </c>
    </row>
    <row r="553" spans="1:19" ht="24.95" customHeight="1" x14ac:dyDescent="0.25">
      <c r="A553" s="33">
        <v>547</v>
      </c>
      <c r="B553" s="77" t="str">
        <f>IFERROR(E553&amp;"-"&amp;COUNTIF($E$7:E553,E553),"")</f>
        <v>-541</v>
      </c>
      <c r="C553" s="70" t="str">
        <f t="shared" si="8"/>
        <v/>
      </c>
      <c r="D553" s="72" t="str">
        <f>IF(Lançamentos!D551="","",Lançamentos!D551)</f>
        <v/>
      </c>
      <c r="E553" s="73" t="str">
        <f>IF(Lançamentos!E551="","",Lançamentos!E551)</f>
        <v/>
      </c>
      <c r="F553" s="73" t="str">
        <f>IF(Lançamentos!F551="","",Lançamentos!F551)</f>
        <v/>
      </c>
      <c r="G553" s="74" t="str">
        <f>IF(Lançamentos!G551="","",Lançamentos!G551)</f>
        <v/>
      </c>
      <c r="H553" s="74" t="str">
        <f>IF(Lançamentos!H551="","",Lançamentos!H551)</f>
        <v/>
      </c>
      <c r="I553" s="74" t="str">
        <f>IF(Lançamentos!I551="","",Lançamentos!I551)</f>
        <v/>
      </c>
      <c r="J553" s="74" t="str">
        <f>IF(Lançamentos!J551="","",Lançamentos!J551)</f>
        <v/>
      </c>
      <c r="K553" s="74" t="str">
        <f>IF(Lançamentos!K551="","",Lançamentos!K551)</f>
        <v/>
      </c>
      <c r="L553" s="72" t="str">
        <f>IF(Lançamentos!L551="","",Lançamentos!L551)</f>
        <v/>
      </c>
      <c r="M553" s="74" t="str">
        <f>IF(Lançamentos!M551="","",Lançamentos!M551)</f>
        <v/>
      </c>
      <c r="N553" s="72" t="str">
        <f>IF(Lançamentos!N551="","",Lançamentos!N551)</f>
        <v/>
      </c>
      <c r="O553" s="73" t="str">
        <f>IF(Lançamentos!O551="","",Lançamentos!O551)</f>
        <v/>
      </c>
      <c r="P553" s="71" t="str">
        <f>IF(Lançamentos!P551="","",Lançamentos!P551)</f>
        <v/>
      </c>
      <c r="Q553" s="75" t="str">
        <f>IF(Lançamentos!Q551="","",Lançamentos!Q551)</f>
        <v/>
      </c>
      <c r="R553" s="73" t="str">
        <f>IF(Lançamentos!R551="","",Lançamentos!R551)</f>
        <v/>
      </c>
      <c r="S553" s="74" t="str">
        <f>IF(Lançamentos!S551="","",Lançamentos!S551)</f>
        <v/>
      </c>
    </row>
    <row r="554" spans="1:19" ht="24.95" customHeight="1" x14ac:dyDescent="0.25">
      <c r="A554" s="33">
        <v>548</v>
      </c>
      <c r="B554" s="77" t="str">
        <f>IFERROR(E554&amp;"-"&amp;COUNTIF($E$7:E554,E554),"")</f>
        <v>-542</v>
      </c>
      <c r="C554" s="70" t="str">
        <f t="shared" si="8"/>
        <v/>
      </c>
      <c r="D554" s="72" t="str">
        <f>IF(Lançamentos!D552="","",Lançamentos!D552)</f>
        <v/>
      </c>
      <c r="E554" s="73" t="str">
        <f>IF(Lançamentos!E552="","",Lançamentos!E552)</f>
        <v/>
      </c>
      <c r="F554" s="73" t="str">
        <f>IF(Lançamentos!F552="","",Lançamentos!F552)</f>
        <v/>
      </c>
      <c r="G554" s="74" t="str">
        <f>IF(Lançamentos!G552="","",Lançamentos!G552)</f>
        <v/>
      </c>
      <c r="H554" s="74" t="str">
        <f>IF(Lançamentos!H552="","",Lançamentos!H552)</f>
        <v/>
      </c>
      <c r="I554" s="74" t="str">
        <f>IF(Lançamentos!I552="","",Lançamentos!I552)</f>
        <v/>
      </c>
      <c r="J554" s="74" t="str">
        <f>IF(Lançamentos!J552="","",Lançamentos!J552)</f>
        <v/>
      </c>
      <c r="K554" s="74" t="str">
        <f>IF(Lançamentos!K552="","",Lançamentos!K552)</f>
        <v/>
      </c>
      <c r="L554" s="72" t="str">
        <f>IF(Lançamentos!L552="","",Lançamentos!L552)</f>
        <v/>
      </c>
      <c r="M554" s="74" t="str">
        <f>IF(Lançamentos!M552="","",Lançamentos!M552)</f>
        <v/>
      </c>
      <c r="N554" s="72" t="str">
        <f>IF(Lançamentos!N552="","",Lançamentos!N552)</f>
        <v/>
      </c>
      <c r="O554" s="73" t="str">
        <f>IF(Lançamentos!O552="","",Lançamentos!O552)</f>
        <v/>
      </c>
      <c r="P554" s="71" t="str">
        <f>IF(Lançamentos!P552="","",Lançamentos!P552)</f>
        <v/>
      </c>
      <c r="Q554" s="75" t="str">
        <f>IF(Lançamentos!Q552="","",Lançamentos!Q552)</f>
        <v/>
      </c>
      <c r="R554" s="73" t="str">
        <f>IF(Lançamentos!R552="","",Lançamentos!R552)</f>
        <v/>
      </c>
      <c r="S554" s="74" t="str">
        <f>IF(Lançamentos!S552="","",Lançamentos!S552)</f>
        <v/>
      </c>
    </row>
    <row r="555" spans="1:19" ht="24.95" customHeight="1" x14ac:dyDescent="0.25">
      <c r="A555" s="33">
        <v>549</v>
      </c>
      <c r="B555" s="77" t="str">
        <f>IFERROR(E555&amp;"-"&amp;COUNTIF($E$7:E555,E555),"")</f>
        <v>-543</v>
      </c>
      <c r="C555" s="70" t="str">
        <f t="shared" si="8"/>
        <v/>
      </c>
      <c r="D555" s="72" t="str">
        <f>IF(Lançamentos!D553="","",Lançamentos!D553)</f>
        <v/>
      </c>
      <c r="E555" s="73" t="str">
        <f>IF(Lançamentos!E553="","",Lançamentos!E553)</f>
        <v/>
      </c>
      <c r="F555" s="73" t="str">
        <f>IF(Lançamentos!F553="","",Lançamentos!F553)</f>
        <v/>
      </c>
      <c r="G555" s="74" t="str">
        <f>IF(Lançamentos!G553="","",Lançamentos!G553)</f>
        <v/>
      </c>
      <c r="H555" s="74" t="str">
        <f>IF(Lançamentos!H553="","",Lançamentos!H553)</f>
        <v/>
      </c>
      <c r="I555" s="74" t="str">
        <f>IF(Lançamentos!I553="","",Lançamentos!I553)</f>
        <v/>
      </c>
      <c r="J555" s="74" t="str">
        <f>IF(Lançamentos!J553="","",Lançamentos!J553)</f>
        <v/>
      </c>
      <c r="K555" s="74" t="str">
        <f>IF(Lançamentos!K553="","",Lançamentos!K553)</f>
        <v/>
      </c>
      <c r="L555" s="72" t="str">
        <f>IF(Lançamentos!L553="","",Lançamentos!L553)</f>
        <v/>
      </c>
      <c r="M555" s="74" t="str">
        <f>IF(Lançamentos!M553="","",Lançamentos!M553)</f>
        <v/>
      </c>
      <c r="N555" s="72" t="str">
        <f>IF(Lançamentos!N553="","",Lançamentos!N553)</f>
        <v/>
      </c>
      <c r="O555" s="73" t="str">
        <f>IF(Lançamentos!O553="","",Lançamentos!O553)</f>
        <v/>
      </c>
      <c r="P555" s="71" t="str">
        <f>IF(Lançamentos!P553="","",Lançamentos!P553)</f>
        <v/>
      </c>
      <c r="Q555" s="75" t="str">
        <f>IF(Lançamentos!Q553="","",Lançamentos!Q553)</f>
        <v/>
      </c>
      <c r="R555" s="73" t="str">
        <f>IF(Lançamentos!R553="","",Lançamentos!R553)</f>
        <v/>
      </c>
      <c r="S555" s="74" t="str">
        <f>IF(Lançamentos!S553="","",Lançamentos!S553)</f>
        <v/>
      </c>
    </row>
    <row r="556" spans="1:19" ht="24.95" customHeight="1" x14ac:dyDescent="0.25">
      <c r="A556" s="33">
        <v>550</v>
      </c>
      <c r="B556" s="77" t="str">
        <f>IFERROR(E556&amp;"-"&amp;COUNTIF($E$7:E556,E556),"")</f>
        <v>-544</v>
      </c>
      <c r="C556" s="70" t="str">
        <f t="shared" si="8"/>
        <v/>
      </c>
      <c r="D556" s="72" t="str">
        <f>IF(Lançamentos!D554="","",Lançamentos!D554)</f>
        <v/>
      </c>
      <c r="E556" s="73" t="str">
        <f>IF(Lançamentos!E554="","",Lançamentos!E554)</f>
        <v/>
      </c>
      <c r="F556" s="73" t="str">
        <f>IF(Lançamentos!F554="","",Lançamentos!F554)</f>
        <v/>
      </c>
      <c r="G556" s="74" t="str">
        <f>IF(Lançamentos!G554="","",Lançamentos!G554)</f>
        <v/>
      </c>
      <c r="H556" s="74" t="str">
        <f>IF(Lançamentos!H554="","",Lançamentos!H554)</f>
        <v/>
      </c>
      <c r="I556" s="74" t="str">
        <f>IF(Lançamentos!I554="","",Lançamentos!I554)</f>
        <v/>
      </c>
      <c r="J556" s="74" t="str">
        <f>IF(Lançamentos!J554="","",Lançamentos!J554)</f>
        <v/>
      </c>
      <c r="K556" s="74" t="str">
        <f>IF(Lançamentos!K554="","",Lançamentos!K554)</f>
        <v/>
      </c>
      <c r="L556" s="72" t="str">
        <f>IF(Lançamentos!L554="","",Lançamentos!L554)</f>
        <v/>
      </c>
      <c r="M556" s="74" t="str">
        <f>IF(Lançamentos!M554="","",Lançamentos!M554)</f>
        <v/>
      </c>
      <c r="N556" s="72" t="str">
        <f>IF(Lançamentos!N554="","",Lançamentos!N554)</f>
        <v/>
      </c>
      <c r="O556" s="73" t="str">
        <f>IF(Lançamentos!O554="","",Lançamentos!O554)</f>
        <v/>
      </c>
      <c r="P556" s="71" t="str">
        <f>IF(Lançamentos!P554="","",Lançamentos!P554)</f>
        <v/>
      </c>
      <c r="Q556" s="75" t="str">
        <f>IF(Lançamentos!Q554="","",Lançamentos!Q554)</f>
        <v/>
      </c>
      <c r="R556" s="73" t="str">
        <f>IF(Lançamentos!R554="","",Lançamentos!R554)</f>
        <v/>
      </c>
      <c r="S556" s="74" t="str">
        <f>IF(Lançamentos!S554="","",Lançamentos!S554)</f>
        <v/>
      </c>
    </row>
    <row r="557" spans="1:19" ht="24.95" customHeight="1" x14ac:dyDescent="0.25">
      <c r="A557" s="33">
        <v>551</v>
      </c>
      <c r="B557" s="77" t="str">
        <f>IFERROR(E557&amp;"-"&amp;COUNTIF($E$7:E557,E557),"")</f>
        <v>-545</v>
      </c>
      <c r="C557" s="70" t="str">
        <f t="shared" si="8"/>
        <v/>
      </c>
      <c r="D557" s="72" t="str">
        <f>IF(Lançamentos!D555="","",Lançamentos!D555)</f>
        <v/>
      </c>
      <c r="E557" s="73" t="str">
        <f>IF(Lançamentos!E555="","",Lançamentos!E555)</f>
        <v/>
      </c>
      <c r="F557" s="73" t="str">
        <f>IF(Lançamentos!F555="","",Lançamentos!F555)</f>
        <v/>
      </c>
      <c r="G557" s="74" t="str">
        <f>IF(Lançamentos!G555="","",Lançamentos!G555)</f>
        <v/>
      </c>
      <c r="H557" s="74" t="str">
        <f>IF(Lançamentos!H555="","",Lançamentos!H555)</f>
        <v/>
      </c>
      <c r="I557" s="74" t="str">
        <f>IF(Lançamentos!I555="","",Lançamentos!I555)</f>
        <v/>
      </c>
      <c r="J557" s="74" t="str">
        <f>IF(Lançamentos!J555="","",Lançamentos!J555)</f>
        <v/>
      </c>
      <c r="K557" s="74" t="str">
        <f>IF(Lançamentos!K555="","",Lançamentos!K555)</f>
        <v/>
      </c>
      <c r="L557" s="72" t="str">
        <f>IF(Lançamentos!L555="","",Lançamentos!L555)</f>
        <v/>
      </c>
      <c r="M557" s="74" t="str">
        <f>IF(Lançamentos!M555="","",Lançamentos!M555)</f>
        <v/>
      </c>
      <c r="N557" s="72" t="str">
        <f>IF(Lançamentos!N555="","",Lançamentos!N555)</f>
        <v/>
      </c>
      <c r="O557" s="73" t="str">
        <f>IF(Lançamentos!O555="","",Lançamentos!O555)</f>
        <v/>
      </c>
      <c r="P557" s="71" t="str">
        <f>IF(Lançamentos!P555="","",Lançamentos!P555)</f>
        <v/>
      </c>
      <c r="Q557" s="75" t="str">
        <f>IF(Lançamentos!Q555="","",Lançamentos!Q555)</f>
        <v/>
      </c>
      <c r="R557" s="73" t="str">
        <f>IF(Lançamentos!R555="","",Lançamentos!R555)</f>
        <v/>
      </c>
      <c r="S557" s="74" t="str">
        <f>IF(Lançamentos!S555="","",Lançamentos!S555)</f>
        <v/>
      </c>
    </row>
    <row r="558" spans="1:19" ht="24.95" customHeight="1" x14ac:dyDescent="0.25">
      <c r="A558" s="33">
        <v>552</v>
      </c>
      <c r="B558" s="77" t="str">
        <f>IFERROR(E558&amp;"-"&amp;COUNTIF($E$7:E558,E558),"")</f>
        <v>-546</v>
      </c>
      <c r="C558" s="70" t="str">
        <f t="shared" si="8"/>
        <v/>
      </c>
      <c r="D558" s="72" t="str">
        <f>IF(Lançamentos!D556="","",Lançamentos!D556)</f>
        <v/>
      </c>
      <c r="E558" s="73" t="str">
        <f>IF(Lançamentos!E556="","",Lançamentos!E556)</f>
        <v/>
      </c>
      <c r="F558" s="73" t="str">
        <f>IF(Lançamentos!F556="","",Lançamentos!F556)</f>
        <v/>
      </c>
      <c r="G558" s="74" t="str">
        <f>IF(Lançamentos!G556="","",Lançamentos!G556)</f>
        <v/>
      </c>
      <c r="H558" s="74" t="str">
        <f>IF(Lançamentos!H556="","",Lançamentos!H556)</f>
        <v/>
      </c>
      <c r="I558" s="74" t="str">
        <f>IF(Lançamentos!I556="","",Lançamentos!I556)</f>
        <v/>
      </c>
      <c r="J558" s="74" t="str">
        <f>IF(Lançamentos!J556="","",Lançamentos!J556)</f>
        <v/>
      </c>
      <c r="K558" s="74" t="str">
        <f>IF(Lançamentos!K556="","",Lançamentos!K556)</f>
        <v/>
      </c>
      <c r="L558" s="72" t="str">
        <f>IF(Lançamentos!L556="","",Lançamentos!L556)</f>
        <v/>
      </c>
      <c r="M558" s="74" t="str">
        <f>IF(Lançamentos!M556="","",Lançamentos!M556)</f>
        <v/>
      </c>
      <c r="N558" s="72" t="str">
        <f>IF(Lançamentos!N556="","",Lançamentos!N556)</f>
        <v/>
      </c>
      <c r="O558" s="73" t="str">
        <f>IF(Lançamentos!O556="","",Lançamentos!O556)</f>
        <v/>
      </c>
      <c r="P558" s="71" t="str">
        <f>IF(Lançamentos!P556="","",Lançamentos!P556)</f>
        <v/>
      </c>
      <c r="Q558" s="75" t="str">
        <f>IF(Lançamentos!Q556="","",Lançamentos!Q556)</f>
        <v/>
      </c>
      <c r="R558" s="73" t="str">
        <f>IF(Lançamentos!R556="","",Lançamentos!R556)</f>
        <v/>
      </c>
      <c r="S558" s="74" t="str">
        <f>IF(Lançamentos!S556="","",Lançamentos!S556)</f>
        <v/>
      </c>
    </row>
    <row r="559" spans="1:19" ht="24.95" customHeight="1" x14ac:dyDescent="0.25">
      <c r="A559" s="33">
        <v>553</v>
      </c>
      <c r="B559" s="77" t="str">
        <f>IFERROR(E559&amp;"-"&amp;COUNTIF($E$7:E559,E559),"")</f>
        <v>-547</v>
      </c>
      <c r="C559" s="70" t="str">
        <f t="shared" si="8"/>
        <v/>
      </c>
      <c r="D559" s="72" t="str">
        <f>IF(Lançamentos!D557="","",Lançamentos!D557)</f>
        <v/>
      </c>
      <c r="E559" s="73" t="str">
        <f>IF(Lançamentos!E557="","",Lançamentos!E557)</f>
        <v/>
      </c>
      <c r="F559" s="73" t="str">
        <f>IF(Lançamentos!F557="","",Lançamentos!F557)</f>
        <v/>
      </c>
      <c r="G559" s="74" t="str">
        <f>IF(Lançamentos!G557="","",Lançamentos!G557)</f>
        <v/>
      </c>
      <c r="H559" s="74" t="str">
        <f>IF(Lançamentos!H557="","",Lançamentos!H557)</f>
        <v/>
      </c>
      <c r="I559" s="74" t="str">
        <f>IF(Lançamentos!I557="","",Lançamentos!I557)</f>
        <v/>
      </c>
      <c r="J559" s="74" t="str">
        <f>IF(Lançamentos!J557="","",Lançamentos!J557)</f>
        <v/>
      </c>
      <c r="K559" s="74" t="str">
        <f>IF(Lançamentos!K557="","",Lançamentos!K557)</f>
        <v/>
      </c>
      <c r="L559" s="72" t="str">
        <f>IF(Lançamentos!L557="","",Lançamentos!L557)</f>
        <v/>
      </c>
      <c r="M559" s="74" t="str">
        <f>IF(Lançamentos!M557="","",Lançamentos!M557)</f>
        <v/>
      </c>
      <c r="N559" s="72" t="str">
        <f>IF(Lançamentos!N557="","",Lançamentos!N557)</f>
        <v/>
      </c>
      <c r="O559" s="73" t="str">
        <f>IF(Lançamentos!O557="","",Lançamentos!O557)</f>
        <v/>
      </c>
      <c r="P559" s="71" t="str">
        <f>IF(Lançamentos!P557="","",Lançamentos!P557)</f>
        <v/>
      </c>
      <c r="Q559" s="75" t="str">
        <f>IF(Lançamentos!Q557="","",Lançamentos!Q557)</f>
        <v/>
      </c>
      <c r="R559" s="73" t="str">
        <f>IF(Lançamentos!R557="","",Lançamentos!R557)</f>
        <v/>
      </c>
      <c r="S559" s="74" t="str">
        <f>IF(Lançamentos!S557="","",Lançamentos!S557)</f>
        <v/>
      </c>
    </row>
    <row r="560" spans="1:19" ht="24.95" customHeight="1" x14ac:dyDescent="0.25">
      <c r="A560" s="33">
        <v>554</v>
      </c>
      <c r="B560" s="77" t="str">
        <f>IFERROR(E560&amp;"-"&amp;COUNTIF($E$7:E560,E560),"")</f>
        <v>-548</v>
      </c>
      <c r="C560" s="70" t="str">
        <f t="shared" si="8"/>
        <v/>
      </c>
      <c r="D560" s="72" t="str">
        <f>IF(Lançamentos!D558="","",Lançamentos!D558)</f>
        <v/>
      </c>
      <c r="E560" s="73" t="str">
        <f>IF(Lançamentos!E558="","",Lançamentos!E558)</f>
        <v/>
      </c>
      <c r="F560" s="73" t="str">
        <f>IF(Lançamentos!F558="","",Lançamentos!F558)</f>
        <v/>
      </c>
      <c r="G560" s="74" t="str">
        <f>IF(Lançamentos!G558="","",Lançamentos!G558)</f>
        <v/>
      </c>
      <c r="H560" s="74" t="str">
        <f>IF(Lançamentos!H558="","",Lançamentos!H558)</f>
        <v/>
      </c>
      <c r="I560" s="74" t="str">
        <f>IF(Lançamentos!I558="","",Lançamentos!I558)</f>
        <v/>
      </c>
      <c r="J560" s="74" t="str">
        <f>IF(Lançamentos!J558="","",Lançamentos!J558)</f>
        <v/>
      </c>
      <c r="K560" s="74" t="str">
        <f>IF(Lançamentos!K558="","",Lançamentos!K558)</f>
        <v/>
      </c>
      <c r="L560" s="72" t="str">
        <f>IF(Lançamentos!L558="","",Lançamentos!L558)</f>
        <v/>
      </c>
      <c r="M560" s="74" t="str">
        <f>IF(Lançamentos!M558="","",Lançamentos!M558)</f>
        <v/>
      </c>
      <c r="N560" s="72" t="str">
        <f>IF(Lançamentos!N558="","",Lançamentos!N558)</f>
        <v/>
      </c>
      <c r="O560" s="73" t="str">
        <f>IF(Lançamentos!O558="","",Lançamentos!O558)</f>
        <v/>
      </c>
      <c r="P560" s="71" t="str">
        <f>IF(Lançamentos!P558="","",Lançamentos!P558)</f>
        <v/>
      </c>
      <c r="Q560" s="75" t="str">
        <f>IF(Lançamentos!Q558="","",Lançamentos!Q558)</f>
        <v/>
      </c>
      <c r="R560" s="73" t="str">
        <f>IF(Lançamentos!R558="","",Lançamentos!R558)</f>
        <v/>
      </c>
      <c r="S560" s="74" t="str">
        <f>IF(Lançamentos!S558="","",Lançamentos!S558)</f>
        <v/>
      </c>
    </row>
    <row r="561" spans="1:19" ht="24.95" customHeight="1" x14ac:dyDescent="0.25">
      <c r="A561" s="33">
        <v>555</v>
      </c>
      <c r="B561" s="77" t="str">
        <f>IFERROR(E561&amp;"-"&amp;COUNTIF($E$7:E561,E561),"")</f>
        <v>-549</v>
      </c>
      <c r="C561" s="70" t="str">
        <f t="shared" si="8"/>
        <v/>
      </c>
      <c r="D561" s="72" t="str">
        <f>IF(Lançamentos!D559="","",Lançamentos!D559)</f>
        <v/>
      </c>
      <c r="E561" s="73" t="str">
        <f>IF(Lançamentos!E559="","",Lançamentos!E559)</f>
        <v/>
      </c>
      <c r="F561" s="73" t="str">
        <f>IF(Lançamentos!F559="","",Lançamentos!F559)</f>
        <v/>
      </c>
      <c r="G561" s="74" t="str">
        <f>IF(Lançamentos!G559="","",Lançamentos!G559)</f>
        <v/>
      </c>
      <c r="H561" s="74" t="str">
        <f>IF(Lançamentos!H559="","",Lançamentos!H559)</f>
        <v/>
      </c>
      <c r="I561" s="74" t="str">
        <f>IF(Lançamentos!I559="","",Lançamentos!I559)</f>
        <v/>
      </c>
      <c r="J561" s="74" t="str">
        <f>IF(Lançamentos!J559="","",Lançamentos!J559)</f>
        <v/>
      </c>
      <c r="K561" s="74" t="str">
        <f>IF(Lançamentos!K559="","",Lançamentos!K559)</f>
        <v/>
      </c>
      <c r="L561" s="72" t="str">
        <f>IF(Lançamentos!L559="","",Lançamentos!L559)</f>
        <v/>
      </c>
      <c r="M561" s="74" t="str">
        <f>IF(Lançamentos!M559="","",Lançamentos!M559)</f>
        <v/>
      </c>
      <c r="N561" s="72" t="str">
        <f>IF(Lançamentos!N559="","",Lançamentos!N559)</f>
        <v/>
      </c>
      <c r="O561" s="73" t="str">
        <f>IF(Lançamentos!O559="","",Lançamentos!O559)</f>
        <v/>
      </c>
      <c r="P561" s="71" t="str">
        <f>IF(Lançamentos!P559="","",Lançamentos!P559)</f>
        <v/>
      </c>
      <c r="Q561" s="75" t="str">
        <f>IF(Lançamentos!Q559="","",Lançamentos!Q559)</f>
        <v/>
      </c>
      <c r="R561" s="73" t="str">
        <f>IF(Lançamentos!R559="","",Lançamentos!R559)</f>
        <v/>
      </c>
      <c r="S561" s="74" t="str">
        <f>IF(Lançamentos!S559="","",Lançamentos!S559)</f>
        <v/>
      </c>
    </row>
    <row r="562" spans="1:19" ht="24.95" customHeight="1" x14ac:dyDescent="0.25">
      <c r="A562" s="33">
        <v>556</v>
      </c>
      <c r="B562" s="77" t="str">
        <f>IFERROR(E562&amp;"-"&amp;COUNTIF($E$7:E562,E562),"")</f>
        <v>-550</v>
      </c>
      <c r="C562" s="70" t="str">
        <f t="shared" si="8"/>
        <v/>
      </c>
      <c r="D562" s="72" t="str">
        <f>IF(Lançamentos!D560="","",Lançamentos!D560)</f>
        <v/>
      </c>
      <c r="E562" s="73" t="str">
        <f>IF(Lançamentos!E560="","",Lançamentos!E560)</f>
        <v/>
      </c>
      <c r="F562" s="73" t="str">
        <f>IF(Lançamentos!F560="","",Lançamentos!F560)</f>
        <v/>
      </c>
      <c r="G562" s="74" t="str">
        <f>IF(Lançamentos!G560="","",Lançamentos!G560)</f>
        <v/>
      </c>
      <c r="H562" s="74" t="str">
        <f>IF(Lançamentos!H560="","",Lançamentos!H560)</f>
        <v/>
      </c>
      <c r="I562" s="74" t="str">
        <f>IF(Lançamentos!I560="","",Lançamentos!I560)</f>
        <v/>
      </c>
      <c r="J562" s="74" t="str">
        <f>IF(Lançamentos!J560="","",Lançamentos!J560)</f>
        <v/>
      </c>
      <c r="K562" s="74" t="str">
        <f>IF(Lançamentos!K560="","",Lançamentos!K560)</f>
        <v/>
      </c>
      <c r="L562" s="72" t="str">
        <f>IF(Lançamentos!L560="","",Lançamentos!L560)</f>
        <v/>
      </c>
      <c r="M562" s="74" t="str">
        <f>IF(Lançamentos!M560="","",Lançamentos!M560)</f>
        <v/>
      </c>
      <c r="N562" s="72" t="str">
        <f>IF(Lançamentos!N560="","",Lançamentos!N560)</f>
        <v/>
      </c>
      <c r="O562" s="73" t="str">
        <f>IF(Lançamentos!O560="","",Lançamentos!O560)</f>
        <v/>
      </c>
      <c r="P562" s="71" t="str">
        <f>IF(Lançamentos!P560="","",Lançamentos!P560)</f>
        <v/>
      </c>
      <c r="Q562" s="75" t="str">
        <f>IF(Lançamentos!Q560="","",Lançamentos!Q560)</f>
        <v/>
      </c>
      <c r="R562" s="73" t="str">
        <f>IF(Lançamentos!R560="","",Lançamentos!R560)</f>
        <v/>
      </c>
      <c r="S562" s="74" t="str">
        <f>IF(Lançamentos!S560="","",Lançamentos!S560)</f>
        <v/>
      </c>
    </row>
    <row r="563" spans="1:19" ht="24.95" customHeight="1" x14ac:dyDescent="0.25">
      <c r="A563" s="33">
        <v>557</v>
      </c>
      <c r="B563" s="77" t="str">
        <f>IFERROR(E563&amp;"-"&amp;COUNTIF($E$7:E563,E563),"")</f>
        <v>-551</v>
      </c>
      <c r="C563" s="70" t="str">
        <f t="shared" si="8"/>
        <v/>
      </c>
      <c r="D563" s="72" t="str">
        <f>IF(Lançamentos!D561="","",Lançamentos!D561)</f>
        <v/>
      </c>
      <c r="E563" s="73" t="str">
        <f>IF(Lançamentos!E561="","",Lançamentos!E561)</f>
        <v/>
      </c>
      <c r="F563" s="73" t="str">
        <f>IF(Lançamentos!F561="","",Lançamentos!F561)</f>
        <v/>
      </c>
      <c r="G563" s="74" t="str">
        <f>IF(Lançamentos!G561="","",Lançamentos!G561)</f>
        <v/>
      </c>
      <c r="H563" s="74" t="str">
        <f>IF(Lançamentos!H561="","",Lançamentos!H561)</f>
        <v/>
      </c>
      <c r="I563" s="74" t="str">
        <f>IF(Lançamentos!I561="","",Lançamentos!I561)</f>
        <v/>
      </c>
      <c r="J563" s="74" t="str">
        <f>IF(Lançamentos!J561="","",Lançamentos!J561)</f>
        <v/>
      </c>
      <c r="K563" s="74" t="str">
        <f>IF(Lançamentos!K561="","",Lançamentos!K561)</f>
        <v/>
      </c>
      <c r="L563" s="72" t="str">
        <f>IF(Lançamentos!L561="","",Lançamentos!L561)</f>
        <v/>
      </c>
      <c r="M563" s="74" t="str">
        <f>IF(Lançamentos!M561="","",Lançamentos!M561)</f>
        <v/>
      </c>
      <c r="N563" s="72" t="str">
        <f>IF(Lançamentos!N561="","",Lançamentos!N561)</f>
        <v/>
      </c>
      <c r="O563" s="73" t="str">
        <f>IF(Lançamentos!O561="","",Lançamentos!O561)</f>
        <v/>
      </c>
      <c r="P563" s="71" t="str">
        <f>IF(Lançamentos!P561="","",Lançamentos!P561)</f>
        <v/>
      </c>
      <c r="Q563" s="75" t="str">
        <f>IF(Lançamentos!Q561="","",Lançamentos!Q561)</f>
        <v/>
      </c>
      <c r="R563" s="73" t="str">
        <f>IF(Lançamentos!R561="","",Lançamentos!R561)</f>
        <v/>
      </c>
      <c r="S563" s="74" t="str">
        <f>IF(Lançamentos!S561="","",Lançamentos!S561)</f>
        <v/>
      </c>
    </row>
    <row r="564" spans="1:19" ht="24.95" customHeight="1" x14ac:dyDescent="0.25">
      <c r="A564" s="33">
        <v>558</v>
      </c>
      <c r="B564" s="77" t="str">
        <f>IFERROR(E564&amp;"-"&amp;COUNTIF($E$7:E564,E564),"")</f>
        <v>-552</v>
      </c>
      <c r="C564" s="70" t="str">
        <f t="shared" si="8"/>
        <v/>
      </c>
      <c r="D564" s="72" t="str">
        <f>IF(Lançamentos!D562="","",Lançamentos!D562)</f>
        <v/>
      </c>
      <c r="E564" s="73" t="str">
        <f>IF(Lançamentos!E562="","",Lançamentos!E562)</f>
        <v/>
      </c>
      <c r="F564" s="73" t="str">
        <f>IF(Lançamentos!F562="","",Lançamentos!F562)</f>
        <v/>
      </c>
      <c r="G564" s="74" t="str">
        <f>IF(Lançamentos!G562="","",Lançamentos!G562)</f>
        <v/>
      </c>
      <c r="H564" s="74" t="str">
        <f>IF(Lançamentos!H562="","",Lançamentos!H562)</f>
        <v/>
      </c>
      <c r="I564" s="74" t="str">
        <f>IF(Lançamentos!I562="","",Lançamentos!I562)</f>
        <v/>
      </c>
      <c r="J564" s="74" t="str">
        <f>IF(Lançamentos!J562="","",Lançamentos!J562)</f>
        <v/>
      </c>
      <c r="K564" s="74" t="str">
        <f>IF(Lançamentos!K562="","",Lançamentos!K562)</f>
        <v/>
      </c>
      <c r="L564" s="72" t="str">
        <f>IF(Lançamentos!L562="","",Lançamentos!L562)</f>
        <v/>
      </c>
      <c r="M564" s="74" t="str">
        <f>IF(Lançamentos!M562="","",Lançamentos!M562)</f>
        <v/>
      </c>
      <c r="N564" s="72" t="str">
        <f>IF(Lançamentos!N562="","",Lançamentos!N562)</f>
        <v/>
      </c>
      <c r="O564" s="73" t="str">
        <f>IF(Lançamentos!O562="","",Lançamentos!O562)</f>
        <v/>
      </c>
      <c r="P564" s="71" t="str">
        <f>IF(Lançamentos!P562="","",Lançamentos!P562)</f>
        <v/>
      </c>
      <c r="Q564" s="75" t="str">
        <f>IF(Lançamentos!Q562="","",Lançamentos!Q562)</f>
        <v/>
      </c>
      <c r="R564" s="73" t="str">
        <f>IF(Lançamentos!R562="","",Lançamentos!R562)</f>
        <v/>
      </c>
      <c r="S564" s="74" t="str">
        <f>IF(Lançamentos!S562="","",Lançamentos!S562)</f>
        <v/>
      </c>
    </row>
    <row r="565" spans="1:19" ht="24.95" customHeight="1" x14ac:dyDescent="0.25">
      <c r="A565" s="33">
        <v>559</v>
      </c>
      <c r="B565" s="77" t="str">
        <f>IFERROR(E565&amp;"-"&amp;COUNTIF($E$7:E565,E565),"")</f>
        <v>-553</v>
      </c>
      <c r="C565" s="70" t="str">
        <f t="shared" si="8"/>
        <v/>
      </c>
      <c r="D565" s="72" t="str">
        <f>IF(Lançamentos!D563="","",Lançamentos!D563)</f>
        <v/>
      </c>
      <c r="E565" s="73" t="str">
        <f>IF(Lançamentos!E563="","",Lançamentos!E563)</f>
        <v/>
      </c>
      <c r="F565" s="73" t="str">
        <f>IF(Lançamentos!F563="","",Lançamentos!F563)</f>
        <v/>
      </c>
      <c r="G565" s="74" t="str">
        <f>IF(Lançamentos!G563="","",Lançamentos!G563)</f>
        <v/>
      </c>
      <c r="H565" s="74" t="str">
        <f>IF(Lançamentos!H563="","",Lançamentos!H563)</f>
        <v/>
      </c>
      <c r="I565" s="74" t="str">
        <f>IF(Lançamentos!I563="","",Lançamentos!I563)</f>
        <v/>
      </c>
      <c r="J565" s="74" t="str">
        <f>IF(Lançamentos!J563="","",Lançamentos!J563)</f>
        <v/>
      </c>
      <c r="K565" s="74" t="str">
        <f>IF(Lançamentos!K563="","",Lançamentos!K563)</f>
        <v/>
      </c>
      <c r="L565" s="72" t="str">
        <f>IF(Lançamentos!L563="","",Lançamentos!L563)</f>
        <v/>
      </c>
      <c r="M565" s="74" t="str">
        <f>IF(Lançamentos!M563="","",Lançamentos!M563)</f>
        <v/>
      </c>
      <c r="N565" s="72" t="str">
        <f>IF(Lançamentos!N563="","",Lançamentos!N563)</f>
        <v/>
      </c>
      <c r="O565" s="73" t="str">
        <f>IF(Lançamentos!O563="","",Lançamentos!O563)</f>
        <v/>
      </c>
      <c r="P565" s="71" t="str">
        <f>IF(Lançamentos!P563="","",Lançamentos!P563)</f>
        <v/>
      </c>
      <c r="Q565" s="75" t="str">
        <f>IF(Lançamentos!Q563="","",Lançamentos!Q563)</f>
        <v/>
      </c>
      <c r="R565" s="73" t="str">
        <f>IF(Lançamentos!R563="","",Lançamentos!R563)</f>
        <v/>
      </c>
      <c r="S565" s="74" t="str">
        <f>IF(Lançamentos!S563="","",Lançamentos!S563)</f>
        <v/>
      </c>
    </row>
    <row r="566" spans="1:19" ht="24.95" customHeight="1" x14ac:dyDescent="0.25">
      <c r="A566" s="33">
        <v>560</v>
      </c>
      <c r="B566" s="77" t="str">
        <f>IFERROR(E566&amp;"-"&amp;COUNTIF($E$7:E566,E566),"")</f>
        <v>-554</v>
      </c>
      <c r="C566" s="70" t="str">
        <f t="shared" si="8"/>
        <v/>
      </c>
      <c r="D566" s="72" t="str">
        <f>IF(Lançamentos!D564="","",Lançamentos!D564)</f>
        <v/>
      </c>
      <c r="E566" s="73" t="str">
        <f>IF(Lançamentos!E564="","",Lançamentos!E564)</f>
        <v/>
      </c>
      <c r="F566" s="73" t="str">
        <f>IF(Lançamentos!F564="","",Lançamentos!F564)</f>
        <v/>
      </c>
      <c r="G566" s="74" t="str">
        <f>IF(Lançamentos!G564="","",Lançamentos!G564)</f>
        <v/>
      </c>
      <c r="H566" s="74" t="str">
        <f>IF(Lançamentos!H564="","",Lançamentos!H564)</f>
        <v/>
      </c>
      <c r="I566" s="74" t="str">
        <f>IF(Lançamentos!I564="","",Lançamentos!I564)</f>
        <v/>
      </c>
      <c r="J566" s="74" t="str">
        <f>IF(Lançamentos!J564="","",Lançamentos!J564)</f>
        <v/>
      </c>
      <c r="K566" s="74" t="str">
        <f>IF(Lançamentos!K564="","",Lançamentos!K564)</f>
        <v/>
      </c>
      <c r="L566" s="72" t="str">
        <f>IF(Lançamentos!L564="","",Lançamentos!L564)</f>
        <v/>
      </c>
      <c r="M566" s="74" t="str">
        <f>IF(Lançamentos!M564="","",Lançamentos!M564)</f>
        <v/>
      </c>
      <c r="N566" s="72" t="str">
        <f>IF(Lançamentos!N564="","",Lançamentos!N564)</f>
        <v/>
      </c>
      <c r="O566" s="73" t="str">
        <f>IF(Lançamentos!O564="","",Lançamentos!O564)</f>
        <v/>
      </c>
      <c r="P566" s="71" t="str">
        <f>IF(Lançamentos!P564="","",Lançamentos!P564)</f>
        <v/>
      </c>
      <c r="Q566" s="75" t="str">
        <f>IF(Lançamentos!Q564="","",Lançamentos!Q564)</f>
        <v/>
      </c>
      <c r="R566" s="73" t="str">
        <f>IF(Lançamentos!R564="","",Lançamentos!R564)</f>
        <v/>
      </c>
      <c r="S566" s="74" t="str">
        <f>IF(Lançamentos!S564="","",Lançamentos!S564)</f>
        <v/>
      </c>
    </row>
    <row r="567" spans="1:19" ht="24.95" customHeight="1" x14ac:dyDescent="0.25">
      <c r="A567" s="33">
        <v>561</v>
      </c>
      <c r="B567" s="77" t="str">
        <f>IFERROR(E567&amp;"-"&amp;COUNTIF($E$7:E567,E567),"")</f>
        <v>-555</v>
      </c>
      <c r="C567" s="70" t="str">
        <f t="shared" si="8"/>
        <v/>
      </c>
      <c r="D567" s="72" t="str">
        <f>IF(Lançamentos!D565="","",Lançamentos!D565)</f>
        <v/>
      </c>
      <c r="E567" s="73" t="str">
        <f>IF(Lançamentos!E565="","",Lançamentos!E565)</f>
        <v/>
      </c>
      <c r="F567" s="73" t="str">
        <f>IF(Lançamentos!F565="","",Lançamentos!F565)</f>
        <v/>
      </c>
      <c r="G567" s="74" t="str">
        <f>IF(Lançamentos!G565="","",Lançamentos!G565)</f>
        <v/>
      </c>
      <c r="H567" s="74" t="str">
        <f>IF(Lançamentos!H565="","",Lançamentos!H565)</f>
        <v/>
      </c>
      <c r="I567" s="74" t="str">
        <f>IF(Lançamentos!I565="","",Lançamentos!I565)</f>
        <v/>
      </c>
      <c r="J567" s="74" t="str">
        <f>IF(Lançamentos!J565="","",Lançamentos!J565)</f>
        <v/>
      </c>
      <c r="K567" s="74" t="str">
        <f>IF(Lançamentos!K565="","",Lançamentos!K565)</f>
        <v/>
      </c>
      <c r="L567" s="72" t="str">
        <f>IF(Lançamentos!L565="","",Lançamentos!L565)</f>
        <v/>
      </c>
      <c r="M567" s="74" t="str">
        <f>IF(Lançamentos!M565="","",Lançamentos!M565)</f>
        <v/>
      </c>
      <c r="N567" s="72" t="str">
        <f>IF(Lançamentos!N565="","",Lançamentos!N565)</f>
        <v/>
      </c>
      <c r="O567" s="73" t="str">
        <f>IF(Lançamentos!O565="","",Lançamentos!O565)</f>
        <v/>
      </c>
      <c r="P567" s="71" t="str">
        <f>IF(Lançamentos!P565="","",Lançamentos!P565)</f>
        <v/>
      </c>
      <c r="Q567" s="75" t="str">
        <f>IF(Lançamentos!Q565="","",Lançamentos!Q565)</f>
        <v/>
      </c>
      <c r="R567" s="73" t="str">
        <f>IF(Lançamentos!R565="","",Lançamentos!R565)</f>
        <v/>
      </c>
      <c r="S567" s="74" t="str">
        <f>IF(Lançamentos!S565="","",Lançamentos!S565)</f>
        <v/>
      </c>
    </row>
    <row r="568" spans="1:19" ht="24.95" customHeight="1" x14ac:dyDescent="0.25">
      <c r="A568" s="33">
        <v>562</v>
      </c>
      <c r="B568" s="77" t="str">
        <f>IFERROR(E568&amp;"-"&amp;COUNTIF($E$7:E568,E568),"")</f>
        <v>-556</v>
      </c>
      <c r="C568" s="70" t="str">
        <f t="shared" si="8"/>
        <v/>
      </c>
      <c r="D568" s="72" t="str">
        <f>IF(Lançamentos!D566="","",Lançamentos!D566)</f>
        <v/>
      </c>
      <c r="E568" s="73" t="str">
        <f>IF(Lançamentos!E566="","",Lançamentos!E566)</f>
        <v/>
      </c>
      <c r="F568" s="73" t="str">
        <f>IF(Lançamentos!F566="","",Lançamentos!F566)</f>
        <v/>
      </c>
      <c r="G568" s="74" t="str">
        <f>IF(Lançamentos!G566="","",Lançamentos!G566)</f>
        <v/>
      </c>
      <c r="H568" s="74" t="str">
        <f>IF(Lançamentos!H566="","",Lançamentos!H566)</f>
        <v/>
      </c>
      <c r="I568" s="74" t="str">
        <f>IF(Lançamentos!I566="","",Lançamentos!I566)</f>
        <v/>
      </c>
      <c r="J568" s="74" t="str">
        <f>IF(Lançamentos!J566="","",Lançamentos!J566)</f>
        <v/>
      </c>
      <c r="K568" s="74" t="str">
        <f>IF(Lançamentos!K566="","",Lançamentos!K566)</f>
        <v/>
      </c>
      <c r="L568" s="72" t="str">
        <f>IF(Lançamentos!L566="","",Lançamentos!L566)</f>
        <v/>
      </c>
      <c r="M568" s="74" t="str">
        <f>IF(Lançamentos!M566="","",Lançamentos!M566)</f>
        <v/>
      </c>
      <c r="N568" s="72" t="str">
        <f>IF(Lançamentos!N566="","",Lançamentos!N566)</f>
        <v/>
      </c>
      <c r="O568" s="73" t="str">
        <f>IF(Lançamentos!O566="","",Lançamentos!O566)</f>
        <v/>
      </c>
      <c r="P568" s="71" t="str">
        <f>IF(Lançamentos!P566="","",Lançamentos!P566)</f>
        <v/>
      </c>
      <c r="Q568" s="75" t="str">
        <f>IF(Lançamentos!Q566="","",Lançamentos!Q566)</f>
        <v/>
      </c>
      <c r="R568" s="73" t="str">
        <f>IF(Lançamentos!R566="","",Lançamentos!R566)</f>
        <v/>
      </c>
      <c r="S568" s="74" t="str">
        <f>IF(Lançamentos!S566="","",Lançamentos!S566)</f>
        <v/>
      </c>
    </row>
    <row r="569" spans="1:19" ht="24.95" customHeight="1" x14ac:dyDescent="0.25">
      <c r="A569" s="33">
        <v>563</v>
      </c>
      <c r="B569" s="77" t="str">
        <f>IFERROR(E569&amp;"-"&amp;COUNTIF($E$7:E569,E569),"")</f>
        <v>-557</v>
      </c>
      <c r="C569" s="70" t="str">
        <f t="shared" si="8"/>
        <v/>
      </c>
      <c r="D569" s="72" t="str">
        <f>IF(Lançamentos!D567="","",Lançamentos!D567)</f>
        <v/>
      </c>
      <c r="E569" s="73" t="str">
        <f>IF(Lançamentos!E567="","",Lançamentos!E567)</f>
        <v/>
      </c>
      <c r="F569" s="73" t="str">
        <f>IF(Lançamentos!F567="","",Lançamentos!F567)</f>
        <v/>
      </c>
      <c r="G569" s="74" t="str">
        <f>IF(Lançamentos!G567="","",Lançamentos!G567)</f>
        <v/>
      </c>
      <c r="H569" s="74" t="str">
        <f>IF(Lançamentos!H567="","",Lançamentos!H567)</f>
        <v/>
      </c>
      <c r="I569" s="74" t="str">
        <f>IF(Lançamentos!I567="","",Lançamentos!I567)</f>
        <v/>
      </c>
      <c r="J569" s="74" t="str">
        <f>IF(Lançamentos!J567="","",Lançamentos!J567)</f>
        <v/>
      </c>
      <c r="K569" s="74" t="str">
        <f>IF(Lançamentos!K567="","",Lançamentos!K567)</f>
        <v/>
      </c>
      <c r="L569" s="72" t="str">
        <f>IF(Lançamentos!L567="","",Lançamentos!L567)</f>
        <v/>
      </c>
      <c r="M569" s="74" t="str">
        <f>IF(Lançamentos!M567="","",Lançamentos!M567)</f>
        <v/>
      </c>
      <c r="N569" s="72" t="str">
        <f>IF(Lançamentos!N567="","",Lançamentos!N567)</f>
        <v/>
      </c>
      <c r="O569" s="73" t="str">
        <f>IF(Lançamentos!O567="","",Lançamentos!O567)</f>
        <v/>
      </c>
      <c r="P569" s="71" t="str">
        <f>IF(Lançamentos!P567="","",Lançamentos!P567)</f>
        <v/>
      </c>
      <c r="Q569" s="75" t="str">
        <f>IF(Lançamentos!Q567="","",Lançamentos!Q567)</f>
        <v/>
      </c>
      <c r="R569" s="73" t="str">
        <f>IF(Lançamentos!R567="","",Lançamentos!R567)</f>
        <v/>
      </c>
      <c r="S569" s="74" t="str">
        <f>IF(Lançamentos!S567="","",Lançamentos!S567)</f>
        <v/>
      </c>
    </row>
    <row r="570" spans="1:19" ht="24.95" customHeight="1" x14ac:dyDescent="0.25">
      <c r="A570" s="33">
        <v>564</v>
      </c>
      <c r="B570" s="77" t="str">
        <f>IFERROR(E570&amp;"-"&amp;COUNTIF($E$7:E570,E570),"")</f>
        <v>-558</v>
      </c>
      <c r="C570" s="70" t="str">
        <f t="shared" si="8"/>
        <v/>
      </c>
      <c r="D570" s="72" t="str">
        <f>IF(Lançamentos!D568="","",Lançamentos!D568)</f>
        <v/>
      </c>
      <c r="E570" s="73" t="str">
        <f>IF(Lançamentos!E568="","",Lançamentos!E568)</f>
        <v/>
      </c>
      <c r="F570" s="73" t="str">
        <f>IF(Lançamentos!F568="","",Lançamentos!F568)</f>
        <v/>
      </c>
      <c r="G570" s="74" t="str">
        <f>IF(Lançamentos!G568="","",Lançamentos!G568)</f>
        <v/>
      </c>
      <c r="H570" s="74" t="str">
        <f>IF(Lançamentos!H568="","",Lançamentos!H568)</f>
        <v/>
      </c>
      <c r="I570" s="74" t="str">
        <f>IF(Lançamentos!I568="","",Lançamentos!I568)</f>
        <v/>
      </c>
      <c r="J570" s="74" t="str">
        <f>IF(Lançamentos!J568="","",Lançamentos!J568)</f>
        <v/>
      </c>
      <c r="K570" s="74" t="str">
        <f>IF(Lançamentos!K568="","",Lançamentos!K568)</f>
        <v/>
      </c>
      <c r="L570" s="72" t="str">
        <f>IF(Lançamentos!L568="","",Lançamentos!L568)</f>
        <v/>
      </c>
      <c r="M570" s="74" t="str">
        <f>IF(Lançamentos!M568="","",Lançamentos!M568)</f>
        <v/>
      </c>
      <c r="N570" s="72" t="str">
        <f>IF(Lançamentos!N568="","",Lançamentos!N568)</f>
        <v/>
      </c>
      <c r="O570" s="73" t="str">
        <f>IF(Lançamentos!O568="","",Lançamentos!O568)</f>
        <v/>
      </c>
      <c r="P570" s="71" t="str">
        <f>IF(Lançamentos!P568="","",Lançamentos!P568)</f>
        <v/>
      </c>
      <c r="Q570" s="75" t="str">
        <f>IF(Lançamentos!Q568="","",Lançamentos!Q568)</f>
        <v/>
      </c>
      <c r="R570" s="73" t="str">
        <f>IF(Lançamentos!R568="","",Lançamentos!R568)</f>
        <v/>
      </c>
      <c r="S570" s="74" t="str">
        <f>IF(Lançamentos!S568="","",Lançamentos!S568)</f>
        <v/>
      </c>
    </row>
    <row r="571" spans="1:19" ht="24.95" customHeight="1" x14ac:dyDescent="0.25">
      <c r="A571" s="33">
        <v>565</v>
      </c>
      <c r="B571" s="77" t="str">
        <f>IFERROR(E571&amp;"-"&amp;COUNTIF($E$7:E571,E571),"")</f>
        <v>-559</v>
      </c>
      <c r="C571" s="70" t="str">
        <f t="shared" si="8"/>
        <v/>
      </c>
      <c r="D571" s="72" t="str">
        <f>IF(Lançamentos!D569="","",Lançamentos!D569)</f>
        <v/>
      </c>
      <c r="E571" s="73" t="str">
        <f>IF(Lançamentos!E569="","",Lançamentos!E569)</f>
        <v/>
      </c>
      <c r="F571" s="73" t="str">
        <f>IF(Lançamentos!F569="","",Lançamentos!F569)</f>
        <v/>
      </c>
      <c r="G571" s="74" t="str">
        <f>IF(Lançamentos!G569="","",Lançamentos!G569)</f>
        <v/>
      </c>
      <c r="H571" s="74" t="str">
        <f>IF(Lançamentos!H569="","",Lançamentos!H569)</f>
        <v/>
      </c>
      <c r="I571" s="74" t="str">
        <f>IF(Lançamentos!I569="","",Lançamentos!I569)</f>
        <v/>
      </c>
      <c r="J571" s="74" t="str">
        <f>IF(Lançamentos!J569="","",Lançamentos!J569)</f>
        <v/>
      </c>
      <c r="K571" s="74" t="str">
        <f>IF(Lançamentos!K569="","",Lançamentos!K569)</f>
        <v/>
      </c>
      <c r="L571" s="72" t="str">
        <f>IF(Lançamentos!L569="","",Lançamentos!L569)</f>
        <v/>
      </c>
      <c r="M571" s="74" t="str">
        <f>IF(Lançamentos!M569="","",Lançamentos!M569)</f>
        <v/>
      </c>
      <c r="N571" s="72" t="str">
        <f>IF(Lançamentos!N569="","",Lançamentos!N569)</f>
        <v/>
      </c>
      <c r="O571" s="73" t="str">
        <f>IF(Lançamentos!O569="","",Lançamentos!O569)</f>
        <v/>
      </c>
      <c r="P571" s="71" t="str">
        <f>IF(Lançamentos!P569="","",Lançamentos!P569)</f>
        <v/>
      </c>
      <c r="Q571" s="75" t="str">
        <f>IF(Lançamentos!Q569="","",Lançamentos!Q569)</f>
        <v/>
      </c>
      <c r="R571" s="73" t="str">
        <f>IF(Lançamentos!R569="","",Lançamentos!R569)</f>
        <v/>
      </c>
      <c r="S571" s="74" t="str">
        <f>IF(Lançamentos!S569="","",Lançamentos!S569)</f>
        <v/>
      </c>
    </row>
    <row r="572" spans="1:19" ht="24.95" customHeight="1" x14ac:dyDescent="0.25">
      <c r="A572" s="33">
        <v>566</v>
      </c>
      <c r="B572" s="77" t="str">
        <f>IFERROR(E572&amp;"-"&amp;COUNTIF($E$7:E572,E572),"")</f>
        <v>-560</v>
      </c>
      <c r="C572" s="70" t="str">
        <f t="shared" si="8"/>
        <v/>
      </c>
      <c r="D572" s="72" t="str">
        <f>IF(Lançamentos!D570="","",Lançamentos!D570)</f>
        <v/>
      </c>
      <c r="E572" s="73" t="str">
        <f>IF(Lançamentos!E570="","",Lançamentos!E570)</f>
        <v/>
      </c>
      <c r="F572" s="73" t="str">
        <f>IF(Lançamentos!F570="","",Lançamentos!F570)</f>
        <v/>
      </c>
      <c r="G572" s="74" t="str">
        <f>IF(Lançamentos!G570="","",Lançamentos!G570)</f>
        <v/>
      </c>
      <c r="H572" s="74" t="str">
        <f>IF(Lançamentos!H570="","",Lançamentos!H570)</f>
        <v/>
      </c>
      <c r="I572" s="74" t="str">
        <f>IF(Lançamentos!I570="","",Lançamentos!I570)</f>
        <v/>
      </c>
      <c r="J572" s="74" t="str">
        <f>IF(Lançamentos!J570="","",Lançamentos!J570)</f>
        <v/>
      </c>
      <c r="K572" s="74" t="str">
        <f>IF(Lançamentos!K570="","",Lançamentos!K570)</f>
        <v/>
      </c>
      <c r="L572" s="72" t="str">
        <f>IF(Lançamentos!L570="","",Lançamentos!L570)</f>
        <v/>
      </c>
      <c r="M572" s="74" t="str">
        <f>IF(Lançamentos!M570="","",Lançamentos!M570)</f>
        <v/>
      </c>
      <c r="N572" s="72" t="str">
        <f>IF(Lançamentos!N570="","",Lançamentos!N570)</f>
        <v/>
      </c>
      <c r="O572" s="73" t="str">
        <f>IF(Lançamentos!O570="","",Lançamentos!O570)</f>
        <v/>
      </c>
      <c r="P572" s="71" t="str">
        <f>IF(Lançamentos!P570="","",Lançamentos!P570)</f>
        <v/>
      </c>
      <c r="Q572" s="75" t="str">
        <f>IF(Lançamentos!Q570="","",Lançamentos!Q570)</f>
        <v/>
      </c>
      <c r="R572" s="73" t="str">
        <f>IF(Lançamentos!R570="","",Lançamentos!R570)</f>
        <v/>
      </c>
      <c r="S572" s="74" t="str">
        <f>IF(Lançamentos!S570="","",Lançamentos!S570)</f>
        <v/>
      </c>
    </row>
    <row r="573" spans="1:19" ht="24.95" customHeight="1" x14ac:dyDescent="0.25">
      <c r="A573" s="33">
        <v>567</v>
      </c>
      <c r="B573" s="77" t="str">
        <f>IFERROR(E573&amp;"-"&amp;COUNTIF($E$7:E573,E573),"")</f>
        <v>-561</v>
      </c>
      <c r="C573" s="70" t="str">
        <f t="shared" si="8"/>
        <v/>
      </c>
      <c r="D573" s="72" t="str">
        <f>IF(Lançamentos!D571="","",Lançamentos!D571)</f>
        <v/>
      </c>
      <c r="E573" s="73" t="str">
        <f>IF(Lançamentos!E571="","",Lançamentos!E571)</f>
        <v/>
      </c>
      <c r="F573" s="73" t="str">
        <f>IF(Lançamentos!F571="","",Lançamentos!F571)</f>
        <v/>
      </c>
      <c r="G573" s="74" t="str">
        <f>IF(Lançamentos!G571="","",Lançamentos!G571)</f>
        <v/>
      </c>
      <c r="H573" s="74" t="str">
        <f>IF(Lançamentos!H571="","",Lançamentos!H571)</f>
        <v/>
      </c>
      <c r="I573" s="74" t="str">
        <f>IF(Lançamentos!I571="","",Lançamentos!I571)</f>
        <v/>
      </c>
      <c r="J573" s="74" t="str">
        <f>IF(Lançamentos!J571="","",Lançamentos!J571)</f>
        <v/>
      </c>
      <c r="K573" s="74" t="str">
        <f>IF(Lançamentos!K571="","",Lançamentos!K571)</f>
        <v/>
      </c>
      <c r="L573" s="72" t="str">
        <f>IF(Lançamentos!L571="","",Lançamentos!L571)</f>
        <v/>
      </c>
      <c r="M573" s="74" t="str">
        <f>IF(Lançamentos!M571="","",Lançamentos!M571)</f>
        <v/>
      </c>
      <c r="N573" s="72" t="str">
        <f>IF(Lançamentos!N571="","",Lançamentos!N571)</f>
        <v/>
      </c>
      <c r="O573" s="73" t="str">
        <f>IF(Lançamentos!O571="","",Lançamentos!O571)</f>
        <v/>
      </c>
      <c r="P573" s="71" t="str">
        <f>IF(Lançamentos!P571="","",Lançamentos!P571)</f>
        <v/>
      </c>
      <c r="Q573" s="75" t="str">
        <f>IF(Lançamentos!Q571="","",Lançamentos!Q571)</f>
        <v/>
      </c>
      <c r="R573" s="73" t="str">
        <f>IF(Lançamentos!R571="","",Lançamentos!R571)</f>
        <v/>
      </c>
      <c r="S573" s="74" t="str">
        <f>IF(Lançamentos!S571="","",Lançamentos!S571)</f>
        <v/>
      </c>
    </row>
    <row r="574" spans="1:19" ht="24.95" customHeight="1" x14ac:dyDescent="0.25">
      <c r="A574" s="33">
        <v>568</v>
      </c>
      <c r="B574" s="77" t="str">
        <f>IFERROR(E574&amp;"-"&amp;COUNTIF($E$7:E574,E574),"")</f>
        <v>-562</v>
      </c>
      <c r="C574" s="70" t="str">
        <f t="shared" si="8"/>
        <v/>
      </c>
      <c r="D574" s="72" t="str">
        <f>IF(Lançamentos!D572="","",Lançamentos!D572)</f>
        <v/>
      </c>
      <c r="E574" s="73" t="str">
        <f>IF(Lançamentos!E572="","",Lançamentos!E572)</f>
        <v/>
      </c>
      <c r="F574" s="73" t="str">
        <f>IF(Lançamentos!F572="","",Lançamentos!F572)</f>
        <v/>
      </c>
      <c r="G574" s="74" t="str">
        <f>IF(Lançamentos!G572="","",Lançamentos!G572)</f>
        <v/>
      </c>
      <c r="H574" s="74" t="str">
        <f>IF(Lançamentos!H572="","",Lançamentos!H572)</f>
        <v/>
      </c>
      <c r="I574" s="74" t="str">
        <f>IF(Lançamentos!I572="","",Lançamentos!I572)</f>
        <v/>
      </c>
      <c r="J574" s="74" t="str">
        <f>IF(Lançamentos!J572="","",Lançamentos!J572)</f>
        <v/>
      </c>
      <c r="K574" s="74" t="str">
        <f>IF(Lançamentos!K572="","",Lançamentos!K572)</f>
        <v/>
      </c>
      <c r="L574" s="72" t="str">
        <f>IF(Lançamentos!L572="","",Lançamentos!L572)</f>
        <v/>
      </c>
      <c r="M574" s="74" t="str">
        <f>IF(Lançamentos!M572="","",Lançamentos!M572)</f>
        <v/>
      </c>
      <c r="N574" s="72" t="str">
        <f>IF(Lançamentos!N572="","",Lançamentos!N572)</f>
        <v/>
      </c>
      <c r="O574" s="73" t="str">
        <f>IF(Lançamentos!O572="","",Lançamentos!O572)</f>
        <v/>
      </c>
      <c r="P574" s="71" t="str">
        <f>IF(Lançamentos!P572="","",Lançamentos!P572)</f>
        <v/>
      </c>
      <c r="Q574" s="75" t="str">
        <f>IF(Lançamentos!Q572="","",Lançamentos!Q572)</f>
        <v/>
      </c>
      <c r="R574" s="73" t="str">
        <f>IF(Lançamentos!R572="","",Lançamentos!R572)</f>
        <v/>
      </c>
      <c r="S574" s="74" t="str">
        <f>IF(Lançamentos!S572="","",Lançamentos!S572)</f>
        <v/>
      </c>
    </row>
    <row r="575" spans="1:19" ht="24.95" customHeight="1" x14ac:dyDescent="0.25">
      <c r="A575" s="33">
        <v>569</v>
      </c>
      <c r="B575" s="77" t="str">
        <f>IFERROR(E575&amp;"-"&amp;COUNTIF($E$7:E575,E575),"")</f>
        <v>-563</v>
      </c>
      <c r="C575" s="70" t="str">
        <f t="shared" si="8"/>
        <v/>
      </c>
      <c r="D575" s="72" t="str">
        <f>IF(Lançamentos!D573="","",Lançamentos!D573)</f>
        <v/>
      </c>
      <c r="E575" s="73" t="str">
        <f>IF(Lançamentos!E573="","",Lançamentos!E573)</f>
        <v/>
      </c>
      <c r="F575" s="73" t="str">
        <f>IF(Lançamentos!F573="","",Lançamentos!F573)</f>
        <v/>
      </c>
      <c r="G575" s="74" t="str">
        <f>IF(Lançamentos!G573="","",Lançamentos!G573)</f>
        <v/>
      </c>
      <c r="H575" s="74" t="str">
        <f>IF(Lançamentos!H573="","",Lançamentos!H573)</f>
        <v/>
      </c>
      <c r="I575" s="74" t="str">
        <f>IF(Lançamentos!I573="","",Lançamentos!I573)</f>
        <v/>
      </c>
      <c r="J575" s="74" t="str">
        <f>IF(Lançamentos!J573="","",Lançamentos!J573)</f>
        <v/>
      </c>
      <c r="K575" s="74" t="str">
        <f>IF(Lançamentos!K573="","",Lançamentos!K573)</f>
        <v/>
      </c>
      <c r="L575" s="72" t="str">
        <f>IF(Lançamentos!L573="","",Lançamentos!L573)</f>
        <v/>
      </c>
      <c r="M575" s="74" t="str">
        <f>IF(Lançamentos!M573="","",Lançamentos!M573)</f>
        <v/>
      </c>
      <c r="N575" s="72" t="str">
        <f>IF(Lançamentos!N573="","",Lançamentos!N573)</f>
        <v/>
      </c>
      <c r="O575" s="73" t="str">
        <f>IF(Lançamentos!O573="","",Lançamentos!O573)</f>
        <v/>
      </c>
      <c r="P575" s="71" t="str">
        <f>IF(Lançamentos!P573="","",Lançamentos!P573)</f>
        <v/>
      </c>
      <c r="Q575" s="75" t="str">
        <f>IF(Lançamentos!Q573="","",Lançamentos!Q573)</f>
        <v/>
      </c>
      <c r="R575" s="73" t="str">
        <f>IF(Lançamentos!R573="","",Lançamentos!R573)</f>
        <v/>
      </c>
      <c r="S575" s="74" t="str">
        <f>IF(Lançamentos!S573="","",Lançamentos!S573)</f>
        <v/>
      </c>
    </row>
    <row r="576" spans="1:19" ht="24.95" customHeight="1" x14ac:dyDescent="0.25">
      <c r="A576" s="33">
        <v>570</v>
      </c>
      <c r="B576" s="77" t="str">
        <f>IFERROR(E576&amp;"-"&amp;COUNTIF($E$7:E576,E576),"")</f>
        <v>-564</v>
      </c>
      <c r="C576" s="70" t="str">
        <f t="shared" si="8"/>
        <v/>
      </c>
      <c r="D576" s="72" t="str">
        <f>IF(Lançamentos!D574="","",Lançamentos!D574)</f>
        <v/>
      </c>
      <c r="E576" s="73" t="str">
        <f>IF(Lançamentos!E574="","",Lançamentos!E574)</f>
        <v/>
      </c>
      <c r="F576" s="73" t="str">
        <f>IF(Lançamentos!F574="","",Lançamentos!F574)</f>
        <v/>
      </c>
      <c r="G576" s="74" t="str">
        <f>IF(Lançamentos!G574="","",Lançamentos!G574)</f>
        <v/>
      </c>
      <c r="H576" s="74" t="str">
        <f>IF(Lançamentos!H574="","",Lançamentos!H574)</f>
        <v/>
      </c>
      <c r="I576" s="74" t="str">
        <f>IF(Lançamentos!I574="","",Lançamentos!I574)</f>
        <v/>
      </c>
      <c r="J576" s="74" t="str">
        <f>IF(Lançamentos!J574="","",Lançamentos!J574)</f>
        <v/>
      </c>
      <c r="K576" s="74" t="str">
        <f>IF(Lançamentos!K574="","",Lançamentos!K574)</f>
        <v/>
      </c>
      <c r="L576" s="72" t="str">
        <f>IF(Lançamentos!L574="","",Lançamentos!L574)</f>
        <v/>
      </c>
      <c r="M576" s="74" t="str">
        <f>IF(Lançamentos!M574="","",Lançamentos!M574)</f>
        <v/>
      </c>
      <c r="N576" s="72" t="str">
        <f>IF(Lançamentos!N574="","",Lançamentos!N574)</f>
        <v/>
      </c>
      <c r="O576" s="73" t="str">
        <f>IF(Lançamentos!O574="","",Lançamentos!O574)</f>
        <v/>
      </c>
      <c r="P576" s="71" t="str">
        <f>IF(Lançamentos!P574="","",Lançamentos!P574)</f>
        <v/>
      </c>
      <c r="Q576" s="75" t="str">
        <f>IF(Lançamentos!Q574="","",Lançamentos!Q574)</f>
        <v/>
      </c>
      <c r="R576" s="73" t="str">
        <f>IF(Lançamentos!R574="","",Lançamentos!R574)</f>
        <v/>
      </c>
      <c r="S576" s="74" t="str">
        <f>IF(Lançamentos!S574="","",Lançamentos!S574)</f>
        <v/>
      </c>
    </row>
    <row r="577" spans="1:19" ht="24.95" customHeight="1" x14ac:dyDescent="0.25">
      <c r="A577" s="33">
        <v>571</v>
      </c>
      <c r="B577" s="77" t="str">
        <f>IFERROR(E577&amp;"-"&amp;COUNTIF($E$7:E577,E577),"")</f>
        <v>-565</v>
      </c>
      <c r="C577" s="70" t="str">
        <f t="shared" si="8"/>
        <v/>
      </c>
      <c r="D577" s="72" t="str">
        <f>IF(Lançamentos!D575="","",Lançamentos!D575)</f>
        <v/>
      </c>
      <c r="E577" s="73" t="str">
        <f>IF(Lançamentos!E575="","",Lançamentos!E575)</f>
        <v/>
      </c>
      <c r="F577" s="73" t="str">
        <f>IF(Lançamentos!F575="","",Lançamentos!F575)</f>
        <v/>
      </c>
      <c r="G577" s="74" t="str">
        <f>IF(Lançamentos!G575="","",Lançamentos!G575)</f>
        <v/>
      </c>
      <c r="H577" s="74" t="str">
        <f>IF(Lançamentos!H575="","",Lançamentos!H575)</f>
        <v/>
      </c>
      <c r="I577" s="74" t="str">
        <f>IF(Lançamentos!I575="","",Lançamentos!I575)</f>
        <v/>
      </c>
      <c r="J577" s="74" t="str">
        <f>IF(Lançamentos!J575="","",Lançamentos!J575)</f>
        <v/>
      </c>
      <c r="K577" s="74" t="str">
        <f>IF(Lançamentos!K575="","",Lançamentos!K575)</f>
        <v/>
      </c>
      <c r="L577" s="72" t="str">
        <f>IF(Lançamentos!L575="","",Lançamentos!L575)</f>
        <v/>
      </c>
      <c r="M577" s="74" t="str">
        <f>IF(Lançamentos!M575="","",Lançamentos!M575)</f>
        <v/>
      </c>
      <c r="N577" s="72" t="str">
        <f>IF(Lançamentos!N575="","",Lançamentos!N575)</f>
        <v/>
      </c>
      <c r="O577" s="73" t="str">
        <f>IF(Lançamentos!O575="","",Lançamentos!O575)</f>
        <v/>
      </c>
      <c r="P577" s="71" t="str">
        <f>IF(Lançamentos!P575="","",Lançamentos!P575)</f>
        <v/>
      </c>
      <c r="Q577" s="75" t="str">
        <f>IF(Lançamentos!Q575="","",Lançamentos!Q575)</f>
        <v/>
      </c>
      <c r="R577" s="73" t="str">
        <f>IF(Lançamentos!R575="","",Lançamentos!R575)</f>
        <v/>
      </c>
      <c r="S577" s="74" t="str">
        <f>IF(Lançamentos!S575="","",Lançamentos!S575)</f>
        <v/>
      </c>
    </row>
    <row r="578" spans="1:19" ht="24.95" customHeight="1" x14ac:dyDescent="0.25">
      <c r="A578" s="33">
        <v>572</v>
      </c>
      <c r="B578" s="77" t="str">
        <f>IFERROR(E578&amp;"-"&amp;COUNTIF($E$7:E578,E578),"")</f>
        <v>-566</v>
      </c>
      <c r="C578" s="70" t="str">
        <f t="shared" si="8"/>
        <v/>
      </c>
      <c r="D578" s="72" t="str">
        <f>IF(Lançamentos!D576="","",Lançamentos!D576)</f>
        <v/>
      </c>
      <c r="E578" s="73" t="str">
        <f>IF(Lançamentos!E576="","",Lançamentos!E576)</f>
        <v/>
      </c>
      <c r="F578" s="73" t="str">
        <f>IF(Lançamentos!F576="","",Lançamentos!F576)</f>
        <v/>
      </c>
      <c r="G578" s="74" t="str">
        <f>IF(Lançamentos!G576="","",Lançamentos!G576)</f>
        <v/>
      </c>
      <c r="H578" s="74" t="str">
        <f>IF(Lançamentos!H576="","",Lançamentos!H576)</f>
        <v/>
      </c>
      <c r="I578" s="74" t="str">
        <f>IF(Lançamentos!I576="","",Lançamentos!I576)</f>
        <v/>
      </c>
      <c r="J578" s="74" t="str">
        <f>IF(Lançamentos!J576="","",Lançamentos!J576)</f>
        <v/>
      </c>
      <c r="K578" s="74" t="str">
        <f>IF(Lançamentos!K576="","",Lançamentos!K576)</f>
        <v/>
      </c>
      <c r="L578" s="72" t="str">
        <f>IF(Lançamentos!L576="","",Lançamentos!L576)</f>
        <v/>
      </c>
      <c r="M578" s="74" t="str">
        <f>IF(Lançamentos!M576="","",Lançamentos!M576)</f>
        <v/>
      </c>
      <c r="N578" s="72" t="str">
        <f>IF(Lançamentos!N576="","",Lançamentos!N576)</f>
        <v/>
      </c>
      <c r="O578" s="73" t="str">
        <f>IF(Lançamentos!O576="","",Lançamentos!O576)</f>
        <v/>
      </c>
      <c r="P578" s="71" t="str">
        <f>IF(Lançamentos!P576="","",Lançamentos!P576)</f>
        <v/>
      </c>
      <c r="Q578" s="75" t="str">
        <f>IF(Lançamentos!Q576="","",Lançamentos!Q576)</f>
        <v/>
      </c>
      <c r="R578" s="73" t="str">
        <f>IF(Lançamentos!R576="","",Lançamentos!R576)</f>
        <v/>
      </c>
      <c r="S578" s="74" t="str">
        <f>IF(Lançamentos!S576="","",Lançamentos!S576)</f>
        <v/>
      </c>
    </row>
    <row r="579" spans="1:19" ht="24.95" customHeight="1" x14ac:dyDescent="0.25">
      <c r="A579" s="33">
        <v>573</v>
      </c>
      <c r="B579" s="77" t="str">
        <f>IFERROR(E579&amp;"-"&amp;COUNTIF($E$7:E579,E579),"")</f>
        <v>-567</v>
      </c>
      <c r="C579" s="70" t="str">
        <f t="shared" si="8"/>
        <v/>
      </c>
      <c r="D579" s="72" t="str">
        <f>IF(Lançamentos!D577="","",Lançamentos!D577)</f>
        <v/>
      </c>
      <c r="E579" s="73" t="str">
        <f>IF(Lançamentos!E577="","",Lançamentos!E577)</f>
        <v/>
      </c>
      <c r="F579" s="73" t="str">
        <f>IF(Lançamentos!F577="","",Lançamentos!F577)</f>
        <v/>
      </c>
      <c r="G579" s="74" t="str">
        <f>IF(Lançamentos!G577="","",Lançamentos!G577)</f>
        <v/>
      </c>
      <c r="H579" s="74" t="str">
        <f>IF(Lançamentos!H577="","",Lançamentos!H577)</f>
        <v/>
      </c>
      <c r="I579" s="74" t="str">
        <f>IF(Lançamentos!I577="","",Lançamentos!I577)</f>
        <v/>
      </c>
      <c r="J579" s="74" t="str">
        <f>IF(Lançamentos!J577="","",Lançamentos!J577)</f>
        <v/>
      </c>
      <c r="K579" s="74" t="str">
        <f>IF(Lançamentos!K577="","",Lançamentos!K577)</f>
        <v/>
      </c>
      <c r="L579" s="72" t="str">
        <f>IF(Lançamentos!L577="","",Lançamentos!L577)</f>
        <v/>
      </c>
      <c r="M579" s="74" t="str">
        <f>IF(Lançamentos!M577="","",Lançamentos!M577)</f>
        <v/>
      </c>
      <c r="N579" s="72" t="str">
        <f>IF(Lançamentos!N577="","",Lançamentos!N577)</f>
        <v/>
      </c>
      <c r="O579" s="73" t="str">
        <f>IF(Lançamentos!O577="","",Lançamentos!O577)</f>
        <v/>
      </c>
      <c r="P579" s="71" t="str">
        <f>IF(Lançamentos!P577="","",Lançamentos!P577)</f>
        <v/>
      </c>
      <c r="Q579" s="75" t="str">
        <f>IF(Lançamentos!Q577="","",Lançamentos!Q577)</f>
        <v/>
      </c>
      <c r="R579" s="73" t="str">
        <f>IF(Lançamentos!R577="","",Lançamentos!R577)</f>
        <v/>
      </c>
      <c r="S579" s="74" t="str">
        <f>IF(Lançamentos!S577="","",Lançamentos!S577)</f>
        <v/>
      </c>
    </row>
    <row r="580" spans="1:19" ht="24.95" customHeight="1" x14ac:dyDescent="0.25">
      <c r="A580" s="33">
        <v>574</v>
      </c>
      <c r="B580" s="77" t="str">
        <f>IFERROR(E580&amp;"-"&amp;COUNTIF($E$7:E580,E580),"")</f>
        <v>-568</v>
      </c>
      <c r="C580" s="70" t="str">
        <f t="shared" si="8"/>
        <v/>
      </c>
      <c r="D580" s="72" t="str">
        <f>IF(Lançamentos!D578="","",Lançamentos!D578)</f>
        <v/>
      </c>
      <c r="E580" s="73" t="str">
        <f>IF(Lançamentos!E578="","",Lançamentos!E578)</f>
        <v/>
      </c>
      <c r="F580" s="73" t="str">
        <f>IF(Lançamentos!F578="","",Lançamentos!F578)</f>
        <v/>
      </c>
      <c r="G580" s="74" t="str">
        <f>IF(Lançamentos!G578="","",Lançamentos!G578)</f>
        <v/>
      </c>
      <c r="H580" s="74" t="str">
        <f>IF(Lançamentos!H578="","",Lançamentos!H578)</f>
        <v/>
      </c>
      <c r="I580" s="74" t="str">
        <f>IF(Lançamentos!I578="","",Lançamentos!I578)</f>
        <v/>
      </c>
      <c r="J580" s="74" t="str">
        <f>IF(Lançamentos!J578="","",Lançamentos!J578)</f>
        <v/>
      </c>
      <c r="K580" s="74" t="str">
        <f>IF(Lançamentos!K578="","",Lançamentos!K578)</f>
        <v/>
      </c>
      <c r="L580" s="72" t="str">
        <f>IF(Lançamentos!L578="","",Lançamentos!L578)</f>
        <v/>
      </c>
      <c r="M580" s="74" t="str">
        <f>IF(Lançamentos!M578="","",Lançamentos!M578)</f>
        <v/>
      </c>
      <c r="N580" s="72" t="str">
        <f>IF(Lançamentos!N578="","",Lançamentos!N578)</f>
        <v/>
      </c>
      <c r="O580" s="73" t="str">
        <f>IF(Lançamentos!O578="","",Lançamentos!O578)</f>
        <v/>
      </c>
      <c r="P580" s="71" t="str">
        <f>IF(Lançamentos!P578="","",Lançamentos!P578)</f>
        <v/>
      </c>
      <c r="Q580" s="75" t="str">
        <f>IF(Lançamentos!Q578="","",Lançamentos!Q578)</f>
        <v/>
      </c>
      <c r="R580" s="73" t="str">
        <f>IF(Lançamentos!R578="","",Lançamentos!R578)</f>
        <v/>
      </c>
      <c r="S580" s="74" t="str">
        <f>IF(Lançamentos!S578="","",Lançamentos!S578)</f>
        <v/>
      </c>
    </row>
    <row r="581" spans="1:19" ht="24.95" customHeight="1" x14ac:dyDescent="0.25">
      <c r="A581" s="33">
        <v>575</v>
      </c>
      <c r="B581" s="77" t="str">
        <f>IFERROR(E581&amp;"-"&amp;COUNTIF($E$7:E581,E581),"")</f>
        <v>-569</v>
      </c>
      <c r="C581" s="70" t="str">
        <f t="shared" si="8"/>
        <v/>
      </c>
      <c r="D581" s="72" t="str">
        <f>IF(Lançamentos!D579="","",Lançamentos!D579)</f>
        <v/>
      </c>
      <c r="E581" s="73" t="str">
        <f>IF(Lançamentos!E579="","",Lançamentos!E579)</f>
        <v/>
      </c>
      <c r="F581" s="73" t="str">
        <f>IF(Lançamentos!F579="","",Lançamentos!F579)</f>
        <v/>
      </c>
      <c r="G581" s="74" t="str">
        <f>IF(Lançamentos!G579="","",Lançamentos!G579)</f>
        <v/>
      </c>
      <c r="H581" s="74" t="str">
        <f>IF(Lançamentos!H579="","",Lançamentos!H579)</f>
        <v/>
      </c>
      <c r="I581" s="74" t="str">
        <f>IF(Lançamentos!I579="","",Lançamentos!I579)</f>
        <v/>
      </c>
      <c r="J581" s="74" t="str">
        <f>IF(Lançamentos!J579="","",Lançamentos!J579)</f>
        <v/>
      </c>
      <c r="K581" s="74" t="str">
        <f>IF(Lançamentos!K579="","",Lançamentos!K579)</f>
        <v/>
      </c>
      <c r="L581" s="72" t="str">
        <f>IF(Lançamentos!L579="","",Lançamentos!L579)</f>
        <v/>
      </c>
      <c r="M581" s="74" t="str">
        <f>IF(Lançamentos!M579="","",Lançamentos!M579)</f>
        <v/>
      </c>
      <c r="N581" s="72" t="str">
        <f>IF(Lançamentos!N579="","",Lançamentos!N579)</f>
        <v/>
      </c>
      <c r="O581" s="73" t="str">
        <f>IF(Lançamentos!O579="","",Lançamentos!O579)</f>
        <v/>
      </c>
      <c r="P581" s="71" t="str">
        <f>IF(Lançamentos!P579="","",Lançamentos!P579)</f>
        <v/>
      </c>
      <c r="Q581" s="75" t="str">
        <f>IF(Lançamentos!Q579="","",Lançamentos!Q579)</f>
        <v/>
      </c>
      <c r="R581" s="73" t="str">
        <f>IF(Lançamentos!R579="","",Lançamentos!R579)</f>
        <v/>
      </c>
      <c r="S581" s="74" t="str">
        <f>IF(Lançamentos!S579="","",Lançamentos!S579)</f>
        <v/>
      </c>
    </row>
    <row r="582" spans="1:19" ht="24.95" customHeight="1" x14ac:dyDescent="0.25">
      <c r="A582" s="33">
        <v>576</v>
      </c>
      <c r="B582" s="77" t="str">
        <f>IFERROR(E582&amp;"-"&amp;COUNTIF($E$7:E582,E582),"")</f>
        <v>-570</v>
      </c>
      <c r="C582" s="70" t="str">
        <f t="shared" si="8"/>
        <v/>
      </c>
      <c r="D582" s="72" t="str">
        <f>IF(Lançamentos!D580="","",Lançamentos!D580)</f>
        <v/>
      </c>
      <c r="E582" s="73" t="str">
        <f>IF(Lançamentos!E580="","",Lançamentos!E580)</f>
        <v/>
      </c>
      <c r="F582" s="73" t="str">
        <f>IF(Lançamentos!F580="","",Lançamentos!F580)</f>
        <v/>
      </c>
      <c r="G582" s="74" t="str">
        <f>IF(Lançamentos!G580="","",Lançamentos!G580)</f>
        <v/>
      </c>
      <c r="H582" s="74" t="str">
        <f>IF(Lançamentos!H580="","",Lançamentos!H580)</f>
        <v/>
      </c>
      <c r="I582" s="74" t="str">
        <f>IF(Lançamentos!I580="","",Lançamentos!I580)</f>
        <v/>
      </c>
      <c r="J582" s="74" t="str">
        <f>IF(Lançamentos!J580="","",Lançamentos!J580)</f>
        <v/>
      </c>
      <c r="K582" s="74" t="str">
        <f>IF(Lançamentos!K580="","",Lançamentos!K580)</f>
        <v/>
      </c>
      <c r="L582" s="72" t="str">
        <f>IF(Lançamentos!L580="","",Lançamentos!L580)</f>
        <v/>
      </c>
      <c r="M582" s="74" t="str">
        <f>IF(Lançamentos!M580="","",Lançamentos!M580)</f>
        <v/>
      </c>
      <c r="N582" s="72" t="str">
        <f>IF(Lançamentos!N580="","",Lançamentos!N580)</f>
        <v/>
      </c>
      <c r="O582" s="73" t="str">
        <f>IF(Lançamentos!O580="","",Lançamentos!O580)</f>
        <v/>
      </c>
      <c r="P582" s="71" t="str">
        <f>IF(Lançamentos!P580="","",Lançamentos!P580)</f>
        <v/>
      </c>
      <c r="Q582" s="75" t="str">
        <f>IF(Lançamentos!Q580="","",Lançamentos!Q580)</f>
        <v/>
      </c>
      <c r="R582" s="73" t="str">
        <f>IF(Lançamentos!R580="","",Lançamentos!R580)</f>
        <v/>
      </c>
      <c r="S582" s="74" t="str">
        <f>IF(Lançamentos!S580="","",Lançamentos!S580)</f>
        <v/>
      </c>
    </row>
    <row r="583" spans="1:19" ht="24.95" customHeight="1" x14ac:dyDescent="0.25">
      <c r="A583" s="33">
        <v>577</v>
      </c>
      <c r="B583" s="77" t="str">
        <f>IFERROR(E583&amp;"-"&amp;COUNTIF($E$7:E583,E583),"")</f>
        <v>-571</v>
      </c>
      <c r="C583" s="70" t="str">
        <f t="shared" si="8"/>
        <v/>
      </c>
      <c r="D583" s="72" t="str">
        <f>IF(Lançamentos!D581="","",Lançamentos!D581)</f>
        <v/>
      </c>
      <c r="E583" s="73" t="str">
        <f>IF(Lançamentos!E581="","",Lançamentos!E581)</f>
        <v/>
      </c>
      <c r="F583" s="73" t="str">
        <f>IF(Lançamentos!F581="","",Lançamentos!F581)</f>
        <v/>
      </c>
      <c r="G583" s="74" t="str">
        <f>IF(Lançamentos!G581="","",Lançamentos!G581)</f>
        <v/>
      </c>
      <c r="H583" s="74" t="str">
        <f>IF(Lançamentos!H581="","",Lançamentos!H581)</f>
        <v/>
      </c>
      <c r="I583" s="74" t="str">
        <f>IF(Lançamentos!I581="","",Lançamentos!I581)</f>
        <v/>
      </c>
      <c r="J583" s="74" t="str">
        <f>IF(Lançamentos!J581="","",Lançamentos!J581)</f>
        <v/>
      </c>
      <c r="K583" s="74" t="str">
        <f>IF(Lançamentos!K581="","",Lançamentos!K581)</f>
        <v/>
      </c>
      <c r="L583" s="72" t="str">
        <f>IF(Lançamentos!L581="","",Lançamentos!L581)</f>
        <v/>
      </c>
      <c r="M583" s="74" t="str">
        <f>IF(Lançamentos!M581="","",Lançamentos!M581)</f>
        <v/>
      </c>
      <c r="N583" s="72" t="str">
        <f>IF(Lançamentos!N581="","",Lançamentos!N581)</f>
        <v/>
      </c>
      <c r="O583" s="73" t="str">
        <f>IF(Lançamentos!O581="","",Lançamentos!O581)</f>
        <v/>
      </c>
      <c r="P583" s="71" t="str">
        <f>IF(Lançamentos!P581="","",Lançamentos!P581)</f>
        <v/>
      </c>
      <c r="Q583" s="75" t="str">
        <f>IF(Lançamentos!Q581="","",Lançamentos!Q581)</f>
        <v/>
      </c>
      <c r="R583" s="73" t="str">
        <f>IF(Lançamentos!R581="","",Lançamentos!R581)</f>
        <v/>
      </c>
      <c r="S583" s="74" t="str">
        <f>IF(Lançamentos!S581="","",Lançamentos!S581)</f>
        <v/>
      </c>
    </row>
    <row r="584" spans="1:19" ht="24.95" customHeight="1" x14ac:dyDescent="0.25">
      <c r="A584" s="33">
        <v>578</v>
      </c>
      <c r="B584" s="77" t="str">
        <f>IFERROR(E584&amp;"-"&amp;COUNTIF($E$7:E584,E584),"")</f>
        <v>-572</v>
      </c>
      <c r="C584" s="70" t="str">
        <f t="shared" si="8"/>
        <v/>
      </c>
      <c r="D584" s="72" t="str">
        <f>IF(Lançamentos!D582="","",Lançamentos!D582)</f>
        <v/>
      </c>
      <c r="E584" s="73" t="str">
        <f>IF(Lançamentos!E582="","",Lançamentos!E582)</f>
        <v/>
      </c>
      <c r="F584" s="73" t="str">
        <f>IF(Lançamentos!F582="","",Lançamentos!F582)</f>
        <v/>
      </c>
      <c r="G584" s="74" t="str">
        <f>IF(Lançamentos!G582="","",Lançamentos!G582)</f>
        <v/>
      </c>
      <c r="H584" s="74" t="str">
        <f>IF(Lançamentos!H582="","",Lançamentos!H582)</f>
        <v/>
      </c>
      <c r="I584" s="74" t="str">
        <f>IF(Lançamentos!I582="","",Lançamentos!I582)</f>
        <v/>
      </c>
      <c r="J584" s="74" t="str">
        <f>IF(Lançamentos!J582="","",Lançamentos!J582)</f>
        <v/>
      </c>
      <c r="K584" s="74" t="str">
        <f>IF(Lançamentos!K582="","",Lançamentos!K582)</f>
        <v/>
      </c>
      <c r="L584" s="72" t="str">
        <f>IF(Lançamentos!L582="","",Lançamentos!L582)</f>
        <v/>
      </c>
      <c r="M584" s="74" t="str">
        <f>IF(Lançamentos!M582="","",Lançamentos!M582)</f>
        <v/>
      </c>
      <c r="N584" s="72" t="str">
        <f>IF(Lançamentos!N582="","",Lançamentos!N582)</f>
        <v/>
      </c>
      <c r="O584" s="73" t="str">
        <f>IF(Lançamentos!O582="","",Lançamentos!O582)</f>
        <v/>
      </c>
      <c r="P584" s="71" t="str">
        <f>IF(Lançamentos!P582="","",Lançamentos!P582)</f>
        <v/>
      </c>
      <c r="Q584" s="75" t="str">
        <f>IF(Lançamentos!Q582="","",Lançamentos!Q582)</f>
        <v/>
      </c>
      <c r="R584" s="73" t="str">
        <f>IF(Lançamentos!R582="","",Lançamentos!R582)</f>
        <v/>
      </c>
      <c r="S584" s="74" t="str">
        <f>IF(Lançamentos!S582="","",Lançamentos!S582)</f>
        <v/>
      </c>
    </row>
    <row r="585" spans="1:19" ht="24.95" customHeight="1" x14ac:dyDescent="0.25">
      <c r="A585" s="33">
        <v>579</v>
      </c>
      <c r="B585" s="77" t="str">
        <f>IFERROR(E585&amp;"-"&amp;COUNTIF($E$7:E585,E585),"")</f>
        <v>-573</v>
      </c>
      <c r="C585" s="70" t="str">
        <f t="shared" ref="C585:C648" si="9">IF(D585="","",C584+1)</f>
        <v/>
      </c>
      <c r="D585" s="72" t="str">
        <f>IF(Lançamentos!D583="","",Lançamentos!D583)</f>
        <v/>
      </c>
      <c r="E585" s="73" t="str">
        <f>IF(Lançamentos!E583="","",Lançamentos!E583)</f>
        <v/>
      </c>
      <c r="F585" s="73" t="str">
        <f>IF(Lançamentos!F583="","",Lançamentos!F583)</f>
        <v/>
      </c>
      <c r="G585" s="74" t="str">
        <f>IF(Lançamentos!G583="","",Lançamentos!G583)</f>
        <v/>
      </c>
      <c r="H585" s="74" t="str">
        <f>IF(Lançamentos!H583="","",Lançamentos!H583)</f>
        <v/>
      </c>
      <c r="I585" s="74" t="str">
        <f>IF(Lançamentos!I583="","",Lançamentos!I583)</f>
        <v/>
      </c>
      <c r="J585" s="74" t="str">
        <f>IF(Lançamentos!J583="","",Lançamentos!J583)</f>
        <v/>
      </c>
      <c r="K585" s="74" t="str">
        <f>IF(Lançamentos!K583="","",Lançamentos!K583)</f>
        <v/>
      </c>
      <c r="L585" s="72" t="str">
        <f>IF(Lançamentos!L583="","",Lançamentos!L583)</f>
        <v/>
      </c>
      <c r="M585" s="74" t="str">
        <f>IF(Lançamentos!M583="","",Lançamentos!M583)</f>
        <v/>
      </c>
      <c r="N585" s="72" t="str">
        <f>IF(Lançamentos!N583="","",Lançamentos!N583)</f>
        <v/>
      </c>
      <c r="O585" s="73" t="str">
        <f>IF(Lançamentos!O583="","",Lançamentos!O583)</f>
        <v/>
      </c>
      <c r="P585" s="71" t="str">
        <f>IF(Lançamentos!P583="","",Lançamentos!P583)</f>
        <v/>
      </c>
      <c r="Q585" s="75" t="str">
        <f>IF(Lançamentos!Q583="","",Lançamentos!Q583)</f>
        <v/>
      </c>
      <c r="R585" s="73" t="str">
        <f>IF(Lançamentos!R583="","",Lançamentos!R583)</f>
        <v/>
      </c>
      <c r="S585" s="74" t="str">
        <f>IF(Lançamentos!S583="","",Lançamentos!S583)</f>
        <v/>
      </c>
    </row>
    <row r="586" spans="1:19" ht="24.95" customHeight="1" x14ac:dyDescent="0.25">
      <c r="A586" s="33">
        <v>580</v>
      </c>
      <c r="B586" s="77" t="str">
        <f>IFERROR(E586&amp;"-"&amp;COUNTIF($E$7:E586,E586),"")</f>
        <v>-574</v>
      </c>
      <c r="C586" s="70" t="str">
        <f t="shared" si="9"/>
        <v/>
      </c>
      <c r="D586" s="72" t="str">
        <f>IF(Lançamentos!D584="","",Lançamentos!D584)</f>
        <v/>
      </c>
      <c r="E586" s="73" t="str">
        <f>IF(Lançamentos!E584="","",Lançamentos!E584)</f>
        <v/>
      </c>
      <c r="F586" s="73" t="str">
        <f>IF(Lançamentos!F584="","",Lançamentos!F584)</f>
        <v/>
      </c>
      <c r="G586" s="74" t="str">
        <f>IF(Lançamentos!G584="","",Lançamentos!G584)</f>
        <v/>
      </c>
      <c r="H586" s="74" t="str">
        <f>IF(Lançamentos!H584="","",Lançamentos!H584)</f>
        <v/>
      </c>
      <c r="I586" s="74" t="str">
        <f>IF(Lançamentos!I584="","",Lançamentos!I584)</f>
        <v/>
      </c>
      <c r="J586" s="74" t="str">
        <f>IF(Lançamentos!J584="","",Lançamentos!J584)</f>
        <v/>
      </c>
      <c r="K586" s="74" t="str">
        <f>IF(Lançamentos!K584="","",Lançamentos!K584)</f>
        <v/>
      </c>
      <c r="L586" s="72" t="str">
        <f>IF(Lançamentos!L584="","",Lançamentos!L584)</f>
        <v/>
      </c>
      <c r="M586" s="74" t="str">
        <f>IF(Lançamentos!M584="","",Lançamentos!M584)</f>
        <v/>
      </c>
      <c r="N586" s="72" t="str">
        <f>IF(Lançamentos!N584="","",Lançamentos!N584)</f>
        <v/>
      </c>
      <c r="O586" s="73" t="str">
        <f>IF(Lançamentos!O584="","",Lançamentos!O584)</f>
        <v/>
      </c>
      <c r="P586" s="71" t="str">
        <f>IF(Lançamentos!P584="","",Lançamentos!P584)</f>
        <v/>
      </c>
      <c r="Q586" s="75" t="str">
        <f>IF(Lançamentos!Q584="","",Lançamentos!Q584)</f>
        <v/>
      </c>
      <c r="R586" s="73" t="str">
        <f>IF(Lançamentos!R584="","",Lançamentos!R584)</f>
        <v/>
      </c>
      <c r="S586" s="74" t="str">
        <f>IF(Lançamentos!S584="","",Lançamentos!S584)</f>
        <v/>
      </c>
    </row>
    <row r="587" spans="1:19" ht="24.95" customHeight="1" x14ac:dyDescent="0.25">
      <c r="A587" s="33">
        <v>581</v>
      </c>
      <c r="B587" s="77" t="str">
        <f>IFERROR(E587&amp;"-"&amp;COUNTIF($E$7:E587,E587),"")</f>
        <v>-575</v>
      </c>
      <c r="C587" s="70" t="str">
        <f t="shared" si="9"/>
        <v/>
      </c>
      <c r="D587" s="72" t="str">
        <f>IF(Lançamentos!D585="","",Lançamentos!D585)</f>
        <v/>
      </c>
      <c r="E587" s="73" t="str">
        <f>IF(Lançamentos!E585="","",Lançamentos!E585)</f>
        <v/>
      </c>
      <c r="F587" s="73" t="str">
        <f>IF(Lançamentos!F585="","",Lançamentos!F585)</f>
        <v/>
      </c>
      <c r="G587" s="74" t="str">
        <f>IF(Lançamentos!G585="","",Lançamentos!G585)</f>
        <v/>
      </c>
      <c r="H587" s="74" t="str">
        <f>IF(Lançamentos!H585="","",Lançamentos!H585)</f>
        <v/>
      </c>
      <c r="I587" s="74" t="str">
        <f>IF(Lançamentos!I585="","",Lançamentos!I585)</f>
        <v/>
      </c>
      <c r="J587" s="74" t="str">
        <f>IF(Lançamentos!J585="","",Lançamentos!J585)</f>
        <v/>
      </c>
      <c r="K587" s="74" t="str">
        <f>IF(Lançamentos!K585="","",Lançamentos!K585)</f>
        <v/>
      </c>
      <c r="L587" s="72" t="str">
        <f>IF(Lançamentos!L585="","",Lançamentos!L585)</f>
        <v/>
      </c>
      <c r="M587" s="74" t="str">
        <f>IF(Lançamentos!M585="","",Lançamentos!M585)</f>
        <v/>
      </c>
      <c r="N587" s="72" t="str">
        <f>IF(Lançamentos!N585="","",Lançamentos!N585)</f>
        <v/>
      </c>
      <c r="O587" s="73" t="str">
        <f>IF(Lançamentos!O585="","",Lançamentos!O585)</f>
        <v/>
      </c>
      <c r="P587" s="71" t="str">
        <f>IF(Lançamentos!P585="","",Lançamentos!P585)</f>
        <v/>
      </c>
      <c r="Q587" s="75" t="str">
        <f>IF(Lançamentos!Q585="","",Lançamentos!Q585)</f>
        <v/>
      </c>
      <c r="R587" s="73" t="str">
        <f>IF(Lançamentos!R585="","",Lançamentos!R585)</f>
        <v/>
      </c>
      <c r="S587" s="74" t="str">
        <f>IF(Lançamentos!S585="","",Lançamentos!S585)</f>
        <v/>
      </c>
    </row>
    <row r="588" spans="1:19" ht="24.95" customHeight="1" x14ac:dyDescent="0.25">
      <c r="A588" s="33">
        <v>582</v>
      </c>
      <c r="B588" s="77" t="str">
        <f>IFERROR(E588&amp;"-"&amp;COUNTIF($E$7:E588,E588),"")</f>
        <v>-576</v>
      </c>
      <c r="C588" s="70" t="str">
        <f t="shared" si="9"/>
        <v/>
      </c>
      <c r="D588" s="72" t="str">
        <f>IF(Lançamentos!D586="","",Lançamentos!D586)</f>
        <v/>
      </c>
      <c r="E588" s="73" t="str">
        <f>IF(Lançamentos!E586="","",Lançamentos!E586)</f>
        <v/>
      </c>
      <c r="F588" s="73" t="str">
        <f>IF(Lançamentos!F586="","",Lançamentos!F586)</f>
        <v/>
      </c>
      <c r="G588" s="74" t="str">
        <f>IF(Lançamentos!G586="","",Lançamentos!G586)</f>
        <v/>
      </c>
      <c r="H588" s="74" t="str">
        <f>IF(Lançamentos!H586="","",Lançamentos!H586)</f>
        <v/>
      </c>
      <c r="I588" s="74" t="str">
        <f>IF(Lançamentos!I586="","",Lançamentos!I586)</f>
        <v/>
      </c>
      <c r="J588" s="74" t="str">
        <f>IF(Lançamentos!J586="","",Lançamentos!J586)</f>
        <v/>
      </c>
      <c r="K588" s="74" t="str">
        <f>IF(Lançamentos!K586="","",Lançamentos!K586)</f>
        <v/>
      </c>
      <c r="L588" s="72" t="str">
        <f>IF(Lançamentos!L586="","",Lançamentos!L586)</f>
        <v/>
      </c>
      <c r="M588" s="74" t="str">
        <f>IF(Lançamentos!M586="","",Lançamentos!M586)</f>
        <v/>
      </c>
      <c r="N588" s="72" t="str">
        <f>IF(Lançamentos!N586="","",Lançamentos!N586)</f>
        <v/>
      </c>
      <c r="O588" s="73" t="str">
        <f>IF(Lançamentos!O586="","",Lançamentos!O586)</f>
        <v/>
      </c>
      <c r="P588" s="71" t="str">
        <f>IF(Lançamentos!P586="","",Lançamentos!P586)</f>
        <v/>
      </c>
      <c r="Q588" s="75" t="str">
        <f>IF(Lançamentos!Q586="","",Lançamentos!Q586)</f>
        <v/>
      </c>
      <c r="R588" s="73" t="str">
        <f>IF(Lançamentos!R586="","",Lançamentos!R586)</f>
        <v/>
      </c>
      <c r="S588" s="74" t="str">
        <f>IF(Lançamentos!S586="","",Lançamentos!S586)</f>
        <v/>
      </c>
    </row>
    <row r="589" spans="1:19" ht="24.95" customHeight="1" x14ac:dyDescent="0.25">
      <c r="A589" s="33">
        <v>583</v>
      </c>
      <c r="B589" s="77" t="str">
        <f>IFERROR(E589&amp;"-"&amp;COUNTIF($E$7:E589,E589),"")</f>
        <v>-577</v>
      </c>
      <c r="C589" s="70" t="str">
        <f t="shared" si="9"/>
        <v/>
      </c>
      <c r="D589" s="72" t="str">
        <f>IF(Lançamentos!D587="","",Lançamentos!D587)</f>
        <v/>
      </c>
      <c r="E589" s="73" t="str">
        <f>IF(Lançamentos!E587="","",Lançamentos!E587)</f>
        <v/>
      </c>
      <c r="F589" s="73" t="str">
        <f>IF(Lançamentos!F587="","",Lançamentos!F587)</f>
        <v/>
      </c>
      <c r="G589" s="74" t="str">
        <f>IF(Lançamentos!G587="","",Lançamentos!G587)</f>
        <v/>
      </c>
      <c r="H589" s="74" t="str">
        <f>IF(Lançamentos!H587="","",Lançamentos!H587)</f>
        <v/>
      </c>
      <c r="I589" s="74" t="str">
        <f>IF(Lançamentos!I587="","",Lançamentos!I587)</f>
        <v/>
      </c>
      <c r="J589" s="74" t="str">
        <f>IF(Lançamentos!J587="","",Lançamentos!J587)</f>
        <v/>
      </c>
      <c r="K589" s="74" t="str">
        <f>IF(Lançamentos!K587="","",Lançamentos!K587)</f>
        <v/>
      </c>
      <c r="L589" s="72" t="str">
        <f>IF(Lançamentos!L587="","",Lançamentos!L587)</f>
        <v/>
      </c>
      <c r="M589" s="74" t="str">
        <f>IF(Lançamentos!M587="","",Lançamentos!M587)</f>
        <v/>
      </c>
      <c r="N589" s="72" t="str">
        <f>IF(Lançamentos!N587="","",Lançamentos!N587)</f>
        <v/>
      </c>
      <c r="O589" s="73" t="str">
        <f>IF(Lançamentos!O587="","",Lançamentos!O587)</f>
        <v/>
      </c>
      <c r="P589" s="71" t="str">
        <f>IF(Lançamentos!P587="","",Lançamentos!P587)</f>
        <v/>
      </c>
      <c r="Q589" s="75" t="str">
        <f>IF(Lançamentos!Q587="","",Lançamentos!Q587)</f>
        <v/>
      </c>
      <c r="R589" s="73" t="str">
        <f>IF(Lançamentos!R587="","",Lançamentos!R587)</f>
        <v/>
      </c>
      <c r="S589" s="74" t="str">
        <f>IF(Lançamentos!S587="","",Lançamentos!S587)</f>
        <v/>
      </c>
    </row>
    <row r="590" spans="1:19" ht="24.95" customHeight="1" x14ac:dyDescent="0.25">
      <c r="A590" s="33">
        <v>584</v>
      </c>
      <c r="B590" s="77" t="str">
        <f>IFERROR(E590&amp;"-"&amp;COUNTIF($E$7:E590,E590),"")</f>
        <v>-578</v>
      </c>
      <c r="C590" s="70" t="str">
        <f t="shared" si="9"/>
        <v/>
      </c>
      <c r="D590" s="72" t="str">
        <f>IF(Lançamentos!D588="","",Lançamentos!D588)</f>
        <v/>
      </c>
      <c r="E590" s="73" t="str">
        <f>IF(Lançamentos!E588="","",Lançamentos!E588)</f>
        <v/>
      </c>
      <c r="F590" s="73" t="str">
        <f>IF(Lançamentos!F588="","",Lançamentos!F588)</f>
        <v/>
      </c>
      <c r="G590" s="74" t="str">
        <f>IF(Lançamentos!G588="","",Lançamentos!G588)</f>
        <v/>
      </c>
      <c r="H590" s="74" t="str">
        <f>IF(Lançamentos!H588="","",Lançamentos!H588)</f>
        <v/>
      </c>
      <c r="I590" s="74" t="str">
        <f>IF(Lançamentos!I588="","",Lançamentos!I588)</f>
        <v/>
      </c>
      <c r="J590" s="74" t="str">
        <f>IF(Lançamentos!J588="","",Lançamentos!J588)</f>
        <v/>
      </c>
      <c r="K590" s="74" t="str">
        <f>IF(Lançamentos!K588="","",Lançamentos!K588)</f>
        <v/>
      </c>
      <c r="L590" s="72" t="str">
        <f>IF(Lançamentos!L588="","",Lançamentos!L588)</f>
        <v/>
      </c>
      <c r="M590" s="74" t="str">
        <f>IF(Lançamentos!M588="","",Lançamentos!M588)</f>
        <v/>
      </c>
      <c r="N590" s="72" t="str">
        <f>IF(Lançamentos!N588="","",Lançamentos!N588)</f>
        <v/>
      </c>
      <c r="O590" s="73" t="str">
        <f>IF(Lançamentos!O588="","",Lançamentos!O588)</f>
        <v/>
      </c>
      <c r="P590" s="71" t="str">
        <f>IF(Lançamentos!P588="","",Lançamentos!P588)</f>
        <v/>
      </c>
      <c r="Q590" s="75" t="str">
        <f>IF(Lançamentos!Q588="","",Lançamentos!Q588)</f>
        <v/>
      </c>
      <c r="R590" s="73" t="str">
        <f>IF(Lançamentos!R588="","",Lançamentos!R588)</f>
        <v/>
      </c>
      <c r="S590" s="74" t="str">
        <f>IF(Lançamentos!S588="","",Lançamentos!S588)</f>
        <v/>
      </c>
    </row>
    <row r="591" spans="1:19" ht="24.95" customHeight="1" x14ac:dyDescent="0.25">
      <c r="A591" s="33">
        <v>585</v>
      </c>
      <c r="B591" s="77" t="str">
        <f>IFERROR(E591&amp;"-"&amp;COUNTIF($E$7:E591,E591),"")</f>
        <v>-579</v>
      </c>
      <c r="C591" s="70" t="str">
        <f t="shared" si="9"/>
        <v/>
      </c>
      <c r="D591" s="72" t="str">
        <f>IF(Lançamentos!D589="","",Lançamentos!D589)</f>
        <v/>
      </c>
      <c r="E591" s="73" t="str">
        <f>IF(Lançamentos!E589="","",Lançamentos!E589)</f>
        <v/>
      </c>
      <c r="F591" s="73" t="str">
        <f>IF(Lançamentos!F589="","",Lançamentos!F589)</f>
        <v/>
      </c>
      <c r="G591" s="74" t="str">
        <f>IF(Lançamentos!G589="","",Lançamentos!G589)</f>
        <v/>
      </c>
      <c r="H591" s="74" t="str">
        <f>IF(Lançamentos!H589="","",Lançamentos!H589)</f>
        <v/>
      </c>
      <c r="I591" s="74" t="str">
        <f>IF(Lançamentos!I589="","",Lançamentos!I589)</f>
        <v/>
      </c>
      <c r="J591" s="74" t="str">
        <f>IF(Lançamentos!J589="","",Lançamentos!J589)</f>
        <v/>
      </c>
      <c r="K591" s="74" t="str">
        <f>IF(Lançamentos!K589="","",Lançamentos!K589)</f>
        <v/>
      </c>
      <c r="L591" s="72" t="str">
        <f>IF(Lançamentos!L589="","",Lançamentos!L589)</f>
        <v/>
      </c>
      <c r="M591" s="74" t="str">
        <f>IF(Lançamentos!M589="","",Lançamentos!M589)</f>
        <v/>
      </c>
      <c r="N591" s="72" t="str">
        <f>IF(Lançamentos!N589="","",Lançamentos!N589)</f>
        <v/>
      </c>
      <c r="O591" s="73" t="str">
        <f>IF(Lançamentos!O589="","",Lançamentos!O589)</f>
        <v/>
      </c>
      <c r="P591" s="71" t="str">
        <f>IF(Lançamentos!P589="","",Lançamentos!P589)</f>
        <v/>
      </c>
      <c r="Q591" s="75" t="str">
        <f>IF(Lançamentos!Q589="","",Lançamentos!Q589)</f>
        <v/>
      </c>
      <c r="R591" s="73" t="str">
        <f>IF(Lançamentos!R589="","",Lançamentos!R589)</f>
        <v/>
      </c>
      <c r="S591" s="74" t="str">
        <f>IF(Lançamentos!S589="","",Lançamentos!S589)</f>
        <v/>
      </c>
    </row>
    <row r="592" spans="1:19" ht="24.95" customHeight="1" x14ac:dyDescent="0.25">
      <c r="A592" s="33">
        <v>586</v>
      </c>
      <c r="B592" s="77" t="str">
        <f>IFERROR(E592&amp;"-"&amp;COUNTIF($E$7:E592,E592),"")</f>
        <v>-580</v>
      </c>
      <c r="C592" s="70" t="str">
        <f t="shared" si="9"/>
        <v/>
      </c>
      <c r="D592" s="72" t="str">
        <f>IF(Lançamentos!D590="","",Lançamentos!D590)</f>
        <v/>
      </c>
      <c r="E592" s="73" t="str">
        <f>IF(Lançamentos!E590="","",Lançamentos!E590)</f>
        <v/>
      </c>
      <c r="F592" s="73" t="str">
        <f>IF(Lançamentos!F590="","",Lançamentos!F590)</f>
        <v/>
      </c>
      <c r="G592" s="74" t="str">
        <f>IF(Lançamentos!G590="","",Lançamentos!G590)</f>
        <v/>
      </c>
      <c r="H592" s="74" t="str">
        <f>IF(Lançamentos!H590="","",Lançamentos!H590)</f>
        <v/>
      </c>
      <c r="I592" s="74" t="str">
        <f>IF(Lançamentos!I590="","",Lançamentos!I590)</f>
        <v/>
      </c>
      <c r="J592" s="74" t="str">
        <f>IF(Lançamentos!J590="","",Lançamentos!J590)</f>
        <v/>
      </c>
      <c r="K592" s="74" t="str">
        <f>IF(Lançamentos!K590="","",Lançamentos!K590)</f>
        <v/>
      </c>
      <c r="L592" s="72" t="str">
        <f>IF(Lançamentos!L590="","",Lançamentos!L590)</f>
        <v/>
      </c>
      <c r="M592" s="74" t="str">
        <f>IF(Lançamentos!M590="","",Lançamentos!M590)</f>
        <v/>
      </c>
      <c r="N592" s="72" t="str">
        <f>IF(Lançamentos!N590="","",Lançamentos!N590)</f>
        <v/>
      </c>
      <c r="O592" s="73" t="str">
        <f>IF(Lançamentos!O590="","",Lançamentos!O590)</f>
        <v/>
      </c>
      <c r="P592" s="71" t="str">
        <f>IF(Lançamentos!P590="","",Lançamentos!P590)</f>
        <v/>
      </c>
      <c r="Q592" s="75" t="str">
        <f>IF(Lançamentos!Q590="","",Lançamentos!Q590)</f>
        <v/>
      </c>
      <c r="R592" s="73" t="str">
        <f>IF(Lançamentos!R590="","",Lançamentos!R590)</f>
        <v/>
      </c>
      <c r="S592" s="74" t="str">
        <f>IF(Lançamentos!S590="","",Lançamentos!S590)</f>
        <v/>
      </c>
    </row>
    <row r="593" spans="1:19" ht="24.95" customHeight="1" x14ac:dyDescent="0.25">
      <c r="A593" s="33">
        <v>587</v>
      </c>
      <c r="B593" s="77" t="str">
        <f>IFERROR(E593&amp;"-"&amp;COUNTIF($E$7:E593,E593),"")</f>
        <v>-581</v>
      </c>
      <c r="C593" s="70" t="str">
        <f t="shared" si="9"/>
        <v/>
      </c>
      <c r="D593" s="72" t="str">
        <f>IF(Lançamentos!D591="","",Lançamentos!D591)</f>
        <v/>
      </c>
      <c r="E593" s="73" t="str">
        <f>IF(Lançamentos!E591="","",Lançamentos!E591)</f>
        <v/>
      </c>
      <c r="F593" s="73" t="str">
        <f>IF(Lançamentos!F591="","",Lançamentos!F591)</f>
        <v/>
      </c>
      <c r="G593" s="74" t="str">
        <f>IF(Lançamentos!G591="","",Lançamentos!G591)</f>
        <v/>
      </c>
      <c r="H593" s="74" t="str">
        <f>IF(Lançamentos!H591="","",Lançamentos!H591)</f>
        <v/>
      </c>
      <c r="I593" s="74" t="str">
        <f>IF(Lançamentos!I591="","",Lançamentos!I591)</f>
        <v/>
      </c>
      <c r="J593" s="74" t="str">
        <f>IF(Lançamentos!J591="","",Lançamentos!J591)</f>
        <v/>
      </c>
      <c r="K593" s="74" t="str">
        <f>IF(Lançamentos!K591="","",Lançamentos!K591)</f>
        <v/>
      </c>
      <c r="L593" s="72" t="str">
        <f>IF(Lançamentos!L591="","",Lançamentos!L591)</f>
        <v/>
      </c>
      <c r="M593" s="74" t="str">
        <f>IF(Lançamentos!M591="","",Lançamentos!M591)</f>
        <v/>
      </c>
      <c r="N593" s="72" t="str">
        <f>IF(Lançamentos!N591="","",Lançamentos!N591)</f>
        <v/>
      </c>
      <c r="O593" s="73" t="str">
        <f>IF(Lançamentos!O591="","",Lançamentos!O591)</f>
        <v/>
      </c>
      <c r="P593" s="71" t="str">
        <f>IF(Lançamentos!P591="","",Lançamentos!P591)</f>
        <v/>
      </c>
      <c r="Q593" s="75" t="str">
        <f>IF(Lançamentos!Q591="","",Lançamentos!Q591)</f>
        <v/>
      </c>
      <c r="R593" s="73" t="str">
        <f>IF(Lançamentos!R591="","",Lançamentos!R591)</f>
        <v/>
      </c>
      <c r="S593" s="74" t="str">
        <f>IF(Lançamentos!S591="","",Lançamentos!S591)</f>
        <v/>
      </c>
    </row>
    <row r="594" spans="1:19" ht="24.95" customHeight="1" x14ac:dyDescent="0.25">
      <c r="A594" s="33">
        <v>588</v>
      </c>
      <c r="B594" s="77" t="str">
        <f>IFERROR(E594&amp;"-"&amp;COUNTIF($E$7:E594,E594),"")</f>
        <v>-582</v>
      </c>
      <c r="C594" s="70" t="str">
        <f t="shared" si="9"/>
        <v/>
      </c>
      <c r="D594" s="72" t="str">
        <f>IF(Lançamentos!D592="","",Lançamentos!D592)</f>
        <v/>
      </c>
      <c r="E594" s="73" t="str">
        <f>IF(Lançamentos!E592="","",Lançamentos!E592)</f>
        <v/>
      </c>
      <c r="F594" s="73" t="str">
        <f>IF(Lançamentos!F592="","",Lançamentos!F592)</f>
        <v/>
      </c>
      <c r="G594" s="74" t="str">
        <f>IF(Lançamentos!G592="","",Lançamentos!G592)</f>
        <v/>
      </c>
      <c r="H594" s="74" t="str">
        <f>IF(Lançamentos!H592="","",Lançamentos!H592)</f>
        <v/>
      </c>
      <c r="I594" s="74" t="str">
        <f>IF(Lançamentos!I592="","",Lançamentos!I592)</f>
        <v/>
      </c>
      <c r="J594" s="74" t="str">
        <f>IF(Lançamentos!J592="","",Lançamentos!J592)</f>
        <v/>
      </c>
      <c r="K594" s="74" t="str">
        <f>IF(Lançamentos!K592="","",Lançamentos!K592)</f>
        <v/>
      </c>
      <c r="L594" s="72" t="str">
        <f>IF(Lançamentos!L592="","",Lançamentos!L592)</f>
        <v/>
      </c>
      <c r="M594" s="74" t="str">
        <f>IF(Lançamentos!M592="","",Lançamentos!M592)</f>
        <v/>
      </c>
      <c r="N594" s="72" t="str">
        <f>IF(Lançamentos!N592="","",Lançamentos!N592)</f>
        <v/>
      </c>
      <c r="O594" s="73" t="str">
        <f>IF(Lançamentos!O592="","",Lançamentos!O592)</f>
        <v/>
      </c>
      <c r="P594" s="71" t="str">
        <f>IF(Lançamentos!P592="","",Lançamentos!P592)</f>
        <v/>
      </c>
      <c r="Q594" s="75" t="str">
        <f>IF(Lançamentos!Q592="","",Lançamentos!Q592)</f>
        <v/>
      </c>
      <c r="R594" s="73" t="str">
        <f>IF(Lançamentos!R592="","",Lançamentos!R592)</f>
        <v/>
      </c>
      <c r="S594" s="74" t="str">
        <f>IF(Lançamentos!S592="","",Lançamentos!S592)</f>
        <v/>
      </c>
    </row>
    <row r="595" spans="1:19" ht="24.95" customHeight="1" x14ac:dyDescent="0.25">
      <c r="A595" s="33">
        <v>589</v>
      </c>
      <c r="B595" s="77" t="str">
        <f>IFERROR(E595&amp;"-"&amp;COUNTIF($E$7:E595,E595),"")</f>
        <v>-583</v>
      </c>
      <c r="C595" s="70" t="str">
        <f t="shared" si="9"/>
        <v/>
      </c>
      <c r="D595" s="72" t="str">
        <f>IF(Lançamentos!D593="","",Lançamentos!D593)</f>
        <v/>
      </c>
      <c r="E595" s="73" t="str">
        <f>IF(Lançamentos!E593="","",Lançamentos!E593)</f>
        <v/>
      </c>
      <c r="F595" s="73" t="str">
        <f>IF(Lançamentos!F593="","",Lançamentos!F593)</f>
        <v/>
      </c>
      <c r="G595" s="74" t="str">
        <f>IF(Lançamentos!G593="","",Lançamentos!G593)</f>
        <v/>
      </c>
      <c r="H595" s="74" t="str">
        <f>IF(Lançamentos!H593="","",Lançamentos!H593)</f>
        <v/>
      </c>
      <c r="I595" s="74" t="str">
        <f>IF(Lançamentos!I593="","",Lançamentos!I593)</f>
        <v/>
      </c>
      <c r="J595" s="74" t="str">
        <f>IF(Lançamentos!J593="","",Lançamentos!J593)</f>
        <v/>
      </c>
      <c r="K595" s="74" t="str">
        <f>IF(Lançamentos!K593="","",Lançamentos!K593)</f>
        <v/>
      </c>
      <c r="L595" s="72" t="str">
        <f>IF(Lançamentos!L593="","",Lançamentos!L593)</f>
        <v/>
      </c>
      <c r="M595" s="74" t="str">
        <f>IF(Lançamentos!M593="","",Lançamentos!M593)</f>
        <v/>
      </c>
      <c r="N595" s="72" t="str">
        <f>IF(Lançamentos!N593="","",Lançamentos!N593)</f>
        <v/>
      </c>
      <c r="O595" s="73" t="str">
        <f>IF(Lançamentos!O593="","",Lançamentos!O593)</f>
        <v/>
      </c>
      <c r="P595" s="71" t="str">
        <f>IF(Lançamentos!P593="","",Lançamentos!P593)</f>
        <v/>
      </c>
      <c r="Q595" s="75" t="str">
        <f>IF(Lançamentos!Q593="","",Lançamentos!Q593)</f>
        <v/>
      </c>
      <c r="R595" s="73" t="str">
        <f>IF(Lançamentos!R593="","",Lançamentos!R593)</f>
        <v/>
      </c>
      <c r="S595" s="74" t="str">
        <f>IF(Lançamentos!S593="","",Lançamentos!S593)</f>
        <v/>
      </c>
    </row>
    <row r="596" spans="1:19" ht="24.95" customHeight="1" x14ac:dyDescent="0.25">
      <c r="A596" s="33">
        <v>590</v>
      </c>
      <c r="B596" s="77" t="str">
        <f>IFERROR(E596&amp;"-"&amp;COUNTIF($E$7:E596,E596),"")</f>
        <v>-584</v>
      </c>
      <c r="C596" s="70" t="str">
        <f t="shared" si="9"/>
        <v/>
      </c>
      <c r="D596" s="72" t="str">
        <f>IF(Lançamentos!D594="","",Lançamentos!D594)</f>
        <v/>
      </c>
      <c r="E596" s="73" t="str">
        <f>IF(Lançamentos!E594="","",Lançamentos!E594)</f>
        <v/>
      </c>
      <c r="F596" s="73" t="str">
        <f>IF(Lançamentos!F594="","",Lançamentos!F594)</f>
        <v/>
      </c>
      <c r="G596" s="74" t="str">
        <f>IF(Lançamentos!G594="","",Lançamentos!G594)</f>
        <v/>
      </c>
      <c r="H596" s="74" t="str">
        <f>IF(Lançamentos!H594="","",Lançamentos!H594)</f>
        <v/>
      </c>
      <c r="I596" s="74" t="str">
        <f>IF(Lançamentos!I594="","",Lançamentos!I594)</f>
        <v/>
      </c>
      <c r="J596" s="74" t="str">
        <f>IF(Lançamentos!J594="","",Lançamentos!J594)</f>
        <v/>
      </c>
      <c r="K596" s="74" t="str">
        <f>IF(Lançamentos!K594="","",Lançamentos!K594)</f>
        <v/>
      </c>
      <c r="L596" s="72" t="str">
        <f>IF(Lançamentos!L594="","",Lançamentos!L594)</f>
        <v/>
      </c>
      <c r="M596" s="74" t="str">
        <f>IF(Lançamentos!M594="","",Lançamentos!M594)</f>
        <v/>
      </c>
      <c r="N596" s="72" t="str">
        <f>IF(Lançamentos!N594="","",Lançamentos!N594)</f>
        <v/>
      </c>
      <c r="O596" s="73" t="str">
        <f>IF(Lançamentos!O594="","",Lançamentos!O594)</f>
        <v/>
      </c>
      <c r="P596" s="71" t="str">
        <f>IF(Lançamentos!P594="","",Lançamentos!P594)</f>
        <v/>
      </c>
      <c r="Q596" s="75" t="str">
        <f>IF(Lançamentos!Q594="","",Lançamentos!Q594)</f>
        <v/>
      </c>
      <c r="R596" s="73" t="str">
        <f>IF(Lançamentos!R594="","",Lançamentos!R594)</f>
        <v/>
      </c>
      <c r="S596" s="74" t="str">
        <f>IF(Lançamentos!S594="","",Lançamentos!S594)</f>
        <v/>
      </c>
    </row>
    <row r="597" spans="1:19" ht="24.95" customHeight="1" x14ac:dyDescent="0.25">
      <c r="A597" s="33">
        <v>591</v>
      </c>
      <c r="B597" s="77" t="str">
        <f>IFERROR(E597&amp;"-"&amp;COUNTIF($E$7:E597,E597),"")</f>
        <v>-585</v>
      </c>
      <c r="C597" s="70" t="str">
        <f t="shared" si="9"/>
        <v/>
      </c>
      <c r="D597" s="72" t="str">
        <f>IF(Lançamentos!D595="","",Lançamentos!D595)</f>
        <v/>
      </c>
      <c r="E597" s="73" t="str">
        <f>IF(Lançamentos!E595="","",Lançamentos!E595)</f>
        <v/>
      </c>
      <c r="F597" s="73" t="str">
        <f>IF(Lançamentos!F595="","",Lançamentos!F595)</f>
        <v/>
      </c>
      <c r="G597" s="74" t="str">
        <f>IF(Lançamentos!G595="","",Lançamentos!G595)</f>
        <v/>
      </c>
      <c r="H597" s="74" t="str">
        <f>IF(Lançamentos!H595="","",Lançamentos!H595)</f>
        <v/>
      </c>
      <c r="I597" s="74" t="str">
        <f>IF(Lançamentos!I595="","",Lançamentos!I595)</f>
        <v/>
      </c>
      <c r="J597" s="74" t="str">
        <f>IF(Lançamentos!J595="","",Lançamentos!J595)</f>
        <v/>
      </c>
      <c r="K597" s="74" t="str">
        <f>IF(Lançamentos!K595="","",Lançamentos!K595)</f>
        <v/>
      </c>
      <c r="L597" s="72" t="str">
        <f>IF(Lançamentos!L595="","",Lançamentos!L595)</f>
        <v/>
      </c>
      <c r="M597" s="74" t="str">
        <f>IF(Lançamentos!M595="","",Lançamentos!M595)</f>
        <v/>
      </c>
      <c r="N597" s="72" t="str">
        <f>IF(Lançamentos!N595="","",Lançamentos!N595)</f>
        <v/>
      </c>
      <c r="O597" s="73" t="str">
        <f>IF(Lançamentos!O595="","",Lançamentos!O595)</f>
        <v/>
      </c>
      <c r="P597" s="71" t="str">
        <f>IF(Lançamentos!P595="","",Lançamentos!P595)</f>
        <v/>
      </c>
      <c r="Q597" s="75" t="str">
        <f>IF(Lançamentos!Q595="","",Lançamentos!Q595)</f>
        <v/>
      </c>
      <c r="R597" s="73" t="str">
        <f>IF(Lançamentos!R595="","",Lançamentos!R595)</f>
        <v/>
      </c>
      <c r="S597" s="74" t="str">
        <f>IF(Lançamentos!S595="","",Lançamentos!S595)</f>
        <v/>
      </c>
    </row>
    <row r="598" spans="1:19" ht="24.95" customHeight="1" x14ac:dyDescent="0.25">
      <c r="A598" s="33">
        <v>592</v>
      </c>
      <c r="B598" s="77" t="str">
        <f>IFERROR(E598&amp;"-"&amp;COUNTIF($E$7:E598,E598),"")</f>
        <v>-586</v>
      </c>
      <c r="C598" s="70" t="str">
        <f t="shared" si="9"/>
        <v/>
      </c>
      <c r="D598" s="72" t="str">
        <f>IF(Lançamentos!D596="","",Lançamentos!D596)</f>
        <v/>
      </c>
      <c r="E598" s="73" t="str">
        <f>IF(Lançamentos!E596="","",Lançamentos!E596)</f>
        <v/>
      </c>
      <c r="F598" s="73" t="str">
        <f>IF(Lançamentos!F596="","",Lançamentos!F596)</f>
        <v/>
      </c>
      <c r="G598" s="74" t="str">
        <f>IF(Lançamentos!G596="","",Lançamentos!G596)</f>
        <v/>
      </c>
      <c r="H598" s="74" t="str">
        <f>IF(Lançamentos!H596="","",Lançamentos!H596)</f>
        <v/>
      </c>
      <c r="I598" s="74" t="str">
        <f>IF(Lançamentos!I596="","",Lançamentos!I596)</f>
        <v/>
      </c>
      <c r="J598" s="74" t="str">
        <f>IF(Lançamentos!J596="","",Lançamentos!J596)</f>
        <v/>
      </c>
      <c r="K598" s="74" t="str">
        <f>IF(Lançamentos!K596="","",Lançamentos!K596)</f>
        <v/>
      </c>
      <c r="L598" s="72" t="str">
        <f>IF(Lançamentos!L596="","",Lançamentos!L596)</f>
        <v/>
      </c>
      <c r="M598" s="74" t="str">
        <f>IF(Lançamentos!M596="","",Lançamentos!M596)</f>
        <v/>
      </c>
      <c r="N598" s="72" t="str">
        <f>IF(Lançamentos!N596="","",Lançamentos!N596)</f>
        <v/>
      </c>
      <c r="O598" s="73" t="str">
        <f>IF(Lançamentos!O596="","",Lançamentos!O596)</f>
        <v/>
      </c>
      <c r="P598" s="71" t="str">
        <f>IF(Lançamentos!P596="","",Lançamentos!P596)</f>
        <v/>
      </c>
      <c r="Q598" s="75" t="str">
        <f>IF(Lançamentos!Q596="","",Lançamentos!Q596)</f>
        <v/>
      </c>
      <c r="R598" s="73" t="str">
        <f>IF(Lançamentos!R596="","",Lançamentos!R596)</f>
        <v/>
      </c>
      <c r="S598" s="74" t="str">
        <f>IF(Lançamentos!S596="","",Lançamentos!S596)</f>
        <v/>
      </c>
    </row>
    <row r="599" spans="1:19" ht="24.95" customHeight="1" x14ac:dyDescent="0.25">
      <c r="A599" s="33">
        <v>593</v>
      </c>
      <c r="B599" s="77" t="str">
        <f>IFERROR(E599&amp;"-"&amp;COUNTIF($E$7:E599,E599),"")</f>
        <v>-587</v>
      </c>
      <c r="C599" s="70" t="str">
        <f t="shared" si="9"/>
        <v/>
      </c>
      <c r="D599" s="72" t="str">
        <f>IF(Lançamentos!D597="","",Lançamentos!D597)</f>
        <v/>
      </c>
      <c r="E599" s="73" t="str">
        <f>IF(Lançamentos!E597="","",Lançamentos!E597)</f>
        <v/>
      </c>
      <c r="F599" s="73" t="str">
        <f>IF(Lançamentos!F597="","",Lançamentos!F597)</f>
        <v/>
      </c>
      <c r="G599" s="74" t="str">
        <f>IF(Lançamentos!G597="","",Lançamentos!G597)</f>
        <v/>
      </c>
      <c r="H599" s="74" t="str">
        <f>IF(Lançamentos!H597="","",Lançamentos!H597)</f>
        <v/>
      </c>
      <c r="I599" s="74" t="str">
        <f>IF(Lançamentos!I597="","",Lançamentos!I597)</f>
        <v/>
      </c>
      <c r="J599" s="74" t="str">
        <f>IF(Lançamentos!J597="","",Lançamentos!J597)</f>
        <v/>
      </c>
      <c r="K599" s="74" t="str">
        <f>IF(Lançamentos!K597="","",Lançamentos!K597)</f>
        <v/>
      </c>
      <c r="L599" s="72" t="str">
        <f>IF(Lançamentos!L597="","",Lançamentos!L597)</f>
        <v/>
      </c>
      <c r="M599" s="74" t="str">
        <f>IF(Lançamentos!M597="","",Lançamentos!M597)</f>
        <v/>
      </c>
      <c r="N599" s="72" t="str">
        <f>IF(Lançamentos!N597="","",Lançamentos!N597)</f>
        <v/>
      </c>
      <c r="O599" s="73" t="str">
        <f>IF(Lançamentos!O597="","",Lançamentos!O597)</f>
        <v/>
      </c>
      <c r="P599" s="71" t="str">
        <f>IF(Lançamentos!P597="","",Lançamentos!P597)</f>
        <v/>
      </c>
      <c r="Q599" s="75" t="str">
        <f>IF(Lançamentos!Q597="","",Lançamentos!Q597)</f>
        <v/>
      </c>
      <c r="R599" s="73" t="str">
        <f>IF(Lançamentos!R597="","",Lançamentos!R597)</f>
        <v/>
      </c>
      <c r="S599" s="74" t="str">
        <f>IF(Lançamentos!S597="","",Lançamentos!S597)</f>
        <v/>
      </c>
    </row>
    <row r="600" spans="1:19" ht="24.95" customHeight="1" x14ac:dyDescent="0.25">
      <c r="A600" s="33">
        <v>594</v>
      </c>
      <c r="B600" s="77" t="str">
        <f>IFERROR(E600&amp;"-"&amp;COUNTIF($E$7:E600,E600),"")</f>
        <v>-588</v>
      </c>
      <c r="C600" s="70" t="str">
        <f t="shared" si="9"/>
        <v/>
      </c>
      <c r="D600" s="72" t="str">
        <f>IF(Lançamentos!D598="","",Lançamentos!D598)</f>
        <v/>
      </c>
      <c r="E600" s="73" t="str">
        <f>IF(Lançamentos!E598="","",Lançamentos!E598)</f>
        <v/>
      </c>
      <c r="F600" s="73" t="str">
        <f>IF(Lançamentos!F598="","",Lançamentos!F598)</f>
        <v/>
      </c>
      <c r="G600" s="74" t="str">
        <f>IF(Lançamentos!G598="","",Lançamentos!G598)</f>
        <v/>
      </c>
      <c r="H600" s="74" t="str">
        <f>IF(Lançamentos!H598="","",Lançamentos!H598)</f>
        <v/>
      </c>
      <c r="I600" s="74" t="str">
        <f>IF(Lançamentos!I598="","",Lançamentos!I598)</f>
        <v/>
      </c>
      <c r="J600" s="74" t="str">
        <f>IF(Lançamentos!J598="","",Lançamentos!J598)</f>
        <v/>
      </c>
      <c r="K600" s="74" t="str">
        <f>IF(Lançamentos!K598="","",Lançamentos!K598)</f>
        <v/>
      </c>
      <c r="L600" s="72" t="str">
        <f>IF(Lançamentos!L598="","",Lançamentos!L598)</f>
        <v/>
      </c>
      <c r="M600" s="74" t="str">
        <f>IF(Lançamentos!M598="","",Lançamentos!M598)</f>
        <v/>
      </c>
      <c r="N600" s="72" t="str">
        <f>IF(Lançamentos!N598="","",Lançamentos!N598)</f>
        <v/>
      </c>
      <c r="O600" s="73" t="str">
        <f>IF(Lançamentos!O598="","",Lançamentos!O598)</f>
        <v/>
      </c>
      <c r="P600" s="71" t="str">
        <f>IF(Lançamentos!P598="","",Lançamentos!P598)</f>
        <v/>
      </c>
      <c r="Q600" s="75" t="str">
        <f>IF(Lançamentos!Q598="","",Lançamentos!Q598)</f>
        <v/>
      </c>
      <c r="R600" s="73" t="str">
        <f>IF(Lançamentos!R598="","",Lançamentos!R598)</f>
        <v/>
      </c>
      <c r="S600" s="74" t="str">
        <f>IF(Lançamentos!S598="","",Lançamentos!S598)</f>
        <v/>
      </c>
    </row>
    <row r="601" spans="1:19" ht="24.95" customHeight="1" x14ac:dyDescent="0.25">
      <c r="A601" s="33">
        <v>595</v>
      </c>
      <c r="B601" s="77" t="str">
        <f>IFERROR(E601&amp;"-"&amp;COUNTIF($E$7:E601,E601),"")</f>
        <v>-589</v>
      </c>
      <c r="C601" s="70" t="str">
        <f t="shared" si="9"/>
        <v/>
      </c>
      <c r="D601" s="72" t="str">
        <f>IF(Lançamentos!D599="","",Lançamentos!D599)</f>
        <v/>
      </c>
      <c r="E601" s="73" t="str">
        <f>IF(Lançamentos!E599="","",Lançamentos!E599)</f>
        <v/>
      </c>
      <c r="F601" s="73" t="str">
        <f>IF(Lançamentos!F599="","",Lançamentos!F599)</f>
        <v/>
      </c>
      <c r="G601" s="74" t="str">
        <f>IF(Lançamentos!G599="","",Lançamentos!G599)</f>
        <v/>
      </c>
      <c r="H601" s="74" t="str">
        <f>IF(Lançamentos!H599="","",Lançamentos!H599)</f>
        <v/>
      </c>
      <c r="I601" s="74" t="str">
        <f>IF(Lançamentos!I599="","",Lançamentos!I599)</f>
        <v/>
      </c>
      <c r="J601" s="74" t="str">
        <f>IF(Lançamentos!J599="","",Lançamentos!J599)</f>
        <v/>
      </c>
      <c r="K601" s="74" t="str">
        <f>IF(Lançamentos!K599="","",Lançamentos!K599)</f>
        <v/>
      </c>
      <c r="L601" s="72" t="str">
        <f>IF(Lançamentos!L599="","",Lançamentos!L599)</f>
        <v/>
      </c>
      <c r="M601" s="74" t="str">
        <f>IF(Lançamentos!M599="","",Lançamentos!M599)</f>
        <v/>
      </c>
      <c r="N601" s="72" t="str">
        <f>IF(Lançamentos!N599="","",Lançamentos!N599)</f>
        <v/>
      </c>
      <c r="O601" s="73" t="str">
        <f>IF(Lançamentos!O599="","",Lançamentos!O599)</f>
        <v/>
      </c>
      <c r="P601" s="71" t="str">
        <f>IF(Lançamentos!P599="","",Lançamentos!P599)</f>
        <v/>
      </c>
      <c r="Q601" s="75" t="str">
        <f>IF(Lançamentos!Q599="","",Lançamentos!Q599)</f>
        <v/>
      </c>
      <c r="R601" s="73" t="str">
        <f>IF(Lançamentos!R599="","",Lançamentos!R599)</f>
        <v/>
      </c>
      <c r="S601" s="74" t="str">
        <f>IF(Lançamentos!S599="","",Lançamentos!S599)</f>
        <v/>
      </c>
    </row>
    <row r="602" spans="1:19" ht="24.95" customHeight="1" x14ac:dyDescent="0.25">
      <c r="A602" s="33">
        <v>596</v>
      </c>
      <c r="B602" s="77" t="str">
        <f>IFERROR(E602&amp;"-"&amp;COUNTIF($E$7:E602,E602),"")</f>
        <v>-590</v>
      </c>
      <c r="C602" s="70" t="str">
        <f t="shared" si="9"/>
        <v/>
      </c>
      <c r="D602" s="72" t="str">
        <f>IF(Lançamentos!D600="","",Lançamentos!D600)</f>
        <v/>
      </c>
      <c r="E602" s="73" t="str">
        <f>IF(Lançamentos!E600="","",Lançamentos!E600)</f>
        <v/>
      </c>
      <c r="F602" s="73" t="str">
        <f>IF(Lançamentos!F600="","",Lançamentos!F600)</f>
        <v/>
      </c>
      <c r="G602" s="74" t="str">
        <f>IF(Lançamentos!G600="","",Lançamentos!G600)</f>
        <v/>
      </c>
      <c r="H602" s="74" t="str">
        <f>IF(Lançamentos!H600="","",Lançamentos!H600)</f>
        <v/>
      </c>
      <c r="I602" s="74" t="str">
        <f>IF(Lançamentos!I600="","",Lançamentos!I600)</f>
        <v/>
      </c>
      <c r="J602" s="74" t="str">
        <f>IF(Lançamentos!J600="","",Lançamentos!J600)</f>
        <v/>
      </c>
      <c r="K602" s="74" t="str">
        <f>IF(Lançamentos!K600="","",Lançamentos!K600)</f>
        <v/>
      </c>
      <c r="L602" s="72" t="str">
        <f>IF(Lançamentos!L600="","",Lançamentos!L600)</f>
        <v/>
      </c>
      <c r="M602" s="74" t="str">
        <f>IF(Lançamentos!M600="","",Lançamentos!M600)</f>
        <v/>
      </c>
      <c r="N602" s="72" t="str">
        <f>IF(Lançamentos!N600="","",Lançamentos!N600)</f>
        <v/>
      </c>
      <c r="O602" s="73" t="str">
        <f>IF(Lançamentos!O600="","",Lançamentos!O600)</f>
        <v/>
      </c>
      <c r="P602" s="71" t="str">
        <f>IF(Lançamentos!P600="","",Lançamentos!P600)</f>
        <v/>
      </c>
      <c r="Q602" s="75" t="str">
        <f>IF(Lançamentos!Q600="","",Lançamentos!Q600)</f>
        <v/>
      </c>
      <c r="R602" s="73" t="str">
        <f>IF(Lançamentos!R600="","",Lançamentos!R600)</f>
        <v/>
      </c>
      <c r="S602" s="74" t="str">
        <f>IF(Lançamentos!S600="","",Lançamentos!S600)</f>
        <v/>
      </c>
    </row>
    <row r="603" spans="1:19" ht="24.95" customHeight="1" x14ac:dyDescent="0.25">
      <c r="A603" s="33">
        <v>597</v>
      </c>
      <c r="B603" s="77" t="str">
        <f>IFERROR(E603&amp;"-"&amp;COUNTIF($E$7:E603,E603),"")</f>
        <v>-591</v>
      </c>
      <c r="C603" s="70" t="str">
        <f t="shared" si="9"/>
        <v/>
      </c>
      <c r="D603" s="72" t="str">
        <f>IF(Lançamentos!D601="","",Lançamentos!D601)</f>
        <v/>
      </c>
      <c r="E603" s="73" t="str">
        <f>IF(Lançamentos!E601="","",Lançamentos!E601)</f>
        <v/>
      </c>
      <c r="F603" s="73" t="str">
        <f>IF(Lançamentos!F601="","",Lançamentos!F601)</f>
        <v/>
      </c>
      <c r="G603" s="74" t="str">
        <f>IF(Lançamentos!G601="","",Lançamentos!G601)</f>
        <v/>
      </c>
      <c r="H603" s="74" t="str">
        <f>IF(Lançamentos!H601="","",Lançamentos!H601)</f>
        <v/>
      </c>
      <c r="I603" s="74" t="str">
        <f>IF(Lançamentos!I601="","",Lançamentos!I601)</f>
        <v/>
      </c>
      <c r="J603" s="74" t="str">
        <f>IF(Lançamentos!J601="","",Lançamentos!J601)</f>
        <v/>
      </c>
      <c r="K603" s="74" t="str">
        <f>IF(Lançamentos!K601="","",Lançamentos!K601)</f>
        <v/>
      </c>
      <c r="L603" s="72" t="str">
        <f>IF(Lançamentos!L601="","",Lançamentos!L601)</f>
        <v/>
      </c>
      <c r="M603" s="74" t="str">
        <f>IF(Lançamentos!M601="","",Lançamentos!M601)</f>
        <v/>
      </c>
      <c r="N603" s="72" t="str">
        <f>IF(Lançamentos!N601="","",Lançamentos!N601)</f>
        <v/>
      </c>
      <c r="O603" s="73" t="str">
        <f>IF(Lançamentos!O601="","",Lançamentos!O601)</f>
        <v/>
      </c>
      <c r="P603" s="71" t="str">
        <f>IF(Lançamentos!P601="","",Lançamentos!P601)</f>
        <v/>
      </c>
      <c r="Q603" s="75" t="str">
        <f>IF(Lançamentos!Q601="","",Lançamentos!Q601)</f>
        <v/>
      </c>
      <c r="R603" s="73" t="str">
        <f>IF(Lançamentos!R601="","",Lançamentos!R601)</f>
        <v/>
      </c>
      <c r="S603" s="74" t="str">
        <f>IF(Lançamentos!S601="","",Lançamentos!S601)</f>
        <v/>
      </c>
    </row>
    <row r="604" spans="1:19" ht="24.95" customHeight="1" x14ac:dyDescent="0.25">
      <c r="A604" s="33">
        <v>598</v>
      </c>
      <c r="B604" s="77" t="str">
        <f>IFERROR(E604&amp;"-"&amp;COUNTIF($E$7:E604,E604),"")</f>
        <v>-592</v>
      </c>
      <c r="C604" s="70" t="str">
        <f t="shared" si="9"/>
        <v/>
      </c>
      <c r="D604" s="72" t="str">
        <f>IF(Lançamentos!D602="","",Lançamentos!D602)</f>
        <v/>
      </c>
      <c r="E604" s="73" t="str">
        <f>IF(Lançamentos!E602="","",Lançamentos!E602)</f>
        <v/>
      </c>
      <c r="F604" s="73" t="str">
        <f>IF(Lançamentos!F602="","",Lançamentos!F602)</f>
        <v/>
      </c>
      <c r="G604" s="74" t="str">
        <f>IF(Lançamentos!G602="","",Lançamentos!G602)</f>
        <v/>
      </c>
      <c r="H604" s="74" t="str">
        <f>IF(Lançamentos!H602="","",Lançamentos!H602)</f>
        <v/>
      </c>
      <c r="I604" s="74" t="str">
        <f>IF(Lançamentos!I602="","",Lançamentos!I602)</f>
        <v/>
      </c>
      <c r="J604" s="74" t="str">
        <f>IF(Lançamentos!J602="","",Lançamentos!J602)</f>
        <v/>
      </c>
      <c r="K604" s="74" t="str">
        <f>IF(Lançamentos!K602="","",Lançamentos!K602)</f>
        <v/>
      </c>
      <c r="L604" s="72" t="str">
        <f>IF(Lançamentos!L602="","",Lançamentos!L602)</f>
        <v/>
      </c>
      <c r="M604" s="74" t="str">
        <f>IF(Lançamentos!M602="","",Lançamentos!M602)</f>
        <v/>
      </c>
      <c r="N604" s="72" t="str">
        <f>IF(Lançamentos!N602="","",Lançamentos!N602)</f>
        <v/>
      </c>
      <c r="O604" s="73" t="str">
        <f>IF(Lançamentos!O602="","",Lançamentos!O602)</f>
        <v/>
      </c>
      <c r="P604" s="71" t="str">
        <f>IF(Lançamentos!P602="","",Lançamentos!P602)</f>
        <v/>
      </c>
      <c r="Q604" s="75" t="str">
        <f>IF(Lançamentos!Q602="","",Lançamentos!Q602)</f>
        <v/>
      </c>
      <c r="R604" s="73" t="str">
        <f>IF(Lançamentos!R602="","",Lançamentos!R602)</f>
        <v/>
      </c>
      <c r="S604" s="74" t="str">
        <f>IF(Lançamentos!S602="","",Lançamentos!S602)</f>
        <v/>
      </c>
    </row>
    <row r="605" spans="1:19" ht="24.95" customHeight="1" x14ac:dyDescent="0.25">
      <c r="A605" s="33">
        <v>599</v>
      </c>
      <c r="B605" s="77" t="str">
        <f>IFERROR(E605&amp;"-"&amp;COUNTIF($E$7:E605,E605),"")</f>
        <v>-593</v>
      </c>
      <c r="C605" s="70" t="str">
        <f t="shared" si="9"/>
        <v/>
      </c>
      <c r="D605" s="72" t="str">
        <f>IF(Lançamentos!D603="","",Lançamentos!D603)</f>
        <v/>
      </c>
      <c r="E605" s="73" t="str">
        <f>IF(Lançamentos!E603="","",Lançamentos!E603)</f>
        <v/>
      </c>
      <c r="F605" s="73" t="str">
        <f>IF(Lançamentos!F603="","",Lançamentos!F603)</f>
        <v/>
      </c>
      <c r="G605" s="74" t="str">
        <f>IF(Lançamentos!G603="","",Lançamentos!G603)</f>
        <v/>
      </c>
      <c r="H605" s="74" t="str">
        <f>IF(Lançamentos!H603="","",Lançamentos!H603)</f>
        <v/>
      </c>
      <c r="I605" s="74" t="str">
        <f>IF(Lançamentos!I603="","",Lançamentos!I603)</f>
        <v/>
      </c>
      <c r="J605" s="74" t="str">
        <f>IF(Lançamentos!J603="","",Lançamentos!J603)</f>
        <v/>
      </c>
      <c r="K605" s="74" t="str">
        <f>IF(Lançamentos!K603="","",Lançamentos!K603)</f>
        <v/>
      </c>
      <c r="L605" s="72" t="str">
        <f>IF(Lançamentos!L603="","",Lançamentos!L603)</f>
        <v/>
      </c>
      <c r="M605" s="74" t="str">
        <f>IF(Lançamentos!M603="","",Lançamentos!M603)</f>
        <v/>
      </c>
      <c r="N605" s="72" t="str">
        <f>IF(Lançamentos!N603="","",Lançamentos!N603)</f>
        <v/>
      </c>
      <c r="O605" s="73" t="str">
        <f>IF(Lançamentos!O603="","",Lançamentos!O603)</f>
        <v/>
      </c>
      <c r="P605" s="71" t="str">
        <f>IF(Lançamentos!P603="","",Lançamentos!P603)</f>
        <v/>
      </c>
      <c r="Q605" s="75" t="str">
        <f>IF(Lançamentos!Q603="","",Lançamentos!Q603)</f>
        <v/>
      </c>
      <c r="R605" s="73" t="str">
        <f>IF(Lançamentos!R603="","",Lançamentos!R603)</f>
        <v/>
      </c>
      <c r="S605" s="74" t="str">
        <f>IF(Lançamentos!S603="","",Lançamentos!S603)</f>
        <v/>
      </c>
    </row>
    <row r="606" spans="1:19" ht="24.95" customHeight="1" x14ac:dyDescent="0.25">
      <c r="A606" s="33">
        <v>600</v>
      </c>
      <c r="B606" s="77" t="str">
        <f>IFERROR(E606&amp;"-"&amp;COUNTIF($E$7:E606,E606),"")</f>
        <v>-594</v>
      </c>
      <c r="C606" s="70" t="str">
        <f t="shared" si="9"/>
        <v/>
      </c>
      <c r="D606" s="72" t="str">
        <f>IF(Lançamentos!D604="","",Lançamentos!D604)</f>
        <v/>
      </c>
      <c r="E606" s="73" t="str">
        <f>IF(Lançamentos!E604="","",Lançamentos!E604)</f>
        <v/>
      </c>
      <c r="F606" s="73" t="str">
        <f>IF(Lançamentos!F604="","",Lançamentos!F604)</f>
        <v/>
      </c>
      <c r="G606" s="74" t="str">
        <f>IF(Lançamentos!G604="","",Lançamentos!G604)</f>
        <v/>
      </c>
      <c r="H606" s="74" t="str">
        <f>IF(Lançamentos!H604="","",Lançamentos!H604)</f>
        <v/>
      </c>
      <c r="I606" s="74" t="str">
        <f>IF(Lançamentos!I604="","",Lançamentos!I604)</f>
        <v/>
      </c>
      <c r="J606" s="74" t="str">
        <f>IF(Lançamentos!J604="","",Lançamentos!J604)</f>
        <v/>
      </c>
      <c r="K606" s="74" t="str">
        <f>IF(Lançamentos!K604="","",Lançamentos!K604)</f>
        <v/>
      </c>
      <c r="L606" s="72" t="str">
        <f>IF(Lançamentos!L604="","",Lançamentos!L604)</f>
        <v/>
      </c>
      <c r="M606" s="74" t="str">
        <f>IF(Lançamentos!M604="","",Lançamentos!M604)</f>
        <v/>
      </c>
      <c r="N606" s="72" t="str">
        <f>IF(Lançamentos!N604="","",Lançamentos!N604)</f>
        <v/>
      </c>
      <c r="O606" s="73" t="str">
        <f>IF(Lançamentos!O604="","",Lançamentos!O604)</f>
        <v/>
      </c>
      <c r="P606" s="71" t="str">
        <f>IF(Lançamentos!P604="","",Lançamentos!P604)</f>
        <v/>
      </c>
      <c r="Q606" s="75" t="str">
        <f>IF(Lançamentos!Q604="","",Lançamentos!Q604)</f>
        <v/>
      </c>
      <c r="R606" s="73" t="str">
        <f>IF(Lançamentos!R604="","",Lançamentos!R604)</f>
        <v/>
      </c>
      <c r="S606" s="74" t="str">
        <f>IF(Lançamentos!S604="","",Lançamentos!S604)</f>
        <v/>
      </c>
    </row>
    <row r="607" spans="1:19" ht="24.95" customHeight="1" x14ac:dyDescent="0.25">
      <c r="A607" s="33">
        <v>601</v>
      </c>
      <c r="B607" s="77" t="str">
        <f>IFERROR(E607&amp;"-"&amp;COUNTIF($E$7:E607,E607),"")</f>
        <v>-595</v>
      </c>
      <c r="C607" s="70" t="str">
        <f t="shared" si="9"/>
        <v/>
      </c>
      <c r="D607" s="72" t="str">
        <f>IF(Lançamentos!D605="","",Lançamentos!D605)</f>
        <v/>
      </c>
      <c r="E607" s="73" t="str">
        <f>IF(Lançamentos!E605="","",Lançamentos!E605)</f>
        <v/>
      </c>
      <c r="F607" s="73" t="str">
        <f>IF(Lançamentos!F605="","",Lançamentos!F605)</f>
        <v/>
      </c>
      <c r="G607" s="74" t="str">
        <f>IF(Lançamentos!G605="","",Lançamentos!G605)</f>
        <v/>
      </c>
      <c r="H607" s="74" t="str">
        <f>IF(Lançamentos!H605="","",Lançamentos!H605)</f>
        <v/>
      </c>
      <c r="I607" s="74" t="str">
        <f>IF(Lançamentos!I605="","",Lançamentos!I605)</f>
        <v/>
      </c>
      <c r="J607" s="74" t="str">
        <f>IF(Lançamentos!J605="","",Lançamentos!J605)</f>
        <v/>
      </c>
      <c r="K607" s="74" t="str">
        <f>IF(Lançamentos!K605="","",Lançamentos!K605)</f>
        <v/>
      </c>
      <c r="L607" s="72" t="str">
        <f>IF(Lançamentos!L605="","",Lançamentos!L605)</f>
        <v/>
      </c>
      <c r="M607" s="74" t="str">
        <f>IF(Lançamentos!M605="","",Lançamentos!M605)</f>
        <v/>
      </c>
      <c r="N607" s="72" t="str">
        <f>IF(Lançamentos!N605="","",Lançamentos!N605)</f>
        <v/>
      </c>
      <c r="O607" s="73" t="str">
        <f>IF(Lançamentos!O605="","",Lançamentos!O605)</f>
        <v/>
      </c>
      <c r="P607" s="71" t="str">
        <f>IF(Lançamentos!P605="","",Lançamentos!P605)</f>
        <v/>
      </c>
      <c r="Q607" s="75" t="str">
        <f>IF(Lançamentos!Q605="","",Lançamentos!Q605)</f>
        <v/>
      </c>
      <c r="R607" s="73" t="str">
        <f>IF(Lançamentos!R605="","",Lançamentos!R605)</f>
        <v/>
      </c>
      <c r="S607" s="74" t="str">
        <f>IF(Lançamentos!S605="","",Lançamentos!S605)</f>
        <v/>
      </c>
    </row>
    <row r="608" spans="1:19" ht="24.95" customHeight="1" x14ac:dyDescent="0.25">
      <c r="A608" s="33">
        <v>602</v>
      </c>
      <c r="B608" s="77" t="str">
        <f>IFERROR(E608&amp;"-"&amp;COUNTIF($E$7:E608,E608),"")</f>
        <v>-596</v>
      </c>
      <c r="C608" s="70" t="str">
        <f t="shared" si="9"/>
        <v/>
      </c>
      <c r="D608" s="72" t="str">
        <f>IF(Lançamentos!D606="","",Lançamentos!D606)</f>
        <v/>
      </c>
      <c r="E608" s="73" t="str">
        <f>IF(Lançamentos!E606="","",Lançamentos!E606)</f>
        <v/>
      </c>
      <c r="F608" s="73" t="str">
        <f>IF(Lançamentos!F606="","",Lançamentos!F606)</f>
        <v/>
      </c>
      <c r="G608" s="74" t="str">
        <f>IF(Lançamentos!G606="","",Lançamentos!G606)</f>
        <v/>
      </c>
      <c r="H608" s="74" t="str">
        <f>IF(Lançamentos!H606="","",Lançamentos!H606)</f>
        <v/>
      </c>
      <c r="I608" s="74" t="str">
        <f>IF(Lançamentos!I606="","",Lançamentos!I606)</f>
        <v/>
      </c>
      <c r="J608" s="74" t="str">
        <f>IF(Lançamentos!J606="","",Lançamentos!J606)</f>
        <v/>
      </c>
      <c r="K608" s="74" t="str">
        <f>IF(Lançamentos!K606="","",Lançamentos!K606)</f>
        <v/>
      </c>
      <c r="L608" s="72" t="str">
        <f>IF(Lançamentos!L606="","",Lançamentos!L606)</f>
        <v/>
      </c>
      <c r="M608" s="74" t="str">
        <f>IF(Lançamentos!M606="","",Lançamentos!M606)</f>
        <v/>
      </c>
      <c r="N608" s="72" t="str">
        <f>IF(Lançamentos!N606="","",Lançamentos!N606)</f>
        <v/>
      </c>
      <c r="O608" s="73" t="str">
        <f>IF(Lançamentos!O606="","",Lançamentos!O606)</f>
        <v/>
      </c>
      <c r="P608" s="71" t="str">
        <f>IF(Lançamentos!P606="","",Lançamentos!P606)</f>
        <v/>
      </c>
      <c r="Q608" s="75" t="str">
        <f>IF(Lançamentos!Q606="","",Lançamentos!Q606)</f>
        <v/>
      </c>
      <c r="R608" s="73" t="str">
        <f>IF(Lançamentos!R606="","",Lançamentos!R606)</f>
        <v/>
      </c>
      <c r="S608" s="74" t="str">
        <f>IF(Lançamentos!S606="","",Lançamentos!S606)</f>
        <v/>
      </c>
    </row>
    <row r="609" spans="1:19" ht="24.95" customHeight="1" x14ac:dyDescent="0.25">
      <c r="A609" s="33">
        <v>603</v>
      </c>
      <c r="B609" s="77" t="str">
        <f>IFERROR(E609&amp;"-"&amp;COUNTIF($E$7:E609,E609),"")</f>
        <v>-597</v>
      </c>
      <c r="C609" s="70" t="str">
        <f t="shared" si="9"/>
        <v/>
      </c>
      <c r="D609" s="72" t="str">
        <f>IF(Lançamentos!D607="","",Lançamentos!D607)</f>
        <v/>
      </c>
      <c r="E609" s="73" t="str">
        <f>IF(Lançamentos!E607="","",Lançamentos!E607)</f>
        <v/>
      </c>
      <c r="F609" s="73" t="str">
        <f>IF(Lançamentos!F607="","",Lançamentos!F607)</f>
        <v/>
      </c>
      <c r="G609" s="74" t="str">
        <f>IF(Lançamentos!G607="","",Lançamentos!G607)</f>
        <v/>
      </c>
      <c r="H609" s="74" t="str">
        <f>IF(Lançamentos!H607="","",Lançamentos!H607)</f>
        <v/>
      </c>
      <c r="I609" s="74" t="str">
        <f>IF(Lançamentos!I607="","",Lançamentos!I607)</f>
        <v/>
      </c>
      <c r="J609" s="74" t="str">
        <f>IF(Lançamentos!J607="","",Lançamentos!J607)</f>
        <v/>
      </c>
      <c r="K609" s="74" t="str">
        <f>IF(Lançamentos!K607="","",Lançamentos!K607)</f>
        <v/>
      </c>
      <c r="L609" s="72" t="str">
        <f>IF(Lançamentos!L607="","",Lançamentos!L607)</f>
        <v/>
      </c>
      <c r="M609" s="74" t="str">
        <f>IF(Lançamentos!M607="","",Lançamentos!M607)</f>
        <v/>
      </c>
      <c r="N609" s="72" t="str">
        <f>IF(Lançamentos!N607="","",Lançamentos!N607)</f>
        <v/>
      </c>
      <c r="O609" s="73" t="str">
        <f>IF(Lançamentos!O607="","",Lançamentos!O607)</f>
        <v/>
      </c>
      <c r="P609" s="71" t="str">
        <f>IF(Lançamentos!P607="","",Lançamentos!P607)</f>
        <v/>
      </c>
      <c r="Q609" s="75" t="str">
        <f>IF(Lançamentos!Q607="","",Lançamentos!Q607)</f>
        <v/>
      </c>
      <c r="R609" s="73" t="str">
        <f>IF(Lançamentos!R607="","",Lançamentos!R607)</f>
        <v/>
      </c>
      <c r="S609" s="74" t="str">
        <f>IF(Lançamentos!S607="","",Lançamentos!S607)</f>
        <v/>
      </c>
    </row>
    <row r="610" spans="1:19" ht="24.95" customHeight="1" x14ac:dyDescent="0.25">
      <c r="A610" s="33">
        <v>604</v>
      </c>
      <c r="B610" s="77" t="str">
        <f>IFERROR(E610&amp;"-"&amp;COUNTIF($E$7:E610,E610),"")</f>
        <v>-598</v>
      </c>
      <c r="C610" s="70" t="str">
        <f t="shared" si="9"/>
        <v/>
      </c>
      <c r="D610" s="72" t="str">
        <f>IF(Lançamentos!D608="","",Lançamentos!D608)</f>
        <v/>
      </c>
      <c r="E610" s="73" t="str">
        <f>IF(Lançamentos!E608="","",Lançamentos!E608)</f>
        <v/>
      </c>
      <c r="F610" s="73" t="str">
        <f>IF(Lançamentos!F608="","",Lançamentos!F608)</f>
        <v/>
      </c>
      <c r="G610" s="74" t="str">
        <f>IF(Lançamentos!G608="","",Lançamentos!G608)</f>
        <v/>
      </c>
      <c r="H610" s="74" t="str">
        <f>IF(Lançamentos!H608="","",Lançamentos!H608)</f>
        <v/>
      </c>
      <c r="I610" s="74" t="str">
        <f>IF(Lançamentos!I608="","",Lançamentos!I608)</f>
        <v/>
      </c>
      <c r="J610" s="74" t="str">
        <f>IF(Lançamentos!J608="","",Lançamentos!J608)</f>
        <v/>
      </c>
      <c r="K610" s="74" t="str">
        <f>IF(Lançamentos!K608="","",Lançamentos!K608)</f>
        <v/>
      </c>
      <c r="L610" s="72" t="str">
        <f>IF(Lançamentos!L608="","",Lançamentos!L608)</f>
        <v/>
      </c>
      <c r="M610" s="74" t="str">
        <f>IF(Lançamentos!M608="","",Lançamentos!M608)</f>
        <v/>
      </c>
      <c r="N610" s="72" t="str">
        <f>IF(Lançamentos!N608="","",Lançamentos!N608)</f>
        <v/>
      </c>
      <c r="O610" s="73" t="str">
        <f>IF(Lançamentos!O608="","",Lançamentos!O608)</f>
        <v/>
      </c>
      <c r="P610" s="71" t="str">
        <f>IF(Lançamentos!P608="","",Lançamentos!P608)</f>
        <v/>
      </c>
      <c r="Q610" s="75" t="str">
        <f>IF(Lançamentos!Q608="","",Lançamentos!Q608)</f>
        <v/>
      </c>
      <c r="R610" s="73" t="str">
        <f>IF(Lançamentos!R608="","",Lançamentos!R608)</f>
        <v/>
      </c>
      <c r="S610" s="74" t="str">
        <f>IF(Lançamentos!S608="","",Lançamentos!S608)</f>
        <v/>
      </c>
    </row>
    <row r="611" spans="1:19" ht="24.95" customHeight="1" x14ac:dyDescent="0.25">
      <c r="A611" s="33">
        <v>605</v>
      </c>
      <c r="B611" s="77" t="str">
        <f>IFERROR(E611&amp;"-"&amp;COUNTIF($E$7:E611,E611),"")</f>
        <v>-599</v>
      </c>
      <c r="C611" s="70" t="str">
        <f t="shared" si="9"/>
        <v/>
      </c>
      <c r="D611" s="72" t="str">
        <f>IF(Lançamentos!D609="","",Lançamentos!D609)</f>
        <v/>
      </c>
      <c r="E611" s="73" t="str">
        <f>IF(Lançamentos!E609="","",Lançamentos!E609)</f>
        <v/>
      </c>
      <c r="F611" s="73" t="str">
        <f>IF(Lançamentos!F609="","",Lançamentos!F609)</f>
        <v/>
      </c>
      <c r="G611" s="74" t="str">
        <f>IF(Lançamentos!G609="","",Lançamentos!G609)</f>
        <v/>
      </c>
      <c r="H611" s="74" t="str">
        <f>IF(Lançamentos!H609="","",Lançamentos!H609)</f>
        <v/>
      </c>
      <c r="I611" s="74" t="str">
        <f>IF(Lançamentos!I609="","",Lançamentos!I609)</f>
        <v/>
      </c>
      <c r="J611" s="74" t="str">
        <f>IF(Lançamentos!J609="","",Lançamentos!J609)</f>
        <v/>
      </c>
      <c r="K611" s="74" t="str">
        <f>IF(Lançamentos!K609="","",Lançamentos!K609)</f>
        <v/>
      </c>
      <c r="L611" s="72" t="str">
        <f>IF(Lançamentos!L609="","",Lançamentos!L609)</f>
        <v/>
      </c>
      <c r="M611" s="74" t="str">
        <f>IF(Lançamentos!M609="","",Lançamentos!M609)</f>
        <v/>
      </c>
      <c r="N611" s="72" t="str">
        <f>IF(Lançamentos!N609="","",Lançamentos!N609)</f>
        <v/>
      </c>
      <c r="O611" s="73" t="str">
        <f>IF(Lançamentos!O609="","",Lançamentos!O609)</f>
        <v/>
      </c>
      <c r="P611" s="71" t="str">
        <f>IF(Lançamentos!P609="","",Lançamentos!P609)</f>
        <v/>
      </c>
      <c r="Q611" s="75" t="str">
        <f>IF(Lançamentos!Q609="","",Lançamentos!Q609)</f>
        <v/>
      </c>
      <c r="R611" s="73" t="str">
        <f>IF(Lançamentos!R609="","",Lançamentos!R609)</f>
        <v/>
      </c>
      <c r="S611" s="74" t="str">
        <f>IF(Lançamentos!S609="","",Lançamentos!S609)</f>
        <v/>
      </c>
    </row>
    <row r="612" spans="1:19" ht="24.95" customHeight="1" x14ac:dyDescent="0.25">
      <c r="A612" s="33">
        <v>606</v>
      </c>
      <c r="B612" s="77" t="str">
        <f>IFERROR(E612&amp;"-"&amp;COUNTIF($E$7:E612,E612),"")</f>
        <v>-600</v>
      </c>
      <c r="C612" s="70" t="str">
        <f t="shared" si="9"/>
        <v/>
      </c>
      <c r="D612" s="72" t="str">
        <f>IF(Lançamentos!D610="","",Lançamentos!D610)</f>
        <v/>
      </c>
      <c r="E612" s="73" t="str">
        <f>IF(Lançamentos!E610="","",Lançamentos!E610)</f>
        <v/>
      </c>
      <c r="F612" s="73" t="str">
        <f>IF(Lançamentos!F610="","",Lançamentos!F610)</f>
        <v/>
      </c>
      <c r="G612" s="74" t="str">
        <f>IF(Lançamentos!G610="","",Lançamentos!G610)</f>
        <v/>
      </c>
      <c r="H612" s="74" t="str">
        <f>IF(Lançamentos!H610="","",Lançamentos!H610)</f>
        <v/>
      </c>
      <c r="I612" s="74" t="str">
        <f>IF(Lançamentos!I610="","",Lançamentos!I610)</f>
        <v/>
      </c>
      <c r="J612" s="74" t="str">
        <f>IF(Lançamentos!J610="","",Lançamentos!J610)</f>
        <v/>
      </c>
      <c r="K612" s="74" t="str">
        <f>IF(Lançamentos!K610="","",Lançamentos!K610)</f>
        <v/>
      </c>
      <c r="L612" s="72" t="str">
        <f>IF(Lançamentos!L610="","",Lançamentos!L610)</f>
        <v/>
      </c>
      <c r="M612" s="74" t="str">
        <f>IF(Lançamentos!M610="","",Lançamentos!M610)</f>
        <v/>
      </c>
      <c r="N612" s="72" t="str">
        <f>IF(Lançamentos!N610="","",Lançamentos!N610)</f>
        <v/>
      </c>
      <c r="O612" s="73" t="str">
        <f>IF(Lançamentos!O610="","",Lançamentos!O610)</f>
        <v/>
      </c>
      <c r="P612" s="71" t="str">
        <f>IF(Lançamentos!P610="","",Lançamentos!P610)</f>
        <v/>
      </c>
      <c r="Q612" s="75" t="str">
        <f>IF(Lançamentos!Q610="","",Lançamentos!Q610)</f>
        <v/>
      </c>
      <c r="R612" s="73" t="str">
        <f>IF(Lançamentos!R610="","",Lançamentos!R610)</f>
        <v/>
      </c>
      <c r="S612" s="74" t="str">
        <f>IF(Lançamentos!S610="","",Lançamentos!S610)</f>
        <v/>
      </c>
    </row>
    <row r="613" spans="1:19" ht="24.95" customHeight="1" x14ac:dyDescent="0.25">
      <c r="A613" s="33">
        <v>607</v>
      </c>
      <c r="B613" s="77" t="str">
        <f>IFERROR(E613&amp;"-"&amp;COUNTIF($E$7:E613,E613),"")</f>
        <v>-601</v>
      </c>
      <c r="C613" s="70" t="str">
        <f t="shared" si="9"/>
        <v/>
      </c>
      <c r="D613" s="72" t="str">
        <f>IF(Lançamentos!D611="","",Lançamentos!D611)</f>
        <v/>
      </c>
      <c r="E613" s="73" t="str">
        <f>IF(Lançamentos!E611="","",Lançamentos!E611)</f>
        <v/>
      </c>
      <c r="F613" s="73" t="str">
        <f>IF(Lançamentos!F611="","",Lançamentos!F611)</f>
        <v/>
      </c>
      <c r="G613" s="74" t="str">
        <f>IF(Lançamentos!G611="","",Lançamentos!G611)</f>
        <v/>
      </c>
      <c r="H613" s="74" t="str">
        <f>IF(Lançamentos!H611="","",Lançamentos!H611)</f>
        <v/>
      </c>
      <c r="I613" s="74" t="str">
        <f>IF(Lançamentos!I611="","",Lançamentos!I611)</f>
        <v/>
      </c>
      <c r="J613" s="74" t="str">
        <f>IF(Lançamentos!J611="","",Lançamentos!J611)</f>
        <v/>
      </c>
      <c r="K613" s="74" t="str">
        <f>IF(Lançamentos!K611="","",Lançamentos!K611)</f>
        <v/>
      </c>
      <c r="L613" s="72" t="str">
        <f>IF(Lançamentos!L611="","",Lançamentos!L611)</f>
        <v/>
      </c>
      <c r="M613" s="74" t="str">
        <f>IF(Lançamentos!M611="","",Lançamentos!M611)</f>
        <v/>
      </c>
      <c r="N613" s="72" t="str">
        <f>IF(Lançamentos!N611="","",Lançamentos!N611)</f>
        <v/>
      </c>
      <c r="O613" s="73" t="str">
        <f>IF(Lançamentos!O611="","",Lançamentos!O611)</f>
        <v/>
      </c>
      <c r="P613" s="71" t="str">
        <f>IF(Lançamentos!P611="","",Lançamentos!P611)</f>
        <v/>
      </c>
      <c r="Q613" s="75" t="str">
        <f>IF(Lançamentos!Q611="","",Lançamentos!Q611)</f>
        <v/>
      </c>
      <c r="R613" s="73" t="str">
        <f>IF(Lançamentos!R611="","",Lançamentos!R611)</f>
        <v/>
      </c>
      <c r="S613" s="74" t="str">
        <f>IF(Lançamentos!S611="","",Lançamentos!S611)</f>
        <v/>
      </c>
    </row>
    <row r="614" spans="1:19" ht="24.95" customHeight="1" x14ac:dyDescent="0.25">
      <c r="A614" s="33">
        <v>608</v>
      </c>
      <c r="B614" s="77" t="str">
        <f>IFERROR(E614&amp;"-"&amp;COUNTIF($E$7:E614,E614),"")</f>
        <v>-602</v>
      </c>
      <c r="C614" s="70" t="str">
        <f t="shared" si="9"/>
        <v/>
      </c>
      <c r="D614" s="72" t="str">
        <f>IF(Lançamentos!D612="","",Lançamentos!D612)</f>
        <v/>
      </c>
      <c r="E614" s="73" t="str">
        <f>IF(Lançamentos!E612="","",Lançamentos!E612)</f>
        <v/>
      </c>
      <c r="F614" s="73" t="str">
        <f>IF(Lançamentos!F612="","",Lançamentos!F612)</f>
        <v/>
      </c>
      <c r="G614" s="74" t="str">
        <f>IF(Lançamentos!G612="","",Lançamentos!G612)</f>
        <v/>
      </c>
      <c r="H614" s="74" t="str">
        <f>IF(Lançamentos!H612="","",Lançamentos!H612)</f>
        <v/>
      </c>
      <c r="I614" s="74" t="str">
        <f>IF(Lançamentos!I612="","",Lançamentos!I612)</f>
        <v/>
      </c>
      <c r="J614" s="74" t="str">
        <f>IF(Lançamentos!J612="","",Lançamentos!J612)</f>
        <v/>
      </c>
      <c r="K614" s="74" t="str">
        <f>IF(Lançamentos!K612="","",Lançamentos!K612)</f>
        <v/>
      </c>
      <c r="L614" s="72" t="str">
        <f>IF(Lançamentos!L612="","",Lançamentos!L612)</f>
        <v/>
      </c>
      <c r="M614" s="74" t="str">
        <f>IF(Lançamentos!M612="","",Lançamentos!M612)</f>
        <v/>
      </c>
      <c r="N614" s="72" t="str">
        <f>IF(Lançamentos!N612="","",Lançamentos!N612)</f>
        <v/>
      </c>
      <c r="O614" s="73" t="str">
        <f>IF(Lançamentos!O612="","",Lançamentos!O612)</f>
        <v/>
      </c>
      <c r="P614" s="71" t="str">
        <f>IF(Lançamentos!P612="","",Lançamentos!P612)</f>
        <v/>
      </c>
      <c r="Q614" s="75" t="str">
        <f>IF(Lançamentos!Q612="","",Lançamentos!Q612)</f>
        <v/>
      </c>
      <c r="R614" s="73" t="str">
        <f>IF(Lançamentos!R612="","",Lançamentos!R612)</f>
        <v/>
      </c>
      <c r="S614" s="74" t="str">
        <f>IF(Lançamentos!S612="","",Lançamentos!S612)</f>
        <v/>
      </c>
    </row>
    <row r="615" spans="1:19" ht="24.95" customHeight="1" x14ac:dyDescent="0.25">
      <c r="A615" s="33">
        <v>609</v>
      </c>
      <c r="B615" s="77" t="str">
        <f>IFERROR(E615&amp;"-"&amp;COUNTIF($E$7:E615,E615),"")</f>
        <v>-603</v>
      </c>
      <c r="C615" s="70" t="str">
        <f t="shared" si="9"/>
        <v/>
      </c>
      <c r="D615" s="72" t="str">
        <f>IF(Lançamentos!D613="","",Lançamentos!D613)</f>
        <v/>
      </c>
      <c r="E615" s="73" t="str">
        <f>IF(Lançamentos!E613="","",Lançamentos!E613)</f>
        <v/>
      </c>
      <c r="F615" s="73" t="str">
        <f>IF(Lançamentos!F613="","",Lançamentos!F613)</f>
        <v/>
      </c>
      <c r="G615" s="74" t="str">
        <f>IF(Lançamentos!G613="","",Lançamentos!G613)</f>
        <v/>
      </c>
      <c r="H615" s="74" t="str">
        <f>IF(Lançamentos!H613="","",Lançamentos!H613)</f>
        <v/>
      </c>
      <c r="I615" s="74" t="str">
        <f>IF(Lançamentos!I613="","",Lançamentos!I613)</f>
        <v/>
      </c>
      <c r="J615" s="74" t="str">
        <f>IF(Lançamentos!J613="","",Lançamentos!J613)</f>
        <v/>
      </c>
      <c r="K615" s="74" t="str">
        <f>IF(Lançamentos!K613="","",Lançamentos!K613)</f>
        <v/>
      </c>
      <c r="L615" s="72" t="str">
        <f>IF(Lançamentos!L613="","",Lançamentos!L613)</f>
        <v/>
      </c>
      <c r="M615" s="74" t="str">
        <f>IF(Lançamentos!M613="","",Lançamentos!M613)</f>
        <v/>
      </c>
      <c r="N615" s="72" t="str">
        <f>IF(Lançamentos!N613="","",Lançamentos!N613)</f>
        <v/>
      </c>
      <c r="O615" s="73" t="str">
        <f>IF(Lançamentos!O613="","",Lançamentos!O613)</f>
        <v/>
      </c>
      <c r="P615" s="71" t="str">
        <f>IF(Lançamentos!P613="","",Lançamentos!P613)</f>
        <v/>
      </c>
      <c r="Q615" s="75" t="str">
        <f>IF(Lançamentos!Q613="","",Lançamentos!Q613)</f>
        <v/>
      </c>
      <c r="R615" s="73" t="str">
        <f>IF(Lançamentos!R613="","",Lançamentos!R613)</f>
        <v/>
      </c>
      <c r="S615" s="74" t="str">
        <f>IF(Lançamentos!S613="","",Lançamentos!S613)</f>
        <v/>
      </c>
    </row>
    <row r="616" spans="1:19" ht="24.95" customHeight="1" x14ac:dyDescent="0.25">
      <c r="A616" s="33">
        <v>610</v>
      </c>
      <c r="B616" s="77" t="str">
        <f>IFERROR(E616&amp;"-"&amp;COUNTIF($E$7:E616,E616),"")</f>
        <v>-604</v>
      </c>
      <c r="C616" s="70" t="str">
        <f t="shared" si="9"/>
        <v/>
      </c>
      <c r="D616" s="72" t="str">
        <f>IF(Lançamentos!D614="","",Lançamentos!D614)</f>
        <v/>
      </c>
      <c r="E616" s="73" t="str">
        <f>IF(Lançamentos!E614="","",Lançamentos!E614)</f>
        <v/>
      </c>
      <c r="F616" s="73" t="str">
        <f>IF(Lançamentos!F614="","",Lançamentos!F614)</f>
        <v/>
      </c>
      <c r="G616" s="74" t="str">
        <f>IF(Lançamentos!G614="","",Lançamentos!G614)</f>
        <v/>
      </c>
      <c r="H616" s="74" t="str">
        <f>IF(Lançamentos!H614="","",Lançamentos!H614)</f>
        <v/>
      </c>
      <c r="I616" s="74" t="str">
        <f>IF(Lançamentos!I614="","",Lançamentos!I614)</f>
        <v/>
      </c>
      <c r="J616" s="74" t="str">
        <f>IF(Lançamentos!J614="","",Lançamentos!J614)</f>
        <v/>
      </c>
      <c r="K616" s="74" t="str">
        <f>IF(Lançamentos!K614="","",Lançamentos!K614)</f>
        <v/>
      </c>
      <c r="L616" s="72" t="str">
        <f>IF(Lançamentos!L614="","",Lançamentos!L614)</f>
        <v/>
      </c>
      <c r="M616" s="74" t="str">
        <f>IF(Lançamentos!M614="","",Lançamentos!M614)</f>
        <v/>
      </c>
      <c r="N616" s="72" t="str">
        <f>IF(Lançamentos!N614="","",Lançamentos!N614)</f>
        <v/>
      </c>
      <c r="O616" s="73" t="str">
        <f>IF(Lançamentos!O614="","",Lançamentos!O614)</f>
        <v/>
      </c>
      <c r="P616" s="71" t="str">
        <f>IF(Lançamentos!P614="","",Lançamentos!P614)</f>
        <v/>
      </c>
      <c r="Q616" s="75" t="str">
        <f>IF(Lançamentos!Q614="","",Lançamentos!Q614)</f>
        <v/>
      </c>
      <c r="R616" s="73" t="str">
        <f>IF(Lançamentos!R614="","",Lançamentos!R614)</f>
        <v/>
      </c>
      <c r="S616" s="74" t="str">
        <f>IF(Lançamentos!S614="","",Lançamentos!S614)</f>
        <v/>
      </c>
    </row>
    <row r="617" spans="1:19" ht="24.95" customHeight="1" x14ac:dyDescent="0.25">
      <c r="A617" s="33">
        <v>611</v>
      </c>
      <c r="B617" s="77" t="str">
        <f>IFERROR(E617&amp;"-"&amp;COUNTIF($E$7:E617,E617),"")</f>
        <v>-605</v>
      </c>
      <c r="C617" s="70" t="str">
        <f t="shared" si="9"/>
        <v/>
      </c>
      <c r="D617" s="72" t="str">
        <f>IF(Lançamentos!D615="","",Lançamentos!D615)</f>
        <v/>
      </c>
      <c r="E617" s="73" t="str">
        <f>IF(Lançamentos!E615="","",Lançamentos!E615)</f>
        <v/>
      </c>
      <c r="F617" s="73" t="str">
        <f>IF(Lançamentos!F615="","",Lançamentos!F615)</f>
        <v/>
      </c>
      <c r="G617" s="74" t="str">
        <f>IF(Lançamentos!G615="","",Lançamentos!G615)</f>
        <v/>
      </c>
      <c r="H617" s="74" t="str">
        <f>IF(Lançamentos!H615="","",Lançamentos!H615)</f>
        <v/>
      </c>
      <c r="I617" s="74" t="str">
        <f>IF(Lançamentos!I615="","",Lançamentos!I615)</f>
        <v/>
      </c>
      <c r="J617" s="74" t="str">
        <f>IF(Lançamentos!J615="","",Lançamentos!J615)</f>
        <v/>
      </c>
      <c r="K617" s="74" t="str">
        <f>IF(Lançamentos!K615="","",Lançamentos!K615)</f>
        <v/>
      </c>
      <c r="L617" s="72" t="str">
        <f>IF(Lançamentos!L615="","",Lançamentos!L615)</f>
        <v/>
      </c>
      <c r="M617" s="74" t="str">
        <f>IF(Lançamentos!M615="","",Lançamentos!M615)</f>
        <v/>
      </c>
      <c r="N617" s="72" t="str">
        <f>IF(Lançamentos!N615="","",Lançamentos!N615)</f>
        <v/>
      </c>
      <c r="O617" s="73" t="str">
        <f>IF(Lançamentos!O615="","",Lançamentos!O615)</f>
        <v/>
      </c>
      <c r="P617" s="71" t="str">
        <f>IF(Lançamentos!P615="","",Lançamentos!P615)</f>
        <v/>
      </c>
      <c r="Q617" s="75" t="str">
        <f>IF(Lançamentos!Q615="","",Lançamentos!Q615)</f>
        <v/>
      </c>
      <c r="R617" s="73" t="str">
        <f>IF(Lançamentos!R615="","",Lançamentos!R615)</f>
        <v/>
      </c>
      <c r="S617" s="74" t="str">
        <f>IF(Lançamentos!S615="","",Lançamentos!S615)</f>
        <v/>
      </c>
    </row>
    <row r="618" spans="1:19" ht="24.95" customHeight="1" x14ac:dyDescent="0.25">
      <c r="A618" s="33">
        <v>612</v>
      </c>
      <c r="B618" s="77" t="str">
        <f>IFERROR(E618&amp;"-"&amp;COUNTIF($E$7:E618,E618),"")</f>
        <v>-606</v>
      </c>
      <c r="C618" s="70" t="str">
        <f t="shared" si="9"/>
        <v/>
      </c>
      <c r="D618" s="72" t="str">
        <f>IF(Lançamentos!D616="","",Lançamentos!D616)</f>
        <v/>
      </c>
      <c r="E618" s="73" t="str">
        <f>IF(Lançamentos!E616="","",Lançamentos!E616)</f>
        <v/>
      </c>
      <c r="F618" s="73" t="str">
        <f>IF(Lançamentos!F616="","",Lançamentos!F616)</f>
        <v/>
      </c>
      <c r="G618" s="74" t="str">
        <f>IF(Lançamentos!G616="","",Lançamentos!G616)</f>
        <v/>
      </c>
      <c r="H618" s="74" t="str">
        <f>IF(Lançamentos!H616="","",Lançamentos!H616)</f>
        <v/>
      </c>
      <c r="I618" s="74" t="str">
        <f>IF(Lançamentos!I616="","",Lançamentos!I616)</f>
        <v/>
      </c>
      <c r="J618" s="74" t="str">
        <f>IF(Lançamentos!J616="","",Lançamentos!J616)</f>
        <v/>
      </c>
      <c r="K618" s="74" t="str">
        <f>IF(Lançamentos!K616="","",Lançamentos!K616)</f>
        <v/>
      </c>
      <c r="L618" s="72" t="str">
        <f>IF(Lançamentos!L616="","",Lançamentos!L616)</f>
        <v/>
      </c>
      <c r="M618" s="74" t="str">
        <f>IF(Lançamentos!M616="","",Lançamentos!M616)</f>
        <v/>
      </c>
      <c r="N618" s="72" t="str">
        <f>IF(Lançamentos!N616="","",Lançamentos!N616)</f>
        <v/>
      </c>
      <c r="O618" s="73" t="str">
        <f>IF(Lançamentos!O616="","",Lançamentos!O616)</f>
        <v/>
      </c>
      <c r="P618" s="71" t="str">
        <f>IF(Lançamentos!P616="","",Lançamentos!P616)</f>
        <v/>
      </c>
      <c r="Q618" s="75" t="str">
        <f>IF(Lançamentos!Q616="","",Lançamentos!Q616)</f>
        <v/>
      </c>
      <c r="R618" s="73" t="str">
        <f>IF(Lançamentos!R616="","",Lançamentos!R616)</f>
        <v/>
      </c>
      <c r="S618" s="74" t="str">
        <f>IF(Lançamentos!S616="","",Lançamentos!S616)</f>
        <v/>
      </c>
    </row>
    <row r="619" spans="1:19" ht="24.95" customHeight="1" x14ac:dyDescent="0.25">
      <c r="A619" s="33">
        <v>613</v>
      </c>
      <c r="B619" s="77" t="str">
        <f>IFERROR(E619&amp;"-"&amp;COUNTIF($E$7:E619,E619),"")</f>
        <v>-607</v>
      </c>
      <c r="C619" s="70" t="str">
        <f t="shared" si="9"/>
        <v/>
      </c>
      <c r="D619" s="72" t="str">
        <f>IF(Lançamentos!D617="","",Lançamentos!D617)</f>
        <v/>
      </c>
      <c r="E619" s="73" t="str">
        <f>IF(Lançamentos!E617="","",Lançamentos!E617)</f>
        <v/>
      </c>
      <c r="F619" s="73" t="str">
        <f>IF(Lançamentos!F617="","",Lançamentos!F617)</f>
        <v/>
      </c>
      <c r="G619" s="74" t="str">
        <f>IF(Lançamentos!G617="","",Lançamentos!G617)</f>
        <v/>
      </c>
      <c r="H619" s="74" t="str">
        <f>IF(Lançamentos!H617="","",Lançamentos!H617)</f>
        <v/>
      </c>
      <c r="I619" s="74" t="str">
        <f>IF(Lançamentos!I617="","",Lançamentos!I617)</f>
        <v/>
      </c>
      <c r="J619" s="74" t="str">
        <f>IF(Lançamentos!J617="","",Lançamentos!J617)</f>
        <v/>
      </c>
      <c r="K619" s="74" t="str">
        <f>IF(Lançamentos!K617="","",Lançamentos!K617)</f>
        <v/>
      </c>
      <c r="L619" s="72" t="str">
        <f>IF(Lançamentos!L617="","",Lançamentos!L617)</f>
        <v/>
      </c>
      <c r="M619" s="74" t="str">
        <f>IF(Lançamentos!M617="","",Lançamentos!M617)</f>
        <v/>
      </c>
      <c r="N619" s="72" t="str">
        <f>IF(Lançamentos!N617="","",Lançamentos!N617)</f>
        <v/>
      </c>
      <c r="O619" s="73" t="str">
        <f>IF(Lançamentos!O617="","",Lançamentos!O617)</f>
        <v/>
      </c>
      <c r="P619" s="71" t="str">
        <f>IF(Lançamentos!P617="","",Lançamentos!P617)</f>
        <v/>
      </c>
      <c r="Q619" s="75" t="str">
        <f>IF(Lançamentos!Q617="","",Lançamentos!Q617)</f>
        <v/>
      </c>
      <c r="R619" s="73" t="str">
        <f>IF(Lançamentos!R617="","",Lançamentos!R617)</f>
        <v/>
      </c>
      <c r="S619" s="74" t="str">
        <f>IF(Lançamentos!S617="","",Lançamentos!S617)</f>
        <v/>
      </c>
    </row>
    <row r="620" spans="1:19" ht="24.95" customHeight="1" x14ac:dyDescent="0.25">
      <c r="A620" s="33">
        <v>614</v>
      </c>
      <c r="B620" s="77" t="str">
        <f>IFERROR(E620&amp;"-"&amp;COUNTIF($E$7:E620,E620),"")</f>
        <v>-608</v>
      </c>
      <c r="C620" s="70" t="str">
        <f t="shared" si="9"/>
        <v/>
      </c>
      <c r="D620" s="72" t="str">
        <f>IF(Lançamentos!D618="","",Lançamentos!D618)</f>
        <v/>
      </c>
      <c r="E620" s="73" t="str">
        <f>IF(Lançamentos!E618="","",Lançamentos!E618)</f>
        <v/>
      </c>
      <c r="F620" s="73" t="str">
        <f>IF(Lançamentos!F618="","",Lançamentos!F618)</f>
        <v/>
      </c>
      <c r="G620" s="74" t="str">
        <f>IF(Lançamentos!G618="","",Lançamentos!G618)</f>
        <v/>
      </c>
      <c r="H620" s="74" t="str">
        <f>IF(Lançamentos!H618="","",Lançamentos!H618)</f>
        <v/>
      </c>
      <c r="I620" s="74" t="str">
        <f>IF(Lançamentos!I618="","",Lançamentos!I618)</f>
        <v/>
      </c>
      <c r="J620" s="74" t="str">
        <f>IF(Lançamentos!J618="","",Lançamentos!J618)</f>
        <v/>
      </c>
      <c r="K620" s="74" t="str">
        <f>IF(Lançamentos!K618="","",Lançamentos!K618)</f>
        <v/>
      </c>
      <c r="L620" s="72" t="str">
        <f>IF(Lançamentos!L618="","",Lançamentos!L618)</f>
        <v/>
      </c>
      <c r="M620" s="74" t="str">
        <f>IF(Lançamentos!M618="","",Lançamentos!M618)</f>
        <v/>
      </c>
      <c r="N620" s="72" t="str">
        <f>IF(Lançamentos!N618="","",Lançamentos!N618)</f>
        <v/>
      </c>
      <c r="O620" s="73" t="str">
        <f>IF(Lançamentos!O618="","",Lançamentos!O618)</f>
        <v/>
      </c>
      <c r="P620" s="71" t="str">
        <f>IF(Lançamentos!P618="","",Lançamentos!P618)</f>
        <v/>
      </c>
      <c r="Q620" s="75" t="str">
        <f>IF(Lançamentos!Q618="","",Lançamentos!Q618)</f>
        <v/>
      </c>
      <c r="R620" s="73" t="str">
        <f>IF(Lançamentos!R618="","",Lançamentos!R618)</f>
        <v/>
      </c>
      <c r="S620" s="74" t="str">
        <f>IF(Lançamentos!S618="","",Lançamentos!S618)</f>
        <v/>
      </c>
    </row>
    <row r="621" spans="1:19" ht="24.95" customHeight="1" x14ac:dyDescent="0.25">
      <c r="A621" s="33">
        <v>615</v>
      </c>
      <c r="B621" s="77" t="str">
        <f>IFERROR(E621&amp;"-"&amp;COUNTIF($E$7:E621,E621),"")</f>
        <v>-609</v>
      </c>
      <c r="C621" s="70" t="str">
        <f t="shared" si="9"/>
        <v/>
      </c>
      <c r="D621" s="72" t="str">
        <f>IF(Lançamentos!D619="","",Lançamentos!D619)</f>
        <v/>
      </c>
      <c r="E621" s="73" t="str">
        <f>IF(Lançamentos!E619="","",Lançamentos!E619)</f>
        <v/>
      </c>
      <c r="F621" s="73" t="str">
        <f>IF(Lançamentos!F619="","",Lançamentos!F619)</f>
        <v/>
      </c>
      <c r="G621" s="74" t="str">
        <f>IF(Lançamentos!G619="","",Lançamentos!G619)</f>
        <v/>
      </c>
      <c r="H621" s="74" t="str">
        <f>IF(Lançamentos!H619="","",Lançamentos!H619)</f>
        <v/>
      </c>
      <c r="I621" s="74" t="str">
        <f>IF(Lançamentos!I619="","",Lançamentos!I619)</f>
        <v/>
      </c>
      <c r="J621" s="74" t="str">
        <f>IF(Lançamentos!J619="","",Lançamentos!J619)</f>
        <v/>
      </c>
      <c r="K621" s="74" t="str">
        <f>IF(Lançamentos!K619="","",Lançamentos!K619)</f>
        <v/>
      </c>
      <c r="L621" s="72" t="str">
        <f>IF(Lançamentos!L619="","",Lançamentos!L619)</f>
        <v/>
      </c>
      <c r="M621" s="74" t="str">
        <f>IF(Lançamentos!M619="","",Lançamentos!M619)</f>
        <v/>
      </c>
      <c r="N621" s="72" t="str">
        <f>IF(Lançamentos!N619="","",Lançamentos!N619)</f>
        <v/>
      </c>
      <c r="O621" s="73" t="str">
        <f>IF(Lançamentos!O619="","",Lançamentos!O619)</f>
        <v/>
      </c>
      <c r="P621" s="71" t="str">
        <f>IF(Lançamentos!P619="","",Lançamentos!P619)</f>
        <v/>
      </c>
      <c r="Q621" s="75" t="str">
        <f>IF(Lançamentos!Q619="","",Lançamentos!Q619)</f>
        <v/>
      </c>
      <c r="R621" s="73" t="str">
        <f>IF(Lançamentos!R619="","",Lançamentos!R619)</f>
        <v/>
      </c>
      <c r="S621" s="74" t="str">
        <f>IF(Lançamentos!S619="","",Lançamentos!S619)</f>
        <v/>
      </c>
    </row>
    <row r="622" spans="1:19" ht="24.95" customHeight="1" x14ac:dyDescent="0.25">
      <c r="A622" s="33">
        <v>616</v>
      </c>
      <c r="B622" s="77" t="str">
        <f>IFERROR(E622&amp;"-"&amp;COUNTIF($E$7:E622,E622),"")</f>
        <v>-610</v>
      </c>
      <c r="C622" s="70" t="str">
        <f t="shared" si="9"/>
        <v/>
      </c>
      <c r="D622" s="72" t="str">
        <f>IF(Lançamentos!D620="","",Lançamentos!D620)</f>
        <v/>
      </c>
      <c r="E622" s="73" t="str">
        <f>IF(Lançamentos!E620="","",Lançamentos!E620)</f>
        <v/>
      </c>
      <c r="F622" s="73" t="str">
        <f>IF(Lançamentos!F620="","",Lançamentos!F620)</f>
        <v/>
      </c>
      <c r="G622" s="74" t="str">
        <f>IF(Lançamentos!G620="","",Lançamentos!G620)</f>
        <v/>
      </c>
      <c r="H622" s="74" t="str">
        <f>IF(Lançamentos!H620="","",Lançamentos!H620)</f>
        <v/>
      </c>
      <c r="I622" s="74" t="str">
        <f>IF(Lançamentos!I620="","",Lançamentos!I620)</f>
        <v/>
      </c>
      <c r="J622" s="74" t="str">
        <f>IF(Lançamentos!J620="","",Lançamentos!J620)</f>
        <v/>
      </c>
      <c r="K622" s="74" t="str">
        <f>IF(Lançamentos!K620="","",Lançamentos!K620)</f>
        <v/>
      </c>
      <c r="L622" s="72" t="str">
        <f>IF(Lançamentos!L620="","",Lançamentos!L620)</f>
        <v/>
      </c>
      <c r="M622" s="74" t="str">
        <f>IF(Lançamentos!M620="","",Lançamentos!M620)</f>
        <v/>
      </c>
      <c r="N622" s="72" t="str">
        <f>IF(Lançamentos!N620="","",Lançamentos!N620)</f>
        <v/>
      </c>
      <c r="O622" s="73" t="str">
        <f>IF(Lançamentos!O620="","",Lançamentos!O620)</f>
        <v/>
      </c>
      <c r="P622" s="71" t="str">
        <f>IF(Lançamentos!P620="","",Lançamentos!P620)</f>
        <v/>
      </c>
      <c r="Q622" s="75" t="str">
        <f>IF(Lançamentos!Q620="","",Lançamentos!Q620)</f>
        <v/>
      </c>
      <c r="R622" s="73" t="str">
        <f>IF(Lançamentos!R620="","",Lançamentos!R620)</f>
        <v/>
      </c>
      <c r="S622" s="74" t="str">
        <f>IF(Lançamentos!S620="","",Lançamentos!S620)</f>
        <v/>
      </c>
    </row>
    <row r="623" spans="1:19" ht="24.95" customHeight="1" x14ac:dyDescent="0.25">
      <c r="A623" s="33">
        <v>617</v>
      </c>
      <c r="B623" s="77" t="str">
        <f>IFERROR(E623&amp;"-"&amp;COUNTIF($E$7:E623,E623),"")</f>
        <v>-611</v>
      </c>
      <c r="C623" s="70" t="str">
        <f t="shared" si="9"/>
        <v/>
      </c>
      <c r="D623" s="72" t="str">
        <f>IF(Lançamentos!D621="","",Lançamentos!D621)</f>
        <v/>
      </c>
      <c r="E623" s="73" t="str">
        <f>IF(Lançamentos!E621="","",Lançamentos!E621)</f>
        <v/>
      </c>
      <c r="F623" s="73" t="str">
        <f>IF(Lançamentos!F621="","",Lançamentos!F621)</f>
        <v/>
      </c>
      <c r="G623" s="74" t="str">
        <f>IF(Lançamentos!G621="","",Lançamentos!G621)</f>
        <v/>
      </c>
      <c r="H623" s="74" t="str">
        <f>IF(Lançamentos!H621="","",Lançamentos!H621)</f>
        <v/>
      </c>
      <c r="I623" s="74" t="str">
        <f>IF(Lançamentos!I621="","",Lançamentos!I621)</f>
        <v/>
      </c>
      <c r="J623" s="74" t="str">
        <f>IF(Lançamentos!J621="","",Lançamentos!J621)</f>
        <v/>
      </c>
      <c r="K623" s="74" t="str">
        <f>IF(Lançamentos!K621="","",Lançamentos!K621)</f>
        <v/>
      </c>
      <c r="L623" s="72" t="str">
        <f>IF(Lançamentos!L621="","",Lançamentos!L621)</f>
        <v/>
      </c>
      <c r="M623" s="74" t="str">
        <f>IF(Lançamentos!M621="","",Lançamentos!M621)</f>
        <v/>
      </c>
      <c r="N623" s="72" t="str">
        <f>IF(Lançamentos!N621="","",Lançamentos!N621)</f>
        <v/>
      </c>
      <c r="O623" s="73" t="str">
        <f>IF(Lançamentos!O621="","",Lançamentos!O621)</f>
        <v/>
      </c>
      <c r="P623" s="71" t="str">
        <f>IF(Lançamentos!P621="","",Lançamentos!P621)</f>
        <v/>
      </c>
      <c r="Q623" s="75" t="str">
        <f>IF(Lançamentos!Q621="","",Lançamentos!Q621)</f>
        <v/>
      </c>
      <c r="R623" s="73" t="str">
        <f>IF(Lançamentos!R621="","",Lançamentos!R621)</f>
        <v/>
      </c>
      <c r="S623" s="74" t="str">
        <f>IF(Lançamentos!S621="","",Lançamentos!S621)</f>
        <v/>
      </c>
    </row>
    <row r="624" spans="1:19" ht="24.95" customHeight="1" x14ac:dyDescent="0.25">
      <c r="A624" s="33">
        <v>618</v>
      </c>
      <c r="B624" s="77" t="str">
        <f>IFERROR(E624&amp;"-"&amp;COUNTIF($E$7:E624,E624),"")</f>
        <v>-612</v>
      </c>
      <c r="C624" s="70" t="str">
        <f t="shared" si="9"/>
        <v/>
      </c>
      <c r="D624" s="72" t="str">
        <f>IF(Lançamentos!D622="","",Lançamentos!D622)</f>
        <v/>
      </c>
      <c r="E624" s="73" t="str">
        <f>IF(Lançamentos!E622="","",Lançamentos!E622)</f>
        <v/>
      </c>
      <c r="F624" s="73" t="str">
        <f>IF(Lançamentos!F622="","",Lançamentos!F622)</f>
        <v/>
      </c>
      <c r="G624" s="74" t="str">
        <f>IF(Lançamentos!G622="","",Lançamentos!G622)</f>
        <v/>
      </c>
      <c r="H624" s="74" t="str">
        <f>IF(Lançamentos!H622="","",Lançamentos!H622)</f>
        <v/>
      </c>
      <c r="I624" s="74" t="str">
        <f>IF(Lançamentos!I622="","",Lançamentos!I622)</f>
        <v/>
      </c>
      <c r="J624" s="74" t="str">
        <f>IF(Lançamentos!J622="","",Lançamentos!J622)</f>
        <v/>
      </c>
      <c r="K624" s="74" t="str">
        <f>IF(Lançamentos!K622="","",Lançamentos!K622)</f>
        <v/>
      </c>
      <c r="L624" s="72" t="str">
        <f>IF(Lançamentos!L622="","",Lançamentos!L622)</f>
        <v/>
      </c>
      <c r="M624" s="74" t="str">
        <f>IF(Lançamentos!M622="","",Lançamentos!M622)</f>
        <v/>
      </c>
      <c r="N624" s="72" t="str">
        <f>IF(Lançamentos!N622="","",Lançamentos!N622)</f>
        <v/>
      </c>
      <c r="O624" s="73" t="str">
        <f>IF(Lançamentos!O622="","",Lançamentos!O622)</f>
        <v/>
      </c>
      <c r="P624" s="71" t="str">
        <f>IF(Lançamentos!P622="","",Lançamentos!P622)</f>
        <v/>
      </c>
      <c r="Q624" s="75" t="str">
        <f>IF(Lançamentos!Q622="","",Lançamentos!Q622)</f>
        <v/>
      </c>
      <c r="R624" s="73" t="str">
        <f>IF(Lançamentos!R622="","",Lançamentos!R622)</f>
        <v/>
      </c>
      <c r="S624" s="74" t="str">
        <f>IF(Lançamentos!S622="","",Lançamentos!S622)</f>
        <v/>
      </c>
    </row>
    <row r="625" spans="1:19" ht="24.95" customHeight="1" x14ac:dyDescent="0.25">
      <c r="A625" s="33">
        <v>619</v>
      </c>
      <c r="B625" s="77" t="str">
        <f>IFERROR(E625&amp;"-"&amp;COUNTIF($E$7:E625,E625),"")</f>
        <v>-613</v>
      </c>
      <c r="C625" s="70" t="str">
        <f t="shared" si="9"/>
        <v/>
      </c>
      <c r="D625" s="72" t="str">
        <f>IF(Lançamentos!D623="","",Lançamentos!D623)</f>
        <v/>
      </c>
      <c r="E625" s="73" t="str">
        <f>IF(Lançamentos!E623="","",Lançamentos!E623)</f>
        <v/>
      </c>
      <c r="F625" s="73" t="str">
        <f>IF(Lançamentos!F623="","",Lançamentos!F623)</f>
        <v/>
      </c>
      <c r="G625" s="74" t="str">
        <f>IF(Lançamentos!G623="","",Lançamentos!G623)</f>
        <v/>
      </c>
      <c r="H625" s="74" t="str">
        <f>IF(Lançamentos!H623="","",Lançamentos!H623)</f>
        <v/>
      </c>
      <c r="I625" s="74" t="str">
        <f>IF(Lançamentos!I623="","",Lançamentos!I623)</f>
        <v/>
      </c>
      <c r="J625" s="74" t="str">
        <f>IF(Lançamentos!J623="","",Lançamentos!J623)</f>
        <v/>
      </c>
      <c r="K625" s="74" t="str">
        <f>IF(Lançamentos!K623="","",Lançamentos!K623)</f>
        <v/>
      </c>
      <c r="L625" s="72" t="str">
        <f>IF(Lançamentos!L623="","",Lançamentos!L623)</f>
        <v/>
      </c>
      <c r="M625" s="74" t="str">
        <f>IF(Lançamentos!M623="","",Lançamentos!M623)</f>
        <v/>
      </c>
      <c r="N625" s="72" t="str">
        <f>IF(Lançamentos!N623="","",Lançamentos!N623)</f>
        <v/>
      </c>
      <c r="O625" s="73" t="str">
        <f>IF(Lançamentos!O623="","",Lançamentos!O623)</f>
        <v/>
      </c>
      <c r="P625" s="71" t="str">
        <f>IF(Lançamentos!P623="","",Lançamentos!P623)</f>
        <v/>
      </c>
      <c r="Q625" s="75" t="str">
        <f>IF(Lançamentos!Q623="","",Lançamentos!Q623)</f>
        <v/>
      </c>
      <c r="R625" s="73" t="str">
        <f>IF(Lançamentos!R623="","",Lançamentos!R623)</f>
        <v/>
      </c>
      <c r="S625" s="74" t="str">
        <f>IF(Lançamentos!S623="","",Lançamentos!S623)</f>
        <v/>
      </c>
    </row>
    <row r="626" spans="1:19" ht="24.95" customHeight="1" x14ac:dyDescent="0.25">
      <c r="A626" s="33">
        <v>620</v>
      </c>
      <c r="B626" s="77" t="str">
        <f>IFERROR(E626&amp;"-"&amp;COUNTIF($E$7:E626,E626),"")</f>
        <v>-614</v>
      </c>
      <c r="C626" s="70" t="str">
        <f t="shared" si="9"/>
        <v/>
      </c>
      <c r="D626" s="72" t="str">
        <f>IF(Lançamentos!D624="","",Lançamentos!D624)</f>
        <v/>
      </c>
      <c r="E626" s="73" t="str">
        <f>IF(Lançamentos!E624="","",Lançamentos!E624)</f>
        <v/>
      </c>
      <c r="F626" s="73" t="str">
        <f>IF(Lançamentos!F624="","",Lançamentos!F624)</f>
        <v/>
      </c>
      <c r="G626" s="74" t="str">
        <f>IF(Lançamentos!G624="","",Lançamentos!G624)</f>
        <v/>
      </c>
      <c r="H626" s="74" t="str">
        <f>IF(Lançamentos!H624="","",Lançamentos!H624)</f>
        <v/>
      </c>
      <c r="I626" s="74" t="str">
        <f>IF(Lançamentos!I624="","",Lançamentos!I624)</f>
        <v/>
      </c>
      <c r="J626" s="74" t="str">
        <f>IF(Lançamentos!J624="","",Lançamentos!J624)</f>
        <v/>
      </c>
      <c r="K626" s="74" t="str">
        <f>IF(Lançamentos!K624="","",Lançamentos!K624)</f>
        <v/>
      </c>
      <c r="L626" s="72" t="str">
        <f>IF(Lançamentos!L624="","",Lançamentos!L624)</f>
        <v/>
      </c>
      <c r="M626" s="74" t="str">
        <f>IF(Lançamentos!M624="","",Lançamentos!M624)</f>
        <v/>
      </c>
      <c r="N626" s="72" t="str">
        <f>IF(Lançamentos!N624="","",Lançamentos!N624)</f>
        <v/>
      </c>
      <c r="O626" s="73" t="str">
        <f>IF(Lançamentos!O624="","",Lançamentos!O624)</f>
        <v/>
      </c>
      <c r="P626" s="71" t="str">
        <f>IF(Lançamentos!P624="","",Lançamentos!P624)</f>
        <v/>
      </c>
      <c r="Q626" s="75" t="str">
        <f>IF(Lançamentos!Q624="","",Lançamentos!Q624)</f>
        <v/>
      </c>
      <c r="R626" s="73" t="str">
        <f>IF(Lançamentos!R624="","",Lançamentos!R624)</f>
        <v/>
      </c>
      <c r="S626" s="74" t="str">
        <f>IF(Lançamentos!S624="","",Lançamentos!S624)</f>
        <v/>
      </c>
    </row>
    <row r="627" spans="1:19" ht="24.95" customHeight="1" x14ac:dyDescent="0.25">
      <c r="A627" s="33">
        <v>621</v>
      </c>
      <c r="B627" s="77" t="str">
        <f>IFERROR(E627&amp;"-"&amp;COUNTIF($E$7:E627,E627),"")</f>
        <v>-615</v>
      </c>
      <c r="C627" s="70" t="str">
        <f t="shared" si="9"/>
        <v/>
      </c>
      <c r="D627" s="72" t="str">
        <f>IF(Lançamentos!D625="","",Lançamentos!D625)</f>
        <v/>
      </c>
      <c r="E627" s="73" t="str">
        <f>IF(Lançamentos!E625="","",Lançamentos!E625)</f>
        <v/>
      </c>
      <c r="F627" s="73" t="str">
        <f>IF(Lançamentos!F625="","",Lançamentos!F625)</f>
        <v/>
      </c>
      <c r="G627" s="74" t="str">
        <f>IF(Lançamentos!G625="","",Lançamentos!G625)</f>
        <v/>
      </c>
      <c r="H627" s="74" t="str">
        <f>IF(Lançamentos!H625="","",Lançamentos!H625)</f>
        <v/>
      </c>
      <c r="I627" s="74" t="str">
        <f>IF(Lançamentos!I625="","",Lançamentos!I625)</f>
        <v/>
      </c>
      <c r="J627" s="74" t="str">
        <f>IF(Lançamentos!J625="","",Lançamentos!J625)</f>
        <v/>
      </c>
      <c r="K627" s="74" t="str">
        <f>IF(Lançamentos!K625="","",Lançamentos!K625)</f>
        <v/>
      </c>
      <c r="L627" s="72" t="str">
        <f>IF(Lançamentos!L625="","",Lançamentos!L625)</f>
        <v/>
      </c>
      <c r="M627" s="74" t="str">
        <f>IF(Lançamentos!M625="","",Lançamentos!M625)</f>
        <v/>
      </c>
      <c r="N627" s="72" t="str">
        <f>IF(Lançamentos!N625="","",Lançamentos!N625)</f>
        <v/>
      </c>
      <c r="O627" s="73" t="str">
        <f>IF(Lançamentos!O625="","",Lançamentos!O625)</f>
        <v/>
      </c>
      <c r="P627" s="71" t="str">
        <f>IF(Lançamentos!P625="","",Lançamentos!P625)</f>
        <v/>
      </c>
      <c r="Q627" s="75" t="str">
        <f>IF(Lançamentos!Q625="","",Lançamentos!Q625)</f>
        <v/>
      </c>
      <c r="R627" s="73" t="str">
        <f>IF(Lançamentos!R625="","",Lançamentos!R625)</f>
        <v/>
      </c>
      <c r="S627" s="74" t="str">
        <f>IF(Lançamentos!S625="","",Lançamentos!S625)</f>
        <v/>
      </c>
    </row>
    <row r="628" spans="1:19" ht="24.95" customHeight="1" x14ac:dyDescent="0.25">
      <c r="A628" s="33">
        <v>622</v>
      </c>
      <c r="B628" s="77" t="str">
        <f>IFERROR(E628&amp;"-"&amp;COUNTIF($E$7:E628,E628),"")</f>
        <v>-616</v>
      </c>
      <c r="C628" s="70" t="str">
        <f t="shared" si="9"/>
        <v/>
      </c>
      <c r="D628" s="72" t="str">
        <f>IF(Lançamentos!D626="","",Lançamentos!D626)</f>
        <v/>
      </c>
      <c r="E628" s="73" t="str">
        <f>IF(Lançamentos!E626="","",Lançamentos!E626)</f>
        <v/>
      </c>
      <c r="F628" s="73" t="str">
        <f>IF(Lançamentos!F626="","",Lançamentos!F626)</f>
        <v/>
      </c>
      <c r="G628" s="74" t="str">
        <f>IF(Lançamentos!G626="","",Lançamentos!G626)</f>
        <v/>
      </c>
      <c r="H628" s="74" t="str">
        <f>IF(Lançamentos!H626="","",Lançamentos!H626)</f>
        <v/>
      </c>
      <c r="I628" s="74" t="str">
        <f>IF(Lançamentos!I626="","",Lançamentos!I626)</f>
        <v/>
      </c>
      <c r="J628" s="74" t="str">
        <f>IF(Lançamentos!J626="","",Lançamentos!J626)</f>
        <v/>
      </c>
      <c r="K628" s="74" t="str">
        <f>IF(Lançamentos!K626="","",Lançamentos!K626)</f>
        <v/>
      </c>
      <c r="L628" s="72" t="str">
        <f>IF(Lançamentos!L626="","",Lançamentos!L626)</f>
        <v/>
      </c>
      <c r="M628" s="74" t="str">
        <f>IF(Lançamentos!M626="","",Lançamentos!M626)</f>
        <v/>
      </c>
      <c r="N628" s="72" t="str">
        <f>IF(Lançamentos!N626="","",Lançamentos!N626)</f>
        <v/>
      </c>
      <c r="O628" s="73" t="str">
        <f>IF(Lançamentos!O626="","",Lançamentos!O626)</f>
        <v/>
      </c>
      <c r="P628" s="71" t="str">
        <f>IF(Lançamentos!P626="","",Lançamentos!P626)</f>
        <v/>
      </c>
      <c r="Q628" s="75" t="str">
        <f>IF(Lançamentos!Q626="","",Lançamentos!Q626)</f>
        <v/>
      </c>
      <c r="R628" s="73" t="str">
        <f>IF(Lançamentos!R626="","",Lançamentos!R626)</f>
        <v/>
      </c>
      <c r="S628" s="74" t="str">
        <f>IF(Lançamentos!S626="","",Lançamentos!S626)</f>
        <v/>
      </c>
    </row>
    <row r="629" spans="1:19" ht="24.95" customHeight="1" x14ac:dyDescent="0.25">
      <c r="A629" s="33">
        <v>623</v>
      </c>
      <c r="B629" s="77" t="str">
        <f>IFERROR(E629&amp;"-"&amp;COUNTIF($E$7:E629,E629),"")</f>
        <v>-617</v>
      </c>
      <c r="C629" s="70" t="str">
        <f t="shared" si="9"/>
        <v/>
      </c>
      <c r="D629" s="72" t="str">
        <f>IF(Lançamentos!D627="","",Lançamentos!D627)</f>
        <v/>
      </c>
      <c r="E629" s="73" t="str">
        <f>IF(Lançamentos!E627="","",Lançamentos!E627)</f>
        <v/>
      </c>
      <c r="F629" s="73" t="str">
        <f>IF(Lançamentos!F627="","",Lançamentos!F627)</f>
        <v/>
      </c>
      <c r="G629" s="74" t="str">
        <f>IF(Lançamentos!G627="","",Lançamentos!G627)</f>
        <v/>
      </c>
      <c r="H629" s="74" t="str">
        <f>IF(Lançamentos!H627="","",Lançamentos!H627)</f>
        <v/>
      </c>
      <c r="I629" s="74" t="str">
        <f>IF(Lançamentos!I627="","",Lançamentos!I627)</f>
        <v/>
      </c>
      <c r="J629" s="74" t="str">
        <f>IF(Lançamentos!J627="","",Lançamentos!J627)</f>
        <v/>
      </c>
      <c r="K629" s="74" t="str">
        <f>IF(Lançamentos!K627="","",Lançamentos!K627)</f>
        <v/>
      </c>
      <c r="L629" s="72" t="str">
        <f>IF(Lançamentos!L627="","",Lançamentos!L627)</f>
        <v/>
      </c>
      <c r="M629" s="74" t="str">
        <f>IF(Lançamentos!M627="","",Lançamentos!M627)</f>
        <v/>
      </c>
      <c r="N629" s="72" t="str">
        <f>IF(Lançamentos!N627="","",Lançamentos!N627)</f>
        <v/>
      </c>
      <c r="O629" s="73" t="str">
        <f>IF(Lançamentos!O627="","",Lançamentos!O627)</f>
        <v/>
      </c>
      <c r="P629" s="71" t="str">
        <f>IF(Lançamentos!P627="","",Lançamentos!P627)</f>
        <v/>
      </c>
      <c r="Q629" s="75" t="str">
        <f>IF(Lançamentos!Q627="","",Lançamentos!Q627)</f>
        <v/>
      </c>
      <c r="R629" s="73" t="str">
        <f>IF(Lançamentos!R627="","",Lançamentos!R627)</f>
        <v/>
      </c>
      <c r="S629" s="74" t="str">
        <f>IF(Lançamentos!S627="","",Lançamentos!S627)</f>
        <v/>
      </c>
    </row>
    <row r="630" spans="1:19" ht="24.95" customHeight="1" x14ac:dyDescent="0.25">
      <c r="A630" s="33">
        <v>624</v>
      </c>
      <c r="B630" s="77" t="str">
        <f>IFERROR(E630&amp;"-"&amp;COUNTIF($E$7:E630,E630),"")</f>
        <v>-618</v>
      </c>
      <c r="C630" s="70" t="str">
        <f t="shared" si="9"/>
        <v/>
      </c>
      <c r="D630" s="72" t="str">
        <f>IF(Lançamentos!D628="","",Lançamentos!D628)</f>
        <v/>
      </c>
      <c r="E630" s="73" t="str">
        <f>IF(Lançamentos!E628="","",Lançamentos!E628)</f>
        <v/>
      </c>
      <c r="F630" s="73" t="str">
        <f>IF(Lançamentos!F628="","",Lançamentos!F628)</f>
        <v/>
      </c>
      <c r="G630" s="74" t="str">
        <f>IF(Lançamentos!G628="","",Lançamentos!G628)</f>
        <v/>
      </c>
      <c r="H630" s="74" t="str">
        <f>IF(Lançamentos!H628="","",Lançamentos!H628)</f>
        <v/>
      </c>
      <c r="I630" s="74" t="str">
        <f>IF(Lançamentos!I628="","",Lançamentos!I628)</f>
        <v/>
      </c>
      <c r="J630" s="74" t="str">
        <f>IF(Lançamentos!J628="","",Lançamentos!J628)</f>
        <v/>
      </c>
      <c r="K630" s="74" t="str">
        <f>IF(Lançamentos!K628="","",Lançamentos!K628)</f>
        <v/>
      </c>
      <c r="L630" s="72" t="str">
        <f>IF(Lançamentos!L628="","",Lançamentos!L628)</f>
        <v/>
      </c>
      <c r="M630" s="74" t="str">
        <f>IF(Lançamentos!M628="","",Lançamentos!M628)</f>
        <v/>
      </c>
      <c r="N630" s="72" t="str">
        <f>IF(Lançamentos!N628="","",Lançamentos!N628)</f>
        <v/>
      </c>
      <c r="O630" s="73" t="str">
        <f>IF(Lançamentos!O628="","",Lançamentos!O628)</f>
        <v/>
      </c>
      <c r="P630" s="71" t="str">
        <f>IF(Lançamentos!P628="","",Lançamentos!P628)</f>
        <v/>
      </c>
      <c r="Q630" s="75" t="str">
        <f>IF(Lançamentos!Q628="","",Lançamentos!Q628)</f>
        <v/>
      </c>
      <c r="R630" s="73" t="str">
        <f>IF(Lançamentos!R628="","",Lançamentos!R628)</f>
        <v/>
      </c>
      <c r="S630" s="74" t="str">
        <f>IF(Lançamentos!S628="","",Lançamentos!S628)</f>
        <v/>
      </c>
    </row>
    <row r="631" spans="1:19" ht="24.95" customHeight="1" x14ac:dyDescent="0.25">
      <c r="A631" s="33">
        <v>625</v>
      </c>
      <c r="B631" s="77" t="str">
        <f>IFERROR(E631&amp;"-"&amp;COUNTIF($E$7:E631,E631),"")</f>
        <v>-619</v>
      </c>
      <c r="C631" s="70" t="str">
        <f t="shared" si="9"/>
        <v/>
      </c>
      <c r="D631" s="72" t="str">
        <f>IF(Lançamentos!D629="","",Lançamentos!D629)</f>
        <v/>
      </c>
      <c r="E631" s="73" t="str">
        <f>IF(Lançamentos!E629="","",Lançamentos!E629)</f>
        <v/>
      </c>
      <c r="F631" s="73" t="str">
        <f>IF(Lançamentos!F629="","",Lançamentos!F629)</f>
        <v/>
      </c>
      <c r="G631" s="74" t="str">
        <f>IF(Lançamentos!G629="","",Lançamentos!G629)</f>
        <v/>
      </c>
      <c r="H631" s="74" t="str">
        <f>IF(Lançamentos!H629="","",Lançamentos!H629)</f>
        <v/>
      </c>
      <c r="I631" s="74" t="str">
        <f>IF(Lançamentos!I629="","",Lançamentos!I629)</f>
        <v/>
      </c>
      <c r="J631" s="74" t="str">
        <f>IF(Lançamentos!J629="","",Lançamentos!J629)</f>
        <v/>
      </c>
      <c r="K631" s="74" t="str">
        <f>IF(Lançamentos!K629="","",Lançamentos!K629)</f>
        <v/>
      </c>
      <c r="L631" s="72" t="str">
        <f>IF(Lançamentos!L629="","",Lançamentos!L629)</f>
        <v/>
      </c>
      <c r="M631" s="74" t="str">
        <f>IF(Lançamentos!M629="","",Lançamentos!M629)</f>
        <v/>
      </c>
      <c r="N631" s="72" t="str">
        <f>IF(Lançamentos!N629="","",Lançamentos!N629)</f>
        <v/>
      </c>
      <c r="O631" s="73" t="str">
        <f>IF(Lançamentos!O629="","",Lançamentos!O629)</f>
        <v/>
      </c>
      <c r="P631" s="71" t="str">
        <f>IF(Lançamentos!P629="","",Lançamentos!P629)</f>
        <v/>
      </c>
      <c r="Q631" s="75" t="str">
        <f>IF(Lançamentos!Q629="","",Lançamentos!Q629)</f>
        <v/>
      </c>
      <c r="R631" s="73" t="str">
        <f>IF(Lançamentos!R629="","",Lançamentos!R629)</f>
        <v/>
      </c>
      <c r="S631" s="74" t="str">
        <f>IF(Lançamentos!S629="","",Lançamentos!S629)</f>
        <v/>
      </c>
    </row>
    <row r="632" spans="1:19" ht="24.95" customHeight="1" x14ac:dyDescent="0.25">
      <c r="A632" s="33">
        <v>626</v>
      </c>
      <c r="B632" s="77" t="str">
        <f>IFERROR(E632&amp;"-"&amp;COUNTIF($E$7:E632,E632),"")</f>
        <v>-620</v>
      </c>
      <c r="C632" s="70" t="str">
        <f t="shared" si="9"/>
        <v/>
      </c>
      <c r="D632" s="72" t="str">
        <f>IF(Lançamentos!D630="","",Lançamentos!D630)</f>
        <v/>
      </c>
      <c r="E632" s="73" t="str">
        <f>IF(Lançamentos!E630="","",Lançamentos!E630)</f>
        <v/>
      </c>
      <c r="F632" s="73" t="str">
        <f>IF(Lançamentos!F630="","",Lançamentos!F630)</f>
        <v/>
      </c>
      <c r="G632" s="74" t="str">
        <f>IF(Lançamentos!G630="","",Lançamentos!G630)</f>
        <v/>
      </c>
      <c r="H632" s="74" t="str">
        <f>IF(Lançamentos!H630="","",Lançamentos!H630)</f>
        <v/>
      </c>
      <c r="I632" s="74" t="str">
        <f>IF(Lançamentos!I630="","",Lançamentos!I630)</f>
        <v/>
      </c>
      <c r="J632" s="74" t="str">
        <f>IF(Lançamentos!J630="","",Lançamentos!J630)</f>
        <v/>
      </c>
      <c r="K632" s="74" t="str">
        <f>IF(Lançamentos!K630="","",Lançamentos!K630)</f>
        <v/>
      </c>
      <c r="L632" s="72" t="str">
        <f>IF(Lançamentos!L630="","",Lançamentos!L630)</f>
        <v/>
      </c>
      <c r="M632" s="74" t="str">
        <f>IF(Lançamentos!M630="","",Lançamentos!M630)</f>
        <v/>
      </c>
      <c r="N632" s="72" t="str">
        <f>IF(Lançamentos!N630="","",Lançamentos!N630)</f>
        <v/>
      </c>
      <c r="O632" s="73" t="str">
        <f>IF(Lançamentos!O630="","",Lançamentos!O630)</f>
        <v/>
      </c>
      <c r="P632" s="71" t="str">
        <f>IF(Lançamentos!P630="","",Lançamentos!P630)</f>
        <v/>
      </c>
      <c r="Q632" s="75" t="str">
        <f>IF(Lançamentos!Q630="","",Lançamentos!Q630)</f>
        <v/>
      </c>
      <c r="R632" s="73" t="str">
        <f>IF(Lançamentos!R630="","",Lançamentos!R630)</f>
        <v/>
      </c>
      <c r="S632" s="74" t="str">
        <f>IF(Lançamentos!S630="","",Lançamentos!S630)</f>
        <v/>
      </c>
    </row>
    <row r="633" spans="1:19" ht="24.95" customHeight="1" x14ac:dyDescent="0.25">
      <c r="A633" s="33">
        <v>627</v>
      </c>
      <c r="B633" s="77" t="str">
        <f>IFERROR(E633&amp;"-"&amp;COUNTIF($E$7:E633,E633),"")</f>
        <v>-621</v>
      </c>
      <c r="C633" s="70" t="str">
        <f t="shared" si="9"/>
        <v/>
      </c>
      <c r="D633" s="72" t="str">
        <f>IF(Lançamentos!D631="","",Lançamentos!D631)</f>
        <v/>
      </c>
      <c r="E633" s="73" t="str">
        <f>IF(Lançamentos!E631="","",Lançamentos!E631)</f>
        <v/>
      </c>
      <c r="F633" s="73" t="str">
        <f>IF(Lançamentos!F631="","",Lançamentos!F631)</f>
        <v/>
      </c>
      <c r="G633" s="74" t="str">
        <f>IF(Lançamentos!G631="","",Lançamentos!G631)</f>
        <v/>
      </c>
      <c r="H633" s="74" t="str">
        <f>IF(Lançamentos!H631="","",Lançamentos!H631)</f>
        <v/>
      </c>
      <c r="I633" s="74" t="str">
        <f>IF(Lançamentos!I631="","",Lançamentos!I631)</f>
        <v/>
      </c>
      <c r="J633" s="74" t="str">
        <f>IF(Lançamentos!J631="","",Lançamentos!J631)</f>
        <v/>
      </c>
      <c r="K633" s="74" t="str">
        <f>IF(Lançamentos!K631="","",Lançamentos!K631)</f>
        <v/>
      </c>
      <c r="L633" s="72" t="str">
        <f>IF(Lançamentos!L631="","",Lançamentos!L631)</f>
        <v/>
      </c>
      <c r="M633" s="74" t="str">
        <f>IF(Lançamentos!M631="","",Lançamentos!M631)</f>
        <v/>
      </c>
      <c r="N633" s="72" t="str">
        <f>IF(Lançamentos!N631="","",Lançamentos!N631)</f>
        <v/>
      </c>
      <c r="O633" s="73" t="str">
        <f>IF(Lançamentos!O631="","",Lançamentos!O631)</f>
        <v/>
      </c>
      <c r="P633" s="71" t="str">
        <f>IF(Lançamentos!P631="","",Lançamentos!P631)</f>
        <v/>
      </c>
      <c r="Q633" s="75" t="str">
        <f>IF(Lançamentos!Q631="","",Lançamentos!Q631)</f>
        <v/>
      </c>
      <c r="R633" s="73" t="str">
        <f>IF(Lançamentos!R631="","",Lançamentos!R631)</f>
        <v/>
      </c>
      <c r="S633" s="74" t="str">
        <f>IF(Lançamentos!S631="","",Lançamentos!S631)</f>
        <v/>
      </c>
    </row>
    <row r="634" spans="1:19" ht="24.95" customHeight="1" x14ac:dyDescent="0.25">
      <c r="A634" s="33">
        <v>628</v>
      </c>
      <c r="B634" s="77" t="str">
        <f>IFERROR(E634&amp;"-"&amp;COUNTIF($E$7:E634,E634),"")</f>
        <v>-622</v>
      </c>
      <c r="C634" s="70" t="str">
        <f t="shared" si="9"/>
        <v/>
      </c>
      <c r="D634" s="72" t="str">
        <f>IF(Lançamentos!D632="","",Lançamentos!D632)</f>
        <v/>
      </c>
      <c r="E634" s="73" t="str">
        <f>IF(Lançamentos!E632="","",Lançamentos!E632)</f>
        <v/>
      </c>
      <c r="F634" s="73" t="str">
        <f>IF(Lançamentos!F632="","",Lançamentos!F632)</f>
        <v/>
      </c>
      <c r="G634" s="74" t="str">
        <f>IF(Lançamentos!G632="","",Lançamentos!G632)</f>
        <v/>
      </c>
      <c r="H634" s="74" t="str">
        <f>IF(Lançamentos!H632="","",Lançamentos!H632)</f>
        <v/>
      </c>
      <c r="I634" s="74" t="str">
        <f>IF(Lançamentos!I632="","",Lançamentos!I632)</f>
        <v/>
      </c>
      <c r="J634" s="74" t="str">
        <f>IF(Lançamentos!J632="","",Lançamentos!J632)</f>
        <v/>
      </c>
      <c r="K634" s="74" t="str">
        <f>IF(Lançamentos!K632="","",Lançamentos!K632)</f>
        <v/>
      </c>
      <c r="L634" s="72" t="str">
        <f>IF(Lançamentos!L632="","",Lançamentos!L632)</f>
        <v/>
      </c>
      <c r="M634" s="74" t="str">
        <f>IF(Lançamentos!M632="","",Lançamentos!M632)</f>
        <v/>
      </c>
      <c r="N634" s="72" t="str">
        <f>IF(Lançamentos!N632="","",Lançamentos!N632)</f>
        <v/>
      </c>
      <c r="O634" s="73" t="str">
        <f>IF(Lançamentos!O632="","",Lançamentos!O632)</f>
        <v/>
      </c>
      <c r="P634" s="71" t="str">
        <f>IF(Lançamentos!P632="","",Lançamentos!P632)</f>
        <v/>
      </c>
      <c r="Q634" s="75" t="str">
        <f>IF(Lançamentos!Q632="","",Lançamentos!Q632)</f>
        <v/>
      </c>
      <c r="R634" s="73" t="str">
        <f>IF(Lançamentos!R632="","",Lançamentos!R632)</f>
        <v/>
      </c>
      <c r="S634" s="74" t="str">
        <f>IF(Lançamentos!S632="","",Lançamentos!S632)</f>
        <v/>
      </c>
    </row>
    <row r="635" spans="1:19" ht="24.95" customHeight="1" x14ac:dyDescent="0.25">
      <c r="A635" s="33">
        <v>629</v>
      </c>
      <c r="B635" s="77" t="str">
        <f>IFERROR(E635&amp;"-"&amp;COUNTIF($E$7:E635,E635),"")</f>
        <v>-623</v>
      </c>
      <c r="C635" s="70" t="str">
        <f t="shared" si="9"/>
        <v/>
      </c>
      <c r="D635" s="72" t="str">
        <f>IF(Lançamentos!D633="","",Lançamentos!D633)</f>
        <v/>
      </c>
      <c r="E635" s="73" t="str">
        <f>IF(Lançamentos!E633="","",Lançamentos!E633)</f>
        <v/>
      </c>
      <c r="F635" s="73" t="str">
        <f>IF(Lançamentos!F633="","",Lançamentos!F633)</f>
        <v/>
      </c>
      <c r="G635" s="74" t="str">
        <f>IF(Lançamentos!G633="","",Lançamentos!G633)</f>
        <v/>
      </c>
      <c r="H635" s="74" t="str">
        <f>IF(Lançamentos!H633="","",Lançamentos!H633)</f>
        <v/>
      </c>
      <c r="I635" s="74" t="str">
        <f>IF(Lançamentos!I633="","",Lançamentos!I633)</f>
        <v/>
      </c>
      <c r="J635" s="74" t="str">
        <f>IF(Lançamentos!J633="","",Lançamentos!J633)</f>
        <v/>
      </c>
      <c r="K635" s="74" t="str">
        <f>IF(Lançamentos!K633="","",Lançamentos!K633)</f>
        <v/>
      </c>
      <c r="L635" s="72" t="str">
        <f>IF(Lançamentos!L633="","",Lançamentos!L633)</f>
        <v/>
      </c>
      <c r="M635" s="74" t="str">
        <f>IF(Lançamentos!M633="","",Lançamentos!M633)</f>
        <v/>
      </c>
      <c r="N635" s="72" t="str">
        <f>IF(Lançamentos!N633="","",Lançamentos!N633)</f>
        <v/>
      </c>
      <c r="O635" s="73" t="str">
        <f>IF(Lançamentos!O633="","",Lançamentos!O633)</f>
        <v/>
      </c>
      <c r="P635" s="71" t="str">
        <f>IF(Lançamentos!P633="","",Lançamentos!P633)</f>
        <v/>
      </c>
      <c r="Q635" s="75" t="str">
        <f>IF(Lançamentos!Q633="","",Lançamentos!Q633)</f>
        <v/>
      </c>
      <c r="R635" s="73" t="str">
        <f>IF(Lançamentos!R633="","",Lançamentos!R633)</f>
        <v/>
      </c>
      <c r="S635" s="74" t="str">
        <f>IF(Lançamentos!S633="","",Lançamentos!S633)</f>
        <v/>
      </c>
    </row>
    <row r="636" spans="1:19" ht="24.95" customHeight="1" x14ac:dyDescent="0.25">
      <c r="A636" s="33">
        <v>630</v>
      </c>
      <c r="B636" s="77" t="str">
        <f>IFERROR(E636&amp;"-"&amp;COUNTIF($E$7:E636,E636),"")</f>
        <v>-624</v>
      </c>
      <c r="C636" s="70" t="str">
        <f t="shared" si="9"/>
        <v/>
      </c>
      <c r="D636" s="72" t="str">
        <f>IF(Lançamentos!D634="","",Lançamentos!D634)</f>
        <v/>
      </c>
      <c r="E636" s="73" t="str">
        <f>IF(Lançamentos!E634="","",Lançamentos!E634)</f>
        <v/>
      </c>
      <c r="F636" s="73" t="str">
        <f>IF(Lançamentos!F634="","",Lançamentos!F634)</f>
        <v/>
      </c>
      <c r="G636" s="74" t="str">
        <f>IF(Lançamentos!G634="","",Lançamentos!G634)</f>
        <v/>
      </c>
      <c r="H636" s="74" t="str">
        <f>IF(Lançamentos!H634="","",Lançamentos!H634)</f>
        <v/>
      </c>
      <c r="I636" s="74" t="str">
        <f>IF(Lançamentos!I634="","",Lançamentos!I634)</f>
        <v/>
      </c>
      <c r="J636" s="74" t="str">
        <f>IF(Lançamentos!J634="","",Lançamentos!J634)</f>
        <v/>
      </c>
      <c r="K636" s="74" t="str">
        <f>IF(Lançamentos!K634="","",Lançamentos!K634)</f>
        <v/>
      </c>
      <c r="L636" s="72" t="str">
        <f>IF(Lançamentos!L634="","",Lançamentos!L634)</f>
        <v/>
      </c>
      <c r="M636" s="74" t="str">
        <f>IF(Lançamentos!M634="","",Lançamentos!M634)</f>
        <v/>
      </c>
      <c r="N636" s="72" t="str">
        <f>IF(Lançamentos!N634="","",Lançamentos!N634)</f>
        <v/>
      </c>
      <c r="O636" s="73" t="str">
        <f>IF(Lançamentos!O634="","",Lançamentos!O634)</f>
        <v/>
      </c>
      <c r="P636" s="71" t="str">
        <f>IF(Lançamentos!P634="","",Lançamentos!P634)</f>
        <v/>
      </c>
      <c r="Q636" s="75" t="str">
        <f>IF(Lançamentos!Q634="","",Lançamentos!Q634)</f>
        <v/>
      </c>
      <c r="R636" s="73" t="str">
        <f>IF(Lançamentos!R634="","",Lançamentos!R634)</f>
        <v/>
      </c>
      <c r="S636" s="74" t="str">
        <f>IF(Lançamentos!S634="","",Lançamentos!S634)</f>
        <v/>
      </c>
    </row>
    <row r="637" spans="1:19" ht="24.95" customHeight="1" x14ac:dyDescent="0.25">
      <c r="A637" s="33">
        <v>631</v>
      </c>
      <c r="B637" s="77" t="str">
        <f>IFERROR(E637&amp;"-"&amp;COUNTIF($E$7:E637,E637),"")</f>
        <v>-625</v>
      </c>
      <c r="C637" s="70" t="str">
        <f t="shared" si="9"/>
        <v/>
      </c>
      <c r="D637" s="72" t="str">
        <f>IF(Lançamentos!D635="","",Lançamentos!D635)</f>
        <v/>
      </c>
      <c r="E637" s="73" t="str">
        <f>IF(Lançamentos!E635="","",Lançamentos!E635)</f>
        <v/>
      </c>
      <c r="F637" s="73" t="str">
        <f>IF(Lançamentos!F635="","",Lançamentos!F635)</f>
        <v/>
      </c>
      <c r="G637" s="74" t="str">
        <f>IF(Lançamentos!G635="","",Lançamentos!G635)</f>
        <v/>
      </c>
      <c r="H637" s="74" t="str">
        <f>IF(Lançamentos!H635="","",Lançamentos!H635)</f>
        <v/>
      </c>
      <c r="I637" s="74" t="str">
        <f>IF(Lançamentos!I635="","",Lançamentos!I635)</f>
        <v/>
      </c>
      <c r="J637" s="74" t="str">
        <f>IF(Lançamentos!J635="","",Lançamentos!J635)</f>
        <v/>
      </c>
      <c r="K637" s="74" t="str">
        <f>IF(Lançamentos!K635="","",Lançamentos!K635)</f>
        <v/>
      </c>
      <c r="L637" s="72" t="str">
        <f>IF(Lançamentos!L635="","",Lançamentos!L635)</f>
        <v/>
      </c>
      <c r="M637" s="74" t="str">
        <f>IF(Lançamentos!M635="","",Lançamentos!M635)</f>
        <v/>
      </c>
      <c r="N637" s="72" t="str">
        <f>IF(Lançamentos!N635="","",Lançamentos!N635)</f>
        <v/>
      </c>
      <c r="O637" s="73" t="str">
        <f>IF(Lançamentos!O635="","",Lançamentos!O635)</f>
        <v/>
      </c>
      <c r="P637" s="71" t="str">
        <f>IF(Lançamentos!P635="","",Lançamentos!P635)</f>
        <v/>
      </c>
      <c r="Q637" s="75" t="str">
        <f>IF(Lançamentos!Q635="","",Lançamentos!Q635)</f>
        <v/>
      </c>
      <c r="R637" s="73" t="str">
        <f>IF(Lançamentos!R635="","",Lançamentos!R635)</f>
        <v/>
      </c>
      <c r="S637" s="74" t="str">
        <f>IF(Lançamentos!S635="","",Lançamentos!S635)</f>
        <v/>
      </c>
    </row>
    <row r="638" spans="1:19" ht="24.95" customHeight="1" x14ac:dyDescent="0.25">
      <c r="A638" s="33">
        <v>632</v>
      </c>
      <c r="B638" s="77" t="str">
        <f>IFERROR(E638&amp;"-"&amp;COUNTIF($E$7:E638,E638),"")</f>
        <v>-626</v>
      </c>
      <c r="C638" s="70" t="str">
        <f t="shared" si="9"/>
        <v/>
      </c>
      <c r="D638" s="72" t="str">
        <f>IF(Lançamentos!D636="","",Lançamentos!D636)</f>
        <v/>
      </c>
      <c r="E638" s="73" t="str">
        <f>IF(Lançamentos!E636="","",Lançamentos!E636)</f>
        <v/>
      </c>
      <c r="F638" s="73" t="str">
        <f>IF(Lançamentos!F636="","",Lançamentos!F636)</f>
        <v/>
      </c>
      <c r="G638" s="74" t="str">
        <f>IF(Lançamentos!G636="","",Lançamentos!G636)</f>
        <v/>
      </c>
      <c r="H638" s="74" t="str">
        <f>IF(Lançamentos!H636="","",Lançamentos!H636)</f>
        <v/>
      </c>
      <c r="I638" s="74" t="str">
        <f>IF(Lançamentos!I636="","",Lançamentos!I636)</f>
        <v/>
      </c>
      <c r="J638" s="74" t="str">
        <f>IF(Lançamentos!J636="","",Lançamentos!J636)</f>
        <v/>
      </c>
      <c r="K638" s="74" t="str">
        <f>IF(Lançamentos!K636="","",Lançamentos!K636)</f>
        <v/>
      </c>
      <c r="L638" s="72" t="str">
        <f>IF(Lançamentos!L636="","",Lançamentos!L636)</f>
        <v/>
      </c>
      <c r="M638" s="74" t="str">
        <f>IF(Lançamentos!M636="","",Lançamentos!M636)</f>
        <v/>
      </c>
      <c r="N638" s="72" t="str">
        <f>IF(Lançamentos!N636="","",Lançamentos!N636)</f>
        <v/>
      </c>
      <c r="O638" s="73" t="str">
        <f>IF(Lançamentos!O636="","",Lançamentos!O636)</f>
        <v/>
      </c>
      <c r="P638" s="71" t="str">
        <f>IF(Lançamentos!P636="","",Lançamentos!P636)</f>
        <v/>
      </c>
      <c r="Q638" s="75" t="str">
        <f>IF(Lançamentos!Q636="","",Lançamentos!Q636)</f>
        <v/>
      </c>
      <c r="R638" s="73" t="str">
        <f>IF(Lançamentos!R636="","",Lançamentos!R636)</f>
        <v/>
      </c>
      <c r="S638" s="74" t="str">
        <f>IF(Lançamentos!S636="","",Lançamentos!S636)</f>
        <v/>
      </c>
    </row>
    <row r="639" spans="1:19" ht="24.95" customHeight="1" x14ac:dyDescent="0.25">
      <c r="A639" s="33">
        <v>633</v>
      </c>
      <c r="B639" s="77" t="str">
        <f>IFERROR(E639&amp;"-"&amp;COUNTIF($E$7:E639,E639),"")</f>
        <v>-627</v>
      </c>
      <c r="C639" s="70" t="str">
        <f t="shared" si="9"/>
        <v/>
      </c>
      <c r="D639" s="72" t="str">
        <f>IF(Lançamentos!D637="","",Lançamentos!D637)</f>
        <v/>
      </c>
      <c r="E639" s="73" t="str">
        <f>IF(Lançamentos!E637="","",Lançamentos!E637)</f>
        <v/>
      </c>
      <c r="F639" s="73" t="str">
        <f>IF(Lançamentos!F637="","",Lançamentos!F637)</f>
        <v/>
      </c>
      <c r="G639" s="74" t="str">
        <f>IF(Lançamentos!G637="","",Lançamentos!G637)</f>
        <v/>
      </c>
      <c r="H639" s="74" t="str">
        <f>IF(Lançamentos!H637="","",Lançamentos!H637)</f>
        <v/>
      </c>
      <c r="I639" s="74" t="str">
        <f>IF(Lançamentos!I637="","",Lançamentos!I637)</f>
        <v/>
      </c>
      <c r="J639" s="74" t="str">
        <f>IF(Lançamentos!J637="","",Lançamentos!J637)</f>
        <v/>
      </c>
      <c r="K639" s="74" t="str">
        <f>IF(Lançamentos!K637="","",Lançamentos!K637)</f>
        <v/>
      </c>
      <c r="L639" s="72" t="str">
        <f>IF(Lançamentos!L637="","",Lançamentos!L637)</f>
        <v/>
      </c>
      <c r="M639" s="74" t="str">
        <f>IF(Lançamentos!M637="","",Lançamentos!M637)</f>
        <v/>
      </c>
      <c r="N639" s="72" t="str">
        <f>IF(Lançamentos!N637="","",Lançamentos!N637)</f>
        <v/>
      </c>
      <c r="O639" s="73" t="str">
        <f>IF(Lançamentos!O637="","",Lançamentos!O637)</f>
        <v/>
      </c>
      <c r="P639" s="71" t="str">
        <f>IF(Lançamentos!P637="","",Lançamentos!P637)</f>
        <v/>
      </c>
      <c r="Q639" s="75" t="str">
        <f>IF(Lançamentos!Q637="","",Lançamentos!Q637)</f>
        <v/>
      </c>
      <c r="R639" s="73" t="str">
        <f>IF(Lançamentos!R637="","",Lançamentos!R637)</f>
        <v/>
      </c>
      <c r="S639" s="74" t="str">
        <f>IF(Lançamentos!S637="","",Lançamentos!S637)</f>
        <v/>
      </c>
    </row>
    <row r="640" spans="1:19" ht="24.95" customHeight="1" x14ac:dyDescent="0.25">
      <c r="A640" s="33">
        <v>634</v>
      </c>
      <c r="B640" s="77" t="str">
        <f>IFERROR(E640&amp;"-"&amp;COUNTIF($E$7:E640,E640),"")</f>
        <v>-628</v>
      </c>
      <c r="C640" s="70" t="str">
        <f t="shared" si="9"/>
        <v/>
      </c>
      <c r="D640" s="72" t="str">
        <f>IF(Lançamentos!D638="","",Lançamentos!D638)</f>
        <v/>
      </c>
      <c r="E640" s="73" t="str">
        <f>IF(Lançamentos!E638="","",Lançamentos!E638)</f>
        <v/>
      </c>
      <c r="F640" s="73" t="str">
        <f>IF(Lançamentos!F638="","",Lançamentos!F638)</f>
        <v/>
      </c>
      <c r="G640" s="74" t="str">
        <f>IF(Lançamentos!G638="","",Lançamentos!G638)</f>
        <v/>
      </c>
      <c r="H640" s="74" t="str">
        <f>IF(Lançamentos!H638="","",Lançamentos!H638)</f>
        <v/>
      </c>
      <c r="I640" s="74" t="str">
        <f>IF(Lançamentos!I638="","",Lançamentos!I638)</f>
        <v/>
      </c>
      <c r="J640" s="74" t="str">
        <f>IF(Lançamentos!J638="","",Lançamentos!J638)</f>
        <v/>
      </c>
      <c r="K640" s="74" t="str">
        <f>IF(Lançamentos!K638="","",Lançamentos!K638)</f>
        <v/>
      </c>
      <c r="L640" s="72" t="str">
        <f>IF(Lançamentos!L638="","",Lançamentos!L638)</f>
        <v/>
      </c>
      <c r="M640" s="74" t="str">
        <f>IF(Lançamentos!M638="","",Lançamentos!M638)</f>
        <v/>
      </c>
      <c r="N640" s="72" t="str">
        <f>IF(Lançamentos!N638="","",Lançamentos!N638)</f>
        <v/>
      </c>
      <c r="O640" s="73" t="str">
        <f>IF(Lançamentos!O638="","",Lançamentos!O638)</f>
        <v/>
      </c>
      <c r="P640" s="71" t="str">
        <f>IF(Lançamentos!P638="","",Lançamentos!P638)</f>
        <v/>
      </c>
      <c r="Q640" s="75" t="str">
        <f>IF(Lançamentos!Q638="","",Lançamentos!Q638)</f>
        <v/>
      </c>
      <c r="R640" s="73" t="str">
        <f>IF(Lançamentos!R638="","",Lançamentos!R638)</f>
        <v/>
      </c>
      <c r="S640" s="74" t="str">
        <f>IF(Lançamentos!S638="","",Lançamentos!S638)</f>
        <v/>
      </c>
    </row>
    <row r="641" spans="1:19" ht="24.95" customHeight="1" x14ac:dyDescent="0.25">
      <c r="A641" s="33">
        <v>635</v>
      </c>
      <c r="B641" s="77" t="str">
        <f>IFERROR(E641&amp;"-"&amp;COUNTIF($E$7:E641,E641),"")</f>
        <v>-629</v>
      </c>
      <c r="C641" s="70" t="str">
        <f t="shared" si="9"/>
        <v/>
      </c>
      <c r="D641" s="72" t="str">
        <f>IF(Lançamentos!D639="","",Lançamentos!D639)</f>
        <v/>
      </c>
      <c r="E641" s="73" t="str">
        <f>IF(Lançamentos!E639="","",Lançamentos!E639)</f>
        <v/>
      </c>
      <c r="F641" s="73" t="str">
        <f>IF(Lançamentos!F639="","",Lançamentos!F639)</f>
        <v/>
      </c>
      <c r="G641" s="74" t="str">
        <f>IF(Lançamentos!G639="","",Lançamentos!G639)</f>
        <v/>
      </c>
      <c r="H641" s="74" t="str">
        <f>IF(Lançamentos!H639="","",Lançamentos!H639)</f>
        <v/>
      </c>
      <c r="I641" s="74" t="str">
        <f>IF(Lançamentos!I639="","",Lançamentos!I639)</f>
        <v/>
      </c>
      <c r="J641" s="74" t="str">
        <f>IF(Lançamentos!J639="","",Lançamentos!J639)</f>
        <v/>
      </c>
      <c r="K641" s="74" t="str">
        <f>IF(Lançamentos!K639="","",Lançamentos!K639)</f>
        <v/>
      </c>
      <c r="L641" s="72" t="str">
        <f>IF(Lançamentos!L639="","",Lançamentos!L639)</f>
        <v/>
      </c>
      <c r="M641" s="74" t="str">
        <f>IF(Lançamentos!M639="","",Lançamentos!M639)</f>
        <v/>
      </c>
      <c r="N641" s="72" t="str">
        <f>IF(Lançamentos!N639="","",Lançamentos!N639)</f>
        <v/>
      </c>
      <c r="O641" s="73" t="str">
        <f>IF(Lançamentos!O639="","",Lançamentos!O639)</f>
        <v/>
      </c>
      <c r="P641" s="71" t="str">
        <f>IF(Lançamentos!P639="","",Lançamentos!P639)</f>
        <v/>
      </c>
      <c r="Q641" s="75" t="str">
        <f>IF(Lançamentos!Q639="","",Lançamentos!Q639)</f>
        <v/>
      </c>
      <c r="R641" s="73" t="str">
        <f>IF(Lançamentos!R639="","",Lançamentos!R639)</f>
        <v/>
      </c>
      <c r="S641" s="74" t="str">
        <f>IF(Lançamentos!S639="","",Lançamentos!S639)</f>
        <v/>
      </c>
    </row>
    <row r="642" spans="1:19" ht="24.95" customHeight="1" x14ac:dyDescent="0.25">
      <c r="A642" s="33">
        <v>636</v>
      </c>
      <c r="B642" s="77" t="str">
        <f>IFERROR(E642&amp;"-"&amp;COUNTIF($E$7:E642,E642),"")</f>
        <v>-630</v>
      </c>
      <c r="C642" s="70" t="str">
        <f t="shared" si="9"/>
        <v/>
      </c>
      <c r="D642" s="72" t="str">
        <f>IF(Lançamentos!D640="","",Lançamentos!D640)</f>
        <v/>
      </c>
      <c r="E642" s="73" t="str">
        <f>IF(Lançamentos!E640="","",Lançamentos!E640)</f>
        <v/>
      </c>
      <c r="F642" s="73" t="str">
        <f>IF(Lançamentos!F640="","",Lançamentos!F640)</f>
        <v/>
      </c>
      <c r="G642" s="74" t="str">
        <f>IF(Lançamentos!G640="","",Lançamentos!G640)</f>
        <v/>
      </c>
      <c r="H642" s="74" t="str">
        <f>IF(Lançamentos!H640="","",Lançamentos!H640)</f>
        <v/>
      </c>
      <c r="I642" s="74" t="str">
        <f>IF(Lançamentos!I640="","",Lançamentos!I640)</f>
        <v/>
      </c>
      <c r="J642" s="74" t="str">
        <f>IF(Lançamentos!J640="","",Lançamentos!J640)</f>
        <v/>
      </c>
      <c r="K642" s="74" t="str">
        <f>IF(Lançamentos!K640="","",Lançamentos!K640)</f>
        <v/>
      </c>
      <c r="L642" s="72" t="str">
        <f>IF(Lançamentos!L640="","",Lançamentos!L640)</f>
        <v/>
      </c>
      <c r="M642" s="74" t="str">
        <f>IF(Lançamentos!M640="","",Lançamentos!M640)</f>
        <v/>
      </c>
      <c r="N642" s="72" t="str">
        <f>IF(Lançamentos!N640="","",Lançamentos!N640)</f>
        <v/>
      </c>
      <c r="O642" s="73" t="str">
        <f>IF(Lançamentos!O640="","",Lançamentos!O640)</f>
        <v/>
      </c>
      <c r="P642" s="71" t="str">
        <f>IF(Lançamentos!P640="","",Lançamentos!P640)</f>
        <v/>
      </c>
      <c r="Q642" s="75" t="str">
        <f>IF(Lançamentos!Q640="","",Lançamentos!Q640)</f>
        <v/>
      </c>
      <c r="R642" s="73" t="str">
        <f>IF(Lançamentos!R640="","",Lançamentos!R640)</f>
        <v/>
      </c>
      <c r="S642" s="74" t="str">
        <f>IF(Lançamentos!S640="","",Lançamentos!S640)</f>
        <v/>
      </c>
    </row>
    <row r="643" spans="1:19" ht="24.95" customHeight="1" x14ac:dyDescent="0.25">
      <c r="A643" s="33">
        <v>637</v>
      </c>
      <c r="B643" s="77" t="str">
        <f>IFERROR(E643&amp;"-"&amp;COUNTIF($E$7:E643,E643),"")</f>
        <v>-631</v>
      </c>
      <c r="C643" s="70" t="str">
        <f t="shared" si="9"/>
        <v/>
      </c>
      <c r="D643" s="72" t="str">
        <f>IF(Lançamentos!D641="","",Lançamentos!D641)</f>
        <v/>
      </c>
      <c r="E643" s="73" t="str">
        <f>IF(Lançamentos!E641="","",Lançamentos!E641)</f>
        <v/>
      </c>
      <c r="F643" s="73" t="str">
        <f>IF(Lançamentos!F641="","",Lançamentos!F641)</f>
        <v/>
      </c>
      <c r="G643" s="74" t="str">
        <f>IF(Lançamentos!G641="","",Lançamentos!G641)</f>
        <v/>
      </c>
      <c r="H643" s="74" t="str">
        <f>IF(Lançamentos!H641="","",Lançamentos!H641)</f>
        <v/>
      </c>
      <c r="I643" s="74" t="str">
        <f>IF(Lançamentos!I641="","",Lançamentos!I641)</f>
        <v/>
      </c>
      <c r="J643" s="74" t="str">
        <f>IF(Lançamentos!J641="","",Lançamentos!J641)</f>
        <v/>
      </c>
      <c r="K643" s="74" t="str">
        <f>IF(Lançamentos!K641="","",Lançamentos!K641)</f>
        <v/>
      </c>
      <c r="L643" s="72" t="str">
        <f>IF(Lançamentos!L641="","",Lançamentos!L641)</f>
        <v/>
      </c>
      <c r="M643" s="74" t="str">
        <f>IF(Lançamentos!M641="","",Lançamentos!M641)</f>
        <v/>
      </c>
      <c r="N643" s="72" t="str">
        <f>IF(Lançamentos!N641="","",Lançamentos!N641)</f>
        <v/>
      </c>
      <c r="O643" s="73" t="str">
        <f>IF(Lançamentos!O641="","",Lançamentos!O641)</f>
        <v/>
      </c>
      <c r="P643" s="71" t="str">
        <f>IF(Lançamentos!P641="","",Lançamentos!P641)</f>
        <v/>
      </c>
      <c r="Q643" s="75" t="str">
        <f>IF(Lançamentos!Q641="","",Lançamentos!Q641)</f>
        <v/>
      </c>
      <c r="R643" s="73" t="str">
        <f>IF(Lançamentos!R641="","",Lançamentos!R641)</f>
        <v/>
      </c>
      <c r="S643" s="74" t="str">
        <f>IF(Lançamentos!S641="","",Lançamentos!S641)</f>
        <v/>
      </c>
    </row>
    <row r="644" spans="1:19" ht="24.95" customHeight="1" x14ac:dyDescent="0.25">
      <c r="A644" s="33">
        <v>638</v>
      </c>
      <c r="B644" s="77" t="str">
        <f>IFERROR(E644&amp;"-"&amp;COUNTIF($E$7:E644,E644),"")</f>
        <v>-632</v>
      </c>
      <c r="C644" s="70" t="str">
        <f t="shared" si="9"/>
        <v/>
      </c>
      <c r="D644" s="72" t="str">
        <f>IF(Lançamentos!D642="","",Lançamentos!D642)</f>
        <v/>
      </c>
      <c r="E644" s="73" t="str">
        <f>IF(Lançamentos!E642="","",Lançamentos!E642)</f>
        <v/>
      </c>
      <c r="F644" s="73" t="str">
        <f>IF(Lançamentos!F642="","",Lançamentos!F642)</f>
        <v/>
      </c>
      <c r="G644" s="74" t="str">
        <f>IF(Lançamentos!G642="","",Lançamentos!G642)</f>
        <v/>
      </c>
      <c r="H644" s="74" t="str">
        <f>IF(Lançamentos!H642="","",Lançamentos!H642)</f>
        <v/>
      </c>
      <c r="I644" s="74" t="str">
        <f>IF(Lançamentos!I642="","",Lançamentos!I642)</f>
        <v/>
      </c>
      <c r="J644" s="74" t="str">
        <f>IF(Lançamentos!J642="","",Lançamentos!J642)</f>
        <v/>
      </c>
      <c r="K644" s="74" t="str">
        <f>IF(Lançamentos!K642="","",Lançamentos!K642)</f>
        <v/>
      </c>
      <c r="L644" s="72" t="str">
        <f>IF(Lançamentos!L642="","",Lançamentos!L642)</f>
        <v/>
      </c>
      <c r="M644" s="74" t="str">
        <f>IF(Lançamentos!M642="","",Lançamentos!M642)</f>
        <v/>
      </c>
      <c r="N644" s="72" t="str">
        <f>IF(Lançamentos!N642="","",Lançamentos!N642)</f>
        <v/>
      </c>
      <c r="O644" s="73" t="str">
        <f>IF(Lançamentos!O642="","",Lançamentos!O642)</f>
        <v/>
      </c>
      <c r="P644" s="71" t="str">
        <f>IF(Lançamentos!P642="","",Lançamentos!P642)</f>
        <v/>
      </c>
      <c r="Q644" s="75" t="str">
        <f>IF(Lançamentos!Q642="","",Lançamentos!Q642)</f>
        <v/>
      </c>
      <c r="R644" s="73" t="str">
        <f>IF(Lançamentos!R642="","",Lançamentos!R642)</f>
        <v/>
      </c>
      <c r="S644" s="74" t="str">
        <f>IF(Lançamentos!S642="","",Lançamentos!S642)</f>
        <v/>
      </c>
    </row>
    <row r="645" spans="1:19" ht="24.95" customHeight="1" x14ac:dyDescent="0.25">
      <c r="A645" s="33">
        <v>639</v>
      </c>
      <c r="B645" s="77" t="str">
        <f>IFERROR(E645&amp;"-"&amp;COUNTIF($E$7:E645,E645),"")</f>
        <v>-633</v>
      </c>
      <c r="C645" s="70" t="str">
        <f t="shared" si="9"/>
        <v/>
      </c>
      <c r="D645" s="72" t="str">
        <f>IF(Lançamentos!D643="","",Lançamentos!D643)</f>
        <v/>
      </c>
      <c r="E645" s="73" t="str">
        <f>IF(Lançamentos!E643="","",Lançamentos!E643)</f>
        <v/>
      </c>
      <c r="F645" s="73" t="str">
        <f>IF(Lançamentos!F643="","",Lançamentos!F643)</f>
        <v/>
      </c>
      <c r="G645" s="74" t="str">
        <f>IF(Lançamentos!G643="","",Lançamentos!G643)</f>
        <v/>
      </c>
      <c r="H645" s="74" t="str">
        <f>IF(Lançamentos!H643="","",Lançamentos!H643)</f>
        <v/>
      </c>
      <c r="I645" s="74" t="str">
        <f>IF(Lançamentos!I643="","",Lançamentos!I643)</f>
        <v/>
      </c>
      <c r="J645" s="74" t="str">
        <f>IF(Lançamentos!J643="","",Lançamentos!J643)</f>
        <v/>
      </c>
      <c r="K645" s="74" t="str">
        <f>IF(Lançamentos!K643="","",Lançamentos!K643)</f>
        <v/>
      </c>
      <c r="L645" s="72" t="str">
        <f>IF(Lançamentos!L643="","",Lançamentos!L643)</f>
        <v/>
      </c>
      <c r="M645" s="74" t="str">
        <f>IF(Lançamentos!M643="","",Lançamentos!M643)</f>
        <v/>
      </c>
      <c r="N645" s="72" t="str">
        <f>IF(Lançamentos!N643="","",Lançamentos!N643)</f>
        <v/>
      </c>
      <c r="O645" s="73" t="str">
        <f>IF(Lançamentos!O643="","",Lançamentos!O643)</f>
        <v/>
      </c>
      <c r="P645" s="71" t="str">
        <f>IF(Lançamentos!P643="","",Lançamentos!P643)</f>
        <v/>
      </c>
      <c r="Q645" s="75" t="str">
        <f>IF(Lançamentos!Q643="","",Lançamentos!Q643)</f>
        <v/>
      </c>
      <c r="R645" s="73" t="str">
        <f>IF(Lançamentos!R643="","",Lançamentos!R643)</f>
        <v/>
      </c>
      <c r="S645" s="74" t="str">
        <f>IF(Lançamentos!S643="","",Lançamentos!S643)</f>
        <v/>
      </c>
    </row>
    <row r="646" spans="1:19" ht="24.95" customHeight="1" x14ac:dyDescent="0.25">
      <c r="A646" s="33">
        <v>640</v>
      </c>
      <c r="B646" s="77" t="str">
        <f>IFERROR(E646&amp;"-"&amp;COUNTIF($E$7:E646,E646),"")</f>
        <v>-634</v>
      </c>
      <c r="C646" s="70" t="str">
        <f t="shared" si="9"/>
        <v/>
      </c>
      <c r="D646" s="72" t="str">
        <f>IF(Lançamentos!D644="","",Lançamentos!D644)</f>
        <v/>
      </c>
      <c r="E646" s="73" t="str">
        <f>IF(Lançamentos!E644="","",Lançamentos!E644)</f>
        <v/>
      </c>
      <c r="F646" s="73" t="str">
        <f>IF(Lançamentos!F644="","",Lançamentos!F644)</f>
        <v/>
      </c>
      <c r="G646" s="74" t="str">
        <f>IF(Lançamentos!G644="","",Lançamentos!G644)</f>
        <v/>
      </c>
      <c r="H646" s="74" t="str">
        <f>IF(Lançamentos!H644="","",Lançamentos!H644)</f>
        <v/>
      </c>
      <c r="I646" s="74" t="str">
        <f>IF(Lançamentos!I644="","",Lançamentos!I644)</f>
        <v/>
      </c>
      <c r="J646" s="74" t="str">
        <f>IF(Lançamentos!J644="","",Lançamentos!J644)</f>
        <v/>
      </c>
      <c r="K646" s="74" t="str">
        <f>IF(Lançamentos!K644="","",Lançamentos!K644)</f>
        <v/>
      </c>
      <c r="L646" s="72" t="str">
        <f>IF(Lançamentos!L644="","",Lançamentos!L644)</f>
        <v/>
      </c>
      <c r="M646" s="74" t="str">
        <f>IF(Lançamentos!M644="","",Lançamentos!M644)</f>
        <v/>
      </c>
      <c r="N646" s="72" t="str">
        <f>IF(Lançamentos!N644="","",Lançamentos!N644)</f>
        <v/>
      </c>
      <c r="O646" s="73" t="str">
        <f>IF(Lançamentos!O644="","",Lançamentos!O644)</f>
        <v/>
      </c>
      <c r="P646" s="71" t="str">
        <f>IF(Lançamentos!P644="","",Lançamentos!P644)</f>
        <v/>
      </c>
      <c r="Q646" s="75" t="str">
        <f>IF(Lançamentos!Q644="","",Lançamentos!Q644)</f>
        <v/>
      </c>
      <c r="R646" s="73" t="str">
        <f>IF(Lançamentos!R644="","",Lançamentos!R644)</f>
        <v/>
      </c>
      <c r="S646" s="74" t="str">
        <f>IF(Lançamentos!S644="","",Lançamentos!S644)</f>
        <v/>
      </c>
    </row>
    <row r="647" spans="1:19" ht="24.95" customHeight="1" x14ac:dyDescent="0.25">
      <c r="A647" s="33">
        <v>641</v>
      </c>
      <c r="B647" s="77" t="str">
        <f>IFERROR(E647&amp;"-"&amp;COUNTIF($E$7:E647,E647),"")</f>
        <v>-635</v>
      </c>
      <c r="C647" s="70" t="str">
        <f t="shared" si="9"/>
        <v/>
      </c>
      <c r="D647" s="72" t="str">
        <f>IF(Lançamentos!D645="","",Lançamentos!D645)</f>
        <v/>
      </c>
      <c r="E647" s="73" t="str">
        <f>IF(Lançamentos!E645="","",Lançamentos!E645)</f>
        <v/>
      </c>
      <c r="F647" s="73" t="str">
        <f>IF(Lançamentos!F645="","",Lançamentos!F645)</f>
        <v/>
      </c>
      <c r="G647" s="74" t="str">
        <f>IF(Lançamentos!G645="","",Lançamentos!G645)</f>
        <v/>
      </c>
      <c r="H647" s="74" t="str">
        <f>IF(Lançamentos!H645="","",Lançamentos!H645)</f>
        <v/>
      </c>
      <c r="I647" s="74" t="str">
        <f>IF(Lançamentos!I645="","",Lançamentos!I645)</f>
        <v/>
      </c>
      <c r="J647" s="74" t="str">
        <f>IF(Lançamentos!J645="","",Lançamentos!J645)</f>
        <v/>
      </c>
      <c r="K647" s="74" t="str">
        <f>IF(Lançamentos!K645="","",Lançamentos!K645)</f>
        <v/>
      </c>
      <c r="L647" s="72" t="str">
        <f>IF(Lançamentos!L645="","",Lançamentos!L645)</f>
        <v/>
      </c>
      <c r="M647" s="74" t="str">
        <f>IF(Lançamentos!M645="","",Lançamentos!M645)</f>
        <v/>
      </c>
      <c r="N647" s="72" t="str">
        <f>IF(Lançamentos!N645="","",Lançamentos!N645)</f>
        <v/>
      </c>
      <c r="O647" s="73" t="str">
        <f>IF(Lançamentos!O645="","",Lançamentos!O645)</f>
        <v/>
      </c>
      <c r="P647" s="71" t="str">
        <f>IF(Lançamentos!P645="","",Lançamentos!P645)</f>
        <v/>
      </c>
      <c r="Q647" s="75" t="str">
        <f>IF(Lançamentos!Q645="","",Lançamentos!Q645)</f>
        <v/>
      </c>
      <c r="R647" s="73" t="str">
        <f>IF(Lançamentos!R645="","",Lançamentos!R645)</f>
        <v/>
      </c>
      <c r="S647" s="74" t="str">
        <f>IF(Lançamentos!S645="","",Lançamentos!S645)</f>
        <v/>
      </c>
    </row>
    <row r="648" spans="1:19" ht="24.95" customHeight="1" x14ac:dyDescent="0.25">
      <c r="A648" s="33">
        <v>642</v>
      </c>
      <c r="B648" s="77" t="str">
        <f>IFERROR(E648&amp;"-"&amp;COUNTIF($E$7:E648,E648),"")</f>
        <v>-636</v>
      </c>
      <c r="C648" s="70" t="str">
        <f t="shared" si="9"/>
        <v/>
      </c>
      <c r="D648" s="72" t="str">
        <f>IF(Lançamentos!D646="","",Lançamentos!D646)</f>
        <v/>
      </c>
      <c r="E648" s="73" t="str">
        <f>IF(Lançamentos!E646="","",Lançamentos!E646)</f>
        <v/>
      </c>
      <c r="F648" s="73" t="str">
        <f>IF(Lançamentos!F646="","",Lançamentos!F646)</f>
        <v/>
      </c>
      <c r="G648" s="74" t="str">
        <f>IF(Lançamentos!G646="","",Lançamentos!G646)</f>
        <v/>
      </c>
      <c r="H648" s="74" t="str">
        <f>IF(Lançamentos!H646="","",Lançamentos!H646)</f>
        <v/>
      </c>
      <c r="I648" s="74" t="str">
        <f>IF(Lançamentos!I646="","",Lançamentos!I646)</f>
        <v/>
      </c>
      <c r="J648" s="74" t="str">
        <f>IF(Lançamentos!J646="","",Lançamentos!J646)</f>
        <v/>
      </c>
      <c r="K648" s="74" t="str">
        <f>IF(Lançamentos!K646="","",Lançamentos!K646)</f>
        <v/>
      </c>
      <c r="L648" s="72" t="str">
        <f>IF(Lançamentos!L646="","",Lançamentos!L646)</f>
        <v/>
      </c>
      <c r="M648" s="74" t="str">
        <f>IF(Lançamentos!M646="","",Lançamentos!M646)</f>
        <v/>
      </c>
      <c r="N648" s="72" t="str">
        <f>IF(Lançamentos!N646="","",Lançamentos!N646)</f>
        <v/>
      </c>
      <c r="O648" s="73" t="str">
        <f>IF(Lançamentos!O646="","",Lançamentos!O646)</f>
        <v/>
      </c>
      <c r="P648" s="71" t="str">
        <f>IF(Lançamentos!P646="","",Lançamentos!P646)</f>
        <v/>
      </c>
      <c r="Q648" s="75" t="str">
        <f>IF(Lançamentos!Q646="","",Lançamentos!Q646)</f>
        <v/>
      </c>
      <c r="R648" s="73" t="str">
        <f>IF(Lançamentos!R646="","",Lançamentos!R646)</f>
        <v/>
      </c>
      <c r="S648" s="74" t="str">
        <f>IF(Lançamentos!S646="","",Lançamentos!S646)</f>
        <v/>
      </c>
    </row>
    <row r="649" spans="1:19" ht="24.95" customHeight="1" x14ac:dyDescent="0.25">
      <c r="A649" s="33">
        <v>643</v>
      </c>
      <c r="B649" s="77" t="str">
        <f>IFERROR(E649&amp;"-"&amp;COUNTIF($E$7:E649,E649),"")</f>
        <v>-637</v>
      </c>
      <c r="C649" s="70" t="str">
        <f t="shared" ref="C649:C712" si="10">IF(D649="","",C648+1)</f>
        <v/>
      </c>
      <c r="D649" s="72" t="str">
        <f>IF(Lançamentos!D647="","",Lançamentos!D647)</f>
        <v/>
      </c>
      <c r="E649" s="73" t="str">
        <f>IF(Lançamentos!E647="","",Lançamentos!E647)</f>
        <v/>
      </c>
      <c r="F649" s="73" t="str">
        <f>IF(Lançamentos!F647="","",Lançamentos!F647)</f>
        <v/>
      </c>
      <c r="G649" s="74" t="str">
        <f>IF(Lançamentos!G647="","",Lançamentos!G647)</f>
        <v/>
      </c>
      <c r="H649" s="74" t="str">
        <f>IF(Lançamentos!H647="","",Lançamentos!H647)</f>
        <v/>
      </c>
      <c r="I649" s="74" t="str">
        <f>IF(Lançamentos!I647="","",Lançamentos!I647)</f>
        <v/>
      </c>
      <c r="J649" s="74" t="str">
        <f>IF(Lançamentos!J647="","",Lançamentos!J647)</f>
        <v/>
      </c>
      <c r="K649" s="74" t="str">
        <f>IF(Lançamentos!K647="","",Lançamentos!K647)</f>
        <v/>
      </c>
      <c r="L649" s="72" t="str">
        <f>IF(Lançamentos!L647="","",Lançamentos!L647)</f>
        <v/>
      </c>
      <c r="M649" s="74" t="str">
        <f>IF(Lançamentos!M647="","",Lançamentos!M647)</f>
        <v/>
      </c>
      <c r="N649" s="72" t="str">
        <f>IF(Lançamentos!N647="","",Lançamentos!N647)</f>
        <v/>
      </c>
      <c r="O649" s="73" t="str">
        <f>IF(Lançamentos!O647="","",Lançamentos!O647)</f>
        <v/>
      </c>
      <c r="P649" s="71" t="str">
        <f>IF(Lançamentos!P647="","",Lançamentos!P647)</f>
        <v/>
      </c>
      <c r="Q649" s="75" t="str">
        <f>IF(Lançamentos!Q647="","",Lançamentos!Q647)</f>
        <v/>
      </c>
      <c r="R649" s="73" t="str">
        <f>IF(Lançamentos!R647="","",Lançamentos!R647)</f>
        <v/>
      </c>
      <c r="S649" s="74" t="str">
        <f>IF(Lançamentos!S647="","",Lançamentos!S647)</f>
        <v/>
      </c>
    </row>
    <row r="650" spans="1:19" ht="24.95" customHeight="1" x14ac:dyDescent="0.25">
      <c r="A650" s="33">
        <v>644</v>
      </c>
      <c r="B650" s="77" t="str">
        <f>IFERROR(E650&amp;"-"&amp;COUNTIF($E$7:E650,E650),"")</f>
        <v>-638</v>
      </c>
      <c r="C650" s="70" t="str">
        <f t="shared" si="10"/>
        <v/>
      </c>
      <c r="D650" s="72" t="str">
        <f>IF(Lançamentos!D648="","",Lançamentos!D648)</f>
        <v/>
      </c>
      <c r="E650" s="73" t="str">
        <f>IF(Lançamentos!E648="","",Lançamentos!E648)</f>
        <v/>
      </c>
      <c r="F650" s="73" t="str">
        <f>IF(Lançamentos!F648="","",Lançamentos!F648)</f>
        <v/>
      </c>
      <c r="G650" s="74" t="str">
        <f>IF(Lançamentos!G648="","",Lançamentos!G648)</f>
        <v/>
      </c>
      <c r="H650" s="74" t="str">
        <f>IF(Lançamentos!H648="","",Lançamentos!H648)</f>
        <v/>
      </c>
      <c r="I650" s="74" t="str">
        <f>IF(Lançamentos!I648="","",Lançamentos!I648)</f>
        <v/>
      </c>
      <c r="J650" s="74" t="str">
        <f>IF(Lançamentos!J648="","",Lançamentos!J648)</f>
        <v/>
      </c>
      <c r="K650" s="74" t="str">
        <f>IF(Lançamentos!K648="","",Lançamentos!K648)</f>
        <v/>
      </c>
      <c r="L650" s="72" t="str">
        <f>IF(Lançamentos!L648="","",Lançamentos!L648)</f>
        <v/>
      </c>
      <c r="M650" s="74" t="str">
        <f>IF(Lançamentos!M648="","",Lançamentos!M648)</f>
        <v/>
      </c>
      <c r="N650" s="72" t="str">
        <f>IF(Lançamentos!N648="","",Lançamentos!N648)</f>
        <v/>
      </c>
      <c r="O650" s="73" t="str">
        <f>IF(Lançamentos!O648="","",Lançamentos!O648)</f>
        <v/>
      </c>
      <c r="P650" s="71" t="str">
        <f>IF(Lançamentos!P648="","",Lançamentos!P648)</f>
        <v/>
      </c>
      <c r="Q650" s="75" t="str">
        <f>IF(Lançamentos!Q648="","",Lançamentos!Q648)</f>
        <v/>
      </c>
      <c r="R650" s="73" t="str">
        <f>IF(Lançamentos!R648="","",Lançamentos!R648)</f>
        <v/>
      </c>
      <c r="S650" s="74" t="str">
        <f>IF(Lançamentos!S648="","",Lançamentos!S648)</f>
        <v/>
      </c>
    </row>
    <row r="651" spans="1:19" ht="24.95" customHeight="1" x14ac:dyDescent="0.25">
      <c r="A651" s="33">
        <v>645</v>
      </c>
      <c r="B651" s="77" t="str">
        <f>IFERROR(E651&amp;"-"&amp;COUNTIF($E$7:E651,E651),"")</f>
        <v>-639</v>
      </c>
      <c r="C651" s="70" t="str">
        <f t="shared" si="10"/>
        <v/>
      </c>
      <c r="D651" s="72" t="str">
        <f>IF(Lançamentos!D649="","",Lançamentos!D649)</f>
        <v/>
      </c>
      <c r="E651" s="73" t="str">
        <f>IF(Lançamentos!E649="","",Lançamentos!E649)</f>
        <v/>
      </c>
      <c r="F651" s="73" t="str">
        <f>IF(Lançamentos!F649="","",Lançamentos!F649)</f>
        <v/>
      </c>
      <c r="G651" s="74" t="str">
        <f>IF(Lançamentos!G649="","",Lançamentos!G649)</f>
        <v/>
      </c>
      <c r="H651" s="74" t="str">
        <f>IF(Lançamentos!H649="","",Lançamentos!H649)</f>
        <v/>
      </c>
      <c r="I651" s="74" t="str">
        <f>IF(Lançamentos!I649="","",Lançamentos!I649)</f>
        <v/>
      </c>
      <c r="J651" s="74" t="str">
        <f>IF(Lançamentos!J649="","",Lançamentos!J649)</f>
        <v/>
      </c>
      <c r="K651" s="74" t="str">
        <f>IF(Lançamentos!K649="","",Lançamentos!K649)</f>
        <v/>
      </c>
      <c r="L651" s="72" t="str">
        <f>IF(Lançamentos!L649="","",Lançamentos!L649)</f>
        <v/>
      </c>
      <c r="M651" s="74" t="str">
        <f>IF(Lançamentos!M649="","",Lançamentos!M649)</f>
        <v/>
      </c>
      <c r="N651" s="72" t="str">
        <f>IF(Lançamentos!N649="","",Lançamentos!N649)</f>
        <v/>
      </c>
      <c r="O651" s="73" t="str">
        <f>IF(Lançamentos!O649="","",Lançamentos!O649)</f>
        <v/>
      </c>
      <c r="P651" s="71" t="str">
        <f>IF(Lançamentos!P649="","",Lançamentos!P649)</f>
        <v/>
      </c>
      <c r="Q651" s="75" t="str">
        <f>IF(Lançamentos!Q649="","",Lançamentos!Q649)</f>
        <v/>
      </c>
      <c r="R651" s="73" t="str">
        <f>IF(Lançamentos!R649="","",Lançamentos!R649)</f>
        <v/>
      </c>
      <c r="S651" s="74" t="str">
        <f>IF(Lançamentos!S649="","",Lançamentos!S649)</f>
        <v/>
      </c>
    </row>
    <row r="652" spans="1:19" ht="24.95" customHeight="1" x14ac:dyDescent="0.25">
      <c r="A652" s="33">
        <v>646</v>
      </c>
      <c r="B652" s="77" t="str">
        <f>IFERROR(E652&amp;"-"&amp;COUNTIF($E$7:E652,E652),"")</f>
        <v>-640</v>
      </c>
      <c r="C652" s="70" t="str">
        <f t="shared" si="10"/>
        <v/>
      </c>
      <c r="D652" s="72" t="str">
        <f>IF(Lançamentos!D650="","",Lançamentos!D650)</f>
        <v/>
      </c>
      <c r="E652" s="73" t="str">
        <f>IF(Lançamentos!E650="","",Lançamentos!E650)</f>
        <v/>
      </c>
      <c r="F652" s="73" t="str">
        <f>IF(Lançamentos!F650="","",Lançamentos!F650)</f>
        <v/>
      </c>
      <c r="G652" s="74" t="str">
        <f>IF(Lançamentos!G650="","",Lançamentos!G650)</f>
        <v/>
      </c>
      <c r="H652" s="74" t="str">
        <f>IF(Lançamentos!H650="","",Lançamentos!H650)</f>
        <v/>
      </c>
      <c r="I652" s="74" t="str">
        <f>IF(Lançamentos!I650="","",Lançamentos!I650)</f>
        <v/>
      </c>
      <c r="J652" s="74" t="str">
        <f>IF(Lançamentos!J650="","",Lançamentos!J650)</f>
        <v/>
      </c>
      <c r="K652" s="74" t="str">
        <f>IF(Lançamentos!K650="","",Lançamentos!K650)</f>
        <v/>
      </c>
      <c r="L652" s="72" t="str">
        <f>IF(Lançamentos!L650="","",Lançamentos!L650)</f>
        <v/>
      </c>
      <c r="M652" s="74" t="str">
        <f>IF(Lançamentos!M650="","",Lançamentos!M650)</f>
        <v/>
      </c>
      <c r="N652" s="72" t="str">
        <f>IF(Lançamentos!N650="","",Lançamentos!N650)</f>
        <v/>
      </c>
      <c r="O652" s="73" t="str">
        <f>IF(Lançamentos!O650="","",Lançamentos!O650)</f>
        <v/>
      </c>
      <c r="P652" s="71" t="str">
        <f>IF(Lançamentos!P650="","",Lançamentos!P650)</f>
        <v/>
      </c>
      <c r="Q652" s="75" t="str">
        <f>IF(Lançamentos!Q650="","",Lançamentos!Q650)</f>
        <v/>
      </c>
      <c r="R652" s="73" t="str">
        <f>IF(Lançamentos!R650="","",Lançamentos!R650)</f>
        <v/>
      </c>
      <c r="S652" s="74" t="str">
        <f>IF(Lançamentos!S650="","",Lançamentos!S650)</f>
        <v/>
      </c>
    </row>
    <row r="653" spans="1:19" ht="24.95" customHeight="1" x14ac:dyDescent="0.25">
      <c r="A653" s="33">
        <v>647</v>
      </c>
      <c r="B653" s="77" t="str">
        <f>IFERROR(E653&amp;"-"&amp;COUNTIF($E$7:E653,E653),"")</f>
        <v>-641</v>
      </c>
      <c r="C653" s="70" t="str">
        <f t="shared" si="10"/>
        <v/>
      </c>
      <c r="D653" s="72" t="str">
        <f>IF(Lançamentos!D651="","",Lançamentos!D651)</f>
        <v/>
      </c>
      <c r="E653" s="73" t="str">
        <f>IF(Lançamentos!E651="","",Lançamentos!E651)</f>
        <v/>
      </c>
      <c r="F653" s="73" t="str">
        <f>IF(Lançamentos!F651="","",Lançamentos!F651)</f>
        <v/>
      </c>
      <c r="G653" s="74" t="str">
        <f>IF(Lançamentos!G651="","",Lançamentos!G651)</f>
        <v/>
      </c>
      <c r="H653" s="74" t="str">
        <f>IF(Lançamentos!H651="","",Lançamentos!H651)</f>
        <v/>
      </c>
      <c r="I653" s="74" t="str">
        <f>IF(Lançamentos!I651="","",Lançamentos!I651)</f>
        <v/>
      </c>
      <c r="J653" s="74" t="str">
        <f>IF(Lançamentos!J651="","",Lançamentos!J651)</f>
        <v/>
      </c>
      <c r="K653" s="74" t="str">
        <f>IF(Lançamentos!K651="","",Lançamentos!K651)</f>
        <v/>
      </c>
      <c r="L653" s="72" t="str">
        <f>IF(Lançamentos!L651="","",Lançamentos!L651)</f>
        <v/>
      </c>
      <c r="M653" s="74" t="str">
        <f>IF(Lançamentos!M651="","",Lançamentos!M651)</f>
        <v/>
      </c>
      <c r="N653" s="72" t="str">
        <f>IF(Lançamentos!N651="","",Lançamentos!N651)</f>
        <v/>
      </c>
      <c r="O653" s="73" t="str">
        <f>IF(Lançamentos!O651="","",Lançamentos!O651)</f>
        <v/>
      </c>
      <c r="P653" s="71" t="str">
        <f>IF(Lançamentos!P651="","",Lançamentos!P651)</f>
        <v/>
      </c>
      <c r="Q653" s="75" t="str">
        <f>IF(Lançamentos!Q651="","",Lançamentos!Q651)</f>
        <v/>
      </c>
      <c r="R653" s="73" t="str">
        <f>IF(Lançamentos!R651="","",Lançamentos!R651)</f>
        <v/>
      </c>
      <c r="S653" s="74" t="str">
        <f>IF(Lançamentos!S651="","",Lançamentos!S651)</f>
        <v/>
      </c>
    </row>
    <row r="654" spans="1:19" ht="24.95" customHeight="1" x14ac:dyDescent="0.25">
      <c r="A654" s="33">
        <v>648</v>
      </c>
      <c r="B654" s="77" t="str">
        <f>IFERROR(E654&amp;"-"&amp;COUNTIF($E$7:E654,E654),"")</f>
        <v>-642</v>
      </c>
      <c r="C654" s="70" t="str">
        <f t="shared" si="10"/>
        <v/>
      </c>
      <c r="D654" s="72" t="str">
        <f>IF(Lançamentos!D652="","",Lançamentos!D652)</f>
        <v/>
      </c>
      <c r="E654" s="73" t="str">
        <f>IF(Lançamentos!E652="","",Lançamentos!E652)</f>
        <v/>
      </c>
      <c r="F654" s="73" t="str">
        <f>IF(Lançamentos!F652="","",Lançamentos!F652)</f>
        <v/>
      </c>
      <c r="G654" s="74" t="str">
        <f>IF(Lançamentos!G652="","",Lançamentos!G652)</f>
        <v/>
      </c>
      <c r="H654" s="74" t="str">
        <f>IF(Lançamentos!H652="","",Lançamentos!H652)</f>
        <v/>
      </c>
      <c r="I654" s="74" t="str">
        <f>IF(Lançamentos!I652="","",Lançamentos!I652)</f>
        <v/>
      </c>
      <c r="J654" s="74" t="str">
        <f>IF(Lançamentos!J652="","",Lançamentos!J652)</f>
        <v/>
      </c>
      <c r="K654" s="74" t="str">
        <f>IF(Lançamentos!K652="","",Lançamentos!K652)</f>
        <v/>
      </c>
      <c r="L654" s="72" t="str">
        <f>IF(Lançamentos!L652="","",Lançamentos!L652)</f>
        <v/>
      </c>
      <c r="M654" s="74" t="str">
        <f>IF(Lançamentos!M652="","",Lançamentos!M652)</f>
        <v/>
      </c>
      <c r="N654" s="72" t="str">
        <f>IF(Lançamentos!N652="","",Lançamentos!N652)</f>
        <v/>
      </c>
      <c r="O654" s="73" t="str">
        <f>IF(Lançamentos!O652="","",Lançamentos!O652)</f>
        <v/>
      </c>
      <c r="P654" s="71" t="str">
        <f>IF(Lançamentos!P652="","",Lançamentos!P652)</f>
        <v/>
      </c>
      <c r="Q654" s="75" t="str">
        <f>IF(Lançamentos!Q652="","",Lançamentos!Q652)</f>
        <v/>
      </c>
      <c r="R654" s="73" t="str">
        <f>IF(Lançamentos!R652="","",Lançamentos!R652)</f>
        <v/>
      </c>
      <c r="S654" s="74" t="str">
        <f>IF(Lançamentos!S652="","",Lançamentos!S652)</f>
        <v/>
      </c>
    </row>
    <row r="655" spans="1:19" ht="24.95" customHeight="1" x14ac:dyDescent="0.25">
      <c r="A655" s="33">
        <v>649</v>
      </c>
      <c r="B655" s="77" t="str">
        <f>IFERROR(E655&amp;"-"&amp;COUNTIF($E$7:E655,E655),"")</f>
        <v>-643</v>
      </c>
      <c r="C655" s="70" t="str">
        <f t="shared" si="10"/>
        <v/>
      </c>
      <c r="D655" s="72" t="str">
        <f>IF(Lançamentos!D653="","",Lançamentos!D653)</f>
        <v/>
      </c>
      <c r="E655" s="73" t="str">
        <f>IF(Lançamentos!E653="","",Lançamentos!E653)</f>
        <v/>
      </c>
      <c r="F655" s="73" t="str">
        <f>IF(Lançamentos!F653="","",Lançamentos!F653)</f>
        <v/>
      </c>
      <c r="G655" s="74" t="str">
        <f>IF(Lançamentos!G653="","",Lançamentos!G653)</f>
        <v/>
      </c>
      <c r="H655" s="74" t="str">
        <f>IF(Lançamentos!H653="","",Lançamentos!H653)</f>
        <v/>
      </c>
      <c r="I655" s="74" t="str">
        <f>IF(Lançamentos!I653="","",Lançamentos!I653)</f>
        <v/>
      </c>
      <c r="J655" s="74" t="str">
        <f>IF(Lançamentos!J653="","",Lançamentos!J653)</f>
        <v/>
      </c>
      <c r="K655" s="74" t="str">
        <f>IF(Lançamentos!K653="","",Lançamentos!K653)</f>
        <v/>
      </c>
      <c r="L655" s="72" t="str">
        <f>IF(Lançamentos!L653="","",Lançamentos!L653)</f>
        <v/>
      </c>
      <c r="M655" s="74" t="str">
        <f>IF(Lançamentos!M653="","",Lançamentos!M653)</f>
        <v/>
      </c>
      <c r="N655" s="72" t="str">
        <f>IF(Lançamentos!N653="","",Lançamentos!N653)</f>
        <v/>
      </c>
      <c r="O655" s="73" t="str">
        <f>IF(Lançamentos!O653="","",Lançamentos!O653)</f>
        <v/>
      </c>
      <c r="P655" s="71" t="str">
        <f>IF(Lançamentos!P653="","",Lançamentos!P653)</f>
        <v/>
      </c>
      <c r="Q655" s="75" t="str">
        <f>IF(Lançamentos!Q653="","",Lançamentos!Q653)</f>
        <v/>
      </c>
      <c r="R655" s="73" t="str">
        <f>IF(Lançamentos!R653="","",Lançamentos!R653)</f>
        <v/>
      </c>
      <c r="S655" s="74" t="str">
        <f>IF(Lançamentos!S653="","",Lançamentos!S653)</f>
        <v/>
      </c>
    </row>
    <row r="656" spans="1:19" ht="24.95" customHeight="1" x14ac:dyDescent="0.25">
      <c r="A656" s="33">
        <v>650</v>
      </c>
      <c r="B656" s="77" t="str">
        <f>IFERROR(E656&amp;"-"&amp;COUNTIF($E$7:E656,E656),"")</f>
        <v>-644</v>
      </c>
      <c r="C656" s="70" t="str">
        <f t="shared" si="10"/>
        <v/>
      </c>
      <c r="D656" s="72" t="str">
        <f>IF(Lançamentos!D654="","",Lançamentos!D654)</f>
        <v/>
      </c>
      <c r="E656" s="73" t="str">
        <f>IF(Lançamentos!E654="","",Lançamentos!E654)</f>
        <v/>
      </c>
      <c r="F656" s="73" t="str">
        <f>IF(Lançamentos!F654="","",Lançamentos!F654)</f>
        <v/>
      </c>
      <c r="G656" s="74" t="str">
        <f>IF(Lançamentos!G654="","",Lançamentos!G654)</f>
        <v/>
      </c>
      <c r="H656" s="74" t="str">
        <f>IF(Lançamentos!H654="","",Lançamentos!H654)</f>
        <v/>
      </c>
      <c r="I656" s="74" t="str">
        <f>IF(Lançamentos!I654="","",Lançamentos!I654)</f>
        <v/>
      </c>
      <c r="J656" s="74" t="str">
        <f>IF(Lançamentos!J654="","",Lançamentos!J654)</f>
        <v/>
      </c>
      <c r="K656" s="74" t="str">
        <f>IF(Lançamentos!K654="","",Lançamentos!K654)</f>
        <v/>
      </c>
      <c r="L656" s="72" t="str">
        <f>IF(Lançamentos!L654="","",Lançamentos!L654)</f>
        <v/>
      </c>
      <c r="M656" s="74" t="str">
        <f>IF(Lançamentos!M654="","",Lançamentos!M654)</f>
        <v/>
      </c>
      <c r="N656" s="72" t="str">
        <f>IF(Lançamentos!N654="","",Lançamentos!N654)</f>
        <v/>
      </c>
      <c r="O656" s="73" t="str">
        <f>IF(Lançamentos!O654="","",Lançamentos!O654)</f>
        <v/>
      </c>
      <c r="P656" s="71" t="str">
        <f>IF(Lançamentos!P654="","",Lançamentos!P654)</f>
        <v/>
      </c>
      <c r="Q656" s="75" t="str">
        <f>IF(Lançamentos!Q654="","",Lançamentos!Q654)</f>
        <v/>
      </c>
      <c r="R656" s="73" t="str">
        <f>IF(Lançamentos!R654="","",Lançamentos!R654)</f>
        <v/>
      </c>
      <c r="S656" s="74" t="str">
        <f>IF(Lançamentos!S654="","",Lançamentos!S654)</f>
        <v/>
      </c>
    </row>
    <row r="657" spans="1:19" ht="24.95" customHeight="1" x14ac:dyDescent="0.25">
      <c r="A657" s="33">
        <v>651</v>
      </c>
      <c r="B657" s="77" t="str">
        <f>IFERROR(E657&amp;"-"&amp;COUNTIF($E$7:E657,E657),"")</f>
        <v>-645</v>
      </c>
      <c r="C657" s="70" t="str">
        <f t="shared" si="10"/>
        <v/>
      </c>
      <c r="D657" s="72" t="str">
        <f>IF(Lançamentos!D655="","",Lançamentos!D655)</f>
        <v/>
      </c>
      <c r="E657" s="73" t="str">
        <f>IF(Lançamentos!E655="","",Lançamentos!E655)</f>
        <v/>
      </c>
      <c r="F657" s="73" t="str">
        <f>IF(Lançamentos!F655="","",Lançamentos!F655)</f>
        <v/>
      </c>
      <c r="G657" s="74" t="str">
        <f>IF(Lançamentos!G655="","",Lançamentos!G655)</f>
        <v/>
      </c>
      <c r="H657" s="74" t="str">
        <f>IF(Lançamentos!H655="","",Lançamentos!H655)</f>
        <v/>
      </c>
      <c r="I657" s="74" t="str">
        <f>IF(Lançamentos!I655="","",Lançamentos!I655)</f>
        <v/>
      </c>
      <c r="J657" s="74" t="str">
        <f>IF(Lançamentos!J655="","",Lançamentos!J655)</f>
        <v/>
      </c>
      <c r="K657" s="74" t="str">
        <f>IF(Lançamentos!K655="","",Lançamentos!K655)</f>
        <v/>
      </c>
      <c r="L657" s="72" t="str">
        <f>IF(Lançamentos!L655="","",Lançamentos!L655)</f>
        <v/>
      </c>
      <c r="M657" s="74" t="str">
        <f>IF(Lançamentos!M655="","",Lançamentos!M655)</f>
        <v/>
      </c>
      <c r="N657" s="72" t="str">
        <f>IF(Lançamentos!N655="","",Lançamentos!N655)</f>
        <v/>
      </c>
      <c r="O657" s="73" t="str">
        <f>IF(Lançamentos!O655="","",Lançamentos!O655)</f>
        <v/>
      </c>
      <c r="P657" s="71" t="str">
        <f>IF(Lançamentos!P655="","",Lançamentos!P655)</f>
        <v/>
      </c>
      <c r="Q657" s="75" t="str">
        <f>IF(Lançamentos!Q655="","",Lançamentos!Q655)</f>
        <v/>
      </c>
      <c r="R657" s="73" t="str">
        <f>IF(Lançamentos!R655="","",Lançamentos!R655)</f>
        <v/>
      </c>
      <c r="S657" s="74" t="str">
        <f>IF(Lançamentos!S655="","",Lançamentos!S655)</f>
        <v/>
      </c>
    </row>
    <row r="658" spans="1:19" ht="24.95" customHeight="1" x14ac:dyDescent="0.25">
      <c r="A658" s="33">
        <v>652</v>
      </c>
      <c r="B658" s="77" t="str">
        <f>IFERROR(E658&amp;"-"&amp;COUNTIF($E$7:E658,E658),"")</f>
        <v>-646</v>
      </c>
      <c r="C658" s="70" t="str">
        <f t="shared" si="10"/>
        <v/>
      </c>
      <c r="D658" s="72" t="str">
        <f>IF(Lançamentos!D656="","",Lançamentos!D656)</f>
        <v/>
      </c>
      <c r="E658" s="73" t="str">
        <f>IF(Lançamentos!E656="","",Lançamentos!E656)</f>
        <v/>
      </c>
      <c r="F658" s="73" t="str">
        <f>IF(Lançamentos!F656="","",Lançamentos!F656)</f>
        <v/>
      </c>
      <c r="G658" s="74" t="str">
        <f>IF(Lançamentos!G656="","",Lançamentos!G656)</f>
        <v/>
      </c>
      <c r="H658" s="74" t="str">
        <f>IF(Lançamentos!H656="","",Lançamentos!H656)</f>
        <v/>
      </c>
      <c r="I658" s="74" t="str">
        <f>IF(Lançamentos!I656="","",Lançamentos!I656)</f>
        <v/>
      </c>
      <c r="J658" s="74" t="str">
        <f>IF(Lançamentos!J656="","",Lançamentos!J656)</f>
        <v/>
      </c>
      <c r="K658" s="74" t="str">
        <f>IF(Lançamentos!K656="","",Lançamentos!K656)</f>
        <v/>
      </c>
      <c r="L658" s="72" t="str">
        <f>IF(Lançamentos!L656="","",Lançamentos!L656)</f>
        <v/>
      </c>
      <c r="M658" s="74" t="str">
        <f>IF(Lançamentos!M656="","",Lançamentos!M656)</f>
        <v/>
      </c>
      <c r="N658" s="72" t="str">
        <f>IF(Lançamentos!N656="","",Lançamentos!N656)</f>
        <v/>
      </c>
      <c r="O658" s="73" t="str">
        <f>IF(Lançamentos!O656="","",Lançamentos!O656)</f>
        <v/>
      </c>
      <c r="P658" s="71" t="str">
        <f>IF(Lançamentos!P656="","",Lançamentos!P656)</f>
        <v/>
      </c>
      <c r="Q658" s="75" t="str">
        <f>IF(Lançamentos!Q656="","",Lançamentos!Q656)</f>
        <v/>
      </c>
      <c r="R658" s="73" t="str">
        <f>IF(Lançamentos!R656="","",Lançamentos!R656)</f>
        <v/>
      </c>
      <c r="S658" s="74" t="str">
        <f>IF(Lançamentos!S656="","",Lançamentos!S656)</f>
        <v/>
      </c>
    </row>
    <row r="659" spans="1:19" ht="24.95" customHeight="1" x14ac:dyDescent="0.25">
      <c r="A659" s="33">
        <v>653</v>
      </c>
      <c r="B659" s="77" t="str">
        <f>IFERROR(E659&amp;"-"&amp;COUNTIF($E$7:E659,E659),"")</f>
        <v>-647</v>
      </c>
      <c r="C659" s="70" t="str">
        <f t="shared" si="10"/>
        <v/>
      </c>
      <c r="D659" s="72" t="str">
        <f>IF(Lançamentos!D657="","",Lançamentos!D657)</f>
        <v/>
      </c>
      <c r="E659" s="73" t="str">
        <f>IF(Lançamentos!E657="","",Lançamentos!E657)</f>
        <v/>
      </c>
      <c r="F659" s="73" t="str">
        <f>IF(Lançamentos!F657="","",Lançamentos!F657)</f>
        <v/>
      </c>
      <c r="G659" s="74" t="str">
        <f>IF(Lançamentos!G657="","",Lançamentos!G657)</f>
        <v/>
      </c>
      <c r="H659" s="74" t="str">
        <f>IF(Lançamentos!H657="","",Lançamentos!H657)</f>
        <v/>
      </c>
      <c r="I659" s="74" t="str">
        <f>IF(Lançamentos!I657="","",Lançamentos!I657)</f>
        <v/>
      </c>
      <c r="J659" s="74" t="str">
        <f>IF(Lançamentos!J657="","",Lançamentos!J657)</f>
        <v/>
      </c>
      <c r="K659" s="74" t="str">
        <f>IF(Lançamentos!K657="","",Lançamentos!K657)</f>
        <v/>
      </c>
      <c r="L659" s="72" t="str">
        <f>IF(Lançamentos!L657="","",Lançamentos!L657)</f>
        <v/>
      </c>
      <c r="M659" s="74" t="str">
        <f>IF(Lançamentos!M657="","",Lançamentos!M657)</f>
        <v/>
      </c>
      <c r="N659" s="72" t="str">
        <f>IF(Lançamentos!N657="","",Lançamentos!N657)</f>
        <v/>
      </c>
      <c r="O659" s="73" t="str">
        <f>IF(Lançamentos!O657="","",Lançamentos!O657)</f>
        <v/>
      </c>
      <c r="P659" s="71" t="str">
        <f>IF(Lançamentos!P657="","",Lançamentos!P657)</f>
        <v/>
      </c>
      <c r="Q659" s="75" t="str">
        <f>IF(Lançamentos!Q657="","",Lançamentos!Q657)</f>
        <v/>
      </c>
      <c r="R659" s="73" t="str">
        <f>IF(Lançamentos!R657="","",Lançamentos!R657)</f>
        <v/>
      </c>
      <c r="S659" s="74" t="str">
        <f>IF(Lançamentos!S657="","",Lançamentos!S657)</f>
        <v/>
      </c>
    </row>
    <row r="660" spans="1:19" ht="24.95" customHeight="1" x14ac:dyDescent="0.25">
      <c r="A660" s="33">
        <v>654</v>
      </c>
      <c r="B660" s="77" t="str">
        <f>IFERROR(E660&amp;"-"&amp;COUNTIF($E$7:E660,E660),"")</f>
        <v>-648</v>
      </c>
      <c r="C660" s="70" t="str">
        <f t="shared" si="10"/>
        <v/>
      </c>
      <c r="D660" s="72" t="str">
        <f>IF(Lançamentos!D658="","",Lançamentos!D658)</f>
        <v/>
      </c>
      <c r="E660" s="73" t="str">
        <f>IF(Lançamentos!E658="","",Lançamentos!E658)</f>
        <v/>
      </c>
      <c r="F660" s="73" t="str">
        <f>IF(Lançamentos!F658="","",Lançamentos!F658)</f>
        <v/>
      </c>
      <c r="G660" s="74" t="str">
        <f>IF(Lançamentos!G658="","",Lançamentos!G658)</f>
        <v/>
      </c>
      <c r="H660" s="74" t="str">
        <f>IF(Lançamentos!H658="","",Lançamentos!H658)</f>
        <v/>
      </c>
      <c r="I660" s="74" t="str">
        <f>IF(Lançamentos!I658="","",Lançamentos!I658)</f>
        <v/>
      </c>
      <c r="J660" s="74" t="str">
        <f>IF(Lançamentos!J658="","",Lançamentos!J658)</f>
        <v/>
      </c>
      <c r="K660" s="74" t="str">
        <f>IF(Lançamentos!K658="","",Lançamentos!K658)</f>
        <v/>
      </c>
      <c r="L660" s="72" t="str">
        <f>IF(Lançamentos!L658="","",Lançamentos!L658)</f>
        <v/>
      </c>
      <c r="M660" s="74" t="str">
        <f>IF(Lançamentos!M658="","",Lançamentos!M658)</f>
        <v/>
      </c>
      <c r="N660" s="72" t="str">
        <f>IF(Lançamentos!N658="","",Lançamentos!N658)</f>
        <v/>
      </c>
      <c r="O660" s="73" t="str">
        <f>IF(Lançamentos!O658="","",Lançamentos!O658)</f>
        <v/>
      </c>
      <c r="P660" s="71" t="str">
        <f>IF(Lançamentos!P658="","",Lançamentos!P658)</f>
        <v/>
      </c>
      <c r="Q660" s="75" t="str">
        <f>IF(Lançamentos!Q658="","",Lançamentos!Q658)</f>
        <v/>
      </c>
      <c r="R660" s="73" t="str">
        <f>IF(Lançamentos!R658="","",Lançamentos!R658)</f>
        <v/>
      </c>
      <c r="S660" s="74" t="str">
        <f>IF(Lançamentos!S658="","",Lançamentos!S658)</f>
        <v/>
      </c>
    </row>
    <row r="661" spans="1:19" ht="24.95" customHeight="1" x14ac:dyDescent="0.25">
      <c r="A661" s="33">
        <v>655</v>
      </c>
      <c r="B661" s="77" t="str">
        <f>IFERROR(E661&amp;"-"&amp;COUNTIF($E$7:E661,E661),"")</f>
        <v>-649</v>
      </c>
      <c r="C661" s="70" t="str">
        <f t="shared" si="10"/>
        <v/>
      </c>
      <c r="D661" s="72" t="str">
        <f>IF(Lançamentos!D659="","",Lançamentos!D659)</f>
        <v/>
      </c>
      <c r="E661" s="73" t="str">
        <f>IF(Lançamentos!E659="","",Lançamentos!E659)</f>
        <v/>
      </c>
      <c r="F661" s="73" t="str">
        <f>IF(Lançamentos!F659="","",Lançamentos!F659)</f>
        <v/>
      </c>
      <c r="G661" s="74" t="str">
        <f>IF(Lançamentos!G659="","",Lançamentos!G659)</f>
        <v/>
      </c>
      <c r="H661" s="74" t="str">
        <f>IF(Lançamentos!H659="","",Lançamentos!H659)</f>
        <v/>
      </c>
      <c r="I661" s="74" t="str">
        <f>IF(Lançamentos!I659="","",Lançamentos!I659)</f>
        <v/>
      </c>
      <c r="J661" s="74" t="str">
        <f>IF(Lançamentos!J659="","",Lançamentos!J659)</f>
        <v/>
      </c>
      <c r="K661" s="74" t="str">
        <f>IF(Lançamentos!K659="","",Lançamentos!K659)</f>
        <v/>
      </c>
      <c r="L661" s="72" t="str">
        <f>IF(Lançamentos!L659="","",Lançamentos!L659)</f>
        <v/>
      </c>
      <c r="M661" s="74" t="str">
        <f>IF(Lançamentos!M659="","",Lançamentos!M659)</f>
        <v/>
      </c>
      <c r="N661" s="72" t="str">
        <f>IF(Lançamentos!N659="","",Lançamentos!N659)</f>
        <v/>
      </c>
      <c r="O661" s="73" t="str">
        <f>IF(Lançamentos!O659="","",Lançamentos!O659)</f>
        <v/>
      </c>
      <c r="P661" s="71" t="str">
        <f>IF(Lançamentos!P659="","",Lançamentos!P659)</f>
        <v/>
      </c>
      <c r="Q661" s="75" t="str">
        <f>IF(Lançamentos!Q659="","",Lançamentos!Q659)</f>
        <v/>
      </c>
      <c r="R661" s="73" t="str">
        <f>IF(Lançamentos!R659="","",Lançamentos!R659)</f>
        <v/>
      </c>
      <c r="S661" s="74" t="str">
        <f>IF(Lançamentos!S659="","",Lançamentos!S659)</f>
        <v/>
      </c>
    </row>
    <row r="662" spans="1:19" ht="24.95" customHeight="1" x14ac:dyDescent="0.25">
      <c r="A662" s="33">
        <v>656</v>
      </c>
      <c r="B662" s="77" t="str">
        <f>IFERROR(E662&amp;"-"&amp;COUNTIF($E$7:E662,E662),"")</f>
        <v>-650</v>
      </c>
      <c r="C662" s="70" t="str">
        <f t="shared" si="10"/>
        <v/>
      </c>
      <c r="D662" s="72" t="str">
        <f>IF(Lançamentos!D660="","",Lançamentos!D660)</f>
        <v/>
      </c>
      <c r="E662" s="73" t="str">
        <f>IF(Lançamentos!E660="","",Lançamentos!E660)</f>
        <v/>
      </c>
      <c r="F662" s="73" t="str">
        <f>IF(Lançamentos!F660="","",Lançamentos!F660)</f>
        <v/>
      </c>
      <c r="G662" s="74" t="str">
        <f>IF(Lançamentos!G660="","",Lançamentos!G660)</f>
        <v/>
      </c>
      <c r="H662" s="74" t="str">
        <f>IF(Lançamentos!H660="","",Lançamentos!H660)</f>
        <v/>
      </c>
      <c r="I662" s="74" t="str">
        <f>IF(Lançamentos!I660="","",Lançamentos!I660)</f>
        <v/>
      </c>
      <c r="J662" s="74" t="str">
        <f>IF(Lançamentos!J660="","",Lançamentos!J660)</f>
        <v/>
      </c>
      <c r="K662" s="74" t="str">
        <f>IF(Lançamentos!K660="","",Lançamentos!K660)</f>
        <v/>
      </c>
      <c r="L662" s="72" t="str">
        <f>IF(Lançamentos!L660="","",Lançamentos!L660)</f>
        <v/>
      </c>
      <c r="M662" s="74" t="str">
        <f>IF(Lançamentos!M660="","",Lançamentos!M660)</f>
        <v/>
      </c>
      <c r="N662" s="72" t="str">
        <f>IF(Lançamentos!N660="","",Lançamentos!N660)</f>
        <v/>
      </c>
      <c r="O662" s="73" t="str">
        <f>IF(Lançamentos!O660="","",Lançamentos!O660)</f>
        <v/>
      </c>
      <c r="P662" s="71" t="str">
        <f>IF(Lançamentos!P660="","",Lançamentos!P660)</f>
        <v/>
      </c>
      <c r="Q662" s="75" t="str">
        <f>IF(Lançamentos!Q660="","",Lançamentos!Q660)</f>
        <v/>
      </c>
      <c r="R662" s="73" t="str">
        <f>IF(Lançamentos!R660="","",Lançamentos!R660)</f>
        <v/>
      </c>
      <c r="S662" s="74" t="str">
        <f>IF(Lançamentos!S660="","",Lançamentos!S660)</f>
        <v/>
      </c>
    </row>
    <row r="663" spans="1:19" ht="24.95" customHeight="1" x14ac:dyDescent="0.25">
      <c r="A663" s="33">
        <v>657</v>
      </c>
      <c r="B663" s="77" t="str">
        <f>IFERROR(E663&amp;"-"&amp;COUNTIF($E$7:E663,E663),"")</f>
        <v>-651</v>
      </c>
      <c r="C663" s="70" t="str">
        <f t="shared" si="10"/>
        <v/>
      </c>
      <c r="D663" s="72" t="str">
        <f>IF(Lançamentos!D661="","",Lançamentos!D661)</f>
        <v/>
      </c>
      <c r="E663" s="73" t="str">
        <f>IF(Lançamentos!E661="","",Lançamentos!E661)</f>
        <v/>
      </c>
      <c r="F663" s="73" t="str">
        <f>IF(Lançamentos!F661="","",Lançamentos!F661)</f>
        <v/>
      </c>
      <c r="G663" s="74" t="str">
        <f>IF(Lançamentos!G661="","",Lançamentos!G661)</f>
        <v/>
      </c>
      <c r="H663" s="74" t="str">
        <f>IF(Lançamentos!H661="","",Lançamentos!H661)</f>
        <v/>
      </c>
      <c r="I663" s="74" t="str">
        <f>IF(Lançamentos!I661="","",Lançamentos!I661)</f>
        <v/>
      </c>
      <c r="J663" s="74" t="str">
        <f>IF(Lançamentos!J661="","",Lançamentos!J661)</f>
        <v/>
      </c>
      <c r="K663" s="74" t="str">
        <f>IF(Lançamentos!K661="","",Lançamentos!K661)</f>
        <v/>
      </c>
      <c r="L663" s="72" t="str">
        <f>IF(Lançamentos!L661="","",Lançamentos!L661)</f>
        <v/>
      </c>
      <c r="M663" s="74" t="str">
        <f>IF(Lançamentos!M661="","",Lançamentos!M661)</f>
        <v/>
      </c>
      <c r="N663" s="72" t="str">
        <f>IF(Lançamentos!N661="","",Lançamentos!N661)</f>
        <v/>
      </c>
      <c r="O663" s="73" t="str">
        <f>IF(Lançamentos!O661="","",Lançamentos!O661)</f>
        <v/>
      </c>
      <c r="P663" s="71" t="str">
        <f>IF(Lançamentos!P661="","",Lançamentos!P661)</f>
        <v/>
      </c>
      <c r="Q663" s="75" t="str">
        <f>IF(Lançamentos!Q661="","",Lançamentos!Q661)</f>
        <v/>
      </c>
      <c r="R663" s="73" t="str">
        <f>IF(Lançamentos!R661="","",Lançamentos!R661)</f>
        <v/>
      </c>
      <c r="S663" s="74" t="str">
        <f>IF(Lançamentos!S661="","",Lançamentos!S661)</f>
        <v/>
      </c>
    </row>
    <row r="664" spans="1:19" ht="24.95" customHeight="1" x14ac:dyDescent="0.25">
      <c r="A664" s="33">
        <v>658</v>
      </c>
      <c r="B664" s="77" t="str">
        <f>IFERROR(E664&amp;"-"&amp;COUNTIF($E$7:E664,E664),"")</f>
        <v>-652</v>
      </c>
      <c r="C664" s="70" t="str">
        <f t="shared" si="10"/>
        <v/>
      </c>
      <c r="D664" s="72" t="str">
        <f>IF(Lançamentos!D662="","",Lançamentos!D662)</f>
        <v/>
      </c>
      <c r="E664" s="73" t="str">
        <f>IF(Lançamentos!E662="","",Lançamentos!E662)</f>
        <v/>
      </c>
      <c r="F664" s="73" t="str">
        <f>IF(Lançamentos!F662="","",Lançamentos!F662)</f>
        <v/>
      </c>
      <c r="G664" s="74" t="str">
        <f>IF(Lançamentos!G662="","",Lançamentos!G662)</f>
        <v/>
      </c>
      <c r="H664" s="74" t="str">
        <f>IF(Lançamentos!H662="","",Lançamentos!H662)</f>
        <v/>
      </c>
      <c r="I664" s="74" t="str">
        <f>IF(Lançamentos!I662="","",Lançamentos!I662)</f>
        <v/>
      </c>
      <c r="J664" s="74" t="str">
        <f>IF(Lançamentos!J662="","",Lançamentos!J662)</f>
        <v/>
      </c>
      <c r="K664" s="74" t="str">
        <f>IF(Lançamentos!K662="","",Lançamentos!K662)</f>
        <v/>
      </c>
      <c r="L664" s="72" t="str">
        <f>IF(Lançamentos!L662="","",Lançamentos!L662)</f>
        <v/>
      </c>
      <c r="M664" s="74" t="str">
        <f>IF(Lançamentos!M662="","",Lançamentos!M662)</f>
        <v/>
      </c>
      <c r="N664" s="72" t="str">
        <f>IF(Lançamentos!N662="","",Lançamentos!N662)</f>
        <v/>
      </c>
      <c r="O664" s="73" t="str">
        <f>IF(Lançamentos!O662="","",Lançamentos!O662)</f>
        <v/>
      </c>
      <c r="P664" s="71" t="str">
        <f>IF(Lançamentos!P662="","",Lançamentos!P662)</f>
        <v/>
      </c>
      <c r="Q664" s="75" t="str">
        <f>IF(Lançamentos!Q662="","",Lançamentos!Q662)</f>
        <v/>
      </c>
      <c r="R664" s="73" t="str">
        <f>IF(Lançamentos!R662="","",Lançamentos!R662)</f>
        <v/>
      </c>
      <c r="S664" s="74" t="str">
        <f>IF(Lançamentos!S662="","",Lançamentos!S662)</f>
        <v/>
      </c>
    </row>
    <row r="665" spans="1:19" ht="24.95" customHeight="1" x14ac:dyDescent="0.25">
      <c r="A665" s="33">
        <v>659</v>
      </c>
      <c r="B665" s="77" t="str">
        <f>IFERROR(E665&amp;"-"&amp;COUNTIF($E$7:E665,E665),"")</f>
        <v>-653</v>
      </c>
      <c r="C665" s="70" t="str">
        <f t="shared" si="10"/>
        <v/>
      </c>
      <c r="D665" s="72" t="str">
        <f>IF(Lançamentos!D663="","",Lançamentos!D663)</f>
        <v/>
      </c>
      <c r="E665" s="73" t="str">
        <f>IF(Lançamentos!E663="","",Lançamentos!E663)</f>
        <v/>
      </c>
      <c r="F665" s="73" t="str">
        <f>IF(Lançamentos!F663="","",Lançamentos!F663)</f>
        <v/>
      </c>
      <c r="G665" s="74" t="str">
        <f>IF(Lançamentos!G663="","",Lançamentos!G663)</f>
        <v/>
      </c>
      <c r="H665" s="74" t="str">
        <f>IF(Lançamentos!H663="","",Lançamentos!H663)</f>
        <v/>
      </c>
      <c r="I665" s="74" t="str">
        <f>IF(Lançamentos!I663="","",Lançamentos!I663)</f>
        <v/>
      </c>
      <c r="J665" s="74" t="str">
        <f>IF(Lançamentos!J663="","",Lançamentos!J663)</f>
        <v/>
      </c>
      <c r="K665" s="74" t="str">
        <f>IF(Lançamentos!K663="","",Lançamentos!K663)</f>
        <v/>
      </c>
      <c r="L665" s="72" t="str">
        <f>IF(Lançamentos!L663="","",Lançamentos!L663)</f>
        <v/>
      </c>
      <c r="M665" s="74" t="str">
        <f>IF(Lançamentos!M663="","",Lançamentos!M663)</f>
        <v/>
      </c>
      <c r="N665" s="72" t="str">
        <f>IF(Lançamentos!N663="","",Lançamentos!N663)</f>
        <v/>
      </c>
      <c r="O665" s="73" t="str">
        <f>IF(Lançamentos!O663="","",Lançamentos!O663)</f>
        <v/>
      </c>
      <c r="P665" s="71" t="str">
        <f>IF(Lançamentos!P663="","",Lançamentos!P663)</f>
        <v/>
      </c>
      <c r="Q665" s="75" t="str">
        <f>IF(Lançamentos!Q663="","",Lançamentos!Q663)</f>
        <v/>
      </c>
      <c r="R665" s="73" t="str">
        <f>IF(Lançamentos!R663="","",Lançamentos!R663)</f>
        <v/>
      </c>
      <c r="S665" s="74" t="str">
        <f>IF(Lançamentos!S663="","",Lançamentos!S663)</f>
        <v/>
      </c>
    </row>
    <row r="666" spans="1:19" ht="24.95" customHeight="1" x14ac:dyDescent="0.25">
      <c r="A666" s="33">
        <v>660</v>
      </c>
      <c r="B666" s="77" t="str">
        <f>IFERROR(E666&amp;"-"&amp;COUNTIF($E$7:E666,E666),"")</f>
        <v>-654</v>
      </c>
      <c r="C666" s="70" t="str">
        <f t="shared" si="10"/>
        <v/>
      </c>
      <c r="D666" s="72" t="str">
        <f>IF(Lançamentos!D664="","",Lançamentos!D664)</f>
        <v/>
      </c>
      <c r="E666" s="73" t="str">
        <f>IF(Lançamentos!E664="","",Lançamentos!E664)</f>
        <v/>
      </c>
      <c r="F666" s="73" t="str">
        <f>IF(Lançamentos!F664="","",Lançamentos!F664)</f>
        <v/>
      </c>
      <c r="G666" s="74" t="str">
        <f>IF(Lançamentos!G664="","",Lançamentos!G664)</f>
        <v/>
      </c>
      <c r="H666" s="74" t="str">
        <f>IF(Lançamentos!H664="","",Lançamentos!H664)</f>
        <v/>
      </c>
      <c r="I666" s="74" t="str">
        <f>IF(Lançamentos!I664="","",Lançamentos!I664)</f>
        <v/>
      </c>
      <c r="J666" s="74" t="str">
        <f>IF(Lançamentos!J664="","",Lançamentos!J664)</f>
        <v/>
      </c>
      <c r="K666" s="74" t="str">
        <f>IF(Lançamentos!K664="","",Lançamentos!K664)</f>
        <v/>
      </c>
      <c r="L666" s="72" t="str">
        <f>IF(Lançamentos!L664="","",Lançamentos!L664)</f>
        <v/>
      </c>
      <c r="M666" s="74" t="str">
        <f>IF(Lançamentos!M664="","",Lançamentos!M664)</f>
        <v/>
      </c>
      <c r="N666" s="72" t="str">
        <f>IF(Lançamentos!N664="","",Lançamentos!N664)</f>
        <v/>
      </c>
      <c r="O666" s="73" t="str">
        <f>IF(Lançamentos!O664="","",Lançamentos!O664)</f>
        <v/>
      </c>
      <c r="P666" s="71" t="str">
        <f>IF(Lançamentos!P664="","",Lançamentos!P664)</f>
        <v/>
      </c>
      <c r="Q666" s="75" t="str">
        <f>IF(Lançamentos!Q664="","",Lançamentos!Q664)</f>
        <v/>
      </c>
      <c r="R666" s="73" t="str">
        <f>IF(Lançamentos!R664="","",Lançamentos!R664)</f>
        <v/>
      </c>
      <c r="S666" s="74" t="str">
        <f>IF(Lançamentos!S664="","",Lançamentos!S664)</f>
        <v/>
      </c>
    </row>
    <row r="667" spans="1:19" ht="24.95" customHeight="1" x14ac:dyDescent="0.25">
      <c r="A667" s="33">
        <v>661</v>
      </c>
      <c r="B667" s="77" t="str">
        <f>IFERROR(E667&amp;"-"&amp;COUNTIF($E$7:E667,E667),"")</f>
        <v>-655</v>
      </c>
      <c r="C667" s="70" t="str">
        <f t="shared" si="10"/>
        <v/>
      </c>
      <c r="D667" s="72" t="str">
        <f>IF(Lançamentos!D665="","",Lançamentos!D665)</f>
        <v/>
      </c>
      <c r="E667" s="73" t="str">
        <f>IF(Lançamentos!E665="","",Lançamentos!E665)</f>
        <v/>
      </c>
      <c r="F667" s="73" t="str">
        <f>IF(Lançamentos!F665="","",Lançamentos!F665)</f>
        <v/>
      </c>
      <c r="G667" s="74" t="str">
        <f>IF(Lançamentos!G665="","",Lançamentos!G665)</f>
        <v/>
      </c>
      <c r="H667" s="74" t="str">
        <f>IF(Lançamentos!H665="","",Lançamentos!H665)</f>
        <v/>
      </c>
      <c r="I667" s="74" t="str">
        <f>IF(Lançamentos!I665="","",Lançamentos!I665)</f>
        <v/>
      </c>
      <c r="J667" s="74" t="str">
        <f>IF(Lançamentos!J665="","",Lançamentos!J665)</f>
        <v/>
      </c>
      <c r="K667" s="74" t="str">
        <f>IF(Lançamentos!K665="","",Lançamentos!K665)</f>
        <v/>
      </c>
      <c r="L667" s="72" t="str">
        <f>IF(Lançamentos!L665="","",Lançamentos!L665)</f>
        <v/>
      </c>
      <c r="M667" s="74" t="str">
        <f>IF(Lançamentos!M665="","",Lançamentos!M665)</f>
        <v/>
      </c>
      <c r="N667" s="72" t="str">
        <f>IF(Lançamentos!N665="","",Lançamentos!N665)</f>
        <v/>
      </c>
      <c r="O667" s="73" t="str">
        <f>IF(Lançamentos!O665="","",Lançamentos!O665)</f>
        <v/>
      </c>
      <c r="P667" s="71" t="str">
        <f>IF(Lançamentos!P665="","",Lançamentos!P665)</f>
        <v/>
      </c>
      <c r="Q667" s="75" t="str">
        <f>IF(Lançamentos!Q665="","",Lançamentos!Q665)</f>
        <v/>
      </c>
      <c r="R667" s="73" t="str">
        <f>IF(Lançamentos!R665="","",Lançamentos!R665)</f>
        <v/>
      </c>
      <c r="S667" s="74" t="str">
        <f>IF(Lançamentos!S665="","",Lançamentos!S665)</f>
        <v/>
      </c>
    </row>
    <row r="668" spans="1:19" ht="24.95" customHeight="1" x14ac:dyDescent="0.25">
      <c r="A668" s="33">
        <v>662</v>
      </c>
      <c r="B668" s="77" t="str">
        <f>IFERROR(E668&amp;"-"&amp;COUNTIF($E$7:E668,E668),"")</f>
        <v>-656</v>
      </c>
      <c r="C668" s="70" t="str">
        <f t="shared" si="10"/>
        <v/>
      </c>
      <c r="D668" s="72" t="str">
        <f>IF(Lançamentos!D666="","",Lançamentos!D666)</f>
        <v/>
      </c>
      <c r="E668" s="73" t="str">
        <f>IF(Lançamentos!E666="","",Lançamentos!E666)</f>
        <v/>
      </c>
      <c r="F668" s="73" t="str">
        <f>IF(Lançamentos!F666="","",Lançamentos!F666)</f>
        <v/>
      </c>
      <c r="G668" s="74" t="str">
        <f>IF(Lançamentos!G666="","",Lançamentos!G666)</f>
        <v/>
      </c>
      <c r="H668" s="74" t="str">
        <f>IF(Lançamentos!H666="","",Lançamentos!H666)</f>
        <v/>
      </c>
      <c r="I668" s="74" t="str">
        <f>IF(Lançamentos!I666="","",Lançamentos!I666)</f>
        <v/>
      </c>
      <c r="J668" s="74" t="str">
        <f>IF(Lançamentos!J666="","",Lançamentos!J666)</f>
        <v/>
      </c>
      <c r="K668" s="74" t="str">
        <f>IF(Lançamentos!K666="","",Lançamentos!K666)</f>
        <v/>
      </c>
      <c r="L668" s="72" t="str">
        <f>IF(Lançamentos!L666="","",Lançamentos!L666)</f>
        <v/>
      </c>
      <c r="M668" s="74" t="str">
        <f>IF(Lançamentos!M666="","",Lançamentos!M666)</f>
        <v/>
      </c>
      <c r="N668" s="72" t="str">
        <f>IF(Lançamentos!N666="","",Lançamentos!N666)</f>
        <v/>
      </c>
      <c r="O668" s="73" t="str">
        <f>IF(Lançamentos!O666="","",Lançamentos!O666)</f>
        <v/>
      </c>
      <c r="P668" s="71" t="str">
        <f>IF(Lançamentos!P666="","",Lançamentos!P666)</f>
        <v/>
      </c>
      <c r="Q668" s="75" t="str">
        <f>IF(Lançamentos!Q666="","",Lançamentos!Q666)</f>
        <v/>
      </c>
      <c r="R668" s="73" t="str">
        <f>IF(Lançamentos!R666="","",Lançamentos!R666)</f>
        <v/>
      </c>
      <c r="S668" s="74" t="str">
        <f>IF(Lançamentos!S666="","",Lançamentos!S666)</f>
        <v/>
      </c>
    </row>
    <row r="669" spans="1:19" ht="24.95" customHeight="1" x14ac:dyDescent="0.25">
      <c r="A669" s="33">
        <v>663</v>
      </c>
      <c r="B669" s="77" t="str">
        <f>IFERROR(E669&amp;"-"&amp;COUNTIF($E$7:E669,E669),"")</f>
        <v>-657</v>
      </c>
      <c r="C669" s="70" t="str">
        <f t="shared" si="10"/>
        <v/>
      </c>
      <c r="D669" s="72" t="str">
        <f>IF(Lançamentos!D667="","",Lançamentos!D667)</f>
        <v/>
      </c>
      <c r="E669" s="73" t="str">
        <f>IF(Lançamentos!E667="","",Lançamentos!E667)</f>
        <v/>
      </c>
      <c r="F669" s="73" t="str">
        <f>IF(Lançamentos!F667="","",Lançamentos!F667)</f>
        <v/>
      </c>
      <c r="G669" s="74" t="str">
        <f>IF(Lançamentos!G667="","",Lançamentos!G667)</f>
        <v/>
      </c>
      <c r="H669" s="74" t="str">
        <f>IF(Lançamentos!H667="","",Lançamentos!H667)</f>
        <v/>
      </c>
      <c r="I669" s="74" t="str">
        <f>IF(Lançamentos!I667="","",Lançamentos!I667)</f>
        <v/>
      </c>
      <c r="J669" s="74" t="str">
        <f>IF(Lançamentos!J667="","",Lançamentos!J667)</f>
        <v/>
      </c>
      <c r="K669" s="74" t="str">
        <f>IF(Lançamentos!K667="","",Lançamentos!K667)</f>
        <v/>
      </c>
      <c r="L669" s="72" t="str">
        <f>IF(Lançamentos!L667="","",Lançamentos!L667)</f>
        <v/>
      </c>
      <c r="M669" s="74" t="str">
        <f>IF(Lançamentos!M667="","",Lançamentos!M667)</f>
        <v/>
      </c>
      <c r="N669" s="72" t="str">
        <f>IF(Lançamentos!N667="","",Lançamentos!N667)</f>
        <v/>
      </c>
      <c r="O669" s="73" t="str">
        <f>IF(Lançamentos!O667="","",Lançamentos!O667)</f>
        <v/>
      </c>
      <c r="P669" s="71" t="str">
        <f>IF(Lançamentos!P667="","",Lançamentos!P667)</f>
        <v/>
      </c>
      <c r="Q669" s="75" t="str">
        <f>IF(Lançamentos!Q667="","",Lançamentos!Q667)</f>
        <v/>
      </c>
      <c r="R669" s="73" t="str">
        <f>IF(Lançamentos!R667="","",Lançamentos!R667)</f>
        <v/>
      </c>
      <c r="S669" s="74" t="str">
        <f>IF(Lançamentos!S667="","",Lançamentos!S667)</f>
        <v/>
      </c>
    </row>
    <row r="670" spans="1:19" ht="24.95" customHeight="1" x14ac:dyDescent="0.25">
      <c r="A670" s="33">
        <v>664</v>
      </c>
      <c r="B670" s="77" t="str">
        <f>IFERROR(E670&amp;"-"&amp;COUNTIF($E$7:E670,E670),"")</f>
        <v>-658</v>
      </c>
      <c r="C670" s="70" t="str">
        <f t="shared" si="10"/>
        <v/>
      </c>
      <c r="D670" s="72" t="str">
        <f>IF(Lançamentos!D668="","",Lançamentos!D668)</f>
        <v/>
      </c>
      <c r="E670" s="73" t="str">
        <f>IF(Lançamentos!E668="","",Lançamentos!E668)</f>
        <v/>
      </c>
      <c r="F670" s="73" t="str">
        <f>IF(Lançamentos!F668="","",Lançamentos!F668)</f>
        <v/>
      </c>
      <c r="G670" s="74" t="str">
        <f>IF(Lançamentos!G668="","",Lançamentos!G668)</f>
        <v/>
      </c>
      <c r="H670" s="74" t="str">
        <f>IF(Lançamentos!H668="","",Lançamentos!H668)</f>
        <v/>
      </c>
      <c r="I670" s="74" t="str">
        <f>IF(Lançamentos!I668="","",Lançamentos!I668)</f>
        <v/>
      </c>
      <c r="J670" s="74" t="str">
        <f>IF(Lançamentos!J668="","",Lançamentos!J668)</f>
        <v/>
      </c>
      <c r="K670" s="74" t="str">
        <f>IF(Lançamentos!K668="","",Lançamentos!K668)</f>
        <v/>
      </c>
      <c r="L670" s="72" t="str">
        <f>IF(Lançamentos!L668="","",Lançamentos!L668)</f>
        <v/>
      </c>
      <c r="M670" s="74" t="str">
        <f>IF(Lançamentos!M668="","",Lançamentos!M668)</f>
        <v/>
      </c>
      <c r="N670" s="72" t="str">
        <f>IF(Lançamentos!N668="","",Lançamentos!N668)</f>
        <v/>
      </c>
      <c r="O670" s="73" t="str">
        <f>IF(Lançamentos!O668="","",Lançamentos!O668)</f>
        <v/>
      </c>
      <c r="P670" s="71" t="str">
        <f>IF(Lançamentos!P668="","",Lançamentos!P668)</f>
        <v/>
      </c>
      <c r="Q670" s="75" t="str">
        <f>IF(Lançamentos!Q668="","",Lançamentos!Q668)</f>
        <v/>
      </c>
      <c r="R670" s="73" t="str">
        <f>IF(Lançamentos!R668="","",Lançamentos!R668)</f>
        <v/>
      </c>
      <c r="S670" s="74" t="str">
        <f>IF(Lançamentos!S668="","",Lançamentos!S668)</f>
        <v/>
      </c>
    </row>
    <row r="671" spans="1:19" ht="24.95" customHeight="1" x14ac:dyDescent="0.25">
      <c r="A671" s="33">
        <v>665</v>
      </c>
      <c r="B671" s="77" t="str">
        <f>IFERROR(E671&amp;"-"&amp;COUNTIF($E$7:E671,E671),"")</f>
        <v>-659</v>
      </c>
      <c r="C671" s="70" t="str">
        <f t="shared" si="10"/>
        <v/>
      </c>
      <c r="D671" s="72" t="str">
        <f>IF(Lançamentos!D669="","",Lançamentos!D669)</f>
        <v/>
      </c>
      <c r="E671" s="73" t="str">
        <f>IF(Lançamentos!E669="","",Lançamentos!E669)</f>
        <v/>
      </c>
      <c r="F671" s="73" t="str">
        <f>IF(Lançamentos!F669="","",Lançamentos!F669)</f>
        <v/>
      </c>
      <c r="G671" s="74" t="str">
        <f>IF(Lançamentos!G669="","",Lançamentos!G669)</f>
        <v/>
      </c>
      <c r="H671" s="74" t="str">
        <f>IF(Lançamentos!H669="","",Lançamentos!H669)</f>
        <v/>
      </c>
      <c r="I671" s="74" t="str">
        <f>IF(Lançamentos!I669="","",Lançamentos!I669)</f>
        <v/>
      </c>
      <c r="J671" s="74" t="str">
        <f>IF(Lançamentos!J669="","",Lançamentos!J669)</f>
        <v/>
      </c>
      <c r="K671" s="74" t="str">
        <f>IF(Lançamentos!K669="","",Lançamentos!K669)</f>
        <v/>
      </c>
      <c r="L671" s="72" t="str">
        <f>IF(Lançamentos!L669="","",Lançamentos!L669)</f>
        <v/>
      </c>
      <c r="M671" s="74" t="str">
        <f>IF(Lançamentos!M669="","",Lançamentos!M669)</f>
        <v/>
      </c>
      <c r="N671" s="72" t="str">
        <f>IF(Lançamentos!N669="","",Lançamentos!N669)</f>
        <v/>
      </c>
      <c r="O671" s="73" t="str">
        <f>IF(Lançamentos!O669="","",Lançamentos!O669)</f>
        <v/>
      </c>
      <c r="P671" s="71" t="str">
        <f>IF(Lançamentos!P669="","",Lançamentos!P669)</f>
        <v/>
      </c>
      <c r="Q671" s="75" t="str">
        <f>IF(Lançamentos!Q669="","",Lançamentos!Q669)</f>
        <v/>
      </c>
      <c r="R671" s="73" t="str">
        <f>IF(Lançamentos!R669="","",Lançamentos!R669)</f>
        <v/>
      </c>
      <c r="S671" s="74" t="str">
        <f>IF(Lançamentos!S669="","",Lançamentos!S669)</f>
        <v/>
      </c>
    </row>
    <row r="672" spans="1:19" ht="24.95" customHeight="1" x14ac:dyDescent="0.25">
      <c r="A672" s="33">
        <v>666</v>
      </c>
      <c r="B672" s="77" t="str">
        <f>IFERROR(E672&amp;"-"&amp;COUNTIF($E$7:E672,E672),"")</f>
        <v>-660</v>
      </c>
      <c r="C672" s="70" t="str">
        <f t="shared" si="10"/>
        <v/>
      </c>
      <c r="D672" s="72" t="str">
        <f>IF(Lançamentos!D670="","",Lançamentos!D670)</f>
        <v/>
      </c>
      <c r="E672" s="73" t="str">
        <f>IF(Lançamentos!E670="","",Lançamentos!E670)</f>
        <v/>
      </c>
      <c r="F672" s="73" t="str">
        <f>IF(Lançamentos!F670="","",Lançamentos!F670)</f>
        <v/>
      </c>
      <c r="G672" s="74" t="str">
        <f>IF(Lançamentos!G670="","",Lançamentos!G670)</f>
        <v/>
      </c>
      <c r="H672" s="74" t="str">
        <f>IF(Lançamentos!H670="","",Lançamentos!H670)</f>
        <v/>
      </c>
      <c r="I672" s="74" t="str">
        <f>IF(Lançamentos!I670="","",Lançamentos!I670)</f>
        <v/>
      </c>
      <c r="J672" s="74" t="str">
        <f>IF(Lançamentos!J670="","",Lançamentos!J670)</f>
        <v/>
      </c>
      <c r="K672" s="74" t="str">
        <f>IF(Lançamentos!K670="","",Lançamentos!K670)</f>
        <v/>
      </c>
      <c r="L672" s="72" t="str">
        <f>IF(Lançamentos!L670="","",Lançamentos!L670)</f>
        <v/>
      </c>
      <c r="M672" s="74" t="str">
        <f>IF(Lançamentos!M670="","",Lançamentos!M670)</f>
        <v/>
      </c>
      <c r="N672" s="72" t="str">
        <f>IF(Lançamentos!N670="","",Lançamentos!N670)</f>
        <v/>
      </c>
      <c r="O672" s="73" t="str">
        <f>IF(Lançamentos!O670="","",Lançamentos!O670)</f>
        <v/>
      </c>
      <c r="P672" s="71" t="str">
        <f>IF(Lançamentos!P670="","",Lançamentos!P670)</f>
        <v/>
      </c>
      <c r="Q672" s="75" t="str">
        <f>IF(Lançamentos!Q670="","",Lançamentos!Q670)</f>
        <v/>
      </c>
      <c r="R672" s="73" t="str">
        <f>IF(Lançamentos!R670="","",Lançamentos!R670)</f>
        <v/>
      </c>
      <c r="S672" s="74" t="str">
        <f>IF(Lançamentos!S670="","",Lançamentos!S670)</f>
        <v/>
      </c>
    </row>
    <row r="673" spans="1:19" ht="24.95" customHeight="1" x14ac:dyDescent="0.25">
      <c r="A673" s="33">
        <v>667</v>
      </c>
      <c r="B673" s="77" t="str">
        <f>IFERROR(E673&amp;"-"&amp;COUNTIF($E$7:E673,E673),"")</f>
        <v>-661</v>
      </c>
      <c r="C673" s="70" t="str">
        <f t="shared" si="10"/>
        <v/>
      </c>
      <c r="D673" s="72" t="str">
        <f>IF(Lançamentos!D671="","",Lançamentos!D671)</f>
        <v/>
      </c>
      <c r="E673" s="73" t="str">
        <f>IF(Lançamentos!E671="","",Lançamentos!E671)</f>
        <v/>
      </c>
      <c r="F673" s="73" t="str">
        <f>IF(Lançamentos!F671="","",Lançamentos!F671)</f>
        <v/>
      </c>
      <c r="G673" s="74" t="str">
        <f>IF(Lançamentos!G671="","",Lançamentos!G671)</f>
        <v/>
      </c>
      <c r="H673" s="74" t="str">
        <f>IF(Lançamentos!H671="","",Lançamentos!H671)</f>
        <v/>
      </c>
      <c r="I673" s="74" t="str">
        <f>IF(Lançamentos!I671="","",Lançamentos!I671)</f>
        <v/>
      </c>
      <c r="J673" s="74" t="str">
        <f>IF(Lançamentos!J671="","",Lançamentos!J671)</f>
        <v/>
      </c>
      <c r="K673" s="74" t="str">
        <f>IF(Lançamentos!K671="","",Lançamentos!K671)</f>
        <v/>
      </c>
      <c r="L673" s="72" t="str">
        <f>IF(Lançamentos!L671="","",Lançamentos!L671)</f>
        <v/>
      </c>
      <c r="M673" s="74" t="str">
        <f>IF(Lançamentos!M671="","",Lançamentos!M671)</f>
        <v/>
      </c>
      <c r="N673" s="72" t="str">
        <f>IF(Lançamentos!N671="","",Lançamentos!N671)</f>
        <v/>
      </c>
      <c r="O673" s="73" t="str">
        <f>IF(Lançamentos!O671="","",Lançamentos!O671)</f>
        <v/>
      </c>
      <c r="P673" s="71" t="str">
        <f>IF(Lançamentos!P671="","",Lançamentos!P671)</f>
        <v/>
      </c>
      <c r="Q673" s="75" t="str">
        <f>IF(Lançamentos!Q671="","",Lançamentos!Q671)</f>
        <v/>
      </c>
      <c r="R673" s="73" t="str">
        <f>IF(Lançamentos!R671="","",Lançamentos!R671)</f>
        <v/>
      </c>
      <c r="S673" s="74" t="str">
        <f>IF(Lançamentos!S671="","",Lançamentos!S671)</f>
        <v/>
      </c>
    </row>
    <row r="674" spans="1:19" ht="24.95" customHeight="1" x14ac:dyDescent="0.25">
      <c r="A674" s="33">
        <v>668</v>
      </c>
      <c r="B674" s="77" t="str">
        <f>IFERROR(E674&amp;"-"&amp;COUNTIF($E$7:E674,E674),"")</f>
        <v>-662</v>
      </c>
      <c r="C674" s="70" t="str">
        <f t="shared" si="10"/>
        <v/>
      </c>
      <c r="D674" s="72" t="str">
        <f>IF(Lançamentos!D672="","",Lançamentos!D672)</f>
        <v/>
      </c>
      <c r="E674" s="73" t="str">
        <f>IF(Lançamentos!E672="","",Lançamentos!E672)</f>
        <v/>
      </c>
      <c r="F674" s="73" t="str">
        <f>IF(Lançamentos!F672="","",Lançamentos!F672)</f>
        <v/>
      </c>
      <c r="G674" s="74" t="str">
        <f>IF(Lançamentos!G672="","",Lançamentos!G672)</f>
        <v/>
      </c>
      <c r="H674" s="74" t="str">
        <f>IF(Lançamentos!H672="","",Lançamentos!H672)</f>
        <v/>
      </c>
      <c r="I674" s="74" t="str">
        <f>IF(Lançamentos!I672="","",Lançamentos!I672)</f>
        <v/>
      </c>
      <c r="J674" s="74" t="str">
        <f>IF(Lançamentos!J672="","",Lançamentos!J672)</f>
        <v/>
      </c>
      <c r="K674" s="74" t="str">
        <f>IF(Lançamentos!K672="","",Lançamentos!K672)</f>
        <v/>
      </c>
      <c r="L674" s="72" t="str">
        <f>IF(Lançamentos!L672="","",Lançamentos!L672)</f>
        <v/>
      </c>
      <c r="M674" s="74" t="str">
        <f>IF(Lançamentos!M672="","",Lançamentos!M672)</f>
        <v/>
      </c>
      <c r="N674" s="72" t="str">
        <f>IF(Lançamentos!N672="","",Lançamentos!N672)</f>
        <v/>
      </c>
      <c r="O674" s="73" t="str">
        <f>IF(Lançamentos!O672="","",Lançamentos!O672)</f>
        <v/>
      </c>
      <c r="P674" s="71" t="str">
        <f>IF(Lançamentos!P672="","",Lançamentos!P672)</f>
        <v/>
      </c>
      <c r="Q674" s="75" t="str">
        <f>IF(Lançamentos!Q672="","",Lançamentos!Q672)</f>
        <v/>
      </c>
      <c r="R674" s="73" t="str">
        <f>IF(Lançamentos!R672="","",Lançamentos!R672)</f>
        <v/>
      </c>
      <c r="S674" s="74" t="str">
        <f>IF(Lançamentos!S672="","",Lançamentos!S672)</f>
        <v/>
      </c>
    </row>
    <row r="675" spans="1:19" ht="24.95" customHeight="1" x14ac:dyDescent="0.25">
      <c r="A675" s="33">
        <v>669</v>
      </c>
      <c r="B675" s="77" t="str">
        <f>IFERROR(E675&amp;"-"&amp;COUNTIF($E$7:E675,E675),"")</f>
        <v>-663</v>
      </c>
      <c r="C675" s="70" t="str">
        <f t="shared" si="10"/>
        <v/>
      </c>
      <c r="D675" s="72" t="str">
        <f>IF(Lançamentos!D673="","",Lançamentos!D673)</f>
        <v/>
      </c>
      <c r="E675" s="73" t="str">
        <f>IF(Lançamentos!E673="","",Lançamentos!E673)</f>
        <v/>
      </c>
      <c r="F675" s="73" t="str">
        <f>IF(Lançamentos!F673="","",Lançamentos!F673)</f>
        <v/>
      </c>
      <c r="G675" s="74" t="str">
        <f>IF(Lançamentos!G673="","",Lançamentos!G673)</f>
        <v/>
      </c>
      <c r="H675" s="74" t="str">
        <f>IF(Lançamentos!H673="","",Lançamentos!H673)</f>
        <v/>
      </c>
      <c r="I675" s="74" t="str">
        <f>IF(Lançamentos!I673="","",Lançamentos!I673)</f>
        <v/>
      </c>
      <c r="J675" s="74" t="str">
        <f>IF(Lançamentos!J673="","",Lançamentos!J673)</f>
        <v/>
      </c>
      <c r="K675" s="74" t="str">
        <f>IF(Lançamentos!K673="","",Lançamentos!K673)</f>
        <v/>
      </c>
      <c r="L675" s="72" t="str">
        <f>IF(Lançamentos!L673="","",Lançamentos!L673)</f>
        <v/>
      </c>
      <c r="M675" s="74" t="str">
        <f>IF(Lançamentos!M673="","",Lançamentos!M673)</f>
        <v/>
      </c>
      <c r="N675" s="72" t="str">
        <f>IF(Lançamentos!N673="","",Lançamentos!N673)</f>
        <v/>
      </c>
      <c r="O675" s="73" t="str">
        <f>IF(Lançamentos!O673="","",Lançamentos!O673)</f>
        <v/>
      </c>
      <c r="P675" s="71" t="str">
        <f>IF(Lançamentos!P673="","",Lançamentos!P673)</f>
        <v/>
      </c>
      <c r="Q675" s="75" t="str">
        <f>IF(Lançamentos!Q673="","",Lançamentos!Q673)</f>
        <v/>
      </c>
      <c r="R675" s="73" t="str">
        <f>IF(Lançamentos!R673="","",Lançamentos!R673)</f>
        <v/>
      </c>
      <c r="S675" s="74" t="str">
        <f>IF(Lançamentos!S673="","",Lançamentos!S673)</f>
        <v/>
      </c>
    </row>
    <row r="676" spans="1:19" ht="24.95" customHeight="1" x14ac:dyDescent="0.25">
      <c r="A676" s="33">
        <v>670</v>
      </c>
      <c r="B676" s="77" t="str">
        <f>IFERROR(E676&amp;"-"&amp;COUNTIF($E$7:E676,E676),"")</f>
        <v>-664</v>
      </c>
      <c r="C676" s="70" t="str">
        <f t="shared" si="10"/>
        <v/>
      </c>
      <c r="D676" s="72" t="str">
        <f>IF(Lançamentos!D674="","",Lançamentos!D674)</f>
        <v/>
      </c>
      <c r="E676" s="73" t="str">
        <f>IF(Lançamentos!E674="","",Lançamentos!E674)</f>
        <v/>
      </c>
      <c r="F676" s="73" t="str">
        <f>IF(Lançamentos!F674="","",Lançamentos!F674)</f>
        <v/>
      </c>
      <c r="G676" s="74" t="str">
        <f>IF(Lançamentos!G674="","",Lançamentos!G674)</f>
        <v/>
      </c>
      <c r="H676" s="74" t="str">
        <f>IF(Lançamentos!H674="","",Lançamentos!H674)</f>
        <v/>
      </c>
      <c r="I676" s="74" t="str">
        <f>IF(Lançamentos!I674="","",Lançamentos!I674)</f>
        <v/>
      </c>
      <c r="J676" s="74" t="str">
        <f>IF(Lançamentos!J674="","",Lançamentos!J674)</f>
        <v/>
      </c>
      <c r="K676" s="74" t="str">
        <f>IF(Lançamentos!K674="","",Lançamentos!K674)</f>
        <v/>
      </c>
      <c r="L676" s="72" t="str">
        <f>IF(Lançamentos!L674="","",Lançamentos!L674)</f>
        <v/>
      </c>
      <c r="M676" s="74" t="str">
        <f>IF(Lançamentos!M674="","",Lançamentos!M674)</f>
        <v/>
      </c>
      <c r="N676" s="72" t="str">
        <f>IF(Lançamentos!N674="","",Lançamentos!N674)</f>
        <v/>
      </c>
      <c r="O676" s="73" t="str">
        <f>IF(Lançamentos!O674="","",Lançamentos!O674)</f>
        <v/>
      </c>
      <c r="P676" s="71" t="str">
        <f>IF(Lançamentos!P674="","",Lançamentos!P674)</f>
        <v/>
      </c>
      <c r="Q676" s="75" t="str">
        <f>IF(Lançamentos!Q674="","",Lançamentos!Q674)</f>
        <v/>
      </c>
      <c r="R676" s="73" t="str">
        <f>IF(Lançamentos!R674="","",Lançamentos!R674)</f>
        <v/>
      </c>
      <c r="S676" s="74" t="str">
        <f>IF(Lançamentos!S674="","",Lançamentos!S674)</f>
        <v/>
      </c>
    </row>
    <row r="677" spans="1:19" ht="24.95" customHeight="1" x14ac:dyDescent="0.25">
      <c r="A677" s="33">
        <v>671</v>
      </c>
      <c r="B677" s="77" t="str">
        <f>IFERROR(E677&amp;"-"&amp;COUNTIF($E$7:E677,E677),"")</f>
        <v>-665</v>
      </c>
      <c r="C677" s="70" t="str">
        <f t="shared" si="10"/>
        <v/>
      </c>
      <c r="D677" s="72" t="str">
        <f>IF(Lançamentos!D675="","",Lançamentos!D675)</f>
        <v/>
      </c>
      <c r="E677" s="73" t="str">
        <f>IF(Lançamentos!E675="","",Lançamentos!E675)</f>
        <v/>
      </c>
      <c r="F677" s="73" t="str">
        <f>IF(Lançamentos!F675="","",Lançamentos!F675)</f>
        <v/>
      </c>
      <c r="G677" s="74" t="str">
        <f>IF(Lançamentos!G675="","",Lançamentos!G675)</f>
        <v/>
      </c>
      <c r="H677" s="74" t="str">
        <f>IF(Lançamentos!H675="","",Lançamentos!H675)</f>
        <v/>
      </c>
      <c r="I677" s="74" t="str">
        <f>IF(Lançamentos!I675="","",Lançamentos!I675)</f>
        <v/>
      </c>
      <c r="J677" s="74" t="str">
        <f>IF(Lançamentos!J675="","",Lançamentos!J675)</f>
        <v/>
      </c>
      <c r="K677" s="74" t="str">
        <f>IF(Lançamentos!K675="","",Lançamentos!K675)</f>
        <v/>
      </c>
      <c r="L677" s="72" t="str">
        <f>IF(Lançamentos!L675="","",Lançamentos!L675)</f>
        <v/>
      </c>
      <c r="M677" s="74" t="str">
        <f>IF(Lançamentos!M675="","",Lançamentos!M675)</f>
        <v/>
      </c>
      <c r="N677" s="72" t="str">
        <f>IF(Lançamentos!N675="","",Lançamentos!N675)</f>
        <v/>
      </c>
      <c r="O677" s="73" t="str">
        <f>IF(Lançamentos!O675="","",Lançamentos!O675)</f>
        <v/>
      </c>
      <c r="P677" s="71" t="str">
        <f>IF(Lançamentos!P675="","",Lançamentos!P675)</f>
        <v/>
      </c>
      <c r="Q677" s="75" t="str">
        <f>IF(Lançamentos!Q675="","",Lançamentos!Q675)</f>
        <v/>
      </c>
      <c r="R677" s="73" t="str">
        <f>IF(Lançamentos!R675="","",Lançamentos!R675)</f>
        <v/>
      </c>
      <c r="S677" s="74" t="str">
        <f>IF(Lançamentos!S675="","",Lançamentos!S675)</f>
        <v/>
      </c>
    </row>
    <row r="678" spans="1:19" ht="24.95" customHeight="1" x14ac:dyDescent="0.25">
      <c r="A678" s="33">
        <v>672</v>
      </c>
      <c r="B678" s="77" t="str">
        <f>IFERROR(E678&amp;"-"&amp;COUNTIF($E$7:E678,E678),"")</f>
        <v>-666</v>
      </c>
      <c r="C678" s="70" t="str">
        <f t="shared" si="10"/>
        <v/>
      </c>
      <c r="D678" s="72" t="str">
        <f>IF(Lançamentos!D676="","",Lançamentos!D676)</f>
        <v/>
      </c>
      <c r="E678" s="73" t="str">
        <f>IF(Lançamentos!E676="","",Lançamentos!E676)</f>
        <v/>
      </c>
      <c r="F678" s="73" t="str">
        <f>IF(Lançamentos!F676="","",Lançamentos!F676)</f>
        <v/>
      </c>
      <c r="G678" s="74" t="str">
        <f>IF(Lançamentos!G676="","",Lançamentos!G676)</f>
        <v/>
      </c>
      <c r="H678" s="74" t="str">
        <f>IF(Lançamentos!H676="","",Lançamentos!H676)</f>
        <v/>
      </c>
      <c r="I678" s="74" t="str">
        <f>IF(Lançamentos!I676="","",Lançamentos!I676)</f>
        <v/>
      </c>
      <c r="J678" s="74" t="str">
        <f>IF(Lançamentos!J676="","",Lançamentos!J676)</f>
        <v/>
      </c>
      <c r="K678" s="74" t="str">
        <f>IF(Lançamentos!K676="","",Lançamentos!K676)</f>
        <v/>
      </c>
      <c r="L678" s="72" t="str">
        <f>IF(Lançamentos!L676="","",Lançamentos!L676)</f>
        <v/>
      </c>
      <c r="M678" s="74" t="str">
        <f>IF(Lançamentos!M676="","",Lançamentos!M676)</f>
        <v/>
      </c>
      <c r="N678" s="72" t="str">
        <f>IF(Lançamentos!N676="","",Lançamentos!N676)</f>
        <v/>
      </c>
      <c r="O678" s="73" t="str">
        <f>IF(Lançamentos!O676="","",Lançamentos!O676)</f>
        <v/>
      </c>
      <c r="P678" s="71" t="str">
        <f>IF(Lançamentos!P676="","",Lançamentos!P676)</f>
        <v/>
      </c>
      <c r="Q678" s="75" t="str">
        <f>IF(Lançamentos!Q676="","",Lançamentos!Q676)</f>
        <v/>
      </c>
      <c r="R678" s="73" t="str">
        <f>IF(Lançamentos!R676="","",Lançamentos!R676)</f>
        <v/>
      </c>
      <c r="S678" s="74" t="str">
        <f>IF(Lançamentos!S676="","",Lançamentos!S676)</f>
        <v/>
      </c>
    </row>
    <row r="679" spans="1:19" ht="24.95" customHeight="1" x14ac:dyDescent="0.25">
      <c r="A679" s="33">
        <v>673</v>
      </c>
      <c r="B679" s="77" t="str">
        <f>IFERROR(E679&amp;"-"&amp;COUNTIF($E$7:E679,E679),"")</f>
        <v>-667</v>
      </c>
      <c r="C679" s="70" t="str">
        <f t="shared" si="10"/>
        <v/>
      </c>
      <c r="D679" s="72" t="str">
        <f>IF(Lançamentos!D677="","",Lançamentos!D677)</f>
        <v/>
      </c>
      <c r="E679" s="73" t="str">
        <f>IF(Lançamentos!E677="","",Lançamentos!E677)</f>
        <v/>
      </c>
      <c r="F679" s="73" t="str">
        <f>IF(Lançamentos!F677="","",Lançamentos!F677)</f>
        <v/>
      </c>
      <c r="G679" s="74" t="str">
        <f>IF(Lançamentos!G677="","",Lançamentos!G677)</f>
        <v/>
      </c>
      <c r="H679" s="74" t="str">
        <f>IF(Lançamentos!H677="","",Lançamentos!H677)</f>
        <v/>
      </c>
      <c r="I679" s="74" t="str">
        <f>IF(Lançamentos!I677="","",Lançamentos!I677)</f>
        <v/>
      </c>
      <c r="J679" s="74" t="str">
        <f>IF(Lançamentos!J677="","",Lançamentos!J677)</f>
        <v/>
      </c>
      <c r="K679" s="74" t="str">
        <f>IF(Lançamentos!K677="","",Lançamentos!K677)</f>
        <v/>
      </c>
      <c r="L679" s="72" t="str">
        <f>IF(Lançamentos!L677="","",Lançamentos!L677)</f>
        <v/>
      </c>
      <c r="M679" s="74" t="str">
        <f>IF(Lançamentos!M677="","",Lançamentos!M677)</f>
        <v/>
      </c>
      <c r="N679" s="72" t="str">
        <f>IF(Lançamentos!N677="","",Lançamentos!N677)</f>
        <v/>
      </c>
      <c r="O679" s="73" t="str">
        <f>IF(Lançamentos!O677="","",Lançamentos!O677)</f>
        <v/>
      </c>
      <c r="P679" s="71" t="str">
        <f>IF(Lançamentos!P677="","",Lançamentos!P677)</f>
        <v/>
      </c>
      <c r="Q679" s="75" t="str">
        <f>IF(Lançamentos!Q677="","",Lançamentos!Q677)</f>
        <v/>
      </c>
      <c r="R679" s="73" t="str">
        <f>IF(Lançamentos!R677="","",Lançamentos!R677)</f>
        <v/>
      </c>
      <c r="S679" s="74" t="str">
        <f>IF(Lançamentos!S677="","",Lançamentos!S677)</f>
        <v/>
      </c>
    </row>
    <row r="680" spans="1:19" ht="24.95" customHeight="1" x14ac:dyDescent="0.25">
      <c r="A680" s="33">
        <v>674</v>
      </c>
      <c r="B680" s="77" t="str">
        <f>IFERROR(E680&amp;"-"&amp;COUNTIF($E$7:E680,E680),"")</f>
        <v>-668</v>
      </c>
      <c r="C680" s="70" t="str">
        <f t="shared" si="10"/>
        <v/>
      </c>
      <c r="D680" s="72" t="str">
        <f>IF(Lançamentos!D678="","",Lançamentos!D678)</f>
        <v/>
      </c>
      <c r="E680" s="73" t="str">
        <f>IF(Lançamentos!E678="","",Lançamentos!E678)</f>
        <v/>
      </c>
      <c r="F680" s="73" t="str">
        <f>IF(Lançamentos!F678="","",Lançamentos!F678)</f>
        <v/>
      </c>
      <c r="G680" s="74" t="str">
        <f>IF(Lançamentos!G678="","",Lançamentos!G678)</f>
        <v/>
      </c>
      <c r="H680" s="74" t="str">
        <f>IF(Lançamentos!H678="","",Lançamentos!H678)</f>
        <v/>
      </c>
      <c r="I680" s="74" t="str">
        <f>IF(Lançamentos!I678="","",Lançamentos!I678)</f>
        <v/>
      </c>
      <c r="J680" s="74" t="str">
        <f>IF(Lançamentos!J678="","",Lançamentos!J678)</f>
        <v/>
      </c>
      <c r="K680" s="74" t="str">
        <f>IF(Lançamentos!K678="","",Lançamentos!K678)</f>
        <v/>
      </c>
      <c r="L680" s="72" t="str">
        <f>IF(Lançamentos!L678="","",Lançamentos!L678)</f>
        <v/>
      </c>
      <c r="M680" s="74" t="str">
        <f>IF(Lançamentos!M678="","",Lançamentos!M678)</f>
        <v/>
      </c>
      <c r="N680" s="72" t="str">
        <f>IF(Lançamentos!N678="","",Lançamentos!N678)</f>
        <v/>
      </c>
      <c r="O680" s="73" t="str">
        <f>IF(Lançamentos!O678="","",Lançamentos!O678)</f>
        <v/>
      </c>
      <c r="P680" s="71" t="str">
        <f>IF(Lançamentos!P678="","",Lançamentos!P678)</f>
        <v/>
      </c>
      <c r="Q680" s="75" t="str">
        <f>IF(Lançamentos!Q678="","",Lançamentos!Q678)</f>
        <v/>
      </c>
      <c r="R680" s="73" t="str">
        <f>IF(Lançamentos!R678="","",Lançamentos!R678)</f>
        <v/>
      </c>
      <c r="S680" s="74" t="str">
        <f>IF(Lançamentos!S678="","",Lançamentos!S678)</f>
        <v/>
      </c>
    </row>
    <row r="681" spans="1:19" ht="24.95" customHeight="1" x14ac:dyDescent="0.25">
      <c r="A681" s="33">
        <v>675</v>
      </c>
      <c r="B681" s="77" t="str">
        <f>IFERROR(E681&amp;"-"&amp;COUNTIF($E$7:E681,E681),"")</f>
        <v>-669</v>
      </c>
      <c r="C681" s="70" t="str">
        <f t="shared" si="10"/>
        <v/>
      </c>
      <c r="D681" s="72" t="str">
        <f>IF(Lançamentos!D679="","",Lançamentos!D679)</f>
        <v/>
      </c>
      <c r="E681" s="73" t="str">
        <f>IF(Lançamentos!E679="","",Lançamentos!E679)</f>
        <v/>
      </c>
      <c r="F681" s="73" t="str">
        <f>IF(Lançamentos!F679="","",Lançamentos!F679)</f>
        <v/>
      </c>
      <c r="G681" s="74" t="str">
        <f>IF(Lançamentos!G679="","",Lançamentos!G679)</f>
        <v/>
      </c>
      <c r="H681" s="74" t="str">
        <f>IF(Lançamentos!H679="","",Lançamentos!H679)</f>
        <v/>
      </c>
      <c r="I681" s="74" t="str">
        <f>IF(Lançamentos!I679="","",Lançamentos!I679)</f>
        <v/>
      </c>
      <c r="J681" s="74" t="str">
        <f>IF(Lançamentos!J679="","",Lançamentos!J679)</f>
        <v/>
      </c>
      <c r="K681" s="74" t="str">
        <f>IF(Lançamentos!K679="","",Lançamentos!K679)</f>
        <v/>
      </c>
      <c r="L681" s="72" t="str">
        <f>IF(Lançamentos!L679="","",Lançamentos!L679)</f>
        <v/>
      </c>
      <c r="M681" s="74" t="str">
        <f>IF(Lançamentos!M679="","",Lançamentos!M679)</f>
        <v/>
      </c>
      <c r="N681" s="72" t="str">
        <f>IF(Lançamentos!N679="","",Lançamentos!N679)</f>
        <v/>
      </c>
      <c r="O681" s="73" t="str">
        <f>IF(Lançamentos!O679="","",Lançamentos!O679)</f>
        <v/>
      </c>
      <c r="P681" s="71" t="str">
        <f>IF(Lançamentos!P679="","",Lançamentos!P679)</f>
        <v/>
      </c>
      <c r="Q681" s="75" t="str">
        <f>IF(Lançamentos!Q679="","",Lançamentos!Q679)</f>
        <v/>
      </c>
      <c r="R681" s="73" t="str">
        <f>IF(Lançamentos!R679="","",Lançamentos!R679)</f>
        <v/>
      </c>
      <c r="S681" s="74" t="str">
        <f>IF(Lançamentos!S679="","",Lançamentos!S679)</f>
        <v/>
      </c>
    </row>
    <row r="682" spans="1:19" ht="24.95" customHeight="1" x14ac:dyDescent="0.25">
      <c r="A682" s="33">
        <v>676</v>
      </c>
      <c r="B682" s="77" t="str">
        <f>IFERROR(E682&amp;"-"&amp;COUNTIF($E$7:E682,E682),"")</f>
        <v>-670</v>
      </c>
      <c r="C682" s="70" t="str">
        <f t="shared" si="10"/>
        <v/>
      </c>
      <c r="D682" s="72" t="str">
        <f>IF(Lançamentos!D680="","",Lançamentos!D680)</f>
        <v/>
      </c>
      <c r="E682" s="73" t="str">
        <f>IF(Lançamentos!E680="","",Lançamentos!E680)</f>
        <v/>
      </c>
      <c r="F682" s="73" t="str">
        <f>IF(Lançamentos!F680="","",Lançamentos!F680)</f>
        <v/>
      </c>
      <c r="G682" s="74" t="str">
        <f>IF(Lançamentos!G680="","",Lançamentos!G680)</f>
        <v/>
      </c>
      <c r="H682" s="74" t="str">
        <f>IF(Lançamentos!H680="","",Lançamentos!H680)</f>
        <v/>
      </c>
      <c r="I682" s="74" t="str">
        <f>IF(Lançamentos!I680="","",Lançamentos!I680)</f>
        <v/>
      </c>
      <c r="J682" s="74" t="str">
        <f>IF(Lançamentos!J680="","",Lançamentos!J680)</f>
        <v/>
      </c>
      <c r="K682" s="74" t="str">
        <f>IF(Lançamentos!K680="","",Lançamentos!K680)</f>
        <v/>
      </c>
      <c r="L682" s="72" t="str">
        <f>IF(Lançamentos!L680="","",Lançamentos!L680)</f>
        <v/>
      </c>
      <c r="M682" s="74" t="str">
        <f>IF(Lançamentos!M680="","",Lançamentos!M680)</f>
        <v/>
      </c>
      <c r="N682" s="72" t="str">
        <f>IF(Lançamentos!N680="","",Lançamentos!N680)</f>
        <v/>
      </c>
      <c r="O682" s="73" t="str">
        <f>IF(Lançamentos!O680="","",Lançamentos!O680)</f>
        <v/>
      </c>
      <c r="P682" s="71" t="str">
        <f>IF(Lançamentos!P680="","",Lançamentos!P680)</f>
        <v/>
      </c>
      <c r="Q682" s="75" t="str">
        <f>IF(Lançamentos!Q680="","",Lançamentos!Q680)</f>
        <v/>
      </c>
      <c r="R682" s="73" t="str">
        <f>IF(Lançamentos!R680="","",Lançamentos!R680)</f>
        <v/>
      </c>
      <c r="S682" s="74" t="str">
        <f>IF(Lançamentos!S680="","",Lançamentos!S680)</f>
        <v/>
      </c>
    </row>
    <row r="683" spans="1:19" ht="24.95" customHeight="1" x14ac:dyDescent="0.25">
      <c r="A683" s="33">
        <v>677</v>
      </c>
      <c r="B683" s="77" t="str">
        <f>IFERROR(E683&amp;"-"&amp;COUNTIF($E$7:E683,E683),"")</f>
        <v>-671</v>
      </c>
      <c r="C683" s="70" t="str">
        <f t="shared" si="10"/>
        <v/>
      </c>
      <c r="D683" s="72" t="str">
        <f>IF(Lançamentos!D681="","",Lançamentos!D681)</f>
        <v/>
      </c>
      <c r="E683" s="73" t="str">
        <f>IF(Lançamentos!E681="","",Lançamentos!E681)</f>
        <v/>
      </c>
      <c r="F683" s="73" t="str">
        <f>IF(Lançamentos!F681="","",Lançamentos!F681)</f>
        <v/>
      </c>
      <c r="G683" s="74" t="str">
        <f>IF(Lançamentos!G681="","",Lançamentos!G681)</f>
        <v/>
      </c>
      <c r="H683" s="74" t="str">
        <f>IF(Lançamentos!H681="","",Lançamentos!H681)</f>
        <v/>
      </c>
      <c r="I683" s="74" t="str">
        <f>IF(Lançamentos!I681="","",Lançamentos!I681)</f>
        <v/>
      </c>
      <c r="J683" s="74" t="str">
        <f>IF(Lançamentos!J681="","",Lançamentos!J681)</f>
        <v/>
      </c>
      <c r="K683" s="74" t="str">
        <f>IF(Lançamentos!K681="","",Lançamentos!K681)</f>
        <v/>
      </c>
      <c r="L683" s="72" t="str">
        <f>IF(Lançamentos!L681="","",Lançamentos!L681)</f>
        <v/>
      </c>
      <c r="M683" s="74" t="str">
        <f>IF(Lançamentos!M681="","",Lançamentos!M681)</f>
        <v/>
      </c>
      <c r="N683" s="72" t="str">
        <f>IF(Lançamentos!N681="","",Lançamentos!N681)</f>
        <v/>
      </c>
      <c r="O683" s="73" t="str">
        <f>IF(Lançamentos!O681="","",Lançamentos!O681)</f>
        <v/>
      </c>
      <c r="P683" s="71" t="str">
        <f>IF(Lançamentos!P681="","",Lançamentos!P681)</f>
        <v/>
      </c>
      <c r="Q683" s="75" t="str">
        <f>IF(Lançamentos!Q681="","",Lançamentos!Q681)</f>
        <v/>
      </c>
      <c r="R683" s="73" t="str">
        <f>IF(Lançamentos!R681="","",Lançamentos!R681)</f>
        <v/>
      </c>
      <c r="S683" s="74" t="str">
        <f>IF(Lançamentos!S681="","",Lançamentos!S681)</f>
        <v/>
      </c>
    </row>
    <row r="684" spans="1:19" ht="24.95" customHeight="1" x14ac:dyDescent="0.25">
      <c r="A684" s="33">
        <v>678</v>
      </c>
      <c r="B684" s="77" t="str">
        <f>IFERROR(E684&amp;"-"&amp;COUNTIF($E$7:E684,E684),"")</f>
        <v>-672</v>
      </c>
      <c r="C684" s="70" t="str">
        <f t="shared" si="10"/>
        <v/>
      </c>
      <c r="D684" s="72" t="str">
        <f>IF(Lançamentos!D682="","",Lançamentos!D682)</f>
        <v/>
      </c>
      <c r="E684" s="73" t="str">
        <f>IF(Lançamentos!E682="","",Lançamentos!E682)</f>
        <v/>
      </c>
      <c r="F684" s="73" t="str">
        <f>IF(Lançamentos!F682="","",Lançamentos!F682)</f>
        <v/>
      </c>
      <c r="G684" s="74" t="str">
        <f>IF(Lançamentos!G682="","",Lançamentos!G682)</f>
        <v/>
      </c>
      <c r="H684" s="74" t="str">
        <f>IF(Lançamentos!H682="","",Lançamentos!H682)</f>
        <v/>
      </c>
      <c r="I684" s="74" t="str">
        <f>IF(Lançamentos!I682="","",Lançamentos!I682)</f>
        <v/>
      </c>
      <c r="J684" s="74" t="str">
        <f>IF(Lançamentos!J682="","",Lançamentos!J682)</f>
        <v/>
      </c>
      <c r="K684" s="74" t="str">
        <f>IF(Lançamentos!K682="","",Lançamentos!K682)</f>
        <v/>
      </c>
      <c r="L684" s="72" t="str">
        <f>IF(Lançamentos!L682="","",Lançamentos!L682)</f>
        <v/>
      </c>
      <c r="M684" s="74" t="str">
        <f>IF(Lançamentos!M682="","",Lançamentos!M682)</f>
        <v/>
      </c>
      <c r="N684" s="72" t="str">
        <f>IF(Lançamentos!N682="","",Lançamentos!N682)</f>
        <v/>
      </c>
      <c r="O684" s="73" t="str">
        <f>IF(Lançamentos!O682="","",Lançamentos!O682)</f>
        <v/>
      </c>
      <c r="P684" s="71" t="str">
        <f>IF(Lançamentos!P682="","",Lançamentos!P682)</f>
        <v/>
      </c>
      <c r="Q684" s="75" t="str">
        <f>IF(Lançamentos!Q682="","",Lançamentos!Q682)</f>
        <v/>
      </c>
      <c r="R684" s="73" t="str">
        <f>IF(Lançamentos!R682="","",Lançamentos!R682)</f>
        <v/>
      </c>
      <c r="S684" s="74" t="str">
        <f>IF(Lançamentos!S682="","",Lançamentos!S682)</f>
        <v/>
      </c>
    </row>
    <row r="685" spans="1:19" ht="24.95" customHeight="1" x14ac:dyDescent="0.25">
      <c r="A685" s="33">
        <v>679</v>
      </c>
      <c r="B685" s="77" t="str">
        <f>IFERROR(E685&amp;"-"&amp;COUNTIF($E$7:E685,E685),"")</f>
        <v>-673</v>
      </c>
      <c r="C685" s="70" t="str">
        <f t="shared" si="10"/>
        <v/>
      </c>
      <c r="D685" s="72" t="str">
        <f>IF(Lançamentos!D683="","",Lançamentos!D683)</f>
        <v/>
      </c>
      <c r="E685" s="73" t="str">
        <f>IF(Lançamentos!E683="","",Lançamentos!E683)</f>
        <v/>
      </c>
      <c r="F685" s="73" t="str">
        <f>IF(Lançamentos!F683="","",Lançamentos!F683)</f>
        <v/>
      </c>
      <c r="G685" s="74" t="str">
        <f>IF(Lançamentos!G683="","",Lançamentos!G683)</f>
        <v/>
      </c>
      <c r="H685" s="74" t="str">
        <f>IF(Lançamentos!H683="","",Lançamentos!H683)</f>
        <v/>
      </c>
      <c r="I685" s="74" t="str">
        <f>IF(Lançamentos!I683="","",Lançamentos!I683)</f>
        <v/>
      </c>
      <c r="J685" s="74" t="str">
        <f>IF(Lançamentos!J683="","",Lançamentos!J683)</f>
        <v/>
      </c>
      <c r="K685" s="74" t="str">
        <f>IF(Lançamentos!K683="","",Lançamentos!K683)</f>
        <v/>
      </c>
      <c r="L685" s="72" t="str">
        <f>IF(Lançamentos!L683="","",Lançamentos!L683)</f>
        <v/>
      </c>
      <c r="M685" s="74" t="str">
        <f>IF(Lançamentos!M683="","",Lançamentos!M683)</f>
        <v/>
      </c>
      <c r="N685" s="72" t="str">
        <f>IF(Lançamentos!N683="","",Lançamentos!N683)</f>
        <v/>
      </c>
      <c r="O685" s="73" t="str">
        <f>IF(Lançamentos!O683="","",Lançamentos!O683)</f>
        <v/>
      </c>
      <c r="P685" s="71" t="str">
        <f>IF(Lançamentos!P683="","",Lançamentos!P683)</f>
        <v/>
      </c>
      <c r="Q685" s="75" t="str">
        <f>IF(Lançamentos!Q683="","",Lançamentos!Q683)</f>
        <v/>
      </c>
      <c r="R685" s="73" t="str">
        <f>IF(Lançamentos!R683="","",Lançamentos!R683)</f>
        <v/>
      </c>
      <c r="S685" s="74" t="str">
        <f>IF(Lançamentos!S683="","",Lançamentos!S683)</f>
        <v/>
      </c>
    </row>
    <row r="686" spans="1:19" ht="24.95" customHeight="1" x14ac:dyDescent="0.25">
      <c r="A686" s="33">
        <v>680</v>
      </c>
      <c r="B686" s="77" t="str">
        <f>IFERROR(E686&amp;"-"&amp;COUNTIF($E$7:E686,E686),"")</f>
        <v>-674</v>
      </c>
      <c r="C686" s="70" t="str">
        <f t="shared" si="10"/>
        <v/>
      </c>
      <c r="D686" s="72" t="str">
        <f>IF(Lançamentos!D684="","",Lançamentos!D684)</f>
        <v/>
      </c>
      <c r="E686" s="73" t="str">
        <f>IF(Lançamentos!E684="","",Lançamentos!E684)</f>
        <v/>
      </c>
      <c r="F686" s="73" t="str">
        <f>IF(Lançamentos!F684="","",Lançamentos!F684)</f>
        <v/>
      </c>
      <c r="G686" s="74" t="str">
        <f>IF(Lançamentos!G684="","",Lançamentos!G684)</f>
        <v/>
      </c>
      <c r="H686" s="74" t="str">
        <f>IF(Lançamentos!H684="","",Lançamentos!H684)</f>
        <v/>
      </c>
      <c r="I686" s="74" t="str">
        <f>IF(Lançamentos!I684="","",Lançamentos!I684)</f>
        <v/>
      </c>
      <c r="J686" s="74" t="str">
        <f>IF(Lançamentos!J684="","",Lançamentos!J684)</f>
        <v/>
      </c>
      <c r="K686" s="74" t="str">
        <f>IF(Lançamentos!K684="","",Lançamentos!K684)</f>
        <v/>
      </c>
      <c r="L686" s="72" t="str">
        <f>IF(Lançamentos!L684="","",Lançamentos!L684)</f>
        <v/>
      </c>
      <c r="M686" s="74" t="str">
        <f>IF(Lançamentos!M684="","",Lançamentos!M684)</f>
        <v/>
      </c>
      <c r="N686" s="72" t="str">
        <f>IF(Lançamentos!N684="","",Lançamentos!N684)</f>
        <v/>
      </c>
      <c r="O686" s="73" t="str">
        <f>IF(Lançamentos!O684="","",Lançamentos!O684)</f>
        <v/>
      </c>
      <c r="P686" s="71" t="str">
        <f>IF(Lançamentos!P684="","",Lançamentos!P684)</f>
        <v/>
      </c>
      <c r="Q686" s="75" t="str">
        <f>IF(Lançamentos!Q684="","",Lançamentos!Q684)</f>
        <v/>
      </c>
      <c r="R686" s="73" t="str">
        <f>IF(Lançamentos!R684="","",Lançamentos!R684)</f>
        <v/>
      </c>
      <c r="S686" s="74" t="str">
        <f>IF(Lançamentos!S684="","",Lançamentos!S684)</f>
        <v/>
      </c>
    </row>
    <row r="687" spans="1:19" ht="24.95" customHeight="1" x14ac:dyDescent="0.25">
      <c r="A687" s="33">
        <v>681</v>
      </c>
      <c r="B687" s="77" t="str">
        <f>IFERROR(E687&amp;"-"&amp;COUNTIF($E$7:E687,E687),"")</f>
        <v>-675</v>
      </c>
      <c r="C687" s="70" t="str">
        <f t="shared" si="10"/>
        <v/>
      </c>
      <c r="D687" s="72" t="str">
        <f>IF(Lançamentos!D685="","",Lançamentos!D685)</f>
        <v/>
      </c>
      <c r="E687" s="73" t="str">
        <f>IF(Lançamentos!E685="","",Lançamentos!E685)</f>
        <v/>
      </c>
      <c r="F687" s="73" t="str">
        <f>IF(Lançamentos!F685="","",Lançamentos!F685)</f>
        <v/>
      </c>
      <c r="G687" s="74" t="str">
        <f>IF(Lançamentos!G685="","",Lançamentos!G685)</f>
        <v/>
      </c>
      <c r="H687" s="74" t="str">
        <f>IF(Lançamentos!H685="","",Lançamentos!H685)</f>
        <v/>
      </c>
      <c r="I687" s="74" t="str">
        <f>IF(Lançamentos!I685="","",Lançamentos!I685)</f>
        <v/>
      </c>
      <c r="J687" s="74" t="str">
        <f>IF(Lançamentos!J685="","",Lançamentos!J685)</f>
        <v/>
      </c>
      <c r="K687" s="74" t="str">
        <f>IF(Lançamentos!K685="","",Lançamentos!K685)</f>
        <v/>
      </c>
      <c r="L687" s="72" t="str">
        <f>IF(Lançamentos!L685="","",Lançamentos!L685)</f>
        <v/>
      </c>
      <c r="M687" s="74" t="str">
        <f>IF(Lançamentos!M685="","",Lançamentos!M685)</f>
        <v/>
      </c>
      <c r="N687" s="72" t="str">
        <f>IF(Lançamentos!N685="","",Lançamentos!N685)</f>
        <v/>
      </c>
      <c r="O687" s="73" t="str">
        <f>IF(Lançamentos!O685="","",Lançamentos!O685)</f>
        <v/>
      </c>
      <c r="P687" s="71" t="str">
        <f>IF(Lançamentos!P685="","",Lançamentos!P685)</f>
        <v/>
      </c>
      <c r="Q687" s="75" t="str">
        <f>IF(Lançamentos!Q685="","",Lançamentos!Q685)</f>
        <v/>
      </c>
      <c r="R687" s="73" t="str">
        <f>IF(Lançamentos!R685="","",Lançamentos!R685)</f>
        <v/>
      </c>
      <c r="S687" s="74" t="str">
        <f>IF(Lançamentos!S685="","",Lançamentos!S685)</f>
        <v/>
      </c>
    </row>
    <row r="688" spans="1:19" ht="24.95" customHeight="1" x14ac:dyDescent="0.25">
      <c r="A688" s="33">
        <v>682</v>
      </c>
      <c r="B688" s="77" t="str">
        <f>IFERROR(E688&amp;"-"&amp;COUNTIF($E$7:E688,E688),"")</f>
        <v>-676</v>
      </c>
      <c r="C688" s="70" t="str">
        <f t="shared" si="10"/>
        <v/>
      </c>
      <c r="D688" s="72" t="str">
        <f>IF(Lançamentos!D686="","",Lançamentos!D686)</f>
        <v/>
      </c>
      <c r="E688" s="73" t="str">
        <f>IF(Lançamentos!E686="","",Lançamentos!E686)</f>
        <v/>
      </c>
      <c r="F688" s="73" t="str">
        <f>IF(Lançamentos!F686="","",Lançamentos!F686)</f>
        <v/>
      </c>
      <c r="G688" s="74" t="str">
        <f>IF(Lançamentos!G686="","",Lançamentos!G686)</f>
        <v/>
      </c>
      <c r="H688" s="74" t="str">
        <f>IF(Lançamentos!H686="","",Lançamentos!H686)</f>
        <v/>
      </c>
      <c r="I688" s="74" t="str">
        <f>IF(Lançamentos!I686="","",Lançamentos!I686)</f>
        <v/>
      </c>
      <c r="J688" s="74" t="str">
        <f>IF(Lançamentos!J686="","",Lançamentos!J686)</f>
        <v/>
      </c>
      <c r="K688" s="74" t="str">
        <f>IF(Lançamentos!K686="","",Lançamentos!K686)</f>
        <v/>
      </c>
      <c r="L688" s="72" t="str">
        <f>IF(Lançamentos!L686="","",Lançamentos!L686)</f>
        <v/>
      </c>
      <c r="M688" s="74" t="str">
        <f>IF(Lançamentos!M686="","",Lançamentos!M686)</f>
        <v/>
      </c>
      <c r="N688" s="72" t="str">
        <f>IF(Lançamentos!N686="","",Lançamentos!N686)</f>
        <v/>
      </c>
      <c r="O688" s="73" t="str">
        <f>IF(Lançamentos!O686="","",Lançamentos!O686)</f>
        <v/>
      </c>
      <c r="P688" s="71" t="str">
        <f>IF(Lançamentos!P686="","",Lançamentos!P686)</f>
        <v/>
      </c>
      <c r="Q688" s="75" t="str">
        <f>IF(Lançamentos!Q686="","",Lançamentos!Q686)</f>
        <v/>
      </c>
      <c r="R688" s="73" t="str">
        <f>IF(Lançamentos!R686="","",Lançamentos!R686)</f>
        <v/>
      </c>
      <c r="S688" s="74" t="str">
        <f>IF(Lançamentos!S686="","",Lançamentos!S686)</f>
        <v/>
      </c>
    </row>
    <row r="689" spans="1:19" ht="24.95" customHeight="1" x14ac:dyDescent="0.25">
      <c r="A689" s="33">
        <v>683</v>
      </c>
      <c r="B689" s="77" t="str">
        <f>IFERROR(E689&amp;"-"&amp;COUNTIF($E$7:E689,E689),"")</f>
        <v>-677</v>
      </c>
      <c r="C689" s="70" t="str">
        <f t="shared" si="10"/>
        <v/>
      </c>
      <c r="D689" s="72" t="str">
        <f>IF(Lançamentos!D687="","",Lançamentos!D687)</f>
        <v/>
      </c>
      <c r="E689" s="73" t="str">
        <f>IF(Lançamentos!E687="","",Lançamentos!E687)</f>
        <v/>
      </c>
      <c r="F689" s="73" t="str">
        <f>IF(Lançamentos!F687="","",Lançamentos!F687)</f>
        <v/>
      </c>
      <c r="G689" s="74" t="str">
        <f>IF(Lançamentos!G687="","",Lançamentos!G687)</f>
        <v/>
      </c>
      <c r="H689" s="74" t="str">
        <f>IF(Lançamentos!H687="","",Lançamentos!H687)</f>
        <v/>
      </c>
      <c r="I689" s="74" t="str">
        <f>IF(Lançamentos!I687="","",Lançamentos!I687)</f>
        <v/>
      </c>
      <c r="J689" s="74" t="str">
        <f>IF(Lançamentos!J687="","",Lançamentos!J687)</f>
        <v/>
      </c>
      <c r="K689" s="74" t="str">
        <f>IF(Lançamentos!K687="","",Lançamentos!K687)</f>
        <v/>
      </c>
      <c r="L689" s="72" t="str">
        <f>IF(Lançamentos!L687="","",Lançamentos!L687)</f>
        <v/>
      </c>
      <c r="M689" s="74" t="str">
        <f>IF(Lançamentos!M687="","",Lançamentos!M687)</f>
        <v/>
      </c>
      <c r="N689" s="72" t="str">
        <f>IF(Lançamentos!N687="","",Lançamentos!N687)</f>
        <v/>
      </c>
      <c r="O689" s="73" t="str">
        <f>IF(Lançamentos!O687="","",Lançamentos!O687)</f>
        <v/>
      </c>
      <c r="P689" s="71" t="str">
        <f>IF(Lançamentos!P687="","",Lançamentos!P687)</f>
        <v/>
      </c>
      <c r="Q689" s="75" t="str">
        <f>IF(Lançamentos!Q687="","",Lançamentos!Q687)</f>
        <v/>
      </c>
      <c r="R689" s="73" t="str">
        <f>IF(Lançamentos!R687="","",Lançamentos!R687)</f>
        <v/>
      </c>
      <c r="S689" s="74" t="str">
        <f>IF(Lançamentos!S687="","",Lançamentos!S687)</f>
        <v/>
      </c>
    </row>
    <row r="690" spans="1:19" ht="24.95" customHeight="1" x14ac:dyDescent="0.25">
      <c r="A690" s="33">
        <v>684</v>
      </c>
      <c r="B690" s="77" t="str">
        <f>IFERROR(E690&amp;"-"&amp;COUNTIF($E$7:E690,E690),"")</f>
        <v>-678</v>
      </c>
      <c r="C690" s="70" t="str">
        <f t="shared" si="10"/>
        <v/>
      </c>
      <c r="D690" s="72" t="str">
        <f>IF(Lançamentos!D688="","",Lançamentos!D688)</f>
        <v/>
      </c>
      <c r="E690" s="73" t="str">
        <f>IF(Lançamentos!E688="","",Lançamentos!E688)</f>
        <v/>
      </c>
      <c r="F690" s="73" t="str">
        <f>IF(Lançamentos!F688="","",Lançamentos!F688)</f>
        <v/>
      </c>
      <c r="G690" s="74" t="str">
        <f>IF(Lançamentos!G688="","",Lançamentos!G688)</f>
        <v/>
      </c>
      <c r="H690" s="74" t="str">
        <f>IF(Lançamentos!H688="","",Lançamentos!H688)</f>
        <v/>
      </c>
      <c r="I690" s="74" t="str">
        <f>IF(Lançamentos!I688="","",Lançamentos!I688)</f>
        <v/>
      </c>
      <c r="J690" s="74" t="str">
        <f>IF(Lançamentos!J688="","",Lançamentos!J688)</f>
        <v/>
      </c>
      <c r="K690" s="74" t="str">
        <f>IF(Lançamentos!K688="","",Lançamentos!K688)</f>
        <v/>
      </c>
      <c r="L690" s="72" t="str">
        <f>IF(Lançamentos!L688="","",Lançamentos!L688)</f>
        <v/>
      </c>
      <c r="M690" s="74" t="str">
        <f>IF(Lançamentos!M688="","",Lançamentos!M688)</f>
        <v/>
      </c>
      <c r="N690" s="72" t="str">
        <f>IF(Lançamentos!N688="","",Lançamentos!N688)</f>
        <v/>
      </c>
      <c r="O690" s="73" t="str">
        <f>IF(Lançamentos!O688="","",Lançamentos!O688)</f>
        <v/>
      </c>
      <c r="P690" s="71" t="str">
        <f>IF(Lançamentos!P688="","",Lançamentos!P688)</f>
        <v/>
      </c>
      <c r="Q690" s="75" t="str">
        <f>IF(Lançamentos!Q688="","",Lançamentos!Q688)</f>
        <v/>
      </c>
      <c r="R690" s="73" t="str">
        <f>IF(Lançamentos!R688="","",Lançamentos!R688)</f>
        <v/>
      </c>
      <c r="S690" s="74" t="str">
        <f>IF(Lançamentos!S688="","",Lançamentos!S688)</f>
        <v/>
      </c>
    </row>
    <row r="691" spans="1:19" ht="24.95" customHeight="1" x14ac:dyDescent="0.25">
      <c r="A691" s="33">
        <v>685</v>
      </c>
      <c r="B691" s="77" t="str">
        <f>IFERROR(E691&amp;"-"&amp;COUNTIF($E$7:E691,E691),"")</f>
        <v>-679</v>
      </c>
      <c r="C691" s="70" t="str">
        <f t="shared" si="10"/>
        <v/>
      </c>
      <c r="D691" s="72" t="str">
        <f>IF(Lançamentos!D689="","",Lançamentos!D689)</f>
        <v/>
      </c>
      <c r="E691" s="73" t="str">
        <f>IF(Lançamentos!E689="","",Lançamentos!E689)</f>
        <v/>
      </c>
      <c r="F691" s="73" t="str">
        <f>IF(Lançamentos!F689="","",Lançamentos!F689)</f>
        <v/>
      </c>
      <c r="G691" s="74" t="str">
        <f>IF(Lançamentos!G689="","",Lançamentos!G689)</f>
        <v/>
      </c>
      <c r="H691" s="74" t="str">
        <f>IF(Lançamentos!H689="","",Lançamentos!H689)</f>
        <v/>
      </c>
      <c r="I691" s="74" t="str">
        <f>IF(Lançamentos!I689="","",Lançamentos!I689)</f>
        <v/>
      </c>
      <c r="J691" s="74" t="str">
        <f>IF(Lançamentos!J689="","",Lançamentos!J689)</f>
        <v/>
      </c>
      <c r="K691" s="74" t="str">
        <f>IF(Lançamentos!K689="","",Lançamentos!K689)</f>
        <v/>
      </c>
      <c r="L691" s="72" t="str">
        <f>IF(Lançamentos!L689="","",Lançamentos!L689)</f>
        <v/>
      </c>
      <c r="M691" s="74" t="str">
        <f>IF(Lançamentos!M689="","",Lançamentos!M689)</f>
        <v/>
      </c>
      <c r="N691" s="72" t="str">
        <f>IF(Lançamentos!N689="","",Lançamentos!N689)</f>
        <v/>
      </c>
      <c r="O691" s="73" t="str">
        <f>IF(Lançamentos!O689="","",Lançamentos!O689)</f>
        <v/>
      </c>
      <c r="P691" s="71" t="str">
        <f>IF(Lançamentos!P689="","",Lançamentos!P689)</f>
        <v/>
      </c>
      <c r="Q691" s="75" t="str">
        <f>IF(Lançamentos!Q689="","",Lançamentos!Q689)</f>
        <v/>
      </c>
      <c r="R691" s="73" t="str">
        <f>IF(Lançamentos!R689="","",Lançamentos!R689)</f>
        <v/>
      </c>
      <c r="S691" s="74" t="str">
        <f>IF(Lançamentos!S689="","",Lançamentos!S689)</f>
        <v/>
      </c>
    </row>
    <row r="692" spans="1:19" ht="24.95" customHeight="1" x14ac:dyDescent="0.25">
      <c r="A692" s="33">
        <v>686</v>
      </c>
      <c r="B692" s="77" t="str">
        <f>IFERROR(E692&amp;"-"&amp;COUNTIF($E$7:E692,E692),"")</f>
        <v>-680</v>
      </c>
      <c r="C692" s="70" t="str">
        <f t="shared" si="10"/>
        <v/>
      </c>
      <c r="D692" s="72" t="str">
        <f>IF(Lançamentos!D690="","",Lançamentos!D690)</f>
        <v/>
      </c>
      <c r="E692" s="73" t="str">
        <f>IF(Lançamentos!E690="","",Lançamentos!E690)</f>
        <v/>
      </c>
      <c r="F692" s="73" t="str">
        <f>IF(Lançamentos!F690="","",Lançamentos!F690)</f>
        <v/>
      </c>
      <c r="G692" s="74" t="str">
        <f>IF(Lançamentos!G690="","",Lançamentos!G690)</f>
        <v/>
      </c>
      <c r="H692" s="74" t="str">
        <f>IF(Lançamentos!H690="","",Lançamentos!H690)</f>
        <v/>
      </c>
      <c r="I692" s="74" t="str">
        <f>IF(Lançamentos!I690="","",Lançamentos!I690)</f>
        <v/>
      </c>
      <c r="J692" s="74" t="str">
        <f>IF(Lançamentos!J690="","",Lançamentos!J690)</f>
        <v/>
      </c>
      <c r="K692" s="74" t="str">
        <f>IF(Lançamentos!K690="","",Lançamentos!K690)</f>
        <v/>
      </c>
      <c r="L692" s="72" t="str">
        <f>IF(Lançamentos!L690="","",Lançamentos!L690)</f>
        <v/>
      </c>
      <c r="M692" s="74" t="str">
        <f>IF(Lançamentos!M690="","",Lançamentos!M690)</f>
        <v/>
      </c>
      <c r="N692" s="72" t="str">
        <f>IF(Lançamentos!N690="","",Lançamentos!N690)</f>
        <v/>
      </c>
      <c r="O692" s="73" t="str">
        <f>IF(Lançamentos!O690="","",Lançamentos!O690)</f>
        <v/>
      </c>
      <c r="P692" s="71" t="str">
        <f>IF(Lançamentos!P690="","",Lançamentos!P690)</f>
        <v/>
      </c>
      <c r="Q692" s="75" t="str">
        <f>IF(Lançamentos!Q690="","",Lançamentos!Q690)</f>
        <v/>
      </c>
      <c r="R692" s="73" t="str">
        <f>IF(Lançamentos!R690="","",Lançamentos!R690)</f>
        <v/>
      </c>
      <c r="S692" s="74" t="str">
        <f>IF(Lançamentos!S690="","",Lançamentos!S690)</f>
        <v/>
      </c>
    </row>
    <row r="693" spans="1:19" ht="24.95" customHeight="1" x14ac:dyDescent="0.25">
      <c r="A693" s="33">
        <v>687</v>
      </c>
      <c r="B693" s="77" t="str">
        <f>IFERROR(E693&amp;"-"&amp;COUNTIF($E$7:E693,E693),"")</f>
        <v>-681</v>
      </c>
      <c r="C693" s="70" t="str">
        <f t="shared" si="10"/>
        <v/>
      </c>
      <c r="D693" s="72" t="str">
        <f>IF(Lançamentos!D691="","",Lançamentos!D691)</f>
        <v/>
      </c>
      <c r="E693" s="73" t="str">
        <f>IF(Lançamentos!E691="","",Lançamentos!E691)</f>
        <v/>
      </c>
      <c r="F693" s="73" t="str">
        <f>IF(Lançamentos!F691="","",Lançamentos!F691)</f>
        <v/>
      </c>
      <c r="G693" s="74" t="str">
        <f>IF(Lançamentos!G691="","",Lançamentos!G691)</f>
        <v/>
      </c>
      <c r="H693" s="74" t="str">
        <f>IF(Lançamentos!H691="","",Lançamentos!H691)</f>
        <v/>
      </c>
      <c r="I693" s="74" t="str">
        <f>IF(Lançamentos!I691="","",Lançamentos!I691)</f>
        <v/>
      </c>
      <c r="J693" s="74" t="str">
        <f>IF(Lançamentos!J691="","",Lançamentos!J691)</f>
        <v/>
      </c>
      <c r="K693" s="74" t="str">
        <f>IF(Lançamentos!K691="","",Lançamentos!K691)</f>
        <v/>
      </c>
      <c r="L693" s="72" t="str">
        <f>IF(Lançamentos!L691="","",Lançamentos!L691)</f>
        <v/>
      </c>
      <c r="M693" s="74" t="str">
        <f>IF(Lançamentos!M691="","",Lançamentos!M691)</f>
        <v/>
      </c>
      <c r="N693" s="72" t="str">
        <f>IF(Lançamentos!N691="","",Lançamentos!N691)</f>
        <v/>
      </c>
      <c r="O693" s="73" t="str">
        <f>IF(Lançamentos!O691="","",Lançamentos!O691)</f>
        <v/>
      </c>
      <c r="P693" s="71" t="str">
        <f>IF(Lançamentos!P691="","",Lançamentos!P691)</f>
        <v/>
      </c>
      <c r="Q693" s="75" t="str">
        <f>IF(Lançamentos!Q691="","",Lançamentos!Q691)</f>
        <v/>
      </c>
      <c r="R693" s="73" t="str">
        <f>IF(Lançamentos!R691="","",Lançamentos!R691)</f>
        <v/>
      </c>
      <c r="S693" s="74" t="str">
        <f>IF(Lançamentos!S691="","",Lançamentos!S691)</f>
        <v/>
      </c>
    </row>
    <row r="694" spans="1:19" ht="24.95" customHeight="1" x14ac:dyDescent="0.25">
      <c r="A694" s="33">
        <v>688</v>
      </c>
      <c r="B694" s="77" t="str">
        <f>IFERROR(E694&amp;"-"&amp;COUNTIF($E$7:E694,E694),"")</f>
        <v>-682</v>
      </c>
      <c r="C694" s="70" t="str">
        <f t="shared" si="10"/>
        <v/>
      </c>
      <c r="D694" s="72" t="str">
        <f>IF(Lançamentos!D692="","",Lançamentos!D692)</f>
        <v/>
      </c>
      <c r="E694" s="73" t="str">
        <f>IF(Lançamentos!E692="","",Lançamentos!E692)</f>
        <v/>
      </c>
      <c r="F694" s="73" t="str">
        <f>IF(Lançamentos!F692="","",Lançamentos!F692)</f>
        <v/>
      </c>
      <c r="G694" s="74" t="str">
        <f>IF(Lançamentos!G692="","",Lançamentos!G692)</f>
        <v/>
      </c>
      <c r="H694" s="74" t="str">
        <f>IF(Lançamentos!H692="","",Lançamentos!H692)</f>
        <v/>
      </c>
      <c r="I694" s="74" t="str">
        <f>IF(Lançamentos!I692="","",Lançamentos!I692)</f>
        <v/>
      </c>
      <c r="J694" s="74" t="str">
        <f>IF(Lançamentos!J692="","",Lançamentos!J692)</f>
        <v/>
      </c>
      <c r="K694" s="74" t="str">
        <f>IF(Lançamentos!K692="","",Lançamentos!K692)</f>
        <v/>
      </c>
      <c r="L694" s="72" t="str">
        <f>IF(Lançamentos!L692="","",Lançamentos!L692)</f>
        <v/>
      </c>
      <c r="M694" s="74" t="str">
        <f>IF(Lançamentos!M692="","",Lançamentos!M692)</f>
        <v/>
      </c>
      <c r="N694" s="72" t="str">
        <f>IF(Lançamentos!N692="","",Lançamentos!N692)</f>
        <v/>
      </c>
      <c r="O694" s="73" t="str">
        <f>IF(Lançamentos!O692="","",Lançamentos!O692)</f>
        <v/>
      </c>
      <c r="P694" s="71" t="str">
        <f>IF(Lançamentos!P692="","",Lançamentos!P692)</f>
        <v/>
      </c>
      <c r="Q694" s="75" t="str">
        <f>IF(Lançamentos!Q692="","",Lançamentos!Q692)</f>
        <v/>
      </c>
      <c r="R694" s="73" t="str">
        <f>IF(Lançamentos!R692="","",Lançamentos!R692)</f>
        <v/>
      </c>
      <c r="S694" s="74" t="str">
        <f>IF(Lançamentos!S692="","",Lançamentos!S692)</f>
        <v/>
      </c>
    </row>
    <row r="695" spans="1:19" ht="24.95" customHeight="1" x14ac:dyDescent="0.25">
      <c r="A695" s="33">
        <v>689</v>
      </c>
      <c r="B695" s="77" t="str">
        <f>IFERROR(E695&amp;"-"&amp;COUNTIF($E$7:E695,E695),"")</f>
        <v>-683</v>
      </c>
      <c r="C695" s="70" t="str">
        <f t="shared" si="10"/>
        <v/>
      </c>
      <c r="D695" s="72" t="str">
        <f>IF(Lançamentos!D693="","",Lançamentos!D693)</f>
        <v/>
      </c>
      <c r="E695" s="73" t="str">
        <f>IF(Lançamentos!E693="","",Lançamentos!E693)</f>
        <v/>
      </c>
      <c r="F695" s="73" t="str">
        <f>IF(Lançamentos!F693="","",Lançamentos!F693)</f>
        <v/>
      </c>
      <c r="G695" s="74" t="str">
        <f>IF(Lançamentos!G693="","",Lançamentos!G693)</f>
        <v/>
      </c>
      <c r="H695" s="74" t="str">
        <f>IF(Lançamentos!H693="","",Lançamentos!H693)</f>
        <v/>
      </c>
      <c r="I695" s="74" t="str">
        <f>IF(Lançamentos!I693="","",Lançamentos!I693)</f>
        <v/>
      </c>
      <c r="J695" s="74" t="str">
        <f>IF(Lançamentos!J693="","",Lançamentos!J693)</f>
        <v/>
      </c>
      <c r="K695" s="74" t="str">
        <f>IF(Lançamentos!K693="","",Lançamentos!K693)</f>
        <v/>
      </c>
      <c r="L695" s="72" t="str">
        <f>IF(Lançamentos!L693="","",Lançamentos!L693)</f>
        <v/>
      </c>
      <c r="M695" s="74" t="str">
        <f>IF(Lançamentos!M693="","",Lançamentos!M693)</f>
        <v/>
      </c>
      <c r="N695" s="72" t="str">
        <f>IF(Lançamentos!N693="","",Lançamentos!N693)</f>
        <v/>
      </c>
      <c r="O695" s="73" t="str">
        <f>IF(Lançamentos!O693="","",Lançamentos!O693)</f>
        <v/>
      </c>
      <c r="P695" s="71" t="str">
        <f>IF(Lançamentos!P693="","",Lançamentos!P693)</f>
        <v/>
      </c>
      <c r="Q695" s="75" t="str">
        <f>IF(Lançamentos!Q693="","",Lançamentos!Q693)</f>
        <v/>
      </c>
      <c r="R695" s="73" t="str">
        <f>IF(Lançamentos!R693="","",Lançamentos!R693)</f>
        <v/>
      </c>
      <c r="S695" s="74" t="str">
        <f>IF(Lançamentos!S693="","",Lançamentos!S693)</f>
        <v/>
      </c>
    </row>
    <row r="696" spans="1:19" ht="24.95" customHeight="1" x14ac:dyDescent="0.25">
      <c r="A696" s="33">
        <v>690</v>
      </c>
      <c r="B696" s="77" t="str">
        <f>IFERROR(E696&amp;"-"&amp;COUNTIF($E$7:E696,E696),"")</f>
        <v>-684</v>
      </c>
      <c r="C696" s="70" t="str">
        <f t="shared" si="10"/>
        <v/>
      </c>
      <c r="D696" s="72" t="str">
        <f>IF(Lançamentos!D694="","",Lançamentos!D694)</f>
        <v/>
      </c>
      <c r="E696" s="73" t="str">
        <f>IF(Lançamentos!E694="","",Lançamentos!E694)</f>
        <v/>
      </c>
      <c r="F696" s="73" t="str">
        <f>IF(Lançamentos!F694="","",Lançamentos!F694)</f>
        <v/>
      </c>
      <c r="G696" s="74" t="str">
        <f>IF(Lançamentos!G694="","",Lançamentos!G694)</f>
        <v/>
      </c>
      <c r="H696" s="74" t="str">
        <f>IF(Lançamentos!H694="","",Lançamentos!H694)</f>
        <v/>
      </c>
      <c r="I696" s="74" t="str">
        <f>IF(Lançamentos!I694="","",Lançamentos!I694)</f>
        <v/>
      </c>
      <c r="J696" s="74" t="str">
        <f>IF(Lançamentos!J694="","",Lançamentos!J694)</f>
        <v/>
      </c>
      <c r="K696" s="74" t="str">
        <f>IF(Lançamentos!K694="","",Lançamentos!K694)</f>
        <v/>
      </c>
      <c r="L696" s="72" t="str">
        <f>IF(Lançamentos!L694="","",Lançamentos!L694)</f>
        <v/>
      </c>
      <c r="M696" s="74" t="str">
        <f>IF(Lançamentos!M694="","",Lançamentos!M694)</f>
        <v/>
      </c>
      <c r="N696" s="72" t="str">
        <f>IF(Lançamentos!N694="","",Lançamentos!N694)</f>
        <v/>
      </c>
      <c r="O696" s="73" t="str">
        <f>IF(Lançamentos!O694="","",Lançamentos!O694)</f>
        <v/>
      </c>
      <c r="P696" s="71" t="str">
        <f>IF(Lançamentos!P694="","",Lançamentos!P694)</f>
        <v/>
      </c>
      <c r="Q696" s="75" t="str">
        <f>IF(Lançamentos!Q694="","",Lançamentos!Q694)</f>
        <v/>
      </c>
      <c r="R696" s="73" t="str">
        <f>IF(Lançamentos!R694="","",Lançamentos!R694)</f>
        <v/>
      </c>
      <c r="S696" s="74" t="str">
        <f>IF(Lançamentos!S694="","",Lançamentos!S694)</f>
        <v/>
      </c>
    </row>
    <row r="697" spans="1:19" ht="24.95" customHeight="1" x14ac:dyDescent="0.25">
      <c r="A697" s="33">
        <v>691</v>
      </c>
      <c r="B697" s="77" t="str">
        <f>IFERROR(E697&amp;"-"&amp;COUNTIF($E$7:E697,E697),"")</f>
        <v>-685</v>
      </c>
      <c r="C697" s="70" t="str">
        <f t="shared" si="10"/>
        <v/>
      </c>
      <c r="D697" s="72" t="str">
        <f>IF(Lançamentos!D695="","",Lançamentos!D695)</f>
        <v/>
      </c>
      <c r="E697" s="73" t="str">
        <f>IF(Lançamentos!E695="","",Lançamentos!E695)</f>
        <v/>
      </c>
      <c r="F697" s="73" t="str">
        <f>IF(Lançamentos!F695="","",Lançamentos!F695)</f>
        <v/>
      </c>
      <c r="G697" s="74" t="str">
        <f>IF(Lançamentos!G695="","",Lançamentos!G695)</f>
        <v/>
      </c>
      <c r="H697" s="74" t="str">
        <f>IF(Lançamentos!H695="","",Lançamentos!H695)</f>
        <v/>
      </c>
      <c r="I697" s="74" t="str">
        <f>IF(Lançamentos!I695="","",Lançamentos!I695)</f>
        <v/>
      </c>
      <c r="J697" s="74" t="str">
        <f>IF(Lançamentos!J695="","",Lançamentos!J695)</f>
        <v/>
      </c>
      <c r="K697" s="74" t="str">
        <f>IF(Lançamentos!K695="","",Lançamentos!K695)</f>
        <v/>
      </c>
      <c r="L697" s="72" t="str">
        <f>IF(Lançamentos!L695="","",Lançamentos!L695)</f>
        <v/>
      </c>
      <c r="M697" s="74" t="str">
        <f>IF(Lançamentos!M695="","",Lançamentos!M695)</f>
        <v/>
      </c>
      <c r="N697" s="72" t="str">
        <f>IF(Lançamentos!N695="","",Lançamentos!N695)</f>
        <v/>
      </c>
      <c r="O697" s="73" t="str">
        <f>IF(Lançamentos!O695="","",Lançamentos!O695)</f>
        <v/>
      </c>
      <c r="P697" s="71" t="str">
        <f>IF(Lançamentos!P695="","",Lançamentos!P695)</f>
        <v/>
      </c>
      <c r="Q697" s="75" t="str">
        <f>IF(Lançamentos!Q695="","",Lançamentos!Q695)</f>
        <v/>
      </c>
      <c r="R697" s="73" t="str">
        <f>IF(Lançamentos!R695="","",Lançamentos!R695)</f>
        <v/>
      </c>
      <c r="S697" s="74" t="str">
        <f>IF(Lançamentos!S695="","",Lançamentos!S695)</f>
        <v/>
      </c>
    </row>
    <row r="698" spans="1:19" ht="24.95" customHeight="1" x14ac:dyDescent="0.25">
      <c r="A698" s="33">
        <v>692</v>
      </c>
      <c r="B698" s="77" t="str">
        <f>IFERROR(E698&amp;"-"&amp;COUNTIF($E$7:E698,E698),"")</f>
        <v>-686</v>
      </c>
      <c r="C698" s="70" t="str">
        <f t="shared" si="10"/>
        <v/>
      </c>
      <c r="D698" s="72" t="str">
        <f>IF(Lançamentos!D696="","",Lançamentos!D696)</f>
        <v/>
      </c>
      <c r="E698" s="73" t="str">
        <f>IF(Lançamentos!E696="","",Lançamentos!E696)</f>
        <v/>
      </c>
      <c r="F698" s="73" t="str">
        <f>IF(Lançamentos!F696="","",Lançamentos!F696)</f>
        <v/>
      </c>
      <c r="G698" s="74" t="str">
        <f>IF(Lançamentos!G696="","",Lançamentos!G696)</f>
        <v/>
      </c>
      <c r="H698" s="74" t="str">
        <f>IF(Lançamentos!H696="","",Lançamentos!H696)</f>
        <v/>
      </c>
      <c r="I698" s="74" t="str">
        <f>IF(Lançamentos!I696="","",Lançamentos!I696)</f>
        <v/>
      </c>
      <c r="J698" s="74" t="str">
        <f>IF(Lançamentos!J696="","",Lançamentos!J696)</f>
        <v/>
      </c>
      <c r="K698" s="74" t="str">
        <f>IF(Lançamentos!K696="","",Lançamentos!K696)</f>
        <v/>
      </c>
      <c r="L698" s="72" t="str">
        <f>IF(Lançamentos!L696="","",Lançamentos!L696)</f>
        <v/>
      </c>
      <c r="M698" s="74" t="str">
        <f>IF(Lançamentos!M696="","",Lançamentos!M696)</f>
        <v/>
      </c>
      <c r="N698" s="72" t="str">
        <f>IF(Lançamentos!N696="","",Lançamentos!N696)</f>
        <v/>
      </c>
      <c r="O698" s="73" t="str">
        <f>IF(Lançamentos!O696="","",Lançamentos!O696)</f>
        <v/>
      </c>
      <c r="P698" s="71" t="str">
        <f>IF(Lançamentos!P696="","",Lançamentos!P696)</f>
        <v/>
      </c>
      <c r="Q698" s="75" t="str">
        <f>IF(Lançamentos!Q696="","",Lançamentos!Q696)</f>
        <v/>
      </c>
      <c r="R698" s="73" t="str">
        <f>IF(Lançamentos!R696="","",Lançamentos!R696)</f>
        <v/>
      </c>
      <c r="S698" s="74" t="str">
        <f>IF(Lançamentos!S696="","",Lançamentos!S696)</f>
        <v/>
      </c>
    </row>
    <row r="699" spans="1:19" ht="24.95" customHeight="1" x14ac:dyDescent="0.25">
      <c r="A699" s="33">
        <v>693</v>
      </c>
      <c r="B699" s="77" t="str">
        <f>IFERROR(E699&amp;"-"&amp;COUNTIF($E$7:E699,E699),"")</f>
        <v>-687</v>
      </c>
      <c r="C699" s="70" t="str">
        <f t="shared" si="10"/>
        <v/>
      </c>
      <c r="D699" s="72" t="str">
        <f>IF(Lançamentos!D697="","",Lançamentos!D697)</f>
        <v/>
      </c>
      <c r="E699" s="73" t="str">
        <f>IF(Lançamentos!E697="","",Lançamentos!E697)</f>
        <v/>
      </c>
      <c r="F699" s="73" t="str">
        <f>IF(Lançamentos!F697="","",Lançamentos!F697)</f>
        <v/>
      </c>
      <c r="G699" s="74" t="str">
        <f>IF(Lançamentos!G697="","",Lançamentos!G697)</f>
        <v/>
      </c>
      <c r="H699" s="74" t="str">
        <f>IF(Lançamentos!H697="","",Lançamentos!H697)</f>
        <v/>
      </c>
      <c r="I699" s="74" t="str">
        <f>IF(Lançamentos!I697="","",Lançamentos!I697)</f>
        <v/>
      </c>
      <c r="J699" s="74" t="str">
        <f>IF(Lançamentos!J697="","",Lançamentos!J697)</f>
        <v/>
      </c>
      <c r="K699" s="74" t="str">
        <f>IF(Lançamentos!K697="","",Lançamentos!K697)</f>
        <v/>
      </c>
      <c r="L699" s="72" t="str">
        <f>IF(Lançamentos!L697="","",Lançamentos!L697)</f>
        <v/>
      </c>
      <c r="M699" s="74" t="str">
        <f>IF(Lançamentos!M697="","",Lançamentos!M697)</f>
        <v/>
      </c>
      <c r="N699" s="72" t="str">
        <f>IF(Lançamentos!N697="","",Lançamentos!N697)</f>
        <v/>
      </c>
      <c r="O699" s="73" t="str">
        <f>IF(Lançamentos!O697="","",Lançamentos!O697)</f>
        <v/>
      </c>
      <c r="P699" s="71" t="str">
        <f>IF(Lançamentos!P697="","",Lançamentos!P697)</f>
        <v/>
      </c>
      <c r="Q699" s="75" t="str">
        <f>IF(Lançamentos!Q697="","",Lançamentos!Q697)</f>
        <v/>
      </c>
      <c r="R699" s="73" t="str">
        <f>IF(Lançamentos!R697="","",Lançamentos!R697)</f>
        <v/>
      </c>
      <c r="S699" s="74" t="str">
        <f>IF(Lançamentos!S697="","",Lançamentos!S697)</f>
        <v/>
      </c>
    </row>
    <row r="700" spans="1:19" ht="24.95" customHeight="1" x14ac:dyDescent="0.25">
      <c r="A700" s="33">
        <v>694</v>
      </c>
      <c r="B700" s="77" t="str">
        <f>IFERROR(E700&amp;"-"&amp;COUNTIF($E$7:E700,E700),"")</f>
        <v>-688</v>
      </c>
      <c r="C700" s="70" t="str">
        <f t="shared" si="10"/>
        <v/>
      </c>
      <c r="D700" s="72" t="str">
        <f>IF(Lançamentos!D698="","",Lançamentos!D698)</f>
        <v/>
      </c>
      <c r="E700" s="73" t="str">
        <f>IF(Lançamentos!E698="","",Lançamentos!E698)</f>
        <v/>
      </c>
      <c r="F700" s="73" t="str">
        <f>IF(Lançamentos!F698="","",Lançamentos!F698)</f>
        <v/>
      </c>
      <c r="G700" s="74" t="str">
        <f>IF(Lançamentos!G698="","",Lançamentos!G698)</f>
        <v/>
      </c>
      <c r="H700" s="74" t="str">
        <f>IF(Lançamentos!H698="","",Lançamentos!H698)</f>
        <v/>
      </c>
      <c r="I700" s="74" t="str">
        <f>IF(Lançamentos!I698="","",Lançamentos!I698)</f>
        <v/>
      </c>
      <c r="J700" s="74" t="str">
        <f>IF(Lançamentos!J698="","",Lançamentos!J698)</f>
        <v/>
      </c>
      <c r="K700" s="74" t="str">
        <f>IF(Lançamentos!K698="","",Lançamentos!K698)</f>
        <v/>
      </c>
      <c r="L700" s="72" t="str">
        <f>IF(Lançamentos!L698="","",Lançamentos!L698)</f>
        <v/>
      </c>
      <c r="M700" s="74" t="str">
        <f>IF(Lançamentos!M698="","",Lançamentos!M698)</f>
        <v/>
      </c>
      <c r="N700" s="72" t="str">
        <f>IF(Lançamentos!N698="","",Lançamentos!N698)</f>
        <v/>
      </c>
      <c r="O700" s="73" t="str">
        <f>IF(Lançamentos!O698="","",Lançamentos!O698)</f>
        <v/>
      </c>
      <c r="P700" s="71" t="str">
        <f>IF(Lançamentos!P698="","",Lançamentos!P698)</f>
        <v/>
      </c>
      <c r="Q700" s="75" t="str">
        <f>IF(Lançamentos!Q698="","",Lançamentos!Q698)</f>
        <v/>
      </c>
      <c r="R700" s="73" t="str">
        <f>IF(Lançamentos!R698="","",Lançamentos!R698)</f>
        <v/>
      </c>
      <c r="S700" s="74" t="str">
        <f>IF(Lançamentos!S698="","",Lançamentos!S698)</f>
        <v/>
      </c>
    </row>
    <row r="701" spans="1:19" ht="24.95" customHeight="1" x14ac:dyDescent="0.25">
      <c r="A701" s="33">
        <v>695</v>
      </c>
      <c r="B701" s="77" t="str">
        <f>IFERROR(E701&amp;"-"&amp;COUNTIF($E$7:E701,E701),"")</f>
        <v>-689</v>
      </c>
      <c r="C701" s="70" t="str">
        <f t="shared" si="10"/>
        <v/>
      </c>
      <c r="D701" s="72" t="str">
        <f>IF(Lançamentos!D699="","",Lançamentos!D699)</f>
        <v/>
      </c>
      <c r="E701" s="73" t="str">
        <f>IF(Lançamentos!E699="","",Lançamentos!E699)</f>
        <v/>
      </c>
      <c r="F701" s="73" t="str">
        <f>IF(Lançamentos!F699="","",Lançamentos!F699)</f>
        <v/>
      </c>
      <c r="G701" s="74" t="str">
        <f>IF(Lançamentos!G699="","",Lançamentos!G699)</f>
        <v/>
      </c>
      <c r="H701" s="74" t="str">
        <f>IF(Lançamentos!H699="","",Lançamentos!H699)</f>
        <v/>
      </c>
      <c r="I701" s="74" t="str">
        <f>IF(Lançamentos!I699="","",Lançamentos!I699)</f>
        <v/>
      </c>
      <c r="J701" s="74" t="str">
        <f>IF(Lançamentos!J699="","",Lançamentos!J699)</f>
        <v/>
      </c>
      <c r="K701" s="74" t="str">
        <f>IF(Lançamentos!K699="","",Lançamentos!K699)</f>
        <v/>
      </c>
      <c r="L701" s="72" t="str">
        <f>IF(Lançamentos!L699="","",Lançamentos!L699)</f>
        <v/>
      </c>
      <c r="M701" s="74" t="str">
        <f>IF(Lançamentos!M699="","",Lançamentos!M699)</f>
        <v/>
      </c>
      <c r="N701" s="72" t="str">
        <f>IF(Lançamentos!N699="","",Lançamentos!N699)</f>
        <v/>
      </c>
      <c r="O701" s="73" t="str">
        <f>IF(Lançamentos!O699="","",Lançamentos!O699)</f>
        <v/>
      </c>
      <c r="P701" s="71" t="str">
        <f>IF(Lançamentos!P699="","",Lançamentos!P699)</f>
        <v/>
      </c>
      <c r="Q701" s="75" t="str">
        <f>IF(Lançamentos!Q699="","",Lançamentos!Q699)</f>
        <v/>
      </c>
      <c r="R701" s="73" t="str">
        <f>IF(Lançamentos!R699="","",Lançamentos!R699)</f>
        <v/>
      </c>
      <c r="S701" s="74" t="str">
        <f>IF(Lançamentos!S699="","",Lançamentos!S699)</f>
        <v/>
      </c>
    </row>
    <row r="702" spans="1:19" ht="24.95" customHeight="1" x14ac:dyDescent="0.25">
      <c r="A702" s="33">
        <v>696</v>
      </c>
      <c r="B702" s="77" t="str">
        <f>IFERROR(E702&amp;"-"&amp;COUNTIF($E$7:E702,E702),"")</f>
        <v>-690</v>
      </c>
      <c r="C702" s="70" t="str">
        <f t="shared" si="10"/>
        <v/>
      </c>
      <c r="D702" s="72" t="str">
        <f>IF(Lançamentos!D700="","",Lançamentos!D700)</f>
        <v/>
      </c>
      <c r="E702" s="73" t="str">
        <f>IF(Lançamentos!E700="","",Lançamentos!E700)</f>
        <v/>
      </c>
      <c r="F702" s="73" t="str">
        <f>IF(Lançamentos!F700="","",Lançamentos!F700)</f>
        <v/>
      </c>
      <c r="G702" s="74" t="str">
        <f>IF(Lançamentos!G700="","",Lançamentos!G700)</f>
        <v/>
      </c>
      <c r="H702" s="74" t="str">
        <f>IF(Lançamentos!H700="","",Lançamentos!H700)</f>
        <v/>
      </c>
      <c r="I702" s="74" t="str">
        <f>IF(Lançamentos!I700="","",Lançamentos!I700)</f>
        <v/>
      </c>
      <c r="J702" s="74" t="str">
        <f>IF(Lançamentos!J700="","",Lançamentos!J700)</f>
        <v/>
      </c>
      <c r="K702" s="74" t="str">
        <f>IF(Lançamentos!K700="","",Lançamentos!K700)</f>
        <v/>
      </c>
      <c r="L702" s="72" t="str">
        <f>IF(Lançamentos!L700="","",Lançamentos!L700)</f>
        <v/>
      </c>
      <c r="M702" s="74" t="str">
        <f>IF(Lançamentos!M700="","",Lançamentos!M700)</f>
        <v/>
      </c>
      <c r="N702" s="72" t="str">
        <f>IF(Lançamentos!N700="","",Lançamentos!N700)</f>
        <v/>
      </c>
      <c r="O702" s="73" t="str">
        <f>IF(Lançamentos!O700="","",Lançamentos!O700)</f>
        <v/>
      </c>
      <c r="P702" s="71" t="str">
        <f>IF(Lançamentos!P700="","",Lançamentos!P700)</f>
        <v/>
      </c>
      <c r="Q702" s="75" t="str">
        <f>IF(Lançamentos!Q700="","",Lançamentos!Q700)</f>
        <v/>
      </c>
      <c r="R702" s="73" t="str">
        <f>IF(Lançamentos!R700="","",Lançamentos!R700)</f>
        <v/>
      </c>
      <c r="S702" s="74" t="str">
        <f>IF(Lançamentos!S700="","",Lançamentos!S700)</f>
        <v/>
      </c>
    </row>
    <row r="703" spans="1:19" ht="24.95" customHeight="1" x14ac:dyDescent="0.25">
      <c r="A703" s="33">
        <v>697</v>
      </c>
      <c r="B703" s="77" t="str">
        <f>IFERROR(E703&amp;"-"&amp;COUNTIF($E$7:E703,E703),"")</f>
        <v>-691</v>
      </c>
      <c r="C703" s="70" t="str">
        <f t="shared" si="10"/>
        <v/>
      </c>
      <c r="D703" s="72" t="str">
        <f>IF(Lançamentos!D701="","",Lançamentos!D701)</f>
        <v/>
      </c>
      <c r="E703" s="73" t="str">
        <f>IF(Lançamentos!E701="","",Lançamentos!E701)</f>
        <v/>
      </c>
      <c r="F703" s="73" t="str">
        <f>IF(Lançamentos!F701="","",Lançamentos!F701)</f>
        <v/>
      </c>
      <c r="G703" s="74" t="str">
        <f>IF(Lançamentos!G701="","",Lançamentos!G701)</f>
        <v/>
      </c>
      <c r="H703" s="74" t="str">
        <f>IF(Lançamentos!H701="","",Lançamentos!H701)</f>
        <v/>
      </c>
      <c r="I703" s="74" t="str">
        <f>IF(Lançamentos!I701="","",Lançamentos!I701)</f>
        <v/>
      </c>
      <c r="J703" s="74" t="str">
        <f>IF(Lançamentos!J701="","",Lançamentos!J701)</f>
        <v/>
      </c>
      <c r="K703" s="74" t="str">
        <f>IF(Lançamentos!K701="","",Lançamentos!K701)</f>
        <v/>
      </c>
      <c r="L703" s="72" t="str">
        <f>IF(Lançamentos!L701="","",Lançamentos!L701)</f>
        <v/>
      </c>
      <c r="M703" s="74" t="str">
        <f>IF(Lançamentos!M701="","",Lançamentos!M701)</f>
        <v/>
      </c>
      <c r="N703" s="72" t="str">
        <f>IF(Lançamentos!N701="","",Lançamentos!N701)</f>
        <v/>
      </c>
      <c r="O703" s="73" t="str">
        <f>IF(Lançamentos!O701="","",Lançamentos!O701)</f>
        <v/>
      </c>
      <c r="P703" s="71" t="str">
        <f>IF(Lançamentos!P701="","",Lançamentos!P701)</f>
        <v/>
      </c>
      <c r="Q703" s="75" t="str">
        <f>IF(Lançamentos!Q701="","",Lançamentos!Q701)</f>
        <v/>
      </c>
      <c r="R703" s="73" t="str">
        <f>IF(Lançamentos!R701="","",Lançamentos!R701)</f>
        <v/>
      </c>
      <c r="S703" s="74" t="str">
        <f>IF(Lançamentos!S701="","",Lançamentos!S701)</f>
        <v/>
      </c>
    </row>
    <row r="704" spans="1:19" ht="24.95" customHeight="1" x14ac:dyDescent="0.25">
      <c r="A704" s="33">
        <v>698</v>
      </c>
      <c r="B704" s="77" t="str">
        <f>IFERROR(E704&amp;"-"&amp;COUNTIF($E$7:E704,E704),"")</f>
        <v>-692</v>
      </c>
      <c r="C704" s="70" t="str">
        <f t="shared" si="10"/>
        <v/>
      </c>
      <c r="D704" s="72" t="str">
        <f>IF(Lançamentos!D702="","",Lançamentos!D702)</f>
        <v/>
      </c>
      <c r="E704" s="73" t="str">
        <f>IF(Lançamentos!E702="","",Lançamentos!E702)</f>
        <v/>
      </c>
      <c r="F704" s="73" t="str">
        <f>IF(Lançamentos!F702="","",Lançamentos!F702)</f>
        <v/>
      </c>
      <c r="G704" s="74" t="str">
        <f>IF(Lançamentos!G702="","",Lançamentos!G702)</f>
        <v/>
      </c>
      <c r="H704" s="74" t="str">
        <f>IF(Lançamentos!H702="","",Lançamentos!H702)</f>
        <v/>
      </c>
      <c r="I704" s="74" t="str">
        <f>IF(Lançamentos!I702="","",Lançamentos!I702)</f>
        <v/>
      </c>
      <c r="J704" s="74" t="str">
        <f>IF(Lançamentos!J702="","",Lançamentos!J702)</f>
        <v/>
      </c>
      <c r="K704" s="74" t="str">
        <f>IF(Lançamentos!K702="","",Lançamentos!K702)</f>
        <v/>
      </c>
      <c r="L704" s="72" t="str">
        <f>IF(Lançamentos!L702="","",Lançamentos!L702)</f>
        <v/>
      </c>
      <c r="M704" s="74" t="str">
        <f>IF(Lançamentos!M702="","",Lançamentos!M702)</f>
        <v/>
      </c>
      <c r="N704" s="72" t="str">
        <f>IF(Lançamentos!N702="","",Lançamentos!N702)</f>
        <v/>
      </c>
      <c r="O704" s="73" t="str">
        <f>IF(Lançamentos!O702="","",Lançamentos!O702)</f>
        <v/>
      </c>
      <c r="P704" s="71" t="str">
        <f>IF(Lançamentos!P702="","",Lançamentos!P702)</f>
        <v/>
      </c>
      <c r="Q704" s="75" t="str">
        <f>IF(Lançamentos!Q702="","",Lançamentos!Q702)</f>
        <v/>
      </c>
      <c r="R704" s="73" t="str">
        <f>IF(Lançamentos!R702="","",Lançamentos!R702)</f>
        <v/>
      </c>
      <c r="S704" s="74" t="str">
        <f>IF(Lançamentos!S702="","",Lançamentos!S702)</f>
        <v/>
      </c>
    </row>
    <row r="705" spans="1:19" ht="24.95" customHeight="1" x14ac:dyDescent="0.25">
      <c r="A705" s="33">
        <v>699</v>
      </c>
      <c r="B705" s="77" t="str">
        <f>IFERROR(E705&amp;"-"&amp;COUNTIF($E$7:E705,E705),"")</f>
        <v>-693</v>
      </c>
      <c r="C705" s="70" t="str">
        <f t="shared" si="10"/>
        <v/>
      </c>
      <c r="D705" s="72" t="str">
        <f>IF(Lançamentos!D703="","",Lançamentos!D703)</f>
        <v/>
      </c>
      <c r="E705" s="73" t="str">
        <f>IF(Lançamentos!E703="","",Lançamentos!E703)</f>
        <v/>
      </c>
      <c r="F705" s="73" t="str">
        <f>IF(Lançamentos!F703="","",Lançamentos!F703)</f>
        <v/>
      </c>
      <c r="G705" s="74" t="str">
        <f>IF(Lançamentos!G703="","",Lançamentos!G703)</f>
        <v/>
      </c>
      <c r="H705" s="74" t="str">
        <f>IF(Lançamentos!H703="","",Lançamentos!H703)</f>
        <v/>
      </c>
      <c r="I705" s="74" t="str">
        <f>IF(Lançamentos!I703="","",Lançamentos!I703)</f>
        <v/>
      </c>
      <c r="J705" s="74" t="str">
        <f>IF(Lançamentos!J703="","",Lançamentos!J703)</f>
        <v/>
      </c>
      <c r="K705" s="74" t="str">
        <f>IF(Lançamentos!K703="","",Lançamentos!K703)</f>
        <v/>
      </c>
      <c r="L705" s="72" t="str">
        <f>IF(Lançamentos!L703="","",Lançamentos!L703)</f>
        <v/>
      </c>
      <c r="M705" s="74" t="str">
        <f>IF(Lançamentos!M703="","",Lançamentos!M703)</f>
        <v/>
      </c>
      <c r="N705" s="72" t="str">
        <f>IF(Lançamentos!N703="","",Lançamentos!N703)</f>
        <v/>
      </c>
      <c r="O705" s="73" t="str">
        <f>IF(Lançamentos!O703="","",Lançamentos!O703)</f>
        <v/>
      </c>
      <c r="P705" s="71" t="str">
        <f>IF(Lançamentos!P703="","",Lançamentos!P703)</f>
        <v/>
      </c>
      <c r="Q705" s="75" t="str">
        <f>IF(Lançamentos!Q703="","",Lançamentos!Q703)</f>
        <v/>
      </c>
      <c r="R705" s="73" t="str">
        <f>IF(Lançamentos!R703="","",Lançamentos!R703)</f>
        <v/>
      </c>
      <c r="S705" s="74" t="str">
        <f>IF(Lançamentos!S703="","",Lançamentos!S703)</f>
        <v/>
      </c>
    </row>
    <row r="706" spans="1:19" ht="24.95" customHeight="1" x14ac:dyDescent="0.25">
      <c r="A706" s="33">
        <v>700</v>
      </c>
      <c r="B706" s="77" t="str">
        <f>IFERROR(E706&amp;"-"&amp;COUNTIF($E$7:E706,E706),"")</f>
        <v>-694</v>
      </c>
      <c r="C706" s="70" t="str">
        <f t="shared" si="10"/>
        <v/>
      </c>
      <c r="D706" s="72" t="str">
        <f>IF(Lançamentos!D704="","",Lançamentos!D704)</f>
        <v/>
      </c>
      <c r="E706" s="73" t="str">
        <f>IF(Lançamentos!E704="","",Lançamentos!E704)</f>
        <v/>
      </c>
      <c r="F706" s="73" t="str">
        <f>IF(Lançamentos!F704="","",Lançamentos!F704)</f>
        <v/>
      </c>
      <c r="G706" s="74" t="str">
        <f>IF(Lançamentos!G704="","",Lançamentos!G704)</f>
        <v/>
      </c>
      <c r="H706" s="74" t="str">
        <f>IF(Lançamentos!H704="","",Lançamentos!H704)</f>
        <v/>
      </c>
      <c r="I706" s="74" t="str">
        <f>IF(Lançamentos!I704="","",Lançamentos!I704)</f>
        <v/>
      </c>
      <c r="J706" s="74" t="str">
        <f>IF(Lançamentos!J704="","",Lançamentos!J704)</f>
        <v/>
      </c>
      <c r="K706" s="74" t="str">
        <f>IF(Lançamentos!K704="","",Lançamentos!K704)</f>
        <v/>
      </c>
      <c r="L706" s="72" t="str">
        <f>IF(Lançamentos!L704="","",Lançamentos!L704)</f>
        <v/>
      </c>
      <c r="M706" s="74" t="str">
        <f>IF(Lançamentos!M704="","",Lançamentos!M704)</f>
        <v/>
      </c>
      <c r="N706" s="72" t="str">
        <f>IF(Lançamentos!N704="","",Lançamentos!N704)</f>
        <v/>
      </c>
      <c r="O706" s="73" t="str">
        <f>IF(Lançamentos!O704="","",Lançamentos!O704)</f>
        <v/>
      </c>
      <c r="P706" s="71" t="str">
        <f>IF(Lançamentos!P704="","",Lançamentos!P704)</f>
        <v/>
      </c>
      <c r="Q706" s="75" t="str">
        <f>IF(Lançamentos!Q704="","",Lançamentos!Q704)</f>
        <v/>
      </c>
      <c r="R706" s="73" t="str">
        <f>IF(Lançamentos!R704="","",Lançamentos!R704)</f>
        <v/>
      </c>
      <c r="S706" s="74" t="str">
        <f>IF(Lançamentos!S704="","",Lançamentos!S704)</f>
        <v/>
      </c>
    </row>
    <row r="707" spans="1:19" ht="24.95" customHeight="1" x14ac:dyDescent="0.25">
      <c r="A707" s="33">
        <v>701</v>
      </c>
      <c r="B707" s="77" t="str">
        <f>IFERROR(E707&amp;"-"&amp;COUNTIF($E$7:E707,E707),"")</f>
        <v>-695</v>
      </c>
      <c r="C707" s="70" t="str">
        <f t="shared" si="10"/>
        <v/>
      </c>
      <c r="D707" s="72" t="str">
        <f>IF(Lançamentos!D705="","",Lançamentos!D705)</f>
        <v/>
      </c>
      <c r="E707" s="73" t="str">
        <f>IF(Lançamentos!E705="","",Lançamentos!E705)</f>
        <v/>
      </c>
      <c r="F707" s="73" t="str">
        <f>IF(Lançamentos!F705="","",Lançamentos!F705)</f>
        <v/>
      </c>
      <c r="G707" s="74" t="str">
        <f>IF(Lançamentos!G705="","",Lançamentos!G705)</f>
        <v/>
      </c>
      <c r="H707" s="74" t="str">
        <f>IF(Lançamentos!H705="","",Lançamentos!H705)</f>
        <v/>
      </c>
      <c r="I707" s="74" t="str">
        <f>IF(Lançamentos!I705="","",Lançamentos!I705)</f>
        <v/>
      </c>
      <c r="J707" s="74" t="str">
        <f>IF(Lançamentos!J705="","",Lançamentos!J705)</f>
        <v/>
      </c>
      <c r="K707" s="74" t="str">
        <f>IF(Lançamentos!K705="","",Lançamentos!K705)</f>
        <v/>
      </c>
      <c r="L707" s="72" t="str">
        <f>IF(Lançamentos!L705="","",Lançamentos!L705)</f>
        <v/>
      </c>
      <c r="M707" s="74" t="str">
        <f>IF(Lançamentos!M705="","",Lançamentos!M705)</f>
        <v/>
      </c>
      <c r="N707" s="72" t="str">
        <f>IF(Lançamentos!N705="","",Lançamentos!N705)</f>
        <v/>
      </c>
      <c r="O707" s="73" t="str">
        <f>IF(Lançamentos!O705="","",Lançamentos!O705)</f>
        <v/>
      </c>
      <c r="P707" s="71" t="str">
        <f>IF(Lançamentos!P705="","",Lançamentos!P705)</f>
        <v/>
      </c>
      <c r="Q707" s="75" t="str">
        <f>IF(Lançamentos!Q705="","",Lançamentos!Q705)</f>
        <v/>
      </c>
      <c r="R707" s="73" t="str">
        <f>IF(Lançamentos!R705="","",Lançamentos!R705)</f>
        <v/>
      </c>
      <c r="S707" s="74" t="str">
        <f>IF(Lançamentos!S705="","",Lançamentos!S705)</f>
        <v/>
      </c>
    </row>
    <row r="708" spans="1:19" ht="24.95" customHeight="1" x14ac:dyDescent="0.25">
      <c r="A708" s="33">
        <v>702</v>
      </c>
      <c r="B708" s="77" t="str">
        <f>IFERROR(E708&amp;"-"&amp;COUNTIF($E$7:E708,E708),"")</f>
        <v>-696</v>
      </c>
      <c r="C708" s="70" t="str">
        <f t="shared" si="10"/>
        <v/>
      </c>
      <c r="D708" s="72" t="str">
        <f>IF(Lançamentos!D706="","",Lançamentos!D706)</f>
        <v/>
      </c>
      <c r="E708" s="73" t="str">
        <f>IF(Lançamentos!E706="","",Lançamentos!E706)</f>
        <v/>
      </c>
      <c r="F708" s="73" t="str">
        <f>IF(Lançamentos!F706="","",Lançamentos!F706)</f>
        <v/>
      </c>
      <c r="G708" s="74" t="str">
        <f>IF(Lançamentos!G706="","",Lançamentos!G706)</f>
        <v/>
      </c>
      <c r="H708" s="74" t="str">
        <f>IF(Lançamentos!H706="","",Lançamentos!H706)</f>
        <v/>
      </c>
      <c r="I708" s="74" t="str">
        <f>IF(Lançamentos!I706="","",Lançamentos!I706)</f>
        <v/>
      </c>
      <c r="J708" s="74" t="str">
        <f>IF(Lançamentos!J706="","",Lançamentos!J706)</f>
        <v/>
      </c>
      <c r="K708" s="74" t="str">
        <f>IF(Lançamentos!K706="","",Lançamentos!K706)</f>
        <v/>
      </c>
      <c r="L708" s="72" t="str">
        <f>IF(Lançamentos!L706="","",Lançamentos!L706)</f>
        <v/>
      </c>
      <c r="M708" s="74" t="str">
        <f>IF(Lançamentos!M706="","",Lançamentos!M706)</f>
        <v/>
      </c>
      <c r="N708" s="72" t="str">
        <f>IF(Lançamentos!N706="","",Lançamentos!N706)</f>
        <v/>
      </c>
      <c r="O708" s="73" t="str">
        <f>IF(Lançamentos!O706="","",Lançamentos!O706)</f>
        <v/>
      </c>
      <c r="P708" s="71" t="str">
        <f>IF(Lançamentos!P706="","",Lançamentos!P706)</f>
        <v/>
      </c>
      <c r="Q708" s="75" t="str">
        <f>IF(Lançamentos!Q706="","",Lançamentos!Q706)</f>
        <v/>
      </c>
      <c r="R708" s="73" t="str">
        <f>IF(Lançamentos!R706="","",Lançamentos!R706)</f>
        <v/>
      </c>
      <c r="S708" s="74" t="str">
        <f>IF(Lançamentos!S706="","",Lançamentos!S706)</f>
        <v/>
      </c>
    </row>
    <row r="709" spans="1:19" ht="24.95" customHeight="1" x14ac:dyDescent="0.25">
      <c r="A709" s="33">
        <v>703</v>
      </c>
      <c r="B709" s="77" t="str">
        <f>IFERROR(E709&amp;"-"&amp;COUNTIF($E$7:E709,E709),"")</f>
        <v>-697</v>
      </c>
      <c r="C709" s="70" t="str">
        <f t="shared" si="10"/>
        <v/>
      </c>
      <c r="D709" s="72" t="str">
        <f>IF(Lançamentos!D707="","",Lançamentos!D707)</f>
        <v/>
      </c>
      <c r="E709" s="73" t="str">
        <f>IF(Lançamentos!E707="","",Lançamentos!E707)</f>
        <v/>
      </c>
      <c r="F709" s="73" t="str">
        <f>IF(Lançamentos!F707="","",Lançamentos!F707)</f>
        <v/>
      </c>
      <c r="G709" s="74" t="str">
        <f>IF(Lançamentos!G707="","",Lançamentos!G707)</f>
        <v/>
      </c>
      <c r="H709" s="74" t="str">
        <f>IF(Lançamentos!H707="","",Lançamentos!H707)</f>
        <v/>
      </c>
      <c r="I709" s="74" t="str">
        <f>IF(Lançamentos!I707="","",Lançamentos!I707)</f>
        <v/>
      </c>
      <c r="J709" s="74" t="str">
        <f>IF(Lançamentos!J707="","",Lançamentos!J707)</f>
        <v/>
      </c>
      <c r="K709" s="74" t="str">
        <f>IF(Lançamentos!K707="","",Lançamentos!K707)</f>
        <v/>
      </c>
      <c r="L709" s="72" t="str">
        <f>IF(Lançamentos!L707="","",Lançamentos!L707)</f>
        <v/>
      </c>
      <c r="M709" s="74" t="str">
        <f>IF(Lançamentos!M707="","",Lançamentos!M707)</f>
        <v/>
      </c>
      <c r="N709" s="72" t="str">
        <f>IF(Lançamentos!N707="","",Lançamentos!N707)</f>
        <v/>
      </c>
      <c r="O709" s="73" t="str">
        <f>IF(Lançamentos!O707="","",Lançamentos!O707)</f>
        <v/>
      </c>
      <c r="P709" s="71" t="str">
        <f>IF(Lançamentos!P707="","",Lançamentos!P707)</f>
        <v/>
      </c>
      <c r="Q709" s="75" t="str">
        <f>IF(Lançamentos!Q707="","",Lançamentos!Q707)</f>
        <v/>
      </c>
      <c r="R709" s="73" t="str">
        <f>IF(Lançamentos!R707="","",Lançamentos!R707)</f>
        <v/>
      </c>
      <c r="S709" s="74" t="str">
        <f>IF(Lançamentos!S707="","",Lançamentos!S707)</f>
        <v/>
      </c>
    </row>
    <row r="710" spans="1:19" ht="24.95" customHeight="1" x14ac:dyDescent="0.25">
      <c r="A710" s="33">
        <v>704</v>
      </c>
      <c r="B710" s="77" t="str">
        <f>IFERROR(E710&amp;"-"&amp;COUNTIF($E$7:E710,E710),"")</f>
        <v>-698</v>
      </c>
      <c r="C710" s="70" t="str">
        <f t="shared" si="10"/>
        <v/>
      </c>
      <c r="D710" s="72" t="str">
        <f>IF(Lançamentos!D708="","",Lançamentos!D708)</f>
        <v/>
      </c>
      <c r="E710" s="73" t="str">
        <f>IF(Lançamentos!E708="","",Lançamentos!E708)</f>
        <v/>
      </c>
      <c r="F710" s="73" t="str">
        <f>IF(Lançamentos!F708="","",Lançamentos!F708)</f>
        <v/>
      </c>
      <c r="G710" s="74" t="str">
        <f>IF(Lançamentos!G708="","",Lançamentos!G708)</f>
        <v/>
      </c>
      <c r="H710" s="74" t="str">
        <f>IF(Lançamentos!H708="","",Lançamentos!H708)</f>
        <v/>
      </c>
      <c r="I710" s="74" t="str">
        <f>IF(Lançamentos!I708="","",Lançamentos!I708)</f>
        <v/>
      </c>
      <c r="J710" s="74" t="str">
        <f>IF(Lançamentos!J708="","",Lançamentos!J708)</f>
        <v/>
      </c>
      <c r="K710" s="74" t="str">
        <f>IF(Lançamentos!K708="","",Lançamentos!K708)</f>
        <v/>
      </c>
      <c r="L710" s="72" t="str">
        <f>IF(Lançamentos!L708="","",Lançamentos!L708)</f>
        <v/>
      </c>
      <c r="M710" s="74" t="str">
        <f>IF(Lançamentos!M708="","",Lançamentos!M708)</f>
        <v/>
      </c>
      <c r="N710" s="72" t="str">
        <f>IF(Lançamentos!N708="","",Lançamentos!N708)</f>
        <v/>
      </c>
      <c r="O710" s="73" t="str">
        <f>IF(Lançamentos!O708="","",Lançamentos!O708)</f>
        <v/>
      </c>
      <c r="P710" s="71" t="str">
        <f>IF(Lançamentos!P708="","",Lançamentos!P708)</f>
        <v/>
      </c>
      <c r="Q710" s="75" t="str">
        <f>IF(Lançamentos!Q708="","",Lançamentos!Q708)</f>
        <v/>
      </c>
      <c r="R710" s="73" t="str">
        <f>IF(Lançamentos!R708="","",Lançamentos!R708)</f>
        <v/>
      </c>
      <c r="S710" s="74" t="str">
        <f>IF(Lançamentos!S708="","",Lançamentos!S708)</f>
        <v/>
      </c>
    </row>
    <row r="711" spans="1:19" ht="24.95" customHeight="1" x14ac:dyDescent="0.25">
      <c r="A711" s="33">
        <v>705</v>
      </c>
      <c r="B711" s="77" t="str">
        <f>IFERROR(E711&amp;"-"&amp;COUNTIF($E$7:E711,E711),"")</f>
        <v>-699</v>
      </c>
      <c r="C711" s="70" t="str">
        <f t="shared" si="10"/>
        <v/>
      </c>
      <c r="D711" s="72" t="str">
        <f>IF(Lançamentos!D709="","",Lançamentos!D709)</f>
        <v/>
      </c>
      <c r="E711" s="73" t="str">
        <f>IF(Lançamentos!E709="","",Lançamentos!E709)</f>
        <v/>
      </c>
      <c r="F711" s="73" t="str">
        <f>IF(Lançamentos!F709="","",Lançamentos!F709)</f>
        <v/>
      </c>
      <c r="G711" s="74" t="str">
        <f>IF(Lançamentos!G709="","",Lançamentos!G709)</f>
        <v/>
      </c>
      <c r="H711" s="74" t="str">
        <f>IF(Lançamentos!H709="","",Lançamentos!H709)</f>
        <v/>
      </c>
      <c r="I711" s="74" t="str">
        <f>IF(Lançamentos!I709="","",Lançamentos!I709)</f>
        <v/>
      </c>
      <c r="J711" s="74" t="str">
        <f>IF(Lançamentos!J709="","",Lançamentos!J709)</f>
        <v/>
      </c>
      <c r="K711" s="74" t="str">
        <f>IF(Lançamentos!K709="","",Lançamentos!K709)</f>
        <v/>
      </c>
      <c r="L711" s="72" t="str">
        <f>IF(Lançamentos!L709="","",Lançamentos!L709)</f>
        <v/>
      </c>
      <c r="M711" s="74" t="str">
        <f>IF(Lançamentos!M709="","",Lançamentos!M709)</f>
        <v/>
      </c>
      <c r="N711" s="72" t="str">
        <f>IF(Lançamentos!N709="","",Lançamentos!N709)</f>
        <v/>
      </c>
      <c r="O711" s="73" t="str">
        <f>IF(Lançamentos!O709="","",Lançamentos!O709)</f>
        <v/>
      </c>
      <c r="P711" s="71" t="str">
        <f>IF(Lançamentos!P709="","",Lançamentos!P709)</f>
        <v/>
      </c>
      <c r="Q711" s="75" t="str">
        <f>IF(Lançamentos!Q709="","",Lançamentos!Q709)</f>
        <v/>
      </c>
      <c r="R711" s="73" t="str">
        <f>IF(Lançamentos!R709="","",Lançamentos!R709)</f>
        <v/>
      </c>
      <c r="S711" s="74" t="str">
        <f>IF(Lançamentos!S709="","",Lançamentos!S709)</f>
        <v/>
      </c>
    </row>
    <row r="712" spans="1:19" ht="24.95" customHeight="1" x14ac:dyDescent="0.25">
      <c r="A712" s="33">
        <v>706</v>
      </c>
      <c r="B712" s="77" t="str">
        <f>IFERROR(E712&amp;"-"&amp;COUNTIF($E$7:E712,E712),"")</f>
        <v>-700</v>
      </c>
      <c r="C712" s="70" t="str">
        <f t="shared" si="10"/>
        <v/>
      </c>
      <c r="D712" s="72" t="str">
        <f>IF(Lançamentos!D710="","",Lançamentos!D710)</f>
        <v/>
      </c>
      <c r="E712" s="73" t="str">
        <f>IF(Lançamentos!E710="","",Lançamentos!E710)</f>
        <v/>
      </c>
      <c r="F712" s="73" t="str">
        <f>IF(Lançamentos!F710="","",Lançamentos!F710)</f>
        <v/>
      </c>
      <c r="G712" s="74" t="str">
        <f>IF(Lançamentos!G710="","",Lançamentos!G710)</f>
        <v/>
      </c>
      <c r="H712" s="74" t="str">
        <f>IF(Lançamentos!H710="","",Lançamentos!H710)</f>
        <v/>
      </c>
      <c r="I712" s="74" t="str">
        <f>IF(Lançamentos!I710="","",Lançamentos!I710)</f>
        <v/>
      </c>
      <c r="J712" s="74" t="str">
        <f>IF(Lançamentos!J710="","",Lançamentos!J710)</f>
        <v/>
      </c>
      <c r="K712" s="74" t="str">
        <f>IF(Lançamentos!K710="","",Lançamentos!K710)</f>
        <v/>
      </c>
      <c r="L712" s="72" t="str">
        <f>IF(Lançamentos!L710="","",Lançamentos!L710)</f>
        <v/>
      </c>
      <c r="M712" s="74" t="str">
        <f>IF(Lançamentos!M710="","",Lançamentos!M710)</f>
        <v/>
      </c>
      <c r="N712" s="72" t="str">
        <f>IF(Lançamentos!N710="","",Lançamentos!N710)</f>
        <v/>
      </c>
      <c r="O712" s="73" t="str">
        <f>IF(Lançamentos!O710="","",Lançamentos!O710)</f>
        <v/>
      </c>
      <c r="P712" s="71" t="str">
        <f>IF(Lançamentos!P710="","",Lançamentos!P710)</f>
        <v/>
      </c>
      <c r="Q712" s="75" t="str">
        <f>IF(Lançamentos!Q710="","",Lançamentos!Q710)</f>
        <v/>
      </c>
      <c r="R712" s="73" t="str">
        <f>IF(Lançamentos!R710="","",Lançamentos!R710)</f>
        <v/>
      </c>
      <c r="S712" s="74" t="str">
        <f>IF(Lançamentos!S710="","",Lançamentos!S710)</f>
        <v/>
      </c>
    </row>
    <row r="713" spans="1:19" ht="24.95" customHeight="1" x14ac:dyDescent="0.25">
      <c r="A713" s="33">
        <v>707</v>
      </c>
      <c r="B713" s="77" t="str">
        <f>IFERROR(E713&amp;"-"&amp;COUNTIF($E$7:E713,E713),"")</f>
        <v>-701</v>
      </c>
      <c r="C713" s="70" t="str">
        <f t="shared" ref="C713:C776" si="11">IF(D713="","",C712+1)</f>
        <v/>
      </c>
      <c r="D713" s="72" t="str">
        <f>IF(Lançamentos!D711="","",Lançamentos!D711)</f>
        <v/>
      </c>
      <c r="E713" s="73" t="str">
        <f>IF(Lançamentos!E711="","",Lançamentos!E711)</f>
        <v/>
      </c>
      <c r="F713" s="73" t="str">
        <f>IF(Lançamentos!F711="","",Lançamentos!F711)</f>
        <v/>
      </c>
      <c r="G713" s="74" t="str">
        <f>IF(Lançamentos!G711="","",Lançamentos!G711)</f>
        <v/>
      </c>
      <c r="H713" s="74" t="str">
        <f>IF(Lançamentos!H711="","",Lançamentos!H711)</f>
        <v/>
      </c>
      <c r="I713" s="74" t="str">
        <f>IF(Lançamentos!I711="","",Lançamentos!I711)</f>
        <v/>
      </c>
      <c r="J713" s="74" t="str">
        <f>IF(Lançamentos!J711="","",Lançamentos!J711)</f>
        <v/>
      </c>
      <c r="K713" s="74" t="str">
        <f>IF(Lançamentos!K711="","",Lançamentos!K711)</f>
        <v/>
      </c>
      <c r="L713" s="72" t="str">
        <f>IF(Lançamentos!L711="","",Lançamentos!L711)</f>
        <v/>
      </c>
      <c r="M713" s="74" t="str">
        <f>IF(Lançamentos!M711="","",Lançamentos!M711)</f>
        <v/>
      </c>
      <c r="N713" s="72" t="str">
        <f>IF(Lançamentos!N711="","",Lançamentos!N711)</f>
        <v/>
      </c>
      <c r="O713" s="73" t="str">
        <f>IF(Lançamentos!O711="","",Lançamentos!O711)</f>
        <v/>
      </c>
      <c r="P713" s="71" t="str">
        <f>IF(Lançamentos!P711="","",Lançamentos!P711)</f>
        <v/>
      </c>
      <c r="Q713" s="75" t="str">
        <f>IF(Lançamentos!Q711="","",Lançamentos!Q711)</f>
        <v/>
      </c>
      <c r="R713" s="73" t="str">
        <f>IF(Lançamentos!R711="","",Lançamentos!R711)</f>
        <v/>
      </c>
      <c r="S713" s="74" t="str">
        <f>IF(Lançamentos!S711="","",Lançamentos!S711)</f>
        <v/>
      </c>
    </row>
    <row r="714" spans="1:19" ht="24.95" customHeight="1" x14ac:dyDescent="0.25">
      <c r="A714" s="33">
        <v>708</v>
      </c>
      <c r="B714" s="77" t="str">
        <f>IFERROR(E714&amp;"-"&amp;COUNTIF($E$7:E714,E714),"")</f>
        <v>-702</v>
      </c>
      <c r="C714" s="70" t="str">
        <f t="shared" si="11"/>
        <v/>
      </c>
      <c r="D714" s="72" t="str">
        <f>IF(Lançamentos!D712="","",Lançamentos!D712)</f>
        <v/>
      </c>
      <c r="E714" s="73" t="str">
        <f>IF(Lançamentos!E712="","",Lançamentos!E712)</f>
        <v/>
      </c>
      <c r="F714" s="73" t="str">
        <f>IF(Lançamentos!F712="","",Lançamentos!F712)</f>
        <v/>
      </c>
      <c r="G714" s="74" t="str">
        <f>IF(Lançamentos!G712="","",Lançamentos!G712)</f>
        <v/>
      </c>
      <c r="H714" s="74" t="str">
        <f>IF(Lançamentos!H712="","",Lançamentos!H712)</f>
        <v/>
      </c>
      <c r="I714" s="74" t="str">
        <f>IF(Lançamentos!I712="","",Lançamentos!I712)</f>
        <v/>
      </c>
      <c r="J714" s="74" t="str">
        <f>IF(Lançamentos!J712="","",Lançamentos!J712)</f>
        <v/>
      </c>
      <c r="K714" s="74" t="str">
        <f>IF(Lançamentos!K712="","",Lançamentos!K712)</f>
        <v/>
      </c>
      <c r="L714" s="72" t="str">
        <f>IF(Lançamentos!L712="","",Lançamentos!L712)</f>
        <v/>
      </c>
      <c r="M714" s="74" t="str">
        <f>IF(Lançamentos!M712="","",Lançamentos!M712)</f>
        <v/>
      </c>
      <c r="N714" s="72" t="str">
        <f>IF(Lançamentos!N712="","",Lançamentos!N712)</f>
        <v/>
      </c>
      <c r="O714" s="73" t="str">
        <f>IF(Lançamentos!O712="","",Lançamentos!O712)</f>
        <v/>
      </c>
      <c r="P714" s="71" t="str">
        <f>IF(Lançamentos!P712="","",Lançamentos!P712)</f>
        <v/>
      </c>
      <c r="Q714" s="75" t="str">
        <f>IF(Lançamentos!Q712="","",Lançamentos!Q712)</f>
        <v/>
      </c>
      <c r="R714" s="73" t="str">
        <f>IF(Lançamentos!R712="","",Lançamentos!R712)</f>
        <v/>
      </c>
      <c r="S714" s="74" t="str">
        <f>IF(Lançamentos!S712="","",Lançamentos!S712)</f>
        <v/>
      </c>
    </row>
    <row r="715" spans="1:19" ht="24.95" customHeight="1" x14ac:dyDescent="0.25">
      <c r="A715" s="33">
        <v>709</v>
      </c>
      <c r="B715" s="77" t="str">
        <f>IFERROR(E715&amp;"-"&amp;COUNTIF($E$7:E715,E715),"")</f>
        <v>-703</v>
      </c>
      <c r="C715" s="70" t="str">
        <f t="shared" si="11"/>
        <v/>
      </c>
      <c r="D715" s="72" t="str">
        <f>IF(Lançamentos!D713="","",Lançamentos!D713)</f>
        <v/>
      </c>
      <c r="E715" s="73" t="str">
        <f>IF(Lançamentos!E713="","",Lançamentos!E713)</f>
        <v/>
      </c>
      <c r="F715" s="73" t="str">
        <f>IF(Lançamentos!F713="","",Lançamentos!F713)</f>
        <v/>
      </c>
      <c r="G715" s="74" t="str">
        <f>IF(Lançamentos!G713="","",Lançamentos!G713)</f>
        <v/>
      </c>
      <c r="H715" s="74" t="str">
        <f>IF(Lançamentos!H713="","",Lançamentos!H713)</f>
        <v/>
      </c>
      <c r="I715" s="74" t="str">
        <f>IF(Lançamentos!I713="","",Lançamentos!I713)</f>
        <v/>
      </c>
      <c r="J715" s="74" t="str">
        <f>IF(Lançamentos!J713="","",Lançamentos!J713)</f>
        <v/>
      </c>
      <c r="K715" s="74" t="str">
        <f>IF(Lançamentos!K713="","",Lançamentos!K713)</f>
        <v/>
      </c>
      <c r="L715" s="72" t="str">
        <f>IF(Lançamentos!L713="","",Lançamentos!L713)</f>
        <v/>
      </c>
      <c r="M715" s="74" t="str">
        <f>IF(Lançamentos!M713="","",Lançamentos!M713)</f>
        <v/>
      </c>
      <c r="N715" s="72" t="str">
        <f>IF(Lançamentos!N713="","",Lançamentos!N713)</f>
        <v/>
      </c>
      <c r="O715" s="73" t="str">
        <f>IF(Lançamentos!O713="","",Lançamentos!O713)</f>
        <v/>
      </c>
      <c r="P715" s="71" t="str">
        <f>IF(Lançamentos!P713="","",Lançamentos!P713)</f>
        <v/>
      </c>
      <c r="Q715" s="75" t="str">
        <f>IF(Lançamentos!Q713="","",Lançamentos!Q713)</f>
        <v/>
      </c>
      <c r="R715" s="73" t="str">
        <f>IF(Lançamentos!R713="","",Lançamentos!R713)</f>
        <v/>
      </c>
      <c r="S715" s="74" t="str">
        <f>IF(Lançamentos!S713="","",Lançamentos!S713)</f>
        <v/>
      </c>
    </row>
    <row r="716" spans="1:19" ht="24.95" customHeight="1" x14ac:dyDescent="0.25">
      <c r="A716" s="33">
        <v>710</v>
      </c>
      <c r="B716" s="77" t="str">
        <f>IFERROR(E716&amp;"-"&amp;COUNTIF($E$7:E716,E716),"")</f>
        <v>-704</v>
      </c>
      <c r="C716" s="70" t="str">
        <f t="shared" si="11"/>
        <v/>
      </c>
      <c r="D716" s="72" t="str">
        <f>IF(Lançamentos!D714="","",Lançamentos!D714)</f>
        <v/>
      </c>
      <c r="E716" s="73" t="str">
        <f>IF(Lançamentos!E714="","",Lançamentos!E714)</f>
        <v/>
      </c>
      <c r="F716" s="73" t="str">
        <f>IF(Lançamentos!F714="","",Lançamentos!F714)</f>
        <v/>
      </c>
      <c r="G716" s="74" t="str">
        <f>IF(Lançamentos!G714="","",Lançamentos!G714)</f>
        <v/>
      </c>
      <c r="H716" s="74" t="str">
        <f>IF(Lançamentos!H714="","",Lançamentos!H714)</f>
        <v/>
      </c>
      <c r="I716" s="74" t="str">
        <f>IF(Lançamentos!I714="","",Lançamentos!I714)</f>
        <v/>
      </c>
      <c r="J716" s="74" t="str">
        <f>IF(Lançamentos!J714="","",Lançamentos!J714)</f>
        <v/>
      </c>
      <c r="K716" s="74" t="str">
        <f>IF(Lançamentos!K714="","",Lançamentos!K714)</f>
        <v/>
      </c>
      <c r="L716" s="72" t="str">
        <f>IF(Lançamentos!L714="","",Lançamentos!L714)</f>
        <v/>
      </c>
      <c r="M716" s="74" t="str">
        <f>IF(Lançamentos!M714="","",Lançamentos!M714)</f>
        <v/>
      </c>
      <c r="N716" s="72" t="str">
        <f>IF(Lançamentos!N714="","",Lançamentos!N714)</f>
        <v/>
      </c>
      <c r="O716" s="73" t="str">
        <f>IF(Lançamentos!O714="","",Lançamentos!O714)</f>
        <v/>
      </c>
      <c r="P716" s="71" t="str">
        <f>IF(Lançamentos!P714="","",Lançamentos!P714)</f>
        <v/>
      </c>
      <c r="Q716" s="75" t="str">
        <f>IF(Lançamentos!Q714="","",Lançamentos!Q714)</f>
        <v/>
      </c>
      <c r="R716" s="73" t="str">
        <f>IF(Lançamentos!R714="","",Lançamentos!R714)</f>
        <v/>
      </c>
      <c r="S716" s="74" t="str">
        <f>IF(Lançamentos!S714="","",Lançamentos!S714)</f>
        <v/>
      </c>
    </row>
    <row r="717" spans="1:19" ht="24.95" customHeight="1" x14ac:dyDescent="0.25">
      <c r="A717" s="33">
        <v>711</v>
      </c>
      <c r="B717" s="77" t="str">
        <f>IFERROR(E717&amp;"-"&amp;COUNTIF($E$7:E717,E717),"")</f>
        <v>-705</v>
      </c>
      <c r="C717" s="70" t="str">
        <f t="shared" si="11"/>
        <v/>
      </c>
      <c r="D717" s="72" t="str">
        <f>IF(Lançamentos!D715="","",Lançamentos!D715)</f>
        <v/>
      </c>
      <c r="E717" s="73" t="str">
        <f>IF(Lançamentos!E715="","",Lançamentos!E715)</f>
        <v/>
      </c>
      <c r="F717" s="73" t="str">
        <f>IF(Lançamentos!F715="","",Lançamentos!F715)</f>
        <v/>
      </c>
      <c r="G717" s="74" t="str">
        <f>IF(Lançamentos!G715="","",Lançamentos!G715)</f>
        <v/>
      </c>
      <c r="H717" s="74" t="str">
        <f>IF(Lançamentos!H715="","",Lançamentos!H715)</f>
        <v/>
      </c>
      <c r="I717" s="74" t="str">
        <f>IF(Lançamentos!I715="","",Lançamentos!I715)</f>
        <v/>
      </c>
      <c r="J717" s="74" t="str">
        <f>IF(Lançamentos!J715="","",Lançamentos!J715)</f>
        <v/>
      </c>
      <c r="K717" s="74" t="str">
        <f>IF(Lançamentos!K715="","",Lançamentos!K715)</f>
        <v/>
      </c>
      <c r="L717" s="72" t="str">
        <f>IF(Lançamentos!L715="","",Lançamentos!L715)</f>
        <v/>
      </c>
      <c r="M717" s="74" t="str">
        <f>IF(Lançamentos!M715="","",Lançamentos!M715)</f>
        <v/>
      </c>
      <c r="N717" s="72" t="str">
        <f>IF(Lançamentos!N715="","",Lançamentos!N715)</f>
        <v/>
      </c>
      <c r="O717" s="73" t="str">
        <f>IF(Lançamentos!O715="","",Lançamentos!O715)</f>
        <v/>
      </c>
      <c r="P717" s="71" t="str">
        <f>IF(Lançamentos!P715="","",Lançamentos!P715)</f>
        <v/>
      </c>
      <c r="Q717" s="75" t="str">
        <f>IF(Lançamentos!Q715="","",Lançamentos!Q715)</f>
        <v/>
      </c>
      <c r="R717" s="73" t="str">
        <f>IF(Lançamentos!R715="","",Lançamentos!R715)</f>
        <v/>
      </c>
      <c r="S717" s="74" t="str">
        <f>IF(Lançamentos!S715="","",Lançamentos!S715)</f>
        <v/>
      </c>
    </row>
    <row r="718" spans="1:19" ht="24.95" customHeight="1" x14ac:dyDescent="0.25">
      <c r="A718" s="33">
        <v>712</v>
      </c>
      <c r="B718" s="77" t="str">
        <f>IFERROR(E718&amp;"-"&amp;COUNTIF($E$7:E718,E718),"")</f>
        <v>-706</v>
      </c>
      <c r="C718" s="70" t="str">
        <f t="shared" si="11"/>
        <v/>
      </c>
      <c r="D718" s="72" t="str">
        <f>IF(Lançamentos!D716="","",Lançamentos!D716)</f>
        <v/>
      </c>
      <c r="E718" s="73" t="str">
        <f>IF(Lançamentos!E716="","",Lançamentos!E716)</f>
        <v/>
      </c>
      <c r="F718" s="73" t="str">
        <f>IF(Lançamentos!F716="","",Lançamentos!F716)</f>
        <v/>
      </c>
      <c r="G718" s="74" t="str">
        <f>IF(Lançamentos!G716="","",Lançamentos!G716)</f>
        <v/>
      </c>
      <c r="H718" s="74" t="str">
        <f>IF(Lançamentos!H716="","",Lançamentos!H716)</f>
        <v/>
      </c>
      <c r="I718" s="74" t="str">
        <f>IF(Lançamentos!I716="","",Lançamentos!I716)</f>
        <v/>
      </c>
      <c r="J718" s="74" t="str">
        <f>IF(Lançamentos!J716="","",Lançamentos!J716)</f>
        <v/>
      </c>
      <c r="K718" s="74" t="str">
        <f>IF(Lançamentos!K716="","",Lançamentos!K716)</f>
        <v/>
      </c>
      <c r="L718" s="72" t="str">
        <f>IF(Lançamentos!L716="","",Lançamentos!L716)</f>
        <v/>
      </c>
      <c r="M718" s="74" t="str">
        <f>IF(Lançamentos!M716="","",Lançamentos!M716)</f>
        <v/>
      </c>
      <c r="N718" s="72" t="str">
        <f>IF(Lançamentos!N716="","",Lançamentos!N716)</f>
        <v/>
      </c>
      <c r="O718" s="73" t="str">
        <f>IF(Lançamentos!O716="","",Lançamentos!O716)</f>
        <v/>
      </c>
      <c r="P718" s="71" t="str">
        <f>IF(Lançamentos!P716="","",Lançamentos!P716)</f>
        <v/>
      </c>
      <c r="Q718" s="75" t="str">
        <f>IF(Lançamentos!Q716="","",Lançamentos!Q716)</f>
        <v/>
      </c>
      <c r="R718" s="73" t="str">
        <f>IF(Lançamentos!R716="","",Lançamentos!R716)</f>
        <v/>
      </c>
      <c r="S718" s="74" t="str">
        <f>IF(Lançamentos!S716="","",Lançamentos!S716)</f>
        <v/>
      </c>
    </row>
    <row r="719" spans="1:19" ht="24.95" customHeight="1" x14ac:dyDescent="0.25">
      <c r="A719" s="33">
        <v>713</v>
      </c>
      <c r="B719" s="77" t="str">
        <f>IFERROR(E719&amp;"-"&amp;COUNTIF($E$7:E719,E719),"")</f>
        <v>-707</v>
      </c>
      <c r="C719" s="70" t="str">
        <f t="shared" si="11"/>
        <v/>
      </c>
      <c r="D719" s="72" t="str">
        <f>IF(Lançamentos!D717="","",Lançamentos!D717)</f>
        <v/>
      </c>
      <c r="E719" s="73" t="str">
        <f>IF(Lançamentos!E717="","",Lançamentos!E717)</f>
        <v/>
      </c>
      <c r="F719" s="73" t="str">
        <f>IF(Lançamentos!F717="","",Lançamentos!F717)</f>
        <v/>
      </c>
      <c r="G719" s="74" t="str">
        <f>IF(Lançamentos!G717="","",Lançamentos!G717)</f>
        <v/>
      </c>
      <c r="H719" s="74" t="str">
        <f>IF(Lançamentos!H717="","",Lançamentos!H717)</f>
        <v/>
      </c>
      <c r="I719" s="74" t="str">
        <f>IF(Lançamentos!I717="","",Lançamentos!I717)</f>
        <v/>
      </c>
      <c r="J719" s="74" t="str">
        <f>IF(Lançamentos!J717="","",Lançamentos!J717)</f>
        <v/>
      </c>
      <c r="K719" s="74" t="str">
        <f>IF(Lançamentos!K717="","",Lançamentos!K717)</f>
        <v/>
      </c>
      <c r="L719" s="72" t="str">
        <f>IF(Lançamentos!L717="","",Lançamentos!L717)</f>
        <v/>
      </c>
      <c r="M719" s="74" t="str">
        <f>IF(Lançamentos!M717="","",Lançamentos!M717)</f>
        <v/>
      </c>
      <c r="N719" s="72" t="str">
        <f>IF(Lançamentos!N717="","",Lançamentos!N717)</f>
        <v/>
      </c>
      <c r="O719" s="73" t="str">
        <f>IF(Lançamentos!O717="","",Lançamentos!O717)</f>
        <v/>
      </c>
      <c r="P719" s="71" t="str">
        <f>IF(Lançamentos!P717="","",Lançamentos!P717)</f>
        <v/>
      </c>
      <c r="Q719" s="75" t="str">
        <f>IF(Lançamentos!Q717="","",Lançamentos!Q717)</f>
        <v/>
      </c>
      <c r="R719" s="73" t="str">
        <f>IF(Lançamentos!R717="","",Lançamentos!R717)</f>
        <v/>
      </c>
      <c r="S719" s="74" t="str">
        <f>IF(Lançamentos!S717="","",Lançamentos!S717)</f>
        <v/>
      </c>
    </row>
    <row r="720" spans="1:19" ht="24.95" customHeight="1" x14ac:dyDescent="0.25">
      <c r="A720" s="33">
        <v>714</v>
      </c>
      <c r="B720" s="77" t="str">
        <f>IFERROR(E720&amp;"-"&amp;COUNTIF($E$7:E720,E720),"")</f>
        <v>-708</v>
      </c>
      <c r="C720" s="70" t="str">
        <f t="shared" si="11"/>
        <v/>
      </c>
      <c r="D720" s="72" t="str">
        <f>IF(Lançamentos!D718="","",Lançamentos!D718)</f>
        <v/>
      </c>
      <c r="E720" s="73" t="str">
        <f>IF(Lançamentos!E718="","",Lançamentos!E718)</f>
        <v/>
      </c>
      <c r="F720" s="73" t="str">
        <f>IF(Lançamentos!F718="","",Lançamentos!F718)</f>
        <v/>
      </c>
      <c r="G720" s="74" t="str">
        <f>IF(Lançamentos!G718="","",Lançamentos!G718)</f>
        <v/>
      </c>
      <c r="H720" s="74" t="str">
        <f>IF(Lançamentos!H718="","",Lançamentos!H718)</f>
        <v/>
      </c>
      <c r="I720" s="74" t="str">
        <f>IF(Lançamentos!I718="","",Lançamentos!I718)</f>
        <v/>
      </c>
      <c r="J720" s="74" t="str">
        <f>IF(Lançamentos!J718="","",Lançamentos!J718)</f>
        <v/>
      </c>
      <c r="K720" s="74" t="str">
        <f>IF(Lançamentos!K718="","",Lançamentos!K718)</f>
        <v/>
      </c>
      <c r="L720" s="72" t="str">
        <f>IF(Lançamentos!L718="","",Lançamentos!L718)</f>
        <v/>
      </c>
      <c r="M720" s="74" t="str">
        <f>IF(Lançamentos!M718="","",Lançamentos!M718)</f>
        <v/>
      </c>
      <c r="N720" s="72" t="str">
        <f>IF(Lançamentos!N718="","",Lançamentos!N718)</f>
        <v/>
      </c>
      <c r="O720" s="73" t="str">
        <f>IF(Lançamentos!O718="","",Lançamentos!O718)</f>
        <v/>
      </c>
      <c r="P720" s="71" t="str">
        <f>IF(Lançamentos!P718="","",Lançamentos!P718)</f>
        <v/>
      </c>
      <c r="Q720" s="75" t="str">
        <f>IF(Lançamentos!Q718="","",Lançamentos!Q718)</f>
        <v/>
      </c>
      <c r="R720" s="73" t="str">
        <f>IF(Lançamentos!R718="","",Lançamentos!R718)</f>
        <v/>
      </c>
      <c r="S720" s="74" t="str">
        <f>IF(Lançamentos!S718="","",Lançamentos!S718)</f>
        <v/>
      </c>
    </row>
    <row r="721" spans="1:19" ht="24.95" customHeight="1" x14ac:dyDescent="0.25">
      <c r="A721" s="33">
        <v>715</v>
      </c>
      <c r="B721" s="77" t="str">
        <f>IFERROR(E721&amp;"-"&amp;COUNTIF($E$7:E721,E721),"")</f>
        <v>-709</v>
      </c>
      <c r="C721" s="70" t="str">
        <f t="shared" si="11"/>
        <v/>
      </c>
      <c r="D721" s="72" t="str">
        <f>IF(Lançamentos!D719="","",Lançamentos!D719)</f>
        <v/>
      </c>
      <c r="E721" s="73" t="str">
        <f>IF(Lançamentos!E719="","",Lançamentos!E719)</f>
        <v/>
      </c>
      <c r="F721" s="73" t="str">
        <f>IF(Lançamentos!F719="","",Lançamentos!F719)</f>
        <v/>
      </c>
      <c r="G721" s="74" t="str">
        <f>IF(Lançamentos!G719="","",Lançamentos!G719)</f>
        <v/>
      </c>
      <c r="H721" s="74" t="str">
        <f>IF(Lançamentos!H719="","",Lançamentos!H719)</f>
        <v/>
      </c>
      <c r="I721" s="74" t="str">
        <f>IF(Lançamentos!I719="","",Lançamentos!I719)</f>
        <v/>
      </c>
      <c r="J721" s="74" t="str">
        <f>IF(Lançamentos!J719="","",Lançamentos!J719)</f>
        <v/>
      </c>
      <c r="K721" s="74" t="str">
        <f>IF(Lançamentos!K719="","",Lançamentos!K719)</f>
        <v/>
      </c>
      <c r="L721" s="72" t="str">
        <f>IF(Lançamentos!L719="","",Lançamentos!L719)</f>
        <v/>
      </c>
      <c r="M721" s="74" t="str">
        <f>IF(Lançamentos!M719="","",Lançamentos!M719)</f>
        <v/>
      </c>
      <c r="N721" s="72" t="str">
        <f>IF(Lançamentos!N719="","",Lançamentos!N719)</f>
        <v/>
      </c>
      <c r="O721" s="73" t="str">
        <f>IF(Lançamentos!O719="","",Lançamentos!O719)</f>
        <v/>
      </c>
      <c r="P721" s="71" t="str">
        <f>IF(Lançamentos!P719="","",Lançamentos!P719)</f>
        <v/>
      </c>
      <c r="Q721" s="75" t="str">
        <f>IF(Lançamentos!Q719="","",Lançamentos!Q719)</f>
        <v/>
      </c>
      <c r="R721" s="73" t="str">
        <f>IF(Lançamentos!R719="","",Lançamentos!R719)</f>
        <v/>
      </c>
      <c r="S721" s="74" t="str">
        <f>IF(Lançamentos!S719="","",Lançamentos!S719)</f>
        <v/>
      </c>
    </row>
    <row r="722" spans="1:19" ht="24.95" customHeight="1" x14ac:dyDescent="0.25">
      <c r="A722" s="33">
        <v>716</v>
      </c>
      <c r="B722" s="77" t="str">
        <f>IFERROR(E722&amp;"-"&amp;COUNTIF($E$7:E722,E722),"")</f>
        <v>-710</v>
      </c>
      <c r="C722" s="70" t="str">
        <f t="shared" si="11"/>
        <v/>
      </c>
      <c r="D722" s="72" t="str">
        <f>IF(Lançamentos!D720="","",Lançamentos!D720)</f>
        <v/>
      </c>
      <c r="E722" s="73" t="str">
        <f>IF(Lançamentos!E720="","",Lançamentos!E720)</f>
        <v/>
      </c>
      <c r="F722" s="73" t="str">
        <f>IF(Lançamentos!F720="","",Lançamentos!F720)</f>
        <v/>
      </c>
      <c r="G722" s="74" t="str">
        <f>IF(Lançamentos!G720="","",Lançamentos!G720)</f>
        <v/>
      </c>
      <c r="H722" s="74" t="str">
        <f>IF(Lançamentos!H720="","",Lançamentos!H720)</f>
        <v/>
      </c>
      <c r="I722" s="74" t="str">
        <f>IF(Lançamentos!I720="","",Lançamentos!I720)</f>
        <v/>
      </c>
      <c r="J722" s="74" t="str">
        <f>IF(Lançamentos!J720="","",Lançamentos!J720)</f>
        <v/>
      </c>
      <c r="K722" s="74" t="str">
        <f>IF(Lançamentos!K720="","",Lançamentos!K720)</f>
        <v/>
      </c>
      <c r="L722" s="72" t="str">
        <f>IF(Lançamentos!L720="","",Lançamentos!L720)</f>
        <v/>
      </c>
      <c r="M722" s="74" t="str">
        <f>IF(Lançamentos!M720="","",Lançamentos!M720)</f>
        <v/>
      </c>
      <c r="N722" s="72" t="str">
        <f>IF(Lançamentos!N720="","",Lançamentos!N720)</f>
        <v/>
      </c>
      <c r="O722" s="73" t="str">
        <f>IF(Lançamentos!O720="","",Lançamentos!O720)</f>
        <v/>
      </c>
      <c r="P722" s="71" t="str">
        <f>IF(Lançamentos!P720="","",Lançamentos!P720)</f>
        <v/>
      </c>
      <c r="Q722" s="75" t="str">
        <f>IF(Lançamentos!Q720="","",Lançamentos!Q720)</f>
        <v/>
      </c>
      <c r="R722" s="73" t="str">
        <f>IF(Lançamentos!R720="","",Lançamentos!R720)</f>
        <v/>
      </c>
      <c r="S722" s="74" t="str">
        <f>IF(Lançamentos!S720="","",Lançamentos!S720)</f>
        <v/>
      </c>
    </row>
    <row r="723" spans="1:19" ht="24.95" customHeight="1" x14ac:dyDescent="0.25">
      <c r="A723" s="33">
        <v>717</v>
      </c>
      <c r="B723" s="77" t="str">
        <f>IFERROR(E723&amp;"-"&amp;COUNTIF($E$7:E723,E723),"")</f>
        <v>-711</v>
      </c>
      <c r="C723" s="70" t="str">
        <f t="shared" si="11"/>
        <v/>
      </c>
      <c r="D723" s="72" t="str">
        <f>IF(Lançamentos!D721="","",Lançamentos!D721)</f>
        <v/>
      </c>
      <c r="E723" s="73" t="str">
        <f>IF(Lançamentos!E721="","",Lançamentos!E721)</f>
        <v/>
      </c>
      <c r="F723" s="73" t="str">
        <f>IF(Lançamentos!F721="","",Lançamentos!F721)</f>
        <v/>
      </c>
      <c r="G723" s="74" t="str">
        <f>IF(Lançamentos!G721="","",Lançamentos!G721)</f>
        <v/>
      </c>
      <c r="H723" s="74" t="str">
        <f>IF(Lançamentos!H721="","",Lançamentos!H721)</f>
        <v/>
      </c>
      <c r="I723" s="74" t="str">
        <f>IF(Lançamentos!I721="","",Lançamentos!I721)</f>
        <v/>
      </c>
      <c r="J723" s="74" t="str">
        <f>IF(Lançamentos!J721="","",Lançamentos!J721)</f>
        <v/>
      </c>
      <c r="K723" s="74" t="str">
        <f>IF(Lançamentos!K721="","",Lançamentos!K721)</f>
        <v/>
      </c>
      <c r="L723" s="72" t="str">
        <f>IF(Lançamentos!L721="","",Lançamentos!L721)</f>
        <v/>
      </c>
      <c r="M723" s="74" t="str">
        <f>IF(Lançamentos!M721="","",Lançamentos!M721)</f>
        <v/>
      </c>
      <c r="N723" s="72" t="str">
        <f>IF(Lançamentos!N721="","",Lançamentos!N721)</f>
        <v/>
      </c>
      <c r="O723" s="73" t="str">
        <f>IF(Lançamentos!O721="","",Lançamentos!O721)</f>
        <v/>
      </c>
      <c r="P723" s="71" t="str">
        <f>IF(Lançamentos!P721="","",Lançamentos!P721)</f>
        <v/>
      </c>
      <c r="Q723" s="75" t="str">
        <f>IF(Lançamentos!Q721="","",Lançamentos!Q721)</f>
        <v/>
      </c>
      <c r="R723" s="73" t="str">
        <f>IF(Lançamentos!R721="","",Lançamentos!R721)</f>
        <v/>
      </c>
      <c r="S723" s="74" t="str">
        <f>IF(Lançamentos!S721="","",Lançamentos!S721)</f>
        <v/>
      </c>
    </row>
    <row r="724" spans="1:19" ht="24.95" customHeight="1" x14ac:dyDescent="0.25">
      <c r="A724" s="33">
        <v>718</v>
      </c>
      <c r="B724" s="77" t="str">
        <f>IFERROR(E724&amp;"-"&amp;COUNTIF($E$7:E724,E724),"")</f>
        <v>-712</v>
      </c>
      <c r="C724" s="70" t="str">
        <f t="shared" si="11"/>
        <v/>
      </c>
      <c r="D724" s="72" t="str">
        <f>IF(Lançamentos!D722="","",Lançamentos!D722)</f>
        <v/>
      </c>
      <c r="E724" s="73" t="str">
        <f>IF(Lançamentos!E722="","",Lançamentos!E722)</f>
        <v/>
      </c>
      <c r="F724" s="73" t="str">
        <f>IF(Lançamentos!F722="","",Lançamentos!F722)</f>
        <v/>
      </c>
      <c r="G724" s="74" t="str">
        <f>IF(Lançamentos!G722="","",Lançamentos!G722)</f>
        <v/>
      </c>
      <c r="H724" s="74" t="str">
        <f>IF(Lançamentos!H722="","",Lançamentos!H722)</f>
        <v/>
      </c>
      <c r="I724" s="74" t="str">
        <f>IF(Lançamentos!I722="","",Lançamentos!I722)</f>
        <v/>
      </c>
      <c r="J724" s="74" t="str">
        <f>IF(Lançamentos!J722="","",Lançamentos!J722)</f>
        <v/>
      </c>
      <c r="K724" s="74" t="str">
        <f>IF(Lançamentos!K722="","",Lançamentos!K722)</f>
        <v/>
      </c>
      <c r="L724" s="72" t="str">
        <f>IF(Lançamentos!L722="","",Lançamentos!L722)</f>
        <v/>
      </c>
      <c r="M724" s="74" t="str">
        <f>IF(Lançamentos!M722="","",Lançamentos!M722)</f>
        <v/>
      </c>
      <c r="N724" s="72" t="str">
        <f>IF(Lançamentos!N722="","",Lançamentos!N722)</f>
        <v/>
      </c>
      <c r="O724" s="73" t="str">
        <f>IF(Lançamentos!O722="","",Lançamentos!O722)</f>
        <v/>
      </c>
      <c r="P724" s="71" t="str">
        <f>IF(Lançamentos!P722="","",Lançamentos!P722)</f>
        <v/>
      </c>
      <c r="Q724" s="75" t="str">
        <f>IF(Lançamentos!Q722="","",Lançamentos!Q722)</f>
        <v/>
      </c>
      <c r="R724" s="73" t="str">
        <f>IF(Lançamentos!R722="","",Lançamentos!R722)</f>
        <v/>
      </c>
      <c r="S724" s="74" t="str">
        <f>IF(Lançamentos!S722="","",Lançamentos!S722)</f>
        <v/>
      </c>
    </row>
    <row r="725" spans="1:19" ht="24.95" customHeight="1" x14ac:dyDescent="0.25">
      <c r="A725" s="33">
        <v>719</v>
      </c>
      <c r="B725" s="77" t="str">
        <f>IFERROR(E725&amp;"-"&amp;COUNTIF($E$7:E725,E725),"")</f>
        <v>-713</v>
      </c>
      <c r="C725" s="70" t="str">
        <f t="shared" si="11"/>
        <v/>
      </c>
      <c r="D725" s="72" t="str">
        <f>IF(Lançamentos!D723="","",Lançamentos!D723)</f>
        <v/>
      </c>
      <c r="E725" s="73" t="str">
        <f>IF(Lançamentos!E723="","",Lançamentos!E723)</f>
        <v/>
      </c>
      <c r="F725" s="73" t="str">
        <f>IF(Lançamentos!F723="","",Lançamentos!F723)</f>
        <v/>
      </c>
      <c r="G725" s="74" t="str">
        <f>IF(Lançamentos!G723="","",Lançamentos!G723)</f>
        <v/>
      </c>
      <c r="H725" s="74" t="str">
        <f>IF(Lançamentos!H723="","",Lançamentos!H723)</f>
        <v/>
      </c>
      <c r="I725" s="74" t="str">
        <f>IF(Lançamentos!I723="","",Lançamentos!I723)</f>
        <v/>
      </c>
      <c r="J725" s="74" t="str">
        <f>IF(Lançamentos!J723="","",Lançamentos!J723)</f>
        <v/>
      </c>
      <c r="K725" s="74" t="str">
        <f>IF(Lançamentos!K723="","",Lançamentos!K723)</f>
        <v/>
      </c>
      <c r="L725" s="72" t="str">
        <f>IF(Lançamentos!L723="","",Lançamentos!L723)</f>
        <v/>
      </c>
      <c r="M725" s="74" t="str">
        <f>IF(Lançamentos!M723="","",Lançamentos!M723)</f>
        <v/>
      </c>
      <c r="N725" s="72" t="str">
        <f>IF(Lançamentos!N723="","",Lançamentos!N723)</f>
        <v/>
      </c>
      <c r="O725" s="73" t="str">
        <f>IF(Lançamentos!O723="","",Lançamentos!O723)</f>
        <v/>
      </c>
      <c r="P725" s="71" t="str">
        <f>IF(Lançamentos!P723="","",Lançamentos!P723)</f>
        <v/>
      </c>
      <c r="Q725" s="75" t="str">
        <f>IF(Lançamentos!Q723="","",Lançamentos!Q723)</f>
        <v/>
      </c>
      <c r="R725" s="73" t="str">
        <f>IF(Lançamentos!R723="","",Lançamentos!R723)</f>
        <v/>
      </c>
      <c r="S725" s="74" t="str">
        <f>IF(Lançamentos!S723="","",Lançamentos!S723)</f>
        <v/>
      </c>
    </row>
    <row r="726" spans="1:19" ht="24.95" customHeight="1" x14ac:dyDescent="0.25">
      <c r="A726" s="33">
        <v>720</v>
      </c>
      <c r="B726" s="77" t="str">
        <f>IFERROR(E726&amp;"-"&amp;COUNTIF($E$7:E726,E726),"")</f>
        <v>-714</v>
      </c>
      <c r="C726" s="70" t="str">
        <f t="shared" si="11"/>
        <v/>
      </c>
      <c r="D726" s="72" t="str">
        <f>IF(Lançamentos!D724="","",Lançamentos!D724)</f>
        <v/>
      </c>
      <c r="E726" s="73" t="str">
        <f>IF(Lançamentos!E724="","",Lançamentos!E724)</f>
        <v/>
      </c>
      <c r="F726" s="73" t="str">
        <f>IF(Lançamentos!F724="","",Lançamentos!F724)</f>
        <v/>
      </c>
      <c r="G726" s="74" t="str">
        <f>IF(Lançamentos!G724="","",Lançamentos!G724)</f>
        <v/>
      </c>
      <c r="H726" s="74" t="str">
        <f>IF(Lançamentos!H724="","",Lançamentos!H724)</f>
        <v/>
      </c>
      <c r="I726" s="74" t="str">
        <f>IF(Lançamentos!I724="","",Lançamentos!I724)</f>
        <v/>
      </c>
      <c r="J726" s="74" t="str">
        <f>IF(Lançamentos!J724="","",Lançamentos!J724)</f>
        <v/>
      </c>
      <c r="K726" s="74" t="str">
        <f>IF(Lançamentos!K724="","",Lançamentos!K724)</f>
        <v/>
      </c>
      <c r="L726" s="72" t="str">
        <f>IF(Lançamentos!L724="","",Lançamentos!L724)</f>
        <v/>
      </c>
      <c r="M726" s="74" t="str">
        <f>IF(Lançamentos!M724="","",Lançamentos!M724)</f>
        <v/>
      </c>
      <c r="N726" s="72" t="str">
        <f>IF(Lançamentos!N724="","",Lançamentos!N724)</f>
        <v/>
      </c>
      <c r="O726" s="73" t="str">
        <f>IF(Lançamentos!O724="","",Lançamentos!O724)</f>
        <v/>
      </c>
      <c r="P726" s="71" t="str">
        <f>IF(Lançamentos!P724="","",Lançamentos!P724)</f>
        <v/>
      </c>
      <c r="Q726" s="75" t="str">
        <f>IF(Lançamentos!Q724="","",Lançamentos!Q724)</f>
        <v/>
      </c>
      <c r="R726" s="73" t="str">
        <f>IF(Lançamentos!R724="","",Lançamentos!R724)</f>
        <v/>
      </c>
      <c r="S726" s="74" t="str">
        <f>IF(Lançamentos!S724="","",Lançamentos!S724)</f>
        <v/>
      </c>
    </row>
    <row r="727" spans="1:19" ht="24.95" customHeight="1" x14ac:dyDescent="0.25">
      <c r="A727" s="33">
        <v>721</v>
      </c>
      <c r="B727" s="77" t="str">
        <f>IFERROR(E727&amp;"-"&amp;COUNTIF($E$7:E727,E727),"")</f>
        <v>-715</v>
      </c>
      <c r="C727" s="70" t="str">
        <f t="shared" si="11"/>
        <v/>
      </c>
      <c r="D727" s="72" t="str">
        <f>IF(Lançamentos!D725="","",Lançamentos!D725)</f>
        <v/>
      </c>
      <c r="E727" s="73" t="str">
        <f>IF(Lançamentos!E725="","",Lançamentos!E725)</f>
        <v/>
      </c>
      <c r="F727" s="73" t="str">
        <f>IF(Lançamentos!F725="","",Lançamentos!F725)</f>
        <v/>
      </c>
      <c r="G727" s="74" t="str">
        <f>IF(Lançamentos!G725="","",Lançamentos!G725)</f>
        <v/>
      </c>
      <c r="H727" s="74" t="str">
        <f>IF(Lançamentos!H725="","",Lançamentos!H725)</f>
        <v/>
      </c>
      <c r="I727" s="74" t="str">
        <f>IF(Lançamentos!I725="","",Lançamentos!I725)</f>
        <v/>
      </c>
      <c r="J727" s="74" t="str">
        <f>IF(Lançamentos!J725="","",Lançamentos!J725)</f>
        <v/>
      </c>
      <c r="K727" s="74" t="str">
        <f>IF(Lançamentos!K725="","",Lançamentos!K725)</f>
        <v/>
      </c>
      <c r="L727" s="72" t="str">
        <f>IF(Lançamentos!L725="","",Lançamentos!L725)</f>
        <v/>
      </c>
      <c r="M727" s="74" t="str">
        <f>IF(Lançamentos!M725="","",Lançamentos!M725)</f>
        <v/>
      </c>
      <c r="N727" s="72" t="str">
        <f>IF(Lançamentos!N725="","",Lançamentos!N725)</f>
        <v/>
      </c>
      <c r="O727" s="73" t="str">
        <f>IF(Lançamentos!O725="","",Lançamentos!O725)</f>
        <v/>
      </c>
      <c r="P727" s="71" t="str">
        <f>IF(Lançamentos!P725="","",Lançamentos!P725)</f>
        <v/>
      </c>
      <c r="Q727" s="75" t="str">
        <f>IF(Lançamentos!Q725="","",Lançamentos!Q725)</f>
        <v/>
      </c>
      <c r="R727" s="73" t="str">
        <f>IF(Lançamentos!R725="","",Lançamentos!R725)</f>
        <v/>
      </c>
      <c r="S727" s="74" t="str">
        <f>IF(Lançamentos!S725="","",Lançamentos!S725)</f>
        <v/>
      </c>
    </row>
    <row r="728" spans="1:19" ht="24.95" customHeight="1" x14ac:dyDescent="0.25">
      <c r="A728" s="33">
        <v>722</v>
      </c>
      <c r="B728" s="77" t="str">
        <f>IFERROR(E728&amp;"-"&amp;COUNTIF($E$7:E728,E728),"")</f>
        <v>-716</v>
      </c>
      <c r="C728" s="70" t="str">
        <f t="shared" si="11"/>
        <v/>
      </c>
      <c r="D728" s="72" t="str">
        <f>IF(Lançamentos!D726="","",Lançamentos!D726)</f>
        <v/>
      </c>
      <c r="E728" s="73" t="str">
        <f>IF(Lançamentos!E726="","",Lançamentos!E726)</f>
        <v/>
      </c>
      <c r="F728" s="73" t="str">
        <f>IF(Lançamentos!F726="","",Lançamentos!F726)</f>
        <v/>
      </c>
      <c r="G728" s="74" t="str">
        <f>IF(Lançamentos!G726="","",Lançamentos!G726)</f>
        <v/>
      </c>
      <c r="H728" s="74" t="str">
        <f>IF(Lançamentos!H726="","",Lançamentos!H726)</f>
        <v/>
      </c>
      <c r="I728" s="74" t="str">
        <f>IF(Lançamentos!I726="","",Lançamentos!I726)</f>
        <v/>
      </c>
      <c r="J728" s="74" t="str">
        <f>IF(Lançamentos!J726="","",Lançamentos!J726)</f>
        <v/>
      </c>
      <c r="K728" s="74" t="str">
        <f>IF(Lançamentos!K726="","",Lançamentos!K726)</f>
        <v/>
      </c>
      <c r="L728" s="72" t="str">
        <f>IF(Lançamentos!L726="","",Lançamentos!L726)</f>
        <v/>
      </c>
      <c r="M728" s="74" t="str">
        <f>IF(Lançamentos!M726="","",Lançamentos!M726)</f>
        <v/>
      </c>
      <c r="N728" s="72" t="str">
        <f>IF(Lançamentos!N726="","",Lançamentos!N726)</f>
        <v/>
      </c>
      <c r="O728" s="73" t="str">
        <f>IF(Lançamentos!O726="","",Lançamentos!O726)</f>
        <v/>
      </c>
      <c r="P728" s="71" t="str">
        <f>IF(Lançamentos!P726="","",Lançamentos!P726)</f>
        <v/>
      </c>
      <c r="Q728" s="75" t="str">
        <f>IF(Lançamentos!Q726="","",Lançamentos!Q726)</f>
        <v/>
      </c>
      <c r="R728" s="73" t="str">
        <f>IF(Lançamentos!R726="","",Lançamentos!R726)</f>
        <v/>
      </c>
      <c r="S728" s="74" t="str">
        <f>IF(Lançamentos!S726="","",Lançamentos!S726)</f>
        <v/>
      </c>
    </row>
    <row r="729" spans="1:19" ht="24.95" customHeight="1" x14ac:dyDescent="0.25">
      <c r="A729" s="33">
        <v>723</v>
      </c>
      <c r="B729" s="77" t="str">
        <f>IFERROR(E729&amp;"-"&amp;COUNTIF($E$7:E729,E729),"")</f>
        <v>-717</v>
      </c>
      <c r="C729" s="70" t="str">
        <f t="shared" si="11"/>
        <v/>
      </c>
      <c r="D729" s="72" t="str">
        <f>IF(Lançamentos!D727="","",Lançamentos!D727)</f>
        <v/>
      </c>
      <c r="E729" s="73" t="str">
        <f>IF(Lançamentos!E727="","",Lançamentos!E727)</f>
        <v/>
      </c>
      <c r="F729" s="73" t="str">
        <f>IF(Lançamentos!F727="","",Lançamentos!F727)</f>
        <v/>
      </c>
      <c r="G729" s="74" t="str">
        <f>IF(Lançamentos!G727="","",Lançamentos!G727)</f>
        <v/>
      </c>
      <c r="H729" s="74" t="str">
        <f>IF(Lançamentos!H727="","",Lançamentos!H727)</f>
        <v/>
      </c>
      <c r="I729" s="74" t="str">
        <f>IF(Lançamentos!I727="","",Lançamentos!I727)</f>
        <v/>
      </c>
      <c r="J729" s="74" t="str">
        <f>IF(Lançamentos!J727="","",Lançamentos!J727)</f>
        <v/>
      </c>
      <c r="K729" s="74" t="str">
        <f>IF(Lançamentos!K727="","",Lançamentos!K727)</f>
        <v/>
      </c>
      <c r="L729" s="72" t="str">
        <f>IF(Lançamentos!L727="","",Lançamentos!L727)</f>
        <v/>
      </c>
      <c r="M729" s="74" t="str">
        <f>IF(Lançamentos!M727="","",Lançamentos!M727)</f>
        <v/>
      </c>
      <c r="N729" s="72" t="str">
        <f>IF(Lançamentos!N727="","",Lançamentos!N727)</f>
        <v/>
      </c>
      <c r="O729" s="73" t="str">
        <f>IF(Lançamentos!O727="","",Lançamentos!O727)</f>
        <v/>
      </c>
      <c r="P729" s="71" t="str">
        <f>IF(Lançamentos!P727="","",Lançamentos!P727)</f>
        <v/>
      </c>
      <c r="Q729" s="75" t="str">
        <f>IF(Lançamentos!Q727="","",Lançamentos!Q727)</f>
        <v/>
      </c>
      <c r="R729" s="73" t="str">
        <f>IF(Lançamentos!R727="","",Lançamentos!R727)</f>
        <v/>
      </c>
      <c r="S729" s="74" t="str">
        <f>IF(Lançamentos!S727="","",Lançamentos!S727)</f>
        <v/>
      </c>
    </row>
    <row r="730" spans="1:19" ht="24.95" customHeight="1" x14ac:dyDescent="0.25">
      <c r="A730" s="33">
        <v>724</v>
      </c>
      <c r="B730" s="77" t="str">
        <f>IFERROR(E730&amp;"-"&amp;COUNTIF($E$7:E730,E730),"")</f>
        <v>-718</v>
      </c>
      <c r="C730" s="70" t="str">
        <f t="shared" si="11"/>
        <v/>
      </c>
      <c r="D730" s="72" t="str">
        <f>IF(Lançamentos!D728="","",Lançamentos!D728)</f>
        <v/>
      </c>
      <c r="E730" s="73" t="str">
        <f>IF(Lançamentos!E728="","",Lançamentos!E728)</f>
        <v/>
      </c>
      <c r="F730" s="73" t="str">
        <f>IF(Lançamentos!F728="","",Lançamentos!F728)</f>
        <v/>
      </c>
      <c r="G730" s="74" t="str">
        <f>IF(Lançamentos!G728="","",Lançamentos!G728)</f>
        <v/>
      </c>
      <c r="H730" s="74" t="str">
        <f>IF(Lançamentos!H728="","",Lançamentos!H728)</f>
        <v/>
      </c>
      <c r="I730" s="74" t="str">
        <f>IF(Lançamentos!I728="","",Lançamentos!I728)</f>
        <v/>
      </c>
      <c r="J730" s="74" t="str">
        <f>IF(Lançamentos!J728="","",Lançamentos!J728)</f>
        <v/>
      </c>
      <c r="K730" s="74" t="str">
        <f>IF(Lançamentos!K728="","",Lançamentos!K728)</f>
        <v/>
      </c>
      <c r="L730" s="72" t="str">
        <f>IF(Lançamentos!L728="","",Lançamentos!L728)</f>
        <v/>
      </c>
      <c r="M730" s="74" t="str">
        <f>IF(Lançamentos!M728="","",Lançamentos!M728)</f>
        <v/>
      </c>
      <c r="N730" s="72" t="str">
        <f>IF(Lançamentos!N728="","",Lançamentos!N728)</f>
        <v/>
      </c>
      <c r="O730" s="73" t="str">
        <f>IF(Lançamentos!O728="","",Lançamentos!O728)</f>
        <v/>
      </c>
      <c r="P730" s="71" t="str">
        <f>IF(Lançamentos!P728="","",Lançamentos!P728)</f>
        <v/>
      </c>
      <c r="Q730" s="75" t="str">
        <f>IF(Lançamentos!Q728="","",Lançamentos!Q728)</f>
        <v/>
      </c>
      <c r="R730" s="73" t="str">
        <f>IF(Lançamentos!R728="","",Lançamentos!R728)</f>
        <v/>
      </c>
      <c r="S730" s="74" t="str">
        <f>IF(Lançamentos!S728="","",Lançamentos!S728)</f>
        <v/>
      </c>
    </row>
    <row r="731" spans="1:19" ht="24.95" customHeight="1" x14ac:dyDescent="0.25">
      <c r="A731" s="33">
        <v>725</v>
      </c>
      <c r="B731" s="77" t="str">
        <f>IFERROR(E731&amp;"-"&amp;COUNTIF($E$7:E731,E731),"")</f>
        <v>-719</v>
      </c>
      <c r="C731" s="70" t="str">
        <f t="shared" si="11"/>
        <v/>
      </c>
      <c r="D731" s="72" t="str">
        <f>IF(Lançamentos!D729="","",Lançamentos!D729)</f>
        <v/>
      </c>
      <c r="E731" s="73" t="str">
        <f>IF(Lançamentos!E729="","",Lançamentos!E729)</f>
        <v/>
      </c>
      <c r="F731" s="73" t="str">
        <f>IF(Lançamentos!F729="","",Lançamentos!F729)</f>
        <v/>
      </c>
      <c r="G731" s="74" t="str">
        <f>IF(Lançamentos!G729="","",Lançamentos!G729)</f>
        <v/>
      </c>
      <c r="H731" s="74" t="str">
        <f>IF(Lançamentos!H729="","",Lançamentos!H729)</f>
        <v/>
      </c>
      <c r="I731" s="74" t="str">
        <f>IF(Lançamentos!I729="","",Lançamentos!I729)</f>
        <v/>
      </c>
      <c r="J731" s="74" t="str">
        <f>IF(Lançamentos!J729="","",Lançamentos!J729)</f>
        <v/>
      </c>
      <c r="K731" s="74" t="str">
        <f>IF(Lançamentos!K729="","",Lançamentos!K729)</f>
        <v/>
      </c>
      <c r="L731" s="72" t="str">
        <f>IF(Lançamentos!L729="","",Lançamentos!L729)</f>
        <v/>
      </c>
      <c r="M731" s="74" t="str">
        <f>IF(Lançamentos!M729="","",Lançamentos!M729)</f>
        <v/>
      </c>
      <c r="N731" s="72" t="str">
        <f>IF(Lançamentos!N729="","",Lançamentos!N729)</f>
        <v/>
      </c>
      <c r="O731" s="73" t="str">
        <f>IF(Lançamentos!O729="","",Lançamentos!O729)</f>
        <v/>
      </c>
      <c r="P731" s="71" t="str">
        <f>IF(Lançamentos!P729="","",Lançamentos!P729)</f>
        <v/>
      </c>
      <c r="Q731" s="75" t="str">
        <f>IF(Lançamentos!Q729="","",Lançamentos!Q729)</f>
        <v/>
      </c>
      <c r="R731" s="73" t="str">
        <f>IF(Lançamentos!R729="","",Lançamentos!R729)</f>
        <v/>
      </c>
      <c r="S731" s="74" t="str">
        <f>IF(Lançamentos!S729="","",Lançamentos!S729)</f>
        <v/>
      </c>
    </row>
    <row r="732" spans="1:19" ht="24.95" customHeight="1" x14ac:dyDescent="0.25">
      <c r="A732" s="33">
        <v>726</v>
      </c>
      <c r="B732" s="77" t="str">
        <f>IFERROR(E732&amp;"-"&amp;COUNTIF($E$7:E732,E732),"")</f>
        <v>-720</v>
      </c>
      <c r="C732" s="70" t="str">
        <f t="shared" si="11"/>
        <v/>
      </c>
      <c r="D732" s="72" t="str">
        <f>IF(Lançamentos!D730="","",Lançamentos!D730)</f>
        <v/>
      </c>
      <c r="E732" s="73" t="str">
        <f>IF(Lançamentos!E730="","",Lançamentos!E730)</f>
        <v/>
      </c>
      <c r="F732" s="73" t="str">
        <f>IF(Lançamentos!F730="","",Lançamentos!F730)</f>
        <v/>
      </c>
      <c r="G732" s="74" t="str">
        <f>IF(Lançamentos!G730="","",Lançamentos!G730)</f>
        <v/>
      </c>
      <c r="H732" s="74" t="str">
        <f>IF(Lançamentos!H730="","",Lançamentos!H730)</f>
        <v/>
      </c>
      <c r="I732" s="74" t="str">
        <f>IF(Lançamentos!I730="","",Lançamentos!I730)</f>
        <v/>
      </c>
      <c r="J732" s="74" t="str">
        <f>IF(Lançamentos!J730="","",Lançamentos!J730)</f>
        <v/>
      </c>
      <c r="K732" s="74" t="str">
        <f>IF(Lançamentos!K730="","",Lançamentos!K730)</f>
        <v/>
      </c>
      <c r="L732" s="72" t="str">
        <f>IF(Lançamentos!L730="","",Lançamentos!L730)</f>
        <v/>
      </c>
      <c r="M732" s="74" t="str">
        <f>IF(Lançamentos!M730="","",Lançamentos!M730)</f>
        <v/>
      </c>
      <c r="N732" s="72" t="str">
        <f>IF(Lançamentos!N730="","",Lançamentos!N730)</f>
        <v/>
      </c>
      <c r="O732" s="73" t="str">
        <f>IF(Lançamentos!O730="","",Lançamentos!O730)</f>
        <v/>
      </c>
      <c r="P732" s="71" t="str">
        <f>IF(Lançamentos!P730="","",Lançamentos!P730)</f>
        <v/>
      </c>
      <c r="Q732" s="75" t="str">
        <f>IF(Lançamentos!Q730="","",Lançamentos!Q730)</f>
        <v/>
      </c>
      <c r="R732" s="73" t="str">
        <f>IF(Lançamentos!R730="","",Lançamentos!R730)</f>
        <v/>
      </c>
      <c r="S732" s="74" t="str">
        <f>IF(Lançamentos!S730="","",Lançamentos!S730)</f>
        <v/>
      </c>
    </row>
    <row r="733" spans="1:19" ht="24.95" customHeight="1" x14ac:dyDescent="0.25">
      <c r="A733" s="33">
        <v>727</v>
      </c>
      <c r="B733" s="77" t="str">
        <f>IFERROR(E733&amp;"-"&amp;COUNTIF($E$7:E733,E733),"")</f>
        <v>-721</v>
      </c>
      <c r="C733" s="70" t="str">
        <f t="shared" si="11"/>
        <v/>
      </c>
      <c r="D733" s="72" t="str">
        <f>IF(Lançamentos!D731="","",Lançamentos!D731)</f>
        <v/>
      </c>
      <c r="E733" s="73" t="str">
        <f>IF(Lançamentos!E731="","",Lançamentos!E731)</f>
        <v/>
      </c>
      <c r="F733" s="73" t="str">
        <f>IF(Lançamentos!F731="","",Lançamentos!F731)</f>
        <v/>
      </c>
      <c r="G733" s="74" t="str">
        <f>IF(Lançamentos!G731="","",Lançamentos!G731)</f>
        <v/>
      </c>
      <c r="H733" s="74" t="str">
        <f>IF(Lançamentos!H731="","",Lançamentos!H731)</f>
        <v/>
      </c>
      <c r="I733" s="74" t="str">
        <f>IF(Lançamentos!I731="","",Lançamentos!I731)</f>
        <v/>
      </c>
      <c r="J733" s="74" t="str">
        <f>IF(Lançamentos!J731="","",Lançamentos!J731)</f>
        <v/>
      </c>
      <c r="K733" s="74" t="str">
        <f>IF(Lançamentos!K731="","",Lançamentos!K731)</f>
        <v/>
      </c>
      <c r="L733" s="72" t="str">
        <f>IF(Lançamentos!L731="","",Lançamentos!L731)</f>
        <v/>
      </c>
      <c r="M733" s="74" t="str">
        <f>IF(Lançamentos!M731="","",Lançamentos!M731)</f>
        <v/>
      </c>
      <c r="N733" s="72" t="str">
        <f>IF(Lançamentos!N731="","",Lançamentos!N731)</f>
        <v/>
      </c>
      <c r="O733" s="73" t="str">
        <f>IF(Lançamentos!O731="","",Lançamentos!O731)</f>
        <v/>
      </c>
      <c r="P733" s="71" t="str">
        <f>IF(Lançamentos!P731="","",Lançamentos!P731)</f>
        <v/>
      </c>
      <c r="Q733" s="75" t="str">
        <f>IF(Lançamentos!Q731="","",Lançamentos!Q731)</f>
        <v/>
      </c>
      <c r="R733" s="73" t="str">
        <f>IF(Lançamentos!R731="","",Lançamentos!R731)</f>
        <v/>
      </c>
      <c r="S733" s="74" t="str">
        <f>IF(Lançamentos!S731="","",Lançamentos!S731)</f>
        <v/>
      </c>
    </row>
    <row r="734" spans="1:19" ht="24.95" customHeight="1" x14ac:dyDescent="0.25">
      <c r="A734" s="33">
        <v>728</v>
      </c>
      <c r="B734" s="77" t="str">
        <f>IFERROR(E734&amp;"-"&amp;COUNTIF($E$7:E734,E734),"")</f>
        <v>-722</v>
      </c>
      <c r="C734" s="70" t="str">
        <f t="shared" si="11"/>
        <v/>
      </c>
      <c r="D734" s="72" t="str">
        <f>IF(Lançamentos!D732="","",Lançamentos!D732)</f>
        <v/>
      </c>
      <c r="E734" s="73" t="str">
        <f>IF(Lançamentos!E732="","",Lançamentos!E732)</f>
        <v/>
      </c>
      <c r="F734" s="73" t="str">
        <f>IF(Lançamentos!F732="","",Lançamentos!F732)</f>
        <v/>
      </c>
      <c r="G734" s="74" t="str">
        <f>IF(Lançamentos!G732="","",Lançamentos!G732)</f>
        <v/>
      </c>
      <c r="H734" s="74" t="str">
        <f>IF(Lançamentos!H732="","",Lançamentos!H732)</f>
        <v/>
      </c>
      <c r="I734" s="74" t="str">
        <f>IF(Lançamentos!I732="","",Lançamentos!I732)</f>
        <v/>
      </c>
      <c r="J734" s="74" t="str">
        <f>IF(Lançamentos!J732="","",Lançamentos!J732)</f>
        <v/>
      </c>
      <c r="K734" s="74" t="str">
        <f>IF(Lançamentos!K732="","",Lançamentos!K732)</f>
        <v/>
      </c>
      <c r="L734" s="72" t="str">
        <f>IF(Lançamentos!L732="","",Lançamentos!L732)</f>
        <v/>
      </c>
      <c r="M734" s="74" t="str">
        <f>IF(Lançamentos!M732="","",Lançamentos!M732)</f>
        <v/>
      </c>
      <c r="N734" s="72" t="str">
        <f>IF(Lançamentos!N732="","",Lançamentos!N732)</f>
        <v/>
      </c>
      <c r="O734" s="73" t="str">
        <f>IF(Lançamentos!O732="","",Lançamentos!O732)</f>
        <v/>
      </c>
      <c r="P734" s="71" t="str">
        <f>IF(Lançamentos!P732="","",Lançamentos!P732)</f>
        <v/>
      </c>
      <c r="Q734" s="75" t="str">
        <f>IF(Lançamentos!Q732="","",Lançamentos!Q732)</f>
        <v/>
      </c>
      <c r="R734" s="73" t="str">
        <f>IF(Lançamentos!R732="","",Lançamentos!R732)</f>
        <v/>
      </c>
      <c r="S734" s="74" t="str">
        <f>IF(Lançamentos!S732="","",Lançamentos!S732)</f>
        <v/>
      </c>
    </row>
    <row r="735" spans="1:19" ht="24.95" customHeight="1" x14ac:dyDescent="0.25">
      <c r="A735" s="33">
        <v>729</v>
      </c>
      <c r="B735" s="77" t="str">
        <f>IFERROR(E735&amp;"-"&amp;COUNTIF($E$7:E735,E735),"")</f>
        <v>-723</v>
      </c>
      <c r="C735" s="70" t="str">
        <f t="shared" si="11"/>
        <v/>
      </c>
      <c r="D735" s="72" t="str">
        <f>IF(Lançamentos!D733="","",Lançamentos!D733)</f>
        <v/>
      </c>
      <c r="E735" s="73" t="str">
        <f>IF(Lançamentos!E733="","",Lançamentos!E733)</f>
        <v/>
      </c>
      <c r="F735" s="73" t="str">
        <f>IF(Lançamentos!F733="","",Lançamentos!F733)</f>
        <v/>
      </c>
      <c r="G735" s="74" t="str">
        <f>IF(Lançamentos!G733="","",Lançamentos!G733)</f>
        <v/>
      </c>
      <c r="H735" s="74" t="str">
        <f>IF(Lançamentos!H733="","",Lançamentos!H733)</f>
        <v/>
      </c>
      <c r="I735" s="74" t="str">
        <f>IF(Lançamentos!I733="","",Lançamentos!I733)</f>
        <v/>
      </c>
      <c r="J735" s="74" t="str">
        <f>IF(Lançamentos!J733="","",Lançamentos!J733)</f>
        <v/>
      </c>
      <c r="K735" s="74" t="str">
        <f>IF(Lançamentos!K733="","",Lançamentos!K733)</f>
        <v/>
      </c>
      <c r="L735" s="72" t="str">
        <f>IF(Lançamentos!L733="","",Lançamentos!L733)</f>
        <v/>
      </c>
      <c r="M735" s="74" t="str">
        <f>IF(Lançamentos!M733="","",Lançamentos!M733)</f>
        <v/>
      </c>
      <c r="N735" s="72" t="str">
        <f>IF(Lançamentos!N733="","",Lançamentos!N733)</f>
        <v/>
      </c>
      <c r="O735" s="73" t="str">
        <f>IF(Lançamentos!O733="","",Lançamentos!O733)</f>
        <v/>
      </c>
      <c r="P735" s="71" t="str">
        <f>IF(Lançamentos!P733="","",Lançamentos!P733)</f>
        <v/>
      </c>
      <c r="Q735" s="75" t="str">
        <f>IF(Lançamentos!Q733="","",Lançamentos!Q733)</f>
        <v/>
      </c>
      <c r="R735" s="73" t="str">
        <f>IF(Lançamentos!R733="","",Lançamentos!R733)</f>
        <v/>
      </c>
      <c r="S735" s="74" t="str">
        <f>IF(Lançamentos!S733="","",Lançamentos!S733)</f>
        <v/>
      </c>
    </row>
    <row r="736" spans="1:19" ht="24.95" customHeight="1" x14ac:dyDescent="0.25">
      <c r="A736" s="33">
        <v>730</v>
      </c>
      <c r="B736" s="77" t="str">
        <f>IFERROR(E736&amp;"-"&amp;COUNTIF($E$7:E736,E736),"")</f>
        <v>-724</v>
      </c>
      <c r="C736" s="70" t="str">
        <f t="shared" si="11"/>
        <v/>
      </c>
      <c r="D736" s="72" t="str">
        <f>IF(Lançamentos!D734="","",Lançamentos!D734)</f>
        <v/>
      </c>
      <c r="E736" s="73" t="str">
        <f>IF(Lançamentos!E734="","",Lançamentos!E734)</f>
        <v/>
      </c>
      <c r="F736" s="73" t="str">
        <f>IF(Lançamentos!F734="","",Lançamentos!F734)</f>
        <v/>
      </c>
      <c r="G736" s="74" t="str">
        <f>IF(Lançamentos!G734="","",Lançamentos!G734)</f>
        <v/>
      </c>
      <c r="H736" s="74" t="str">
        <f>IF(Lançamentos!H734="","",Lançamentos!H734)</f>
        <v/>
      </c>
      <c r="I736" s="74" t="str">
        <f>IF(Lançamentos!I734="","",Lançamentos!I734)</f>
        <v/>
      </c>
      <c r="J736" s="74" t="str">
        <f>IF(Lançamentos!J734="","",Lançamentos!J734)</f>
        <v/>
      </c>
      <c r="K736" s="74" t="str">
        <f>IF(Lançamentos!K734="","",Lançamentos!K734)</f>
        <v/>
      </c>
      <c r="L736" s="72" t="str">
        <f>IF(Lançamentos!L734="","",Lançamentos!L734)</f>
        <v/>
      </c>
      <c r="M736" s="74" t="str">
        <f>IF(Lançamentos!M734="","",Lançamentos!M734)</f>
        <v/>
      </c>
      <c r="N736" s="72" t="str">
        <f>IF(Lançamentos!N734="","",Lançamentos!N734)</f>
        <v/>
      </c>
      <c r="O736" s="73" t="str">
        <f>IF(Lançamentos!O734="","",Lançamentos!O734)</f>
        <v/>
      </c>
      <c r="P736" s="71" t="str">
        <f>IF(Lançamentos!P734="","",Lançamentos!P734)</f>
        <v/>
      </c>
      <c r="Q736" s="75" t="str">
        <f>IF(Lançamentos!Q734="","",Lançamentos!Q734)</f>
        <v/>
      </c>
      <c r="R736" s="73" t="str">
        <f>IF(Lançamentos!R734="","",Lançamentos!R734)</f>
        <v/>
      </c>
      <c r="S736" s="74" t="str">
        <f>IF(Lançamentos!S734="","",Lançamentos!S734)</f>
        <v/>
      </c>
    </row>
    <row r="737" spans="1:19" ht="24.95" customHeight="1" x14ac:dyDescent="0.25">
      <c r="A737" s="33">
        <v>731</v>
      </c>
      <c r="B737" s="77" t="str">
        <f>IFERROR(E737&amp;"-"&amp;COUNTIF($E$7:E737,E737),"")</f>
        <v>-725</v>
      </c>
      <c r="C737" s="70" t="str">
        <f t="shared" si="11"/>
        <v/>
      </c>
      <c r="D737" s="72" t="str">
        <f>IF(Lançamentos!D735="","",Lançamentos!D735)</f>
        <v/>
      </c>
      <c r="E737" s="73" t="str">
        <f>IF(Lançamentos!E735="","",Lançamentos!E735)</f>
        <v/>
      </c>
      <c r="F737" s="73" t="str">
        <f>IF(Lançamentos!F735="","",Lançamentos!F735)</f>
        <v/>
      </c>
      <c r="G737" s="74" t="str">
        <f>IF(Lançamentos!G735="","",Lançamentos!G735)</f>
        <v/>
      </c>
      <c r="H737" s="74" t="str">
        <f>IF(Lançamentos!H735="","",Lançamentos!H735)</f>
        <v/>
      </c>
      <c r="I737" s="74" t="str">
        <f>IF(Lançamentos!I735="","",Lançamentos!I735)</f>
        <v/>
      </c>
      <c r="J737" s="74" t="str">
        <f>IF(Lançamentos!J735="","",Lançamentos!J735)</f>
        <v/>
      </c>
      <c r="K737" s="74" t="str">
        <f>IF(Lançamentos!K735="","",Lançamentos!K735)</f>
        <v/>
      </c>
      <c r="L737" s="72" t="str">
        <f>IF(Lançamentos!L735="","",Lançamentos!L735)</f>
        <v/>
      </c>
      <c r="M737" s="74" t="str">
        <f>IF(Lançamentos!M735="","",Lançamentos!M735)</f>
        <v/>
      </c>
      <c r="N737" s="72" t="str">
        <f>IF(Lançamentos!N735="","",Lançamentos!N735)</f>
        <v/>
      </c>
      <c r="O737" s="73" t="str">
        <f>IF(Lançamentos!O735="","",Lançamentos!O735)</f>
        <v/>
      </c>
      <c r="P737" s="71" t="str">
        <f>IF(Lançamentos!P735="","",Lançamentos!P735)</f>
        <v/>
      </c>
      <c r="Q737" s="75" t="str">
        <f>IF(Lançamentos!Q735="","",Lançamentos!Q735)</f>
        <v/>
      </c>
      <c r="R737" s="73" t="str">
        <f>IF(Lançamentos!R735="","",Lançamentos!R735)</f>
        <v/>
      </c>
      <c r="S737" s="74" t="str">
        <f>IF(Lançamentos!S735="","",Lançamentos!S735)</f>
        <v/>
      </c>
    </row>
    <row r="738" spans="1:19" ht="24.95" customHeight="1" x14ac:dyDescent="0.25">
      <c r="A738" s="33">
        <v>732</v>
      </c>
      <c r="B738" s="77" t="str">
        <f>IFERROR(E738&amp;"-"&amp;COUNTIF($E$7:E738,E738),"")</f>
        <v>-726</v>
      </c>
      <c r="C738" s="70" t="str">
        <f t="shared" si="11"/>
        <v/>
      </c>
      <c r="D738" s="72" t="str">
        <f>IF(Lançamentos!D736="","",Lançamentos!D736)</f>
        <v/>
      </c>
      <c r="E738" s="73" t="str">
        <f>IF(Lançamentos!E736="","",Lançamentos!E736)</f>
        <v/>
      </c>
      <c r="F738" s="73" t="str">
        <f>IF(Lançamentos!F736="","",Lançamentos!F736)</f>
        <v/>
      </c>
      <c r="G738" s="74" t="str">
        <f>IF(Lançamentos!G736="","",Lançamentos!G736)</f>
        <v/>
      </c>
      <c r="H738" s="74" t="str">
        <f>IF(Lançamentos!H736="","",Lançamentos!H736)</f>
        <v/>
      </c>
      <c r="I738" s="74" t="str">
        <f>IF(Lançamentos!I736="","",Lançamentos!I736)</f>
        <v/>
      </c>
      <c r="J738" s="74" t="str">
        <f>IF(Lançamentos!J736="","",Lançamentos!J736)</f>
        <v/>
      </c>
      <c r="K738" s="74" t="str">
        <f>IF(Lançamentos!K736="","",Lançamentos!K736)</f>
        <v/>
      </c>
      <c r="L738" s="72" t="str">
        <f>IF(Lançamentos!L736="","",Lançamentos!L736)</f>
        <v/>
      </c>
      <c r="M738" s="74" t="str">
        <f>IF(Lançamentos!M736="","",Lançamentos!M736)</f>
        <v/>
      </c>
      <c r="N738" s="72" t="str">
        <f>IF(Lançamentos!N736="","",Lançamentos!N736)</f>
        <v/>
      </c>
      <c r="O738" s="73" t="str">
        <f>IF(Lançamentos!O736="","",Lançamentos!O736)</f>
        <v/>
      </c>
      <c r="P738" s="71" t="str">
        <f>IF(Lançamentos!P736="","",Lançamentos!P736)</f>
        <v/>
      </c>
      <c r="Q738" s="75" t="str">
        <f>IF(Lançamentos!Q736="","",Lançamentos!Q736)</f>
        <v/>
      </c>
      <c r="R738" s="73" t="str">
        <f>IF(Lançamentos!R736="","",Lançamentos!R736)</f>
        <v/>
      </c>
      <c r="S738" s="74" t="str">
        <f>IF(Lançamentos!S736="","",Lançamentos!S736)</f>
        <v/>
      </c>
    </row>
    <row r="739" spans="1:19" ht="24.95" customHeight="1" x14ac:dyDescent="0.25">
      <c r="A739" s="33">
        <v>733</v>
      </c>
      <c r="B739" s="77" t="str">
        <f>IFERROR(E739&amp;"-"&amp;COUNTIF($E$7:E739,E739),"")</f>
        <v>-727</v>
      </c>
      <c r="C739" s="70" t="str">
        <f t="shared" si="11"/>
        <v/>
      </c>
      <c r="D739" s="72" t="str">
        <f>IF(Lançamentos!D737="","",Lançamentos!D737)</f>
        <v/>
      </c>
      <c r="E739" s="73" t="str">
        <f>IF(Lançamentos!E737="","",Lançamentos!E737)</f>
        <v/>
      </c>
      <c r="F739" s="73" t="str">
        <f>IF(Lançamentos!F737="","",Lançamentos!F737)</f>
        <v/>
      </c>
      <c r="G739" s="74" t="str">
        <f>IF(Lançamentos!G737="","",Lançamentos!G737)</f>
        <v/>
      </c>
      <c r="H739" s="74" t="str">
        <f>IF(Lançamentos!H737="","",Lançamentos!H737)</f>
        <v/>
      </c>
      <c r="I739" s="74" t="str">
        <f>IF(Lançamentos!I737="","",Lançamentos!I737)</f>
        <v/>
      </c>
      <c r="J739" s="74" t="str">
        <f>IF(Lançamentos!J737="","",Lançamentos!J737)</f>
        <v/>
      </c>
      <c r="K739" s="74" t="str">
        <f>IF(Lançamentos!K737="","",Lançamentos!K737)</f>
        <v/>
      </c>
      <c r="L739" s="72" t="str">
        <f>IF(Lançamentos!L737="","",Lançamentos!L737)</f>
        <v/>
      </c>
      <c r="M739" s="74" t="str">
        <f>IF(Lançamentos!M737="","",Lançamentos!M737)</f>
        <v/>
      </c>
      <c r="N739" s="72" t="str">
        <f>IF(Lançamentos!N737="","",Lançamentos!N737)</f>
        <v/>
      </c>
      <c r="O739" s="73" t="str">
        <f>IF(Lançamentos!O737="","",Lançamentos!O737)</f>
        <v/>
      </c>
      <c r="P739" s="71" t="str">
        <f>IF(Lançamentos!P737="","",Lançamentos!P737)</f>
        <v/>
      </c>
      <c r="Q739" s="75" t="str">
        <f>IF(Lançamentos!Q737="","",Lançamentos!Q737)</f>
        <v/>
      </c>
      <c r="R739" s="73" t="str">
        <f>IF(Lançamentos!R737="","",Lançamentos!R737)</f>
        <v/>
      </c>
      <c r="S739" s="74" t="str">
        <f>IF(Lançamentos!S737="","",Lançamentos!S737)</f>
        <v/>
      </c>
    </row>
    <row r="740" spans="1:19" ht="24.95" customHeight="1" x14ac:dyDescent="0.25">
      <c r="A740" s="33">
        <v>734</v>
      </c>
      <c r="B740" s="77" t="str">
        <f>IFERROR(E740&amp;"-"&amp;COUNTIF($E$7:E740,E740),"")</f>
        <v>-728</v>
      </c>
      <c r="C740" s="70" t="str">
        <f t="shared" si="11"/>
        <v/>
      </c>
      <c r="D740" s="72" t="str">
        <f>IF(Lançamentos!D738="","",Lançamentos!D738)</f>
        <v/>
      </c>
      <c r="E740" s="73" t="str">
        <f>IF(Lançamentos!E738="","",Lançamentos!E738)</f>
        <v/>
      </c>
      <c r="F740" s="73" t="str">
        <f>IF(Lançamentos!F738="","",Lançamentos!F738)</f>
        <v/>
      </c>
      <c r="G740" s="74" t="str">
        <f>IF(Lançamentos!G738="","",Lançamentos!G738)</f>
        <v/>
      </c>
      <c r="H740" s="74" t="str">
        <f>IF(Lançamentos!H738="","",Lançamentos!H738)</f>
        <v/>
      </c>
      <c r="I740" s="74" t="str">
        <f>IF(Lançamentos!I738="","",Lançamentos!I738)</f>
        <v/>
      </c>
      <c r="J740" s="74" t="str">
        <f>IF(Lançamentos!J738="","",Lançamentos!J738)</f>
        <v/>
      </c>
      <c r="K740" s="74" t="str">
        <f>IF(Lançamentos!K738="","",Lançamentos!K738)</f>
        <v/>
      </c>
      <c r="L740" s="72" t="str">
        <f>IF(Lançamentos!L738="","",Lançamentos!L738)</f>
        <v/>
      </c>
      <c r="M740" s="74" t="str">
        <f>IF(Lançamentos!M738="","",Lançamentos!M738)</f>
        <v/>
      </c>
      <c r="N740" s="72" t="str">
        <f>IF(Lançamentos!N738="","",Lançamentos!N738)</f>
        <v/>
      </c>
      <c r="O740" s="73" t="str">
        <f>IF(Lançamentos!O738="","",Lançamentos!O738)</f>
        <v/>
      </c>
      <c r="P740" s="71" t="str">
        <f>IF(Lançamentos!P738="","",Lançamentos!P738)</f>
        <v/>
      </c>
      <c r="Q740" s="75" t="str">
        <f>IF(Lançamentos!Q738="","",Lançamentos!Q738)</f>
        <v/>
      </c>
      <c r="R740" s="73" t="str">
        <f>IF(Lançamentos!R738="","",Lançamentos!R738)</f>
        <v/>
      </c>
      <c r="S740" s="74" t="str">
        <f>IF(Lançamentos!S738="","",Lançamentos!S738)</f>
        <v/>
      </c>
    </row>
    <row r="741" spans="1:19" ht="24.95" customHeight="1" x14ac:dyDescent="0.25">
      <c r="A741" s="33">
        <v>735</v>
      </c>
      <c r="B741" s="77" t="str">
        <f>IFERROR(E741&amp;"-"&amp;COUNTIF($E$7:E741,E741),"")</f>
        <v>-729</v>
      </c>
      <c r="C741" s="70" t="str">
        <f t="shared" si="11"/>
        <v/>
      </c>
      <c r="D741" s="72" t="str">
        <f>IF(Lançamentos!D739="","",Lançamentos!D739)</f>
        <v/>
      </c>
      <c r="E741" s="73" t="str">
        <f>IF(Lançamentos!E739="","",Lançamentos!E739)</f>
        <v/>
      </c>
      <c r="F741" s="73" t="str">
        <f>IF(Lançamentos!F739="","",Lançamentos!F739)</f>
        <v/>
      </c>
      <c r="G741" s="74" t="str">
        <f>IF(Lançamentos!G739="","",Lançamentos!G739)</f>
        <v/>
      </c>
      <c r="H741" s="74" t="str">
        <f>IF(Lançamentos!H739="","",Lançamentos!H739)</f>
        <v/>
      </c>
      <c r="I741" s="74" t="str">
        <f>IF(Lançamentos!I739="","",Lançamentos!I739)</f>
        <v/>
      </c>
      <c r="J741" s="74" t="str">
        <f>IF(Lançamentos!J739="","",Lançamentos!J739)</f>
        <v/>
      </c>
      <c r="K741" s="74" t="str">
        <f>IF(Lançamentos!K739="","",Lançamentos!K739)</f>
        <v/>
      </c>
      <c r="L741" s="72" t="str">
        <f>IF(Lançamentos!L739="","",Lançamentos!L739)</f>
        <v/>
      </c>
      <c r="M741" s="74" t="str">
        <f>IF(Lançamentos!M739="","",Lançamentos!M739)</f>
        <v/>
      </c>
      <c r="N741" s="72" t="str">
        <f>IF(Lançamentos!N739="","",Lançamentos!N739)</f>
        <v/>
      </c>
      <c r="O741" s="73" t="str">
        <f>IF(Lançamentos!O739="","",Lançamentos!O739)</f>
        <v/>
      </c>
      <c r="P741" s="71" t="str">
        <f>IF(Lançamentos!P739="","",Lançamentos!P739)</f>
        <v/>
      </c>
      <c r="Q741" s="75" t="str">
        <f>IF(Lançamentos!Q739="","",Lançamentos!Q739)</f>
        <v/>
      </c>
      <c r="R741" s="73" t="str">
        <f>IF(Lançamentos!R739="","",Lançamentos!R739)</f>
        <v/>
      </c>
      <c r="S741" s="74" t="str">
        <f>IF(Lançamentos!S739="","",Lançamentos!S739)</f>
        <v/>
      </c>
    </row>
    <row r="742" spans="1:19" ht="24.95" customHeight="1" x14ac:dyDescent="0.25">
      <c r="A742" s="33">
        <v>736</v>
      </c>
      <c r="B742" s="77" t="str">
        <f>IFERROR(E742&amp;"-"&amp;COUNTIF($E$7:E742,E742),"")</f>
        <v>-730</v>
      </c>
      <c r="C742" s="70" t="str">
        <f t="shared" si="11"/>
        <v/>
      </c>
      <c r="D742" s="72" t="str">
        <f>IF(Lançamentos!D740="","",Lançamentos!D740)</f>
        <v/>
      </c>
      <c r="E742" s="73" t="str">
        <f>IF(Lançamentos!E740="","",Lançamentos!E740)</f>
        <v/>
      </c>
      <c r="F742" s="73" t="str">
        <f>IF(Lançamentos!F740="","",Lançamentos!F740)</f>
        <v/>
      </c>
      <c r="G742" s="74" t="str">
        <f>IF(Lançamentos!G740="","",Lançamentos!G740)</f>
        <v/>
      </c>
      <c r="H742" s="74" t="str">
        <f>IF(Lançamentos!H740="","",Lançamentos!H740)</f>
        <v/>
      </c>
      <c r="I742" s="74" t="str">
        <f>IF(Lançamentos!I740="","",Lançamentos!I740)</f>
        <v/>
      </c>
      <c r="J742" s="74" t="str">
        <f>IF(Lançamentos!J740="","",Lançamentos!J740)</f>
        <v/>
      </c>
      <c r="K742" s="74" t="str">
        <f>IF(Lançamentos!K740="","",Lançamentos!K740)</f>
        <v/>
      </c>
      <c r="L742" s="72" t="str">
        <f>IF(Lançamentos!L740="","",Lançamentos!L740)</f>
        <v/>
      </c>
      <c r="M742" s="74" t="str">
        <f>IF(Lançamentos!M740="","",Lançamentos!M740)</f>
        <v/>
      </c>
      <c r="N742" s="72" t="str">
        <f>IF(Lançamentos!N740="","",Lançamentos!N740)</f>
        <v/>
      </c>
      <c r="O742" s="73" t="str">
        <f>IF(Lançamentos!O740="","",Lançamentos!O740)</f>
        <v/>
      </c>
      <c r="P742" s="71" t="str">
        <f>IF(Lançamentos!P740="","",Lançamentos!P740)</f>
        <v/>
      </c>
      <c r="Q742" s="75" t="str">
        <f>IF(Lançamentos!Q740="","",Lançamentos!Q740)</f>
        <v/>
      </c>
      <c r="R742" s="73" t="str">
        <f>IF(Lançamentos!R740="","",Lançamentos!R740)</f>
        <v/>
      </c>
      <c r="S742" s="74" t="str">
        <f>IF(Lançamentos!S740="","",Lançamentos!S740)</f>
        <v/>
      </c>
    </row>
    <row r="743" spans="1:19" ht="24.95" customHeight="1" x14ac:dyDescent="0.25">
      <c r="A743" s="33">
        <v>737</v>
      </c>
      <c r="B743" s="77" t="str">
        <f>IFERROR(E743&amp;"-"&amp;COUNTIF($E$7:E743,E743),"")</f>
        <v>-731</v>
      </c>
      <c r="C743" s="70" t="str">
        <f t="shared" si="11"/>
        <v/>
      </c>
      <c r="D743" s="72" t="str">
        <f>IF(Lançamentos!D741="","",Lançamentos!D741)</f>
        <v/>
      </c>
      <c r="E743" s="73" t="str">
        <f>IF(Lançamentos!E741="","",Lançamentos!E741)</f>
        <v/>
      </c>
      <c r="F743" s="73" t="str">
        <f>IF(Lançamentos!F741="","",Lançamentos!F741)</f>
        <v/>
      </c>
      <c r="G743" s="74" t="str">
        <f>IF(Lançamentos!G741="","",Lançamentos!G741)</f>
        <v/>
      </c>
      <c r="H743" s="74" t="str">
        <f>IF(Lançamentos!H741="","",Lançamentos!H741)</f>
        <v/>
      </c>
      <c r="I743" s="74" t="str">
        <f>IF(Lançamentos!I741="","",Lançamentos!I741)</f>
        <v/>
      </c>
      <c r="J743" s="74" t="str">
        <f>IF(Lançamentos!J741="","",Lançamentos!J741)</f>
        <v/>
      </c>
      <c r="K743" s="74" t="str">
        <f>IF(Lançamentos!K741="","",Lançamentos!K741)</f>
        <v/>
      </c>
      <c r="L743" s="72" t="str">
        <f>IF(Lançamentos!L741="","",Lançamentos!L741)</f>
        <v/>
      </c>
      <c r="M743" s="74" t="str">
        <f>IF(Lançamentos!M741="","",Lançamentos!M741)</f>
        <v/>
      </c>
      <c r="N743" s="72" t="str">
        <f>IF(Lançamentos!N741="","",Lançamentos!N741)</f>
        <v/>
      </c>
      <c r="O743" s="73" t="str">
        <f>IF(Lançamentos!O741="","",Lançamentos!O741)</f>
        <v/>
      </c>
      <c r="P743" s="71" t="str">
        <f>IF(Lançamentos!P741="","",Lançamentos!P741)</f>
        <v/>
      </c>
      <c r="Q743" s="75" t="str">
        <f>IF(Lançamentos!Q741="","",Lançamentos!Q741)</f>
        <v/>
      </c>
      <c r="R743" s="73" t="str">
        <f>IF(Lançamentos!R741="","",Lançamentos!R741)</f>
        <v/>
      </c>
      <c r="S743" s="74" t="str">
        <f>IF(Lançamentos!S741="","",Lançamentos!S741)</f>
        <v/>
      </c>
    </row>
    <row r="744" spans="1:19" ht="24.95" customHeight="1" x14ac:dyDescent="0.25">
      <c r="A744" s="33">
        <v>738</v>
      </c>
      <c r="B744" s="77" t="str">
        <f>IFERROR(E744&amp;"-"&amp;COUNTIF($E$7:E744,E744),"")</f>
        <v>-732</v>
      </c>
      <c r="C744" s="70" t="str">
        <f t="shared" si="11"/>
        <v/>
      </c>
      <c r="D744" s="72" t="str">
        <f>IF(Lançamentos!D742="","",Lançamentos!D742)</f>
        <v/>
      </c>
      <c r="E744" s="73" t="str">
        <f>IF(Lançamentos!E742="","",Lançamentos!E742)</f>
        <v/>
      </c>
      <c r="F744" s="73" t="str">
        <f>IF(Lançamentos!F742="","",Lançamentos!F742)</f>
        <v/>
      </c>
      <c r="G744" s="74" t="str">
        <f>IF(Lançamentos!G742="","",Lançamentos!G742)</f>
        <v/>
      </c>
      <c r="H744" s="74" t="str">
        <f>IF(Lançamentos!H742="","",Lançamentos!H742)</f>
        <v/>
      </c>
      <c r="I744" s="74" t="str">
        <f>IF(Lançamentos!I742="","",Lançamentos!I742)</f>
        <v/>
      </c>
      <c r="J744" s="74" t="str">
        <f>IF(Lançamentos!J742="","",Lançamentos!J742)</f>
        <v/>
      </c>
      <c r="K744" s="74" t="str">
        <f>IF(Lançamentos!K742="","",Lançamentos!K742)</f>
        <v/>
      </c>
      <c r="L744" s="72" t="str">
        <f>IF(Lançamentos!L742="","",Lançamentos!L742)</f>
        <v/>
      </c>
      <c r="M744" s="74" t="str">
        <f>IF(Lançamentos!M742="","",Lançamentos!M742)</f>
        <v/>
      </c>
      <c r="N744" s="72" t="str">
        <f>IF(Lançamentos!N742="","",Lançamentos!N742)</f>
        <v/>
      </c>
      <c r="O744" s="73" t="str">
        <f>IF(Lançamentos!O742="","",Lançamentos!O742)</f>
        <v/>
      </c>
      <c r="P744" s="71" t="str">
        <f>IF(Lançamentos!P742="","",Lançamentos!P742)</f>
        <v/>
      </c>
      <c r="Q744" s="75" t="str">
        <f>IF(Lançamentos!Q742="","",Lançamentos!Q742)</f>
        <v/>
      </c>
      <c r="R744" s="73" t="str">
        <f>IF(Lançamentos!R742="","",Lançamentos!R742)</f>
        <v/>
      </c>
      <c r="S744" s="74" t="str">
        <f>IF(Lançamentos!S742="","",Lançamentos!S742)</f>
        <v/>
      </c>
    </row>
    <row r="745" spans="1:19" ht="24.95" customHeight="1" x14ac:dyDescent="0.25">
      <c r="A745" s="33">
        <v>739</v>
      </c>
      <c r="B745" s="77" t="str">
        <f>IFERROR(E745&amp;"-"&amp;COUNTIF($E$7:E745,E745),"")</f>
        <v>-733</v>
      </c>
      <c r="C745" s="70" t="str">
        <f t="shared" si="11"/>
        <v/>
      </c>
      <c r="D745" s="72" t="str">
        <f>IF(Lançamentos!D743="","",Lançamentos!D743)</f>
        <v/>
      </c>
      <c r="E745" s="73" t="str">
        <f>IF(Lançamentos!E743="","",Lançamentos!E743)</f>
        <v/>
      </c>
      <c r="F745" s="73" t="str">
        <f>IF(Lançamentos!F743="","",Lançamentos!F743)</f>
        <v/>
      </c>
      <c r="G745" s="74" t="str">
        <f>IF(Lançamentos!G743="","",Lançamentos!G743)</f>
        <v/>
      </c>
      <c r="H745" s="74" t="str">
        <f>IF(Lançamentos!H743="","",Lançamentos!H743)</f>
        <v/>
      </c>
      <c r="I745" s="74" t="str">
        <f>IF(Lançamentos!I743="","",Lançamentos!I743)</f>
        <v/>
      </c>
      <c r="J745" s="74" t="str">
        <f>IF(Lançamentos!J743="","",Lançamentos!J743)</f>
        <v/>
      </c>
      <c r="K745" s="74" t="str">
        <f>IF(Lançamentos!K743="","",Lançamentos!K743)</f>
        <v/>
      </c>
      <c r="L745" s="72" t="str">
        <f>IF(Lançamentos!L743="","",Lançamentos!L743)</f>
        <v/>
      </c>
      <c r="M745" s="74" t="str">
        <f>IF(Lançamentos!M743="","",Lançamentos!M743)</f>
        <v/>
      </c>
      <c r="N745" s="72" t="str">
        <f>IF(Lançamentos!N743="","",Lançamentos!N743)</f>
        <v/>
      </c>
      <c r="O745" s="73" t="str">
        <f>IF(Lançamentos!O743="","",Lançamentos!O743)</f>
        <v/>
      </c>
      <c r="P745" s="71" t="str">
        <f>IF(Lançamentos!P743="","",Lançamentos!P743)</f>
        <v/>
      </c>
      <c r="Q745" s="75" t="str">
        <f>IF(Lançamentos!Q743="","",Lançamentos!Q743)</f>
        <v/>
      </c>
      <c r="R745" s="73" t="str">
        <f>IF(Lançamentos!R743="","",Lançamentos!R743)</f>
        <v/>
      </c>
      <c r="S745" s="74" t="str">
        <f>IF(Lançamentos!S743="","",Lançamentos!S743)</f>
        <v/>
      </c>
    </row>
    <row r="746" spans="1:19" ht="24.95" customHeight="1" x14ac:dyDescent="0.25">
      <c r="A746" s="33">
        <v>740</v>
      </c>
      <c r="B746" s="77" t="str">
        <f>IFERROR(E746&amp;"-"&amp;COUNTIF($E$7:E746,E746),"")</f>
        <v>-734</v>
      </c>
      <c r="C746" s="70" t="str">
        <f t="shared" si="11"/>
        <v/>
      </c>
      <c r="D746" s="72" t="str">
        <f>IF(Lançamentos!D744="","",Lançamentos!D744)</f>
        <v/>
      </c>
      <c r="E746" s="73" t="str">
        <f>IF(Lançamentos!E744="","",Lançamentos!E744)</f>
        <v/>
      </c>
      <c r="F746" s="73" t="str">
        <f>IF(Lançamentos!F744="","",Lançamentos!F744)</f>
        <v/>
      </c>
      <c r="G746" s="74" t="str">
        <f>IF(Lançamentos!G744="","",Lançamentos!G744)</f>
        <v/>
      </c>
      <c r="H746" s="74" t="str">
        <f>IF(Lançamentos!H744="","",Lançamentos!H744)</f>
        <v/>
      </c>
      <c r="I746" s="74" t="str">
        <f>IF(Lançamentos!I744="","",Lançamentos!I744)</f>
        <v/>
      </c>
      <c r="J746" s="74" t="str">
        <f>IF(Lançamentos!J744="","",Lançamentos!J744)</f>
        <v/>
      </c>
      <c r="K746" s="74" t="str">
        <f>IF(Lançamentos!K744="","",Lançamentos!K744)</f>
        <v/>
      </c>
      <c r="L746" s="72" t="str">
        <f>IF(Lançamentos!L744="","",Lançamentos!L744)</f>
        <v/>
      </c>
      <c r="M746" s="74" t="str">
        <f>IF(Lançamentos!M744="","",Lançamentos!M744)</f>
        <v/>
      </c>
      <c r="N746" s="72" t="str">
        <f>IF(Lançamentos!N744="","",Lançamentos!N744)</f>
        <v/>
      </c>
      <c r="O746" s="73" t="str">
        <f>IF(Lançamentos!O744="","",Lançamentos!O744)</f>
        <v/>
      </c>
      <c r="P746" s="71" t="str">
        <f>IF(Lançamentos!P744="","",Lançamentos!P744)</f>
        <v/>
      </c>
      <c r="Q746" s="75" t="str">
        <f>IF(Lançamentos!Q744="","",Lançamentos!Q744)</f>
        <v/>
      </c>
      <c r="R746" s="73" t="str">
        <f>IF(Lançamentos!R744="","",Lançamentos!R744)</f>
        <v/>
      </c>
      <c r="S746" s="74" t="str">
        <f>IF(Lançamentos!S744="","",Lançamentos!S744)</f>
        <v/>
      </c>
    </row>
    <row r="747" spans="1:19" ht="24.95" customHeight="1" x14ac:dyDescent="0.25">
      <c r="A747" s="33">
        <v>741</v>
      </c>
      <c r="B747" s="77" t="str">
        <f>IFERROR(E747&amp;"-"&amp;COUNTIF($E$7:E747,E747),"")</f>
        <v>-735</v>
      </c>
      <c r="C747" s="70" t="str">
        <f t="shared" si="11"/>
        <v/>
      </c>
      <c r="D747" s="72" t="str">
        <f>IF(Lançamentos!D745="","",Lançamentos!D745)</f>
        <v/>
      </c>
      <c r="E747" s="73" t="str">
        <f>IF(Lançamentos!E745="","",Lançamentos!E745)</f>
        <v/>
      </c>
      <c r="F747" s="73" t="str">
        <f>IF(Lançamentos!F745="","",Lançamentos!F745)</f>
        <v/>
      </c>
      <c r="G747" s="74" t="str">
        <f>IF(Lançamentos!G745="","",Lançamentos!G745)</f>
        <v/>
      </c>
      <c r="H747" s="74" t="str">
        <f>IF(Lançamentos!H745="","",Lançamentos!H745)</f>
        <v/>
      </c>
      <c r="I747" s="74" t="str">
        <f>IF(Lançamentos!I745="","",Lançamentos!I745)</f>
        <v/>
      </c>
      <c r="J747" s="74" t="str">
        <f>IF(Lançamentos!J745="","",Lançamentos!J745)</f>
        <v/>
      </c>
      <c r="K747" s="74" t="str">
        <f>IF(Lançamentos!K745="","",Lançamentos!K745)</f>
        <v/>
      </c>
      <c r="L747" s="72" t="str">
        <f>IF(Lançamentos!L745="","",Lançamentos!L745)</f>
        <v/>
      </c>
      <c r="M747" s="74" t="str">
        <f>IF(Lançamentos!M745="","",Lançamentos!M745)</f>
        <v/>
      </c>
      <c r="N747" s="72" t="str">
        <f>IF(Lançamentos!N745="","",Lançamentos!N745)</f>
        <v/>
      </c>
      <c r="O747" s="73" t="str">
        <f>IF(Lançamentos!O745="","",Lançamentos!O745)</f>
        <v/>
      </c>
      <c r="P747" s="71" t="str">
        <f>IF(Lançamentos!P745="","",Lançamentos!P745)</f>
        <v/>
      </c>
      <c r="Q747" s="75" t="str">
        <f>IF(Lançamentos!Q745="","",Lançamentos!Q745)</f>
        <v/>
      </c>
      <c r="R747" s="73" t="str">
        <f>IF(Lançamentos!R745="","",Lançamentos!R745)</f>
        <v/>
      </c>
      <c r="S747" s="74" t="str">
        <f>IF(Lançamentos!S745="","",Lançamentos!S745)</f>
        <v/>
      </c>
    </row>
    <row r="748" spans="1:19" ht="24.95" customHeight="1" x14ac:dyDescent="0.25">
      <c r="A748" s="33">
        <v>742</v>
      </c>
      <c r="B748" s="77" t="str">
        <f>IFERROR(E748&amp;"-"&amp;COUNTIF($E$7:E748,E748),"")</f>
        <v>-736</v>
      </c>
      <c r="C748" s="70" t="str">
        <f t="shared" si="11"/>
        <v/>
      </c>
      <c r="D748" s="72" t="str">
        <f>IF(Lançamentos!D746="","",Lançamentos!D746)</f>
        <v/>
      </c>
      <c r="E748" s="73" t="str">
        <f>IF(Lançamentos!E746="","",Lançamentos!E746)</f>
        <v/>
      </c>
      <c r="F748" s="73" t="str">
        <f>IF(Lançamentos!F746="","",Lançamentos!F746)</f>
        <v/>
      </c>
      <c r="G748" s="74" t="str">
        <f>IF(Lançamentos!G746="","",Lançamentos!G746)</f>
        <v/>
      </c>
      <c r="H748" s="74" t="str">
        <f>IF(Lançamentos!H746="","",Lançamentos!H746)</f>
        <v/>
      </c>
      <c r="I748" s="74" t="str">
        <f>IF(Lançamentos!I746="","",Lançamentos!I746)</f>
        <v/>
      </c>
      <c r="J748" s="74" t="str">
        <f>IF(Lançamentos!J746="","",Lançamentos!J746)</f>
        <v/>
      </c>
      <c r="K748" s="74" t="str">
        <f>IF(Lançamentos!K746="","",Lançamentos!K746)</f>
        <v/>
      </c>
      <c r="L748" s="72" t="str">
        <f>IF(Lançamentos!L746="","",Lançamentos!L746)</f>
        <v/>
      </c>
      <c r="M748" s="74" t="str">
        <f>IF(Lançamentos!M746="","",Lançamentos!M746)</f>
        <v/>
      </c>
      <c r="N748" s="72" t="str">
        <f>IF(Lançamentos!N746="","",Lançamentos!N746)</f>
        <v/>
      </c>
      <c r="O748" s="73" t="str">
        <f>IF(Lançamentos!O746="","",Lançamentos!O746)</f>
        <v/>
      </c>
      <c r="P748" s="71" t="str">
        <f>IF(Lançamentos!P746="","",Lançamentos!P746)</f>
        <v/>
      </c>
      <c r="Q748" s="75" t="str">
        <f>IF(Lançamentos!Q746="","",Lançamentos!Q746)</f>
        <v/>
      </c>
      <c r="R748" s="73" t="str">
        <f>IF(Lançamentos!R746="","",Lançamentos!R746)</f>
        <v/>
      </c>
      <c r="S748" s="74" t="str">
        <f>IF(Lançamentos!S746="","",Lançamentos!S746)</f>
        <v/>
      </c>
    </row>
    <row r="749" spans="1:19" ht="24.95" customHeight="1" x14ac:dyDescent="0.25">
      <c r="A749" s="33">
        <v>743</v>
      </c>
      <c r="B749" s="77" t="str">
        <f>IFERROR(E749&amp;"-"&amp;COUNTIF($E$7:E749,E749),"")</f>
        <v>-737</v>
      </c>
      <c r="C749" s="70" t="str">
        <f t="shared" si="11"/>
        <v/>
      </c>
      <c r="D749" s="72" t="str">
        <f>IF(Lançamentos!D747="","",Lançamentos!D747)</f>
        <v/>
      </c>
      <c r="E749" s="73" t="str">
        <f>IF(Lançamentos!E747="","",Lançamentos!E747)</f>
        <v/>
      </c>
      <c r="F749" s="73" t="str">
        <f>IF(Lançamentos!F747="","",Lançamentos!F747)</f>
        <v/>
      </c>
      <c r="G749" s="74" t="str">
        <f>IF(Lançamentos!G747="","",Lançamentos!G747)</f>
        <v/>
      </c>
      <c r="H749" s="74" t="str">
        <f>IF(Lançamentos!H747="","",Lançamentos!H747)</f>
        <v/>
      </c>
      <c r="I749" s="74" t="str">
        <f>IF(Lançamentos!I747="","",Lançamentos!I747)</f>
        <v/>
      </c>
      <c r="J749" s="74" t="str">
        <f>IF(Lançamentos!J747="","",Lançamentos!J747)</f>
        <v/>
      </c>
      <c r="K749" s="74" t="str">
        <f>IF(Lançamentos!K747="","",Lançamentos!K747)</f>
        <v/>
      </c>
      <c r="L749" s="72" t="str">
        <f>IF(Lançamentos!L747="","",Lançamentos!L747)</f>
        <v/>
      </c>
      <c r="M749" s="74" t="str">
        <f>IF(Lançamentos!M747="","",Lançamentos!M747)</f>
        <v/>
      </c>
      <c r="N749" s="72" t="str">
        <f>IF(Lançamentos!N747="","",Lançamentos!N747)</f>
        <v/>
      </c>
      <c r="O749" s="73" t="str">
        <f>IF(Lançamentos!O747="","",Lançamentos!O747)</f>
        <v/>
      </c>
      <c r="P749" s="71" t="str">
        <f>IF(Lançamentos!P747="","",Lançamentos!P747)</f>
        <v/>
      </c>
      <c r="Q749" s="75" t="str">
        <f>IF(Lançamentos!Q747="","",Lançamentos!Q747)</f>
        <v/>
      </c>
      <c r="R749" s="73" t="str">
        <f>IF(Lançamentos!R747="","",Lançamentos!R747)</f>
        <v/>
      </c>
      <c r="S749" s="74" t="str">
        <f>IF(Lançamentos!S747="","",Lançamentos!S747)</f>
        <v/>
      </c>
    </row>
    <row r="750" spans="1:19" ht="24.95" customHeight="1" x14ac:dyDescent="0.25">
      <c r="A750" s="33">
        <v>744</v>
      </c>
      <c r="B750" s="77" t="str">
        <f>IFERROR(E750&amp;"-"&amp;COUNTIF($E$7:E750,E750),"")</f>
        <v>-738</v>
      </c>
      <c r="C750" s="70" t="str">
        <f t="shared" si="11"/>
        <v/>
      </c>
      <c r="D750" s="72" t="str">
        <f>IF(Lançamentos!D748="","",Lançamentos!D748)</f>
        <v/>
      </c>
      <c r="E750" s="73" t="str">
        <f>IF(Lançamentos!E748="","",Lançamentos!E748)</f>
        <v/>
      </c>
      <c r="F750" s="73" t="str">
        <f>IF(Lançamentos!F748="","",Lançamentos!F748)</f>
        <v/>
      </c>
      <c r="G750" s="74" t="str">
        <f>IF(Lançamentos!G748="","",Lançamentos!G748)</f>
        <v/>
      </c>
      <c r="H750" s="74" t="str">
        <f>IF(Lançamentos!H748="","",Lançamentos!H748)</f>
        <v/>
      </c>
      <c r="I750" s="74" t="str">
        <f>IF(Lançamentos!I748="","",Lançamentos!I748)</f>
        <v/>
      </c>
      <c r="J750" s="74" t="str">
        <f>IF(Lançamentos!J748="","",Lançamentos!J748)</f>
        <v/>
      </c>
      <c r="K750" s="74" t="str">
        <f>IF(Lançamentos!K748="","",Lançamentos!K748)</f>
        <v/>
      </c>
      <c r="L750" s="72" t="str">
        <f>IF(Lançamentos!L748="","",Lançamentos!L748)</f>
        <v/>
      </c>
      <c r="M750" s="74" t="str">
        <f>IF(Lançamentos!M748="","",Lançamentos!M748)</f>
        <v/>
      </c>
      <c r="N750" s="72" t="str">
        <f>IF(Lançamentos!N748="","",Lançamentos!N748)</f>
        <v/>
      </c>
      <c r="O750" s="73" t="str">
        <f>IF(Lançamentos!O748="","",Lançamentos!O748)</f>
        <v/>
      </c>
      <c r="P750" s="71" t="str">
        <f>IF(Lançamentos!P748="","",Lançamentos!P748)</f>
        <v/>
      </c>
      <c r="Q750" s="75" t="str">
        <f>IF(Lançamentos!Q748="","",Lançamentos!Q748)</f>
        <v/>
      </c>
      <c r="R750" s="73" t="str">
        <f>IF(Lançamentos!R748="","",Lançamentos!R748)</f>
        <v/>
      </c>
      <c r="S750" s="74" t="str">
        <f>IF(Lançamentos!S748="","",Lançamentos!S748)</f>
        <v/>
      </c>
    </row>
    <row r="751" spans="1:19" ht="24.95" customHeight="1" x14ac:dyDescent="0.25">
      <c r="A751" s="33">
        <v>745</v>
      </c>
      <c r="B751" s="77" t="str">
        <f>IFERROR(E751&amp;"-"&amp;COUNTIF($E$7:E751,E751),"")</f>
        <v>-739</v>
      </c>
      <c r="C751" s="70" t="str">
        <f t="shared" si="11"/>
        <v/>
      </c>
      <c r="D751" s="72" t="str">
        <f>IF(Lançamentos!D749="","",Lançamentos!D749)</f>
        <v/>
      </c>
      <c r="E751" s="73" t="str">
        <f>IF(Lançamentos!E749="","",Lançamentos!E749)</f>
        <v/>
      </c>
      <c r="F751" s="73" t="str">
        <f>IF(Lançamentos!F749="","",Lançamentos!F749)</f>
        <v/>
      </c>
      <c r="G751" s="74" t="str">
        <f>IF(Lançamentos!G749="","",Lançamentos!G749)</f>
        <v/>
      </c>
      <c r="H751" s="74" t="str">
        <f>IF(Lançamentos!H749="","",Lançamentos!H749)</f>
        <v/>
      </c>
      <c r="I751" s="74" t="str">
        <f>IF(Lançamentos!I749="","",Lançamentos!I749)</f>
        <v/>
      </c>
      <c r="J751" s="74" t="str">
        <f>IF(Lançamentos!J749="","",Lançamentos!J749)</f>
        <v/>
      </c>
      <c r="K751" s="74" t="str">
        <f>IF(Lançamentos!K749="","",Lançamentos!K749)</f>
        <v/>
      </c>
      <c r="L751" s="72" t="str">
        <f>IF(Lançamentos!L749="","",Lançamentos!L749)</f>
        <v/>
      </c>
      <c r="M751" s="74" t="str">
        <f>IF(Lançamentos!M749="","",Lançamentos!M749)</f>
        <v/>
      </c>
      <c r="N751" s="72" t="str">
        <f>IF(Lançamentos!N749="","",Lançamentos!N749)</f>
        <v/>
      </c>
      <c r="O751" s="73" t="str">
        <f>IF(Lançamentos!O749="","",Lançamentos!O749)</f>
        <v/>
      </c>
      <c r="P751" s="71" t="str">
        <f>IF(Lançamentos!P749="","",Lançamentos!P749)</f>
        <v/>
      </c>
      <c r="Q751" s="75" t="str">
        <f>IF(Lançamentos!Q749="","",Lançamentos!Q749)</f>
        <v/>
      </c>
      <c r="R751" s="73" t="str">
        <f>IF(Lançamentos!R749="","",Lançamentos!R749)</f>
        <v/>
      </c>
      <c r="S751" s="74" t="str">
        <f>IF(Lançamentos!S749="","",Lançamentos!S749)</f>
        <v/>
      </c>
    </row>
    <row r="752" spans="1:19" ht="24.95" customHeight="1" x14ac:dyDescent="0.25">
      <c r="A752" s="33">
        <v>746</v>
      </c>
      <c r="B752" s="77" t="str">
        <f>IFERROR(E752&amp;"-"&amp;COUNTIF($E$7:E752,E752),"")</f>
        <v>-740</v>
      </c>
      <c r="C752" s="70" t="str">
        <f t="shared" si="11"/>
        <v/>
      </c>
      <c r="D752" s="72" t="str">
        <f>IF(Lançamentos!D750="","",Lançamentos!D750)</f>
        <v/>
      </c>
      <c r="E752" s="73" t="str">
        <f>IF(Lançamentos!E750="","",Lançamentos!E750)</f>
        <v/>
      </c>
      <c r="F752" s="73" t="str">
        <f>IF(Lançamentos!F750="","",Lançamentos!F750)</f>
        <v/>
      </c>
      <c r="G752" s="74" t="str">
        <f>IF(Lançamentos!G750="","",Lançamentos!G750)</f>
        <v/>
      </c>
      <c r="H752" s="74" t="str">
        <f>IF(Lançamentos!H750="","",Lançamentos!H750)</f>
        <v/>
      </c>
      <c r="I752" s="74" t="str">
        <f>IF(Lançamentos!I750="","",Lançamentos!I750)</f>
        <v/>
      </c>
      <c r="J752" s="74" t="str">
        <f>IF(Lançamentos!J750="","",Lançamentos!J750)</f>
        <v/>
      </c>
      <c r="K752" s="74" t="str">
        <f>IF(Lançamentos!K750="","",Lançamentos!K750)</f>
        <v/>
      </c>
      <c r="L752" s="72" t="str">
        <f>IF(Lançamentos!L750="","",Lançamentos!L750)</f>
        <v/>
      </c>
      <c r="M752" s="74" t="str">
        <f>IF(Lançamentos!M750="","",Lançamentos!M750)</f>
        <v/>
      </c>
      <c r="N752" s="72" t="str">
        <f>IF(Lançamentos!N750="","",Lançamentos!N750)</f>
        <v/>
      </c>
      <c r="O752" s="73" t="str">
        <f>IF(Lançamentos!O750="","",Lançamentos!O750)</f>
        <v/>
      </c>
      <c r="P752" s="71" t="str">
        <f>IF(Lançamentos!P750="","",Lançamentos!P750)</f>
        <v/>
      </c>
      <c r="Q752" s="75" t="str">
        <f>IF(Lançamentos!Q750="","",Lançamentos!Q750)</f>
        <v/>
      </c>
      <c r="R752" s="73" t="str">
        <f>IF(Lançamentos!R750="","",Lançamentos!R750)</f>
        <v/>
      </c>
      <c r="S752" s="74" t="str">
        <f>IF(Lançamentos!S750="","",Lançamentos!S750)</f>
        <v/>
      </c>
    </row>
    <row r="753" spans="1:19" ht="24.95" customHeight="1" x14ac:dyDescent="0.25">
      <c r="A753" s="33">
        <v>747</v>
      </c>
      <c r="B753" s="77" t="str">
        <f>IFERROR(E753&amp;"-"&amp;COUNTIF($E$7:E753,E753),"")</f>
        <v>-741</v>
      </c>
      <c r="C753" s="70" t="str">
        <f t="shared" si="11"/>
        <v/>
      </c>
      <c r="D753" s="72" t="str">
        <f>IF(Lançamentos!D751="","",Lançamentos!D751)</f>
        <v/>
      </c>
      <c r="E753" s="73" t="str">
        <f>IF(Lançamentos!E751="","",Lançamentos!E751)</f>
        <v/>
      </c>
      <c r="F753" s="73" t="str">
        <f>IF(Lançamentos!F751="","",Lançamentos!F751)</f>
        <v/>
      </c>
      <c r="G753" s="74" t="str">
        <f>IF(Lançamentos!G751="","",Lançamentos!G751)</f>
        <v/>
      </c>
      <c r="H753" s="74" t="str">
        <f>IF(Lançamentos!H751="","",Lançamentos!H751)</f>
        <v/>
      </c>
      <c r="I753" s="74" t="str">
        <f>IF(Lançamentos!I751="","",Lançamentos!I751)</f>
        <v/>
      </c>
      <c r="J753" s="74" t="str">
        <f>IF(Lançamentos!J751="","",Lançamentos!J751)</f>
        <v/>
      </c>
      <c r="K753" s="74" t="str">
        <f>IF(Lançamentos!K751="","",Lançamentos!K751)</f>
        <v/>
      </c>
      <c r="L753" s="72" t="str">
        <f>IF(Lançamentos!L751="","",Lançamentos!L751)</f>
        <v/>
      </c>
      <c r="M753" s="74" t="str">
        <f>IF(Lançamentos!M751="","",Lançamentos!M751)</f>
        <v/>
      </c>
      <c r="N753" s="72" t="str">
        <f>IF(Lançamentos!N751="","",Lançamentos!N751)</f>
        <v/>
      </c>
      <c r="O753" s="73" t="str">
        <f>IF(Lançamentos!O751="","",Lançamentos!O751)</f>
        <v/>
      </c>
      <c r="P753" s="71" t="str">
        <f>IF(Lançamentos!P751="","",Lançamentos!P751)</f>
        <v/>
      </c>
      <c r="Q753" s="75" t="str">
        <f>IF(Lançamentos!Q751="","",Lançamentos!Q751)</f>
        <v/>
      </c>
      <c r="R753" s="73" t="str">
        <f>IF(Lançamentos!R751="","",Lançamentos!R751)</f>
        <v/>
      </c>
      <c r="S753" s="74" t="str">
        <f>IF(Lançamentos!S751="","",Lançamentos!S751)</f>
        <v/>
      </c>
    </row>
    <row r="754" spans="1:19" ht="24.95" customHeight="1" x14ac:dyDescent="0.25">
      <c r="A754" s="33">
        <v>748</v>
      </c>
      <c r="B754" s="77" t="str">
        <f>IFERROR(E754&amp;"-"&amp;COUNTIF($E$7:E754,E754),"")</f>
        <v>-742</v>
      </c>
      <c r="C754" s="70" t="str">
        <f t="shared" si="11"/>
        <v/>
      </c>
      <c r="D754" s="72" t="str">
        <f>IF(Lançamentos!D752="","",Lançamentos!D752)</f>
        <v/>
      </c>
      <c r="E754" s="73" t="str">
        <f>IF(Lançamentos!E752="","",Lançamentos!E752)</f>
        <v/>
      </c>
      <c r="F754" s="73" t="str">
        <f>IF(Lançamentos!F752="","",Lançamentos!F752)</f>
        <v/>
      </c>
      <c r="G754" s="74" t="str">
        <f>IF(Lançamentos!G752="","",Lançamentos!G752)</f>
        <v/>
      </c>
      <c r="H754" s="74" t="str">
        <f>IF(Lançamentos!H752="","",Lançamentos!H752)</f>
        <v/>
      </c>
      <c r="I754" s="74" t="str">
        <f>IF(Lançamentos!I752="","",Lançamentos!I752)</f>
        <v/>
      </c>
      <c r="J754" s="74" t="str">
        <f>IF(Lançamentos!J752="","",Lançamentos!J752)</f>
        <v/>
      </c>
      <c r="K754" s="74" t="str">
        <f>IF(Lançamentos!K752="","",Lançamentos!K752)</f>
        <v/>
      </c>
      <c r="L754" s="72" t="str">
        <f>IF(Lançamentos!L752="","",Lançamentos!L752)</f>
        <v/>
      </c>
      <c r="M754" s="74" t="str">
        <f>IF(Lançamentos!M752="","",Lançamentos!M752)</f>
        <v/>
      </c>
      <c r="N754" s="72" t="str">
        <f>IF(Lançamentos!N752="","",Lançamentos!N752)</f>
        <v/>
      </c>
      <c r="O754" s="73" t="str">
        <f>IF(Lançamentos!O752="","",Lançamentos!O752)</f>
        <v/>
      </c>
      <c r="P754" s="71" t="str">
        <f>IF(Lançamentos!P752="","",Lançamentos!P752)</f>
        <v/>
      </c>
      <c r="Q754" s="75" t="str">
        <f>IF(Lançamentos!Q752="","",Lançamentos!Q752)</f>
        <v/>
      </c>
      <c r="R754" s="73" t="str">
        <f>IF(Lançamentos!R752="","",Lançamentos!R752)</f>
        <v/>
      </c>
      <c r="S754" s="74" t="str">
        <f>IF(Lançamentos!S752="","",Lançamentos!S752)</f>
        <v/>
      </c>
    </row>
    <row r="755" spans="1:19" ht="24.95" customHeight="1" x14ac:dyDescent="0.25">
      <c r="A755" s="33">
        <v>749</v>
      </c>
      <c r="B755" s="77" t="str">
        <f>IFERROR(E755&amp;"-"&amp;COUNTIF($E$7:E755,E755),"")</f>
        <v>-743</v>
      </c>
      <c r="C755" s="70" t="str">
        <f t="shared" si="11"/>
        <v/>
      </c>
      <c r="D755" s="72" t="str">
        <f>IF(Lançamentos!D753="","",Lançamentos!D753)</f>
        <v/>
      </c>
      <c r="E755" s="73" t="str">
        <f>IF(Lançamentos!E753="","",Lançamentos!E753)</f>
        <v/>
      </c>
      <c r="F755" s="73" t="str">
        <f>IF(Lançamentos!F753="","",Lançamentos!F753)</f>
        <v/>
      </c>
      <c r="G755" s="74" t="str">
        <f>IF(Lançamentos!G753="","",Lançamentos!G753)</f>
        <v/>
      </c>
      <c r="H755" s="74" t="str">
        <f>IF(Lançamentos!H753="","",Lançamentos!H753)</f>
        <v/>
      </c>
      <c r="I755" s="74" t="str">
        <f>IF(Lançamentos!I753="","",Lançamentos!I753)</f>
        <v/>
      </c>
      <c r="J755" s="74" t="str">
        <f>IF(Lançamentos!J753="","",Lançamentos!J753)</f>
        <v/>
      </c>
      <c r="K755" s="74" t="str">
        <f>IF(Lançamentos!K753="","",Lançamentos!K753)</f>
        <v/>
      </c>
      <c r="L755" s="72" t="str">
        <f>IF(Lançamentos!L753="","",Lançamentos!L753)</f>
        <v/>
      </c>
      <c r="M755" s="74" t="str">
        <f>IF(Lançamentos!M753="","",Lançamentos!M753)</f>
        <v/>
      </c>
      <c r="N755" s="72" t="str">
        <f>IF(Lançamentos!N753="","",Lançamentos!N753)</f>
        <v/>
      </c>
      <c r="O755" s="73" t="str">
        <f>IF(Lançamentos!O753="","",Lançamentos!O753)</f>
        <v/>
      </c>
      <c r="P755" s="71" t="str">
        <f>IF(Lançamentos!P753="","",Lançamentos!P753)</f>
        <v/>
      </c>
      <c r="Q755" s="75" t="str">
        <f>IF(Lançamentos!Q753="","",Lançamentos!Q753)</f>
        <v/>
      </c>
      <c r="R755" s="73" t="str">
        <f>IF(Lançamentos!R753="","",Lançamentos!R753)</f>
        <v/>
      </c>
      <c r="S755" s="74" t="str">
        <f>IF(Lançamentos!S753="","",Lançamentos!S753)</f>
        <v/>
      </c>
    </row>
    <row r="756" spans="1:19" ht="24.95" customHeight="1" x14ac:dyDescent="0.25">
      <c r="A756" s="33">
        <v>750</v>
      </c>
      <c r="B756" s="77" t="str">
        <f>IFERROR(E756&amp;"-"&amp;COUNTIF($E$7:E756,E756),"")</f>
        <v>-744</v>
      </c>
      <c r="C756" s="70" t="str">
        <f t="shared" si="11"/>
        <v/>
      </c>
      <c r="D756" s="72" t="str">
        <f>IF(Lançamentos!D754="","",Lançamentos!D754)</f>
        <v/>
      </c>
      <c r="E756" s="73" t="str">
        <f>IF(Lançamentos!E754="","",Lançamentos!E754)</f>
        <v/>
      </c>
      <c r="F756" s="73" t="str">
        <f>IF(Lançamentos!F754="","",Lançamentos!F754)</f>
        <v/>
      </c>
      <c r="G756" s="74" t="str">
        <f>IF(Lançamentos!G754="","",Lançamentos!G754)</f>
        <v/>
      </c>
      <c r="H756" s="74" t="str">
        <f>IF(Lançamentos!H754="","",Lançamentos!H754)</f>
        <v/>
      </c>
      <c r="I756" s="74" t="str">
        <f>IF(Lançamentos!I754="","",Lançamentos!I754)</f>
        <v/>
      </c>
      <c r="J756" s="74" t="str">
        <f>IF(Lançamentos!J754="","",Lançamentos!J754)</f>
        <v/>
      </c>
      <c r="K756" s="74" t="str">
        <f>IF(Lançamentos!K754="","",Lançamentos!K754)</f>
        <v/>
      </c>
      <c r="L756" s="72" t="str">
        <f>IF(Lançamentos!L754="","",Lançamentos!L754)</f>
        <v/>
      </c>
      <c r="M756" s="74" t="str">
        <f>IF(Lançamentos!M754="","",Lançamentos!M754)</f>
        <v/>
      </c>
      <c r="N756" s="72" t="str">
        <f>IF(Lançamentos!N754="","",Lançamentos!N754)</f>
        <v/>
      </c>
      <c r="O756" s="73" t="str">
        <f>IF(Lançamentos!O754="","",Lançamentos!O754)</f>
        <v/>
      </c>
      <c r="P756" s="71" t="str">
        <f>IF(Lançamentos!P754="","",Lançamentos!P754)</f>
        <v/>
      </c>
      <c r="Q756" s="75" t="str">
        <f>IF(Lançamentos!Q754="","",Lançamentos!Q754)</f>
        <v/>
      </c>
      <c r="R756" s="73" t="str">
        <f>IF(Lançamentos!R754="","",Lançamentos!R754)</f>
        <v/>
      </c>
      <c r="S756" s="74" t="str">
        <f>IF(Lançamentos!S754="","",Lançamentos!S754)</f>
        <v/>
      </c>
    </row>
    <row r="757" spans="1:19" ht="24.95" customHeight="1" x14ac:dyDescent="0.25">
      <c r="A757" s="33">
        <v>751</v>
      </c>
      <c r="B757" s="77" t="str">
        <f>IFERROR(E757&amp;"-"&amp;COUNTIF($E$7:E757,E757),"")</f>
        <v>-745</v>
      </c>
      <c r="C757" s="70" t="str">
        <f t="shared" si="11"/>
        <v/>
      </c>
      <c r="D757" s="72" t="str">
        <f>IF(Lançamentos!D755="","",Lançamentos!D755)</f>
        <v/>
      </c>
      <c r="E757" s="73" t="str">
        <f>IF(Lançamentos!E755="","",Lançamentos!E755)</f>
        <v/>
      </c>
      <c r="F757" s="73" t="str">
        <f>IF(Lançamentos!F755="","",Lançamentos!F755)</f>
        <v/>
      </c>
      <c r="G757" s="74" t="str">
        <f>IF(Lançamentos!G755="","",Lançamentos!G755)</f>
        <v/>
      </c>
      <c r="H757" s="74" t="str">
        <f>IF(Lançamentos!H755="","",Lançamentos!H755)</f>
        <v/>
      </c>
      <c r="I757" s="74" t="str">
        <f>IF(Lançamentos!I755="","",Lançamentos!I755)</f>
        <v/>
      </c>
      <c r="J757" s="74" t="str">
        <f>IF(Lançamentos!J755="","",Lançamentos!J755)</f>
        <v/>
      </c>
      <c r="K757" s="74" t="str">
        <f>IF(Lançamentos!K755="","",Lançamentos!K755)</f>
        <v/>
      </c>
      <c r="L757" s="72" t="str">
        <f>IF(Lançamentos!L755="","",Lançamentos!L755)</f>
        <v/>
      </c>
      <c r="M757" s="74" t="str">
        <f>IF(Lançamentos!M755="","",Lançamentos!M755)</f>
        <v/>
      </c>
      <c r="N757" s="72" t="str">
        <f>IF(Lançamentos!N755="","",Lançamentos!N755)</f>
        <v/>
      </c>
      <c r="O757" s="73" t="str">
        <f>IF(Lançamentos!O755="","",Lançamentos!O755)</f>
        <v/>
      </c>
      <c r="P757" s="71" t="str">
        <f>IF(Lançamentos!P755="","",Lançamentos!P755)</f>
        <v/>
      </c>
      <c r="Q757" s="75" t="str">
        <f>IF(Lançamentos!Q755="","",Lançamentos!Q755)</f>
        <v/>
      </c>
      <c r="R757" s="73" t="str">
        <f>IF(Lançamentos!R755="","",Lançamentos!R755)</f>
        <v/>
      </c>
      <c r="S757" s="74" t="str">
        <f>IF(Lançamentos!S755="","",Lançamentos!S755)</f>
        <v/>
      </c>
    </row>
    <row r="758" spans="1:19" ht="24.95" customHeight="1" x14ac:dyDescent="0.25">
      <c r="A758" s="33">
        <v>752</v>
      </c>
      <c r="B758" s="77" t="str">
        <f>IFERROR(E758&amp;"-"&amp;COUNTIF($E$7:E758,E758),"")</f>
        <v>-746</v>
      </c>
      <c r="C758" s="70" t="str">
        <f t="shared" si="11"/>
        <v/>
      </c>
      <c r="D758" s="72" t="str">
        <f>IF(Lançamentos!D756="","",Lançamentos!D756)</f>
        <v/>
      </c>
      <c r="E758" s="73" t="str">
        <f>IF(Lançamentos!E756="","",Lançamentos!E756)</f>
        <v/>
      </c>
      <c r="F758" s="73" t="str">
        <f>IF(Lançamentos!F756="","",Lançamentos!F756)</f>
        <v/>
      </c>
      <c r="G758" s="74" t="str">
        <f>IF(Lançamentos!G756="","",Lançamentos!G756)</f>
        <v/>
      </c>
      <c r="H758" s="74" t="str">
        <f>IF(Lançamentos!H756="","",Lançamentos!H756)</f>
        <v/>
      </c>
      <c r="I758" s="74" t="str">
        <f>IF(Lançamentos!I756="","",Lançamentos!I756)</f>
        <v/>
      </c>
      <c r="J758" s="74" t="str">
        <f>IF(Lançamentos!J756="","",Lançamentos!J756)</f>
        <v/>
      </c>
      <c r="K758" s="74" t="str">
        <f>IF(Lançamentos!K756="","",Lançamentos!K756)</f>
        <v/>
      </c>
      <c r="L758" s="72" t="str">
        <f>IF(Lançamentos!L756="","",Lançamentos!L756)</f>
        <v/>
      </c>
      <c r="M758" s="74" t="str">
        <f>IF(Lançamentos!M756="","",Lançamentos!M756)</f>
        <v/>
      </c>
      <c r="N758" s="72" t="str">
        <f>IF(Lançamentos!N756="","",Lançamentos!N756)</f>
        <v/>
      </c>
      <c r="O758" s="73" t="str">
        <f>IF(Lançamentos!O756="","",Lançamentos!O756)</f>
        <v/>
      </c>
      <c r="P758" s="71" t="str">
        <f>IF(Lançamentos!P756="","",Lançamentos!P756)</f>
        <v/>
      </c>
      <c r="Q758" s="75" t="str">
        <f>IF(Lançamentos!Q756="","",Lançamentos!Q756)</f>
        <v/>
      </c>
      <c r="R758" s="73" t="str">
        <f>IF(Lançamentos!R756="","",Lançamentos!R756)</f>
        <v/>
      </c>
      <c r="S758" s="74" t="str">
        <f>IF(Lançamentos!S756="","",Lançamentos!S756)</f>
        <v/>
      </c>
    </row>
    <row r="759" spans="1:19" ht="24.95" customHeight="1" x14ac:dyDescent="0.25">
      <c r="A759" s="33">
        <v>753</v>
      </c>
      <c r="B759" s="77" t="str">
        <f>IFERROR(E759&amp;"-"&amp;COUNTIF($E$7:E759,E759),"")</f>
        <v>-747</v>
      </c>
      <c r="C759" s="70" t="str">
        <f t="shared" si="11"/>
        <v/>
      </c>
      <c r="D759" s="72" t="str">
        <f>IF(Lançamentos!D757="","",Lançamentos!D757)</f>
        <v/>
      </c>
      <c r="E759" s="73" t="str">
        <f>IF(Lançamentos!E757="","",Lançamentos!E757)</f>
        <v/>
      </c>
      <c r="F759" s="73" t="str">
        <f>IF(Lançamentos!F757="","",Lançamentos!F757)</f>
        <v/>
      </c>
      <c r="G759" s="74" t="str">
        <f>IF(Lançamentos!G757="","",Lançamentos!G757)</f>
        <v/>
      </c>
      <c r="H759" s="74" t="str">
        <f>IF(Lançamentos!H757="","",Lançamentos!H757)</f>
        <v/>
      </c>
      <c r="I759" s="74" t="str">
        <f>IF(Lançamentos!I757="","",Lançamentos!I757)</f>
        <v/>
      </c>
      <c r="J759" s="74" t="str">
        <f>IF(Lançamentos!J757="","",Lançamentos!J757)</f>
        <v/>
      </c>
      <c r="K759" s="74" t="str">
        <f>IF(Lançamentos!K757="","",Lançamentos!K757)</f>
        <v/>
      </c>
      <c r="L759" s="72" t="str">
        <f>IF(Lançamentos!L757="","",Lançamentos!L757)</f>
        <v/>
      </c>
      <c r="M759" s="74" t="str">
        <f>IF(Lançamentos!M757="","",Lançamentos!M757)</f>
        <v/>
      </c>
      <c r="N759" s="72" t="str">
        <f>IF(Lançamentos!N757="","",Lançamentos!N757)</f>
        <v/>
      </c>
      <c r="O759" s="73" t="str">
        <f>IF(Lançamentos!O757="","",Lançamentos!O757)</f>
        <v/>
      </c>
      <c r="P759" s="71" t="str">
        <f>IF(Lançamentos!P757="","",Lançamentos!P757)</f>
        <v/>
      </c>
      <c r="Q759" s="75" t="str">
        <f>IF(Lançamentos!Q757="","",Lançamentos!Q757)</f>
        <v/>
      </c>
      <c r="R759" s="73" t="str">
        <f>IF(Lançamentos!R757="","",Lançamentos!R757)</f>
        <v/>
      </c>
      <c r="S759" s="74" t="str">
        <f>IF(Lançamentos!S757="","",Lançamentos!S757)</f>
        <v/>
      </c>
    </row>
    <row r="760" spans="1:19" ht="24.95" customHeight="1" x14ac:dyDescent="0.25">
      <c r="A760" s="33">
        <v>754</v>
      </c>
      <c r="B760" s="77" t="str">
        <f>IFERROR(E760&amp;"-"&amp;COUNTIF($E$7:E760,E760),"")</f>
        <v>-748</v>
      </c>
      <c r="C760" s="70" t="str">
        <f t="shared" si="11"/>
        <v/>
      </c>
      <c r="D760" s="72" t="str">
        <f>IF(Lançamentos!D758="","",Lançamentos!D758)</f>
        <v/>
      </c>
      <c r="E760" s="73" t="str">
        <f>IF(Lançamentos!E758="","",Lançamentos!E758)</f>
        <v/>
      </c>
      <c r="F760" s="73" t="str">
        <f>IF(Lançamentos!F758="","",Lançamentos!F758)</f>
        <v/>
      </c>
      <c r="G760" s="74" t="str">
        <f>IF(Lançamentos!G758="","",Lançamentos!G758)</f>
        <v/>
      </c>
      <c r="H760" s="74" t="str">
        <f>IF(Lançamentos!H758="","",Lançamentos!H758)</f>
        <v/>
      </c>
      <c r="I760" s="74" t="str">
        <f>IF(Lançamentos!I758="","",Lançamentos!I758)</f>
        <v/>
      </c>
      <c r="J760" s="74" t="str">
        <f>IF(Lançamentos!J758="","",Lançamentos!J758)</f>
        <v/>
      </c>
      <c r="K760" s="74" t="str">
        <f>IF(Lançamentos!K758="","",Lançamentos!K758)</f>
        <v/>
      </c>
      <c r="L760" s="72" t="str">
        <f>IF(Lançamentos!L758="","",Lançamentos!L758)</f>
        <v/>
      </c>
      <c r="M760" s="74" t="str">
        <f>IF(Lançamentos!M758="","",Lançamentos!M758)</f>
        <v/>
      </c>
      <c r="N760" s="72" t="str">
        <f>IF(Lançamentos!N758="","",Lançamentos!N758)</f>
        <v/>
      </c>
      <c r="O760" s="73" t="str">
        <f>IF(Lançamentos!O758="","",Lançamentos!O758)</f>
        <v/>
      </c>
      <c r="P760" s="71" t="str">
        <f>IF(Lançamentos!P758="","",Lançamentos!P758)</f>
        <v/>
      </c>
      <c r="Q760" s="75" t="str">
        <f>IF(Lançamentos!Q758="","",Lançamentos!Q758)</f>
        <v/>
      </c>
      <c r="R760" s="73" t="str">
        <f>IF(Lançamentos!R758="","",Lançamentos!R758)</f>
        <v/>
      </c>
      <c r="S760" s="74" t="str">
        <f>IF(Lançamentos!S758="","",Lançamentos!S758)</f>
        <v/>
      </c>
    </row>
    <row r="761" spans="1:19" ht="24.95" customHeight="1" x14ac:dyDescent="0.25">
      <c r="A761" s="33">
        <v>755</v>
      </c>
      <c r="B761" s="77" t="str">
        <f>IFERROR(E761&amp;"-"&amp;COUNTIF($E$7:E761,E761),"")</f>
        <v>-749</v>
      </c>
      <c r="C761" s="70" t="str">
        <f t="shared" si="11"/>
        <v/>
      </c>
      <c r="D761" s="72" t="str">
        <f>IF(Lançamentos!D759="","",Lançamentos!D759)</f>
        <v/>
      </c>
      <c r="E761" s="73" t="str">
        <f>IF(Lançamentos!E759="","",Lançamentos!E759)</f>
        <v/>
      </c>
      <c r="F761" s="73" t="str">
        <f>IF(Lançamentos!F759="","",Lançamentos!F759)</f>
        <v/>
      </c>
      <c r="G761" s="74" t="str">
        <f>IF(Lançamentos!G759="","",Lançamentos!G759)</f>
        <v/>
      </c>
      <c r="H761" s="74" t="str">
        <f>IF(Lançamentos!H759="","",Lançamentos!H759)</f>
        <v/>
      </c>
      <c r="I761" s="74" t="str">
        <f>IF(Lançamentos!I759="","",Lançamentos!I759)</f>
        <v/>
      </c>
      <c r="J761" s="74" t="str">
        <f>IF(Lançamentos!J759="","",Lançamentos!J759)</f>
        <v/>
      </c>
      <c r="K761" s="74" t="str">
        <f>IF(Lançamentos!K759="","",Lançamentos!K759)</f>
        <v/>
      </c>
      <c r="L761" s="72" t="str">
        <f>IF(Lançamentos!L759="","",Lançamentos!L759)</f>
        <v/>
      </c>
      <c r="M761" s="74" t="str">
        <f>IF(Lançamentos!M759="","",Lançamentos!M759)</f>
        <v/>
      </c>
      <c r="N761" s="72" t="str">
        <f>IF(Lançamentos!N759="","",Lançamentos!N759)</f>
        <v/>
      </c>
      <c r="O761" s="73" t="str">
        <f>IF(Lançamentos!O759="","",Lançamentos!O759)</f>
        <v/>
      </c>
      <c r="P761" s="71" t="str">
        <f>IF(Lançamentos!P759="","",Lançamentos!P759)</f>
        <v/>
      </c>
      <c r="Q761" s="75" t="str">
        <f>IF(Lançamentos!Q759="","",Lançamentos!Q759)</f>
        <v/>
      </c>
      <c r="R761" s="73" t="str">
        <f>IF(Lançamentos!R759="","",Lançamentos!R759)</f>
        <v/>
      </c>
      <c r="S761" s="74" t="str">
        <f>IF(Lançamentos!S759="","",Lançamentos!S759)</f>
        <v/>
      </c>
    </row>
    <row r="762" spans="1:19" ht="24.95" customHeight="1" x14ac:dyDescent="0.25">
      <c r="A762" s="33">
        <v>756</v>
      </c>
      <c r="B762" s="77" t="str">
        <f>IFERROR(E762&amp;"-"&amp;COUNTIF($E$7:E762,E762),"")</f>
        <v>-750</v>
      </c>
      <c r="C762" s="70" t="str">
        <f t="shared" si="11"/>
        <v/>
      </c>
      <c r="D762" s="72" t="str">
        <f>IF(Lançamentos!D760="","",Lançamentos!D760)</f>
        <v/>
      </c>
      <c r="E762" s="73" t="str">
        <f>IF(Lançamentos!E760="","",Lançamentos!E760)</f>
        <v/>
      </c>
      <c r="F762" s="73" t="str">
        <f>IF(Lançamentos!F760="","",Lançamentos!F760)</f>
        <v/>
      </c>
      <c r="G762" s="74" t="str">
        <f>IF(Lançamentos!G760="","",Lançamentos!G760)</f>
        <v/>
      </c>
      <c r="H762" s="74" t="str">
        <f>IF(Lançamentos!H760="","",Lançamentos!H760)</f>
        <v/>
      </c>
      <c r="I762" s="74" t="str">
        <f>IF(Lançamentos!I760="","",Lançamentos!I760)</f>
        <v/>
      </c>
      <c r="J762" s="74" t="str">
        <f>IF(Lançamentos!J760="","",Lançamentos!J760)</f>
        <v/>
      </c>
      <c r="K762" s="74" t="str">
        <f>IF(Lançamentos!K760="","",Lançamentos!K760)</f>
        <v/>
      </c>
      <c r="L762" s="72" t="str">
        <f>IF(Lançamentos!L760="","",Lançamentos!L760)</f>
        <v/>
      </c>
      <c r="M762" s="74" t="str">
        <f>IF(Lançamentos!M760="","",Lançamentos!M760)</f>
        <v/>
      </c>
      <c r="N762" s="72" t="str">
        <f>IF(Lançamentos!N760="","",Lançamentos!N760)</f>
        <v/>
      </c>
      <c r="O762" s="73" t="str">
        <f>IF(Lançamentos!O760="","",Lançamentos!O760)</f>
        <v/>
      </c>
      <c r="P762" s="71" t="str">
        <f>IF(Lançamentos!P760="","",Lançamentos!P760)</f>
        <v/>
      </c>
      <c r="Q762" s="75" t="str">
        <f>IF(Lançamentos!Q760="","",Lançamentos!Q760)</f>
        <v/>
      </c>
      <c r="R762" s="73" t="str">
        <f>IF(Lançamentos!R760="","",Lançamentos!R760)</f>
        <v/>
      </c>
      <c r="S762" s="74" t="str">
        <f>IF(Lançamentos!S760="","",Lançamentos!S760)</f>
        <v/>
      </c>
    </row>
    <row r="763" spans="1:19" ht="24.95" customHeight="1" x14ac:dyDescent="0.25">
      <c r="A763" s="33">
        <v>757</v>
      </c>
      <c r="B763" s="77" t="str">
        <f>IFERROR(E763&amp;"-"&amp;COUNTIF($E$7:E763,E763),"")</f>
        <v>-751</v>
      </c>
      <c r="C763" s="70" t="str">
        <f t="shared" si="11"/>
        <v/>
      </c>
      <c r="D763" s="72" t="str">
        <f>IF(Lançamentos!D761="","",Lançamentos!D761)</f>
        <v/>
      </c>
      <c r="E763" s="73" t="str">
        <f>IF(Lançamentos!E761="","",Lançamentos!E761)</f>
        <v/>
      </c>
      <c r="F763" s="73" t="str">
        <f>IF(Lançamentos!F761="","",Lançamentos!F761)</f>
        <v/>
      </c>
      <c r="G763" s="74" t="str">
        <f>IF(Lançamentos!G761="","",Lançamentos!G761)</f>
        <v/>
      </c>
      <c r="H763" s="74" t="str">
        <f>IF(Lançamentos!H761="","",Lançamentos!H761)</f>
        <v/>
      </c>
      <c r="I763" s="74" t="str">
        <f>IF(Lançamentos!I761="","",Lançamentos!I761)</f>
        <v/>
      </c>
      <c r="J763" s="74" t="str">
        <f>IF(Lançamentos!J761="","",Lançamentos!J761)</f>
        <v/>
      </c>
      <c r="K763" s="74" t="str">
        <f>IF(Lançamentos!K761="","",Lançamentos!K761)</f>
        <v/>
      </c>
      <c r="L763" s="72" t="str">
        <f>IF(Lançamentos!L761="","",Lançamentos!L761)</f>
        <v/>
      </c>
      <c r="M763" s="74" t="str">
        <f>IF(Lançamentos!M761="","",Lançamentos!M761)</f>
        <v/>
      </c>
      <c r="N763" s="72" t="str">
        <f>IF(Lançamentos!N761="","",Lançamentos!N761)</f>
        <v/>
      </c>
      <c r="O763" s="73" t="str">
        <f>IF(Lançamentos!O761="","",Lançamentos!O761)</f>
        <v/>
      </c>
      <c r="P763" s="71" t="str">
        <f>IF(Lançamentos!P761="","",Lançamentos!P761)</f>
        <v/>
      </c>
      <c r="Q763" s="75" t="str">
        <f>IF(Lançamentos!Q761="","",Lançamentos!Q761)</f>
        <v/>
      </c>
      <c r="R763" s="73" t="str">
        <f>IF(Lançamentos!R761="","",Lançamentos!R761)</f>
        <v/>
      </c>
      <c r="S763" s="74" t="str">
        <f>IF(Lançamentos!S761="","",Lançamentos!S761)</f>
        <v/>
      </c>
    </row>
    <row r="764" spans="1:19" ht="24.95" customHeight="1" x14ac:dyDescent="0.25">
      <c r="A764" s="33">
        <v>758</v>
      </c>
      <c r="B764" s="77" t="str">
        <f>IFERROR(E764&amp;"-"&amp;COUNTIF($E$7:E764,E764),"")</f>
        <v>-752</v>
      </c>
      <c r="C764" s="70" t="str">
        <f t="shared" si="11"/>
        <v/>
      </c>
      <c r="D764" s="72" t="str">
        <f>IF(Lançamentos!D762="","",Lançamentos!D762)</f>
        <v/>
      </c>
      <c r="E764" s="73" t="str">
        <f>IF(Lançamentos!E762="","",Lançamentos!E762)</f>
        <v/>
      </c>
      <c r="F764" s="73" t="str">
        <f>IF(Lançamentos!F762="","",Lançamentos!F762)</f>
        <v/>
      </c>
      <c r="G764" s="74" t="str">
        <f>IF(Lançamentos!G762="","",Lançamentos!G762)</f>
        <v/>
      </c>
      <c r="H764" s="74" t="str">
        <f>IF(Lançamentos!H762="","",Lançamentos!H762)</f>
        <v/>
      </c>
      <c r="I764" s="74" t="str">
        <f>IF(Lançamentos!I762="","",Lançamentos!I762)</f>
        <v/>
      </c>
      <c r="J764" s="74" t="str">
        <f>IF(Lançamentos!J762="","",Lançamentos!J762)</f>
        <v/>
      </c>
      <c r="K764" s="74" t="str">
        <f>IF(Lançamentos!K762="","",Lançamentos!K762)</f>
        <v/>
      </c>
      <c r="L764" s="72" t="str">
        <f>IF(Lançamentos!L762="","",Lançamentos!L762)</f>
        <v/>
      </c>
      <c r="M764" s="74" t="str">
        <f>IF(Lançamentos!M762="","",Lançamentos!M762)</f>
        <v/>
      </c>
      <c r="N764" s="72" t="str">
        <f>IF(Lançamentos!N762="","",Lançamentos!N762)</f>
        <v/>
      </c>
      <c r="O764" s="73" t="str">
        <f>IF(Lançamentos!O762="","",Lançamentos!O762)</f>
        <v/>
      </c>
      <c r="P764" s="71" t="str">
        <f>IF(Lançamentos!P762="","",Lançamentos!P762)</f>
        <v/>
      </c>
      <c r="Q764" s="75" t="str">
        <f>IF(Lançamentos!Q762="","",Lançamentos!Q762)</f>
        <v/>
      </c>
      <c r="R764" s="73" t="str">
        <f>IF(Lançamentos!R762="","",Lançamentos!R762)</f>
        <v/>
      </c>
      <c r="S764" s="74" t="str">
        <f>IF(Lançamentos!S762="","",Lançamentos!S762)</f>
        <v/>
      </c>
    </row>
    <row r="765" spans="1:19" ht="24.95" customHeight="1" x14ac:dyDescent="0.25">
      <c r="A765" s="33">
        <v>759</v>
      </c>
      <c r="B765" s="77" t="str">
        <f>IFERROR(E765&amp;"-"&amp;COUNTIF($E$7:E765,E765),"")</f>
        <v>-753</v>
      </c>
      <c r="C765" s="70" t="str">
        <f t="shared" si="11"/>
        <v/>
      </c>
      <c r="D765" s="72" t="str">
        <f>IF(Lançamentos!D763="","",Lançamentos!D763)</f>
        <v/>
      </c>
      <c r="E765" s="73" t="str">
        <f>IF(Lançamentos!E763="","",Lançamentos!E763)</f>
        <v/>
      </c>
      <c r="F765" s="73" t="str">
        <f>IF(Lançamentos!F763="","",Lançamentos!F763)</f>
        <v/>
      </c>
      <c r="G765" s="74" t="str">
        <f>IF(Lançamentos!G763="","",Lançamentos!G763)</f>
        <v/>
      </c>
      <c r="H765" s="74" t="str">
        <f>IF(Lançamentos!H763="","",Lançamentos!H763)</f>
        <v/>
      </c>
      <c r="I765" s="74" t="str">
        <f>IF(Lançamentos!I763="","",Lançamentos!I763)</f>
        <v/>
      </c>
      <c r="J765" s="74" t="str">
        <f>IF(Lançamentos!J763="","",Lançamentos!J763)</f>
        <v/>
      </c>
      <c r="K765" s="74" t="str">
        <f>IF(Lançamentos!K763="","",Lançamentos!K763)</f>
        <v/>
      </c>
      <c r="L765" s="72" t="str">
        <f>IF(Lançamentos!L763="","",Lançamentos!L763)</f>
        <v/>
      </c>
      <c r="M765" s="74" t="str">
        <f>IF(Lançamentos!M763="","",Lançamentos!M763)</f>
        <v/>
      </c>
      <c r="N765" s="72" t="str">
        <f>IF(Lançamentos!N763="","",Lançamentos!N763)</f>
        <v/>
      </c>
      <c r="O765" s="73" t="str">
        <f>IF(Lançamentos!O763="","",Lançamentos!O763)</f>
        <v/>
      </c>
      <c r="P765" s="71" t="str">
        <f>IF(Lançamentos!P763="","",Lançamentos!P763)</f>
        <v/>
      </c>
      <c r="Q765" s="75" t="str">
        <f>IF(Lançamentos!Q763="","",Lançamentos!Q763)</f>
        <v/>
      </c>
      <c r="R765" s="73" t="str">
        <f>IF(Lançamentos!R763="","",Lançamentos!R763)</f>
        <v/>
      </c>
      <c r="S765" s="74" t="str">
        <f>IF(Lançamentos!S763="","",Lançamentos!S763)</f>
        <v/>
      </c>
    </row>
    <row r="766" spans="1:19" ht="24.95" customHeight="1" x14ac:dyDescent="0.25">
      <c r="A766" s="33">
        <v>760</v>
      </c>
      <c r="B766" s="77" t="str">
        <f>IFERROR(E766&amp;"-"&amp;COUNTIF($E$7:E766,E766),"")</f>
        <v>-754</v>
      </c>
      <c r="C766" s="70" t="str">
        <f t="shared" si="11"/>
        <v/>
      </c>
      <c r="D766" s="72" t="str">
        <f>IF(Lançamentos!D764="","",Lançamentos!D764)</f>
        <v/>
      </c>
      <c r="E766" s="73" t="str">
        <f>IF(Lançamentos!E764="","",Lançamentos!E764)</f>
        <v/>
      </c>
      <c r="F766" s="73" t="str">
        <f>IF(Lançamentos!F764="","",Lançamentos!F764)</f>
        <v/>
      </c>
      <c r="G766" s="74" t="str">
        <f>IF(Lançamentos!G764="","",Lançamentos!G764)</f>
        <v/>
      </c>
      <c r="H766" s="74" t="str">
        <f>IF(Lançamentos!H764="","",Lançamentos!H764)</f>
        <v/>
      </c>
      <c r="I766" s="74" t="str">
        <f>IF(Lançamentos!I764="","",Lançamentos!I764)</f>
        <v/>
      </c>
      <c r="J766" s="74" t="str">
        <f>IF(Lançamentos!J764="","",Lançamentos!J764)</f>
        <v/>
      </c>
      <c r="K766" s="74" t="str">
        <f>IF(Lançamentos!K764="","",Lançamentos!K764)</f>
        <v/>
      </c>
      <c r="L766" s="72" t="str">
        <f>IF(Lançamentos!L764="","",Lançamentos!L764)</f>
        <v/>
      </c>
      <c r="M766" s="74" t="str">
        <f>IF(Lançamentos!M764="","",Lançamentos!M764)</f>
        <v/>
      </c>
      <c r="N766" s="72" t="str">
        <f>IF(Lançamentos!N764="","",Lançamentos!N764)</f>
        <v/>
      </c>
      <c r="O766" s="73" t="str">
        <f>IF(Lançamentos!O764="","",Lançamentos!O764)</f>
        <v/>
      </c>
      <c r="P766" s="71" t="str">
        <f>IF(Lançamentos!P764="","",Lançamentos!P764)</f>
        <v/>
      </c>
      <c r="Q766" s="75" t="str">
        <f>IF(Lançamentos!Q764="","",Lançamentos!Q764)</f>
        <v/>
      </c>
      <c r="R766" s="73" t="str">
        <f>IF(Lançamentos!R764="","",Lançamentos!R764)</f>
        <v/>
      </c>
      <c r="S766" s="74" t="str">
        <f>IF(Lançamentos!S764="","",Lançamentos!S764)</f>
        <v/>
      </c>
    </row>
    <row r="767" spans="1:19" ht="24.95" customHeight="1" x14ac:dyDescent="0.25">
      <c r="A767" s="33">
        <v>761</v>
      </c>
      <c r="B767" s="77" t="str">
        <f>IFERROR(E767&amp;"-"&amp;COUNTIF($E$7:E767,E767),"")</f>
        <v>-755</v>
      </c>
      <c r="C767" s="70" t="str">
        <f t="shared" si="11"/>
        <v/>
      </c>
      <c r="D767" s="72" t="str">
        <f>IF(Lançamentos!D765="","",Lançamentos!D765)</f>
        <v/>
      </c>
      <c r="E767" s="73" t="str">
        <f>IF(Lançamentos!E765="","",Lançamentos!E765)</f>
        <v/>
      </c>
      <c r="F767" s="73" t="str">
        <f>IF(Lançamentos!F765="","",Lançamentos!F765)</f>
        <v/>
      </c>
      <c r="G767" s="74" t="str">
        <f>IF(Lançamentos!G765="","",Lançamentos!G765)</f>
        <v/>
      </c>
      <c r="H767" s="74" t="str">
        <f>IF(Lançamentos!H765="","",Lançamentos!H765)</f>
        <v/>
      </c>
      <c r="I767" s="74" t="str">
        <f>IF(Lançamentos!I765="","",Lançamentos!I765)</f>
        <v/>
      </c>
      <c r="J767" s="74" t="str">
        <f>IF(Lançamentos!J765="","",Lançamentos!J765)</f>
        <v/>
      </c>
      <c r="K767" s="74" t="str">
        <f>IF(Lançamentos!K765="","",Lançamentos!K765)</f>
        <v/>
      </c>
      <c r="L767" s="72" t="str">
        <f>IF(Lançamentos!L765="","",Lançamentos!L765)</f>
        <v/>
      </c>
      <c r="M767" s="74" t="str">
        <f>IF(Lançamentos!M765="","",Lançamentos!M765)</f>
        <v/>
      </c>
      <c r="N767" s="72" t="str">
        <f>IF(Lançamentos!N765="","",Lançamentos!N765)</f>
        <v/>
      </c>
      <c r="O767" s="73" t="str">
        <f>IF(Lançamentos!O765="","",Lançamentos!O765)</f>
        <v/>
      </c>
      <c r="P767" s="71" t="str">
        <f>IF(Lançamentos!P765="","",Lançamentos!P765)</f>
        <v/>
      </c>
      <c r="Q767" s="75" t="str">
        <f>IF(Lançamentos!Q765="","",Lançamentos!Q765)</f>
        <v/>
      </c>
      <c r="R767" s="73" t="str">
        <f>IF(Lançamentos!R765="","",Lançamentos!R765)</f>
        <v/>
      </c>
      <c r="S767" s="74" t="str">
        <f>IF(Lançamentos!S765="","",Lançamentos!S765)</f>
        <v/>
      </c>
    </row>
    <row r="768" spans="1:19" ht="24.95" customHeight="1" x14ac:dyDescent="0.25">
      <c r="A768" s="33">
        <v>762</v>
      </c>
      <c r="B768" s="77" t="str">
        <f>IFERROR(E768&amp;"-"&amp;COUNTIF($E$7:E768,E768),"")</f>
        <v>-756</v>
      </c>
      <c r="C768" s="70" t="str">
        <f t="shared" si="11"/>
        <v/>
      </c>
      <c r="D768" s="72" t="str">
        <f>IF(Lançamentos!D766="","",Lançamentos!D766)</f>
        <v/>
      </c>
      <c r="E768" s="73" t="str">
        <f>IF(Lançamentos!E766="","",Lançamentos!E766)</f>
        <v/>
      </c>
      <c r="F768" s="73" t="str">
        <f>IF(Lançamentos!F766="","",Lançamentos!F766)</f>
        <v/>
      </c>
      <c r="G768" s="74" t="str">
        <f>IF(Lançamentos!G766="","",Lançamentos!G766)</f>
        <v/>
      </c>
      <c r="H768" s="74" t="str">
        <f>IF(Lançamentos!H766="","",Lançamentos!H766)</f>
        <v/>
      </c>
      <c r="I768" s="74" t="str">
        <f>IF(Lançamentos!I766="","",Lançamentos!I766)</f>
        <v/>
      </c>
      <c r="J768" s="74" t="str">
        <f>IF(Lançamentos!J766="","",Lançamentos!J766)</f>
        <v/>
      </c>
      <c r="K768" s="74" t="str">
        <f>IF(Lançamentos!K766="","",Lançamentos!K766)</f>
        <v/>
      </c>
      <c r="L768" s="72" t="str">
        <f>IF(Lançamentos!L766="","",Lançamentos!L766)</f>
        <v/>
      </c>
      <c r="M768" s="74" t="str">
        <f>IF(Lançamentos!M766="","",Lançamentos!M766)</f>
        <v/>
      </c>
      <c r="N768" s="72" t="str">
        <f>IF(Lançamentos!N766="","",Lançamentos!N766)</f>
        <v/>
      </c>
      <c r="O768" s="73" t="str">
        <f>IF(Lançamentos!O766="","",Lançamentos!O766)</f>
        <v/>
      </c>
      <c r="P768" s="71" t="str">
        <f>IF(Lançamentos!P766="","",Lançamentos!P766)</f>
        <v/>
      </c>
      <c r="Q768" s="75" t="str">
        <f>IF(Lançamentos!Q766="","",Lançamentos!Q766)</f>
        <v/>
      </c>
      <c r="R768" s="73" t="str">
        <f>IF(Lançamentos!R766="","",Lançamentos!R766)</f>
        <v/>
      </c>
      <c r="S768" s="74" t="str">
        <f>IF(Lançamentos!S766="","",Lançamentos!S766)</f>
        <v/>
      </c>
    </row>
    <row r="769" spans="1:19" ht="24.95" customHeight="1" x14ac:dyDescent="0.25">
      <c r="A769" s="33">
        <v>763</v>
      </c>
      <c r="B769" s="77" t="str">
        <f>IFERROR(E769&amp;"-"&amp;COUNTIF($E$7:E769,E769),"")</f>
        <v>-757</v>
      </c>
      <c r="C769" s="70" t="str">
        <f t="shared" si="11"/>
        <v/>
      </c>
      <c r="D769" s="72" t="str">
        <f>IF(Lançamentos!D767="","",Lançamentos!D767)</f>
        <v/>
      </c>
      <c r="E769" s="73" t="str">
        <f>IF(Lançamentos!E767="","",Lançamentos!E767)</f>
        <v/>
      </c>
      <c r="F769" s="73" t="str">
        <f>IF(Lançamentos!F767="","",Lançamentos!F767)</f>
        <v/>
      </c>
      <c r="G769" s="74" t="str">
        <f>IF(Lançamentos!G767="","",Lançamentos!G767)</f>
        <v/>
      </c>
      <c r="H769" s="74" t="str">
        <f>IF(Lançamentos!H767="","",Lançamentos!H767)</f>
        <v/>
      </c>
      <c r="I769" s="74" t="str">
        <f>IF(Lançamentos!I767="","",Lançamentos!I767)</f>
        <v/>
      </c>
      <c r="J769" s="74" t="str">
        <f>IF(Lançamentos!J767="","",Lançamentos!J767)</f>
        <v/>
      </c>
      <c r="K769" s="74" t="str">
        <f>IF(Lançamentos!K767="","",Lançamentos!K767)</f>
        <v/>
      </c>
      <c r="L769" s="72" t="str">
        <f>IF(Lançamentos!L767="","",Lançamentos!L767)</f>
        <v/>
      </c>
      <c r="M769" s="74" t="str">
        <f>IF(Lançamentos!M767="","",Lançamentos!M767)</f>
        <v/>
      </c>
      <c r="N769" s="72" t="str">
        <f>IF(Lançamentos!N767="","",Lançamentos!N767)</f>
        <v/>
      </c>
      <c r="O769" s="73" t="str">
        <f>IF(Lançamentos!O767="","",Lançamentos!O767)</f>
        <v/>
      </c>
      <c r="P769" s="71" t="str">
        <f>IF(Lançamentos!P767="","",Lançamentos!P767)</f>
        <v/>
      </c>
      <c r="Q769" s="75" t="str">
        <f>IF(Lançamentos!Q767="","",Lançamentos!Q767)</f>
        <v/>
      </c>
      <c r="R769" s="73" t="str">
        <f>IF(Lançamentos!R767="","",Lançamentos!R767)</f>
        <v/>
      </c>
      <c r="S769" s="74" t="str">
        <f>IF(Lançamentos!S767="","",Lançamentos!S767)</f>
        <v/>
      </c>
    </row>
    <row r="770" spans="1:19" ht="24.95" customHeight="1" x14ac:dyDescent="0.25">
      <c r="A770" s="33">
        <v>764</v>
      </c>
      <c r="B770" s="77" t="str">
        <f>IFERROR(E770&amp;"-"&amp;COUNTIF($E$7:E770,E770),"")</f>
        <v>-758</v>
      </c>
      <c r="C770" s="70" t="str">
        <f t="shared" si="11"/>
        <v/>
      </c>
      <c r="D770" s="72" t="str">
        <f>IF(Lançamentos!D768="","",Lançamentos!D768)</f>
        <v/>
      </c>
      <c r="E770" s="73" t="str">
        <f>IF(Lançamentos!E768="","",Lançamentos!E768)</f>
        <v/>
      </c>
      <c r="F770" s="73" t="str">
        <f>IF(Lançamentos!F768="","",Lançamentos!F768)</f>
        <v/>
      </c>
      <c r="G770" s="74" t="str">
        <f>IF(Lançamentos!G768="","",Lançamentos!G768)</f>
        <v/>
      </c>
      <c r="H770" s="74" t="str">
        <f>IF(Lançamentos!H768="","",Lançamentos!H768)</f>
        <v/>
      </c>
      <c r="I770" s="74" t="str">
        <f>IF(Lançamentos!I768="","",Lançamentos!I768)</f>
        <v/>
      </c>
      <c r="J770" s="74" t="str">
        <f>IF(Lançamentos!J768="","",Lançamentos!J768)</f>
        <v/>
      </c>
      <c r="K770" s="74" t="str">
        <f>IF(Lançamentos!K768="","",Lançamentos!K768)</f>
        <v/>
      </c>
      <c r="L770" s="72" t="str">
        <f>IF(Lançamentos!L768="","",Lançamentos!L768)</f>
        <v/>
      </c>
      <c r="M770" s="74" t="str">
        <f>IF(Lançamentos!M768="","",Lançamentos!M768)</f>
        <v/>
      </c>
      <c r="N770" s="72" t="str">
        <f>IF(Lançamentos!N768="","",Lançamentos!N768)</f>
        <v/>
      </c>
      <c r="O770" s="73" t="str">
        <f>IF(Lançamentos!O768="","",Lançamentos!O768)</f>
        <v/>
      </c>
      <c r="P770" s="71" t="str">
        <f>IF(Lançamentos!P768="","",Lançamentos!P768)</f>
        <v/>
      </c>
      <c r="Q770" s="75" t="str">
        <f>IF(Lançamentos!Q768="","",Lançamentos!Q768)</f>
        <v/>
      </c>
      <c r="R770" s="73" t="str">
        <f>IF(Lançamentos!R768="","",Lançamentos!R768)</f>
        <v/>
      </c>
      <c r="S770" s="74" t="str">
        <f>IF(Lançamentos!S768="","",Lançamentos!S768)</f>
        <v/>
      </c>
    </row>
    <row r="771" spans="1:19" ht="24.95" customHeight="1" x14ac:dyDescent="0.25">
      <c r="A771" s="33">
        <v>765</v>
      </c>
      <c r="B771" s="77" t="str">
        <f>IFERROR(E771&amp;"-"&amp;COUNTIF($E$7:E771,E771),"")</f>
        <v>-759</v>
      </c>
      <c r="C771" s="70" t="str">
        <f t="shared" si="11"/>
        <v/>
      </c>
      <c r="D771" s="72" t="str">
        <f>IF(Lançamentos!D769="","",Lançamentos!D769)</f>
        <v/>
      </c>
      <c r="E771" s="73" t="str">
        <f>IF(Lançamentos!E769="","",Lançamentos!E769)</f>
        <v/>
      </c>
      <c r="F771" s="73" t="str">
        <f>IF(Lançamentos!F769="","",Lançamentos!F769)</f>
        <v/>
      </c>
      <c r="G771" s="74" t="str">
        <f>IF(Lançamentos!G769="","",Lançamentos!G769)</f>
        <v/>
      </c>
      <c r="H771" s="74" t="str">
        <f>IF(Lançamentos!H769="","",Lançamentos!H769)</f>
        <v/>
      </c>
      <c r="I771" s="74" t="str">
        <f>IF(Lançamentos!I769="","",Lançamentos!I769)</f>
        <v/>
      </c>
      <c r="J771" s="74" t="str">
        <f>IF(Lançamentos!J769="","",Lançamentos!J769)</f>
        <v/>
      </c>
      <c r="K771" s="74" t="str">
        <f>IF(Lançamentos!K769="","",Lançamentos!K769)</f>
        <v/>
      </c>
      <c r="L771" s="72" t="str">
        <f>IF(Lançamentos!L769="","",Lançamentos!L769)</f>
        <v/>
      </c>
      <c r="M771" s="74" t="str">
        <f>IF(Lançamentos!M769="","",Lançamentos!M769)</f>
        <v/>
      </c>
      <c r="N771" s="72" t="str">
        <f>IF(Lançamentos!N769="","",Lançamentos!N769)</f>
        <v/>
      </c>
      <c r="O771" s="73" t="str">
        <f>IF(Lançamentos!O769="","",Lançamentos!O769)</f>
        <v/>
      </c>
      <c r="P771" s="71" t="str">
        <f>IF(Lançamentos!P769="","",Lançamentos!P769)</f>
        <v/>
      </c>
      <c r="Q771" s="75" t="str">
        <f>IF(Lançamentos!Q769="","",Lançamentos!Q769)</f>
        <v/>
      </c>
      <c r="R771" s="73" t="str">
        <f>IF(Lançamentos!R769="","",Lançamentos!R769)</f>
        <v/>
      </c>
      <c r="S771" s="74" t="str">
        <f>IF(Lançamentos!S769="","",Lançamentos!S769)</f>
        <v/>
      </c>
    </row>
    <row r="772" spans="1:19" ht="24.95" customHeight="1" x14ac:dyDescent="0.25">
      <c r="A772" s="33">
        <v>766</v>
      </c>
      <c r="B772" s="77" t="str">
        <f>IFERROR(E772&amp;"-"&amp;COUNTIF($E$7:E772,E772),"")</f>
        <v>-760</v>
      </c>
      <c r="C772" s="70" t="str">
        <f t="shared" si="11"/>
        <v/>
      </c>
      <c r="D772" s="72" t="str">
        <f>IF(Lançamentos!D770="","",Lançamentos!D770)</f>
        <v/>
      </c>
      <c r="E772" s="73" t="str">
        <f>IF(Lançamentos!E770="","",Lançamentos!E770)</f>
        <v/>
      </c>
      <c r="F772" s="73" t="str">
        <f>IF(Lançamentos!F770="","",Lançamentos!F770)</f>
        <v/>
      </c>
      <c r="G772" s="74" t="str">
        <f>IF(Lançamentos!G770="","",Lançamentos!G770)</f>
        <v/>
      </c>
      <c r="H772" s="74" t="str">
        <f>IF(Lançamentos!H770="","",Lançamentos!H770)</f>
        <v/>
      </c>
      <c r="I772" s="74" t="str">
        <f>IF(Lançamentos!I770="","",Lançamentos!I770)</f>
        <v/>
      </c>
      <c r="J772" s="74" t="str">
        <f>IF(Lançamentos!J770="","",Lançamentos!J770)</f>
        <v/>
      </c>
      <c r="K772" s="74" t="str">
        <f>IF(Lançamentos!K770="","",Lançamentos!K770)</f>
        <v/>
      </c>
      <c r="L772" s="72" t="str">
        <f>IF(Lançamentos!L770="","",Lançamentos!L770)</f>
        <v/>
      </c>
      <c r="M772" s="74" t="str">
        <f>IF(Lançamentos!M770="","",Lançamentos!M770)</f>
        <v/>
      </c>
      <c r="N772" s="72" t="str">
        <f>IF(Lançamentos!N770="","",Lançamentos!N770)</f>
        <v/>
      </c>
      <c r="O772" s="73" t="str">
        <f>IF(Lançamentos!O770="","",Lançamentos!O770)</f>
        <v/>
      </c>
      <c r="P772" s="71" t="str">
        <f>IF(Lançamentos!P770="","",Lançamentos!P770)</f>
        <v/>
      </c>
      <c r="Q772" s="75" t="str">
        <f>IF(Lançamentos!Q770="","",Lançamentos!Q770)</f>
        <v/>
      </c>
      <c r="R772" s="73" t="str">
        <f>IF(Lançamentos!R770="","",Lançamentos!R770)</f>
        <v/>
      </c>
      <c r="S772" s="74" t="str">
        <f>IF(Lançamentos!S770="","",Lançamentos!S770)</f>
        <v/>
      </c>
    </row>
    <row r="773" spans="1:19" ht="24.95" customHeight="1" x14ac:dyDescent="0.25">
      <c r="A773" s="33">
        <v>767</v>
      </c>
      <c r="B773" s="77" t="str">
        <f>IFERROR(E773&amp;"-"&amp;COUNTIF($E$7:E773,E773),"")</f>
        <v>-761</v>
      </c>
      <c r="C773" s="70" t="str">
        <f t="shared" si="11"/>
        <v/>
      </c>
      <c r="D773" s="72" t="str">
        <f>IF(Lançamentos!D771="","",Lançamentos!D771)</f>
        <v/>
      </c>
      <c r="E773" s="73" t="str">
        <f>IF(Lançamentos!E771="","",Lançamentos!E771)</f>
        <v/>
      </c>
      <c r="F773" s="73" t="str">
        <f>IF(Lançamentos!F771="","",Lançamentos!F771)</f>
        <v/>
      </c>
      <c r="G773" s="74" t="str">
        <f>IF(Lançamentos!G771="","",Lançamentos!G771)</f>
        <v/>
      </c>
      <c r="H773" s="74" t="str">
        <f>IF(Lançamentos!H771="","",Lançamentos!H771)</f>
        <v/>
      </c>
      <c r="I773" s="74" t="str">
        <f>IF(Lançamentos!I771="","",Lançamentos!I771)</f>
        <v/>
      </c>
      <c r="J773" s="74" t="str">
        <f>IF(Lançamentos!J771="","",Lançamentos!J771)</f>
        <v/>
      </c>
      <c r="K773" s="74" t="str">
        <f>IF(Lançamentos!K771="","",Lançamentos!K771)</f>
        <v/>
      </c>
      <c r="L773" s="72" t="str">
        <f>IF(Lançamentos!L771="","",Lançamentos!L771)</f>
        <v/>
      </c>
      <c r="M773" s="74" t="str">
        <f>IF(Lançamentos!M771="","",Lançamentos!M771)</f>
        <v/>
      </c>
      <c r="N773" s="72" t="str">
        <f>IF(Lançamentos!N771="","",Lançamentos!N771)</f>
        <v/>
      </c>
      <c r="O773" s="73" t="str">
        <f>IF(Lançamentos!O771="","",Lançamentos!O771)</f>
        <v/>
      </c>
      <c r="P773" s="71" t="str">
        <f>IF(Lançamentos!P771="","",Lançamentos!P771)</f>
        <v/>
      </c>
      <c r="Q773" s="75" t="str">
        <f>IF(Lançamentos!Q771="","",Lançamentos!Q771)</f>
        <v/>
      </c>
      <c r="R773" s="73" t="str">
        <f>IF(Lançamentos!R771="","",Lançamentos!R771)</f>
        <v/>
      </c>
      <c r="S773" s="74" t="str">
        <f>IF(Lançamentos!S771="","",Lançamentos!S771)</f>
        <v/>
      </c>
    </row>
    <row r="774" spans="1:19" ht="24.95" customHeight="1" x14ac:dyDescent="0.25">
      <c r="A774" s="33">
        <v>768</v>
      </c>
      <c r="B774" s="77" t="str">
        <f>IFERROR(E774&amp;"-"&amp;COUNTIF($E$7:E774,E774),"")</f>
        <v>-762</v>
      </c>
      <c r="C774" s="70" t="str">
        <f t="shared" si="11"/>
        <v/>
      </c>
      <c r="D774" s="72" t="str">
        <f>IF(Lançamentos!D772="","",Lançamentos!D772)</f>
        <v/>
      </c>
      <c r="E774" s="73" t="str">
        <f>IF(Lançamentos!E772="","",Lançamentos!E772)</f>
        <v/>
      </c>
      <c r="F774" s="73" t="str">
        <f>IF(Lançamentos!F772="","",Lançamentos!F772)</f>
        <v/>
      </c>
      <c r="G774" s="74" t="str">
        <f>IF(Lançamentos!G772="","",Lançamentos!G772)</f>
        <v/>
      </c>
      <c r="H774" s="74" t="str">
        <f>IF(Lançamentos!H772="","",Lançamentos!H772)</f>
        <v/>
      </c>
      <c r="I774" s="74" t="str">
        <f>IF(Lançamentos!I772="","",Lançamentos!I772)</f>
        <v/>
      </c>
      <c r="J774" s="74" t="str">
        <f>IF(Lançamentos!J772="","",Lançamentos!J772)</f>
        <v/>
      </c>
      <c r="K774" s="74" t="str">
        <f>IF(Lançamentos!K772="","",Lançamentos!K772)</f>
        <v/>
      </c>
      <c r="L774" s="72" t="str">
        <f>IF(Lançamentos!L772="","",Lançamentos!L772)</f>
        <v/>
      </c>
      <c r="M774" s="74" t="str">
        <f>IF(Lançamentos!M772="","",Lançamentos!M772)</f>
        <v/>
      </c>
      <c r="N774" s="72" t="str">
        <f>IF(Lançamentos!N772="","",Lançamentos!N772)</f>
        <v/>
      </c>
      <c r="O774" s="73" t="str">
        <f>IF(Lançamentos!O772="","",Lançamentos!O772)</f>
        <v/>
      </c>
      <c r="P774" s="71" t="str">
        <f>IF(Lançamentos!P772="","",Lançamentos!P772)</f>
        <v/>
      </c>
      <c r="Q774" s="75" t="str">
        <f>IF(Lançamentos!Q772="","",Lançamentos!Q772)</f>
        <v/>
      </c>
      <c r="R774" s="73" t="str">
        <f>IF(Lançamentos!R772="","",Lançamentos!R772)</f>
        <v/>
      </c>
      <c r="S774" s="74" t="str">
        <f>IF(Lançamentos!S772="","",Lançamentos!S772)</f>
        <v/>
      </c>
    </row>
    <row r="775" spans="1:19" ht="24.95" customHeight="1" x14ac:dyDescent="0.25">
      <c r="A775" s="33">
        <v>769</v>
      </c>
      <c r="B775" s="77" t="str">
        <f>IFERROR(E775&amp;"-"&amp;COUNTIF($E$7:E775,E775),"")</f>
        <v>-763</v>
      </c>
      <c r="C775" s="70" t="str">
        <f t="shared" si="11"/>
        <v/>
      </c>
      <c r="D775" s="72" t="str">
        <f>IF(Lançamentos!D773="","",Lançamentos!D773)</f>
        <v/>
      </c>
      <c r="E775" s="73" t="str">
        <f>IF(Lançamentos!E773="","",Lançamentos!E773)</f>
        <v/>
      </c>
      <c r="F775" s="73" t="str">
        <f>IF(Lançamentos!F773="","",Lançamentos!F773)</f>
        <v/>
      </c>
      <c r="G775" s="74" t="str">
        <f>IF(Lançamentos!G773="","",Lançamentos!G773)</f>
        <v/>
      </c>
      <c r="H775" s="74" t="str">
        <f>IF(Lançamentos!H773="","",Lançamentos!H773)</f>
        <v/>
      </c>
      <c r="I775" s="74" t="str">
        <f>IF(Lançamentos!I773="","",Lançamentos!I773)</f>
        <v/>
      </c>
      <c r="J775" s="74" t="str">
        <f>IF(Lançamentos!J773="","",Lançamentos!J773)</f>
        <v/>
      </c>
      <c r="K775" s="74" t="str">
        <f>IF(Lançamentos!K773="","",Lançamentos!K773)</f>
        <v/>
      </c>
      <c r="L775" s="72" t="str">
        <f>IF(Lançamentos!L773="","",Lançamentos!L773)</f>
        <v/>
      </c>
      <c r="M775" s="74" t="str">
        <f>IF(Lançamentos!M773="","",Lançamentos!M773)</f>
        <v/>
      </c>
      <c r="N775" s="72" t="str">
        <f>IF(Lançamentos!N773="","",Lançamentos!N773)</f>
        <v/>
      </c>
      <c r="O775" s="73" t="str">
        <f>IF(Lançamentos!O773="","",Lançamentos!O773)</f>
        <v/>
      </c>
      <c r="P775" s="71" t="str">
        <f>IF(Lançamentos!P773="","",Lançamentos!P773)</f>
        <v/>
      </c>
      <c r="Q775" s="75" t="str">
        <f>IF(Lançamentos!Q773="","",Lançamentos!Q773)</f>
        <v/>
      </c>
      <c r="R775" s="73" t="str">
        <f>IF(Lançamentos!R773="","",Lançamentos!R773)</f>
        <v/>
      </c>
      <c r="S775" s="74" t="str">
        <f>IF(Lançamentos!S773="","",Lançamentos!S773)</f>
        <v/>
      </c>
    </row>
    <row r="776" spans="1:19" ht="24.95" customHeight="1" x14ac:dyDescent="0.25">
      <c r="A776" s="33">
        <v>770</v>
      </c>
      <c r="B776" s="77" t="str">
        <f>IFERROR(E776&amp;"-"&amp;COUNTIF($E$7:E776,E776),"")</f>
        <v>-764</v>
      </c>
      <c r="C776" s="70" t="str">
        <f t="shared" si="11"/>
        <v/>
      </c>
      <c r="D776" s="72" t="str">
        <f>IF(Lançamentos!D774="","",Lançamentos!D774)</f>
        <v/>
      </c>
      <c r="E776" s="73" t="str">
        <f>IF(Lançamentos!E774="","",Lançamentos!E774)</f>
        <v/>
      </c>
      <c r="F776" s="73" t="str">
        <f>IF(Lançamentos!F774="","",Lançamentos!F774)</f>
        <v/>
      </c>
      <c r="G776" s="74" t="str">
        <f>IF(Lançamentos!G774="","",Lançamentos!G774)</f>
        <v/>
      </c>
      <c r="H776" s="74" t="str">
        <f>IF(Lançamentos!H774="","",Lançamentos!H774)</f>
        <v/>
      </c>
      <c r="I776" s="74" t="str">
        <f>IF(Lançamentos!I774="","",Lançamentos!I774)</f>
        <v/>
      </c>
      <c r="J776" s="74" t="str">
        <f>IF(Lançamentos!J774="","",Lançamentos!J774)</f>
        <v/>
      </c>
      <c r="K776" s="74" t="str">
        <f>IF(Lançamentos!K774="","",Lançamentos!K774)</f>
        <v/>
      </c>
      <c r="L776" s="72" t="str">
        <f>IF(Lançamentos!L774="","",Lançamentos!L774)</f>
        <v/>
      </c>
      <c r="M776" s="74" t="str">
        <f>IF(Lançamentos!M774="","",Lançamentos!M774)</f>
        <v/>
      </c>
      <c r="N776" s="72" t="str">
        <f>IF(Lançamentos!N774="","",Lançamentos!N774)</f>
        <v/>
      </c>
      <c r="O776" s="73" t="str">
        <f>IF(Lançamentos!O774="","",Lançamentos!O774)</f>
        <v/>
      </c>
      <c r="P776" s="71" t="str">
        <f>IF(Lançamentos!P774="","",Lançamentos!P774)</f>
        <v/>
      </c>
      <c r="Q776" s="75" t="str">
        <f>IF(Lançamentos!Q774="","",Lançamentos!Q774)</f>
        <v/>
      </c>
      <c r="R776" s="73" t="str">
        <f>IF(Lançamentos!R774="","",Lançamentos!R774)</f>
        <v/>
      </c>
      <c r="S776" s="74" t="str">
        <f>IF(Lançamentos!S774="","",Lançamentos!S774)</f>
        <v/>
      </c>
    </row>
    <row r="777" spans="1:19" ht="24.95" customHeight="1" x14ac:dyDescent="0.25">
      <c r="A777" s="33">
        <v>771</v>
      </c>
      <c r="B777" s="77" t="str">
        <f>IFERROR(E777&amp;"-"&amp;COUNTIF($E$7:E777,E777),"")</f>
        <v>-765</v>
      </c>
      <c r="C777" s="70" t="str">
        <f t="shared" ref="C777:C840" si="12">IF(D777="","",C776+1)</f>
        <v/>
      </c>
      <c r="D777" s="72" t="str">
        <f>IF(Lançamentos!D775="","",Lançamentos!D775)</f>
        <v/>
      </c>
      <c r="E777" s="73" t="str">
        <f>IF(Lançamentos!E775="","",Lançamentos!E775)</f>
        <v/>
      </c>
      <c r="F777" s="73" t="str">
        <f>IF(Lançamentos!F775="","",Lançamentos!F775)</f>
        <v/>
      </c>
      <c r="G777" s="74" t="str">
        <f>IF(Lançamentos!G775="","",Lançamentos!G775)</f>
        <v/>
      </c>
      <c r="H777" s="74" t="str">
        <f>IF(Lançamentos!H775="","",Lançamentos!H775)</f>
        <v/>
      </c>
      <c r="I777" s="74" t="str">
        <f>IF(Lançamentos!I775="","",Lançamentos!I775)</f>
        <v/>
      </c>
      <c r="J777" s="74" t="str">
        <f>IF(Lançamentos!J775="","",Lançamentos!J775)</f>
        <v/>
      </c>
      <c r="K777" s="74" t="str">
        <f>IF(Lançamentos!K775="","",Lançamentos!K775)</f>
        <v/>
      </c>
      <c r="L777" s="72" t="str">
        <f>IF(Lançamentos!L775="","",Lançamentos!L775)</f>
        <v/>
      </c>
      <c r="M777" s="74" t="str">
        <f>IF(Lançamentos!M775="","",Lançamentos!M775)</f>
        <v/>
      </c>
      <c r="N777" s="72" t="str">
        <f>IF(Lançamentos!N775="","",Lançamentos!N775)</f>
        <v/>
      </c>
      <c r="O777" s="73" t="str">
        <f>IF(Lançamentos!O775="","",Lançamentos!O775)</f>
        <v/>
      </c>
      <c r="P777" s="71" t="str">
        <f>IF(Lançamentos!P775="","",Lançamentos!P775)</f>
        <v/>
      </c>
      <c r="Q777" s="75" t="str">
        <f>IF(Lançamentos!Q775="","",Lançamentos!Q775)</f>
        <v/>
      </c>
      <c r="R777" s="73" t="str">
        <f>IF(Lançamentos!R775="","",Lançamentos!R775)</f>
        <v/>
      </c>
      <c r="S777" s="74" t="str">
        <f>IF(Lançamentos!S775="","",Lançamentos!S775)</f>
        <v/>
      </c>
    </row>
    <row r="778" spans="1:19" ht="24.95" customHeight="1" x14ac:dyDescent="0.25">
      <c r="A778" s="33">
        <v>772</v>
      </c>
      <c r="B778" s="77" t="str">
        <f>IFERROR(E778&amp;"-"&amp;COUNTIF($E$7:E778,E778),"")</f>
        <v>-766</v>
      </c>
      <c r="C778" s="70" t="str">
        <f t="shared" si="12"/>
        <v/>
      </c>
      <c r="D778" s="72" t="str">
        <f>IF(Lançamentos!D776="","",Lançamentos!D776)</f>
        <v/>
      </c>
      <c r="E778" s="73" t="str">
        <f>IF(Lançamentos!E776="","",Lançamentos!E776)</f>
        <v/>
      </c>
      <c r="F778" s="73" t="str">
        <f>IF(Lançamentos!F776="","",Lançamentos!F776)</f>
        <v/>
      </c>
      <c r="G778" s="74" t="str">
        <f>IF(Lançamentos!G776="","",Lançamentos!G776)</f>
        <v/>
      </c>
      <c r="H778" s="74" t="str">
        <f>IF(Lançamentos!H776="","",Lançamentos!H776)</f>
        <v/>
      </c>
      <c r="I778" s="74" t="str">
        <f>IF(Lançamentos!I776="","",Lançamentos!I776)</f>
        <v/>
      </c>
      <c r="J778" s="74" t="str">
        <f>IF(Lançamentos!J776="","",Lançamentos!J776)</f>
        <v/>
      </c>
      <c r="K778" s="74" t="str">
        <f>IF(Lançamentos!K776="","",Lançamentos!K776)</f>
        <v/>
      </c>
      <c r="L778" s="72" t="str">
        <f>IF(Lançamentos!L776="","",Lançamentos!L776)</f>
        <v/>
      </c>
      <c r="M778" s="74" t="str">
        <f>IF(Lançamentos!M776="","",Lançamentos!M776)</f>
        <v/>
      </c>
      <c r="N778" s="72" t="str">
        <f>IF(Lançamentos!N776="","",Lançamentos!N776)</f>
        <v/>
      </c>
      <c r="O778" s="73" t="str">
        <f>IF(Lançamentos!O776="","",Lançamentos!O776)</f>
        <v/>
      </c>
      <c r="P778" s="71" t="str">
        <f>IF(Lançamentos!P776="","",Lançamentos!P776)</f>
        <v/>
      </c>
      <c r="Q778" s="75" t="str">
        <f>IF(Lançamentos!Q776="","",Lançamentos!Q776)</f>
        <v/>
      </c>
      <c r="R778" s="73" t="str">
        <f>IF(Lançamentos!R776="","",Lançamentos!R776)</f>
        <v/>
      </c>
      <c r="S778" s="74" t="str">
        <f>IF(Lançamentos!S776="","",Lançamentos!S776)</f>
        <v/>
      </c>
    </row>
    <row r="779" spans="1:19" ht="24.95" customHeight="1" x14ac:dyDescent="0.25">
      <c r="A779" s="33">
        <v>773</v>
      </c>
      <c r="B779" s="77" t="str">
        <f>IFERROR(E779&amp;"-"&amp;COUNTIF($E$7:E779,E779),"")</f>
        <v>-767</v>
      </c>
      <c r="C779" s="70" t="str">
        <f t="shared" si="12"/>
        <v/>
      </c>
      <c r="D779" s="72" t="str">
        <f>IF(Lançamentos!D777="","",Lançamentos!D777)</f>
        <v/>
      </c>
      <c r="E779" s="73" t="str">
        <f>IF(Lançamentos!E777="","",Lançamentos!E777)</f>
        <v/>
      </c>
      <c r="F779" s="73" t="str">
        <f>IF(Lançamentos!F777="","",Lançamentos!F777)</f>
        <v/>
      </c>
      <c r="G779" s="74" t="str">
        <f>IF(Lançamentos!G777="","",Lançamentos!G777)</f>
        <v/>
      </c>
      <c r="H779" s="74" t="str">
        <f>IF(Lançamentos!H777="","",Lançamentos!H777)</f>
        <v/>
      </c>
      <c r="I779" s="74" t="str">
        <f>IF(Lançamentos!I777="","",Lançamentos!I777)</f>
        <v/>
      </c>
      <c r="J779" s="74" t="str">
        <f>IF(Lançamentos!J777="","",Lançamentos!J777)</f>
        <v/>
      </c>
      <c r="K779" s="74" t="str">
        <f>IF(Lançamentos!K777="","",Lançamentos!K777)</f>
        <v/>
      </c>
      <c r="L779" s="72" t="str">
        <f>IF(Lançamentos!L777="","",Lançamentos!L777)</f>
        <v/>
      </c>
      <c r="M779" s="74" t="str">
        <f>IF(Lançamentos!M777="","",Lançamentos!M777)</f>
        <v/>
      </c>
      <c r="N779" s="72" t="str">
        <f>IF(Lançamentos!N777="","",Lançamentos!N777)</f>
        <v/>
      </c>
      <c r="O779" s="73" t="str">
        <f>IF(Lançamentos!O777="","",Lançamentos!O777)</f>
        <v/>
      </c>
      <c r="P779" s="71" t="str">
        <f>IF(Lançamentos!P777="","",Lançamentos!P777)</f>
        <v/>
      </c>
      <c r="Q779" s="75" t="str">
        <f>IF(Lançamentos!Q777="","",Lançamentos!Q777)</f>
        <v/>
      </c>
      <c r="R779" s="73" t="str">
        <f>IF(Lançamentos!R777="","",Lançamentos!R777)</f>
        <v/>
      </c>
      <c r="S779" s="74" t="str">
        <f>IF(Lançamentos!S777="","",Lançamentos!S777)</f>
        <v/>
      </c>
    </row>
    <row r="780" spans="1:19" ht="24.95" customHeight="1" x14ac:dyDescent="0.25">
      <c r="A780" s="33">
        <v>774</v>
      </c>
      <c r="B780" s="77" t="str">
        <f>IFERROR(E780&amp;"-"&amp;COUNTIF($E$7:E780,E780),"")</f>
        <v>-768</v>
      </c>
      <c r="C780" s="70" t="str">
        <f t="shared" si="12"/>
        <v/>
      </c>
      <c r="D780" s="72" t="str">
        <f>IF(Lançamentos!D778="","",Lançamentos!D778)</f>
        <v/>
      </c>
      <c r="E780" s="73" t="str">
        <f>IF(Lançamentos!E778="","",Lançamentos!E778)</f>
        <v/>
      </c>
      <c r="F780" s="73" t="str">
        <f>IF(Lançamentos!F778="","",Lançamentos!F778)</f>
        <v/>
      </c>
      <c r="G780" s="74" t="str">
        <f>IF(Lançamentos!G778="","",Lançamentos!G778)</f>
        <v/>
      </c>
      <c r="H780" s="74" t="str">
        <f>IF(Lançamentos!H778="","",Lançamentos!H778)</f>
        <v/>
      </c>
      <c r="I780" s="74" t="str">
        <f>IF(Lançamentos!I778="","",Lançamentos!I778)</f>
        <v/>
      </c>
      <c r="J780" s="74" t="str">
        <f>IF(Lançamentos!J778="","",Lançamentos!J778)</f>
        <v/>
      </c>
      <c r="K780" s="74" t="str">
        <f>IF(Lançamentos!K778="","",Lançamentos!K778)</f>
        <v/>
      </c>
      <c r="L780" s="72" t="str">
        <f>IF(Lançamentos!L778="","",Lançamentos!L778)</f>
        <v/>
      </c>
      <c r="M780" s="74" t="str">
        <f>IF(Lançamentos!M778="","",Lançamentos!M778)</f>
        <v/>
      </c>
      <c r="N780" s="72" t="str">
        <f>IF(Lançamentos!N778="","",Lançamentos!N778)</f>
        <v/>
      </c>
      <c r="O780" s="73" t="str">
        <f>IF(Lançamentos!O778="","",Lançamentos!O778)</f>
        <v/>
      </c>
      <c r="P780" s="71" t="str">
        <f>IF(Lançamentos!P778="","",Lançamentos!P778)</f>
        <v/>
      </c>
      <c r="Q780" s="75" t="str">
        <f>IF(Lançamentos!Q778="","",Lançamentos!Q778)</f>
        <v/>
      </c>
      <c r="R780" s="73" t="str">
        <f>IF(Lançamentos!R778="","",Lançamentos!R778)</f>
        <v/>
      </c>
      <c r="S780" s="74" t="str">
        <f>IF(Lançamentos!S778="","",Lançamentos!S778)</f>
        <v/>
      </c>
    </row>
    <row r="781" spans="1:19" ht="24.95" customHeight="1" x14ac:dyDescent="0.25">
      <c r="A781" s="33">
        <v>775</v>
      </c>
      <c r="B781" s="77" t="str">
        <f>IFERROR(E781&amp;"-"&amp;COUNTIF($E$7:E781,E781),"")</f>
        <v>-769</v>
      </c>
      <c r="C781" s="70" t="str">
        <f t="shared" si="12"/>
        <v/>
      </c>
      <c r="D781" s="72" t="str">
        <f>IF(Lançamentos!D779="","",Lançamentos!D779)</f>
        <v/>
      </c>
      <c r="E781" s="73" t="str">
        <f>IF(Lançamentos!E779="","",Lançamentos!E779)</f>
        <v/>
      </c>
      <c r="F781" s="73" t="str">
        <f>IF(Lançamentos!F779="","",Lançamentos!F779)</f>
        <v/>
      </c>
      <c r="G781" s="74" t="str">
        <f>IF(Lançamentos!G779="","",Lançamentos!G779)</f>
        <v/>
      </c>
      <c r="H781" s="74" t="str">
        <f>IF(Lançamentos!H779="","",Lançamentos!H779)</f>
        <v/>
      </c>
      <c r="I781" s="74" t="str">
        <f>IF(Lançamentos!I779="","",Lançamentos!I779)</f>
        <v/>
      </c>
      <c r="J781" s="74" t="str">
        <f>IF(Lançamentos!J779="","",Lançamentos!J779)</f>
        <v/>
      </c>
      <c r="K781" s="74" t="str">
        <f>IF(Lançamentos!K779="","",Lançamentos!K779)</f>
        <v/>
      </c>
      <c r="L781" s="72" t="str">
        <f>IF(Lançamentos!L779="","",Lançamentos!L779)</f>
        <v/>
      </c>
      <c r="M781" s="74" t="str">
        <f>IF(Lançamentos!M779="","",Lançamentos!M779)</f>
        <v/>
      </c>
      <c r="N781" s="72" t="str">
        <f>IF(Lançamentos!N779="","",Lançamentos!N779)</f>
        <v/>
      </c>
      <c r="O781" s="73" t="str">
        <f>IF(Lançamentos!O779="","",Lançamentos!O779)</f>
        <v/>
      </c>
      <c r="P781" s="71" t="str">
        <f>IF(Lançamentos!P779="","",Lançamentos!P779)</f>
        <v/>
      </c>
      <c r="Q781" s="75" t="str">
        <f>IF(Lançamentos!Q779="","",Lançamentos!Q779)</f>
        <v/>
      </c>
      <c r="R781" s="73" t="str">
        <f>IF(Lançamentos!R779="","",Lançamentos!R779)</f>
        <v/>
      </c>
      <c r="S781" s="74" t="str">
        <f>IF(Lançamentos!S779="","",Lançamentos!S779)</f>
        <v/>
      </c>
    </row>
    <row r="782" spans="1:19" ht="24.95" customHeight="1" x14ac:dyDescent="0.25">
      <c r="A782" s="33">
        <v>776</v>
      </c>
      <c r="B782" s="77" t="str">
        <f>IFERROR(E782&amp;"-"&amp;COUNTIF($E$7:E782,E782),"")</f>
        <v>-770</v>
      </c>
      <c r="C782" s="70" t="str">
        <f t="shared" si="12"/>
        <v/>
      </c>
      <c r="D782" s="72" t="str">
        <f>IF(Lançamentos!D780="","",Lançamentos!D780)</f>
        <v/>
      </c>
      <c r="E782" s="73" t="str">
        <f>IF(Lançamentos!E780="","",Lançamentos!E780)</f>
        <v/>
      </c>
      <c r="F782" s="73" t="str">
        <f>IF(Lançamentos!F780="","",Lançamentos!F780)</f>
        <v/>
      </c>
      <c r="G782" s="74" t="str">
        <f>IF(Lançamentos!G780="","",Lançamentos!G780)</f>
        <v/>
      </c>
      <c r="H782" s="74" t="str">
        <f>IF(Lançamentos!H780="","",Lançamentos!H780)</f>
        <v/>
      </c>
      <c r="I782" s="74" t="str">
        <f>IF(Lançamentos!I780="","",Lançamentos!I780)</f>
        <v/>
      </c>
      <c r="J782" s="74" t="str">
        <f>IF(Lançamentos!J780="","",Lançamentos!J780)</f>
        <v/>
      </c>
      <c r="K782" s="74" t="str">
        <f>IF(Lançamentos!K780="","",Lançamentos!K780)</f>
        <v/>
      </c>
      <c r="L782" s="72" t="str">
        <f>IF(Lançamentos!L780="","",Lançamentos!L780)</f>
        <v/>
      </c>
      <c r="M782" s="74" t="str">
        <f>IF(Lançamentos!M780="","",Lançamentos!M780)</f>
        <v/>
      </c>
      <c r="N782" s="72" t="str">
        <f>IF(Lançamentos!N780="","",Lançamentos!N780)</f>
        <v/>
      </c>
      <c r="O782" s="73" t="str">
        <f>IF(Lançamentos!O780="","",Lançamentos!O780)</f>
        <v/>
      </c>
      <c r="P782" s="71" t="str">
        <f>IF(Lançamentos!P780="","",Lançamentos!P780)</f>
        <v/>
      </c>
      <c r="Q782" s="75" t="str">
        <f>IF(Lançamentos!Q780="","",Lançamentos!Q780)</f>
        <v/>
      </c>
      <c r="R782" s="73" t="str">
        <f>IF(Lançamentos!R780="","",Lançamentos!R780)</f>
        <v/>
      </c>
      <c r="S782" s="74" t="str">
        <f>IF(Lançamentos!S780="","",Lançamentos!S780)</f>
        <v/>
      </c>
    </row>
    <row r="783" spans="1:19" ht="24.95" customHeight="1" x14ac:dyDescent="0.25">
      <c r="A783" s="33">
        <v>777</v>
      </c>
      <c r="B783" s="77" t="str">
        <f>IFERROR(E783&amp;"-"&amp;COUNTIF($E$7:E783,E783),"")</f>
        <v>-771</v>
      </c>
      <c r="C783" s="70" t="str">
        <f t="shared" si="12"/>
        <v/>
      </c>
      <c r="D783" s="72" t="str">
        <f>IF(Lançamentos!D781="","",Lançamentos!D781)</f>
        <v/>
      </c>
      <c r="E783" s="73" t="str">
        <f>IF(Lançamentos!E781="","",Lançamentos!E781)</f>
        <v/>
      </c>
      <c r="F783" s="73" t="str">
        <f>IF(Lançamentos!F781="","",Lançamentos!F781)</f>
        <v/>
      </c>
      <c r="G783" s="74" t="str">
        <f>IF(Lançamentos!G781="","",Lançamentos!G781)</f>
        <v/>
      </c>
      <c r="H783" s="74" t="str">
        <f>IF(Lançamentos!H781="","",Lançamentos!H781)</f>
        <v/>
      </c>
      <c r="I783" s="74" t="str">
        <f>IF(Lançamentos!I781="","",Lançamentos!I781)</f>
        <v/>
      </c>
      <c r="J783" s="74" t="str">
        <f>IF(Lançamentos!J781="","",Lançamentos!J781)</f>
        <v/>
      </c>
      <c r="K783" s="74" t="str">
        <f>IF(Lançamentos!K781="","",Lançamentos!K781)</f>
        <v/>
      </c>
      <c r="L783" s="72" t="str">
        <f>IF(Lançamentos!L781="","",Lançamentos!L781)</f>
        <v/>
      </c>
      <c r="M783" s="74" t="str">
        <f>IF(Lançamentos!M781="","",Lançamentos!M781)</f>
        <v/>
      </c>
      <c r="N783" s="72" t="str">
        <f>IF(Lançamentos!N781="","",Lançamentos!N781)</f>
        <v/>
      </c>
      <c r="O783" s="73" t="str">
        <f>IF(Lançamentos!O781="","",Lançamentos!O781)</f>
        <v/>
      </c>
      <c r="P783" s="71" t="str">
        <f>IF(Lançamentos!P781="","",Lançamentos!P781)</f>
        <v/>
      </c>
      <c r="Q783" s="75" t="str">
        <f>IF(Lançamentos!Q781="","",Lançamentos!Q781)</f>
        <v/>
      </c>
      <c r="R783" s="73" t="str">
        <f>IF(Lançamentos!R781="","",Lançamentos!R781)</f>
        <v/>
      </c>
      <c r="S783" s="74" t="str">
        <f>IF(Lançamentos!S781="","",Lançamentos!S781)</f>
        <v/>
      </c>
    </row>
    <row r="784" spans="1:19" ht="24.95" customHeight="1" x14ac:dyDescent="0.25">
      <c r="A784" s="33">
        <v>778</v>
      </c>
      <c r="B784" s="77" t="str">
        <f>IFERROR(E784&amp;"-"&amp;COUNTIF($E$7:E784,E784),"")</f>
        <v>-772</v>
      </c>
      <c r="C784" s="70" t="str">
        <f t="shared" si="12"/>
        <v/>
      </c>
      <c r="D784" s="72" t="str">
        <f>IF(Lançamentos!D782="","",Lançamentos!D782)</f>
        <v/>
      </c>
      <c r="E784" s="73" t="str">
        <f>IF(Lançamentos!E782="","",Lançamentos!E782)</f>
        <v/>
      </c>
      <c r="F784" s="73" t="str">
        <f>IF(Lançamentos!F782="","",Lançamentos!F782)</f>
        <v/>
      </c>
      <c r="G784" s="74" t="str">
        <f>IF(Lançamentos!G782="","",Lançamentos!G782)</f>
        <v/>
      </c>
      <c r="H784" s="74" t="str">
        <f>IF(Lançamentos!H782="","",Lançamentos!H782)</f>
        <v/>
      </c>
      <c r="I784" s="74" t="str">
        <f>IF(Lançamentos!I782="","",Lançamentos!I782)</f>
        <v/>
      </c>
      <c r="J784" s="74" t="str">
        <f>IF(Lançamentos!J782="","",Lançamentos!J782)</f>
        <v/>
      </c>
      <c r="K784" s="74" t="str">
        <f>IF(Lançamentos!K782="","",Lançamentos!K782)</f>
        <v/>
      </c>
      <c r="L784" s="72" t="str">
        <f>IF(Lançamentos!L782="","",Lançamentos!L782)</f>
        <v/>
      </c>
      <c r="M784" s="74" t="str">
        <f>IF(Lançamentos!M782="","",Lançamentos!M782)</f>
        <v/>
      </c>
      <c r="N784" s="72" t="str">
        <f>IF(Lançamentos!N782="","",Lançamentos!N782)</f>
        <v/>
      </c>
      <c r="O784" s="73" t="str">
        <f>IF(Lançamentos!O782="","",Lançamentos!O782)</f>
        <v/>
      </c>
      <c r="P784" s="71" t="str">
        <f>IF(Lançamentos!P782="","",Lançamentos!P782)</f>
        <v/>
      </c>
      <c r="Q784" s="75" t="str">
        <f>IF(Lançamentos!Q782="","",Lançamentos!Q782)</f>
        <v/>
      </c>
      <c r="R784" s="73" t="str">
        <f>IF(Lançamentos!R782="","",Lançamentos!R782)</f>
        <v/>
      </c>
      <c r="S784" s="74" t="str">
        <f>IF(Lançamentos!S782="","",Lançamentos!S782)</f>
        <v/>
      </c>
    </row>
    <row r="785" spans="1:19" ht="24.95" customHeight="1" x14ac:dyDescent="0.25">
      <c r="A785" s="33">
        <v>779</v>
      </c>
      <c r="B785" s="77" t="str">
        <f>IFERROR(E785&amp;"-"&amp;COUNTIF($E$7:E785,E785),"")</f>
        <v>-773</v>
      </c>
      <c r="C785" s="70" t="str">
        <f t="shared" si="12"/>
        <v/>
      </c>
      <c r="D785" s="72" t="str">
        <f>IF(Lançamentos!D783="","",Lançamentos!D783)</f>
        <v/>
      </c>
      <c r="E785" s="73" t="str">
        <f>IF(Lançamentos!E783="","",Lançamentos!E783)</f>
        <v/>
      </c>
      <c r="F785" s="73" t="str">
        <f>IF(Lançamentos!F783="","",Lançamentos!F783)</f>
        <v/>
      </c>
      <c r="G785" s="74" t="str">
        <f>IF(Lançamentos!G783="","",Lançamentos!G783)</f>
        <v/>
      </c>
      <c r="H785" s="74" t="str">
        <f>IF(Lançamentos!H783="","",Lançamentos!H783)</f>
        <v/>
      </c>
      <c r="I785" s="74" t="str">
        <f>IF(Lançamentos!I783="","",Lançamentos!I783)</f>
        <v/>
      </c>
      <c r="J785" s="74" t="str">
        <f>IF(Lançamentos!J783="","",Lançamentos!J783)</f>
        <v/>
      </c>
      <c r="K785" s="74" t="str">
        <f>IF(Lançamentos!K783="","",Lançamentos!K783)</f>
        <v/>
      </c>
      <c r="L785" s="72" t="str">
        <f>IF(Lançamentos!L783="","",Lançamentos!L783)</f>
        <v/>
      </c>
      <c r="M785" s="74" t="str">
        <f>IF(Lançamentos!M783="","",Lançamentos!M783)</f>
        <v/>
      </c>
      <c r="N785" s="72" t="str">
        <f>IF(Lançamentos!N783="","",Lançamentos!N783)</f>
        <v/>
      </c>
      <c r="O785" s="73" t="str">
        <f>IF(Lançamentos!O783="","",Lançamentos!O783)</f>
        <v/>
      </c>
      <c r="P785" s="71" t="str">
        <f>IF(Lançamentos!P783="","",Lançamentos!P783)</f>
        <v/>
      </c>
      <c r="Q785" s="75" t="str">
        <f>IF(Lançamentos!Q783="","",Lançamentos!Q783)</f>
        <v/>
      </c>
      <c r="R785" s="73" t="str">
        <f>IF(Lançamentos!R783="","",Lançamentos!R783)</f>
        <v/>
      </c>
      <c r="S785" s="74" t="str">
        <f>IF(Lançamentos!S783="","",Lançamentos!S783)</f>
        <v/>
      </c>
    </row>
    <row r="786" spans="1:19" ht="24.95" customHeight="1" x14ac:dyDescent="0.25">
      <c r="A786" s="33">
        <v>780</v>
      </c>
      <c r="B786" s="77" t="str">
        <f>IFERROR(E786&amp;"-"&amp;COUNTIF($E$7:E786,E786),"")</f>
        <v>-774</v>
      </c>
      <c r="C786" s="70" t="str">
        <f t="shared" si="12"/>
        <v/>
      </c>
      <c r="D786" s="72" t="str">
        <f>IF(Lançamentos!D784="","",Lançamentos!D784)</f>
        <v/>
      </c>
      <c r="E786" s="73" t="str">
        <f>IF(Lançamentos!E784="","",Lançamentos!E784)</f>
        <v/>
      </c>
      <c r="F786" s="73" t="str">
        <f>IF(Lançamentos!F784="","",Lançamentos!F784)</f>
        <v/>
      </c>
      <c r="G786" s="74" t="str">
        <f>IF(Lançamentos!G784="","",Lançamentos!G784)</f>
        <v/>
      </c>
      <c r="H786" s="74" t="str">
        <f>IF(Lançamentos!H784="","",Lançamentos!H784)</f>
        <v/>
      </c>
      <c r="I786" s="74" t="str">
        <f>IF(Lançamentos!I784="","",Lançamentos!I784)</f>
        <v/>
      </c>
      <c r="J786" s="74" t="str">
        <f>IF(Lançamentos!J784="","",Lançamentos!J784)</f>
        <v/>
      </c>
      <c r="K786" s="74" t="str">
        <f>IF(Lançamentos!K784="","",Lançamentos!K784)</f>
        <v/>
      </c>
      <c r="L786" s="72" t="str">
        <f>IF(Lançamentos!L784="","",Lançamentos!L784)</f>
        <v/>
      </c>
      <c r="M786" s="74" t="str">
        <f>IF(Lançamentos!M784="","",Lançamentos!M784)</f>
        <v/>
      </c>
      <c r="N786" s="72" t="str">
        <f>IF(Lançamentos!N784="","",Lançamentos!N784)</f>
        <v/>
      </c>
      <c r="O786" s="73" t="str">
        <f>IF(Lançamentos!O784="","",Lançamentos!O784)</f>
        <v/>
      </c>
      <c r="P786" s="71" t="str">
        <f>IF(Lançamentos!P784="","",Lançamentos!P784)</f>
        <v/>
      </c>
      <c r="Q786" s="75" t="str">
        <f>IF(Lançamentos!Q784="","",Lançamentos!Q784)</f>
        <v/>
      </c>
      <c r="R786" s="73" t="str">
        <f>IF(Lançamentos!R784="","",Lançamentos!R784)</f>
        <v/>
      </c>
      <c r="S786" s="74" t="str">
        <f>IF(Lançamentos!S784="","",Lançamentos!S784)</f>
        <v/>
      </c>
    </row>
    <row r="787" spans="1:19" ht="24.95" customHeight="1" x14ac:dyDescent="0.25">
      <c r="A787" s="33">
        <v>781</v>
      </c>
      <c r="B787" s="77" t="str">
        <f>IFERROR(E787&amp;"-"&amp;COUNTIF($E$7:E787,E787),"")</f>
        <v>-775</v>
      </c>
      <c r="C787" s="70" t="str">
        <f t="shared" si="12"/>
        <v/>
      </c>
      <c r="D787" s="72" t="str">
        <f>IF(Lançamentos!D785="","",Lançamentos!D785)</f>
        <v/>
      </c>
      <c r="E787" s="73" t="str">
        <f>IF(Lançamentos!E785="","",Lançamentos!E785)</f>
        <v/>
      </c>
      <c r="F787" s="73" t="str">
        <f>IF(Lançamentos!F785="","",Lançamentos!F785)</f>
        <v/>
      </c>
      <c r="G787" s="74" t="str">
        <f>IF(Lançamentos!G785="","",Lançamentos!G785)</f>
        <v/>
      </c>
      <c r="H787" s="74" t="str">
        <f>IF(Lançamentos!H785="","",Lançamentos!H785)</f>
        <v/>
      </c>
      <c r="I787" s="74" t="str">
        <f>IF(Lançamentos!I785="","",Lançamentos!I785)</f>
        <v/>
      </c>
      <c r="J787" s="74" t="str">
        <f>IF(Lançamentos!J785="","",Lançamentos!J785)</f>
        <v/>
      </c>
      <c r="K787" s="74" t="str">
        <f>IF(Lançamentos!K785="","",Lançamentos!K785)</f>
        <v/>
      </c>
      <c r="L787" s="72" t="str">
        <f>IF(Lançamentos!L785="","",Lançamentos!L785)</f>
        <v/>
      </c>
      <c r="M787" s="74" t="str">
        <f>IF(Lançamentos!M785="","",Lançamentos!M785)</f>
        <v/>
      </c>
      <c r="N787" s="72" t="str">
        <f>IF(Lançamentos!N785="","",Lançamentos!N785)</f>
        <v/>
      </c>
      <c r="O787" s="73" t="str">
        <f>IF(Lançamentos!O785="","",Lançamentos!O785)</f>
        <v/>
      </c>
      <c r="P787" s="71" t="str">
        <f>IF(Lançamentos!P785="","",Lançamentos!P785)</f>
        <v/>
      </c>
      <c r="Q787" s="75" t="str">
        <f>IF(Lançamentos!Q785="","",Lançamentos!Q785)</f>
        <v/>
      </c>
      <c r="R787" s="73" t="str">
        <f>IF(Lançamentos!R785="","",Lançamentos!R785)</f>
        <v/>
      </c>
      <c r="S787" s="74" t="str">
        <f>IF(Lançamentos!S785="","",Lançamentos!S785)</f>
        <v/>
      </c>
    </row>
    <row r="788" spans="1:19" ht="24.95" customHeight="1" x14ac:dyDescent="0.25">
      <c r="A788" s="33">
        <v>782</v>
      </c>
      <c r="B788" s="77" t="str">
        <f>IFERROR(E788&amp;"-"&amp;COUNTIF($E$7:E788,E788),"")</f>
        <v>-776</v>
      </c>
      <c r="C788" s="70" t="str">
        <f t="shared" si="12"/>
        <v/>
      </c>
      <c r="D788" s="72" t="str">
        <f>IF(Lançamentos!D786="","",Lançamentos!D786)</f>
        <v/>
      </c>
      <c r="E788" s="73" t="str">
        <f>IF(Lançamentos!E786="","",Lançamentos!E786)</f>
        <v/>
      </c>
      <c r="F788" s="73" t="str">
        <f>IF(Lançamentos!F786="","",Lançamentos!F786)</f>
        <v/>
      </c>
      <c r="G788" s="74" t="str">
        <f>IF(Lançamentos!G786="","",Lançamentos!G786)</f>
        <v/>
      </c>
      <c r="H788" s="74" t="str">
        <f>IF(Lançamentos!H786="","",Lançamentos!H786)</f>
        <v/>
      </c>
      <c r="I788" s="74" t="str">
        <f>IF(Lançamentos!I786="","",Lançamentos!I786)</f>
        <v/>
      </c>
      <c r="J788" s="74" t="str">
        <f>IF(Lançamentos!J786="","",Lançamentos!J786)</f>
        <v/>
      </c>
      <c r="K788" s="74" t="str">
        <f>IF(Lançamentos!K786="","",Lançamentos!K786)</f>
        <v/>
      </c>
      <c r="L788" s="72" t="str">
        <f>IF(Lançamentos!L786="","",Lançamentos!L786)</f>
        <v/>
      </c>
      <c r="M788" s="74" t="str">
        <f>IF(Lançamentos!M786="","",Lançamentos!M786)</f>
        <v/>
      </c>
      <c r="N788" s="72" t="str">
        <f>IF(Lançamentos!N786="","",Lançamentos!N786)</f>
        <v/>
      </c>
      <c r="O788" s="73" t="str">
        <f>IF(Lançamentos!O786="","",Lançamentos!O786)</f>
        <v/>
      </c>
      <c r="P788" s="71" t="str">
        <f>IF(Lançamentos!P786="","",Lançamentos!P786)</f>
        <v/>
      </c>
      <c r="Q788" s="75" t="str">
        <f>IF(Lançamentos!Q786="","",Lançamentos!Q786)</f>
        <v/>
      </c>
      <c r="R788" s="73" t="str">
        <f>IF(Lançamentos!R786="","",Lançamentos!R786)</f>
        <v/>
      </c>
      <c r="S788" s="74" t="str">
        <f>IF(Lançamentos!S786="","",Lançamentos!S786)</f>
        <v/>
      </c>
    </row>
    <row r="789" spans="1:19" ht="24.95" customHeight="1" x14ac:dyDescent="0.25">
      <c r="A789" s="33">
        <v>783</v>
      </c>
      <c r="B789" s="77" t="str">
        <f>IFERROR(E789&amp;"-"&amp;COUNTIF($E$7:E789,E789),"")</f>
        <v>-777</v>
      </c>
      <c r="C789" s="70" t="str">
        <f t="shared" si="12"/>
        <v/>
      </c>
      <c r="D789" s="72" t="str">
        <f>IF(Lançamentos!D787="","",Lançamentos!D787)</f>
        <v/>
      </c>
      <c r="E789" s="73" t="str">
        <f>IF(Lançamentos!E787="","",Lançamentos!E787)</f>
        <v/>
      </c>
      <c r="F789" s="73" t="str">
        <f>IF(Lançamentos!F787="","",Lançamentos!F787)</f>
        <v/>
      </c>
      <c r="G789" s="74" t="str">
        <f>IF(Lançamentos!G787="","",Lançamentos!G787)</f>
        <v/>
      </c>
      <c r="H789" s="74" t="str">
        <f>IF(Lançamentos!H787="","",Lançamentos!H787)</f>
        <v/>
      </c>
      <c r="I789" s="74" t="str">
        <f>IF(Lançamentos!I787="","",Lançamentos!I787)</f>
        <v/>
      </c>
      <c r="J789" s="74" t="str">
        <f>IF(Lançamentos!J787="","",Lançamentos!J787)</f>
        <v/>
      </c>
      <c r="K789" s="74" t="str">
        <f>IF(Lançamentos!K787="","",Lançamentos!K787)</f>
        <v/>
      </c>
      <c r="L789" s="72" t="str">
        <f>IF(Lançamentos!L787="","",Lançamentos!L787)</f>
        <v/>
      </c>
      <c r="M789" s="74" t="str">
        <f>IF(Lançamentos!M787="","",Lançamentos!M787)</f>
        <v/>
      </c>
      <c r="N789" s="72" t="str">
        <f>IF(Lançamentos!N787="","",Lançamentos!N787)</f>
        <v/>
      </c>
      <c r="O789" s="73" t="str">
        <f>IF(Lançamentos!O787="","",Lançamentos!O787)</f>
        <v/>
      </c>
      <c r="P789" s="71" t="str">
        <f>IF(Lançamentos!P787="","",Lançamentos!P787)</f>
        <v/>
      </c>
      <c r="Q789" s="75" t="str">
        <f>IF(Lançamentos!Q787="","",Lançamentos!Q787)</f>
        <v/>
      </c>
      <c r="R789" s="73" t="str">
        <f>IF(Lançamentos!R787="","",Lançamentos!R787)</f>
        <v/>
      </c>
      <c r="S789" s="74" t="str">
        <f>IF(Lançamentos!S787="","",Lançamentos!S787)</f>
        <v/>
      </c>
    </row>
    <row r="790" spans="1:19" ht="24.95" customHeight="1" x14ac:dyDescent="0.25">
      <c r="A790" s="33">
        <v>784</v>
      </c>
      <c r="B790" s="77" t="str">
        <f>IFERROR(E790&amp;"-"&amp;COUNTIF($E$7:E790,E790),"")</f>
        <v>-778</v>
      </c>
      <c r="C790" s="70" t="str">
        <f t="shared" si="12"/>
        <v/>
      </c>
      <c r="D790" s="72" t="str">
        <f>IF(Lançamentos!D788="","",Lançamentos!D788)</f>
        <v/>
      </c>
      <c r="E790" s="73" t="str">
        <f>IF(Lançamentos!E788="","",Lançamentos!E788)</f>
        <v/>
      </c>
      <c r="F790" s="73" t="str">
        <f>IF(Lançamentos!F788="","",Lançamentos!F788)</f>
        <v/>
      </c>
      <c r="G790" s="74" t="str">
        <f>IF(Lançamentos!G788="","",Lançamentos!G788)</f>
        <v/>
      </c>
      <c r="H790" s="74" t="str">
        <f>IF(Lançamentos!H788="","",Lançamentos!H788)</f>
        <v/>
      </c>
      <c r="I790" s="74" t="str">
        <f>IF(Lançamentos!I788="","",Lançamentos!I788)</f>
        <v/>
      </c>
      <c r="J790" s="74" t="str">
        <f>IF(Lançamentos!J788="","",Lançamentos!J788)</f>
        <v/>
      </c>
      <c r="K790" s="74" t="str">
        <f>IF(Lançamentos!K788="","",Lançamentos!K788)</f>
        <v/>
      </c>
      <c r="L790" s="72" t="str">
        <f>IF(Lançamentos!L788="","",Lançamentos!L788)</f>
        <v/>
      </c>
      <c r="M790" s="74" t="str">
        <f>IF(Lançamentos!M788="","",Lançamentos!M788)</f>
        <v/>
      </c>
      <c r="N790" s="72" t="str">
        <f>IF(Lançamentos!N788="","",Lançamentos!N788)</f>
        <v/>
      </c>
      <c r="O790" s="73" t="str">
        <f>IF(Lançamentos!O788="","",Lançamentos!O788)</f>
        <v/>
      </c>
      <c r="P790" s="71" t="str">
        <f>IF(Lançamentos!P788="","",Lançamentos!P788)</f>
        <v/>
      </c>
      <c r="Q790" s="75" t="str">
        <f>IF(Lançamentos!Q788="","",Lançamentos!Q788)</f>
        <v/>
      </c>
      <c r="R790" s="73" t="str">
        <f>IF(Lançamentos!R788="","",Lançamentos!R788)</f>
        <v/>
      </c>
      <c r="S790" s="74" t="str">
        <f>IF(Lançamentos!S788="","",Lançamentos!S788)</f>
        <v/>
      </c>
    </row>
    <row r="791" spans="1:19" ht="24.95" customHeight="1" x14ac:dyDescent="0.25">
      <c r="A791" s="33">
        <v>785</v>
      </c>
      <c r="B791" s="77" t="str">
        <f>IFERROR(E791&amp;"-"&amp;COUNTIF($E$7:E791,E791),"")</f>
        <v>-779</v>
      </c>
      <c r="C791" s="70" t="str">
        <f t="shared" si="12"/>
        <v/>
      </c>
      <c r="D791" s="72" t="str">
        <f>IF(Lançamentos!D789="","",Lançamentos!D789)</f>
        <v/>
      </c>
      <c r="E791" s="73" t="str">
        <f>IF(Lançamentos!E789="","",Lançamentos!E789)</f>
        <v/>
      </c>
      <c r="F791" s="73" t="str">
        <f>IF(Lançamentos!F789="","",Lançamentos!F789)</f>
        <v/>
      </c>
      <c r="G791" s="74" t="str">
        <f>IF(Lançamentos!G789="","",Lançamentos!G789)</f>
        <v/>
      </c>
      <c r="H791" s="74" t="str">
        <f>IF(Lançamentos!H789="","",Lançamentos!H789)</f>
        <v/>
      </c>
      <c r="I791" s="74" t="str">
        <f>IF(Lançamentos!I789="","",Lançamentos!I789)</f>
        <v/>
      </c>
      <c r="J791" s="74" t="str">
        <f>IF(Lançamentos!J789="","",Lançamentos!J789)</f>
        <v/>
      </c>
      <c r="K791" s="74" t="str">
        <f>IF(Lançamentos!K789="","",Lançamentos!K789)</f>
        <v/>
      </c>
      <c r="L791" s="72" t="str">
        <f>IF(Lançamentos!L789="","",Lançamentos!L789)</f>
        <v/>
      </c>
      <c r="M791" s="74" t="str">
        <f>IF(Lançamentos!M789="","",Lançamentos!M789)</f>
        <v/>
      </c>
      <c r="N791" s="72" t="str">
        <f>IF(Lançamentos!N789="","",Lançamentos!N789)</f>
        <v/>
      </c>
      <c r="O791" s="73" t="str">
        <f>IF(Lançamentos!O789="","",Lançamentos!O789)</f>
        <v/>
      </c>
      <c r="P791" s="71" t="str">
        <f>IF(Lançamentos!P789="","",Lançamentos!P789)</f>
        <v/>
      </c>
      <c r="Q791" s="75" t="str">
        <f>IF(Lançamentos!Q789="","",Lançamentos!Q789)</f>
        <v/>
      </c>
      <c r="R791" s="73" t="str">
        <f>IF(Lançamentos!R789="","",Lançamentos!R789)</f>
        <v/>
      </c>
      <c r="S791" s="74" t="str">
        <f>IF(Lançamentos!S789="","",Lançamentos!S789)</f>
        <v/>
      </c>
    </row>
    <row r="792" spans="1:19" ht="24.95" customHeight="1" x14ac:dyDescent="0.25">
      <c r="A792" s="33">
        <v>786</v>
      </c>
      <c r="B792" s="77" t="str">
        <f>IFERROR(E792&amp;"-"&amp;COUNTIF($E$7:E792,E792),"")</f>
        <v>-780</v>
      </c>
      <c r="C792" s="70" t="str">
        <f t="shared" si="12"/>
        <v/>
      </c>
      <c r="D792" s="72" t="str">
        <f>IF(Lançamentos!D790="","",Lançamentos!D790)</f>
        <v/>
      </c>
      <c r="E792" s="73" t="str">
        <f>IF(Lançamentos!E790="","",Lançamentos!E790)</f>
        <v/>
      </c>
      <c r="F792" s="73" t="str">
        <f>IF(Lançamentos!F790="","",Lançamentos!F790)</f>
        <v/>
      </c>
      <c r="G792" s="74" t="str">
        <f>IF(Lançamentos!G790="","",Lançamentos!G790)</f>
        <v/>
      </c>
      <c r="H792" s="74" t="str">
        <f>IF(Lançamentos!H790="","",Lançamentos!H790)</f>
        <v/>
      </c>
      <c r="I792" s="74" t="str">
        <f>IF(Lançamentos!I790="","",Lançamentos!I790)</f>
        <v/>
      </c>
      <c r="J792" s="74" t="str">
        <f>IF(Lançamentos!J790="","",Lançamentos!J790)</f>
        <v/>
      </c>
      <c r="K792" s="74" t="str">
        <f>IF(Lançamentos!K790="","",Lançamentos!K790)</f>
        <v/>
      </c>
      <c r="L792" s="72" t="str">
        <f>IF(Lançamentos!L790="","",Lançamentos!L790)</f>
        <v/>
      </c>
      <c r="M792" s="74" t="str">
        <f>IF(Lançamentos!M790="","",Lançamentos!M790)</f>
        <v/>
      </c>
      <c r="N792" s="72" t="str">
        <f>IF(Lançamentos!N790="","",Lançamentos!N790)</f>
        <v/>
      </c>
      <c r="O792" s="73" t="str">
        <f>IF(Lançamentos!O790="","",Lançamentos!O790)</f>
        <v/>
      </c>
      <c r="P792" s="71" t="str">
        <f>IF(Lançamentos!P790="","",Lançamentos!P790)</f>
        <v/>
      </c>
      <c r="Q792" s="75" t="str">
        <f>IF(Lançamentos!Q790="","",Lançamentos!Q790)</f>
        <v/>
      </c>
      <c r="R792" s="73" t="str">
        <f>IF(Lançamentos!R790="","",Lançamentos!R790)</f>
        <v/>
      </c>
      <c r="S792" s="74" t="str">
        <f>IF(Lançamentos!S790="","",Lançamentos!S790)</f>
        <v/>
      </c>
    </row>
    <row r="793" spans="1:19" ht="24.95" customHeight="1" x14ac:dyDescent="0.25">
      <c r="A793" s="33">
        <v>787</v>
      </c>
      <c r="B793" s="77" t="str">
        <f>IFERROR(E793&amp;"-"&amp;COUNTIF($E$7:E793,E793),"")</f>
        <v>-781</v>
      </c>
      <c r="C793" s="70" t="str">
        <f t="shared" si="12"/>
        <v/>
      </c>
      <c r="D793" s="72" t="str">
        <f>IF(Lançamentos!D791="","",Lançamentos!D791)</f>
        <v/>
      </c>
      <c r="E793" s="73" t="str">
        <f>IF(Lançamentos!E791="","",Lançamentos!E791)</f>
        <v/>
      </c>
      <c r="F793" s="73" t="str">
        <f>IF(Lançamentos!F791="","",Lançamentos!F791)</f>
        <v/>
      </c>
      <c r="G793" s="74" t="str">
        <f>IF(Lançamentos!G791="","",Lançamentos!G791)</f>
        <v/>
      </c>
      <c r="H793" s="74" t="str">
        <f>IF(Lançamentos!H791="","",Lançamentos!H791)</f>
        <v/>
      </c>
      <c r="I793" s="74" t="str">
        <f>IF(Lançamentos!I791="","",Lançamentos!I791)</f>
        <v/>
      </c>
      <c r="J793" s="74" t="str">
        <f>IF(Lançamentos!J791="","",Lançamentos!J791)</f>
        <v/>
      </c>
      <c r="K793" s="74" t="str">
        <f>IF(Lançamentos!K791="","",Lançamentos!K791)</f>
        <v/>
      </c>
      <c r="L793" s="72" t="str">
        <f>IF(Lançamentos!L791="","",Lançamentos!L791)</f>
        <v/>
      </c>
      <c r="M793" s="74" t="str">
        <f>IF(Lançamentos!M791="","",Lançamentos!M791)</f>
        <v/>
      </c>
      <c r="N793" s="72" t="str">
        <f>IF(Lançamentos!N791="","",Lançamentos!N791)</f>
        <v/>
      </c>
      <c r="O793" s="73" t="str">
        <f>IF(Lançamentos!O791="","",Lançamentos!O791)</f>
        <v/>
      </c>
      <c r="P793" s="71" t="str">
        <f>IF(Lançamentos!P791="","",Lançamentos!P791)</f>
        <v/>
      </c>
      <c r="Q793" s="75" t="str">
        <f>IF(Lançamentos!Q791="","",Lançamentos!Q791)</f>
        <v/>
      </c>
      <c r="R793" s="73" t="str">
        <f>IF(Lançamentos!R791="","",Lançamentos!R791)</f>
        <v/>
      </c>
      <c r="S793" s="74" t="str">
        <f>IF(Lançamentos!S791="","",Lançamentos!S791)</f>
        <v/>
      </c>
    </row>
    <row r="794" spans="1:19" ht="24.95" customHeight="1" x14ac:dyDescent="0.25">
      <c r="A794" s="33">
        <v>788</v>
      </c>
      <c r="B794" s="77" t="str">
        <f>IFERROR(E794&amp;"-"&amp;COUNTIF($E$7:E794,E794),"")</f>
        <v>-782</v>
      </c>
      <c r="C794" s="70" t="str">
        <f t="shared" si="12"/>
        <v/>
      </c>
      <c r="D794" s="72" t="str">
        <f>IF(Lançamentos!D792="","",Lançamentos!D792)</f>
        <v/>
      </c>
      <c r="E794" s="73" t="str">
        <f>IF(Lançamentos!E792="","",Lançamentos!E792)</f>
        <v/>
      </c>
      <c r="F794" s="73" t="str">
        <f>IF(Lançamentos!F792="","",Lançamentos!F792)</f>
        <v/>
      </c>
      <c r="G794" s="74" t="str">
        <f>IF(Lançamentos!G792="","",Lançamentos!G792)</f>
        <v/>
      </c>
      <c r="H794" s="74" t="str">
        <f>IF(Lançamentos!H792="","",Lançamentos!H792)</f>
        <v/>
      </c>
      <c r="I794" s="74" t="str">
        <f>IF(Lançamentos!I792="","",Lançamentos!I792)</f>
        <v/>
      </c>
      <c r="J794" s="74" t="str">
        <f>IF(Lançamentos!J792="","",Lançamentos!J792)</f>
        <v/>
      </c>
      <c r="K794" s="74" t="str">
        <f>IF(Lançamentos!K792="","",Lançamentos!K792)</f>
        <v/>
      </c>
      <c r="L794" s="72" t="str">
        <f>IF(Lançamentos!L792="","",Lançamentos!L792)</f>
        <v/>
      </c>
      <c r="M794" s="74" t="str">
        <f>IF(Lançamentos!M792="","",Lançamentos!M792)</f>
        <v/>
      </c>
      <c r="N794" s="72" t="str">
        <f>IF(Lançamentos!N792="","",Lançamentos!N792)</f>
        <v/>
      </c>
      <c r="O794" s="73" t="str">
        <f>IF(Lançamentos!O792="","",Lançamentos!O792)</f>
        <v/>
      </c>
      <c r="P794" s="71" t="str">
        <f>IF(Lançamentos!P792="","",Lançamentos!P792)</f>
        <v/>
      </c>
      <c r="Q794" s="75" t="str">
        <f>IF(Lançamentos!Q792="","",Lançamentos!Q792)</f>
        <v/>
      </c>
      <c r="R794" s="73" t="str">
        <f>IF(Lançamentos!R792="","",Lançamentos!R792)</f>
        <v/>
      </c>
      <c r="S794" s="74" t="str">
        <f>IF(Lançamentos!S792="","",Lançamentos!S792)</f>
        <v/>
      </c>
    </row>
    <row r="795" spans="1:19" ht="24.95" customHeight="1" x14ac:dyDescent="0.25">
      <c r="A795" s="33">
        <v>789</v>
      </c>
      <c r="B795" s="77" t="str">
        <f>IFERROR(E795&amp;"-"&amp;COUNTIF($E$7:E795,E795),"")</f>
        <v>-783</v>
      </c>
      <c r="C795" s="70" t="str">
        <f t="shared" si="12"/>
        <v/>
      </c>
      <c r="D795" s="72" t="str">
        <f>IF(Lançamentos!D793="","",Lançamentos!D793)</f>
        <v/>
      </c>
      <c r="E795" s="73" t="str">
        <f>IF(Lançamentos!E793="","",Lançamentos!E793)</f>
        <v/>
      </c>
      <c r="F795" s="73" t="str">
        <f>IF(Lançamentos!F793="","",Lançamentos!F793)</f>
        <v/>
      </c>
      <c r="G795" s="74" t="str">
        <f>IF(Lançamentos!G793="","",Lançamentos!G793)</f>
        <v/>
      </c>
      <c r="H795" s="74" t="str">
        <f>IF(Lançamentos!H793="","",Lançamentos!H793)</f>
        <v/>
      </c>
      <c r="I795" s="74" t="str">
        <f>IF(Lançamentos!I793="","",Lançamentos!I793)</f>
        <v/>
      </c>
      <c r="J795" s="74" t="str">
        <f>IF(Lançamentos!J793="","",Lançamentos!J793)</f>
        <v/>
      </c>
      <c r="K795" s="74" t="str">
        <f>IF(Lançamentos!K793="","",Lançamentos!K793)</f>
        <v/>
      </c>
      <c r="L795" s="72" t="str">
        <f>IF(Lançamentos!L793="","",Lançamentos!L793)</f>
        <v/>
      </c>
      <c r="M795" s="74" t="str">
        <f>IF(Lançamentos!M793="","",Lançamentos!M793)</f>
        <v/>
      </c>
      <c r="N795" s="72" t="str">
        <f>IF(Lançamentos!N793="","",Lançamentos!N793)</f>
        <v/>
      </c>
      <c r="O795" s="73" t="str">
        <f>IF(Lançamentos!O793="","",Lançamentos!O793)</f>
        <v/>
      </c>
      <c r="P795" s="71" t="str">
        <f>IF(Lançamentos!P793="","",Lançamentos!P793)</f>
        <v/>
      </c>
      <c r="Q795" s="75" t="str">
        <f>IF(Lançamentos!Q793="","",Lançamentos!Q793)</f>
        <v/>
      </c>
      <c r="R795" s="73" t="str">
        <f>IF(Lançamentos!R793="","",Lançamentos!R793)</f>
        <v/>
      </c>
      <c r="S795" s="74" t="str">
        <f>IF(Lançamentos!S793="","",Lançamentos!S793)</f>
        <v/>
      </c>
    </row>
    <row r="796" spans="1:19" ht="24.95" customHeight="1" x14ac:dyDescent="0.25">
      <c r="A796" s="33">
        <v>790</v>
      </c>
      <c r="B796" s="77" t="str">
        <f>IFERROR(E796&amp;"-"&amp;COUNTIF($E$7:E796,E796),"")</f>
        <v>-784</v>
      </c>
      <c r="C796" s="70" t="str">
        <f t="shared" si="12"/>
        <v/>
      </c>
      <c r="D796" s="72" t="str">
        <f>IF(Lançamentos!D794="","",Lançamentos!D794)</f>
        <v/>
      </c>
      <c r="E796" s="73" t="str">
        <f>IF(Lançamentos!E794="","",Lançamentos!E794)</f>
        <v/>
      </c>
      <c r="F796" s="73" t="str">
        <f>IF(Lançamentos!F794="","",Lançamentos!F794)</f>
        <v/>
      </c>
      <c r="G796" s="74" t="str">
        <f>IF(Lançamentos!G794="","",Lançamentos!G794)</f>
        <v/>
      </c>
      <c r="H796" s="74" t="str">
        <f>IF(Lançamentos!H794="","",Lançamentos!H794)</f>
        <v/>
      </c>
      <c r="I796" s="74" t="str">
        <f>IF(Lançamentos!I794="","",Lançamentos!I794)</f>
        <v/>
      </c>
      <c r="J796" s="74" t="str">
        <f>IF(Lançamentos!J794="","",Lançamentos!J794)</f>
        <v/>
      </c>
      <c r="K796" s="74" t="str">
        <f>IF(Lançamentos!K794="","",Lançamentos!K794)</f>
        <v/>
      </c>
      <c r="L796" s="72" t="str">
        <f>IF(Lançamentos!L794="","",Lançamentos!L794)</f>
        <v/>
      </c>
      <c r="M796" s="74" t="str">
        <f>IF(Lançamentos!M794="","",Lançamentos!M794)</f>
        <v/>
      </c>
      <c r="N796" s="72" t="str">
        <f>IF(Lançamentos!N794="","",Lançamentos!N794)</f>
        <v/>
      </c>
      <c r="O796" s="73" t="str">
        <f>IF(Lançamentos!O794="","",Lançamentos!O794)</f>
        <v/>
      </c>
      <c r="P796" s="71" t="str">
        <f>IF(Lançamentos!P794="","",Lançamentos!P794)</f>
        <v/>
      </c>
      <c r="Q796" s="75" t="str">
        <f>IF(Lançamentos!Q794="","",Lançamentos!Q794)</f>
        <v/>
      </c>
      <c r="R796" s="73" t="str">
        <f>IF(Lançamentos!R794="","",Lançamentos!R794)</f>
        <v/>
      </c>
      <c r="S796" s="74" t="str">
        <f>IF(Lançamentos!S794="","",Lançamentos!S794)</f>
        <v/>
      </c>
    </row>
    <row r="797" spans="1:19" ht="24.95" customHeight="1" x14ac:dyDescent="0.25">
      <c r="A797" s="33">
        <v>791</v>
      </c>
      <c r="B797" s="77" t="str">
        <f>IFERROR(E797&amp;"-"&amp;COUNTIF($E$7:E797,E797),"")</f>
        <v>-785</v>
      </c>
      <c r="C797" s="70" t="str">
        <f t="shared" si="12"/>
        <v/>
      </c>
      <c r="D797" s="72" t="str">
        <f>IF(Lançamentos!D795="","",Lançamentos!D795)</f>
        <v/>
      </c>
      <c r="E797" s="73" t="str">
        <f>IF(Lançamentos!E795="","",Lançamentos!E795)</f>
        <v/>
      </c>
      <c r="F797" s="73" t="str">
        <f>IF(Lançamentos!F795="","",Lançamentos!F795)</f>
        <v/>
      </c>
      <c r="G797" s="74" t="str">
        <f>IF(Lançamentos!G795="","",Lançamentos!G795)</f>
        <v/>
      </c>
      <c r="H797" s="74" t="str">
        <f>IF(Lançamentos!H795="","",Lançamentos!H795)</f>
        <v/>
      </c>
      <c r="I797" s="74" t="str">
        <f>IF(Lançamentos!I795="","",Lançamentos!I795)</f>
        <v/>
      </c>
      <c r="J797" s="74" t="str">
        <f>IF(Lançamentos!J795="","",Lançamentos!J795)</f>
        <v/>
      </c>
      <c r="K797" s="74" t="str">
        <f>IF(Lançamentos!K795="","",Lançamentos!K795)</f>
        <v/>
      </c>
      <c r="L797" s="72" t="str">
        <f>IF(Lançamentos!L795="","",Lançamentos!L795)</f>
        <v/>
      </c>
      <c r="M797" s="74" t="str">
        <f>IF(Lançamentos!M795="","",Lançamentos!M795)</f>
        <v/>
      </c>
      <c r="N797" s="72" t="str">
        <f>IF(Lançamentos!N795="","",Lançamentos!N795)</f>
        <v/>
      </c>
      <c r="O797" s="73" t="str">
        <f>IF(Lançamentos!O795="","",Lançamentos!O795)</f>
        <v/>
      </c>
      <c r="P797" s="71" t="str">
        <f>IF(Lançamentos!P795="","",Lançamentos!P795)</f>
        <v/>
      </c>
      <c r="Q797" s="75" t="str">
        <f>IF(Lançamentos!Q795="","",Lançamentos!Q795)</f>
        <v/>
      </c>
      <c r="R797" s="73" t="str">
        <f>IF(Lançamentos!R795="","",Lançamentos!R795)</f>
        <v/>
      </c>
      <c r="S797" s="74" t="str">
        <f>IF(Lançamentos!S795="","",Lançamentos!S795)</f>
        <v/>
      </c>
    </row>
    <row r="798" spans="1:19" ht="24.95" customHeight="1" x14ac:dyDescent="0.25">
      <c r="A798" s="33">
        <v>792</v>
      </c>
      <c r="B798" s="77" t="str">
        <f>IFERROR(E798&amp;"-"&amp;COUNTIF($E$7:E798,E798),"")</f>
        <v>-786</v>
      </c>
      <c r="C798" s="70" t="str">
        <f t="shared" si="12"/>
        <v/>
      </c>
      <c r="D798" s="72" t="str">
        <f>IF(Lançamentos!D796="","",Lançamentos!D796)</f>
        <v/>
      </c>
      <c r="E798" s="73" t="str">
        <f>IF(Lançamentos!E796="","",Lançamentos!E796)</f>
        <v/>
      </c>
      <c r="F798" s="73" t="str">
        <f>IF(Lançamentos!F796="","",Lançamentos!F796)</f>
        <v/>
      </c>
      <c r="G798" s="74" t="str">
        <f>IF(Lançamentos!G796="","",Lançamentos!G796)</f>
        <v/>
      </c>
      <c r="H798" s="74" t="str">
        <f>IF(Lançamentos!H796="","",Lançamentos!H796)</f>
        <v/>
      </c>
      <c r="I798" s="74" t="str">
        <f>IF(Lançamentos!I796="","",Lançamentos!I796)</f>
        <v/>
      </c>
      <c r="J798" s="74" t="str">
        <f>IF(Lançamentos!J796="","",Lançamentos!J796)</f>
        <v/>
      </c>
      <c r="K798" s="74" t="str">
        <f>IF(Lançamentos!K796="","",Lançamentos!K796)</f>
        <v/>
      </c>
      <c r="L798" s="72" t="str">
        <f>IF(Lançamentos!L796="","",Lançamentos!L796)</f>
        <v/>
      </c>
      <c r="M798" s="74" t="str">
        <f>IF(Lançamentos!M796="","",Lançamentos!M796)</f>
        <v/>
      </c>
      <c r="N798" s="72" t="str">
        <f>IF(Lançamentos!N796="","",Lançamentos!N796)</f>
        <v/>
      </c>
      <c r="O798" s="73" t="str">
        <f>IF(Lançamentos!O796="","",Lançamentos!O796)</f>
        <v/>
      </c>
      <c r="P798" s="71" t="str">
        <f>IF(Lançamentos!P796="","",Lançamentos!P796)</f>
        <v/>
      </c>
      <c r="Q798" s="75" t="str">
        <f>IF(Lançamentos!Q796="","",Lançamentos!Q796)</f>
        <v/>
      </c>
      <c r="R798" s="73" t="str">
        <f>IF(Lançamentos!R796="","",Lançamentos!R796)</f>
        <v/>
      </c>
      <c r="S798" s="74" t="str">
        <f>IF(Lançamentos!S796="","",Lançamentos!S796)</f>
        <v/>
      </c>
    </row>
    <row r="799" spans="1:19" ht="24.95" customHeight="1" x14ac:dyDescent="0.25">
      <c r="A799" s="33">
        <v>793</v>
      </c>
      <c r="B799" s="77" t="str">
        <f>IFERROR(E799&amp;"-"&amp;COUNTIF($E$7:E799,E799),"")</f>
        <v>-787</v>
      </c>
      <c r="C799" s="70" t="str">
        <f t="shared" si="12"/>
        <v/>
      </c>
      <c r="D799" s="72" t="str">
        <f>IF(Lançamentos!D797="","",Lançamentos!D797)</f>
        <v/>
      </c>
      <c r="E799" s="73" t="str">
        <f>IF(Lançamentos!E797="","",Lançamentos!E797)</f>
        <v/>
      </c>
      <c r="F799" s="73" t="str">
        <f>IF(Lançamentos!F797="","",Lançamentos!F797)</f>
        <v/>
      </c>
      <c r="G799" s="74" t="str">
        <f>IF(Lançamentos!G797="","",Lançamentos!G797)</f>
        <v/>
      </c>
      <c r="H799" s="74" t="str">
        <f>IF(Lançamentos!H797="","",Lançamentos!H797)</f>
        <v/>
      </c>
      <c r="I799" s="74" t="str">
        <f>IF(Lançamentos!I797="","",Lançamentos!I797)</f>
        <v/>
      </c>
      <c r="J799" s="74" t="str">
        <f>IF(Lançamentos!J797="","",Lançamentos!J797)</f>
        <v/>
      </c>
      <c r="K799" s="74" t="str">
        <f>IF(Lançamentos!K797="","",Lançamentos!K797)</f>
        <v/>
      </c>
      <c r="L799" s="72" t="str">
        <f>IF(Lançamentos!L797="","",Lançamentos!L797)</f>
        <v/>
      </c>
      <c r="M799" s="74" t="str">
        <f>IF(Lançamentos!M797="","",Lançamentos!M797)</f>
        <v/>
      </c>
      <c r="N799" s="72" t="str">
        <f>IF(Lançamentos!N797="","",Lançamentos!N797)</f>
        <v/>
      </c>
      <c r="O799" s="73" t="str">
        <f>IF(Lançamentos!O797="","",Lançamentos!O797)</f>
        <v/>
      </c>
      <c r="P799" s="71" t="str">
        <f>IF(Lançamentos!P797="","",Lançamentos!P797)</f>
        <v/>
      </c>
      <c r="Q799" s="75" t="str">
        <f>IF(Lançamentos!Q797="","",Lançamentos!Q797)</f>
        <v/>
      </c>
      <c r="R799" s="73" t="str">
        <f>IF(Lançamentos!R797="","",Lançamentos!R797)</f>
        <v/>
      </c>
      <c r="S799" s="74" t="str">
        <f>IF(Lançamentos!S797="","",Lançamentos!S797)</f>
        <v/>
      </c>
    </row>
    <row r="800" spans="1:19" ht="24.95" customHeight="1" x14ac:dyDescent="0.25">
      <c r="A800" s="33">
        <v>794</v>
      </c>
      <c r="B800" s="77" t="str">
        <f>IFERROR(E800&amp;"-"&amp;COUNTIF($E$7:E800,E800),"")</f>
        <v>-788</v>
      </c>
      <c r="C800" s="70" t="str">
        <f t="shared" si="12"/>
        <v/>
      </c>
      <c r="D800" s="72" t="str">
        <f>IF(Lançamentos!D798="","",Lançamentos!D798)</f>
        <v/>
      </c>
      <c r="E800" s="73" t="str">
        <f>IF(Lançamentos!E798="","",Lançamentos!E798)</f>
        <v/>
      </c>
      <c r="F800" s="73" t="str">
        <f>IF(Lançamentos!F798="","",Lançamentos!F798)</f>
        <v/>
      </c>
      <c r="G800" s="74" t="str">
        <f>IF(Lançamentos!G798="","",Lançamentos!G798)</f>
        <v/>
      </c>
      <c r="H800" s="74" t="str">
        <f>IF(Lançamentos!H798="","",Lançamentos!H798)</f>
        <v/>
      </c>
      <c r="I800" s="74" t="str">
        <f>IF(Lançamentos!I798="","",Lançamentos!I798)</f>
        <v/>
      </c>
      <c r="J800" s="74" t="str">
        <f>IF(Lançamentos!J798="","",Lançamentos!J798)</f>
        <v/>
      </c>
      <c r="K800" s="74" t="str">
        <f>IF(Lançamentos!K798="","",Lançamentos!K798)</f>
        <v/>
      </c>
      <c r="L800" s="72" t="str">
        <f>IF(Lançamentos!L798="","",Lançamentos!L798)</f>
        <v/>
      </c>
      <c r="M800" s="74" t="str">
        <f>IF(Lançamentos!M798="","",Lançamentos!M798)</f>
        <v/>
      </c>
      <c r="N800" s="72" t="str">
        <f>IF(Lançamentos!N798="","",Lançamentos!N798)</f>
        <v/>
      </c>
      <c r="O800" s="73" t="str">
        <f>IF(Lançamentos!O798="","",Lançamentos!O798)</f>
        <v/>
      </c>
      <c r="P800" s="71" t="str">
        <f>IF(Lançamentos!P798="","",Lançamentos!P798)</f>
        <v/>
      </c>
      <c r="Q800" s="75" t="str">
        <f>IF(Lançamentos!Q798="","",Lançamentos!Q798)</f>
        <v/>
      </c>
      <c r="R800" s="73" t="str">
        <f>IF(Lançamentos!R798="","",Lançamentos!R798)</f>
        <v/>
      </c>
      <c r="S800" s="74" t="str">
        <f>IF(Lançamentos!S798="","",Lançamentos!S798)</f>
        <v/>
      </c>
    </row>
    <row r="801" spans="1:19" ht="24.95" customHeight="1" x14ac:dyDescent="0.25">
      <c r="A801" s="33">
        <v>795</v>
      </c>
      <c r="B801" s="77" t="str">
        <f>IFERROR(E801&amp;"-"&amp;COUNTIF($E$7:E801,E801),"")</f>
        <v>-789</v>
      </c>
      <c r="C801" s="70" t="str">
        <f t="shared" si="12"/>
        <v/>
      </c>
      <c r="D801" s="72" t="str">
        <f>IF(Lançamentos!D799="","",Lançamentos!D799)</f>
        <v/>
      </c>
      <c r="E801" s="73" t="str">
        <f>IF(Lançamentos!E799="","",Lançamentos!E799)</f>
        <v/>
      </c>
      <c r="F801" s="73" t="str">
        <f>IF(Lançamentos!F799="","",Lançamentos!F799)</f>
        <v/>
      </c>
      <c r="G801" s="74" t="str">
        <f>IF(Lançamentos!G799="","",Lançamentos!G799)</f>
        <v/>
      </c>
      <c r="H801" s="74" t="str">
        <f>IF(Lançamentos!H799="","",Lançamentos!H799)</f>
        <v/>
      </c>
      <c r="I801" s="74" t="str">
        <f>IF(Lançamentos!I799="","",Lançamentos!I799)</f>
        <v/>
      </c>
      <c r="J801" s="74" t="str">
        <f>IF(Lançamentos!J799="","",Lançamentos!J799)</f>
        <v/>
      </c>
      <c r="K801" s="74" t="str">
        <f>IF(Lançamentos!K799="","",Lançamentos!K799)</f>
        <v/>
      </c>
      <c r="L801" s="72" t="str">
        <f>IF(Lançamentos!L799="","",Lançamentos!L799)</f>
        <v/>
      </c>
      <c r="M801" s="74" t="str">
        <f>IF(Lançamentos!M799="","",Lançamentos!M799)</f>
        <v/>
      </c>
      <c r="N801" s="72" t="str">
        <f>IF(Lançamentos!N799="","",Lançamentos!N799)</f>
        <v/>
      </c>
      <c r="O801" s="73" t="str">
        <f>IF(Lançamentos!O799="","",Lançamentos!O799)</f>
        <v/>
      </c>
      <c r="P801" s="71" t="str">
        <f>IF(Lançamentos!P799="","",Lançamentos!P799)</f>
        <v/>
      </c>
      <c r="Q801" s="75" t="str">
        <f>IF(Lançamentos!Q799="","",Lançamentos!Q799)</f>
        <v/>
      </c>
      <c r="R801" s="73" t="str">
        <f>IF(Lançamentos!R799="","",Lançamentos!R799)</f>
        <v/>
      </c>
      <c r="S801" s="74" t="str">
        <f>IF(Lançamentos!S799="","",Lançamentos!S799)</f>
        <v/>
      </c>
    </row>
    <row r="802" spans="1:19" ht="24.95" customHeight="1" x14ac:dyDescent="0.25">
      <c r="A802" s="33">
        <v>796</v>
      </c>
      <c r="B802" s="77" t="str">
        <f>IFERROR(E802&amp;"-"&amp;COUNTIF($E$7:E802,E802),"")</f>
        <v>-790</v>
      </c>
      <c r="C802" s="70" t="str">
        <f t="shared" si="12"/>
        <v/>
      </c>
      <c r="D802" s="72" t="str">
        <f>IF(Lançamentos!D800="","",Lançamentos!D800)</f>
        <v/>
      </c>
      <c r="E802" s="73" t="str">
        <f>IF(Lançamentos!E800="","",Lançamentos!E800)</f>
        <v/>
      </c>
      <c r="F802" s="73" t="str">
        <f>IF(Lançamentos!F800="","",Lançamentos!F800)</f>
        <v/>
      </c>
      <c r="G802" s="74" t="str">
        <f>IF(Lançamentos!G800="","",Lançamentos!G800)</f>
        <v/>
      </c>
      <c r="H802" s="74" t="str">
        <f>IF(Lançamentos!H800="","",Lançamentos!H800)</f>
        <v/>
      </c>
      <c r="I802" s="74" t="str">
        <f>IF(Lançamentos!I800="","",Lançamentos!I800)</f>
        <v/>
      </c>
      <c r="J802" s="74" t="str">
        <f>IF(Lançamentos!J800="","",Lançamentos!J800)</f>
        <v/>
      </c>
      <c r="K802" s="74" t="str">
        <f>IF(Lançamentos!K800="","",Lançamentos!K800)</f>
        <v/>
      </c>
      <c r="L802" s="72" t="str">
        <f>IF(Lançamentos!L800="","",Lançamentos!L800)</f>
        <v/>
      </c>
      <c r="M802" s="74" t="str">
        <f>IF(Lançamentos!M800="","",Lançamentos!M800)</f>
        <v/>
      </c>
      <c r="N802" s="72" t="str">
        <f>IF(Lançamentos!N800="","",Lançamentos!N800)</f>
        <v/>
      </c>
      <c r="O802" s="73" t="str">
        <f>IF(Lançamentos!O800="","",Lançamentos!O800)</f>
        <v/>
      </c>
      <c r="P802" s="71" t="str">
        <f>IF(Lançamentos!P800="","",Lançamentos!P800)</f>
        <v/>
      </c>
      <c r="Q802" s="75" t="str">
        <f>IF(Lançamentos!Q800="","",Lançamentos!Q800)</f>
        <v/>
      </c>
      <c r="R802" s="73" t="str">
        <f>IF(Lançamentos!R800="","",Lançamentos!R800)</f>
        <v/>
      </c>
      <c r="S802" s="74" t="str">
        <f>IF(Lançamentos!S800="","",Lançamentos!S800)</f>
        <v/>
      </c>
    </row>
    <row r="803" spans="1:19" ht="24.95" customHeight="1" x14ac:dyDescent="0.25">
      <c r="A803" s="33">
        <v>797</v>
      </c>
      <c r="B803" s="77" t="str">
        <f>IFERROR(E803&amp;"-"&amp;COUNTIF($E$7:E803,E803),"")</f>
        <v>-791</v>
      </c>
      <c r="C803" s="70" t="str">
        <f t="shared" si="12"/>
        <v/>
      </c>
      <c r="D803" s="72" t="str">
        <f>IF(Lançamentos!D801="","",Lançamentos!D801)</f>
        <v/>
      </c>
      <c r="E803" s="73" t="str">
        <f>IF(Lançamentos!E801="","",Lançamentos!E801)</f>
        <v/>
      </c>
      <c r="F803" s="73" t="str">
        <f>IF(Lançamentos!F801="","",Lançamentos!F801)</f>
        <v/>
      </c>
      <c r="G803" s="74" t="str">
        <f>IF(Lançamentos!G801="","",Lançamentos!G801)</f>
        <v/>
      </c>
      <c r="H803" s="74" t="str">
        <f>IF(Lançamentos!H801="","",Lançamentos!H801)</f>
        <v/>
      </c>
      <c r="I803" s="74" t="str">
        <f>IF(Lançamentos!I801="","",Lançamentos!I801)</f>
        <v/>
      </c>
      <c r="J803" s="74" t="str">
        <f>IF(Lançamentos!J801="","",Lançamentos!J801)</f>
        <v/>
      </c>
      <c r="K803" s="74" t="str">
        <f>IF(Lançamentos!K801="","",Lançamentos!K801)</f>
        <v/>
      </c>
      <c r="L803" s="72" t="str">
        <f>IF(Lançamentos!L801="","",Lançamentos!L801)</f>
        <v/>
      </c>
      <c r="M803" s="74" t="str">
        <f>IF(Lançamentos!M801="","",Lançamentos!M801)</f>
        <v/>
      </c>
      <c r="N803" s="72" t="str">
        <f>IF(Lançamentos!N801="","",Lançamentos!N801)</f>
        <v/>
      </c>
      <c r="O803" s="73" t="str">
        <f>IF(Lançamentos!O801="","",Lançamentos!O801)</f>
        <v/>
      </c>
      <c r="P803" s="71" t="str">
        <f>IF(Lançamentos!P801="","",Lançamentos!P801)</f>
        <v/>
      </c>
      <c r="Q803" s="75" t="str">
        <f>IF(Lançamentos!Q801="","",Lançamentos!Q801)</f>
        <v/>
      </c>
      <c r="R803" s="73" t="str">
        <f>IF(Lançamentos!R801="","",Lançamentos!R801)</f>
        <v/>
      </c>
      <c r="S803" s="74" t="str">
        <f>IF(Lançamentos!S801="","",Lançamentos!S801)</f>
        <v/>
      </c>
    </row>
    <row r="804" spans="1:19" ht="24.95" customHeight="1" x14ac:dyDescent="0.25">
      <c r="A804" s="33">
        <v>798</v>
      </c>
      <c r="B804" s="77" t="str">
        <f>IFERROR(E804&amp;"-"&amp;COUNTIF($E$7:E804,E804),"")</f>
        <v>-792</v>
      </c>
      <c r="C804" s="70" t="str">
        <f t="shared" si="12"/>
        <v/>
      </c>
      <c r="D804" s="72" t="str">
        <f>IF(Lançamentos!D802="","",Lançamentos!D802)</f>
        <v/>
      </c>
      <c r="E804" s="73" t="str">
        <f>IF(Lançamentos!E802="","",Lançamentos!E802)</f>
        <v/>
      </c>
      <c r="F804" s="73" t="str">
        <f>IF(Lançamentos!F802="","",Lançamentos!F802)</f>
        <v/>
      </c>
      <c r="G804" s="74" t="str">
        <f>IF(Lançamentos!G802="","",Lançamentos!G802)</f>
        <v/>
      </c>
      <c r="H804" s="74" t="str">
        <f>IF(Lançamentos!H802="","",Lançamentos!H802)</f>
        <v/>
      </c>
      <c r="I804" s="74" t="str">
        <f>IF(Lançamentos!I802="","",Lançamentos!I802)</f>
        <v/>
      </c>
      <c r="J804" s="74" t="str">
        <f>IF(Lançamentos!J802="","",Lançamentos!J802)</f>
        <v/>
      </c>
      <c r="K804" s="74" t="str">
        <f>IF(Lançamentos!K802="","",Lançamentos!K802)</f>
        <v/>
      </c>
      <c r="L804" s="72" t="str">
        <f>IF(Lançamentos!L802="","",Lançamentos!L802)</f>
        <v/>
      </c>
      <c r="M804" s="74" t="str">
        <f>IF(Lançamentos!M802="","",Lançamentos!M802)</f>
        <v/>
      </c>
      <c r="N804" s="72" t="str">
        <f>IF(Lançamentos!N802="","",Lançamentos!N802)</f>
        <v/>
      </c>
      <c r="O804" s="73" t="str">
        <f>IF(Lançamentos!O802="","",Lançamentos!O802)</f>
        <v/>
      </c>
      <c r="P804" s="71" t="str">
        <f>IF(Lançamentos!P802="","",Lançamentos!P802)</f>
        <v/>
      </c>
      <c r="Q804" s="75" t="str">
        <f>IF(Lançamentos!Q802="","",Lançamentos!Q802)</f>
        <v/>
      </c>
      <c r="R804" s="73" t="str">
        <f>IF(Lançamentos!R802="","",Lançamentos!R802)</f>
        <v/>
      </c>
      <c r="S804" s="74" t="str">
        <f>IF(Lançamentos!S802="","",Lançamentos!S802)</f>
        <v/>
      </c>
    </row>
    <row r="805" spans="1:19" ht="24.95" customHeight="1" x14ac:dyDescent="0.25">
      <c r="A805" s="33">
        <v>799</v>
      </c>
      <c r="B805" s="77" t="str">
        <f>IFERROR(E805&amp;"-"&amp;COUNTIF($E$7:E805,E805),"")</f>
        <v>-793</v>
      </c>
      <c r="C805" s="70" t="str">
        <f t="shared" si="12"/>
        <v/>
      </c>
      <c r="D805" s="72" t="str">
        <f>IF(Lançamentos!D803="","",Lançamentos!D803)</f>
        <v/>
      </c>
      <c r="E805" s="73" t="str">
        <f>IF(Lançamentos!E803="","",Lançamentos!E803)</f>
        <v/>
      </c>
      <c r="F805" s="73" t="str">
        <f>IF(Lançamentos!F803="","",Lançamentos!F803)</f>
        <v/>
      </c>
      <c r="G805" s="74" t="str">
        <f>IF(Lançamentos!G803="","",Lançamentos!G803)</f>
        <v/>
      </c>
      <c r="H805" s="74" t="str">
        <f>IF(Lançamentos!H803="","",Lançamentos!H803)</f>
        <v/>
      </c>
      <c r="I805" s="74" t="str">
        <f>IF(Lançamentos!I803="","",Lançamentos!I803)</f>
        <v/>
      </c>
      <c r="J805" s="74" t="str">
        <f>IF(Lançamentos!J803="","",Lançamentos!J803)</f>
        <v/>
      </c>
      <c r="K805" s="74" t="str">
        <f>IF(Lançamentos!K803="","",Lançamentos!K803)</f>
        <v/>
      </c>
      <c r="L805" s="72" t="str">
        <f>IF(Lançamentos!L803="","",Lançamentos!L803)</f>
        <v/>
      </c>
      <c r="M805" s="74" t="str">
        <f>IF(Lançamentos!M803="","",Lançamentos!M803)</f>
        <v/>
      </c>
      <c r="N805" s="72" t="str">
        <f>IF(Lançamentos!N803="","",Lançamentos!N803)</f>
        <v/>
      </c>
      <c r="O805" s="73" t="str">
        <f>IF(Lançamentos!O803="","",Lançamentos!O803)</f>
        <v/>
      </c>
      <c r="P805" s="71" t="str">
        <f>IF(Lançamentos!P803="","",Lançamentos!P803)</f>
        <v/>
      </c>
      <c r="Q805" s="75" t="str">
        <f>IF(Lançamentos!Q803="","",Lançamentos!Q803)</f>
        <v/>
      </c>
      <c r="R805" s="73" t="str">
        <f>IF(Lançamentos!R803="","",Lançamentos!R803)</f>
        <v/>
      </c>
      <c r="S805" s="74" t="str">
        <f>IF(Lançamentos!S803="","",Lançamentos!S803)</f>
        <v/>
      </c>
    </row>
    <row r="806" spans="1:19" ht="24.95" customHeight="1" x14ac:dyDescent="0.25">
      <c r="A806" s="33">
        <v>800</v>
      </c>
      <c r="B806" s="77" t="str">
        <f>IFERROR(E806&amp;"-"&amp;COUNTIF($E$7:E806,E806),"")</f>
        <v>-794</v>
      </c>
      <c r="C806" s="70" t="str">
        <f t="shared" si="12"/>
        <v/>
      </c>
      <c r="D806" s="72" t="str">
        <f>IF(Lançamentos!D804="","",Lançamentos!D804)</f>
        <v/>
      </c>
      <c r="E806" s="73" t="str">
        <f>IF(Lançamentos!E804="","",Lançamentos!E804)</f>
        <v/>
      </c>
      <c r="F806" s="73" t="str">
        <f>IF(Lançamentos!F804="","",Lançamentos!F804)</f>
        <v/>
      </c>
      <c r="G806" s="74" t="str">
        <f>IF(Lançamentos!G804="","",Lançamentos!G804)</f>
        <v/>
      </c>
      <c r="H806" s="74" t="str">
        <f>IF(Lançamentos!H804="","",Lançamentos!H804)</f>
        <v/>
      </c>
      <c r="I806" s="74" t="str">
        <f>IF(Lançamentos!I804="","",Lançamentos!I804)</f>
        <v/>
      </c>
      <c r="J806" s="74" t="str">
        <f>IF(Lançamentos!J804="","",Lançamentos!J804)</f>
        <v/>
      </c>
      <c r="K806" s="74" t="str">
        <f>IF(Lançamentos!K804="","",Lançamentos!K804)</f>
        <v/>
      </c>
      <c r="L806" s="72" t="str">
        <f>IF(Lançamentos!L804="","",Lançamentos!L804)</f>
        <v/>
      </c>
      <c r="M806" s="74" t="str">
        <f>IF(Lançamentos!M804="","",Lançamentos!M804)</f>
        <v/>
      </c>
      <c r="N806" s="72" t="str">
        <f>IF(Lançamentos!N804="","",Lançamentos!N804)</f>
        <v/>
      </c>
      <c r="O806" s="73" t="str">
        <f>IF(Lançamentos!O804="","",Lançamentos!O804)</f>
        <v/>
      </c>
      <c r="P806" s="71" t="str">
        <f>IF(Lançamentos!P804="","",Lançamentos!P804)</f>
        <v/>
      </c>
      <c r="Q806" s="75" t="str">
        <f>IF(Lançamentos!Q804="","",Lançamentos!Q804)</f>
        <v/>
      </c>
      <c r="R806" s="73" t="str">
        <f>IF(Lançamentos!R804="","",Lançamentos!R804)</f>
        <v/>
      </c>
      <c r="S806" s="74" t="str">
        <f>IF(Lançamentos!S804="","",Lançamentos!S804)</f>
        <v/>
      </c>
    </row>
    <row r="807" spans="1:19" ht="24.95" customHeight="1" x14ac:dyDescent="0.25">
      <c r="A807" s="33">
        <v>801</v>
      </c>
      <c r="B807" s="77" t="str">
        <f>IFERROR(E807&amp;"-"&amp;COUNTIF($E$7:E807,E807),"")</f>
        <v>-795</v>
      </c>
      <c r="C807" s="70" t="str">
        <f t="shared" si="12"/>
        <v/>
      </c>
      <c r="D807" s="72" t="str">
        <f>IF(Lançamentos!D805="","",Lançamentos!D805)</f>
        <v/>
      </c>
      <c r="E807" s="73" t="str">
        <f>IF(Lançamentos!E805="","",Lançamentos!E805)</f>
        <v/>
      </c>
      <c r="F807" s="73" t="str">
        <f>IF(Lançamentos!F805="","",Lançamentos!F805)</f>
        <v/>
      </c>
      <c r="G807" s="74" t="str">
        <f>IF(Lançamentos!G805="","",Lançamentos!G805)</f>
        <v/>
      </c>
      <c r="H807" s="74" t="str">
        <f>IF(Lançamentos!H805="","",Lançamentos!H805)</f>
        <v/>
      </c>
      <c r="I807" s="74" t="str">
        <f>IF(Lançamentos!I805="","",Lançamentos!I805)</f>
        <v/>
      </c>
      <c r="J807" s="74" t="str">
        <f>IF(Lançamentos!J805="","",Lançamentos!J805)</f>
        <v/>
      </c>
      <c r="K807" s="74" t="str">
        <f>IF(Lançamentos!K805="","",Lançamentos!K805)</f>
        <v/>
      </c>
      <c r="L807" s="72" t="str">
        <f>IF(Lançamentos!L805="","",Lançamentos!L805)</f>
        <v/>
      </c>
      <c r="M807" s="74" t="str">
        <f>IF(Lançamentos!M805="","",Lançamentos!M805)</f>
        <v/>
      </c>
      <c r="N807" s="72" t="str">
        <f>IF(Lançamentos!N805="","",Lançamentos!N805)</f>
        <v/>
      </c>
      <c r="O807" s="73" t="str">
        <f>IF(Lançamentos!O805="","",Lançamentos!O805)</f>
        <v/>
      </c>
      <c r="P807" s="71" t="str">
        <f>IF(Lançamentos!P805="","",Lançamentos!P805)</f>
        <v/>
      </c>
      <c r="Q807" s="75" t="str">
        <f>IF(Lançamentos!Q805="","",Lançamentos!Q805)</f>
        <v/>
      </c>
      <c r="R807" s="73" t="str">
        <f>IF(Lançamentos!R805="","",Lançamentos!R805)</f>
        <v/>
      </c>
      <c r="S807" s="74" t="str">
        <f>IF(Lançamentos!S805="","",Lançamentos!S805)</f>
        <v/>
      </c>
    </row>
    <row r="808" spans="1:19" ht="24.95" customHeight="1" x14ac:dyDescent="0.25">
      <c r="A808" s="33">
        <v>802</v>
      </c>
      <c r="B808" s="77" t="str">
        <f>IFERROR(E808&amp;"-"&amp;COUNTIF($E$7:E808,E808),"")</f>
        <v>-796</v>
      </c>
      <c r="C808" s="70" t="str">
        <f t="shared" si="12"/>
        <v/>
      </c>
      <c r="D808" s="72" t="str">
        <f>IF(Lançamentos!D806="","",Lançamentos!D806)</f>
        <v/>
      </c>
      <c r="E808" s="73" t="str">
        <f>IF(Lançamentos!E806="","",Lançamentos!E806)</f>
        <v/>
      </c>
      <c r="F808" s="73" t="str">
        <f>IF(Lançamentos!F806="","",Lançamentos!F806)</f>
        <v/>
      </c>
      <c r="G808" s="74" t="str">
        <f>IF(Lançamentos!G806="","",Lançamentos!G806)</f>
        <v/>
      </c>
      <c r="H808" s="74" t="str">
        <f>IF(Lançamentos!H806="","",Lançamentos!H806)</f>
        <v/>
      </c>
      <c r="I808" s="74" t="str">
        <f>IF(Lançamentos!I806="","",Lançamentos!I806)</f>
        <v/>
      </c>
      <c r="J808" s="74" t="str">
        <f>IF(Lançamentos!J806="","",Lançamentos!J806)</f>
        <v/>
      </c>
      <c r="K808" s="74" t="str">
        <f>IF(Lançamentos!K806="","",Lançamentos!K806)</f>
        <v/>
      </c>
      <c r="L808" s="72" t="str">
        <f>IF(Lançamentos!L806="","",Lançamentos!L806)</f>
        <v/>
      </c>
      <c r="M808" s="74" t="str">
        <f>IF(Lançamentos!M806="","",Lançamentos!M806)</f>
        <v/>
      </c>
      <c r="N808" s="72" t="str">
        <f>IF(Lançamentos!N806="","",Lançamentos!N806)</f>
        <v/>
      </c>
      <c r="O808" s="73" t="str">
        <f>IF(Lançamentos!O806="","",Lançamentos!O806)</f>
        <v/>
      </c>
      <c r="P808" s="71" t="str">
        <f>IF(Lançamentos!P806="","",Lançamentos!P806)</f>
        <v/>
      </c>
      <c r="Q808" s="75" t="str">
        <f>IF(Lançamentos!Q806="","",Lançamentos!Q806)</f>
        <v/>
      </c>
      <c r="R808" s="73" t="str">
        <f>IF(Lançamentos!R806="","",Lançamentos!R806)</f>
        <v/>
      </c>
      <c r="S808" s="74" t="str">
        <f>IF(Lançamentos!S806="","",Lançamentos!S806)</f>
        <v/>
      </c>
    </row>
    <row r="809" spans="1:19" ht="24.95" customHeight="1" x14ac:dyDescent="0.25">
      <c r="A809" s="33">
        <v>803</v>
      </c>
      <c r="B809" s="77" t="str">
        <f>IFERROR(E809&amp;"-"&amp;COUNTIF($E$7:E809,E809),"")</f>
        <v>-797</v>
      </c>
      <c r="C809" s="70" t="str">
        <f t="shared" si="12"/>
        <v/>
      </c>
      <c r="D809" s="72" t="str">
        <f>IF(Lançamentos!D807="","",Lançamentos!D807)</f>
        <v/>
      </c>
      <c r="E809" s="73" t="str">
        <f>IF(Lançamentos!E807="","",Lançamentos!E807)</f>
        <v/>
      </c>
      <c r="F809" s="73" t="str">
        <f>IF(Lançamentos!F807="","",Lançamentos!F807)</f>
        <v/>
      </c>
      <c r="G809" s="74" t="str">
        <f>IF(Lançamentos!G807="","",Lançamentos!G807)</f>
        <v/>
      </c>
      <c r="H809" s="74" t="str">
        <f>IF(Lançamentos!H807="","",Lançamentos!H807)</f>
        <v/>
      </c>
      <c r="I809" s="74" t="str">
        <f>IF(Lançamentos!I807="","",Lançamentos!I807)</f>
        <v/>
      </c>
      <c r="J809" s="74" t="str">
        <f>IF(Lançamentos!J807="","",Lançamentos!J807)</f>
        <v/>
      </c>
      <c r="K809" s="74" t="str">
        <f>IF(Lançamentos!K807="","",Lançamentos!K807)</f>
        <v/>
      </c>
      <c r="L809" s="72" t="str">
        <f>IF(Lançamentos!L807="","",Lançamentos!L807)</f>
        <v/>
      </c>
      <c r="M809" s="74" t="str">
        <f>IF(Lançamentos!M807="","",Lançamentos!M807)</f>
        <v/>
      </c>
      <c r="N809" s="72" t="str">
        <f>IF(Lançamentos!N807="","",Lançamentos!N807)</f>
        <v/>
      </c>
      <c r="O809" s="73" t="str">
        <f>IF(Lançamentos!O807="","",Lançamentos!O807)</f>
        <v/>
      </c>
      <c r="P809" s="71" t="str">
        <f>IF(Lançamentos!P807="","",Lançamentos!P807)</f>
        <v/>
      </c>
      <c r="Q809" s="75" t="str">
        <f>IF(Lançamentos!Q807="","",Lançamentos!Q807)</f>
        <v/>
      </c>
      <c r="R809" s="73" t="str">
        <f>IF(Lançamentos!R807="","",Lançamentos!R807)</f>
        <v/>
      </c>
      <c r="S809" s="74" t="str">
        <f>IF(Lançamentos!S807="","",Lançamentos!S807)</f>
        <v/>
      </c>
    </row>
    <row r="810" spans="1:19" ht="24.95" customHeight="1" x14ac:dyDescent="0.25">
      <c r="A810" s="33">
        <v>804</v>
      </c>
      <c r="B810" s="77" t="str">
        <f>IFERROR(E810&amp;"-"&amp;COUNTIF($E$7:E810,E810),"")</f>
        <v>-798</v>
      </c>
      <c r="C810" s="70" t="str">
        <f t="shared" si="12"/>
        <v/>
      </c>
      <c r="D810" s="72" t="str">
        <f>IF(Lançamentos!D808="","",Lançamentos!D808)</f>
        <v/>
      </c>
      <c r="E810" s="73" t="str">
        <f>IF(Lançamentos!E808="","",Lançamentos!E808)</f>
        <v/>
      </c>
      <c r="F810" s="73" t="str">
        <f>IF(Lançamentos!F808="","",Lançamentos!F808)</f>
        <v/>
      </c>
      <c r="G810" s="74" t="str">
        <f>IF(Lançamentos!G808="","",Lançamentos!G808)</f>
        <v/>
      </c>
      <c r="H810" s="74" t="str">
        <f>IF(Lançamentos!H808="","",Lançamentos!H808)</f>
        <v/>
      </c>
      <c r="I810" s="74" t="str">
        <f>IF(Lançamentos!I808="","",Lançamentos!I808)</f>
        <v/>
      </c>
      <c r="J810" s="74" t="str">
        <f>IF(Lançamentos!J808="","",Lançamentos!J808)</f>
        <v/>
      </c>
      <c r="K810" s="74" t="str">
        <f>IF(Lançamentos!K808="","",Lançamentos!K808)</f>
        <v/>
      </c>
      <c r="L810" s="72" t="str">
        <f>IF(Lançamentos!L808="","",Lançamentos!L808)</f>
        <v/>
      </c>
      <c r="M810" s="74" t="str">
        <f>IF(Lançamentos!M808="","",Lançamentos!M808)</f>
        <v/>
      </c>
      <c r="N810" s="72" t="str">
        <f>IF(Lançamentos!N808="","",Lançamentos!N808)</f>
        <v/>
      </c>
      <c r="O810" s="73" t="str">
        <f>IF(Lançamentos!O808="","",Lançamentos!O808)</f>
        <v/>
      </c>
      <c r="P810" s="71" t="str">
        <f>IF(Lançamentos!P808="","",Lançamentos!P808)</f>
        <v/>
      </c>
      <c r="Q810" s="75" t="str">
        <f>IF(Lançamentos!Q808="","",Lançamentos!Q808)</f>
        <v/>
      </c>
      <c r="R810" s="73" t="str">
        <f>IF(Lançamentos!R808="","",Lançamentos!R808)</f>
        <v/>
      </c>
      <c r="S810" s="74" t="str">
        <f>IF(Lançamentos!S808="","",Lançamentos!S808)</f>
        <v/>
      </c>
    </row>
    <row r="811" spans="1:19" ht="24.95" customHeight="1" x14ac:dyDescent="0.25">
      <c r="A811" s="33">
        <v>805</v>
      </c>
      <c r="B811" s="77" t="str">
        <f>IFERROR(E811&amp;"-"&amp;COUNTIF($E$7:E811,E811),"")</f>
        <v>-799</v>
      </c>
      <c r="C811" s="70" t="str">
        <f t="shared" si="12"/>
        <v/>
      </c>
      <c r="D811" s="72" t="str">
        <f>IF(Lançamentos!D809="","",Lançamentos!D809)</f>
        <v/>
      </c>
      <c r="E811" s="73" t="str">
        <f>IF(Lançamentos!E809="","",Lançamentos!E809)</f>
        <v/>
      </c>
      <c r="F811" s="73" t="str">
        <f>IF(Lançamentos!F809="","",Lançamentos!F809)</f>
        <v/>
      </c>
      <c r="G811" s="74" t="str">
        <f>IF(Lançamentos!G809="","",Lançamentos!G809)</f>
        <v/>
      </c>
      <c r="H811" s="74" t="str">
        <f>IF(Lançamentos!H809="","",Lançamentos!H809)</f>
        <v/>
      </c>
      <c r="I811" s="74" t="str">
        <f>IF(Lançamentos!I809="","",Lançamentos!I809)</f>
        <v/>
      </c>
      <c r="J811" s="74" t="str">
        <f>IF(Lançamentos!J809="","",Lançamentos!J809)</f>
        <v/>
      </c>
      <c r="K811" s="74" t="str">
        <f>IF(Lançamentos!K809="","",Lançamentos!K809)</f>
        <v/>
      </c>
      <c r="L811" s="72" t="str">
        <f>IF(Lançamentos!L809="","",Lançamentos!L809)</f>
        <v/>
      </c>
      <c r="M811" s="74" t="str">
        <f>IF(Lançamentos!M809="","",Lançamentos!M809)</f>
        <v/>
      </c>
      <c r="N811" s="72" t="str">
        <f>IF(Lançamentos!N809="","",Lançamentos!N809)</f>
        <v/>
      </c>
      <c r="O811" s="73" t="str">
        <f>IF(Lançamentos!O809="","",Lançamentos!O809)</f>
        <v/>
      </c>
      <c r="P811" s="71" t="str">
        <f>IF(Lançamentos!P809="","",Lançamentos!P809)</f>
        <v/>
      </c>
      <c r="Q811" s="75" t="str">
        <f>IF(Lançamentos!Q809="","",Lançamentos!Q809)</f>
        <v/>
      </c>
      <c r="R811" s="73" t="str">
        <f>IF(Lançamentos!R809="","",Lançamentos!R809)</f>
        <v/>
      </c>
      <c r="S811" s="74" t="str">
        <f>IF(Lançamentos!S809="","",Lançamentos!S809)</f>
        <v/>
      </c>
    </row>
    <row r="812" spans="1:19" ht="24.95" customHeight="1" x14ac:dyDescent="0.25">
      <c r="A812" s="33">
        <v>806</v>
      </c>
      <c r="B812" s="77" t="str">
        <f>IFERROR(E812&amp;"-"&amp;COUNTIF($E$7:E812,E812),"")</f>
        <v>-800</v>
      </c>
      <c r="C812" s="70" t="str">
        <f t="shared" si="12"/>
        <v/>
      </c>
      <c r="D812" s="72" t="str">
        <f>IF(Lançamentos!D810="","",Lançamentos!D810)</f>
        <v/>
      </c>
      <c r="E812" s="73" t="str">
        <f>IF(Lançamentos!E810="","",Lançamentos!E810)</f>
        <v/>
      </c>
      <c r="F812" s="73" t="str">
        <f>IF(Lançamentos!F810="","",Lançamentos!F810)</f>
        <v/>
      </c>
      <c r="G812" s="74" t="str">
        <f>IF(Lançamentos!G810="","",Lançamentos!G810)</f>
        <v/>
      </c>
      <c r="H812" s="74" t="str">
        <f>IF(Lançamentos!H810="","",Lançamentos!H810)</f>
        <v/>
      </c>
      <c r="I812" s="74" t="str">
        <f>IF(Lançamentos!I810="","",Lançamentos!I810)</f>
        <v/>
      </c>
      <c r="J812" s="74" t="str">
        <f>IF(Lançamentos!J810="","",Lançamentos!J810)</f>
        <v/>
      </c>
      <c r="K812" s="74" t="str">
        <f>IF(Lançamentos!K810="","",Lançamentos!K810)</f>
        <v/>
      </c>
      <c r="L812" s="72" t="str">
        <f>IF(Lançamentos!L810="","",Lançamentos!L810)</f>
        <v/>
      </c>
      <c r="M812" s="74" t="str">
        <f>IF(Lançamentos!M810="","",Lançamentos!M810)</f>
        <v/>
      </c>
      <c r="N812" s="72" t="str">
        <f>IF(Lançamentos!N810="","",Lançamentos!N810)</f>
        <v/>
      </c>
      <c r="O812" s="73" t="str">
        <f>IF(Lançamentos!O810="","",Lançamentos!O810)</f>
        <v/>
      </c>
      <c r="P812" s="71" t="str">
        <f>IF(Lançamentos!P810="","",Lançamentos!P810)</f>
        <v/>
      </c>
      <c r="Q812" s="75" t="str">
        <f>IF(Lançamentos!Q810="","",Lançamentos!Q810)</f>
        <v/>
      </c>
      <c r="R812" s="73" t="str">
        <f>IF(Lançamentos!R810="","",Lançamentos!R810)</f>
        <v/>
      </c>
      <c r="S812" s="74" t="str">
        <f>IF(Lançamentos!S810="","",Lançamentos!S810)</f>
        <v/>
      </c>
    </row>
    <row r="813" spans="1:19" ht="24.95" customHeight="1" x14ac:dyDescent="0.25">
      <c r="A813" s="33">
        <v>807</v>
      </c>
      <c r="B813" s="77" t="str">
        <f>IFERROR(E813&amp;"-"&amp;COUNTIF($E$7:E813,E813),"")</f>
        <v>-801</v>
      </c>
      <c r="C813" s="70" t="str">
        <f t="shared" si="12"/>
        <v/>
      </c>
      <c r="D813" s="72" t="str">
        <f>IF(Lançamentos!D811="","",Lançamentos!D811)</f>
        <v/>
      </c>
      <c r="E813" s="73" t="str">
        <f>IF(Lançamentos!E811="","",Lançamentos!E811)</f>
        <v/>
      </c>
      <c r="F813" s="73" t="str">
        <f>IF(Lançamentos!F811="","",Lançamentos!F811)</f>
        <v/>
      </c>
      <c r="G813" s="74" t="str">
        <f>IF(Lançamentos!G811="","",Lançamentos!G811)</f>
        <v/>
      </c>
      <c r="H813" s="74" t="str">
        <f>IF(Lançamentos!H811="","",Lançamentos!H811)</f>
        <v/>
      </c>
      <c r="I813" s="74" t="str">
        <f>IF(Lançamentos!I811="","",Lançamentos!I811)</f>
        <v/>
      </c>
      <c r="J813" s="74" t="str">
        <f>IF(Lançamentos!J811="","",Lançamentos!J811)</f>
        <v/>
      </c>
      <c r="K813" s="74" t="str">
        <f>IF(Lançamentos!K811="","",Lançamentos!K811)</f>
        <v/>
      </c>
      <c r="L813" s="72" t="str">
        <f>IF(Lançamentos!L811="","",Lançamentos!L811)</f>
        <v/>
      </c>
      <c r="M813" s="74" t="str">
        <f>IF(Lançamentos!M811="","",Lançamentos!M811)</f>
        <v/>
      </c>
      <c r="N813" s="72" t="str">
        <f>IF(Lançamentos!N811="","",Lançamentos!N811)</f>
        <v/>
      </c>
      <c r="O813" s="73" t="str">
        <f>IF(Lançamentos!O811="","",Lançamentos!O811)</f>
        <v/>
      </c>
      <c r="P813" s="71" t="str">
        <f>IF(Lançamentos!P811="","",Lançamentos!P811)</f>
        <v/>
      </c>
      <c r="Q813" s="75" t="str">
        <f>IF(Lançamentos!Q811="","",Lançamentos!Q811)</f>
        <v/>
      </c>
      <c r="R813" s="73" t="str">
        <f>IF(Lançamentos!R811="","",Lançamentos!R811)</f>
        <v/>
      </c>
      <c r="S813" s="74" t="str">
        <f>IF(Lançamentos!S811="","",Lançamentos!S811)</f>
        <v/>
      </c>
    </row>
    <row r="814" spans="1:19" ht="24.95" customHeight="1" x14ac:dyDescent="0.25">
      <c r="A814" s="33">
        <v>808</v>
      </c>
      <c r="B814" s="77" t="str">
        <f>IFERROR(E814&amp;"-"&amp;COUNTIF($E$7:E814,E814),"")</f>
        <v>-802</v>
      </c>
      <c r="C814" s="70" t="str">
        <f t="shared" si="12"/>
        <v/>
      </c>
      <c r="D814" s="72" t="str">
        <f>IF(Lançamentos!D812="","",Lançamentos!D812)</f>
        <v/>
      </c>
      <c r="E814" s="73" t="str">
        <f>IF(Lançamentos!E812="","",Lançamentos!E812)</f>
        <v/>
      </c>
      <c r="F814" s="73" t="str">
        <f>IF(Lançamentos!F812="","",Lançamentos!F812)</f>
        <v/>
      </c>
      <c r="G814" s="74" t="str">
        <f>IF(Lançamentos!G812="","",Lançamentos!G812)</f>
        <v/>
      </c>
      <c r="H814" s="74" t="str">
        <f>IF(Lançamentos!H812="","",Lançamentos!H812)</f>
        <v/>
      </c>
      <c r="I814" s="74" t="str">
        <f>IF(Lançamentos!I812="","",Lançamentos!I812)</f>
        <v/>
      </c>
      <c r="J814" s="74" t="str">
        <f>IF(Lançamentos!J812="","",Lançamentos!J812)</f>
        <v/>
      </c>
      <c r="K814" s="74" t="str">
        <f>IF(Lançamentos!K812="","",Lançamentos!K812)</f>
        <v/>
      </c>
      <c r="L814" s="72" t="str">
        <f>IF(Lançamentos!L812="","",Lançamentos!L812)</f>
        <v/>
      </c>
      <c r="M814" s="74" t="str">
        <f>IF(Lançamentos!M812="","",Lançamentos!M812)</f>
        <v/>
      </c>
      <c r="N814" s="72" t="str">
        <f>IF(Lançamentos!N812="","",Lançamentos!N812)</f>
        <v/>
      </c>
      <c r="O814" s="73" t="str">
        <f>IF(Lançamentos!O812="","",Lançamentos!O812)</f>
        <v/>
      </c>
      <c r="P814" s="71" t="str">
        <f>IF(Lançamentos!P812="","",Lançamentos!P812)</f>
        <v/>
      </c>
      <c r="Q814" s="75" t="str">
        <f>IF(Lançamentos!Q812="","",Lançamentos!Q812)</f>
        <v/>
      </c>
      <c r="R814" s="73" t="str">
        <f>IF(Lançamentos!R812="","",Lançamentos!R812)</f>
        <v/>
      </c>
      <c r="S814" s="74" t="str">
        <f>IF(Lançamentos!S812="","",Lançamentos!S812)</f>
        <v/>
      </c>
    </row>
    <row r="815" spans="1:19" ht="24.95" customHeight="1" x14ac:dyDescent="0.25">
      <c r="A815" s="33">
        <v>809</v>
      </c>
      <c r="B815" s="77" t="str">
        <f>IFERROR(E815&amp;"-"&amp;COUNTIF($E$7:E815,E815),"")</f>
        <v>-803</v>
      </c>
      <c r="C815" s="70" t="str">
        <f t="shared" si="12"/>
        <v/>
      </c>
      <c r="D815" s="72" t="str">
        <f>IF(Lançamentos!D813="","",Lançamentos!D813)</f>
        <v/>
      </c>
      <c r="E815" s="73" t="str">
        <f>IF(Lançamentos!E813="","",Lançamentos!E813)</f>
        <v/>
      </c>
      <c r="F815" s="73" t="str">
        <f>IF(Lançamentos!F813="","",Lançamentos!F813)</f>
        <v/>
      </c>
      <c r="G815" s="74" t="str">
        <f>IF(Lançamentos!G813="","",Lançamentos!G813)</f>
        <v/>
      </c>
      <c r="H815" s="74" t="str">
        <f>IF(Lançamentos!H813="","",Lançamentos!H813)</f>
        <v/>
      </c>
      <c r="I815" s="74" t="str">
        <f>IF(Lançamentos!I813="","",Lançamentos!I813)</f>
        <v/>
      </c>
      <c r="J815" s="74" t="str">
        <f>IF(Lançamentos!J813="","",Lançamentos!J813)</f>
        <v/>
      </c>
      <c r="K815" s="74" t="str">
        <f>IF(Lançamentos!K813="","",Lançamentos!K813)</f>
        <v/>
      </c>
      <c r="L815" s="72" t="str">
        <f>IF(Lançamentos!L813="","",Lançamentos!L813)</f>
        <v/>
      </c>
      <c r="M815" s="74" t="str">
        <f>IF(Lançamentos!M813="","",Lançamentos!M813)</f>
        <v/>
      </c>
      <c r="N815" s="72" t="str">
        <f>IF(Lançamentos!N813="","",Lançamentos!N813)</f>
        <v/>
      </c>
      <c r="O815" s="73" t="str">
        <f>IF(Lançamentos!O813="","",Lançamentos!O813)</f>
        <v/>
      </c>
      <c r="P815" s="71" t="str">
        <f>IF(Lançamentos!P813="","",Lançamentos!P813)</f>
        <v/>
      </c>
      <c r="Q815" s="75" t="str">
        <f>IF(Lançamentos!Q813="","",Lançamentos!Q813)</f>
        <v/>
      </c>
      <c r="R815" s="73" t="str">
        <f>IF(Lançamentos!R813="","",Lançamentos!R813)</f>
        <v/>
      </c>
      <c r="S815" s="74" t="str">
        <f>IF(Lançamentos!S813="","",Lançamentos!S813)</f>
        <v/>
      </c>
    </row>
    <row r="816" spans="1:19" ht="24.95" customHeight="1" x14ac:dyDescent="0.25">
      <c r="A816" s="33">
        <v>810</v>
      </c>
      <c r="B816" s="77" t="str">
        <f>IFERROR(E816&amp;"-"&amp;COUNTIF($E$7:E816,E816),"")</f>
        <v>-804</v>
      </c>
      <c r="C816" s="70" t="str">
        <f t="shared" si="12"/>
        <v/>
      </c>
      <c r="D816" s="72" t="str">
        <f>IF(Lançamentos!D814="","",Lançamentos!D814)</f>
        <v/>
      </c>
      <c r="E816" s="73" t="str">
        <f>IF(Lançamentos!E814="","",Lançamentos!E814)</f>
        <v/>
      </c>
      <c r="F816" s="73" t="str">
        <f>IF(Lançamentos!F814="","",Lançamentos!F814)</f>
        <v/>
      </c>
      <c r="G816" s="74" t="str">
        <f>IF(Lançamentos!G814="","",Lançamentos!G814)</f>
        <v/>
      </c>
      <c r="H816" s="74" t="str">
        <f>IF(Lançamentos!H814="","",Lançamentos!H814)</f>
        <v/>
      </c>
      <c r="I816" s="74" t="str">
        <f>IF(Lançamentos!I814="","",Lançamentos!I814)</f>
        <v/>
      </c>
      <c r="J816" s="74" t="str">
        <f>IF(Lançamentos!J814="","",Lançamentos!J814)</f>
        <v/>
      </c>
      <c r="K816" s="74" t="str">
        <f>IF(Lançamentos!K814="","",Lançamentos!K814)</f>
        <v/>
      </c>
      <c r="L816" s="72" t="str">
        <f>IF(Lançamentos!L814="","",Lançamentos!L814)</f>
        <v/>
      </c>
      <c r="M816" s="74" t="str">
        <f>IF(Lançamentos!M814="","",Lançamentos!M814)</f>
        <v/>
      </c>
      <c r="N816" s="72" t="str">
        <f>IF(Lançamentos!N814="","",Lançamentos!N814)</f>
        <v/>
      </c>
      <c r="O816" s="73" t="str">
        <f>IF(Lançamentos!O814="","",Lançamentos!O814)</f>
        <v/>
      </c>
      <c r="P816" s="71" t="str">
        <f>IF(Lançamentos!P814="","",Lançamentos!P814)</f>
        <v/>
      </c>
      <c r="Q816" s="75" t="str">
        <f>IF(Lançamentos!Q814="","",Lançamentos!Q814)</f>
        <v/>
      </c>
      <c r="R816" s="73" t="str">
        <f>IF(Lançamentos!R814="","",Lançamentos!R814)</f>
        <v/>
      </c>
      <c r="S816" s="74" t="str">
        <f>IF(Lançamentos!S814="","",Lançamentos!S814)</f>
        <v/>
      </c>
    </row>
    <row r="817" spans="1:19" ht="24.95" customHeight="1" x14ac:dyDescent="0.25">
      <c r="A817" s="33">
        <v>811</v>
      </c>
      <c r="B817" s="77" t="str">
        <f>IFERROR(E817&amp;"-"&amp;COUNTIF($E$7:E817,E817),"")</f>
        <v>-805</v>
      </c>
      <c r="C817" s="70" t="str">
        <f t="shared" si="12"/>
        <v/>
      </c>
      <c r="D817" s="72" t="str">
        <f>IF(Lançamentos!D815="","",Lançamentos!D815)</f>
        <v/>
      </c>
      <c r="E817" s="73" t="str">
        <f>IF(Lançamentos!E815="","",Lançamentos!E815)</f>
        <v/>
      </c>
      <c r="F817" s="73" t="str">
        <f>IF(Lançamentos!F815="","",Lançamentos!F815)</f>
        <v/>
      </c>
      <c r="G817" s="74" t="str">
        <f>IF(Lançamentos!G815="","",Lançamentos!G815)</f>
        <v/>
      </c>
      <c r="H817" s="74" t="str">
        <f>IF(Lançamentos!H815="","",Lançamentos!H815)</f>
        <v/>
      </c>
      <c r="I817" s="74" t="str">
        <f>IF(Lançamentos!I815="","",Lançamentos!I815)</f>
        <v/>
      </c>
      <c r="J817" s="74" t="str">
        <f>IF(Lançamentos!J815="","",Lançamentos!J815)</f>
        <v/>
      </c>
      <c r="K817" s="74" t="str">
        <f>IF(Lançamentos!K815="","",Lançamentos!K815)</f>
        <v/>
      </c>
      <c r="L817" s="72" t="str">
        <f>IF(Lançamentos!L815="","",Lançamentos!L815)</f>
        <v/>
      </c>
      <c r="M817" s="74" t="str">
        <f>IF(Lançamentos!M815="","",Lançamentos!M815)</f>
        <v/>
      </c>
      <c r="N817" s="72" t="str">
        <f>IF(Lançamentos!N815="","",Lançamentos!N815)</f>
        <v/>
      </c>
      <c r="O817" s="73" t="str">
        <f>IF(Lançamentos!O815="","",Lançamentos!O815)</f>
        <v/>
      </c>
      <c r="P817" s="71" t="str">
        <f>IF(Lançamentos!P815="","",Lançamentos!P815)</f>
        <v/>
      </c>
      <c r="Q817" s="75" t="str">
        <f>IF(Lançamentos!Q815="","",Lançamentos!Q815)</f>
        <v/>
      </c>
      <c r="R817" s="73" t="str">
        <f>IF(Lançamentos!R815="","",Lançamentos!R815)</f>
        <v/>
      </c>
      <c r="S817" s="74" t="str">
        <f>IF(Lançamentos!S815="","",Lançamentos!S815)</f>
        <v/>
      </c>
    </row>
    <row r="818" spans="1:19" ht="24.95" customHeight="1" x14ac:dyDescent="0.25">
      <c r="A818" s="33">
        <v>812</v>
      </c>
      <c r="B818" s="77" t="str">
        <f>IFERROR(E818&amp;"-"&amp;COUNTIF($E$7:E818,E818),"")</f>
        <v>-806</v>
      </c>
      <c r="C818" s="70" t="str">
        <f t="shared" si="12"/>
        <v/>
      </c>
      <c r="D818" s="72" t="str">
        <f>IF(Lançamentos!D816="","",Lançamentos!D816)</f>
        <v/>
      </c>
      <c r="E818" s="73" t="str">
        <f>IF(Lançamentos!E816="","",Lançamentos!E816)</f>
        <v/>
      </c>
      <c r="F818" s="73" t="str">
        <f>IF(Lançamentos!F816="","",Lançamentos!F816)</f>
        <v/>
      </c>
      <c r="G818" s="74" t="str">
        <f>IF(Lançamentos!G816="","",Lançamentos!G816)</f>
        <v/>
      </c>
      <c r="H818" s="74" t="str">
        <f>IF(Lançamentos!H816="","",Lançamentos!H816)</f>
        <v/>
      </c>
      <c r="I818" s="74" t="str">
        <f>IF(Lançamentos!I816="","",Lançamentos!I816)</f>
        <v/>
      </c>
      <c r="J818" s="74" t="str">
        <f>IF(Lançamentos!J816="","",Lançamentos!J816)</f>
        <v/>
      </c>
      <c r="K818" s="74" t="str">
        <f>IF(Lançamentos!K816="","",Lançamentos!K816)</f>
        <v/>
      </c>
      <c r="L818" s="72" t="str">
        <f>IF(Lançamentos!L816="","",Lançamentos!L816)</f>
        <v/>
      </c>
      <c r="M818" s="74" t="str">
        <f>IF(Lançamentos!M816="","",Lançamentos!M816)</f>
        <v/>
      </c>
      <c r="N818" s="72" t="str">
        <f>IF(Lançamentos!N816="","",Lançamentos!N816)</f>
        <v/>
      </c>
      <c r="O818" s="73" t="str">
        <f>IF(Lançamentos!O816="","",Lançamentos!O816)</f>
        <v/>
      </c>
      <c r="P818" s="71" t="str">
        <f>IF(Lançamentos!P816="","",Lançamentos!P816)</f>
        <v/>
      </c>
      <c r="Q818" s="75" t="str">
        <f>IF(Lançamentos!Q816="","",Lançamentos!Q816)</f>
        <v/>
      </c>
      <c r="R818" s="73" t="str">
        <f>IF(Lançamentos!R816="","",Lançamentos!R816)</f>
        <v/>
      </c>
      <c r="S818" s="74" t="str">
        <f>IF(Lançamentos!S816="","",Lançamentos!S816)</f>
        <v/>
      </c>
    </row>
    <row r="819" spans="1:19" ht="24.95" customHeight="1" x14ac:dyDescent="0.25">
      <c r="A819" s="33">
        <v>813</v>
      </c>
      <c r="B819" s="77" t="str">
        <f>IFERROR(E819&amp;"-"&amp;COUNTIF($E$7:E819,E819),"")</f>
        <v>-807</v>
      </c>
      <c r="C819" s="70" t="str">
        <f t="shared" si="12"/>
        <v/>
      </c>
      <c r="D819" s="72" t="str">
        <f>IF(Lançamentos!D817="","",Lançamentos!D817)</f>
        <v/>
      </c>
      <c r="E819" s="73" t="str">
        <f>IF(Lançamentos!E817="","",Lançamentos!E817)</f>
        <v/>
      </c>
      <c r="F819" s="73" t="str">
        <f>IF(Lançamentos!F817="","",Lançamentos!F817)</f>
        <v/>
      </c>
      <c r="G819" s="74" t="str">
        <f>IF(Lançamentos!G817="","",Lançamentos!G817)</f>
        <v/>
      </c>
      <c r="H819" s="74" t="str">
        <f>IF(Lançamentos!H817="","",Lançamentos!H817)</f>
        <v/>
      </c>
      <c r="I819" s="74" t="str">
        <f>IF(Lançamentos!I817="","",Lançamentos!I817)</f>
        <v/>
      </c>
      <c r="J819" s="74" t="str">
        <f>IF(Lançamentos!J817="","",Lançamentos!J817)</f>
        <v/>
      </c>
      <c r="K819" s="74" t="str">
        <f>IF(Lançamentos!K817="","",Lançamentos!K817)</f>
        <v/>
      </c>
      <c r="L819" s="72" t="str">
        <f>IF(Lançamentos!L817="","",Lançamentos!L817)</f>
        <v/>
      </c>
      <c r="M819" s="74" t="str">
        <f>IF(Lançamentos!M817="","",Lançamentos!M817)</f>
        <v/>
      </c>
      <c r="N819" s="72" t="str">
        <f>IF(Lançamentos!N817="","",Lançamentos!N817)</f>
        <v/>
      </c>
      <c r="O819" s="73" t="str">
        <f>IF(Lançamentos!O817="","",Lançamentos!O817)</f>
        <v/>
      </c>
      <c r="P819" s="71" t="str">
        <f>IF(Lançamentos!P817="","",Lançamentos!P817)</f>
        <v/>
      </c>
      <c r="Q819" s="75" t="str">
        <f>IF(Lançamentos!Q817="","",Lançamentos!Q817)</f>
        <v/>
      </c>
      <c r="R819" s="73" t="str">
        <f>IF(Lançamentos!R817="","",Lançamentos!R817)</f>
        <v/>
      </c>
      <c r="S819" s="74" t="str">
        <f>IF(Lançamentos!S817="","",Lançamentos!S817)</f>
        <v/>
      </c>
    </row>
    <row r="820" spans="1:19" ht="24.95" customHeight="1" x14ac:dyDescent="0.25">
      <c r="A820" s="33">
        <v>814</v>
      </c>
      <c r="B820" s="77" t="str">
        <f>IFERROR(E820&amp;"-"&amp;COUNTIF($E$7:E820,E820),"")</f>
        <v>-808</v>
      </c>
      <c r="C820" s="70" t="str">
        <f t="shared" si="12"/>
        <v/>
      </c>
      <c r="D820" s="72" t="str">
        <f>IF(Lançamentos!D818="","",Lançamentos!D818)</f>
        <v/>
      </c>
      <c r="E820" s="73" t="str">
        <f>IF(Lançamentos!E818="","",Lançamentos!E818)</f>
        <v/>
      </c>
      <c r="F820" s="73" t="str">
        <f>IF(Lançamentos!F818="","",Lançamentos!F818)</f>
        <v/>
      </c>
      <c r="G820" s="74" t="str">
        <f>IF(Lançamentos!G818="","",Lançamentos!G818)</f>
        <v/>
      </c>
      <c r="H820" s="74" t="str">
        <f>IF(Lançamentos!H818="","",Lançamentos!H818)</f>
        <v/>
      </c>
      <c r="I820" s="74" t="str">
        <f>IF(Lançamentos!I818="","",Lançamentos!I818)</f>
        <v/>
      </c>
      <c r="J820" s="74" t="str">
        <f>IF(Lançamentos!J818="","",Lançamentos!J818)</f>
        <v/>
      </c>
      <c r="K820" s="74" t="str">
        <f>IF(Lançamentos!K818="","",Lançamentos!K818)</f>
        <v/>
      </c>
      <c r="L820" s="72" t="str">
        <f>IF(Lançamentos!L818="","",Lançamentos!L818)</f>
        <v/>
      </c>
      <c r="M820" s="74" t="str">
        <f>IF(Lançamentos!M818="","",Lançamentos!M818)</f>
        <v/>
      </c>
      <c r="N820" s="72" t="str">
        <f>IF(Lançamentos!N818="","",Lançamentos!N818)</f>
        <v/>
      </c>
      <c r="O820" s="73" t="str">
        <f>IF(Lançamentos!O818="","",Lançamentos!O818)</f>
        <v/>
      </c>
      <c r="P820" s="71" t="str">
        <f>IF(Lançamentos!P818="","",Lançamentos!P818)</f>
        <v/>
      </c>
      <c r="Q820" s="75" t="str">
        <f>IF(Lançamentos!Q818="","",Lançamentos!Q818)</f>
        <v/>
      </c>
      <c r="R820" s="73" t="str">
        <f>IF(Lançamentos!R818="","",Lançamentos!R818)</f>
        <v/>
      </c>
      <c r="S820" s="74" t="str">
        <f>IF(Lançamentos!S818="","",Lançamentos!S818)</f>
        <v/>
      </c>
    </row>
    <row r="821" spans="1:19" ht="24.95" customHeight="1" x14ac:dyDescent="0.25">
      <c r="A821" s="33">
        <v>815</v>
      </c>
      <c r="B821" s="77" t="str">
        <f>IFERROR(E821&amp;"-"&amp;COUNTIF($E$7:E821,E821),"")</f>
        <v>-809</v>
      </c>
      <c r="C821" s="70" t="str">
        <f t="shared" si="12"/>
        <v/>
      </c>
      <c r="D821" s="72" t="str">
        <f>IF(Lançamentos!D819="","",Lançamentos!D819)</f>
        <v/>
      </c>
      <c r="E821" s="73" t="str">
        <f>IF(Lançamentos!E819="","",Lançamentos!E819)</f>
        <v/>
      </c>
      <c r="F821" s="73" t="str">
        <f>IF(Lançamentos!F819="","",Lançamentos!F819)</f>
        <v/>
      </c>
      <c r="G821" s="74" t="str">
        <f>IF(Lançamentos!G819="","",Lançamentos!G819)</f>
        <v/>
      </c>
      <c r="H821" s="74" t="str">
        <f>IF(Lançamentos!H819="","",Lançamentos!H819)</f>
        <v/>
      </c>
      <c r="I821" s="74" t="str">
        <f>IF(Lançamentos!I819="","",Lançamentos!I819)</f>
        <v/>
      </c>
      <c r="J821" s="74" t="str">
        <f>IF(Lançamentos!J819="","",Lançamentos!J819)</f>
        <v/>
      </c>
      <c r="K821" s="74" t="str">
        <f>IF(Lançamentos!K819="","",Lançamentos!K819)</f>
        <v/>
      </c>
      <c r="L821" s="72" t="str">
        <f>IF(Lançamentos!L819="","",Lançamentos!L819)</f>
        <v/>
      </c>
      <c r="M821" s="74" t="str">
        <f>IF(Lançamentos!M819="","",Lançamentos!M819)</f>
        <v/>
      </c>
      <c r="N821" s="72" t="str">
        <f>IF(Lançamentos!N819="","",Lançamentos!N819)</f>
        <v/>
      </c>
      <c r="O821" s="73" t="str">
        <f>IF(Lançamentos!O819="","",Lançamentos!O819)</f>
        <v/>
      </c>
      <c r="P821" s="71" t="str">
        <f>IF(Lançamentos!P819="","",Lançamentos!P819)</f>
        <v/>
      </c>
      <c r="Q821" s="75" t="str">
        <f>IF(Lançamentos!Q819="","",Lançamentos!Q819)</f>
        <v/>
      </c>
      <c r="R821" s="73" t="str">
        <f>IF(Lançamentos!R819="","",Lançamentos!R819)</f>
        <v/>
      </c>
      <c r="S821" s="74" t="str">
        <f>IF(Lançamentos!S819="","",Lançamentos!S819)</f>
        <v/>
      </c>
    </row>
    <row r="822" spans="1:19" ht="24.95" customHeight="1" x14ac:dyDescent="0.25">
      <c r="A822" s="33">
        <v>816</v>
      </c>
      <c r="B822" s="77" t="str">
        <f>IFERROR(E822&amp;"-"&amp;COUNTIF($E$7:E822,E822),"")</f>
        <v>-810</v>
      </c>
      <c r="C822" s="70" t="str">
        <f t="shared" si="12"/>
        <v/>
      </c>
      <c r="D822" s="72" t="str">
        <f>IF(Lançamentos!D820="","",Lançamentos!D820)</f>
        <v/>
      </c>
      <c r="E822" s="73" t="str">
        <f>IF(Lançamentos!E820="","",Lançamentos!E820)</f>
        <v/>
      </c>
      <c r="F822" s="73" t="str">
        <f>IF(Lançamentos!F820="","",Lançamentos!F820)</f>
        <v/>
      </c>
      <c r="G822" s="74" t="str">
        <f>IF(Lançamentos!G820="","",Lançamentos!G820)</f>
        <v/>
      </c>
      <c r="H822" s="74" t="str">
        <f>IF(Lançamentos!H820="","",Lançamentos!H820)</f>
        <v/>
      </c>
      <c r="I822" s="74" t="str">
        <f>IF(Lançamentos!I820="","",Lançamentos!I820)</f>
        <v/>
      </c>
      <c r="J822" s="74" t="str">
        <f>IF(Lançamentos!J820="","",Lançamentos!J820)</f>
        <v/>
      </c>
      <c r="K822" s="74" t="str">
        <f>IF(Lançamentos!K820="","",Lançamentos!K820)</f>
        <v/>
      </c>
      <c r="L822" s="72" t="str">
        <f>IF(Lançamentos!L820="","",Lançamentos!L820)</f>
        <v/>
      </c>
      <c r="M822" s="74" t="str">
        <f>IF(Lançamentos!M820="","",Lançamentos!M820)</f>
        <v/>
      </c>
      <c r="N822" s="72" t="str">
        <f>IF(Lançamentos!N820="","",Lançamentos!N820)</f>
        <v/>
      </c>
      <c r="O822" s="73" t="str">
        <f>IF(Lançamentos!O820="","",Lançamentos!O820)</f>
        <v/>
      </c>
      <c r="P822" s="71" t="str">
        <f>IF(Lançamentos!P820="","",Lançamentos!P820)</f>
        <v/>
      </c>
      <c r="Q822" s="75" t="str">
        <f>IF(Lançamentos!Q820="","",Lançamentos!Q820)</f>
        <v/>
      </c>
      <c r="R822" s="73" t="str">
        <f>IF(Lançamentos!R820="","",Lançamentos!R820)</f>
        <v/>
      </c>
      <c r="S822" s="74" t="str">
        <f>IF(Lançamentos!S820="","",Lançamentos!S820)</f>
        <v/>
      </c>
    </row>
    <row r="823" spans="1:19" ht="24.95" customHeight="1" x14ac:dyDescent="0.25">
      <c r="A823" s="33">
        <v>817</v>
      </c>
      <c r="B823" s="77" t="str">
        <f>IFERROR(E823&amp;"-"&amp;COUNTIF($E$7:E823,E823),"")</f>
        <v>-811</v>
      </c>
      <c r="C823" s="70" t="str">
        <f t="shared" si="12"/>
        <v/>
      </c>
      <c r="D823" s="72" t="str">
        <f>IF(Lançamentos!D821="","",Lançamentos!D821)</f>
        <v/>
      </c>
      <c r="E823" s="73" t="str">
        <f>IF(Lançamentos!E821="","",Lançamentos!E821)</f>
        <v/>
      </c>
      <c r="F823" s="73" t="str">
        <f>IF(Lançamentos!F821="","",Lançamentos!F821)</f>
        <v/>
      </c>
      <c r="G823" s="74" t="str">
        <f>IF(Lançamentos!G821="","",Lançamentos!G821)</f>
        <v/>
      </c>
      <c r="H823" s="74" t="str">
        <f>IF(Lançamentos!H821="","",Lançamentos!H821)</f>
        <v/>
      </c>
      <c r="I823" s="74" t="str">
        <f>IF(Lançamentos!I821="","",Lançamentos!I821)</f>
        <v/>
      </c>
      <c r="J823" s="74" t="str">
        <f>IF(Lançamentos!J821="","",Lançamentos!J821)</f>
        <v/>
      </c>
      <c r="K823" s="74" t="str">
        <f>IF(Lançamentos!K821="","",Lançamentos!K821)</f>
        <v/>
      </c>
      <c r="L823" s="72" t="str">
        <f>IF(Lançamentos!L821="","",Lançamentos!L821)</f>
        <v/>
      </c>
      <c r="M823" s="74" t="str">
        <f>IF(Lançamentos!M821="","",Lançamentos!M821)</f>
        <v/>
      </c>
      <c r="N823" s="72" t="str">
        <f>IF(Lançamentos!N821="","",Lançamentos!N821)</f>
        <v/>
      </c>
      <c r="O823" s="73" t="str">
        <f>IF(Lançamentos!O821="","",Lançamentos!O821)</f>
        <v/>
      </c>
      <c r="P823" s="71" t="str">
        <f>IF(Lançamentos!P821="","",Lançamentos!P821)</f>
        <v/>
      </c>
      <c r="Q823" s="75" t="str">
        <f>IF(Lançamentos!Q821="","",Lançamentos!Q821)</f>
        <v/>
      </c>
      <c r="R823" s="73" t="str">
        <f>IF(Lançamentos!R821="","",Lançamentos!R821)</f>
        <v/>
      </c>
      <c r="S823" s="74" t="str">
        <f>IF(Lançamentos!S821="","",Lançamentos!S821)</f>
        <v/>
      </c>
    </row>
    <row r="824" spans="1:19" ht="24.95" customHeight="1" x14ac:dyDescent="0.25">
      <c r="A824" s="33">
        <v>818</v>
      </c>
      <c r="B824" s="77" t="str">
        <f>IFERROR(E824&amp;"-"&amp;COUNTIF($E$7:E824,E824),"")</f>
        <v>-812</v>
      </c>
      <c r="C824" s="70" t="str">
        <f t="shared" si="12"/>
        <v/>
      </c>
      <c r="D824" s="72" t="str">
        <f>IF(Lançamentos!D822="","",Lançamentos!D822)</f>
        <v/>
      </c>
      <c r="E824" s="73" t="str">
        <f>IF(Lançamentos!E822="","",Lançamentos!E822)</f>
        <v/>
      </c>
      <c r="F824" s="73" t="str">
        <f>IF(Lançamentos!F822="","",Lançamentos!F822)</f>
        <v/>
      </c>
      <c r="G824" s="74" t="str">
        <f>IF(Lançamentos!G822="","",Lançamentos!G822)</f>
        <v/>
      </c>
      <c r="H824" s="74" t="str">
        <f>IF(Lançamentos!H822="","",Lançamentos!H822)</f>
        <v/>
      </c>
      <c r="I824" s="74" t="str">
        <f>IF(Lançamentos!I822="","",Lançamentos!I822)</f>
        <v/>
      </c>
      <c r="J824" s="74" t="str">
        <f>IF(Lançamentos!J822="","",Lançamentos!J822)</f>
        <v/>
      </c>
      <c r="K824" s="74" t="str">
        <f>IF(Lançamentos!K822="","",Lançamentos!K822)</f>
        <v/>
      </c>
      <c r="L824" s="72" t="str">
        <f>IF(Lançamentos!L822="","",Lançamentos!L822)</f>
        <v/>
      </c>
      <c r="M824" s="74" t="str">
        <f>IF(Lançamentos!M822="","",Lançamentos!M822)</f>
        <v/>
      </c>
      <c r="N824" s="72" t="str">
        <f>IF(Lançamentos!N822="","",Lançamentos!N822)</f>
        <v/>
      </c>
      <c r="O824" s="73" t="str">
        <f>IF(Lançamentos!O822="","",Lançamentos!O822)</f>
        <v/>
      </c>
      <c r="P824" s="71" t="str">
        <f>IF(Lançamentos!P822="","",Lançamentos!P822)</f>
        <v/>
      </c>
      <c r="Q824" s="75" t="str">
        <f>IF(Lançamentos!Q822="","",Lançamentos!Q822)</f>
        <v/>
      </c>
      <c r="R824" s="73" t="str">
        <f>IF(Lançamentos!R822="","",Lançamentos!R822)</f>
        <v/>
      </c>
      <c r="S824" s="74" t="str">
        <f>IF(Lançamentos!S822="","",Lançamentos!S822)</f>
        <v/>
      </c>
    </row>
    <row r="825" spans="1:19" ht="24.95" customHeight="1" x14ac:dyDescent="0.25">
      <c r="A825" s="33">
        <v>819</v>
      </c>
      <c r="B825" s="77" t="str">
        <f>IFERROR(E825&amp;"-"&amp;COUNTIF($E$7:E825,E825),"")</f>
        <v>-813</v>
      </c>
      <c r="C825" s="70" t="str">
        <f t="shared" si="12"/>
        <v/>
      </c>
      <c r="D825" s="72" t="str">
        <f>IF(Lançamentos!D823="","",Lançamentos!D823)</f>
        <v/>
      </c>
      <c r="E825" s="73" t="str">
        <f>IF(Lançamentos!E823="","",Lançamentos!E823)</f>
        <v/>
      </c>
      <c r="F825" s="73" t="str">
        <f>IF(Lançamentos!F823="","",Lançamentos!F823)</f>
        <v/>
      </c>
      <c r="G825" s="74" t="str">
        <f>IF(Lançamentos!G823="","",Lançamentos!G823)</f>
        <v/>
      </c>
      <c r="H825" s="74" t="str">
        <f>IF(Lançamentos!H823="","",Lançamentos!H823)</f>
        <v/>
      </c>
      <c r="I825" s="74" t="str">
        <f>IF(Lançamentos!I823="","",Lançamentos!I823)</f>
        <v/>
      </c>
      <c r="J825" s="74" t="str">
        <f>IF(Lançamentos!J823="","",Lançamentos!J823)</f>
        <v/>
      </c>
      <c r="K825" s="74" t="str">
        <f>IF(Lançamentos!K823="","",Lançamentos!K823)</f>
        <v/>
      </c>
      <c r="L825" s="72" t="str">
        <f>IF(Lançamentos!L823="","",Lançamentos!L823)</f>
        <v/>
      </c>
      <c r="M825" s="74" t="str">
        <f>IF(Lançamentos!M823="","",Lançamentos!M823)</f>
        <v/>
      </c>
      <c r="N825" s="72" t="str">
        <f>IF(Lançamentos!N823="","",Lançamentos!N823)</f>
        <v/>
      </c>
      <c r="O825" s="73" t="str">
        <f>IF(Lançamentos!O823="","",Lançamentos!O823)</f>
        <v/>
      </c>
      <c r="P825" s="71" t="str">
        <f>IF(Lançamentos!P823="","",Lançamentos!P823)</f>
        <v/>
      </c>
      <c r="Q825" s="75" t="str">
        <f>IF(Lançamentos!Q823="","",Lançamentos!Q823)</f>
        <v/>
      </c>
      <c r="R825" s="73" t="str">
        <f>IF(Lançamentos!R823="","",Lançamentos!R823)</f>
        <v/>
      </c>
      <c r="S825" s="74" t="str">
        <f>IF(Lançamentos!S823="","",Lançamentos!S823)</f>
        <v/>
      </c>
    </row>
    <row r="826" spans="1:19" ht="24.95" customHeight="1" x14ac:dyDescent="0.25">
      <c r="A826" s="33">
        <v>820</v>
      </c>
      <c r="B826" s="77" t="str">
        <f>IFERROR(E826&amp;"-"&amp;COUNTIF($E$7:E826,E826),"")</f>
        <v>-814</v>
      </c>
      <c r="C826" s="70" t="str">
        <f t="shared" si="12"/>
        <v/>
      </c>
      <c r="D826" s="72" t="str">
        <f>IF(Lançamentos!D824="","",Lançamentos!D824)</f>
        <v/>
      </c>
      <c r="E826" s="73" t="str">
        <f>IF(Lançamentos!E824="","",Lançamentos!E824)</f>
        <v/>
      </c>
      <c r="F826" s="73" t="str">
        <f>IF(Lançamentos!F824="","",Lançamentos!F824)</f>
        <v/>
      </c>
      <c r="G826" s="74" t="str">
        <f>IF(Lançamentos!G824="","",Lançamentos!G824)</f>
        <v/>
      </c>
      <c r="H826" s="74" t="str">
        <f>IF(Lançamentos!H824="","",Lançamentos!H824)</f>
        <v/>
      </c>
      <c r="I826" s="74" t="str">
        <f>IF(Lançamentos!I824="","",Lançamentos!I824)</f>
        <v/>
      </c>
      <c r="J826" s="74" t="str">
        <f>IF(Lançamentos!J824="","",Lançamentos!J824)</f>
        <v/>
      </c>
      <c r="K826" s="74" t="str">
        <f>IF(Lançamentos!K824="","",Lançamentos!K824)</f>
        <v/>
      </c>
      <c r="L826" s="72" t="str">
        <f>IF(Lançamentos!L824="","",Lançamentos!L824)</f>
        <v/>
      </c>
      <c r="M826" s="74" t="str">
        <f>IF(Lançamentos!M824="","",Lançamentos!M824)</f>
        <v/>
      </c>
      <c r="N826" s="72" t="str">
        <f>IF(Lançamentos!N824="","",Lançamentos!N824)</f>
        <v/>
      </c>
      <c r="O826" s="73" t="str">
        <f>IF(Lançamentos!O824="","",Lançamentos!O824)</f>
        <v/>
      </c>
      <c r="P826" s="71" t="str">
        <f>IF(Lançamentos!P824="","",Lançamentos!P824)</f>
        <v/>
      </c>
      <c r="Q826" s="75" t="str">
        <f>IF(Lançamentos!Q824="","",Lançamentos!Q824)</f>
        <v/>
      </c>
      <c r="R826" s="73" t="str">
        <f>IF(Lançamentos!R824="","",Lançamentos!R824)</f>
        <v/>
      </c>
      <c r="S826" s="74" t="str">
        <f>IF(Lançamentos!S824="","",Lançamentos!S824)</f>
        <v/>
      </c>
    </row>
    <row r="827" spans="1:19" ht="24.95" customHeight="1" x14ac:dyDescent="0.25">
      <c r="A827" s="33">
        <v>821</v>
      </c>
      <c r="B827" s="77" t="str">
        <f>IFERROR(E827&amp;"-"&amp;COUNTIF($E$7:E827,E827),"")</f>
        <v>-815</v>
      </c>
      <c r="C827" s="70" t="str">
        <f t="shared" si="12"/>
        <v/>
      </c>
      <c r="D827" s="72" t="str">
        <f>IF(Lançamentos!D825="","",Lançamentos!D825)</f>
        <v/>
      </c>
      <c r="E827" s="73" t="str">
        <f>IF(Lançamentos!E825="","",Lançamentos!E825)</f>
        <v/>
      </c>
      <c r="F827" s="73" t="str">
        <f>IF(Lançamentos!F825="","",Lançamentos!F825)</f>
        <v/>
      </c>
      <c r="G827" s="74" t="str">
        <f>IF(Lançamentos!G825="","",Lançamentos!G825)</f>
        <v/>
      </c>
      <c r="H827" s="74" t="str">
        <f>IF(Lançamentos!H825="","",Lançamentos!H825)</f>
        <v/>
      </c>
      <c r="I827" s="74" t="str">
        <f>IF(Lançamentos!I825="","",Lançamentos!I825)</f>
        <v/>
      </c>
      <c r="J827" s="74" t="str">
        <f>IF(Lançamentos!J825="","",Lançamentos!J825)</f>
        <v/>
      </c>
      <c r="K827" s="74" t="str">
        <f>IF(Lançamentos!K825="","",Lançamentos!K825)</f>
        <v/>
      </c>
      <c r="L827" s="72" t="str">
        <f>IF(Lançamentos!L825="","",Lançamentos!L825)</f>
        <v/>
      </c>
      <c r="M827" s="74" t="str">
        <f>IF(Lançamentos!M825="","",Lançamentos!M825)</f>
        <v/>
      </c>
      <c r="N827" s="72" t="str">
        <f>IF(Lançamentos!N825="","",Lançamentos!N825)</f>
        <v/>
      </c>
      <c r="O827" s="73" t="str">
        <f>IF(Lançamentos!O825="","",Lançamentos!O825)</f>
        <v/>
      </c>
      <c r="P827" s="71" t="str">
        <f>IF(Lançamentos!P825="","",Lançamentos!P825)</f>
        <v/>
      </c>
      <c r="Q827" s="75" t="str">
        <f>IF(Lançamentos!Q825="","",Lançamentos!Q825)</f>
        <v/>
      </c>
      <c r="R827" s="73" t="str">
        <f>IF(Lançamentos!R825="","",Lançamentos!R825)</f>
        <v/>
      </c>
      <c r="S827" s="74" t="str">
        <f>IF(Lançamentos!S825="","",Lançamentos!S825)</f>
        <v/>
      </c>
    </row>
    <row r="828" spans="1:19" ht="24.95" customHeight="1" x14ac:dyDescent="0.25">
      <c r="A828" s="33">
        <v>822</v>
      </c>
      <c r="B828" s="77" t="str">
        <f>IFERROR(E828&amp;"-"&amp;COUNTIF($E$7:E828,E828),"")</f>
        <v>-816</v>
      </c>
      <c r="C828" s="70" t="str">
        <f t="shared" si="12"/>
        <v/>
      </c>
      <c r="D828" s="72" t="str">
        <f>IF(Lançamentos!D826="","",Lançamentos!D826)</f>
        <v/>
      </c>
      <c r="E828" s="73" t="str">
        <f>IF(Lançamentos!E826="","",Lançamentos!E826)</f>
        <v/>
      </c>
      <c r="F828" s="73" t="str">
        <f>IF(Lançamentos!F826="","",Lançamentos!F826)</f>
        <v/>
      </c>
      <c r="G828" s="74" t="str">
        <f>IF(Lançamentos!G826="","",Lançamentos!G826)</f>
        <v/>
      </c>
      <c r="H828" s="74" t="str">
        <f>IF(Lançamentos!H826="","",Lançamentos!H826)</f>
        <v/>
      </c>
      <c r="I828" s="74" t="str">
        <f>IF(Lançamentos!I826="","",Lançamentos!I826)</f>
        <v/>
      </c>
      <c r="J828" s="74" t="str">
        <f>IF(Lançamentos!J826="","",Lançamentos!J826)</f>
        <v/>
      </c>
      <c r="K828" s="74" t="str">
        <f>IF(Lançamentos!K826="","",Lançamentos!K826)</f>
        <v/>
      </c>
      <c r="L828" s="72" t="str">
        <f>IF(Lançamentos!L826="","",Lançamentos!L826)</f>
        <v/>
      </c>
      <c r="M828" s="74" t="str">
        <f>IF(Lançamentos!M826="","",Lançamentos!M826)</f>
        <v/>
      </c>
      <c r="N828" s="72" t="str">
        <f>IF(Lançamentos!N826="","",Lançamentos!N826)</f>
        <v/>
      </c>
      <c r="O828" s="73" t="str">
        <f>IF(Lançamentos!O826="","",Lançamentos!O826)</f>
        <v/>
      </c>
      <c r="P828" s="71" t="str">
        <f>IF(Lançamentos!P826="","",Lançamentos!P826)</f>
        <v/>
      </c>
      <c r="Q828" s="75" t="str">
        <f>IF(Lançamentos!Q826="","",Lançamentos!Q826)</f>
        <v/>
      </c>
      <c r="R828" s="73" t="str">
        <f>IF(Lançamentos!R826="","",Lançamentos!R826)</f>
        <v/>
      </c>
      <c r="S828" s="74" t="str">
        <f>IF(Lançamentos!S826="","",Lançamentos!S826)</f>
        <v/>
      </c>
    </row>
    <row r="829" spans="1:19" ht="24.95" customHeight="1" x14ac:dyDescent="0.25">
      <c r="A829" s="33">
        <v>823</v>
      </c>
      <c r="B829" s="77" t="str">
        <f>IFERROR(E829&amp;"-"&amp;COUNTIF($E$7:E829,E829),"")</f>
        <v>-817</v>
      </c>
      <c r="C829" s="70" t="str">
        <f t="shared" si="12"/>
        <v/>
      </c>
      <c r="D829" s="72" t="str">
        <f>IF(Lançamentos!D827="","",Lançamentos!D827)</f>
        <v/>
      </c>
      <c r="E829" s="73" t="str">
        <f>IF(Lançamentos!E827="","",Lançamentos!E827)</f>
        <v/>
      </c>
      <c r="F829" s="73" t="str">
        <f>IF(Lançamentos!F827="","",Lançamentos!F827)</f>
        <v/>
      </c>
      <c r="G829" s="74" t="str">
        <f>IF(Lançamentos!G827="","",Lançamentos!G827)</f>
        <v/>
      </c>
      <c r="H829" s="74" t="str">
        <f>IF(Lançamentos!H827="","",Lançamentos!H827)</f>
        <v/>
      </c>
      <c r="I829" s="74" t="str">
        <f>IF(Lançamentos!I827="","",Lançamentos!I827)</f>
        <v/>
      </c>
      <c r="J829" s="74" t="str">
        <f>IF(Lançamentos!J827="","",Lançamentos!J827)</f>
        <v/>
      </c>
      <c r="K829" s="74" t="str">
        <f>IF(Lançamentos!K827="","",Lançamentos!K827)</f>
        <v/>
      </c>
      <c r="L829" s="72" t="str">
        <f>IF(Lançamentos!L827="","",Lançamentos!L827)</f>
        <v/>
      </c>
      <c r="M829" s="74" t="str">
        <f>IF(Lançamentos!M827="","",Lançamentos!M827)</f>
        <v/>
      </c>
      <c r="N829" s="72" t="str">
        <f>IF(Lançamentos!N827="","",Lançamentos!N827)</f>
        <v/>
      </c>
      <c r="O829" s="73" t="str">
        <f>IF(Lançamentos!O827="","",Lançamentos!O827)</f>
        <v/>
      </c>
      <c r="P829" s="71" t="str">
        <f>IF(Lançamentos!P827="","",Lançamentos!P827)</f>
        <v/>
      </c>
      <c r="Q829" s="75" t="str">
        <f>IF(Lançamentos!Q827="","",Lançamentos!Q827)</f>
        <v/>
      </c>
      <c r="R829" s="73" t="str">
        <f>IF(Lançamentos!R827="","",Lançamentos!R827)</f>
        <v/>
      </c>
      <c r="S829" s="74" t="str">
        <f>IF(Lançamentos!S827="","",Lançamentos!S827)</f>
        <v/>
      </c>
    </row>
    <row r="830" spans="1:19" ht="24.95" customHeight="1" x14ac:dyDescent="0.25">
      <c r="A830" s="33">
        <v>824</v>
      </c>
      <c r="B830" s="77" t="str">
        <f>IFERROR(E830&amp;"-"&amp;COUNTIF($E$7:E830,E830),"")</f>
        <v>-818</v>
      </c>
      <c r="C830" s="70" t="str">
        <f t="shared" si="12"/>
        <v/>
      </c>
      <c r="D830" s="72" t="str">
        <f>IF(Lançamentos!D828="","",Lançamentos!D828)</f>
        <v/>
      </c>
      <c r="E830" s="73" t="str">
        <f>IF(Lançamentos!E828="","",Lançamentos!E828)</f>
        <v/>
      </c>
      <c r="F830" s="73" t="str">
        <f>IF(Lançamentos!F828="","",Lançamentos!F828)</f>
        <v/>
      </c>
      <c r="G830" s="74" t="str">
        <f>IF(Lançamentos!G828="","",Lançamentos!G828)</f>
        <v/>
      </c>
      <c r="H830" s="74" t="str">
        <f>IF(Lançamentos!H828="","",Lançamentos!H828)</f>
        <v/>
      </c>
      <c r="I830" s="74" t="str">
        <f>IF(Lançamentos!I828="","",Lançamentos!I828)</f>
        <v/>
      </c>
      <c r="J830" s="74" t="str">
        <f>IF(Lançamentos!J828="","",Lançamentos!J828)</f>
        <v/>
      </c>
      <c r="K830" s="74" t="str">
        <f>IF(Lançamentos!K828="","",Lançamentos!K828)</f>
        <v/>
      </c>
      <c r="L830" s="72" t="str">
        <f>IF(Lançamentos!L828="","",Lançamentos!L828)</f>
        <v/>
      </c>
      <c r="M830" s="74" t="str">
        <f>IF(Lançamentos!M828="","",Lançamentos!M828)</f>
        <v/>
      </c>
      <c r="N830" s="72" t="str">
        <f>IF(Lançamentos!N828="","",Lançamentos!N828)</f>
        <v/>
      </c>
      <c r="O830" s="73" t="str">
        <f>IF(Lançamentos!O828="","",Lançamentos!O828)</f>
        <v/>
      </c>
      <c r="P830" s="71" t="str">
        <f>IF(Lançamentos!P828="","",Lançamentos!P828)</f>
        <v/>
      </c>
      <c r="Q830" s="75" t="str">
        <f>IF(Lançamentos!Q828="","",Lançamentos!Q828)</f>
        <v/>
      </c>
      <c r="R830" s="73" t="str">
        <f>IF(Lançamentos!R828="","",Lançamentos!R828)</f>
        <v/>
      </c>
      <c r="S830" s="74" t="str">
        <f>IF(Lançamentos!S828="","",Lançamentos!S828)</f>
        <v/>
      </c>
    </row>
    <row r="831" spans="1:19" ht="24.95" customHeight="1" x14ac:dyDescent="0.25">
      <c r="A831" s="33">
        <v>825</v>
      </c>
      <c r="B831" s="77" t="str">
        <f>IFERROR(E831&amp;"-"&amp;COUNTIF($E$7:E831,E831),"")</f>
        <v>-819</v>
      </c>
      <c r="C831" s="70" t="str">
        <f t="shared" si="12"/>
        <v/>
      </c>
      <c r="D831" s="72" t="str">
        <f>IF(Lançamentos!D829="","",Lançamentos!D829)</f>
        <v/>
      </c>
      <c r="E831" s="73" t="str">
        <f>IF(Lançamentos!E829="","",Lançamentos!E829)</f>
        <v/>
      </c>
      <c r="F831" s="73" t="str">
        <f>IF(Lançamentos!F829="","",Lançamentos!F829)</f>
        <v/>
      </c>
      <c r="G831" s="74" t="str">
        <f>IF(Lançamentos!G829="","",Lançamentos!G829)</f>
        <v/>
      </c>
      <c r="H831" s="74" t="str">
        <f>IF(Lançamentos!H829="","",Lançamentos!H829)</f>
        <v/>
      </c>
      <c r="I831" s="74" t="str">
        <f>IF(Lançamentos!I829="","",Lançamentos!I829)</f>
        <v/>
      </c>
      <c r="J831" s="74" t="str">
        <f>IF(Lançamentos!J829="","",Lançamentos!J829)</f>
        <v/>
      </c>
      <c r="K831" s="74" t="str">
        <f>IF(Lançamentos!K829="","",Lançamentos!K829)</f>
        <v/>
      </c>
      <c r="L831" s="72" t="str">
        <f>IF(Lançamentos!L829="","",Lançamentos!L829)</f>
        <v/>
      </c>
      <c r="M831" s="74" t="str">
        <f>IF(Lançamentos!M829="","",Lançamentos!M829)</f>
        <v/>
      </c>
      <c r="N831" s="72" t="str">
        <f>IF(Lançamentos!N829="","",Lançamentos!N829)</f>
        <v/>
      </c>
      <c r="O831" s="73" t="str">
        <f>IF(Lançamentos!O829="","",Lançamentos!O829)</f>
        <v/>
      </c>
      <c r="P831" s="71" t="str">
        <f>IF(Lançamentos!P829="","",Lançamentos!P829)</f>
        <v/>
      </c>
      <c r="Q831" s="75" t="str">
        <f>IF(Lançamentos!Q829="","",Lançamentos!Q829)</f>
        <v/>
      </c>
      <c r="R831" s="73" t="str">
        <f>IF(Lançamentos!R829="","",Lançamentos!R829)</f>
        <v/>
      </c>
      <c r="S831" s="74" t="str">
        <f>IF(Lançamentos!S829="","",Lançamentos!S829)</f>
        <v/>
      </c>
    </row>
    <row r="832" spans="1:19" ht="24.95" customHeight="1" x14ac:dyDescent="0.25">
      <c r="A832" s="33">
        <v>826</v>
      </c>
      <c r="B832" s="77" t="str">
        <f>IFERROR(E832&amp;"-"&amp;COUNTIF($E$7:E832,E832),"")</f>
        <v>-820</v>
      </c>
      <c r="C832" s="70" t="str">
        <f t="shared" si="12"/>
        <v/>
      </c>
      <c r="D832" s="72" t="str">
        <f>IF(Lançamentos!D830="","",Lançamentos!D830)</f>
        <v/>
      </c>
      <c r="E832" s="73" t="str">
        <f>IF(Lançamentos!E830="","",Lançamentos!E830)</f>
        <v/>
      </c>
      <c r="F832" s="73" t="str">
        <f>IF(Lançamentos!F830="","",Lançamentos!F830)</f>
        <v/>
      </c>
      <c r="G832" s="74" t="str">
        <f>IF(Lançamentos!G830="","",Lançamentos!G830)</f>
        <v/>
      </c>
      <c r="H832" s="74" t="str">
        <f>IF(Lançamentos!H830="","",Lançamentos!H830)</f>
        <v/>
      </c>
      <c r="I832" s="74" t="str">
        <f>IF(Lançamentos!I830="","",Lançamentos!I830)</f>
        <v/>
      </c>
      <c r="J832" s="74" t="str">
        <f>IF(Lançamentos!J830="","",Lançamentos!J830)</f>
        <v/>
      </c>
      <c r="K832" s="74" t="str">
        <f>IF(Lançamentos!K830="","",Lançamentos!K830)</f>
        <v/>
      </c>
      <c r="L832" s="72" t="str">
        <f>IF(Lançamentos!L830="","",Lançamentos!L830)</f>
        <v/>
      </c>
      <c r="M832" s="74" t="str">
        <f>IF(Lançamentos!M830="","",Lançamentos!M830)</f>
        <v/>
      </c>
      <c r="N832" s="72" t="str">
        <f>IF(Lançamentos!N830="","",Lançamentos!N830)</f>
        <v/>
      </c>
      <c r="O832" s="73" t="str">
        <f>IF(Lançamentos!O830="","",Lançamentos!O830)</f>
        <v/>
      </c>
      <c r="P832" s="71" t="str">
        <f>IF(Lançamentos!P830="","",Lançamentos!P830)</f>
        <v/>
      </c>
      <c r="Q832" s="75" t="str">
        <f>IF(Lançamentos!Q830="","",Lançamentos!Q830)</f>
        <v/>
      </c>
      <c r="R832" s="73" t="str">
        <f>IF(Lançamentos!R830="","",Lançamentos!R830)</f>
        <v/>
      </c>
      <c r="S832" s="74" t="str">
        <f>IF(Lançamentos!S830="","",Lançamentos!S830)</f>
        <v/>
      </c>
    </row>
    <row r="833" spans="1:19" ht="24.95" customHeight="1" x14ac:dyDescent="0.25">
      <c r="A833" s="33">
        <v>827</v>
      </c>
      <c r="B833" s="77" t="str">
        <f>IFERROR(E833&amp;"-"&amp;COUNTIF($E$7:E833,E833),"")</f>
        <v>-821</v>
      </c>
      <c r="C833" s="70" t="str">
        <f t="shared" si="12"/>
        <v/>
      </c>
      <c r="D833" s="72" t="str">
        <f>IF(Lançamentos!D831="","",Lançamentos!D831)</f>
        <v/>
      </c>
      <c r="E833" s="73" t="str">
        <f>IF(Lançamentos!E831="","",Lançamentos!E831)</f>
        <v/>
      </c>
      <c r="F833" s="73" t="str">
        <f>IF(Lançamentos!F831="","",Lançamentos!F831)</f>
        <v/>
      </c>
      <c r="G833" s="74" t="str">
        <f>IF(Lançamentos!G831="","",Lançamentos!G831)</f>
        <v/>
      </c>
      <c r="H833" s="74" t="str">
        <f>IF(Lançamentos!H831="","",Lançamentos!H831)</f>
        <v/>
      </c>
      <c r="I833" s="74" t="str">
        <f>IF(Lançamentos!I831="","",Lançamentos!I831)</f>
        <v/>
      </c>
      <c r="J833" s="74" t="str">
        <f>IF(Lançamentos!J831="","",Lançamentos!J831)</f>
        <v/>
      </c>
      <c r="K833" s="74" t="str">
        <f>IF(Lançamentos!K831="","",Lançamentos!K831)</f>
        <v/>
      </c>
      <c r="L833" s="72" t="str">
        <f>IF(Lançamentos!L831="","",Lançamentos!L831)</f>
        <v/>
      </c>
      <c r="M833" s="74" t="str">
        <f>IF(Lançamentos!M831="","",Lançamentos!M831)</f>
        <v/>
      </c>
      <c r="N833" s="72" t="str">
        <f>IF(Lançamentos!N831="","",Lançamentos!N831)</f>
        <v/>
      </c>
      <c r="O833" s="73" t="str">
        <f>IF(Lançamentos!O831="","",Lançamentos!O831)</f>
        <v/>
      </c>
      <c r="P833" s="71" t="str">
        <f>IF(Lançamentos!P831="","",Lançamentos!P831)</f>
        <v/>
      </c>
      <c r="Q833" s="75" t="str">
        <f>IF(Lançamentos!Q831="","",Lançamentos!Q831)</f>
        <v/>
      </c>
      <c r="R833" s="73" t="str">
        <f>IF(Lançamentos!R831="","",Lançamentos!R831)</f>
        <v/>
      </c>
      <c r="S833" s="74" t="str">
        <f>IF(Lançamentos!S831="","",Lançamentos!S831)</f>
        <v/>
      </c>
    </row>
    <row r="834" spans="1:19" ht="24.95" customHeight="1" x14ac:dyDescent="0.25">
      <c r="A834" s="33">
        <v>828</v>
      </c>
      <c r="B834" s="77" t="str">
        <f>IFERROR(E834&amp;"-"&amp;COUNTIF($E$7:E834,E834),"")</f>
        <v>-822</v>
      </c>
      <c r="C834" s="70" t="str">
        <f t="shared" si="12"/>
        <v/>
      </c>
      <c r="D834" s="72" t="str">
        <f>IF(Lançamentos!D832="","",Lançamentos!D832)</f>
        <v/>
      </c>
      <c r="E834" s="73" t="str">
        <f>IF(Lançamentos!E832="","",Lançamentos!E832)</f>
        <v/>
      </c>
      <c r="F834" s="73" t="str">
        <f>IF(Lançamentos!F832="","",Lançamentos!F832)</f>
        <v/>
      </c>
      <c r="G834" s="74" t="str">
        <f>IF(Lançamentos!G832="","",Lançamentos!G832)</f>
        <v/>
      </c>
      <c r="H834" s="74" t="str">
        <f>IF(Lançamentos!H832="","",Lançamentos!H832)</f>
        <v/>
      </c>
      <c r="I834" s="74" t="str">
        <f>IF(Lançamentos!I832="","",Lançamentos!I832)</f>
        <v/>
      </c>
      <c r="J834" s="74" t="str">
        <f>IF(Lançamentos!J832="","",Lançamentos!J832)</f>
        <v/>
      </c>
      <c r="K834" s="74" t="str">
        <f>IF(Lançamentos!K832="","",Lançamentos!K832)</f>
        <v/>
      </c>
      <c r="L834" s="72" t="str">
        <f>IF(Lançamentos!L832="","",Lançamentos!L832)</f>
        <v/>
      </c>
      <c r="M834" s="74" t="str">
        <f>IF(Lançamentos!M832="","",Lançamentos!M832)</f>
        <v/>
      </c>
      <c r="N834" s="72" t="str">
        <f>IF(Lançamentos!N832="","",Lançamentos!N832)</f>
        <v/>
      </c>
      <c r="O834" s="73" t="str">
        <f>IF(Lançamentos!O832="","",Lançamentos!O832)</f>
        <v/>
      </c>
      <c r="P834" s="71" t="str">
        <f>IF(Lançamentos!P832="","",Lançamentos!P832)</f>
        <v/>
      </c>
      <c r="Q834" s="75" t="str">
        <f>IF(Lançamentos!Q832="","",Lançamentos!Q832)</f>
        <v/>
      </c>
      <c r="R834" s="73" t="str">
        <f>IF(Lançamentos!R832="","",Lançamentos!R832)</f>
        <v/>
      </c>
      <c r="S834" s="74" t="str">
        <f>IF(Lançamentos!S832="","",Lançamentos!S832)</f>
        <v/>
      </c>
    </row>
    <row r="835" spans="1:19" ht="24.95" customHeight="1" x14ac:dyDescent="0.25">
      <c r="A835" s="33">
        <v>829</v>
      </c>
      <c r="B835" s="77" t="str">
        <f>IFERROR(E835&amp;"-"&amp;COUNTIF($E$7:E835,E835),"")</f>
        <v>-823</v>
      </c>
      <c r="C835" s="70" t="str">
        <f t="shared" si="12"/>
        <v/>
      </c>
      <c r="D835" s="72" t="str">
        <f>IF(Lançamentos!D833="","",Lançamentos!D833)</f>
        <v/>
      </c>
      <c r="E835" s="73" t="str">
        <f>IF(Lançamentos!E833="","",Lançamentos!E833)</f>
        <v/>
      </c>
      <c r="F835" s="73" t="str">
        <f>IF(Lançamentos!F833="","",Lançamentos!F833)</f>
        <v/>
      </c>
      <c r="G835" s="74" t="str">
        <f>IF(Lançamentos!G833="","",Lançamentos!G833)</f>
        <v/>
      </c>
      <c r="H835" s="74" t="str">
        <f>IF(Lançamentos!H833="","",Lançamentos!H833)</f>
        <v/>
      </c>
      <c r="I835" s="74" t="str">
        <f>IF(Lançamentos!I833="","",Lançamentos!I833)</f>
        <v/>
      </c>
      <c r="J835" s="74" t="str">
        <f>IF(Lançamentos!J833="","",Lançamentos!J833)</f>
        <v/>
      </c>
      <c r="K835" s="74" t="str">
        <f>IF(Lançamentos!K833="","",Lançamentos!K833)</f>
        <v/>
      </c>
      <c r="L835" s="72" t="str">
        <f>IF(Lançamentos!L833="","",Lançamentos!L833)</f>
        <v/>
      </c>
      <c r="M835" s="74" t="str">
        <f>IF(Lançamentos!M833="","",Lançamentos!M833)</f>
        <v/>
      </c>
      <c r="N835" s="72" t="str">
        <f>IF(Lançamentos!N833="","",Lançamentos!N833)</f>
        <v/>
      </c>
      <c r="O835" s="73" t="str">
        <f>IF(Lançamentos!O833="","",Lançamentos!O833)</f>
        <v/>
      </c>
      <c r="P835" s="71" t="str">
        <f>IF(Lançamentos!P833="","",Lançamentos!P833)</f>
        <v/>
      </c>
      <c r="Q835" s="75" t="str">
        <f>IF(Lançamentos!Q833="","",Lançamentos!Q833)</f>
        <v/>
      </c>
      <c r="R835" s="73" t="str">
        <f>IF(Lançamentos!R833="","",Lançamentos!R833)</f>
        <v/>
      </c>
      <c r="S835" s="74" t="str">
        <f>IF(Lançamentos!S833="","",Lançamentos!S833)</f>
        <v/>
      </c>
    </row>
    <row r="836" spans="1:19" ht="24.95" customHeight="1" x14ac:dyDescent="0.25">
      <c r="A836" s="33">
        <v>830</v>
      </c>
      <c r="B836" s="77" t="str">
        <f>IFERROR(E836&amp;"-"&amp;COUNTIF($E$7:E836,E836),"")</f>
        <v>-824</v>
      </c>
      <c r="C836" s="70" t="str">
        <f t="shared" si="12"/>
        <v/>
      </c>
      <c r="D836" s="72" t="str">
        <f>IF(Lançamentos!D834="","",Lançamentos!D834)</f>
        <v/>
      </c>
      <c r="E836" s="73" t="str">
        <f>IF(Lançamentos!E834="","",Lançamentos!E834)</f>
        <v/>
      </c>
      <c r="F836" s="73" t="str">
        <f>IF(Lançamentos!F834="","",Lançamentos!F834)</f>
        <v/>
      </c>
      <c r="G836" s="74" t="str">
        <f>IF(Lançamentos!G834="","",Lançamentos!G834)</f>
        <v/>
      </c>
      <c r="H836" s="74" t="str">
        <f>IF(Lançamentos!H834="","",Lançamentos!H834)</f>
        <v/>
      </c>
      <c r="I836" s="74" t="str">
        <f>IF(Lançamentos!I834="","",Lançamentos!I834)</f>
        <v/>
      </c>
      <c r="J836" s="74" t="str">
        <f>IF(Lançamentos!J834="","",Lançamentos!J834)</f>
        <v/>
      </c>
      <c r="K836" s="74" t="str">
        <f>IF(Lançamentos!K834="","",Lançamentos!K834)</f>
        <v/>
      </c>
      <c r="L836" s="72" t="str">
        <f>IF(Lançamentos!L834="","",Lançamentos!L834)</f>
        <v/>
      </c>
      <c r="M836" s="74" t="str">
        <f>IF(Lançamentos!M834="","",Lançamentos!M834)</f>
        <v/>
      </c>
      <c r="N836" s="72" t="str">
        <f>IF(Lançamentos!N834="","",Lançamentos!N834)</f>
        <v/>
      </c>
      <c r="O836" s="73" t="str">
        <f>IF(Lançamentos!O834="","",Lançamentos!O834)</f>
        <v/>
      </c>
      <c r="P836" s="71" t="str">
        <f>IF(Lançamentos!P834="","",Lançamentos!P834)</f>
        <v/>
      </c>
      <c r="Q836" s="75" t="str">
        <f>IF(Lançamentos!Q834="","",Lançamentos!Q834)</f>
        <v/>
      </c>
      <c r="R836" s="73" t="str">
        <f>IF(Lançamentos!R834="","",Lançamentos!R834)</f>
        <v/>
      </c>
      <c r="S836" s="74" t="str">
        <f>IF(Lançamentos!S834="","",Lançamentos!S834)</f>
        <v/>
      </c>
    </row>
    <row r="837" spans="1:19" ht="24.95" customHeight="1" x14ac:dyDescent="0.25">
      <c r="A837" s="33">
        <v>831</v>
      </c>
      <c r="B837" s="77" t="str">
        <f>IFERROR(E837&amp;"-"&amp;COUNTIF($E$7:E837,E837),"")</f>
        <v>-825</v>
      </c>
      <c r="C837" s="70" t="str">
        <f t="shared" si="12"/>
        <v/>
      </c>
      <c r="D837" s="72" t="str">
        <f>IF(Lançamentos!D835="","",Lançamentos!D835)</f>
        <v/>
      </c>
      <c r="E837" s="73" t="str">
        <f>IF(Lançamentos!E835="","",Lançamentos!E835)</f>
        <v/>
      </c>
      <c r="F837" s="73" t="str">
        <f>IF(Lançamentos!F835="","",Lançamentos!F835)</f>
        <v/>
      </c>
      <c r="G837" s="74" t="str">
        <f>IF(Lançamentos!G835="","",Lançamentos!G835)</f>
        <v/>
      </c>
      <c r="H837" s="74" t="str">
        <f>IF(Lançamentos!H835="","",Lançamentos!H835)</f>
        <v/>
      </c>
      <c r="I837" s="74" t="str">
        <f>IF(Lançamentos!I835="","",Lançamentos!I835)</f>
        <v/>
      </c>
      <c r="J837" s="74" t="str">
        <f>IF(Lançamentos!J835="","",Lançamentos!J835)</f>
        <v/>
      </c>
      <c r="K837" s="74" t="str">
        <f>IF(Lançamentos!K835="","",Lançamentos!K835)</f>
        <v/>
      </c>
      <c r="L837" s="72" t="str">
        <f>IF(Lançamentos!L835="","",Lançamentos!L835)</f>
        <v/>
      </c>
      <c r="M837" s="74" t="str">
        <f>IF(Lançamentos!M835="","",Lançamentos!M835)</f>
        <v/>
      </c>
      <c r="N837" s="72" t="str">
        <f>IF(Lançamentos!N835="","",Lançamentos!N835)</f>
        <v/>
      </c>
      <c r="O837" s="73" t="str">
        <f>IF(Lançamentos!O835="","",Lançamentos!O835)</f>
        <v/>
      </c>
      <c r="P837" s="71" t="str">
        <f>IF(Lançamentos!P835="","",Lançamentos!P835)</f>
        <v/>
      </c>
      <c r="Q837" s="75" t="str">
        <f>IF(Lançamentos!Q835="","",Lançamentos!Q835)</f>
        <v/>
      </c>
      <c r="R837" s="73" t="str">
        <f>IF(Lançamentos!R835="","",Lançamentos!R835)</f>
        <v/>
      </c>
      <c r="S837" s="74" t="str">
        <f>IF(Lançamentos!S835="","",Lançamentos!S835)</f>
        <v/>
      </c>
    </row>
    <row r="838" spans="1:19" ht="24.95" customHeight="1" x14ac:dyDescent="0.25">
      <c r="A838" s="33">
        <v>832</v>
      </c>
      <c r="B838" s="77" t="str">
        <f>IFERROR(E838&amp;"-"&amp;COUNTIF($E$7:E838,E838),"")</f>
        <v>-826</v>
      </c>
      <c r="C838" s="70" t="str">
        <f t="shared" si="12"/>
        <v/>
      </c>
      <c r="D838" s="72" t="str">
        <f>IF(Lançamentos!D836="","",Lançamentos!D836)</f>
        <v/>
      </c>
      <c r="E838" s="73" t="str">
        <f>IF(Lançamentos!E836="","",Lançamentos!E836)</f>
        <v/>
      </c>
      <c r="F838" s="73" t="str">
        <f>IF(Lançamentos!F836="","",Lançamentos!F836)</f>
        <v/>
      </c>
      <c r="G838" s="74" t="str">
        <f>IF(Lançamentos!G836="","",Lançamentos!G836)</f>
        <v/>
      </c>
      <c r="H838" s="74" t="str">
        <f>IF(Lançamentos!H836="","",Lançamentos!H836)</f>
        <v/>
      </c>
      <c r="I838" s="74" t="str">
        <f>IF(Lançamentos!I836="","",Lançamentos!I836)</f>
        <v/>
      </c>
      <c r="J838" s="74" t="str">
        <f>IF(Lançamentos!J836="","",Lançamentos!J836)</f>
        <v/>
      </c>
      <c r="K838" s="74" t="str">
        <f>IF(Lançamentos!K836="","",Lançamentos!K836)</f>
        <v/>
      </c>
      <c r="L838" s="72" t="str">
        <f>IF(Lançamentos!L836="","",Lançamentos!L836)</f>
        <v/>
      </c>
      <c r="M838" s="74" t="str">
        <f>IF(Lançamentos!M836="","",Lançamentos!M836)</f>
        <v/>
      </c>
      <c r="N838" s="72" t="str">
        <f>IF(Lançamentos!N836="","",Lançamentos!N836)</f>
        <v/>
      </c>
      <c r="O838" s="73" t="str">
        <f>IF(Lançamentos!O836="","",Lançamentos!O836)</f>
        <v/>
      </c>
      <c r="P838" s="71" t="str">
        <f>IF(Lançamentos!P836="","",Lançamentos!P836)</f>
        <v/>
      </c>
      <c r="Q838" s="75" t="str">
        <f>IF(Lançamentos!Q836="","",Lançamentos!Q836)</f>
        <v/>
      </c>
      <c r="R838" s="73" t="str">
        <f>IF(Lançamentos!R836="","",Lançamentos!R836)</f>
        <v/>
      </c>
      <c r="S838" s="74" t="str">
        <f>IF(Lançamentos!S836="","",Lançamentos!S836)</f>
        <v/>
      </c>
    </row>
    <row r="839" spans="1:19" ht="24.95" customHeight="1" x14ac:dyDescent="0.25">
      <c r="A839" s="33">
        <v>833</v>
      </c>
      <c r="B839" s="77" t="str">
        <f>IFERROR(E839&amp;"-"&amp;COUNTIF($E$7:E839,E839),"")</f>
        <v>-827</v>
      </c>
      <c r="C839" s="70" t="str">
        <f t="shared" si="12"/>
        <v/>
      </c>
      <c r="D839" s="72" t="str">
        <f>IF(Lançamentos!D837="","",Lançamentos!D837)</f>
        <v/>
      </c>
      <c r="E839" s="73" t="str">
        <f>IF(Lançamentos!E837="","",Lançamentos!E837)</f>
        <v/>
      </c>
      <c r="F839" s="73" t="str">
        <f>IF(Lançamentos!F837="","",Lançamentos!F837)</f>
        <v/>
      </c>
      <c r="G839" s="74" t="str">
        <f>IF(Lançamentos!G837="","",Lançamentos!G837)</f>
        <v/>
      </c>
      <c r="H839" s="74" t="str">
        <f>IF(Lançamentos!H837="","",Lançamentos!H837)</f>
        <v/>
      </c>
      <c r="I839" s="74" t="str">
        <f>IF(Lançamentos!I837="","",Lançamentos!I837)</f>
        <v/>
      </c>
      <c r="J839" s="74" t="str">
        <f>IF(Lançamentos!J837="","",Lançamentos!J837)</f>
        <v/>
      </c>
      <c r="K839" s="74" t="str">
        <f>IF(Lançamentos!K837="","",Lançamentos!K837)</f>
        <v/>
      </c>
      <c r="L839" s="72" t="str">
        <f>IF(Lançamentos!L837="","",Lançamentos!L837)</f>
        <v/>
      </c>
      <c r="M839" s="74" t="str">
        <f>IF(Lançamentos!M837="","",Lançamentos!M837)</f>
        <v/>
      </c>
      <c r="N839" s="72" t="str">
        <f>IF(Lançamentos!N837="","",Lançamentos!N837)</f>
        <v/>
      </c>
      <c r="O839" s="73" t="str">
        <f>IF(Lançamentos!O837="","",Lançamentos!O837)</f>
        <v/>
      </c>
      <c r="P839" s="71" t="str">
        <f>IF(Lançamentos!P837="","",Lançamentos!P837)</f>
        <v/>
      </c>
      <c r="Q839" s="75" t="str">
        <f>IF(Lançamentos!Q837="","",Lançamentos!Q837)</f>
        <v/>
      </c>
      <c r="R839" s="73" t="str">
        <f>IF(Lançamentos!R837="","",Lançamentos!R837)</f>
        <v/>
      </c>
      <c r="S839" s="74" t="str">
        <f>IF(Lançamentos!S837="","",Lançamentos!S837)</f>
        <v/>
      </c>
    </row>
    <row r="840" spans="1:19" ht="24.95" customHeight="1" x14ac:dyDescent="0.25">
      <c r="A840" s="33">
        <v>834</v>
      </c>
      <c r="B840" s="77" t="str">
        <f>IFERROR(E840&amp;"-"&amp;COUNTIF($E$7:E840,E840),"")</f>
        <v>-828</v>
      </c>
      <c r="C840" s="70" t="str">
        <f t="shared" si="12"/>
        <v/>
      </c>
      <c r="D840" s="72" t="str">
        <f>IF(Lançamentos!D838="","",Lançamentos!D838)</f>
        <v/>
      </c>
      <c r="E840" s="73" t="str">
        <f>IF(Lançamentos!E838="","",Lançamentos!E838)</f>
        <v/>
      </c>
      <c r="F840" s="73" t="str">
        <f>IF(Lançamentos!F838="","",Lançamentos!F838)</f>
        <v/>
      </c>
      <c r="G840" s="74" t="str">
        <f>IF(Lançamentos!G838="","",Lançamentos!G838)</f>
        <v/>
      </c>
      <c r="H840" s="74" t="str">
        <f>IF(Lançamentos!H838="","",Lançamentos!H838)</f>
        <v/>
      </c>
      <c r="I840" s="74" t="str">
        <f>IF(Lançamentos!I838="","",Lançamentos!I838)</f>
        <v/>
      </c>
      <c r="J840" s="74" t="str">
        <f>IF(Lançamentos!J838="","",Lançamentos!J838)</f>
        <v/>
      </c>
      <c r="K840" s="74" t="str">
        <f>IF(Lançamentos!K838="","",Lançamentos!K838)</f>
        <v/>
      </c>
      <c r="L840" s="72" t="str">
        <f>IF(Lançamentos!L838="","",Lançamentos!L838)</f>
        <v/>
      </c>
      <c r="M840" s="74" t="str">
        <f>IF(Lançamentos!M838="","",Lançamentos!M838)</f>
        <v/>
      </c>
      <c r="N840" s="72" t="str">
        <f>IF(Lançamentos!N838="","",Lançamentos!N838)</f>
        <v/>
      </c>
      <c r="O840" s="73" t="str">
        <f>IF(Lançamentos!O838="","",Lançamentos!O838)</f>
        <v/>
      </c>
      <c r="P840" s="71" t="str">
        <f>IF(Lançamentos!P838="","",Lançamentos!P838)</f>
        <v/>
      </c>
      <c r="Q840" s="75" t="str">
        <f>IF(Lançamentos!Q838="","",Lançamentos!Q838)</f>
        <v/>
      </c>
      <c r="R840" s="73" t="str">
        <f>IF(Lançamentos!R838="","",Lançamentos!R838)</f>
        <v/>
      </c>
      <c r="S840" s="74" t="str">
        <f>IF(Lançamentos!S838="","",Lançamentos!S838)</f>
        <v/>
      </c>
    </row>
    <row r="841" spans="1:19" ht="24.95" customHeight="1" x14ac:dyDescent="0.25">
      <c r="A841" s="33">
        <v>835</v>
      </c>
      <c r="B841" s="77" t="str">
        <f>IFERROR(E841&amp;"-"&amp;COUNTIF($E$7:E841,E841),"")</f>
        <v>-829</v>
      </c>
      <c r="C841" s="70" t="str">
        <f t="shared" ref="C841:C904" si="13">IF(D841="","",C840+1)</f>
        <v/>
      </c>
      <c r="D841" s="72" t="str">
        <f>IF(Lançamentos!D839="","",Lançamentos!D839)</f>
        <v/>
      </c>
      <c r="E841" s="73" t="str">
        <f>IF(Lançamentos!E839="","",Lançamentos!E839)</f>
        <v/>
      </c>
      <c r="F841" s="73" t="str">
        <f>IF(Lançamentos!F839="","",Lançamentos!F839)</f>
        <v/>
      </c>
      <c r="G841" s="74" t="str">
        <f>IF(Lançamentos!G839="","",Lançamentos!G839)</f>
        <v/>
      </c>
      <c r="H841" s="74" t="str">
        <f>IF(Lançamentos!H839="","",Lançamentos!H839)</f>
        <v/>
      </c>
      <c r="I841" s="74" t="str">
        <f>IF(Lançamentos!I839="","",Lançamentos!I839)</f>
        <v/>
      </c>
      <c r="J841" s="74" t="str">
        <f>IF(Lançamentos!J839="","",Lançamentos!J839)</f>
        <v/>
      </c>
      <c r="K841" s="74" t="str">
        <f>IF(Lançamentos!K839="","",Lançamentos!K839)</f>
        <v/>
      </c>
      <c r="L841" s="72" t="str">
        <f>IF(Lançamentos!L839="","",Lançamentos!L839)</f>
        <v/>
      </c>
      <c r="M841" s="74" t="str">
        <f>IF(Lançamentos!M839="","",Lançamentos!M839)</f>
        <v/>
      </c>
      <c r="N841" s="72" t="str">
        <f>IF(Lançamentos!N839="","",Lançamentos!N839)</f>
        <v/>
      </c>
      <c r="O841" s="73" t="str">
        <f>IF(Lançamentos!O839="","",Lançamentos!O839)</f>
        <v/>
      </c>
      <c r="P841" s="71" t="str">
        <f>IF(Lançamentos!P839="","",Lançamentos!P839)</f>
        <v/>
      </c>
      <c r="Q841" s="75" t="str">
        <f>IF(Lançamentos!Q839="","",Lançamentos!Q839)</f>
        <v/>
      </c>
      <c r="R841" s="73" t="str">
        <f>IF(Lançamentos!R839="","",Lançamentos!R839)</f>
        <v/>
      </c>
      <c r="S841" s="74" t="str">
        <f>IF(Lançamentos!S839="","",Lançamentos!S839)</f>
        <v/>
      </c>
    </row>
    <row r="842" spans="1:19" ht="24.95" customHeight="1" x14ac:dyDescent="0.25">
      <c r="A842" s="33">
        <v>836</v>
      </c>
      <c r="B842" s="77" t="str">
        <f>IFERROR(E842&amp;"-"&amp;COUNTIF($E$7:E842,E842),"")</f>
        <v>-830</v>
      </c>
      <c r="C842" s="70" t="str">
        <f t="shared" si="13"/>
        <v/>
      </c>
      <c r="D842" s="72" t="str">
        <f>IF(Lançamentos!D840="","",Lançamentos!D840)</f>
        <v/>
      </c>
      <c r="E842" s="73" t="str">
        <f>IF(Lançamentos!E840="","",Lançamentos!E840)</f>
        <v/>
      </c>
      <c r="F842" s="73" t="str">
        <f>IF(Lançamentos!F840="","",Lançamentos!F840)</f>
        <v/>
      </c>
      <c r="G842" s="74" t="str">
        <f>IF(Lançamentos!G840="","",Lançamentos!G840)</f>
        <v/>
      </c>
      <c r="H842" s="74" t="str">
        <f>IF(Lançamentos!H840="","",Lançamentos!H840)</f>
        <v/>
      </c>
      <c r="I842" s="74" t="str">
        <f>IF(Lançamentos!I840="","",Lançamentos!I840)</f>
        <v/>
      </c>
      <c r="J842" s="74" t="str">
        <f>IF(Lançamentos!J840="","",Lançamentos!J840)</f>
        <v/>
      </c>
      <c r="K842" s="74" t="str">
        <f>IF(Lançamentos!K840="","",Lançamentos!K840)</f>
        <v/>
      </c>
      <c r="L842" s="72" t="str">
        <f>IF(Lançamentos!L840="","",Lançamentos!L840)</f>
        <v/>
      </c>
      <c r="M842" s="74" t="str">
        <f>IF(Lançamentos!M840="","",Lançamentos!M840)</f>
        <v/>
      </c>
      <c r="N842" s="72" t="str">
        <f>IF(Lançamentos!N840="","",Lançamentos!N840)</f>
        <v/>
      </c>
      <c r="O842" s="73" t="str">
        <f>IF(Lançamentos!O840="","",Lançamentos!O840)</f>
        <v/>
      </c>
      <c r="P842" s="71" t="str">
        <f>IF(Lançamentos!P840="","",Lançamentos!P840)</f>
        <v/>
      </c>
      <c r="Q842" s="75" t="str">
        <f>IF(Lançamentos!Q840="","",Lançamentos!Q840)</f>
        <v/>
      </c>
      <c r="R842" s="73" t="str">
        <f>IF(Lançamentos!R840="","",Lançamentos!R840)</f>
        <v/>
      </c>
      <c r="S842" s="74" t="str">
        <f>IF(Lançamentos!S840="","",Lançamentos!S840)</f>
        <v/>
      </c>
    </row>
    <row r="843" spans="1:19" ht="24.95" customHeight="1" x14ac:dyDescent="0.25">
      <c r="A843" s="33">
        <v>837</v>
      </c>
      <c r="B843" s="77" t="str">
        <f>IFERROR(E843&amp;"-"&amp;COUNTIF($E$7:E843,E843),"")</f>
        <v>-831</v>
      </c>
      <c r="C843" s="70" t="str">
        <f t="shared" si="13"/>
        <v/>
      </c>
      <c r="D843" s="72" t="str">
        <f>IF(Lançamentos!D841="","",Lançamentos!D841)</f>
        <v/>
      </c>
      <c r="E843" s="73" t="str">
        <f>IF(Lançamentos!E841="","",Lançamentos!E841)</f>
        <v/>
      </c>
      <c r="F843" s="73" t="str">
        <f>IF(Lançamentos!F841="","",Lançamentos!F841)</f>
        <v/>
      </c>
      <c r="G843" s="74" t="str">
        <f>IF(Lançamentos!G841="","",Lançamentos!G841)</f>
        <v/>
      </c>
      <c r="H843" s="74" t="str">
        <f>IF(Lançamentos!H841="","",Lançamentos!H841)</f>
        <v/>
      </c>
      <c r="I843" s="74" t="str">
        <f>IF(Lançamentos!I841="","",Lançamentos!I841)</f>
        <v/>
      </c>
      <c r="J843" s="74" t="str">
        <f>IF(Lançamentos!J841="","",Lançamentos!J841)</f>
        <v/>
      </c>
      <c r="K843" s="74" t="str">
        <f>IF(Lançamentos!K841="","",Lançamentos!K841)</f>
        <v/>
      </c>
      <c r="L843" s="72" t="str">
        <f>IF(Lançamentos!L841="","",Lançamentos!L841)</f>
        <v/>
      </c>
      <c r="M843" s="74" t="str">
        <f>IF(Lançamentos!M841="","",Lançamentos!M841)</f>
        <v/>
      </c>
      <c r="N843" s="72" t="str">
        <f>IF(Lançamentos!N841="","",Lançamentos!N841)</f>
        <v/>
      </c>
      <c r="O843" s="73" t="str">
        <f>IF(Lançamentos!O841="","",Lançamentos!O841)</f>
        <v/>
      </c>
      <c r="P843" s="71" t="str">
        <f>IF(Lançamentos!P841="","",Lançamentos!P841)</f>
        <v/>
      </c>
      <c r="Q843" s="75" t="str">
        <f>IF(Lançamentos!Q841="","",Lançamentos!Q841)</f>
        <v/>
      </c>
      <c r="R843" s="73" t="str">
        <f>IF(Lançamentos!R841="","",Lançamentos!R841)</f>
        <v/>
      </c>
      <c r="S843" s="74" t="str">
        <f>IF(Lançamentos!S841="","",Lançamentos!S841)</f>
        <v/>
      </c>
    </row>
    <row r="844" spans="1:19" ht="24.95" customHeight="1" x14ac:dyDescent="0.25">
      <c r="A844" s="33">
        <v>838</v>
      </c>
      <c r="B844" s="77" t="str">
        <f>IFERROR(E844&amp;"-"&amp;COUNTIF($E$7:E844,E844),"")</f>
        <v>-832</v>
      </c>
      <c r="C844" s="70" t="str">
        <f t="shared" si="13"/>
        <v/>
      </c>
      <c r="D844" s="72" t="str">
        <f>IF(Lançamentos!D842="","",Lançamentos!D842)</f>
        <v/>
      </c>
      <c r="E844" s="73" t="str">
        <f>IF(Lançamentos!E842="","",Lançamentos!E842)</f>
        <v/>
      </c>
      <c r="F844" s="73" t="str">
        <f>IF(Lançamentos!F842="","",Lançamentos!F842)</f>
        <v/>
      </c>
      <c r="G844" s="74" t="str">
        <f>IF(Lançamentos!G842="","",Lançamentos!G842)</f>
        <v/>
      </c>
      <c r="H844" s="74" t="str">
        <f>IF(Lançamentos!H842="","",Lançamentos!H842)</f>
        <v/>
      </c>
      <c r="I844" s="74" t="str">
        <f>IF(Lançamentos!I842="","",Lançamentos!I842)</f>
        <v/>
      </c>
      <c r="J844" s="74" t="str">
        <f>IF(Lançamentos!J842="","",Lançamentos!J842)</f>
        <v/>
      </c>
      <c r="K844" s="74" t="str">
        <f>IF(Lançamentos!K842="","",Lançamentos!K842)</f>
        <v/>
      </c>
      <c r="L844" s="72" t="str">
        <f>IF(Lançamentos!L842="","",Lançamentos!L842)</f>
        <v/>
      </c>
      <c r="M844" s="74" t="str">
        <f>IF(Lançamentos!M842="","",Lançamentos!M842)</f>
        <v/>
      </c>
      <c r="N844" s="72" t="str">
        <f>IF(Lançamentos!N842="","",Lançamentos!N842)</f>
        <v/>
      </c>
      <c r="O844" s="73" t="str">
        <f>IF(Lançamentos!O842="","",Lançamentos!O842)</f>
        <v/>
      </c>
      <c r="P844" s="71" t="str">
        <f>IF(Lançamentos!P842="","",Lançamentos!P842)</f>
        <v/>
      </c>
      <c r="Q844" s="75" t="str">
        <f>IF(Lançamentos!Q842="","",Lançamentos!Q842)</f>
        <v/>
      </c>
      <c r="R844" s="73" t="str">
        <f>IF(Lançamentos!R842="","",Lançamentos!R842)</f>
        <v/>
      </c>
      <c r="S844" s="74" t="str">
        <f>IF(Lançamentos!S842="","",Lançamentos!S842)</f>
        <v/>
      </c>
    </row>
    <row r="845" spans="1:19" ht="24.95" customHeight="1" x14ac:dyDescent="0.25">
      <c r="A845" s="33">
        <v>839</v>
      </c>
      <c r="B845" s="77" t="str">
        <f>IFERROR(E845&amp;"-"&amp;COUNTIF($E$7:E845,E845),"")</f>
        <v>-833</v>
      </c>
      <c r="C845" s="70" t="str">
        <f t="shared" si="13"/>
        <v/>
      </c>
      <c r="D845" s="72" t="str">
        <f>IF(Lançamentos!D843="","",Lançamentos!D843)</f>
        <v/>
      </c>
      <c r="E845" s="73" t="str">
        <f>IF(Lançamentos!E843="","",Lançamentos!E843)</f>
        <v/>
      </c>
      <c r="F845" s="73" t="str">
        <f>IF(Lançamentos!F843="","",Lançamentos!F843)</f>
        <v/>
      </c>
      <c r="G845" s="74" t="str">
        <f>IF(Lançamentos!G843="","",Lançamentos!G843)</f>
        <v/>
      </c>
      <c r="H845" s="74" t="str">
        <f>IF(Lançamentos!H843="","",Lançamentos!H843)</f>
        <v/>
      </c>
      <c r="I845" s="74" t="str">
        <f>IF(Lançamentos!I843="","",Lançamentos!I843)</f>
        <v/>
      </c>
      <c r="J845" s="74" t="str">
        <f>IF(Lançamentos!J843="","",Lançamentos!J843)</f>
        <v/>
      </c>
      <c r="K845" s="74" t="str">
        <f>IF(Lançamentos!K843="","",Lançamentos!K843)</f>
        <v/>
      </c>
      <c r="L845" s="72" t="str">
        <f>IF(Lançamentos!L843="","",Lançamentos!L843)</f>
        <v/>
      </c>
      <c r="M845" s="74" t="str">
        <f>IF(Lançamentos!M843="","",Lançamentos!M843)</f>
        <v/>
      </c>
      <c r="N845" s="72" t="str">
        <f>IF(Lançamentos!N843="","",Lançamentos!N843)</f>
        <v/>
      </c>
      <c r="O845" s="73" t="str">
        <f>IF(Lançamentos!O843="","",Lançamentos!O843)</f>
        <v/>
      </c>
      <c r="P845" s="71" t="str">
        <f>IF(Lançamentos!P843="","",Lançamentos!P843)</f>
        <v/>
      </c>
      <c r="Q845" s="75" t="str">
        <f>IF(Lançamentos!Q843="","",Lançamentos!Q843)</f>
        <v/>
      </c>
      <c r="R845" s="73" t="str">
        <f>IF(Lançamentos!R843="","",Lançamentos!R843)</f>
        <v/>
      </c>
      <c r="S845" s="74" t="str">
        <f>IF(Lançamentos!S843="","",Lançamentos!S843)</f>
        <v/>
      </c>
    </row>
    <row r="846" spans="1:19" ht="24.95" customHeight="1" x14ac:dyDescent="0.25">
      <c r="A846" s="33">
        <v>840</v>
      </c>
      <c r="B846" s="77" t="str">
        <f>IFERROR(E846&amp;"-"&amp;COUNTIF($E$7:E846,E846),"")</f>
        <v>-834</v>
      </c>
      <c r="C846" s="70" t="str">
        <f t="shared" si="13"/>
        <v/>
      </c>
      <c r="D846" s="72" t="str">
        <f>IF(Lançamentos!D844="","",Lançamentos!D844)</f>
        <v/>
      </c>
      <c r="E846" s="73" t="str">
        <f>IF(Lançamentos!E844="","",Lançamentos!E844)</f>
        <v/>
      </c>
      <c r="F846" s="73" t="str">
        <f>IF(Lançamentos!F844="","",Lançamentos!F844)</f>
        <v/>
      </c>
      <c r="G846" s="74" t="str">
        <f>IF(Lançamentos!G844="","",Lançamentos!G844)</f>
        <v/>
      </c>
      <c r="H846" s="74" t="str">
        <f>IF(Lançamentos!H844="","",Lançamentos!H844)</f>
        <v/>
      </c>
      <c r="I846" s="74" t="str">
        <f>IF(Lançamentos!I844="","",Lançamentos!I844)</f>
        <v/>
      </c>
      <c r="J846" s="74" t="str">
        <f>IF(Lançamentos!J844="","",Lançamentos!J844)</f>
        <v/>
      </c>
      <c r="K846" s="74" t="str">
        <f>IF(Lançamentos!K844="","",Lançamentos!K844)</f>
        <v/>
      </c>
      <c r="L846" s="72" t="str">
        <f>IF(Lançamentos!L844="","",Lançamentos!L844)</f>
        <v/>
      </c>
      <c r="M846" s="74" t="str">
        <f>IF(Lançamentos!M844="","",Lançamentos!M844)</f>
        <v/>
      </c>
      <c r="N846" s="72" t="str">
        <f>IF(Lançamentos!N844="","",Lançamentos!N844)</f>
        <v/>
      </c>
      <c r="O846" s="73" t="str">
        <f>IF(Lançamentos!O844="","",Lançamentos!O844)</f>
        <v/>
      </c>
      <c r="P846" s="71" t="str">
        <f>IF(Lançamentos!P844="","",Lançamentos!P844)</f>
        <v/>
      </c>
      <c r="Q846" s="75" t="str">
        <f>IF(Lançamentos!Q844="","",Lançamentos!Q844)</f>
        <v/>
      </c>
      <c r="R846" s="73" t="str">
        <f>IF(Lançamentos!R844="","",Lançamentos!R844)</f>
        <v/>
      </c>
      <c r="S846" s="74" t="str">
        <f>IF(Lançamentos!S844="","",Lançamentos!S844)</f>
        <v/>
      </c>
    </row>
    <row r="847" spans="1:19" ht="24.95" customHeight="1" x14ac:dyDescent="0.25">
      <c r="A847" s="33">
        <v>841</v>
      </c>
      <c r="B847" s="77" t="str">
        <f>IFERROR(E847&amp;"-"&amp;COUNTIF($E$7:E847,E847),"")</f>
        <v>-835</v>
      </c>
      <c r="C847" s="70" t="str">
        <f t="shared" si="13"/>
        <v/>
      </c>
      <c r="D847" s="72" t="str">
        <f>IF(Lançamentos!D845="","",Lançamentos!D845)</f>
        <v/>
      </c>
      <c r="E847" s="73" t="str">
        <f>IF(Lançamentos!E845="","",Lançamentos!E845)</f>
        <v/>
      </c>
      <c r="F847" s="73" t="str">
        <f>IF(Lançamentos!F845="","",Lançamentos!F845)</f>
        <v/>
      </c>
      <c r="G847" s="74" t="str">
        <f>IF(Lançamentos!G845="","",Lançamentos!G845)</f>
        <v/>
      </c>
      <c r="H847" s="74" t="str">
        <f>IF(Lançamentos!H845="","",Lançamentos!H845)</f>
        <v/>
      </c>
      <c r="I847" s="74" t="str">
        <f>IF(Lançamentos!I845="","",Lançamentos!I845)</f>
        <v/>
      </c>
      <c r="J847" s="74" t="str">
        <f>IF(Lançamentos!J845="","",Lançamentos!J845)</f>
        <v/>
      </c>
      <c r="K847" s="74" t="str">
        <f>IF(Lançamentos!K845="","",Lançamentos!K845)</f>
        <v/>
      </c>
      <c r="L847" s="72" t="str">
        <f>IF(Lançamentos!L845="","",Lançamentos!L845)</f>
        <v/>
      </c>
      <c r="M847" s="74" t="str">
        <f>IF(Lançamentos!M845="","",Lançamentos!M845)</f>
        <v/>
      </c>
      <c r="N847" s="72" t="str">
        <f>IF(Lançamentos!N845="","",Lançamentos!N845)</f>
        <v/>
      </c>
      <c r="O847" s="73" t="str">
        <f>IF(Lançamentos!O845="","",Lançamentos!O845)</f>
        <v/>
      </c>
      <c r="P847" s="71" t="str">
        <f>IF(Lançamentos!P845="","",Lançamentos!P845)</f>
        <v/>
      </c>
      <c r="Q847" s="75" t="str">
        <f>IF(Lançamentos!Q845="","",Lançamentos!Q845)</f>
        <v/>
      </c>
      <c r="R847" s="73" t="str">
        <f>IF(Lançamentos!R845="","",Lançamentos!R845)</f>
        <v/>
      </c>
      <c r="S847" s="74" t="str">
        <f>IF(Lançamentos!S845="","",Lançamentos!S845)</f>
        <v/>
      </c>
    </row>
    <row r="848" spans="1:19" ht="24.95" customHeight="1" x14ac:dyDescent="0.25">
      <c r="A848" s="33">
        <v>842</v>
      </c>
      <c r="B848" s="77" t="str">
        <f>IFERROR(E848&amp;"-"&amp;COUNTIF($E$7:E848,E848),"")</f>
        <v>-836</v>
      </c>
      <c r="C848" s="70" t="str">
        <f t="shared" si="13"/>
        <v/>
      </c>
      <c r="D848" s="72" t="str">
        <f>IF(Lançamentos!D846="","",Lançamentos!D846)</f>
        <v/>
      </c>
      <c r="E848" s="73" t="str">
        <f>IF(Lançamentos!E846="","",Lançamentos!E846)</f>
        <v/>
      </c>
      <c r="F848" s="73" t="str">
        <f>IF(Lançamentos!F846="","",Lançamentos!F846)</f>
        <v/>
      </c>
      <c r="G848" s="74" t="str">
        <f>IF(Lançamentos!G846="","",Lançamentos!G846)</f>
        <v/>
      </c>
      <c r="H848" s="74" t="str">
        <f>IF(Lançamentos!H846="","",Lançamentos!H846)</f>
        <v/>
      </c>
      <c r="I848" s="74" t="str">
        <f>IF(Lançamentos!I846="","",Lançamentos!I846)</f>
        <v/>
      </c>
      <c r="J848" s="74" t="str">
        <f>IF(Lançamentos!J846="","",Lançamentos!J846)</f>
        <v/>
      </c>
      <c r="K848" s="74" t="str">
        <f>IF(Lançamentos!K846="","",Lançamentos!K846)</f>
        <v/>
      </c>
      <c r="L848" s="72" t="str">
        <f>IF(Lançamentos!L846="","",Lançamentos!L846)</f>
        <v/>
      </c>
      <c r="M848" s="74" t="str">
        <f>IF(Lançamentos!M846="","",Lançamentos!M846)</f>
        <v/>
      </c>
      <c r="N848" s="72" t="str">
        <f>IF(Lançamentos!N846="","",Lançamentos!N846)</f>
        <v/>
      </c>
      <c r="O848" s="73" t="str">
        <f>IF(Lançamentos!O846="","",Lançamentos!O846)</f>
        <v/>
      </c>
      <c r="P848" s="71" t="str">
        <f>IF(Lançamentos!P846="","",Lançamentos!P846)</f>
        <v/>
      </c>
      <c r="Q848" s="75" t="str">
        <f>IF(Lançamentos!Q846="","",Lançamentos!Q846)</f>
        <v/>
      </c>
      <c r="R848" s="73" t="str">
        <f>IF(Lançamentos!R846="","",Lançamentos!R846)</f>
        <v/>
      </c>
      <c r="S848" s="74" t="str">
        <f>IF(Lançamentos!S846="","",Lançamentos!S846)</f>
        <v/>
      </c>
    </row>
    <row r="849" spans="1:19" ht="24.95" customHeight="1" x14ac:dyDescent="0.25">
      <c r="A849" s="33">
        <v>843</v>
      </c>
      <c r="B849" s="77" t="str">
        <f>IFERROR(E849&amp;"-"&amp;COUNTIF($E$7:E849,E849),"")</f>
        <v>-837</v>
      </c>
      <c r="C849" s="70" t="str">
        <f t="shared" si="13"/>
        <v/>
      </c>
      <c r="D849" s="72" t="str">
        <f>IF(Lançamentos!D847="","",Lançamentos!D847)</f>
        <v/>
      </c>
      <c r="E849" s="73" t="str">
        <f>IF(Lançamentos!E847="","",Lançamentos!E847)</f>
        <v/>
      </c>
      <c r="F849" s="73" t="str">
        <f>IF(Lançamentos!F847="","",Lançamentos!F847)</f>
        <v/>
      </c>
      <c r="G849" s="74" t="str">
        <f>IF(Lançamentos!G847="","",Lançamentos!G847)</f>
        <v/>
      </c>
      <c r="H849" s="74" t="str">
        <f>IF(Lançamentos!H847="","",Lançamentos!H847)</f>
        <v/>
      </c>
      <c r="I849" s="74" t="str">
        <f>IF(Lançamentos!I847="","",Lançamentos!I847)</f>
        <v/>
      </c>
      <c r="J849" s="74" t="str">
        <f>IF(Lançamentos!J847="","",Lançamentos!J847)</f>
        <v/>
      </c>
      <c r="K849" s="74" t="str">
        <f>IF(Lançamentos!K847="","",Lançamentos!K847)</f>
        <v/>
      </c>
      <c r="L849" s="72" t="str">
        <f>IF(Lançamentos!L847="","",Lançamentos!L847)</f>
        <v/>
      </c>
      <c r="M849" s="74" t="str">
        <f>IF(Lançamentos!M847="","",Lançamentos!M847)</f>
        <v/>
      </c>
      <c r="N849" s="72" t="str">
        <f>IF(Lançamentos!N847="","",Lançamentos!N847)</f>
        <v/>
      </c>
      <c r="O849" s="73" t="str">
        <f>IF(Lançamentos!O847="","",Lançamentos!O847)</f>
        <v/>
      </c>
      <c r="P849" s="71" t="str">
        <f>IF(Lançamentos!P847="","",Lançamentos!P847)</f>
        <v/>
      </c>
      <c r="Q849" s="75" t="str">
        <f>IF(Lançamentos!Q847="","",Lançamentos!Q847)</f>
        <v/>
      </c>
      <c r="R849" s="73" t="str">
        <f>IF(Lançamentos!R847="","",Lançamentos!R847)</f>
        <v/>
      </c>
      <c r="S849" s="74" t="str">
        <f>IF(Lançamentos!S847="","",Lançamentos!S847)</f>
        <v/>
      </c>
    </row>
    <row r="850" spans="1:19" ht="24.95" customHeight="1" x14ac:dyDescent="0.25">
      <c r="A850" s="33">
        <v>844</v>
      </c>
      <c r="B850" s="77" t="str">
        <f>IFERROR(E850&amp;"-"&amp;COUNTIF($E$7:E850,E850),"")</f>
        <v>-838</v>
      </c>
      <c r="C850" s="70" t="str">
        <f t="shared" si="13"/>
        <v/>
      </c>
      <c r="D850" s="72" t="str">
        <f>IF(Lançamentos!D848="","",Lançamentos!D848)</f>
        <v/>
      </c>
      <c r="E850" s="73" t="str">
        <f>IF(Lançamentos!E848="","",Lançamentos!E848)</f>
        <v/>
      </c>
      <c r="F850" s="73" t="str">
        <f>IF(Lançamentos!F848="","",Lançamentos!F848)</f>
        <v/>
      </c>
      <c r="G850" s="74" t="str">
        <f>IF(Lançamentos!G848="","",Lançamentos!G848)</f>
        <v/>
      </c>
      <c r="H850" s="74" t="str">
        <f>IF(Lançamentos!H848="","",Lançamentos!H848)</f>
        <v/>
      </c>
      <c r="I850" s="74" t="str">
        <f>IF(Lançamentos!I848="","",Lançamentos!I848)</f>
        <v/>
      </c>
      <c r="J850" s="74" t="str">
        <f>IF(Lançamentos!J848="","",Lançamentos!J848)</f>
        <v/>
      </c>
      <c r="K850" s="74" t="str">
        <f>IF(Lançamentos!K848="","",Lançamentos!K848)</f>
        <v/>
      </c>
      <c r="L850" s="72" t="str">
        <f>IF(Lançamentos!L848="","",Lançamentos!L848)</f>
        <v/>
      </c>
      <c r="M850" s="74" t="str">
        <f>IF(Lançamentos!M848="","",Lançamentos!M848)</f>
        <v/>
      </c>
      <c r="N850" s="72" t="str">
        <f>IF(Lançamentos!N848="","",Lançamentos!N848)</f>
        <v/>
      </c>
      <c r="O850" s="73" t="str">
        <f>IF(Lançamentos!O848="","",Lançamentos!O848)</f>
        <v/>
      </c>
      <c r="P850" s="71" t="str">
        <f>IF(Lançamentos!P848="","",Lançamentos!P848)</f>
        <v/>
      </c>
      <c r="Q850" s="75" t="str">
        <f>IF(Lançamentos!Q848="","",Lançamentos!Q848)</f>
        <v/>
      </c>
      <c r="R850" s="73" t="str">
        <f>IF(Lançamentos!R848="","",Lançamentos!R848)</f>
        <v/>
      </c>
      <c r="S850" s="74" t="str">
        <f>IF(Lançamentos!S848="","",Lançamentos!S848)</f>
        <v/>
      </c>
    </row>
    <row r="851" spans="1:19" ht="24.95" customHeight="1" x14ac:dyDescent="0.25">
      <c r="A851" s="33">
        <v>845</v>
      </c>
      <c r="B851" s="77" t="str">
        <f>IFERROR(E851&amp;"-"&amp;COUNTIF($E$7:E851,E851),"")</f>
        <v>-839</v>
      </c>
      <c r="C851" s="70" t="str">
        <f t="shared" si="13"/>
        <v/>
      </c>
      <c r="D851" s="72" t="str">
        <f>IF(Lançamentos!D849="","",Lançamentos!D849)</f>
        <v/>
      </c>
      <c r="E851" s="73" t="str">
        <f>IF(Lançamentos!E849="","",Lançamentos!E849)</f>
        <v/>
      </c>
      <c r="F851" s="73" t="str">
        <f>IF(Lançamentos!F849="","",Lançamentos!F849)</f>
        <v/>
      </c>
      <c r="G851" s="74" t="str">
        <f>IF(Lançamentos!G849="","",Lançamentos!G849)</f>
        <v/>
      </c>
      <c r="H851" s="74" t="str">
        <f>IF(Lançamentos!H849="","",Lançamentos!H849)</f>
        <v/>
      </c>
      <c r="I851" s="74" t="str">
        <f>IF(Lançamentos!I849="","",Lançamentos!I849)</f>
        <v/>
      </c>
      <c r="J851" s="74" t="str">
        <f>IF(Lançamentos!J849="","",Lançamentos!J849)</f>
        <v/>
      </c>
      <c r="K851" s="74" t="str">
        <f>IF(Lançamentos!K849="","",Lançamentos!K849)</f>
        <v/>
      </c>
      <c r="L851" s="72" t="str">
        <f>IF(Lançamentos!L849="","",Lançamentos!L849)</f>
        <v/>
      </c>
      <c r="M851" s="74" t="str">
        <f>IF(Lançamentos!M849="","",Lançamentos!M849)</f>
        <v/>
      </c>
      <c r="N851" s="72" t="str">
        <f>IF(Lançamentos!N849="","",Lançamentos!N849)</f>
        <v/>
      </c>
      <c r="O851" s="73" t="str">
        <f>IF(Lançamentos!O849="","",Lançamentos!O849)</f>
        <v/>
      </c>
      <c r="P851" s="71" t="str">
        <f>IF(Lançamentos!P849="","",Lançamentos!P849)</f>
        <v/>
      </c>
      <c r="Q851" s="75" t="str">
        <f>IF(Lançamentos!Q849="","",Lançamentos!Q849)</f>
        <v/>
      </c>
      <c r="R851" s="73" t="str">
        <f>IF(Lançamentos!R849="","",Lançamentos!R849)</f>
        <v/>
      </c>
      <c r="S851" s="74" t="str">
        <f>IF(Lançamentos!S849="","",Lançamentos!S849)</f>
        <v/>
      </c>
    </row>
    <row r="852" spans="1:19" ht="24.95" customHeight="1" x14ac:dyDescent="0.25">
      <c r="A852" s="33">
        <v>846</v>
      </c>
      <c r="B852" s="77" t="str">
        <f>IFERROR(E852&amp;"-"&amp;COUNTIF($E$7:E852,E852),"")</f>
        <v>-840</v>
      </c>
      <c r="C852" s="70" t="str">
        <f t="shared" si="13"/>
        <v/>
      </c>
      <c r="D852" s="72" t="str">
        <f>IF(Lançamentos!D850="","",Lançamentos!D850)</f>
        <v/>
      </c>
      <c r="E852" s="73" t="str">
        <f>IF(Lançamentos!E850="","",Lançamentos!E850)</f>
        <v/>
      </c>
      <c r="F852" s="73" t="str">
        <f>IF(Lançamentos!F850="","",Lançamentos!F850)</f>
        <v/>
      </c>
      <c r="G852" s="74" t="str">
        <f>IF(Lançamentos!G850="","",Lançamentos!G850)</f>
        <v/>
      </c>
      <c r="H852" s="74" t="str">
        <f>IF(Lançamentos!H850="","",Lançamentos!H850)</f>
        <v/>
      </c>
      <c r="I852" s="74" t="str">
        <f>IF(Lançamentos!I850="","",Lançamentos!I850)</f>
        <v/>
      </c>
      <c r="J852" s="74" t="str">
        <f>IF(Lançamentos!J850="","",Lançamentos!J850)</f>
        <v/>
      </c>
      <c r="K852" s="74" t="str">
        <f>IF(Lançamentos!K850="","",Lançamentos!K850)</f>
        <v/>
      </c>
      <c r="L852" s="72" t="str">
        <f>IF(Lançamentos!L850="","",Lançamentos!L850)</f>
        <v/>
      </c>
      <c r="M852" s="74" t="str">
        <f>IF(Lançamentos!M850="","",Lançamentos!M850)</f>
        <v/>
      </c>
      <c r="N852" s="72" t="str">
        <f>IF(Lançamentos!N850="","",Lançamentos!N850)</f>
        <v/>
      </c>
      <c r="O852" s="73" t="str">
        <f>IF(Lançamentos!O850="","",Lançamentos!O850)</f>
        <v/>
      </c>
      <c r="P852" s="71" t="str">
        <f>IF(Lançamentos!P850="","",Lançamentos!P850)</f>
        <v/>
      </c>
      <c r="Q852" s="75" t="str">
        <f>IF(Lançamentos!Q850="","",Lançamentos!Q850)</f>
        <v/>
      </c>
      <c r="R852" s="73" t="str">
        <f>IF(Lançamentos!R850="","",Lançamentos!R850)</f>
        <v/>
      </c>
      <c r="S852" s="74" t="str">
        <f>IF(Lançamentos!S850="","",Lançamentos!S850)</f>
        <v/>
      </c>
    </row>
    <row r="853" spans="1:19" ht="24.95" customHeight="1" x14ac:dyDescent="0.25">
      <c r="A853" s="33">
        <v>847</v>
      </c>
      <c r="B853" s="77" t="str">
        <f>IFERROR(E853&amp;"-"&amp;COUNTIF($E$7:E853,E853),"")</f>
        <v>-841</v>
      </c>
      <c r="C853" s="70" t="str">
        <f t="shared" si="13"/>
        <v/>
      </c>
      <c r="D853" s="72" t="str">
        <f>IF(Lançamentos!D851="","",Lançamentos!D851)</f>
        <v/>
      </c>
      <c r="E853" s="73" t="str">
        <f>IF(Lançamentos!E851="","",Lançamentos!E851)</f>
        <v/>
      </c>
      <c r="F853" s="73" t="str">
        <f>IF(Lançamentos!F851="","",Lançamentos!F851)</f>
        <v/>
      </c>
      <c r="G853" s="74" t="str">
        <f>IF(Lançamentos!G851="","",Lançamentos!G851)</f>
        <v/>
      </c>
      <c r="H853" s="74" t="str">
        <f>IF(Lançamentos!H851="","",Lançamentos!H851)</f>
        <v/>
      </c>
      <c r="I853" s="74" t="str">
        <f>IF(Lançamentos!I851="","",Lançamentos!I851)</f>
        <v/>
      </c>
      <c r="J853" s="74" t="str">
        <f>IF(Lançamentos!J851="","",Lançamentos!J851)</f>
        <v/>
      </c>
      <c r="K853" s="74" t="str">
        <f>IF(Lançamentos!K851="","",Lançamentos!K851)</f>
        <v/>
      </c>
      <c r="L853" s="72" t="str">
        <f>IF(Lançamentos!L851="","",Lançamentos!L851)</f>
        <v/>
      </c>
      <c r="M853" s="74" t="str">
        <f>IF(Lançamentos!M851="","",Lançamentos!M851)</f>
        <v/>
      </c>
      <c r="N853" s="72" t="str">
        <f>IF(Lançamentos!N851="","",Lançamentos!N851)</f>
        <v/>
      </c>
      <c r="O853" s="73" t="str">
        <f>IF(Lançamentos!O851="","",Lançamentos!O851)</f>
        <v/>
      </c>
      <c r="P853" s="71" t="str">
        <f>IF(Lançamentos!P851="","",Lançamentos!P851)</f>
        <v/>
      </c>
      <c r="Q853" s="75" t="str">
        <f>IF(Lançamentos!Q851="","",Lançamentos!Q851)</f>
        <v/>
      </c>
      <c r="R853" s="73" t="str">
        <f>IF(Lançamentos!R851="","",Lançamentos!R851)</f>
        <v/>
      </c>
      <c r="S853" s="74" t="str">
        <f>IF(Lançamentos!S851="","",Lançamentos!S851)</f>
        <v/>
      </c>
    </row>
    <row r="854" spans="1:19" ht="24.95" customHeight="1" x14ac:dyDescent="0.25">
      <c r="A854" s="33">
        <v>848</v>
      </c>
      <c r="B854" s="77" t="str">
        <f>IFERROR(E854&amp;"-"&amp;COUNTIF($E$7:E854,E854),"")</f>
        <v>-842</v>
      </c>
      <c r="C854" s="70" t="str">
        <f t="shared" si="13"/>
        <v/>
      </c>
      <c r="D854" s="72" t="str">
        <f>IF(Lançamentos!D852="","",Lançamentos!D852)</f>
        <v/>
      </c>
      <c r="E854" s="73" t="str">
        <f>IF(Lançamentos!E852="","",Lançamentos!E852)</f>
        <v/>
      </c>
      <c r="F854" s="73" t="str">
        <f>IF(Lançamentos!F852="","",Lançamentos!F852)</f>
        <v/>
      </c>
      <c r="G854" s="74" t="str">
        <f>IF(Lançamentos!G852="","",Lançamentos!G852)</f>
        <v/>
      </c>
      <c r="H854" s="74" t="str">
        <f>IF(Lançamentos!H852="","",Lançamentos!H852)</f>
        <v/>
      </c>
      <c r="I854" s="74" t="str">
        <f>IF(Lançamentos!I852="","",Lançamentos!I852)</f>
        <v/>
      </c>
      <c r="J854" s="74" t="str">
        <f>IF(Lançamentos!J852="","",Lançamentos!J852)</f>
        <v/>
      </c>
      <c r="K854" s="74" t="str">
        <f>IF(Lançamentos!K852="","",Lançamentos!K852)</f>
        <v/>
      </c>
      <c r="L854" s="72" t="str">
        <f>IF(Lançamentos!L852="","",Lançamentos!L852)</f>
        <v/>
      </c>
      <c r="M854" s="74" t="str">
        <f>IF(Lançamentos!M852="","",Lançamentos!M852)</f>
        <v/>
      </c>
      <c r="N854" s="72" t="str">
        <f>IF(Lançamentos!N852="","",Lançamentos!N852)</f>
        <v/>
      </c>
      <c r="O854" s="73" t="str">
        <f>IF(Lançamentos!O852="","",Lançamentos!O852)</f>
        <v/>
      </c>
      <c r="P854" s="71" t="str">
        <f>IF(Lançamentos!P852="","",Lançamentos!P852)</f>
        <v/>
      </c>
      <c r="Q854" s="75" t="str">
        <f>IF(Lançamentos!Q852="","",Lançamentos!Q852)</f>
        <v/>
      </c>
      <c r="R854" s="73" t="str">
        <f>IF(Lançamentos!R852="","",Lançamentos!R852)</f>
        <v/>
      </c>
      <c r="S854" s="74" t="str">
        <f>IF(Lançamentos!S852="","",Lançamentos!S852)</f>
        <v/>
      </c>
    </row>
    <row r="855" spans="1:19" ht="24.95" customHeight="1" x14ac:dyDescent="0.25">
      <c r="A855" s="33">
        <v>849</v>
      </c>
      <c r="B855" s="77" t="str">
        <f>IFERROR(E855&amp;"-"&amp;COUNTIF($E$7:E855,E855),"")</f>
        <v>-843</v>
      </c>
      <c r="C855" s="70" t="str">
        <f t="shared" si="13"/>
        <v/>
      </c>
      <c r="D855" s="72" t="str">
        <f>IF(Lançamentos!D853="","",Lançamentos!D853)</f>
        <v/>
      </c>
      <c r="E855" s="73" t="str">
        <f>IF(Lançamentos!E853="","",Lançamentos!E853)</f>
        <v/>
      </c>
      <c r="F855" s="73" t="str">
        <f>IF(Lançamentos!F853="","",Lançamentos!F853)</f>
        <v/>
      </c>
      <c r="G855" s="74" t="str">
        <f>IF(Lançamentos!G853="","",Lançamentos!G853)</f>
        <v/>
      </c>
      <c r="H855" s="74" t="str">
        <f>IF(Lançamentos!H853="","",Lançamentos!H853)</f>
        <v/>
      </c>
      <c r="I855" s="74" t="str">
        <f>IF(Lançamentos!I853="","",Lançamentos!I853)</f>
        <v/>
      </c>
      <c r="J855" s="74" t="str">
        <f>IF(Lançamentos!J853="","",Lançamentos!J853)</f>
        <v/>
      </c>
      <c r="K855" s="74" t="str">
        <f>IF(Lançamentos!K853="","",Lançamentos!K853)</f>
        <v/>
      </c>
      <c r="L855" s="72" t="str">
        <f>IF(Lançamentos!L853="","",Lançamentos!L853)</f>
        <v/>
      </c>
      <c r="M855" s="74" t="str">
        <f>IF(Lançamentos!M853="","",Lançamentos!M853)</f>
        <v/>
      </c>
      <c r="N855" s="72" t="str">
        <f>IF(Lançamentos!N853="","",Lançamentos!N853)</f>
        <v/>
      </c>
      <c r="O855" s="73" t="str">
        <f>IF(Lançamentos!O853="","",Lançamentos!O853)</f>
        <v/>
      </c>
      <c r="P855" s="71" t="str">
        <f>IF(Lançamentos!P853="","",Lançamentos!P853)</f>
        <v/>
      </c>
      <c r="Q855" s="75" t="str">
        <f>IF(Lançamentos!Q853="","",Lançamentos!Q853)</f>
        <v/>
      </c>
      <c r="R855" s="73" t="str">
        <f>IF(Lançamentos!R853="","",Lançamentos!R853)</f>
        <v/>
      </c>
      <c r="S855" s="74" t="str">
        <f>IF(Lançamentos!S853="","",Lançamentos!S853)</f>
        <v/>
      </c>
    </row>
    <row r="856" spans="1:19" ht="24.95" customHeight="1" x14ac:dyDescent="0.25">
      <c r="A856" s="33">
        <v>850</v>
      </c>
      <c r="B856" s="77" t="str">
        <f>IFERROR(E856&amp;"-"&amp;COUNTIF($E$7:E856,E856),"")</f>
        <v>-844</v>
      </c>
      <c r="C856" s="70" t="str">
        <f t="shared" si="13"/>
        <v/>
      </c>
      <c r="D856" s="72" t="str">
        <f>IF(Lançamentos!D854="","",Lançamentos!D854)</f>
        <v/>
      </c>
      <c r="E856" s="73" t="str">
        <f>IF(Lançamentos!E854="","",Lançamentos!E854)</f>
        <v/>
      </c>
      <c r="F856" s="73" t="str">
        <f>IF(Lançamentos!F854="","",Lançamentos!F854)</f>
        <v/>
      </c>
      <c r="G856" s="74" t="str">
        <f>IF(Lançamentos!G854="","",Lançamentos!G854)</f>
        <v/>
      </c>
      <c r="H856" s="74" t="str">
        <f>IF(Lançamentos!H854="","",Lançamentos!H854)</f>
        <v/>
      </c>
      <c r="I856" s="74" t="str">
        <f>IF(Lançamentos!I854="","",Lançamentos!I854)</f>
        <v/>
      </c>
      <c r="J856" s="74" t="str">
        <f>IF(Lançamentos!J854="","",Lançamentos!J854)</f>
        <v/>
      </c>
      <c r="K856" s="74" t="str">
        <f>IF(Lançamentos!K854="","",Lançamentos!K854)</f>
        <v/>
      </c>
      <c r="L856" s="72" t="str">
        <f>IF(Lançamentos!L854="","",Lançamentos!L854)</f>
        <v/>
      </c>
      <c r="M856" s="74" t="str">
        <f>IF(Lançamentos!M854="","",Lançamentos!M854)</f>
        <v/>
      </c>
      <c r="N856" s="72" t="str">
        <f>IF(Lançamentos!N854="","",Lançamentos!N854)</f>
        <v/>
      </c>
      <c r="O856" s="73" t="str">
        <f>IF(Lançamentos!O854="","",Lançamentos!O854)</f>
        <v/>
      </c>
      <c r="P856" s="71" t="str">
        <f>IF(Lançamentos!P854="","",Lançamentos!P854)</f>
        <v/>
      </c>
      <c r="Q856" s="75" t="str">
        <f>IF(Lançamentos!Q854="","",Lançamentos!Q854)</f>
        <v/>
      </c>
      <c r="R856" s="73" t="str">
        <f>IF(Lançamentos!R854="","",Lançamentos!R854)</f>
        <v/>
      </c>
      <c r="S856" s="74" t="str">
        <f>IF(Lançamentos!S854="","",Lançamentos!S854)</f>
        <v/>
      </c>
    </row>
    <row r="857" spans="1:19" ht="24.95" customHeight="1" x14ac:dyDescent="0.25">
      <c r="A857" s="33">
        <v>851</v>
      </c>
      <c r="B857" s="77" t="str">
        <f>IFERROR(E857&amp;"-"&amp;COUNTIF($E$7:E857,E857),"")</f>
        <v>-845</v>
      </c>
      <c r="C857" s="70" t="str">
        <f t="shared" si="13"/>
        <v/>
      </c>
      <c r="D857" s="72" t="str">
        <f>IF(Lançamentos!D855="","",Lançamentos!D855)</f>
        <v/>
      </c>
      <c r="E857" s="73" t="str">
        <f>IF(Lançamentos!E855="","",Lançamentos!E855)</f>
        <v/>
      </c>
      <c r="F857" s="73" t="str">
        <f>IF(Lançamentos!F855="","",Lançamentos!F855)</f>
        <v/>
      </c>
      <c r="G857" s="74" t="str">
        <f>IF(Lançamentos!G855="","",Lançamentos!G855)</f>
        <v/>
      </c>
      <c r="H857" s="74" t="str">
        <f>IF(Lançamentos!H855="","",Lançamentos!H855)</f>
        <v/>
      </c>
      <c r="I857" s="74" t="str">
        <f>IF(Lançamentos!I855="","",Lançamentos!I855)</f>
        <v/>
      </c>
      <c r="J857" s="74" t="str">
        <f>IF(Lançamentos!J855="","",Lançamentos!J855)</f>
        <v/>
      </c>
      <c r="K857" s="74" t="str">
        <f>IF(Lançamentos!K855="","",Lançamentos!K855)</f>
        <v/>
      </c>
      <c r="L857" s="72" t="str">
        <f>IF(Lançamentos!L855="","",Lançamentos!L855)</f>
        <v/>
      </c>
      <c r="M857" s="74" t="str">
        <f>IF(Lançamentos!M855="","",Lançamentos!M855)</f>
        <v/>
      </c>
      <c r="N857" s="72" t="str">
        <f>IF(Lançamentos!N855="","",Lançamentos!N855)</f>
        <v/>
      </c>
      <c r="O857" s="73" t="str">
        <f>IF(Lançamentos!O855="","",Lançamentos!O855)</f>
        <v/>
      </c>
      <c r="P857" s="71" t="str">
        <f>IF(Lançamentos!P855="","",Lançamentos!P855)</f>
        <v/>
      </c>
      <c r="Q857" s="75" t="str">
        <f>IF(Lançamentos!Q855="","",Lançamentos!Q855)</f>
        <v/>
      </c>
      <c r="R857" s="73" t="str">
        <f>IF(Lançamentos!R855="","",Lançamentos!R855)</f>
        <v/>
      </c>
      <c r="S857" s="74" t="str">
        <f>IF(Lançamentos!S855="","",Lançamentos!S855)</f>
        <v/>
      </c>
    </row>
    <row r="858" spans="1:19" ht="24.95" customHeight="1" x14ac:dyDescent="0.25">
      <c r="A858" s="33">
        <v>852</v>
      </c>
      <c r="B858" s="77" t="str">
        <f>IFERROR(E858&amp;"-"&amp;COUNTIF($E$7:E858,E858),"")</f>
        <v>-846</v>
      </c>
      <c r="C858" s="70" t="str">
        <f t="shared" si="13"/>
        <v/>
      </c>
      <c r="D858" s="72" t="str">
        <f>IF(Lançamentos!D856="","",Lançamentos!D856)</f>
        <v/>
      </c>
      <c r="E858" s="73" t="str">
        <f>IF(Lançamentos!E856="","",Lançamentos!E856)</f>
        <v/>
      </c>
      <c r="F858" s="73" t="str">
        <f>IF(Lançamentos!F856="","",Lançamentos!F856)</f>
        <v/>
      </c>
      <c r="G858" s="74" t="str">
        <f>IF(Lançamentos!G856="","",Lançamentos!G856)</f>
        <v/>
      </c>
      <c r="H858" s="74" t="str">
        <f>IF(Lançamentos!H856="","",Lançamentos!H856)</f>
        <v/>
      </c>
      <c r="I858" s="74" t="str">
        <f>IF(Lançamentos!I856="","",Lançamentos!I856)</f>
        <v/>
      </c>
      <c r="J858" s="74" t="str">
        <f>IF(Lançamentos!J856="","",Lançamentos!J856)</f>
        <v/>
      </c>
      <c r="K858" s="74" t="str">
        <f>IF(Lançamentos!K856="","",Lançamentos!K856)</f>
        <v/>
      </c>
      <c r="L858" s="72" t="str">
        <f>IF(Lançamentos!L856="","",Lançamentos!L856)</f>
        <v/>
      </c>
      <c r="M858" s="74" t="str">
        <f>IF(Lançamentos!M856="","",Lançamentos!M856)</f>
        <v/>
      </c>
      <c r="N858" s="72" t="str">
        <f>IF(Lançamentos!N856="","",Lançamentos!N856)</f>
        <v/>
      </c>
      <c r="O858" s="73" t="str">
        <f>IF(Lançamentos!O856="","",Lançamentos!O856)</f>
        <v/>
      </c>
      <c r="P858" s="71" t="str">
        <f>IF(Lançamentos!P856="","",Lançamentos!P856)</f>
        <v/>
      </c>
      <c r="Q858" s="75" t="str">
        <f>IF(Lançamentos!Q856="","",Lançamentos!Q856)</f>
        <v/>
      </c>
      <c r="R858" s="73" t="str">
        <f>IF(Lançamentos!R856="","",Lançamentos!R856)</f>
        <v/>
      </c>
      <c r="S858" s="74" t="str">
        <f>IF(Lançamentos!S856="","",Lançamentos!S856)</f>
        <v/>
      </c>
    </row>
    <row r="859" spans="1:19" ht="24.95" customHeight="1" x14ac:dyDescent="0.25">
      <c r="A859" s="33">
        <v>853</v>
      </c>
      <c r="B859" s="77" t="str">
        <f>IFERROR(E859&amp;"-"&amp;COUNTIF($E$7:E859,E859),"")</f>
        <v>-847</v>
      </c>
      <c r="C859" s="70" t="str">
        <f t="shared" si="13"/>
        <v/>
      </c>
      <c r="D859" s="72" t="str">
        <f>IF(Lançamentos!D857="","",Lançamentos!D857)</f>
        <v/>
      </c>
      <c r="E859" s="73" t="str">
        <f>IF(Lançamentos!E857="","",Lançamentos!E857)</f>
        <v/>
      </c>
      <c r="F859" s="73" t="str">
        <f>IF(Lançamentos!F857="","",Lançamentos!F857)</f>
        <v/>
      </c>
      <c r="G859" s="74" t="str">
        <f>IF(Lançamentos!G857="","",Lançamentos!G857)</f>
        <v/>
      </c>
      <c r="H859" s="74" t="str">
        <f>IF(Lançamentos!H857="","",Lançamentos!H857)</f>
        <v/>
      </c>
      <c r="I859" s="74" t="str">
        <f>IF(Lançamentos!I857="","",Lançamentos!I857)</f>
        <v/>
      </c>
      <c r="J859" s="74" t="str">
        <f>IF(Lançamentos!J857="","",Lançamentos!J857)</f>
        <v/>
      </c>
      <c r="K859" s="74" t="str">
        <f>IF(Lançamentos!K857="","",Lançamentos!K857)</f>
        <v/>
      </c>
      <c r="L859" s="72" t="str">
        <f>IF(Lançamentos!L857="","",Lançamentos!L857)</f>
        <v/>
      </c>
      <c r="M859" s="74" t="str">
        <f>IF(Lançamentos!M857="","",Lançamentos!M857)</f>
        <v/>
      </c>
      <c r="N859" s="72" t="str">
        <f>IF(Lançamentos!N857="","",Lançamentos!N857)</f>
        <v/>
      </c>
      <c r="O859" s="73" t="str">
        <f>IF(Lançamentos!O857="","",Lançamentos!O857)</f>
        <v/>
      </c>
      <c r="P859" s="71" t="str">
        <f>IF(Lançamentos!P857="","",Lançamentos!P857)</f>
        <v/>
      </c>
      <c r="Q859" s="75" t="str">
        <f>IF(Lançamentos!Q857="","",Lançamentos!Q857)</f>
        <v/>
      </c>
      <c r="R859" s="73" t="str">
        <f>IF(Lançamentos!R857="","",Lançamentos!R857)</f>
        <v/>
      </c>
      <c r="S859" s="74" t="str">
        <f>IF(Lançamentos!S857="","",Lançamentos!S857)</f>
        <v/>
      </c>
    </row>
    <row r="860" spans="1:19" ht="24.95" customHeight="1" x14ac:dyDescent="0.25">
      <c r="A860" s="33">
        <v>854</v>
      </c>
      <c r="B860" s="77" t="str">
        <f>IFERROR(E860&amp;"-"&amp;COUNTIF($E$7:E860,E860),"")</f>
        <v>-848</v>
      </c>
      <c r="C860" s="70" t="str">
        <f t="shared" si="13"/>
        <v/>
      </c>
      <c r="D860" s="72" t="str">
        <f>IF(Lançamentos!D858="","",Lançamentos!D858)</f>
        <v/>
      </c>
      <c r="E860" s="73" t="str">
        <f>IF(Lançamentos!E858="","",Lançamentos!E858)</f>
        <v/>
      </c>
      <c r="F860" s="73" t="str">
        <f>IF(Lançamentos!F858="","",Lançamentos!F858)</f>
        <v/>
      </c>
      <c r="G860" s="74" t="str">
        <f>IF(Lançamentos!G858="","",Lançamentos!G858)</f>
        <v/>
      </c>
      <c r="H860" s="74" t="str">
        <f>IF(Lançamentos!H858="","",Lançamentos!H858)</f>
        <v/>
      </c>
      <c r="I860" s="74" t="str">
        <f>IF(Lançamentos!I858="","",Lançamentos!I858)</f>
        <v/>
      </c>
      <c r="J860" s="74" t="str">
        <f>IF(Lançamentos!J858="","",Lançamentos!J858)</f>
        <v/>
      </c>
      <c r="K860" s="74" t="str">
        <f>IF(Lançamentos!K858="","",Lançamentos!K858)</f>
        <v/>
      </c>
      <c r="L860" s="72" t="str">
        <f>IF(Lançamentos!L858="","",Lançamentos!L858)</f>
        <v/>
      </c>
      <c r="M860" s="74" t="str">
        <f>IF(Lançamentos!M858="","",Lançamentos!M858)</f>
        <v/>
      </c>
      <c r="N860" s="72" t="str">
        <f>IF(Lançamentos!N858="","",Lançamentos!N858)</f>
        <v/>
      </c>
      <c r="O860" s="73" t="str">
        <f>IF(Lançamentos!O858="","",Lançamentos!O858)</f>
        <v/>
      </c>
      <c r="P860" s="71" t="str">
        <f>IF(Lançamentos!P858="","",Lançamentos!P858)</f>
        <v/>
      </c>
      <c r="Q860" s="75" t="str">
        <f>IF(Lançamentos!Q858="","",Lançamentos!Q858)</f>
        <v/>
      </c>
      <c r="R860" s="73" t="str">
        <f>IF(Lançamentos!R858="","",Lançamentos!R858)</f>
        <v/>
      </c>
      <c r="S860" s="74" t="str">
        <f>IF(Lançamentos!S858="","",Lançamentos!S858)</f>
        <v/>
      </c>
    </row>
    <row r="861" spans="1:19" ht="24.95" customHeight="1" x14ac:dyDescent="0.25">
      <c r="A861" s="33">
        <v>855</v>
      </c>
      <c r="B861" s="77" t="str">
        <f>IFERROR(E861&amp;"-"&amp;COUNTIF($E$7:E861,E861),"")</f>
        <v>-849</v>
      </c>
      <c r="C861" s="70" t="str">
        <f t="shared" si="13"/>
        <v/>
      </c>
      <c r="D861" s="72" t="str">
        <f>IF(Lançamentos!D859="","",Lançamentos!D859)</f>
        <v/>
      </c>
      <c r="E861" s="73" t="str">
        <f>IF(Lançamentos!E859="","",Lançamentos!E859)</f>
        <v/>
      </c>
      <c r="F861" s="73" t="str">
        <f>IF(Lançamentos!F859="","",Lançamentos!F859)</f>
        <v/>
      </c>
      <c r="G861" s="74" t="str">
        <f>IF(Lançamentos!G859="","",Lançamentos!G859)</f>
        <v/>
      </c>
      <c r="H861" s="74" t="str">
        <f>IF(Lançamentos!H859="","",Lançamentos!H859)</f>
        <v/>
      </c>
      <c r="I861" s="74" t="str">
        <f>IF(Lançamentos!I859="","",Lançamentos!I859)</f>
        <v/>
      </c>
      <c r="J861" s="74" t="str">
        <f>IF(Lançamentos!J859="","",Lançamentos!J859)</f>
        <v/>
      </c>
      <c r="K861" s="74" t="str">
        <f>IF(Lançamentos!K859="","",Lançamentos!K859)</f>
        <v/>
      </c>
      <c r="L861" s="72" t="str">
        <f>IF(Lançamentos!L859="","",Lançamentos!L859)</f>
        <v/>
      </c>
      <c r="M861" s="74" t="str">
        <f>IF(Lançamentos!M859="","",Lançamentos!M859)</f>
        <v/>
      </c>
      <c r="N861" s="72" t="str">
        <f>IF(Lançamentos!N859="","",Lançamentos!N859)</f>
        <v/>
      </c>
      <c r="O861" s="73" t="str">
        <f>IF(Lançamentos!O859="","",Lançamentos!O859)</f>
        <v/>
      </c>
      <c r="P861" s="71" t="str">
        <f>IF(Lançamentos!P859="","",Lançamentos!P859)</f>
        <v/>
      </c>
      <c r="Q861" s="75" t="str">
        <f>IF(Lançamentos!Q859="","",Lançamentos!Q859)</f>
        <v/>
      </c>
      <c r="R861" s="73" t="str">
        <f>IF(Lançamentos!R859="","",Lançamentos!R859)</f>
        <v/>
      </c>
      <c r="S861" s="74" t="str">
        <f>IF(Lançamentos!S859="","",Lançamentos!S859)</f>
        <v/>
      </c>
    </row>
    <row r="862" spans="1:19" ht="24.95" customHeight="1" x14ac:dyDescent="0.25">
      <c r="A862" s="33">
        <v>856</v>
      </c>
      <c r="B862" s="77" t="str">
        <f>IFERROR(E862&amp;"-"&amp;COUNTIF($E$7:E862,E862),"")</f>
        <v>-850</v>
      </c>
      <c r="C862" s="70" t="str">
        <f t="shared" si="13"/>
        <v/>
      </c>
      <c r="D862" s="72" t="str">
        <f>IF(Lançamentos!D860="","",Lançamentos!D860)</f>
        <v/>
      </c>
      <c r="E862" s="73" t="str">
        <f>IF(Lançamentos!E860="","",Lançamentos!E860)</f>
        <v/>
      </c>
      <c r="F862" s="73" t="str">
        <f>IF(Lançamentos!F860="","",Lançamentos!F860)</f>
        <v/>
      </c>
      <c r="G862" s="74" t="str">
        <f>IF(Lançamentos!G860="","",Lançamentos!G860)</f>
        <v/>
      </c>
      <c r="H862" s="74" t="str">
        <f>IF(Lançamentos!H860="","",Lançamentos!H860)</f>
        <v/>
      </c>
      <c r="I862" s="74" t="str">
        <f>IF(Lançamentos!I860="","",Lançamentos!I860)</f>
        <v/>
      </c>
      <c r="J862" s="74" t="str">
        <f>IF(Lançamentos!J860="","",Lançamentos!J860)</f>
        <v/>
      </c>
      <c r="K862" s="74" t="str">
        <f>IF(Lançamentos!K860="","",Lançamentos!K860)</f>
        <v/>
      </c>
      <c r="L862" s="72" t="str">
        <f>IF(Lançamentos!L860="","",Lançamentos!L860)</f>
        <v/>
      </c>
      <c r="M862" s="74" t="str">
        <f>IF(Lançamentos!M860="","",Lançamentos!M860)</f>
        <v/>
      </c>
      <c r="N862" s="72" t="str">
        <f>IF(Lançamentos!N860="","",Lançamentos!N860)</f>
        <v/>
      </c>
      <c r="O862" s="73" t="str">
        <f>IF(Lançamentos!O860="","",Lançamentos!O860)</f>
        <v/>
      </c>
      <c r="P862" s="71" t="str">
        <f>IF(Lançamentos!P860="","",Lançamentos!P860)</f>
        <v/>
      </c>
      <c r="Q862" s="75" t="str">
        <f>IF(Lançamentos!Q860="","",Lançamentos!Q860)</f>
        <v/>
      </c>
      <c r="R862" s="73" t="str">
        <f>IF(Lançamentos!R860="","",Lançamentos!R860)</f>
        <v/>
      </c>
      <c r="S862" s="74" t="str">
        <f>IF(Lançamentos!S860="","",Lançamentos!S860)</f>
        <v/>
      </c>
    </row>
    <row r="863" spans="1:19" ht="24.95" customHeight="1" x14ac:dyDescent="0.25">
      <c r="A863" s="33">
        <v>857</v>
      </c>
      <c r="B863" s="77" t="str">
        <f>IFERROR(E863&amp;"-"&amp;COUNTIF($E$7:E863,E863),"")</f>
        <v>-851</v>
      </c>
      <c r="C863" s="70" t="str">
        <f t="shared" si="13"/>
        <v/>
      </c>
      <c r="D863" s="72" t="str">
        <f>IF(Lançamentos!D861="","",Lançamentos!D861)</f>
        <v/>
      </c>
      <c r="E863" s="73" t="str">
        <f>IF(Lançamentos!E861="","",Lançamentos!E861)</f>
        <v/>
      </c>
      <c r="F863" s="73" t="str">
        <f>IF(Lançamentos!F861="","",Lançamentos!F861)</f>
        <v/>
      </c>
      <c r="G863" s="74" t="str">
        <f>IF(Lançamentos!G861="","",Lançamentos!G861)</f>
        <v/>
      </c>
      <c r="H863" s="74" t="str">
        <f>IF(Lançamentos!H861="","",Lançamentos!H861)</f>
        <v/>
      </c>
      <c r="I863" s="74" t="str">
        <f>IF(Lançamentos!I861="","",Lançamentos!I861)</f>
        <v/>
      </c>
      <c r="J863" s="74" t="str">
        <f>IF(Lançamentos!J861="","",Lançamentos!J861)</f>
        <v/>
      </c>
      <c r="K863" s="74" t="str">
        <f>IF(Lançamentos!K861="","",Lançamentos!K861)</f>
        <v/>
      </c>
      <c r="L863" s="72" t="str">
        <f>IF(Lançamentos!L861="","",Lançamentos!L861)</f>
        <v/>
      </c>
      <c r="M863" s="74" t="str">
        <f>IF(Lançamentos!M861="","",Lançamentos!M861)</f>
        <v/>
      </c>
      <c r="N863" s="72" t="str">
        <f>IF(Lançamentos!N861="","",Lançamentos!N861)</f>
        <v/>
      </c>
      <c r="O863" s="73" t="str">
        <f>IF(Lançamentos!O861="","",Lançamentos!O861)</f>
        <v/>
      </c>
      <c r="P863" s="71" t="str">
        <f>IF(Lançamentos!P861="","",Lançamentos!P861)</f>
        <v/>
      </c>
      <c r="Q863" s="75" t="str">
        <f>IF(Lançamentos!Q861="","",Lançamentos!Q861)</f>
        <v/>
      </c>
      <c r="R863" s="73" t="str">
        <f>IF(Lançamentos!R861="","",Lançamentos!R861)</f>
        <v/>
      </c>
      <c r="S863" s="74" t="str">
        <f>IF(Lançamentos!S861="","",Lançamentos!S861)</f>
        <v/>
      </c>
    </row>
    <row r="864" spans="1:19" ht="24.95" customHeight="1" x14ac:dyDescent="0.25">
      <c r="A864" s="33">
        <v>858</v>
      </c>
      <c r="B864" s="77" t="str">
        <f>IFERROR(E864&amp;"-"&amp;COUNTIF($E$7:E864,E864),"")</f>
        <v>-852</v>
      </c>
      <c r="C864" s="70" t="str">
        <f t="shared" si="13"/>
        <v/>
      </c>
      <c r="D864" s="72" t="str">
        <f>IF(Lançamentos!D862="","",Lançamentos!D862)</f>
        <v/>
      </c>
      <c r="E864" s="73" t="str">
        <f>IF(Lançamentos!E862="","",Lançamentos!E862)</f>
        <v/>
      </c>
      <c r="F864" s="73" t="str">
        <f>IF(Lançamentos!F862="","",Lançamentos!F862)</f>
        <v/>
      </c>
      <c r="G864" s="74" t="str">
        <f>IF(Lançamentos!G862="","",Lançamentos!G862)</f>
        <v/>
      </c>
      <c r="H864" s="74" t="str">
        <f>IF(Lançamentos!H862="","",Lançamentos!H862)</f>
        <v/>
      </c>
      <c r="I864" s="74" t="str">
        <f>IF(Lançamentos!I862="","",Lançamentos!I862)</f>
        <v/>
      </c>
      <c r="J864" s="74" t="str">
        <f>IF(Lançamentos!J862="","",Lançamentos!J862)</f>
        <v/>
      </c>
      <c r="K864" s="74" t="str">
        <f>IF(Lançamentos!K862="","",Lançamentos!K862)</f>
        <v/>
      </c>
      <c r="L864" s="72" t="str">
        <f>IF(Lançamentos!L862="","",Lançamentos!L862)</f>
        <v/>
      </c>
      <c r="M864" s="74" t="str">
        <f>IF(Lançamentos!M862="","",Lançamentos!M862)</f>
        <v/>
      </c>
      <c r="N864" s="72" t="str">
        <f>IF(Lançamentos!N862="","",Lançamentos!N862)</f>
        <v/>
      </c>
      <c r="O864" s="73" t="str">
        <f>IF(Lançamentos!O862="","",Lançamentos!O862)</f>
        <v/>
      </c>
      <c r="P864" s="71" t="str">
        <f>IF(Lançamentos!P862="","",Lançamentos!P862)</f>
        <v/>
      </c>
      <c r="Q864" s="75" t="str">
        <f>IF(Lançamentos!Q862="","",Lançamentos!Q862)</f>
        <v/>
      </c>
      <c r="R864" s="73" t="str">
        <f>IF(Lançamentos!R862="","",Lançamentos!R862)</f>
        <v/>
      </c>
      <c r="S864" s="74" t="str">
        <f>IF(Lançamentos!S862="","",Lançamentos!S862)</f>
        <v/>
      </c>
    </row>
    <row r="865" spans="1:19" ht="24.95" customHeight="1" x14ac:dyDescent="0.25">
      <c r="A865" s="33">
        <v>859</v>
      </c>
      <c r="B865" s="77" t="str">
        <f>IFERROR(E865&amp;"-"&amp;COUNTIF($E$7:E865,E865),"")</f>
        <v>-853</v>
      </c>
      <c r="C865" s="70" t="str">
        <f t="shared" si="13"/>
        <v/>
      </c>
      <c r="D865" s="72" t="str">
        <f>IF(Lançamentos!D863="","",Lançamentos!D863)</f>
        <v/>
      </c>
      <c r="E865" s="73" t="str">
        <f>IF(Lançamentos!E863="","",Lançamentos!E863)</f>
        <v/>
      </c>
      <c r="F865" s="73" t="str">
        <f>IF(Lançamentos!F863="","",Lançamentos!F863)</f>
        <v/>
      </c>
      <c r="G865" s="74" t="str">
        <f>IF(Lançamentos!G863="","",Lançamentos!G863)</f>
        <v/>
      </c>
      <c r="H865" s="74" t="str">
        <f>IF(Lançamentos!H863="","",Lançamentos!H863)</f>
        <v/>
      </c>
      <c r="I865" s="74" t="str">
        <f>IF(Lançamentos!I863="","",Lançamentos!I863)</f>
        <v/>
      </c>
      <c r="J865" s="74" t="str">
        <f>IF(Lançamentos!J863="","",Lançamentos!J863)</f>
        <v/>
      </c>
      <c r="K865" s="74" t="str">
        <f>IF(Lançamentos!K863="","",Lançamentos!K863)</f>
        <v/>
      </c>
      <c r="L865" s="72" t="str">
        <f>IF(Lançamentos!L863="","",Lançamentos!L863)</f>
        <v/>
      </c>
      <c r="M865" s="74" t="str">
        <f>IF(Lançamentos!M863="","",Lançamentos!M863)</f>
        <v/>
      </c>
      <c r="N865" s="72" t="str">
        <f>IF(Lançamentos!N863="","",Lançamentos!N863)</f>
        <v/>
      </c>
      <c r="O865" s="73" t="str">
        <f>IF(Lançamentos!O863="","",Lançamentos!O863)</f>
        <v/>
      </c>
      <c r="P865" s="71" t="str">
        <f>IF(Lançamentos!P863="","",Lançamentos!P863)</f>
        <v/>
      </c>
      <c r="Q865" s="75" t="str">
        <f>IF(Lançamentos!Q863="","",Lançamentos!Q863)</f>
        <v/>
      </c>
      <c r="R865" s="73" t="str">
        <f>IF(Lançamentos!R863="","",Lançamentos!R863)</f>
        <v/>
      </c>
      <c r="S865" s="74" t="str">
        <f>IF(Lançamentos!S863="","",Lançamentos!S863)</f>
        <v/>
      </c>
    </row>
    <row r="866" spans="1:19" ht="24.95" customHeight="1" x14ac:dyDescent="0.25">
      <c r="A866" s="33">
        <v>860</v>
      </c>
      <c r="B866" s="77" t="str">
        <f>IFERROR(E866&amp;"-"&amp;COUNTIF($E$7:E866,E866),"")</f>
        <v>-854</v>
      </c>
      <c r="C866" s="70" t="str">
        <f t="shared" si="13"/>
        <v/>
      </c>
      <c r="D866" s="72" t="str">
        <f>IF(Lançamentos!D864="","",Lançamentos!D864)</f>
        <v/>
      </c>
      <c r="E866" s="73" t="str">
        <f>IF(Lançamentos!E864="","",Lançamentos!E864)</f>
        <v/>
      </c>
      <c r="F866" s="73" t="str">
        <f>IF(Lançamentos!F864="","",Lançamentos!F864)</f>
        <v/>
      </c>
      <c r="G866" s="74" t="str">
        <f>IF(Lançamentos!G864="","",Lançamentos!G864)</f>
        <v/>
      </c>
      <c r="H866" s="74" t="str">
        <f>IF(Lançamentos!H864="","",Lançamentos!H864)</f>
        <v/>
      </c>
      <c r="I866" s="74" t="str">
        <f>IF(Lançamentos!I864="","",Lançamentos!I864)</f>
        <v/>
      </c>
      <c r="J866" s="74" t="str">
        <f>IF(Lançamentos!J864="","",Lançamentos!J864)</f>
        <v/>
      </c>
      <c r="K866" s="74" t="str">
        <f>IF(Lançamentos!K864="","",Lançamentos!K864)</f>
        <v/>
      </c>
      <c r="L866" s="72" t="str">
        <f>IF(Lançamentos!L864="","",Lançamentos!L864)</f>
        <v/>
      </c>
      <c r="M866" s="74" t="str">
        <f>IF(Lançamentos!M864="","",Lançamentos!M864)</f>
        <v/>
      </c>
      <c r="N866" s="72" t="str">
        <f>IF(Lançamentos!N864="","",Lançamentos!N864)</f>
        <v/>
      </c>
      <c r="O866" s="73" t="str">
        <f>IF(Lançamentos!O864="","",Lançamentos!O864)</f>
        <v/>
      </c>
      <c r="P866" s="71" t="str">
        <f>IF(Lançamentos!P864="","",Lançamentos!P864)</f>
        <v/>
      </c>
      <c r="Q866" s="75" t="str">
        <f>IF(Lançamentos!Q864="","",Lançamentos!Q864)</f>
        <v/>
      </c>
      <c r="R866" s="73" t="str">
        <f>IF(Lançamentos!R864="","",Lançamentos!R864)</f>
        <v/>
      </c>
      <c r="S866" s="74" t="str">
        <f>IF(Lançamentos!S864="","",Lançamentos!S864)</f>
        <v/>
      </c>
    </row>
    <row r="867" spans="1:19" ht="24.95" customHeight="1" x14ac:dyDescent="0.25">
      <c r="A867" s="33">
        <v>861</v>
      </c>
      <c r="B867" s="77" t="str">
        <f>IFERROR(E867&amp;"-"&amp;COUNTIF($E$7:E867,E867),"")</f>
        <v>-855</v>
      </c>
      <c r="C867" s="70" t="str">
        <f t="shared" si="13"/>
        <v/>
      </c>
      <c r="D867" s="72" t="str">
        <f>IF(Lançamentos!D865="","",Lançamentos!D865)</f>
        <v/>
      </c>
      <c r="E867" s="73" t="str">
        <f>IF(Lançamentos!E865="","",Lançamentos!E865)</f>
        <v/>
      </c>
      <c r="F867" s="73" t="str">
        <f>IF(Lançamentos!F865="","",Lançamentos!F865)</f>
        <v/>
      </c>
      <c r="G867" s="74" t="str">
        <f>IF(Lançamentos!G865="","",Lançamentos!G865)</f>
        <v/>
      </c>
      <c r="H867" s="74" t="str">
        <f>IF(Lançamentos!H865="","",Lançamentos!H865)</f>
        <v/>
      </c>
      <c r="I867" s="74" t="str">
        <f>IF(Lançamentos!I865="","",Lançamentos!I865)</f>
        <v/>
      </c>
      <c r="J867" s="74" t="str">
        <f>IF(Lançamentos!J865="","",Lançamentos!J865)</f>
        <v/>
      </c>
      <c r="K867" s="74" t="str">
        <f>IF(Lançamentos!K865="","",Lançamentos!K865)</f>
        <v/>
      </c>
      <c r="L867" s="72" t="str">
        <f>IF(Lançamentos!L865="","",Lançamentos!L865)</f>
        <v/>
      </c>
      <c r="M867" s="74" t="str">
        <f>IF(Lançamentos!M865="","",Lançamentos!M865)</f>
        <v/>
      </c>
      <c r="N867" s="72" t="str">
        <f>IF(Lançamentos!N865="","",Lançamentos!N865)</f>
        <v/>
      </c>
      <c r="O867" s="73" t="str">
        <f>IF(Lançamentos!O865="","",Lançamentos!O865)</f>
        <v/>
      </c>
      <c r="P867" s="71" t="str">
        <f>IF(Lançamentos!P865="","",Lançamentos!P865)</f>
        <v/>
      </c>
      <c r="Q867" s="75" t="str">
        <f>IF(Lançamentos!Q865="","",Lançamentos!Q865)</f>
        <v/>
      </c>
      <c r="R867" s="73" t="str">
        <f>IF(Lançamentos!R865="","",Lançamentos!R865)</f>
        <v/>
      </c>
      <c r="S867" s="74" t="str">
        <f>IF(Lançamentos!S865="","",Lançamentos!S865)</f>
        <v/>
      </c>
    </row>
    <row r="868" spans="1:19" ht="24.95" customHeight="1" x14ac:dyDescent="0.25">
      <c r="A868" s="33">
        <v>862</v>
      </c>
      <c r="B868" s="77" t="str">
        <f>IFERROR(E868&amp;"-"&amp;COUNTIF($E$7:E868,E868),"")</f>
        <v>-856</v>
      </c>
      <c r="C868" s="70" t="str">
        <f t="shared" si="13"/>
        <v/>
      </c>
      <c r="D868" s="72" t="str">
        <f>IF(Lançamentos!D866="","",Lançamentos!D866)</f>
        <v/>
      </c>
      <c r="E868" s="73" t="str">
        <f>IF(Lançamentos!E866="","",Lançamentos!E866)</f>
        <v/>
      </c>
      <c r="F868" s="73" t="str">
        <f>IF(Lançamentos!F866="","",Lançamentos!F866)</f>
        <v/>
      </c>
      <c r="G868" s="74" t="str">
        <f>IF(Lançamentos!G866="","",Lançamentos!G866)</f>
        <v/>
      </c>
      <c r="H868" s="74" t="str">
        <f>IF(Lançamentos!H866="","",Lançamentos!H866)</f>
        <v/>
      </c>
      <c r="I868" s="74" t="str">
        <f>IF(Lançamentos!I866="","",Lançamentos!I866)</f>
        <v/>
      </c>
      <c r="J868" s="74" t="str">
        <f>IF(Lançamentos!J866="","",Lançamentos!J866)</f>
        <v/>
      </c>
      <c r="K868" s="74" t="str">
        <f>IF(Lançamentos!K866="","",Lançamentos!K866)</f>
        <v/>
      </c>
      <c r="L868" s="72" t="str">
        <f>IF(Lançamentos!L866="","",Lançamentos!L866)</f>
        <v/>
      </c>
      <c r="M868" s="74" t="str">
        <f>IF(Lançamentos!M866="","",Lançamentos!M866)</f>
        <v/>
      </c>
      <c r="N868" s="72" t="str">
        <f>IF(Lançamentos!N866="","",Lançamentos!N866)</f>
        <v/>
      </c>
      <c r="O868" s="73" t="str">
        <f>IF(Lançamentos!O866="","",Lançamentos!O866)</f>
        <v/>
      </c>
      <c r="P868" s="71" t="str">
        <f>IF(Lançamentos!P866="","",Lançamentos!P866)</f>
        <v/>
      </c>
      <c r="Q868" s="75" t="str">
        <f>IF(Lançamentos!Q866="","",Lançamentos!Q866)</f>
        <v/>
      </c>
      <c r="R868" s="73" t="str">
        <f>IF(Lançamentos!R866="","",Lançamentos!R866)</f>
        <v/>
      </c>
      <c r="S868" s="74" t="str">
        <f>IF(Lançamentos!S866="","",Lançamentos!S866)</f>
        <v/>
      </c>
    </row>
    <row r="869" spans="1:19" ht="24.95" customHeight="1" x14ac:dyDescent="0.25">
      <c r="A869" s="33">
        <v>863</v>
      </c>
      <c r="B869" s="77" t="str">
        <f>IFERROR(E869&amp;"-"&amp;COUNTIF($E$7:E869,E869),"")</f>
        <v>-857</v>
      </c>
      <c r="C869" s="70" t="str">
        <f t="shared" si="13"/>
        <v/>
      </c>
      <c r="D869" s="72" t="str">
        <f>IF(Lançamentos!D867="","",Lançamentos!D867)</f>
        <v/>
      </c>
      <c r="E869" s="73" t="str">
        <f>IF(Lançamentos!E867="","",Lançamentos!E867)</f>
        <v/>
      </c>
      <c r="F869" s="73" t="str">
        <f>IF(Lançamentos!F867="","",Lançamentos!F867)</f>
        <v/>
      </c>
      <c r="G869" s="74" t="str">
        <f>IF(Lançamentos!G867="","",Lançamentos!G867)</f>
        <v/>
      </c>
      <c r="H869" s="74" t="str">
        <f>IF(Lançamentos!H867="","",Lançamentos!H867)</f>
        <v/>
      </c>
      <c r="I869" s="74" t="str">
        <f>IF(Lançamentos!I867="","",Lançamentos!I867)</f>
        <v/>
      </c>
      <c r="J869" s="74" t="str">
        <f>IF(Lançamentos!J867="","",Lançamentos!J867)</f>
        <v/>
      </c>
      <c r="K869" s="74" t="str">
        <f>IF(Lançamentos!K867="","",Lançamentos!K867)</f>
        <v/>
      </c>
      <c r="L869" s="72" t="str">
        <f>IF(Lançamentos!L867="","",Lançamentos!L867)</f>
        <v/>
      </c>
      <c r="M869" s="74" t="str">
        <f>IF(Lançamentos!M867="","",Lançamentos!M867)</f>
        <v/>
      </c>
      <c r="N869" s="72" t="str">
        <f>IF(Lançamentos!N867="","",Lançamentos!N867)</f>
        <v/>
      </c>
      <c r="O869" s="73" t="str">
        <f>IF(Lançamentos!O867="","",Lançamentos!O867)</f>
        <v/>
      </c>
      <c r="P869" s="71" t="str">
        <f>IF(Lançamentos!P867="","",Lançamentos!P867)</f>
        <v/>
      </c>
      <c r="Q869" s="75" t="str">
        <f>IF(Lançamentos!Q867="","",Lançamentos!Q867)</f>
        <v/>
      </c>
      <c r="R869" s="73" t="str">
        <f>IF(Lançamentos!R867="","",Lançamentos!R867)</f>
        <v/>
      </c>
      <c r="S869" s="74" t="str">
        <f>IF(Lançamentos!S867="","",Lançamentos!S867)</f>
        <v/>
      </c>
    </row>
    <row r="870" spans="1:19" ht="24.95" customHeight="1" x14ac:dyDescent="0.25">
      <c r="A870" s="33">
        <v>864</v>
      </c>
      <c r="B870" s="77" t="str">
        <f>IFERROR(E870&amp;"-"&amp;COUNTIF($E$7:E870,E870),"")</f>
        <v>-858</v>
      </c>
      <c r="C870" s="70" t="str">
        <f t="shared" si="13"/>
        <v/>
      </c>
      <c r="D870" s="72" t="str">
        <f>IF(Lançamentos!D868="","",Lançamentos!D868)</f>
        <v/>
      </c>
      <c r="E870" s="73" t="str">
        <f>IF(Lançamentos!E868="","",Lançamentos!E868)</f>
        <v/>
      </c>
      <c r="F870" s="73" t="str">
        <f>IF(Lançamentos!F868="","",Lançamentos!F868)</f>
        <v/>
      </c>
      <c r="G870" s="74" t="str">
        <f>IF(Lançamentos!G868="","",Lançamentos!G868)</f>
        <v/>
      </c>
      <c r="H870" s="74" t="str">
        <f>IF(Lançamentos!H868="","",Lançamentos!H868)</f>
        <v/>
      </c>
      <c r="I870" s="74" t="str">
        <f>IF(Lançamentos!I868="","",Lançamentos!I868)</f>
        <v/>
      </c>
      <c r="J870" s="74" t="str">
        <f>IF(Lançamentos!J868="","",Lançamentos!J868)</f>
        <v/>
      </c>
      <c r="K870" s="74" t="str">
        <f>IF(Lançamentos!K868="","",Lançamentos!K868)</f>
        <v/>
      </c>
      <c r="L870" s="72" t="str">
        <f>IF(Lançamentos!L868="","",Lançamentos!L868)</f>
        <v/>
      </c>
      <c r="M870" s="74" t="str">
        <f>IF(Lançamentos!M868="","",Lançamentos!M868)</f>
        <v/>
      </c>
      <c r="N870" s="72" t="str">
        <f>IF(Lançamentos!N868="","",Lançamentos!N868)</f>
        <v/>
      </c>
      <c r="O870" s="73" t="str">
        <f>IF(Lançamentos!O868="","",Lançamentos!O868)</f>
        <v/>
      </c>
      <c r="P870" s="71" t="str">
        <f>IF(Lançamentos!P868="","",Lançamentos!P868)</f>
        <v/>
      </c>
      <c r="Q870" s="75" t="str">
        <f>IF(Lançamentos!Q868="","",Lançamentos!Q868)</f>
        <v/>
      </c>
      <c r="R870" s="73" t="str">
        <f>IF(Lançamentos!R868="","",Lançamentos!R868)</f>
        <v/>
      </c>
      <c r="S870" s="74" t="str">
        <f>IF(Lançamentos!S868="","",Lançamentos!S868)</f>
        <v/>
      </c>
    </row>
    <row r="871" spans="1:19" ht="24.95" customHeight="1" x14ac:dyDescent="0.25">
      <c r="A871" s="33">
        <v>865</v>
      </c>
      <c r="B871" s="77" t="str">
        <f>IFERROR(E871&amp;"-"&amp;COUNTIF($E$7:E871,E871),"")</f>
        <v>-859</v>
      </c>
      <c r="C871" s="70" t="str">
        <f t="shared" si="13"/>
        <v/>
      </c>
      <c r="D871" s="72" t="str">
        <f>IF(Lançamentos!D869="","",Lançamentos!D869)</f>
        <v/>
      </c>
      <c r="E871" s="73" t="str">
        <f>IF(Lançamentos!E869="","",Lançamentos!E869)</f>
        <v/>
      </c>
      <c r="F871" s="73" t="str">
        <f>IF(Lançamentos!F869="","",Lançamentos!F869)</f>
        <v/>
      </c>
      <c r="G871" s="74" t="str">
        <f>IF(Lançamentos!G869="","",Lançamentos!G869)</f>
        <v/>
      </c>
      <c r="H871" s="74" t="str">
        <f>IF(Lançamentos!H869="","",Lançamentos!H869)</f>
        <v/>
      </c>
      <c r="I871" s="74" t="str">
        <f>IF(Lançamentos!I869="","",Lançamentos!I869)</f>
        <v/>
      </c>
      <c r="J871" s="74" t="str">
        <f>IF(Lançamentos!J869="","",Lançamentos!J869)</f>
        <v/>
      </c>
      <c r="K871" s="74" t="str">
        <f>IF(Lançamentos!K869="","",Lançamentos!K869)</f>
        <v/>
      </c>
      <c r="L871" s="72" t="str">
        <f>IF(Lançamentos!L869="","",Lançamentos!L869)</f>
        <v/>
      </c>
      <c r="M871" s="74" t="str">
        <f>IF(Lançamentos!M869="","",Lançamentos!M869)</f>
        <v/>
      </c>
      <c r="N871" s="72" t="str">
        <f>IF(Lançamentos!N869="","",Lançamentos!N869)</f>
        <v/>
      </c>
      <c r="O871" s="73" t="str">
        <f>IF(Lançamentos!O869="","",Lançamentos!O869)</f>
        <v/>
      </c>
      <c r="P871" s="71" t="str">
        <f>IF(Lançamentos!P869="","",Lançamentos!P869)</f>
        <v/>
      </c>
      <c r="Q871" s="75" t="str">
        <f>IF(Lançamentos!Q869="","",Lançamentos!Q869)</f>
        <v/>
      </c>
      <c r="R871" s="73" t="str">
        <f>IF(Lançamentos!R869="","",Lançamentos!R869)</f>
        <v/>
      </c>
      <c r="S871" s="74" t="str">
        <f>IF(Lançamentos!S869="","",Lançamentos!S869)</f>
        <v/>
      </c>
    </row>
    <row r="872" spans="1:19" ht="24.95" customHeight="1" x14ac:dyDescent="0.25">
      <c r="A872" s="33">
        <v>866</v>
      </c>
      <c r="B872" s="77" t="str">
        <f>IFERROR(E872&amp;"-"&amp;COUNTIF($E$7:E872,E872),"")</f>
        <v>-860</v>
      </c>
      <c r="C872" s="70" t="str">
        <f t="shared" si="13"/>
        <v/>
      </c>
      <c r="D872" s="72" t="str">
        <f>IF(Lançamentos!D870="","",Lançamentos!D870)</f>
        <v/>
      </c>
      <c r="E872" s="73" t="str">
        <f>IF(Lançamentos!E870="","",Lançamentos!E870)</f>
        <v/>
      </c>
      <c r="F872" s="73" t="str">
        <f>IF(Lançamentos!F870="","",Lançamentos!F870)</f>
        <v/>
      </c>
      <c r="G872" s="74" t="str">
        <f>IF(Lançamentos!G870="","",Lançamentos!G870)</f>
        <v/>
      </c>
      <c r="H872" s="74" t="str">
        <f>IF(Lançamentos!H870="","",Lançamentos!H870)</f>
        <v/>
      </c>
      <c r="I872" s="74" t="str">
        <f>IF(Lançamentos!I870="","",Lançamentos!I870)</f>
        <v/>
      </c>
      <c r="J872" s="74" t="str">
        <f>IF(Lançamentos!J870="","",Lançamentos!J870)</f>
        <v/>
      </c>
      <c r="K872" s="74" t="str">
        <f>IF(Lançamentos!K870="","",Lançamentos!K870)</f>
        <v/>
      </c>
      <c r="L872" s="72" t="str">
        <f>IF(Lançamentos!L870="","",Lançamentos!L870)</f>
        <v/>
      </c>
      <c r="M872" s="74" t="str">
        <f>IF(Lançamentos!M870="","",Lançamentos!M870)</f>
        <v/>
      </c>
      <c r="N872" s="72" t="str">
        <f>IF(Lançamentos!N870="","",Lançamentos!N870)</f>
        <v/>
      </c>
      <c r="O872" s="73" t="str">
        <f>IF(Lançamentos!O870="","",Lançamentos!O870)</f>
        <v/>
      </c>
      <c r="P872" s="71" t="str">
        <f>IF(Lançamentos!P870="","",Lançamentos!P870)</f>
        <v/>
      </c>
      <c r="Q872" s="75" t="str">
        <f>IF(Lançamentos!Q870="","",Lançamentos!Q870)</f>
        <v/>
      </c>
      <c r="R872" s="73" t="str">
        <f>IF(Lançamentos!R870="","",Lançamentos!R870)</f>
        <v/>
      </c>
      <c r="S872" s="74" t="str">
        <f>IF(Lançamentos!S870="","",Lançamentos!S870)</f>
        <v/>
      </c>
    </row>
    <row r="873" spans="1:19" ht="24.95" customHeight="1" x14ac:dyDescent="0.25">
      <c r="A873" s="33">
        <v>867</v>
      </c>
      <c r="B873" s="77" t="str">
        <f>IFERROR(E873&amp;"-"&amp;COUNTIF($E$7:E873,E873),"")</f>
        <v>-861</v>
      </c>
      <c r="C873" s="70" t="str">
        <f t="shared" si="13"/>
        <v/>
      </c>
      <c r="D873" s="72" t="str">
        <f>IF(Lançamentos!D871="","",Lançamentos!D871)</f>
        <v/>
      </c>
      <c r="E873" s="73" t="str">
        <f>IF(Lançamentos!E871="","",Lançamentos!E871)</f>
        <v/>
      </c>
      <c r="F873" s="73" t="str">
        <f>IF(Lançamentos!F871="","",Lançamentos!F871)</f>
        <v/>
      </c>
      <c r="G873" s="74" t="str">
        <f>IF(Lançamentos!G871="","",Lançamentos!G871)</f>
        <v/>
      </c>
      <c r="H873" s="74" t="str">
        <f>IF(Lançamentos!H871="","",Lançamentos!H871)</f>
        <v/>
      </c>
      <c r="I873" s="74" t="str">
        <f>IF(Lançamentos!I871="","",Lançamentos!I871)</f>
        <v/>
      </c>
      <c r="J873" s="74" t="str">
        <f>IF(Lançamentos!J871="","",Lançamentos!J871)</f>
        <v/>
      </c>
      <c r="K873" s="74" t="str">
        <f>IF(Lançamentos!K871="","",Lançamentos!K871)</f>
        <v/>
      </c>
      <c r="L873" s="72" t="str">
        <f>IF(Lançamentos!L871="","",Lançamentos!L871)</f>
        <v/>
      </c>
      <c r="M873" s="74" t="str">
        <f>IF(Lançamentos!M871="","",Lançamentos!M871)</f>
        <v/>
      </c>
      <c r="N873" s="72" t="str">
        <f>IF(Lançamentos!N871="","",Lançamentos!N871)</f>
        <v/>
      </c>
      <c r="O873" s="73" t="str">
        <f>IF(Lançamentos!O871="","",Lançamentos!O871)</f>
        <v/>
      </c>
      <c r="P873" s="71" t="str">
        <f>IF(Lançamentos!P871="","",Lançamentos!P871)</f>
        <v/>
      </c>
      <c r="Q873" s="75" t="str">
        <f>IF(Lançamentos!Q871="","",Lançamentos!Q871)</f>
        <v/>
      </c>
      <c r="R873" s="73" t="str">
        <f>IF(Lançamentos!R871="","",Lançamentos!R871)</f>
        <v/>
      </c>
      <c r="S873" s="74" t="str">
        <f>IF(Lançamentos!S871="","",Lançamentos!S871)</f>
        <v/>
      </c>
    </row>
    <row r="874" spans="1:19" ht="24.95" customHeight="1" x14ac:dyDescent="0.25">
      <c r="A874" s="33">
        <v>868</v>
      </c>
      <c r="B874" s="77" t="str">
        <f>IFERROR(E874&amp;"-"&amp;COUNTIF($E$7:E874,E874),"")</f>
        <v>-862</v>
      </c>
      <c r="C874" s="70" t="str">
        <f t="shared" si="13"/>
        <v/>
      </c>
      <c r="D874" s="72" t="str">
        <f>IF(Lançamentos!D872="","",Lançamentos!D872)</f>
        <v/>
      </c>
      <c r="E874" s="73" t="str">
        <f>IF(Lançamentos!E872="","",Lançamentos!E872)</f>
        <v/>
      </c>
      <c r="F874" s="73" t="str">
        <f>IF(Lançamentos!F872="","",Lançamentos!F872)</f>
        <v/>
      </c>
      <c r="G874" s="74" t="str">
        <f>IF(Lançamentos!G872="","",Lançamentos!G872)</f>
        <v/>
      </c>
      <c r="H874" s="74" t="str">
        <f>IF(Lançamentos!H872="","",Lançamentos!H872)</f>
        <v/>
      </c>
      <c r="I874" s="74" t="str">
        <f>IF(Lançamentos!I872="","",Lançamentos!I872)</f>
        <v/>
      </c>
      <c r="J874" s="74" t="str">
        <f>IF(Lançamentos!J872="","",Lançamentos!J872)</f>
        <v/>
      </c>
      <c r="K874" s="74" t="str">
        <f>IF(Lançamentos!K872="","",Lançamentos!K872)</f>
        <v/>
      </c>
      <c r="L874" s="72" t="str">
        <f>IF(Lançamentos!L872="","",Lançamentos!L872)</f>
        <v/>
      </c>
      <c r="M874" s="74" t="str">
        <f>IF(Lançamentos!M872="","",Lançamentos!M872)</f>
        <v/>
      </c>
      <c r="N874" s="72" t="str">
        <f>IF(Lançamentos!N872="","",Lançamentos!N872)</f>
        <v/>
      </c>
      <c r="O874" s="73" t="str">
        <f>IF(Lançamentos!O872="","",Lançamentos!O872)</f>
        <v/>
      </c>
      <c r="P874" s="71" t="str">
        <f>IF(Lançamentos!P872="","",Lançamentos!P872)</f>
        <v/>
      </c>
      <c r="Q874" s="75" t="str">
        <f>IF(Lançamentos!Q872="","",Lançamentos!Q872)</f>
        <v/>
      </c>
      <c r="R874" s="73" t="str">
        <f>IF(Lançamentos!R872="","",Lançamentos!R872)</f>
        <v/>
      </c>
      <c r="S874" s="74" t="str">
        <f>IF(Lançamentos!S872="","",Lançamentos!S872)</f>
        <v/>
      </c>
    </row>
    <row r="875" spans="1:19" ht="24.95" customHeight="1" x14ac:dyDescent="0.25">
      <c r="A875" s="33">
        <v>869</v>
      </c>
      <c r="B875" s="77" t="str">
        <f>IFERROR(E875&amp;"-"&amp;COUNTIF($E$7:E875,E875),"")</f>
        <v>-863</v>
      </c>
      <c r="C875" s="70" t="str">
        <f t="shared" si="13"/>
        <v/>
      </c>
      <c r="D875" s="72" t="str">
        <f>IF(Lançamentos!D873="","",Lançamentos!D873)</f>
        <v/>
      </c>
      <c r="E875" s="73" t="str">
        <f>IF(Lançamentos!E873="","",Lançamentos!E873)</f>
        <v/>
      </c>
      <c r="F875" s="73" t="str">
        <f>IF(Lançamentos!F873="","",Lançamentos!F873)</f>
        <v/>
      </c>
      <c r="G875" s="74" t="str">
        <f>IF(Lançamentos!G873="","",Lançamentos!G873)</f>
        <v/>
      </c>
      <c r="H875" s="74" t="str">
        <f>IF(Lançamentos!H873="","",Lançamentos!H873)</f>
        <v/>
      </c>
      <c r="I875" s="74" t="str">
        <f>IF(Lançamentos!I873="","",Lançamentos!I873)</f>
        <v/>
      </c>
      <c r="J875" s="74" t="str">
        <f>IF(Lançamentos!J873="","",Lançamentos!J873)</f>
        <v/>
      </c>
      <c r="K875" s="74" t="str">
        <f>IF(Lançamentos!K873="","",Lançamentos!K873)</f>
        <v/>
      </c>
      <c r="L875" s="72" t="str">
        <f>IF(Lançamentos!L873="","",Lançamentos!L873)</f>
        <v/>
      </c>
      <c r="M875" s="74" t="str">
        <f>IF(Lançamentos!M873="","",Lançamentos!M873)</f>
        <v/>
      </c>
      <c r="N875" s="72" t="str">
        <f>IF(Lançamentos!N873="","",Lançamentos!N873)</f>
        <v/>
      </c>
      <c r="O875" s="73" t="str">
        <f>IF(Lançamentos!O873="","",Lançamentos!O873)</f>
        <v/>
      </c>
      <c r="P875" s="71" t="str">
        <f>IF(Lançamentos!P873="","",Lançamentos!P873)</f>
        <v/>
      </c>
      <c r="Q875" s="75" t="str">
        <f>IF(Lançamentos!Q873="","",Lançamentos!Q873)</f>
        <v/>
      </c>
      <c r="R875" s="73" t="str">
        <f>IF(Lançamentos!R873="","",Lançamentos!R873)</f>
        <v/>
      </c>
      <c r="S875" s="74" t="str">
        <f>IF(Lançamentos!S873="","",Lançamentos!S873)</f>
        <v/>
      </c>
    </row>
    <row r="876" spans="1:19" ht="24.95" customHeight="1" x14ac:dyDescent="0.25">
      <c r="A876" s="33">
        <v>870</v>
      </c>
      <c r="B876" s="77" t="str">
        <f>IFERROR(E876&amp;"-"&amp;COUNTIF($E$7:E876,E876),"")</f>
        <v>-864</v>
      </c>
      <c r="C876" s="70" t="str">
        <f t="shared" si="13"/>
        <v/>
      </c>
      <c r="D876" s="72" t="str">
        <f>IF(Lançamentos!D874="","",Lançamentos!D874)</f>
        <v/>
      </c>
      <c r="E876" s="73" t="str">
        <f>IF(Lançamentos!E874="","",Lançamentos!E874)</f>
        <v/>
      </c>
      <c r="F876" s="73" t="str">
        <f>IF(Lançamentos!F874="","",Lançamentos!F874)</f>
        <v/>
      </c>
      <c r="G876" s="74" t="str">
        <f>IF(Lançamentos!G874="","",Lançamentos!G874)</f>
        <v/>
      </c>
      <c r="H876" s="74" t="str">
        <f>IF(Lançamentos!H874="","",Lançamentos!H874)</f>
        <v/>
      </c>
      <c r="I876" s="74" t="str">
        <f>IF(Lançamentos!I874="","",Lançamentos!I874)</f>
        <v/>
      </c>
      <c r="J876" s="74" t="str">
        <f>IF(Lançamentos!J874="","",Lançamentos!J874)</f>
        <v/>
      </c>
      <c r="K876" s="74" t="str">
        <f>IF(Lançamentos!K874="","",Lançamentos!K874)</f>
        <v/>
      </c>
      <c r="L876" s="72" t="str">
        <f>IF(Lançamentos!L874="","",Lançamentos!L874)</f>
        <v/>
      </c>
      <c r="M876" s="74" t="str">
        <f>IF(Lançamentos!M874="","",Lançamentos!M874)</f>
        <v/>
      </c>
      <c r="N876" s="72" t="str">
        <f>IF(Lançamentos!N874="","",Lançamentos!N874)</f>
        <v/>
      </c>
      <c r="O876" s="73" t="str">
        <f>IF(Lançamentos!O874="","",Lançamentos!O874)</f>
        <v/>
      </c>
      <c r="P876" s="71" t="str">
        <f>IF(Lançamentos!P874="","",Lançamentos!P874)</f>
        <v/>
      </c>
      <c r="Q876" s="75" t="str">
        <f>IF(Lançamentos!Q874="","",Lançamentos!Q874)</f>
        <v/>
      </c>
      <c r="R876" s="73" t="str">
        <f>IF(Lançamentos!R874="","",Lançamentos!R874)</f>
        <v/>
      </c>
      <c r="S876" s="74" t="str">
        <f>IF(Lançamentos!S874="","",Lançamentos!S874)</f>
        <v/>
      </c>
    </row>
    <row r="877" spans="1:19" ht="24.95" customHeight="1" x14ac:dyDescent="0.25">
      <c r="A877" s="33">
        <v>871</v>
      </c>
      <c r="B877" s="77" t="str">
        <f>IFERROR(E877&amp;"-"&amp;COUNTIF($E$7:E877,E877),"")</f>
        <v>-865</v>
      </c>
      <c r="C877" s="70" t="str">
        <f t="shared" si="13"/>
        <v/>
      </c>
      <c r="D877" s="72" t="str">
        <f>IF(Lançamentos!D875="","",Lançamentos!D875)</f>
        <v/>
      </c>
      <c r="E877" s="73" t="str">
        <f>IF(Lançamentos!E875="","",Lançamentos!E875)</f>
        <v/>
      </c>
      <c r="F877" s="73" t="str">
        <f>IF(Lançamentos!F875="","",Lançamentos!F875)</f>
        <v/>
      </c>
      <c r="G877" s="74" t="str">
        <f>IF(Lançamentos!G875="","",Lançamentos!G875)</f>
        <v/>
      </c>
      <c r="H877" s="74" t="str">
        <f>IF(Lançamentos!H875="","",Lançamentos!H875)</f>
        <v/>
      </c>
      <c r="I877" s="74" t="str">
        <f>IF(Lançamentos!I875="","",Lançamentos!I875)</f>
        <v/>
      </c>
      <c r="J877" s="74" t="str">
        <f>IF(Lançamentos!J875="","",Lançamentos!J875)</f>
        <v/>
      </c>
      <c r="K877" s="74" t="str">
        <f>IF(Lançamentos!K875="","",Lançamentos!K875)</f>
        <v/>
      </c>
      <c r="L877" s="72" t="str">
        <f>IF(Lançamentos!L875="","",Lançamentos!L875)</f>
        <v/>
      </c>
      <c r="M877" s="74" t="str">
        <f>IF(Lançamentos!M875="","",Lançamentos!M875)</f>
        <v/>
      </c>
      <c r="N877" s="72" t="str">
        <f>IF(Lançamentos!N875="","",Lançamentos!N875)</f>
        <v/>
      </c>
      <c r="O877" s="73" t="str">
        <f>IF(Lançamentos!O875="","",Lançamentos!O875)</f>
        <v/>
      </c>
      <c r="P877" s="71" t="str">
        <f>IF(Lançamentos!P875="","",Lançamentos!P875)</f>
        <v/>
      </c>
      <c r="Q877" s="75" t="str">
        <f>IF(Lançamentos!Q875="","",Lançamentos!Q875)</f>
        <v/>
      </c>
      <c r="R877" s="73" t="str">
        <f>IF(Lançamentos!R875="","",Lançamentos!R875)</f>
        <v/>
      </c>
      <c r="S877" s="74" t="str">
        <f>IF(Lançamentos!S875="","",Lançamentos!S875)</f>
        <v/>
      </c>
    </row>
    <row r="878" spans="1:19" ht="24.95" customHeight="1" x14ac:dyDescent="0.25">
      <c r="A878" s="33">
        <v>872</v>
      </c>
      <c r="B878" s="77" t="str">
        <f>IFERROR(E878&amp;"-"&amp;COUNTIF($E$7:E878,E878),"")</f>
        <v>-866</v>
      </c>
      <c r="C878" s="70" t="str">
        <f t="shared" si="13"/>
        <v/>
      </c>
      <c r="D878" s="72" t="str">
        <f>IF(Lançamentos!D876="","",Lançamentos!D876)</f>
        <v/>
      </c>
      <c r="E878" s="73" t="str">
        <f>IF(Lançamentos!E876="","",Lançamentos!E876)</f>
        <v/>
      </c>
      <c r="F878" s="73" t="str">
        <f>IF(Lançamentos!F876="","",Lançamentos!F876)</f>
        <v/>
      </c>
      <c r="G878" s="74" t="str">
        <f>IF(Lançamentos!G876="","",Lançamentos!G876)</f>
        <v/>
      </c>
      <c r="H878" s="74" t="str">
        <f>IF(Lançamentos!H876="","",Lançamentos!H876)</f>
        <v/>
      </c>
      <c r="I878" s="74" t="str">
        <f>IF(Lançamentos!I876="","",Lançamentos!I876)</f>
        <v/>
      </c>
      <c r="J878" s="74" t="str">
        <f>IF(Lançamentos!J876="","",Lançamentos!J876)</f>
        <v/>
      </c>
      <c r="K878" s="74" t="str">
        <f>IF(Lançamentos!K876="","",Lançamentos!K876)</f>
        <v/>
      </c>
      <c r="L878" s="72" t="str">
        <f>IF(Lançamentos!L876="","",Lançamentos!L876)</f>
        <v/>
      </c>
      <c r="M878" s="74" t="str">
        <f>IF(Lançamentos!M876="","",Lançamentos!M876)</f>
        <v/>
      </c>
      <c r="N878" s="72" t="str">
        <f>IF(Lançamentos!N876="","",Lançamentos!N876)</f>
        <v/>
      </c>
      <c r="O878" s="73" t="str">
        <f>IF(Lançamentos!O876="","",Lançamentos!O876)</f>
        <v/>
      </c>
      <c r="P878" s="71" t="str">
        <f>IF(Lançamentos!P876="","",Lançamentos!P876)</f>
        <v/>
      </c>
      <c r="Q878" s="75" t="str">
        <f>IF(Lançamentos!Q876="","",Lançamentos!Q876)</f>
        <v/>
      </c>
      <c r="R878" s="73" t="str">
        <f>IF(Lançamentos!R876="","",Lançamentos!R876)</f>
        <v/>
      </c>
      <c r="S878" s="74" t="str">
        <f>IF(Lançamentos!S876="","",Lançamentos!S876)</f>
        <v/>
      </c>
    </row>
    <row r="879" spans="1:19" ht="24.95" customHeight="1" x14ac:dyDescent="0.25">
      <c r="A879" s="33">
        <v>873</v>
      </c>
      <c r="B879" s="77" t="str">
        <f>IFERROR(E879&amp;"-"&amp;COUNTIF($E$7:E879,E879),"")</f>
        <v>-867</v>
      </c>
      <c r="C879" s="70" t="str">
        <f t="shared" si="13"/>
        <v/>
      </c>
      <c r="D879" s="72" t="str">
        <f>IF(Lançamentos!D877="","",Lançamentos!D877)</f>
        <v/>
      </c>
      <c r="E879" s="73" t="str">
        <f>IF(Lançamentos!E877="","",Lançamentos!E877)</f>
        <v/>
      </c>
      <c r="F879" s="73" t="str">
        <f>IF(Lançamentos!F877="","",Lançamentos!F877)</f>
        <v/>
      </c>
      <c r="G879" s="74" t="str">
        <f>IF(Lançamentos!G877="","",Lançamentos!G877)</f>
        <v/>
      </c>
      <c r="H879" s="74" t="str">
        <f>IF(Lançamentos!H877="","",Lançamentos!H877)</f>
        <v/>
      </c>
      <c r="I879" s="74" t="str">
        <f>IF(Lançamentos!I877="","",Lançamentos!I877)</f>
        <v/>
      </c>
      <c r="J879" s="74" t="str">
        <f>IF(Lançamentos!J877="","",Lançamentos!J877)</f>
        <v/>
      </c>
      <c r="K879" s="74" t="str">
        <f>IF(Lançamentos!K877="","",Lançamentos!K877)</f>
        <v/>
      </c>
      <c r="L879" s="72" t="str">
        <f>IF(Lançamentos!L877="","",Lançamentos!L877)</f>
        <v/>
      </c>
      <c r="M879" s="74" t="str">
        <f>IF(Lançamentos!M877="","",Lançamentos!M877)</f>
        <v/>
      </c>
      <c r="N879" s="72" t="str">
        <f>IF(Lançamentos!N877="","",Lançamentos!N877)</f>
        <v/>
      </c>
      <c r="O879" s="73" t="str">
        <f>IF(Lançamentos!O877="","",Lançamentos!O877)</f>
        <v/>
      </c>
      <c r="P879" s="71" t="str">
        <f>IF(Lançamentos!P877="","",Lançamentos!P877)</f>
        <v/>
      </c>
      <c r="Q879" s="75" t="str">
        <f>IF(Lançamentos!Q877="","",Lançamentos!Q877)</f>
        <v/>
      </c>
      <c r="R879" s="73" t="str">
        <f>IF(Lançamentos!R877="","",Lançamentos!R877)</f>
        <v/>
      </c>
      <c r="S879" s="74" t="str">
        <f>IF(Lançamentos!S877="","",Lançamentos!S877)</f>
        <v/>
      </c>
    </row>
    <row r="880" spans="1:19" ht="24.95" customHeight="1" x14ac:dyDescent="0.25">
      <c r="A880" s="33">
        <v>874</v>
      </c>
      <c r="B880" s="77" t="str">
        <f>IFERROR(E880&amp;"-"&amp;COUNTIF($E$7:E880,E880),"")</f>
        <v>-868</v>
      </c>
      <c r="C880" s="70" t="str">
        <f t="shared" si="13"/>
        <v/>
      </c>
      <c r="D880" s="72" t="str">
        <f>IF(Lançamentos!D878="","",Lançamentos!D878)</f>
        <v/>
      </c>
      <c r="E880" s="73" t="str">
        <f>IF(Lançamentos!E878="","",Lançamentos!E878)</f>
        <v/>
      </c>
      <c r="F880" s="73" t="str">
        <f>IF(Lançamentos!F878="","",Lançamentos!F878)</f>
        <v/>
      </c>
      <c r="G880" s="74" t="str">
        <f>IF(Lançamentos!G878="","",Lançamentos!G878)</f>
        <v/>
      </c>
      <c r="H880" s="74" t="str">
        <f>IF(Lançamentos!H878="","",Lançamentos!H878)</f>
        <v/>
      </c>
      <c r="I880" s="74" t="str">
        <f>IF(Lançamentos!I878="","",Lançamentos!I878)</f>
        <v/>
      </c>
      <c r="J880" s="74" t="str">
        <f>IF(Lançamentos!J878="","",Lançamentos!J878)</f>
        <v/>
      </c>
      <c r="K880" s="74" t="str">
        <f>IF(Lançamentos!K878="","",Lançamentos!K878)</f>
        <v/>
      </c>
      <c r="L880" s="72" t="str">
        <f>IF(Lançamentos!L878="","",Lançamentos!L878)</f>
        <v/>
      </c>
      <c r="M880" s="74" t="str">
        <f>IF(Lançamentos!M878="","",Lançamentos!M878)</f>
        <v/>
      </c>
      <c r="N880" s="72" t="str">
        <f>IF(Lançamentos!N878="","",Lançamentos!N878)</f>
        <v/>
      </c>
      <c r="O880" s="73" t="str">
        <f>IF(Lançamentos!O878="","",Lançamentos!O878)</f>
        <v/>
      </c>
      <c r="P880" s="71" t="str">
        <f>IF(Lançamentos!P878="","",Lançamentos!P878)</f>
        <v/>
      </c>
      <c r="Q880" s="75" t="str">
        <f>IF(Lançamentos!Q878="","",Lançamentos!Q878)</f>
        <v/>
      </c>
      <c r="R880" s="73" t="str">
        <f>IF(Lançamentos!R878="","",Lançamentos!R878)</f>
        <v/>
      </c>
      <c r="S880" s="74" t="str">
        <f>IF(Lançamentos!S878="","",Lançamentos!S878)</f>
        <v/>
      </c>
    </row>
    <row r="881" spans="1:19" ht="24.95" customHeight="1" x14ac:dyDescent="0.25">
      <c r="A881" s="33">
        <v>875</v>
      </c>
      <c r="B881" s="77" t="str">
        <f>IFERROR(E881&amp;"-"&amp;COUNTIF($E$7:E881,E881),"")</f>
        <v>-869</v>
      </c>
      <c r="C881" s="70" t="str">
        <f t="shared" si="13"/>
        <v/>
      </c>
      <c r="D881" s="72" t="str">
        <f>IF(Lançamentos!D879="","",Lançamentos!D879)</f>
        <v/>
      </c>
      <c r="E881" s="73" t="str">
        <f>IF(Lançamentos!E879="","",Lançamentos!E879)</f>
        <v/>
      </c>
      <c r="F881" s="73" t="str">
        <f>IF(Lançamentos!F879="","",Lançamentos!F879)</f>
        <v/>
      </c>
      <c r="G881" s="74" t="str">
        <f>IF(Lançamentos!G879="","",Lançamentos!G879)</f>
        <v/>
      </c>
      <c r="H881" s="74" t="str">
        <f>IF(Lançamentos!H879="","",Lançamentos!H879)</f>
        <v/>
      </c>
      <c r="I881" s="74" t="str">
        <f>IF(Lançamentos!I879="","",Lançamentos!I879)</f>
        <v/>
      </c>
      <c r="J881" s="74" t="str">
        <f>IF(Lançamentos!J879="","",Lançamentos!J879)</f>
        <v/>
      </c>
      <c r="K881" s="74" t="str">
        <f>IF(Lançamentos!K879="","",Lançamentos!K879)</f>
        <v/>
      </c>
      <c r="L881" s="72" t="str">
        <f>IF(Lançamentos!L879="","",Lançamentos!L879)</f>
        <v/>
      </c>
      <c r="M881" s="74" t="str">
        <f>IF(Lançamentos!M879="","",Lançamentos!M879)</f>
        <v/>
      </c>
      <c r="N881" s="72" t="str">
        <f>IF(Lançamentos!N879="","",Lançamentos!N879)</f>
        <v/>
      </c>
      <c r="O881" s="73" t="str">
        <f>IF(Lançamentos!O879="","",Lançamentos!O879)</f>
        <v/>
      </c>
      <c r="P881" s="71" t="str">
        <f>IF(Lançamentos!P879="","",Lançamentos!P879)</f>
        <v/>
      </c>
      <c r="Q881" s="75" t="str">
        <f>IF(Lançamentos!Q879="","",Lançamentos!Q879)</f>
        <v/>
      </c>
      <c r="R881" s="73" t="str">
        <f>IF(Lançamentos!R879="","",Lançamentos!R879)</f>
        <v/>
      </c>
      <c r="S881" s="74" t="str">
        <f>IF(Lançamentos!S879="","",Lançamentos!S879)</f>
        <v/>
      </c>
    </row>
    <row r="882" spans="1:19" ht="24.95" customHeight="1" x14ac:dyDescent="0.25">
      <c r="A882" s="33">
        <v>876</v>
      </c>
      <c r="B882" s="77" t="str">
        <f>IFERROR(E882&amp;"-"&amp;COUNTIF($E$7:E882,E882),"")</f>
        <v>-870</v>
      </c>
      <c r="C882" s="70" t="str">
        <f t="shared" si="13"/>
        <v/>
      </c>
      <c r="D882" s="72" t="str">
        <f>IF(Lançamentos!D880="","",Lançamentos!D880)</f>
        <v/>
      </c>
      <c r="E882" s="73" t="str">
        <f>IF(Lançamentos!E880="","",Lançamentos!E880)</f>
        <v/>
      </c>
      <c r="F882" s="73" t="str">
        <f>IF(Lançamentos!F880="","",Lançamentos!F880)</f>
        <v/>
      </c>
      <c r="G882" s="74" t="str">
        <f>IF(Lançamentos!G880="","",Lançamentos!G880)</f>
        <v/>
      </c>
      <c r="H882" s="74" t="str">
        <f>IF(Lançamentos!H880="","",Lançamentos!H880)</f>
        <v/>
      </c>
      <c r="I882" s="74" t="str">
        <f>IF(Lançamentos!I880="","",Lançamentos!I880)</f>
        <v/>
      </c>
      <c r="J882" s="74" t="str">
        <f>IF(Lançamentos!J880="","",Lançamentos!J880)</f>
        <v/>
      </c>
      <c r="K882" s="74" t="str">
        <f>IF(Lançamentos!K880="","",Lançamentos!K880)</f>
        <v/>
      </c>
      <c r="L882" s="72" t="str">
        <f>IF(Lançamentos!L880="","",Lançamentos!L880)</f>
        <v/>
      </c>
      <c r="M882" s="74" t="str">
        <f>IF(Lançamentos!M880="","",Lançamentos!M880)</f>
        <v/>
      </c>
      <c r="N882" s="72" t="str">
        <f>IF(Lançamentos!N880="","",Lançamentos!N880)</f>
        <v/>
      </c>
      <c r="O882" s="73" t="str">
        <f>IF(Lançamentos!O880="","",Lançamentos!O880)</f>
        <v/>
      </c>
      <c r="P882" s="71" t="str">
        <f>IF(Lançamentos!P880="","",Lançamentos!P880)</f>
        <v/>
      </c>
      <c r="Q882" s="75" t="str">
        <f>IF(Lançamentos!Q880="","",Lançamentos!Q880)</f>
        <v/>
      </c>
      <c r="R882" s="73" t="str">
        <f>IF(Lançamentos!R880="","",Lançamentos!R880)</f>
        <v/>
      </c>
      <c r="S882" s="74" t="str">
        <f>IF(Lançamentos!S880="","",Lançamentos!S880)</f>
        <v/>
      </c>
    </row>
    <row r="883" spans="1:19" ht="24.95" customHeight="1" x14ac:dyDescent="0.25">
      <c r="A883" s="33">
        <v>877</v>
      </c>
      <c r="B883" s="77" t="str">
        <f>IFERROR(E883&amp;"-"&amp;COUNTIF($E$7:E883,E883),"")</f>
        <v>-871</v>
      </c>
      <c r="C883" s="70" t="str">
        <f t="shared" si="13"/>
        <v/>
      </c>
      <c r="D883" s="72" t="str">
        <f>IF(Lançamentos!D881="","",Lançamentos!D881)</f>
        <v/>
      </c>
      <c r="E883" s="73" t="str">
        <f>IF(Lançamentos!E881="","",Lançamentos!E881)</f>
        <v/>
      </c>
      <c r="F883" s="73" t="str">
        <f>IF(Lançamentos!F881="","",Lançamentos!F881)</f>
        <v/>
      </c>
      <c r="G883" s="74" t="str">
        <f>IF(Lançamentos!G881="","",Lançamentos!G881)</f>
        <v/>
      </c>
      <c r="H883" s="74" t="str">
        <f>IF(Lançamentos!H881="","",Lançamentos!H881)</f>
        <v/>
      </c>
      <c r="I883" s="74" t="str">
        <f>IF(Lançamentos!I881="","",Lançamentos!I881)</f>
        <v/>
      </c>
      <c r="J883" s="74" t="str">
        <f>IF(Lançamentos!J881="","",Lançamentos!J881)</f>
        <v/>
      </c>
      <c r="K883" s="74" t="str">
        <f>IF(Lançamentos!K881="","",Lançamentos!K881)</f>
        <v/>
      </c>
      <c r="L883" s="72" t="str">
        <f>IF(Lançamentos!L881="","",Lançamentos!L881)</f>
        <v/>
      </c>
      <c r="M883" s="74" t="str">
        <f>IF(Lançamentos!M881="","",Lançamentos!M881)</f>
        <v/>
      </c>
      <c r="N883" s="72" t="str">
        <f>IF(Lançamentos!N881="","",Lançamentos!N881)</f>
        <v/>
      </c>
      <c r="O883" s="73" t="str">
        <f>IF(Lançamentos!O881="","",Lançamentos!O881)</f>
        <v/>
      </c>
      <c r="P883" s="71" t="str">
        <f>IF(Lançamentos!P881="","",Lançamentos!P881)</f>
        <v/>
      </c>
      <c r="Q883" s="75" t="str">
        <f>IF(Lançamentos!Q881="","",Lançamentos!Q881)</f>
        <v/>
      </c>
      <c r="R883" s="73" t="str">
        <f>IF(Lançamentos!R881="","",Lançamentos!R881)</f>
        <v/>
      </c>
      <c r="S883" s="74" t="str">
        <f>IF(Lançamentos!S881="","",Lançamentos!S881)</f>
        <v/>
      </c>
    </row>
    <row r="884" spans="1:19" ht="24.95" customHeight="1" x14ac:dyDescent="0.25">
      <c r="A884" s="33">
        <v>878</v>
      </c>
      <c r="B884" s="77" t="str">
        <f>IFERROR(E884&amp;"-"&amp;COUNTIF($E$7:E884,E884),"")</f>
        <v>-872</v>
      </c>
      <c r="C884" s="70" t="str">
        <f t="shared" si="13"/>
        <v/>
      </c>
      <c r="D884" s="72" t="str">
        <f>IF(Lançamentos!D882="","",Lançamentos!D882)</f>
        <v/>
      </c>
      <c r="E884" s="73" t="str">
        <f>IF(Lançamentos!E882="","",Lançamentos!E882)</f>
        <v/>
      </c>
      <c r="F884" s="73" t="str">
        <f>IF(Lançamentos!F882="","",Lançamentos!F882)</f>
        <v/>
      </c>
      <c r="G884" s="74" t="str">
        <f>IF(Lançamentos!G882="","",Lançamentos!G882)</f>
        <v/>
      </c>
      <c r="H884" s="74" t="str">
        <f>IF(Lançamentos!H882="","",Lançamentos!H882)</f>
        <v/>
      </c>
      <c r="I884" s="74" t="str">
        <f>IF(Lançamentos!I882="","",Lançamentos!I882)</f>
        <v/>
      </c>
      <c r="J884" s="74" t="str">
        <f>IF(Lançamentos!J882="","",Lançamentos!J882)</f>
        <v/>
      </c>
      <c r="K884" s="74" t="str">
        <f>IF(Lançamentos!K882="","",Lançamentos!K882)</f>
        <v/>
      </c>
      <c r="L884" s="72" t="str">
        <f>IF(Lançamentos!L882="","",Lançamentos!L882)</f>
        <v/>
      </c>
      <c r="M884" s="74" t="str">
        <f>IF(Lançamentos!M882="","",Lançamentos!M882)</f>
        <v/>
      </c>
      <c r="N884" s="72" t="str">
        <f>IF(Lançamentos!N882="","",Lançamentos!N882)</f>
        <v/>
      </c>
      <c r="O884" s="73" t="str">
        <f>IF(Lançamentos!O882="","",Lançamentos!O882)</f>
        <v/>
      </c>
      <c r="P884" s="71" t="str">
        <f>IF(Lançamentos!P882="","",Lançamentos!P882)</f>
        <v/>
      </c>
      <c r="Q884" s="75" t="str">
        <f>IF(Lançamentos!Q882="","",Lançamentos!Q882)</f>
        <v/>
      </c>
      <c r="R884" s="73" t="str">
        <f>IF(Lançamentos!R882="","",Lançamentos!R882)</f>
        <v/>
      </c>
      <c r="S884" s="74" t="str">
        <f>IF(Lançamentos!S882="","",Lançamentos!S882)</f>
        <v/>
      </c>
    </row>
    <row r="885" spans="1:19" ht="24.95" customHeight="1" x14ac:dyDescent="0.25">
      <c r="A885" s="33">
        <v>879</v>
      </c>
      <c r="B885" s="77" t="str">
        <f>IFERROR(E885&amp;"-"&amp;COUNTIF($E$7:E885,E885),"")</f>
        <v>-873</v>
      </c>
      <c r="C885" s="70" t="str">
        <f t="shared" si="13"/>
        <v/>
      </c>
      <c r="D885" s="72" t="str">
        <f>IF(Lançamentos!D883="","",Lançamentos!D883)</f>
        <v/>
      </c>
      <c r="E885" s="73" t="str">
        <f>IF(Lançamentos!E883="","",Lançamentos!E883)</f>
        <v/>
      </c>
      <c r="F885" s="73" t="str">
        <f>IF(Lançamentos!F883="","",Lançamentos!F883)</f>
        <v/>
      </c>
      <c r="G885" s="74" t="str">
        <f>IF(Lançamentos!G883="","",Lançamentos!G883)</f>
        <v/>
      </c>
      <c r="H885" s="74" t="str">
        <f>IF(Lançamentos!H883="","",Lançamentos!H883)</f>
        <v/>
      </c>
      <c r="I885" s="74" t="str">
        <f>IF(Lançamentos!I883="","",Lançamentos!I883)</f>
        <v/>
      </c>
      <c r="J885" s="74" t="str">
        <f>IF(Lançamentos!J883="","",Lançamentos!J883)</f>
        <v/>
      </c>
      <c r="K885" s="74" t="str">
        <f>IF(Lançamentos!K883="","",Lançamentos!K883)</f>
        <v/>
      </c>
      <c r="L885" s="72" t="str">
        <f>IF(Lançamentos!L883="","",Lançamentos!L883)</f>
        <v/>
      </c>
      <c r="M885" s="74" t="str">
        <f>IF(Lançamentos!M883="","",Lançamentos!M883)</f>
        <v/>
      </c>
      <c r="N885" s="72" t="str">
        <f>IF(Lançamentos!N883="","",Lançamentos!N883)</f>
        <v/>
      </c>
      <c r="O885" s="73" t="str">
        <f>IF(Lançamentos!O883="","",Lançamentos!O883)</f>
        <v/>
      </c>
      <c r="P885" s="71" t="str">
        <f>IF(Lançamentos!P883="","",Lançamentos!P883)</f>
        <v/>
      </c>
      <c r="Q885" s="75" t="str">
        <f>IF(Lançamentos!Q883="","",Lançamentos!Q883)</f>
        <v/>
      </c>
      <c r="R885" s="73" t="str">
        <f>IF(Lançamentos!R883="","",Lançamentos!R883)</f>
        <v/>
      </c>
      <c r="S885" s="74" t="str">
        <f>IF(Lançamentos!S883="","",Lançamentos!S883)</f>
        <v/>
      </c>
    </row>
    <row r="886" spans="1:19" ht="24.95" customHeight="1" x14ac:dyDescent="0.25">
      <c r="A886" s="33">
        <v>880</v>
      </c>
      <c r="B886" s="77" t="str">
        <f>IFERROR(E886&amp;"-"&amp;COUNTIF($E$7:E886,E886),"")</f>
        <v>-874</v>
      </c>
      <c r="C886" s="70" t="str">
        <f t="shared" si="13"/>
        <v/>
      </c>
      <c r="D886" s="72" t="str">
        <f>IF(Lançamentos!D884="","",Lançamentos!D884)</f>
        <v/>
      </c>
      <c r="E886" s="73" t="str">
        <f>IF(Lançamentos!E884="","",Lançamentos!E884)</f>
        <v/>
      </c>
      <c r="F886" s="73" t="str">
        <f>IF(Lançamentos!F884="","",Lançamentos!F884)</f>
        <v/>
      </c>
      <c r="G886" s="74" t="str">
        <f>IF(Lançamentos!G884="","",Lançamentos!G884)</f>
        <v/>
      </c>
      <c r="H886" s="74" t="str">
        <f>IF(Lançamentos!H884="","",Lançamentos!H884)</f>
        <v/>
      </c>
      <c r="I886" s="74" t="str">
        <f>IF(Lançamentos!I884="","",Lançamentos!I884)</f>
        <v/>
      </c>
      <c r="J886" s="74" t="str">
        <f>IF(Lançamentos!J884="","",Lançamentos!J884)</f>
        <v/>
      </c>
      <c r="K886" s="74" t="str">
        <f>IF(Lançamentos!K884="","",Lançamentos!K884)</f>
        <v/>
      </c>
      <c r="L886" s="72" t="str">
        <f>IF(Lançamentos!L884="","",Lançamentos!L884)</f>
        <v/>
      </c>
      <c r="M886" s="74" t="str">
        <f>IF(Lançamentos!M884="","",Lançamentos!M884)</f>
        <v/>
      </c>
      <c r="N886" s="72" t="str">
        <f>IF(Lançamentos!N884="","",Lançamentos!N884)</f>
        <v/>
      </c>
      <c r="O886" s="73" t="str">
        <f>IF(Lançamentos!O884="","",Lançamentos!O884)</f>
        <v/>
      </c>
      <c r="P886" s="71" t="str">
        <f>IF(Lançamentos!P884="","",Lançamentos!P884)</f>
        <v/>
      </c>
      <c r="Q886" s="75" t="str">
        <f>IF(Lançamentos!Q884="","",Lançamentos!Q884)</f>
        <v/>
      </c>
      <c r="R886" s="73" t="str">
        <f>IF(Lançamentos!R884="","",Lançamentos!R884)</f>
        <v/>
      </c>
      <c r="S886" s="74" t="str">
        <f>IF(Lançamentos!S884="","",Lançamentos!S884)</f>
        <v/>
      </c>
    </row>
    <row r="887" spans="1:19" ht="24.95" customHeight="1" x14ac:dyDescent="0.25">
      <c r="A887" s="33">
        <v>881</v>
      </c>
      <c r="B887" s="77" t="str">
        <f>IFERROR(E887&amp;"-"&amp;COUNTIF($E$7:E887,E887),"")</f>
        <v>-875</v>
      </c>
      <c r="C887" s="70" t="str">
        <f t="shared" si="13"/>
        <v/>
      </c>
      <c r="D887" s="72" t="str">
        <f>IF(Lançamentos!D885="","",Lançamentos!D885)</f>
        <v/>
      </c>
      <c r="E887" s="73" t="str">
        <f>IF(Lançamentos!E885="","",Lançamentos!E885)</f>
        <v/>
      </c>
      <c r="F887" s="73" t="str">
        <f>IF(Lançamentos!F885="","",Lançamentos!F885)</f>
        <v/>
      </c>
      <c r="G887" s="74" t="str">
        <f>IF(Lançamentos!G885="","",Lançamentos!G885)</f>
        <v/>
      </c>
      <c r="H887" s="74" t="str">
        <f>IF(Lançamentos!H885="","",Lançamentos!H885)</f>
        <v/>
      </c>
      <c r="I887" s="74" t="str">
        <f>IF(Lançamentos!I885="","",Lançamentos!I885)</f>
        <v/>
      </c>
      <c r="J887" s="74" t="str">
        <f>IF(Lançamentos!J885="","",Lançamentos!J885)</f>
        <v/>
      </c>
      <c r="K887" s="74" t="str">
        <f>IF(Lançamentos!K885="","",Lançamentos!K885)</f>
        <v/>
      </c>
      <c r="L887" s="72" t="str">
        <f>IF(Lançamentos!L885="","",Lançamentos!L885)</f>
        <v/>
      </c>
      <c r="M887" s="74" t="str">
        <f>IF(Lançamentos!M885="","",Lançamentos!M885)</f>
        <v/>
      </c>
      <c r="N887" s="72" t="str">
        <f>IF(Lançamentos!N885="","",Lançamentos!N885)</f>
        <v/>
      </c>
      <c r="O887" s="73" t="str">
        <f>IF(Lançamentos!O885="","",Lançamentos!O885)</f>
        <v/>
      </c>
      <c r="P887" s="71" t="str">
        <f>IF(Lançamentos!P885="","",Lançamentos!P885)</f>
        <v/>
      </c>
      <c r="Q887" s="75" t="str">
        <f>IF(Lançamentos!Q885="","",Lançamentos!Q885)</f>
        <v/>
      </c>
      <c r="R887" s="73" t="str">
        <f>IF(Lançamentos!R885="","",Lançamentos!R885)</f>
        <v/>
      </c>
      <c r="S887" s="74" t="str">
        <f>IF(Lançamentos!S885="","",Lançamentos!S885)</f>
        <v/>
      </c>
    </row>
    <row r="888" spans="1:19" ht="24.95" customHeight="1" x14ac:dyDescent="0.25">
      <c r="A888" s="33">
        <v>882</v>
      </c>
      <c r="B888" s="77" t="str">
        <f>IFERROR(E888&amp;"-"&amp;COUNTIF($E$7:E888,E888),"")</f>
        <v>-876</v>
      </c>
      <c r="C888" s="70" t="str">
        <f t="shared" si="13"/>
        <v/>
      </c>
      <c r="D888" s="72" t="str">
        <f>IF(Lançamentos!D886="","",Lançamentos!D886)</f>
        <v/>
      </c>
      <c r="E888" s="73" t="str">
        <f>IF(Lançamentos!E886="","",Lançamentos!E886)</f>
        <v/>
      </c>
      <c r="F888" s="73" t="str">
        <f>IF(Lançamentos!F886="","",Lançamentos!F886)</f>
        <v/>
      </c>
      <c r="G888" s="74" t="str">
        <f>IF(Lançamentos!G886="","",Lançamentos!G886)</f>
        <v/>
      </c>
      <c r="H888" s="74" t="str">
        <f>IF(Lançamentos!H886="","",Lançamentos!H886)</f>
        <v/>
      </c>
      <c r="I888" s="74" t="str">
        <f>IF(Lançamentos!I886="","",Lançamentos!I886)</f>
        <v/>
      </c>
      <c r="J888" s="74" t="str">
        <f>IF(Lançamentos!J886="","",Lançamentos!J886)</f>
        <v/>
      </c>
      <c r="K888" s="74" t="str">
        <f>IF(Lançamentos!K886="","",Lançamentos!K886)</f>
        <v/>
      </c>
      <c r="L888" s="72" t="str">
        <f>IF(Lançamentos!L886="","",Lançamentos!L886)</f>
        <v/>
      </c>
      <c r="M888" s="74" t="str">
        <f>IF(Lançamentos!M886="","",Lançamentos!M886)</f>
        <v/>
      </c>
      <c r="N888" s="72" t="str">
        <f>IF(Lançamentos!N886="","",Lançamentos!N886)</f>
        <v/>
      </c>
      <c r="O888" s="73" t="str">
        <f>IF(Lançamentos!O886="","",Lançamentos!O886)</f>
        <v/>
      </c>
      <c r="P888" s="71" t="str">
        <f>IF(Lançamentos!P886="","",Lançamentos!P886)</f>
        <v/>
      </c>
      <c r="Q888" s="75" t="str">
        <f>IF(Lançamentos!Q886="","",Lançamentos!Q886)</f>
        <v/>
      </c>
      <c r="R888" s="73" t="str">
        <f>IF(Lançamentos!R886="","",Lançamentos!R886)</f>
        <v/>
      </c>
      <c r="S888" s="74" t="str">
        <f>IF(Lançamentos!S886="","",Lançamentos!S886)</f>
        <v/>
      </c>
    </row>
    <row r="889" spans="1:19" ht="24.95" customHeight="1" x14ac:dyDescent="0.25">
      <c r="A889" s="33">
        <v>883</v>
      </c>
      <c r="B889" s="77" t="str">
        <f>IFERROR(E889&amp;"-"&amp;COUNTIF($E$7:E889,E889),"")</f>
        <v>-877</v>
      </c>
      <c r="C889" s="70" t="str">
        <f t="shared" si="13"/>
        <v/>
      </c>
      <c r="D889" s="72" t="str">
        <f>IF(Lançamentos!D887="","",Lançamentos!D887)</f>
        <v/>
      </c>
      <c r="E889" s="73" t="str">
        <f>IF(Lançamentos!E887="","",Lançamentos!E887)</f>
        <v/>
      </c>
      <c r="F889" s="73" t="str">
        <f>IF(Lançamentos!F887="","",Lançamentos!F887)</f>
        <v/>
      </c>
      <c r="G889" s="74" t="str">
        <f>IF(Lançamentos!G887="","",Lançamentos!G887)</f>
        <v/>
      </c>
      <c r="H889" s="74" t="str">
        <f>IF(Lançamentos!H887="","",Lançamentos!H887)</f>
        <v/>
      </c>
      <c r="I889" s="74" t="str">
        <f>IF(Lançamentos!I887="","",Lançamentos!I887)</f>
        <v/>
      </c>
      <c r="J889" s="74" t="str">
        <f>IF(Lançamentos!J887="","",Lançamentos!J887)</f>
        <v/>
      </c>
      <c r="K889" s="74" t="str">
        <f>IF(Lançamentos!K887="","",Lançamentos!K887)</f>
        <v/>
      </c>
      <c r="L889" s="72" t="str">
        <f>IF(Lançamentos!L887="","",Lançamentos!L887)</f>
        <v/>
      </c>
      <c r="M889" s="74" t="str">
        <f>IF(Lançamentos!M887="","",Lançamentos!M887)</f>
        <v/>
      </c>
      <c r="N889" s="72" t="str">
        <f>IF(Lançamentos!N887="","",Lançamentos!N887)</f>
        <v/>
      </c>
      <c r="O889" s="73" t="str">
        <f>IF(Lançamentos!O887="","",Lançamentos!O887)</f>
        <v/>
      </c>
      <c r="P889" s="71" t="str">
        <f>IF(Lançamentos!P887="","",Lançamentos!P887)</f>
        <v/>
      </c>
      <c r="Q889" s="75" t="str">
        <f>IF(Lançamentos!Q887="","",Lançamentos!Q887)</f>
        <v/>
      </c>
      <c r="R889" s="73" t="str">
        <f>IF(Lançamentos!R887="","",Lançamentos!R887)</f>
        <v/>
      </c>
      <c r="S889" s="74" t="str">
        <f>IF(Lançamentos!S887="","",Lançamentos!S887)</f>
        <v/>
      </c>
    </row>
    <row r="890" spans="1:19" ht="24.95" customHeight="1" x14ac:dyDescent="0.25">
      <c r="A890" s="33">
        <v>884</v>
      </c>
      <c r="B890" s="77" t="str">
        <f>IFERROR(E890&amp;"-"&amp;COUNTIF($E$7:E890,E890),"")</f>
        <v>-878</v>
      </c>
      <c r="C890" s="70" t="str">
        <f t="shared" si="13"/>
        <v/>
      </c>
      <c r="D890" s="72" t="str">
        <f>IF(Lançamentos!D888="","",Lançamentos!D888)</f>
        <v/>
      </c>
      <c r="E890" s="73" t="str">
        <f>IF(Lançamentos!E888="","",Lançamentos!E888)</f>
        <v/>
      </c>
      <c r="F890" s="73" t="str">
        <f>IF(Lançamentos!F888="","",Lançamentos!F888)</f>
        <v/>
      </c>
      <c r="G890" s="74" t="str">
        <f>IF(Lançamentos!G888="","",Lançamentos!G888)</f>
        <v/>
      </c>
      <c r="H890" s="74" t="str">
        <f>IF(Lançamentos!H888="","",Lançamentos!H888)</f>
        <v/>
      </c>
      <c r="I890" s="74" t="str">
        <f>IF(Lançamentos!I888="","",Lançamentos!I888)</f>
        <v/>
      </c>
      <c r="J890" s="74" t="str">
        <f>IF(Lançamentos!J888="","",Lançamentos!J888)</f>
        <v/>
      </c>
      <c r="K890" s="74" t="str">
        <f>IF(Lançamentos!K888="","",Lançamentos!K888)</f>
        <v/>
      </c>
      <c r="L890" s="72" t="str">
        <f>IF(Lançamentos!L888="","",Lançamentos!L888)</f>
        <v/>
      </c>
      <c r="M890" s="74" t="str">
        <f>IF(Lançamentos!M888="","",Lançamentos!M888)</f>
        <v/>
      </c>
      <c r="N890" s="72" t="str">
        <f>IF(Lançamentos!N888="","",Lançamentos!N888)</f>
        <v/>
      </c>
      <c r="O890" s="73" t="str">
        <f>IF(Lançamentos!O888="","",Lançamentos!O888)</f>
        <v/>
      </c>
      <c r="P890" s="71" t="str">
        <f>IF(Lançamentos!P888="","",Lançamentos!P888)</f>
        <v/>
      </c>
      <c r="Q890" s="75" t="str">
        <f>IF(Lançamentos!Q888="","",Lançamentos!Q888)</f>
        <v/>
      </c>
      <c r="R890" s="73" t="str">
        <f>IF(Lançamentos!R888="","",Lançamentos!R888)</f>
        <v/>
      </c>
      <c r="S890" s="74" t="str">
        <f>IF(Lançamentos!S888="","",Lançamentos!S888)</f>
        <v/>
      </c>
    </row>
    <row r="891" spans="1:19" ht="24.95" customHeight="1" x14ac:dyDescent="0.25">
      <c r="A891" s="33">
        <v>885</v>
      </c>
      <c r="B891" s="77" t="str">
        <f>IFERROR(E891&amp;"-"&amp;COUNTIF($E$7:E891,E891),"")</f>
        <v>-879</v>
      </c>
      <c r="C891" s="70" t="str">
        <f t="shared" si="13"/>
        <v/>
      </c>
      <c r="D891" s="72" t="str">
        <f>IF(Lançamentos!D889="","",Lançamentos!D889)</f>
        <v/>
      </c>
      <c r="E891" s="73" t="str">
        <f>IF(Lançamentos!E889="","",Lançamentos!E889)</f>
        <v/>
      </c>
      <c r="F891" s="73" t="str">
        <f>IF(Lançamentos!F889="","",Lançamentos!F889)</f>
        <v/>
      </c>
      <c r="G891" s="74" t="str">
        <f>IF(Lançamentos!G889="","",Lançamentos!G889)</f>
        <v/>
      </c>
      <c r="H891" s="74" t="str">
        <f>IF(Lançamentos!H889="","",Lançamentos!H889)</f>
        <v/>
      </c>
      <c r="I891" s="74" t="str">
        <f>IF(Lançamentos!I889="","",Lançamentos!I889)</f>
        <v/>
      </c>
      <c r="J891" s="74" t="str">
        <f>IF(Lançamentos!J889="","",Lançamentos!J889)</f>
        <v/>
      </c>
      <c r="K891" s="74" t="str">
        <f>IF(Lançamentos!K889="","",Lançamentos!K889)</f>
        <v/>
      </c>
      <c r="L891" s="72" t="str">
        <f>IF(Lançamentos!L889="","",Lançamentos!L889)</f>
        <v/>
      </c>
      <c r="M891" s="74" t="str">
        <f>IF(Lançamentos!M889="","",Lançamentos!M889)</f>
        <v/>
      </c>
      <c r="N891" s="72" t="str">
        <f>IF(Lançamentos!N889="","",Lançamentos!N889)</f>
        <v/>
      </c>
      <c r="O891" s="73" t="str">
        <f>IF(Lançamentos!O889="","",Lançamentos!O889)</f>
        <v/>
      </c>
      <c r="P891" s="71" t="str">
        <f>IF(Lançamentos!P889="","",Lançamentos!P889)</f>
        <v/>
      </c>
      <c r="Q891" s="75" t="str">
        <f>IF(Lançamentos!Q889="","",Lançamentos!Q889)</f>
        <v/>
      </c>
      <c r="R891" s="73" t="str">
        <f>IF(Lançamentos!R889="","",Lançamentos!R889)</f>
        <v/>
      </c>
      <c r="S891" s="74" t="str">
        <f>IF(Lançamentos!S889="","",Lançamentos!S889)</f>
        <v/>
      </c>
    </row>
    <row r="892" spans="1:19" ht="24.95" customHeight="1" x14ac:dyDescent="0.25">
      <c r="A892" s="33">
        <v>886</v>
      </c>
      <c r="B892" s="77" t="str">
        <f>IFERROR(E892&amp;"-"&amp;COUNTIF($E$7:E892,E892),"")</f>
        <v>-880</v>
      </c>
      <c r="C892" s="70" t="str">
        <f t="shared" si="13"/>
        <v/>
      </c>
      <c r="D892" s="72" t="str">
        <f>IF(Lançamentos!D890="","",Lançamentos!D890)</f>
        <v/>
      </c>
      <c r="E892" s="73" t="str">
        <f>IF(Lançamentos!E890="","",Lançamentos!E890)</f>
        <v/>
      </c>
      <c r="F892" s="73" t="str">
        <f>IF(Lançamentos!F890="","",Lançamentos!F890)</f>
        <v/>
      </c>
      <c r="G892" s="74" t="str">
        <f>IF(Lançamentos!G890="","",Lançamentos!G890)</f>
        <v/>
      </c>
      <c r="H892" s="74" t="str">
        <f>IF(Lançamentos!H890="","",Lançamentos!H890)</f>
        <v/>
      </c>
      <c r="I892" s="74" t="str">
        <f>IF(Lançamentos!I890="","",Lançamentos!I890)</f>
        <v/>
      </c>
      <c r="J892" s="74" t="str">
        <f>IF(Lançamentos!J890="","",Lançamentos!J890)</f>
        <v/>
      </c>
      <c r="K892" s="74" t="str">
        <f>IF(Lançamentos!K890="","",Lançamentos!K890)</f>
        <v/>
      </c>
      <c r="L892" s="72" t="str">
        <f>IF(Lançamentos!L890="","",Lançamentos!L890)</f>
        <v/>
      </c>
      <c r="M892" s="74" t="str">
        <f>IF(Lançamentos!M890="","",Lançamentos!M890)</f>
        <v/>
      </c>
      <c r="N892" s="72" t="str">
        <f>IF(Lançamentos!N890="","",Lançamentos!N890)</f>
        <v/>
      </c>
      <c r="O892" s="73" t="str">
        <f>IF(Lançamentos!O890="","",Lançamentos!O890)</f>
        <v/>
      </c>
      <c r="P892" s="71" t="str">
        <f>IF(Lançamentos!P890="","",Lançamentos!P890)</f>
        <v/>
      </c>
      <c r="Q892" s="75" t="str">
        <f>IF(Lançamentos!Q890="","",Lançamentos!Q890)</f>
        <v/>
      </c>
      <c r="R892" s="73" t="str">
        <f>IF(Lançamentos!R890="","",Lançamentos!R890)</f>
        <v/>
      </c>
      <c r="S892" s="74" t="str">
        <f>IF(Lançamentos!S890="","",Lançamentos!S890)</f>
        <v/>
      </c>
    </row>
    <row r="893" spans="1:19" ht="24.95" customHeight="1" x14ac:dyDescent="0.25">
      <c r="A893" s="33">
        <v>887</v>
      </c>
      <c r="B893" s="77" t="str">
        <f>IFERROR(E893&amp;"-"&amp;COUNTIF($E$7:E893,E893),"")</f>
        <v>-881</v>
      </c>
      <c r="C893" s="70" t="str">
        <f t="shared" si="13"/>
        <v/>
      </c>
      <c r="D893" s="72" t="str">
        <f>IF(Lançamentos!D891="","",Lançamentos!D891)</f>
        <v/>
      </c>
      <c r="E893" s="73" t="str">
        <f>IF(Lançamentos!E891="","",Lançamentos!E891)</f>
        <v/>
      </c>
      <c r="F893" s="73" t="str">
        <f>IF(Lançamentos!F891="","",Lançamentos!F891)</f>
        <v/>
      </c>
      <c r="G893" s="74" t="str">
        <f>IF(Lançamentos!G891="","",Lançamentos!G891)</f>
        <v/>
      </c>
      <c r="H893" s="74" t="str">
        <f>IF(Lançamentos!H891="","",Lançamentos!H891)</f>
        <v/>
      </c>
      <c r="I893" s="74" t="str">
        <f>IF(Lançamentos!I891="","",Lançamentos!I891)</f>
        <v/>
      </c>
      <c r="J893" s="74" t="str">
        <f>IF(Lançamentos!J891="","",Lançamentos!J891)</f>
        <v/>
      </c>
      <c r="K893" s="74" t="str">
        <f>IF(Lançamentos!K891="","",Lançamentos!K891)</f>
        <v/>
      </c>
      <c r="L893" s="72" t="str">
        <f>IF(Lançamentos!L891="","",Lançamentos!L891)</f>
        <v/>
      </c>
      <c r="M893" s="74" t="str">
        <f>IF(Lançamentos!M891="","",Lançamentos!M891)</f>
        <v/>
      </c>
      <c r="N893" s="72" t="str">
        <f>IF(Lançamentos!N891="","",Lançamentos!N891)</f>
        <v/>
      </c>
      <c r="O893" s="73" t="str">
        <f>IF(Lançamentos!O891="","",Lançamentos!O891)</f>
        <v/>
      </c>
      <c r="P893" s="71" t="str">
        <f>IF(Lançamentos!P891="","",Lançamentos!P891)</f>
        <v/>
      </c>
      <c r="Q893" s="75" t="str">
        <f>IF(Lançamentos!Q891="","",Lançamentos!Q891)</f>
        <v/>
      </c>
      <c r="R893" s="73" t="str">
        <f>IF(Lançamentos!R891="","",Lançamentos!R891)</f>
        <v/>
      </c>
      <c r="S893" s="74" t="str">
        <f>IF(Lançamentos!S891="","",Lançamentos!S891)</f>
        <v/>
      </c>
    </row>
    <row r="894" spans="1:19" ht="24.95" customHeight="1" x14ac:dyDescent="0.25">
      <c r="A894" s="33">
        <v>888</v>
      </c>
      <c r="B894" s="77" t="str">
        <f>IFERROR(E894&amp;"-"&amp;COUNTIF($E$7:E894,E894),"")</f>
        <v>-882</v>
      </c>
      <c r="C894" s="70" t="str">
        <f t="shared" si="13"/>
        <v/>
      </c>
      <c r="D894" s="72" t="str">
        <f>IF(Lançamentos!D892="","",Lançamentos!D892)</f>
        <v/>
      </c>
      <c r="E894" s="73" t="str">
        <f>IF(Lançamentos!E892="","",Lançamentos!E892)</f>
        <v/>
      </c>
      <c r="F894" s="73" t="str">
        <f>IF(Lançamentos!F892="","",Lançamentos!F892)</f>
        <v/>
      </c>
      <c r="G894" s="74" t="str">
        <f>IF(Lançamentos!G892="","",Lançamentos!G892)</f>
        <v/>
      </c>
      <c r="H894" s="74" t="str">
        <f>IF(Lançamentos!H892="","",Lançamentos!H892)</f>
        <v/>
      </c>
      <c r="I894" s="74" t="str">
        <f>IF(Lançamentos!I892="","",Lançamentos!I892)</f>
        <v/>
      </c>
      <c r="J894" s="74" t="str">
        <f>IF(Lançamentos!J892="","",Lançamentos!J892)</f>
        <v/>
      </c>
      <c r="K894" s="74" t="str">
        <f>IF(Lançamentos!K892="","",Lançamentos!K892)</f>
        <v/>
      </c>
      <c r="L894" s="72" t="str">
        <f>IF(Lançamentos!L892="","",Lançamentos!L892)</f>
        <v/>
      </c>
      <c r="M894" s="74" t="str">
        <f>IF(Lançamentos!M892="","",Lançamentos!M892)</f>
        <v/>
      </c>
      <c r="N894" s="72" t="str">
        <f>IF(Lançamentos!N892="","",Lançamentos!N892)</f>
        <v/>
      </c>
      <c r="O894" s="73" t="str">
        <f>IF(Lançamentos!O892="","",Lançamentos!O892)</f>
        <v/>
      </c>
      <c r="P894" s="71" t="str">
        <f>IF(Lançamentos!P892="","",Lançamentos!P892)</f>
        <v/>
      </c>
      <c r="Q894" s="75" t="str">
        <f>IF(Lançamentos!Q892="","",Lançamentos!Q892)</f>
        <v/>
      </c>
      <c r="R894" s="73" t="str">
        <f>IF(Lançamentos!R892="","",Lançamentos!R892)</f>
        <v/>
      </c>
      <c r="S894" s="74" t="str">
        <f>IF(Lançamentos!S892="","",Lançamentos!S892)</f>
        <v/>
      </c>
    </row>
    <row r="895" spans="1:19" ht="24.95" customHeight="1" x14ac:dyDescent="0.25">
      <c r="A895" s="33">
        <v>889</v>
      </c>
      <c r="B895" s="77" t="str">
        <f>IFERROR(E895&amp;"-"&amp;COUNTIF($E$7:E895,E895),"")</f>
        <v>-883</v>
      </c>
      <c r="C895" s="70" t="str">
        <f t="shared" si="13"/>
        <v/>
      </c>
      <c r="D895" s="72" t="str">
        <f>IF(Lançamentos!D893="","",Lançamentos!D893)</f>
        <v/>
      </c>
      <c r="E895" s="73" t="str">
        <f>IF(Lançamentos!E893="","",Lançamentos!E893)</f>
        <v/>
      </c>
      <c r="F895" s="73" t="str">
        <f>IF(Lançamentos!F893="","",Lançamentos!F893)</f>
        <v/>
      </c>
      <c r="G895" s="74" t="str">
        <f>IF(Lançamentos!G893="","",Lançamentos!G893)</f>
        <v/>
      </c>
      <c r="H895" s="74" t="str">
        <f>IF(Lançamentos!H893="","",Lançamentos!H893)</f>
        <v/>
      </c>
      <c r="I895" s="74" t="str">
        <f>IF(Lançamentos!I893="","",Lançamentos!I893)</f>
        <v/>
      </c>
      <c r="J895" s="74" t="str">
        <f>IF(Lançamentos!J893="","",Lançamentos!J893)</f>
        <v/>
      </c>
      <c r="K895" s="74" t="str">
        <f>IF(Lançamentos!K893="","",Lançamentos!K893)</f>
        <v/>
      </c>
      <c r="L895" s="72" t="str">
        <f>IF(Lançamentos!L893="","",Lançamentos!L893)</f>
        <v/>
      </c>
      <c r="M895" s="74" t="str">
        <f>IF(Lançamentos!M893="","",Lançamentos!M893)</f>
        <v/>
      </c>
      <c r="N895" s="72" t="str">
        <f>IF(Lançamentos!N893="","",Lançamentos!N893)</f>
        <v/>
      </c>
      <c r="O895" s="73" t="str">
        <f>IF(Lançamentos!O893="","",Lançamentos!O893)</f>
        <v/>
      </c>
      <c r="P895" s="71" t="str">
        <f>IF(Lançamentos!P893="","",Lançamentos!P893)</f>
        <v/>
      </c>
      <c r="Q895" s="75" t="str">
        <f>IF(Lançamentos!Q893="","",Lançamentos!Q893)</f>
        <v/>
      </c>
      <c r="R895" s="73" t="str">
        <f>IF(Lançamentos!R893="","",Lançamentos!R893)</f>
        <v/>
      </c>
      <c r="S895" s="74" t="str">
        <f>IF(Lançamentos!S893="","",Lançamentos!S893)</f>
        <v/>
      </c>
    </row>
    <row r="896" spans="1:19" ht="24.95" customHeight="1" x14ac:dyDescent="0.25">
      <c r="A896" s="33">
        <v>890</v>
      </c>
      <c r="B896" s="77" t="str">
        <f>IFERROR(E896&amp;"-"&amp;COUNTIF($E$7:E896,E896),"")</f>
        <v>-884</v>
      </c>
      <c r="C896" s="70" t="str">
        <f t="shared" si="13"/>
        <v/>
      </c>
      <c r="D896" s="72" t="str">
        <f>IF(Lançamentos!D894="","",Lançamentos!D894)</f>
        <v/>
      </c>
      <c r="E896" s="73" t="str">
        <f>IF(Lançamentos!E894="","",Lançamentos!E894)</f>
        <v/>
      </c>
      <c r="F896" s="73" t="str">
        <f>IF(Lançamentos!F894="","",Lançamentos!F894)</f>
        <v/>
      </c>
      <c r="G896" s="74" t="str">
        <f>IF(Lançamentos!G894="","",Lançamentos!G894)</f>
        <v/>
      </c>
      <c r="H896" s="74" t="str">
        <f>IF(Lançamentos!H894="","",Lançamentos!H894)</f>
        <v/>
      </c>
      <c r="I896" s="74" t="str">
        <f>IF(Lançamentos!I894="","",Lançamentos!I894)</f>
        <v/>
      </c>
      <c r="J896" s="74" t="str">
        <f>IF(Lançamentos!J894="","",Lançamentos!J894)</f>
        <v/>
      </c>
      <c r="K896" s="74" t="str">
        <f>IF(Lançamentos!K894="","",Lançamentos!K894)</f>
        <v/>
      </c>
      <c r="L896" s="72" t="str">
        <f>IF(Lançamentos!L894="","",Lançamentos!L894)</f>
        <v/>
      </c>
      <c r="M896" s="74" t="str">
        <f>IF(Lançamentos!M894="","",Lançamentos!M894)</f>
        <v/>
      </c>
      <c r="N896" s="72" t="str">
        <f>IF(Lançamentos!N894="","",Lançamentos!N894)</f>
        <v/>
      </c>
      <c r="O896" s="73" t="str">
        <f>IF(Lançamentos!O894="","",Lançamentos!O894)</f>
        <v/>
      </c>
      <c r="P896" s="71" t="str">
        <f>IF(Lançamentos!P894="","",Lançamentos!P894)</f>
        <v/>
      </c>
      <c r="Q896" s="75" t="str">
        <f>IF(Lançamentos!Q894="","",Lançamentos!Q894)</f>
        <v/>
      </c>
      <c r="R896" s="73" t="str">
        <f>IF(Lançamentos!R894="","",Lançamentos!R894)</f>
        <v/>
      </c>
      <c r="S896" s="74" t="str">
        <f>IF(Lançamentos!S894="","",Lançamentos!S894)</f>
        <v/>
      </c>
    </row>
    <row r="897" spans="1:19" ht="24.95" customHeight="1" x14ac:dyDescent="0.25">
      <c r="A897" s="33">
        <v>891</v>
      </c>
      <c r="B897" s="77" t="str">
        <f>IFERROR(E897&amp;"-"&amp;COUNTIF($E$7:E897,E897),"")</f>
        <v>-885</v>
      </c>
      <c r="C897" s="70" t="str">
        <f t="shared" si="13"/>
        <v/>
      </c>
      <c r="D897" s="72" t="str">
        <f>IF(Lançamentos!D895="","",Lançamentos!D895)</f>
        <v/>
      </c>
      <c r="E897" s="73" t="str">
        <f>IF(Lançamentos!E895="","",Lançamentos!E895)</f>
        <v/>
      </c>
      <c r="F897" s="73" t="str">
        <f>IF(Lançamentos!F895="","",Lançamentos!F895)</f>
        <v/>
      </c>
      <c r="G897" s="74" t="str">
        <f>IF(Lançamentos!G895="","",Lançamentos!G895)</f>
        <v/>
      </c>
      <c r="H897" s="74" t="str">
        <f>IF(Lançamentos!H895="","",Lançamentos!H895)</f>
        <v/>
      </c>
      <c r="I897" s="74" t="str">
        <f>IF(Lançamentos!I895="","",Lançamentos!I895)</f>
        <v/>
      </c>
      <c r="J897" s="74" t="str">
        <f>IF(Lançamentos!J895="","",Lançamentos!J895)</f>
        <v/>
      </c>
      <c r="K897" s="74" t="str">
        <f>IF(Lançamentos!K895="","",Lançamentos!K895)</f>
        <v/>
      </c>
      <c r="L897" s="72" t="str">
        <f>IF(Lançamentos!L895="","",Lançamentos!L895)</f>
        <v/>
      </c>
      <c r="M897" s="74" t="str">
        <f>IF(Lançamentos!M895="","",Lançamentos!M895)</f>
        <v/>
      </c>
      <c r="N897" s="72" t="str">
        <f>IF(Lançamentos!N895="","",Lançamentos!N895)</f>
        <v/>
      </c>
      <c r="O897" s="73" t="str">
        <f>IF(Lançamentos!O895="","",Lançamentos!O895)</f>
        <v/>
      </c>
      <c r="P897" s="71" t="str">
        <f>IF(Lançamentos!P895="","",Lançamentos!P895)</f>
        <v/>
      </c>
      <c r="Q897" s="75" t="str">
        <f>IF(Lançamentos!Q895="","",Lançamentos!Q895)</f>
        <v/>
      </c>
      <c r="R897" s="73" t="str">
        <f>IF(Lançamentos!R895="","",Lançamentos!R895)</f>
        <v/>
      </c>
      <c r="S897" s="74" t="str">
        <f>IF(Lançamentos!S895="","",Lançamentos!S895)</f>
        <v/>
      </c>
    </row>
    <row r="898" spans="1:19" ht="24.95" customHeight="1" x14ac:dyDescent="0.25">
      <c r="A898" s="33">
        <v>892</v>
      </c>
      <c r="B898" s="77" t="str">
        <f>IFERROR(E898&amp;"-"&amp;COUNTIF($E$7:E898,E898),"")</f>
        <v>-886</v>
      </c>
      <c r="C898" s="70" t="str">
        <f t="shared" si="13"/>
        <v/>
      </c>
      <c r="D898" s="72" t="str">
        <f>IF(Lançamentos!D896="","",Lançamentos!D896)</f>
        <v/>
      </c>
      <c r="E898" s="73" t="str">
        <f>IF(Lançamentos!E896="","",Lançamentos!E896)</f>
        <v/>
      </c>
      <c r="F898" s="73" t="str">
        <f>IF(Lançamentos!F896="","",Lançamentos!F896)</f>
        <v/>
      </c>
      <c r="G898" s="74" t="str">
        <f>IF(Lançamentos!G896="","",Lançamentos!G896)</f>
        <v/>
      </c>
      <c r="H898" s="74" t="str">
        <f>IF(Lançamentos!H896="","",Lançamentos!H896)</f>
        <v/>
      </c>
      <c r="I898" s="74" t="str">
        <f>IF(Lançamentos!I896="","",Lançamentos!I896)</f>
        <v/>
      </c>
      <c r="J898" s="74" t="str">
        <f>IF(Lançamentos!J896="","",Lançamentos!J896)</f>
        <v/>
      </c>
      <c r="K898" s="74" t="str">
        <f>IF(Lançamentos!K896="","",Lançamentos!K896)</f>
        <v/>
      </c>
      <c r="L898" s="72" t="str">
        <f>IF(Lançamentos!L896="","",Lançamentos!L896)</f>
        <v/>
      </c>
      <c r="M898" s="74" t="str">
        <f>IF(Lançamentos!M896="","",Lançamentos!M896)</f>
        <v/>
      </c>
      <c r="N898" s="72" t="str">
        <f>IF(Lançamentos!N896="","",Lançamentos!N896)</f>
        <v/>
      </c>
      <c r="O898" s="73" t="str">
        <f>IF(Lançamentos!O896="","",Lançamentos!O896)</f>
        <v/>
      </c>
      <c r="P898" s="71" t="str">
        <f>IF(Lançamentos!P896="","",Lançamentos!P896)</f>
        <v/>
      </c>
      <c r="Q898" s="75" t="str">
        <f>IF(Lançamentos!Q896="","",Lançamentos!Q896)</f>
        <v/>
      </c>
      <c r="R898" s="73" t="str">
        <f>IF(Lançamentos!R896="","",Lançamentos!R896)</f>
        <v/>
      </c>
      <c r="S898" s="74" t="str">
        <f>IF(Lançamentos!S896="","",Lançamentos!S896)</f>
        <v/>
      </c>
    </row>
    <row r="899" spans="1:19" ht="24.95" customHeight="1" x14ac:dyDescent="0.25">
      <c r="A899" s="33">
        <v>893</v>
      </c>
      <c r="B899" s="77" t="str">
        <f>IFERROR(E899&amp;"-"&amp;COUNTIF($E$7:E899,E899),"")</f>
        <v>-887</v>
      </c>
      <c r="C899" s="70" t="str">
        <f t="shared" si="13"/>
        <v/>
      </c>
      <c r="D899" s="72" t="str">
        <f>IF(Lançamentos!D897="","",Lançamentos!D897)</f>
        <v/>
      </c>
      <c r="E899" s="73" t="str">
        <f>IF(Lançamentos!E897="","",Lançamentos!E897)</f>
        <v/>
      </c>
      <c r="F899" s="73" t="str">
        <f>IF(Lançamentos!F897="","",Lançamentos!F897)</f>
        <v/>
      </c>
      <c r="G899" s="74" t="str">
        <f>IF(Lançamentos!G897="","",Lançamentos!G897)</f>
        <v/>
      </c>
      <c r="H899" s="74" t="str">
        <f>IF(Lançamentos!H897="","",Lançamentos!H897)</f>
        <v/>
      </c>
      <c r="I899" s="74" t="str">
        <f>IF(Lançamentos!I897="","",Lançamentos!I897)</f>
        <v/>
      </c>
      <c r="J899" s="74" t="str">
        <f>IF(Lançamentos!J897="","",Lançamentos!J897)</f>
        <v/>
      </c>
      <c r="K899" s="74" t="str">
        <f>IF(Lançamentos!K897="","",Lançamentos!K897)</f>
        <v/>
      </c>
      <c r="L899" s="72" t="str">
        <f>IF(Lançamentos!L897="","",Lançamentos!L897)</f>
        <v/>
      </c>
      <c r="M899" s="74" t="str">
        <f>IF(Lançamentos!M897="","",Lançamentos!M897)</f>
        <v/>
      </c>
      <c r="N899" s="72" t="str">
        <f>IF(Lançamentos!N897="","",Lançamentos!N897)</f>
        <v/>
      </c>
      <c r="O899" s="73" t="str">
        <f>IF(Lançamentos!O897="","",Lançamentos!O897)</f>
        <v/>
      </c>
      <c r="P899" s="71" t="str">
        <f>IF(Lançamentos!P897="","",Lançamentos!P897)</f>
        <v/>
      </c>
      <c r="Q899" s="75" t="str">
        <f>IF(Lançamentos!Q897="","",Lançamentos!Q897)</f>
        <v/>
      </c>
      <c r="R899" s="73" t="str">
        <f>IF(Lançamentos!R897="","",Lançamentos!R897)</f>
        <v/>
      </c>
      <c r="S899" s="74" t="str">
        <f>IF(Lançamentos!S897="","",Lançamentos!S897)</f>
        <v/>
      </c>
    </row>
    <row r="900" spans="1:19" ht="24.95" customHeight="1" x14ac:dyDescent="0.25">
      <c r="A900" s="33">
        <v>894</v>
      </c>
      <c r="B900" s="77" t="str">
        <f>IFERROR(E900&amp;"-"&amp;COUNTIF($E$7:E900,E900),"")</f>
        <v>-888</v>
      </c>
      <c r="C900" s="70" t="str">
        <f t="shared" si="13"/>
        <v/>
      </c>
      <c r="D900" s="72" t="str">
        <f>IF(Lançamentos!D898="","",Lançamentos!D898)</f>
        <v/>
      </c>
      <c r="E900" s="73" t="str">
        <f>IF(Lançamentos!E898="","",Lançamentos!E898)</f>
        <v/>
      </c>
      <c r="F900" s="73" t="str">
        <f>IF(Lançamentos!F898="","",Lançamentos!F898)</f>
        <v/>
      </c>
      <c r="G900" s="74" t="str">
        <f>IF(Lançamentos!G898="","",Lançamentos!G898)</f>
        <v/>
      </c>
      <c r="H900" s="74" t="str">
        <f>IF(Lançamentos!H898="","",Lançamentos!H898)</f>
        <v/>
      </c>
      <c r="I900" s="74" t="str">
        <f>IF(Lançamentos!I898="","",Lançamentos!I898)</f>
        <v/>
      </c>
      <c r="J900" s="74" t="str">
        <f>IF(Lançamentos!J898="","",Lançamentos!J898)</f>
        <v/>
      </c>
      <c r="K900" s="74" t="str">
        <f>IF(Lançamentos!K898="","",Lançamentos!K898)</f>
        <v/>
      </c>
      <c r="L900" s="72" t="str">
        <f>IF(Lançamentos!L898="","",Lançamentos!L898)</f>
        <v/>
      </c>
      <c r="M900" s="74" t="str">
        <f>IF(Lançamentos!M898="","",Lançamentos!M898)</f>
        <v/>
      </c>
      <c r="N900" s="72" t="str">
        <f>IF(Lançamentos!N898="","",Lançamentos!N898)</f>
        <v/>
      </c>
      <c r="O900" s="73" t="str">
        <f>IF(Lançamentos!O898="","",Lançamentos!O898)</f>
        <v/>
      </c>
      <c r="P900" s="71" t="str">
        <f>IF(Lançamentos!P898="","",Lançamentos!P898)</f>
        <v/>
      </c>
      <c r="Q900" s="75" t="str">
        <f>IF(Lançamentos!Q898="","",Lançamentos!Q898)</f>
        <v/>
      </c>
      <c r="R900" s="73" t="str">
        <f>IF(Lançamentos!R898="","",Lançamentos!R898)</f>
        <v/>
      </c>
      <c r="S900" s="74" t="str">
        <f>IF(Lançamentos!S898="","",Lançamentos!S898)</f>
        <v/>
      </c>
    </row>
    <row r="901" spans="1:19" ht="24.95" customHeight="1" x14ac:dyDescent="0.25">
      <c r="A901" s="33">
        <v>895</v>
      </c>
      <c r="B901" s="77" t="str">
        <f>IFERROR(E901&amp;"-"&amp;COUNTIF($E$7:E901,E901),"")</f>
        <v>-889</v>
      </c>
      <c r="C901" s="70" t="str">
        <f t="shared" si="13"/>
        <v/>
      </c>
      <c r="D901" s="72" t="str">
        <f>IF(Lançamentos!D899="","",Lançamentos!D899)</f>
        <v/>
      </c>
      <c r="E901" s="73" t="str">
        <f>IF(Lançamentos!E899="","",Lançamentos!E899)</f>
        <v/>
      </c>
      <c r="F901" s="73" t="str">
        <f>IF(Lançamentos!F899="","",Lançamentos!F899)</f>
        <v/>
      </c>
      <c r="G901" s="74" t="str">
        <f>IF(Lançamentos!G899="","",Lançamentos!G899)</f>
        <v/>
      </c>
      <c r="H901" s="74" t="str">
        <f>IF(Lançamentos!H899="","",Lançamentos!H899)</f>
        <v/>
      </c>
      <c r="I901" s="74" t="str">
        <f>IF(Lançamentos!I899="","",Lançamentos!I899)</f>
        <v/>
      </c>
      <c r="J901" s="74" t="str">
        <f>IF(Lançamentos!J899="","",Lançamentos!J899)</f>
        <v/>
      </c>
      <c r="K901" s="74" t="str">
        <f>IF(Lançamentos!K899="","",Lançamentos!K899)</f>
        <v/>
      </c>
      <c r="L901" s="72" t="str">
        <f>IF(Lançamentos!L899="","",Lançamentos!L899)</f>
        <v/>
      </c>
      <c r="M901" s="74" t="str">
        <f>IF(Lançamentos!M899="","",Lançamentos!M899)</f>
        <v/>
      </c>
      <c r="N901" s="72" t="str">
        <f>IF(Lançamentos!N899="","",Lançamentos!N899)</f>
        <v/>
      </c>
      <c r="O901" s="73" t="str">
        <f>IF(Lançamentos!O899="","",Lançamentos!O899)</f>
        <v/>
      </c>
      <c r="P901" s="71" t="str">
        <f>IF(Lançamentos!P899="","",Lançamentos!P899)</f>
        <v/>
      </c>
      <c r="Q901" s="75" t="str">
        <f>IF(Lançamentos!Q899="","",Lançamentos!Q899)</f>
        <v/>
      </c>
      <c r="R901" s="73" t="str">
        <f>IF(Lançamentos!R899="","",Lançamentos!R899)</f>
        <v/>
      </c>
      <c r="S901" s="74" t="str">
        <f>IF(Lançamentos!S899="","",Lançamentos!S899)</f>
        <v/>
      </c>
    </row>
    <row r="902" spans="1:19" ht="24.95" customHeight="1" x14ac:dyDescent="0.25">
      <c r="A902" s="33">
        <v>896</v>
      </c>
      <c r="B902" s="77" t="str">
        <f>IFERROR(E902&amp;"-"&amp;COUNTIF($E$7:E902,E902),"")</f>
        <v>-890</v>
      </c>
      <c r="C902" s="70" t="str">
        <f t="shared" si="13"/>
        <v/>
      </c>
      <c r="D902" s="72" t="str">
        <f>IF(Lançamentos!D900="","",Lançamentos!D900)</f>
        <v/>
      </c>
      <c r="E902" s="73" t="str">
        <f>IF(Lançamentos!E900="","",Lançamentos!E900)</f>
        <v/>
      </c>
      <c r="F902" s="73" t="str">
        <f>IF(Lançamentos!F900="","",Lançamentos!F900)</f>
        <v/>
      </c>
      <c r="G902" s="74" t="str">
        <f>IF(Lançamentos!G900="","",Lançamentos!G900)</f>
        <v/>
      </c>
      <c r="H902" s="74" t="str">
        <f>IF(Lançamentos!H900="","",Lançamentos!H900)</f>
        <v/>
      </c>
      <c r="I902" s="74" t="str">
        <f>IF(Lançamentos!I900="","",Lançamentos!I900)</f>
        <v/>
      </c>
      <c r="J902" s="74" t="str">
        <f>IF(Lançamentos!J900="","",Lançamentos!J900)</f>
        <v/>
      </c>
      <c r="K902" s="74" t="str">
        <f>IF(Lançamentos!K900="","",Lançamentos!K900)</f>
        <v/>
      </c>
      <c r="L902" s="72" t="str">
        <f>IF(Lançamentos!L900="","",Lançamentos!L900)</f>
        <v/>
      </c>
      <c r="M902" s="74" t="str">
        <f>IF(Lançamentos!M900="","",Lançamentos!M900)</f>
        <v/>
      </c>
      <c r="N902" s="72" t="str">
        <f>IF(Lançamentos!N900="","",Lançamentos!N900)</f>
        <v/>
      </c>
      <c r="O902" s="73" t="str">
        <f>IF(Lançamentos!O900="","",Lançamentos!O900)</f>
        <v/>
      </c>
      <c r="P902" s="71" t="str">
        <f>IF(Lançamentos!P900="","",Lançamentos!P900)</f>
        <v/>
      </c>
      <c r="Q902" s="75" t="str">
        <f>IF(Lançamentos!Q900="","",Lançamentos!Q900)</f>
        <v/>
      </c>
      <c r="R902" s="73" t="str">
        <f>IF(Lançamentos!R900="","",Lançamentos!R900)</f>
        <v/>
      </c>
      <c r="S902" s="74" t="str">
        <f>IF(Lançamentos!S900="","",Lançamentos!S900)</f>
        <v/>
      </c>
    </row>
    <row r="903" spans="1:19" ht="24.95" customHeight="1" x14ac:dyDescent="0.25">
      <c r="A903" s="33">
        <v>897</v>
      </c>
      <c r="B903" s="77" t="str">
        <f>IFERROR(E903&amp;"-"&amp;COUNTIF($E$7:E903,E903),"")</f>
        <v>-891</v>
      </c>
      <c r="C903" s="70" t="str">
        <f t="shared" si="13"/>
        <v/>
      </c>
      <c r="D903" s="72" t="str">
        <f>IF(Lançamentos!D901="","",Lançamentos!D901)</f>
        <v/>
      </c>
      <c r="E903" s="73" t="str">
        <f>IF(Lançamentos!E901="","",Lançamentos!E901)</f>
        <v/>
      </c>
      <c r="F903" s="73" t="str">
        <f>IF(Lançamentos!F901="","",Lançamentos!F901)</f>
        <v/>
      </c>
      <c r="G903" s="74" t="str">
        <f>IF(Lançamentos!G901="","",Lançamentos!G901)</f>
        <v/>
      </c>
      <c r="H903" s="74" t="str">
        <f>IF(Lançamentos!H901="","",Lançamentos!H901)</f>
        <v/>
      </c>
      <c r="I903" s="74" t="str">
        <f>IF(Lançamentos!I901="","",Lançamentos!I901)</f>
        <v/>
      </c>
      <c r="J903" s="74" t="str">
        <f>IF(Lançamentos!J901="","",Lançamentos!J901)</f>
        <v/>
      </c>
      <c r="K903" s="74" t="str">
        <f>IF(Lançamentos!K901="","",Lançamentos!K901)</f>
        <v/>
      </c>
      <c r="L903" s="72" t="str">
        <f>IF(Lançamentos!L901="","",Lançamentos!L901)</f>
        <v/>
      </c>
      <c r="M903" s="74" t="str">
        <f>IF(Lançamentos!M901="","",Lançamentos!M901)</f>
        <v/>
      </c>
      <c r="N903" s="72" t="str">
        <f>IF(Lançamentos!N901="","",Lançamentos!N901)</f>
        <v/>
      </c>
      <c r="O903" s="73" t="str">
        <f>IF(Lançamentos!O901="","",Lançamentos!O901)</f>
        <v/>
      </c>
      <c r="P903" s="71" t="str">
        <f>IF(Lançamentos!P901="","",Lançamentos!P901)</f>
        <v/>
      </c>
      <c r="Q903" s="75" t="str">
        <f>IF(Lançamentos!Q901="","",Lançamentos!Q901)</f>
        <v/>
      </c>
      <c r="R903" s="73" t="str">
        <f>IF(Lançamentos!R901="","",Lançamentos!R901)</f>
        <v/>
      </c>
      <c r="S903" s="74" t="str">
        <f>IF(Lançamentos!S901="","",Lançamentos!S901)</f>
        <v/>
      </c>
    </row>
    <row r="904" spans="1:19" ht="24.95" customHeight="1" x14ac:dyDescent="0.25">
      <c r="A904" s="33">
        <v>898</v>
      </c>
      <c r="B904" s="77" t="str">
        <f>IFERROR(E904&amp;"-"&amp;COUNTIF($E$7:E904,E904),"")</f>
        <v>-892</v>
      </c>
      <c r="C904" s="70" t="str">
        <f t="shared" si="13"/>
        <v/>
      </c>
      <c r="D904" s="72" t="str">
        <f>IF(Lançamentos!D902="","",Lançamentos!D902)</f>
        <v/>
      </c>
      <c r="E904" s="73" t="str">
        <f>IF(Lançamentos!E902="","",Lançamentos!E902)</f>
        <v/>
      </c>
      <c r="F904" s="73" t="str">
        <f>IF(Lançamentos!F902="","",Lançamentos!F902)</f>
        <v/>
      </c>
      <c r="G904" s="74" t="str">
        <f>IF(Lançamentos!G902="","",Lançamentos!G902)</f>
        <v/>
      </c>
      <c r="H904" s="74" t="str">
        <f>IF(Lançamentos!H902="","",Lançamentos!H902)</f>
        <v/>
      </c>
      <c r="I904" s="74" t="str">
        <f>IF(Lançamentos!I902="","",Lançamentos!I902)</f>
        <v/>
      </c>
      <c r="J904" s="74" t="str">
        <f>IF(Lançamentos!J902="","",Lançamentos!J902)</f>
        <v/>
      </c>
      <c r="K904" s="74" t="str">
        <f>IF(Lançamentos!K902="","",Lançamentos!K902)</f>
        <v/>
      </c>
      <c r="L904" s="72" t="str">
        <f>IF(Lançamentos!L902="","",Lançamentos!L902)</f>
        <v/>
      </c>
      <c r="M904" s="74" t="str">
        <f>IF(Lançamentos!M902="","",Lançamentos!M902)</f>
        <v/>
      </c>
      <c r="N904" s="72" t="str">
        <f>IF(Lançamentos!N902="","",Lançamentos!N902)</f>
        <v/>
      </c>
      <c r="O904" s="73" t="str">
        <f>IF(Lançamentos!O902="","",Lançamentos!O902)</f>
        <v/>
      </c>
      <c r="P904" s="71" t="str">
        <f>IF(Lançamentos!P902="","",Lançamentos!P902)</f>
        <v/>
      </c>
      <c r="Q904" s="75" t="str">
        <f>IF(Lançamentos!Q902="","",Lançamentos!Q902)</f>
        <v/>
      </c>
      <c r="R904" s="73" t="str">
        <f>IF(Lançamentos!R902="","",Lançamentos!R902)</f>
        <v/>
      </c>
      <c r="S904" s="74" t="str">
        <f>IF(Lançamentos!S902="","",Lançamentos!S902)</f>
        <v/>
      </c>
    </row>
    <row r="905" spans="1:19" ht="24.95" customHeight="1" x14ac:dyDescent="0.25">
      <c r="A905" s="33">
        <v>899</v>
      </c>
      <c r="B905" s="77" t="str">
        <f>IFERROR(E905&amp;"-"&amp;COUNTIF($E$7:E905,E905),"")</f>
        <v>-893</v>
      </c>
      <c r="C905" s="70" t="str">
        <f t="shared" ref="C905:C968" si="14">IF(D905="","",C904+1)</f>
        <v/>
      </c>
      <c r="D905" s="72" t="str">
        <f>IF(Lançamentos!D903="","",Lançamentos!D903)</f>
        <v/>
      </c>
      <c r="E905" s="73" t="str">
        <f>IF(Lançamentos!E903="","",Lançamentos!E903)</f>
        <v/>
      </c>
      <c r="F905" s="73" t="str">
        <f>IF(Lançamentos!F903="","",Lançamentos!F903)</f>
        <v/>
      </c>
      <c r="G905" s="74" t="str">
        <f>IF(Lançamentos!G903="","",Lançamentos!G903)</f>
        <v/>
      </c>
      <c r="H905" s="74" t="str">
        <f>IF(Lançamentos!H903="","",Lançamentos!H903)</f>
        <v/>
      </c>
      <c r="I905" s="74" t="str">
        <f>IF(Lançamentos!I903="","",Lançamentos!I903)</f>
        <v/>
      </c>
      <c r="J905" s="74" t="str">
        <f>IF(Lançamentos!J903="","",Lançamentos!J903)</f>
        <v/>
      </c>
      <c r="K905" s="74" t="str">
        <f>IF(Lançamentos!K903="","",Lançamentos!K903)</f>
        <v/>
      </c>
      <c r="L905" s="72" t="str">
        <f>IF(Lançamentos!L903="","",Lançamentos!L903)</f>
        <v/>
      </c>
      <c r="M905" s="74" t="str">
        <f>IF(Lançamentos!M903="","",Lançamentos!M903)</f>
        <v/>
      </c>
      <c r="N905" s="72" t="str">
        <f>IF(Lançamentos!N903="","",Lançamentos!N903)</f>
        <v/>
      </c>
      <c r="O905" s="73" t="str">
        <f>IF(Lançamentos!O903="","",Lançamentos!O903)</f>
        <v/>
      </c>
      <c r="P905" s="71" t="str">
        <f>IF(Lançamentos!P903="","",Lançamentos!P903)</f>
        <v/>
      </c>
      <c r="Q905" s="75" t="str">
        <f>IF(Lançamentos!Q903="","",Lançamentos!Q903)</f>
        <v/>
      </c>
      <c r="R905" s="73" t="str">
        <f>IF(Lançamentos!R903="","",Lançamentos!R903)</f>
        <v/>
      </c>
      <c r="S905" s="74" t="str">
        <f>IF(Lançamentos!S903="","",Lançamentos!S903)</f>
        <v/>
      </c>
    </row>
    <row r="906" spans="1:19" ht="24.95" customHeight="1" x14ac:dyDescent="0.25">
      <c r="A906" s="33">
        <v>900</v>
      </c>
      <c r="B906" s="77" t="str">
        <f>IFERROR(E906&amp;"-"&amp;COUNTIF($E$7:E906,E906),"")</f>
        <v>-894</v>
      </c>
      <c r="C906" s="70" t="str">
        <f t="shared" si="14"/>
        <v/>
      </c>
      <c r="D906" s="72" t="str">
        <f>IF(Lançamentos!D904="","",Lançamentos!D904)</f>
        <v/>
      </c>
      <c r="E906" s="73" t="str">
        <f>IF(Lançamentos!E904="","",Lançamentos!E904)</f>
        <v/>
      </c>
      <c r="F906" s="73" t="str">
        <f>IF(Lançamentos!F904="","",Lançamentos!F904)</f>
        <v/>
      </c>
      <c r="G906" s="74" t="str">
        <f>IF(Lançamentos!G904="","",Lançamentos!G904)</f>
        <v/>
      </c>
      <c r="H906" s="74" t="str">
        <f>IF(Lançamentos!H904="","",Lançamentos!H904)</f>
        <v/>
      </c>
      <c r="I906" s="74" t="str">
        <f>IF(Lançamentos!I904="","",Lançamentos!I904)</f>
        <v/>
      </c>
      <c r="J906" s="74" t="str">
        <f>IF(Lançamentos!J904="","",Lançamentos!J904)</f>
        <v/>
      </c>
      <c r="K906" s="74" t="str">
        <f>IF(Lançamentos!K904="","",Lançamentos!K904)</f>
        <v/>
      </c>
      <c r="L906" s="72" t="str">
        <f>IF(Lançamentos!L904="","",Lançamentos!L904)</f>
        <v/>
      </c>
      <c r="M906" s="74" t="str">
        <f>IF(Lançamentos!M904="","",Lançamentos!M904)</f>
        <v/>
      </c>
      <c r="N906" s="72" t="str">
        <f>IF(Lançamentos!N904="","",Lançamentos!N904)</f>
        <v/>
      </c>
      <c r="O906" s="73" t="str">
        <f>IF(Lançamentos!O904="","",Lançamentos!O904)</f>
        <v/>
      </c>
      <c r="P906" s="71" t="str">
        <f>IF(Lançamentos!P904="","",Lançamentos!P904)</f>
        <v/>
      </c>
      <c r="Q906" s="75" t="str">
        <f>IF(Lançamentos!Q904="","",Lançamentos!Q904)</f>
        <v/>
      </c>
      <c r="R906" s="73" t="str">
        <f>IF(Lançamentos!R904="","",Lançamentos!R904)</f>
        <v/>
      </c>
      <c r="S906" s="74" t="str">
        <f>IF(Lançamentos!S904="","",Lançamentos!S904)</f>
        <v/>
      </c>
    </row>
    <row r="907" spans="1:19" ht="24.95" customHeight="1" x14ac:dyDescent="0.25">
      <c r="A907" s="33">
        <v>901</v>
      </c>
      <c r="B907" s="77" t="str">
        <f>IFERROR(E907&amp;"-"&amp;COUNTIF($E$7:E907,E907),"")</f>
        <v>-895</v>
      </c>
      <c r="C907" s="70" t="str">
        <f t="shared" si="14"/>
        <v/>
      </c>
      <c r="D907" s="72" t="str">
        <f>IF(Lançamentos!D905="","",Lançamentos!D905)</f>
        <v/>
      </c>
      <c r="E907" s="73" t="str">
        <f>IF(Lançamentos!E905="","",Lançamentos!E905)</f>
        <v/>
      </c>
      <c r="F907" s="73" t="str">
        <f>IF(Lançamentos!F905="","",Lançamentos!F905)</f>
        <v/>
      </c>
      <c r="G907" s="74" t="str">
        <f>IF(Lançamentos!G905="","",Lançamentos!G905)</f>
        <v/>
      </c>
      <c r="H907" s="74" t="str">
        <f>IF(Lançamentos!H905="","",Lançamentos!H905)</f>
        <v/>
      </c>
      <c r="I907" s="74" t="str">
        <f>IF(Lançamentos!I905="","",Lançamentos!I905)</f>
        <v/>
      </c>
      <c r="J907" s="74" t="str">
        <f>IF(Lançamentos!J905="","",Lançamentos!J905)</f>
        <v/>
      </c>
      <c r="K907" s="74" t="str">
        <f>IF(Lançamentos!K905="","",Lançamentos!K905)</f>
        <v/>
      </c>
      <c r="L907" s="72" t="str">
        <f>IF(Lançamentos!L905="","",Lançamentos!L905)</f>
        <v/>
      </c>
      <c r="M907" s="74" t="str">
        <f>IF(Lançamentos!M905="","",Lançamentos!M905)</f>
        <v/>
      </c>
      <c r="N907" s="72" t="str">
        <f>IF(Lançamentos!N905="","",Lançamentos!N905)</f>
        <v/>
      </c>
      <c r="O907" s="73" t="str">
        <f>IF(Lançamentos!O905="","",Lançamentos!O905)</f>
        <v/>
      </c>
      <c r="P907" s="71" t="str">
        <f>IF(Lançamentos!P905="","",Lançamentos!P905)</f>
        <v/>
      </c>
      <c r="Q907" s="75" t="str">
        <f>IF(Lançamentos!Q905="","",Lançamentos!Q905)</f>
        <v/>
      </c>
      <c r="R907" s="73" t="str">
        <f>IF(Lançamentos!R905="","",Lançamentos!R905)</f>
        <v/>
      </c>
      <c r="S907" s="74" t="str">
        <f>IF(Lançamentos!S905="","",Lançamentos!S905)</f>
        <v/>
      </c>
    </row>
    <row r="908" spans="1:19" ht="24.95" customHeight="1" x14ac:dyDescent="0.25">
      <c r="A908" s="33">
        <v>902</v>
      </c>
      <c r="B908" s="77" t="str">
        <f>IFERROR(E908&amp;"-"&amp;COUNTIF($E$7:E908,E908),"")</f>
        <v>-896</v>
      </c>
      <c r="C908" s="70" t="str">
        <f t="shared" si="14"/>
        <v/>
      </c>
      <c r="D908" s="72" t="str">
        <f>IF(Lançamentos!D906="","",Lançamentos!D906)</f>
        <v/>
      </c>
      <c r="E908" s="73" t="str">
        <f>IF(Lançamentos!E906="","",Lançamentos!E906)</f>
        <v/>
      </c>
      <c r="F908" s="73" t="str">
        <f>IF(Lançamentos!F906="","",Lançamentos!F906)</f>
        <v/>
      </c>
      <c r="G908" s="74" t="str">
        <f>IF(Lançamentos!G906="","",Lançamentos!G906)</f>
        <v/>
      </c>
      <c r="H908" s="74" t="str">
        <f>IF(Lançamentos!H906="","",Lançamentos!H906)</f>
        <v/>
      </c>
      <c r="I908" s="74" t="str">
        <f>IF(Lançamentos!I906="","",Lançamentos!I906)</f>
        <v/>
      </c>
      <c r="J908" s="74" t="str">
        <f>IF(Lançamentos!J906="","",Lançamentos!J906)</f>
        <v/>
      </c>
      <c r="K908" s="74" t="str">
        <f>IF(Lançamentos!K906="","",Lançamentos!K906)</f>
        <v/>
      </c>
      <c r="L908" s="72" t="str">
        <f>IF(Lançamentos!L906="","",Lançamentos!L906)</f>
        <v/>
      </c>
      <c r="M908" s="74" t="str">
        <f>IF(Lançamentos!M906="","",Lançamentos!M906)</f>
        <v/>
      </c>
      <c r="N908" s="72" t="str">
        <f>IF(Lançamentos!N906="","",Lançamentos!N906)</f>
        <v/>
      </c>
      <c r="O908" s="73" t="str">
        <f>IF(Lançamentos!O906="","",Lançamentos!O906)</f>
        <v/>
      </c>
      <c r="P908" s="71" t="str">
        <f>IF(Lançamentos!P906="","",Lançamentos!P906)</f>
        <v/>
      </c>
      <c r="Q908" s="75" t="str">
        <f>IF(Lançamentos!Q906="","",Lançamentos!Q906)</f>
        <v/>
      </c>
      <c r="R908" s="73" t="str">
        <f>IF(Lançamentos!R906="","",Lançamentos!R906)</f>
        <v/>
      </c>
      <c r="S908" s="74" t="str">
        <f>IF(Lançamentos!S906="","",Lançamentos!S906)</f>
        <v/>
      </c>
    </row>
    <row r="909" spans="1:19" ht="24.95" customHeight="1" x14ac:dyDescent="0.25">
      <c r="A909" s="33">
        <v>903</v>
      </c>
      <c r="B909" s="77" t="str">
        <f>IFERROR(E909&amp;"-"&amp;COUNTIF($E$7:E909,E909),"")</f>
        <v>-897</v>
      </c>
      <c r="C909" s="70" t="str">
        <f t="shared" si="14"/>
        <v/>
      </c>
      <c r="D909" s="72" t="str">
        <f>IF(Lançamentos!D907="","",Lançamentos!D907)</f>
        <v/>
      </c>
      <c r="E909" s="73" t="str">
        <f>IF(Lançamentos!E907="","",Lançamentos!E907)</f>
        <v/>
      </c>
      <c r="F909" s="73" t="str">
        <f>IF(Lançamentos!F907="","",Lançamentos!F907)</f>
        <v/>
      </c>
      <c r="G909" s="74" t="str">
        <f>IF(Lançamentos!G907="","",Lançamentos!G907)</f>
        <v/>
      </c>
      <c r="H909" s="74" t="str">
        <f>IF(Lançamentos!H907="","",Lançamentos!H907)</f>
        <v/>
      </c>
      <c r="I909" s="74" t="str">
        <f>IF(Lançamentos!I907="","",Lançamentos!I907)</f>
        <v/>
      </c>
      <c r="J909" s="74" t="str">
        <f>IF(Lançamentos!J907="","",Lançamentos!J907)</f>
        <v/>
      </c>
      <c r="K909" s="74" t="str">
        <f>IF(Lançamentos!K907="","",Lançamentos!K907)</f>
        <v/>
      </c>
      <c r="L909" s="72" t="str">
        <f>IF(Lançamentos!L907="","",Lançamentos!L907)</f>
        <v/>
      </c>
      <c r="M909" s="74" t="str">
        <f>IF(Lançamentos!M907="","",Lançamentos!M907)</f>
        <v/>
      </c>
      <c r="N909" s="72" t="str">
        <f>IF(Lançamentos!N907="","",Lançamentos!N907)</f>
        <v/>
      </c>
      <c r="O909" s="73" t="str">
        <f>IF(Lançamentos!O907="","",Lançamentos!O907)</f>
        <v/>
      </c>
      <c r="P909" s="71" t="str">
        <f>IF(Lançamentos!P907="","",Lançamentos!P907)</f>
        <v/>
      </c>
      <c r="Q909" s="75" t="str">
        <f>IF(Lançamentos!Q907="","",Lançamentos!Q907)</f>
        <v/>
      </c>
      <c r="R909" s="73" t="str">
        <f>IF(Lançamentos!R907="","",Lançamentos!R907)</f>
        <v/>
      </c>
      <c r="S909" s="74" t="str">
        <f>IF(Lançamentos!S907="","",Lançamentos!S907)</f>
        <v/>
      </c>
    </row>
    <row r="910" spans="1:19" ht="24.95" customHeight="1" x14ac:dyDescent="0.25">
      <c r="A910" s="33">
        <v>904</v>
      </c>
      <c r="B910" s="77" t="str">
        <f>IFERROR(E910&amp;"-"&amp;COUNTIF($E$7:E910,E910),"")</f>
        <v>-898</v>
      </c>
      <c r="C910" s="70" t="str">
        <f t="shared" si="14"/>
        <v/>
      </c>
      <c r="D910" s="72" t="str">
        <f>IF(Lançamentos!D908="","",Lançamentos!D908)</f>
        <v/>
      </c>
      <c r="E910" s="73" t="str">
        <f>IF(Lançamentos!E908="","",Lançamentos!E908)</f>
        <v/>
      </c>
      <c r="F910" s="73" t="str">
        <f>IF(Lançamentos!F908="","",Lançamentos!F908)</f>
        <v/>
      </c>
      <c r="G910" s="74" t="str">
        <f>IF(Lançamentos!G908="","",Lançamentos!G908)</f>
        <v/>
      </c>
      <c r="H910" s="74" t="str">
        <f>IF(Lançamentos!H908="","",Lançamentos!H908)</f>
        <v/>
      </c>
      <c r="I910" s="74" t="str">
        <f>IF(Lançamentos!I908="","",Lançamentos!I908)</f>
        <v/>
      </c>
      <c r="J910" s="74" t="str">
        <f>IF(Lançamentos!J908="","",Lançamentos!J908)</f>
        <v/>
      </c>
      <c r="K910" s="74" t="str">
        <f>IF(Lançamentos!K908="","",Lançamentos!K908)</f>
        <v/>
      </c>
      <c r="L910" s="72" t="str">
        <f>IF(Lançamentos!L908="","",Lançamentos!L908)</f>
        <v/>
      </c>
      <c r="M910" s="74" t="str">
        <f>IF(Lançamentos!M908="","",Lançamentos!M908)</f>
        <v/>
      </c>
      <c r="N910" s="72" t="str">
        <f>IF(Lançamentos!N908="","",Lançamentos!N908)</f>
        <v/>
      </c>
      <c r="O910" s="73" t="str">
        <f>IF(Lançamentos!O908="","",Lançamentos!O908)</f>
        <v/>
      </c>
      <c r="P910" s="71" t="str">
        <f>IF(Lançamentos!P908="","",Lançamentos!P908)</f>
        <v/>
      </c>
      <c r="Q910" s="75" t="str">
        <f>IF(Lançamentos!Q908="","",Lançamentos!Q908)</f>
        <v/>
      </c>
      <c r="R910" s="73" t="str">
        <f>IF(Lançamentos!R908="","",Lançamentos!R908)</f>
        <v/>
      </c>
      <c r="S910" s="74" t="str">
        <f>IF(Lançamentos!S908="","",Lançamentos!S908)</f>
        <v/>
      </c>
    </row>
    <row r="911" spans="1:19" ht="24.95" customHeight="1" x14ac:dyDescent="0.25">
      <c r="A911" s="33">
        <v>905</v>
      </c>
      <c r="B911" s="77" t="str">
        <f>IFERROR(E911&amp;"-"&amp;COUNTIF($E$7:E911,E911),"")</f>
        <v>-899</v>
      </c>
      <c r="C911" s="70" t="str">
        <f t="shared" si="14"/>
        <v/>
      </c>
      <c r="D911" s="72" t="str">
        <f>IF(Lançamentos!D909="","",Lançamentos!D909)</f>
        <v/>
      </c>
      <c r="E911" s="73" t="str">
        <f>IF(Lançamentos!E909="","",Lançamentos!E909)</f>
        <v/>
      </c>
      <c r="F911" s="73" t="str">
        <f>IF(Lançamentos!F909="","",Lançamentos!F909)</f>
        <v/>
      </c>
      <c r="G911" s="74" t="str">
        <f>IF(Lançamentos!G909="","",Lançamentos!G909)</f>
        <v/>
      </c>
      <c r="H911" s="74" t="str">
        <f>IF(Lançamentos!H909="","",Lançamentos!H909)</f>
        <v/>
      </c>
      <c r="I911" s="74" t="str">
        <f>IF(Lançamentos!I909="","",Lançamentos!I909)</f>
        <v/>
      </c>
      <c r="J911" s="74" t="str">
        <f>IF(Lançamentos!J909="","",Lançamentos!J909)</f>
        <v/>
      </c>
      <c r="K911" s="74" t="str">
        <f>IF(Lançamentos!K909="","",Lançamentos!K909)</f>
        <v/>
      </c>
      <c r="L911" s="72" t="str">
        <f>IF(Lançamentos!L909="","",Lançamentos!L909)</f>
        <v/>
      </c>
      <c r="M911" s="74" t="str">
        <f>IF(Lançamentos!M909="","",Lançamentos!M909)</f>
        <v/>
      </c>
      <c r="N911" s="72" t="str">
        <f>IF(Lançamentos!N909="","",Lançamentos!N909)</f>
        <v/>
      </c>
      <c r="O911" s="73" t="str">
        <f>IF(Lançamentos!O909="","",Lançamentos!O909)</f>
        <v/>
      </c>
      <c r="P911" s="71" t="str">
        <f>IF(Lançamentos!P909="","",Lançamentos!P909)</f>
        <v/>
      </c>
      <c r="Q911" s="75" t="str">
        <f>IF(Lançamentos!Q909="","",Lançamentos!Q909)</f>
        <v/>
      </c>
      <c r="R911" s="73" t="str">
        <f>IF(Lançamentos!R909="","",Lançamentos!R909)</f>
        <v/>
      </c>
      <c r="S911" s="74" t="str">
        <f>IF(Lançamentos!S909="","",Lançamentos!S909)</f>
        <v/>
      </c>
    </row>
    <row r="912" spans="1:19" ht="24.95" customHeight="1" x14ac:dyDescent="0.25">
      <c r="A912" s="33">
        <v>906</v>
      </c>
      <c r="B912" s="77" t="str">
        <f>IFERROR(E912&amp;"-"&amp;COUNTIF($E$7:E912,E912),"")</f>
        <v>-900</v>
      </c>
      <c r="C912" s="70" t="str">
        <f t="shared" si="14"/>
        <v/>
      </c>
      <c r="D912" s="72" t="str">
        <f>IF(Lançamentos!D910="","",Lançamentos!D910)</f>
        <v/>
      </c>
      <c r="E912" s="73" t="str">
        <f>IF(Lançamentos!E910="","",Lançamentos!E910)</f>
        <v/>
      </c>
      <c r="F912" s="73" t="str">
        <f>IF(Lançamentos!F910="","",Lançamentos!F910)</f>
        <v/>
      </c>
      <c r="G912" s="74" t="str">
        <f>IF(Lançamentos!G910="","",Lançamentos!G910)</f>
        <v/>
      </c>
      <c r="H912" s="74" t="str">
        <f>IF(Lançamentos!H910="","",Lançamentos!H910)</f>
        <v/>
      </c>
      <c r="I912" s="74" t="str">
        <f>IF(Lançamentos!I910="","",Lançamentos!I910)</f>
        <v/>
      </c>
      <c r="J912" s="74" t="str">
        <f>IF(Lançamentos!J910="","",Lançamentos!J910)</f>
        <v/>
      </c>
      <c r="K912" s="74" t="str">
        <f>IF(Lançamentos!K910="","",Lançamentos!K910)</f>
        <v/>
      </c>
      <c r="L912" s="72" t="str">
        <f>IF(Lançamentos!L910="","",Lançamentos!L910)</f>
        <v/>
      </c>
      <c r="M912" s="74" t="str">
        <f>IF(Lançamentos!M910="","",Lançamentos!M910)</f>
        <v/>
      </c>
      <c r="N912" s="72" t="str">
        <f>IF(Lançamentos!N910="","",Lançamentos!N910)</f>
        <v/>
      </c>
      <c r="O912" s="73" t="str">
        <f>IF(Lançamentos!O910="","",Lançamentos!O910)</f>
        <v/>
      </c>
      <c r="P912" s="71" t="str">
        <f>IF(Lançamentos!P910="","",Lançamentos!P910)</f>
        <v/>
      </c>
      <c r="Q912" s="75" t="str">
        <f>IF(Lançamentos!Q910="","",Lançamentos!Q910)</f>
        <v/>
      </c>
      <c r="R912" s="73" t="str">
        <f>IF(Lançamentos!R910="","",Lançamentos!R910)</f>
        <v/>
      </c>
      <c r="S912" s="74" t="str">
        <f>IF(Lançamentos!S910="","",Lançamentos!S910)</f>
        <v/>
      </c>
    </row>
    <row r="913" spans="1:19" ht="24.95" customHeight="1" x14ac:dyDescent="0.25">
      <c r="A913" s="33">
        <v>907</v>
      </c>
      <c r="B913" s="77" t="str">
        <f>IFERROR(E913&amp;"-"&amp;COUNTIF($E$7:E913,E913),"")</f>
        <v>-901</v>
      </c>
      <c r="C913" s="70" t="str">
        <f t="shared" si="14"/>
        <v/>
      </c>
      <c r="D913" s="72" t="str">
        <f>IF(Lançamentos!D911="","",Lançamentos!D911)</f>
        <v/>
      </c>
      <c r="E913" s="73" t="str">
        <f>IF(Lançamentos!E911="","",Lançamentos!E911)</f>
        <v/>
      </c>
      <c r="F913" s="73" t="str">
        <f>IF(Lançamentos!F911="","",Lançamentos!F911)</f>
        <v/>
      </c>
      <c r="G913" s="74" t="str">
        <f>IF(Lançamentos!G911="","",Lançamentos!G911)</f>
        <v/>
      </c>
      <c r="H913" s="74" t="str">
        <f>IF(Lançamentos!H911="","",Lançamentos!H911)</f>
        <v/>
      </c>
      <c r="I913" s="74" t="str">
        <f>IF(Lançamentos!I911="","",Lançamentos!I911)</f>
        <v/>
      </c>
      <c r="J913" s="74" t="str">
        <f>IF(Lançamentos!J911="","",Lançamentos!J911)</f>
        <v/>
      </c>
      <c r="K913" s="74" t="str">
        <f>IF(Lançamentos!K911="","",Lançamentos!K911)</f>
        <v/>
      </c>
      <c r="L913" s="72" t="str">
        <f>IF(Lançamentos!L911="","",Lançamentos!L911)</f>
        <v/>
      </c>
      <c r="M913" s="74" t="str">
        <f>IF(Lançamentos!M911="","",Lançamentos!M911)</f>
        <v/>
      </c>
      <c r="N913" s="72" t="str">
        <f>IF(Lançamentos!N911="","",Lançamentos!N911)</f>
        <v/>
      </c>
      <c r="O913" s="73" t="str">
        <f>IF(Lançamentos!O911="","",Lançamentos!O911)</f>
        <v/>
      </c>
      <c r="P913" s="71" t="str">
        <f>IF(Lançamentos!P911="","",Lançamentos!P911)</f>
        <v/>
      </c>
      <c r="Q913" s="75" t="str">
        <f>IF(Lançamentos!Q911="","",Lançamentos!Q911)</f>
        <v/>
      </c>
      <c r="R913" s="73" t="str">
        <f>IF(Lançamentos!R911="","",Lançamentos!R911)</f>
        <v/>
      </c>
      <c r="S913" s="74" t="str">
        <f>IF(Lançamentos!S911="","",Lançamentos!S911)</f>
        <v/>
      </c>
    </row>
    <row r="914" spans="1:19" ht="24.95" customHeight="1" x14ac:dyDescent="0.25">
      <c r="A914" s="33">
        <v>908</v>
      </c>
      <c r="B914" s="77" t="str">
        <f>IFERROR(E914&amp;"-"&amp;COUNTIF($E$7:E914,E914),"")</f>
        <v>-902</v>
      </c>
      <c r="C914" s="70" t="str">
        <f t="shared" si="14"/>
        <v/>
      </c>
      <c r="D914" s="72" t="str">
        <f>IF(Lançamentos!D912="","",Lançamentos!D912)</f>
        <v/>
      </c>
      <c r="E914" s="73" t="str">
        <f>IF(Lançamentos!E912="","",Lançamentos!E912)</f>
        <v/>
      </c>
      <c r="F914" s="73" t="str">
        <f>IF(Lançamentos!F912="","",Lançamentos!F912)</f>
        <v/>
      </c>
      <c r="G914" s="74" t="str">
        <f>IF(Lançamentos!G912="","",Lançamentos!G912)</f>
        <v/>
      </c>
      <c r="H914" s="74" t="str">
        <f>IF(Lançamentos!H912="","",Lançamentos!H912)</f>
        <v/>
      </c>
      <c r="I914" s="74" t="str">
        <f>IF(Lançamentos!I912="","",Lançamentos!I912)</f>
        <v/>
      </c>
      <c r="J914" s="74" t="str">
        <f>IF(Lançamentos!J912="","",Lançamentos!J912)</f>
        <v/>
      </c>
      <c r="K914" s="74" t="str">
        <f>IF(Lançamentos!K912="","",Lançamentos!K912)</f>
        <v/>
      </c>
      <c r="L914" s="72" t="str">
        <f>IF(Lançamentos!L912="","",Lançamentos!L912)</f>
        <v/>
      </c>
      <c r="M914" s="74" t="str">
        <f>IF(Lançamentos!M912="","",Lançamentos!M912)</f>
        <v/>
      </c>
      <c r="N914" s="72" t="str">
        <f>IF(Lançamentos!N912="","",Lançamentos!N912)</f>
        <v/>
      </c>
      <c r="O914" s="73" t="str">
        <f>IF(Lançamentos!O912="","",Lançamentos!O912)</f>
        <v/>
      </c>
      <c r="P914" s="71" t="str">
        <f>IF(Lançamentos!P912="","",Lançamentos!P912)</f>
        <v/>
      </c>
      <c r="Q914" s="75" t="str">
        <f>IF(Lançamentos!Q912="","",Lançamentos!Q912)</f>
        <v/>
      </c>
      <c r="R914" s="73" t="str">
        <f>IF(Lançamentos!R912="","",Lançamentos!R912)</f>
        <v/>
      </c>
      <c r="S914" s="74" t="str">
        <f>IF(Lançamentos!S912="","",Lançamentos!S912)</f>
        <v/>
      </c>
    </row>
    <row r="915" spans="1:19" ht="24.95" customHeight="1" x14ac:dyDescent="0.25">
      <c r="A915" s="33">
        <v>909</v>
      </c>
      <c r="B915" s="77" t="str">
        <f>IFERROR(E915&amp;"-"&amp;COUNTIF($E$7:E915,E915),"")</f>
        <v>-903</v>
      </c>
      <c r="C915" s="70" t="str">
        <f t="shared" si="14"/>
        <v/>
      </c>
      <c r="D915" s="72" t="str">
        <f>IF(Lançamentos!D913="","",Lançamentos!D913)</f>
        <v/>
      </c>
      <c r="E915" s="73" t="str">
        <f>IF(Lançamentos!E913="","",Lançamentos!E913)</f>
        <v/>
      </c>
      <c r="F915" s="73" t="str">
        <f>IF(Lançamentos!F913="","",Lançamentos!F913)</f>
        <v/>
      </c>
      <c r="G915" s="74" t="str">
        <f>IF(Lançamentos!G913="","",Lançamentos!G913)</f>
        <v/>
      </c>
      <c r="H915" s="74" t="str">
        <f>IF(Lançamentos!H913="","",Lançamentos!H913)</f>
        <v/>
      </c>
      <c r="I915" s="74" t="str">
        <f>IF(Lançamentos!I913="","",Lançamentos!I913)</f>
        <v/>
      </c>
      <c r="J915" s="74" t="str">
        <f>IF(Lançamentos!J913="","",Lançamentos!J913)</f>
        <v/>
      </c>
      <c r="K915" s="74" t="str">
        <f>IF(Lançamentos!K913="","",Lançamentos!K913)</f>
        <v/>
      </c>
      <c r="L915" s="72" t="str">
        <f>IF(Lançamentos!L913="","",Lançamentos!L913)</f>
        <v/>
      </c>
      <c r="M915" s="74" t="str">
        <f>IF(Lançamentos!M913="","",Lançamentos!M913)</f>
        <v/>
      </c>
      <c r="N915" s="72" t="str">
        <f>IF(Lançamentos!N913="","",Lançamentos!N913)</f>
        <v/>
      </c>
      <c r="O915" s="73" t="str">
        <f>IF(Lançamentos!O913="","",Lançamentos!O913)</f>
        <v/>
      </c>
      <c r="P915" s="71" t="str">
        <f>IF(Lançamentos!P913="","",Lançamentos!P913)</f>
        <v/>
      </c>
      <c r="Q915" s="75" t="str">
        <f>IF(Lançamentos!Q913="","",Lançamentos!Q913)</f>
        <v/>
      </c>
      <c r="R915" s="73" t="str">
        <f>IF(Lançamentos!R913="","",Lançamentos!R913)</f>
        <v/>
      </c>
      <c r="S915" s="74" t="str">
        <f>IF(Lançamentos!S913="","",Lançamentos!S913)</f>
        <v/>
      </c>
    </row>
    <row r="916" spans="1:19" ht="24.95" customHeight="1" x14ac:dyDescent="0.25">
      <c r="A916" s="33">
        <v>910</v>
      </c>
      <c r="B916" s="77" t="str">
        <f>IFERROR(E916&amp;"-"&amp;COUNTIF($E$7:E916,E916),"")</f>
        <v>-904</v>
      </c>
      <c r="C916" s="70" t="str">
        <f t="shared" si="14"/>
        <v/>
      </c>
      <c r="D916" s="72" t="str">
        <f>IF(Lançamentos!D914="","",Lançamentos!D914)</f>
        <v/>
      </c>
      <c r="E916" s="73" t="str">
        <f>IF(Lançamentos!E914="","",Lançamentos!E914)</f>
        <v/>
      </c>
      <c r="F916" s="73" t="str">
        <f>IF(Lançamentos!F914="","",Lançamentos!F914)</f>
        <v/>
      </c>
      <c r="G916" s="74" t="str">
        <f>IF(Lançamentos!G914="","",Lançamentos!G914)</f>
        <v/>
      </c>
      <c r="H916" s="74" t="str">
        <f>IF(Lançamentos!H914="","",Lançamentos!H914)</f>
        <v/>
      </c>
      <c r="I916" s="74" t="str">
        <f>IF(Lançamentos!I914="","",Lançamentos!I914)</f>
        <v/>
      </c>
      <c r="J916" s="74" t="str">
        <f>IF(Lançamentos!J914="","",Lançamentos!J914)</f>
        <v/>
      </c>
      <c r="K916" s="74" t="str">
        <f>IF(Lançamentos!K914="","",Lançamentos!K914)</f>
        <v/>
      </c>
      <c r="L916" s="72" t="str">
        <f>IF(Lançamentos!L914="","",Lançamentos!L914)</f>
        <v/>
      </c>
      <c r="M916" s="74" t="str">
        <f>IF(Lançamentos!M914="","",Lançamentos!M914)</f>
        <v/>
      </c>
      <c r="N916" s="72" t="str">
        <f>IF(Lançamentos!N914="","",Lançamentos!N914)</f>
        <v/>
      </c>
      <c r="O916" s="73" t="str">
        <f>IF(Lançamentos!O914="","",Lançamentos!O914)</f>
        <v/>
      </c>
      <c r="P916" s="71" t="str">
        <f>IF(Lançamentos!P914="","",Lançamentos!P914)</f>
        <v/>
      </c>
      <c r="Q916" s="75" t="str">
        <f>IF(Lançamentos!Q914="","",Lançamentos!Q914)</f>
        <v/>
      </c>
      <c r="R916" s="73" t="str">
        <f>IF(Lançamentos!R914="","",Lançamentos!R914)</f>
        <v/>
      </c>
      <c r="S916" s="74" t="str">
        <f>IF(Lançamentos!S914="","",Lançamentos!S914)</f>
        <v/>
      </c>
    </row>
    <row r="917" spans="1:19" ht="24.95" customHeight="1" x14ac:dyDescent="0.25">
      <c r="A917" s="33">
        <v>911</v>
      </c>
      <c r="B917" s="77" t="str">
        <f>IFERROR(E917&amp;"-"&amp;COUNTIF($E$7:E917,E917),"")</f>
        <v>-905</v>
      </c>
      <c r="C917" s="70" t="str">
        <f t="shared" si="14"/>
        <v/>
      </c>
      <c r="D917" s="72" t="str">
        <f>IF(Lançamentos!D915="","",Lançamentos!D915)</f>
        <v/>
      </c>
      <c r="E917" s="73" t="str">
        <f>IF(Lançamentos!E915="","",Lançamentos!E915)</f>
        <v/>
      </c>
      <c r="F917" s="73" t="str">
        <f>IF(Lançamentos!F915="","",Lançamentos!F915)</f>
        <v/>
      </c>
      <c r="G917" s="74" t="str">
        <f>IF(Lançamentos!G915="","",Lançamentos!G915)</f>
        <v/>
      </c>
      <c r="H917" s="74" t="str">
        <f>IF(Lançamentos!H915="","",Lançamentos!H915)</f>
        <v/>
      </c>
      <c r="I917" s="74" t="str">
        <f>IF(Lançamentos!I915="","",Lançamentos!I915)</f>
        <v/>
      </c>
      <c r="J917" s="74" t="str">
        <f>IF(Lançamentos!J915="","",Lançamentos!J915)</f>
        <v/>
      </c>
      <c r="K917" s="74" t="str">
        <f>IF(Lançamentos!K915="","",Lançamentos!K915)</f>
        <v/>
      </c>
      <c r="L917" s="72" t="str">
        <f>IF(Lançamentos!L915="","",Lançamentos!L915)</f>
        <v/>
      </c>
      <c r="M917" s="74" t="str">
        <f>IF(Lançamentos!M915="","",Lançamentos!M915)</f>
        <v/>
      </c>
      <c r="N917" s="72" t="str">
        <f>IF(Lançamentos!N915="","",Lançamentos!N915)</f>
        <v/>
      </c>
      <c r="O917" s="73" t="str">
        <f>IF(Lançamentos!O915="","",Lançamentos!O915)</f>
        <v/>
      </c>
      <c r="P917" s="71" t="str">
        <f>IF(Lançamentos!P915="","",Lançamentos!P915)</f>
        <v/>
      </c>
      <c r="Q917" s="75" t="str">
        <f>IF(Lançamentos!Q915="","",Lançamentos!Q915)</f>
        <v/>
      </c>
      <c r="R917" s="73" t="str">
        <f>IF(Lançamentos!R915="","",Lançamentos!R915)</f>
        <v/>
      </c>
      <c r="S917" s="74" t="str">
        <f>IF(Lançamentos!S915="","",Lançamentos!S915)</f>
        <v/>
      </c>
    </row>
    <row r="918" spans="1:19" ht="24.95" customHeight="1" x14ac:dyDescent="0.25">
      <c r="A918" s="33">
        <v>912</v>
      </c>
      <c r="B918" s="77" t="str">
        <f>IFERROR(E918&amp;"-"&amp;COUNTIF($E$7:E918,E918),"")</f>
        <v>-906</v>
      </c>
      <c r="C918" s="70" t="str">
        <f t="shared" si="14"/>
        <v/>
      </c>
      <c r="D918" s="72" t="str">
        <f>IF(Lançamentos!D916="","",Lançamentos!D916)</f>
        <v/>
      </c>
      <c r="E918" s="73" t="str">
        <f>IF(Lançamentos!E916="","",Lançamentos!E916)</f>
        <v/>
      </c>
      <c r="F918" s="73" t="str">
        <f>IF(Lançamentos!F916="","",Lançamentos!F916)</f>
        <v/>
      </c>
      <c r="G918" s="74" t="str">
        <f>IF(Lançamentos!G916="","",Lançamentos!G916)</f>
        <v/>
      </c>
      <c r="H918" s="74" t="str">
        <f>IF(Lançamentos!H916="","",Lançamentos!H916)</f>
        <v/>
      </c>
      <c r="I918" s="74" t="str">
        <f>IF(Lançamentos!I916="","",Lançamentos!I916)</f>
        <v/>
      </c>
      <c r="J918" s="74" t="str">
        <f>IF(Lançamentos!J916="","",Lançamentos!J916)</f>
        <v/>
      </c>
      <c r="K918" s="74" t="str">
        <f>IF(Lançamentos!K916="","",Lançamentos!K916)</f>
        <v/>
      </c>
      <c r="L918" s="72" t="str">
        <f>IF(Lançamentos!L916="","",Lançamentos!L916)</f>
        <v/>
      </c>
      <c r="M918" s="74" t="str">
        <f>IF(Lançamentos!M916="","",Lançamentos!M916)</f>
        <v/>
      </c>
      <c r="N918" s="72" t="str">
        <f>IF(Lançamentos!N916="","",Lançamentos!N916)</f>
        <v/>
      </c>
      <c r="O918" s="73" t="str">
        <f>IF(Lançamentos!O916="","",Lançamentos!O916)</f>
        <v/>
      </c>
      <c r="P918" s="71" t="str">
        <f>IF(Lançamentos!P916="","",Lançamentos!P916)</f>
        <v/>
      </c>
      <c r="Q918" s="75" t="str">
        <f>IF(Lançamentos!Q916="","",Lançamentos!Q916)</f>
        <v/>
      </c>
      <c r="R918" s="73" t="str">
        <f>IF(Lançamentos!R916="","",Lançamentos!R916)</f>
        <v/>
      </c>
      <c r="S918" s="74" t="str">
        <f>IF(Lançamentos!S916="","",Lançamentos!S916)</f>
        <v/>
      </c>
    </row>
    <row r="919" spans="1:19" ht="24.95" customHeight="1" x14ac:dyDescent="0.25">
      <c r="A919" s="33">
        <v>913</v>
      </c>
      <c r="B919" s="77" t="str">
        <f>IFERROR(E919&amp;"-"&amp;COUNTIF($E$7:E919,E919),"")</f>
        <v>-907</v>
      </c>
      <c r="C919" s="70" t="str">
        <f t="shared" si="14"/>
        <v/>
      </c>
      <c r="D919" s="72" t="str">
        <f>IF(Lançamentos!D917="","",Lançamentos!D917)</f>
        <v/>
      </c>
      <c r="E919" s="73" t="str">
        <f>IF(Lançamentos!E917="","",Lançamentos!E917)</f>
        <v/>
      </c>
      <c r="F919" s="73" t="str">
        <f>IF(Lançamentos!F917="","",Lançamentos!F917)</f>
        <v/>
      </c>
      <c r="G919" s="74" t="str">
        <f>IF(Lançamentos!G917="","",Lançamentos!G917)</f>
        <v/>
      </c>
      <c r="H919" s="74" t="str">
        <f>IF(Lançamentos!H917="","",Lançamentos!H917)</f>
        <v/>
      </c>
      <c r="I919" s="74" t="str">
        <f>IF(Lançamentos!I917="","",Lançamentos!I917)</f>
        <v/>
      </c>
      <c r="J919" s="74" t="str">
        <f>IF(Lançamentos!J917="","",Lançamentos!J917)</f>
        <v/>
      </c>
      <c r="K919" s="74" t="str">
        <f>IF(Lançamentos!K917="","",Lançamentos!K917)</f>
        <v/>
      </c>
      <c r="L919" s="72" t="str">
        <f>IF(Lançamentos!L917="","",Lançamentos!L917)</f>
        <v/>
      </c>
      <c r="M919" s="74" t="str">
        <f>IF(Lançamentos!M917="","",Lançamentos!M917)</f>
        <v/>
      </c>
      <c r="N919" s="72" t="str">
        <f>IF(Lançamentos!N917="","",Lançamentos!N917)</f>
        <v/>
      </c>
      <c r="O919" s="73" t="str">
        <f>IF(Lançamentos!O917="","",Lançamentos!O917)</f>
        <v/>
      </c>
      <c r="P919" s="71" t="str">
        <f>IF(Lançamentos!P917="","",Lançamentos!P917)</f>
        <v/>
      </c>
      <c r="Q919" s="75" t="str">
        <f>IF(Lançamentos!Q917="","",Lançamentos!Q917)</f>
        <v/>
      </c>
      <c r="R919" s="73" t="str">
        <f>IF(Lançamentos!R917="","",Lançamentos!R917)</f>
        <v/>
      </c>
      <c r="S919" s="74" t="str">
        <f>IF(Lançamentos!S917="","",Lançamentos!S917)</f>
        <v/>
      </c>
    </row>
    <row r="920" spans="1:19" ht="24.95" customHeight="1" x14ac:dyDescent="0.25">
      <c r="A920" s="33">
        <v>914</v>
      </c>
      <c r="B920" s="77" t="str">
        <f>IFERROR(E920&amp;"-"&amp;COUNTIF($E$7:E920,E920),"")</f>
        <v>-908</v>
      </c>
      <c r="C920" s="70" t="str">
        <f t="shared" si="14"/>
        <v/>
      </c>
      <c r="D920" s="72" t="str">
        <f>IF(Lançamentos!D918="","",Lançamentos!D918)</f>
        <v/>
      </c>
      <c r="E920" s="73" t="str">
        <f>IF(Lançamentos!E918="","",Lançamentos!E918)</f>
        <v/>
      </c>
      <c r="F920" s="73" t="str">
        <f>IF(Lançamentos!F918="","",Lançamentos!F918)</f>
        <v/>
      </c>
      <c r="G920" s="74" t="str">
        <f>IF(Lançamentos!G918="","",Lançamentos!G918)</f>
        <v/>
      </c>
      <c r="H920" s="74" t="str">
        <f>IF(Lançamentos!H918="","",Lançamentos!H918)</f>
        <v/>
      </c>
      <c r="I920" s="74" t="str">
        <f>IF(Lançamentos!I918="","",Lançamentos!I918)</f>
        <v/>
      </c>
      <c r="J920" s="74" t="str">
        <f>IF(Lançamentos!J918="","",Lançamentos!J918)</f>
        <v/>
      </c>
      <c r="K920" s="74" t="str">
        <f>IF(Lançamentos!K918="","",Lançamentos!K918)</f>
        <v/>
      </c>
      <c r="L920" s="72" t="str">
        <f>IF(Lançamentos!L918="","",Lançamentos!L918)</f>
        <v/>
      </c>
      <c r="M920" s="74" t="str">
        <f>IF(Lançamentos!M918="","",Lançamentos!M918)</f>
        <v/>
      </c>
      <c r="N920" s="72" t="str">
        <f>IF(Lançamentos!N918="","",Lançamentos!N918)</f>
        <v/>
      </c>
      <c r="O920" s="73" t="str">
        <f>IF(Lançamentos!O918="","",Lançamentos!O918)</f>
        <v/>
      </c>
      <c r="P920" s="71" t="str">
        <f>IF(Lançamentos!P918="","",Lançamentos!P918)</f>
        <v/>
      </c>
      <c r="Q920" s="75" t="str">
        <f>IF(Lançamentos!Q918="","",Lançamentos!Q918)</f>
        <v/>
      </c>
      <c r="R920" s="73" t="str">
        <f>IF(Lançamentos!R918="","",Lançamentos!R918)</f>
        <v/>
      </c>
      <c r="S920" s="74" t="str">
        <f>IF(Lançamentos!S918="","",Lançamentos!S918)</f>
        <v/>
      </c>
    </row>
    <row r="921" spans="1:19" ht="24.95" customHeight="1" x14ac:dyDescent="0.25">
      <c r="A921" s="33">
        <v>915</v>
      </c>
      <c r="B921" s="77" t="str">
        <f>IFERROR(E921&amp;"-"&amp;COUNTIF($E$7:E921,E921),"")</f>
        <v>-909</v>
      </c>
      <c r="C921" s="70" t="str">
        <f t="shared" si="14"/>
        <v/>
      </c>
      <c r="D921" s="72" t="str">
        <f>IF(Lançamentos!D919="","",Lançamentos!D919)</f>
        <v/>
      </c>
      <c r="E921" s="73" t="str">
        <f>IF(Lançamentos!E919="","",Lançamentos!E919)</f>
        <v/>
      </c>
      <c r="F921" s="73" t="str">
        <f>IF(Lançamentos!F919="","",Lançamentos!F919)</f>
        <v/>
      </c>
      <c r="G921" s="74" t="str">
        <f>IF(Lançamentos!G919="","",Lançamentos!G919)</f>
        <v/>
      </c>
      <c r="H921" s="74" t="str">
        <f>IF(Lançamentos!H919="","",Lançamentos!H919)</f>
        <v/>
      </c>
      <c r="I921" s="74" t="str">
        <f>IF(Lançamentos!I919="","",Lançamentos!I919)</f>
        <v/>
      </c>
      <c r="J921" s="74" t="str">
        <f>IF(Lançamentos!J919="","",Lançamentos!J919)</f>
        <v/>
      </c>
      <c r="K921" s="74" t="str">
        <f>IF(Lançamentos!K919="","",Lançamentos!K919)</f>
        <v/>
      </c>
      <c r="L921" s="72" t="str">
        <f>IF(Lançamentos!L919="","",Lançamentos!L919)</f>
        <v/>
      </c>
      <c r="M921" s="74" t="str">
        <f>IF(Lançamentos!M919="","",Lançamentos!M919)</f>
        <v/>
      </c>
      <c r="N921" s="72" t="str">
        <f>IF(Lançamentos!N919="","",Lançamentos!N919)</f>
        <v/>
      </c>
      <c r="O921" s="73" t="str">
        <f>IF(Lançamentos!O919="","",Lançamentos!O919)</f>
        <v/>
      </c>
      <c r="P921" s="71" t="str">
        <f>IF(Lançamentos!P919="","",Lançamentos!P919)</f>
        <v/>
      </c>
      <c r="Q921" s="75" t="str">
        <f>IF(Lançamentos!Q919="","",Lançamentos!Q919)</f>
        <v/>
      </c>
      <c r="R921" s="73" t="str">
        <f>IF(Lançamentos!R919="","",Lançamentos!R919)</f>
        <v/>
      </c>
      <c r="S921" s="74" t="str">
        <f>IF(Lançamentos!S919="","",Lançamentos!S919)</f>
        <v/>
      </c>
    </row>
    <row r="922" spans="1:19" ht="24.95" customHeight="1" x14ac:dyDescent="0.25">
      <c r="A922" s="33">
        <v>916</v>
      </c>
      <c r="B922" s="77" t="str">
        <f>IFERROR(E922&amp;"-"&amp;COUNTIF($E$7:E922,E922),"")</f>
        <v>-910</v>
      </c>
      <c r="C922" s="70" t="str">
        <f t="shared" si="14"/>
        <v/>
      </c>
      <c r="D922" s="72" t="str">
        <f>IF(Lançamentos!D920="","",Lançamentos!D920)</f>
        <v/>
      </c>
      <c r="E922" s="73" t="str">
        <f>IF(Lançamentos!E920="","",Lançamentos!E920)</f>
        <v/>
      </c>
      <c r="F922" s="73" t="str">
        <f>IF(Lançamentos!F920="","",Lançamentos!F920)</f>
        <v/>
      </c>
      <c r="G922" s="74" t="str">
        <f>IF(Lançamentos!G920="","",Lançamentos!G920)</f>
        <v/>
      </c>
      <c r="H922" s="74" t="str">
        <f>IF(Lançamentos!H920="","",Lançamentos!H920)</f>
        <v/>
      </c>
      <c r="I922" s="74" t="str">
        <f>IF(Lançamentos!I920="","",Lançamentos!I920)</f>
        <v/>
      </c>
      <c r="J922" s="74" t="str">
        <f>IF(Lançamentos!J920="","",Lançamentos!J920)</f>
        <v/>
      </c>
      <c r="K922" s="74" t="str">
        <f>IF(Lançamentos!K920="","",Lançamentos!K920)</f>
        <v/>
      </c>
      <c r="L922" s="72" t="str">
        <f>IF(Lançamentos!L920="","",Lançamentos!L920)</f>
        <v/>
      </c>
      <c r="M922" s="74" t="str">
        <f>IF(Lançamentos!M920="","",Lançamentos!M920)</f>
        <v/>
      </c>
      <c r="N922" s="72" t="str">
        <f>IF(Lançamentos!N920="","",Lançamentos!N920)</f>
        <v/>
      </c>
      <c r="O922" s="73" t="str">
        <f>IF(Lançamentos!O920="","",Lançamentos!O920)</f>
        <v/>
      </c>
      <c r="P922" s="71" t="str">
        <f>IF(Lançamentos!P920="","",Lançamentos!P920)</f>
        <v/>
      </c>
      <c r="Q922" s="75" t="str">
        <f>IF(Lançamentos!Q920="","",Lançamentos!Q920)</f>
        <v/>
      </c>
      <c r="R922" s="73" t="str">
        <f>IF(Lançamentos!R920="","",Lançamentos!R920)</f>
        <v/>
      </c>
      <c r="S922" s="74" t="str">
        <f>IF(Lançamentos!S920="","",Lançamentos!S920)</f>
        <v/>
      </c>
    </row>
    <row r="923" spans="1:19" ht="24.95" customHeight="1" x14ac:dyDescent="0.25">
      <c r="A923" s="33">
        <v>917</v>
      </c>
      <c r="B923" s="77" t="str">
        <f>IFERROR(E923&amp;"-"&amp;COUNTIF($E$7:E923,E923),"")</f>
        <v>-911</v>
      </c>
      <c r="C923" s="70" t="str">
        <f t="shared" si="14"/>
        <v/>
      </c>
      <c r="D923" s="72" t="str">
        <f>IF(Lançamentos!D921="","",Lançamentos!D921)</f>
        <v/>
      </c>
      <c r="E923" s="73" t="str">
        <f>IF(Lançamentos!E921="","",Lançamentos!E921)</f>
        <v/>
      </c>
      <c r="F923" s="73" t="str">
        <f>IF(Lançamentos!F921="","",Lançamentos!F921)</f>
        <v/>
      </c>
      <c r="G923" s="74" t="str">
        <f>IF(Lançamentos!G921="","",Lançamentos!G921)</f>
        <v/>
      </c>
      <c r="H923" s="74" t="str">
        <f>IF(Lançamentos!H921="","",Lançamentos!H921)</f>
        <v/>
      </c>
      <c r="I923" s="74" t="str">
        <f>IF(Lançamentos!I921="","",Lançamentos!I921)</f>
        <v/>
      </c>
      <c r="J923" s="74" t="str">
        <f>IF(Lançamentos!J921="","",Lançamentos!J921)</f>
        <v/>
      </c>
      <c r="K923" s="74" t="str">
        <f>IF(Lançamentos!K921="","",Lançamentos!K921)</f>
        <v/>
      </c>
      <c r="L923" s="72" t="str">
        <f>IF(Lançamentos!L921="","",Lançamentos!L921)</f>
        <v/>
      </c>
      <c r="M923" s="74" t="str">
        <f>IF(Lançamentos!M921="","",Lançamentos!M921)</f>
        <v/>
      </c>
      <c r="N923" s="72" t="str">
        <f>IF(Lançamentos!N921="","",Lançamentos!N921)</f>
        <v/>
      </c>
      <c r="O923" s="73" t="str">
        <f>IF(Lançamentos!O921="","",Lançamentos!O921)</f>
        <v/>
      </c>
      <c r="P923" s="71" t="str">
        <f>IF(Lançamentos!P921="","",Lançamentos!P921)</f>
        <v/>
      </c>
      <c r="Q923" s="75" t="str">
        <f>IF(Lançamentos!Q921="","",Lançamentos!Q921)</f>
        <v/>
      </c>
      <c r="R923" s="73" t="str">
        <f>IF(Lançamentos!R921="","",Lançamentos!R921)</f>
        <v/>
      </c>
      <c r="S923" s="74" t="str">
        <f>IF(Lançamentos!S921="","",Lançamentos!S921)</f>
        <v/>
      </c>
    </row>
    <row r="924" spans="1:19" ht="24.95" customHeight="1" x14ac:dyDescent="0.25">
      <c r="A924" s="33">
        <v>918</v>
      </c>
      <c r="B924" s="77" t="str">
        <f>IFERROR(E924&amp;"-"&amp;COUNTIF($E$7:E924,E924),"")</f>
        <v>-912</v>
      </c>
      <c r="C924" s="70" t="str">
        <f t="shared" si="14"/>
        <v/>
      </c>
      <c r="D924" s="72" t="str">
        <f>IF(Lançamentos!D922="","",Lançamentos!D922)</f>
        <v/>
      </c>
      <c r="E924" s="73" t="str">
        <f>IF(Lançamentos!E922="","",Lançamentos!E922)</f>
        <v/>
      </c>
      <c r="F924" s="73" t="str">
        <f>IF(Lançamentos!F922="","",Lançamentos!F922)</f>
        <v/>
      </c>
      <c r="G924" s="74" t="str">
        <f>IF(Lançamentos!G922="","",Lançamentos!G922)</f>
        <v/>
      </c>
      <c r="H924" s="74" t="str">
        <f>IF(Lançamentos!H922="","",Lançamentos!H922)</f>
        <v/>
      </c>
      <c r="I924" s="74" t="str">
        <f>IF(Lançamentos!I922="","",Lançamentos!I922)</f>
        <v/>
      </c>
      <c r="J924" s="74" t="str">
        <f>IF(Lançamentos!J922="","",Lançamentos!J922)</f>
        <v/>
      </c>
      <c r="K924" s="74" t="str">
        <f>IF(Lançamentos!K922="","",Lançamentos!K922)</f>
        <v/>
      </c>
      <c r="L924" s="72" t="str">
        <f>IF(Lançamentos!L922="","",Lançamentos!L922)</f>
        <v/>
      </c>
      <c r="M924" s="74" t="str">
        <f>IF(Lançamentos!M922="","",Lançamentos!M922)</f>
        <v/>
      </c>
      <c r="N924" s="72" t="str">
        <f>IF(Lançamentos!N922="","",Lançamentos!N922)</f>
        <v/>
      </c>
      <c r="O924" s="73" t="str">
        <f>IF(Lançamentos!O922="","",Lançamentos!O922)</f>
        <v/>
      </c>
      <c r="P924" s="71" t="str">
        <f>IF(Lançamentos!P922="","",Lançamentos!P922)</f>
        <v/>
      </c>
      <c r="Q924" s="75" t="str">
        <f>IF(Lançamentos!Q922="","",Lançamentos!Q922)</f>
        <v/>
      </c>
      <c r="R924" s="73" t="str">
        <f>IF(Lançamentos!R922="","",Lançamentos!R922)</f>
        <v/>
      </c>
      <c r="S924" s="74" t="str">
        <f>IF(Lançamentos!S922="","",Lançamentos!S922)</f>
        <v/>
      </c>
    </row>
    <row r="925" spans="1:19" ht="24.95" customHeight="1" x14ac:dyDescent="0.25">
      <c r="A925" s="33">
        <v>919</v>
      </c>
      <c r="B925" s="77" t="str">
        <f>IFERROR(E925&amp;"-"&amp;COUNTIF($E$7:E925,E925),"")</f>
        <v>-913</v>
      </c>
      <c r="C925" s="70" t="str">
        <f t="shared" si="14"/>
        <v/>
      </c>
      <c r="D925" s="72" t="str">
        <f>IF(Lançamentos!D923="","",Lançamentos!D923)</f>
        <v/>
      </c>
      <c r="E925" s="73" t="str">
        <f>IF(Lançamentos!E923="","",Lançamentos!E923)</f>
        <v/>
      </c>
      <c r="F925" s="73" t="str">
        <f>IF(Lançamentos!F923="","",Lançamentos!F923)</f>
        <v/>
      </c>
      <c r="G925" s="74" t="str">
        <f>IF(Lançamentos!G923="","",Lançamentos!G923)</f>
        <v/>
      </c>
      <c r="H925" s="74" t="str">
        <f>IF(Lançamentos!H923="","",Lançamentos!H923)</f>
        <v/>
      </c>
      <c r="I925" s="74" t="str">
        <f>IF(Lançamentos!I923="","",Lançamentos!I923)</f>
        <v/>
      </c>
      <c r="J925" s="74" t="str">
        <f>IF(Lançamentos!J923="","",Lançamentos!J923)</f>
        <v/>
      </c>
      <c r="K925" s="74" t="str">
        <f>IF(Lançamentos!K923="","",Lançamentos!K923)</f>
        <v/>
      </c>
      <c r="L925" s="72" t="str">
        <f>IF(Lançamentos!L923="","",Lançamentos!L923)</f>
        <v/>
      </c>
      <c r="M925" s="74" t="str">
        <f>IF(Lançamentos!M923="","",Lançamentos!M923)</f>
        <v/>
      </c>
      <c r="N925" s="72" t="str">
        <f>IF(Lançamentos!N923="","",Lançamentos!N923)</f>
        <v/>
      </c>
      <c r="O925" s="73" t="str">
        <f>IF(Lançamentos!O923="","",Lançamentos!O923)</f>
        <v/>
      </c>
      <c r="P925" s="71" t="str">
        <f>IF(Lançamentos!P923="","",Lançamentos!P923)</f>
        <v/>
      </c>
      <c r="Q925" s="75" t="str">
        <f>IF(Lançamentos!Q923="","",Lançamentos!Q923)</f>
        <v/>
      </c>
      <c r="R925" s="73" t="str">
        <f>IF(Lançamentos!R923="","",Lançamentos!R923)</f>
        <v/>
      </c>
      <c r="S925" s="74" t="str">
        <f>IF(Lançamentos!S923="","",Lançamentos!S923)</f>
        <v/>
      </c>
    </row>
    <row r="926" spans="1:19" ht="24.95" customHeight="1" x14ac:dyDescent="0.25">
      <c r="A926" s="33">
        <v>920</v>
      </c>
      <c r="B926" s="77" t="str">
        <f>IFERROR(E926&amp;"-"&amp;COUNTIF($E$7:E926,E926),"")</f>
        <v>-914</v>
      </c>
      <c r="C926" s="70" t="str">
        <f t="shared" si="14"/>
        <v/>
      </c>
      <c r="D926" s="72" t="str">
        <f>IF(Lançamentos!D924="","",Lançamentos!D924)</f>
        <v/>
      </c>
      <c r="E926" s="73" t="str">
        <f>IF(Lançamentos!E924="","",Lançamentos!E924)</f>
        <v/>
      </c>
      <c r="F926" s="73" t="str">
        <f>IF(Lançamentos!F924="","",Lançamentos!F924)</f>
        <v/>
      </c>
      <c r="G926" s="74" t="str">
        <f>IF(Lançamentos!G924="","",Lançamentos!G924)</f>
        <v/>
      </c>
      <c r="H926" s="74" t="str">
        <f>IF(Lançamentos!H924="","",Lançamentos!H924)</f>
        <v/>
      </c>
      <c r="I926" s="74" t="str">
        <f>IF(Lançamentos!I924="","",Lançamentos!I924)</f>
        <v/>
      </c>
      <c r="J926" s="74" t="str">
        <f>IF(Lançamentos!J924="","",Lançamentos!J924)</f>
        <v/>
      </c>
      <c r="K926" s="74" t="str">
        <f>IF(Lançamentos!K924="","",Lançamentos!K924)</f>
        <v/>
      </c>
      <c r="L926" s="72" t="str">
        <f>IF(Lançamentos!L924="","",Lançamentos!L924)</f>
        <v/>
      </c>
      <c r="M926" s="74" t="str">
        <f>IF(Lançamentos!M924="","",Lançamentos!M924)</f>
        <v/>
      </c>
      <c r="N926" s="72" t="str">
        <f>IF(Lançamentos!N924="","",Lançamentos!N924)</f>
        <v/>
      </c>
      <c r="O926" s="73" t="str">
        <f>IF(Lançamentos!O924="","",Lançamentos!O924)</f>
        <v/>
      </c>
      <c r="P926" s="71" t="str">
        <f>IF(Lançamentos!P924="","",Lançamentos!P924)</f>
        <v/>
      </c>
      <c r="Q926" s="75" t="str">
        <f>IF(Lançamentos!Q924="","",Lançamentos!Q924)</f>
        <v/>
      </c>
      <c r="R926" s="73" t="str">
        <f>IF(Lançamentos!R924="","",Lançamentos!R924)</f>
        <v/>
      </c>
      <c r="S926" s="74" t="str">
        <f>IF(Lançamentos!S924="","",Lançamentos!S924)</f>
        <v/>
      </c>
    </row>
    <row r="927" spans="1:19" ht="24.95" customHeight="1" x14ac:dyDescent="0.25">
      <c r="A927" s="33">
        <v>921</v>
      </c>
      <c r="B927" s="77" t="str">
        <f>IFERROR(E927&amp;"-"&amp;COUNTIF($E$7:E927,E927),"")</f>
        <v>-915</v>
      </c>
      <c r="C927" s="70" t="str">
        <f t="shared" si="14"/>
        <v/>
      </c>
      <c r="D927" s="72" t="str">
        <f>IF(Lançamentos!D925="","",Lançamentos!D925)</f>
        <v/>
      </c>
      <c r="E927" s="73" t="str">
        <f>IF(Lançamentos!E925="","",Lançamentos!E925)</f>
        <v/>
      </c>
      <c r="F927" s="73" t="str">
        <f>IF(Lançamentos!F925="","",Lançamentos!F925)</f>
        <v/>
      </c>
      <c r="G927" s="74" t="str">
        <f>IF(Lançamentos!G925="","",Lançamentos!G925)</f>
        <v/>
      </c>
      <c r="H927" s="74" t="str">
        <f>IF(Lançamentos!H925="","",Lançamentos!H925)</f>
        <v/>
      </c>
      <c r="I927" s="74" t="str">
        <f>IF(Lançamentos!I925="","",Lançamentos!I925)</f>
        <v/>
      </c>
      <c r="J927" s="74" t="str">
        <f>IF(Lançamentos!J925="","",Lançamentos!J925)</f>
        <v/>
      </c>
      <c r="K927" s="74" t="str">
        <f>IF(Lançamentos!K925="","",Lançamentos!K925)</f>
        <v/>
      </c>
      <c r="L927" s="72" t="str">
        <f>IF(Lançamentos!L925="","",Lançamentos!L925)</f>
        <v/>
      </c>
      <c r="M927" s="74" t="str">
        <f>IF(Lançamentos!M925="","",Lançamentos!M925)</f>
        <v/>
      </c>
      <c r="N927" s="72" t="str">
        <f>IF(Lançamentos!N925="","",Lançamentos!N925)</f>
        <v/>
      </c>
      <c r="O927" s="73" t="str">
        <f>IF(Lançamentos!O925="","",Lançamentos!O925)</f>
        <v/>
      </c>
      <c r="P927" s="71" t="str">
        <f>IF(Lançamentos!P925="","",Lançamentos!P925)</f>
        <v/>
      </c>
      <c r="Q927" s="75" t="str">
        <f>IF(Lançamentos!Q925="","",Lançamentos!Q925)</f>
        <v/>
      </c>
      <c r="R927" s="73" t="str">
        <f>IF(Lançamentos!R925="","",Lançamentos!R925)</f>
        <v/>
      </c>
      <c r="S927" s="74" t="str">
        <f>IF(Lançamentos!S925="","",Lançamentos!S925)</f>
        <v/>
      </c>
    </row>
    <row r="928" spans="1:19" ht="24.95" customHeight="1" x14ac:dyDescent="0.25">
      <c r="A928" s="33">
        <v>922</v>
      </c>
      <c r="B928" s="77" t="str">
        <f>IFERROR(E928&amp;"-"&amp;COUNTIF($E$7:E928,E928),"")</f>
        <v>-916</v>
      </c>
      <c r="C928" s="70" t="str">
        <f t="shared" si="14"/>
        <v/>
      </c>
      <c r="D928" s="72" t="str">
        <f>IF(Lançamentos!D926="","",Lançamentos!D926)</f>
        <v/>
      </c>
      <c r="E928" s="73" t="str">
        <f>IF(Lançamentos!E926="","",Lançamentos!E926)</f>
        <v/>
      </c>
      <c r="F928" s="73" t="str">
        <f>IF(Lançamentos!F926="","",Lançamentos!F926)</f>
        <v/>
      </c>
      <c r="G928" s="74" t="str">
        <f>IF(Lançamentos!G926="","",Lançamentos!G926)</f>
        <v/>
      </c>
      <c r="H928" s="74" t="str">
        <f>IF(Lançamentos!H926="","",Lançamentos!H926)</f>
        <v/>
      </c>
      <c r="I928" s="74" t="str">
        <f>IF(Lançamentos!I926="","",Lançamentos!I926)</f>
        <v/>
      </c>
      <c r="J928" s="74" t="str">
        <f>IF(Lançamentos!J926="","",Lançamentos!J926)</f>
        <v/>
      </c>
      <c r="K928" s="74" t="str">
        <f>IF(Lançamentos!K926="","",Lançamentos!K926)</f>
        <v/>
      </c>
      <c r="L928" s="72" t="str">
        <f>IF(Lançamentos!L926="","",Lançamentos!L926)</f>
        <v/>
      </c>
      <c r="M928" s="74" t="str">
        <f>IF(Lançamentos!M926="","",Lançamentos!M926)</f>
        <v/>
      </c>
      <c r="N928" s="72" t="str">
        <f>IF(Lançamentos!N926="","",Lançamentos!N926)</f>
        <v/>
      </c>
      <c r="O928" s="73" t="str">
        <f>IF(Lançamentos!O926="","",Lançamentos!O926)</f>
        <v/>
      </c>
      <c r="P928" s="71" t="str">
        <f>IF(Lançamentos!P926="","",Lançamentos!P926)</f>
        <v/>
      </c>
      <c r="Q928" s="75" t="str">
        <f>IF(Lançamentos!Q926="","",Lançamentos!Q926)</f>
        <v/>
      </c>
      <c r="R928" s="73" t="str">
        <f>IF(Lançamentos!R926="","",Lançamentos!R926)</f>
        <v/>
      </c>
      <c r="S928" s="74" t="str">
        <f>IF(Lançamentos!S926="","",Lançamentos!S926)</f>
        <v/>
      </c>
    </row>
    <row r="929" spans="1:19" ht="24.95" customHeight="1" x14ac:dyDescent="0.25">
      <c r="A929" s="33">
        <v>923</v>
      </c>
      <c r="B929" s="77" t="str">
        <f>IFERROR(E929&amp;"-"&amp;COUNTIF($E$7:E929,E929),"")</f>
        <v>-917</v>
      </c>
      <c r="C929" s="70" t="str">
        <f t="shared" si="14"/>
        <v/>
      </c>
      <c r="D929" s="72" t="str">
        <f>IF(Lançamentos!D927="","",Lançamentos!D927)</f>
        <v/>
      </c>
      <c r="E929" s="73" t="str">
        <f>IF(Lançamentos!E927="","",Lançamentos!E927)</f>
        <v/>
      </c>
      <c r="F929" s="73" t="str">
        <f>IF(Lançamentos!F927="","",Lançamentos!F927)</f>
        <v/>
      </c>
      <c r="G929" s="74" t="str">
        <f>IF(Lançamentos!G927="","",Lançamentos!G927)</f>
        <v/>
      </c>
      <c r="H929" s="74" t="str">
        <f>IF(Lançamentos!H927="","",Lançamentos!H927)</f>
        <v/>
      </c>
      <c r="I929" s="74" t="str">
        <f>IF(Lançamentos!I927="","",Lançamentos!I927)</f>
        <v/>
      </c>
      <c r="J929" s="74" t="str">
        <f>IF(Lançamentos!J927="","",Lançamentos!J927)</f>
        <v/>
      </c>
      <c r="K929" s="74" t="str">
        <f>IF(Lançamentos!K927="","",Lançamentos!K927)</f>
        <v/>
      </c>
      <c r="L929" s="72" t="str">
        <f>IF(Lançamentos!L927="","",Lançamentos!L927)</f>
        <v/>
      </c>
      <c r="M929" s="74" t="str">
        <f>IF(Lançamentos!M927="","",Lançamentos!M927)</f>
        <v/>
      </c>
      <c r="N929" s="72" t="str">
        <f>IF(Lançamentos!N927="","",Lançamentos!N927)</f>
        <v/>
      </c>
      <c r="O929" s="73" t="str">
        <f>IF(Lançamentos!O927="","",Lançamentos!O927)</f>
        <v/>
      </c>
      <c r="P929" s="71" t="str">
        <f>IF(Lançamentos!P927="","",Lançamentos!P927)</f>
        <v/>
      </c>
      <c r="Q929" s="75" t="str">
        <f>IF(Lançamentos!Q927="","",Lançamentos!Q927)</f>
        <v/>
      </c>
      <c r="R929" s="73" t="str">
        <f>IF(Lançamentos!R927="","",Lançamentos!R927)</f>
        <v/>
      </c>
      <c r="S929" s="74" t="str">
        <f>IF(Lançamentos!S927="","",Lançamentos!S927)</f>
        <v/>
      </c>
    </row>
    <row r="930" spans="1:19" ht="24.95" customHeight="1" x14ac:dyDescent="0.25">
      <c r="A930" s="33">
        <v>924</v>
      </c>
      <c r="B930" s="77" t="str">
        <f>IFERROR(E930&amp;"-"&amp;COUNTIF($E$7:E930,E930),"")</f>
        <v>-918</v>
      </c>
      <c r="C930" s="70" t="str">
        <f t="shared" si="14"/>
        <v/>
      </c>
      <c r="D930" s="72" t="str">
        <f>IF(Lançamentos!D928="","",Lançamentos!D928)</f>
        <v/>
      </c>
      <c r="E930" s="73" t="str">
        <f>IF(Lançamentos!E928="","",Lançamentos!E928)</f>
        <v/>
      </c>
      <c r="F930" s="73" t="str">
        <f>IF(Lançamentos!F928="","",Lançamentos!F928)</f>
        <v/>
      </c>
      <c r="G930" s="74" t="str">
        <f>IF(Lançamentos!G928="","",Lançamentos!G928)</f>
        <v/>
      </c>
      <c r="H930" s="74" t="str">
        <f>IF(Lançamentos!H928="","",Lançamentos!H928)</f>
        <v/>
      </c>
      <c r="I930" s="74" t="str">
        <f>IF(Lançamentos!I928="","",Lançamentos!I928)</f>
        <v/>
      </c>
      <c r="J930" s="74" t="str">
        <f>IF(Lançamentos!J928="","",Lançamentos!J928)</f>
        <v/>
      </c>
      <c r="K930" s="74" t="str">
        <f>IF(Lançamentos!K928="","",Lançamentos!K928)</f>
        <v/>
      </c>
      <c r="L930" s="72" t="str">
        <f>IF(Lançamentos!L928="","",Lançamentos!L928)</f>
        <v/>
      </c>
      <c r="M930" s="74" t="str">
        <f>IF(Lançamentos!M928="","",Lançamentos!M928)</f>
        <v/>
      </c>
      <c r="N930" s="72" t="str">
        <f>IF(Lançamentos!N928="","",Lançamentos!N928)</f>
        <v/>
      </c>
      <c r="O930" s="73" t="str">
        <f>IF(Lançamentos!O928="","",Lançamentos!O928)</f>
        <v/>
      </c>
      <c r="P930" s="71" t="str">
        <f>IF(Lançamentos!P928="","",Lançamentos!P928)</f>
        <v/>
      </c>
      <c r="Q930" s="75" t="str">
        <f>IF(Lançamentos!Q928="","",Lançamentos!Q928)</f>
        <v/>
      </c>
      <c r="R930" s="73" t="str">
        <f>IF(Lançamentos!R928="","",Lançamentos!R928)</f>
        <v/>
      </c>
      <c r="S930" s="74" t="str">
        <f>IF(Lançamentos!S928="","",Lançamentos!S928)</f>
        <v/>
      </c>
    </row>
    <row r="931" spans="1:19" ht="24.95" customHeight="1" x14ac:dyDescent="0.25">
      <c r="A931" s="33">
        <v>925</v>
      </c>
      <c r="B931" s="77" t="str">
        <f>IFERROR(E931&amp;"-"&amp;COUNTIF($E$7:E931,E931),"")</f>
        <v>-919</v>
      </c>
      <c r="C931" s="70" t="str">
        <f t="shared" si="14"/>
        <v/>
      </c>
      <c r="D931" s="72" t="str">
        <f>IF(Lançamentos!D929="","",Lançamentos!D929)</f>
        <v/>
      </c>
      <c r="E931" s="73" t="str">
        <f>IF(Lançamentos!E929="","",Lançamentos!E929)</f>
        <v/>
      </c>
      <c r="F931" s="73" t="str">
        <f>IF(Lançamentos!F929="","",Lançamentos!F929)</f>
        <v/>
      </c>
      <c r="G931" s="74" t="str">
        <f>IF(Lançamentos!G929="","",Lançamentos!G929)</f>
        <v/>
      </c>
      <c r="H931" s="74" t="str">
        <f>IF(Lançamentos!H929="","",Lançamentos!H929)</f>
        <v/>
      </c>
      <c r="I931" s="74" t="str">
        <f>IF(Lançamentos!I929="","",Lançamentos!I929)</f>
        <v/>
      </c>
      <c r="J931" s="74" t="str">
        <f>IF(Lançamentos!J929="","",Lançamentos!J929)</f>
        <v/>
      </c>
      <c r="K931" s="74" t="str">
        <f>IF(Lançamentos!K929="","",Lançamentos!K929)</f>
        <v/>
      </c>
      <c r="L931" s="72" t="str">
        <f>IF(Lançamentos!L929="","",Lançamentos!L929)</f>
        <v/>
      </c>
      <c r="M931" s="74" t="str">
        <f>IF(Lançamentos!M929="","",Lançamentos!M929)</f>
        <v/>
      </c>
      <c r="N931" s="72" t="str">
        <f>IF(Lançamentos!N929="","",Lançamentos!N929)</f>
        <v/>
      </c>
      <c r="O931" s="73" t="str">
        <f>IF(Lançamentos!O929="","",Lançamentos!O929)</f>
        <v/>
      </c>
      <c r="P931" s="71" t="str">
        <f>IF(Lançamentos!P929="","",Lançamentos!P929)</f>
        <v/>
      </c>
      <c r="Q931" s="75" t="str">
        <f>IF(Lançamentos!Q929="","",Lançamentos!Q929)</f>
        <v/>
      </c>
      <c r="R931" s="73" t="str">
        <f>IF(Lançamentos!R929="","",Lançamentos!R929)</f>
        <v/>
      </c>
      <c r="S931" s="74" t="str">
        <f>IF(Lançamentos!S929="","",Lançamentos!S929)</f>
        <v/>
      </c>
    </row>
    <row r="932" spans="1:19" ht="24.95" customHeight="1" x14ac:dyDescent="0.25">
      <c r="A932" s="33">
        <v>926</v>
      </c>
      <c r="B932" s="77" t="str">
        <f>IFERROR(E932&amp;"-"&amp;COUNTIF($E$7:E932,E932),"")</f>
        <v>-920</v>
      </c>
      <c r="C932" s="70" t="str">
        <f t="shared" si="14"/>
        <v/>
      </c>
      <c r="D932" s="72" t="str">
        <f>IF(Lançamentos!D930="","",Lançamentos!D930)</f>
        <v/>
      </c>
      <c r="E932" s="73" t="str">
        <f>IF(Lançamentos!E930="","",Lançamentos!E930)</f>
        <v/>
      </c>
      <c r="F932" s="73" t="str">
        <f>IF(Lançamentos!F930="","",Lançamentos!F930)</f>
        <v/>
      </c>
      <c r="G932" s="74" t="str">
        <f>IF(Lançamentos!G930="","",Lançamentos!G930)</f>
        <v/>
      </c>
      <c r="H932" s="74" t="str">
        <f>IF(Lançamentos!H930="","",Lançamentos!H930)</f>
        <v/>
      </c>
      <c r="I932" s="74" t="str">
        <f>IF(Lançamentos!I930="","",Lançamentos!I930)</f>
        <v/>
      </c>
      <c r="J932" s="74" t="str">
        <f>IF(Lançamentos!J930="","",Lançamentos!J930)</f>
        <v/>
      </c>
      <c r="K932" s="74" t="str">
        <f>IF(Lançamentos!K930="","",Lançamentos!K930)</f>
        <v/>
      </c>
      <c r="L932" s="72" t="str">
        <f>IF(Lançamentos!L930="","",Lançamentos!L930)</f>
        <v/>
      </c>
      <c r="M932" s="74" t="str">
        <f>IF(Lançamentos!M930="","",Lançamentos!M930)</f>
        <v/>
      </c>
      <c r="N932" s="72" t="str">
        <f>IF(Lançamentos!N930="","",Lançamentos!N930)</f>
        <v/>
      </c>
      <c r="O932" s="73" t="str">
        <f>IF(Lançamentos!O930="","",Lançamentos!O930)</f>
        <v/>
      </c>
      <c r="P932" s="71" t="str">
        <f>IF(Lançamentos!P930="","",Lançamentos!P930)</f>
        <v/>
      </c>
      <c r="Q932" s="75" t="str">
        <f>IF(Lançamentos!Q930="","",Lançamentos!Q930)</f>
        <v/>
      </c>
      <c r="R932" s="73" t="str">
        <f>IF(Lançamentos!R930="","",Lançamentos!R930)</f>
        <v/>
      </c>
      <c r="S932" s="74" t="str">
        <f>IF(Lançamentos!S930="","",Lançamentos!S930)</f>
        <v/>
      </c>
    </row>
    <row r="933" spans="1:19" ht="24.95" customHeight="1" x14ac:dyDescent="0.25">
      <c r="A933" s="33">
        <v>927</v>
      </c>
      <c r="B933" s="77" t="str">
        <f>IFERROR(E933&amp;"-"&amp;COUNTIF($E$7:E933,E933),"")</f>
        <v>-921</v>
      </c>
      <c r="C933" s="70" t="str">
        <f t="shared" si="14"/>
        <v/>
      </c>
      <c r="D933" s="72" t="str">
        <f>IF(Lançamentos!D931="","",Lançamentos!D931)</f>
        <v/>
      </c>
      <c r="E933" s="73" t="str">
        <f>IF(Lançamentos!E931="","",Lançamentos!E931)</f>
        <v/>
      </c>
      <c r="F933" s="73" t="str">
        <f>IF(Lançamentos!F931="","",Lançamentos!F931)</f>
        <v/>
      </c>
      <c r="G933" s="74" t="str">
        <f>IF(Lançamentos!G931="","",Lançamentos!G931)</f>
        <v/>
      </c>
      <c r="H933" s="74" t="str">
        <f>IF(Lançamentos!H931="","",Lançamentos!H931)</f>
        <v/>
      </c>
      <c r="I933" s="74" t="str">
        <f>IF(Lançamentos!I931="","",Lançamentos!I931)</f>
        <v/>
      </c>
      <c r="J933" s="74" t="str">
        <f>IF(Lançamentos!J931="","",Lançamentos!J931)</f>
        <v/>
      </c>
      <c r="K933" s="74" t="str">
        <f>IF(Lançamentos!K931="","",Lançamentos!K931)</f>
        <v/>
      </c>
      <c r="L933" s="72" t="str">
        <f>IF(Lançamentos!L931="","",Lançamentos!L931)</f>
        <v/>
      </c>
      <c r="M933" s="74" t="str">
        <f>IF(Lançamentos!M931="","",Lançamentos!M931)</f>
        <v/>
      </c>
      <c r="N933" s="72" t="str">
        <f>IF(Lançamentos!N931="","",Lançamentos!N931)</f>
        <v/>
      </c>
      <c r="O933" s="73" t="str">
        <f>IF(Lançamentos!O931="","",Lançamentos!O931)</f>
        <v/>
      </c>
      <c r="P933" s="71" t="str">
        <f>IF(Lançamentos!P931="","",Lançamentos!P931)</f>
        <v/>
      </c>
      <c r="Q933" s="75" t="str">
        <f>IF(Lançamentos!Q931="","",Lançamentos!Q931)</f>
        <v/>
      </c>
      <c r="R933" s="73" t="str">
        <f>IF(Lançamentos!R931="","",Lançamentos!R931)</f>
        <v/>
      </c>
      <c r="S933" s="74" t="str">
        <f>IF(Lançamentos!S931="","",Lançamentos!S931)</f>
        <v/>
      </c>
    </row>
    <row r="934" spans="1:19" ht="24.95" customHeight="1" x14ac:dyDescent="0.25">
      <c r="A934" s="33">
        <v>928</v>
      </c>
      <c r="B934" s="77" t="str">
        <f>IFERROR(E934&amp;"-"&amp;COUNTIF($E$7:E934,E934),"")</f>
        <v>-922</v>
      </c>
      <c r="C934" s="70" t="str">
        <f t="shared" si="14"/>
        <v/>
      </c>
      <c r="D934" s="72" t="str">
        <f>IF(Lançamentos!D932="","",Lançamentos!D932)</f>
        <v/>
      </c>
      <c r="E934" s="73" t="str">
        <f>IF(Lançamentos!E932="","",Lançamentos!E932)</f>
        <v/>
      </c>
      <c r="F934" s="73" t="str">
        <f>IF(Lançamentos!F932="","",Lançamentos!F932)</f>
        <v/>
      </c>
      <c r="G934" s="74" t="str">
        <f>IF(Lançamentos!G932="","",Lançamentos!G932)</f>
        <v/>
      </c>
      <c r="H934" s="74" t="str">
        <f>IF(Lançamentos!H932="","",Lançamentos!H932)</f>
        <v/>
      </c>
      <c r="I934" s="74" t="str">
        <f>IF(Lançamentos!I932="","",Lançamentos!I932)</f>
        <v/>
      </c>
      <c r="J934" s="74" t="str">
        <f>IF(Lançamentos!J932="","",Lançamentos!J932)</f>
        <v/>
      </c>
      <c r="K934" s="74" t="str">
        <f>IF(Lançamentos!K932="","",Lançamentos!K932)</f>
        <v/>
      </c>
      <c r="L934" s="72" t="str">
        <f>IF(Lançamentos!L932="","",Lançamentos!L932)</f>
        <v/>
      </c>
      <c r="M934" s="74" t="str">
        <f>IF(Lançamentos!M932="","",Lançamentos!M932)</f>
        <v/>
      </c>
      <c r="N934" s="72" t="str">
        <f>IF(Lançamentos!N932="","",Lançamentos!N932)</f>
        <v/>
      </c>
      <c r="O934" s="73" t="str">
        <f>IF(Lançamentos!O932="","",Lançamentos!O932)</f>
        <v/>
      </c>
      <c r="P934" s="71" t="str">
        <f>IF(Lançamentos!P932="","",Lançamentos!P932)</f>
        <v/>
      </c>
      <c r="Q934" s="75" t="str">
        <f>IF(Lançamentos!Q932="","",Lançamentos!Q932)</f>
        <v/>
      </c>
      <c r="R934" s="73" t="str">
        <f>IF(Lançamentos!R932="","",Lançamentos!R932)</f>
        <v/>
      </c>
      <c r="S934" s="74" t="str">
        <f>IF(Lançamentos!S932="","",Lançamentos!S932)</f>
        <v/>
      </c>
    </row>
    <row r="935" spans="1:19" ht="24.95" customHeight="1" x14ac:dyDescent="0.25">
      <c r="A935" s="33">
        <v>929</v>
      </c>
      <c r="B935" s="77" t="str">
        <f>IFERROR(E935&amp;"-"&amp;COUNTIF($E$7:E935,E935),"")</f>
        <v>-923</v>
      </c>
      <c r="C935" s="70" t="str">
        <f t="shared" si="14"/>
        <v/>
      </c>
      <c r="D935" s="72" t="str">
        <f>IF(Lançamentos!D933="","",Lançamentos!D933)</f>
        <v/>
      </c>
      <c r="E935" s="73" t="str">
        <f>IF(Lançamentos!E933="","",Lançamentos!E933)</f>
        <v/>
      </c>
      <c r="F935" s="73" t="str">
        <f>IF(Lançamentos!F933="","",Lançamentos!F933)</f>
        <v/>
      </c>
      <c r="G935" s="74" t="str">
        <f>IF(Lançamentos!G933="","",Lançamentos!G933)</f>
        <v/>
      </c>
      <c r="H935" s="74" t="str">
        <f>IF(Lançamentos!H933="","",Lançamentos!H933)</f>
        <v/>
      </c>
      <c r="I935" s="74" t="str">
        <f>IF(Lançamentos!I933="","",Lançamentos!I933)</f>
        <v/>
      </c>
      <c r="J935" s="74" t="str">
        <f>IF(Lançamentos!J933="","",Lançamentos!J933)</f>
        <v/>
      </c>
      <c r="K935" s="74" t="str">
        <f>IF(Lançamentos!K933="","",Lançamentos!K933)</f>
        <v/>
      </c>
      <c r="L935" s="72" t="str">
        <f>IF(Lançamentos!L933="","",Lançamentos!L933)</f>
        <v/>
      </c>
      <c r="M935" s="74" t="str">
        <f>IF(Lançamentos!M933="","",Lançamentos!M933)</f>
        <v/>
      </c>
      <c r="N935" s="72" t="str">
        <f>IF(Lançamentos!N933="","",Lançamentos!N933)</f>
        <v/>
      </c>
      <c r="O935" s="73" t="str">
        <f>IF(Lançamentos!O933="","",Lançamentos!O933)</f>
        <v/>
      </c>
      <c r="P935" s="71" t="str">
        <f>IF(Lançamentos!P933="","",Lançamentos!P933)</f>
        <v/>
      </c>
      <c r="Q935" s="75" t="str">
        <f>IF(Lançamentos!Q933="","",Lançamentos!Q933)</f>
        <v/>
      </c>
      <c r="R935" s="73" t="str">
        <f>IF(Lançamentos!R933="","",Lançamentos!R933)</f>
        <v/>
      </c>
      <c r="S935" s="74" t="str">
        <f>IF(Lançamentos!S933="","",Lançamentos!S933)</f>
        <v/>
      </c>
    </row>
    <row r="936" spans="1:19" ht="24.95" customHeight="1" x14ac:dyDescent="0.25">
      <c r="A936" s="33">
        <v>930</v>
      </c>
      <c r="B936" s="77" t="str">
        <f>IFERROR(E936&amp;"-"&amp;COUNTIF($E$7:E936,E936),"")</f>
        <v>-924</v>
      </c>
      <c r="C936" s="70" t="str">
        <f t="shared" si="14"/>
        <v/>
      </c>
      <c r="D936" s="72" t="str">
        <f>IF(Lançamentos!D934="","",Lançamentos!D934)</f>
        <v/>
      </c>
      <c r="E936" s="73" t="str">
        <f>IF(Lançamentos!E934="","",Lançamentos!E934)</f>
        <v/>
      </c>
      <c r="F936" s="73" t="str">
        <f>IF(Lançamentos!F934="","",Lançamentos!F934)</f>
        <v/>
      </c>
      <c r="G936" s="74" t="str">
        <f>IF(Lançamentos!G934="","",Lançamentos!G934)</f>
        <v/>
      </c>
      <c r="H936" s="74" t="str">
        <f>IF(Lançamentos!H934="","",Lançamentos!H934)</f>
        <v/>
      </c>
      <c r="I936" s="74" t="str">
        <f>IF(Lançamentos!I934="","",Lançamentos!I934)</f>
        <v/>
      </c>
      <c r="J936" s="74" t="str">
        <f>IF(Lançamentos!J934="","",Lançamentos!J934)</f>
        <v/>
      </c>
      <c r="K936" s="74" t="str">
        <f>IF(Lançamentos!K934="","",Lançamentos!K934)</f>
        <v/>
      </c>
      <c r="L936" s="72" t="str">
        <f>IF(Lançamentos!L934="","",Lançamentos!L934)</f>
        <v/>
      </c>
      <c r="M936" s="74" t="str">
        <f>IF(Lançamentos!M934="","",Lançamentos!M934)</f>
        <v/>
      </c>
      <c r="N936" s="72" t="str">
        <f>IF(Lançamentos!N934="","",Lançamentos!N934)</f>
        <v/>
      </c>
      <c r="O936" s="73" t="str">
        <f>IF(Lançamentos!O934="","",Lançamentos!O934)</f>
        <v/>
      </c>
      <c r="P936" s="71" t="str">
        <f>IF(Lançamentos!P934="","",Lançamentos!P934)</f>
        <v/>
      </c>
      <c r="Q936" s="75" t="str">
        <f>IF(Lançamentos!Q934="","",Lançamentos!Q934)</f>
        <v/>
      </c>
      <c r="R936" s="73" t="str">
        <f>IF(Lançamentos!R934="","",Lançamentos!R934)</f>
        <v/>
      </c>
      <c r="S936" s="74" t="str">
        <f>IF(Lançamentos!S934="","",Lançamentos!S934)</f>
        <v/>
      </c>
    </row>
    <row r="937" spans="1:19" ht="24.95" customHeight="1" x14ac:dyDescent="0.25">
      <c r="A937" s="33">
        <v>931</v>
      </c>
      <c r="B937" s="77" t="str">
        <f>IFERROR(E937&amp;"-"&amp;COUNTIF($E$7:E937,E937),"")</f>
        <v>-925</v>
      </c>
      <c r="C937" s="70" t="str">
        <f t="shared" si="14"/>
        <v/>
      </c>
      <c r="D937" s="72" t="str">
        <f>IF(Lançamentos!D935="","",Lançamentos!D935)</f>
        <v/>
      </c>
      <c r="E937" s="73" t="str">
        <f>IF(Lançamentos!E935="","",Lançamentos!E935)</f>
        <v/>
      </c>
      <c r="F937" s="73" t="str">
        <f>IF(Lançamentos!F935="","",Lançamentos!F935)</f>
        <v/>
      </c>
      <c r="G937" s="74" t="str">
        <f>IF(Lançamentos!G935="","",Lançamentos!G935)</f>
        <v/>
      </c>
      <c r="H937" s="74" t="str">
        <f>IF(Lançamentos!H935="","",Lançamentos!H935)</f>
        <v/>
      </c>
      <c r="I937" s="74" t="str">
        <f>IF(Lançamentos!I935="","",Lançamentos!I935)</f>
        <v/>
      </c>
      <c r="J937" s="74" t="str">
        <f>IF(Lançamentos!J935="","",Lançamentos!J935)</f>
        <v/>
      </c>
      <c r="K937" s="74" t="str">
        <f>IF(Lançamentos!K935="","",Lançamentos!K935)</f>
        <v/>
      </c>
      <c r="L937" s="72" t="str">
        <f>IF(Lançamentos!L935="","",Lançamentos!L935)</f>
        <v/>
      </c>
      <c r="M937" s="74" t="str">
        <f>IF(Lançamentos!M935="","",Lançamentos!M935)</f>
        <v/>
      </c>
      <c r="N937" s="72" t="str">
        <f>IF(Lançamentos!N935="","",Lançamentos!N935)</f>
        <v/>
      </c>
      <c r="O937" s="73" t="str">
        <f>IF(Lançamentos!O935="","",Lançamentos!O935)</f>
        <v/>
      </c>
      <c r="P937" s="71" t="str">
        <f>IF(Lançamentos!P935="","",Lançamentos!P935)</f>
        <v/>
      </c>
      <c r="Q937" s="75" t="str">
        <f>IF(Lançamentos!Q935="","",Lançamentos!Q935)</f>
        <v/>
      </c>
      <c r="R937" s="73" t="str">
        <f>IF(Lançamentos!R935="","",Lançamentos!R935)</f>
        <v/>
      </c>
      <c r="S937" s="74" t="str">
        <f>IF(Lançamentos!S935="","",Lançamentos!S935)</f>
        <v/>
      </c>
    </row>
    <row r="938" spans="1:19" ht="24.95" customHeight="1" x14ac:dyDescent="0.25">
      <c r="A938" s="33">
        <v>932</v>
      </c>
      <c r="B938" s="77" t="str">
        <f>IFERROR(E938&amp;"-"&amp;COUNTIF($E$7:E938,E938),"")</f>
        <v>-926</v>
      </c>
      <c r="C938" s="70" t="str">
        <f t="shared" si="14"/>
        <v/>
      </c>
      <c r="D938" s="72" t="str">
        <f>IF(Lançamentos!D936="","",Lançamentos!D936)</f>
        <v/>
      </c>
      <c r="E938" s="73" t="str">
        <f>IF(Lançamentos!E936="","",Lançamentos!E936)</f>
        <v/>
      </c>
      <c r="F938" s="73" t="str">
        <f>IF(Lançamentos!F936="","",Lançamentos!F936)</f>
        <v/>
      </c>
      <c r="G938" s="74" t="str">
        <f>IF(Lançamentos!G936="","",Lançamentos!G936)</f>
        <v/>
      </c>
      <c r="H938" s="74" t="str">
        <f>IF(Lançamentos!H936="","",Lançamentos!H936)</f>
        <v/>
      </c>
      <c r="I938" s="74" t="str">
        <f>IF(Lançamentos!I936="","",Lançamentos!I936)</f>
        <v/>
      </c>
      <c r="J938" s="74" t="str">
        <f>IF(Lançamentos!J936="","",Lançamentos!J936)</f>
        <v/>
      </c>
      <c r="K938" s="74" t="str">
        <f>IF(Lançamentos!K936="","",Lançamentos!K936)</f>
        <v/>
      </c>
      <c r="L938" s="72" t="str">
        <f>IF(Lançamentos!L936="","",Lançamentos!L936)</f>
        <v/>
      </c>
      <c r="M938" s="74" t="str">
        <f>IF(Lançamentos!M936="","",Lançamentos!M936)</f>
        <v/>
      </c>
      <c r="N938" s="72" t="str">
        <f>IF(Lançamentos!N936="","",Lançamentos!N936)</f>
        <v/>
      </c>
      <c r="O938" s="73" t="str">
        <f>IF(Lançamentos!O936="","",Lançamentos!O936)</f>
        <v/>
      </c>
      <c r="P938" s="71" t="str">
        <f>IF(Lançamentos!P936="","",Lançamentos!P936)</f>
        <v/>
      </c>
      <c r="Q938" s="75" t="str">
        <f>IF(Lançamentos!Q936="","",Lançamentos!Q936)</f>
        <v/>
      </c>
      <c r="R938" s="73" t="str">
        <f>IF(Lançamentos!R936="","",Lançamentos!R936)</f>
        <v/>
      </c>
      <c r="S938" s="74" t="str">
        <f>IF(Lançamentos!S936="","",Lançamentos!S936)</f>
        <v/>
      </c>
    </row>
    <row r="939" spans="1:19" ht="24.95" customHeight="1" x14ac:dyDescent="0.25">
      <c r="A939" s="33">
        <v>933</v>
      </c>
      <c r="B939" s="77" t="str">
        <f>IFERROR(E939&amp;"-"&amp;COUNTIF($E$7:E939,E939),"")</f>
        <v>-927</v>
      </c>
      <c r="C939" s="70" t="str">
        <f t="shared" si="14"/>
        <v/>
      </c>
      <c r="D939" s="72" t="str">
        <f>IF(Lançamentos!D937="","",Lançamentos!D937)</f>
        <v/>
      </c>
      <c r="E939" s="73" t="str">
        <f>IF(Lançamentos!E937="","",Lançamentos!E937)</f>
        <v/>
      </c>
      <c r="F939" s="73" t="str">
        <f>IF(Lançamentos!F937="","",Lançamentos!F937)</f>
        <v/>
      </c>
      <c r="G939" s="74" t="str">
        <f>IF(Lançamentos!G937="","",Lançamentos!G937)</f>
        <v/>
      </c>
      <c r="H939" s="74" t="str">
        <f>IF(Lançamentos!H937="","",Lançamentos!H937)</f>
        <v/>
      </c>
      <c r="I939" s="74" t="str">
        <f>IF(Lançamentos!I937="","",Lançamentos!I937)</f>
        <v/>
      </c>
      <c r="J939" s="74" t="str">
        <f>IF(Lançamentos!J937="","",Lançamentos!J937)</f>
        <v/>
      </c>
      <c r="K939" s="74" t="str">
        <f>IF(Lançamentos!K937="","",Lançamentos!K937)</f>
        <v/>
      </c>
      <c r="L939" s="72" t="str">
        <f>IF(Lançamentos!L937="","",Lançamentos!L937)</f>
        <v/>
      </c>
      <c r="M939" s="74" t="str">
        <f>IF(Lançamentos!M937="","",Lançamentos!M937)</f>
        <v/>
      </c>
      <c r="N939" s="72" t="str">
        <f>IF(Lançamentos!N937="","",Lançamentos!N937)</f>
        <v/>
      </c>
      <c r="O939" s="73" t="str">
        <f>IF(Lançamentos!O937="","",Lançamentos!O937)</f>
        <v/>
      </c>
      <c r="P939" s="71" t="str">
        <f>IF(Lançamentos!P937="","",Lançamentos!P937)</f>
        <v/>
      </c>
      <c r="Q939" s="75" t="str">
        <f>IF(Lançamentos!Q937="","",Lançamentos!Q937)</f>
        <v/>
      </c>
      <c r="R939" s="73" t="str">
        <f>IF(Lançamentos!R937="","",Lançamentos!R937)</f>
        <v/>
      </c>
      <c r="S939" s="74" t="str">
        <f>IF(Lançamentos!S937="","",Lançamentos!S937)</f>
        <v/>
      </c>
    </row>
    <row r="940" spans="1:19" ht="24.95" customHeight="1" x14ac:dyDescent="0.25">
      <c r="A940" s="33">
        <v>934</v>
      </c>
      <c r="B940" s="77" t="str">
        <f>IFERROR(E940&amp;"-"&amp;COUNTIF($E$7:E940,E940),"")</f>
        <v>-928</v>
      </c>
      <c r="C940" s="70" t="str">
        <f t="shared" si="14"/>
        <v/>
      </c>
      <c r="D940" s="72" t="str">
        <f>IF(Lançamentos!D938="","",Lançamentos!D938)</f>
        <v/>
      </c>
      <c r="E940" s="73" t="str">
        <f>IF(Lançamentos!E938="","",Lançamentos!E938)</f>
        <v/>
      </c>
      <c r="F940" s="73" t="str">
        <f>IF(Lançamentos!F938="","",Lançamentos!F938)</f>
        <v/>
      </c>
      <c r="G940" s="74" t="str">
        <f>IF(Lançamentos!G938="","",Lançamentos!G938)</f>
        <v/>
      </c>
      <c r="H940" s="74" t="str">
        <f>IF(Lançamentos!H938="","",Lançamentos!H938)</f>
        <v/>
      </c>
      <c r="I940" s="74" t="str">
        <f>IF(Lançamentos!I938="","",Lançamentos!I938)</f>
        <v/>
      </c>
      <c r="J940" s="74" t="str">
        <f>IF(Lançamentos!J938="","",Lançamentos!J938)</f>
        <v/>
      </c>
      <c r="K940" s="74" t="str">
        <f>IF(Lançamentos!K938="","",Lançamentos!K938)</f>
        <v/>
      </c>
      <c r="L940" s="72" t="str">
        <f>IF(Lançamentos!L938="","",Lançamentos!L938)</f>
        <v/>
      </c>
      <c r="M940" s="74" t="str">
        <f>IF(Lançamentos!M938="","",Lançamentos!M938)</f>
        <v/>
      </c>
      <c r="N940" s="72" t="str">
        <f>IF(Lançamentos!N938="","",Lançamentos!N938)</f>
        <v/>
      </c>
      <c r="O940" s="73" t="str">
        <f>IF(Lançamentos!O938="","",Lançamentos!O938)</f>
        <v/>
      </c>
      <c r="P940" s="71" t="str">
        <f>IF(Lançamentos!P938="","",Lançamentos!P938)</f>
        <v/>
      </c>
      <c r="Q940" s="75" t="str">
        <f>IF(Lançamentos!Q938="","",Lançamentos!Q938)</f>
        <v/>
      </c>
      <c r="R940" s="73" t="str">
        <f>IF(Lançamentos!R938="","",Lançamentos!R938)</f>
        <v/>
      </c>
      <c r="S940" s="74" t="str">
        <f>IF(Lançamentos!S938="","",Lançamentos!S938)</f>
        <v/>
      </c>
    </row>
    <row r="941" spans="1:19" ht="24.95" customHeight="1" x14ac:dyDescent="0.25">
      <c r="A941" s="33">
        <v>935</v>
      </c>
      <c r="B941" s="77" t="str">
        <f>IFERROR(E941&amp;"-"&amp;COUNTIF($E$7:E941,E941),"")</f>
        <v>-929</v>
      </c>
      <c r="C941" s="70" t="str">
        <f t="shared" si="14"/>
        <v/>
      </c>
      <c r="D941" s="72" t="str">
        <f>IF(Lançamentos!D939="","",Lançamentos!D939)</f>
        <v/>
      </c>
      <c r="E941" s="73" t="str">
        <f>IF(Lançamentos!E939="","",Lançamentos!E939)</f>
        <v/>
      </c>
      <c r="F941" s="73" t="str">
        <f>IF(Lançamentos!F939="","",Lançamentos!F939)</f>
        <v/>
      </c>
      <c r="G941" s="74" t="str">
        <f>IF(Lançamentos!G939="","",Lançamentos!G939)</f>
        <v/>
      </c>
      <c r="H941" s="74" t="str">
        <f>IF(Lançamentos!H939="","",Lançamentos!H939)</f>
        <v/>
      </c>
      <c r="I941" s="74" t="str">
        <f>IF(Lançamentos!I939="","",Lançamentos!I939)</f>
        <v/>
      </c>
      <c r="J941" s="74" t="str">
        <f>IF(Lançamentos!J939="","",Lançamentos!J939)</f>
        <v/>
      </c>
      <c r="K941" s="74" t="str">
        <f>IF(Lançamentos!K939="","",Lançamentos!K939)</f>
        <v/>
      </c>
      <c r="L941" s="72" t="str">
        <f>IF(Lançamentos!L939="","",Lançamentos!L939)</f>
        <v/>
      </c>
      <c r="M941" s="74" t="str">
        <f>IF(Lançamentos!M939="","",Lançamentos!M939)</f>
        <v/>
      </c>
      <c r="N941" s="72" t="str">
        <f>IF(Lançamentos!N939="","",Lançamentos!N939)</f>
        <v/>
      </c>
      <c r="O941" s="73" t="str">
        <f>IF(Lançamentos!O939="","",Lançamentos!O939)</f>
        <v/>
      </c>
      <c r="P941" s="71" t="str">
        <f>IF(Lançamentos!P939="","",Lançamentos!P939)</f>
        <v/>
      </c>
      <c r="Q941" s="75" t="str">
        <f>IF(Lançamentos!Q939="","",Lançamentos!Q939)</f>
        <v/>
      </c>
      <c r="R941" s="73" t="str">
        <f>IF(Lançamentos!R939="","",Lançamentos!R939)</f>
        <v/>
      </c>
      <c r="S941" s="74" t="str">
        <f>IF(Lançamentos!S939="","",Lançamentos!S939)</f>
        <v/>
      </c>
    </row>
    <row r="942" spans="1:19" ht="24.95" customHeight="1" x14ac:dyDescent="0.25">
      <c r="A942" s="33">
        <v>936</v>
      </c>
      <c r="B942" s="77" t="str">
        <f>IFERROR(E942&amp;"-"&amp;COUNTIF($E$7:E942,E942),"")</f>
        <v>-930</v>
      </c>
      <c r="C942" s="70" t="str">
        <f t="shared" si="14"/>
        <v/>
      </c>
      <c r="D942" s="72" t="str">
        <f>IF(Lançamentos!D940="","",Lançamentos!D940)</f>
        <v/>
      </c>
      <c r="E942" s="73" t="str">
        <f>IF(Lançamentos!E940="","",Lançamentos!E940)</f>
        <v/>
      </c>
      <c r="F942" s="73" t="str">
        <f>IF(Lançamentos!F940="","",Lançamentos!F940)</f>
        <v/>
      </c>
      <c r="G942" s="74" t="str">
        <f>IF(Lançamentos!G940="","",Lançamentos!G940)</f>
        <v/>
      </c>
      <c r="H942" s="74" t="str">
        <f>IF(Lançamentos!H940="","",Lançamentos!H940)</f>
        <v/>
      </c>
      <c r="I942" s="74" t="str">
        <f>IF(Lançamentos!I940="","",Lançamentos!I940)</f>
        <v/>
      </c>
      <c r="J942" s="74" t="str">
        <f>IF(Lançamentos!J940="","",Lançamentos!J940)</f>
        <v/>
      </c>
      <c r="K942" s="74" t="str">
        <f>IF(Lançamentos!K940="","",Lançamentos!K940)</f>
        <v/>
      </c>
      <c r="L942" s="72" t="str">
        <f>IF(Lançamentos!L940="","",Lançamentos!L940)</f>
        <v/>
      </c>
      <c r="M942" s="74" t="str">
        <f>IF(Lançamentos!M940="","",Lançamentos!M940)</f>
        <v/>
      </c>
      <c r="N942" s="72" t="str">
        <f>IF(Lançamentos!N940="","",Lançamentos!N940)</f>
        <v/>
      </c>
      <c r="O942" s="73" t="str">
        <f>IF(Lançamentos!O940="","",Lançamentos!O940)</f>
        <v/>
      </c>
      <c r="P942" s="71" t="str">
        <f>IF(Lançamentos!P940="","",Lançamentos!P940)</f>
        <v/>
      </c>
      <c r="Q942" s="75" t="str">
        <f>IF(Lançamentos!Q940="","",Lançamentos!Q940)</f>
        <v/>
      </c>
      <c r="R942" s="73" t="str">
        <f>IF(Lançamentos!R940="","",Lançamentos!R940)</f>
        <v/>
      </c>
      <c r="S942" s="74" t="str">
        <f>IF(Lançamentos!S940="","",Lançamentos!S940)</f>
        <v/>
      </c>
    </row>
    <row r="943" spans="1:19" ht="24.95" customHeight="1" x14ac:dyDescent="0.25">
      <c r="A943" s="33">
        <v>937</v>
      </c>
      <c r="B943" s="77" t="str">
        <f>IFERROR(E943&amp;"-"&amp;COUNTIF($E$7:E943,E943),"")</f>
        <v>-931</v>
      </c>
      <c r="C943" s="70" t="str">
        <f t="shared" si="14"/>
        <v/>
      </c>
      <c r="D943" s="72" t="str">
        <f>IF(Lançamentos!D941="","",Lançamentos!D941)</f>
        <v/>
      </c>
      <c r="E943" s="73" t="str">
        <f>IF(Lançamentos!E941="","",Lançamentos!E941)</f>
        <v/>
      </c>
      <c r="F943" s="73" t="str">
        <f>IF(Lançamentos!F941="","",Lançamentos!F941)</f>
        <v/>
      </c>
      <c r="G943" s="74" t="str">
        <f>IF(Lançamentos!G941="","",Lançamentos!G941)</f>
        <v/>
      </c>
      <c r="H943" s="74" t="str">
        <f>IF(Lançamentos!H941="","",Lançamentos!H941)</f>
        <v/>
      </c>
      <c r="I943" s="74" t="str">
        <f>IF(Lançamentos!I941="","",Lançamentos!I941)</f>
        <v/>
      </c>
      <c r="J943" s="74" t="str">
        <f>IF(Lançamentos!J941="","",Lançamentos!J941)</f>
        <v/>
      </c>
      <c r="K943" s="74" t="str">
        <f>IF(Lançamentos!K941="","",Lançamentos!K941)</f>
        <v/>
      </c>
      <c r="L943" s="72" t="str">
        <f>IF(Lançamentos!L941="","",Lançamentos!L941)</f>
        <v/>
      </c>
      <c r="M943" s="74" t="str">
        <f>IF(Lançamentos!M941="","",Lançamentos!M941)</f>
        <v/>
      </c>
      <c r="N943" s="72" t="str">
        <f>IF(Lançamentos!N941="","",Lançamentos!N941)</f>
        <v/>
      </c>
      <c r="O943" s="73" t="str">
        <f>IF(Lançamentos!O941="","",Lançamentos!O941)</f>
        <v/>
      </c>
      <c r="P943" s="71" t="str">
        <f>IF(Lançamentos!P941="","",Lançamentos!P941)</f>
        <v/>
      </c>
      <c r="Q943" s="75" t="str">
        <f>IF(Lançamentos!Q941="","",Lançamentos!Q941)</f>
        <v/>
      </c>
      <c r="R943" s="73" t="str">
        <f>IF(Lançamentos!R941="","",Lançamentos!R941)</f>
        <v/>
      </c>
      <c r="S943" s="74" t="str">
        <f>IF(Lançamentos!S941="","",Lançamentos!S941)</f>
        <v/>
      </c>
    </row>
    <row r="944" spans="1:19" ht="24.95" customHeight="1" x14ac:dyDescent="0.25">
      <c r="A944" s="33">
        <v>938</v>
      </c>
      <c r="B944" s="77" t="str">
        <f>IFERROR(E944&amp;"-"&amp;COUNTIF($E$7:E944,E944),"")</f>
        <v>-932</v>
      </c>
      <c r="C944" s="70" t="str">
        <f t="shared" si="14"/>
        <v/>
      </c>
      <c r="D944" s="72" t="str">
        <f>IF(Lançamentos!D942="","",Lançamentos!D942)</f>
        <v/>
      </c>
      <c r="E944" s="73" t="str">
        <f>IF(Lançamentos!E942="","",Lançamentos!E942)</f>
        <v/>
      </c>
      <c r="F944" s="73" t="str">
        <f>IF(Lançamentos!F942="","",Lançamentos!F942)</f>
        <v/>
      </c>
      <c r="G944" s="74" t="str">
        <f>IF(Lançamentos!G942="","",Lançamentos!G942)</f>
        <v/>
      </c>
      <c r="H944" s="74" t="str">
        <f>IF(Lançamentos!H942="","",Lançamentos!H942)</f>
        <v/>
      </c>
      <c r="I944" s="74" t="str">
        <f>IF(Lançamentos!I942="","",Lançamentos!I942)</f>
        <v/>
      </c>
      <c r="J944" s="74" t="str">
        <f>IF(Lançamentos!J942="","",Lançamentos!J942)</f>
        <v/>
      </c>
      <c r="K944" s="74" t="str">
        <f>IF(Lançamentos!K942="","",Lançamentos!K942)</f>
        <v/>
      </c>
      <c r="L944" s="72" t="str">
        <f>IF(Lançamentos!L942="","",Lançamentos!L942)</f>
        <v/>
      </c>
      <c r="M944" s="74" t="str">
        <f>IF(Lançamentos!M942="","",Lançamentos!M942)</f>
        <v/>
      </c>
      <c r="N944" s="72" t="str">
        <f>IF(Lançamentos!N942="","",Lançamentos!N942)</f>
        <v/>
      </c>
      <c r="O944" s="73" t="str">
        <f>IF(Lançamentos!O942="","",Lançamentos!O942)</f>
        <v/>
      </c>
      <c r="P944" s="71" t="str">
        <f>IF(Lançamentos!P942="","",Lançamentos!P942)</f>
        <v/>
      </c>
      <c r="Q944" s="75" t="str">
        <f>IF(Lançamentos!Q942="","",Lançamentos!Q942)</f>
        <v/>
      </c>
      <c r="R944" s="73" t="str">
        <f>IF(Lançamentos!R942="","",Lançamentos!R942)</f>
        <v/>
      </c>
      <c r="S944" s="74" t="str">
        <f>IF(Lançamentos!S942="","",Lançamentos!S942)</f>
        <v/>
      </c>
    </row>
    <row r="945" spans="1:19" ht="24.95" customHeight="1" x14ac:dyDescent="0.25">
      <c r="A945" s="33">
        <v>939</v>
      </c>
      <c r="B945" s="77" t="str">
        <f>IFERROR(E945&amp;"-"&amp;COUNTIF($E$7:E945,E945),"")</f>
        <v>-933</v>
      </c>
      <c r="C945" s="70" t="str">
        <f t="shared" si="14"/>
        <v/>
      </c>
      <c r="D945" s="72" t="str">
        <f>IF(Lançamentos!D943="","",Lançamentos!D943)</f>
        <v/>
      </c>
      <c r="E945" s="73" t="str">
        <f>IF(Lançamentos!E943="","",Lançamentos!E943)</f>
        <v/>
      </c>
      <c r="F945" s="73" t="str">
        <f>IF(Lançamentos!F943="","",Lançamentos!F943)</f>
        <v/>
      </c>
      <c r="G945" s="74" t="str">
        <f>IF(Lançamentos!G943="","",Lançamentos!G943)</f>
        <v/>
      </c>
      <c r="H945" s="74" t="str">
        <f>IF(Lançamentos!H943="","",Lançamentos!H943)</f>
        <v/>
      </c>
      <c r="I945" s="74" t="str">
        <f>IF(Lançamentos!I943="","",Lançamentos!I943)</f>
        <v/>
      </c>
      <c r="J945" s="74" t="str">
        <f>IF(Lançamentos!J943="","",Lançamentos!J943)</f>
        <v/>
      </c>
      <c r="K945" s="74" t="str">
        <f>IF(Lançamentos!K943="","",Lançamentos!K943)</f>
        <v/>
      </c>
      <c r="L945" s="72" t="str">
        <f>IF(Lançamentos!L943="","",Lançamentos!L943)</f>
        <v/>
      </c>
      <c r="M945" s="74" t="str">
        <f>IF(Lançamentos!M943="","",Lançamentos!M943)</f>
        <v/>
      </c>
      <c r="N945" s="72" t="str">
        <f>IF(Lançamentos!N943="","",Lançamentos!N943)</f>
        <v/>
      </c>
      <c r="O945" s="73" t="str">
        <f>IF(Lançamentos!O943="","",Lançamentos!O943)</f>
        <v/>
      </c>
      <c r="P945" s="71" t="str">
        <f>IF(Lançamentos!P943="","",Lançamentos!P943)</f>
        <v/>
      </c>
      <c r="Q945" s="75" t="str">
        <f>IF(Lançamentos!Q943="","",Lançamentos!Q943)</f>
        <v/>
      </c>
      <c r="R945" s="73" t="str">
        <f>IF(Lançamentos!R943="","",Lançamentos!R943)</f>
        <v/>
      </c>
      <c r="S945" s="74" t="str">
        <f>IF(Lançamentos!S943="","",Lançamentos!S943)</f>
        <v/>
      </c>
    </row>
    <row r="946" spans="1:19" ht="24.95" customHeight="1" x14ac:dyDescent="0.25">
      <c r="A946" s="33">
        <v>940</v>
      </c>
      <c r="B946" s="77" t="str">
        <f>IFERROR(E946&amp;"-"&amp;COUNTIF($E$7:E946,E946),"")</f>
        <v>-934</v>
      </c>
      <c r="C946" s="70" t="str">
        <f t="shared" si="14"/>
        <v/>
      </c>
      <c r="D946" s="72" t="str">
        <f>IF(Lançamentos!D944="","",Lançamentos!D944)</f>
        <v/>
      </c>
      <c r="E946" s="73" t="str">
        <f>IF(Lançamentos!E944="","",Lançamentos!E944)</f>
        <v/>
      </c>
      <c r="F946" s="73" t="str">
        <f>IF(Lançamentos!F944="","",Lançamentos!F944)</f>
        <v/>
      </c>
      <c r="G946" s="74" t="str">
        <f>IF(Lançamentos!G944="","",Lançamentos!G944)</f>
        <v/>
      </c>
      <c r="H946" s="74" t="str">
        <f>IF(Lançamentos!H944="","",Lançamentos!H944)</f>
        <v/>
      </c>
      <c r="I946" s="74" t="str">
        <f>IF(Lançamentos!I944="","",Lançamentos!I944)</f>
        <v/>
      </c>
      <c r="J946" s="74" t="str">
        <f>IF(Lançamentos!J944="","",Lançamentos!J944)</f>
        <v/>
      </c>
      <c r="K946" s="74" t="str">
        <f>IF(Lançamentos!K944="","",Lançamentos!K944)</f>
        <v/>
      </c>
      <c r="L946" s="72" t="str">
        <f>IF(Lançamentos!L944="","",Lançamentos!L944)</f>
        <v/>
      </c>
      <c r="M946" s="74" t="str">
        <f>IF(Lançamentos!M944="","",Lançamentos!M944)</f>
        <v/>
      </c>
      <c r="N946" s="72" t="str">
        <f>IF(Lançamentos!N944="","",Lançamentos!N944)</f>
        <v/>
      </c>
      <c r="O946" s="73" t="str">
        <f>IF(Lançamentos!O944="","",Lançamentos!O944)</f>
        <v/>
      </c>
      <c r="P946" s="71" t="str">
        <f>IF(Lançamentos!P944="","",Lançamentos!P944)</f>
        <v/>
      </c>
      <c r="Q946" s="75" t="str">
        <f>IF(Lançamentos!Q944="","",Lançamentos!Q944)</f>
        <v/>
      </c>
      <c r="R946" s="73" t="str">
        <f>IF(Lançamentos!R944="","",Lançamentos!R944)</f>
        <v/>
      </c>
      <c r="S946" s="74" t="str">
        <f>IF(Lançamentos!S944="","",Lançamentos!S944)</f>
        <v/>
      </c>
    </row>
    <row r="947" spans="1:19" ht="24.95" customHeight="1" x14ac:dyDescent="0.25">
      <c r="A947" s="33">
        <v>941</v>
      </c>
      <c r="B947" s="77" t="str">
        <f>IFERROR(E947&amp;"-"&amp;COUNTIF($E$7:E947,E947),"")</f>
        <v>-935</v>
      </c>
      <c r="C947" s="70" t="str">
        <f t="shared" si="14"/>
        <v/>
      </c>
      <c r="D947" s="72" t="str">
        <f>IF(Lançamentos!D945="","",Lançamentos!D945)</f>
        <v/>
      </c>
      <c r="E947" s="73" t="str">
        <f>IF(Lançamentos!E945="","",Lançamentos!E945)</f>
        <v/>
      </c>
      <c r="F947" s="73" t="str">
        <f>IF(Lançamentos!F945="","",Lançamentos!F945)</f>
        <v/>
      </c>
      <c r="G947" s="74" t="str">
        <f>IF(Lançamentos!G945="","",Lançamentos!G945)</f>
        <v/>
      </c>
      <c r="H947" s="74" t="str">
        <f>IF(Lançamentos!H945="","",Lançamentos!H945)</f>
        <v/>
      </c>
      <c r="I947" s="74" t="str">
        <f>IF(Lançamentos!I945="","",Lançamentos!I945)</f>
        <v/>
      </c>
      <c r="J947" s="74" t="str">
        <f>IF(Lançamentos!J945="","",Lançamentos!J945)</f>
        <v/>
      </c>
      <c r="K947" s="74" t="str">
        <f>IF(Lançamentos!K945="","",Lançamentos!K945)</f>
        <v/>
      </c>
      <c r="L947" s="72" t="str">
        <f>IF(Lançamentos!L945="","",Lançamentos!L945)</f>
        <v/>
      </c>
      <c r="M947" s="74" t="str">
        <f>IF(Lançamentos!M945="","",Lançamentos!M945)</f>
        <v/>
      </c>
      <c r="N947" s="72" t="str">
        <f>IF(Lançamentos!N945="","",Lançamentos!N945)</f>
        <v/>
      </c>
      <c r="O947" s="73" t="str">
        <f>IF(Lançamentos!O945="","",Lançamentos!O945)</f>
        <v/>
      </c>
      <c r="P947" s="71" t="str">
        <f>IF(Lançamentos!P945="","",Lançamentos!P945)</f>
        <v/>
      </c>
      <c r="Q947" s="75" t="str">
        <f>IF(Lançamentos!Q945="","",Lançamentos!Q945)</f>
        <v/>
      </c>
      <c r="R947" s="73" t="str">
        <f>IF(Lançamentos!R945="","",Lançamentos!R945)</f>
        <v/>
      </c>
      <c r="S947" s="74" t="str">
        <f>IF(Lançamentos!S945="","",Lançamentos!S945)</f>
        <v/>
      </c>
    </row>
    <row r="948" spans="1:19" ht="24.95" customHeight="1" x14ac:dyDescent="0.25">
      <c r="A948" s="33">
        <v>942</v>
      </c>
      <c r="B948" s="77" t="str">
        <f>IFERROR(E948&amp;"-"&amp;COUNTIF($E$7:E948,E948),"")</f>
        <v>-936</v>
      </c>
      <c r="C948" s="70" t="str">
        <f t="shared" si="14"/>
        <v/>
      </c>
      <c r="D948" s="72" t="str">
        <f>IF(Lançamentos!D946="","",Lançamentos!D946)</f>
        <v/>
      </c>
      <c r="E948" s="73" t="str">
        <f>IF(Lançamentos!E946="","",Lançamentos!E946)</f>
        <v/>
      </c>
      <c r="F948" s="73" t="str">
        <f>IF(Lançamentos!F946="","",Lançamentos!F946)</f>
        <v/>
      </c>
      <c r="G948" s="74" t="str">
        <f>IF(Lançamentos!G946="","",Lançamentos!G946)</f>
        <v/>
      </c>
      <c r="H948" s="74" t="str">
        <f>IF(Lançamentos!H946="","",Lançamentos!H946)</f>
        <v/>
      </c>
      <c r="I948" s="74" t="str">
        <f>IF(Lançamentos!I946="","",Lançamentos!I946)</f>
        <v/>
      </c>
      <c r="J948" s="74" t="str">
        <f>IF(Lançamentos!J946="","",Lançamentos!J946)</f>
        <v/>
      </c>
      <c r="K948" s="74" t="str">
        <f>IF(Lançamentos!K946="","",Lançamentos!K946)</f>
        <v/>
      </c>
      <c r="L948" s="72" t="str">
        <f>IF(Lançamentos!L946="","",Lançamentos!L946)</f>
        <v/>
      </c>
      <c r="M948" s="74" t="str">
        <f>IF(Lançamentos!M946="","",Lançamentos!M946)</f>
        <v/>
      </c>
      <c r="N948" s="72" t="str">
        <f>IF(Lançamentos!N946="","",Lançamentos!N946)</f>
        <v/>
      </c>
      <c r="O948" s="73" t="str">
        <f>IF(Lançamentos!O946="","",Lançamentos!O946)</f>
        <v/>
      </c>
      <c r="P948" s="71" t="str">
        <f>IF(Lançamentos!P946="","",Lançamentos!P946)</f>
        <v/>
      </c>
      <c r="Q948" s="75" t="str">
        <f>IF(Lançamentos!Q946="","",Lançamentos!Q946)</f>
        <v/>
      </c>
      <c r="R948" s="73" t="str">
        <f>IF(Lançamentos!R946="","",Lançamentos!R946)</f>
        <v/>
      </c>
      <c r="S948" s="74" t="str">
        <f>IF(Lançamentos!S946="","",Lançamentos!S946)</f>
        <v/>
      </c>
    </row>
    <row r="949" spans="1:19" ht="24.95" customHeight="1" x14ac:dyDescent="0.25">
      <c r="A949" s="33">
        <v>943</v>
      </c>
      <c r="B949" s="77" t="str">
        <f>IFERROR(E949&amp;"-"&amp;COUNTIF($E$7:E949,E949),"")</f>
        <v>-937</v>
      </c>
      <c r="C949" s="70" t="str">
        <f t="shared" si="14"/>
        <v/>
      </c>
      <c r="D949" s="72" t="str">
        <f>IF(Lançamentos!D947="","",Lançamentos!D947)</f>
        <v/>
      </c>
      <c r="E949" s="73" t="str">
        <f>IF(Lançamentos!E947="","",Lançamentos!E947)</f>
        <v/>
      </c>
      <c r="F949" s="73" t="str">
        <f>IF(Lançamentos!F947="","",Lançamentos!F947)</f>
        <v/>
      </c>
      <c r="G949" s="74" t="str">
        <f>IF(Lançamentos!G947="","",Lançamentos!G947)</f>
        <v/>
      </c>
      <c r="H949" s="74" t="str">
        <f>IF(Lançamentos!H947="","",Lançamentos!H947)</f>
        <v/>
      </c>
      <c r="I949" s="74" t="str">
        <f>IF(Lançamentos!I947="","",Lançamentos!I947)</f>
        <v/>
      </c>
      <c r="J949" s="74" t="str">
        <f>IF(Lançamentos!J947="","",Lançamentos!J947)</f>
        <v/>
      </c>
      <c r="K949" s="74" t="str">
        <f>IF(Lançamentos!K947="","",Lançamentos!K947)</f>
        <v/>
      </c>
      <c r="L949" s="72" t="str">
        <f>IF(Lançamentos!L947="","",Lançamentos!L947)</f>
        <v/>
      </c>
      <c r="M949" s="74" t="str">
        <f>IF(Lançamentos!M947="","",Lançamentos!M947)</f>
        <v/>
      </c>
      <c r="N949" s="72" t="str">
        <f>IF(Lançamentos!N947="","",Lançamentos!N947)</f>
        <v/>
      </c>
      <c r="O949" s="73" t="str">
        <f>IF(Lançamentos!O947="","",Lançamentos!O947)</f>
        <v/>
      </c>
      <c r="P949" s="71" t="str">
        <f>IF(Lançamentos!P947="","",Lançamentos!P947)</f>
        <v/>
      </c>
      <c r="Q949" s="75" t="str">
        <f>IF(Lançamentos!Q947="","",Lançamentos!Q947)</f>
        <v/>
      </c>
      <c r="R949" s="73" t="str">
        <f>IF(Lançamentos!R947="","",Lançamentos!R947)</f>
        <v/>
      </c>
      <c r="S949" s="74" t="str">
        <f>IF(Lançamentos!S947="","",Lançamentos!S947)</f>
        <v/>
      </c>
    </row>
    <row r="950" spans="1:19" ht="24.95" customHeight="1" x14ac:dyDescent="0.25">
      <c r="A950" s="33">
        <v>944</v>
      </c>
      <c r="B950" s="77" t="str">
        <f>IFERROR(E950&amp;"-"&amp;COUNTIF($E$7:E950,E950),"")</f>
        <v>-938</v>
      </c>
      <c r="C950" s="70" t="str">
        <f t="shared" si="14"/>
        <v/>
      </c>
      <c r="D950" s="72" t="str">
        <f>IF(Lançamentos!D948="","",Lançamentos!D948)</f>
        <v/>
      </c>
      <c r="E950" s="73" t="str">
        <f>IF(Lançamentos!E948="","",Lançamentos!E948)</f>
        <v/>
      </c>
      <c r="F950" s="73" t="str">
        <f>IF(Lançamentos!F948="","",Lançamentos!F948)</f>
        <v/>
      </c>
      <c r="G950" s="74" t="str">
        <f>IF(Lançamentos!G948="","",Lançamentos!G948)</f>
        <v/>
      </c>
      <c r="H950" s="74" t="str">
        <f>IF(Lançamentos!H948="","",Lançamentos!H948)</f>
        <v/>
      </c>
      <c r="I950" s="74" t="str">
        <f>IF(Lançamentos!I948="","",Lançamentos!I948)</f>
        <v/>
      </c>
      <c r="J950" s="74" t="str">
        <f>IF(Lançamentos!J948="","",Lançamentos!J948)</f>
        <v/>
      </c>
      <c r="K950" s="74" t="str">
        <f>IF(Lançamentos!K948="","",Lançamentos!K948)</f>
        <v/>
      </c>
      <c r="L950" s="72" t="str">
        <f>IF(Lançamentos!L948="","",Lançamentos!L948)</f>
        <v/>
      </c>
      <c r="M950" s="74" t="str">
        <f>IF(Lançamentos!M948="","",Lançamentos!M948)</f>
        <v/>
      </c>
      <c r="N950" s="72" t="str">
        <f>IF(Lançamentos!N948="","",Lançamentos!N948)</f>
        <v/>
      </c>
      <c r="O950" s="73" t="str">
        <f>IF(Lançamentos!O948="","",Lançamentos!O948)</f>
        <v/>
      </c>
      <c r="P950" s="71" t="str">
        <f>IF(Lançamentos!P948="","",Lançamentos!P948)</f>
        <v/>
      </c>
      <c r="Q950" s="75" t="str">
        <f>IF(Lançamentos!Q948="","",Lançamentos!Q948)</f>
        <v/>
      </c>
      <c r="R950" s="73" t="str">
        <f>IF(Lançamentos!R948="","",Lançamentos!R948)</f>
        <v/>
      </c>
      <c r="S950" s="74" t="str">
        <f>IF(Lançamentos!S948="","",Lançamentos!S948)</f>
        <v/>
      </c>
    </row>
    <row r="951" spans="1:19" ht="24.95" customHeight="1" x14ac:dyDescent="0.25">
      <c r="A951" s="33">
        <v>945</v>
      </c>
      <c r="B951" s="77" t="str">
        <f>IFERROR(E951&amp;"-"&amp;COUNTIF($E$7:E951,E951),"")</f>
        <v>-939</v>
      </c>
      <c r="C951" s="70" t="str">
        <f t="shared" si="14"/>
        <v/>
      </c>
      <c r="D951" s="72" t="str">
        <f>IF(Lançamentos!D949="","",Lançamentos!D949)</f>
        <v/>
      </c>
      <c r="E951" s="73" t="str">
        <f>IF(Lançamentos!E949="","",Lançamentos!E949)</f>
        <v/>
      </c>
      <c r="F951" s="73" t="str">
        <f>IF(Lançamentos!F949="","",Lançamentos!F949)</f>
        <v/>
      </c>
      <c r="G951" s="74" t="str">
        <f>IF(Lançamentos!G949="","",Lançamentos!G949)</f>
        <v/>
      </c>
      <c r="H951" s="74" t="str">
        <f>IF(Lançamentos!H949="","",Lançamentos!H949)</f>
        <v/>
      </c>
      <c r="I951" s="74" t="str">
        <f>IF(Lançamentos!I949="","",Lançamentos!I949)</f>
        <v/>
      </c>
      <c r="J951" s="74" t="str">
        <f>IF(Lançamentos!J949="","",Lançamentos!J949)</f>
        <v/>
      </c>
      <c r="K951" s="74" t="str">
        <f>IF(Lançamentos!K949="","",Lançamentos!K949)</f>
        <v/>
      </c>
      <c r="L951" s="72" t="str">
        <f>IF(Lançamentos!L949="","",Lançamentos!L949)</f>
        <v/>
      </c>
      <c r="M951" s="74" t="str">
        <f>IF(Lançamentos!M949="","",Lançamentos!M949)</f>
        <v/>
      </c>
      <c r="N951" s="72" t="str">
        <f>IF(Lançamentos!N949="","",Lançamentos!N949)</f>
        <v/>
      </c>
      <c r="O951" s="73" t="str">
        <f>IF(Lançamentos!O949="","",Lançamentos!O949)</f>
        <v/>
      </c>
      <c r="P951" s="71" t="str">
        <f>IF(Lançamentos!P949="","",Lançamentos!P949)</f>
        <v/>
      </c>
      <c r="Q951" s="75" t="str">
        <f>IF(Lançamentos!Q949="","",Lançamentos!Q949)</f>
        <v/>
      </c>
      <c r="R951" s="73" t="str">
        <f>IF(Lançamentos!R949="","",Lançamentos!R949)</f>
        <v/>
      </c>
      <c r="S951" s="74" t="str">
        <f>IF(Lançamentos!S949="","",Lançamentos!S949)</f>
        <v/>
      </c>
    </row>
    <row r="952" spans="1:19" ht="24.95" customHeight="1" x14ac:dyDescent="0.25">
      <c r="A952" s="33">
        <v>946</v>
      </c>
      <c r="B952" s="77" t="str">
        <f>IFERROR(E952&amp;"-"&amp;COUNTIF($E$7:E952,E952),"")</f>
        <v>-940</v>
      </c>
      <c r="C952" s="70" t="str">
        <f t="shared" si="14"/>
        <v/>
      </c>
      <c r="D952" s="72" t="str">
        <f>IF(Lançamentos!D950="","",Lançamentos!D950)</f>
        <v/>
      </c>
      <c r="E952" s="73" t="str">
        <f>IF(Lançamentos!E950="","",Lançamentos!E950)</f>
        <v/>
      </c>
      <c r="F952" s="73" t="str">
        <f>IF(Lançamentos!F950="","",Lançamentos!F950)</f>
        <v/>
      </c>
      <c r="G952" s="74" t="str">
        <f>IF(Lançamentos!G950="","",Lançamentos!G950)</f>
        <v/>
      </c>
      <c r="H952" s="74" t="str">
        <f>IF(Lançamentos!H950="","",Lançamentos!H950)</f>
        <v/>
      </c>
      <c r="I952" s="74" t="str">
        <f>IF(Lançamentos!I950="","",Lançamentos!I950)</f>
        <v/>
      </c>
      <c r="J952" s="74" t="str">
        <f>IF(Lançamentos!J950="","",Lançamentos!J950)</f>
        <v/>
      </c>
      <c r="K952" s="74" t="str">
        <f>IF(Lançamentos!K950="","",Lançamentos!K950)</f>
        <v/>
      </c>
      <c r="L952" s="72" t="str">
        <f>IF(Lançamentos!L950="","",Lançamentos!L950)</f>
        <v/>
      </c>
      <c r="M952" s="74" t="str">
        <f>IF(Lançamentos!M950="","",Lançamentos!M950)</f>
        <v/>
      </c>
      <c r="N952" s="72" t="str">
        <f>IF(Lançamentos!N950="","",Lançamentos!N950)</f>
        <v/>
      </c>
      <c r="O952" s="73" t="str">
        <f>IF(Lançamentos!O950="","",Lançamentos!O950)</f>
        <v/>
      </c>
      <c r="P952" s="71" t="str">
        <f>IF(Lançamentos!P950="","",Lançamentos!P950)</f>
        <v/>
      </c>
      <c r="Q952" s="75" t="str">
        <f>IF(Lançamentos!Q950="","",Lançamentos!Q950)</f>
        <v/>
      </c>
      <c r="R952" s="73" t="str">
        <f>IF(Lançamentos!R950="","",Lançamentos!R950)</f>
        <v/>
      </c>
      <c r="S952" s="74" t="str">
        <f>IF(Lançamentos!S950="","",Lançamentos!S950)</f>
        <v/>
      </c>
    </row>
    <row r="953" spans="1:19" ht="24.95" customHeight="1" x14ac:dyDescent="0.25">
      <c r="A953" s="33">
        <v>947</v>
      </c>
      <c r="B953" s="77" t="str">
        <f>IFERROR(E953&amp;"-"&amp;COUNTIF($E$7:E953,E953),"")</f>
        <v>-941</v>
      </c>
      <c r="C953" s="70" t="str">
        <f t="shared" si="14"/>
        <v/>
      </c>
      <c r="D953" s="72" t="str">
        <f>IF(Lançamentos!D951="","",Lançamentos!D951)</f>
        <v/>
      </c>
      <c r="E953" s="73" t="str">
        <f>IF(Lançamentos!E951="","",Lançamentos!E951)</f>
        <v/>
      </c>
      <c r="F953" s="73" t="str">
        <f>IF(Lançamentos!F951="","",Lançamentos!F951)</f>
        <v/>
      </c>
      <c r="G953" s="74" t="str">
        <f>IF(Lançamentos!G951="","",Lançamentos!G951)</f>
        <v/>
      </c>
      <c r="H953" s="74" t="str">
        <f>IF(Lançamentos!H951="","",Lançamentos!H951)</f>
        <v/>
      </c>
      <c r="I953" s="74" t="str">
        <f>IF(Lançamentos!I951="","",Lançamentos!I951)</f>
        <v/>
      </c>
      <c r="J953" s="74" t="str">
        <f>IF(Lançamentos!J951="","",Lançamentos!J951)</f>
        <v/>
      </c>
      <c r="K953" s="74" t="str">
        <f>IF(Lançamentos!K951="","",Lançamentos!K951)</f>
        <v/>
      </c>
      <c r="L953" s="72" t="str">
        <f>IF(Lançamentos!L951="","",Lançamentos!L951)</f>
        <v/>
      </c>
      <c r="M953" s="74" t="str">
        <f>IF(Lançamentos!M951="","",Lançamentos!M951)</f>
        <v/>
      </c>
      <c r="N953" s="72" t="str">
        <f>IF(Lançamentos!N951="","",Lançamentos!N951)</f>
        <v/>
      </c>
      <c r="O953" s="73" t="str">
        <f>IF(Lançamentos!O951="","",Lançamentos!O951)</f>
        <v/>
      </c>
      <c r="P953" s="71" t="str">
        <f>IF(Lançamentos!P951="","",Lançamentos!P951)</f>
        <v/>
      </c>
      <c r="Q953" s="75" t="str">
        <f>IF(Lançamentos!Q951="","",Lançamentos!Q951)</f>
        <v/>
      </c>
      <c r="R953" s="73" t="str">
        <f>IF(Lançamentos!R951="","",Lançamentos!R951)</f>
        <v/>
      </c>
      <c r="S953" s="74" t="str">
        <f>IF(Lançamentos!S951="","",Lançamentos!S951)</f>
        <v/>
      </c>
    </row>
    <row r="954" spans="1:19" ht="24.95" customHeight="1" x14ac:dyDescent="0.25">
      <c r="A954" s="33">
        <v>948</v>
      </c>
      <c r="B954" s="77" t="str">
        <f>IFERROR(E954&amp;"-"&amp;COUNTIF($E$7:E954,E954),"")</f>
        <v>-942</v>
      </c>
      <c r="C954" s="70" t="str">
        <f t="shared" si="14"/>
        <v/>
      </c>
      <c r="D954" s="72" t="str">
        <f>IF(Lançamentos!D952="","",Lançamentos!D952)</f>
        <v/>
      </c>
      <c r="E954" s="73" t="str">
        <f>IF(Lançamentos!E952="","",Lançamentos!E952)</f>
        <v/>
      </c>
      <c r="F954" s="73" t="str">
        <f>IF(Lançamentos!F952="","",Lançamentos!F952)</f>
        <v/>
      </c>
      <c r="G954" s="74" t="str">
        <f>IF(Lançamentos!G952="","",Lançamentos!G952)</f>
        <v/>
      </c>
      <c r="H954" s="74" t="str">
        <f>IF(Lançamentos!H952="","",Lançamentos!H952)</f>
        <v/>
      </c>
      <c r="I954" s="74" t="str">
        <f>IF(Lançamentos!I952="","",Lançamentos!I952)</f>
        <v/>
      </c>
      <c r="J954" s="74" t="str">
        <f>IF(Lançamentos!J952="","",Lançamentos!J952)</f>
        <v/>
      </c>
      <c r="K954" s="74" t="str">
        <f>IF(Lançamentos!K952="","",Lançamentos!K952)</f>
        <v/>
      </c>
      <c r="L954" s="72" t="str">
        <f>IF(Lançamentos!L952="","",Lançamentos!L952)</f>
        <v/>
      </c>
      <c r="M954" s="74" t="str">
        <f>IF(Lançamentos!M952="","",Lançamentos!M952)</f>
        <v/>
      </c>
      <c r="N954" s="72" t="str">
        <f>IF(Lançamentos!N952="","",Lançamentos!N952)</f>
        <v/>
      </c>
      <c r="O954" s="73" t="str">
        <f>IF(Lançamentos!O952="","",Lançamentos!O952)</f>
        <v/>
      </c>
      <c r="P954" s="71" t="str">
        <f>IF(Lançamentos!P952="","",Lançamentos!P952)</f>
        <v/>
      </c>
      <c r="Q954" s="75" t="str">
        <f>IF(Lançamentos!Q952="","",Lançamentos!Q952)</f>
        <v/>
      </c>
      <c r="R954" s="73" t="str">
        <f>IF(Lançamentos!R952="","",Lançamentos!R952)</f>
        <v/>
      </c>
      <c r="S954" s="74" t="str">
        <f>IF(Lançamentos!S952="","",Lançamentos!S952)</f>
        <v/>
      </c>
    </row>
    <row r="955" spans="1:19" ht="24.95" customHeight="1" x14ac:dyDescent="0.25">
      <c r="A955" s="33">
        <v>949</v>
      </c>
      <c r="B955" s="77" t="str">
        <f>IFERROR(E955&amp;"-"&amp;COUNTIF($E$7:E955,E955),"")</f>
        <v>-943</v>
      </c>
      <c r="C955" s="70" t="str">
        <f t="shared" si="14"/>
        <v/>
      </c>
      <c r="D955" s="72" t="str">
        <f>IF(Lançamentos!D953="","",Lançamentos!D953)</f>
        <v/>
      </c>
      <c r="E955" s="73" t="str">
        <f>IF(Lançamentos!E953="","",Lançamentos!E953)</f>
        <v/>
      </c>
      <c r="F955" s="73" t="str">
        <f>IF(Lançamentos!F953="","",Lançamentos!F953)</f>
        <v/>
      </c>
      <c r="G955" s="74" t="str">
        <f>IF(Lançamentos!G953="","",Lançamentos!G953)</f>
        <v/>
      </c>
      <c r="H955" s="74" t="str">
        <f>IF(Lançamentos!H953="","",Lançamentos!H953)</f>
        <v/>
      </c>
      <c r="I955" s="74" t="str">
        <f>IF(Lançamentos!I953="","",Lançamentos!I953)</f>
        <v/>
      </c>
      <c r="J955" s="74" t="str">
        <f>IF(Lançamentos!J953="","",Lançamentos!J953)</f>
        <v/>
      </c>
      <c r="K955" s="74" t="str">
        <f>IF(Lançamentos!K953="","",Lançamentos!K953)</f>
        <v/>
      </c>
      <c r="L955" s="72" t="str">
        <f>IF(Lançamentos!L953="","",Lançamentos!L953)</f>
        <v/>
      </c>
      <c r="M955" s="74" t="str">
        <f>IF(Lançamentos!M953="","",Lançamentos!M953)</f>
        <v/>
      </c>
      <c r="N955" s="72" t="str">
        <f>IF(Lançamentos!N953="","",Lançamentos!N953)</f>
        <v/>
      </c>
      <c r="O955" s="73" t="str">
        <f>IF(Lançamentos!O953="","",Lançamentos!O953)</f>
        <v/>
      </c>
      <c r="P955" s="71" t="str">
        <f>IF(Lançamentos!P953="","",Lançamentos!P953)</f>
        <v/>
      </c>
      <c r="Q955" s="75" t="str">
        <f>IF(Lançamentos!Q953="","",Lançamentos!Q953)</f>
        <v/>
      </c>
      <c r="R955" s="73" t="str">
        <f>IF(Lançamentos!R953="","",Lançamentos!R953)</f>
        <v/>
      </c>
      <c r="S955" s="74" t="str">
        <f>IF(Lançamentos!S953="","",Lançamentos!S953)</f>
        <v/>
      </c>
    </row>
    <row r="956" spans="1:19" ht="24.95" customHeight="1" x14ac:dyDescent="0.25">
      <c r="A956" s="33">
        <v>950</v>
      </c>
      <c r="B956" s="77" t="str">
        <f>IFERROR(E956&amp;"-"&amp;COUNTIF($E$7:E956,E956),"")</f>
        <v>-944</v>
      </c>
      <c r="C956" s="70" t="str">
        <f t="shared" si="14"/>
        <v/>
      </c>
      <c r="D956" s="72" t="str">
        <f>IF(Lançamentos!D954="","",Lançamentos!D954)</f>
        <v/>
      </c>
      <c r="E956" s="73" t="str">
        <f>IF(Lançamentos!E954="","",Lançamentos!E954)</f>
        <v/>
      </c>
      <c r="F956" s="73" t="str">
        <f>IF(Lançamentos!F954="","",Lançamentos!F954)</f>
        <v/>
      </c>
      <c r="G956" s="74" t="str">
        <f>IF(Lançamentos!G954="","",Lançamentos!G954)</f>
        <v/>
      </c>
      <c r="H956" s="74" t="str">
        <f>IF(Lançamentos!H954="","",Lançamentos!H954)</f>
        <v/>
      </c>
      <c r="I956" s="74" t="str">
        <f>IF(Lançamentos!I954="","",Lançamentos!I954)</f>
        <v/>
      </c>
      <c r="J956" s="74" t="str">
        <f>IF(Lançamentos!J954="","",Lançamentos!J954)</f>
        <v/>
      </c>
      <c r="K956" s="74" t="str">
        <f>IF(Lançamentos!K954="","",Lançamentos!K954)</f>
        <v/>
      </c>
      <c r="L956" s="72" t="str">
        <f>IF(Lançamentos!L954="","",Lançamentos!L954)</f>
        <v/>
      </c>
      <c r="M956" s="74" t="str">
        <f>IF(Lançamentos!M954="","",Lançamentos!M954)</f>
        <v/>
      </c>
      <c r="N956" s="72" t="str">
        <f>IF(Lançamentos!N954="","",Lançamentos!N954)</f>
        <v/>
      </c>
      <c r="O956" s="73" t="str">
        <f>IF(Lançamentos!O954="","",Lançamentos!O954)</f>
        <v/>
      </c>
      <c r="P956" s="71" t="str">
        <f>IF(Lançamentos!P954="","",Lançamentos!P954)</f>
        <v/>
      </c>
      <c r="Q956" s="75" t="str">
        <f>IF(Lançamentos!Q954="","",Lançamentos!Q954)</f>
        <v/>
      </c>
      <c r="R956" s="73" t="str">
        <f>IF(Lançamentos!R954="","",Lançamentos!R954)</f>
        <v/>
      </c>
      <c r="S956" s="74" t="str">
        <f>IF(Lançamentos!S954="","",Lançamentos!S954)</f>
        <v/>
      </c>
    </row>
    <row r="957" spans="1:19" ht="24.95" customHeight="1" x14ac:dyDescent="0.25">
      <c r="A957" s="33">
        <v>951</v>
      </c>
      <c r="B957" s="77" t="str">
        <f>IFERROR(E957&amp;"-"&amp;COUNTIF($E$7:E957,E957),"")</f>
        <v>-945</v>
      </c>
      <c r="C957" s="70" t="str">
        <f t="shared" si="14"/>
        <v/>
      </c>
      <c r="D957" s="72" t="str">
        <f>IF(Lançamentos!D955="","",Lançamentos!D955)</f>
        <v/>
      </c>
      <c r="E957" s="73" t="str">
        <f>IF(Lançamentos!E955="","",Lançamentos!E955)</f>
        <v/>
      </c>
      <c r="F957" s="73" t="str">
        <f>IF(Lançamentos!F955="","",Lançamentos!F955)</f>
        <v/>
      </c>
      <c r="G957" s="74" t="str">
        <f>IF(Lançamentos!G955="","",Lançamentos!G955)</f>
        <v/>
      </c>
      <c r="H957" s="74" t="str">
        <f>IF(Lançamentos!H955="","",Lançamentos!H955)</f>
        <v/>
      </c>
      <c r="I957" s="74" t="str">
        <f>IF(Lançamentos!I955="","",Lançamentos!I955)</f>
        <v/>
      </c>
      <c r="J957" s="74" t="str">
        <f>IF(Lançamentos!J955="","",Lançamentos!J955)</f>
        <v/>
      </c>
      <c r="K957" s="74" t="str">
        <f>IF(Lançamentos!K955="","",Lançamentos!K955)</f>
        <v/>
      </c>
      <c r="L957" s="72" t="str">
        <f>IF(Lançamentos!L955="","",Lançamentos!L955)</f>
        <v/>
      </c>
      <c r="M957" s="74" t="str">
        <f>IF(Lançamentos!M955="","",Lançamentos!M955)</f>
        <v/>
      </c>
      <c r="N957" s="72" t="str">
        <f>IF(Lançamentos!N955="","",Lançamentos!N955)</f>
        <v/>
      </c>
      <c r="O957" s="73" t="str">
        <f>IF(Lançamentos!O955="","",Lançamentos!O955)</f>
        <v/>
      </c>
      <c r="P957" s="71" t="str">
        <f>IF(Lançamentos!P955="","",Lançamentos!P955)</f>
        <v/>
      </c>
      <c r="Q957" s="75" t="str">
        <f>IF(Lançamentos!Q955="","",Lançamentos!Q955)</f>
        <v/>
      </c>
      <c r="R957" s="73" t="str">
        <f>IF(Lançamentos!R955="","",Lançamentos!R955)</f>
        <v/>
      </c>
      <c r="S957" s="74" t="str">
        <f>IF(Lançamentos!S955="","",Lançamentos!S955)</f>
        <v/>
      </c>
    </row>
    <row r="958" spans="1:19" ht="24.95" customHeight="1" x14ac:dyDescent="0.25">
      <c r="A958" s="33">
        <v>952</v>
      </c>
      <c r="B958" s="77" t="str">
        <f>IFERROR(E958&amp;"-"&amp;COUNTIF($E$7:E958,E958),"")</f>
        <v>-946</v>
      </c>
      <c r="C958" s="70" t="str">
        <f t="shared" si="14"/>
        <v/>
      </c>
      <c r="D958" s="72" t="str">
        <f>IF(Lançamentos!D956="","",Lançamentos!D956)</f>
        <v/>
      </c>
      <c r="E958" s="73" t="str">
        <f>IF(Lançamentos!E956="","",Lançamentos!E956)</f>
        <v/>
      </c>
      <c r="F958" s="73" t="str">
        <f>IF(Lançamentos!F956="","",Lançamentos!F956)</f>
        <v/>
      </c>
      <c r="G958" s="74" t="str">
        <f>IF(Lançamentos!G956="","",Lançamentos!G956)</f>
        <v/>
      </c>
      <c r="H958" s="74" t="str">
        <f>IF(Lançamentos!H956="","",Lançamentos!H956)</f>
        <v/>
      </c>
      <c r="I958" s="74" t="str">
        <f>IF(Lançamentos!I956="","",Lançamentos!I956)</f>
        <v/>
      </c>
      <c r="J958" s="74" t="str">
        <f>IF(Lançamentos!J956="","",Lançamentos!J956)</f>
        <v/>
      </c>
      <c r="K958" s="74" t="str">
        <f>IF(Lançamentos!K956="","",Lançamentos!K956)</f>
        <v/>
      </c>
      <c r="L958" s="72" t="str">
        <f>IF(Lançamentos!L956="","",Lançamentos!L956)</f>
        <v/>
      </c>
      <c r="M958" s="74" t="str">
        <f>IF(Lançamentos!M956="","",Lançamentos!M956)</f>
        <v/>
      </c>
      <c r="N958" s="72" t="str">
        <f>IF(Lançamentos!N956="","",Lançamentos!N956)</f>
        <v/>
      </c>
      <c r="O958" s="73" t="str">
        <f>IF(Lançamentos!O956="","",Lançamentos!O956)</f>
        <v/>
      </c>
      <c r="P958" s="71" t="str">
        <f>IF(Lançamentos!P956="","",Lançamentos!P956)</f>
        <v/>
      </c>
      <c r="Q958" s="75" t="str">
        <f>IF(Lançamentos!Q956="","",Lançamentos!Q956)</f>
        <v/>
      </c>
      <c r="R958" s="73" t="str">
        <f>IF(Lançamentos!R956="","",Lançamentos!R956)</f>
        <v/>
      </c>
      <c r="S958" s="74" t="str">
        <f>IF(Lançamentos!S956="","",Lançamentos!S956)</f>
        <v/>
      </c>
    </row>
    <row r="959" spans="1:19" ht="24.95" customHeight="1" x14ac:dyDescent="0.25">
      <c r="A959" s="33">
        <v>953</v>
      </c>
      <c r="B959" s="77" t="str">
        <f>IFERROR(E959&amp;"-"&amp;COUNTIF($E$7:E959,E959),"")</f>
        <v>-947</v>
      </c>
      <c r="C959" s="70" t="str">
        <f t="shared" si="14"/>
        <v/>
      </c>
      <c r="D959" s="72" t="str">
        <f>IF(Lançamentos!D957="","",Lançamentos!D957)</f>
        <v/>
      </c>
      <c r="E959" s="73" t="str">
        <f>IF(Lançamentos!E957="","",Lançamentos!E957)</f>
        <v/>
      </c>
      <c r="F959" s="73" t="str">
        <f>IF(Lançamentos!F957="","",Lançamentos!F957)</f>
        <v/>
      </c>
      <c r="G959" s="74" t="str">
        <f>IF(Lançamentos!G957="","",Lançamentos!G957)</f>
        <v/>
      </c>
      <c r="H959" s="74" t="str">
        <f>IF(Lançamentos!H957="","",Lançamentos!H957)</f>
        <v/>
      </c>
      <c r="I959" s="74" t="str">
        <f>IF(Lançamentos!I957="","",Lançamentos!I957)</f>
        <v/>
      </c>
      <c r="J959" s="74" t="str">
        <f>IF(Lançamentos!J957="","",Lançamentos!J957)</f>
        <v/>
      </c>
      <c r="K959" s="74" t="str">
        <f>IF(Lançamentos!K957="","",Lançamentos!K957)</f>
        <v/>
      </c>
      <c r="L959" s="72" t="str">
        <f>IF(Lançamentos!L957="","",Lançamentos!L957)</f>
        <v/>
      </c>
      <c r="M959" s="74" t="str">
        <f>IF(Lançamentos!M957="","",Lançamentos!M957)</f>
        <v/>
      </c>
      <c r="N959" s="72" t="str">
        <f>IF(Lançamentos!N957="","",Lançamentos!N957)</f>
        <v/>
      </c>
      <c r="O959" s="73" t="str">
        <f>IF(Lançamentos!O957="","",Lançamentos!O957)</f>
        <v/>
      </c>
      <c r="P959" s="71" t="str">
        <f>IF(Lançamentos!P957="","",Lançamentos!P957)</f>
        <v/>
      </c>
      <c r="Q959" s="75" t="str">
        <f>IF(Lançamentos!Q957="","",Lançamentos!Q957)</f>
        <v/>
      </c>
      <c r="R959" s="73" t="str">
        <f>IF(Lançamentos!R957="","",Lançamentos!R957)</f>
        <v/>
      </c>
      <c r="S959" s="74" t="str">
        <f>IF(Lançamentos!S957="","",Lançamentos!S957)</f>
        <v/>
      </c>
    </row>
    <row r="960" spans="1:19" ht="24.95" customHeight="1" x14ac:dyDescent="0.25">
      <c r="A960" s="33">
        <v>954</v>
      </c>
      <c r="B960" s="77" t="str">
        <f>IFERROR(E960&amp;"-"&amp;COUNTIF($E$7:E960,E960),"")</f>
        <v>-948</v>
      </c>
      <c r="C960" s="70" t="str">
        <f t="shared" si="14"/>
        <v/>
      </c>
      <c r="D960" s="72" t="str">
        <f>IF(Lançamentos!D958="","",Lançamentos!D958)</f>
        <v/>
      </c>
      <c r="E960" s="73" t="str">
        <f>IF(Lançamentos!E958="","",Lançamentos!E958)</f>
        <v/>
      </c>
      <c r="F960" s="73" t="str">
        <f>IF(Lançamentos!F958="","",Lançamentos!F958)</f>
        <v/>
      </c>
      <c r="G960" s="74" t="str">
        <f>IF(Lançamentos!G958="","",Lançamentos!G958)</f>
        <v/>
      </c>
      <c r="H960" s="74" t="str">
        <f>IF(Lançamentos!H958="","",Lançamentos!H958)</f>
        <v/>
      </c>
      <c r="I960" s="74" t="str">
        <f>IF(Lançamentos!I958="","",Lançamentos!I958)</f>
        <v/>
      </c>
      <c r="J960" s="74" t="str">
        <f>IF(Lançamentos!J958="","",Lançamentos!J958)</f>
        <v/>
      </c>
      <c r="K960" s="74" t="str">
        <f>IF(Lançamentos!K958="","",Lançamentos!K958)</f>
        <v/>
      </c>
      <c r="L960" s="72" t="str">
        <f>IF(Lançamentos!L958="","",Lançamentos!L958)</f>
        <v/>
      </c>
      <c r="M960" s="74" t="str">
        <f>IF(Lançamentos!M958="","",Lançamentos!M958)</f>
        <v/>
      </c>
      <c r="N960" s="72" t="str">
        <f>IF(Lançamentos!N958="","",Lançamentos!N958)</f>
        <v/>
      </c>
      <c r="O960" s="73" t="str">
        <f>IF(Lançamentos!O958="","",Lançamentos!O958)</f>
        <v/>
      </c>
      <c r="P960" s="71" t="str">
        <f>IF(Lançamentos!P958="","",Lançamentos!P958)</f>
        <v/>
      </c>
      <c r="Q960" s="75" t="str">
        <f>IF(Lançamentos!Q958="","",Lançamentos!Q958)</f>
        <v/>
      </c>
      <c r="R960" s="73" t="str">
        <f>IF(Lançamentos!R958="","",Lançamentos!R958)</f>
        <v/>
      </c>
      <c r="S960" s="74" t="str">
        <f>IF(Lançamentos!S958="","",Lançamentos!S958)</f>
        <v/>
      </c>
    </row>
    <row r="961" spans="1:19" ht="24.95" customHeight="1" x14ac:dyDescent="0.25">
      <c r="A961" s="33">
        <v>955</v>
      </c>
      <c r="B961" s="77" t="str">
        <f>IFERROR(E961&amp;"-"&amp;COUNTIF($E$7:E961,E961),"")</f>
        <v>-949</v>
      </c>
      <c r="C961" s="70" t="str">
        <f t="shared" si="14"/>
        <v/>
      </c>
      <c r="D961" s="72" t="str">
        <f>IF(Lançamentos!D959="","",Lançamentos!D959)</f>
        <v/>
      </c>
      <c r="E961" s="73" t="str">
        <f>IF(Lançamentos!E959="","",Lançamentos!E959)</f>
        <v/>
      </c>
      <c r="F961" s="73" t="str">
        <f>IF(Lançamentos!F959="","",Lançamentos!F959)</f>
        <v/>
      </c>
      <c r="G961" s="74" t="str">
        <f>IF(Lançamentos!G959="","",Lançamentos!G959)</f>
        <v/>
      </c>
      <c r="H961" s="74" t="str">
        <f>IF(Lançamentos!H959="","",Lançamentos!H959)</f>
        <v/>
      </c>
      <c r="I961" s="74" t="str">
        <f>IF(Lançamentos!I959="","",Lançamentos!I959)</f>
        <v/>
      </c>
      <c r="J961" s="74" t="str">
        <f>IF(Lançamentos!J959="","",Lançamentos!J959)</f>
        <v/>
      </c>
      <c r="K961" s="74" t="str">
        <f>IF(Lançamentos!K959="","",Lançamentos!K959)</f>
        <v/>
      </c>
      <c r="L961" s="72" t="str">
        <f>IF(Lançamentos!L959="","",Lançamentos!L959)</f>
        <v/>
      </c>
      <c r="M961" s="74" t="str">
        <f>IF(Lançamentos!M959="","",Lançamentos!M959)</f>
        <v/>
      </c>
      <c r="N961" s="72" t="str">
        <f>IF(Lançamentos!N959="","",Lançamentos!N959)</f>
        <v/>
      </c>
      <c r="O961" s="73" t="str">
        <f>IF(Lançamentos!O959="","",Lançamentos!O959)</f>
        <v/>
      </c>
      <c r="P961" s="71" t="str">
        <f>IF(Lançamentos!P959="","",Lançamentos!P959)</f>
        <v/>
      </c>
      <c r="Q961" s="75" t="str">
        <f>IF(Lançamentos!Q959="","",Lançamentos!Q959)</f>
        <v/>
      </c>
      <c r="R961" s="73" t="str">
        <f>IF(Lançamentos!R959="","",Lançamentos!R959)</f>
        <v/>
      </c>
      <c r="S961" s="74" t="str">
        <f>IF(Lançamentos!S959="","",Lançamentos!S959)</f>
        <v/>
      </c>
    </row>
    <row r="962" spans="1:19" ht="24.95" customHeight="1" x14ac:dyDescent="0.25">
      <c r="A962" s="33">
        <v>956</v>
      </c>
      <c r="B962" s="77" t="str">
        <f>IFERROR(E962&amp;"-"&amp;COUNTIF($E$7:E962,E962),"")</f>
        <v>-950</v>
      </c>
      <c r="C962" s="70" t="str">
        <f t="shared" si="14"/>
        <v/>
      </c>
      <c r="D962" s="72" t="str">
        <f>IF(Lançamentos!D960="","",Lançamentos!D960)</f>
        <v/>
      </c>
      <c r="E962" s="73" t="str">
        <f>IF(Lançamentos!E960="","",Lançamentos!E960)</f>
        <v/>
      </c>
      <c r="F962" s="73" t="str">
        <f>IF(Lançamentos!F960="","",Lançamentos!F960)</f>
        <v/>
      </c>
      <c r="G962" s="74" t="str">
        <f>IF(Lançamentos!G960="","",Lançamentos!G960)</f>
        <v/>
      </c>
      <c r="H962" s="74" t="str">
        <f>IF(Lançamentos!H960="","",Lançamentos!H960)</f>
        <v/>
      </c>
      <c r="I962" s="74" t="str">
        <f>IF(Lançamentos!I960="","",Lançamentos!I960)</f>
        <v/>
      </c>
      <c r="J962" s="74" t="str">
        <f>IF(Lançamentos!J960="","",Lançamentos!J960)</f>
        <v/>
      </c>
      <c r="K962" s="74" t="str">
        <f>IF(Lançamentos!K960="","",Lançamentos!K960)</f>
        <v/>
      </c>
      <c r="L962" s="72" t="str">
        <f>IF(Lançamentos!L960="","",Lançamentos!L960)</f>
        <v/>
      </c>
      <c r="M962" s="74" t="str">
        <f>IF(Lançamentos!M960="","",Lançamentos!M960)</f>
        <v/>
      </c>
      <c r="N962" s="72" t="str">
        <f>IF(Lançamentos!N960="","",Lançamentos!N960)</f>
        <v/>
      </c>
      <c r="O962" s="73" t="str">
        <f>IF(Lançamentos!O960="","",Lançamentos!O960)</f>
        <v/>
      </c>
      <c r="P962" s="71" t="str">
        <f>IF(Lançamentos!P960="","",Lançamentos!P960)</f>
        <v/>
      </c>
      <c r="Q962" s="75" t="str">
        <f>IF(Lançamentos!Q960="","",Lançamentos!Q960)</f>
        <v/>
      </c>
      <c r="R962" s="73" t="str">
        <f>IF(Lançamentos!R960="","",Lançamentos!R960)</f>
        <v/>
      </c>
      <c r="S962" s="74" t="str">
        <f>IF(Lançamentos!S960="","",Lançamentos!S960)</f>
        <v/>
      </c>
    </row>
    <row r="963" spans="1:19" ht="24.95" customHeight="1" x14ac:dyDescent="0.25">
      <c r="A963" s="33">
        <v>957</v>
      </c>
      <c r="B963" s="77" t="str">
        <f>IFERROR(E963&amp;"-"&amp;COUNTIF($E$7:E963,E963),"")</f>
        <v>-951</v>
      </c>
      <c r="C963" s="70" t="str">
        <f t="shared" si="14"/>
        <v/>
      </c>
      <c r="D963" s="72" t="str">
        <f>IF(Lançamentos!D961="","",Lançamentos!D961)</f>
        <v/>
      </c>
      <c r="E963" s="73" t="str">
        <f>IF(Lançamentos!E961="","",Lançamentos!E961)</f>
        <v/>
      </c>
      <c r="F963" s="73" t="str">
        <f>IF(Lançamentos!F961="","",Lançamentos!F961)</f>
        <v/>
      </c>
      <c r="G963" s="74" t="str">
        <f>IF(Lançamentos!G961="","",Lançamentos!G961)</f>
        <v/>
      </c>
      <c r="H963" s="74" t="str">
        <f>IF(Lançamentos!H961="","",Lançamentos!H961)</f>
        <v/>
      </c>
      <c r="I963" s="74" t="str">
        <f>IF(Lançamentos!I961="","",Lançamentos!I961)</f>
        <v/>
      </c>
      <c r="J963" s="74" t="str">
        <f>IF(Lançamentos!J961="","",Lançamentos!J961)</f>
        <v/>
      </c>
      <c r="K963" s="74" t="str">
        <f>IF(Lançamentos!K961="","",Lançamentos!K961)</f>
        <v/>
      </c>
      <c r="L963" s="72" t="str">
        <f>IF(Lançamentos!L961="","",Lançamentos!L961)</f>
        <v/>
      </c>
      <c r="M963" s="74" t="str">
        <f>IF(Lançamentos!M961="","",Lançamentos!M961)</f>
        <v/>
      </c>
      <c r="N963" s="72" t="str">
        <f>IF(Lançamentos!N961="","",Lançamentos!N961)</f>
        <v/>
      </c>
      <c r="O963" s="73" t="str">
        <f>IF(Lançamentos!O961="","",Lançamentos!O961)</f>
        <v/>
      </c>
      <c r="P963" s="71" t="str">
        <f>IF(Lançamentos!P961="","",Lançamentos!P961)</f>
        <v/>
      </c>
      <c r="Q963" s="75" t="str">
        <f>IF(Lançamentos!Q961="","",Lançamentos!Q961)</f>
        <v/>
      </c>
      <c r="R963" s="73" t="str">
        <f>IF(Lançamentos!R961="","",Lançamentos!R961)</f>
        <v/>
      </c>
      <c r="S963" s="74" t="str">
        <f>IF(Lançamentos!S961="","",Lançamentos!S961)</f>
        <v/>
      </c>
    </row>
    <row r="964" spans="1:19" ht="24.95" customHeight="1" x14ac:dyDescent="0.25">
      <c r="A964" s="33">
        <v>958</v>
      </c>
      <c r="B964" s="77" t="str">
        <f>IFERROR(E964&amp;"-"&amp;COUNTIF($E$7:E964,E964),"")</f>
        <v>-952</v>
      </c>
      <c r="C964" s="70" t="str">
        <f t="shared" si="14"/>
        <v/>
      </c>
      <c r="D964" s="72" t="str">
        <f>IF(Lançamentos!D962="","",Lançamentos!D962)</f>
        <v/>
      </c>
      <c r="E964" s="73" t="str">
        <f>IF(Lançamentos!E962="","",Lançamentos!E962)</f>
        <v/>
      </c>
      <c r="F964" s="73" t="str">
        <f>IF(Lançamentos!F962="","",Lançamentos!F962)</f>
        <v/>
      </c>
      <c r="G964" s="74" t="str">
        <f>IF(Lançamentos!G962="","",Lançamentos!G962)</f>
        <v/>
      </c>
      <c r="H964" s="74" t="str">
        <f>IF(Lançamentos!H962="","",Lançamentos!H962)</f>
        <v/>
      </c>
      <c r="I964" s="74" t="str">
        <f>IF(Lançamentos!I962="","",Lançamentos!I962)</f>
        <v/>
      </c>
      <c r="J964" s="74" t="str">
        <f>IF(Lançamentos!J962="","",Lançamentos!J962)</f>
        <v/>
      </c>
      <c r="K964" s="74" t="str">
        <f>IF(Lançamentos!K962="","",Lançamentos!K962)</f>
        <v/>
      </c>
      <c r="L964" s="72" t="str">
        <f>IF(Lançamentos!L962="","",Lançamentos!L962)</f>
        <v/>
      </c>
      <c r="M964" s="74" t="str">
        <f>IF(Lançamentos!M962="","",Lançamentos!M962)</f>
        <v/>
      </c>
      <c r="N964" s="72" t="str">
        <f>IF(Lançamentos!N962="","",Lançamentos!N962)</f>
        <v/>
      </c>
      <c r="O964" s="73" t="str">
        <f>IF(Lançamentos!O962="","",Lançamentos!O962)</f>
        <v/>
      </c>
      <c r="P964" s="71" t="str">
        <f>IF(Lançamentos!P962="","",Lançamentos!P962)</f>
        <v/>
      </c>
      <c r="Q964" s="75" t="str">
        <f>IF(Lançamentos!Q962="","",Lançamentos!Q962)</f>
        <v/>
      </c>
      <c r="R964" s="73" t="str">
        <f>IF(Lançamentos!R962="","",Lançamentos!R962)</f>
        <v/>
      </c>
      <c r="S964" s="74" t="str">
        <f>IF(Lançamentos!S962="","",Lançamentos!S962)</f>
        <v/>
      </c>
    </row>
    <row r="965" spans="1:19" ht="24.95" customHeight="1" x14ac:dyDescent="0.25">
      <c r="A965" s="33">
        <v>959</v>
      </c>
      <c r="B965" s="77" t="str">
        <f>IFERROR(E965&amp;"-"&amp;COUNTIF($E$7:E965,E965),"")</f>
        <v>-953</v>
      </c>
      <c r="C965" s="70" t="str">
        <f t="shared" si="14"/>
        <v/>
      </c>
      <c r="D965" s="72" t="str">
        <f>IF(Lançamentos!D963="","",Lançamentos!D963)</f>
        <v/>
      </c>
      <c r="E965" s="73" t="str">
        <f>IF(Lançamentos!E963="","",Lançamentos!E963)</f>
        <v/>
      </c>
      <c r="F965" s="73" t="str">
        <f>IF(Lançamentos!F963="","",Lançamentos!F963)</f>
        <v/>
      </c>
      <c r="G965" s="74" t="str">
        <f>IF(Lançamentos!G963="","",Lançamentos!G963)</f>
        <v/>
      </c>
      <c r="H965" s="74" t="str">
        <f>IF(Lançamentos!H963="","",Lançamentos!H963)</f>
        <v/>
      </c>
      <c r="I965" s="74" t="str">
        <f>IF(Lançamentos!I963="","",Lançamentos!I963)</f>
        <v/>
      </c>
      <c r="J965" s="74" t="str">
        <f>IF(Lançamentos!J963="","",Lançamentos!J963)</f>
        <v/>
      </c>
      <c r="K965" s="74" t="str">
        <f>IF(Lançamentos!K963="","",Lançamentos!K963)</f>
        <v/>
      </c>
      <c r="L965" s="72" t="str">
        <f>IF(Lançamentos!L963="","",Lançamentos!L963)</f>
        <v/>
      </c>
      <c r="M965" s="74" t="str">
        <f>IF(Lançamentos!M963="","",Lançamentos!M963)</f>
        <v/>
      </c>
      <c r="N965" s="72" t="str">
        <f>IF(Lançamentos!N963="","",Lançamentos!N963)</f>
        <v/>
      </c>
      <c r="O965" s="73" t="str">
        <f>IF(Lançamentos!O963="","",Lançamentos!O963)</f>
        <v/>
      </c>
      <c r="P965" s="71" t="str">
        <f>IF(Lançamentos!P963="","",Lançamentos!P963)</f>
        <v/>
      </c>
      <c r="Q965" s="75" t="str">
        <f>IF(Lançamentos!Q963="","",Lançamentos!Q963)</f>
        <v/>
      </c>
      <c r="R965" s="73" t="str">
        <f>IF(Lançamentos!R963="","",Lançamentos!R963)</f>
        <v/>
      </c>
      <c r="S965" s="74" t="str">
        <f>IF(Lançamentos!S963="","",Lançamentos!S963)</f>
        <v/>
      </c>
    </row>
    <row r="966" spans="1:19" ht="24.95" customHeight="1" x14ac:dyDescent="0.25">
      <c r="A966" s="33">
        <v>960</v>
      </c>
      <c r="B966" s="77" t="str">
        <f>IFERROR(E966&amp;"-"&amp;COUNTIF($E$7:E966,E966),"")</f>
        <v>-954</v>
      </c>
      <c r="C966" s="70" t="str">
        <f t="shared" si="14"/>
        <v/>
      </c>
      <c r="D966" s="72" t="str">
        <f>IF(Lançamentos!D964="","",Lançamentos!D964)</f>
        <v/>
      </c>
      <c r="E966" s="73" t="str">
        <f>IF(Lançamentos!E964="","",Lançamentos!E964)</f>
        <v/>
      </c>
      <c r="F966" s="73" t="str">
        <f>IF(Lançamentos!F964="","",Lançamentos!F964)</f>
        <v/>
      </c>
      <c r="G966" s="74" t="str">
        <f>IF(Lançamentos!G964="","",Lançamentos!G964)</f>
        <v/>
      </c>
      <c r="H966" s="74" t="str">
        <f>IF(Lançamentos!H964="","",Lançamentos!H964)</f>
        <v/>
      </c>
      <c r="I966" s="74" t="str">
        <f>IF(Lançamentos!I964="","",Lançamentos!I964)</f>
        <v/>
      </c>
      <c r="J966" s="74" t="str">
        <f>IF(Lançamentos!J964="","",Lançamentos!J964)</f>
        <v/>
      </c>
      <c r="K966" s="74" t="str">
        <f>IF(Lançamentos!K964="","",Lançamentos!K964)</f>
        <v/>
      </c>
      <c r="L966" s="72" t="str">
        <f>IF(Lançamentos!L964="","",Lançamentos!L964)</f>
        <v/>
      </c>
      <c r="M966" s="74" t="str">
        <f>IF(Lançamentos!M964="","",Lançamentos!M964)</f>
        <v/>
      </c>
      <c r="N966" s="72" t="str">
        <f>IF(Lançamentos!N964="","",Lançamentos!N964)</f>
        <v/>
      </c>
      <c r="O966" s="73" t="str">
        <f>IF(Lançamentos!O964="","",Lançamentos!O964)</f>
        <v/>
      </c>
      <c r="P966" s="71" t="str">
        <f>IF(Lançamentos!P964="","",Lançamentos!P964)</f>
        <v/>
      </c>
      <c r="Q966" s="75" t="str">
        <f>IF(Lançamentos!Q964="","",Lançamentos!Q964)</f>
        <v/>
      </c>
      <c r="R966" s="73" t="str">
        <f>IF(Lançamentos!R964="","",Lançamentos!R964)</f>
        <v/>
      </c>
      <c r="S966" s="74" t="str">
        <f>IF(Lançamentos!S964="","",Lançamentos!S964)</f>
        <v/>
      </c>
    </row>
    <row r="967" spans="1:19" ht="24.95" customHeight="1" x14ac:dyDescent="0.25">
      <c r="A967" s="33">
        <v>961</v>
      </c>
      <c r="B967" s="77" t="str">
        <f>IFERROR(E967&amp;"-"&amp;COUNTIF($E$7:E967,E967),"")</f>
        <v>-955</v>
      </c>
      <c r="C967" s="70" t="str">
        <f t="shared" si="14"/>
        <v/>
      </c>
      <c r="D967" s="72" t="str">
        <f>IF(Lançamentos!D965="","",Lançamentos!D965)</f>
        <v/>
      </c>
      <c r="E967" s="73" t="str">
        <f>IF(Lançamentos!E965="","",Lançamentos!E965)</f>
        <v/>
      </c>
      <c r="F967" s="73" t="str">
        <f>IF(Lançamentos!F965="","",Lançamentos!F965)</f>
        <v/>
      </c>
      <c r="G967" s="74" t="str">
        <f>IF(Lançamentos!G965="","",Lançamentos!G965)</f>
        <v/>
      </c>
      <c r="H967" s="74" t="str">
        <f>IF(Lançamentos!H965="","",Lançamentos!H965)</f>
        <v/>
      </c>
      <c r="I967" s="74" t="str">
        <f>IF(Lançamentos!I965="","",Lançamentos!I965)</f>
        <v/>
      </c>
      <c r="J967" s="74" t="str">
        <f>IF(Lançamentos!J965="","",Lançamentos!J965)</f>
        <v/>
      </c>
      <c r="K967" s="74" t="str">
        <f>IF(Lançamentos!K965="","",Lançamentos!K965)</f>
        <v/>
      </c>
      <c r="L967" s="72" t="str">
        <f>IF(Lançamentos!L965="","",Lançamentos!L965)</f>
        <v/>
      </c>
      <c r="M967" s="74" t="str">
        <f>IF(Lançamentos!M965="","",Lançamentos!M965)</f>
        <v/>
      </c>
      <c r="N967" s="72" t="str">
        <f>IF(Lançamentos!N965="","",Lançamentos!N965)</f>
        <v/>
      </c>
      <c r="O967" s="73" t="str">
        <f>IF(Lançamentos!O965="","",Lançamentos!O965)</f>
        <v/>
      </c>
      <c r="P967" s="71" t="str">
        <f>IF(Lançamentos!P965="","",Lançamentos!P965)</f>
        <v/>
      </c>
      <c r="Q967" s="75" t="str">
        <f>IF(Lançamentos!Q965="","",Lançamentos!Q965)</f>
        <v/>
      </c>
      <c r="R967" s="73" t="str">
        <f>IF(Lançamentos!R965="","",Lançamentos!R965)</f>
        <v/>
      </c>
      <c r="S967" s="74" t="str">
        <f>IF(Lançamentos!S965="","",Lançamentos!S965)</f>
        <v/>
      </c>
    </row>
    <row r="968" spans="1:19" ht="24.95" customHeight="1" x14ac:dyDescent="0.25">
      <c r="A968" s="33">
        <v>962</v>
      </c>
      <c r="B968" s="77" t="str">
        <f>IFERROR(E968&amp;"-"&amp;COUNTIF($E$7:E968,E968),"")</f>
        <v>-956</v>
      </c>
      <c r="C968" s="70" t="str">
        <f t="shared" si="14"/>
        <v/>
      </c>
      <c r="D968" s="72" t="str">
        <f>IF(Lançamentos!D966="","",Lançamentos!D966)</f>
        <v/>
      </c>
      <c r="E968" s="73" t="str">
        <f>IF(Lançamentos!E966="","",Lançamentos!E966)</f>
        <v/>
      </c>
      <c r="F968" s="73" t="str">
        <f>IF(Lançamentos!F966="","",Lançamentos!F966)</f>
        <v/>
      </c>
      <c r="G968" s="74" t="str">
        <f>IF(Lançamentos!G966="","",Lançamentos!G966)</f>
        <v/>
      </c>
      <c r="H968" s="74" t="str">
        <f>IF(Lançamentos!H966="","",Lançamentos!H966)</f>
        <v/>
      </c>
      <c r="I968" s="74" t="str">
        <f>IF(Lançamentos!I966="","",Lançamentos!I966)</f>
        <v/>
      </c>
      <c r="J968" s="74" t="str">
        <f>IF(Lançamentos!J966="","",Lançamentos!J966)</f>
        <v/>
      </c>
      <c r="K968" s="74" t="str">
        <f>IF(Lançamentos!K966="","",Lançamentos!K966)</f>
        <v/>
      </c>
      <c r="L968" s="72" t="str">
        <f>IF(Lançamentos!L966="","",Lançamentos!L966)</f>
        <v/>
      </c>
      <c r="M968" s="74" t="str">
        <f>IF(Lançamentos!M966="","",Lançamentos!M966)</f>
        <v/>
      </c>
      <c r="N968" s="72" t="str">
        <f>IF(Lançamentos!N966="","",Lançamentos!N966)</f>
        <v/>
      </c>
      <c r="O968" s="73" t="str">
        <f>IF(Lançamentos!O966="","",Lançamentos!O966)</f>
        <v/>
      </c>
      <c r="P968" s="71" t="str">
        <f>IF(Lançamentos!P966="","",Lançamentos!P966)</f>
        <v/>
      </c>
      <c r="Q968" s="75" t="str">
        <f>IF(Lançamentos!Q966="","",Lançamentos!Q966)</f>
        <v/>
      </c>
      <c r="R968" s="73" t="str">
        <f>IF(Lançamentos!R966="","",Lançamentos!R966)</f>
        <v/>
      </c>
      <c r="S968" s="74" t="str">
        <f>IF(Lançamentos!S966="","",Lançamentos!S966)</f>
        <v/>
      </c>
    </row>
    <row r="969" spans="1:19" ht="24.95" customHeight="1" x14ac:dyDescent="0.25">
      <c r="A969" s="33">
        <v>963</v>
      </c>
      <c r="B969" s="77" t="str">
        <f>IFERROR(E969&amp;"-"&amp;COUNTIF($E$7:E969,E969),"")</f>
        <v>-957</v>
      </c>
      <c r="C969" s="70" t="str">
        <f t="shared" ref="C969:C1006" si="15">IF(D969="","",C968+1)</f>
        <v/>
      </c>
      <c r="D969" s="72" t="str">
        <f>IF(Lançamentos!D967="","",Lançamentos!D967)</f>
        <v/>
      </c>
      <c r="E969" s="73" t="str">
        <f>IF(Lançamentos!E967="","",Lançamentos!E967)</f>
        <v/>
      </c>
      <c r="F969" s="73" t="str">
        <f>IF(Lançamentos!F967="","",Lançamentos!F967)</f>
        <v/>
      </c>
      <c r="G969" s="74" t="str">
        <f>IF(Lançamentos!G967="","",Lançamentos!G967)</f>
        <v/>
      </c>
      <c r="H969" s="74" t="str">
        <f>IF(Lançamentos!H967="","",Lançamentos!H967)</f>
        <v/>
      </c>
      <c r="I969" s="74" t="str">
        <f>IF(Lançamentos!I967="","",Lançamentos!I967)</f>
        <v/>
      </c>
      <c r="J969" s="74" t="str">
        <f>IF(Lançamentos!J967="","",Lançamentos!J967)</f>
        <v/>
      </c>
      <c r="K969" s="74" t="str">
        <f>IF(Lançamentos!K967="","",Lançamentos!K967)</f>
        <v/>
      </c>
      <c r="L969" s="72" t="str">
        <f>IF(Lançamentos!L967="","",Lançamentos!L967)</f>
        <v/>
      </c>
      <c r="M969" s="74" t="str">
        <f>IF(Lançamentos!M967="","",Lançamentos!M967)</f>
        <v/>
      </c>
      <c r="N969" s="72" t="str">
        <f>IF(Lançamentos!N967="","",Lançamentos!N967)</f>
        <v/>
      </c>
      <c r="O969" s="73" t="str">
        <f>IF(Lançamentos!O967="","",Lançamentos!O967)</f>
        <v/>
      </c>
      <c r="P969" s="71" t="str">
        <f>IF(Lançamentos!P967="","",Lançamentos!P967)</f>
        <v/>
      </c>
      <c r="Q969" s="75" t="str">
        <f>IF(Lançamentos!Q967="","",Lançamentos!Q967)</f>
        <v/>
      </c>
      <c r="R969" s="73" t="str">
        <f>IF(Lançamentos!R967="","",Lançamentos!R967)</f>
        <v/>
      </c>
      <c r="S969" s="74" t="str">
        <f>IF(Lançamentos!S967="","",Lançamentos!S967)</f>
        <v/>
      </c>
    </row>
    <row r="970" spans="1:19" ht="24.95" customHeight="1" x14ac:dyDescent="0.25">
      <c r="A970" s="33">
        <v>964</v>
      </c>
      <c r="B970" s="77" t="str">
        <f>IFERROR(E970&amp;"-"&amp;COUNTIF($E$7:E970,E970),"")</f>
        <v>-958</v>
      </c>
      <c r="C970" s="70" t="str">
        <f t="shared" si="15"/>
        <v/>
      </c>
      <c r="D970" s="72" t="str">
        <f>IF(Lançamentos!D968="","",Lançamentos!D968)</f>
        <v/>
      </c>
      <c r="E970" s="73" t="str">
        <f>IF(Lançamentos!E968="","",Lançamentos!E968)</f>
        <v/>
      </c>
      <c r="F970" s="73" t="str">
        <f>IF(Lançamentos!F968="","",Lançamentos!F968)</f>
        <v/>
      </c>
      <c r="G970" s="74" t="str">
        <f>IF(Lançamentos!G968="","",Lançamentos!G968)</f>
        <v/>
      </c>
      <c r="H970" s="74" t="str">
        <f>IF(Lançamentos!H968="","",Lançamentos!H968)</f>
        <v/>
      </c>
      <c r="I970" s="74" t="str">
        <f>IF(Lançamentos!I968="","",Lançamentos!I968)</f>
        <v/>
      </c>
      <c r="J970" s="74" t="str">
        <f>IF(Lançamentos!J968="","",Lançamentos!J968)</f>
        <v/>
      </c>
      <c r="K970" s="74" t="str">
        <f>IF(Lançamentos!K968="","",Lançamentos!K968)</f>
        <v/>
      </c>
      <c r="L970" s="72" t="str">
        <f>IF(Lançamentos!L968="","",Lançamentos!L968)</f>
        <v/>
      </c>
      <c r="M970" s="74" t="str">
        <f>IF(Lançamentos!M968="","",Lançamentos!M968)</f>
        <v/>
      </c>
      <c r="N970" s="72" t="str">
        <f>IF(Lançamentos!N968="","",Lançamentos!N968)</f>
        <v/>
      </c>
      <c r="O970" s="73" t="str">
        <f>IF(Lançamentos!O968="","",Lançamentos!O968)</f>
        <v/>
      </c>
      <c r="P970" s="71" t="str">
        <f>IF(Lançamentos!P968="","",Lançamentos!P968)</f>
        <v/>
      </c>
      <c r="Q970" s="75" t="str">
        <f>IF(Lançamentos!Q968="","",Lançamentos!Q968)</f>
        <v/>
      </c>
      <c r="R970" s="73" t="str">
        <f>IF(Lançamentos!R968="","",Lançamentos!R968)</f>
        <v/>
      </c>
      <c r="S970" s="74" t="str">
        <f>IF(Lançamentos!S968="","",Lançamentos!S968)</f>
        <v/>
      </c>
    </row>
    <row r="971" spans="1:19" ht="24.95" customHeight="1" x14ac:dyDescent="0.25">
      <c r="A971" s="33">
        <v>965</v>
      </c>
      <c r="B971" s="77" t="str">
        <f>IFERROR(E971&amp;"-"&amp;COUNTIF($E$7:E971,E971),"")</f>
        <v>-959</v>
      </c>
      <c r="C971" s="70" t="str">
        <f t="shared" si="15"/>
        <v/>
      </c>
      <c r="D971" s="72" t="str">
        <f>IF(Lançamentos!D969="","",Lançamentos!D969)</f>
        <v/>
      </c>
      <c r="E971" s="73" t="str">
        <f>IF(Lançamentos!E969="","",Lançamentos!E969)</f>
        <v/>
      </c>
      <c r="F971" s="73" t="str">
        <f>IF(Lançamentos!F969="","",Lançamentos!F969)</f>
        <v/>
      </c>
      <c r="G971" s="74" t="str">
        <f>IF(Lançamentos!G969="","",Lançamentos!G969)</f>
        <v/>
      </c>
      <c r="H971" s="74" t="str">
        <f>IF(Lançamentos!H969="","",Lançamentos!H969)</f>
        <v/>
      </c>
      <c r="I971" s="74" t="str">
        <f>IF(Lançamentos!I969="","",Lançamentos!I969)</f>
        <v/>
      </c>
      <c r="J971" s="74" t="str">
        <f>IF(Lançamentos!J969="","",Lançamentos!J969)</f>
        <v/>
      </c>
      <c r="K971" s="74" t="str">
        <f>IF(Lançamentos!K969="","",Lançamentos!K969)</f>
        <v/>
      </c>
      <c r="L971" s="72" t="str">
        <f>IF(Lançamentos!L969="","",Lançamentos!L969)</f>
        <v/>
      </c>
      <c r="M971" s="74" t="str">
        <f>IF(Lançamentos!M969="","",Lançamentos!M969)</f>
        <v/>
      </c>
      <c r="N971" s="72" t="str">
        <f>IF(Lançamentos!N969="","",Lançamentos!N969)</f>
        <v/>
      </c>
      <c r="O971" s="73" t="str">
        <f>IF(Lançamentos!O969="","",Lançamentos!O969)</f>
        <v/>
      </c>
      <c r="P971" s="71" t="str">
        <f>IF(Lançamentos!P969="","",Lançamentos!P969)</f>
        <v/>
      </c>
      <c r="Q971" s="75" t="str">
        <f>IF(Lançamentos!Q969="","",Lançamentos!Q969)</f>
        <v/>
      </c>
      <c r="R971" s="73" t="str">
        <f>IF(Lançamentos!R969="","",Lançamentos!R969)</f>
        <v/>
      </c>
      <c r="S971" s="74" t="str">
        <f>IF(Lançamentos!S969="","",Lançamentos!S969)</f>
        <v/>
      </c>
    </row>
    <row r="972" spans="1:19" ht="24.95" customHeight="1" x14ac:dyDescent="0.25">
      <c r="A972" s="33">
        <v>966</v>
      </c>
      <c r="B972" s="77" t="str">
        <f>IFERROR(E972&amp;"-"&amp;COUNTIF($E$7:E972,E972),"")</f>
        <v>-960</v>
      </c>
      <c r="C972" s="70" t="str">
        <f t="shared" si="15"/>
        <v/>
      </c>
      <c r="D972" s="72" t="str">
        <f>IF(Lançamentos!D970="","",Lançamentos!D970)</f>
        <v/>
      </c>
      <c r="E972" s="73" t="str">
        <f>IF(Lançamentos!E970="","",Lançamentos!E970)</f>
        <v/>
      </c>
      <c r="F972" s="73" t="str">
        <f>IF(Lançamentos!F970="","",Lançamentos!F970)</f>
        <v/>
      </c>
      <c r="G972" s="74" t="str">
        <f>IF(Lançamentos!G970="","",Lançamentos!G970)</f>
        <v/>
      </c>
      <c r="H972" s="74" t="str">
        <f>IF(Lançamentos!H970="","",Lançamentos!H970)</f>
        <v/>
      </c>
      <c r="I972" s="74" t="str">
        <f>IF(Lançamentos!I970="","",Lançamentos!I970)</f>
        <v/>
      </c>
      <c r="J972" s="74" t="str">
        <f>IF(Lançamentos!J970="","",Lançamentos!J970)</f>
        <v/>
      </c>
      <c r="K972" s="74" t="str">
        <f>IF(Lançamentos!K970="","",Lançamentos!K970)</f>
        <v/>
      </c>
      <c r="L972" s="72" t="str">
        <f>IF(Lançamentos!L970="","",Lançamentos!L970)</f>
        <v/>
      </c>
      <c r="M972" s="74" t="str">
        <f>IF(Lançamentos!M970="","",Lançamentos!M970)</f>
        <v/>
      </c>
      <c r="N972" s="72" t="str">
        <f>IF(Lançamentos!N970="","",Lançamentos!N970)</f>
        <v/>
      </c>
      <c r="O972" s="73" t="str">
        <f>IF(Lançamentos!O970="","",Lançamentos!O970)</f>
        <v/>
      </c>
      <c r="P972" s="71" t="str">
        <f>IF(Lançamentos!P970="","",Lançamentos!P970)</f>
        <v/>
      </c>
      <c r="Q972" s="75" t="str">
        <f>IF(Lançamentos!Q970="","",Lançamentos!Q970)</f>
        <v/>
      </c>
      <c r="R972" s="73" t="str">
        <f>IF(Lançamentos!R970="","",Lançamentos!R970)</f>
        <v/>
      </c>
      <c r="S972" s="74" t="str">
        <f>IF(Lançamentos!S970="","",Lançamentos!S970)</f>
        <v/>
      </c>
    </row>
    <row r="973" spans="1:19" ht="24.95" customHeight="1" x14ac:dyDescent="0.25">
      <c r="A973" s="33">
        <v>967</v>
      </c>
      <c r="B973" s="77" t="str">
        <f>IFERROR(E973&amp;"-"&amp;COUNTIF($E$7:E973,E973),"")</f>
        <v>-961</v>
      </c>
      <c r="C973" s="70" t="str">
        <f t="shared" si="15"/>
        <v/>
      </c>
      <c r="D973" s="72" t="str">
        <f>IF(Lançamentos!D971="","",Lançamentos!D971)</f>
        <v/>
      </c>
      <c r="E973" s="73" t="str">
        <f>IF(Lançamentos!E971="","",Lançamentos!E971)</f>
        <v/>
      </c>
      <c r="F973" s="73" t="str">
        <f>IF(Lançamentos!F971="","",Lançamentos!F971)</f>
        <v/>
      </c>
      <c r="G973" s="74" t="str">
        <f>IF(Lançamentos!G971="","",Lançamentos!G971)</f>
        <v/>
      </c>
      <c r="H973" s="74" t="str">
        <f>IF(Lançamentos!H971="","",Lançamentos!H971)</f>
        <v/>
      </c>
      <c r="I973" s="74" t="str">
        <f>IF(Lançamentos!I971="","",Lançamentos!I971)</f>
        <v/>
      </c>
      <c r="J973" s="74" t="str">
        <f>IF(Lançamentos!J971="","",Lançamentos!J971)</f>
        <v/>
      </c>
      <c r="K973" s="74" t="str">
        <f>IF(Lançamentos!K971="","",Lançamentos!K971)</f>
        <v/>
      </c>
      <c r="L973" s="72" t="str">
        <f>IF(Lançamentos!L971="","",Lançamentos!L971)</f>
        <v/>
      </c>
      <c r="M973" s="74" t="str">
        <f>IF(Lançamentos!M971="","",Lançamentos!M971)</f>
        <v/>
      </c>
      <c r="N973" s="72" t="str">
        <f>IF(Lançamentos!N971="","",Lançamentos!N971)</f>
        <v/>
      </c>
      <c r="O973" s="73" t="str">
        <f>IF(Lançamentos!O971="","",Lançamentos!O971)</f>
        <v/>
      </c>
      <c r="P973" s="71" t="str">
        <f>IF(Lançamentos!P971="","",Lançamentos!P971)</f>
        <v/>
      </c>
      <c r="Q973" s="75" t="str">
        <f>IF(Lançamentos!Q971="","",Lançamentos!Q971)</f>
        <v/>
      </c>
      <c r="R973" s="73" t="str">
        <f>IF(Lançamentos!R971="","",Lançamentos!R971)</f>
        <v/>
      </c>
      <c r="S973" s="74" t="str">
        <f>IF(Lançamentos!S971="","",Lançamentos!S971)</f>
        <v/>
      </c>
    </row>
    <row r="974" spans="1:19" ht="24.95" customHeight="1" x14ac:dyDescent="0.25">
      <c r="A974" s="33">
        <v>968</v>
      </c>
      <c r="B974" s="77" t="str">
        <f>IFERROR(E974&amp;"-"&amp;COUNTIF($E$7:E974,E974),"")</f>
        <v>-962</v>
      </c>
      <c r="C974" s="70" t="str">
        <f t="shared" si="15"/>
        <v/>
      </c>
      <c r="D974" s="72" t="str">
        <f>IF(Lançamentos!D972="","",Lançamentos!D972)</f>
        <v/>
      </c>
      <c r="E974" s="73" t="str">
        <f>IF(Lançamentos!E972="","",Lançamentos!E972)</f>
        <v/>
      </c>
      <c r="F974" s="73" t="str">
        <f>IF(Lançamentos!F972="","",Lançamentos!F972)</f>
        <v/>
      </c>
      <c r="G974" s="74" t="str">
        <f>IF(Lançamentos!G972="","",Lançamentos!G972)</f>
        <v/>
      </c>
      <c r="H974" s="74" t="str">
        <f>IF(Lançamentos!H972="","",Lançamentos!H972)</f>
        <v/>
      </c>
      <c r="I974" s="74" t="str">
        <f>IF(Lançamentos!I972="","",Lançamentos!I972)</f>
        <v/>
      </c>
      <c r="J974" s="74" t="str">
        <f>IF(Lançamentos!J972="","",Lançamentos!J972)</f>
        <v/>
      </c>
      <c r="K974" s="74" t="str">
        <f>IF(Lançamentos!K972="","",Lançamentos!K972)</f>
        <v/>
      </c>
      <c r="L974" s="72" t="str">
        <f>IF(Lançamentos!L972="","",Lançamentos!L972)</f>
        <v/>
      </c>
      <c r="M974" s="74" t="str">
        <f>IF(Lançamentos!M972="","",Lançamentos!M972)</f>
        <v/>
      </c>
      <c r="N974" s="72" t="str">
        <f>IF(Lançamentos!N972="","",Lançamentos!N972)</f>
        <v/>
      </c>
      <c r="O974" s="73" t="str">
        <f>IF(Lançamentos!O972="","",Lançamentos!O972)</f>
        <v/>
      </c>
      <c r="P974" s="71" t="str">
        <f>IF(Lançamentos!P972="","",Lançamentos!P972)</f>
        <v/>
      </c>
      <c r="Q974" s="75" t="str">
        <f>IF(Lançamentos!Q972="","",Lançamentos!Q972)</f>
        <v/>
      </c>
      <c r="R974" s="73" t="str">
        <f>IF(Lançamentos!R972="","",Lançamentos!R972)</f>
        <v/>
      </c>
      <c r="S974" s="74" t="str">
        <f>IF(Lançamentos!S972="","",Lançamentos!S972)</f>
        <v/>
      </c>
    </row>
    <row r="975" spans="1:19" ht="24.95" customHeight="1" x14ac:dyDescent="0.25">
      <c r="A975" s="33">
        <v>969</v>
      </c>
      <c r="B975" s="77" t="str">
        <f>IFERROR(E975&amp;"-"&amp;COUNTIF($E$7:E975,E975),"")</f>
        <v>-963</v>
      </c>
      <c r="C975" s="70" t="str">
        <f t="shared" si="15"/>
        <v/>
      </c>
      <c r="D975" s="72" t="str">
        <f>IF(Lançamentos!D973="","",Lançamentos!D973)</f>
        <v/>
      </c>
      <c r="E975" s="73" t="str">
        <f>IF(Lançamentos!E973="","",Lançamentos!E973)</f>
        <v/>
      </c>
      <c r="F975" s="73" t="str">
        <f>IF(Lançamentos!F973="","",Lançamentos!F973)</f>
        <v/>
      </c>
      <c r="G975" s="74" t="str">
        <f>IF(Lançamentos!G973="","",Lançamentos!G973)</f>
        <v/>
      </c>
      <c r="H975" s="74" t="str">
        <f>IF(Lançamentos!H973="","",Lançamentos!H973)</f>
        <v/>
      </c>
      <c r="I975" s="74" t="str">
        <f>IF(Lançamentos!I973="","",Lançamentos!I973)</f>
        <v/>
      </c>
      <c r="J975" s="74" t="str">
        <f>IF(Lançamentos!J973="","",Lançamentos!J973)</f>
        <v/>
      </c>
      <c r="K975" s="74" t="str">
        <f>IF(Lançamentos!K973="","",Lançamentos!K973)</f>
        <v/>
      </c>
      <c r="L975" s="72" t="str">
        <f>IF(Lançamentos!L973="","",Lançamentos!L973)</f>
        <v/>
      </c>
      <c r="M975" s="74" t="str">
        <f>IF(Lançamentos!M973="","",Lançamentos!M973)</f>
        <v/>
      </c>
      <c r="N975" s="72" t="str">
        <f>IF(Lançamentos!N973="","",Lançamentos!N973)</f>
        <v/>
      </c>
      <c r="O975" s="73" t="str">
        <f>IF(Lançamentos!O973="","",Lançamentos!O973)</f>
        <v/>
      </c>
      <c r="P975" s="71" t="str">
        <f>IF(Lançamentos!P973="","",Lançamentos!P973)</f>
        <v/>
      </c>
      <c r="Q975" s="75" t="str">
        <f>IF(Lançamentos!Q973="","",Lançamentos!Q973)</f>
        <v/>
      </c>
      <c r="R975" s="73" t="str">
        <f>IF(Lançamentos!R973="","",Lançamentos!R973)</f>
        <v/>
      </c>
      <c r="S975" s="74" t="str">
        <f>IF(Lançamentos!S973="","",Lançamentos!S973)</f>
        <v/>
      </c>
    </row>
    <row r="976" spans="1:19" ht="24.95" customHeight="1" x14ac:dyDescent="0.25">
      <c r="A976" s="33">
        <v>970</v>
      </c>
      <c r="B976" s="77" t="str">
        <f>IFERROR(E976&amp;"-"&amp;COUNTIF($E$7:E976,E976),"")</f>
        <v>-964</v>
      </c>
      <c r="C976" s="70" t="str">
        <f t="shared" si="15"/>
        <v/>
      </c>
      <c r="D976" s="72" t="str">
        <f>IF(Lançamentos!D974="","",Lançamentos!D974)</f>
        <v/>
      </c>
      <c r="E976" s="73" t="str">
        <f>IF(Lançamentos!E974="","",Lançamentos!E974)</f>
        <v/>
      </c>
      <c r="F976" s="73" t="str">
        <f>IF(Lançamentos!F974="","",Lançamentos!F974)</f>
        <v/>
      </c>
      <c r="G976" s="74" t="str">
        <f>IF(Lançamentos!G974="","",Lançamentos!G974)</f>
        <v/>
      </c>
      <c r="H976" s="74" t="str">
        <f>IF(Lançamentos!H974="","",Lançamentos!H974)</f>
        <v/>
      </c>
      <c r="I976" s="74" t="str">
        <f>IF(Lançamentos!I974="","",Lançamentos!I974)</f>
        <v/>
      </c>
      <c r="J976" s="74" t="str">
        <f>IF(Lançamentos!J974="","",Lançamentos!J974)</f>
        <v/>
      </c>
      <c r="K976" s="74" t="str">
        <f>IF(Lançamentos!K974="","",Lançamentos!K974)</f>
        <v/>
      </c>
      <c r="L976" s="72" t="str">
        <f>IF(Lançamentos!L974="","",Lançamentos!L974)</f>
        <v/>
      </c>
      <c r="M976" s="74" t="str">
        <f>IF(Lançamentos!M974="","",Lançamentos!M974)</f>
        <v/>
      </c>
      <c r="N976" s="72" t="str">
        <f>IF(Lançamentos!N974="","",Lançamentos!N974)</f>
        <v/>
      </c>
      <c r="O976" s="73" t="str">
        <f>IF(Lançamentos!O974="","",Lançamentos!O974)</f>
        <v/>
      </c>
      <c r="P976" s="71" t="str">
        <f>IF(Lançamentos!P974="","",Lançamentos!P974)</f>
        <v/>
      </c>
      <c r="Q976" s="75" t="str">
        <f>IF(Lançamentos!Q974="","",Lançamentos!Q974)</f>
        <v/>
      </c>
      <c r="R976" s="73" t="str">
        <f>IF(Lançamentos!R974="","",Lançamentos!R974)</f>
        <v/>
      </c>
      <c r="S976" s="74" t="str">
        <f>IF(Lançamentos!S974="","",Lançamentos!S974)</f>
        <v/>
      </c>
    </row>
    <row r="977" spans="1:19" ht="24.95" customHeight="1" x14ac:dyDescent="0.25">
      <c r="A977" s="33">
        <v>971</v>
      </c>
      <c r="B977" s="77" t="str">
        <f>IFERROR(E977&amp;"-"&amp;COUNTIF($E$7:E977,E977),"")</f>
        <v>-965</v>
      </c>
      <c r="C977" s="70" t="str">
        <f t="shared" si="15"/>
        <v/>
      </c>
      <c r="D977" s="72" t="str">
        <f>IF(Lançamentos!D975="","",Lançamentos!D975)</f>
        <v/>
      </c>
      <c r="E977" s="73" t="str">
        <f>IF(Lançamentos!E975="","",Lançamentos!E975)</f>
        <v/>
      </c>
      <c r="F977" s="73" t="str">
        <f>IF(Lançamentos!F975="","",Lançamentos!F975)</f>
        <v/>
      </c>
      <c r="G977" s="74" t="str">
        <f>IF(Lançamentos!G975="","",Lançamentos!G975)</f>
        <v/>
      </c>
      <c r="H977" s="74" t="str">
        <f>IF(Lançamentos!H975="","",Lançamentos!H975)</f>
        <v/>
      </c>
      <c r="I977" s="74" t="str">
        <f>IF(Lançamentos!I975="","",Lançamentos!I975)</f>
        <v/>
      </c>
      <c r="J977" s="74" t="str">
        <f>IF(Lançamentos!J975="","",Lançamentos!J975)</f>
        <v/>
      </c>
      <c r="K977" s="74" t="str">
        <f>IF(Lançamentos!K975="","",Lançamentos!K975)</f>
        <v/>
      </c>
      <c r="L977" s="72" t="str">
        <f>IF(Lançamentos!L975="","",Lançamentos!L975)</f>
        <v/>
      </c>
      <c r="M977" s="74" t="str">
        <f>IF(Lançamentos!M975="","",Lançamentos!M975)</f>
        <v/>
      </c>
      <c r="N977" s="72" t="str">
        <f>IF(Lançamentos!N975="","",Lançamentos!N975)</f>
        <v/>
      </c>
      <c r="O977" s="73" t="str">
        <f>IF(Lançamentos!O975="","",Lançamentos!O975)</f>
        <v/>
      </c>
      <c r="P977" s="71" t="str">
        <f>IF(Lançamentos!P975="","",Lançamentos!P975)</f>
        <v/>
      </c>
      <c r="Q977" s="75" t="str">
        <f>IF(Lançamentos!Q975="","",Lançamentos!Q975)</f>
        <v/>
      </c>
      <c r="R977" s="73" t="str">
        <f>IF(Lançamentos!R975="","",Lançamentos!R975)</f>
        <v/>
      </c>
      <c r="S977" s="74" t="str">
        <f>IF(Lançamentos!S975="","",Lançamentos!S975)</f>
        <v/>
      </c>
    </row>
    <row r="978" spans="1:19" ht="24.95" customHeight="1" x14ac:dyDescent="0.25">
      <c r="A978" s="33">
        <v>972</v>
      </c>
      <c r="B978" s="77" t="str">
        <f>IFERROR(E978&amp;"-"&amp;COUNTIF($E$7:E978,E978),"")</f>
        <v>-966</v>
      </c>
      <c r="C978" s="70" t="str">
        <f t="shared" si="15"/>
        <v/>
      </c>
      <c r="D978" s="72" t="str">
        <f>IF(Lançamentos!D976="","",Lançamentos!D976)</f>
        <v/>
      </c>
      <c r="E978" s="73" t="str">
        <f>IF(Lançamentos!E976="","",Lançamentos!E976)</f>
        <v/>
      </c>
      <c r="F978" s="73" t="str">
        <f>IF(Lançamentos!F976="","",Lançamentos!F976)</f>
        <v/>
      </c>
      <c r="G978" s="74" t="str">
        <f>IF(Lançamentos!G976="","",Lançamentos!G976)</f>
        <v/>
      </c>
      <c r="H978" s="74" t="str">
        <f>IF(Lançamentos!H976="","",Lançamentos!H976)</f>
        <v/>
      </c>
      <c r="I978" s="74" t="str">
        <f>IF(Lançamentos!I976="","",Lançamentos!I976)</f>
        <v/>
      </c>
      <c r="J978" s="74" t="str">
        <f>IF(Lançamentos!J976="","",Lançamentos!J976)</f>
        <v/>
      </c>
      <c r="K978" s="74" t="str">
        <f>IF(Lançamentos!K976="","",Lançamentos!K976)</f>
        <v/>
      </c>
      <c r="L978" s="72" t="str">
        <f>IF(Lançamentos!L976="","",Lançamentos!L976)</f>
        <v/>
      </c>
      <c r="M978" s="74" t="str">
        <f>IF(Lançamentos!M976="","",Lançamentos!M976)</f>
        <v/>
      </c>
      <c r="N978" s="72" t="str">
        <f>IF(Lançamentos!N976="","",Lançamentos!N976)</f>
        <v/>
      </c>
      <c r="O978" s="73" t="str">
        <f>IF(Lançamentos!O976="","",Lançamentos!O976)</f>
        <v/>
      </c>
      <c r="P978" s="71" t="str">
        <f>IF(Lançamentos!P976="","",Lançamentos!P976)</f>
        <v/>
      </c>
      <c r="Q978" s="75" t="str">
        <f>IF(Lançamentos!Q976="","",Lançamentos!Q976)</f>
        <v/>
      </c>
      <c r="R978" s="73" t="str">
        <f>IF(Lançamentos!R976="","",Lançamentos!R976)</f>
        <v/>
      </c>
      <c r="S978" s="74" t="str">
        <f>IF(Lançamentos!S976="","",Lançamentos!S976)</f>
        <v/>
      </c>
    </row>
    <row r="979" spans="1:19" ht="24.95" customHeight="1" x14ac:dyDescent="0.25">
      <c r="A979" s="33">
        <v>973</v>
      </c>
      <c r="B979" s="77" t="str">
        <f>IFERROR(E979&amp;"-"&amp;COUNTIF($E$7:E979,E979),"")</f>
        <v>-967</v>
      </c>
      <c r="C979" s="70" t="str">
        <f t="shared" si="15"/>
        <v/>
      </c>
      <c r="D979" s="72" t="str">
        <f>IF(Lançamentos!D977="","",Lançamentos!D977)</f>
        <v/>
      </c>
      <c r="E979" s="73" t="str">
        <f>IF(Lançamentos!E977="","",Lançamentos!E977)</f>
        <v/>
      </c>
      <c r="F979" s="73" t="str">
        <f>IF(Lançamentos!F977="","",Lançamentos!F977)</f>
        <v/>
      </c>
      <c r="G979" s="74" t="str">
        <f>IF(Lançamentos!G977="","",Lançamentos!G977)</f>
        <v/>
      </c>
      <c r="H979" s="74" t="str">
        <f>IF(Lançamentos!H977="","",Lançamentos!H977)</f>
        <v/>
      </c>
      <c r="I979" s="74" t="str">
        <f>IF(Lançamentos!I977="","",Lançamentos!I977)</f>
        <v/>
      </c>
      <c r="J979" s="74" t="str">
        <f>IF(Lançamentos!J977="","",Lançamentos!J977)</f>
        <v/>
      </c>
      <c r="K979" s="74" t="str">
        <f>IF(Lançamentos!K977="","",Lançamentos!K977)</f>
        <v/>
      </c>
      <c r="L979" s="72" t="str">
        <f>IF(Lançamentos!L977="","",Lançamentos!L977)</f>
        <v/>
      </c>
      <c r="M979" s="74" t="str">
        <f>IF(Lançamentos!M977="","",Lançamentos!M977)</f>
        <v/>
      </c>
      <c r="N979" s="72" t="str">
        <f>IF(Lançamentos!N977="","",Lançamentos!N977)</f>
        <v/>
      </c>
      <c r="O979" s="73" t="str">
        <f>IF(Lançamentos!O977="","",Lançamentos!O977)</f>
        <v/>
      </c>
      <c r="P979" s="71" t="str">
        <f>IF(Lançamentos!P977="","",Lançamentos!P977)</f>
        <v/>
      </c>
      <c r="Q979" s="75" t="str">
        <f>IF(Lançamentos!Q977="","",Lançamentos!Q977)</f>
        <v/>
      </c>
      <c r="R979" s="73" t="str">
        <f>IF(Lançamentos!R977="","",Lançamentos!R977)</f>
        <v/>
      </c>
      <c r="S979" s="74" t="str">
        <f>IF(Lançamentos!S977="","",Lançamentos!S977)</f>
        <v/>
      </c>
    </row>
    <row r="980" spans="1:19" ht="24.95" customHeight="1" x14ac:dyDescent="0.25">
      <c r="A980" s="33">
        <v>974</v>
      </c>
      <c r="B980" s="77" t="str">
        <f>IFERROR(E980&amp;"-"&amp;COUNTIF($E$7:E980,E980),"")</f>
        <v>-968</v>
      </c>
      <c r="C980" s="70" t="str">
        <f t="shared" si="15"/>
        <v/>
      </c>
      <c r="D980" s="72" t="str">
        <f>IF(Lançamentos!D978="","",Lançamentos!D978)</f>
        <v/>
      </c>
      <c r="E980" s="73" t="str">
        <f>IF(Lançamentos!E978="","",Lançamentos!E978)</f>
        <v/>
      </c>
      <c r="F980" s="73" t="str">
        <f>IF(Lançamentos!F978="","",Lançamentos!F978)</f>
        <v/>
      </c>
      <c r="G980" s="74" t="str">
        <f>IF(Lançamentos!G978="","",Lançamentos!G978)</f>
        <v/>
      </c>
      <c r="H980" s="74" t="str">
        <f>IF(Lançamentos!H978="","",Lançamentos!H978)</f>
        <v/>
      </c>
      <c r="I980" s="74" t="str">
        <f>IF(Lançamentos!I978="","",Lançamentos!I978)</f>
        <v/>
      </c>
      <c r="J980" s="74" t="str">
        <f>IF(Lançamentos!J978="","",Lançamentos!J978)</f>
        <v/>
      </c>
      <c r="K980" s="74" t="str">
        <f>IF(Lançamentos!K978="","",Lançamentos!K978)</f>
        <v/>
      </c>
      <c r="L980" s="72" t="str">
        <f>IF(Lançamentos!L978="","",Lançamentos!L978)</f>
        <v/>
      </c>
      <c r="M980" s="74" t="str">
        <f>IF(Lançamentos!M978="","",Lançamentos!M978)</f>
        <v/>
      </c>
      <c r="N980" s="72" t="str">
        <f>IF(Lançamentos!N978="","",Lançamentos!N978)</f>
        <v/>
      </c>
      <c r="O980" s="73" t="str">
        <f>IF(Lançamentos!O978="","",Lançamentos!O978)</f>
        <v/>
      </c>
      <c r="P980" s="71" t="str">
        <f>IF(Lançamentos!P978="","",Lançamentos!P978)</f>
        <v/>
      </c>
      <c r="Q980" s="75" t="str">
        <f>IF(Lançamentos!Q978="","",Lançamentos!Q978)</f>
        <v/>
      </c>
      <c r="R980" s="73" t="str">
        <f>IF(Lançamentos!R978="","",Lançamentos!R978)</f>
        <v/>
      </c>
      <c r="S980" s="74" t="str">
        <f>IF(Lançamentos!S978="","",Lançamentos!S978)</f>
        <v/>
      </c>
    </row>
    <row r="981" spans="1:19" ht="24.95" customHeight="1" x14ac:dyDescent="0.25">
      <c r="A981" s="33">
        <v>975</v>
      </c>
      <c r="B981" s="77" t="str">
        <f>IFERROR(E981&amp;"-"&amp;COUNTIF($E$7:E981,E981),"")</f>
        <v>-969</v>
      </c>
      <c r="C981" s="70" t="str">
        <f t="shared" si="15"/>
        <v/>
      </c>
      <c r="D981" s="72" t="str">
        <f>IF(Lançamentos!D979="","",Lançamentos!D979)</f>
        <v/>
      </c>
      <c r="E981" s="73" t="str">
        <f>IF(Lançamentos!E979="","",Lançamentos!E979)</f>
        <v/>
      </c>
      <c r="F981" s="73" t="str">
        <f>IF(Lançamentos!F979="","",Lançamentos!F979)</f>
        <v/>
      </c>
      <c r="G981" s="74" t="str">
        <f>IF(Lançamentos!G979="","",Lançamentos!G979)</f>
        <v/>
      </c>
      <c r="H981" s="74" t="str">
        <f>IF(Lançamentos!H979="","",Lançamentos!H979)</f>
        <v/>
      </c>
      <c r="I981" s="74" t="str">
        <f>IF(Lançamentos!I979="","",Lançamentos!I979)</f>
        <v/>
      </c>
      <c r="J981" s="74" t="str">
        <f>IF(Lançamentos!J979="","",Lançamentos!J979)</f>
        <v/>
      </c>
      <c r="K981" s="74" t="str">
        <f>IF(Lançamentos!K979="","",Lançamentos!K979)</f>
        <v/>
      </c>
      <c r="L981" s="72" t="str">
        <f>IF(Lançamentos!L979="","",Lançamentos!L979)</f>
        <v/>
      </c>
      <c r="M981" s="74" t="str">
        <f>IF(Lançamentos!M979="","",Lançamentos!M979)</f>
        <v/>
      </c>
      <c r="N981" s="72" t="str">
        <f>IF(Lançamentos!N979="","",Lançamentos!N979)</f>
        <v/>
      </c>
      <c r="O981" s="73" t="str">
        <f>IF(Lançamentos!O979="","",Lançamentos!O979)</f>
        <v/>
      </c>
      <c r="P981" s="71" t="str">
        <f>IF(Lançamentos!P979="","",Lançamentos!P979)</f>
        <v/>
      </c>
      <c r="Q981" s="75" t="str">
        <f>IF(Lançamentos!Q979="","",Lançamentos!Q979)</f>
        <v/>
      </c>
      <c r="R981" s="73" t="str">
        <f>IF(Lançamentos!R979="","",Lançamentos!R979)</f>
        <v/>
      </c>
      <c r="S981" s="74" t="str">
        <f>IF(Lançamentos!S979="","",Lançamentos!S979)</f>
        <v/>
      </c>
    </row>
    <row r="982" spans="1:19" ht="24.95" customHeight="1" x14ac:dyDescent="0.25">
      <c r="A982" s="33">
        <v>976</v>
      </c>
      <c r="B982" s="77" t="str">
        <f>IFERROR(E982&amp;"-"&amp;COUNTIF($E$7:E982,E982),"")</f>
        <v>-970</v>
      </c>
      <c r="C982" s="70" t="str">
        <f t="shared" si="15"/>
        <v/>
      </c>
      <c r="D982" s="72" t="str">
        <f>IF(Lançamentos!D980="","",Lançamentos!D980)</f>
        <v/>
      </c>
      <c r="E982" s="73" t="str">
        <f>IF(Lançamentos!E980="","",Lançamentos!E980)</f>
        <v/>
      </c>
      <c r="F982" s="73" t="str">
        <f>IF(Lançamentos!F980="","",Lançamentos!F980)</f>
        <v/>
      </c>
      <c r="G982" s="74" t="str">
        <f>IF(Lançamentos!G980="","",Lançamentos!G980)</f>
        <v/>
      </c>
      <c r="H982" s="74" t="str">
        <f>IF(Lançamentos!H980="","",Lançamentos!H980)</f>
        <v/>
      </c>
      <c r="I982" s="74" t="str">
        <f>IF(Lançamentos!I980="","",Lançamentos!I980)</f>
        <v/>
      </c>
      <c r="J982" s="74" t="str">
        <f>IF(Lançamentos!J980="","",Lançamentos!J980)</f>
        <v/>
      </c>
      <c r="K982" s="74" t="str">
        <f>IF(Lançamentos!K980="","",Lançamentos!K980)</f>
        <v/>
      </c>
      <c r="L982" s="72" t="str">
        <f>IF(Lançamentos!L980="","",Lançamentos!L980)</f>
        <v/>
      </c>
      <c r="M982" s="74" t="str">
        <f>IF(Lançamentos!M980="","",Lançamentos!M980)</f>
        <v/>
      </c>
      <c r="N982" s="72" t="str">
        <f>IF(Lançamentos!N980="","",Lançamentos!N980)</f>
        <v/>
      </c>
      <c r="O982" s="73" t="str">
        <f>IF(Lançamentos!O980="","",Lançamentos!O980)</f>
        <v/>
      </c>
      <c r="P982" s="71" t="str">
        <f>IF(Lançamentos!P980="","",Lançamentos!P980)</f>
        <v/>
      </c>
      <c r="Q982" s="75" t="str">
        <f>IF(Lançamentos!Q980="","",Lançamentos!Q980)</f>
        <v/>
      </c>
      <c r="R982" s="73" t="str">
        <f>IF(Lançamentos!R980="","",Lançamentos!R980)</f>
        <v/>
      </c>
      <c r="S982" s="74" t="str">
        <f>IF(Lançamentos!S980="","",Lançamentos!S980)</f>
        <v/>
      </c>
    </row>
    <row r="983" spans="1:19" ht="24.95" customHeight="1" x14ac:dyDescent="0.25">
      <c r="A983" s="33">
        <v>977</v>
      </c>
      <c r="B983" s="77" t="str">
        <f>IFERROR(E983&amp;"-"&amp;COUNTIF($E$7:E983,E983),"")</f>
        <v>-971</v>
      </c>
      <c r="C983" s="70" t="str">
        <f t="shared" si="15"/>
        <v/>
      </c>
      <c r="D983" s="72" t="str">
        <f>IF(Lançamentos!D981="","",Lançamentos!D981)</f>
        <v/>
      </c>
      <c r="E983" s="73" t="str">
        <f>IF(Lançamentos!E981="","",Lançamentos!E981)</f>
        <v/>
      </c>
      <c r="F983" s="73" t="str">
        <f>IF(Lançamentos!F981="","",Lançamentos!F981)</f>
        <v/>
      </c>
      <c r="G983" s="74" t="str">
        <f>IF(Lançamentos!G981="","",Lançamentos!G981)</f>
        <v/>
      </c>
      <c r="H983" s="74" t="str">
        <f>IF(Lançamentos!H981="","",Lançamentos!H981)</f>
        <v/>
      </c>
      <c r="I983" s="74" t="str">
        <f>IF(Lançamentos!I981="","",Lançamentos!I981)</f>
        <v/>
      </c>
      <c r="J983" s="74" t="str">
        <f>IF(Lançamentos!J981="","",Lançamentos!J981)</f>
        <v/>
      </c>
      <c r="K983" s="74" t="str">
        <f>IF(Lançamentos!K981="","",Lançamentos!K981)</f>
        <v/>
      </c>
      <c r="L983" s="72" t="str">
        <f>IF(Lançamentos!L981="","",Lançamentos!L981)</f>
        <v/>
      </c>
      <c r="M983" s="74" t="str">
        <f>IF(Lançamentos!M981="","",Lançamentos!M981)</f>
        <v/>
      </c>
      <c r="N983" s="72" t="str">
        <f>IF(Lançamentos!N981="","",Lançamentos!N981)</f>
        <v/>
      </c>
      <c r="O983" s="73" t="str">
        <f>IF(Lançamentos!O981="","",Lançamentos!O981)</f>
        <v/>
      </c>
      <c r="P983" s="71" t="str">
        <f>IF(Lançamentos!P981="","",Lançamentos!P981)</f>
        <v/>
      </c>
      <c r="Q983" s="75" t="str">
        <f>IF(Lançamentos!Q981="","",Lançamentos!Q981)</f>
        <v/>
      </c>
      <c r="R983" s="73" t="str">
        <f>IF(Lançamentos!R981="","",Lançamentos!R981)</f>
        <v/>
      </c>
      <c r="S983" s="74" t="str">
        <f>IF(Lançamentos!S981="","",Lançamentos!S981)</f>
        <v/>
      </c>
    </row>
    <row r="984" spans="1:19" ht="24.95" customHeight="1" x14ac:dyDescent="0.25">
      <c r="A984" s="33">
        <v>978</v>
      </c>
      <c r="B984" s="77" t="str">
        <f>IFERROR(E984&amp;"-"&amp;COUNTIF($E$7:E984,E984),"")</f>
        <v>-972</v>
      </c>
      <c r="C984" s="70" t="str">
        <f t="shared" si="15"/>
        <v/>
      </c>
      <c r="D984" s="72" t="str">
        <f>IF(Lançamentos!D982="","",Lançamentos!D982)</f>
        <v/>
      </c>
      <c r="E984" s="73" t="str">
        <f>IF(Lançamentos!E982="","",Lançamentos!E982)</f>
        <v/>
      </c>
      <c r="F984" s="73" t="str">
        <f>IF(Lançamentos!F982="","",Lançamentos!F982)</f>
        <v/>
      </c>
      <c r="G984" s="74" t="str">
        <f>IF(Lançamentos!G982="","",Lançamentos!G982)</f>
        <v/>
      </c>
      <c r="H984" s="74" t="str">
        <f>IF(Lançamentos!H982="","",Lançamentos!H982)</f>
        <v/>
      </c>
      <c r="I984" s="74" t="str">
        <f>IF(Lançamentos!I982="","",Lançamentos!I982)</f>
        <v/>
      </c>
      <c r="J984" s="74" t="str">
        <f>IF(Lançamentos!J982="","",Lançamentos!J982)</f>
        <v/>
      </c>
      <c r="K984" s="74" t="str">
        <f>IF(Lançamentos!K982="","",Lançamentos!K982)</f>
        <v/>
      </c>
      <c r="L984" s="72" t="str">
        <f>IF(Lançamentos!L982="","",Lançamentos!L982)</f>
        <v/>
      </c>
      <c r="M984" s="74" t="str">
        <f>IF(Lançamentos!M982="","",Lançamentos!M982)</f>
        <v/>
      </c>
      <c r="N984" s="72" t="str">
        <f>IF(Lançamentos!N982="","",Lançamentos!N982)</f>
        <v/>
      </c>
      <c r="O984" s="73" t="str">
        <f>IF(Lançamentos!O982="","",Lançamentos!O982)</f>
        <v/>
      </c>
      <c r="P984" s="71" t="str">
        <f>IF(Lançamentos!P982="","",Lançamentos!P982)</f>
        <v/>
      </c>
      <c r="Q984" s="75" t="str">
        <f>IF(Lançamentos!Q982="","",Lançamentos!Q982)</f>
        <v/>
      </c>
      <c r="R984" s="73" t="str">
        <f>IF(Lançamentos!R982="","",Lançamentos!R982)</f>
        <v/>
      </c>
      <c r="S984" s="74" t="str">
        <f>IF(Lançamentos!S982="","",Lançamentos!S982)</f>
        <v/>
      </c>
    </row>
    <row r="985" spans="1:19" ht="24.95" customHeight="1" x14ac:dyDescent="0.25">
      <c r="A985" s="33">
        <v>979</v>
      </c>
      <c r="B985" s="77" t="str">
        <f>IFERROR(E985&amp;"-"&amp;COUNTIF($E$7:E985,E985),"")</f>
        <v>-973</v>
      </c>
      <c r="C985" s="70" t="str">
        <f t="shared" si="15"/>
        <v/>
      </c>
      <c r="D985" s="72" t="str">
        <f>IF(Lançamentos!D983="","",Lançamentos!D983)</f>
        <v/>
      </c>
      <c r="E985" s="73" t="str">
        <f>IF(Lançamentos!E983="","",Lançamentos!E983)</f>
        <v/>
      </c>
      <c r="F985" s="73" t="str">
        <f>IF(Lançamentos!F983="","",Lançamentos!F983)</f>
        <v/>
      </c>
      <c r="G985" s="74" t="str">
        <f>IF(Lançamentos!G983="","",Lançamentos!G983)</f>
        <v/>
      </c>
      <c r="H985" s="74" t="str">
        <f>IF(Lançamentos!H983="","",Lançamentos!H983)</f>
        <v/>
      </c>
      <c r="I985" s="74" t="str">
        <f>IF(Lançamentos!I983="","",Lançamentos!I983)</f>
        <v/>
      </c>
      <c r="J985" s="74" t="str">
        <f>IF(Lançamentos!J983="","",Lançamentos!J983)</f>
        <v/>
      </c>
      <c r="K985" s="74" t="str">
        <f>IF(Lançamentos!K983="","",Lançamentos!K983)</f>
        <v/>
      </c>
      <c r="L985" s="72" t="str">
        <f>IF(Lançamentos!L983="","",Lançamentos!L983)</f>
        <v/>
      </c>
      <c r="M985" s="74" t="str">
        <f>IF(Lançamentos!M983="","",Lançamentos!M983)</f>
        <v/>
      </c>
      <c r="N985" s="72" t="str">
        <f>IF(Lançamentos!N983="","",Lançamentos!N983)</f>
        <v/>
      </c>
      <c r="O985" s="73" t="str">
        <f>IF(Lançamentos!O983="","",Lançamentos!O983)</f>
        <v/>
      </c>
      <c r="P985" s="71" t="str">
        <f>IF(Lançamentos!P983="","",Lançamentos!P983)</f>
        <v/>
      </c>
      <c r="Q985" s="75" t="str">
        <f>IF(Lançamentos!Q983="","",Lançamentos!Q983)</f>
        <v/>
      </c>
      <c r="R985" s="73" t="str">
        <f>IF(Lançamentos!R983="","",Lançamentos!R983)</f>
        <v/>
      </c>
      <c r="S985" s="74" t="str">
        <f>IF(Lançamentos!S983="","",Lançamentos!S983)</f>
        <v/>
      </c>
    </row>
    <row r="986" spans="1:19" ht="24.95" customHeight="1" x14ac:dyDescent="0.25">
      <c r="A986" s="33">
        <v>980</v>
      </c>
      <c r="B986" s="77" t="str">
        <f>IFERROR(E986&amp;"-"&amp;COUNTIF($E$7:E986,E986),"")</f>
        <v>-974</v>
      </c>
      <c r="C986" s="70" t="str">
        <f t="shared" si="15"/>
        <v/>
      </c>
      <c r="D986" s="72" t="str">
        <f>IF(Lançamentos!D984="","",Lançamentos!D984)</f>
        <v/>
      </c>
      <c r="E986" s="73" t="str">
        <f>IF(Lançamentos!E984="","",Lançamentos!E984)</f>
        <v/>
      </c>
      <c r="F986" s="73" t="str">
        <f>IF(Lançamentos!F984="","",Lançamentos!F984)</f>
        <v/>
      </c>
      <c r="G986" s="74" t="str">
        <f>IF(Lançamentos!G984="","",Lançamentos!G984)</f>
        <v/>
      </c>
      <c r="H986" s="74" t="str">
        <f>IF(Lançamentos!H984="","",Lançamentos!H984)</f>
        <v/>
      </c>
      <c r="I986" s="74" t="str">
        <f>IF(Lançamentos!I984="","",Lançamentos!I984)</f>
        <v/>
      </c>
      <c r="J986" s="74" t="str">
        <f>IF(Lançamentos!J984="","",Lançamentos!J984)</f>
        <v/>
      </c>
      <c r="K986" s="74" t="str">
        <f>IF(Lançamentos!K984="","",Lançamentos!K984)</f>
        <v/>
      </c>
      <c r="L986" s="72" t="str">
        <f>IF(Lançamentos!L984="","",Lançamentos!L984)</f>
        <v/>
      </c>
      <c r="M986" s="74" t="str">
        <f>IF(Lançamentos!M984="","",Lançamentos!M984)</f>
        <v/>
      </c>
      <c r="N986" s="72" t="str">
        <f>IF(Lançamentos!N984="","",Lançamentos!N984)</f>
        <v/>
      </c>
      <c r="O986" s="73" t="str">
        <f>IF(Lançamentos!O984="","",Lançamentos!O984)</f>
        <v/>
      </c>
      <c r="P986" s="71" t="str">
        <f>IF(Lançamentos!P984="","",Lançamentos!P984)</f>
        <v/>
      </c>
      <c r="Q986" s="75" t="str">
        <f>IF(Lançamentos!Q984="","",Lançamentos!Q984)</f>
        <v/>
      </c>
      <c r="R986" s="73" t="str">
        <f>IF(Lançamentos!R984="","",Lançamentos!R984)</f>
        <v/>
      </c>
      <c r="S986" s="74" t="str">
        <f>IF(Lançamentos!S984="","",Lançamentos!S984)</f>
        <v/>
      </c>
    </row>
    <row r="987" spans="1:19" ht="24.95" customHeight="1" x14ac:dyDescent="0.25">
      <c r="A987" s="33">
        <v>981</v>
      </c>
      <c r="B987" s="77" t="str">
        <f>IFERROR(E987&amp;"-"&amp;COUNTIF($E$7:E987,E987),"")</f>
        <v>-975</v>
      </c>
      <c r="C987" s="70" t="str">
        <f t="shared" si="15"/>
        <v/>
      </c>
      <c r="D987" s="72" t="str">
        <f>IF(Lançamentos!D985="","",Lançamentos!D985)</f>
        <v/>
      </c>
      <c r="E987" s="73" t="str">
        <f>IF(Lançamentos!E985="","",Lançamentos!E985)</f>
        <v/>
      </c>
      <c r="F987" s="73" t="str">
        <f>IF(Lançamentos!F985="","",Lançamentos!F985)</f>
        <v/>
      </c>
      <c r="G987" s="74" t="str">
        <f>IF(Lançamentos!G985="","",Lançamentos!G985)</f>
        <v/>
      </c>
      <c r="H987" s="74" t="str">
        <f>IF(Lançamentos!H985="","",Lançamentos!H985)</f>
        <v/>
      </c>
      <c r="I987" s="74" t="str">
        <f>IF(Lançamentos!I985="","",Lançamentos!I985)</f>
        <v/>
      </c>
      <c r="J987" s="74" t="str">
        <f>IF(Lançamentos!J985="","",Lançamentos!J985)</f>
        <v/>
      </c>
      <c r="K987" s="74" t="str">
        <f>IF(Lançamentos!K985="","",Lançamentos!K985)</f>
        <v/>
      </c>
      <c r="L987" s="72" t="str">
        <f>IF(Lançamentos!L985="","",Lançamentos!L985)</f>
        <v/>
      </c>
      <c r="M987" s="74" t="str">
        <f>IF(Lançamentos!M985="","",Lançamentos!M985)</f>
        <v/>
      </c>
      <c r="N987" s="72" t="str">
        <f>IF(Lançamentos!N985="","",Lançamentos!N985)</f>
        <v/>
      </c>
      <c r="O987" s="73" t="str">
        <f>IF(Lançamentos!O985="","",Lançamentos!O985)</f>
        <v/>
      </c>
      <c r="P987" s="71" t="str">
        <f>IF(Lançamentos!P985="","",Lançamentos!P985)</f>
        <v/>
      </c>
      <c r="Q987" s="75" t="str">
        <f>IF(Lançamentos!Q985="","",Lançamentos!Q985)</f>
        <v/>
      </c>
      <c r="R987" s="73" t="str">
        <f>IF(Lançamentos!R985="","",Lançamentos!R985)</f>
        <v/>
      </c>
      <c r="S987" s="74" t="str">
        <f>IF(Lançamentos!S985="","",Lançamentos!S985)</f>
        <v/>
      </c>
    </row>
    <row r="988" spans="1:19" ht="24.95" customHeight="1" x14ac:dyDescent="0.25">
      <c r="A988" s="33">
        <v>982</v>
      </c>
      <c r="B988" s="77" t="str">
        <f>IFERROR(E988&amp;"-"&amp;COUNTIF($E$7:E988,E988),"")</f>
        <v>-976</v>
      </c>
      <c r="C988" s="70" t="str">
        <f t="shared" si="15"/>
        <v/>
      </c>
      <c r="D988" s="72" t="str">
        <f>IF(Lançamentos!D986="","",Lançamentos!D986)</f>
        <v/>
      </c>
      <c r="E988" s="73" t="str">
        <f>IF(Lançamentos!E986="","",Lançamentos!E986)</f>
        <v/>
      </c>
      <c r="F988" s="73" t="str">
        <f>IF(Lançamentos!F986="","",Lançamentos!F986)</f>
        <v/>
      </c>
      <c r="G988" s="74" t="str">
        <f>IF(Lançamentos!G986="","",Lançamentos!G986)</f>
        <v/>
      </c>
      <c r="H988" s="74" t="str">
        <f>IF(Lançamentos!H986="","",Lançamentos!H986)</f>
        <v/>
      </c>
      <c r="I988" s="74" t="str">
        <f>IF(Lançamentos!I986="","",Lançamentos!I986)</f>
        <v/>
      </c>
      <c r="J988" s="74" t="str">
        <f>IF(Lançamentos!J986="","",Lançamentos!J986)</f>
        <v/>
      </c>
      <c r="K988" s="74" t="str">
        <f>IF(Lançamentos!K986="","",Lançamentos!K986)</f>
        <v/>
      </c>
      <c r="L988" s="72" t="str">
        <f>IF(Lançamentos!L986="","",Lançamentos!L986)</f>
        <v/>
      </c>
      <c r="M988" s="74" t="str">
        <f>IF(Lançamentos!M986="","",Lançamentos!M986)</f>
        <v/>
      </c>
      <c r="N988" s="72" t="str">
        <f>IF(Lançamentos!N986="","",Lançamentos!N986)</f>
        <v/>
      </c>
      <c r="O988" s="73" t="str">
        <f>IF(Lançamentos!O986="","",Lançamentos!O986)</f>
        <v/>
      </c>
      <c r="P988" s="71" t="str">
        <f>IF(Lançamentos!P986="","",Lançamentos!P986)</f>
        <v/>
      </c>
      <c r="Q988" s="75" t="str">
        <f>IF(Lançamentos!Q986="","",Lançamentos!Q986)</f>
        <v/>
      </c>
      <c r="R988" s="73" t="str">
        <f>IF(Lançamentos!R986="","",Lançamentos!R986)</f>
        <v/>
      </c>
      <c r="S988" s="74" t="str">
        <f>IF(Lançamentos!S986="","",Lançamentos!S986)</f>
        <v/>
      </c>
    </row>
    <row r="989" spans="1:19" ht="24.95" customHeight="1" x14ac:dyDescent="0.25">
      <c r="A989" s="33">
        <v>983</v>
      </c>
      <c r="B989" s="77" t="str">
        <f>IFERROR(E989&amp;"-"&amp;COUNTIF($E$7:E989,E989),"")</f>
        <v>-977</v>
      </c>
      <c r="C989" s="70" t="str">
        <f t="shared" si="15"/>
        <v/>
      </c>
      <c r="D989" s="72" t="str">
        <f>IF(Lançamentos!D987="","",Lançamentos!D987)</f>
        <v/>
      </c>
      <c r="E989" s="73" t="str">
        <f>IF(Lançamentos!E987="","",Lançamentos!E987)</f>
        <v/>
      </c>
      <c r="F989" s="73" t="str">
        <f>IF(Lançamentos!F987="","",Lançamentos!F987)</f>
        <v/>
      </c>
      <c r="G989" s="74" t="str">
        <f>IF(Lançamentos!G987="","",Lançamentos!G987)</f>
        <v/>
      </c>
      <c r="H989" s="74" t="str">
        <f>IF(Lançamentos!H987="","",Lançamentos!H987)</f>
        <v/>
      </c>
      <c r="I989" s="74" t="str">
        <f>IF(Lançamentos!I987="","",Lançamentos!I987)</f>
        <v/>
      </c>
      <c r="J989" s="74" t="str">
        <f>IF(Lançamentos!J987="","",Lançamentos!J987)</f>
        <v/>
      </c>
      <c r="K989" s="74" t="str">
        <f>IF(Lançamentos!K987="","",Lançamentos!K987)</f>
        <v/>
      </c>
      <c r="L989" s="72" t="str">
        <f>IF(Lançamentos!L987="","",Lançamentos!L987)</f>
        <v/>
      </c>
      <c r="M989" s="74" t="str">
        <f>IF(Lançamentos!M987="","",Lançamentos!M987)</f>
        <v/>
      </c>
      <c r="N989" s="72" t="str">
        <f>IF(Lançamentos!N987="","",Lançamentos!N987)</f>
        <v/>
      </c>
      <c r="O989" s="73" t="str">
        <f>IF(Lançamentos!O987="","",Lançamentos!O987)</f>
        <v/>
      </c>
      <c r="P989" s="71" t="str">
        <f>IF(Lançamentos!P987="","",Lançamentos!P987)</f>
        <v/>
      </c>
      <c r="Q989" s="75" t="str">
        <f>IF(Lançamentos!Q987="","",Lançamentos!Q987)</f>
        <v/>
      </c>
      <c r="R989" s="73" t="str">
        <f>IF(Lançamentos!R987="","",Lançamentos!R987)</f>
        <v/>
      </c>
      <c r="S989" s="74" t="str">
        <f>IF(Lançamentos!S987="","",Lançamentos!S987)</f>
        <v/>
      </c>
    </row>
    <row r="990" spans="1:19" ht="24.95" customHeight="1" x14ac:dyDescent="0.25">
      <c r="A990" s="33">
        <v>984</v>
      </c>
      <c r="B990" s="77" t="str">
        <f>IFERROR(E990&amp;"-"&amp;COUNTIF($E$7:E990,E990),"")</f>
        <v>-978</v>
      </c>
      <c r="C990" s="70" t="str">
        <f t="shared" si="15"/>
        <v/>
      </c>
      <c r="D990" s="72" t="str">
        <f>IF(Lançamentos!D988="","",Lançamentos!D988)</f>
        <v/>
      </c>
      <c r="E990" s="73" t="str">
        <f>IF(Lançamentos!E988="","",Lançamentos!E988)</f>
        <v/>
      </c>
      <c r="F990" s="73" t="str">
        <f>IF(Lançamentos!F988="","",Lançamentos!F988)</f>
        <v/>
      </c>
      <c r="G990" s="74" t="str">
        <f>IF(Lançamentos!G988="","",Lançamentos!G988)</f>
        <v/>
      </c>
      <c r="H990" s="74" t="str">
        <f>IF(Lançamentos!H988="","",Lançamentos!H988)</f>
        <v/>
      </c>
      <c r="I990" s="74" t="str">
        <f>IF(Lançamentos!I988="","",Lançamentos!I988)</f>
        <v/>
      </c>
      <c r="J990" s="74" t="str">
        <f>IF(Lançamentos!J988="","",Lançamentos!J988)</f>
        <v/>
      </c>
      <c r="K990" s="74" t="str">
        <f>IF(Lançamentos!K988="","",Lançamentos!K988)</f>
        <v/>
      </c>
      <c r="L990" s="72" t="str">
        <f>IF(Lançamentos!L988="","",Lançamentos!L988)</f>
        <v/>
      </c>
      <c r="M990" s="74" t="str">
        <f>IF(Lançamentos!M988="","",Lançamentos!M988)</f>
        <v/>
      </c>
      <c r="N990" s="72" t="str">
        <f>IF(Lançamentos!N988="","",Lançamentos!N988)</f>
        <v/>
      </c>
      <c r="O990" s="73" t="str">
        <f>IF(Lançamentos!O988="","",Lançamentos!O988)</f>
        <v/>
      </c>
      <c r="P990" s="71" t="str">
        <f>IF(Lançamentos!P988="","",Lançamentos!P988)</f>
        <v/>
      </c>
      <c r="Q990" s="75" t="str">
        <f>IF(Lançamentos!Q988="","",Lançamentos!Q988)</f>
        <v/>
      </c>
      <c r="R990" s="73" t="str">
        <f>IF(Lançamentos!R988="","",Lançamentos!R988)</f>
        <v/>
      </c>
      <c r="S990" s="74" t="str">
        <f>IF(Lançamentos!S988="","",Lançamentos!S988)</f>
        <v/>
      </c>
    </row>
    <row r="991" spans="1:19" ht="24.95" customHeight="1" x14ac:dyDescent="0.25">
      <c r="A991" s="33">
        <v>985</v>
      </c>
      <c r="B991" s="77" t="str">
        <f>IFERROR(E991&amp;"-"&amp;COUNTIF($E$7:E991,E991),"")</f>
        <v>-979</v>
      </c>
      <c r="C991" s="70" t="str">
        <f t="shared" si="15"/>
        <v/>
      </c>
      <c r="D991" s="72" t="str">
        <f>IF(Lançamentos!D989="","",Lançamentos!D989)</f>
        <v/>
      </c>
      <c r="E991" s="73" t="str">
        <f>IF(Lançamentos!E989="","",Lançamentos!E989)</f>
        <v/>
      </c>
      <c r="F991" s="73" t="str">
        <f>IF(Lançamentos!F989="","",Lançamentos!F989)</f>
        <v/>
      </c>
      <c r="G991" s="74" t="str">
        <f>IF(Lançamentos!G989="","",Lançamentos!G989)</f>
        <v/>
      </c>
      <c r="H991" s="74" t="str">
        <f>IF(Lançamentos!H989="","",Lançamentos!H989)</f>
        <v/>
      </c>
      <c r="I991" s="74" t="str">
        <f>IF(Lançamentos!I989="","",Lançamentos!I989)</f>
        <v/>
      </c>
      <c r="J991" s="74" t="str">
        <f>IF(Lançamentos!J989="","",Lançamentos!J989)</f>
        <v/>
      </c>
      <c r="K991" s="74" t="str">
        <f>IF(Lançamentos!K989="","",Lançamentos!K989)</f>
        <v/>
      </c>
      <c r="L991" s="72" t="str">
        <f>IF(Lançamentos!L989="","",Lançamentos!L989)</f>
        <v/>
      </c>
      <c r="M991" s="74" t="str">
        <f>IF(Lançamentos!M989="","",Lançamentos!M989)</f>
        <v/>
      </c>
      <c r="N991" s="72" t="str">
        <f>IF(Lançamentos!N989="","",Lançamentos!N989)</f>
        <v/>
      </c>
      <c r="O991" s="73" t="str">
        <f>IF(Lançamentos!O989="","",Lançamentos!O989)</f>
        <v/>
      </c>
      <c r="P991" s="71" t="str">
        <f>IF(Lançamentos!P989="","",Lançamentos!P989)</f>
        <v/>
      </c>
      <c r="Q991" s="75" t="str">
        <f>IF(Lançamentos!Q989="","",Lançamentos!Q989)</f>
        <v/>
      </c>
      <c r="R991" s="73" t="str">
        <f>IF(Lançamentos!R989="","",Lançamentos!R989)</f>
        <v/>
      </c>
      <c r="S991" s="74" t="str">
        <f>IF(Lançamentos!S989="","",Lançamentos!S989)</f>
        <v/>
      </c>
    </row>
    <row r="992" spans="1:19" ht="24.95" customHeight="1" x14ac:dyDescent="0.25">
      <c r="A992" s="33">
        <v>986</v>
      </c>
      <c r="B992" s="77" t="str">
        <f>IFERROR(E992&amp;"-"&amp;COUNTIF($E$7:E992,E992),"")</f>
        <v>-980</v>
      </c>
      <c r="C992" s="70" t="str">
        <f t="shared" si="15"/>
        <v/>
      </c>
      <c r="D992" s="72" t="str">
        <f>IF(Lançamentos!D990="","",Lançamentos!D990)</f>
        <v/>
      </c>
      <c r="E992" s="73" t="str">
        <f>IF(Lançamentos!E990="","",Lançamentos!E990)</f>
        <v/>
      </c>
      <c r="F992" s="73" t="str">
        <f>IF(Lançamentos!F990="","",Lançamentos!F990)</f>
        <v/>
      </c>
      <c r="G992" s="74" t="str">
        <f>IF(Lançamentos!G990="","",Lançamentos!G990)</f>
        <v/>
      </c>
      <c r="H992" s="74" t="str">
        <f>IF(Lançamentos!H990="","",Lançamentos!H990)</f>
        <v/>
      </c>
      <c r="I992" s="74" t="str">
        <f>IF(Lançamentos!I990="","",Lançamentos!I990)</f>
        <v/>
      </c>
      <c r="J992" s="74" t="str">
        <f>IF(Lançamentos!J990="","",Lançamentos!J990)</f>
        <v/>
      </c>
      <c r="K992" s="74" t="str">
        <f>IF(Lançamentos!K990="","",Lançamentos!K990)</f>
        <v/>
      </c>
      <c r="L992" s="72" t="str">
        <f>IF(Lançamentos!L990="","",Lançamentos!L990)</f>
        <v/>
      </c>
      <c r="M992" s="74" t="str">
        <f>IF(Lançamentos!M990="","",Lançamentos!M990)</f>
        <v/>
      </c>
      <c r="N992" s="72" t="str">
        <f>IF(Lançamentos!N990="","",Lançamentos!N990)</f>
        <v/>
      </c>
      <c r="O992" s="73" t="str">
        <f>IF(Lançamentos!O990="","",Lançamentos!O990)</f>
        <v/>
      </c>
      <c r="P992" s="71" t="str">
        <f>IF(Lançamentos!P990="","",Lançamentos!P990)</f>
        <v/>
      </c>
      <c r="Q992" s="75" t="str">
        <f>IF(Lançamentos!Q990="","",Lançamentos!Q990)</f>
        <v/>
      </c>
      <c r="R992" s="73" t="str">
        <f>IF(Lançamentos!R990="","",Lançamentos!R990)</f>
        <v/>
      </c>
      <c r="S992" s="74" t="str">
        <f>IF(Lançamentos!S990="","",Lançamentos!S990)</f>
        <v/>
      </c>
    </row>
    <row r="993" spans="1:19" ht="24.95" customHeight="1" x14ac:dyDescent="0.25">
      <c r="A993" s="33">
        <v>987</v>
      </c>
      <c r="B993" s="77" t="str">
        <f>IFERROR(E993&amp;"-"&amp;COUNTIF($E$7:E993,E993),"")</f>
        <v>-981</v>
      </c>
      <c r="C993" s="70" t="str">
        <f t="shared" si="15"/>
        <v/>
      </c>
      <c r="D993" s="72" t="str">
        <f>IF(Lançamentos!D991="","",Lançamentos!D991)</f>
        <v/>
      </c>
      <c r="E993" s="73" t="str">
        <f>IF(Lançamentos!E991="","",Lançamentos!E991)</f>
        <v/>
      </c>
      <c r="F993" s="73" t="str">
        <f>IF(Lançamentos!F991="","",Lançamentos!F991)</f>
        <v/>
      </c>
      <c r="G993" s="74" t="str">
        <f>IF(Lançamentos!G991="","",Lançamentos!G991)</f>
        <v/>
      </c>
      <c r="H993" s="74" t="str">
        <f>IF(Lançamentos!H991="","",Lançamentos!H991)</f>
        <v/>
      </c>
      <c r="I993" s="74" t="str">
        <f>IF(Lançamentos!I991="","",Lançamentos!I991)</f>
        <v/>
      </c>
      <c r="J993" s="74" t="str">
        <f>IF(Lançamentos!J991="","",Lançamentos!J991)</f>
        <v/>
      </c>
      <c r="K993" s="74" t="str">
        <f>IF(Lançamentos!K991="","",Lançamentos!K991)</f>
        <v/>
      </c>
      <c r="L993" s="72" t="str">
        <f>IF(Lançamentos!L991="","",Lançamentos!L991)</f>
        <v/>
      </c>
      <c r="M993" s="74" t="str">
        <f>IF(Lançamentos!M991="","",Lançamentos!M991)</f>
        <v/>
      </c>
      <c r="N993" s="72" t="str">
        <f>IF(Lançamentos!N991="","",Lançamentos!N991)</f>
        <v/>
      </c>
      <c r="O993" s="73" t="str">
        <f>IF(Lançamentos!O991="","",Lançamentos!O991)</f>
        <v/>
      </c>
      <c r="P993" s="71" t="str">
        <f>IF(Lançamentos!P991="","",Lançamentos!P991)</f>
        <v/>
      </c>
      <c r="Q993" s="75" t="str">
        <f>IF(Lançamentos!Q991="","",Lançamentos!Q991)</f>
        <v/>
      </c>
      <c r="R993" s="73" t="str">
        <f>IF(Lançamentos!R991="","",Lançamentos!R991)</f>
        <v/>
      </c>
      <c r="S993" s="74" t="str">
        <f>IF(Lançamentos!S991="","",Lançamentos!S991)</f>
        <v/>
      </c>
    </row>
    <row r="994" spans="1:19" ht="24.95" customHeight="1" x14ac:dyDescent="0.25">
      <c r="A994" s="33">
        <v>988</v>
      </c>
      <c r="B994" s="77" t="str">
        <f>IFERROR(E994&amp;"-"&amp;COUNTIF($E$7:E994,E994),"")</f>
        <v>-982</v>
      </c>
      <c r="C994" s="70" t="str">
        <f t="shared" si="15"/>
        <v/>
      </c>
      <c r="D994" s="72" t="str">
        <f>IF(Lançamentos!D992="","",Lançamentos!D992)</f>
        <v/>
      </c>
      <c r="E994" s="73" t="str">
        <f>IF(Lançamentos!E992="","",Lançamentos!E992)</f>
        <v/>
      </c>
      <c r="F994" s="73" t="str">
        <f>IF(Lançamentos!F992="","",Lançamentos!F992)</f>
        <v/>
      </c>
      <c r="G994" s="74" t="str">
        <f>IF(Lançamentos!G992="","",Lançamentos!G992)</f>
        <v/>
      </c>
      <c r="H994" s="74" t="str">
        <f>IF(Lançamentos!H992="","",Lançamentos!H992)</f>
        <v/>
      </c>
      <c r="I994" s="74" t="str">
        <f>IF(Lançamentos!I992="","",Lançamentos!I992)</f>
        <v/>
      </c>
      <c r="J994" s="74" t="str">
        <f>IF(Lançamentos!J992="","",Lançamentos!J992)</f>
        <v/>
      </c>
      <c r="K994" s="74" t="str">
        <f>IF(Lançamentos!K992="","",Lançamentos!K992)</f>
        <v/>
      </c>
      <c r="L994" s="72" t="str">
        <f>IF(Lançamentos!L992="","",Lançamentos!L992)</f>
        <v/>
      </c>
      <c r="M994" s="74" t="str">
        <f>IF(Lançamentos!M992="","",Lançamentos!M992)</f>
        <v/>
      </c>
      <c r="N994" s="72" t="str">
        <f>IF(Lançamentos!N992="","",Lançamentos!N992)</f>
        <v/>
      </c>
      <c r="O994" s="73" t="str">
        <f>IF(Lançamentos!O992="","",Lançamentos!O992)</f>
        <v/>
      </c>
      <c r="P994" s="71" t="str">
        <f>IF(Lançamentos!P992="","",Lançamentos!P992)</f>
        <v/>
      </c>
      <c r="Q994" s="75" t="str">
        <f>IF(Lançamentos!Q992="","",Lançamentos!Q992)</f>
        <v/>
      </c>
      <c r="R994" s="73" t="str">
        <f>IF(Lançamentos!R992="","",Lançamentos!R992)</f>
        <v/>
      </c>
      <c r="S994" s="74" t="str">
        <f>IF(Lançamentos!S992="","",Lançamentos!S992)</f>
        <v/>
      </c>
    </row>
    <row r="995" spans="1:19" ht="24.95" customHeight="1" x14ac:dyDescent="0.25">
      <c r="A995" s="33">
        <v>989</v>
      </c>
      <c r="B995" s="77" t="str">
        <f>IFERROR(E995&amp;"-"&amp;COUNTIF($E$7:E995,E995),"")</f>
        <v>-983</v>
      </c>
      <c r="C995" s="70" t="str">
        <f t="shared" si="15"/>
        <v/>
      </c>
      <c r="D995" s="72" t="str">
        <f>IF(Lançamentos!D993="","",Lançamentos!D993)</f>
        <v/>
      </c>
      <c r="E995" s="73" t="str">
        <f>IF(Lançamentos!E993="","",Lançamentos!E993)</f>
        <v/>
      </c>
      <c r="F995" s="73" t="str">
        <f>IF(Lançamentos!F993="","",Lançamentos!F993)</f>
        <v/>
      </c>
      <c r="G995" s="74" t="str">
        <f>IF(Lançamentos!G993="","",Lançamentos!G993)</f>
        <v/>
      </c>
      <c r="H995" s="74" t="str">
        <f>IF(Lançamentos!H993="","",Lançamentos!H993)</f>
        <v/>
      </c>
      <c r="I995" s="74" t="str">
        <f>IF(Lançamentos!I993="","",Lançamentos!I993)</f>
        <v/>
      </c>
      <c r="J995" s="74" t="str">
        <f>IF(Lançamentos!J993="","",Lançamentos!J993)</f>
        <v/>
      </c>
      <c r="K995" s="74" t="str">
        <f>IF(Lançamentos!K993="","",Lançamentos!K993)</f>
        <v/>
      </c>
      <c r="L995" s="72" t="str">
        <f>IF(Lançamentos!L993="","",Lançamentos!L993)</f>
        <v/>
      </c>
      <c r="M995" s="74" t="str">
        <f>IF(Lançamentos!M993="","",Lançamentos!M993)</f>
        <v/>
      </c>
      <c r="N995" s="72" t="str">
        <f>IF(Lançamentos!N993="","",Lançamentos!N993)</f>
        <v/>
      </c>
      <c r="O995" s="73" t="str">
        <f>IF(Lançamentos!O993="","",Lançamentos!O993)</f>
        <v/>
      </c>
      <c r="P995" s="71" t="str">
        <f>IF(Lançamentos!P993="","",Lançamentos!P993)</f>
        <v/>
      </c>
      <c r="Q995" s="75" t="str">
        <f>IF(Lançamentos!Q993="","",Lançamentos!Q993)</f>
        <v/>
      </c>
      <c r="R995" s="73" t="str">
        <f>IF(Lançamentos!R993="","",Lançamentos!R993)</f>
        <v/>
      </c>
      <c r="S995" s="74" t="str">
        <f>IF(Lançamentos!S993="","",Lançamentos!S993)</f>
        <v/>
      </c>
    </row>
    <row r="996" spans="1:19" ht="24.95" customHeight="1" x14ac:dyDescent="0.25">
      <c r="A996" s="33">
        <v>990</v>
      </c>
      <c r="B996" s="77" t="str">
        <f>IFERROR(E996&amp;"-"&amp;COUNTIF($E$7:E996,E996),"")</f>
        <v>-984</v>
      </c>
      <c r="C996" s="70" t="str">
        <f t="shared" si="15"/>
        <v/>
      </c>
      <c r="D996" s="72" t="str">
        <f>IF(Lançamentos!D994="","",Lançamentos!D994)</f>
        <v/>
      </c>
      <c r="E996" s="73" t="str">
        <f>IF(Lançamentos!E994="","",Lançamentos!E994)</f>
        <v/>
      </c>
      <c r="F996" s="73" t="str">
        <f>IF(Lançamentos!F994="","",Lançamentos!F994)</f>
        <v/>
      </c>
      <c r="G996" s="74" t="str">
        <f>IF(Lançamentos!G994="","",Lançamentos!G994)</f>
        <v/>
      </c>
      <c r="H996" s="74" t="str">
        <f>IF(Lançamentos!H994="","",Lançamentos!H994)</f>
        <v/>
      </c>
      <c r="I996" s="74" t="str">
        <f>IF(Lançamentos!I994="","",Lançamentos!I994)</f>
        <v/>
      </c>
      <c r="J996" s="74" t="str">
        <f>IF(Lançamentos!J994="","",Lançamentos!J994)</f>
        <v/>
      </c>
      <c r="K996" s="74" t="str">
        <f>IF(Lançamentos!K994="","",Lançamentos!K994)</f>
        <v/>
      </c>
      <c r="L996" s="72" t="str">
        <f>IF(Lançamentos!L994="","",Lançamentos!L994)</f>
        <v/>
      </c>
      <c r="M996" s="74" t="str">
        <f>IF(Lançamentos!M994="","",Lançamentos!M994)</f>
        <v/>
      </c>
      <c r="N996" s="72" t="str">
        <f>IF(Lançamentos!N994="","",Lançamentos!N994)</f>
        <v/>
      </c>
      <c r="O996" s="73" t="str">
        <f>IF(Lançamentos!O994="","",Lançamentos!O994)</f>
        <v/>
      </c>
      <c r="P996" s="71" t="str">
        <f>IF(Lançamentos!P994="","",Lançamentos!P994)</f>
        <v/>
      </c>
      <c r="Q996" s="75" t="str">
        <f>IF(Lançamentos!Q994="","",Lançamentos!Q994)</f>
        <v/>
      </c>
      <c r="R996" s="73" t="str">
        <f>IF(Lançamentos!R994="","",Lançamentos!R994)</f>
        <v/>
      </c>
      <c r="S996" s="74" t="str">
        <f>IF(Lançamentos!S994="","",Lançamentos!S994)</f>
        <v/>
      </c>
    </row>
    <row r="997" spans="1:19" ht="24.95" customHeight="1" x14ac:dyDescent="0.25">
      <c r="A997" s="33">
        <v>991</v>
      </c>
      <c r="B997" s="77" t="str">
        <f>IFERROR(E997&amp;"-"&amp;COUNTIF($E$7:E997,E997),"")</f>
        <v>-985</v>
      </c>
      <c r="C997" s="70" t="str">
        <f t="shared" si="15"/>
        <v/>
      </c>
      <c r="D997" s="72" t="str">
        <f>IF(Lançamentos!D995="","",Lançamentos!D995)</f>
        <v/>
      </c>
      <c r="E997" s="73" t="str">
        <f>IF(Lançamentos!E995="","",Lançamentos!E995)</f>
        <v/>
      </c>
      <c r="F997" s="73" t="str">
        <f>IF(Lançamentos!F995="","",Lançamentos!F995)</f>
        <v/>
      </c>
      <c r="G997" s="74" t="str">
        <f>IF(Lançamentos!G995="","",Lançamentos!G995)</f>
        <v/>
      </c>
      <c r="H997" s="74" t="str">
        <f>IF(Lançamentos!H995="","",Lançamentos!H995)</f>
        <v/>
      </c>
      <c r="I997" s="74" t="str">
        <f>IF(Lançamentos!I995="","",Lançamentos!I995)</f>
        <v/>
      </c>
      <c r="J997" s="74" t="str">
        <f>IF(Lançamentos!J995="","",Lançamentos!J995)</f>
        <v/>
      </c>
      <c r="K997" s="74" t="str">
        <f>IF(Lançamentos!K995="","",Lançamentos!K995)</f>
        <v/>
      </c>
      <c r="L997" s="72" t="str">
        <f>IF(Lançamentos!L995="","",Lançamentos!L995)</f>
        <v/>
      </c>
      <c r="M997" s="74" t="str">
        <f>IF(Lançamentos!M995="","",Lançamentos!M995)</f>
        <v/>
      </c>
      <c r="N997" s="72" t="str">
        <f>IF(Lançamentos!N995="","",Lançamentos!N995)</f>
        <v/>
      </c>
      <c r="O997" s="73" t="str">
        <f>IF(Lançamentos!O995="","",Lançamentos!O995)</f>
        <v/>
      </c>
      <c r="P997" s="71" t="str">
        <f>IF(Lançamentos!P995="","",Lançamentos!P995)</f>
        <v/>
      </c>
      <c r="Q997" s="75" t="str">
        <f>IF(Lançamentos!Q995="","",Lançamentos!Q995)</f>
        <v/>
      </c>
      <c r="R997" s="73" t="str">
        <f>IF(Lançamentos!R995="","",Lançamentos!R995)</f>
        <v/>
      </c>
      <c r="S997" s="74" t="str">
        <f>IF(Lançamentos!S995="","",Lançamentos!S995)</f>
        <v/>
      </c>
    </row>
    <row r="998" spans="1:19" ht="24.95" customHeight="1" x14ac:dyDescent="0.25">
      <c r="A998" s="33">
        <v>992</v>
      </c>
      <c r="B998" s="77" t="str">
        <f>IFERROR(E998&amp;"-"&amp;COUNTIF($E$7:E998,E998),"")</f>
        <v>-986</v>
      </c>
      <c r="C998" s="70" t="str">
        <f t="shared" si="15"/>
        <v/>
      </c>
      <c r="D998" s="72" t="str">
        <f>IF(Lançamentos!D996="","",Lançamentos!D996)</f>
        <v/>
      </c>
      <c r="E998" s="73" t="str">
        <f>IF(Lançamentos!E996="","",Lançamentos!E996)</f>
        <v/>
      </c>
      <c r="F998" s="73" t="str">
        <f>IF(Lançamentos!F996="","",Lançamentos!F996)</f>
        <v/>
      </c>
      <c r="G998" s="74" t="str">
        <f>IF(Lançamentos!G996="","",Lançamentos!G996)</f>
        <v/>
      </c>
      <c r="H998" s="74" t="str">
        <f>IF(Lançamentos!H996="","",Lançamentos!H996)</f>
        <v/>
      </c>
      <c r="I998" s="74" t="str">
        <f>IF(Lançamentos!I996="","",Lançamentos!I996)</f>
        <v/>
      </c>
      <c r="J998" s="74" t="str">
        <f>IF(Lançamentos!J996="","",Lançamentos!J996)</f>
        <v/>
      </c>
      <c r="K998" s="74" t="str">
        <f>IF(Lançamentos!K996="","",Lançamentos!K996)</f>
        <v/>
      </c>
      <c r="L998" s="72" t="str">
        <f>IF(Lançamentos!L996="","",Lançamentos!L996)</f>
        <v/>
      </c>
      <c r="M998" s="74" t="str">
        <f>IF(Lançamentos!M996="","",Lançamentos!M996)</f>
        <v/>
      </c>
      <c r="N998" s="72" t="str">
        <f>IF(Lançamentos!N996="","",Lançamentos!N996)</f>
        <v/>
      </c>
      <c r="O998" s="73" t="str">
        <f>IF(Lançamentos!O996="","",Lançamentos!O996)</f>
        <v/>
      </c>
      <c r="P998" s="71" t="str">
        <f>IF(Lançamentos!P996="","",Lançamentos!P996)</f>
        <v/>
      </c>
      <c r="Q998" s="75" t="str">
        <f>IF(Lançamentos!Q996="","",Lançamentos!Q996)</f>
        <v/>
      </c>
      <c r="R998" s="73" t="str">
        <f>IF(Lançamentos!R996="","",Lançamentos!R996)</f>
        <v/>
      </c>
      <c r="S998" s="74" t="str">
        <f>IF(Lançamentos!S996="","",Lançamentos!S996)</f>
        <v/>
      </c>
    </row>
    <row r="999" spans="1:19" ht="24.95" customHeight="1" x14ac:dyDescent="0.25">
      <c r="A999" s="33">
        <v>993</v>
      </c>
      <c r="B999" s="77" t="str">
        <f>IFERROR(E999&amp;"-"&amp;COUNTIF($E$7:E999,E999),"")</f>
        <v>-987</v>
      </c>
      <c r="C999" s="70" t="str">
        <f t="shared" si="15"/>
        <v/>
      </c>
      <c r="D999" s="72" t="str">
        <f>IF(Lançamentos!D997="","",Lançamentos!D997)</f>
        <v/>
      </c>
      <c r="E999" s="73" t="str">
        <f>IF(Lançamentos!E997="","",Lançamentos!E997)</f>
        <v/>
      </c>
      <c r="F999" s="73" t="str">
        <f>IF(Lançamentos!F997="","",Lançamentos!F997)</f>
        <v/>
      </c>
      <c r="G999" s="74" t="str">
        <f>IF(Lançamentos!G997="","",Lançamentos!G997)</f>
        <v/>
      </c>
      <c r="H999" s="74" t="str">
        <f>IF(Lançamentos!H997="","",Lançamentos!H997)</f>
        <v/>
      </c>
      <c r="I999" s="74" t="str">
        <f>IF(Lançamentos!I997="","",Lançamentos!I997)</f>
        <v/>
      </c>
      <c r="J999" s="74" t="str">
        <f>IF(Lançamentos!J997="","",Lançamentos!J997)</f>
        <v/>
      </c>
      <c r="K999" s="74" t="str">
        <f>IF(Lançamentos!K997="","",Lançamentos!K997)</f>
        <v/>
      </c>
      <c r="L999" s="72" t="str">
        <f>IF(Lançamentos!L997="","",Lançamentos!L997)</f>
        <v/>
      </c>
      <c r="M999" s="74" t="str">
        <f>IF(Lançamentos!M997="","",Lançamentos!M997)</f>
        <v/>
      </c>
      <c r="N999" s="72" t="str">
        <f>IF(Lançamentos!N997="","",Lançamentos!N997)</f>
        <v/>
      </c>
      <c r="O999" s="73" t="str">
        <f>IF(Lançamentos!O997="","",Lançamentos!O997)</f>
        <v/>
      </c>
      <c r="P999" s="71" t="str">
        <f>IF(Lançamentos!P997="","",Lançamentos!P997)</f>
        <v/>
      </c>
      <c r="Q999" s="75" t="str">
        <f>IF(Lançamentos!Q997="","",Lançamentos!Q997)</f>
        <v/>
      </c>
      <c r="R999" s="73" t="str">
        <f>IF(Lançamentos!R997="","",Lançamentos!R997)</f>
        <v/>
      </c>
      <c r="S999" s="74" t="str">
        <f>IF(Lançamentos!S997="","",Lançamentos!S997)</f>
        <v/>
      </c>
    </row>
    <row r="1000" spans="1:19" ht="24.95" customHeight="1" x14ac:dyDescent="0.25">
      <c r="A1000" s="33">
        <v>994</v>
      </c>
      <c r="B1000" s="77" t="str">
        <f>IFERROR(E1000&amp;"-"&amp;COUNTIF($E$7:E1000,E1000),"")</f>
        <v>-988</v>
      </c>
      <c r="C1000" s="70" t="str">
        <f t="shared" si="15"/>
        <v/>
      </c>
      <c r="D1000" s="72" t="str">
        <f>IF(Lançamentos!D998="","",Lançamentos!D998)</f>
        <v/>
      </c>
      <c r="E1000" s="73" t="str">
        <f>IF(Lançamentos!E998="","",Lançamentos!E998)</f>
        <v/>
      </c>
      <c r="F1000" s="73" t="str">
        <f>IF(Lançamentos!F998="","",Lançamentos!F998)</f>
        <v/>
      </c>
      <c r="G1000" s="74" t="str">
        <f>IF(Lançamentos!G998="","",Lançamentos!G998)</f>
        <v/>
      </c>
      <c r="H1000" s="74" t="str">
        <f>IF(Lançamentos!H998="","",Lançamentos!H998)</f>
        <v/>
      </c>
      <c r="I1000" s="74" t="str">
        <f>IF(Lançamentos!I998="","",Lançamentos!I998)</f>
        <v/>
      </c>
      <c r="J1000" s="74" t="str">
        <f>IF(Lançamentos!J998="","",Lançamentos!J998)</f>
        <v/>
      </c>
      <c r="K1000" s="74" t="str">
        <f>IF(Lançamentos!K998="","",Lançamentos!K998)</f>
        <v/>
      </c>
      <c r="L1000" s="72" t="str">
        <f>IF(Lançamentos!L998="","",Lançamentos!L998)</f>
        <v/>
      </c>
      <c r="M1000" s="74" t="str">
        <f>IF(Lançamentos!M998="","",Lançamentos!M998)</f>
        <v/>
      </c>
      <c r="N1000" s="72" t="str">
        <f>IF(Lançamentos!N998="","",Lançamentos!N998)</f>
        <v/>
      </c>
      <c r="O1000" s="73" t="str">
        <f>IF(Lançamentos!O998="","",Lançamentos!O998)</f>
        <v/>
      </c>
      <c r="P1000" s="71" t="str">
        <f>IF(Lançamentos!P998="","",Lançamentos!P998)</f>
        <v/>
      </c>
      <c r="Q1000" s="75" t="str">
        <f>IF(Lançamentos!Q998="","",Lançamentos!Q998)</f>
        <v/>
      </c>
      <c r="R1000" s="73" t="str">
        <f>IF(Lançamentos!R998="","",Lançamentos!R998)</f>
        <v/>
      </c>
      <c r="S1000" s="74" t="str">
        <f>IF(Lançamentos!S998="","",Lançamentos!S998)</f>
        <v/>
      </c>
    </row>
    <row r="1001" spans="1:19" ht="24.95" customHeight="1" x14ac:dyDescent="0.25">
      <c r="A1001" s="33">
        <v>995</v>
      </c>
      <c r="B1001" s="77" t="str">
        <f>IFERROR(E1001&amp;"-"&amp;COUNTIF($E$7:E1001,E1001),"")</f>
        <v>-989</v>
      </c>
      <c r="C1001" s="70" t="str">
        <f t="shared" si="15"/>
        <v/>
      </c>
      <c r="D1001" s="72" t="str">
        <f>IF(Lançamentos!D999="","",Lançamentos!D999)</f>
        <v/>
      </c>
      <c r="E1001" s="73" t="str">
        <f>IF(Lançamentos!E999="","",Lançamentos!E999)</f>
        <v/>
      </c>
      <c r="F1001" s="73" t="str">
        <f>IF(Lançamentos!F999="","",Lançamentos!F999)</f>
        <v/>
      </c>
      <c r="G1001" s="74" t="str">
        <f>IF(Lançamentos!G999="","",Lançamentos!G999)</f>
        <v/>
      </c>
      <c r="H1001" s="74" t="str">
        <f>IF(Lançamentos!H999="","",Lançamentos!H999)</f>
        <v/>
      </c>
      <c r="I1001" s="74" t="str">
        <f>IF(Lançamentos!I999="","",Lançamentos!I999)</f>
        <v/>
      </c>
      <c r="J1001" s="74" t="str">
        <f>IF(Lançamentos!J999="","",Lançamentos!J999)</f>
        <v/>
      </c>
      <c r="K1001" s="74" t="str">
        <f>IF(Lançamentos!K999="","",Lançamentos!K999)</f>
        <v/>
      </c>
      <c r="L1001" s="72" t="str">
        <f>IF(Lançamentos!L999="","",Lançamentos!L999)</f>
        <v/>
      </c>
      <c r="M1001" s="74" t="str">
        <f>IF(Lançamentos!M999="","",Lançamentos!M999)</f>
        <v/>
      </c>
      <c r="N1001" s="72" t="str">
        <f>IF(Lançamentos!N999="","",Lançamentos!N999)</f>
        <v/>
      </c>
      <c r="O1001" s="73" t="str">
        <f>IF(Lançamentos!O999="","",Lançamentos!O999)</f>
        <v/>
      </c>
      <c r="P1001" s="71" t="str">
        <f>IF(Lançamentos!P999="","",Lançamentos!P999)</f>
        <v/>
      </c>
      <c r="Q1001" s="75" t="str">
        <f>IF(Lançamentos!Q999="","",Lançamentos!Q999)</f>
        <v/>
      </c>
      <c r="R1001" s="73" t="str">
        <f>IF(Lançamentos!R999="","",Lançamentos!R999)</f>
        <v/>
      </c>
      <c r="S1001" s="74" t="str">
        <f>IF(Lançamentos!S999="","",Lançamentos!S999)</f>
        <v/>
      </c>
    </row>
    <row r="1002" spans="1:19" ht="24.95" customHeight="1" x14ac:dyDescent="0.25">
      <c r="A1002" s="33">
        <v>996</v>
      </c>
      <c r="B1002" s="77" t="str">
        <f>IFERROR(E1002&amp;"-"&amp;COUNTIF($E$7:E1002,E1002),"")</f>
        <v>-990</v>
      </c>
      <c r="C1002" s="70" t="str">
        <f t="shared" si="15"/>
        <v/>
      </c>
      <c r="D1002" s="72" t="str">
        <f>IF(Lançamentos!D1000="","",Lançamentos!D1000)</f>
        <v/>
      </c>
      <c r="E1002" s="73" t="str">
        <f>IF(Lançamentos!E1000="","",Lançamentos!E1000)</f>
        <v/>
      </c>
      <c r="F1002" s="73" t="str">
        <f>IF(Lançamentos!F1000="","",Lançamentos!F1000)</f>
        <v/>
      </c>
      <c r="G1002" s="74" t="str">
        <f>IF(Lançamentos!G1000="","",Lançamentos!G1000)</f>
        <v/>
      </c>
      <c r="H1002" s="74" t="str">
        <f>IF(Lançamentos!H1000="","",Lançamentos!H1000)</f>
        <v/>
      </c>
      <c r="I1002" s="74" t="str">
        <f>IF(Lançamentos!I1000="","",Lançamentos!I1000)</f>
        <v/>
      </c>
      <c r="J1002" s="74" t="str">
        <f>IF(Lançamentos!J1000="","",Lançamentos!J1000)</f>
        <v/>
      </c>
      <c r="K1002" s="74" t="str">
        <f>IF(Lançamentos!K1000="","",Lançamentos!K1000)</f>
        <v/>
      </c>
      <c r="L1002" s="72" t="str">
        <f>IF(Lançamentos!L1000="","",Lançamentos!L1000)</f>
        <v/>
      </c>
      <c r="M1002" s="74" t="str">
        <f>IF(Lançamentos!M1000="","",Lançamentos!M1000)</f>
        <v/>
      </c>
      <c r="N1002" s="72" t="str">
        <f>IF(Lançamentos!N1000="","",Lançamentos!N1000)</f>
        <v/>
      </c>
      <c r="O1002" s="73" t="str">
        <f>IF(Lançamentos!O1000="","",Lançamentos!O1000)</f>
        <v/>
      </c>
      <c r="P1002" s="71" t="str">
        <f>IF(Lançamentos!P1000="","",Lançamentos!P1000)</f>
        <v/>
      </c>
      <c r="Q1002" s="75" t="str">
        <f>IF(Lançamentos!Q1000="","",Lançamentos!Q1000)</f>
        <v/>
      </c>
      <c r="R1002" s="73" t="str">
        <f>IF(Lançamentos!R1000="","",Lançamentos!R1000)</f>
        <v/>
      </c>
      <c r="S1002" s="74" t="str">
        <f>IF(Lançamentos!S1000="","",Lançamentos!S1000)</f>
        <v/>
      </c>
    </row>
    <row r="1003" spans="1:19" ht="24.95" customHeight="1" x14ac:dyDescent="0.25">
      <c r="A1003" s="33">
        <v>997</v>
      </c>
      <c r="B1003" s="77" t="str">
        <f>IFERROR(E1003&amp;"-"&amp;COUNTIF($E$7:E1003,E1003),"")</f>
        <v>-991</v>
      </c>
      <c r="C1003" s="70" t="str">
        <f t="shared" si="15"/>
        <v/>
      </c>
      <c r="D1003" s="72" t="str">
        <f>IF(Lançamentos!D1001="","",Lançamentos!D1001)</f>
        <v/>
      </c>
      <c r="E1003" s="73" t="str">
        <f>IF(Lançamentos!E1001="","",Lançamentos!E1001)</f>
        <v/>
      </c>
      <c r="F1003" s="73" t="str">
        <f>IF(Lançamentos!F1001="","",Lançamentos!F1001)</f>
        <v/>
      </c>
      <c r="G1003" s="74" t="str">
        <f>IF(Lançamentos!G1001="","",Lançamentos!G1001)</f>
        <v/>
      </c>
      <c r="H1003" s="74" t="str">
        <f>IF(Lançamentos!H1001="","",Lançamentos!H1001)</f>
        <v/>
      </c>
      <c r="I1003" s="74" t="str">
        <f>IF(Lançamentos!I1001="","",Lançamentos!I1001)</f>
        <v/>
      </c>
      <c r="J1003" s="74" t="str">
        <f>IF(Lançamentos!J1001="","",Lançamentos!J1001)</f>
        <v/>
      </c>
      <c r="K1003" s="74" t="str">
        <f>IF(Lançamentos!K1001="","",Lançamentos!K1001)</f>
        <v/>
      </c>
      <c r="L1003" s="72" t="str">
        <f>IF(Lançamentos!L1001="","",Lançamentos!L1001)</f>
        <v/>
      </c>
      <c r="M1003" s="74" t="str">
        <f>IF(Lançamentos!M1001="","",Lançamentos!M1001)</f>
        <v/>
      </c>
      <c r="N1003" s="72" t="str">
        <f>IF(Lançamentos!N1001="","",Lançamentos!N1001)</f>
        <v/>
      </c>
      <c r="O1003" s="73" t="str">
        <f>IF(Lançamentos!O1001="","",Lançamentos!O1001)</f>
        <v/>
      </c>
      <c r="P1003" s="71" t="str">
        <f>IF(Lançamentos!P1001="","",Lançamentos!P1001)</f>
        <v/>
      </c>
      <c r="Q1003" s="75" t="str">
        <f>IF(Lançamentos!Q1001="","",Lançamentos!Q1001)</f>
        <v/>
      </c>
      <c r="R1003" s="73" t="str">
        <f>IF(Lançamentos!R1001="","",Lançamentos!R1001)</f>
        <v/>
      </c>
      <c r="S1003" s="74" t="str">
        <f>IF(Lançamentos!S1001="","",Lançamentos!S1001)</f>
        <v/>
      </c>
    </row>
    <row r="1004" spans="1:19" ht="24.95" customHeight="1" x14ac:dyDescent="0.25">
      <c r="A1004" s="33">
        <v>998</v>
      </c>
      <c r="B1004" s="77" t="str">
        <f>IFERROR(E1004&amp;"-"&amp;COUNTIF($E$7:E1004,E1004),"")</f>
        <v>-992</v>
      </c>
      <c r="C1004" s="70" t="str">
        <f t="shared" si="15"/>
        <v/>
      </c>
      <c r="D1004" s="72" t="str">
        <f>IF(Lançamentos!D1002="","",Lançamentos!D1002)</f>
        <v/>
      </c>
      <c r="E1004" s="73" t="str">
        <f>IF(Lançamentos!E1002="","",Lançamentos!E1002)</f>
        <v/>
      </c>
      <c r="F1004" s="73" t="str">
        <f>IF(Lançamentos!F1002="","",Lançamentos!F1002)</f>
        <v/>
      </c>
      <c r="G1004" s="74" t="str">
        <f>IF(Lançamentos!G1002="","",Lançamentos!G1002)</f>
        <v/>
      </c>
      <c r="H1004" s="74" t="str">
        <f>IF(Lançamentos!H1002="","",Lançamentos!H1002)</f>
        <v/>
      </c>
      <c r="I1004" s="74" t="str">
        <f>IF(Lançamentos!I1002="","",Lançamentos!I1002)</f>
        <v/>
      </c>
      <c r="J1004" s="74" t="str">
        <f>IF(Lançamentos!J1002="","",Lançamentos!J1002)</f>
        <v/>
      </c>
      <c r="K1004" s="74" t="str">
        <f>IF(Lançamentos!K1002="","",Lançamentos!K1002)</f>
        <v/>
      </c>
      <c r="L1004" s="72" t="str">
        <f>IF(Lançamentos!L1002="","",Lançamentos!L1002)</f>
        <v/>
      </c>
      <c r="M1004" s="74" t="str">
        <f>IF(Lançamentos!M1002="","",Lançamentos!M1002)</f>
        <v/>
      </c>
      <c r="N1004" s="72" t="str">
        <f>IF(Lançamentos!N1002="","",Lançamentos!N1002)</f>
        <v/>
      </c>
      <c r="O1004" s="73" t="str">
        <f>IF(Lançamentos!O1002="","",Lançamentos!O1002)</f>
        <v/>
      </c>
      <c r="P1004" s="71" t="str">
        <f>IF(Lançamentos!P1002="","",Lançamentos!P1002)</f>
        <v/>
      </c>
      <c r="Q1004" s="75" t="str">
        <f>IF(Lançamentos!Q1002="","",Lançamentos!Q1002)</f>
        <v/>
      </c>
      <c r="R1004" s="73" t="str">
        <f>IF(Lançamentos!R1002="","",Lançamentos!R1002)</f>
        <v/>
      </c>
      <c r="S1004" s="74" t="str">
        <f>IF(Lançamentos!S1002="","",Lançamentos!S1002)</f>
        <v/>
      </c>
    </row>
    <row r="1005" spans="1:19" ht="24.95" customHeight="1" x14ac:dyDescent="0.25">
      <c r="A1005" s="33">
        <v>999</v>
      </c>
      <c r="B1005" s="77" t="str">
        <f>IFERROR(E1005&amp;"-"&amp;COUNTIF($E$7:E1005,E1005),"")</f>
        <v>-993</v>
      </c>
      <c r="C1005" s="70" t="str">
        <f t="shared" si="15"/>
        <v/>
      </c>
      <c r="D1005" s="72" t="str">
        <f>IF(Lançamentos!D1003="","",Lançamentos!D1003)</f>
        <v/>
      </c>
      <c r="E1005" s="73" t="str">
        <f>IF(Lançamentos!E1003="","",Lançamentos!E1003)</f>
        <v/>
      </c>
      <c r="F1005" s="73" t="str">
        <f>IF(Lançamentos!F1003="","",Lançamentos!F1003)</f>
        <v/>
      </c>
      <c r="G1005" s="74" t="str">
        <f>IF(Lançamentos!G1003="","",Lançamentos!G1003)</f>
        <v/>
      </c>
      <c r="H1005" s="74" t="str">
        <f>IF(Lançamentos!H1003="","",Lançamentos!H1003)</f>
        <v/>
      </c>
      <c r="I1005" s="74" t="str">
        <f>IF(Lançamentos!I1003="","",Lançamentos!I1003)</f>
        <v/>
      </c>
      <c r="J1005" s="74" t="str">
        <f>IF(Lançamentos!J1003="","",Lançamentos!J1003)</f>
        <v/>
      </c>
      <c r="K1005" s="74" t="str">
        <f>IF(Lançamentos!K1003="","",Lançamentos!K1003)</f>
        <v/>
      </c>
      <c r="L1005" s="72" t="str">
        <f>IF(Lançamentos!L1003="","",Lançamentos!L1003)</f>
        <v/>
      </c>
      <c r="M1005" s="74" t="str">
        <f>IF(Lançamentos!M1003="","",Lançamentos!M1003)</f>
        <v/>
      </c>
      <c r="N1005" s="72" t="str">
        <f>IF(Lançamentos!N1003="","",Lançamentos!N1003)</f>
        <v/>
      </c>
      <c r="O1005" s="73" t="str">
        <f>IF(Lançamentos!O1003="","",Lançamentos!O1003)</f>
        <v/>
      </c>
      <c r="P1005" s="71" t="str">
        <f>IF(Lançamentos!P1003="","",Lançamentos!P1003)</f>
        <v/>
      </c>
      <c r="Q1005" s="75" t="str">
        <f>IF(Lançamentos!Q1003="","",Lançamentos!Q1003)</f>
        <v/>
      </c>
      <c r="R1005" s="73" t="str">
        <f>IF(Lançamentos!R1003="","",Lançamentos!R1003)</f>
        <v/>
      </c>
      <c r="S1005" s="74" t="str">
        <f>IF(Lançamentos!S1003="","",Lançamentos!S1003)</f>
        <v/>
      </c>
    </row>
    <row r="1006" spans="1:19" ht="24.95" customHeight="1" x14ac:dyDescent="0.25">
      <c r="A1006" s="33">
        <v>1000</v>
      </c>
      <c r="B1006" s="77" t="str">
        <f>IFERROR(E1006&amp;"-"&amp;COUNTIF($E$7:E1006,E1006),"")</f>
        <v>-994</v>
      </c>
      <c r="C1006" s="70" t="str">
        <f t="shared" si="15"/>
        <v/>
      </c>
      <c r="D1006" s="72" t="str">
        <f>IF(Lançamentos!D1004="","",Lançamentos!D1004)</f>
        <v/>
      </c>
      <c r="E1006" s="73" t="str">
        <f>IF(Lançamentos!E1004="","",Lançamentos!E1004)</f>
        <v/>
      </c>
      <c r="F1006" s="73" t="str">
        <f>IF(Lançamentos!F1004="","",Lançamentos!F1004)</f>
        <v/>
      </c>
      <c r="G1006" s="74" t="str">
        <f>IF(Lançamentos!G1004="","",Lançamentos!G1004)</f>
        <v/>
      </c>
      <c r="H1006" s="74" t="str">
        <f>IF(Lançamentos!H1004="","",Lançamentos!H1004)</f>
        <v/>
      </c>
      <c r="I1006" s="74" t="str">
        <f>IF(Lançamentos!I1004="","",Lançamentos!I1004)</f>
        <v/>
      </c>
      <c r="J1006" s="74" t="str">
        <f>IF(Lançamentos!J1004="","",Lançamentos!J1004)</f>
        <v/>
      </c>
      <c r="K1006" s="74" t="str">
        <f>IF(Lançamentos!K1004="","",Lançamentos!K1004)</f>
        <v/>
      </c>
      <c r="L1006" s="72" t="str">
        <f>IF(Lançamentos!L1004="","",Lançamentos!L1004)</f>
        <v/>
      </c>
      <c r="M1006" s="74" t="str">
        <f>IF(Lançamentos!M1004="","",Lançamentos!M1004)</f>
        <v/>
      </c>
      <c r="N1006" s="72" t="str">
        <f>IF(Lançamentos!N1004="","",Lançamentos!N1004)</f>
        <v/>
      </c>
      <c r="O1006" s="73" t="str">
        <f>IF(Lançamentos!O1004="","",Lançamentos!O1004)</f>
        <v/>
      </c>
      <c r="P1006" s="71" t="str">
        <f>IF(Lançamentos!P1004="","",Lançamentos!P1004)</f>
        <v/>
      </c>
      <c r="Q1006" s="75" t="str">
        <f>IF(Lançamentos!Q1004="","",Lançamentos!Q1004)</f>
        <v/>
      </c>
      <c r="R1006" s="73" t="str">
        <f>IF(Lançamentos!R1004="","",Lançamentos!R1004)</f>
        <v/>
      </c>
      <c r="S1006" s="74" t="str">
        <f>IF(Lançamentos!S1004="","",Lançamentos!S1004)</f>
        <v/>
      </c>
    </row>
  </sheetData>
  <conditionalFormatting sqref="E7:E1006">
    <cfRule type="containsText" dxfId="47" priority="26" operator="containsText" text="Emergência">
      <formula>NOT(ISERROR(SEARCH("Emergência",E7)))</formula>
    </cfRule>
    <cfRule type="containsText" dxfId="46" priority="27" operator="containsText" text="Muito Urgente">
      <formula>NOT(ISERROR(SEARCH("Muito Urgente",E7)))</formula>
    </cfRule>
    <cfRule type="containsText" dxfId="45" priority="28" operator="containsText" text="Sem Urgência">
      <formula>NOT(ISERROR(SEARCH("Sem Urgência",E7)))</formula>
    </cfRule>
    <cfRule type="containsText" dxfId="44" priority="29" operator="containsText" text="Pouco Urgente">
      <formula>NOT(ISERROR(SEARCH("Pouco Urgente",E7)))</formula>
    </cfRule>
    <cfRule type="containsText" dxfId="43" priority="30" operator="containsText" text="Urgente">
      <formula>NOT(ISERROR(SEARCH("Urgente",E7)))</formula>
    </cfRule>
  </conditionalFormatting>
  <conditionalFormatting sqref="O7:O1006">
    <cfRule type="containsText" dxfId="42" priority="23" operator="containsText" text="Finalizado">
      <formula>NOT(ISERROR(SEARCH("Finalizado",O7)))</formula>
    </cfRule>
    <cfRule type="containsText" dxfId="41" priority="24" operator="containsText" text="Andamento">
      <formula>NOT(ISERROR(SEARCH("Andamento",O7)))</formula>
    </cfRule>
    <cfRule type="containsText" dxfId="40" priority="25" operator="containsText" text="Cancelado">
      <formula>NOT(ISERROR(SEARCH("Cancelado",O7)))</formula>
    </cfRule>
  </conditionalFormatting>
  <conditionalFormatting sqref="R7:R1006">
    <cfRule type="containsText" dxfId="39" priority="21" operator="containsText" text="Aguardando">
      <formula>NOT(ISERROR(SEARCH("Aguardando",R7)))</formula>
    </cfRule>
    <cfRule type="containsText" dxfId="38" priority="22" operator="containsText" text="Recebido">
      <formula>NOT(ISERROR(SEARCH("Recebido",R7)))</formula>
    </cfRule>
  </conditionalFormatting>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7DB8-E721-40B2-AE7F-6977D961FA67}">
  <sheetPr codeName="Planilha3">
    <tabColor rgb="FFFFC000"/>
  </sheetPr>
  <dimension ref="B1:S55"/>
  <sheetViews>
    <sheetView showGridLines="0" topLeftCell="E50" workbookViewId="0">
      <selection activeCell="I23" activeCellId="1" sqref="O13 I23"/>
    </sheetView>
  </sheetViews>
  <sheetFormatPr defaultColWidth="20.7109375" defaultRowHeight="24.95" customHeight="1" x14ac:dyDescent="0.25"/>
  <cols>
    <col min="1" max="1" width="6.7109375" style="33" customWidth="1"/>
    <col min="2" max="2" width="20.7109375" style="33"/>
    <col min="3" max="3" width="32.5703125" style="33" customWidth="1"/>
    <col min="4" max="16384" width="20.7109375" style="33"/>
  </cols>
  <sheetData>
    <row r="1" spans="2:3" s="34" customFormat="1" ht="24.95" customHeight="1" x14ac:dyDescent="0.25"/>
    <row r="2" spans="2:3" s="36" customFormat="1" ht="24.95" customHeight="1" x14ac:dyDescent="0.25">
      <c r="B2" s="35" t="s">
        <v>0</v>
      </c>
    </row>
    <row r="4" spans="2:3" ht="24.95" customHeight="1" x14ac:dyDescent="0.25">
      <c r="B4" s="76">
        <v>21</v>
      </c>
      <c r="C4" s="83">
        <f>INDEX('BH (1)'!$K$5:$K$55,'BH (3)'!B4)</f>
        <v>2020</v>
      </c>
    </row>
    <row r="5" spans="2:3" ht="24.95" customHeight="1" x14ac:dyDescent="0.25">
      <c r="B5" s="76">
        <v>1</v>
      </c>
      <c r="C5" s="83" t="str">
        <f>INDEX('BH (1)'!$L$5:$L$6,'BH (3)'!B5)</f>
        <v>Início de Processo</v>
      </c>
    </row>
    <row r="7" spans="2:3" ht="24.95" customHeight="1" x14ac:dyDescent="0.25">
      <c r="B7" s="76">
        <v>21</v>
      </c>
      <c r="C7" s="83">
        <f>INDEX('BH (1)'!$K$5:$K$55,'BH (3)'!B7)</f>
        <v>2020</v>
      </c>
    </row>
    <row r="8" spans="2:3" ht="24.95" customHeight="1" x14ac:dyDescent="0.25">
      <c r="B8" s="76">
        <v>2</v>
      </c>
      <c r="C8" s="83" t="str">
        <f>INDEX('BH (1)'!$L$5:$L$6,'BH (3)'!B8)</f>
        <v>Fim de processo</v>
      </c>
    </row>
    <row r="10" spans="2:3" ht="24.95" customHeight="1" x14ac:dyDescent="0.25">
      <c r="B10" s="76">
        <v>21</v>
      </c>
      <c r="C10" s="83">
        <f>INDEX('BH (1)'!$K$5:$K$55,'BH (3)'!B10)</f>
        <v>2020</v>
      </c>
    </row>
    <row r="11" spans="2:3" ht="24.95" customHeight="1" x14ac:dyDescent="0.25">
      <c r="B11" s="76">
        <v>1</v>
      </c>
      <c r="C11" s="83" t="str">
        <f>INDEX('BH (1)'!$L$5:$L$6,'BH (3)'!B11)</f>
        <v>Início de Processo</v>
      </c>
    </row>
    <row r="13" spans="2:3" ht="24.95" customHeight="1" x14ac:dyDescent="0.25">
      <c r="B13" s="85">
        <v>2</v>
      </c>
      <c r="C13" s="87" t="str">
        <f>IF(B13=1,"Advogado","Cliente")</f>
        <v>Cliente</v>
      </c>
    </row>
    <row r="14" spans="2:3" ht="24.95" customHeight="1" x14ac:dyDescent="0.25">
      <c r="B14" s="85">
        <v>21</v>
      </c>
      <c r="C14" s="87">
        <f>INDEX('BH (1)'!$K$5:$K$55,'BH (3)'!B14)</f>
        <v>2020</v>
      </c>
    </row>
    <row r="16" spans="2:3" ht="24.95" customHeight="1" x14ac:dyDescent="0.25">
      <c r="B16" s="76">
        <v>21</v>
      </c>
      <c r="C16" s="83">
        <f>INDEX('BH (1)'!$K$5:$K$55,'BH (3)'!B16)</f>
        <v>2020</v>
      </c>
    </row>
    <row r="18" spans="2:16" ht="24.95" customHeight="1" x14ac:dyDescent="0.25">
      <c r="B18" s="95">
        <v>1</v>
      </c>
      <c r="C18" s="95" t="str">
        <f ca="1">INDEX(Advogados,B18)</f>
        <v>Albert Einstein</v>
      </c>
      <c r="D18" s="95">
        <v>21</v>
      </c>
      <c r="E18" s="95">
        <f>'BH (3)'!$C$10</f>
        <v>2020</v>
      </c>
      <c r="F18" s="95">
        <v>1</v>
      </c>
      <c r="G18" s="95" t="str">
        <f>C11</f>
        <v>Início de Processo</v>
      </c>
    </row>
    <row r="19" spans="2:16" ht="24.95" customHeight="1" x14ac:dyDescent="0.25">
      <c r="C19" s="33">
        <v>2</v>
      </c>
      <c r="D19" s="33">
        <v>3</v>
      </c>
      <c r="E19" s="33">
        <v>4</v>
      </c>
      <c r="F19" s="33">
        <v>5</v>
      </c>
      <c r="G19" s="33">
        <v>6</v>
      </c>
      <c r="H19" s="33">
        <v>7</v>
      </c>
      <c r="I19" s="33">
        <v>8</v>
      </c>
      <c r="J19" s="33">
        <v>9</v>
      </c>
      <c r="K19" s="33">
        <v>10</v>
      </c>
      <c r="L19" s="33">
        <v>11</v>
      </c>
      <c r="M19" s="33">
        <v>12</v>
      </c>
      <c r="N19" s="33">
        <v>13</v>
      </c>
      <c r="O19" s="33">
        <v>14</v>
      </c>
    </row>
    <row r="20" spans="2:16" ht="24.95" customHeight="1" x14ac:dyDescent="0.25">
      <c r="B20" s="90" t="s">
        <v>185</v>
      </c>
      <c r="C20" s="90" t="s">
        <v>145</v>
      </c>
      <c r="D20" s="90" t="s">
        <v>146</v>
      </c>
      <c r="E20" s="90" t="s">
        <v>147</v>
      </c>
      <c r="F20" s="90" t="s">
        <v>148</v>
      </c>
      <c r="G20" s="90" t="s">
        <v>149</v>
      </c>
      <c r="H20" s="90" t="s">
        <v>150</v>
      </c>
      <c r="I20" s="90" t="s">
        <v>151</v>
      </c>
      <c r="J20" s="90" t="s">
        <v>152</v>
      </c>
      <c r="K20" s="90" t="s">
        <v>153</v>
      </c>
      <c r="L20" s="90" t="s">
        <v>154</v>
      </c>
      <c r="M20" s="90" t="s">
        <v>155</v>
      </c>
      <c r="N20" s="90" t="s">
        <v>156</v>
      </c>
      <c r="O20" s="90" t="s">
        <v>157</v>
      </c>
    </row>
    <row r="21" spans="2:16" ht="24.95" customHeight="1" x14ac:dyDescent="0.25">
      <c r="B21" s="52" t="str">
        <f ca="1">C18</f>
        <v>Albert Einstein</v>
      </c>
      <c r="C21" s="91">
        <f ca="1">IFERROR(VLOOKUP($B$21,Advg!$D$7:$Q$510,C$19,0),0)</f>
        <v>0</v>
      </c>
      <c r="D21" s="91">
        <f ca="1">IFERROR(VLOOKUP($B$21,Advg!$D$7:$Q$510,D$19,0),0)</f>
        <v>0</v>
      </c>
      <c r="E21" s="91">
        <f ca="1">IFERROR(VLOOKUP($B$21,Advg!$D$7:$Q$510,E$19,0),0)</f>
        <v>0</v>
      </c>
      <c r="F21" s="91">
        <f ca="1">IFERROR(VLOOKUP($B$21,Advg!$D$7:$Q$510,F$19,0),0)</f>
        <v>0</v>
      </c>
      <c r="G21" s="91">
        <f ca="1">IFERROR(VLOOKUP($B$21,Advg!$D$7:$Q$510,G$19,0),0)</f>
        <v>1</v>
      </c>
      <c r="H21" s="91">
        <f ca="1">IFERROR(VLOOKUP($B$21,Advg!$D$7:$Q$510,H$19,0),0)</f>
        <v>0</v>
      </c>
      <c r="I21" s="91">
        <f ca="1">IFERROR(VLOOKUP($B$21,Advg!$D$7:$Q$510,I$19,0),0)</f>
        <v>1</v>
      </c>
      <c r="J21" s="91">
        <f ca="1">IFERROR(VLOOKUP($B$21,Advg!$D$7:$Q$510,J$19,0),0)</f>
        <v>0</v>
      </c>
      <c r="K21" s="91">
        <f ca="1">IFERROR(VLOOKUP($B$21,Advg!$D$7:$Q$510,K$19,0),0)</f>
        <v>0</v>
      </c>
      <c r="L21" s="91">
        <f ca="1">IFERROR(VLOOKUP($B$21,Advg!$D$7:$Q$510,L$19,0),0)</f>
        <v>0</v>
      </c>
      <c r="M21" s="91">
        <f ca="1">IFERROR(VLOOKUP($B$21,Advg!$D$7:$Q$510,M$19,0),0)</f>
        <v>0</v>
      </c>
      <c r="N21" s="91">
        <f ca="1">IFERROR(VLOOKUP($B$21,Advg!$D$7:$Q$510,N$19,0),0)</f>
        <v>0</v>
      </c>
      <c r="O21" s="97">
        <f ca="1">SUM(C21:N21)</f>
        <v>2</v>
      </c>
    </row>
    <row r="22" spans="2:16" ht="24.95" customHeight="1" x14ac:dyDescent="0.25">
      <c r="B22" s="77" t="s">
        <v>186</v>
      </c>
      <c r="C22" s="92">
        <f>SUM(Advg!E7:E510)</f>
        <v>1</v>
      </c>
      <c r="D22" s="92">
        <f>SUM(Advg!F7:F510)</f>
        <v>0</v>
      </c>
      <c r="E22" s="92">
        <f>SUM(Advg!G7:G510)</f>
        <v>0</v>
      </c>
      <c r="F22" s="92">
        <f>SUM(Advg!H7:H510)</f>
        <v>0</v>
      </c>
      <c r="G22" s="92">
        <f>SUM(Advg!I7:I510)</f>
        <v>1</v>
      </c>
      <c r="H22" s="92">
        <f>SUM(Advg!J7:J510)</f>
        <v>0</v>
      </c>
      <c r="I22" s="92">
        <f>SUM(Advg!K7:K510)</f>
        <v>1</v>
      </c>
      <c r="J22" s="92">
        <f>SUM(Advg!L7:L510)</f>
        <v>0</v>
      </c>
      <c r="K22" s="92">
        <f>SUM(Advg!M7:M510)</f>
        <v>0</v>
      </c>
      <c r="L22" s="92">
        <f>SUM(Advg!N7:N510)</f>
        <v>0</v>
      </c>
      <c r="M22" s="92">
        <f>SUM(Advg!O7:O510)</f>
        <v>0</v>
      </c>
      <c r="N22" s="92">
        <f>SUM(Advg!P7:P510)</f>
        <v>0</v>
      </c>
      <c r="O22" s="97">
        <f>SUM(C22:N22)</f>
        <v>3</v>
      </c>
    </row>
    <row r="23" spans="2:16" ht="24.95" customHeight="1" x14ac:dyDescent="0.25">
      <c r="B23" s="52" t="str">
        <f ca="1">B21</f>
        <v>Albert Einstein</v>
      </c>
      <c r="C23" s="93">
        <f ca="1">SUMIFS(Lançamentos!$Q$5:$Q$1004,Lançamentos!$K$5:$K$1004,$B23,Lançamentos!$U$5:$U$1004,C25,Lançamentos!$W$5:$W$1004,$E$18)</f>
        <v>0</v>
      </c>
      <c r="D23" s="93">
        <f ca="1">SUMIFS(Lançamentos!$Q$5:$Q$1004,Lançamentos!$K$5:$K$1004,$B23,Lançamentos!$U$5:$U$1004,D25,Lançamentos!$W$5:$W$1004,$E$18)</f>
        <v>0</v>
      </c>
      <c r="E23" s="93">
        <f ca="1">SUMIFS(Lançamentos!$Q$5:$Q$1004,Lançamentos!$K$5:$K$1004,$B23,Lançamentos!$U$5:$U$1004,E25,Lançamentos!$W$5:$W$1004,$E$18)</f>
        <v>25000</v>
      </c>
      <c r="F23" s="93">
        <f ca="1">SUMIFS(Lançamentos!$Q$5:$Q$1004,Lançamentos!$K$5:$K$1004,$B23,Lançamentos!$U$5:$U$1004,F25,Lançamentos!$W$5:$W$1004,$E$18)</f>
        <v>0</v>
      </c>
      <c r="G23" s="93">
        <f ca="1">SUMIFS(Lançamentos!$Q$5:$Q$1004,Lançamentos!$K$5:$K$1004,$B23,Lançamentos!$U$5:$U$1004,G25,Lançamentos!$W$5:$W$1004,$E$18)</f>
        <v>0</v>
      </c>
      <c r="H23" s="93">
        <f ca="1">SUMIFS(Lançamentos!$Q$5:$Q$1004,Lançamentos!$K$5:$K$1004,$B23,Lançamentos!$U$5:$U$1004,H25,Lançamentos!$W$5:$W$1004,$E$18)</f>
        <v>0</v>
      </c>
      <c r="I23" s="93">
        <f ca="1">SUMIFS(Lançamentos!$Q$5:$Q$1004,Lançamentos!$K$5:$K$1004,$B23,Lançamentos!$U$5:$U$1004,I25,Lançamentos!$W$5:$W$1004,$E$18)</f>
        <v>0</v>
      </c>
      <c r="J23" s="93">
        <f ca="1">SUMIFS(Lançamentos!$Q$5:$Q$1004,Lançamentos!$K$5:$K$1004,$B23,Lançamentos!$U$5:$U$1004,J25,Lançamentos!$W$5:$W$1004,$E$18)</f>
        <v>0</v>
      </c>
      <c r="K23" s="93">
        <f ca="1">SUMIFS(Lançamentos!$Q$5:$Q$1004,Lançamentos!$K$5:$K$1004,$B23,Lançamentos!$U$5:$U$1004,K25,Lançamentos!$W$5:$W$1004,$E$18)</f>
        <v>0</v>
      </c>
      <c r="L23" s="93">
        <f ca="1">SUMIFS(Lançamentos!$Q$5:$Q$1004,Lançamentos!$K$5:$K$1004,$B23,Lançamentos!$U$5:$U$1004,L25,Lançamentos!$W$5:$W$1004,$E$18)</f>
        <v>0</v>
      </c>
      <c r="M23" s="93">
        <f ca="1">SUMIFS(Lançamentos!$Q$5:$Q$1004,Lançamentos!$K$5:$K$1004,$B23,Lançamentos!$U$5:$U$1004,M25,Lançamentos!$W$5:$W$1004,$E$18)</f>
        <v>0</v>
      </c>
      <c r="N23" s="93">
        <f ca="1">SUMIFS(Lançamentos!$Q$5:$Q$1004,Lançamentos!$K$5:$K$1004,$B23,Lançamentos!$U$5:$U$1004,N25,Lançamentos!$W$5:$W$1004,$E$18)</f>
        <v>0</v>
      </c>
      <c r="O23" s="98">
        <f ca="1">SUM(C23:N23)</f>
        <v>25000</v>
      </c>
    </row>
    <row r="24" spans="2:16" ht="24.95" customHeight="1" x14ac:dyDescent="0.25">
      <c r="B24" s="77" t="s">
        <v>187</v>
      </c>
      <c r="C24" s="94">
        <f>SUMIFS(Lançamentos!$Q$5:$Q$1004,Lançamentos!$U$5:$U$1004,C25,Lançamentos!$W$5:$W$1004,'BH (3)'!$E$18)</f>
        <v>0</v>
      </c>
      <c r="D24" s="94">
        <f>SUMIFS(Lançamentos!$Q$5:$Q$1004,Lançamentos!$U$5:$U$1004,D25,Lançamentos!$W$5:$W$1004,'BH (3)'!$E$18)</f>
        <v>0</v>
      </c>
      <c r="E24" s="94">
        <f>SUMIFS(Lançamentos!$Q$5:$Q$1004,Lançamentos!$U$5:$U$1004,E25,Lançamentos!$W$5:$W$1004,'BH (3)'!$E$18)</f>
        <v>25000</v>
      </c>
      <c r="F24" s="94">
        <f>SUMIFS(Lançamentos!$Q$5:$Q$1004,Lançamentos!$U$5:$U$1004,F25,Lançamentos!$W$5:$W$1004,'BH (3)'!$E$18)</f>
        <v>0</v>
      </c>
      <c r="G24" s="94">
        <f>SUMIFS(Lançamentos!$Q$5:$Q$1004,Lançamentos!$U$5:$U$1004,G25,Lançamentos!$W$5:$W$1004,'BH (3)'!$E$18)</f>
        <v>0</v>
      </c>
      <c r="H24" s="94">
        <f>SUMIFS(Lançamentos!$Q$5:$Q$1004,Lançamentos!$U$5:$U$1004,H25,Lançamentos!$W$5:$W$1004,'BH (3)'!$E$18)</f>
        <v>0</v>
      </c>
      <c r="I24" s="94">
        <f>SUMIFS(Lançamentos!$Q$5:$Q$1004,Lançamentos!$U$5:$U$1004,I25,Lançamentos!$W$5:$W$1004,'BH (3)'!$E$18)</f>
        <v>0</v>
      </c>
      <c r="J24" s="94">
        <f>SUMIFS(Lançamentos!$Q$5:$Q$1004,Lançamentos!$U$5:$U$1004,J25,Lançamentos!$W$5:$W$1004,'BH (3)'!$E$18)</f>
        <v>0</v>
      </c>
      <c r="K24" s="94">
        <f>SUMIFS(Lançamentos!$Q$5:$Q$1004,Lançamentos!$U$5:$U$1004,K25,Lançamentos!$W$5:$W$1004,'BH (3)'!$E$18)</f>
        <v>0</v>
      </c>
      <c r="L24" s="94">
        <f>SUMIFS(Lançamentos!$Q$5:$Q$1004,Lançamentos!$U$5:$U$1004,L25,Lançamentos!$W$5:$W$1004,'BH (3)'!$E$18)</f>
        <v>0</v>
      </c>
      <c r="M24" s="94">
        <f>SUMIFS(Lançamentos!$Q$5:$Q$1004,Lançamentos!$U$5:$U$1004,M25,Lançamentos!$W$5:$W$1004,'BH (3)'!$E$18)</f>
        <v>0</v>
      </c>
      <c r="N24" s="94">
        <f>SUMIFS(Lançamentos!$Q$5:$Q$1004,Lançamentos!$U$5:$U$1004,N25,Lançamentos!$W$5:$W$1004,'BH (3)'!$E$18)</f>
        <v>12000</v>
      </c>
      <c r="O24" s="98">
        <f>SUM(C24:N24)</f>
        <v>37000</v>
      </c>
    </row>
    <row r="25" spans="2:16" ht="24.95" customHeight="1" x14ac:dyDescent="0.25">
      <c r="C25" s="33">
        <v>1</v>
      </c>
      <c r="D25" s="33">
        <v>2</v>
      </c>
      <c r="E25" s="33">
        <v>3</v>
      </c>
      <c r="F25" s="33">
        <v>4</v>
      </c>
      <c r="G25" s="33">
        <v>5</v>
      </c>
      <c r="H25" s="33">
        <v>6</v>
      </c>
      <c r="I25" s="33">
        <v>7</v>
      </c>
      <c r="J25" s="33">
        <v>8</v>
      </c>
      <c r="K25" s="33">
        <v>9</v>
      </c>
      <c r="L25" s="33">
        <v>10</v>
      </c>
      <c r="M25" s="33">
        <v>11</v>
      </c>
      <c r="N25" s="33">
        <v>12</v>
      </c>
      <c r="O25" s="33">
        <v>13</v>
      </c>
    </row>
    <row r="27" spans="2:16" ht="24.95" customHeight="1" x14ac:dyDescent="0.25">
      <c r="B27" s="90" t="s">
        <v>185</v>
      </c>
      <c r="C27" s="90" t="s">
        <v>145</v>
      </c>
      <c r="D27" s="90" t="s">
        <v>146</v>
      </c>
      <c r="E27" s="90" t="s">
        <v>147</v>
      </c>
      <c r="F27" s="90" t="s">
        <v>148</v>
      </c>
      <c r="G27" s="90" t="s">
        <v>149</v>
      </c>
      <c r="H27" s="90" t="s">
        <v>150</v>
      </c>
      <c r="I27" s="90" t="s">
        <v>151</v>
      </c>
      <c r="J27" s="90" t="s">
        <v>152</v>
      </c>
      <c r="K27" s="90" t="s">
        <v>153</v>
      </c>
      <c r="L27" s="90" t="s">
        <v>154</v>
      </c>
      <c r="M27" s="90" t="s">
        <v>155</v>
      </c>
      <c r="N27" s="90" t="s">
        <v>156</v>
      </c>
      <c r="O27" s="90" t="s">
        <v>157</v>
      </c>
    </row>
    <row r="28" spans="2:16" ht="24.95" customHeight="1" x14ac:dyDescent="0.25">
      <c r="B28" s="52" t="s">
        <v>188</v>
      </c>
      <c r="C28" s="96">
        <f ca="1">IFERROR(C21/C22,0)</f>
        <v>0</v>
      </c>
      <c r="D28" s="96">
        <f t="shared" ref="D28:N28" ca="1" si="0">IFERROR(D21/D22,0)</f>
        <v>0</v>
      </c>
      <c r="E28" s="96">
        <f t="shared" ca="1" si="0"/>
        <v>0</v>
      </c>
      <c r="F28" s="96">
        <f t="shared" ca="1" si="0"/>
        <v>0</v>
      </c>
      <c r="G28" s="96">
        <f t="shared" ca="1" si="0"/>
        <v>1</v>
      </c>
      <c r="H28" s="96">
        <f t="shared" ca="1" si="0"/>
        <v>0</v>
      </c>
      <c r="I28" s="96">
        <f t="shared" ca="1" si="0"/>
        <v>1</v>
      </c>
      <c r="J28" s="96">
        <f t="shared" ca="1" si="0"/>
        <v>0</v>
      </c>
      <c r="K28" s="96">
        <f t="shared" ca="1" si="0"/>
        <v>0</v>
      </c>
      <c r="L28" s="96">
        <f t="shared" ca="1" si="0"/>
        <v>0</v>
      </c>
      <c r="M28" s="96">
        <f t="shared" ca="1" si="0"/>
        <v>0</v>
      </c>
      <c r="N28" s="96">
        <f t="shared" ca="1" si="0"/>
        <v>0</v>
      </c>
      <c r="O28" s="100">
        <f ca="1">IFERROR(O21/O22,0)</f>
        <v>0.66666666666666663</v>
      </c>
      <c r="P28" s="101">
        <f ca="1">IFERROR(100%-O28,0)</f>
        <v>0.33333333333333337</v>
      </c>
    </row>
    <row r="29" spans="2:16" ht="24.95" customHeight="1" x14ac:dyDescent="0.25">
      <c r="B29" s="77" t="s">
        <v>189</v>
      </c>
      <c r="C29" s="99">
        <f ca="1">IFERROR(C23/C24,0)</f>
        <v>0</v>
      </c>
      <c r="D29" s="99">
        <f t="shared" ref="D29:O30" ca="1" si="1">IFERROR(D23/D24,0)</f>
        <v>0</v>
      </c>
      <c r="E29" s="99">
        <f t="shared" ca="1" si="1"/>
        <v>1</v>
      </c>
      <c r="F29" s="99">
        <f t="shared" ca="1" si="1"/>
        <v>0</v>
      </c>
      <c r="G29" s="99">
        <f t="shared" ca="1" si="1"/>
        <v>0</v>
      </c>
      <c r="H29" s="99">
        <f t="shared" ca="1" si="1"/>
        <v>0</v>
      </c>
      <c r="I29" s="99">
        <f t="shared" ca="1" si="1"/>
        <v>0</v>
      </c>
      <c r="J29" s="99">
        <f t="shared" ca="1" si="1"/>
        <v>0</v>
      </c>
      <c r="K29" s="99">
        <f t="shared" ca="1" si="1"/>
        <v>0</v>
      </c>
      <c r="L29" s="99">
        <f t="shared" ca="1" si="1"/>
        <v>0</v>
      </c>
      <c r="M29" s="99">
        <f t="shared" ca="1" si="1"/>
        <v>0</v>
      </c>
      <c r="N29" s="99">
        <f t="shared" ca="1" si="1"/>
        <v>0</v>
      </c>
      <c r="O29" s="100">
        <f t="shared" ca="1" si="1"/>
        <v>0.67567567567567566</v>
      </c>
      <c r="P29" s="101">
        <f ca="1">IFERROR(100%-O29,0)</f>
        <v>0.32432432432432434</v>
      </c>
    </row>
    <row r="30" spans="2:16" ht="24.95" customHeight="1" x14ac:dyDescent="0.25">
      <c r="B30" s="77" t="s">
        <v>189</v>
      </c>
      <c r="C30" s="99">
        <f>IF(C24=0,0%,100%)</f>
        <v>0</v>
      </c>
      <c r="D30" s="99">
        <f t="shared" si="1"/>
        <v>0</v>
      </c>
      <c r="E30" s="99">
        <f t="shared" si="1"/>
        <v>8333.3333333333339</v>
      </c>
      <c r="F30" s="99">
        <f t="shared" si="1"/>
        <v>0</v>
      </c>
      <c r="G30" s="99">
        <f t="shared" si="1"/>
        <v>0</v>
      </c>
      <c r="H30" s="99">
        <f t="shared" si="1"/>
        <v>0</v>
      </c>
      <c r="I30" s="99">
        <f t="shared" si="1"/>
        <v>0</v>
      </c>
      <c r="J30" s="99">
        <f t="shared" si="1"/>
        <v>0</v>
      </c>
      <c r="K30" s="99">
        <f t="shared" si="1"/>
        <v>0</v>
      </c>
      <c r="L30" s="99">
        <f t="shared" si="1"/>
        <v>0</v>
      </c>
      <c r="M30" s="99">
        <f t="shared" si="1"/>
        <v>0</v>
      </c>
      <c r="N30" s="99">
        <f t="shared" si="1"/>
        <v>1000</v>
      </c>
      <c r="O30" s="100">
        <f t="shared" si="1"/>
        <v>2846.1538461538462</v>
      </c>
      <c r="P30" s="101">
        <f>IFERROR(100%-O30,0)</f>
        <v>-2845.1538461538462</v>
      </c>
    </row>
    <row r="32" spans="2:16" ht="24.95" customHeight="1" x14ac:dyDescent="0.25">
      <c r="B32" s="115" t="s">
        <v>197</v>
      </c>
      <c r="C32" s="117">
        <f>COUNTIF(Prazo!$L$5:$L$1004,'BH (3)'!B32)</f>
        <v>3</v>
      </c>
      <c r="D32" s="118">
        <f>IFERROR(C32/$C$34,0)</f>
        <v>0.5</v>
      </c>
      <c r="E32" s="118">
        <f>IF(D32=0,100%,100%-D32)</f>
        <v>0.5</v>
      </c>
      <c r="F32" s="115" t="s">
        <v>209</v>
      </c>
      <c r="G32" s="117">
        <f>COUNTIF(Consulta!$H$5:$H$1004,'BH (3)'!F32)</f>
        <v>2</v>
      </c>
      <c r="H32" s="118">
        <f>IFERROR(G32/$C$34,0)</f>
        <v>0.33333333333333331</v>
      </c>
      <c r="I32" s="118">
        <f>IF(H32=0,100%,100%-H32)</f>
        <v>0.66666666666666674</v>
      </c>
    </row>
    <row r="33" spans="2:19" ht="24.95" customHeight="1" x14ac:dyDescent="0.25">
      <c r="B33" s="115" t="s">
        <v>198</v>
      </c>
      <c r="C33" s="117">
        <f>COUNTIF(Prazo!$L$5:$L$1004,'BH (3)'!B33)</f>
        <v>3</v>
      </c>
      <c r="D33" s="118">
        <f>IFERROR(C33/$C$34,0)</f>
        <v>0.5</v>
      </c>
      <c r="E33" s="118">
        <f>IF(D33=0,100%,100%-D33)</f>
        <v>0.5</v>
      </c>
      <c r="F33" s="115" t="s">
        <v>210</v>
      </c>
      <c r="G33" s="117">
        <f>COUNTIF(Consulta!$H$5:$H$1004,'BH (3)'!F33)</f>
        <v>4</v>
      </c>
      <c r="H33" s="118">
        <f>IFERROR(G33/$C$34,0)</f>
        <v>0.66666666666666663</v>
      </c>
      <c r="I33" s="118">
        <f>IF(H33=0,100%,100%-H33)</f>
        <v>0.33333333333333337</v>
      </c>
    </row>
    <row r="34" spans="2:19" ht="24.95" customHeight="1" x14ac:dyDescent="0.25">
      <c r="C34" s="116">
        <f>SUM(C32:C33)</f>
        <v>6</v>
      </c>
      <c r="G34" s="116">
        <f>SUM(G32:G33)</f>
        <v>6</v>
      </c>
    </row>
    <row r="36" spans="2:19" ht="24.95" customHeight="1" x14ac:dyDescent="0.25">
      <c r="B36" s="129">
        <v>3</v>
      </c>
      <c r="C36" s="129" t="str">
        <f ca="1">INDEX(Processo,B36)</f>
        <v>01.01.000000.000000/2021-20</v>
      </c>
      <c r="D36" s="128"/>
    </row>
    <row r="37" spans="2:19" ht="24.95" customHeight="1" x14ac:dyDescent="0.25">
      <c r="B37" s="129">
        <v>1</v>
      </c>
      <c r="C37" s="129" t="str">
        <f>INDEX(Qual,B37)</f>
        <v>Processo</v>
      </c>
    </row>
    <row r="39" spans="2:19" ht="24.95" customHeight="1" x14ac:dyDescent="0.25">
      <c r="C39" s="33">
        <v>3</v>
      </c>
      <c r="D39" s="33">
        <v>4</v>
      </c>
      <c r="E39" s="33">
        <v>6</v>
      </c>
      <c r="F39" s="33">
        <v>7</v>
      </c>
      <c r="G39" s="33">
        <v>8</v>
      </c>
      <c r="H39" s="33">
        <v>9</v>
      </c>
      <c r="I39" s="33">
        <v>10</v>
      </c>
      <c r="J39" s="33">
        <v>11</v>
      </c>
      <c r="K39" s="33">
        <v>12</v>
      </c>
      <c r="L39" s="33">
        <v>13</v>
      </c>
      <c r="M39" s="33">
        <v>14</v>
      </c>
      <c r="N39" s="33">
        <v>15</v>
      </c>
      <c r="O39" s="33">
        <v>16</v>
      </c>
      <c r="P39" s="33">
        <v>17</v>
      </c>
      <c r="Q39" s="33">
        <v>18</v>
      </c>
    </row>
    <row r="40" spans="2:19" ht="24.95" customHeight="1" x14ac:dyDescent="0.25">
      <c r="B40" s="130" t="s">
        <v>211</v>
      </c>
      <c r="C40" s="132">
        <f ca="1">IFERROR(VLOOKUP($C$36,Lançamentos!$B$5:$S$1004,C39,0),"")</f>
        <v>43832</v>
      </c>
      <c r="D40" s="130" t="str">
        <f ca="1">IFERROR(VLOOKUP($C$36,Lançamentos!$B$5:$S$1004,D39,0),"")</f>
        <v>Emergência</v>
      </c>
      <c r="E40" s="130" t="str">
        <f ca="1">IFERROR(VLOOKUP($C$36,Lançamentos!$B$5:$S$1004,E39,0),"")</f>
        <v>Barack Obama</v>
      </c>
      <c r="F40" s="130" t="str">
        <f ca="1">IFERROR(VLOOKUP($C$36,Lançamentos!$B$5:$S$1004,F39,0),"")</f>
        <v>Tributário</v>
      </c>
      <c r="G40" s="130" t="str">
        <f ca="1">IFERROR(VLOOKUP($C$36,Lançamentos!$B$5:$S$1004,G39,0),"")</f>
        <v>Recuperação de Impostos</v>
      </c>
      <c r="H40" s="130" t="str">
        <f ca="1">IFERROR(VLOOKUP($C$36,Lançamentos!$B$5:$S$1004,H39,0),"")</f>
        <v>Tom Holland</v>
      </c>
      <c r="I40" s="130" t="str">
        <f ca="1">IFERROR(VLOOKUP($C$36,Lançamentos!$B$5:$S$1004,I39,0),"")</f>
        <v>Steve Jobs</v>
      </c>
      <c r="J40" s="132">
        <f ca="1">IFERROR(VLOOKUP($C$36,Lançamentos!$B$5:$S$1004,J39,0),"")</f>
        <v>44019</v>
      </c>
      <c r="K40" s="130" t="str">
        <f ca="1">IFERROR(VLOOKUP($C$36,Lançamentos!$B$5:$S$1004,K39,0),"")</f>
        <v>Julgamento</v>
      </c>
      <c r="L40" s="132">
        <f ca="1">IFERROR(VLOOKUP($C$36,Lançamentos!$B$5:$S$1004,L39,0),"")</f>
        <v>44176</v>
      </c>
      <c r="M40" s="130" t="str">
        <f ca="1">IFERROR(VLOOKUP($C$36,Lançamentos!$B$5:$S$1004,M39,0),"")</f>
        <v>Finalizado</v>
      </c>
      <c r="N40" s="130" t="str">
        <f ca="1">IFERROR(VLOOKUP($C$36,Lançamentos!$B$5:$S$1004,N39,0),"")</f>
        <v xml:space="preserve">0 Ano(s) 11 Mês(es) 9 Dia(s) </v>
      </c>
      <c r="O40" s="131">
        <f ca="1">IFERROR(VLOOKUP($C$36,Lançamentos!$B$5:$S$1004,O39,0),"")</f>
        <v>12000</v>
      </c>
      <c r="P40" s="130" t="str">
        <f ca="1">IFERROR(VLOOKUP($C$36,Lançamentos!$B$5:$S$1004,P39,0),"")</f>
        <v>Recebido</v>
      </c>
      <c r="Q40" s="130">
        <f ca="1">IFERROR(VLOOKUP($C$36,Lançamentos!$B$5:$S$1004,Q39,0),"")</f>
        <v>0</v>
      </c>
    </row>
    <row r="41" spans="2:19" ht="24.95" customHeight="1" x14ac:dyDescent="0.25">
      <c r="C41" s="33" t="str">
        <f>Lançamentos!D4</f>
        <v>Data Início</v>
      </c>
      <c r="D41" s="33" t="str">
        <f>Lançamentos!E4</f>
        <v>Classificação</v>
      </c>
      <c r="E41" s="33" t="str">
        <f>Lançamentos!G4</f>
        <v>Outra Parte Processo</v>
      </c>
      <c r="F41" s="33" t="str">
        <f>Lançamentos!H4</f>
        <v>Área do Processo</v>
      </c>
      <c r="G41" s="33" t="str">
        <f>Lançamentos!I4</f>
        <v>Tipo da Ação</v>
      </c>
      <c r="H41" s="33" t="str">
        <f>Lançamentos!J4</f>
        <v>Cliente</v>
      </c>
      <c r="I41" s="33" t="str">
        <f>Lançamentos!K4</f>
        <v>Advogado</v>
      </c>
      <c r="J41" s="33" t="str">
        <f>Lançamentos!L4</f>
        <v>Atualização</v>
      </c>
      <c r="K41" s="33" t="str">
        <f>Lançamentos!M4</f>
        <v>Etapa do Processo</v>
      </c>
      <c r="L41" s="33" t="str">
        <f>Lançamentos!N4</f>
        <v>Data Fim</v>
      </c>
      <c r="M41" s="33" t="str">
        <f>Lançamentos!O4</f>
        <v>Situação do Processo</v>
      </c>
      <c r="N41" s="33" t="str">
        <f>Lançamentos!P4</f>
        <v>Duração</v>
      </c>
      <c r="O41" s="33" t="str">
        <f>Lançamentos!Q4</f>
        <v>Valor Honorários</v>
      </c>
      <c r="P41" s="33" t="str">
        <f>Lançamentos!R4</f>
        <v>Situação</v>
      </c>
      <c r="Q41" s="33" t="str">
        <f>Lançamentos!S4</f>
        <v>Detalhes do Processo</v>
      </c>
    </row>
    <row r="42" spans="2:19" ht="24.95" customHeight="1" x14ac:dyDescent="0.25">
      <c r="C42" s="33">
        <v>2</v>
      </c>
      <c r="D42" s="33">
        <v>3</v>
      </c>
      <c r="E42" s="33">
        <v>4</v>
      </c>
      <c r="F42" s="33">
        <v>5</v>
      </c>
      <c r="G42" s="33">
        <v>6</v>
      </c>
      <c r="H42" s="33">
        <v>7</v>
      </c>
      <c r="I42" s="33">
        <v>8</v>
      </c>
      <c r="J42" s="33">
        <v>9</v>
      </c>
    </row>
    <row r="43" spans="2:19" ht="24.95" customHeight="1" x14ac:dyDescent="0.25">
      <c r="B43" s="130" t="s">
        <v>212</v>
      </c>
      <c r="C43" s="130" t="str">
        <f ca="1">IFERROR(VLOOKUP($C$36,Prazo!$D$5:$L$1004,C42,0),"")</f>
        <v>Tom Holland</v>
      </c>
      <c r="D43" s="132">
        <f ca="1">IFERROR(VLOOKUP($C$36,Prazo!$D$5:$L$1004,D42,0),"")</f>
        <v>44019</v>
      </c>
      <c r="E43" s="130" t="str">
        <f ca="1">IFERROR(VLOOKUP($C$36,Prazo!$D$5:$L$1004,E42,0),"")</f>
        <v>Lorem Ipsum 3</v>
      </c>
      <c r="F43" s="133">
        <f ca="1">IFERROR(VLOOKUP($C$36,Prazo!$D$5:$L$1004,F42,0),"")</f>
        <v>25</v>
      </c>
      <c r="G43" s="132">
        <f ca="1">IFERROR(VLOOKUP($C$36,Prazo!$D$5:$L$1004,G42,0),"")</f>
        <v>44044</v>
      </c>
      <c r="H43" s="132">
        <f ca="1">IFERROR(VLOOKUP($C$36,Prazo!$D$5:$L$1004,H42,0),"")</f>
        <v>44749</v>
      </c>
      <c r="I43" s="130" t="str">
        <f ca="1">IFERROR(VLOOKUP($C$36,Prazo!$D$5:$L$1004,I42,0),"")</f>
        <v>Lorem Ipsum</v>
      </c>
      <c r="J43" s="130" t="str">
        <f ca="1">IFERROR(VLOOKUP($C$36,Prazo!$D$5:$L$1004,J42,0),"")</f>
        <v>Cumprido</v>
      </c>
      <c r="K43" s="134"/>
      <c r="L43" s="134"/>
      <c r="M43" s="134"/>
      <c r="N43" s="134"/>
      <c r="O43" s="134"/>
      <c r="P43" s="134"/>
      <c r="Q43" s="134"/>
    </row>
    <row r="44" spans="2:19" ht="24.95" customHeight="1" x14ac:dyDescent="0.25">
      <c r="C44" s="33" t="str">
        <f>Prazo!E4</f>
        <v>Cliente</v>
      </c>
      <c r="D44" s="33" t="str">
        <f>Prazo!F4</f>
        <v>Data Última Atualização</v>
      </c>
      <c r="E44" s="33" t="str">
        <f>Prazo!G4</f>
        <v>Teor da Última Decisão</v>
      </c>
      <c r="F44" s="33" t="str">
        <f>Prazo!H4</f>
        <v>Prazo (Dias)</v>
      </c>
      <c r="G44" s="33" t="str">
        <f>Prazo!I4</f>
        <v>Data Final do Prazo</v>
      </c>
      <c r="H44" s="33" t="str">
        <f>Prazo!J4</f>
        <v>Prescrição Intercorrente</v>
      </c>
      <c r="I44" s="33" t="str">
        <f>Prazo!K4</f>
        <v>Providência</v>
      </c>
      <c r="J44" s="33" t="str">
        <f>Prazo!L4</f>
        <v>Situação</v>
      </c>
    </row>
    <row r="45" spans="2:19" ht="24.95" customHeight="1" x14ac:dyDescent="0.25">
      <c r="C45" s="33">
        <v>2</v>
      </c>
      <c r="D45" s="33">
        <v>3</v>
      </c>
      <c r="E45" s="33">
        <v>4</v>
      </c>
      <c r="F45" s="33">
        <v>5</v>
      </c>
      <c r="G45" s="33">
        <v>6</v>
      </c>
    </row>
    <row r="46" spans="2:19" ht="24.95" customHeight="1" x14ac:dyDescent="0.25">
      <c r="B46" s="130" t="s">
        <v>213</v>
      </c>
      <c r="C46" s="130" t="str">
        <f ca="1">IFERROR(VLOOKUP($C$36,Consulta!$D$5:$I$1004,C45,0),"")</f>
        <v>Tom Holland</v>
      </c>
      <c r="D46" s="132">
        <f ca="1">IFERROR(VLOOKUP($C$36,Consulta!$D$5:$I$1004,D45,0),"")</f>
        <v>44019</v>
      </c>
      <c r="E46" s="130" t="str">
        <f ca="1">IFERROR(VLOOKUP($C$36,Consulta!$D$5:$I$1004,E45,0),"")</f>
        <v>Lorem Ipsum 3</v>
      </c>
      <c r="F46" s="130" t="str">
        <f ca="1">IFERROR(VLOOKUP($C$36,Consulta!$D$5:$I$1004,F45,0),"")</f>
        <v>Realizada</v>
      </c>
      <c r="G46" s="130" t="str">
        <f ca="1">IFERROR(VLOOKUP($C$36,Consulta!$D$5:$I$1004,G45,0),"")</f>
        <v xml:space="preserve">1 Ano(s) 5 Mês(es) 27 Dia(s) </v>
      </c>
    </row>
    <row r="47" spans="2:19" ht="24.95" customHeight="1" x14ac:dyDescent="0.25">
      <c r="C47" s="33" t="str">
        <f>Consulta!E4</f>
        <v>Cliente</v>
      </c>
      <c r="D47" s="33" t="str">
        <f>Consulta!F4</f>
        <v>Data</v>
      </c>
      <c r="E47" s="33" t="str">
        <f>Consulta!G4</f>
        <v>Teor</v>
      </c>
      <c r="F47" s="33" t="str">
        <f>Consulta!H4</f>
        <v>Resposta</v>
      </c>
      <c r="G47" s="33" t="str">
        <f>Consulta!I4</f>
        <v>Situação</v>
      </c>
      <c r="H47" s="134"/>
      <c r="I47" s="134"/>
      <c r="J47" s="134"/>
      <c r="K47" s="134"/>
      <c r="L47" s="134"/>
      <c r="M47" s="134"/>
      <c r="N47" s="134"/>
      <c r="O47" s="134"/>
      <c r="P47" s="134"/>
      <c r="Q47" s="134"/>
      <c r="R47" s="135"/>
      <c r="S47" s="135"/>
    </row>
    <row r="49" spans="2:16" ht="80.099999999999994" customHeight="1" x14ac:dyDescent="0.25">
      <c r="B49" s="136">
        <f ca="1">IF($B$37=1,C40,IF($B$37=2,C43,IF($B$37=3,C46)))</f>
        <v>43832</v>
      </c>
      <c r="C49" s="136" t="str">
        <f t="shared" ref="C49:E49" ca="1" si="2">IF($B$37=1,D40,IF($B$37=2,D43,IF($B$37=3,D46)))</f>
        <v>Emergência</v>
      </c>
      <c r="D49" s="136" t="str">
        <f t="shared" ca="1" si="2"/>
        <v>Barack Obama</v>
      </c>
      <c r="E49" s="136" t="str">
        <f t="shared" ca="1" si="2"/>
        <v>Tributário</v>
      </c>
      <c r="F49" s="136" t="str">
        <f ca="1">IF($B$37=1,G40,IF($B$37=2,G43,IF($B$37=3,G46)))</f>
        <v>Recuperação de Impostos</v>
      </c>
    </row>
    <row r="50" spans="2:16" ht="80.099999999999994" customHeight="1" x14ac:dyDescent="0.25">
      <c r="B50" s="136" t="str">
        <f ca="1">IF($B$37=1,H40,IF($B$37=2,H43,""))</f>
        <v>Tom Holland</v>
      </c>
      <c r="C50" s="136" t="str">
        <f t="shared" ref="C50:D50" ca="1" si="3">IF($B$37=1,I40,IF($B$37=2,I43,""))</f>
        <v>Steve Jobs</v>
      </c>
      <c r="D50" s="136">
        <f t="shared" ca="1" si="3"/>
        <v>44019</v>
      </c>
      <c r="E50" s="136" t="str">
        <f ca="1">IF($B$37=1,K40,"")</f>
        <v>Julgamento</v>
      </c>
      <c r="F50" s="136">
        <f ca="1">IF($B$37=1,L40,"")</f>
        <v>44176</v>
      </c>
    </row>
    <row r="51" spans="2:16" ht="80.099999999999994" customHeight="1" x14ac:dyDescent="0.25">
      <c r="B51" s="136" t="str">
        <f ca="1">IF($B$37=1,M40,"")</f>
        <v>Finalizado</v>
      </c>
      <c r="C51" s="136" t="str">
        <f t="shared" ref="C51:F51" ca="1" si="4">IF($B$37=1,N40,"")</f>
        <v xml:space="preserve">0 Ano(s) 11 Mês(es) 9 Dia(s) </v>
      </c>
      <c r="D51" s="136">
        <f t="shared" ca="1" si="4"/>
        <v>12000</v>
      </c>
      <c r="E51" s="136" t="str">
        <f t="shared" ca="1" si="4"/>
        <v>Recebido</v>
      </c>
      <c r="F51" s="136">
        <f t="shared" ca="1" si="4"/>
        <v>0</v>
      </c>
    </row>
    <row r="54" spans="2:16" ht="24.95" customHeight="1" x14ac:dyDescent="0.25">
      <c r="B54" s="33" t="str">
        <f>IF(IF($B$37=1,C41,IF($B$37=2,C44,IF($B$37=3,C47)))="","",IF($B$37=1,C41,IF($B$37=2,C44,IF($B$37=3,C47))))</f>
        <v>Data Início</v>
      </c>
      <c r="C54" s="33" t="str">
        <f t="shared" ref="C54:P54" si="5">IF(IF($B$37=1,D41,IF($B$37=2,D44,IF($B$37=3,D47)))="","",IF($B$37=1,D41,IF($B$37=2,D44,IF($B$37=3,D47))))</f>
        <v>Classificação</v>
      </c>
      <c r="D54" s="33" t="str">
        <f t="shared" si="5"/>
        <v>Outra Parte Processo</v>
      </c>
      <c r="E54" s="33" t="str">
        <f t="shared" si="5"/>
        <v>Área do Processo</v>
      </c>
      <c r="F54" s="33" t="str">
        <f t="shared" si="5"/>
        <v>Tipo da Ação</v>
      </c>
      <c r="G54" s="33" t="str">
        <f t="shared" si="5"/>
        <v>Cliente</v>
      </c>
      <c r="H54" s="33" t="str">
        <f t="shared" si="5"/>
        <v>Advogado</v>
      </c>
      <c r="I54" s="33" t="str">
        <f t="shared" si="5"/>
        <v>Atualização</v>
      </c>
      <c r="J54" s="33" t="str">
        <f t="shared" si="5"/>
        <v>Etapa do Processo</v>
      </c>
      <c r="K54" s="33" t="str">
        <f t="shared" si="5"/>
        <v>Data Fim</v>
      </c>
      <c r="L54" s="33" t="str">
        <f t="shared" si="5"/>
        <v>Situação do Processo</v>
      </c>
      <c r="M54" s="33" t="str">
        <f t="shared" si="5"/>
        <v>Duração</v>
      </c>
      <c r="N54" s="33" t="str">
        <f t="shared" si="5"/>
        <v>Valor Honorários</v>
      </c>
      <c r="O54" s="33" t="str">
        <f t="shared" si="5"/>
        <v>Situação</v>
      </c>
      <c r="P54" s="33" t="str">
        <f t="shared" si="5"/>
        <v>Detalhes do Processo</v>
      </c>
    </row>
    <row r="55" spans="2:16" ht="24.95" customHeight="1" x14ac:dyDescent="0.25">
      <c r="B55" s="33">
        <v>1</v>
      </c>
      <c r="C55" s="33">
        <v>2</v>
      </c>
      <c r="D55" s="33">
        <v>3</v>
      </c>
      <c r="E55" s="33">
        <v>4</v>
      </c>
      <c r="F55" s="33">
        <v>5</v>
      </c>
      <c r="G55" s="33">
        <v>6</v>
      </c>
      <c r="H55" s="33">
        <v>7</v>
      </c>
      <c r="I55" s="33">
        <v>8</v>
      </c>
      <c r="J55" s="33">
        <v>9</v>
      </c>
      <c r="K55" s="33">
        <v>10</v>
      </c>
      <c r="L55" s="33">
        <v>11</v>
      </c>
      <c r="M55" s="33">
        <v>12</v>
      </c>
      <c r="N55" s="33">
        <v>13</v>
      </c>
      <c r="O55" s="33">
        <v>14</v>
      </c>
      <c r="P55" s="33">
        <v>15</v>
      </c>
    </row>
  </sheetData>
  <phoneticPr fontId="19" type="noConversion"/>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CEE82-CA57-482F-B5C8-881BA12F2B68}">
  <sheetPr codeName="Planilha4">
    <tabColor rgb="FF00C5C0"/>
  </sheetPr>
  <dimension ref="C1:V29"/>
  <sheetViews>
    <sheetView showGridLines="0" showRowColHeaders="0" workbookViewId="0">
      <pane ySplit="2" topLeftCell="A3" activePane="bottomLeft" state="frozen"/>
      <selection activeCell="I23" activeCellId="1" sqref="O13 I23"/>
      <selection pane="bottomLeft" activeCell="I23" activeCellId="1" sqref="O13 I23"/>
    </sheetView>
  </sheetViews>
  <sheetFormatPr defaultRowHeight="15" customHeight="1" x14ac:dyDescent="0.25"/>
  <cols>
    <col min="1" max="1" width="2.7109375" style="11" customWidth="1"/>
    <col min="2" max="3" width="5.7109375" style="11" customWidth="1"/>
    <col min="4" max="4" width="9.140625" style="11"/>
    <col min="5" max="5" width="2.7109375" style="11" customWidth="1"/>
    <col min="6" max="6" width="9.140625" style="11" customWidth="1"/>
    <col min="7" max="16384" width="9.140625" style="11"/>
  </cols>
  <sheetData>
    <row r="1" spans="3:17" s="1" customFormat="1" ht="35.1" customHeight="1" x14ac:dyDescent="0.25"/>
    <row r="2" spans="3:17" s="3" customFormat="1" ht="30" customHeight="1" x14ac:dyDescent="0.25"/>
    <row r="5" spans="3:17" ht="15" customHeight="1" x14ac:dyDescent="0.25">
      <c r="C5" s="12" t="s">
        <v>4</v>
      </c>
      <c r="D5" s="13"/>
      <c r="E5" s="13"/>
      <c r="F5" s="13"/>
      <c r="G5" s="13"/>
      <c r="H5" s="13"/>
      <c r="I5" s="13"/>
      <c r="J5" s="13"/>
      <c r="K5" s="13"/>
      <c r="L5" s="13"/>
      <c r="M5" s="13"/>
      <c r="N5" s="13"/>
      <c r="O5" s="13"/>
    </row>
    <row r="6" spans="3:17" ht="15" customHeight="1" x14ac:dyDescent="0.25">
      <c r="C6" s="14" t="s">
        <v>5</v>
      </c>
      <c r="D6" s="13"/>
      <c r="E6" s="13"/>
      <c r="F6" s="13"/>
      <c r="G6" s="13"/>
      <c r="H6" s="13"/>
      <c r="I6" s="13"/>
      <c r="J6" s="13"/>
      <c r="K6" s="13"/>
      <c r="L6" s="13"/>
      <c r="M6" s="13"/>
      <c r="N6" s="13"/>
      <c r="O6" s="13"/>
    </row>
    <row r="7" spans="3:17" ht="15" customHeight="1" x14ac:dyDescent="0.25">
      <c r="P7" s="15" t="s">
        <v>6</v>
      </c>
      <c r="Q7" s="16" t="s">
        <v>7</v>
      </c>
    </row>
    <row r="8" spans="3:17" ht="15" customHeight="1" x14ac:dyDescent="0.2">
      <c r="D8" s="16"/>
      <c r="F8" s="16"/>
      <c r="G8" s="17"/>
      <c r="P8" s="15"/>
      <c r="Q8" s="25" t="s">
        <v>24</v>
      </c>
    </row>
    <row r="9" spans="3:17" ht="15" customHeight="1" x14ac:dyDescent="0.25">
      <c r="D9" s="16"/>
      <c r="F9" s="16"/>
      <c r="P9" s="15"/>
      <c r="Q9" s="16"/>
    </row>
    <row r="10" spans="3:17" ht="15" customHeight="1" x14ac:dyDescent="0.25">
      <c r="D10" s="16" t="s">
        <v>8</v>
      </c>
      <c r="F10" s="16"/>
      <c r="G10" s="24" t="s">
        <v>22</v>
      </c>
      <c r="P10" s="15" t="s">
        <v>6</v>
      </c>
      <c r="Q10" s="16" t="s">
        <v>9</v>
      </c>
    </row>
    <row r="11" spans="3:17" ht="15" customHeight="1" x14ac:dyDescent="0.2">
      <c r="F11" s="16"/>
      <c r="P11" s="15"/>
      <c r="Q11" s="25" t="s">
        <v>25</v>
      </c>
    </row>
    <row r="12" spans="3:17" ht="15" customHeight="1" x14ac:dyDescent="0.25">
      <c r="D12" s="16" t="s">
        <v>10</v>
      </c>
      <c r="F12" s="16"/>
      <c r="G12" s="18" t="s">
        <v>11</v>
      </c>
      <c r="P12" s="15"/>
      <c r="Q12" s="16"/>
    </row>
    <row r="13" spans="3:17" ht="15" customHeight="1" x14ac:dyDescent="0.25">
      <c r="F13" s="16"/>
      <c r="P13" s="15" t="s">
        <v>12</v>
      </c>
      <c r="Q13" s="16" t="s">
        <v>13</v>
      </c>
    </row>
    <row r="14" spans="3:17" ht="15" customHeight="1" x14ac:dyDescent="0.2">
      <c r="D14" s="16" t="s">
        <v>14</v>
      </c>
      <c r="F14" s="16"/>
      <c r="G14" s="25" t="s">
        <v>23</v>
      </c>
      <c r="P14" s="15"/>
      <c r="Q14" s="25" t="s">
        <v>26</v>
      </c>
    </row>
    <row r="15" spans="3:17" ht="15" customHeight="1" x14ac:dyDescent="0.25">
      <c r="F15" s="16"/>
      <c r="P15" s="15"/>
      <c r="Q15" s="16"/>
    </row>
    <row r="16" spans="3:17" ht="15" customHeight="1" x14ac:dyDescent="0.25">
      <c r="D16" s="16"/>
      <c r="F16" s="16"/>
      <c r="G16" s="19"/>
      <c r="P16" s="15" t="s">
        <v>12</v>
      </c>
      <c r="Q16" s="16" t="s">
        <v>15</v>
      </c>
    </row>
    <row r="17" spans="4:22" ht="15" customHeight="1" x14ac:dyDescent="0.2">
      <c r="P17" s="15"/>
      <c r="Q17" s="25" t="s">
        <v>27</v>
      </c>
    </row>
    <row r="18" spans="4:22" ht="15" customHeight="1" x14ac:dyDescent="0.25">
      <c r="Q18" s="16"/>
    </row>
    <row r="19" spans="4:22" ht="15" customHeight="1" x14ac:dyDescent="0.25">
      <c r="D19" s="16"/>
    </row>
    <row r="21" spans="4:22" ht="15" customHeight="1" x14ac:dyDescent="0.25">
      <c r="D21" s="16" t="s">
        <v>16</v>
      </c>
    </row>
    <row r="22" spans="4:22" ht="15" customHeight="1" x14ac:dyDescent="0.25">
      <c r="D22" s="16"/>
    </row>
    <row r="23" spans="4:22" ht="15" customHeight="1" x14ac:dyDescent="0.25">
      <c r="D23" s="16" t="s">
        <v>17</v>
      </c>
    </row>
    <row r="24" spans="4:22" ht="15" customHeight="1" x14ac:dyDescent="0.25">
      <c r="D24" s="16"/>
    </row>
    <row r="25" spans="4:22" ht="15" customHeight="1" x14ac:dyDescent="0.25">
      <c r="D25" s="16" t="s">
        <v>18</v>
      </c>
      <c r="L25" s="20"/>
    </row>
    <row r="26" spans="4:22" ht="15" customHeight="1" x14ac:dyDescent="0.25">
      <c r="D26" s="16"/>
    </row>
    <row r="27" spans="4:22" ht="15" customHeight="1" x14ac:dyDescent="0.25">
      <c r="D27" s="16" t="s">
        <v>19</v>
      </c>
    </row>
    <row r="28" spans="4:22" ht="15" customHeight="1" x14ac:dyDescent="0.25">
      <c r="V28" s="21" t="s">
        <v>21</v>
      </c>
    </row>
    <row r="29" spans="4:22" ht="15" customHeight="1" x14ac:dyDescent="0.25">
      <c r="V29" s="21" t="s">
        <v>20</v>
      </c>
    </row>
  </sheetData>
  <sheetProtection algorithmName="SHA-512" hashValue="jQcfnI5eXVrAIYqorBv5skJMrtiTyu+4mqrtYAd116u9LPvu9pmHYpF3V1uPqEN99tr1WQII+KNhv8TzVOMuUA==" saltValue="ZvkzUa6/gmFHZdGuKrwb/A==" spinCount="100000"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xr:uid="{3575B496-94DB-4718-8C0F-000F2D97E282}"/>
    <hyperlink ref="G14" r:id="rId2" display="http://www.onsidecorporation.com.br/" xr:uid="{F7B58D9C-94C0-4EFE-A98A-DF6C759D36FD}"/>
    <hyperlink ref="Q8" r:id="rId3" xr:uid="{63521F7B-740E-4151-9B9F-04715033ED23}"/>
    <hyperlink ref="Q11" r:id="rId4" xr:uid="{513E6FD5-7A1B-4E9D-9477-70F4E454EB03}"/>
    <hyperlink ref="Q14" r:id="rId5" xr:uid="{347E5A6E-066E-4FBE-BF47-0415C4C42530}"/>
    <hyperlink ref="Q17" r:id="rId6" xr:uid="{9C772A8A-5C76-4B48-A81E-D5ED9403BDF9}"/>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7" r:id="rId10"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008F-A140-4C0B-9D23-77AE93E29D6B}">
  <sheetPr codeName="Planilha5">
    <tabColor theme="1"/>
  </sheetPr>
  <dimension ref="A1"/>
  <sheetViews>
    <sheetView showGridLines="0" showRowColHeaders="0" workbookViewId="0">
      <selection activeCell="I23" activeCellId="1" sqref="O13 I23"/>
    </sheetView>
  </sheetViews>
  <sheetFormatPr defaultRowHeight="15" x14ac:dyDescent="0.25"/>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9B47B-C6AB-4464-800C-9DC5C1E6B05E}">
  <sheetPr codeName="Planilha9"/>
  <dimension ref="A1:A2"/>
  <sheetViews>
    <sheetView showRowColHeaders="0" workbookViewId="0">
      <pane ySplit="2" topLeftCell="A3" activePane="bottomLeft" state="frozen"/>
      <selection activeCell="I23" activeCellId="1" sqref="O13 I23"/>
      <selection pane="bottomLeft" activeCell="I23" activeCellId="1" sqref="O13 I23"/>
    </sheetView>
  </sheetViews>
  <sheetFormatPr defaultRowHeight="15" x14ac:dyDescent="0.25"/>
  <cols>
    <col min="1" max="1" width="2.7109375" style="108" customWidth="1"/>
    <col min="2" max="16384" width="9.140625" style="108"/>
  </cols>
  <sheetData>
    <row r="1" s="22" customFormat="1" ht="35.1" customHeight="1" x14ac:dyDescent="0.25"/>
    <row r="2" s="23" customFormat="1" ht="30" customHeight="1" x14ac:dyDescent="0.25"/>
  </sheetData>
  <sheetProtection algorithmName="SHA-512" hashValue="KL/2wibGRJqzfEYg+9hlQXETJ9dWaJyu/eqhi5R766MVzPXNQQLajLEImnUqMW8ZsKAa44FbJYtP6+11F/7VHw==" saltValue="o1aBuWXrgQM/tH1FVN6Wr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820F2-26C6-4ACD-8CFE-36DE376C7DEC}">
  <sheetPr codeName="Planilha6">
    <tabColor rgb="FFFF2F2F"/>
  </sheetPr>
  <dimension ref="A1"/>
  <sheetViews>
    <sheetView showGridLines="0" showRowColHeaders="0" tabSelected="1" workbookViewId="0"/>
  </sheetViews>
  <sheetFormatPr defaultRowHeight="15" x14ac:dyDescent="0.25"/>
  <cols>
    <col min="1" max="16384" width="9.140625" style="23"/>
  </cols>
  <sheetData/>
  <sheetProtection algorithmName="SHA-512" hashValue="WCbkNOrMeN4b6vs66Kt2c6NrLMfiiajR4QD/g2Z4xTkoqxgTHRYTvW+VaBvGZLgVaS5agBhQ6mL1ena1dzl41Q==" saltValue="ATQ3HLgPXOaAAM31AFfNO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AE7C9-E7DD-4466-A431-5C7F82F9A9FC}">
  <sheetPr codeName="Planilha7">
    <tabColor rgb="FF00C5C0"/>
  </sheetPr>
  <dimension ref="A1:A2"/>
  <sheetViews>
    <sheetView showGridLines="0" showRowColHeaders="0" workbookViewId="0">
      <selection activeCell="O13" sqref="O13 I23"/>
    </sheetView>
  </sheetViews>
  <sheetFormatPr defaultRowHeight="15" x14ac:dyDescent="0.25"/>
  <cols>
    <col min="1" max="16384" width="9.140625" style="23"/>
  </cols>
  <sheetData>
    <row r="1" s="22" customFormat="1" x14ac:dyDescent="0.25"/>
    <row r="2" s="22" customFormat="1" x14ac:dyDescent="0.25"/>
  </sheetData>
  <sheetProtection algorithmName="SHA-512" hashValue="TcU+3zCvyuovYPBwyQgBIoAQ+dAUHlBFF2t2IKa2SFcDQKzXFnh5qlohmH+SdVxtiPhsKyBHRQInUD9zoz7Cqg==" saltValue="oK+0FMke7R4hkzpOzBP0T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AB002-35DA-471B-B867-8EA2223D1F07}">
  <sheetPr codeName="Planilha8">
    <tabColor rgb="FF00C5C0"/>
  </sheetPr>
  <dimension ref="A1:Y33"/>
  <sheetViews>
    <sheetView showGridLines="0" showRowColHeaders="0" workbookViewId="0">
      <pane ySplit="2" topLeftCell="A3" activePane="bottomLeft" state="frozen"/>
      <selection activeCell="I23" activeCellId="1" sqref="O13 I23"/>
      <selection pane="bottomLeft" activeCell="O10" sqref="O10"/>
    </sheetView>
  </sheetViews>
  <sheetFormatPr defaultRowHeight="15" customHeight="1" x14ac:dyDescent="0.25"/>
  <cols>
    <col min="1" max="2" width="1.7109375" style="1" customWidth="1"/>
    <col min="3" max="3" width="2.7109375" style="1" customWidth="1"/>
    <col min="4" max="16384" width="9.140625" style="1"/>
  </cols>
  <sheetData>
    <row r="1" spans="1:25" ht="35.1" customHeight="1" x14ac:dyDescent="0.25"/>
    <row r="2" spans="1:25" s="3" customFormat="1" ht="30" customHeight="1" x14ac:dyDescent="0.25"/>
    <row r="3" spans="1:25" s="10" customFormat="1" ht="15" customHeight="1" x14ac:dyDescent="0.25"/>
    <row r="4" spans="1:25" s="10" customFormat="1" ht="15" customHeight="1" x14ac:dyDescent="0.25">
      <c r="L4" s="5"/>
      <c r="M4" s="5"/>
      <c r="N4" s="5"/>
      <c r="O4" s="5"/>
      <c r="P4" s="5"/>
      <c r="Q4" s="5"/>
      <c r="R4" s="5"/>
      <c r="S4" s="5"/>
      <c r="T4" s="5"/>
      <c r="U4" s="5"/>
      <c r="V4" s="5"/>
      <c r="W4" s="5"/>
      <c r="X4" s="5"/>
      <c r="Y4" s="5"/>
    </row>
    <row r="5" spans="1:25" s="10" customFormat="1" ht="15" customHeight="1" x14ac:dyDescent="0.25">
      <c r="L5" s="5"/>
      <c r="M5" s="5"/>
      <c r="N5" s="5"/>
      <c r="O5" s="5"/>
      <c r="P5" s="5"/>
      <c r="Q5" s="5"/>
      <c r="R5" s="5"/>
      <c r="S5" s="5"/>
      <c r="T5" s="5"/>
      <c r="U5" s="5"/>
      <c r="V5" s="5"/>
      <c r="W5" s="5"/>
      <c r="X5" s="5"/>
      <c r="Y5" s="5"/>
    </row>
    <row r="6" spans="1:25" s="10" customFormat="1" ht="15" customHeight="1" x14ac:dyDescent="0.25">
      <c r="L6" s="5"/>
      <c r="M6" s="5"/>
      <c r="N6" s="5"/>
      <c r="O6" s="5"/>
      <c r="P6" s="5"/>
      <c r="Q6" s="5"/>
      <c r="R6" s="5"/>
      <c r="S6" s="5"/>
      <c r="T6" s="5"/>
      <c r="U6" s="5"/>
      <c r="V6" s="5"/>
      <c r="W6" s="5"/>
      <c r="X6" s="5"/>
      <c r="Y6" s="5"/>
    </row>
    <row r="7" spans="1:25" s="10" customFormat="1" ht="15" customHeight="1" x14ac:dyDescent="0.25">
      <c r="L7" s="5"/>
      <c r="M7" s="5"/>
      <c r="N7" s="5"/>
      <c r="O7" s="5"/>
      <c r="P7" s="5"/>
      <c r="Q7" s="5"/>
      <c r="R7" s="5"/>
      <c r="S7" s="5"/>
      <c r="T7" s="5"/>
      <c r="U7" s="5"/>
      <c r="V7" s="5"/>
      <c r="W7" s="5"/>
      <c r="X7" s="5"/>
      <c r="Y7" s="5"/>
    </row>
    <row r="8" spans="1:25" s="10" customFormat="1" ht="15" customHeight="1" x14ac:dyDescent="0.25">
      <c r="L8" s="5"/>
      <c r="M8" s="5"/>
      <c r="N8" s="5"/>
      <c r="O8" s="5"/>
      <c r="P8" s="5"/>
      <c r="Q8" s="5"/>
      <c r="R8" s="5"/>
      <c r="S8" s="5"/>
      <c r="T8" s="5"/>
      <c r="U8" s="5"/>
      <c r="V8" s="5"/>
      <c r="W8" s="5"/>
      <c r="X8" s="5"/>
      <c r="Y8" s="5"/>
    </row>
    <row r="9" spans="1:25" s="10" customFormat="1" ht="15" customHeight="1" x14ac:dyDescent="0.25">
      <c r="L9" s="5"/>
      <c r="M9" s="5"/>
      <c r="N9" s="5"/>
      <c r="O9" s="5"/>
      <c r="P9" s="5"/>
      <c r="Q9" s="5"/>
      <c r="R9" s="5"/>
      <c r="S9" s="5"/>
      <c r="T9" s="5"/>
      <c r="U9" s="5"/>
      <c r="V9" s="5"/>
      <c r="W9" s="5"/>
      <c r="X9" s="5"/>
      <c r="Y9" s="5"/>
    </row>
    <row r="10" spans="1:25" s="10" customFormat="1" ht="15" customHeight="1" x14ac:dyDescent="0.25">
      <c r="L10" s="5"/>
      <c r="M10" s="5"/>
      <c r="N10" s="5"/>
      <c r="O10" s="5"/>
      <c r="P10" s="5"/>
      <c r="Q10" s="5"/>
      <c r="R10" s="5"/>
      <c r="S10" s="5"/>
      <c r="T10" s="5"/>
      <c r="U10" s="5"/>
      <c r="V10" s="5"/>
      <c r="W10" s="5"/>
      <c r="X10" s="5"/>
      <c r="Y10" s="5"/>
    </row>
    <row r="11" spans="1:25" s="10" customFormat="1" ht="15" customHeight="1" x14ac:dyDescent="0.25">
      <c r="L11" s="5"/>
      <c r="M11" s="5"/>
      <c r="N11" s="5"/>
      <c r="O11" s="5"/>
      <c r="P11" s="5"/>
      <c r="Q11" s="5"/>
      <c r="R11" s="5"/>
      <c r="S11" s="5"/>
      <c r="T11" s="5"/>
      <c r="U11" s="5"/>
      <c r="V11" s="5"/>
      <c r="W11" s="5"/>
      <c r="X11" s="5"/>
      <c r="Y11" s="5"/>
    </row>
    <row r="12" spans="1:25" s="10" customFormat="1" ht="15" customHeight="1" x14ac:dyDescent="0.25">
      <c r="L12" s="5"/>
      <c r="M12" s="5"/>
      <c r="N12" s="5"/>
      <c r="O12" s="5"/>
      <c r="P12" s="5"/>
      <c r="Q12" s="5"/>
      <c r="R12" s="5"/>
      <c r="S12" s="5"/>
      <c r="T12" s="5"/>
      <c r="U12" s="5"/>
      <c r="V12" s="5"/>
      <c r="W12" s="5"/>
      <c r="X12" s="5"/>
      <c r="Y12" s="5"/>
    </row>
    <row r="13" spans="1:25" s="10" customFormat="1" ht="15" customHeight="1" x14ac:dyDescent="0.25">
      <c r="L13" s="5"/>
      <c r="M13" s="5"/>
      <c r="N13" s="5"/>
      <c r="O13" s="5"/>
      <c r="P13" s="5"/>
      <c r="Q13" s="5"/>
      <c r="R13" s="5"/>
      <c r="S13" s="5"/>
      <c r="T13" s="5"/>
      <c r="U13" s="5"/>
      <c r="V13" s="5"/>
      <c r="W13" s="5"/>
      <c r="X13" s="5"/>
      <c r="Y13" s="5"/>
    </row>
    <row r="14" spans="1:25" s="10" customFormat="1" ht="15" customHeight="1" x14ac:dyDescent="0.25">
      <c r="A14" s="4"/>
      <c r="B14" s="5"/>
      <c r="C14" s="5"/>
      <c r="D14" s="5"/>
      <c r="E14" s="5"/>
      <c r="F14" s="5"/>
      <c r="G14" s="5"/>
      <c r="H14" s="5"/>
      <c r="I14" s="5"/>
      <c r="J14" s="5"/>
      <c r="K14" s="5"/>
      <c r="L14" s="5"/>
      <c r="M14" s="5"/>
      <c r="N14" s="5"/>
      <c r="O14" s="5"/>
      <c r="P14" s="5"/>
      <c r="Q14" s="5"/>
      <c r="R14" s="5"/>
      <c r="S14" s="5"/>
      <c r="T14" s="5"/>
      <c r="U14" s="5"/>
      <c r="V14" s="5"/>
      <c r="W14" s="5"/>
      <c r="X14" s="5"/>
      <c r="Y14" s="5"/>
    </row>
    <row r="15" spans="1:25" s="10" customFormat="1" ht="15" customHeight="1" x14ac:dyDescent="0.25">
      <c r="A15" s="4"/>
      <c r="B15" s="5"/>
      <c r="C15" s="5"/>
      <c r="D15" s="5"/>
      <c r="E15" s="5"/>
      <c r="F15" s="5"/>
      <c r="G15" s="5"/>
      <c r="H15" s="5"/>
      <c r="I15" s="5"/>
      <c r="J15" s="5"/>
      <c r="K15" s="5"/>
      <c r="L15" s="5"/>
      <c r="M15" s="5"/>
      <c r="N15" s="5"/>
      <c r="O15" s="5"/>
      <c r="P15" s="5"/>
      <c r="Q15" s="5"/>
      <c r="R15" s="5"/>
      <c r="S15" s="5"/>
      <c r="T15" s="5"/>
      <c r="U15" s="5"/>
      <c r="V15" s="5"/>
      <c r="W15" s="5"/>
      <c r="X15" s="5"/>
      <c r="Y15" s="5"/>
    </row>
    <row r="16" spans="1:25" s="10" customFormat="1" ht="15" customHeight="1" x14ac:dyDescent="0.25">
      <c r="A16" s="4"/>
      <c r="B16" s="5"/>
      <c r="E16" s="5"/>
      <c r="F16" s="5"/>
      <c r="G16" s="5"/>
      <c r="H16" s="5"/>
      <c r="I16" s="5"/>
      <c r="J16" s="5"/>
      <c r="K16" s="5"/>
      <c r="L16" s="5"/>
      <c r="M16" s="5"/>
      <c r="N16" s="5"/>
      <c r="O16" s="5"/>
      <c r="P16" s="5"/>
      <c r="Q16" s="5"/>
      <c r="R16" s="5"/>
      <c r="S16" s="5"/>
      <c r="T16" s="5"/>
      <c r="U16" s="5"/>
      <c r="V16" s="5"/>
      <c r="W16" s="5"/>
      <c r="X16" s="5"/>
      <c r="Y16" s="5"/>
    </row>
    <row r="17" spans="1:25" s="10" customFormat="1" ht="15" customHeight="1" x14ac:dyDescent="0.25">
      <c r="A17" s="4"/>
      <c r="B17" s="5"/>
      <c r="E17" s="5"/>
      <c r="F17" s="5"/>
      <c r="G17" s="5"/>
      <c r="H17" s="5"/>
      <c r="I17" s="5"/>
      <c r="J17" s="5"/>
      <c r="K17" s="5"/>
      <c r="L17" s="5"/>
      <c r="M17" s="5"/>
      <c r="N17" s="5"/>
      <c r="O17" s="5"/>
      <c r="P17" s="5"/>
      <c r="Q17" s="5"/>
      <c r="R17" s="5"/>
      <c r="S17" s="5"/>
      <c r="T17" s="5"/>
      <c r="U17" s="5"/>
      <c r="V17" s="5"/>
      <c r="W17" s="5"/>
      <c r="X17" s="5"/>
      <c r="Y17" s="5"/>
    </row>
    <row r="18" spans="1:25" s="10" customFormat="1" ht="15" customHeight="1" x14ac:dyDescent="0.25">
      <c r="A18" s="4"/>
      <c r="B18" s="5"/>
      <c r="E18" s="5"/>
      <c r="F18" s="5"/>
      <c r="G18" s="5"/>
      <c r="H18" s="5"/>
      <c r="I18" s="5"/>
      <c r="J18" s="5"/>
      <c r="K18" s="5"/>
      <c r="L18" s="5"/>
      <c r="M18" s="5"/>
      <c r="N18" s="5"/>
      <c r="O18" s="5"/>
      <c r="P18" s="5"/>
      <c r="Q18" s="5"/>
      <c r="R18" s="5"/>
      <c r="S18" s="5"/>
      <c r="T18" s="5"/>
      <c r="U18" s="5"/>
      <c r="V18" s="5"/>
      <c r="W18" s="5"/>
      <c r="X18" s="5"/>
      <c r="Y18" s="5"/>
    </row>
    <row r="19" spans="1:25" s="10" customFormat="1" ht="15" customHeight="1" x14ac:dyDescent="0.25">
      <c r="A19" s="4"/>
      <c r="B19" s="5"/>
      <c r="C19" s="6"/>
      <c r="D19" s="6"/>
      <c r="E19" s="6"/>
      <c r="F19" s="6"/>
      <c r="G19" s="6"/>
      <c r="H19" s="6"/>
      <c r="I19" s="6"/>
      <c r="J19" s="6"/>
      <c r="K19" s="6"/>
      <c r="L19" s="6"/>
      <c r="M19" s="6"/>
      <c r="N19" s="6"/>
      <c r="O19" s="6"/>
      <c r="P19" s="6"/>
      <c r="Q19" s="6"/>
      <c r="R19" s="5"/>
      <c r="S19" s="5"/>
      <c r="T19" s="5"/>
      <c r="U19" s="5"/>
      <c r="V19" s="5"/>
      <c r="W19" s="5"/>
      <c r="X19" s="5"/>
      <c r="Y19" s="5"/>
    </row>
    <row r="20" spans="1:25" s="10" customFormat="1" ht="15" customHeight="1" x14ac:dyDescent="0.25">
      <c r="A20" s="4"/>
      <c r="B20" s="5"/>
      <c r="C20" s="5"/>
      <c r="D20" s="5"/>
      <c r="E20" s="5"/>
      <c r="F20" s="5"/>
      <c r="G20" s="5"/>
      <c r="H20" s="5"/>
      <c r="I20" s="5"/>
      <c r="J20" s="5"/>
      <c r="K20" s="5"/>
      <c r="L20" s="5"/>
      <c r="M20" s="5"/>
      <c r="N20" s="5"/>
      <c r="O20" s="5"/>
      <c r="P20" s="5"/>
      <c r="Q20" s="7"/>
      <c r="R20" s="5"/>
      <c r="S20" s="5"/>
      <c r="T20" s="5"/>
      <c r="U20" s="5"/>
      <c r="V20" s="5"/>
      <c r="W20" s="5"/>
      <c r="X20" s="5"/>
      <c r="Y20" s="5"/>
    </row>
    <row r="21" spans="1:25" s="10" customFormat="1" ht="15" customHeight="1" x14ac:dyDescent="0.25">
      <c r="A21" s="4"/>
      <c r="B21" s="5"/>
      <c r="C21" s="179" t="s">
        <v>1</v>
      </c>
      <c r="D21" s="179"/>
      <c r="E21" s="179"/>
      <c r="F21" s="179"/>
      <c r="G21" s="179"/>
      <c r="H21" s="179"/>
      <c r="I21" s="179"/>
      <c r="J21" s="179"/>
      <c r="K21" s="179"/>
      <c r="L21" s="179"/>
      <c r="M21" s="179"/>
      <c r="N21" s="179"/>
      <c r="O21" s="179"/>
      <c r="P21" s="179"/>
      <c r="Q21" s="179"/>
      <c r="R21" s="179"/>
      <c r="S21" s="179"/>
      <c r="T21" s="179"/>
      <c r="U21" s="179"/>
      <c r="V21" s="5"/>
      <c r="W21" s="5"/>
      <c r="X21" s="5"/>
      <c r="Y21" s="5"/>
    </row>
    <row r="22" spans="1:25" s="10" customFormat="1" ht="15" customHeight="1" x14ac:dyDescent="0.25">
      <c r="A22" s="4"/>
      <c r="B22" s="5"/>
      <c r="C22" s="179"/>
      <c r="D22" s="179"/>
      <c r="E22" s="179"/>
      <c r="F22" s="179"/>
      <c r="G22" s="179"/>
      <c r="H22" s="179"/>
      <c r="I22" s="179"/>
      <c r="J22" s="179"/>
      <c r="K22" s="179"/>
      <c r="L22" s="179"/>
      <c r="M22" s="179"/>
      <c r="N22" s="179"/>
      <c r="O22" s="179"/>
      <c r="P22" s="179"/>
      <c r="Q22" s="179"/>
      <c r="R22" s="179"/>
      <c r="S22" s="179"/>
      <c r="T22" s="179"/>
      <c r="U22" s="179"/>
      <c r="V22" s="5"/>
      <c r="W22" s="5"/>
      <c r="X22" s="5"/>
      <c r="Y22" s="5"/>
    </row>
    <row r="23" spans="1:25" s="10" customFormat="1" ht="15" customHeight="1" x14ac:dyDescent="0.25">
      <c r="A23" s="4"/>
      <c r="B23" s="5"/>
      <c r="C23" s="8"/>
      <c r="D23" s="8"/>
      <c r="E23" s="8"/>
      <c r="F23" s="8"/>
      <c r="G23" s="8"/>
      <c r="H23" s="8"/>
      <c r="I23" s="8"/>
      <c r="J23" s="8"/>
      <c r="K23" s="8"/>
      <c r="L23" s="8"/>
      <c r="M23" s="8"/>
      <c r="N23" s="8"/>
      <c r="O23" s="8"/>
      <c r="P23" s="8"/>
      <c r="Q23" s="8"/>
      <c r="R23" s="8"/>
      <c r="S23" s="8"/>
      <c r="T23" s="8"/>
      <c r="U23" s="8"/>
      <c r="V23" s="5"/>
      <c r="W23" s="5"/>
      <c r="X23" s="5"/>
      <c r="Y23" s="5"/>
    </row>
    <row r="24" spans="1:25" s="10" customFormat="1" ht="15" customHeight="1" x14ac:dyDescent="0.25">
      <c r="A24" s="4"/>
      <c r="B24" s="5"/>
      <c r="C24" s="179" t="s">
        <v>2</v>
      </c>
      <c r="D24" s="179"/>
      <c r="E24" s="179"/>
      <c r="F24" s="179"/>
      <c r="G24" s="179"/>
      <c r="H24" s="179"/>
      <c r="I24" s="179"/>
      <c r="J24" s="179"/>
      <c r="K24" s="179"/>
      <c r="L24" s="179"/>
      <c r="M24" s="179"/>
      <c r="N24" s="179"/>
      <c r="O24" s="179"/>
      <c r="P24" s="179"/>
      <c r="Q24" s="179"/>
      <c r="R24" s="179"/>
      <c r="S24" s="179"/>
      <c r="T24" s="179"/>
      <c r="U24" s="179"/>
      <c r="V24" s="5"/>
      <c r="W24" s="5"/>
      <c r="X24" s="5"/>
      <c r="Y24" s="5"/>
    </row>
    <row r="25" spans="1:25" s="10" customFormat="1" ht="15" customHeight="1" x14ac:dyDescent="0.25">
      <c r="A25" s="4"/>
      <c r="B25" s="5"/>
      <c r="C25" s="179"/>
      <c r="D25" s="179"/>
      <c r="E25" s="179"/>
      <c r="F25" s="179"/>
      <c r="G25" s="179"/>
      <c r="H25" s="179"/>
      <c r="I25" s="179"/>
      <c r="J25" s="179"/>
      <c r="K25" s="179"/>
      <c r="L25" s="179"/>
      <c r="M25" s="179"/>
      <c r="N25" s="179"/>
      <c r="O25" s="179"/>
      <c r="P25" s="179"/>
      <c r="Q25" s="179"/>
      <c r="R25" s="179"/>
      <c r="S25" s="179"/>
      <c r="T25" s="179"/>
      <c r="U25" s="179"/>
      <c r="V25" s="5"/>
      <c r="W25" s="5"/>
      <c r="X25" s="5"/>
      <c r="Y25" s="5"/>
    </row>
    <row r="26" spans="1:25" s="10" customFormat="1" ht="15" customHeight="1" x14ac:dyDescent="0.25">
      <c r="A26" s="4"/>
      <c r="B26" s="5"/>
      <c r="C26" s="8"/>
      <c r="D26" s="8"/>
      <c r="E26" s="8"/>
      <c r="F26" s="8"/>
      <c r="G26" s="8"/>
      <c r="H26" s="8"/>
      <c r="I26" s="8"/>
      <c r="J26" s="8"/>
      <c r="K26" s="8"/>
      <c r="L26" s="8"/>
      <c r="M26" s="8"/>
      <c r="N26" s="8"/>
      <c r="O26" s="8"/>
      <c r="P26" s="8"/>
      <c r="Q26" s="8"/>
      <c r="R26" s="8"/>
      <c r="S26" s="8"/>
      <c r="T26" s="8"/>
      <c r="U26" s="8"/>
      <c r="V26" s="5"/>
      <c r="W26" s="5"/>
      <c r="X26" s="5"/>
      <c r="Y26" s="5"/>
    </row>
    <row r="27" spans="1:25" s="10" customFormat="1" ht="15" customHeight="1" x14ac:dyDescent="0.25">
      <c r="A27" s="4"/>
      <c r="B27" s="5"/>
      <c r="C27" s="179" t="s">
        <v>3</v>
      </c>
      <c r="D27" s="179"/>
      <c r="E27" s="179"/>
      <c r="F27" s="179"/>
      <c r="G27" s="179"/>
      <c r="H27" s="179"/>
      <c r="I27" s="179"/>
      <c r="J27" s="179"/>
      <c r="K27" s="179"/>
      <c r="L27" s="179"/>
      <c r="M27" s="179"/>
      <c r="N27" s="179"/>
      <c r="O27" s="179"/>
      <c r="P27" s="179"/>
      <c r="Q27" s="179"/>
      <c r="R27" s="179"/>
      <c r="S27" s="179"/>
      <c r="T27" s="179"/>
      <c r="U27" s="179"/>
      <c r="V27" s="5"/>
      <c r="W27" s="5"/>
      <c r="X27" s="5"/>
      <c r="Y27" s="5"/>
    </row>
    <row r="28" spans="1:25" s="10" customFormat="1" ht="15" customHeight="1" x14ac:dyDescent="0.25">
      <c r="A28" s="4"/>
      <c r="B28" s="5"/>
      <c r="C28" s="179"/>
      <c r="D28" s="179"/>
      <c r="E28" s="179"/>
      <c r="F28" s="179"/>
      <c r="G28" s="179"/>
      <c r="H28" s="179"/>
      <c r="I28" s="179"/>
      <c r="J28" s="179"/>
      <c r="K28" s="179"/>
      <c r="L28" s="179"/>
      <c r="M28" s="179"/>
      <c r="N28" s="179"/>
      <c r="O28" s="179"/>
      <c r="P28" s="179"/>
      <c r="Q28" s="179"/>
      <c r="R28" s="179"/>
      <c r="S28" s="179"/>
      <c r="T28" s="179"/>
      <c r="U28" s="179"/>
      <c r="V28" s="5"/>
      <c r="W28" s="5"/>
      <c r="X28" s="5"/>
      <c r="Y28" s="5"/>
    </row>
    <row r="29" spans="1:25" s="10" customFormat="1" ht="15" customHeight="1" x14ac:dyDescent="0.25">
      <c r="A29" s="4"/>
      <c r="B29" s="5"/>
      <c r="C29" s="5"/>
      <c r="D29" s="5"/>
      <c r="E29" s="5"/>
      <c r="F29" s="5"/>
      <c r="G29" s="5"/>
      <c r="H29" s="5"/>
      <c r="I29" s="5"/>
      <c r="J29" s="5"/>
      <c r="K29" s="5"/>
      <c r="L29" s="5"/>
      <c r="M29" s="5"/>
      <c r="N29" s="5"/>
      <c r="O29" s="5"/>
      <c r="P29" s="5"/>
      <c r="Q29" s="5"/>
      <c r="R29" s="5"/>
      <c r="S29" s="5"/>
      <c r="T29" s="5"/>
      <c r="U29" s="5"/>
      <c r="V29" s="5"/>
      <c r="W29" s="5"/>
      <c r="X29" s="5"/>
      <c r="Y29" s="5"/>
    </row>
    <row r="30" spans="1:25" s="10" customFormat="1" ht="15" customHeight="1" x14ac:dyDescent="0.25">
      <c r="A30" s="4"/>
      <c r="B30" s="5"/>
      <c r="C30" s="5"/>
      <c r="D30" s="5"/>
      <c r="E30" s="5"/>
      <c r="F30" s="5"/>
      <c r="G30" s="5"/>
      <c r="H30" s="5"/>
      <c r="I30" s="5"/>
      <c r="J30" s="5"/>
      <c r="K30" s="5"/>
      <c r="L30" s="5"/>
      <c r="M30" s="5"/>
      <c r="N30" s="5"/>
      <c r="O30" s="5"/>
      <c r="P30" s="5"/>
      <c r="Q30" s="5"/>
      <c r="R30" s="5"/>
      <c r="S30" s="5"/>
      <c r="T30" s="5"/>
      <c r="U30" s="5"/>
      <c r="V30" s="5"/>
      <c r="W30" s="5"/>
      <c r="X30" s="5"/>
      <c r="Y30" s="5"/>
    </row>
    <row r="31" spans="1:25"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ht="15" customHeight="1"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ht="15" customHeight="1" x14ac:dyDescent="0.25">
      <c r="A33" s="9"/>
      <c r="B33" s="9"/>
      <c r="C33" s="9"/>
      <c r="D33" s="9"/>
      <c r="E33" s="9"/>
      <c r="F33" s="9"/>
      <c r="G33" s="9"/>
      <c r="H33" s="9"/>
      <c r="I33" s="9"/>
      <c r="J33" s="9"/>
      <c r="K33" s="9"/>
      <c r="L33" s="9"/>
      <c r="M33" s="9"/>
      <c r="N33" s="9"/>
      <c r="O33" s="9"/>
      <c r="P33" s="9"/>
      <c r="Q33" s="9"/>
      <c r="R33" s="9"/>
      <c r="S33" s="9"/>
      <c r="T33" s="9"/>
      <c r="U33" s="9"/>
      <c r="V33" s="9"/>
      <c r="W33" s="9"/>
      <c r="X33" s="9"/>
      <c r="Y33" s="9"/>
    </row>
  </sheetData>
  <sheetProtection algorithmName="SHA-512" hashValue="2rHjZ+JjvoDUGN0iI94+O0CS0jI1gO2yt6ts+WzSVHrxEUlIUvn2zQMm4/5eNkKBV+yMGCxV2IExMmUrhifAIA==" saltValue="zWEl/R2lgaEjcr5zjCDkhw==" spinCount="100000"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0C56F-2EDC-4C2B-A0A7-3FE0CDCC025A}">
  <sheetPr codeName="Planilha10">
    <tabColor rgb="FFFFC000"/>
  </sheetPr>
  <dimension ref="A1:A4"/>
  <sheetViews>
    <sheetView showGridLines="0" showRowColHeaders="0" showZeros="0" workbookViewId="0">
      <pane ySplit="4" topLeftCell="A5" activePane="bottomLeft" state="frozen"/>
      <selection activeCell="F5" sqref="F5"/>
      <selection pane="bottomLeft" activeCell="F5" sqref="F5"/>
    </sheetView>
  </sheetViews>
  <sheetFormatPr defaultRowHeight="35.1" customHeight="1" x14ac:dyDescent="0.25"/>
  <cols>
    <col min="1" max="2" width="1.7109375" style="26" customWidth="1"/>
    <col min="3" max="3" width="12.7109375" style="26" customWidth="1"/>
    <col min="4" max="4" width="35.7109375" style="26" customWidth="1"/>
    <col min="5" max="5" width="15.7109375" style="26" customWidth="1"/>
    <col min="6" max="6" width="25.7109375" style="26" customWidth="1"/>
    <col min="7" max="16384" width="9.140625" style="26"/>
  </cols>
  <sheetData>
    <row r="1" s="1" customFormat="1" ht="35.1" customHeight="1" x14ac:dyDescent="0.25"/>
    <row r="2" s="3" customFormat="1" ht="30" customHeight="1" x14ac:dyDescent="0.25"/>
    <row r="3" s="26" customFormat="1" ht="30" customHeight="1" x14ac:dyDescent="0.25"/>
    <row r="4" s="26" customFormat="1" ht="21.95" customHeight="1" x14ac:dyDescent="0.25"/>
  </sheetData>
  <sheetProtection algorithmName="SHA-512" hashValue="NDHz7uXOftfmQgalwr/EUaK1rxD0pPsyKL5wfen0QJwRVCPmaBseHPxOr5cGZ67mQW4lzg9IwCwqPSiD19soxg==" saltValue="O8u/I1LyUJgS5WTfvU5Pfg==" spinCount="100000"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6146"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724FE-5C95-45E1-83A6-526AE7D13C95}">
  <sheetPr codeName="Planilha11"/>
  <dimension ref="C1:E504"/>
  <sheetViews>
    <sheetView showGridLines="0" showRowColHeaders="0" workbookViewId="0">
      <pane ySplit="4" topLeftCell="A5" activePane="bottomLeft" state="frozen"/>
      <selection activeCell="F5" sqref="F5"/>
      <selection pane="bottomLeft" activeCell="D5" sqref="D5"/>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3:5" s="1" customFormat="1" ht="35.1" customHeight="1" x14ac:dyDescent="0.25"/>
    <row r="2" spans="3:5" s="3" customFormat="1" ht="30" customHeight="1" x14ac:dyDescent="0.25"/>
    <row r="3" spans="3:5" ht="30" customHeight="1" thickBot="1" x14ac:dyDescent="0.3">
      <c r="D3" s="141"/>
      <c r="E3" s="141"/>
    </row>
    <row r="4" spans="3:5" ht="21.95" customHeight="1" x14ac:dyDescent="0.25">
      <c r="C4" s="37" t="s">
        <v>29</v>
      </c>
      <c r="D4" s="38" t="s">
        <v>30</v>
      </c>
      <c r="E4" s="39" t="s">
        <v>31</v>
      </c>
    </row>
    <row r="5" spans="3:5" ht="45" customHeight="1" x14ac:dyDescent="0.25">
      <c r="C5" s="31">
        <v>1</v>
      </c>
      <c r="D5" s="28" t="s">
        <v>32</v>
      </c>
      <c r="E5" s="27"/>
    </row>
    <row r="6" spans="3:5" ht="45" customHeight="1" x14ac:dyDescent="0.25">
      <c r="C6" s="32">
        <v>2</v>
      </c>
      <c r="D6" s="30" t="s">
        <v>33</v>
      </c>
      <c r="E6" s="29"/>
    </row>
    <row r="7" spans="3:5" ht="45" customHeight="1" x14ac:dyDescent="0.25">
      <c r="C7" s="32">
        <v>3</v>
      </c>
      <c r="D7" s="30" t="s">
        <v>34</v>
      </c>
      <c r="E7" s="142"/>
    </row>
    <row r="8" spans="3:5" ht="45" customHeight="1" x14ac:dyDescent="0.25">
      <c r="C8" s="32">
        <v>4</v>
      </c>
      <c r="D8" s="30"/>
      <c r="E8" s="29"/>
    </row>
    <row r="9" spans="3:5" ht="45" customHeight="1" x14ac:dyDescent="0.25">
      <c r="C9" s="32">
        <v>5</v>
      </c>
      <c r="D9" s="30"/>
      <c r="E9" s="29"/>
    </row>
    <row r="10" spans="3:5" ht="45" customHeight="1" x14ac:dyDescent="0.25">
      <c r="C10" s="32">
        <v>6</v>
      </c>
      <c r="D10" s="30"/>
      <c r="E10" s="29"/>
    </row>
    <row r="11" spans="3:5" ht="45" customHeight="1" x14ac:dyDescent="0.25">
      <c r="C11" s="32">
        <v>7</v>
      </c>
      <c r="D11" s="30"/>
      <c r="E11" s="29"/>
    </row>
    <row r="12" spans="3:5" ht="45" customHeight="1" x14ac:dyDescent="0.25">
      <c r="C12" s="32">
        <v>8</v>
      </c>
      <c r="D12" s="30"/>
      <c r="E12" s="29"/>
    </row>
    <row r="13" spans="3:5" ht="45" customHeight="1" x14ac:dyDescent="0.25">
      <c r="C13" s="32">
        <v>9</v>
      </c>
      <c r="D13" s="30"/>
      <c r="E13" s="29"/>
    </row>
    <row r="14" spans="3:5" ht="45" customHeight="1" x14ac:dyDescent="0.25">
      <c r="C14" s="32">
        <v>10</v>
      </c>
      <c r="D14" s="30"/>
      <c r="E14" s="29"/>
    </row>
    <row r="15" spans="3:5" ht="45" customHeight="1" x14ac:dyDescent="0.25">
      <c r="C15" s="32">
        <v>11</v>
      </c>
      <c r="D15" s="30"/>
      <c r="E15" s="29"/>
    </row>
    <row r="16" spans="3:5" ht="45" customHeight="1" x14ac:dyDescent="0.25">
      <c r="C16" s="32">
        <v>12</v>
      </c>
      <c r="D16" s="30"/>
      <c r="E16" s="29"/>
    </row>
    <row r="17" spans="3:5" ht="45" customHeight="1" x14ac:dyDescent="0.25">
      <c r="C17" s="32">
        <v>13</v>
      </c>
      <c r="D17" s="30"/>
      <c r="E17" s="29"/>
    </row>
    <row r="18" spans="3:5" ht="45" customHeight="1" x14ac:dyDescent="0.25">
      <c r="C18" s="32">
        <v>14</v>
      </c>
      <c r="D18" s="30"/>
      <c r="E18" s="29"/>
    </row>
    <row r="19" spans="3:5" ht="45" customHeight="1" x14ac:dyDescent="0.25">
      <c r="C19" s="32">
        <v>15</v>
      </c>
      <c r="D19" s="30"/>
      <c r="E19" s="29"/>
    </row>
    <row r="20" spans="3:5" ht="45" customHeight="1" x14ac:dyDescent="0.25">
      <c r="C20" s="32">
        <v>16</v>
      </c>
      <c r="D20" s="30"/>
      <c r="E20" s="29"/>
    </row>
    <row r="21" spans="3:5" ht="45" customHeight="1" x14ac:dyDescent="0.25">
      <c r="C21" s="32">
        <v>17</v>
      </c>
      <c r="D21" s="30"/>
      <c r="E21" s="29"/>
    </row>
    <row r="22" spans="3:5" ht="45" customHeight="1" x14ac:dyDescent="0.25">
      <c r="C22" s="32">
        <v>18</v>
      </c>
      <c r="D22" s="30"/>
      <c r="E22" s="29"/>
    </row>
    <row r="23" spans="3:5" ht="45" customHeight="1" x14ac:dyDescent="0.25">
      <c r="C23" s="32">
        <v>19</v>
      </c>
      <c r="D23" s="30"/>
      <c r="E23" s="29"/>
    </row>
    <row r="24" spans="3:5" ht="45" customHeight="1" x14ac:dyDescent="0.25">
      <c r="C24" s="32">
        <v>20</v>
      </c>
      <c r="D24" s="30"/>
      <c r="E24" s="29"/>
    </row>
    <row r="25" spans="3:5" ht="45" customHeight="1" x14ac:dyDescent="0.25">
      <c r="C25" s="32">
        <v>21</v>
      </c>
      <c r="D25" s="30"/>
      <c r="E25" s="29"/>
    </row>
    <row r="26" spans="3:5" ht="45" customHeight="1" x14ac:dyDescent="0.25">
      <c r="C26" s="32">
        <v>22</v>
      </c>
      <c r="D26" s="30"/>
      <c r="E26" s="29"/>
    </row>
    <row r="27" spans="3:5" ht="45" customHeight="1" x14ac:dyDescent="0.25">
      <c r="C27" s="32">
        <v>23</v>
      </c>
      <c r="D27" s="30"/>
      <c r="E27" s="29"/>
    </row>
    <row r="28" spans="3:5" ht="45" customHeight="1" x14ac:dyDescent="0.25">
      <c r="C28" s="32">
        <v>24</v>
      </c>
      <c r="D28" s="30"/>
      <c r="E28" s="29"/>
    </row>
    <row r="29" spans="3:5" ht="45" customHeight="1" x14ac:dyDescent="0.25">
      <c r="C29" s="32">
        <v>25</v>
      </c>
      <c r="D29" s="30"/>
      <c r="E29" s="29"/>
    </row>
    <row r="30" spans="3:5" ht="45" customHeight="1" x14ac:dyDescent="0.25">
      <c r="C30" s="32">
        <v>26</v>
      </c>
      <c r="D30" s="30"/>
      <c r="E30" s="29"/>
    </row>
    <row r="31" spans="3:5" ht="45" customHeight="1" x14ac:dyDescent="0.25">
      <c r="C31" s="32">
        <v>27</v>
      </c>
      <c r="D31" s="30"/>
      <c r="E31" s="29"/>
    </row>
    <row r="32" spans="3:5" ht="45" customHeight="1" x14ac:dyDescent="0.25">
      <c r="C32" s="32">
        <v>28</v>
      </c>
      <c r="D32" s="30"/>
      <c r="E32" s="29"/>
    </row>
    <row r="33" spans="3:5" ht="45" customHeight="1" x14ac:dyDescent="0.25">
      <c r="C33" s="32">
        <v>29</v>
      </c>
      <c r="D33" s="30"/>
      <c r="E33" s="29"/>
    </row>
    <row r="34" spans="3:5" ht="45" customHeight="1" x14ac:dyDescent="0.25">
      <c r="C34" s="32">
        <v>30</v>
      </c>
      <c r="D34" s="30"/>
      <c r="E34" s="29"/>
    </row>
    <row r="35" spans="3:5" ht="45" customHeight="1" x14ac:dyDescent="0.25">
      <c r="C35" s="32">
        <v>31</v>
      </c>
      <c r="D35" s="30"/>
      <c r="E35" s="29"/>
    </row>
    <row r="36" spans="3:5" ht="45" customHeight="1" x14ac:dyDescent="0.25">
      <c r="C36" s="32">
        <v>32</v>
      </c>
      <c r="D36" s="30"/>
      <c r="E36" s="29"/>
    </row>
    <row r="37" spans="3:5" ht="45" customHeight="1" x14ac:dyDescent="0.25">
      <c r="C37" s="32">
        <v>33</v>
      </c>
      <c r="D37" s="30"/>
      <c r="E37" s="29"/>
    </row>
    <row r="38" spans="3:5" ht="45" customHeight="1" x14ac:dyDescent="0.25">
      <c r="C38" s="32">
        <v>34</v>
      </c>
      <c r="D38" s="30"/>
      <c r="E38" s="29"/>
    </row>
    <row r="39" spans="3:5" ht="45" customHeight="1" x14ac:dyDescent="0.25">
      <c r="C39" s="32">
        <v>35</v>
      </c>
      <c r="D39" s="30"/>
      <c r="E39" s="29"/>
    </row>
    <row r="40" spans="3:5" ht="45" customHeight="1" x14ac:dyDescent="0.25">
      <c r="C40" s="32">
        <v>36</v>
      </c>
      <c r="D40" s="30"/>
      <c r="E40" s="29"/>
    </row>
    <row r="41" spans="3:5" ht="45" customHeight="1" x14ac:dyDescent="0.25">
      <c r="C41" s="32">
        <v>37</v>
      </c>
      <c r="D41" s="30"/>
      <c r="E41" s="29"/>
    </row>
    <row r="42" spans="3:5" ht="45" customHeight="1" x14ac:dyDescent="0.25">
      <c r="C42" s="32">
        <v>38</v>
      </c>
      <c r="D42" s="30"/>
      <c r="E42" s="29"/>
    </row>
    <row r="43" spans="3:5" ht="45" customHeight="1" x14ac:dyDescent="0.25">
      <c r="C43" s="32">
        <v>39</v>
      </c>
      <c r="D43" s="30"/>
      <c r="E43" s="29"/>
    </row>
    <row r="44" spans="3:5" ht="45" customHeight="1" x14ac:dyDescent="0.25">
      <c r="C44" s="32">
        <v>40</v>
      </c>
      <c r="D44" s="30"/>
      <c r="E44" s="29"/>
    </row>
    <row r="45" spans="3:5" ht="45" customHeight="1" x14ac:dyDescent="0.25">
      <c r="C45" s="32">
        <v>41</v>
      </c>
      <c r="D45" s="30"/>
      <c r="E45" s="29"/>
    </row>
    <row r="46" spans="3:5" ht="45" customHeight="1" x14ac:dyDescent="0.25">
      <c r="C46" s="32">
        <v>42</v>
      </c>
      <c r="D46" s="30"/>
      <c r="E46" s="29"/>
    </row>
    <row r="47" spans="3:5" ht="45" customHeight="1" x14ac:dyDescent="0.25">
      <c r="C47" s="32">
        <v>43</v>
      </c>
      <c r="D47" s="30"/>
      <c r="E47" s="29"/>
    </row>
    <row r="48" spans="3:5" ht="45" customHeight="1" x14ac:dyDescent="0.25">
      <c r="C48" s="32">
        <v>44</v>
      </c>
      <c r="D48" s="30"/>
      <c r="E48" s="29"/>
    </row>
    <row r="49" spans="3:5" ht="45" customHeight="1" x14ac:dyDescent="0.25">
      <c r="C49" s="32">
        <v>45</v>
      </c>
      <c r="D49" s="30"/>
      <c r="E49" s="29"/>
    </row>
    <row r="50" spans="3:5" ht="45" customHeight="1" x14ac:dyDescent="0.25">
      <c r="C50" s="32">
        <v>46</v>
      </c>
      <c r="D50" s="30"/>
      <c r="E50" s="29"/>
    </row>
    <row r="51" spans="3:5" ht="45" customHeight="1" x14ac:dyDescent="0.25">
      <c r="C51" s="32">
        <v>47</v>
      </c>
      <c r="D51" s="30"/>
      <c r="E51" s="29"/>
    </row>
    <row r="52" spans="3:5" ht="45" customHeight="1" x14ac:dyDescent="0.25">
      <c r="C52" s="32">
        <v>48</v>
      </c>
      <c r="D52" s="30"/>
      <c r="E52" s="29"/>
    </row>
    <row r="53" spans="3:5" ht="45" customHeight="1" x14ac:dyDescent="0.25">
      <c r="C53" s="32">
        <v>49</v>
      </c>
      <c r="D53" s="30"/>
      <c r="E53" s="29"/>
    </row>
    <row r="54" spans="3:5" ht="45" customHeight="1" x14ac:dyDescent="0.25">
      <c r="C54" s="32">
        <v>50</v>
      </c>
      <c r="D54" s="30"/>
      <c r="E54" s="29"/>
    </row>
    <row r="55" spans="3:5" ht="45" customHeight="1" x14ac:dyDescent="0.25">
      <c r="C55" s="32">
        <v>51</v>
      </c>
      <c r="D55" s="30"/>
      <c r="E55" s="29"/>
    </row>
    <row r="56" spans="3:5" ht="45" customHeight="1" x14ac:dyDescent="0.25">
      <c r="C56" s="32">
        <v>52</v>
      </c>
      <c r="D56" s="30"/>
      <c r="E56" s="29"/>
    </row>
    <row r="57" spans="3:5" ht="45" customHeight="1" x14ac:dyDescent="0.25">
      <c r="C57" s="32">
        <v>53</v>
      </c>
      <c r="D57" s="30"/>
      <c r="E57" s="29"/>
    </row>
    <row r="58" spans="3:5" ht="45" customHeight="1" x14ac:dyDescent="0.25">
      <c r="C58" s="32">
        <v>54</v>
      </c>
      <c r="D58" s="30"/>
      <c r="E58" s="29"/>
    </row>
    <row r="59" spans="3:5" ht="45" customHeight="1" x14ac:dyDescent="0.25">
      <c r="C59" s="32">
        <v>55</v>
      </c>
      <c r="D59" s="30"/>
      <c r="E59" s="29"/>
    </row>
    <row r="60" spans="3:5" ht="45" customHeight="1" x14ac:dyDescent="0.25">
      <c r="C60" s="32">
        <v>56</v>
      </c>
      <c r="D60" s="30"/>
      <c r="E60" s="29"/>
    </row>
    <row r="61" spans="3:5" ht="45" customHeight="1" x14ac:dyDescent="0.25">
      <c r="C61" s="32">
        <v>57</v>
      </c>
      <c r="D61" s="30"/>
      <c r="E61" s="29"/>
    </row>
    <row r="62" spans="3:5" ht="45" customHeight="1" x14ac:dyDescent="0.25">
      <c r="C62" s="32">
        <v>58</v>
      </c>
      <c r="D62" s="30"/>
      <c r="E62" s="29"/>
    </row>
    <row r="63" spans="3:5" ht="45" customHeight="1" x14ac:dyDescent="0.25">
      <c r="C63" s="32">
        <v>59</v>
      </c>
      <c r="D63" s="30"/>
      <c r="E63" s="29"/>
    </row>
    <row r="64" spans="3:5" ht="45" customHeight="1" x14ac:dyDescent="0.25">
      <c r="C64" s="32">
        <v>60</v>
      </c>
      <c r="D64" s="30"/>
      <c r="E64" s="29"/>
    </row>
    <row r="65" spans="3:5" ht="45" customHeight="1" x14ac:dyDescent="0.25">
      <c r="C65" s="32">
        <v>61</v>
      </c>
      <c r="D65" s="30"/>
      <c r="E65" s="29"/>
    </row>
    <row r="66" spans="3:5" ht="45" customHeight="1" x14ac:dyDescent="0.25">
      <c r="C66" s="32">
        <v>62</v>
      </c>
      <c r="D66" s="30"/>
      <c r="E66" s="29"/>
    </row>
    <row r="67" spans="3:5" ht="45" customHeight="1" x14ac:dyDescent="0.25">
      <c r="C67" s="32">
        <v>63</v>
      </c>
      <c r="D67" s="30"/>
      <c r="E67" s="29"/>
    </row>
    <row r="68" spans="3:5" ht="45" customHeight="1" x14ac:dyDescent="0.25">
      <c r="C68" s="32">
        <v>64</v>
      </c>
      <c r="D68" s="30"/>
      <c r="E68" s="29"/>
    </row>
    <row r="69" spans="3:5" ht="45" customHeight="1" x14ac:dyDescent="0.25">
      <c r="C69" s="32">
        <v>65</v>
      </c>
      <c r="D69" s="30"/>
      <c r="E69" s="29"/>
    </row>
    <row r="70" spans="3:5" ht="45" customHeight="1" x14ac:dyDescent="0.25">
      <c r="C70" s="32">
        <v>66</v>
      </c>
      <c r="D70" s="30"/>
      <c r="E70" s="29"/>
    </row>
    <row r="71" spans="3:5" ht="45" customHeight="1" x14ac:dyDescent="0.25">
      <c r="C71" s="32">
        <v>67</v>
      </c>
      <c r="D71" s="30"/>
      <c r="E71" s="29"/>
    </row>
    <row r="72" spans="3:5" ht="45" customHeight="1" x14ac:dyDescent="0.25">
      <c r="C72" s="32">
        <v>68</v>
      </c>
      <c r="D72" s="30"/>
      <c r="E72" s="29"/>
    </row>
    <row r="73" spans="3:5" ht="45" customHeight="1" x14ac:dyDescent="0.25">
      <c r="C73" s="32">
        <v>69</v>
      </c>
      <c r="D73" s="30"/>
      <c r="E73" s="29"/>
    </row>
    <row r="74" spans="3:5" ht="45" customHeight="1" x14ac:dyDescent="0.25">
      <c r="C74" s="32">
        <v>70</v>
      </c>
      <c r="D74" s="30"/>
      <c r="E74" s="29"/>
    </row>
    <row r="75" spans="3:5" ht="45" customHeight="1" x14ac:dyDescent="0.25">
      <c r="C75" s="32">
        <v>71</v>
      </c>
      <c r="D75" s="30"/>
      <c r="E75" s="29"/>
    </row>
    <row r="76" spans="3:5" ht="45" customHeight="1" x14ac:dyDescent="0.25">
      <c r="C76" s="32">
        <v>72</v>
      </c>
      <c r="D76" s="30"/>
      <c r="E76" s="29"/>
    </row>
    <row r="77" spans="3:5" ht="45" customHeight="1" x14ac:dyDescent="0.25">
      <c r="C77" s="32">
        <v>73</v>
      </c>
      <c r="D77" s="30"/>
      <c r="E77" s="29"/>
    </row>
    <row r="78" spans="3:5" ht="45" customHeight="1" x14ac:dyDescent="0.25">
      <c r="C78" s="32">
        <v>74</v>
      </c>
      <c r="D78" s="30"/>
      <c r="E78" s="29"/>
    </row>
    <row r="79" spans="3:5" ht="45" customHeight="1" x14ac:dyDescent="0.25">
      <c r="C79" s="32">
        <v>75</v>
      </c>
      <c r="D79" s="30"/>
      <c r="E79" s="29"/>
    </row>
    <row r="80" spans="3:5" ht="45" customHeight="1" x14ac:dyDescent="0.25">
      <c r="C80" s="32">
        <v>76</v>
      </c>
      <c r="D80" s="30"/>
      <c r="E80" s="29"/>
    </row>
    <row r="81" spans="3:5" ht="45" customHeight="1" x14ac:dyDescent="0.25">
      <c r="C81" s="32">
        <v>77</v>
      </c>
      <c r="D81" s="30"/>
      <c r="E81" s="29"/>
    </row>
    <row r="82" spans="3:5" ht="45" customHeight="1" x14ac:dyDescent="0.25">
      <c r="C82" s="32">
        <v>78</v>
      </c>
      <c r="D82" s="30"/>
      <c r="E82" s="29"/>
    </row>
    <row r="83" spans="3:5" ht="45" customHeight="1" x14ac:dyDescent="0.25">
      <c r="C83" s="32">
        <v>79</v>
      </c>
      <c r="D83" s="30"/>
      <c r="E83" s="29"/>
    </row>
    <row r="84" spans="3:5" ht="45" customHeight="1" x14ac:dyDescent="0.25">
      <c r="C84" s="32">
        <v>80</v>
      </c>
      <c r="D84" s="30"/>
      <c r="E84" s="29"/>
    </row>
    <row r="85" spans="3:5" ht="45" customHeight="1" x14ac:dyDescent="0.25">
      <c r="C85" s="32">
        <v>81</v>
      </c>
      <c r="D85" s="30"/>
      <c r="E85" s="29"/>
    </row>
    <row r="86" spans="3:5" ht="45" customHeight="1" x14ac:dyDescent="0.25">
      <c r="C86" s="32">
        <v>82</v>
      </c>
      <c r="D86" s="30"/>
      <c r="E86" s="29"/>
    </row>
    <row r="87" spans="3:5" ht="45" customHeight="1" x14ac:dyDescent="0.25">
      <c r="C87" s="32">
        <v>83</v>
      </c>
      <c r="D87" s="30"/>
      <c r="E87" s="29"/>
    </row>
    <row r="88" spans="3:5" ht="45" customHeight="1" x14ac:dyDescent="0.25">
      <c r="C88" s="32">
        <v>84</v>
      </c>
      <c r="D88" s="30"/>
      <c r="E88" s="29"/>
    </row>
    <row r="89" spans="3:5" ht="45" customHeight="1" x14ac:dyDescent="0.25">
      <c r="C89" s="32">
        <v>85</v>
      </c>
      <c r="D89" s="30"/>
      <c r="E89" s="29"/>
    </row>
    <row r="90" spans="3:5" ht="45" customHeight="1" x14ac:dyDescent="0.25">
      <c r="C90" s="32">
        <v>86</v>
      </c>
      <c r="D90" s="30"/>
      <c r="E90" s="29"/>
    </row>
    <row r="91" spans="3:5" ht="45" customHeight="1" x14ac:dyDescent="0.25">
      <c r="C91" s="32">
        <v>87</v>
      </c>
      <c r="D91" s="30"/>
      <c r="E91" s="29"/>
    </row>
    <row r="92" spans="3:5" ht="45" customHeight="1" x14ac:dyDescent="0.25">
      <c r="C92" s="32">
        <v>88</v>
      </c>
      <c r="D92" s="30"/>
      <c r="E92" s="29"/>
    </row>
    <row r="93" spans="3:5" ht="45" customHeight="1" x14ac:dyDescent="0.25">
      <c r="C93" s="32">
        <v>89</v>
      </c>
      <c r="D93" s="30"/>
      <c r="E93" s="29"/>
    </row>
    <row r="94" spans="3:5" ht="45" customHeight="1" x14ac:dyDescent="0.25">
      <c r="C94" s="32">
        <v>90</v>
      </c>
      <c r="D94" s="30"/>
      <c r="E94" s="29"/>
    </row>
    <row r="95" spans="3:5" ht="45" customHeight="1" x14ac:dyDescent="0.25">
      <c r="C95" s="32">
        <v>91</v>
      </c>
      <c r="D95" s="30"/>
      <c r="E95" s="29"/>
    </row>
    <row r="96" spans="3:5" ht="45" customHeight="1" x14ac:dyDescent="0.25">
      <c r="C96" s="32">
        <v>92</v>
      </c>
      <c r="D96" s="30"/>
      <c r="E96" s="29"/>
    </row>
    <row r="97" spans="3:5" ht="45" customHeight="1" x14ac:dyDescent="0.25">
      <c r="C97" s="32">
        <v>93</v>
      </c>
      <c r="D97" s="30"/>
      <c r="E97" s="29"/>
    </row>
    <row r="98" spans="3:5" ht="45" customHeight="1" x14ac:dyDescent="0.25">
      <c r="C98" s="32">
        <v>94</v>
      </c>
      <c r="D98" s="30"/>
      <c r="E98" s="29"/>
    </row>
    <row r="99" spans="3:5" ht="45" customHeight="1" x14ac:dyDescent="0.25">
      <c r="C99" s="32">
        <v>95</v>
      </c>
      <c r="D99" s="30"/>
      <c r="E99" s="29"/>
    </row>
    <row r="100" spans="3:5" ht="45" customHeight="1" x14ac:dyDescent="0.25">
      <c r="C100" s="32">
        <v>96</v>
      </c>
      <c r="D100" s="30"/>
      <c r="E100" s="29"/>
    </row>
    <row r="101" spans="3:5" ht="45" customHeight="1" x14ac:dyDescent="0.25">
      <c r="C101" s="32">
        <v>97</v>
      </c>
      <c r="D101" s="30"/>
      <c r="E101" s="29"/>
    </row>
    <row r="102" spans="3:5" ht="45" customHeight="1" x14ac:dyDescent="0.25">
      <c r="C102" s="32">
        <v>98</v>
      </c>
      <c r="D102" s="30"/>
      <c r="E102" s="29"/>
    </row>
    <row r="103" spans="3:5" ht="45" customHeight="1" x14ac:dyDescent="0.25">
      <c r="C103" s="32">
        <v>99</v>
      </c>
      <c r="D103" s="30"/>
      <c r="E103" s="29"/>
    </row>
    <row r="104" spans="3:5" ht="45" customHeight="1" x14ac:dyDescent="0.25">
      <c r="C104" s="32">
        <v>100</v>
      </c>
      <c r="D104" s="30"/>
      <c r="E104" s="29"/>
    </row>
    <row r="105" spans="3:5" ht="45" customHeight="1" x14ac:dyDescent="0.25">
      <c r="C105" s="32">
        <v>101</v>
      </c>
      <c r="D105" s="30"/>
      <c r="E105" s="29"/>
    </row>
    <row r="106" spans="3:5" ht="45" customHeight="1" x14ac:dyDescent="0.25">
      <c r="C106" s="32">
        <v>102</v>
      </c>
      <c r="D106" s="30"/>
      <c r="E106" s="29"/>
    </row>
    <row r="107" spans="3:5" ht="45" customHeight="1" x14ac:dyDescent="0.25">
      <c r="C107" s="32">
        <v>103</v>
      </c>
      <c r="D107" s="30"/>
      <c r="E107" s="29"/>
    </row>
    <row r="108" spans="3:5" ht="45" customHeight="1" x14ac:dyDescent="0.25">
      <c r="C108" s="32">
        <v>104</v>
      </c>
      <c r="D108" s="30"/>
      <c r="E108" s="29"/>
    </row>
    <row r="109" spans="3:5" ht="45" customHeight="1" x14ac:dyDescent="0.25">
      <c r="C109" s="32">
        <v>105</v>
      </c>
      <c r="D109" s="30"/>
      <c r="E109" s="29"/>
    </row>
    <row r="110" spans="3:5" ht="45" customHeight="1" x14ac:dyDescent="0.25">
      <c r="C110" s="32">
        <v>106</v>
      </c>
      <c r="D110" s="30"/>
      <c r="E110" s="29"/>
    </row>
    <row r="111" spans="3:5" ht="45" customHeight="1" x14ac:dyDescent="0.25">
      <c r="C111" s="32">
        <v>107</v>
      </c>
      <c r="D111" s="30"/>
      <c r="E111" s="29"/>
    </row>
    <row r="112" spans="3:5" ht="45" customHeight="1" x14ac:dyDescent="0.25">
      <c r="C112" s="32">
        <v>108</v>
      </c>
      <c r="D112" s="30"/>
      <c r="E112" s="29"/>
    </row>
    <row r="113" spans="3:5" ht="45" customHeight="1" x14ac:dyDescent="0.25">
      <c r="C113" s="32">
        <v>109</v>
      </c>
      <c r="D113" s="30"/>
      <c r="E113" s="29"/>
    </row>
    <row r="114" spans="3:5" ht="45" customHeight="1" x14ac:dyDescent="0.25">
      <c r="C114" s="32">
        <v>110</v>
      </c>
      <c r="D114" s="30"/>
      <c r="E114" s="29"/>
    </row>
    <row r="115" spans="3:5" ht="45" customHeight="1" x14ac:dyDescent="0.25">
      <c r="C115" s="32">
        <v>111</v>
      </c>
      <c r="D115" s="30"/>
      <c r="E115" s="29"/>
    </row>
    <row r="116" spans="3:5" ht="45" customHeight="1" x14ac:dyDescent="0.25">
      <c r="C116" s="32">
        <v>112</v>
      </c>
      <c r="D116" s="30"/>
      <c r="E116" s="29"/>
    </row>
    <row r="117" spans="3:5" ht="45" customHeight="1" x14ac:dyDescent="0.25">
      <c r="C117" s="32">
        <v>113</v>
      </c>
      <c r="D117" s="30"/>
      <c r="E117" s="29"/>
    </row>
    <row r="118" spans="3:5" ht="45" customHeight="1" x14ac:dyDescent="0.25">
      <c r="C118" s="32">
        <v>114</v>
      </c>
      <c r="D118" s="30"/>
      <c r="E118" s="29"/>
    </row>
    <row r="119" spans="3:5" ht="45" customHeight="1" x14ac:dyDescent="0.25">
      <c r="C119" s="32">
        <v>115</v>
      </c>
      <c r="D119" s="30"/>
      <c r="E119" s="29"/>
    </row>
    <row r="120" spans="3:5" ht="45" customHeight="1" x14ac:dyDescent="0.25">
      <c r="C120" s="32">
        <v>116</v>
      </c>
      <c r="D120" s="30"/>
      <c r="E120" s="29"/>
    </row>
    <row r="121" spans="3:5" ht="45" customHeight="1" x14ac:dyDescent="0.25">
      <c r="C121" s="32">
        <v>117</v>
      </c>
      <c r="D121" s="30"/>
      <c r="E121" s="29"/>
    </row>
    <row r="122" spans="3:5" ht="45" customHeight="1" x14ac:dyDescent="0.25">
      <c r="C122" s="32">
        <v>118</v>
      </c>
      <c r="D122" s="30"/>
      <c r="E122" s="29"/>
    </row>
    <row r="123" spans="3:5" ht="45" customHeight="1" x14ac:dyDescent="0.25">
      <c r="C123" s="32">
        <v>119</v>
      </c>
      <c r="D123" s="30"/>
      <c r="E123" s="29"/>
    </row>
    <row r="124" spans="3:5" ht="45" customHeight="1" x14ac:dyDescent="0.25">
      <c r="C124" s="32">
        <v>120</v>
      </c>
      <c r="D124" s="30"/>
      <c r="E124" s="29"/>
    </row>
    <row r="125" spans="3:5" ht="45" customHeight="1" x14ac:dyDescent="0.25">
      <c r="C125" s="32">
        <v>121</v>
      </c>
      <c r="D125" s="30"/>
      <c r="E125" s="29"/>
    </row>
    <row r="126" spans="3:5" ht="45" customHeight="1" x14ac:dyDescent="0.25">
      <c r="C126" s="32">
        <v>122</v>
      </c>
      <c r="D126" s="30"/>
      <c r="E126" s="29"/>
    </row>
    <row r="127" spans="3:5" ht="45" customHeight="1" x14ac:dyDescent="0.25">
      <c r="C127" s="32">
        <v>123</v>
      </c>
      <c r="D127" s="30"/>
      <c r="E127" s="29"/>
    </row>
    <row r="128" spans="3:5" ht="45" customHeight="1" x14ac:dyDescent="0.25">
      <c r="C128" s="32">
        <v>124</v>
      </c>
      <c r="D128" s="30"/>
      <c r="E128" s="29"/>
    </row>
    <row r="129" spans="3:5" ht="45" customHeight="1" x14ac:dyDescent="0.25">
      <c r="C129" s="32">
        <v>125</v>
      </c>
      <c r="D129" s="30"/>
      <c r="E129" s="29"/>
    </row>
    <row r="130" spans="3:5" ht="45" customHeight="1" x14ac:dyDescent="0.25">
      <c r="C130" s="32">
        <v>126</v>
      </c>
      <c r="D130" s="30"/>
      <c r="E130" s="29"/>
    </row>
    <row r="131" spans="3:5" ht="45" customHeight="1" x14ac:dyDescent="0.25">
      <c r="C131" s="32">
        <v>127</v>
      </c>
      <c r="D131" s="30"/>
      <c r="E131" s="29"/>
    </row>
    <row r="132" spans="3:5" ht="45" customHeight="1" x14ac:dyDescent="0.25">
      <c r="C132" s="32">
        <v>128</v>
      </c>
      <c r="D132" s="30"/>
      <c r="E132" s="29"/>
    </row>
    <row r="133" spans="3:5" ht="45" customHeight="1" x14ac:dyDescent="0.25">
      <c r="C133" s="32">
        <v>129</v>
      </c>
      <c r="D133" s="30"/>
      <c r="E133" s="29"/>
    </row>
    <row r="134" spans="3:5" ht="45" customHeight="1" x14ac:dyDescent="0.25">
      <c r="C134" s="32">
        <v>130</v>
      </c>
      <c r="D134" s="30"/>
      <c r="E134" s="29"/>
    </row>
    <row r="135" spans="3:5" ht="45" customHeight="1" x14ac:dyDescent="0.25">
      <c r="C135" s="32">
        <v>131</v>
      </c>
      <c r="D135" s="30"/>
      <c r="E135" s="29"/>
    </row>
    <row r="136" spans="3:5" ht="45" customHeight="1" x14ac:dyDescent="0.25">
      <c r="C136" s="32">
        <v>132</v>
      </c>
      <c r="D136" s="30"/>
      <c r="E136" s="29"/>
    </row>
    <row r="137" spans="3:5" ht="45" customHeight="1" x14ac:dyDescent="0.25">
      <c r="C137" s="32">
        <v>133</v>
      </c>
      <c r="D137" s="30"/>
      <c r="E137" s="29"/>
    </row>
    <row r="138" spans="3:5" ht="45" customHeight="1" x14ac:dyDescent="0.25">
      <c r="C138" s="32">
        <v>134</v>
      </c>
      <c r="D138" s="30"/>
      <c r="E138" s="29"/>
    </row>
    <row r="139" spans="3:5" ht="45" customHeight="1" x14ac:dyDescent="0.25">
      <c r="C139" s="32">
        <v>135</v>
      </c>
      <c r="D139" s="30"/>
      <c r="E139" s="29"/>
    </row>
    <row r="140" spans="3:5" ht="45" customHeight="1" x14ac:dyDescent="0.25">
      <c r="C140" s="32">
        <v>136</v>
      </c>
      <c r="D140" s="30"/>
      <c r="E140" s="29"/>
    </row>
    <row r="141" spans="3:5" ht="45" customHeight="1" x14ac:dyDescent="0.25">
      <c r="C141" s="32">
        <v>137</v>
      </c>
      <c r="D141" s="30"/>
      <c r="E141" s="29"/>
    </row>
    <row r="142" spans="3:5" ht="45" customHeight="1" x14ac:dyDescent="0.25">
      <c r="C142" s="32">
        <v>138</v>
      </c>
      <c r="D142" s="30"/>
      <c r="E142" s="29"/>
    </row>
    <row r="143" spans="3:5" ht="45" customHeight="1" x14ac:dyDescent="0.25">
      <c r="C143" s="32">
        <v>139</v>
      </c>
      <c r="D143" s="30"/>
      <c r="E143" s="29"/>
    </row>
    <row r="144" spans="3:5" ht="45" customHeight="1" x14ac:dyDescent="0.25">
      <c r="C144" s="32">
        <v>140</v>
      </c>
      <c r="D144" s="30"/>
      <c r="E144" s="29"/>
    </row>
    <row r="145" spans="3:5" ht="45" customHeight="1" x14ac:dyDescent="0.25">
      <c r="C145" s="32">
        <v>141</v>
      </c>
      <c r="D145" s="30"/>
      <c r="E145" s="29"/>
    </row>
    <row r="146" spans="3:5" ht="45" customHeight="1" x14ac:dyDescent="0.25">
      <c r="C146" s="32">
        <v>142</v>
      </c>
      <c r="D146" s="30"/>
      <c r="E146" s="29"/>
    </row>
    <row r="147" spans="3:5" ht="45" customHeight="1" x14ac:dyDescent="0.25">
      <c r="C147" s="32">
        <v>143</v>
      </c>
      <c r="D147" s="30"/>
      <c r="E147" s="29"/>
    </row>
    <row r="148" spans="3:5" ht="45" customHeight="1" x14ac:dyDescent="0.25">
      <c r="C148" s="32">
        <v>144</v>
      </c>
      <c r="D148" s="30"/>
      <c r="E148" s="29"/>
    </row>
    <row r="149" spans="3:5" ht="45" customHeight="1" x14ac:dyDescent="0.25">
      <c r="C149" s="32">
        <v>145</v>
      </c>
      <c r="D149" s="30"/>
      <c r="E149" s="29"/>
    </row>
    <row r="150" spans="3:5" ht="45" customHeight="1" x14ac:dyDescent="0.25">
      <c r="C150" s="32">
        <v>146</v>
      </c>
      <c r="D150" s="30"/>
      <c r="E150" s="29"/>
    </row>
    <row r="151" spans="3:5" ht="45" customHeight="1" x14ac:dyDescent="0.25">
      <c r="C151" s="32">
        <v>147</v>
      </c>
      <c r="D151" s="30"/>
      <c r="E151" s="29"/>
    </row>
    <row r="152" spans="3:5" ht="45" customHeight="1" x14ac:dyDescent="0.25">
      <c r="C152" s="32">
        <v>148</v>
      </c>
      <c r="D152" s="30"/>
      <c r="E152" s="29"/>
    </row>
    <row r="153" spans="3:5" ht="45" customHeight="1" x14ac:dyDescent="0.25">
      <c r="C153" s="32">
        <v>149</v>
      </c>
      <c r="D153" s="30"/>
      <c r="E153" s="29"/>
    </row>
    <row r="154" spans="3:5" ht="45" customHeight="1" x14ac:dyDescent="0.25">
      <c r="C154" s="32">
        <v>150</v>
      </c>
      <c r="D154" s="30"/>
      <c r="E154" s="29"/>
    </row>
    <row r="155" spans="3:5" ht="45" customHeight="1" x14ac:dyDescent="0.25">
      <c r="C155" s="32">
        <v>151</v>
      </c>
      <c r="D155" s="30"/>
      <c r="E155" s="29"/>
    </row>
    <row r="156" spans="3:5" ht="45" customHeight="1" x14ac:dyDescent="0.25">
      <c r="C156" s="32">
        <v>152</v>
      </c>
      <c r="D156" s="30"/>
      <c r="E156" s="29"/>
    </row>
    <row r="157" spans="3:5" ht="45" customHeight="1" x14ac:dyDescent="0.25">
      <c r="C157" s="32">
        <v>153</v>
      </c>
      <c r="D157" s="30"/>
      <c r="E157" s="29"/>
    </row>
    <row r="158" spans="3:5" ht="45" customHeight="1" x14ac:dyDescent="0.25">
      <c r="C158" s="32">
        <v>154</v>
      </c>
      <c r="D158" s="30"/>
      <c r="E158" s="29"/>
    </row>
    <row r="159" spans="3:5" ht="45" customHeight="1" x14ac:dyDescent="0.25">
      <c r="C159" s="32">
        <v>155</v>
      </c>
      <c r="D159" s="30"/>
      <c r="E159" s="29"/>
    </row>
    <row r="160" spans="3:5" ht="45" customHeight="1" x14ac:dyDescent="0.25">
      <c r="C160" s="32">
        <v>156</v>
      </c>
      <c r="D160" s="30"/>
      <c r="E160" s="29"/>
    </row>
    <row r="161" spans="3:5" ht="45" customHeight="1" x14ac:dyDescent="0.25">
      <c r="C161" s="32">
        <v>157</v>
      </c>
      <c r="D161" s="30"/>
      <c r="E161" s="29"/>
    </row>
    <row r="162" spans="3:5" ht="45" customHeight="1" x14ac:dyDescent="0.25">
      <c r="C162" s="32">
        <v>158</v>
      </c>
      <c r="D162" s="30"/>
      <c r="E162" s="29"/>
    </row>
    <row r="163" spans="3:5" ht="45" customHeight="1" x14ac:dyDescent="0.25">
      <c r="C163" s="32">
        <v>159</v>
      </c>
      <c r="D163" s="30"/>
      <c r="E163" s="29"/>
    </row>
    <row r="164" spans="3:5" ht="45" customHeight="1" x14ac:dyDescent="0.25">
      <c r="C164" s="32">
        <v>160</v>
      </c>
      <c r="D164" s="30"/>
      <c r="E164" s="29"/>
    </row>
    <row r="165" spans="3:5" ht="45" customHeight="1" x14ac:dyDescent="0.25">
      <c r="C165" s="32">
        <v>161</v>
      </c>
      <c r="D165" s="30"/>
      <c r="E165" s="29"/>
    </row>
    <row r="166" spans="3:5" ht="45" customHeight="1" x14ac:dyDescent="0.25">
      <c r="C166" s="32">
        <v>162</v>
      </c>
      <c r="D166" s="30"/>
      <c r="E166" s="29"/>
    </row>
    <row r="167" spans="3:5" ht="45" customHeight="1" x14ac:dyDescent="0.25">
      <c r="C167" s="32">
        <v>163</v>
      </c>
      <c r="D167" s="30"/>
      <c r="E167" s="29"/>
    </row>
    <row r="168" spans="3:5" ht="45" customHeight="1" x14ac:dyDescent="0.25">
      <c r="C168" s="32">
        <v>164</v>
      </c>
      <c r="D168" s="30"/>
      <c r="E168" s="29"/>
    </row>
    <row r="169" spans="3:5" ht="45" customHeight="1" x14ac:dyDescent="0.25">
      <c r="C169" s="32">
        <v>165</v>
      </c>
      <c r="D169" s="30"/>
      <c r="E169" s="29"/>
    </row>
    <row r="170" spans="3:5" ht="45" customHeight="1" x14ac:dyDescent="0.25">
      <c r="C170" s="32">
        <v>166</v>
      </c>
      <c r="D170" s="30"/>
      <c r="E170" s="29"/>
    </row>
    <row r="171" spans="3:5" ht="45" customHeight="1" x14ac:dyDescent="0.25">
      <c r="C171" s="32">
        <v>167</v>
      </c>
      <c r="D171" s="30"/>
      <c r="E171" s="29"/>
    </row>
    <row r="172" spans="3:5" ht="45" customHeight="1" x14ac:dyDescent="0.25">
      <c r="C172" s="32">
        <v>168</v>
      </c>
      <c r="D172" s="30"/>
      <c r="E172" s="29"/>
    </row>
    <row r="173" spans="3:5" ht="45" customHeight="1" x14ac:dyDescent="0.25">
      <c r="C173" s="32">
        <v>169</v>
      </c>
      <c r="D173" s="30"/>
      <c r="E173" s="29"/>
    </row>
    <row r="174" spans="3:5" ht="45" customHeight="1" x14ac:dyDescent="0.25">
      <c r="C174" s="32">
        <v>170</v>
      </c>
      <c r="D174" s="30"/>
      <c r="E174" s="29"/>
    </row>
    <row r="175" spans="3:5" ht="45" customHeight="1" x14ac:dyDescent="0.25">
      <c r="C175" s="32">
        <v>171</v>
      </c>
      <c r="D175" s="30"/>
      <c r="E175" s="29"/>
    </row>
    <row r="176" spans="3:5" ht="45" customHeight="1" x14ac:dyDescent="0.25">
      <c r="C176" s="32">
        <v>172</v>
      </c>
      <c r="D176" s="30"/>
      <c r="E176" s="29"/>
    </row>
    <row r="177" spans="3:5" ht="45" customHeight="1" x14ac:dyDescent="0.25">
      <c r="C177" s="32">
        <v>173</v>
      </c>
      <c r="D177" s="30"/>
      <c r="E177" s="29"/>
    </row>
    <row r="178" spans="3:5" ht="45" customHeight="1" x14ac:dyDescent="0.25">
      <c r="C178" s="32">
        <v>174</v>
      </c>
      <c r="D178" s="30"/>
      <c r="E178" s="29"/>
    </row>
    <row r="179" spans="3:5" ht="45" customHeight="1" x14ac:dyDescent="0.25">
      <c r="C179" s="32">
        <v>175</v>
      </c>
      <c r="D179" s="30"/>
      <c r="E179" s="29"/>
    </row>
    <row r="180" spans="3:5" ht="45" customHeight="1" x14ac:dyDescent="0.25">
      <c r="C180" s="32">
        <v>176</v>
      </c>
      <c r="D180" s="30"/>
      <c r="E180" s="29"/>
    </row>
    <row r="181" spans="3:5" ht="45" customHeight="1" x14ac:dyDescent="0.25">
      <c r="C181" s="32">
        <v>177</v>
      </c>
      <c r="D181" s="30"/>
      <c r="E181" s="29"/>
    </row>
    <row r="182" spans="3:5" ht="45" customHeight="1" x14ac:dyDescent="0.25">
      <c r="C182" s="32">
        <v>178</v>
      </c>
      <c r="D182" s="30"/>
      <c r="E182" s="29"/>
    </row>
    <row r="183" spans="3:5" ht="45" customHeight="1" x14ac:dyDescent="0.25">
      <c r="C183" s="32">
        <v>179</v>
      </c>
      <c r="D183" s="30"/>
      <c r="E183" s="29"/>
    </row>
    <row r="184" spans="3:5" ht="45" customHeight="1" x14ac:dyDescent="0.25">
      <c r="C184" s="32">
        <v>180</v>
      </c>
      <c r="D184" s="30"/>
      <c r="E184" s="29"/>
    </row>
    <row r="185" spans="3:5" ht="45" customHeight="1" x14ac:dyDescent="0.25">
      <c r="C185" s="32">
        <v>181</v>
      </c>
      <c r="D185" s="30"/>
      <c r="E185" s="29"/>
    </row>
    <row r="186" spans="3:5" ht="45" customHeight="1" x14ac:dyDescent="0.25">
      <c r="C186" s="32">
        <v>182</v>
      </c>
      <c r="D186" s="30"/>
      <c r="E186" s="29"/>
    </row>
    <row r="187" spans="3:5" ht="45" customHeight="1" x14ac:dyDescent="0.25">
      <c r="C187" s="32">
        <v>183</v>
      </c>
      <c r="D187" s="30"/>
      <c r="E187" s="29"/>
    </row>
    <row r="188" spans="3:5" ht="45" customHeight="1" x14ac:dyDescent="0.25">
      <c r="C188" s="32">
        <v>184</v>
      </c>
      <c r="D188" s="30"/>
      <c r="E188" s="29"/>
    </row>
    <row r="189" spans="3:5" ht="45" customHeight="1" x14ac:dyDescent="0.25">
      <c r="C189" s="32">
        <v>185</v>
      </c>
      <c r="D189" s="30"/>
      <c r="E189" s="29"/>
    </row>
    <row r="190" spans="3:5" ht="45" customHeight="1" x14ac:dyDescent="0.25">
      <c r="C190" s="32">
        <v>186</v>
      </c>
      <c r="D190" s="30"/>
      <c r="E190" s="29"/>
    </row>
    <row r="191" spans="3:5" ht="45" customHeight="1" x14ac:dyDescent="0.25">
      <c r="C191" s="32">
        <v>187</v>
      </c>
      <c r="D191" s="30"/>
      <c r="E191" s="29"/>
    </row>
    <row r="192" spans="3:5" ht="45" customHeight="1" x14ac:dyDescent="0.25">
      <c r="C192" s="32">
        <v>188</v>
      </c>
      <c r="D192" s="30"/>
      <c r="E192" s="29"/>
    </row>
    <row r="193" spans="3:5" ht="45" customHeight="1" x14ac:dyDescent="0.25">
      <c r="C193" s="32">
        <v>189</v>
      </c>
      <c r="D193" s="30"/>
      <c r="E193" s="29"/>
    </row>
    <row r="194" spans="3:5" ht="45" customHeight="1" x14ac:dyDescent="0.25">
      <c r="C194" s="32">
        <v>190</v>
      </c>
      <c r="D194" s="30"/>
      <c r="E194" s="29"/>
    </row>
    <row r="195" spans="3:5" ht="45" customHeight="1" x14ac:dyDescent="0.25">
      <c r="C195" s="32">
        <v>191</v>
      </c>
      <c r="D195" s="30"/>
      <c r="E195" s="29"/>
    </row>
    <row r="196" spans="3:5" ht="45" customHeight="1" x14ac:dyDescent="0.25">
      <c r="C196" s="32">
        <v>192</v>
      </c>
      <c r="D196" s="30"/>
      <c r="E196" s="29"/>
    </row>
    <row r="197" spans="3:5" ht="45" customHeight="1" x14ac:dyDescent="0.25">
      <c r="C197" s="32">
        <v>193</v>
      </c>
      <c r="D197" s="30"/>
      <c r="E197" s="29"/>
    </row>
    <row r="198" spans="3:5" ht="45" customHeight="1" x14ac:dyDescent="0.25">
      <c r="C198" s="32">
        <v>194</v>
      </c>
      <c r="D198" s="30"/>
      <c r="E198" s="29"/>
    </row>
    <row r="199" spans="3:5" ht="45" customHeight="1" x14ac:dyDescent="0.25">
      <c r="C199" s="32">
        <v>195</v>
      </c>
      <c r="D199" s="30"/>
      <c r="E199" s="29"/>
    </row>
    <row r="200" spans="3:5" ht="45" customHeight="1" x14ac:dyDescent="0.25">
      <c r="C200" s="32">
        <v>196</v>
      </c>
      <c r="D200" s="30"/>
      <c r="E200" s="29"/>
    </row>
    <row r="201" spans="3:5" ht="45" customHeight="1" x14ac:dyDescent="0.25">
      <c r="C201" s="32">
        <v>197</v>
      </c>
      <c r="D201" s="30"/>
      <c r="E201" s="29"/>
    </row>
    <row r="202" spans="3:5" ht="45" customHeight="1" x14ac:dyDescent="0.25">
      <c r="C202" s="32">
        <v>198</v>
      </c>
      <c r="D202" s="30"/>
      <c r="E202" s="29"/>
    </row>
    <row r="203" spans="3:5" ht="45" customHeight="1" x14ac:dyDescent="0.25">
      <c r="C203" s="32">
        <v>199</v>
      </c>
      <c r="D203" s="30"/>
      <c r="E203" s="29"/>
    </row>
    <row r="204" spans="3:5" ht="45" customHeight="1" x14ac:dyDescent="0.25">
      <c r="C204" s="32">
        <v>200</v>
      </c>
      <c r="D204" s="30"/>
      <c r="E204" s="29"/>
    </row>
    <row r="205" spans="3:5" ht="45" customHeight="1" x14ac:dyDescent="0.25">
      <c r="C205" s="32">
        <v>201</v>
      </c>
      <c r="D205" s="30"/>
      <c r="E205" s="29"/>
    </row>
    <row r="206" spans="3:5" ht="45" customHeight="1" x14ac:dyDescent="0.25">
      <c r="C206" s="32">
        <v>202</v>
      </c>
      <c r="D206" s="30"/>
      <c r="E206" s="29"/>
    </row>
    <row r="207" spans="3:5" ht="45" customHeight="1" x14ac:dyDescent="0.25">
      <c r="C207" s="32">
        <v>203</v>
      </c>
      <c r="D207" s="30"/>
      <c r="E207" s="29"/>
    </row>
    <row r="208" spans="3:5" ht="45" customHeight="1" x14ac:dyDescent="0.25">
      <c r="C208" s="32">
        <v>204</v>
      </c>
      <c r="D208" s="30"/>
      <c r="E208" s="29"/>
    </row>
    <row r="209" spans="3:5" ht="45" customHeight="1" x14ac:dyDescent="0.25">
      <c r="C209" s="32">
        <v>205</v>
      </c>
      <c r="D209" s="30"/>
      <c r="E209" s="29"/>
    </row>
    <row r="210" spans="3:5" ht="45" customHeight="1" x14ac:dyDescent="0.25">
      <c r="C210" s="32">
        <v>206</v>
      </c>
      <c r="D210" s="30"/>
      <c r="E210" s="29"/>
    </row>
    <row r="211" spans="3:5" ht="45" customHeight="1" x14ac:dyDescent="0.25">
      <c r="C211" s="32">
        <v>207</v>
      </c>
      <c r="D211" s="30"/>
      <c r="E211" s="29"/>
    </row>
    <row r="212" spans="3:5" ht="45" customHeight="1" x14ac:dyDescent="0.25">
      <c r="C212" s="32">
        <v>208</v>
      </c>
      <c r="D212" s="30"/>
      <c r="E212" s="29"/>
    </row>
    <row r="213" spans="3:5" ht="45" customHeight="1" x14ac:dyDescent="0.25">
      <c r="C213" s="32">
        <v>209</v>
      </c>
      <c r="D213" s="30"/>
      <c r="E213" s="29"/>
    </row>
    <row r="214" spans="3:5" ht="45" customHeight="1" x14ac:dyDescent="0.25">
      <c r="C214" s="32">
        <v>210</v>
      </c>
      <c r="D214" s="30"/>
      <c r="E214" s="29"/>
    </row>
    <row r="215" spans="3:5" ht="45" customHeight="1" x14ac:dyDescent="0.25">
      <c r="C215" s="32">
        <v>211</v>
      </c>
      <c r="D215" s="30"/>
      <c r="E215" s="29"/>
    </row>
    <row r="216" spans="3:5" ht="45" customHeight="1" x14ac:dyDescent="0.25">
      <c r="C216" s="32">
        <v>212</v>
      </c>
      <c r="D216" s="30"/>
      <c r="E216" s="29"/>
    </row>
    <row r="217" spans="3:5" ht="45" customHeight="1" x14ac:dyDescent="0.25">
      <c r="C217" s="32">
        <v>213</v>
      </c>
      <c r="D217" s="30"/>
      <c r="E217" s="29"/>
    </row>
    <row r="218" spans="3:5" ht="45" customHeight="1" x14ac:dyDescent="0.25">
      <c r="C218" s="32">
        <v>214</v>
      </c>
      <c r="D218" s="30"/>
      <c r="E218" s="29"/>
    </row>
    <row r="219" spans="3:5" ht="45" customHeight="1" x14ac:dyDescent="0.25">
      <c r="C219" s="32">
        <v>215</v>
      </c>
      <c r="D219" s="30"/>
      <c r="E219" s="29"/>
    </row>
    <row r="220" spans="3:5" ht="45" customHeight="1" x14ac:dyDescent="0.25">
      <c r="C220" s="32">
        <v>216</v>
      </c>
      <c r="D220" s="30"/>
      <c r="E220" s="29"/>
    </row>
    <row r="221" spans="3:5" ht="45" customHeight="1" x14ac:dyDescent="0.25">
      <c r="C221" s="32">
        <v>217</v>
      </c>
      <c r="D221" s="30"/>
      <c r="E221" s="29"/>
    </row>
    <row r="222" spans="3:5" ht="45" customHeight="1" x14ac:dyDescent="0.25">
      <c r="C222" s="32">
        <v>218</v>
      </c>
      <c r="D222" s="30"/>
      <c r="E222" s="29"/>
    </row>
    <row r="223" spans="3:5" ht="45" customHeight="1" x14ac:dyDescent="0.25">
      <c r="C223" s="32">
        <v>219</v>
      </c>
      <c r="D223" s="30"/>
      <c r="E223" s="29"/>
    </row>
    <row r="224" spans="3:5" ht="45" customHeight="1" x14ac:dyDescent="0.25">
      <c r="C224" s="32">
        <v>220</v>
      </c>
      <c r="D224" s="30"/>
      <c r="E224" s="29"/>
    </row>
    <row r="225" spans="3:5" ht="45" customHeight="1" x14ac:dyDescent="0.25">
      <c r="C225" s="32">
        <v>221</v>
      </c>
      <c r="D225" s="30"/>
      <c r="E225" s="29"/>
    </row>
    <row r="226" spans="3:5" ht="45" customHeight="1" x14ac:dyDescent="0.25">
      <c r="C226" s="32">
        <v>222</v>
      </c>
      <c r="D226" s="30"/>
      <c r="E226" s="29"/>
    </row>
    <row r="227" spans="3:5" ht="45" customHeight="1" x14ac:dyDescent="0.25">
      <c r="C227" s="32">
        <v>223</v>
      </c>
      <c r="D227" s="30"/>
      <c r="E227" s="29"/>
    </row>
    <row r="228" spans="3:5" ht="45" customHeight="1" x14ac:dyDescent="0.25">
      <c r="C228" s="32">
        <v>224</v>
      </c>
      <c r="D228" s="30"/>
      <c r="E228" s="29"/>
    </row>
    <row r="229" spans="3:5" ht="45" customHeight="1" x14ac:dyDescent="0.25">
      <c r="C229" s="32">
        <v>225</v>
      </c>
      <c r="D229" s="30"/>
      <c r="E229" s="29"/>
    </row>
    <row r="230" spans="3:5" ht="45" customHeight="1" x14ac:dyDescent="0.25">
      <c r="C230" s="32">
        <v>226</v>
      </c>
      <c r="D230" s="30"/>
      <c r="E230" s="29"/>
    </row>
    <row r="231" spans="3:5" ht="45" customHeight="1" x14ac:dyDescent="0.25">
      <c r="C231" s="32">
        <v>227</v>
      </c>
      <c r="D231" s="30"/>
      <c r="E231" s="29"/>
    </row>
    <row r="232" spans="3:5" ht="45" customHeight="1" x14ac:dyDescent="0.25">
      <c r="C232" s="32">
        <v>228</v>
      </c>
      <c r="D232" s="30"/>
      <c r="E232" s="29"/>
    </row>
    <row r="233" spans="3:5" ht="45" customHeight="1" x14ac:dyDescent="0.25">
      <c r="C233" s="32">
        <v>229</v>
      </c>
      <c r="D233" s="30"/>
      <c r="E233" s="29"/>
    </row>
    <row r="234" spans="3:5" ht="45" customHeight="1" x14ac:dyDescent="0.25">
      <c r="C234" s="32">
        <v>230</v>
      </c>
      <c r="D234" s="30"/>
      <c r="E234" s="29"/>
    </row>
    <row r="235" spans="3:5" ht="45" customHeight="1" x14ac:dyDescent="0.25">
      <c r="C235" s="32">
        <v>231</v>
      </c>
      <c r="D235" s="30"/>
      <c r="E235" s="29"/>
    </row>
    <row r="236" spans="3:5" ht="45" customHeight="1" x14ac:dyDescent="0.25">
      <c r="C236" s="32">
        <v>232</v>
      </c>
      <c r="D236" s="30"/>
      <c r="E236" s="29"/>
    </row>
    <row r="237" spans="3:5" ht="45" customHeight="1" x14ac:dyDescent="0.25">
      <c r="C237" s="32">
        <v>233</v>
      </c>
      <c r="D237" s="30"/>
      <c r="E237" s="29"/>
    </row>
    <row r="238" spans="3:5" ht="45" customHeight="1" x14ac:dyDescent="0.25">
      <c r="C238" s="32">
        <v>234</v>
      </c>
      <c r="D238" s="30"/>
      <c r="E238" s="29"/>
    </row>
    <row r="239" spans="3:5" ht="45" customHeight="1" x14ac:dyDescent="0.25">
      <c r="C239" s="32">
        <v>235</v>
      </c>
      <c r="D239" s="30"/>
      <c r="E239" s="29"/>
    </row>
    <row r="240" spans="3:5" ht="45" customHeight="1" x14ac:dyDescent="0.25">
      <c r="C240" s="32">
        <v>236</v>
      </c>
      <c r="D240" s="30"/>
      <c r="E240" s="29"/>
    </row>
    <row r="241" spans="3:5" ht="45" customHeight="1" x14ac:dyDescent="0.25">
      <c r="C241" s="32">
        <v>237</v>
      </c>
      <c r="D241" s="30"/>
      <c r="E241" s="29"/>
    </row>
    <row r="242" spans="3:5" ht="45" customHeight="1" x14ac:dyDescent="0.25">
      <c r="C242" s="32">
        <v>238</v>
      </c>
      <c r="D242" s="30"/>
      <c r="E242" s="29"/>
    </row>
    <row r="243" spans="3:5" ht="45" customHeight="1" x14ac:dyDescent="0.25">
      <c r="C243" s="32">
        <v>239</v>
      </c>
      <c r="D243" s="30"/>
      <c r="E243" s="29"/>
    </row>
    <row r="244" spans="3:5" ht="45" customHeight="1" x14ac:dyDescent="0.25">
      <c r="C244" s="32">
        <v>240</v>
      </c>
      <c r="D244" s="30"/>
      <c r="E244" s="29"/>
    </row>
    <row r="245" spans="3:5" ht="45" customHeight="1" x14ac:dyDescent="0.25">
      <c r="C245" s="32">
        <v>241</v>
      </c>
      <c r="D245" s="30"/>
      <c r="E245" s="29"/>
    </row>
    <row r="246" spans="3:5" ht="45" customHeight="1" x14ac:dyDescent="0.25">
      <c r="C246" s="32">
        <v>242</v>
      </c>
      <c r="D246" s="30"/>
      <c r="E246" s="29"/>
    </row>
    <row r="247" spans="3:5" ht="45" customHeight="1" x14ac:dyDescent="0.25">
      <c r="C247" s="32">
        <v>243</v>
      </c>
      <c r="D247" s="30"/>
      <c r="E247" s="29"/>
    </row>
    <row r="248" spans="3:5" ht="45" customHeight="1" x14ac:dyDescent="0.25">
      <c r="C248" s="32">
        <v>244</v>
      </c>
      <c r="D248" s="30"/>
      <c r="E248" s="29"/>
    </row>
    <row r="249" spans="3:5" ht="45" customHeight="1" x14ac:dyDescent="0.25">
      <c r="C249" s="32">
        <v>245</v>
      </c>
      <c r="D249" s="30"/>
      <c r="E249" s="29"/>
    </row>
    <row r="250" spans="3:5" ht="45" customHeight="1" x14ac:dyDescent="0.25">
      <c r="C250" s="32">
        <v>246</v>
      </c>
      <c r="D250" s="30"/>
      <c r="E250" s="29"/>
    </row>
    <row r="251" spans="3:5" ht="45" customHeight="1" x14ac:dyDescent="0.25">
      <c r="C251" s="32">
        <v>247</v>
      </c>
      <c r="D251" s="30"/>
      <c r="E251" s="29"/>
    </row>
    <row r="252" spans="3:5" ht="45" customHeight="1" x14ac:dyDescent="0.25">
      <c r="C252" s="32">
        <v>248</v>
      </c>
      <c r="D252" s="30"/>
      <c r="E252" s="29"/>
    </row>
    <row r="253" spans="3:5" ht="45" customHeight="1" x14ac:dyDescent="0.25">
      <c r="C253" s="32">
        <v>249</v>
      </c>
      <c r="D253" s="30"/>
      <c r="E253" s="29"/>
    </row>
    <row r="254" spans="3:5" ht="45" customHeight="1" x14ac:dyDescent="0.25">
      <c r="C254" s="32">
        <v>250</v>
      </c>
      <c r="D254" s="30"/>
      <c r="E254" s="29"/>
    </row>
    <row r="255" spans="3:5" ht="45" customHeight="1" x14ac:dyDescent="0.25">
      <c r="C255" s="32">
        <v>251</v>
      </c>
      <c r="D255" s="30"/>
      <c r="E255" s="29"/>
    </row>
    <row r="256" spans="3:5" ht="45" customHeight="1" x14ac:dyDescent="0.25">
      <c r="C256" s="32">
        <v>252</v>
      </c>
      <c r="D256" s="30"/>
      <c r="E256" s="29"/>
    </row>
    <row r="257" spans="3:5" ht="45" customHeight="1" x14ac:dyDescent="0.25">
      <c r="C257" s="32">
        <v>253</v>
      </c>
      <c r="D257" s="30"/>
      <c r="E257" s="29"/>
    </row>
    <row r="258" spans="3:5" ht="45" customHeight="1" x14ac:dyDescent="0.25">
      <c r="C258" s="32">
        <v>254</v>
      </c>
      <c r="D258" s="30"/>
      <c r="E258" s="29"/>
    </row>
    <row r="259" spans="3:5" ht="45" customHeight="1" x14ac:dyDescent="0.25">
      <c r="C259" s="32">
        <v>255</v>
      </c>
      <c r="D259" s="30"/>
      <c r="E259" s="29"/>
    </row>
    <row r="260" spans="3:5" ht="45" customHeight="1" x14ac:dyDescent="0.25">
      <c r="C260" s="32">
        <v>256</v>
      </c>
      <c r="D260" s="30"/>
      <c r="E260" s="29"/>
    </row>
    <row r="261" spans="3:5" ht="45" customHeight="1" x14ac:dyDescent="0.25">
      <c r="C261" s="32">
        <v>257</v>
      </c>
      <c r="D261" s="30"/>
      <c r="E261" s="29"/>
    </row>
    <row r="262" spans="3:5" ht="45" customHeight="1" x14ac:dyDescent="0.25">
      <c r="C262" s="32">
        <v>258</v>
      </c>
      <c r="D262" s="30"/>
      <c r="E262" s="29"/>
    </row>
    <row r="263" spans="3:5" ht="45" customHeight="1" x14ac:dyDescent="0.25">
      <c r="C263" s="32">
        <v>259</v>
      </c>
      <c r="D263" s="30"/>
      <c r="E263" s="29"/>
    </row>
    <row r="264" spans="3:5" ht="45" customHeight="1" x14ac:dyDescent="0.25">
      <c r="C264" s="32">
        <v>260</v>
      </c>
      <c r="D264" s="30"/>
      <c r="E264" s="29"/>
    </row>
    <row r="265" spans="3:5" ht="45" customHeight="1" x14ac:dyDescent="0.25">
      <c r="C265" s="32">
        <v>261</v>
      </c>
      <c r="D265" s="30"/>
      <c r="E265" s="29"/>
    </row>
    <row r="266" spans="3:5" ht="45" customHeight="1" x14ac:dyDescent="0.25">
      <c r="C266" s="32">
        <v>262</v>
      </c>
      <c r="D266" s="30"/>
      <c r="E266" s="29"/>
    </row>
    <row r="267" spans="3:5" ht="45" customHeight="1" x14ac:dyDescent="0.25">
      <c r="C267" s="32">
        <v>263</v>
      </c>
      <c r="D267" s="30"/>
      <c r="E267" s="29"/>
    </row>
    <row r="268" spans="3:5" ht="45" customHeight="1" x14ac:dyDescent="0.25">
      <c r="C268" s="32">
        <v>264</v>
      </c>
      <c r="D268" s="30"/>
      <c r="E268" s="29"/>
    </row>
    <row r="269" spans="3:5" ht="45" customHeight="1" x14ac:dyDescent="0.25">
      <c r="C269" s="32">
        <v>265</v>
      </c>
      <c r="D269" s="30"/>
      <c r="E269" s="29"/>
    </row>
    <row r="270" spans="3:5" ht="45" customHeight="1" x14ac:dyDescent="0.25">
      <c r="C270" s="32">
        <v>266</v>
      </c>
      <c r="D270" s="30"/>
      <c r="E270" s="29"/>
    </row>
    <row r="271" spans="3:5" ht="45" customHeight="1" x14ac:dyDescent="0.25">
      <c r="C271" s="32">
        <v>267</v>
      </c>
      <c r="D271" s="30"/>
      <c r="E271" s="29"/>
    </row>
    <row r="272" spans="3:5" ht="45" customHeight="1" x14ac:dyDescent="0.25">
      <c r="C272" s="32">
        <v>268</v>
      </c>
      <c r="D272" s="30"/>
      <c r="E272" s="29"/>
    </row>
    <row r="273" spans="3:5" ht="45" customHeight="1" x14ac:dyDescent="0.25">
      <c r="C273" s="32">
        <v>269</v>
      </c>
      <c r="D273" s="30"/>
      <c r="E273" s="29"/>
    </row>
    <row r="274" spans="3:5" ht="45" customHeight="1" x14ac:dyDescent="0.25">
      <c r="C274" s="32">
        <v>270</v>
      </c>
      <c r="D274" s="30"/>
      <c r="E274" s="29"/>
    </row>
    <row r="275" spans="3:5" ht="45" customHeight="1" x14ac:dyDescent="0.25">
      <c r="C275" s="32">
        <v>271</v>
      </c>
      <c r="D275" s="30"/>
      <c r="E275" s="29"/>
    </row>
    <row r="276" spans="3:5" ht="45" customHeight="1" x14ac:dyDescent="0.25">
      <c r="C276" s="32">
        <v>272</v>
      </c>
      <c r="D276" s="30"/>
      <c r="E276" s="29"/>
    </row>
    <row r="277" spans="3:5" ht="45" customHeight="1" x14ac:dyDescent="0.25">
      <c r="C277" s="32">
        <v>273</v>
      </c>
      <c r="D277" s="30"/>
      <c r="E277" s="29"/>
    </row>
    <row r="278" spans="3:5" ht="45" customHeight="1" x14ac:dyDescent="0.25">
      <c r="C278" s="32">
        <v>274</v>
      </c>
      <c r="D278" s="30"/>
      <c r="E278" s="29"/>
    </row>
    <row r="279" spans="3:5" ht="45" customHeight="1" x14ac:dyDescent="0.25">
      <c r="C279" s="32">
        <v>275</v>
      </c>
      <c r="D279" s="30"/>
      <c r="E279" s="29"/>
    </row>
    <row r="280" spans="3:5" ht="45" customHeight="1" x14ac:dyDescent="0.25">
      <c r="C280" s="32">
        <v>276</v>
      </c>
      <c r="D280" s="30"/>
      <c r="E280" s="29"/>
    </row>
    <row r="281" spans="3:5" ht="45" customHeight="1" x14ac:dyDescent="0.25">
      <c r="C281" s="32">
        <v>277</v>
      </c>
      <c r="D281" s="30"/>
      <c r="E281" s="29"/>
    </row>
    <row r="282" spans="3:5" ht="45" customHeight="1" x14ac:dyDescent="0.25">
      <c r="C282" s="32">
        <v>278</v>
      </c>
      <c r="D282" s="30"/>
      <c r="E282" s="29"/>
    </row>
    <row r="283" spans="3:5" ht="45" customHeight="1" x14ac:dyDescent="0.25">
      <c r="C283" s="32">
        <v>279</v>
      </c>
      <c r="D283" s="30"/>
      <c r="E283" s="29"/>
    </row>
    <row r="284" spans="3:5" ht="45" customHeight="1" x14ac:dyDescent="0.25">
      <c r="C284" s="32">
        <v>280</v>
      </c>
      <c r="D284" s="30"/>
      <c r="E284" s="29"/>
    </row>
    <row r="285" spans="3:5" ht="45" customHeight="1" x14ac:dyDescent="0.25">
      <c r="C285" s="32">
        <v>281</v>
      </c>
      <c r="D285" s="30"/>
      <c r="E285" s="29"/>
    </row>
    <row r="286" spans="3:5" ht="45" customHeight="1" x14ac:dyDescent="0.25">
      <c r="C286" s="32">
        <v>282</v>
      </c>
      <c r="D286" s="30"/>
      <c r="E286" s="29"/>
    </row>
    <row r="287" spans="3:5" ht="45" customHeight="1" x14ac:dyDescent="0.25">
      <c r="C287" s="32">
        <v>283</v>
      </c>
      <c r="D287" s="30"/>
      <c r="E287" s="29"/>
    </row>
    <row r="288" spans="3:5" ht="45" customHeight="1" x14ac:dyDescent="0.25">
      <c r="C288" s="32">
        <v>284</v>
      </c>
      <c r="D288" s="30"/>
      <c r="E288" s="29"/>
    </row>
    <row r="289" spans="3:5" ht="45" customHeight="1" x14ac:dyDescent="0.25">
      <c r="C289" s="32">
        <v>285</v>
      </c>
      <c r="D289" s="30"/>
      <c r="E289" s="29"/>
    </row>
    <row r="290" spans="3:5" ht="45" customHeight="1" x14ac:dyDescent="0.25">
      <c r="C290" s="32">
        <v>286</v>
      </c>
      <c r="D290" s="30"/>
      <c r="E290" s="29"/>
    </row>
    <row r="291" spans="3:5" ht="45" customHeight="1" x14ac:dyDescent="0.25">
      <c r="C291" s="32">
        <v>287</v>
      </c>
      <c r="D291" s="30"/>
      <c r="E291" s="29"/>
    </row>
    <row r="292" spans="3:5" ht="45" customHeight="1" x14ac:dyDescent="0.25">
      <c r="C292" s="32">
        <v>288</v>
      </c>
      <c r="D292" s="30"/>
      <c r="E292" s="29"/>
    </row>
    <row r="293" spans="3:5" ht="45" customHeight="1" x14ac:dyDescent="0.25">
      <c r="C293" s="32">
        <v>289</v>
      </c>
      <c r="D293" s="30"/>
      <c r="E293" s="29"/>
    </row>
    <row r="294" spans="3:5" ht="45" customHeight="1" x14ac:dyDescent="0.25">
      <c r="C294" s="32">
        <v>290</v>
      </c>
      <c r="D294" s="30"/>
      <c r="E294" s="29"/>
    </row>
    <row r="295" spans="3:5" ht="45" customHeight="1" x14ac:dyDescent="0.25">
      <c r="C295" s="32">
        <v>291</v>
      </c>
      <c r="D295" s="30"/>
      <c r="E295" s="29"/>
    </row>
    <row r="296" spans="3:5" ht="45" customHeight="1" x14ac:dyDescent="0.25">
      <c r="C296" s="32">
        <v>292</v>
      </c>
      <c r="D296" s="30"/>
      <c r="E296" s="29"/>
    </row>
    <row r="297" spans="3:5" ht="45" customHeight="1" x14ac:dyDescent="0.25">
      <c r="C297" s="32">
        <v>293</v>
      </c>
      <c r="D297" s="30"/>
      <c r="E297" s="29"/>
    </row>
    <row r="298" spans="3:5" ht="45" customHeight="1" x14ac:dyDescent="0.25">
      <c r="C298" s="32">
        <v>294</v>
      </c>
      <c r="D298" s="30"/>
      <c r="E298" s="29"/>
    </row>
    <row r="299" spans="3:5" ht="45" customHeight="1" x14ac:dyDescent="0.25">
      <c r="C299" s="32">
        <v>295</v>
      </c>
      <c r="D299" s="30"/>
      <c r="E299" s="29"/>
    </row>
    <row r="300" spans="3:5" ht="45" customHeight="1" x14ac:dyDescent="0.25">
      <c r="C300" s="32">
        <v>296</v>
      </c>
      <c r="D300" s="30"/>
      <c r="E300" s="29"/>
    </row>
    <row r="301" spans="3:5" ht="45" customHeight="1" x14ac:dyDescent="0.25">
      <c r="C301" s="32">
        <v>297</v>
      </c>
      <c r="D301" s="30"/>
      <c r="E301" s="29"/>
    </row>
    <row r="302" spans="3:5" ht="45" customHeight="1" x14ac:dyDescent="0.25">
      <c r="C302" s="32">
        <v>298</v>
      </c>
      <c r="D302" s="30"/>
      <c r="E302" s="29"/>
    </row>
    <row r="303" spans="3:5" ht="45" customHeight="1" x14ac:dyDescent="0.25">
      <c r="C303" s="32">
        <v>299</v>
      </c>
      <c r="D303" s="30"/>
      <c r="E303" s="29"/>
    </row>
    <row r="304" spans="3:5" ht="45" customHeight="1" x14ac:dyDescent="0.25">
      <c r="C304" s="32">
        <v>300</v>
      </c>
      <c r="D304" s="30"/>
      <c r="E304" s="29"/>
    </row>
    <row r="305" spans="3:5" ht="45" customHeight="1" x14ac:dyDescent="0.25">
      <c r="C305" s="32">
        <v>301</v>
      </c>
      <c r="D305" s="30"/>
      <c r="E305" s="29"/>
    </row>
    <row r="306" spans="3:5" ht="45" customHeight="1" x14ac:dyDescent="0.25">
      <c r="C306" s="32">
        <v>302</v>
      </c>
      <c r="D306" s="30"/>
      <c r="E306" s="29"/>
    </row>
    <row r="307" spans="3:5" ht="45" customHeight="1" x14ac:dyDescent="0.25">
      <c r="C307" s="32">
        <v>303</v>
      </c>
      <c r="D307" s="30"/>
      <c r="E307" s="29"/>
    </row>
    <row r="308" spans="3:5" ht="45" customHeight="1" x14ac:dyDescent="0.25">
      <c r="C308" s="32">
        <v>304</v>
      </c>
      <c r="D308" s="30"/>
      <c r="E308" s="29"/>
    </row>
    <row r="309" spans="3:5" ht="45" customHeight="1" x14ac:dyDescent="0.25">
      <c r="C309" s="32">
        <v>305</v>
      </c>
      <c r="D309" s="30"/>
      <c r="E309" s="29"/>
    </row>
    <row r="310" spans="3:5" ht="45" customHeight="1" x14ac:dyDescent="0.25">
      <c r="C310" s="32">
        <v>306</v>
      </c>
      <c r="D310" s="30"/>
      <c r="E310" s="29"/>
    </row>
    <row r="311" spans="3:5" ht="45" customHeight="1" x14ac:dyDescent="0.25">
      <c r="C311" s="32">
        <v>307</v>
      </c>
      <c r="D311" s="30"/>
      <c r="E311" s="29"/>
    </row>
    <row r="312" spans="3:5" ht="45" customHeight="1" x14ac:dyDescent="0.25">
      <c r="C312" s="32">
        <v>308</v>
      </c>
      <c r="D312" s="30"/>
      <c r="E312" s="29"/>
    </row>
    <row r="313" spans="3:5" ht="45" customHeight="1" x14ac:dyDescent="0.25">
      <c r="C313" s="32">
        <v>309</v>
      </c>
      <c r="D313" s="30"/>
      <c r="E313" s="29"/>
    </row>
    <row r="314" spans="3:5" ht="45" customHeight="1" x14ac:dyDescent="0.25">
      <c r="C314" s="32">
        <v>310</v>
      </c>
      <c r="D314" s="30"/>
      <c r="E314" s="29"/>
    </row>
    <row r="315" spans="3:5" ht="45" customHeight="1" x14ac:dyDescent="0.25">
      <c r="C315" s="32">
        <v>311</v>
      </c>
      <c r="D315" s="30"/>
      <c r="E315" s="29"/>
    </row>
    <row r="316" spans="3:5" ht="45" customHeight="1" x14ac:dyDescent="0.25">
      <c r="C316" s="32">
        <v>312</v>
      </c>
      <c r="D316" s="30"/>
      <c r="E316" s="29"/>
    </row>
    <row r="317" spans="3:5" ht="45" customHeight="1" x14ac:dyDescent="0.25">
      <c r="C317" s="32">
        <v>313</v>
      </c>
      <c r="D317" s="30"/>
      <c r="E317" s="29"/>
    </row>
    <row r="318" spans="3:5" ht="45" customHeight="1" x14ac:dyDescent="0.25">
      <c r="C318" s="32">
        <v>314</v>
      </c>
      <c r="D318" s="30"/>
      <c r="E318" s="29"/>
    </row>
    <row r="319" spans="3:5" ht="45" customHeight="1" x14ac:dyDescent="0.25">
      <c r="C319" s="32">
        <v>315</v>
      </c>
      <c r="D319" s="30"/>
      <c r="E319" s="29"/>
    </row>
    <row r="320" spans="3:5" ht="45" customHeight="1" x14ac:dyDescent="0.25">
      <c r="C320" s="32">
        <v>316</v>
      </c>
      <c r="D320" s="30"/>
      <c r="E320" s="29"/>
    </row>
    <row r="321" spans="3:5" ht="45" customHeight="1" x14ac:dyDescent="0.25">
      <c r="C321" s="32">
        <v>317</v>
      </c>
      <c r="D321" s="30"/>
      <c r="E321" s="29"/>
    </row>
    <row r="322" spans="3:5" ht="45" customHeight="1" x14ac:dyDescent="0.25">
      <c r="C322" s="32">
        <v>318</v>
      </c>
      <c r="D322" s="30"/>
      <c r="E322" s="29"/>
    </row>
    <row r="323" spans="3:5" ht="45" customHeight="1" x14ac:dyDescent="0.25">
      <c r="C323" s="32">
        <v>319</v>
      </c>
      <c r="D323" s="30"/>
      <c r="E323" s="29"/>
    </row>
    <row r="324" spans="3:5" ht="45" customHeight="1" x14ac:dyDescent="0.25">
      <c r="C324" s="32">
        <v>320</v>
      </c>
      <c r="D324" s="30"/>
      <c r="E324" s="29"/>
    </row>
    <row r="325" spans="3:5" ht="45" customHeight="1" x14ac:dyDescent="0.25">
      <c r="C325" s="32">
        <v>321</v>
      </c>
      <c r="D325" s="30"/>
      <c r="E325" s="29"/>
    </row>
    <row r="326" spans="3:5" ht="45" customHeight="1" x14ac:dyDescent="0.25">
      <c r="C326" s="32">
        <v>322</v>
      </c>
      <c r="D326" s="30"/>
      <c r="E326" s="29"/>
    </row>
    <row r="327" spans="3:5" ht="45" customHeight="1" x14ac:dyDescent="0.25">
      <c r="C327" s="32">
        <v>323</v>
      </c>
      <c r="D327" s="30"/>
      <c r="E327" s="29"/>
    </row>
    <row r="328" spans="3:5" ht="45" customHeight="1" x14ac:dyDescent="0.25">
      <c r="C328" s="32">
        <v>324</v>
      </c>
      <c r="D328" s="30"/>
      <c r="E328" s="29"/>
    </row>
    <row r="329" spans="3:5" ht="45" customHeight="1" x14ac:dyDescent="0.25">
      <c r="C329" s="32">
        <v>325</v>
      </c>
      <c r="D329" s="30"/>
      <c r="E329" s="29"/>
    </row>
    <row r="330" spans="3:5" ht="45" customHeight="1" x14ac:dyDescent="0.25">
      <c r="C330" s="32">
        <v>326</v>
      </c>
      <c r="D330" s="30"/>
      <c r="E330" s="29"/>
    </row>
    <row r="331" spans="3:5" ht="45" customHeight="1" x14ac:dyDescent="0.25">
      <c r="C331" s="32">
        <v>327</v>
      </c>
      <c r="D331" s="30"/>
      <c r="E331" s="29"/>
    </row>
    <row r="332" spans="3:5" ht="45" customHeight="1" x14ac:dyDescent="0.25">
      <c r="C332" s="32">
        <v>328</v>
      </c>
      <c r="D332" s="30"/>
      <c r="E332" s="29"/>
    </row>
    <row r="333" spans="3:5" ht="45" customHeight="1" x14ac:dyDescent="0.25">
      <c r="C333" s="32">
        <v>329</v>
      </c>
      <c r="D333" s="30"/>
      <c r="E333" s="29"/>
    </row>
    <row r="334" spans="3:5" ht="45" customHeight="1" x14ac:dyDescent="0.25">
      <c r="C334" s="32">
        <v>330</v>
      </c>
      <c r="D334" s="30"/>
      <c r="E334" s="29"/>
    </row>
    <row r="335" spans="3:5" ht="45" customHeight="1" x14ac:dyDescent="0.25">
      <c r="C335" s="32">
        <v>331</v>
      </c>
      <c r="D335" s="30"/>
      <c r="E335" s="29"/>
    </row>
    <row r="336" spans="3:5" ht="45" customHeight="1" x14ac:dyDescent="0.25">
      <c r="C336" s="32">
        <v>332</v>
      </c>
      <c r="D336" s="30"/>
      <c r="E336" s="29"/>
    </row>
    <row r="337" spans="3:5" ht="45" customHeight="1" x14ac:dyDescent="0.25">
      <c r="C337" s="32">
        <v>333</v>
      </c>
      <c r="D337" s="30"/>
      <c r="E337" s="29"/>
    </row>
    <row r="338" spans="3:5" ht="45" customHeight="1" x14ac:dyDescent="0.25">
      <c r="C338" s="32">
        <v>334</v>
      </c>
      <c r="D338" s="30"/>
      <c r="E338" s="29"/>
    </row>
    <row r="339" spans="3:5" ht="45" customHeight="1" x14ac:dyDescent="0.25">
      <c r="C339" s="32">
        <v>335</v>
      </c>
      <c r="D339" s="30"/>
      <c r="E339" s="29"/>
    </row>
    <row r="340" spans="3:5" ht="45" customHeight="1" x14ac:dyDescent="0.25">
      <c r="C340" s="32">
        <v>336</v>
      </c>
      <c r="D340" s="30"/>
      <c r="E340" s="29"/>
    </row>
    <row r="341" spans="3:5" ht="45" customHeight="1" x14ac:dyDescent="0.25">
      <c r="C341" s="32">
        <v>337</v>
      </c>
      <c r="D341" s="30"/>
      <c r="E341" s="29"/>
    </row>
    <row r="342" spans="3:5" ht="45" customHeight="1" x14ac:dyDescent="0.25">
      <c r="C342" s="32">
        <v>338</v>
      </c>
      <c r="D342" s="30"/>
      <c r="E342" s="29"/>
    </row>
    <row r="343" spans="3:5" ht="45" customHeight="1" x14ac:dyDescent="0.25">
      <c r="C343" s="32">
        <v>339</v>
      </c>
      <c r="D343" s="30"/>
      <c r="E343" s="29"/>
    </row>
    <row r="344" spans="3:5" ht="45" customHeight="1" x14ac:dyDescent="0.25">
      <c r="C344" s="32">
        <v>340</v>
      </c>
      <c r="D344" s="30"/>
      <c r="E344" s="29"/>
    </row>
    <row r="345" spans="3:5" ht="45" customHeight="1" x14ac:dyDescent="0.25">
      <c r="C345" s="32">
        <v>341</v>
      </c>
      <c r="D345" s="30"/>
      <c r="E345" s="29"/>
    </row>
    <row r="346" spans="3:5" ht="45" customHeight="1" x14ac:dyDescent="0.25">
      <c r="C346" s="32">
        <v>342</v>
      </c>
      <c r="D346" s="30"/>
      <c r="E346" s="29"/>
    </row>
    <row r="347" spans="3:5" ht="45" customHeight="1" x14ac:dyDescent="0.25">
      <c r="C347" s="32">
        <v>343</v>
      </c>
      <c r="D347" s="30"/>
      <c r="E347" s="29"/>
    </row>
    <row r="348" spans="3:5" ht="45" customHeight="1" x14ac:dyDescent="0.25">
      <c r="C348" s="32">
        <v>344</v>
      </c>
      <c r="D348" s="30"/>
      <c r="E348" s="29"/>
    </row>
    <row r="349" spans="3:5" ht="45" customHeight="1" x14ac:dyDescent="0.25">
      <c r="C349" s="32">
        <v>345</v>
      </c>
      <c r="D349" s="30"/>
      <c r="E349" s="29"/>
    </row>
    <row r="350" spans="3:5" ht="45" customHeight="1" x14ac:dyDescent="0.25">
      <c r="C350" s="32">
        <v>346</v>
      </c>
      <c r="D350" s="30"/>
      <c r="E350" s="29"/>
    </row>
    <row r="351" spans="3:5" ht="45" customHeight="1" x14ac:dyDescent="0.25">
      <c r="C351" s="32">
        <v>347</v>
      </c>
      <c r="D351" s="30"/>
      <c r="E351" s="29"/>
    </row>
    <row r="352" spans="3:5" ht="45" customHeight="1" x14ac:dyDescent="0.25">
      <c r="C352" s="32">
        <v>348</v>
      </c>
      <c r="D352" s="30"/>
      <c r="E352" s="29"/>
    </row>
    <row r="353" spans="3:5" ht="45" customHeight="1" x14ac:dyDescent="0.25">
      <c r="C353" s="32">
        <v>349</v>
      </c>
      <c r="D353" s="30"/>
      <c r="E353" s="29"/>
    </row>
    <row r="354" spans="3:5" ht="45" customHeight="1" x14ac:dyDescent="0.25">
      <c r="C354" s="32">
        <v>350</v>
      </c>
      <c r="D354" s="30"/>
      <c r="E354" s="29"/>
    </row>
    <row r="355" spans="3:5" ht="45" customHeight="1" x14ac:dyDescent="0.25">
      <c r="C355" s="32">
        <v>351</v>
      </c>
      <c r="D355" s="30"/>
      <c r="E355" s="29"/>
    </row>
    <row r="356" spans="3:5" ht="45" customHeight="1" x14ac:dyDescent="0.25">
      <c r="C356" s="32">
        <v>352</v>
      </c>
      <c r="D356" s="30"/>
      <c r="E356" s="29"/>
    </row>
    <row r="357" spans="3:5" ht="45" customHeight="1" x14ac:dyDescent="0.25">
      <c r="C357" s="32">
        <v>353</v>
      </c>
      <c r="D357" s="30"/>
      <c r="E357" s="29"/>
    </row>
    <row r="358" spans="3:5" ht="45" customHeight="1" x14ac:dyDescent="0.25">
      <c r="C358" s="32">
        <v>354</v>
      </c>
      <c r="D358" s="30"/>
      <c r="E358" s="29"/>
    </row>
    <row r="359" spans="3:5" ht="45" customHeight="1" x14ac:dyDescent="0.25">
      <c r="C359" s="32">
        <v>355</v>
      </c>
      <c r="D359" s="30"/>
      <c r="E359" s="29"/>
    </row>
    <row r="360" spans="3:5" ht="45" customHeight="1" x14ac:dyDescent="0.25">
      <c r="C360" s="32">
        <v>356</v>
      </c>
      <c r="D360" s="30"/>
      <c r="E360" s="29"/>
    </row>
    <row r="361" spans="3:5" ht="45" customHeight="1" x14ac:dyDescent="0.25">
      <c r="C361" s="32">
        <v>357</v>
      </c>
      <c r="D361" s="30"/>
      <c r="E361" s="29"/>
    </row>
    <row r="362" spans="3:5" ht="45" customHeight="1" x14ac:dyDescent="0.25">
      <c r="C362" s="32">
        <v>358</v>
      </c>
      <c r="D362" s="30"/>
      <c r="E362" s="29"/>
    </row>
    <row r="363" spans="3:5" ht="45" customHeight="1" x14ac:dyDescent="0.25">
      <c r="C363" s="32">
        <v>359</v>
      </c>
      <c r="D363" s="30"/>
      <c r="E363" s="29"/>
    </row>
    <row r="364" spans="3:5" ht="45" customHeight="1" x14ac:dyDescent="0.25">
      <c r="C364" s="32">
        <v>360</v>
      </c>
      <c r="D364" s="30"/>
      <c r="E364" s="29"/>
    </row>
    <row r="365" spans="3:5" ht="45" customHeight="1" x14ac:dyDescent="0.25">
      <c r="C365" s="32">
        <v>361</v>
      </c>
      <c r="D365" s="30"/>
      <c r="E365" s="29"/>
    </row>
    <row r="366" spans="3:5" ht="45" customHeight="1" x14ac:dyDescent="0.25">
      <c r="C366" s="32">
        <v>362</v>
      </c>
      <c r="D366" s="30"/>
      <c r="E366" s="29"/>
    </row>
    <row r="367" spans="3:5" ht="45" customHeight="1" x14ac:dyDescent="0.25">
      <c r="C367" s="32">
        <v>363</v>
      </c>
      <c r="D367" s="30"/>
      <c r="E367" s="29"/>
    </row>
    <row r="368" spans="3:5" ht="45" customHeight="1" x14ac:dyDescent="0.25">
      <c r="C368" s="32">
        <v>364</v>
      </c>
      <c r="D368" s="30"/>
      <c r="E368" s="29"/>
    </row>
    <row r="369" spans="3:5" ht="45" customHeight="1" x14ac:dyDescent="0.25">
      <c r="C369" s="32">
        <v>365</v>
      </c>
      <c r="D369" s="30"/>
      <c r="E369" s="29"/>
    </row>
    <row r="370" spans="3:5" ht="45" customHeight="1" x14ac:dyDescent="0.25">
      <c r="C370" s="32">
        <v>366</v>
      </c>
      <c r="D370" s="30"/>
      <c r="E370" s="29"/>
    </row>
    <row r="371" spans="3:5" ht="45" customHeight="1" x14ac:dyDescent="0.25">
      <c r="C371" s="32">
        <v>367</v>
      </c>
      <c r="D371" s="30"/>
      <c r="E371" s="29"/>
    </row>
    <row r="372" spans="3:5" ht="45" customHeight="1" x14ac:dyDescent="0.25">
      <c r="C372" s="32">
        <v>368</v>
      </c>
      <c r="D372" s="30"/>
      <c r="E372" s="29"/>
    </row>
    <row r="373" spans="3:5" ht="45" customHeight="1" x14ac:dyDescent="0.25">
      <c r="C373" s="32">
        <v>369</v>
      </c>
      <c r="D373" s="30"/>
      <c r="E373" s="29"/>
    </row>
    <row r="374" spans="3:5" ht="45" customHeight="1" x14ac:dyDescent="0.25">
      <c r="C374" s="32">
        <v>370</v>
      </c>
      <c r="D374" s="30"/>
      <c r="E374" s="29"/>
    </row>
    <row r="375" spans="3:5" ht="45" customHeight="1" x14ac:dyDescent="0.25">
      <c r="C375" s="32">
        <v>371</v>
      </c>
      <c r="D375" s="30"/>
      <c r="E375" s="29"/>
    </row>
    <row r="376" spans="3:5" ht="45" customHeight="1" x14ac:dyDescent="0.25">
      <c r="C376" s="32">
        <v>372</v>
      </c>
      <c r="D376" s="30"/>
      <c r="E376" s="29"/>
    </row>
    <row r="377" spans="3:5" ht="45" customHeight="1" x14ac:dyDescent="0.25">
      <c r="C377" s="32">
        <v>373</v>
      </c>
      <c r="D377" s="30"/>
      <c r="E377" s="29"/>
    </row>
    <row r="378" spans="3:5" ht="45" customHeight="1" x14ac:dyDescent="0.25">
      <c r="C378" s="32">
        <v>374</v>
      </c>
      <c r="D378" s="30"/>
      <c r="E378" s="29"/>
    </row>
    <row r="379" spans="3:5" ht="45" customHeight="1" x14ac:dyDescent="0.25">
      <c r="C379" s="32">
        <v>375</v>
      </c>
      <c r="D379" s="30"/>
      <c r="E379" s="29"/>
    </row>
    <row r="380" spans="3:5" ht="45" customHeight="1" x14ac:dyDescent="0.25">
      <c r="C380" s="32">
        <v>376</v>
      </c>
      <c r="D380" s="30"/>
      <c r="E380" s="29"/>
    </row>
    <row r="381" spans="3:5" ht="45" customHeight="1" x14ac:dyDescent="0.25">
      <c r="C381" s="32">
        <v>377</v>
      </c>
      <c r="D381" s="30"/>
      <c r="E381" s="29"/>
    </row>
    <row r="382" spans="3:5" ht="45" customHeight="1" x14ac:dyDescent="0.25">
      <c r="C382" s="32">
        <v>378</v>
      </c>
      <c r="D382" s="30"/>
      <c r="E382" s="29"/>
    </row>
    <row r="383" spans="3:5" ht="45" customHeight="1" x14ac:dyDescent="0.25">
      <c r="C383" s="32">
        <v>379</v>
      </c>
      <c r="D383" s="30"/>
      <c r="E383" s="29"/>
    </row>
    <row r="384" spans="3:5" ht="45" customHeight="1" x14ac:dyDescent="0.25">
      <c r="C384" s="32">
        <v>380</v>
      </c>
      <c r="D384" s="30"/>
      <c r="E384" s="29"/>
    </row>
    <row r="385" spans="3:5" ht="45" customHeight="1" x14ac:dyDescent="0.25">
      <c r="C385" s="32">
        <v>381</v>
      </c>
      <c r="D385" s="30"/>
      <c r="E385" s="29"/>
    </row>
    <row r="386" spans="3:5" ht="45" customHeight="1" x14ac:dyDescent="0.25">
      <c r="C386" s="32">
        <v>382</v>
      </c>
      <c r="D386" s="30"/>
      <c r="E386" s="29"/>
    </row>
    <row r="387" spans="3:5" ht="45" customHeight="1" x14ac:dyDescent="0.25">
      <c r="C387" s="32">
        <v>383</v>
      </c>
      <c r="D387" s="30"/>
      <c r="E387" s="29"/>
    </row>
    <row r="388" spans="3:5" ht="45" customHeight="1" x14ac:dyDescent="0.25">
      <c r="C388" s="32">
        <v>384</v>
      </c>
      <c r="D388" s="30"/>
      <c r="E388" s="29"/>
    </row>
    <row r="389" spans="3:5" ht="45" customHeight="1" x14ac:dyDescent="0.25">
      <c r="C389" s="32">
        <v>385</v>
      </c>
      <c r="D389" s="30"/>
      <c r="E389" s="29"/>
    </row>
    <row r="390" spans="3:5" ht="45" customHeight="1" x14ac:dyDescent="0.25">
      <c r="C390" s="32">
        <v>386</v>
      </c>
      <c r="D390" s="30"/>
      <c r="E390" s="29"/>
    </row>
    <row r="391" spans="3:5" ht="45" customHeight="1" x14ac:dyDescent="0.25">
      <c r="C391" s="32">
        <v>387</v>
      </c>
      <c r="D391" s="30"/>
      <c r="E391" s="29"/>
    </row>
    <row r="392" spans="3:5" ht="45" customHeight="1" x14ac:dyDescent="0.25">
      <c r="C392" s="32">
        <v>388</v>
      </c>
      <c r="D392" s="30"/>
      <c r="E392" s="29"/>
    </row>
    <row r="393" spans="3:5" ht="45" customHeight="1" x14ac:dyDescent="0.25">
      <c r="C393" s="32">
        <v>389</v>
      </c>
      <c r="D393" s="30"/>
      <c r="E393" s="29"/>
    </row>
    <row r="394" spans="3:5" ht="45" customHeight="1" x14ac:dyDescent="0.25">
      <c r="C394" s="32">
        <v>390</v>
      </c>
      <c r="D394" s="30"/>
      <c r="E394" s="29"/>
    </row>
    <row r="395" spans="3:5" ht="45" customHeight="1" x14ac:dyDescent="0.25">
      <c r="C395" s="32">
        <v>391</v>
      </c>
      <c r="D395" s="30"/>
      <c r="E395" s="29"/>
    </row>
    <row r="396" spans="3:5" ht="45" customHeight="1" x14ac:dyDescent="0.25">
      <c r="C396" s="32">
        <v>392</v>
      </c>
      <c r="D396" s="30"/>
      <c r="E396" s="29"/>
    </row>
    <row r="397" spans="3:5" ht="45" customHeight="1" x14ac:dyDescent="0.25">
      <c r="C397" s="32">
        <v>393</v>
      </c>
      <c r="D397" s="30"/>
      <c r="E397" s="29"/>
    </row>
    <row r="398" spans="3:5" ht="45" customHeight="1" x14ac:dyDescent="0.25">
      <c r="C398" s="32">
        <v>394</v>
      </c>
      <c r="D398" s="30"/>
      <c r="E398" s="29"/>
    </row>
    <row r="399" spans="3:5" ht="45" customHeight="1" x14ac:dyDescent="0.25">
      <c r="C399" s="32">
        <v>395</v>
      </c>
      <c r="D399" s="30"/>
      <c r="E399" s="29"/>
    </row>
    <row r="400" spans="3:5" ht="45" customHeight="1" x14ac:dyDescent="0.25">
      <c r="C400" s="32">
        <v>396</v>
      </c>
      <c r="D400" s="30"/>
      <c r="E400" s="29"/>
    </row>
    <row r="401" spans="3:5" ht="45" customHeight="1" x14ac:dyDescent="0.25">
      <c r="C401" s="32">
        <v>397</v>
      </c>
      <c r="D401" s="30"/>
      <c r="E401" s="29"/>
    </row>
    <row r="402" spans="3:5" ht="45" customHeight="1" x14ac:dyDescent="0.25">
      <c r="C402" s="32">
        <v>398</v>
      </c>
      <c r="D402" s="30"/>
      <c r="E402" s="29"/>
    </row>
    <row r="403" spans="3:5" ht="45" customHeight="1" x14ac:dyDescent="0.25">
      <c r="C403" s="32">
        <v>399</v>
      </c>
      <c r="D403" s="30"/>
      <c r="E403" s="29"/>
    </row>
    <row r="404" spans="3:5" ht="45" customHeight="1" x14ac:dyDescent="0.25">
      <c r="C404" s="32">
        <v>400</v>
      </c>
      <c r="D404" s="30"/>
      <c r="E404" s="29"/>
    </row>
    <row r="405" spans="3:5" ht="45" customHeight="1" x14ac:dyDescent="0.25">
      <c r="C405" s="32">
        <v>401</v>
      </c>
      <c r="D405" s="30"/>
      <c r="E405" s="29"/>
    </row>
    <row r="406" spans="3:5" ht="45" customHeight="1" x14ac:dyDescent="0.25">
      <c r="C406" s="32">
        <v>402</v>
      </c>
      <c r="D406" s="30"/>
      <c r="E406" s="29"/>
    </row>
    <row r="407" spans="3:5" ht="45" customHeight="1" x14ac:dyDescent="0.25">
      <c r="C407" s="32">
        <v>403</v>
      </c>
      <c r="D407" s="30"/>
      <c r="E407" s="29"/>
    </row>
    <row r="408" spans="3:5" ht="45" customHeight="1" x14ac:dyDescent="0.25">
      <c r="C408" s="32">
        <v>404</v>
      </c>
      <c r="D408" s="30"/>
      <c r="E408" s="29"/>
    </row>
    <row r="409" spans="3:5" ht="45" customHeight="1" x14ac:dyDescent="0.25">
      <c r="C409" s="32">
        <v>405</v>
      </c>
      <c r="D409" s="30"/>
      <c r="E409" s="29"/>
    </row>
    <row r="410" spans="3:5" ht="45" customHeight="1" x14ac:dyDescent="0.25">
      <c r="C410" s="32">
        <v>406</v>
      </c>
      <c r="D410" s="30"/>
      <c r="E410" s="29"/>
    </row>
    <row r="411" spans="3:5" ht="45" customHeight="1" x14ac:dyDescent="0.25">
      <c r="C411" s="32">
        <v>407</v>
      </c>
      <c r="D411" s="30"/>
      <c r="E411" s="29"/>
    </row>
    <row r="412" spans="3:5" ht="45" customHeight="1" x14ac:dyDescent="0.25">
      <c r="C412" s="32">
        <v>408</v>
      </c>
      <c r="D412" s="30"/>
      <c r="E412" s="29"/>
    </row>
    <row r="413" spans="3:5" ht="45" customHeight="1" x14ac:dyDescent="0.25">
      <c r="C413" s="32">
        <v>409</v>
      </c>
      <c r="D413" s="30"/>
      <c r="E413" s="29"/>
    </row>
    <row r="414" spans="3:5" ht="45" customHeight="1" x14ac:dyDescent="0.25">
      <c r="C414" s="32">
        <v>410</v>
      </c>
      <c r="D414" s="30"/>
      <c r="E414" s="29"/>
    </row>
    <row r="415" spans="3:5" ht="45" customHeight="1" x14ac:dyDescent="0.25">
      <c r="C415" s="32">
        <v>411</v>
      </c>
      <c r="D415" s="30"/>
      <c r="E415" s="29"/>
    </row>
    <row r="416" spans="3:5" ht="45" customHeight="1" x14ac:dyDescent="0.25">
      <c r="C416" s="32">
        <v>412</v>
      </c>
      <c r="D416" s="30"/>
      <c r="E416" s="29"/>
    </row>
    <row r="417" spans="3:5" ht="45" customHeight="1" x14ac:dyDescent="0.25">
      <c r="C417" s="32">
        <v>413</v>
      </c>
      <c r="D417" s="30"/>
      <c r="E417" s="29"/>
    </row>
    <row r="418" spans="3:5" ht="45" customHeight="1" x14ac:dyDescent="0.25">
      <c r="C418" s="32">
        <v>414</v>
      </c>
      <c r="D418" s="30"/>
      <c r="E418" s="29"/>
    </row>
    <row r="419" spans="3:5" ht="45" customHeight="1" x14ac:dyDescent="0.25">
      <c r="C419" s="32">
        <v>415</v>
      </c>
      <c r="D419" s="30"/>
      <c r="E419" s="29"/>
    </row>
    <row r="420" spans="3:5" ht="45" customHeight="1" x14ac:dyDescent="0.25">
      <c r="C420" s="32">
        <v>416</v>
      </c>
      <c r="D420" s="30"/>
      <c r="E420" s="29"/>
    </row>
    <row r="421" spans="3:5" ht="45" customHeight="1" x14ac:dyDescent="0.25">
      <c r="C421" s="32">
        <v>417</v>
      </c>
      <c r="D421" s="30"/>
      <c r="E421" s="29"/>
    </row>
    <row r="422" spans="3:5" ht="45" customHeight="1" x14ac:dyDescent="0.25">
      <c r="C422" s="32">
        <v>418</v>
      </c>
      <c r="D422" s="30"/>
      <c r="E422" s="29"/>
    </row>
    <row r="423" spans="3:5" ht="45" customHeight="1" x14ac:dyDescent="0.25">
      <c r="C423" s="32">
        <v>419</v>
      </c>
      <c r="D423" s="30"/>
      <c r="E423" s="29"/>
    </row>
    <row r="424" spans="3:5" ht="45" customHeight="1" x14ac:dyDescent="0.25">
      <c r="C424" s="32">
        <v>420</v>
      </c>
      <c r="D424" s="30"/>
      <c r="E424" s="29"/>
    </row>
    <row r="425" spans="3:5" ht="45" customHeight="1" x14ac:dyDescent="0.25">
      <c r="C425" s="32">
        <v>421</v>
      </c>
      <c r="D425" s="30"/>
      <c r="E425" s="29"/>
    </row>
    <row r="426" spans="3:5" ht="45" customHeight="1" x14ac:dyDescent="0.25">
      <c r="C426" s="32">
        <v>422</v>
      </c>
      <c r="D426" s="30"/>
      <c r="E426" s="29"/>
    </row>
    <row r="427" spans="3:5" ht="45" customHeight="1" x14ac:dyDescent="0.25">
      <c r="C427" s="32">
        <v>423</v>
      </c>
      <c r="D427" s="30"/>
      <c r="E427" s="29"/>
    </row>
    <row r="428" spans="3:5" ht="45" customHeight="1" x14ac:dyDescent="0.25">
      <c r="C428" s="32">
        <v>424</v>
      </c>
      <c r="D428" s="30"/>
      <c r="E428" s="29"/>
    </row>
    <row r="429" spans="3:5" ht="45" customHeight="1" x14ac:dyDescent="0.25">
      <c r="C429" s="32">
        <v>425</v>
      </c>
      <c r="D429" s="30"/>
      <c r="E429" s="29"/>
    </row>
    <row r="430" spans="3:5" ht="45" customHeight="1" x14ac:dyDescent="0.25">
      <c r="C430" s="32">
        <v>426</v>
      </c>
      <c r="D430" s="30"/>
      <c r="E430" s="29"/>
    </row>
    <row r="431" spans="3:5" ht="45" customHeight="1" x14ac:dyDescent="0.25">
      <c r="C431" s="32">
        <v>427</v>
      </c>
      <c r="D431" s="30"/>
      <c r="E431" s="29"/>
    </row>
    <row r="432" spans="3:5" ht="45" customHeight="1" x14ac:dyDescent="0.25">
      <c r="C432" s="32">
        <v>428</v>
      </c>
      <c r="D432" s="30"/>
      <c r="E432" s="29"/>
    </row>
    <row r="433" spans="3:5" ht="45" customHeight="1" x14ac:dyDescent="0.25">
      <c r="C433" s="32">
        <v>429</v>
      </c>
      <c r="D433" s="30"/>
      <c r="E433" s="29"/>
    </row>
    <row r="434" spans="3:5" ht="45" customHeight="1" x14ac:dyDescent="0.25">
      <c r="C434" s="32">
        <v>430</v>
      </c>
      <c r="D434" s="30"/>
      <c r="E434" s="29"/>
    </row>
    <row r="435" spans="3:5" ht="45" customHeight="1" x14ac:dyDescent="0.25">
      <c r="C435" s="32">
        <v>431</v>
      </c>
      <c r="D435" s="30"/>
      <c r="E435" s="29"/>
    </row>
    <row r="436" spans="3:5" ht="45" customHeight="1" x14ac:dyDescent="0.25">
      <c r="C436" s="32">
        <v>432</v>
      </c>
      <c r="D436" s="30"/>
      <c r="E436" s="29"/>
    </row>
    <row r="437" spans="3:5" ht="45" customHeight="1" x14ac:dyDescent="0.25">
      <c r="C437" s="32">
        <v>433</v>
      </c>
      <c r="D437" s="30"/>
      <c r="E437" s="29"/>
    </row>
    <row r="438" spans="3:5" ht="45" customHeight="1" x14ac:dyDescent="0.25">
      <c r="C438" s="32">
        <v>434</v>
      </c>
      <c r="D438" s="30"/>
      <c r="E438" s="29"/>
    </row>
    <row r="439" spans="3:5" ht="45" customHeight="1" x14ac:dyDescent="0.25">
      <c r="C439" s="32">
        <v>435</v>
      </c>
      <c r="D439" s="30"/>
      <c r="E439" s="29"/>
    </row>
    <row r="440" spans="3:5" ht="45" customHeight="1" x14ac:dyDescent="0.25">
      <c r="C440" s="32">
        <v>436</v>
      </c>
      <c r="D440" s="30"/>
      <c r="E440" s="29"/>
    </row>
    <row r="441" spans="3:5" ht="45" customHeight="1" x14ac:dyDescent="0.25">
      <c r="C441" s="32">
        <v>437</v>
      </c>
      <c r="D441" s="30"/>
      <c r="E441" s="29"/>
    </row>
    <row r="442" spans="3:5" ht="45" customHeight="1" x14ac:dyDescent="0.25">
      <c r="C442" s="32">
        <v>438</v>
      </c>
      <c r="D442" s="30"/>
      <c r="E442" s="29"/>
    </row>
    <row r="443" spans="3:5" ht="45" customHeight="1" x14ac:dyDescent="0.25">
      <c r="C443" s="32">
        <v>439</v>
      </c>
      <c r="D443" s="30"/>
      <c r="E443" s="29"/>
    </row>
    <row r="444" spans="3:5" ht="45" customHeight="1" x14ac:dyDescent="0.25">
      <c r="C444" s="32">
        <v>440</v>
      </c>
      <c r="D444" s="30"/>
      <c r="E444" s="29"/>
    </row>
    <row r="445" spans="3:5" ht="45" customHeight="1" x14ac:dyDescent="0.25">
      <c r="C445" s="32">
        <v>441</v>
      </c>
      <c r="D445" s="30"/>
      <c r="E445" s="29"/>
    </row>
    <row r="446" spans="3:5" ht="45" customHeight="1" x14ac:dyDescent="0.25">
      <c r="C446" s="32">
        <v>442</v>
      </c>
      <c r="D446" s="30"/>
      <c r="E446" s="29"/>
    </row>
    <row r="447" spans="3:5" ht="45" customHeight="1" x14ac:dyDescent="0.25">
      <c r="C447" s="32">
        <v>443</v>
      </c>
      <c r="D447" s="30"/>
      <c r="E447" s="29"/>
    </row>
    <row r="448" spans="3:5" ht="45" customHeight="1" x14ac:dyDescent="0.25">
      <c r="C448" s="32">
        <v>444</v>
      </c>
      <c r="D448" s="30"/>
      <c r="E448" s="29"/>
    </row>
    <row r="449" spans="3:5" ht="45" customHeight="1" x14ac:dyDescent="0.25">
      <c r="C449" s="32">
        <v>445</v>
      </c>
      <c r="D449" s="30"/>
      <c r="E449" s="29"/>
    </row>
    <row r="450" spans="3:5" ht="45" customHeight="1" x14ac:dyDescent="0.25">
      <c r="C450" s="32">
        <v>446</v>
      </c>
      <c r="D450" s="30"/>
      <c r="E450" s="29"/>
    </row>
    <row r="451" spans="3:5" ht="45" customHeight="1" x14ac:dyDescent="0.25">
      <c r="C451" s="32">
        <v>447</v>
      </c>
      <c r="D451" s="30"/>
      <c r="E451" s="29"/>
    </row>
    <row r="452" spans="3:5" ht="45" customHeight="1" x14ac:dyDescent="0.25">
      <c r="C452" s="32">
        <v>448</v>
      </c>
      <c r="D452" s="30"/>
      <c r="E452" s="29"/>
    </row>
    <row r="453" spans="3:5" ht="45" customHeight="1" x14ac:dyDescent="0.25">
      <c r="C453" s="32">
        <v>449</v>
      </c>
      <c r="D453" s="30"/>
      <c r="E453" s="29"/>
    </row>
    <row r="454" spans="3:5" ht="45" customHeight="1" x14ac:dyDescent="0.25">
      <c r="C454" s="32">
        <v>450</v>
      </c>
      <c r="D454" s="30"/>
      <c r="E454" s="29"/>
    </row>
    <row r="455" spans="3:5" ht="45" customHeight="1" x14ac:dyDescent="0.25">
      <c r="C455" s="32">
        <v>451</v>
      </c>
      <c r="D455" s="30"/>
      <c r="E455" s="29"/>
    </row>
    <row r="456" spans="3:5" ht="45" customHeight="1" x14ac:dyDescent="0.25">
      <c r="C456" s="32">
        <v>452</v>
      </c>
      <c r="D456" s="30"/>
      <c r="E456" s="29"/>
    </row>
    <row r="457" spans="3:5" ht="45" customHeight="1" x14ac:dyDescent="0.25">
      <c r="C457" s="32">
        <v>453</v>
      </c>
      <c r="D457" s="30"/>
      <c r="E457" s="29"/>
    </row>
    <row r="458" spans="3:5" ht="45" customHeight="1" x14ac:dyDescent="0.25">
      <c r="C458" s="32">
        <v>454</v>
      </c>
      <c r="D458" s="30"/>
      <c r="E458" s="29"/>
    </row>
    <row r="459" spans="3:5" ht="45" customHeight="1" x14ac:dyDescent="0.25">
      <c r="C459" s="32">
        <v>455</v>
      </c>
      <c r="D459" s="30"/>
      <c r="E459" s="29"/>
    </row>
    <row r="460" spans="3:5" ht="45" customHeight="1" x14ac:dyDescent="0.25">
      <c r="C460" s="32">
        <v>456</v>
      </c>
      <c r="D460" s="30"/>
      <c r="E460" s="29"/>
    </row>
    <row r="461" spans="3:5" ht="45" customHeight="1" x14ac:dyDescent="0.25">
      <c r="C461" s="32">
        <v>457</v>
      </c>
      <c r="D461" s="30"/>
      <c r="E461" s="29"/>
    </row>
    <row r="462" spans="3:5" ht="45" customHeight="1" x14ac:dyDescent="0.25">
      <c r="C462" s="32">
        <v>458</v>
      </c>
      <c r="D462" s="30"/>
      <c r="E462" s="29"/>
    </row>
    <row r="463" spans="3:5" ht="45" customHeight="1" x14ac:dyDescent="0.25">
      <c r="C463" s="32">
        <v>459</v>
      </c>
      <c r="D463" s="30"/>
      <c r="E463" s="29"/>
    </row>
    <row r="464" spans="3:5" ht="45" customHeight="1" x14ac:dyDescent="0.25">
      <c r="C464" s="32">
        <v>460</v>
      </c>
      <c r="D464" s="30"/>
      <c r="E464" s="29"/>
    </row>
    <row r="465" spans="3:5" ht="45" customHeight="1" x14ac:dyDescent="0.25">
      <c r="C465" s="32">
        <v>461</v>
      </c>
      <c r="D465" s="30"/>
      <c r="E465" s="29"/>
    </row>
    <row r="466" spans="3:5" ht="45" customHeight="1" x14ac:dyDescent="0.25">
      <c r="C466" s="32">
        <v>462</v>
      </c>
      <c r="D466" s="30"/>
      <c r="E466" s="29"/>
    </row>
    <row r="467" spans="3:5" ht="45" customHeight="1" x14ac:dyDescent="0.25">
      <c r="C467" s="32">
        <v>463</v>
      </c>
      <c r="D467" s="30"/>
      <c r="E467" s="29"/>
    </row>
    <row r="468" spans="3:5" ht="45" customHeight="1" x14ac:dyDescent="0.25">
      <c r="C468" s="32">
        <v>464</v>
      </c>
      <c r="D468" s="30"/>
      <c r="E468" s="29"/>
    </row>
    <row r="469" spans="3:5" ht="45" customHeight="1" x14ac:dyDescent="0.25">
      <c r="C469" s="32">
        <v>465</v>
      </c>
      <c r="D469" s="30"/>
      <c r="E469" s="29"/>
    </row>
    <row r="470" spans="3:5" ht="45" customHeight="1" x14ac:dyDescent="0.25">
      <c r="C470" s="32">
        <v>466</v>
      </c>
      <c r="D470" s="30"/>
      <c r="E470" s="29"/>
    </row>
    <row r="471" spans="3:5" ht="45" customHeight="1" x14ac:dyDescent="0.25">
      <c r="C471" s="32">
        <v>467</v>
      </c>
      <c r="D471" s="30"/>
      <c r="E471" s="29"/>
    </row>
    <row r="472" spans="3:5" ht="45" customHeight="1" x14ac:dyDescent="0.25">
      <c r="C472" s="32">
        <v>468</v>
      </c>
      <c r="D472" s="30"/>
      <c r="E472" s="29"/>
    </row>
    <row r="473" spans="3:5" ht="45" customHeight="1" x14ac:dyDescent="0.25">
      <c r="C473" s="32">
        <v>469</v>
      </c>
      <c r="D473" s="30"/>
      <c r="E473" s="29"/>
    </row>
    <row r="474" spans="3:5" ht="45" customHeight="1" x14ac:dyDescent="0.25">
      <c r="C474" s="32">
        <v>470</v>
      </c>
      <c r="D474" s="30"/>
      <c r="E474" s="29"/>
    </row>
    <row r="475" spans="3:5" ht="45" customHeight="1" x14ac:dyDescent="0.25">
      <c r="C475" s="32">
        <v>471</v>
      </c>
      <c r="D475" s="30"/>
      <c r="E475" s="29"/>
    </row>
    <row r="476" spans="3:5" ht="45" customHeight="1" x14ac:dyDescent="0.25">
      <c r="C476" s="32">
        <v>472</v>
      </c>
      <c r="D476" s="30"/>
      <c r="E476" s="29"/>
    </row>
    <row r="477" spans="3:5" ht="45" customHeight="1" x14ac:dyDescent="0.25">
      <c r="C477" s="32">
        <v>473</v>
      </c>
      <c r="D477" s="30"/>
      <c r="E477" s="29"/>
    </row>
    <row r="478" spans="3:5" ht="45" customHeight="1" x14ac:dyDescent="0.25">
      <c r="C478" s="32">
        <v>474</v>
      </c>
      <c r="D478" s="30"/>
      <c r="E478" s="29"/>
    </row>
    <row r="479" spans="3:5" ht="45" customHeight="1" x14ac:dyDescent="0.25">
      <c r="C479" s="32">
        <v>475</v>
      </c>
      <c r="D479" s="30"/>
      <c r="E479" s="29"/>
    </row>
    <row r="480" spans="3:5" ht="45" customHeight="1" x14ac:dyDescent="0.25">
      <c r="C480" s="32">
        <v>476</v>
      </c>
      <c r="D480" s="30"/>
      <c r="E480" s="29"/>
    </row>
    <row r="481" spans="3:5" ht="45" customHeight="1" x14ac:dyDescent="0.25">
      <c r="C481" s="32">
        <v>477</v>
      </c>
      <c r="D481" s="30"/>
      <c r="E481" s="29"/>
    </row>
    <row r="482" spans="3:5" ht="45" customHeight="1" x14ac:dyDescent="0.25">
      <c r="C482" s="32">
        <v>478</v>
      </c>
      <c r="D482" s="30"/>
      <c r="E482" s="29"/>
    </row>
    <row r="483" spans="3:5" ht="45" customHeight="1" x14ac:dyDescent="0.25">
      <c r="C483" s="32">
        <v>479</v>
      </c>
      <c r="D483" s="30"/>
      <c r="E483" s="29"/>
    </row>
    <row r="484" spans="3:5" ht="45" customHeight="1" x14ac:dyDescent="0.25">
      <c r="C484" s="32">
        <v>480</v>
      </c>
      <c r="D484" s="30"/>
      <c r="E484" s="29"/>
    </row>
    <row r="485" spans="3:5" ht="45" customHeight="1" x14ac:dyDescent="0.25">
      <c r="C485" s="32">
        <v>481</v>
      </c>
      <c r="D485" s="30"/>
      <c r="E485" s="29"/>
    </row>
    <row r="486" spans="3:5" ht="45" customHeight="1" x14ac:dyDescent="0.25">
      <c r="C486" s="32">
        <v>482</v>
      </c>
      <c r="D486" s="30"/>
      <c r="E486" s="29"/>
    </row>
    <row r="487" spans="3:5" ht="45" customHeight="1" x14ac:dyDescent="0.25">
      <c r="C487" s="32">
        <v>483</v>
      </c>
      <c r="D487" s="30"/>
      <c r="E487" s="29"/>
    </row>
    <row r="488" spans="3:5" ht="45" customHeight="1" x14ac:dyDescent="0.25">
      <c r="C488" s="32">
        <v>484</v>
      </c>
      <c r="D488" s="30"/>
      <c r="E488" s="29"/>
    </row>
    <row r="489" spans="3:5" ht="45" customHeight="1" x14ac:dyDescent="0.25">
      <c r="C489" s="32">
        <v>485</v>
      </c>
      <c r="D489" s="30"/>
      <c r="E489" s="29"/>
    </row>
    <row r="490" spans="3:5" ht="45" customHeight="1" x14ac:dyDescent="0.25">
      <c r="C490" s="32">
        <v>486</v>
      </c>
      <c r="D490" s="30"/>
      <c r="E490" s="29"/>
    </row>
    <row r="491" spans="3:5" ht="45" customHeight="1" x14ac:dyDescent="0.25">
      <c r="C491" s="32">
        <v>487</v>
      </c>
      <c r="D491" s="30"/>
      <c r="E491" s="29"/>
    </row>
    <row r="492" spans="3:5" ht="45" customHeight="1" x14ac:dyDescent="0.25">
      <c r="C492" s="32">
        <v>488</v>
      </c>
      <c r="D492" s="30"/>
      <c r="E492" s="29"/>
    </row>
    <row r="493" spans="3:5" ht="45" customHeight="1" x14ac:dyDescent="0.25">
      <c r="C493" s="32">
        <v>489</v>
      </c>
      <c r="D493" s="30"/>
      <c r="E493" s="29"/>
    </row>
    <row r="494" spans="3:5" ht="45" customHeight="1" x14ac:dyDescent="0.25">
      <c r="C494" s="32">
        <v>490</v>
      </c>
      <c r="D494" s="30"/>
      <c r="E494" s="29"/>
    </row>
    <row r="495" spans="3:5" ht="45" customHeight="1" x14ac:dyDescent="0.25">
      <c r="C495" s="32">
        <v>491</v>
      </c>
      <c r="D495" s="30"/>
      <c r="E495" s="29"/>
    </row>
    <row r="496" spans="3:5" ht="45" customHeight="1" x14ac:dyDescent="0.25">
      <c r="C496" s="32">
        <v>492</v>
      </c>
      <c r="D496" s="30"/>
      <c r="E496" s="29"/>
    </row>
    <row r="497" spans="3:5" ht="45" customHeight="1" x14ac:dyDescent="0.25">
      <c r="C497" s="32">
        <v>493</v>
      </c>
      <c r="D497" s="30"/>
      <c r="E497" s="29"/>
    </row>
    <row r="498" spans="3:5" ht="45" customHeight="1" x14ac:dyDescent="0.25">
      <c r="C498" s="32">
        <v>494</v>
      </c>
      <c r="D498" s="30"/>
      <c r="E498" s="29"/>
    </row>
    <row r="499" spans="3:5" ht="45" customHeight="1" x14ac:dyDescent="0.25">
      <c r="C499" s="32">
        <v>495</v>
      </c>
      <c r="D499" s="30"/>
      <c r="E499" s="29"/>
    </row>
    <row r="500" spans="3:5" ht="45" customHeight="1" x14ac:dyDescent="0.25">
      <c r="C500" s="32">
        <v>496</v>
      </c>
      <c r="D500" s="30"/>
      <c r="E500" s="29"/>
    </row>
    <row r="501" spans="3:5" ht="45" customHeight="1" x14ac:dyDescent="0.25">
      <c r="C501" s="32">
        <v>497</v>
      </c>
      <c r="D501" s="30"/>
      <c r="E501" s="29"/>
    </row>
    <row r="502" spans="3:5" ht="45" customHeight="1" x14ac:dyDescent="0.25">
      <c r="C502" s="32">
        <v>498</v>
      </c>
      <c r="D502" s="30"/>
      <c r="E502" s="29"/>
    </row>
    <row r="503" spans="3:5" ht="45" customHeight="1" x14ac:dyDescent="0.25">
      <c r="C503" s="32">
        <v>499</v>
      </c>
      <c r="D503" s="30"/>
      <c r="E503" s="29"/>
    </row>
    <row r="504" spans="3:5" ht="45" customHeight="1" x14ac:dyDescent="0.25">
      <c r="C504" s="32">
        <v>500</v>
      </c>
      <c r="D504" s="30"/>
      <c r="E504" s="29"/>
    </row>
  </sheetData>
  <sheetProtection sheet="1" objects="1" scenarios="1" selectLockedCells="1" sort="0" autoFilter="0"/>
  <autoFilter ref="C4:E4" xr:uid="{113A936B-38D7-4C11-9566-7AAB4159DFDD}"/>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468BA-09A6-473C-B832-82FB1238CA8C}">
  <sheetPr codeName="Planilha12"/>
  <dimension ref="C1:E2004"/>
  <sheetViews>
    <sheetView showGridLines="0" showRowColHeaders="0" workbookViewId="0">
      <pane ySplit="4" topLeftCell="A5" activePane="bottomLeft" state="frozen"/>
      <selection activeCell="D5" sqref="D5"/>
      <selection pane="bottomLeft" activeCell="D5" sqref="D5"/>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3:5" s="1" customFormat="1" ht="35.1" customHeight="1" x14ac:dyDescent="0.25"/>
    <row r="2" spans="3:5" s="3" customFormat="1" ht="30" customHeight="1" x14ac:dyDescent="0.25"/>
    <row r="3" spans="3:5" ht="30" customHeight="1" thickBot="1" x14ac:dyDescent="0.3">
      <c r="D3" s="141"/>
      <c r="E3" s="141"/>
    </row>
    <row r="4" spans="3:5" ht="21.95" customHeight="1" x14ac:dyDescent="0.25">
      <c r="C4" s="37" t="s">
        <v>29</v>
      </c>
      <c r="D4" s="38" t="s">
        <v>35</v>
      </c>
      <c r="E4" s="39" t="s">
        <v>31</v>
      </c>
    </row>
    <row r="5" spans="3:5" ht="45" customHeight="1" x14ac:dyDescent="0.25">
      <c r="C5" s="31">
        <v>1</v>
      </c>
      <c r="D5" s="28" t="s">
        <v>36</v>
      </c>
      <c r="E5" s="27"/>
    </row>
    <row r="6" spans="3:5" ht="45" customHeight="1" x14ac:dyDescent="0.25">
      <c r="C6" s="32">
        <v>2</v>
      </c>
      <c r="D6" s="30" t="s">
        <v>37</v>
      </c>
      <c r="E6" s="29"/>
    </row>
    <row r="7" spans="3:5" ht="45" customHeight="1" x14ac:dyDescent="0.25">
      <c r="C7" s="32">
        <v>3</v>
      </c>
      <c r="D7" s="30" t="s">
        <v>38</v>
      </c>
      <c r="E7" s="29"/>
    </row>
    <row r="8" spans="3:5" ht="45" customHeight="1" x14ac:dyDescent="0.25">
      <c r="C8" s="32">
        <v>4</v>
      </c>
      <c r="D8" s="30" t="s">
        <v>39</v>
      </c>
      <c r="E8" s="29"/>
    </row>
    <row r="9" spans="3:5" ht="45" customHeight="1" x14ac:dyDescent="0.25">
      <c r="C9" s="32">
        <v>5</v>
      </c>
      <c r="D9" s="30" t="s">
        <v>40</v>
      </c>
      <c r="E9" s="29"/>
    </row>
    <row r="10" spans="3:5" ht="45" customHeight="1" x14ac:dyDescent="0.25">
      <c r="C10" s="32">
        <v>6</v>
      </c>
      <c r="D10" s="30" t="s">
        <v>167</v>
      </c>
      <c r="E10" s="29"/>
    </row>
    <row r="11" spans="3:5" ht="45" customHeight="1" x14ac:dyDescent="0.25">
      <c r="C11" s="32">
        <v>7</v>
      </c>
      <c r="D11" s="30"/>
      <c r="E11" s="29"/>
    </row>
    <row r="12" spans="3:5" ht="45" customHeight="1" x14ac:dyDescent="0.25">
      <c r="C12" s="32">
        <v>8</v>
      </c>
      <c r="D12" s="30"/>
      <c r="E12" s="29"/>
    </row>
    <row r="13" spans="3:5" ht="45" customHeight="1" x14ac:dyDescent="0.25">
      <c r="C13" s="32">
        <v>9</v>
      </c>
      <c r="D13" s="30"/>
      <c r="E13" s="29"/>
    </row>
    <row r="14" spans="3:5" ht="45" customHeight="1" x14ac:dyDescent="0.25">
      <c r="C14" s="32">
        <v>10</v>
      </c>
      <c r="D14" s="30"/>
      <c r="E14" s="29"/>
    </row>
    <row r="15" spans="3:5" ht="45" customHeight="1" x14ac:dyDescent="0.25">
      <c r="C15" s="32">
        <v>11</v>
      </c>
      <c r="D15" s="30"/>
      <c r="E15" s="29"/>
    </row>
    <row r="16" spans="3:5" ht="45" customHeight="1" x14ac:dyDescent="0.25">
      <c r="C16" s="32">
        <v>12</v>
      </c>
      <c r="D16" s="30"/>
      <c r="E16" s="29"/>
    </row>
    <row r="17" spans="3:5" ht="45" customHeight="1" x14ac:dyDescent="0.25">
      <c r="C17" s="32">
        <v>13</v>
      </c>
      <c r="D17" s="30"/>
      <c r="E17" s="29"/>
    </row>
    <row r="18" spans="3:5" ht="45" customHeight="1" x14ac:dyDescent="0.25">
      <c r="C18" s="32">
        <v>14</v>
      </c>
      <c r="D18" s="30"/>
      <c r="E18" s="29"/>
    </row>
    <row r="19" spans="3:5" ht="45" customHeight="1" x14ac:dyDescent="0.25">
      <c r="C19" s="32">
        <v>15</v>
      </c>
      <c r="D19" s="30"/>
      <c r="E19" s="29"/>
    </row>
    <row r="20" spans="3:5" ht="45" customHeight="1" x14ac:dyDescent="0.25">
      <c r="C20" s="32">
        <v>16</v>
      </c>
      <c r="D20" s="30"/>
      <c r="E20" s="29"/>
    </row>
    <row r="21" spans="3:5" ht="45" customHeight="1" x14ac:dyDescent="0.25">
      <c r="C21" s="32">
        <v>17</v>
      </c>
      <c r="D21" s="30"/>
      <c r="E21" s="29"/>
    </row>
    <row r="22" spans="3:5" ht="45" customHeight="1" x14ac:dyDescent="0.25">
      <c r="C22" s="32">
        <v>18</v>
      </c>
      <c r="D22" s="30"/>
      <c r="E22" s="29"/>
    </row>
    <row r="23" spans="3:5" ht="45" customHeight="1" x14ac:dyDescent="0.25">
      <c r="C23" s="32">
        <v>19</v>
      </c>
      <c r="D23" s="30"/>
      <c r="E23" s="29"/>
    </row>
    <row r="24" spans="3:5" ht="45" customHeight="1" x14ac:dyDescent="0.25">
      <c r="C24" s="32">
        <v>20</v>
      </c>
      <c r="D24" s="30"/>
      <c r="E24" s="29"/>
    </row>
    <row r="25" spans="3:5" ht="45" customHeight="1" x14ac:dyDescent="0.25">
      <c r="C25" s="32">
        <v>21</v>
      </c>
      <c r="D25" s="30"/>
      <c r="E25" s="29"/>
    </row>
    <row r="26" spans="3:5" ht="45" customHeight="1" x14ac:dyDescent="0.25">
      <c r="C26" s="32">
        <v>22</v>
      </c>
      <c r="D26" s="30"/>
      <c r="E26" s="29"/>
    </row>
    <row r="27" spans="3:5" ht="45" customHeight="1" x14ac:dyDescent="0.25">
      <c r="C27" s="32">
        <v>23</v>
      </c>
      <c r="D27" s="30"/>
      <c r="E27" s="29"/>
    </row>
    <row r="28" spans="3:5" ht="45" customHeight="1" x14ac:dyDescent="0.25">
      <c r="C28" s="32">
        <v>24</v>
      </c>
      <c r="D28" s="30"/>
      <c r="E28" s="29"/>
    </row>
    <row r="29" spans="3:5" ht="45" customHeight="1" x14ac:dyDescent="0.25">
      <c r="C29" s="32">
        <v>25</v>
      </c>
      <c r="D29" s="30"/>
      <c r="E29" s="29"/>
    </row>
    <row r="30" spans="3:5" ht="45" customHeight="1" x14ac:dyDescent="0.25">
      <c r="C30" s="32">
        <v>26</v>
      </c>
      <c r="D30" s="30"/>
      <c r="E30" s="29"/>
    </row>
    <row r="31" spans="3:5" ht="45" customHeight="1" x14ac:dyDescent="0.25">
      <c r="C31" s="32">
        <v>27</v>
      </c>
      <c r="D31" s="30"/>
      <c r="E31" s="29"/>
    </row>
    <row r="32" spans="3:5" ht="45" customHeight="1" x14ac:dyDescent="0.25">
      <c r="C32" s="32">
        <v>28</v>
      </c>
      <c r="D32" s="30"/>
      <c r="E32" s="29"/>
    </row>
    <row r="33" spans="3:5" ht="45" customHeight="1" x14ac:dyDescent="0.25">
      <c r="C33" s="32">
        <v>29</v>
      </c>
      <c r="D33" s="30"/>
      <c r="E33" s="29"/>
    </row>
    <row r="34" spans="3:5" ht="45" customHeight="1" x14ac:dyDescent="0.25">
      <c r="C34" s="32">
        <v>30</v>
      </c>
      <c r="D34" s="30"/>
      <c r="E34" s="29"/>
    </row>
    <row r="35" spans="3:5" ht="45" customHeight="1" x14ac:dyDescent="0.25">
      <c r="C35" s="32">
        <v>31</v>
      </c>
      <c r="D35" s="30"/>
      <c r="E35" s="29"/>
    </row>
    <row r="36" spans="3:5" ht="45" customHeight="1" x14ac:dyDescent="0.25">
      <c r="C36" s="32">
        <v>32</v>
      </c>
      <c r="D36" s="30"/>
      <c r="E36" s="29"/>
    </row>
    <row r="37" spans="3:5" ht="45" customHeight="1" x14ac:dyDescent="0.25">
      <c r="C37" s="32">
        <v>33</v>
      </c>
      <c r="D37" s="30"/>
      <c r="E37" s="29"/>
    </row>
    <row r="38" spans="3:5" ht="45" customHeight="1" x14ac:dyDescent="0.25">
      <c r="C38" s="32">
        <v>34</v>
      </c>
      <c r="D38" s="30"/>
      <c r="E38" s="29"/>
    </row>
    <row r="39" spans="3:5" ht="45" customHeight="1" x14ac:dyDescent="0.25">
      <c r="C39" s="32">
        <v>35</v>
      </c>
      <c r="D39" s="30"/>
      <c r="E39" s="29"/>
    </row>
    <row r="40" spans="3:5" ht="45" customHeight="1" x14ac:dyDescent="0.25">
      <c r="C40" s="32">
        <v>36</v>
      </c>
      <c r="D40" s="30"/>
      <c r="E40" s="29"/>
    </row>
    <row r="41" spans="3:5" ht="45" customHeight="1" x14ac:dyDescent="0.25">
      <c r="C41" s="32">
        <v>37</v>
      </c>
      <c r="D41" s="30"/>
      <c r="E41" s="29"/>
    </row>
    <row r="42" spans="3:5" ht="45" customHeight="1" x14ac:dyDescent="0.25">
      <c r="C42" s="32">
        <v>38</v>
      </c>
      <c r="D42" s="30"/>
      <c r="E42" s="29"/>
    </row>
    <row r="43" spans="3:5" ht="45" customHeight="1" x14ac:dyDescent="0.25">
      <c r="C43" s="32">
        <v>39</v>
      </c>
      <c r="D43" s="30"/>
      <c r="E43" s="29"/>
    </row>
    <row r="44" spans="3:5" ht="45" customHeight="1" x14ac:dyDescent="0.25">
      <c r="C44" s="32">
        <v>40</v>
      </c>
      <c r="D44" s="30"/>
      <c r="E44" s="29"/>
    </row>
    <row r="45" spans="3:5" ht="45" customHeight="1" x14ac:dyDescent="0.25">
      <c r="C45" s="32">
        <v>41</v>
      </c>
      <c r="D45" s="30"/>
      <c r="E45" s="29"/>
    </row>
    <row r="46" spans="3:5" ht="45" customHeight="1" x14ac:dyDescent="0.25">
      <c r="C46" s="32">
        <v>42</v>
      </c>
      <c r="D46" s="30"/>
      <c r="E46" s="29"/>
    </row>
    <row r="47" spans="3:5" ht="45" customHeight="1" x14ac:dyDescent="0.25">
      <c r="C47" s="32">
        <v>43</v>
      </c>
      <c r="D47" s="30"/>
      <c r="E47" s="29"/>
    </row>
    <row r="48" spans="3:5" ht="45" customHeight="1" x14ac:dyDescent="0.25">
      <c r="C48" s="32">
        <v>44</v>
      </c>
      <c r="D48" s="30"/>
      <c r="E48" s="29"/>
    </row>
    <row r="49" spans="3:5" ht="45" customHeight="1" x14ac:dyDescent="0.25">
      <c r="C49" s="32">
        <v>45</v>
      </c>
      <c r="D49" s="30"/>
      <c r="E49" s="29"/>
    </row>
    <row r="50" spans="3:5" ht="45" customHeight="1" x14ac:dyDescent="0.25">
      <c r="C50" s="32">
        <v>46</v>
      </c>
      <c r="D50" s="30"/>
      <c r="E50" s="29"/>
    </row>
    <row r="51" spans="3:5" ht="45" customHeight="1" x14ac:dyDescent="0.25">
      <c r="C51" s="32">
        <v>47</v>
      </c>
      <c r="D51" s="30"/>
      <c r="E51" s="29"/>
    </row>
    <row r="52" spans="3:5" ht="45" customHeight="1" x14ac:dyDescent="0.25">
      <c r="C52" s="32">
        <v>48</v>
      </c>
      <c r="D52" s="30"/>
      <c r="E52" s="29"/>
    </row>
    <row r="53" spans="3:5" ht="45" customHeight="1" x14ac:dyDescent="0.25">
      <c r="C53" s="32">
        <v>49</v>
      </c>
      <c r="D53" s="30"/>
      <c r="E53" s="29"/>
    </row>
    <row r="54" spans="3:5" ht="45" customHeight="1" x14ac:dyDescent="0.25">
      <c r="C54" s="32">
        <v>50</v>
      </c>
      <c r="D54" s="30"/>
      <c r="E54" s="29"/>
    </row>
    <row r="55" spans="3:5" ht="45" customHeight="1" x14ac:dyDescent="0.25">
      <c r="C55" s="32">
        <v>51</v>
      </c>
      <c r="D55" s="30"/>
      <c r="E55" s="29"/>
    </row>
    <row r="56" spans="3:5" ht="45" customHeight="1" x14ac:dyDescent="0.25">
      <c r="C56" s="32">
        <v>52</v>
      </c>
      <c r="D56" s="30"/>
      <c r="E56" s="29"/>
    </row>
    <row r="57" spans="3:5" ht="45" customHeight="1" x14ac:dyDescent="0.25">
      <c r="C57" s="32">
        <v>53</v>
      </c>
      <c r="D57" s="30"/>
      <c r="E57" s="29"/>
    </row>
    <row r="58" spans="3:5" ht="45" customHeight="1" x14ac:dyDescent="0.25">
      <c r="C58" s="32">
        <v>54</v>
      </c>
      <c r="D58" s="30"/>
      <c r="E58" s="29"/>
    </row>
    <row r="59" spans="3:5" ht="45" customHeight="1" x14ac:dyDescent="0.25">
      <c r="C59" s="32">
        <v>55</v>
      </c>
      <c r="D59" s="30"/>
      <c r="E59" s="29"/>
    </row>
    <row r="60" spans="3:5" ht="45" customHeight="1" x14ac:dyDescent="0.25">
      <c r="C60" s="32">
        <v>56</v>
      </c>
      <c r="D60" s="30"/>
      <c r="E60" s="29"/>
    </row>
    <row r="61" spans="3:5" ht="45" customHeight="1" x14ac:dyDescent="0.25">
      <c r="C61" s="32">
        <v>57</v>
      </c>
      <c r="D61" s="30"/>
      <c r="E61" s="29"/>
    </row>
    <row r="62" spans="3:5" ht="45" customHeight="1" x14ac:dyDescent="0.25">
      <c r="C62" s="32">
        <v>58</v>
      </c>
      <c r="D62" s="30"/>
      <c r="E62" s="29"/>
    </row>
    <row r="63" spans="3:5" ht="45" customHeight="1" x14ac:dyDescent="0.25">
      <c r="C63" s="32">
        <v>59</v>
      </c>
      <c r="D63" s="30"/>
      <c r="E63" s="29"/>
    </row>
    <row r="64" spans="3:5" ht="45" customHeight="1" x14ac:dyDescent="0.25">
      <c r="C64" s="32">
        <v>60</v>
      </c>
      <c r="D64" s="30"/>
      <c r="E64" s="29"/>
    </row>
    <row r="65" spans="3:5" ht="45" customHeight="1" x14ac:dyDescent="0.25">
      <c r="C65" s="32">
        <v>61</v>
      </c>
      <c r="D65" s="30"/>
      <c r="E65" s="29"/>
    </row>
    <row r="66" spans="3:5" ht="45" customHeight="1" x14ac:dyDescent="0.25">
      <c r="C66" s="32">
        <v>62</v>
      </c>
      <c r="D66" s="30"/>
      <c r="E66" s="29"/>
    </row>
    <row r="67" spans="3:5" ht="45" customHeight="1" x14ac:dyDescent="0.25">
      <c r="C67" s="32">
        <v>63</v>
      </c>
      <c r="D67" s="30"/>
      <c r="E67" s="29"/>
    </row>
    <row r="68" spans="3:5" ht="45" customHeight="1" x14ac:dyDescent="0.25">
      <c r="C68" s="32">
        <v>64</v>
      </c>
      <c r="D68" s="30"/>
      <c r="E68" s="29"/>
    </row>
    <row r="69" spans="3:5" ht="45" customHeight="1" x14ac:dyDescent="0.25">
      <c r="C69" s="32">
        <v>65</v>
      </c>
      <c r="D69" s="30"/>
      <c r="E69" s="29"/>
    </row>
    <row r="70" spans="3:5" ht="45" customHeight="1" x14ac:dyDescent="0.25">
      <c r="C70" s="32">
        <v>66</v>
      </c>
      <c r="D70" s="30"/>
      <c r="E70" s="29"/>
    </row>
    <row r="71" spans="3:5" ht="45" customHeight="1" x14ac:dyDescent="0.25">
      <c r="C71" s="32">
        <v>67</v>
      </c>
      <c r="D71" s="30"/>
      <c r="E71" s="29"/>
    </row>
    <row r="72" spans="3:5" ht="45" customHeight="1" x14ac:dyDescent="0.25">
      <c r="C72" s="32">
        <v>68</v>
      </c>
      <c r="D72" s="30"/>
      <c r="E72" s="29"/>
    </row>
    <row r="73" spans="3:5" ht="45" customHeight="1" x14ac:dyDescent="0.25">
      <c r="C73" s="32">
        <v>69</v>
      </c>
      <c r="D73" s="30"/>
      <c r="E73" s="29"/>
    </row>
    <row r="74" spans="3:5" ht="45" customHeight="1" x14ac:dyDescent="0.25">
      <c r="C74" s="32">
        <v>70</v>
      </c>
      <c r="D74" s="30"/>
      <c r="E74" s="29"/>
    </row>
    <row r="75" spans="3:5" ht="45" customHeight="1" x14ac:dyDescent="0.25">
      <c r="C75" s="32">
        <v>71</v>
      </c>
      <c r="D75" s="30"/>
      <c r="E75" s="29"/>
    </row>
    <row r="76" spans="3:5" ht="45" customHeight="1" x14ac:dyDescent="0.25">
      <c r="C76" s="32">
        <v>72</v>
      </c>
      <c r="D76" s="30"/>
      <c r="E76" s="29"/>
    </row>
    <row r="77" spans="3:5" ht="45" customHeight="1" x14ac:dyDescent="0.25">
      <c r="C77" s="32">
        <v>73</v>
      </c>
      <c r="D77" s="30"/>
      <c r="E77" s="29"/>
    </row>
    <row r="78" spans="3:5" ht="45" customHeight="1" x14ac:dyDescent="0.25">
      <c r="C78" s="32">
        <v>74</v>
      </c>
      <c r="D78" s="30"/>
      <c r="E78" s="29"/>
    </row>
    <row r="79" spans="3:5" ht="45" customHeight="1" x14ac:dyDescent="0.25">
      <c r="C79" s="32">
        <v>75</v>
      </c>
      <c r="D79" s="30"/>
      <c r="E79" s="29"/>
    </row>
    <row r="80" spans="3:5" ht="45" customHeight="1" x14ac:dyDescent="0.25">
      <c r="C80" s="32">
        <v>76</v>
      </c>
      <c r="D80" s="30"/>
      <c r="E80" s="29"/>
    </row>
    <row r="81" spans="3:5" ht="45" customHeight="1" x14ac:dyDescent="0.25">
      <c r="C81" s="32">
        <v>77</v>
      </c>
      <c r="D81" s="30"/>
      <c r="E81" s="29"/>
    </row>
    <row r="82" spans="3:5" ht="45" customHeight="1" x14ac:dyDescent="0.25">
      <c r="C82" s="32">
        <v>78</v>
      </c>
      <c r="D82" s="30"/>
      <c r="E82" s="29"/>
    </row>
    <row r="83" spans="3:5" ht="45" customHeight="1" x14ac:dyDescent="0.25">
      <c r="C83" s="32">
        <v>79</v>
      </c>
      <c r="D83" s="30"/>
      <c r="E83" s="29"/>
    </row>
    <row r="84" spans="3:5" ht="45" customHeight="1" x14ac:dyDescent="0.25">
      <c r="C84" s="32">
        <v>80</v>
      </c>
      <c r="D84" s="30"/>
      <c r="E84" s="29"/>
    </row>
    <row r="85" spans="3:5" ht="45" customHeight="1" x14ac:dyDescent="0.25">
      <c r="C85" s="32">
        <v>81</v>
      </c>
      <c r="D85" s="30"/>
      <c r="E85" s="29"/>
    </row>
    <row r="86" spans="3:5" ht="45" customHeight="1" x14ac:dyDescent="0.25">
      <c r="C86" s="32">
        <v>82</v>
      </c>
      <c r="D86" s="30"/>
      <c r="E86" s="29"/>
    </row>
    <row r="87" spans="3:5" ht="45" customHeight="1" x14ac:dyDescent="0.25">
      <c r="C87" s="32">
        <v>83</v>
      </c>
      <c r="D87" s="30"/>
      <c r="E87" s="29"/>
    </row>
    <row r="88" spans="3:5" ht="45" customHeight="1" x14ac:dyDescent="0.25">
      <c r="C88" s="32">
        <v>84</v>
      </c>
      <c r="D88" s="30"/>
      <c r="E88" s="29"/>
    </row>
    <row r="89" spans="3:5" ht="45" customHeight="1" x14ac:dyDescent="0.25">
      <c r="C89" s="32">
        <v>85</v>
      </c>
      <c r="D89" s="30"/>
      <c r="E89" s="29"/>
    </row>
    <row r="90" spans="3:5" ht="45" customHeight="1" x14ac:dyDescent="0.25">
      <c r="C90" s="32">
        <v>86</v>
      </c>
      <c r="D90" s="30"/>
      <c r="E90" s="29"/>
    </row>
    <row r="91" spans="3:5" ht="45" customHeight="1" x14ac:dyDescent="0.25">
      <c r="C91" s="32">
        <v>87</v>
      </c>
      <c r="D91" s="30"/>
      <c r="E91" s="29"/>
    </row>
    <row r="92" spans="3:5" ht="45" customHeight="1" x14ac:dyDescent="0.25">
      <c r="C92" s="32">
        <v>88</v>
      </c>
      <c r="D92" s="30"/>
      <c r="E92" s="29"/>
    </row>
    <row r="93" spans="3:5" ht="45" customHeight="1" x14ac:dyDescent="0.25">
      <c r="C93" s="32">
        <v>89</v>
      </c>
      <c r="D93" s="30"/>
      <c r="E93" s="29"/>
    </row>
    <row r="94" spans="3:5" ht="45" customHeight="1" x14ac:dyDescent="0.25">
      <c r="C94" s="32">
        <v>90</v>
      </c>
      <c r="D94" s="30"/>
      <c r="E94" s="29"/>
    </row>
    <row r="95" spans="3:5" ht="45" customHeight="1" x14ac:dyDescent="0.25">
      <c r="C95" s="32">
        <v>91</v>
      </c>
      <c r="D95" s="30"/>
      <c r="E95" s="29"/>
    </row>
    <row r="96" spans="3:5" ht="45" customHeight="1" x14ac:dyDescent="0.25">
      <c r="C96" s="32">
        <v>92</v>
      </c>
      <c r="D96" s="30"/>
      <c r="E96" s="29"/>
    </row>
    <row r="97" spans="3:5" ht="45" customHeight="1" x14ac:dyDescent="0.25">
      <c r="C97" s="32">
        <v>93</v>
      </c>
      <c r="D97" s="30"/>
      <c r="E97" s="29"/>
    </row>
    <row r="98" spans="3:5" ht="45" customHeight="1" x14ac:dyDescent="0.25">
      <c r="C98" s="32">
        <v>94</v>
      </c>
      <c r="D98" s="30"/>
      <c r="E98" s="29"/>
    </row>
    <row r="99" spans="3:5" ht="45" customHeight="1" x14ac:dyDescent="0.25">
      <c r="C99" s="32">
        <v>95</v>
      </c>
      <c r="D99" s="30"/>
      <c r="E99" s="29"/>
    </row>
    <row r="100" spans="3:5" ht="45" customHeight="1" x14ac:dyDescent="0.25">
      <c r="C100" s="32">
        <v>96</v>
      </c>
      <c r="D100" s="30"/>
      <c r="E100" s="29"/>
    </row>
    <row r="101" spans="3:5" ht="45" customHeight="1" x14ac:dyDescent="0.25">
      <c r="C101" s="32">
        <v>97</v>
      </c>
      <c r="D101" s="30"/>
      <c r="E101" s="29"/>
    </row>
    <row r="102" spans="3:5" ht="45" customHeight="1" x14ac:dyDescent="0.25">
      <c r="C102" s="32">
        <v>98</v>
      </c>
      <c r="D102" s="30"/>
      <c r="E102" s="29"/>
    </row>
    <row r="103" spans="3:5" ht="45" customHeight="1" x14ac:dyDescent="0.25">
      <c r="C103" s="32">
        <v>99</v>
      </c>
      <c r="D103" s="30"/>
      <c r="E103" s="29"/>
    </row>
    <row r="104" spans="3:5" ht="45" customHeight="1" x14ac:dyDescent="0.25">
      <c r="C104" s="32">
        <v>100</v>
      </c>
      <c r="D104" s="30"/>
      <c r="E104" s="29"/>
    </row>
    <row r="105" spans="3:5" ht="45" customHeight="1" x14ac:dyDescent="0.25">
      <c r="C105" s="32">
        <v>101</v>
      </c>
      <c r="D105" s="30"/>
      <c r="E105" s="29"/>
    </row>
    <row r="106" spans="3:5" ht="45" customHeight="1" x14ac:dyDescent="0.25">
      <c r="C106" s="32">
        <v>102</v>
      </c>
      <c r="D106" s="30"/>
      <c r="E106" s="29"/>
    </row>
    <row r="107" spans="3:5" ht="45" customHeight="1" x14ac:dyDescent="0.25">
      <c r="C107" s="32">
        <v>103</v>
      </c>
      <c r="D107" s="30"/>
      <c r="E107" s="29"/>
    </row>
    <row r="108" spans="3:5" ht="45" customHeight="1" x14ac:dyDescent="0.25">
      <c r="C108" s="32">
        <v>104</v>
      </c>
      <c r="D108" s="30"/>
      <c r="E108" s="29"/>
    </row>
    <row r="109" spans="3:5" ht="45" customHeight="1" x14ac:dyDescent="0.25">
      <c r="C109" s="32">
        <v>105</v>
      </c>
      <c r="D109" s="30"/>
      <c r="E109" s="29"/>
    </row>
    <row r="110" spans="3:5" ht="45" customHeight="1" x14ac:dyDescent="0.25">
      <c r="C110" s="32">
        <v>106</v>
      </c>
      <c r="D110" s="30"/>
      <c r="E110" s="29"/>
    </row>
    <row r="111" spans="3:5" ht="45" customHeight="1" x14ac:dyDescent="0.25">
      <c r="C111" s="32">
        <v>107</v>
      </c>
      <c r="D111" s="30"/>
      <c r="E111" s="29"/>
    </row>
    <row r="112" spans="3:5" ht="45" customHeight="1" x14ac:dyDescent="0.25">
      <c r="C112" s="32">
        <v>108</v>
      </c>
      <c r="D112" s="30"/>
      <c r="E112" s="29"/>
    </row>
    <row r="113" spans="3:5" ht="45" customHeight="1" x14ac:dyDescent="0.25">
      <c r="C113" s="32">
        <v>109</v>
      </c>
      <c r="D113" s="30"/>
      <c r="E113" s="29"/>
    </row>
    <row r="114" spans="3:5" ht="45" customHeight="1" x14ac:dyDescent="0.25">
      <c r="C114" s="32">
        <v>110</v>
      </c>
      <c r="D114" s="30"/>
      <c r="E114" s="29"/>
    </row>
    <row r="115" spans="3:5" ht="45" customHeight="1" x14ac:dyDescent="0.25">
      <c r="C115" s="32">
        <v>111</v>
      </c>
      <c r="D115" s="30"/>
      <c r="E115" s="29"/>
    </row>
    <row r="116" spans="3:5" ht="45" customHeight="1" x14ac:dyDescent="0.25">
      <c r="C116" s="32">
        <v>112</v>
      </c>
      <c r="D116" s="30"/>
      <c r="E116" s="29"/>
    </row>
    <row r="117" spans="3:5" ht="45" customHeight="1" x14ac:dyDescent="0.25">
      <c r="C117" s="32">
        <v>113</v>
      </c>
      <c r="D117" s="30"/>
      <c r="E117" s="29"/>
    </row>
    <row r="118" spans="3:5" ht="45" customHeight="1" x14ac:dyDescent="0.25">
      <c r="C118" s="32">
        <v>114</v>
      </c>
      <c r="D118" s="30"/>
      <c r="E118" s="29"/>
    </row>
    <row r="119" spans="3:5" ht="45" customHeight="1" x14ac:dyDescent="0.25">
      <c r="C119" s="32">
        <v>115</v>
      </c>
      <c r="D119" s="30"/>
      <c r="E119" s="29"/>
    </row>
    <row r="120" spans="3:5" ht="45" customHeight="1" x14ac:dyDescent="0.25">
      <c r="C120" s="32">
        <v>116</v>
      </c>
      <c r="D120" s="30"/>
      <c r="E120" s="29"/>
    </row>
    <row r="121" spans="3:5" ht="45" customHeight="1" x14ac:dyDescent="0.25">
      <c r="C121" s="32">
        <v>117</v>
      </c>
      <c r="D121" s="30"/>
      <c r="E121" s="29"/>
    </row>
    <row r="122" spans="3:5" ht="45" customHeight="1" x14ac:dyDescent="0.25">
      <c r="C122" s="32">
        <v>118</v>
      </c>
      <c r="D122" s="30"/>
      <c r="E122" s="29"/>
    </row>
    <row r="123" spans="3:5" ht="45" customHeight="1" x14ac:dyDescent="0.25">
      <c r="C123" s="32">
        <v>119</v>
      </c>
      <c r="D123" s="30"/>
      <c r="E123" s="29"/>
    </row>
    <row r="124" spans="3:5" ht="45" customHeight="1" x14ac:dyDescent="0.25">
      <c r="C124" s="32">
        <v>120</v>
      </c>
      <c r="D124" s="30"/>
      <c r="E124" s="29"/>
    </row>
    <row r="125" spans="3:5" ht="45" customHeight="1" x14ac:dyDescent="0.25">
      <c r="C125" s="32">
        <v>121</v>
      </c>
      <c r="D125" s="30"/>
      <c r="E125" s="29"/>
    </row>
    <row r="126" spans="3:5" ht="45" customHeight="1" x14ac:dyDescent="0.25">
      <c r="C126" s="32">
        <v>122</v>
      </c>
      <c r="D126" s="30"/>
      <c r="E126" s="29"/>
    </row>
    <row r="127" spans="3:5" ht="45" customHeight="1" x14ac:dyDescent="0.25">
      <c r="C127" s="32">
        <v>123</v>
      </c>
      <c r="D127" s="30"/>
      <c r="E127" s="29"/>
    </row>
    <row r="128" spans="3:5" ht="45" customHeight="1" x14ac:dyDescent="0.25">
      <c r="C128" s="32">
        <v>124</v>
      </c>
      <c r="D128" s="30"/>
      <c r="E128" s="29"/>
    </row>
    <row r="129" spans="3:5" ht="45" customHeight="1" x14ac:dyDescent="0.25">
      <c r="C129" s="32">
        <v>125</v>
      </c>
      <c r="D129" s="30"/>
      <c r="E129" s="29"/>
    </row>
    <row r="130" spans="3:5" ht="45" customHeight="1" x14ac:dyDescent="0.25">
      <c r="C130" s="32">
        <v>126</v>
      </c>
      <c r="D130" s="30"/>
      <c r="E130" s="29"/>
    </row>
    <row r="131" spans="3:5" ht="45" customHeight="1" x14ac:dyDescent="0.25">
      <c r="C131" s="32">
        <v>127</v>
      </c>
      <c r="D131" s="30"/>
      <c r="E131" s="29"/>
    </row>
    <row r="132" spans="3:5" ht="45" customHeight="1" x14ac:dyDescent="0.25">
      <c r="C132" s="32">
        <v>128</v>
      </c>
      <c r="D132" s="30"/>
      <c r="E132" s="29"/>
    </row>
    <row r="133" spans="3:5" ht="45" customHeight="1" x14ac:dyDescent="0.25">
      <c r="C133" s="32">
        <v>129</v>
      </c>
      <c r="D133" s="30"/>
      <c r="E133" s="29"/>
    </row>
    <row r="134" spans="3:5" ht="45" customHeight="1" x14ac:dyDescent="0.25">
      <c r="C134" s="32">
        <v>130</v>
      </c>
      <c r="D134" s="30"/>
      <c r="E134" s="29"/>
    </row>
    <row r="135" spans="3:5" ht="45" customHeight="1" x14ac:dyDescent="0.25">
      <c r="C135" s="32">
        <v>131</v>
      </c>
      <c r="D135" s="30"/>
      <c r="E135" s="29"/>
    </row>
    <row r="136" spans="3:5" ht="45" customHeight="1" x14ac:dyDescent="0.25">
      <c r="C136" s="32">
        <v>132</v>
      </c>
      <c r="D136" s="30"/>
      <c r="E136" s="29"/>
    </row>
    <row r="137" spans="3:5" ht="45" customHeight="1" x14ac:dyDescent="0.25">
      <c r="C137" s="32">
        <v>133</v>
      </c>
      <c r="D137" s="30"/>
      <c r="E137" s="29"/>
    </row>
    <row r="138" spans="3:5" ht="45" customHeight="1" x14ac:dyDescent="0.25">
      <c r="C138" s="32">
        <v>134</v>
      </c>
      <c r="D138" s="30"/>
      <c r="E138" s="29"/>
    </row>
    <row r="139" spans="3:5" ht="45" customHeight="1" x14ac:dyDescent="0.25">
      <c r="C139" s="32">
        <v>135</v>
      </c>
      <c r="D139" s="30"/>
      <c r="E139" s="29"/>
    </row>
    <row r="140" spans="3:5" ht="45" customHeight="1" x14ac:dyDescent="0.25">
      <c r="C140" s="32">
        <v>136</v>
      </c>
      <c r="D140" s="30"/>
      <c r="E140" s="29"/>
    </row>
    <row r="141" spans="3:5" ht="45" customHeight="1" x14ac:dyDescent="0.25">
      <c r="C141" s="32">
        <v>137</v>
      </c>
      <c r="D141" s="30"/>
      <c r="E141" s="29"/>
    </row>
    <row r="142" spans="3:5" ht="45" customHeight="1" x14ac:dyDescent="0.25">
      <c r="C142" s="32">
        <v>138</v>
      </c>
      <c r="D142" s="30"/>
      <c r="E142" s="29"/>
    </row>
    <row r="143" spans="3:5" ht="45" customHeight="1" x14ac:dyDescent="0.25">
      <c r="C143" s="32">
        <v>139</v>
      </c>
      <c r="D143" s="30"/>
      <c r="E143" s="29"/>
    </row>
    <row r="144" spans="3:5" ht="45" customHeight="1" x14ac:dyDescent="0.25">
      <c r="C144" s="32">
        <v>140</v>
      </c>
      <c r="D144" s="30"/>
      <c r="E144" s="29"/>
    </row>
    <row r="145" spans="3:5" ht="45" customHeight="1" x14ac:dyDescent="0.25">
      <c r="C145" s="32">
        <v>141</v>
      </c>
      <c r="D145" s="30"/>
      <c r="E145" s="29"/>
    </row>
    <row r="146" spans="3:5" ht="45" customHeight="1" x14ac:dyDescent="0.25">
      <c r="C146" s="32">
        <v>142</v>
      </c>
      <c r="D146" s="30"/>
      <c r="E146" s="29"/>
    </row>
    <row r="147" spans="3:5" ht="45" customHeight="1" x14ac:dyDescent="0.25">
      <c r="C147" s="32">
        <v>143</v>
      </c>
      <c r="D147" s="30"/>
      <c r="E147" s="29"/>
    </row>
    <row r="148" spans="3:5" ht="45" customHeight="1" x14ac:dyDescent="0.25">
      <c r="C148" s="32">
        <v>144</v>
      </c>
      <c r="D148" s="30"/>
      <c r="E148" s="29"/>
    </row>
    <row r="149" spans="3:5" ht="45" customHeight="1" x14ac:dyDescent="0.25">
      <c r="C149" s="32">
        <v>145</v>
      </c>
      <c r="D149" s="30"/>
      <c r="E149" s="29"/>
    </row>
    <row r="150" spans="3:5" ht="45" customHeight="1" x14ac:dyDescent="0.25">
      <c r="C150" s="32">
        <v>146</v>
      </c>
      <c r="D150" s="30"/>
      <c r="E150" s="29"/>
    </row>
    <row r="151" spans="3:5" ht="45" customHeight="1" x14ac:dyDescent="0.25">
      <c r="C151" s="32">
        <v>147</v>
      </c>
      <c r="D151" s="30"/>
      <c r="E151" s="29"/>
    </row>
    <row r="152" spans="3:5" ht="45" customHeight="1" x14ac:dyDescent="0.25">
      <c r="C152" s="32">
        <v>148</v>
      </c>
      <c r="D152" s="30"/>
      <c r="E152" s="29"/>
    </row>
    <row r="153" spans="3:5" ht="45" customHeight="1" x14ac:dyDescent="0.25">
      <c r="C153" s="32">
        <v>149</v>
      </c>
      <c r="D153" s="30"/>
      <c r="E153" s="29"/>
    </row>
    <row r="154" spans="3:5" ht="45" customHeight="1" x14ac:dyDescent="0.25">
      <c r="C154" s="32">
        <v>150</v>
      </c>
      <c r="D154" s="30"/>
      <c r="E154" s="29"/>
    </row>
    <row r="155" spans="3:5" ht="45" customHeight="1" x14ac:dyDescent="0.25">
      <c r="C155" s="32">
        <v>151</v>
      </c>
      <c r="D155" s="30"/>
      <c r="E155" s="29"/>
    </row>
    <row r="156" spans="3:5" ht="45" customHeight="1" x14ac:dyDescent="0.25">
      <c r="C156" s="32">
        <v>152</v>
      </c>
      <c r="D156" s="30"/>
      <c r="E156" s="29"/>
    </row>
    <row r="157" spans="3:5" ht="45" customHeight="1" x14ac:dyDescent="0.25">
      <c r="C157" s="32">
        <v>153</v>
      </c>
      <c r="D157" s="30"/>
      <c r="E157" s="29"/>
    </row>
    <row r="158" spans="3:5" ht="45" customHeight="1" x14ac:dyDescent="0.25">
      <c r="C158" s="32">
        <v>154</v>
      </c>
      <c r="D158" s="30"/>
      <c r="E158" s="29"/>
    </row>
    <row r="159" spans="3:5" ht="45" customHeight="1" x14ac:dyDescent="0.25">
      <c r="C159" s="32">
        <v>155</v>
      </c>
      <c r="D159" s="30"/>
      <c r="E159" s="29"/>
    </row>
    <row r="160" spans="3:5" ht="45" customHeight="1" x14ac:dyDescent="0.25">
      <c r="C160" s="32">
        <v>156</v>
      </c>
      <c r="D160" s="30"/>
      <c r="E160" s="29"/>
    </row>
    <row r="161" spans="3:5" ht="45" customHeight="1" x14ac:dyDescent="0.25">
      <c r="C161" s="32">
        <v>157</v>
      </c>
      <c r="D161" s="30"/>
      <c r="E161" s="29"/>
    </row>
    <row r="162" spans="3:5" ht="45" customHeight="1" x14ac:dyDescent="0.25">
      <c r="C162" s="32">
        <v>158</v>
      </c>
      <c r="D162" s="30"/>
      <c r="E162" s="29"/>
    </row>
    <row r="163" spans="3:5" ht="45" customHeight="1" x14ac:dyDescent="0.25">
      <c r="C163" s="32">
        <v>159</v>
      </c>
      <c r="D163" s="30"/>
      <c r="E163" s="29"/>
    </row>
    <row r="164" spans="3:5" ht="45" customHeight="1" x14ac:dyDescent="0.25">
      <c r="C164" s="32">
        <v>160</v>
      </c>
      <c r="D164" s="30"/>
      <c r="E164" s="29"/>
    </row>
    <row r="165" spans="3:5" ht="45" customHeight="1" x14ac:dyDescent="0.25">
      <c r="C165" s="32">
        <v>161</v>
      </c>
      <c r="D165" s="30"/>
      <c r="E165" s="29"/>
    </row>
    <row r="166" spans="3:5" ht="45" customHeight="1" x14ac:dyDescent="0.25">
      <c r="C166" s="32">
        <v>162</v>
      </c>
      <c r="D166" s="30"/>
      <c r="E166" s="29"/>
    </row>
    <row r="167" spans="3:5" ht="45" customHeight="1" x14ac:dyDescent="0.25">
      <c r="C167" s="32">
        <v>163</v>
      </c>
      <c r="D167" s="30"/>
      <c r="E167" s="29"/>
    </row>
    <row r="168" spans="3:5" ht="45" customHeight="1" x14ac:dyDescent="0.25">
      <c r="C168" s="32">
        <v>164</v>
      </c>
      <c r="D168" s="30"/>
      <c r="E168" s="29"/>
    </row>
    <row r="169" spans="3:5" ht="45" customHeight="1" x14ac:dyDescent="0.25">
      <c r="C169" s="32">
        <v>165</v>
      </c>
      <c r="D169" s="30"/>
      <c r="E169" s="29"/>
    </row>
    <row r="170" spans="3:5" ht="45" customHeight="1" x14ac:dyDescent="0.25">
      <c r="C170" s="32">
        <v>166</v>
      </c>
      <c r="D170" s="30"/>
      <c r="E170" s="29"/>
    </row>
    <row r="171" spans="3:5" ht="45" customHeight="1" x14ac:dyDescent="0.25">
      <c r="C171" s="32">
        <v>167</v>
      </c>
      <c r="D171" s="30"/>
      <c r="E171" s="29"/>
    </row>
    <row r="172" spans="3:5" ht="45" customHeight="1" x14ac:dyDescent="0.25">
      <c r="C172" s="32">
        <v>168</v>
      </c>
      <c r="D172" s="30"/>
      <c r="E172" s="29"/>
    </row>
    <row r="173" spans="3:5" ht="45" customHeight="1" x14ac:dyDescent="0.25">
      <c r="C173" s="32">
        <v>169</v>
      </c>
      <c r="D173" s="30"/>
      <c r="E173" s="29"/>
    </row>
    <row r="174" spans="3:5" ht="45" customHeight="1" x14ac:dyDescent="0.25">
      <c r="C174" s="32">
        <v>170</v>
      </c>
      <c r="D174" s="30"/>
      <c r="E174" s="29"/>
    </row>
    <row r="175" spans="3:5" ht="45" customHeight="1" x14ac:dyDescent="0.25">
      <c r="C175" s="32">
        <v>171</v>
      </c>
      <c r="D175" s="30"/>
      <c r="E175" s="29"/>
    </row>
    <row r="176" spans="3:5" ht="45" customHeight="1" x14ac:dyDescent="0.25">
      <c r="C176" s="32">
        <v>172</v>
      </c>
      <c r="D176" s="30"/>
      <c r="E176" s="29"/>
    </row>
    <row r="177" spans="3:5" ht="45" customHeight="1" x14ac:dyDescent="0.25">
      <c r="C177" s="32">
        <v>173</v>
      </c>
      <c r="D177" s="30"/>
      <c r="E177" s="29"/>
    </row>
    <row r="178" spans="3:5" ht="45" customHeight="1" x14ac:dyDescent="0.25">
      <c r="C178" s="32">
        <v>174</v>
      </c>
      <c r="D178" s="30"/>
      <c r="E178" s="29"/>
    </row>
    <row r="179" spans="3:5" ht="45" customHeight="1" x14ac:dyDescent="0.25">
      <c r="C179" s="32">
        <v>175</v>
      </c>
      <c r="D179" s="30"/>
      <c r="E179" s="29"/>
    </row>
    <row r="180" spans="3:5" ht="45" customHeight="1" x14ac:dyDescent="0.25">
      <c r="C180" s="32">
        <v>176</v>
      </c>
      <c r="D180" s="30"/>
      <c r="E180" s="29"/>
    </row>
    <row r="181" spans="3:5" ht="45" customHeight="1" x14ac:dyDescent="0.25">
      <c r="C181" s="32">
        <v>177</v>
      </c>
      <c r="D181" s="30"/>
      <c r="E181" s="29"/>
    </row>
    <row r="182" spans="3:5" ht="45" customHeight="1" x14ac:dyDescent="0.25">
      <c r="C182" s="32">
        <v>178</v>
      </c>
      <c r="D182" s="30"/>
      <c r="E182" s="29"/>
    </row>
    <row r="183" spans="3:5" ht="45" customHeight="1" x14ac:dyDescent="0.25">
      <c r="C183" s="32">
        <v>179</v>
      </c>
      <c r="D183" s="30"/>
      <c r="E183" s="29"/>
    </row>
    <row r="184" spans="3:5" ht="45" customHeight="1" x14ac:dyDescent="0.25">
      <c r="C184" s="32">
        <v>180</v>
      </c>
      <c r="D184" s="30"/>
      <c r="E184" s="29"/>
    </row>
    <row r="185" spans="3:5" ht="45" customHeight="1" x14ac:dyDescent="0.25">
      <c r="C185" s="32">
        <v>181</v>
      </c>
      <c r="D185" s="30"/>
      <c r="E185" s="29"/>
    </row>
    <row r="186" spans="3:5" ht="45" customHeight="1" x14ac:dyDescent="0.25">
      <c r="C186" s="32">
        <v>182</v>
      </c>
      <c r="D186" s="30"/>
      <c r="E186" s="29"/>
    </row>
    <row r="187" spans="3:5" ht="45" customHeight="1" x14ac:dyDescent="0.25">
      <c r="C187" s="32">
        <v>183</v>
      </c>
      <c r="D187" s="30"/>
      <c r="E187" s="29"/>
    </row>
    <row r="188" spans="3:5" ht="45" customHeight="1" x14ac:dyDescent="0.25">
      <c r="C188" s="32">
        <v>184</v>
      </c>
      <c r="D188" s="30"/>
      <c r="E188" s="29"/>
    </row>
    <row r="189" spans="3:5" ht="45" customHeight="1" x14ac:dyDescent="0.25">
      <c r="C189" s="32">
        <v>185</v>
      </c>
      <c r="D189" s="30"/>
      <c r="E189" s="29"/>
    </row>
    <row r="190" spans="3:5" ht="45" customHeight="1" x14ac:dyDescent="0.25">
      <c r="C190" s="32">
        <v>186</v>
      </c>
      <c r="D190" s="30"/>
      <c r="E190" s="29"/>
    </row>
    <row r="191" spans="3:5" ht="45" customHeight="1" x14ac:dyDescent="0.25">
      <c r="C191" s="32">
        <v>187</v>
      </c>
      <c r="D191" s="30"/>
      <c r="E191" s="29"/>
    </row>
    <row r="192" spans="3:5" ht="45" customHeight="1" x14ac:dyDescent="0.25">
      <c r="C192" s="32">
        <v>188</v>
      </c>
      <c r="D192" s="30"/>
      <c r="E192" s="29"/>
    </row>
    <row r="193" spans="3:5" ht="45" customHeight="1" x14ac:dyDescent="0.25">
      <c r="C193" s="32">
        <v>189</v>
      </c>
      <c r="D193" s="30"/>
      <c r="E193" s="29"/>
    </row>
    <row r="194" spans="3:5" ht="45" customHeight="1" x14ac:dyDescent="0.25">
      <c r="C194" s="32">
        <v>190</v>
      </c>
      <c r="D194" s="30"/>
      <c r="E194" s="29"/>
    </row>
    <row r="195" spans="3:5" ht="45" customHeight="1" x14ac:dyDescent="0.25">
      <c r="C195" s="32">
        <v>191</v>
      </c>
      <c r="D195" s="30"/>
      <c r="E195" s="29"/>
    </row>
    <row r="196" spans="3:5" ht="45" customHeight="1" x14ac:dyDescent="0.25">
      <c r="C196" s="32">
        <v>192</v>
      </c>
      <c r="D196" s="30"/>
      <c r="E196" s="29"/>
    </row>
    <row r="197" spans="3:5" ht="45" customHeight="1" x14ac:dyDescent="0.25">
      <c r="C197" s="32">
        <v>193</v>
      </c>
      <c r="D197" s="30"/>
      <c r="E197" s="29"/>
    </row>
    <row r="198" spans="3:5" ht="45" customHeight="1" x14ac:dyDescent="0.25">
      <c r="C198" s="32">
        <v>194</v>
      </c>
      <c r="D198" s="30"/>
      <c r="E198" s="29"/>
    </row>
    <row r="199" spans="3:5" ht="45" customHeight="1" x14ac:dyDescent="0.25">
      <c r="C199" s="32">
        <v>195</v>
      </c>
      <c r="D199" s="30"/>
      <c r="E199" s="29"/>
    </row>
    <row r="200" spans="3:5" ht="45" customHeight="1" x14ac:dyDescent="0.25">
      <c r="C200" s="32">
        <v>196</v>
      </c>
      <c r="D200" s="30"/>
      <c r="E200" s="29"/>
    </row>
    <row r="201" spans="3:5" ht="45" customHeight="1" x14ac:dyDescent="0.25">
      <c r="C201" s="32">
        <v>197</v>
      </c>
      <c r="D201" s="30"/>
      <c r="E201" s="29"/>
    </row>
    <row r="202" spans="3:5" ht="45" customHeight="1" x14ac:dyDescent="0.25">
      <c r="C202" s="32">
        <v>198</v>
      </c>
      <c r="D202" s="30"/>
      <c r="E202" s="29"/>
    </row>
    <row r="203" spans="3:5" ht="45" customHeight="1" x14ac:dyDescent="0.25">
      <c r="C203" s="32">
        <v>199</v>
      </c>
      <c r="D203" s="30"/>
      <c r="E203" s="29"/>
    </row>
    <row r="204" spans="3:5" ht="45" customHeight="1" x14ac:dyDescent="0.25">
      <c r="C204" s="32">
        <v>200</v>
      </c>
      <c r="D204" s="30"/>
      <c r="E204" s="29"/>
    </row>
    <row r="205" spans="3:5" ht="45" customHeight="1" x14ac:dyDescent="0.25">
      <c r="C205" s="32">
        <v>201</v>
      </c>
      <c r="D205" s="30"/>
      <c r="E205" s="29"/>
    </row>
    <row r="206" spans="3:5" ht="45" customHeight="1" x14ac:dyDescent="0.25">
      <c r="C206" s="32">
        <v>202</v>
      </c>
      <c r="D206" s="30"/>
      <c r="E206" s="29"/>
    </row>
    <row r="207" spans="3:5" ht="45" customHeight="1" x14ac:dyDescent="0.25">
      <c r="C207" s="32">
        <v>203</v>
      </c>
      <c r="D207" s="30"/>
      <c r="E207" s="29"/>
    </row>
    <row r="208" spans="3:5" ht="45" customHeight="1" x14ac:dyDescent="0.25">
      <c r="C208" s="32">
        <v>204</v>
      </c>
      <c r="D208" s="30"/>
      <c r="E208" s="29"/>
    </row>
    <row r="209" spans="3:5" ht="45" customHeight="1" x14ac:dyDescent="0.25">
      <c r="C209" s="32">
        <v>205</v>
      </c>
      <c r="D209" s="30"/>
      <c r="E209" s="29"/>
    </row>
    <row r="210" spans="3:5" ht="45" customHeight="1" x14ac:dyDescent="0.25">
      <c r="C210" s="32">
        <v>206</v>
      </c>
      <c r="D210" s="30"/>
      <c r="E210" s="29"/>
    </row>
    <row r="211" spans="3:5" ht="45" customHeight="1" x14ac:dyDescent="0.25">
      <c r="C211" s="32">
        <v>207</v>
      </c>
      <c r="D211" s="30"/>
      <c r="E211" s="29"/>
    </row>
    <row r="212" spans="3:5" ht="45" customHeight="1" x14ac:dyDescent="0.25">
      <c r="C212" s="32">
        <v>208</v>
      </c>
      <c r="D212" s="30"/>
      <c r="E212" s="29"/>
    </row>
    <row r="213" spans="3:5" ht="45" customHeight="1" x14ac:dyDescent="0.25">
      <c r="C213" s="32">
        <v>209</v>
      </c>
      <c r="D213" s="30"/>
      <c r="E213" s="29"/>
    </row>
    <row r="214" spans="3:5" ht="45" customHeight="1" x14ac:dyDescent="0.25">
      <c r="C214" s="32">
        <v>210</v>
      </c>
      <c r="D214" s="30"/>
      <c r="E214" s="29"/>
    </row>
    <row r="215" spans="3:5" ht="45" customHeight="1" x14ac:dyDescent="0.25">
      <c r="C215" s="32">
        <v>211</v>
      </c>
      <c r="D215" s="30"/>
      <c r="E215" s="29"/>
    </row>
    <row r="216" spans="3:5" ht="45" customHeight="1" x14ac:dyDescent="0.25">
      <c r="C216" s="32">
        <v>212</v>
      </c>
      <c r="D216" s="30"/>
      <c r="E216" s="29"/>
    </row>
    <row r="217" spans="3:5" ht="45" customHeight="1" x14ac:dyDescent="0.25">
      <c r="C217" s="32">
        <v>213</v>
      </c>
      <c r="D217" s="30"/>
      <c r="E217" s="29"/>
    </row>
    <row r="218" spans="3:5" ht="45" customHeight="1" x14ac:dyDescent="0.25">
      <c r="C218" s="32">
        <v>214</v>
      </c>
      <c r="D218" s="30"/>
      <c r="E218" s="29"/>
    </row>
    <row r="219" spans="3:5" ht="45" customHeight="1" x14ac:dyDescent="0.25">
      <c r="C219" s="32">
        <v>215</v>
      </c>
      <c r="D219" s="30"/>
      <c r="E219" s="29"/>
    </row>
    <row r="220" spans="3:5" ht="45" customHeight="1" x14ac:dyDescent="0.25">
      <c r="C220" s="32">
        <v>216</v>
      </c>
      <c r="D220" s="30"/>
      <c r="E220" s="29"/>
    </row>
    <row r="221" spans="3:5" ht="45" customHeight="1" x14ac:dyDescent="0.25">
      <c r="C221" s="32">
        <v>217</v>
      </c>
      <c r="D221" s="30"/>
      <c r="E221" s="29"/>
    </row>
    <row r="222" spans="3:5" ht="45" customHeight="1" x14ac:dyDescent="0.25">
      <c r="C222" s="32">
        <v>218</v>
      </c>
      <c r="D222" s="30"/>
      <c r="E222" s="29"/>
    </row>
    <row r="223" spans="3:5" ht="45" customHeight="1" x14ac:dyDescent="0.25">
      <c r="C223" s="32">
        <v>219</v>
      </c>
      <c r="D223" s="30"/>
      <c r="E223" s="29"/>
    </row>
    <row r="224" spans="3:5" ht="45" customHeight="1" x14ac:dyDescent="0.25">
      <c r="C224" s="32">
        <v>220</v>
      </c>
      <c r="D224" s="30"/>
      <c r="E224" s="29"/>
    </row>
    <row r="225" spans="3:5" ht="45" customHeight="1" x14ac:dyDescent="0.25">
      <c r="C225" s="32">
        <v>221</v>
      </c>
      <c r="D225" s="30"/>
      <c r="E225" s="29"/>
    </row>
    <row r="226" spans="3:5" ht="45" customHeight="1" x14ac:dyDescent="0.25">
      <c r="C226" s="32">
        <v>222</v>
      </c>
      <c r="D226" s="30"/>
      <c r="E226" s="29"/>
    </row>
    <row r="227" spans="3:5" ht="45" customHeight="1" x14ac:dyDescent="0.25">
      <c r="C227" s="32">
        <v>223</v>
      </c>
      <c r="D227" s="30"/>
      <c r="E227" s="29"/>
    </row>
    <row r="228" spans="3:5" ht="45" customHeight="1" x14ac:dyDescent="0.25">
      <c r="C228" s="32">
        <v>224</v>
      </c>
      <c r="D228" s="30"/>
      <c r="E228" s="29"/>
    </row>
    <row r="229" spans="3:5" ht="45" customHeight="1" x14ac:dyDescent="0.25">
      <c r="C229" s="32">
        <v>225</v>
      </c>
      <c r="D229" s="30"/>
      <c r="E229" s="29"/>
    </row>
    <row r="230" spans="3:5" ht="45" customHeight="1" x14ac:dyDescent="0.25">
      <c r="C230" s="32">
        <v>226</v>
      </c>
      <c r="D230" s="30"/>
      <c r="E230" s="29"/>
    </row>
    <row r="231" spans="3:5" ht="45" customHeight="1" x14ac:dyDescent="0.25">
      <c r="C231" s="32">
        <v>227</v>
      </c>
      <c r="D231" s="30"/>
      <c r="E231" s="29"/>
    </row>
    <row r="232" spans="3:5" ht="45" customHeight="1" x14ac:dyDescent="0.25">
      <c r="C232" s="32">
        <v>228</v>
      </c>
      <c r="D232" s="30"/>
      <c r="E232" s="29"/>
    </row>
    <row r="233" spans="3:5" ht="45" customHeight="1" x14ac:dyDescent="0.25">
      <c r="C233" s="32">
        <v>229</v>
      </c>
      <c r="D233" s="30"/>
      <c r="E233" s="29"/>
    </row>
    <row r="234" spans="3:5" ht="45" customHeight="1" x14ac:dyDescent="0.25">
      <c r="C234" s="32">
        <v>230</v>
      </c>
      <c r="D234" s="30"/>
      <c r="E234" s="29"/>
    </row>
    <row r="235" spans="3:5" ht="45" customHeight="1" x14ac:dyDescent="0.25">
      <c r="C235" s="32">
        <v>231</v>
      </c>
      <c r="D235" s="30"/>
      <c r="E235" s="29"/>
    </row>
    <row r="236" spans="3:5" ht="45" customHeight="1" x14ac:dyDescent="0.25">
      <c r="C236" s="32">
        <v>232</v>
      </c>
      <c r="D236" s="30"/>
      <c r="E236" s="29"/>
    </row>
    <row r="237" spans="3:5" ht="45" customHeight="1" x14ac:dyDescent="0.25">
      <c r="C237" s="32">
        <v>233</v>
      </c>
      <c r="D237" s="30"/>
      <c r="E237" s="29"/>
    </row>
    <row r="238" spans="3:5" ht="45" customHeight="1" x14ac:dyDescent="0.25">
      <c r="C238" s="32">
        <v>234</v>
      </c>
      <c r="D238" s="30"/>
      <c r="E238" s="29"/>
    </row>
    <row r="239" spans="3:5" ht="45" customHeight="1" x14ac:dyDescent="0.25">
      <c r="C239" s="32">
        <v>235</v>
      </c>
      <c r="D239" s="30"/>
      <c r="E239" s="29"/>
    </row>
    <row r="240" spans="3:5" ht="45" customHeight="1" x14ac:dyDescent="0.25">
      <c r="C240" s="32">
        <v>236</v>
      </c>
      <c r="D240" s="30"/>
      <c r="E240" s="29"/>
    </row>
    <row r="241" spans="3:5" ht="45" customHeight="1" x14ac:dyDescent="0.25">
      <c r="C241" s="32">
        <v>237</v>
      </c>
      <c r="D241" s="30"/>
      <c r="E241" s="29"/>
    </row>
    <row r="242" spans="3:5" ht="45" customHeight="1" x14ac:dyDescent="0.25">
      <c r="C242" s="32">
        <v>238</v>
      </c>
      <c r="D242" s="30"/>
      <c r="E242" s="29"/>
    </row>
    <row r="243" spans="3:5" ht="45" customHeight="1" x14ac:dyDescent="0.25">
      <c r="C243" s="32">
        <v>239</v>
      </c>
      <c r="D243" s="30"/>
      <c r="E243" s="29"/>
    </row>
    <row r="244" spans="3:5" ht="45" customHeight="1" x14ac:dyDescent="0.25">
      <c r="C244" s="32">
        <v>240</v>
      </c>
      <c r="D244" s="30"/>
      <c r="E244" s="29"/>
    </row>
    <row r="245" spans="3:5" ht="45" customHeight="1" x14ac:dyDescent="0.25">
      <c r="C245" s="32">
        <v>241</v>
      </c>
      <c r="D245" s="30"/>
      <c r="E245" s="29"/>
    </row>
    <row r="246" spans="3:5" ht="45" customHeight="1" x14ac:dyDescent="0.25">
      <c r="C246" s="32">
        <v>242</v>
      </c>
      <c r="D246" s="30"/>
      <c r="E246" s="29"/>
    </row>
    <row r="247" spans="3:5" ht="45" customHeight="1" x14ac:dyDescent="0.25">
      <c r="C247" s="32">
        <v>243</v>
      </c>
      <c r="D247" s="30"/>
      <c r="E247" s="29"/>
    </row>
    <row r="248" spans="3:5" ht="45" customHeight="1" x14ac:dyDescent="0.25">
      <c r="C248" s="32">
        <v>244</v>
      </c>
      <c r="D248" s="30"/>
      <c r="E248" s="29"/>
    </row>
    <row r="249" spans="3:5" ht="45" customHeight="1" x14ac:dyDescent="0.25">
      <c r="C249" s="32">
        <v>245</v>
      </c>
      <c r="D249" s="30"/>
      <c r="E249" s="29"/>
    </row>
    <row r="250" spans="3:5" ht="45" customHeight="1" x14ac:dyDescent="0.25">
      <c r="C250" s="32">
        <v>246</v>
      </c>
      <c r="D250" s="30"/>
      <c r="E250" s="29"/>
    </row>
    <row r="251" spans="3:5" ht="45" customHeight="1" x14ac:dyDescent="0.25">
      <c r="C251" s="32">
        <v>247</v>
      </c>
      <c r="D251" s="30"/>
      <c r="E251" s="29"/>
    </row>
    <row r="252" spans="3:5" ht="45" customHeight="1" x14ac:dyDescent="0.25">
      <c r="C252" s="32">
        <v>248</v>
      </c>
      <c r="D252" s="30"/>
      <c r="E252" s="29"/>
    </row>
    <row r="253" spans="3:5" ht="45" customHeight="1" x14ac:dyDescent="0.25">
      <c r="C253" s="32">
        <v>249</v>
      </c>
      <c r="D253" s="30"/>
      <c r="E253" s="29"/>
    </row>
    <row r="254" spans="3:5" ht="45" customHeight="1" x14ac:dyDescent="0.25">
      <c r="C254" s="32">
        <v>250</v>
      </c>
      <c r="D254" s="30"/>
      <c r="E254" s="29"/>
    </row>
    <row r="255" spans="3:5" ht="45" customHeight="1" x14ac:dyDescent="0.25">
      <c r="C255" s="32">
        <v>251</v>
      </c>
      <c r="D255" s="30"/>
      <c r="E255" s="29"/>
    </row>
    <row r="256" spans="3:5" ht="45" customHeight="1" x14ac:dyDescent="0.25">
      <c r="C256" s="32">
        <v>252</v>
      </c>
      <c r="D256" s="30"/>
      <c r="E256" s="29"/>
    </row>
    <row r="257" spans="3:5" ht="45" customHeight="1" x14ac:dyDescent="0.25">
      <c r="C257" s="32">
        <v>253</v>
      </c>
      <c r="D257" s="30"/>
      <c r="E257" s="29"/>
    </row>
    <row r="258" spans="3:5" ht="45" customHeight="1" x14ac:dyDescent="0.25">
      <c r="C258" s="32">
        <v>254</v>
      </c>
      <c r="D258" s="30"/>
      <c r="E258" s="29"/>
    </row>
    <row r="259" spans="3:5" ht="45" customHeight="1" x14ac:dyDescent="0.25">
      <c r="C259" s="32">
        <v>255</v>
      </c>
      <c r="D259" s="30"/>
      <c r="E259" s="29"/>
    </row>
    <row r="260" spans="3:5" ht="45" customHeight="1" x14ac:dyDescent="0.25">
      <c r="C260" s="32">
        <v>256</v>
      </c>
      <c r="D260" s="30"/>
      <c r="E260" s="29"/>
    </row>
    <row r="261" spans="3:5" ht="45" customHeight="1" x14ac:dyDescent="0.25">
      <c r="C261" s="32">
        <v>257</v>
      </c>
      <c r="D261" s="30"/>
      <c r="E261" s="29"/>
    </row>
    <row r="262" spans="3:5" ht="45" customHeight="1" x14ac:dyDescent="0.25">
      <c r="C262" s="32">
        <v>258</v>
      </c>
      <c r="D262" s="30"/>
      <c r="E262" s="29"/>
    </row>
    <row r="263" spans="3:5" ht="45" customHeight="1" x14ac:dyDescent="0.25">
      <c r="C263" s="32">
        <v>259</v>
      </c>
      <c r="D263" s="30"/>
      <c r="E263" s="29"/>
    </row>
    <row r="264" spans="3:5" ht="45" customHeight="1" x14ac:dyDescent="0.25">
      <c r="C264" s="32">
        <v>260</v>
      </c>
      <c r="D264" s="30"/>
      <c r="E264" s="29"/>
    </row>
    <row r="265" spans="3:5" ht="45" customHeight="1" x14ac:dyDescent="0.25">
      <c r="C265" s="32">
        <v>261</v>
      </c>
      <c r="D265" s="30"/>
      <c r="E265" s="29"/>
    </row>
    <row r="266" spans="3:5" ht="45" customHeight="1" x14ac:dyDescent="0.25">
      <c r="C266" s="32">
        <v>262</v>
      </c>
      <c r="D266" s="30"/>
      <c r="E266" s="29"/>
    </row>
    <row r="267" spans="3:5" ht="45" customHeight="1" x14ac:dyDescent="0.25">
      <c r="C267" s="32">
        <v>263</v>
      </c>
      <c r="D267" s="30"/>
      <c r="E267" s="29"/>
    </row>
    <row r="268" spans="3:5" ht="45" customHeight="1" x14ac:dyDescent="0.25">
      <c r="C268" s="32">
        <v>264</v>
      </c>
      <c r="D268" s="30"/>
      <c r="E268" s="29"/>
    </row>
    <row r="269" spans="3:5" ht="45" customHeight="1" x14ac:dyDescent="0.25">
      <c r="C269" s="32">
        <v>265</v>
      </c>
      <c r="D269" s="30"/>
      <c r="E269" s="29"/>
    </row>
    <row r="270" spans="3:5" ht="45" customHeight="1" x14ac:dyDescent="0.25">
      <c r="C270" s="32">
        <v>266</v>
      </c>
      <c r="D270" s="30"/>
      <c r="E270" s="29"/>
    </row>
    <row r="271" spans="3:5" ht="45" customHeight="1" x14ac:dyDescent="0.25">
      <c r="C271" s="32">
        <v>267</v>
      </c>
      <c r="D271" s="30"/>
      <c r="E271" s="29"/>
    </row>
    <row r="272" spans="3:5" ht="45" customHeight="1" x14ac:dyDescent="0.25">
      <c r="C272" s="32">
        <v>268</v>
      </c>
      <c r="D272" s="30"/>
      <c r="E272" s="29"/>
    </row>
    <row r="273" spans="3:5" ht="45" customHeight="1" x14ac:dyDescent="0.25">
      <c r="C273" s="32">
        <v>269</v>
      </c>
      <c r="D273" s="30"/>
      <c r="E273" s="29"/>
    </row>
    <row r="274" spans="3:5" ht="45" customHeight="1" x14ac:dyDescent="0.25">
      <c r="C274" s="32">
        <v>270</v>
      </c>
      <c r="D274" s="30"/>
      <c r="E274" s="29"/>
    </row>
    <row r="275" spans="3:5" ht="45" customHeight="1" x14ac:dyDescent="0.25">
      <c r="C275" s="32">
        <v>271</v>
      </c>
      <c r="D275" s="30"/>
      <c r="E275" s="29"/>
    </row>
    <row r="276" spans="3:5" ht="45" customHeight="1" x14ac:dyDescent="0.25">
      <c r="C276" s="32">
        <v>272</v>
      </c>
      <c r="D276" s="30"/>
      <c r="E276" s="29"/>
    </row>
    <row r="277" spans="3:5" ht="45" customHeight="1" x14ac:dyDescent="0.25">
      <c r="C277" s="32">
        <v>273</v>
      </c>
      <c r="D277" s="30"/>
      <c r="E277" s="29"/>
    </row>
    <row r="278" spans="3:5" ht="45" customHeight="1" x14ac:dyDescent="0.25">
      <c r="C278" s="32">
        <v>274</v>
      </c>
      <c r="D278" s="30"/>
      <c r="E278" s="29"/>
    </row>
    <row r="279" spans="3:5" ht="45" customHeight="1" x14ac:dyDescent="0.25">
      <c r="C279" s="32">
        <v>275</v>
      </c>
      <c r="D279" s="30"/>
      <c r="E279" s="29"/>
    </row>
    <row r="280" spans="3:5" ht="45" customHeight="1" x14ac:dyDescent="0.25">
      <c r="C280" s="32">
        <v>276</v>
      </c>
      <c r="D280" s="30"/>
      <c r="E280" s="29"/>
    </row>
    <row r="281" spans="3:5" ht="45" customHeight="1" x14ac:dyDescent="0.25">
      <c r="C281" s="32">
        <v>277</v>
      </c>
      <c r="D281" s="30"/>
      <c r="E281" s="29"/>
    </row>
    <row r="282" spans="3:5" ht="45" customHeight="1" x14ac:dyDescent="0.25">
      <c r="C282" s="32">
        <v>278</v>
      </c>
      <c r="D282" s="30"/>
      <c r="E282" s="29"/>
    </row>
    <row r="283" spans="3:5" ht="45" customHeight="1" x14ac:dyDescent="0.25">
      <c r="C283" s="32">
        <v>279</v>
      </c>
      <c r="D283" s="30"/>
      <c r="E283" s="29"/>
    </row>
    <row r="284" spans="3:5" ht="45" customHeight="1" x14ac:dyDescent="0.25">
      <c r="C284" s="32">
        <v>280</v>
      </c>
      <c r="D284" s="30"/>
      <c r="E284" s="29"/>
    </row>
    <row r="285" spans="3:5" ht="45" customHeight="1" x14ac:dyDescent="0.25">
      <c r="C285" s="32">
        <v>281</v>
      </c>
      <c r="D285" s="30"/>
      <c r="E285" s="29"/>
    </row>
    <row r="286" spans="3:5" ht="45" customHeight="1" x14ac:dyDescent="0.25">
      <c r="C286" s="32">
        <v>282</v>
      </c>
      <c r="D286" s="30"/>
      <c r="E286" s="29"/>
    </row>
    <row r="287" spans="3:5" ht="45" customHeight="1" x14ac:dyDescent="0.25">
      <c r="C287" s="32">
        <v>283</v>
      </c>
      <c r="D287" s="30"/>
      <c r="E287" s="29"/>
    </row>
    <row r="288" spans="3:5" ht="45" customHeight="1" x14ac:dyDescent="0.25">
      <c r="C288" s="32">
        <v>284</v>
      </c>
      <c r="D288" s="30"/>
      <c r="E288" s="29"/>
    </row>
    <row r="289" spans="3:5" ht="45" customHeight="1" x14ac:dyDescent="0.25">
      <c r="C289" s="32">
        <v>285</v>
      </c>
      <c r="D289" s="30"/>
      <c r="E289" s="29"/>
    </row>
    <row r="290" spans="3:5" ht="45" customHeight="1" x14ac:dyDescent="0.25">
      <c r="C290" s="32">
        <v>286</v>
      </c>
      <c r="D290" s="30"/>
      <c r="E290" s="29"/>
    </row>
    <row r="291" spans="3:5" ht="45" customHeight="1" x14ac:dyDescent="0.25">
      <c r="C291" s="32">
        <v>287</v>
      </c>
      <c r="D291" s="30"/>
      <c r="E291" s="29"/>
    </row>
    <row r="292" spans="3:5" ht="45" customHeight="1" x14ac:dyDescent="0.25">
      <c r="C292" s="32">
        <v>288</v>
      </c>
      <c r="D292" s="30"/>
      <c r="E292" s="29"/>
    </row>
    <row r="293" spans="3:5" ht="45" customHeight="1" x14ac:dyDescent="0.25">
      <c r="C293" s="32">
        <v>289</v>
      </c>
      <c r="D293" s="30"/>
      <c r="E293" s="29"/>
    </row>
    <row r="294" spans="3:5" ht="45" customHeight="1" x14ac:dyDescent="0.25">
      <c r="C294" s="32">
        <v>290</v>
      </c>
      <c r="D294" s="30"/>
      <c r="E294" s="29"/>
    </row>
    <row r="295" spans="3:5" ht="45" customHeight="1" x14ac:dyDescent="0.25">
      <c r="C295" s="32">
        <v>291</v>
      </c>
      <c r="D295" s="30"/>
      <c r="E295" s="29"/>
    </row>
    <row r="296" spans="3:5" ht="45" customHeight="1" x14ac:dyDescent="0.25">
      <c r="C296" s="32">
        <v>292</v>
      </c>
      <c r="D296" s="30"/>
      <c r="E296" s="29"/>
    </row>
    <row r="297" spans="3:5" ht="45" customHeight="1" x14ac:dyDescent="0.25">
      <c r="C297" s="32">
        <v>293</v>
      </c>
      <c r="D297" s="30"/>
      <c r="E297" s="29"/>
    </row>
    <row r="298" spans="3:5" ht="45" customHeight="1" x14ac:dyDescent="0.25">
      <c r="C298" s="32">
        <v>294</v>
      </c>
      <c r="D298" s="30"/>
      <c r="E298" s="29"/>
    </row>
    <row r="299" spans="3:5" ht="45" customHeight="1" x14ac:dyDescent="0.25">
      <c r="C299" s="32">
        <v>295</v>
      </c>
      <c r="D299" s="30"/>
      <c r="E299" s="29"/>
    </row>
    <row r="300" spans="3:5" ht="45" customHeight="1" x14ac:dyDescent="0.25">
      <c r="C300" s="32">
        <v>296</v>
      </c>
      <c r="D300" s="30"/>
      <c r="E300" s="29"/>
    </row>
    <row r="301" spans="3:5" ht="45" customHeight="1" x14ac:dyDescent="0.25">
      <c r="C301" s="32">
        <v>297</v>
      </c>
      <c r="D301" s="30"/>
      <c r="E301" s="29"/>
    </row>
    <row r="302" spans="3:5" ht="45" customHeight="1" x14ac:dyDescent="0.25">
      <c r="C302" s="32">
        <v>298</v>
      </c>
      <c r="D302" s="30"/>
      <c r="E302" s="29"/>
    </row>
    <row r="303" spans="3:5" ht="45" customHeight="1" x14ac:dyDescent="0.25">
      <c r="C303" s="32">
        <v>299</v>
      </c>
      <c r="D303" s="30"/>
      <c r="E303" s="29"/>
    </row>
    <row r="304" spans="3:5" ht="45" customHeight="1" x14ac:dyDescent="0.25">
      <c r="C304" s="32">
        <v>300</v>
      </c>
      <c r="D304" s="30"/>
      <c r="E304" s="29"/>
    </row>
    <row r="305" spans="3:5" ht="45" customHeight="1" x14ac:dyDescent="0.25">
      <c r="C305" s="32">
        <v>301</v>
      </c>
      <c r="D305" s="30"/>
      <c r="E305" s="29"/>
    </row>
    <row r="306" spans="3:5" ht="45" customHeight="1" x14ac:dyDescent="0.25">
      <c r="C306" s="32">
        <v>302</v>
      </c>
      <c r="D306" s="30"/>
      <c r="E306" s="29"/>
    </row>
    <row r="307" spans="3:5" ht="45" customHeight="1" x14ac:dyDescent="0.25">
      <c r="C307" s="32">
        <v>303</v>
      </c>
      <c r="D307" s="30"/>
      <c r="E307" s="29"/>
    </row>
    <row r="308" spans="3:5" ht="45" customHeight="1" x14ac:dyDescent="0.25">
      <c r="C308" s="32">
        <v>304</v>
      </c>
      <c r="D308" s="30"/>
      <c r="E308" s="29"/>
    </row>
    <row r="309" spans="3:5" ht="45" customHeight="1" x14ac:dyDescent="0.25">
      <c r="C309" s="32">
        <v>305</v>
      </c>
      <c r="D309" s="30"/>
      <c r="E309" s="29"/>
    </row>
    <row r="310" spans="3:5" ht="45" customHeight="1" x14ac:dyDescent="0.25">
      <c r="C310" s="32">
        <v>306</v>
      </c>
      <c r="D310" s="30"/>
      <c r="E310" s="29"/>
    </row>
    <row r="311" spans="3:5" ht="45" customHeight="1" x14ac:dyDescent="0.25">
      <c r="C311" s="32">
        <v>307</v>
      </c>
      <c r="D311" s="30"/>
      <c r="E311" s="29"/>
    </row>
    <row r="312" spans="3:5" ht="45" customHeight="1" x14ac:dyDescent="0.25">
      <c r="C312" s="32">
        <v>308</v>
      </c>
      <c r="D312" s="30"/>
      <c r="E312" s="29"/>
    </row>
    <row r="313" spans="3:5" ht="45" customHeight="1" x14ac:dyDescent="0.25">
      <c r="C313" s="32">
        <v>309</v>
      </c>
      <c r="D313" s="30"/>
      <c r="E313" s="29"/>
    </row>
    <row r="314" spans="3:5" ht="45" customHeight="1" x14ac:dyDescent="0.25">
      <c r="C314" s="32">
        <v>310</v>
      </c>
      <c r="D314" s="30"/>
      <c r="E314" s="29"/>
    </row>
    <row r="315" spans="3:5" ht="45" customHeight="1" x14ac:dyDescent="0.25">
      <c r="C315" s="32">
        <v>311</v>
      </c>
      <c r="D315" s="30"/>
      <c r="E315" s="29"/>
    </row>
    <row r="316" spans="3:5" ht="45" customHeight="1" x14ac:dyDescent="0.25">
      <c r="C316" s="32">
        <v>312</v>
      </c>
      <c r="D316" s="30"/>
      <c r="E316" s="29"/>
    </row>
    <row r="317" spans="3:5" ht="45" customHeight="1" x14ac:dyDescent="0.25">
      <c r="C317" s="32">
        <v>313</v>
      </c>
      <c r="D317" s="30"/>
      <c r="E317" s="29"/>
    </row>
    <row r="318" spans="3:5" ht="45" customHeight="1" x14ac:dyDescent="0.25">
      <c r="C318" s="32">
        <v>314</v>
      </c>
      <c r="D318" s="30"/>
      <c r="E318" s="29"/>
    </row>
    <row r="319" spans="3:5" ht="45" customHeight="1" x14ac:dyDescent="0.25">
      <c r="C319" s="32">
        <v>315</v>
      </c>
      <c r="D319" s="30"/>
      <c r="E319" s="29"/>
    </row>
    <row r="320" spans="3:5" ht="45" customHeight="1" x14ac:dyDescent="0.25">
      <c r="C320" s="32">
        <v>316</v>
      </c>
      <c r="D320" s="30"/>
      <c r="E320" s="29"/>
    </row>
    <row r="321" spans="3:5" ht="45" customHeight="1" x14ac:dyDescent="0.25">
      <c r="C321" s="32">
        <v>317</v>
      </c>
      <c r="D321" s="30"/>
      <c r="E321" s="29"/>
    </row>
    <row r="322" spans="3:5" ht="45" customHeight="1" x14ac:dyDescent="0.25">
      <c r="C322" s="32">
        <v>318</v>
      </c>
      <c r="D322" s="30"/>
      <c r="E322" s="29"/>
    </row>
    <row r="323" spans="3:5" ht="45" customHeight="1" x14ac:dyDescent="0.25">
      <c r="C323" s="32">
        <v>319</v>
      </c>
      <c r="D323" s="30"/>
      <c r="E323" s="29"/>
    </row>
    <row r="324" spans="3:5" ht="45" customHeight="1" x14ac:dyDescent="0.25">
      <c r="C324" s="32">
        <v>320</v>
      </c>
      <c r="D324" s="30"/>
      <c r="E324" s="29"/>
    </row>
    <row r="325" spans="3:5" ht="45" customHeight="1" x14ac:dyDescent="0.25">
      <c r="C325" s="32">
        <v>321</v>
      </c>
      <c r="D325" s="30"/>
      <c r="E325" s="29"/>
    </row>
    <row r="326" spans="3:5" ht="45" customHeight="1" x14ac:dyDescent="0.25">
      <c r="C326" s="32">
        <v>322</v>
      </c>
      <c r="D326" s="30"/>
      <c r="E326" s="29"/>
    </row>
    <row r="327" spans="3:5" ht="45" customHeight="1" x14ac:dyDescent="0.25">
      <c r="C327" s="32">
        <v>323</v>
      </c>
      <c r="D327" s="30"/>
      <c r="E327" s="29"/>
    </row>
    <row r="328" spans="3:5" ht="45" customHeight="1" x14ac:dyDescent="0.25">
      <c r="C328" s="32">
        <v>324</v>
      </c>
      <c r="D328" s="30"/>
      <c r="E328" s="29"/>
    </row>
    <row r="329" spans="3:5" ht="45" customHeight="1" x14ac:dyDescent="0.25">
      <c r="C329" s="32">
        <v>325</v>
      </c>
      <c r="D329" s="30"/>
      <c r="E329" s="29"/>
    </row>
    <row r="330" spans="3:5" ht="45" customHeight="1" x14ac:dyDescent="0.25">
      <c r="C330" s="32">
        <v>326</v>
      </c>
      <c r="D330" s="30"/>
      <c r="E330" s="29"/>
    </row>
    <row r="331" spans="3:5" ht="45" customHeight="1" x14ac:dyDescent="0.25">
      <c r="C331" s="32">
        <v>327</v>
      </c>
      <c r="D331" s="30"/>
      <c r="E331" s="29"/>
    </row>
    <row r="332" spans="3:5" ht="45" customHeight="1" x14ac:dyDescent="0.25">
      <c r="C332" s="32">
        <v>328</v>
      </c>
      <c r="D332" s="30"/>
      <c r="E332" s="29"/>
    </row>
    <row r="333" spans="3:5" ht="45" customHeight="1" x14ac:dyDescent="0.25">
      <c r="C333" s="32">
        <v>329</v>
      </c>
      <c r="D333" s="30"/>
      <c r="E333" s="29"/>
    </row>
    <row r="334" spans="3:5" ht="45" customHeight="1" x14ac:dyDescent="0.25">
      <c r="C334" s="32">
        <v>330</v>
      </c>
      <c r="D334" s="30"/>
      <c r="E334" s="29"/>
    </row>
    <row r="335" spans="3:5" ht="45" customHeight="1" x14ac:dyDescent="0.25">
      <c r="C335" s="32">
        <v>331</v>
      </c>
      <c r="D335" s="30"/>
      <c r="E335" s="29"/>
    </row>
    <row r="336" spans="3:5" ht="45" customHeight="1" x14ac:dyDescent="0.25">
      <c r="C336" s="32">
        <v>332</v>
      </c>
      <c r="D336" s="30"/>
      <c r="E336" s="29"/>
    </row>
    <row r="337" spans="3:5" ht="45" customHeight="1" x14ac:dyDescent="0.25">
      <c r="C337" s="32">
        <v>333</v>
      </c>
      <c r="D337" s="30"/>
      <c r="E337" s="29"/>
    </row>
    <row r="338" spans="3:5" ht="45" customHeight="1" x14ac:dyDescent="0.25">
      <c r="C338" s="32">
        <v>334</v>
      </c>
      <c r="D338" s="30"/>
      <c r="E338" s="29"/>
    </row>
    <row r="339" spans="3:5" ht="45" customHeight="1" x14ac:dyDescent="0.25">
      <c r="C339" s="32">
        <v>335</v>
      </c>
      <c r="D339" s="30"/>
      <c r="E339" s="29"/>
    </row>
    <row r="340" spans="3:5" ht="45" customHeight="1" x14ac:dyDescent="0.25">
      <c r="C340" s="32">
        <v>336</v>
      </c>
      <c r="D340" s="30"/>
      <c r="E340" s="29"/>
    </row>
    <row r="341" spans="3:5" ht="45" customHeight="1" x14ac:dyDescent="0.25">
      <c r="C341" s="32">
        <v>337</v>
      </c>
      <c r="D341" s="30"/>
      <c r="E341" s="29"/>
    </row>
    <row r="342" spans="3:5" ht="45" customHeight="1" x14ac:dyDescent="0.25">
      <c r="C342" s="32">
        <v>338</v>
      </c>
      <c r="D342" s="30"/>
      <c r="E342" s="29"/>
    </row>
    <row r="343" spans="3:5" ht="45" customHeight="1" x14ac:dyDescent="0.25">
      <c r="C343" s="32">
        <v>339</v>
      </c>
      <c r="D343" s="30"/>
      <c r="E343" s="29"/>
    </row>
    <row r="344" spans="3:5" ht="45" customHeight="1" x14ac:dyDescent="0.25">
      <c r="C344" s="32">
        <v>340</v>
      </c>
      <c r="D344" s="30"/>
      <c r="E344" s="29"/>
    </row>
    <row r="345" spans="3:5" ht="45" customHeight="1" x14ac:dyDescent="0.25">
      <c r="C345" s="32">
        <v>341</v>
      </c>
      <c r="D345" s="30"/>
      <c r="E345" s="29"/>
    </row>
    <row r="346" spans="3:5" ht="45" customHeight="1" x14ac:dyDescent="0.25">
      <c r="C346" s="32">
        <v>342</v>
      </c>
      <c r="D346" s="30"/>
      <c r="E346" s="29"/>
    </row>
    <row r="347" spans="3:5" ht="45" customHeight="1" x14ac:dyDescent="0.25">
      <c r="C347" s="32">
        <v>343</v>
      </c>
      <c r="D347" s="30"/>
      <c r="E347" s="29"/>
    </row>
    <row r="348" spans="3:5" ht="45" customHeight="1" x14ac:dyDescent="0.25">
      <c r="C348" s="32">
        <v>344</v>
      </c>
      <c r="D348" s="30"/>
      <c r="E348" s="29"/>
    </row>
    <row r="349" spans="3:5" ht="45" customHeight="1" x14ac:dyDescent="0.25">
      <c r="C349" s="32">
        <v>345</v>
      </c>
      <c r="D349" s="30"/>
      <c r="E349" s="29"/>
    </row>
    <row r="350" spans="3:5" ht="45" customHeight="1" x14ac:dyDescent="0.25">
      <c r="C350" s="32">
        <v>346</v>
      </c>
      <c r="D350" s="30"/>
      <c r="E350" s="29"/>
    </row>
    <row r="351" spans="3:5" ht="45" customHeight="1" x14ac:dyDescent="0.25">
      <c r="C351" s="32">
        <v>347</v>
      </c>
      <c r="D351" s="30"/>
      <c r="E351" s="29"/>
    </row>
    <row r="352" spans="3:5" ht="45" customHeight="1" x14ac:dyDescent="0.25">
      <c r="C352" s="32">
        <v>348</v>
      </c>
      <c r="D352" s="30"/>
      <c r="E352" s="29"/>
    </row>
    <row r="353" spans="3:5" ht="45" customHeight="1" x14ac:dyDescent="0.25">
      <c r="C353" s="32">
        <v>349</v>
      </c>
      <c r="D353" s="30"/>
      <c r="E353" s="29"/>
    </row>
    <row r="354" spans="3:5" ht="45" customHeight="1" x14ac:dyDescent="0.25">
      <c r="C354" s="32">
        <v>350</v>
      </c>
      <c r="D354" s="30"/>
      <c r="E354" s="29"/>
    </row>
    <row r="355" spans="3:5" ht="45" customHeight="1" x14ac:dyDescent="0.25">
      <c r="C355" s="32">
        <v>351</v>
      </c>
      <c r="D355" s="30"/>
      <c r="E355" s="29"/>
    </row>
    <row r="356" spans="3:5" ht="45" customHeight="1" x14ac:dyDescent="0.25">
      <c r="C356" s="32">
        <v>352</v>
      </c>
      <c r="D356" s="30"/>
      <c r="E356" s="29"/>
    </row>
    <row r="357" spans="3:5" ht="45" customHeight="1" x14ac:dyDescent="0.25">
      <c r="C357" s="32">
        <v>353</v>
      </c>
      <c r="D357" s="30"/>
      <c r="E357" s="29"/>
    </row>
    <row r="358" spans="3:5" ht="45" customHeight="1" x14ac:dyDescent="0.25">
      <c r="C358" s="32">
        <v>354</v>
      </c>
      <c r="D358" s="30"/>
      <c r="E358" s="29"/>
    </row>
    <row r="359" spans="3:5" ht="45" customHeight="1" x14ac:dyDescent="0.25">
      <c r="C359" s="32">
        <v>355</v>
      </c>
      <c r="D359" s="30"/>
      <c r="E359" s="29"/>
    </row>
    <row r="360" spans="3:5" ht="45" customHeight="1" x14ac:dyDescent="0.25">
      <c r="C360" s="32">
        <v>356</v>
      </c>
      <c r="D360" s="30"/>
      <c r="E360" s="29"/>
    </row>
    <row r="361" spans="3:5" ht="45" customHeight="1" x14ac:dyDescent="0.25">
      <c r="C361" s="32">
        <v>357</v>
      </c>
      <c r="D361" s="30"/>
      <c r="E361" s="29"/>
    </row>
    <row r="362" spans="3:5" ht="45" customHeight="1" x14ac:dyDescent="0.25">
      <c r="C362" s="32">
        <v>358</v>
      </c>
      <c r="D362" s="30"/>
      <c r="E362" s="29"/>
    </row>
    <row r="363" spans="3:5" ht="45" customHeight="1" x14ac:dyDescent="0.25">
      <c r="C363" s="32">
        <v>359</v>
      </c>
      <c r="D363" s="30"/>
      <c r="E363" s="29"/>
    </row>
    <row r="364" spans="3:5" ht="45" customHeight="1" x14ac:dyDescent="0.25">
      <c r="C364" s="32">
        <v>360</v>
      </c>
      <c r="D364" s="30"/>
      <c r="E364" s="29"/>
    </row>
    <row r="365" spans="3:5" ht="45" customHeight="1" x14ac:dyDescent="0.25">
      <c r="C365" s="32">
        <v>361</v>
      </c>
      <c r="D365" s="30"/>
      <c r="E365" s="29"/>
    </row>
    <row r="366" spans="3:5" ht="45" customHeight="1" x14ac:dyDescent="0.25">
      <c r="C366" s="32">
        <v>362</v>
      </c>
      <c r="D366" s="30"/>
      <c r="E366" s="29"/>
    </row>
    <row r="367" spans="3:5" ht="45" customHeight="1" x14ac:dyDescent="0.25">
      <c r="C367" s="32">
        <v>363</v>
      </c>
      <c r="D367" s="30"/>
      <c r="E367" s="29"/>
    </row>
    <row r="368" spans="3:5" ht="45" customHeight="1" x14ac:dyDescent="0.25">
      <c r="C368" s="32">
        <v>364</v>
      </c>
      <c r="D368" s="30"/>
      <c r="E368" s="29"/>
    </row>
    <row r="369" spans="3:5" ht="45" customHeight="1" x14ac:dyDescent="0.25">
      <c r="C369" s="32">
        <v>365</v>
      </c>
      <c r="D369" s="30"/>
      <c r="E369" s="29"/>
    </row>
    <row r="370" spans="3:5" ht="45" customHeight="1" x14ac:dyDescent="0.25">
      <c r="C370" s="32">
        <v>366</v>
      </c>
      <c r="D370" s="30"/>
      <c r="E370" s="29"/>
    </row>
    <row r="371" spans="3:5" ht="45" customHeight="1" x14ac:dyDescent="0.25">
      <c r="C371" s="32">
        <v>367</v>
      </c>
      <c r="D371" s="30"/>
      <c r="E371" s="29"/>
    </row>
    <row r="372" spans="3:5" ht="45" customHeight="1" x14ac:dyDescent="0.25">
      <c r="C372" s="32">
        <v>368</v>
      </c>
      <c r="D372" s="30"/>
      <c r="E372" s="29"/>
    </row>
    <row r="373" spans="3:5" ht="45" customHeight="1" x14ac:dyDescent="0.25">
      <c r="C373" s="32">
        <v>369</v>
      </c>
      <c r="D373" s="30"/>
      <c r="E373" s="29"/>
    </row>
    <row r="374" spans="3:5" ht="45" customHeight="1" x14ac:dyDescent="0.25">
      <c r="C374" s="32">
        <v>370</v>
      </c>
      <c r="D374" s="30"/>
      <c r="E374" s="29"/>
    </row>
    <row r="375" spans="3:5" ht="45" customHeight="1" x14ac:dyDescent="0.25">
      <c r="C375" s="32">
        <v>371</v>
      </c>
      <c r="D375" s="30"/>
      <c r="E375" s="29"/>
    </row>
    <row r="376" spans="3:5" ht="45" customHeight="1" x14ac:dyDescent="0.25">
      <c r="C376" s="32">
        <v>372</v>
      </c>
      <c r="D376" s="30"/>
      <c r="E376" s="29"/>
    </row>
    <row r="377" spans="3:5" ht="45" customHeight="1" x14ac:dyDescent="0.25">
      <c r="C377" s="32">
        <v>373</v>
      </c>
      <c r="D377" s="30"/>
      <c r="E377" s="29"/>
    </row>
    <row r="378" spans="3:5" ht="45" customHeight="1" x14ac:dyDescent="0.25">
      <c r="C378" s="32">
        <v>374</v>
      </c>
      <c r="D378" s="30"/>
      <c r="E378" s="29"/>
    </row>
    <row r="379" spans="3:5" ht="45" customHeight="1" x14ac:dyDescent="0.25">
      <c r="C379" s="32">
        <v>375</v>
      </c>
      <c r="D379" s="30"/>
      <c r="E379" s="29"/>
    </row>
    <row r="380" spans="3:5" ht="45" customHeight="1" x14ac:dyDescent="0.25">
      <c r="C380" s="32">
        <v>376</v>
      </c>
      <c r="D380" s="30"/>
      <c r="E380" s="29"/>
    </row>
    <row r="381" spans="3:5" ht="45" customHeight="1" x14ac:dyDescent="0.25">
      <c r="C381" s="32">
        <v>377</v>
      </c>
      <c r="D381" s="30"/>
      <c r="E381" s="29"/>
    </row>
    <row r="382" spans="3:5" ht="45" customHeight="1" x14ac:dyDescent="0.25">
      <c r="C382" s="32">
        <v>378</v>
      </c>
      <c r="D382" s="30"/>
      <c r="E382" s="29"/>
    </row>
    <row r="383" spans="3:5" ht="45" customHeight="1" x14ac:dyDescent="0.25">
      <c r="C383" s="32">
        <v>379</v>
      </c>
      <c r="D383" s="30"/>
      <c r="E383" s="29"/>
    </row>
    <row r="384" spans="3:5" ht="45" customHeight="1" x14ac:dyDescent="0.25">
      <c r="C384" s="32">
        <v>380</v>
      </c>
      <c r="D384" s="30"/>
      <c r="E384" s="29"/>
    </row>
    <row r="385" spans="3:5" ht="45" customHeight="1" x14ac:dyDescent="0.25">
      <c r="C385" s="32">
        <v>381</v>
      </c>
      <c r="D385" s="30"/>
      <c r="E385" s="29"/>
    </row>
    <row r="386" spans="3:5" ht="45" customHeight="1" x14ac:dyDescent="0.25">
      <c r="C386" s="32">
        <v>382</v>
      </c>
      <c r="D386" s="30"/>
      <c r="E386" s="29"/>
    </row>
    <row r="387" spans="3:5" ht="45" customHeight="1" x14ac:dyDescent="0.25">
      <c r="C387" s="32">
        <v>383</v>
      </c>
      <c r="D387" s="30"/>
      <c r="E387" s="29"/>
    </row>
    <row r="388" spans="3:5" ht="45" customHeight="1" x14ac:dyDescent="0.25">
      <c r="C388" s="32">
        <v>384</v>
      </c>
      <c r="D388" s="30"/>
      <c r="E388" s="29"/>
    </row>
    <row r="389" spans="3:5" ht="45" customHeight="1" x14ac:dyDescent="0.25">
      <c r="C389" s="32">
        <v>385</v>
      </c>
      <c r="D389" s="30"/>
      <c r="E389" s="29"/>
    </row>
    <row r="390" spans="3:5" ht="45" customHeight="1" x14ac:dyDescent="0.25">
      <c r="C390" s="32">
        <v>386</v>
      </c>
      <c r="D390" s="30"/>
      <c r="E390" s="29"/>
    </row>
    <row r="391" spans="3:5" ht="45" customHeight="1" x14ac:dyDescent="0.25">
      <c r="C391" s="32">
        <v>387</v>
      </c>
      <c r="D391" s="30"/>
      <c r="E391" s="29"/>
    </row>
    <row r="392" spans="3:5" ht="45" customHeight="1" x14ac:dyDescent="0.25">
      <c r="C392" s="32">
        <v>388</v>
      </c>
      <c r="D392" s="30"/>
      <c r="E392" s="29"/>
    </row>
    <row r="393" spans="3:5" ht="45" customHeight="1" x14ac:dyDescent="0.25">
      <c r="C393" s="32">
        <v>389</v>
      </c>
      <c r="D393" s="30"/>
      <c r="E393" s="29"/>
    </row>
    <row r="394" spans="3:5" ht="45" customHeight="1" x14ac:dyDescent="0.25">
      <c r="C394" s="32">
        <v>390</v>
      </c>
      <c r="D394" s="30"/>
      <c r="E394" s="29"/>
    </row>
    <row r="395" spans="3:5" ht="45" customHeight="1" x14ac:dyDescent="0.25">
      <c r="C395" s="32">
        <v>391</v>
      </c>
      <c r="D395" s="30"/>
      <c r="E395" s="29"/>
    </row>
    <row r="396" spans="3:5" ht="45" customHeight="1" x14ac:dyDescent="0.25">
      <c r="C396" s="32">
        <v>392</v>
      </c>
      <c r="D396" s="30"/>
      <c r="E396" s="29"/>
    </row>
    <row r="397" spans="3:5" ht="45" customHeight="1" x14ac:dyDescent="0.25">
      <c r="C397" s="32">
        <v>393</v>
      </c>
      <c r="D397" s="30"/>
      <c r="E397" s="29"/>
    </row>
    <row r="398" spans="3:5" ht="45" customHeight="1" x14ac:dyDescent="0.25">
      <c r="C398" s="32">
        <v>394</v>
      </c>
      <c r="D398" s="30"/>
      <c r="E398" s="29"/>
    </row>
    <row r="399" spans="3:5" ht="45" customHeight="1" x14ac:dyDescent="0.25">
      <c r="C399" s="32">
        <v>395</v>
      </c>
      <c r="D399" s="30"/>
      <c r="E399" s="29"/>
    </row>
    <row r="400" spans="3:5" ht="45" customHeight="1" x14ac:dyDescent="0.25">
      <c r="C400" s="32">
        <v>396</v>
      </c>
      <c r="D400" s="30"/>
      <c r="E400" s="29"/>
    </row>
    <row r="401" spans="3:5" ht="45" customHeight="1" x14ac:dyDescent="0.25">
      <c r="C401" s="32">
        <v>397</v>
      </c>
      <c r="D401" s="30"/>
      <c r="E401" s="29"/>
    </row>
    <row r="402" spans="3:5" ht="45" customHeight="1" x14ac:dyDescent="0.25">
      <c r="C402" s="32">
        <v>398</v>
      </c>
      <c r="D402" s="30"/>
      <c r="E402" s="29"/>
    </row>
    <row r="403" spans="3:5" ht="45" customHeight="1" x14ac:dyDescent="0.25">
      <c r="C403" s="32">
        <v>399</v>
      </c>
      <c r="D403" s="30"/>
      <c r="E403" s="29"/>
    </row>
    <row r="404" spans="3:5" ht="45" customHeight="1" x14ac:dyDescent="0.25">
      <c r="C404" s="32">
        <v>400</v>
      </c>
      <c r="D404" s="30"/>
      <c r="E404" s="29"/>
    </row>
    <row r="405" spans="3:5" ht="45" customHeight="1" x14ac:dyDescent="0.25">
      <c r="C405" s="32">
        <v>401</v>
      </c>
      <c r="D405" s="30"/>
      <c r="E405" s="29"/>
    </row>
    <row r="406" spans="3:5" ht="45" customHeight="1" x14ac:dyDescent="0.25">
      <c r="C406" s="32">
        <v>402</v>
      </c>
      <c r="D406" s="30"/>
      <c r="E406" s="29"/>
    </row>
    <row r="407" spans="3:5" ht="45" customHeight="1" x14ac:dyDescent="0.25">
      <c r="C407" s="32">
        <v>403</v>
      </c>
      <c r="D407" s="30"/>
      <c r="E407" s="29"/>
    </row>
    <row r="408" spans="3:5" ht="45" customHeight="1" x14ac:dyDescent="0.25">
      <c r="C408" s="32">
        <v>404</v>
      </c>
      <c r="D408" s="30"/>
      <c r="E408" s="29"/>
    </row>
    <row r="409" spans="3:5" ht="45" customHeight="1" x14ac:dyDescent="0.25">
      <c r="C409" s="32">
        <v>405</v>
      </c>
      <c r="D409" s="30"/>
      <c r="E409" s="29"/>
    </row>
    <row r="410" spans="3:5" ht="45" customHeight="1" x14ac:dyDescent="0.25">
      <c r="C410" s="32">
        <v>406</v>
      </c>
      <c r="D410" s="30"/>
      <c r="E410" s="29"/>
    </row>
    <row r="411" spans="3:5" ht="45" customHeight="1" x14ac:dyDescent="0.25">
      <c r="C411" s="32">
        <v>407</v>
      </c>
      <c r="D411" s="30"/>
      <c r="E411" s="29"/>
    </row>
    <row r="412" spans="3:5" ht="45" customHeight="1" x14ac:dyDescent="0.25">
      <c r="C412" s="32">
        <v>408</v>
      </c>
      <c r="D412" s="30"/>
      <c r="E412" s="29"/>
    </row>
    <row r="413" spans="3:5" ht="45" customHeight="1" x14ac:dyDescent="0.25">
      <c r="C413" s="32">
        <v>409</v>
      </c>
      <c r="D413" s="30"/>
      <c r="E413" s="29"/>
    </row>
    <row r="414" spans="3:5" ht="45" customHeight="1" x14ac:dyDescent="0.25">
      <c r="C414" s="32">
        <v>410</v>
      </c>
      <c r="D414" s="30"/>
      <c r="E414" s="29"/>
    </row>
    <row r="415" spans="3:5" ht="45" customHeight="1" x14ac:dyDescent="0.25">
      <c r="C415" s="32">
        <v>411</v>
      </c>
      <c r="D415" s="30"/>
      <c r="E415" s="29"/>
    </row>
    <row r="416" spans="3:5" ht="45" customHeight="1" x14ac:dyDescent="0.25">
      <c r="C416" s="32">
        <v>412</v>
      </c>
      <c r="D416" s="30"/>
      <c r="E416" s="29"/>
    </row>
    <row r="417" spans="3:5" ht="45" customHeight="1" x14ac:dyDescent="0.25">
      <c r="C417" s="32">
        <v>413</v>
      </c>
      <c r="D417" s="30"/>
      <c r="E417" s="29"/>
    </row>
    <row r="418" spans="3:5" ht="45" customHeight="1" x14ac:dyDescent="0.25">
      <c r="C418" s="32">
        <v>414</v>
      </c>
      <c r="D418" s="30"/>
      <c r="E418" s="29"/>
    </row>
    <row r="419" spans="3:5" ht="45" customHeight="1" x14ac:dyDescent="0.25">
      <c r="C419" s="32">
        <v>415</v>
      </c>
      <c r="D419" s="30"/>
      <c r="E419" s="29"/>
    </row>
    <row r="420" spans="3:5" ht="45" customHeight="1" x14ac:dyDescent="0.25">
      <c r="C420" s="32">
        <v>416</v>
      </c>
      <c r="D420" s="30"/>
      <c r="E420" s="29"/>
    </row>
    <row r="421" spans="3:5" ht="45" customHeight="1" x14ac:dyDescent="0.25">
      <c r="C421" s="32">
        <v>417</v>
      </c>
      <c r="D421" s="30"/>
      <c r="E421" s="29"/>
    </row>
    <row r="422" spans="3:5" ht="45" customHeight="1" x14ac:dyDescent="0.25">
      <c r="C422" s="32">
        <v>418</v>
      </c>
      <c r="D422" s="30"/>
      <c r="E422" s="29"/>
    </row>
    <row r="423" spans="3:5" ht="45" customHeight="1" x14ac:dyDescent="0.25">
      <c r="C423" s="32">
        <v>419</v>
      </c>
      <c r="D423" s="30"/>
      <c r="E423" s="29"/>
    </row>
    <row r="424" spans="3:5" ht="45" customHeight="1" x14ac:dyDescent="0.25">
      <c r="C424" s="32">
        <v>420</v>
      </c>
      <c r="D424" s="30"/>
      <c r="E424" s="29"/>
    </row>
    <row r="425" spans="3:5" ht="45" customHeight="1" x14ac:dyDescent="0.25">
      <c r="C425" s="32">
        <v>421</v>
      </c>
      <c r="D425" s="30"/>
      <c r="E425" s="29"/>
    </row>
    <row r="426" spans="3:5" ht="45" customHeight="1" x14ac:dyDescent="0.25">
      <c r="C426" s="32">
        <v>422</v>
      </c>
      <c r="D426" s="30"/>
      <c r="E426" s="29"/>
    </row>
    <row r="427" spans="3:5" ht="45" customHeight="1" x14ac:dyDescent="0.25">
      <c r="C427" s="32">
        <v>423</v>
      </c>
      <c r="D427" s="30"/>
      <c r="E427" s="29"/>
    </row>
    <row r="428" spans="3:5" ht="45" customHeight="1" x14ac:dyDescent="0.25">
      <c r="C428" s="32">
        <v>424</v>
      </c>
      <c r="D428" s="30"/>
      <c r="E428" s="29"/>
    </row>
    <row r="429" spans="3:5" ht="45" customHeight="1" x14ac:dyDescent="0.25">
      <c r="C429" s="32">
        <v>425</v>
      </c>
      <c r="D429" s="30"/>
      <c r="E429" s="29"/>
    </row>
    <row r="430" spans="3:5" ht="45" customHeight="1" x14ac:dyDescent="0.25">
      <c r="C430" s="32">
        <v>426</v>
      </c>
      <c r="D430" s="30"/>
      <c r="E430" s="29"/>
    </row>
    <row r="431" spans="3:5" ht="45" customHeight="1" x14ac:dyDescent="0.25">
      <c r="C431" s="32">
        <v>427</v>
      </c>
      <c r="D431" s="30"/>
      <c r="E431" s="29"/>
    </row>
    <row r="432" spans="3:5" ht="45" customHeight="1" x14ac:dyDescent="0.25">
      <c r="C432" s="32">
        <v>428</v>
      </c>
      <c r="D432" s="30"/>
      <c r="E432" s="29"/>
    </row>
    <row r="433" spans="3:5" ht="45" customHeight="1" x14ac:dyDescent="0.25">
      <c r="C433" s="32">
        <v>429</v>
      </c>
      <c r="D433" s="30"/>
      <c r="E433" s="29"/>
    </row>
    <row r="434" spans="3:5" ht="45" customHeight="1" x14ac:dyDescent="0.25">
      <c r="C434" s="32">
        <v>430</v>
      </c>
      <c r="D434" s="30"/>
      <c r="E434" s="29"/>
    </row>
    <row r="435" spans="3:5" ht="45" customHeight="1" x14ac:dyDescent="0.25">
      <c r="C435" s="32">
        <v>431</v>
      </c>
      <c r="D435" s="30"/>
      <c r="E435" s="29"/>
    </row>
    <row r="436" spans="3:5" ht="45" customHeight="1" x14ac:dyDescent="0.25">
      <c r="C436" s="32">
        <v>432</v>
      </c>
      <c r="D436" s="30"/>
      <c r="E436" s="29"/>
    </row>
    <row r="437" spans="3:5" ht="45" customHeight="1" x14ac:dyDescent="0.25">
      <c r="C437" s="32">
        <v>433</v>
      </c>
      <c r="D437" s="30"/>
      <c r="E437" s="29"/>
    </row>
    <row r="438" spans="3:5" ht="45" customHeight="1" x14ac:dyDescent="0.25">
      <c r="C438" s="32">
        <v>434</v>
      </c>
      <c r="D438" s="30"/>
      <c r="E438" s="29"/>
    </row>
    <row r="439" spans="3:5" ht="45" customHeight="1" x14ac:dyDescent="0.25">
      <c r="C439" s="32">
        <v>435</v>
      </c>
      <c r="D439" s="30"/>
      <c r="E439" s="29"/>
    </row>
    <row r="440" spans="3:5" ht="45" customHeight="1" x14ac:dyDescent="0.25">
      <c r="C440" s="32">
        <v>436</v>
      </c>
      <c r="D440" s="30"/>
      <c r="E440" s="29"/>
    </row>
    <row r="441" spans="3:5" ht="45" customHeight="1" x14ac:dyDescent="0.25">
      <c r="C441" s="32">
        <v>437</v>
      </c>
      <c r="D441" s="30"/>
      <c r="E441" s="29"/>
    </row>
    <row r="442" spans="3:5" ht="45" customHeight="1" x14ac:dyDescent="0.25">
      <c r="C442" s="32">
        <v>438</v>
      </c>
      <c r="D442" s="30"/>
      <c r="E442" s="29"/>
    </row>
    <row r="443" spans="3:5" ht="45" customHeight="1" x14ac:dyDescent="0.25">
      <c r="C443" s="32">
        <v>439</v>
      </c>
      <c r="D443" s="30"/>
      <c r="E443" s="29"/>
    </row>
    <row r="444" spans="3:5" ht="45" customHeight="1" x14ac:dyDescent="0.25">
      <c r="C444" s="32">
        <v>440</v>
      </c>
      <c r="D444" s="30"/>
      <c r="E444" s="29"/>
    </row>
    <row r="445" spans="3:5" ht="45" customHeight="1" x14ac:dyDescent="0.25">
      <c r="C445" s="32">
        <v>441</v>
      </c>
      <c r="D445" s="30"/>
      <c r="E445" s="29"/>
    </row>
    <row r="446" spans="3:5" ht="45" customHeight="1" x14ac:dyDescent="0.25">
      <c r="C446" s="32">
        <v>442</v>
      </c>
      <c r="D446" s="30"/>
      <c r="E446" s="29"/>
    </row>
    <row r="447" spans="3:5" ht="45" customHeight="1" x14ac:dyDescent="0.25">
      <c r="C447" s="32">
        <v>443</v>
      </c>
      <c r="D447" s="30"/>
      <c r="E447" s="29"/>
    </row>
    <row r="448" spans="3:5" ht="45" customHeight="1" x14ac:dyDescent="0.25">
      <c r="C448" s="32">
        <v>444</v>
      </c>
      <c r="D448" s="30"/>
      <c r="E448" s="29"/>
    </row>
    <row r="449" spans="3:5" ht="45" customHeight="1" x14ac:dyDescent="0.25">
      <c r="C449" s="32">
        <v>445</v>
      </c>
      <c r="D449" s="30"/>
      <c r="E449" s="29"/>
    </row>
    <row r="450" spans="3:5" ht="45" customHeight="1" x14ac:dyDescent="0.25">
      <c r="C450" s="32">
        <v>446</v>
      </c>
      <c r="D450" s="30"/>
      <c r="E450" s="29"/>
    </row>
    <row r="451" spans="3:5" ht="45" customHeight="1" x14ac:dyDescent="0.25">
      <c r="C451" s="32">
        <v>447</v>
      </c>
      <c r="D451" s="30"/>
      <c r="E451" s="29"/>
    </row>
    <row r="452" spans="3:5" ht="45" customHeight="1" x14ac:dyDescent="0.25">
      <c r="C452" s="32">
        <v>448</v>
      </c>
      <c r="D452" s="30"/>
      <c r="E452" s="29"/>
    </row>
    <row r="453" spans="3:5" ht="45" customHeight="1" x14ac:dyDescent="0.25">
      <c r="C453" s="32">
        <v>449</v>
      </c>
      <c r="D453" s="30"/>
      <c r="E453" s="29"/>
    </row>
    <row r="454" spans="3:5" ht="45" customHeight="1" x14ac:dyDescent="0.25">
      <c r="C454" s="32">
        <v>450</v>
      </c>
      <c r="D454" s="30"/>
      <c r="E454" s="29"/>
    </row>
    <row r="455" spans="3:5" ht="45" customHeight="1" x14ac:dyDescent="0.25">
      <c r="C455" s="32">
        <v>451</v>
      </c>
      <c r="D455" s="30"/>
      <c r="E455" s="29"/>
    </row>
    <row r="456" spans="3:5" ht="45" customHeight="1" x14ac:dyDescent="0.25">
      <c r="C456" s="32">
        <v>452</v>
      </c>
      <c r="D456" s="30"/>
      <c r="E456" s="29"/>
    </row>
    <row r="457" spans="3:5" ht="45" customHeight="1" x14ac:dyDescent="0.25">
      <c r="C457" s="32">
        <v>453</v>
      </c>
      <c r="D457" s="30"/>
      <c r="E457" s="29"/>
    </row>
    <row r="458" spans="3:5" ht="45" customHeight="1" x14ac:dyDescent="0.25">
      <c r="C458" s="32">
        <v>454</v>
      </c>
      <c r="D458" s="30"/>
      <c r="E458" s="29"/>
    </row>
    <row r="459" spans="3:5" ht="45" customHeight="1" x14ac:dyDescent="0.25">
      <c r="C459" s="32">
        <v>455</v>
      </c>
      <c r="D459" s="30"/>
      <c r="E459" s="29"/>
    </row>
    <row r="460" spans="3:5" ht="45" customHeight="1" x14ac:dyDescent="0.25">
      <c r="C460" s="32">
        <v>456</v>
      </c>
      <c r="D460" s="30"/>
      <c r="E460" s="29"/>
    </row>
    <row r="461" spans="3:5" ht="45" customHeight="1" x14ac:dyDescent="0.25">
      <c r="C461" s="32">
        <v>457</v>
      </c>
      <c r="D461" s="30"/>
      <c r="E461" s="29"/>
    </row>
    <row r="462" spans="3:5" ht="45" customHeight="1" x14ac:dyDescent="0.25">
      <c r="C462" s="32">
        <v>458</v>
      </c>
      <c r="D462" s="30"/>
      <c r="E462" s="29"/>
    </row>
    <row r="463" spans="3:5" ht="45" customHeight="1" x14ac:dyDescent="0.25">
      <c r="C463" s="32">
        <v>459</v>
      </c>
      <c r="D463" s="30"/>
      <c r="E463" s="29"/>
    </row>
    <row r="464" spans="3:5" ht="45" customHeight="1" x14ac:dyDescent="0.25">
      <c r="C464" s="32">
        <v>460</v>
      </c>
      <c r="D464" s="30"/>
      <c r="E464" s="29"/>
    </row>
    <row r="465" spans="3:5" ht="45" customHeight="1" x14ac:dyDescent="0.25">
      <c r="C465" s="32">
        <v>461</v>
      </c>
      <c r="D465" s="30"/>
      <c r="E465" s="29"/>
    </row>
    <row r="466" spans="3:5" ht="45" customHeight="1" x14ac:dyDescent="0.25">
      <c r="C466" s="32">
        <v>462</v>
      </c>
      <c r="D466" s="30"/>
      <c r="E466" s="29"/>
    </row>
    <row r="467" spans="3:5" ht="45" customHeight="1" x14ac:dyDescent="0.25">
      <c r="C467" s="32">
        <v>463</v>
      </c>
      <c r="D467" s="30"/>
      <c r="E467" s="29"/>
    </row>
    <row r="468" spans="3:5" ht="45" customHeight="1" x14ac:dyDescent="0.25">
      <c r="C468" s="32">
        <v>464</v>
      </c>
      <c r="D468" s="30"/>
      <c r="E468" s="29"/>
    </row>
    <row r="469" spans="3:5" ht="45" customHeight="1" x14ac:dyDescent="0.25">
      <c r="C469" s="32">
        <v>465</v>
      </c>
      <c r="D469" s="30"/>
      <c r="E469" s="29"/>
    </row>
    <row r="470" spans="3:5" ht="45" customHeight="1" x14ac:dyDescent="0.25">
      <c r="C470" s="32">
        <v>466</v>
      </c>
      <c r="D470" s="30"/>
      <c r="E470" s="29"/>
    </row>
    <row r="471" spans="3:5" ht="45" customHeight="1" x14ac:dyDescent="0.25">
      <c r="C471" s="32">
        <v>467</v>
      </c>
      <c r="D471" s="30"/>
      <c r="E471" s="29"/>
    </row>
    <row r="472" spans="3:5" ht="45" customHeight="1" x14ac:dyDescent="0.25">
      <c r="C472" s="32">
        <v>468</v>
      </c>
      <c r="D472" s="30"/>
      <c r="E472" s="29"/>
    </row>
    <row r="473" spans="3:5" ht="45" customHeight="1" x14ac:dyDescent="0.25">
      <c r="C473" s="32">
        <v>469</v>
      </c>
      <c r="D473" s="30"/>
      <c r="E473" s="29"/>
    </row>
    <row r="474" spans="3:5" ht="45" customHeight="1" x14ac:dyDescent="0.25">
      <c r="C474" s="32">
        <v>470</v>
      </c>
      <c r="D474" s="30"/>
      <c r="E474" s="29"/>
    </row>
    <row r="475" spans="3:5" ht="45" customHeight="1" x14ac:dyDescent="0.25">
      <c r="C475" s="32">
        <v>471</v>
      </c>
      <c r="D475" s="30"/>
      <c r="E475" s="29"/>
    </row>
    <row r="476" spans="3:5" ht="45" customHeight="1" x14ac:dyDescent="0.25">
      <c r="C476" s="32">
        <v>472</v>
      </c>
      <c r="D476" s="30"/>
      <c r="E476" s="29"/>
    </row>
    <row r="477" spans="3:5" ht="45" customHeight="1" x14ac:dyDescent="0.25">
      <c r="C477" s="32">
        <v>473</v>
      </c>
      <c r="D477" s="30"/>
      <c r="E477" s="29"/>
    </row>
    <row r="478" spans="3:5" ht="45" customHeight="1" x14ac:dyDescent="0.25">
      <c r="C478" s="32">
        <v>474</v>
      </c>
      <c r="D478" s="30"/>
      <c r="E478" s="29"/>
    </row>
    <row r="479" spans="3:5" ht="45" customHeight="1" x14ac:dyDescent="0.25">
      <c r="C479" s="32">
        <v>475</v>
      </c>
      <c r="D479" s="30"/>
      <c r="E479" s="29"/>
    </row>
    <row r="480" spans="3:5" ht="45" customHeight="1" x14ac:dyDescent="0.25">
      <c r="C480" s="32">
        <v>476</v>
      </c>
      <c r="D480" s="30"/>
      <c r="E480" s="29"/>
    </row>
    <row r="481" spans="3:5" ht="45" customHeight="1" x14ac:dyDescent="0.25">
      <c r="C481" s="32">
        <v>477</v>
      </c>
      <c r="D481" s="30"/>
      <c r="E481" s="29"/>
    </row>
    <row r="482" spans="3:5" ht="45" customHeight="1" x14ac:dyDescent="0.25">
      <c r="C482" s="32">
        <v>478</v>
      </c>
      <c r="D482" s="30"/>
      <c r="E482" s="29"/>
    </row>
    <row r="483" spans="3:5" ht="45" customHeight="1" x14ac:dyDescent="0.25">
      <c r="C483" s="32">
        <v>479</v>
      </c>
      <c r="D483" s="30"/>
      <c r="E483" s="29"/>
    </row>
    <row r="484" spans="3:5" ht="45" customHeight="1" x14ac:dyDescent="0.25">
      <c r="C484" s="32">
        <v>480</v>
      </c>
      <c r="D484" s="30"/>
      <c r="E484" s="29"/>
    </row>
    <row r="485" spans="3:5" ht="45" customHeight="1" x14ac:dyDescent="0.25">
      <c r="C485" s="32">
        <v>481</v>
      </c>
      <c r="D485" s="30"/>
      <c r="E485" s="29"/>
    </row>
    <row r="486" spans="3:5" ht="45" customHeight="1" x14ac:dyDescent="0.25">
      <c r="C486" s="32">
        <v>482</v>
      </c>
      <c r="D486" s="30"/>
      <c r="E486" s="29"/>
    </row>
    <row r="487" spans="3:5" ht="45" customHeight="1" x14ac:dyDescent="0.25">
      <c r="C487" s="32">
        <v>483</v>
      </c>
      <c r="D487" s="30"/>
      <c r="E487" s="29"/>
    </row>
    <row r="488" spans="3:5" ht="45" customHeight="1" x14ac:dyDescent="0.25">
      <c r="C488" s="32">
        <v>484</v>
      </c>
      <c r="D488" s="30"/>
      <c r="E488" s="29"/>
    </row>
    <row r="489" spans="3:5" ht="45" customHeight="1" x14ac:dyDescent="0.25">
      <c r="C489" s="32">
        <v>485</v>
      </c>
      <c r="D489" s="30"/>
      <c r="E489" s="29"/>
    </row>
    <row r="490" spans="3:5" ht="45" customHeight="1" x14ac:dyDescent="0.25">
      <c r="C490" s="32">
        <v>486</v>
      </c>
      <c r="D490" s="30"/>
      <c r="E490" s="29"/>
    </row>
    <row r="491" spans="3:5" ht="45" customHeight="1" x14ac:dyDescent="0.25">
      <c r="C491" s="32">
        <v>487</v>
      </c>
      <c r="D491" s="30"/>
      <c r="E491" s="29"/>
    </row>
    <row r="492" spans="3:5" ht="45" customHeight="1" x14ac:dyDescent="0.25">
      <c r="C492" s="32">
        <v>488</v>
      </c>
      <c r="D492" s="30"/>
      <c r="E492" s="29"/>
    </row>
    <row r="493" spans="3:5" ht="45" customHeight="1" x14ac:dyDescent="0.25">
      <c r="C493" s="32">
        <v>489</v>
      </c>
      <c r="D493" s="30"/>
      <c r="E493" s="29"/>
    </row>
    <row r="494" spans="3:5" ht="45" customHeight="1" x14ac:dyDescent="0.25">
      <c r="C494" s="32">
        <v>490</v>
      </c>
      <c r="D494" s="30"/>
      <c r="E494" s="29"/>
    </row>
    <row r="495" spans="3:5" ht="45" customHeight="1" x14ac:dyDescent="0.25">
      <c r="C495" s="32">
        <v>491</v>
      </c>
      <c r="D495" s="30"/>
      <c r="E495" s="29"/>
    </row>
    <row r="496" spans="3:5" ht="45" customHeight="1" x14ac:dyDescent="0.25">
      <c r="C496" s="32">
        <v>492</v>
      </c>
      <c r="D496" s="30"/>
      <c r="E496" s="29"/>
    </row>
    <row r="497" spans="3:5" ht="45" customHeight="1" x14ac:dyDescent="0.25">
      <c r="C497" s="32">
        <v>493</v>
      </c>
      <c r="D497" s="30"/>
      <c r="E497" s="29"/>
    </row>
    <row r="498" spans="3:5" ht="45" customHeight="1" x14ac:dyDescent="0.25">
      <c r="C498" s="32">
        <v>494</v>
      </c>
      <c r="D498" s="30"/>
      <c r="E498" s="29"/>
    </row>
    <row r="499" spans="3:5" ht="45" customHeight="1" x14ac:dyDescent="0.25">
      <c r="C499" s="32">
        <v>495</v>
      </c>
      <c r="D499" s="30"/>
      <c r="E499" s="29"/>
    </row>
    <row r="500" spans="3:5" ht="45" customHeight="1" x14ac:dyDescent="0.25">
      <c r="C500" s="32">
        <v>496</v>
      </c>
      <c r="D500" s="30"/>
      <c r="E500" s="29"/>
    </row>
    <row r="501" spans="3:5" ht="45" customHeight="1" x14ac:dyDescent="0.25">
      <c r="C501" s="32">
        <v>497</v>
      </c>
      <c r="D501" s="30"/>
      <c r="E501" s="29"/>
    </row>
    <row r="502" spans="3:5" ht="45" customHeight="1" x14ac:dyDescent="0.25">
      <c r="C502" s="32">
        <v>498</v>
      </c>
      <c r="D502" s="30"/>
      <c r="E502" s="29"/>
    </row>
    <row r="503" spans="3:5" ht="45" customHeight="1" x14ac:dyDescent="0.25">
      <c r="C503" s="32">
        <v>499</v>
      </c>
      <c r="D503" s="30"/>
      <c r="E503" s="29"/>
    </row>
    <row r="504" spans="3:5" ht="45" customHeight="1" x14ac:dyDescent="0.25">
      <c r="C504" s="32">
        <v>500</v>
      </c>
      <c r="D504" s="30"/>
      <c r="E504" s="29"/>
    </row>
    <row r="505" spans="3:5" ht="45" customHeight="1" x14ac:dyDescent="0.25">
      <c r="C505" s="32">
        <v>501</v>
      </c>
      <c r="D505" s="30"/>
      <c r="E505" s="29"/>
    </row>
    <row r="506" spans="3:5" ht="45" customHeight="1" x14ac:dyDescent="0.25">
      <c r="C506" s="32">
        <v>502</v>
      </c>
      <c r="D506" s="30"/>
      <c r="E506" s="29"/>
    </row>
    <row r="507" spans="3:5" ht="45" customHeight="1" x14ac:dyDescent="0.25">
      <c r="C507" s="32">
        <v>503</v>
      </c>
      <c r="D507" s="30"/>
      <c r="E507" s="29"/>
    </row>
    <row r="508" spans="3:5" ht="45" customHeight="1" x14ac:dyDescent="0.25">
      <c r="C508" s="32">
        <v>504</v>
      </c>
      <c r="D508" s="30"/>
      <c r="E508" s="29"/>
    </row>
    <row r="509" spans="3:5" ht="45" customHeight="1" x14ac:dyDescent="0.25">
      <c r="C509" s="32">
        <v>505</v>
      </c>
      <c r="D509" s="30"/>
      <c r="E509" s="29"/>
    </row>
    <row r="510" spans="3:5" ht="45" customHeight="1" x14ac:dyDescent="0.25">
      <c r="C510" s="32">
        <v>506</v>
      </c>
      <c r="D510" s="30"/>
      <c r="E510" s="29"/>
    </row>
    <row r="511" spans="3:5" ht="45" customHeight="1" x14ac:dyDescent="0.25">
      <c r="C511" s="32">
        <v>507</v>
      </c>
      <c r="D511" s="30"/>
      <c r="E511" s="29"/>
    </row>
    <row r="512" spans="3:5" ht="45" customHeight="1" x14ac:dyDescent="0.25">
      <c r="C512" s="32">
        <v>508</v>
      </c>
      <c r="D512" s="30"/>
      <c r="E512" s="29"/>
    </row>
    <row r="513" spans="3:5" ht="45" customHeight="1" x14ac:dyDescent="0.25">
      <c r="C513" s="32">
        <v>509</v>
      </c>
      <c r="D513" s="30"/>
      <c r="E513" s="29"/>
    </row>
    <row r="514" spans="3:5" ht="45" customHeight="1" x14ac:dyDescent="0.25">
      <c r="C514" s="32">
        <v>510</v>
      </c>
      <c r="D514" s="30"/>
      <c r="E514" s="29"/>
    </row>
    <row r="515" spans="3:5" ht="45" customHeight="1" x14ac:dyDescent="0.25">
      <c r="C515" s="32">
        <v>511</v>
      </c>
      <c r="D515" s="30"/>
      <c r="E515" s="29"/>
    </row>
    <row r="516" spans="3:5" ht="45" customHeight="1" x14ac:dyDescent="0.25">
      <c r="C516" s="32">
        <v>512</v>
      </c>
      <c r="D516" s="30"/>
      <c r="E516" s="29"/>
    </row>
    <row r="517" spans="3:5" ht="45" customHeight="1" x14ac:dyDescent="0.25">
      <c r="C517" s="32">
        <v>513</v>
      </c>
      <c r="D517" s="30"/>
      <c r="E517" s="29"/>
    </row>
    <row r="518" spans="3:5" ht="45" customHeight="1" x14ac:dyDescent="0.25">
      <c r="C518" s="32">
        <v>514</v>
      </c>
      <c r="D518" s="30"/>
      <c r="E518" s="29"/>
    </row>
    <row r="519" spans="3:5" ht="45" customHeight="1" x14ac:dyDescent="0.25">
      <c r="C519" s="32">
        <v>515</v>
      </c>
      <c r="D519" s="30"/>
      <c r="E519" s="29"/>
    </row>
    <row r="520" spans="3:5" ht="45" customHeight="1" x14ac:dyDescent="0.25">
      <c r="C520" s="32">
        <v>516</v>
      </c>
      <c r="D520" s="30"/>
      <c r="E520" s="29"/>
    </row>
    <row r="521" spans="3:5" ht="45" customHeight="1" x14ac:dyDescent="0.25">
      <c r="C521" s="32">
        <v>517</v>
      </c>
      <c r="D521" s="30"/>
      <c r="E521" s="29"/>
    </row>
    <row r="522" spans="3:5" ht="45" customHeight="1" x14ac:dyDescent="0.25">
      <c r="C522" s="32">
        <v>518</v>
      </c>
      <c r="D522" s="30"/>
      <c r="E522" s="29"/>
    </row>
    <row r="523" spans="3:5" ht="45" customHeight="1" x14ac:dyDescent="0.25">
      <c r="C523" s="32">
        <v>519</v>
      </c>
      <c r="D523" s="30"/>
      <c r="E523" s="29"/>
    </row>
    <row r="524" spans="3:5" ht="45" customHeight="1" x14ac:dyDescent="0.25">
      <c r="C524" s="32">
        <v>520</v>
      </c>
      <c r="D524" s="30"/>
      <c r="E524" s="29"/>
    </row>
    <row r="525" spans="3:5" ht="45" customHeight="1" x14ac:dyDescent="0.25">
      <c r="C525" s="32">
        <v>521</v>
      </c>
      <c r="D525" s="30"/>
      <c r="E525" s="29"/>
    </row>
    <row r="526" spans="3:5" ht="45" customHeight="1" x14ac:dyDescent="0.25">
      <c r="C526" s="32">
        <v>522</v>
      </c>
      <c r="D526" s="30"/>
      <c r="E526" s="29"/>
    </row>
    <row r="527" spans="3:5" ht="45" customHeight="1" x14ac:dyDescent="0.25">
      <c r="C527" s="32">
        <v>523</v>
      </c>
      <c r="D527" s="30"/>
      <c r="E527" s="29"/>
    </row>
    <row r="528" spans="3:5" ht="45" customHeight="1" x14ac:dyDescent="0.25">
      <c r="C528" s="32">
        <v>524</v>
      </c>
      <c r="D528" s="30"/>
      <c r="E528" s="29"/>
    </row>
    <row r="529" spans="3:5" ht="45" customHeight="1" x14ac:dyDescent="0.25">
      <c r="C529" s="32">
        <v>525</v>
      </c>
      <c r="D529" s="30"/>
      <c r="E529" s="29"/>
    </row>
    <row r="530" spans="3:5" ht="45" customHeight="1" x14ac:dyDescent="0.25">
      <c r="C530" s="32">
        <v>526</v>
      </c>
      <c r="D530" s="30"/>
      <c r="E530" s="29"/>
    </row>
    <row r="531" spans="3:5" ht="45" customHeight="1" x14ac:dyDescent="0.25">
      <c r="C531" s="32">
        <v>527</v>
      </c>
      <c r="D531" s="30"/>
      <c r="E531" s="29"/>
    </row>
    <row r="532" spans="3:5" ht="45" customHeight="1" x14ac:dyDescent="0.25">
      <c r="C532" s="32">
        <v>528</v>
      </c>
      <c r="D532" s="30"/>
      <c r="E532" s="29"/>
    </row>
    <row r="533" spans="3:5" ht="45" customHeight="1" x14ac:dyDescent="0.25">
      <c r="C533" s="32">
        <v>529</v>
      </c>
      <c r="D533" s="30"/>
      <c r="E533" s="29"/>
    </row>
    <row r="534" spans="3:5" ht="45" customHeight="1" x14ac:dyDescent="0.25">
      <c r="C534" s="32">
        <v>530</v>
      </c>
      <c r="D534" s="30"/>
      <c r="E534" s="29"/>
    </row>
    <row r="535" spans="3:5" ht="45" customHeight="1" x14ac:dyDescent="0.25">
      <c r="C535" s="32">
        <v>531</v>
      </c>
      <c r="D535" s="30"/>
      <c r="E535" s="29"/>
    </row>
    <row r="536" spans="3:5" ht="45" customHeight="1" x14ac:dyDescent="0.25">
      <c r="C536" s="32">
        <v>532</v>
      </c>
      <c r="D536" s="30"/>
      <c r="E536" s="29"/>
    </row>
    <row r="537" spans="3:5" ht="45" customHeight="1" x14ac:dyDescent="0.25">
      <c r="C537" s="32">
        <v>533</v>
      </c>
      <c r="D537" s="30"/>
      <c r="E537" s="29"/>
    </row>
    <row r="538" spans="3:5" ht="45" customHeight="1" x14ac:dyDescent="0.25">
      <c r="C538" s="32">
        <v>534</v>
      </c>
      <c r="D538" s="30"/>
      <c r="E538" s="29"/>
    </row>
    <row r="539" spans="3:5" ht="45" customHeight="1" x14ac:dyDescent="0.25">
      <c r="C539" s="32">
        <v>535</v>
      </c>
      <c r="D539" s="30"/>
      <c r="E539" s="29"/>
    </row>
    <row r="540" spans="3:5" ht="45" customHeight="1" x14ac:dyDescent="0.25">
      <c r="C540" s="32">
        <v>536</v>
      </c>
      <c r="D540" s="30"/>
      <c r="E540" s="29"/>
    </row>
    <row r="541" spans="3:5" ht="45" customHeight="1" x14ac:dyDescent="0.25">
      <c r="C541" s="32">
        <v>537</v>
      </c>
      <c r="D541" s="30"/>
      <c r="E541" s="29"/>
    </row>
    <row r="542" spans="3:5" ht="45" customHeight="1" x14ac:dyDescent="0.25">
      <c r="C542" s="32">
        <v>538</v>
      </c>
      <c r="D542" s="30"/>
      <c r="E542" s="29"/>
    </row>
    <row r="543" spans="3:5" ht="45" customHeight="1" x14ac:dyDescent="0.25">
      <c r="C543" s="32">
        <v>539</v>
      </c>
      <c r="D543" s="30"/>
      <c r="E543" s="29"/>
    </row>
    <row r="544" spans="3:5" ht="45" customHeight="1" x14ac:dyDescent="0.25">
      <c r="C544" s="32">
        <v>540</v>
      </c>
      <c r="D544" s="30"/>
      <c r="E544" s="29"/>
    </row>
    <row r="545" spans="3:5" ht="45" customHeight="1" x14ac:dyDescent="0.25">
      <c r="C545" s="32">
        <v>541</v>
      </c>
      <c r="D545" s="30"/>
      <c r="E545" s="29"/>
    </row>
    <row r="546" spans="3:5" ht="45" customHeight="1" x14ac:dyDescent="0.25">
      <c r="C546" s="32">
        <v>542</v>
      </c>
      <c r="D546" s="30"/>
      <c r="E546" s="29"/>
    </row>
    <row r="547" spans="3:5" ht="45" customHeight="1" x14ac:dyDescent="0.25">
      <c r="C547" s="32">
        <v>543</v>
      </c>
      <c r="D547" s="30"/>
      <c r="E547" s="29"/>
    </row>
    <row r="548" spans="3:5" ht="45" customHeight="1" x14ac:dyDescent="0.25">
      <c r="C548" s="32">
        <v>544</v>
      </c>
      <c r="D548" s="30"/>
      <c r="E548" s="29"/>
    </row>
    <row r="549" spans="3:5" ht="45" customHeight="1" x14ac:dyDescent="0.25">
      <c r="C549" s="32">
        <v>545</v>
      </c>
      <c r="D549" s="30"/>
      <c r="E549" s="29"/>
    </row>
    <row r="550" spans="3:5" ht="45" customHeight="1" x14ac:dyDescent="0.25">
      <c r="C550" s="32">
        <v>546</v>
      </c>
      <c r="D550" s="30"/>
      <c r="E550" s="29"/>
    </row>
    <row r="551" spans="3:5" ht="45" customHeight="1" x14ac:dyDescent="0.25">
      <c r="C551" s="32">
        <v>547</v>
      </c>
      <c r="D551" s="30"/>
      <c r="E551" s="29"/>
    </row>
    <row r="552" spans="3:5" ht="45" customHeight="1" x14ac:dyDescent="0.25">
      <c r="C552" s="32">
        <v>548</v>
      </c>
      <c r="D552" s="30"/>
      <c r="E552" s="29"/>
    </row>
    <row r="553" spans="3:5" ht="45" customHeight="1" x14ac:dyDescent="0.25">
      <c r="C553" s="32">
        <v>549</v>
      </c>
      <c r="D553" s="30"/>
      <c r="E553" s="29"/>
    </row>
    <row r="554" spans="3:5" ht="45" customHeight="1" x14ac:dyDescent="0.25">
      <c r="C554" s="32">
        <v>550</v>
      </c>
      <c r="D554" s="30"/>
      <c r="E554" s="29"/>
    </row>
    <row r="555" spans="3:5" ht="45" customHeight="1" x14ac:dyDescent="0.25">
      <c r="C555" s="32">
        <v>551</v>
      </c>
      <c r="D555" s="30"/>
      <c r="E555" s="29"/>
    </row>
    <row r="556" spans="3:5" ht="45" customHeight="1" x14ac:dyDescent="0.25">
      <c r="C556" s="32">
        <v>552</v>
      </c>
      <c r="D556" s="30"/>
      <c r="E556" s="29"/>
    </row>
    <row r="557" spans="3:5" ht="45" customHeight="1" x14ac:dyDescent="0.25">
      <c r="C557" s="32">
        <v>553</v>
      </c>
      <c r="D557" s="30"/>
      <c r="E557" s="29"/>
    </row>
    <row r="558" spans="3:5" ht="45" customHeight="1" x14ac:dyDescent="0.25">
      <c r="C558" s="32">
        <v>554</v>
      </c>
      <c r="D558" s="30"/>
      <c r="E558" s="29"/>
    </row>
    <row r="559" spans="3:5" ht="45" customHeight="1" x14ac:dyDescent="0.25">
      <c r="C559" s="32">
        <v>555</v>
      </c>
      <c r="D559" s="30"/>
      <c r="E559" s="29"/>
    </row>
    <row r="560" spans="3:5" ht="45" customHeight="1" x14ac:dyDescent="0.25">
      <c r="C560" s="32">
        <v>556</v>
      </c>
      <c r="D560" s="30"/>
      <c r="E560" s="29"/>
    </row>
    <row r="561" spans="3:5" ht="45" customHeight="1" x14ac:dyDescent="0.25">
      <c r="C561" s="32">
        <v>557</v>
      </c>
      <c r="D561" s="30"/>
      <c r="E561" s="29"/>
    </row>
    <row r="562" spans="3:5" ht="45" customHeight="1" x14ac:dyDescent="0.25">
      <c r="C562" s="32">
        <v>558</v>
      </c>
      <c r="D562" s="30"/>
      <c r="E562" s="29"/>
    </row>
    <row r="563" spans="3:5" ht="45" customHeight="1" x14ac:dyDescent="0.25">
      <c r="C563" s="32">
        <v>559</v>
      </c>
      <c r="D563" s="30"/>
      <c r="E563" s="29"/>
    </row>
    <row r="564" spans="3:5" ht="45" customHeight="1" x14ac:dyDescent="0.25">
      <c r="C564" s="32">
        <v>560</v>
      </c>
      <c r="D564" s="30"/>
      <c r="E564" s="29"/>
    </row>
    <row r="565" spans="3:5" ht="45" customHeight="1" x14ac:dyDescent="0.25">
      <c r="C565" s="32">
        <v>561</v>
      </c>
      <c r="D565" s="30"/>
      <c r="E565" s="29"/>
    </row>
    <row r="566" spans="3:5" ht="45" customHeight="1" x14ac:dyDescent="0.25">
      <c r="C566" s="32">
        <v>562</v>
      </c>
      <c r="D566" s="30"/>
      <c r="E566" s="29"/>
    </row>
    <row r="567" spans="3:5" ht="45" customHeight="1" x14ac:dyDescent="0.25">
      <c r="C567" s="32">
        <v>563</v>
      </c>
      <c r="D567" s="30"/>
      <c r="E567" s="29"/>
    </row>
    <row r="568" spans="3:5" ht="45" customHeight="1" x14ac:dyDescent="0.25">
      <c r="C568" s="32">
        <v>564</v>
      </c>
      <c r="D568" s="30"/>
      <c r="E568" s="29"/>
    </row>
    <row r="569" spans="3:5" ht="45" customHeight="1" x14ac:dyDescent="0.25">
      <c r="C569" s="32">
        <v>565</v>
      </c>
      <c r="D569" s="30"/>
      <c r="E569" s="29"/>
    </row>
    <row r="570" spans="3:5" ht="45" customHeight="1" x14ac:dyDescent="0.25">
      <c r="C570" s="32">
        <v>566</v>
      </c>
      <c r="D570" s="30"/>
      <c r="E570" s="29"/>
    </row>
    <row r="571" spans="3:5" ht="45" customHeight="1" x14ac:dyDescent="0.25">
      <c r="C571" s="32">
        <v>567</v>
      </c>
      <c r="D571" s="30"/>
      <c r="E571" s="29"/>
    </row>
    <row r="572" spans="3:5" ht="45" customHeight="1" x14ac:dyDescent="0.25">
      <c r="C572" s="32">
        <v>568</v>
      </c>
      <c r="D572" s="30"/>
      <c r="E572" s="29"/>
    </row>
    <row r="573" spans="3:5" ht="45" customHeight="1" x14ac:dyDescent="0.25">
      <c r="C573" s="32">
        <v>569</v>
      </c>
      <c r="D573" s="30"/>
      <c r="E573" s="29"/>
    </row>
    <row r="574" spans="3:5" ht="45" customHeight="1" x14ac:dyDescent="0.25">
      <c r="C574" s="32">
        <v>570</v>
      </c>
      <c r="D574" s="30"/>
      <c r="E574" s="29"/>
    </row>
    <row r="575" spans="3:5" ht="45" customHeight="1" x14ac:dyDescent="0.25">
      <c r="C575" s="32">
        <v>571</v>
      </c>
      <c r="D575" s="30"/>
      <c r="E575" s="29"/>
    </row>
    <row r="576" spans="3:5" ht="45" customHeight="1" x14ac:dyDescent="0.25">
      <c r="C576" s="32">
        <v>572</v>
      </c>
      <c r="D576" s="30"/>
      <c r="E576" s="29"/>
    </row>
    <row r="577" spans="3:5" ht="45" customHeight="1" x14ac:dyDescent="0.25">
      <c r="C577" s="32">
        <v>573</v>
      </c>
      <c r="D577" s="30"/>
      <c r="E577" s="29"/>
    </row>
    <row r="578" spans="3:5" ht="45" customHeight="1" x14ac:dyDescent="0.25">
      <c r="C578" s="32">
        <v>574</v>
      </c>
      <c r="D578" s="30"/>
      <c r="E578" s="29"/>
    </row>
    <row r="579" spans="3:5" ht="45" customHeight="1" x14ac:dyDescent="0.25">
      <c r="C579" s="32">
        <v>575</v>
      </c>
      <c r="D579" s="30"/>
      <c r="E579" s="29"/>
    </row>
    <row r="580" spans="3:5" ht="45" customHeight="1" x14ac:dyDescent="0.25">
      <c r="C580" s="32">
        <v>576</v>
      </c>
      <c r="D580" s="30"/>
      <c r="E580" s="29"/>
    </row>
    <row r="581" spans="3:5" ht="45" customHeight="1" x14ac:dyDescent="0.25">
      <c r="C581" s="32">
        <v>577</v>
      </c>
      <c r="D581" s="30"/>
      <c r="E581" s="29"/>
    </row>
    <row r="582" spans="3:5" ht="45" customHeight="1" x14ac:dyDescent="0.25">
      <c r="C582" s="32">
        <v>578</v>
      </c>
      <c r="D582" s="30"/>
      <c r="E582" s="29"/>
    </row>
    <row r="583" spans="3:5" ht="45" customHeight="1" x14ac:dyDescent="0.25">
      <c r="C583" s="32">
        <v>579</v>
      </c>
      <c r="D583" s="30"/>
      <c r="E583" s="29"/>
    </row>
    <row r="584" spans="3:5" ht="45" customHeight="1" x14ac:dyDescent="0.25">
      <c r="C584" s="32">
        <v>580</v>
      </c>
      <c r="D584" s="30"/>
      <c r="E584" s="29"/>
    </row>
    <row r="585" spans="3:5" ht="45" customHeight="1" x14ac:dyDescent="0.25">
      <c r="C585" s="32">
        <v>581</v>
      </c>
      <c r="D585" s="30"/>
      <c r="E585" s="29"/>
    </row>
    <row r="586" spans="3:5" ht="45" customHeight="1" x14ac:dyDescent="0.25">
      <c r="C586" s="32">
        <v>582</v>
      </c>
      <c r="D586" s="30"/>
      <c r="E586" s="29"/>
    </row>
    <row r="587" spans="3:5" ht="45" customHeight="1" x14ac:dyDescent="0.25">
      <c r="C587" s="32">
        <v>583</v>
      </c>
      <c r="D587" s="30"/>
      <c r="E587" s="29"/>
    </row>
    <row r="588" spans="3:5" ht="45" customHeight="1" x14ac:dyDescent="0.25">
      <c r="C588" s="32">
        <v>584</v>
      </c>
      <c r="D588" s="30"/>
      <c r="E588" s="29"/>
    </row>
    <row r="589" spans="3:5" ht="45" customHeight="1" x14ac:dyDescent="0.25">
      <c r="C589" s="32">
        <v>585</v>
      </c>
      <c r="D589" s="30"/>
      <c r="E589" s="29"/>
    </row>
    <row r="590" spans="3:5" ht="45" customHeight="1" x14ac:dyDescent="0.25">
      <c r="C590" s="32">
        <v>586</v>
      </c>
      <c r="D590" s="30"/>
      <c r="E590" s="29"/>
    </row>
    <row r="591" spans="3:5" ht="45" customHeight="1" x14ac:dyDescent="0.25">
      <c r="C591" s="32">
        <v>587</v>
      </c>
      <c r="D591" s="30"/>
      <c r="E591" s="29"/>
    </row>
    <row r="592" spans="3:5" ht="45" customHeight="1" x14ac:dyDescent="0.25">
      <c r="C592" s="32">
        <v>588</v>
      </c>
      <c r="D592" s="30"/>
      <c r="E592" s="29"/>
    </row>
    <row r="593" spans="3:5" ht="45" customHeight="1" x14ac:dyDescent="0.25">
      <c r="C593" s="32">
        <v>589</v>
      </c>
      <c r="D593" s="30"/>
      <c r="E593" s="29"/>
    </row>
    <row r="594" spans="3:5" ht="45" customHeight="1" x14ac:dyDescent="0.25">
      <c r="C594" s="32">
        <v>590</v>
      </c>
      <c r="D594" s="30"/>
      <c r="E594" s="29"/>
    </row>
    <row r="595" spans="3:5" ht="45" customHeight="1" x14ac:dyDescent="0.25">
      <c r="C595" s="32">
        <v>591</v>
      </c>
      <c r="D595" s="30"/>
      <c r="E595" s="29"/>
    </row>
    <row r="596" spans="3:5" ht="45" customHeight="1" x14ac:dyDescent="0.25">
      <c r="C596" s="32">
        <v>592</v>
      </c>
      <c r="D596" s="30"/>
      <c r="E596" s="29"/>
    </row>
    <row r="597" spans="3:5" ht="45" customHeight="1" x14ac:dyDescent="0.25">
      <c r="C597" s="32">
        <v>593</v>
      </c>
      <c r="D597" s="30"/>
      <c r="E597" s="29"/>
    </row>
    <row r="598" spans="3:5" ht="45" customHeight="1" x14ac:dyDescent="0.25">
      <c r="C598" s="32">
        <v>594</v>
      </c>
      <c r="D598" s="30"/>
      <c r="E598" s="29"/>
    </row>
    <row r="599" spans="3:5" ht="45" customHeight="1" x14ac:dyDescent="0.25">
      <c r="C599" s="32">
        <v>595</v>
      </c>
      <c r="D599" s="30"/>
      <c r="E599" s="29"/>
    </row>
    <row r="600" spans="3:5" ht="45" customHeight="1" x14ac:dyDescent="0.25">
      <c r="C600" s="32">
        <v>596</v>
      </c>
      <c r="D600" s="30"/>
      <c r="E600" s="29"/>
    </row>
    <row r="601" spans="3:5" ht="45" customHeight="1" x14ac:dyDescent="0.25">
      <c r="C601" s="32">
        <v>597</v>
      </c>
      <c r="D601" s="30"/>
      <c r="E601" s="29"/>
    </row>
    <row r="602" spans="3:5" ht="45" customHeight="1" x14ac:dyDescent="0.25">
      <c r="C602" s="32">
        <v>598</v>
      </c>
      <c r="D602" s="30"/>
      <c r="E602" s="29"/>
    </row>
    <row r="603" spans="3:5" ht="45" customHeight="1" x14ac:dyDescent="0.25">
      <c r="C603" s="32">
        <v>599</v>
      </c>
      <c r="D603" s="30"/>
      <c r="E603" s="29"/>
    </row>
    <row r="604" spans="3:5" ht="45" customHeight="1" x14ac:dyDescent="0.25">
      <c r="C604" s="32">
        <v>600</v>
      </c>
      <c r="D604" s="30"/>
      <c r="E604" s="29"/>
    </row>
    <row r="605" spans="3:5" ht="45" customHeight="1" x14ac:dyDescent="0.25">
      <c r="C605" s="32">
        <v>601</v>
      </c>
      <c r="D605" s="30"/>
      <c r="E605" s="29"/>
    </row>
    <row r="606" spans="3:5" ht="45" customHeight="1" x14ac:dyDescent="0.25">
      <c r="C606" s="32">
        <v>602</v>
      </c>
      <c r="D606" s="30"/>
      <c r="E606" s="29"/>
    </row>
    <row r="607" spans="3:5" ht="45" customHeight="1" x14ac:dyDescent="0.25">
      <c r="C607" s="32">
        <v>603</v>
      </c>
      <c r="D607" s="30"/>
      <c r="E607" s="29"/>
    </row>
    <row r="608" spans="3:5" ht="45" customHeight="1" x14ac:dyDescent="0.25">
      <c r="C608" s="32">
        <v>604</v>
      </c>
      <c r="D608" s="30"/>
      <c r="E608" s="29"/>
    </row>
    <row r="609" spans="3:5" ht="45" customHeight="1" x14ac:dyDescent="0.25">
      <c r="C609" s="32">
        <v>605</v>
      </c>
      <c r="D609" s="30"/>
      <c r="E609" s="29"/>
    </row>
    <row r="610" spans="3:5" ht="45" customHeight="1" x14ac:dyDescent="0.25">
      <c r="C610" s="32">
        <v>606</v>
      </c>
      <c r="D610" s="30"/>
      <c r="E610" s="29"/>
    </row>
    <row r="611" spans="3:5" ht="45" customHeight="1" x14ac:dyDescent="0.25">
      <c r="C611" s="32">
        <v>607</v>
      </c>
      <c r="D611" s="30"/>
      <c r="E611" s="29"/>
    </row>
    <row r="612" spans="3:5" ht="45" customHeight="1" x14ac:dyDescent="0.25">
      <c r="C612" s="32">
        <v>608</v>
      </c>
      <c r="D612" s="30"/>
      <c r="E612" s="29"/>
    </row>
    <row r="613" spans="3:5" ht="45" customHeight="1" x14ac:dyDescent="0.25">
      <c r="C613" s="32">
        <v>609</v>
      </c>
      <c r="D613" s="30"/>
      <c r="E613" s="29"/>
    </row>
    <row r="614" spans="3:5" ht="45" customHeight="1" x14ac:dyDescent="0.25">
      <c r="C614" s="32">
        <v>610</v>
      </c>
      <c r="D614" s="30"/>
      <c r="E614" s="29"/>
    </row>
    <row r="615" spans="3:5" ht="45" customHeight="1" x14ac:dyDescent="0.25">
      <c r="C615" s="32">
        <v>611</v>
      </c>
      <c r="D615" s="30"/>
      <c r="E615" s="29"/>
    </row>
    <row r="616" spans="3:5" ht="45" customHeight="1" x14ac:dyDescent="0.25">
      <c r="C616" s="32">
        <v>612</v>
      </c>
      <c r="D616" s="30"/>
      <c r="E616" s="29"/>
    </row>
    <row r="617" spans="3:5" ht="45" customHeight="1" x14ac:dyDescent="0.25">
      <c r="C617" s="32">
        <v>613</v>
      </c>
      <c r="D617" s="30"/>
      <c r="E617" s="29"/>
    </row>
    <row r="618" spans="3:5" ht="45" customHeight="1" x14ac:dyDescent="0.25">
      <c r="C618" s="32">
        <v>614</v>
      </c>
      <c r="D618" s="30"/>
      <c r="E618" s="29"/>
    </row>
    <row r="619" spans="3:5" ht="45" customHeight="1" x14ac:dyDescent="0.25">
      <c r="C619" s="32">
        <v>615</v>
      </c>
      <c r="D619" s="30"/>
      <c r="E619" s="29"/>
    </row>
    <row r="620" spans="3:5" ht="45" customHeight="1" x14ac:dyDescent="0.25">
      <c r="C620" s="32">
        <v>616</v>
      </c>
      <c r="D620" s="30"/>
      <c r="E620" s="29"/>
    </row>
    <row r="621" spans="3:5" ht="45" customHeight="1" x14ac:dyDescent="0.25">
      <c r="C621" s="32">
        <v>617</v>
      </c>
      <c r="D621" s="30"/>
      <c r="E621" s="29"/>
    </row>
    <row r="622" spans="3:5" ht="45" customHeight="1" x14ac:dyDescent="0.25">
      <c r="C622" s="32">
        <v>618</v>
      </c>
      <c r="D622" s="30"/>
      <c r="E622" s="29"/>
    </row>
    <row r="623" spans="3:5" ht="45" customHeight="1" x14ac:dyDescent="0.25">
      <c r="C623" s="32">
        <v>619</v>
      </c>
      <c r="D623" s="30"/>
      <c r="E623" s="29"/>
    </row>
    <row r="624" spans="3:5" ht="45" customHeight="1" x14ac:dyDescent="0.25">
      <c r="C624" s="32">
        <v>620</v>
      </c>
      <c r="D624" s="30"/>
      <c r="E624" s="29"/>
    </row>
    <row r="625" spans="3:5" ht="45" customHeight="1" x14ac:dyDescent="0.25">
      <c r="C625" s="32">
        <v>621</v>
      </c>
      <c r="D625" s="30"/>
      <c r="E625" s="29"/>
    </row>
    <row r="626" spans="3:5" ht="45" customHeight="1" x14ac:dyDescent="0.25">
      <c r="C626" s="32">
        <v>622</v>
      </c>
      <c r="D626" s="30"/>
      <c r="E626" s="29"/>
    </row>
    <row r="627" spans="3:5" ht="45" customHeight="1" x14ac:dyDescent="0.25">
      <c r="C627" s="32">
        <v>623</v>
      </c>
      <c r="D627" s="30"/>
      <c r="E627" s="29"/>
    </row>
    <row r="628" spans="3:5" ht="45" customHeight="1" x14ac:dyDescent="0.25">
      <c r="C628" s="32">
        <v>624</v>
      </c>
      <c r="D628" s="30"/>
      <c r="E628" s="29"/>
    </row>
    <row r="629" spans="3:5" ht="45" customHeight="1" x14ac:dyDescent="0.25">
      <c r="C629" s="32">
        <v>625</v>
      </c>
      <c r="D629" s="30"/>
      <c r="E629" s="29"/>
    </row>
    <row r="630" spans="3:5" ht="45" customHeight="1" x14ac:dyDescent="0.25">
      <c r="C630" s="32">
        <v>626</v>
      </c>
      <c r="D630" s="30"/>
      <c r="E630" s="29"/>
    </row>
    <row r="631" spans="3:5" ht="45" customHeight="1" x14ac:dyDescent="0.25">
      <c r="C631" s="32">
        <v>627</v>
      </c>
      <c r="D631" s="30"/>
      <c r="E631" s="29"/>
    </row>
    <row r="632" spans="3:5" ht="45" customHeight="1" x14ac:dyDescent="0.25">
      <c r="C632" s="32">
        <v>628</v>
      </c>
      <c r="D632" s="30"/>
      <c r="E632" s="29"/>
    </row>
    <row r="633" spans="3:5" ht="45" customHeight="1" x14ac:dyDescent="0.25">
      <c r="C633" s="32">
        <v>629</v>
      </c>
      <c r="D633" s="30"/>
      <c r="E633" s="29"/>
    </row>
    <row r="634" spans="3:5" ht="45" customHeight="1" x14ac:dyDescent="0.25">
      <c r="C634" s="32">
        <v>630</v>
      </c>
      <c r="D634" s="30"/>
      <c r="E634" s="29"/>
    </row>
    <row r="635" spans="3:5" ht="45" customHeight="1" x14ac:dyDescent="0.25">
      <c r="C635" s="32">
        <v>631</v>
      </c>
      <c r="D635" s="30"/>
      <c r="E635" s="29"/>
    </row>
    <row r="636" spans="3:5" ht="45" customHeight="1" x14ac:dyDescent="0.25">
      <c r="C636" s="32">
        <v>632</v>
      </c>
      <c r="D636" s="30"/>
      <c r="E636" s="29"/>
    </row>
    <row r="637" spans="3:5" ht="45" customHeight="1" x14ac:dyDescent="0.25">
      <c r="C637" s="32">
        <v>633</v>
      </c>
      <c r="D637" s="30"/>
      <c r="E637" s="29"/>
    </row>
    <row r="638" spans="3:5" ht="45" customHeight="1" x14ac:dyDescent="0.25">
      <c r="C638" s="32">
        <v>634</v>
      </c>
      <c r="D638" s="30"/>
      <c r="E638" s="29"/>
    </row>
    <row r="639" spans="3:5" ht="45" customHeight="1" x14ac:dyDescent="0.25">
      <c r="C639" s="32">
        <v>635</v>
      </c>
      <c r="D639" s="30"/>
      <c r="E639" s="29"/>
    </row>
    <row r="640" spans="3:5" ht="45" customHeight="1" x14ac:dyDescent="0.25">
      <c r="C640" s="32">
        <v>636</v>
      </c>
      <c r="D640" s="30"/>
      <c r="E640" s="29"/>
    </row>
    <row r="641" spans="3:5" ht="45" customHeight="1" x14ac:dyDescent="0.25">
      <c r="C641" s="32">
        <v>637</v>
      </c>
      <c r="D641" s="30"/>
      <c r="E641" s="29"/>
    </row>
    <row r="642" spans="3:5" ht="45" customHeight="1" x14ac:dyDescent="0.25">
      <c r="C642" s="32">
        <v>638</v>
      </c>
      <c r="D642" s="30"/>
      <c r="E642" s="29"/>
    </row>
    <row r="643" spans="3:5" ht="45" customHeight="1" x14ac:dyDescent="0.25">
      <c r="C643" s="32">
        <v>639</v>
      </c>
      <c r="D643" s="30"/>
      <c r="E643" s="29"/>
    </row>
    <row r="644" spans="3:5" ht="45" customHeight="1" x14ac:dyDescent="0.25">
      <c r="C644" s="32">
        <v>640</v>
      </c>
      <c r="D644" s="30"/>
      <c r="E644" s="29"/>
    </row>
    <row r="645" spans="3:5" ht="45" customHeight="1" x14ac:dyDescent="0.25">
      <c r="C645" s="32">
        <v>641</v>
      </c>
      <c r="D645" s="30"/>
      <c r="E645" s="29"/>
    </row>
    <row r="646" spans="3:5" ht="45" customHeight="1" x14ac:dyDescent="0.25">
      <c r="C646" s="32">
        <v>642</v>
      </c>
      <c r="D646" s="30"/>
      <c r="E646" s="29"/>
    </row>
    <row r="647" spans="3:5" ht="45" customHeight="1" x14ac:dyDescent="0.25">
      <c r="C647" s="32">
        <v>643</v>
      </c>
      <c r="D647" s="30"/>
      <c r="E647" s="29"/>
    </row>
    <row r="648" spans="3:5" ht="45" customHeight="1" x14ac:dyDescent="0.25">
      <c r="C648" s="32">
        <v>644</v>
      </c>
      <c r="D648" s="30"/>
      <c r="E648" s="29"/>
    </row>
    <row r="649" spans="3:5" ht="45" customHeight="1" x14ac:dyDescent="0.25">
      <c r="C649" s="32">
        <v>645</v>
      </c>
      <c r="D649" s="30"/>
      <c r="E649" s="29"/>
    </row>
    <row r="650" spans="3:5" ht="45" customHeight="1" x14ac:dyDescent="0.25">
      <c r="C650" s="32">
        <v>646</v>
      </c>
      <c r="D650" s="30"/>
      <c r="E650" s="29"/>
    </row>
    <row r="651" spans="3:5" ht="45" customHeight="1" x14ac:dyDescent="0.25">
      <c r="C651" s="32">
        <v>647</v>
      </c>
      <c r="D651" s="30"/>
      <c r="E651" s="29"/>
    </row>
    <row r="652" spans="3:5" ht="45" customHeight="1" x14ac:dyDescent="0.25">
      <c r="C652" s="32">
        <v>648</v>
      </c>
      <c r="D652" s="30"/>
      <c r="E652" s="29"/>
    </row>
    <row r="653" spans="3:5" ht="45" customHeight="1" x14ac:dyDescent="0.25">
      <c r="C653" s="32">
        <v>649</v>
      </c>
      <c r="D653" s="30"/>
      <c r="E653" s="29"/>
    </row>
    <row r="654" spans="3:5" ht="45" customHeight="1" x14ac:dyDescent="0.25">
      <c r="C654" s="32">
        <v>650</v>
      </c>
      <c r="D654" s="30"/>
      <c r="E654" s="29"/>
    </row>
    <row r="655" spans="3:5" ht="45" customHeight="1" x14ac:dyDescent="0.25">
      <c r="C655" s="32">
        <v>651</v>
      </c>
      <c r="D655" s="30"/>
      <c r="E655" s="29"/>
    </row>
    <row r="656" spans="3:5" ht="45" customHeight="1" x14ac:dyDescent="0.25">
      <c r="C656" s="32">
        <v>652</v>
      </c>
      <c r="D656" s="30"/>
      <c r="E656" s="29"/>
    </row>
    <row r="657" spans="3:5" ht="45" customHeight="1" x14ac:dyDescent="0.25">
      <c r="C657" s="32">
        <v>653</v>
      </c>
      <c r="D657" s="30"/>
      <c r="E657" s="29"/>
    </row>
    <row r="658" spans="3:5" ht="45" customHeight="1" x14ac:dyDescent="0.25">
      <c r="C658" s="32">
        <v>654</v>
      </c>
      <c r="D658" s="30"/>
      <c r="E658" s="29"/>
    </row>
    <row r="659" spans="3:5" ht="45" customHeight="1" x14ac:dyDescent="0.25">
      <c r="C659" s="32">
        <v>655</v>
      </c>
      <c r="D659" s="30"/>
      <c r="E659" s="29"/>
    </row>
    <row r="660" spans="3:5" ht="45" customHeight="1" x14ac:dyDescent="0.25">
      <c r="C660" s="32">
        <v>656</v>
      </c>
      <c r="D660" s="30"/>
      <c r="E660" s="29"/>
    </row>
    <row r="661" spans="3:5" ht="45" customHeight="1" x14ac:dyDescent="0.25">
      <c r="C661" s="32">
        <v>657</v>
      </c>
      <c r="D661" s="30"/>
      <c r="E661" s="29"/>
    </row>
    <row r="662" spans="3:5" ht="45" customHeight="1" x14ac:dyDescent="0.25">
      <c r="C662" s="32">
        <v>658</v>
      </c>
      <c r="D662" s="30"/>
      <c r="E662" s="29"/>
    </row>
    <row r="663" spans="3:5" ht="45" customHeight="1" x14ac:dyDescent="0.25">
      <c r="C663" s="32">
        <v>659</v>
      </c>
      <c r="D663" s="30"/>
      <c r="E663" s="29"/>
    </row>
    <row r="664" spans="3:5" ht="45" customHeight="1" x14ac:dyDescent="0.25">
      <c r="C664" s="32">
        <v>660</v>
      </c>
      <c r="D664" s="30"/>
      <c r="E664" s="29"/>
    </row>
    <row r="665" spans="3:5" ht="45" customHeight="1" x14ac:dyDescent="0.25">
      <c r="C665" s="32">
        <v>661</v>
      </c>
      <c r="D665" s="30"/>
      <c r="E665" s="29"/>
    </row>
    <row r="666" spans="3:5" ht="45" customHeight="1" x14ac:dyDescent="0.25">
      <c r="C666" s="32">
        <v>662</v>
      </c>
      <c r="D666" s="30"/>
      <c r="E666" s="29"/>
    </row>
    <row r="667" spans="3:5" ht="45" customHeight="1" x14ac:dyDescent="0.25">
      <c r="C667" s="32">
        <v>663</v>
      </c>
      <c r="D667" s="30"/>
      <c r="E667" s="29"/>
    </row>
    <row r="668" spans="3:5" ht="45" customHeight="1" x14ac:dyDescent="0.25">
      <c r="C668" s="32">
        <v>664</v>
      </c>
      <c r="D668" s="30"/>
      <c r="E668" s="29"/>
    </row>
    <row r="669" spans="3:5" ht="45" customHeight="1" x14ac:dyDescent="0.25">
      <c r="C669" s="32">
        <v>665</v>
      </c>
      <c r="D669" s="30"/>
      <c r="E669" s="29"/>
    </row>
    <row r="670" spans="3:5" ht="45" customHeight="1" x14ac:dyDescent="0.25">
      <c r="C670" s="32">
        <v>666</v>
      </c>
      <c r="D670" s="30"/>
      <c r="E670" s="29"/>
    </row>
    <row r="671" spans="3:5" ht="45" customHeight="1" x14ac:dyDescent="0.25">
      <c r="C671" s="32">
        <v>667</v>
      </c>
      <c r="D671" s="30"/>
      <c r="E671" s="29"/>
    </row>
    <row r="672" spans="3:5" ht="45" customHeight="1" x14ac:dyDescent="0.25">
      <c r="C672" s="32">
        <v>668</v>
      </c>
      <c r="D672" s="30"/>
      <c r="E672" s="29"/>
    </row>
    <row r="673" spans="3:5" ht="45" customHeight="1" x14ac:dyDescent="0.25">
      <c r="C673" s="32">
        <v>669</v>
      </c>
      <c r="D673" s="30"/>
      <c r="E673" s="29"/>
    </row>
    <row r="674" spans="3:5" ht="45" customHeight="1" x14ac:dyDescent="0.25">
      <c r="C674" s="32">
        <v>670</v>
      </c>
      <c r="D674" s="30"/>
      <c r="E674" s="29"/>
    </row>
    <row r="675" spans="3:5" ht="45" customHeight="1" x14ac:dyDescent="0.25">
      <c r="C675" s="32">
        <v>671</v>
      </c>
      <c r="D675" s="30"/>
      <c r="E675" s="29"/>
    </row>
    <row r="676" spans="3:5" ht="45" customHeight="1" x14ac:dyDescent="0.25">
      <c r="C676" s="32">
        <v>672</v>
      </c>
      <c r="D676" s="30"/>
      <c r="E676" s="29"/>
    </row>
    <row r="677" spans="3:5" ht="45" customHeight="1" x14ac:dyDescent="0.25">
      <c r="C677" s="32">
        <v>673</v>
      </c>
      <c r="D677" s="30"/>
      <c r="E677" s="29"/>
    </row>
    <row r="678" spans="3:5" ht="45" customHeight="1" x14ac:dyDescent="0.25">
      <c r="C678" s="32">
        <v>674</v>
      </c>
      <c r="D678" s="30"/>
      <c r="E678" s="29"/>
    </row>
    <row r="679" spans="3:5" ht="45" customHeight="1" x14ac:dyDescent="0.25">
      <c r="C679" s="32">
        <v>675</v>
      </c>
      <c r="D679" s="30"/>
      <c r="E679" s="29"/>
    </row>
    <row r="680" spans="3:5" ht="45" customHeight="1" x14ac:dyDescent="0.25">
      <c r="C680" s="32">
        <v>676</v>
      </c>
      <c r="D680" s="30"/>
      <c r="E680" s="29"/>
    </row>
    <row r="681" spans="3:5" ht="45" customHeight="1" x14ac:dyDescent="0.25">
      <c r="C681" s="32">
        <v>677</v>
      </c>
      <c r="D681" s="30"/>
      <c r="E681" s="29"/>
    </row>
    <row r="682" spans="3:5" ht="45" customHeight="1" x14ac:dyDescent="0.25">
      <c r="C682" s="32">
        <v>678</v>
      </c>
      <c r="D682" s="30"/>
      <c r="E682" s="29"/>
    </row>
    <row r="683" spans="3:5" ht="45" customHeight="1" x14ac:dyDescent="0.25">
      <c r="C683" s="32">
        <v>679</v>
      </c>
      <c r="D683" s="30"/>
      <c r="E683" s="29"/>
    </row>
    <row r="684" spans="3:5" ht="45" customHeight="1" x14ac:dyDescent="0.25">
      <c r="C684" s="32">
        <v>680</v>
      </c>
      <c r="D684" s="30"/>
      <c r="E684" s="29"/>
    </row>
    <row r="685" spans="3:5" ht="45" customHeight="1" x14ac:dyDescent="0.25">
      <c r="C685" s="32">
        <v>681</v>
      </c>
      <c r="D685" s="30"/>
      <c r="E685" s="29"/>
    </row>
    <row r="686" spans="3:5" ht="45" customHeight="1" x14ac:dyDescent="0.25">
      <c r="C686" s="32">
        <v>682</v>
      </c>
      <c r="D686" s="30"/>
      <c r="E686" s="29"/>
    </row>
    <row r="687" spans="3:5" ht="45" customHeight="1" x14ac:dyDescent="0.25">
      <c r="C687" s="32">
        <v>683</v>
      </c>
      <c r="D687" s="30"/>
      <c r="E687" s="29"/>
    </row>
    <row r="688" spans="3:5" ht="45" customHeight="1" x14ac:dyDescent="0.25">
      <c r="C688" s="32">
        <v>684</v>
      </c>
      <c r="D688" s="30"/>
      <c r="E688" s="29"/>
    </row>
    <row r="689" spans="3:5" ht="45" customHeight="1" x14ac:dyDescent="0.25">
      <c r="C689" s="32">
        <v>685</v>
      </c>
      <c r="D689" s="30"/>
      <c r="E689" s="29"/>
    </row>
    <row r="690" spans="3:5" ht="45" customHeight="1" x14ac:dyDescent="0.25">
      <c r="C690" s="32">
        <v>686</v>
      </c>
      <c r="D690" s="30"/>
      <c r="E690" s="29"/>
    </row>
    <row r="691" spans="3:5" ht="45" customHeight="1" x14ac:dyDescent="0.25">
      <c r="C691" s="32">
        <v>687</v>
      </c>
      <c r="D691" s="30"/>
      <c r="E691" s="29"/>
    </row>
    <row r="692" spans="3:5" ht="45" customHeight="1" x14ac:dyDescent="0.25">
      <c r="C692" s="32">
        <v>688</v>
      </c>
      <c r="D692" s="30"/>
      <c r="E692" s="29"/>
    </row>
    <row r="693" spans="3:5" ht="45" customHeight="1" x14ac:dyDescent="0.25">
      <c r="C693" s="32">
        <v>689</v>
      </c>
      <c r="D693" s="30"/>
      <c r="E693" s="29"/>
    </row>
    <row r="694" spans="3:5" ht="45" customHeight="1" x14ac:dyDescent="0.25">
      <c r="C694" s="32">
        <v>690</v>
      </c>
      <c r="D694" s="30"/>
      <c r="E694" s="29"/>
    </row>
    <row r="695" spans="3:5" ht="45" customHeight="1" x14ac:dyDescent="0.25">
      <c r="C695" s="32">
        <v>691</v>
      </c>
      <c r="D695" s="30"/>
      <c r="E695" s="29"/>
    </row>
    <row r="696" spans="3:5" ht="45" customHeight="1" x14ac:dyDescent="0.25">
      <c r="C696" s="32">
        <v>692</v>
      </c>
      <c r="D696" s="30"/>
      <c r="E696" s="29"/>
    </row>
    <row r="697" spans="3:5" ht="45" customHeight="1" x14ac:dyDescent="0.25">
      <c r="C697" s="32">
        <v>693</v>
      </c>
      <c r="D697" s="30"/>
      <c r="E697" s="29"/>
    </row>
    <row r="698" spans="3:5" ht="45" customHeight="1" x14ac:dyDescent="0.25">
      <c r="C698" s="32">
        <v>694</v>
      </c>
      <c r="D698" s="30"/>
      <c r="E698" s="29"/>
    </row>
    <row r="699" spans="3:5" ht="45" customHeight="1" x14ac:dyDescent="0.25">
      <c r="C699" s="32">
        <v>695</v>
      </c>
      <c r="D699" s="30"/>
      <c r="E699" s="29"/>
    </row>
    <row r="700" spans="3:5" ht="45" customHeight="1" x14ac:dyDescent="0.25">
      <c r="C700" s="32">
        <v>696</v>
      </c>
      <c r="D700" s="30"/>
      <c r="E700" s="29"/>
    </row>
    <row r="701" spans="3:5" ht="45" customHeight="1" x14ac:dyDescent="0.25">
      <c r="C701" s="32">
        <v>697</v>
      </c>
      <c r="D701" s="30"/>
      <c r="E701" s="29"/>
    </row>
    <row r="702" spans="3:5" ht="45" customHeight="1" x14ac:dyDescent="0.25">
      <c r="C702" s="32">
        <v>698</v>
      </c>
      <c r="D702" s="30"/>
      <c r="E702" s="29"/>
    </row>
    <row r="703" spans="3:5" ht="45" customHeight="1" x14ac:dyDescent="0.25">
      <c r="C703" s="32">
        <v>699</v>
      </c>
      <c r="D703" s="30"/>
      <c r="E703" s="29"/>
    </row>
    <row r="704" spans="3:5" ht="45" customHeight="1" x14ac:dyDescent="0.25">
      <c r="C704" s="32">
        <v>700</v>
      </c>
      <c r="D704" s="30"/>
      <c r="E704" s="29"/>
    </row>
    <row r="705" spans="3:5" ht="45" customHeight="1" x14ac:dyDescent="0.25">
      <c r="C705" s="32">
        <v>701</v>
      </c>
      <c r="D705" s="30"/>
      <c r="E705" s="29"/>
    </row>
    <row r="706" spans="3:5" ht="45" customHeight="1" x14ac:dyDescent="0.25">
      <c r="C706" s="32">
        <v>702</v>
      </c>
      <c r="D706" s="30"/>
      <c r="E706" s="29"/>
    </row>
    <row r="707" spans="3:5" ht="45" customHeight="1" x14ac:dyDescent="0.25">
      <c r="C707" s="32">
        <v>703</v>
      </c>
      <c r="D707" s="30"/>
      <c r="E707" s="29"/>
    </row>
    <row r="708" spans="3:5" ht="45" customHeight="1" x14ac:dyDescent="0.25">
      <c r="C708" s="32">
        <v>704</v>
      </c>
      <c r="D708" s="30"/>
      <c r="E708" s="29"/>
    </row>
    <row r="709" spans="3:5" ht="45" customHeight="1" x14ac:dyDescent="0.25">
      <c r="C709" s="32">
        <v>705</v>
      </c>
      <c r="D709" s="30"/>
      <c r="E709" s="29"/>
    </row>
    <row r="710" spans="3:5" ht="45" customHeight="1" x14ac:dyDescent="0.25">
      <c r="C710" s="32">
        <v>706</v>
      </c>
      <c r="D710" s="30"/>
      <c r="E710" s="29"/>
    </row>
    <row r="711" spans="3:5" ht="45" customHeight="1" x14ac:dyDescent="0.25">
      <c r="C711" s="32">
        <v>707</v>
      </c>
      <c r="D711" s="30"/>
      <c r="E711" s="29"/>
    </row>
    <row r="712" spans="3:5" ht="45" customHeight="1" x14ac:dyDescent="0.25">
      <c r="C712" s="32">
        <v>708</v>
      </c>
      <c r="D712" s="30"/>
      <c r="E712" s="29"/>
    </row>
    <row r="713" spans="3:5" ht="45" customHeight="1" x14ac:dyDescent="0.25">
      <c r="C713" s="32">
        <v>709</v>
      </c>
      <c r="D713" s="30"/>
      <c r="E713" s="29"/>
    </row>
    <row r="714" spans="3:5" ht="45" customHeight="1" x14ac:dyDescent="0.25">
      <c r="C714" s="32">
        <v>710</v>
      </c>
      <c r="D714" s="30"/>
      <c r="E714" s="29"/>
    </row>
    <row r="715" spans="3:5" ht="45" customHeight="1" x14ac:dyDescent="0.25">
      <c r="C715" s="32">
        <v>711</v>
      </c>
      <c r="D715" s="30"/>
      <c r="E715" s="29"/>
    </row>
    <row r="716" spans="3:5" ht="45" customHeight="1" x14ac:dyDescent="0.25">
      <c r="C716" s="32">
        <v>712</v>
      </c>
      <c r="D716" s="30"/>
      <c r="E716" s="29"/>
    </row>
    <row r="717" spans="3:5" ht="45" customHeight="1" x14ac:dyDescent="0.25">
      <c r="C717" s="32">
        <v>713</v>
      </c>
      <c r="D717" s="30"/>
      <c r="E717" s="29"/>
    </row>
    <row r="718" spans="3:5" ht="45" customHeight="1" x14ac:dyDescent="0.25">
      <c r="C718" s="32">
        <v>714</v>
      </c>
      <c r="D718" s="30"/>
      <c r="E718" s="29"/>
    </row>
    <row r="719" spans="3:5" ht="45" customHeight="1" x14ac:dyDescent="0.25">
      <c r="C719" s="32">
        <v>715</v>
      </c>
      <c r="D719" s="30"/>
      <c r="E719" s="29"/>
    </row>
    <row r="720" spans="3:5" ht="45" customHeight="1" x14ac:dyDescent="0.25">
      <c r="C720" s="32">
        <v>716</v>
      </c>
      <c r="D720" s="30"/>
      <c r="E720" s="29"/>
    </row>
    <row r="721" spans="3:5" ht="45" customHeight="1" x14ac:dyDescent="0.25">
      <c r="C721" s="32">
        <v>717</v>
      </c>
      <c r="D721" s="30"/>
      <c r="E721" s="29"/>
    </row>
    <row r="722" spans="3:5" ht="45" customHeight="1" x14ac:dyDescent="0.25">
      <c r="C722" s="32">
        <v>718</v>
      </c>
      <c r="D722" s="30"/>
      <c r="E722" s="29"/>
    </row>
    <row r="723" spans="3:5" ht="45" customHeight="1" x14ac:dyDescent="0.25">
      <c r="C723" s="32">
        <v>719</v>
      </c>
      <c r="D723" s="30"/>
      <c r="E723" s="29"/>
    </row>
    <row r="724" spans="3:5" ht="45" customHeight="1" x14ac:dyDescent="0.25">
      <c r="C724" s="32">
        <v>720</v>
      </c>
      <c r="D724" s="30"/>
      <c r="E724" s="29"/>
    </row>
    <row r="725" spans="3:5" ht="45" customHeight="1" x14ac:dyDescent="0.25">
      <c r="C725" s="32">
        <v>721</v>
      </c>
      <c r="D725" s="30"/>
      <c r="E725" s="29"/>
    </row>
    <row r="726" spans="3:5" ht="45" customHeight="1" x14ac:dyDescent="0.25">
      <c r="C726" s="32">
        <v>722</v>
      </c>
      <c r="D726" s="30"/>
      <c r="E726" s="29"/>
    </row>
    <row r="727" spans="3:5" ht="45" customHeight="1" x14ac:dyDescent="0.25">
      <c r="C727" s="32">
        <v>723</v>
      </c>
      <c r="D727" s="30"/>
      <c r="E727" s="29"/>
    </row>
    <row r="728" spans="3:5" ht="45" customHeight="1" x14ac:dyDescent="0.25">
      <c r="C728" s="32">
        <v>724</v>
      </c>
      <c r="D728" s="30"/>
      <c r="E728" s="29"/>
    </row>
    <row r="729" spans="3:5" ht="45" customHeight="1" x14ac:dyDescent="0.25">
      <c r="C729" s="32">
        <v>725</v>
      </c>
      <c r="D729" s="30"/>
      <c r="E729" s="29"/>
    </row>
    <row r="730" spans="3:5" ht="45" customHeight="1" x14ac:dyDescent="0.25">
      <c r="C730" s="32">
        <v>726</v>
      </c>
      <c r="D730" s="30"/>
      <c r="E730" s="29"/>
    </row>
    <row r="731" spans="3:5" ht="45" customHeight="1" x14ac:dyDescent="0.25">
      <c r="C731" s="32">
        <v>727</v>
      </c>
      <c r="D731" s="30"/>
      <c r="E731" s="29"/>
    </row>
    <row r="732" spans="3:5" ht="45" customHeight="1" x14ac:dyDescent="0.25">
      <c r="C732" s="32">
        <v>728</v>
      </c>
      <c r="D732" s="30"/>
      <c r="E732" s="29"/>
    </row>
    <row r="733" spans="3:5" ht="45" customHeight="1" x14ac:dyDescent="0.25">
      <c r="C733" s="32">
        <v>729</v>
      </c>
      <c r="D733" s="30"/>
      <c r="E733" s="29"/>
    </row>
    <row r="734" spans="3:5" ht="45" customHeight="1" x14ac:dyDescent="0.25">
      <c r="C734" s="32">
        <v>730</v>
      </c>
      <c r="D734" s="30"/>
      <c r="E734" s="29"/>
    </row>
    <row r="735" spans="3:5" ht="45" customHeight="1" x14ac:dyDescent="0.25">
      <c r="C735" s="32">
        <v>731</v>
      </c>
      <c r="D735" s="30"/>
      <c r="E735" s="29"/>
    </row>
    <row r="736" spans="3:5" ht="45" customHeight="1" x14ac:dyDescent="0.25">
      <c r="C736" s="32">
        <v>732</v>
      </c>
      <c r="D736" s="30"/>
      <c r="E736" s="29"/>
    </row>
    <row r="737" spans="3:5" ht="45" customHeight="1" x14ac:dyDescent="0.25">
      <c r="C737" s="32">
        <v>733</v>
      </c>
      <c r="D737" s="30"/>
      <c r="E737" s="29"/>
    </row>
    <row r="738" spans="3:5" ht="45" customHeight="1" x14ac:dyDescent="0.25">
      <c r="C738" s="32">
        <v>734</v>
      </c>
      <c r="D738" s="30"/>
      <c r="E738" s="29"/>
    </row>
    <row r="739" spans="3:5" ht="45" customHeight="1" x14ac:dyDescent="0.25">
      <c r="C739" s="32">
        <v>735</v>
      </c>
      <c r="D739" s="30"/>
      <c r="E739" s="29"/>
    </row>
    <row r="740" spans="3:5" ht="45" customHeight="1" x14ac:dyDescent="0.25">
      <c r="C740" s="32">
        <v>736</v>
      </c>
      <c r="D740" s="30"/>
      <c r="E740" s="29"/>
    </row>
    <row r="741" spans="3:5" ht="45" customHeight="1" x14ac:dyDescent="0.25">
      <c r="C741" s="32">
        <v>737</v>
      </c>
      <c r="D741" s="30"/>
      <c r="E741" s="29"/>
    </row>
    <row r="742" spans="3:5" ht="45" customHeight="1" x14ac:dyDescent="0.25">
      <c r="C742" s="32">
        <v>738</v>
      </c>
      <c r="D742" s="30"/>
      <c r="E742" s="29"/>
    </row>
    <row r="743" spans="3:5" ht="45" customHeight="1" x14ac:dyDescent="0.25">
      <c r="C743" s="32">
        <v>739</v>
      </c>
      <c r="D743" s="30"/>
      <c r="E743" s="29"/>
    </row>
    <row r="744" spans="3:5" ht="45" customHeight="1" x14ac:dyDescent="0.25">
      <c r="C744" s="32">
        <v>740</v>
      </c>
      <c r="D744" s="30"/>
      <c r="E744" s="29"/>
    </row>
    <row r="745" spans="3:5" ht="45" customHeight="1" x14ac:dyDescent="0.25">
      <c r="C745" s="32">
        <v>741</v>
      </c>
      <c r="D745" s="30"/>
      <c r="E745" s="29"/>
    </row>
    <row r="746" spans="3:5" ht="45" customHeight="1" x14ac:dyDescent="0.25">
      <c r="C746" s="32">
        <v>742</v>
      </c>
      <c r="D746" s="30"/>
      <c r="E746" s="29"/>
    </row>
    <row r="747" spans="3:5" ht="45" customHeight="1" x14ac:dyDescent="0.25">
      <c r="C747" s="32">
        <v>743</v>
      </c>
      <c r="D747" s="30"/>
      <c r="E747" s="29"/>
    </row>
    <row r="748" spans="3:5" ht="45" customHeight="1" x14ac:dyDescent="0.25">
      <c r="C748" s="32">
        <v>744</v>
      </c>
      <c r="D748" s="30"/>
      <c r="E748" s="29"/>
    </row>
    <row r="749" spans="3:5" ht="45" customHeight="1" x14ac:dyDescent="0.25">
      <c r="C749" s="32">
        <v>745</v>
      </c>
      <c r="D749" s="30"/>
      <c r="E749" s="29"/>
    </row>
    <row r="750" spans="3:5" ht="45" customHeight="1" x14ac:dyDescent="0.25">
      <c r="C750" s="32">
        <v>746</v>
      </c>
      <c r="D750" s="30"/>
      <c r="E750" s="29"/>
    </row>
    <row r="751" spans="3:5" ht="45" customHeight="1" x14ac:dyDescent="0.25">
      <c r="C751" s="32">
        <v>747</v>
      </c>
      <c r="D751" s="30"/>
      <c r="E751" s="29"/>
    </row>
    <row r="752" spans="3:5" ht="45" customHeight="1" x14ac:dyDescent="0.25">
      <c r="C752" s="32">
        <v>748</v>
      </c>
      <c r="D752" s="30"/>
      <c r="E752" s="29"/>
    </row>
    <row r="753" spans="3:5" ht="45" customHeight="1" x14ac:dyDescent="0.25">
      <c r="C753" s="32">
        <v>749</v>
      </c>
      <c r="D753" s="30"/>
      <c r="E753" s="29"/>
    </row>
    <row r="754" spans="3:5" ht="45" customHeight="1" x14ac:dyDescent="0.25">
      <c r="C754" s="32">
        <v>750</v>
      </c>
      <c r="D754" s="30"/>
      <c r="E754" s="29"/>
    </row>
    <row r="755" spans="3:5" ht="45" customHeight="1" x14ac:dyDescent="0.25">
      <c r="C755" s="32">
        <v>751</v>
      </c>
      <c r="D755" s="30"/>
      <c r="E755" s="29"/>
    </row>
    <row r="756" spans="3:5" ht="45" customHeight="1" x14ac:dyDescent="0.25">
      <c r="C756" s="32">
        <v>752</v>
      </c>
      <c r="D756" s="30"/>
      <c r="E756" s="29"/>
    </row>
    <row r="757" spans="3:5" ht="45" customHeight="1" x14ac:dyDescent="0.25">
      <c r="C757" s="32">
        <v>753</v>
      </c>
      <c r="D757" s="30"/>
      <c r="E757" s="29"/>
    </row>
    <row r="758" spans="3:5" ht="45" customHeight="1" x14ac:dyDescent="0.25">
      <c r="C758" s="32">
        <v>754</v>
      </c>
      <c r="D758" s="30"/>
      <c r="E758" s="29"/>
    </row>
    <row r="759" spans="3:5" ht="45" customHeight="1" x14ac:dyDescent="0.25">
      <c r="C759" s="32">
        <v>755</v>
      </c>
      <c r="D759" s="30"/>
      <c r="E759" s="29"/>
    </row>
    <row r="760" spans="3:5" ht="45" customHeight="1" x14ac:dyDescent="0.25">
      <c r="C760" s="32">
        <v>756</v>
      </c>
      <c r="D760" s="30"/>
      <c r="E760" s="29"/>
    </row>
    <row r="761" spans="3:5" ht="45" customHeight="1" x14ac:dyDescent="0.25">
      <c r="C761" s="32">
        <v>757</v>
      </c>
      <c r="D761" s="30"/>
      <c r="E761" s="29"/>
    </row>
    <row r="762" spans="3:5" ht="45" customHeight="1" x14ac:dyDescent="0.25">
      <c r="C762" s="32">
        <v>758</v>
      </c>
      <c r="D762" s="30"/>
      <c r="E762" s="29"/>
    </row>
    <row r="763" spans="3:5" ht="45" customHeight="1" x14ac:dyDescent="0.25">
      <c r="C763" s="32">
        <v>759</v>
      </c>
      <c r="D763" s="30"/>
      <c r="E763" s="29"/>
    </row>
    <row r="764" spans="3:5" ht="45" customHeight="1" x14ac:dyDescent="0.25">
      <c r="C764" s="32">
        <v>760</v>
      </c>
      <c r="D764" s="30"/>
      <c r="E764" s="29"/>
    </row>
    <row r="765" spans="3:5" ht="45" customHeight="1" x14ac:dyDescent="0.25">
      <c r="C765" s="32">
        <v>761</v>
      </c>
      <c r="D765" s="30"/>
      <c r="E765" s="29"/>
    </row>
    <row r="766" spans="3:5" ht="45" customHeight="1" x14ac:dyDescent="0.25">
      <c r="C766" s="32">
        <v>762</v>
      </c>
      <c r="D766" s="30"/>
      <c r="E766" s="29"/>
    </row>
    <row r="767" spans="3:5" ht="45" customHeight="1" x14ac:dyDescent="0.25">
      <c r="C767" s="32">
        <v>763</v>
      </c>
      <c r="D767" s="30"/>
      <c r="E767" s="29"/>
    </row>
    <row r="768" spans="3:5" ht="45" customHeight="1" x14ac:dyDescent="0.25">
      <c r="C768" s="32">
        <v>764</v>
      </c>
      <c r="D768" s="30"/>
      <c r="E768" s="29"/>
    </row>
    <row r="769" spans="3:5" ht="45" customHeight="1" x14ac:dyDescent="0.25">
      <c r="C769" s="32">
        <v>765</v>
      </c>
      <c r="D769" s="30"/>
      <c r="E769" s="29"/>
    </row>
    <row r="770" spans="3:5" ht="45" customHeight="1" x14ac:dyDescent="0.25">
      <c r="C770" s="32">
        <v>766</v>
      </c>
      <c r="D770" s="30"/>
      <c r="E770" s="29"/>
    </row>
    <row r="771" spans="3:5" ht="45" customHeight="1" x14ac:dyDescent="0.25">
      <c r="C771" s="32">
        <v>767</v>
      </c>
      <c r="D771" s="30"/>
      <c r="E771" s="29"/>
    </row>
    <row r="772" spans="3:5" ht="45" customHeight="1" x14ac:dyDescent="0.25">
      <c r="C772" s="32">
        <v>768</v>
      </c>
      <c r="D772" s="30"/>
      <c r="E772" s="29"/>
    </row>
    <row r="773" spans="3:5" ht="45" customHeight="1" x14ac:dyDescent="0.25">
      <c r="C773" s="32">
        <v>769</v>
      </c>
      <c r="D773" s="30"/>
      <c r="E773" s="29"/>
    </row>
    <row r="774" spans="3:5" ht="45" customHeight="1" x14ac:dyDescent="0.25">
      <c r="C774" s="32">
        <v>770</v>
      </c>
      <c r="D774" s="30"/>
      <c r="E774" s="29"/>
    </row>
    <row r="775" spans="3:5" ht="45" customHeight="1" x14ac:dyDescent="0.25">
      <c r="C775" s="32">
        <v>771</v>
      </c>
      <c r="D775" s="30"/>
      <c r="E775" s="29"/>
    </row>
    <row r="776" spans="3:5" ht="45" customHeight="1" x14ac:dyDescent="0.25">
      <c r="C776" s="32">
        <v>772</v>
      </c>
      <c r="D776" s="30"/>
      <c r="E776" s="29"/>
    </row>
    <row r="777" spans="3:5" ht="45" customHeight="1" x14ac:dyDescent="0.25">
      <c r="C777" s="32">
        <v>773</v>
      </c>
      <c r="D777" s="30"/>
      <c r="E777" s="29"/>
    </row>
    <row r="778" spans="3:5" ht="45" customHeight="1" x14ac:dyDescent="0.25">
      <c r="C778" s="32">
        <v>774</v>
      </c>
      <c r="D778" s="30"/>
      <c r="E778" s="29"/>
    </row>
    <row r="779" spans="3:5" ht="45" customHeight="1" x14ac:dyDescent="0.25">
      <c r="C779" s="32">
        <v>775</v>
      </c>
      <c r="D779" s="30"/>
      <c r="E779" s="29"/>
    </row>
    <row r="780" spans="3:5" ht="45" customHeight="1" x14ac:dyDescent="0.25">
      <c r="C780" s="32">
        <v>776</v>
      </c>
      <c r="D780" s="30"/>
      <c r="E780" s="29"/>
    </row>
    <row r="781" spans="3:5" ht="45" customHeight="1" x14ac:dyDescent="0.25">
      <c r="C781" s="32">
        <v>777</v>
      </c>
      <c r="D781" s="30"/>
      <c r="E781" s="29"/>
    </row>
    <row r="782" spans="3:5" ht="45" customHeight="1" x14ac:dyDescent="0.25">
      <c r="C782" s="32">
        <v>778</v>
      </c>
      <c r="D782" s="30"/>
      <c r="E782" s="29"/>
    </row>
    <row r="783" spans="3:5" ht="45" customHeight="1" x14ac:dyDescent="0.25">
      <c r="C783" s="32">
        <v>779</v>
      </c>
      <c r="D783" s="30"/>
      <c r="E783" s="29"/>
    </row>
    <row r="784" spans="3:5" ht="45" customHeight="1" x14ac:dyDescent="0.25">
      <c r="C784" s="32">
        <v>780</v>
      </c>
      <c r="D784" s="30"/>
      <c r="E784" s="29"/>
    </row>
    <row r="785" spans="3:5" ht="45" customHeight="1" x14ac:dyDescent="0.25">
      <c r="C785" s="32">
        <v>781</v>
      </c>
      <c r="D785" s="30"/>
      <c r="E785" s="29"/>
    </row>
    <row r="786" spans="3:5" ht="45" customHeight="1" x14ac:dyDescent="0.25">
      <c r="C786" s="32">
        <v>782</v>
      </c>
      <c r="D786" s="30"/>
      <c r="E786" s="29"/>
    </row>
    <row r="787" spans="3:5" ht="45" customHeight="1" x14ac:dyDescent="0.25">
      <c r="C787" s="32">
        <v>783</v>
      </c>
      <c r="D787" s="30"/>
      <c r="E787" s="29"/>
    </row>
    <row r="788" spans="3:5" ht="45" customHeight="1" x14ac:dyDescent="0.25">
      <c r="C788" s="32">
        <v>784</v>
      </c>
      <c r="D788" s="30"/>
      <c r="E788" s="29"/>
    </row>
    <row r="789" spans="3:5" ht="45" customHeight="1" x14ac:dyDescent="0.25">
      <c r="C789" s="32">
        <v>785</v>
      </c>
      <c r="D789" s="30"/>
      <c r="E789" s="29"/>
    </row>
    <row r="790" spans="3:5" ht="45" customHeight="1" x14ac:dyDescent="0.25">
      <c r="C790" s="32">
        <v>786</v>
      </c>
      <c r="D790" s="30"/>
      <c r="E790" s="29"/>
    </row>
    <row r="791" spans="3:5" ht="45" customHeight="1" x14ac:dyDescent="0.25">
      <c r="C791" s="32">
        <v>787</v>
      </c>
      <c r="D791" s="30"/>
      <c r="E791" s="29"/>
    </row>
    <row r="792" spans="3:5" ht="45" customHeight="1" x14ac:dyDescent="0.25">
      <c r="C792" s="32">
        <v>788</v>
      </c>
      <c r="D792" s="30"/>
      <c r="E792" s="29"/>
    </row>
    <row r="793" spans="3:5" ht="45" customHeight="1" x14ac:dyDescent="0.25">
      <c r="C793" s="32">
        <v>789</v>
      </c>
      <c r="D793" s="30"/>
      <c r="E793" s="29"/>
    </row>
    <row r="794" spans="3:5" ht="45" customHeight="1" x14ac:dyDescent="0.25">
      <c r="C794" s="32">
        <v>790</v>
      </c>
      <c r="D794" s="30"/>
      <c r="E794" s="29"/>
    </row>
    <row r="795" spans="3:5" ht="45" customHeight="1" x14ac:dyDescent="0.25">
      <c r="C795" s="32">
        <v>791</v>
      </c>
      <c r="D795" s="30"/>
      <c r="E795" s="29"/>
    </row>
    <row r="796" spans="3:5" ht="45" customHeight="1" x14ac:dyDescent="0.25">
      <c r="C796" s="32">
        <v>792</v>
      </c>
      <c r="D796" s="30"/>
      <c r="E796" s="29"/>
    </row>
    <row r="797" spans="3:5" ht="45" customHeight="1" x14ac:dyDescent="0.25">
      <c r="C797" s="32">
        <v>793</v>
      </c>
      <c r="D797" s="30"/>
      <c r="E797" s="29"/>
    </row>
    <row r="798" spans="3:5" ht="45" customHeight="1" x14ac:dyDescent="0.25">
      <c r="C798" s="32">
        <v>794</v>
      </c>
      <c r="D798" s="30"/>
      <c r="E798" s="29"/>
    </row>
    <row r="799" spans="3:5" ht="45" customHeight="1" x14ac:dyDescent="0.25">
      <c r="C799" s="32">
        <v>795</v>
      </c>
      <c r="D799" s="30"/>
      <c r="E799" s="29"/>
    </row>
    <row r="800" spans="3:5" ht="45" customHeight="1" x14ac:dyDescent="0.25">
      <c r="C800" s="32">
        <v>796</v>
      </c>
      <c r="D800" s="30"/>
      <c r="E800" s="29"/>
    </row>
    <row r="801" spans="3:5" ht="45" customHeight="1" x14ac:dyDescent="0.25">
      <c r="C801" s="32">
        <v>797</v>
      </c>
      <c r="D801" s="30"/>
      <c r="E801" s="29"/>
    </row>
    <row r="802" spans="3:5" ht="45" customHeight="1" x14ac:dyDescent="0.25">
      <c r="C802" s="32">
        <v>798</v>
      </c>
      <c r="D802" s="30"/>
      <c r="E802" s="29"/>
    </row>
    <row r="803" spans="3:5" ht="45" customHeight="1" x14ac:dyDescent="0.25">
      <c r="C803" s="32">
        <v>799</v>
      </c>
      <c r="D803" s="30"/>
      <c r="E803" s="29"/>
    </row>
    <row r="804" spans="3:5" ht="45" customHeight="1" x14ac:dyDescent="0.25">
      <c r="C804" s="32">
        <v>800</v>
      </c>
      <c r="D804" s="30"/>
      <c r="E804" s="29"/>
    </row>
    <row r="805" spans="3:5" ht="45" customHeight="1" x14ac:dyDescent="0.25">
      <c r="C805" s="32">
        <v>801</v>
      </c>
      <c r="D805" s="30"/>
      <c r="E805" s="29"/>
    </row>
    <row r="806" spans="3:5" ht="45" customHeight="1" x14ac:dyDescent="0.25">
      <c r="C806" s="32">
        <v>802</v>
      </c>
      <c r="D806" s="30"/>
      <c r="E806" s="29"/>
    </row>
    <row r="807" spans="3:5" ht="45" customHeight="1" x14ac:dyDescent="0.25">
      <c r="C807" s="32">
        <v>803</v>
      </c>
      <c r="D807" s="30"/>
      <c r="E807" s="29"/>
    </row>
    <row r="808" spans="3:5" ht="45" customHeight="1" x14ac:dyDescent="0.25">
      <c r="C808" s="32">
        <v>804</v>
      </c>
      <c r="D808" s="30"/>
      <c r="E808" s="29"/>
    </row>
    <row r="809" spans="3:5" ht="45" customHeight="1" x14ac:dyDescent="0.25">
      <c r="C809" s="32">
        <v>805</v>
      </c>
      <c r="D809" s="30"/>
      <c r="E809" s="29"/>
    </row>
    <row r="810" spans="3:5" ht="45" customHeight="1" x14ac:dyDescent="0.25">
      <c r="C810" s="32">
        <v>806</v>
      </c>
      <c r="D810" s="30"/>
      <c r="E810" s="29"/>
    </row>
    <row r="811" spans="3:5" ht="45" customHeight="1" x14ac:dyDescent="0.25">
      <c r="C811" s="32">
        <v>807</v>
      </c>
      <c r="D811" s="30"/>
      <c r="E811" s="29"/>
    </row>
    <row r="812" spans="3:5" ht="45" customHeight="1" x14ac:dyDescent="0.25">
      <c r="C812" s="32">
        <v>808</v>
      </c>
      <c r="D812" s="30"/>
      <c r="E812" s="29"/>
    </row>
    <row r="813" spans="3:5" ht="45" customHeight="1" x14ac:dyDescent="0.25">
      <c r="C813" s="32">
        <v>809</v>
      </c>
      <c r="D813" s="30"/>
      <c r="E813" s="29"/>
    </row>
    <row r="814" spans="3:5" ht="45" customHeight="1" x14ac:dyDescent="0.25">
      <c r="C814" s="32">
        <v>810</v>
      </c>
      <c r="D814" s="30"/>
      <c r="E814" s="29"/>
    </row>
    <row r="815" spans="3:5" ht="45" customHeight="1" x14ac:dyDescent="0.25">
      <c r="C815" s="32">
        <v>811</v>
      </c>
      <c r="D815" s="30"/>
      <c r="E815" s="29"/>
    </row>
    <row r="816" spans="3:5" ht="45" customHeight="1" x14ac:dyDescent="0.25">
      <c r="C816" s="32">
        <v>812</v>
      </c>
      <c r="D816" s="30"/>
      <c r="E816" s="29"/>
    </row>
    <row r="817" spans="3:5" ht="45" customHeight="1" x14ac:dyDescent="0.25">
      <c r="C817" s="32">
        <v>813</v>
      </c>
      <c r="D817" s="30"/>
      <c r="E817" s="29"/>
    </row>
    <row r="818" spans="3:5" ht="45" customHeight="1" x14ac:dyDescent="0.25">
      <c r="C818" s="32">
        <v>814</v>
      </c>
      <c r="D818" s="30"/>
      <c r="E818" s="29"/>
    </row>
    <row r="819" spans="3:5" ht="45" customHeight="1" x14ac:dyDescent="0.25">
      <c r="C819" s="32">
        <v>815</v>
      </c>
      <c r="D819" s="30"/>
      <c r="E819" s="29"/>
    </row>
    <row r="820" spans="3:5" ht="45" customHeight="1" x14ac:dyDescent="0.25">
      <c r="C820" s="32">
        <v>816</v>
      </c>
      <c r="D820" s="30"/>
      <c r="E820" s="29"/>
    </row>
    <row r="821" spans="3:5" ht="45" customHeight="1" x14ac:dyDescent="0.25">
      <c r="C821" s="32">
        <v>817</v>
      </c>
      <c r="D821" s="30"/>
      <c r="E821" s="29"/>
    </row>
    <row r="822" spans="3:5" ht="45" customHeight="1" x14ac:dyDescent="0.25">
      <c r="C822" s="32">
        <v>818</v>
      </c>
      <c r="D822" s="30"/>
      <c r="E822" s="29"/>
    </row>
    <row r="823" spans="3:5" ht="45" customHeight="1" x14ac:dyDescent="0.25">
      <c r="C823" s="32">
        <v>819</v>
      </c>
      <c r="D823" s="30"/>
      <c r="E823" s="29"/>
    </row>
    <row r="824" spans="3:5" ht="45" customHeight="1" x14ac:dyDescent="0.25">
      <c r="C824" s="32">
        <v>820</v>
      </c>
      <c r="D824" s="30"/>
      <c r="E824" s="29"/>
    </row>
    <row r="825" spans="3:5" ht="45" customHeight="1" x14ac:dyDescent="0.25">
      <c r="C825" s="32">
        <v>821</v>
      </c>
      <c r="D825" s="30"/>
      <c r="E825" s="29"/>
    </row>
    <row r="826" spans="3:5" ht="45" customHeight="1" x14ac:dyDescent="0.25">
      <c r="C826" s="32">
        <v>822</v>
      </c>
      <c r="D826" s="30"/>
      <c r="E826" s="29"/>
    </row>
    <row r="827" spans="3:5" ht="45" customHeight="1" x14ac:dyDescent="0.25">
      <c r="C827" s="32">
        <v>823</v>
      </c>
      <c r="D827" s="30"/>
      <c r="E827" s="29"/>
    </row>
    <row r="828" spans="3:5" ht="45" customHeight="1" x14ac:dyDescent="0.25">
      <c r="C828" s="32">
        <v>824</v>
      </c>
      <c r="D828" s="30"/>
      <c r="E828" s="29"/>
    </row>
    <row r="829" spans="3:5" ht="45" customHeight="1" x14ac:dyDescent="0.25">
      <c r="C829" s="32">
        <v>825</v>
      </c>
      <c r="D829" s="30"/>
      <c r="E829" s="29"/>
    </row>
    <row r="830" spans="3:5" ht="45" customHeight="1" x14ac:dyDescent="0.25">
      <c r="C830" s="32">
        <v>826</v>
      </c>
      <c r="D830" s="30"/>
      <c r="E830" s="29"/>
    </row>
    <row r="831" spans="3:5" ht="45" customHeight="1" x14ac:dyDescent="0.25">
      <c r="C831" s="32">
        <v>827</v>
      </c>
      <c r="D831" s="30"/>
      <c r="E831" s="29"/>
    </row>
    <row r="832" spans="3:5" ht="45" customHeight="1" x14ac:dyDescent="0.25">
      <c r="C832" s="32">
        <v>828</v>
      </c>
      <c r="D832" s="30"/>
      <c r="E832" s="29"/>
    </row>
    <row r="833" spans="3:5" ht="45" customHeight="1" x14ac:dyDescent="0.25">
      <c r="C833" s="32">
        <v>829</v>
      </c>
      <c r="D833" s="30"/>
      <c r="E833" s="29"/>
    </row>
    <row r="834" spans="3:5" ht="45" customHeight="1" x14ac:dyDescent="0.25">
      <c r="C834" s="32">
        <v>830</v>
      </c>
      <c r="D834" s="30"/>
      <c r="E834" s="29"/>
    </row>
    <row r="835" spans="3:5" ht="45" customHeight="1" x14ac:dyDescent="0.25">
      <c r="C835" s="32">
        <v>831</v>
      </c>
      <c r="D835" s="30"/>
      <c r="E835" s="29"/>
    </row>
    <row r="836" spans="3:5" ht="45" customHeight="1" x14ac:dyDescent="0.25">
      <c r="C836" s="32">
        <v>832</v>
      </c>
      <c r="D836" s="30"/>
      <c r="E836" s="29"/>
    </row>
    <row r="837" spans="3:5" ht="45" customHeight="1" x14ac:dyDescent="0.25">
      <c r="C837" s="32">
        <v>833</v>
      </c>
      <c r="D837" s="30"/>
      <c r="E837" s="29"/>
    </row>
    <row r="838" spans="3:5" ht="45" customHeight="1" x14ac:dyDescent="0.25">
      <c r="C838" s="32">
        <v>834</v>
      </c>
      <c r="D838" s="30"/>
      <c r="E838" s="29"/>
    </row>
    <row r="839" spans="3:5" ht="45" customHeight="1" x14ac:dyDescent="0.25">
      <c r="C839" s="32">
        <v>835</v>
      </c>
      <c r="D839" s="30"/>
      <c r="E839" s="29"/>
    </row>
    <row r="840" spans="3:5" ht="45" customHeight="1" x14ac:dyDescent="0.25">
      <c r="C840" s="32">
        <v>836</v>
      </c>
      <c r="D840" s="30"/>
      <c r="E840" s="29"/>
    </row>
    <row r="841" spans="3:5" ht="45" customHeight="1" x14ac:dyDescent="0.25">
      <c r="C841" s="32">
        <v>837</v>
      </c>
      <c r="D841" s="30"/>
      <c r="E841" s="29"/>
    </row>
    <row r="842" spans="3:5" ht="45" customHeight="1" x14ac:dyDescent="0.25">
      <c r="C842" s="32">
        <v>838</v>
      </c>
      <c r="D842" s="30"/>
      <c r="E842" s="29"/>
    </row>
    <row r="843" spans="3:5" ht="45" customHeight="1" x14ac:dyDescent="0.25">
      <c r="C843" s="32">
        <v>839</v>
      </c>
      <c r="D843" s="30"/>
      <c r="E843" s="29"/>
    </row>
    <row r="844" spans="3:5" ht="45" customHeight="1" x14ac:dyDescent="0.25">
      <c r="C844" s="32">
        <v>840</v>
      </c>
      <c r="D844" s="30"/>
      <c r="E844" s="29"/>
    </row>
    <row r="845" spans="3:5" ht="45" customHeight="1" x14ac:dyDescent="0.25">
      <c r="C845" s="32">
        <v>841</v>
      </c>
      <c r="D845" s="30"/>
      <c r="E845" s="29"/>
    </row>
    <row r="846" spans="3:5" ht="45" customHeight="1" x14ac:dyDescent="0.25">
      <c r="C846" s="32">
        <v>842</v>
      </c>
      <c r="D846" s="30"/>
      <c r="E846" s="29"/>
    </row>
    <row r="847" spans="3:5" ht="45" customHeight="1" x14ac:dyDescent="0.25">
      <c r="C847" s="32">
        <v>843</v>
      </c>
      <c r="D847" s="30"/>
      <c r="E847" s="29"/>
    </row>
    <row r="848" spans="3:5" ht="45" customHeight="1" x14ac:dyDescent="0.25">
      <c r="C848" s="32">
        <v>844</v>
      </c>
      <c r="D848" s="30"/>
      <c r="E848" s="29"/>
    </row>
    <row r="849" spans="3:5" ht="45" customHeight="1" x14ac:dyDescent="0.25">
      <c r="C849" s="32">
        <v>845</v>
      </c>
      <c r="D849" s="30"/>
      <c r="E849" s="29"/>
    </row>
    <row r="850" spans="3:5" ht="45" customHeight="1" x14ac:dyDescent="0.25">
      <c r="C850" s="32">
        <v>846</v>
      </c>
      <c r="D850" s="30"/>
      <c r="E850" s="29"/>
    </row>
    <row r="851" spans="3:5" ht="45" customHeight="1" x14ac:dyDescent="0.25">
      <c r="C851" s="32">
        <v>847</v>
      </c>
      <c r="D851" s="30"/>
      <c r="E851" s="29"/>
    </row>
    <row r="852" spans="3:5" ht="45" customHeight="1" x14ac:dyDescent="0.25">
      <c r="C852" s="32">
        <v>848</v>
      </c>
      <c r="D852" s="30"/>
      <c r="E852" s="29"/>
    </row>
    <row r="853" spans="3:5" ht="45" customHeight="1" x14ac:dyDescent="0.25">
      <c r="C853" s="32">
        <v>849</v>
      </c>
      <c r="D853" s="30"/>
      <c r="E853" s="29"/>
    </row>
    <row r="854" spans="3:5" ht="45" customHeight="1" x14ac:dyDescent="0.25">
      <c r="C854" s="32">
        <v>850</v>
      </c>
      <c r="D854" s="30"/>
      <c r="E854" s="29"/>
    </row>
    <row r="855" spans="3:5" ht="45" customHeight="1" x14ac:dyDescent="0.25">
      <c r="C855" s="32">
        <v>851</v>
      </c>
      <c r="D855" s="30"/>
      <c r="E855" s="29"/>
    </row>
    <row r="856" spans="3:5" ht="45" customHeight="1" x14ac:dyDescent="0.25">
      <c r="C856" s="32">
        <v>852</v>
      </c>
      <c r="D856" s="30"/>
      <c r="E856" s="29"/>
    </row>
    <row r="857" spans="3:5" ht="45" customHeight="1" x14ac:dyDescent="0.25">
      <c r="C857" s="32">
        <v>853</v>
      </c>
      <c r="D857" s="30"/>
      <c r="E857" s="29"/>
    </row>
    <row r="858" spans="3:5" ht="45" customHeight="1" x14ac:dyDescent="0.25">
      <c r="C858" s="32">
        <v>854</v>
      </c>
      <c r="D858" s="30"/>
      <c r="E858" s="29"/>
    </row>
    <row r="859" spans="3:5" ht="45" customHeight="1" x14ac:dyDescent="0.25">
      <c r="C859" s="32">
        <v>855</v>
      </c>
      <c r="D859" s="30"/>
      <c r="E859" s="29"/>
    </row>
    <row r="860" spans="3:5" ht="45" customHeight="1" x14ac:dyDescent="0.25">
      <c r="C860" s="32">
        <v>856</v>
      </c>
      <c r="D860" s="30"/>
      <c r="E860" s="29"/>
    </row>
    <row r="861" spans="3:5" ht="45" customHeight="1" x14ac:dyDescent="0.25">
      <c r="C861" s="32">
        <v>857</v>
      </c>
      <c r="D861" s="30"/>
      <c r="E861" s="29"/>
    </row>
    <row r="862" spans="3:5" ht="45" customHeight="1" x14ac:dyDescent="0.25">
      <c r="C862" s="32">
        <v>858</v>
      </c>
      <c r="D862" s="30"/>
      <c r="E862" s="29"/>
    </row>
    <row r="863" spans="3:5" ht="45" customHeight="1" x14ac:dyDescent="0.25">
      <c r="C863" s="32">
        <v>859</v>
      </c>
      <c r="D863" s="30"/>
      <c r="E863" s="29"/>
    </row>
    <row r="864" spans="3:5" ht="45" customHeight="1" x14ac:dyDescent="0.25">
      <c r="C864" s="32">
        <v>860</v>
      </c>
      <c r="D864" s="30"/>
      <c r="E864" s="29"/>
    </row>
    <row r="865" spans="3:5" ht="45" customHeight="1" x14ac:dyDescent="0.25">
      <c r="C865" s="32">
        <v>861</v>
      </c>
      <c r="D865" s="30"/>
      <c r="E865" s="29"/>
    </row>
    <row r="866" spans="3:5" ht="45" customHeight="1" x14ac:dyDescent="0.25">
      <c r="C866" s="32">
        <v>862</v>
      </c>
      <c r="D866" s="30"/>
      <c r="E866" s="29"/>
    </row>
    <row r="867" spans="3:5" ht="45" customHeight="1" x14ac:dyDescent="0.25">
      <c r="C867" s="32">
        <v>863</v>
      </c>
      <c r="D867" s="30"/>
      <c r="E867" s="29"/>
    </row>
    <row r="868" spans="3:5" ht="45" customHeight="1" x14ac:dyDescent="0.25">
      <c r="C868" s="32">
        <v>864</v>
      </c>
      <c r="D868" s="30"/>
      <c r="E868" s="29"/>
    </row>
    <row r="869" spans="3:5" ht="45" customHeight="1" x14ac:dyDescent="0.25">
      <c r="C869" s="32">
        <v>865</v>
      </c>
      <c r="D869" s="30"/>
      <c r="E869" s="29"/>
    </row>
    <row r="870" spans="3:5" ht="45" customHeight="1" x14ac:dyDescent="0.25">
      <c r="C870" s="32">
        <v>866</v>
      </c>
      <c r="D870" s="30"/>
      <c r="E870" s="29"/>
    </row>
    <row r="871" spans="3:5" ht="45" customHeight="1" x14ac:dyDescent="0.25">
      <c r="C871" s="32">
        <v>867</v>
      </c>
      <c r="D871" s="30"/>
      <c r="E871" s="29"/>
    </row>
    <row r="872" spans="3:5" ht="45" customHeight="1" x14ac:dyDescent="0.25">
      <c r="C872" s="32">
        <v>868</v>
      </c>
      <c r="D872" s="30"/>
      <c r="E872" s="29"/>
    </row>
    <row r="873" spans="3:5" ht="45" customHeight="1" x14ac:dyDescent="0.25">
      <c r="C873" s="32">
        <v>869</v>
      </c>
      <c r="D873" s="30"/>
      <c r="E873" s="29"/>
    </row>
    <row r="874" spans="3:5" ht="45" customHeight="1" x14ac:dyDescent="0.25">
      <c r="C874" s="32">
        <v>870</v>
      </c>
      <c r="D874" s="30"/>
      <c r="E874" s="29"/>
    </row>
    <row r="875" spans="3:5" ht="45" customHeight="1" x14ac:dyDescent="0.25">
      <c r="C875" s="32">
        <v>871</v>
      </c>
      <c r="D875" s="30"/>
      <c r="E875" s="29"/>
    </row>
    <row r="876" spans="3:5" ht="45" customHeight="1" x14ac:dyDescent="0.25">
      <c r="C876" s="32">
        <v>872</v>
      </c>
      <c r="D876" s="30"/>
      <c r="E876" s="29"/>
    </row>
    <row r="877" spans="3:5" ht="45" customHeight="1" x14ac:dyDescent="0.25">
      <c r="C877" s="32">
        <v>873</v>
      </c>
      <c r="D877" s="30"/>
      <c r="E877" s="29"/>
    </row>
    <row r="878" spans="3:5" ht="45" customHeight="1" x14ac:dyDescent="0.25">
      <c r="C878" s="32">
        <v>874</v>
      </c>
      <c r="D878" s="30"/>
      <c r="E878" s="29"/>
    </row>
    <row r="879" spans="3:5" ht="45" customHeight="1" x14ac:dyDescent="0.25">
      <c r="C879" s="32">
        <v>875</v>
      </c>
      <c r="D879" s="30"/>
      <c r="E879" s="29"/>
    </row>
    <row r="880" spans="3:5" ht="45" customHeight="1" x14ac:dyDescent="0.25">
      <c r="C880" s="32">
        <v>876</v>
      </c>
      <c r="D880" s="30"/>
      <c r="E880" s="29"/>
    </row>
    <row r="881" spans="3:5" ht="45" customHeight="1" x14ac:dyDescent="0.25">
      <c r="C881" s="32">
        <v>877</v>
      </c>
      <c r="D881" s="30"/>
      <c r="E881" s="29"/>
    </row>
    <row r="882" spans="3:5" ht="45" customHeight="1" x14ac:dyDescent="0.25">
      <c r="C882" s="32">
        <v>878</v>
      </c>
      <c r="D882" s="30"/>
      <c r="E882" s="29"/>
    </row>
    <row r="883" spans="3:5" ht="45" customHeight="1" x14ac:dyDescent="0.25">
      <c r="C883" s="32">
        <v>879</v>
      </c>
      <c r="D883" s="30"/>
      <c r="E883" s="29"/>
    </row>
    <row r="884" spans="3:5" ht="45" customHeight="1" x14ac:dyDescent="0.25">
      <c r="C884" s="32">
        <v>880</v>
      </c>
      <c r="D884" s="30"/>
      <c r="E884" s="29"/>
    </row>
    <row r="885" spans="3:5" ht="45" customHeight="1" x14ac:dyDescent="0.25">
      <c r="C885" s="32">
        <v>881</v>
      </c>
      <c r="D885" s="30"/>
      <c r="E885" s="29"/>
    </row>
    <row r="886" spans="3:5" ht="45" customHeight="1" x14ac:dyDescent="0.25">
      <c r="C886" s="32">
        <v>882</v>
      </c>
      <c r="D886" s="30"/>
      <c r="E886" s="29"/>
    </row>
    <row r="887" spans="3:5" ht="45" customHeight="1" x14ac:dyDescent="0.25">
      <c r="C887" s="32">
        <v>883</v>
      </c>
      <c r="D887" s="30"/>
      <c r="E887" s="29"/>
    </row>
    <row r="888" spans="3:5" ht="45" customHeight="1" x14ac:dyDescent="0.25">
      <c r="C888" s="32">
        <v>884</v>
      </c>
      <c r="D888" s="30"/>
      <c r="E888" s="29"/>
    </row>
    <row r="889" spans="3:5" ht="45" customHeight="1" x14ac:dyDescent="0.25">
      <c r="C889" s="32">
        <v>885</v>
      </c>
      <c r="D889" s="30"/>
      <c r="E889" s="29"/>
    </row>
    <row r="890" spans="3:5" ht="45" customHeight="1" x14ac:dyDescent="0.25">
      <c r="C890" s="32">
        <v>886</v>
      </c>
      <c r="D890" s="30"/>
      <c r="E890" s="29"/>
    </row>
    <row r="891" spans="3:5" ht="45" customHeight="1" x14ac:dyDescent="0.25">
      <c r="C891" s="32">
        <v>887</v>
      </c>
      <c r="D891" s="30"/>
      <c r="E891" s="29"/>
    </row>
    <row r="892" spans="3:5" ht="45" customHeight="1" x14ac:dyDescent="0.25">
      <c r="C892" s="32">
        <v>888</v>
      </c>
      <c r="D892" s="30"/>
      <c r="E892" s="29"/>
    </row>
    <row r="893" spans="3:5" ht="45" customHeight="1" x14ac:dyDescent="0.25">
      <c r="C893" s="32">
        <v>889</v>
      </c>
      <c r="D893" s="30"/>
      <c r="E893" s="29"/>
    </row>
    <row r="894" spans="3:5" ht="45" customHeight="1" x14ac:dyDescent="0.25">
      <c r="C894" s="32">
        <v>890</v>
      </c>
      <c r="D894" s="30"/>
      <c r="E894" s="29"/>
    </row>
    <row r="895" spans="3:5" ht="45" customHeight="1" x14ac:dyDescent="0.25">
      <c r="C895" s="32">
        <v>891</v>
      </c>
      <c r="D895" s="30"/>
      <c r="E895" s="29"/>
    </row>
    <row r="896" spans="3:5" ht="45" customHeight="1" x14ac:dyDescent="0.25">
      <c r="C896" s="32">
        <v>892</v>
      </c>
      <c r="D896" s="30"/>
      <c r="E896" s="29"/>
    </row>
    <row r="897" spans="3:5" ht="45" customHeight="1" x14ac:dyDescent="0.25">
      <c r="C897" s="32">
        <v>893</v>
      </c>
      <c r="D897" s="30"/>
      <c r="E897" s="29"/>
    </row>
    <row r="898" spans="3:5" ht="45" customHeight="1" x14ac:dyDescent="0.25">
      <c r="C898" s="32">
        <v>894</v>
      </c>
      <c r="D898" s="30"/>
      <c r="E898" s="29"/>
    </row>
    <row r="899" spans="3:5" ht="45" customHeight="1" x14ac:dyDescent="0.25">
      <c r="C899" s="32">
        <v>895</v>
      </c>
      <c r="D899" s="30"/>
      <c r="E899" s="29"/>
    </row>
    <row r="900" spans="3:5" ht="45" customHeight="1" x14ac:dyDescent="0.25">
      <c r="C900" s="32">
        <v>896</v>
      </c>
      <c r="D900" s="30"/>
      <c r="E900" s="29"/>
    </row>
    <row r="901" spans="3:5" ht="45" customHeight="1" x14ac:dyDescent="0.25">
      <c r="C901" s="32">
        <v>897</v>
      </c>
      <c r="D901" s="30"/>
      <c r="E901" s="29"/>
    </row>
    <row r="902" spans="3:5" ht="45" customHeight="1" x14ac:dyDescent="0.25">
      <c r="C902" s="32">
        <v>898</v>
      </c>
      <c r="D902" s="30"/>
      <c r="E902" s="29"/>
    </row>
    <row r="903" spans="3:5" ht="45" customHeight="1" x14ac:dyDescent="0.25">
      <c r="C903" s="32">
        <v>899</v>
      </c>
      <c r="D903" s="30"/>
      <c r="E903" s="29"/>
    </row>
    <row r="904" spans="3:5" ht="45" customHeight="1" x14ac:dyDescent="0.25">
      <c r="C904" s="32">
        <v>900</v>
      </c>
      <c r="D904" s="30"/>
      <c r="E904" s="29"/>
    </row>
    <row r="905" spans="3:5" ht="45" customHeight="1" x14ac:dyDescent="0.25">
      <c r="C905" s="32">
        <v>901</v>
      </c>
      <c r="D905" s="30"/>
      <c r="E905" s="29"/>
    </row>
    <row r="906" spans="3:5" ht="45" customHeight="1" x14ac:dyDescent="0.25">
      <c r="C906" s="32">
        <v>902</v>
      </c>
      <c r="D906" s="30"/>
      <c r="E906" s="29"/>
    </row>
    <row r="907" spans="3:5" ht="45" customHeight="1" x14ac:dyDescent="0.25">
      <c r="C907" s="32">
        <v>903</v>
      </c>
      <c r="D907" s="30"/>
      <c r="E907" s="29"/>
    </row>
    <row r="908" spans="3:5" ht="45" customHeight="1" x14ac:dyDescent="0.25">
      <c r="C908" s="32">
        <v>904</v>
      </c>
      <c r="D908" s="30"/>
      <c r="E908" s="29"/>
    </row>
    <row r="909" spans="3:5" ht="45" customHeight="1" x14ac:dyDescent="0.25">
      <c r="C909" s="32">
        <v>905</v>
      </c>
      <c r="D909" s="30"/>
      <c r="E909" s="29"/>
    </row>
    <row r="910" spans="3:5" ht="45" customHeight="1" x14ac:dyDescent="0.25">
      <c r="C910" s="32">
        <v>906</v>
      </c>
      <c r="D910" s="30"/>
      <c r="E910" s="29"/>
    </row>
    <row r="911" spans="3:5" ht="45" customHeight="1" x14ac:dyDescent="0.25">
      <c r="C911" s="32">
        <v>907</v>
      </c>
      <c r="D911" s="30"/>
      <c r="E911" s="29"/>
    </row>
    <row r="912" spans="3:5" ht="45" customHeight="1" x14ac:dyDescent="0.25">
      <c r="C912" s="32">
        <v>908</v>
      </c>
      <c r="D912" s="30"/>
      <c r="E912" s="29"/>
    </row>
    <row r="913" spans="3:5" ht="45" customHeight="1" x14ac:dyDescent="0.25">
      <c r="C913" s="32">
        <v>909</v>
      </c>
      <c r="D913" s="30"/>
      <c r="E913" s="29"/>
    </row>
    <row r="914" spans="3:5" ht="45" customHeight="1" x14ac:dyDescent="0.25">
      <c r="C914" s="32">
        <v>910</v>
      </c>
      <c r="D914" s="30"/>
      <c r="E914" s="29"/>
    </row>
    <row r="915" spans="3:5" ht="45" customHeight="1" x14ac:dyDescent="0.25">
      <c r="C915" s="32">
        <v>911</v>
      </c>
      <c r="D915" s="30"/>
      <c r="E915" s="29"/>
    </row>
    <row r="916" spans="3:5" ht="45" customHeight="1" x14ac:dyDescent="0.25">
      <c r="C916" s="32">
        <v>912</v>
      </c>
      <c r="D916" s="30"/>
      <c r="E916" s="29"/>
    </row>
    <row r="917" spans="3:5" ht="45" customHeight="1" x14ac:dyDescent="0.25">
      <c r="C917" s="32">
        <v>913</v>
      </c>
      <c r="D917" s="30"/>
      <c r="E917" s="29"/>
    </row>
    <row r="918" spans="3:5" ht="45" customHeight="1" x14ac:dyDescent="0.25">
      <c r="C918" s="32">
        <v>914</v>
      </c>
      <c r="D918" s="30"/>
      <c r="E918" s="29"/>
    </row>
    <row r="919" spans="3:5" ht="45" customHeight="1" x14ac:dyDescent="0.25">
      <c r="C919" s="32">
        <v>915</v>
      </c>
      <c r="D919" s="30"/>
      <c r="E919" s="29"/>
    </row>
    <row r="920" spans="3:5" ht="45" customHeight="1" x14ac:dyDescent="0.25">
      <c r="C920" s="32">
        <v>916</v>
      </c>
      <c r="D920" s="30"/>
      <c r="E920" s="29"/>
    </row>
    <row r="921" spans="3:5" ht="45" customHeight="1" x14ac:dyDescent="0.25">
      <c r="C921" s="32">
        <v>917</v>
      </c>
      <c r="D921" s="30"/>
      <c r="E921" s="29"/>
    </row>
    <row r="922" spans="3:5" ht="45" customHeight="1" x14ac:dyDescent="0.25">
      <c r="C922" s="32">
        <v>918</v>
      </c>
      <c r="D922" s="30"/>
      <c r="E922" s="29"/>
    </row>
    <row r="923" spans="3:5" ht="45" customHeight="1" x14ac:dyDescent="0.25">
      <c r="C923" s="32">
        <v>919</v>
      </c>
      <c r="D923" s="30"/>
      <c r="E923" s="29"/>
    </row>
    <row r="924" spans="3:5" ht="45" customHeight="1" x14ac:dyDescent="0.25">
      <c r="C924" s="32">
        <v>920</v>
      </c>
      <c r="D924" s="30"/>
      <c r="E924" s="29"/>
    </row>
    <row r="925" spans="3:5" ht="45" customHeight="1" x14ac:dyDescent="0.25">
      <c r="C925" s="32">
        <v>921</v>
      </c>
      <c r="D925" s="30"/>
      <c r="E925" s="29"/>
    </row>
    <row r="926" spans="3:5" ht="45" customHeight="1" x14ac:dyDescent="0.25">
      <c r="C926" s="32">
        <v>922</v>
      </c>
      <c r="D926" s="30"/>
      <c r="E926" s="29"/>
    </row>
    <row r="927" spans="3:5" ht="45" customHeight="1" x14ac:dyDescent="0.25">
      <c r="C927" s="32">
        <v>923</v>
      </c>
      <c r="D927" s="30"/>
      <c r="E927" s="29"/>
    </row>
    <row r="928" spans="3:5" ht="45" customHeight="1" x14ac:dyDescent="0.25">
      <c r="C928" s="32">
        <v>924</v>
      </c>
      <c r="D928" s="30"/>
      <c r="E928" s="29"/>
    </row>
    <row r="929" spans="3:5" ht="45" customHeight="1" x14ac:dyDescent="0.25">
      <c r="C929" s="32">
        <v>925</v>
      </c>
      <c r="D929" s="30"/>
      <c r="E929" s="29"/>
    </row>
    <row r="930" spans="3:5" ht="45" customHeight="1" x14ac:dyDescent="0.25">
      <c r="C930" s="32">
        <v>926</v>
      </c>
      <c r="D930" s="30"/>
      <c r="E930" s="29"/>
    </row>
    <row r="931" spans="3:5" ht="45" customHeight="1" x14ac:dyDescent="0.25">
      <c r="C931" s="32">
        <v>927</v>
      </c>
      <c r="D931" s="30"/>
      <c r="E931" s="29"/>
    </row>
    <row r="932" spans="3:5" ht="45" customHeight="1" x14ac:dyDescent="0.25">
      <c r="C932" s="32">
        <v>928</v>
      </c>
      <c r="D932" s="30"/>
      <c r="E932" s="29"/>
    </row>
    <row r="933" spans="3:5" ht="45" customHeight="1" x14ac:dyDescent="0.25">
      <c r="C933" s="32">
        <v>929</v>
      </c>
      <c r="D933" s="30"/>
      <c r="E933" s="29"/>
    </row>
    <row r="934" spans="3:5" ht="45" customHeight="1" x14ac:dyDescent="0.25">
      <c r="C934" s="32">
        <v>930</v>
      </c>
      <c r="D934" s="30"/>
      <c r="E934" s="29"/>
    </row>
    <row r="935" spans="3:5" ht="45" customHeight="1" x14ac:dyDescent="0.25">
      <c r="C935" s="32">
        <v>931</v>
      </c>
      <c r="D935" s="30"/>
      <c r="E935" s="29"/>
    </row>
    <row r="936" spans="3:5" ht="45" customHeight="1" x14ac:dyDescent="0.25">
      <c r="C936" s="32">
        <v>932</v>
      </c>
      <c r="D936" s="30"/>
      <c r="E936" s="29"/>
    </row>
    <row r="937" spans="3:5" ht="45" customHeight="1" x14ac:dyDescent="0.25">
      <c r="C937" s="32">
        <v>933</v>
      </c>
      <c r="D937" s="30"/>
      <c r="E937" s="29"/>
    </row>
    <row r="938" spans="3:5" ht="45" customHeight="1" x14ac:dyDescent="0.25">
      <c r="C938" s="32">
        <v>934</v>
      </c>
      <c r="D938" s="30"/>
      <c r="E938" s="29"/>
    </row>
    <row r="939" spans="3:5" ht="45" customHeight="1" x14ac:dyDescent="0.25">
      <c r="C939" s="32">
        <v>935</v>
      </c>
      <c r="D939" s="30"/>
      <c r="E939" s="29"/>
    </row>
    <row r="940" spans="3:5" ht="45" customHeight="1" x14ac:dyDescent="0.25">
      <c r="C940" s="32">
        <v>936</v>
      </c>
      <c r="D940" s="30"/>
      <c r="E940" s="29"/>
    </row>
    <row r="941" spans="3:5" ht="45" customHeight="1" x14ac:dyDescent="0.25">
      <c r="C941" s="32">
        <v>937</v>
      </c>
      <c r="D941" s="30"/>
      <c r="E941" s="29"/>
    </row>
    <row r="942" spans="3:5" ht="45" customHeight="1" x14ac:dyDescent="0.25">
      <c r="C942" s="32">
        <v>938</v>
      </c>
      <c r="D942" s="30"/>
      <c r="E942" s="29"/>
    </row>
    <row r="943" spans="3:5" ht="45" customHeight="1" x14ac:dyDescent="0.25">
      <c r="C943" s="32">
        <v>939</v>
      </c>
      <c r="D943" s="30"/>
      <c r="E943" s="29"/>
    </row>
    <row r="944" spans="3:5" ht="45" customHeight="1" x14ac:dyDescent="0.25">
      <c r="C944" s="32">
        <v>940</v>
      </c>
      <c r="D944" s="30"/>
      <c r="E944" s="29"/>
    </row>
    <row r="945" spans="3:5" ht="45" customHeight="1" x14ac:dyDescent="0.25">
      <c r="C945" s="32">
        <v>941</v>
      </c>
      <c r="D945" s="30"/>
      <c r="E945" s="29"/>
    </row>
    <row r="946" spans="3:5" ht="45" customHeight="1" x14ac:dyDescent="0.25">
      <c r="C946" s="32">
        <v>942</v>
      </c>
      <c r="D946" s="30"/>
      <c r="E946" s="29"/>
    </row>
    <row r="947" spans="3:5" ht="45" customHeight="1" x14ac:dyDescent="0.25">
      <c r="C947" s="32">
        <v>943</v>
      </c>
      <c r="D947" s="30"/>
      <c r="E947" s="29"/>
    </row>
    <row r="948" spans="3:5" ht="45" customHeight="1" x14ac:dyDescent="0.25">
      <c r="C948" s="32">
        <v>944</v>
      </c>
      <c r="D948" s="30"/>
      <c r="E948" s="29"/>
    </row>
    <row r="949" spans="3:5" ht="45" customHeight="1" x14ac:dyDescent="0.25">
      <c r="C949" s="32">
        <v>945</v>
      </c>
      <c r="D949" s="30"/>
      <c r="E949" s="29"/>
    </row>
    <row r="950" spans="3:5" ht="45" customHeight="1" x14ac:dyDescent="0.25">
      <c r="C950" s="32">
        <v>946</v>
      </c>
      <c r="D950" s="30"/>
      <c r="E950" s="29"/>
    </row>
    <row r="951" spans="3:5" ht="45" customHeight="1" x14ac:dyDescent="0.25">
      <c r="C951" s="32">
        <v>947</v>
      </c>
      <c r="D951" s="30"/>
      <c r="E951" s="29"/>
    </row>
    <row r="952" spans="3:5" ht="45" customHeight="1" x14ac:dyDescent="0.25">
      <c r="C952" s="32">
        <v>948</v>
      </c>
      <c r="D952" s="30"/>
      <c r="E952" s="29"/>
    </row>
    <row r="953" spans="3:5" ht="45" customHeight="1" x14ac:dyDescent="0.25">
      <c r="C953" s="32">
        <v>949</v>
      </c>
      <c r="D953" s="30"/>
      <c r="E953" s="29"/>
    </row>
    <row r="954" spans="3:5" ht="45" customHeight="1" x14ac:dyDescent="0.25">
      <c r="C954" s="32">
        <v>950</v>
      </c>
      <c r="D954" s="30"/>
      <c r="E954" s="29"/>
    </row>
    <row r="955" spans="3:5" ht="45" customHeight="1" x14ac:dyDescent="0.25">
      <c r="C955" s="32">
        <v>951</v>
      </c>
      <c r="D955" s="30"/>
      <c r="E955" s="29"/>
    </row>
    <row r="956" spans="3:5" ht="45" customHeight="1" x14ac:dyDescent="0.25">
      <c r="C956" s="32">
        <v>952</v>
      </c>
      <c r="D956" s="30"/>
      <c r="E956" s="29"/>
    </row>
    <row r="957" spans="3:5" ht="45" customHeight="1" x14ac:dyDescent="0.25">
      <c r="C957" s="32">
        <v>953</v>
      </c>
      <c r="D957" s="30"/>
      <c r="E957" s="29"/>
    </row>
    <row r="958" spans="3:5" ht="45" customHeight="1" x14ac:dyDescent="0.25">
      <c r="C958" s="32">
        <v>954</v>
      </c>
      <c r="D958" s="30"/>
      <c r="E958" s="29"/>
    </row>
    <row r="959" spans="3:5" ht="45" customHeight="1" x14ac:dyDescent="0.25">
      <c r="C959" s="32">
        <v>955</v>
      </c>
      <c r="D959" s="30"/>
      <c r="E959" s="29"/>
    </row>
    <row r="960" spans="3:5" ht="45" customHeight="1" x14ac:dyDescent="0.25">
      <c r="C960" s="32">
        <v>956</v>
      </c>
      <c r="D960" s="30"/>
      <c r="E960" s="29"/>
    </row>
    <row r="961" spans="3:5" ht="45" customHeight="1" x14ac:dyDescent="0.25">
      <c r="C961" s="32">
        <v>957</v>
      </c>
      <c r="D961" s="30"/>
      <c r="E961" s="29"/>
    </row>
    <row r="962" spans="3:5" ht="45" customHeight="1" x14ac:dyDescent="0.25">
      <c r="C962" s="32">
        <v>958</v>
      </c>
      <c r="D962" s="30"/>
      <c r="E962" s="29"/>
    </row>
    <row r="963" spans="3:5" ht="45" customHeight="1" x14ac:dyDescent="0.25">
      <c r="C963" s="32">
        <v>959</v>
      </c>
      <c r="D963" s="30"/>
      <c r="E963" s="29"/>
    </row>
    <row r="964" spans="3:5" ht="45" customHeight="1" x14ac:dyDescent="0.25">
      <c r="C964" s="32">
        <v>960</v>
      </c>
      <c r="D964" s="30"/>
      <c r="E964" s="29"/>
    </row>
    <row r="965" spans="3:5" ht="45" customHeight="1" x14ac:dyDescent="0.25">
      <c r="C965" s="32">
        <v>961</v>
      </c>
      <c r="D965" s="30"/>
      <c r="E965" s="29"/>
    </row>
    <row r="966" spans="3:5" ht="45" customHeight="1" x14ac:dyDescent="0.25">
      <c r="C966" s="32">
        <v>962</v>
      </c>
      <c r="D966" s="30"/>
      <c r="E966" s="29"/>
    </row>
    <row r="967" spans="3:5" ht="45" customHeight="1" x14ac:dyDescent="0.25">
      <c r="C967" s="32">
        <v>963</v>
      </c>
      <c r="D967" s="30"/>
      <c r="E967" s="29"/>
    </row>
    <row r="968" spans="3:5" ht="45" customHeight="1" x14ac:dyDescent="0.25">
      <c r="C968" s="32">
        <v>964</v>
      </c>
      <c r="D968" s="30"/>
      <c r="E968" s="29"/>
    </row>
    <row r="969" spans="3:5" ht="45" customHeight="1" x14ac:dyDescent="0.25">
      <c r="C969" s="32">
        <v>965</v>
      </c>
      <c r="D969" s="30"/>
      <c r="E969" s="29"/>
    </row>
    <row r="970" spans="3:5" ht="45" customHeight="1" x14ac:dyDescent="0.25">
      <c r="C970" s="32">
        <v>966</v>
      </c>
      <c r="D970" s="30"/>
      <c r="E970" s="29"/>
    </row>
    <row r="971" spans="3:5" ht="45" customHeight="1" x14ac:dyDescent="0.25">
      <c r="C971" s="32">
        <v>967</v>
      </c>
      <c r="D971" s="30"/>
      <c r="E971" s="29"/>
    </row>
    <row r="972" spans="3:5" ht="45" customHeight="1" x14ac:dyDescent="0.25">
      <c r="C972" s="32">
        <v>968</v>
      </c>
      <c r="D972" s="30"/>
      <c r="E972" s="29"/>
    </row>
    <row r="973" spans="3:5" ht="45" customHeight="1" x14ac:dyDescent="0.25">
      <c r="C973" s="32">
        <v>969</v>
      </c>
      <c r="D973" s="30"/>
      <c r="E973" s="29"/>
    </row>
    <row r="974" spans="3:5" ht="45" customHeight="1" x14ac:dyDescent="0.25">
      <c r="C974" s="32">
        <v>970</v>
      </c>
      <c r="D974" s="30"/>
      <c r="E974" s="29"/>
    </row>
    <row r="975" spans="3:5" ht="45" customHeight="1" x14ac:dyDescent="0.25">
      <c r="C975" s="32">
        <v>971</v>
      </c>
      <c r="D975" s="30"/>
      <c r="E975" s="29"/>
    </row>
    <row r="976" spans="3:5" ht="45" customHeight="1" x14ac:dyDescent="0.25">
      <c r="C976" s="32">
        <v>972</v>
      </c>
      <c r="D976" s="30"/>
      <c r="E976" s="29"/>
    </row>
    <row r="977" spans="3:5" ht="45" customHeight="1" x14ac:dyDescent="0.25">
      <c r="C977" s="32">
        <v>973</v>
      </c>
      <c r="D977" s="30"/>
      <c r="E977" s="29"/>
    </row>
    <row r="978" spans="3:5" ht="45" customHeight="1" x14ac:dyDescent="0.25">
      <c r="C978" s="32">
        <v>974</v>
      </c>
      <c r="D978" s="30"/>
      <c r="E978" s="29"/>
    </row>
    <row r="979" spans="3:5" ht="45" customHeight="1" x14ac:dyDescent="0.25">
      <c r="C979" s="32">
        <v>975</v>
      </c>
      <c r="D979" s="30"/>
      <c r="E979" s="29"/>
    </row>
    <row r="980" spans="3:5" ht="45" customHeight="1" x14ac:dyDescent="0.25">
      <c r="C980" s="32">
        <v>976</v>
      </c>
      <c r="D980" s="30"/>
      <c r="E980" s="29"/>
    </row>
    <row r="981" spans="3:5" ht="45" customHeight="1" x14ac:dyDescent="0.25">
      <c r="C981" s="32">
        <v>977</v>
      </c>
      <c r="D981" s="30"/>
      <c r="E981" s="29"/>
    </row>
    <row r="982" spans="3:5" ht="45" customHeight="1" x14ac:dyDescent="0.25">
      <c r="C982" s="32">
        <v>978</v>
      </c>
      <c r="D982" s="30"/>
      <c r="E982" s="29"/>
    </row>
    <row r="983" spans="3:5" ht="45" customHeight="1" x14ac:dyDescent="0.25">
      <c r="C983" s="32">
        <v>979</v>
      </c>
      <c r="D983" s="30"/>
      <c r="E983" s="29"/>
    </row>
    <row r="984" spans="3:5" ht="45" customHeight="1" x14ac:dyDescent="0.25">
      <c r="C984" s="32">
        <v>980</v>
      </c>
      <c r="D984" s="30"/>
      <c r="E984" s="29"/>
    </row>
    <row r="985" spans="3:5" ht="45" customHeight="1" x14ac:dyDescent="0.25">
      <c r="C985" s="32">
        <v>981</v>
      </c>
      <c r="D985" s="30"/>
      <c r="E985" s="29"/>
    </row>
    <row r="986" spans="3:5" ht="45" customHeight="1" x14ac:dyDescent="0.25">
      <c r="C986" s="32">
        <v>982</v>
      </c>
      <c r="D986" s="30"/>
      <c r="E986" s="29"/>
    </row>
    <row r="987" spans="3:5" ht="45" customHeight="1" x14ac:dyDescent="0.25">
      <c r="C987" s="32">
        <v>983</v>
      </c>
      <c r="D987" s="30"/>
      <c r="E987" s="29"/>
    </row>
    <row r="988" spans="3:5" ht="45" customHeight="1" x14ac:dyDescent="0.25">
      <c r="C988" s="32">
        <v>984</v>
      </c>
      <c r="D988" s="30"/>
      <c r="E988" s="29"/>
    </row>
    <row r="989" spans="3:5" ht="45" customHeight="1" x14ac:dyDescent="0.25">
      <c r="C989" s="32">
        <v>985</v>
      </c>
      <c r="D989" s="30"/>
      <c r="E989" s="29"/>
    </row>
    <row r="990" spans="3:5" ht="45" customHeight="1" x14ac:dyDescent="0.25">
      <c r="C990" s="32">
        <v>986</v>
      </c>
      <c r="D990" s="30"/>
      <c r="E990" s="29"/>
    </row>
    <row r="991" spans="3:5" ht="45" customHeight="1" x14ac:dyDescent="0.25">
      <c r="C991" s="32">
        <v>987</v>
      </c>
      <c r="D991" s="30"/>
      <c r="E991" s="29"/>
    </row>
    <row r="992" spans="3:5" ht="45" customHeight="1" x14ac:dyDescent="0.25">
      <c r="C992" s="32">
        <v>988</v>
      </c>
      <c r="D992" s="30"/>
      <c r="E992" s="29"/>
    </row>
    <row r="993" spans="3:5" ht="45" customHeight="1" x14ac:dyDescent="0.25">
      <c r="C993" s="32">
        <v>989</v>
      </c>
      <c r="D993" s="30"/>
      <c r="E993" s="29"/>
    </row>
    <row r="994" spans="3:5" ht="45" customHeight="1" x14ac:dyDescent="0.25">
      <c r="C994" s="32">
        <v>990</v>
      </c>
      <c r="D994" s="30"/>
      <c r="E994" s="29"/>
    </row>
    <row r="995" spans="3:5" ht="45" customHeight="1" x14ac:dyDescent="0.25">
      <c r="C995" s="32">
        <v>991</v>
      </c>
      <c r="D995" s="30"/>
      <c r="E995" s="29"/>
    </row>
    <row r="996" spans="3:5" ht="45" customHeight="1" x14ac:dyDescent="0.25">
      <c r="C996" s="32">
        <v>992</v>
      </c>
      <c r="D996" s="30"/>
      <c r="E996" s="29"/>
    </row>
    <row r="997" spans="3:5" ht="45" customHeight="1" x14ac:dyDescent="0.25">
      <c r="C997" s="32">
        <v>993</v>
      </c>
      <c r="D997" s="30"/>
      <c r="E997" s="29"/>
    </row>
    <row r="998" spans="3:5" ht="45" customHeight="1" x14ac:dyDescent="0.25">
      <c r="C998" s="32">
        <v>994</v>
      </c>
      <c r="D998" s="30"/>
      <c r="E998" s="29"/>
    </row>
    <row r="999" spans="3:5" ht="45" customHeight="1" x14ac:dyDescent="0.25">
      <c r="C999" s="32">
        <v>995</v>
      </c>
      <c r="D999" s="30"/>
      <c r="E999" s="29"/>
    </row>
    <row r="1000" spans="3:5" ht="45" customHeight="1" x14ac:dyDescent="0.25">
      <c r="C1000" s="32">
        <v>996</v>
      </c>
      <c r="D1000" s="30"/>
      <c r="E1000" s="29"/>
    </row>
    <row r="1001" spans="3:5" ht="45" customHeight="1" x14ac:dyDescent="0.25">
      <c r="C1001" s="32">
        <v>997</v>
      </c>
      <c r="D1001" s="30"/>
      <c r="E1001" s="29"/>
    </row>
    <row r="1002" spans="3:5" ht="45" customHeight="1" x14ac:dyDescent="0.25">
      <c r="C1002" s="32">
        <v>998</v>
      </c>
      <c r="D1002" s="30"/>
      <c r="E1002" s="29"/>
    </row>
    <row r="1003" spans="3:5" ht="45" customHeight="1" x14ac:dyDescent="0.25">
      <c r="C1003" s="32">
        <v>999</v>
      </c>
      <c r="D1003" s="30"/>
      <c r="E1003" s="29"/>
    </row>
    <row r="1004" spans="3:5" ht="45" customHeight="1" x14ac:dyDescent="0.25">
      <c r="C1004" s="32">
        <v>1000</v>
      </c>
      <c r="D1004" s="30"/>
      <c r="E1004" s="29"/>
    </row>
    <row r="1005" spans="3:5" ht="45" customHeight="1" x14ac:dyDescent="0.25">
      <c r="C1005" s="32">
        <v>1001</v>
      </c>
      <c r="D1005" s="30"/>
      <c r="E1005" s="27"/>
    </row>
    <row r="1006" spans="3:5" ht="45" customHeight="1" x14ac:dyDescent="0.25">
      <c r="C1006" s="32">
        <v>1002</v>
      </c>
      <c r="D1006" s="30"/>
      <c r="E1006" s="29"/>
    </row>
    <row r="1007" spans="3:5" ht="45" customHeight="1" x14ac:dyDescent="0.25">
      <c r="C1007" s="32">
        <v>1003</v>
      </c>
      <c r="D1007" s="30"/>
      <c r="E1007" s="29"/>
    </row>
    <row r="1008" spans="3:5" ht="45" customHeight="1" x14ac:dyDescent="0.25">
      <c r="C1008" s="32">
        <v>1004</v>
      </c>
      <c r="D1008" s="30"/>
      <c r="E1008" s="29"/>
    </row>
    <row r="1009" spans="3:5" ht="45" customHeight="1" x14ac:dyDescent="0.25">
      <c r="C1009" s="32">
        <v>1005</v>
      </c>
      <c r="D1009" s="30"/>
      <c r="E1009" s="29"/>
    </row>
    <row r="1010" spans="3:5" ht="45" customHeight="1" x14ac:dyDescent="0.25">
      <c r="C1010" s="32">
        <v>1006</v>
      </c>
      <c r="D1010" s="30"/>
      <c r="E1010" s="29"/>
    </row>
    <row r="1011" spans="3:5" ht="45" customHeight="1" x14ac:dyDescent="0.25">
      <c r="C1011" s="32">
        <v>1007</v>
      </c>
      <c r="D1011" s="30"/>
      <c r="E1011" s="29"/>
    </row>
    <row r="1012" spans="3:5" ht="45" customHeight="1" x14ac:dyDescent="0.25">
      <c r="C1012" s="32">
        <v>1008</v>
      </c>
      <c r="D1012" s="30"/>
      <c r="E1012" s="29"/>
    </row>
    <row r="1013" spans="3:5" ht="45" customHeight="1" x14ac:dyDescent="0.25">
      <c r="C1013" s="32">
        <v>1009</v>
      </c>
      <c r="D1013" s="30"/>
      <c r="E1013" s="29"/>
    </row>
    <row r="1014" spans="3:5" ht="45" customHeight="1" x14ac:dyDescent="0.25">
      <c r="C1014" s="32">
        <v>1010</v>
      </c>
      <c r="D1014" s="30"/>
      <c r="E1014" s="29"/>
    </row>
    <row r="1015" spans="3:5" ht="45" customHeight="1" x14ac:dyDescent="0.25">
      <c r="C1015" s="32">
        <v>1011</v>
      </c>
      <c r="D1015" s="30"/>
      <c r="E1015" s="29"/>
    </row>
    <row r="1016" spans="3:5" ht="45" customHeight="1" x14ac:dyDescent="0.25">
      <c r="C1016" s="32">
        <v>1012</v>
      </c>
      <c r="D1016" s="30"/>
      <c r="E1016" s="29"/>
    </row>
    <row r="1017" spans="3:5" ht="45" customHeight="1" x14ac:dyDescent="0.25">
      <c r="C1017" s="32">
        <v>1013</v>
      </c>
      <c r="D1017" s="30"/>
      <c r="E1017" s="29"/>
    </row>
    <row r="1018" spans="3:5" ht="45" customHeight="1" x14ac:dyDescent="0.25">
      <c r="C1018" s="32">
        <v>1014</v>
      </c>
      <c r="D1018" s="30"/>
      <c r="E1018" s="29"/>
    </row>
    <row r="1019" spans="3:5" ht="45" customHeight="1" x14ac:dyDescent="0.25">
      <c r="C1019" s="32">
        <v>1015</v>
      </c>
      <c r="D1019" s="30"/>
      <c r="E1019" s="29"/>
    </row>
    <row r="1020" spans="3:5" ht="45" customHeight="1" x14ac:dyDescent="0.25">
      <c r="C1020" s="32">
        <v>1016</v>
      </c>
      <c r="D1020" s="30"/>
      <c r="E1020" s="29"/>
    </row>
    <row r="1021" spans="3:5" ht="45" customHeight="1" x14ac:dyDescent="0.25">
      <c r="C1021" s="32">
        <v>1017</v>
      </c>
      <c r="D1021" s="30"/>
      <c r="E1021" s="29"/>
    </row>
    <row r="1022" spans="3:5" ht="45" customHeight="1" x14ac:dyDescent="0.25">
      <c r="C1022" s="32">
        <v>1018</v>
      </c>
      <c r="D1022" s="30"/>
      <c r="E1022" s="29"/>
    </row>
    <row r="1023" spans="3:5" ht="45" customHeight="1" x14ac:dyDescent="0.25">
      <c r="C1023" s="32">
        <v>1019</v>
      </c>
      <c r="D1023" s="30"/>
      <c r="E1023" s="29"/>
    </row>
    <row r="1024" spans="3:5" ht="45" customHeight="1" x14ac:dyDescent="0.25">
      <c r="C1024" s="32">
        <v>1020</v>
      </c>
      <c r="D1024" s="30"/>
      <c r="E1024" s="29"/>
    </row>
    <row r="1025" spans="3:5" ht="45" customHeight="1" x14ac:dyDescent="0.25">
      <c r="C1025" s="32">
        <v>1021</v>
      </c>
      <c r="D1025" s="30"/>
      <c r="E1025" s="29"/>
    </row>
    <row r="1026" spans="3:5" ht="45" customHeight="1" x14ac:dyDescent="0.25">
      <c r="C1026" s="32">
        <v>1022</v>
      </c>
      <c r="D1026" s="30"/>
      <c r="E1026" s="29"/>
    </row>
    <row r="1027" spans="3:5" ht="45" customHeight="1" x14ac:dyDescent="0.25">
      <c r="C1027" s="32">
        <v>1023</v>
      </c>
      <c r="D1027" s="30"/>
      <c r="E1027" s="29"/>
    </row>
    <row r="1028" spans="3:5" ht="45" customHeight="1" x14ac:dyDescent="0.25">
      <c r="C1028" s="32">
        <v>1024</v>
      </c>
      <c r="D1028" s="30"/>
      <c r="E1028" s="29"/>
    </row>
    <row r="1029" spans="3:5" ht="45" customHeight="1" x14ac:dyDescent="0.25">
      <c r="C1029" s="32">
        <v>1025</v>
      </c>
      <c r="D1029" s="30"/>
      <c r="E1029" s="29"/>
    </row>
    <row r="1030" spans="3:5" ht="45" customHeight="1" x14ac:dyDescent="0.25">
      <c r="C1030" s="32">
        <v>1026</v>
      </c>
      <c r="D1030" s="30"/>
      <c r="E1030" s="29"/>
    </row>
    <row r="1031" spans="3:5" ht="45" customHeight="1" x14ac:dyDescent="0.25">
      <c r="C1031" s="32">
        <v>1027</v>
      </c>
      <c r="D1031" s="30"/>
      <c r="E1031" s="29"/>
    </row>
    <row r="1032" spans="3:5" ht="45" customHeight="1" x14ac:dyDescent="0.25">
      <c r="C1032" s="32">
        <v>1028</v>
      </c>
      <c r="D1032" s="30"/>
      <c r="E1032" s="29"/>
    </row>
    <row r="1033" spans="3:5" ht="45" customHeight="1" x14ac:dyDescent="0.25">
      <c r="C1033" s="32">
        <v>1029</v>
      </c>
      <c r="D1033" s="30"/>
      <c r="E1033" s="29"/>
    </row>
    <row r="1034" spans="3:5" ht="45" customHeight="1" x14ac:dyDescent="0.25">
      <c r="C1034" s="32">
        <v>1030</v>
      </c>
      <c r="D1034" s="30"/>
      <c r="E1034" s="29"/>
    </row>
    <row r="1035" spans="3:5" ht="45" customHeight="1" x14ac:dyDescent="0.25">
      <c r="C1035" s="32">
        <v>1031</v>
      </c>
      <c r="D1035" s="30"/>
      <c r="E1035" s="29"/>
    </row>
    <row r="1036" spans="3:5" ht="45" customHeight="1" x14ac:dyDescent="0.25">
      <c r="C1036" s="32">
        <v>1032</v>
      </c>
      <c r="D1036" s="30"/>
      <c r="E1036" s="29"/>
    </row>
    <row r="1037" spans="3:5" ht="45" customHeight="1" x14ac:dyDescent="0.25">
      <c r="C1037" s="32">
        <v>1033</v>
      </c>
      <c r="D1037" s="30"/>
      <c r="E1037" s="29"/>
    </row>
    <row r="1038" spans="3:5" ht="45" customHeight="1" x14ac:dyDescent="0.25">
      <c r="C1038" s="32">
        <v>1034</v>
      </c>
      <c r="D1038" s="30"/>
      <c r="E1038" s="29"/>
    </row>
    <row r="1039" spans="3:5" ht="45" customHeight="1" x14ac:dyDescent="0.25">
      <c r="C1039" s="32">
        <v>1035</v>
      </c>
      <c r="D1039" s="30"/>
      <c r="E1039" s="29"/>
    </row>
    <row r="1040" spans="3:5" ht="45" customHeight="1" x14ac:dyDescent="0.25">
      <c r="C1040" s="32">
        <v>1036</v>
      </c>
      <c r="D1040" s="30"/>
      <c r="E1040" s="29"/>
    </row>
    <row r="1041" spans="3:5" ht="45" customHeight="1" x14ac:dyDescent="0.25">
      <c r="C1041" s="32">
        <v>1037</v>
      </c>
      <c r="D1041" s="30"/>
      <c r="E1041" s="29"/>
    </row>
    <row r="1042" spans="3:5" ht="45" customHeight="1" x14ac:dyDescent="0.25">
      <c r="C1042" s="32">
        <v>1038</v>
      </c>
      <c r="D1042" s="30"/>
      <c r="E1042" s="29"/>
    </row>
    <row r="1043" spans="3:5" ht="45" customHeight="1" x14ac:dyDescent="0.25">
      <c r="C1043" s="32">
        <v>1039</v>
      </c>
      <c r="D1043" s="30"/>
      <c r="E1043" s="29"/>
    </row>
    <row r="1044" spans="3:5" ht="45" customHeight="1" x14ac:dyDescent="0.25">
      <c r="C1044" s="32">
        <v>1040</v>
      </c>
      <c r="D1044" s="30"/>
      <c r="E1044" s="29"/>
    </row>
    <row r="1045" spans="3:5" ht="45" customHeight="1" x14ac:dyDescent="0.25">
      <c r="C1045" s="32">
        <v>1041</v>
      </c>
      <c r="D1045" s="30"/>
      <c r="E1045" s="29"/>
    </row>
    <row r="1046" spans="3:5" ht="45" customHeight="1" x14ac:dyDescent="0.25">
      <c r="C1046" s="32">
        <v>1042</v>
      </c>
      <c r="D1046" s="30"/>
      <c r="E1046" s="29"/>
    </row>
    <row r="1047" spans="3:5" ht="45" customHeight="1" x14ac:dyDescent="0.25">
      <c r="C1047" s="32">
        <v>1043</v>
      </c>
      <c r="D1047" s="30"/>
      <c r="E1047" s="29"/>
    </row>
    <row r="1048" spans="3:5" ht="45" customHeight="1" x14ac:dyDescent="0.25">
      <c r="C1048" s="32">
        <v>1044</v>
      </c>
      <c r="D1048" s="30"/>
      <c r="E1048" s="29"/>
    </row>
    <row r="1049" spans="3:5" ht="45" customHeight="1" x14ac:dyDescent="0.25">
      <c r="C1049" s="32">
        <v>1045</v>
      </c>
      <c r="D1049" s="30"/>
      <c r="E1049" s="29"/>
    </row>
    <row r="1050" spans="3:5" ht="45" customHeight="1" x14ac:dyDescent="0.25">
      <c r="C1050" s="32">
        <v>1046</v>
      </c>
      <c r="D1050" s="30"/>
      <c r="E1050" s="29"/>
    </row>
    <row r="1051" spans="3:5" ht="45" customHeight="1" x14ac:dyDescent="0.25">
      <c r="C1051" s="32">
        <v>1047</v>
      </c>
      <c r="D1051" s="30"/>
      <c r="E1051" s="29"/>
    </row>
    <row r="1052" spans="3:5" ht="45" customHeight="1" x14ac:dyDescent="0.25">
      <c r="C1052" s="32">
        <v>1048</v>
      </c>
      <c r="D1052" s="30"/>
      <c r="E1052" s="29"/>
    </row>
    <row r="1053" spans="3:5" ht="45" customHeight="1" x14ac:dyDescent="0.25">
      <c r="C1053" s="32">
        <v>1049</v>
      </c>
      <c r="D1053" s="30"/>
      <c r="E1053" s="29"/>
    </row>
    <row r="1054" spans="3:5" ht="45" customHeight="1" x14ac:dyDescent="0.25">
      <c r="C1054" s="32">
        <v>1050</v>
      </c>
      <c r="D1054" s="30"/>
      <c r="E1054" s="29"/>
    </row>
    <row r="1055" spans="3:5" ht="45" customHeight="1" x14ac:dyDescent="0.25">
      <c r="C1055" s="32">
        <v>1051</v>
      </c>
      <c r="D1055" s="30"/>
      <c r="E1055" s="29"/>
    </row>
    <row r="1056" spans="3:5" ht="45" customHeight="1" x14ac:dyDescent="0.25">
      <c r="C1056" s="32">
        <v>1052</v>
      </c>
      <c r="D1056" s="30"/>
      <c r="E1056" s="29"/>
    </row>
    <row r="1057" spans="3:5" ht="45" customHeight="1" x14ac:dyDescent="0.25">
      <c r="C1057" s="32">
        <v>1053</v>
      </c>
      <c r="D1057" s="30"/>
      <c r="E1057" s="29"/>
    </row>
    <row r="1058" spans="3:5" ht="45" customHeight="1" x14ac:dyDescent="0.25">
      <c r="C1058" s="32">
        <v>1054</v>
      </c>
      <c r="D1058" s="30"/>
      <c r="E1058" s="29"/>
    </row>
    <row r="1059" spans="3:5" ht="45" customHeight="1" x14ac:dyDescent="0.25">
      <c r="C1059" s="32">
        <v>1055</v>
      </c>
      <c r="D1059" s="30"/>
      <c r="E1059" s="29"/>
    </row>
    <row r="1060" spans="3:5" ht="45" customHeight="1" x14ac:dyDescent="0.25">
      <c r="C1060" s="32">
        <v>1056</v>
      </c>
      <c r="D1060" s="30"/>
      <c r="E1060" s="29"/>
    </row>
    <row r="1061" spans="3:5" ht="45" customHeight="1" x14ac:dyDescent="0.25">
      <c r="C1061" s="32">
        <v>1057</v>
      </c>
      <c r="D1061" s="30"/>
      <c r="E1061" s="29"/>
    </row>
    <row r="1062" spans="3:5" ht="45" customHeight="1" x14ac:dyDescent="0.25">
      <c r="C1062" s="32">
        <v>1058</v>
      </c>
      <c r="D1062" s="30"/>
      <c r="E1062" s="29"/>
    </row>
    <row r="1063" spans="3:5" ht="45" customHeight="1" x14ac:dyDescent="0.25">
      <c r="C1063" s="32">
        <v>1059</v>
      </c>
      <c r="D1063" s="30"/>
      <c r="E1063" s="29"/>
    </row>
    <row r="1064" spans="3:5" ht="45" customHeight="1" x14ac:dyDescent="0.25">
      <c r="C1064" s="32">
        <v>1060</v>
      </c>
      <c r="D1064" s="30"/>
      <c r="E1064" s="29"/>
    </row>
    <row r="1065" spans="3:5" ht="45" customHeight="1" x14ac:dyDescent="0.25">
      <c r="C1065" s="32">
        <v>1061</v>
      </c>
      <c r="D1065" s="30"/>
      <c r="E1065" s="29"/>
    </row>
    <row r="1066" spans="3:5" ht="45" customHeight="1" x14ac:dyDescent="0.25">
      <c r="C1066" s="32">
        <v>1062</v>
      </c>
      <c r="D1066" s="30"/>
      <c r="E1066" s="29"/>
    </row>
    <row r="1067" spans="3:5" ht="45" customHeight="1" x14ac:dyDescent="0.25">
      <c r="C1067" s="32">
        <v>1063</v>
      </c>
      <c r="D1067" s="30"/>
      <c r="E1067" s="29"/>
    </row>
    <row r="1068" spans="3:5" ht="45" customHeight="1" x14ac:dyDescent="0.25">
      <c r="C1068" s="32">
        <v>1064</v>
      </c>
      <c r="D1068" s="30"/>
      <c r="E1068" s="29"/>
    </row>
    <row r="1069" spans="3:5" ht="45" customHeight="1" x14ac:dyDescent="0.25">
      <c r="C1069" s="32">
        <v>1065</v>
      </c>
      <c r="D1069" s="30"/>
      <c r="E1069" s="29"/>
    </row>
    <row r="1070" spans="3:5" ht="45" customHeight="1" x14ac:dyDescent="0.25">
      <c r="C1070" s="32">
        <v>1066</v>
      </c>
      <c r="D1070" s="30"/>
      <c r="E1070" s="29"/>
    </row>
    <row r="1071" spans="3:5" ht="45" customHeight="1" x14ac:dyDescent="0.25">
      <c r="C1071" s="32">
        <v>1067</v>
      </c>
      <c r="D1071" s="30"/>
      <c r="E1071" s="29"/>
    </row>
    <row r="1072" spans="3:5" ht="45" customHeight="1" x14ac:dyDescent="0.25">
      <c r="C1072" s="32">
        <v>1068</v>
      </c>
      <c r="D1072" s="30"/>
      <c r="E1072" s="29"/>
    </row>
    <row r="1073" spans="3:5" ht="45" customHeight="1" x14ac:dyDescent="0.25">
      <c r="C1073" s="32">
        <v>1069</v>
      </c>
      <c r="D1073" s="30"/>
      <c r="E1073" s="29"/>
    </row>
    <row r="1074" spans="3:5" ht="45" customHeight="1" x14ac:dyDescent="0.25">
      <c r="C1074" s="32">
        <v>1070</v>
      </c>
      <c r="D1074" s="30"/>
      <c r="E1074" s="29"/>
    </row>
    <row r="1075" spans="3:5" ht="45" customHeight="1" x14ac:dyDescent="0.25">
      <c r="C1075" s="32">
        <v>1071</v>
      </c>
      <c r="D1075" s="30"/>
      <c r="E1075" s="29"/>
    </row>
    <row r="1076" spans="3:5" ht="45" customHeight="1" x14ac:dyDescent="0.25">
      <c r="C1076" s="32">
        <v>1072</v>
      </c>
      <c r="D1076" s="30"/>
      <c r="E1076" s="29"/>
    </row>
    <row r="1077" spans="3:5" ht="45" customHeight="1" x14ac:dyDescent="0.25">
      <c r="C1077" s="32">
        <v>1073</v>
      </c>
      <c r="D1077" s="30"/>
      <c r="E1077" s="29"/>
    </row>
    <row r="1078" spans="3:5" ht="45" customHeight="1" x14ac:dyDescent="0.25">
      <c r="C1078" s="32">
        <v>1074</v>
      </c>
      <c r="D1078" s="30"/>
      <c r="E1078" s="29"/>
    </row>
    <row r="1079" spans="3:5" ht="45" customHeight="1" x14ac:dyDescent="0.25">
      <c r="C1079" s="32">
        <v>1075</v>
      </c>
      <c r="D1079" s="30"/>
      <c r="E1079" s="29"/>
    </row>
    <row r="1080" spans="3:5" ht="45" customHeight="1" x14ac:dyDescent="0.25">
      <c r="C1080" s="32">
        <v>1076</v>
      </c>
      <c r="D1080" s="30"/>
      <c r="E1080" s="29"/>
    </row>
    <row r="1081" spans="3:5" ht="45" customHeight="1" x14ac:dyDescent="0.25">
      <c r="C1081" s="32">
        <v>1077</v>
      </c>
      <c r="D1081" s="30"/>
      <c r="E1081" s="29"/>
    </row>
    <row r="1082" spans="3:5" ht="45" customHeight="1" x14ac:dyDescent="0.25">
      <c r="C1082" s="32">
        <v>1078</v>
      </c>
      <c r="D1082" s="30"/>
      <c r="E1082" s="29"/>
    </row>
    <row r="1083" spans="3:5" ht="45" customHeight="1" x14ac:dyDescent="0.25">
      <c r="C1083" s="32">
        <v>1079</v>
      </c>
      <c r="D1083" s="30"/>
      <c r="E1083" s="29"/>
    </row>
    <row r="1084" spans="3:5" ht="45" customHeight="1" x14ac:dyDescent="0.25">
      <c r="C1084" s="32">
        <v>1080</v>
      </c>
      <c r="D1084" s="30"/>
      <c r="E1084" s="29"/>
    </row>
    <row r="1085" spans="3:5" ht="45" customHeight="1" x14ac:dyDescent="0.25">
      <c r="C1085" s="32">
        <v>1081</v>
      </c>
      <c r="D1085" s="30"/>
      <c r="E1085" s="29"/>
    </row>
    <row r="1086" spans="3:5" ht="45" customHeight="1" x14ac:dyDescent="0.25">
      <c r="C1086" s="32">
        <v>1082</v>
      </c>
      <c r="D1086" s="30"/>
      <c r="E1086" s="29"/>
    </row>
    <row r="1087" spans="3:5" ht="45" customHeight="1" x14ac:dyDescent="0.25">
      <c r="C1087" s="32">
        <v>1083</v>
      </c>
      <c r="D1087" s="30"/>
      <c r="E1087" s="29"/>
    </row>
    <row r="1088" spans="3:5" ht="45" customHeight="1" x14ac:dyDescent="0.25">
      <c r="C1088" s="32">
        <v>1084</v>
      </c>
      <c r="D1088" s="30"/>
      <c r="E1088" s="29"/>
    </row>
    <row r="1089" spans="3:5" ht="45" customHeight="1" x14ac:dyDescent="0.25">
      <c r="C1089" s="32">
        <v>1085</v>
      </c>
      <c r="D1089" s="30"/>
      <c r="E1089" s="29"/>
    </row>
    <row r="1090" spans="3:5" ht="45" customHeight="1" x14ac:dyDescent="0.25">
      <c r="C1090" s="32">
        <v>1086</v>
      </c>
      <c r="D1090" s="30"/>
      <c r="E1090" s="29"/>
    </row>
    <row r="1091" spans="3:5" ht="45" customHeight="1" x14ac:dyDescent="0.25">
      <c r="C1091" s="32">
        <v>1087</v>
      </c>
      <c r="D1091" s="30"/>
      <c r="E1091" s="29"/>
    </row>
    <row r="1092" spans="3:5" ht="45" customHeight="1" x14ac:dyDescent="0.25">
      <c r="C1092" s="32">
        <v>1088</v>
      </c>
      <c r="D1092" s="30"/>
      <c r="E1092" s="29"/>
    </row>
    <row r="1093" spans="3:5" ht="45" customHeight="1" x14ac:dyDescent="0.25">
      <c r="C1093" s="32">
        <v>1089</v>
      </c>
      <c r="D1093" s="30"/>
      <c r="E1093" s="29"/>
    </row>
    <row r="1094" spans="3:5" ht="45" customHeight="1" x14ac:dyDescent="0.25">
      <c r="C1094" s="32">
        <v>1090</v>
      </c>
      <c r="D1094" s="30"/>
      <c r="E1094" s="29"/>
    </row>
    <row r="1095" spans="3:5" ht="45" customHeight="1" x14ac:dyDescent="0.25">
      <c r="C1095" s="32">
        <v>1091</v>
      </c>
      <c r="D1095" s="30"/>
      <c r="E1095" s="29"/>
    </row>
    <row r="1096" spans="3:5" ht="45" customHeight="1" x14ac:dyDescent="0.25">
      <c r="C1096" s="32">
        <v>1092</v>
      </c>
      <c r="D1096" s="30"/>
      <c r="E1096" s="29"/>
    </row>
    <row r="1097" spans="3:5" ht="45" customHeight="1" x14ac:dyDescent="0.25">
      <c r="C1097" s="32">
        <v>1093</v>
      </c>
      <c r="D1097" s="30"/>
      <c r="E1097" s="29"/>
    </row>
    <row r="1098" spans="3:5" ht="45" customHeight="1" x14ac:dyDescent="0.25">
      <c r="C1098" s="32">
        <v>1094</v>
      </c>
      <c r="D1098" s="30"/>
      <c r="E1098" s="29"/>
    </row>
    <row r="1099" spans="3:5" ht="45" customHeight="1" x14ac:dyDescent="0.25">
      <c r="C1099" s="32">
        <v>1095</v>
      </c>
      <c r="D1099" s="30"/>
      <c r="E1099" s="29"/>
    </row>
    <row r="1100" spans="3:5" ht="45" customHeight="1" x14ac:dyDescent="0.25">
      <c r="C1100" s="32">
        <v>1096</v>
      </c>
      <c r="D1100" s="30"/>
      <c r="E1100" s="29"/>
    </row>
    <row r="1101" spans="3:5" ht="45" customHeight="1" x14ac:dyDescent="0.25">
      <c r="C1101" s="32">
        <v>1097</v>
      </c>
      <c r="D1101" s="30"/>
      <c r="E1101" s="29"/>
    </row>
    <row r="1102" spans="3:5" ht="45" customHeight="1" x14ac:dyDescent="0.25">
      <c r="C1102" s="32">
        <v>1098</v>
      </c>
      <c r="D1102" s="30"/>
      <c r="E1102" s="29"/>
    </row>
    <row r="1103" spans="3:5" ht="45" customHeight="1" x14ac:dyDescent="0.25">
      <c r="C1103" s="32">
        <v>1099</v>
      </c>
      <c r="D1103" s="30"/>
      <c r="E1103" s="29"/>
    </row>
    <row r="1104" spans="3:5" ht="45" customHeight="1" x14ac:dyDescent="0.25">
      <c r="C1104" s="32">
        <v>1100</v>
      </c>
      <c r="D1104" s="30"/>
      <c r="E1104" s="29"/>
    </row>
    <row r="1105" spans="3:5" ht="45" customHeight="1" x14ac:dyDescent="0.25">
      <c r="C1105" s="32">
        <v>1101</v>
      </c>
      <c r="D1105" s="30"/>
      <c r="E1105" s="29"/>
    </row>
    <row r="1106" spans="3:5" ht="45" customHeight="1" x14ac:dyDescent="0.25">
      <c r="C1106" s="32">
        <v>1102</v>
      </c>
      <c r="D1106" s="30"/>
      <c r="E1106" s="29"/>
    </row>
    <row r="1107" spans="3:5" ht="45" customHeight="1" x14ac:dyDescent="0.25">
      <c r="C1107" s="32">
        <v>1103</v>
      </c>
      <c r="D1107" s="30"/>
      <c r="E1107" s="29"/>
    </row>
    <row r="1108" spans="3:5" ht="45" customHeight="1" x14ac:dyDescent="0.25">
      <c r="C1108" s="32">
        <v>1104</v>
      </c>
      <c r="D1108" s="30"/>
      <c r="E1108" s="29"/>
    </row>
    <row r="1109" spans="3:5" ht="45" customHeight="1" x14ac:dyDescent="0.25">
      <c r="C1109" s="32">
        <v>1105</v>
      </c>
      <c r="D1109" s="30"/>
      <c r="E1109" s="29"/>
    </row>
    <row r="1110" spans="3:5" ht="45" customHeight="1" x14ac:dyDescent="0.25">
      <c r="C1110" s="32">
        <v>1106</v>
      </c>
      <c r="D1110" s="30"/>
      <c r="E1110" s="29"/>
    </row>
    <row r="1111" spans="3:5" ht="45" customHeight="1" x14ac:dyDescent="0.25">
      <c r="C1111" s="32">
        <v>1107</v>
      </c>
      <c r="D1111" s="30"/>
      <c r="E1111" s="29"/>
    </row>
    <row r="1112" spans="3:5" ht="45" customHeight="1" x14ac:dyDescent="0.25">
      <c r="C1112" s="32">
        <v>1108</v>
      </c>
      <c r="D1112" s="30"/>
      <c r="E1112" s="29"/>
    </row>
    <row r="1113" spans="3:5" ht="45" customHeight="1" x14ac:dyDescent="0.25">
      <c r="C1113" s="32">
        <v>1109</v>
      </c>
      <c r="D1113" s="30"/>
      <c r="E1113" s="29"/>
    </row>
    <row r="1114" spans="3:5" ht="45" customHeight="1" x14ac:dyDescent="0.25">
      <c r="C1114" s="32">
        <v>1110</v>
      </c>
      <c r="D1114" s="30"/>
      <c r="E1114" s="29"/>
    </row>
    <row r="1115" spans="3:5" ht="45" customHeight="1" x14ac:dyDescent="0.25">
      <c r="C1115" s="32">
        <v>1111</v>
      </c>
      <c r="D1115" s="30"/>
      <c r="E1115" s="29"/>
    </row>
    <row r="1116" spans="3:5" ht="45" customHeight="1" x14ac:dyDescent="0.25">
      <c r="C1116" s="32">
        <v>1112</v>
      </c>
      <c r="D1116" s="30"/>
      <c r="E1116" s="29"/>
    </row>
    <row r="1117" spans="3:5" ht="45" customHeight="1" x14ac:dyDescent="0.25">
      <c r="C1117" s="32">
        <v>1113</v>
      </c>
      <c r="D1117" s="30"/>
      <c r="E1117" s="29"/>
    </row>
    <row r="1118" spans="3:5" ht="45" customHeight="1" x14ac:dyDescent="0.25">
      <c r="C1118" s="32">
        <v>1114</v>
      </c>
      <c r="D1118" s="30"/>
      <c r="E1118" s="29"/>
    </row>
    <row r="1119" spans="3:5" ht="45" customHeight="1" x14ac:dyDescent="0.25">
      <c r="C1119" s="32">
        <v>1115</v>
      </c>
      <c r="D1119" s="30"/>
      <c r="E1119" s="29"/>
    </row>
    <row r="1120" spans="3:5" ht="45" customHeight="1" x14ac:dyDescent="0.25">
      <c r="C1120" s="32">
        <v>1116</v>
      </c>
      <c r="D1120" s="30"/>
      <c r="E1120" s="29"/>
    </row>
    <row r="1121" spans="3:5" ht="45" customHeight="1" x14ac:dyDescent="0.25">
      <c r="C1121" s="32">
        <v>1117</v>
      </c>
      <c r="D1121" s="30"/>
      <c r="E1121" s="29"/>
    </row>
    <row r="1122" spans="3:5" ht="45" customHeight="1" x14ac:dyDescent="0.25">
      <c r="C1122" s="32">
        <v>1118</v>
      </c>
      <c r="D1122" s="30"/>
      <c r="E1122" s="29"/>
    </row>
    <row r="1123" spans="3:5" ht="45" customHeight="1" x14ac:dyDescent="0.25">
      <c r="C1123" s="32">
        <v>1119</v>
      </c>
      <c r="D1123" s="30"/>
      <c r="E1123" s="29"/>
    </row>
    <row r="1124" spans="3:5" ht="45" customHeight="1" x14ac:dyDescent="0.25">
      <c r="C1124" s="32">
        <v>1120</v>
      </c>
      <c r="D1124" s="30"/>
      <c r="E1124" s="29"/>
    </row>
    <row r="1125" spans="3:5" ht="45" customHeight="1" x14ac:dyDescent="0.25">
      <c r="C1125" s="32">
        <v>1121</v>
      </c>
      <c r="D1125" s="30"/>
      <c r="E1125" s="29"/>
    </row>
    <row r="1126" spans="3:5" ht="45" customHeight="1" x14ac:dyDescent="0.25">
      <c r="C1126" s="32">
        <v>1122</v>
      </c>
      <c r="D1126" s="30"/>
      <c r="E1126" s="29"/>
    </row>
    <row r="1127" spans="3:5" ht="45" customHeight="1" x14ac:dyDescent="0.25">
      <c r="C1127" s="32">
        <v>1123</v>
      </c>
      <c r="D1127" s="30"/>
      <c r="E1127" s="29"/>
    </row>
    <row r="1128" spans="3:5" ht="45" customHeight="1" x14ac:dyDescent="0.25">
      <c r="C1128" s="32">
        <v>1124</v>
      </c>
      <c r="D1128" s="30"/>
      <c r="E1128" s="29"/>
    </row>
    <row r="1129" spans="3:5" ht="45" customHeight="1" x14ac:dyDescent="0.25">
      <c r="C1129" s="32">
        <v>1125</v>
      </c>
      <c r="D1129" s="30"/>
      <c r="E1129" s="29"/>
    </row>
    <row r="1130" spans="3:5" ht="45" customHeight="1" x14ac:dyDescent="0.25">
      <c r="C1130" s="32">
        <v>1126</v>
      </c>
      <c r="D1130" s="30"/>
      <c r="E1130" s="29"/>
    </row>
    <row r="1131" spans="3:5" ht="45" customHeight="1" x14ac:dyDescent="0.25">
      <c r="C1131" s="32">
        <v>1127</v>
      </c>
      <c r="D1131" s="30"/>
      <c r="E1131" s="29"/>
    </row>
    <row r="1132" spans="3:5" ht="45" customHeight="1" x14ac:dyDescent="0.25">
      <c r="C1132" s="32">
        <v>1128</v>
      </c>
      <c r="D1132" s="30"/>
      <c r="E1132" s="29"/>
    </row>
    <row r="1133" spans="3:5" ht="45" customHeight="1" x14ac:dyDescent="0.25">
      <c r="C1133" s="32">
        <v>1129</v>
      </c>
      <c r="D1133" s="30"/>
      <c r="E1133" s="29"/>
    </row>
    <row r="1134" spans="3:5" ht="45" customHeight="1" x14ac:dyDescent="0.25">
      <c r="C1134" s="32">
        <v>1130</v>
      </c>
      <c r="D1134" s="30"/>
      <c r="E1134" s="29"/>
    </row>
    <row r="1135" spans="3:5" ht="45" customHeight="1" x14ac:dyDescent="0.25">
      <c r="C1135" s="32">
        <v>1131</v>
      </c>
      <c r="D1135" s="30"/>
      <c r="E1135" s="29"/>
    </row>
    <row r="1136" spans="3:5" ht="45" customHeight="1" x14ac:dyDescent="0.25">
      <c r="C1136" s="32">
        <v>1132</v>
      </c>
      <c r="D1136" s="30"/>
      <c r="E1136" s="29"/>
    </row>
    <row r="1137" spans="3:5" ht="45" customHeight="1" x14ac:dyDescent="0.25">
      <c r="C1137" s="32">
        <v>1133</v>
      </c>
      <c r="D1137" s="30"/>
      <c r="E1137" s="29"/>
    </row>
    <row r="1138" spans="3:5" ht="45" customHeight="1" x14ac:dyDescent="0.25">
      <c r="C1138" s="32">
        <v>1134</v>
      </c>
      <c r="D1138" s="30"/>
      <c r="E1138" s="29"/>
    </row>
    <row r="1139" spans="3:5" ht="45" customHeight="1" x14ac:dyDescent="0.25">
      <c r="C1139" s="32">
        <v>1135</v>
      </c>
      <c r="D1139" s="30"/>
      <c r="E1139" s="29"/>
    </row>
    <row r="1140" spans="3:5" ht="45" customHeight="1" x14ac:dyDescent="0.25">
      <c r="C1140" s="32">
        <v>1136</v>
      </c>
      <c r="D1140" s="30"/>
      <c r="E1140" s="29"/>
    </row>
    <row r="1141" spans="3:5" ht="45" customHeight="1" x14ac:dyDescent="0.25">
      <c r="C1141" s="32">
        <v>1137</v>
      </c>
      <c r="D1141" s="30"/>
      <c r="E1141" s="29"/>
    </row>
    <row r="1142" spans="3:5" ht="45" customHeight="1" x14ac:dyDescent="0.25">
      <c r="C1142" s="32">
        <v>1138</v>
      </c>
      <c r="D1142" s="30"/>
      <c r="E1142" s="29"/>
    </row>
    <row r="1143" spans="3:5" ht="45" customHeight="1" x14ac:dyDescent="0.25">
      <c r="C1143" s="32">
        <v>1139</v>
      </c>
      <c r="D1143" s="30"/>
      <c r="E1143" s="29"/>
    </row>
    <row r="1144" spans="3:5" ht="45" customHeight="1" x14ac:dyDescent="0.25">
      <c r="C1144" s="32">
        <v>1140</v>
      </c>
      <c r="D1144" s="30"/>
      <c r="E1144" s="29"/>
    </row>
    <row r="1145" spans="3:5" ht="45" customHeight="1" x14ac:dyDescent="0.25">
      <c r="C1145" s="32">
        <v>1141</v>
      </c>
      <c r="D1145" s="30"/>
      <c r="E1145" s="29"/>
    </row>
    <row r="1146" spans="3:5" ht="45" customHeight="1" x14ac:dyDescent="0.25">
      <c r="C1146" s="32">
        <v>1142</v>
      </c>
      <c r="D1146" s="30"/>
      <c r="E1146" s="29"/>
    </row>
    <row r="1147" spans="3:5" ht="45" customHeight="1" x14ac:dyDescent="0.25">
      <c r="C1147" s="32">
        <v>1143</v>
      </c>
      <c r="D1147" s="30"/>
      <c r="E1147" s="29"/>
    </row>
    <row r="1148" spans="3:5" ht="45" customHeight="1" x14ac:dyDescent="0.25">
      <c r="C1148" s="32">
        <v>1144</v>
      </c>
      <c r="D1148" s="30"/>
      <c r="E1148" s="29"/>
    </row>
    <row r="1149" spans="3:5" ht="45" customHeight="1" x14ac:dyDescent="0.25">
      <c r="C1149" s="32">
        <v>1145</v>
      </c>
      <c r="D1149" s="30"/>
      <c r="E1149" s="29"/>
    </row>
    <row r="1150" spans="3:5" ht="45" customHeight="1" x14ac:dyDescent="0.25">
      <c r="C1150" s="32">
        <v>1146</v>
      </c>
      <c r="D1150" s="30"/>
      <c r="E1150" s="29"/>
    </row>
    <row r="1151" spans="3:5" ht="45" customHeight="1" x14ac:dyDescent="0.25">
      <c r="C1151" s="32">
        <v>1147</v>
      </c>
      <c r="D1151" s="30"/>
      <c r="E1151" s="29"/>
    </row>
    <row r="1152" spans="3:5" ht="45" customHeight="1" x14ac:dyDescent="0.25">
      <c r="C1152" s="32">
        <v>1148</v>
      </c>
      <c r="D1152" s="30"/>
      <c r="E1152" s="29"/>
    </row>
    <row r="1153" spans="3:5" ht="45" customHeight="1" x14ac:dyDescent="0.25">
      <c r="C1153" s="32">
        <v>1149</v>
      </c>
      <c r="D1153" s="30"/>
      <c r="E1153" s="29"/>
    </row>
    <row r="1154" spans="3:5" ht="45" customHeight="1" x14ac:dyDescent="0.25">
      <c r="C1154" s="32">
        <v>1150</v>
      </c>
      <c r="D1154" s="30"/>
      <c r="E1154" s="29"/>
    </row>
    <row r="1155" spans="3:5" ht="45" customHeight="1" x14ac:dyDescent="0.25">
      <c r="C1155" s="32">
        <v>1151</v>
      </c>
      <c r="D1155" s="30"/>
      <c r="E1155" s="29"/>
    </row>
    <row r="1156" spans="3:5" ht="45" customHeight="1" x14ac:dyDescent="0.25">
      <c r="C1156" s="32">
        <v>1152</v>
      </c>
      <c r="D1156" s="30"/>
      <c r="E1156" s="29"/>
    </row>
    <row r="1157" spans="3:5" ht="45" customHeight="1" x14ac:dyDescent="0.25">
      <c r="C1157" s="32">
        <v>1153</v>
      </c>
      <c r="D1157" s="30"/>
      <c r="E1157" s="29"/>
    </row>
    <row r="1158" spans="3:5" ht="45" customHeight="1" x14ac:dyDescent="0.25">
      <c r="C1158" s="32">
        <v>1154</v>
      </c>
      <c r="D1158" s="30"/>
      <c r="E1158" s="29"/>
    </row>
    <row r="1159" spans="3:5" ht="45" customHeight="1" x14ac:dyDescent="0.25">
      <c r="C1159" s="32">
        <v>1155</v>
      </c>
      <c r="D1159" s="30"/>
      <c r="E1159" s="29"/>
    </row>
    <row r="1160" spans="3:5" ht="45" customHeight="1" x14ac:dyDescent="0.25">
      <c r="C1160" s="32">
        <v>1156</v>
      </c>
      <c r="D1160" s="30"/>
      <c r="E1160" s="29"/>
    </row>
    <row r="1161" spans="3:5" ht="45" customHeight="1" x14ac:dyDescent="0.25">
      <c r="C1161" s="32">
        <v>1157</v>
      </c>
      <c r="D1161" s="30"/>
      <c r="E1161" s="29"/>
    </row>
    <row r="1162" spans="3:5" ht="45" customHeight="1" x14ac:dyDescent="0.25">
      <c r="C1162" s="32">
        <v>1158</v>
      </c>
      <c r="D1162" s="30"/>
      <c r="E1162" s="29"/>
    </row>
    <row r="1163" spans="3:5" ht="45" customHeight="1" x14ac:dyDescent="0.25">
      <c r="C1163" s="32">
        <v>1159</v>
      </c>
      <c r="D1163" s="30"/>
      <c r="E1163" s="29"/>
    </row>
    <row r="1164" spans="3:5" ht="45" customHeight="1" x14ac:dyDescent="0.25">
      <c r="C1164" s="32">
        <v>1160</v>
      </c>
      <c r="D1164" s="30"/>
      <c r="E1164" s="29"/>
    </row>
    <row r="1165" spans="3:5" ht="45" customHeight="1" x14ac:dyDescent="0.25">
      <c r="C1165" s="32">
        <v>1161</v>
      </c>
      <c r="D1165" s="30"/>
      <c r="E1165" s="29"/>
    </row>
    <row r="1166" spans="3:5" ht="45" customHeight="1" x14ac:dyDescent="0.25">
      <c r="C1166" s="32">
        <v>1162</v>
      </c>
      <c r="D1166" s="30"/>
      <c r="E1166" s="29"/>
    </row>
    <row r="1167" spans="3:5" ht="45" customHeight="1" x14ac:dyDescent="0.25">
      <c r="C1167" s="32">
        <v>1163</v>
      </c>
      <c r="D1167" s="30"/>
      <c r="E1167" s="29"/>
    </row>
    <row r="1168" spans="3:5" ht="45" customHeight="1" x14ac:dyDescent="0.25">
      <c r="C1168" s="32">
        <v>1164</v>
      </c>
      <c r="D1168" s="30"/>
      <c r="E1168" s="29"/>
    </row>
    <row r="1169" spans="3:5" ht="45" customHeight="1" x14ac:dyDescent="0.25">
      <c r="C1169" s="32">
        <v>1165</v>
      </c>
      <c r="D1169" s="30"/>
      <c r="E1169" s="29"/>
    </row>
    <row r="1170" spans="3:5" ht="45" customHeight="1" x14ac:dyDescent="0.25">
      <c r="C1170" s="32">
        <v>1166</v>
      </c>
      <c r="D1170" s="30"/>
      <c r="E1170" s="29"/>
    </row>
    <row r="1171" spans="3:5" ht="45" customHeight="1" x14ac:dyDescent="0.25">
      <c r="C1171" s="32">
        <v>1167</v>
      </c>
      <c r="D1171" s="30"/>
      <c r="E1171" s="29"/>
    </row>
    <row r="1172" spans="3:5" ht="45" customHeight="1" x14ac:dyDescent="0.25">
      <c r="C1172" s="32">
        <v>1168</v>
      </c>
      <c r="D1172" s="30"/>
      <c r="E1172" s="29"/>
    </row>
    <row r="1173" spans="3:5" ht="45" customHeight="1" x14ac:dyDescent="0.25">
      <c r="C1173" s="32">
        <v>1169</v>
      </c>
      <c r="D1173" s="30"/>
      <c r="E1173" s="29"/>
    </row>
    <row r="1174" spans="3:5" ht="45" customHeight="1" x14ac:dyDescent="0.25">
      <c r="C1174" s="32">
        <v>1170</v>
      </c>
      <c r="D1174" s="30"/>
      <c r="E1174" s="29"/>
    </row>
    <row r="1175" spans="3:5" ht="45" customHeight="1" x14ac:dyDescent="0.25">
      <c r="C1175" s="32">
        <v>1171</v>
      </c>
      <c r="D1175" s="30"/>
      <c r="E1175" s="29"/>
    </row>
    <row r="1176" spans="3:5" ht="45" customHeight="1" x14ac:dyDescent="0.25">
      <c r="C1176" s="32">
        <v>1172</v>
      </c>
      <c r="D1176" s="30"/>
      <c r="E1176" s="29"/>
    </row>
    <row r="1177" spans="3:5" ht="45" customHeight="1" x14ac:dyDescent="0.25">
      <c r="C1177" s="32">
        <v>1173</v>
      </c>
      <c r="D1177" s="30"/>
      <c r="E1177" s="29"/>
    </row>
    <row r="1178" spans="3:5" ht="45" customHeight="1" x14ac:dyDescent="0.25">
      <c r="C1178" s="32">
        <v>1174</v>
      </c>
      <c r="D1178" s="30"/>
      <c r="E1178" s="29"/>
    </row>
    <row r="1179" spans="3:5" ht="45" customHeight="1" x14ac:dyDescent="0.25">
      <c r="C1179" s="32">
        <v>1175</v>
      </c>
      <c r="D1179" s="30"/>
      <c r="E1179" s="29"/>
    </row>
    <row r="1180" spans="3:5" ht="45" customHeight="1" x14ac:dyDescent="0.25">
      <c r="C1180" s="32">
        <v>1176</v>
      </c>
      <c r="D1180" s="30"/>
      <c r="E1180" s="29"/>
    </row>
    <row r="1181" spans="3:5" ht="45" customHeight="1" x14ac:dyDescent="0.25">
      <c r="C1181" s="32">
        <v>1177</v>
      </c>
      <c r="D1181" s="30"/>
      <c r="E1181" s="29"/>
    </row>
    <row r="1182" spans="3:5" ht="45" customHeight="1" x14ac:dyDescent="0.25">
      <c r="C1182" s="32">
        <v>1178</v>
      </c>
      <c r="D1182" s="30"/>
      <c r="E1182" s="29"/>
    </row>
    <row r="1183" spans="3:5" ht="45" customHeight="1" x14ac:dyDescent="0.25">
      <c r="C1183" s="32">
        <v>1179</v>
      </c>
      <c r="D1183" s="30"/>
      <c r="E1183" s="29"/>
    </row>
    <row r="1184" spans="3:5" ht="45" customHeight="1" x14ac:dyDescent="0.25">
      <c r="C1184" s="32">
        <v>1180</v>
      </c>
      <c r="D1184" s="30"/>
      <c r="E1184" s="29"/>
    </row>
    <row r="1185" spans="3:5" ht="45" customHeight="1" x14ac:dyDescent="0.25">
      <c r="C1185" s="32">
        <v>1181</v>
      </c>
      <c r="D1185" s="30"/>
      <c r="E1185" s="29"/>
    </row>
    <row r="1186" spans="3:5" ht="45" customHeight="1" x14ac:dyDescent="0.25">
      <c r="C1186" s="32">
        <v>1182</v>
      </c>
      <c r="D1186" s="30"/>
      <c r="E1186" s="29"/>
    </row>
    <row r="1187" spans="3:5" ht="45" customHeight="1" x14ac:dyDescent="0.25">
      <c r="C1187" s="32">
        <v>1183</v>
      </c>
      <c r="D1187" s="30"/>
      <c r="E1187" s="29"/>
    </row>
    <row r="1188" spans="3:5" ht="45" customHeight="1" x14ac:dyDescent="0.25">
      <c r="C1188" s="32">
        <v>1184</v>
      </c>
      <c r="D1188" s="30"/>
      <c r="E1188" s="29"/>
    </row>
    <row r="1189" spans="3:5" ht="45" customHeight="1" x14ac:dyDescent="0.25">
      <c r="C1189" s="32">
        <v>1185</v>
      </c>
      <c r="D1189" s="30"/>
      <c r="E1189" s="29"/>
    </row>
    <row r="1190" spans="3:5" ht="45" customHeight="1" x14ac:dyDescent="0.25">
      <c r="C1190" s="32">
        <v>1186</v>
      </c>
      <c r="D1190" s="30"/>
      <c r="E1190" s="29"/>
    </row>
    <row r="1191" spans="3:5" ht="45" customHeight="1" x14ac:dyDescent="0.25">
      <c r="C1191" s="32">
        <v>1187</v>
      </c>
      <c r="D1191" s="30"/>
      <c r="E1191" s="29"/>
    </row>
    <row r="1192" spans="3:5" ht="45" customHeight="1" x14ac:dyDescent="0.25">
      <c r="C1192" s="32">
        <v>1188</v>
      </c>
      <c r="D1192" s="30"/>
      <c r="E1192" s="29"/>
    </row>
    <row r="1193" spans="3:5" ht="45" customHeight="1" x14ac:dyDescent="0.25">
      <c r="C1193" s="32">
        <v>1189</v>
      </c>
      <c r="D1193" s="30"/>
      <c r="E1193" s="29"/>
    </row>
    <row r="1194" spans="3:5" ht="45" customHeight="1" x14ac:dyDescent="0.25">
      <c r="C1194" s="32">
        <v>1190</v>
      </c>
      <c r="D1194" s="30"/>
      <c r="E1194" s="29"/>
    </row>
    <row r="1195" spans="3:5" ht="45" customHeight="1" x14ac:dyDescent="0.25">
      <c r="C1195" s="32">
        <v>1191</v>
      </c>
      <c r="D1195" s="30"/>
      <c r="E1195" s="29"/>
    </row>
    <row r="1196" spans="3:5" ht="45" customHeight="1" x14ac:dyDescent="0.25">
      <c r="C1196" s="32">
        <v>1192</v>
      </c>
      <c r="D1196" s="30"/>
      <c r="E1196" s="29"/>
    </row>
    <row r="1197" spans="3:5" ht="45" customHeight="1" x14ac:dyDescent="0.25">
      <c r="C1197" s="32">
        <v>1193</v>
      </c>
      <c r="D1197" s="30"/>
      <c r="E1197" s="29"/>
    </row>
    <row r="1198" spans="3:5" ht="45" customHeight="1" x14ac:dyDescent="0.25">
      <c r="C1198" s="32">
        <v>1194</v>
      </c>
      <c r="D1198" s="30"/>
      <c r="E1198" s="29"/>
    </row>
    <row r="1199" spans="3:5" ht="45" customHeight="1" x14ac:dyDescent="0.25">
      <c r="C1199" s="32">
        <v>1195</v>
      </c>
      <c r="D1199" s="30"/>
      <c r="E1199" s="29"/>
    </row>
    <row r="1200" spans="3:5" ht="45" customHeight="1" x14ac:dyDescent="0.25">
      <c r="C1200" s="32">
        <v>1196</v>
      </c>
      <c r="D1200" s="30"/>
      <c r="E1200" s="29"/>
    </row>
    <row r="1201" spans="3:5" ht="45" customHeight="1" x14ac:dyDescent="0.25">
      <c r="C1201" s="32">
        <v>1197</v>
      </c>
      <c r="D1201" s="30"/>
      <c r="E1201" s="29"/>
    </row>
    <row r="1202" spans="3:5" ht="45" customHeight="1" x14ac:dyDescent="0.25">
      <c r="C1202" s="32">
        <v>1198</v>
      </c>
      <c r="D1202" s="30"/>
      <c r="E1202" s="29"/>
    </row>
    <row r="1203" spans="3:5" ht="45" customHeight="1" x14ac:dyDescent="0.25">
      <c r="C1203" s="32">
        <v>1199</v>
      </c>
      <c r="D1203" s="30"/>
      <c r="E1203" s="29"/>
    </row>
    <row r="1204" spans="3:5" ht="45" customHeight="1" x14ac:dyDescent="0.25">
      <c r="C1204" s="32">
        <v>1200</v>
      </c>
      <c r="D1204" s="30"/>
      <c r="E1204" s="29"/>
    </row>
    <row r="1205" spans="3:5" ht="45" customHeight="1" x14ac:dyDescent="0.25">
      <c r="C1205" s="32">
        <v>1201</v>
      </c>
      <c r="D1205" s="30"/>
      <c r="E1205" s="29"/>
    </row>
    <row r="1206" spans="3:5" ht="45" customHeight="1" x14ac:dyDescent="0.25">
      <c r="C1206" s="32">
        <v>1202</v>
      </c>
      <c r="D1206" s="30"/>
      <c r="E1206" s="29"/>
    </row>
    <row r="1207" spans="3:5" ht="45" customHeight="1" x14ac:dyDescent="0.25">
      <c r="C1207" s="32">
        <v>1203</v>
      </c>
      <c r="D1207" s="30"/>
      <c r="E1207" s="29"/>
    </row>
    <row r="1208" spans="3:5" ht="45" customHeight="1" x14ac:dyDescent="0.25">
      <c r="C1208" s="32">
        <v>1204</v>
      </c>
      <c r="D1208" s="30"/>
      <c r="E1208" s="29"/>
    </row>
    <row r="1209" spans="3:5" ht="45" customHeight="1" x14ac:dyDescent="0.25">
      <c r="C1209" s="32">
        <v>1205</v>
      </c>
      <c r="D1209" s="30"/>
      <c r="E1209" s="29"/>
    </row>
    <row r="1210" spans="3:5" ht="45" customHeight="1" x14ac:dyDescent="0.25">
      <c r="C1210" s="32">
        <v>1206</v>
      </c>
      <c r="D1210" s="30"/>
      <c r="E1210" s="29"/>
    </row>
    <row r="1211" spans="3:5" ht="45" customHeight="1" x14ac:dyDescent="0.25">
      <c r="C1211" s="32">
        <v>1207</v>
      </c>
      <c r="D1211" s="30"/>
      <c r="E1211" s="29"/>
    </row>
    <row r="1212" spans="3:5" ht="45" customHeight="1" x14ac:dyDescent="0.25">
      <c r="C1212" s="32">
        <v>1208</v>
      </c>
      <c r="D1212" s="30"/>
      <c r="E1212" s="29"/>
    </row>
    <row r="1213" spans="3:5" ht="45" customHeight="1" x14ac:dyDescent="0.25">
      <c r="C1213" s="32">
        <v>1209</v>
      </c>
      <c r="D1213" s="30"/>
      <c r="E1213" s="29"/>
    </row>
    <row r="1214" spans="3:5" ht="45" customHeight="1" x14ac:dyDescent="0.25">
      <c r="C1214" s="32">
        <v>1210</v>
      </c>
      <c r="D1214" s="30"/>
      <c r="E1214" s="29"/>
    </row>
    <row r="1215" spans="3:5" ht="45" customHeight="1" x14ac:dyDescent="0.25">
      <c r="C1215" s="32">
        <v>1211</v>
      </c>
      <c r="D1215" s="30"/>
      <c r="E1215" s="29"/>
    </row>
    <row r="1216" spans="3:5" ht="45" customHeight="1" x14ac:dyDescent="0.25">
      <c r="C1216" s="32">
        <v>1212</v>
      </c>
      <c r="D1216" s="30"/>
      <c r="E1216" s="29"/>
    </row>
    <row r="1217" spans="3:5" ht="45" customHeight="1" x14ac:dyDescent="0.25">
      <c r="C1217" s="32">
        <v>1213</v>
      </c>
      <c r="D1217" s="30"/>
      <c r="E1217" s="29"/>
    </row>
    <row r="1218" spans="3:5" ht="45" customHeight="1" x14ac:dyDescent="0.25">
      <c r="C1218" s="32">
        <v>1214</v>
      </c>
      <c r="D1218" s="30"/>
      <c r="E1218" s="29"/>
    </row>
    <row r="1219" spans="3:5" ht="45" customHeight="1" x14ac:dyDescent="0.25">
      <c r="C1219" s="32">
        <v>1215</v>
      </c>
      <c r="D1219" s="30"/>
      <c r="E1219" s="29"/>
    </row>
    <row r="1220" spans="3:5" ht="45" customHeight="1" x14ac:dyDescent="0.25">
      <c r="C1220" s="32">
        <v>1216</v>
      </c>
      <c r="D1220" s="30"/>
      <c r="E1220" s="29"/>
    </row>
    <row r="1221" spans="3:5" ht="45" customHeight="1" x14ac:dyDescent="0.25">
      <c r="C1221" s="32">
        <v>1217</v>
      </c>
      <c r="D1221" s="30"/>
      <c r="E1221" s="29"/>
    </row>
    <row r="1222" spans="3:5" ht="45" customHeight="1" x14ac:dyDescent="0.25">
      <c r="C1222" s="32">
        <v>1218</v>
      </c>
      <c r="D1222" s="30"/>
      <c r="E1222" s="29"/>
    </row>
    <row r="1223" spans="3:5" ht="45" customHeight="1" x14ac:dyDescent="0.25">
      <c r="C1223" s="32">
        <v>1219</v>
      </c>
      <c r="D1223" s="30"/>
      <c r="E1223" s="29"/>
    </row>
    <row r="1224" spans="3:5" ht="45" customHeight="1" x14ac:dyDescent="0.25">
      <c r="C1224" s="32">
        <v>1220</v>
      </c>
      <c r="D1224" s="30"/>
      <c r="E1224" s="29"/>
    </row>
    <row r="1225" spans="3:5" ht="45" customHeight="1" x14ac:dyDescent="0.25">
      <c r="C1225" s="32">
        <v>1221</v>
      </c>
      <c r="D1225" s="30"/>
      <c r="E1225" s="29"/>
    </row>
    <row r="1226" spans="3:5" ht="45" customHeight="1" x14ac:dyDescent="0.25">
      <c r="C1226" s="32">
        <v>1222</v>
      </c>
      <c r="D1226" s="30"/>
      <c r="E1226" s="29"/>
    </row>
    <row r="1227" spans="3:5" ht="45" customHeight="1" x14ac:dyDescent="0.25">
      <c r="C1227" s="32">
        <v>1223</v>
      </c>
      <c r="D1227" s="30"/>
      <c r="E1227" s="29"/>
    </row>
    <row r="1228" spans="3:5" ht="45" customHeight="1" x14ac:dyDescent="0.25">
      <c r="C1228" s="32">
        <v>1224</v>
      </c>
      <c r="D1228" s="30"/>
      <c r="E1228" s="29"/>
    </row>
    <row r="1229" spans="3:5" ht="45" customHeight="1" x14ac:dyDescent="0.25">
      <c r="C1229" s="32">
        <v>1225</v>
      </c>
      <c r="D1229" s="30"/>
      <c r="E1229" s="29"/>
    </row>
    <row r="1230" spans="3:5" ht="45" customHeight="1" x14ac:dyDescent="0.25">
      <c r="C1230" s="32">
        <v>1226</v>
      </c>
      <c r="D1230" s="30"/>
      <c r="E1230" s="29"/>
    </row>
    <row r="1231" spans="3:5" ht="45" customHeight="1" x14ac:dyDescent="0.25">
      <c r="C1231" s="32">
        <v>1227</v>
      </c>
      <c r="D1231" s="30"/>
      <c r="E1231" s="29"/>
    </row>
    <row r="1232" spans="3:5" ht="45" customHeight="1" x14ac:dyDescent="0.25">
      <c r="C1232" s="32">
        <v>1228</v>
      </c>
      <c r="D1232" s="30"/>
      <c r="E1232" s="29"/>
    </row>
    <row r="1233" spans="3:5" ht="45" customHeight="1" x14ac:dyDescent="0.25">
      <c r="C1233" s="32">
        <v>1229</v>
      </c>
      <c r="D1233" s="30"/>
      <c r="E1233" s="29"/>
    </row>
    <row r="1234" spans="3:5" ht="45" customHeight="1" x14ac:dyDescent="0.25">
      <c r="C1234" s="32">
        <v>1230</v>
      </c>
      <c r="D1234" s="30"/>
      <c r="E1234" s="29"/>
    </row>
    <row r="1235" spans="3:5" ht="45" customHeight="1" x14ac:dyDescent="0.25">
      <c r="C1235" s="32">
        <v>1231</v>
      </c>
      <c r="D1235" s="30"/>
      <c r="E1235" s="29"/>
    </row>
    <row r="1236" spans="3:5" ht="45" customHeight="1" x14ac:dyDescent="0.25">
      <c r="C1236" s="32">
        <v>1232</v>
      </c>
      <c r="D1236" s="30"/>
      <c r="E1236" s="29"/>
    </row>
    <row r="1237" spans="3:5" ht="45" customHeight="1" x14ac:dyDescent="0.25">
      <c r="C1237" s="32">
        <v>1233</v>
      </c>
      <c r="D1237" s="30"/>
      <c r="E1237" s="29"/>
    </row>
    <row r="1238" spans="3:5" ht="45" customHeight="1" x14ac:dyDescent="0.25">
      <c r="C1238" s="32">
        <v>1234</v>
      </c>
      <c r="D1238" s="30"/>
      <c r="E1238" s="29"/>
    </row>
    <row r="1239" spans="3:5" ht="45" customHeight="1" x14ac:dyDescent="0.25">
      <c r="C1239" s="32">
        <v>1235</v>
      </c>
      <c r="D1239" s="30"/>
      <c r="E1239" s="29"/>
    </row>
    <row r="1240" spans="3:5" ht="45" customHeight="1" x14ac:dyDescent="0.25">
      <c r="C1240" s="32">
        <v>1236</v>
      </c>
      <c r="D1240" s="30"/>
      <c r="E1240" s="29"/>
    </row>
    <row r="1241" spans="3:5" ht="45" customHeight="1" x14ac:dyDescent="0.25">
      <c r="C1241" s="32">
        <v>1237</v>
      </c>
      <c r="D1241" s="30"/>
      <c r="E1241" s="29"/>
    </row>
    <row r="1242" spans="3:5" ht="45" customHeight="1" x14ac:dyDescent="0.25">
      <c r="C1242" s="32">
        <v>1238</v>
      </c>
      <c r="D1242" s="30"/>
      <c r="E1242" s="29"/>
    </row>
    <row r="1243" spans="3:5" ht="45" customHeight="1" x14ac:dyDescent="0.25">
      <c r="C1243" s="32">
        <v>1239</v>
      </c>
      <c r="D1243" s="30"/>
      <c r="E1243" s="29"/>
    </row>
    <row r="1244" spans="3:5" ht="45" customHeight="1" x14ac:dyDescent="0.25">
      <c r="C1244" s="32">
        <v>1240</v>
      </c>
      <c r="D1244" s="30"/>
      <c r="E1244" s="29"/>
    </row>
    <row r="1245" spans="3:5" ht="45" customHeight="1" x14ac:dyDescent="0.25">
      <c r="C1245" s="32">
        <v>1241</v>
      </c>
      <c r="D1245" s="30"/>
      <c r="E1245" s="29"/>
    </row>
    <row r="1246" spans="3:5" ht="45" customHeight="1" x14ac:dyDescent="0.25">
      <c r="C1246" s="32">
        <v>1242</v>
      </c>
      <c r="D1246" s="30"/>
      <c r="E1246" s="29"/>
    </row>
    <row r="1247" spans="3:5" ht="45" customHeight="1" x14ac:dyDescent="0.25">
      <c r="C1247" s="32">
        <v>1243</v>
      </c>
      <c r="D1247" s="30"/>
      <c r="E1247" s="29"/>
    </row>
    <row r="1248" spans="3:5" ht="45" customHeight="1" x14ac:dyDescent="0.25">
      <c r="C1248" s="32">
        <v>1244</v>
      </c>
      <c r="D1248" s="30"/>
      <c r="E1248" s="29"/>
    </row>
    <row r="1249" spans="3:5" ht="45" customHeight="1" x14ac:dyDescent="0.25">
      <c r="C1249" s="32">
        <v>1245</v>
      </c>
      <c r="D1249" s="30"/>
      <c r="E1249" s="29"/>
    </row>
    <row r="1250" spans="3:5" ht="45" customHeight="1" x14ac:dyDescent="0.25">
      <c r="C1250" s="32">
        <v>1246</v>
      </c>
      <c r="D1250" s="30"/>
      <c r="E1250" s="29"/>
    </row>
    <row r="1251" spans="3:5" ht="45" customHeight="1" x14ac:dyDescent="0.25">
      <c r="C1251" s="32">
        <v>1247</v>
      </c>
      <c r="D1251" s="30"/>
      <c r="E1251" s="29"/>
    </row>
    <row r="1252" spans="3:5" ht="45" customHeight="1" x14ac:dyDescent="0.25">
      <c r="C1252" s="32">
        <v>1248</v>
      </c>
      <c r="D1252" s="30"/>
      <c r="E1252" s="29"/>
    </row>
    <row r="1253" spans="3:5" ht="45" customHeight="1" x14ac:dyDescent="0.25">
      <c r="C1253" s="32">
        <v>1249</v>
      </c>
      <c r="D1253" s="30"/>
      <c r="E1253" s="29"/>
    </row>
    <row r="1254" spans="3:5" ht="45" customHeight="1" x14ac:dyDescent="0.25">
      <c r="C1254" s="32">
        <v>1250</v>
      </c>
      <c r="D1254" s="30"/>
      <c r="E1254" s="29"/>
    </row>
    <row r="1255" spans="3:5" ht="45" customHeight="1" x14ac:dyDescent="0.25">
      <c r="C1255" s="32">
        <v>1251</v>
      </c>
      <c r="D1255" s="30"/>
      <c r="E1255" s="29"/>
    </row>
    <row r="1256" spans="3:5" ht="45" customHeight="1" x14ac:dyDescent="0.25">
      <c r="C1256" s="32">
        <v>1252</v>
      </c>
      <c r="D1256" s="30"/>
      <c r="E1256" s="29"/>
    </row>
    <row r="1257" spans="3:5" ht="45" customHeight="1" x14ac:dyDescent="0.25">
      <c r="C1257" s="32">
        <v>1253</v>
      </c>
      <c r="D1257" s="30"/>
      <c r="E1257" s="29"/>
    </row>
    <row r="1258" spans="3:5" ht="45" customHeight="1" x14ac:dyDescent="0.25">
      <c r="C1258" s="32">
        <v>1254</v>
      </c>
      <c r="D1258" s="30"/>
      <c r="E1258" s="29"/>
    </row>
    <row r="1259" spans="3:5" ht="45" customHeight="1" x14ac:dyDescent="0.25">
      <c r="C1259" s="32">
        <v>1255</v>
      </c>
      <c r="D1259" s="30"/>
      <c r="E1259" s="29"/>
    </row>
    <row r="1260" spans="3:5" ht="45" customHeight="1" x14ac:dyDescent="0.25">
      <c r="C1260" s="32">
        <v>1256</v>
      </c>
      <c r="D1260" s="30"/>
      <c r="E1260" s="29"/>
    </row>
    <row r="1261" spans="3:5" ht="45" customHeight="1" x14ac:dyDescent="0.25">
      <c r="C1261" s="32">
        <v>1257</v>
      </c>
      <c r="D1261" s="30"/>
      <c r="E1261" s="29"/>
    </row>
    <row r="1262" spans="3:5" ht="45" customHeight="1" x14ac:dyDescent="0.25">
      <c r="C1262" s="32">
        <v>1258</v>
      </c>
      <c r="D1262" s="30"/>
      <c r="E1262" s="29"/>
    </row>
    <row r="1263" spans="3:5" ht="45" customHeight="1" x14ac:dyDescent="0.25">
      <c r="C1263" s="32">
        <v>1259</v>
      </c>
      <c r="D1263" s="30"/>
      <c r="E1263" s="29"/>
    </row>
    <row r="1264" spans="3:5" ht="45" customHeight="1" x14ac:dyDescent="0.25">
      <c r="C1264" s="32">
        <v>1260</v>
      </c>
      <c r="D1264" s="30"/>
      <c r="E1264" s="29"/>
    </row>
    <row r="1265" spans="3:5" ht="45" customHeight="1" x14ac:dyDescent="0.25">
      <c r="C1265" s="32">
        <v>1261</v>
      </c>
      <c r="D1265" s="30"/>
      <c r="E1265" s="29"/>
    </row>
    <row r="1266" spans="3:5" ht="45" customHeight="1" x14ac:dyDescent="0.25">
      <c r="C1266" s="32">
        <v>1262</v>
      </c>
      <c r="D1266" s="30"/>
      <c r="E1266" s="29"/>
    </row>
    <row r="1267" spans="3:5" ht="45" customHeight="1" x14ac:dyDescent="0.25">
      <c r="C1267" s="32">
        <v>1263</v>
      </c>
      <c r="D1267" s="30"/>
      <c r="E1267" s="29"/>
    </row>
    <row r="1268" spans="3:5" ht="45" customHeight="1" x14ac:dyDescent="0.25">
      <c r="C1268" s="32">
        <v>1264</v>
      </c>
      <c r="D1268" s="30"/>
      <c r="E1268" s="29"/>
    </row>
    <row r="1269" spans="3:5" ht="45" customHeight="1" x14ac:dyDescent="0.25">
      <c r="C1269" s="32">
        <v>1265</v>
      </c>
      <c r="D1269" s="30"/>
      <c r="E1269" s="29"/>
    </row>
    <row r="1270" spans="3:5" ht="45" customHeight="1" x14ac:dyDescent="0.25">
      <c r="C1270" s="32">
        <v>1266</v>
      </c>
      <c r="D1270" s="30"/>
      <c r="E1270" s="29"/>
    </row>
    <row r="1271" spans="3:5" ht="45" customHeight="1" x14ac:dyDescent="0.25">
      <c r="C1271" s="32">
        <v>1267</v>
      </c>
      <c r="D1271" s="30"/>
      <c r="E1271" s="29"/>
    </row>
    <row r="1272" spans="3:5" ht="45" customHeight="1" x14ac:dyDescent="0.25">
      <c r="C1272" s="32">
        <v>1268</v>
      </c>
      <c r="D1272" s="30"/>
      <c r="E1272" s="29"/>
    </row>
    <row r="1273" spans="3:5" ht="45" customHeight="1" x14ac:dyDescent="0.25">
      <c r="C1273" s="32">
        <v>1269</v>
      </c>
      <c r="D1273" s="30"/>
      <c r="E1273" s="29"/>
    </row>
    <row r="1274" spans="3:5" ht="45" customHeight="1" x14ac:dyDescent="0.25">
      <c r="C1274" s="32">
        <v>1270</v>
      </c>
      <c r="D1274" s="30"/>
      <c r="E1274" s="29"/>
    </row>
    <row r="1275" spans="3:5" ht="45" customHeight="1" x14ac:dyDescent="0.25">
      <c r="C1275" s="32">
        <v>1271</v>
      </c>
      <c r="D1275" s="30"/>
      <c r="E1275" s="29"/>
    </row>
    <row r="1276" spans="3:5" ht="45" customHeight="1" x14ac:dyDescent="0.25">
      <c r="C1276" s="32">
        <v>1272</v>
      </c>
      <c r="D1276" s="30"/>
      <c r="E1276" s="29"/>
    </row>
    <row r="1277" spans="3:5" ht="45" customHeight="1" x14ac:dyDescent="0.25">
      <c r="C1277" s="32">
        <v>1273</v>
      </c>
      <c r="D1277" s="30"/>
      <c r="E1277" s="29"/>
    </row>
    <row r="1278" spans="3:5" ht="45" customHeight="1" x14ac:dyDescent="0.25">
      <c r="C1278" s="32">
        <v>1274</v>
      </c>
      <c r="D1278" s="30"/>
      <c r="E1278" s="29"/>
    </row>
    <row r="1279" spans="3:5" ht="45" customHeight="1" x14ac:dyDescent="0.25">
      <c r="C1279" s="32">
        <v>1275</v>
      </c>
      <c r="D1279" s="30"/>
      <c r="E1279" s="29"/>
    </row>
    <row r="1280" spans="3:5" ht="45" customHeight="1" x14ac:dyDescent="0.25">
      <c r="C1280" s="32">
        <v>1276</v>
      </c>
      <c r="D1280" s="30"/>
      <c r="E1280" s="29"/>
    </row>
    <row r="1281" spans="3:5" ht="45" customHeight="1" x14ac:dyDescent="0.25">
      <c r="C1281" s="32">
        <v>1277</v>
      </c>
      <c r="D1281" s="30"/>
      <c r="E1281" s="29"/>
    </row>
    <row r="1282" spans="3:5" ht="45" customHeight="1" x14ac:dyDescent="0.25">
      <c r="C1282" s="32">
        <v>1278</v>
      </c>
      <c r="D1282" s="30"/>
      <c r="E1282" s="29"/>
    </row>
    <row r="1283" spans="3:5" ht="45" customHeight="1" x14ac:dyDescent="0.25">
      <c r="C1283" s="32">
        <v>1279</v>
      </c>
      <c r="D1283" s="30"/>
      <c r="E1283" s="29"/>
    </row>
    <row r="1284" spans="3:5" ht="45" customHeight="1" x14ac:dyDescent="0.25">
      <c r="C1284" s="32">
        <v>1280</v>
      </c>
      <c r="D1284" s="30"/>
      <c r="E1284" s="29"/>
    </row>
    <row r="1285" spans="3:5" ht="45" customHeight="1" x14ac:dyDescent="0.25">
      <c r="C1285" s="32">
        <v>1281</v>
      </c>
      <c r="D1285" s="30"/>
      <c r="E1285" s="29"/>
    </row>
    <row r="1286" spans="3:5" ht="45" customHeight="1" x14ac:dyDescent="0.25">
      <c r="C1286" s="32">
        <v>1282</v>
      </c>
      <c r="D1286" s="30"/>
      <c r="E1286" s="29"/>
    </row>
    <row r="1287" spans="3:5" ht="45" customHeight="1" x14ac:dyDescent="0.25">
      <c r="C1287" s="32">
        <v>1283</v>
      </c>
      <c r="D1287" s="30"/>
      <c r="E1287" s="29"/>
    </row>
    <row r="1288" spans="3:5" ht="45" customHeight="1" x14ac:dyDescent="0.25">
      <c r="C1288" s="32">
        <v>1284</v>
      </c>
      <c r="D1288" s="30"/>
      <c r="E1288" s="29"/>
    </row>
    <row r="1289" spans="3:5" ht="45" customHeight="1" x14ac:dyDescent="0.25">
      <c r="C1289" s="32">
        <v>1285</v>
      </c>
      <c r="D1289" s="30"/>
      <c r="E1289" s="29"/>
    </row>
    <row r="1290" spans="3:5" ht="45" customHeight="1" x14ac:dyDescent="0.25">
      <c r="C1290" s="32">
        <v>1286</v>
      </c>
      <c r="D1290" s="30"/>
      <c r="E1290" s="29"/>
    </row>
    <row r="1291" spans="3:5" ht="45" customHeight="1" x14ac:dyDescent="0.25">
      <c r="C1291" s="32">
        <v>1287</v>
      </c>
      <c r="D1291" s="30"/>
      <c r="E1291" s="29"/>
    </row>
    <row r="1292" spans="3:5" ht="45" customHeight="1" x14ac:dyDescent="0.25">
      <c r="C1292" s="32">
        <v>1288</v>
      </c>
      <c r="D1292" s="30"/>
      <c r="E1292" s="29"/>
    </row>
    <row r="1293" spans="3:5" ht="45" customHeight="1" x14ac:dyDescent="0.25">
      <c r="C1293" s="32">
        <v>1289</v>
      </c>
      <c r="D1293" s="30"/>
      <c r="E1293" s="29"/>
    </row>
    <row r="1294" spans="3:5" ht="45" customHeight="1" x14ac:dyDescent="0.25">
      <c r="C1294" s="32">
        <v>1290</v>
      </c>
      <c r="D1294" s="30"/>
      <c r="E1294" s="29"/>
    </row>
    <row r="1295" spans="3:5" ht="45" customHeight="1" x14ac:dyDescent="0.25">
      <c r="C1295" s="32">
        <v>1291</v>
      </c>
      <c r="D1295" s="30"/>
      <c r="E1295" s="29"/>
    </row>
    <row r="1296" spans="3:5" ht="45" customHeight="1" x14ac:dyDescent="0.25">
      <c r="C1296" s="32">
        <v>1292</v>
      </c>
      <c r="D1296" s="30"/>
      <c r="E1296" s="29"/>
    </row>
    <row r="1297" spans="3:5" ht="45" customHeight="1" x14ac:dyDescent="0.25">
      <c r="C1297" s="32">
        <v>1293</v>
      </c>
      <c r="D1297" s="30"/>
      <c r="E1297" s="29"/>
    </row>
    <row r="1298" spans="3:5" ht="45" customHeight="1" x14ac:dyDescent="0.25">
      <c r="C1298" s="32">
        <v>1294</v>
      </c>
      <c r="D1298" s="30"/>
      <c r="E1298" s="29"/>
    </row>
    <row r="1299" spans="3:5" ht="45" customHeight="1" x14ac:dyDescent="0.25">
      <c r="C1299" s="32">
        <v>1295</v>
      </c>
      <c r="D1299" s="30"/>
      <c r="E1299" s="29"/>
    </row>
    <row r="1300" spans="3:5" ht="45" customHeight="1" x14ac:dyDescent="0.25">
      <c r="C1300" s="32">
        <v>1296</v>
      </c>
      <c r="D1300" s="30"/>
      <c r="E1300" s="29"/>
    </row>
    <row r="1301" spans="3:5" ht="45" customHeight="1" x14ac:dyDescent="0.25">
      <c r="C1301" s="32">
        <v>1297</v>
      </c>
      <c r="D1301" s="30"/>
      <c r="E1301" s="29"/>
    </row>
    <row r="1302" spans="3:5" ht="45" customHeight="1" x14ac:dyDescent="0.25">
      <c r="C1302" s="32">
        <v>1298</v>
      </c>
      <c r="D1302" s="30"/>
      <c r="E1302" s="29"/>
    </row>
    <row r="1303" spans="3:5" ht="45" customHeight="1" x14ac:dyDescent="0.25">
      <c r="C1303" s="32">
        <v>1299</v>
      </c>
      <c r="D1303" s="30"/>
      <c r="E1303" s="29"/>
    </row>
    <row r="1304" spans="3:5" ht="45" customHeight="1" x14ac:dyDescent="0.25">
      <c r="C1304" s="32">
        <v>1300</v>
      </c>
      <c r="D1304" s="30"/>
      <c r="E1304" s="29"/>
    </row>
    <row r="1305" spans="3:5" ht="45" customHeight="1" x14ac:dyDescent="0.25">
      <c r="C1305" s="32">
        <v>1301</v>
      </c>
      <c r="D1305" s="30"/>
      <c r="E1305" s="29"/>
    </row>
    <row r="1306" spans="3:5" ht="45" customHeight="1" x14ac:dyDescent="0.25">
      <c r="C1306" s="32">
        <v>1302</v>
      </c>
      <c r="D1306" s="30"/>
      <c r="E1306" s="29"/>
    </row>
    <row r="1307" spans="3:5" ht="45" customHeight="1" x14ac:dyDescent="0.25">
      <c r="C1307" s="32">
        <v>1303</v>
      </c>
      <c r="D1307" s="30"/>
      <c r="E1307" s="29"/>
    </row>
    <row r="1308" spans="3:5" ht="45" customHeight="1" x14ac:dyDescent="0.25">
      <c r="C1308" s="32">
        <v>1304</v>
      </c>
      <c r="D1308" s="30"/>
      <c r="E1308" s="29"/>
    </row>
    <row r="1309" spans="3:5" ht="45" customHeight="1" x14ac:dyDescent="0.25">
      <c r="C1309" s="32">
        <v>1305</v>
      </c>
      <c r="D1309" s="30"/>
      <c r="E1309" s="29"/>
    </row>
    <row r="1310" spans="3:5" ht="45" customHeight="1" x14ac:dyDescent="0.25">
      <c r="C1310" s="32">
        <v>1306</v>
      </c>
      <c r="D1310" s="30"/>
      <c r="E1310" s="29"/>
    </row>
    <row r="1311" spans="3:5" ht="45" customHeight="1" x14ac:dyDescent="0.25">
      <c r="C1311" s="32">
        <v>1307</v>
      </c>
      <c r="D1311" s="30"/>
      <c r="E1311" s="29"/>
    </row>
    <row r="1312" spans="3:5" ht="45" customHeight="1" x14ac:dyDescent="0.25">
      <c r="C1312" s="32">
        <v>1308</v>
      </c>
      <c r="D1312" s="30"/>
      <c r="E1312" s="29"/>
    </row>
    <row r="1313" spans="3:5" ht="45" customHeight="1" x14ac:dyDescent="0.25">
      <c r="C1313" s="32">
        <v>1309</v>
      </c>
      <c r="D1313" s="30"/>
      <c r="E1313" s="29"/>
    </row>
    <row r="1314" spans="3:5" ht="45" customHeight="1" x14ac:dyDescent="0.25">
      <c r="C1314" s="32">
        <v>1310</v>
      </c>
      <c r="D1314" s="30"/>
      <c r="E1314" s="29"/>
    </row>
    <row r="1315" spans="3:5" ht="45" customHeight="1" x14ac:dyDescent="0.25">
      <c r="C1315" s="32">
        <v>1311</v>
      </c>
      <c r="D1315" s="30"/>
      <c r="E1315" s="29"/>
    </row>
    <row r="1316" spans="3:5" ht="45" customHeight="1" x14ac:dyDescent="0.25">
      <c r="C1316" s="32">
        <v>1312</v>
      </c>
      <c r="D1316" s="30"/>
      <c r="E1316" s="29"/>
    </row>
    <row r="1317" spans="3:5" ht="45" customHeight="1" x14ac:dyDescent="0.25">
      <c r="C1317" s="32">
        <v>1313</v>
      </c>
      <c r="D1317" s="30"/>
      <c r="E1317" s="29"/>
    </row>
    <row r="1318" spans="3:5" ht="45" customHeight="1" x14ac:dyDescent="0.25">
      <c r="C1318" s="32">
        <v>1314</v>
      </c>
      <c r="D1318" s="30"/>
      <c r="E1318" s="29"/>
    </row>
    <row r="1319" spans="3:5" ht="45" customHeight="1" x14ac:dyDescent="0.25">
      <c r="C1319" s="32">
        <v>1315</v>
      </c>
      <c r="D1319" s="30"/>
      <c r="E1319" s="29"/>
    </row>
    <row r="1320" spans="3:5" ht="45" customHeight="1" x14ac:dyDescent="0.25">
      <c r="C1320" s="32">
        <v>1316</v>
      </c>
      <c r="D1320" s="30"/>
      <c r="E1320" s="29"/>
    </row>
    <row r="1321" spans="3:5" ht="45" customHeight="1" x14ac:dyDescent="0.25">
      <c r="C1321" s="32">
        <v>1317</v>
      </c>
      <c r="D1321" s="30"/>
      <c r="E1321" s="29"/>
    </row>
    <row r="1322" spans="3:5" ht="45" customHeight="1" x14ac:dyDescent="0.25">
      <c r="C1322" s="32">
        <v>1318</v>
      </c>
      <c r="D1322" s="30"/>
      <c r="E1322" s="29"/>
    </row>
    <row r="1323" spans="3:5" ht="45" customHeight="1" x14ac:dyDescent="0.25">
      <c r="C1323" s="32">
        <v>1319</v>
      </c>
      <c r="D1323" s="30"/>
      <c r="E1323" s="29"/>
    </row>
    <row r="1324" spans="3:5" ht="45" customHeight="1" x14ac:dyDescent="0.25">
      <c r="C1324" s="32">
        <v>1320</v>
      </c>
      <c r="D1324" s="30"/>
      <c r="E1324" s="29"/>
    </row>
    <row r="1325" spans="3:5" ht="45" customHeight="1" x14ac:dyDescent="0.25">
      <c r="C1325" s="32">
        <v>1321</v>
      </c>
      <c r="D1325" s="30"/>
      <c r="E1325" s="29"/>
    </row>
    <row r="1326" spans="3:5" ht="45" customHeight="1" x14ac:dyDescent="0.25">
      <c r="C1326" s="32">
        <v>1322</v>
      </c>
      <c r="D1326" s="30"/>
      <c r="E1326" s="29"/>
    </row>
    <row r="1327" spans="3:5" ht="45" customHeight="1" x14ac:dyDescent="0.25">
      <c r="C1327" s="32">
        <v>1323</v>
      </c>
      <c r="D1327" s="30"/>
      <c r="E1327" s="29"/>
    </row>
    <row r="1328" spans="3:5" ht="45" customHeight="1" x14ac:dyDescent="0.25">
      <c r="C1328" s="32">
        <v>1324</v>
      </c>
      <c r="D1328" s="30"/>
      <c r="E1328" s="29"/>
    </row>
    <row r="1329" spans="3:5" ht="45" customHeight="1" x14ac:dyDescent="0.25">
      <c r="C1329" s="32">
        <v>1325</v>
      </c>
      <c r="D1329" s="30"/>
      <c r="E1329" s="29"/>
    </row>
    <row r="1330" spans="3:5" ht="45" customHeight="1" x14ac:dyDescent="0.25">
      <c r="C1330" s="32">
        <v>1326</v>
      </c>
      <c r="D1330" s="30"/>
      <c r="E1330" s="29"/>
    </row>
    <row r="1331" spans="3:5" ht="45" customHeight="1" x14ac:dyDescent="0.25">
      <c r="C1331" s="32">
        <v>1327</v>
      </c>
      <c r="D1331" s="30"/>
      <c r="E1331" s="29"/>
    </row>
    <row r="1332" spans="3:5" ht="45" customHeight="1" x14ac:dyDescent="0.25">
      <c r="C1332" s="32">
        <v>1328</v>
      </c>
      <c r="D1332" s="30"/>
      <c r="E1332" s="29"/>
    </row>
    <row r="1333" spans="3:5" ht="45" customHeight="1" x14ac:dyDescent="0.25">
      <c r="C1333" s="32">
        <v>1329</v>
      </c>
      <c r="D1333" s="30"/>
      <c r="E1333" s="29"/>
    </row>
    <row r="1334" spans="3:5" ht="45" customHeight="1" x14ac:dyDescent="0.25">
      <c r="C1334" s="32">
        <v>1330</v>
      </c>
      <c r="D1334" s="30"/>
      <c r="E1334" s="29"/>
    </row>
    <row r="1335" spans="3:5" ht="45" customHeight="1" x14ac:dyDescent="0.25">
      <c r="C1335" s="32">
        <v>1331</v>
      </c>
      <c r="D1335" s="30"/>
      <c r="E1335" s="29"/>
    </row>
    <row r="1336" spans="3:5" ht="45" customHeight="1" x14ac:dyDescent="0.25">
      <c r="C1336" s="32">
        <v>1332</v>
      </c>
      <c r="D1336" s="30"/>
      <c r="E1336" s="29"/>
    </row>
    <row r="1337" spans="3:5" ht="45" customHeight="1" x14ac:dyDescent="0.25">
      <c r="C1337" s="32">
        <v>1333</v>
      </c>
      <c r="D1337" s="30"/>
      <c r="E1337" s="29"/>
    </row>
    <row r="1338" spans="3:5" ht="45" customHeight="1" x14ac:dyDescent="0.25">
      <c r="C1338" s="32">
        <v>1334</v>
      </c>
      <c r="D1338" s="30"/>
      <c r="E1338" s="29"/>
    </row>
    <row r="1339" spans="3:5" ht="45" customHeight="1" x14ac:dyDescent="0.25">
      <c r="C1339" s="32">
        <v>1335</v>
      </c>
      <c r="D1339" s="30"/>
      <c r="E1339" s="29"/>
    </row>
    <row r="1340" spans="3:5" ht="45" customHeight="1" x14ac:dyDescent="0.25">
      <c r="C1340" s="32">
        <v>1336</v>
      </c>
      <c r="D1340" s="30"/>
      <c r="E1340" s="29"/>
    </row>
    <row r="1341" spans="3:5" ht="45" customHeight="1" x14ac:dyDescent="0.25">
      <c r="C1341" s="32">
        <v>1337</v>
      </c>
      <c r="D1341" s="30"/>
      <c r="E1341" s="29"/>
    </row>
    <row r="1342" spans="3:5" ht="45" customHeight="1" x14ac:dyDescent="0.25">
      <c r="C1342" s="32">
        <v>1338</v>
      </c>
      <c r="D1342" s="30"/>
      <c r="E1342" s="29"/>
    </row>
    <row r="1343" spans="3:5" ht="45" customHeight="1" x14ac:dyDescent="0.25">
      <c r="C1343" s="32">
        <v>1339</v>
      </c>
      <c r="D1343" s="30"/>
      <c r="E1343" s="29"/>
    </row>
    <row r="1344" spans="3:5" ht="45" customHeight="1" x14ac:dyDescent="0.25">
      <c r="C1344" s="32">
        <v>1340</v>
      </c>
      <c r="D1344" s="30"/>
      <c r="E1344" s="29"/>
    </row>
    <row r="1345" spans="3:5" ht="45" customHeight="1" x14ac:dyDescent="0.25">
      <c r="C1345" s="32">
        <v>1341</v>
      </c>
      <c r="D1345" s="30"/>
      <c r="E1345" s="29"/>
    </row>
    <row r="1346" spans="3:5" ht="45" customHeight="1" x14ac:dyDescent="0.25">
      <c r="C1346" s="32">
        <v>1342</v>
      </c>
      <c r="D1346" s="30"/>
      <c r="E1346" s="29"/>
    </row>
    <row r="1347" spans="3:5" ht="45" customHeight="1" x14ac:dyDescent="0.25">
      <c r="C1347" s="32">
        <v>1343</v>
      </c>
      <c r="D1347" s="30"/>
      <c r="E1347" s="29"/>
    </row>
    <row r="1348" spans="3:5" ht="45" customHeight="1" x14ac:dyDescent="0.25">
      <c r="C1348" s="32">
        <v>1344</v>
      </c>
      <c r="D1348" s="30"/>
      <c r="E1348" s="29"/>
    </row>
    <row r="1349" spans="3:5" ht="45" customHeight="1" x14ac:dyDescent="0.25">
      <c r="C1349" s="32">
        <v>1345</v>
      </c>
      <c r="D1349" s="30"/>
      <c r="E1349" s="29"/>
    </row>
    <row r="1350" spans="3:5" ht="45" customHeight="1" x14ac:dyDescent="0.25">
      <c r="C1350" s="32">
        <v>1346</v>
      </c>
      <c r="D1350" s="30"/>
      <c r="E1350" s="29"/>
    </row>
    <row r="1351" spans="3:5" ht="45" customHeight="1" x14ac:dyDescent="0.25">
      <c r="C1351" s="32">
        <v>1347</v>
      </c>
      <c r="D1351" s="30"/>
      <c r="E1351" s="29"/>
    </row>
    <row r="1352" spans="3:5" ht="45" customHeight="1" x14ac:dyDescent="0.25">
      <c r="C1352" s="32">
        <v>1348</v>
      </c>
      <c r="D1352" s="30"/>
      <c r="E1352" s="29"/>
    </row>
    <row r="1353" spans="3:5" ht="45" customHeight="1" x14ac:dyDescent="0.25">
      <c r="C1353" s="32">
        <v>1349</v>
      </c>
      <c r="D1353" s="30"/>
      <c r="E1353" s="29"/>
    </row>
    <row r="1354" spans="3:5" ht="45" customHeight="1" x14ac:dyDescent="0.25">
      <c r="C1354" s="32">
        <v>1350</v>
      </c>
      <c r="D1354" s="30"/>
      <c r="E1354" s="29"/>
    </row>
    <row r="1355" spans="3:5" ht="45" customHeight="1" x14ac:dyDescent="0.25">
      <c r="C1355" s="32">
        <v>1351</v>
      </c>
      <c r="D1355" s="30"/>
      <c r="E1355" s="29"/>
    </row>
    <row r="1356" spans="3:5" ht="45" customHeight="1" x14ac:dyDescent="0.25">
      <c r="C1356" s="32">
        <v>1352</v>
      </c>
      <c r="D1356" s="30"/>
      <c r="E1356" s="29"/>
    </row>
    <row r="1357" spans="3:5" ht="45" customHeight="1" x14ac:dyDescent="0.25">
      <c r="C1357" s="32">
        <v>1353</v>
      </c>
      <c r="D1357" s="30"/>
      <c r="E1357" s="29"/>
    </row>
    <row r="1358" spans="3:5" ht="45" customHeight="1" x14ac:dyDescent="0.25">
      <c r="C1358" s="32">
        <v>1354</v>
      </c>
      <c r="D1358" s="30"/>
      <c r="E1358" s="29"/>
    </row>
    <row r="1359" spans="3:5" ht="45" customHeight="1" x14ac:dyDescent="0.25">
      <c r="C1359" s="32">
        <v>1355</v>
      </c>
      <c r="D1359" s="30"/>
      <c r="E1359" s="29"/>
    </row>
    <row r="1360" spans="3:5" ht="45" customHeight="1" x14ac:dyDescent="0.25">
      <c r="C1360" s="32">
        <v>1356</v>
      </c>
      <c r="D1360" s="30"/>
      <c r="E1360" s="29"/>
    </row>
    <row r="1361" spans="3:5" ht="45" customHeight="1" x14ac:dyDescent="0.25">
      <c r="C1361" s="32">
        <v>1357</v>
      </c>
      <c r="D1361" s="30"/>
      <c r="E1361" s="29"/>
    </row>
    <row r="1362" spans="3:5" ht="45" customHeight="1" x14ac:dyDescent="0.25">
      <c r="C1362" s="32">
        <v>1358</v>
      </c>
      <c r="D1362" s="30"/>
      <c r="E1362" s="29"/>
    </row>
    <row r="1363" spans="3:5" ht="45" customHeight="1" x14ac:dyDescent="0.25">
      <c r="C1363" s="32">
        <v>1359</v>
      </c>
      <c r="D1363" s="30"/>
      <c r="E1363" s="29"/>
    </row>
    <row r="1364" spans="3:5" ht="45" customHeight="1" x14ac:dyDescent="0.25">
      <c r="C1364" s="32">
        <v>1360</v>
      </c>
      <c r="D1364" s="30"/>
      <c r="E1364" s="29"/>
    </row>
    <row r="1365" spans="3:5" ht="45" customHeight="1" x14ac:dyDescent="0.25">
      <c r="C1365" s="32">
        <v>1361</v>
      </c>
      <c r="D1365" s="30"/>
      <c r="E1365" s="29"/>
    </row>
    <row r="1366" spans="3:5" ht="45" customHeight="1" x14ac:dyDescent="0.25">
      <c r="C1366" s="32">
        <v>1362</v>
      </c>
      <c r="D1366" s="30"/>
      <c r="E1366" s="29"/>
    </row>
    <row r="1367" spans="3:5" ht="45" customHeight="1" x14ac:dyDescent="0.25">
      <c r="C1367" s="32">
        <v>1363</v>
      </c>
      <c r="D1367" s="30"/>
      <c r="E1367" s="29"/>
    </row>
    <row r="1368" spans="3:5" ht="45" customHeight="1" x14ac:dyDescent="0.25">
      <c r="C1368" s="32">
        <v>1364</v>
      </c>
      <c r="D1368" s="30"/>
      <c r="E1368" s="29"/>
    </row>
    <row r="1369" spans="3:5" ht="45" customHeight="1" x14ac:dyDescent="0.25">
      <c r="C1369" s="32">
        <v>1365</v>
      </c>
      <c r="D1369" s="30"/>
      <c r="E1369" s="29"/>
    </row>
    <row r="1370" spans="3:5" ht="45" customHeight="1" x14ac:dyDescent="0.25">
      <c r="C1370" s="32">
        <v>1366</v>
      </c>
      <c r="D1370" s="30"/>
      <c r="E1370" s="29"/>
    </row>
    <row r="1371" spans="3:5" ht="45" customHeight="1" x14ac:dyDescent="0.25">
      <c r="C1371" s="32">
        <v>1367</v>
      </c>
      <c r="D1371" s="30"/>
      <c r="E1371" s="29"/>
    </row>
    <row r="1372" spans="3:5" ht="45" customHeight="1" x14ac:dyDescent="0.25">
      <c r="C1372" s="32">
        <v>1368</v>
      </c>
      <c r="D1372" s="30"/>
      <c r="E1372" s="29"/>
    </row>
    <row r="1373" spans="3:5" ht="45" customHeight="1" x14ac:dyDescent="0.25">
      <c r="C1373" s="32">
        <v>1369</v>
      </c>
      <c r="D1373" s="30"/>
      <c r="E1373" s="29"/>
    </row>
    <row r="1374" spans="3:5" ht="45" customHeight="1" x14ac:dyDescent="0.25">
      <c r="C1374" s="32">
        <v>1370</v>
      </c>
      <c r="D1374" s="30"/>
      <c r="E1374" s="29"/>
    </row>
    <row r="1375" spans="3:5" ht="45" customHeight="1" x14ac:dyDescent="0.25">
      <c r="C1375" s="32">
        <v>1371</v>
      </c>
      <c r="D1375" s="30"/>
      <c r="E1375" s="29"/>
    </row>
    <row r="1376" spans="3:5" ht="45" customHeight="1" x14ac:dyDescent="0.25">
      <c r="C1376" s="32">
        <v>1372</v>
      </c>
      <c r="D1376" s="30"/>
      <c r="E1376" s="29"/>
    </row>
    <row r="1377" spans="3:5" ht="45" customHeight="1" x14ac:dyDescent="0.25">
      <c r="C1377" s="32">
        <v>1373</v>
      </c>
      <c r="D1377" s="30"/>
      <c r="E1377" s="29"/>
    </row>
    <row r="1378" spans="3:5" ht="45" customHeight="1" x14ac:dyDescent="0.25">
      <c r="C1378" s="32">
        <v>1374</v>
      </c>
      <c r="D1378" s="30"/>
      <c r="E1378" s="29"/>
    </row>
    <row r="1379" spans="3:5" ht="45" customHeight="1" x14ac:dyDescent="0.25">
      <c r="C1379" s="32">
        <v>1375</v>
      </c>
      <c r="D1379" s="30"/>
      <c r="E1379" s="29"/>
    </row>
    <row r="1380" spans="3:5" ht="45" customHeight="1" x14ac:dyDescent="0.25">
      <c r="C1380" s="32">
        <v>1376</v>
      </c>
      <c r="D1380" s="30"/>
      <c r="E1380" s="29"/>
    </row>
    <row r="1381" spans="3:5" ht="45" customHeight="1" x14ac:dyDescent="0.25">
      <c r="C1381" s="32">
        <v>1377</v>
      </c>
      <c r="D1381" s="30"/>
      <c r="E1381" s="29"/>
    </row>
    <row r="1382" spans="3:5" ht="45" customHeight="1" x14ac:dyDescent="0.25">
      <c r="C1382" s="32">
        <v>1378</v>
      </c>
      <c r="D1382" s="30"/>
      <c r="E1382" s="29"/>
    </row>
    <row r="1383" spans="3:5" ht="45" customHeight="1" x14ac:dyDescent="0.25">
      <c r="C1383" s="32">
        <v>1379</v>
      </c>
      <c r="D1383" s="30"/>
      <c r="E1383" s="29"/>
    </row>
    <row r="1384" spans="3:5" ht="45" customHeight="1" x14ac:dyDescent="0.25">
      <c r="C1384" s="32">
        <v>1380</v>
      </c>
      <c r="D1384" s="30"/>
      <c r="E1384" s="29"/>
    </row>
    <row r="1385" spans="3:5" ht="45" customHeight="1" x14ac:dyDescent="0.25">
      <c r="C1385" s="32">
        <v>1381</v>
      </c>
      <c r="D1385" s="30"/>
      <c r="E1385" s="29"/>
    </row>
    <row r="1386" spans="3:5" ht="45" customHeight="1" x14ac:dyDescent="0.25">
      <c r="C1386" s="32">
        <v>1382</v>
      </c>
      <c r="D1386" s="30"/>
      <c r="E1386" s="29"/>
    </row>
    <row r="1387" spans="3:5" ht="45" customHeight="1" x14ac:dyDescent="0.25">
      <c r="C1387" s="32">
        <v>1383</v>
      </c>
      <c r="D1387" s="30"/>
      <c r="E1387" s="29"/>
    </row>
    <row r="1388" spans="3:5" ht="45" customHeight="1" x14ac:dyDescent="0.25">
      <c r="C1388" s="32">
        <v>1384</v>
      </c>
      <c r="D1388" s="30"/>
      <c r="E1388" s="29"/>
    </row>
    <row r="1389" spans="3:5" ht="45" customHeight="1" x14ac:dyDescent="0.25">
      <c r="C1389" s="32">
        <v>1385</v>
      </c>
      <c r="D1389" s="30"/>
      <c r="E1389" s="29"/>
    </row>
    <row r="1390" spans="3:5" ht="45" customHeight="1" x14ac:dyDescent="0.25">
      <c r="C1390" s="32">
        <v>1386</v>
      </c>
      <c r="D1390" s="30"/>
      <c r="E1390" s="29"/>
    </row>
    <row r="1391" spans="3:5" ht="45" customHeight="1" x14ac:dyDescent="0.25">
      <c r="C1391" s="32">
        <v>1387</v>
      </c>
      <c r="D1391" s="30"/>
      <c r="E1391" s="29"/>
    </row>
    <row r="1392" spans="3:5" ht="45" customHeight="1" x14ac:dyDescent="0.25">
      <c r="C1392" s="32">
        <v>1388</v>
      </c>
      <c r="D1392" s="30"/>
      <c r="E1392" s="29"/>
    </row>
    <row r="1393" spans="3:5" ht="45" customHeight="1" x14ac:dyDescent="0.25">
      <c r="C1393" s="32">
        <v>1389</v>
      </c>
      <c r="D1393" s="30"/>
      <c r="E1393" s="29"/>
    </row>
    <row r="1394" spans="3:5" ht="45" customHeight="1" x14ac:dyDescent="0.25">
      <c r="C1394" s="32">
        <v>1390</v>
      </c>
      <c r="D1394" s="30"/>
      <c r="E1394" s="29"/>
    </row>
    <row r="1395" spans="3:5" ht="45" customHeight="1" x14ac:dyDescent="0.25">
      <c r="C1395" s="32">
        <v>1391</v>
      </c>
      <c r="D1395" s="30"/>
      <c r="E1395" s="29"/>
    </row>
    <row r="1396" spans="3:5" ht="45" customHeight="1" x14ac:dyDescent="0.25">
      <c r="C1396" s="32">
        <v>1392</v>
      </c>
      <c r="D1396" s="30"/>
      <c r="E1396" s="29"/>
    </row>
    <row r="1397" spans="3:5" ht="45" customHeight="1" x14ac:dyDescent="0.25">
      <c r="C1397" s="32">
        <v>1393</v>
      </c>
      <c r="D1397" s="30"/>
      <c r="E1397" s="29"/>
    </row>
    <row r="1398" spans="3:5" ht="45" customHeight="1" x14ac:dyDescent="0.25">
      <c r="C1398" s="32">
        <v>1394</v>
      </c>
      <c r="D1398" s="30"/>
      <c r="E1398" s="29"/>
    </row>
    <row r="1399" spans="3:5" ht="45" customHeight="1" x14ac:dyDescent="0.25">
      <c r="C1399" s="32">
        <v>1395</v>
      </c>
      <c r="D1399" s="30"/>
      <c r="E1399" s="29"/>
    </row>
    <row r="1400" spans="3:5" ht="45" customHeight="1" x14ac:dyDescent="0.25">
      <c r="C1400" s="32">
        <v>1396</v>
      </c>
      <c r="D1400" s="30"/>
      <c r="E1400" s="29"/>
    </row>
    <row r="1401" spans="3:5" ht="45" customHeight="1" x14ac:dyDescent="0.25">
      <c r="C1401" s="32">
        <v>1397</v>
      </c>
      <c r="D1401" s="30"/>
      <c r="E1401" s="29"/>
    </row>
    <row r="1402" spans="3:5" ht="45" customHeight="1" x14ac:dyDescent="0.25">
      <c r="C1402" s="32">
        <v>1398</v>
      </c>
      <c r="D1402" s="30"/>
      <c r="E1402" s="29"/>
    </row>
    <row r="1403" spans="3:5" ht="45" customHeight="1" x14ac:dyDescent="0.25">
      <c r="C1403" s="32">
        <v>1399</v>
      </c>
      <c r="D1403" s="30"/>
      <c r="E1403" s="29"/>
    </row>
    <row r="1404" spans="3:5" ht="45" customHeight="1" x14ac:dyDescent="0.25">
      <c r="C1404" s="32">
        <v>1400</v>
      </c>
      <c r="D1404" s="30"/>
      <c r="E1404" s="29"/>
    </row>
    <row r="1405" spans="3:5" ht="45" customHeight="1" x14ac:dyDescent="0.25">
      <c r="C1405" s="32">
        <v>1401</v>
      </c>
      <c r="D1405" s="30"/>
      <c r="E1405" s="29"/>
    </row>
    <row r="1406" spans="3:5" ht="45" customHeight="1" x14ac:dyDescent="0.25">
      <c r="C1406" s="32">
        <v>1402</v>
      </c>
      <c r="D1406" s="30"/>
      <c r="E1406" s="29"/>
    </row>
    <row r="1407" spans="3:5" ht="45" customHeight="1" x14ac:dyDescent="0.25">
      <c r="C1407" s="32">
        <v>1403</v>
      </c>
      <c r="D1407" s="30"/>
      <c r="E1407" s="29"/>
    </row>
    <row r="1408" spans="3:5" ht="45" customHeight="1" x14ac:dyDescent="0.25">
      <c r="C1408" s="32">
        <v>1404</v>
      </c>
      <c r="D1408" s="30"/>
      <c r="E1408" s="29"/>
    </row>
    <row r="1409" spans="3:5" ht="45" customHeight="1" x14ac:dyDescent="0.25">
      <c r="C1409" s="32">
        <v>1405</v>
      </c>
      <c r="D1409" s="30"/>
      <c r="E1409" s="29"/>
    </row>
    <row r="1410" spans="3:5" ht="45" customHeight="1" x14ac:dyDescent="0.25">
      <c r="C1410" s="32">
        <v>1406</v>
      </c>
      <c r="D1410" s="30"/>
      <c r="E1410" s="29"/>
    </row>
    <row r="1411" spans="3:5" ht="45" customHeight="1" x14ac:dyDescent="0.25">
      <c r="C1411" s="32">
        <v>1407</v>
      </c>
      <c r="D1411" s="30"/>
      <c r="E1411" s="29"/>
    </row>
    <row r="1412" spans="3:5" ht="45" customHeight="1" x14ac:dyDescent="0.25">
      <c r="C1412" s="32">
        <v>1408</v>
      </c>
      <c r="D1412" s="30"/>
      <c r="E1412" s="29"/>
    </row>
    <row r="1413" spans="3:5" ht="45" customHeight="1" x14ac:dyDescent="0.25">
      <c r="C1413" s="32">
        <v>1409</v>
      </c>
      <c r="D1413" s="30"/>
      <c r="E1413" s="29"/>
    </row>
    <row r="1414" spans="3:5" ht="45" customHeight="1" x14ac:dyDescent="0.25">
      <c r="C1414" s="32">
        <v>1410</v>
      </c>
      <c r="D1414" s="30"/>
      <c r="E1414" s="29"/>
    </row>
    <row r="1415" spans="3:5" ht="45" customHeight="1" x14ac:dyDescent="0.25">
      <c r="C1415" s="32">
        <v>1411</v>
      </c>
      <c r="D1415" s="30"/>
      <c r="E1415" s="29"/>
    </row>
    <row r="1416" spans="3:5" ht="45" customHeight="1" x14ac:dyDescent="0.25">
      <c r="C1416" s="32">
        <v>1412</v>
      </c>
      <c r="D1416" s="30"/>
      <c r="E1416" s="29"/>
    </row>
    <row r="1417" spans="3:5" ht="45" customHeight="1" x14ac:dyDescent="0.25">
      <c r="C1417" s="32">
        <v>1413</v>
      </c>
      <c r="D1417" s="30"/>
      <c r="E1417" s="29"/>
    </row>
    <row r="1418" spans="3:5" ht="45" customHeight="1" x14ac:dyDescent="0.25">
      <c r="C1418" s="32">
        <v>1414</v>
      </c>
      <c r="D1418" s="30"/>
      <c r="E1418" s="29"/>
    </row>
    <row r="1419" spans="3:5" ht="45" customHeight="1" x14ac:dyDescent="0.25">
      <c r="C1419" s="32">
        <v>1415</v>
      </c>
      <c r="D1419" s="30"/>
      <c r="E1419" s="29"/>
    </row>
    <row r="1420" spans="3:5" ht="45" customHeight="1" x14ac:dyDescent="0.25">
      <c r="C1420" s="32">
        <v>1416</v>
      </c>
      <c r="D1420" s="30"/>
      <c r="E1420" s="29"/>
    </row>
    <row r="1421" spans="3:5" ht="45" customHeight="1" x14ac:dyDescent="0.25">
      <c r="C1421" s="32">
        <v>1417</v>
      </c>
      <c r="D1421" s="30"/>
      <c r="E1421" s="29"/>
    </row>
    <row r="1422" spans="3:5" ht="45" customHeight="1" x14ac:dyDescent="0.25">
      <c r="C1422" s="32">
        <v>1418</v>
      </c>
      <c r="D1422" s="30"/>
      <c r="E1422" s="29"/>
    </row>
    <row r="1423" spans="3:5" ht="45" customHeight="1" x14ac:dyDescent="0.25">
      <c r="C1423" s="32">
        <v>1419</v>
      </c>
      <c r="D1423" s="30"/>
      <c r="E1423" s="29"/>
    </row>
    <row r="1424" spans="3:5" ht="45" customHeight="1" x14ac:dyDescent="0.25">
      <c r="C1424" s="32">
        <v>1420</v>
      </c>
      <c r="D1424" s="30"/>
      <c r="E1424" s="29"/>
    </row>
    <row r="1425" spans="3:5" ht="45" customHeight="1" x14ac:dyDescent="0.25">
      <c r="C1425" s="32">
        <v>1421</v>
      </c>
      <c r="D1425" s="30"/>
      <c r="E1425" s="29"/>
    </row>
    <row r="1426" spans="3:5" ht="45" customHeight="1" x14ac:dyDescent="0.25">
      <c r="C1426" s="32">
        <v>1422</v>
      </c>
      <c r="D1426" s="30"/>
      <c r="E1426" s="29"/>
    </row>
    <row r="1427" spans="3:5" ht="45" customHeight="1" x14ac:dyDescent="0.25">
      <c r="C1427" s="32">
        <v>1423</v>
      </c>
      <c r="D1427" s="30"/>
      <c r="E1427" s="29"/>
    </row>
    <row r="1428" spans="3:5" ht="45" customHeight="1" x14ac:dyDescent="0.25">
      <c r="C1428" s="32">
        <v>1424</v>
      </c>
      <c r="D1428" s="30"/>
      <c r="E1428" s="29"/>
    </row>
    <row r="1429" spans="3:5" ht="45" customHeight="1" x14ac:dyDescent="0.25">
      <c r="C1429" s="32">
        <v>1425</v>
      </c>
      <c r="D1429" s="30"/>
      <c r="E1429" s="29"/>
    </row>
    <row r="1430" spans="3:5" ht="45" customHeight="1" x14ac:dyDescent="0.25">
      <c r="C1430" s="32">
        <v>1426</v>
      </c>
      <c r="D1430" s="30"/>
      <c r="E1430" s="29"/>
    </row>
    <row r="1431" spans="3:5" ht="45" customHeight="1" x14ac:dyDescent="0.25">
      <c r="C1431" s="32">
        <v>1427</v>
      </c>
      <c r="D1431" s="30"/>
      <c r="E1431" s="29"/>
    </row>
    <row r="1432" spans="3:5" ht="45" customHeight="1" x14ac:dyDescent="0.25">
      <c r="C1432" s="32">
        <v>1428</v>
      </c>
      <c r="D1432" s="30"/>
      <c r="E1432" s="29"/>
    </row>
    <row r="1433" spans="3:5" ht="45" customHeight="1" x14ac:dyDescent="0.25">
      <c r="C1433" s="32">
        <v>1429</v>
      </c>
      <c r="D1433" s="30"/>
      <c r="E1433" s="29"/>
    </row>
    <row r="1434" spans="3:5" ht="45" customHeight="1" x14ac:dyDescent="0.25">
      <c r="C1434" s="32">
        <v>1430</v>
      </c>
      <c r="D1434" s="30"/>
      <c r="E1434" s="29"/>
    </row>
    <row r="1435" spans="3:5" ht="45" customHeight="1" x14ac:dyDescent="0.25">
      <c r="C1435" s="32">
        <v>1431</v>
      </c>
      <c r="D1435" s="30"/>
      <c r="E1435" s="29"/>
    </row>
    <row r="1436" spans="3:5" ht="45" customHeight="1" x14ac:dyDescent="0.25">
      <c r="C1436" s="32">
        <v>1432</v>
      </c>
      <c r="D1436" s="30"/>
      <c r="E1436" s="29"/>
    </row>
    <row r="1437" spans="3:5" ht="45" customHeight="1" x14ac:dyDescent="0.25">
      <c r="C1437" s="32">
        <v>1433</v>
      </c>
      <c r="D1437" s="30"/>
      <c r="E1437" s="29"/>
    </row>
    <row r="1438" spans="3:5" ht="45" customHeight="1" x14ac:dyDescent="0.25">
      <c r="C1438" s="32">
        <v>1434</v>
      </c>
      <c r="D1438" s="30"/>
      <c r="E1438" s="29"/>
    </row>
    <row r="1439" spans="3:5" ht="45" customHeight="1" x14ac:dyDescent="0.25">
      <c r="C1439" s="32">
        <v>1435</v>
      </c>
      <c r="D1439" s="30"/>
      <c r="E1439" s="29"/>
    </row>
    <row r="1440" spans="3:5" ht="45" customHeight="1" x14ac:dyDescent="0.25">
      <c r="C1440" s="32">
        <v>1436</v>
      </c>
      <c r="D1440" s="30"/>
      <c r="E1440" s="29"/>
    </row>
    <row r="1441" spans="3:5" ht="45" customHeight="1" x14ac:dyDescent="0.25">
      <c r="C1441" s="32">
        <v>1437</v>
      </c>
      <c r="D1441" s="30"/>
      <c r="E1441" s="29"/>
    </row>
    <row r="1442" spans="3:5" ht="45" customHeight="1" x14ac:dyDescent="0.25">
      <c r="C1442" s="32">
        <v>1438</v>
      </c>
      <c r="D1442" s="30"/>
      <c r="E1442" s="29"/>
    </row>
    <row r="1443" spans="3:5" ht="45" customHeight="1" x14ac:dyDescent="0.25">
      <c r="C1443" s="32">
        <v>1439</v>
      </c>
      <c r="D1443" s="30"/>
      <c r="E1443" s="29"/>
    </row>
    <row r="1444" spans="3:5" ht="45" customHeight="1" x14ac:dyDescent="0.25">
      <c r="C1444" s="32">
        <v>1440</v>
      </c>
      <c r="D1444" s="30"/>
      <c r="E1444" s="29"/>
    </row>
    <row r="1445" spans="3:5" ht="45" customHeight="1" x14ac:dyDescent="0.25">
      <c r="C1445" s="32">
        <v>1441</v>
      </c>
      <c r="D1445" s="30"/>
      <c r="E1445" s="29"/>
    </row>
    <row r="1446" spans="3:5" ht="45" customHeight="1" x14ac:dyDescent="0.25">
      <c r="C1446" s="32">
        <v>1442</v>
      </c>
      <c r="D1446" s="30"/>
      <c r="E1446" s="29"/>
    </row>
    <row r="1447" spans="3:5" ht="45" customHeight="1" x14ac:dyDescent="0.25">
      <c r="C1447" s="32">
        <v>1443</v>
      </c>
      <c r="D1447" s="30"/>
      <c r="E1447" s="29"/>
    </row>
    <row r="1448" spans="3:5" ht="45" customHeight="1" x14ac:dyDescent="0.25">
      <c r="C1448" s="32">
        <v>1444</v>
      </c>
      <c r="D1448" s="30"/>
      <c r="E1448" s="29"/>
    </row>
    <row r="1449" spans="3:5" ht="45" customHeight="1" x14ac:dyDescent="0.25">
      <c r="C1449" s="32">
        <v>1445</v>
      </c>
      <c r="D1449" s="30"/>
      <c r="E1449" s="29"/>
    </row>
    <row r="1450" spans="3:5" ht="45" customHeight="1" x14ac:dyDescent="0.25">
      <c r="C1450" s="32">
        <v>1446</v>
      </c>
      <c r="D1450" s="30"/>
      <c r="E1450" s="29"/>
    </row>
    <row r="1451" spans="3:5" ht="45" customHeight="1" x14ac:dyDescent="0.25">
      <c r="C1451" s="32">
        <v>1447</v>
      </c>
      <c r="D1451" s="30"/>
      <c r="E1451" s="29"/>
    </row>
    <row r="1452" spans="3:5" ht="45" customHeight="1" x14ac:dyDescent="0.25">
      <c r="C1452" s="32">
        <v>1448</v>
      </c>
      <c r="D1452" s="30"/>
      <c r="E1452" s="29"/>
    </row>
    <row r="1453" spans="3:5" ht="45" customHeight="1" x14ac:dyDescent="0.25">
      <c r="C1453" s="32">
        <v>1449</v>
      </c>
      <c r="D1453" s="30"/>
      <c r="E1453" s="29"/>
    </row>
    <row r="1454" spans="3:5" ht="45" customHeight="1" x14ac:dyDescent="0.25">
      <c r="C1454" s="32">
        <v>1450</v>
      </c>
      <c r="D1454" s="30"/>
      <c r="E1454" s="29"/>
    </row>
    <row r="1455" spans="3:5" ht="45" customHeight="1" x14ac:dyDescent="0.25">
      <c r="C1455" s="32">
        <v>1451</v>
      </c>
      <c r="D1455" s="30"/>
      <c r="E1455" s="29"/>
    </row>
    <row r="1456" spans="3:5" ht="45" customHeight="1" x14ac:dyDescent="0.25">
      <c r="C1456" s="32">
        <v>1452</v>
      </c>
      <c r="D1456" s="30"/>
      <c r="E1456" s="29"/>
    </row>
    <row r="1457" spans="3:5" ht="45" customHeight="1" x14ac:dyDescent="0.25">
      <c r="C1457" s="32">
        <v>1453</v>
      </c>
      <c r="D1457" s="30"/>
      <c r="E1457" s="29"/>
    </row>
    <row r="1458" spans="3:5" ht="45" customHeight="1" x14ac:dyDescent="0.25">
      <c r="C1458" s="32">
        <v>1454</v>
      </c>
      <c r="D1458" s="30"/>
      <c r="E1458" s="29"/>
    </row>
    <row r="1459" spans="3:5" ht="45" customHeight="1" x14ac:dyDescent="0.25">
      <c r="C1459" s="32">
        <v>1455</v>
      </c>
      <c r="D1459" s="30"/>
      <c r="E1459" s="29"/>
    </row>
    <row r="1460" spans="3:5" ht="45" customHeight="1" x14ac:dyDescent="0.25">
      <c r="C1460" s="32">
        <v>1456</v>
      </c>
      <c r="D1460" s="30"/>
      <c r="E1460" s="29"/>
    </row>
    <row r="1461" spans="3:5" ht="45" customHeight="1" x14ac:dyDescent="0.25">
      <c r="C1461" s="32">
        <v>1457</v>
      </c>
      <c r="D1461" s="30"/>
      <c r="E1461" s="29"/>
    </row>
    <row r="1462" spans="3:5" ht="45" customHeight="1" x14ac:dyDescent="0.25">
      <c r="C1462" s="32">
        <v>1458</v>
      </c>
      <c r="D1462" s="30"/>
      <c r="E1462" s="29"/>
    </row>
    <row r="1463" spans="3:5" ht="45" customHeight="1" x14ac:dyDescent="0.25">
      <c r="C1463" s="32">
        <v>1459</v>
      </c>
      <c r="D1463" s="30"/>
      <c r="E1463" s="29"/>
    </row>
    <row r="1464" spans="3:5" ht="45" customHeight="1" x14ac:dyDescent="0.25">
      <c r="C1464" s="32">
        <v>1460</v>
      </c>
      <c r="D1464" s="30"/>
      <c r="E1464" s="29"/>
    </row>
    <row r="1465" spans="3:5" ht="45" customHeight="1" x14ac:dyDescent="0.25">
      <c r="C1465" s="32">
        <v>1461</v>
      </c>
      <c r="D1465" s="30"/>
      <c r="E1465" s="29"/>
    </row>
    <row r="1466" spans="3:5" ht="45" customHeight="1" x14ac:dyDescent="0.25">
      <c r="C1466" s="32">
        <v>1462</v>
      </c>
      <c r="D1466" s="30"/>
      <c r="E1466" s="29"/>
    </row>
    <row r="1467" spans="3:5" ht="45" customHeight="1" x14ac:dyDescent="0.25">
      <c r="C1467" s="32">
        <v>1463</v>
      </c>
      <c r="D1467" s="30"/>
      <c r="E1467" s="29"/>
    </row>
    <row r="1468" spans="3:5" ht="45" customHeight="1" x14ac:dyDescent="0.25">
      <c r="C1468" s="32">
        <v>1464</v>
      </c>
      <c r="D1468" s="30"/>
      <c r="E1468" s="29"/>
    </row>
    <row r="1469" spans="3:5" ht="45" customHeight="1" x14ac:dyDescent="0.25">
      <c r="C1469" s="32">
        <v>1465</v>
      </c>
      <c r="D1469" s="30"/>
      <c r="E1469" s="29"/>
    </row>
    <row r="1470" spans="3:5" ht="45" customHeight="1" x14ac:dyDescent="0.25">
      <c r="C1470" s="32">
        <v>1466</v>
      </c>
      <c r="D1470" s="30"/>
      <c r="E1470" s="29"/>
    </row>
    <row r="1471" spans="3:5" ht="45" customHeight="1" x14ac:dyDescent="0.25">
      <c r="C1471" s="32">
        <v>1467</v>
      </c>
      <c r="D1471" s="30"/>
      <c r="E1471" s="29"/>
    </row>
    <row r="1472" spans="3:5" ht="45" customHeight="1" x14ac:dyDescent="0.25">
      <c r="C1472" s="32">
        <v>1468</v>
      </c>
      <c r="D1472" s="30"/>
      <c r="E1472" s="29"/>
    </row>
    <row r="1473" spans="3:5" ht="45" customHeight="1" x14ac:dyDescent="0.25">
      <c r="C1473" s="32">
        <v>1469</v>
      </c>
      <c r="D1473" s="30"/>
      <c r="E1473" s="29"/>
    </row>
    <row r="1474" spans="3:5" ht="45" customHeight="1" x14ac:dyDescent="0.25">
      <c r="C1474" s="32">
        <v>1470</v>
      </c>
      <c r="D1474" s="30"/>
      <c r="E1474" s="29"/>
    </row>
    <row r="1475" spans="3:5" ht="45" customHeight="1" x14ac:dyDescent="0.25">
      <c r="C1475" s="32">
        <v>1471</v>
      </c>
      <c r="D1475" s="30"/>
      <c r="E1475" s="29"/>
    </row>
    <row r="1476" spans="3:5" ht="45" customHeight="1" x14ac:dyDescent="0.25">
      <c r="C1476" s="32">
        <v>1472</v>
      </c>
      <c r="D1476" s="30"/>
      <c r="E1476" s="29"/>
    </row>
    <row r="1477" spans="3:5" ht="45" customHeight="1" x14ac:dyDescent="0.25">
      <c r="C1477" s="32">
        <v>1473</v>
      </c>
      <c r="D1477" s="30"/>
      <c r="E1477" s="29"/>
    </row>
    <row r="1478" spans="3:5" ht="45" customHeight="1" x14ac:dyDescent="0.25">
      <c r="C1478" s="32">
        <v>1474</v>
      </c>
      <c r="D1478" s="30"/>
      <c r="E1478" s="29"/>
    </row>
    <row r="1479" spans="3:5" ht="45" customHeight="1" x14ac:dyDescent="0.25">
      <c r="C1479" s="32">
        <v>1475</v>
      </c>
      <c r="D1479" s="30"/>
      <c r="E1479" s="29"/>
    </row>
    <row r="1480" spans="3:5" ht="45" customHeight="1" x14ac:dyDescent="0.25">
      <c r="C1480" s="32">
        <v>1476</v>
      </c>
      <c r="D1480" s="30"/>
      <c r="E1480" s="29"/>
    </row>
    <row r="1481" spans="3:5" ht="45" customHeight="1" x14ac:dyDescent="0.25">
      <c r="C1481" s="32">
        <v>1477</v>
      </c>
      <c r="D1481" s="30"/>
      <c r="E1481" s="29"/>
    </row>
    <row r="1482" spans="3:5" ht="45" customHeight="1" x14ac:dyDescent="0.25">
      <c r="C1482" s="32">
        <v>1478</v>
      </c>
      <c r="D1482" s="30"/>
      <c r="E1482" s="29"/>
    </row>
    <row r="1483" spans="3:5" ht="45" customHeight="1" x14ac:dyDescent="0.25">
      <c r="C1483" s="32">
        <v>1479</v>
      </c>
      <c r="D1483" s="30"/>
      <c r="E1483" s="29"/>
    </row>
    <row r="1484" spans="3:5" ht="45" customHeight="1" x14ac:dyDescent="0.25">
      <c r="C1484" s="32">
        <v>1480</v>
      </c>
      <c r="D1484" s="30"/>
      <c r="E1484" s="29"/>
    </row>
    <row r="1485" spans="3:5" ht="45" customHeight="1" x14ac:dyDescent="0.25">
      <c r="C1485" s="32">
        <v>1481</v>
      </c>
      <c r="D1485" s="30"/>
      <c r="E1485" s="29"/>
    </row>
    <row r="1486" spans="3:5" ht="45" customHeight="1" x14ac:dyDescent="0.25">
      <c r="C1486" s="32">
        <v>1482</v>
      </c>
      <c r="D1486" s="30"/>
      <c r="E1486" s="29"/>
    </row>
    <row r="1487" spans="3:5" ht="45" customHeight="1" x14ac:dyDescent="0.25">
      <c r="C1487" s="32">
        <v>1483</v>
      </c>
      <c r="D1487" s="30"/>
      <c r="E1487" s="29"/>
    </row>
    <row r="1488" spans="3:5" ht="45" customHeight="1" x14ac:dyDescent="0.25">
      <c r="C1488" s="32">
        <v>1484</v>
      </c>
      <c r="D1488" s="30"/>
      <c r="E1488" s="29"/>
    </row>
    <row r="1489" spans="3:5" ht="45" customHeight="1" x14ac:dyDescent="0.25">
      <c r="C1489" s="32">
        <v>1485</v>
      </c>
      <c r="D1489" s="30"/>
      <c r="E1489" s="29"/>
    </row>
    <row r="1490" spans="3:5" ht="45" customHeight="1" x14ac:dyDescent="0.25">
      <c r="C1490" s="32">
        <v>1486</v>
      </c>
      <c r="D1490" s="30"/>
      <c r="E1490" s="29"/>
    </row>
    <row r="1491" spans="3:5" ht="45" customHeight="1" x14ac:dyDescent="0.25">
      <c r="C1491" s="32">
        <v>1487</v>
      </c>
      <c r="D1491" s="30"/>
      <c r="E1491" s="29"/>
    </row>
    <row r="1492" spans="3:5" ht="45" customHeight="1" x14ac:dyDescent="0.25">
      <c r="C1492" s="32">
        <v>1488</v>
      </c>
      <c r="D1492" s="30"/>
      <c r="E1492" s="29"/>
    </row>
    <row r="1493" spans="3:5" ht="45" customHeight="1" x14ac:dyDescent="0.25">
      <c r="C1493" s="32">
        <v>1489</v>
      </c>
      <c r="D1493" s="30"/>
      <c r="E1493" s="29"/>
    </row>
    <row r="1494" spans="3:5" ht="45" customHeight="1" x14ac:dyDescent="0.25">
      <c r="C1494" s="32">
        <v>1490</v>
      </c>
      <c r="D1494" s="30"/>
      <c r="E1494" s="29"/>
    </row>
    <row r="1495" spans="3:5" ht="45" customHeight="1" x14ac:dyDescent="0.25">
      <c r="C1495" s="32">
        <v>1491</v>
      </c>
      <c r="D1495" s="30"/>
      <c r="E1495" s="29"/>
    </row>
    <row r="1496" spans="3:5" ht="45" customHeight="1" x14ac:dyDescent="0.25">
      <c r="C1496" s="32">
        <v>1492</v>
      </c>
      <c r="D1496" s="30"/>
      <c r="E1496" s="29"/>
    </row>
    <row r="1497" spans="3:5" ht="45" customHeight="1" x14ac:dyDescent="0.25">
      <c r="C1497" s="32">
        <v>1493</v>
      </c>
      <c r="D1497" s="30"/>
      <c r="E1497" s="29"/>
    </row>
    <row r="1498" spans="3:5" ht="45" customHeight="1" x14ac:dyDescent="0.25">
      <c r="C1498" s="32">
        <v>1494</v>
      </c>
      <c r="D1498" s="30"/>
      <c r="E1498" s="29"/>
    </row>
    <row r="1499" spans="3:5" ht="45" customHeight="1" x14ac:dyDescent="0.25">
      <c r="C1499" s="32">
        <v>1495</v>
      </c>
      <c r="D1499" s="30"/>
      <c r="E1499" s="29"/>
    </row>
    <row r="1500" spans="3:5" ht="45" customHeight="1" x14ac:dyDescent="0.25">
      <c r="C1500" s="32">
        <v>1496</v>
      </c>
      <c r="D1500" s="30"/>
      <c r="E1500" s="29"/>
    </row>
    <row r="1501" spans="3:5" ht="45" customHeight="1" x14ac:dyDescent="0.25">
      <c r="C1501" s="32">
        <v>1497</v>
      </c>
      <c r="D1501" s="30"/>
      <c r="E1501" s="29"/>
    </row>
    <row r="1502" spans="3:5" ht="45" customHeight="1" x14ac:dyDescent="0.25">
      <c r="C1502" s="32">
        <v>1498</v>
      </c>
      <c r="D1502" s="30"/>
      <c r="E1502" s="29"/>
    </row>
    <row r="1503" spans="3:5" ht="45" customHeight="1" x14ac:dyDescent="0.25">
      <c r="C1503" s="32">
        <v>1499</v>
      </c>
      <c r="D1503" s="30"/>
      <c r="E1503" s="29"/>
    </row>
    <row r="1504" spans="3:5" ht="45" customHeight="1" x14ac:dyDescent="0.25">
      <c r="C1504" s="32">
        <v>1500</v>
      </c>
      <c r="D1504" s="30"/>
      <c r="E1504" s="29"/>
    </row>
    <row r="1505" spans="3:5" ht="45" customHeight="1" x14ac:dyDescent="0.25">
      <c r="C1505" s="32">
        <v>1501</v>
      </c>
      <c r="D1505" s="30"/>
      <c r="E1505" s="29"/>
    </row>
    <row r="1506" spans="3:5" ht="45" customHeight="1" x14ac:dyDescent="0.25">
      <c r="C1506" s="32">
        <v>1502</v>
      </c>
      <c r="D1506" s="30"/>
      <c r="E1506" s="29"/>
    </row>
    <row r="1507" spans="3:5" ht="45" customHeight="1" x14ac:dyDescent="0.25">
      <c r="C1507" s="32">
        <v>1503</v>
      </c>
      <c r="D1507" s="30"/>
      <c r="E1507" s="29"/>
    </row>
    <row r="1508" spans="3:5" ht="45" customHeight="1" x14ac:dyDescent="0.25">
      <c r="C1508" s="32">
        <v>1504</v>
      </c>
      <c r="D1508" s="30"/>
      <c r="E1508" s="29"/>
    </row>
    <row r="1509" spans="3:5" ht="45" customHeight="1" x14ac:dyDescent="0.25">
      <c r="C1509" s="32">
        <v>1505</v>
      </c>
      <c r="D1509" s="30"/>
      <c r="E1509" s="29"/>
    </row>
    <row r="1510" spans="3:5" ht="45" customHeight="1" x14ac:dyDescent="0.25">
      <c r="C1510" s="32">
        <v>1506</v>
      </c>
      <c r="D1510" s="30"/>
      <c r="E1510" s="29"/>
    </row>
    <row r="1511" spans="3:5" ht="45" customHeight="1" x14ac:dyDescent="0.25">
      <c r="C1511" s="32">
        <v>1507</v>
      </c>
      <c r="D1511" s="30"/>
      <c r="E1511" s="29"/>
    </row>
    <row r="1512" spans="3:5" ht="45" customHeight="1" x14ac:dyDescent="0.25">
      <c r="C1512" s="32">
        <v>1508</v>
      </c>
      <c r="D1512" s="30"/>
      <c r="E1512" s="29"/>
    </row>
    <row r="1513" spans="3:5" ht="45" customHeight="1" x14ac:dyDescent="0.25">
      <c r="C1513" s="32">
        <v>1509</v>
      </c>
      <c r="D1513" s="30"/>
      <c r="E1513" s="29"/>
    </row>
    <row r="1514" spans="3:5" ht="45" customHeight="1" x14ac:dyDescent="0.25">
      <c r="C1514" s="32">
        <v>1510</v>
      </c>
      <c r="D1514" s="30"/>
      <c r="E1514" s="29"/>
    </row>
    <row r="1515" spans="3:5" ht="45" customHeight="1" x14ac:dyDescent="0.25">
      <c r="C1515" s="32">
        <v>1511</v>
      </c>
      <c r="D1515" s="30"/>
      <c r="E1515" s="29"/>
    </row>
    <row r="1516" spans="3:5" ht="45" customHeight="1" x14ac:dyDescent="0.25">
      <c r="C1516" s="32">
        <v>1512</v>
      </c>
      <c r="D1516" s="30"/>
      <c r="E1516" s="29"/>
    </row>
    <row r="1517" spans="3:5" ht="45" customHeight="1" x14ac:dyDescent="0.25">
      <c r="C1517" s="32">
        <v>1513</v>
      </c>
      <c r="D1517" s="30"/>
      <c r="E1517" s="29"/>
    </row>
    <row r="1518" spans="3:5" ht="45" customHeight="1" x14ac:dyDescent="0.25">
      <c r="C1518" s="32">
        <v>1514</v>
      </c>
      <c r="D1518" s="30"/>
      <c r="E1518" s="29"/>
    </row>
    <row r="1519" spans="3:5" ht="45" customHeight="1" x14ac:dyDescent="0.25">
      <c r="C1519" s="32">
        <v>1515</v>
      </c>
      <c r="D1519" s="30"/>
      <c r="E1519" s="29"/>
    </row>
    <row r="1520" spans="3:5" ht="45" customHeight="1" x14ac:dyDescent="0.25">
      <c r="C1520" s="32">
        <v>1516</v>
      </c>
      <c r="D1520" s="30"/>
      <c r="E1520" s="29"/>
    </row>
    <row r="1521" spans="3:5" ht="45" customHeight="1" x14ac:dyDescent="0.25">
      <c r="C1521" s="32">
        <v>1517</v>
      </c>
      <c r="D1521" s="30"/>
      <c r="E1521" s="29"/>
    </row>
    <row r="1522" spans="3:5" ht="45" customHeight="1" x14ac:dyDescent="0.25">
      <c r="C1522" s="32">
        <v>1518</v>
      </c>
      <c r="D1522" s="30"/>
      <c r="E1522" s="29"/>
    </row>
    <row r="1523" spans="3:5" ht="45" customHeight="1" x14ac:dyDescent="0.25">
      <c r="C1523" s="32">
        <v>1519</v>
      </c>
      <c r="D1523" s="30"/>
      <c r="E1523" s="29"/>
    </row>
    <row r="1524" spans="3:5" ht="45" customHeight="1" x14ac:dyDescent="0.25">
      <c r="C1524" s="32">
        <v>1520</v>
      </c>
      <c r="D1524" s="30"/>
      <c r="E1524" s="29"/>
    </row>
    <row r="1525" spans="3:5" ht="45" customHeight="1" x14ac:dyDescent="0.25">
      <c r="C1525" s="32">
        <v>1521</v>
      </c>
      <c r="D1525" s="30"/>
      <c r="E1525" s="29"/>
    </row>
    <row r="1526" spans="3:5" ht="45" customHeight="1" x14ac:dyDescent="0.25">
      <c r="C1526" s="32">
        <v>1522</v>
      </c>
      <c r="D1526" s="30"/>
      <c r="E1526" s="29"/>
    </row>
    <row r="1527" spans="3:5" ht="45" customHeight="1" x14ac:dyDescent="0.25">
      <c r="C1527" s="32">
        <v>1523</v>
      </c>
      <c r="D1527" s="30"/>
      <c r="E1527" s="29"/>
    </row>
    <row r="1528" spans="3:5" ht="45" customHeight="1" x14ac:dyDescent="0.25">
      <c r="C1528" s="32">
        <v>1524</v>
      </c>
      <c r="D1528" s="30"/>
      <c r="E1528" s="29"/>
    </row>
    <row r="1529" spans="3:5" ht="45" customHeight="1" x14ac:dyDescent="0.25">
      <c r="C1529" s="32">
        <v>1525</v>
      </c>
      <c r="D1529" s="30"/>
      <c r="E1529" s="29"/>
    </row>
    <row r="1530" spans="3:5" ht="45" customHeight="1" x14ac:dyDescent="0.25">
      <c r="C1530" s="32">
        <v>1526</v>
      </c>
      <c r="D1530" s="30"/>
      <c r="E1530" s="29"/>
    </row>
    <row r="1531" spans="3:5" ht="45" customHeight="1" x14ac:dyDescent="0.25">
      <c r="C1531" s="32">
        <v>1527</v>
      </c>
      <c r="D1531" s="30"/>
      <c r="E1531" s="29"/>
    </row>
    <row r="1532" spans="3:5" ht="45" customHeight="1" x14ac:dyDescent="0.25">
      <c r="C1532" s="32">
        <v>1528</v>
      </c>
      <c r="D1532" s="30"/>
      <c r="E1532" s="29"/>
    </row>
    <row r="1533" spans="3:5" ht="45" customHeight="1" x14ac:dyDescent="0.25">
      <c r="C1533" s="32">
        <v>1529</v>
      </c>
      <c r="D1533" s="30"/>
      <c r="E1533" s="29"/>
    </row>
    <row r="1534" spans="3:5" ht="45" customHeight="1" x14ac:dyDescent="0.25">
      <c r="C1534" s="32">
        <v>1530</v>
      </c>
      <c r="D1534" s="30"/>
      <c r="E1534" s="29"/>
    </row>
    <row r="1535" spans="3:5" ht="45" customHeight="1" x14ac:dyDescent="0.25">
      <c r="C1535" s="32">
        <v>1531</v>
      </c>
      <c r="D1535" s="30"/>
      <c r="E1535" s="29"/>
    </row>
    <row r="1536" spans="3:5" ht="45" customHeight="1" x14ac:dyDescent="0.25">
      <c r="C1536" s="32">
        <v>1532</v>
      </c>
      <c r="D1536" s="30"/>
      <c r="E1536" s="29"/>
    </row>
    <row r="1537" spans="3:5" ht="45" customHeight="1" x14ac:dyDescent="0.25">
      <c r="C1537" s="32">
        <v>1533</v>
      </c>
      <c r="D1537" s="30"/>
      <c r="E1537" s="29"/>
    </row>
    <row r="1538" spans="3:5" ht="45" customHeight="1" x14ac:dyDescent="0.25">
      <c r="C1538" s="32">
        <v>1534</v>
      </c>
      <c r="D1538" s="30"/>
      <c r="E1538" s="29"/>
    </row>
    <row r="1539" spans="3:5" ht="45" customHeight="1" x14ac:dyDescent="0.25">
      <c r="C1539" s="32">
        <v>1535</v>
      </c>
      <c r="D1539" s="30"/>
      <c r="E1539" s="29"/>
    </row>
    <row r="1540" spans="3:5" ht="45" customHeight="1" x14ac:dyDescent="0.25">
      <c r="C1540" s="32">
        <v>1536</v>
      </c>
      <c r="D1540" s="30"/>
      <c r="E1540" s="29"/>
    </row>
    <row r="1541" spans="3:5" ht="45" customHeight="1" x14ac:dyDescent="0.25">
      <c r="C1541" s="32">
        <v>1537</v>
      </c>
      <c r="D1541" s="30"/>
      <c r="E1541" s="29"/>
    </row>
    <row r="1542" spans="3:5" ht="45" customHeight="1" x14ac:dyDescent="0.25">
      <c r="C1542" s="32">
        <v>1538</v>
      </c>
      <c r="D1542" s="30"/>
      <c r="E1542" s="29"/>
    </row>
    <row r="1543" spans="3:5" ht="45" customHeight="1" x14ac:dyDescent="0.25">
      <c r="C1543" s="32">
        <v>1539</v>
      </c>
      <c r="D1543" s="30"/>
      <c r="E1543" s="29"/>
    </row>
    <row r="1544" spans="3:5" ht="45" customHeight="1" x14ac:dyDescent="0.25">
      <c r="C1544" s="32">
        <v>1540</v>
      </c>
      <c r="D1544" s="30"/>
      <c r="E1544" s="29"/>
    </row>
    <row r="1545" spans="3:5" ht="45" customHeight="1" x14ac:dyDescent="0.25">
      <c r="C1545" s="32">
        <v>1541</v>
      </c>
      <c r="D1545" s="30"/>
      <c r="E1545" s="29"/>
    </row>
    <row r="1546" spans="3:5" ht="45" customHeight="1" x14ac:dyDescent="0.25">
      <c r="C1546" s="32">
        <v>1542</v>
      </c>
      <c r="D1546" s="30"/>
      <c r="E1546" s="29"/>
    </row>
    <row r="1547" spans="3:5" ht="45" customHeight="1" x14ac:dyDescent="0.25">
      <c r="C1547" s="32">
        <v>1543</v>
      </c>
      <c r="D1547" s="30"/>
      <c r="E1547" s="29"/>
    </row>
    <row r="1548" spans="3:5" ht="45" customHeight="1" x14ac:dyDescent="0.25">
      <c r="C1548" s="32">
        <v>1544</v>
      </c>
      <c r="D1548" s="30"/>
      <c r="E1548" s="29"/>
    </row>
    <row r="1549" spans="3:5" ht="45" customHeight="1" x14ac:dyDescent="0.25">
      <c r="C1549" s="32">
        <v>1545</v>
      </c>
      <c r="D1549" s="30"/>
      <c r="E1549" s="29"/>
    </row>
    <row r="1550" spans="3:5" ht="45" customHeight="1" x14ac:dyDescent="0.25">
      <c r="C1550" s="32">
        <v>1546</v>
      </c>
      <c r="D1550" s="30"/>
      <c r="E1550" s="29"/>
    </row>
    <row r="1551" spans="3:5" ht="45" customHeight="1" x14ac:dyDescent="0.25">
      <c r="C1551" s="32">
        <v>1547</v>
      </c>
      <c r="D1551" s="30"/>
      <c r="E1551" s="29"/>
    </row>
    <row r="1552" spans="3:5" ht="45" customHeight="1" x14ac:dyDescent="0.25">
      <c r="C1552" s="32">
        <v>1548</v>
      </c>
      <c r="D1552" s="30"/>
      <c r="E1552" s="29"/>
    </row>
    <row r="1553" spans="3:5" ht="45" customHeight="1" x14ac:dyDescent="0.25">
      <c r="C1553" s="32">
        <v>1549</v>
      </c>
      <c r="D1553" s="30"/>
      <c r="E1553" s="29"/>
    </row>
    <row r="1554" spans="3:5" ht="45" customHeight="1" x14ac:dyDescent="0.25">
      <c r="C1554" s="32">
        <v>1550</v>
      </c>
      <c r="D1554" s="30"/>
      <c r="E1554" s="29"/>
    </row>
    <row r="1555" spans="3:5" ht="45" customHeight="1" x14ac:dyDescent="0.25">
      <c r="C1555" s="32">
        <v>1551</v>
      </c>
      <c r="D1555" s="30"/>
      <c r="E1555" s="29"/>
    </row>
    <row r="1556" spans="3:5" ht="45" customHeight="1" x14ac:dyDescent="0.25">
      <c r="C1556" s="32">
        <v>1552</v>
      </c>
      <c r="D1556" s="30"/>
      <c r="E1556" s="29"/>
    </row>
    <row r="1557" spans="3:5" ht="45" customHeight="1" x14ac:dyDescent="0.25">
      <c r="C1557" s="32">
        <v>1553</v>
      </c>
      <c r="D1557" s="30"/>
      <c r="E1557" s="29"/>
    </row>
    <row r="1558" spans="3:5" ht="45" customHeight="1" x14ac:dyDescent="0.25">
      <c r="C1558" s="32">
        <v>1554</v>
      </c>
      <c r="D1558" s="30"/>
      <c r="E1558" s="29"/>
    </row>
    <row r="1559" spans="3:5" ht="45" customHeight="1" x14ac:dyDescent="0.25">
      <c r="C1559" s="32">
        <v>1555</v>
      </c>
      <c r="D1559" s="30"/>
      <c r="E1559" s="29"/>
    </row>
    <row r="1560" spans="3:5" ht="45" customHeight="1" x14ac:dyDescent="0.25">
      <c r="C1560" s="32">
        <v>1556</v>
      </c>
      <c r="D1560" s="30"/>
      <c r="E1560" s="29"/>
    </row>
    <row r="1561" spans="3:5" ht="45" customHeight="1" x14ac:dyDescent="0.25">
      <c r="C1561" s="32">
        <v>1557</v>
      </c>
      <c r="D1561" s="30"/>
      <c r="E1561" s="29"/>
    </row>
    <row r="1562" spans="3:5" ht="45" customHeight="1" x14ac:dyDescent="0.25">
      <c r="C1562" s="32">
        <v>1558</v>
      </c>
      <c r="D1562" s="30"/>
      <c r="E1562" s="29"/>
    </row>
    <row r="1563" spans="3:5" ht="45" customHeight="1" x14ac:dyDescent="0.25">
      <c r="C1563" s="32">
        <v>1559</v>
      </c>
      <c r="D1563" s="30"/>
      <c r="E1563" s="29"/>
    </row>
    <row r="1564" spans="3:5" ht="45" customHeight="1" x14ac:dyDescent="0.25">
      <c r="C1564" s="32">
        <v>1560</v>
      </c>
      <c r="D1564" s="30"/>
      <c r="E1564" s="29"/>
    </row>
    <row r="1565" spans="3:5" ht="45" customHeight="1" x14ac:dyDescent="0.25">
      <c r="C1565" s="32">
        <v>1561</v>
      </c>
      <c r="D1565" s="30"/>
      <c r="E1565" s="29"/>
    </row>
    <row r="1566" spans="3:5" ht="45" customHeight="1" x14ac:dyDescent="0.25">
      <c r="C1566" s="32">
        <v>1562</v>
      </c>
      <c r="D1566" s="30"/>
      <c r="E1566" s="29"/>
    </row>
    <row r="1567" spans="3:5" ht="45" customHeight="1" x14ac:dyDescent="0.25">
      <c r="C1567" s="32">
        <v>1563</v>
      </c>
      <c r="D1567" s="30"/>
      <c r="E1567" s="29"/>
    </row>
    <row r="1568" spans="3:5" ht="45" customHeight="1" x14ac:dyDescent="0.25">
      <c r="C1568" s="32">
        <v>1564</v>
      </c>
      <c r="D1568" s="30"/>
      <c r="E1568" s="29"/>
    </row>
    <row r="1569" spans="3:5" ht="45" customHeight="1" x14ac:dyDescent="0.25">
      <c r="C1569" s="32">
        <v>1565</v>
      </c>
      <c r="D1569" s="30"/>
      <c r="E1569" s="29"/>
    </row>
    <row r="1570" spans="3:5" ht="45" customHeight="1" x14ac:dyDescent="0.25">
      <c r="C1570" s="32">
        <v>1566</v>
      </c>
      <c r="D1570" s="30"/>
      <c r="E1570" s="29"/>
    </row>
    <row r="1571" spans="3:5" ht="45" customHeight="1" x14ac:dyDescent="0.25">
      <c r="C1571" s="32">
        <v>1567</v>
      </c>
      <c r="D1571" s="30"/>
      <c r="E1571" s="29"/>
    </row>
    <row r="1572" spans="3:5" ht="45" customHeight="1" x14ac:dyDescent="0.25">
      <c r="C1572" s="32">
        <v>1568</v>
      </c>
      <c r="D1572" s="30"/>
      <c r="E1572" s="29"/>
    </row>
    <row r="1573" spans="3:5" ht="45" customHeight="1" x14ac:dyDescent="0.25">
      <c r="C1573" s="32">
        <v>1569</v>
      </c>
      <c r="D1573" s="30"/>
      <c r="E1573" s="29"/>
    </row>
    <row r="1574" spans="3:5" ht="45" customHeight="1" x14ac:dyDescent="0.25">
      <c r="C1574" s="32">
        <v>1570</v>
      </c>
      <c r="D1574" s="30"/>
      <c r="E1574" s="29"/>
    </row>
    <row r="1575" spans="3:5" ht="45" customHeight="1" x14ac:dyDescent="0.25">
      <c r="C1575" s="32">
        <v>1571</v>
      </c>
      <c r="D1575" s="30"/>
      <c r="E1575" s="29"/>
    </row>
    <row r="1576" spans="3:5" ht="45" customHeight="1" x14ac:dyDescent="0.25">
      <c r="C1576" s="32">
        <v>1572</v>
      </c>
      <c r="D1576" s="30"/>
      <c r="E1576" s="29"/>
    </row>
    <row r="1577" spans="3:5" ht="45" customHeight="1" x14ac:dyDescent="0.25">
      <c r="C1577" s="32">
        <v>1573</v>
      </c>
      <c r="D1577" s="30"/>
      <c r="E1577" s="29"/>
    </row>
    <row r="1578" spans="3:5" ht="45" customHeight="1" x14ac:dyDescent="0.25">
      <c r="C1578" s="32">
        <v>1574</v>
      </c>
      <c r="D1578" s="30"/>
      <c r="E1578" s="29"/>
    </row>
    <row r="1579" spans="3:5" ht="45" customHeight="1" x14ac:dyDescent="0.25">
      <c r="C1579" s="32">
        <v>1575</v>
      </c>
      <c r="D1579" s="30"/>
      <c r="E1579" s="29"/>
    </row>
    <row r="1580" spans="3:5" ht="45" customHeight="1" x14ac:dyDescent="0.25">
      <c r="C1580" s="32">
        <v>1576</v>
      </c>
      <c r="D1580" s="30"/>
      <c r="E1580" s="29"/>
    </row>
    <row r="1581" spans="3:5" ht="45" customHeight="1" x14ac:dyDescent="0.25">
      <c r="C1581" s="32">
        <v>1577</v>
      </c>
      <c r="D1581" s="30"/>
      <c r="E1581" s="29"/>
    </row>
    <row r="1582" spans="3:5" ht="45" customHeight="1" x14ac:dyDescent="0.25">
      <c r="C1582" s="32">
        <v>1578</v>
      </c>
      <c r="D1582" s="30"/>
      <c r="E1582" s="29"/>
    </row>
    <row r="1583" spans="3:5" ht="45" customHeight="1" x14ac:dyDescent="0.25">
      <c r="C1583" s="32">
        <v>1579</v>
      </c>
      <c r="D1583" s="30"/>
      <c r="E1583" s="29"/>
    </row>
    <row r="1584" spans="3:5" ht="45" customHeight="1" x14ac:dyDescent="0.25">
      <c r="C1584" s="32">
        <v>1580</v>
      </c>
      <c r="D1584" s="30"/>
      <c r="E1584" s="29"/>
    </row>
    <row r="1585" spans="3:5" ht="45" customHeight="1" x14ac:dyDescent="0.25">
      <c r="C1585" s="32">
        <v>1581</v>
      </c>
      <c r="D1585" s="30"/>
      <c r="E1585" s="29"/>
    </row>
    <row r="1586" spans="3:5" ht="45" customHeight="1" x14ac:dyDescent="0.25">
      <c r="C1586" s="32">
        <v>1582</v>
      </c>
      <c r="D1586" s="30"/>
      <c r="E1586" s="29"/>
    </row>
    <row r="1587" spans="3:5" ht="45" customHeight="1" x14ac:dyDescent="0.25">
      <c r="C1587" s="32">
        <v>1583</v>
      </c>
      <c r="D1587" s="30"/>
      <c r="E1587" s="29"/>
    </row>
    <row r="1588" spans="3:5" ht="45" customHeight="1" x14ac:dyDescent="0.25">
      <c r="C1588" s="32">
        <v>1584</v>
      </c>
      <c r="D1588" s="30"/>
      <c r="E1588" s="29"/>
    </row>
    <row r="1589" spans="3:5" ht="45" customHeight="1" x14ac:dyDescent="0.25">
      <c r="C1589" s="32">
        <v>1585</v>
      </c>
      <c r="D1589" s="30"/>
      <c r="E1589" s="29"/>
    </row>
    <row r="1590" spans="3:5" ht="45" customHeight="1" x14ac:dyDescent="0.25">
      <c r="C1590" s="32">
        <v>1586</v>
      </c>
      <c r="D1590" s="30"/>
      <c r="E1590" s="29"/>
    </row>
    <row r="1591" spans="3:5" ht="45" customHeight="1" x14ac:dyDescent="0.25">
      <c r="C1591" s="32">
        <v>1587</v>
      </c>
      <c r="D1591" s="30"/>
      <c r="E1591" s="29"/>
    </row>
    <row r="1592" spans="3:5" ht="45" customHeight="1" x14ac:dyDescent="0.25">
      <c r="C1592" s="32">
        <v>1588</v>
      </c>
      <c r="D1592" s="30"/>
      <c r="E1592" s="29"/>
    </row>
    <row r="1593" spans="3:5" ht="45" customHeight="1" x14ac:dyDescent="0.25">
      <c r="C1593" s="32">
        <v>1589</v>
      </c>
      <c r="D1593" s="30"/>
      <c r="E1593" s="29"/>
    </row>
    <row r="1594" spans="3:5" ht="45" customHeight="1" x14ac:dyDescent="0.25">
      <c r="C1594" s="32">
        <v>1590</v>
      </c>
      <c r="D1594" s="30"/>
      <c r="E1594" s="29"/>
    </row>
    <row r="1595" spans="3:5" ht="45" customHeight="1" x14ac:dyDescent="0.25">
      <c r="C1595" s="32">
        <v>1591</v>
      </c>
      <c r="D1595" s="30"/>
      <c r="E1595" s="29"/>
    </row>
    <row r="1596" spans="3:5" ht="45" customHeight="1" x14ac:dyDescent="0.25">
      <c r="C1596" s="32">
        <v>1592</v>
      </c>
      <c r="D1596" s="30"/>
      <c r="E1596" s="29"/>
    </row>
    <row r="1597" spans="3:5" ht="45" customHeight="1" x14ac:dyDescent="0.25">
      <c r="C1597" s="32">
        <v>1593</v>
      </c>
      <c r="D1597" s="30"/>
      <c r="E1597" s="29"/>
    </row>
    <row r="1598" spans="3:5" ht="45" customHeight="1" x14ac:dyDescent="0.25">
      <c r="C1598" s="32">
        <v>1594</v>
      </c>
      <c r="D1598" s="30"/>
      <c r="E1598" s="29"/>
    </row>
    <row r="1599" spans="3:5" ht="45" customHeight="1" x14ac:dyDescent="0.25">
      <c r="C1599" s="32">
        <v>1595</v>
      </c>
      <c r="D1599" s="30"/>
      <c r="E1599" s="29"/>
    </row>
    <row r="1600" spans="3:5" ht="45" customHeight="1" x14ac:dyDescent="0.25">
      <c r="C1600" s="32">
        <v>1596</v>
      </c>
      <c r="D1600" s="30"/>
      <c r="E1600" s="29"/>
    </row>
    <row r="1601" spans="3:5" ht="45" customHeight="1" x14ac:dyDescent="0.25">
      <c r="C1601" s="32">
        <v>1597</v>
      </c>
      <c r="D1601" s="30"/>
      <c r="E1601" s="29"/>
    </row>
    <row r="1602" spans="3:5" ht="45" customHeight="1" x14ac:dyDescent="0.25">
      <c r="C1602" s="32">
        <v>1598</v>
      </c>
      <c r="D1602" s="30"/>
      <c r="E1602" s="29"/>
    </row>
    <row r="1603" spans="3:5" ht="45" customHeight="1" x14ac:dyDescent="0.25">
      <c r="C1603" s="32">
        <v>1599</v>
      </c>
      <c r="D1603" s="30"/>
      <c r="E1603" s="29"/>
    </row>
    <row r="1604" spans="3:5" ht="45" customHeight="1" x14ac:dyDescent="0.25">
      <c r="C1604" s="32">
        <v>1600</v>
      </c>
      <c r="D1604" s="30"/>
      <c r="E1604" s="29"/>
    </row>
    <row r="1605" spans="3:5" ht="45" customHeight="1" x14ac:dyDescent="0.25">
      <c r="C1605" s="32">
        <v>1601</v>
      </c>
      <c r="D1605" s="30"/>
      <c r="E1605" s="29"/>
    </row>
    <row r="1606" spans="3:5" ht="45" customHeight="1" x14ac:dyDescent="0.25">
      <c r="C1606" s="32">
        <v>1602</v>
      </c>
      <c r="D1606" s="30"/>
      <c r="E1606" s="29"/>
    </row>
    <row r="1607" spans="3:5" ht="45" customHeight="1" x14ac:dyDescent="0.25">
      <c r="C1607" s="32">
        <v>1603</v>
      </c>
      <c r="D1607" s="30"/>
      <c r="E1607" s="29"/>
    </row>
    <row r="1608" spans="3:5" ht="45" customHeight="1" x14ac:dyDescent="0.25">
      <c r="C1608" s="32">
        <v>1604</v>
      </c>
      <c r="D1608" s="30"/>
      <c r="E1608" s="29"/>
    </row>
    <row r="1609" spans="3:5" ht="45" customHeight="1" x14ac:dyDescent="0.25">
      <c r="C1609" s="32">
        <v>1605</v>
      </c>
      <c r="D1609" s="30"/>
      <c r="E1609" s="29"/>
    </row>
    <row r="1610" spans="3:5" ht="45" customHeight="1" x14ac:dyDescent="0.25">
      <c r="C1610" s="32">
        <v>1606</v>
      </c>
      <c r="D1610" s="30"/>
      <c r="E1610" s="29"/>
    </row>
    <row r="1611" spans="3:5" ht="45" customHeight="1" x14ac:dyDescent="0.25">
      <c r="C1611" s="32">
        <v>1607</v>
      </c>
      <c r="D1611" s="30"/>
      <c r="E1611" s="29"/>
    </row>
    <row r="1612" spans="3:5" ht="45" customHeight="1" x14ac:dyDescent="0.25">
      <c r="C1612" s="32">
        <v>1608</v>
      </c>
      <c r="D1612" s="30"/>
      <c r="E1612" s="29"/>
    </row>
    <row r="1613" spans="3:5" ht="45" customHeight="1" x14ac:dyDescent="0.25">
      <c r="C1613" s="32">
        <v>1609</v>
      </c>
      <c r="D1613" s="30"/>
      <c r="E1613" s="29"/>
    </row>
    <row r="1614" spans="3:5" ht="45" customHeight="1" x14ac:dyDescent="0.25">
      <c r="C1614" s="32">
        <v>1610</v>
      </c>
      <c r="D1614" s="30"/>
      <c r="E1614" s="29"/>
    </row>
    <row r="1615" spans="3:5" ht="45" customHeight="1" x14ac:dyDescent="0.25">
      <c r="C1615" s="32">
        <v>1611</v>
      </c>
      <c r="D1615" s="30"/>
      <c r="E1615" s="29"/>
    </row>
    <row r="1616" spans="3:5" ht="45" customHeight="1" x14ac:dyDescent="0.25">
      <c r="C1616" s="32">
        <v>1612</v>
      </c>
      <c r="D1616" s="30"/>
      <c r="E1616" s="29"/>
    </row>
    <row r="1617" spans="3:5" ht="45" customHeight="1" x14ac:dyDescent="0.25">
      <c r="C1617" s="32">
        <v>1613</v>
      </c>
      <c r="D1617" s="30"/>
      <c r="E1617" s="29"/>
    </row>
    <row r="1618" spans="3:5" ht="45" customHeight="1" x14ac:dyDescent="0.25">
      <c r="C1618" s="32">
        <v>1614</v>
      </c>
      <c r="D1618" s="30"/>
      <c r="E1618" s="29"/>
    </row>
    <row r="1619" spans="3:5" ht="45" customHeight="1" x14ac:dyDescent="0.25">
      <c r="C1619" s="32">
        <v>1615</v>
      </c>
      <c r="D1619" s="30"/>
      <c r="E1619" s="29"/>
    </row>
    <row r="1620" spans="3:5" ht="45" customHeight="1" x14ac:dyDescent="0.25">
      <c r="C1620" s="32">
        <v>1616</v>
      </c>
      <c r="D1620" s="30"/>
      <c r="E1620" s="29"/>
    </row>
    <row r="1621" spans="3:5" ht="45" customHeight="1" x14ac:dyDescent="0.25">
      <c r="C1621" s="32">
        <v>1617</v>
      </c>
      <c r="D1621" s="30"/>
      <c r="E1621" s="29"/>
    </row>
    <row r="1622" spans="3:5" ht="45" customHeight="1" x14ac:dyDescent="0.25">
      <c r="C1622" s="32">
        <v>1618</v>
      </c>
      <c r="D1622" s="30"/>
      <c r="E1622" s="29"/>
    </row>
    <row r="1623" spans="3:5" ht="45" customHeight="1" x14ac:dyDescent="0.25">
      <c r="C1623" s="32">
        <v>1619</v>
      </c>
      <c r="D1623" s="30"/>
      <c r="E1623" s="29"/>
    </row>
    <row r="1624" spans="3:5" ht="45" customHeight="1" x14ac:dyDescent="0.25">
      <c r="C1624" s="32">
        <v>1620</v>
      </c>
      <c r="D1624" s="30"/>
      <c r="E1624" s="29"/>
    </row>
    <row r="1625" spans="3:5" ht="45" customHeight="1" x14ac:dyDescent="0.25">
      <c r="C1625" s="32">
        <v>1621</v>
      </c>
      <c r="D1625" s="30"/>
      <c r="E1625" s="29"/>
    </row>
    <row r="1626" spans="3:5" ht="45" customHeight="1" x14ac:dyDescent="0.25">
      <c r="C1626" s="32">
        <v>1622</v>
      </c>
      <c r="D1626" s="30"/>
      <c r="E1626" s="29"/>
    </row>
    <row r="1627" spans="3:5" ht="45" customHeight="1" x14ac:dyDescent="0.25">
      <c r="C1627" s="32">
        <v>1623</v>
      </c>
      <c r="D1627" s="30"/>
      <c r="E1627" s="29"/>
    </row>
    <row r="1628" spans="3:5" ht="45" customHeight="1" x14ac:dyDescent="0.25">
      <c r="C1628" s="32">
        <v>1624</v>
      </c>
      <c r="D1628" s="30"/>
      <c r="E1628" s="29"/>
    </row>
    <row r="1629" spans="3:5" ht="45" customHeight="1" x14ac:dyDescent="0.25">
      <c r="C1629" s="32">
        <v>1625</v>
      </c>
      <c r="D1629" s="30"/>
      <c r="E1629" s="29"/>
    </row>
    <row r="1630" spans="3:5" ht="45" customHeight="1" x14ac:dyDescent="0.25">
      <c r="C1630" s="32">
        <v>1626</v>
      </c>
      <c r="D1630" s="30"/>
      <c r="E1630" s="29"/>
    </row>
    <row r="1631" spans="3:5" ht="45" customHeight="1" x14ac:dyDescent="0.25">
      <c r="C1631" s="32">
        <v>1627</v>
      </c>
      <c r="D1631" s="30"/>
      <c r="E1631" s="29"/>
    </row>
    <row r="1632" spans="3:5" ht="45" customHeight="1" x14ac:dyDescent="0.25">
      <c r="C1632" s="32">
        <v>1628</v>
      </c>
      <c r="D1632" s="30"/>
      <c r="E1632" s="29"/>
    </row>
    <row r="1633" spans="3:5" ht="45" customHeight="1" x14ac:dyDescent="0.25">
      <c r="C1633" s="32">
        <v>1629</v>
      </c>
      <c r="D1633" s="30"/>
      <c r="E1633" s="29"/>
    </row>
    <row r="1634" spans="3:5" ht="45" customHeight="1" x14ac:dyDescent="0.25">
      <c r="C1634" s="32">
        <v>1630</v>
      </c>
      <c r="D1634" s="30"/>
      <c r="E1634" s="29"/>
    </row>
    <row r="1635" spans="3:5" ht="45" customHeight="1" x14ac:dyDescent="0.25">
      <c r="C1635" s="32">
        <v>1631</v>
      </c>
      <c r="D1635" s="30"/>
      <c r="E1635" s="29"/>
    </row>
    <row r="1636" spans="3:5" ht="45" customHeight="1" x14ac:dyDescent="0.25">
      <c r="C1636" s="32">
        <v>1632</v>
      </c>
      <c r="D1636" s="30"/>
      <c r="E1636" s="29"/>
    </row>
    <row r="1637" spans="3:5" ht="45" customHeight="1" x14ac:dyDescent="0.25">
      <c r="C1637" s="32">
        <v>1633</v>
      </c>
      <c r="D1637" s="30"/>
      <c r="E1637" s="29"/>
    </row>
    <row r="1638" spans="3:5" ht="45" customHeight="1" x14ac:dyDescent="0.25">
      <c r="C1638" s="32">
        <v>1634</v>
      </c>
      <c r="D1638" s="30"/>
      <c r="E1638" s="29"/>
    </row>
    <row r="1639" spans="3:5" ht="45" customHeight="1" x14ac:dyDescent="0.25">
      <c r="C1639" s="32">
        <v>1635</v>
      </c>
      <c r="D1639" s="30"/>
      <c r="E1639" s="29"/>
    </row>
    <row r="1640" spans="3:5" ht="45" customHeight="1" x14ac:dyDescent="0.25">
      <c r="C1640" s="32">
        <v>1636</v>
      </c>
      <c r="D1640" s="30"/>
      <c r="E1640" s="29"/>
    </row>
    <row r="1641" spans="3:5" ht="45" customHeight="1" x14ac:dyDescent="0.25">
      <c r="C1641" s="32">
        <v>1637</v>
      </c>
      <c r="D1641" s="30"/>
      <c r="E1641" s="29"/>
    </row>
    <row r="1642" spans="3:5" ht="45" customHeight="1" x14ac:dyDescent="0.25">
      <c r="C1642" s="32">
        <v>1638</v>
      </c>
      <c r="D1642" s="30"/>
      <c r="E1642" s="29"/>
    </row>
    <row r="1643" spans="3:5" ht="45" customHeight="1" x14ac:dyDescent="0.25">
      <c r="C1643" s="32">
        <v>1639</v>
      </c>
      <c r="D1643" s="30"/>
      <c r="E1643" s="29"/>
    </row>
    <row r="1644" spans="3:5" ht="45" customHeight="1" x14ac:dyDescent="0.25">
      <c r="C1644" s="32">
        <v>1640</v>
      </c>
      <c r="D1644" s="30"/>
      <c r="E1644" s="29"/>
    </row>
    <row r="1645" spans="3:5" ht="45" customHeight="1" x14ac:dyDescent="0.25">
      <c r="C1645" s="32">
        <v>1641</v>
      </c>
      <c r="D1645" s="30"/>
      <c r="E1645" s="29"/>
    </row>
    <row r="1646" spans="3:5" ht="45" customHeight="1" x14ac:dyDescent="0.25">
      <c r="C1646" s="32">
        <v>1642</v>
      </c>
      <c r="D1646" s="30"/>
      <c r="E1646" s="29"/>
    </row>
    <row r="1647" spans="3:5" ht="45" customHeight="1" x14ac:dyDescent="0.25">
      <c r="C1647" s="32">
        <v>1643</v>
      </c>
      <c r="D1647" s="30"/>
      <c r="E1647" s="29"/>
    </row>
    <row r="1648" spans="3:5" ht="45" customHeight="1" x14ac:dyDescent="0.25">
      <c r="C1648" s="32">
        <v>1644</v>
      </c>
      <c r="D1648" s="30"/>
      <c r="E1648" s="29"/>
    </row>
    <row r="1649" spans="3:5" ht="45" customHeight="1" x14ac:dyDescent="0.25">
      <c r="C1649" s="32">
        <v>1645</v>
      </c>
      <c r="D1649" s="30"/>
      <c r="E1649" s="29"/>
    </row>
    <row r="1650" spans="3:5" ht="45" customHeight="1" x14ac:dyDescent="0.25">
      <c r="C1650" s="32">
        <v>1646</v>
      </c>
      <c r="D1650" s="30"/>
      <c r="E1650" s="29"/>
    </row>
    <row r="1651" spans="3:5" ht="45" customHeight="1" x14ac:dyDescent="0.25">
      <c r="C1651" s="32">
        <v>1647</v>
      </c>
      <c r="D1651" s="30"/>
      <c r="E1651" s="29"/>
    </row>
    <row r="1652" spans="3:5" ht="45" customHeight="1" x14ac:dyDescent="0.25">
      <c r="C1652" s="32">
        <v>1648</v>
      </c>
      <c r="D1652" s="30"/>
      <c r="E1652" s="29"/>
    </row>
    <row r="1653" spans="3:5" ht="45" customHeight="1" x14ac:dyDescent="0.25">
      <c r="C1653" s="32">
        <v>1649</v>
      </c>
      <c r="D1653" s="30"/>
      <c r="E1653" s="29"/>
    </row>
    <row r="1654" spans="3:5" ht="45" customHeight="1" x14ac:dyDescent="0.25">
      <c r="C1654" s="32">
        <v>1650</v>
      </c>
      <c r="D1654" s="30"/>
      <c r="E1654" s="29"/>
    </row>
    <row r="1655" spans="3:5" ht="45" customHeight="1" x14ac:dyDescent="0.25">
      <c r="C1655" s="32">
        <v>1651</v>
      </c>
      <c r="D1655" s="30"/>
      <c r="E1655" s="29"/>
    </row>
    <row r="1656" spans="3:5" ht="45" customHeight="1" x14ac:dyDescent="0.25">
      <c r="C1656" s="32">
        <v>1652</v>
      </c>
      <c r="D1656" s="30"/>
      <c r="E1656" s="29"/>
    </row>
    <row r="1657" spans="3:5" ht="45" customHeight="1" x14ac:dyDescent="0.25">
      <c r="C1657" s="32">
        <v>1653</v>
      </c>
      <c r="D1657" s="30"/>
      <c r="E1657" s="29"/>
    </row>
    <row r="1658" spans="3:5" ht="45" customHeight="1" x14ac:dyDescent="0.25">
      <c r="C1658" s="32">
        <v>1654</v>
      </c>
      <c r="D1658" s="30"/>
      <c r="E1658" s="29"/>
    </row>
    <row r="1659" spans="3:5" ht="45" customHeight="1" x14ac:dyDescent="0.25">
      <c r="C1659" s="32">
        <v>1655</v>
      </c>
      <c r="D1659" s="30"/>
      <c r="E1659" s="29"/>
    </row>
    <row r="1660" spans="3:5" ht="45" customHeight="1" x14ac:dyDescent="0.25">
      <c r="C1660" s="32">
        <v>1656</v>
      </c>
      <c r="D1660" s="30"/>
      <c r="E1660" s="29"/>
    </row>
    <row r="1661" spans="3:5" ht="45" customHeight="1" x14ac:dyDescent="0.25">
      <c r="C1661" s="32">
        <v>1657</v>
      </c>
      <c r="D1661" s="30"/>
      <c r="E1661" s="29"/>
    </row>
    <row r="1662" spans="3:5" ht="45" customHeight="1" x14ac:dyDescent="0.25">
      <c r="C1662" s="32">
        <v>1658</v>
      </c>
      <c r="D1662" s="30"/>
      <c r="E1662" s="29"/>
    </row>
    <row r="1663" spans="3:5" ht="45" customHeight="1" x14ac:dyDescent="0.25">
      <c r="C1663" s="32">
        <v>1659</v>
      </c>
      <c r="D1663" s="30"/>
      <c r="E1663" s="29"/>
    </row>
    <row r="1664" spans="3:5" ht="45" customHeight="1" x14ac:dyDescent="0.25">
      <c r="C1664" s="32">
        <v>1660</v>
      </c>
      <c r="D1664" s="30"/>
      <c r="E1664" s="29"/>
    </row>
    <row r="1665" spans="3:5" ht="45" customHeight="1" x14ac:dyDescent="0.25">
      <c r="C1665" s="32">
        <v>1661</v>
      </c>
      <c r="D1665" s="30"/>
      <c r="E1665" s="29"/>
    </row>
    <row r="1666" spans="3:5" ht="45" customHeight="1" x14ac:dyDescent="0.25">
      <c r="C1666" s="32">
        <v>1662</v>
      </c>
      <c r="D1666" s="30"/>
      <c r="E1666" s="29"/>
    </row>
    <row r="1667" spans="3:5" ht="45" customHeight="1" x14ac:dyDescent="0.25">
      <c r="C1667" s="32">
        <v>1663</v>
      </c>
      <c r="D1667" s="30"/>
      <c r="E1667" s="29"/>
    </row>
    <row r="1668" spans="3:5" ht="45" customHeight="1" x14ac:dyDescent="0.25">
      <c r="C1668" s="32">
        <v>1664</v>
      </c>
      <c r="D1668" s="30"/>
      <c r="E1668" s="29"/>
    </row>
    <row r="1669" spans="3:5" ht="45" customHeight="1" x14ac:dyDescent="0.25">
      <c r="C1669" s="32">
        <v>1665</v>
      </c>
      <c r="D1669" s="30"/>
      <c r="E1669" s="29"/>
    </row>
    <row r="1670" spans="3:5" ht="45" customHeight="1" x14ac:dyDescent="0.25">
      <c r="C1670" s="32">
        <v>1666</v>
      </c>
      <c r="D1670" s="30"/>
      <c r="E1670" s="29"/>
    </row>
    <row r="1671" spans="3:5" ht="45" customHeight="1" x14ac:dyDescent="0.25">
      <c r="C1671" s="32">
        <v>1667</v>
      </c>
      <c r="D1671" s="30"/>
      <c r="E1671" s="29"/>
    </row>
    <row r="1672" spans="3:5" ht="45" customHeight="1" x14ac:dyDescent="0.25">
      <c r="C1672" s="32">
        <v>1668</v>
      </c>
      <c r="D1672" s="30"/>
      <c r="E1672" s="29"/>
    </row>
    <row r="1673" spans="3:5" ht="45" customHeight="1" x14ac:dyDescent="0.25">
      <c r="C1673" s="32">
        <v>1669</v>
      </c>
      <c r="D1673" s="30"/>
      <c r="E1673" s="29"/>
    </row>
    <row r="1674" spans="3:5" ht="45" customHeight="1" x14ac:dyDescent="0.25">
      <c r="C1674" s="32">
        <v>1670</v>
      </c>
      <c r="D1674" s="30"/>
      <c r="E1674" s="29"/>
    </row>
    <row r="1675" spans="3:5" ht="45" customHeight="1" x14ac:dyDescent="0.25">
      <c r="C1675" s="32">
        <v>1671</v>
      </c>
      <c r="D1675" s="30"/>
      <c r="E1675" s="29"/>
    </row>
    <row r="1676" spans="3:5" ht="45" customHeight="1" x14ac:dyDescent="0.25">
      <c r="C1676" s="32">
        <v>1672</v>
      </c>
      <c r="D1676" s="30"/>
      <c r="E1676" s="29"/>
    </row>
    <row r="1677" spans="3:5" ht="45" customHeight="1" x14ac:dyDescent="0.25">
      <c r="C1677" s="32">
        <v>1673</v>
      </c>
      <c r="D1677" s="30"/>
      <c r="E1677" s="29"/>
    </row>
    <row r="1678" spans="3:5" ht="45" customHeight="1" x14ac:dyDescent="0.25">
      <c r="C1678" s="32">
        <v>1674</v>
      </c>
      <c r="D1678" s="30"/>
      <c r="E1678" s="29"/>
    </row>
    <row r="1679" spans="3:5" ht="45" customHeight="1" x14ac:dyDescent="0.25">
      <c r="C1679" s="32">
        <v>1675</v>
      </c>
      <c r="D1679" s="30"/>
      <c r="E1679" s="29"/>
    </row>
    <row r="1680" spans="3:5" ht="45" customHeight="1" x14ac:dyDescent="0.25">
      <c r="C1680" s="32">
        <v>1676</v>
      </c>
      <c r="D1680" s="30"/>
      <c r="E1680" s="29"/>
    </row>
    <row r="1681" spans="3:5" ht="45" customHeight="1" x14ac:dyDescent="0.25">
      <c r="C1681" s="32">
        <v>1677</v>
      </c>
      <c r="D1681" s="30"/>
      <c r="E1681" s="29"/>
    </row>
    <row r="1682" spans="3:5" ht="45" customHeight="1" x14ac:dyDescent="0.25">
      <c r="C1682" s="32">
        <v>1678</v>
      </c>
      <c r="D1682" s="30"/>
      <c r="E1682" s="29"/>
    </row>
    <row r="1683" spans="3:5" ht="45" customHeight="1" x14ac:dyDescent="0.25">
      <c r="C1683" s="32">
        <v>1679</v>
      </c>
      <c r="D1683" s="30"/>
      <c r="E1683" s="29"/>
    </row>
    <row r="1684" spans="3:5" ht="45" customHeight="1" x14ac:dyDescent="0.25">
      <c r="C1684" s="32">
        <v>1680</v>
      </c>
      <c r="D1684" s="30"/>
      <c r="E1684" s="29"/>
    </row>
    <row r="1685" spans="3:5" ht="45" customHeight="1" x14ac:dyDescent="0.25">
      <c r="C1685" s="32">
        <v>1681</v>
      </c>
      <c r="D1685" s="30"/>
      <c r="E1685" s="29"/>
    </row>
    <row r="1686" spans="3:5" ht="45" customHeight="1" x14ac:dyDescent="0.25">
      <c r="C1686" s="32">
        <v>1682</v>
      </c>
      <c r="D1686" s="30"/>
      <c r="E1686" s="29"/>
    </row>
    <row r="1687" spans="3:5" ht="45" customHeight="1" x14ac:dyDescent="0.25">
      <c r="C1687" s="32">
        <v>1683</v>
      </c>
      <c r="D1687" s="30"/>
      <c r="E1687" s="29"/>
    </row>
    <row r="1688" spans="3:5" ht="45" customHeight="1" x14ac:dyDescent="0.25">
      <c r="C1688" s="32">
        <v>1684</v>
      </c>
      <c r="D1688" s="30"/>
      <c r="E1688" s="29"/>
    </row>
    <row r="1689" spans="3:5" ht="45" customHeight="1" x14ac:dyDescent="0.25">
      <c r="C1689" s="32">
        <v>1685</v>
      </c>
      <c r="D1689" s="30"/>
      <c r="E1689" s="29"/>
    </row>
    <row r="1690" spans="3:5" ht="45" customHeight="1" x14ac:dyDescent="0.25">
      <c r="C1690" s="32">
        <v>1686</v>
      </c>
      <c r="D1690" s="30"/>
      <c r="E1690" s="29"/>
    </row>
    <row r="1691" spans="3:5" ht="45" customHeight="1" x14ac:dyDescent="0.25">
      <c r="C1691" s="32">
        <v>1687</v>
      </c>
      <c r="D1691" s="30"/>
      <c r="E1691" s="29"/>
    </row>
    <row r="1692" spans="3:5" ht="45" customHeight="1" x14ac:dyDescent="0.25">
      <c r="C1692" s="32">
        <v>1688</v>
      </c>
      <c r="D1692" s="30"/>
      <c r="E1692" s="29"/>
    </row>
    <row r="1693" spans="3:5" ht="45" customHeight="1" x14ac:dyDescent="0.25">
      <c r="C1693" s="32">
        <v>1689</v>
      </c>
      <c r="D1693" s="30"/>
      <c r="E1693" s="29"/>
    </row>
    <row r="1694" spans="3:5" ht="45" customHeight="1" x14ac:dyDescent="0.25">
      <c r="C1694" s="32">
        <v>1690</v>
      </c>
      <c r="D1694" s="30"/>
      <c r="E1694" s="29"/>
    </row>
    <row r="1695" spans="3:5" ht="45" customHeight="1" x14ac:dyDescent="0.25">
      <c r="C1695" s="32">
        <v>1691</v>
      </c>
      <c r="D1695" s="30"/>
      <c r="E1695" s="29"/>
    </row>
    <row r="1696" spans="3:5" ht="45" customHeight="1" x14ac:dyDescent="0.25">
      <c r="C1696" s="32">
        <v>1692</v>
      </c>
      <c r="D1696" s="30"/>
      <c r="E1696" s="29"/>
    </row>
    <row r="1697" spans="3:5" ht="45" customHeight="1" x14ac:dyDescent="0.25">
      <c r="C1697" s="32">
        <v>1693</v>
      </c>
      <c r="D1697" s="30"/>
      <c r="E1697" s="29"/>
    </row>
    <row r="1698" spans="3:5" ht="45" customHeight="1" x14ac:dyDescent="0.25">
      <c r="C1698" s="32">
        <v>1694</v>
      </c>
      <c r="D1698" s="30"/>
      <c r="E1698" s="29"/>
    </row>
    <row r="1699" spans="3:5" ht="45" customHeight="1" x14ac:dyDescent="0.25">
      <c r="C1699" s="32">
        <v>1695</v>
      </c>
      <c r="D1699" s="30"/>
      <c r="E1699" s="29"/>
    </row>
    <row r="1700" spans="3:5" ht="45" customHeight="1" x14ac:dyDescent="0.25">
      <c r="C1700" s="32">
        <v>1696</v>
      </c>
      <c r="D1700" s="30"/>
      <c r="E1700" s="29"/>
    </row>
    <row r="1701" spans="3:5" ht="45" customHeight="1" x14ac:dyDescent="0.25">
      <c r="C1701" s="32">
        <v>1697</v>
      </c>
      <c r="D1701" s="30"/>
      <c r="E1701" s="29"/>
    </row>
    <row r="1702" spans="3:5" ht="45" customHeight="1" x14ac:dyDescent="0.25">
      <c r="C1702" s="32">
        <v>1698</v>
      </c>
      <c r="D1702" s="30"/>
      <c r="E1702" s="29"/>
    </row>
    <row r="1703" spans="3:5" ht="45" customHeight="1" x14ac:dyDescent="0.25">
      <c r="C1703" s="32">
        <v>1699</v>
      </c>
      <c r="D1703" s="30"/>
      <c r="E1703" s="29"/>
    </row>
    <row r="1704" spans="3:5" ht="45" customHeight="1" x14ac:dyDescent="0.25">
      <c r="C1704" s="32">
        <v>1700</v>
      </c>
      <c r="D1704" s="30"/>
      <c r="E1704" s="29"/>
    </row>
    <row r="1705" spans="3:5" ht="45" customHeight="1" x14ac:dyDescent="0.25">
      <c r="C1705" s="32">
        <v>1701</v>
      </c>
      <c r="D1705" s="30"/>
      <c r="E1705" s="29"/>
    </row>
    <row r="1706" spans="3:5" ht="45" customHeight="1" x14ac:dyDescent="0.25">
      <c r="C1706" s="32">
        <v>1702</v>
      </c>
      <c r="D1706" s="30"/>
      <c r="E1706" s="29"/>
    </row>
    <row r="1707" spans="3:5" ht="45" customHeight="1" x14ac:dyDescent="0.25">
      <c r="C1707" s="32">
        <v>1703</v>
      </c>
      <c r="D1707" s="30"/>
      <c r="E1707" s="29"/>
    </row>
    <row r="1708" spans="3:5" ht="45" customHeight="1" x14ac:dyDescent="0.25">
      <c r="C1708" s="32">
        <v>1704</v>
      </c>
      <c r="D1708" s="30"/>
      <c r="E1708" s="29"/>
    </row>
    <row r="1709" spans="3:5" ht="45" customHeight="1" x14ac:dyDescent="0.25">
      <c r="C1709" s="32">
        <v>1705</v>
      </c>
      <c r="D1709" s="30"/>
      <c r="E1709" s="29"/>
    </row>
    <row r="1710" spans="3:5" ht="45" customHeight="1" x14ac:dyDescent="0.25">
      <c r="C1710" s="32">
        <v>1706</v>
      </c>
      <c r="D1710" s="30"/>
      <c r="E1710" s="29"/>
    </row>
    <row r="1711" spans="3:5" ht="45" customHeight="1" x14ac:dyDescent="0.25">
      <c r="C1711" s="32">
        <v>1707</v>
      </c>
      <c r="D1711" s="30"/>
      <c r="E1711" s="29"/>
    </row>
    <row r="1712" spans="3:5" ht="45" customHeight="1" x14ac:dyDescent="0.25">
      <c r="C1712" s="32">
        <v>1708</v>
      </c>
      <c r="D1712" s="30"/>
      <c r="E1712" s="29"/>
    </row>
    <row r="1713" spans="3:5" ht="45" customHeight="1" x14ac:dyDescent="0.25">
      <c r="C1713" s="32">
        <v>1709</v>
      </c>
      <c r="D1713" s="30"/>
      <c r="E1713" s="29"/>
    </row>
    <row r="1714" spans="3:5" ht="45" customHeight="1" x14ac:dyDescent="0.25">
      <c r="C1714" s="32">
        <v>1710</v>
      </c>
      <c r="D1714" s="30"/>
      <c r="E1714" s="29"/>
    </row>
    <row r="1715" spans="3:5" ht="45" customHeight="1" x14ac:dyDescent="0.25">
      <c r="C1715" s="32">
        <v>1711</v>
      </c>
      <c r="D1715" s="30"/>
      <c r="E1715" s="29"/>
    </row>
    <row r="1716" spans="3:5" ht="45" customHeight="1" x14ac:dyDescent="0.25">
      <c r="C1716" s="32">
        <v>1712</v>
      </c>
      <c r="D1716" s="30"/>
      <c r="E1716" s="29"/>
    </row>
    <row r="1717" spans="3:5" ht="45" customHeight="1" x14ac:dyDescent="0.25">
      <c r="C1717" s="32">
        <v>1713</v>
      </c>
      <c r="D1717" s="30"/>
      <c r="E1717" s="29"/>
    </row>
    <row r="1718" spans="3:5" ht="45" customHeight="1" x14ac:dyDescent="0.25">
      <c r="C1718" s="32">
        <v>1714</v>
      </c>
      <c r="D1718" s="30"/>
      <c r="E1718" s="29"/>
    </row>
    <row r="1719" spans="3:5" ht="45" customHeight="1" x14ac:dyDescent="0.25">
      <c r="C1719" s="32">
        <v>1715</v>
      </c>
      <c r="D1719" s="30"/>
      <c r="E1719" s="29"/>
    </row>
    <row r="1720" spans="3:5" ht="45" customHeight="1" x14ac:dyDescent="0.25">
      <c r="C1720" s="32">
        <v>1716</v>
      </c>
      <c r="D1720" s="30"/>
      <c r="E1720" s="29"/>
    </row>
    <row r="1721" spans="3:5" ht="45" customHeight="1" x14ac:dyDescent="0.25">
      <c r="C1721" s="32">
        <v>1717</v>
      </c>
      <c r="D1721" s="30"/>
      <c r="E1721" s="29"/>
    </row>
    <row r="1722" spans="3:5" ht="45" customHeight="1" x14ac:dyDescent="0.25">
      <c r="C1722" s="32">
        <v>1718</v>
      </c>
      <c r="D1722" s="30"/>
      <c r="E1722" s="29"/>
    </row>
    <row r="1723" spans="3:5" ht="45" customHeight="1" x14ac:dyDescent="0.25">
      <c r="C1723" s="32">
        <v>1719</v>
      </c>
      <c r="D1723" s="30"/>
      <c r="E1723" s="29"/>
    </row>
    <row r="1724" spans="3:5" ht="45" customHeight="1" x14ac:dyDescent="0.25">
      <c r="C1724" s="32">
        <v>1720</v>
      </c>
      <c r="D1724" s="30"/>
      <c r="E1724" s="29"/>
    </row>
    <row r="1725" spans="3:5" ht="45" customHeight="1" x14ac:dyDescent="0.25">
      <c r="C1725" s="32">
        <v>1721</v>
      </c>
      <c r="D1725" s="30"/>
      <c r="E1725" s="29"/>
    </row>
    <row r="1726" spans="3:5" ht="45" customHeight="1" x14ac:dyDescent="0.25">
      <c r="C1726" s="32">
        <v>1722</v>
      </c>
      <c r="D1726" s="30"/>
      <c r="E1726" s="29"/>
    </row>
    <row r="1727" spans="3:5" ht="45" customHeight="1" x14ac:dyDescent="0.25">
      <c r="C1727" s="32">
        <v>1723</v>
      </c>
      <c r="D1727" s="30"/>
      <c r="E1727" s="29"/>
    </row>
    <row r="1728" spans="3:5" ht="45" customHeight="1" x14ac:dyDescent="0.25">
      <c r="C1728" s="32">
        <v>1724</v>
      </c>
      <c r="D1728" s="30"/>
      <c r="E1728" s="29"/>
    </row>
    <row r="1729" spans="3:5" ht="45" customHeight="1" x14ac:dyDescent="0.25">
      <c r="C1729" s="32">
        <v>1725</v>
      </c>
      <c r="D1729" s="30"/>
      <c r="E1729" s="29"/>
    </row>
    <row r="1730" spans="3:5" ht="45" customHeight="1" x14ac:dyDescent="0.25">
      <c r="C1730" s="32">
        <v>1726</v>
      </c>
      <c r="D1730" s="30"/>
      <c r="E1730" s="29"/>
    </row>
    <row r="1731" spans="3:5" ht="45" customHeight="1" x14ac:dyDescent="0.25">
      <c r="C1731" s="32">
        <v>1727</v>
      </c>
      <c r="D1731" s="30"/>
      <c r="E1731" s="29"/>
    </row>
    <row r="1732" spans="3:5" ht="45" customHeight="1" x14ac:dyDescent="0.25">
      <c r="C1732" s="32">
        <v>1728</v>
      </c>
      <c r="D1732" s="30"/>
      <c r="E1732" s="29"/>
    </row>
    <row r="1733" spans="3:5" ht="45" customHeight="1" x14ac:dyDescent="0.25">
      <c r="C1733" s="32">
        <v>1729</v>
      </c>
      <c r="D1733" s="30"/>
      <c r="E1733" s="29"/>
    </row>
    <row r="1734" spans="3:5" ht="45" customHeight="1" x14ac:dyDescent="0.25">
      <c r="C1734" s="32">
        <v>1730</v>
      </c>
      <c r="D1734" s="30"/>
      <c r="E1734" s="29"/>
    </row>
    <row r="1735" spans="3:5" ht="45" customHeight="1" x14ac:dyDescent="0.25">
      <c r="C1735" s="32">
        <v>1731</v>
      </c>
      <c r="D1735" s="30"/>
      <c r="E1735" s="29"/>
    </row>
    <row r="1736" spans="3:5" ht="45" customHeight="1" x14ac:dyDescent="0.25">
      <c r="C1736" s="32">
        <v>1732</v>
      </c>
      <c r="D1736" s="30"/>
      <c r="E1736" s="29"/>
    </row>
    <row r="1737" spans="3:5" ht="45" customHeight="1" x14ac:dyDescent="0.25">
      <c r="C1737" s="32">
        <v>1733</v>
      </c>
      <c r="D1737" s="30"/>
      <c r="E1737" s="29"/>
    </row>
    <row r="1738" spans="3:5" ht="45" customHeight="1" x14ac:dyDescent="0.25">
      <c r="C1738" s="32">
        <v>1734</v>
      </c>
      <c r="D1738" s="30"/>
      <c r="E1738" s="29"/>
    </row>
    <row r="1739" spans="3:5" ht="45" customHeight="1" x14ac:dyDescent="0.25">
      <c r="C1739" s="32">
        <v>1735</v>
      </c>
      <c r="D1739" s="30"/>
      <c r="E1739" s="29"/>
    </row>
    <row r="1740" spans="3:5" ht="45" customHeight="1" x14ac:dyDescent="0.25">
      <c r="C1740" s="32">
        <v>1736</v>
      </c>
      <c r="D1740" s="30"/>
      <c r="E1740" s="29"/>
    </row>
    <row r="1741" spans="3:5" ht="45" customHeight="1" x14ac:dyDescent="0.25">
      <c r="C1741" s="32">
        <v>1737</v>
      </c>
      <c r="D1741" s="30"/>
      <c r="E1741" s="29"/>
    </row>
    <row r="1742" spans="3:5" ht="45" customHeight="1" x14ac:dyDescent="0.25">
      <c r="C1742" s="32">
        <v>1738</v>
      </c>
      <c r="D1742" s="30"/>
      <c r="E1742" s="29"/>
    </row>
    <row r="1743" spans="3:5" ht="45" customHeight="1" x14ac:dyDescent="0.25">
      <c r="C1743" s="32">
        <v>1739</v>
      </c>
      <c r="D1743" s="30"/>
      <c r="E1743" s="29"/>
    </row>
    <row r="1744" spans="3:5" ht="45" customHeight="1" x14ac:dyDescent="0.25">
      <c r="C1744" s="32">
        <v>1740</v>
      </c>
      <c r="D1744" s="30"/>
      <c r="E1744" s="29"/>
    </row>
    <row r="1745" spans="3:5" ht="45" customHeight="1" x14ac:dyDescent="0.25">
      <c r="C1745" s="32">
        <v>1741</v>
      </c>
      <c r="D1745" s="30"/>
      <c r="E1745" s="29"/>
    </row>
    <row r="1746" spans="3:5" ht="45" customHeight="1" x14ac:dyDescent="0.25">
      <c r="C1746" s="32">
        <v>1742</v>
      </c>
      <c r="D1746" s="30"/>
      <c r="E1746" s="29"/>
    </row>
    <row r="1747" spans="3:5" ht="45" customHeight="1" x14ac:dyDescent="0.25">
      <c r="C1747" s="32">
        <v>1743</v>
      </c>
      <c r="D1747" s="30"/>
      <c r="E1747" s="29"/>
    </row>
    <row r="1748" spans="3:5" ht="45" customHeight="1" x14ac:dyDescent="0.25">
      <c r="C1748" s="32">
        <v>1744</v>
      </c>
      <c r="D1748" s="30"/>
      <c r="E1748" s="29"/>
    </row>
    <row r="1749" spans="3:5" ht="45" customHeight="1" x14ac:dyDescent="0.25">
      <c r="C1749" s="32">
        <v>1745</v>
      </c>
      <c r="D1749" s="30"/>
      <c r="E1749" s="29"/>
    </row>
    <row r="1750" spans="3:5" ht="45" customHeight="1" x14ac:dyDescent="0.25">
      <c r="C1750" s="32">
        <v>1746</v>
      </c>
      <c r="D1750" s="30"/>
      <c r="E1750" s="29"/>
    </row>
    <row r="1751" spans="3:5" ht="45" customHeight="1" x14ac:dyDescent="0.25">
      <c r="C1751" s="32">
        <v>1747</v>
      </c>
      <c r="D1751" s="30"/>
      <c r="E1751" s="29"/>
    </row>
    <row r="1752" spans="3:5" ht="45" customHeight="1" x14ac:dyDescent="0.25">
      <c r="C1752" s="32">
        <v>1748</v>
      </c>
      <c r="D1752" s="30"/>
      <c r="E1752" s="29"/>
    </row>
    <row r="1753" spans="3:5" ht="45" customHeight="1" x14ac:dyDescent="0.25">
      <c r="C1753" s="32">
        <v>1749</v>
      </c>
      <c r="D1753" s="30"/>
      <c r="E1753" s="29"/>
    </row>
    <row r="1754" spans="3:5" ht="45" customHeight="1" x14ac:dyDescent="0.25">
      <c r="C1754" s="32">
        <v>1750</v>
      </c>
      <c r="D1754" s="30"/>
      <c r="E1754" s="29"/>
    </row>
    <row r="1755" spans="3:5" ht="45" customHeight="1" x14ac:dyDescent="0.25">
      <c r="C1755" s="32">
        <v>1751</v>
      </c>
      <c r="D1755" s="30"/>
      <c r="E1755" s="29"/>
    </row>
    <row r="1756" spans="3:5" ht="45" customHeight="1" x14ac:dyDescent="0.25">
      <c r="C1756" s="32">
        <v>1752</v>
      </c>
      <c r="D1756" s="30"/>
      <c r="E1756" s="29"/>
    </row>
    <row r="1757" spans="3:5" ht="45" customHeight="1" x14ac:dyDescent="0.25">
      <c r="C1757" s="32">
        <v>1753</v>
      </c>
      <c r="D1757" s="30"/>
      <c r="E1757" s="29"/>
    </row>
    <row r="1758" spans="3:5" ht="45" customHeight="1" x14ac:dyDescent="0.25">
      <c r="C1758" s="32">
        <v>1754</v>
      </c>
      <c r="D1758" s="30"/>
      <c r="E1758" s="29"/>
    </row>
    <row r="1759" spans="3:5" ht="45" customHeight="1" x14ac:dyDescent="0.25">
      <c r="C1759" s="32">
        <v>1755</v>
      </c>
      <c r="D1759" s="30"/>
      <c r="E1759" s="29"/>
    </row>
    <row r="1760" spans="3:5" ht="45" customHeight="1" x14ac:dyDescent="0.25">
      <c r="C1760" s="32">
        <v>1756</v>
      </c>
      <c r="D1760" s="30"/>
      <c r="E1760" s="29"/>
    </row>
    <row r="1761" spans="3:5" ht="45" customHeight="1" x14ac:dyDescent="0.25">
      <c r="C1761" s="32">
        <v>1757</v>
      </c>
      <c r="D1761" s="30"/>
      <c r="E1761" s="29"/>
    </row>
    <row r="1762" spans="3:5" ht="45" customHeight="1" x14ac:dyDescent="0.25">
      <c r="C1762" s="32">
        <v>1758</v>
      </c>
      <c r="D1762" s="30"/>
      <c r="E1762" s="29"/>
    </row>
    <row r="1763" spans="3:5" ht="45" customHeight="1" x14ac:dyDescent="0.25">
      <c r="C1763" s="32">
        <v>1759</v>
      </c>
      <c r="D1763" s="30"/>
      <c r="E1763" s="29"/>
    </row>
    <row r="1764" spans="3:5" ht="45" customHeight="1" x14ac:dyDescent="0.25">
      <c r="C1764" s="32">
        <v>1760</v>
      </c>
      <c r="D1764" s="30"/>
      <c r="E1764" s="29"/>
    </row>
    <row r="1765" spans="3:5" ht="45" customHeight="1" x14ac:dyDescent="0.25">
      <c r="C1765" s="32">
        <v>1761</v>
      </c>
      <c r="D1765" s="30"/>
      <c r="E1765" s="29"/>
    </row>
    <row r="1766" spans="3:5" ht="45" customHeight="1" x14ac:dyDescent="0.25">
      <c r="C1766" s="32">
        <v>1762</v>
      </c>
      <c r="D1766" s="30"/>
      <c r="E1766" s="29"/>
    </row>
    <row r="1767" spans="3:5" ht="45" customHeight="1" x14ac:dyDescent="0.25">
      <c r="C1767" s="32">
        <v>1763</v>
      </c>
      <c r="D1767" s="30"/>
      <c r="E1767" s="29"/>
    </row>
    <row r="1768" spans="3:5" ht="45" customHeight="1" x14ac:dyDescent="0.25">
      <c r="C1768" s="32">
        <v>1764</v>
      </c>
      <c r="D1768" s="30"/>
      <c r="E1768" s="29"/>
    </row>
    <row r="1769" spans="3:5" ht="45" customHeight="1" x14ac:dyDescent="0.25">
      <c r="C1769" s="32">
        <v>1765</v>
      </c>
      <c r="D1769" s="30"/>
      <c r="E1769" s="29"/>
    </row>
    <row r="1770" spans="3:5" ht="45" customHeight="1" x14ac:dyDescent="0.25">
      <c r="C1770" s="32">
        <v>1766</v>
      </c>
      <c r="D1770" s="30"/>
      <c r="E1770" s="29"/>
    </row>
    <row r="1771" spans="3:5" ht="45" customHeight="1" x14ac:dyDescent="0.25">
      <c r="C1771" s="32">
        <v>1767</v>
      </c>
      <c r="D1771" s="30"/>
      <c r="E1771" s="29"/>
    </row>
    <row r="1772" spans="3:5" ht="45" customHeight="1" x14ac:dyDescent="0.25">
      <c r="C1772" s="32">
        <v>1768</v>
      </c>
      <c r="D1772" s="30"/>
      <c r="E1772" s="29"/>
    </row>
    <row r="1773" spans="3:5" ht="45" customHeight="1" x14ac:dyDescent="0.25">
      <c r="C1773" s="32">
        <v>1769</v>
      </c>
      <c r="D1773" s="30"/>
      <c r="E1773" s="29"/>
    </row>
    <row r="1774" spans="3:5" ht="45" customHeight="1" x14ac:dyDescent="0.25">
      <c r="C1774" s="32">
        <v>1770</v>
      </c>
      <c r="D1774" s="30"/>
      <c r="E1774" s="29"/>
    </row>
    <row r="1775" spans="3:5" ht="45" customHeight="1" x14ac:dyDescent="0.25">
      <c r="C1775" s="32">
        <v>1771</v>
      </c>
      <c r="D1775" s="30"/>
      <c r="E1775" s="29"/>
    </row>
    <row r="1776" spans="3:5" ht="45" customHeight="1" x14ac:dyDescent="0.25">
      <c r="C1776" s="32">
        <v>1772</v>
      </c>
      <c r="D1776" s="30"/>
      <c r="E1776" s="29"/>
    </row>
    <row r="1777" spans="3:5" ht="45" customHeight="1" x14ac:dyDescent="0.25">
      <c r="C1777" s="32">
        <v>1773</v>
      </c>
      <c r="D1777" s="30"/>
      <c r="E1777" s="29"/>
    </row>
    <row r="1778" spans="3:5" ht="45" customHeight="1" x14ac:dyDescent="0.25">
      <c r="C1778" s="32">
        <v>1774</v>
      </c>
      <c r="D1778" s="30"/>
      <c r="E1778" s="29"/>
    </row>
    <row r="1779" spans="3:5" ht="45" customHeight="1" x14ac:dyDescent="0.25">
      <c r="C1779" s="32">
        <v>1775</v>
      </c>
      <c r="D1779" s="30"/>
      <c r="E1779" s="29"/>
    </row>
    <row r="1780" spans="3:5" ht="45" customHeight="1" x14ac:dyDescent="0.25">
      <c r="C1780" s="32">
        <v>1776</v>
      </c>
      <c r="D1780" s="30"/>
      <c r="E1780" s="29"/>
    </row>
    <row r="1781" spans="3:5" ht="45" customHeight="1" x14ac:dyDescent="0.25">
      <c r="C1781" s="32">
        <v>1777</v>
      </c>
      <c r="D1781" s="30"/>
      <c r="E1781" s="29"/>
    </row>
    <row r="1782" spans="3:5" ht="45" customHeight="1" x14ac:dyDescent="0.25">
      <c r="C1782" s="32">
        <v>1778</v>
      </c>
      <c r="D1782" s="30"/>
      <c r="E1782" s="29"/>
    </row>
    <row r="1783" spans="3:5" ht="45" customHeight="1" x14ac:dyDescent="0.25">
      <c r="C1783" s="32">
        <v>1779</v>
      </c>
      <c r="D1783" s="30"/>
      <c r="E1783" s="29"/>
    </row>
    <row r="1784" spans="3:5" ht="45" customHeight="1" x14ac:dyDescent="0.25">
      <c r="C1784" s="32">
        <v>1780</v>
      </c>
      <c r="D1784" s="30"/>
      <c r="E1784" s="29"/>
    </row>
    <row r="1785" spans="3:5" ht="45" customHeight="1" x14ac:dyDescent="0.25">
      <c r="C1785" s="32">
        <v>1781</v>
      </c>
      <c r="D1785" s="30"/>
      <c r="E1785" s="29"/>
    </row>
    <row r="1786" spans="3:5" ht="45" customHeight="1" x14ac:dyDescent="0.25">
      <c r="C1786" s="32">
        <v>1782</v>
      </c>
      <c r="D1786" s="30"/>
      <c r="E1786" s="29"/>
    </row>
    <row r="1787" spans="3:5" ht="45" customHeight="1" x14ac:dyDescent="0.25">
      <c r="C1787" s="32">
        <v>1783</v>
      </c>
      <c r="D1787" s="30"/>
      <c r="E1787" s="29"/>
    </row>
    <row r="1788" spans="3:5" ht="45" customHeight="1" x14ac:dyDescent="0.25">
      <c r="C1788" s="32">
        <v>1784</v>
      </c>
      <c r="D1788" s="30"/>
      <c r="E1788" s="29"/>
    </row>
    <row r="1789" spans="3:5" ht="45" customHeight="1" x14ac:dyDescent="0.25">
      <c r="C1789" s="32">
        <v>1785</v>
      </c>
      <c r="D1789" s="30"/>
      <c r="E1789" s="29"/>
    </row>
    <row r="1790" spans="3:5" ht="45" customHeight="1" x14ac:dyDescent="0.25">
      <c r="C1790" s="32">
        <v>1786</v>
      </c>
      <c r="D1790" s="30"/>
      <c r="E1790" s="29"/>
    </row>
    <row r="1791" spans="3:5" ht="45" customHeight="1" x14ac:dyDescent="0.25">
      <c r="C1791" s="32">
        <v>1787</v>
      </c>
      <c r="D1791" s="30"/>
      <c r="E1791" s="29"/>
    </row>
    <row r="1792" spans="3:5" ht="45" customHeight="1" x14ac:dyDescent="0.25">
      <c r="C1792" s="32">
        <v>1788</v>
      </c>
      <c r="D1792" s="30"/>
      <c r="E1792" s="29"/>
    </row>
    <row r="1793" spans="3:5" ht="45" customHeight="1" x14ac:dyDescent="0.25">
      <c r="C1793" s="32">
        <v>1789</v>
      </c>
      <c r="D1793" s="30"/>
      <c r="E1793" s="29"/>
    </row>
    <row r="1794" spans="3:5" ht="45" customHeight="1" x14ac:dyDescent="0.25">
      <c r="C1794" s="32">
        <v>1790</v>
      </c>
      <c r="D1794" s="30"/>
      <c r="E1794" s="29"/>
    </row>
    <row r="1795" spans="3:5" ht="45" customHeight="1" x14ac:dyDescent="0.25">
      <c r="C1795" s="32">
        <v>1791</v>
      </c>
      <c r="D1795" s="30"/>
      <c r="E1795" s="29"/>
    </row>
    <row r="1796" spans="3:5" ht="45" customHeight="1" x14ac:dyDescent="0.25">
      <c r="C1796" s="32">
        <v>1792</v>
      </c>
      <c r="D1796" s="30"/>
      <c r="E1796" s="29"/>
    </row>
    <row r="1797" spans="3:5" ht="45" customHeight="1" x14ac:dyDescent="0.25">
      <c r="C1797" s="32">
        <v>1793</v>
      </c>
      <c r="D1797" s="30"/>
      <c r="E1797" s="29"/>
    </row>
    <row r="1798" spans="3:5" ht="45" customHeight="1" x14ac:dyDescent="0.25">
      <c r="C1798" s="32">
        <v>1794</v>
      </c>
      <c r="D1798" s="30"/>
      <c r="E1798" s="29"/>
    </row>
    <row r="1799" spans="3:5" ht="45" customHeight="1" x14ac:dyDescent="0.25">
      <c r="C1799" s="32">
        <v>1795</v>
      </c>
      <c r="D1799" s="30"/>
      <c r="E1799" s="29"/>
    </row>
    <row r="1800" spans="3:5" ht="45" customHeight="1" x14ac:dyDescent="0.25">
      <c r="C1800" s="32">
        <v>1796</v>
      </c>
      <c r="D1800" s="30"/>
      <c r="E1800" s="29"/>
    </row>
    <row r="1801" spans="3:5" ht="45" customHeight="1" x14ac:dyDescent="0.25">
      <c r="C1801" s="32">
        <v>1797</v>
      </c>
      <c r="D1801" s="30"/>
      <c r="E1801" s="29"/>
    </row>
    <row r="1802" spans="3:5" ht="45" customHeight="1" x14ac:dyDescent="0.25">
      <c r="C1802" s="32">
        <v>1798</v>
      </c>
      <c r="D1802" s="30"/>
      <c r="E1802" s="29"/>
    </row>
    <row r="1803" spans="3:5" ht="45" customHeight="1" x14ac:dyDescent="0.25">
      <c r="C1803" s="32">
        <v>1799</v>
      </c>
      <c r="D1803" s="30"/>
      <c r="E1803" s="29"/>
    </row>
    <row r="1804" spans="3:5" ht="45" customHeight="1" x14ac:dyDescent="0.25">
      <c r="C1804" s="32">
        <v>1800</v>
      </c>
      <c r="D1804" s="30"/>
      <c r="E1804" s="29"/>
    </row>
    <row r="1805" spans="3:5" ht="45" customHeight="1" x14ac:dyDescent="0.25">
      <c r="C1805" s="32">
        <v>1801</v>
      </c>
      <c r="D1805" s="30"/>
      <c r="E1805" s="29"/>
    </row>
    <row r="1806" spans="3:5" ht="45" customHeight="1" x14ac:dyDescent="0.25">
      <c r="C1806" s="32">
        <v>1802</v>
      </c>
      <c r="D1806" s="30"/>
      <c r="E1806" s="29"/>
    </row>
    <row r="1807" spans="3:5" ht="45" customHeight="1" x14ac:dyDescent="0.25">
      <c r="C1807" s="32">
        <v>1803</v>
      </c>
      <c r="D1807" s="30"/>
      <c r="E1807" s="29"/>
    </row>
    <row r="1808" spans="3:5" ht="45" customHeight="1" x14ac:dyDescent="0.25">
      <c r="C1808" s="32">
        <v>1804</v>
      </c>
      <c r="D1808" s="30"/>
      <c r="E1808" s="29"/>
    </row>
    <row r="1809" spans="3:5" ht="45" customHeight="1" x14ac:dyDescent="0.25">
      <c r="C1809" s="32">
        <v>1805</v>
      </c>
      <c r="D1809" s="30"/>
      <c r="E1809" s="29"/>
    </row>
    <row r="1810" spans="3:5" ht="45" customHeight="1" x14ac:dyDescent="0.25">
      <c r="C1810" s="32">
        <v>1806</v>
      </c>
      <c r="D1810" s="30"/>
      <c r="E1810" s="29"/>
    </row>
    <row r="1811" spans="3:5" ht="45" customHeight="1" x14ac:dyDescent="0.25">
      <c r="C1811" s="32">
        <v>1807</v>
      </c>
      <c r="D1811" s="30"/>
      <c r="E1811" s="29"/>
    </row>
    <row r="1812" spans="3:5" ht="45" customHeight="1" x14ac:dyDescent="0.25">
      <c r="C1812" s="32">
        <v>1808</v>
      </c>
      <c r="D1812" s="30"/>
      <c r="E1812" s="29"/>
    </row>
    <row r="1813" spans="3:5" ht="45" customHeight="1" x14ac:dyDescent="0.25">
      <c r="C1813" s="32">
        <v>1809</v>
      </c>
      <c r="D1813" s="30"/>
      <c r="E1813" s="29"/>
    </row>
    <row r="1814" spans="3:5" ht="45" customHeight="1" x14ac:dyDescent="0.25">
      <c r="C1814" s="32">
        <v>1810</v>
      </c>
      <c r="D1814" s="30"/>
      <c r="E1814" s="29"/>
    </row>
    <row r="1815" spans="3:5" ht="45" customHeight="1" x14ac:dyDescent="0.25">
      <c r="C1815" s="32">
        <v>1811</v>
      </c>
      <c r="D1815" s="30"/>
      <c r="E1815" s="29"/>
    </row>
    <row r="1816" spans="3:5" ht="45" customHeight="1" x14ac:dyDescent="0.25">
      <c r="C1816" s="32">
        <v>1812</v>
      </c>
      <c r="D1816" s="30"/>
      <c r="E1816" s="29"/>
    </row>
    <row r="1817" spans="3:5" ht="45" customHeight="1" x14ac:dyDescent="0.25">
      <c r="C1817" s="32">
        <v>1813</v>
      </c>
      <c r="D1817" s="30"/>
      <c r="E1817" s="29"/>
    </row>
    <row r="1818" spans="3:5" ht="45" customHeight="1" x14ac:dyDescent="0.25">
      <c r="C1818" s="32">
        <v>1814</v>
      </c>
      <c r="D1818" s="30"/>
      <c r="E1818" s="29"/>
    </row>
    <row r="1819" spans="3:5" ht="45" customHeight="1" x14ac:dyDescent="0.25">
      <c r="C1819" s="32">
        <v>1815</v>
      </c>
      <c r="D1819" s="30"/>
      <c r="E1819" s="29"/>
    </row>
    <row r="1820" spans="3:5" ht="45" customHeight="1" x14ac:dyDescent="0.25">
      <c r="C1820" s="32">
        <v>1816</v>
      </c>
      <c r="D1820" s="30"/>
      <c r="E1820" s="29"/>
    </row>
    <row r="1821" spans="3:5" ht="45" customHeight="1" x14ac:dyDescent="0.25">
      <c r="C1821" s="32">
        <v>1817</v>
      </c>
      <c r="D1821" s="30"/>
      <c r="E1821" s="29"/>
    </row>
    <row r="1822" spans="3:5" ht="45" customHeight="1" x14ac:dyDescent="0.25">
      <c r="C1822" s="32">
        <v>1818</v>
      </c>
      <c r="D1822" s="30"/>
      <c r="E1822" s="29"/>
    </row>
    <row r="1823" spans="3:5" ht="45" customHeight="1" x14ac:dyDescent="0.25">
      <c r="C1823" s="32">
        <v>1819</v>
      </c>
      <c r="D1823" s="30"/>
      <c r="E1823" s="29"/>
    </row>
    <row r="1824" spans="3:5" ht="45" customHeight="1" x14ac:dyDescent="0.25">
      <c r="C1824" s="32">
        <v>1820</v>
      </c>
      <c r="D1824" s="30"/>
      <c r="E1824" s="29"/>
    </row>
    <row r="1825" spans="3:5" ht="45" customHeight="1" x14ac:dyDescent="0.25">
      <c r="C1825" s="32">
        <v>1821</v>
      </c>
      <c r="D1825" s="30"/>
      <c r="E1825" s="29"/>
    </row>
    <row r="1826" spans="3:5" ht="45" customHeight="1" x14ac:dyDescent="0.25">
      <c r="C1826" s="32">
        <v>1822</v>
      </c>
      <c r="D1826" s="30"/>
      <c r="E1826" s="29"/>
    </row>
    <row r="1827" spans="3:5" ht="45" customHeight="1" x14ac:dyDescent="0.25">
      <c r="C1827" s="32">
        <v>1823</v>
      </c>
      <c r="D1827" s="30"/>
      <c r="E1827" s="29"/>
    </row>
    <row r="1828" spans="3:5" ht="45" customHeight="1" x14ac:dyDescent="0.25">
      <c r="C1828" s="32">
        <v>1824</v>
      </c>
      <c r="D1828" s="30"/>
      <c r="E1828" s="29"/>
    </row>
    <row r="1829" spans="3:5" ht="45" customHeight="1" x14ac:dyDescent="0.25">
      <c r="C1829" s="32">
        <v>1825</v>
      </c>
      <c r="D1829" s="30"/>
      <c r="E1829" s="29"/>
    </row>
    <row r="1830" spans="3:5" ht="45" customHeight="1" x14ac:dyDescent="0.25">
      <c r="C1830" s="32">
        <v>1826</v>
      </c>
      <c r="D1830" s="30"/>
      <c r="E1830" s="29"/>
    </row>
    <row r="1831" spans="3:5" ht="45" customHeight="1" x14ac:dyDescent="0.25">
      <c r="C1831" s="32">
        <v>1827</v>
      </c>
      <c r="D1831" s="30"/>
      <c r="E1831" s="29"/>
    </row>
    <row r="1832" spans="3:5" ht="45" customHeight="1" x14ac:dyDescent="0.25">
      <c r="C1832" s="32">
        <v>1828</v>
      </c>
      <c r="D1832" s="30"/>
      <c r="E1832" s="29"/>
    </row>
    <row r="1833" spans="3:5" ht="45" customHeight="1" x14ac:dyDescent="0.25">
      <c r="C1833" s="32">
        <v>1829</v>
      </c>
      <c r="D1833" s="30"/>
      <c r="E1833" s="29"/>
    </row>
    <row r="1834" spans="3:5" ht="45" customHeight="1" x14ac:dyDescent="0.25">
      <c r="C1834" s="32">
        <v>1830</v>
      </c>
      <c r="D1834" s="30"/>
      <c r="E1834" s="29"/>
    </row>
    <row r="1835" spans="3:5" ht="45" customHeight="1" x14ac:dyDescent="0.25">
      <c r="C1835" s="32">
        <v>1831</v>
      </c>
      <c r="D1835" s="30"/>
      <c r="E1835" s="29"/>
    </row>
    <row r="1836" spans="3:5" ht="45" customHeight="1" x14ac:dyDescent="0.25">
      <c r="C1836" s="32">
        <v>1832</v>
      </c>
      <c r="D1836" s="30"/>
      <c r="E1836" s="29"/>
    </row>
    <row r="1837" spans="3:5" ht="45" customHeight="1" x14ac:dyDescent="0.25">
      <c r="C1837" s="32">
        <v>1833</v>
      </c>
      <c r="D1837" s="30"/>
      <c r="E1837" s="29"/>
    </row>
    <row r="1838" spans="3:5" ht="45" customHeight="1" x14ac:dyDescent="0.25">
      <c r="C1838" s="32">
        <v>1834</v>
      </c>
      <c r="D1838" s="30"/>
      <c r="E1838" s="29"/>
    </row>
    <row r="1839" spans="3:5" ht="45" customHeight="1" x14ac:dyDescent="0.25">
      <c r="C1839" s="32">
        <v>1835</v>
      </c>
      <c r="D1839" s="30"/>
      <c r="E1839" s="29"/>
    </row>
    <row r="1840" spans="3:5" ht="45" customHeight="1" x14ac:dyDescent="0.25">
      <c r="C1840" s="32">
        <v>1836</v>
      </c>
      <c r="D1840" s="30"/>
      <c r="E1840" s="29"/>
    </row>
    <row r="1841" spans="3:5" ht="45" customHeight="1" x14ac:dyDescent="0.25">
      <c r="C1841" s="32">
        <v>1837</v>
      </c>
      <c r="D1841" s="30"/>
      <c r="E1841" s="29"/>
    </row>
    <row r="1842" spans="3:5" ht="45" customHeight="1" x14ac:dyDescent="0.25">
      <c r="C1842" s="32">
        <v>1838</v>
      </c>
      <c r="D1842" s="30"/>
      <c r="E1842" s="29"/>
    </row>
    <row r="1843" spans="3:5" ht="45" customHeight="1" x14ac:dyDescent="0.25">
      <c r="C1843" s="32">
        <v>1839</v>
      </c>
      <c r="D1843" s="30"/>
      <c r="E1843" s="29"/>
    </row>
    <row r="1844" spans="3:5" ht="45" customHeight="1" x14ac:dyDescent="0.25">
      <c r="C1844" s="32">
        <v>1840</v>
      </c>
      <c r="D1844" s="30"/>
      <c r="E1844" s="29"/>
    </row>
    <row r="1845" spans="3:5" ht="45" customHeight="1" x14ac:dyDescent="0.25">
      <c r="C1845" s="32">
        <v>1841</v>
      </c>
      <c r="D1845" s="30"/>
      <c r="E1845" s="29"/>
    </row>
    <row r="1846" spans="3:5" ht="45" customHeight="1" x14ac:dyDescent="0.25">
      <c r="C1846" s="32">
        <v>1842</v>
      </c>
      <c r="D1846" s="30"/>
      <c r="E1846" s="29"/>
    </row>
    <row r="1847" spans="3:5" ht="45" customHeight="1" x14ac:dyDescent="0.25">
      <c r="C1847" s="32">
        <v>1843</v>
      </c>
      <c r="D1847" s="30"/>
      <c r="E1847" s="29"/>
    </row>
    <row r="1848" spans="3:5" ht="45" customHeight="1" x14ac:dyDescent="0.25">
      <c r="C1848" s="32">
        <v>1844</v>
      </c>
      <c r="D1848" s="30"/>
      <c r="E1848" s="29"/>
    </row>
    <row r="1849" spans="3:5" ht="45" customHeight="1" x14ac:dyDescent="0.25">
      <c r="C1849" s="32">
        <v>1845</v>
      </c>
      <c r="D1849" s="30"/>
      <c r="E1849" s="29"/>
    </row>
    <row r="1850" spans="3:5" ht="45" customHeight="1" x14ac:dyDescent="0.25">
      <c r="C1850" s="32">
        <v>1846</v>
      </c>
      <c r="D1850" s="30"/>
      <c r="E1850" s="29"/>
    </row>
    <row r="1851" spans="3:5" ht="45" customHeight="1" x14ac:dyDescent="0.25">
      <c r="C1851" s="32">
        <v>1847</v>
      </c>
      <c r="D1851" s="30"/>
      <c r="E1851" s="29"/>
    </row>
    <row r="1852" spans="3:5" ht="45" customHeight="1" x14ac:dyDescent="0.25">
      <c r="C1852" s="32">
        <v>1848</v>
      </c>
      <c r="D1852" s="30"/>
      <c r="E1852" s="29"/>
    </row>
    <row r="1853" spans="3:5" ht="45" customHeight="1" x14ac:dyDescent="0.25">
      <c r="C1853" s="32">
        <v>1849</v>
      </c>
      <c r="D1853" s="30"/>
      <c r="E1853" s="29"/>
    </row>
    <row r="1854" spans="3:5" ht="45" customHeight="1" x14ac:dyDescent="0.25">
      <c r="C1854" s="32">
        <v>1850</v>
      </c>
      <c r="D1854" s="30"/>
      <c r="E1854" s="29"/>
    </row>
    <row r="1855" spans="3:5" ht="45" customHeight="1" x14ac:dyDescent="0.25">
      <c r="C1855" s="32">
        <v>1851</v>
      </c>
      <c r="D1855" s="30"/>
      <c r="E1855" s="29"/>
    </row>
    <row r="1856" spans="3:5" ht="45" customHeight="1" x14ac:dyDescent="0.25">
      <c r="C1856" s="32">
        <v>1852</v>
      </c>
      <c r="D1856" s="30"/>
      <c r="E1856" s="29"/>
    </row>
    <row r="1857" spans="3:5" ht="45" customHeight="1" x14ac:dyDescent="0.25">
      <c r="C1857" s="32">
        <v>1853</v>
      </c>
      <c r="D1857" s="30"/>
      <c r="E1857" s="29"/>
    </row>
    <row r="1858" spans="3:5" ht="45" customHeight="1" x14ac:dyDescent="0.25">
      <c r="C1858" s="32">
        <v>1854</v>
      </c>
      <c r="D1858" s="30"/>
      <c r="E1858" s="29"/>
    </row>
    <row r="1859" spans="3:5" ht="45" customHeight="1" x14ac:dyDescent="0.25">
      <c r="C1859" s="32">
        <v>1855</v>
      </c>
      <c r="D1859" s="30"/>
      <c r="E1859" s="29"/>
    </row>
    <row r="1860" spans="3:5" ht="45" customHeight="1" x14ac:dyDescent="0.25">
      <c r="C1860" s="32">
        <v>1856</v>
      </c>
      <c r="D1860" s="30"/>
      <c r="E1860" s="29"/>
    </row>
    <row r="1861" spans="3:5" ht="45" customHeight="1" x14ac:dyDescent="0.25">
      <c r="C1861" s="32">
        <v>1857</v>
      </c>
      <c r="D1861" s="30"/>
      <c r="E1861" s="29"/>
    </row>
    <row r="1862" spans="3:5" ht="45" customHeight="1" x14ac:dyDescent="0.25">
      <c r="C1862" s="32">
        <v>1858</v>
      </c>
      <c r="D1862" s="30"/>
      <c r="E1862" s="29"/>
    </row>
    <row r="1863" spans="3:5" ht="45" customHeight="1" x14ac:dyDescent="0.25">
      <c r="C1863" s="32">
        <v>1859</v>
      </c>
      <c r="D1863" s="30"/>
      <c r="E1863" s="29"/>
    </row>
    <row r="1864" spans="3:5" ht="45" customHeight="1" x14ac:dyDescent="0.25">
      <c r="C1864" s="32">
        <v>1860</v>
      </c>
      <c r="D1864" s="30"/>
      <c r="E1864" s="29"/>
    </row>
    <row r="1865" spans="3:5" ht="45" customHeight="1" x14ac:dyDescent="0.25">
      <c r="C1865" s="32">
        <v>1861</v>
      </c>
      <c r="D1865" s="30"/>
      <c r="E1865" s="29"/>
    </row>
    <row r="1866" spans="3:5" ht="45" customHeight="1" x14ac:dyDescent="0.25">
      <c r="C1866" s="32">
        <v>1862</v>
      </c>
      <c r="D1866" s="30"/>
      <c r="E1866" s="29"/>
    </row>
    <row r="1867" spans="3:5" ht="45" customHeight="1" x14ac:dyDescent="0.25">
      <c r="C1867" s="32">
        <v>1863</v>
      </c>
      <c r="D1867" s="30"/>
      <c r="E1867" s="29"/>
    </row>
    <row r="1868" spans="3:5" ht="45" customHeight="1" x14ac:dyDescent="0.25">
      <c r="C1868" s="32">
        <v>1864</v>
      </c>
      <c r="D1868" s="30"/>
      <c r="E1868" s="29"/>
    </row>
    <row r="1869" spans="3:5" ht="45" customHeight="1" x14ac:dyDescent="0.25">
      <c r="C1869" s="32">
        <v>1865</v>
      </c>
      <c r="D1869" s="30"/>
      <c r="E1869" s="29"/>
    </row>
    <row r="1870" spans="3:5" ht="45" customHeight="1" x14ac:dyDescent="0.25">
      <c r="C1870" s="32">
        <v>1866</v>
      </c>
      <c r="D1870" s="30"/>
      <c r="E1870" s="29"/>
    </row>
    <row r="1871" spans="3:5" ht="45" customHeight="1" x14ac:dyDescent="0.25">
      <c r="C1871" s="32">
        <v>1867</v>
      </c>
      <c r="D1871" s="30"/>
      <c r="E1871" s="29"/>
    </row>
    <row r="1872" spans="3:5" ht="45" customHeight="1" x14ac:dyDescent="0.25">
      <c r="C1872" s="32">
        <v>1868</v>
      </c>
      <c r="D1872" s="30"/>
      <c r="E1872" s="29"/>
    </row>
    <row r="1873" spans="3:5" ht="45" customHeight="1" x14ac:dyDescent="0.25">
      <c r="C1873" s="32">
        <v>1869</v>
      </c>
      <c r="D1873" s="30"/>
      <c r="E1873" s="29"/>
    </row>
    <row r="1874" spans="3:5" ht="45" customHeight="1" x14ac:dyDescent="0.25">
      <c r="C1874" s="32">
        <v>1870</v>
      </c>
      <c r="D1874" s="30"/>
      <c r="E1874" s="29"/>
    </row>
    <row r="1875" spans="3:5" ht="45" customHeight="1" x14ac:dyDescent="0.25">
      <c r="C1875" s="32">
        <v>1871</v>
      </c>
      <c r="D1875" s="30"/>
      <c r="E1875" s="29"/>
    </row>
    <row r="1876" spans="3:5" ht="45" customHeight="1" x14ac:dyDescent="0.25">
      <c r="C1876" s="32">
        <v>1872</v>
      </c>
      <c r="D1876" s="30"/>
      <c r="E1876" s="29"/>
    </row>
    <row r="1877" spans="3:5" ht="45" customHeight="1" x14ac:dyDescent="0.25">
      <c r="C1877" s="32">
        <v>1873</v>
      </c>
      <c r="D1877" s="30"/>
      <c r="E1877" s="29"/>
    </row>
    <row r="1878" spans="3:5" ht="45" customHeight="1" x14ac:dyDescent="0.25">
      <c r="C1878" s="32">
        <v>1874</v>
      </c>
      <c r="D1878" s="30"/>
      <c r="E1878" s="29"/>
    </row>
    <row r="1879" spans="3:5" ht="45" customHeight="1" x14ac:dyDescent="0.25">
      <c r="C1879" s="32">
        <v>1875</v>
      </c>
      <c r="D1879" s="30"/>
      <c r="E1879" s="29"/>
    </row>
    <row r="1880" spans="3:5" ht="45" customHeight="1" x14ac:dyDescent="0.25">
      <c r="C1880" s="32">
        <v>1876</v>
      </c>
      <c r="D1880" s="30"/>
      <c r="E1880" s="29"/>
    </row>
    <row r="1881" spans="3:5" ht="45" customHeight="1" x14ac:dyDescent="0.25">
      <c r="C1881" s="32">
        <v>1877</v>
      </c>
      <c r="D1881" s="30"/>
      <c r="E1881" s="29"/>
    </row>
    <row r="1882" spans="3:5" ht="45" customHeight="1" x14ac:dyDescent="0.25">
      <c r="C1882" s="32">
        <v>1878</v>
      </c>
      <c r="D1882" s="30"/>
      <c r="E1882" s="29"/>
    </row>
    <row r="1883" spans="3:5" ht="45" customHeight="1" x14ac:dyDescent="0.25">
      <c r="C1883" s="32">
        <v>1879</v>
      </c>
      <c r="D1883" s="30"/>
      <c r="E1883" s="29"/>
    </row>
    <row r="1884" spans="3:5" ht="45" customHeight="1" x14ac:dyDescent="0.25">
      <c r="C1884" s="32">
        <v>1880</v>
      </c>
      <c r="D1884" s="30"/>
      <c r="E1884" s="29"/>
    </row>
    <row r="1885" spans="3:5" ht="45" customHeight="1" x14ac:dyDescent="0.25">
      <c r="C1885" s="32">
        <v>1881</v>
      </c>
      <c r="D1885" s="30"/>
      <c r="E1885" s="29"/>
    </row>
    <row r="1886" spans="3:5" ht="45" customHeight="1" x14ac:dyDescent="0.25">
      <c r="C1886" s="32">
        <v>1882</v>
      </c>
      <c r="D1886" s="30"/>
      <c r="E1886" s="29"/>
    </row>
    <row r="1887" spans="3:5" ht="45" customHeight="1" x14ac:dyDescent="0.25">
      <c r="C1887" s="32">
        <v>1883</v>
      </c>
      <c r="D1887" s="30"/>
      <c r="E1887" s="29"/>
    </row>
    <row r="1888" spans="3:5" ht="45" customHeight="1" x14ac:dyDescent="0.25">
      <c r="C1888" s="32">
        <v>1884</v>
      </c>
      <c r="D1888" s="30"/>
      <c r="E1888" s="29"/>
    </row>
    <row r="1889" spans="3:5" ht="45" customHeight="1" x14ac:dyDescent="0.25">
      <c r="C1889" s="32">
        <v>1885</v>
      </c>
      <c r="D1889" s="30"/>
      <c r="E1889" s="29"/>
    </row>
    <row r="1890" spans="3:5" ht="45" customHeight="1" x14ac:dyDescent="0.25">
      <c r="C1890" s="32">
        <v>1886</v>
      </c>
      <c r="D1890" s="30"/>
      <c r="E1890" s="29"/>
    </row>
    <row r="1891" spans="3:5" ht="45" customHeight="1" x14ac:dyDescent="0.25">
      <c r="C1891" s="32">
        <v>1887</v>
      </c>
      <c r="D1891" s="30"/>
      <c r="E1891" s="29"/>
    </row>
    <row r="1892" spans="3:5" ht="45" customHeight="1" x14ac:dyDescent="0.25">
      <c r="C1892" s="32">
        <v>1888</v>
      </c>
      <c r="D1892" s="30"/>
      <c r="E1892" s="29"/>
    </row>
    <row r="1893" spans="3:5" ht="45" customHeight="1" x14ac:dyDescent="0.25">
      <c r="C1893" s="32">
        <v>1889</v>
      </c>
      <c r="D1893" s="30"/>
      <c r="E1893" s="29"/>
    </row>
    <row r="1894" spans="3:5" ht="45" customHeight="1" x14ac:dyDescent="0.25">
      <c r="C1894" s="32">
        <v>1890</v>
      </c>
      <c r="D1894" s="30"/>
      <c r="E1894" s="29"/>
    </row>
    <row r="1895" spans="3:5" ht="45" customHeight="1" x14ac:dyDescent="0.25">
      <c r="C1895" s="32">
        <v>1891</v>
      </c>
      <c r="D1895" s="30"/>
      <c r="E1895" s="29"/>
    </row>
    <row r="1896" spans="3:5" ht="45" customHeight="1" x14ac:dyDescent="0.25">
      <c r="C1896" s="32">
        <v>1892</v>
      </c>
      <c r="D1896" s="30"/>
      <c r="E1896" s="29"/>
    </row>
    <row r="1897" spans="3:5" ht="45" customHeight="1" x14ac:dyDescent="0.25">
      <c r="C1897" s="32">
        <v>1893</v>
      </c>
      <c r="D1897" s="30"/>
      <c r="E1897" s="29"/>
    </row>
    <row r="1898" spans="3:5" ht="45" customHeight="1" x14ac:dyDescent="0.25">
      <c r="C1898" s="32">
        <v>1894</v>
      </c>
      <c r="D1898" s="30"/>
      <c r="E1898" s="29"/>
    </row>
    <row r="1899" spans="3:5" ht="45" customHeight="1" x14ac:dyDescent="0.25">
      <c r="C1899" s="32">
        <v>1895</v>
      </c>
      <c r="D1899" s="30"/>
      <c r="E1899" s="29"/>
    </row>
    <row r="1900" spans="3:5" ht="45" customHeight="1" x14ac:dyDescent="0.25">
      <c r="C1900" s="32">
        <v>1896</v>
      </c>
      <c r="D1900" s="30"/>
      <c r="E1900" s="29"/>
    </row>
    <row r="1901" spans="3:5" ht="45" customHeight="1" x14ac:dyDescent="0.25">
      <c r="C1901" s="32">
        <v>1897</v>
      </c>
      <c r="D1901" s="30"/>
      <c r="E1901" s="29"/>
    </row>
    <row r="1902" spans="3:5" ht="45" customHeight="1" x14ac:dyDescent="0.25">
      <c r="C1902" s="32">
        <v>1898</v>
      </c>
      <c r="D1902" s="30"/>
      <c r="E1902" s="29"/>
    </row>
    <row r="1903" spans="3:5" ht="45" customHeight="1" x14ac:dyDescent="0.25">
      <c r="C1903" s="32">
        <v>1899</v>
      </c>
      <c r="D1903" s="30"/>
      <c r="E1903" s="29"/>
    </row>
    <row r="1904" spans="3:5" ht="45" customHeight="1" x14ac:dyDescent="0.25">
      <c r="C1904" s="32">
        <v>1900</v>
      </c>
      <c r="D1904" s="30"/>
      <c r="E1904" s="29"/>
    </row>
    <row r="1905" spans="3:5" ht="45" customHeight="1" x14ac:dyDescent="0.25">
      <c r="C1905" s="32">
        <v>1901</v>
      </c>
      <c r="D1905" s="30"/>
      <c r="E1905" s="29"/>
    </row>
    <row r="1906" spans="3:5" ht="45" customHeight="1" x14ac:dyDescent="0.25">
      <c r="C1906" s="32">
        <v>1902</v>
      </c>
      <c r="D1906" s="30"/>
      <c r="E1906" s="29"/>
    </row>
    <row r="1907" spans="3:5" ht="45" customHeight="1" x14ac:dyDescent="0.25">
      <c r="C1907" s="32">
        <v>1903</v>
      </c>
      <c r="D1907" s="30"/>
      <c r="E1907" s="29"/>
    </row>
    <row r="1908" spans="3:5" ht="45" customHeight="1" x14ac:dyDescent="0.25">
      <c r="C1908" s="32">
        <v>1904</v>
      </c>
      <c r="D1908" s="30"/>
      <c r="E1908" s="29"/>
    </row>
    <row r="1909" spans="3:5" ht="45" customHeight="1" x14ac:dyDescent="0.25">
      <c r="C1909" s="32">
        <v>1905</v>
      </c>
      <c r="D1909" s="30"/>
      <c r="E1909" s="29"/>
    </row>
    <row r="1910" spans="3:5" ht="45" customHeight="1" x14ac:dyDescent="0.25">
      <c r="C1910" s="32">
        <v>1906</v>
      </c>
      <c r="D1910" s="30"/>
      <c r="E1910" s="29"/>
    </row>
    <row r="1911" spans="3:5" ht="45" customHeight="1" x14ac:dyDescent="0.25">
      <c r="C1911" s="32">
        <v>1907</v>
      </c>
      <c r="D1911" s="30"/>
      <c r="E1911" s="29"/>
    </row>
    <row r="1912" spans="3:5" ht="45" customHeight="1" x14ac:dyDescent="0.25">
      <c r="C1912" s="32">
        <v>1908</v>
      </c>
      <c r="D1912" s="30"/>
      <c r="E1912" s="29"/>
    </row>
    <row r="1913" spans="3:5" ht="45" customHeight="1" x14ac:dyDescent="0.25">
      <c r="C1913" s="32">
        <v>1909</v>
      </c>
      <c r="D1913" s="30"/>
      <c r="E1913" s="29"/>
    </row>
    <row r="1914" spans="3:5" ht="45" customHeight="1" x14ac:dyDescent="0.25">
      <c r="C1914" s="32">
        <v>1910</v>
      </c>
      <c r="D1914" s="30"/>
      <c r="E1914" s="29"/>
    </row>
    <row r="1915" spans="3:5" ht="45" customHeight="1" x14ac:dyDescent="0.25">
      <c r="C1915" s="32">
        <v>1911</v>
      </c>
      <c r="D1915" s="30"/>
      <c r="E1915" s="29"/>
    </row>
    <row r="1916" spans="3:5" ht="45" customHeight="1" x14ac:dyDescent="0.25">
      <c r="C1916" s="32">
        <v>1912</v>
      </c>
      <c r="D1916" s="30"/>
      <c r="E1916" s="29"/>
    </row>
    <row r="1917" spans="3:5" ht="45" customHeight="1" x14ac:dyDescent="0.25">
      <c r="C1917" s="32">
        <v>1913</v>
      </c>
      <c r="D1917" s="30"/>
      <c r="E1917" s="29"/>
    </row>
    <row r="1918" spans="3:5" ht="45" customHeight="1" x14ac:dyDescent="0.25">
      <c r="C1918" s="32">
        <v>1914</v>
      </c>
      <c r="D1918" s="30"/>
      <c r="E1918" s="29"/>
    </row>
    <row r="1919" spans="3:5" ht="45" customHeight="1" x14ac:dyDescent="0.25">
      <c r="C1919" s="32">
        <v>1915</v>
      </c>
      <c r="D1919" s="30"/>
      <c r="E1919" s="29"/>
    </row>
    <row r="1920" spans="3:5" ht="45" customHeight="1" x14ac:dyDescent="0.25">
      <c r="C1920" s="32">
        <v>1916</v>
      </c>
      <c r="D1920" s="30"/>
      <c r="E1920" s="29"/>
    </row>
    <row r="1921" spans="3:5" ht="45" customHeight="1" x14ac:dyDescent="0.25">
      <c r="C1921" s="32">
        <v>1917</v>
      </c>
      <c r="D1921" s="30"/>
      <c r="E1921" s="29"/>
    </row>
    <row r="1922" spans="3:5" ht="45" customHeight="1" x14ac:dyDescent="0.25">
      <c r="C1922" s="32">
        <v>1918</v>
      </c>
      <c r="D1922" s="30"/>
      <c r="E1922" s="29"/>
    </row>
    <row r="1923" spans="3:5" ht="45" customHeight="1" x14ac:dyDescent="0.25">
      <c r="C1923" s="32">
        <v>1919</v>
      </c>
      <c r="D1923" s="30"/>
      <c r="E1923" s="29"/>
    </row>
    <row r="1924" spans="3:5" ht="45" customHeight="1" x14ac:dyDescent="0.25">
      <c r="C1924" s="32">
        <v>1920</v>
      </c>
      <c r="D1924" s="30"/>
      <c r="E1924" s="29"/>
    </row>
    <row r="1925" spans="3:5" ht="45" customHeight="1" x14ac:dyDescent="0.25">
      <c r="C1925" s="32">
        <v>1921</v>
      </c>
      <c r="D1925" s="30"/>
      <c r="E1925" s="29"/>
    </row>
    <row r="1926" spans="3:5" ht="45" customHeight="1" x14ac:dyDescent="0.25">
      <c r="C1926" s="32">
        <v>1922</v>
      </c>
      <c r="D1926" s="30"/>
      <c r="E1926" s="29"/>
    </row>
    <row r="1927" spans="3:5" ht="45" customHeight="1" x14ac:dyDescent="0.25">
      <c r="C1927" s="32">
        <v>1923</v>
      </c>
      <c r="D1927" s="30"/>
      <c r="E1927" s="29"/>
    </row>
    <row r="1928" spans="3:5" ht="45" customHeight="1" x14ac:dyDescent="0.25">
      <c r="C1928" s="32">
        <v>1924</v>
      </c>
      <c r="D1928" s="30"/>
      <c r="E1928" s="29"/>
    </row>
    <row r="1929" spans="3:5" ht="45" customHeight="1" x14ac:dyDescent="0.25">
      <c r="C1929" s="32">
        <v>1925</v>
      </c>
      <c r="D1929" s="30"/>
      <c r="E1929" s="29"/>
    </row>
    <row r="1930" spans="3:5" ht="45" customHeight="1" x14ac:dyDescent="0.25">
      <c r="C1930" s="32">
        <v>1926</v>
      </c>
      <c r="D1930" s="30"/>
      <c r="E1930" s="29"/>
    </row>
    <row r="1931" spans="3:5" ht="45" customHeight="1" x14ac:dyDescent="0.25">
      <c r="C1931" s="32">
        <v>1927</v>
      </c>
      <c r="D1931" s="30"/>
      <c r="E1931" s="29"/>
    </row>
    <row r="1932" spans="3:5" ht="45" customHeight="1" x14ac:dyDescent="0.25">
      <c r="C1932" s="32">
        <v>1928</v>
      </c>
      <c r="D1932" s="30"/>
      <c r="E1932" s="29"/>
    </row>
    <row r="1933" spans="3:5" ht="45" customHeight="1" x14ac:dyDescent="0.25">
      <c r="C1933" s="32">
        <v>1929</v>
      </c>
      <c r="D1933" s="30"/>
      <c r="E1933" s="29"/>
    </row>
    <row r="1934" spans="3:5" ht="45" customHeight="1" x14ac:dyDescent="0.25">
      <c r="C1934" s="32">
        <v>1930</v>
      </c>
      <c r="D1934" s="30"/>
      <c r="E1934" s="29"/>
    </row>
    <row r="1935" spans="3:5" ht="45" customHeight="1" x14ac:dyDescent="0.25">
      <c r="C1935" s="32">
        <v>1931</v>
      </c>
      <c r="D1935" s="30"/>
      <c r="E1935" s="29"/>
    </row>
    <row r="1936" spans="3:5" ht="45" customHeight="1" x14ac:dyDescent="0.25">
      <c r="C1936" s="32">
        <v>1932</v>
      </c>
      <c r="D1936" s="30"/>
      <c r="E1936" s="29"/>
    </row>
    <row r="1937" spans="3:5" ht="45" customHeight="1" x14ac:dyDescent="0.25">
      <c r="C1937" s="32">
        <v>1933</v>
      </c>
      <c r="D1937" s="30"/>
      <c r="E1937" s="29"/>
    </row>
    <row r="1938" spans="3:5" ht="45" customHeight="1" x14ac:dyDescent="0.25">
      <c r="C1938" s="32">
        <v>1934</v>
      </c>
      <c r="D1938" s="30"/>
      <c r="E1938" s="29"/>
    </row>
    <row r="1939" spans="3:5" ht="45" customHeight="1" x14ac:dyDescent="0.25">
      <c r="C1939" s="32">
        <v>1935</v>
      </c>
      <c r="D1939" s="30"/>
      <c r="E1939" s="29"/>
    </row>
    <row r="1940" spans="3:5" ht="45" customHeight="1" x14ac:dyDescent="0.25">
      <c r="C1940" s="32">
        <v>1936</v>
      </c>
      <c r="D1940" s="30"/>
      <c r="E1940" s="29"/>
    </row>
    <row r="1941" spans="3:5" ht="45" customHeight="1" x14ac:dyDescent="0.25">
      <c r="C1941" s="32">
        <v>1937</v>
      </c>
      <c r="D1941" s="30"/>
      <c r="E1941" s="29"/>
    </row>
    <row r="1942" spans="3:5" ht="45" customHeight="1" x14ac:dyDescent="0.25">
      <c r="C1942" s="32">
        <v>1938</v>
      </c>
      <c r="D1942" s="30"/>
      <c r="E1942" s="29"/>
    </row>
    <row r="1943" spans="3:5" ht="45" customHeight="1" x14ac:dyDescent="0.25">
      <c r="C1943" s="32">
        <v>1939</v>
      </c>
      <c r="D1943" s="30"/>
      <c r="E1943" s="29"/>
    </row>
    <row r="1944" spans="3:5" ht="45" customHeight="1" x14ac:dyDescent="0.25">
      <c r="C1944" s="32">
        <v>1940</v>
      </c>
      <c r="D1944" s="30"/>
      <c r="E1944" s="29"/>
    </row>
    <row r="1945" spans="3:5" ht="45" customHeight="1" x14ac:dyDescent="0.25">
      <c r="C1945" s="32">
        <v>1941</v>
      </c>
      <c r="D1945" s="30"/>
      <c r="E1945" s="29"/>
    </row>
    <row r="1946" spans="3:5" ht="45" customHeight="1" x14ac:dyDescent="0.25">
      <c r="C1946" s="32">
        <v>1942</v>
      </c>
      <c r="D1946" s="30"/>
      <c r="E1946" s="29"/>
    </row>
    <row r="1947" spans="3:5" ht="45" customHeight="1" x14ac:dyDescent="0.25">
      <c r="C1947" s="32">
        <v>1943</v>
      </c>
      <c r="D1947" s="30"/>
      <c r="E1947" s="29"/>
    </row>
    <row r="1948" spans="3:5" ht="45" customHeight="1" x14ac:dyDescent="0.25">
      <c r="C1948" s="32">
        <v>1944</v>
      </c>
      <c r="D1948" s="30"/>
      <c r="E1948" s="29"/>
    </row>
    <row r="1949" spans="3:5" ht="45" customHeight="1" x14ac:dyDescent="0.25">
      <c r="C1949" s="32">
        <v>1945</v>
      </c>
      <c r="D1949" s="30"/>
      <c r="E1949" s="29"/>
    </row>
    <row r="1950" spans="3:5" ht="45" customHeight="1" x14ac:dyDescent="0.25">
      <c r="C1950" s="32">
        <v>1946</v>
      </c>
      <c r="D1950" s="30"/>
      <c r="E1950" s="29"/>
    </row>
    <row r="1951" spans="3:5" ht="45" customHeight="1" x14ac:dyDescent="0.25">
      <c r="C1951" s="32">
        <v>1947</v>
      </c>
      <c r="D1951" s="30"/>
      <c r="E1951" s="29"/>
    </row>
    <row r="1952" spans="3:5" ht="45" customHeight="1" x14ac:dyDescent="0.25">
      <c r="C1952" s="32">
        <v>1948</v>
      </c>
      <c r="D1952" s="30"/>
      <c r="E1952" s="29"/>
    </row>
    <row r="1953" spans="3:5" ht="45" customHeight="1" x14ac:dyDescent="0.25">
      <c r="C1953" s="32">
        <v>1949</v>
      </c>
      <c r="D1953" s="30"/>
      <c r="E1953" s="29"/>
    </row>
    <row r="1954" spans="3:5" ht="45" customHeight="1" x14ac:dyDescent="0.25">
      <c r="C1954" s="32">
        <v>1950</v>
      </c>
      <c r="D1954" s="30"/>
      <c r="E1954" s="29"/>
    </row>
    <row r="1955" spans="3:5" ht="45" customHeight="1" x14ac:dyDescent="0.25">
      <c r="C1955" s="32">
        <v>1951</v>
      </c>
      <c r="D1955" s="30"/>
      <c r="E1955" s="29"/>
    </row>
    <row r="1956" spans="3:5" ht="45" customHeight="1" x14ac:dyDescent="0.25">
      <c r="C1956" s="32">
        <v>1952</v>
      </c>
      <c r="D1956" s="30"/>
      <c r="E1956" s="29"/>
    </row>
    <row r="1957" spans="3:5" ht="45" customHeight="1" x14ac:dyDescent="0.25">
      <c r="C1957" s="32">
        <v>1953</v>
      </c>
      <c r="D1957" s="30"/>
      <c r="E1957" s="29"/>
    </row>
    <row r="1958" spans="3:5" ht="45" customHeight="1" x14ac:dyDescent="0.25">
      <c r="C1958" s="32">
        <v>1954</v>
      </c>
      <c r="D1958" s="30"/>
      <c r="E1958" s="29"/>
    </row>
    <row r="1959" spans="3:5" ht="45" customHeight="1" x14ac:dyDescent="0.25">
      <c r="C1959" s="32">
        <v>1955</v>
      </c>
      <c r="D1959" s="30"/>
      <c r="E1959" s="29"/>
    </row>
    <row r="1960" spans="3:5" ht="45" customHeight="1" x14ac:dyDescent="0.25">
      <c r="C1960" s="32">
        <v>1956</v>
      </c>
      <c r="D1960" s="30"/>
      <c r="E1960" s="29"/>
    </row>
    <row r="1961" spans="3:5" ht="45" customHeight="1" x14ac:dyDescent="0.25">
      <c r="C1961" s="32">
        <v>1957</v>
      </c>
      <c r="D1961" s="30"/>
      <c r="E1961" s="29"/>
    </row>
    <row r="1962" spans="3:5" ht="45" customHeight="1" x14ac:dyDescent="0.25">
      <c r="C1962" s="32">
        <v>1958</v>
      </c>
      <c r="D1962" s="30"/>
      <c r="E1962" s="29"/>
    </row>
    <row r="1963" spans="3:5" ht="45" customHeight="1" x14ac:dyDescent="0.25">
      <c r="C1963" s="32">
        <v>1959</v>
      </c>
      <c r="D1963" s="30"/>
      <c r="E1963" s="29"/>
    </row>
    <row r="1964" spans="3:5" ht="45" customHeight="1" x14ac:dyDescent="0.25">
      <c r="C1964" s="32">
        <v>1960</v>
      </c>
      <c r="D1964" s="30"/>
      <c r="E1964" s="29"/>
    </row>
    <row r="1965" spans="3:5" ht="45" customHeight="1" x14ac:dyDescent="0.25">
      <c r="C1965" s="32">
        <v>1961</v>
      </c>
      <c r="D1965" s="30"/>
      <c r="E1965" s="29"/>
    </row>
    <row r="1966" spans="3:5" ht="45" customHeight="1" x14ac:dyDescent="0.25">
      <c r="C1966" s="32">
        <v>1962</v>
      </c>
      <c r="D1966" s="30"/>
      <c r="E1966" s="29"/>
    </row>
    <row r="1967" spans="3:5" ht="45" customHeight="1" x14ac:dyDescent="0.25">
      <c r="C1967" s="32">
        <v>1963</v>
      </c>
      <c r="D1967" s="30"/>
      <c r="E1967" s="29"/>
    </row>
    <row r="1968" spans="3:5" ht="45" customHeight="1" x14ac:dyDescent="0.25">
      <c r="C1968" s="32">
        <v>1964</v>
      </c>
      <c r="D1968" s="30"/>
      <c r="E1968" s="29"/>
    </row>
    <row r="1969" spans="3:5" ht="45" customHeight="1" x14ac:dyDescent="0.25">
      <c r="C1969" s="32">
        <v>1965</v>
      </c>
      <c r="D1969" s="30"/>
      <c r="E1969" s="29"/>
    </row>
    <row r="1970" spans="3:5" ht="45" customHeight="1" x14ac:dyDescent="0.25">
      <c r="C1970" s="32">
        <v>1966</v>
      </c>
      <c r="D1970" s="30"/>
      <c r="E1970" s="29"/>
    </row>
    <row r="1971" spans="3:5" ht="45" customHeight="1" x14ac:dyDescent="0.25">
      <c r="C1971" s="32">
        <v>1967</v>
      </c>
      <c r="D1971" s="30"/>
      <c r="E1971" s="29"/>
    </row>
    <row r="1972" spans="3:5" ht="45" customHeight="1" x14ac:dyDescent="0.25">
      <c r="C1972" s="32">
        <v>1968</v>
      </c>
      <c r="D1972" s="30"/>
      <c r="E1972" s="29"/>
    </row>
    <row r="1973" spans="3:5" ht="45" customHeight="1" x14ac:dyDescent="0.25">
      <c r="C1973" s="32">
        <v>1969</v>
      </c>
      <c r="D1973" s="30"/>
      <c r="E1973" s="29"/>
    </row>
    <row r="1974" spans="3:5" ht="45" customHeight="1" x14ac:dyDescent="0.25">
      <c r="C1974" s="32">
        <v>1970</v>
      </c>
      <c r="D1974" s="30"/>
      <c r="E1974" s="29"/>
    </row>
    <row r="1975" spans="3:5" ht="45" customHeight="1" x14ac:dyDescent="0.25">
      <c r="C1975" s="32">
        <v>1971</v>
      </c>
      <c r="D1975" s="30"/>
      <c r="E1975" s="29"/>
    </row>
    <row r="1976" spans="3:5" ht="45" customHeight="1" x14ac:dyDescent="0.25">
      <c r="C1976" s="32">
        <v>1972</v>
      </c>
      <c r="D1976" s="30"/>
      <c r="E1976" s="29"/>
    </row>
    <row r="1977" spans="3:5" ht="45" customHeight="1" x14ac:dyDescent="0.25">
      <c r="C1977" s="32">
        <v>1973</v>
      </c>
      <c r="D1977" s="30"/>
      <c r="E1977" s="29"/>
    </row>
    <row r="1978" spans="3:5" ht="45" customHeight="1" x14ac:dyDescent="0.25">
      <c r="C1978" s="32">
        <v>1974</v>
      </c>
      <c r="D1978" s="30"/>
      <c r="E1978" s="29"/>
    </row>
    <row r="1979" spans="3:5" ht="45" customHeight="1" x14ac:dyDescent="0.25">
      <c r="C1979" s="32">
        <v>1975</v>
      </c>
      <c r="D1979" s="30"/>
      <c r="E1979" s="29"/>
    </row>
    <row r="1980" spans="3:5" ht="45" customHeight="1" x14ac:dyDescent="0.25">
      <c r="C1980" s="32">
        <v>1976</v>
      </c>
      <c r="D1980" s="30"/>
      <c r="E1980" s="29"/>
    </row>
    <row r="1981" spans="3:5" ht="45" customHeight="1" x14ac:dyDescent="0.25">
      <c r="C1981" s="32">
        <v>1977</v>
      </c>
      <c r="D1981" s="30"/>
      <c r="E1981" s="29"/>
    </row>
    <row r="1982" spans="3:5" ht="45" customHeight="1" x14ac:dyDescent="0.25">
      <c r="C1982" s="32">
        <v>1978</v>
      </c>
      <c r="D1982" s="30"/>
      <c r="E1982" s="29"/>
    </row>
    <row r="1983" spans="3:5" ht="45" customHeight="1" x14ac:dyDescent="0.25">
      <c r="C1983" s="32">
        <v>1979</v>
      </c>
      <c r="D1983" s="30"/>
      <c r="E1983" s="29"/>
    </row>
    <row r="1984" spans="3:5" ht="45" customHeight="1" x14ac:dyDescent="0.25">
      <c r="C1984" s="32">
        <v>1980</v>
      </c>
      <c r="D1984" s="30"/>
      <c r="E1984" s="29"/>
    </row>
    <row r="1985" spans="3:5" ht="45" customHeight="1" x14ac:dyDescent="0.25">
      <c r="C1985" s="32">
        <v>1981</v>
      </c>
      <c r="D1985" s="30"/>
      <c r="E1985" s="29"/>
    </row>
    <row r="1986" spans="3:5" ht="45" customHeight="1" x14ac:dyDescent="0.25">
      <c r="C1986" s="32">
        <v>1982</v>
      </c>
      <c r="D1986" s="30"/>
      <c r="E1986" s="29"/>
    </row>
    <row r="1987" spans="3:5" ht="45" customHeight="1" x14ac:dyDescent="0.25">
      <c r="C1987" s="32">
        <v>1983</v>
      </c>
      <c r="D1987" s="30"/>
      <c r="E1987" s="29"/>
    </row>
    <row r="1988" spans="3:5" ht="45" customHeight="1" x14ac:dyDescent="0.25">
      <c r="C1988" s="32">
        <v>1984</v>
      </c>
      <c r="D1988" s="30"/>
      <c r="E1988" s="29"/>
    </row>
    <row r="1989" spans="3:5" ht="45" customHeight="1" x14ac:dyDescent="0.25">
      <c r="C1989" s="32">
        <v>1985</v>
      </c>
      <c r="D1989" s="30"/>
      <c r="E1989" s="29"/>
    </row>
    <row r="1990" spans="3:5" ht="45" customHeight="1" x14ac:dyDescent="0.25">
      <c r="C1990" s="32">
        <v>1986</v>
      </c>
      <c r="D1990" s="30"/>
      <c r="E1990" s="29"/>
    </row>
    <row r="1991" spans="3:5" ht="45" customHeight="1" x14ac:dyDescent="0.25">
      <c r="C1991" s="32">
        <v>1987</v>
      </c>
      <c r="D1991" s="30"/>
      <c r="E1991" s="29"/>
    </row>
    <row r="1992" spans="3:5" ht="45" customHeight="1" x14ac:dyDescent="0.25">
      <c r="C1992" s="32">
        <v>1988</v>
      </c>
      <c r="D1992" s="30"/>
      <c r="E1992" s="29"/>
    </row>
    <row r="1993" spans="3:5" ht="45" customHeight="1" x14ac:dyDescent="0.25">
      <c r="C1993" s="32">
        <v>1989</v>
      </c>
      <c r="D1993" s="30"/>
      <c r="E1993" s="29"/>
    </row>
    <row r="1994" spans="3:5" ht="45" customHeight="1" x14ac:dyDescent="0.25">
      <c r="C1994" s="32">
        <v>1990</v>
      </c>
      <c r="D1994" s="30"/>
      <c r="E1994" s="29"/>
    </row>
    <row r="1995" spans="3:5" ht="45" customHeight="1" x14ac:dyDescent="0.25">
      <c r="C1995" s="32">
        <v>1991</v>
      </c>
      <c r="D1995" s="30"/>
      <c r="E1995" s="29"/>
    </row>
    <row r="1996" spans="3:5" ht="45" customHeight="1" x14ac:dyDescent="0.25">
      <c r="C1996" s="32">
        <v>1992</v>
      </c>
      <c r="D1996" s="30"/>
      <c r="E1996" s="29"/>
    </row>
    <row r="1997" spans="3:5" ht="45" customHeight="1" x14ac:dyDescent="0.25">
      <c r="C1997" s="32">
        <v>1993</v>
      </c>
      <c r="D1997" s="30"/>
      <c r="E1997" s="29"/>
    </row>
    <row r="1998" spans="3:5" ht="45" customHeight="1" x14ac:dyDescent="0.25">
      <c r="C1998" s="32">
        <v>1994</v>
      </c>
      <c r="D1998" s="30"/>
      <c r="E1998" s="29"/>
    </row>
    <row r="1999" spans="3:5" ht="45" customHeight="1" x14ac:dyDescent="0.25">
      <c r="C1999" s="32">
        <v>1995</v>
      </c>
      <c r="D1999" s="30"/>
      <c r="E1999" s="29"/>
    </row>
    <row r="2000" spans="3:5" ht="45" customHeight="1" x14ac:dyDescent="0.25">
      <c r="C2000" s="32">
        <v>1996</v>
      </c>
      <c r="D2000" s="30"/>
      <c r="E2000" s="29"/>
    </row>
    <row r="2001" spans="3:5" ht="45" customHeight="1" x14ac:dyDescent="0.25">
      <c r="C2001" s="32">
        <v>1997</v>
      </c>
      <c r="D2001" s="30"/>
      <c r="E2001" s="29"/>
    </row>
    <row r="2002" spans="3:5" ht="45" customHeight="1" x14ac:dyDescent="0.25">
      <c r="C2002" s="32">
        <v>1998</v>
      </c>
      <c r="D2002" s="30"/>
      <c r="E2002" s="29"/>
    </row>
    <row r="2003" spans="3:5" ht="45" customHeight="1" x14ac:dyDescent="0.25">
      <c r="C2003" s="32">
        <v>1999</v>
      </c>
      <c r="D2003" s="30"/>
      <c r="E2003" s="29"/>
    </row>
    <row r="2004" spans="3:5" ht="45" customHeight="1" x14ac:dyDescent="0.25">
      <c r="C2004" s="32">
        <v>2000</v>
      </c>
      <c r="D2004" s="30"/>
      <c r="E2004" s="29"/>
    </row>
  </sheetData>
  <sheetProtection sheet="1" objects="1" scenarios="1" selectLockedCells="1" sort="0" autoFilter="0"/>
  <autoFilter ref="C4:E4" xr:uid="{01FDDE20-A3EF-437D-8462-0BD06F4F20B2}"/>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6CE70-F504-4286-888A-023D4938EB60}">
  <sheetPr codeName="Planilha13"/>
  <dimension ref="C1:H54"/>
  <sheetViews>
    <sheetView showGridLines="0" showRowColHeaders="0" workbookViewId="0">
      <pane ySplit="4" topLeftCell="A5" activePane="bottomLeft" state="frozen"/>
      <selection activeCell="D5" sqref="D5"/>
      <selection pane="bottomLeft" activeCell="D5" sqref="D5"/>
    </sheetView>
  </sheetViews>
  <sheetFormatPr defaultRowHeight="45" customHeight="1" x14ac:dyDescent="0.25"/>
  <cols>
    <col min="1" max="2" width="1.7109375" style="26" customWidth="1"/>
    <col min="3" max="3" width="6.7109375" style="26" customWidth="1"/>
    <col min="4" max="5" width="35.7109375" style="26" customWidth="1"/>
    <col min="6" max="7" width="6.7109375" style="26" customWidth="1"/>
    <col min="8" max="8" width="35.7109375" style="26" customWidth="1"/>
    <col min="9" max="16384" width="9.140625" style="26"/>
  </cols>
  <sheetData>
    <row r="1" spans="3:8" s="1" customFormat="1" ht="35.1" customHeight="1" x14ac:dyDescent="0.25"/>
    <row r="2" spans="3:8" s="3" customFormat="1" ht="30" customHeight="1" x14ac:dyDescent="0.25"/>
    <row r="3" spans="3:8" ht="30" customHeight="1" thickBot="1" x14ac:dyDescent="0.3"/>
    <row r="4" spans="3:8" ht="21.95" customHeight="1" x14ac:dyDescent="0.25">
      <c r="C4" s="37" t="s">
        <v>29</v>
      </c>
      <c r="D4" s="40" t="s">
        <v>41</v>
      </c>
      <c r="E4" s="41" t="s">
        <v>31</v>
      </c>
      <c r="G4" s="102" t="s">
        <v>29</v>
      </c>
      <c r="H4" s="103" t="s">
        <v>42</v>
      </c>
    </row>
    <row r="5" spans="3:8" ht="45" customHeight="1" x14ac:dyDescent="0.25">
      <c r="C5" s="31">
        <v>1</v>
      </c>
      <c r="D5" s="28" t="s">
        <v>47</v>
      </c>
      <c r="E5" s="27"/>
      <c r="G5" s="79"/>
      <c r="H5" s="143" t="s">
        <v>45</v>
      </c>
    </row>
    <row r="6" spans="3:8" ht="45" customHeight="1" x14ac:dyDescent="0.25">
      <c r="C6" s="32">
        <v>2</v>
      </c>
      <c r="D6" s="30" t="s">
        <v>48</v>
      </c>
      <c r="E6" s="29"/>
      <c r="G6" s="81"/>
      <c r="H6" s="104" t="s">
        <v>46</v>
      </c>
    </row>
    <row r="7" spans="3:8" ht="45" customHeight="1" x14ac:dyDescent="0.25">
      <c r="C7" s="32">
        <v>3</v>
      </c>
      <c r="D7" s="30" t="s">
        <v>49</v>
      </c>
      <c r="E7" s="29"/>
      <c r="G7" s="81"/>
      <c r="H7" s="119" t="s">
        <v>43</v>
      </c>
    </row>
    <row r="8" spans="3:8" ht="45" customHeight="1" x14ac:dyDescent="0.25">
      <c r="C8" s="32">
        <v>4</v>
      </c>
      <c r="D8" s="30" t="s">
        <v>51</v>
      </c>
      <c r="E8" s="29"/>
      <c r="G8" s="81"/>
      <c r="H8" s="120" t="s">
        <v>44</v>
      </c>
    </row>
    <row r="9" spans="3:8" ht="45" customHeight="1" x14ac:dyDescent="0.25">
      <c r="C9" s="32">
        <v>5</v>
      </c>
      <c r="D9" s="30" t="s">
        <v>50</v>
      </c>
      <c r="E9" s="29"/>
      <c r="G9" s="105"/>
      <c r="H9" s="106" t="s">
        <v>111</v>
      </c>
    </row>
    <row r="10" spans="3:8" ht="45" customHeight="1" x14ac:dyDescent="0.25">
      <c r="C10" s="32">
        <v>6</v>
      </c>
      <c r="D10" s="30" t="s">
        <v>182</v>
      </c>
      <c r="E10" s="29"/>
    </row>
    <row r="11" spans="3:8" ht="45" customHeight="1" x14ac:dyDescent="0.25">
      <c r="C11" s="32">
        <v>7</v>
      </c>
      <c r="D11" s="30" t="s">
        <v>183</v>
      </c>
      <c r="E11" s="29"/>
    </row>
    <row r="12" spans="3:8" ht="45" customHeight="1" x14ac:dyDescent="0.25">
      <c r="C12" s="32">
        <v>8</v>
      </c>
      <c r="D12" s="30"/>
      <c r="E12" s="29"/>
    </row>
    <row r="13" spans="3:8" ht="45" customHeight="1" x14ac:dyDescent="0.25">
      <c r="C13" s="32">
        <v>9</v>
      </c>
      <c r="D13" s="30"/>
      <c r="E13" s="29"/>
    </row>
    <row r="14" spans="3:8" ht="45" customHeight="1" x14ac:dyDescent="0.25">
      <c r="C14" s="32">
        <v>10</v>
      </c>
      <c r="D14" s="30"/>
      <c r="E14" s="29"/>
    </row>
    <row r="15" spans="3:8" ht="45" customHeight="1" x14ac:dyDescent="0.25">
      <c r="C15" s="32">
        <v>11</v>
      </c>
      <c r="D15" s="30"/>
      <c r="E15" s="29"/>
    </row>
    <row r="16" spans="3:8" ht="45" customHeight="1" x14ac:dyDescent="0.25">
      <c r="C16" s="32">
        <v>12</v>
      </c>
      <c r="D16" s="30"/>
      <c r="E16" s="29"/>
    </row>
    <row r="17" spans="3:5" ht="45" customHeight="1" x14ac:dyDescent="0.25">
      <c r="C17" s="32">
        <v>13</v>
      </c>
      <c r="D17" s="30"/>
      <c r="E17" s="29"/>
    </row>
    <row r="18" spans="3:5" ht="45" customHeight="1" x14ac:dyDescent="0.25">
      <c r="C18" s="32">
        <v>14</v>
      </c>
      <c r="D18" s="30"/>
      <c r="E18" s="29"/>
    </row>
    <row r="19" spans="3:5" ht="45" customHeight="1" x14ac:dyDescent="0.25">
      <c r="C19" s="32">
        <v>15</v>
      </c>
      <c r="D19" s="30"/>
      <c r="E19" s="29"/>
    </row>
    <row r="20" spans="3:5" ht="45" customHeight="1" x14ac:dyDescent="0.25">
      <c r="C20" s="32">
        <v>16</v>
      </c>
      <c r="D20" s="30"/>
      <c r="E20" s="29"/>
    </row>
    <row r="21" spans="3:5" ht="45" customHeight="1" x14ac:dyDescent="0.25">
      <c r="C21" s="32">
        <v>17</v>
      </c>
      <c r="D21" s="30"/>
      <c r="E21" s="29"/>
    </row>
    <row r="22" spans="3:5" ht="45" customHeight="1" x14ac:dyDescent="0.25">
      <c r="C22" s="32">
        <v>18</v>
      </c>
      <c r="D22" s="30"/>
      <c r="E22" s="29"/>
    </row>
    <row r="23" spans="3:5" ht="45" customHeight="1" x14ac:dyDescent="0.25">
      <c r="C23" s="32">
        <v>19</v>
      </c>
      <c r="D23" s="30"/>
      <c r="E23" s="29"/>
    </row>
    <row r="24" spans="3:5" ht="45" customHeight="1" x14ac:dyDescent="0.25">
      <c r="C24" s="32">
        <v>20</v>
      </c>
      <c r="D24" s="30"/>
      <c r="E24" s="29"/>
    </row>
    <row r="25" spans="3:5" ht="45" customHeight="1" x14ac:dyDescent="0.25">
      <c r="C25" s="32">
        <v>21</v>
      </c>
      <c r="D25" s="30"/>
      <c r="E25" s="27"/>
    </row>
    <row r="26" spans="3:5" ht="45" customHeight="1" x14ac:dyDescent="0.25">
      <c r="C26" s="32">
        <v>22</v>
      </c>
      <c r="D26" s="30"/>
      <c r="E26" s="29"/>
    </row>
    <row r="27" spans="3:5" ht="45" customHeight="1" x14ac:dyDescent="0.25">
      <c r="C27" s="32">
        <v>23</v>
      </c>
      <c r="D27" s="30"/>
      <c r="E27" s="29"/>
    </row>
    <row r="28" spans="3:5" ht="45" customHeight="1" x14ac:dyDescent="0.25">
      <c r="C28" s="32">
        <v>24</v>
      </c>
      <c r="D28" s="30"/>
      <c r="E28" s="29"/>
    </row>
    <row r="29" spans="3:5" ht="45" customHeight="1" x14ac:dyDescent="0.25">
      <c r="C29" s="32">
        <v>25</v>
      </c>
      <c r="D29" s="30"/>
      <c r="E29" s="29"/>
    </row>
    <row r="30" spans="3:5" ht="45" customHeight="1" x14ac:dyDescent="0.25">
      <c r="C30" s="32">
        <v>26</v>
      </c>
      <c r="D30" s="30"/>
      <c r="E30" s="29"/>
    </row>
    <row r="31" spans="3:5" ht="45" customHeight="1" x14ac:dyDescent="0.25">
      <c r="C31" s="32">
        <v>27</v>
      </c>
      <c r="D31" s="30"/>
      <c r="E31" s="29"/>
    </row>
    <row r="32" spans="3:5" ht="45" customHeight="1" x14ac:dyDescent="0.25">
      <c r="C32" s="32">
        <v>28</v>
      </c>
      <c r="D32" s="30"/>
      <c r="E32" s="29"/>
    </row>
    <row r="33" spans="3:5" ht="45" customHeight="1" x14ac:dyDescent="0.25">
      <c r="C33" s="32">
        <v>29</v>
      </c>
      <c r="D33" s="30"/>
      <c r="E33" s="29"/>
    </row>
    <row r="34" spans="3:5" ht="45" customHeight="1" x14ac:dyDescent="0.25">
      <c r="C34" s="32">
        <v>30</v>
      </c>
      <c r="D34" s="30"/>
      <c r="E34" s="29"/>
    </row>
    <row r="35" spans="3:5" ht="45" customHeight="1" x14ac:dyDescent="0.25">
      <c r="C35" s="32">
        <v>31</v>
      </c>
      <c r="D35" s="30"/>
      <c r="E35" s="29"/>
    </row>
    <row r="36" spans="3:5" ht="45" customHeight="1" x14ac:dyDescent="0.25">
      <c r="C36" s="32">
        <v>32</v>
      </c>
      <c r="D36" s="30"/>
      <c r="E36" s="29"/>
    </row>
    <row r="37" spans="3:5" ht="45" customHeight="1" x14ac:dyDescent="0.25">
      <c r="C37" s="32">
        <v>33</v>
      </c>
      <c r="D37" s="30"/>
      <c r="E37" s="29"/>
    </row>
    <row r="38" spans="3:5" ht="45" customHeight="1" x14ac:dyDescent="0.25">
      <c r="C38" s="32">
        <v>34</v>
      </c>
      <c r="D38" s="30"/>
      <c r="E38" s="29"/>
    </row>
    <row r="39" spans="3:5" ht="45" customHeight="1" x14ac:dyDescent="0.25">
      <c r="C39" s="32">
        <v>35</v>
      </c>
      <c r="D39" s="30"/>
      <c r="E39" s="29"/>
    </row>
    <row r="40" spans="3:5" ht="45" customHeight="1" x14ac:dyDescent="0.25">
      <c r="C40" s="32">
        <v>36</v>
      </c>
      <c r="D40" s="30"/>
      <c r="E40" s="29"/>
    </row>
    <row r="41" spans="3:5" ht="45" customHeight="1" x14ac:dyDescent="0.25">
      <c r="C41" s="32">
        <v>37</v>
      </c>
      <c r="D41" s="30"/>
      <c r="E41" s="29"/>
    </row>
    <row r="42" spans="3:5" ht="45" customHeight="1" x14ac:dyDescent="0.25">
      <c r="C42" s="32">
        <v>38</v>
      </c>
      <c r="D42" s="30"/>
      <c r="E42" s="29"/>
    </row>
    <row r="43" spans="3:5" ht="45" customHeight="1" x14ac:dyDescent="0.25">
      <c r="C43" s="32">
        <v>39</v>
      </c>
      <c r="D43" s="30"/>
      <c r="E43" s="29"/>
    </row>
    <row r="44" spans="3:5" ht="45" customHeight="1" x14ac:dyDescent="0.25">
      <c r="C44" s="32">
        <v>40</v>
      </c>
      <c r="D44" s="30"/>
      <c r="E44" s="29"/>
    </row>
    <row r="45" spans="3:5" ht="45" customHeight="1" x14ac:dyDescent="0.25">
      <c r="C45" s="32">
        <v>41</v>
      </c>
      <c r="D45" s="30"/>
      <c r="E45" s="27"/>
    </row>
    <row r="46" spans="3:5" ht="45" customHeight="1" x14ac:dyDescent="0.25">
      <c r="C46" s="32">
        <v>42</v>
      </c>
      <c r="D46" s="30"/>
      <c r="E46" s="29"/>
    </row>
    <row r="47" spans="3:5" ht="45" customHeight="1" x14ac:dyDescent="0.25">
      <c r="C47" s="32">
        <v>43</v>
      </c>
      <c r="D47" s="30"/>
      <c r="E47" s="29"/>
    </row>
    <row r="48" spans="3:5" ht="45" customHeight="1" x14ac:dyDescent="0.25">
      <c r="C48" s="32">
        <v>44</v>
      </c>
      <c r="D48" s="30"/>
      <c r="E48" s="29"/>
    </row>
    <row r="49" spans="3:5" ht="45" customHeight="1" x14ac:dyDescent="0.25">
      <c r="C49" s="32">
        <v>45</v>
      </c>
      <c r="D49" s="30"/>
      <c r="E49" s="29"/>
    </row>
    <row r="50" spans="3:5" ht="45" customHeight="1" x14ac:dyDescent="0.25">
      <c r="C50" s="32">
        <v>46</v>
      </c>
      <c r="D50" s="30"/>
      <c r="E50" s="29"/>
    </row>
    <row r="51" spans="3:5" ht="45" customHeight="1" x14ac:dyDescent="0.25">
      <c r="C51" s="32">
        <v>47</v>
      </c>
      <c r="D51" s="30"/>
      <c r="E51" s="29"/>
    </row>
    <row r="52" spans="3:5" ht="45" customHeight="1" x14ac:dyDescent="0.25">
      <c r="C52" s="32">
        <v>48</v>
      </c>
      <c r="D52" s="30"/>
      <c r="E52" s="29"/>
    </row>
    <row r="53" spans="3:5" ht="45" customHeight="1" x14ac:dyDescent="0.25">
      <c r="C53" s="32">
        <v>49</v>
      </c>
      <c r="D53" s="30"/>
      <c r="E53" s="29"/>
    </row>
    <row r="54" spans="3:5" ht="45" customHeight="1" x14ac:dyDescent="0.25">
      <c r="C54" s="32">
        <v>50</v>
      </c>
      <c r="D54" s="30"/>
      <c r="E54" s="29"/>
    </row>
  </sheetData>
  <sheetProtection sheet="1" objects="1" scenarios="1" selectLockedCells="1" sort="0" autoFilter="0"/>
  <autoFilter ref="C4:E4" xr:uid="{4DDC6948-4B96-4C1C-B0E1-65BF90752355}"/>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59A62-3218-4DA2-9FC9-7F2C86902815}">
  <sheetPr codeName="Planilha14"/>
  <dimension ref="C1:K504"/>
  <sheetViews>
    <sheetView showGridLines="0" showRowColHeaders="0" workbookViewId="0">
      <pane ySplit="4" topLeftCell="A5" activePane="bottomLeft" state="frozen"/>
      <selection activeCell="D5" sqref="D5"/>
      <selection pane="bottomLeft" activeCell="D5" sqref="D5"/>
    </sheetView>
  </sheetViews>
  <sheetFormatPr defaultRowHeight="45" customHeight="1" x14ac:dyDescent="0.25"/>
  <cols>
    <col min="1" max="2" width="1.7109375" style="26" customWidth="1"/>
    <col min="3" max="3" width="6.7109375" style="26" customWidth="1"/>
    <col min="4" max="4" width="35.7109375" style="26" customWidth="1"/>
    <col min="5" max="5" width="14.7109375" style="26" customWidth="1"/>
    <col min="6" max="6" width="16.7109375" style="26" customWidth="1"/>
    <col min="7" max="7" width="14.7109375" style="26" customWidth="1"/>
    <col min="8" max="8" width="17.7109375" style="26" customWidth="1"/>
    <col min="9" max="9" width="35.7109375" style="26" customWidth="1"/>
    <col min="10" max="10" width="9.7109375" style="26" customWidth="1"/>
    <col min="11" max="11" width="30.7109375" style="26" customWidth="1"/>
    <col min="12" max="16384" width="9.140625" style="26"/>
  </cols>
  <sheetData>
    <row r="1" spans="3:11" s="1" customFormat="1" ht="35.1" customHeight="1" x14ac:dyDescent="0.25"/>
    <row r="2" spans="3:11" s="3" customFormat="1" ht="30" customHeight="1" x14ac:dyDescent="0.25"/>
    <row r="3" spans="3:11" ht="30" customHeight="1" thickBot="1" x14ac:dyDescent="0.3">
      <c r="D3" s="141"/>
      <c r="E3" s="141"/>
    </row>
    <row r="4" spans="3:11" ht="21.95" customHeight="1" x14ac:dyDescent="0.25">
      <c r="C4" s="37" t="s">
        <v>29</v>
      </c>
      <c r="D4" s="40" t="s">
        <v>104</v>
      </c>
      <c r="E4" s="47" t="s">
        <v>52</v>
      </c>
      <c r="F4" s="40" t="s">
        <v>53</v>
      </c>
      <c r="G4" s="47" t="s">
        <v>54</v>
      </c>
      <c r="H4" s="40" t="s">
        <v>55</v>
      </c>
      <c r="I4" s="47" t="s">
        <v>56</v>
      </c>
      <c r="J4" s="40" t="s">
        <v>57</v>
      </c>
      <c r="K4" s="41" t="s">
        <v>67</v>
      </c>
    </row>
    <row r="5" spans="3:11" ht="45" customHeight="1" x14ac:dyDescent="0.25">
      <c r="C5" s="31">
        <v>1</v>
      </c>
      <c r="D5" s="28" t="s">
        <v>58</v>
      </c>
      <c r="E5" s="49">
        <v>25005</v>
      </c>
      <c r="F5" s="48" t="s">
        <v>61</v>
      </c>
      <c r="G5" s="51">
        <v>31183</v>
      </c>
      <c r="H5" s="48" t="s">
        <v>64</v>
      </c>
      <c r="I5" s="45" t="s">
        <v>68</v>
      </c>
      <c r="J5" s="48" t="s">
        <v>94</v>
      </c>
      <c r="K5" s="54" t="s">
        <v>97</v>
      </c>
    </row>
    <row r="6" spans="3:11" ht="45" customHeight="1" x14ac:dyDescent="0.25">
      <c r="C6" s="32">
        <v>2</v>
      </c>
      <c r="D6" s="30" t="s">
        <v>59</v>
      </c>
      <c r="E6" s="50">
        <v>15030</v>
      </c>
      <c r="F6" s="48" t="s">
        <v>62</v>
      </c>
      <c r="G6" s="51">
        <v>28736</v>
      </c>
      <c r="H6" s="48" t="s">
        <v>65</v>
      </c>
      <c r="I6" s="46" t="s">
        <v>69</v>
      </c>
      <c r="J6" s="48" t="s">
        <v>94</v>
      </c>
      <c r="K6" s="55" t="s">
        <v>97</v>
      </c>
    </row>
    <row r="7" spans="3:11" ht="45" customHeight="1" x14ac:dyDescent="0.25">
      <c r="C7" s="32">
        <v>3</v>
      </c>
      <c r="D7" s="30" t="s">
        <v>60</v>
      </c>
      <c r="E7" s="50">
        <v>19445</v>
      </c>
      <c r="F7" s="48" t="s">
        <v>63</v>
      </c>
      <c r="G7" s="51">
        <v>26333</v>
      </c>
      <c r="H7" s="48" t="s">
        <v>66</v>
      </c>
      <c r="I7" s="46" t="s">
        <v>70</v>
      </c>
      <c r="J7" s="48" t="s">
        <v>94</v>
      </c>
      <c r="K7" s="55" t="s">
        <v>97</v>
      </c>
    </row>
    <row r="8" spans="3:11" ht="45" customHeight="1" x14ac:dyDescent="0.25">
      <c r="C8" s="32">
        <v>4</v>
      </c>
      <c r="D8" s="30"/>
      <c r="E8" s="50"/>
      <c r="F8" s="48"/>
      <c r="G8" s="51"/>
      <c r="H8" s="48"/>
      <c r="I8" s="46"/>
      <c r="J8" s="48"/>
      <c r="K8" s="29"/>
    </row>
    <row r="9" spans="3:11" ht="45" customHeight="1" x14ac:dyDescent="0.25">
      <c r="C9" s="32">
        <v>5</v>
      </c>
      <c r="D9" s="30"/>
      <c r="E9" s="50"/>
      <c r="F9" s="48"/>
      <c r="G9" s="51"/>
      <c r="H9" s="48"/>
      <c r="I9" s="46"/>
      <c r="J9" s="48"/>
      <c r="K9" s="29"/>
    </row>
    <row r="10" spans="3:11" ht="45" customHeight="1" x14ac:dyDescent="0.25">
      <c r="C10" s="32">
        <v>6</v>
      </c>
      <c r="D10" s="30"/>
      <c r="E10" s="50"/>
      <c r="F10" s="48"/>
      <c r="G10" s="51"/>
      <c r="H10" s="48"/>
      <c r="I10" s="46"/>
      <c r="J10" s="48"/>
      <c r="K10" s="29"/>
    </row>
    <row r="11" spans="3:11" ht="45" customHeight="1" x14ac:dyDescent="0.25">
      <c r="C11" s="32">
        <v>7</v>
      </c>
      <c r="D11" s="30"/>
      <c r="E11" s="50"/>
      <c r="F11" s="48"/>
      <c r="G11" s="51"/>
      <c r="H11" s="48"/>
      <c r="I11" s="46"/>
      <c r="J11" s="48"/>
      <c r="K11" s="29"/>
    </row>
    <row r="12" spans="3:11" ht="45" customHeight="1" x14ac:dyDescent="0.25">
      <c r="C12" s="32">
        <v>8</v>
      </c>
      <c r="D12" s="30"/>
      <c r="E12" s="50"/>
      <c r="F12" s="48"/>
      <c r="G12" s="51"/>
      <c r="H12" s="48"/>
      <c r="I12" s="46"/>
      <c r="J12" s="48"/>
      <c r="K12" s="29"/>
    </row>
    <row r="13" spans="3:11" ht="45" customHeight="1" x14ac:dyDescent="0.25">
      <c r="C13" s="32">
        <v>9</v>
      </c>
      <c r="D13" s="30"/>
      <c r="E13" s="50"/>
      <c r="F13" s="48"/>
      <c r="G13" s="51"/>
      <c r="H13" s="48"/>
      <c r="I13" s="46"/>
      <c r="J13" s="48"/>
      <c r="K13" s="29"/>
    </row>
    <row r="14" spans="3:11" ht="45" customHeight="1" x14ac:dyDescent="0.25">
      <c r="C14" s="32">
        <v>10</v>
      </c>
      <c r="D14" s="30"/>
      <c r="E14" s="50"/>
      <c r="F14" s="48"/>
      <c r="G14" s="51"/>
      <c r="H14" s="48"/>
      <c r="I14" s="46"/>
      <c r="J14" s="48"/>
      <c r="K14" s="29"/>
    </row>
    <row r="15" spans="3:11" ht="45" customHeight="1" x14ac:dyDescent="0.25">
      <c r="C15" s="32">
        <v>11</v>
      </c>
      <c r="D15" s="30"/>
      <c r="E15" s="50"/>
      <c r="F15" s="48"/>
      <c r="G15" s="51"/>
      <c r="H15" s="48"/>
      <c r="I15" s="46"/>
      <c r="J15" s="48"/>
      <c r="K15" s="29"/>
    </row>
    <row r="16" spans="3:11" ht="45" customHeight="1" x14ac:dyDescent="0.25">
      <c r="C16" s="32">
        <v>12</v>
      </c>
      <c r="D16" s="30"/>
      <c r="E16" s="50"/>
      <c r="F16" s="48"/>
      <c r="G16" s="51"/>
      <c r="H16" s="48"/>
      <c r="I16" s="46"/>
      <c r="J16" s="48"/>
      <c r="K16" s="29"/>
    </row>
    <row r="17" spans="3:11" ht="45" customHeight="1" x14ac:dyDescent="0.25">
      <c r="C17" s="32">
        <v>13</v>
      </c>
      <c r="D17" s="30"/>
      <c r="E17" s="50"/>
      <c r="F17" s="48"/>
      <c r="G17" s="51"/>
      <c r="H17" s="48"/>
      <c r="I17" s="46"/>
      <c r="J17" s="48"/>
      <c r="K17" s="29"/>
    </row>
    <row r="18" spans="3:11" ht="45" customHeight="1" x14ac:dyDescent="0.25">
      <c r="C18" s="32">
        <v>14</v>
      </c>
      <c r="D18" s="30"/>
      <c r="E18" s="50"/>
      <c r="F18" s="48"/>
      <c r="G18" s="51"/>
      <c r="H18" s="48"/>
      <c r="I18" s="46"/>
      <c r="J18" s="48"/>
      <c r="K18" s="29"/>
    </row>
    <row r="19" spans="3:11" ht="45" customHeight="1" x14ac:dyDescent="0.25">
      <c r="C19" s="32">
        <v>15</v>
      </c>
      <c r="D19" s="30"/>
      <c r="E19" s="50"/>
      <c r="F19" s="48"/>
      <c r="G19" s="51"/>
      <c r="H19" s="48"/>
      <c r="I19" s="46"/>
      <c r="J19" s="48"/>
      <c r="K19" s="29"/>
    </row>
    <row r="20" spans="3:11" ht="45" customHeight="1" x14ac:dyDescent="0.25">
      <c r="C20" s="32">
        <v>16</v>
      </c>
      <c r="D20" s="30"/>
      <c r="E20" s="50"/>
      <c r="F20" s="48"/>
      <c r="G20" s="51"/>
      <c r="H20" s="48"/>
      <c r="I20" s="46"/>
      <c r="J20" s="48"/>
      <c r="K20" s="29"/>
    </row>
    <row r="21" spans="3:11" ht="45" customHeight="1" x14ac:dyDescent="0.25">
      <c r="C21" s="32">
        <v>17</v>
      </c>
      <c r="D21" s="30"/>
      <c r="E21" s="50"/>
      <c r="F21" s="48"/>
      <c r="G21" s="51"/>
      <c r="H21" s="48"/>
      <c r="I21" s="46"/>
      <c r="J21" s="48"/>
      <c r="K21" s="29"/>
    </row>
    <row r="22" spans="3:11" ht="45" customHeight="1" x14ac:dyDescent="0.25">
      <c r="C22" s="32">
        <v>18</v>
      </c>
      <c r="D22" s="30"/>
      <c r="E22" s="50"/>
      <c r="F22" s="48"/>
      <c r="G22" s="51"/>
      <c r="H22" s="48"/>
      <c r="I22" s="46"/>
      <c r="J22" s="48"/>
      <c r="K22" s="29"/>
    </row>
    <row r="23" spans="3:11" ht="45" customHeight="1" x14ac:dyDescent="0.25">
      <c r="C23" s="32">
        <v>19</v>
      </c>
      <c r="D23" s="30"/>
      <c r="E23" s="50"/>
      <c r="F23" s="48"/>
      <c r="G23" s="51"/>
      <c r="H23" s="48"/>
      <c r="I23" s="46"/>
      <c r="J23" s="48"/>
      <c r="K23" s="29"/>
    </row>
    <row r="24" spans="3:11" ht="45" customHeight="1" x14ac:dyDescent="0.25">
      <c r="C24" s="32">
        <v>20</v>
      </c>
      <c r="D24" s="30"/>
      <c r="E24" s="50"/>
      <c r="F24" s="48"/>
      <c r="G24" s="51"/>
      <c r="H24" s="48"/>
      <c r="I24" s="46"/>
      <c r="J24" s="48"/>
      <c r="K24" s="29"/>
    </row>
    <row r="25" spans="3:11" ht="45" customHeight="1" x14ac:dyDescent="0.25">
      <c r="C25" s="32">
        <v>21</v>
      </c>
      <c r="D25" s="30"/>
      <c r="E25" s="50"/>
      <c r="F25" s="48"/>
      <c r="G25" s="51"/>
      <c r="H25" s="48"/>
      <c r="I25" s="46"/>
      <c r="J25" s="48"/>
      <c r="K25" s="29"/>
    </row>
    <row r="26" spans="3:11" ht="45" customHeight="1" x14ac:dyDescent="0.25">
      <c r="C26" s="32">
        <v>22</v>
      </c>
      <c r="D26" s="30"/>
      <c r="E26" s="50"/>
      <c r="F26" s="48"/>
      <c r="G26" s="51"/>
      <c r="H26" s="48"/>
      <c r="I26" s="46"/>
      <c r="J26" s="48"/>
      <c r="K26" s="29"/>
    </row>
    <row r="27" spans="3:11" ht="45" customHeight="1" x14ac:dyDescent="0.25">
      <c r="C27" s="32">
        <v>23</v>
      </c>
      <c r="D27" s="30"/>
      <c r="E27" s="50"/>
      <c r="F27" s="48"/>
      <c r="G27" s="51"/>
      <c r="H27" s="48"/>
      <c r="I27" s="46"/>
      <c r="J27" s="48"/>
      <c r="K27" s="29"/>
    </row>
    <row r="28" spans="3:11" ht="45" customHeight="1" x14ac:dyDescent="0.25">
      <c r="C28" s="32">
        <v>24</v>
      </c>
      <c r="D28" s="30"/>
      <c r="E28" s="50"/>
      <c r="F28" s="48"/>
      <c r="G28" s="51"/>
      <c r="H28" s="48"/>
      <c r="I28" s="46"/>
      <c r="J28" s="48"/>
      <c r="K28" s="29"/>
    </row>
    <row r="29" spans="3:11" ht="45" customHeight="1" x14ac:dyDescent="0.25">
      <c r="C29" s="32">
        <v>25</v>
      </c>
      <c r="D29" s="30"/>
      <c r="E29" s="50"/>
      <c r="F29" s="48"/>
      <c r="G29" s="51"/>
      <c r="H29" s="48"/>
      <c r="I29" s="46"/>
      <c r="J29" s="48"/>
      <c r="K29" s="29"/>
    </row>
    <row r="30" spans="3:11" ht="45" customHeight="1" x14ac:dyDescent="0.25">
      <c r="C30" s="32">
        <v>26</v>
      </c>
      <c r="D30" s="30"/>
      <c r="E30" s="50"/>
      <c r="F30" s="48"/>
      <c r="G30" s="51"/>
      <c r="H30" s="48"/>
      <c r="I30" s="46"/>
      <c r="J30" s="48"/>
      <c r="K30" s="29"/>
    </row>
    <row r="31" spans="3:11" ht="45" customHeight="1" x14ac:dyDescent="0.25">
      <c r="C31" s="32">
        <v>27</v>
      </c>
      <c r="D31" s="30"/>
      <c r="E31" s="50"/>
      <c r="F31" s="48"/>
      <c r="G31" s="51"/>
      <c r="H31" s="48"/>
      <c r="I31" s="46"/>
      <c r="J31" s="48"/>
      <c r="K31" s="29"/>
    </row>
    <row r="32" spans="3:11" ht="45" customHeight="1" x14ac:dyDescent="0.25">
      <c r="C32" s="32">
        <v>28</v>
      </c>
      <c r="D32" s="30"/>
      <c r="E32" s="50"/>
      <c r="F32" s="48"/>
      <c r="G32" s="51"/>
      <c r="H32" s="48"/>
      <c r="I32" s="46"/>
      <c r="J32" s="48"/>
      <c r="K32" s="29"/>
    </row>
    <row r="33" spans="3:11" ht="45" customHeight="1" x14ac:dyDescent="0.25">
      <c r="C33" s="32">
        <v>29</v>
      </c>
      <c r="D33" s="30"/>
      <c r="E33" s="50"/>
      <c r="F33" s="48"/>
      <c r="G33" s="51"/>
      <c r="H33" s="48"/>
      <c r="I33" s="46"/>
      <c r="J33" s="48"/>
      <c r="K33" s="29"/>
    </row>
    <row r="34" spans="3:11" ht="45" customHeight="1" x14ac:dyDescent="0.25">
      <c r="C34" s="32">
        <v>30</v>
      </c>
      <c r="D34" s="30"/>
      <c r="E34" s="50"/>
      <c r="F34" s="48"/>
      <c r="G34" s="51"/>
      <c r="H34" s="48"/>
      <c r="I34" s="46"/>
      <c r="J34" s="48"/>
      <c r="K34" s="29"/>
    </row>
    <row r="35" spans="3:11" ht="45" customHeight="1" x14ac:dyDescent="0.25">
      <c r="C35" s="32">
        <v>31</v>
      </c>
      <c r="D35" s="30"/>
      <c r="E35" s="50"/>
      <c r="F35" s="48"/>
      <c r="G35" s="51"/>
      <c r="H35" s="48"/>
      <c r="I35" s="46"/>
      <c r="J35" s="48"/>
      <c r="K35" s="29"/>
    </row>
    <row r="36" spans="3:11" ht="45" customHeight="1" x14ac:dyDescent="0.25">
      <c r="C36" s="32">
        <v>32</v>
      </c>
      <c r="D36" s="30"/>
      <c r="E36" s="50"/>
      <c r="F36" s="48"/>
      <c r="G36" s="51"/>
      <c r="H36" s="48"/>
      <c r="I36" s="46"/>
      <c r="J36" s="48"/>
      <c r="K36" s="29"/>
    </row>
    <row r="37" spans="3:11" ht="45" customHeight="1" x14ac:dyDescent="0.25">
      <c r="C37" s="32">
        <v>33</v>
      </c>
      <c r="D37" s="30"/>
      <c r="E37" s="50"/>
      <c r="F37" s="48"/>
      <c r="G37" s="51"/>
      <c r="H37" s="48"/>
      <c r="I37" s="46"/>
      <c r="J37" s="48"/>
      <c r="K37" s="29"/>
    </row>
    <row r="38" spans="3:11" ht="45" customHeight="1" x14ac:dyDescent="0.25">
      <c r="C38" s="32">
        <v>34</v>
      </c>
      <c r="D38" s="30"/>
      <c r="E38" s="50"/>
      <c r="F38" s="48"/>
      <c r="G38" s="51"/>
      <c r="H38" s="48"/>
      <c r="I38" s="46"/>
      <c r="J38" s="48"/>
      <c r="K38" s="29"/>
    </row>
    <row r="39" spans="3:11" ht="45" customHeight="1" x14ac:dyDescent="0.25">
      <c r="C39" s="32">
        <v>35</v>
      </c>
      <c r="D39" s="30"/>
      <c r="E39" s="50"/>
      <c r="F39" s="48"/>
      <c r="G39" s="51"/>
      <c r="H39" s="48"/>
      <c r="I39" s="46"/>
      <c r="J39" s="48"/>
      <c r="K39" s="29"/>
    </row>
    <row r="40" spans="3:11" ht="45" customHeight="1" x14ac:dyDescent="0.25">
      <c r="C40" s="32">
        <v>36</v>
      </c>
      <c r="D40" s="30"/>
      <c r="E40" s="50"/>
      <c r="F40" s="48"/>
      <c r="G40" s="51"/>
      <c r="H40" s="48"/>
      <c r="I40" s="46"/>
      <c r="J40" s="48"/>
      <c r="K40" s="29"/>
    </row>
    <row r="41" spans="3:11" ht="45" customHeight="1" x14ac:dyDescent="0.25">
      <c r="C41" s="32">
        <v>37</v>
      </c>
      <c r="D41" s="30"/>
      <c r="E41" s="50"/>
      <c r="F41" s="48"/>
      <c r="G41" s="51"/>
      <c r="H41" s="48"/>
      <c r="I41" s="46"/>
      <c r="J41" s="48"/>
      <c r="K41" s="29"/>
    </row>
    <row r="42" spans="3:11" ht="45" customHeight="1" x14ac:dyDescent="0.25">
      <c r="C42" s="32">
        <v>38</v>
      </c>
      <c r="D42" s="30"/>
      <c r="E42" s="50"/>
      <c r="F42" s="48"/>
      <c r="G42" s="51"/>
      <c r="H42" s="48"/>
      <c r="I42" s="46"/>
      <c r="J42" s="48"/>
      <c r="K42" s="29"/>
    </row>
    <row r="43" spans="3:11" ht="45" customHeight="1" x14ac:dyDescent="0.25">
      <c r="C43" s="32">
        <v>39</v>
      </c>
      <c r="D43" s="30"/>
      <c r="E43" s="50"/>
      <c r="F43" s="48"/>
      <c r="G43" s="51"/>
      <c r="H43" s="48"/>
      <c r="I43" s="46"/>
      <c r="J43" s="48"/>
      <c r="K43" s="29"/>
    </row>
    <row r="44" spans="3:11" ht="45" customHeight="1" x14ac:dyDescent="0.25">
      <c r="C44" s="32">
        <v>40</v>
      </c>
      <c r="D44" s="30"/>
      <c r="E44" s="50"/>
      <c r="F44" s="48"/>
      <c r="G44" s="51"/>
      <c r="H44" s="48"/>
      <c r="I44" s="46"/>
      <c r="J44" s="48"/>
      <c r="K44" s="29"/>
    </row>
    <row r="45" spans="3:11" ht="45" customHeight="1" x14ac:dyDescent="0.25">
      <c r="C45" s="32">
        <v>41</v>
      </c>
      <c r="D45" s="30"/>
      <c r="E45" s="50"/>
      <c r="F45" s="48"/>
      <c r="G45" s="51"/>
      <c r="H45" s="48"/>
      <c r="I45" s="46"/>
      <c r="J45" s="48"/>
      <c r="K45" s="29"/>
    </row>
    <row r="46" spans="3:11" ht="45" customHeight="1" x14ac:dyDescent="0.25">
      <c r="C46" s="32">
        <v>42</v>
      </c>
      <c r="D46" s="30"/>
      <c r="E46" s="50"/>
      <c r="F46" s="48"/>
      <c r="G46" s="51"/>
      <c r="H46" s="48"/>
      <c r="I46" s="46"/>
      <c r="J46" s="48"/>
      <c r="K46" s="29"/>
    </row>
    <row r="47" spans="3:11" ht="45" customHeight="1" x14ac:dyDescent="0.25">
      <c r="C47" s="32">
        <v>43</v>
      </c>
      <c r="D47" s="30"/>
      <c r="E47" s="50"/>
      <c r="F47" s="48"/>
      <c r="G47" s="51"/>
      <c r="H47" s="48"/>
      <c r="I47" s="46"/>
      <c r="J47" s="48"/>
      <c r="K47" s="29"/>
    </row>
    <row r="48" spans="3:11" ht="45" customHeight="1" x14ac:dyDescent="0.25">
      <c r="C48" s="32">
        <v>44</v>
      </c>
      <c r="D48" s="30"/>
      <c r="E48" s="50"/>
      <c r="F48" s="48"/>
      <c r="G48" s="51"/>
      <c r="H48" s="48"/>
      <c r="I48" s="46"/>
      <c r="J48" s="48"/>
      <c r="K48" s="29"/>
    </row>
    <row r="49" spans="3:11" ht="45" customHeight="1" x14ac:dyDescent="0.25">
      <c r="C49" s="32">
        <v>45</v>
      </c>
      <c r="D49" s="30"/>
      <c r="E49" s="50"/>
      <c r="F49" s="48"/>
      <c r="G49" s="51"/>
      <c r="H49" s="48"/>
      <c r="I49" s="46"/>
      <c r="J49" s="48"/>
      <c r="K49" s="29"/>
    </row>
    <row r="50" spans="3:11" ht="45" customHeight="1" x14ac:dyDescent="0.25">
      <c r="C50" s="32">
        <v>46</v>
      </c>
      <c r="D50" s="30"/>
      <c r="E50" s="50"/>
      <c r="F50" s="48"/>
      <c r="G50" s="51"/>
      <c r="H50" s="48"/>
      <c r="I50" s="46"/>
      <c r="J50" s="48"/>
      <c r="K50" s="29"/>
    </row>
    <row r="51" spans="3:11" ht="45" customHeight="1" x14ac:dyDescent="0.25">
      <c r="C51" s="32">
        <v>47</v>
      </c>
      <c r="D51" s="30"/>
      <c r="E51" s="50"/>
      <c r="F51" s="48"/>
      <c r="G51" s="51"/>
      <c r="H51" s="48"/>
      <c r="I51" s="46"/>
      <c r="J51" s="48"/>
      <c r="K51" s="29"/>
    </row>
    <row r="52" spans="3:11" ht="45" customHeight="1" x14ac:dyDescent="0.25">
      <c r="C52" s="32">
        <v>48</v>
      </c>
      <c r="D52" s="30"/>
      <c r="E52" s="50"/>
      <c r="F52" s="48"/>
      <c r="G52" s="51"/>
      <c r="H52" s="48"/>
      <c r="I52" s="46"/>
      <c r="J52" s="48"/>
      <c r="K52" s="29"/>
    </row>
    <row r="53" spans="3:11" ht="45" customHeight="1" x14ac:dyDescent="0.25">
      <c r="C53" s="32">
        <v>49</v>
      </c>
      <c r="D53" s="30"/>
      <c r="E53" s="50"/>
      <c r="F53" s="48"/>
      <c r="G53" s="51"/>
      <c r="H53" s="48"/>
      <c r="I53" s="46"/>
      <c r="J53" s="48"/>
      <c r="K53" s="29"/>
    </row>
    <row r="54" spans="3:11" ht="45" customHeight="1" x14ac:dyDescent="0.25">
      <c r="C54" s="32">
        <v>50</v>
      </c>
      <c r="D54" s="30"/>
      <c r="E54" s="50"/>
      <c r="F54" s="48"/>
      <c r="G54" s="51"/>
      <c r="H54" s="48"/>
      <c r="I54" s="46"/>
      <c r="J54" s="48"/>
      <c r="K54" s="29"/>
    </row>
    <row r="55" spans="3:11" ht="45" customHeight="1" x14ac:dyDescent="0.25">
      <c r="C55" s="32">
        <v>51</v>
      </c>
      <c r="D55" s="30"/>
      <c r="E55" s="50"/>
      <c r="F55" s="48"/>
      <c r="G55" s="51"/>
      <c r="H55" s="48"/>
      <c r="I55" s="46"/>
      <c r="J55" s="48"/>
      <c r="K55" s="29"/>
    </row>
    <row r="56" spans="3:11" ht="45" customHeight="1" x14ac:dyDescent="0.25">
      <c r="C56" s="32">
        <v>52</v>
      </c>
      <c r="D56" s="30"/>
      <c r="E56" s="50"/>
      <c r="F56" s="48"/>
      <c r="G56" s="51"/>
      <c r="H56" s="48"/>
      <c r="I56" s="46"/>
      <c r="J56" s="48"/>
      <c r="K56" s="29"/>
    </row>
    <row r="57" spans="3:11" ht="45" customHeight="1" x14ac:dyDescent="0.25">
      <c r="C57" s="32">
        <v>53</v>
      </c>
      <c r="D57" s="30"/>
      <c r="E57" s="50"/>
      <c r="F57" s="48"/>
      <c r="G57" s="51"/>
      <c r="H57" s="48"/>
      <c r="I57" s="46"/>
      <c r="J57" s="48"/>
      <c r="K57" s="29"/>
    </row>
    <row r="58" spans="3:11" ht="45" customHeight="1" x14ac:dyDescent="0.25">
      <c r="C58" s="32">
        <v>54</v>
      </c>
      <c r="D58" s="30"/>
      <c r="E58" s="50"/>
      <c r="F58" s="48"/>
      <c r="G58" s="51"/>
      <c r="H58" s="48"/>
      <c r="I58" s="46"/>
      <c r="J58" s="48"/>
      <c r="K58" s="29"/>
    </row>
    <row r="59" spans="3:11" ht="45" customHeight="1" x14ac:dyDescent="0.25">
      <c r="C59" s="32">
        <v>55</v>
      </c>
      <c r="D59" s="30"/>
      <c r="E59" s="50"/>
      <c r="F59" s="48"/>
      <c r="G59" s="51"/>
      <c r="H59" s="48"/>
      <c r="I59" s="46"/>
      <c r="J59" s="48"/>
      <c r="K59" s="29"/>
    </row>
    <row r="60" spans="3:11" ht="45" customHeight="1" x14ac:dyDescent="0.25">
      <c r="C60" s="32">
        <v>56</v>
      </c>
      <c r="D60" s="30"/>
      <c r="E60" s="50"/>
      <c r="F60" s="48"/>
      <c r="G60" s="51"/>
      <c r="H60" s="48"/>
      <c r="I60" s="46"/>
      <c r="J60" s="48"/>
      <c r="K60" s="29"/>
    </row>
    <row r="61" spans="3:11" ht="45" customHeight="1" x14ac:dyDescent="0.25">
      <c r="C61" s="32">
        <v>57</v>
      </c>
      <c r="D61" s="30"/>
      <c r="E61" s="50"/>
      <c r="F61" s="48"/>
      <c r="G61" s="51"/>
      <c r="H61" s="48"/>
      <c r="I61" s="46"/>
      <c r="J61" s="48"/>
      <c r="K61" s="29"/>
    </row>
    <row r="62" spans="3:11" ht="45" customHeight="1" x14ac:dyDescent="0.25">
      <c r="C62" s="32">
        <v>58</v>
      </c>
      <c r="D62" s="30"/>
      <c r="E62" s="50"/>
      <c r="F62" s="48"/>
      <c r="G62" s="51"/>
      <c r="H62" s="48"/>
      <c r="I62" s="46"/>
      <c r="J62" s="48"/>
      <c r="K62" s="29"/>
    </row>
    <row r="63" spans="3:11" ht="45" customHeight="1" x14ac:dyDescent="0.25">
      <c r="C63" s="32">
        <v>59</v>
      </c>
      <c r="D63" s="30"/>
      <c r="E63" s="50"/>
      <c r="F63" s="48"/>
      <c r="G63" s="51"/>
      <c r="H63" s="48"/>
      <c r="I63" s="46"/>
      <c r="J63" s="48"/>
      <c r="K63" s="29"/>
    </row>
    <row r="64" spans="3:11" ht="45" customHeight="1" x14ac:dyDescent="0.25">
      <c r="C64" s="32">
        <v>60</v>
      </c>
      <c r="D64" s="30"/>
      <c r="E64" s="50"/>
      <c r="F64" s="48"/>
      <c r="G64" s="51"/>
      <c r="H64" s="48"/>
      <c r="I64" s="46"/>
      <c r="J64" s="48"/>
      <c r="K64" s="29"/>
    </row>
    <row r="65" spans="3:11" ht="45" customHeight="1" x14ac:dyDescent="0.25">
      <c r="C65" s="32">
        <v>61</v>
      </c>
      <c r="D65" s="30"/>
      <c r="E65" s="50"/>
      <c r="F65" s="48"/>
      <c r="G65" s="51"/>
      <c r="H65" s="48"/>
      <c r="I65" s="46"/>
      <c r="J65" s="48"/>
      <c r="K65" s="29"/>
    </row>
    <row r="66" spans="3:11" ht="45" customHeight="1" x14ac:dyDescent="0.25">
      <c r="C66" s="32">
        <v>62</v>
      </c>
      <c r="D66" s="30"/>
      <c r="E66" s="50"/>
      <c r="F66" s="48"/>
      <c r="G66" s="51"/>
      <c r="H66" s="48"/>
      <c r="I66" s="46"/>
      <c r="J66" s="48"/>
      <c r="K66" s="29"/>
    </row>
    <row r="67" spans="3:11" ht="45" customHeight="1" x14ac:dyDescent="0.25">
      <c r="C67" s="32">
        <v>63</v>
      </c>
      <c r="D67" s="30"/>
      <c r="E67" s="50"/>
      <c r="F67" s="48"/>
      <c r="G67" s="51"/>
      <c r="H67" s="48"/>
      <c r="I67" s="46"/>
      <c r="J67" s="48"/>
      <c r="K67" s="29"/>
    </row>
    <row r="68" spans="3:11" ht="45" customHeight="1" x14ac:dyDescent="0.25">
      <c r="C68" s="32">
        <v>64</v>
      </c>
      <c r="D68" s="30"/>
      <c r="E68" s="50"/>
      <c r="F68" s="48"/>
      <c r="G68" s="51"/>
      <c r="H68" s="48"/>
      <c r="I68" s="46"/>
      <c r="J68" s="48"/>
      <c r="K68" s="29"/>
    </row>
    <row r="69" spans="3:11" ht="45" customHeight="1" x14ac:dyDescent="0.25">
      <c r="C69" s="32">
        <v>65</v>
      </c>
      <c r="D69" s="30"/>
      <c r="E69" s="50"/>
      <c r="F69" s="48"/>
      <c r="G69" s="51"/>
      <c r="H69" s="48"/>
      <c r="I69" s="46"/>
      <c r="J69" s="48"/>
      <c r="K69" s="29"/>
    </row>
    <row r="70" spans="3:11" ht="45" customHeight="1" x14ac:dyDescent="0.25">
      <c r="C70" s="32">
        <v>66</v>
      </c>
      <c r="D70" s="30"/>
      <c r="E70" s="50"/>
      <c r="F70" s="48"/>
      <c r="G70" s="51"/>
      <c r="H70" s="48"/>
      <c r="I70" s="46"/>
      <c r="J70" s="48"/>
      <c r="K70" s="29"/>
    </row>
    <row r="71" spans="3:11" ht="45" customHeight="1" x14ac:dyDescent="0.25">
      <c r="C71" s="32">
        <v>67</v>
      </c>
      <c r="D71" s="30"/>
      <c r="E71" s="50"/>
      <c r="F71" s="48"/>
      <c r="G71" s="51"/>
      <c r="H71" s="48"/>
      <c r="I71" s="46"/>
      <c r="J71" s="48"/>
      <c r="K71" s="29"/>
    </row>
    <row r="72" spans="3:11" ht="45" customHeight="1" x14ac:dyDescent="0.25">
      <c r="C72" s="32">
        <v>68</v>
      </c>
      <c r="D72" s="30"/>
      <c r="E72" s="50"/>
      <c r="F72" s="48"/>
      <c r="G72" s="51"/>
      <c r="H72" s="48"/>
      <c r="I72" s="46"/>
      <c r="J72" s="48"/>
      <c r="K72" s="29"/>
    </row>
    <row r="73" spans="3:11" ht="45" customHeight="1" x14ac:dyDescent="0.25">
      <c r="C73" s="32">
        <v>69</v>
      </c>
      <c r="D73" s="30"/>
      <c r="E73" s="50"/>
      <c r="F73" s="48"/>
      <c r="G73" s="51"/>
      <c r="H73" s="48"/>
      <c r="I73" s="46"/>
      <c r="J73" s="48"/>
      <c r="K73" s="29"/>
    </row>
    <row r="74" spans="3:11" ht="45" customHeight="1" x14ac:dyDescent="0.25">
      <c r="C74" s="32">
        <v>70</v>
      </c>
      <c r="D74" s="30"/>
      <c r="E74" s="50"/>
      <c r="F74" s="48"/>
      <c r="G74" s="51"/>
      <c r="H74" s="48"/>
      <c r="I74" s="46"/>
      <c r="J74" s="48"/>
      <c r="K74" s="29"/>
    </row>
    <row r="75" spans="3:11" ht="45" customHeight="1" x14ac:dyDescent="0.25">
      <c r="C75" s="32">
        <v>71</v>
      </c>
      <c r="D75" s="30"/>
      <c r="E75" s="50"/>
      <c r="F75" s="48"/>
      <c r="G75" s="51"/>
      <c r="H75" s="48"/>
      <c r="I75" s="46"/>
      <c r="J75" s="48"/>
      <c r="K75" s="29"/>
    </row>
    <row r="76" spans="3:11" ht="45" customHeight="1" x14ac:dyDescent="0.25">
      <c r="C76" s="32">
        <v>72</v>
      </c>
      <c r="D76" s="30"/>
      <c r="E76" s="50"/>
      <c r="F76" s="48"/>
      <c r="G76" s="51"/>
      <c r="H76" s="48"/>
      <c r="I76" s="46"/>
      <c r="J76" s="48"/>
      <c r="K76" s="29"/>
    </row>
    <row r="77" spans="3:11" ht="45" customHeight="1" x14ac:dyDescent="0.25">
      <c r="C77" s="32">
        <v>73</v>
      </c>
      <c r="D77" s="30"/>
      <c r="E77" s="50"/>
      <c r="F77" s="48"/>
      <c r="G77" s="51"/>
      <c r="H77" s="48"/>
      <c r="I77" s="46"/>
      <c r="J77" s="48"/>
      <c r="K77" s="29"/>
    </row>
    <row r="78" spans="3:11" ht="45" customHeight="1" x14ac:dyDescent="0.25">
      <c r="C78" s="32">
        <v>74</v>
      </c>
      <c r="D78" s="30"/>
      <c r="E78" s="50"/>
      <c r="F78" s="48"/>
      <c r="G78" s="51"/>
      <c r="H78" s="48"/>
      <c r="I78" s="46"/>
      <c r="J78" s="48"/>
      <c r="K78" s="29"/>
    </row>
    <row r="79" spans="3:11" ht="45" customHeight="1" x14ac:dyDescent="0.25">
      <c r="C79" s="32">
        <v>75</v>
      </c>
      <c r="D79" s="30"/>
      <c r="E79" s="50"/>
      <c r="F79" s="48"/>
      <c r="G79" s="51"/>
      <c r="H79" s="48"/>
      <c r="I79" s="46"/>
      <c r="J79" s="48"/>
      <c r="K79" s="29"/>
    </row>
    <row r="80" spans="3:11" ht="45" customHeight="1" x14ac:dyDescent="0.25">
      <c r="C80" s="32">
        <v>76</v>
      </c>
      <c r="D80" s="30"/>
      <c r="E80" s="50"/>
      <c r="F80" s="48"/>
      <c r="G80" s="51"/>
      <c r="H80" s="48"/>
      <c r="I80" s="46"/>
      <c r="J80" s="48"/>
      <c r="K80" s="29"/>
    </row>
    <row r="81" spans="3:11" ht="45" customHeight="1" x14ac:dyDescent="0.25">
      <c r="C81" s="32">
        <v>77</v>
      </c>
      <c r="D81" s="30"/>
      <c r="E81" s="50"/>
      <c r="F81" s="48"/>
      <c r="G81" s="51"/>
      <c r="H81" s="48"/>
      <c r="I81" s="46"/>
      <c r="J81" s="48"/>
      <c r="K81" s="29"/>
    </row>
    <row r="82" spans="3:11" ht="45" customHeight="1" x14ac:dyDescent="0.25">
      <c r="C82" s="32">
        <v>78</v>
      </c>
      <c r="D82" s="30"/>
      <c r="E82" s="50"/>
      <c r="F82" s="48"/>
      <c r="G82" s="51"/>
      <c r="H82" s="48"/>
      <c r="I82" s="46"/>
      <c r="J82" s="48"/>
      <c r="K82" s="29"/>
    </row>
    <row r="83" spans="3:11" ht="45" customHeight="1" x14ac:dyDescent="0.25">
      <c r="C83" s="32">
        <v>79</v>
      </c>
      <c r="D83" s="30"/>
      <c r="E83" s="50"/>
      <c r="F83" s="48"/>
      <c r="G83" s="51"/>
      <c r="H83" s="48"/>
      <c r="I83" s="46"/>
      <c r="J83" s="48"/>
      <c r="K83" s="29"/>
    </row>
    <row r="84" spans="3:11" ht="45" customHeight="1" x14ac:dyDescent="0.25">
      <c r="C84" s="32">
        <v>80</v>
      </c>
      <c r="D84" s="30"/>
      <c r="E84" s="50"/>
      <c r="F84" s="48"/>
      <c r="G84" s="51"/>
      <c r="H84" s="48"/>
      <c r="I84" s="46"/>
      <c r="J84" s="48"/>
      <c r="K84" s="29"/>
    </row>
    <row r="85" spans="3:11" ht="45" customHeight="1" x14ac:dyDescent="0.25">
      <c r="C85" s="32">
        <v>81</v>
      </c>
      <c r="D85" s="30"/>
      <c r="E85" s="50"/>
      <c r="F85" s="48"/>
      <c r="G85" s="51"/>
      <c r="H85" s="48"/>
      <c r="I85" s="46"/>
      <c r="J85" s="48"/>
      <c r="K85" s="29"/>
    </row>
    <row r="86" spans="3:11" ht="45" customHeight="1" x14ac:dyDescent="0.25">
      <c r="C86" s="32">
        <v>82</v>
      </c>
      <c r="D86" s="30"/>
      <c r="E86" s="50"/>
      <c r="F86" s="48"/>
      <c r="G86" s="51"/>
      <c r="H86" s="48"/>
      <c r="I86" s="46"/>
      <c r="J86" s="48"/>
      <c r="K86" s="29"/>
    </row>
    <row r="87" spans="3:11" ht="45" customHeight="1" x14ac:dyDescent="0.25">
      <c r="C87" s="32">
        <v>83</v>
      </c>
      <c r="D87" s="30"/>
      <c r="E87" s="50"/>
      <c r="F87" s="48"/>
      <c r="G87" s="51"/>
      <c r="H87" s="48"/>
      <c r="I87" s="46"/>
      <c r="J87" s="48"/>
      <c r="K87" s="29"/>
    </row>
    <row r="88" spans="3:11" ht="45" customHeight="1" x14ac:dyDescent="0.25">
      <c r="C88" s="32">
        <v>84</v>
      </c>
      <c r="D88" s="30"/>
      <c r="E88" s="50"/>
      <c r="F88" s="48"/>
      <c r="G88" s="51"/>
      <c r="H88" s="48"/>
      <c r="I88" s="46"/>
      <c r="J88" s="48"/>
      <c r="K88" s="29"/>
    </row>
    <row r="89" spans="3:11" ht="45" customHeight="1" x14ac:dyDescent="0.25">
      <c r="C89" s="32">
        <v>85</v>
      </c>
      <c r="D89" s="30"/>
      <c r="E89" s="50"/>
      <c r="F89" s="48"/>
      <c r="G89" s="51"/>
      <c r="H89" s="48"/>
      <c r="I89" s="46"/>
      <c r="J89" s="48"/>
      <c r="K89" s="29"/>
    </row>
    <row r="90" spans="3:11" ht="45" customHeight="1" x14ac:dyDescent="0.25">
      <c r="C90" s="32">
        <v>86</v>
      </c>
      <c r="D90" s="30"/>
      <c r="E90" s="50"/>
      <c r="F90" s="48"/>
      <c r="G90" s="51"/>
      <c r="H90" s="48"/>
      <c r="I90" s="46"/>
      <c r="J90" s="48"/>
      <c r="K90" s="29"/>
    </row>
    <row r="91" spans="3:11" ht="45" customHeight="1" x14ac:dyDescent="0.25">
      <c r="C91" s="32">
        <v>87</v>
      </c>
      <c r="D91" s="30"/>
      <c r="E91" s="50"/>
      <c r="F91" s="48"/>
      <c r="G91" s="51"/>
      <c r="H91" s="48"/>
      <c r="I91" s="46"/>
      <c r="J91" s="48"/>
      <c r="K91" s="29"/>
    </row>
    <row r="92" spans="3:11" ht="45" customHeight="1" x14ac:dyDescent="0.25">
      <c r="C92" s="32">
        <v>88</v>
      </c>
      <c r="D92" s="30"/>
      <c r="E92" s="50"/>
      <c r="F92" s="48"/>
      <c r="G92" s="51"/>
      <c r="H92" s="48"/>
      <c r="I92" s="46"/>
      <c r="J92" s="48"/>
      <c r="K92" s="29"/>
    </row>
    <row r="93" spans="3:11" ht="45" customHeight="1" x14ac:dyDescent="0.25">
      <c r="C93" s="32">
        <v>89</v>
      </c>
      <c r="D93" s="30"/>
      <c r="E93" s="50"/>
      <c r="F93" s="48"/>
      <c r="G93" s="51"/>
      <c r="H93" s="48"/>
      <c r="I93" s="46"/>
      <c r="J93" s="48"/>
      <c r="K93" s="29"/>
    </row>
    <row r="94" spans="3:11" ht="45" customHeight="1" x14ac:dyDescent="0.25">
      <c r="C94" s="32">
        <v>90</v>
      </c>
      <c r="D94" s="30"/>
      <c r="E94" s="50"/>
      <c r="F94" s="48"/>
      <c r="G94" s="51"/>
      <c r="H94" s="48"/>
      <c r="I94" s="46"/>
      <c r="J94" s="48"/>
      <c r="K94" s="29"/>
    </row>
    <row r="95" spans="3:11" ht="45" customHeight="1" x14ac:dyDescent="0.25">
      <c r="C95" s="32">
        <v>91</v>
      </c>
      <c r="D95" s="30"/>
      <c r="E95" s="50"/>
      <c r="F95" s="48"/>
      <c r="G95" s="51"/>
      <c r="H95" s="48"/>
      <c r="I95" s="46"/>
      <c r="J95" s="48"/>
      <c r="K95" s="29"/>
    </row>
    <row r="96" spans="3:11" ht="45" customHeight="1" x14ac:dyDescent="0.25">
      <c r="C96" s="32">
        <v>92</v>
      </c>
      <c r="D96" s="30"/>
      <c r="E96" s="50"/>
      <c r="F96" s="48"/>
      <c r="G96" s="51"/>
      <c r="H96" s="48"/>
      <c r="I96" s="46"/>
      <c r="J96" s="48"/>
      <c r="K96" s="29"/>
    </row>
    <row r="97" spans="3:11" ht="45" customHeight="1" x14ac:dyDescent="0.25">
      <c r="C97" s="32">
        <v>93</v>
      </c>
      <c r="D97" s="30"/>
      <c r="E97" s="50"/>
      <c r="F97" s="48"/>
      <c r="G97" s="51"/>
      <c r="H97" s="48"/>
      <c r="I97" s="46"/>
      <c r="J97" s="48"/>
      <c r="K97" s="29"/>
    </row>
    <row r="98" spans="3:11" ht="45" customHeight="1" x14ac:dyDescent="0.25">
      <c r="C98" s="32">
        <v>94</v>
      </c>
      <c r="D98" s="30"/>
      <c r="E98" s="50"/>
      <c r="F98" s="48"/>
      <c r="G98" s="51"/>
      <c r="H98" s="48"/>
      <c r="I98" s="46"/>
      <c r="J98" s="48"/>
      <c r="K98" s="29"/>
    </row>
    <row r="99" spans="3:11" ht="45" customHeight="1" x14ac:dyDescent="0.25">
      <c r="C99" s="32">
        <v>95</v>
      </c>
      <c r="D99" s="30"/>
      <c r="E99" s="50"/>
      <c r="F99" s="48"/>
      <c r="G99" s="51"/>
      <c r="H99" s="48"/>
      <c r="I99" s="46"/>
      <c r="J99" s="48"/>
      <c r="K99" s="29"/>
    </row>
    <row r="100" spans="3:11" ht="45" customHeight="1" x14ac:dyDescent="0.25">
      <c r="C100" s="32">
        <v>96</v>
      </c>
      <c r="D100" s="30"/>
      <c r="E100" s="50"/>
      <c r="F100" s="48"/>
      <c r="G100" s="51"/>
      <c r="H100" s="48"/>
      <c r="I100" s="46"/>
      <c r="J100" s="48"/>
      <c r="K100" s="29"/>
    </row>
    <row r="101" spans="3:11" ht="45" customHeight="1" x14ac:dyDescent="0.25">
      <c r="C101" s="32">
        <v>97</v>
      </c>
      <c r="D101" s="30"/>
      <c r="E101" s="50"/>
      <c r="F101" s="48"/>
      <c r="G101" s="51"/>
      <c r="H101" s="48"/>
      <c r="I101" s="46"/>
      <c r="J101" s="48"/>
      <c r="K101" s="29"/>
    </row>
    <row r="102" spans="3:11" ht="45" customHeight="1" x14ac:dyDescent="0.25">
      <c r="C102" s="32">
        <v>98</v>
      </c>
      <c r="D102" s="30"/>
      <c r="E102" s="50"/>
      <c r="F102" s="48"/>
      <c r="G102" s="51"/>
      <c r="H102" s="48"/>
      <c r="I102" s="46"/>
      <c r="J102" s="48"/>
      <c r="K102" s="29"/>
    </row>
    <row r="103" spans="3:11" ht="45" customHeight="1" x14ac:dyDescent="0.25">
      <c r="C103" s="32">
        <v>99</v>
      </c>
      <c r="D103" s="30"/>
      <c r="E103" s="50"/>
      <c r="F103" s="48"/>
      <c r="G103" s="51"/>
      <c r="H103" s="48"/>
      <c r="I103" s="46"/>
      <c r="J103" s="48"/>
      <c r="K103" s="29"/>
    </row>
    <row r="104" spans="3:11" ht="45" customHeight="1" x14ac:dyDescent="0.25">
      <c r="C104" s="32">
        <v>100</v>
      </c>
      <c r="D104" s="30"/>
      <c r="E104" s="50"/>
      <c r="F104" s="48"/>
      <c r="G104" s="51"/>
      <c r="H104" s="48"/>
      <c r="I104" s="46"/>
      <c r="J104" s="48"/>
      <c r="K104" s="29"/>
    </row>
    <row r="105" spans="3:11" ht="45" customHeight="1" x14ac:dyDescent="0.25">
      <c r="C105" s="32">
        <v>101</v>
      </c>
      <c r="D105" s="30"/>
      <c r="E105" s="50"/>
      <c r="F105" s="48"/>
      <c r="G105" s="51"/>
      <c r="H105" s="48"/>
      <c r="I105" s="46"/>
      <c r="J105" s="48"/>
      <c r="K105" s="29"/>
    </row>
    <row r="106" spans="3:11" ht="45" customHeight="1" x14ac:dyDescent="0.25">
      <c r="C106" s="32">
        <v>102</v>
      </c>
      <c r="D106" s="30"/>
      <c r="E106" s="50"/>
      <c r="F106" s="48"/>
      <c r="G106" s="51"/>
      <c r="H106" s="48"/>
      <c r="I106" s="46"/>
      <c r="J106" s="48"/>
      <c r="K106" s="29"/>
    </row>
    <row r="107" spans="3:11" ht="45" customHeight="1" x14ac:dyDescent="0.25">
      <c r="C107" s="32">
        <v>103</v>
      </c>
      <c r="D107" s="30"/>
      <c r="E107" s="50"/>
      <c r="F107" s="48"/>
      <c r="G107" s="51"/>
      <c r="H107" s="48"/>
      <c r="I107" s="46"/>
      <c r="J107" s="48"/>
      <c r="K107" s="29"/>
    </row>
    <row r="108" spans="3:11" ht="45" customHeight="1" x14ac:dyDescent="0.25">
      <c r="C108" s="32">
        <v>104</v>
      </c>
      <c r="D108" s="30"/>
      <c r="E108" s="50"/>
      <c r="F108" s="48"/>
      <c r="G108" s="51"/>
      <c r="H108" s="48"/>
      <c r="I108" s="46"/>
      <c r="J108" s="48"/>
      <c r="K108" s="29"/>
    </row>
    <row r="109" spans="3:11" ht="45" customHeight="1" x14ac:dyDescent="0.25">
      <c r="C109" s="32">
        <v>105</v>
      </c>
      <c r="D109" s="30"/>
      <c r="E109" s="50"/>
      <c r="F109" s="48"/>
      <c r="G109" s="51"/>
      <c r="H109" s="48"/>
      <c r="I109" s="46"/>
      <c r="J109" s="48"/>
      <c r="K109" s="29"/>
    </row>
    <row r="110" spans="3:11" ht="45" customHeight="1" x14ac:dyDescent="0.25">
      <c r="C110" s="32">
        <v>106</v>
      </c>
      <c r="D110" s="30"/>
      <c r="E110" s="50"/>
      <c r="F110" s="48"/>
      <c r="G110" s="51"/>
      <c r="H110" s="48"/>
      <c r="I110" s="46"/>
      <c r="J110" s="48"/>
      <c r="K110" s="29"/>
    </row>
    <row r="111" spans="3:11" ht="45" customHeight="1" x14ac:dyDescent="0.25">
      <c r="C111" s="32">
        <v>107</v>
      </c>
      <c r="D111" s="30"/>
      <c r="E111" s="50"/>
      <c r="F111" s="48"/>
      <c r="G111" s="51"/>
      <c r="H111" s="48"/>
      <c r="I111" s="46"/>
      <c r="J111" s="48"/>
      <c r="K111" s="29"/>
    </row>
    <row r="112" spans="3:11" ht="45" customHeight="1" x14ac:dyDescent="0.25">
      <c r="C112" s="32">
        <v>108</v>
      </c>
      <c r="D112" s="30"/>
      <c r="E112" s="50"/>
      <c r="F112" s="48"/>
      <c r="G112" s="51"/>
      <c r="H112" s="48"/>
      <c r="I112" s="46"/>
      <c r="J112" s="48"/>
      <c r="K112" s="29"/>
    </row>
    <row r="113" spans="3:11" ht="45" customHeight="1" x14ac:dyDescent="0.25">
      <c r="C113" s="32">
        <v>109</v>
      </c>
      <c r="D113" s="30"/>
      <c r="E113" s="50"/>
      <c r="F113" s="48"/>
      <c r="G113" s="51"/>
      <c r="H113" s="48"/>
      <c r="I113" s="46"/>
      <c r="J113" s="48"/>
      <c r="K113" s="29"/>
    </row>
    <row r="114" spans="3:11" ht="45" customHeight="1" x14ac:dyDescent="0.25">
      <c r="C114" s="32">
        <v>110</v>
      </c>
      <c r="D114" s="30"/>
      <c r="E114" s="50"/>
      <c r="F114" s="48"/>
      <c r="G114" s="51"/>
      <c r="H114" s="48"/>
      <c r="I114" s="46"/>
      <c r="J114" s="48"/>
      <c r="K114" s="29"/>
    </row>
    <row r="115" spans="3:11" ht="45" customHeight="1" x14ac:dyDescent="0.25">
      <c r="C115" s="32">
        <v>111</v>
      </c>
      <c r="D115" s="30"/>
      <c r="E115" s="50"/>
      <c r="F115" s="48"/>
      <c r="G115" s="51"/>
      <c r="H115" s="48"/>
      <c r="I115" s="46"/>
      <c r="J115" s="48"/>
      <c r="K115" s="29"/>
    </row>
    <row r="116" spans="3:11" ht="45" customHeight="1" x14ac:dyDescent="0.25">
      <c r="C116" s="32">
        <v>112</v>
      </c>
      <c r="D116" s="30"/>
      <c r="E116" s="50"/>
      <c r="F116" s="48"/>
      <c r="G116" s="51"/>
      <c r="H116" s="48"/>
      <c r="I116" s="46"/>
      <c r="J116" s="48"/>
      <c r="K116" s="29"/>
    </row>
    <row r="117" spans="3:11" ht="45" customHeight="1" x14ac:dyDescent="0.25">
      <c r="C117" s="32">
        <v>113</v>
      </c>
      <c r="D117" s="30"/>
      <c r="E117" s="50"/>
      <c r="F117" s="48"/>
      <c r="G117" s="51"/>
      <c r="H117" s="48"/>
      <c r="I117" s="46"/>
      <c r="J117" s="48"/>
      <c r="K117" s="29"/>
    </row>
    <row r="118" spans="3:11" ht="45" customHeight="1" x14ac:dyDescent="0.25">
      <c r="C118" s="32">
        <v>114</v>
      </c>
      <c r="D118" s="30"/>
      <c r="E118" s="50"/>
      <c r="F118" s="48"/>
      <c r="G118" s="51"/>
      <c r="H118" s="48"/>
      <c r="I118" s="46"/>
      <c r="J118" s="48"/>
      <c r="K118" s="29"/>
    </row>
    <row r="119" spans="3:11" ht="45" customHeight="1" x14ac:dyDescent="0.25">
      <c r="C119" s="32">
        <v>115</v>
      </c>
      <c r="D119" s="30"/>
      <c r="E119" s="50"/>
      <c r="F119" s="48"/>
      <c r="G119" s="51"/>
      <c r="H119" s="48"/>
      <c r="I119" s="46"/>
      <c r="J119" s="48"/>
      <c r="K119" s="29"/>
    </row>
    <row r="120" spans="3:11" ht="45" customHeight="1" x14ac:dyDescent="0.25">
      <c r="C120" s="32">
        <v>116</v>
      </c>
      <c r="D120" s="30"/>
      <c r="E120" s="50"/>
      <c r="F120" s="48"/>
      <c r="G120" s="51"/>
      <c r="H120" s="48"/>
      <c r="I120" s="46"/>
      <c r="J120" s="48"/>
      <c r="K120" s="29"/>
    </row>
    <row r="121" spans="3:11" ht="45" customHeight="1" x14ac:dyDescent="0.25">
      <c r="C121" s="32">
        <v>117</v>
      </c>
      <c r="D121" s="30"/>
      <c r="E121" s="50"/>
      <c r="F121" s="48"/>
      <c r="G121" s="51"/>
      <c r="H121" s="48"/>
      <c r="I121" s="46"/>
      <c r="J121" s="48"/>
      <c r="K121" s="29"/>
    </row>
    <row r="122" spans="3:11" ht="45" customHeight="1" x14ac:dyDescent="0.25">
      <c r="C122" s="32">
        <v>118</v>
      </c>
      <c r="D122" s="30"/>
      <c r="E122" s="50"/>
      <c r="F122" s="48"/>
      <c r="G122" s="51"/>
      <c r="H122" s="48"/>
      <c r="I122" s="46"/>
      <c r="J122" s="48"/>
      <c r="K122" s="29"/>
    </row>
    <row r="123" spans="3:11" ht="45" customHeight="1" x14ac:dyDescent="0.25">
      <c r="C123" s="32">
        <v>119</v>
      </c>
      <c r="D123" s="30"/>
      <c r="E123" s="50"/>
      <c r="F123" s="48"/>
      <c r="G123" s="51"/>
      <c r="H123" s="48"/>
      <c r="I123" s="46"/>
      <c r="J123" s="48"/>
      <c r="K123" s="29"/>
    </row>
    <row r="124" spans="3:11" ht="45" customHeight="1" x14ac:dyDescent="0.25">
      <c r="C124" s="32">
        <v>120</v>
      </c>
      <c r="D124" s="30"/>
      <c r="E124" s="50"/>
      <c r="F124" s="48"/>
      <c r="G124" s="51"/>
      <c r="H124" s="48"/>
      <c r="I124" s="46"/>
      <c r="J124" s="48"/>
      <c r="K124" s="29"/>
    </row>
    <row r="125" spans="3:11" ht="45" customHeight="1" x14ac:dyDescent="0.25">
      <c r="C125" s="32">
        <v>121</v>
      </c>
      <c r="D125" s="30"/>
      <c r="E125" s="50"/>
      <c r="F125" s="48"/>
      <c r="G125" s="51"/>
      <c r="H125" s="48"/>
      <c r="I125" s="46"/>
      <c r="J125" s="48"/>
      <c r="K125" s="29"/>
    </row>
    <row r="126" spans="3:11" ht="45" customHeight="1" x14ac:dyDescent="0.25">
      <c r="C126" s="32">
        <v>122</v>
      </c>
      <c r="D126" s="30"/>
      <c r="E126" s="50"/>
      <c r="F126" s="48"/>
      <c r="G126" s="51"/>
      <c r="H126" s="48"/>
      <c r="I126" s="46"/>
      <c r="J126" s="48"/>
      <c r="K126" s="29"/>
    </row>
    <row r="127" spans="3:11" ht="45" customHeight="1" x14ac:dyDescent="0.25">
      <c r="C127" s="32">
        <v>123</v>
      </c>
      <c r="D127" s="30"/>
      <c r="E127" s="50"/>
      <c r="F127" s="48"/>
      <c r="G127" s="51"/>
      <c r="H127" s="48"/>
      <c r="I127" s="46"/>
      <c r="J127" s="48"/>
      <c r="K127" s="29"/>
    </row>
    <row r="128" spans="3:11" ht="45" customHeight="1" x14ac:dyDescent="0.25">
      <c r="C128" s="32">
        <v>124</v>
      </c>
      <c r="D128" s="30"/>
      <c r="E128" s="50"/>
      <c r="F128" s="48"/>
      <c r="G128" s="51"/>
      <c r="H128" s="48"/>
      <c r="I128" s="46"/>
      <c r="J128" s="48"/>
      <c r="K128" s="29"/>
    </row>
    <row r="129" spans="3:11" ht="45" customHeight="1" x14ac:dyDescent="0.25">
      <c r="C129" s="32">
        <v>125</v>
      </c>
      <c r="D129" s="30"/>
      <c r="E129" s="50"/>
      <c r="F129" s="48"/>
      <c r="G129" s="51"/>
      <c r="H129" s="48"/>
      <c r="I129" s="46"/>
      <c r="J129" s="48"/>
      <c r="K129" s="29"/>
    </row>
    <row r="130" spans="3:11" ht="45" customHeight="1" x14ac:dyDescent="0.25">
      <c r="C130" s="32">
        <v>126</v>
      </c>
      <c r="D130" s="30"/>
      <c r="E130" s="50"/>
      <c r="F130" s="48"/>
      <c r="G130" s="51"/>
      <c r="H130" s="48"/>
      <c r="I130" s="46"/>
      <c r="J130" s="48"/>
      <c r="K130" s="29"/>
    </row>
    <row r="131" spans="3:11" ht="45" customHeight="1" x14ac:dyDescent="0.25">
      <c r="C131" s="32">
        <v>127</v>
      </c>
      <c r="D131" s="30"/>
      <c r="E131" s="50"/>
      <c r="F131" s="48"/>
      <c r="G131" s="51"/>
      <c r="H131" s="48"/>
      <c r="I131" s="46"/>
      <c r="J131" s="48"/>
      <c r="K131" s="29"/>
    </row>
    <row r="132" spans="3:11" ht="45" customHeight="1" x14ac:dyDescent="0.25">
      <c r="C132" s="32">
        <v>128</v>
      </c>
      <c r="D132" s="30"/>
      <c r="E132" s="50"/>
      <c r="F132" s="48"/>
      <c r="G132" s="51"/>
      <c r="H132" s="48"/>
      <c r="I132" s="46"/>
      <c r="J132" s="48"/>
      <c r="K132" s="29"/>
    </row>
    <row r="133" spans="3:11" ht="45" customHeight="1" x14ac:dyDescent="0.25">
      <c r="C133" s="32">
        <v>129</v>
      </c>
      <c r="D133" s="30"/>
      <c r="E133" s="50"/>
      <c r="F133" s="48"/>
      <c r="G133" s="51"/>
      <c r="H133" s="48"/>
      <c r="I133" s="46"/>
      <c r="J133" s="48"/>
      <c r="K133" s="29"/>
    </row>
    <row r="134" spans="3:11" ht="45" customHeight="1" x14ac:dyDescent="0.25">
      <c r="C134" s="32">
        <v>130</v>
      </c>
      <c r="D134" s="30"/>
      <c r="E134" s="50"/>
      <c r="F134" s="48"/>
      <c r="G134" s="51"/>
      <c r="H134" s="48"/>
      <c r="I134" s="46"/>
      <c r="J134" s="48"/>
      <c r="K134" s="29"/>
    </row>
    <row r="135" spans="3:11" ht="45" customHeight="1" x14ac:dyDescent="0.25">
      <c r="C135" s="32">
        <v>131</v>
      </c>
      <c r="D135" s="30"/>
      <c r="E135" s="50"/>
      <c r="F135" s="48"/>
      <c r="G135" s="51"/>
      <c r="H135" s="48"/>
      <c r="I135" s="46"/>
      <c r="J135" s="48"/>
      <c r="K135" s="29"/>
    </row>
    <row r="136" spans="3:11" ht="45" customHeight="1" x14ac:dyDescent="0.25">
      <c r="C136" s="32">
        <v>132</v>
      </c>
      <c r="D136" s="30"/>
      <c r="E136" s="50"/>
      <c r="F136" s="48"/>
      <c r="G136" s="51"/>
      <c r="H136" s="48"/>
      <c r="I136" s="46"/>
      <c r="J136" s="48"/>
      <c r="K136" s="29"/>
    </row>
    <row r="137" spans="3:11" ht="45" customHeight="1" x14ac:dyDescent="0.25">
      <c r="C137" s="32">
        <v>133</v>
      </c>
      <c r="D137" s="30"/>
      <c r="E137" s="50"/>
      <c r="F137" s="48"/>
      <c r="G137" s="51"/>
      <c r="H137" s="48"/>
      <c r="I137" s="46"/>
      <c r="J137" s="48"/>
      <c r="K137" s="29"/>
    </row>
    <row r="138" spans="3:11" ht="45" customHeight="1" x14ac:dyDescent="0.25">
      <c r="C138" s="32">
        <v>134</v>
      </c>
      <c r="D138" s="30"/>
      <c r="E138" s="50"/>
      <c r="F138" s="48"/>
      <c r="G138" s="51"/>
      <c r="H138" s="48"/>
      <c r="I138" s="46"/>
      <c r="J138" s="48"/>
      <c r="K138" s="29"/>
    </row>
    <row r="139" spans="3:11" ht="45" customHeight="1" x14ac:dyDescent="0.25">
      <c r="C139" s="32">
        <v>135</v>
      </c>
      <c r="D139" s="30"/>
      <c r="E139" s="50"/>
      <c r="F139" s="48"/>
      <c r="G139" s="51"/>
      <c r="H139" s="48"/>
      <c r="I139" s="46"/>
      <c r="J139" s="48"/>
      <c r="K139" s="29"/>
    </row>
    <row r="140" spans="3:11" ht="45" customHeight="1" x14ac:dyDescent="0.25">
      <c r="C140" s="32">
        <v>136</v>
      </c>
      <c r="D140" s="30"/>
      <c r="E140" s="50"/>
      <c r="F140" s="48"/>
      <c r="G140" s="51"/>
      <c r="H140" s="48"/>
      <c r="I140" s="46"/>
      <c r="J140" s="48"/>
      <c r="K140" s="29"/>
    </row>
    <row r="141" spans="3:11" ht="45" customHeight="1" x14ac:dyDescent="0.25">
      <c r="C141" s="32">
        <v>137</v>
      </c>
      <c r="D141" s="30"/>
      <c r="E141" s="50"/>
      <c r="F141" s="48"/>
      <c r="G141" s="51"/>
      <c r="H141" s="48"/>
      <c r="I141" s="46"/>
      <c r="J141" s="48"/>
      <c r="K141" s="29"/>
    </row>
    <row r="142" spans="3:11" ht="45" customHeight="1" x14ac:dyDescent="0.25">
      <c r="C142" s="32">
        <v>138</v>
      </c>
      <c r="D142" s="30"/>
      <c r="E142" s="50"/>
      <c r="F142" s="48"/>
      <c r="G142" s="51"/>
      <c r="H142" s="48"/>
      <c r="I142" s="46"/>
      <c r="J142" s="48"/>
      <c r="K142" s="29"/>
    </row>
    <row r="143" spans="3:11" ht="45" customHeight="1" x14ac:dyDescent="0.25">
      <c r="C143" s="32">
        <v>139</v>
      </c>
      <c r="D143" s="30"/>
      <c r="E143" s="50"/>
      <c r="F143" s="48"/>
      <c r="G143" s="51"/>
      <c r="H143" s="48"/>
      <c r="I143" s="46"/>
      <c r="J143" s="48"/>
      <c r="K143" s="29"/>
    </row>
    <row r="144" spans="3:11" ht="45" customHeight="1" x14ac:dyDescent="0.25">
      <c r="C144" s="32">
        <v>140</v>
      </c>
      <c r="D144" s="30"/>
      <c r="E144" s="50"/>
      <c r="F144" s="48"/>
      <c r="G144" s="51"/>
      <c r="H144" s="48"/>
      <c r="I144" s="46"/>
      <c r="J144" s="48"/>
      <c r="K144" s="29"/>
    </row>
    <row r="145" spans="3:11" ht="45" customHeight="1" x14ac:dyDescent="0.25">
      <c r="C145" s="32">
        <v>141</v>
      </c>
      <c r="D145" s="30"/>
      <c r="E145" s="50"/>
      <c r="F145" s="48"/>
      <c r="G145" s="51"/>
      <c r="H145" s="48"/>
      <c r="I145" s="46"/>
      <c r="J145" s="48"/>
      <c r="K145" s="29"/>
    </row>
    <row r="146" spans="3:11" ht="45" customHeight="1" x14ac:dyDescent="0.25">
      <c r="C146" s="32">
        <v>142</v>
      </c>
      <c r="D146" s="30"/>
      <c r="E146" s="50"/>
      <c r="F146" s="48"/>
      <c r="G146" s="51"/>
      <c r="H146" s="48"/>
      <c r="I146" s="46"/>
      <c r="J146" s="48"/>
      <c r="K146" s="29"/>
    </row>
    <row r="147" spans="3:11" ht="45" customHeight="1" x14ac:dyDescent="0.25">
      <c r="C147" s="32">
        <v>143</v>
      </c>
      <c r="D147" s="30"/>
      <c r="E147" s="50"/>
      <c r="F147" s="48"/>
      <c r="G147" s="51"/>
      <c r="H147" s="48"/>
      <c r="I147" s="46"/>
      <c r="J147" s="48"/>
      <c r="K147" s="29"/>
    </row>
    <row r="148" spans="3:11" ht="45" customHeight="1" x14ac:dyDescent="0.25">
      <c r="C148" s="32">
        <v>144</v>
      </c>
      <c r="D148" s="30"/>
      <c r="E148" s="50"/>
      <c r="F148" s="48"/>
      <c r="G148" s="51"/>
      <c r="H148" s="48"/>
      <c r="I148" s="46"/>
      <c r="J148" s="48"/>
      <c r="K148" s="29"/>
    </row>
    <row r="149" spans="3:11" ht="45" customHeight="1" x14ac:dyDescent="0.25">
      <c r="C149" s="32">
        <v>145</v>
      </c>
      <c r="D149" s="30"/>
      <c r="E149" s="50"/>
      <c r="F149" s="48"/>
      <c r="G149" s="51"/>
      <c r="H149" s="48"/>
      <c r="I149" s="46"/>
      <c r="J149" s="48"/>
      <c r="K149" s="29"/>
    </row>
    <row r="150" spans="3:11" ht="45" customHeight="1" x14ac:dyDescent="0.25">
      <c r="C150" s="32">
        <v>146</v>
      </c>
      <c r="D150" s="30"/>
      <c r="E150" s="50"/>
      <c r="F150" s="48"/>
      <c r="G150" s="51"/>
      <c r="H150" s="48"/>
      <c r="I150" s="46"/>
      <c r="J150" s="48"/>
      <c r="K150" s="29"/>
    </row>
    <row r="151" spans="3:11" ht="45" customHeight="1" x14ac:dyDescent="0.25">
      <c r="C151" s="32">
        <v>147</v>
      </c>
      <c r="D151" s="30"/>
      <c r="E151" s="50"/>
      <c r="F151" s="48"/>
      <c r="G151" s="51"/>
      <c r="H151" s="48"/>
      <c r="I151" s="46"/>
      <c r="J151" s="48"/>
      <c r="K151" s="29"/>
    </row>
    <row r="152" spans="3:11" ht="45" customHeight="1" x14ac:dyDescent="0.25">
      <c r="C152" s="32">
        <v>148</v>
      </c>
      <c r="D152" s="30"/>
      <c r="E152" s="50"/>
      <c r="F152" s="48"/>
      <c r="G152" s="51"/>
      <c r="H152" s="48"/>
      <c r="I152" s="46"/>
      <c r="J152" s="48"/>
      <c r="K152" s="29"/>
    </row>
    <row r="153" spans="3:11" ht="45" customHeight="1" x14ac:dyDescent="0.25">
      <c r="C153" s="32">
        <v>149</v>
      </c>
      <c r="D153" s="30"/>
      <c r="E153" s="50"/>
      <c r="F153" s="48"/>
      <c r="G153" s="51"/>
      <c r="H153" s="48"/>
      <c r="I153" s="46"/>
      <c r="J153" s="48"/>
      <c r="K153" s="29"/>
    </row>
    <row r="154" spans="3:11" ht="45" customHeight="1" x14ac:dyDescent="0.25">
      <c r="C154" s="32">
        <v>150</v>
      </c>
      <c r="D154" s="30"/>
      <c r="E154" s="50"/>
      <c r="F154" s="48"/>
      <c r="G154" s="51"/>
      <c r="H154" s="48"/>
      <c r="I154" s="46"/>
      <c r="J154" s="48"/>
      <c r="K154" s="29"/>
    </row>
    <row r="155" spans="3:11" ht="45" customHeight="1" x14ac:dyDescent="0.25">
      <c r="C155" s="32">
        <v>151</v>
      </c>
      <c r="D155" s="30"/>
      <c r="E155" s="50"/>
      <c r="F155" s="48"/>
      <c r="G155" s="51"/>
      <c r="H155" s="48"/>
      <c r="I155" s="46"/>
      <c r="J155" s="48"/>
      <c r="K155" s="29"/>
    </row>
    <row r="156" spans="3:11" ht="45" customHeight="1" x14ac:dyDescent="0.25">
      <c r="C156" s="32">
        <v>152</v>
      </c>
      <c r="D156" s="30"/>
      <c r="E156" s="50"/>
      <c r="F156" s="48"/>
      <c r="G156" s="51"/>
      <c r="H156" s="48"/>
      <c r="I156" s="46"/>
      <c r="J156" s="48"/>
      <c r="K156" s="29"/>
    </row>
    <row r="157" spans="3:11" ht="45" customHeight="1" x14ac:dyDescent="0.25">
      <c r="C157" s="32">
        <v>153</v>
      </c>
      <c r="D157" s="30"/>
      <c r="E157" s="50"/>
      <c r="F157" s="48"/>
      <c r="G157" s="51"/>
      <c r="H157" s="48"/>
      <c r="I157" s="46"/>
      <c r="J157" s="48"/>
      <c r="K157" s="29"/>
    </row>
    <row r="158" spans="3:11" ht="45" customHeight="1" x14ac:dyDescent="0.25">
      <c r="C158" s="32">
        <v>154</v>
      </c>
      <c r="D158" s="30"/>
      <c r="E158" s="50"/>
      <c r="F158" s="48"/>
      <c r="G158" s="51"/>
      <c r="H158" s="48"/>
      <c r="I158" s="46"/>
      <c r="J158" s="48"/>
      <c r="K158" s="29"/>
    </row>
    <row r="159" spans="3:11" ht="45" customHeight="1" x14ac:dyDescent="0.25">
      <c r="C159" s="32">
        <v>155</v>
      </c>
      <c r="D159" s="30"/>
      <c r="E159" s="50"/>
      <c r="F159" s="48"/>
      <c r="G159" s="51"/>
      <c r="H159" s="48"/>
      <c r="I159" s="46"/>
      <c r="J159" s="48"/>
      <c r="K159" s="29"/>
    </row>
    <row r="160" spans="3:11" ht="45" customHeight="1" x14ac:dyDescent="0.25">
      <c r="C160" s="32">
        <v>156</v>
      </c>
      <c r="D160" s="30"/>
      <c r="E160" s="50"/>
      <c r="F160" s="48"/>
      <c r="G160" s="51"/>
      <c r="H160" s="48"/>
      <c r="I160" s="46"/>
      <c r="J160" s="48"/>
      <c r="K160" s="29"/>
    </row>
    <row r="161" spans="3:11" ht="45" customHeight="1" x14ac:dyDescent="0.25">
      <c r="C161" s="32">
        <v>157</v>
      </c>
      <c r="D161" s="30"/>
      <c r="E161" s="50"/>
      <c r="F161" s="48"/>
      <c r="G161" s="51"/>
      <c r="H161" s="48"/>
      <c r="I161" s="46"/>
      <c r="J161" s="48"/>
      <c r="K161" s="29"/>
    </row>
    <row r="162" spans="3:11" ht="45" customHeight="1" x14ac:dyDescent="0.25">
      <c r="C162" s="32">
        <v>158</v>
      </c>
      <c r="D162" s="30"/>
      <c r="E162" s="50"/>
      <c r="F162" s="48"/>
      <c r="G162" s="51"/>
      <c r="H162" s="48"/>
      <c r="I162" s="46"/>
      <c r="J162" s="48"/>
      <c r="K162" s="29"/>
    </row>
    <row r="163" spans="3:11" ht="45" customHeight="1" x14ac:dyDescent="0.25">
      <c r="C163" s="32">
        <v>159</v>
      </c>
      <c r="D163" s="30"/>
      <c r="E163" s="50"/>
      <c r="F163" s="48"/>
      <c r="G163" s="51"/>
      <c r="H163" s="48"/>
      <c r="I163" s="46"/>
      <c r="J163" s="48"/>
      <c r="K163" s="29"/>
    </row>
    <row r="164" spans="3:11" ht="45" customHeight="1" x14ac:dyDescent="0.25">
      <c r="C164" s="32">
        <v>160</v>
      </c>
      <c r="D164" s="30"/>
      <c r="E164" s="50"/>
      <c r="F164" s="48"/>
      <c r="G164" s="51"/>
      <c r="H164" s="48"/>
      <c r="I164" s="46"/>
      <c r="J164" s="48"/>
      <c r="K164" s="29"/>
    </row>
    <row r="165" spans="3:11" ht="45" customHeight="1" x14ac:dyDescent="0.25">
      <c r="C165" s="32">
        <v>161</v>
      </c>
      <c r="D165" s="30"/>
      <c r="E165" s="50"/>
      <c r="F165" s="48"/>
      <c r="G165" s="51"/>
      <c r="H165" s="48"/>
      <c r="I165" s="46"/>
      <c r="J165" s="48"/>
      <c r="K165" s="29"/>
    </row>
    <row r="166" spans="3:11" ht="45" customHeight="1" x14ac:dyDescent="0.25">
      <c r="C166" s="32">
        <v>162</v>
      </c>
      <c r="D166" s="30"/>
      <c r="E166" s="50"/>
      <c r="F166" s="48"/>
      <c r="G166" s="51"/>
      <c r="H166" s="48"/>
      <c r="I166" s="46"/>
      <c r="J166" s="48"/>
      <c r="K166" s="29"/>
    </row>
    <row r="167" spans="3:11" ht="45" customHeight="1" x14ac:dyDescent="0.25">
      <c r="C167" s="32">
        <v>163</v>
      </c>
      <c r="D167" s="30"/>
      <c r="E167" s="50"/>
      <c r="F167" s="48"/>
      <c r="G167" s="51"/>
      <c r="H167" s="48"/>
      <c r="I167" s="46"/>
      <c r="J167" s="48"/>
      <c r="K167" s="29"/>
    </row>
    <row r="168" spans="3:11" ht="45" customHeight="1" x14ac:dyDescent="0.25">
      <c r="C168" s="32">
        <v>164</v>
      </c>
      <c r="D168" s="30"/>
      <c r="E168" s="50"/>
      <c r="F168" s="48"/>
      <c r="G168" s="51"/>
      <c r="H168" s="48"/>
      <c r="I168" s="46"/>
      <c r="J168" s="48"/>
      <c r="K168" s="29"/>
    </row>
    <row r="169" spans="3:11" ht="45" customHeight="1" x14ac:dyDescent="0.25">
      <c r="C169" s="32">
        <v>165</v>
      </c>
      <c r="D169" s="30"/>
      <c r="E169" s="50"/>
      <c r="F169" s="48"/>
      <c r="G169" s="51"/>
      <c r="H169" s="48"/>
      <c r="I169" s="46"/>
      <c r="J169" s="48"/>
      <c r="K169" s="29"/>
    </row>
    <row r="170" spans="3:11" ht="45" customHeight="1" x14ac:dyDescent="0.25">
      <c r="C170" s="32">
        <v>166</v>
      </c>
      <c r="D170" s="30"/>
      <c r="E170" s="50"/>
      <c r="F170" s="48"/>
      <c r="G170" s="51"/>
      <c r="H170" s="48"/>
      <c r="I170" s="46"/>
      <c r="J170" s="48"/>
      <c r="K170" s="29"/>
    </row>
    <row r="171" spans="3:11" ht="45" customHeight="1" x14ac:dyDescent="0.25">
      <c r="C171" s="32">
        <v>167</v>
      </c>
      <c r="D171" s="30"/>
      <c r="E171" s="50"/>
      <c r="F171" s="48"/>
      <c r="G171" s="51"/>
      <c r="H171" s="48"/>
      <c r="I171" s="46"/>
      <c r="J171" s="48"/>
      <c r="K171" s="29"/>
    </row>
    <row r="172" spans="3:11" ht="45" customHeight="1" x14ac:dyDescent="0.25">
      <c r="C172" s="32">
        <v>168</v>
      </c>
      <c r="D172" s="30"/>
      <c r="E172" s="50"/>
      <c r="F172" s="48"/>
      <c r="G172" s="51"/>
      <c r="H172" s="48"/>
      <c r="I172" s="46"/>
      <c r="J172" s="48"/>
      <c r="K172" s="29"/>
    </row>
    <row r="173" spans="3:11" ht="45" customHeight="1" x14ac:dyDescent="0.25">
      <c r="C173" s="32">
        <v>169</v>
      </c>
      <c r="D173" s="30"/>
      <c r="E173" s="50"/>
      <c r="F173" s="48"/>
      <c r="G173" s="51"/>
      <c r="H173" s="48"/>
      <c r="I173" s="46"/>
      <c r="J173" s="48"/>
      <c r="K173" s="29"/>
    </row>
    <row r="174" spans="3:11" ht="45" customHeight="1" x14ac:dyDescent="0.25">
      <c r="C174" s="32">
        <v>170</v>
      </c>
      <c r="D174" s="30"/>
      <c r="E174" s="50"/>
      <c r="F174" s="48"/>
      <c r="G174" s="51"/>
      <c r="H174" s="48"/>
      <c r="I174" s="46"/>
      <c r="J174" s="48"/>
      <c r="K174" s="29"/>
    </row>
    <row r="175" spans="3:11" ht="45" customHeight="1" x14ac:dyDescent="0.25">
      <c r="C175" s="32">
        <v>171</v>
      </c>
      <c r="D175" s="30"/>
      <c r="E175" s="50"/>
      <c r="F175" s="48"/>
      <c r="G175" s="51"/>
      <c r="H175" s="48"/>
      <c r="I175" s="46"/>
      <c r="J175" s="48"/>
      <c r="K175" s="29"/>
    </row>
    <row r="176" spans="3:11" ht="45" customHeight="1" x14ac:dyDescent="0.25">
      <c r="C176" s="32">
        <v>172</v>
      </c>
      <c r="D176" s="30"/>
      <c r="E176" s="50"/>
      <c r="F176" s="48"/>
      <c r="G176" s="51"/>
      <c r="H176" s="48"/>
      <c r="I176" s="46"/>
      <c r="J176" s="48"/>
      <c r="K176" s="29"/>
    </row>
    <row r="177" spans="3:11" ht="45" customHeight="1" x14ac:dyDescent="0.25">
      <c r="C177" s="32">
        <v>173</v>
      </c>
      <c r="D177" s="30"/>
      <c r="E177" s="50"/>
      <c r="F177" s="48"/>
      <c r="G177" s="51"/>
      <c r="H177" s="48"/>
      <c r="I177" s="46"/>
      <c r="J177" s="48"/>
      <c r="K177" s="29"/>
    </row>
    <row r="178" spans="3:11" ht="45" customHeight="1" x14ac:dyDescent="0.25">
      <c r="C178" s="32">
        <v>174</v>
      </c>
      <c r="D178" s="30"/>
      <c r="E178" s="50"/>
      <c r="F178" s="48"/>
      <c r="G178" s="51"/>
      <c r="H178" s="48"/>
      <c r="I178" s="46"/>
      <c r="J178" s="48"/>
      <c r="K178" s="29"/>
    </row>
    <row r="179" spans="3:11" ht="45" customHeight="1" x14ac:dyDescent="0.25">
      <c r="C179" s="32">
        <v>175</v>
      </c>
      <c r="D179" s="30"/>
      <c r="E179" s="50"/>
      <c r="F179" s="48"/>
      <c r="G179" s="51"/>
      <c r="H179" s="48"/>
      <c r="I179" s="46"/>
      <c r="J179" s="48"/>
      <c r="K179" s="29"/>
    </row>
    <row r="180" spans="3:11" ht="45" customHeight="1" x14ac:dyDescent="0.25">
      <c r="C180" s="32">
        <v>176</v>
      </c>
      <c r="D180" s="30"/>
      <c r="E180" s="50"/>
      <c r="F180" s="48"/>
      <c r="G180" s="51"/>
      <c r="H180" s="48"/>
      <c r="I180" s="46"/>
      <c r="J180" s="48"/>
      <c r="K180" s="29"/>
    </row>
    <row r="181" spans="3:11" ht="45" customHeight="1" x14ac:dyDescent="0.25">
      <c r="C181" s="32">
        <v>177</v>
      </c>
      <c r="D181" s="30"/>
      <c r="E181" s="50"/>
      <c r="F181" s="48"/>
      <c r="G181" s="51"/>
      <c r="H181" s="48"/>
      <c r="I181" s="46"/>
      <c r="J181" s="48"/>
      <c r="K181" s="29"/>
    </row>
    <row r="182" spans="3:11" ht="45" customHeight="1" x14ac:dyDescent="0.25">
      <c r="C182" s="32">
        <v>178</v>
      </c>
      <c r="D182" s="30"/>
      <c r="E182" s="50"/>
      <c r="F182" s="48"/>
      <c r="G182" s="51"/>
      <c r="H182" s="48"/>
      <c r="I182" s="46"/>
      <c r="J182" s="48"/>
      <c r="K182" s="29"/>
    </row>
    <row r="183" spans="3:11" ht="45" customHeight="1" x14ac:dyDescent="0.25">
      <c r="C183" s="32">
        <v>179</v>
      </c>
      <c r="D183" s="30"/>
      <c r="E183" s="50"/>
      <c r="F183" s="48"/>
      <c r="G183" s="51"/>
      <c r="H183" s="48"/>
      <c r="I183" s="46"/>
      <c r="J183" s="48"/>
      <c r="K183" s="29"/>
    </row>
    <row r="184" spans="3:11" ht="45" customHeight="1" x14ac:dyDescent="0.25">
      <c r="C184" s="32">
        <v>180</v>
      </c>
      <c r="D184" s="30"/>
      <c r="E184" s="50"/>
      <c r="F184" s="48"/>
      <c r="G184" s="51"/>
      <c r="H184" s="48"/>
      <c r="I184" s="46"/>
      <c r="J184" s="48"/>
      <c r="K184" s="29"/>
    </row>
    <row r="185" spans="3:11" ht="45" customHeight="1" x14ac:dyDescent="0.25">
      <c r="C185" s="32">
        <v>181</v>
      </c>
      <c r="D185" s="30"/>
      <c r="E185" s="50"/>
      <c r="F185" s="48"/>
      <c r="G185" s="51"/>
      <c r="H185" s="48"/>
      <c r="I185" s="46"/>
      <c r="J185" s="48"/>
      <c r="K185" s="29"/>
    </row>
    <row r="186" spans="3:11" ht="45" customHeight="1" x14ac:dyDescent="0.25">
      <c r="C186" s="32">
        <v>182</v>
      </c>
      <c r="D186" s="30"/>
      <c r="E186" s="50"/>
      <c r="F186" s="48"/>
      <c r="G186" s="51"/>
      <c r="H186" s="48"/>
      <c r="I186" s="46"/>
      <c r="J186" s="48"/>
      <c r="K186" s="29"/>
    </row>
    <row r="187" spans="3:11" ht="45" customHeight="1" x14ac:dyDescent="0.25">
      <c r="C187" s="32">
        <v>183</v>
      </c>
      <c r="D187" s="30"/>
      <c r="E187" s="50"/>
      <c r="F187" s="48"/>
      <c r="G187" s="51"/>
      <c r="H187" s="48"/>
      <c r="I187" s="46"/>
      <c r="J187" s="48"/>
      <c r="K187" s="29"/>
    </row>
    <row r="188" spans="3:11" ht="45" customHeight="1" x14ac:dyDescent="0.25">
      <c r="C188" s="32">
        <v>184</v>
      </c>
      <c r="D188" s="30"/>
      <c r="E188" s="50"/>
      <c r="F188" s="48"/>
      <c r="G188" s="51"/>
      <c r="H188" s="48"/>
      <c r="I188" s="46"/>
      <c r="J188" s="48"/>
      <c r="K188" s="29"/>
    </row>
    <row r="189" spans="3:11" ht="45" customHeight="1" x14ac:dyDescent="0.25">
      <c r="C189" s="32">
        <v>185</v>
      </c>
      <c r="D189" s="30"/>
      <c r="E189" s="50"/>
      <c r="F189" s="48"/>
      <c r="G189" s="51"/>
      <c r="H189" s="48"/>
      <c r="I189" s="46"/>
      <c r="J189" s="48"/>
      <c r="K189" s="29"/>
    </row>
    <row r="190" spans="3:11" ht="45" customHeight="1" x14ac:dyDescent="0.25">
      <c r="C190" s="32">
        <v>186</v>
      </c>
      <c r="D190" s="30"/>
      <c r="E190" s="50"/>
      <c r="F190" s="48"/>
      <c r="G190" s="51"/>
      <c r="H190" s="48"/>
      <c r="I190" s="46"/>
      <c r="J190" s="48"/>
      <c r="K190" s="29"/>
    </row>
    <row r="191" spans="3:11" ht="45" customHeight="1" x14ac:dyDescent="0.25">
      <c r="C191" s="32">
        <v>187</v>
      </c>
      <c r="D191" s="30"/>
      <c r="E191" s="50"/>
      <c r="F191" s="48"/>
      <c r="G191" s="51"/>
      <c r="H191" s="48"/>
      <c r="I191" s="46"/>
      <c r="J191" s="48"/>
      <c r="K191" s="29"/>
    </row>
    <row r="192" spans="3:11" ht="45" customHeight="1" x14ac:dyDescent="0.25">
      <c r="C192" s="32">
        <v>188</v>
      </c>
      <c r="D192" s="30"/>
      <c r="E192" s="50"/>
      <c r="F192" s="48"/>
      <c r="G192" s="51"/>
      <c r="H192" s="48"/>
      <c r="I192" s="46"/>
      <c r="J192" s="48"/>
      <c r="K192" s="29"/>
    </row>
    <row r="193" spans="3:11" ht="45" customHeight="1" x14ac:dyDescent="0.25">
      <c r="C193" s="32">
        <v>189</v>
      </c>
      <c r="D193" s="30"/>
      <c r="E193" s="50"/>
      <c r="F193" s="48"/>
      <c r="G193" s="51"/>
      <c r="H193" s="48"/>
      <c r="I193" s="46"/>
      <c r="J193" s="48"/>
      <c r="K193" s="29"/>
    </row>
    <row r="194" spans="3:11" ht="45" customHeight="1" x14ac:dyDescent="0.25">
      <c r="C194" s="32">
        <v>190</v>
      </c>
      <c r="D194" s="30"/>
      <c r="E194" s="50"/>
      <c r="F194" s="48"/>
      <c r="G194" s="51"/>
      <c r="H194" s="48"/>
      <c r="I194" s="46"/>
      <c r="J194" s="48"/>
      <c r="K194" s="29"/>
    </row>
    <row r="195" spans="3:11" ht="45" customHeight="1" x14ac:dyDescent="0.25">
      <c r="C195" s="32">
        <v>191</v>
      </c>
      <c r="D195" s="30"/>
      <c r="E195" s="50"/>
      <c r="F195" s="48"/>
      <c r="G195" s="51"/>
      <c r="H195" s="48"/>
      <c r="I195" s="46"/>
      <c r="J195" s="48"/>
      <c r="K195" s="29"/>
    </row>
    <row r="196" spans="3:11" ht="45" customHeight="1" x14ac:dyDescent="0.25">
      <c r="C196" s="32">
        <v>192</v>
      </c>
      <c r="D196" s="30"/>
      <c r="E196" s="50"/>
      <c r="F196" s="48"/>
      <c r="G196" s="51"/>
      <c r="H196" s="48"/>
      <c r="I196" s="46"/>
      <c r="J196" s="48"/>
      <c r="K196" s="29"/>
    </row>
    <row r="197" spans="3:11" ht="45" customHeight="1" x14ac:dyDescent="0.25">
      <c r="C197" s="32">
        <v>193</v>
      </c>
      <c r="D197" s="30"/>
      <c r="E197" s="50"/>
      <c r="F197" s="48"/>
      <c r="G197" s="51"/>
      <c r="H197" s="48"/>
      <c r="I197" s="46"/>
      <c r="J197" s="48"/>
      <c r="K197" s="29"/>
    </row>
    <row r="198" spans="3:11" ht="45" customHeight="1" x14ac:dyDescent="0.25">
      <c r="C198" s="32">
        <v>194</v>
      </c>
      <c r="D198" s="30"/>
      <c r="E198" s="50"/>
      <c r="F198" s="48"/>
      <c r="G198" s="51"/>
      <c r="H198" s="48"/>
      <c r="I198" s="46"/>
      <c r="J198" s="48"/>
      <c r="K198" s="29"/>
    </row>
    <row r="199" spans="3:11" ht="45" customHeight="1" x14ac:dyDescent="0.25">
      <c r="C199" s="32">
        <v>195</v>
      </c>
      <c r="D199" s="30"/>
      <c r="E199" s="50"/>
      <c r="F199" s="48"/>
      <c r="G199" s="51"/>
      <c r="H199" s="48"/>
      <c r="I199" s="46"/>
      <c r="J199" s="48"/>
      <c r="K199" s="29"/>
    </row>
    <row r="200" spans="3:11" ht="45" customHeight="1" x14ac:dyDescent="0.25">
      <c r="C200" s="32">
        <v>196</v>
      </c>
      <c r="D200" s="30"/>
      <c r="E200" s="50"/>
      <c r="F200" s="48"/>
      <c r="G200" s="51"/>
      <c r="H200" s="48"/>
      <c r="I200" s="46"/>
      <c r="J200" s="48"/>
      <c r="K200" s="29"/>
    </row>
    <row r="201" spans="3:11" ht="45" customHeight="1" x14ac:dyDescent="0.25">
      <c r="C201" s="32">
        <v>197</v>
      </c>
      <c r="D201" s="30"/>
      <c r="E201" s="50"/>
      <c r="F201" s="48"/>
      <c r="G201" s="51"/>
      <c r="H201" s="48"/>
      <c r="I201" s="46"/>
      <c r="J201" s="48"/>
      <c r="K201" s="29"/>
    </row>
    <row r="202" spans="3:11" ht="45" customHeight="1" x14ac:dyDescent="0.25">
      <c r="C202" s="32">
        <v>198</v>
      </c>
      <c r="D202" s="30"/>
      <c r="E202" s="50"/>
      <c r="F202" s="48"/>
      <c r="G202" s="51"/>
      <c r="H202" s="48"/>
      <c r="I202" s="46"/>
      <c r="J202" s="48"/>
      <c r="K202" s="29"/>
    </row>
    <row r="203" spans="3:11" ht="45" customHeight="1" x14ac:dyDescent="0.25">
      <c r="C203" s="32">
        <v>199</v>
      </c>
      <c r="D203" s="30"/>
      <c r="E203" s="50"/>
      <c r="F203" s="48"/>
      <c r="G203" s="51"/>
      <c r="H203" s="48"/>
      <c r="I203" s="46"/>
      <c r="J203" s="48"/>
      <c r="K203" s="29"/>
    </row>
    <row r="204" spans="3:11" ht="45" customHeight="1" x14ac:dyDescent="0.25">
      <c r="C204" s="32">
        <v>200</v>
      </c>
      <c r="D204" s="30"/>
      <c r="E204" s="50"/>
      <c r="F204" s="48"/>
      <c r="G204" s="51"/>
      <c r="H204" s="48"/>
      <c r="I204" s="46"/>
      <c r="J204" s="48"/>
      <c r="K204" s="29"/>
    </row>
    <row r="205" spans="3:11" ht="45" customHeight="1" x14ac:dyDescent="0.25">
      <c r="C205" s="32">
        <v>201</v>
      </c>
      <c r="D205" s="30"/>
      <c r="E205" s="50"/>
      <c r="F205" s="48"/>
      <c r="G205" s="51"/>
      <c r="H205" s="48"/>
      <c r="I205" s="46"/>
      <c r="J205" s="48"/>
      <c r="K205" s="29"/>
    </row>
    <row r="206" spans="3:11" ht="45" customHeight="1" x14ac:dyDescent="0.25">
      <c r="C206" s="32">
        <v>202</v>
      </c>
      <c r="D206" s="30"/>
      <c r="E206" s="50"/>
      <c r="F206" s="48"/>
      <c r="G206" s="51"/>
      <c r="H206" s="48"/>
      <c r="I206" s="46"/>
      <c r="J206" s="48"/>
      <c r="K206" s="29"/>
    </row>
    <row r="207" spans="3:11" ht="45" customHeight="1" x14ac:dyDescent="0.25">
      <c r="C207" s="32">
        <v>203</v>
      </c>
      <c r="D207" s="30"/>
      <c r="E207" s="50"/>
      <c r="F207" s="48"/>
      <c r="G207" s="51"/>
      <c r="H207" s="48"/>
      <c r="I207" s="46"/>
      <c r="J207" s="48"/>
      <c r="K207" s="29"/>
    </row>
    <row r="208" spans="3:11" ht="45" customHeight="1" x14ac:dyDescent="0.25">
      <c r="C208" s="32">
        <v>204</v>
      </c>
      <c r="D208" s="30"/>
      <c r="E208" s="50"/>
      <c r="F208" s="48"/>
      <c r="G208" s="51"/>
      <c r="H208" s="48"/>
      <c r="I208" s="46"/>
      <c r="J208" s="48"/>
      <c r="K208" s="29"/>
    </row>
    <row r="209" spans="3:11" ht="45" customHeight="1" x14ac:dyDescent="0.25">
      <c r="C209" s="32">
        <v>205</v>
      </c>
      <c r="D209" s="30"/>
      <c r="E209" s="50"/>
      <c r="F209" s="48"/>
      <c r="G209" s="51"/>
      <c r="H209" s="48"/>
      <c r="I209" s="46"/>
      <c r="J209" s="48"/>
      <c r="K209" s="29"/>
    </row>
    <row r="210" spans="3:11" ht="45" customHeight="1" x14ac:dyDescent="0.25">
      <c r="C210" s="32">
        <v>206</v>
      </c>
      <c r="D210" s="30"/>
      <c r="E210" s="50"/>
      <c r="F210" s="48"/>
      <c r="G210" s="51"/>
      <c r="H210" s="48"/>
      <c r="I210" s="46"/>
      <c r="J210" s="48"/>
      <c r="K210" s="29"/>
    </row>
    <row r="211" spans="3:11" ht="45" customHeight="1" x14ac:dyDescent="0.25">
      <c r="C211" s="32">
        <v>207</v>
      </c>
      <c r="D211" s="30"/>
      <c r="E211" s="50"/>
      <c r="F211" s="48"/>
      <c r="G211" s="51"/>
      <c r="H211" s="48"/>
      <c r="I211" s="46"/>
      <c r="J211" s="48"/>
      <c r="K211" s="29"/>
    </row>
    <row r="212" spans="3:11" ht="45" customHeight="1" x14ac:dyDescent="0.25">
      <c r="C212" s="32">
        <v>208</v>
      </c>
      <c r="D212" s="30"/>
      <c r="E212" s="50"/>
      <c r="F212" s="48"/>
      <c r="G212" s="51"/>
      <c r="H212" s="48"/>
      <c r="I212" s="46"/>
      <c r="J212" s="48"/>
      <c r="K212" s="29"/>
    </row>
    <row r="213" spans="3:11" ht="45" customHeight="1" x14ac:dyDescent="0.25">
      <c r="C213" s="32">
        <v>209</v>
      </c>
      <c r="D213" s="30"/>
      <c r="E213" s="50"/>
      <c r="F213" s="48"/>
      <c r="G213" s="51"/>
      <c r="H213" s="48"/>
      <c r="I213" s="46"/>
      <c r="J213" s="48"/>
      <c r="K213" s="29"/>
    </row>
    <row r="214" spans="3:11" ht="45" customHeight="1" x14ac:dyDescent="0.25">
      <c r="C214" s="32">
        <v>210</v>
      </c>
      <c r="D214" s="30"/>
      <c r="E214" s="50"/>
      <c r="F214" s="48"/>
      <c r="G214" s="51"/>
      <c r="H214" s="48"/>
      <c r="I214" s="46"/>
      <c r="J214" s="48"/>
      <c r="K214" s="29"/>
    </row>
    <row r="215" spans="3:11" ht="45" customHeight="1" x14ac:dyDescent="0.25">
      <c r="C215" s="32">
        <v>211</v>
      </c>
      <c r="D215" s="30"/>
      <c r="E215" s="50"/>
      <c r="F215" s="48"/>
      <c r="G215" s="51"/>
      <c r="H215" s="48"/>
      <c r="I215" s="46"/>
      <c r="J215" s="48"/>
      <c r="K215" s="29"/>
    </row>
    <row r="216" spans="3:11" ht="45" customHeight="1" x14ac:dyDescent="0.25">
      <c r="C216" s="32">
        <v>212</v>
      </c>
      <c r="D216" s="30"/>
      <c r="E216" s="50"/>
      <c r="F216" s="48"/>
      <c r="G216" s="51"/>
      <c r="H216" s="48"/>
      <c r="I216" s="46"/>
      <c r="J216" s="48"/>
      <c r="K216" s="29"/>
    </row>
    <row r="217" spans="3:11" ht="45" customHeight="1" x14ac:dyDescent="0.25">
      <c r="C217" s="32">
        <v>213</v>
      </c>
      <c r="D217" s="30"/>
      <c r="E217" s="50"/>
      <c r="F217" s="48"/>
      <c r="G217" s="51"/>
      <c r="H217" s="48"/>
      <c r="I217" s="46"/>
      <c r="J217" s="48"/>
      <c r="K217" s="29"/>
    </row>
    <row r="218" spans="3:11" ht="45" customHeight="1" x14ac:dyDescent="0.25">
      <c r="C218" s="32">
        <v>214</v>
      </c>
      <c r="D218" s="30"/>
      <c r="E218" s="50"/>
      <c r="F218" s="48"/>
      <c r="G218" s="51"/>
      <c r="H218" s="48"/>
      <c r="I218" s="46"/>
      <c r="J218" s="48"/>
      <c r="K218" s="29"/>
    </row>
    <row r="219" spans="3:11" ht="45" customHeight="1" x14ac:dyDescent="0.25">
      <c r="C219" s="32">
        <v>215</v>
      </c>
      <c r="D219" s="30"/>
      <c r="E219" s="50"/>
      <c r="F219" s="48"/>
      <c r="G219" s="51"/>
      <c r="H219" s="48"/>
      <c r="I219" s="46"/>
      <c r="J219" s="48"/>
      <c r="K219" s="29"/>
    </row>
    <row r="220" spans="3:11" ht="45" customHeight="1" x14ac:dyDescent="0.25">
      <c r="C220" s="32">
        <v>216</v>
      </c>
      <c r="D220" s="30"/>
      <c r="E220" s="50"/>
      <c r="F220" s="48"/>
      <c r="G220" s="51"/>
      <c r="H220" s="48"/>
      <c r="I220" s="46"/>
      <c r="J220" s="48"/>
      <c r="K220" s="29"/>
    </row>
    <row r="221" spans="3:11" ht="45" customHeight="1" x14ac:dyDescent="0.25">
      <c r="C221" s="32">
        <v>217</v>
      </c>
      <c r="D221" s="30"/>
      <c r="E221" s="50"/>
      <c r="F221" s="48"/>
      <c r="G221" s="51"/>
      <c r="H221" s="48"/>
      <c r="I221" s="46"/>
      <c r="J221" s="48"/>
      <c r="K221" s="29"/>
    </row>
    <row r="222" spans="3:11" ht="45" customHeight="1" x14ac:dyDescent="0.25">
      <c r="C222" s="32">
        <v>218</v>
      </c>
      <c r="D222" s="30"/>
      <c r="E222" s="50"/>
      <c r="F222" s="48"/>
      <c r="G222" s="51"/>
      <c r="H222" s="48"/>
      <c r="I222" s="46"/>
      <c r="J222" s="48"/>
      <c r="K222" s="29"/>
    </row>
    <row r="223" spans="3:11" ht="45" customHeight="1" x14ac:dyDescent="0.25">
      <c r="C223" s="32">
        <v>219</v>
      </c>
      <c r="D223" s="30"/>
      <c r="E223" s="50"/>
      <c r="F223" s="48"/>
      <c r="G223" s="51"/>
      <c r="H223" s="48"/>
      <c r="I223" s="46"/>
      <c r="J223" s="48"/>
      <c r="K223" s="29"/>
    </row>
    <row r="224" spans="3:11" ht="45" customHeight="1" x14ac:dyDescent="0.25">
      <c r="C224" s="32">
        <v>220</v>
      </c>
      <c r="D224" s="30"/>
      <c r="E224" s="50"/>
      <c r="F224" s="48"/>
      <c r="G224" s="51"/>
      <c r="H224" s="48"/>
      <c r="I224" s="46"/>
      <c r="J224" s="48"/>
      <c r="K224" s="29"/>
    </row>
    <row r="225" spans="3:11" ht="45" customHeight="1" x14ac:dyDescent="0.25">
      <c r="C225" s="32">
        <v>221</v>
      </c>
      <c r="D225" s="30"/>
      <c r="E225" s="50"/>
      <c r="F225" s="48"/>
      <c r="G225" s="51"/>
      <c r="H225" s="48"/>
      <c r="I225" s="46"/>
      <c r="J225" s="48"/>
      <c r="K225" s="29"/>
    </row>
    <row r="226" spans="3:11" ht="45" customHeight="1" x14ac:dyDescent="0.25">
      <c r="C226" s="32">
        <v>222</v>
      </c>
      <c r="D226" s="30"/>
      <c r="E226" s="50"/>
      <c r="F226" s="48"/>
      <c r="G226" s="51"/>
      <c r="H226" s="48"/>
      <c r="I226" s="46"/>
      <c r="J226" s="48"/>
      <c r="K226" s="29"/>
    </row>
    <row r="227" spans="3:11" ht="45" customHeight="1" x14ac:dyDescent="0.25">
      <c r="C227" s="32">
        <v>223</v>
      </c>
      <c r="D227" s="30"/>
      <c r="E227" s="50"/>
      <c r="F227" s="48"/>
      <c r="G227" s="51"/>
      <c r="H227" s="48"/>
      <c r="I227" s="46"/>
      <c r="J227" s="48"/>
      <c r="K227" s="29"/>
    </row>
    <row r="228" spans="3:11" ht="45" customHeight="1" x14ac:dyDescent="0.25">
      <c r="C228" s="32">
        <v>224</v>
      </c>
      <c r="D228" s="30"/>
      <c r="E228" s="50"/>
      <c r="F228" s="48"/>
      <c r="G228" s="51"/>
      <c r="H228" s="48"/>
      <c r="I228" s="46"/>
      <c r="J228" s="48"/>
      <c r="K228" s="29"/>
    </row>
    <row r="229" spans="3:11" ht="45" customHeight="1" x14ac:dyDescent="0.25">
      <c r="C229" s="32">
        <v>225</v>
      </c>
      <c r="D229" s="30"/>
      <c r="E229" s="50"/>
      <c r="F229" s="48"/>
      <c r="G229" s="51"/>
      <c r="H229" s="48"/>
      <c r="I229" s="46"/>
      <c r="J229" s="48"/>
      <c r="K229" s="29"/>
    </row>
    <row r="230" spans="3:11" ht="45" customHeight="1" x14ac:dyDescent="0.25">
      <c r="C230" s="32">
        <v>226</v>
      </c>
      <c r="D230" s="30"/>
      <c r="E230" s="50"/>
      <c r="F230" s="48"/>
      <c r="G230" s="51"/>
      <c r="H230" s="48"/>
      <c r="I230" s="46"/>
      <c r="J230" s="48"/>
      <c r="K230" s="29"/>
    </row>
    <row r="231" spans="3:11" ht="45" customHeight="1" x14ac:dyDescent="0.25">
      <c r="C231" s="32">
        <v>227</v>
      </c>
      <c r="D231" s="30"/>
      <c r="E231" s="50"/>
      <c r="F231" s="48"/>
      <c r="G231" s="51"/>
      <c r="H231" s="48"/>
      <c r="I231" s="46"/>
      <c r="J231" s="48"/>
      <c r="K231" s="29"/>
    </row>
    <row r="232" spans="3:11" ht="45" customHeight="1" x14ac:dyDescent="0.25">
      <c r="C232" s="32">
        <v>228</v>
      </c>
      <c r="D232" s="30"/>
      <c r="E232" s="50"/>
      <c r="F232" s="48"/>
      <c r="G232" s="51"/>
      <c r="H232" s="48"/>
      <c r="I232" s="46"/>
      <c r="J232" s="48"/>
      <c r="K232" s="29"/>
    </row>
    <row r="233" spans="3:11" ht="45" customHeight="1" x14ac:dyDescent="0.25">
      <c r="C233" s="32">
        <v>229</v>
      </c>
      <c r="D233" s="30"/>
      <c r="E233" s="50"/>
      <c r="F233" s="48"/>
      <c r="G233" s="51"/>
      <c r="H233" s="48"/>
      <c r="I233" s="46"/>
      <c r="J233" s="48"/>
      <c r="K233" s="29"/>
    </row>
    <row r="234" spans="3:11" ht="45" customHeight="1" x14ac:dyDescent="0.25">
      <c r="C234" s="32">
        <v>230</v>
      </c>
      <c r="D234" s="30"/>
      <c r="E234" s="50"/>
      <c r="F234" s="48"/>
      <c r="G234" s="51"/>
      <c r="H234" s="48"/>
      <c r="I234" s="46"/>
      <c r="J234" s="48"/>
      <c r="K234" s="29"/>
    </row>
    <row r="235" spans="3:11" ht="45" customHeight="1" x14ac:dyDescent="0.25">
      <c r="C235" s="32">
        <v>231</v>
      </c>
      <c r="D235" s="30"/>
      <c r="E235" s="50"/>
      <c r="F235" s="48"/>
      <c r="G235" s="51"/>
      <c r="H235" s="48"/>
      <c r="I235" s="46"/>
      <c r="J235" s="48"/>
      <c r="K235" s="29"/>
    </row>
    <row r="236" spans="3:11" ht="45" customHeight="1" x14ac:dyDescent="0.25">
      <c r="C236" s="32">
        <v>232</v>
      </c>
      <c r="D236" s="30"/>
      <c r="E236" s="50"/>
      <c r="F236" s="48"/>
      <c r="G236" s="51"/>
      <c r="H236" s="48"/>
      <c r="I236" s="46"/>
      <c r="J236" s="48"/>
      <c r="K236" s="29"/>
    </row>
    <row r="237" spans="3:11" ht="45" customHeight="1" x14ac:dyDescent="0.25">
      <c r="C237" s="32">
        <v>233</v>
      </c>
      <c r="D237" s="30"/>
      <c r="E237" s="50"/>
      <c r="F237" s="48"/>
      <c r="G237" s="51"/>
      <c r="H237" s="48"/>
      <c r="I237" s="46"/>
      <c r="J237" s="48"/>
      <c r="K237" s="29"/>
    </row>
    <row r="238" spans="3:11" ht="45" customHeight="1" x14ac:dyDescent="0.25">
      <c r="C238" s="32">
        <v>234</v>
      </c>
      <c r="D238" s="30"/>
      <c r="E238" s="50"/>
      <c r="F238" s="48"/>
      <c r="G238" s="51"/>
      <c r="H238" s="48"/>
      <c r="I238" s="46"/>
      <c r="J238" s="48"/>
      <c r="K238" s="29"/>
    </row>
    <row r="239" spans="3:11" ht="45" customHeight="1" x14ac:dyDescent="0.25">
      <c r="C239" s="32">
        <v>235</v>
      </c>
      <c r="D239" s="30"/>
      <c r="E239" s="50"/>
      <c r="F239" s="48"/>
      <c r="G239" s="51"/>
      <c r="H239" s="48"/>
      <c r="I239" s="46"/>
      <c r="J239" s="48"/>
      <c r="K239" s="29"/>
    </row>
    <row r="240" spans="3:11" ht="45" customHeight="1" x14ac:dyDescent="0.25">
      <c r="C240" s="32">
        <v>236</v>
      </c>
      <c r="D240" s="30"/>
      <c r="E240" s="50"/>
      <c r="F240" s="48"/>
      <c r="G240" s="51"/>
      <c r="H240" s="48"/>
      <c r="I240" s="46"/>
      <c r="J240" s="48"/>
      <c r="K240" s="29"/>
    </row>
    <row r="241" spans="3:11" ht="45" customHeight="1" x14ac:dyDescent="0.25">
      <c r="C241" s="32">
        <v>237</v>
      </c>
      <c r="D241" s="30"/>
      <c r="E241" s="50"/>
      <c r="F241" s="48"/>
      <c r="G241" s="51"/>
      <c r="H241" s="48"/>
      <c r="I241" s="46"/>
      <c r="J241" s="48"/>
      <c r="K241" s="29"/>
    </row>
    <row r="242" spans="3:11" ht="45" customHeight="1" x14ac:dyDescent="0.25">
      <c r="C242" s="32">
        <v>238</v>
      </c>
      <c r="D242" s="30"/>
      <c r="E242" s="50"/>
      <c r="F242" s="48"/>
      <c r="G242" s="51"/>
      <c r="H242" s="48"/>
      <c r="I242" s="46"/>
      <c r="J242" s="48"/>
      <c r="K242" s="29"/>
    </row>
    <row r="243" spans="3:11" ht="45" customHeight="1" x14ac:dyDescent="0.25">
      <c r="C243" s="32">
        <v>239</v>
      </c>
      <c r="D243" s="30"/>
      <c r="E243" s="50"/>
      <c r="F243" s="48"/>
      <c r="G243" s="51"/>
      <c r="H243" s="48"/>
      <c r="I243" s="46"/>
      <c r="J243" s="48"/>
      <c r="K243" s="29"/>
    </row>
    <row r="244" spans="3:11" ht="45" customHeight="1" x14ac:dyDescent="0.25">
      <c r="C244" s="32">
        <v>240</v>
      </c>
      <c r="D244" s="30"/>
      <c r="E244" s="50"/>
      <c r="F244" s="48"/>
      <c r="G244" s="51"/>
      <c r="H244" s="48"/>
      <c r="I244" s="46"/>
      <c r="J244" s="48"/>
      <c r="K244" s="29"/>
    </row>
    <row r="245" spans="3:11" ht="45" customHeight="1" x14ac:dyDescent="0.25">
      <c r="C245" s="32">
        <v>241</v>
      </c>
      <c r="D245" s="30"/>
      <c r="E245" s="50"/>
      <c r="F245" s="48"/>
      <c r="G245" s="51"/>
      <c r="H245" s="48"/>
      <c r="I245" s="46"/>
      <c r="J245" s="48"/>
      <c r="K245" s="29"/>
    </row>
    <row r="246" spans="3:11" ht="45" customHeight="1" x14ac:dyDescent="0.25">
      <c r="C246" s="32">
        <v>242</v>
      </c>
      <c r="D246" s="30"/>
      <c r="E246" s="50"/>
      <c r="F246" s="48"/>
      <c r="G246" s="51"/>
      <c r="H246" s="48"/>
      <c r="I246" s="46"/>
      <c r="J246" s="48"/>
      <c r="K246" s="29"/>
    </row>
    <row r="247" spans="3:11" ht="45" customHeight="1" x14ac:dyDescent="0.25">
      <c r="C247" s="32">
        <v>243</v>
      </c>
      <c r="D247" s="30"/>
      <c r="E247" s="50"/>
      <c r="F247" s="48"/>
      <c r="G247" s="51"/>
      <c r="H247" s="48"/>
      <c r="I247" s="46"/>
      <c r="J247" s="48"/>
      <c r="K247" s="29"/>
    </row>
    <row r="248" spans="3:11" ht="45" customHeight="1" x14ac:dyDescent="0.25">
      <c r="C248" s="32">
        <v>244</v>
      </c>
      <c r="D248" s="30"/>
      <c r="E248" s="50"/>
      <c r="F248" s="48"/>
      <c r="G248" s="51"/>
      <c r="H248" s="48"/>
      <c r="I248" s="46"/>
      <c r="J248" s="48"/>
      <c r="K248" s="29"/>
    </row>
    <row r="249" spans="3:11" ht="45" customHeight="1" x14ac:dyDescent="0.25">
      <c r="C249" s="32">
        <v>245</v>
      </c>
      <c r="D249" s="30"/>
      <c r="E249" s="50"/>
      <c r="F249" s="48"/>
      <c r="G249" s="51"/>
      <c r="H249" s="48"/>
      <c r="I249" s="46"/>
      <c r="J249" s="48"/>
      <c r="K249" s="29"/>
    </row>
    <row r="250" spans="3:11" ht="45" customHeight="1" x14ac:dyDescent="0.25">
      <c r="C250" s="32">
        <v>246</v>
      </c>
      <c r="D250" s="30"/>
      <c r="E250" s="50"/>
      <c r="F250" s="48"/>
      <c r="G250" s="51"/>
      <c r="H250" s="48"/>
      <c r="I250" s="46"/>
      <c r="J250" s="48"/>
      <c r="K250" s="29"/>
    </row>
    <row r="251" spans="3:11" ht="45" customHeight="1" x14ac:dyDescent="0.25">
      <c r="C251" s="32">
        <v>247</v>
      </c>
      <c r="D251" s="30"/>
      <c r="E251" s="50"/>
      <c r="F251" s="48"/>
      <c r="G251" s="51"/>
      <c r="H251" s="48"/>
      <c r="I251" s="46"/>
      <c r="J251" s="48"/>
      <c r="K251" s="29"/>
    </row>
    <row r="252" spans="3:11" ht="45" customHeight="1" x14ac:dyDescent="0.25">
      <c r="C252" s="32">
        <v>248</v>
      </c>
      <c r="D252" s="30"/>
      <c r="E252" s="50"/>
      <c r="F252" s="48"/>
      <c r="G252" s="51"/>
      <c r="H252" s="48"/>
      <c r="I252" s="46"/>
      <c r="J252" s="48"/>
      <c r="K252" s="29"/>
    </row>
    <row r="253" spans="3:11" ht="45" customHeight="1" x14ac:dyDescent="0.25">
      <c r="C253" s="32">
        <v>249</v>
      </c>
      <c r="D253" s="30"/>
      <c r="E253" s="50"/>
      <c r="F253" s="48"/>
      <c r="G253" s="51"/>
      <c r="H253" s="48"/>
      <c r="I253" s="46"/>
      <c r="J253" s="48"/>
      <c r="K253" s="29"/>
    </row>
    <row r="254" spans="3:11" ht="45" customHeight="1" x14ac:dyDescent="0.25">
      <c r="C254" s="32">
        <v>250</v>
      </c>
      <c r="D254" s="30"/>
      <c r="E254" s="50"/>
      <c r="F254" s="48"/>
      <c r="G254" s="51"/>
      <c r="H254" s="48"/>
      <c r="I254" s="46"/>
      <c r="J254" s="48"/>
      <c r="K254" s="29"/>
    </row>
    <row r="255" spans="3:11" ht="45" customHeight="1" x14ac:dyDescent="0.25">
      <c r="C255" s="32">
        <v>251</v>
      </c>
      <c r="D255" s="30"/>
      <c r="E255" s="50"/>
      <c r="F255" s="48"/>
      <c r="G255" s="51"/>
      <c r="H255" s="48"/>
      <c r="I255" s="46"/>
      <c r="J255" s="48"/>
      <c r="K255" s="29"/>
    </row>
    <row r="256" spans="3:11" ht="45" customHeight="1" x14ac:dyDescent="0.25">
      <c r="C256" s="32">
        <v>252</v>
      </c>
      <c r="D256" s="30"/>
      <c r="E256" s="50"/>
      <c r="F256" s="48"/>
      <c r="G256" s="51"/>
      <c r="H256" s="48"/>
      <c r="I256" s="46"/>
      <c r="J256" s="48"/>
      <c r="K256" s="29"/>
    </row>
    <row r="257" spans="3:11" ht="45" customHeight="1" x14ac:dyDescent="0.25">
      <c r="C257" s="32">
        <v>253</v>
      </c>
      <c r="D257" s="30"/>
      <c r="E257" s="50"/>
      <c r="F257" s="48"/>
      <c r="G257" s="51"/>
      <c r="H257" s="48"/>
      <c r="I257" s="46"/>
      <c r="J257" s="48"/>
      <c r="K257" s="29"/>
    </row>
    <row r="258" spans="3:11" ht="45" customHeight="1" x14ac:dyDescent="0.25">
      <c r="C258" s="32">
        <v>254</v>
      </c>
      <c r="D258" s="30"/>
      <c r="E258" s="50"/>
      <c r="F258" s="48"/>
      <c r="G258" s="51"/>
      <c r="H258" s="48"/>
      <c r="I258" s="46"/>
      <c r="J258" s="48"/>
      <c r="K258" s="29"/>
    </row>
    <row r="259" spans="3:11" ht="45" customHeight="1" x14ac:dyDescent="0.25">
      <c r="C259" s="32">
        <v>255</v>
      </c>
      <c r="D259" s="30"/>
      <c r="E259" s="50"/>
      <c r="F259" s="48"/>
      <c r="G259" s="51"/>
      <c r="H259" s="48"/>
      <c r="I259" s="46"/>
      <c r="J259" s="48"/>
      <c r="K259" s="29"/>
    </row>
    <row r="260" spans="3:11" ht="45" customHeight="1" x14ac:dyDescent="0.25">
      <c r="C260" s="32">
        <v>256</v>
      </c>
      <c r="D260" s="30"/>
      <c r="E260" s="50"/>
      <c r="F260" s="48"/>
      <c r="G260" s="51"/>
      <c r="H260" s="48"/>
      <c r="I260" s="46"/>
      <c r="J260" s="48"/>
      <c r="K260" s="29"/>
    </row>
    <row r="261" spans="3:11" ht="45" customHeight="1" x14ac:dyDescent="0.25">
      <c r="C261" s="32">
        <v>257</v>
      </c>
      <c r="D261" s="30"/>
      <c r="E261" s="50"/>
      <c r="F261" s="48"/>
      <c r="G261" s="51"/>
      <c r="H261" s="48"/>
      <c r="I261" s="46"/>
      <c r="J261" s="48"/>
      <c r="K261" s="29"/>
    </row>
    <row r="262" spans="3:11" ht="45" customHeight="1" x14ac:dyDescent="0.25">
      <c r="C262" s="32">
        <v>258</v>
      </c>
      <c r="D262" s="30"/>
      <c r="E262" s="50"/>
      <c r="F262" s="48"/>
      <c r="G262" s="51"/>
      <c r="H262" s="48"/>
      <c r="I262" s="46"/>
      <c r="J262" s="48"/>
      <c r="K262" s="29"/>
    </row>
    <row r="263" spans="3:11" ht="45" customHeight="1" x14ac:dyDescent="0.25">
      <c r="C263" s="32">
        <v>259</v>
      </c>
      <c r="D263" s="30"/>
      <c r="E263" s="50"/>
      <c r="F263" s="48"/>
      <c r="G263" s="51"/>
      <c r="H263" s="48"/>
      <c r="I263" s="46"/>
      <c r="J263" s="48"/>
      <c r="K263" s="29"/>
    </row>
    <row r="264" spans="3:11" ht="45" customHeight="1" x14ac:dyDescent="0.25">
      <c r="C264" s="32">
        <v>260</v>
      </c>
      <c r="D264" s="30"/>
      <c r="E264" s="50"/>
      <c r="F264" s="48"/>
      <c r="G264" s="51"/>
      <c r="H264" s="48"/>
      <c r="I264" s="46"/>
      <c r="J264" s="48"/>
      <c r="K264" s="29"/>
    </row>
    <row r="265" spans="3:11" ht="45" customHeight="1" x14ac:dyDescent="0.25">
      <c r="C265" s="32">
        <v>261</v>
      </c>
      <c r="D265" s="30"/>
      <c r="E265" s="50"/>
      <c r="F265" s="48"/>
      <c r="G265" s="51"/>
      <c r="H265" s="48"/>
      <c r="I265" s="46"/>
      <c r="J265" s="48"/>
      <c r="K265" s="29"/>
    </row>
    <row r="266" spans="3:11" ht="45" customHeight="1" x14ac:dyDescent="0.25">
      <c r="C266" s="32">
        <v>262</v>
      </c>
      <c r="D266" s="30"/>
      <c r="E266" s="50"/>
      <c r="F266" s="48"/>
      <c r="G266" s="51"/>
      <c r="H266" s="48"/>
      <c r="I266" s="46"/>
      <c r="J266" s="48"/>
      <c r="K266" s="29"/>
    </row>
    <row r="267" spans="3:11" ht="45" customHeight="1" x14ac:dyDescent="0.25">
      <c r="C267" s="32">
        <v>263</v>
      </c>
      <c r="D267" s="30"/>
      <c r="E267" s="50"/>
      <c r="F267" s="48"/>
      <c r="G267" s="51"/>
      <c r="H267" s="48"/>
      <c r="I267" s="46"/>
      <c r="J267" s="48"/>
      <c r="K267" s="29"/>
    </row>
    <row r="268" spans="3:11" ht="45" customHeight="1" x14ac:dyDescent="0.25">
      <c r="C268" s="32">
        <v>264</v>
      </c>
      <c r="D268" s="30"/>
      <c r="E268" s="50"/>
      <c r="F268" s="48"/>
      <c r="G268" s="51"/>
      <c r="H268" s="48"/>
      <c r="I268" s="46"/>
      <c r="J268" s="48"/>
      <c r="K268" s="29"/>
    </row>
    <row r="269" spans="3:11" ht="45" customHeight="1" x14ac:dyDescent="0.25">
      <c r="C269" s="32">
        <v>265</v>
      </c>
      <c r="D269" s="30"/>
      <c r="E269" s="50"/>
      <c r="F269" s="48"/>
      <c r="G269" s="51"/>
      <c r="H269" s="48"/>
      <c r="I269" s="46"/>
      <c r="J269" s="48"/>
      <c r="K269" s="29"/>
    </row>
    <row r="270" spans="3:11" ht="45" customHeight="1" x14ac:dyDescent="0.25">
      <c r="C270" s="32">
        <v>266</v>
      </c>
      <c r="D270" s="30"/>
      <c r="E270" s="50"/>
      <c r="F270" s="48"/>
      <c r="G270" s="51"/>
      <c r="H270" s="48"/>
      <c r="I270" s="46"/>
      <c r="J270" s="48"/>
      <c r="K270" s="29"/>
    </row>
    <row r="271" spans="3:11" ht="45" customHeight="1" x14ac:dyDescent="0.25">
      <c r="C271" s="32">
        <v>267</v>
      </c>
      <c r="D271" s="30"/>
      <c r="E271" s="50"/>
      <c r="F271" s="48"/>
      <c r="G271" s="51"/>
      <c r="H271" s="48"/>
      <c r="I271" s="46"/>
      <c r="J271" s="48"/>
      <c r="K271" s="29"/>
    </row>
    <row r="272" spans="3:11" ht="45" customHeight="1" x14ac:dyDescent="0.25">
      <c r="C272" s="32">
        <v>268</v>
      </c>
      <c r="D272" s="30"/>
      <c r="E272" s="50"/>
      <c r="F272" s="48"/>
      <c r="G272" s="51"/>
      <c r="H272" s="48"/>
      <c r="I272" s="46"/>
      <c r="J272" s="48"/>
      <c r="K272" s="29"/>
    </row>
    <row r="273" spans="3:11" ht="45" customHeight="1" x14ac:dyDescent="0.25">
      <c r="C273" s="32">
        <v>269</v>
      </c>
      <c r="D273" s="30"/>
      <c r="E273" s="50"/>
      <c r="F273" s="48"/>
      <c r="G273" s="51"/>
      <c r="H273" s="48"/>
      <c r="I273" s="46"/>
      <c r="J273" s="48"/>
      <c r="K273" s="29"/>
    </row>
    <row r="274" spans="3:11" ht="45" customHeight="1" x14ac:dyDescent="0.25">
      <c r="C274" s="32">
        <v>270</v>
      </c>
      <c r="D274" s="30"/>
      <c r="E274" s="50"/>
      <c r="F274" s="48"/>
      <c r="G274" s="51"/>
      <c r="H274" s="48"/>
      <c r="I274" s="46"/>
      <c r="J274" s="48"/>
      <c r="K274" s="29"/>
    </row>
    <row r="275" spans="3:11" ht="45" customHeight="1" x14ac:dyDescent="0.25">
      <c r="C275" s="32">
        <v>271</v>
      </c>
      <c r="D275" s="30"/>
      <c r="E275" s="50"/>
      <c r="F275" s="48"/>
      <c r="G275" s="51"/>
      <c r="H275" s="48"/>
      <c r="I275" s="46"/>
      <c r="J275" s="48"/>
      <c r="K275" s="29"/>
    </row>
    <row r="276" spans="3:11" ht="45" customHeight="1" x14ac:dyDescent="0.25">
      <c r="C276" s="32">
        <v>272</v>
      </c>
      <c r="D276" s="30"/>
      <c r="E276" s="50"/>
      <c r="F276" s="48"/>
      <c r="G276" s="51"/>
      <c r="H276" s="48"/>
      <c r="I276" s="46"/>
      <c r="J276" s="48"/>
      <c r="K276" s="29"/>
    </row>
    <row r="277" spans="3:11" ht="45" customHeight="1" x14ac:dyDescent="0.25">
      <c r="C277" s="32">
        <v>273</v>
      </c>
      <c r="D277" s="30"/>
      <c r="E277" s="50"/>
      <c r="F277" s="48"/>
      <c r="G277" s="51"/>
      <c r="H277" s="48"/>
      <c r="I277" s="46"/>
      <c r="J277" s="48"/>
      <c r="K277" s="29"/>
    </row>
    <row r="278" spans="3:11" ht="45" customHeight="1" x14ac:dyDescent="0.25">
      <c r="C278" s="32">
        <v>274</v>
      </c>
      <c r="D278" s="30"/>
      <c r="E278" s="50"/>
      <c r="F278" s="48"/>
      <c r="G278" s="51"/>
      <c r="H278" s="48"/>
      <c r="I278" s="46"/>
      <c r="J278" s="48"/>
      <c r="K278" s="29"/>
    </row>
    <row r="279" spans="3:11" ht="45" customHeight="1" x14ac:dyDescent="0.25">
      <c r="C279" s="32">
        <v>275</v>
      </c>
      <c r="D279" s="30"/>
      <c r="E279" s="50"/>
      <c r="F279" s="48"/>
      <c r="G279" s="51"/>
      <c r="H279" s="48"/>
      <c r="I279" s="46"/>
      <c r="J279" s="48"/>
      <c r="K279" s="29"/>
    </row>
    <row r="280" spans="3:11" ht="45" customHeight="1" x14ac:dyDescent="0.25">
      <c r="C280" s="32">
        <v>276</v>
      </c>
      <c r="D280" s="30"/>
      <c r="E280" s="50"/>
      <c r="F280" s="48"/>
      <c r="G280" s="51"/>
      <c r="H280" s="48"/>
      <c r="I280" s="46"/>
      <c r="J280" s="48"/>
      <c r="K280" s="29"/>
    </row>
    <row r="281" spans="3:11" ht="45" customHeight="1" x14ac:dyDescent="0.25">
      <c r="C281" s="32">
        <v>277</v>
      </c>
      <c r="D281" s="30"/>
      <c r="E281" s="50"/>
      <c r="F281" s="48"/>
      <c r="G281" s="51"/>
      <c r="H281" s="48"/>
      <c r="I281" s="46"/>
      <c r="J281" s="48"/>
      <c r="K281" s="29"/>
    </row>
    <row r="282" spans="3:11" ht="45" customHeight="1" x14ac:dyDescent="0.25">
      <c r="C282" s="32">
        <v>278</v>
      </c>
      <c r="D282" s="30"/>
      <c r="E282" s="50"/>
      <c r="F282" s="48"/>
      <c r="G282" s="51"/>
      <c r="H282" s="48"/>
      <c r="I282" s="46"/>
      <c r="J282" s="48"/>
      <c r="K282" s="29"/>
    </row>
    <row r="283" spans="3:11" ht="45" customHeight="1" x14ac:dyDescent="0.25">
      <c r="C283" s="32">
        <v>279</v>
      </c>
      <c r="D283" s="30"/>
      <c r="E283" s="50"/>
      <c r="F283" s="48"/>
      <c r="G283" s="51"/>
      <c r="H283" s="48"/>
      <c r="I283" s="46"/>
      <c r="J283" s="48"/>
      <c r="K283" s="29"/>
    </row>
    <row r="284" spans="3:11" ht="45" customHeight="1" x14ac:dyDescent="0.25">
      <c r="C284" s="32">
        <v>280</v>
      </c>
      <c r="D284" s="30"/>
      <c r="E284" s="50"/>
      <c r="F284" s="48"/>
      <c r="G284" s="51"/>
      <c r="H284" s="48"/>
      <c r="I284" s="46"/>
      <c r="J284" s="48"/>
      <c r="K284" s="29"/>
    </row>
    <row r="285" spans="3:11" ht="45" customHeight="1" x14ac:dyDescent="0.25">
      <c r="C285" s="32">
        <v>281</v>
      </c>
      <c r="D285" s="30"/>
      <c r="E285" s="50"/>
      <c r="F285" s="48"/>
      <c r="G285" s="51"/>
      <c r="H285" s="48"/>
      <c r="I285" s="46"/>
      <c r="J285" s="48"/>
      <c r="K285" s="29"/>
    </row>
    <row r="286" spans="3:11" ht="45" customHeight="1" x14ac:dyDescent="0.25">
      <c r="C286" s="32">
        <v>282</v>
      </c>
      <c r="D286" s="30"/>
      <c r="E286" s="50"/>
      <c r="F286" s="48"/>
      <c r="G286" s="51"/>
      <c r="H286" s="48"/>
      <c r="I286" s="46"/>
      <c r="J286" s="48"/>
      <c r="K286" s="29"/>
    </row>
    <row r="287" spans="3:11" ht="45" customHeight="1" x14ac:dyDescent="0.25">
      <c r="C287" s="32">
        <v>283</v>
      </c>
      <c r="D287" s="30"/>
      <c r="E287" s="50"/>
      <c r="F287" s="48"/>
      <c r="G287" s="51"/>
      <c r="H287" s="48"/>
      <c r="I287" s="46"/>
      <c r="J287" s="48"/>
      <c r="K287" s="29"/>
    </row>
    <row r="288" spans="3:11" ht="45" customHeight="1" x14ac:dyDescent="0.25">
      <c r="C288" s="32">
        <v>284</v>
      </c>
      <c r="D288" s="30"/>
      <c r="E288" s="50"/>
      <c r="F288" s="48"/>
      <c r="G288" s="51"/>
      <c r="H288" s="48"/>
      <c r="I288" s="46"/>
      <c r="J288" s="48"/>
      <c r="K288" s="29"/>
    </row>
    <row r="289" spans="3:11" ht="45" customHeight="1" x14ac:dyDescent="0.25">
      <c r="C289" s="32">
        <v>285</v>
      </c>
      <c r="D289" s="30"/>
      <c r="E289" s="50"/>
      <c r="F289" s="48"/>
      <c r="G289" s="51"/>
      <c r="H289" s="48"/>
      <c r="I289" s="46"/>
      <c r="J289" s="48"/>
      <c r="K289" s="29"/>
    </row>
    <row r="290" spans="3:11" ht="45" customHeight="1" x14ac:dyDescent="0.25">
      <c r="C290" s="32">
        <v>286</v>
      </c>
      <c r="D290" s="30"/>
      <c r="E290" s="50"/>
      <c r="F290" s="48"/>
      <c r="G290" s="51"/>
      <c r="H290" s="48"/>
      <c r="I290" s="46"/>
      <c r="J290" s="48"/>
      <c r="K290" s="29"/>
    </row>
    <row r="291" spans="3:11" ht="45" customHeight="1" x14ac:dyDescent="0.25">
      <c r="C291" s="32">
        <v>287</v>
      </c>
      <c r="D291" s="30"/>
      <c r="E291" s="50"/>
      <c r="F291" s="48"/>
      <c r="G291" s="51"/>
      <c r="H291" s="48"/>
      <c r="I291" s="46"/>
      <c r="J291" s="48"/>
      <c r="K291" s="29"/>
    </row>
    <row r="292" spans="3:11" ht="45" customHeight="1" x14ac:dyDescent="0.25">
      <c r="C292" s="32">
        <v>288</v>
      </c>
      <c r="D292" s="30"/>
      <c r="E292" s="50"/>
      <c r="F292" s="48"/>
      <c r="G292" s="51"/>
      <c r="H292" s="48"/>
      <c r="I292" s="46"/>
      <c r="J292" s="48"/>
      <c r="K292" s="29"/>
    </row>
    <row r="293" spans="3:11" ht="45" customHeight="1" x14ac:dyDescent="0.25">
      <c r="C293" s="32">
        <v>289</v>
      </c>
      <c r="D293" s="30"/>
      <c r="E293" s="50"/>
      <c r="F293" s="48"/>
      <c r="G293" s="51"/>
      <c r="H293" s="48"/>
      <c r="I293" s="46"/>
      <c r="J293" s="48"/>
      <c r="K293" s="29"/>
    </row>
    <row r="294" spans="3:11" ht="45" customHeight="1" x14ac:dyDescent="0.25">
      <c r="C294" s="32">
        <v>290</v>
      </c>
      <c r="D294" s="30"/>
      <c r="E294" s="50"/>
      <c r="F294" s="48"/>
      <c r="G294" s="51"/>
      <c r="H294" s="48"/>
      <c r="I294" s="46"/>
      <c r="J294" s="48"/>
      <c r="K294" s="29"/>
    </row>
    <row r="295" spans="3:11" ht="45" customHeight="1" x14ac:dyDescent="0.25">
      <c r="C295" s="32">
        <v>291</v>
      </c>
      <c r="D295" s="30"/>
      <c r="E295" s="50"/>
      <c r="F295" s="48"/>
      <c r="G295" s="51"/>
      <c r="H295" s="48"/>
      <c r="I295" s="46"/>
      <c r="J295" s="48"/>
      <c r="K295" s="29"/>
    </row>
    <row r="296" spans="3:11" ht="45" customHeight="1" x14ac:dyDescent="0.25">
      <c r="C296" s="32">
        <v>292</v>
      </c>
      <c r="D296" s="30"/>
      <c r="E296" s="50"/>
      <c r="F296" s="48"/>
      <c r="G296" s="51"/>
      <c r="H296" s="48"/>
      <c r="I296" s="46"/>
      <c r="J296" s="48"/>
      <c r="K296" s="29"/>
    </row>
    <row r="297" spans="3:11" ht="45" customHeight="1" x14ac:dyDescent="0.25">
      <c r="C297" s="32">
        <v>293</v>
      </c>
      <c r="D297" s="30"/>
      <c r="E297" s="50"/>
      <c r="F297" s="48"/>
      <c r="G297" s="51"/>
      <c r="H297" s="48"/>
      <c r="I297" s="46"/>
      <c r="J297" s="48"/>
      <c r="K297" s="29"/>
    </row>
    <row r="298" spans="3:11" ht="45" customHeight="1" x14ac:dyDescent="0.25">
      <c r="C298" s="32">
        <v>294</v>
      </c>
      <c r="D298" s="30"/>
      <c r="E298" s="50"/>
      <c r="F298" s="48"/>
      <c r="G298" s="51"/>
      <c r="H298" s="48"/>
      <c r="I298" s="46"/>
      <c r="J298" s="48"/>
      <c r="K298" s="29"/>
    </row>
    <row r="299" spans="3:11" ht="45" customHeight="1" x14ac:dyDescent="0.25">
      <c r="C299" s="32">
        <v>295</v>
      </c>
      <c r="D299" s="30"/>
      <c r="E299" s="50"/>
      <c r="F299" s="48"/>
      <c r="G299" s="51"/>
      <c r="H299" s="48"/>
      <c r="I299" s="46"/>
      <c r="J299" s="48"/>
      <c r="K299" s="29"/>
    </row>
    <row r="300" spans="3:11" ht="45" customHeight="1" x14ac:dyDescent="0.25">
      <c r="C300" s="32">
        <v>296</v>
      </c>
      <c r="D300" s="30"/>
      <c r="E300" s="50"/>
      <c r="F300" s="48"/>
      <c r="G300" s="51"/>
      <c r="H300" s="48"/>
      <c r="I300" s="46"/>
      <c r="J300" s="48"/>
      <c r="K300" s="29"/>
    </row>
    <row r="301" spans="3:11" ht="45" customHeight="1" x14ac:dyDescent="0.25">
      <c r="C301" s="32">
        <v>297</v>
      </c>
      <c r="D301" s="30"/>
      <c r="E301" s="50"/>
      <c r="F301" s="48"/>
      <c r="G301" s="51"/>
      <c r="H301" s="48"/>
      <c r="I301" s="46"/>
      <c r="J301" s="48"/>
      <c r="K301" s="29"/>
    </row>
    <row r="302" spans="3:11" ht="45" customHeight="1" x14ac:dyDescent="0.25">
      <c r="C302" s="32">
        <v>298</v>
      </c>
      <c r="D302" s="30"/>
      <c r="E302" s="50"/>
      <c r="F302" s="48"/>
      <c r="G302" s="51"/>
      <c r="H302" s="48"/>
      <c r="I302" s="46"/>
      <c r="J302" s="48"/>
      <c r="K302" s="29"/>
    </row>
    <row r="303" spans="3:11" ht="45" customHeight="1" x14ac:dyDescent="0.25">
      <c r="C303" s="32">
        <v>299</v>
      </c>
      <c r="D303" s="30"/>
      <c r="E303" s="50"/>
      <c r="F303" s="48"/>
      <c r="G303" s="51"/>
      <c r="H303" s="48"/>
      <c r="I303" s="46"/>
      <c r="J303" s="48"/>
      <c r="K303" s="29"/>
    </row>
    <row r="304" spans="3:11" ht="45" customHeight="1" x14ac:dyDescent="0.25">
      <c r="C304" s="32">
        <v>300</v>
      </c>
      <c r="D304" s="30"/>
      <c r="E304" s="50"/>
      <c r="F304" s="48"/>
      <c r="G304" s="51"/>
      <c r="H304" s="48"/>
      <c r="I304" s="46"/>
      <c r="J304" s="48"/>
      <c r="K304" s="29"/>
    </row>
    <row r="305" spans="3:11" ht="45" customHeight="1" x14ac:dyDescent="0.25">
      <c r="C305" s="32">
        <v>301</v>
      </c>
      <c r="D305" s="30"/>
      <c r="E305" s="50"/>
      <c r="F305" s="48"/>
      <c r="G305" s="51"/>
      <c r="H305" s="48"/>
      <c r="I305" s="46"/>
      <c r="J305" s="48"/>
      <c r="K305" s="29"/>
    </row>
    <row r="306" spans="3:11" ht="45" customHeight="1" x14ac:dyDescent="0.25">
      <c r="C306" s="32">
        <v>302</v>
      </c>
      <c r="D306" s="30"/>
      <c r="E306" s="50"/>
      <c r="F306" s="48"/>
      <c r="G306" s="51"/>
      <c r="H306" s="48"/>
      <c r="I306" s="46"/>
      <c r="J306" s="48"/>
      <c r="K306" s="29"/>
    </row>
    <row r="307" spans="3:11" ht="45" customHeight="1" x14ac:dyDescent="0.25">
      <c r="C307" s="32">
        <v>303</v>
      </c>
      <c r="D307" s="30"/>
      <c r="E307" s="50"/>
      <c r="F307" s="48"/>
      <c r="G307" s="51"/>
      <c r="H307" s="48"/>
      <c r="I307" s="46"/>
      <c r="J307" s="48"/>
      <c r="K307" s="29"/>
    </row>
    <row r="308" spans="3:11" ht="45" customHeight="1" x14ac:dyDescent="0.25">
      <c r="C308" s="32">
        <v>304</v>
      </c>
      <c r="D308" s="30"/>
      <c r="E308" s="50"/>
      <c r="F308" s="48"/>
      <c r="G308" s="51"/>
      <c r="H308" s="48"/>
      <c r="I308" s="46"/>
      <c r="J308" s="48"/>
      <c r="K308" s="29"/>
    </row>
    <row r="309" spans="3:11" ht="45" customHeight="1" x14ac:dyDescent="0.25">
      <c r="C309" s="32">
        <v>305</v>
      </c>
      <c r="D309" s="30"/>
      <c r="E309" s="50"/>
      <c r="F309" s="48"/>
      <c r="G309" s="51"/>
      <c r="H309" s="48"/>
      <c r="I309" s="46"/>
      <c r="J309" s="48"/>
      <c r="K309" s="29"/>
    </row>
    <row r="310" spans="3:11" ht="45" customHeight="1" x14ac:dyDescent="0.25">
      <c r="C310" s="32">
        <v>306</v>
      </c>
      <c r="D310" s="30"/>
      <c r="E310" s="50"/>
      <c r="F310" s="48"/>
      <c r="G310" s="51"/>
      <c r="H310" s="48"/>
      <c r="I310" s="46"/>
      <c r="J310" s="48"/>
      <c r="K310" s="29"/>
    </row>
    <row r="311" spans="3:11" ht="45" customHeight="1" x14ac:dyDescent="0.25">
      <c r="C311" s="32">
        <v>307</v>
      </c>
      <c r="D311" s="30"/>
      <c r="E311" s="50"/>
      <c r="F311" s="48"/>
      <c r="G311" s="51"/>
      <c r="H311" s="48"/>
      <c r="I311" s="46"/>
      <c r="J311" s="48"/>
      <c r="K311" s="29"/>
    </row>
    <row r="312" spans="3:11" ht="45" customHeight="1" x14ac:dyDescent="0.25">
      <c r="C312" s="32">
        <v>308</v>
      </c>
      <c r="D312" s="30"/>
      <c r="E312" s="50"/>
      <c r="F312" s="48"/>
      <c r="G312" s="51"/>
      <c r="H312" s="48"/>
      <c r="I312" s="46"/>
      <c r="J312" s="48"/>
      <c r="K312" s="29"/>
    </row>
    <row r="313" spans="3:11" ht="45" customHeight="1" x14ac:dyDescent="0.25">
      <c r="C313" s="32">
        <v>309</v>
      </c>
      <c r="D313" s="30"/>
      <c r="E313" s="50"/>
      <c r="F313" s="48"/>
      <c r="G313" s="51"/>
      <c r="H313" s="48"/>
      <c r="I313" s="46"/>
      <c r="J313" s="48"/>
      <c r="K313" s="29"/>
    </row>
    <row r="314" spans="3:11" ht="45" customHeight="1" x14ac:dyDescent="0.25">
      <c r="C314" s="32">
        <v>310</v>
      </c>
      <c r="D314" s="30"/>
      <c r="E314" s="50"/>
      <c r="F314" s="48"/>
      <c r="G314" s="51"/>
      <c r="H314" s="48"/>
      <c r="I314" s="46"/>
      <c r="J314" s="48"/>
      <c r="K314" s="29"/>
    </row>
    <row r="315" spans="3:11" ht="45" customHeight="1" x14ac:dyDescent="0.25">
      <c r="C315" s="32">
        <v>311</v>
      </c>
      <c r="D315" s="30"/>
      <c r="E315" s="50"/>
      <c r="F315" s="48"/>
      <c r="G315" s="51"/>
      <c r="H315" s="48"/>
      <c r="I315" s="46"/>
      <c r="J315" s="48"/>
      <c r="K315" s="29"/>
    </row>
    <row r="316" spans="3:11" ht="45" customHeight="1" x14ac:dyDescent="0.25">
      <c r="C316" s="32">
        <v>312</v>
      </c>
      <c r="D316" s="30"/>
      <c r="E316" s="50"/>
      <c r="F316" s="48"/>
      <c r="G316" s="51"/>
      <c r="H316" s="48"/>
      <c r="I316" s="46"/>
      <c r="J316" s="48"/>
      <c r="K316" s="29"/>
    </row>
    <row r="317" spans="3:11" ht="45" customHeight="1" x14ac:dyDescent="0.25">
      <c r="C317" s="32">
        <v>313</v>
      </c>
      <c r="D317" s="30"/>
      <c r="E317" s="50"/>
      <c r="F317" s="48"/>
      <c r="G317" s="51"/>
      <c r="H317" s="48"/>
      <c r="I317" s="46"/>
      <c r="J317" s="48"/>
      <c r="K317" s="29"/>
    </row>
    <row r="318" spans="3:11" ht="45" customHeight="1" x14ac:dyDescent="0.25">
      <c r="C318" s="32">
        <v>314</v>
      </c>
      <c r="D318" s="30"/>
      <c r="E318" s="50"/>
      <c r="F318" s="48"/>
      <c r="G318" s="51"/>
      <c r="H318" s="48"/>
      <c r="I318" s="46"/>
      <c r="J318" s="48"/>
      <c r="K318" s="29"/>
    </row>
    <row r="319" spans="3:11" ht="45" customHeight="1" x14ac:dyDescent="0.25">
      <c r="C319" s="32">
        <v>315</v>
      </c>
      <c r="D319" s="30"/>
      <c r="E319" s="50"/>
      <c r="F319" s="48"/>
      <c r="G319" s="51"/>
      <c r="H319" s="48"/>
      <c r="I319" s="46"/>
      <c r="J319" s="48"/>
      <c r="K319" s="29"/>
    </row>
    <row r="320" spans="3:11" ht="45" customHeight="1" x14ac:dyDescent="0.25">
      <c r="C320" s="32">
        <v>316</v>
      </c>
      <c r="D320" s="30"/>
      <c r="E320" s="50"/>
      <c r="F320" s="48"/>
      <c r="G320" s="51"/>
      <c r="H320" s="48"/>
      <c r="I320" s="46"/>
      <c r="J320" s="48"/>
      <c r="K320" s="29"/>
    </row>
    <row r="321" spans="3:11" ht="45" customHeight="1" x14ac:dyDescent="0.25">
      <c r="C321" s="32">
        <v>317</v>
      </c>
      <c r="D321" s="30"/>
      <c r="E321" s="50"/>
      <c r="F321" s="48"/>
      <c r="G321" s="51"/>
      <c r="H321" s="48"/>
      <c r="I321" s="46"/>
      <c r="J321" s="48"/>
      <c r="K321" s="29"/>
    </row>
    <row r="322" spans="3:11" ht="45" customHeight="1" x14ac:dyDescent="0.25">
      <c r="C322" s="32">
        <v>318</v>
      </c>
      <c r="D322" s="30"/>
      <c r="E322" s="50"/>
      <c r="F322" s="48"/>
      <c r="G322" s="51"/>
      <c r="H322" s="48"/>
      <c r="I322" s="46"/>
      <c r="J322" s="48"/>
      <c r="K322" s="29"/>
    </row>
    <row r="323" spans="3:11" ht="45" customHeight="1" x14ac:dyDescent="0.25">
      <c r="C323" s="32">
        <v>319</v>
      </c>
      <c r="D323" s="30"/>
      <c r="E323" s="50"/>
      <c r="F323" s="48"/>
      <c r="G323" s="51"/>
      <c r="H323" s="48"/>
      <c r="I323" s="46"/>
      <c r="J323" s="48"/>
      <c r="K323" s="29"/>
    </row>
    <row r="324" spans="3:11" ht="45" customHeight="1" x14ac:dyDescent="0.25">
      <c r="C324" s="32">
        <v>320</v>
      </c>
      <c r="D324" s="30"/>
      <c r="E324" s="50"/>
      <c r="F324" s="48"/>
      <c r="G324" s="51"/>
      <c r="H324" s="48"/>
      <c r="I324" s="46"/>
      <c r="J324" s="48"/>
      <c r="K324" s="29"/>
    </row>
    <row r="325" spans="3:11" ht="45" customHeight="1" x14ac:dyDescent="0.25">
      <c r="C325" s="32">
        <v>321</v>
      </c>
      <c r="D325" s="30"/>
      <c r="E325" s="50"/>
      <c r="F325" s="48"/>
      <c r="G325" s="51"/>
      <c r="H325" s="48"/>
      <c r="I325" s="46"/>
      <c r="J325" s="48"/>
      <c r="K325" s="29"/>
    </row>
    <row r="326" spans="3:11" ht="45" customHeight="1" x14ac:dyDescent="0.25">
      <c r="C326" s="32">
        <v>322</v>
      </c>
      <c r="D326" s="30"/>
      <c r="E326" s="50"/>
      <c r="F326" s="48"/>
      <c r="G326" s="51"/>
      <c r="H326" s="48"/>
      <c r="I326" s="46"/>
      <c r="J326" s="48"/>
      <c r="K326" s="29"/>
    </row>
    <row r="327" spans="3:11" ht="45" customHeight="1" x14ac:dyDescent="0.25">
      <c r="C327" s="32">
        <v>323</v>
      </c>
      <c r="D327" s="30"/>
      <c r="E327" s="50"/>
      <c r="F327" s="48"/>
      <c r="G327" s="51"/>
      <c r="H327" s="48"/>
      <c r="I327" s="46"/>
      <c r="J327" s="48"/>
      <c r="K327" s="29"/>
    </row>
    <row r="328" spans="3:11" ht="45" customHeight="1" x14ac:dyDescent="0.25">
      <c r="C328" s="32">
        <v>324</v>
      </c>
      <c r="D328" s="30"/>
      <c r="E328" s="50"/>
      <c r="F328" s="48"/>
      <c r="G328" s="51"/>
      <c r="H328" s="48"/>
      <c r="I328" s="46"/>
      <c r="J328" s="48"/>
      <c r="K328" s="29"/>
    </row>
    <row r="329" spans="3:11" ht="45" customHeight="1" x14ac:dyDescent="0.25">
      <c r="C329" s="32">
        <v>325</v>
      </c>
      <c r="D329" s="30"/>
      <c r="E329" s="50"/>
      <c r="F329" s="48"/>
      <c r="G329" s="51"/>
      <c r="H329" s="48"/>
      <c r="I329" s="46"/>
      <c r="J329" s="48"/>
      <c r="K329" s="29"/>
    </row>
    <row r="330" spans="3:11" ht="45" customHeight="1" x14ac:dyDescent="0.25">
      <c r="C330" s="32">
        <v>326</v>
      </c>
      <c r="D330" s="30"/>
      <c r="E330" s="50"/>
      <c r="F330" s="48"/>
      <c r="G330" s="51"/>
      <c r="H330" s="48"/>
      <c r="I330" s="46"/>
      <c r="J330" s="48"/>
      <c r="K330" s="29"/>
    </row>
    <row r="331" spans="3:11" ht="45" customHeight="1" x14ac:dyDescent="0.25">
      <c r="C331" s="32">
        <v>327</v>
      </c>
      <c r="D331" s="30"/>
      <c r="E331" s="50"/>
      <c r="F331" s="48"/>
      <c r="G331" s="51"/>
      <c r="H331" s="48"/>
      <c r="I331" s="46"/>
      <c r="J331" s="48"/>
      <c r="K331" s="29"/>
    </row>
    <row r="332" spans="3:11" ht="45" customHeight="1" x14ac:dyDescent="0.25">
      <c r="C332" s="32">
        <v>328</v>
      </c>
      <c r="D332" s="30"/>
      <c r="E332" s="50"/>
      <c r="F332" s="48"/>
      <c r="G332" s="51"/>
      <c r="H332" s="48"/>
      <c r="I332" s="46"/>
      <c r="J332" s="48"/>
      <c r="K332" s="29"/>
    </row>
    <row r="333" spans="3:11" ht="45" customHeight="1" x14ac:dyDescent="0.25">
      <c r="C333" s="32">
        <v>329</v>
      </c>
      <c r="D333" s="30"/>
      <c r="E333" s="50"/>
      <c r="F333" s="48"/>
      <c r="G333" s="51"/>
      <c r="H333" s="48"/>
      <c r="I333" s="46"/>
      <c r="J333" s="48"/>
      <c r="K333" s="29"/>
    </row>
    <row r="334" spans="3:11" ht="45" customHeight="1" x14ac:dyDescent="0.25">
      <c r="C334" s="32">
        <v>330</v>
      </c>
      <c r="D334" s="30"/>
      <c r="E334" s="50"/>
      <c r="F334" s="48"/>
      <c r="G334" s="51"/>
      <c r="H334" s="48"/>
      <c r="I334" s="46"/>
      <c r="J334" s="48"/>
      <c r="K334" s="29"/>
    </row>
    <row r="335" spans="3:11" ht="45" customHeight="1" x14ac:dyDescent="0.25">
      <c r="C335" s="32">
        <v>331</v>
      </c>
      <c r="D335" s="30"/>
      <c r="E335" s="50"/>
      <c r="F335" s="48"/>
      <c r="G335" s="51"/>
      <c r="H335" s="48"/>
      <c r="I335" s="46"/>
      <c r="J335" s="48"/>
      <c r="K335" s="29"/>
    </row>
    <row r="336" spans="3:11" ht="45" customHeight="1" x14ac:dyDescent="0.25">
      <c r="C336" s="32">
        <v>332</v>
      </c>
      <c r="D336" s="30"/>
      <c r="E336" s="50"/>
      <c r="F336" s="48"/>
      <c r="G336" s="51"/>
      <c r="H336" s="48"/>
      <c r="I336" s="46"/>
      <c r="J336" s="48"/>
      <c r="K336" s="29"/>
    </row>
    <row r="337" spans="3:11" ht="45" customHeight="1" x14ac:dyDescent="0.25">
      <c r="C337" s="32">
        <v>333</v>
      </c>
      <c r="D337" s="30"/>
      <c r="E337" s="50"/>
      <c r="F337" s="48"/>
      <c r="G337" s="51"/>
      <c r="H337" s="48"/>
      <c r="I337" s="46"/>
      <c r="J337" s="48"/>
      <c r="K337" s="29"/>
    </row>
    <row r="338" spans="3:11" ht="45" customHeight="1" x14ac:dyDescent="0.25">
      <c r="C338" s="32">
        <v>334</v>
      </c>
      <c r="D338" s="30"/>
      <c r="E338" s="50"/>
      <c r="F338" s="48"/>
      <c r="G338" s="51"/>
      <c r="H338" s="48"/>
      <c r="I338" s="46"/>
      <c r="J338" s="48"/>
      <c r="K338" s="29"/>
    </row>
    <row r="339" spans="3:11" ht="45" customHeight="1" x14ac:dyDescent="0.25">
      <c r="C339" s="32">
        <v>335</v>
      </c>
      <c r="D339" s="30"/>
      <c r="E339" s="50"/>
      <c r="F339" s="48"/>
      <c r="G339" s="51"/>
      <c r="H339" s="48"/>
      <c r="I339" s="46"/>
      <c r="J339" s="48"/>
      <c r="K339" s="29"/>
    </row>
    <row r="340" spans="3:11" ht="45" customHeight="1" x14ac:dyDescent="0.25">
      <c r="C340" s="32">
        <v>336</v>
      </c>
      <c r="D340" s="30"/>
      <c r="E340" s="50"/>
      <c r="F340" s="48"/>
      <c r="G340" s="51"/>
      <c r="H340" s="48"/>
      <c r="I340" s="46"/>
      <c r="J340" s="48"/>
      <c r="K340" s="29"/>
    </row>
    <row r="341" spans="3:11" ht="45" customHeight="1" x14ac:dyDescent="0.25">
      <c r="C341" s="32">
        <v>337</v>
      </c>
      <c r="D341" s="30"/>
      <c r="E341" s="50"/>
      <c r="F341" s="48"/>
      <c r="G341" s="51"/>
      <c r="H341" s="48"/>
      <c r="I341" s="46"/>
      <c r="J341" s="48"/>
      <c r="K341" s="29"/>
    </row>
    <row r="342" spans="3:11" ht="45" customHeight="1" x14ac:dyDescent="0.25">
      <c r="C342" s="32">
        <v>338</v>
      </c>
      <c r="D342" s="30"/>
      <c r="E342" s="50"/>
      <c r="F342" s="48"/>
      <c r="G342" s="51"/>
      <c r="H342" s="48"/>
      <c r="I342" s="46"/>
      <c r="J342" s="48"/>
      <c r="K342" s="29"/>
    </row>
    <row r="343" spans="3:11" ht="45" customHeight="1" x14ac:dyDescent="0.25">
      <c r="C343" s="32">
        <v>339</v>
      </c>
      <c r="D343" s="30"/>
      <c r="E343" s="50"/>
      <c r="F343" s="48"/>
      <c r="G343" s="51"/>
      <c r="H343" s="48"/>
      <c r="I343" s="46"/>
      <c r="J343" s="48"/>
      <c r="K343" s="29"/>
    </row>
    <row r="344" spans="3:11" ht="45" customHeight="1" x14ac:dyDescent="0.25">
      <c r="C344" s="32">
        <v>340</v>
      </c>
      <c r="D344" s="30"/>
      <c r="E344" s="50"/>
      <c r="F344" s="48"/>
      <c r="G344" s="51"/>
      <c r="H344" s="48"/>
      <c r="I344" s="46"/>
      <c r="J344" s="48"/>
      <c r="K344" s="29"/>
    </row>
    <row r="345" spans="3:11" ht="45" customHeight="1" x14ac:dyDescent="0.25">
      <c r="C345" s="32">
        <v>341</v>
      </c>
      <c r="D345" s="30"/>
      <c r="E345" s="50"/>
      <c r="F345" s="48"/>
      <c r="G345" s="51"/>
      <c r="H345" s="48"/>
      <c r="I345" s="46"/>
      <c r="J345" s="48"/>
      <c r="K345" s="29"/>
    </row>
    <row r="346" spans="3:11" ht="45" customHeight="1" x14ac:dyDescent="0.25">
      <c r="C346" s="32">
        <v>342</v>
      </c>
      <c r="D346" s="30"/>
      <c r="E346" s="50"/>
      <c r="F346" s="48"/>
      <c r="G346" s="51"/>
      <c r="H346" s="48"/>
      <c r="I346" s="46"/>
      <c r="J346" s="48"/>
      <c r="K346" s="29"/>
    </row>
    <row r="347" spans="3:11" ht="45" customHeight="1" x14ac:dyDescent="0.25">
      <c r="C347" s="32">
        <v>343</v>
      </c>
      <c r="D347" s="30"/>
      <c r="E347" s="50"/>
      <c r="F347" s="48"/>
      <c r="G347" s="51"/>
      <c r="H347" s="48"/>
      <c r="I347" s="46"/>
      <c r="J347" s="48"/>
      <c r="K347" s="29"/>
    </row>
    <row r="348" spans="3:11" ht="45" customHeight="1" x14ac:dyDescent="0.25">
      <c r="C348" s="32">
        <v>344</v>
      </c>
      <c r="D348" s="30"/>
      <c r="E348" s="50"/>
      <c r="F348" s="48"/>
      <c r="G348" s="51"/>
      <c r="H348" s="48"/>
      <c r="I348" s="46"/>
      <c r="J348" s="48"/>
      <c r="K348" s="29"/>
    </row>
    <row r="349" spans="3:11" ht="45" customHeight="1" x14ac:dyDescent="0.25">
      <c r="C349" s="32">
        <v>345</v>
      </c>
      <c r="D349" s="30"/>
      <c r="E349" s="50"/>
      <c r="F349" s="48"/>
      <c r="G349" s="51"/>
      <c r="H349" s="48"/>
      <c r="I349" s="46"/>
      <c r="J349" s="48"/>
      <c r="K349" s="29"/>
    </row>
    <row r="350" spans="3:11" ht="45" customHeight="1" x14ac:dyDescent="0.25">
      <c r="C350" s="32">
        <v>346</v>
      </c>
      <c r="D350" s="30"/>
      <c r="E350" s="50"/>
      <c r="F350" s="48"/>
      <c r="G350" s="51"/>
      <c r="H350" s="48"/>
      <c r="I350" s="46"/>
      <c r="J350" s="48"/>
      <c r="K350" s="29"/>
    </row>
    <row r="351" spans="3:11" ht="45" customHeight="1" x14ac:dyDescent="0.25">
      <c r="C351" s="32">
        <v>347</v>
      </c>
      <c r="D351" s="30"/>
      <c r="E351" s="50"/>
      <c r="F351" s="48"/>
      <c r="G351" s="51"/>
      <c r="H351" s="48"/>
      <c r="I351" s="46"/>
      <c r="J351" s="48"/>
      <c r="K351" s="29"/>
    </row>
    <row r="352" spans="3:11" ht="45" customHeight="1" x14ac:dyDescent="0.25">
      <c r="C352" s="32">
        <v>348</v>
      </c>
      <c r="D352" s="30"/>
      <c r="E352" s="50"/>
      <c r="F352" s="48"/>
      <c r="G352" s="51"/>
      <c r="H352" s="48"/>
      <c r="I352" s="46"/>
      <c r="J352" s="48"/>
      <c r="K352" s="29"/>
    </row>
    <row r="353" spans="3:11" ht="45" customHeight="1" x14ac:dyDescent="0.25">
      <c r="C353" s="32">
        <v>349</v>
      </c>
      <c r="D353" s="30"/>
      <c r="E353" s="50"/>
      <c r="F353" s="48"/>
      <c r="G353" s="51"/>
      <c r="H353" s="48"/>
      <c r="I353" s="46"/>
      <c r="J353" s="48"/>
      <c r="K353" s="29"/>
    </row>
    <row r="354" spans="3:11" ht="45" customHeight="1" x14ac:dyDescent="0.25">
      <c r="C354" s="32">
        <v>350</v>
      </c>
      <c r="D354" s="30"/>
      <c r="E354" s="50"/>
      <c r="F354" s="48"/>
      <c r="G354" s="51"/>
      <c r="H354" s="48"/>
      <c r="I354" s="46"/>
      <c r="J354" s="48"/>
      <c r="K354" s="29"/>
    </row>
    <row r="355" spans="3:11" ht="45" customHeight="1" x14ac:dyDescent="0.25">
      <c r="C355" s="32">
        <v>351</v>
      </c>
      <c r="D355" s="30"/>
      <c r="E355" s="50"/>
      <c r="F355" s="48"/>
      <c r="G355" s="51"/>
      <c r="H355" s="48"/>
      <c r="I355" s="46"/>
      <c r="J355" s="48"/>
      <c r="K355" s="29"/>
    </row>
    <row r="356" spans="3:11" ht="45" customHeight="1" x14ac:dyDescent="0.25">
      <c r="C356" s="32">
        <v>352</v>
      </c>
      <c r="D356" s="30"/>
      <c r="E356" s="50"/>
      <c r="F356" s="48"/>
      <c r="G356" s="51"/>
      <c r="H356" s="48"/>
      <c r="I356" s="46"/>
      <c r="J356" s="48"/>
      <c r="K356" s="29"/>
    </row>
    <row r="357" spans="3:11" ht="45" customHeight="1" x14ac:dyDescent="0.25">
      <c r="C357" s="32">
        <v>353</v>
      </c>
      <c r="D357" s="30"/>
      <c r="E357" s="50"/>
      <c r="F357" s="48"/>
      <c r="G357" s="51"/>
      <c r="H357" s="48"/>
      <c r="I357" s="46"/>
      <c r="J357" s="48"/>
      <c r="K357" s="29"/>
    </row>
    <row r="358" spans="3:11" ht="45" customHeight="1" x14ac:dyDescent="0.25">
      <c r="C358" s="32">
        <v>354</v>
      </c>
      <c r="D358" s="30"/>
      <c r="E358" s="50"/>
      <c r="F358" s="48"/>
      <c r="G358" s="51"/>
      <c r="H358" s="48"/>
      <c r="I358" s="46"/>
      <c r="J358" s="48"/>
      <c r="K358" s="29"/>
    </row>
    <row r="359" spans="3:11" ht="45" customHeight="1" x14ac:dyDescent="0.25">
      <c r="C359" s="32">
        <v>355</v>
      </c>
      <c r="D359" s="30"/>
      <c r="E359" s="50"/>
      <c r="F359" s="48"/>
      <c r="G359" s="51"/>
      <c r="H359" s="48"/>
      <c r="I359" s="46"/>
      <c r="J359" s="48"/>
      <c r="K359" s="29"/>
    </row>
    <row r="360" spans="3:11" ht="45" customHeight="1" x14ac:dyDescent="0.25">
      <c r="C360" s="32">
        <v>356</v>
      </c>
      <c r="D360" s="30"/>
      <c r="E360" s="50"/>
      <c r="F360" s="48"/>
      <c r="G360" s="51"/>
      <c r="H360" s="48"/>
      <c r="I360" s="46"/>
      <c r="J360" s="48"/>
      <c r="K360" s="29"/>
    </row>
    <row r="361" spans="3:11" ht="45" customHeight="1" x14ac:dyDescent="0.25">
      <c r="C361" s="32">
        <v>357</v>
      </c>
      <c r="D361" s="30"/>
      <c r="E361" s="50"/>
      <c r="F361" s="48"/>
      <c r="G361" s="51"/>
      <c r="H361" s="48"/>
      <c r="I361" s="46"/>
      <c r="J361" s="48"/>
      <c r="K361" s="29"/>
    </row>
    <row r="362" spans="3:11" ht="45" customHeight="1" x14ac:dyDescent="0.25">
      <c r="C362" s="32">
        <v>358</v>
      </c>
      <c r="D362" s="30"/>
      <c r="E362" s="50"/>
      <c r="F362" s="48"/>
      <c r="G362" s="51"/>
      <c r="H362" s="48"/>
      <c r="I362" s="46"/>
      <c r="J362" s="48"/>
      <c r="K362" s="29"/>
    </row>
    <row r="363" spans="3:11" ht="45" customHeight="1" x14ac:dyDescent="0.25">
      <c r="C363" s="32">
        <v>359</v>
      </c>
      <c r="D363" s="30"/>
      <c r="E363" s="50"/>
      <c r="F363" s="48"/>
      <c r="G363" s="51"/>
      <c r="H363" s="48"/>
      <c r="I363" s="46"/>
      <c r="J363" s="48"/>
      <c r="K363" s="29"/>
    </row>
    <row r="364" spans="3:11" ht="45" customHeight="1" x14ac:dyDescent="0.25">
      <c r="C364" s="32">
        <v>360</v>
      </c>
      <c r="D364" s="30"/>
      <c r="E364" s="50"/>
      <c r="F364" s="48"/>
      <c r="G364" s="51"/>
      <c r="H364" s="48"/>
      <c r="I364" s="46"/>
      <c r="J364" s="48"/>
      <c r="K364" s="29"/>
    </row>
    <row r="365" spans="3:11" ht="45" customHeight="1" x14ac:dyDescent="0.25">
      <c r="C365" s="32">
        <v>361</v>
      </c>
      <c r="D365" s="30"/>
      <c r="E365" s="50"/>
      <c r="F365" s="48"/>
      <c r="G365" s="51"/>
      <c r="H365" s="48"/>
      <c r="I365" s="46"/>
      <c r="J365" s="48"/>
      <c r="K365" s="29"/>
    </row>
    <row r="366" spans="3:11" ht="45" customHeight="1" x14ac:dyDescent="0.25">
      <c r="C366" s="32">
        <v>362</v>
      </c>
      <c r="D366" s="30"/>
      <c r="E366" s="50"/>
      <c r="F366" s="48"/>
      <c r="G366" s="51"/>
      <c r="H366" s="48"/>
      <c r="I366" s="46"/>
      <c r="J366" s="48"/>
      <c r="K366" s="29"/>
    </row>
    <row r="367" spans="3:11" ht="45" customHeight="1" x14ac:dyDescent="0.25">
      <c r="C367" s="32">
        <v>363</v>
      </c>
      <c r="D367" s="30"/>
      <c r="E367" s="50"/>
      <c r="F367" s="48"/>
      <c r="G367" s="51"/>
      <c r="H367" s="48"/>
      <c r="I367" s="46"/>
      <c r="J367" s="48"/>
      <c r="K367" s="29"/>
    </row>
    <row r="368" spans="3:11" ht="45" customHeight="1" x14ac:dyDescent="0.25">
      <c r="C368" s="32">
        <v>364</v>
      </c>
      <c r="D368" s="30"/>
      <c r="E368" s="50"/>
      <c r="F368" s="48"/>
      <c r="G368" s="51"/>
      <c r="H368" s="48"/>
      <c r="I368" s="46"/>
      <c r="J368" s="48"/>
      <c r="K368" s="29"/>
    </row>
    <row r="369" spans="3:11" ht="45" customHeight="1" x14ac:dyDescent="0.25">
      <c r="C369" s="32">
        <v>365</v>
      </c>
      <c r="D369" s="30"/>
      <c r="E369" s="50"/>
      <c r="F369" s="48"/>
      <c r="G369" s="51"/>
      <c r="H369" s="48"/>
      <c r="I369" s="46"/>
      <c r="J369" s="48"/>
      <c r="K369" s="29"/>
    </row>
    <row r="370" spans="3:11" ht="45" customHeight="1" x14ac:dyDescent="0.25">
      <c r="C370" s="32">
        <v>366</v>
      </c>
      <c r="D370" s="30"/>
      <c r="E370" s="50"/>
      <c r="F370" s="48"/>
      <c r="G370" s="51"/>
      <c r="H370" s="48"/>
      <c r="I370" s="46"/>
      <c r="J370" s="48"/>
      <c r="K370" s="29"/>
    </row>
    <row r="371" spans="3:11" ht="45" customHeight="1" x14ac:dyDescent="0.25">
      <c r="C371" s="32">
        <v>367</v>
      </c>
      <c r="D371" s="30"/>
      <c r="E371" s="50"/>
      <c r="F371" s="48"/>
      <c r="G371" s="51"/>
      <c r="H371" s="48"/>
      <c r="I371" s="46"/>
      <c r="J371" s="48"/>
      <c r="K371" s="29"/>
    </row>
    <row r="372" spans="3:11" ht="45" customHeight="1" x14ac:dyDescent="0.25">
      <c r="C372" s="32">
        <v>368</v>
      </c>
      <c r="D372" s="30"/>
      <c r="E372" s="50"/>
      <c r="F372" s="48"/>
      <c r="G372" s="51"/>
      <c r="H372" s="48"/>
      <c r="I372" s="46"/>
      <c r="J372" s="48"/>
      <c r="K372" s="29"/>
    </row>
    <row r="373" spans="3:11" ht="45" customHeight="1" x14ac:dyDescent="0.25">
      <c r="C373" s="32">
        <v>369</v>
      </c>
      <c r="D373" s="30"/>
      <c r="E373" s="50"/>
      <c r="F373" s="48"/>
      <c r="G373" s="51"/>
      <c r="H373" s="48"/>
      <c r="I373" s="46"/>
      <c r="J373" s="48"/>
      <c r="K373" s="29"/>
    </row>
    <row r="374" spans="3:11" ht="45" customHeight="1" x14ac:dyDescent="0.25">
      <c r="C374" s="32">
        <v>370</v>
      </c>
      <c r="D374" s="30"/>
      <c r="E374" s="50"/>
      <c r="F374" s="48"/>
      <c r="G374" s="51"/>
      <c r="H374" s="48"/>
      <c r="I374" s="46"/>
      <c r="J374" s="48"/>
      <c r="K374" s="29"/>
    </row>
    <row r="375" spans="3:11" ht="45" customHeight="1" x14ac:dyDescent="0.25">
      <c r="C375" s="32">
        <v>371</v>
      </c>
      <c r="D375" s="30"/>
      <c r="E375" s="50"/>
      <c r="F375" s="48"/>
      <c r="G375" s="51"/>
      <c r="H375" s="48"/>
      <c r="I375" s="46"/>
      <c r="J375" s="48"/>
      <c r="K375" s="29"/>
    </row>
    <row r="376" spans="3:11" ht="45" customHeight="1" x14ac:dyDescent="0.25">
      <c r="C376" s="32">
        <v>372</v>
      </c>
      <c r="D376" s="30"/>
      <c r="E376" s="50"/>
      <c r="F376" s="48"/>
      <c r="G376" s="51"/>
      <c r="H376" s="48"/>
      <c r="I376" s="46"/>
      <c r="J376" s="48"/>
      <c r="K376" s="29"/>
    </row>
    <row r="377" spans="3:11" ht="45" customHeight="1" x14ac:dyDescent="0.25">
      <c r="C377" s="32">
        <v>373</v>
      </c>
      <c r="D377" s="30"/>
      <c r="E377" s="50"/>
      <c r="F377" s="48"/>
      <c r="G377" s="51"/>
      <c r="H377" s="48"/>
      <c r="I377" s="46"/>
      <c r="J377" s="48"/>
      <c r="K377" s="29"/>
    </row>
    <row r="378" spans="3:11" ht="45" customHeight="1" x14ac:dyDescent="0.25">
      <c r="C378" s="32">
        <v>374</v>
      </c>
      <c r="D378" s="30"/>
      <c r="E378" s="50"/>
      <c r="F378" s="48"/>
      <c r="G378" s="51"/>
      <c r="H378" s="48"/>
      <c r="I378" s="46"/>
      <c r="J378" s="48"/>
      <c r="K378" s="29"/>
    </row>
    <row r="379" spans="3:11" ht="45" customHeight="1" x14ac:dyDescent="0.25">
      <c r="C379" s="32">
        <v>375</v>
      </c>
      <c r="D379" s="30"/>
      <c r="E379" s="50"/>
      <c r="F379" s="48"/>
      <c r="G379" s="51"/>
      <c r="H379" s="48"/>
      <c r="I379" s="46"/>
      <c r="J379" s="48"/>
      <c r="K379" s="29"/>
    </row>
    <row r="380" spans="3:11" ht="45" customHeight="1" x14ac:dyDescent="0.25">
      <c r="C380" s="32">
        <v>376</v>
      </c>
      <c r="D380" s="30"/>
      <c r="E380" s="50"/>
      <c r="F380" s="48"/>
      <c r="G380" s="51"/>
      <c r="H380" s="48"/>
      <c r="I380" s="46"/>
      <c r="J380" s="48"/>
      <c r="K380" s="29"/>
    </row>
    <row r="381" spans="3:11" ht="45" customHeight="1" x14ac:dyDescent="0.25">
      <c r="C381" s="32">
        <v>377</v>
      </c>
      <c r="D381" s="30"/>
      <c r="E381" s="50"/>
      <c r="F381" s="48"/>
      <c r="G381" s="51"/>
      <c r="H381" s="48"/>
      <c r="I381" s="46"/>
      <c r="J381" s="48"/>
      <c r="K381" s="29"/>
    </row>
    <row r="382" spans="3:11" ht="45" customHeight="1" x14ac:dyDescent="0.25">
      <c r="C382" s="32">
        <v>378</v>
      </c>
      <c r="D382" s="30"/>
      <c r="E382" s="50"/>
      <c r="F382" s="48"/>
      <c r="G382" s="51"/>
      <c r="H382" s="48"/>
      <c r="I382" s="46"/>
      <c r="J382" s="48"/>
      <c r="K382" s="29"/>
    </row>
    <row r="383" spans="3:11" ht="45" customHeight="1" x14ac:dyDescent="0.25">
      <c r="C383" s="32">
        <v>379</v>
      </c>
      <c r="D383" s="30"/>
      <c r="E383" s="50"/>
      <c r="F383" s="48"/>
      <c r="G383" s="51"/>
      <c r="H383" s="48"/>
      <c r="I383" s="46"/>
      <c r="J383" s="48"/>
      <c r="K383" s="29"/>
    </row>
    <row r="384" spans="3:11" ht="45" customHeight="1" x14ac:dyDescent="0.25">
      <c r="C384" s="32">
        <v>380</v>
      </c>
      <c r="D384" s="30"/>
      <c r="E384" s="50"/>
      <c r="F384" s="48"/>
      <c r="G384" s="51"/>
      <c r="H384" s="48"/>
      <c r="I384" s="46"/>
      <c r="J384" s="48"/>
      <c r="K384" s="29"/>
    </row>
    <row r="385" spans="3:11" ht="45" customHeight="1" x14ac:dyDescent="0.25">
      <c r="C385" s="32">
        <v>381</v>
      </c>
      <c r="D385" s="30"/>
      <c r="E385" s="50"/>
      <c r="F385" s="48"/>
      <c r="G385" s="51"/>
      <c r="H385" s="48"/>
      <c r="I385" s="46"/>
      <c r="J385" s="48"/>
      <c r="K385" s="29"/>
    </row>
    <row r="386" spans="3:11" ht="45" customHeight="1" x14ac:dyDescent="0.25">
      <c r="C386" s="32">
        <v>382</v>
      </c>
      <c r="D386" s="30"/>
      <c r="E386" s="50"/>
      <c r="F386" s="48"/>
      <c r="G386" s="51"/>
      <c r="H386" s="48"/>
      <c r="I386" s="46"/>
      <c r="J386" s="48"/>
      <c r="K386" s="29"/>
    </row>
    <row r="387" spans="3:11" ht="45" customHeight="1" x14ac:dyDescent="0.25">
      <c r="C387" s="32">
        <v>383</v>
      </c>
      <c r="D387" s="30"/>
      <c r="E387" s="50"/>
      <c r="F387" s="48"/>
      <c r="G387" s="51"/>
      <c r="H387" s="48"/>
      <c r="I387" s="46"/>
      <c r="J387" s="48"/>
      <c r="K387" s="29"/>
    </row>
    <row r="388" spans="3:11" ht="45" customHeight="1" x14ac:dyDescent="0.25">
      <c r="C388" s="32">
        <v>384</v>
      </c>
      <c r="D388" s="30"/>
      <c r="E388" s="50"/>
      <c r="F388" s="48"/>
      <c r="G388" s="51"/>
      <c r="H388" s="48"/>
      <c r="I388" s="46"/>
      <c r="J388" s="48"/>
      <c r="K388" s="29"/>
    </row>
    <row r="389" spans="3:11" ht="45" customHeight="1" x14ac:dyDescent="0.25">
      <c r="C389" s="32">
        <v>385</v>
      </c>
      <c r="D389" s="30"/>
      <c r="E389" s="50"/>
      <c r="F389" s="48"/>
      <c r="G389" s="51"/>
      <c r="H389" s="48"/>
      <c r="I389" s="46"/>
      <c r="J389" s="48"/>
      <c r="K389" s="29"/>
    </row>
    <row r="390" spans="3:11" ht="45" customHeight="1" x14ac:dyDescent="0.25">
      <c r="C390" s="32">
        <v>386</v>
      </c>
      <c r="D390" s="30"/>
      <c r="E390" s="50"/>
      <c r="F390" s="48"/>
      <c r="G390" s="51"/>
      <c r="H390" s="48"/>
      <c r="I390" s="46"/>
      <c r="J390" s="48"/>
      <c r="K390" s="29"/>
    </row>
    <row r="391" spans="3:11" ht="45" customHeight="1" x14ac:dyDescent="0.25">
      <c r="C391" s="32">
        <v>387</v>
      </c>
      <c r="D391" s="30"/>
      <c r="E391" s="50"/>
      <c r="F391" s="48"/>
      <c r="G391" s="51"/>
      <c r="H391" s="48"/>
      <c r="I391" s="46"/>
      <c r="J391" s="48"/>
      <c r="K391" s="29"/>
    </row>
    <row r="392" spans="3:11" ht="45" customHeight="1" x14ac:dyDescent="0.25">
      <c r="C392" s="32">
        <v>388</v>
      </c>
      <c r="D392" s="30"/>
      <c r="E392" s="50"/>
      <c r="F392" s="48"/>
      <c r="G392" s="51"/>
      <c r="H392" s="48"/>
      <c r="I392" s="46"/>
      <c r="J392" s="48"/>
      <c r="K392" s="29"/>
    </row>
    <row r="393" spans="3:11" ht="45" customHeight="1" x14ac:dyDescent="0.25">
      <c r="C393" s="32">
        <v>389</v>
      </c>
      <c r="D393" s="30"/>
      <c r="E393" s="50"/>
      <c r="F393" s="48"/>
      <c r="G393" s="51"/>
      <c r="H393" s="48"/>
      <c r="I393" s="46"/>
      <c r="J393" s="48"/>
      <c r="K393" s="29"/>
    </row>
    <row r="394" spans="3:11" ht="45" customHeight="1" x14ac:dyDescent="0.25">
      <c r="C394" s="32">
        <v>390</v>
      </c>
      <c r="D394" s="30"/>
      <c r="E394" s="50"/>
      <c r="F394" s="48"/>
      <c r="G394" s="51"/>
      <c r="H394" s="48"/>
      <c r="I394" s="46"/>
      <c r="J394" s="48"/>
      <c r="K394" s="29"/>
    </row>
    <row r="395" spans="3:11" ht="45" customHeight="1" x14ac:dyDescent="0.25">
      <c r="C395" s="32">
        <v>391</v>
      </c>
      <c r="D395" s="30"/>
      <c r="E395" s="50"/>
      <c r="F395" s="48"/>
      <c r="G395" s="51"/>
      <c r="H395" s="48"/>
      <c r="I395" s="46"/>
      <c r="J395" s="48"/>
      <c r="K395" s="29"/>
    </row>
    <row r="396" spans="3:11" ht="45" customHeight="1" x14ac:dyDescent="0.25">
      <c r="C396" s="32">
        <v>392</v>
      </c>
      <c r="D396" s="30"/>
      <c r="E396" s="50"/>
      <c r="F396" s="48"/>
      <c r="G396" s="51"/>
      <c r="H396" s="48"/>
      <c r="I396" s="46"/>
      <c r="J396" s="48"/>
      <c r="K396" s="29"/>
    </row>
    <row r="397" spans="3:11" ht="45" customHeight="1" x14ac:dyDescent="0.25">
      <c r="C397" s="32">
        <v>393</v>
      </c>
      <c r="D397" s="30"/>
      <c r="E397" s="50"/>
      <c r="F397" s="48"/>
      <c r="G397" s="51"/>
      <c r="H397" s="48"/>
      <c r="I397" s="46"/>
      <c r="J397" s="48"/>
      <c r="K397" s="29"/>
    </row>
    <row r="398" spans="3:11" ht="45" customHeight="1" x14ac:dyDescent="0.25">
      <c r="C398" s="32">
        <v>394</v>
      </c>
      <c r="D398" s="30"/>
      <c r="E398" s="50"/>
      <c r="F398" s="48"/>
      <c r="G398" s="51"/>
      <c r="H398" s="48"/>
      <c r="I398" s="46"/>
      <c r="J398" s="48"/>
      <c r="K398" s="29"/>
    </row>
    <row r="399" spans="3:11" ht="45" customHeight="1" x14ac:dyDescent="0.25">
      <c r="C399" s="32">
        <v>395</v>
      </c>
      <c r="D399" s="30"/>
      <c r="E399" s="50"/>
      <c r="F399" s="48"/>
      <c r="G399" s="51"/>
      <c r="H399" s="48"/>
      <c r="I399" s="46"/>
      <c r="J399" s="48"/>
      <c r="K399" s="29"/>
    </row>
    <row r="400" spans="3:11" ht="45" customHeight="1" x14ac:dyDescent="0.25">
      <c r="C400" s="32">
        <v>396</v>
      </c>
      <c r="D400" s="30"/>
      <c r="E400" s="50"/>
      <c r="F400" s="48"/>
      <c r="G400" s="51"/>
      <c r="H400" s="48"/>
      <c r="I400" s="46"/>
      <c r="J400" s="48"/>
      <c r="K400" s="29"/>
    </row>
    <row r="401" spans="3:11" ht="45" customHeight="1" x14ac:dyDescent="0.25">
      <c r="C401" s="32">
        <v>397</v>
      </c>
      <c r="D401" s="30"/>
      <c r="E401" s="50"/>
      <c r="F401" s="48"/>
      <c r="G401" s="51"/>
      <c r="H401" s="48"/>
      <c r="I401" s="46"/>
      <c r="J401" s="48"/>
      <c r="K401" s="29"/>
    </row>
    <row r="402" spans="3:11" ht="45" customHeight="1" x14ac:dyDescent="0.25">
      <c r="C402" s="32">
        <v>398</v>
      </c>
      <c r="D402" s="30"/>
      <c r="E402" s="50"/>
      <c r="F402" s="48"/>
      <c r="G402" s="51"/>
      <c r="H402" s="48"/>
      <c r="I402" s="46"/>
      <c r="J402" s="48"/>
      <c r="K402" s="29"/>
    </row>
    <row r="403" spans="3:11" ht="45" customHeight="1" x14ac:dyDescent="0.25">
      <c r="C403" s="32">
        <v>399</v>
      </c>
      <c r="D403" s="30"/>
      <c r="E403" s="50"/>
      <c r="F403" s="48"/>
      <c r="G403" s="51"/>
      <c r="H403" s="48"/>
      <c r="I403" s="46"/>
      <c r="J403" s="48"/>
      <c r="K403" s="29"/>
    </row>
    <row r="404" spans="3:11" ht="45" customHeight="1" x14ac:dyDescent="0.25">
      <c r="C404" s="32">
        <v>400</v>
      </c>
      <c r="D404" s="30"/>
      <c r="E404" s="50"/>
      <c r="F404" s="48"/>
      <c r="G404" s="51"/>
      <c r="H404" s="48"/>
      <c r="I404" s="46"/>
      <c r="J404" s="48"/>
      <c r="K404" s="29"/>
    </row>
    <row r="405" spans="3:11" ht="45" customHeight="1" x14ac:dyDescent="0.25">
      <c r="C405" s="32">
        <v>401</v>
      </c>
      <c r="D405" s="30"/>
      <c r="E405" s="50"/>
      <c r="F405" s="48"/>
      <c r="G405" s="51"/>
      <c r="H405" s="48"/>
      <c r="I405" s="46"/>
      <c r="J405" s="48"/>
      <c r="K405" s="29"/>
    </row>
    <row r="406" spans="3:11" ht="45" customHeight="1" x14ac:dyDescent="0.25">
      <c r="C406" s="32">
        <v>402</v>
      </c>
      <c r="D406" s="30"/>
      <c r="E406" s="50"/>
      <c r="F406" s="48"/>
      <c r="G406" s="51"/>
      <c r="H406" s="48"/>
      <c r="I406" s="46"/>
      <c r="J406" s="48"/>
      <c r="K406" s="29"/>
    </row>
    <row r="407" spans="3:11" ht="45" customHeight="1" x14ac:dyDescent="0.25">
      <c r="C407" s="32">
        <v>403</v>
      </c>
      <c r="D407" s="30"/>
      <c r="E407" s="50"/>
      <c r="F407" s="48"/>
      <c r="G407" s="51"/>
      <c r="H407" s="48"/>
      <c r="I407" s="46"/>
      <c r="J407" s="48"/>
      <c r="K407" s="29"/>
    </row>
    <row r="408" spans="3:11" ht="45" customHeight="1" x14ac:dyDescent="0.25">
      <c r="C408" s="32">
        <v>404</v>
      </c>
      <c r="D408" s="30"/>
      <c r="E408" s="50"/>
      <c r="F408" s="48"/>
      <c r="G408" s="51"/>
      <c r="H408" s="48"/>
      <c r="I408" s="46"/>
      <c r="J408" s="48"/>
      <c r="K408" s="29"/>
    </row>
    <row r="409" spans="3:11" ht="45" customHeight="1" x14ac:dyDescent="0.25">
      <c r="C409" s="32">
        <v>405</v>
      </c>
      <c r="D409" s="30"/>
      <c r="E409" s="50"/>
      <c r="F409" s="48"/>
      <c r="G409" s="51"/>
      <c r="H409" s="48"/>
      <c r="I409" s="46"/>
      <c r="J409" s="48"/>
      <c r="K409" s="29"/>
    </row>
    <row r="410" spans="3:11" ht="45" customHeight="1" x14ac:dyDescent="0.25">
      <c r="C410" s="32">
        <v>406</v>
      </c>
      <c r="D410" s="30"/>
      <c r="E410" s="50"/>
      <c r="F410" s="48"/>
      <c r="G410" s="51"/>
      <c r="H410" s="48"/>
      <c r="I410" s="46"/>
      <c r="J410" s="48"/>
      <c r="K410" s="29"/>
    </row>
    <row r="411" spans="3:11" ht="45" customHeight="1" x14ac:dyDescent="0.25">
      <c r="C411" s="32">
        <v>407</v>
      </c>
      <c r="D411" s="30"/>
      <c r="E411" s="50"/>
      <c r="F411" s="48"/>
      <c r="G411" s="51"/>
      <c r="H411" s="48"/>
      <c r="I411" s="46"/>
      <c r="J411" s="48"/>
      <c r="K411" s="29"/>
    </row>
    <row r="412" spans="3:11" ht="45" customHeight="1" x14ac:dyDescent="0.25">
      <c r="C412" s="32">
        <v>408</v>
      </c>
      <c r="D412" s="30"/>
      <c r="E412" s="50"/>
      <c r="F412" s="48"/>
      <c r="G412" s="51"/>
      <c r="H412" s="48"/>
      <c r="I412" s="46"/>
      <c r="J412" s="48"/>
      <c r="K412" s="29"/>
    </row>
    <row r="413" spans="3:11" ht="45" customHeight="1" x14ac:dyDescent="0.25">
      <c r="C413" s="32">
        <v>409</v>
      </c>
      <c r="D413" s="30"/>
      <c r="E413" s="50"/>
      <c r="F413" s="48"/>
      <c r="G413" s="51"/>
      <c r="H413" s="48"/>
      <c r="I413" s="46"/>
      <c r="J413" s="48"/>
      <c r="K413" s="29"/>
    </row>
    <row r="414" spans="3:11" ht="45" customHeight="1" x14ac:dyDescent="0.25">
      <c r="C414" s="32">
        <v>410</v>
      </c>
      <c r="D414" s="30"/>
      <c r="E414" s="50"/>
      <c r="F414" s="48"/>
      <c r="G414" s="51"/>
      <c r="H414" s="48"/>
      <c r="I414" s="46"/>
      <c r="J414" s="48"/>
      <c r="K414" s="29"/>
    </row>
    <row r="415" spans="3:11" ht="45" customHeight="1" x14ac:dyDescent="0.25">
      <c r="C415" s="32">
        <v>411</v>
      </c>
      <c r="D415" s="30"/>
      <c r="E415" s="50"/>
      <c r="F415" s="48"/>
      <c r="G415" s="51"/>
      <c r="H415" s="48"/>
      <c r="I415" s="46"/>
      <c r="J415" s="48"/>
      <c r="K415" s="29"/>
    </row>
    <row r="416" spans="3:11" ht="45" customHeight="1" x14ac:dyDescent="0.25">
      <c r="C416" s="32">
        <v>412</v>
      </c>
      <c r="D416" s="30"/>
      <c r="E416" s="50"/>
      <c r="F416" s="48"/>
      <c r="G416" s="51"/>
      <c r="H416" s="48"/>
      <c r="I416" s="46"/>
      <c r="J416" s="48"/>
      <c r="K416" s="29"/>
    </row>
    <row r="417" spans="3:11" ht="45" customHeight="1" x14ac:dyDescent="0.25">
      <c r="C417" s="32">
        <v>413</v>
      </c>
      <c r="D417" s="30"/>
      <c r="E417" s="50"/>
      <c r="F417" s="48"/>
      <c r="G417" s="51"/>
      <c r="H417" s="48"/>
      <c r="I417" s="46"/>
      <c r="J417" s="48"/>
      <c r="K417" s="29"/>
    </row>
    <row r="418" spans="3:11" ht="45" customHeight="1" x14ac:dyDescent="0.25">
      <c r="C418" s="32">
        <v>414</v>
      </c>
      <c r="D418" s="30"/>
      <c r="E418" s="50"/>
      <c r="F418" s="48"/>
      <c r="G418" s="51"/>
      <c r="H418" s="48"/>
      <c r="I418" s="46"/>
      <c r="J418" s="48"/>
      <c r="K418" s="29"/>
    </row>
    <row r="419" spans="3:11" ht="45" customHeight="1" x14ac:dyDescent="0.25">
      <c r="C419" s="32">
        <v>415</v>
      </c>
      <c r="D419" s="30"/>
      <c r="E419" s="50"/>
      <c r="F419" s="48"/>
      <c r="G419" s="51"/>
      <c r="H419" s="48"/>
      <c r="I419" s="46"/>
      <c r="J419" s="48"/>
      <c r="K419" s="29"/>
    </row>
    <row r="420" spans="3:11" ht="45" customHeight="1" x14ac:dyDescent="0.25">
      <c r="C420" s="32">
        <v>416</v>
      </c>
      <c r="D420" s="30"/>
      <c r="E420" s="50"/>
      <c r="F420" s="48"/>
      <c r="G420" s="51"/>
      <c r="H420" s="48"/>
      <c r="I420" s="46"/>
      <c r="J420" s="48"/>
      <c r="K420" s="29"/>
    </row>
    <row r="421" spans="3:11" ht="45" customHeight="1" x14ac:dyDescent="0.25">
      <c r="C421" s="32">
        <v>417</v>
      </c>
      <c r="D421" s="30"/>
      <c r="E421" s="50"/>
      <c r="F421" s="48"/>
      <c r="G421" s="51"/>
      <c r="H421" s="48"/>
      <c r="I421" s="46"/>
      <c r="J421" s="48"/>
      <c r="K421" s="29"/>
    </row>
    <row r="422" spans="3:11" ht="45" customHeight="1" x14ac:dyDescent="0.25">
      <c r="C422" s="32">
        <v>418</v>
      </c>
      <c r="D422" s="30"/>
      <c r="E422" s="50"/>
      <c r="F422" s="48"/>
      <c r="G422" s="51"/>
      <c r="H422" s="48"/>
      <c r="I422" s="46"/>
      <c r="J422" s="48"/>
      <c r="K422" s="29"/>
    </row>
    <row r="423" spans="3:11" ht="45" customHeight="1" x14ac:dyDescent="0.25">
      <c r="C423" s="32">
        <v>419</v>
      </c>
      <c r="D423" s="30"/>
      <c r="E423" s="50"/>
      <c r="F423" s="48"/>
      <c r="G423" s="51"/>
      <c r="H423" s="48"/>
      <c r="I423" s="46"/>
      <c r="J423" s="48"/>
      <c r="K423" s="29"/>
    </row>
    <row r="424" spans="3:11" ht="45" customHeight="1" x14ac:dyDescent="0.25">
      <c r="C424" s="32">
        <v>420</v>
      </c>
      <c r="D424" s="30"/>
      <c r="E424" s="50"/>
      <c r="F424" s="48"/>
      <c r="G424" s="51"/>
      <c r="H424" s="48"/>
      <c r="I424" s="46"/>
      <c r="J424" s="48"/>
      <c r="K424" s="29"/>
    </row>
    <row r="425" spans="3:11" ht="45" customHeight="1" x14ac:dyDescent="0.25">
      <c r="C425" s="32">
        <v>421</v>
      </c>
      <c r="D425" s="30"/>
      <c r="E425" s="50"/>
      <c r="F425" s="48"/>
      <c r="G425" s="51"/>
      <c r="H425" s="48"/>
      <c r="I425" s="46"/>
      <c r="J425" s="48"/>
      <c r="K425" s="29"/>
    </row>
    <row r="426" spans="3:11" ht="45" customHeight="1" x14ac:dyDescent="0.25">
      <c r="C426" s="32">
        <v>422</v>
      </c>
      <c r="D426" s="30"/>
      <c r="E426" s="50"/>
      <c r="F426" s="48"/>
      <c r="G426" s="51"/>
      <c r="H426" s="48"/>
      <c r="I426" s="46"/>
      <c r="J426" s="48"/>
      <c r="K426" s="29"/>
    </row>
    <row r="427" spans="3:11" ht="45" customHeight="1" x14ac:dyDescent="0.25">
      <c r="C427" s="32">
        <v>423</v>
      </c>
      <c r="D427" s="30"/>
      <c r="E427" s="50"/>
      <c r="F427" s="48"/>
      <c r="G427" s="51"/>
      <c r="H427" s="48"/>
      <c r="I427" s="46"/>
      <c r="J427" s="48"/>
      <c r="K427" s="29"/>
    </row>
    <row r="428" spans="3:11" ht="45" customHeight="1" x14ac:dyDescent="0.25">
      <c r="C428" s="32">
        <v>424</v>
      </c>
      <c r="D428" s="30"/>
      <c r="E428" s="50"/>
      <c r="F428" s="48"/>
      <c r="G428" s="51"/>
      <c r="H428" s="48"/>
      <c r="I428" s="46"/>
      <c r="J428" s="48"/>
      <c r="K428" s="29"/>
    </row>
    <row r="429" spans="3:11" ht="45" customHeight="1" x14ac:dyDescent="0.25">
      <c r="C429" s="32">
        <v>425</v>
      </c>
      <c r="D429" s="30"/>
      <c r="E429" s="50"/>
      <c r="F429" s="48"/>
      <c r="G429" s="51"/>
      <c r="H429" s="48"/>
      <c r="I429" s="46"/>
      <c r="J429" s="48"/>
      <c r="K429" s="29"/>
    </row>
    <row r="430" spans="3:11" ht="45" customHeight="1" x14ac:dyDescent="0.25">
      <c r="C430" s="32">
        <v>426</v>
      </c>
      <c r="D430" s="30"/>
      <c r="E430" s="50"/>
      <c r="F430" s="48"/>
      <c r="G430" s="51"/>
      <c r="H430" s="48"/>
      <c r="I430" s="46"/>
      <c r="J430" s="48"/>
      <c r="K430" s="29"/>
    </row>
    <row r="431" spans="3:11" ht="45" customHeight="1" x14ac:dyDescent="0.25">
      <c r="C431" s="32">
        <v>427</v>
      </c>
      <c r="D431" s="30"/>
      <c r="E431" s="50"/>
      <c r="F431" s="48"/>
      <c r="G431" s="51"/>
      <c r="H431" s="48"/>
      <c r="I431" s="46"/>
      <c r="J431" s="48"/>
      <c r="K431" s="29"/>
    </row>
    <row r="432" spans="3:11" ht="45" customHeight="1" x14ac:dyDescent="0.25">
      <c r="C432" s="32">
        <v>428</v>
      </c>
      <c r="D432" s="30"/>
      <c r="E432" s="50"/>
      <c r="F432" s="48"/>
      <c r="G432" s="51"/>
      <c r="H432" s="48"/>
      <c r="I432" s="46"/>
      <c r="J432" s="48"/>
      <c r="K432" s="29"/>
    </row>
    <row r="433" spans="3:11" ht="45" customHeight="1" x14ac:dyDescent="0.25">
      <c r="C433" s="32">
        <v>429</v>
      </c>
      <c r="D433" s="30"/>
      <c r="E433" s="50"/>
      <c r="F433" s="48"/>
      <c r="G433" s="51"/>
      <c r="H433" s="48"/>
      <c r="I433" s="46"/>
      <c r="J433" s="48"/>
      <c r="K433" s="29"/>
    </row>
    <row r="434" spans="3:11" ht="45" customHeight="1" x14ac:dyDescent="0.25">
      <c r="C434" s="32">
        <v>430</v>
      </c>
      <c r="D434" s="30"/>
      <c r="E434" s="50"/>
      <c r="F434" s="48"/>
      <c r="G434" s="51"/>
      <c r="H434" s="48"/>
      <c r="I434" s="46"/>
      <c r="J434" s="48"/>
      <c r="K434" s="29"/>
    </row>
    <row r="435" spans="3:11" ht="45" customHeight="1" x14ac:dyDescent="0.25">
      <c r="C435" s="32">
        <v>431</v>
      </c>
      <c r="D435" s="30"/>
      <c r="E435" s="50"/>
      <c r="F435" s="48"/>
      <c r="G435" s="51"/>
      <c r="H435" s="48"/>
      <c r="I435" s="46"/>
      <c r="J435" s="48"/>
      <c r="K435" s="29"/>
    </row>
    <row r="436" spans="3:11" ht="45" customHeight="1" x14ac:dyDescent="0.25">
      <c r="C436" s="32">
        <v>432</v>
      </c>
      <c r="D436" s="30"/>
      <c r="E436" s="50"/>
      <c r="F436" s="48"/>
      <c r="G436" s="51"/>
      <c r="H436" s="48"/>
      <c r="I436" s="46"/>
      <c r="J436" s="48"/>
      <c r="K436" s="29"/>
    </row>
    <row r="437" spans="3:11" ht="45" customHeight="1" x14ac:dyDescent="0.25">
      <c r="C437" s="32">
        <v>433</v>
      </c>
      <c r="D437" s="30"/>
      <c r="E437" s="50"/>
      <c r="F437" s="48"/>
      <c r="G437" s="51"/>
      <c r="H437" s="48"/>
      <c r="I437" s="46"/>
      <c r="J437" s="48"/>
      <c r="K437" s="29"/>
    </row>
    <row r="438" spans="3:11" ht="45" customHeight="1" x14ac:dyDescent="0.25">
      <c r="C438" s="32">
        <v>434</v>
      </c>
      <c r="D438" s="30"/>
      <c r="E438" s="50"/>
      <c r="F438" s="48"/>
      <c r="G438" s="51"/>
      <c r="H438" s="48"/>
      <c r="I438" s="46"/>
      <c r="J438" s="48"/>
      <c r="K438" s="29"/>
    </row>
    <row r="439" spans="3:11" ht="45" customHeight="1" x14ac:dyDescent="0.25">
      <c r="C439" s="32">
        <v>435</v>
      </c>
      <c r="D439" s="30"/>
      <c r="E439" s="50"/>
      <c r="F439" s="48"/>
      <c r="G439" s="51"/>
      <c r="H439" s="48"/>
      <c r="I439" s="46"/>
      <c r="J439" s="48"/>
      <c r="K439" s="29"/>
    </row>
    <row r="440" spans="3:11" ht="45" customHeight="1" x14ac:dyDescent="0.25">
      <c r="C440" s="32">
        <v>436</v>
      </c>
      <c r="D440" s="30"/>
      <c r="E440" s="50"/>
      <c r="F440" s="48"/>
      <c r="G440" s="51"/>
      <c r="H440" s="48"/>
      <c r="I440" s="46"/>
      <c r="J440" s="48"/>
      <c r="K440" s="29"/>
    </row>
    <row r="441" spans="3:11" ht="45" customHeight="1" x14ac:dyDescent="0.25">
      <c r="C441" s="32">
        <v>437</v>
      </c>
      <c r="D441" s="30"/>
      <c r="E441" s="50"/>
      <c r="F441" s="48"/>
      <c r="G441" s="51"/>
      <c r="H441" s="48"/>
      <c r="I441" s="46"/>
      <c r="J441" s="48"/>
      <c r="K441" s="29"/>
    </row>
    <row r="442" spans="3:11" ht="45" customHeight="1" x14ac:dyDescent="0.25">
      <c r="C442" s="32">
        <v>438</v>
      </c>
      <c r="D442" s="30"/>
      <c r="E442" s="50"/>
      <c r="F442" s="48"/>
      <c r="G442" s="51"/>
      <c r="H442" s="48"/>
      <c r="I442" s="46"/>
      <c r="J442" s="48"/>
      <c r="K442" s="29"/>
    </row>
    <row r="443" spans="3:11" ht="45" customHeight="1" x14ac:dyDescent="0.25">
      <c r="C443" s="32">
        <v>439</v>
      </c>
      <c r="D443" s="30"/>
      <c r="E443" s="50"/>
      <c r="F443" s="48"/>
      <c r="G443" s="51"/>
      <c r="H443" s="48"/>
      <c r="I443" s="46"/>
      <c r="J443" s="48"/>
      <c r="K443" s="29"/>
    </row>
    <row r="444" spans="3:11" ht="45" customHeight="1" x14ac:dyDescent="0.25">
      <c r="C444" s="32">
        <v>440</v>
      </c>
      <c r="D444" s="30"/>
      <c r="E444" s="50"/>
      <c r="F444" s="48"/>
      <c r="G444" s="51"/>
      <c r="H444" s="48"/>
      <c r="I444" s="46"/>
      <c r="J444" s="48"/>
      <c r="K444" s="29"/>
    </row>
    <row r="445" spans="3:11" ht="45" customHeight="1" x14ac:dyDescent="0.25">
      <c r="C445" s="32">
        <v>441</v>
      </c>
      <c r="D445" s="30"/>
      <c r="E445" s="50"/>
      <c r="F445" s="48"/>
      <c r="G445" s="51"/>
      <c r="H445" s="48"/>
      <c r="I445" s="46"/>
      <c r="J445" s="48"/>
      <c r="K445" s="29"/>
    </row>
    <row r="446" spans="3:11" ht="45" customHeight="1" x14ac:dyDescent="0.25">
      <c r="C446" s="32">
        <v>442</v>
      </c>
      <c r="D446" s="30"/>
      <c r="E446" s="50"/>
      <c r="F446" s="48"/>
      <c r="G446" s="51"/>
      <c r="H446" s="48"/>
      <c r="I446" s="46"/>
      <c r="J446" s="48"/>
      <c r="K446" s="29"/>
    </row>
    <row r="447" spans="3:11" ht="45" customHeight="1" x14ac:dyDescent="0.25">
      <c r="C447" s="32">
        <v>443</v>
      </c>
      <c r="D447" s="30"/>
      <c r="E447" s="50"/>
      <c r="F447" s="48"/>
      <c r="G447" s="51"/>
      <c r="H447" s="48"/>
      <c r="I447" s="46"/>
      <c r="J447" s="48"/>
      <c r="K447" s="29"/>
    </row>
    <row r="448" spans="3:11" ht="45" customHeight="1" x14ac:dyDescent="0.25">
      <c r="C448" s="32">
        <v>444</v>
      </c>
      <c r="D448" s="30"/>
      <c r="E448" s="50"/>
      <c r="F448" s="48"/>
      <c r="G448" s="51"/>
      <c r="H448" s="48"/>
      <c r="I448" s="46"/>
      <c r="J448" s="48"/>
      <c r="K448" s="29"/>
    </row>
    <row r="449" spans="3:11" ht="45" customHeight="1" x14ac:dyDescent="0.25">
      <c r="C449" s="32">
        <v>445</v>
      </c>
      <c r="D449" s="30"/>
      <c r="E449" s="50"/>
      <c r="F449" s="48"/>
      <c r="G449" s="51"/>
      <c r="H449" s="48"/>
      <c r="I449" s="46"/>
      <c r="J449" s="48"/>
      <c r="K449" s="29"/>
    </row>
    <row r="450" spans="3:11" ht="45" customHeight="1" x14ac:dyDescent="0.25">
      <c r="C450" s="32">
        <v>446</v>
      </c>
      <c r="D450" s="30"/>
      <c r="E450" s="50"/>
      <c r="F450" s="48"/>
      <c r="G450" s="51"/>
      <c r="H450" s="48"/>
      <c r="I450" s="46"/>
      <c r="J450" s="48"/>
      <c r="K450" s="29"/>
    </row>
    <row r="451" spans="3:11" ht="45" customHeight="1" x14ac:dyDescent="0.25">
      <c r="C451" s="32">
        <v>447</v>
      </c>
      <c r="D451" s="30"/>
      <c r="E451" s="50"/>
      <c r="F451" s="48"/>
      <c r="G451" s="51"/>
      <c r="H451" s="48"/>
      <c r="I451" s="46"/>
      <c r="J451" s="48"/>
      <c r="K451" s="29"/>
    </row>
    <row r="452" spans="3:11" ht="45" customHeight="1" x14ac:dyDescent="0.25">
      <c r="C452" s="32">
        <v>448</v>
      </c>
      <c r="D452" s="30"/>
      <c r="E452" s="50"/>
      <c r="F452" s="48"/>
      <c r="G452" s="51"/>
      <c r="H452" s="48"/>
      <c r="I452" s="46"/>
      <c r="J452" s="48"/>
      <c r="K452" s="29"/>
    </row>
    <row r="453" spans="3:11" ht="45" customHeight="1" x14ac:dyDescent="0.25">
      <c r="C453" s="32">
        <v>449</v>
      </c>
      <c r="D453" s="30"/>
      <c r="E453" s="50"/>
      <c r="F453" s="48"/>
      <c r="G453" s="51"/>
      <c r="H453" s="48"/>
      <c r="I453" s="46"/>
      <c r="J453" s="48"/>
      <c r="K453" s="29"/>
    </row>
    <row r="454" spans="3:11" ht="45" customHeight="1" x14ac:dyDescent="0.25">
      <c r="C454" s="32">
        <v>450</v>
      </c>
      <c r="D454" s="30"/>
      <c r="E454" s="50"/>
      <c r="F454" s="48"/>
      <c r="G454" s="51"/>
      <c r="H454" s="48"/>
      <c r="I454" s="46"/>
      <c r="J454" s="48"/>
      <c r="K454" s="29"/>
    </row>
    <row r="455" spans="3:11" ht="45" customHeight="1" x14ac:dyDescent="0.25">
      <c r="C455" s="32">
        <v>451</v>
      </c>
      <c r="D455" s="30"/>
      <c r="E455" s="50"/>
      <c r="F455" s="48"/>
      <c r="G455" s="51"/>
      <c r="H455" s="48"/>
      <c r="I455" s="46"/>
      <c r="J455" s="48"/>
      <c r="K455" s="29"/>
    </row>
    <row r="456" spans="3:11" ht="45" customHeight="1" x14ac:dyDescent="0.25">
      <c r="C456" s="32">
        <v>452</v>
      </c>
      <c r="D456" s="30"/>
      <c r="E456" s="50"/>
      <c r="F456" s="48"/>
      <c r="G456" s="51"/>
      <c r="H456" s="48"/>
      <c r="I456" s="46"/>
      <c r="J456" s="48"/>
      <c r="K456" s="29"/>
    </row>
    <row r="457" spans="3:11" ht="45" customHeight="1" x14ac:dyDescent="0.25">
      <c r="C457" s="32">
        <v>453</v>
      </c>
      <c r="D457" s="30"/>
      <c r="E457" s="50"/>
      <c r="F457" s="48"/>
      <c r="G457" s="51"/>
      <c r="H457" s="48"/>
      <c r="I457" s="46"/>
      <c r="J457" s="48"/>
      <c r="K457" s="29"/>
    </row>
    <row r="458" spans="3:11" ht="45" customHeight="1" x14ac:dyDescent="0.25">
      <c r="C458" s="32">
        <v>454</v>
      </c>
      <c r="D458" s="30"/>
      <c r="E458" s="50"/>
      <c r="F458" s="48"/>
      <c r="G458" s="51"/>
      <c r="H458" s="48"/>
      <c r="I458" s="46"/>
      <c r="J458" s="48"/>
      <c r="K458" s="29"/>
    </row>
    <row r="459" spans="3:11" ht="45" customHeight="1" x14ac:dyDescent="0.25">
      <c r="C459" s="32">
        <v>455</v>
      </c>
      <c r="D459" s="30"/>
      <c r="E459" s="50"/>
      <c r="F459" s="48"/>
      <c r="G459" s="51"/>
      <c r="H459" s="48"/>
      <c r="I459" s="46"/>
      <c r="J459" s="48"/>
      <c r="K459" s="29"/>
    </row>
    <row r="460" spans="3:11" ht="45" customHeight="1" x14ac:dyDescent="0.25">
      <c r="C460" s="32">
        <v>456</v>
      </c>
      <c r="D460" s="30"/>
      <c r="E460" s="50"/>
      <c r="F460" s="48"/>
      <c r="G460" s="51"/>
      <c r="H460" s="48"/>
      <c r="I460" s="46"/>
      <c r="J460" s="48"/>
      <c r="K460" s="29"/>
    </row>
    <row r="461" spans="3:11" ht="45" customHeight="1" x14ac:dyDescent="0.25">
      <c r="C461" s="32">
        <v>457</v>
      </c>
      <c r="D461" s="30"/>
      <c r="E461" s="50"/>
      <c r="F461" s="48"/>
      <c r="G461" s="51"/>
      <c r="H461" s="48"/>
      <c r="I461" s="46"/>
      <c r="J461" s="48"/>
      <c r="K461" s="29"/>
    </row>
    <row r="462" spans="3:11" ht="45" customHeight="1" x14ac:dyDescent="0.25">
      <c r="C462" s="32">
        <v>458</v>
      </c>
      <c r="D462" s="30"/>
      <c r="E462" s="50"/>
      <c r="F462" s="48"/>
      <c r="G462" s="51"/>
      <c r="H462" s="48"/>
      <c r="I462" s="46"/>
      <c r="J462" s="48"/>
      <c r="K462" s="29"/>
    </row>
    <row r="463" spans="3:11" ht="45" customHeight="1" x14ac:dyDescent="0.25">
      <c r="C463" s="32">
        <v>459</v>
      </c>
      <c r="D463" s="30"/>
      <c r="E463" s="50"/>
      <c r="F463" s="48"/>
      <c r="G463" s="51"/>
      <c r="H463" s="48"/>
      <c r="I463" s="46"/>
      <c r="J463" s="48"/>
      <c r="K463" s="29"/>
    </row>
    <row r="464" spans="3:11" ht="45" customHeight="1" x14ac:dyDescent="0.25">
      <c r="C464" s="32">
        <v>460</v>
      </c>
      <c r="D464" s="30"/>
      <c r="E464" s="50"/>
      <c r="F464" s="48"/>
      <c r="G464" s="51"/>
      <c r="H464" s="48"/>
      <c r="I464" s="46"/>
      <c r="J464" s="48"/>
      <c r="K464" s="29"/>
    </row>
    <row r="465" spans="3:11" ht="45" customHeight="1" x14ac:dyDescent="0.25">
      <c r="C465" s="32">
        <v>461</v>
      </c>
      <c r="D465" s="30"/>
      <c r="E465" s="50"/>
      <c r="F465" s="48"/>
      <c r="G465" s="51"/>
      <c r="H465" s="48"/>
      <c r="I465" s="46"/>
      <c r="J465" s="48"/>
      <c r="K465" s="29"/>
    </row>
    <row r="466" spans="3:11" ht="45" customHeight="1" x14ac:dyDescent="0.25">
      <c r="C466" s="32">
        <v>462</v>
      </c>
      <c r="D466" s="30"/>
      <c r="E466" s="50"/>
      <c r="F466" s="48"/>
      <c r="G466" s="51"/>
      <c r="H466" s="48"/>
      <c r="I466" s="46"/>
      <c r="J466" s="48"/>
      <c r="K466" s="29"/>
    </row>
    <row r="467" spans="3:11" ht="45" customHeight="1" x14ac:dyDescent="0.25">
      <c r="C467" s="32">
        <v>463</v>
      </c>
      <c r="D467" s="30"/>
      <c r="E467" s="50"/>
      <c r="F467" s="48"/>
      <c r="G467" s="51"/>
      <c r="H467" s="48"/>
      <c r="I467" s="46"/>
      <c r="J467" s="48"/>
      <c r="K467" s="29"/>
    </row>
    <row r="468" spans="3:11" ht="45" customHeight="1" x14ac:dyDescent="0.25">
      <c r="C468" s="32">
        <v>464</v>
      </c>
      <c r="D468" s="30"/>
      <c r="E468" s="50"/>
      <c r="F468" s="48"/>
      <c r="G468" s="51"/>
      <c r="H468" s="48"/>
      <c r="I468" s="46"/>
      <c r="J468" s="48"/>
      <c r="K468" s="29"/>
    </row>
    <row r="469" spans="3:11" ht="45" customHeight="1" x14ac:dyDescent="0.25">
      <c r="C469" s="32">
        <v>465</v>
      </c>
      <c r="D469" s="30"/>
      <c r="E469" s="50"/>
      <c r="F469" s="48"/>
      <c r="G469" s="51"/>
      <c r="H469" s="48"/>
      <c r="I469" s="46"/>
      <c r="J469" s="48"/>
      <c r="K469" s="29"/>
    </row>
    <row r="470" spans="3:11" ht="45" customHeight="1" x14ac:dyDescent="0.25">
      <c r="C470" s="32">
        <v>466</v>
      </c>
      <c r="D470" s="30"/>
      <c r="E470" s="50"/>
      <c r="F470" s="48"/>
      <c r="G470" s="51"/>
      <c r="H470" s="48"/>
      <c r="I470" s="46"/>
      <c r="J470" s="48"/>
      <c r="K470" s="29"/>
    </row>
    <row r="471" spans="3:11" ht="45" customHeight="1" x14ac:dyDescent="0.25">
      <c r="C471" s="32">
        <v>467</v>
      </c>
      <c r="D471" s="30"/>
      <c r="E471" s="50"/>
      <c r="F471" s="48"/>
      <c r="G471" s="51"/>
      <c r="H471" s="48"/>
      <c r="I471" s="46"/>
      <c r="J471" s="48"/>
      <c r="K471" s="29"/>
    </row>
    <row r="472" spans="3:11" ht="45" customHeight="1" x14ac:dyDescent="0.25">
      <c r="C472" s="32">
        <v>468</v>
      </c>
      <c r="D472" s="30"/>
      <c r="E472" s="50"/>
      <c r="F472" s="48"/>
      <c r="G472" s="51"/>
      <c r="H472" s="48"/>
      <c r="I472" s="46"/>
      <c r="J472" s="48"/>
      <c r="K472" s="29"/>
    </row>
    <row r="473" spans="3:11" ht="45" customHeight="1" x14ac:dyDescent="0.25">
      <c r="C473" s="32">
        <v>469</v>
      </c>
      <c r="D473" s="30"/>
      <c r="E473" s="50"/>
      <c r="F473" s="48"/>
      <c r="G473" s="51"/>
      <c r="H473" s="48"/>
      <c r="I473" s="46"/>
      <c r="J473" s="48"/>
      <c r="K473" s="29"/>
    </row>
    <row r="474" spans="3:11" ht="45" customHeight="1" x14ac:dyDescent="0.25">
      <c r="C474" s="32">
        <v>470</v>
      </c>
      <c r="D474" s="30"/>
      <c r="E474" s="50"/>
      <c r="F474" s="48"/>
      <c r="G474" s="51"/>
      <c r="H474" s="48"/>
      <c r="I474" s="46"/>
      <c r="J474" s="48"/>
      <c r="K474" s="29"/>
    </row>
    <row r="475" spans="3:11" ht="45" customHeight="1" x14ac:dyDescent="0.25">
      <c r="C475" s="32">
        <v>471</v>
      </c>
      <c r="D475" s="30"/>
      <c r="E475" s="50"/>
      <c r="F475" s="48"/>
      <c r="G475" s="51"/>
      <c r="H475" s="48"/>
      <c r="I475" s="46"/>
      <c r="J475" s="48"/>
      <c r="K475" s="29"/>
    </row>
    <row r="476" spans="3:11" ht="45" customHeight="1" x14ac:dyDescent="0.25">
      <c r="C476" s="32">
        <v>472</v>
      </c>
      <c r="D476" s="30"/>
      <c r="E476" s="50"/>
      <c r="F476" s="48"/>
      <c r="G476" s="51"/>
      <c r="H476" s="48"/>
      <c r="I476" s="46"/>
      <c r="J476" s="48"/>
      <c r="K476" s="29"/>
    </row>
    <row r="477" spans="3:11" ht="45" customHeight="1" x14ac:dyDescent="0.25">
      <c r="C477" s="32">
        <v>473</v>
      </c>
      <c r="D477" s="30"/>
      <c r="E477" s="50"/>
      <c r="F477" s="48"/>
      <c r="G477" s="51"/>
      <c r="H477" s="48"/>
      <c r="I477" s="46"/>
      <c r="J477" s="48"/>
      <c r="K477" s="29"/>
    </row>
    <row r="478" spans="3:11" ht="45" customHeight="1" x14ac:dyDescent="0.25">
      <c r="C478" s="32">
        <v>474</v>
      </c>
      <c r="D478" s="30"/>
      <c r="E478" s="50"/>
      <c r="F478" s="48"/>
      <c r="G478" s="51"/>
      <c r="H478" s="48"/>
      <c r="I478" s="46"/>
      <c r="J478" s="48"/>
      <c r="K478" s="29"/>
    </row>
    <row r="479" spans="3:11" ht="45" customHeight="1" x14ac:dyDescent="0.25">
      <c r="C479" s="32">
        <v>475</v>
      </c>
      <c r="D479" s="30"/>
      <c r="E479" s="50"/>
      <c r="F479" s="48"/>
      <c r="G479" s="51"/>
      <c r="H479" s="48"/>
      <c r="I479" s="46"/>
      <c r="J479" s="48"/>
      <c r="K479" s="29"/>
    </row>
    <row r="480" spans="3:11" ht="45" customHeight="1" x14ac:dyDescent="0.25">
      <c r="C480" s="32">
        <v>476</v>
      </c>
      <c r="D480" s="30"/>
      <c r="E480" s="50"/>
      <c r="F480" s="48"/>
      <c r="G480" s="51"/>
      <c r="H480" s="48"/>
      <c r="I480" s="46"/>
      <c r="J480" s="48"/>
      <c r="K480" s="29"/>
    </row>
    <row r="481" spans="3:11" ht="45" customHeight="1" x14ac:dyDescent="0.25">
      <c r="C481" s="32">
        <v>477</v>
      </c>
      <c r="D481" s="30"/>
      <c r="E481" s="50"/>
      <c r="F481" s="48"/>
      <c r="G481" s="51"/>
      <c r="H481" s="48"/>
      <c r="I481" s="46"/>
      <c r="J481" s="48"/>
      <c r="K481" s="29"/>
    </row>
    <row r="482" spans="3:11" ht="45" customHeight="1" x14ac:dyDescent="0.25">
      <c r="C482" s="32">
        <v>478</v>
      </c>
      <c r="D482" s="30"/>
      <c r="E482" s="50"/>
      <c r="F482" s="48"/>
      <c r="G482" s="51"/>
      <c r="H482" s="48"/>
      <c r="I482" s="46"/>
      <c r="J482" s="48"/>
      <c r="K482" s="29"/>
    </row>
    <row r="483" spans="3:11" ht="45" customHeight="1" x14ac:dyDescent="0.25">
      <c r="C483" s="32">
        <v>479</v>
      </c>
      <c r="D483" s="30"/>
      <c r="E483" s="50"/>
      <c r="F483" s="48"/>
      <c r="G483" s="51"/>
      <c r="H483" s="48"/>
      <c r="I483" s="46"/>
      <c r="J483" s="48"/>
      <c r="K483" s="29"/>
    </row>
    <row r="484" spans="3:11" ht="45" customHeight="1" x14ac:dyDescent="0.25">
      <c r="C484" s="32">
        <v>480</v>
      </c>
      <c r="D484" s="30"/>
      <c r="E484" s="50"/>
      <c r="F484" s="48"/>
      <c r="G484" s="51"/>
      <c r="H484" s="48"/>
      <c r="I484" s="46"/>
      <c r="J484" s="48"/>
      <c r="K484" s="29"/>
    </row>
    <row r="485" spans="3:11" ht="45" customHeight="1" x14ac:dyDescent="0.25">
      <c r="C485" s="32">
        <v>481</v>
      </c>
      <c r="D485" s="30"/>
      <c r="E485" s="50"/>
      <c r="F485" s="48"/>
      <c r="G485" s="51"/>
      <c r="H485" s="48"/>
      <c r="I485" s="46"/>
      <c r="J485" s="48"/>
      <c r="K485" s="29"/>
    </row>
    <row r="486" spans="3:11" ht="45" customHeight="1" x14ac:dyDescent="0.25">
      <c r="C486" s="32">
        <v>482</v>
      </c>
      <c r="D486" s="30"/>
      <c r="E486" s="50"/>
      <c r="F486" s="48"/>
      <c r="G486" s="51"/>
      <c r="H486" s="48"/>
      <c r="I486" s="46"/>
      <c r="J486" s="48"/>
      <c r="K486" s="29"/>
    </row>
    <row r="487" spans="3:11" ht="45" customHeight="1" x14ac:dyDescent="0.25">
      <c r="C487" s="32">
        <v>483</v>
      </c>
      <c r="D487" s="30"/>
      <c r="E487" s="50"/>
      <c r="F487" s="48"/>
      <c r="G487" s="51"/>
      <c r="H487" s="48"/>
      <c r="I487" s="46"/>
      <c r="J487" s="48"/>
      <c r="K487" s="29"/>
    </row>
    <row r="488" spans="3:11" ht="45" customHeight="1" x14ac:dyDescent="0.25">
      <c r="C488" s="32">
        <v>484</v>
      </c>
      <c r="D488" s="30"/>
      <c r="E488" s="50"/>
      <c r="F488" s="48"/>
      <c r="G488" s="51"/>
      <c r="H488" s="48"/>
      <c r="I488" s="46"/>
      <c r="J488" s="48"/>
      <c r="K488" s="29"/>
    </row>
    <row r="489" spans="3:11" ht="45" customHeight="1" x14ac:dyDescent="0.25">
      <c r="C489" s="32">
        <v>485</v>
      </c>
      <c r="D489" s="30"/>
      <c r="E489" s="50"/>
      <c r="F489" s="48"/>
      <c r="G489" s="51"/>
      <c r="H489" s="48"/>
      <c r="I489" s="46"/>
      <c r="J489" s="48"/>
      <c r="K489" s="29"/>
    </row>
    <row r="490" spans="3:11" ht="45" customHeight="1" x14ac:dyDescent="0.25">
      <c r="C490" s="32">
        <v>486</v>
      </c>
      <c r="D490" s="30"/>
      <c r="E490" s="50"/>
      <c r="F490" s="48"/>
      <c r="G490" s="51"/>
      <c r="H490" s="48"/>
      <c r="I490" s="46"/>
      <c r="J490" s="48"/>
      <c r="K490" s="29"/>
    </row>
    <row r="491" spans="3:11" ht="45" customHeight="1" x14ac:dyDescent="0.25">
      <c r="C491" s="32">
        <v>487</v>
      </c>
      <c r="D491" s="30"/>
      <c r="E491" s="50"/>
      <c r="F491" s="48"/>
      <c r="G491" s="51"/>
      <c r="H491" s="48"/>
      <c r="I491" s="46"/>
      <c r="J491" s="48"/>
      <c r="K491" s="29"/>
    </row>
    <row r="492" spans="3:11" ht="45" customHeight="1" x14ac:dyDescent="0.25">
      <c r="C492" s="32">
        <v>488</v>
      </c>
      <c r="D492" s="30"/>
      <c r="E492" s="50"/>
      <c r="F492" s="48"/>
      <c r="G492" s="51"/>
      <c r="H492" s="48"/>
      <c r="I492" s="46"/>
      <c r="J492" s="48"/>
      <c r="K492" s="29"/>
    </row>
    <row r="493" spans="3:11" ht="45" customHeight="1" x14ac:dyDescent="0.25">
      <c r="C493" s="32">
        <v>489</v>
      </c>
      <c r="D493" s="30"/>
      <c r="E493" s="50"/>
      <c r="F493" s="48"/>
      <c r="G493" s="51"/>
      <c r="H493" s="48"/>
      <c r="I493" s="46"/>
      <c r="J493" s="48"/>
      <c r="K493" s="29"/>
    </row>
    <row r="494" spans="3:11" ht="45" customHeight="1" x14ac:dyDescent="0.25">
      <c r="C494" s="32">
        <v>490</v>
      </c>
      <c r="D494" s="30"/>
      <c r="E494" s="50"/>
      <c r="F494" s="48"/>
      <c r="G494" s="51"/>
      <c r="H494" s="48"/>
      <c r="I494" s="46"/>
      <c r="J494" s="48"/>
      <c r="K494" s="29"/>
    </row>
    <row r="495" spans="3:11" ht="45" customHeight="1" x14ac:dyDescent="0.25">
      <c r="C495" s="32">
        <v>491</v>
      </c>
      <c r="D495" s="30"/>
      <c r="E495" s="50"/>
      <c r="F495" s="48"/>
      <c r="G495" s="51"/>
      <c r="H495" s="48"/>
      <c r="I495" s="46"/>
      <c r="J495" s="48"/>
      <c r="K495" s="29"/>
    </row>
    <row r="496" spans="3:11" ht="45" customHeight="1" x14ac:dyDescent="0.25">
      <c r="C496" s="32">
        <v>492</v>
      </c>
      <c r="D496" s="30"/>
      <c r="E496" s="50"/>
      <c r="F496" s="48"/>
      <c r="G496" s="51"/>
      <c r="H496" s="48"/>
      <c r="I496" s="46"/>
      <c r="J496" s="48"/>
      <c r="K496" s="29"/>
    </row>
    <row r="497" spans="3:11" ht="45" customHeight="1" x14ac:dyDescent="0.25">
      <c r="C497" s="32">
        <v>493</v>
      </c>
      <c r="D497" s="30"/>
      <c r="E497" s="50"/>
      <c r="F497" s="48"/>
      <c r="G497" s="51"/>
      <c r="H497" s="48"/>
      <c r="I497" s="46"/>
      <c r="J497" s="48"/>
      <c r="K497" s="29"/>
    </row>
    <row r="498" spans="3:11" ht="45" customHeight="1" x14ac:dyDescent="0.25">
      <c r="C498" s="32">
        <v>494</v>
      </c>
      <c r="D498" s="30"/>
      <c r="E498" s="50"/>
      <c r="F498" s="48"/>
      <c r="G498" s="51"/>
      <c r="H498" s="48"/>
      <c r="I498" s="46"/>
      <c r="J498" s="48"/>
      <c r="K498" s="29"/>
    </row>
    <row r="499" spans="3:11" ht="45" customHeight="1" x14ac:dyDescent="0.25">
      <c r="C499" s="32">
        <v>495</v>
      </c>
      <c r="D499" s="30"/>
      <c r="E499" s="50"/>
      <c r="F499" s="48"/>
      <c r="G499" s="51"/>
      <c r="H499" s="48"/>
      <c r="I499" s="46"/>
      <c r="J499" s="48"/>
      <c r="K499" s="29"/>
    </row>
    <row r="500" spans="3:11" ht="45" customHeight="1" x14ac:dyDescent="0.25">
      <c r="C500" s="32">
        <v>496</v>
      </c>
      <c r="D500" s="30"/>
      <c r="E500" s="50"/>
      <c r="F500" s="48"/>
      <c r="G500" s="51"/>
      <c r="H500" s="48"/>
      <c r="I500" s="46"/>
      <c r="J500" s="48"/>
      <c r="K500" s="29"/>
    </row>
    <row r="501" spans="3:11" ht="45" customHeight="1" x14ac:dyDescent="0.25">
      <c r="C501" s="32">
        <v>497</v>
      </c>
      <c r="D501" s="30"/>
      <c r="E501" s="50"/>
      <c r="F501" s="48"/>
      <c r="G501" s="51"/>
      <c r="H501" s="48"/>
      <c r="I501" s="46"/>
      <c r="J501" s="48"/>
      <c r="K501" s="29"/>
    </row>
    <row r="502" spans="3:11" ht="45" customHeight="1" x14ac:dyDescent="0.25">
      <c r="C502" s="32">
        <v>498</v>
      </c>
      <c r="D502" s="30"/>
      <c r="E502" s="50"/>
      <c r="F502" s="48"/>
      <c r="G502" s="51"/>
      <c r="H502" s="48"/>
      <c r="I502" s="46"/>
      <c r="J502" s="48"/>
      <c r="K502" s="29"/>
    </row>
    <row r="503" spans="3:11" ht="45" customHeight="1" x14ac:dyDescent="0.25">
      <c r="C503" s="32">
        <v>499</v>
      </c>
      <c r="D503" s="30"/>
      <c r="E503" s="50"/>
      <c r="F503" s="48"/>
      <c r="G503" s="51"/>
      <c r="H503" s="48"/>
      <c r="I503" s="46"/>
      <c r="J503" s="48"/>
      <c r="K503" s="29"/>
    </row>
    <row r="504" spans="3:11" ht="45" customHeight="1" x14ac:dyDescent="0.25">
      <c r="C504" s="32">
        <v>500</v>
      </c>
      <c r="D504" s="30"/>
      <c r="E504" s="50"/>
      <c r="F504" s="48"/>
      <c r="G504" s="51"/>
      <c r="H504" s="48"/>
      <c r="I504" s="46"/>
      <c r="J504" s="48"/>
      <c r="K504" s="29"/>
    </row>
  </sheetData>
  <sheetProtection sheet="1" objects="1" scenarios="1" selectLockedCells="1" sort="0" autoFilter="0"/>
  <autoFilter ref="C4:K4" xr:uid="{1AFC7B2D-9F86-44C7-BC32-B22F614EA0DD}"/>
  <phoneticPr fontId="19" type="noConversion"/>
  <hyperlinks>
    <hyperlink ref="K5" r:id="rId1" xr:uid="{EFA28C3E-E215-4799-9364-9368A5C4CFF2}"/>
    <hyperlink ref="K6" r:id="rId2" xr:uid="{CD0964B0-151C-4469-AA9A-D9DA6C9F297E}"/>
    <hyperlink ref="K7" r:id="rId3" xr:uid="{12F0ED90-AE91-4357-938E-AB843B72C3E6}"/>
  </hyperlinks>
  <pageMargins left="0.511811024" right="0.511811024" top="0.78740157499999996" bottom="0.78740157499999996" header="0.31496062000000002" footer="0.31496062000000002"/>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8CFA0EC7-250A-401D-8755-073F1D4ACA99}">
          <x14:formula1>
            <xm:f>'BH (1)'!$G$5:$G$30</xm:f>
          </x14:formula1>
          <xm:sqref>J5:J504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7EA69-04EE-497D-A34B-7C6F1B95A093}">
  <sheetPr codeName="Planilha15"/>
  <dimension ref="C1:K504"/>
  <sheetViews>
    <sheetView showGridLines="0" showRowColHeaders="0" workbookViewId="0">
      <pane ySplit="4" topLeftCell="A5" activePane="bottomLeft" state="frozen"/>
      <selection activeCell="D5" sqref="D5"/>
      <selection pane="bottomLeft" activeCell="D5" sqref="D5"/>
    </sheetView>
  </sheetViews>
  <sheetFormatPr defaultRowHeight="45" customHeight="1" x14ac:dyDescent="0.25"/>
  <cols>
    <col min="1" max="2" width="1.7109375" style="26" customWidth="1"/>
    <col min="3" max="3" width="6.7109375" style="26" customWidth="1"/>
    <col min="4" max="4" width="35.7109375" style="26" customWidth="1"/>
    <col min="5" max="5" width="10.7109375" style="26" customWidth="1"/>
    <col min="6" max="6" width="20.7109375" style="26" customWidth="1"/>
    <col min="7" max="7" width="14.7109375" style="26" customWidth="1"/>
    <col min="8" max="8" width="17.7109375" style="26" customWidth="1"/>
    <col min="9" max="9" width="35.7109375" style="26" customWidth="1"/>
    <col min="10" max="10" width="9.7109375" style="26" customWidth="1"/>
    <col min="11" max="11" width="30.7109375" style="26" customWidth="1"/>
    <col min="12" max="16384" width="9.140625" style="26"/>
  </cols>
  <sheetData>
    <row r="1" spans="3:11" s="1" customFormat="1" ht="35.1" customHeight="1" x14ac:dyDescent="0.25"/>
    <row r="2" spans="3:11" s="3" customFormat="1" ht="30" customHeight="1" x14ac:dyDescent="0.25"/>
    <row r="3" spans="3:11" ht="30" customHeight="1" thickBot="1" x14ac:dyDescent="0.3"/>
    <row r="4" spans="3:11" ht="21.95" customHeight="1" x14ac:dyDescent="0.25">
      <c r="C4" s="37" t="s">
        <v>29</v>
      </c>
      <c r="D4" s="40" t="s">
        <v>103</v>
      </c>
      <c r="E4" s="47" t="s">
        <v>98</v>
      </c>
      <c r="F4" s="40" t="s">
        <v>101</v>
      </c>
      <c r="G4" s="47" t="s">
        <v>54</v>
      </c>
      <c r="H4" s="40" t="s">
        <v>55</v>
      </c>
      <c r="I4" s="47" t="s">
        <v>56</v>
      </c>
      <c r="J4" s="40" t="s">
        <v>57</v>
      </c>
      <c r="K4" s="41" t="s">
        <v>67</v>
      </c>
    </row>
    <row r="5" spans="3:11" ht="45" customHeight="1" x14ac:dyDescent="0.25">
      <c r="C5" s="31">
        <v>1</v>
      </c>
      <c r="D5" s="28" t="s">
        <v>105</v>
      </c>
      <c r="E5" s="49" t="s">
        <v>99</v>
      </c>
      <c r="F5" s="48" t="s">
        <v>61</v>
      </c>
      <c r="G5" s="51">
        <v>32555</v>
      </c>
      <c r="H5" s="48" t="s">
        <v>64</v>
      </c>
      <c r="I5" s="45" t="s">
        <v>109</v>
      </c>
      <c r="J5" s="48" t="s">
        <v>91</v>
      </c>
      <c r="K5" s="54" t="s">
        <v>97</v>
      </c>
    </row>
    <row r="6" spans="3:11" ht="45" customHeight="1" x14ac:dyDescent="0.25">
      <c r="C6" s="32">
        <v>2</v>
      </c>
      <c r="D6" s="30" t="s">
        <v>170</v>
      </c>
      <c r="E6" s="49" t="s">
        <v>100</v>
      </c>
      <c r="F6" s="48" t="s">
        <v>102</v>
      </c>
      <c r="G6" s="51">
        <v>30539</v>
      </c>
      <c r="H6" s="48" t="s">
        <v>65</v>
      </c>
      <c r="I6" s="46" t="s">
        <v>108</v>
      </c>
      <c r="J6" s="48" t="s">
        <v>94</v>
      </c>
      <c r="K6" s="55" t="s">
        <v>97</v>
      </c>
    </row>
    <row r="7" spans="3:11" ht="45" customHeight="1" x14ac:dyDescent="0.25">
      <c r="C7" s="32">
        <v>3</v>
      </c>
      <c r="D7" s="30" t="s">
        <v>107</v>
      </c>
      <c r="E7" s="49" t="s">
        <v>99</v>
      </c>
      <c r="F7" s="48" t="s">
        <v>63</v>
      </c>
      <c r="G7" s="51">
        <v>35217</v>
      </c>
      <c r="H7" s="48" t="s">
        <v>66</v>
      </c>
      <c r="I7" s="46" t="s">
        <v>181</v>
      </c>
      <c r="J7" s="48" t="s">
        <v>82</v>
      </c>
      <c r="K7" s="55" t="s">
        <v>97</v>
      </c>
    </row>
    <row r="8" spans="3:11" ht="45" customHeight="1" x14ac:dyDescent="0.25">
      <c r="C8" s="32">
        <v>4</v>
      </c>
      <c r="D8" s="30" t="s">
        <v>168</v>
      </c>
      <c r="E8" s="49" t="s">
        <v>99</v>
      </c>
      <c r="F8" s="48" t="s">
        <v>173</v>
      </c>
      <c r="G8" s="51">
        <v>26880</v>
      </c>
      <c r="H8" s="48" t="s">
        <v>175</v>
      </c>
      <c r="I8" s="46" t="s">
        <v>178</v>
      </c>
      <c r="J8" s="48" t="s">
        <v>75</v>
      </c>
      <c r="K8" s="55" t="s">
        <v>97</v>
      </c>
    </row>
    <row r="9" spans="3:11" ht="45" customHeight="1" x14ac:dyDescent="0.25">
      <c r="C9" s="32">
        <v>5</v>
      </c>
      <c r="D9" s="30" t="s">
        <v>171</v>
      </c>
      <c r="E9" s="49" t="s">
        <v>100</v>
      </c>
      <c r="F9" s="48" t="s">
        <v>174</v>
      </c>
      <c r="G9" s="51">
        <v>30203</v>
      </c>
      <c r="H9" s="48" t="s">
        <v>176</v>
      </c>
      <c r="I9" s="46" t="s">
        <v>179</v>
      </c>
      <c r="J9" s="48" t="s">
        <v>76</v>
      </c>
      <c r="K9" s="55" t="s">
        <v>97</v>
      </c>
    </row>
    <row r="10" spans="3:11" ht="45" customHeight="1" x14ac:dyDescent="0.25">
      <c r="C10" s="32">
        <v>6</v>
      </c>
      <c r="D10" s="30" t="s">
        <v>169</v>
      </c>
      <c r="E10" s="49" t="s">
        <v>99</v>
      </c>
      <c r="F10" s="48" t="s">
        <v>172</v>
      </c>
      <c r="G10" s="51">
        <v>28836</v>
      </c>
      <c r="H10" s="48" t="s">
        <v>177</v>
      </c>
      <c r="I10" s="46" t="s">
        <v>180</v>
      </c>
      <c r="J10" s="48" t="s">
        <v>90</v>
      </c>
      <c r="K10" s="55" t="s">
        <v>97</v>
      </c>
    </row>
    <row r="11" spans="3:11" ht="45" customHeight="1" x14ac:dyDescent="0.25">
      <c r="C11" s="32">
        <v>7</v>
      </c>
      <c r="D11" s="30"/>
      <c r="E11" s="49"/>
      <c r="F11" s="48"/>
      <c r="G11" s="51"/>
      <c r="H11" s="48"/>
      <c r="I11" s="46"/>
      <c r="J11" s="48"/>
      <c r="K11" s="29"/>
    </row>
    <row r="12" spans="3:11" ht="45" customHeight="1" x14ac:dyDescent="0.25">
      <c r="C12" s="32">
        <v>8</v>
      </c>
      <c r="D12" s="30"/>
      <c r="E12" s="49"/>
      <c r="F12" s="48"/>
      <c r="G12" s="51"/>
      <c r="H12" s="48"/>
      <c r="I12" s="46"/>
      <c r="J12" s="48"/>
      <c r="K12" s="29"/>
    </row>
    <row r="13" spans="3:11" ht="45" customHeight="1" x14ac:dyDescent="0.25">
      <c r="C13" s="32">
        <v>9</v>
      </c>
      <c r="D13" s="30"/>
      <c r="E13" s="49"/>
      <c r="F13" s="48"/>
      <c r="G13" s="51"/>
      <c r="H13" s="48"/>
      <c r="I13" s="46"/>
      <c r="J13" s="48"/>
      <c r="K13" s="29"/>
    </row>
    <row r="14" spans="3:11" ht="45" customHeight="1" x14ac:dyDescent="0.25">
      <c r="C14" s="32">
        <v>10</v>
      </c>
      <c r="D14" s="30"/>
      <c r="E14" s="49"/>
      <c r="F14" s="48"/>
      <c r="G14" s="51"/>
      <c r="H14" s="48"/>
      <c r="I14" s="46"/>
      <c r="J14" s="48"/>
      <c r="K14" s="29"/>
    </row>
    <row r="15" spans="3:11" ht="45" customHeight="1" x14ac:dyDescent="0.25">
      <c r="C15" s="32">
        <v>11</v>
      </c>
      <c r="D15" s="30"/>
      <c r="E15" s="49"/>
      <c r="F15" s="48"/>
      <c r="G15" s="51"/>
      <c r="H15" s="48"/>
      <c r="I15" s="46"/>
      <c r="J15" s="48"/>
      <c r="K15" s="29"/>
    </row>
    <row r="16" spans="3:11" ht="45" customHeight="1" x14ac:dyDescent="0.25">
      <c r="C16" s="32">
        <v>12</v>
      </c>
      <c r="D16" s="30"/>
      <c r="E16" s="49"/>
      <c r="F16" s="48"/>
      <c r="G16" s="51"/>
      <c r="H16" s="48"/>
      <c r="I16" s="46"/>
      <c r="J16" s="48"/>
      <c r="K16" s="29"/>
    </row>
    <row r="17" spans="3:11" ht="45" customHeight="1" x14ac:dyDescent="0.25">
      <c r="C17" s="32">
        <v>13</v>
      </c>
      <c r="D17" s="30"/>
      <c r="E17" s="49"/>
      <c r="F17" s="48"/>
      <c r="G17" s="51"/>
      <c r="H17" s="48"/>
      <c r="I17" s="46"/>
      <c r="J17" s="48"/>
      <c r="K17" s="29"/>
    </row>
    <row r="18" spans="3:11" ht="45" customHeight="1" x14ac:dyDescent="0.25">
      <c r="C18" s="32">
        <v>14</v>
      </c>
      <c r="D18" s="30"/>
      <c r="E18" s="49"/>
      <c r="F18" s="48"/>
      <c r="G18" s="51"/>
      <c r="H18" s="48"/>
      <c r="I18" s="46"/>
      <c r="J18" s="48"/>
      <c r="K18" s="29"/>
    </row>
    <row r="19" spans="3:11" ht="45" customHeight="1" x14ac:dyDescent="0.25">
      <c r="C19" s="32">
        <v>15</v>
      </c>
      <c r="D19" s="30"/>
      <c r="E19" s="49"/>
      <c r="F19" s="48"/>
      <c r="G19" s="51"/>
      <c r="H19" s="48"/>
      <c r="I19" s="46"/>
      <c r="J19" s="48"/>
      <c r="K19" s="29"/>
    </row>
    <row r="20" spans="3:11" ht="45" customHeight="1" x14ac:dyDescent="0.25">
      <c r="C20" s="32">
        <v>16</v>
      </c>
      <c r="D20" s="30"/>
      <c r="E20" s="49"/>
      <c r="F20" s="48"/>
      <c r="G20" s="51"/>
      <c r="H20" s="48"/>
      <c r="I20" s="46"/>
      <c r="J20" s="48"/>
      <c r="K20" s="29"/>
    </row>
    <row r="21" spans="3:11" ht="45" customHeight="1" x14ac:dyDescent="0.25">
      <c r="C21" s="32">
        <v>17</v>
      </c>
      <c r="D21" s="30"/>
      <c r="E21" s="49"/>
      <c r="F21" s="48"/>
      <c r="G21" s="51"/>
      <c r="H21" s="48"/>
      <c r="I21" s="46"/>
      <c r="J21" s="48"/>
      <c r="K21" s="29"/>
    </row>
    <row r="22" spans="3:11" ht="45" customHeight="1" x14ac:dyDescent="0.25">
      <c r="C22" s="32">
        <v>18</v>
      </c>
      <c r="D22" s="30"/>
      <c r="E22" s="49"/>
      <c r="F22" s="48"/>
      <c r="G22" s="51"/>
      <c r="H22" s="48"/>
      <c r="I22" s="46"/>
      <c r="J22" s="48"/>
      <c r="K22" s="29"/>
    </row>
    <row r="23" spans="3:11" ht="45" customHeight="1" x14ac:dyDescent="0.25">
      <c r="C23" s="32">
        <v>19</v>
      </c>
      <c r="D23" s="30"/>
      <c r="E23" s="49"/>
      <c r="F23" s="48"/>
      <c r="G23" s="51"/>
      <c r="H23" s="48"/>
      <c r="I23" s="46"/>
      <c r="J23" s="48"/>
      <c r="K23" s="29"/>
    </row>
    <row r="24" spans="3:11" ht="45" customHeight="1" x14ac:dyDescent="0.25">
      <c r="C24" s="32">
        <v>20</v>
      </c>
      <c r="D24" s="30"/>
      <c r="E24" s="49"/>
      <c r="F24" s="48"/>
      <c r="G24" s="51"/>
      <c r="H24" s="48"/>
      <c r="I24" s="46"/>
      <c r="J24" s="48"/>
      <c r="K24" s="29"/>
    </row>
    <row r="25" spans="3:11" ht="45" customHeight="1" x14ac:dyDescent="0.25">
      <c r="C25" s="32">
        <v>21</v>
      </c>
      <c r="D25" s="30"/>
      <c r="E25" s="49"/>
      <c r="F25" s="48"/>
      <c r="G25" s="51"/>
      <c r="H25" s="48"/>
      <c r="I25" s="46"/>
      <c r="J25" s="48"/>
      <c r="K25" s="29"/>
    </row>
    <row r="26" spans="3:11" ht="45" customHeight="1" x14ac:dyDescent="0.25">
      <c r="C26" s="32">
        <v>22</v>
      </c>
      <c r="D26" s="30"/>
      <c r="E26" s="49"/>
      <c r="F26" s="48"/>
      <c r="G26" s="51"/>
      <c r="H26" s="48"/>
      <c r="I26" s="46"/>
      <c r="J26" s="48"/>
      <c r="K26" s="29"/>
    </row>
    <row r="27" spans="3:11" ht="45" customHeight="1" x14ac:dyDescent="0.25">
      <c r="C27" s="32">
        <v>23</v>
      </c>
      <c r="D27" s="30"/>
      <c r="E27" s="49"/>
      <c r="F27" s="48"/>
      <c r="G27" s="51"/>
      <c r="H27" s="48"/>
      <c r="I27" s="46"/>
      <c r="J27" s="48"/>
      <c r="K27" s="29"/>
    </row>
    <row r="28" spans="3:11" ht="45" customHeight="1" x14ac:dyDescent="0.25">
      <c r="C28" s="32">
        <v>24</v>
      </c>
      <c r="D28" s="30"/>
      <c r="E28" s="49"/>
      <c r="F28" s="48"/>
      <c r="G28" s="51"/>
      <c r="H28" s="48"/>
      <c r="I28" s="46"/>
      <c r="J28" s="48"/>
      <c r="K28" s="29"/>
    </row>
    <row r="29" spans="3:11" ht="45" customHeight="1" x14ac:dyDescent="0.25">
      <c r="C29" s="32">
        <v>25</v>
      </c>
      <c r="D29" s="30"/>
      <c r="E29" s="49"/>
      <c r="F29" s="48"/>
      <c r="G29" s="51"/>
      <c r="H29" s="48"/>
      <c r="I29" s="46"/>
      <c r="J29" s="48"/>
      <c r="K29" s="29"/>
    </row>
    <row r="30" spans="3:11" ht="45" customHeight="1" x14ac:dyDescent="0.25">
      <c r="C30" s="32">
        <v>26</v>
      </c>
      <c r="D30" s="30"/>
      <c r="E30" s="49"/>
      <c r="F30" s="48"/>
      <c r="G30" s="51"/>
      <c r="H30" s="48"/>
      <c r="I30" s="46"/>
      <c r="J30" s="48"/>
      <c r="K30" s="29"/>
    </row>
    <row r="31" spans="3:11" ht="45" customHeight="1" x14ac:dyDescent="0.25">
      <c r="C31" s="32">
        <v>27</v>
      </c>
      <c r="D31" s="30"/>
      <c r="E31" s="49"/>
      <c r="F31" s="48"/>
      <c r="G31" s="51"/>
      <c r="H31" s="48"/>
      <c r="I31" s="46"/>
      <c r="J31" s="48"/>
      <c r="K31" s="29"/>
    </row>
    <row r="32" spans="3:11" ht="45" customHeight="1" x14ac:dyDescent="0.25">
      <c r="C32" s="32">
        <v>28</v>
      </c>
      <c r="D32" s="30"/>
      <c r="E32" s="49"/>
      <c r="F32" s="48"/>
      <c r="G32" s="51"/>
      <c r="H32" s="48"/>
      <c r="I32" s="46"/>
      <c r="J32" s="48"/>
      <c r="K32" s="29"/>
    </row>
    <row r="33" spans="3:11" ht="45" customHeight="1" x14ac:dyDescent="0.25">
      <c r="C33" s="32">
        <v>29</v>
      </c>
      <c r="D33" s="30"/>
      <c r="E33" s="49"/>
      <c r="F33" s="48"/>
      <c r="G33" s="51"/>
      <c r="H33" s="48"/>
      <c r="I33" s="46"/>
      <c r="J33" s="48"/>
      <c r="K33" s="29"/>
    </row>
    <row r="34" spans="3:11" ht="45" customHeight="1" x14ac:dyDescent="0.25">
      <c r="C34" s="32">
        <v>30</v>
      </c>
      <c r="D34" s="30"/>
      <c r="E34" s="49"/>
      <c r="F34" s="48"/>
      <c r="G34" s="51"/>
      <c r="H34" s="48"/>
      <c r="I34" s="46"/>
      <c r="J34" s="48"/>
      <c r="K34" s="29"/>
    </row>
    <row r="35" spans="3:11" ht="45" customHeight="1" x14ac:dyDescent="0.25">
      <c r="C35" s="32">
        <v>31</v>
      </c>
      <c r="D35" s="30"/>
      <c r="E35" s="49"/>
      <c r="F35" s="48"/>
      <c r="G35" s="51"/>
      <c r="H35" s="48"/>
      <c r="I35" s="46"/>
      <c r="J35" s="48"/>
      <c r="K35" s="29"/>
    </row>
    <row r="36" spans="3:11" ht="45" customHeight="1" x14ac:dyDescent="0.25">
      <c r="C36" s="32">
        <v>32</v>
      </c>
      <c r="D36" s="30"/>
      <c r="E36" s="49"/>
      <c r="F36" s="48"/>
      <c r="G36" s="51"/>
      <c r="H36" s="48"/>
      <c r="I36" s="46"/>
      <c r="J36" s="48"/>
      <c r="K36" s="29"/>
    </row>
    <row r="37" spans="3:11" ht="45" customHeight="1" x14ac:dyDescent="0.25">
      <c r="C37" s="32">
        <v>33</v>
      </c>
      <c r="D37" s="30"/>
      <c r="E37" s="49"/>
      <c r="F37" s="48"/>
      <c r="G37" s="51"/>
      <c r="H37" s="48"/>
      <c r="I37" s="46"/>
      <c r="J37" s="48"/>
      <c r="K37" s="29"/>
    </row>
    <row r="38" spans="3:11" ht="45" customHeight="1" x14ac:dyDescent="0.25">
      <c r="C38" s="32">
        <v>34</v>
      </c>
      <c r="D38" s="30"/>
      <c r="E38" s="49"/>
      <c r="F38" s="48"/>
      <c r="G38" s="51"/>
      <c r="H38" s="48"/>
      <c r="I38" s="46"/>
      <c r="J38" s="48"/>
      <c r="K38" s="29"/>
    </row>
    <row r="39" spans="3:11" ht="45" customHeight="1" x14ac:dyDescent="0.25">
      <c r="C39" s="32">
        <v>35</v>
      </c>
      <c r="D39" s="30"/>
      <c r="E39" s="49"/>
      <c r="F39" s="48"/>
      <c r="G39" s="51"/>
      <c r="H39" s="48"/>
      <c r="I39" s="46"/>
      <c r="J39" s="48"/>
      <c r="K39" s="29"/>
    </row>
    <row r="40" spans="3:11" ht="45" customHeight="1" x14ac:dyDescent="0.25">
      <c r="C40" s="32">
        <v>36</v>
      </c>
      <c r="D40" s="30"/>
      <c r="E40" s="49"/>
      <c r="F40" s="48"/>
      <c r="G40" s="51"/>
      <c r="H40" s="48"/>
      <c r="I40" s="46"/>
      <c r="J40" s="48"/>
      <c r="K40" s="29"/>
    </row>
    <row r="41" spans="3:11" ht="45" customHeight="1" x14ac:dyDescent="0.25">
      <c r="C41" s="32">
        <v>37</v>
      </c>
      <c r="D41" s="30"/>
      <c r="E41" s="49"/>
      <c r="F41" s="48"/>
      <c r="G41" s="51"/>
      <c r="H41" s="48"/>
      <c r="I41" s="46"/>
      <c r="J41" s="48"/>
      <c r="K41" s="29"/>
    </row>
    <row r="42" spans="3:11" ht="45" customHeight="1" x14ac:dyDescent="0.25">
      <c r="C42" s="32">
        <v>38</v>
      </c>
      <c r="D42" s="30"/>
      <c r="E42" s="49"/>
      <c r="F42" s="48"/>
      <c r="G42" s="51"/>
      <c r="H42" s="48"/>
      <c r="I42" s="46"/>
      <c r="J42" s="48"/>
      <c r="K42" s="29"/>
    </row>
    <row r="43" spans="3:11" ht="45" customHeight="1" x14ac:dyDescent="0.25">
      <c r="C43" s="32">
        <v>39</v>
      </c>
      <c r="D43" s="30"/>
      <c r="E43" s="49"/>
      <c r="F43" s="48"/>
      <c r="G43" s="51"/>
      <c r="H43" s="48"/>
      <c r="I43" s="46"/>
      <c r="J43" s="48"/>
      <c r="K43" s="29"/>
    </row>
    <row r="44" spans="3:11" ht="45" customHeight="1" x14ac:dyDescent="0.25">
      <c r="C44" s="32">
        <v>40</v>
      </c>
      <c r="D44" s="30"/>
      <c r="E44" s="49"/>
      <c r="F44" s="48"/>
      <c r="G44" s="51"/>
      <c r="H44" s="48"/>
      <c r="I44" s="46"/>
      <c r="J44" s="48"/>
      <c r="K44" s="29"/>
    </row>
    <row r="45" spans="3:11" ht="45" customHeight="1" x14ac:dyDescent="0.25">
      <c r="C45" s="32">
        <v>41</v>
      </c>
      <c r="D45" s="30"/>
      <c r="E45" s="49"/>
      <c r="F45" s="48"/>
      <c r="G45" s="51"/>
      <c r="H45" s="48"/>
      <c r="I45" s="46"/>
      <c r="J45" s="48"/>
      <c r="K45" s="29"/>
    </row>
    <row r="46" spans="3:11" ht="45" customHeight="1" x14ac:dyDescent="0.25">
      <c r="C46" s="32">
        <v>42</v>
      </c>
      <c r="D46" s="30"/>
      <c r="E46" s="49"/>
      <c r="F46" s="48"/>
      <c r="G46" s="51"/>
      <c r="H46" s="48"/>
      <c r="I46" s="46"/>
      <c r="J46" s="48"/>
      <c r="K46" s="29"/>
    </row>
    <row r="47" spans="3:11" ht="45" customHeight="1" x14ac:dyDescent="0.25">
      <c r="C47" s="32">
        <v>43</v>
      </c>
      <c r="D47" s="30"/>
      <c r="E47" s="49"/>
      <c r="F47" s="48"/>
      <c r="G47" s="51"/>
      <c r="H47" s="48"/>
      <c r="I47" s="46"/>
      <c r="J47" s="48"/>
      <c r="K47" s="29"/>
    </row>
    <row r="48" spans="3:11" ht="45" customHeight="1" x14ac:dyDescent="0.25">
      <c r="C48" s="32">
        <v>44</v>
      </c>
      <c r="D48" s="30"/>
      <c r="E48" s="49"/>
      <c r="F48" s="48"/>
      <c r="G48" s="51"/>
      <c r="H48" s="48"/>
      <c r="I48" s="46"/>
      <c r="J48" s="48"/>
      <c r="K48" s="29"/>
    </row>
    <row r="49" spans="3:11" ht="45" customHeight="1" x14ac:dyDescent="0.25">
      <c r="C49" s="32">
        <v>45</v>
      </c>
      <c r="D49" s="30"/>
      <c r="E49" s="49"/>
      <c r="F49" s="48"/>
      <c r="G49" s="51"/>
      <c r="H49" s="48"/>
      <c r="I49" s="46"/>
      <c r="J49" s="48"/>
      <c r="K49" s="29"/>
    </row>
    <row r="50" spans="3:11" ht="45" customHeight="1" x14ac:dyDescent="0.25">
      <c r="C50" s="32">
        <v>46</v>
      </c>
      <c r="D50" s="30"/>
      <c r="E50" s="49"/>
      <c r="F50" s="48"/>
      <c r="G50" s="51"/>
      <c r="H50" s="48"/>
      <c r="I50" s="46"/>
      <c r="J50" s="48"/>
      <c r="K50" s="29"/>
    </row>
    <row r="51" spans="3:11" ht="45" customHeight="1" x14ac:dyDescent="0.25">
      <c r="C51" s="32">
        <v>47</v>
      </c>
      <c r="D51" s="30"/>
      <c r="E51" s="49"/>
      <c r="F51" s="48"/>
      <c r="G51" s="51"/>
      <c r="H51" s="48"/>
      <c r="I51" s="46"/>
      <c r="J51" s="48"/>
      <c r="K51" s="29"/>
    </row>
    <row r="52" spans="3:11" ht="45" customHeight="1" x14ac:dyDescent="0.25">
      <c r="C52" s="32">
        <v>48</v>
      </c>
      <c r="D52" s="30"/>
      <c r="E52" s="49"/>
      <c r="F52" s="48"/>
      <c r="G52" s="51"/>
      <c r="H52" s="48"/>
      <c r="I52" s="46"/>
      <c r="J52" s="48"/>
      <c r="K52" s="29"/>
    </row>
    <row r="53" spans="3:11" ht="45" customHeight="1" x14ac:dyDescent="0.25">
      <c r="C53" s="32">
        <v>49</v>
      </c>
      <c r="D53" s="30"/>
      <c r="E53" s="49"/>
      <c r="F53" s="48"/>
      <c r="G53" s="51"/>
      <c r="H53" s="48"/>
      <c r="I53" s="46"/>
      <c r="J53" s="48"/>
      <c r="K53" s="29"/>
    </row>
    <row r="54" spans="3:11" ht="45" customHeight="1" x14ac:dyDescent="0.25">
      <c r="C54" s="32">
        <v>50</v>
      </c>
      <c r="D54" s="30"/>
      <c r="E54" s="49"/>
      <c r="F54" s="48"/>
      <c r="G54" s="51"/>
      <c r="H54" s="48"/>
      <c r="I54" s="46"/>
      <c r="J54" s="48"/>
      <c r="K54" s="29"/>
    </row>
    <row r="55" spans="3:11" ht="45" customHeight="1" x14ac:dyDescent="0.25">
      <c r="C55" s="32">
        <v>51</v>
      </c>
      <c r="D55" s="30"/>
      <c r="E55" s="49"/>
      <c r="F55" s="48"/>
      <c r="G55" s="51"/>
      <c r="H55" s="48"/>
      <c r="I55" s="46"/>
      <c r="J55" s="48"/>
      <c r="K55" s="29"/>
    </row>
    <row r="56" spans="3:11" ht="45" customHeight="1" x14ac:dyDescent="0.25">
      <c r="C56" s="32">
        <v>52</v>
      </c>
      <c r="D56" s="30"/>
      <c r="E56" s="49"/>
      <c r="F56" s="48"/>
      <c r="G56" s="51"/>
      <c r="H56" s="48"/>
      <c r="I56" s="46"/>
      <c r="J56" s="48"/>
      <c r="K56" s="29"/>
    </row>
    <row r="57" spans="3:11" ht="45" customHeight="1" x14ac:dyDescent="0.25">
      <c r="C57" s="32">
        <v>53</v>
      </c>
      <c r="D57" s="30"/>
      <c r="E57" s="49"/>
      <c r="F57" s="48"/>
      <c r="G57" s="51"/>
      <c r="H57" s="48"/>
      <c r="I57" s="46"/>
      <c r="J57" s="48"/>
      <c r="K57" s="29"/>
    </row>
    <row r="58" spans="3:11" ht="45" customHeight="1" x14ac:dyDescent="0.25">
      <c r="C58" s="32">
        <v>54</v>
      </c>
      <c r="D58" s="30"/>
      <c r="E58" s="49"/>
      <c r="F58" s="48"/>
      <c r="G58" s="51"/>
      <c r="H58" s="48"/>
      <c r="I58" s="46"/>
      <c r="J58" s="48"/>
      <c r="K58" s="29"/>
    </row>
    <row r="59" spans="3:11" ht="45" customHeight="1" x14ac:dyDescent="0.25">
      <c r="C59" s="32">
        <v>55</v>
      </c>
      <c r="D59" s="30"/>
      <c r="E59" s="49"/>
      <c r="F59" s="48"/>
      <c r="G59" s="51"/>
      <c r="H59" s="48"/>
      <c r="I59" s="46"/>
      <c r="J59" s="48"/>
      <c r="K59" s="29"/>
    </row>
    <row r="60" spans="3:11" ht="45" customHeight="1" x14ac:dyDescent="0.25">
      <c r="C60" s="32">
        <v>56</v>
      </c>
      <c r="D60" s="30"/>
      <c r="E60" s="49"/>
      <c r="F60" s="48"/>
      <c r="G60" s="51"/>
      <c r="H60" s="48"/>
      <c r="I60" s="46"/>
      <c r="J60" s="48"/>
      <c r="K60" s="29"/>
    </row>
    <row r="61" spans="3:11" ht="45" customHeight="1" x14ac:dyDescent="0.25">
      <c r="C61" s="32">
        <v>57</v>
      </c>
      <c r="D61" s="30"/>
      <c r="E61" s="49"/>
      <c r="F61" s="48"/>
      <c r="G61" s="51"/>
      <c r="H61" s="48"/>
      <c r="I61" s="46"/>
      <c r="J61" s="48"/>
      <c r="K61" s="29"/>
    </row>
    <row r="62" spans="3:11" ht="45" customHeight="1" x14ac:dyDescent="0.25">
      <c r="C62" s="32">
        <v>58</v>
      </c>
      <c r="D62" s="30"/>
      <c r="E62" s="49"/>
      <c r="F62" s="48"/>
      <c r="G62" s="51"/>
      <c r="H62" s="48"/>
      <c r="I62" s="46"/>
      <c r="J62" s="48"/>
      <c r="K62" s="29"/>
    </row>
    <row r="63" spans="3:11" ht="45" customHeight="1" x14ac:dyDescent="0.25">
      <c r="C63" s="32">
        <v>59</v>
      </c>
      <c r="D63" s="30"/>
      <c r="E63" s="49"/>
      <c r="F63" s="48"/>
      <c r="G63" s="51"/>
      <c r="H63" s="48"/>
      <c r="I63" s="46"/>
      <c r="J63" s="48"/>
      <c r="K63" s="29"/>
    </row>
    <row r="64" spans="3:11" ht="45" customHeight="1" x14ac:dyDescent="0.25">
      <c r="C64" s="32">
        <v>60</v>
      </c>
      <c r="D64" s="30"/>
      <c r="E64" s="49"/>
      <c r="F64" s="48"/>
      <c r="G64" s="51"/>
      <c r="H64" s="48"/>
      <c r="I64" s="46"/>
      <c r="J64" s="48"/>
      <c r="K64" s="29"/>
    </row>
    <row r="65" spans="3:11" ht="45" customHeight="1" x14ac:dyDescent="0.25">
      <c r="C65" s="32">
        <v>61</v>
      </c>
      <c r="D65" s="30"/>
      <c r="E65" s="49"/>
      <c r="F65" s="48"/>
      <c r="G65" s="51"/>
      <c r="H65" s="48"/>
      <c r="I65" s="46"/>
      <c r="J65" s="48"/>
      <c r="K65" s="29"/>
    </row>
    <row r="66" spans="3:11" ht="45" customHeight="1" x14ac:dyDescent="0.25">
      <c r="C66" s="32">
        <v>62</v>
      </c>
      <c r="D66" s="30"/>
      <c r="E66" s="49"/>
      <c r="F66" s="48"/>
      <c r="G66" s="51"/>
      <c r="H66" s="48"/>
      <c r="I66" s="46"/>
      <c r="J66" s="48"/>
      <c r="K66" s="29"/>
    </row>
    <row r="67" spans="3:11" ht="45" customHeight="1" x14ac:dyDescent="0.25">
      <c r="C67" s="32">
        <v>63</v>
      </c>
      <c r="D67" s="30"/>
      <c r="E67" s="49"/>
      <c r="F67" s="48"/>
      <c r="G67" s="51"/>
      <c r="H67" s="48"/>
      <c r="I67" s="46"/>
      <c r="J67" s="48"/>
      <c r="K67" s="29"/>
    </row>
    <row r="68" spans="3:11" ht="45" customHeight="1" x14ac:dyDescent="0.25">
      <c r="C68" s="32">
        <v>64</v>
      </c>
      <c r="D68" s="30"/>
      <c r="E68" s="49"/>
      <c r="F68" s="48"/>
      <c r="G68" s="51"/>
      <c r="H68" s="48"/>
      <c r="I68" s="46"/>
      <c r="J68" s="48"/>
      <c r="K68" s="29"/>
    </row>
    <row r="69" spans="3:11" ht="45" customHeight="1" x14ac:dyDescent="0.25">
      <c r="C69" s="32">
        <v>65</v>
      </c>
      <c r="D69" s="30"/>
      <c r="E69" s="49"/>
      <c r="F69" s="48"/>
      <c r="G69" s="51"/>
      <c r="H69" s="48"/>
      <c r="I69" s="46"/>
      <c r="J69" s="48"/>
      <c r="K69" s="29"/>
    </row>
    <row r="70" spans="3:11" ht="45" customHeight="1" x14ac:dyDescent="0.25">
      <c r="C70" s="32">
        <v>66</v>
      </c>
      <c r="D70" s="30"/>
      <c r="E70" s="49"/>
      <c r="F70" s="48"/>
      <c r="G70" s="51"/>
      <c r="H70" s="48"/>
      <c r="I70" s="46"/>
      <c r="J70" s="48"/>
      <c r="K70" s="29"/>
    </row>
    <row r="71" spans="3:11" ht="45" customHeight="1" x14ac:dyDescent="0.25">
      <c r="C71" s="32">
        <v>67</v>
      </c>
      <c r="D71" s="30"/>
      <c r="E71" s="49"/>
      <c r="F71" s="48"/>
      <c r="G71" s="51"/>
      <c r="H71" s="48"/>
      <c r="I71" s="46"/>
      <c r="J71" s="48"/>
      <c r="K71" s="29"/>
    </row>
    <row r="72" spans="3:11" ht="45" customHeight="1" x14ac:dyDescent="0.25">
      <c r="C72" s="32">
        <v>68</v>
      </c>
      <c r="D72" s="30"/>
      <c r="E72" s="49"/>
      <c r="F72" s="48"/>
      <c r="G72" s="51"/>
      <c r="H72" s="48"/>
      <c r="I72" s="46"/>
      <c r="J72" s="48"/>
      <c r="K72" s="29"/>
    </row>
    <row r="73" spans="3:11" ht="45" customHeight="1" x14ac:dyDescent="0.25">
      <c r="C73" s="32">
        <v>69</v>
      </c>
      <c r="D73" s="30"/>
      <c r="E73" s="49"/>
      <c r="F73" s="48"/>
      <c r="G73" s="51"/>
      <c r="H73" s="48"/>
      <c r="I73" s="46"/>
      <c r="J73" s="48"/>
      <c r="K73" s="29"/>
    </row>
    <row r="74" spans="3:11" ht="45" customHeight="1" x14ac:dyDescent="0.25">
      <c r="C74" s="32">
        <v>70</v>
      </c>
      <c r="D74" s="30"/>
      <c r="E74" s="49"/>
      <c r="F74" s="48"/>
      <c r="G74" s="51"/>
      <c r="H74" s="48"/>
      <c r="I74" s="46"/>
      <c r="J74" s="48"/>
      <c r="K74" s="29"/>
    </row>
    <row r="75" spans="3:11" ht="45" customHeight="1" x14ac:dyDescent="0.25">
      <c r="C75" s="32">
        <v>71</v>
      </c>
      <c r="D75" s="30"/>
      <c r="E75" s="49"/>
      <c r="F75" s="48"/>
      <c r="G75" s="51"/>
      <c r="H75" s="48"/>
      <c r="I75" s="46"/>
      <c r="J75" s="48"/>
      <c r="K75" s="29"/>
    </row>
    <row r="76" spans="3:11" ht="45" customHeight="1" x14ac:dyDescent="0.25">
      <c r="C76" s="32">
        <v>72</v>
      </c>
      <c r="D76" s="30"/>
      <c r="E76" s="49"/>
      <c r="F76" s="48"/>
      <c r="G76" s="51"/>
      <c r="H76" s="48"/>
      <c r="I76" s="46"/>
      <c r="J76" s="48"/>
      <c r="K76" s="29"/>
    </row>
    <row r="77" spans="3:11" ht="45" customHeight="1" x14ac:dyDescent="0.25">
      <c r="C77" s="32">
        <v>73</v>
      </c>
      <c r="D77" s="30"/>
      <c r="E77" s="49"/>
      <c r="F77" s="48"/>
      <c r="G77" s="51"/>
      <c r="H77" s="48"/>
      <c r="I77" s="46"/>
      <c r="J77" s="48"/>
      <c r="K77" s="29"/>
    </row>
    <row r="78" spans="3:11" ht="45" customHeight="1" x14ac:dyDescent="0.25">
      <c r="C78" s="32">
        <v>74</v>
      </c>
      <c r="D78" s="30"/>
      <c r="E78" s="49"/>
      <c r="F78" s="48"/>
      <c r="G78" s="51"/>
      <c r="H78" s="48"/>
      <c r="I78" s="46"/>
      <c r="J78" s="48"/>
      <c r="K78" s="29"/>
    </row>
    <row r="79" spans="3:11" ht="45" customHeight="1" x14ac:dyDescent="0.25">
      <c r="C79" s="32">
        <v>75</v>
      </c>
      <c r="D79" s="30"/>
      <c r="E79" s="49"/>
      <c r="F79" s="48"/>
      <c r="G79" s="51"/>
      <c r="H79" s="48"/>
      <c r="I79" s="46"/>
      <c r="J79" s="48"/>
      <c r="K79" s="29"/>
    </row>
    <row r="80" spans="3:11" ht="45" customHeight="1" x14ac:dyDescent="0.25">
      <c r="C80" s="32">
        <v>76</v>
      </c>
      <c r="D80" s="30"/>
      <c r="E80" s="49"/>
      <c r="F80" s="48"/>
      <c r="G80" s="51"/>
      <c r="H80" s="48"/>
      <c r="I80" s="46"/>
      <c r="J80" s="48"/>
      <c r="K80" s="29"/>
    </row>
    <row r="81" spans="3:11" ht="45" customHeight="1" x14ac:dyDescent="0.25">
      <c r="C81" s="32">
        <v>77</v>
      </c>
      <c r="D81" s="30"/>
      <c r="E81" s="49"/>
      <c r="F81" s="48"/>
      <c r="G81" s="51"/>
      <c r="H81" s="48"/>
      <c r="I81" s="46"/>
      <c r="J81" s="48"/>
      <c r="K81" s="29"/>
    </row>
    <row r="82" spans="3:11" ht="45" customHeight="1" x14ac:dyDescent="0.25">
      <c r="C82" s="32">
        <v>78</v>
      </c>
      <c r="D82" s="30"/>
      <c r="E82" s="49"/>
      <c r="F82" s="48"/>
      <c r="G82" s="51"/>
      <c r="H82" s="48"/>
      <c r="I82" s="46"/>
      <c r="J82" s="48"/>
      <c r="K82" s="29"/>
    </row>
    <row r="83" spans="3:11" ht="45" customHeight="1" x14ac:dyDescent="0.25">
      <c r="C83" s="32">
        <v>79</v>
      </c>
      <c r="D83" s="30"/>
      <c r="E83" s="49"/>
      <c r="F83" s="48"/>
      <c r="G83" s="51"/>
      <c r="H83" s="48"/>
      <c r="I83" s="46"/>
      <c r="J83" s="48"/>
      <c r="K83" s="29"/>
    </row>
    <row r="84" spans="3:11" ht="45" customHeight="1" x14ac:dyDescent="0.25">
      <c r="C84" s="32">
        <v>80</v>
      </c>
      <c r="D84" s="30"/>
      <c r="E84" s="49"/>
      <c r="F84" s="48"/>
      <c r="G84" s="51"/>
      <c r="H84" s="48"/>
      <c r="I84" s="46"/>
      <c r="J84" s="48"/>
      <c r="K84" s="29"/>
    </row>
    <row r="85" spans="3:11" ht="45" customHeight="1" x14ac:dyDescent="0.25">
      <c r="C85" s="32">
        <v>81</v>
      </c>
      <c r="D85" s="30"/>
      <c r="E85" s="49"/>
      <c r="F85" s="48"/>
      <c r="G85" s="51"/>
      <c r="H85" s="48"/>
      <c r="I85" s="46"/>
      <c r="J85" s="48"/>
      <c r="K85" s="29"/>
    </row>
    <row r="86" spans="3:11" ht="45" customHeight="1" x14ac:dyDescent="0.25">
      <c r="C86" s="32">
        <v>82</v>
      </c>
      <c r="D86" s="30"/>
      <c r="E86" s="49"/>
      <c r="F86" s="48"/>
      <c r="G86" s="51"/>
      <c r="H86" s="48"/>
      <c r="I86" s="46"/>
      <c r="J86" s="48"/>
      <c r="K86" s="29"/>
    </row>
    <row r="87" spans="3:11" ht="45" customHeight="1" x14ac:dyDescent="0.25">
      <c r="C87" s="32">
        <v>83</v>
      </c>
      <c r="D87" s="30"/>
      <c r="E87" s="49"/>
      <c r="F87" s="48"/>
      <c r="G87" s="51"/>
      <c r="H87" s="48"/>
      <c r="I87" s="46"/>
      <c r="J87" s="48"/>
      <c r="K87" s="29"/>
    </row>
    <row r="88" spans="3:11" ht="45" customHeight="1" x14ac:dyDescent="0.25">
      <c r="C88" s="32">
        <v>84</v>
      </c>
      <c r="D88" s="30"/>
      <c r="E88" s="49"/>
      <c r="F88" s="48"/>
      <c r="G88" s="51"/>
      <c r="H88" s="48"/>
      <c r="I88" s="46"/>
      <c r="J88" s="48"/>
      <c r="K88" s="29"/>
    </row>
    <row r="89" spans="3:11" ht="45" customHeight="1" x14ac:dyDescent="0.25">
      <c r="C89" s="32">
        <v>85</v>
      </c>
      <c r="D89" s="30"/>
      <c r="E89" s="49"/>
      <c r="F89" s="48"/>
      <c r="G89" s="51"/>
      <c r="H89" s="48"/>
      <c r="I89" s="46"/>
      <c r="J89" s="48"/>
      <c r="K89" s="29"/>
    </row>
    <row r="90" spans="3:11" ht="45" customHeight="1" x14ac:dyDescent="0.25">
      <c r="C90" s="32">
        <v>86</v>
      </c>
      <c r="D90" s="30"/>
      <c r="E90" s="49"/>
      <c r="F90" s="48"/>
      <c r="G90" s="51"/>
      <c r="H90" s="48"/>
      <c r="I90" s="46"/>
      <c r="J90" s="48"/>
      <c r="K90" s="29"/>
    </row>
    <row r="91" spans="3:11" ht="45" customHeight="1" x14ac:dyDescent="0.25">
      <c r="C91" s="32">
        <v>87</v>
      </c>
      <c r="D91" s="30"/>
      <c r="E91" s="49"/>
      <c r="F91" s="48"/>
      <c r="G91" s="51"/>
      <c r="H91" s="48"/>
      <c r="I91" s="46"/>
      <c r="J91" s="48"/>
      <c r="K91" s="29"/>
    </row>
    <row r="92" spans="3:11" ht="45" customHeight="1" x14ac:dyDescent="0.25">
      <c r="C92" s="32">
        <v>88</v>
      </c>
      <c r="D92" s="30"/>
      <c r="E92" s="49"/>
      <c r="F92" s="48"/>
      <c r="G92" s="51"/>
      <c r="H92" s="48"/>
      <c r="I92" s="46"/>
      <c r="J92" s="48"/>
      <c r="K92" s="29"/>
    </row>
    <row r="93" spans="3:11" ht="45" customHeight="1" x14ac:dyDescent="0.25">
      <c r="C93" s="32">
        <v>89</v>
      </c>
      <c r="D93" s="30"/>
      <c r="E93" s="49"/>
      <c r="F93" s="48"/>
      <c r="G93" s="51"/>
      <c r="H93" s="48"/>
      <c r="I93" s="46"/>
      <c r="J93" s="48"/>
      <c r="K93" s="29"/>
    </row>
    <row r="94" spans="3:11" ht="45" customHeight="1" x14ac:dyDescent="0.25">
      <c r="C94" s="32">
        <v>90</v>
      </c>
      <c r="D94" s="30"/>
      <c r="E94" s="49"/>
      <c r="F94" s="48"/>
      <c r="G94" s="51"/>
      <c r="H94" s="48"/>
      <c r="I94" s="46"/>
      <c r="J94" s="48"/>
      <c r="K94" s="29"/>
    </row>
    <row r="95" spans="3:11" ht="45" customHeight="1" x14ac:dyDescent="0.25">
      <c r="C95" s="32">
        <v>91</v>
      </c>
      <c r="D95" s="30"/>
      <c r="E95" s="49"/>
      <c r="F95" s="48"/>
      <c r="G95" s="51"/>
      <c r="H95" s="48"/>
      <c r="I95" s="46"/>
      <c r="J95" s="48"/>
      <c r="K95" s="29"/>
    </row>
    <row r="96" spans="3:11" ht="45" customHeight="1" x14ac:dyDescent="0.25">
      <c r="C96" s="32">
        <v>92</v>
      </c>
      <c r="D96" s="30"/>
      <c r="E96" s="49"/>
      <c r="F96" s="48"/>
      <c r="G96" s="51"/>
      <c r="H96" s="48"/>
      <c r="I96" s="46"/>
      <c r="J96" s="48"/>
      <c r="K96" s="29"/>
    </row>
    <row r="97" spans="3:11" ht="45" customHeight="1" x14ac:dyDescent="0.25">
      <c r="C97" s="32">
        <v>93</v>
      </c>
      <c r="D97" s="30"/>
      <c r="E97" s="49"/>
      <c r="F97" s="48"/>
      <c r="G97" s="51"/>
      <c r="H97" s="48"/>
      <c r="I97" s="46"/>
      <c r="J97" s="48"/>
      <c r="K97" s="29"/>
    </row>
    <row r="98" spans="3:11" ht="45" customHeight="1" x14ac:dyDescent="0.25">
      <c r="C98" s="32">
        <v>94</v>
      </c>
      <c r="D98" s="30"/>
      <c r="E98" s="49"/>
      <c r="F98" s="48"/>
      <c r="G98" s="51"/>
      <c r="H98" s="48"/>
      <c r="I98" s="46"/>
      <c r="J98" s="48"/>
      <c r="K98" s="29"/>
    </row>
    <row r="99" spans="3:11" ht="45" customHeight="1" x14ac:dyDescent="0.25">
      <c r="C99" s="32">
        <v>95</v>
      </c>
      <c r="D99" s="30"/>
      <c r="E99" s="49"/>
      <c r="F99" s="48"/>
      <c r="G99" s="51"/>
      <c r="H99" s="48"/>
      <c r="I99" s="46"/>
      <c r="J99" s="48"/>
      <c r="K99" s="29"/>
    </row>
    <row r="100" spans="3:11" ht="45" customHeight="1" x14ac:dyDescent="0.25">
      <c r="C100" s="32">
        <v>96</v>
      </c>
      <c r="D100" s="30"/>
      <c r="E100" s="49"/>
      <c r="F100" s="48"/>
      <c r="G100" s="51"/>
      <c r="H100" s="48"/>
      <c r="I100" s="46"/>
      <c r="J100" s="48"/>
      <c r="K100" s="29"/>
    </row>
    <row r="101" spans="3:11" ht="45" customHeight="1" x14ac:dyDescent="0.25">
      <c r="C101" s="32">
        <v>97</v>
      </c>
      <c r="D101" s="30"/>
      <c r="E101" s="49"/>
      <c r="F101" s="48"/>
      <c r="G101" s="51"/>
      <c r="H101" s="48"/>
      <c r="I101" s="46"/>
      <c r="J101" s="48"/>
      <c r="K101" s="29"/>
    </row>
    <row r="102" spans="3:11" ht="45" customHeight="1" x14ac:dyDescent="0.25">
      <c r="C102" s="32">
        <v>98</v>
      </c>
      <c r="D102" s="30"/>
      <c r="E102" s="49"/>
      <c r="F102" s="48"/>
      <c r="G102" s="51"/>
      <c r="H102" s="48"/>
      <c r="I102" s="46"/>
      <c r="J102" s="48"/>
      <c r="K102" s="29"/>
    </row>
    <row r="103" spans="3:11" ht="45" customHeight="1" x14ac:dyDescent="0.25">
      <c r="C103" s="32">
        <v>99</v>
      </c>
      <c r="D103" s="30"/>
      <c r="E103" s="49"/>
      <c r="F103" s="48"/>
      <c r="G103" s="51"/>
      <c r="H103" s="48"/>
      <c r="I103" s="46"/>
      <c r="J103" s="48"/>
      <c r="K103" s="29"/>
    </row>
    <row r="104" spans="3:11" ht="45" customHeight="1" x14ac:dyDescent="0.25">
      <c r="C104" s="32">
        <v>100</v>
      </c>
      <c r="D104" s="30"/>
      <c r="E104" s="49"/>
      <c r="F104" s="48"/>
      <c r="G104" s="51"/>
      <c r="H104" s="48"/>
      <c r="I104" s="46"/>
      <c r="J104" s="48"/>
      <c r="K104" s="29"/>
    </row>
    <row r="105" spans="3:11" ht="45" customHeight="1" x14ac:dyDescent="0.25">
      <c r="C105" s="32">
        <v>101</v>
      </c>
      <c r="D105" s="30"/>
      <c r="E105" s="49"/>
      <c r="F105" s="48"/>
      <c r="G105" s="51"/>
      <c r="H105" s="48"/>
      <c r="I105" s="46"/>
      <c r="J105" s="48"/>
      <c r="K105" s="29"/>
    </row>
    <row r="106" spans="3:11" ht="45" customHeight="1" x14ac:dyDescent="0.25">
      <c r="C106" s="32">
        <v>102</v>
      </c>
      <c r="D106" s="30"/>
      <c r="E106" s="49"/>
      <c r="F106" s="48"/>
      <c r="G106" s="51"/>
      <c r="H106" s="48"/>
      <c r="I106" s="46"/>
      <c r="J106" s="48"/>
      <c r="K106" s="29"/>
    </row>
    <row r="107" spans="3:11" ht="45" customHeight="1" x14ac:dyDescent="0.25">
      <c r="C107" s="32">
        <v>103</v>
      </c>
      <c r="D107" s="30"/>
      <c r="E107" s="49"/>
      <c r="F107" s="48"/>
      <c r="G107" s="51"/>
      <c r="H107" s="48"/>
      <c r="I107" s="46"/>
      <c r="J107" s="48"/>
      <c r="K107" s="29"/>
    </row>
    <row r="108" spans="3:11" ht="45" customHeight="1" x14ac:dyDescent="0.25">
      <c r="C108" s="32">
        <v>104</v>
      </c>
      <c r="D108" s="30"/>
      <c r="E108" s="49"/>
      <c r="F108" s="48"/>
      <c r="G108" s="51"/>
      <c r="H108" s="48"/>
      <c r="I108" s="46"/>
      <c r="J108" s="48"/>
      <c r="K108" s="29"/>
    </row>
    <row r="109" spans="3:11" ht="45" customHeight="1" x14ac:dyDescent="0.25">
      <c r="C109" s="32">
        <v>105</v>
      </c>
      <c r="D109" s="30"/>
      <c r="E109" s="49"/>
      <c r="F109" s="48"/>
      <c r="G109" s="51"/>
      <c r="H109" s="48"/>
      <c r="I109" s="46"/>
      <c r="J109" s="48"/>
      <c r="K109" s="29"/>
    </row>
    <row r="110" spans="3:11" ht="45" customHeight="1" x14ac:dyDescent="0.25">
      <c r="C110" s="32">
        <v>106</v>
      </c>
      <c r="D110" s="30"/>
      <c r="E110" s="49"/>
      <c r="F110" s="48"/>
      <c r="G110" s="51"/>
      <c r="H110" s="48"/>
      <c r="I110" s="46"/>
      <c r="J110" s="48"/>
      <c r="K110" s="29"/>
    </row>
    <row r="111" spans="3:11" ht="45" customHeight="1" x14ac:dyDescent="0.25">
      <c r="C111" s="32">
        <v>107</v>
      </c>
      <c r="D111" s="30"/>
      <c r="E111" s="49"/>
      <c r="F111" s="48"/>
      <c r="G111" s="51"/>
      <c r="H111" s="48"/>
      <c r="I111" s="46"/>
      <c r="J111" s="48"/>
      <c r="K111" s="29"/>
    </row>
    <row r="112" spans="3:11" ht="45" customHeight="1" x14ac:dyDescent="0.25">
      <c r="C112" s="32">
        <v>108</v>
      </c>
      <c r="D112" s="30"/>
      <c r="E112" s="49"/>
      <c r="F112" s="48"/>
      <c r="G112" s="51"/>
      <c r="H112" s="48"/>
      <c r="I112" s="46"/>
      <c r="J112" s="48"/>
      <c r="K112" s="29"/>
    </row>
    <row r="113" spans="3:11" ht="45" customHeight="1" x14ac:dyDescent="0.25">
      <c r="C113" s="32">
        <v>109</v>
      </c>
      <c r="D113" s="30"/>
      <c r="E113" s="49"/>
      <c r="F113" s="48"/>
      <c r="G113" s="51"/>
      <c r="H113" s="48"/>
      <c r="I113" s="46"/>
      <c r="J113" s="48"/>
      <c r="K113" s="29"/>
    </row>
    <row r="114" spans="3:11" ht="45" customHeight="1" x14ac:dyDescent="0.25">
      <c r="C114" s="32">
        <v>110</v>
      </c>
      <c r="D114" s="30"/>
      <c r="E114" s="49"/>
      <c r="F114" s="48"/>
      <c r="G114" s="51"/>
      <c r="H114" s="48"/>
      <c r="I114" s="46"/>
      <c r="J114" s="48"/>
      <c r="K114" s="29"/>
    </row>
    <row r="115" spans="3:11" ht="45" customHeight="1" x14ac:dyDescent="0.25">
      <c r="C115" s="32">
        <v>111</v>
      </c>
      <c r="D115" s="30"/>
      <c r="E115" s="49"/>
      <c r="F115" s="48"/>
      <c r="G115" s="51"/>
      <c r="H115" s="48"/>
      <c r="I115" s="46"/>
      <c r="J115" s="48"/>
      <c r="K115" s="29"/>
    </row>
    <row r="116" spans="3:11" ht="45" customHeight="1" x14ac:dyDescent="0.25">
      <c r="C116" s="32">
        <v>112</v>
      </c>
      <c r="D116" s="30"/>
      <c r="E116" s="49"/>
      <c r="F116" s="48"/>
      <c r="G116" s="51"/>
      <c r="H116" s="48"/>
      <c r="I116" s="46"/>
      <c r="J116" s="48"/>
      <c r="K116" s="29"/>
    </row>
    <row r="117" spans="3:11" ht="45" customHeight="1" x14ac:dyDescent="0.25">
      <c r="C117" s="32">
        <v>113</v>
      </c>
      <c r="D117" s="30"/>
      <c r="E117" s="49"/>
      <c r="F117" s="48"/>
      <c r="G117" s="51"/>
      <c r="H117" s="48"/>
      <c r="I117" s="46"/>
      <c r="J117" s="48"/>
      <c r="K117" s="29"/>
    </row>
    <row r="118" spans="3:11" ht="45" customHeight="1" x14ac:dyDescent="0.25">
      <c r="C118" s="32">
        <v>114</v>
      </c>
      <c r="D118" s="30"/>
      <c r="E118" s="49"/>
      <c r="F118" s="48"/>
      <c r="G118" s="51"/>
      <c r="H118" s="48"/>
      <c r="I118" s="46"/>
      <c r="J118" s="48"/>
      <c r="K118" s="29"/>
    </row>
    <row r="119" spans="3:11" ht="45" customHeight="1" x14ac:dyDescent="0.25">
      <c r="C119" s="32">
        <v>115</v>
      </c>
      <c r="D119" s="30"/>
      <c r="E119" s="49"/>
      <c r="F119" s="48"/>
      <c r="G119" s="51"/>
      <c r="H119" s="48"/>
      <c r="I119" s="46"/>
      <c r="J119" s="48"/>
      <c r="K119" s="29"/>
    </row>
    <row r="120" spans="3:11" ht="45" customHeight="1" x14ac:dyDescent="0.25">
      <c r="C120" s="32">
        <v>116</v>
      </c>
      <c r="D120" s="30"/>
      <c r="E120" s="49"/>
      <c r="F120" s="48"/>
      <c r="G120" s="51"/>
      <c r="H120" s="48"/>
      <c r="I120" s="46"/>
      <c r="J120" s="48"/>
      <c r="K120" s="29"/>
    </row>
    <row r="121" spans="3:11" ht="45" customHeight="1" x14ac:dyDescent="0.25">
      <c r="C121" s="32">
        <v>117</v>
      </c>
      <c r="D121" s="30"/>
      <c r="E121" s="49"/>
      <c r="F121" s="48"/>
      <c r="G121" s="51"/>
      <c r="H121" s="48"/>
      <c r="I121" s="46"/>
      <c r="J121" s="48"/>
      <c r="K121" s="29"/>
    </row>
    <row r="122" spans="3:11" ht="45" customHeight="1" x14ac:dyDescent="0.25">
      <c r="C122" s="32">
        <v>118</v>
      </c>
      <c r="D122" s="30"/>
      <c r="E122" s="49"/>
      <c r="F122" s="48"/>
      <c r="G122" s="51"/>
      <c r="H122" s="48"/>
      <c r="I122" s="46"/>
      <c r="J122" s="48"/>
      <c r="K122" s="29"/>
    </row>
    <row r="123" spans="3:11" ht="45" customHeight="1" x14ac:dyDescent="0.25">
      <c r="C123" s="32">
        <v>119</v>
      </c>
      <c r="D123" s="30"/>
      <c r="E123" s="49"/>
      <c r="F123" s="48"/>
      <c r="G123" s="51"/>
      <c r="H123" s="48"/>
      <c r="I123" s="46"/>
      <c r="J123" s="48"/>
      <c r="K123" s="29"/>
    </row>
    <row r="124" spans="3:11" ht="45" customHeight="1" x14ac:dyDescent="0.25">
      <c r="C124" s="32">
        <v>120</v>
      </c>
      <c r="D124" s="30"/>
      <c r="E124" s="49"/>
      <c r="F124" s="48"/>
      <c r="G124" s="51"/>
      <c r="H124" s="48"/>
      <c r="I124" s="46"/>
      <c r="J124" s="48"/>
      <c r="K124" s="29"/>
    </row>
    <row r="125" spans="3:11" ht="45" customHeight="1" x14ac:dyDescent="0.25">
      <c r="C125" s="32">
        <v>121</v>
      </c>
      <c r="D125" s="30"/>
      <c r="E125" s="49"/>
      <c r="F125" s="48"/>
      <c r="G125" s="51"/>
      <c r="H125" s="48"/>
      <c r="I125" s="46"/>
      <c r="J125" s="48"/>
      <c r="K125" s="29"/>
    </row>
    <row r="126" spans="3:11" ht="45" customHeight="1" x14ac:dyDescent="0.25">
      <c r="C126" s="32">
        <v>122</v>
      </c>
      <c r="D126" s="30"/>
      <c r="E126" s="49"/>
      <c r="F126" s="48"/>
      <c r="G126" s="51"/>
      <c r="H126" s="48"/>
      <c r="I126" s="46"/>
      <c r="J126" s="48"/>
      <c r="K126" s="29"/>
    </row>
    <row r="127" spans="3:11" ht="45" customHeight="1" x14ac:dyDescent="0.25">
      <c r="C127" s="32">
        <v>123</v>
      </c>
      <c r="D127" s="30"/>
      <c r="E127" s="49"/>
      <c r="F127" s="48"/>
      <c r="G127" s="51"/>
      <c r="H127" s="48"/>
      <c r="I127" s="46"/>
      <c r="J127" s="48"/>
      <c r="K127" s="29"/>
    </row>
    <row r="128" spans="3:11" ht="45" customHeight="1" x14ac:dyDescent="0.25">
      <c r="C128" s="32">
        <v>124</v>
      </c>
      <c r="D128" s="30"/>
      <c r="E128" s="49"/>
      <c r="F128" s="48"/>
      <c r="G128" s="51"/>
      <c r="H128" s="48"/>
      <c r="I128" s="46"/>
      <c r="J128" s="48"/>
      <c r="K128" s="29"/>
    </row>
    <row r="129" spans="3:11" ht="45" customHeight="1" x14ac:dyDescent="0.25">
      <c r="C129" s="32">
        <v>125</v>
      </c>
      <c r="D129" s="30"/>
      <c r="E129" s="49"/>
      <c r="F129" s="48"/>
      <c r="G129" s="51"/>
      <c r="H129" s="48"/>
      <c r="I129" s="46"/>
      <c r="J129" s="48"/>
      <c r="K129" s="29"/>
    </row>
    <row r="130" spans="3:11" ht="45" customHeight="1" x14ac:dyDescent="0.25">
      <c r="C130" s="32">
        <v>126</v>
      </c>
      <c r="D130" s="30"/>
      <c r="E130" s="49"/>
      <c r="F130" s="48"/>
      <c r="G130" s="51"/>
      <c r="H130" s="48"/>
      <c r="I130" s="46"/>
      <c r="J130" s="48"/>
      <c r="K130" s="29"/>
    </row>
    <row r="131" spans="3:11" ht="45" customHeight="1" x14ac:dyDescent="0.25">
      <c r="C131" s="32">
        <v>127</v>
      </c>
      <c r="D131" s="30"/>
      <c r="E131" s="49"/>
      <c r="F131" s="48"/>
      <c r="G131" s="51"/>
      <c r="H131" s="48"/>
      <c r="I131" s="46"/>
      <c r="J131" s="48"/>
      <c r="K131" s="29"/>
    </row>
    <row r="132" spans="3:11" ht="45" customHeight="1" x14ac:dyDescent="0.25">
      <c r="C132" s="32">
        <v>128</v>
      </c>
      <c r="D132" s="30"/>
      <c r="E132" s="49"/>
      <c r="F132" s="48"/>
      <c r="G132" s="51"/>
      <c r="H132" s="48"/>
      <c r="I132" s="46"/>
      <c r="J132" s="48"/>
      <c r="K132" s="29"/>
    </row>
    <row r="133" spans="3:11" ht="45" customHeight="1" x14ac:dyDescent="0.25">
      <c r="C133" s="32">
        <v>129</v>
      </c>
      <c r="D133" s="30"/>
      <c r="E133" s="49"/>
      <c r="F133" s="48"/>
      <c r="G133" s="51"/>
      <c r="H133" s="48"/>
      <c r="I133" s="46"/>
      <c r="J133" s="48"/>
      <c r="K133" s="29"/>
    </row>
    <row r="134" spans="3:11" ht="45" customHeight="1" x14ac:dyDescent="0.25">
      <c r="C134" s="32">
        <v>130</v>
      </c>
      <c r="D134" s="30"/>
      <c r="E134" s="49"/>
      <c r="F134" s="48"/>
      <c r="G134" s="51"/>
      <c r="H134" s="48"/>
      <c r="I134" s="46"/>
      <c r="J134" s="48"/>
      <c r="K134" s="29"/>
    </row>
    <row r="135" spans="3:11" ht="45" customHeight="1" x14ac:dyDescent="0.25">
      <c r="C135" s="32">
        <v>131</v>
      </c>
      <c r="D135" s="30"/>
      <c r="E135" s="49"/>
      <c r="F135" s="48"/>
      <c r="G135" s="51"/>
      <c r="H135" s="48"/>
      <c r="I135" s="46"/>
      <c r="J135" s="48"/>
      <c r="K135" s="29"/>
    </row>
    <row r="136" spans="3:11" ht="45" customHeight="1" x14ac:dyDescent="0.25">
      <c r="C136" s="32">
        <v>132</v>
      </c>
      <c r="D136" s="30"/>
      <c r="E136" s="49"/>
      <c r="F136" s="48"/>
      <c r="G136" s="51"/>
      <c r="H136" s="48"/>
      <c r="I136" s="46"/>
      <c r="J136" s="48"/>
      <c r="K136" s="29"/>
    </row>
    <row r="137" spans="3:11" ht="45" customHeight="1" x14ac:dyDescent="0.25">
      <c r="C137" s="32">
        <v>133</v>
      </c>
      <c r="D137" s="30"/>
      <c r="E137" s="49"/>
      <c r="F137" s="48"/>
      <c r="G137" s="51"/>
      <c r="H137" s="48"/>
      <c r="I137" s="46"/>
      <c r="J137" s="48"/>
      <c r="K137" s="29"/>
    </row>
    <row r="138" spans="3:11" ht="45" customHeight="1" x14ac:dyDescent="0.25">
      <c r="C138" s="32">
        <v>134</v>
      </c>
      <c r="D138" s="30"/>
      <c r="E138" s="49"/>
      <c r="F138" s="48"/>
      <c r="G138" s="51"/>
      <c r="H138" s="48"/>
      <c r="I138" s="46"/>
      <c r="J138" s="48"/>
      <c r="K138" s="29"/>
    </row>
    <row r="139" spans="3:11" ht="45" customHeight="1" x14ac:dyDescent="0.25">
      <c r="C139" s="32">
        <v>135</v>
      </c>
      <c r="D139" s="30"/>
      <c r="E139" s="49"/>
      <c r="F139" s="48"/>
      <c r="G139" s="51"/>
      <c r="H139" s="48"/>
      <c r="I139" s="46"/>
      <c r="J139" s="48"/>
      <c r="K139" s="29"/>
    </row>
    <row r="140" spans="3:11" ht="45" customHeight="1" x14ac:dyDescent="0.25">
      <c r="C140" s="32">
        <v>136</v>
      </c>
      <c r="D140" s="30"/>
      <c r="E140" s="49"/>
      <c r="F140" s="48"/>
      <c r="G140" s="51"/>
      <c r="H140" s="48"/>
      <c r="I140" s="46"/>
      <c r="J140" s="48"/>
      <c r="K140" s="29"/>
    </row>
    <row r="141" spans="3:11" ht="45" customHeight="1" x14ac:dyDescent="0.25">
      <c r="C141" s="32">
        <v>137</v>
      </c>
      <c r="D141" s="30"/>
      <c r="E141" s="49"/>
      <c r="F141" s="48"/>
      <c r="G141" s="51"/>
      <c r="H141" s="48"/>
      <c r="I141" s="46"/>
      <c r="J141" s="48"/>
      <c r="K141" s="29"/>
    </row>
    <row r="142" spans="3:11" ht="45" customHeight="1" x14ac:dyDescent="0.25">
      <c r="C142" s="32">
        <v>138</v>
      </c>
      <c r="D142" s="30"/>
      <c r="E142" s="49"/>
      <c r="F142" s="48"/>
      <c r="G142" s="51"/>
      <c r="H142" s="48"/>
      <c r="I142" s="46"/>
      <c r="J142" s="48"/>
      <c r="K142" s="29"/>
    </row>
    <row r="143" spans="3:11" ht="45" customHeight="1" x14ac:dyDescent="0.25">
      <c r="C143" s="32">
        <v>139</v>
      </c>
      <c r="D143" s="30"/>
      <c r="E143" s="49"/>
      <c r="F143" s="48"/>
      <c r="G143" s="51"/>
      <c r="H143" s="48"/>
      <c r="I143" s="46"/>
      <c r="J143" s="48"/>
      <c r="K143" s="29"/>
    </row>
    <row r="144" spans="3:11" ht="45" customHeight="1" x14ac:dyDescent="0.25">
      <c r="C144" s="32">
        <v>140</v>
      </c>
      <c r="D144" s="30"/>
      <c r="E144" s="49"/>
      <c r="F144" s="48"/>
      <c r="G144" s="51"/>
      <c r="H144" s="48"/>
      <c r="I144" s="46"/>
      <c r="J144" s="48"/>
      <c r="K144" s="29"/>
    </row>
    <row r="145" spans="3:11" ht="45" customHeight="1" x14ac:dyDescent="0.25">
      <c r="C145" s="32">
        <v>141</v>
      </c>
      <c r="D145" s="30"/>
      <c r="E145" s="49"/>
      <c r="F145" s="48"/>
      <c r="G145" s="51"/>
      <c r="H145" s="48"/>
      <c r="I145" s="46"/>
      <c r="J145" s="48"/>
      <c r="K145" s="29"/>
    </row>
    <row r="146" spans="3:11" ht="45" customHeight="1" x14ac:dyDescent="0.25">
      <c r="C146" s="32">
        <v>142</v>
      </c>
      <c r="D146" s="30"/>
      <c r="E146" s="49"/>
      <c r="F146" s="48"/>
      <c r="G146" s="51"/>
      <c r="H146" s="48"/>
      <c r="I146" s="46"/>
      <c r="J146" s="48"/>
      <c r="K146" s="29"/>
    </row>
    <row r="147" spans="3:11" ht="45" customHeight="1" x14ac:dyDescent="0.25">
      <c r="C147" s="32">
        <v>143</v>
      </c>
      <c r="D147" s="30"/>
      <c r="E147" s="49"/>
      <c r="F147" s="48"/>
      <c r="G147" s="51"/>
      <c r="H147" s="48"/>
      <c r="I147" s="46"/>
      <c r="J147" s="48"/>
      <c r="K147" s="29"/>
    </row>
    <row r="148" spans="3:11" ht="45" customHeight="1" x14ac:dyDescent="0.25">
      <c r="C148" s="32">
        <v>144</v>
      </c>
      <c r="D148" s="30"/>
      <c r="E148" s="49"/>
      <c r="F148" s="48"/>
      <c r="G148" s="51"/>
      <c r="H148" s="48"/>
      <c r="I148" s="46"/>
      <c r="J148" s="48"/>
      <c r="K148" s="29"/>
    </row>
    <row r="149" spans="3:11" ht="45" customHeight="1" x14ac:dyDescent="0.25">
      <c r="C149" s="32">
        <v>145</v>
      </c>
      <c r="D149" s="30"/>
      <c r="E149" s="49"/>
      <c r="F149" s="48"/>
      <c r="G149" s="51"/>
      <c r="H149" s="48"/>
      <c r="I149" s="46"/>
      <c r="J149" s="48"/>
      <c r="K149" s="29"/>
    </row>
    <row r="150" spans="3:11" ht="45" customHeight="1" x14ac:dyDescent="0.25">
      <c r="C150" s="32">
        <v>146</v>
      </c>
      <c r="D150" s="30"/>
      <c r="E150" s="49"/>
      <c r="F150" s="48"/>
      <c r="G150" s="51"/>
      <c r="H150" s="48"/>
      <c r="I150" s="46"/>
      <c r="J150" s="48"/>
      <c r="K150" s="29"/>
    </row>
    <row r="151" spans="3:11" ht="45" customHeight="1" x14ac:dyDescent="0.25">
      <c r="C151" s="32">
        <v>147</v>
      </c>
      <c r="D151" s="30"/>
      <c r="E151" s="49"/>
      <c r="F151" s="48"/>
      <c r="G151" s="51"/>
      <c r="H151" s="48"/>
      <c r="I151" s="46"/>
      <c r="J151" s="48"/>
      <c r="K151" s="29"/>
    </row>
    <row r="152" spans="3:11" ht="45" customHeight="1" x14ac:dyDescent="0.25">
      <c r="C152" s="32">
        <v>148</v>
      </c>
      <c r="D152" s="30"/>
      <c r="E152" s="49"/>
      <c r="F152" s="48"/>
      <c r="G152" s="51"/>
      <c r="H152" s="48"/>
      <c r="I152" s="46"/>
      <c r="J152" s="48"/>
      <c r="K152" s="29"/>
    </row>
    <row r="153" spans="3:11" ht="45" customHeight="1" x14ac:dyDescent="0.25">
      <c r="C153" s="32">
        <v>149</v>
      </c>
      <c r="D153" s="30"/>
      <c r="E153" s="49"/>
      <c r="F153" s="48"/>
      <c r="G153" s="51"/>
      <c r="H153" s="48"/>
      <c r="I153" s="46"/>
      <c r="J153" s="48"/>
      <c r="K153" s="29"/>
    </row>
    <row r="154" spans="3:11" ht="45" customHeight="1" x14ac:dyDescent="0.25">
      <c r="C154" s="32">
        <v>150</v>
      </c>
      <c r="D154" s="30"/>
      <c r="E154" s="49"/>
      <c r="F154" s="48"/>
      <c r="G154" s="51"/>
      <c r="H154" s="48"/>
      <c r="I154" s="46"/>
      <c r="J154" s="48"/>
      <c r="K154" s="29"/>
    </row>
    <row r="155" spans="3:11" ht="45" customHeight="1" x14ac:dyDescent="0.25">
      <c r="C155" s="32">
        <v>151</v>
      </c>
      <c r="D155" s="30"/>
      <c r="E155" s="49"/>
      <c r="F155" s="48"/>
      <c r="G155" s="51"/>
      <c r="H155" s="48"/>
      <c r="I155" s="46"/>
      <c r="J155" s="48"/>
      <c r="K155" s="29"/>
    </row>
    <row r="156" spans="3:11" ht="45" customHeight="1" x14ac:dyDescent="0.25">
      <c r="C156" s="32">
        <v>152</v>
      </c>
      <c r="D156" s="30"/>
      <c r="E156" s="49"/>
      <c r="F156" s="48"/>
      <c r="G156" s="51"/>
      <c r="H156" s="48"/>
      <c r="I156" s="46"/>
      <c r="J156" s="48"/>
      <c r="K156" s="29"/>
    </row>
    <row r="157" spans="3:11" ht="45" customHeight="1" x14ac:dyDescent="0.25">
      <c r="C157" s="32">
        <v>153</v>
      </c>
      <c r="D157" s="30"/>
      <c r="E157" s="49"/>
      <c r="F157" s="48"/>
      <c r="G157" s="51"/>
      <c r="H157" s="48"/>
      <c r="I157" s="46"/>
      <c r="J157" s="48"/>
      <c r="K157" s="29"/>
    </row>
    <row r="158" spans="3:11" ht="45" customHeight="1" x14ac:dyDescent="0.25">
      <c r="C158" s="32">
        <v>154</v>
      </c>
      <c r="D158" s="30"/>
      <c r="E158" s="49"/>
      <c r="F158" s="48"/>
      <c r="G158" s="51"/>
      <c r="H158" s="48"/>
      <c r="I158" s="46"/>
      <c r="J158" s="48"/>
      <c r="K158" s="29"/>
    </row>
    <row r="159" spans="3:11" ht="45" customHeight="1" x14ac:dyDescent="0.25">
      <c r="C159" s="32">
        <v>155</v>
      </c>
      <c r="D159" s="30"/>
      <c r="E159" s="49"/>
      <c r="F159" s="48"/>
      <c r="G159" s="51"/>
      <c r="H159" s="48"/>
      <c r="I159" s="46"/>
      <c r="J159" s="48"/>
      <c r="K159" s="29"/>
    </row>
    <row r="160" spans="3:11" ht="45" customHeight="1" x14ac:dyDescent="0.25">
      <c r="C160" s="32">
        <v>156</v>
      </c>
      <c r="D160" s="30"/>
      <c r="E160" s="49"/>
      <c r="F160" s="48"/>
      <c r="G160" s="51"/>
      <c r="H160" s="48"/>
      <c r="I160" s="46"/>
      <c r="J160" s="48"/>
      <c r="K160" s="29"/>
    </row>
    <row r="161" spans="3:11" ht="45" customHeight="1" x14ac:dyDescent="0.25">
      <c r="C161" s="32">
        <v>157</v>
      </c>
      <c r="D161" s="30"/>
      <c r="E161" s="49"/>
      <c r="F161" s="48"/>
      <c r="G161" s="51"/>
      <c r="H161" s="48"/>
      <c r="I161" s="46"/>
      <c r="J161" s="48"/>
      <c r="K161" s="29"/>
    </row>
    <row r="162" spans="3:11" ht="45" customHeight="1" x14ac:dyDescent="0.25">
      <c r="C162" s="32">
        <v>158</v>
      </c>
      <c r="D162" s="30"/>
      <c r="E162" s="49"/>
      <c r="F162" s="48"/>
      <c r="G162" s="51"/>
      <c r="H162" s="48"/>
      <c r="I162" s="46"/>
      <c r="J162" s="48"/>
      <c r="K162" s="29"/>
    </row>
    <row r="163" spans="3:11" ht="45" customHeight="1" x14ac:dyDescent="0.25">
      <c r="C163" s="32">
        <v>159</v>
      </c>
      <c r="D163" s="30"/>
      <c r="E163" s="49"/>
      <c r="F163" s="48"/>
      <c r="G163" s="51"/>
      <c r="H163" s="48"/>
      <c r="I163" s="46"/>
      <c r="J163" s="48"/>
      <c r="K163" s="29"/>
    </row>
    <row r="164" spans="3:11" ht="45" customHeight="1" x14ac:dyDescent="0.25">
      <c r="C164" s="32">
        <v>160</v>
      </c>
      <c r="D164" s="30"/>
      <c r="E164" s="49"/>
      <c r="F164" s="48"/>
      <c r="G164" s="51"/>
      <c r="H164" s="48"/>
      <c r="I164" s="46"/>
      <c r="J164" s="48"/>
      <c r="K164" s="29"/>
    </row>
    <row r="165" spans="3:11" ht="45" customHeight="1" x14ac:dyDescent="0.25">
      <c r="C165" s="32">
        <v>161</v>
      </c>
      <c r="D165" s="30"/>
      <c r="E165" s="49"/>
      <c r="F165" s="48"/>
      <c r="G165" s="51"/>
      <c r="H165" s="48"/>
      <c r="I165" s="46"/>
      <c r="J165" s="48"/>
      <c r="K165" s="29"/>
    </row>
    <row r="166" spans="3:11" ht="45" customHeight="1" x14ac:dyDescent="0.25">
      <c r="C166" s="32">
        <v>162</v>
      </c>
      <c r="D166" s="30"/>
      <c r="E166" s="49"/>
      <c r="F166" s="48"/>
      <c r="G166" s="51"/>
      <c r="H166" s="48"/>
      <c r="I166" s="46"/>
      <c r="J166" s="48"/>
      <c r="K166" s="29"/>
    </row>
    <row r="167" spans="3:11" ht="45" customHeight="1" x14ac:dyDescent="0.25">
      <c r="C167" s="32">
        <v>163</v>
      </c>
      <c r="D167" s="30"/>
      <c r="E167" s="49"/>
      <c r="F167" s="48"/>
      <c r="G167" s="51"/>
      <c r="H167" s="48"/>
      <c r="I167" s="46"/>
      <c r="J167" s="48"/>
      <c r="K167" s="29"/>
    </row>
    <row r="168" spans="3:11" ht="45" customHeight="1" x14ac:dyDescent="0.25">
      <c r="C168" s="32">
        <v>164</v>
      </c>
      <c r="D168" s="30"/>
      <c r="E168" s="49"/>
      <c r="F168" s="48"/>
      <c r="G168" s="51"/>
      <c r="H168" s="48"/>
      <c r="I168" s="46"/>
      <c r="J168" s="48"/>
      <c r="K168" s="29"/>
    </row>
    <row r="169" spans="3:11" ht="45" customHeight="1" x14ac:dyDescent="0.25">
      <c r="C169" s="32">
        <v>165</v>
      </c>
      <c r="D169" s="30"/>
      <c r="E169" s="49"/>
      <c r="F169" s="48"/>
      <c r="G169" s="51"/>
      <c r="H169" s="48"/>
      <c r="I169" s="46"/>
      <c r="J169" s="48"/>
      <c r="K169" s="29"/>
    </row>
    <row r="170" spans="3:11" ht="45" customHeight="1" x14ac:dyDescent="0.25">
      <c r="C170" s="32">
        <v>166</v>
      </c>
      <c r="D170" s="30"/>
      <c r="E170" s="49"/>
      <c r="F170" s="48"/>
      <c r="G170" s="51"/>
      <c r="H170" s="48"/>
      <c r="I170" s="46"/>
      <c r="J170" s="48"/>
      <c r="K170" s="29"/>
    </row>
    <row r="171" spans="3:11" ht="45" customHeight="1" x14ac:dyDescent="0.25">
      <c r="C171" s="32">
        <v>167</v>
      </c>
      <c r="D171" s="30"/>
      <c r="E171" s="49"/>
      <c r="F171" s="48"/>
      <c r="G171" s="51"/>
      <c r="H171" s="48"/>
      <c r="I171" s="46"/>
      <c r="J171" s="48"/>
      <c r="K171" s="29"/>
    </row>
    <row r="172" spans="3:11" ht="45" customHeight="1" x14ac:dyDescent="0.25">
      <c r="C172" s="32">
        <v>168</v>
      </c>
      <c r="D172" s="30"/>
      <c r="E172" s="49"/>
      <c r="F172" s="48"/>
      <c r="G172" s="51"/>
      <c r="H172" s="48"/>
      <c r="I172" s="46"/>
      <c r="J172" s="48"/>
      <c r="K172" s="29"/>
    </row>
    <row r="173" spans="3:11" ht="45" customHeight="1" x14ac:dyDescent="0.25">
      <c r="C173" s="32">
        <v>169</v>
      </c>
      <c r="D173" s="30"/>
      <c r="E173" s="49"/>
      <c r="F173" s="48"/>
      <c r="G173" s="51"/>
      <c r="H173" s="48"/>
      <c r="I173" s="46"/>
      <c r="J173" s="48"/>
      <c r="K173" s="29"/>
    </row>
    <row r="174" spans="3:11" ht="45" customHeight="1" x14ac:dyDescent="0.25">
      <c r="C174" s="32">
        <v>170</v>
      </c>
      <c r="D174" s="30"/>
      <c r="E174" s="49"/>
      <c r="F174" s="48"/>
      <c r="G174" s="51"/>
      <c r="H174" s="48"/>
      <c r="I174" s="46"/>
      <c r="J174" s="48"/>
      <c r="K174" s="29"/>
    </row>
    <row r="175" spans="3:11" ht="45" customHeight="1" x14ac:dyDescent="0.25">
      <c r="C175" s="32">
        <v>171</v>
      </c>
      <c r="D175" s="30"/>
      <c r="E175" s="49"/>
      <c r="F175" s="48"/>
      <c r="G175" s="51"/>
      <c r="H175" s="48"/>
      <c r="I175" s="46"/>
      <c r="J175" s="48"/>
      <c r="K175" s="29"/>
    </row>
    <row r="176" spans="3:11" ht="45" customHeight="1" x14ac:dyDescent="0.25">
      <c r="C176" s="32">
        <v>172</v>
      </c>
      <c r="D176" s="30"/>
      <c r="E176" s="49"/>
      <c r="F176" s="48"/>
      <c r="G176" s="51"/>
      <c r="H176" s="48"/>
      <c r="I176" s="46"/>
      <c r="J176" s="48"/>
      <c r="K176" s="29"/>
    </row>
    <row r="177" spans="3:11" ht="45" customHeight="1" x14ac:dyDescent="0.25">
      <c r="C177" s="32">
        <v>173</v>
      </c>
      <c r="D177" s="30"/>
      <c r="E177" s="49"/>
      <c r="F177" s="48"/>
      <c r="G177" s="51"/>
      <c r="H177" s="48"/>
      <c r="I177" s="46"/>
      <c r="J177" s="48"/>
      <c r="K177" s="29"/>
    </row>
    <row r="178" spans="3:11" ht="45" customHeight="1" x14ac:dyDescent="0.25">
      <c r="C178" s="32">
        <v>174</v>
      </c>
      <c r="D178" s="30"/>
      <c r="E178" s="49"/>
      <c r="F178" s="48"/>
      <c r="G178" s="51"/>
      <c r="H178" s="48"/>
      <c r="I178" s="46"/>
      <c r="J178" s="48"/>
      <c r="K178" s="29"/>
    </row>
    <row r="179" spans="3:11" ht="45" customHeight="1" x14ac:dyDescent="0.25">
      <c r="C179" s="32">
        <v>175</v>
      </c>
      <c r="D179" s="30"/>
      <c r="E179" s="49"/>
      <c r="F179" s="48"/>
      <c r="G179" s="51"/>
      <c r="H179" s="48"/>
      <c r="I179" s="46"/>
      <c r="J179" s="48"/>
      <c r="K179" s="29"/>
    </row>
    <row r="180" spans="3:11" ht="45" customHeight="1" x14ac:dyDescent="0.25">
      <c r="C180" s="32">
        <v>176</v>
      </c>
      <c r="D180" s="30"/>
      <c r="E180" s="49"/>
      <c r="F180" s="48"/>
      <c r="G180" s="51"/>
      <c r="H180" s="48"/>
      <c r="I180" s="46"/>
      <c r="J180" s="48"/>
      <c r="K180" s="29"/>
    </row>
    <row r="181" spans="3:11" ht="45" customHeight="1" x14ac:dyDescent="0.25">
      <c r="C181" s="32">
        <v>177</v>
      </c>
      <c r="D181" s="30"/>
      <c r="E181" s="49"/>
      <c r="F181" s="48"/>
      <c r="G181" s="51"/>
      <c r="H181" s="48"/>
      <c r="I181" s="46"/>
      <c r="J181" s="48"/>
      <c r="K181" s="29"/>
    </row>
    <row r="182" spans="3:11" ht="45" customHeight="1" x14ac:dyDescent="0.25">
      <c r="C182" s="32">
        <v>178</v>
      </c>
      <c r="D182" s="30"/>
      <c r="E182" s="49"/>
      <c r="F182" s="48"/>
      <c r="G182" s="51"/>
      <c r="H182" s="48"/>
      <c r="I182" s="46"/>
      <c r="J182" s="48"/>
      <c r="K182" s="29"/>
    </row>
    <row r="183" spans="3:11" ht="45" customHeight="1" x14ac:dyDescent="0.25">
      <c r="C183" s="32">
        <v>179</v>
      </c>
      <c r="D183" s="30"/>
      <c r="E183" s="49"/>
      <c r="F183" s="48"/>
      <c r="G183" s="51"/>
      <c r="H183" s="48"/>
      <c r="I183" s="46"/>
      <c r="J183" s="48"/>
      <c r="K183" s="29"/>
    </row>
    <row r="184" spans="3:11" ht="45" customHeight="1" x14ac:dyDescent="0.25">
      <c r="C184" s="32">
        <v>180</v>
      </c>
      <c r="D184" s="30"/>
      <c r="E184" s="49"/>
      <c r="F184" s="48"/>
      <c r="G184" s="51"/>
      <c r="H184" s="48"/>
      <c r="I184" s="46"/>
      <c r="J184" s="48"/>
      <c r="K184" s="29"/>
    </row>
    <row r="185" spans="3:11" ht="45" customHeight="1" x14ac:dyDescent="0.25">
      <c r="C185" s="32">
        <v>181</v>
      </c>
      <c r="D185" s="30"/>
      <c r="E185" s="49"/>
      <c r="F185" s="48"/>
      <c r="G185" s="51"/>
      <c r="H185" s="48"/>
      <c r="I185" s="46"/>
      <c r="J185" s="48"/>
      <c r="K185" s="29"/>
    </row>
    <row r="186" spans="3:11" ht="45" customHeight="1" x14ac:dyDescent="0.25">
      <c r="C186" s="32">
        <v>182</v>
      </c>
      <c r="D186" s="30"/>
      <c r="E186" s="49"/>
      <c r="F186" s="48"/>
      <c r="G186" s="51"/>
      <c r="H186" s="48"/>
      <c r="I186" s="46"/>
      <c r="J186" s="48"/>
      <c r="K186" s="29"/>
    </row>
    <row r="187" spans="3:11" ht="45" customHeight="1" x14ac:dyDescent="0.25">
      <c r="C187" s="32">
        <v>183</v>
      </c>
      <c r="D187" s="30"/>
      <c r="E187" s="49"/>
      <c r="F187" s="48"/>
      <c r="G187" s="51"/>
      <c r="H187" s="48"/>
      <c r="I187" s="46"/>
      <c r="J187" s="48"/>
      <c r="K187" s="29"/>
    </row>
    <row r="188" spans="3:11" ht="45" customHeight="1" x14ac:dyDescent="0.25">
      <c r="C188" s="32">
        <v>184</v>
      </c>
      <c r="D188" s="30"/>
      <c r="E188" s="49"/>
      <c r="F188" s="48"/>
      <c r="G188" s="51"/>
      <c r="H188" s="48"/>
      <c r="I188" s="46"/>
      <c r="J188" s="48"/>
      <c r="K188" s="29"/>
    </row>
    <row r="189" spans="3:11" ht="45" customHeight="1" x14ac:dyDescent="0.25">
      <c r="C189" s="32">
        <v>185</v>
      </c>
      <c r="D189" s="30"/>
      <c r="E189" s="49"/>
      <c r="F189" s="48"/>
      <c r="G189" s="51"/>
      <c r="H189" s="48"/>
      <c r="I189" s="46"/>
      <c r="J189" s="48"/>
      <c r="K189" s="29"/>
    </row>
    <row r="190" spans="3:11" ht="45" customHeight="1" x14ac:dyDescent="0.25">
      <c r="C190" s="32">
        <v>186</v>
      </c>
      <c r="D190" s="30"/>
      <c r="E190" s="49"/>
      <c r="F190" s="48"/>
      <c r="G190" s="51"/>
      <c r="H190" s="48"/>
      <c r="I190" s="46"/>
      <c r="J190" s="48"/>
      <c r="K190" s="29"/>
    </row>
    <row r="191" spans="3:11" ht="45" customHeight="1" x14ac:dyDescent="0.25">
      <c r="C191" s="32">
        <v>187</v>
      </c>
      <c r="D191" s="30"/>
      <c r="E191" s="49"/>
      <c r="F191" s="48"/>
      <c r="G191" s="51"/>
      <c r="H191" s="48"/>
      <c r="I191" s="46"/>
      <c r="J191" s="48"/>
      <c r="K191" s="29"/>
    </row>
    <row r="192" spans="3:11" ht="45" customHeight="1" x14ac:dyDescent="0.25">
      <c r="C192" s="32">
        <v>188</v>
      </c>
      <c r="D192" s="30"/>
      <c r="E192" s="49"/>
      <c r="F192" s="48"/>
      <c r="G192" s="51"/>
      <c r="H192" s="48"/>
      <c r="I192" s="46"/>
      <c r="J192" s="48"/>
      <c r="K192" s="29"/>
    </row>
    <row r="193" spans="3:11" ht="45" customHeight="1" x14ac:dyDescent="0.25">
      <c r="C193" s="32">
        <v>189</v>
      </c>
      <c r="D193" s="30"/>
      <c r="E193" s="49"/>
      <c r="F193" s="48"/>
      <c r="G193" s="51"/>
      <c r="H193" s="48"/>
      <c r="I193" s="46"/>
      <c r="J193" s="48"/>
      <c r="K193" s="29"/>
    </row>
    <row r="194" spans="3:11" ht="45" customHeight="1" x14ac:dyDescent="0.25">
      <c r="C194" s="32">
        <v>190</v>
      </c>
      <c r="D194" s="30"/>
      <c r="E194" s="49"/>
      <c r="F194" s="48"/>
      <c r="G194" s="51"/>
      <c r="H194" s="48"/>
      <c r="I194" s="46"/>
      <c r="J194" s="48"/>
      <c r="K194" s="29"/>
    </row>
    <row r="195" spans="3:11" ht="45" customHeight="1" x14ac:dyDescent="0.25">
      <c r="C195" s="32">
        <v>191</v>
      </c>
      <c r="D195" s="30"/>
      <c r="E195" s="49"/>
      <c r="F195" s="48"/>
      <c r="G195" s="51"/>
      <c r="H195" s="48"/>
      <c r="I195" s="46"/>
      <c r="J195" s="48"/>
      <c r="K195" s="29"/>
    </row>
    <row r="196" spans="3:11" ht="45" customHeight="1" x14ac:dyDescent="0.25">
      <c r="C196" s="32">
        <v>192</v>
      </c>
      <c r="D196" s="30"/>
      <c r="E196" s="49"/>
      <c r="F196" s="48"/>
      <c r="G196" s="51"/>
      <c r="H196" s="48"/>
      <c r="I196" s="46"/>
      <c r="J196" s="48"/>
      <c r="K196" s="29"/>
    </row>
    <row r="197" spans="3:11" ht="45" customHeight="1" x14ac:dyDescent="0.25">
      <c r="C197" s="32">
        <v>193</v>
      </c>
      <c r="D197" s="30"/>
      <c r="E197" s="49"/>
      <c r="F197" s="48"/>
      <c r="G197" s="51"/>
      <c r="H197" s="48"/>
      <c r="I197" s="46"/>
      <c r="J197" s="48"/>
      <c r="K197" s="29"/>
    </row>
    <row r="198" spans="3:11" ht="45" customHeight="1" x14ac:dyDescent="0.25">
      <c r="C198" s="32">
        <v>194</v>
      </c>
      <c r="D198" s="30"/>
      <c r="E198" s="49"/>
      <c r="F198" s="48"/>
      <c r="G198" s="51"/>
      <c r="H198" s="48"/>
      <c r="I198" s="46"/>
      <c r="J198" s="48"/>
      <c r="K198" s="29"/>
    </row>
    <row r="199" spans="3:11" ht="45" customHeight="1" x14ac:dyDescent="0.25">
      <c r="C199" s="32">
        <v>195</v>
      </c>
      <c r="D199" s="30"/>
      <c r="E199" s="49"/>
      <c r="F199" s="48"/>
      <c r="G199" s="51"/>
      <c r="H199" s="48"/>
      <c r="I199" s="46"/>
      <c r="J199" s="48"/>
      <c r="K199" s="29"/>
    </row>
    <row r="200" spans="3:11" ht="45" customHeight="1" x14ac:dyDescent="0.25">
      <c r="C200" s="32">
        <v>196</v>
      </c>
      <c r="D200" s="30"/>
      <c r="E200" s="49"/>
      <c r="F200" s="48"/>
      <c r="G200" s="51"/>
      <c r="H200" s="48"/>
      <c r="I200" s="46"/>
      <c r="J200" s="48"/>
      <c r="K200" s="29"/>
    </row>
    <row r="201" spans="3:11" ht="45" customHeight="1" x14ac:dyDescent="0.25">
      <c r="C201" s="32">
        <v>197</v>
      </c>
      <c r="D201" s="30"/>
      <c r="E201" s="49"/>
      <c r="F201" s="48"/>
      <c r="G201" s="51"/>
      <c r="H201" s="48"/>
      <c r="I201" s="46"/>
      <c r="J201" s="48"/>
      <c r="K201" s="29"/>
    </row>
    <row r="202" spans="3:11" ht="45" customHeight="1" x14ac:dyDescent="0.25">
      <c r="C202" s="32">
        <v>198</v>
      </c>
      <c r="D202" s="30"/>
      <c r="E202" s="49"/>
      <c r="F202" s="48"/>
      <c r="G202" s="51"/>
      <c r="H202" s="48"/>
      <c r="I202" s="46"/>
      <c r="J202" s="48"/>
      <c r="K202" s="29"/>
    </row>
    <row r="203" spans="3:11" ht="45" customHeight="1" x14ac:dyDescent="0.25">
      <c r="C203" s="32">
        <v>199</v>
      </c>
      <c r="D203" s="30"/>
      <c r="E203" s="49"/>
      <c r="F203" s="48"/>
      <c r="G203" s="51"/>
      <c r="H203" s="48"/>
      <c r="I203" s="46"/>
      <c r="J203" s="48"/>
      <c r="K203" s="29"/>
    </row>
    <row r="204" spans="3:11" ht="45" customHeight="1" x14ac:dyDescent="0.25">
      <c r="C204" s="32">
        <v>200</v>
      </c>
      <c r="D204" s="30"/>
      <c r="E204" s="49"/>
      <c r="F204" s="48"/>
      <c r="G204" s="51"/>
      <c r="H204" s="48"/>
      <c r="I204" s="46"/>
      <c r="J204" s="48"/>
      <c r="K204" s="29"/>
    </row>
    <row r="205" spans="3:11" ht="45" customHeight="1" x14ac:dyDescent="0.25">
      <c r="C205" s="32">
        <v>201</v>
      </c>
      <c r="D205" s="30"/>
      <c r="E205" s="49"/>
      <c r="F205" s="48"/>
      <c r="G205" s="51"/>
      <c r="H205" s="48"/>
      <c r="I205" s="46"/>
      <c r="J205" s="48"/>
      <c r="K205" s="29"/>
    </row>
    <row r="206" spans="3:11" ht="45" customHeight="1" x14ac:dyDescent="0.25">
      <c r="C206" s="32">
        <v>202</v>
      </c>
      <c r="D206" s="30"/>
      <c r="E206" s="49"/>
      <c r="F206" s="48"/>
      <c r="G206" s="51"/>
      <c r="H206" s="48"/>
      <c r="I206" s="46"/>
      <c r="J206" s="48"/>
      <c r="K206" s="29"/>
    </row>
    <row r="207" spans="3:11" ht="45" customHeight="1" x14ac:dyDescent="0.25">
      <c r="C207" s="32">
        <v>203</v>
      </c>
      <c r="D207" s="30"/>
      <c r="E207" s="49"/>
      <c r="F207" s="48"/>
      <c r="G207" s="51"/>
      <c r="H207" s="48"/>
      <c r="I207" s="46"/>
      <c r="J207" s="48"/>
      <c r="K207" s="29"/>
    </row>
    <row r="208" spans="3:11" ht="45" customHeight="1" x14ac:dyDescent="0.25">
      <c r="C208" s="32">
        <v>204</v>
      </c>
      <c r="D208" s="30"/>
      <c r="E208" s="49"/>
      <c r="F208" s="48"/>
      <c r="G208" s="51"/>
      <c r="H208" s="48"/>
      <c r="I208" s="46"/>
      <c r="J208" s="48"/>
      <c r="K208" s="29"/>
    </row>
    <row r="209" spans="3:11" ht="45" customHeight="1" x14ac:dyDescent="0.25">
      <c r="C209" s="32">
        <v>205</v>
      </c>
      <c r="D209" s="30"/>
      <c r="E209" s="49"/>
      <c r="F209" s="48"/>
      <c r="G209" s="51"/>
      <c r="H209" s="48"/>
      <c r="I209" s="46"/>
      <c r="J209" s="48"/>
      <c r="K209" s="29"/>
    </row>
    <row r="210" spans="3:11" ht="45" customHeight="1" x14ac:dyDescent="0.25">
      <c r="C210" s="32">
        <v>206</v>
      </c>
      <c r="D210" s="30"/>
      <c r="E210" s="49"/>
      <c r="F210" s="48"/>
      <c r="G210" s="51"/>
      <c r="H210" s="48"/>
      <c r="I210" s="46"/>
      <c r="J210" s="48"/>
      <c r="K210" s="29"/>
    </row>
    <row r="211" spans="3:11" ht="45" customHeight="1" x14ac:dyDescent="0.25">
      <c r="C211" s="32">
        <v>207</v>
      </c>
      <c r="D211" s="30"/>
      <c r="E211" s="49"/>
      <c r="F211" s="48"/>
      <c r="G211" s="51"/>
      <c r="H211" s="48"/>
      <c r="I211" s="46"/>
      <c r="J211" s="48"/>
      <c r="K211" s="29"/>
    </row>
    <row r="212" spans="3:11" ht="45" customHeight="1" x14ac:dyDescent="0.25">
      <c r="C212" s="32">
        <v>208</v>
      </c>
      <c r="D212" s="30"/>
      <c r="E212" s="49"/>
      <c r="F212" s="48"/>
      <c r="G212" s="51"/>
      <c r="H212" s="48"/>
      <c r="I212" s="46"/>
      <c r="J212" s="48"/>
      <c r="K212" s="29"/>
    </row>
    <row r="213" spans="3:11" ht="45" customHeight="1" x14ac:dyDescent="0.25">
      <c r="C213" s="32">
        <v>209</v>
      </c>
      <c r="D213" s="30"/>
      <c r="E213" s="49"/>
      <c r="F213" s="48"/>
      <c r="G213" s="51"/>
      <c r="H213" s="48"/>
      <c r="I213" s="46"/>
      <c r="J213" s="48"/>
      <c r="K213" s="29"/>
    </row>
    <row r="214" spans="3:11" ht="45" customHeight="1" x14ac:dyDescent="0.25">
      <c r="C214" s="32">
        <v>210</v>
      </c>
      <c r="D214" s="30"/>
      <c r="E214" s="49"/>
      <c r="F214" s="48"/>
      <c r="G214" s="51"/>
      <c r="H214" s="48"/>
      <c r="I214" s="46"/>
      <c r="J214" s="48"/>
      <c r="K214" s="29"/>
    </row>
    <row r="215" spans="3:11" ht="45" customHeight="1" x14ac:dyDescent="0.25">
      <c r="C215" s="32">
        <v>211</v>
      </c>
      <c r="D215" s="30"/>
      <c r="E215" s="49"/>
      <c r="F215" s="48"/>
      <c r="G215" s="51"/>
      <c r="H215" s="48"/>
      <c r="I215" s="46"/>
      <c r="J215" s="48"/>
      <c r="K215" s="29"/>
    </row>
    <row r="216" spans="3:11" ht="45" customHeight="1" x14ac:dyDescent="0.25">
      <c r="C216" s="32">
        <v>212</v>
      </c>
      <c r="D216" s="30"/>
      <c r="E216" s="49"/>
      <c r="F216" s="48"/>
      <c r="G216" s="51"/>
      <c r="H216" s="48"/>
      <c r="I216" s="46"/>
      <c r="J216" s="48"/>
      <c r="K216" s="29"/>
    </row>
    <row r="217" spans="3:11" ht="45" customHeight="1" x14ac:dyDescent="0.25">
      <c r="C217" s="32">
        <v>213</v>
      </c>
      <c r="D217" s="30"/>
      <c r="E217" s="49"/>
      <c r="F217" s="48"/>
      <c r="G217" s="51"/>
      <c r="H217" s="48"/>
      <c r="I217" s="46"/>
      <c r="J217" s="48"/>
      <c r="K217" s="29"/>
    </row>
    <row r="218" spans="3:11" ht="45" customHeight="1" x14ac:dyDescent="0.25">
      <c r="C218" s="32">
        <v>214</v>
      </c>
      <c r="D218" s="30"/>
      <c r="E218" s="49"/>
      <c r="F218" s="48"/>
      <c r="G218" s="51"/>
      <c r="H218" s="48"/>
      <c r="I218" s="46"/>
      <c r="J218" s="48"/>
      <c r="K218" s="29"/>
    </row>
    <row r="219" spans="3:11" ht="45" customHeight="1" x14ac:dyDescent="0.25">
      <c r="C219" s="32">
        <v>215</v>
      </c>
      <c r="D219" s="30"/>
      <c r="E219" s="49"/>
      <c r="F219" s="48"/>
      <c r="G219" s="51"/>
      <c r="H219" s="48"/>
      <c r="I219" s="46"/>
      <c r="J219" s="48"/>
      <c r="K219" s="29"/>
    </row>
    <row r="220" spans="3:11" ht="45" customHeight="1" x14ac:dyDescent="0.25">
      <c r="C220" s="32">
        <v>216</v>
      </c>
      <c r="D220" s="30"/>
      <c r="E220" s="49"/>
      <c r="F220" s="48"/>
      <c r="G220" s="51"/>
      <c r="H220" s="48"/>
      <c r="I220" s="46"/>
      <c r="J220" s="48"/>
      <c r="K220" s="29"/>
    </row>
    <row r="221" spans="3:11" ht="45" customHeight="1" x14ac:dyDescent="0.25">
      <c r="C221" s="32">
        <v>217</v>
      </c>
      <c r="D221" s="30"/>
      <c r="E221" s="49"/>
      <c r="F221" s="48"/>
      <c r="G221" s="51"/>
      <c r="H221" s="48"/>
      <c r="I221" s="46"/>
      <c r="J221" s="48"/>
      <c r="K221" s="29"/>
    </row>
    <row r="222" spans="3:11" ht="45" customHeight="1" x14ac:dyDescent="0.25">
      <c r="C222" s="32">
        <v>218</v>
      </c>
      <c r="D222" s="30"/>
      <c r="E222" s="49"/>
      <c r="F222" s="48"/>
      <c r="G222" s="51"/>
      <c r="H222" s="48"/>
      <c r="I222" s="46"/>
      <c r="J222" s="48"/>
      <c r="K222" s="29"/>
    </row>
    <row r="223" spans="3:11" ht="45" customHeight="1" x14ac:dyDescent="0.25">
      <c r="C223" s="32">
        <v>219</v>
      </c>
      <c r="D223" s="30"/>
      <c r="E223" s="49"/>
      <c r="F223" s="48"/>
      <c r="G223" s="51"/>
      <c r="H223" s="48"/>
      <c r="I223" s="46"/>
      <c r="J223" s="48"/>
      <c r="K223" s="29"/>
    </row>
    <row r="224" spans="3:11" ht="45" customHeight="1" x14ac:dyDescent="0.25">
      <c r="C224" s="32">
        <v>220</v>
      </c>
      <c r="D224" s="30"/>
      <c r="E224" s="49"/>
      <c r="F224" s="48"/>
      <c r="G224" s="51"/>
      <c r="H224" s="48"/>
      <c r="I224" s="46"/>
      <c r="J224" s="48"/>
      <c r="K224" s="29"/>
    </row>
    <row r="225" spans="3:11" ht="45" customHeight="1" x14ac:dyDescent="0.25">
      <c r="C225" s="32">
        <v>221</v>
      </c>
      <c r="D225" s="30"/>
      <c r="E225" s="49"/>
      <c r="F225" s="48"/>
      <c r="G225" s="51"/>
      <c r="H225" s="48"/>
      <c r="I225" s="46"/>
      <c r="J225" s="48"/>
      <c r="K225" s="29"/>
    </row>
    <row r="226" spans="3:11" ht="45" customHeight="1" x14ac:dyDescent="0.25">
      <c r="C226" s="32">
        <v>222</v>
      </c>
      <c r="D226" s="30"/>
      <c r="E226" s="49"/>
      <c r="F226" s="48"/>
      <c r="G226" s="51"/>
      <c r="H226" s="48"/>
      <c r="I226" s="46"/>
      <c r="J226" s="48"/>
      <c r="K226" s="29"/>
    </row>
    <row r="227" spans="3:11" ht="45" customHeight="1" x14ac:dyDescent="0.25">
      <c r="C227" s="32">
        <v>223</v>
      </c>
      <c r="D227" s="30"/>
      <c r="E227" s="49"/>
      <c r="F227" s="48"/>
      <c r="G227" s="51"/>
      <c r="H227" s="48"/>
      <c r="I227" s="46"/>
      <c r="J227" s="48"/>
      <c r="K227" s="29"/>
    </row>
    <row r="228" spans="3:11" ht="45" customHeight="1" x14ac:dyDescent="0.25">
      <c r="C228" s="32">
        <v>224</v>
      </c>
      <c r="D228" s="30"/>
      <c r="E228" s="49"/>
      <c r="F228" s="48"/>
      <c r="G228" s="51"/>
      <c r="H228" s="48"/>
      <c r="I228" s="46"/>
      <c r="J228" s="48"/>
      <c r="K228" s="29"/>
    </row>
    <row r="229" spans="3:11" ht="45" customHeight="1" x14ac:dyDescent="0.25">
      <c r="C229" s="32">
        <v>225</v>
      </c>
      <c r="D229" s="30"/>
      <c r="E229" s="49"/>
      <c r="F229" s="48"/>
      <c r="G229" s="51"/>
      <c r="H229" s="48"/>
      <c r="I229" s="46"/>
      <c r="J229" s="48"/>
      <c r="K229" s="29"/>
    </row>
    <row r="230" spans="3:11" ht="45" customHeight="1" x14ac:dyDescent="0.25">
      <c r="C230" s="32">
        <v>226</v>
      </c>
      <c r="D230" s="30"/>
      <c r="E230" s="49"/>
      <c r="F230" s="48"/>
      <c r="G230" s="51"/>
      <c r="H230" s="48"/>
      <c r="I230" s="46"/>
      <c r="J230" s="48"/>
      <c r="K230" s="29"/>
    </row>
    <row r="231" spans="3:11" ht="45" customHeight="1" x14ac:dyDescent="0.25">
      <c r="C231" s="32">
        <v>227</v>
      </c>
      <c r="D231" s="30"/>
      <c r="E231" s="49"/>
      <c r="F231" s="48"/>
      <c r="G231" s="51"/>
      <c r="H231" s="48"/>
      <c r="I231" s="46"/>
      <c r="J231" s="48"/>
      <c r="K231" s="29"/>
    </row>
    <row r="232" spans="3:11" ht="45" customHeight="1" x14ac:dyDescent="0.25">
      <c r="C232" s="32">
        <v>228</v>
      </c>
      <c r="D232" s="30"/>
      <c r="E232" s="49"/>
      <c r="F232" s="48"/>
      <c r="G232" s="51"/>
      <c r="H232" s="48"/>
      <c r="I232" s="46"/>
      <c r="J232" s="48"/>
      <c r="K232" s="29"/>
    </row>
    <row r="233" spans="3:11" ht="45" customHeight="1" x14ac:dyDescent="0.25">
      <c r="C233" s="32">
        <v>229</v>
      </c>
      <c r="D233" s="30"/>
      <c r="E233" s="49"/>
      <c r="F233" s="48"/>
      <c r="G233" s="51"/>
      <c r="H233" s="48"/>
      <c r="I233" s="46"/>
      <c r="J233" s="48"/>
      <c r="K233" s="29"/>
    </row>
    <row r="234" spans="3:11" ht="45" customHeight="1" x14ac:dyDescent="0.25">
      <c r="C234" s="32">
        <v>230</v>
      </c>
      <c r="D234" s="30"/>
      <c r="E234" s="49"/>
      <c r="F234" s="48"/>
      <c r="G234" s="51"/>
      <c r="H234" s="48"/>
      <c r="I234" s="46"/>
      <c r="J234" s="48"/>
      <c r="K234" s="29"/>
    </row>
    <row r="235" spans="3:11" ht="45" customHeight="1" x14ac:dyDescent="0.25">
      <c r="C235" s="32">
        <v>231</v>
      </c>
      <c r="D235" s="30"/>
      <c r="E235" s="49"/>
      <c r="F235" s="48"/>
      <c r="G235" s="51"/>
      <c r="H235" s="48"/>
      <c r="I235" s="46"/>
      <c r="J235" s="48"/>
      <c r="K235" s="29"/>
    </row>
    <row r="236" spans="3:11" ht="45" customHeight="1" x14ac:dyDescent="0.25">
      <c r="C236" s="32">
        <v>232</v>
      </c>
      <c r="D236" s="30"/>
      <c r="E236" s="49"/>
      <c r="F236" s="48"/>
      <c r="G236" s="51"/>
      <c r="H236" s="48"/>
      <c r="I236" s="46"/>
      <c r="J236" s="48"/>
      <c r="K236" s="29"/>
    </row>
    <row r="237" spans="3:11" ht="45" customHeight="1" x14ac:dyDescent="0.25">
      <c r="C237" s="32">
        <v>233</v>
      </c>
      <c r="D237" s="30"/>
      <c r="E237" s="49"/>
      <c r="F237" s="48"/>
      <c r="G237" s="51"/>
      <c r="H237" s="48"/>
      <c r="I237" s="46"/>
      <c r="J237" s="48"/>
      <c r="K237" s="29"/>
    </row>
    <row r="238" spans="3:11" ht="45" customHeight="1" x14ac:dyDescent="0.25">
      <c r="C238" s="32">
        <v>234</v>
      </c>
      <c r="D238" s="30"/>
      <c r="E238" s="49"/>
      <c r="F238" s="48"/>
      <c r="G238" s="51"/>
      <c r="H238" s="48"/>
      <c r="I238" s="46"/>
      <c r="J238" s="48"/>
      <c r="K238" s="29"/>
    </row>
    <row r="239" spans="3:11" ht="45" customHeight="1" x14ac:dyDescent="0.25">
      <c r="C239" s="32">
        <v>235</v>
      </c>
      <c r="D239" s="30"/>
      <c r="E239" s="49"/>
      <c r="F239" s="48"/>
      <c r="G239" s="51"/>
      <c r="H239" s="48"/>
      <c r="I239" s="46"/>
      <c r="J239" s="48"/>
      <c r="K239" s="29"/>
    </row>
    <row r="240" spans="3:11" ht="45" customHeight="1" x14ac:dyDescent="0.25">
      <c r="C240" s="32">
        <v>236</v>
      </c>
      <c r="D240" s="30"/>
      <c r="E240" s="49"/>
      <c r="F240" s="48"/>
      <c r="G240" s="51"/>
      <c r="H240" s="48"/>
      <c r="I240" s="46"/>
      <c r="J240" s="48"/>
      <c r="K240" s="29"/>
    </row>
    <row r="241" spans="3:11" ht="45" customHeight="1" x14ac:dyDescent="0.25">
      <c r="C241" s="32">
        <v>237</v>
      </c>
      <c r="D241" s="30"/>
      <c r="E241" s="49"/>
      <c r="F241" s="48"/>
      <c r="G241" s="51"/>
      <c r="H241" s="48"/>
      <c r="I241" s="46"/>
      <c r="J241" s="48"/>
      <c r="K241" s="29"/>
    </row>
    <row r="242" spans="3:11" ht="45" customHeight="1" x14ac:dyDescent="0.25">
      <c r="C242" s="32">
        <v>238</v>
      </c>
      <c r="D242" s="30"/>
      <c r="E242" s="49"/>
      <c r="F242" s="48"/>
      <c r="G242" s="51"/>
      <c r="H242" s="48"/>
      <c r="I242" s="46"/>
      <c r="J242" s="48"/>
      <c r="K242" s="29"/>
    </row>
    <row r="243" spans="3:11" ht="45" customHeight="1" x14ac:dyDescent="0.25">
      <c r="C243" s="32">
        <v>239</v>
      </c>
      <c r="D243" s="30"/>
      <c r="E243" s="49"/>
      <c r="F243" s="48"/>
      <c r="G243" s="51"/>
      <c r="H243" s="48"/>
      <c r="I243" s="46"/>
      <c r="J243" s="48"/>
      <c r="K243" s="29"/>
    </row>
    <row r="244" spans="3:11" ht="45" customHeight="1" x14ac:dyDescent="0.25">
      <c r="C244" s="32">
        <v>240</v>
      </c>
      <c r="D244" s="30"/>
      <c r="E244" s="49"/>
      <c r="F244" s="48"/>
      <c r="G244" s="51"/>
      <c r="H244" s="48"/>
      <c r="I244" s="46"/>
      <c r="J244" s="48"/>
      <c r="K244" s="29"/>
    </row>
    <row r="245" spans="3:11" ht="45" customHeight="1" x14ac:dyDescent="0.25">
      <c r="C245" s="32">
        <v>241</v>
      </c>
      <c r="D245" s="30"/>
      <c r="E245" s="49"/>
      <c r="F245" s="48"/>
      <c r="G245" s="51"/>
      <c r="H245" s="48"/>
      <c r="I245" s="46"/>
      <c r="J245" s="48"/>
      <c r="K245" s="29"/>
    </row>
    <row r="246" spans="3:11" ht="45" customHeight="1" x14ac:dyDescent="0.25">
      <c r="C246" s="32">
        <v>242</v>
      </c>
      <c r="D246" s="30"/>
      <c r="E246" s="49"/>
      <c r="F246" s="48"/>
      <c r="G246" s="51"/>
      <c r="H246" s="48"/>
      <c r="I246" s="46"/>
      <c r="J246" s="48"/>
      <c r="K246" s="29"/>
    </row>
    <row r="247" spans="3:11" ht="45" customHeight="1" x14ac:dyDescent="0.25">
      <c r="C247" s="32">
        <v>243</v>
      </c>
      <c r="D247" s="30"/>
      <c r="E247" s="49"/>
      <c r="F247" s="48"/>
      <c r="G247" s="51"/>
      <c r="H247" s="48"/>
      <c r="I247" s="46"/>
      <c r="J247" s="48"/>
      <c r="K247" s="29"/>
    </row>
    <row r="248" spans="3:11" ht="45" customHeight="1" x14ac:dyDescent="0.25">
      <c r="C248" s="32">
        <v>244</v>
      </c>
      <c r="D248" s="30"/>
      <c r="E248" s="49"/>
      <c r="F248" s="48"/>
      <c r="G248" s="51"/>
      <c r="H248" s="48"/>
      <c r="I248" s="46"/>
      <c r="J248" s="48"/>
      <c r="K248" s="29"/>
    </row>
    <row r="249" spans="3:11" ht="45" customHeight="1" x14ac:dyDescent="0.25">
      <c r="C249" s="32">
        <v>245</v>
      </c>
      <c r="D249" s="30"/>
      <c r="E249" s="49"/>
      <c r="F249" s="48"/>
      <c r="G249" s="51"/>
      <c r="H249" s="48"/>
      <c r="I249" s="46"/>
      <c r="J249" s="48"/>
      <c r="K249" s="29"/>
    </row>
    <row r="250" spans="3:11" ht="45" customHeight="1" x14ac:dyDescent="0.25">
      <c r="C250" s="32">
        <v>246</v>
      </c>
      <c r="D250" s="30"/>
      <c r="E250" s="49"/>
      <c r="F250" s="48"/>
      <c r="G250" s="51"/>
      <c r="H250" s="48"/>
      <c r="I250" s="46"/>
      <c r="J250" s="48"/>
      <c r="K250" s="29"/>
    </row>
    <row r="251" spans="3:11" ht="45" customHeight="1" x14ac:dyDescent="0.25">
      <c r="C251" s="32">
        <v>247</v>
      </c>
      <c r="D251" s="30"/>
      <c r="E251" s="49"/>
      <c r="F251" s="48"/>
      <c r="G251" s="51"/>
      <c r="H251" s="48"/>
      <c r="I251" s="46"/>
      <c r="J251" s="48"/>
      <c r="K251" s="29"/>
    </row>
    <row r="252" spans="3:11" ht="45" customHeight="1" x14ac:dyDescent="0.25">
      <c r="C252" s="32">
        <v>248</v>
      </c>
      <c r="D252" s="30"/>
      <c r="E252" s="49"/>
      <c r="F252" s="48"/>
      <c r="G252" s="51"/>
      <c r="H252" s="48"/>
      <c r="I252" s="46"/>
      <c r="J252" s="48"/>
      <c r="K252" s="29"/>
    </row>
    <row r="253" spans="3:11" ht="45" customHeight="1" x14ac:dyDescent="0.25">
      <c r="C253" s="32">
        <v>249</v>
      </c>
      <c r="D253" s="30"/>
      <c r="E253" s="49"/>
      <c r="F253" s="48"/>
      <c r="G253" s="51"/>
      <c r="H253" s="48"/>
      <c r="I253" s="46"/>
      <c r="J253" s="48"/>
      <c r="K253" s="29"/>
    </row>
    <row r="254" spans="3:11" ht="45" customHeight="1" x14ac:dyDescent="0.25">
      <c r="C254" s="32">
        <v>250</v>
      </c>
      <c r="D254" s="30"/>
      <c r="E254" s="49"/>
      <c r="F254" s="48"/>
      <c r="G254" s="51"/>
      <c r="H254" s="48"/>
      <c r="I254" s="46"/>
      <c r="J254" s="48"/>
      <c r="K254" s="29"/>
    </row>
    <row r="255" spans="3:11" ht="45" customHeight="1" x14ac:dyDescent="0.25">
      <c r="C255" s="32">
        <v>251</v>
      </c>
      <c r="D255" s="30"/>
      <c r="E255" s="49"/>
      <c r="F255" s="48"/>
      <c r="G255" s="51"/>
      <c r="H255" s="48"/>
      <c r="I255" s="46"/>
      <c r="J255" s="48"/>
      <c r="K255" s="29"/>
    </row>
    <row r="256" spans="3:11" ht="45" customHeight="1" x14ac:dyDescent="0.25">
      <c r="C256" s="32">
        <v>252</v>
      </c>
      <c r="D256" s="30"/>
      <c r="E256" s="49"/>
      <c r="F256" s="48"/>
      <c r="G256" s="51"/>
      <c r="H256" s="48"/>
      <c r="I256" s="46"/>
      <c r="J256" s="48"/>
      <c r="K256" s="29"/>
    </row>
    <row r="257" spans="3:11" ht="45" customHeight="1" x14ac:dyDescent="0.25">
      <c r="C257" s="32">
        <v>253</v>
      </c>
      <c r="D257" s="30"/>
      <c r="E257" s="49"/>
      <c r="F257" s="48"/>
      <c r="G257" s="51"/>
      <c r="H257" s="48"/>
      <c r="I257" s="46"/>
      <c r="J257" s="48"/>
      <c r="K257" s="29"/>
    </row>
    <row r="258" spans="3:11" ht="45" customHeight="1" x14ac:dyDescent="0.25">
      <c r="C258" s="32">
        <v>254</v>
      </c>
      <c r="D258" s="30"/>
      <c r="E258" s="49"/>
      <c r="F258" s="48"/>
      <c r="G258" s="51"/>
      <c r="H258" s="48"/>
      <c r="I258" s="46"/>
      <c r="J258" s="48"/>
      <c r="K258" s="29"/>
    </row>
    <row r="259" spans="3:11" ht="45" customHeight="1" x14ac:dyDescent="0.25">
      <c r="C259" s="32">
        <v>255</v>
      </c>
      <c r="D259" s="30"/>
      <c r="E259" s="49"/>
      <c r="F259" s="48"/>
      <c r="G259" s="51"/>
      <c r="H259" s="48"/>
      <c r="I259" s="46"/>
      <c r="J259" s="48"/>
      <c r="K259" s="29"/>
    </row>
    <row r="260" spans="3:11" ht="45" customHeight="1" x14ac:dyDescent="0.25">
      <c r="C260" s="32">
        <v>256</v>
      </c>
      <c r="D260" s="30"/>
      <c r="E260" s="49"/>
      <c r="F260" s="48"/>
      <c r="G260" s="51"/>
      <c r="H260" s="48"/>
      <c r="I260" s="46"/>
      <c r="J260" s="48"/>
      <c r="K260" s="29"/>
    </row>
    <row r="261" spans="3:11" ht="45" customHeight="1" x14ac:dyDescent="0.25">
      <c r="C261" s="32">
        <v>257</v>
      </c>
      <c r="D261" s="30"/>
      <c r="E261" s="49"/>
      <c r="F261" s="48"/>
      <c r="G261" s="51"/>
      <c r="H261" s="48"/>
      <c r="I261" s="46"/>
      <c r="J261" s="48"/>
      <c r="K261" s="29"/>
    </row>
    <row r="262" spans="3:11" ht="45" customHeight="1" x14ac:dyDescent="0.25">
      <c r="C262" s="32">
        <v>258</v>
      </c>
      <c r="D262" s="30"/>
      <c r="E262" s="49"/>
      <c r="F262" s="48"/>
      <c r="G262" s="51"/>
      <c r="H262" s="48"/>
      <c r="I262" s="46"/>
      <c r="J262" s="48"/>
      <c r="K262" s="29"/>
    </row>
    <row r="263" spans="3:11" ht="45" customHeight="1" x14ac:dyDescent="0.25">
      <c r="C263" s="32">
        <v>259</v>
      </c>
      <c r="D263" s="30"/>
      <c r="E263" s="49"/>
      <c r="F263" s="48"/>
      <c r="G263" s="51"/>
      <c r="H263" s="48"/>
      <c r="I263" s="46"/>
      <c r="J263" s="48"/>
      <c r="K263" s="29"/>
    </row>
    <row r="264" spans="3:11" ht="45" customHeight="1" x14ac:dyDescent="0.25">
      <c r="C264" s="32">
        <v>260</v>
      </c>
      <c r="D264" s="30"/>
      <c r="E264" s="49"/>
      <c r="F264" s="48"/>
      <c r="G264" s="51"/>
      <c r="H264" s="48"/>
      <c r="I264" s="46"/>
      <c r="J264" s="48"/>
      <c r="K264" s="29"/>
    </row>
    <row r="265" spans="3:11" ht="45" customHeight="1" x14ac:dyDescent="0.25">
      <c r="C265" s="32">
        <v>261</v>
      </c>
      <c r="D265" s="30"/>
      <c r="E265" s="49"/>
      <c r="F265" s="48"/>
      <c r="G265" s="51"/>
      <c r="H265" s="48"/>
      <c r="I265" s="46"/>
      <c r="J265" s="48"/>
      <c r="K265" s="29"/>
    </row>
    <row r="266" spans="3:11" ht="45" customHeight="1" x14ac:dyDescent="0.25">
      <c r="C266" s="32">
        <v>262</v>
      </c>
      <c r="D266" s="30"/>
      <c r="E266" s="49"/>
      <c r="F266" s="48"/>
      <c r="G266" s="51"/>
      <c r="H266" s="48"/>
      <c r="I266" s="46"/>
      <c r="J266" s="48"/>
      <c r="K266" s="29"/>
    </row>
    <row r="267" spans="3:11" ht="45" customHeight="1" x14ac:dyDescent="0.25">
      <c r="C267" s="32">
        <v>263</v>
      </c>
      <c r="D267" s="30"/>
      <c r="E267" s="49"/>
      <c r="F267" s="48"/>
      <c r="G267" s="51"/>
      <c r="H267" s="48"/>
      <c r="I267" s="46"/>
      <c r="J267" s="48"/>
      <c r="K267" s="29"/>
    </row>
    <row r="268" spans="3:11" ht="45" customHeight="1" x14ac:dyDescent="0.25">
      <c r="C268" s="32">
        <v>264</v>
      </c>
      <c r="D268" s="30"/>
      <c r="E268" s="49"/>
      <c r="F268" s="48"/>
      <c r="G268" s="51"/>
      <c r="H268" s="48"/>
      <c r="I268" s="46"/>
      <c r="J268" s="48"/>
      <c r="K268" s="29"/>
    </row>
    <row r="269" spans="3:11" ht="45" customHeight="1" x14ac:dyDescent="0.25">
      <c r="C269" s="32">
        <v>265</v>
      </c>
      <c r="D269" s="30"/>
      <c r="E269" s="49"/>
      <c r="F269" s="48"/>
      <c r="G269" s="51"/>
      <c r="H269" s="48"/>
      <c r="I269" s="46"/>
      <c r="J269" s="48"/>
      <c r="K269" s="29"/>
    </row>
    <row r="270" spans="3:11" ht="45" customHeight="1" x14ac:dyDescent="0.25">
      <c r="C270" s="32">
        <v>266</v>
      </c>
      <c r="D270" s="30"/>
      <c r="E270" s="49"/>
      <c r="F270" s="48"/>
      <c r="G270" s="51"/>
      <c r="H270" s="48"/>
      <c r="I270" s="46"/>
      <c r="J270" s="48"/>
      <c r="K270" s="29"/>
    </row>
    <row r="271" spans="3:11" ht="45" customHeight="1" x14ac:dyDescent="0.25">
      <c r="C271" s="32">
        <v>267</v>
      </c>
      <c r="D271" s="30"/>
      <c r="E271" s="49"/>
      <c r="F271" s="48"/>
      <c r="G271" s="51"/>
      <c r="H271" s="48"/>
      <c r="I271" s="46"/>
      <c r="J271" s="48"/>
      <c r="K271" s="29"/>
    </row>
    <row r="272" spans="3:11" ht="45" customHeight="1" x14ac:dyDescent="0.25">
      <c r="C272" s="32">
        <v>268</v>
      </c>
      <c r="D272" s="30"/>
      <c r="E272" s="49"/>
      <c r="F272" s="48"/>
      <c r="G272" s="51"/>
      <c r="H272" s="48"/>
      <c r="I272" s="46"/>
      <c r="J272" s="48"/>
      <c r="K272" s="29"/>
    </row>
    <row r="273" spans="3:11" ht="45" customHeight="1" x14ac:dyDescent="0.25">
      <c r="C273" s="32">
        <v>269</v>
      </c>
      <c r="D273" s="30"/>
      <c r="E273" s="49"/>
      <c r="F273" s="48"/>
      <c r="G273" s="51"/>
      <c r="H273" s="48"/>
      <c r="I273" s="46"/>
      <c r="J273" s="48"/>
      <c r="K273" s="29"/>
    </row>
    <row r="274" spans="3:11" ht="45" customHeight="1" x14ac:dyDescent="0.25">
      <c r="C274" s="32">
        <v>270</v>
      </c>
      <c r="D274" s="30"/>
      <c r="E274" s="49"/>
      <c r="F274" s="48"/>
      <c r="G274" s="51"/>
      <c r="H274" s="48"/>
      <c r="I274" s="46"/>
      <c r="J274" s="48"/>
      <c r="K274" s="29"/>
    </row>
    <row r="275" spans="3:11" ht="45" customHeight="1" x14ac:dyDescent="0.25">
      <c r="C275" s="32">
        <v>271</v>
      </c>
      <c r="D275" s="30"/>
      <c r="E275" s="49"/>
      <c r="F275" s="48"/>
      <c r="G275" s="51"/>
      <c r="H275" s="48"/>
      <c r="I275" s="46"/>
      <c r="J275" s="48"/>
      <c r="K275" s="29"/>
    </row>
    <row r="276" spans="3:11" ht="45" customHeight="1" x14ac:dyDescent="0.25">
      <c r="C276" s="32">
        <v>272</v>
      </c>
      <c r="D276" s="30"/>
      <c r="E276" s="49"/>
      <c r="F276" s="48"/>
      <c r="G276" s="51"/>
      <c r="H276" s="48"/>
      <c r="I276" s="46"/>
      <c r="J276" s="48"/>
      <c r="K276" s="29"/>
    </row>
    <row r="277" spans="3:11" ht="45" customHeight="1" x14ac:dyDescent="0.25">
      <c r="C277" s="32">
        <v>273</v>
      </c>
      <c r="D277" s="30"/>
      <c r="E277" s="49"/>
      <c r="F277" s="48"/>
      <c r="G277" s="51"/>
      <c r="H277" s="48"/>
      <c r="I277" s="46"/>
      <c r="J277" s="48"/>
      <c r="K277" s="29"/>
    </row>
    <row r="278" spans="3:11" ht="45" customHeight="1" x14ac:dyDescent="0.25">
      <c r="C278" s="32">
        <v>274</v>
      </c>
      <c r="D278" s="30"/>
      <c r="E278" s="49"/>
      <c r="F278" s="48"/>
      <c r="G278" s="51"/>
      <c r="H278" s="48"/>
      <c r="I278" s="46"/>
      <c r="J278" s="48"/>
      <c r="K278" s="29"/>
    </row>
    <row r="279" spans="3:11" ht="45" customHeight="1" x14ac:dyDescent="0.25">
      <c r="C279" s="32">
        <v>275</v>
      </c>
      <c r="D279" s="30"/>
      <c r="E279" s="49"/>
      <c r="F279" s="48"/>
      <c r="G279" s="51"/>
      <c r="H279" s="48"/>
      <c r="I279" s="46"/>
      <c r="J279" s="48"/>
      <c r="K279" s="29"/>
    </row>
    <row r="280" spans="3:11" ht="45" customHeight="1" x14ac:dyDescent="0.25">
      <c r="C280" s="32">
        <v>276</v>
      </c>
      <c r="D280" s="30"/>
      <c r="E280" s="49"/>
      <c r="F280" s="48"/>
      <c r="G280" s="51"/>
      <c r="H280" s="48"/>
      <c r="I280" s="46"/>
      <c r="J280" s="48"/>
      <c r="K280" s="29"/>
    </row>
    <row r="281" spans="3:11" ht="45" customHeight="1" x14ac:dyDescent="0.25">
      <c r="C281" s="32">
        <v>277</v>
      </c>
      <c r="D281" s="30"/>
      <c r="E281" s="49"/>
      <c r="F281" s="48"/>
      <c r="G281" s="51"/>
      <c r="H281" s="48"/>
      <c r="I281" s="46"/>
      <c r="J281" s="48"/>
      <c r="K281" s="29"/>
    </row>
    <row r="282" spans="3:11" ht="45" customHeight="1" x14ac:dyDescent="0.25">
      <c r="C282" s="32">
        <v>278</v>
      </c>
      <c r="D282" s="30"/>
      <c r="E282" s="49"/>
      <c r="F282" s="48"/>
      <c r="G282" s="51"/>
      <c r="H282" s="48"/>
      <c r="I282" s="46"/>
      <c r="J282" s="48"/>
      <c r="K282" s="29"/>
    </row>
    <row r="283" spans="3:11" ht="45" customHeight="1" x14ac:dyDescent="0.25">
      <c r="C283" s="32">
        <v>279</v>
      </c>
      <c r="D283" s="30"/>
      <c r="E283" s="49"/>
      <c r="F283" s="48"/>
      <c r="G283" s="51"/>
      <c r="H283" s="48"/>
      <c r="I283" s="46"/>
      <c r="J283" s="48"/>
      <c r="K283" s="29"/>
    </row>
    <row r="284" spans="3:11" ht="45" customHeight="1" x14ac:dyDescent="0.25">
      <c r="C284" s="32">
        <v>280</v>
      </c>
      <c r="D284" s="30"/>
      <c r="E284" s="49"/>
      <c r="F284" s="48"/>
      <c r="G284" s="51"/>
      <c r="H284" s="48"/>
      <c r="I284" s="46"/>
      <c r="J284" s="48"/>
      <c r="K284" s="29"/>
    </row>
    <row r="285" spans="3:11" ht="45" customHeight="1" x14ac:dyDescent="0.25">
      <c r="C285" s="32">
        <v>281</v>
      </c>
      <c r="D285" s="30"/>
      <c r="E285" s="49"/>
      <c r="F285" s="48"/>
      <c r="G285" s="51"/>
      <c r="H285" s="48"/>
      <c r="I285" s="46"/>
      <c r="J285" s="48"/>
      <c r="K285" s="29"/>
    </row>
    <row r="286" spans="3:11" ht="45" customHeight="1" x14ac:dyDescent="0.25">
      <c r="C286" s="32">
        <v>282</v>
      </c>
      <c r="D286" s="30"/>
      <c r="E286" s="49"/>
      <c r="F286" s="48"/>
      <c r="G286" s="51"/>
      <c r="H286" s="48"/>
      <c r="I286" s="46"/>
      <c r="J286" s="48"/>
      <c r="K286" s="29"/>
    </row>
    <row r="287" spans="3:11" ht="45" customHeight="1" x14ac:dyDescent="0.25">
      <c r="C287" s="32">
        <v>283</v>
      </c>
      <c r="D287" s="30"/>
      <c r="E287" s="49"/>
      <c r="F287" s="48"/>
      <c r="G287" s="51"/>
      <c r="H287" s="48"/>
      <c r="I287" s="46"/>
      <c r="J287" s="48"/>
      <c r="K287" s="29"/>
    </row>
    <row r="288" spans="3:11" ht="45" customHeight="1" x14ac:dyDescent="0.25">
      <c r="C288" s="32">
        <v>284</v>
      </c>
      <c r="D288" s="30"/>
      <c r="E288" s="49"/>
      <c r="F288" s="48"/>
      <c r="G288" s="51"/>
      <c r="H288" s="48"/>
      <c r="I288" s="46"/>
      <c r="J288" s="48"/>
      <c r="K288" s="29"/>
    </row>
    <row r="289" spans="3:11" ht="45" customHeight="1" x14ac:dyDescent="0.25">
      <c r="C289" s="32">
        <v>285</v>
      </c>
      <c r="D289" s="30"/>
      <c r="E289" s="49"/>
      <c r="F289" s="48"/>
      <c r="G289" s="51"/>
      <c r="H289" s="48"/>
      <c r="I289" s="46"/>
      <c r="J289" s="48"/>
      <c r="K289" s="29"/>
    </row>
    <row r="290" spans="3:11" ht="45" customHeight="1" x14ac:dyDescent="0.25">
      <c r="C290" s="32">
        <v>286</v>
      </c>
      <c r="D290" s="30"/>
      <c r="E290" s="49"/>
      <c r="F290" s="48"/>
      <c r="G290" s="51"/>
      <c r="H290" s="48"/>
      <c r="I290" s="46"/>
      <c r="J290" s="48"/>
      <c r="K290" s="29"/>
    </row>
    <row r="291" spans="3:11" ht="45" customHeight="1" x14ac:dyDescent="0.25">
      <c r="C291" s="32">
        <v>287</v>
      </c>
      <c r="D291" s="30"/>
      <c r="E291" s="49"/>
      <c r="F291" s="48"/>
      <c r="G291" s="51"/>
      <c r="H291" s="48"/>
      <c r="I291" s="46"/>
      <c r="J291" s="48"/>
      <c r="K291" s="29"/>
    </row>
    <row r="292" spans="3:11" ht="45" customHeight="1" x14ac:dyDescent="0.25">
      <c r="C292" s="32">
        <v>288</v>
      </c>
      <c r="D292" s="30"/>
      <c r="E292" s="49"/>
      <c r="F292" s="48"/>
      <c r="G292" s="51"/>
      <c r="H292" s="48"/>
      <c r="I292" s="46"/>
      <c r="J292" s="48"/>
      <c r="K292" s="29"/>
    </row>
    <row r="293" spans="3:11" ht="45" customHeight="1" x14ac:dyDescent="0.25">
      <c r="C293" s="32">
        <v>289</v>
      </c>
      <c r="D293" s="30"/>
      <c r="E293" s="49"/>
      <c r="F293" s="48"/>
      <c r="G293" s="51"/>
      <c r="H293" s="48"/>
      <c r="I293" s="46"/>
      <c r="J293" s="48"/>
      <c r="K293" s="29"/>
    </row>
    <row r="294" spans="3:11" ht="45" customHeight="1" x14ac:dyDescent="0.25">
      <c r="C294" s="32">
        <v>290</v>
      </c>
      <c r="D294" s="30"/>
      <c r="E294" s="49"/>
      <c r="F294" s="48"/>
      <c r="G294" s="51"/>
      <c r="H294" s="48"/>
      <c r="I294" s="46"/>
      <c r="J294" s="48"/>
      <c r="K294" s="29"/>
    </row>
    <row r="295" spans="3:11" ht="45" customHeight="1" x14ac:dyDescent="0.25">
      <c r="C295" s="32">
        <v>291</v>
      </c>
      <c r="D295" s="30"/>
      <c r="E295" s="49"/>
      <c r="F295" s="48"/>
      <c r="G295" s="51"/>
      <c r="H295" s="48"/>
      <c r="I295" s="46"/>
      <c r="J295" s="48"/>
      <c r="K295" s="29"/>
    </row>
    <row r="296" spans="3:11" ht="45" customHeight="1" x14ac:dyDescent="0.25">
      <c r="C296" s="32">
        <v>292</v>
      </c>
      <c r="D296" s="30"/>
      <c r="E296" s="49"/>
      <c r="F296" s="48"/>
      <c r="G296" s="51"/>
      <c r="H296" s="48"/>
      <c r="I296" s="46"/>
      <c r="J296" s="48"/>
      <c r="K296" s="29"/>
    </row>
    <row r="297" spans="3:11" ht="45" customHeight="1" x14ac:dyDescent="0.25">
      <c r="C297" s="32">
        <v>293</v>
      </c>
      <c r="D297" s="30"/>
      <c r="E297" s="49"/>
      <c r="F297" s="48"/>
      <c r="G297" s="51"/>
      <c r="H297" s="48"/>
      <c r="I297" s="46"/>
      <c r="J297" s="48"/>
      <c r="K297" s="29"/>
    </row>
    <row r="298" spans="3:11" ht="45" customHeight="1" x14ac:dyDescent="0.25">
      <c r="C298" s="32">
        <v>294</v>
      </c>
      <c r="D298" s="30"/>
      <c r="E298" s="49"/>
      <c r="F298" s="48"/>
      <c r="G298" s="51"/>
      <c r="H298" s="48"/>
      <c r="I298" s="46"/>
      <c r="J298" s="48"/>
      <c r="K298" s="29"/>
    </row>
    <row r="299" spans="3:11" ht="45" customHeight="1" x14ac:dyDescent="0.25">
      <c r="C299" s="32">
        <v>295</v>
      </c>
      <c r="D299" s="30"/>
      <c r="E299" s="49"/>
      <c r="F299" s="48"/>
      <c r="G299" s="51"/>
      <c r="H299" s="48"/>
      <c r="I299" s="46"/>
      <c r="J299" s="48"/>
      <c r="K299" s="29"/>
    </row>
    <row r="300" spans="3:11" ht="45" customHeight="1" x14ac:dyDescent="0.25">
      <c r="C300" s="32">
        <v>296</v>
      </c>
      <c r="D300" s="30"/>
      <c r="E300" s="49"/>
      <c r="F300" s="48"/>
      <c r="G300" s="51"/>
      <c r="H300" s="48"/>
      <c r="I300" s="46"/>
      <c r="J300" s="48"/>
      <c r="K300" s="29"/>
    </row>
    <row r="301" spans="3:11" ht="45" customHeight="1" x14ac:dyDescent="0.25">
      <c r="C301" s="32">
        <v>297</v>
      </c>
      <c r="D301" s="30"/>
      <c r="E301" s="49"/>
      <c r="F301" s="48"/>
      <c r="G301" s="51"/>
      <c r="H301" s="48"/>
      <c r="I301" s="46"/>
      <c r="J301" s="48"/>
      <c r="K301" s="29"/>
    </row>
    <row r="302" spans="3:11" ht="45" customHeight="1" x14ac:dyDescent="0.25">
      <c r="C302" s="32">
        <v>298</v>
      </c>
      <c r="D302" s="30"/>
      <c r="E302" s="49"/>
      <c r="F302" s="48"/>
      <c r="G302" s="51"/>
      <c r="H302" s="48"/>
      <c r="I302" s="46"/>
      <c r="J302" s="48"/>
      <c r="K302" s="29"/>
    </row>
    <row r="303" spans="3:11" ht="45" customHeight="1" x14ac:dyDescent="0.25">
      <c r="C303" s="32">
        <v>299</v>
      </c>
      <c r="D303" s="30"/>
      <c r="E303" s="49"/>
      <c r="F303" s="48"/>
      <c r="G303" s="51"/>
      <c r="H303" s="48"/>
      <c r="I303" s="46"/>
      <c r="J303" s="48"/>
      <c r="K303" s="29"/>
    </row>
    <row r="304" spans="3:11" ht="45" customHeight="1" x14ac:dyDescent="0.25">
      <c r="C304" s="32">
        <v>300</v>
      </c>
      <c r="D304" s="30"/>
      <c r="E304" s="49"/>
      <c r="F304" s="48"/>
      <c r="G304" s="51"/>
      <c r="H304" s="48"/>
      <c r="I304" s="46"/>
      <c r="J304" s="48"/>
      <c r="K304" s="29"/>
    </row>
    <row r="305" spans="3:11" ht="45" customHeight="1" x14ac:dyDescent="0.25">
      <c r="C305" s="32">
        <v>301</v>
      </c>
      <c r="D305" s="30"/>
      <c r="E305" s="49"/>
      <c r="F305" s="48"/>
      <c r="G305" s="51"/>
      <c r="H305" s="48"/>
      <c r="I305" s="46"/>
      <c r="J305" s="48"/>
      <c r="K305" s="29"/>
    </row>
    <row r="306" spans="3:11" ht="45" customHeight="1" x14ac:dyDescent="0.25">
      <c r="C306" s="32">
        <v>302</v>
      </c>
      <c r="D306" s="30"/>
      <c r="E306" s="49"/>
      <c r="F306" s="48"/>
      <c r="G306" s="51"/>
      <c r="H306" s="48"/>
      <c r="I306" s="46"/>
      <c r="J306" s="48"/>
      <c r="K306" s="29"/>
    </row>
    <row r="307" spans="3:11" ht="45" customHeight="1" x14ac:dyDescent="0.25">
      <c r="C307" s="32">
        <v>303</v>
      </c>
      <c r="D307" s="30"/>
      <c r="E307" s="49"/>
      <c r="F307" s="48"/>
      <c r="G307" s="51"/>
      <c r="H307" s="48"/>
      <c r="I307" s="46"/>
      <c r="J307" s="48"/>
      <c r="K307" s="29"/>
    </row>
    <row r="308" spans="3:11" ht="45" customHeight="1" x14ac:dyDescent="0.25">
      <c r="C308" s="32">
        <v>304</v>
      </c>
      <c r="D308" s="30"/>
      <c r="E308" s="49"/>
      <c r="F308" s="48"/>
      <c r="G308" s="51"/>
      <c r="H308" s="48"/>
      <c r="I308" s="46"/>
      <c r="J308" s="48"/>
      <c r="K308" s="29"/>
    </row>
    <row r="309" spans="3:11" ht="45" customHeight="1" x14ac:dyDescent="0.25">
      <c r="C309" s="32">
        <v>305</v>
      </c>
      <c r="D309" s="30"/>
      <c r="E309" s="49"/>
      <c r="F309" s="48"/>
      <c r="G309" s="51"/>
      <c r="H309" s="48"/>
      <c r="I309" s="46"/>
      <c r="J309" s="48"/>
      <c r="K309" s="29"/>
    </row>
    <row r="310" spans="3:11" ht="45" customHeight="1" x14ac:dyDescent="0.25">
      <c r="C310" s="32">
        <v>306</v>
      </c>
      <c r="D310" s="30"/>
      <c r="E310" s="49"/>
      <c r="F310" s="48"/>
      <c r="G310" s="51"/>
      <c r="H310" s="48"/>
      <c r="I310" s="46"/>
      <c r="J310" s="48"/>
      <c r="K310" s="29"/>
    </row>
    <row r="311" spans="3:11" ht="45" customHeight="1" x14ac:dyDescent="0.25">
      <c r="C311" s="32">
        <v>307</v>
      </c>
      <c r="D311" s="30"/>
      <c r="E311" s="49"/>
      <c r="F311" s="48"/>
      <c r="G311" s="51"/>
      <c r="H311" s="48"/>
      <c r="I311" s="46"/>
      <c r="J311" s="48"/>
      <c r="K311" s="29"/>
    </row>
    <row r="312" spans="3:11" ht="45" customHeight="1" x14ac:dyDescent="0.25">
      <c r="C312" s="32">
        <v>308</v>
      </c>
      <c r="D312" s="30"/>
      <c r="E312" s="49"/>
      <c r="F312" s="48"/>
      <c r="G312" s="51"/>
      <c r="H312" s="48"/>
      <c r="I312" s="46"/>
      <c r="J312" s="48"/>
      <c r="K312" s="29"/>
    </row>
    <row r="313" spans="3:11" ht="45" customHeight="1" x14ac:dyDescent="0.25">
      <c r="C313" s="32">
        <v>309</v>
      </c>
      <c r="D313" s="30"/>
      <c r="E313" s="49"/>
      <c r="F313" s="48"/>
      <c r="G313" s="51"/>
      <c r="H313" s="48"/>
      <c r="I313" s="46"/>
      <c r="J313" s="48"/>
      <c r="K313" s="29"/>
    </row>
    <row r="314" spans="3:11" ht="45" customHeight="1" x14ac:dyDescent="0.25">
      <c r="C314" s="32">
        <v>310</v>
      </c>
      <c r="D314" s="30"/>
      <c r="E314" s="49"/>
      <c r="F314" s="48"/>
      <c r="G314" s="51"/>
      <c r="H314" s="48"/>
      <c r="I314" s="46"/>
      <c r="J314" s="48"/>
      <c r="K314" s="29"/>
    </row>
    <row r="315" spans="3:11" ht="45" customHeight="1" x14ac:dyDescent="0.25">
      <c r="C315" s="32">
        <v>311</v>
      </c>
      <c r="D315" s="30"/>
      <c r="E315" s="49"/>
      <c r="F315" s="48"/>
      <c r="G315" s="51"/>
      <c r="H315" s="48"/>
      <c r="I315" s="46"/>
      <c r="J315" s="48"/>
      <c r="K315" s="29"/>
    </row>
    <row r="316" spans="3:11" ht="45" customHeight="1" x14ac:dyDescent="0.25">
      <c r="C316" s="32">
        <v>312</v>
      </c>
      <c r="D316" s="30"/>
      <c r="E316" s="49"/>
      <c r="F316" s="48"/>
      <c r="G316" s="51"/>
      <c r="H316" s="48"/>
      <c r="I316" s="46"/>
      <c r="J316" s="48"/>
      <c r="K316" s="29"/>
    </row>
    <row r="317" spans="3:11" ht="45" customHeight="1" x14ac:dyDescent="0.25">
      <c r="C317" s="32">
        <v>313</v>
      </c>
      <c r="D317" s="30"/>
      <c r="E317" s="49"/>
      <c r="F317" s="48"/>
      <c r="G317" s="51"/>
      <c r="H317" s="48"/>
      <c r="I317" s="46"/>
      <c r="J317" s="48"/>
      <c r="K317" s="29"/>
    </row>
    <row r="318" spans="3:11" ht="45" customHeight="1" x14ac:dyDescent="0.25">
      <c r="C318" s="32">
        <v>314</v>
      </c>
      <c r="D318" s="30"/>
      <c r="E318" s="49"/>
      <c r="F318" s="48"/>
      <c r="G318" s="51"/>
      <c r="H318" s="48"/>
      <c r="I318" s="46"/>
      <c r="J318" s="48"/>
      <c r="K318" s="29"/>
    </row>
    <row r="319" spans="3:11" ht="45" customHeight="1" x14ac:dyDescent="0.25">
      <c r="C319" s="32">
        <v>315</v>
      </c>
      <c r="D319" s="30"/>
      <c r="E319" s="49"/>
      <c r="F319" s="48"/>
      <c r="G319" s="51"/>
      <c r="H319" s="48"/>
      <c r="I319" s="46"/>
      <c r="J319" s="48"/>
      <c r="K319" s="29"/>
    </row>
    <row r="320" spans="3:11" ht="45" customHeight="1" x14ac:dyDescent="0.25">
      <c r="C320" s="32">
        <v>316</v>
      </c>
      <c r="D320" s="30"/>
      <c r="E320" s="49"/>
      <c r="F320" s="48"/>
      <c r="G320" s="51"/>
      <c r="H320" s="48"/>
      <c r="I320" s="46"/>
      <c r="J320" s="48"/>
      <c r="K320" s="29"/>
    </row>
    <row r="321" spans="3:11" ht="45" customHeight="1" x14ac:dyDescent="0.25">
      <c r="C321" s="32">
        <v>317</v>
      </c>
      <c r="D321" s="30"/>
      <c r="E321" s="49"/>
      <c r="F321" s="48"/>
      <c r="G321" s="51"/>
      <c r="H321" s="48"/>
      <c r="I321" s="46"/>
      <c r="J321" s="48"/>
      <c r="K321" s="29"/>
    </row>
    <row r="322" spans="3:11" ht="45" customHeight="1" x14ac:dyDescent="0.25">
      <c r="C322" s="32">
        <v>318</v>
      </c>
      <c r="D322" s="30"/>
      <c r="E322" s="49"/>
      <c r="F322" s="48"/>
      <c r="G322" s="51"/>
      <c r="H322" s="48"/>
      <c r="I322" s="46"/>
      <c r="J322" s="48"/>
      <c r="K322" s="29"/>
    </row>
    <row r="323" spans="3:11" ht="45" customHeight="1" x14ac:dyDescent="0.25">
      <c r="C323" s="32">
        <v>319</v>
      </c>
      <c r="D323" s="30"/>
      <c r="E323" s="49"/>
      <c r="F323" s="48"/>
      <c r="G323" s="51"/>
      <c r="H323" s="48"/>
      <c r="I323" s="46"/>
      <c r="J323" s="48"/>
      <c r="K323" s="29"/>
    </row>
    <row r="324" spans="3:11" ht="45" customHeight="1" x14ac:dyDescent="0.25">
      <c r="C324" s="32">
        <v>320</v>
      </c>
      <c r="D324" s="30"/>
      <c r="E324" s="49"/>
      <c r="F324" s="48"/>
      <c r="G324" s="51"/>
      <c r="H324" s="48"/>
      <c r="I324" s="46"/>
      <c r="J324" s="48"/>
      <c r="K324" s="29"/>
    </row>
    <row r="325" spans="3:11" ht="45" customHeight="1" x14ac:dyDescent="0.25">
      <c r="C325" s="32">
        <v>321</v>
      </c>
      <c r="D325" s="30"/>
      <c r="E325" s="49"/>
      <c r="F325" s="48"/>
      <c r="G325" s="51"/>
      <c r="H325" s="48"/>
      <c r="I325" s="46"/>
      <c r="J325" s="48"/>
      <c r="K325" s="29"/>
    </row>
    <row r="326" spans="3:11" ht="45" customHeight="1" x14ac:dyDescent="0.25">
      <c r="C326" s="32">
        <v>322</v>
      </c>
      <c r="D326" s="30"/>
      <c r="E326" s="49"/>
      <c r="F326" s="48"/>
      <c r="G326" s="51"/>
      <c r="H326" s="48"/>
      <c r="I326" s="46"/>
      <c r="J326" s="48"/>
      <c r="K326" s="29"/>
    </row>
    <row r="327" spans="3:11" ht="45" customHeight="1" x14ac:dyDescent="0.25">
      <c r="C327" s="32">
        <v>323</v>
      </c>
      <c r="D327" s="30"/>
      <c r="E327" s="49"/>
      <c r="F327" s="48"/>
      <c r="G327" s="51"/>
      <c r="H327" s="48"/>
      <c r="I327" s="46"/>
      <c r="J327" s="48"/>
      <c r="K327" s="29"/>
    </row>
    <row r="328" spans="3:11" ht="45" customHeight="1" x14ac:dyDescent="0.25">
      <c r="C328" s="32">
        <v>324</v>
      </c>
      <c r="D328" s="30"/>
      <c r="E328" s="49"/>
      <c r="F328" s="48"/>
      <c r="G328" s="51"/>
      <c r="H328" s="48"/>
      <c r="I328" s="46"/>
      <c r="J328" s="48"/>
      <c r="K328" s="29"/>
    </row>
    <row r="329" spans="3:11" ht="45" customHeight="1" x14ac:dyDescent="0.25">
      <c r="C329" s="32">
        <v>325</v>
      </c>
      <c r="D329" s="30"/>
      <c r="E329" s="49"/>
      <c r="F329" s="48"/>
      <c r="G329" s="51"/>
      <c r="H329" s="48"/>
      <c r="I329" s="46"/>
      <c r="J329" s="48"/>
      <c r="K329" s="29"/>
    </row>
    <row r="330" spans="3:11" ht="45" customHeight="1" x14ac:dyDescent="0.25">
      <c r="C330" s="32">
        <v>326</v>
      </c>
      <c r="D330" s="30"/>
      <c r="E330" s="49"/>
      <c r="F330" s="48"/>
      <c r="G330" s="51"/>
      <c r="H330" s="48"/>
      <c r="I330" s="46"/>
      <c r="J330" s="48"/>
      <c r="K330" s="29"/>
    </row>
    <row r="331" spans="3:11" ht="45" customHeight="1" x14ac:dyDescent="0.25">
      <c r="C331" s="32">
        <v>327</v>
      </c>
      <c r="D331" s="30"/>
      <c r="E331" s="49"/>
      <c r="F331" s="48"/>
      <c r="G331" s="51"/>
      <c r="H331" s="48"/>
      <c r="I331" s="46"/>
      <c r="J331" s="48"/>
      <c r="K331" s="29"/>
    </row>
    <row r="332" spans="3:11" ht="45" customHeight="1" x14ac:dyDescent="0.25">
      <c r="C332" s="32">
        <v>328</v>
      </c>
      <c r="D332" s="30"/>
      <c r="E332" s="49"/>
      <c r="F332" s="48"/>
      <c r="G332" s="51"/>
      <c r="H332" s="48"/>
      <c r="I332" s="46"/>
      <c r="J332" s="48"/>
      <c r="K332" s="29"/>
    </row>
    <row r="333" spans="3:11" ht="45" customHeight="1" x14ac:dyDescent="0.25">
      <c r="C333" s="32">
        <v>329</v>
      </c>
      <c r="D333" s="30"/>
      <c r="E333" s="49"/>
      <c r="F333" s="48"/>
      <c r="G333" s="51"/>
      <c r="H333" s="48"/>
      <c r="I333" s="46"/>
      <c r="J333" s="48"/>
      <c r="K333" s="29"/>
    </row>
    <row r="334" spans="3:11" ht="45" customHeight="1" x14ac:dyDescent="0.25">
      <c r="C334" s="32">
        <v>330</v>
      </c>
      <c r="D334" s="30"/>
      <c r="E334" s="49"/>
      <c r="F334" s="48"/>
      <c r="G334" s="51"/>
      <c r="H334" s="48"/>
      <c r="I334" s="46"/>
      <c r="J334" s="48"/>
      <c r="K334" s="29"/>
    </row>
    <row r="335" spans="3:11" ht="45" customHeight="1" x14ac:dyDescent="0.25">
      <c r="C335" s="32">
        <v>331</v>
      </c>
      <c r="D335" s="30"/>
      <c r="E335" s="49"/>
      <c r="F335" s="48"/>
      <c r="G335" s="51"/>
      <c r="H335" s="48"/>
      <c r="I335" s="46"/>
      <c r="J335" s="48"/>
      <c r="K335" s="29"/>
    </row>
    <row r="336" spans="3:11" ht="45" customHeight="1" x14ac:dyDescent="0.25">
      <c r="C336" s="32">
        <v>332</v>
      </c>
      <c r="D336" s="30"/>
      <c r="E336" s="49"/>
      <c r="F336" s="48"/>
      <c r="G336" s="51"/>
      <c r="H336" s="48"/>
      <c r="I336" s="46"/>
      <c r="J336" s="48"/>
      <c r="K336" s="29"/>
    </row>
    <row r="337" spans="3:11" ht="45" customHeight="1" x14ac:dyDescent="0.25">
      <c r="C337" s="32">
        <v>333</v>
      </c>
      <c r="D337" s="30"/>
      <c r="E337" s="49"/>
      <c r="F337" s="48"/>
      <c r="G337" s="51"/>
      <c r="H337" s="48"/>
      <c r="I337" s="46"/>
      <c r="J337" s="48"/>
      <c r="K337" s="29"/>
    </row>
    <row r="338" spans="3:11" ht="45" customHeight="1" x14ac:dyDescent="0.25">
      <c r="C338" s="32">
        <v>334</v>
      </c>
      <c r="D338" s="30"/>
      <c r="E338" s="49"/>
      <c r="F338" s="48"/>
      <c r="G338" s="51"/>
      <c r="H338" s="48"/>
      <c r="I338" s="46"/>
      <c r="J338" s="48"/>
      <c r="K338" s="29"/>
    </row>
    <row r="339" spans="3:11" ht="45" customHeight="1" x14ac:dyDescent="0.25">
      <c r="C339" s="32">
        <v>335</v>
      </c>
      <c r="D339" s="30"/>
      <c r="E339" s="49"/>
      <c r="F339" s="48"/>
      <c r="G339" s="51"/>
      <c r="H339" s="48"/>
      <c r="I339" s="46"/>
      <c r="J339" s="48"/>
      <c r="K339" s="29"/>
    </row>
    <row r="340" spans="3:11" ht="45" customHeight="1" x14ac:dyDescent="0.25">
      <c r="C340" s="32">
        <v>336</v>
      </c>
      <c r="D340" s="30"/>
      <c r="E340" s="49"/>
      <c r="F340" s="48"/>
      <c r="G340" s="51"/>
      <c r="H340" s="48"/>
      <c r="I340" s="46"/>
      <c r="J340" s="48"/>
      <c r="K340" s="29"/>
    </row>
    <row r="341" spans="3:11" ht="45" customHeight="1" x14ac:dyDescent="0.25">
      <c r="C341" s="32">
        <v>337</v>
      </c>
      <c r="D341" s="30"/>
      <c r="E341" s="49"/>
      <c r="F341" s="48"/>
      <c r="G341" s="51"/>
      <c r="H341" s="48"/>
      <c r="I341" s="46"/>
      <c r="J341" s="48"/>
      <c r="K341" s="29"/>
    </row>
    <row r="342" spans="3:11" ht="45" customHeight="1" x14ac:dyDescent="0.25">
      <c r="C342" s="32">
        <v>338</v>
      </c>
      <c r="D342" s="30"/>
      <c r="E342" s="49"/>
      <c r="F342" s="48"/>
      <c r="G342" s="51"/>
      <c r="H342" s="48"/>
      <c r="I342" s="46"/>
      <c r="J342" s="48"/>
      <c r="K342" s="29"/>
    </row>
    <row r="343" spans="3:11" ht="45" customHeight="1" x14ac:dyDescent="0.25">
      <c r="C343" s="32">
        <v>339</v>
      </c>
      <c r="D343" s="30"/>
      <c r="E343" s="49"/>
      <c r="F343" s="48"/>
      <c r="G343" s="51"/>
      <c r="H343" s="48"/>
      <c r="I343" s="46"/>
      <c r="J343" s="48"/>
      <c r="K343" s="29"/>
    </row>
    <row r="344" spans="3:11" ht="45" customHeight="1" x14ac:dyDescent="0.25">
      <c r="C344" s="32">
        <v>340</v>
      </c>
      <c r="D344" s="30"/>
      <c r="E344" s="49"/>
      <c r="F344" s="48"/>
      <c r="G344" s="51"/>
      <c r="H344" s="48"/>
      <c r="I344" s="46"/>
      <c r="J344" s="48"/>
      <c r="K344" s="29"/>
    </row>
    <row r="345" spans="3:11" ht="45" customHeight="1" x14ac:dyDescent="0.25">
      <c r="C345" s="32">
        <v>341</v>
      </c>
      <c r="D345" s="30"/>
      <c r="E345" s="49"/>
      <c r="F345" s="48"/>
      <c r="G345" s="51"/>
      <c r="H345" s="48"/>
      <c r="I345" s="46"/>
      <c r="J345" s="48"/>
      <c r="K345" s="29"/>
    </row>
    <row r="346" spans="3:11" ht="45" customHeight="1" x14ac:dyDescent="0.25">
      <c r="C346" s="32">
        <v>342</v>
      </c>
      <c r="D346" s="30"/>
      <c r="E346" s="49"/>
      <c r="F346" s="48"/>
      <c r="G346" s="51"/>
      <c r="H346" s="48"/>
      <c r="I346" s="46"/>
      <c r="J346" s="48"/>
      <c r="K346" s="29"/>
    </row>
    <row r="347" spans="3:11" ht="45" customHeight="1" x14ac:dyDescent="0.25">
      <c r="C347" s="32">
        <v>343</v>
      </c>
      <c r="D347" s="30"/>
      <c r="E347" s="49"/>
      <c r="F347" s="48"/>
      <c r="G347" s="51"/>
      <c r="H347" s="48"/>
      <c r="I347" s="46"/>
      <c r="J347" s="48"/>
      <c r="K347" s="29"/>
    </row>
    <row r="348" spans="3:11" ht="45" customHeight="1" x14ac:dyDescent="0.25">
      <c r="C348" s="32">
        <v>344</v>
      </c>
      <c r="D348" s="30"/>
      <c r="E348" s="49"/>
      <c r="F348" s="48"/>
      <c r="G348" s="51"/>
      <c r="H348" s="48"/>
      <c r="I348" s="46"/>
      <c r="J348" s="48"/>
      <c r="K348" s="29"/>
    </row>
    <row r="349" spans="3:11" ht="45" customHeight="1" x14ac:dyDescent="0.25">
      <c r="C349" s="32">
        <v>345</v>
      </c>
      <c r="D349" s="30"/>
      <c r="E349" s="49"/>
      <c r="F349" s="48"/>
      <c r="G349" s="51"/>
      <c r="H349" s="48"/>
      <c r="I349" s="46"/>
      <c r="J349" s="48"/>
      <c r="K349" s="29"/>
    </row>
    <row r="350" spans="3:11" ht="45" customHeight="1" x14ac:dyDescent="0.25">
      <c r="C350" s="32">
        <v>346</v>
      </c>
      <c r="D350" s="30"/>
      <c r="E350" s="49"/>
      <c r="F350" s="48"/>
      <c r="G350" s="51"/>
      <c r="H350" s="48"/>
      <c r="I350" s="46"/>
      <c r="J350" s="48"/>
      <c r="K350" s="29"/>
    </row>
    <row r="351" spans="3:11" ht="45" customHeight="1" x14ac:dyDescent="0.25">
      <c r="C351" s="32">
        <v>347</v>
      </c>
      <c r="D351" s="30"/>
      <c r="E351" s="49"/>
      <c r="F351" s="48"/>
      <c r="G351" s="51"/>
      <c r="H351" s="48"/>
      <c r="I351" s="46"/>
      <c r="J351" s="48"/>
      <c r="K351" s="29"/>
    </row>
    <row r="352" spans="3:11" ht="45" customHeight="1" x14ac:dyDescent="0.25">
      <c r="C352" s="32">
        <v>348</v>
      </c>
      <c r="D352" s="30"/>
      <c r="E352" s="49"/>
      <c r="F352" s="48"/>
      <c r="G352" s="51"/>
      <c r="H352" s="48"/>
      <c r="I352" s="46"/>
      <c r="J352" s="48"/>
      <c r="K352" s="29"/>
    </row>
    <row r="353" spans="3:11" ht="45" customHeight="1" x14ac:dyDescent="0.25">
      <c r="C353" s="32">
        <v>349</v>
      </c>
      <c r="D353" s="30"/>
      <c r="E353" s="49"/>
      <c r="F353" s="48"/>
      <c r="G353" s="51"/>
      <c r="H353" s="48"/>
      <c r="I353" s="46"/>
      <c r="J353" s="48"/>
      <c r="K353" s="29"/>
    </row>
    <row r="354" spans="3:11" ht="45" customHeight="1" x14ac:dyDescent="0.25">
      <c r="C354" s="32">
        <v>350</v>
      </c>
      <c r="D354" s="30"/>
      <c r="E354" s="49"/>
      <c r="F354" s="48"/>
      <c r="G354" s="51"/>
      <c r="H354" s="48"/>
      <c r="I354" s="46"/>
      <c r="J354" s="48"/>
      <c r="K354" s="29"/>
    </row>
    <row r="355" spans="3:11" ht="45" customHeight="1" x14ac:dyDescent="0.25">
      <c r="C355" s="32">
        <v>351</v>
      </c>
      <c r="D355" s="30"/>
      <c r="E355" s="49"/>
      <c r="F355" s="48"/>
      <c r="G355" s="51"/>
      <c r="H355" s="48"/>
      <c r="I355" s="46"/>
      <c r="J355" s="48"/>
      <c r="K355" s="29"/>
    </row>
    <row r="356" spans="3:11" ht="45" customHeight="1" x14ac:dyDescent="0.25">
      <c r="C356" s="32">
        <v>352</v>
      </c>
      <c r="D356" s="30"/>
      <c r="E356" s="49"/>
      <c r="F356" s="48"/>
      <c r="G356" s="51"/>
      <c r="H356" s="48"/>
      <c r="I356" s="46"/>
      <c r="J356" s="48"/>
      <c r="K356" s="29"/>
    </row>
    <row r="357" spans="3:11" ht="45" customHeight="1" x14ac:dyDescent="0.25">
      <c r="C357" s="32">
        <v>353</v>
      </c>
      <c r="D357" s="30"/>
      <c r="E357" s="49"/>
      <c r="F357" s="48"/>
      <c r="G357" s="51"/>
      <c r="H357" s="48"/>
      <c r="I357" s="46"/>
      <c r="J357" s="48"/>
      <c r="K357" s="29"/>
    </row>
    <row r="358" spans="3:11" ht="45" customHeight="1" x14ac:dyDescent="0.25">
      <c r="C358" s="32">
        <v>354</v>
      </c>
      <c r="D358" s="30"/>
      <c r="E358" s="49"/>
      <c r="F358" s="48"/>
      <c r="G358" s="51"/>
      <c r="H358" s="48"/>
      <c r="I358" s="46"/>
      <c r="J358" s="48"/>
      <c r="K358" s="29"/>
    </row>
    <row r="359" spans="3:11" ht="45" customHeight="1" x14ac:dyDescent="0.25">
      <c r="C359" s="32">
        <v>355</v>
      </c>
      <c r="D359" s="30"/>
      <c r="E359" s="49"/>
      <c r="F359" s="48"/>
      <c r="G359" s="51"/>
      <c r="H359" s="48"/>
      <c r="I359" s="46"/>
      <c r="J359" s="48"/>
      <c r="K359" s="29"/>
    </row>
    <row r="360" spans="3:11" ht="45" customHeight="1" x14ac:dyDescent="0.25">
      <c r="C360" s="32">
        <v>356</v>
      </c>
      <c r="D360" s="30"/>
      <c r="E360" s="49"/>
      <c r="F360" s="48"/>
      <c r="G360" s="51"/>
      <c r="H360" s="48"/>
      <c r="I360" s="46"/>
      <c r="J360" s="48"/>
      <c r="K360" s="29"/>
    </row>
    <row r="361" spans="3:11" ht="45" customHeight="1" x14ac:dyDescent="0.25">
      <c r="C361" s="32">
        <v>357</v>
      </c>
      <c r="D361" s="30"/>
      <c r="E361" s="49"/>
      <c r="F361" s="48"/>
      <c r="G361" s="51"/>
      <c r="H361" s="48"/>
      <c r="I361" s="46"/>
      <c r="J361" s="48"/>
      <c r="K361" s="29"/>
    </row>
    <row r="362" spans="3:11" ht="45" customHeight="1" x14ac:dyDescent="0.25">
      <c r="C362" s="32">
        <v>358</v>
      </c>
      <c r="D362" s="30"/>
      <c r="E362" s="49"/>
      <c r="F362" s="48"/>
      <c r="G362" s="51"/>
      <c r="H362" s="48"/>
      <c r="I362" s="46"/>
      <c r="J362" s="48"/>
      <c r="K362" s="29"/>
    </row>
    <row r="363" spans="3:11" ht="45" customHeight="1" x14ac:dyDescent="0.25">
      <c r="C363" s="32">
        <v>359</v>
      </c>
      <c r="D363" s="30"/>
      <c r="E363" s="49"/>
      <c r="F363" s="48"/>
      <c r="G363" s="51"/>
      <c r="H363" s="48"/>
      <c r="I363" s="46"/>
      <c r="J363" s="48"/>
      <c r="K363" s="29"/>
    </row>
    <row r="364" spans="3:11" ht="45" customHeight="1" x14ac:dyDescent="0.25">
      <c r="C364" s="32">
        <v>360</v>
      </c>
      <c r="D364" s="30"/>
      <c r="E364" s="49"/>
      <c r="F364" s="48"/>
      <c r="G364" s="51"/>
      <c r="H364" s="48"/>
      <c r="I364" s="46"/>
      <c r="J364" s="48"/>
      <c r="K364" s="29"/>
    </row>
    <row r="365" spans="3:11" ht="45" customHeight="1" x14ac:dyDescent="0.25">
      <c r="C365" s="32">
        <v>361</v>
      </c>
      <c r="D365" s="30"/>
      <c r="E365" s="49"/>
      <c r="F365" s="48"/>
      <c r="G365" s="51"/>
      <c r="H365" s="48"/>
      <c r="I365" s="46"/>
      <c r="J365" s="48"/>
      <c r="K365" s="29"/>
    </row>
    <row r="366" spans="3:11" ht="45" customHeight="1" x14ac:dyDescent="0.25">
      <c r="C366" s="32">
        <v>362</v>
      </c>
      <c r="D366" s="30"/>
      <c r="E366" s="49"/>
      <c r="F366" s="48"/>
      <c r="G366" s="51"/>
      <c r="H366" s="48"/>
      <c r="I366" s="46"/>
      <c r="J366" s="48"/>
      <c r="K366" s="29"/>
    </row>
    <row r="367" spans="3:11" ht="45" customHeight="1" x14ac:dyDescent="0.25">
      <c r="C367" s="32">
        <v>363</v>
      </c>
      <c r="D367" s="30"/>
      <c r="E367" s="49"/>
      <c r="F367" s="48"/>
      <c r="G367" s="51"/>
      <c r="H367" s="48"/>
      <c r="I367" s="46"/>
      <c r="J367" s="48"/>
      <c r="K367" s="29"/>
    </row>
    <row r="368" spans="3:11" ht="45" customHeight="1" x14ac:dyDescent="0.25">
      <c r="C368" s="32">
        <v>364</v>
      </c>
      <c r="D368" s="30"/>
      <c r="E368" s="49"/>
      <c r="F368" s="48"/>
      <c r="G368" s="51"/>
      <c r="H368" s="48"/>
      <c r="I368" s="46"/>
      <c r="J368" s="48"/>
      <c r="K368" s="29"/>
    </row>
    <row r="369" spans="3:11" ht="45" customHeight="1" x14ac:dyDescent="0.25">
      <c r="C369" s="32">
        <v>365</v>
      </c>
      <c r="D369" s="30"/>
      <c r="E369" s="49"/>
      <c r="F369" s="48"/>
      <c r="G369" s="51"/>
      <c r="H369" s="48"/>
      <c r="I369" s="46"/>
      <c r="J369" s="48"/>
      <c r="K369" s="29"/>
    </row>
    <row r="370" spans="3:11" ht="45" customHeight="1" x14ac:dyDescent="0.25">
      <c r="C370" s="32">
        <v>366</v>
      </c>
      <c r="D370" s="30"/>
      <c r="E370" s="49"/>
      <c r="F370" s="48"/>
      <c r="G370" s="51"/>
      <c r="H370" s="48"/>
      <c r="I370" s="46"/>
      <c r="J370" s="48"/>
      <c r="K370" s="29"/>
    </row>
    <row r="371" spans="3:11" ht="45" customHeight="1" x14ac:dyDescent="0.25">
      <c r="C371" s="32">
        <v>367</v>
      </c>
      <c r="D371" s="30"/>
      <c r="E371" s="49"/>
      <c r="F371" s="48"/>
      <c r="G371" s="51"/>
      <c r="H371" s="48"/>
      <c r="I371" s="46"/>
      <c r="J371" s="48"/>
      <c r="K371" s="29"/>
    </row>
    <row r="372" spans="3:11" ht="45" customHeight="1" x14ac:dyDescent="0.25">
      <c r="C372" s="32">
        <v>368</v>
      </c>
      <c r="D372" s="30"/>
      <c r="E372" s="49"/>
      <c r="F372" s="48"/>
      <c r="G372" s="51"/>
      <c r="H372" s="48"/>
      <c r="I372" s="46"/>
      <c r="J372" s="48"/>
      <c r="K372" s="29"/>
    </row>
    <row r="373" spans="3:11" ht="45" customHeight="1" x14ac:dyDescent="0.25">
      <c r="C373" s="32">
        <v>369</v>
      </c>
      <c r="D373" s="30"/>
      <c r="E373" s="49"/>
      <c r="F373" s="48"/>
      <c r="G373" s="51"/>
      <c r="H373" s="48"/>
      <c r="I373" s="46"/>
      <c r="J373" s="48"/>
      <c r="K373" s="29"/>
    </row>
    <row r="374" spans="3:11" ht="45" customHeight="1" x14ac:dyDescent="0.25">
      <c r="C374" s="32">
        <v>370</v>
      </c>
      <c r="D374" s="30"/>
      <c r="E374" s="49"/>
      <c r="F374" s="48"/>
      <c r="G374" s="51"/>
      <c r="H374" s="48"/>
      <c r="I374" s="46"/>
      <c r="J374" s="48"/>
      <c r="K374" s="29"/>
    </row>
    <row r="375" spans="3:11" ht="45" customHeight="1" x14ac:dyDescent="0.25">
      <c r="C375" s="32">
        <v>371</v>
      </c>
      <c r="D375" s="30"/>
      <c r="E375" s="49"/>
      <c r="F375" s="48"/>
      <c r="G375" s="51"/>
      <c r="H375" s="48"/>
      <c r="I375" s="46"/>
      <c r="J375" s="48"/>
      <c r="K375" s="29"/>
    </row>
    <row r="376" spans="3:11" ht="45" customHeight="1" x14ac:dyDescent="0.25">
      <c r="C376" s="32">
        <v>372</v>
      </c>
      <c r="D376" s="30"/>
      <c r="E376" s="49"/>
      <c r="F376" s="48"/>
      <c r="G376" s="51"/>
      <c r="H376" s="48"/>
      <c r="I376" s="46"/>
      <c r="J376" s="48"/>
      <c r="K376" s="29"/>
    </row>
    <row r="377" spans="3:11" ht="45" customHeight="1" x14ac:dyDescent="0.25">
      <c r="C377" s="32">
        <v>373</v>
      </c>
      <c r="D377" s="30"/>
      <c r="E377" s="49"/>
      <c r="F377" s="48"/>
      <c r="G377" s="51"/>
      <c r="H377" s="48"/>
      <c r="I377" s="46"/>
      <c r="J377" s="48"/>
      <c r="K377" s="29"/>
    </row>
    <row r="378" spans="3:11" ht="45" customHeight="1" x14ac:dyDescent="0.25">
      <c r="C378" s="32">
        <v>374</v>
      </c>
      <c r="D378" s="30"/>
      <c r="E378" s="49"/>
      <c r="F378" s="48"/>
      <c r="G378" s="51"/>
      <c r="H378" s="48"/>
      <c r="I378" s="46"/>
      <c r="J378" s="48"/>
      <c r="K378" s="29"/>
    </row>
    <row r="379" spans="3:11" ht="45" customHeight="1" x14ac:dyDescent="0.25">
      <c r="C379" s="32">
        <v>375</v>
      </c>
      <c r="D379" s="30"/>
      <c r="E379" s="49"/>
      <c r="F379" s="48"/>
      <c r="G379" s="51"/>
      <c r="H379" s="48"/>
      <c r="I379" s="46"/>
      <c r="J379" s="48"/>
      <c r="K379" s="29"/>
    </row>
    <row r="380" spans="3:11" ht="45" customHeight="1" x14ac:dyDescent="0.25">
      <c r="C380" s="32">
        <v>376</v>
      </c>
      <c r="D380" s="30"/>
      <c r="E380" s="49"/>
      <c r="F380" s="48"/>
      <c r="G380" s="51"/>
      <c r="H380" s="48"/>
      <c r="I380" s="46"/>
      <c r="J380" s="48"/>
      <c r="K380" s="29"/>
    </row>
    <row r="381" spans="3:11" ht="45" customHeight="1" x14ac:dyDescent="0.25">
      <c r="C381" s="32">
        <v>377</v>
      </c>
      <c r="D381" s="30"/>
      <c r="E381" s="49"/>
      <c r="F381" s="48"/>
      <c r="G381" s="51"/>
      <c r="H381" s="48"/>
      <c r="I381" s="46"/>
      <c r="J381" s="48"/>
      <c r="K381" s="29"/>
    </row>
    <row r="382" spans="3:11" ht="45" customHeight="1" x14ac:dyDescent="0.25">
      <c r="C382" s="32">
        <v>378</v>
      </c>
      <c r="D382" s="30"/>
      <c r="E382" s="49"/>
      <c r="F382" s="48"/>
      <c r="G382" s="51"/>
      <c r="H382" s="48"/>
      <c r="I382" s="46"/>
      <c r="J382" s="48"/>
      <c r="K382" s="29"/>
    </row>
    <row r="383" spans="3:11" ht="45" customHeight="1" x14ac:dyDescent="0.25">
      <c r="C383" s="32">
        <v>379</v>
      </c>
      <c r="D383" s="30"/>
      <c r="E383" s="49"/>
      <c r="F383" s="48"/>
      <c r="G383" s="51"/>
      <c r="H383" s="48"/>
      <c r="I383" s="46"/>
      <c r="J383" s="48"/>
      <c r="K383" s="29"/>
    </row>
    <row r="384" spans="3:11" ht="45" customHeight="1" x14ac:dyDescent="0.25">
      <c r="C384" s="32">
        <v>380</v>
      </c>
      <c r="D384" s="30"/>
      <c r="E384" s="49"/>
      <c r="F384" s="48"/>
      <c r="G384" s="51"/>
      <c r="H384" s="48"/>
      <c r="I384" s="46"/>
      <c r="J384" s="48"/>
      <c r="K384" s="29"/>
    </row>
    <row r="385" spans="3:11" ht="45" customHeight="1" x14ac:dyDescent="0.25">
      <c r="C385" s="32">
        <v>381</v>
      </c>
      <c r="D385" s="30"/>
      <c r="E385" s="49"/>
      <c r="F385" s="48"/>
      <c r="G385" s="51"/>
      <c r="H385" s="48"/>
      <c r="I385" s="46"/>
      <c r="J385" s="48"/>
      <c r="K385" s="29"/>
    </row>
    <row r="386" spans="3:11" ht="45" customHeight="1" x14ac:dyDescent="0.25">
      <c r="C386" s="32">
        <v>382</v>
      </c>
      <c r="D386" s="30"/>
      <c r="E386" s="49"/>
      <c r="F386" s="48"/>
      <c r="G386" s="51"/>
      <c r="H386" s="48"/>
      <c r="I386" s="46"/>
      <c r="J386" s="48"/>
      <c r="K386" s="29"/>
    </row>
    <row r="387" spans="3:11" ht="45" customHeight="1" x14ac:dyDescent="0.25">
      <c r="C387" s="32">
        <v>383</v>
      </c>
      <c r="D387" s="30"/>
      <c r="E387" s="49"/>
      <c r="F387" s="48"/>
      <c r="G387" s="51"/>
      <c r="H387" s="48"/>
      <c r="I387" s="46"/>
      <c r="J387" s="48"/>
      <c r="K387" s="29"/>
    </row>
    <row r="388" spans="3:11" ht="45" customHeight="1" x14ac:dyDescent="0.25">
      <c r="C388" s="32">
        <v>384</v>
      </c>
      <c r="D388" s="30"/>
      <c r="E388" s="49"/>
      <c r="F388" s="48"/>
      <c r="G388" s="51"/>
      <c r="H388" s="48"/>
      <c r="I388" s="46"/>
      <c r="J388" s="48"/>
      <c r="K388" s="29"/>
    </row>
    <row r="389" spans="3:11" ht="45" customHeight="1" x14ac:dyDescent="0.25">
      <c r="C389" s="32">
        <v>385</v>
      </c>
      <c r="D389" s="30"/>
      <c r="E389" s="49"/>
      <c r="F389" s="48"/>
      <c r="G389" s="51"/>
      <c r="H389" s="48"/>
      <c r="I389" s="46"/>
      <c r="J389" s="48"/>
      <c r="K389" s="29"/>
    </row>
    <row r="390" spans="3:11" ht="45" customHeight="1" x14ac:dyDescent="0.25">
      <c r="C390" s="32">
        <v>386</v>
      </c>
      <c r="D390" s="30"/>
      <c r="E390" s="49"/>
      <c r="F390" s="48"/>
      <c r="G390" s="51"/>
      <c r="H390" s="48"/>
      <c r="I390" s="46"/>
      <c r="J390" s="48"/>
      <c r="K390" s="29"/>
    </row>
    <row r="391" spans="3:11" ht="45" customHeight="1" x14ac:dyDescent="0.25">
      <c r="C391" s="32">
        <v>387</v>
      </c>
      <c r="D391" s="30"/>
      <c r="E391" s="49"/>
      <c r="F391" s="48"/>
      <c r="G391" s="51"/>
      <c r="H391" s="48"/>
      <c r="I391" s="46"/>
      <c r="J391" s="48"/>
      <c r="K391" s="29"/>
    </row>
    <row r="392" spans="3:11" ht="45" customHeight="1" x14ac:dyDescent="0.25">
      <c r="C392" s="32">
        <v>388</v>
      </c>
      <c r="D392" s="30"/>
      <c r="E392" s="49"/>
      <c r="F392" s="48"/>
      <c r="G392" s="51"/>
      <c r="H392" s="48"/>
      <c r="I392" s="46"/>
      <c r="J392" s="48"/>
      <c r="K392" s="29"/>
    </row>
    <row r="393" spans="3:11" ht="45" customHeight="1" x14ac:dyDescent="0.25">
      <c r="C393" s="32">
        <v>389</v>
      </c>
      <c r="D393" s="30"/>
      <c r="E393" s="49"/>
      <c r="F393" s="48"/>
      <c r="G393" s="51"/>
      <c r="H393" s="48"/>
      <c r="I393" s="46"/>
      <c r="J393" s="48"/>
      <c r="K393" s="29"/>
    </row>
    <row r="394" spans="3:11" ht="45" customHeight="1" x14ac:dyDescent="0.25">
      <c r="C394" s="32">
        <v>390</v>
      </c>
      <c r="D394" s="30"/>
      <c r="E394" s="49"/>
      <c r="F394" s="48"/>
      <c r="G394" s="51"/>
      <c r="H394" s="48"/>
      <c r="I394" s="46"/>
      <c r="J394" s="48"/>
      <c r="K394" s="29"/>
    </row>
    <row r="395" spans="3:11" ht="45" customHeight="1" x14ac:dyDescent="0.25">
      <c r="C395" s="32">
        <v>391</v>
      </c>
      <c r="D395" s="30"/>
      <c r="E395" s="49"/>
      <c r="F395" s="48"/>
      <c r="G395" s="51"/>
      <c r="H395" s="48"/>
      <c r="I395" s="46"/>
      <c r="J395" s="48"/>
      <c r="K395" s="29"/>
    </row>
    <row r="396" spans="3:11" ht="45" customHeight="1" x14ac:dyDescent="0.25">
      <c r="C396" s="32">
        <v>392</v>
      </c>
      <c r="D396" s="30"/>
      <c r="E396" s="49"/>
      <c r="F396" s="48"/>
      <c r="G396" s="51"/>
      <c r="H396" s="48"/>
      <c r="I396" s="46"/>
      <c r="J396" s="48"/>
      <c r="K396" s="29"/>
    </row>
    <row r="397" spans="3:11" ht="45" customHeight="1" x14ac:dyDescent="0.25">
      <c r="C397" s="32">
        <v>393</v>
      </c>
      <c r="D397" s="30"/>
      <c r="E397" s="49"/>
      <c r="F397" s="48"/>
      <c r="G397" s="51"/>
      <c r="H397" s="48"/>
      <c r="I397" s="46"/>
      <c r="J397" s="48"/>
      <c r="K397" s="29"/>
    </row>
    <row r="398" spans="3:11" ht="45" customHeight="1" x14ac:dyDescent="0.25">
      <c r="C398" s="32">
        <v>394</v>
      </c>
      <c r="D398" s="30"/>
      <c r="E398" s="49"/>
      <c r="F398" s="48"/>
      <c r="G398" s="51"/>
      <c r="H398" s="48"/>
      <c r="I398" s="46"/>
      <c r="J398" s="48"/>
      <c r="K398" s="29"/>
    </row>
    <row r="399" spans="3:11" ht="45" customHeight="1" x14ac:dyDescent="0.25">
      <c r="C399" s="32">
        <v>395</v>
      </c>
      <c r="D399" s="30"/>
      <c r="E399" s="49"/>
      <c r="F399" s="48"/>
      <c r="G399" s="51"/>
      <c r="H399" s="48"/>
      <c r="I399" s="46"/>
      <c r="J399" s="48"/>
      <c r="K399" s="29"/>
    </row>
    <row r="400" spans="3:11" ht="45" customHeight="1" x14ac:dyDescent="0.25">
      <c r="C400" s="32">
        <v>396</v>
      </c>
      <c r="D400" s="30"/>
      <c r="E400" s="49"/>
      <c r="F400" s="48"/>
      <c r="G400" s="51"/>
      <c r="H400" s="48"/>
      <c r="I400" s="46"/>
      <c r="J400" s="48"/>
      <c r="K400" s="29"/>
    </row>
    <row r="401" spans="3:11" ht="45" customHeight="1" x14ac:dyDescent="0.25">
      <c r="C401" s="32">
        <v>397</v>
      </c>
      <c r="D401" s="30"/>
      <c r="E401" s="49"/>
      <c r="F401" s="48"/>
      <c r="G401" s="51"/>
      <c r="H401" s="48"/>
      <c r="I401" s="46"/>
      <c r="J401" s="48"/>
      <c r="K401" s="29"/>
    </row>
    <row r="402" spans="3:11" ht="45" customHeight="1" x14ac:dyDescent="0.25">
      <c r="C402" s="32">
        <v>398</v>
      </c>
      <c r="D402" s="30"/>
      <c r="E402" s="49"/>
      <c r="F402" s="48"/>
      <c r="G402" s="51"/>
      <c r="H402" s="48"/>
      <c r="I402" s="46"/>
      <c r="J402" s="48"/>
      <c r="K402" s="29"/>
    </row>
    <row r="403" spans="3:11" ht="45" customHeight="1" x14ac:dyDescent="0.25">
      <c r="C403" s="32">
        <v>399</v>
      </c>
      <c r="D403" s="30"/>
      <c r="E403" s="49"/>
      <c r="F403" s="48"/>
      <c r="G403" s="51"/>
      <c r="H403" s="48"/>
      <c r="I403" s="46"/>
      <c r="J403" s="48"/>
      <c r="K403" s="29"/>
    </row>
    <row r="404" spans="3:11" ht="45" customHeight="1" x14ac:dyDescent="0.25">
      <c r="C404" s="32">
        <v>400</v>
      </c>
      <c r="D404" s="30"/>
      <c r="E404" s="49"/>
      <c r="F404" s="48"/>
      <c r="G404" s="51"/>
      <c r="H404" s="48"/>
      <c r="I404" s="46"/>
      <c r="J404" s="48"/>
      <c r="K404" s="29"/>
    </row>
    <row r="405" spans="3:11" ht="45" customHeight="1" x14ac:dyDescent="0.25">
      <c r="C405" s="32">
        <v>401</v>
      </c>
      <c r="D405" s="30"/>
      <c r="E405" s="49"/>
      <c r="F405" s="48"/>
      <c r="G405" s="51"/>
      <c r="H405" s="48"/>
      <c r="I405" s="46"/>
      <c r="J405" s="48"/>
      <c r="K405" s="29"/>
    </row>
    <row r="406" spans="3:11" ht="45" customHeight="1" x14ac:dyDescent="0.25">
      <c r="C406" s="32">
        <v>402</v>
      </c>
      <c r="D406" s="30"/>
      <c r="E406" s="49"/>
      <c r="F406" s="48"/>
      <c r="G406" s="51"/>
      <c r="H406" s="48"/>
      <c r="I406" s="46"/>
      <c r="J406" s="48"/>
      <c r="K406" s="29"/>
    </row>
    <row r="407" spans="3:11" ht="45" customHeight="1" x14ac:dyDescent="0.25">
      <c r="C407" s="32">
        <v>403</v>
      </c>
      <c r="D407" s="30"/>
      <c r="E407" s="49"/>
      <c r="F407" s="48"/>
      <c r="G407" s="51"/>
      <c r="H407" s="48"/>
      <c r="I407" s="46"/>
      <c r="J407" s="48"/>
      <c r="K407" s="29"/>
    </row>
    <row r="408" spans="3:11" ht="45" customHeight="1" x14ac:dyDescent="0.25">
      <c r="C408" s="32">
        <v>404</v>
      </c>
      <c r="D408" s="30"/>
      <c r="E408" s="49"/>
      <c r="F408" s="48"/>
      <c r="G408" s="51"/>
      <c r="H408" s="48"/>
      <c r="I408" s="46"/>
      <c r="J408" s="48"/>
      <c r="K408" s="29"/>
    </row>
    <row r="409" spans="3:11" ht="45" customHeight="1" x14ac:dyDescent="0.25">
      <c r="C409" s="32">
        <v>405</v>
      </c>
      <c r="D409" s="30"/>
      <c r="E409" s="49"/>
      <c r="F409" s="48"/>
      <c r="G409" s="51"/>
      <c r="H409" s="48"/>
      <c r="I409" s="46"/>
      <c r="J409" s="48"/>
      <c r="K409" s="29"/>
    </row>
    <row r="410" spans="3:11" ht="45" customHeight="1" x14ac:dyDescent="0.25">
      <c r="C410" s="32">
        <v>406</v>
      </c>
      <c r="D410" s="30"/>
      <c r="E410" s="49"/>
      <c r="F410" s="48"/>
      <c r="G410" s="51"/>
      <c r="H410" s="48"/>
      <c r="I410" s="46"/>
      <c r="J410" s="48"/>
      <c r="K410" s="29"/>
    </row>
    <row r="411" spans="3:11" ht="45" customHeight="1" x14ac:dyDescent="0.25">
      <c r="C411" s="32">
        <v>407</v>
      </c>
      <c r="D411" s="30"/>
      <c r="E411" s="49"/>
      <c r="F411" s="48"/>
      <c r="G411" s="51"/>
      <c r="H411" s="48"/>
      <c r="I411" s="46"/>
      <c r="J411" s="48"/>
      <c r="K411" s="29"/>
    </row>
    <row r="412" spans="3:11" ht="45" customHeight="1" x14ac:dyDescent="0.25">
      <c r="C412" s="32">
        <v>408</v>
      </c>
      <c r="D412" s="30"/>
      <c r="E412" s="49"/>
      <c r="F412" s="48"/>
      <c r="G412" s="51"/>
      <c r="H412" s="48"/>
      <c r="I412" s="46"/>
      <c r="J412" s="48"/>
      <c r="K412" s="29"/>
    </row>
    <row r="413" spans="3:11" ht="45" customHeight="1" x14ac:dyDescent="0.25">
      <c r="C413" s="32">
        <v>409</v>
      </c>
      <c r="D413" s="30"/>
      <c r="E413" s="49"/>
      <c r="F413" s="48"/>
      <c r="G413" s="51"/>
      <c r="H413" s="48"/>
      <c r="I413" s="46"/>
      <c r="J413" s="48"/>
      <c r="K413" s="29"/>
    </row>
    <row r="414" spans="3:11" ht="45" customHeight="1" x14ac:dyDescent="0.25">
      <c r="C414" s="32">
        <v>410</v>
      </c>
      <c r="D414" s="30"/>
      <c r="E414" s="49"/>
      <c r="F414" s="48"/>
      <c r="G414" s="51"/>
      <c r="H414" s="48"/>
      <c r="I414" s="46"/>
      <c r="J414" s="48"/>
      <c r="K414" s="29"/>
    </row>
    <row r="415" spans="3:11" ht="45" customHeight="1" x14ac:dyDescent="0.25">
      <c r="C415" s="32">
        <v>411</v>
      </c>
      <c r="D415" s="30"/>
      <c r="E415" s="49"/>
      <c r="F415" s="48"/>
      <c r="G415" s="51"/>
      <c r="H415" s="48"/>
      <c r="I415" s="46"/>
      <c r="J415" s="48"/>
      <c r="K415" s="29"/>
    </row>
    <row r="416" spans="3:11" ht="45" customHeight="1" x14ac:dyDescent="0.25">
      <c r="C416" s="32">
        <v>412</v>
      </c>
      <c r="D416" s="30"/>
      <c r="E416" s="49"/>
      <c r="F416" s="48"/>
      <c r="G416" s="51"/>
      <c r="H416" s="48"/>
      <c r="I416" s="46"/>
      <c r="J416" s="48"/>
      <c r="K416" s="29"/>
    </row>
    <row r="417" spans="3:11" ht="45" customHeight="1" x14ac:dyDescent="0.25">
      <c r="C417" s="32">
        <v>413</v>
      </c>
      <c r="D417" s="30"/>
      <c r="E417" s="49"/>
      <c r="F417" s="48"/>
      <c r="G417" s="51"/>
      <c r="H417" s="48"/>
      <c r="I417" s="46"/>
      <c r="J417" s="48"/>
      <c r="K417" s="29"/>
    </row>
    <row r="418" spans="3:11" ht="45" customHeight="1" x14ac:dyDescent="0.25">
      <c r="C418" s="32">
        <v>414</v>
      </c>
      <c r="D418" s="30"/>
      <c r="E418" s="49"/>
      <c r="F418" s="48"/>
      <c r="G418" s="51"/>
      <c r="H418" s="48"/>
      <c r="I418" s="46"/>
      <c r="J418" s="48"/>
      <c r="K418" s="29"/>
    </row>
    <row r="419" spans="3:11" ht="45" customHeight="1" x14ac:dyDescent="0.25">
      <c r="C419" s="32">
        <v>415</v>
      </c>
      <c r="D419" s="30"/>
      <c r="E419" s="49"/>
      <c r="F419" s="48"/>
      <c r="G419" s="51"/>
      <c r="H419" s="48"/>
      <c r="I419" s="46"/>
      <c r="J419" s="48"/>
      <c r="K419" s="29"/>
    </row>
    <row r="420" spans="3:11" ht="45" customHeight="1" x14ac:dyDescent="0.25">
      <c r="C420" s="32">
        <v>416</v>
      </c>
      <c r="D420" s="30"/>
      <c r="E420" s="49"/>
      <c r="F420" s="48"/>
      <c r="G420" s="51"/>
      <c r="H420" s="48"/>
      <c r="I420" s="46"/>
      <c r="J420" s="48"/>
      <c r="K420" s="29"/>
    </row>
    <row r="421" spans="3:11" ht="45" customHeight="1" x14ac:dyDescent="0.25">
      <c r="C421" s="32">
        <v>417</v>
      </c>
      <c r="D421" s="30"/>
      <c r="E421" s="49"/>
      <c r="F421" s="48"/>
      <c r="G421" s="51"/>
      <c r="H421" s="48"/>
      <c r="I421" s="46"/>
      <c r="J421" s="48"/>
      <c r="K421" s="29"/>
    </row>
    <row r="422" spans="3:11" ht="45" customHeight="1" x14ac:dyDescent="0.25">
      <c r="C422" s="32">
        <v>418</v>
      </c>
      <c r="D422" s="30"/>
      <c r="E422" s="49"/>
      <c r="F422" s="48"/>
      <c r="G422" s="51"/>
      <c r="H422" s="48"/>
      <c r="I422" s="46"/>
      <c r="J422" s="48"/>
      <c r="K422" s="29"/>
    </row>
    <row r="423" spans="3:11" ht="45" customHeight="1" x14ac:dyDescent="0.25">
      <c r="C423" s="32">
        <v>419</v>
      </c>
      <c r="D423" s="30"/>
      <c r="E423" s="49"/>
      <c r="F423" s="48"/>
      <c r="G423" s="51"/>
      <c r="H423" s="48"/>
      <c r="I423" s="46"/>
      <c r="J423" s="48"/>
      <c r="K423" s="29"/>
    </row>
    <row r="424" spans="3:11" ht="45" customHeight="1" x14ac:dyDescent="0.25">
      <c r="C424" s="32">
        <v>420</v>
      </c>
      <c r="D424" s="30"/>
      <c r="E424" s="49"/>
      <c r="F424" s="48"/>
      <c r="G424" s="51"/>
      <c r="H424" s="48"/>
      <c r="I424" s="46"/>
      <c r="J424" s="48"/>
      <c r="K424" s="29"/>
    </row>
    <row r="425" spans="3:11" ht="45" customHeight="1" x14ac:dyDescent="0.25">
      <c r="C425" s="32">
        <v>421</v>
      </c>
      <c r="D425" s="30"/>
      <c r="E425" s="49"/>
      <c r="F425" s="48"/>
      <c r="G425" s="51"/>
      <c r="H425" s="48"/>
      <c r="I425" s="46"/>
      <c r="J425" s="48"/>
      <c r="K425" s="29"/>
    </row>
    <row r="426" spans="3:11" ht="45" customHeight="1" x14ac:dyDescent="0.25">
      <c r="C426" s="32">
        <v>422</v>
      </c>
      <c r="D426" s="30"/>
      <c r="E426" s="49"/>
      <c r="F426" s="48"/>
      <c r="G426" s="51"/>
      <c r="H426" s="48"/>
      <c r="I426" s="46"/>
      <c r="J426" s="48"/>
      <c r="K426" s="29"/>
    </row>
    <row r="427" spans="3:11" ht="45" customHeight="1" x14ac:dyDescent="0.25">
      <c r="C427" s="32">
        <v>423</v>
      </c>
      <c r="D427" s="30"/>
      <c r="E427" s="49"/>
      <c r="F427" s="48"/>
      <c r="G427" s="51"/>
      <c r="H427" s="48"/>
      <c r="I427" s="46"/>
      <c r="J427" s="48"/>
      <c r="K427" s="29"/>
    </row>
    <row r="428" spans="3:11" ht="45" customHeight="1" x14ac:dyDescent="0.25">
      <c r="C428" s="32">
        <v>424</v>
      </c>
      <c r="D428" s="30"/>
      <c r="E428" s="49"/>
      <c r="F428" s="48"/>
      <c r="G428" s="51"/>
      <c r="H428" s="48"/>
      <c r="I428" s="46"/>
      <c r="J428" s="48"/>
      <c r="K428" s="29"/>
    </row>
    <row r="429" spans="3:11" ht="45" customHeight="1" x14ac:dyDescent="0.25">
      <c r="C429" s="32">
        <v>425</v>
      </c>
      <c r="D429" s="30"/>
      <c r="E429" s="49"/>
      <c r="F429" s="48"/>
      <c r="G429" s="51"/>
      <c r="H429" s="48"/>
      <c r="I429" s="46"/>
      <c r="J429" s="48"/>
      <c r="K429" s="29"/>
    </row>
    <row r="430" spans="3:11" ht="45" customHeight="1" x14ac:dyDescent="0.25">
      <c r="C430" s="32">
        <v>426</v>
      </c>
      <c r="D430" s="30"/>
      <c r="E430" s="49"/>
      <c r="F430" s="48"/>
      <c r="G430" s="51"/>
      <c r="H430" s="48"/>
      <c r="I430" s="46"/>
      <c r="J430" s="48"/>
      <c r="K430" s="29"/>
    </row>
    <row r="431" spans="3:11" ht="45" customHeight="1" x14ac:dyDescent="0.25">
      <c r="C431" s="32">
        <v>427</v>
      </c>
      <c r="D431" s="30"/>
      <c r="E431" s="49"/>
      <c r="F431" s="48"/>
      <c r="G431" s="51"/>
      <c r="H431" s="48"/>
      <c r="I431" s="46"/>
      <c r="J431" s="48"/>
      <c r="K431" s="29"/>
    </row>
    <row r="432" spans="3:11" ht="45" customHeight="1" x14ac:dyDescent="0.25">
      <c r="C432" s="32">
        <v>428</v>
      </c>
      <c r="D432" s="30"/>
      <c r="E432" s="49"/>
      <c r="F432" s="48"/>
      <c r="G432" s="51"/>
      <c r="H432" s="48"/>
      <c r="I432" s="46"/>
      <c r="J432" s="48"/>
      <c r="K432" s="29"/>
    </row>
    <row r="433" spans="3:11" ht="45" customHeight="1" x14ac:dyDescent="0.25">
      <c r="C433" s="32">
        <v>429</v>
      </c>
      <c r="D433" s="30"/>
      <c r="E433" s="49"/>
      <c r="F433" s="48"/>
      <c r="G433" s="51"/>
      <c r="H433" s="48"/>
      <c r="I433" s="46"/>
      <c r="J433" s="48"/>
      <c r="K433" s="29"/>
    </row>
    <row r="434" spans="3:11" ht="45" customHeight="1" x14ac:dyDescent="0.25">
      <c r="C434" s="32">
        <v>430</v>
      </c>
      <c r="D434" s="30"/>
      <c r="E434" s="49"/>
      <c r="F434" s="48"/>
      <c r="G434" s="51"/>
      <c r="H434" s="48"/>
      <c r="I434" s="46"/>
      <c r="J434" s="48"/>
      <c r="K434" s="29"/>
    </row>
    <row r="435" spans="3:11" ht="45" customHeight="1" x14ac:dyDescent="0.25">
      <c r="C435" s="32">
        <v>431</v>
      </c>
      <c r="D435" s="30"/>
      <c r="E435" s="49"/>
      <c r="F435" s="48"/>
      <c r="G435" s="51"/>
      <c r="H435" s="48"/>
      <c r="I435" s="46"/>
      <c r="J435" s="48"/>
      <c r="K435" s="29"/>
    </row>
    <row r="436" spans="3:11" ht="45" customHeight="1" x14ac:dyDescent="0.25">
      <c r="C436" s="32">
        <v>432</v>
      </c>
      <c r="D436" s="30"/>
      <c r="E436" s="49"/>
      <c r="F436" s="48"/>
      <c r="G436" s="51"/>
      <c r="H436" s="48"/>
      <c r="I436" s="46"/>
      <c r="J436" s="48"/>
      <c r="K436" s="29"/>
    </row>
    <row r="437" spans="3:11" ht="45" customHeight="1" x14ac:dyDescent="0.25">
      <c r="C437" s="32">
        <v>433</v>
      </c>
      <c r="D437" s="30"/>
      <c r="E437" s="49"/>
      <c r="F437" s="48"/>
      <c r="G437" s="51"/>
      <c r="H437" s="48"/>
      <c r="I437" s="46"/>
      <c r="J437" s="48"/>
      <c r="K437" s="29"/>
    </row>
    <row r="438" spans="3:11" ht="45" customHeight="1" x14ac:dyDescent="0.25">
      <c r="C438" s="32">
        <v>434</v>
      </c>
      <c r="D438" s="30"/>
      <c r="E438" s="49"/>
      <c r="F438" s="48"/>
      <c r="G438" s="51"/>
      <c r="H438" s="48"/>
      <c r="I438" s="46"/>
      <c r="J438" s="48"/>
      <c r="K438" s="29"/>
    </row>
    <row r="439" spans="3:11" ht="45" customHeight="1" x14ac:dyDescent="0.25">
      <c r="C439" s="32">
        <v>435</v>
      </c>
      <c r="D439" s="30"/>
      <c r="E439" s="49"/>
      <c r="F439" s="48"/>
      <c r="G439" s="51"/>
      <c r="H439" s="48"/>
      <c r="I439" s="46"/>
      <c r="J439" s="48"/>
      <c r="K439" s="29"/>
    </row>
    <row r="440" spans="3:11" ht="45" customHeight="1" x14ac:dyDescent="0.25">
      <c r="C440" s="32">
        <v>436</v>
      </c>
      <c r="D440" s="30"/>
      <c r="E440" s="49"/>
      <c r="F440" s="48"/>
      <c r="G440" s="51"/>
      <c r="H440" s="48"/>
      <c r="I440" s="46"/>
      <c r="J440" s="48"/>
      <c r="K440" s="29"/>
    </row>
    <row r="441" spans="3:11" ht="45" customHeight="1" x14ac:dyDescent="0.25">
      <c r="C441" s="32">
        <v>437</v>
      </c>
      <c r="D441" s="30"/>
      <c r="E441" s="49"/>
      <c r="F441" s="48"/>
      <c r="G441" s="51"/>
      <c r="H441" s="48"/>
      <c r="I441" s="46"/>
      <c r="J441" s="48"/>
      <c r="K441" s="29"/>
    </row>
    <row r="442" spans="3:11" ht="45" customHeight="1" x14ac:dyDescent="0.25">
      <c r="C442" s="32">
        <v>438</v>
      </c>
      <c r="D442" s="30"/>
      <c r="E442" s="49"/>
      <c r="F442" s="48"/>
      <c r="G442" s="51"/>
      <c r="H442" s="48"/>
      <c r="I442" s="46"/>
      <c r="J442" s="48"/>
      <c r="K442" s="29"/>
    </row>
    <row r="443" spans="3:11" ht="45" customHeight="1" x14ac:dyDescent="0.25">
      <c r="C443" s="32">
        <v>439</v>
      </c>
      <c r="D443" s="30"/>
      <c r="E443" s="49"/>
      <c r="F443" s="48"/>
      <c r="G443" s="51"/>
      <c r="H443" s="48"/>
      <c r="I443" s="46"/>
      <c r="J443" s="48"/>
      <c r="K443" s="29"/>
    </row>
    <row r="444" spans="3:11" ht="45" customHeight="1" x14ac:dyDescent="0.25">
      <c r="C444" s="32">
        <v>440</v>
      </c>
      <c r="D444" s="30"/>
      <c r="E444" s="49"/>
      <c r="F444" s="48"/>
      <c r="G444" s="51"/>
      <c r="H444" s="48"/>
      <c r="I444" s="46"/>
      <c r="J444" s="48"/>
      <c r="K444" s="29"/>
    </row>
    <row r="445" spans="3:11" ht="45" customHeight="1" x14ac:dyDescent="0.25">
      <c r="C445" s="32">
        <v>441</v>
      </c>
      <c r="D445" s="30"/>
      <c r="E445" s="49"/>
      <c r="F445" s="48"/>
      <c r="G445" s="51"/>
      <c r="H445" s="48"/>
      <c r="I445" s="46"/>
      <c r="J445" s="48"/>
      <c r="K445" s="29"/>
    </row>
    <row r="446" spans="3:11" ht="45" customHeight="1" x14ac:dyDescent="0.25">
      <c r="C446" s="32">
        <v>442</v>
      </c>
      <c r="D446" s="30"/>
      <c r="E446" s="49"/>
      <c r="F446" s="48"/>
      <c r="G446" s="51"/>
      <c r="H446" s="48"/>
      <c r="I446" s="46"/>
      <c r="J446" s="48"/>
      <c r="K446" s="29"/>
    </row>
    <row r="447" spans="3:11" ht="45" customHeight="1" x14ac:dyDescent="0.25">
      <c r="C447" s="32">
        <v>443</v>
      </c>
      <c r="D447" s="30"/>
      <c r="E447" s="49"/>
      <c r="F447" s="48"/>
      <c r="G447" s="51"/>
      <c r="H447" s="48"/>
      <c r="I447" s="46"/>
      <c r="J447" s="48"/>
      <c r="K447" s="29"/>
    </row>
    <row r="448" spans="3:11" ht="45" customHeight="1" x14ac:dyDescent="0.25">
      <c r="C448" s="32">
        <v>444</v>
      </c>
      <c r="D448" s="30"/>
      <c r="E448" s="49"/>
      <c r="F448" s="48"/>
      <c r="G448" s="51"/>
      <c r="H448" s="48"/>
      <c r="I448" s="46"/>
      <c r="J448" s="48"/>
      <c r="K448" s="29"/>
    </row>
    <row r="449" spans="3:11" ht="45" customHeight="1" x14ac:dyDescent="0.25">
      <c r="C449" s="32">
        <v>445</v>
      </c>
      <c r="D449" s="30"/>
      <c r="E449" s="49"/>
      <c r="F449" s="48"/>
      <c r="G449" s="51"/>
      <c r="H449" s="48"/>
      <c r="I449" s="46"/>
      <c r="J449" s="48"/>
      <c r="K449" s="29"/>
    </row>
    <row r="450" spans="3:11" ht="45" customHeight="1" x14ac:dyDescent="0.25">
      <c r="C450" s="32">
        <v>446</v>
      </c>
      <c r="D450" s="30"/>
      <c r="E450" s="49"/>
      <c r="F450" s="48"/>
      <c r="G450" s="51"/>
      <c r="H450" s="48"/>
      <c r="I450" s="46"/>
      <c r="J450" s="48"/>
      <c r="K450" s="29"/>
    </row>
    <row r="451" spans="3:11" ht="45" customHeight="1" x14ac:dyDescent="0.25">
      <c r="C451" s="32">
        <v>447</v>
      </c>
      <c r="D451" s="30"/>
      <c r="E451" s="49"/>
      <c r="F451" s="48"/>
      <c r="G451" s="51"/>
      <c r="H451" s="48"/>
      <c r="I451" s="46"/>
      <c r="J451" s="48"/>
      <c r="K451" s="29"/>
    </row>
    <row r="452" spans="3:11" ht="45" customHeight="1" x14ac:dyDescent="0.25">
      <c r="C452" s="32">
        <v>448</v>
      </c>
      <c r="D452" s="30"/>
      <c r="E452" s="49"/>
      <c r="F452" s="48"/>
      <c r="G452" s="51"/>
      <c r="H452" s="48"/>
      <c r="I452" s="46"/>
      <c r="J452" s="48"/>
      <c r="K452" s="29"/>
    </row>
    <row r="453" spans="3:11" ht="45" customHeight="1" x14ac:dyDescent="0.25">
      <c r="C453" s="32">
        <v>449</v>
      </c>
      <c r="D453" s="30"/>
      <c r="E453" s="49"/>
      <c r="F453" s="48"/>
      <c r="G453" s="51"/>
      <c r="H453" s="48"/>
      <c r="I453" s="46"/>
      <c r="J453" s="48"/>
      <c r="K453" s="29"/>
    </row>
    <row r="454" spans="3:11" ht="45" customHeight="1" x14ac:dyDescent="0.25">
      <c r="C454" s="32">
        <v>450</v>
      </c>
      <c r="D454" s="30"/>
      <c r="E454" s="49"/>
      <c r="F454" s="48"/>
      <c r="G454" s="51"/>
      <c r="H454" s="48"/>
      <c r="I454" s="46"/>
      <c r="J454" s="48"/>
      <c r="K454" s="29"/>
    </row>
    <row r="455" spans="3:11" ht="45" customHeight="1" x14ac:dyDescent="0.25">
      <c r="C455" s="32">
        <v>451</v>
      </c>
      <c r="D455" s="30"/>
      <c r="E455" s="49"/>
      <c r="F455" s="48"/>
      <c r="G455" s="51"/>
      <c r="H455" s="48"/>
      <c r="I455" s="46"/>
      <c r="J455" s="48"/>
      <c r="K455" s="29"/>
    </row>
    <row r="456" spans="3:11" ht="45" customHeight="1" x14ac:dyDescent="0.25">
      <c r="C456" s="32">
        <v>452</v>
      </c>
      <c r="D456" s="30"/>
      <c r="E456" s="49"/>
      <c r="F456" s="48"/>
      <c r="G456" s="51"/>
      <c r="H456" s="48"/>
      <c r="I456" s="46"/>
      <c r="J456" s="48"/>
      <c r="K456" s="29"/>
    </row>
    <row r="457" spans="3:11" ht="45" customHeight="1" x14ac:dyDescent="0.25">
      <c r="C457" s="32">
        <v>453</v>
      </c>
      <c r="D457" s="30"/>
      <c r="E457" s="49"/>
      <c r="F457" s="48"/>
      <c r="G457" s="51"/>
      <c r="H457" s="48"/>
      <c r="I457" s="46"/>
      <c r="J457" s="48"/>
      <c r="K457" s="29"/>
    </row>
    <row r="458" spans="3:11" ht="45" customHeight="1" x14ac:dyDescent="0.25">
      <c r="C458" s="32">
        <v>454</v>
      </c>
      <c r="D458" s="30"/>
      <c r="E458" s="49"/>
      <c r="F458" s="48"/>
      <c r="G458" s="51"/>
      <c r="H458" s="48"/>
      <c r="I458" s="46"/>
      <c r="J458" s="48"/>
      <c r="K458" s="29"/>
    </row>
    <row r="459" spans="3:11" ht="45" customHeight="1" x14ac:dyDescent="0.25">
      <c r="C459" s="32">
        <v>455</v>
      </c>
      <c r="D459" s="30"/>
      <c r="E459" s="49"/>
      <c r="F459" s="48"/>
      <c r="G459" s="51"/>
      <c r="H459" s="48"/>
      <c r="I459" s="46"/>
      <c r="J459" s="48"/>
      <c r="K459" s="29"/>
    </row>
    <row r="460" spans="3:11" ht="45" customHeight="1" x14ac:dyDescent="0.25">
      <c r="C460" s="32">
        <v>456</v>
      </c>
      <c r="D460" s="30"/>
      <c r="E460" s="49"/>
      <c r="F460" s="48"/>
      <c r="G460" s="51"/>
      <c r="H460" s="48"/>
      <c r="I460" s="46"/>
      <c r="J460" s="48"/>
      <c r="K460" s="29"/>
    </row>
    <row r="461" spans="3:11" ht="45" customHeight="1" x14ac:dyDescent="0.25">
      <c r="C461" s="32">
        <v>457</v>
      </c>
      <c r="D461" s="30"/>
      <c r="E461" s="49"/>
      <c r="F461" s="48"/>
      <c r="G461" s="51"/>
      <c r="H461" s="48"/>
      <c r="I461" s="46"/>
      <c r="J461" s="48"/>
      <c r="K461" s="29"/>
    </row>
    <row r="462" spans="3:11" ht="45" customHeight="1" x14ac:dyDescent="0.25">
      <c r="C462" s="32">
        <v>458</v>
      </c>
      <c r="D462" s="30"/>
      <c r="E462" s="49"/>
      <c r="F462" s="48"/>
      <c r="G462" s="51"/>
      <c r="H462" s="48"/>
      <c r="I462" s="46"/>
      <c r="J462" s="48"/>
      <c r="K462" s="29"/>
    </row>
    <row r="463" spans="3:11" ht="45" customHeight="1" x14ac:dyDescent="0.25">
      <c r="C463" s="32">
        <v>459</v>
      </c>
      <c r="D463" s="30"/>
      <c r="E463" s="49"/>
      <c r="F463" s="48"/>
      <c r="G463" s="51"/>
      <c r="H463" s="48"/>
      <c r="I463" s="46"/>
      <c r="J463" s="48"/>
      <c r="K463" s="29"/>
    </row>
    <row r="464" spans="3:11" ht="45" customHeight="1" x14ac:dyDescent="0.25">
      <c r="C464" s="32">
        <v>460</v>
      </c>
      <c r="D464" s="30"/>
      <c r="E464" s="49"/>
      <c r="F464" s="48"/>
      <c r="G464" s="51"/>
      <c r="H464" s="48"/>
      <c r="I464" s="46"/>
      <c r="J464" s="48"/>
      <c r="K464" s="29"/>
    </row>
    <row r="465" spans="3:11" ht="45" customHeight="1" x14ac:dyDescent="0.25">
      <c r="C465" s="32">
        <v>461</v>
      </c>
      <c r="D465" s="30"/>
      <c r="E465" s="49"/>
      <c r="F465" s="48"/>
      <c r="G465" s="51"/>
      <c r="H465" s="48"/>
      <c r="I465" s="46"/>
      <c r="J465" s="48"/>
      <c r="K465" s="29"/>
    </row>
    <row r="466" spans="3:11" ht="45" customHeight="1" x14ac:dyDescent="0.25">
      <c r="C466" s="32">
        <v>462</v>
      </c>
      <c r="D466" s="30"/>
      <c r="E466" s="49"/>
      <c r="F466" s="48"/>
      <c r="G466" s="51"/>
      <c r="H466" s="48"/>
      <c r="I466" s="46"/>
      <c r="J466" s="48"/>
      <c r="K466" s="29"/>
    </row>
    <row r="467" spans="3:11" ht="45" customHeight="1" x14ac:dyDescent="0.25">
      <c r="C467" s="32">
        <v>463</v>
      </c>
      <c r="D467" s="30"/>
      <c r="E467" s="49"/>
      <c r="F467" s="48"/>
      <c r="G467" s="51"/>
      <c r="H467" s="48"/>
      <c r="I467" s="46"/>
      <c r="J467" s="48"/>
      <c r="K467" s="29"/>
    </row>
    <row r="468" spans="3:11" ht="45" customHeight="1" x14ac:dyDescent="0.25">
      <c r="C468" s="32">
        <v>464</v>
      </c>
      <c r="D468" s="30"/>
      <c r="E468" s="49"/>
      <c r="F468" s="48"/>
      <c r="G468" s="51"/>
      <c r="H468" s="48"/>
      <c r="I468" s="46"/>
      <c r="J468" s="48"/>
      <c r="K468" s="29"/>
    </row>
    <row r="469" spans="3:11" ht="45" customHeight="1" x14ac:dyDescent="0.25">
      <c r="C469" s="32">
        <v>465</v>
      </c>
      <c r="D469" s="30"/>
      <c r="E469" s="49"/>
      <c r="F469" s="48"/>
      <c r="G469" s="51"/>
      <c r="H469" s="48"/>
      <c r="I469" s="46"/>
      <c r="J469" s="48"/>
      <c r="K469" s="29"/>
    </row>
    <row r="470" spans="3:11" ht="45" customHeight="1" x14ac:dyDescent="0.25">
      <c r="C470" s="32">
        <v>466</v>
      </c>
      <c r="D470" s="30"/>
      <c r="E470" s="49"/>
      <c r="F470" s="48"/>
      <c r="G470" s="51"/>
      <c r="H470" s="48"/>
      <c r="I470" s="46"/>
      <c r="J470" s="48"/>
      <c r="K470" s="29"/>
    </row>
    <row r="471" spans="3:11" ht="45" customHeight="1" x14ac:dyDescent="0.25">
      <c r="C471" s="32">
        <v>467</v>
      </c>
      <c r="D471" s="30"/>
      <c r="E471" s="49"/>
      <c r="F471" s="48"/>
      <c r="G471" s="51"/>
      <c r="H471" s="48"/>
      <c r="I471" s="46"/>
      <c r="J471" s="48"/>
      <c r="K471" s="29"/>
    </row>
    <row r="472" spans="3:11" ht="45" customHeight="1" x14ac:dyDescent="0.25">
      <c r="C472" s="32">
        <v>468</v>
      </c>
      <c r="D472" s="30"/>
      <c r="E472" s="49"/>
      <c r="F472" s="48"/>
      <c r="G472" s="51"/>
      <c r="H472" s="48"/>
      <c r="I472" s="46"/>
      <c r="J472" s="48"/>
      <c r="K472" s="29"/>
    </row>
    <row r="473" spans="3:11" ht="45" customHeight="1" x14ac:dyDescent="0.25">
      <c r="C473" s="32">
        <v>469</v>
      </c>
      <c r="D473" s="30"/>
      <c r="E473" s="49"/>
      <c r="F473" s="48"/>
      <c r="G473" s="51"/>
      <c r="H473" s="48"/>
      <c r="I473" s="46"/>
      <c r="J473" s="48"/>
      <c r="K473" s="29"/>
    </row>
    <row r="474" spans="3:11" ht="45" customHeight="1" x14ac:dyDescent="0.25">
      <c r="C474" s="32">
        <v>470</v>
      </c>
      <c r="D474" s="30"/>
      <c r="E474" s="49"/>
      <c r="F474" s="48"/>
      <c r="G474" s="51"/>
      <c r="H474" s="48"/>
      <c r="I474" s="46"/>
      <c r="J474" s="48"/>
      <c r="K474" s="29"/>
    </row>
    <row r="475" spans="3:11" ht="45" customHeight="1" x14ac:dyDescent="0.25">
      <c r="C475" s="32">
        <v>471</v>
      </c>
      <c r="D475" s="30"/>
      <c r="E475" s="49"/>
      <c r="F475" s="48"/>
      <c r="G475" s="51"/>
      <c r="H475" s="48"/>
      <c r="I475" s="46"/>
      <c r="J475" s="48"/>
      <c r="K475" s="29"/>
    </row>
    <row r="476" spans="3:11" ht="45" customHeight="1" x14ac:dyDescent="0.25">
      <c r="C476" s="32">
        <v>472</v>
      </c>
      <c r="D476" s="30"/>
      <c r="E476" s="49"/>
      <c r="F476" s="48"/>
      <c r="G476" s="51"/>
      <c r="H476" s="48"/>
      <c r="I476" s="46"/>
      <c r="J476" s="48"/>
      <c r="K476" s="29"/>
    </row>
    <row r="477" spans="3:11" ht="45" customHeight="1" x14ac:dyDescent="0.25">
      <c r="C477" s="32">
        <v>473</v>
      </c>
      <c r="D477" s="30"/>
      <c r="E477" s="49"/>
      <c r="F477" s="48"/>
      <c r="G477" s="51"/>
      <c r="H477" s="48"/>
      <c r="I477" s="46"/>
      <c r="J477" s="48"/>
      <c r="K477" s="29"/>
    </row>
    <row r="478" spans="3:11" ht="45" customHeight="1" x14ac:dyDescent="0.25">
      <c r="C478" s="32">
        <v>474</v>
      </c>
      <c r="D478" s="30"/>
      <c r="E478" s="49"/>
      <c r="F478" s="48"/>
      <c r="G478" s="51"/>
      <c r="H478" s="48"/>
      <c r="I478" s="46"/>
      <c r="J478" s="48"/>
      <c r="K478" s="29"/>
    </row>
    <row r="479" spans="3:11" ht="45" customHeight="1" x14ac:dyDescent="0.25">
      <c r="C479" s="32">
        <v>475</v>
      </c>
      <c r="D479" s="30"/>
      <c r="E479" s="49"/>
      <c r="F479" s="48"/>
      <c r="G479" s="51"/>
      <c r="H479" s="48"/>
      <c r="I479" s="46"/>
      <c r="J479" s="48"/>
      <c r="K479" s="29"/>
    </row>
    <row r="480" spans="3:11" ht="45" customHeight="1" x14ac:dyDescent="0.25">
      <c r="C480" s="32">
        <v>476</v>
      </c>
      <c r="D480" s="30"/>
      <c r="E480" s="49"/>
      <c r="F480" s="48"/>
      <c r="G480" s="51"/>
      <c r="H480" s="48"/>
      <c r="I480" s="46"/>
      <c r="J480" s="48"/>
      <c r="K480" s="29"/>
    </row>
    <row r="481" spans="3:11" ht="45" customHeight="1" x14ac:dyDescent="0.25">
      <c r="C481" s="32">
        <v>477</v>
      </c>
      <c r="D481" s="30"/>
      <c r="E481" s="49"/>
      <c r="F481" s="48"/>
      <c r="G481" s="51"/>
      <c r="H481" s="48"/>
      <c r="I481" s="46"/>
      <c r="J481" s="48"/>
      <c r="K481" s="29"/>
    </row>
    <row r="482" spans="3:11" ht="45" customHeight="1" x14ac:dyDescent="0.25">
      <c r="C482" s="32">
        <v>478</v>
      </c>
      <c r="D482" s="30"/>
      <c r="E482" s="49"/>
      <c r="F482" s="48"/>
      <c r="G482" s="51"/>
      <c r="H482" s="48"/>
      <c r="I482" s="46"/>
      <c r="J482" s="48"/>
      <c r="K482" s="29"/>
    </row>
    <row r="483" spans="3:11" ht="45" customHeight="1" x14ac:dyDescent="0.25">
      <c r="C483" s="32">
        <v>479</v>
      </c>
      <c r="D483" s="30"/>
      <c r="E483" s="49"/>
      <c r="F483" s="48"/>
      <c r="G483" s="51"/>
      <c r="H483" s="48"/>
      <c r="I483" s="46"/>
      <c r="J483" s="48"/>
      <c r="K483" s="29"/>
    </row>
    <row r="484" spans="3:11" ht="45" customHeight="1" x14ac:dyDescent="0.25">
      <c r="C484" s="32">
        <v>480</v>
      </c>
      <c r="D484" s="30"/>
      <c r="E484" s="49"/>
      <c r="F484" s="48"/>
      <c r="G484" s="51"/>
      <c r="H484" s="48"/>
      <c r="I484" s="46"/>
      <c r="J484" s="48"/>
      <c r="K484" s="29"/>
    </row>
    <row r="485" spans="3:11" ht="45" customHeight="1" x14ac:dyDescent="0.25">
      <c r="C485" s="32">
        <v>481</v>
      </c>
      <c r="D485" s="30"/>
      <c r="E485" s="49"/>
      <c r="F485" s="48"/>
      <c r="G485" s="51"/>
      <c r="H485" s="48"/>
      <c r="I485" s="46"/>
      <c r="J485" s="48"/>
      <c r="K485" s="29"/>
    </row>
    <row r="486" spans="3:11" ht="45" customHeight="1" x14ac:dyDescent="0.25">
      <c r="C486" s="32">
        <v>482</v>
      </c>
      <c r="D486" s="30"/>
      <c r="E486" s="49"/>
      <c r="F486" s="48"/>
      <c r="G486" s="51"/>
      <c r="H486" s="48"/>
      <c r="I486" s="46"/>
      <c r="J486" s="48"/>
      <c r="K486" s="29"/>
    </row>
    <row r="487" spans="3:11" ht="45" customHeight="1" x14ac:dyDescent="0.25">
      <c r="C487" s="32">
        <v>483</v>
      </c>
      <c r="D487" s="30"/>
      <c r="E487" s="49"/>
      <c r="F487" s="48"/>
      <c r="G487" s="51"/>
      <c r="H487" s="48"/>
      <c r="I487" s="46"/>
      <c r="J487" s="48"/>
      <c r="K487" s="29"/>
    </row>
    <row r="488" spans="3:11" ht="45" customHeight="1" x14ac:dyDescent="0.25">
      <c r="C488" s="32">
        <v>484</v>
      </c>
      <c r="D488" s="30"/>
      <c r="E488" s="49"/>
      <c r="F488" s="48"/>
      <c r="G488" s="51"/>
      <c r="H488" s="48"/>
      <c r="I488" s="46"/>
      <c r="J488" s="48"/>
      <c r="K488" s="29"/>
    </row>
    <row r="489" spans="3:11" ht="45" customHeight="1" x14ac:dyDescent="0.25">
      <c r="C489" s="32">
        <v>485</v>
      </c>
      <c r="D489" s="30"/>
      <c r="E489" s="49"/>
      <c r="F489" s="48"/>
      <c r="G489" s="51"/>
      <c r="H489" s="48"/>
      <c r="I489" s="46"/>
      <c r="J489" s="48"/>
      <c r="K489" s="29"/>
    </row>
    <row r="490" spans="3:11" ht="45" customHeight="1" x14ac:dyDescent="0.25">
      <c r="C490" s="32">
        <v>486</v>
      </c>
      <c r="D490" s="30"/>
      <c r="E490" s="49"/>
      <c r="F490" s="48"/>
      <c r="G490" s="51"/>
      <c r="H490" s="48"/>
      <c r="I490" s="46"/>
      <c r="J490" s="48"/>
      <c r="K490" s="29"/>
    </row>
    <row r="491" spans="3:11" ht="45" customHeight="1" x14ac:dyDescent="0.25">
      <c r="C491" s="32">
        <v>487</v>
      </c>
      <c r="D491" s="30"/>
      <c r="E491" s="49"/>
      <c r="F491" s="48"/>
      <c r="G491" s="51"/>
      <c r="H491" s="48"/>
      <c r="I491" s="46"/>
      <c r="J491" s="48"/>
      <c r="K491" s="29"/>
    </row>
    <row r="492" spans="3:11" ht="45" customHeight="1" x14ac:dyDescent="0.25">
      <c r="C492" s="32">
        <v>488</v>
      </c>
      <c r="D492" s="30"/>
      <c r="E492" s="49"/>
      <c r="F492" s="48"/>
      <c r="G492" s="51"/>
      <c r="H492" s="48"/>
      <c r="I492" s="46"/>
      <c r="J492" s="48"/>
      <c r="K492" s="29"/>
    </row>
    <row r="493" spans="3:11" ht="45" customHeight="1" x14ac:dyDescent="0.25">
      <c r="C493" s="32">
        <v>489</v>
      </c>
      <c r="D493" s="30"/>
      <c r="E493" s="49"/>
      <c r="F493" s="48"/>
      <c r="G493" s="51"/>
      <c r="H493" s="48"/>
      <c r="I493" s="46"/>
      <c r="J493" s="48"/>
      <c r="K493" s="29"/>
    </row>
    <row r="494" spans="3:11" ht="45" customHeight="1" x14ac:dyDescent="0.25">
      <c r="C494" s="32">
        <v>490</v>
      </c>
      <c r="D494" s="30"/>
      <c r="E494" s="49"/>
      <c r="F494" s="48"/>
      <c r="G494" s="51"/>
      <c r="H494" s="48"/>
      <c r="I494" s="46"/>
      <c r="J494" s="48"/>
      <c r="K494" s="29"/>
    </row>
    <row r="495" spans="3:11" ht="45" customHeight="1" x14ac:dyDescent="0.25">
      <c r="C495" s="32">
        <v>491</v>
      </c>
      <c r="D495" s="30"/>
      <c r="E495" s="49"/>
      <c r="F495" s="48"/>
      <c r="G495" s="51"/>
      <c r="H495" s="48"/>
      <c r="I495" s="46"/>
      <c r="J495" s="48"/>
      <c r="K495" s="29"/>
    </row>
    <row r="496" spans="3:11" ht="45" customHeight="1" x14ac:dyDescent="0.25">
      <c r="C496" s="32">
        <v>492</v>
      </c>
      <c r="D496" s="30"/>
      <c r="E496" s="49"/>
      <c r="F496" s="48"/>
      <c r="G496" s="51"/>
      <c r="H496" s="48"/>
      <c r="I496" s="46"/>
      <c r="J496" s="48"/>
      <c r="K496" s="29"/>
    </row>
    <row r="497" spans="3:11" ht="45" customHeight="1" x14ac:dyDescent="0.25">
      <c r="C497" s="32">
        <v>493</v>
      </c>
      <c r="D497" s="30"/>
      <c r="E497" s="49"/>
      <c r="F497" s="48"/>
      <c r="G497" s="51"/>
      <c r="H497" s="48"/>
      <c r="I497" s="46"/>
      <c r="J497" s="48"/>
      <c r="K497" s="29"/>
    </row>
    <row r="498" spans="3:11" ht="45" customHeight="1" x14ac:dyDescent="0.25">
      <c r="C498" s="32">
        <v>494</v>
      </c>
      <c r="D498" s="30"/>
      <c r="E498" s="49"/>
      <c r="F498" s="48"/>
      <c r="G498" s="51"/>
      <c r="H498" s="48"/>
      <c r="I498" s="46"/>
      <c r="J498" s="48"/>
      <c r="K498" s="29"/>
    </row>
    <row r="499" spans="3:11" ht="45" customHeight="1" x14ac:dyDescent="0.25">
      <c r="C499" s="32">
        <v>495</v>
      </c>
      <c r="D499" s="30"/>
      <c r="E499" s="49"/>
      <c r="F499" s="48"/>
      <c r="G499" s="51"/>
      <c r="H499" s="48"/>
      <c r="I499" s="46"/>
      <c r="J499" s="48"/>
      <c r="K499" s="29"/>
    </row>
    <row r="500" spans="3:11" ht="45" customHeight="1" x14ac:dyDescent="0.25">
      <c r="C500" s="32">
        <v>496</v>
      </c>
      <c r="D500" s="30"/>
      <c r="E500" s="49"/>
      <c r="F500" s="48"/>
      <c r="G500" s="51"/>
      <c r="H500" s="48"/>
      <c r="I500" s="46"/>
      <c r="J500" s="48"/>
      <c r="K500" s="29"/>
    </row>
    <row r="501" spans="3:11" ht="45" customHeight="1" x14ac:dyDescent="0.25">
      <c r="C501" s="32">
        <v>497</v>
      </c>
      <c r="D501" s="30"/>
      <c r="E501" s="49"/>
      <c r="F501" s="48"/>
      <c r="G501" s="51"/>
      <c r="H501" s="48"/>
      <c r="I501" s="46"/>
      <c r="J501" s="48"/>
      <c r="K501" s="29"/>
    </row>
    <row r="502" spans="3:11" ht="45" customHeight="1" x14ac:dyDescent="0.25">
      <c r="C502" s="32">
        <v>498</v>
      </c>
      <c r="D502" s="30"/>
      <c r="E502" s="49"/>
      <c r="F502" s="48"/>
      <c r="G502" s="51"/>
      <c r="H502" s="48"/>
      <c r="I502" s="46"/>
      <c r="J502" s="48"/>
      <c r="K502" s="29"/>
    </row>
    <row r="503" spans="3:11" ht="45" customHeight="1" x14ac:dyDescent="0.25">
      <c r="C503" s="32">
        <v>499</v>
      </c>
      <c r="D503" s="30"/>
      <c r="E503" s="49"/>
      <c r="F503" s="48"/>
      <c r="G503" s="51"/>
      <c r="H503" s="48"/>
      <c r="I503" s="46"/>
      <c r="J503" s="48"/>
      <c r="K503" s="29"/>
    </row>
    <row r="504" spans="3:11" ht="45" customHeight="1" x14ac:dyDescent="0.25">
      <c r="C504" s="32">
        <v>500</v>
      </c>
      <c r="D504" s="30"/>
      <c r="E504" s="49"/>
      <c r="F504" s="48"/>
      <c r="G504" s="51"/>
      <c r="H504" s="48"/>
      <c r="I504" s="46"/>
      <c r="J504" s="48"/>
      <c r="K504" s="29"/>
    </row>
  </sheetData>
  <sheetProtection sheet="1" objects="1" scenarios="1" selectLockedCells="1" sort="0" autoFilter="0"/>
  <autoFilter ref="C4:K4" xr:uid="{9BCDAD30-CC90-40B2-9FBB-03E2F81EE210}"/>
  <phoneticPr fontId="19" type="noConversion"/>
  <conditionalFormatting sqref="E5:E504">
    <cfRule type="containsText" dxfId="37" priority="1" operator="containsText" text="PJ">
      <formula>NOT(ISERROR(SEARCH("PJ",E5)))</formula>
    </cfRule>
    <cfRule type="containsText" dxfId="36" priority="2" operator="containsText" text="PF">
      <formula>NOT(ISERROR(SEARCH("PF",E5)))</formula>
    </cfRule>
  </conditionalFormatting>
  <hyperlinks>
    <hyperlink ref="K5" r:id="rId1" xr:uid="{5528B239-72E9-4ABB-A5E5-DA8774FC84D2}"/>
    <hyperlink ref="K6" r:id="rId2" xr:uid="{2F2EB77D-48D8-4311-8748-6845F4132FF4}"/>
    <hyperlink ref="K7" r:id="rId3" xr:uid="{C0521D14-3D6C-4282-B847-BB21D595A4A5}"/>
    <hyperlink ref="K8" r:id="rId4" xr:uid="{5BBE1426-44B6-4475-B21B-5B195AD09546}"/>
    <hyperlink ref="K9" r:id="rId5" xr:uid="{F9343725-D931-40D2-8BB5-0615209B8659}"/>
    <hyperlink ref="K10" r:id="rId6" xr:uid="{3864A8E2-F090-4631-A6EF-E5FC24BC1151}"/>
  </hyperlinks>
  <pageMargins left="0.511811024" right="0.511811024" top="0.78740157499999996" bottom="0.78740157499999996" header="0.31496062000000002" footer="0.31496062000000002"/>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C38FDCD4-8709-4F8A-9A5C-65B177E3F38D}">
          <x14:formula1>
            <xm:f>'BH (1)'!$G$5:$G$30</xm:f>
          </x14:formula1>
          <xm:sqref>J5:J504</xm:sqref>
        </x14:dataValidation>
        <x14:dataValidation type="list" allowBlank="1" showInputMessage="1" showErrorMessage="1" xr:uid="{D5737203-29A4-403D-9977-DA15141581FE}">
          <x14:formula1>
            <xm:f>'BH (1)'!$H$5:$H$6</xm:f>
          </x14:formula1>
          <xm:sqref>E5:E504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A119-8A22-4AB5-9815-7EE2A15BC2F9}">
  <sheetPr codeName="Planilha16">
    <tabColor rgb="FFFFC000"/>
  </sheetPr>
  <dimension ref="B1:AI1004"/>
  <sheetViews>
    <sheetView showGridLines="0" showRowColHeaders="0" workbookViewId="0">
      <pane xSplit="5" ySplit="4" topLeftCell="F5" activePane="bottomRight" state="frozen"/>
      <selection activeCell="D5" sqref="D5"/>
      <selection pane="topRight" activeCell="D5" sqref="D5"/>
      <selection pane="bottomLeft" activeCell="D5" sqref="D5"/>
      <selection pane="bottomRight" activeCell="D5" sqref="D5"/>
    </sheetView>
  </sheetViews>
  <sheetFormatPr defaultRowHeight="45" customHeight="1" x14ac:dyDescent="0.25"/>
  <cols>
    <col min="1" max="2" width="1.7109375" style="26" customWidth="1"/>
    <col min="3" max="3" width="6.7109375" style="26" customWidth="1"/>
    <col min="4" max="4" width="12.7109375" style="26" customWidth="1"/>
    <col min="5" max="5" width="14.140625" style="26" customWidth="1"/>
    <col min="6" max="6" width="28.7109375" style="26" customWidth="1"/>
    <col min="7" max="11" width="25.7109375" style="26" customWidth="1"/>
    <col min="12" max="12" width="12.7109375" style="26" customWidth="1"/>
    <col min="13" max="13" width="25.7109375" style="26" customWidth="1"/>
    <col min="14" max="14" width="12.7109375" style="26" customWidth="1"/>
    <col min="15" max="15" width="20.7109375" style="26" customWidth="1"/>
    <col min="16" max="16" width="28.42578125" style="26" customWidth="1"/>
    <col min="17" max="18" width="20.7109375" style="26" customWidth="1"/>
    <col min="19" max="19" width="50.7109375" style="26" customWidth="1"/>
    <col min="20" max="35" width="9.140625" style="146"/>
    <col min="36" max="16384" width="9.140625" style="26"/>
  </cols>
  <sheetData>
    <row r="1" spans="2:35" s="1" customFormat="1" ht="35.1" customHeight="1" x14ac:dyDescent="0.25">
      <c r="T1" s="144"/>
      <c r="U1" s="144"/>
      <c r="V1" s="144"/>
      <c r="W1" s="144"/>
      <c r="X1" s="144"/>
      <c r="Y1" s="144"/>
      <c r="Z1" s="144"/>
      <c r="AA1" s="144"/>
      <c r="AB1" s="144"/>
      <c r="AC1" s="144"/>
      <c r="AD1" s="144"/>
      <c r="AE1" s="144"/>
      <c r="AF1" s="144"/>
      <c r="AG1" s="144"/>
      <c r="AH1" s="144"/>
      <c r="AI1" s="144"/>
    </row>
    <row r="2" spans="2:35" s="3" customFormat="1" ht="30" customHeight="1" x14ac:dyDescent="0.25">
      <c r="T2" s="145"/>
      <c r="U2" s="145"/>
      <c r="V2" s="145"/>
      <c r="W2" s="145"/>
      <c r="X2" s="145"/>
      <c r="Y2" s="145"/>
      <c r="Z2" s="145"/>
      <c r="AA2" s="145"/>
      <c r="AB2" s="145"/>
      <c r="AC2" s="145"/>
      <c r="AD2" s="145"/>
      <c r="AE2" s="145"/>
      <c r="AF2" s="145"/>
      <c r="AG2" s="145"/>
      <c r="AH2" s="145"/>
      <c r="AI2" s="145"/>
    </row>
    <row r="3" spans="2:35" ht="30" customHeight="1" thickBot="1" x14ac:dyDescent="0.3">
      <c r="P3" s="147">
        <f ca="1">TODAY()</f>
        <v>44564</v>
      </c>
    </row>
    <row r="4" spans="2:35" ht="21.95" customHeight="1" x14ac:dyDescent="0.25">
      <c r="C4" s="37" t="s">
        <v>29</v>
      </c>
      <c r="D4" s="40" t="s">
        <v>112</v>
      </c>
      <c r="E4" s="47" t="s">
        <v>110</v>
      </c>
      <c r="F4" s="40" t="s">
        <v>113</v>
      </c>
      <c r="G4" s="40" t="s">
        <v>118</v>
      </c>
      <c r="H4" s="47" t="s">
        <v>114</v>
      </c>
      <c r="I4" s="40" t="s">
        <v>115</v>
      </c>
      <c r="J4" s="63" t="s">
        <v>116</v>
      </c>
      <c r="K4" s="40" t="s">
        <v>117</v>
      </c>
      <c r="L4" s="40" t="s">
        <v>121</v>
      </c>
      <c r="M4" s="47" t="s">
        <v>120</v>
      </c>
      <c r="N4" s="40" t="s">
        <v>122</v>
      </c>
      <c r="O4" s="47" t="s">
        <v>123</v>
      </c>
      <c r="P4" s="40" t="s">
        <v>127</v>
      </c>
      <c r="Q4" s="47" t="s">
        <v>128</v>
      </c>
      <c r="R4" s="63" t="s">
        <v>131</v>
      </c>
      <c r="S4" s="41" t="s">
        <v>132</v>
      </c>
      <c r="T4" s="146" t="s">
        <v>136</v>
      </c>
      <c r="U4" s="146" t="s">
        <v>137</v>
      </c>
      <c r="V4" s="146" t="s">
        <v>139</v>
      </c>
      <c r="W4" s="146" t="s">
        <v>138</v>
      </c>
      <c r="X4" s="146" t="s">
        <v>160</v>
      </c>
    </row>
    <row r="5" spans="2:35" ht="45" customHeight="1" x14ac:dyDescent="0.25">
      <c r="B5" s="139" t="str">
        <f>IF(F5="","",F5)</f>
        <v>01.01.000000.000000/2020-01</v>
      </c>
      <c r="C5" s="31">
        <v>1</v>
      </c>
      <c r="D5" s="61">
        <v>43467</v>
      </c>
      <c r="E5" s="59" t="s">
        <v>45</v>
      </c>
      <c r="F5" s="59" t="s">
        <v>133</v>
      </c>
      <c r="G5" s="60" t="s">
        <v>119</v>
      </c>
      <c r="H5" s="58" t="s">
        <v>32</v>
      </c>
      <c r="I5" s="60" t="s">
        <v>38</v>
      </c>
      <c r="J5" s="64" t="s">
        <v>106</v>
      </c>
      <c r="K5" s="60" t="s">
        <v>58</v>
      </c>
      <c r="L5" s="62">
        <v>43866</v>
      </c>
      <c r="M5" s="58" t="s">
        <v>183</v>
      </c>
      <c r="N5" s="62">
        <v>43899</v>
      </c>
      <c r="O5" s="56" t="s">
        <v>126</v>
      </c>
      <c r="P5" s="148" t="str">
        <f>IFERROR(IF(D5="","",IF(N5="",DATEDIF(D5,$P$3,"Y")&amp;" Ano(s) "&amp;DATEDIF(D5,$P$3,"YM")&amp;" Mês(es) "&amp;DATEDIF(D5,$P$3,"MD")&amp;" Dia(s) ",DATEDIF(D5,N5,"Y")&amp;" Ano(s) "&amp;DATEDIF(D5,N5,"YM")&amp;" Mês(es) "&amp;DATEDIF(D5,N5,"MD")&amp;" Dia(s) ")),"")</f>
        <v xml:space="preserve">1 Ano(s) 2 Mês(es) 7 Dia(s) </v>
      </c>
      <c r="Q5" s="65">
        <v>25000</v>
      </c>
      <c r="R5" s="59" t="s">
        <v>129</v>
      </c>
      <c r="S5" s="68"/>
      <c r="T5" s="146">
        <f>IF(D5="","",MONTH(D5))</f>
        <v>1</v>
      </c>
      <c r="U5" s="146">
        <f>IF(N5="","",MONTH(N5))</f>
        <v>3</v>
      </c>
      <c r="V5" s="146">
        <f>IF(D5="","",YEAR(D5))</f>
        <v>2019</v>
      </c>
      <c r="W5" s="146">
        <f>IF(N5="","",YEAR(N5))</f>
        <v>2020</v>
      </c>
      <c r="X5" s="146">
        <f>IF(L5="","",MONTH(L5))</f>
        <v>2</v>
      </c>
      <c r="Y5" s="146">
        <f>IF(L5="","",YEAR(L5))</f>
        <v>2020</v>
      </c>
    </row>
    <row r="6" spans="2:35" ht="45" customHeight="1" x14ac:dyDescent="0.25">
      <c r="B6" s="139" t="str">
        <f t="shared" ref="B6:B69" si="0">IF(F6="","",F6)</f>
        <v>01.01.000000.000000/2020-55</v>
      </c>
      <c r="C6" s="32">
        <v>2</v>
      </c>
      <c r="D6" s="62">
        <v>43686</v>
      </c>
      <c r="E6" s="56" t="s">
        <v>43</v>
      </c>
      <c r="F6" s="57" t="s">
        <v>134</v>
      </c>
      <c r="G6" s="60" t="s">
        <v>135</v>
      </c>
      <c r="H6" s="58" t="s">
        <v>34</v>
      </c>
      <c r="I6" s="60" t="s">
        <v>37</v>
      </c>
      <c r="J6" s="64" t="s">
        <v>105</v>
      </c>
      <c r="K6" s="60" t="s">
        <v>58</v>
      </c>
      <c r="L6" s="62">
        <v>43898</v>
      </c>
      <c r="M6" s="58" t="s">
        <v>49</v>
      </c>
      <c r="N6" s="62"/>
      <c r="O6" s="56" t="s">
        <v>124</v>
      </c>
      <c r="P6" s="148" t="str">
        <f ca="1">IFERROR(IF(D6="","",IF(N6="",DATEDIF(D6,$P$3,"Y")&amp;" Ano(s) "&amp;DATEDIF(D6,$P$3,"YM")&amp;" Mês(es) "&amp;DATEDIF(D6,$P$3,"MD")&amp;" Dia(s) ",DATEDIF(D6,N6,"Y")&amp;" Ano(s) "&amp;DATEDIF(D6,N6,"YM")&amp;" Mês(es) "&amp;DATEDIF(D6,N6,"MD")&amp;" Dia(s) ")),"")</f>
        <v xml:space="preserve">2 Ano(s) 4 Mês(es) 25 Dia(s) </v>
      </c>
      <c r="Q6" s="65">
        <v>45000</v>
      </c>
      <c r="R6" s="66" t="s">
        <v>130</v>
      </c>
      <c r="S6" s="67"/>
      <c r="T6" s="146">
        <f t="shared" ref="T6:T69" si="1">IF(D6="","",MONTH(D6))</f>
        <v>8</v>
      </c>
      <c r="U6" s="146" t="str">
        <f t="shared" ref="U6:U69" si="2">IF(N6="","",MONTH(N6))</f>
        <v/>
      </c>
      <c r="V6" s="146">
        <f t="shared" ref="V6:V69" si="3">IF(D6="","",YEAR(D6))</f>
        <v>2019</v>
      </c>
      <c r="W6" s="146" t="str">
        <f t="shared" ref="W6:W69" si="4">IF(N6="","",YEAR(N6))</f>
        <v/>
      </c>
      <c r="X6" s="146">
        <f t="shared" ref="X6:X69" si="5">IF(L6="","",MONTH(L6))</f>
        <v>3</v>
      </c>
      <c r="Y6" s="146">
        <f t="shared" ref="Y6:Y69" si="6">IF(L6="","",YEAR(L6))</f>
        <v>2020</v>
      </c>
    </row>
    <row r="7" spans="2:35" ht="45" customHeight="1" x14ac:dyDescent="0.25">
      <c r="B7" s="139" t="str">
        <f t="shared" si="0"/>
        <v>01.01.000000.000000/2021-20</v>
      </c>
      <c r="C7" s="32">
        <v>3</v>
      </c>
      <c r="D7" s="62">
        <v>43832</v>
      </c>
      <c r="E7" s="56" t="s">
        <v>45</v>
      </c>
      <c r="F7" s="57" t="s">
        <v>143</v>
      </c>
      <c r="G7" s="60" t="s">
        <v>144</v>
      </c>
      <c r="H7" s="58" t="s">
        <v>33</v>
      </c>
      <c r="I7" s="60" t="s">
        <v>36</v>
      </c>
      <c r="J7" s="64" t="s">
        <v>107</v>
      </c>
      <c r="K7" s="60" t="s">
        <v>59</v>
      </c>
      <c r="L7" s="62">
        <v>44019</v>
      </c>
      <c r="M7" s="58" t="s">
        <v>183</v>
      </c>
      <c r="N7" s="62">
        <v>44176</v>
      </c>
      <c r="O7" s="56" t="s">
        <v>126</v>
      </c>
      <c r="P7" s="148" t="str">
        <f t="shared" ref="P7:P70" si="7">IFERROR(IF(D7="","",IF(N7="",DATEDIF(D7,$P$3,"Y")&amp;" Ano(s) "&amp;DATEDIF(D7,$P$3,"YM")&amp;" Mês(es) "&amp;DATEDIF(D7,$P$3,"MD")&amp;" Dia(s) ",DATEDIF(D7,N7,"Y")&amp;" Ano(s) "&amp;DATEDIF(D7,N7,"YM")&amp;" Mês(es) "&amp;DATEDIF(D7,N7,"MD")&amp;" Dia(s) ")),"")</f>
        <v xml:space="preserve">0 Ano(s) 11 Mês(es) 9 Dia(s) </v>
      </c>
      <c r="Q7" s="65">
        <v>12000</v>
      </c>
      <c r="R7" s="66" t="s">
        <v>129</v>
      </c>
      <c r="S7" s="67"/>
      <c r="T7" s="146">
        <f t="shared" si="1"/>
        <v>1</v>
      </c>
      <c r="U7" s="146">
        <f t="shared" si="2"/>
        <v>12</v>
      </c>
      <c r="V7" s="146">
        <f t="shared" si="3"/>
        <v>2020</v>
      </c>
      <c r="W7" s="146">
        <f t="shared" si="4"/>
        <v>2020</v>
      </c>
      <c r="X7" s="146">
        <f t="shared" si="5"/>
        <v>7</v>
      </c>
      <c r="Y7" s="146">
        <f t="shared" si="6"/>
        <v>2020</v>
      </c>
    </row>
    <row r="8" spans="2:35" ht="45" customHeight="1" x14ac:dyDescent="0.25">
      <c r="B8" s="139" t="str">
        <f t="shared" si="0"/>
        <v>01.01.000000.000000/2021-32</v>
      </c>
      <c r="C8" s="32">
        <v>4</v>
      </c>
      <c r="D8" s="62">
        <v>43955</v>
      </c>
      <c r="E8" s="56" t="s">
        <v>44</v>
      </c>
      <c r="F8" s="57" t="s">
        <v>161</v>
      </c>
      <c r="G8" s="60" t="s">
        <v>164</v>
      </c>
      <c r="H8" s="58" t="s">
        <v>32</v>
      </c>
      <c r="I8" s="60" t="s">
        <v>39</v>
      </c>
      <c r="J8" s="64" t="s">
        <v>168</v>
      </c>
      <c r="K8" s="60" t="s">
        <v>58</v>
      </c>
      <c r="L8" s="62">
        <v>43959</v>
      </c>
      <c r="M8" s="58" t="s">
        <v>51</v>
      </c>
      <c r="N8" s="62"/>
      <c r="O8" s="56" t="s">
        <v>124</v>
      </c>
      <c r="P8" s="148" t="str">
        <f t="shared" ca="1" si="7"/>
        <v xml:space="preserve">1 Ano(s) 7 Mês(es) 30 Dia(s) </v>
      </c>
      <c r="Q8" s="65">
        <v>32000</v>
      </c>
      <c r="R8" s="66" t="s">
        <v>130</v>
      </c>
      <c r="S8" s="67"/>
      <c r="T8" s="146">
        <f t="shared" si="1"/>
        <v>5</v>
      </c>
      <c r="U8" s="146" t="str">
        <f t="shared" si="2"/>
        <v/>
      </c>
      <c r="V8" s="146">
        <f t="shared" si="3"/>
        <v>2020</v>
      </c>
      <c r="W8" s="146" t="str">
        <f t="shared" si="4"/>
        <v/>
      </c>
      <c r="X8" s="146">
        <f t="shared" si="5"/>
        <v>5</v>
      </c>
      <c r="Y8" s="146">
        <f t="shared" si="6"/>
        <v>2020</v>
      </c>
    </row>
    <row r="9" spans="2:35" ht="45" customHeight="1" x14ac:dyDescent="0.25">
      <c r="B9" s="139" t="str">
        <f t="shared" si="0"/>
        <v>01.01.000000.000000/2021-38</v>
      </c>
      <c r="C9" s="32">
        <v>5</v>
      </c>
      <c r="D9" s="62">
        <v>44020</v>
      </c>
      <c r="E9" s="56" t="s">
        <v>111</v>
      </c>
      <c r="F9" s="57" t="s">
        <v>162</v>
      </c>
      <c r="G9" s="60" t="s">
        <v>165</v>
      </c>
      <c r="H9" s="58" t="s">
        <v>34</v>
      </c>
      <c r="I9" s="60" t="s">
        <v>37</v>
      </c>
      <c r="J9" s="64" t="s">
        <v>171</v>
      </c>
      <c r="K9" s="60" t="s">
        <v>58</v>
      </c>
      <c r="L9" s="62">
        <v>44144</v>
      </c>
      <c r="M9" s="58" t="s">
        <v>182</v>
      </c>
      <c r="N9" s="62"/>
      <c r="O9" s="56" t="s">
        <v>124</v>
      </c>
      <c r="P9" s="148" t="str">
        <f t="shared" ca="1" si="7"/>
        <v xml:space="preserve">1 Ano(s) 5 Mês(es) 26 Dia(s) </v>
      </c>
      <c r="Q9" s="65">
        <v>27000</v>
      </c>
      <c r="R9" s="66" t="s">
        <v>130</v>
      </c>
      <c r="S9" s="67"/>
      <c r="T9" s="146">
        <f t="shared" si="1"/>
        <v>7</v>
      </c>
      <c r="U9" s="146" t="str">
        <f t="shared" si="2"/>
        <v/>
      </c>
      <c r="V9" s="146">
        <f t="shared" si="3"/>
        <v>2020</v>
      </c>
      <c r="W9" s="146" t="str">
        <f t="shared" si="4"/>
        <v/>
      </c>
      <c r="X9" s="146">
        <f t="shared" si="5"/>
        <v>11</v>
      </c>
      <c r="Y9" s="146">
        <f t="shared" si="6"/>
        <v>2020</v>
      </c>
    </row>
    <row r="10" spans="2:35" ht="45" customHeight="1" x14ac:dyDescent="0.25">
      <c r="B10" s="139" t="str">
        <f t="shared" si="0"/>
        <v>01.01.000000.000000/2021-75</v>
      </c>
      <c r="C10" s="32">
        <v>6</v>
      </c>
      <c r="D10" s="62">
        <v>44239</v>
      </c>
      <c r="E10" s="56" t="s">
        <v>45</v>
      </c>
      <c r="F10" s="57" t="s">
        <v>163</v>
      </c>
      <c r="G10" s="60" t="s">
        <v>166</v>
      </c>
      <c r="H10" s="58" t="s">
        <v>32</v>
      </c>
      <c r="I10" s="60" t="s">
        <v>167</v>
      </c>
      <c r="J10" s="64" t="s">
        <v>169</v>
      </c>
      <c r="K10" s="60" t="s">
        <v>58</v>
      </c>
      <c r="L10" s="62">
        <v>44260</v>
      </c>
      <c r="M10" s="58" t="s">
        <v>183</v>
      </c>
      <c r="N10" s="62">
        <v>44321</v>
      </c>
      <c r="O10" s="56" t="s">
        <v>126</v>
      </c>
      <c r="P10" s="148" t="str">
        <f t="shared" si="7"/>
        <v xml:space="preserve">0 Ano(s) 2 Mês(es) 23 Dia(s) </v>
      </c>
      <c r="Q10" s="65">
        <v>16000</v>
      </c>
      <c r="R10" s="66" t="s">
        <v>129</v>
      </c>
      <c r="S10" s="67"/>
      <c r="T10" s="146">
        <f t="shared" si="1"/>
        <v>2</v>
      </c>
      <c r="U10" s="146">
        <f t="shared" si="2"/>
        <v>5</v>
      </c>
      <c r="V10" s="146">
        <f t="shared" si="3"/>
        <v>2021</v>
      </c>
      <c r="W10" s="146">
        <f t="shared" si="4"/>
        <v>2021</v>
      </c>
      <c r="X10" s="146">
        <f t="shared" si="5"/>
        <v>3</v>
      </c>
      <c r="Y10" s="146">
        <f t="shared" si="6"/>
        <v>2021</v>
      </c>
    </row>
    <row r="11" spans="2:35" ht="45" customHeight="1" x14ac:dyDescent="0.25">
      <c r="B11" s="139" t="str">
        <f t="shared" si="0"/>
        <v/>
      </c>
      <c r="C11" s="32">
        <v>7</v>
      </c>
      <c r="D11" s="62"/>
      <c r="E11" s="56"/>
      <c r="F11" s="57"/>
      <c r="G11" s="60"/>
      <c r="H11" s="58"/>
      <c r="I11" s="60"/>
      <c r="J11" s="64"/>
      <c r="K11" s="60"/>
      <c r="L11" s="62"/>
      <c r="M11" s="58"/>
      <c r="N11" s="62"/>
      <c r="O11" s="56"/>
      <c r="P11" s="148" t="str">
        <f t="shared" si="7"/>
        <v/>
      </c>
      <c r="Q11" s="65"/>
      <c r="R11" s="66"/>
      <c r="S11" s="67"/>
      <c r="T11" s="146" t="str">
        <f t="shared" si="1"/>
        <v/>
      </c>
      <c r="U11" s="146" t="str">
        <f t="shared" si="2"/>
        <v/>
      </c>
      <c r="V11" s="146" t="str">
        <f t="shared" si="3"/>
        <v/>
      </c>
      <c r="W11" s="146" t="str">
        <f t="shared" si="4"/>
        <v/>
      </c>
      <c r="X11" s="146" t="str">
        <f t="shared" si="5"/>
        <v/>
      </c>
      <c r="Y11" s="146" t="str">
        <f t="shared" si="6"/>
        <v/>
      </c>
    </row>
    <row r="12" spans="2:35" ht="45" customHeight="1" x14ac:dyDescent="0.25">
      <c r="B12" s="139" t="str">
        <f t="shared" si="0"/>
        <v/>
      </c>
      <c r="C12" s="32">
        <v>8</v>
      </c>
      <c r="D12" s="62"/>
      <c r="E12" s="56"/>
      <c r="F12" s="57"/>
      <c r="G12" s="60"/>
      <c r="H12" s="58"/>
      <c r="I12" s="60"/>
      <c r="J12" s="64"/>
      <c r="K12" s="60"/>
      <c r="L12" s="62"/>
      <c r="M12" s="58"/>
      <c r="N12" s="62"/>
      <c r="O12" s="56"/>
      <c r="P12" s="148" t="str">
        <f t="shared" si="7"/>
        <v/>
      </c>
      <c r="Q12" s="65"/>
      <c r="R12" s="66"/>
      <c r="S12" s="67"/>
      <c r="T12" s="146" t="str">
        <f t="shared" si="1"/>
        <v/>
      </c>
      <c r="U12" s="146" t="str">
        <f t="shared" si="2"/>
        <v/>
      </c>
      <c r="V12" s="146" t="str">
        <f t="shared" si="3"/>
        <v/>
      </c>
      <c r="W12" s="146" t="str">
        <f t="shared" si="4"/>
        <v/>
      </c>
      <c r="X12" s="146" t="str">
        <f t="shared" si="5"/>
        <v/>
      </c>
      <c r="Y12" s="146" t="str">
        <f t="shared" si="6"/>
        <v/>
      </c>
    </row>
    <row r="13" spans="2:35" ht="45" customHeight="1" x14ac:dyDescent="0.25">
      <c r="B13" s="139" t="str">
        <f t="shared" si="0"/>
        <v/>
      </c>
      <c r="C13" s="32">
        <v>9</v>
      </c>
      <c r="D13" s="62"/>
      <c r="E13" s="56"/>
      <c r="F13" s="57"/>
      <c r="G13" s="60"/>
      <c r="H13" s="58"/>
      <c r="I13" s="60"/>
      <c r="J13" s="64"/>
      <c r="K13" s="60"/>
      <c r="L13" s="62"/>
      <c r="M13" s="58"/>
      <c r="N13" s="62"/>
      <c r="O13" s="56"/>
      <c r="P13" s="148" t="str">
        <f t="shared" si="7"/>
        <v/>
      </c>
      <c r="Q13" s="65"/>
      <c r="R13" s="66"/>
      <c r="S13" s="67"/>
      <c r="T13" s="146" t="str">
        <f t="shared" si="1"/>
        <v/>
      </c>
      <c r="U13" s="146" t="str">
        <f t="shared" si="2"/>
        <v/>
      </c>
      <c r="V13" s="146" t="str">
        <f t="shared" si="3"/>
        <v/>
      </c>
      <c r="W13" s="146" t="str">
        <f t="shared" si="4"/>
        <v/>
      </c>
      <c r="X13" s="146" t="str">
        <f t="shared" si="5"/>
        <v/>
      </c>
      <c r="Y13" s="146" t="str">
        <f t="shared" si="6"/>
        <v/>
      </c>
    </row>
    <row r="14" spans="2:35" ht="45" customHeight="1" x14ac:dyDescent="0.25">
      <c r="B14" s="139" t="str">
        <f t="shared" si="0"/>
        <v/>
      </c>
      <c r="C14" s="32">
        <v>10</v>
      </c>
      <c r="D14" s="62"/>
      <c r="E14" s="56"/>
      <c r="F14" s="57"/>
      <c r="G14" s="60"/>
      <c r="H14" s="58"/>
      <c r="I14" s="60"/>
      <c r="J14" s="64"/>
      <c r="K14" s="60"/>
      <c r="L14" s="62"/>
      <c r="M14" s="58"/>
      <c r="N14" s="62"/>
      <c r="O14" s="56"/>
      <c r="P14" s="148" t="str">
        <f t="shared" si="7"/>
        <v/>
      </c>
      <c r="Q14" s="65"/>
      <c r="R14" s="66"/>
      <c r="S14" s="67"/>
      <c r="T14" s="146" t="str">
        <f t="shared" si="1"/>
        <v/>
      </c>
      <c r="U14" s="146" t="str">
        <f t="shared" si="2"/>
        <v/>
      </c>
      <c r="V14" s="146" t="str">
        <f t="shared" si="3"/>
        <v/>
      </c>
      <c r="W14" s="146" t="str">
        <f t="shared" si="4"/>
        <v/>
      </c>
      <c r="X14" s="146" t="str">
        <f t="shared" si="5"/>
        <v/>
      </c>
      <c r="Y14" s="146" t="str">
        <f t="shared" si="6"/>
        <v/>
      </c>
    </row>
    <row r="15" spans="2:35" ht="45" customHeight="1" x14ac:dyDescent="0.25">
      <c r="B15" s="139" t="str">
        <f t="shared" si="0"/>
        <v/>
      </c>
      <c r="C15" s="32">
        <v>11</v>
      </c>
      <c r="D15" s="62"/>
      <c r="E15" s="56"/>
      <c r="F15" s="57"/>
      <c r="G15" s="60"/>
      <c r="H15" s="58"/>
      <c r="I15" s="60"/>
      <c r="J15" s="64"/>
      <c r="K15" s="60"/>
      <c r="L15" s="62"/>
      <c r="M15" s="58"/>
      <c r="N15" s="62"/>
      <c r="O15" s="56"/>
      <c r="P15" s="148" t="str">
        <f t="shared" si="7"/>
        <v/>
      </c>
      <c r="Q15" s="65"/>
      <c r="R15" s="66"/>
      <c r="S15" s="67"/>
      <c r="T15" s="146" t="str">
        <f t="shared" si="1"/>
        <v/>
      </c>
      <c r="U15" s="146" t="str">
        <f t="shared" si="2"/>
        <v/>
      </c>
      <c r="V15" s="146" t="str">
        <f t="shared" si="3"/>
        <v/>
      </c>
      <c r="W15" s="146" t="str">
        <f t="shared" si="4"/>
        <v/>
      </c>
      <c r="X15" s="146" t="str">
        <f t="shared" si="5"/>
        <v/>
      </c>
      <c r="Y15" s="146" t="str">
        <f t="shared" si="6"/>
        <v/>
      </c>
    </row>
    <row r="16" spans="2:35" ht="45" customHeight="1" x14ac:dyDescent="0.25">
      <c r="B16" s="139" t="str">
        <f t="shared" si="0"/>
        <v/>
      </c>
      <c r="C16" s="32">
        <v>12</v>
      </c>
      <c r="D16" s="62"/>
      <c r="E16" s="56"/>
      <c r="F16" s="57"/>
      <c r="G16" s="60"/>
      <c r="H16" s="58"/>
      <c r="I16" s="60"/>
      <c r="J16" s="64"/>
      <c r="K16" s="60"/>
      <c r="L16" s="62"/>
      <c r="M16" s="58"/>
      <c r="N16" s="62"/>
      <c r="O16" s="56"/>
      <c r="P16" s="148" t="str">
        <f t="shared" si="7"/>
        <v/>
      </c>
      <c r="Q16" s="65"/>
      <c r="R16" s="66"/>
      <c r="S16" s="67"/>
      <c r="T16" s="146" t="str">
        <f t="shared" si="1"/>
        <v/>
      </c>
      <c r="U16" s="146" t="str">
        <f t="shared" si="2"/>
        <v/>
      </c>
      <c r="V16" s="146" t="str">
        <f t="shared" si="3"/>
        <v/>
      </c>
      <c r="W16" s="146" t="str">
        <f t="shared" si="4"/>
        <v/>
      </c>
      <c r="X16" s="146" t="str">
        <f t="shared" si="5"/>
        <v/>
      </c>
      <c r="Y16" s="146" t="str">
        <f t="shared" si="6"/>
        <v/>
      </c>
    </row>
    <row r="17" spans="2:25" ht="45" customHeight="1" x14ac:dyDescent="0.25">
      <c r="B17" s="139" t="str">
        <f t="shared" si="0"/>
        <v/>
      </c>
      <c r="C17" s="32">
        <v>13</v>
      </c>
      <c r="D17" s="62"/>
      <c r="E17" s="56"/>
      <c r="F17" s="57"/>
      <c r="G17" s="60"/>
      <c r="H17" s="58"/>
      <c r="I17" s="60"/>
      <c r="J17" s="64"/>
      <c r="K17" s="60"/>
      <c r="L17" s="62"/>
      <c r="M17" s="58"/>
      <c r="N17" s="62"/>
      <c r="O17" s="56"/>
      <c r="P17" s="148" t="str">
        <f t="shared" si="7"/>
        <v/>
      </c>
      <c r="Q17" s="65"/>
      <c r="R17" s="66"/>
      <c r="S17" s="67"/>
      <c r="T17" s="146" t="str">
        <f t="shared" si="1"/>
        <v/>
      </c>
      <c r="U17" s="146" t="str">
        <f t="shared" si="2"/>
        <v/>
      </c>
      <c r="V17" s="146" t="str">
        <f t="shared" si="3"/>
        <v/>
      </c>
      <c r="W17" s="146" t="str">
        <f t="shared" si="4"/>
        <v/>
      </c>
      <c r="X17" s="146" t="str">
        <f t="shared" si="5"/>
        <v/>
      </c>
      <c r="Y17" s="146" t="str">
        <f t="shared" si="6"/>
        <v/>
      </c>
    </row>
    <row r="18" spans="2:25" ht="45" customHeight="1" x14ac:dyDescent="0.25">
      <c r="B18" s="139" t="str">
        <f t="shared" si="0"/>
        <v/>
      </c>
      <c r="C18" s="32">
        <v>14</v>
      </c>
      <c r="D18" s="62"/>
      <c r="E18" s="56"/>
      <c r="F18" s="57"/>
      <c r="G18" s="60"/>
      <c r="H18" s="58"/>
      <c r="I18" s="60"/>
      <c r="J18" s="64"/>
      <c r="K18" s="60"/>
      <c r="L18" s="62"/>
      <c r="M18" s="58"/>
      <c r="N18" s="62"/>
      <c r="O18" s="56"/>
      <c r="P18" s="148" t="str">
        <f t="shared" si="7"/>
        <v/>
      </c>
      <c r="Q18" s="65"/>
      <c r="R18" s="66"/>
      <c r="S18" s="67"/>
      <c r="T18" s="146" t="str">
        <f t="shared" si="1"/>
        <v/>
      </c>
      <c r="U18" s="146" t="str">
        <f t="shared" si="2"/>
        <v/>
      </c>
      <c r="V18" s="146" t="str">
        <f t="shared" si="3"/>
        <v/>
      </c>
      <c r="W18" s="146" t="str">
        <f t="shared" si="4"/>
        <v/>
      </c>
      <c r="X18" s="146" t="str">
        <f t="shared" si="5"/>
        <v/>
      </c>
      <c r="Y18" s="146" t="str">
        <f t="shared" si="6"/>
        <v/>
      </c>
    </row>
    <row r="19" spans="2:25" ht="45" customHeight="1" x14ac:dyDescent="0.25">
      <c r="B19" s="139" t="str">
        <f t="shared" si="0"/>
        <v/>
      </c>
      <c r="C19" s="32">
        <v>15</v>
      </c>
      <c r="D19" s="62"/>
      <c r="E19" s="56"/>
      <c r="F19" s="57"/>
      <c r="G19" s="60"/>
      <c r="H19" s="58"/>
      <c r="I19" s="60"/>
      <c r="J19" s="64"/>
      <c r="K19" s="60"/>
      <c r="L19" s="62"/>
      <c r="M19" s="58"/>
      <c r="N19" s="62"/>
      <c r="O19" s="56"/>
      <c r="P19" s="148" t="str">
        <f t="shared" si="7"/>
        <v/>
      </c>
      <c r="Q19" s="65"/>
      <c r="R19" s="66"/>
      <c r="S19" s="67"/>
      <c r="T19" s="146" t="str">
        <f t="shared" si="1"/>
        <v/>
      </c>
      <c r="U19" s="146" t="str">
        <f t="shared" si="2"/>
        <v/>
      </c>
      <c r="V19" s="146" t="str">
        <f t="shared" si="3"/>
        <v/>
      </c>
      <c r="W19" s="146" t="str">
        <f t="shared" si="4"/>
        <v/>
      </c>
      <c r="X19" s="146" t="str">
        <f t="shared" si="5"/>
        <v/>
      </c>
      <c r="Y19" s="146" t="str">
        <f t="shared" si="6"/>
        <v/>
      </c>
    </row>
    <row r="20" spans="2:25" ht="45" customHeight="1" x14ac:dyDescent="0.25">
      <c r="B20" s="139" t="str">
        <f t="shared" si="0"/>
        <v/>
      </c>
      <c r="C20" s="32">
        <v>16</v>
      </c>
      <c r="D20" s="62"/>
      <c r="E20" s="56"/>
      <c r="F20" s="57"/>
      <c r="G20" s="60"/>
      <c r="H20" s="58"/>
      <c r="I20" s="60"/>
      <c r="J20" s="64"/>
      <c r="K20" s="60"/>
      <c r="L20" s="62"/>
      <c r="M20" s="58"/>
      <c r="N20" s="62"/>
      <c r="O20" s="56"/>
      <c r="P20" s="148" t="str">
        <f t="shared" si="7"/>
        <v/>
      </c>
      <c r="Q20" s="65"/>
      <c r="R20" s="66"/>
      <c r="S20" s="67"/>
      <c r="T20" s="146" t="str">
        <f t="shared" si="1"/>
        <v/>
      </c>
      <c r="U20" s="146" t="str">
        <f t="shared" si="2"/>
        <v/>
      </c>
      <c r="V20" s="146" t="str">
        <f t="shared" si="3"/>
        <v/>
      </c>
      <c r="W20" s="146" t="str">
        <f t="shared" si="4"/>
        <v/>
      </c>
      <c r="X20" s="146" t="str">
        <f t="shared" si="5"/>
        <v/>
      </c>
      <c r="Y20" s="146" t="str">
        <f t="shared" si="6"/>
        <v/>
      </c>
    </row>
    <row r="21" spans="2:25" ht="45" customHeight="1" x14ac:dyDescent="0.25">
      <c r="B21" s="139" t="str">
        <f t="shared" si="0"/>
        <v/>
      </c>
      <c r="C21" s="32">
        <v>17</v>
      </c>
      <c r="D21" s="62"/>
      <c r="E21" s="56"/>
      <c r="F21" s="57"/>
      <c r="G21" s="60"/>
      <c r="H21" s="58"/>
      <c r="I21" s="60"/>
      <c r="J21" s="64"/>
      <c r="K21" s="60"/>
      <c r="L21" s="62"/>
      <c r="M21" s="58"/>
      <c r="N21" s="62"/>
      <c r="O21" s="56"/>
      <c r="P21" s="148" t="str">
        <f t="shared" si="7"/>
        <v/>
      </c>
      <c r="Q21" s="65"/>
      <c r="R21" s="66"/>
      <c r="S21" s="67"/>
      <c r="T21" s="146" t="str">
        <f t="shared" si="1"/>
        <v/>
      </c>
      <c r="U21" s="146" t="str">
        <f t="shared" si="2"/>
        <v/>
      </c>
      <c r="V21" s="146" t="str">
        <f t="shared" si="3"/>
        <v/>
      </c>
      <c r="W21" s="146" t="str">
        <f t="shared" si="4"/>
        <v/>
      </c>
      <c r="X21" s="146" t="str">
        <f t="shared" si="5"/>
        <v/>
      </c>
      <c r="Y21" s="146" t="str">
        <f t="shared" si="6"/>
        <v/>
      </c>
    </row>
    <row r="22" spans="2:25" ht="45" customHeight="1" x14ac:dyDescent="0.25">
      <c r="B22" s="139" t="str">
        <f t="shared" si="0"/>
        <v/>
      </c>
      <c r="C22" s="32">
        <v>18</v>
      </c>
      <c r="D22" s="62"/>
      <c r="E22" s="56"/>
      <c r="F22" s="57"/>
      <c r="G22" s="60"/>
      <c r="H22" s="58"/>
      <c r="I22" s="60"/>
      <c r="J22" s="64"/>
      <c r="K22" s="60"/>
      <c r="L22" s="62"/>
      <c r="M22" s="58"/>
      <c r="N22" s="62"/>
      <c r="O22" s="56"/>
      <c r="P22" s="148" t="str">
        <f t="shared" si="7"/>
        <v/>
      </c>
      <c r="Q22" s="65"/>
      <c r="R22" s="66"/>
      <c r="S22" s="67"/>
      <c r="T22" s="146" t="str">
        <f t="shared" si="1"/>
        <v/>
      </c>
      <c r="U22" s="146" t="str">
        <f t="shared" si="2"/>
        <v/>
      </c>
      <c r="V22" s="146" t="str">
        <f t="shared" si="3"/>
        <v/>
      </c>
      <c r="W22" s="146" t="str">
        <f t="shared" si="4"/>
        <v/>
      </c>
      <c r="X22" s="146" t="str">
        <f t="shared" si="5"/>
        <v/>
      </c>
      <c r="Y22" s="146" t="str">
        <f t="shared" si="6"/>
        <v/>
      </c>
    </row>
    <row r="23" spans="2:25" ht="45" customHeight="1" x14ac:dyDescent="0.25">
      <c r="B23" s="139" t="str">
        <f t="shared" si="0"/>
        <v/>
      </c>
      <c r="C23" s="32">
        <v>19</v>
      </c>
      <c r="D23" s="62"/>
      <c r="E23" s="56"/>
      <c r="F23" s="57"/>
      <c r="G23" s="60"/>
      <c r="H23" s="58"/>
      <c r="I23" s="60"/>
      <c r="J23" s="64"/>
      <c r="K23" s="60"/>
      <c r="L23" s="62"/>
      <c r="M23" s="58"/>
      <c r="N23" s="62"/>
      <c r="O23" s="56"/>
      <c r="P23" s="148" t="str">
        <f t="shared" si="7"/>
        <v/>
      </c>
      <c r="Q23" s="65"/>
      <c r="R23" s="66"/>
      <c r="S23" s="67"/>
      <c r="T23" s="146" t="str">
        <f t="shared" si="1"/>
        <v/>
      </c>
      <c r="U23" s="146" t="str">
        <f t="shared" si="2"/>
        <v/>
      </c>
      <c r="V23" s="146" t="str">
        <f t="shared" si="3"/>
        <v/>
      </c>
      <c r="W23" s="146" t="str">
        <f t="shared" si="4"/>
        <v/>
      </c>
      <c r="X23" s="146" t="str">
        <f t="shared" si="5"/>
        <v/>
      </c>
      <c r="Y23" s="146" t="str">
        <f t="shared" si="6"/>
        <v/>
      </c>
    </row>
    <row r="24" spans="2:25" ht="45" customHeight="1" x14ac:dyDescent="0.25">
      <c r="B24" s="139" t="str">
        <f t="shared" si="0"/>
        <v/>
      </c>
      <c r="C24" s="32">
        <v>20</v>
      </c>
      <c r="D24" s="62"/>
      <c r="E24" s="56"/>
      <c r="F24" s="57"/>
      <c r="G24" s="60"/>
      <c r="H24" s="58"/>
      <c r="I24" s="60"/>
      <c r="J24" s="64"/>
      <c r="K24" s="60"/>
      <c r="L24" s="62"/>
      <c r="M24" s="58"/>
      <c r="N24" s="62"/>
      <c r="O24" s="56"/>
      <c r="P24" s="148" t="str">
        <f t="shared" si="7"/>
        <v/>
      </c>
      <c r="Q24" s="65"/>
      <c r="R24" s="66"/>
      <c r="S24" s="67"/>
      <c r="T24" s="146" t="str">
        <f t="shared" si="1"/>
        <v/>
      </c>
      <c r="U24" s="146" t="str">
        <f t="shared" si="2"/>
        <v/>
      </c>
      <c r="V24" s="146" t="str">
        <f t="shared" si="3"/>
        <v/>
      </c>
      <c r="W24" s="146" t="str">
        <f t="shared" si="4"/>
        <v/>
      </c>
      <c r="X24" s="146" t="str">
        <f t="shared" si="5"/>
        <v/>
      </c>
      <c r="Y24" s="146" t="str">
        <f t="shared" si="6"/>
        <v/>
      </c>
    </row>
    <row r="25" spans="2:25" ht="45" customHeight="1" x14ac:dyDescent="0.25">
      <c r="B25" s="139" t="str">
        <f t="shared" si="0"/>
        <v/>
      </c>
      <c r="C25" s="32">
        <v>21</v>
      </c>
      <c r="D25" s="62"/>
      <c r="E25" s="56"/>
      <c r="F25" s="57"/>
      <c r="G25" s="60"/>
      <c r="H25" s="58"/>
      <c r="I25" s="60"/>
      <c r="J25" s="64"/>
      <c r="K25" s="60"/>
      <c r="L25" s="62"/>
      <c r="M25" s="58"/>
      <c r="N25" s="62"/>
      <c r="O25" s="56"/>
      <c r="P25" s="148" t="str">
        <f t="shared" si="7"/>
        <v/>
      </c>
      <c r="Q25" s="65"/>
      <c r="R25" s="66"/>
      <c r="S25" s="67"/>
      <c r="T25" s="146" t="str">
        <f t="shared" si="1"/>
        <v/>
      </c>
      <c r="U25" s="146" t="str">
        <f t="shared" si="2"/>
        <v/>
      </c>
      <c r="V25" s="146" t="str">
        <f t="shared" si="3"/>
        <v/>
      </c>
      <c r="W25" s="146" t="str">
        <f t="shared" si="4"/>
        <v/>
      </c>
      <c r="X25" s="146" t="str">
        <f t="shared" si="5"/>
        <v/>
      </c>
      <c r="Y25" s="146" t="str">
        <f t="shared" si="6"/>
        <v/>
      </c>
    </row>
    <row r="26" spans="2:25" ht="45" customHeight="1" x14ac:dyDescent="0.25">
      <c r="B26" s="139" t="str">
        <f t="shared" si="0"/>
        <v/>
      </c>
      <c r="C26" s="32">
        <v>22</v>
      </c>
      <c r="D26" s="62"/>
      <c r="E26" s="56"/>
      <c r="F26" s="57"/>
      <c r="G26" s="60"/>
      <c r="H26" s="58"/>
      <c r="I26" s="60"/>
      <c r="J26" s="64"/>
      <c r="K26" s="60"/>
      <c r="L26" s="62"/>
      <c r="M26" s="58"/>
      <c r="N26" s="62"/>
      <c r="O26" s="56"/>
      <c r="P26" s="148" t="str">
        <f t="shared" si="7"/>
        <v/>
      </c>
      <c r="Q26" s="65"/>
      <c r="R26" s="66"/>
      <c r="S26" s="67"/>
      <c r="T26" s="146" t="str">
        <f t="shared" si="1"/>
        <v/>
      </c>
      <c r="U26" s="146" t="str">
        <f t="shared" si="2"/>
        <v/>
      </c>
      <c r="V26" s="146" t="str">
        <f t="shared" si="3"/>
        <v/>
      </c>
      <c r="W26" s="146" t="str">
        <f t="shared" si="4"/>
        <v/>
      </c>
      <c r="X26" s="146" t="str">
        <f t="shared" si="5"/>
        <v/>
      </c>
      <c r="Y26" s="146" t="str">
        <f t="shared" si="6"/>
        <v/>
      </c>
    </row>
    <row r="27" spans="2:25" ht="45" customHeight="1" x14ac:dyDescent="0.25">
      <c r="B27" s="139" t="str">
        <f t="shared" si="0"/>
        <v/>
      </c>
      <c r="C27" s="32">
        <v>23</v>
      </c>
      <c r="D27" s="62"/>
      <c r="E27" s="56"/>
      <c r="F27" s="57"/>
      <c r="G27" s="60"/>
      <c r="H27" s="58"/>
      <c r="I27" s="60"/>
      <c r="J27" s="64"/>
      <c r="K27" s="60"/>
      <c r="L27" s="62"/>
      <c r="M27" s="58"/>
      <c r="N27" s="62"/>
      <c r="O27" s="56"/>
      <c r="P27" s="148" t="str">
        <f t="shared" si="7"/>
        <v/>
      </c>
      <c r="Q27" s="65"/>
      <c r="R27" s="66"/>
      <c r="S27" s="67"/>
      <c r="T27" s="146" t="str">
        <f t="shared" si="1"/>
        <v/>
      </c>
      <c r="U27" s="146" t="str">
        <f t="shared" si="2"/>
        <v/>
      </c>
      <c r="V27" s="146" t="str">
        <f t="shared" si="3"/>
        <v/>
      </c>
      <c r="W27" s="146" t="str">
        <f t="shared" si="4"/>
        <v/>
      </c>
      <c r="X27" s="146" t="str">
        <f t="shared" si="5"/>
        <v/>
      </c>
      <c r="Y27" s="146" t="str">
        <f t="shared" si="6"/>
        <v/>
      </c>
    </row>
    <row r="28" spans="2:25" ht="45" customHeight="1" x14ac:dyDescent="0.25">
      <c r="B28" s="139" t="str">
        <f t="shared" si="0"/>
        <v/>
      </c>
      <c r="C28" s="32">
        <v>24</v>
      </c>
      <c r="D28" s="62"/>
      <c r="E28" s="56"/>
      <c r="F28" s="57"/>
      <c r="G28" s="60"/>
      <c r="H28" s="58"/>
      <c r="I28" s="60"/>
      <c r="J28" s="64"/>
      <c r="K28" s="60"/>
      <c r="L28" s="62"/>
      <c r="M28" s="58"/>
      <c r="N28" s="62"/>
      <c r="O28" s="56"/>
      <c r="P28" s="148" t="str">
        <f t="shared" si="7"/>
        <v/>
      </c>
      <c r="Q28" s="65"/>
      <c r="R28" s="66"/>
      <c r="S28" s="67"/>
      <c r="T28" s="146" t="str">
        <f t="shared" si="1"/>
        <v/>
      </c>
      <c r="U28" s="146" t="str">
        <f t="shared" si="2"/>
        <v/>
      </c>
      <c r="V28" s="146" t="str">
        <f t="shared" si="3"/>
        <v/>
      </c>
      <c r="W28" s="146" t="str">
        <f t="shared" si="4"/>
        <v/>
      </c>
      <c r="X28" s="146" t="str">
        <f t="shared" si="5"/>
        <v/>
      </c>
      <c r="Y28" s="146" t="str">
        <f t="shared" si="6"/>
        <v/>
      </c>
    </row>
    <row r="29" spans="2:25" ht="45" customHeight="1" x14ac:dyDescent="0.25">
      <c r="B29" s="139" t="str">
        <f t="shared" si="0"/>
        <v/>
      </c>
      <c r="C29" s="32">
        <v>25</v>
      </c>
      <c r="D29" s="62"/>
      <c r="E29" s="56"/>
      <c r="F29" s="57"/>
      <c r="G29" s="60"/>
      <c r="H29" s="58"/>
      <c r="I29" s="60"/>
      <c r="J29" s="64"/>
      <c r="K29" s="60"/>
      <c r="L29" s="62"/>
      <c r="M29" s="58"/>
      <c r="N29" s="62"/>
      <c r="O29" s="56"/>
      <c r="P29" s="148" t="str">
        <f t="shared" si="7"/>
        <v/>
      </c>
      <c r="Q29" s="65"/>
      <c r="R29" s="66"/>
      <c r="S29" s="67"/>
      <c r="T29" s="146" t="str">
        <f t="shared" si="1"/>
        <v/>
      </c>
      <c r="U29" s="146" t="str">
        <f t="shared" si="2"/>
        <v/>
      </c>
      <c r="V29" s="146" t="str">
        <f t="shared" si="3"/>
        <v/>
      </c>
      <c r="W29" s="146" t="str">
        <f t="shared" si="4"/>
        <v/>
      </c>
      <c r="X29" s="146" t="str">
        <f t="shared" si="5"/>
        <v/>
      </c>
      <c r="Y29" s="146" t="str">
        <f t="shared" si="6"/>
        <v/>
      </c>
    </row>
    <row r="30" spans="2:25" ht="45" customHeight="1" x14ac:dyDescent="0.25">
      <c r="B30" s="139" t="str">
        <f t="shared" si="0"/>
        <v/>
      </c>
      <c r="C30" s="32">
        <v>26</v>
      </c>
      <c r="D30" s="62"/>
      <c r="E30" s="56"/>
      <c r="F30" s="57"/>
      <c r="G30" s="60"/>
      <c r="H30" s="58"/>
      <c r="I30" s="60"/>
      <c r="J30" s="64"/>
      <c r="K30" s="60"/>
      <c r="L30" s="62"/>
      <c r="M30" s="58"/>
      <c r="N30" s="62"/>
      <c r="O30" s="56"/>
      <c r="P30" s="148" t="str">
        <f t="shared" si="7"/>
        <v/>
      </c>
      <c r="Q30" s="65"/>
      <c r="R30" s="66"/>
      <c r="S30" s="67"/>
      <c r="T30" s="146" t="str">
        <f t="shared" si="1"/>
        <v/>
      </c>
      <c r="U30" s="146" t="str">
        <f t="shared" si="2"/>
        <v/>
      </c>
      <c r="V30" s="146" t="str">
        <f t="shared" si="3"/>
        <v/>
      </c>
      <c r="W30" s="146" t="str">
        <f t="shared" si="4"/>
        <v/>
      </c>
      <c r="X30" s="146" t="str">
        <f t="shared" si="5"/>
        <v/>
      </c>
      <c r="Y30" s="146" t="str">
        <f t="shared" si="6"/>
        <v/>
      </c>
    </row>
    <row r="31" spans="2:25" ht="45" customHeight="1" x14ac:dyDescent="0.25">
      <c r="B31" s="139" t="str">
        <f t="shared" si="0"/>
        <v/>
      </c>
      <c r="C31" s="32">
        <v>27</v>
      </c>
      <c r="D31" s="62"/>
      <c r="E31" s="56"/>
      <c r="F31" s="57"/>
      <c r="G31" s="60"/>
      <c r="H31" s="58"/>
      <c r="I31" s="60"/>
      <c r="J31" s="64"/>
      <c r="K31" s="60"/>
      <c r="L31" s="62"/>
      <c r="M31" s="58"/>
      <c r="N31" s="62"/>
      <c r="O31" s="56"/>
      <c r="P31" s="148" t="str">
        <f t="shared" si="7"/>
        <v/>
      </c>
      <c r="Q31" s="65"/>
      <c r="R31" s="66"/>
      <c r="S31" s="67"/>
      <c r="T31" s="146" t="str">
        <f t="shared" si="1"/>
        <v/>
      </c>
      <c r="U31" s="146" t="str">
        <f t="shared" si="2"/>
        <v/>
      </c>
      <c r="V31" s="146" t="str">
        <f t="shared" si="3"/>
        <v/>
      </c>
      <c r="W31" s="146" t="str">
        <f t="shared" si="4"/>
        <v/>
      </c>
      <c r="X31" s="146" t="str">
        <f t="shared" si="5"/>
        <v/>
      </c>
      <c r="Y31" s="146" t="str">
        <f t="shared" si="6"/>
        <v/>
      </c>
    </row>
    <row r="32" spans="2:25" ht="45" customHeight="1" x14ac:dyDescent="0.25">
      <c r="B32" s="139" t="str">
        <f t="shared" si="0"/>
        <v/>
      </c>
      <c r="C32" s="32">
        <v>28</v>
      </c>
      <c r="D32" s="62"/>
      <c r="E32" s="56"/>
      <c r="F32" s="57"/>
      <c r="G32" s="60"/>
      <c r="H32" s="58"/>
      <c r="I32" s="60"/>
      <c r="J32" s="64"/>
      <c r="K32" s="60"/>
      <c r="L32" s="62"/>
      <c r="M32" s="58"/>
      <c r="N32" s="62"/>
      <c r="O32" s="56"/>
      <c r="P32" s="148" t="str">
        <f t="shared" si="7"/>
        <v/>
      </c>
      <c r="Q32" s="65"/>
      <c r="R32" s="66"/>
      <c r="S32" s="67"/>
      <c r="T32" s="146" t="str">
        <f t="shared" si="1"/>
        <v/>
      </c>
      <c r="U32" s="146" t="str">
        <f t="shared" si="2"/>
        <v/>
      </c>
      <c r="V32" s="146" t="str">
        <f t="shared" si="3"/>
        <v/>
      </c>
      <c r="W32" s="146" t="str">
        <f t="shared" si="4"/>
        <v/>
      </c>
      <c r="X32" s="146" t="str">
        <f t="shared" si="5"/>
        <v/>
      </c>
      <c r="Y32" s="146" t="str">
        <f t="shared" si="6"/>
        <v/>
      </c>
    </row>
    <row r="33" spans="2:25" ht="45" customHeight="1" x14ac:dyDescent="0.25">
      <c r="B33" s="139" t="str">
        <f t="shared" si="0"/>
        <v/>
      </c>
      <c r="C33" s="32">
        <v>29</v>
      </c>
      <c r="D33" s="62"/>
      <c r="E33" s="56"/>
      <c r="F33" s="57"/>
      <c r="G33" s="60"/>
      <c r="H33" s="58"/>
      <c r="I33" s="60"/>
      <c r="J33" s="64"/>
      <c r="K33" s="60"/>
      <c r="L33" s="62"/>
      <c r="M33" s="58"/>
      <c r="N33" s="62"/>
      <c r="O33" s="56"/>
      <c r="P33" s="148" t="str">
        <f t="shared" si="7"/>
        <v/>
      </c>
      <c r="Q33" s="65"/>
      <c r="R33" s="66"/>
      <c r="S33" s="67"/>
      <c r="T33" s="146" t="str">
        <f t="shared" si="1"/>
        <v/>
      </c>
      <c r="U33" s="146" t="str">
        <f t="shared" si="2"/>
        <v/>
      </c>
      <c r="V33" s="146" t="str">
        <f t="shared" si="3"/>
        <v/>
      </c>
      <c r="W33" s="146" t="str">
        <f t="shared" si="4"/>
        <v/>
      </c>
      <c r="X33" s="146" t="str">
        <f t="shared" si="5"/>
        <v/>
      </c>
      <c r="Y33" s="146" t="str">
        <f t="shared" si="6"/>
        <v/>
      </c>
    </row>
    <row r="34" spans="2:25" ht="45" customHeight="1" x14ac:dyDescent="0.25">
      <c r="B34" s="139" t="str">
        <f t="shared" si="0"/>
        <v/>
      </c>
      <c r="C34" s="32">
        <v>30</v>
      </c>
      <c r="D34" s="62"/>
      <c r="E34" s="56"/>
      <c r="F34" s="57"/>
      <c r="G34" s="60"/>
      <c r="H34" s="58"/>
      <c r="I34" s="60"/>
      <c r="J34" s="64"/>
      <c r="K34" s="60"/>
      <c r="L34" s="62"/>
      <c r="M34" s="58"/>
      <c r="N34" s="62"/>
      <c r="O34" s="56"/>
      <c r="P34" s="148" t="str">
        <f t="shared" si="7"/>
        <v/>
      </c>
      <c r="Q34" s="65"/>
      <c r="R34" s="66"/>
      <c r="S34" s="67"/>
      <c r="T34" s="146" t="str">
        <f t="shared" si="1"/>
        <v/>
      </c>
      <c r="U34" s="146" t="str">
        <f t="shared" si="2"/>
        <v/>
      </c>
      <c r="V34" s="146" t="str">
        <f t="shared" si="3"/>
        <v/>
      </c>
      <c r="W34" s="146" t="str">
        <f t="shared" si="4"/>
        <v/>
      </c>
      <c r="X34" s="146" t="str">
        <f t="shared" si="5"/>
        <v/>
      </c>
      <c r="Y34" s="146" t="str">
        <f t="shared" si="6"/>
        <v/>
      </c>
    </row>
    <row r="35" spans="2:25" ht="45" customHeight="1" x14ac:dyDescent="0.25">
      <c r="B35" s="139" t="str">
        <f t="shared" si="0"/>
        <v/>
      </c>
      <c r="C35" s="32">
        <v>31</v>
      </c>
      <c r="D35" s="62"/>
      <c r="E35" s="56"/>
      <c r="F35" s="57"/>
      <c r="G35" s="60"/>
      <c r="H35" s="58"/>
      <c r="I35" s="60"/>
      <c r="J35" s="64"/>
      <c r="K35" s="60"/>
      <c r="L35" s="62"/>
      <c r="M35" s="58"/>
      <c r="N35" s="62"/>
      <c r="O35" s="56"/>
      <c r="P35" s="148" t="str">
        <f t="shared" si="7"/>
        <v/>
      </c>
      <c r="Q35" s="65"/>
      <c r="R35" s="66"/>
      <c r="S35" s="67"/>
      <c r="T35" s="146" t="str">
        <f t="shared" si="1"/>
        <v/>
      </c>
      <c r="U35" s="146" t="str">
        <f t="shared" si="2"/>
        <v/>
      </c>
      <c r="V35" s="146" t="str">
        <f t="shared" si="3"/>
        <v/>
      </c>
      <c r="W35" s="146" t="str">
        <f t="shared" si="4"/>
        <v/>
      </c>
      <c r="X35" s="146" t="str">
        <f t="shared" si="5"/>
        <v/>
      </c>
      <c r="Y35" s="146" t="str">
        <f t="shared" si="6"/>
        <v/>
      </c>
    </row>
    <row r="36" spans="2:25" ht="45" customHeight="1" x14ac:dyDescent="0.25">
      <c r="B36" s="139" t="str">
        <f t="shared" si="0"/>
        <v/>
      </c>
      <c r="C36" s="32">
        <v>32</v>
      </c>
      <c r="D36" s="62"/>
      <c r="E36" s="56"/>
      <c r="F36" s="57"/>
      <c r="G36" s="60"/>
      <c r="H36" s="58"/>
      <c r="I36" s="60"/>
      <c r="J36" s="64"/>
      <c r="K36" s="60"/>
      <c r="L36" s="62"/>
      <c r="M36" s="58"/>
      <c r="N36" s="62"/>
      <c r="O36" s="56"/>
      <c r="P36" s="148" t="str">
        <f t="shared" si="7"/>
        <v/>
      </c>
      <c r="Q36" s="65"/>
      <c r="R36" s="66"/>
      <c r="S36" s="67"/>
      <c r="T36" s="146" t="str">
        <f t="shared" si="1"/>
        <v/>
      </c>
      <c r="U36" s="146" t="str">
        <f t="shared" si="2"/>
        <v/>
      </c>
      <c r="V36" s="146" t="str">
        <f t="shared" si="3"/>
        <v/>
      </c>
      <c r="W36" s="146" t="str">
        <f t="shared" si="4"/>
        <v/>
      </c>
      <c r="X36" s="146" t="str">
        <f t="shared" si="5"/>
        <v/>
      </c>
      <c r="Y36" s="146" t="str">
        <f t="shared" si="6"/>
        <v/>
      </c>
    </row>
    <row r="37" spans="2:25" ht="45" customHeight="1" x14ac:dyDescent="0.25">
      <c r="B37" s="139" t="str">
        <f t="shared" si="0"/>
        <v/>
      </c>
      <c r="C37" s="32">
        <v>33</v>
      </c>
      <c r="D37" s="62"/>
      <c r="E37" s="56"/>
      <c r="F37" s="57"/>
      <c r="G37" s="60"/>
      <c r="H37" s="58"/>
      <c r="I37" s="60"/>
      <c r="J37" s="64"/>
      <c r="K37" s="60"/>
      <c r="L37" s="62"/>
      <c r="M37" s="58"/>
      <c r="N37" s="62"/>
      <c r="O37" s="56"/>
      <c r="P37" s="148" t="str">
        <f t="shared" si="7"/>
        <v/>
      </c>
      <c r="Q37" s="65"/>
      <c r="R37" s="66"/>
      <c r="S37" s="67"/>
      <c r="T37" s="146" t="str">
        <f t="shared" si="1"/>
        <v/>
      </c>
      <c r="U37" s="146" t="str">
        <f t="shared" si="2"/>
        <v/>
      </c>
      <c r="V37" s="146" t="str">
        <f t="shared" si="3"/>
        <v/>
      </c>
      <c r="W37" s="146" t="str">
        <f t="shared" si="4"/>
        <v/>
      </c>
      <c r="X37" s="146" t="str">
        <f t="shared" si="5"/>
        <v/>
      </c>
      <c r="Y37" s="146" t="str">
        <f t="shared" si="6"/>
        <v/>
      </c>
    </row>
    <row r="38" spans="2:25" ht="45" customHeight="1" x14ac:dyDescent="0.25">
      <c r="B38" s="139" t="str">
        <f t="shared" si="0"/>
        <v/>
      </c>
      <c r="C38" s="32">
        <v>34</v>
      </c>
      <c r="D38" s="62"/>
      <c r="E38" s="56"/>
      <c r="F38" s="57"/>
      <c r="G38" s="60"/>
      <c r="H38" s="58"/>
      <c r="I38" s="60"/>
      <c r="J38" s="64"/>
      <c r="K38" s="60"/>
      <c r="L38" s="62"/>
      <c r="M38" s="58"/>
      <c r="N38" s="62"/>
      <c r="O38" s="56"/>
      <c r="P38" s="148" t="str">
        <f t="shared" si="7"/>
        <v/>
      </c>
      <c r="Q38" s="65"/>
      <c r="R38" s="66"/>
      <c r="S38" s="67"/>
      <c r="T38" s="146" t="str">
        <f t="shared" si="1"/>
        <v/>
      </c>
      <c r="U38" s="146" t="str">
        <f t="shared" si="2"/>
        <v/>
      </c>
      <c r="V38" s="146" t="str">
        <f t="shared" si="3"/>
        <v/>
      </c>
      <c r="W38" s="146" t="str">
        <f t="shared" si="4"/>
        <v/>
      </c>
      <c r="X38" s="146" t="str">
        <f t="shared" si="5"/>
        <v/>
      </c>
      <c r="Y38" s="146" t="str">
        <f t="shared" si="6"/>
        <v/>
      </c>
    </row>
    <row r="39" spans="2:25" ht="45" customHeight="1" x14ac:dyDescent="0.25">
      <c r="B39" s="139" t="str">
        <f t="shared" si="0"/>
        <v/>
      </c>
      <c r="C39" s="32">
        <v>35</v>
      </c>
      <c r="D39" s="62"/>
      <c r="E39" s="56"/>
      <c r="F39" s="57"/>
      <c r="G39" s="60"/>
      <c r="H39" s="58"/>
      <c r="I39" s="60"/>
      <c r="J39" s="64"/>
      <c r="K39" s="60"/>
      <c r="L39" s="62"/>
      <c r="M39" s="58"/>
      <c r="N39" s="62"/>
      <c r="O39" s="56"/>
      <c r="P39" s="148" t="str">
        <f t="shared" si="7"/>
        <v/>
      </c>
      <c r="Q39" s="65"/>
      <c r="R39" s="66"/>
      <c r="S39" s="67"/>
      <c r="T39" s="146" t="str">
        <f t="shared" si="1"/>
        <v/>
      </c>
      <c r="U39" s="146" t="str">
        <f t="shared" si="2"/>
        <v/>
      </c>
      <c r="V39" s="146" t="str">
        <f t="shared" si="3"/>
        <v/>
      </c>
      <c r="W39" s="146" t="str">
        <f t="shared" si="4"/>
        <v/>
      </c>
      <c r="X39" s="146" t="str">
        <f t="shared" si="5"/>
        <v/>
      </c>
      <c r="Y39" s="146" t="str">
        <f t="shared" si="6"/>
        <v/>
      </c>
    </row>
    <row r="40" spans="2:25" ht="45" customHeight="1" x14ac:dyDescent="0.25">
      <c r="B40" s="139" t="str">
        <f t="shared" si="0"/>
        <v/>
      </c>
      <c r="C40" s="32">
        <v>36</v>
      </c>
      <c r="D40" s="62"/>
      <c r="E40" s="56"/>
      <c r="F40" s="57"/>
      <c r="G40" s="60"/>
      <c r="H40" s="58"/>
      <c r="I40" s="60"/>
      <c r="J40" s="64"/>
      <c r="K40" s="60"/>
      <c r="L40" s="62"/>
      <c r="M40" s="58"/>
      <c r="N40" s="62"/>
      <c r="O40" s="56"/>
      <c r="P40" s="148" t="str">
        <f t="shared" si="7"/>
        <v/>
      </c>
      <c r="Q40" s="65"/>
      <c r="R40" s="66"/>
      <c r="S40" s="67"/>
      <c r="T40" s="146" t="str">
        <f t="shared" si="1"/>
        <v/>
      </c>
      <c r="U40" s="146" t="str">
        <f t="shared" si="2"/>
        <v/>
      </c>
      <c r="V40" s="146" t="str">
        <f t="shared" si="3"/>
        <v/>
      </c>
      <c r="W40" s="146" t="str">
        <f t="shared" si="4"/>
        <v/>
      </c>
      <c r="X40" s="146" t="str">
        <f t="shared" si="5"/>
        <v/>
      </c>
      <c r="Y40" s="146" t="str">
        <f t="shared" si="6"/>
        <v/>
      </c>
    </row>
    <row r="41" spans="2:25" ht="45" customHeight="1" x14ac:dyDescent="0.25">
      <c r="B41" s="139" t="str">
        <f t="shared" si="0"/>
        <v/>
      </c>
      <c r="C41" s="32">
        <v>37</v>
      </c>
      <c r="D41" s="62"/>
      <c r="E41" s="56"/>
      <c r="F41" s="57"/>
      <c r="G41" s="60"/>
      <c r="H41" s="58"/>
      <c r="I41" s="60"/>
      <c r="J41" s="64"/>
      <c r="K41" s="60"/>
      <c r="L41" s="62"/>
      <c r="M41" s="58"/>
      <c r="N41" s="62"/>
      <c r="O41" s="56"/>
      <c r="P41" s="148" t="str">
        <f t="shared" si="7"/>
        <v/>
      </c>
      <c r="Q41" s="65"/>
      <c r="R41" s="66"/>
      <c r="S41" s="67"/>
      <c r="T41" s="146" t="str">
        <f t="shared" si="1"/>
        <v/>
      </c>
      <c r="U41" s="146" t="str">
        <f t="shared" si="2"/>
        <v/>
      </c>
      <c r="V41" s="146" t="str">
        <f t="shared" si="3"/>
        <v/>
      </c>
      <c r="W41" s="146" t="str">
        <f t="shared" si="4"/>
        <v/>
      </c>
      <c r="X41" s="146" t="str">
        <f t="shared" si="5"/>
        <v/>
      </c>
      <c r="Y41" s="146" t="str">
        <f t="shared" si="6"/>
        <v/>
      </c>
    </row>
    <row r="42" spans="2:25" ht="45" customHeight="1" x14ac:dyDescent="0.25">
      <c r="B42" s="139" t="str">
        <f t="shared" si="0"/>
        <v/>
      </c>
      <c r="C42" s="32">
        <v>38</v>
      </c>
      <c r="D42" s="62"/>
      <c r="E42" s="56"/>
      <c r="F42" s="57"/>
      <c r="G42" s="60"/>
      <c r="H42" s="58"/>
      <c r="I42" s="60"/>
      <c r="J42" s="64"/>
      <c r="K42" s="60"/>
      <c r="L42" s="62"/>
      <c r="M42" s="58"/>
      <c r="N42" s="62"/>
      <c r="O42" s="56"/>
      <c r="P42" s="148" t="str">
        <f t="shared" si="7"/>
        <v/>
      </c>
      <c r="Q42" s="65"/>
      <c r="R42" s="66"/>
      <c r="S42" s="67"/>
      <c r="T42" s="146" t="str">
        <f t="shared" si="1"/>
        <v/>
      </c>
      <c r="U42" s="146" t="str">
        <f t="shared" si="2"/>
        <v/>
      </c>
      <c r="V42" s="146" t="str">
        <f t="shared" si="3"/>
        <v/>
      </c>
      <c r="W42" s="146" t="str">
        <f t="shared" si="4"/>
        <v/>
      </c>
      <c r="X42" s="146" t="str">
        <f t="shared" si="5"/>
        <v/>
      </c>
      <c r="Y42" s="146" t="str">
        <f t="shared" si="6"/>
        <v/>
      </c>
    </row>
    <row r="43" spans="2:25" ht="45" customHeight="1" x14ac:dyDescent="0.25">
      <c r="B43" s="139" t="str">
        <f t="shared" si="0"/>
        <v/>
      </c>
      <c r="C43" s="32">
        <v>39</v>
      </c>
      <c r="D43" s="62"/>
      <c r="E43" s="56"/>
      <c r="F43" s="57"/>
      <c r="G43" s="60"/>
      <c r="H43" s="58"/>
      <c r="I43" s="60"/>
      <c r="J43" s="64"/>
      <c r="K43" s="60"/>
      <c r="L43" s="62"/>
      <c r="M43" s="58"/>
      <c r="N43" s="62"/>
      <c r="O43" s="56"/>
      <c r="P43" s="148" t="str">
        <f t="shared" si="7"/>
        <v/>
      </c>
      <c r="Q43" s="65"/>
      <c r="R43" s="66"/>
      <c r="S43" s="67"/>
      <c r="T43" s="146" t="str">
        <f t="shared" si="1"/>
        <v/>
      </c>
      <c r="U43" s="146" t="str">
        <f t="shared" si="2"/>
        <v/>
      </c>
      <c r="V43" s="146" t="str">
        <f t="shared" si="3"/>
        <v/>
      </c>
      <c r="W43" s="146" t="str">
        <f t="shared" si="4"/>
        <v/>
      </c>
      <c r="X43" s="146" t="str">
        <f t="shared" si="5"/>
        <v/>
      </c>
      <c r="Y43" s="146" t="str">
        <f t="shared" si="6"/>
        <v/>
      </c>
    </row>
    <row r="44" spans="2:25" ht="45" customHeight="1" x14ac:dyDescent="0.25">
      <c r="B44" s="139" t="str">
        <f t="shared" si="0"/>
        <v/>
      </c>
      <c r="C44" s="32">
        <v>40</v>
      </c>
      <c r="D44" s="62"/>
      <c r="E44" s="56"/>
      <c r="F44" s="57"/>
      <c r="G44" s="60"/>
      <c r="H44" s="58"/>
      <c r="I44" s="60"/>
      <c r="J44" s="64"/>
      <c r="K44" s="60"/>
      <c r="L44" s="62"/>
      <c r="M44" s="58"/>
      <c r="N44" s="62"/>
      <c r="O44" s="56"/>
      <c r="P44" s="148" t="str">
        <f t="shared" si="7"/>
        <v/>
      </c>
      <c r="Q44" s="65"/>
      <c r="R44" s="66"/>
      <c r="S44" s="67"/>
      <c r="T44" s="146" t="str">
        <f t="shared" si="1"/>
        <v/>
      </c>
      <c r="U44" s="146" t="str">
        <f t="shared" si="2"/>
        <v/>
      </c>
      <c r="V44" s="146" t="str">
        <f t="shared" si="3"/>
        <v/>
      </c>
      <c r="W44" s="146" t="str">
        <f t="shared" si="4"/>
        <v/>
      </c>
      <c r="X44" s="146" t="str">
        <f t="shared" si="5"/>
        <v/>
      </c>
      <c r="Y44" s="146" t="str">
        <f t="shared" si="6"/>
        <v/>
      </c>
    </row>
    <row r="45" spans="2:25" ht="45" customHeight="1" x14ac:dyDescent="0.25">
      <c r="B45" s="139" t="str">
        <f t="shared" si="0"/>
        <v/>
      </c>
      <c r="C45" s="32">
        <v>41</v>
      </c>
      <c r="D45" s="62"/>
      <c r="E45" s="56"/>
      <c r="F45" s="57"/>
      <c r="G45" s="60"/>
      <c r="H45" s="58"/>
      <c r="I45" s="60"/>
      <c r="J45" s="64"/>
      <c r="K45" s="60"/>
      <c r="L45" s="62"/>
      <c r="M45" s="58"/>
      <c r="N45" s="62"/>
      <c r="O45" s="56"/>
      <c r="P45" s="148" t="str">
        <f t="shared" si="7"/>
        <v/>
      </c>
      <c r="Q45" s="65"/>
      <c r="R45" s="66"/>
      <c r="S45" s="67"/>
      <c r="T45" s="146" t="str">
        <f t="shared" si="1"/>
        <v/>
      </c>
      <c r="U45" s="146" t="str">
        <f t="shared" si="2"/>
        <v/>
      </c>
      <c r="V45" s="146" t="str">
        <f t="shared" si="3"/>
        <v/>
      </c>
      <c r="W45" s="146" t="str">
        <f t="shared" si="4"/>
        <v/>
      </c>
      <c r="X45" s="146" t="str">
        <f t="shared" si="5"/>
        <v/>
      </c>
      <c r="Y45" s="146" t="str">
        <f t="shared" si="6"/>
        <v/>
      </c>
    </row>
    <row r="46" spans="2:25" ht="45" customHeight="1" x14ac:dyDescent="0.25">
      <c r="B46" s="139" t="str">
        <f t="shared" si="0"/>
        <v/>
      </c>
      <c r="C46" s="32">
        <v>42</v>
      </c>
      <c r="D46" s="62"/>
      <c r="E46" s="56"/>
      <c r="F46" s="57"/>
      <c r="G46" s="60"/>
      <c r="H46" s="58"/>
      <c r="I46" s="60"/>
      <c r="J46" s="64"/>
      <c r="K46" s="60"/>
      <c r="L46" s="62"/>
      <c r="M46" s="58"/>
      <c r="N46" s="62"/>
      <c r="O46" s="56"/>
      <c r="P46" s="148" t="str">
        <f t="shared" si="7"/>
        <v/>
      </c>
      <c r="Q46" s="65"/>
      <c r="R46" s="66"/>
      <c r="S46" s="67"/>
      <c r="T46" s="146" t="str">
        <f t="shared" si="1"/>
        <v/>
      </c>
      <c r="U46" s="146" t="str">
        <f t="shared" si="2"/>
        <v/>
      </c>
      <c r="V46" s="146" t="str">
        <f t="shared" si="3"/>
        <v/>
      </c>
      <c r="W46" s="146" t="str">
        <f t="shared" si="4"/>
        <v/>
      </c>
      <c r="X46" s="146" t="str">
        <f t="shared" si="5"/>
        <v/>
      </c>
      <c r="Y46" s="146" t="str">
        <f t="shared" si="6"/>
        <v/>
      </c>
    </row>
    <row r="47" spans="2:25" ht="45" customHeight="1" x14ac:dyDescent="0.25">
      <c r="B47" s="139" t="str">
        <f t="shared" si="0"/>
        <v/>
      </c>
      <c r="C47" s="32">
        <v>43</v>
      </c>
      <c r="D47" s="62"/>
      <c r="E47" s="56"/>
      <c r="F47" s="57"/>
      <c r="G47" s="60"/>
      <c r="H47" s="58"/>
      <c r="I47" s="60"/>
      <c r="J47" s="64"/>
      <c r="K47" s="60"/>
      <c r="L47" s="62"/>
      <c r="M47" s="58"/>
      <c r="N47" s="62"/>
      <c r="O47" s="56"/>
      <c r="P47" s="148" t="str">
        <f t="shared" si="7"/>
        <v/>
      </c>
      <c r="Q47" s="65"/>
      <c r="R47" s="66"/>
      <c r="S47" s="67"/>
      <c r="T47" s="146" t="str">
        <f t="shared" si="1"/>
        <v/>
      </c>
      <c r="U47" s="146" t="str">
        <f t="shared" si="2"/>
        <v/>
      </c>
      <c r="V47" s="146" t="str">
        <f t="shared" si="3"/>
        <v/>
      </c>
      <c r="W47" s="146" t="str">
        <f t="shared" si="4"/>
        <v/>
      </c>
      <c r="X47" s="146" t="str">
        <f t="shared" si="5"/>
        <v/>
      </c>
      <c r="Y47" s="146" t="str">
        <f t="shared" si="6"/>
        <v/>
      </c>
    </row>
    <row r="48" spans="2:25" ht="45" customHeight="1" x14ac:dyDescent="0.25">
      <c r="B48" s="139" t="str">
        <f t="shared" si="0"/>
        <v/>
      </c>
      <c r="C48" s="32">
        <v>44</v>
      </c>
      <c r="D48" s="62"/>
      <c r="E48" s="56"/>
      <c r="F48" s="57"/>
      <c r="G48" s="60"/>
      <c r="H48" s="58"/>
      <c r="I48" s="60"/>
      <c r="J48" s="64"/>
      <c r="K48" s="60"/>
      <c r="L48" s="62"/>
      <c r="M48" s="58"/>
      <c r="N48" s="62"/>
      <c r="O48" s="56"/>
      <c r="P48" s="148" t="str">
        <f t="shared" si="7"/>
        <v/>
      </c>
      <c r="Q48" s="65"/>
      <c r="R48" s="66"/>
      <c r="S48" s="67"/>
      <c r="T48" s="146" t="str">
        <f t="shared" si="1"/>
        <v/>
      </c>
      <c r="U48" s="146" t="str">
        <f t="shared" si="2"/>
        <v/>
      </c>
      <c r="V48" s="146" t="str">
        <f t="shared" si="3"/>
        <v/>
      </c>
      <c r="W48" s="146" t="str">
        <f t="shared" si="4"/>
        <v/>
      </c>
      <c r="X48" s="146" t="str">
        <f t="shared" si="5"/>
        <v/>
      </c>
      <c r="Y48" s="146" t="str">
        <f t="shared" si="6"/>
        <v/>
      </c>
    </row>
    <row r="49" spans="2:25" ht="45" customHeight="1" x14ac:dyDescent="0.25">
      <c r="B49" s="139" t="str">
        <f t="shared" si="0"/>
        <v/>
      </c>
      <c r="C49" s="32">
        <v>45</v>
      </c>
      <c r="D49" s="62"/>
      <c r="E49" s="56"/>
      <c r="F49" s="57"/>
      <c r="G49" s="60"/>
      <c r="H49" s="58"/>
      <c r="I49" s="60"/>
      <c r="J49" s="64"/>
      <c r="K49" s="60"/>
      <c r="L49" s="62"/>
      <c r="M49" s="58"/>
      <c r="N49" s="62"/>
      <c r="O49" s="56"/>
      <c r="P49" s="148" t="str">
        <f t="shared" si="7"/>
        <v/>
      </c>
      <c r="Q49" s="65"/>
      <c r="R49" s="66"/>
      <c r="S49" s="67"/>
      <c r="T49" s="146" t="str">
        <f t="shared" si="1"/>
        <v/>
      </c>
      <c r="U49" s="146" t="str">
        <f t="shared" si="2"/>
        <v/>
      </c>
      <c r="V49" s="146" t="str">
        <f t="shared" si="3"/>
        <v/>
      </c>
      <c r="W49" s="146" t="str">
        <f t="shared" si="4"/>
        <v/>
      </c>
      <c r="X49" s="146" t="str">
        <f t="shared" si="5"/>
        <v/>
      </c>
      <c r="Y49" s="146" t="str">
        <f t="shared" si="6"/>
        <v/>
      </c>
    </row>
    <row r="50" spans="2:25" ht="45" customHeight="1" x14ac:dyDescent="0.25">
      <c r="B50" s="139" t="str">
        <f t="shared" si="0"/>
        <v/>
      </c>
      <c r="C50" s="32">
        <v>46</v>
      </c>
      <c r="D50" s="62"/>
      <c r="E50" s="56"/>
      <c r="F50" s="57"/>
      <c r="G50" s="60"/>
      <c r="H50" s="58"/>
      <c r="I50" s="60"/>
      <c r="J50" s="64"/>
      <c r="K50" s="60"/>
      <c r="L50" s="62"/>
      <c r="M50" s="58"/>
      <c r="N50" s="62"/>
      <c r="O50" s="56"/>
      <c r="P50" s="148" t="str">
        <f t="shared" si="7"/>
        <v/>
      </c>
      <c r="Q50" s="65"/>
      <c r="R50" s="66"/>
      <c r="S50" s="67"/>
      <c r="T50" s="146" t="str">
        <f t="shared" si="1"/>
        <v/>
      </c>
      <c r="U50" s="146" t="str">
        <f t="shared" si="2"/>
        <v/>
      </c>
      <c r="V50" s="146" t="str">
        <f t="shared" si="3"/>
        <v/>
      </c>
      <c r="W50" s="146" t="str">
        <f t="shared" si="4"/>
        <v/>
      </c>
      <c r="X50" s="146" t="str">
        <f t="shared" si="5"/>
        <v/>
      </c>
      <c r="Y50" s="146" t="str">
        <f t="shared" si="6"/>
        <v/>
      </c>
    </row>
    <row r="51" spans="2:25" ht="45" customHeight="1" x14ac:dyDescent="0.25">
      <c r="B51" s="139" t="str">
        <f t="shared" si="0"/>
        <v/>
      </c>
      <c r="C51" s="32">
        <v>47</v>
      </c>
      <c r="D51" s="62"/>
      <c r="E51" s="56"/>
      <c r="F51" s="57"/>
      <c r="G51" s="60"/>
      <c r="H51" s="58"/>
      <c r="I51" s="60"/>
      <c r="J51" s="64"/>
      <c r="K51" s="60"/>
      <c r="L51" s="62"/>
      <c r="M51" s="58"/>
      <c r="N51" s="62"/>
      <c r="O51" s="56"/>
      <c r="P51" s="148" t="str">
        <f t="shared" si="7"/>
        <v/>
      </c>
      <c r="Q51" s="65"/>
      <c r="R51" s="66"/>
      <c r="S51" s="67"/>
      <c r="T51" s="146" t="str">
        <f t="shared" si="1"/>
        <v/>
      </c>
      <c r="U51" s="146" t="str">
        <f t="shared" si="2"/>
        <v/>
      </c>
      <c r="V51" s="146" t="str">
        <f t="shared" si="3"/>
        <v/>
      </c>
      <c r="W51" s="146" t="str">
        <f t="shared" si="4"/>
        <v/>
      </c>
      <c r="X51" s="146" t="str">
        <f t="shared" si="5"/>
        <v/>
      </c>
      <c r="Y51" s="146" t="str">
        <f t="shared" si="6"/>
        <v/>
      </c>
    </row>
    <row r="52" spans="2:25" ht="45" customHeight="1" x14ac:dyDescent="0.25">
      <c r="B52" s="139" t="str">
        <f t="shared" si="0"/>
        <v/>
      </c>
      <c r="C52" s="32">
        <v>48</v>
      </c>
      <c r="D52" s="62"/>
      <c r="E52" s="56"/>
      <c r="F52" s="57"/>
      <c r="G52" s="60"/>
      <c r="H52" s="58"/>
      <c r="I52" s="60"/>
      <c r="J52" s="64"/>
      <c r="K52" s="60"/>
      <c r="L52" s="62"/>
      <c r="M52" s="58"/>
      <c r="N52" s="62"/>
      <c r="O52" s="56"/>
      <c r="P52" s="148" t="str">
        <f t="shared" si="7"/>
        <v/>
      </c>
      <c r="Q52" s="65"/>
      <c r="R52" s="66"/>
      <c r="S52" s="67"/>
      <c r="T52" s="146" t="str">
        <f t="shared" si="1"/>
        <v/>
      </c>
      <c r="U52" s="146" t="str">
        <f t="shared" si="2"/>
        <v/>
      </c>
      <c r="V52" s="146" t="str">
        <f t="shared" si="3"/>
        <v/>
      </c>
      <c r="W52" s="146" t="str">
        <f t="shared" si="4"/>
        <v/>
      </c>
      <c r="X52" s="146" t="str">
        <f t="shared" si="5"/>
        <v/>
      </c>
      <c r="Y52" s="146" t="str">
        <f t="shared" si="6"/>
        <v/>
      </c>
    </row>
    <row r="53" spans="2:25" ht="45" customHeight="1" x14ac:dyDescent="0.25">
      <c r="B53" s="139" t="str">
        <f t="shared" si="0"/>
        <v/>
      </c>
      <c r="C53" s="32">
        <v>49</v>
      </c>
      <c r="D53" s="62"/>
      <c r="E53" s="56"/>
      <c r="F53" s="57"/>
      <c r="G53" s="60"/>
      <c r="H53" s="58"/>
      <c r="I53" s="60"/>
      <c r="J53" s="64"/>
      <c r="K53" s="60"/>
      <c r="L53" s="62"/>
      <c r="M53" s="58"/>
      <c r="N53" s="62"/>
      <c r="O53" s="56"/>
      <c r="P53" s="148" t="str">
        <f t="shared" si="7"/>
        <v/>
      </c>
      <c r="Q53" s="65"/>
      <c r="R53" s="66"/>
      <c r="S53" s="67"/>
      <c r="T53" s="146" t="str">
        <f t="shared" si="1"/>
        <v/>
      </c>
      <c r="U53" s="146" t="str">
        <f t="shared" si="2"/>
        <v/>
      </c>
      <c r="V53" s="146" t="str">
        <f t="shared" si="3"/>
        <v/>
      </c>
      <c r="W53" s="146" t="str">
        <f t="shared" si="4"/>
        <v/>
      </c>
      <c r="X53" s="146" t="str">
        <f t="shared" si="5"/>
        <v/>
      </c>
      <c r="Y53" s="146" t="str">
        <f t="shared" si="6"/>
        <v/>
      </c>
    </row>
    <row r="54" spans="2:25" ht="45" customHeight="1" x14ac:dyDescent="0.25">
      <c r="B54" s="139" t="str">
        <f t="shared" si="0"/>
        <v/>
      </c>
      <c r="C54" s="32">
        <v>50</v>
      </c>
      <c r="D54" s="62"/>
      <c r="E54" s="56"/>
      <c r="F54" s="57"/>
      <c r="G54" s="60"/>
      <c r="H54" s="58"/>
      <c r="I54" s="60"/>
      <c r="J54" s="64"/>
      <c r="K54" s="60"/>
      <c r="L54" s="62"/>
      <c r="M54" s="58"/>
      <c r="N54" s="62"/>
      <c r="O54" s="56"/>
      <c r="P54" s="148" t="str">
        <f t="shared" si="7"/>
        <v/>
      </c>
      <c r="Q54" s="65"/>
      <c r="R54" s="66"/>
      <c r="S54" s="67"/>
      <c r="T54" s="146" t="str">
        <f t="shared" si="1"/>
        <v/>
      </c>
      <c r="U54" s="146" t="str">
        <f t="shared" si="2"/>
        <v/>
      </c>
      <c r="V54" s="146" t="str">
        <f t="shared" si="3"/>
        <v/>
      </c>
      <c r="W54" s="146" t="str">
        <f t="shared" si="4"/>
        <v/>
      </c>
      <c r="X54" s="146" t="str">
        <f t="shared" si="5"/>
        <v/>
      </c>
      <c r="Y54" s="146" t="str">
        <f t="shared" si="6"/>
        <v/>
      </c>
    </row>
    <row r="55" spans="2:25" ht="45" customHeight="1" x14ac:dyDescent="0.25">
      <c r="B55" s="139" t="str">
        <f t="shared" si="0"/>
        <v/>
      </c>
      <c r="C55" s="32">
        <v>51</v>
      </c>
      <c r="D55" s="62"/>
      <c r="E55" s="56"/>
      <c r="F55" s="57"/>
      <c r="G55" s="60"/>
      <c r="H55" s="58"/>
      <c r="I55" s="60"/>
      <c r="J55" s="64"/>
      <c r="K55" s="60"/>
      <c r="L55" s="62"/>
      <c r="M55" s="58"/>
      <c r="N55" s="62"/>
      <c r="O55" s="56"/>
      <c r="P55" s="148" t="str">
        <f t="shared" si="7"/>
        <v/>
      </c>
      <c r="Q55" s="65"/>
      <c r="R55" s="66"/>
      <c r="S55" s="67"/>
      <c r="T55" s="146" t="str">
        <f t="shared" si="1"/>
        <v/>
      </c>
      <c r="U55" s="146" t="str">
        <f t="shared" si="2"/>
        <v/>
      </c>
      <c r="V55" s="146" t="str">
        <f t="shared" si="3"/>
        <v/>
      </c>
      <c r="W55" s="146" t="str">
        <f t="shared" si="4"/>
        <v/>
      </c>
      <c r="X55" s="146" t="str">
        <f t="shared" si="5"/>
        <v/>
      </c>
      <c r="Y55" s="146" t="str">
        <f t="shared" si="6"/>
        <v/>
      </c>
    </row>
    <row r="56" spans="2:25" ht="45" customHeight="1" x14ac:dyDescent="0.25">
      <c r="B56" s="139" t="str">
        <f t="shared" si="0"/>
        <v/>
      </c>
      <c r="C56" s="32">
        <v>52</v>
      </c>
      <c r="D56" s="62"/>
      <c r="E56" s="56"/>
      <c r="F56" s="57"/>
      <c r="G56" s="60"/>
      <c r="H56" s="58"/>
      <c r="I56" s="60"/>
      <c r="J56" s="64"/>
      <c r="K56" s="60"/>
      <c r="L56" s="62"/>
      <c r="M56" s="58"/>
      <c r="N56" s="62"/>
      <c r="O56" s="56"/>
      <c r="P56" s="148" t="str">
        <f t="shared" si="7"/>
        <v/>
      </c>
      <c r="Q56" s="65"/>
      <c r="R56" s="66"/>
      <c r="S56" s="67"/>
      <c r="T56" s="146" t="str">
        <f t="shared" si="1"/>
        <v/>
      </c>
      <c r="U56" s="146" t="str">
        <f t="shared" si="2"/>
        <v/>
      </c>
      <c r="V56" s="146" t="str">
        <f t="shared" si="3"/>
        <v/>
      </c>
      <c r="W56" s="146" t="str">
        <f t="shared" si="4"/>
        <v/>
      </c>
      <c r="X56" s="146" t="str">
        <f t="shared" si="5"/>
        <v/>
      </c>
      <c r="Y56" s="146" t="str">
        <f t="shared" si="6"/>
        <v/>
      </c>
    </row>
    <row r="57" spans="2:25" ht="45" customHeight="1" x14ac:dyDescent="0.25">
      <c r="B57" s="139" t="str">
        <f t="shared" si="0"/>
        <v/>
      </c>
      <c r="C57" s="32">
        <v>53</v>
      </c>
      <c r="D57" s="62"/>
      <c r="E57" s="56"/>
      <c r="F57" s="57"/>
      <c r="G57" s="60"/>
      <c r="H57" s="58"/>
      <c r="I57" s="60"/>
      <c r="J57" s="64"/>
      <c r="K57" s="60"/>
      <c r="L57" s="62"/>
      <c r="M57" s="58"/>
      <c r="N57" s="62"/>
      <c r="O57" s="56"/>
      <c r="P57" s="148" t="str">
        <f t="shared" si="7"/>
        <v/>
      </c>
      <c r="Q57" s="65"/>
      <c r="R57" s="66"/>
      <c r="S57" s="67"/>
      <c r="T57" s="146" t="str">
        <f t="shared" si="1"/>
        <v/>
      </c>
      <c r="U57" s="146" t="str">
        <f t="shared" si="2"/>
        <v/>
      </c>
      <c r="V57" s="146" t="str">
        <f t="shared" si="3"/>
        <v/>
      </c>
      <c r="W57" s="146" t="str">
        <f t="shared" si="4"/>
        <v/>
      </c>
      <c r="X57" s="146" t="str">
        <f t="shared" si="5"/>
        <v/>
      </c>
      <c r="Y57" s="146" t="str">
        <f t="shared" si="6"/>
        <v/>
      </c>
    </row>
    <row r="58" spans="2:25" ht="45" customHeight="1" x14ac:dyDescent="0.25">
      <c r="B58" s="139" t="str">
        <f t="shared" si="0"/>
        <v/>
      </c>
      <c r="C58" s="32">
        <v>54</v>
      </c>
      <c r="D58" s="62"/>
      <c r="E58" s="56"/>
      <c r="F58" s="57"/>
      <c r="G58" s="60"/>
      <c r="H58" s="58"/>
      <c r="I58" s="60"/>
      <c r="J58" s="64"/>
      <c r="K58" s="60"/>
      <c r="L58" s="62"/>
      <c r="M58" s="58"/>
      <c r="N58" s="62"/>
      <c r="O58" s="56"/>
      <c r="P58" s="148" t="str">
        <f t="shared" si="7"/>
        <v/>
      </c>
      <c r="Q58" s="65"/>
      <c r="R58" s="66"/>
      <c r="S58" s="67"/>
      <c r="T58" s="146" t="str">
        <f t="shared" si="1"/>
        <v/>
      </c>
      <c r="U58" s="146" t="str">
        <f t="shared" si="2"/>
        <v/>
      </c>
      <c r="V58" s="146" t="str">
        <f t="shared" si="3"/>
        <v/>
      </c>
      <c r="W58" s="146" t="str">
        <f t="shared" si="4"/>
        <v/>
      </c>
      <c r="X58" s="146" t="str">
        <f t="shared" si="5"/>
        <v/>
      </c>
      <c r="Y58" s="146" t="str">
        <f t="shared" si="6"/>
        <v/>
      </c>
    </row>
    <row r="59" spans="2:25" ht="45" customHeight="1" x14ac:dyDescent="0.25">
      <c r="B59" s="139" t="str">
        <f t="shared" si="0"/>
        <v/>
      </c>
      <c r="C59" s="32">
        <v>55</v>
      </c>
      <c r="D59" s="62"/>
      <c r="E59" s="56"/>
      <c r="F59" s="57"/>
      <c r="G59" s="60"/>
      <c r="H59" s="58"/>
      <c r="I59" s="60"/>
      <c r="J59" s="64"/>
      <c r="K59" s="60"/>
      <c r="L59" s="62"/>
      <c r="M59" s="58"/>
      <c r="N59" s="62"/>
      <c r="O59" s="56"/>
      <c r="P59" s="148" t="str">
        <f t="shared" si="7"/>
        <v/>
      </c>
      <c r="Q59" s="65"/>
      <c r="R59" s="66"/>
      <c r="S59" s="67"/>
      <c r="T59" s="146" t="str">
        <f t="shared" si="1"/>
        <v/>
      </c>
      <c r="U59" s="146" t="str">
        <f t="shared" si="2"/>
        <v/>
      </c>
      <c r="V59" s="146" t="str">
        <f t="shared" si="3"/>
        <v/>
      </c>
      <c r="W59" s="146" t="str">
        <f t="shared" si="4"/>
        <v/>
      </c>
      <c r="X59" s="146" t="str">
        <f t="shared" si="5"/>
        <v/>
      </c>
      <c r="Y59" s="146" t="str">
        <f t="shared" si="6"/>
        <v/>
      </c>
    </row>
    <row r="60" spans="2:25" ht="45" customHeight="1" x14ac:dyDescent="0.25">
      <c r="B60" s="139" t="str">
        <f t="shared" si="0"/>
        <v/>
      </c>
      <c r="C60" s="32">
        <v>56</v>
      </c>
      <c r="D60" s="62"/>
      <c r="E60" s="56"/>
      <c r="F60" s="57"/>
      <c r="G60" s="60"/>
      <c r="H60" s="58"/>
      <c r="I60" s="60"/>
      <c r="J60" s="64"/>
      <c r="K60" s="60"/>
      <c r="L60" s="62"/>
      <c r="M60" s="58"/>
      <c r="N60" s="62"/>
      <c r="O60" s="56"/>
      <c r="P60" s="148" t="str">
        <f t="shared" si="7"/>
        <v/>
      </c>
      <c r="Q60" s="65"/>
      <c r="R60" s="66"/>
      <c r="S60" s="67"/>
      <c r="T60" s="146" t="str">
        <f t="shared" si="1"/>
        <v/>
      </c>
      <c r="U60" s="146" t="str">
        <f t="shared" si="2"/>
        <v/>
      </c>
      <c r="V60" s="146" t="str">
        <f t="shared" si="3"/>
        <v/>
      </c>
      <c r="W60" s="146" t="str">
        <f t="shared" si="4"/>
        <v/>
      </c>
      <c r="X60" s="146" t="str">
        <f t="shared" si="5"/>
        <v/>
      </c>
      <c r="Y60" s="146" t="str">
        <f t="shared" si="6"/>
        <v/>
      </c>
    </row>
    <row r="61" spans="2:25" ht="45" customHeight="1" x14ac:dyDescent="0.25">
      <c r="B61" s="139" t="str">
        <f t="shared" si="0"/>
        <v/>
      </c>
      <c r="C61" s="32">
        <v>57</v>
      </c>
      <c r="D61" s="62"/>
      <c r="E61" s="56"/>
      <c r="F61" s="57"/>
      <c r="G61" s="60"/>
      <c r="H61" s="58"/>
      <c r="I61" s="60"/>
      <c r="J61" s="64"/>
      <c r="K61" s="60"/>
      <c r="L61" s="62"/>
      <c r="M61" s="58"/>
      <c r="N61" s="62"/>
      <c r="O61" s="56"/>
      <c r="P61" s="148" t="str">
        <f t="shared" si="7"/>
        <v/>
      </c>
      <c r="Q61" s="65"/>
      <c r="R61" s="66"/>
      <c r="S61" s="67"/>
      <c r="T61" s="146" t="str">
        <f t="shared" si="1"/>
        <v/>
      </c>
      <c r="U61" s="146" t="str">
        <f t="shared" si="2"/>
        <v/>
      </c>
      <c r="V61" s="146" t="str">
        <f t="shared" si="3"/>
        <v/>
      </c>
      <c r="W61" s="146" t="str">
        <f t="shared" si="4"/>
        <v/>
      </c>
      <c r="X61" s="146" t="str">
        <f t="shared" si="5"/>
        <v/>
      </c>
      <c r="Y61" s="146" t="str">
        <f t="shared" si="6"/>
        <v/>
      </c>
    </row>
    <row r="62" spans="2:25" ht="45" customHeight="1" x14ac:dyDescent="0.25">
      <c r="B62" s="139" t="str">
        <f t="shared" si="0"/>
        <v/>
      </c>
      <c r="C62" s="32">
        <v>58</v>
      </c>
      <c r="D62" s="62"/>
      <c r="E62" s="56"/>
      <c r="F62" s="57"/>
      <c r="G62" s="60"/>
      <c r="H62" s="58"/>
      <c r="I62" s="60"/>
      <c r="J62" s="64"/>
      <c r="K62" s="60"/>
      <c r="L62" s="62"/>
      <c r="M62" s="58"/>
      <c r="N62" s="62"/>
      <c r="O62" s="56"/>
      <c r="P62" s="148" t="str">
        <f t="shared" si="7"/>
        <v/>
      </c>
      <c r="Q62" s="65"/>
      <c r="R62" s="66"/>
      <c r="S62" s="67"/>
      <c r="T62" s="146" t="str">
        <f t="shared" si="1"/>
        <v/>
      </c>
      <c r="U62" s="146" t="str">
        <f t="shared" si="2"/>
        <v/>
      </c>
      <c r="V62" s="146" t="str">
        <f t="shared" si="3"/>
        <v/>
      </c>
      <c r="W62" s="146" t="str">
        <f t="shared" si="4"/>
        <v/>
      </c>
      <c r="X62" s="146" t="str">
        <f t="shared" si="5"/>
        <v/>
      </c>
      <c r="Y62" s="146" t="str">
        <f t="shared" si="6"/>
        <v/>
      </c>
    </row>
    <row r="63" spans="2:25" ht="45" customHeight="1" x14ac:dyDescent="0.25">
      <c r="B63" s="139" t="str">
        <f t="shared" si="0"/>
        <v/>
      </c>
      <c r="C63" s="32">
        <v>59</v>
      </c>
      <c r="D63" s="62"/>
      <c r="E63" s="56"/>
      <c r="F63" s="57"/>
      <c r="G63" s="60"/>
      <c r="H63" s="58"/>
      <c r="I63" s="60"/>
      <c r="J63" s="64"/>
      <c r="K63" s="60"/>
      <c r="L63" s="62"/>
      <c r="M63" s="58"/>
      <c r="N63" s="62"/>
      <c r="O63" s="56"/>
      <c r="P63" s="148" t="str">
        <f t="shared" si="7"/>
        <v/>
      </c>
      <c r="Q63" s="65"/>
      <c r="R63" s="66"/>
      <c r="S63" s="67"/>
      <c r="T63" s="146" t="str">
        <f t="shared" si="1"/>
        <v/>
      </c>
      <c r="U63" s="146" t="str">
        <f t="shared" si="2"/>
        <v/>
      </c>
      <c r="V63" s="146" t="str">
        <f t="shared" si="3"/>
        <v/>
      </c>
      <c r="W63" s="146" t="str">
        <f t="shared" si="4"/>
        <v/>
      </c>
      <c r="X63" s="146" t="str">
        <f t="shared" si="5"/>
        <v/>
      </c>
      <c r="Y63" s="146" t="str">
        <f t="shared" si="6"/>
        <v/>
      </c>
    </row>
    <row r="64" spans="2:25" ht="45" customHeight="1" x14ac:dyDescent="0.25">
      <c r="B64" s="139" t="str">
        <f t="shared" si="0"/>
        <v/>
      </c>
      <c r="C64" s="32">
        <v>60</v>
      </c>
      <c r="D64" s="62"/>
      <c r="E64" s="56"/>
      <c r="F64" s="57"/>
      <c r="G64" s="60"/>
      <c r="H64" s="58"/>
      <c r="I64" s="60"/>
      <c r="J64" s="64"/>
      <c r="K64" s="60"/>
      <c r="L64" s="62"/>
      <c r="M64" s="58"/>
      <c r="N64" s="62"/>
      <c r="O64" s="56"/>
      <c r="P64" s="148" t="str">
        <f t="shared" si="7"/>
        <v/>
      </c>
      <c r="Q64" s="65"/>
      <c r="R64" s="66"/>
      <c r="S64" s="67"/>
      <c r="T64" s="146" t="str">
        <f t="shared" si="1"/>
        <v/>
      </c>
      <c r="U64" s="146" t="str">
        <f t="shared" si="2"/>
        <v/>
      </c>
      <c r="V64" s="146" t="str">
        <f t="shared" si="3"/>
        <v/>
      </c>
      <c r="W64" s="146" t="str">
        <f t="shared" si="4"/>
        <v/>
      </c>
      <c r="X64" s="146" t="str">
        <f t="shared" si="5"/>
        <v/>
      </c>
      <c r="Y64" s="146" t="str">
        <f t="shared" si="6"/>
        <v/>
      </c>
    </row>
    <row r="65" spans="2:25" ht="45" customHeight="1" x14ac:dyDescent="0.25">
      <c r="B65" s="139" t="str">
        <f t="shared" si="0"/>
        <v/>
      </c>
      <c r="C65" s="32">
        <v>61</v>
      </c>
      <c r="D65" s="62"/>
      <c r="E65" s="56"/>
      <c r="F65" s="57"/>
      <c r="G65" s="60"/>
      <c r="H65" s="58"/>
      <c r="I65" s="60"/>
      <c r="J65" s="64"/>
      <c r="K65" s="60"/>
      <c r="L65" s="62"/>
      <c r="M65" s="58"/>
      <c r="N65" s="62"/>
      <c r="O65" s="56"/>
      <c r="P65" s="148" t="str">
        <f t="shared" si="7"/>
        <v/>
      </c>
      <c r="Q65" s="65"/>
      <c r="R65" s="66"/>
      <c r="S65" s="67"/>
      <c r="T65" s="146" t="str">
        <f t="shared" si="1"/>
        <v/>
      </c>
      <c r="U65" s="146" t="str">
        <f t="shared" si="2"/>
        <v/>
      </c>
      <c r="V65" s="146" t="str">
        <f t="shared" si="3"/>
        <v/>
      </c>
      <c r="W65" s="146" t="str">
        <f t="shared" si="4"/>
        <v/>
      </c>
      <c r="X65" s="146" t="str">
        <f t="shared" si="5"/>
        <v/>
      </c>
      <c r="Y65" s="146" t="str">
        <f t="shared" si="6"/>
        <v/>
      </c>
    </row>
    <row r="66" spans="2:25" ht="45" customHeight="1" x14ac:dyDescent="0.25">
      <c r="B66" s="139" t="str">
        <f t="shared" si="0"/>
        <v/>
      </c>
      <c r="C66" s="32">
        <v>62</v>
      </c>
      <c r="D66" s="62"/>
      <c r="E66" s="56"/>
      <c r="F66" s="57"/>
      <c r="G66" s="60"/>
      <c r="H66" s="58"/>
      <c r="I66" s="60"/>
      <c r="J66" s="64"/>
      <c r="K66" s="60"/>
      <c r="L66" s="62"/>
      <c r="M66" s="58"/>
      <c r="N66" s="62"/>
      <c r="O66" s="56"/>
      <c r="P66" s="148" t="str">
        <f t="shared" si="7"/>
        <v/>
      </c>
      <c r="Q66" s="65"/>
      <c r="R66" s="66"/>
      <c r="S66" s="67"/>
      <c r="T66" s="146" t="str">
        <f t="shared" si="1"/>
        <v/>
      </c>
      <c r="U66" s="146" t="str">
        <f t="shared" si="2"/>
        <v/>
      </c>
      <c r="V66" s="146" t="str">
        <f t="shared" si="3"/>
        <v/>
      </c>
      <c r="W66" s="146" t="str">
        <f t="shared" si="4"/>
        <v/>
      </c>
      <c r="X66" s="146" t="str">
        <f t="shared" si="5"/>
        <v/>
      </c>
      <c r="Y66" s="146" t="str">
        <f t="shared" si="6"/>
        <v/>
      </c>
    </row>
    <row r="67" spans="2:25" ht="45" customHeight="1" x14ac:dyDescent="0.25">
      <c r="B67" s="139" t="str">
        <f t="shared" si="0"/>
        <v/>
      </c>
      <c r="C67" s="32">
        <v>63</v>
      </c>
      <c r="D67" s="62"/>
      <c r="E67" s="56"/>
      <c r="F67" s="57"/>
      <c r="G67" s="60"/>
      <c r="H67" s="58"/>
      <c r="I67" s="60"/>
      <c r="J67" s="64"/>
      <c r="K67" s="60"/>
      <c r="L67" s="62"/>
      <c r="M67" s="58"/>
      <c r="N67" s="62"/>
      <c r="O67" s="56"/>
      <c r="P67" s="148" t="str">
        <f t="shared" si="7"/>
        <v/>
      </c>
      <c r="Q67" s="65"/>
      <c r="R67" s="66"/>
      <c r="S67" s="67"/>
      <c r="T67" s="146" t="str">
        <f t="shared" si="1"/>
        <v/>
      </c>
      <c r="U67" s="146" t="str">
        <f t="shared" si="2"/>
        <v/>
      </c>
      <c r="V67" s="146" t="str">
        <f t="shared" si="3"/>
        <v/>
      </c>
      <c r="W67" s="146" t="str">
        <f t="shared" si="4"/>
        <v/>
      </c>
      <c r="X67" s="146" t="str">
        <f t="shared" si="5"/>
        <v/>
      </c>
      <c r="Y67" s="146" t="str">
        <f t="shared" si="6"/>
        <v/>
      </c>
    </row>
    <row r="68" spans="2:25" ht="45" customHeight="1" x14ac:dyDescent="0.25">
      <c r="B68" s="139" t="str">
        <f t="shared" si="0"/>
        <v/>
      </c>
      <c r="C68" s="32">
        <v>64</v>
      </c>
      <c r="D68" s="62"/>
      <c r="E68" s="56"/>
      <c r="F68" s="57"/>
      <c r="G68" s="60"/>
      <c r="H68" s="58"/>
      <c r="I68" s="60"/>
      <c r="J68" s="64"/>
      <c r="K68" s="60"/>
      <c r="L68" s="62"/>
      <c r="M68" s="58"/>
      <c r="N68" s="62"/>
      <c r="O68" s="56"/>
      <c r="P68" s="148" t="str">
        <f t="shared" si="7"/>
        <v/>
      </c>
      <c r="Q68" s="65"/>
      <c r="R68" s="66"/>
      <c r="S68" s="67"/>
      <c r="T68" s="146" t="str">
        <f t="shared" si="1"/>
        <v/>
      </c>
      <c r="U68" s="146" t="str">
        <f t="shared" si="2"/>
        <v/>
      </c>
      <c r="V68" s="146" t="str">
        <f t="shared" si="3"/>
        <v/>
      </c>
      <c r="W68" s="146" t="str">
        <f t="shared" si="4"/>
        <v/>
      </c>
      <c r="X68" s="146" t="str">
        <f t="shared" si="5"/>
        <v/>
      </c>
      <c r="Y68" s="146" t="str">
        <f t="shared" si="6"/>
        <v/>
      </c>
    </row>
    <row r="69" spans="2:25" ht="45" customHeight="1" x14ac:dyDescent="0.25">
      <c r="B69" s="139" t="str">
        <f t="shared" si="0"/>
        <v/>
      </c>
      <c r="C69" s="32">
        <v>65</v>
      </c>
      <c r="D69" s="62"/>
      <c r="E69" s="56"/>
      <c r="F69" s="57"/>
      <c r="G69" s="60"/>
      <c r="H69" s="58"/>
      <c r="I69" s="60"/>
      <c r="J69" s="64"/>
      <c r="K69" s="60"/>
      <c r="L69" s="62"/>
      <c r="M69" s="58"/>
      <c r="N69" s="62"/>
      <c r="O69" s="56"/>
      <c r="P69" s="148" t="str">
        <f t="shared" si="7"/>
        <v/>
      </c>
      <c r="Q69" s="65"/>
      <c r="R69" s="66"/>
      <c r="S69" s="67"/>
      <c r="T69" s="146" t="str">
        <f t="shared" si="1"/>
        <v/>
      </c>
      <c r="U69" s="146" t="str">
        <f t="shared" si="2"/>
        <v/>
      </c>
      <c r="V69" s="146" t="str">
        <f t="shared" si="3"/>
        <v/>
      </c>
      <c r="W69" s="146" t="str">
        <f t="shared" si="4"/>
        <v/>
      </c>
      <c r="X69" s="146" t="str">
        <f t="shared" si="5"/>
        <v/>
      </c>
      <c r="Y69" s="146" t="str">
        <f t="shared" si="6"/>
        <v/>
      </c>
    </row>
    <row r="70" spans="2:25" ht="45" customHeight="1" x14ac:dyDescent="0.25">
      <c r="B70" s="139" t="str">
        <f t="shared" ref="B70:B133" si="8">IF(F70="","",F70)</f>
        <v/>
      </c>
      <c r="C70" s="32">
        <v>66</v>
      </c>
      <c r="D70" s="62"/>
      <c r="E70" s="56"/>
      <c r="F70" s="57"/>
      <c r="G70" s="60"/>
      <c r="H70" s="58"/>
      <c r="I70" s="60"/>
      <c r="J70" s="64"/>
      <c r="K70" s="60"/>
      <c r="L70" s="62"/>
      <c r="M70" s="58"/>
      <c r="N70" s="62"/>
      <c r="O70" s="56"/>
      <c r="P70" s="148" t="str">
        <f t="shared" si="7"/>
        <v/>
      </c>
      <c r="Q70" s="65"/>
      <c r="R70" s="66"/>
      <c r="S70" s="67"/>
      <c r="T70" s="146" t="str">
        <f t="shared" ref="T70:T133" si="9">IF(D70="","",MONTH(D70))</f>
        <v/>
      </c>
      <c r="U70" s="146" t="str">
        <f t="shared" ref="U70:U133" si="10">IF(N70="","",MONTH(N70))</f>
        <v/>
      </c>
      <c r="V70" s="146" t="str">
        <f t="shared" ref="V70:V133" si="11">IF(D70="","",YEAR(D70))</f>
        <v/>
      </c>
      <c r="W70" s="146" t="str">
        <f t="shared" ref="W70:W133" si="12">IF(N70="","",YEAR(N70))</f>
        <v/>
      </c>
      <c r="X70" s="146" t="str">
        <f t="shared" ref="X70:X133" si="13">IF(L70="","",MONTH(L70))</f>
        <v/>
      </c>
      <c r="Y70" s="146" t="str">
        <f t="shared" ref="Y70:Y133" si="14">IF(L70="","",YEAR(L70))</f>
        <v/>
      </c>
    </row>
    <row r="71" spans="2:25" ht="45" customHeight="1" x14ac:dyDescent="0.25">
      <c r="B71" s="139" t="str">
        <f t="shared" si="8"/>
        <v/>
      </c>
      <c r="C71" s="32">
        <v>67</v>
      </c>
      <c r="D71" s="62"/>
      <c r="E71" s="56"/>
      <c r="F71" s="57"/>
      <c r="G71" s="60"/>
      <c r="H71" s="58"/>
      <c r="I71" s="60"/>
      <c r="J71" s="64"/>
      <c r="K71" s="60"/>
      <c r="L71" s="62"/>
      <c r="M71" s="58"/>
      <c r="N71" s="62"/>
      <c r="O71" s="56"/>
      <c r="P71" s="148" t="str">
        <f t="shared" ref="P71:P134" si="15">IFERROR(IF(D71="","",IF(N71="",DATEDIF(D71,$P$3,"Y")&amp;" Ano(s) "&amp;DATEDIF(D71,$P$3,"YM")&amp;" Mês(es) "&amp;DATEDIF(D71,$P$3,"MD")&amp;" Dia(s) ",DATEDIF(D71,N71,"Y")&amp;" Ano(s) "&amp;DATEDIF(D71,N71,"YM")&amp;" Mês(es) "&amp;DATEDIF(D71,N71,"MD")&amp;" Dia(s) ")),"")</f>
        <v/>
      </c>
      <c r="Q71" s="65"/>
      <c r="R71" s="66"/>
      <c r="S71" s="67"/>
      <c r="T71" s="146" t="str">
        <f t="shared" si="9"/>
        <v/>
      </c>
      <c r="U71" s="146" t="str">
        <f t="shared" si="10"/>
        <v/>
      </c>
      <c r="V71" s="146" t="str">
        <f t="shared" si="11"/>
        <v/>
      </c>
      <c r="W71" s="146" t="str">
        <f t="shared" si="12"/>
        <v/>
      </c>
      <c r="X71" s="146" t="str">
        <f t="shared" si="13"/>
        <v/>
      </c>
      <c r="Y71" s="146" t="str">
        <f t="shared" si="14"/>
        <v/>
      </c>
    </row>
    <row r="72" spans="2:25" ht="45" customHeight="1" x14ac:dyDescent="0.25">
      <c r="B72" s="139" t="str">
        <f t="shared" si="8"/>
        <v/>
      </c>
      <c r="C72" s="32">
        <v>68</v>
      </c>
      <c r="D72" s="62"/>
      <c r="E72" s="56"/>
      <c r="F72" s="57"/>
      <c r="G72" s="60"/>
      <c r="H72" s="58"/>
      <c r="I72" s="60"/>
      <c r="J72" s="64"/>
      <c r="K72" s="60"/>
      <c r="L72" s="62"/>
      <c r="M72" s="58"/>
      <c r="N72" s="62"/>
      <c r="O72" s="56"/>
      <c r="P72" s="148" t="str">
        <f t="shared" si="15"/>
        <v/>
      </c>
      <c r="Q72" s="65"/>
      <c r="R72" s="66"/>
      <c r="S72" s="67"/>
      <c r="T72" s="146" t="str">
        <f t="shared" si="9"/>
        <v/>
      </c>
      <c r="U72" s="146" t="str">
        <f t="shared" si="10"/>
        <v/>
      </c>
      <c r="V72" s="146" t="str">
        <f t="shared" si="11"/>
        <v/>
      </c>
      <c r="W72" s="146" t="str">
        <f t="shared" si="12"/>
        <v/>
      </c>
      <c r="X72" s="146" t="str">
        <f t="shared" si="13"/>
        <v/>
      </c>
      <c r="Y72" s="146" t="str">
        <f t="shared" si="14"/>
        <v/>
      </c>
    </row>
    <row r="73" spans="2:25" ht="45" customHeight="1" x14ac:dyDescent="0.25">
      <c r="B73" s="139" t="str">
        <f t="shared" si="8"/>
        <v/>
      </c>
      <c r="C73" s="32">
        <v>69</v>
      </c>
      <c r="D73" s="62"/>
      <c r="E73" s="56"/>
      <c r="F73" s="57"/>
      <c r="G73" s="60"/>
      <c r="H73" s="58"/>
      <c r="I73" s="60"/>
      <c r="J73" s="64"/>
      <c r="K73" s="60"/>
      <c r="L73" s="62"/>
      <c r="M73" s="58"/>
      <c r="N73" s="62"/>
      <c r="O73" s="56"/>
      <c r="P73" s="148" t="str">
        <f t="shared" si="15"/>
        <v/>
      </c>
      <c r="Q73" s="65"/>
      <c r="R73" s="66"/>
      <c r="S73" s="67"/>
      <c r="T73" s="146" t="str">
        <f t="shared" si="9"/>
        <v/>
      </c>
      <c r="U73" s="146" t="str">
        <f t="shared" si="10"/>
        <v/>
      </c>
      <c r="V73" s="146" t="str">
        <f t="shared" si="11"/>
        <v/>
      </c>
      <c r="W73" s="146" t="str">
        <f t="shared" si="12"/>
        <v/>
      </c>
      <c r="X73" s="146" t="str">
        <f t="shared" si="13"/>
        <v/>
      </c>
      <c r="Y73" s="146" t="str">
        <f t="shared" si="14"/>
        <v/>
      </c>
    </row>
    <row r="74" spans="2:25" ht="45" customHeight="1" x14ac:dyDescent="0.25">
      <c r="B74" s="139" t="str">
        <f t="shared" si="8"/>
        <v/>
      </c>
      <c r="C74" s="32">
        <v>70</v>
      </c>
      <c r="D74" s="62"/>
      <c r="E74" s="56"/>
      <c r="F74" s="57"/>
      <c r="G74" s="60"/>
      <c r="H74" s="58"/>
      <c r="I74" s="60"/>
      <c r="J74" s="64"/>
      <c r="K74" s="60"/>
      <c r="L74" s="62"/>
      <c r="M74" s="58"/>
      <c r="N74" s="62"/>
      <c r="O74" s="56"/>
      <c r="P74" s="148" t="str">
        <f t="shared" si="15"/>
        <v/>
      </c>
      <c r="Q74" s="65"/>
      <c r="R74" s="66"/>
      <c r="S74" s="67"/>
      <c r="T74" s="146" t="str">
        <f t="shared" si="9"/>
        <v/>
      </c>
      <c r="U74" s="146" t="str">
        <f t="shared" si="10"/>
        <v/>
      </c>
      <c r="V74" s="146" t="str">
        <f t="shared" si="11"/>
        <v/>
      </c>
      <c r="W74" s="146" t="str">
        <f t="shared" si="12"/>
        <v/>
      </c>
      <c r="X74" s="146" t="str">
        <f t="shared" si="13"/>
        <v/>
      </c>
      <c r="Y74" s="146" t="str">
        <f t="shared" si="14"/>
        <v/>
      </c>
    </row>
    <row r="75" spans="2:25" ht="45" customHeight="1" x14ac:dyDescent="0.25">
      <c r="B75" s="139" t="str">
        <f t="shared" si="8"/>
        <v/>
      </c>
      <c r="C75" s="32">
        <v>71</v>
      </c>
      <c r="D75" s="62"/>
      <c r="E75" s="56"/>
      <c r="F75" s="57"/>
      <c r="G75" s="60"/>
      <c r="H75" s="58"/>
      <c r="I75" s="60"/>
      <c r="J75" s="64"/>
      <c r="K75" s="60"/>
      <c r="L75" s="62"/>
      <c r="M75" s="58"/>
      <c r="N75" s="62"/>
      <c r="O75" s="56"/>
      <c r="P75" s="148" t="str">
        <f t="shared" si="15"/>
        <v/>
      </c>
      <c r="Q75" s="65"/>
      <c r="R75" s="66"/>
      <c r="S75" s="67"/>
      <c r="T75" s="146" t="str">
        <f t="shared" si="9"/>
        <v/>
      </c>
      <c r="U75" s="146" t="str">
        <f t="shared" si="10"/>
        <v/>
      </c>
      <c r="V75" s="146" t="str">
        <f t="shared" si="11"/>
        <v/>
      </c>
      <c r="W75" s="146" t="str">
        <f t="shared" si="12"/>
        <v/>
      </c>
      <c r="X75" s="146" t="str">
        <f t="shared" si="13"/>
        <v/>
      </c>
      <c r="Y75" s="146" t="str">
        <f t="shared" si="14"/>
        <v/>
      </c>
    </row>
    <row r="76" spans="2:25" ht="45" customHeight="1" x14ac:dyDescent="0.25">
      <c r="B76" s="139" t="str">
        <f t="shared" si="8"/>
        <v/>
      </c>
      <c r="C76" s="32">
        <v>72</v>
      </c>
      <c r="D76" s="62"/>
      <c r="E76" s="56"/>
      <c r="F76" s="57"/>
      <c r="G76" s="60"/>
      <c r="H76" s="58"/>
      <c r="I76" s="60"/>
      <c r="J76" s="64"/>
      <c r="K76" s="60"/>
      <c r="L76" s="62"/>
      <c r="M76" s="58"/>
      <c r="N76" s="62"/>
      <c r="O76" s="56"/>
      <c r="P76" s="148" t="str">
        <f t="shared" si="15"/>
        <v/>
      </c>
      <c r="Q76" s="65"/>
      <c r="R76" s="66"/>
      <c r="S76" s="67"/>
      <c r="T76" s="146" t="str">
        <f t="shared" si="9"/>
        <v/>
      </c>
      <c r="U76" s="146" t="str">
        <f t="shared" si="10"/>
        <v/>
      </c>
      <c r="V76" s="146" t="str">
        <f t="shared" si="11"/>
        <v/>
      </c>
      <c r="W76" s="146" t="str">
        <f t="shared" si="12"/>
        <v/>
      </c>
      <c r="X76" s="146" t="str">
        <f t="shared" si="13"/>
        <v/>
      </c>
      <c r="Y76" s="146" t="str">
        <f t="shared" si="14"/>
        <v/>
      </c>
    </row>
    <row r="77" spans="2:25" ht="45" customHeight="1" x14ac:dyDescent="0.25">
      <c r="B77" s="139" t="str">
        <f t="shared" si="8"/>
        <v/>
      </c>
      <c r="C77" s="32">
        <v>73</v>
      </c>
      <c r="D77" s="62"/>
      <c r="E77" s="56"/>
      <c r="F77" s="57"/>
      <c r="G77" s="60"/>
      <c r="H77" s="58"/>
      <c r="I77" s="60"/>
      <c r="J77" s="64"/>
      <c r="K77" s="60"/>
      <c r="L77" s="62"/>
      <c r="M77" s="58"/>
      <c r="N77" s="62"/>
      <c r="O77" s="56"/>
      <c r="P77" s="148" t="str">
        <f t="shared" si="15"/>
        <v/>
      </c>
      <c r="Q77" s="65"/>
      <c r="R77" s="66"/>
      <c r="S77" s="67"/>
      <c r="T77" s="146" t="str">
        <f t="shared" si="9"/>
        <v/>
      </c>
      <c r="U77" s="146" t="str">
        <f t="shared" si="10"/>
        <v/>
      </c>
      <c r="V77" s="146" t="str">
        <f t="shared" si="11"/>
        <v/>
      </c>
      <c r="W77" s="146" t="str">
        <f t="shared" si="12"/>
        <v/>
      </c>
      <c r="X77" s="146" t="str">
        <f t="shared" si="13"/>
        <v/>
      </c>
      <c r="Y77" s="146" t="str">
        <f t="shared" si="14"/>
        <v/>
      </c>
    </row>
    <row r="78" spans="2:25" ht="45" customHeight="1" x14ac:dyDescent="0.25">
      <c r="B78" s="139" t="str">
        <f t="shared" si="8"/>
        <v/>
      </c>
      <c r="C78" s="32">
        <v>74</v>
      </c>
      <c r="D78" s="62"/>
      <c r="E78" s="56"/>
      <c r="F78" s="57"/>
      <c r="G78" s="60"/>
      <c r="H78" s="58"/>
      <c r="I78" s="60"/>
      <c r="J78" s="64"/>
      <c r="K78" s="60"/>
      <c r="L78" s="62"/>
      <c r="M78" s="58"/>
      <c r="N78" s="62"/>
      <c r="O78" s="56"/>
      <c r="P78" s="148" t="str">
        <f t="shared" si="15"/>
        <v/>
      </c>
      <c r="Q78" s="65"/>
      <c r="R78" s="66"/>
      <c r="S78" s="67"/>
      <c r="T78" s="146" t="str">
        <f t="shared" si="9"/>
        <v/>
      </c>
      <c r="U78" s="146" t="str">
        <f t="shared" si="10"/>
        <v/>
      </c>
      <c r="V78" s="146" t="str">
        <f t="shared" si="11"/>
        <v/>
      </c>
      <c r="W78" s="146" t="str">
        <f t="shared" si="12"/>
        <v/>
      </c>
      <c r="X78" s="146" t="str">
        <f t="shared" si="13"/>
        <v/>
      </c>
      <c r="Y78" s="146" t="str">
        <f t="shared" si="14"/>
        <v/>
      </c>
    </row>
    <row r="79" spans="2:25" ht="45" customHeight="1" x14ac:dyDescent="0.25">
      <c r="B79" s="139" t="str">
        <f t="shared" si="8"/>
        <v/>
      </c>
      <c r="C79" s="32">
        <v>75</v>
      </c>
      <c r="D79" s="62"/>
      <c r="E79" s="56"/>
      <c r="F79" s="57"/>
      <c r="G79" s="60"/>
      <c r="H79" s="58"/>
      <c r="I79" s="60"/>
      <c r="J79" s="64"/>
      <c r="K79" s="60"/>
      <c r="L79" s="62"/>
      <c r="M79" s="58"/>
      <c r="N79" s="62"/>
      <c r="O79" s="56"/>
      <c r="P79" s="148" t="str">
        <f t="shared" si="15"/>
        <v/>
      </c>
      <c r="Q79" s="65"/>
      <c r="R79" s="66"/>
      <c r="S79" s="67"/>
      <c r="T79" s="146" t="str">
        <f t="shared" si="9"/>
        <v/>
      </c>
      <c r="U79" s="146" t="str">
        <f t="shared" si="10"/>
        <v/>
      </c>
      <c r="V79" s="146" t="str">
        <f t="shared" si="11"/>
        <v/>
      </c>
      <c r="W79" s="146" t="str">
        <f t="shared" si="12"/>
        <v/>
      </c>
      <c r="X79" s="146" t="str">
        <f t="shared" si="13"/>
        <v/>
      </c>
      <c r="Y79" s="146" t="str">
        <f t="shared" si="14"/>
        <v/>
      </c>
    </row>
    <row r="80" spans="2:25" ht="45" customHeight="1" x14ac:dyDescent="0.25">
      <c r="B80" s="139" t="str">
        <f t="shared" si="8"/>
        <v/>
      </c>
      <c r="C80" s="32">
        <v>76</v>
      </c>
      <c r="D80" s="62"/>
      <c r="E80" s="56"/>
      <c r="F80" s="57"/>
      <c r="G80" s="60"/>
      <c r="H80" s="58"/>
      <c r="I80" s="60"/>
      <c r="J80" s="64"/>
      <c r="K80" s="60"/>
      <c r="L80" s="62"/>
      <c r="M80" s="58"/>
      <c r="N80" s="62"/>
      <c r="O80" s="56"/>
      <c r="P80" s="148" t="str">
        <f t="shared" si="15"/>
        <v/>
      </c>
      <c r="Q80" s="65"/>
      <c r="R80" s="66"/>
      <c r="S80" s="67"/>
      <c r="T80" s="146" t="str">
        <f t="shared" si="9"/>
        <v/>
      </c>
      <c r="U80" s="146" t="str">
        <f t="shared" si="10"/>
        <v/>
      </c>
      <c r="V80" s="146" t="str">
        <f t="shared" si="11"/>
        <v/>
      </c>
      <c r="W80" s="146" t="str">
        <f t="shared" si="12"/>
        <v/>
      </c>
      <c r="X80" s="146" t="str">
        <f t="shared" si="13"/>
        <v/>
      </c>
      <c r="Y80" s="146" t="str">
        <f t="shared" si="14"/>
        <v/>
      </c>
    </row>
    <row r="81" spans="2:25" ht="45" customHeight="1" x14ac:dyDescent="0.25">
      <c r="B81" s="139" t="str">
        <f t="shared" si="8"/>
        <v/>
      </c>
      <c r="C81" s="32">
        <v>77</v>
      </c>
      <c r="D81" s="62"/>
      <c r="E81" s="56"/>
      <c r="F81" s="57"/>
      <c r="G81" s="60"/>
      <c r="H81" s="58"/>
      <c r="I81" s="60"/>
      <c r="J81" s="64"/>
      <c r="K81" s="60"/>
      <c r="L81" s="62"/>
      <c r="M81" s="58"/>
      <c r="N81" s="62"/>
      <c r="O81" s="56"/>
      <c r="P81" s="148" t="str">
        <f t="shared" si="15"/>
        <v/>
      </c>
      <c r="Q81" s="65"/>
      <c r="R81" s="66"/>
      <c r="S81" s="67"/>
      <c r="T81" s="146" t="str">
        <f t="shared" si="9"/>
        <v/>
      </c>
      <c r="U81" s="146" t="str">
        <f t="shared" si="10"/>
        <v/>
      </c>
      <c r="V81" s="146" t="str">
        <f t="shared" si="11"/>
        <v/>
      </c>
      <c r="W81" s="146" t="str">
        <f t="shared" si="12"/>
        <v/>
      </c>
      <c r="X81" s="146" t="str">
        <f t="shared" si="13"/>
        <v/>
      </c>
      <c r="Y81" s="146" t="str">
        <f t="shared" si="14"/>
        <v/>
      </c>
    </row>
    <row r="82" spans="2:25" ht="45" customHeight="1" x14ac:dyDescent="0.25">
      <c r="B82" s="139" t="str">
        <f t="shared" si="8"/>
        <v/>
      </c>
      <c r="C82" s="32">
        <v>78</v>
      </c>
      <c r="D82" s="62"/>
      <c r="E82" s="56"/>
      <c r="F82" s="57"/>
      <c r="G82" s="60"/>
      <c r="H82" s="58"/>
      <c r="I82" s="60"/>
      <c r="J82" s="64"/>
      <c r="K82" s="60"/>
      <c r="L82" s="62"/>
      <c r="M82" s="58"/>
      <c r="N82" s="62"/>
      <c r="O82" s="56"/>
      <c r="P82" s="148" t="str">
        <f t="shared" si="15"/>
        <v/>
      </c>
      <c r="Q82" s="65"/>
      <c r="R82" s="66"/>
      <c r="S82" s="67"/>
      <c r="T82" s="146" t="str">
        <f t="shared" si="9"/>
        <v/>
      </c>
      <c r="U82" s="146" t="str">
        <f t="shared" si="10"/>
        <v/>
      </c>
      <c r="V82" s="146" t="str">
        <f t="shared" si="11"/>
        <v/>
      </c>
      <c r="W82" s="146" t="str">
        <f t="shared" si="12"/>
        <v/>
      </c>
      <c r="X82" s="146" t="str">
        <f t="shared" si="13"/>
        <v/>
      </c>
      <c r="Y82" s="146" t="str">
        <f t="shared" si="14"/>
        <v/>
      </c>
    </row>
    <row r="83" spans="2:25" ht="45" customHeight="1" x14ac:dyDescent="0.25">
      <c r="B83" s="139" t="str">
        <f t="shared" si="8"/>
        <v/>
      </c>
      <c r="C83" s="32">
        <v>79</v>
      </c>
      <c r="D83" s="62"/>
      <c r="E83" s="56"/>
      <c r="F83" s="57"/>
      <c r="G83" s="60"/>
      <c r="H83" s="58"/>
      <c r="I83" s="60"/>
      <c r="J83" s="64"/>
      <c r="K83" s="60"/>
      <c r="L83" s="62"/>
      <c r="M83" s="58"/>
      <c r="N83" s="62"/>
      <c r="O83" s="56"/>
      <c r="P83" s="148" t="str">
        <f t="shared" si="15"/>
        <v/>
      </c>
      <c r="Q83" s="65"/>
      <c r="R83" s="66"/>
      <c r="S83" s="67"/>
      <c r="T83" s="146" t="str">
        <f t="shared" si="9"/>
        <v/>
      </c>
      <c r="U83" s="146" t="str">
        <f t="shared" si="10"/>
        <v/>
      </c>
      <c r="V83" s="146" t="str">
        <f t="shared" si="11"/>
        <v/>
      </c>
      <c r="W83" s="146" t="str">
        <f t="shared" si="12"/>
        <v/>
      </c>
      <c r="X83" s="146" t="str">
        <f t="shared" si="13"/>
        <v/>
      </c>
      <c r="Y83" s="146" t="str">
        <f t="shared" si="14"/>
        <v/>
      </c>
    </row>
    <row r="84" spans="2:25" ht="45" customHeight="1" x14ac:dyDescent="0.25">
      <c r="B84" s="139" t="str">
        <f t="shared" si="8"/>
        <v/>
      </c>
      <c r="C84" s="32">
        <v>80</v>
      </c>
      <c r="D84" s="62"/>
      <c r="E84" s="56"/>
      <c r="F84" s="57"/>
      <c r="G84" s="60"/>
      <c r="H84" s="58"/>
      <c r="I84" s="60"/>
      <c r="J84" s="64"/>
      <c r="K84" s="60"/>
      <c r="L84" s="62"/>
      <c r="M84" s="58"/>
      <c r="N84" s="62"/>
      <c r="O84" s="56"/>
      <c r="P84" s="148" t="str">
        <f t="shared" si="15"/>
        <v/>
      </c>
      <c r="Q84" s="65"/>
      <c r="R84" s="66"/>
      <c r="S84" s="67"/>
      <c r="T84" s="146" t="str">
        <f t="shared" si="9"/>
        <v/>
      </c>
      <c r="U84" s="146" t="str">
        <f t="shared" si="10"/>
        <v/>
      </c>
      <c r="V84" s="146" t="str">
        <f t="shared" si="11"/>
        <v/>
      </c>
      <c r="W84" s="146" t="str">
        <f t="shared" si="12"/>
        <v/>
      </c>
      <c r="X84" s="146" t="str">
        <f t="shared" si="13"/>
        <v/>
      </c>
      <c r="Y84" s="146" t="str">
        <f t="shared" si="14"/>
        <v/>
      </c>
    </row>
    <row r="85" spans="2:25" ht="45" customHeight="1" x14ac:dyDescent="0.25">
      <c r="B85" s="139" t="str">
        <f t="shared" si="8"/>
        <v/>
      </c>
      <c r="C85" s="32">
        <v>81</v>
      </c>
      <c r="D85" s="62"/>
      <c r="E85" s="56"/>
      <c r="F85" s="57"/>
      <c r="G85" s="60"/>
      <c r="H85" s="58"/>
      <c r="I85" s="60"/>
      <c r="J85" s="64"/>
      <c r="K85" s="60"/>
      <c r="L85" s="62"/>
      <c r="M85" s="58"/>
      <c r="N85" s="62"/>
      <c r="O85" s="56"/>
      <c r="P85" s="148" t="str">
        <f t="shared" si="15"/>
        <v/>
      </c>
      <c r="Q85" s="65"/>
      <c r="R85" s="66"/>
      <c r="S85" s="67"/>
      <c r="T85" s="146" t="str">
        <f t="shared" si="9"/>
        <v/>
      </c>
      <c r="U85" s="146" t="str">
        <f t="shared" si="10"/>
        <v/>
      </c>
      <c r="V85" s="146" t="str">
        <f t="shared" si="11"/>
        <v/>
      </c>
      <c r="W85" s="146" t="str">
        <f t="shared" si="12"/>
        <v/>
      </c>
      <c r="X85" s="146" t="str">
        <f t="shared" si="13"/>
        <v/>
      </c>
      <c r="Y85" s="146" t="str">
        <f t="shared" si="14"/>
        <v/>
      </c>
    </row>
    <row r="86" spans="2:25" ht="45" customHeight="1" x14ac:dyDescent="0.25">
      <c r="B86" s="139" t="str">
        <f t="shared" si="8"/>
        <v/>
      </c>
      <c r="C86" s="32">
        <v>82</v>
      </c>
      <c r="D86" s="62"/>
      <c r="E86" s="56"/>
      <c r="F86" s="57"/>
      <c r="G86" s="60"/>
      <c r="H86" s="58"/>
      <c r="I86" s="60"/>
      <c r="J86" s="64"/>
      <c r="K86" s="60"/>
      <c r="L86" s="62"/>
      <c r="M86" s="58"/>
      <c r="N86" s="62"/>
      <c r="O86" s="56"/>
      <c r="P86" s="148" t="str">
        <f t="shared" si="15"/>
        <v/>
      </c>
      <c r="Q86" s="65"/>
      <c r="R86" s="66"/>
      <c r="S86" s="67"/>
      <c r="T86" s="146" t="str">
        <f t="shared" si="9"/>
        <v/>
      </c>
      <c r="U86" s="146" t="str">
        <f t="shared" si="10"/>
        <v/>
      </c>
      <c r="V86" s="146" t="str">
        <f t="shared" si="11"/>
        <v/>
      </c>
      <c r="W86" s="146" t="str">
        <f t="shared" si="12"/>
        <v/>
      </c>
      <c r="X86" s="146" t="str">
        <f t="shared" si="13"/>
        <v/>
      </c>
      <c r="Y86" s="146" t="str">
        <f t="shared" si="14"/>
        <v/>
      </c>
    </row>
    <row r="87" spans="2:25" ht="45" customHeight="1" x14ac:dyDescent="0.25">
      <c r="B87" s="139" t="str">
        <f t="shared" si="8"/>
        <v/>
      </c>
      <c r="C87" s="32">
        <v>83</v>
      </c>
      <c r="D87" s="62"/>
      <c r="E87" s="56"/>
      <c r="F87" s="57"/>
      <c r="G87" s="60"/>
      <c r="H87" s="58"/>
      <c r="I87" s="60"/>
      <c r="J87" s="64"/>
      <c r="K87" s="60"/>
      <c r="L87" s="62"/>
      <c r="M87" s="58"/>
      <c r="N87" s="62"/>
      <c r="O87" s="56"/>
      <c r="P87" s="148" t="str">
        <f t="shared" si="15"/>
        <v/>
      </c>
      <c r="Q87" s="65"/>
      <c r="R87" s="66"/>
      <c r="S87" s="67"/>
      <c r="T87" s="146" t="str">
        <f t="shared" si="9"/>
        <v/>
      </c>
      <c r="U87" s="146" t="str">
        <f t="shared" si="10"/>
        <v/>
      </c>
      <c r="V87" s="146" t="str">
        <f t="shared" si="11"/>
        <v/>
      </c>
      <c r="W87" s="146" t="str">
        <f t="shared" si="12"/>
        <v/>
      </c>
      <c r="X87" s="146" t="str">
        <f t="shared" si="13"/>
        <v/>
      </c>
      <c r="Y87" s="146" t="str">
        <f t="shared" si="14"/>
        <v/>
      </c>
    </row>
    <row r="88" spans="2:25" ht="45" customHeight="1" x14ac:dyDescent="0.25">
      <c r="B88" s="139" t="str">
        <f t="shared" si="8"/>
        <v/>
      </c>
      <c r="C88" s="32">
        <v>84</v>
      </c>
      <c r="D88" s="62"/>
      <c r="E88" s="56"/>
      <c r="F88" s="57"/>
      <c r="G88" s="60"/>
      <c r="H88" s="58"/>
      <c r="I88" s="60"/>
      <c r="J88" s="64"/>
      <c r="K88" s="60"/>
      <c r="L88" s="62"/>
      <c r="M88" s="58"/>
      <c r="N88" s="62"/>
      <c r="O88" s="56"/>
      <c r="P88" s="148" t="str">
        <f t="shared" si="15"/>
        <v/>
      </c>
      <c r="Q88" s="65"/>
      <c r="R88" s="66"/>
      <c r="S88" s="67"/>
      <c r="T88" s="146" t="str">
        <f t="shared" si="9"/>
        <v/>
      </c>
      <c r="U88" s="146" t="str">
        <f t="shared" si="10"/>
        <v/>
      </c>
      <c r="V88" s="146" t="str">
        <f t="shared" si="11"/>
        <v/>
      </c>
      <c r="W88" s="146" t="str">
        <f t="shared" si="12"/>
        <v/>
      </c>
      <c r="X88" s="146" t="str">
        <f t="shared" si="13"/>
        <v/>
      </c>
      <c r="Y88" s="146" t="str">
        <f t="shared" si="14"/>
        <v/>
      </c>
    </row>
    <row r="89" spans="2:25" ht="45" customHeight="1" x14ac:dyDescent="0.25">
      <c r="B89" s="139" t="str">
        <f t="shared" si="8"/>
        <v/>
      </c>
      <c r="C89" s="32">
        <v>85</v>
      </c>
      <c r="D89" s="62"/>
      <c r="E89" s="56"/>
      <c r="F89" s="57"/>
      <c r="G89" s="60"/>
      <c r="H89" s="58"/>
      <c r="I89" s="60"/>
      <c r="J89" s="64"/>
      <c r="K89" s="60"/>
      <c r="L89" s="62"/>
      <c r="M89" s="58"/>
      <c r="N89" s="62"/>
      <c r="O89" s="56"/>
      <c r="P89" s="148" t="str">
        <f t="shared" si="15"/>
        <v/>
      </c>
      <c r="Q89" s="65"/>
      <c r="R89" s="66"/>
      <c r="S89" s="67"/>
      <c r="T89" s="146" t="str">
        <f t="shared" si="9"/>
        <v/>
      </c>
      <c r="U89" s="146" t="str">
        <f t="shared" si="10"/>
        <v/>
      </c>
      <c r="V89" s="146" t="str">
        <f t="shared" si="11"/>
        <v/>
      </c>
      <c r="W89" s="146" t="str">
        <f t="shared" si="12"/>
        <v/>
      </c>
      <c r="X89" s="146" t="str">
        <f t="shared" si="13"/>
        <v/>
      </c>
      <c r="Y89" s="146" t="str">
        <f t="shared" si="14"/>
        <v/>
      </c>
    </row>
    <row r="90" spans="2:25" ht="45" customHeight="1" x14ac:dyDescent="0.25">
      <c r="B90" s="139" t="str">
        <f t="shared" si="8"/>
        <v/>
      </c>
      <c r="C90" s="32">
        <v>86</v>
      </c>
      <c r="D90" s="62"/>
      <c r="E90" s="56"/>
      <c r="F90" s="57"/>
      <c r="G90" s="60"/>
      <c r="H90" s="58"/>
      <c r="I90" s="60"/>
      <c r="J90" s="64"/>
      <c r="K90" s="60"/>
      <c r="L90" s="62"/>
      <c r="M90" s="58"/>
      <c r="N90" s="62"/>
      <c r="O90" s="56"/>
      <c r="P90" s="148" t="str">
        <f t="shared" si="15"/>
        <v/>
      </c>
      <c r="Q90" s="65"/>
      <c r="R90" s="66"/>
      <c r="S90" s="67"/>
      <c r="T90" s="146" t="str">
        <f t="shared" si="9"/>
        <v/>
      </c>
      <c r="U90" s="146" t="str">
        <f t="shared" si="10"/>
        <v/>
      </c>
      <c r="V90" s="146" t="str">
        <f t="shared" si="11"/>
        <v/>
      </c>
      <c r="W90" s="146" t="str">
        <f t="shared" si="12"/>
        <v/>
      </c>
      <c r="X90" s="146" t="str">
        <f t="shared" si="13"/>
        <v/>
      </c>
      <c r="Y90" s="146" t="str">
        <f t="shared" si="14"/>
        <v/>
      </c>
    </row>
    <row r="91" spans="2:25" ht="45" customHeight="1" x14ac:dyDescent="0.25">
      <c r="B91" s="139" t="str">
        <f t="shared" si="8"/>
        <v/>
      </c>
      <c r="C91" s="32">
        <v>87</v>
      </c>
      <c r="D91" s="62"/>
      <c r="E91" s="56"/>
      <c r="F91" s="57"/>
      <c r="G91" s="60"/>
      <c r="H91" s="58"/>
      <c r="I91" s="60"/>
      <c r="J91" s="64"/>
      <c r="K91" s="60"/>
      <c r="L91" s="62"/>
      <c r="M91" s="58"/>
      <c r="N91" s="62"/>
      <c r="O91" s="56"/>
      <c r="P91" s="148" t="str">
        <f t="shared" si="15"/>
        <v/>
      </c>
      <c r="Q91" s="65"/>
      <c r="R91" s="66"/>
      <c r="S91" s="67"/>
      <c r="T91" s="146" t="str">
        <f t="shared" si="9"/>
        <v/>
      </c>
      <c r="U91" s="146" t="str">
        <f t="shared" si="10"/>
        <v/>
      </c>
      <c r="V91" s="146" t="str">
        <f t="shared" si="11"/>
        <v/>
      </c>
      <c r="W91" s="146" t="str">
        <f t="shared" si="12"/>
        <v/>
      </c>
      <c r="X91" s="146" t="str">
        <f t="shared" si="13"/>
        <v/>
      </c>
      <c r="Y91" s="146" t="str">
        <f t="shared" si="14"/>
        <v/>
      </c>
    </row>
    <row r="92" spans="2:25" ht="45" customHeight="1" x14ac:dyDescent="0.25">
      <c r="B92" s="139" t="str">
        <f t="shared" si="8"/>
        <v/>
      </c>
      <c r="C92" s="32">
        <v>88</v>
      </c>
      <c r="D92" s="62"/>
      <c r="E92" s="56"/>
      <c r="F92" s="57"/>
      <c r="G92" s="60"/>
      <c r="H92" s="58"/>
      <c r="I92" s="60"/>
      <c r="J92" s="64"/>
      <c r="K92" s="60"/>
      <c r="L92" s="62"/>
      <c r="M92" s="58"/>
      <c r="N92" s="62"/>
      <c r="O92" s="56"/>
      <c r="P92" s="148" t="str">
        <f t="shared" si="15"/>
        <v/>
      </c>
      <c r="Q92" s="65"/>
      <c r="R92" s="66"/>
      <c r="S92" s="67"/>
      <c r="T92" s="146" t="str">
        <f t="shared" si="9"/>
        <v/>
      </c>
      <c r="U92" s="146" t="str">
        <f t="shared" si="10"/>
        <v/>
      </c>
      <c r="V92" s="146" t="str">
        <f t="shared" si="11"/>
        <v/>
      </c>
      <c r="W92" s="146" t="str">
        <f t="shared" si="12"/>
        <v/>
      </c>
      <c r="X92" s="146" t="str">
        <f t="shared" si="13"/>
        <v/>
      </c>
      <c r="Y92" s="146" t="str">
        <f t="shared" si="14"/>
        <v/>
      </c>
    </row>
    <row r="93" spans="2:25" ht="45" customHeight="1" x14ac:dyDescent="0.25">
      <c r="B93" s="139" t="str">
        <f t="shared" si="8"/>
        <v/>
      </c>
      <c r="C93" s="32">
        <v>89</v>
      </c>
      <c r="D93" s="62"/>
      <c r="E93" s="56"/>
      <c r="F93" s="57"/>
      <c r="G93" s="60"/>
      <c r="H93" s="58"/>
      <c r="I93" s="60"/>
      <c r="J93" s="64"/>
      <c r="K93" s="60"/>
      <c r="L93" s="62"/>
      <c r="M93" s="58"/>
      <c r="N93" s="62"/>
      <c r="O93" s="56"/>
      <c r="P93" s="148" t="str">
        <f t="shared" si="15"/>
        <v/>
      </c>
      <c r="Q93" s="65"/>
      <c r="R93" s="66"/>
      <c r="S93" s="67"/>
      <c r="T93" s="146" t="str">
        <f t="shared" si="9"/>
        <v/>
      </c>
      <c r="U93" s="146" t="str">
        <f t="shared" si="10"/>
        <v/>
      </c>
      <c r="V93" s="146" t="str">
        <f t="shared" si="11"/>
        <v/>
      </c>
      <c r="W93" s="146" t="str">
        <f t="shared" si="12"/>
        <v/>
      </c>
      <c r="X93" s="146" t="str">
        <f t="shared" si="13"/>
        <v/>
      </c>
      <c r="Y93" s="146" t="str">
        <f t="shared" si="14"/>
        <v/>
      </c>
    </row>
    <row r="94" spans="2:25" ht="45" customHeight="1" x14ac:dyDescent="0.25">
      <c r="B94" s="139" t="str">
        <f t="shared" si="8"/>
        <v/>
      </c>
      <c r="C94" s="32">
        <v>90</v>
      </c>
      <c r="D94" s="62"/>
      <c r="E94" s="56"/>
      <c r="F94" s="57"/>
      <c r="G94" s="60"/>
      <c r="H94" s="58"/>
      <c r="I94" s="60"/>
      <c r="J94" s="64"/>
      <c r="K94" s="60"/>
      <c r="L94" s="62"/>
      <c r="M94" s="58"/>
      <c r="N94" s="62"/>
      <c r="O94" s="56"/>
      <c r="P94" s="148" t="str">
        <f t="shared" si="15"/>
        <v/>
      </c>
      <c r="Q94" s="65"/>
      <c r="R94" s="66"/>
      <c r="S94" s="67"/>
      <c r="T94" s="146" t="str">
        <f t="shared" si="9"/>
        <v/>
      </c>
      <c r="U94" s="146" t="str">
        <f t="shared" si="10"/>
        <v/>
      </c>
      <c r="V94" s="146" t="str">
        <f t="shared" si="11"/>
        <v/>
      </c>
      <c r="W94" s="146" t="str">
        <f t="shared" si="12"/>
        <v/>
      </c>
      <c r="X94" s="146" t="str">
        <f t="shared" si="13"/>
        <v/>
      </c>
      <c r="Y94" s="146" t="str">
        <f t="shared" si="14"/>
        <v/>
      </c>
    </row>
    <row r="95" spans="2:25" ht="45" customHeight="1" x14ac:dyDescent="0.25">
      <c r="B95" s="139" t="str">
        <f t="shared" si="8"/>
        <v/>
      </c>
      <c r="C95" s="32">
        <v>91</v>
      </c>
      <c r="D95" s="62"/>
      <c r="E95" s="56"/>
      <c r="F95" s="57"/>
      <c r="G95" s="60"/>
      <c r="H95" s="58"/>
      <c r="I95" s="60"/>
      <c r="J95" s="64"/>
      <c r="K95" s="60"/>
      <c r="L95" s="62"/>
      <c r="M95" s="58"/>
      <c r="N95" s="62"/>
      <c r="O95" s="56"/>
      <c r="P95" s="148" t="str">
        <f t="shared" si="15"/>
        <v/>
      </c>
      <c r="Q95" s="65"/>
      <c r="R95" s="66"/>
      <c r="S95" s="67"/>
      <c r="T95" s="146" t="str">
        <f t="shared" si="9"/>
        <v/>
      </c>
      <c r="U95" s="146" t="str">
        <f t="shared" si="10"/>
        <v/>
      </c>
      <c r="V95" s="146" t="str">
        <f t="shared" si="11"/>
        <v/>
      </c>
      <c r="W95" s="146" t="str">
        <f t="shared" si="12"/>
        <v/>
      </c>
      <c r="X95" s="146" t="str">
        <f t="shared" si="13"/>
        <v/>
      </c>
      <c r="Y95" s="146" t="str">
        <f t="shared" si="14"/>
        <v/>
      </c>
    </row>
    <row r="96" spans="2:25" ht="45" customHeight="1" x14ac:dyDescent="0.25">
      <c r="B96" s="139" t="str">
        <f t="shared" si="8"/>
        <v/>
      </c>
      <c r="C96" s="32">
        <v>92</v>
      </c>
      <c r="D96" s="62"/>
      <c r="E96" s="56"/>
      <c r="F96" s="57"/>
      <c r="G96" s="60"/>
      <c r="H96" s="58"/>
      <c r="I96" s="60"/>
      <c r="J96" s="64"/>
      <c r="K96" s="60"/>
      <c r="L96" s="62"/>
      <c r="M96" s="58"/>
      <c r="N96" s="62"/>
      <c r="O96" s="56"/>
      <c r="P96" s="148" t="str">
        <f t="shared" si="15"/>
        <v/>
      </c>
      <c r="Q96" s="65"/>
      <c r="R96" s="66"/>
      <c r="S96" s="67"/>
      <c r="T96" s="146" t="str">
        <f t="shared" si="9"/>
        <v/>
      </c>
      <c r="U96" s="146" t="str">
        <f t="shared" si="10"/>
        <v/>
      </c>
      <c r="V96" s="146" t="str">
        <f t="shared" si="11"/>
        <v/>
      </c>
      <c r="W96" s="146" t="str">
        <f t="shared" si="12"/>
        <v/>
      </c>
      <c r="X96" s="146" t="str">
        <f t="shared" si="13"/>
        <v/>
      </c>
      <c r="Y96" s="146" t="str">
        <f t="shared" si="14"/>
        <v/>
      </c>
    </row>
    <row r="97" spans="2:25" ht="45" customHeight="1" x14ac:dyDescent="0.25">
      <c r="B97" s="139" t="str">
        <f t="shared" si="8"/>
        <v/>
      </c>
      <c r="C97" s="32">
        <v>93</v>
      </c>
      <c r="D97" s="62"/>
      <c r="E97" s="56"/>
      <c r="F97" s="57"/>
      <c r="G97" s="60"/>
      <c r="H97" s="58"/>
      <c r="I97" s="60"/>
      <c r="J97" s="64"/>
      <c r="K97" s="60"/>
      <c r="L97" s="62"/>
      <c r="M97" s="58"/>
      <c r="N97" s="62"/>
      <c r="O97" s="56"/>
      <c r="P97" s="148" t="str">
        <f t="shared" si="15"/>
        <v/>
      </c>
      <c r="Q97" s="65"/>
      <c r="R97" s="66"/>
      <c r="S97" s="67"/>
      <c r="T97" s="146" t="str">
        <f t="shared" si="9"/>
        <v/>
      </c>
      <c r="U97" s="146" t="str">
        <f t="shared" si="10"/>
        <v/>
      </c>
      <c r="V97" s="146" t="str">
        <f t="shared" si="11"/>
        <v/>
      </c>
      <c r="W97" s="146" t="str">
        <f t="shared" si="12"/>
        <v/>
      </c>
      <c r="X97" s="146" t="str">
        <f t="shared" si="13"/>
        <v/>
      </c>
      <c r="Y97" s="146" t="str">
        <f t="shared" si="14"/>
        <v/>
      </c>
    </row>
    <row r="98" spans="2:25" ht="45" customHeight="1" x14ac:dyDescent="0.25">
      <c r="B98" s="139" t="str">
        <f t="shared" si="8"/>
        <v/>
      </c>
      <c r="C98" s="32">
        <v>94</v>
      </c>
      <c r="D98" s="62"/>
      <c r="E98" s="56"/>
      <c r="F98" s="57"/>
      <c r="G98" s="60"/>
      <c r="H98" s="58"/>
      <c r="I98" s="60"/>
      <c r="J98" s="64"/>
      <c r="K98" s="60"/>
      <c r="L98" s="62"/>
      <c r="M98" s="58"/>
      <c r="N98" s="62"/>
      <c r="O98" s="56"/>
      <c r="P98" s="148" t="str">
        <f t="shared" si="15"/>
        <v/>
      </c>
      <c r="Q98" s="65"/>
      <c r="R98" s="66"/>
      <c r="S98" s="67"/>
      <c r="T98" s="146" t="str">
        <f t="shared" si="9"/>
        <v/>
      </c>
      <c r="U98" s="146" t="str">
        <f t="shared" si="10"/>
        <v/>
      </c>
      <c r="V98" s="146" t="str">
        <f t="shared" si="11"/>
        <v/>
      </c>
      <c r="W98" s="146" t="str">
        <f t="shared" si="12"/>
        <v/>
      </c>
      <c r="X98" s="146" t="str">
        <f t="shared" si="13"/>
        <v/>
      </c>
      <c r="Y98" s="146" t="str">
        <f t="shared" si="14"/>
        <v/>
      </c>
    </row>
    <row r="99" spans="2:25" ht="45" customHeight="1" x14ac:dyDescent="0.25">
      <c r="B99" s="139" t="str">
        <f t="shared" si="8"/>
        <v/>
      </c>
      <c r="C99" s="32">
        <v>95</v>
      </c>
      <c r="D99" s="62"/>
      <c r="E99" s="56"/>
      <c r="F99" s="57"/>
      <c r="G99" s="60"/>
      <c r="H99" s="58"/>
      <c r="I99" s="60"/>
      <c r="J99" s="64"/>
      <c r="K99" s="60"/>
      <c r="L99" s="62"/>
      <c r="M99" s="58"/>
      <c r="N99" s="62"/>
      <c r="O99" s="56"/>
      <c r="P99" s="148" t="str">
        <f t="shared" si="15"/>
        <v/>
      </c>
      <c r="Q99" s="65"/>
      <c r="R99" s="66"/>
      <c r="S99" s="67"/>
      <c r="T99" s="146" t="str">
        <f t="shared" si="9"/>
        <v/>
      </c>
      <c r="U99" s="146" t="str">
        <f t="shared" si="10"/>
        <v/>
      </c>
      <c r="V99" s="146" t="str">
        <f t="shared" si="11"/>
        <v/>
      </c>
      <c r="W99" s="146" t="str">
        <f t="shared" si="12"/>
        <v/>
      </c>
      <c r="X99" s="146" t="str">
        <f t="shared" si="13"/>
        <v/>
      </c>
      <c r="Y99" s="146" t="str">
        <f t="shared" si="14"/>
        <v/>
      </c>
    </row>
    <row r="100" spans="2:25" ht="45" customHeight="1" x14ac:dyDescent="0.25">
      <c r="B100" s="139" t="str">
        <f t="shared" si="8"/>
        <v/>
      </c>
      <c r="C100" s="32">
        <v>96</v>
      </c>
      <c r="D100" s="62"/>
      <c r="E100" s="56"/>
      <c r="F100" s="57"/>
      <c r="G100" s="60"/>
      <c r="H100" s="58"/>
      <c r="I100" s="60"/>
      <c r="J100" s="64"/>
      <c r="K100" s="60"/>
      <c r="L100" s="62"/>
      <c r="M100" s="58"/>
      <c r="N100" s="62"/>
      <c r="O100" s="56"/>
      <c r="P100" s="148" t="str">
        <f t="shared" si="15"/>
        <v/>
      </c>
      <c r="Q100" s="65"/>
      <c r="R100" s="66"/>
      <c r="S100" s="67"/>
      <c r="T100" s="146" t="str">
        <f t="shared" si="9"/>
        <v/>
      </c>
      <c r="U100" s="146" t="str">
        <f t="shared" si="10"/>
        <v/>
      </c>
      <c r="V100" s="146" t="str">
        <f t="shared" si="11"/>
        <v/>
      </c>
      <c r="W100" s="146" t="str">
        <f t="shared" si="12"/>
        <v/>
      </c>
      <c r="X100" s="146" t="str">
        <f t="shared" si="13"/>
        <v/>
      </c>
      <c r="Y100" s="146" t="str">
        <f t="shared" si="14"/>
        <v/>
      </c>
    </row>
    <row r="101" spans="2:25" ht="45" customHeight="1" x14ac:dyDescent="0.25">
      <c r="B101" s="139" t="str">
        <f t="shared" si="8"/>
        <v/>
      </c>
      <c r="C101" s="32">
        <v>97</v>
      </c>
      <c r="D101" s="62"/>
      <c r="E101" s="56"/>
      <c r="F101" s="57"/>
      <c r="G101" s="60"/>
      <c r="H101" s="58"/>
      <c r="I101" s="60"/>
      <c r="J101" s="64"/>
      <c r="K101" s="60"/>
      <c r="L101" s="62"/>
      <c r="M101" s="58"/>
      <c r="N101" s="62"/>
      <c r="O101" s="56"/>
      <c r="P101" s="148" t="str">
        <f t="shared" si="15"/>
        <v/>
      </c>
      <c r="Q101" s="65"/>
      <c r="R101" s="66"/>
      <c r="S101" s="67"/>
      <c r="T101" s="146" t="str">
        <f t="shared" si="9"/>
        <v/>
      </c>
      <c r="U101" s="146" t="str">
        <f t="shared" si="10"/>
        <v/>
      </c>
      <c r="V101" s="146" t="str">
        <f t="shared" si="11"/>
        <v/>
      </c>
      <c r="W101" s="146" t="str">
        <f t="shared" si="12"/>
        <v/>
      </c>
      <c r="X101" s="146" t="str">
        <f t="shared" si="13"/>
        <v/>
      </c>
      <c r="Y101" s="146" t="str">
        <f t="shared" si="14"/>
        <v/>
      </c>
    </row>
    <row r="102" spans="2:25" ht="45" customHeight="1" x14ac:dyDescent="0.25">
      <c r="B102" s="139" t="str">
        <f t="shared" si="8"/>
        <v/>
      </c>
      <c r="C102" s="32">
        <v>98</v>
      </c>
      <c r="D102" s="62"/>
      <c r="E102" s="56"/>
      <c r="F102" s="57"/>
      <c r="G102" s="60"/>
      <c r="H102" s="58"/>
      <c r="I102" s="60"/>
      <c r="J102" s="64"/>
      <c r="K102" s="60"/>
      <c r="L102" s="62"/>
      <c r="M102" s="58"/>
      <c r="N102" s="62"/>
      <c r="O102" s="56"/>
      <c r="P102" s="148" t="str">
        <f t="shared" si="15"/>
        <v/>
      </c>
      <c r="Q102" s="65"/>
      <c r="R102" s="66"/>
      <c r="S102" s="67"/>
      <c r="T102" s="146" t="str">
        <f t="shared" si="9"/>
        <v/>
      </c>
      <c r="U102" s="146" t="str">
        <f t="shared" si="10"/>
        <v/>
      </c>
      <c r="V102" s="146" t="str">
        <f t="shared" si="11"/>
        <v/>
      </c>
      <c r="W102" s="146" t="str">
        <f t="shared" si="12"/>
        <v/>
      </c>
      <c r="X102" s="146" t="str">
        <f t="shared" si="13"/>
        <v/>
      </c>
      <c r="Y102" s="146" t="str">
        <f t="shared" si="14"/>
        <v/>
      </c>
    </row>
    <row r="103" spans="2:25" ht="45" customHeight="1" x14ac:dyDescent="0.25">
      <c r="B103" s="139" t="str">
        <f t="shared" si="8"/>
        <v/>
      </c>
      <c r="C103" s="32">
        <v>99</v>
      </c>
      <c r="D103" s="62"/>
      <c r="E103" s="56"/>
      <c r="F103" s="57"/>
      <c r="G103" s="60"/>
      <c r="H103" s="58"/>
      <c r="I103" s="60"/>
      <c r="J103" s="64"/>
      <c r="K103" s="60"/>
      <c r="L103" s="62"/>
      <c r="M103" s="58"/>
      <c r="N103" s="62"/>
      <c r="O103" s="56"/>
      <c r="P103" s="148" t="str">
        <f t="shared" si="15"/>
        <v/>
      </c>
      <c r="Q103" s="65"/>
      <c r="R103" s="66"/>
      <c r="S103" s="67"/>
      <c r="T103" s="146" t="str">
        <f t="shared" si="9"/>
        <v/>
      </c>
      <c r="U103" s="146" t="str">
        <f t="shared" si="10"/>
        <v/>
      </c>
      <c r="V103" s="146" t="str">
        <f t="shared" si="11"/>
        <v/>
      </c>
      <c r="W103" s="146" t="str">
        <f t="shared" si="12"/>
        <v/>
      </c>
      <c r="X103" s="146" t="str">
        <f t="shared" si="13"/>
        <v/>
      </c>
      <c r="Y103" s="146" t="str">
        <f t="shared" si="14"/>
        <v/>
      </c>
    </row>
    <row r="104" spans="2:25" ht="45" customHeight="1" x14ac:dyDescent="0.25">
      <c r="B104" s="139" t="str">
        <f t="shared" si="8"/>
        <v/>
      </c>
      <c r="C104" s="32">
        <v>100</v>
      </c>
      <c r="D104" s="62"/>
      <c r="E104" s="56"/>
      <c r="F104" s="57"/>
      <c r="G104" s="60"/>
      <c r="H104" s="58"/>
      <c r="I104" s="60"/>
      <c r="J104" s="64"/>
      <c r="K104" s="60"/>
      <c r="L104" s="62"/>
      <c r="M104" s="58"/>
      <c r="N104" s="62"/>
      <c r="O104" s="56"/>
      <c r="P104" s="148" t="str">
        <f t="shared" si="15"/>
        <v/>
      </c>
      <c r="Q104" s="65"/>
      <c r="R104" s="66"/>
      <c r="S104" s="67"/>
      <c r="T104" s="146" t="str">
        <f t="shared" si="9"/>
        <v/>
      </c>
      <c r="U104" s="146" t="str">
        <f t="shared" si="10"/>
        <v/>
      </c>
      <c r="V104" s="146" t="str">
        <f t="shared" si="11"/>
        <v/>
      </c>
      <c r="W104" s="146" t="str">
        <f t="shared" si="12"/>
        <v/>
      </c>
      <c r="X104" s="146" t="str">
        <f t="shared" si="13"/>
        <v/>
      </c>
      <c r="Y104" s="146" t="str">
        <f t="shared" si="14"/>
        <v/>
      </c>
    </row>
    <row r="105" spans="2:25" ht="45" customHeight="1" x14ac:dyDescent="0.25">
      <c r="B105" s="139" t="str">
        <f t="shared" si="8"/>
        <v/>
      </c>
      <c r="C105" s="32">
        <v>101</v>
      </c>
      <c r="D105" s="62"/>
      <c r="E105" s="56"/>
      <c r="F105" s="57"/>
      <c r="G105" s="60"/>
      <c r="H105" s="58"/>
      <c r="I105" s="60"/>
      <c r="J105" s="64"/>
      <c r="K105" s="60"/>
      <c r="L105" s="62"/>
      <c r="M105" s="58"/>
      <c r="N105" s="62"/>
      <c r="O105" s="56"/>
      <c r="P105" s="148" t="str">
        <f t="shared" si="15"/>
        <v/>
      </c>
      <c r="Q105" s="65"/>
      <c r="R105" s="66"/>
      <c r="S105" s="67"/>
      <c r="T105" s="146" t="str">
        <f t="shared" si="9"/>
        <v/>
      </c>
      <c r="U105" s="146" t="str">
        <f t="shared" si="10"/>
        <v/>
      </c>
      <c r="V105" s="146" t="str">
        <f t="shared" si="11"/>
        <v/>
      </c>
      <c r="W105" s="146" t="str">
        <f t="shared" si="12"/>
        <v/>
      </c>
      <c r="X105" s="146" t="str">
        <f t="shared" si="13"/>
        <v/>
      </c>
      <c r="Y105" s="146" t="str">
        <f t="shared" si="14"/>
        <v/>
      </c>
    </row>
    <row r="106" spans="2:25" ht="45" customHeight="1" x14ac:dyDescent="0.25">
      <c r="B106" s="139" t="str">
        <f t="shared" si="8"/>
        <v/>
      </c>
      <c r="C106" s="32">
        <v>102</v>
      </c>
      <c r="D106" s="62"/>
      <c r="E106" s="56"/>
      <c r="F106" s="57"/>
      <c r="G106" s="60"/>
      <c r="H106" s="58"/>
      <c r="I106" s="60"/>
      <c r="J106" s="64"/>
      <c r="K106" s="60"/>
      <c r="L106" s="62"/>
      <c r="M106" s="58"/>
      <c r="N106" s="62"/>
      <c r="O106" s="56"/>
      <c r="P106" s="148" t="str">
        <f t="shared" si="15"/>
        <v/>
      </c>
      <c r="Q106" s="65"/>
      <c r="R106" s="66"/>
      <c r="S106" s="67"/>
      <c r="T106" s="146" t="str">
        <f t="shared" si="9"/>
        <v/>
      </c>
      <c r="U106" s="146" t="str">
        <f t="shared" si="10"/>
        <v/>
      </c>
      <c r="V106" s="146" t="str">
        <f t="shared" si="11"/>
        <v/>
      </c>
      <c r="W106" s="146" t="str">
        <f t="shared" si="12"/>
        <v/>
      </c>
      <c r="X106" s="146" t="str">
        <f t="shared" si="13"/>
        <v/>
      </c>
      <c r="Y106" s="146" t="str">
        <f t="shared" si="14"/>
        <v/>
      </c>
    </row>
    <row r="107" spans="2:25" ht="45" customHeight="1" x14ac:dyDescent="0.25">
      <c r="B107" s="139" t="str">
        <f t="shared" si="8"/>
        <v/>
      </c>
      <c r="C107" s="32">
        <v>103</v>
      </c>
      <c r="D107" s="62"/>
      <c r="E107" s="56"/>
      <c r="F107" s="57"/>
      <c r="G107" s="60"/>
      <c r="H107" s="58"/>
      <c r="I107" s="60"/>
      <c r="J107" s="64"/>
      <c r="K107" s="60"/>
      <c r="L107" s="62"/>
      <c r="M107" s="58"/>
      <c r="N107" s="62"/>
      <c r="O107" s="56"/>
      <c r="P107" s="148" t="str">
        <f t="shared" si="15"/>
        <v/>
      </c>
      <c r="Q107" s="65"/>
      <c r="R107" s="66"/>
      <c r="S107" s="67"/>
      <c r="T107" s="146" t="str">
        <f t="shared" si="9"/>
        <v/>
      </c>
      <c r="U107" s="146" t="str">
        <f t="shared" si="10"/>
        <v/>
      </c>
      <c r="V107" s="146" t="str">
        <f t="shared" si="11"/>
        <v/>
      </c>
      <c r="W107" s="146" t="str">
        <f t="shared" si="12"/>
        <v/>
      </c>
      <c r="X107" s="146" t="str">
        <f t="shared" si="13"/>
        <v/>
      </c>
      <c r="Y107" s="146" t="str">
        <f t="shared" si="14"/>
        <v/>
      </c>
    </row>
    <row r="108" spans="2:25" ht="45" customHeight="1" x14ac:dyDescent="0.25">
      <c r="B108" s="139" t="str">
        <f t="shared" si="8"/>
        <v/>
      </c>
      <c r="C108" s="32">
        <v>104</v>
      </c>
      <c r="D108" s="62"/>
      <c r="E108" s="56"/>
      <c r="F108" s="57"/>
      <c r="G108" s="60"/>
      <c r="H108" s="58"/>
      <c r="I108" s="60"/>
      <c r="J108" s="64"/>
      <c r="K108" s="60"/>
      <c r="L108" s="62"/>
      <c r="M108" s="58"/>
      <c r="N108" s="62"/>
      <c r="O108" s="56"/>
      <c r="P108" s="148" t="str">
        <f t="shared" si="15"/>
        <v/>
      </c>
      <c r="Q108" s="65"/>
      <c r="R108" s="66"/>
      <c r="S108" s="67"/>
      <c r="T108" s="146" t="str">
        <f t="shared" si="9"/>
        <v/>
      </c>
      <c r="U108" s="146" t="str">
        <f t="shared" si="10"/>
        <v/>
      </c>
      <c r="V108" s="146" t="str">
        <f t="shared" si="11"/>
        <v/>
      </c>
      <c r="W108" s="146" t="str">
        <f t="shared" si="12"/>
        <v/>
      </c>
      <c r="X108" s="146" t="str">
        <f t="shared" si="13"/>
        <v/>
      </c>
      <c r="Y108" s="146" t="str">
        <f t="shared" si="14"/>
        <v/>
      </c>
    </row>
    <row r="109" spans="2:25" ht="45" customHeight="1" x14ac:dyDescent="0.25">
      <c r="B109" s="139" t="str">
        <f t="shared" si="8"/>
        <v/>
      </c>
      <c r="C109" s="32">
        <v>105</v>
      </c>
      <c r="D109" s="62"/>
      <c r="E109" s="56"/>
      <c r="F109" s="57"/>
      <c r="G109" s="60"/>
      <c r="H109" s="58"/>
      <c r="I109" s="60"/>
      <c r="J109" s="64"/>
      <c r="K109" s="60"/>
      <c r="L109" s="62"/>
      <c r="M109" s="58"/>
      <c r="N109" s="62"/>
      <c r="O109" s="56"/>
      <c r="P109" s="148" t="str">
        <f t="shared" si="15"/>
        <v/>
      </c>
      <c r="Q109" s="65"/>
      <c r="R109" s="66"/>
      <c r="S109" s="67"/>
      <c r="T109" s="146" t="str">
        <f t="shared" si="9"/>
        <v/>
      </c>
      <c r="U109" s="146" t="str">
        <f t="shared" si="10"/>
        <v/>
      </c>
      <c r="V109" s="146" t="str">
        <f t="shared" si="11"/>
        <v/>
      </c>
      <c r="W109" s="146" t="str">
        <f t="shared" si="12"/>
        <v/>
      </c>
      <c r="X109" s="146" t="str">
        <f t="shared" si="13"/>
        <v/>
      </c>
      <c r="Y109" s="146" t="str">
        <f t="shared" si="14"/>
        <v/>
      </c>
    </row>
    <row r="110" spans="2:25" ht="45" customHeight="1" x14ac:dyDescent="0.25">
      <c r="B110" s="139" t="str">
        <f t="shared" si="8"/>
        <v/>
      </c>
      <c r="C110" s="32">
        <v>106</v>
      </c>
      <c r="D110" s="62"/>
      <c r="E110" s="56"/>
      <c r="F110" s="57"/>
      <c r="G110" s="60"/>
      <c r="H110" s="58"/>
      <c r="I110" s="60"/>
      <c r="J110" s="64"/>
      <c r="K110" s="60"/>
      <c r="L110" s="62"/>
      <c r="M110" s="58"/>
      <c r="N110" s="62"/>
      <c r="O110" s="56"/>
      <c r="P110" s="148" t="str">
        <f t="shared" si="15"/>
        <v/>
      </c>
      <c r="Q110" s="65"/>
      <c r="R110" s="66"/>
      <c r="S110" s="67"/>
      <c r="T110" s="146" t="str">
        <f t="shared" si="9"/>
        <v/>
      </c>
      <c r="U110" s="146" t="str">
        <f t="shared" si="10"/>
        <v/>
      </c>
      <c r="V110" s="146" t="str">
        <f t="shared" si="11"/>
        <v/>
      </c>
      <c r="W110" s="146" t="str">
        <f t="shared" si="12"/>
        <v/>
      </c>
      <c r="X110" s="146" t="str">
        <f t="shared" si="13"/>
        <v/>
      </c>
      <c r="Y110" s="146" t="str">
        <f t="shared" si="14"/>
        <v/>
      </c>
    </row>
    <row r="111" spans="2:25" ht="45" customHeight="1" x14ac:dyDescent="0.25">
      <c r="B111" s="139" t="str">
        <f t="shared" si="8"/>
        <v/>
      </c>
      <c r="C111" s="32">
        <v>107</v>
      </c>
      <c r="D111" s="62"/>
      <c r="E111" s="56"/>
      <c r="F111" s="57"/>
      <c r="G111" s="60"/>
      <c r="H111" s="58"/>
      <c r="I111" s="60"/>
      <c r="J111" s="64"/>
      <c r="K111" s="60"/>
      <c r="L111" s="62"/>
      <c r="M111" s="58"/>
      <c r="N111" s="62"/>
      <c r="O111" s="56"/>
      <c r="P111" s="148" t="str">
        <f t="shared" si="15"/>
        <v/>
      </c>
      <c r="Q111" s="65"/>
      <c r="R111" s="66"/>
      <c r="S111" s="67"/>
      <c r="T111" s="146" t="str">
        <f t="shared" si="9"/>
        <v/>
      </c>
      <c r="U111" s="146" t="str">
        <f t="shared" si="10"/>
        <v/>
      </c>
      <c r="V111" s="146" t="str">
        <f t="shared" si="11"/>
        <v/>
      </c>
      <c r="W111" s="146" t="str">
        <f t="shared" si="12"/>
        <v/>
      </c>
      <c r="X111" s="146" t="str">
        <f t="shared" si="13"/>
        <v/>
      </c>
      <c r="Y111" s="146" t="str">
        <f t="shared" si="14"/>
        <v/>
      </c>
    </row>
    <row r="112" spans="2:25" ht="45" customHeight="1" x14ac:dyDescent="0.25">
      <c r="B112" s="139" t="str">
        <f t="shared" si="8"/>
        <v/>
      </c>
      <c r="C112" s="32">
        <v>108</v>
      </c>
      <c r="D112" s="62"/>
      <c r="E112" s="56"/>
      <c r="F112" s="57"/>
      <c r="G112" s="60"/>
      <c r="H112" s="58"/>
      <c r="I112" s="60"/>
      <c r="J112" s="64"/>
      <c r="K112" s="60"/>
      <c r="L112" s="62"/>
      <c r="M112" s="58"/>
      <c r="N112" s="62"/>
      <c r="O112" s="56"/>
      <c r="P112" s="148" t="str">
        <f t="shared" si="15"/>
        <v/>
      </c>
      <c r="Q112" s="65"/>
      <c r="R112" s="66"/>
      <c r="S112" s="67"/>
      <c r="T112" s="146" t="str">
        <f t="shared" si="9"/>
        <v/>
      </c>
      <c r="U112" s="146" t="str">
        <f t="shared" si="10"/>
        <v/>
      </c>
      <c r="V112" s="146" t="str">
        <f t="shared" si="11"/>
        <v/>
      </c>
      <c r="W112" s="146" t="str">
        <f t="shared" si="12"/>
        <v/>
      </c>
      <c r="X112" s="146" t="str">
        <f t="shared" si="13"/>
        <v/>
      </c>
      <c r="Y112" s="146" t="str">
        <f t="shared" si="14"/>
        <v/>
      </c>
    </row>
    <row r="113" spans="2:25" ht="45" customHeight="1" x14ac:dyDescent="0.25">
      <c r="B113" s="139" t="str">
        <f t="shared" si="8"/>
        <v/>
      </c>
      <c r="C113" s="32">
        <v>109</v>
      </c>
      <c r="D113" s="62"/>
      <c r="E113" s="56"/>
      <c r="F113" s="57"/>
      <c r="G113" s="60"/>
      <c r="H113" s="58"/>
      <c r="I113" s="60"/>
      <c r="J113" s="64"/>
      <c r="K113" s="60"/>
      <c r="L113" s="62"/>
      <c r="M113" s="58"/>
      <c r="N113" s="62"/>
      <c r="O113" s="56"/>
      <c r="P113" s="148" t="str">
        <f t="shared" si="15"/>
        <v/>
      </c>
      <c r="Q113" s="65"/>
      <c r="R113" s="66"/>
      <c r="S113" s="67"/>
      <c r="T113" s="146" t="str">
        <f t="shared" si="9"/>
        <v/>
      </c>
      <c r="U113" s="146" t="str">
        <f t="shared" si="10"/>
        <v/>
      </c>
      <c r="V113" s="146" t="str">
        <f t="shared" si="11"/>
        <v/>
      </c>
      <c r="W113" s="146" t="str">
        <f t="shared" si="12"/>
        <v/>
      </c>
      <c r="X113" s="146" t="str">
        <f t="shared" si="13"/>
        <v/>
      </c>
      <c r="Y113" s="146" t="str">
        <f t="shared" si="14"/>
        <v/>
      </c>
    </row>
    <row r="114" spans="2:25" ht="45" customHeight="1" x14ac:dyDescent="0.25">
      <c r="B114" s="139" t="str">
        <f t="shared" si="8"/>
        <v/>
      </c>
      <c r="C114" s="32">
        <v>110</v>
      </c>
      <c r="D114" s="62"/>
      <c r="E114" s="56"/>
      <c r="F114" s="57"/>
      <c r="G114" s="60"/>
      <c r="H114" s="58"/>
      <c r="I114" s="60"/>
      <c r="J114" s="64"/>
      <c r="K114" s="60"/>
      <c r="L114" s="62"/>
      <c r="M114" s="58"/>
      <c r="N114" s="62"/>
      <c r="O114" s="56"/>
      <c r="P114" s="148" t="str">
        <f t="shared" si="15"/>
        <v/>
      </c>
      <c r="Q114" s="65"/>
      <c r="R114" s="66"/>
      <c r="S114" s="67"/>
      <c r="T114" s="146" t="str">
        <f t="shared" si="9"/>
        <v/>
      </c>
      <c r="U114" s="146" t="str">
        <f t="shared" si="10"/>
        <v/>
      </c>
      <c r="V114" s="146" t="str">
        <f t="shared" si="11"/>
        <v/>
      </c>
      <c r="W114" s="146" t="str">
        <f t="shared" si="12"/>
        <v/>
      </c>
      <c r="X114" s="146" t="str">
        <f t="shared" si="13"/>
        <v/>
      </c>
      <c r="Y114" s="146" t="str">
        <f t="shared" si="14"/>
        <v/>
      </c>
    </row>
    <row r="115" spans="2:25" ht="45" customHeight="1" x14ac:dyDescent="0.25">
      <c r="B115" s="139" t="str">
        <f t="shared" si="8"/>
        <v/>
      </c>
      <c r="C115" s="32">
        <v>111</v>
      </c>
      <c r="D115" s="62"/>
      <c r="E115" s="56"/>
      <c r="F115" s="57"/>
      <c r="G115" s="60"/>
      <c r="H115" s="58"/>
      <c r="I115" s="60"/>
      <c r="J115" s="64"/>
      <c r="K115" s="60"/>
      <c r="L115" s="62"/>
      <c r="M115" s="58"/>
      <c r="N115" s="62"/>
      <c r="O115" s="56"/>
      <c r="P115" s="148" t="str">
        <f t="shared" si="15"/>
        <v/>
      </c>
      <c r="Q115" s="65"/>
      <c r="R115" s="66"/>
      <c r="S115" s="67"/>
      <c r="T115" s="146" t="str">
        <f t="shared" si="9"/>
        <v/>
      </c>
      <c r="U115" s="146" t="str">
        <f t="shared" si="10"/>
        <v/>
      </c>
      <c r="V115" s="146" t="str">
        <f t="shared" si="11"/>
        <v/>
      </c>
      <c r="W115" s="146" t="str">
        <f t="shared" si="12"/>
        <v/>
      </c>
      <c r="X115" s="146" t="str">
        <f t="shared" si="13"/>
        <v/>
      </c>
      <c r="Y115" s="146" t="str">
        <f t="shared" si="14"/>
        <v/>
      </c>
    </row>
    <row r="116" spans="2:25" ht="45" customHeight="1" x14ac:dyDescent="0.25">
      <c r="B116" s="139" t="str">
        <f t="shared" si="8"/>
        <v/>
      </c>
      <c r="C116" s="32">
        <v>112</v>
      </c>
      <c r="D116" s="62"/>
      <c r="E116" s="56"/>
      <c r="F116" s="57"/>
      <c r="G116" s="60"/>
      <c r="H116" s="58"/>
      <c r="I116" s="60"/>
      <c r="J116" s="64"/>
      <c r="K116" s="60"/>
      <c r="L116" s="62"/>
      <c r="M116" s="58"/>
      <c r="N116" s="62"/>
      <c r="O116" s="56"/>
      <c r="P116" s="148" t="str">
        <f t="shared" si="15"/>
        <v/>
      </c>
      <c r="Q116" s="65"/>
      <c r="R116" s="66"/>
      <c r="S116" s="67"/>
      <c r="T116" s="146" t="str">
        <f t="shared" si="9"/>
        <v/>
      </c>
      <c r="U116" s="146" t="str">
        <f t="shared" si="10"/>
        <v/>
      </c>
      <c r="V116" s="146" t="str">
        <f t="shared" si="11"/>
        <v/>
      </c>
      <c r="W116" s="146" t="str">
        <f t="shared" si="12"/>
        <v/>
      </c>
      <c r="X116" s="146" t="str">
        <f t="shared" si="13"/>
        <v/>
      </c>
      <c r="Y116" s="146" t="str">
        <f t="shared" si="14"/>
        <v/>
      </c>
    </row>
    <row r="117" spans="2:25" ht="45" customHeight="1" x14ac:dyDescent="0.25">
      <c r="B117" s="139" t="str">
        <f t="shared" si="8"/>
        <v/>
      </c>
      <c r="C117" s="32">
        <v>113</v>
      </c>
      <c r="D117" s="62"/>
      <c r="E117" s="56"/>
      <c r="F117" s="57"/>
      <c r="G117" s="60"/>
      <c r="H117" s="58"/>
      <c r="I117" s="60"/>
      <c r="J117" s="64"/>
      <c r="K117" s="60"/>
      <c r="L117" s="62"/>
      <c r="M117" s="58"/>
      <c r="N117" s="62"/>
      <c r="O117" s="56"/>
      <c r="P117" s="148" t="str">
        <f t="shared" si="15"/>
        <v/>
      </c>
      <c r="Q117" s="65"/>
      <c r="R117" s="66"/>
      <c r="S117" s="67"/>
      <c r="T117" s="146" t="str">
        <f t="shared" si="9"/>
        <v/>
      </c>
      <c r="U117" s="146" t="str">
        <f t="shared" si="10"/>
        <v/>
      </c>
      <c r="V117" s="146" t="str">
        <f t="shared" si="11"/>
        <v/>
      </c>
      <c r="W117" s="146" t="str">
        <f t="shared" si="12"/>
        <v/>
      </c>
      <c r="X117" s="146" t="str">
        <f t="shared" si="13"/>
        <v/>
      </c>
      <c r="Y117" s="146" t="str">
        <f t="shared" si="14"/>
        <v/>
      </c>
    </row>
    <row r="118" spans="2:25" ht="45" customHeight="1" x14ac:dyDescent="0.25">
      <c r="B118" s="139" t="str">
        <f t="shared" si="8"/>
        <v/>
      </c>
      <c r="C118" s="32">
        <v>114</v>
      </c>
      <c r="D118" s="62"/>
      <c r="E118" s="56"/>
      <c r="F118" s="57"/>
      <c r="G118" s="60"/>
      <c r="H118" s="58"/>
      <c r="I118" s="60"/>
      <c r="J118" s="64"/>
      <c r="K118" s="60"/>
      <c r="L118" s="62"/>
      <c r="M118" s="58"/>
      <c r="N118" s="62"/>
      <c r="O118" s="56"/>
      <c r="P118" s="148" t="str">
        <f t="shared" si="15"/>
        <v/>
      </c>
      <c r="Q118" s="65"/>
      <c r="R118" s="66"/>
      <c r="S118" s="67"/>
      <c r="T118" s="146" t="str">
        <f t="shared" si="9"/>
        <v/>
      </c>
      <c r="U118" s="146" t="str">
        <f t="shared" si="10"/>
        <v/>
      </c>
      <c r="V118" s="146" t="str">
        <f t="shared" si="11"/>
        <v/>
      </c>
      <c r="W118" s="146" t="str">
        <f t="shared" si="12"/>
        <v/>
      </c>
      <c r="X118" s="146" t="str">
        <f t="shared" si="13"/>
        <v/>
      </c>
      <c r="Y118" s="146" t="str">
        <f t="shared" si="14"/>
        <v/>
      </c>
    </row>
    <row r="119" spans="2:25" ht="45" customHeight="1" x14ac:dyDescent="0.25">
      <c r="B119" s="139" t="str">
        <f t="shared" si="8"/>
        <v/>
      </c>
      <c r="C119" s="32">
        <v>115</v>
      </c>
      <c r="D119" s="62"/>
      <c r="E119" s="56"/>
      <c r="F119" s="57"/>
      <c r="G119" s="60"/>
      <c r="H119" s="58"/>
      <c r="I119" s="60"/>
      <c r="J119" s="64"/>
      <c r="K119" s="60"/>
      <c r="L119" s="62"/>
      <c r="M119" s="58"/>
      <c r="N119" s="62"/>
      <c r="O119" s="56"/>
      <c r="P119" s="148" t="str">
        <f t="shared" si="15"/>
        <v/>
      </c>
      <c r="Q119" s="65"/>
      <c r="R119" s="66"/>
      <c r="S119" s="67"/>
      <c r="T119" s="146" t="str">
        <f t="shared" si="9"/>
        <v/>
      </c>
      <c r="U119" s="146" t="str">
        <f t="shared" si="10"/>
        <v/>
      </c>
      <c r="V119" s="146" t="str">
        <f t="shared" si="11"/>
        <v/>
      </c>
      <c r="W119" s="146" t="str">
        <f t="shared" si="12"/>
        <v/>
      </c>
      <c r="X119" s="146" t="str">
        <f t="shared" si="13"/>
        <v/>
      </c>
      <c r="Y119" s="146" t="str">
        <f t="shared" si="14"/>
        <v/>
      </c>
    </row>
    <row r="120" spans="2:25" ht="45" customHeight="1" x14ac:dyDescent="0.25">
      <c r="B120" s="139" t="str">
        <f t="shared" si="8"/>
        <v/>
      </c>
      <c r="C120" s="32">
        <v>116</v>
      </c>
      <c r="D120" s="62"/>
      <c r="E120" s="56"/>
      <c r="F120" s="57"/>
      <c r="G120" s="60"/>
      <c r="H120" s="58"/>
      <c r="I120" s="60"/>
      <c r="J120" s="64"/>
      <c r="K120" s="60"/>
      <c r="L120" s="62"/>
      <c r="M120" s="58"/>
      <c r="N120" s="62"/>
      <c r="O120" s="56"/>
      <c r="P120" s="148" t="str">
        <f t="shared" si="15"/>
        <v/>
      </c>
      <c r="Q120" s="65"/>
      <c r="R120" s="66"/>
      <c r="S120" s="67"/>
      <c r="T120" s="146" t="str">
        <f t="shared" si="9"/>
        <v/>
      </c>
      <c r="U120" s="146" t="str">
        <f t="shared" si="10"/>
        <v/>
      </c>
      <c r="V120" s="146" t="str">
        <f t="shared" si="11"/>
        <v/>
      </c>
      <c r="W120" s="146" t="str">
        <f t="shared" si="12"/>
        <v/>
      </c>
      <c r="X120" s="146" t="str">
        <f t="shared" si="13"/>
        <v/>
      </c>
      <c r="Y120" s="146" t="str">
        <f t="shared" si="14"/>
        <v/>
      </c>
    </row>
    <row r="121" spans="2:25" ht="45" customHeight="1" x14ac:dyDescent="0.25">
      <c r="B121" s="139" t="str">
        <f t="shared" si="8"/>
        <v/>
      </c>
      <c r="C121" s="32">
        <v>117</v>
      </c>
      <c r="D121" s="62"/>
      <c r="E121" s="56"/>
      <c r="F121" s="57"/>
      <c r="G121" s="60"/>
      <c r="H121" s="58"/>
      <c r="I121" s="60"/>
      <c r="J121" s="64"/>
      <c r="K121" s="60"/>
      <c r="L121" s="62"/>
      <c r="M121" s="58"/>
      <c r="N121" s="62"/>
      <c r="O121" s="56"/>
      <c r="P121" s="148" t="str">
        <f t="shared" si="15"/>
        <v/>
      </c>
      <c r="Q121" s="65"/>
      <c r="R121" s="66"/>
      <c r="S121" s="67"/>
      <c r="T121" s="146" t="str">
        <f t="shared" si="9"/>
        <v/>
      </c>
      <c r="U121" s="146" t="str">
        <f t="shared" si="10"/>
        <v/>
      </c>
      <c r="V121" s="146" t="str">
        <f t="shared" si="11"/>
        <v/>
      </c>
      <c r="W121" s="146" t="str">
        <f t="shared" si="12"/>
        <v/>
      </c>
      <c r="X121" s="146" t="str">
        <f t="shared" si="13"/>
        <v/>
      </c>
      <c r="Y121" s="146" t="str">
        <f t="shared" si="14"/>
        <v/>
      </c>
    </row>
    <row r="122" spans="2:25" ht="45" customHeight="1" x14ac:dyDescent="0.25">
      <c r="B122" s="139" t="str">
        <f t="shared" si="8"/>
        <v/>
      </c>
      <c r="C122" s="32">
        <v>118</v>
      </c>
      <c r="D122" s="62"/>
      <c r="E122" s="56"/>
      <c r="F122" s="57"/>
      <c r="G122" s="60"/>
      <c r="H122" s="58"/>
      <c r="I122" s="60"/>
      <c r="J122" s="64"/>
      <c r="K122" s="60"/>
      <c r="L122" s="62"/>
      <c r="M122" s="58"/>
      <c r="N122" s="62"/>
      <c r="O122" s="56"/>
      <c r="P122" s="148" t="str">
        <f t="shared" si="15"/>
        <v/>
      </c>
      <c r="Q122" s="65"/>
      <c r="R122" s="66"/>
      <c r="S122" s="67"/>
      <c r="T122" s="146" t="str">
        <f t="shared" si="9"/>
        <v/>
      </c>
      <c r="U122" s="146" t="str">
        <f t="shared" si="10"/>
        <v/>
      </c>
      <c r="V122" s="146" t="str">
        <f t="shared" si="11"/>
        <v/>
      </c>
      <c r="W122" s="146" t="str">
        <f t="shared" si="12"/>
        <v/>
      </c>
      <c r="X122" s="146" t="str">
        <f t="shared" si="13"/>
        <v/>
      </c>
      <c r="Y122" s="146" t="str">
        <f t="shared" si="14"/>
        <v/>
      </c>
    </row>
    <row r="123" spans="2:25" ht="45" customHeight="1" x14ac:dyDescent="0.25">
      <c r="B123" s="139" t="str">
        <f t="shared" si="8"/>
        <v/>
      </c>
      <c r="C123" s="32">
        <v>119</v>
      </c>
      <c r="D123" s="62"/>
      <c r="E123" s="56"/>
      <c r="F123" s="57"/>
      <c r="G123" s="60"/>
      <c r="H123" s="58"/>
      <c r="I123" s="60"/>
      <c r="J123" s="64"/>
      <c r="K123" s="60"/>
      <c r="L123" s="62"/>
      <c r="M123" s="58"/>
      <c r="N123" s="62"/>
      <c r="O123" s="56"/>
      <c r="P123" s="148" t="str">
        <f t="shared" si="15"/>
        <v/>
      </c>
      <c r="Q123" s="65"/>
      <c r="R123" s="66"/>
      <c r="S123" s="67"/>
      <c r="T123" s="146" t="str">
        <f t="shared" si="9"/>
        <v/>
      </c>
      <c r="U123" s="146" t="str">
        <f t="shared" si="10"/>
        <v/>
      </c>
      <c r="V123" s="146" t="str">
        <f t="shared" si="11"/>
        <v/>
      </c>
      <c r="W123" s="146" t="str">
        <f t="shared" si="12"/>
        <v/>
      </c>
      <c r="X123" s="146" t="str">
        <f t="shared" si="13"/>
        <v/>
      </c>
      <c r="Y123" s="146" t="str">
        <f t="shared" si="14"/>
        <v/>
      </c>
    </row>
    <row r="124" spans="2:25" ht="45" customHeight="1" x14ac:dyDescent="0.25">
      <c r="B124" s="139" t="str">
        <f t="shared" si="8"/>
        <v/>
      </c>
      <c r="C124" s="32">
        <v>120</v>
      </c>
      <c r="D124" s="62"/>
      <c r="E124" s="56"/>
      <c r="F124" s="57"/>
      <c r="G124" s="60"/>
      <c r="H124" s="58"/>
      <c r="I124" s="60"/>
      <c r="J124" s="64"/>
      <c r="K124" s="60"/>
      <c r="L124" s="62"/>
      <c r="M124" s="58"/>
      <c r="N124" s="62"/>
      <c r="O124" s="56"/>
      <c r="P124" s="148" t="str">
        <f t="shared" si="15"/>
        <v/>
      </c>
      <c r="Q124" s="65"/>
      <c r="R124" s="66"/>
      <c r="S124" s="67"/>
      <c r="T124" s="146" t="str">
        <f t="shared" si="9"/>
        <v/>
      </c>
      <c r="U124" s="146" t="str">
        <f t="shared" si="10"/>
        <v/>
      </c>
      <c r="V124" s="146" t="str">
        <f t="shared" si="11"/>
        <v/>
      </c>
      <c r="W124" s="146" t="str">
        <f t="shared" si="12"/>
        <v/>
      </c>
      <c r="X124" s="146" t="str">
        <f t="shared" si="13"/>
        <v/>
      </c>
      <c r="Y124" s="146" t="str">
        <f t="shared" si="14"/>
        <v/>
      </c>
    </row>
    <row r="125" spans="2:25" ht="45" customHeight="1" x14ac:dyDescent="0.25">
      <c r="B125" s="139" t="str">
        <f t="shared" si="8"/>
        <v/>
      </c>
      <c r="C125" s="32">
        <v>121</v>
      </c>
      <c r="D125" s="62"/>
      <c r="E125" s="56"/>
      <c r="F125" s="57"/>
      <c r="G125" s="60"/>
      <c r="H125" s="58"/>
      <c r="I125" s="60"/>
      <c r="J125" s="64"/>
      <c r="K125" s="60"/>
      <c r="L125" s="62"/>
      <c r="M125" s="58"/>
      <c r="N125" s="62"/>
      <c r="O125" s="56"/>
      <c r="P125" s="148" t="str">
        <f t="shared" si="15"/>
        <v/>
      </c>
      <c r="Q125" s="65"/>
      <c r="R125" s="66"/>
      <c r="S125" s="67"/>
      <c r="T125" s="146" t="str">
        <f t="shared" si="9"/>
        <v/>
      </c>
      <c r="U125" s="146" t="str">
        <f t="shared" si="10"/>
        <v/>
      </c>
      <c r="V125" s="146" t="str">
        <f t="shared" si="11"/>
        <v/>
      </c>
      <c r="W125" s="146" t="str">
        <f t="shared" si="12"/>
        <v/>
      </c>
      <c r="X125" s="146" t="str">
        <f t="shared" si="13"/>
        <v/>
      </c>
      <c r="Y125" s="146" t="str">
        <f t="shared" si="14"/>
        <v/>
      </c>
    </row>
    <row r="126" spans="2:25" ht="45" customHeight="1" x14ac:dyDescent="0.25">
      <c r="B126" s="139" t="str">
        <f t="shared" si="8"/>
        <v/>
      </c>
      <c r="C126" s="32">
        <v>122</v>
      </c>
      <c r="D126" s="62"/>
      <c r="E126" s="56"/>
      <c r="F126" s="57"/>
      <c r="G126" s="60"/>
      <c r="H126" s="58"/>
      <c r="I126" s="60"/>
      <c r="J126" s="64"/>
      <c r="K126" s="60"/>
      <c r="L126" s="62"/>
      <c r="M126" s="58"/>
      <c r="N126" s="62"/>
      <c r="O126" s="56"/>
      <c r="P126" s="148" t="str">
        <f t="shared" si="15"/>
        <v/>
      </c>
      <c r="Q126" s="65"/>
      <c r="R126" s="66"/>
      <c r="S126" s="67"/>
      <c r="T126" s="146" t="str">
        <f t="shared" si="9"/>
        <v/>
      </c>
      <c r="U126" s="146" t="str">
        <f t="shared" si="10"/>
        <v/>
      </c>
      <c r="V126" s="146" t="str">
        <f t="shared" si="11"/>
        <v/>
      </c>
      <c r="W126" s="146" t="str">
        <f t="shared" si="12"/>
        <v/>
      </c>
      <c r="X126" s="146" t="str">
        <f t="shared" si="13"/>
        <v/>
      </c>
      <c r="Y126" s="146" t="str">
        <f t="shared" si="14"/>
        <v/>
      </c>
    </row>
    <row r="127" spans="2:25" ht="45" customHeight="1" x14ac:dyDescent="0.25">
      <c r="B127" s="139" t="str">
        <f t="shared" si="8"/>
        <v/>
      </c>
      <c r="C127" s="32">
        <v>123</v>
      </c>
      <c r="D127" s="62"/>
      <c r="E127" s="56"/>
      <c r="F127" s="57"/>
      <c r="G127" s="60"/>
      <c r="H127" s="58"/>
      <c r="I127" s="60"/>
      <c r="J127" s="64"/>
      <c r="K127" s="60"/>
      <c r="L127" s="62"/>
      <c r="M127" s="58"/>
      <c r="N127" s="62"/>
      <c r="O127" s="56"/>
      <c r="P127" s="148" t="str">
        <f t="shared" si="15"/>
        <v/>
      </c>
      <c r="Q127" s="65"/>
      <c r="R127" s="66"/>
      <c r="S127" s="67"/>
      <c r="T127" s="146" t="str">
        <f t="shared" si="9"/>
        <v/>
      </c>
      <c r="U127" s="146" t="str">
        <f t="shared" si="10"/>
        <v/>
      </c>
      <c r="V127" s="146" t="str">
        <f t="shared" si="11"/>
        <v/>
      </c>
      <c r="W127" s="146" t="str">
        <f t="shared" si="12"/>
        <v/>
      </c>
      <c r="X127" s="146" t="str">
        <f t="shared" si="13"/>
        <v/>
      </c>
      <c r="Y127" s="146" t="str">
        <f t="shared" si="14"/>
        <v/>
      </c>
    </row>
    <row r="128" spans="2:25" ht="45" customHeight="1" x14ac:dyDescent="0.25">
      <c r="B128" s="139" t="str">
        <f t="shared" si="8"/>
        <v/>
      </c>
      <c r="C128" s="32">
        <v>124</v>
      </c>
      <c r="D128" s="62"/>
      <c r="E128" s="56"/>
      <c r="F128" s="57"/>
      <c r="G128" s="60"/>
      <c r="H128" s="58"/>
      <c r="I128" s="60"/>
      <c r="J128" s="64"/>
      <c r="K128" s="60"/>
      <c r="L128" s="62"/>
      <c r="M128" s="58"/>
      <c r="N128" s="62"/>
      <c r="O128" s="56"/>
      <c r="P128" s="148" t="str">
        <f t="shared" si="15"/>
        <v/>
      </c>
      <c r="Q128" s="65"/>
      <c r="R128" s="66"/>
      <c r="S128" s="67"/>
      <c r="T128" s="146" t="str">
        <f t="shared" si="9"/>
        <v/>
      </c>
      <c r="U128" s="146" t="str">
        <f t="shared" si="10"/>
        <v/>
      </c>
      <c r="V128" s="146" t="str">
        <f t="shared" si="11"/>
        <v/>
      </c>
      <c r="W128" s="146" t="str">
        <f t="shared" si="12"/>
        <v/>
      </c>
      <c r="X128" s="146" t="str">
        <f t="shared" si="13"/>
        <v/>
      </c>
      <c r="Y128" s="146" t="str">
        <f t="shared" si="14"/>
        <v/>
      </c>
    </row>
    <row r="129" spans="2:25" ht="45" customHeight="1" x14ac:dyDescent="0.25">
      <c r="B129" s="139" t="str">
        <f t="shared" si="8"/>
        <v/>
      </c>
      <c r="C129" s="32">
        <v>125</v>
      </c>
      <c r="D129" s="62"/>
      <c r="E129" s="56"/>
      <c r="F129" s="57"/>
      <c r="G129" s="60"/>
      <c r="H129" s="58"/>
      <c r="I129" s="60"/>
      <c r="J129" s="64"/>
      <c r="K129" s="60"/>
      <c r="L129" s="62"/>
      <c r="M129" s="58"/>
      <c r="N129" s="62"/>
      <c r="O129" s="56"/>
      <c r="P129" s="148" t="str">
        <f t="shared" si="15"/>
        <v/>
      </c>
      <c r="Q129" s="65"/>
      <c r="R129" s="66"/>
      <c r="S129" s="67"/>
      <c r="T129" s="146" t="str">
        <f t="shared" si="9"/>
        <v/>
      </c>
      <c r="U129" s="146" t="str">
        <f t="shared" si="10"/>
        <v/>
      </c>
      <c r="V129" s="146" t="str">
        <f t="shared" si="11"/>
        <v/>
      </c>
      <c r="W129" s="146" t="str">
        <f t="shared" si="12"/>
        <v/>
      </c>
      <c r="X129" s="146" t="str">
        <f t="shared" si="13"/>
        <v/>
      </c>
      <c r="Y129" s="146" t="str">
        <f t="shared" si="14"/>
        <v/>
      </c>
    </row>
    <row r="130" spans="2:25" ht="45" customHeight="1" x14ac:dyDescent="0.25">
      <c r="B130" s="139" t="str">
        <f t="shared" si="8"/>
        <v/>
      </c>
      <c r="C130" s="32">
        <v>126</v>
      </c>
      <c r="D130" s="62"/>
      <c r="E130" s="56"/>
      <c r="F130" s="57"/>
      <c r="G130" s="60"/>
      <c r="H130" s="58"/>
      <c r="I130" s="60"/>
      <c r="J130" s="64"/>
      <c r="K130" s="60"/>
      <c r="L130" s="62"/>
      <c r="M130" s="58"/>
      <c r="N130" s="62"/>
      <c r="O130" s="56"/>
      <c r="P130" s="148" t="str">
        <f t="shared" si="15"/>
        <v/>
      </c>
      <c r="Q130" s="65"/>
      <c r="R130" s="66"/>
      <c r="S130" s="67"/>
      <c r="T130" s="146" t="str">
        <f t="shared" si="9"/>
        <v/>
      </c>
      <c r="U130" s="146" t="str">
        <f t="shared" si="10"/>
        <v/>
      </c>
      <c r="V130" s="146" t="str">
        <f t="shared" si="11"/>
        <v/>
      </c>
      <c r="W130" s="146" t="str">
        <f t="shared" si="12"/>
        <v/>
      </c>
      <c r="X130" s="146" t="str">
        <f t="shared" si="13"/>
        <v/>
      </c>
      <c r="Y130" s="146" t="str">
        <f t="shared" si="14"/>
        <v/>
      </c>
    </row>
    <row r="131" spans="2:25" ht="45" customHeight="1" x14ac:dyDescent="0.25">
      <c r="B131" s="139" t="str">
        <f t="shared" si="8"/>
        <v/>
      </c>
      <c r="C131" s="32">
        <v>127</v>
      </c>
      <c r="D131" s="62"/>
      <c r="E131" s="56"/>
      <c r="F131" s="57"/>
      <c r="G131" s="60"/>
      <c r="H131" s="58"/>
      <c r="I131" s="60"/>
      <c r="J131" s="64"/>
      <c r="K131" s="60"/>
      <c r="L131" s="62"/>
      <c r="M131" s="58"/>
      <c r="N131" s="62"/>
      <c r="O131" s="56"/>
      <c r="P131" s="148" t="str">
        <f t="shared" si="15"/>
        <v/>
      </c>
      <c r="Q131" s="65"/>
      <c r="R131" s="66"/>
      <c r="S131" s="67"/>
      <c r="T131" s="146" t="str">
        <f t="shared" si="9"/>
        <v/>
      </c>
      <c r="U131" s="146" t="str">
        <f t="shared" si="10"/>
        <v/>
      </c>
      <c r="V131" s="146" t="str">
        <f t="shared" si="11"/>
        <v/>
      </c>
      <c r="W131" s="146" t="str">
        <f t="shared" si="12"/>
        <v/>
      </c>
      <c r="X131" s="146" t="str">
        <f t="shared" si="13"/>
        <v/>
      </c>
      <c r="Y131" s="146" t="str">
        <f t="shared" si="14"/>
        <v/>
      </c>
    </row>
    <row r="132" spans="2:25" ht="45" customHeight="1" x14ac:dyDescent="0.25">
      <c r="B132" s="139" t="str">
        <f t="shared" si="8"/>
        <v/>
      </c>
      <c r="C132" s="32">
        <v>128</v>
      </c>
      <c r="D132" s="62"/>
      <c r="E132" s="56"/>
      <c r="F132" s="57"/>
      <c r="G132" s="60"/>
      <c r="H132" s="58"/>
      <c r="I132" s="60"/>
      <c r="J132" s="64"/>
      <c r="K132" s="60"/>
      <c r="L132" s="62"/>
      <c r="M132" s="58"/>
      <c r="N132" s="62"/>
      <c r="O132" s="56"/>
      <c r="P132" s="148" t="str">
        <f t="shared" si="15"/>
        <v/>
      </c>
      <c r="Q132" s="65"/>
      <c r="R132" s="66"/>
      <c r="S132" s="67"/>
      <c r="T132" s="146" t="str">
        <f t="shared" si="9"/>
        <v/>
      </c>
      <c r="U132" s="146" t="str">
        <f t="shared" si="10"/>
        <v/>
      </c>
      <c r="V132" s="146" t="str">
        <f t="shared" si="11"/>
        <v/>
      </c>
      <c r="W132" s="146" t="str">
        <f t="shared" si="12"/>
        <v/>
      </c>
      <c r="X132" s="146" t="str">
        <f t="shared" si="13"/>
        <v/>
      </c>
      <c r="Y132" s="146" t="str">
        <f t="shared" si="14"/>
        <v/>
      </c>
    </row>
    <row r="133" spans="2:25" ht="45" customHeight="1" x14ac:dyDescent="0.25">
      <c r="B133" s="139" t="str">
        <f t="shared" si="8"/>
        <v/>
      </c>
      <c r="C133" s="32">
        <v>129</v>
      </c>
      <c r="D133" s="62"/>
      <c r="E133" s="56"/>
      <c r="F133" s="57"/>
      <c r="G133" s="60"/>
      <c r="H133" s="58"/>
      <c r="I133" s="60"/>
      <c r="J133" s="64"/>
      <c r="K133" s="60"/>
      <c r="L133" s="62"/>
      <c r="M133" s="58"/>
      <c r="N133" s="62"/>
      <c r="O133" s="56"/>
      <c r="P133" s="148" t="str">
        <f t="shared" si="15"/>
        <v/>
      </c>
      <c r="Q133" s="65"/>
      <c r="R133" s="66"/>
      <c r="S133" s="67"/>
      <c r="T133" s="146" t="str">
        <f t="shared" si="9"/>
        <v/>
      </c>
      <c r="U133" s="146" t="str">
        <f t="shared" si="10"/>
        <v/>
      </c>
      <c r="V133" s="146" t="str">
        <f t="shared" si="11"/>
        <v/>
      </c>
      <c r="W133" s="146" t="str">
        <f t="shared" si="12"/>
        <v/>
      </c>
      <c r="X133" s="146" t="str">
        <f t="shared" si="13"/>
        <v/>
      </c>
      <c r="Y133" s="146" t="str">
        <f t="shared" si="14"/>
        <v/>
      </c>
    </row>
    <row r="134" spans="2:25" ht="45" customHeight="1" x14ac:dyDescent="0.25">
      <c r="B134" s="139" t="str">
        <f t="shared" ref="B134:B197" si="16">IF(F134="","",F134)</f>
        <v/>
      </c>
      <c r="C134" s="32">
        <v>130</v>
      </c>
      <c r="D134" s="62"/>
      <c r="E134" s="56"/>
      <c r="F134" s="57"/>
      <c r="G134" s="60"/>
      <c r="H134" s="58"/>
      <c r="I134" s="60"/>
      <c r="J134" s="64"/>
      <c r="K134" s="60"/>
      <c r="L134" s="62"/>
      <c r="M134" s="58"/>
      <c r="N134" s="62"/>
      <c r="O134" s="56"/>
      <c r="P134" s="148" t="str">
        <f t="shared" si="15"/>
        <v/>
      </c>
      <c r="Q134" s="65"/>
      <c r="R134" s="66"/>
      <c r="S134" s="67"/>
      <c r="T134" s="146" t="str">
        <f t="shared" ref="T134:T197" si="17">IF(D134="","",MONTH(D134))</f>
        <v/>
      </c>
      <c r="U134" s="146" t="str">
        <f t="shared" ref="U134:U197" si="18">IF(N134="","",MONTH(N134))</f>
        <v/>
      </c>
      <c r="V134" s="146" t="str">
        <f t="shared" ref="V134:V197" si="19">IF(D134="","",YEAR(D134))</f>
        <v/>
      </c>
      <c r="W134" s="146" t="str">
        <f t="shared" ref="W134:W197" si="20">IF(N134="","",YEAR(N134))</f>
        <v/>
      </c>
      <c r="X134" s="146" t="str">
        <f t="shared" ref="X134:X197" si="21">IF(L134="","",MONTH(L134))</f>
        <v/>
      </c>
      <c r="Y134" s="146" t="str">
        <f t="shared" ref="Y134:Y197" si="22">IF(L134="","",YEAR(L134))</f>
        <v/>
      </c>
    </row>
    <row r="135" spans="2:25" ht="45" customHeight="1" x14ac:dyDescent="0.25">
      <c r="B135" s="139" t="str">
        <f t="shared" si="16"/>
        <v/>
      </c>
      <c r="C135" s="32">
        <v>131</v>
      </c>
      <c r="D135" s="62"/>
      <c r="E135" s="56"/>
      <c r="F135" s="57"/>
      <c r="G135" s="60"/>
      <c r="H135" s="58"/>
      <c r="I135" s="60"/>
      <c r="J135" s="64"/>
      <c r="K135" s="60"/>
      <c r="L135" s="62"/>
      <c r="M135" s="58"/>
      <c r="N135" s="62"/>
      <c r="O135" s="56"/>
      <c r="P135" s="148" t="str">
        <f t="shared" ref="P135:P198" si="23">IFERROR(IF(D135="","",IF(N135="",DATEDIF(D135,$P$3,"Y")&amp;" Ano(s) "&amp;DATEDIF(D135,$P$3,"YM")&amp;" Mês(es) "&amp;DATEDIF(D135,$P$3,"MD")&amp;" Dia(s) ",DATEDIF(D135,N135,"Y")&amp;" Ano(s) "&amp;DATEDIF(D135,N135,"YM")&amp;" Mês(es) "&amp;DATEDIF(D135,N135,"MD")&amp;" Dia(s) ")),"")</f>
        <v/>
      </c>
      <c r="Q135" s="65"/>
      <c r="R135" s="66"/>
      <c r="S135" s="67"/>
      <c r="T135" s="146" t="str">
        <f t="shared" si="17"/>
        <v/>
      </c>
      <c r="U135" s="146" t="str">
        <f t="shared" si="18"/>
        <v/>
      </c>
      <c r="V135" s="146" t="str">
        <f t="shared" si="19"/>
        <v/>
      </c>
      <c r="W135" s="146" t="str">
        <f t="shared" si="20"/>
        <v/>
      </c>
      <c r="X135" s="146" t="str">
        <f t="shared" si="21"/>
        <v/>
      </c>
      <c r="Y135" s="146" t="str">
        <f t="shared" si="22"/>
        <v/>
      </c>
    </row>
    <row r="136" spans="2:25" ht="45" customHeight="1" x14ac:dyDescent="0.25">
      <c r="B136" s="139" t="str">
        <f t="shared" si="16"/>
        <v/>
      </c>
      <c r="C136" s="32">
        <v>132</v>
      </c>
      <c r="D136" s="62"/>
      <c r="E136" s="56"/>
      <c r="F136" s="57"/>
      <c r="G136" s="60"/>
      <c r="H136" s="58"/>
      <c r="I136" s="60"/>
      <c r="J136" s="64"/>
      <c r="K136" s="60"/>
      <c r="L136" s="62"/>
      <c r="M136" s="58"/>
      <c r="N136" s="62"/>
      <c r="O136" s="56"/>
      <c r="P136" s="148" t="str">
        <f t="shared" si="23"/>
        <v/>
      </c>
      <c r="Q136" s="65"/>
      <c r="R136" s="66"/>
      <c r="S136" s="67"/>
      <c r="T136" s="146" t="str">
        <f t="shared" si="17"/>
        <v/>
      </c>
      <c r="U136" s="146" t="str">
        <f t="shared" si="18"/>
        <v/>
      </c>
      <c r="V136" s="146" t="str">
        <f t="shared" si="19"/>
        <v/>
      </c>
      <c r="W136" s="146" t="str">
        <f t="shared" si="20"/>
        <v/>
      </c>
      <c r="X136" s="146" t="str">
        <f t="shared" si="21"/>
        <v/>
      </c>
      <c r="Y136" s="146" t="str">
        <f t="shared" si="22"/>
        <v/>
      </c>
    </row>
    <row r="137" spans="2:25" ht="45" customHeight="1" x14ac:dyDescent="0.25">
      <c r="B137" s="139" t="str">
        <f t="shared" si="16"/>
        <v/>
      </c>
      <c r="C137" s="32">
        <v>133</v>
      </c>
      <c r="D137" s="62"/>
      <c r="E137" s="56"/>
      <c r="F137" s="57"/>
      <c r="G137" s="60"/>
      <c r="H137" s="58"/>
      <c r="I137" s="60"/>
      <c r="J137" s="64"/>
      <c r="K137" s="60"/>
      <c r="L137" s="62"/>
      <c r="M137" s="58"/>
      <c r="N137" s="62"/>
      <c r="O137" s="56"/>
      <c r="P137" s="148" t="str">
        <f t="shared" si="23"/>
        <v/>
      </c>
      <c r="Q137" s="65"/>
      <c r="R137" s="66"/>
      <c r="S137" s="67"/>
      <c r="T137" s="146" t="str">
        <f t="shared" si="17"/>
        <v/>
      </c>
      <c r="U137" s="146" t="str">
        <f t="shared" si="18"/>
        <v/>
      </c>
      <c r="V137" s="146" t="str">
        <f t="shared" si="19"/>
        <v/>
      </c>
      <c r="W137" s="146" t="str">
        <f t="shared" si="20"/>
        <v/>
      </c>
      <c r="X137" s="146" t="str">
        <f t="shared" si="21"/>
        <v/>
      </c>
      <c r="Y137" s="146" t="str">
        <f t="shared" si="22"/>
        <v/>
      </c>
    </row>
    <row r="138" spans="2:25" ht="45" customHeight="1" x14ac:dyDescent="0.25">
      <c r="B138" s="139" t="str">
        <f t="shared" si="16"/>
        <v/>
      </c>
      <c r="C138" s="32">
        <v>134</v>
      </c>
      <c r="D138" s="62"/>
      <c r="E138" s="56"/>
      <c r="F138" s="57"/>
      <c r="G138" s="60"/>
      <c r="H138" s="58"/>
      <c r="I138" s="60"/>
      <c r="J138" s="64"/>
      <c r="K138" s="60"/>
      <c r="L138" s="62"/>
      <c r="M138" s="58"/>
      <c r="N138" s="62"/>
      <c r="O138" s="56"/>
      <c r="P138" s="148" t="str">
        <f t="shared" si="23"/>
        <v/>
      </c>
      <c r="Q138" s="65"/>
      <c r="R138" s="66"/>
      <c r="S138" s="67"/>
      <c r="T138" s="146" t="str">
        <f t="shared" si="17"/>
        <v/>
      </c>
      <c r="U138" s="146" t="str">
        <f t="shared" si="18"/>
        <v/>
      </c>
      <c r="V138" s="146" t="str">
        <f t="shared" si="19"/>
        <v/>
      </c>
      <c r="W138" s="146" t="str">
        <f t="shared" si="20"/>
        <v/>
      </c>
      <c r="X138" s="146" t="str">
        <f t="shared" si="21"/>
        <v/>
      </c>
      <c r="Y138" s="146" t="str">
        <f t="shared" si="22"/>
        <v/>
      </c>
    </row>
    <row r="139" spans="2:25" ht="45" customHeight="1" x14ac:dyDescent="0.25">
      <c r="B139" s="139" t="str">
        <f t="shared" si="16"/>
        <v/>
      </c>
      <c r="C139" s="32">
        <v>135</v>
      </c>
      <c r="D139" s="62"/>
      <c r="E139" s="56"/>
      <c r="F139" s="57"/>
      <c r="G139" s="60"/>
      <c r="H139" s="58"/>
      <c r="I139" s="60"/>
      <c r="J139" s="64"/>
      <c r="K139" s="60"/>
      <c r="L139" s="62"/>
      <c r="M139" s="58"/>
      <c r="N139" s="62"/>
      <c r="O139" s="56"/>
      <c r="P139" s="148" t="str">
        <f t="shared" si="23"/>
        <v/>
      </c>
      <c r="Q139" s="65"/>
      <c r="R139" s="66"/>
      <c r="S139" s="67"/>
      <c r="T139" s="146" t="str">
        <f t="shared" si="17"/>
        <v/>
      </c>
      <c r="U139" s="146" t="str">
        <f t="shared" si="18"/>
        <v/>
      </c>
      <c r="V139" s="146" t="str">
        <f t="shared" si="19"/>
        <v/>
      </c>
      <c r="W139" s="146" t="str">
        <f t="shared" si="20"/>
        <v/>
      </c>
      <c r="X139" s="146" t="str">
        <f t="shared" si="21"/>
        <v/>
      </c>
      <c r="Y139" s="146" t="str">
        <f t="shared" si="22"/>
        <v/>
      </c>
    </row>
    <row r="140" spans="2:25" ht="45" customHeight="1" x14ac:dyDescent="0.25">
      <c r="B140" s="139" t="str">
        <f t="shared" si="16"/>
        <v/>
      </c>
      <c r="C140" s="32">
        <v>136</v>
      </c>
      <c r="D140" s="62"/>
      <c r="E140" s="56"/>
      <c r="F140" s="57"/>
      <c r="G140" s="60"/>
      <c r="H140" s="58"/>
      <c r="I140" s="60"/>
      <c r="J140" s="64"/>
      <c r="K140" s="60"/>
      <c r="L140" s="62"/>
      <c r="M140" s="58"/>
      <c r="N140" s="62"/>
      <c r="O140" s="56"/>
      <c r="P140" s="148" t="str">
        <f t="shared" si="23"/>
        <v/>
      </c>
      <c r="Q140" s="65"/>
      <c r="R140" s="66"/>
      <c r="S140" s="67"/>
      <c r="T140" s="146" t="str">
        <f t="shared" si="17"/>
        <v/>
      </c>
      <c r="U140" s="146" t="str">
        <f t="shared" si="18"/>
        <v/>
      </c>
      <c r="V140" s="146" t="str">
        <f t="shared" si="19"/>
        <v/>
      </c>
      <c r="W140" s="146" t="str">
        <f t="shared" si="20"/>
        <v/>
      </c>
      <c r="X140" s="146" t="str">
        <f t="shared" si="21"/>
        <v/>
      </c>
      <c r="Y140" s="146" t="str">
        <f t="shared" si="22"/>
        <v/>
      </c>
    </row>
    <row r="141" spans="2:25" ht="45" customHeight="1" x14ac:dyDescent="0.25">
      <c r="B141" s="139" t="str">
        <f t="shared" si="16"/>
        <v/>
      </c>
      <c r="C141" s="32">
        <v>137</v>
      </c>
      <c r="D141" s="62"/>
      <c r="E141" s="56"/>
      <c r="F141" s="57"/>
      <c r="G141" s="60"/>
      <c r="H141" s="58"/>
      <c r="I141" s="60"/>
      <c r="J141" s="64"/>
      <c r="K141" s="60"/>
      <c r="L141" s="62"/>
      <c r="M141" s="58"/>
      <c r="N141" s="62"/>
      <c r="O141" s="56"/>
      <c r="P141" s="148" t="str">
        <f t="shared" si="23"/>
        <v/>
      </c>
      <c r="Q141" s="65"/>
      <c r="R141" s="66"/>
      <c r="S141" s="67"/>
      <c r="T141" s="146" t="str">
        <f t="shared" si="17"/>
        <v/>
      </c>
      <c r="U141" s="146" t="str">
        <f t="shared" si="18"/>
        <v/>
      </c>
      <c r="V141" s="146" t="str">
        <f t="shared" si="19"/>
        <v/>
      </c>
      <c r="W141" s="146" t="str">
        <f t="shared" si="20"/>
        <v/>
      </c>
      <c r="X141" s="146" t="str">
        <f t="shared" si="21"/>
        <v/>
      </c>
      <c r="Y141" s="146" t="str">
        <f t="shared" si="22"/>
        <v/>
      </c>
    </row>
    <row r="142" spans="2:25" ht="45" customHeight="1" x14ac:dyDescent="0.25">
      <c r="B142" s="139" t="str">
        <f t="shared" si="16"/>
        <v/>
      </c>
      <c r="C142" s="32">
        <v>138</v>
      </c>
      <c r="D142" s="62"/>
      <c r="E142" s="56"/>
      <c r="F142" s="57"/>
      <c r="G142" s="60"/>
      <c r="H142" s="58"/>
      <c r="I142" s="60"/>
      <c r="J142" s="64"/>
      <c r="K142" s="60"/>
      <c r="L142" s="62"/>
      <c r="M142" s="58"/>
      <c r="N142" s="62"/>
      <c r="O142" s="56"/>
      <c r="P142" s="148" t="str">
        <f t="shared" si="23"/>
        <v/>
      </c>
      <c r="Q142" s="65"/>
      <c r="R142" s="66"/>
      <c r="S142" s="67"/>
      <c r="T142" s="146" t="str">
        <f t="shared" si="17"/>
        <v/>
      </c>
      <c r="U142" s="146" t="str">
        <f t="shared" si="18"/>
        <v/>
      </c>
      <c r="V142" s="146" t="str">
        <f t="shared" si="19"/>
        <v/>
      </c>
      <c r="W142" s="146" t="str">
        <f t="shared" si="20"/>
        <v/>
      </c>
      <c r="X142" s="146" t="str">
        <f t="shared" si="21"/>
        <v/>
      </c>
      <c r="Y142" s="146" t="str">
        <f t="shared" si="22"/>
        <v/>
      </c>
    </row>
    <row r="143" spans="2:25" ht="45" customHeight="1" x14ac:dyDescent="0.25">
      <c r="B143" s="139" t="str">
        <f t="shared" si="16"/>
        <v/>
      </c>
      <c r="C143" s="32">
        <v>139</v>
      </c>
      <c r="D143" s="62"/>
      <c r="E143" s="56"/>
      <c r="F143" s="57"/>
      <c r="G143" s="60"/>
      <c r="H143" s="58"/>
      <c r="I143" s="60"/>
      <c r="J143" s="64"/>
      <c r="K143" s="60"/>
      <c r="L143" s="62"/>
      <c r="M143" s="58"/>
      <c r="N143" s="62"/>
      <c r="O143" s="56"/>
      <c r="P143" s="148" t="str">
        <f t="shared" si="23"/>
        <v/>
      </c>
      <c r="Q143" s="65"/>
      <c r="R143" s="66"/>
      <c r="S143" s="67"/>
      <c r="T143" s="146" t="str">
        <f t="shared" si="17"/>
        <v/>
      </c>
      <c r="U143" s="146" t="str">
        <f t="shared" si="18"/>
        <v/>
      </c>
      <c r="V143" s="146" t="str">
        <f t="shared" si="19"/>
        <v/>
      </c>
      <c r="W143" s="146" t="str">
        <f t="shared" si="20"/>
        <v/>
      </c>
      <c r="X143" s="146" t="str">
        <f t="shared" si="21"/>
        <v/>
      </c>
      <c r="Y143" s="146" t="str">
        <f t="shared" si="22"/>
        <v/>
      </c>
    </row>
    <row r="144" spans="2:25" ht="45" customHeight="1" x14ac:dyDescent="0.25">
      <c r="B144" s="139" t="str">
        <f t="shared" si="16"/>
        <v/>
      </c>
      <c r="C144" s="32">
        <v>140</v>
      </c>
      <c r="D144" s="62"/>
      <c r="E144" s="56"/>
      <c r="F144" s="57"/>
      <c r="G144" s="60"/>
      <c r="H144" s="58"/>
      <c r="I144" s="60"/>
      <c r="J144" s="64"/>
      <c r="K144" s="60"/>
      <c r="L144" s="62"/>
      <c r="M144" s="58"/>
      <c r="N144" s="62"/>
      <c r="O144" s="56"/>
      <c r="P144" s="148" t="str">
        <f t="shared" si="23"/>
        <v/>
      </c>
      <c r="Q144" s="65"/>
      <c r="R144" s="66"/>
      <c r="S144" s="67"/>
      <c r="T144" s="146" t="str">
        <f t="shared" si="17"/>
        <v/>
      </c>
      <c r="U144" s="146" t="str">
        <f t="shared" si="18"/>
        <v/>
      </c>
      <c r="V144" s="146" t="str">
        <f t="shared" si="19"/>
        <v/>
      </c>
      <c r="W144" s="146" t="str">
        <f t="shared" si="20"/>
        <v/>
      </c>
      <c r="X144" s="146" t="str">
        <f t="shared" si="21"/>
        <v/>
      </c>
      <c r="Y144" s="146" t="str">
        <f t="shared" si="22"/>
        <v/>
      </c>
    </row>
    <row r="145" spans="2:25" ht="45" customHeight="1" x14ac:dyDescent="0.25">
      <c r="B145" s="139" t="str">
        <f t="shared" si="16"/>
        <v/>
      </c>
      <c r="C145" s="32">
        <v>141</v>
      </c>
      <c r="D145" s="62"/>
      <c r="E145" s="56"/>
      <c r="F145" s="57"/>
      <c r="G145" s="60"/>
      <c r="H145" s="58"/>
      <c r="I145" s="60"/>
      <c r="J145" s="64"/>
      <c r="K145" s="60"/>
      <c r="L145" s="62"/>
      <c r="M145" s="58"/>
      <c r="N145" s="62"/>
      <c r="O145" s="56"/>
      <c r="P145" s="148" t="str">
        <f t="shared" si="23"/>
        <v/>
      </c>
      <c r="Q145" s="65"/>
      <c r="R145" s="66"/>
      <c r="S145" s="67"/>
      <c r="T145" s="146" t="str">
        <f t="shared" si="17"/>
        <v/>
      </c>
      <c r="U145" s="146" t="str">
        <f t="shared" si="18"/>
        <v/>
      </c>
      <c r="V145" s="146" t="str">
        <f t="shared" si="19"/>
        <v/>
      </c>
      <c r="W145" s="146" t="str">
        <f t="shared" si="20"/>
        <v/>
      </c>
      <c r="X145" s="146" t="str">
        <f t="shared" si="21"/>
        <v/>
      </c>
      <c r="Y145" s="146" t="str">
        <f t="shared" si="22"/>
        <v/>
      </c>
    </row>
    <row r="146" spans="2:25" ht="45" customHeight="1" x14ac:dyDescent="0.25">
      <c r="B146" s="139" t="str">
        <f t="shared" si="16"/>
        <v/>
      </c>
      <c r="C146" s="32">
        <v>142</v>
      </c>
      <c r="D146" s="62"/>
      <c r="E146" s="56"/>
      <c r="F146" s="57"/>
      <c r="G146" s="60"/>
      <c r="H146" s="58"/>
      <c r="I146" s="60"/>
      <c r="J146" s="64"/>
      <c r="K146" s="60"/>
      <c r="L146" s="62"/>
      <c r="M146" s="58"/>
      <c r="N146" s="62"/>
      <c r="O146" s="56"/>
      <c r="P146" s="148" t="str">
        <f t="shared" si="23"/>
        <v/>
      </c>
      <c r="Q146" s="65"/>
      <c r="R146" s="66"/>
      <c r="S146" s="67"/>
      <c r="T146" s="146" t="str">
        <f t="shared" si="17"/>
        <v/>
      </c>
      <c r="U146" s="146" t="str">
        <f t="shared" si="18"/>
        <v/>
      </c>
      <c r="V146" s="146" t="str">
        <f t="shared" si="19"/>
        <v/>
      </c>
      <c r="W146" s="146" t="str">
        <f t="shared" si="20"/>
        <v/>
      </c>
      <c r="X146" s="146" t="str">
        <f t="shared" si="21"/>
        <v/>
      </c>
      <c r="Y146" s="146" t="str">
        <f t="shared" si="22"/>
        <v/>
      </c>
    </row>
    <row r="147" spans="2:25" ht="45" customHeight="1" x14ac:dyDescent="0.25">
      <c r="B147" s="139" t="str">
        <f t="shared" si="16"/>
        <v/>
      </c>
      <c r="C147" s="32">
        <v>143</v>
      </c>
      <c r="D147" s="62"/>
      <c r="E147" s="56"/>
      <c r="F147" s="57"/>
      <c r="G147" s="60"/>
      <c r="H147" s="58"/>
      <c r="I147" s="60"/>
      <c r="J147" s="64"/>
      <c r="K147" s="60"/>
      <c r="L147" s="62"/>
      <c r="M147" s="58"/>
      <c r="N147" s="62"/>
      <c r="O147" s="56"/>
      <c r="P147" s="148" t="str">
        <f t="shared" si="23"/>
        <v/>
      </c>
      <c r="Q147" s="65"/>
      <c r="R147" s="66"/>
      <c r="S147" s="67"/>
      <c r="T147" s="146" t="str">
        <f t="shared" si="17"/>
        <v/>
      </c>
      <c r="U147" s="146" t="str">
        <f t="shared" si="18"/>
        <v/>
      </c>
      <c r="V147" s="146" t="str">
        <f t="shared" si="19"/>
        <v/>
      </c>
      <c r="W147" s="146" t="str">
        <f t="shared" si="20"/>
        <v/>
      </c>
      <c r="X147" s="146" t="str">
        <f t="shared" si="21"/>
        <v/>
      </c>
      <c r="Y147" s="146" t="str">
        <f t="shared" si="22"/>
        <v/>
      </c>
    </row>
    <row r="148" spans="2:25" ht="45" customHeight="1" x14ac:dyDescent="0.25">
      <c r="B148" s="139" t="str">
        <f t="shared" si="16"/>
        <v/>
      </c>
      <c r="C148" s="32">
        <v>144</v>
      </c>
      <c r="D148" s="62"/>
      <c r="E148" s="56"/>
      <c r="F148" s="57"/>
      <c r="G148" s="60"/>
      <c r="H148" s="58"/>
      <c r="I148" s="60"/>
      <c r="J148" s="64"/>
      <c r="K148" s="60"/>
      <c r="L148" s="62"/>
      <c r="M148" s="58"/>
      <c r="N148" s="62"/>
      <c r="O148" s="56"/>
      <c r="P148" s="148" t="str">
        <f t="shared" si="23"/>
        <v/>
      </c>
      <c r="Q148" s="65"/>
      <c r="R148" s="66"/>
      <c r="S148" s="67"/>
      <c r="T148" s="146" t="str">
        <f t="shared" si="17"/>
        <v/>
      </c>
      <c r="U148" s="146" t="str">
        <f t="shared" si="18"/>
        <v/>
      </c>
      <c r="V148" s="146" t="str">
        <f t="shared" si="19"/>
        <v/>
      </c>
      <c r="W148" s="146" t="str">
        <f t="shared" si="20"/>
        <v/>
      </c>
      <c r="X148" s="146" t="str">
        <f t="shared" si="21"/>
        <v/>
      </c>
      <c r="Y148" s="146" t="str">
        <f t="shared" si="22"/>
        <v/>
      </c>
    </row>
    <row r="149" spans="2:25" ht="45" customHeight="1" x14ac:dyDescent="0.25">
      <c r="B149" s="139" t="str">
        <f t="shared" si="16"/>
        <v/>
      </c>
      <c r="C149" s="32">
        <v>145</v>
      </c>
      <c r="D149" s="62"/>
      <c r="E149" s="56"/>
      <c r="F149" s="57"/>
      <c r="G149" s="60"/>
      <c r="H149" s="58"/>
      <c r="I149" s="60"/>
      <c r="J149" s="64"/>
      <c r="K149" s="60"/>
      <c r="L149" s="62"/>
      <c r="M149" s="58"/>
      <c r="N149" s="62"/>
      <c r="O149" s="56"/>
      <c r="P149" s="148" t="str">
        <f t="shared" si="23"/>
        <v/>
      </c>
      <c r="Q149" s="65"/>
      <c r="R149" s="66"/>
      <c r="S149" s="67"/>
      <c r="T149" s="146" t="str">
        <f t="shared" si="17"/>
        <v/>
      </c>
      <c r="U149" s="146" t="str">
        <f t="shared" si="18"/>
        <v/>
      </c>
      <c r="V149" s="146" t="str">
        <f t="shared" si="19"/>
        <v/>
      </c>
      <c r="W149" s="146" t="str">
        <f t="shared" si="20"/>
        <v/>
      </c>
      <c r="X149" s="146" t="str">
        <f t="shared" si="21"/>
        <v/>
      </c>
      <c r="Y149" s="146" t="str">
        <f t="shared" si="22"/>
        <v/>
      </c>
    </row>
    <row r="150" spans="2:25" ht="45" customHeight="1" x14ac:dyDescent="0.25">
      <c r="B150" s="139" t="str">
        <f t="shared" si="16"/>
        <v/>
      </c>
      <c r="C150" s="32">
        <v>146</v>
      </c>
      <c r="D150" s="62"/>
      <c r="E150" s="56"/>
      <c r="F150" s="57"/>
      <c r="G150" s="60"/>
      <c r="H150" s="58"/>
      <c r="I150" s="60"/>
      <c r="J150" s="64"/>
      <c r="K150" s="60"/>
      <c r="L150" s="62"/>
      <c r="M150" s="58"/>
      <c r="N150" s="62"/>
      <c r="O150" s="56"/>
      <c r="P150" s="148" t="str">
        <f t="shared" si="23"/>
        <v/>
      </c>
      <c r="Q150" s="65"/>
      <c r="R150" s="66"/>
      <c r="S150" s="67"/>
      <c r="T150" s="146" t="str">
        <f t="shared" si="17"/>
        <v/>
      </c>
      <c r="U150" s="146" t="str">
        <f t="shared" si="18"/>
        <v/>
      </c>
      <c r="V150" s="146" t="str">
        <f t="shared" si="19"/>
        <v/>
      </c>
      <c r="W150" s="146" t="str">
        <f t="shared" si="20"/>
        <v/>
      </c>
      <c r="X150" s="146" t="str">
        <f t="shared" si="21"/>
        <v/>
      </c>
      <c r="Y150" s="146" t="str">
        <f t="shared" si="22"/>
        <v/>
      </c>
    </row>
    <row r="151" spans="2:25" ht="45" customHeight="1" x14ac:dyDescent="0.25">
      <c r="B151" s="139" t="str">
        <f t="shared" si="16"/>
        <v/>
      </c>
      <c r="C151" s="32">
        <v>147</v>
      </c>
      <c r="D151" s="62"/>
      <c r="E151" s="56"/>
      <c r="F151" s="57"/>
      <c r="G151" s="60"/>
      <c r="H151" s="58"/>
      <c r="I151" s="60"/>
      <c r="J151" s="64"/>
      <c r="K151" s="60"/>
      <c r="L151" s="62"/>
      <c r="M151" s="58"/>
      <c r="N151" s="62"/>
      <c r="O151" s="56"/>
      <c r="P151" s="148" t="str">
        <f t="shared" si="23"/>
        <v/>
      </c>
      <c r="Q151" s="65"/>
      <c r="R151" s="66"/>
      <c r="S151" s="67"/>
      <c r="T151" s="146" t="str">
        <f t="shared" si="17"/>
        <v/>
      </c>
      <c r="U151" s="146" t="str">
        <f t="shared" si="18"/>
        <v/>
      </c>
      <c r="V151" s="146" t="str">
        <f t="shared" si="19"/>
        <v/>
      </c>
      <c r="W151" s="146" t="str">
        <f t="shared" si="20"/>
        <v/>
      </c>
      <c r="X151" s="146" t="str">
        <f t="shared" si="21"/>
        <v/>
      </c>
      <c r="Y151" s="146" t="str">
        <f t="shared" si="22"/>
        <v/>
      </c>
    </row>
    <row r="152" spans="2:25" ht="45" customHeight="1" x14ac:dyDescent="0.25">
      <c r="B152" s="139" t="str">
        <f t="shared" si="16"/>
        <v/>
      </c>
      <c r="C152" s="32">
        <v>148</v>
      </c>
      <c r="D152" s="62"/>
      <c r="E152" s="56"/>
      <c r="F152" s="57"/>
      <c r="G152" s="60"/>
      <c r="H152" s="58"/>
      <c r="I152" s="60"/>
      <c r="J152" s="64"/>
      <c r="K152" s="60"/>
      <c r="L152" s="62"/>
      <c r="M152" s="58"/>
      <c r="N152" s="62"/>
      <c r="O152" s="56"/>
      <c r="P152" s="148" t="str">
        <f t="shared" si="23"/>
        <v/>
      </c>
      <c r="Q152" s="65"/>
      <c r="R152" s="66"/>
      <c r="S152" s="67"/>
      <c r="T152" s="146" t="str">
        <f t="shared" si="17"/>
        <v/>
      </c>
      <c r="U152" s="146" t="str">
        <f t="shared" si="18"/>
        <v/>
      </c>
      <c r="V152" s="146" t="str">
        <f t="shared" si="19"/>
        <v/>
      </c>
      <c r="W152" s="146" t="str">
        <f t="shared" si="20"/>
        <v/>
      </c>
      <c r="X152" s="146" t="str">
        <f t="shared" si="21"/>
        <v/>
      </c>
      <c r="Y152" s="146" t="str">
        <f t="shared" si="22"/>
        <v/>
      </c>
    </row>
    <row r="153" spans="2:25" ht="45" customHeight="1" x14ac:dyDescent="0.25">
      <c r="B153" s="139" t="str">
        <f t="shared" si="16"/>
        <v/>
      </c>
      <c r="C153" s="32">
        <v>149</v>
      </c>
      <c r="D153" s="62"/>
      <c r="E153" s="56"/>
      <c r="F153" s="57"/>
      <c r="G153" s="60"/>
      <c r="H153" s="58"/>
      <c r="I153" s="60"/>
      <c r="J153" s="64"/>
      <c r="K153" s="60"/>
      <c r="L153" s="62"/>
      <c r="M153" s="58"/>
      <c r="N153" s="62"/>
      <c r="O153" s="56"/>
      <c r="P153" s="148" t="str">
        <f t="shared" si="23"/>
        <v/>
      </c>
      <c r="Q153" s="65"/>
      <c r="R153" s="66"/>
      <c r="S153" s="67"/>
      <c r="T153" s="146" t="str">
        <f t="shared" si="17"/>
        <v/>
      </c>
      <c r="U153" s="146" t="str">
        <f t="shared" si="18"/>
        <v/>
      </c>
      <c r="V153" s="146" t="str">
        <f t="shared" si="19"/>
        <v/>
      </c>
      <c r="W153" s="146" t="str">
        <f t="shared" si="20"/>
        <v/>
      </c>
      <c r="X153" s="146" t="str">
        <f t="shared" si="21"/>
        <v/>
      </c>
      <c r="Y153" s="146" t="str">
        <f t="shared" si="22"/>
        <v/>
      </c>
    </row>
    <row r="154" spans="2:25" ht="45" customHeight="1" x14ac:dyDescent="0.25">
      <c r="B154" s="139" t="str">
        <f t="shared" si="16"/>
        <v/>
      </c>
      <c r="C154" s="32">
        <v>150</v>
      </c>
      <c r="D154" s="62"/>
      <c r="E154" s="56"/>
      <c r="F154" s="57"/>
      <c r="G154" s="60"/>
      <c r="H154" s="58"/>
      <c r="I154" s="60"/>
      <c r="J154" s="64"/>
      <c r="K154" s="60"/>
      <c r="L154" s="62"/>
      <c r="M154" s="58"/>
      <c r="N154" s="62"/>
      <c r="O154" s="56"/>
      <c r="P154" s="148" t="str">
        <f t="shared" si="23"/>
        <v/>
      </c>
      <c r="Q154" s="65"/>
      <c r="R154" s="66"/>
      <c r="S154" s="67"/>
      <c r="T154" s="146" t="str">
        <f t="shared" si="17"/>
        <v/>
      </c>
      <c r="U154" s="146" t="str">
        <f t="shared" si="18"/>
        <v/>
      </c>
      <c r="V154" s="146" t="str">
        <f t="shared" si="19"/>
        <v/>
      </c>
      <c r="W154" s="146" t="str">
        <f t="shared" si="20"/>
        <v/>
      </c>
      <c r="X154" s="146" t="str">
        <f t="shared" si="21"/>
        <v/>
      </c>
      <c r="Y154" s="146" t="str">
        <f t="shared" si="22"/>
        <v/>
      </c>
    </row>
    <row r="155" spans="2:25" ht="45" customHeight="1" x14ac:dyDescent="0.25">
      <c r="B155" s="139" t="str">
        <f t="shared" si="16"/>
        <v/>
      </c>
      <c r="C155" s="32">
        <v>151</v>
      </c>
      <c r="D155" s="62"/>
      <c r="E155" s="56"/>
      <c r="F155" s="57"/>
      <c r="G155" s="60"/>
      <c r="H155" s="58"/>
      <c r="I155" s="60"/>
      <c r="J155" s="64"/>
      <c r="K155" s="60"/>
      <c r="L155" s="62"/>
      <c r="M155" s="58"/>
      <c r="N155" s="62"/>
      <c r="O155" s="56"/>
      <c r="P155" s="148" t="str">
        <f t="shared" si="23"/>
        <v/>
      </c>
      <c r="Q155" s="65"/>
      <c r="R155" s="66"/>
      <c r="S155" s="67"/>
      <c r="T155" s="146" t="str">
        <f t="shared" si="17"/>
        <v/>
      </c>
      <c r="U155" s="146" t="str">
        <f t="shared" si="18"/>
        <v/>
      </c>
      <c r="V155" s="146" t="str">
        <f t="shared" si="19"/>
        <v/>
      </c>
      <c r="W155" s="146" t="str">
        <f t="shared" si="20"/>
        <v/>
      </c>
      <c r="X155" s="146" t="str">
        <f t="shared" si="21"/>
        <v/>
      </c>
      <c r="Y155" s="146" t="str">
        <f t="shared" si="22"/>
        <v/>
      </c>
    </row>
    <row r="156" spans="2:25" ht="45" customHeight="1" x14ac:dyDescent="0.25">
      <c r="B156" s="139" t="str">
        <f t="shared" si="16"/>
        <v/>
      </c>
      <c r="C156" s="32">
        <v>152</v>
      </c>
      <c r="D156" s="62"/>
      <c r="E156" s="56"/>
      <c r="F156" s="57"/>
      <c r="G156" s="60"/>
      <c r="H156" s="58"/>
      <c r="I156" s="60"/>
      <c r="J156" s="64"/>
      <c r="K156" s="60"/>
      <c r="L156" s="62"/>
      <c r="M156" s="58"/>
      <c r="N156" s="62"/>
      <c r="O156" s="56"/>
      <c r="P156" s="148" t="str">
        <f t="shared" si="23"/>
        <v/>
      </c>
      <c r="Q156" s="65"/>
      <c r="R156" s="66"/>
      <c r="S156" s="67"/>
      <c r="T156" s="146" t="str">
        <f t="shared" si="17"/>
        <v/>
      </c>
      <c r="U156" s="146" t="str">
        <f t="shared" si="18"/>
        <v/>
      </c>
      <c r="V156" s="146" t="str">
        <f t="shared" si="19"/>
        <v/>
      </c>
      <c r="W156" s="146" t="str">
        <f t="shared" si="20"/>
        <v/>
      </c>
      <c r="X156" s="146" t="str">
        <f t="shared" si="21"/>
        <v/>
      </c>
      <c r="Y156" s="146" t="str">
        <f t="shared" si="22"/>
        <v/>
      </c>
    </row>
    <row r="157" spans="2:25" ht="45" customHeight="1" x14ac:dyDescent="0.25">
      <c r="B157" s="139" t="str">
        <f t="shared" si="16"/>
        <v/>
      </c>
      <c r="C157" s="32">
        <v>153</v>
      </c>
      <c r="D157" s="62"/>
      <c r="E157" s="56"/>
      <c r="F157" s="57"/>
      <c r="G157" s="60"/>
      <c r="H157" s="58"/>
      <c r="I157" s="60"/>
      <c r="J157" s="64"/>
      <c r="K157" s="60"/>
      <c r="L157" s="62"/>
      <c r="M157" s="58"/>
      <c r="N157" s="62"/>
      <c r="O157" s="56"/>
      <c r="P157" s="148" t="str">
        <f t="shared" si="23"/>
        <v/>
      </c>
      <c r="Q157" s="65"/>
      <c r="R157" s="66"/>
      <c r="S157" s="67"/>
      <c r="T157" s="146" t="str">
        <f t="shared" si="17"/>
        <v/>
      </c>
      <c r="U157" s="146" t="str">
        <f t="shared" si="18"/>
        <v/>
      </c>
      <c r="V157" s="146" t="str">
        <f t="shared" si="19"/>
        <v/>
      </c>
      <c r="W157" s="146" t="str">
        <f t="shared" si="20"/>
        <v/>
      </c>
      <c r="X157" s="146" t="str">
        <f t="shared" si="21"/>
        <v/>
      </c>
      <c r="Y157" s="146" t="str">
        <f t="shared" si="22"/>
        <v/>
      </c>
    </row>
    <row r="158" spans="2:25" ht="45" customHeight="1" x14ac:dyDescent="0.25">
      <c r="B158" s="139" t="str">
        <f t="shared" si="16"/>
        <v/>
      </c>
      <c r="C158" s="32">
        <v>154</v>
      </c>
      <c r="D158" s="62"/>
      <c r="E158" s="56"/>
      <c r="F158" s="57"/>
      <c r="G158" s="60"/>
      <c r="H158" s="58"/>
      <c r="I158" s="60"/>
      <c r="J158" s="64"/>
      <c r="K158" s="60"/>
      <c r="L158" s="62"/>
      <c r="M158" s="58"/>
      <c r="N158" s="62"/>
      <c r="O158" s="56"/>
      <c r="P158" s="148" t="str">
        <f t="shared" si="23"/>
        <v/>
      </c>
      <c r="Q158" s="65"/>
      <c r="R158" s="66"/>
      <c r="S158" s="67"/>
      <c r="T158" s="146" t="str">
        <f t="shared" si="17"/>
        <v/>
      </c>
      <c r="U158" s="146" t="str">
        <f t="shared" si="18"/>
        <v/>
      </c>
      <c r="V158" s="146" t="str">
        <f t="shared" si="19"/>
        <v/>
      </c>
      <c r="W158" s="146" t="str">
        <f t="shared" si="20"/>
        <v/>
      </c>
      <c r="X158" s="146" t="str">
        <f t="shared" si="21"/>
        <v/>
      </c>
      <c r="Y158" s="146" t="str">
        <f t="shared" si="22"/>
        <v/>
      </c>
    </row>
    <row r="159" spans="2:25" ht="45" customHeight="1" x14ac:dyDescent="0.25">
      <c r="B159" s="139" t="str">
        <f t="shared" si="16"/>
        <v/>
      </c>
      <c r="C159" s="32">
        <v>155</v>
      </c>
      <c r="D159" s="62"/>
      <c r="E159" s="56"/>
      <c r="F159" s="57"/>
      <c r="G159" s="60"/>
      <c r="H159" s="58"/>
      <c r="I159" s="60"/>
      <c r="J159" s="64"/>
      <c r="K159" s="60"/>
      <c r="L159" s="62"/>
      <c r="M159" s="58"/>
      <c r="N159" s="62"/>
      <c r="O159" s="56"/>
      <c r="P159" s="148" t="str">
        <f t="shared" si="23"/>
        <v/>
      </c>
      <c r="Q159" s="65"/>
      <c r="R159" s="66"/>
      <c r="S159" s="67"/>
      <c r="T159" s="146" t="str">
        <f t="shared" si="17"/>
        <v/>
      </c>
      <c r="U159" s="146" t="str">
        <f t="shared" si="18"/>
        <v/>
      </c>
      <c r="V159" s="146" t="str">
        <f t="shared" si="19"/>
        <v/>
      </c>
      <c r="W159" s="146" t="str">
        <f t="shared" si="20"/>
        <v/>
      </c>
      <c r="X159" s="146" t="str">
        <f t="shared" si="21"/>
        <v/>
      </c>
      <c r="Y159" s="146" t="str">
        <f t="shared" si="22"/>
        <v/>
      </c>
    </row>
    <row r="160" spans="2:25" ht="45" customHeight="1" x14ac:dyDescent="0.25">
      <c r="B160" s="139" t="str">
        <f t="shared" si="16"/>
        <v/>
      </c>
      <c r="C160" s="32">
        <v>156</v>
      </c>
      <c r="D160" s="62"/>
      <c r="E160" s="56"/>
      <c r="F160" s="57"/>
      <c r="G160" s="60"/>
      <c r="H160" s="58"/>
      <c r="I160" s="60"/>
      <c r="J160" s="64"/>
      <c r="K160" s="60"/>
      <c r="L160" s="62"/>
      <c r="M160" s="58"/>
      <c r="N160" s="62"/>
      <c r="O160" s="56"/>
      <c r="P160" s="148" t="str">
        <f t="shared" si="23"/>
        <v/>
      </c>
      <c r="Q160" s="65"/>
      <c r="R160" s="66"/>
      <c r="S160" s="67"/>
      <c r="T160" s="146" t="str">
        <f t="shared" si="17"/>
        <v/>
      </c>
      <c r="U160" s="146" t="str">
        <f t="shared" si="18"/>
        <v/>
      </c>
      <c r="V160" s="146" t="str">
        <f t="shared" si="19"/>
        <v/>
      </c>
      <c r="W160" s="146" t="str">
        <f t="shared" si="20"/>
        <v/>
      </c>
      <c r="X160" s="146" t="str">
        <f t="shared" si="21"/>
        <v/>
      </c>
      <c r="Y160" s="146" t="str">
        <f t="shared" si="22"/>
        <v/>
      </c>
    </row>
    <row r="161" spans="2:25" ht="45" customHeight="1" x14ac:dyDescent="0.25">
      <c r="B161" s="139" t="str">
        <f t="shared" si="16"/>
        <v/>
      </c>
      <c r="C161" s="32">
        <v>157</v>
      </c>
      <c r="D161" s="62"/>
      <c r="E161" s="56"/>
      <c r="F161" s="57"/>
      <c r="G161" s="60"/>
      <c r="H161" s="58"/>
      <c r="I161" s="60"/>
      <c r="J161" s="64"/>
      <c r="K161" s="60"/>
      <c r="L161" s="62"/>
      <c r="M161" s="58"/>
      <c r="N161" s="62"/>
      <c r="O161" s="56"/>
      <c r="P161" s="148" t="str">
        <f t="shared" si="23"/>
        <v/>
      </c>
      <c r="Q161" s="65"/>
      <c r="R161" s="66"/>
      <c r="S161" s="67"/>
      <c r="T161" s="146" t="str">
        <f t="shared" si="17"/>
        <v/>
      </c>
      <c r="U161" s="146" t="str">
        <f t="shared" si="18"/>
        <v/>
      </c>
      <c r="V161" s="146" t="str">
        <f t="shared" si="19"/>
        <v/>
      </c>
      <c r="W161" s="146" t="str">
        <f t="shared" si="20"/>
        <v/>
      </c>
      <c r="X161" s="146" t="str">
        <f t="shared" si="21"/>
        <v/>
      </c>
      <c r="Y161" s="146" t="str">
        <f t="shared" si="22"/>
        <v/>
      </c>
    </row>
    <row r="162" spans="2:25" ht="45" customHeight="1" x14ac:dyDescent="0.25">
      <c r="B162" s="139" t="str">
        <f t="shared" si="16"/>
        <v/>
      </c>
      <c r="C162" s="32">
        <v>158</v>
      </c>
      <c r="D162" s="62"/>
      <c r="E162" s="56"/>
      <c r="F162" s="57"/>
      <c r="G162" s="60"/>
      <c r="H162" s="58"/>
      <c r="I162" s="60"/>
      <c r="J162" s="64"/>
      <c r="K162" s="60"/>
      <c r="L162" s="62"/>
      <c r="M162" s="58"/>
      <c r="N162" s="62"/>
      <c r="O162" s="56"/>
      <c r="P162" s="148" t="str">
        <f t="shared" si="23"/>
        <v/>
      </c>
      <c r="Q162" s="65"/>
      <c r="R162" s="66"/>
      <c r="S162" s="67"/>
      <c r="T162" s="146" t="str">
        <f t="shared" si="17"/>
        <v/>
      </c>
      <c r="U162" s="146" t="str">
        <f t="shared" si="18"/>
        <v/>
      </c>
      <c r="V162" s="146" t="str">
        <f t="shared" si="19"/>
        <v/>
      </c>
      <c r="W162" s="146" t="str">
        <f t="shared" si="20"/>
        <v/>
      </c>
      <c r="X162" s="146" t="str">
        <f t="shared" si="21"/>
        <v/>
      </c>
      <c r="Y162" s="146" t="str">
        <f t="shared" si="22"/>
        <v/>
      </c>
    </row>
    <row r="163" spans="2:25" ht="45" customHeight="1" x14ac:dyDescent="0.25">
      <c r="B163" s="139" t="str">
        <f t="shared" si="16"/>
        <v/>
      </c>
      <c r="C163" s="32">
        <v>159</v>
      </c>
      <c r="D163" s="62"/>
      <c r="E163" s="56"/>
      <c r="F163" s="57"/>
      <c r="G163" s="60"/>
      <c r="H163" s="58"/>
      <c r="I163" s="60"/>
      <c r="J163" s="64"/>
      <c r="K163" s="60"/>
      <c r="L163" s="62"/>
      <c r="M163" s="58"/>
      <c r="N163" s="62"/>
      <c r="O163" s="56"/>
      <c r="P163" s="148" t="str">
        <f t="shared" si="23"/>
        <v/>
      </c>
      <c r="Q163" s="65"/>
      <c r="R163" s="66"/>
      <c r="S163" s="67"/>
      <c r="T163" s="146" t="str">
        <f t="shared" si="17"/>
        <v/>
      </c>
      <c r="U163" s="146" t="str">
        <f t="shared" si="18"/>
        <v/>
      </c>
      <c r="V163" s="146" t="str">
        <f t="shared" si="19"/>
        <v/>
      </c>
      <c r="W163" s="146" t="str">
        <f t="shared" si="20"/>
        <v/>
      </c>
      <c r="X163" s="146" t="str">
        <f t="shared" si="21"/>
        <v/>
      </c>
      <c r="Y163" s="146" t="str">
        <f t="shared" si="22"/>
        <v/>
      </c>
    </row>
    <row r="164" spans="2:25" ht="45" customHeight="1" x14ac:dyDescent="0.25">
      <c r="B164" s="139" t="str">
        <f t="shared" si="16"/>
        <v/>
      </c>
      <c r="C164" s="32">
        <v>160</v>
      </c>
      <c r="D164" s="62"/>
      <c r="E164" s="56"/>
      <c r="F164" s="57"/>
      <c r="G164" s="60"/>
      <c r="H164" s="58"/>
      <c r="I164" s="60"/>
      <c r="J164" s="64"/>
      <c r="K164" s="60"/>
      <c r="L164" s="62"/>
      <c r="M164" s="58"/>
      <c r="N164" s="62"/>
      <c r="O164" s="56"/>
      <c r="P164" s="148" t="str">
        <f t="shared" si="23"/>
        <v/>
      </c>
      <c r="Q164" s="65"/>
      <c r="R164" s="66"/>
      <c r="S164" s="67"/>
      <c r="T164" s="146" t="str">
        <f t="shared" si="17"/>
        <v/>
      </c>
      <c r="U164" s="146" t="str">
        <f t="shared" si="18"/>
        <v/>
      </c>
      <c r="V164" s="146" t="str">
        <f t="shared" si="19"/>
        <v/>
      </c>
      <c r="W164" s="146" t="str">
        <f t="shared" si="20"/>
        <v/>
      </c>
      <c r="X164" s="146" t="str">
        <f t="shared" si="21"/>
        <v/>
      </c>
      <c r="Y164" s="146" t="str">
        <f t="shared" si="22"/>
        <v/>
      </c>
    </row>
    <row r="165" spans="2:25" ht="45" customHeight="1" x14ac:dyDescent="0.25">
      <c r="B165" s="139" t="str">
        <f t="shared" si="16"/>
        <v/>
      </c>
      <c r="C165" s="32">
        <v>161</v>
      </c>
      <c r="D165" s="62"/>
      <c r="E165" s="56"/>
      <c r="F165" s="57"/>
      <c r="G165" s="60"/>
      <c r="H165" s="58"/>
      <c r="I165" s="60"/>
      <c r="J165" s="64"/>
      <c r="K165" s="60"/>
      <c r="L165" s="62"/>
      <c r="M165" s="58"/>
      <c r="N165" s="62"/>
      <c r="O165" s="56"/>
      <c r="P165" s="148" t="str">
        <f t="shared" si="23"/>
        <v/>
      </c>
      <c r="Q165" s="65"/>
      <c r="R165" s="66"/>
      <c r="S165" s="67"/>
      <c r="T165" s="146" t="str">
        <f t="shared" si="17"/>
        <v/>
      </c>
      <c r="U165" s="146" t="str">
        <f t="shared" si="18"/>
        <v/>
      </c>
      <c r="V165" s="146" t="str">
        <f t="shared" si="19"/>
        <v/>
      </c>
      <c r="W165" s="146" t="str">
        <f t="shared" si="20"/>
        <v/>
      </c>
      <c r="X165" s="146" t="str">
        <f t="shared" si="21"/>
        <v/>
      </c>
      <c r="Y165" s="146" t="str">
        <f t="shared" si="22"/>
        <v/>
      </c>
    </row>
    <row r="166" spans="2:25" ht="45" customHeight="1" x14ac:dyDescent="0.25">
      <c r="B166" s="139" t="str">
        <f t="shared" si="16"/>
        <v/>
      </c>
      <c r="C166" s="32">
        <v>162</v>
      </c>
      <c r="D166" s="62"/>
      <c r="E166" s="56"/>
      <c r="F166" s="57"/>
      <c r="G166" s="60"/>
      <c r="H166" s="58"/>
      <c r="I166" s="60"/>
      <c r="J166" s="64"/>
      <c r="K166" s="60"/>
      <c r="L166" s="62"/>
      <c r="M166" s="58"/>
      <c r="N166" s="62"/>
      <c r="O166" s="56"/>
      <c r="P166" s="148" t="str">
        <f t="shared" si="23"/>
        <v/>
      </c>
      <c r="Q166" s="65"/>
      <c r="R166" s="66"/>
      <c r="S166" s="67"/>
      <c r="T166" s="146" t="str">
        <f t="shared" si="17"/>
        <v/>
      </c>
      <c r="U166" s="146" t="str">
        <f t="shared" si="18"/>
        <v/>
      </c>
      <c r="V166" s="146" t="str">
        <f t="shared" si="19"/>
        <v/>
      </c>
      <c r="W166" s="146" t="str">
        <f t="shared" si="20"/>
        <v/>
      </c>
      <c r="X166" s="146" t="str">
        <f t="shared" si="21"/>
        <v/>
      </c>
      <c r="Y166" s="146" t="str">
        <f t="shared" si="22"/>
        <v/>
      </c>
    </row>
    <row r="167" spans="2:25" ht="45" customHeight="1" x14ac:dyDescent="0.25">
      <c r="B167" s="139" t="str">
        <f t="shared" si="16"/>
        <v/>
      </c>
      <c r="C167" s="32">
        <v>163</v>
      </c>
      <c r="D167" s="62"/>
      <c r="E167" s="56"/>
      <c r="F167" s="57"/>
      <c r="G167" s="60"/>
      <c r="H167" s="58"/>
      <c r="I167" s="60"/>
      <c r="J167" s="64"/>
      <c r="K167" s="60"/>
      <c r="L167" s="62"/>
      <c r="M167" s="58"/>
      <c r="N167" s="62"/>
      <c r="O167" s="56"/>
      <c r="P167" s="148" t="str">
        <f t="shared" si="23"/>
        <v/>
      </c>
      <c r="Q167" s="65"/>
      <c r="R167" s="66"/>
      <c r="S167" s="67"/>
      <c r="T167" s="146" t="str">
        <f t="shared" si="17"/>
        <v/>
      </c>
      <c r="U167" s="146" t="str">
        <f t="shared" si="18"/>
        <v/>
      </c>
      <c r="V167" s="146" t="str">
        <f t="shared" si="19"/>
        <v/>
      </c>
      <c r="W167" s="146" t="str">
        <f t="shared" si="20"/>
        <v/>
      </c>
      <c r="X167" s="146" t="str">
        <f t="shared" si="21"/>
        <v/>
      </c>
      <c r="Y167" s="146" t="str">
        <f t="shared" si="22"/>
        <v/>
      </c>
    </row>
    <row r="168" spans="2:25" ht="45" customHeight="1" x14ac:dyDescent="0.25">
      <c r="B168" s="139" t="str">
        <f t="shared" si="16"/>
        <v/>
      </c>
      <c r="C168" s="32">
        <v>164</v>
      </c>
      <c r="D168" s="62"/>
      <c r="E168" s="56"/>
      <c r="F168" s="57"/>
      <c r="G168" s="60"/>
      <c r="H168" s="58"/>
      <c r="I168" s="60"/>
      <c r="J168" s="64"/>
      <c r="K168" s="60"/>
      <c r="L168" s="62"/>
      <c r="M168" s="58"/>
      <c r="N168" s="62"/>
      <c r="O168" s="56"/>
      <c r="P168" s="148" t="str">
        <f t="shared" si="23"/>
        <v/>
      </c>
      <c r="Q168" s="65"/>
      <c r="R168" s="66"/>
      <c r="S168" s="67"/>
      <c r="T168" s="146" t="str">
        <f t="shared" si="17"/>
        <v/>
      </c>
      <c r="U168" s="146" t="str">
        <f t="shared" si="18"/>
        <v/>
      </c>
      <c r="V168" s="146" t="str">
        <f t="shared" si="19"/>
        <v/>
      </c>
      <c r="W168" s="146" t="str">
        <f t="shared" si="20"/>
        <v/>
      </c>
      <c r="X168" s="146" t="str">
        <f t="shared" si="21"/>
        <v/>
      </c>
      <c r="Y168" s="146" t="str">
        <f t="shared" si="22"/>
        <v/>
      </c>
    </row>
    <row r="169" spans="2:25" ht="45" customHeight="1" x14ac:dyDescent="0.25">
      <c r="B169" s="139" t="str">
        <f t="shared" si="16"/>
        <v/>
      </c>
      <c r="C169" s="32">
        <v>165</v>
      </c>
      <c r="D169" s="62"/>
      <c r="E169" s="56"/>
      <c r="F169" s="57"/>
      <c r="G169" s="60"/>
      <c r="H169" s="58"/>
      <c r="I169" s="60"/>
      <c r="J169" s="64"/>
      <c r="K169" s="60"/>
      <c r="L169" s="62"/>
      <c r="M169" s="58"/>
      <c r="N169" s="62"/>
      <c r="O169" s="56"/>
      <c r="P169" s="148" t="str">
        <f t="shared" si="23"/>
        <v/>
      </c>
      <c r="Q169" s="65"/>
      <c r="R169" s="66"/>
      <c r="S169" s="67"/>
      <c r="T169" s="146" t="str">
        <f t="shared" si="17"/>
        <v/>
      </c>
      <c r="U169" s="146" t="str">
        <f t="shared" si="18"/>
        <v/>
      </c>
      <c r="V169" s="146" t="str">
        <f t="shared" si="19"/>
        <v/>
      </c>
      <c r="W169" s="146" t="str">
        <f t="shared" si="20"/>
        <v/>
      </c>
      <c r="X169" s="146" t="str">
        <f t="shared" si="21"/>
        <v/>
      </c>
      <c r="Y169" s="146" t="str">
        <f t="shared" si="22"/>
        <v/>
      </c>
    </row>
    <row r="170" spans="2:25" ht="45" customHeight="1" x14ac:dyDescent="0.25">
      <c r="B170" s="139" t="str">
        <f t="shared" si="16"/>
        <v/>
      </c>
      <c r="C170" s="32">
        <v>166</v>
      </c>
      <c r="D170" s="62"/>
      <c r="E170" s="56"/>
      <c r="F170" s="57"/>
      <c r="G170" s="60"/>
      <c r="H170" s="58"/>
      <c r="I170" s="60"/>
      <c r="J170" s="64"/>
      <c r="K170" s="60"/>
      <c r="L170" s="62"/>
      <c r="M170" s="58"/>
      <c r="N170" s="62"/>
      <c r="O170" s="56"/>
      <c r="P170" s="148" t="str">
        <f t="shared" si="23"/>
        <v/>
      </c>
      <c r="Q170" s="65"/>
      <c r="R170" s="66"/>
      <c r="S170" s="67"/>
      <c r="T170" s="146" t="str">
        <f t="shared" si="17"/>
        <v/>
      </c>
      <c r="U170" s="146" t="str">
        <f t="shared" si="18"/>
        <v/>
      </c>
      <c r="V170" s="146" t="str">
        <f t="shared" si="19"/>
        <v/>
      </c>
      <c r="W170" s="146" t="str">
        <f t="shared" si="20"/>
        <v/>
      </c>
      <c r="X170" s="146" t="str">
        <f t="shared" si="21"/>
        <v/>
      </c>
      <c r="Y170" s="146" t="str">
        <f t="shared" si="22"/>
        <v/>
      </c>
    </row>
    <row r="171" spans="2:25" ht="45" customHeight="1" x14ac:dyDescent="0.25">
      <c r="B171" s="139" t="str">
        <f t="shared" si="16"/>
        <v/>
      </c>
      <c r="C171" s="32">
        <v>167</v>
      </c>
      <c r="D171" s="62"/>
      <c r="E171" s="56"/>
      <c r="F171" s="57"/>
      <c r="G171" s="60"/>
      <c r="H171" s="58"/>
      <c r="I171" s="60"/>
      <c r="J171" s="64"/>
      <c r="K171" s="60"/>
      <c r="L171" s="62"/>
      <c r="M171" s="58"/>
      <c r="N171" s="62"/>
      <c r="O171" s="56"/>
      <c r="P171" s="148" t="str">
        <f t="shared" si="23"/>
        <v/>
      </c>
      <c r="Q171" s="65"/>
      <c r="R171" s="66"/>
      <c r="S171" s="67"/>
      <c r="T171" s="146" t="str">
        <f t="shared" si="17"/>
        <v/>
      </c>
      <c r="U171" s="146" t="str">
        <f t="shared" si="18"/>
        <v/>
      </c>
      <c r="V171" s="146" t="str">
        <f t="shared" si="19"/>
        <v/>
      </c>
      <c r="W171" s="146" t="str">
        <f t="shared" si="20"/>
        <v/>
      </c>
      <c r="X171" s="146" t="str">
        <f t="shared" si="21"/>
        <v/>
      </c>
      <c r="Y171" s="146" t="str">
        <f t="shared" si="22"/>
        <v/>
      </c>
    </row>
    <row r="172" spans="2:25" ht="45" customHeight="1" x14ac:dyDescent="0.25">
      <c r="B172" s="139" t="str">
        <f t="shared" si="16"/>
        <v/>
      </c>
      <c r="C172" s="32">
        <v>168</v>
      </c>
      <c r="D172" s="62"/>
      <c r="E172" s="56"/>
      <c r="F172" s="57"/>
      <c r="G172" s="60"/>
      <c r="H172" s="58"/>
      <c r="I172" s="60"/>
      <c r="J172" s="64"/>
      <c r="K172" s="60"/>
      <c r="L172" s="62"/>
      <c r="M172" s="58"/>
      <c r="N172" s="62"/>
      <c r="O172" s="56"/>
      <c r="P172" s="148" t="str">
        <f t="shared" si="23"/>
        <v/>
      </c>
      <c r="Q172" s="65"/>
      <c r="R172" s="66"/>
      <c r="S172" s="67"/>
      <c r="T172" s="146" t="str">
        <f t="shared" si="17"/>
        <v/>
      </c>
      <c r="U172" s="146" t="str">
        <f t="shared" si="18"/>
        <v/>
      </c>
      <c r="V172" s="146" t="str">
        <f t="shared" si="19"/>
        <v/>
      </c>
      <c r="W172" s="146" t="str">
        <f t="shared" si="20"/>
        <v/>
      </c>
      <c r="X172" s="146" t="str">
        <f t="shared" si="21"/>
        <v/>
      </c>
      <c r="Y172" s="146" t="str">
        <f t="shared" si="22"/>
        <v/>
      </c>
    </row>
    <row r="173" spans="2:25" ht="45" customHeight="1" x14ac:dyDescent="0.25">
      <c r="B173" s="139" t="str">
        <f t="shared" si="16"/>
        <v/>
      </c>
      <c r="C173" s="32">
        <v>169</v>
      </c>
      <c r="D173" s="62"/>
      <c r="E173" s="56"/>
      <c r="F173" s="57"/>
      <c r="G173" s="60"/>
      <c r="H173" s="58"/>
      <c r="I173" s="60"/>
      <c r="J173" s="64"/>
      <c r="K173" s="60"/>
      <c r="L173" s="62"/>
      <c r="M173" s="58"/>
      <c r="N173" s="62"/>
      <c r="O173" s="56"/>
      <c r="P173" s="148" t="str">
        <f t="shared" si="23"/>
        <v/>
      </c>
      <c r="Q173" s="65"/>
      <c r="R173" s="66"/>
      <c r="S173" s="67"/>
      <c r="T173" s="146" t="str">
        <f t="shared" si="17"/>
        <v/>
      </c>
      <c r="U173" s="146" t="str">
        <f t="shared" si="18"/>
        <v/>
      </c>
      <c r="V173" s="146" t="str">
        <f t="shared" si="19"/>
        <v/>
      </c>
      <c r="W173" s="146" t="str">
        <f t="shared" si="20"/>
        <v/>
      </c>
      <c r="X173" s="146" t="str">
        <f t="shared" si="21"/>
        <v/>
      </c>
      <c r="Y173" s="146" t="str">
        <f t="shared" si="22"/>
        <v/>
      </c>
    </row>
    <row r="174" spans="2:25" ht="45" customHeight="1" x14ac:dyDescent="0.25">
      <c r="B174" s="139" t="str">
        <f t="shared" si="16"/>
        <v/>
      </c>
      <c r="C174" s="32">
        <v>170</v>
      </c>
      <c r="D174" s="62"/>
      <c r="E174" s="56"/>
      <c r="F174" s="57"/>
      <c r="G174" s="60"/>
      <c r="H174" s="58"/>
      <c r="I174" s="60"/>
      <c r="J174" s="64"/>
      <c r="K174" s="60"/>
      <c r="L174" s="62"/>
      <c r="M174" s="58"/>
      <c r="N174" s="62"/>
      <c r="O174" s="56"/>
      <c r="P174" s="148" t="str">
        <f t="shared" si="23"/>
        <v/>
      </c>
      <c r="Q174" s="65"/>
      <c r="R174" s="66"/>
      <c r="S174" s="67"/>
      <c r="T174" s="146" t="str">
        <f t="shared" si="17"/>
        <v/>
      </c>
      <c r="U174" s="146" t="str">
        <f t="shared" si="18"/>
        <v/>
      </c>
      <c r="V174" s="146" t="str">
        <f t="shared" si="19"/>
        <v/>
      </c>
      <c r="W174" s="146" t="str">
        <f t="shared" si="20"/>
        <v/>
      </c>
      <c r="X174" s="146" t="str">
        <f t="shared" si="21"/>
        <v/>
      </c>
      <c r="Y174" s="146" t="str">
        <f t="shared" si="22"/>
        <v/>
      </c>
    </row>
    <row r="175" spans="2:25" ht="45" customHeight="1" x14ac:dyDescent="0.25">
      <c r="B175" s="139" t="str">
        <f t="shared" si="16"/>
        <v/>
      </c>
      <c r="C175" s="32">
        <v>171</v>
      </c>
      <c r="D175" s="62"/>
      <c r="E175" s="56"/>
      <c r="F175" s="57"/>
      <c r="G175" s="60"/>
      <c r="H175" s="58"/>
      <c r="I175" s="60"/>
      <c r="J175" s="64"/>
      <c r="K175" s="60"/>
      <c r="L175" s="62"/>
      <c r="M175" s="58"/>
      <c r="N175" s="62"/>
      <c r="O175" s="56"/>
      <c r="P175" s="148" t="str">
        <f t="shared" si="23"/>
        <v/>
      </c>
      <c r="Q175" s="65"/>
      <c r="R175" s="66"/>
      <c r="S175" s="67"/>
      <c r="T175" s="146" t="str">
        <f t="shared" si="17"/>
        <v/>
      </c>
      <c r="U175" s="146" t="str">
        <f t="shared" si="18"/>
        <v/>
      </c>
      <c r="V175" s="146" t="str">
        <f t="shared" si="19"/>
        <v/>
      </c>
      <c r="W175" s="146" t="str">
        <f t="shared" si="20"/>
        <v/>
      </c>
      <c r="X175" s="146" t="str">
        <f t="shared" si="21"/>
        <v/>
      </c>
      <c r="Y175" s="146" t="str">
        <f t="shared" si="22"/>
        <v/>
      </c>
    </row>
    <row r="176" spans="2:25" ht="45" customHeight="1" x14ac:dyDescent="0.25">
      <c r="B176" s="139" t="str">
        <f t="shared" si="16"/>
        <v/>
      </c>
      <c r="C176" s="32">
        <v>172</v>
      </c>
      <c r="D176" s="62"/>
      <c r="E176" s="56"/>
      <c r="F176" s="57"/>
      <c r="G176" s="60"/>
      <c r="H176" s="58"/>
      <c r="I176" s="60"/>
      <c r="J176" s="64"/>
      <c r="K176" s="60"/>
      <c r="L176" s="62"/>
      <c r="M176" s="58"/>
      <c r="N176" s="62"/>
      <c r="O176" s="56"/>
      <c r="P176" s="148" t="str">
        <f t="shared" si="23"/>
        <v/>
      </c>
      <c r="Q176" s="65"/>
      <c r="R176" s="66"/>
      <c r="S176" s="67"/>
      <c r="T176" s="146" t="str">
        <f t="shared" si="17"/>
        <v/>
      </c>
      <c r="U176" s="146" t="str">
        <f t="shared" si="18"/>
        <v/>
      </c>
      <c r="V176" s="146" t="str">
        <f t="shared" si="19"/>
        <v/>
      </c>
      <c r="W176" s="146" t="str">
        <f t="shared" si="20"/>
        <v/>
      </c>
      <c r="X176" s="146" t="str">
        <f t="shared" si="21"/>
        <v/>
      </c>
      <c r="Y176" s="146" t="str">
        <f t="shared" si="22"/>
        <v/>
      </c>
    </row>
    <row r="177" spans="2:25" ht="45" customHeight="1" x14ac:dyDescent="0.25">
      <c r="B177" s="139" t="str">
        <f t="shared" si="16"/>
        <v/>
      </c>
      <c r="C177" s="32">
        <v>173</v>
      </c>
      <c r="D177" s="62"/>
      <c r="E177" s="56"/>
      <c r="F177" s="57"/>
      <c r="G177" s="60"/>
      <c r="H177" s="58"/>
      <c r="I177" s="60"/>
      <c r="J177" s="64"/>
      <c r="K177" s="60"/>
      <c r="L177" s="62"/>
      <c r="M177" s="58"/>
      <c r="N177" s="62"/>
      <c r="O177" s="56"/>
      <c r="P177" s="148" t="str">
        <f t="shared" si="23"/>
        <v/>
      </c>
      <c r="Q177" s="65"/>
      <c r="R177" s="66"/>
      <c r="S177" s="67"/>
      <c r="T177" s="146" t="str">
        <f t="shared" si="17"/>
        <v/>
      </c>
      <c r="U177" s="146" t="str">
        <f t="shared" si="18"/>
        <v/>
      </c>
      <c r="V177" s="146" t="str">
        <f t="shared" si="19"/>
        <v/>
      </c>
      <c r="W177" s="146" t="str">
        <f t="shared" si="20"/>
        <v/>
      </c>
      <c r="X177" s="146" t="str">
        <f t="shared" si="21"/>
        <v/>
      </c>
      <c r="Y177" s="146" t="str">
        <f t="shared" si="22"/>
        <v/>
      </c>
    </row>
    <row r="178" spans="2:25" ht="45" customHeight="1" x14ac:dyDescent="0.25">
      <c r="B178" s="139" t="str">
        <f t="shared" si="16"/>
        <v/>
      </c>
      <c r="C178" s="32">
        <v>174</v>
      </c>
      <c r="D178" s="62"/>
      <c r="E178" s="56"/>
      <c r="F178" s="57"/>
      <c r="G178" s="60"/>
      <c r="H178" s="58"/>
      <c r="I178" s="60"/>
      <c r="J178" s="64"/>
      <c r="K178" s="60"/>
      <c r="L178" s="62"/>
      <c r="M178" s="58"/>
      <c r="N178" s="62"/>
      <c r="O178" s="56"/>
      <c r="P178" s="148" t="str">
        <f t="shared" si="23"/>
        <v/>
      </c>
      <c r="Q178" s="65"/>
      <c r="R178" s="66"/>
      <c r="S178" s="67"/>
      <c r="T178" s="146" t="str">
        <f t="shared" si="17"/>
        <v/>
      </c>
      <c r="U178" s="146" t="str">
        <f t="shared" si="18"/>
        <v/>
      </c>
      <c r="V178" s="146" t="str">
        <f t="shared" si="19"/>
        <v/>
      </c>
      <c r="W178" s="146" t="str">
        <f t="shared" si="20"/>
        <v/>
      </c>
      <c r="X178" s="146" t="str">
        <f t="shared" si="21"/>
        <v/>
      </c>
      <c r="Y178" s="146" t="str">
        <f t="shared" si="22"/>
        <v/>
      </c>
    </row>
    <row r="179" spans="2:25" ht="45" customHeight="1" x14ac:dyDescent="0.25">
      <c r="B179" s="139" t="str">
        <f t="shared" si="16"/>
        <v/>
      </c>
      <c r="C179" s="32">
        <v>175</v>
      </c>
      <c r="D179" s="62"/>
      <c r="E179" s="56"/>
      <c r="F179" s="57"/>
      <c r="G179" s="60"/>
      <c r="H179" s="58"/>
      <c r="I179" s="60"/>
      <c r="J179" s="64"/>
      <c r="K179" s="60"/>
      <c r="L179" s="62"/>
      <c r="M179" s="58"/>
      <c r="N179" s="62"/>
      <c r="O179" s="56"/>
      <c r="P179" s="148" t="str">
        <f t="shared" si="23"/>
        <v/>
      </c>
      <c r="Q179" s="65"/>
      <c r="R179" s="66"/>
      <c r="S179" s="67"/>
      <c r="T179" s="146" t="str">
        <f t="shared" si="17"/>
        <v/>
      </c>
      <c r="U179" s="146" t="str">
        <f t="shared" si="18"/>
        <v/>
      </c>
      <c r="V179" s="146" t="str">
        <f t="shared" si="19"/>
        <v/>
      </c>
      <c r="W179" s="146" t="str">
        <f t="shared" si="20"/>
        <v/>
      </c>
      <c r="X179" s="146" t="str">
        <f t="shared" si="21"/>
        <v/>
      </c>
      <c r="Y179" s="146" t="str">
        <f t="shared" si="22"/>
        <v/>
      </c>
    </row>
    <row r="180" spans="2:25" ht="45" customHeight="1" x14ac:dyDescent="0.25">
      <c r="B180" s="139" t="str">
        <f t="shared" si="16"/>
        <v/>
      </c>
      <c r="C180" s="32">
        <v>176</v>
      </c>
      <c r="D180" s="62"/>
      <c r="E180" s="56"/>
      <c r="F180" s="57"/>
      <c r="G180" s="60"/>
      <c r="H180" s="58"/>
      <c r="I180" s="60"/>
      <c r="J180" s="64"/>
      <c r="K180" s="60"/>
      <c r="L180" s="62"/>
      <c r="M180" s="58"/>
      <c r="N180" s="62"/>
      <c r="O180" s="56"/>
      <c r="P180" s="148" t="str">
        <f t="shared" si="23"/>
        <v/>
      </c>
      <c r="Q180" s="65"/>
      <c r="R180" s="66"/>
      <c r="S180" s="67"/>
      <c r="T180" s="146" t="str">
        <f t="shared" si="17"/>
        <v/>
      </c>
      <c r="U180" s="146" t="str">
        <f t="shared" si="18"/>
        <v/>
      </c>
      <c r="V180" s="146" t="str">
        <f t="shared" si="19"/>
        <v/>
      </c>
      <c r="W180" s="146" t="str">
        <f t="shared" si="20"/>
        <v/>
      </c>
      <c r="X180" s="146" t="str">
        <f t="shared" si="21"/>
        <v/>
      </c>
      <c r="Y180" s="146" t="str">
        <f t="shared" si="22"/>
        <v/>
      </c>
    </row>
    <row r="181" spans="2:25" ht="45" customHeight="1" x14ac:dyDescent="0.25">
      <c r="B181" s="139" t="str">
        <f t="shared" si="16"/>
        <v/>
      </c>
      <c r="C181" s="32">
        <v>177</v>
      </c>
      <c r="D181" s="62"/>
      <c r="E181" s="56"/>
      <c r="F181" s="57"/>
      <c r="G181" s="60"/>
      <c r="H181" s="58"/>
      <c r="I181" s="60"/>
      <c r="J181" s="64"/>
      <c r="K181" s="60"/>
      <c r="L181" s="62"/>
      <c r="M181" s="58"/>
      <c r="N181" s="62"/>
      <c r="O181" s="56"/>
      <c r="P181" s="148" t="str">
        <f t="shared" si="23"/>
        <v/>
      </c>
      <c r="Q181" s="65"/>
      <c r="R181" s="66"/>
      <c r="S181" s="67"/>
      <c r="T181" s="146" t="str">
        <f t="shared" si="17"/>
        <v/>
      </c>
      <c r="U181" s="146" t="str">
        <f t="shared" si="18"/>
        <v/>
      </c>
      <c r="V181" s="146" t="str">
        <f t="shared" si="19"/>
        <v/>
      </c>
      <c r="W181" s="146" t="str">
        <f t="shared" si="20"/>
        <v/>
      </c>
      <c r="X181" s="146" t="str">
        <f t="shared" si="21"/>
        <v/>
      </c>
      <c r="Y181" s="146" t="str">
        <f t="shared" si="22"/>
        <v/>
      </c>
    </row>
    <row r="182" spans="2:25" ht="45" customHeight="1" x14ac:dyDescent="0.25">
      <c r="B182" s="139" t="str">
        <f t="shared" si="16"/>
        <v/>
      </c>
      <c r="C182" s="32">
        <v>178</v>
      </c>
      <c r="D182" s="62"/>
      <c r="E182" s="56"/>
      <c r="F182" s="57"/>
      <c r="G182" s="60"/>
      <c r="H182" s="58"/>
      <c r="I182" s="60"/>
      <c r="J182" s="64"/>
      <c r="K182" s="60"/>
      <c r="L182" s="62"/>
      <c r="M182" s="58"/>
      <c r="N182" s="62"/>
      <c r="O182" s="56"/>
      <c r="P182" s="148" t="str">
        <f t="shared" si="23"/>
        <v/>
      </c>
      <c r="Q182" s="65"/>
      <c r="R182" s="66"/>
      <c r="S182" s="67"/>
      <c r="T182" s="146" t="str">
        <f t="shared" si="17"/>
        <v/>
      </c>
      <c r="U182" s="146" t="str">
        <f t="shared" si="18"/>
        <v/>
      </c>
      <c r="V182" s="146" t="str">
        <f t="shared" si="19"/>
        <v/>
      </c>
      <c r="W182" s="146" t="str">
        <f t="shared" si="20"/>
        <v/>
      </c>
      <c r="X182" s="146" t="str">
        <f t="shared" si="21"/>
        <v/>
      </c>
      <c r="Y182" s="146" t="str">
        <f t="shared" si="22"/>
        <v/>
      </c>
    </row>
    <row r="183" spans="2:25" ht="45" customHeight="1" x14ac:dyDescent="0.25">
      <c r="B183" s="139" t="str">
        <f t="shared" si="16"/>
        <v/>
      </c>
      <c r="C183" s="32">
        <v>179</v>
      </c>
      <c r="D183" s="62"/>
      <c r="E183" s="56"/>
      <c r="F183" s="57"/>
      <c r="G183" s="60"/>
      <c r="H183" s="58"/>
      <c r="I183" s="60"/>
      <c r="J183" s="64"/>
      <c r="K183" s="60"/>
      <c r="L183" s="62"/>
      <c r="M183" s="58"/>
      <c r="N183" s="62"/>
      <c r="O183" s="56"/>
      <c r="P183" s="148" t="str">
        <f t="shared" si="23"/>
        <v/>
      </c>
      <c r="Q183" s="65"/>
      <c r="R183" s="66"/>
      <c r="S183" s="67"/>
      <c r="T183" s="146" t="str">
        <f t="shared" si="17"/>
        <v/>
      </c>
      <c r="U183" s="146" t="str">
        <f t="shared" si="18"/>
        <v/>
      </c>
      <c r="V183" s="146" t="str">
        <f t="shared" si="19"/>
        <v/>
      </c>
      <c r="W183" s="146" t="str">
        <f t="shared" si="20"/>
        <v/>
      </c>
      <c r="X183" s="146" t="str">
        <f t="shared" si="21"/>
        <v/>
      </c>
      <c r="Y183" s="146" t="str">
        <f t="shared" si="22"/>
        <v/>
      </c>
    </row>
    <row r="184" spans="2:25" ht="45" customHeight="1" x14ac:dyDescent="0.25">
      <c r="B184" s="139" t="str">
        <f t="shared" si="16"/>
        <v/>
      </c>
      <c r="C184" s="32">
        <v>180</v>
      </c>
      <c r="D184" s="62"/>
      <c r="E184" s="56"/>
      <c r="F184" s="57"/>
      <c r="G184" s="60"/>
      <c r="H184" s="58"/>
      <c r="I184" s="60"/>
      <c r="J184" s="64"/>
      <c r="K184" s="60"/>
      <c r="L184" s="62"/>
      <c r="M184" s="58"/>
      <c r="N184" s="62"/>
      <c r="O184" s="56"/>
      <c r="P184" s="148" t="str">
        <f t="shared" si="23"/>
        <v/>
      </c>
      <c r="Q184" s="65"/>
      <c r="R184" s="66"/>
      <c r="S184" s="67"/>
      <c r="T184" s="146" t="str">
        <f t="shared" si="17"/>
        <v/>
      </c>
      <c r="U184" s="146" t="str">
        <f t="shared" si="18"/>
        <v/>
      </c>
      <c r="V184" s="146" t="str">
        <f t="shared" si="19"/>
        <v/>
      </c>
      <c r="W184" s="146" t="str">
        <f t="shared" si="20"/>
        <v/>
      </c>
      <c r="X184" s="146" t="str">
        <f t="shared" si="21"/>
        <v/>
      </c>
      <c r="Y184" s="146" t="str">
        <f t="shared" si="22"/>
        <v/>
      </c>
    </row>
    <row r="185" spans="2:25" ht="45" customHeight="1" x14ac:dyDescent="0.25">
      <c r="B185" s="139" t="str">
        <f t="shared" si="16"/>
        <v/>
      </c>
      <c r="C185" s="32">
        <v>181</v>
      </c>
      <c r="D185" s="62"/>
      <c r="E185" s="56"/>
      <c r="F185" s="57"/>
      <c r="G185" s="60"/>
      <c r="H185" s="58"/>
      <c r="I185" s="60"/>
      <c r="J185" s="64"/>
      <c r="K185" s="60"/>
      <c r="L185" s="62"/>
      <c r="M185" s="58"/>
      <c r="N185" s="62"/>
      <c r="O185" s="56"/>
      <c r="P185" s="148" t="str">
        <f t="shared" si="23"/>
        <v/>
      </c>
      <c r="Q185" s="65"/>
      <c r="R185" s="66"/>
      <c r="S185" s="67"/>
      <c r="T185" s="146" t="str">
        <f t="shared" si="17"/>
        <v/>
      </c>
      <c r="U185" s="146" t="str">
        <f t="shared" si="18"/>
        <v/>
      </c>
      <c r="V185" s="146" t="str">
        <f t="shared" si="19"/>
        <v/>
      </c>
      <c r="W185" s="146" t="str">
        <f t="shared" si="20"/>
        <v/>
      </c>
      <c r="X185" s="146" t="str">
        <f t="shared" si="21"/>
        <v/>
      </c>
      <c r="Y185" s="146" t="str">
        <f t="shared" si="22"/>
        <v/>
      </c>
    </row>
    <row r="186" spans="2:25" ht="45" customHeight="1" x14ac:dyDescent="0.25">
      <c r="B186" s="139" t="str">
        <f t="shared" si="16"/>
        <v/>
      </c>
      <c r="C186" s="32">
        <v>182</v>
      </c>
      <c r="D186" s="62"/>
      <c r="E186" s="56"/>
      <c r="F186" s="57"/>
      <c r="G186" s="60"/>
      <c r="H186" s="58"/>
      <c r="I186" s="60"/>
      <c r="J186" s="64"/>
      <c r="K186" s="60"/>
      <c r="L186" s="62"/>
      <c r="M186" s="58"/>
      <c r="N186" s="62"/>
      <c r="O186" s="56"/>
      <c r="P186" s="148" t="str">
        <f t="shared" si="23"/>
        <v/>
      </c>
      <c r="Q186" s="65"/>
      <c r="R186" s="66"/>
      <c r="S186" s="67"/>
      <c r="T186" s="146" t="str">
        <f t="shared" si="17"/>
        <v/>
      </c>
      <c r="U186" s="146" t="str">
        <f t="shared" si="18"/>
        <v/>
      </c>
      <c r="V186" s="146" t="str">
        <f t="shared" si="19"/>
        <v/>
      </c>
      <c r="W186" s="146" t="str">
        <f t="shared" si="20"/>
        <v/>
      </c>
      <c r="X186" s="146" t="str">
        <f t="shared" si="21"/>
        <v/>
      </c>
      <c r="Y186" s="146" t="str">
        <f t="shared" si="22"/>
        <v/>
      </c>
    </row>
    <row r="187" spans="2:25" ht="45" customHeight="1" x14ac:dyDescent="0.25">
      <c r="B187" s="139" t="str">
        <f t="shared" si="16"/>
        <v/>
      </c>
      <c r="C187" s="32">
        <v>183</v>
      </c>
      <c r="D187" s="62"/>
      <c r="E187" s="56"/>
      <c r="F187" s="57"/>
      <c r="G187" s="60"/>
      <c r="H187" s="58"/>
      <c r="I187" s="60"/>
      <c r="J187" s="64"/>
      <c r="K187" s="60"/>
      <c r="L187" s="62"/>
      <c r="M187" s="58"/>
      <c r="N187" s="62"/>
      <c r="O187" s="56"/>
      <c r="P187" s="148" t="str">
        <f t="shared" si="23"/>
        <v/>
      </c>
      <c r="Q187" s="65"/>
      <c r="R187" s="66"/>
      <c r="S187" s="67"/>
      <c r="T187" s="146" t="str">
        <f t="shared" si="17"/>
        <v/>
      </c>
      <c r="U187" s="146" t="str">
        <f t="shared" si="18"/>
        <v/>
      </c>
      <c r="V187" s="146" t="str">
        <f t="shared" si="19"/>
        <v/>
      </c>
      <c r="W187" s="146" t="str">
        <f t="shared" si="20"/>
        <v/>
      </c>
      <c r="X187" s="146" t="str">
        <f t="shared" si="21"/>
        <v/>
      </c>
      <c r="Y187" s="146" t="str">
        <f t="shared" si="22"/>
        <v/>
      </c>
    </row>
    <row r="188" spans="2:25" ht="45" customHeight="1" x14ac:dyDescent="0.25">
      <c r="B188" s="139" t="str">
        <f t="shared" si="16"/>
        <v/>
      </c>
      <c r="C188" s="32">
        <v>184</v>
      </c>
      <c r="D188" s="62"/>
      <c r="E188" s="56"/>
      <c r="F188" s="57"/>
      <c r="G188" s="60"/>
      <c r="H188" s="58"/>
      <c r="I188" s="60"/>
      <c r="J188" s="64"/>
      <c r="K188" s="60"/>
      <c r="L188" s="62"/>
      <c r="M188" s="58"/>
      <c r="N188" s="62"/>
      <c r="O188" s="56"/>
      <c r="P188" s="148" t="str">
        <f t="shared" si="23"/>
        <v/>
      </c>
      <c r="Q188" s="65"/>
      <c r="R188" s="66"/>
      <c r="S188" s="67"/>
      <c r="T188" s="146" t="str">
        <f t="shared" si="17"/>
        <v/>
      </c>
      <c r="U188" s="146" t="str">
        <f t="shared" si="18"/>
        <v/>
      </c>
      <c r="V188" s="146" t="str">
        <f t="shared" si="19"/>
        <v/>
      </c>
      <c r="W188" s="146" t="str">
        <f t="shared" si="20"/>
        <v/>
      </c>
      <c r="X188" s="146" t="str">
        <f t="shared" si="21"/>
        <v/>
      </c>
      <c r="Y188" s="146" t="str">
        <f t="shared" si="22"/>
        <v/>
      </c>
    </row>
    <row r="189" spans="2:25" ht="45" customHeight="1" x14ac:dyDescent="0.25">
      <c r="B189" s="139" t="str">
        <f t="shared" si="16"/>
        <v/>
      </c>
      <c r="C189" s="32">
        <v>185</v>
      </c>
      <c r="D189" s="62"/>
      <c r="E189" s="56"/>
      <c r="F189" s="57"/>
      <c r="G189" s="60"/>
      <c r="H189" s="58"/>
      <c r="I189" s="60"/>
      <c r="J189" s="64"/>
      <c r="K189" s="60"/>
      <c r="L189" s="62"/>
      <c r="M189" s="58"/>
      <c r="N189" s="62"/>
      <c r="O189" s="56"/>
      <c r="P189" s="148" t="str">
        <f t="shared" si="23"/>
        <v/>
      </c>
      <c r="Q189" s="65"/>
      <c r="R189" s="66"/>
      <c r="S189" s="67"/>
      <c r="T189" s="146" t="str">
        <f t="shared" si="17"/>
        <v/>
      </c>
      <c r="U189" s="146" t="str">
        <f t="shared" si="18"/>
        <v/>
      </c>
      <c r="V189" s="146" t="str">
        <f t="shared" si="19"/>
        <v/>
      </c>
      <c r="W189" s="146" t="str">
        <f t="shared" si="20"/>
        <v/>
      </c>
      <c r="X189" s="146" t="str">
        <f t="shared" si="21"/>
        <v/>
      </c>
      <c r="Y189" s="146" t="str">
        <f t="shared" si="22"/>
        <v/>
      </c>
    </row>
    <row r="190" spans="2:25" ht="45" customHeight="1" x14ac:dyDescent="0.25">
      <c r="B190" s="139" t="str">
        <f t="shared" si="16"/>
        <v/>
      </c>
      <c r="C190" s="32">
        <v>186</v>
      </c>
      <c r="D190" s="62"/>
      <c r="E190" s="56"/>
      <c r="F190" s="57"/>
      <c r="G190" s="60"/>
      <c r="H190" s="58"/>
      <c r="I190" s="60"/>
      <c r="J190" s="64"/>
      <c r="K190" s="60"/>
      <c r="L190" s="62"/>
      <c r="M190" s="58"/>
      <c r="N190" s="62"/>
      <c r="O190" s="56"/>
      <c r="P190" s="148" t="str">
        <f t="shared" si="23"/>
        <v/>
      </c>
      <c r="Q190" s="65"/>
      <c r="R190" s="66"/>
      <c r="S190" s="67"/>
      <c r="T190" s="146" t="str">
        <f t="shared" si="17"/>
        <v/>
      </c>
      <c r="U190" s="146" t="str">
        <f t="shared" si="18"/>
        <v/>
      </c>
      <c r="V190" s="146" t="str">
        <f t="shared" si="19"/>
        <v/>
      </c>
      <c r="W190" s="146" t="str">
        <f t="shared" si="20"/>
        <v/>
      </c>
      <c r="X190" s="146" t="str">
        <f t="shared" si="21"/>
        <v/>
      </c>
      <c r="Y190" s="146" t="str">
        <f t="shared" si="22"/>
        <v/>
      </c>
    </row>
    <row r="191" spans="2:25" ht="45" customHeight="1" x14ac:dyDescent="0.25">
      <c r="B191" s="139" t="str">
        <f t="shared" si="16"/>
        <v/>
      </c>
      <c r="C191" s="32">
        <v>187</v>
      </c>
      <c r="D191" s="62"/>
      <c r="E191" s="56"/>
      <c r="F191" s="57"/>
      <c r="G191" s="60"/>
      <c r="H191" s="58"/>
      <c r="I191" s="60"/>
      <c r="J191" s="64"/>
      <c r="K191" s="60"/>
      <c r="L191" s="62"/>
      <c r="M191" s="58"/>
      <c r="N191" s="62"/>
      <c r="O191" s="56"/>
      <c r="P191" s="148" t="str">
        <f t="shared" si="23"/>
        <v/>
      </c>
      <c r="Q191" s="65"/>
      <c r="R191" s="66"/>
      <c r="S191" s="67"/>
      <c r="T191" s="146" t="str">
        <f t="shared" si="17"/>
        <v/>
      </c>
      <c r="U191" s="146" t="str">
        <f t="shared" si="18"/>
        <v/>
      </c>
      <c r="V191" s="146" t="str">
        <f t="shared" si="19"/>
        <v/>
      </c>
      <c r="W191" s="146" t="str">
        <f t="shared" si="20"/>
        <v/>
      </c>
      <c r="X191" s="146" t="str">
        <f t="shared" si="21"/>
        <v/>
      </c>
      <c r="Y191" s="146" t="str">
        <f t="shared" si="22"/>
        <v/>
      </c>
    </row>
    <row r="192" spans="2:25" ht="45" customHeight="1" x14ac:dyDescent="0.25">
      <c r="B192" s="139" t="str">
        <f t="shared" si="16"/>
        <v/>
      </c>
      <c r="C192" s="32">
        <v>188</v>
      </c>
      <c r="D192" s="62"/>
      <c r="E192" s="56"/>
      <c r="F192" s="57"/>
      <c r="G192" s="60"/>
      <c r="H192" s="58"/>
      <c r="I192" s="60"/>
      <c r="J192" s="64"/>
      <c r="K192" s="60"/>
      <c r="L192" s="62"/>
      <c r="M192" s="58"/>
      <c r="N192" s="62"/>
      <c r="O192" s="56"/>
      <c r="P192" s="148" t="str">
        <f t="shared" si="23"/>
        <v/>
      </c>
      <c r="Q192" s="65"/>
      <c r="R192" s="66"/>
      <c r="S192" s="67"/>
      <c r="T192" s="146" t="str">
        <f t="shared" si="17"/>
        <v/>
      </c>
      <c r="U192" s="146" t="str">
        <f t="shared" si="18"/>
        <v/>
      </c>
      <c r="V192" s="146" t="str">
        <f t="shared" si="19"/>
        <v/>
      </c>
      <c r="W192" s="146" t="str">
        <f t="shared" si="20"/>
        <v/>
      </c>
      <c r="X192" s="146" t="str">
        <f t="shared" si="21"/>
        <v/>
      </c>
      <c r="Y192" s="146" t="str">
        <f t="shared" si="22"/>
        <v/>
      </c>
    </row>
    <row r="193" spans="2:25" ht="45" customHeight="1" x14ac:dyDescent="0.25">
      <c r="B193" s="139" t="str">
        <f t="shared" si="16"/>
        <v/>
      </c>
      <c r="C193" s="32">
        <v>189</v>
      </c>
      <c r="D193" s="62"/>
      <c r="E193" s="56"/>
      <c r="F193" s="57"/>
      <c r="G193" s="60"/>
      <c r="H193" s="58"/>
      <c r="I193" s="60"/>
      <c r="J193" s="64"/>
      <c r="K193" s="60"/>
      <c r="L193" s="62"/>
      <c r="M193" s="58"/>
      <c r="N193" s="62"/>
      <c r="O193" s="56"/>
      <c r="P193" s="148" t="str">
        <f t="shared" si="23"/>
        <v/>
      </c>
      <c r="Q193" s="65"/>
      <c r="R193" s="66"/>
      <c r="S193" s="67"/>
      <c r="T193" s="146" t="str">
        <f t="shared" si="17"/>
        <v/>
      </c>
      <c r="U193" s="146" t="str">
        <f t="shared" si="18"/>
        <v/>
      </c>
      <c r="V193" s="146" t="str">
        <f t="shared" si="19"/>
        <v/>
      </c>
      <c r="W193" s="146" t="str">
        <f t="shared" si="20"/>
        <v/>
      </c>
      <c r="X193" s="146" t="str">
        <f t="shared" si="21"/>
        <v/>
      </c>
      <c r="Y193" s="146" t="str">
        <f t="shared" si="22"/>
        <v/>
      </c>
    </row>
    <row r="194" spans="2:25" ht="45" customHeight="1" x14ac:dyDescent="0.25">
      <c r="B194" s="139" t="str">
        <f t="shared" si="16"/>
        <v/>
      </c>
      <c r="C194" s="32">
        <v>190</v>
      </c>
      <c r="D194" s="62"/>
      <c r="E194" s="56"/>
      <c r="F194" s="57"/>
      <c r="G194" s="60"/>
      <c r="H194" s="58"/>
      <c r="I194" s="60"/>
      <c r="J194" s="64"/>
      <c r="K194" s="60"/>
      <c r="L194" s="62"/>
      <c r="M194" s="58"/>
      <c r="N194" s="62"/>
      <c r="O194" s="56"/>
      <c r="P194" s="148" t="str">
        <f t="shared" si="23"/>
        <v/>
      </c>
      <c r="Q194" s="65"/>
      <c r="R194" s="66"/>
      <c r="S194" s="67"/>
      <c r="T194" s="146" t="str">
        <f t="shared" si="17"/>
        <v/>
      </c>
      <c r="U194" s="146" t="str">
        <f t="shared" si="18"/>
        <v/>
      </c>
      <c r="V194" s="146" t="str">
        <f t="shared" si="19"/>
        <v/>
      </c>
      <c r="W194" s="146" t="str">
        <f t="shared" si="20"/>
        <v/>
      </c>
      <c r="X194" s="146" t="str">
        <f t="shared" si="21"/>
        <v/>
      </c>
      <c r="Y194" s="146" t="str">
        <f t="shared" si="22"/>
        <v/>
      </c>
    </row>
    <row r="195" spans="2:25" ht="45" customHeight="1" x14ac:dyDescent="0.25">
      <c r="B195" s="139" t="str">
        <f t="shared" si="16"/>
        <v/>
      </c>
      <c r="C195" s="32">
        <v>191</v>
      </c>
      <c r="D195" s="62"/>
      <c r="E195" s="56"/>
      <c r="F195" s="57"/>
      <c r="G195" s="60"/>
      <c r="H195" s="58"/>
      <c r="I195" s="60"/>
      <c r="J195" s="64"/>
      <c r="K195" s="60"/>
      <c r="L195" s="62"/>
      <c r="M195" s="58"/>
      <c r="N195" s="62"/>
      <c r="O195" s="56"/>
      <c r="P195" s="148" t="str">
        <f t="shared" si="23"/>
        <v/>
      </c>
      <c r="Q195" s="65"/>
      <c r="R195" s="66"/>
      <c r="S195" s="67"/>
      <c r="T195" s="146" t="str">
        <f t="shared" si="17"/>
        <v/>
      </c>
      <c r="U195" s="146" t="str">
        <f t="shared" si="18"/>
        <v/>
      </c>
      <c r="V195" s="146" t="str">
        <f t="shared" si="19"/>
        <v/>
      </c>
      <c r="W195" s="146" t="str">
        <f t="shared" si="20"/>
        <v/>
      </c>
      <c r="X195" s="146" t="str">
        <f t="shared" si="21"/>
        <v/>
      </c>
      <c r="Y195" s="146" t="str">
        <f t="shared" si="22"/>
        <v/>
      </c>
    </row>
    <row r="196" spans="2:25" ht="45" customHeight="1" x14ac:dyDescent="0.25">
      <c r="B196" s="139" t="str">
        <f t="shared" si="16"/>
        <v/>
      </c>
      <c r="C196" s="32">
        <v>192</v>
      </c>
      <c r="D196" s="62"/>
      <c r="E196" s="56"/>
      <c r="F196" s="57"/>
      <c r="G196" s="60"/>
      <c r="H196" s="58"/>
      <c r="I196" s="60"/>
      <c r="J196" s="64"/>
      <c r="K196" s="60"/>
      <c r="L196" s="62"/>
      <c r="M196" s="58"/>
      <c r="N196" s="62"/>
      <c r="O196" s="56"/>
      <c r="P196" s="148" t="str">
        <f t="shared" si="23"/>
        <v/>
      </c>
      <c r="Q196" s="65"/>
      <c r="R196" s="66"/>
      <c r="S196" s="67"/>
      <c r="T196" s="146" t="str">
        <f t="shared" si="17"/>
        <v/>
      </c>
      <c r="U196" s="146" t="str">
        <f t="shared" si="18"/>
        <v/>
      </c>
      <c r="V196" s="146" t="str">
        <f t="shared" si="19"/>
        <v/>
      </c>
      <c r="W196" s="146" t="str">
        <f t="shared" si="20"/>
        <v/>
      </c>
      <c r="X196" s="146" t="str">
        <f t="shared" si="21"/>
        <v/>
      </c>
      <c r="Y196" s="146" t="str">
        <f t="shared" si="22"/>
        <v/>
      </c>
    </row>
    <row r="197" spans="2:25" ht="45" customHeight="1" x14ac:dyDescent="0.25">
      <c r="B197" s="139" t="str">
        <f t="shared" si="16"/>
        <v/>
      </c>
      <c r="C197" s="32">
        <v>193</v>
      </c>
      <c r="D197" s="62"/>
      <c r="E197" s="56"/>
      <c r="F197" s="57"/>
      <c r="G197" s="60"/>
      <c r="H197" s="58"/>
      <c r="I197" s="60"/>
      <c r="J197" s="64"/>
      <c r="K197" s="60"/>
      <c r="L197" s="62"/>
      <c r="M197" s="58"/>
      <c r="N197" s="62"/>
      <c r="O197" s="56"/>
      <c r="P197" s="148" t="str">
        <f t="shared" si="23"/>
        <v/>
      </c>
      <c r="Q197" s="65"/>
      <c r="R197" s="66"/>
      <c r="S197" s="67"/>
      <c r="T197" s="146" t="str">
        <f t="shared" si="17"/>
        <v/>
      </c>
      <c r="U197" s="146" t="str">
        <f t="shared" si="18"/>
        <v/>
      </c>
      <c r="V197" s="146" t="str">
        <f t="shared" si="19"/>
        <v/>
      </c>
      <c r="W197" s="146" t="str">
        <f t="shared" si="20"/>
        <v/>
      </c>
      <c r="X197" s="146" t="str">
        <f t="shared" si="21"/>
        <v/>
      </c>
      <c r="Y197" s="146" t="str">
        <f t="shared" si="22"/>
        <v/>
      </c>
    </row>
    <row r="198" spans="2:25" ht="45" customHeight="1" x14ac:dyDescent="0.25">
      <c r="B198" s="139" t="str">
        <f t="shared" ref="B198:B261" si="24">IF(F198="","",F198)</f>
        <v/>
      </c>
      <c r="C198" s="32">
        <v>194</v>
      </c>
      <c r="D198" s="62"/>
      <c r="E198" s="56"/>
      <c r="F198" s="57"/>
      <c r="G198" s="60"/>
      <c r="H198" s="58"/>
      <c r="I198" s="60"/>
      <c r="J198" s="64"/>
      <c r="K198" s="60"/>
      <c r="L198" s="62"/>
      <c r="M198" s="58"/>
      <c r="N198" s="62"/>
      <c r="O198" s="56"/>
      <c r="P198" s="148" t="str">
        <f t="shared" si="23"/>
        <v/>
      </c>
      <c r="Q198" s="65"/>
      <c r="R198" s="66"/>
      <c r="S198" s="67"/>
      <c r="T198" s="146" t="str">
        <f t="shared" ref="T198:T261" si="25">IF(D198="","",MONTH(D198))</f>
        <v/>
      </c>
      <c r="U198" s="146" t="str">
        <f t="shared" ref="U198:U261" si="26">IF(N198="","",MONTH(N198))</f>
        <v/>
      </c>
      <c r="V198" s="146" t="str">
        <f t="shared" ref="V198:V261" si="27">IF(D198="","",YEAR(D198))</f>
        <v/>
      </c>
      <c r="W198" s="146" t="str">
        <f t="shared" ref="W198:W261" si="28">IF(N198="","",YEAR(N198))</f>
        <v/>
      </c>
      <c r="X198" s="146" t="str">
        <f t="shared" ref="X198:X261" si="29">IF(L198="","",MONTH(L198))</f>
        <v/>
      </c>
      <c r="Y198" s="146" t="str">
        <f t="shared" ref="Y198:Y261" si="30">IF(L198="","",YEAR(L198))</f>
        <v/>
      </c>
    </row>
    <row r="199" spans="2:25" ht="45" customHeight="1" x14ac:dyDescent="0.25">
      <c r="B199" s="139" t="str">
        <f t="shared" si="24"/>
        <v/>
      </c>
      <c r="C199" s="32">
        <v>195</v>
      </c>
      <c r="D199" s="62"/>
      <c r="E199" s="56"/>
      <c r="F199" s="57"/>
      <c r="G199" s="60"/>
      <c r="H199" s="58"/>
      <c r="I199" s="60"/>
      <c r="J199" s="64"/>
      <c r="K199" s="60"/>
      <c r="L199" s="62"/>
      <c r="M199" s="58"/>
      <c r="N199" s="62"/>
      <c r="O199" s="56"/>
      <c r="P199" s="148" t="str">
        <f t="shared" ref="P199:P262" si="31">IFERROR(IF(D199="","",IF(N199="",DATEDIF(D199,$P$3,"Y")&amp;" Ano(s) "&amp;DATEDIF(D199,$P$3,"YM")&amp;" Mês(es) "&amp;DATEDIF(D199,$P$3,"MD")&amp;" Dia(s) ",DATEDIF(D199,N199,"Y")&amp;" Ano(s) "&amp;DATEDIF(D199,N199,"YM")&amp;" Mês(es) "&amp;DATEDIF(D199,N199,"MD")&amp;" Dia(s) ")),"")</f>
        <v/>
      </c>
      <c r="Q199" s="65"/>
      <c r="R199" s="66"/>
      <c r="S199" s="67"/>
      <c r="T199" s="146" t="str">
        <f t="shared" si="25"/>
        <v/>
      </c>
      <c r="U199" s="146" t="str">
        <f t="shared" si="26"/>
        <v/>
      </c>
      <c r="V199" s="146" t="str">
        <f t="shared" si="27"/>
        <v/>
      </c>
      <c r="W199" s="146" t="str">
        <f t="shared" si="28"/>
        <v/>
      </c>
      <c r="X199" s="146" t="str">
        <f t="shared" si="29"/>
        <v/>
      </c>
      <c r="Y199" s="146" t="str">
        <f t="shared" si="30"/>
        <v/>
      </c>
    </row>
    <row r="200" spans="2:25" ht="45" customHeight="1" x14ac:dyDescent="0.25">
      <c r="B200" s="139" t="str">
        <f t="shared" si="24"/>
        <v/>
      </c>
      <c r="C200" s="32">
        <v>196</v>
      </c>
      <c r="D200" s="62"/>
      <c r="E200" s="56"/>
      <c r="F200" s="57"/>
      <c r="G200" s="60"/>
      <c r="H200" s="58"/>
      <c r="I200" s="60"/>
      <c r="J200" s="64"/>
      <c r="K200" s="60"/>
      <c r="L200" s="62"/>
      <c r="M200" s="58"/>
      <c r="N200" s="62"/>
      <c r="O200" s="56"/>
      <c r="P200" s="148" t="str">
        <f t="shared" si="31"/>
        <v/>
      </c>
      <c r="Q200" s="65"/>
      <c r="R200" s="66"/>
      <c r="S200" s="67"/>
      <c r="T200" s="146" t="str">
        <f t="shared" si="25"/>
        <v/>
      </c>
      <c r="U200" s="146" t="str">
        <f t="shared" si="26"/>
        <v/>
      </c>
      <c r="V200" s="146" t="str">
        <f t="shared" si="27"/>
        <v/>
      </c>
      <c r="W200" s="146" t="str">
        <f t="shared" si="28"/>
        <v/>
      </c>
      <c r="X200" s="146" t="str">
        <f t="shared" si="29"/>
        <v/>
      </c>
      <c r="Y200" s="146" t="str">
        <f t="shared" si="30"/>
        <v/>
      </c>
    </row>
    <row r="201" spans="2:25" ht="45" customHeight="1" x14ac:dyDescent="0.25">
      <c r="B201" s="139" t="str">
        <f t="shared" si="24"/>
        <v/>
      </c>
      <c r="C201" s="32">
        <v>197</v>
      </c>
      <c r="D201" s="62"/>
      <c r="E201" s="56"/>
      <c r="F201" s="57"/>
      <c r="G201" s="60"/>
      <c r="H201" s="58"/>
      <c r="I201" s="60"/>
      <c r="J201" s="64"/>
      <c r="K201" s="60"/>
      <c r="L201" s="62"/>
      <c r="M201" s="58"/>
      <c r="N201" s="62"/>
      <c r="O201" s="56"/>
      <c r="P201" s="148" t="str">
        <f t="shared" si="31"/>
        <v/>
      </c>
      <c r="Q201" s="65"/>
      <c r="R201" s="66"/>
      <c r="S201" s="67"/>
      <c r="T201" s="146" t="str">
        <f t="shared" si="25"/>
        <v/>
      </c>
      <c r="U201" s="146" t="str">
        <f t="shared" si="26"/>
        <v/>
      </c>
      <c r="V201" s="146" t="str">
        <f t="shared" si="27"/>
        <v/>
      </c>
      <c r="W201" s="146" t="str">
        <f t="shared" si="28"/>
        <v/>
      </c>
      <c r="X201" s="146" t="str">
        <f t="shared" si="29"/>
        <v/>
      </c>
      <c r="Y201" s="146" t="str">
        <f t="shared" si="30"/>
        <v/>
      </c>
    </row>
    <row r="202" spans="2:25" ht="45" customHeight="1" x14ac:dyDescent="0.25">
      <c r="B202" s="139" t="str">
        <f t="shared" si="24"/>
        <v/>
      </c>
      <c r="C202" s="32">
        <v>198</v>
      </c>
      <c r="D202" s="62"/>
      <c r="E202" s="56"/>
      <c r="F202" s="57"/>
      <c r="G202" s="60"/>
      <c r="H202" s="58"/>
      <c r="I202" s="60"/>
      <c r="J202" s="64"/>
      <c r="K202" s="60"/>
      <c r="L202" s="62"/>
      <c r="M202" s="58"/>
      <c r="N202" s="62"/>
      <c r="O202" s="56"/>
      <c r="P202" s="148" t="str">
        <f t="shared" si="31"/>
        <v/>
      </c>
      <c r="Q202" s="65"/>
      <c r="R202" s="66"/>
      <c r="S202" s="67"/>
      <c r="T202" s="146" t="str">
        <f t="shared" si="25"/>
        <v/>
      </c>
      <c r="U202" s="146" t="str">
        <f t="shared" si="26"/>
        <v/>
      </c>
      <c r="V202" s="146" t="str">
        <f t="shared" si="27"/>
        <v/>
      </c>
      <c r="W202" s="146" t="str">
        <f t="shared" si="28"/>
        <v/>
      </c>
      <c r="X202" s="146" t="str">
        <f t="shared" si="29"/>
        <v/>
      </c>
      <c r="Y202" s="146" t="str">
        <f t="shared" si="30"/>
        <v/>
      </c>
    </row>
    <row r="203" spans="2:25" ht="45" customHeight="1" x14ac:dyDescent="0.25">
      <c r="B203" s="139" t="str">
        <f t="shared" si="24"/>
        <v/>
      </c>
      <c r="C203" s="32">
        <v>199</v>
      </c>
      <c r="D203" s="62"/>
      <c r="E203" s="56"/>
      <c r="F203" s="57"/>
      <c r="G203" s="60"/>
      <c r="H203" s="58"/>
      <c r="I203" s="60"/>
      <c r="J203" s="64"/>
      <c r="K203" s="60"/>
      <c r="L203" s="62"/>
      <c r="M203" s="58"/>
      <c r="N203" s="62"/>
      <c r="O203" s="56"/>
      <c r="P203" s="148" t="str">
        <f t="shared" si="31"/>
        <v/>
      </c>
      <c r="Q203" s="65"/>
      <c r="R203" s="66"/>
      <c r="S203" s="67"/>
      <c r="T203" s="146" t="str">
        <f t="shared" si="25"/>
        <v/>
      </c>
      <c r="U203" s="146" t="str">
        <f t="shared" si="26"/>
        <v/>
      </c>
      <c r="V203" s="146" t="str">
        <f t="shared" si="27"/>
        <v/>
      </c>
      <c r="W203" s="146" t="str">
        <f t="shared" si="28"/>
        <v/>
      </c>
      <c r="X203" s="146" t="str">
        <f t="shared" si="29"/>
        <v/>
      </c>
      <c r="Y203" s="146" t="str">
        <f t="shared" si="30"/>
        <v/>
      </c>
    </row>
    <row r="204" spans="2:25" ht="45" customHeight="1" x14ac:dyDescent="0.25">
      <c r="B204" s="139" t="str">
        <f t="shared" si="24"/>
        <v/>
      </c>
      <c r="C204" s="32">
        <v>200</v>
      </c>
      <c r="D204" s="62"/>
      <c r="E204" s="56"/>
      <c r="F204" s="57"/>
      <c r="G204" s="60"/>
      <c r="H204" s="58"/>
      <c r="I204" s="60"/>
      <c r="J204" s="64"/>
      <c r="K204" s="60"/>
      <c r="L204" s="62"/>
      <c r="M204" s="58"/>
      <c r="N204" s="62"/>
      <c r="O204" s="56"/>
      <c r="P204" s="148" t="str">
        <f t="shared" si="31"/>
        <v/>
      </c>
      <c r="Q204" s="65"/>
      <c r="R204" s="66"/>
      <c r="S204" s="67"/>
      <c r="T204" s="146" t="str">
        <f t="shared" si="25"/>
        <v/>
      </c>
      <c r="U204" s="146" t="str">
        <f t="shared" si="26"/>
        <v/>
      </c>
      <c r="V204" s="146" t="str">
        <f t="shared" si="27"/>
        <v/>
      </c>
      <c r="W204" s="146" t="str">
        <f t="shared" si="28"/>
        <v/>
      </c>
      <c r="X204" s="146" t="str">
        <f t="shared" si="29"/>
        <v/>
      </c>
      <c r="Y204" s="146" t="str">
        <f t="shared" si="30"/>
        <v/>
      </c>
    </row>
    <row r="205" spans="2:25" ht="45" customHeight="1" x14ac:dyDescent="0.25">
      <c r="B205" s="139" t="str">
        <f t="shared" si="24"/>
        <v/>
      </c>
      <c r="C205" s="32">
        <v>201</v>
      </c>
      <c r="D205" s="62"/>
      <c r="E205" s="56"/>
      <c r="F205" s="57"/>
      <c r="G205" s="60"/>
      <c r="H205" s="58"/>
      <c r="I205" s="60"/>
      <c r="J205" s="64"/>
      <c r="K205" s="60"/>
      <c r="L205" s="62"/>
      <c r="M205" s="58"/>
      <c r="N205" s="62"/>
      <c r="O205" s="56"/>
      <c r="P205" s="148" t="str">
        <f t="shared" si="31"/>
        <v/>
      </c>
      <c r="Q205" s="65"/>
      <c r="R205" s="66"/>
      <c r="S205" s="67"/>
      <c r="T205" s="146" t="str">
        <f t="shared" si="25"/>
        <v/>
      </c>
      <c r="U205" s="146" t="str">
        <f t="shared" si="26"/>
        <v/>
      </c>
      <c r="V205" s="146" t="str">
        <f t="shared" si="27"/>
        <v/>
      </c>
      <c r="W205" s="146" t="str">
        <f t="shared" si="28"/>
        <v/>
      </c>
      <c r="X205" s="146" t="str">
        <f t="shared" si="29"/>
        <v/>
      </c>
      <c r="Y205" s="146" t="str">
        <f t="shared" si="30"/>
        <v/>
      </c>
    </row>
    <row r="206" spans="2:25" ht="45" customHeight="1" x14ac:dyDescent="0.25">
      <c r="B206" s="139" t="str">
        <f t="shared" si="24"/>
        <v/>
      </c>
      <c r="C206" s="32">
        <v>202</v>
      </c>
      <c r="D206" s="62"/>
      <c r="E206" s="56"/>
      <c r="F206" s="57"/>
      <c r="G206" s="60"/>
      <c r="H206" s="58"/>
      <c r="I206" s="60"/>
      <c r="J206" s="64"/>
      <c r="K206" s="60"/>
      <c r="L206" s="62"/>
      <c r="M206" s="58"/>
      <c r="N206" s="62"/>
      <c r="O206" s="56"/>
      <c r="P206" s="148" t="str">
        <f t="shared" si="31"/>
        <v/>
      </c>
      <c r="Q206" s="65"/>
      <c r="R206" s="66"/>
      <c r="S206" s="67"/>
      <c r="T206" s="146" t="str">
        <f t="shared" si="25"/>
        <v/>
      </c>
      <c r="U206" s="146" t="str">
        <f t="shared" si="26"/>
        <v/>
      </c>
      <c r="V206" s="146" t="str">
        <f t="shared" si="27"/>
        <v/>
      </c>
      <c r="W206" s="146" t="str">
        <f t="shared" si="28"/>
        <v/>
      </c>
      <c r="X206" s="146" t="str">
        <f t="shared" si="29"/>
        <v/>
      </c>
      <c r="Y206" s="146" t="str">
        <f t="shared" si="30"/>
        <v/>
      </c>
    </row>
    <row r="207" spans="2:25" ht="45" customHeight="1" x14ac:dyDescent="0.25">
      <c r="B207" s="139" t="str">
        <f t="shared" si="24"/>
        <v/>
      </c>
      <c r="C207" s="32">
        <v>203</v>
      </c>
      <c r="D207" s="62"/>
      <c r="E207" s="56"/>
      <c r="F207" s="57"/>
      <c r="G207" s="60"/>
      <c r="H207" s="58"/>
      <c r="I207" s="60"/>
      <c r="J207" s="64"/>
      <c r="K207" s="60"/>
      <c r="L207" s="62"/>
      <c r="M207" s="58"/>
      <c r="N207" s="62"/>
      <c r="O207" s="56"/>
      <c r="P207" s="148" t="str">
        <f t="shared" si="31"/>
        <v/>
      </c>
      <c r="Q207" s="65"/>
      <c r="R207" s="66"/>
      <c r="S207" s="67"/>
      <c r="T207" s="146" t="str">
        <f t="shared" si="25"/>
        <v/>
      </c>
      <c r="U207" s="146" t="str">
        <f t="shared" si="26"/>
        <v/>
      </c>
      <c r="V207" s="146" t="str">
        <f t="shared" si="27"/>
        <v/>
      </c>
      <c r="W207" s="146" t="str">
        <f t="shared" si="28"/>
        <v/>
      </c>
      <c r="X207" s="146" t="str">
        <f t="shared" si="29"/>
        <v/>
      </c>
      <c r="Y207" s="146" t="str">
        <f t="shared" si="30"/>
        <v/>
      </c>
    </row>
    <row r="208" spans="2:25" ht="45" customHeight="1" x14ac:dyDescent="0.25">
      <c r="B208" s="139" t="str">
        <f t="shared" si="24"/>
        <v/>
      </c>
      <c r="C208" s="32">
        <v>204</v>
      </c>
      <c r="D208" s="62"/>
      <c r="E208" s="56"/>
      <c r="F208" s="57"/>
      <c r="G208" s="60"/>
      <c r="H208" s="58"/>
      <c r="I208" s="60"/>
      <c r="J208" s="64"/>
      <c r="K208" s="60"/>
      <c r="L208" s="62"/>
      <c r="M208" s="58"/>
      <c r="N208" s="62"/>
      <c r="O208" s="56"/>
      <c r="P208" s="148" t="str">
        <f t="shared" si="31"/>
        <v/>
      </c>
      <c r="Q208" s="65"/>
      <c r="R208" s="66"/>
      <c r="S208" s="67"/>
      <c r="T208" s="146" t="str">
        <f t="shared" si="25"/>
        <v/>
      </c>
      <c r="U208" s="146" t="str">
        <f t="shared" si="26"/>
        <v/>
      </c>
      <c r="V208" s="146" t="str">
        <f t="shared" si="27"/>
        <v/>
      </c>
      <c r="W208" s="146" t="str">
        <f t="shared" si="28"/>
        <v/>
      </c>
      <c r="X208" s="146" t="str">
        <f t="shared" si="29"/>
        <v/>
      </c>
      <c r="Y208" s="146" t="str">
        <f t="shared" si="30"/>
        <v/>
      </c>
    </row>
    <row r="209" spans="2:25" ht="45" customHeight="1" x14ac:dyDescent="0.25">
      <c r="B209" s="139" t="str">
        <f t="shared" si="24"/>
        <v/>
      </c>
      <c r="C209" s="32">
        <v>205</v>
      </c>
      <c r="D209" s="62"/>
      <c r="E209" s="56"/>
      <c r="F209" s="57"/>
      <c r="G209" s="60"/>
      <c r="H209" s="58"/>
      <c r="I209" s="60"/>
      <c r="J209" s="64"/>
      <c r="K209" s="60"/>
      <c r="L209" s="62"/>
      <c r="M209" s="58"/>
      <c r="N209" s="62"/>
      <c r="O209" s="56"/>
      <c r="P209" s="148" t="str">
        <f t="shared" si="31"/>
        <v/>
      </c>
      <c r="Q209" s="65"/>
      <c r="R209" s="66"/>
      <c r="S209" s="67"/>
      <c r="T209" s="146" t="str">
        <f t="shared" si="25"/>
        <v/>
      </c>
      <c r="U209" s="146" t="str">
        <f t="shared" si="26"/>
        <v/>
      </c>
      <c r="V209" s="146" t="str">
        <f t="shared" si="27"/>
        <v/>
      </c>
      <c r="W209" s="146" t="str">
        <f t="shared" si="28"/>
        <v/>
      </c>
      <c r="X209" s="146" t="str">
        <f t="shared" si="29"/>
        <v/>
      </c>
      <c r="Y209" s="146" t="str">
        <f t="shared" si="30"/>
        <v/>
      </c>
    </row>
    <row r="210" spans="2:25" ht="45" customHeight="1" x14ac:dyDescent="0.25">
      <c r="B210" s="139" t="str">
        <f t="shared" si="24"/>
        <v/>
      </c>
      <c r="C210" s="32">
        <v>206</v>
      </c>
      <c r="D210" s="62"/>
      <c r="E210" s="56"/>
      <c r="F210" s="57"/>
      <c r="G210" s="60"/>
      <c r="H210" s="58"/>
      <c r="I210" s="60"/>
      <c r="J210" s="64"/>
      <c r="K210" s="60"/>
      <c r="L210" s="62"/>
      <c r="M210" s="58"/>
      <c r="N210" s="62"/>
      <c r="O210" s="56"/>
      <c r="P210" s="148" t="str">
        <f t="shared" si="31"/>
        <v/>
      </c>
      <c r="Q210" s="65"/>
      <c r="R210" s="66"/>
      <c r="S210" s="67"/>
      <c r="T210" s="146" t="str">
        <f t="shared" si="25"/>
        <v/>
      </c>
      <c r="U210" s="146" t="str">
        <f t="shared" si="26"/>
        <v/>
      </c>
      <c r="V210" s="146" t="str">
        <f t="shared" si="27"/>
        <v/>
      </c>
      <c r="W210" s="146" t="str">
        <f t="shared" si="28"/>
        <v/>
      </c>
      <c r="X210" s="146" t="str">
        <f t="shared" si="29"/>
        <v/>
      </c>
      <c r="Y210" s="146" t="str">
        <f t="shared" si="30"/>
        <v/>
      </c>
    </row>
    <row r="211" spans="2:25" ht="45" customHeight="1" x14ac:dyDescent="0.25">
      <c r="B211" s="139" t="str">
        <f t="shared" si="24"/>
        <v/>
      </c>
      <c r="C211" s="32">
        <v>207</v>
      </c>
      <c r="D211" s="62"/>
      <c r="E211" s="56"/>
      <c r="F211" s="57"/>
      <c r="G211" s="60"/>
      <c r="H211" s="58"/>
      <c r="I211" s="60"/>
      <c r="J211" s="64"/>
      <c r="K211" s="60"/>
      <c r="L211" s="62"/>
      <c r="M211" s="58"/>
      <c r="N211" s="62"/>
      <c r="O211" s="56"/>
      <c r="P211" s="148" t="str">
        <f t="shared" si="31"/>
        <v/>
      </c>
      <c r="Q211" s="65"/>
      <c r="R211" s="66"/>
      <c r="S211" s="67"/>
      <c r="T211" s="146" t="str">
        <f t="shared" si="25"/>
        <v/>
      </c>
      <c r="U211" s="146" t="str">
        <f t="shared" si="26"/>
        <v/>
      </c>
      <c r="V211" s="146" t="str">
        <f t="shared" si="27"/>
        <v/>
      </c>
      <c r="W211" s="146" t="str">
        <f t="shared" si="28"/>
        <v/>
      </c>
      <c r="X211" s="146" t="str">
        <f t="shared" si="29"/>
        <v/>
      </c>
      <c r="Y211" s="146" t="str">
        <f t="shared" si="30"/>
        <v/>
      </c>
    </row>
    <row r="212" spans="2:25" ht="45" customHeight="1" x14ac:dyDescent="0.25">
      <c r="B212" s="139" t="str">
        <f t="shared" si="24"/>
        <v/>
      </c>
      <c r="C212" s="32">
        <v>208</v>
      </c>
      <c r="D212" s="62"/>
      <c r="E212" s="56"/>
      <c r="F212" s="57"/>
      <c r="G212" s="60"/>
      <c r="H212" s="58"/>
      <c r="I212" s="60"/>
      <c r="J212" s="64"/>
      <c r="K212" s="60"/>
      <c r="L212" s="62"/>
      <c r="M212" s="58"/>
      <c r="N212" s="62"/>
      <c r="O212" s="56"/>
      <c r="P212" s="148" t="str">
        <f t="shared" si="31"/>
        <v/>
      </c>
      <c r="Q212" s="65"/>
      <c r="R212" s="66"/>
      <c r="S212" s="67"/>
      <c r="T212" s="146" t="str">
        <f t="shared" si="25"/>
        <v/>
      </c>
      <c r="U212" s="146" t="str">
        <f t="shared" si="26"/>
        <v/>
      </c>
      <c r="V212" s="146" t="str">
        <f t="shared" si="27"/>
        <v/>
      </c>
      <c r="W212" s="146" t="str">
        <f t="shared" si="28"/>
        <v/>
      </c>
      <c r="X212" s="146" t="str">
        <f t="shared" si="29"/>
        <v/>
      </c>
      <c r="Y212" s="146" t="str">
        <f t="shared" si="30"/>
        <v/>
      </c>
    </row>
    <row r="213" spans="2:25" ht="45" customHeight="1" x14ac:dyDescent="0.25">
      <c r="B213" s="139" t="str">
        <f t="shared" si="24"/>
        <v/>
      </c>
      <c r="C213" s="32">
        <v>209</v>
      </c>
      <c r="D213" s="62"/>
      <c r="E213" s="56"/>
      <c r="F213" s="57"/>
      <c r="G213" s="60"/>
      <c r="H213" s="58"/>
      <c r="I213" s="60"/>
      <c r="J213" s="64"/>
      <c r="K213" s="60"/>
      <c r="L213" s="62"/>
      <c r="M213" s="58"/>
      <c r="N213" s="62"/>
      <c r="O213" s="56"/>
      <c r="P213" s="148" t="str">
        <f t="shared" si="31"/>
        <v/>
      </c>
      <c r="Q213" s="65"/>
      <c r="R213" s="66"/>
      <c r="S213" s="67"/>
      <c r="T213" s="146" t="str">
        <f t="shared" si="25"/>
        <v/>
      </c>
      <c r="U213" s="146" t="str">
        <f t="shared" si="26"/>
        <v/>
      </c>
      <c r="V213" s="146" t="str">
        <f t="shared" si="27"/>
        <v/>
      </c>
      <c r="W213" s="146" t="str">
        <f t="shared" si="28"/>
        <v/>
      </c>
      <c r="X213" s="146" t="str">
        <f t="shared" si="29"/>
        <v/>
      </c>
      <c r="Y213" s="146" t="str">
        <f t="shared" si="30"/>
        <v/>
      </c>
    </row>
    <row r="214" spans="2:25" ht="45" customHeight="1" x14ac:dyDescent="0.25">
      <c r="B214" s="139" t="str">
        <f t="shared" si="24"/>
        <v/>
      </c>
      <c r="C214" s="32">
        <v>210</v>
      </c>
      <c r="D214" s="62"/>
      <c r="E214" s="56"/>
      <c r="F214" s="57"/>
      <c r="G214" s="60"/>
      <c r="H214" s="58"/>
      <c r="I214" s="60"/>
      <c r="J214" s="64"/>
      <c r="K214" s="60"/>
      <c r="L214" s="62"/>
      <c r="M214" s="58"/>
      <c r="N214" s="62"/>
      <c r="O214" s="56"/>
      <c r="P214" s="148" t="str">
        <f t="shared" si="31"/>
        <v/>
      </c>
      <c r="Q214" s="65"/>
      <c r="R214" s="66"/>
      <c r="S214" s="67"/>
      <c r="T214" s="146" t="str">
        <f t="shared" si="25"/>
        <v/>
      </c>
      <c r="U214" s="146" t="str">
        <f t="shared" si="26"/>
        <v/>
      </c>
      <c r="V214" s="146" t="str">
        <f t="shared" si="27"/>
        <v/>
      </c>
      <c r="W214" s="146" t="str">
        <f t="shared" si="28"/>
        <v/>
      </c>
      <c r="X214" s="146" t="str">
        <f t="shared" si="29"/>
        <v/>
      </c>
      <c r="Y214" s="146" t="str">
        <f t="shared" si="30"/>
        <v/>
      </c>
    </row>
    <row r="215" spans="2:25" ht="45" customHeight="1" x14ac:dyDescent="0.25">
      <c r="B215" s="139" t="str">
        <f t="shared" si="24"/>
        <v/>
      </c>
      <c r="C215" s="32">
        <v>211</v>
      </c>
      <c r="D215" s="62"/>
      <c r="E215" s="56"/>
      <c r="F215" s="57"/>
      <c r="G215" s="60"/>
      <c r="H215" s="58"/>
      <c r="I215" s="60"/>
      <c r="J215" s="64"/>
      <c r="K215" s="60"/>
      <c r="L215" s="62"/>
      <c r="M215" s="58"/>
      <c r="N215" s="62"/>
      <c r="O215" s="56"/>
      <c r="P215" s="148" t="str">
        <f t="shared" si="31"/>
        <v/>
      </c>
      <c r="Q215" s="65"/>
      <c r="R215" s="66"/>
      <c r="S215" s="67"/>
      <c r="T215" s="146" t="str">
        <f t="shared" si="25"/>
        <v/>
      </c>
      <c r="U215" s="146" t="str">
        <f t="shared" si="26"/>
        <v/>
      </c>
      <c r="V215" s="146" t="str">
        <f t="shared" si="27"/>
        <v/>
      </c>
      <c r="W215" s="146" t="str">
        <f t="shared" si="28"/>
        <v/>
      </c>
      <c r="X215" s="146" t="str">
        <f t="shared" si="29"/>
        <v/>
      </c>
      <c r="Y215" s="146" t="str">
        <f t="shared" si="30"/>
        <v/>
      </c>
    </row>
    <row r="216" spans="2:25" ht="45" customHeight="1" x14ac:dyDescent="0.25">
      <c r="B216" s="139" t="str">
        <f t="shared" si="24"/>
        <v/>
      </c>
      <c r="C216" s="32">
        <v>212</v>
      </c>
      <c r="D216" s="62"/>
      <c r="E216" s="56"/>
      <c r="F216" s="57"/>
      <c r="G216" s="60"/>
      <c r="H216" s="58"/>
      <c r="I216" s="60"/>
      <c r="J216" s="64"/>
      <c r="K216" s="60"/>
      <c r="L216" s="62"/>
      <c r="M216" s="58"/>
      <c r="N216" s="62"/>
      <c r="O216" s="56"/>
      <c r="P216" s="148" t="str">
        <f t="shared" si="31"/>
        <v/>
      </c>
      <c r="Q216" s="65"/>
      <c r="R216" s="66"/>
      <c r="S216" s="67"/>
      <c r="T216" s="146" t="str">
        <f t="shared" si="25"/>
        <v/>
      </c>
      <c r="U216" s="146" t="str">
        <f t="shared" si="26"/>
        <v/>
      </c>
      <c r="V216" s="146" t="str">
        <f t="shared" si="27"/>
        <v/>
      </c>
      <c r="W216" s="146" t="str">
        <f t="shared" si="28"/>
        <v/>
      </c>
      <c r="X216" s="146" t="str">
        <f t="shared" si="29"/>
        <v/>
      </c>
      <c r="Y216" s="146" t="str">
        <f t="shared" si="30"/>
        <v/>
      </c>
    </row>
    <row r="217" spans="2:25" ht="45" customHeight="1" x14ac:dyDescent="0.25">
      <c r="B217" s="139" t="str">
        <f t="shared" si="24"/>
        <v/>
      </c>
      <c r="C217" s="32">
        <v>213</v>
      </c>
      <c r="D217" s="62"/>
      <c r="E217" s="56"/>
      <c r="F217" s="57"/>
      <c r="G217" s="60"/>
      <c r="H217" s="58"/>
      <c r="I217" s="60"/>
      <c r="J217" s="64"/>
      <c r="K217" s="60"/>
      <c r="L217" s="62"/>
      <c r="M217" s="58"/>
      <c r="N217" s="62"/>
      <c r="O217" s="56"/>
      <c r="P217" s="148" t="str">
        <f t="shared" si="31"/>
        <v/>
      </c>
      <c r="Q217" s="65"/>
      <c r="R217" s="66"/>
      <c r="S217" s="67"/>
      <c r="T217" s="146" t="str">
        <f t="shared" si="25"/>
        <v/>
      </c>
      <c r="U217" s="146" t="str">
        <f t="shared" si="26"/>
        <v/>
      </c>
      <c r="V217" s="146" t="str">
        <f t="shared" si="27"/>
        <v/>
      </c>
      <c r="W217" s="146" t="str">
        <f t="shared" si="28"/>
        <v/>
      </c>
      <c r="X217" s="146" t="str">
        <f t="shared" si="29"/>
        <v/>
      </c>
      <c r="Y217" s="146" t="str">
        <f t="shared" si="30"/>
        <v/>
      </c>
    </row>
    <row r="218" spans="2:25" ht="45" customHeight="1" x14ac:dyDescent="0.25">
      <c r="B218" s="139" t="str">
        <f t="shared" si="24"/>
        <v/>
      </c>
      <c r="C218" s="32">
        <v>214</v>
      </c>
      <c r="D218" s="62"/>
      <c r="E218" s="56"/>
      <c r="F218" s="57"/>
      <c r="G218" s="60"/>
      <c r="H218" s="58"/>
      <c r="I218" s="60"/>
      <c r="J218" s="64"/>
      <c r="K218" s="60"/>
      <c r="L218" s="62"/>
      <c r="M218" s="58"/>
      <c r="N218" s="62"/>
      <c r="O218" s="56"/>
      <c r="P218" s="148" t="str">
        <f t="shared" si="31"/>
        <v/>
      </c>
      <c r="Q218" s="65"/>
      <c r="R218" s="66"/>
      <c r="S218" s="67"/>
      <c r="T218" s="146" t="str">
        <f t="shared" si="25"/>
        <v/>
      </c>
      <c r="U218" s="146" t="str">
        <f t="shared" si="26"/>
        <v/>
      </c>
      <c r="V218" s="146" t="str">
        <f t="shared" si="27"/>
        <v/>
      </c>
      <c r="W218" s="146" t="str">
        <f t="shared" si="28"/>
        <v/>
      </c>
      <c r="X218" s="146" t="str">
        <f t="shared" si="29"/>
        <v/>
      </c>
      <c r="Y218" s="146" t="str">
        <f t="shared" si="30"/>
        <v/>
      </c>
    </row>
    <row r="219" spans="2:25" ht="45" customHeight="1" x14ac:dyDescent="0.25">
      <c r="B219" s="139" t="str">
        <f t="shared" si="24"/>
        <v/>
      </c>
      <c r="C219" s="32">
        <v>215</v>
      </c>
      <c r="D219" s="62"/>
      <c r="E219" s="56"/>
      <c r="F219" s="57"/>
      <c r="G219" s="60"/>
      <c r="H219" s="58"/>
      <c r="I219" s="60"/>
      <c r="J219" s="64"/>
      <c r="K219" s="60"/>
      <c r="L219" s="62"/>
      <c r="M219" s="58"/>
      <c r="N219" s="62"/>
      <c r="O219" s="56"/>
      <c r="P219" s="148" t="str">
        <f t="shared" si="31"/>
        <v/>
      </c>
      <c r="Q219" s="65"/>
      <c r="R219" s="66"/>
      <c r="S219" s="67"/>
      <c r="T219" s="146" t="str">
        <f t="shared" si="25"/>
        <v/>
      </c>
      <c r="U219" s="146" t="str">
        <f t="shared" si="26"/>
        <v/>
      </c>
      <c r="V219" s="146" t="str">
        <f t="shared" si="27"/>
        <v/>
      </c>
      <c r="W219" s="146" t="str">
        <f t="shared" si="28"/>
        <v/>
      </c>
      <c r="X219" s="146" t="str">
        <f t="shared" si="29"/>
        <v/>
      </c>
      <c r="Y219" s="146" t="str">
        <f t="shared" si="30"/>
        <v/>
      </c>
    </row>
    <row r="220" spans="2:25" ht="45" customHeight="1" x14ac:dyDescent="0.25">
      <c r="B220" s="139" t="str">
        <f t="shared" si="24"/>
        <v/>
      </c>
      <c r="C220" s="32">
        <v>216</v>
      </c>
      <c r="D220" s="62"/>
      <c r="E220" s="56"/>
      <c r="F220" s="57"/>
      <c r="G220" s="60"/>
      <c r="H220" s="58"/>
      <c r="I220" s="60"/>
      <c r="J220" s="64"/>
      <c r="K220" s="60"/>
      <c r="L220" s="62"/>
      <c r="M220" s="58"/>
      <c r="N220" s="62"/>
      <c r="O220" s="56"/>
      <c r="P220" s="148" t="str">
        <f t="shared" si="31"/>
        <v/>
      </c>
      <c r="Q220" s="65"/>
      <c r="R220" s="66"/>
      <c r="S220" s="67"/>
      <c r="T220" s="146" t="str">
        <f t="shared" si="25"/>
        <v/>
      </c>
      <c r="U220" s="146" t="str">
        <f t="shared" si="26"/>
        <v/>
      </c>
      <c r="V220" s="146" t="str">
        <f t="shared" si="27"/>
        <v/>
      </c>
      <c r="W220" s="146" t="str">
        <f t="shared" si="28"/>
        <v/>
      </c>
      <c r="X220" s="146" t="str">
        <f t="shared" si="29"/>
        <v/>
      </c>
      <c r="Y220" s="146" t="str">
        <f t="shared" si="30"/>
        <v/>
      </c>
    </row>
    <row r="221" spans="2:25" ht="45" customHeight="1" x14ac:dyDescent="0.25">
      <c r="B221" s="139" t="str">
        <f t="shared" si="24"/>
        <v/>
      </c>
      <c r="C221" s="32">
        <v>217</v>
      </c>
      <c r="D221" s="62"/>
      <c r="E221" s="56"/>
      <c r="F221" s="57"/>
      <c r="G221" s="60"/>
      <c r="H221" s="58"/>
      <c r="I221" s="60"/>
      <c r="J221" s="64"/>
      <c r="K221" s="60"/>
      <c r="L221" s="62"/>
      <c r="M221" s="58"/>
      <c r="N221" s="62"/>
      <c r="O221" s="56"/>
      <c r="P221" s="148" t="str">
        <f t="shared" si="31"/>
        <v/>
      </c>
      <c r="Q221" s="65"/>
      <c r="R221" s="66"/>
      <c r="S221" s="67"/>
      <c r="T221" s="146" t="str">
        <f t="shared" si="25"/>
        <v/>
      </c>
      <c r="U221" s="146" t="str">
        <f t="shared" si="26"/>
        <v/>
      </c>
      <c r="V221" s="146" t="str">
        <f t="shared" si="27"/>
        <v/>
      </c>
      <c r="W221" s="146" t="str">
        <f t="shared" si="28"/>
        <v/>
      </c>
      <c r="X221" s="146" t="str">
        <f t="shared" si="29"/>
        <v/>
      </c>
      <c r="Y221" s="146" t="str">
        <f t="shared" si="30"/>
        <v/>
      </c>
    </row>
    <row r="222" spans="2:25" ht="45" customHeight="1" x14ac:dyDescent="0.25">
      <c r="B222" s="139" t="str">
        <f t="shared" si="24"/>
        <v/>
      </c>
      <c r="C222" s="32">
        <v>218</v>
      </c>
      <c r="D222" s="62"/>
      <c r="E222" s="56"/>
      <c r="F222" s="57"/>
      <c r="G222" s="60"/>
      <c r="H222" s="58"/>
      <c r="I222" s="60"/>
      <c r="J222" s="64"/>
      <c r="K222" s="60"/>
      <c r="L222" s="62"/>
      <c r="M222" s="58"/>
      <c r="N222" s="62"/>
      <c r="O222" s="56"/>
      <c r="P222" s="148" t="str">
        <f t="shared" si="31"/>
        <v/>
      </c>
      <c r="Q222" s="65"/>
      <c r="R222" s="66"/>
      <c r="S222" s="67"/>
      <c r="T222" s="146" t="str">
        <f t="shared" si="25"/>
        <v/>
      </c>
      <c r="U222" s="146" t="str">
        <f t="shared" si="26"/>
        <v/>
      </c>
      <c r="V222" s="146" t="str">
        <f t="shared" si="27"/>
        <v/>
      </c>
      <c r="W222" s="146" t="str">
        <f t="shared" si="28"/>
        <v/>
      </c>
      <c r="X222" s="146" t="str">
        <f t="shared" si="29"/>
        <v/>
      </c>
      <c r="Y222" s="146" t="str">
        <f t="shared" si="30"/>
        <v/>
      </c>
    </row>
    <row r="223" spans="2:25" ht="45" customHeight="1" x14ac:dyDescent="0.25">
      <c r="B223" s="139" t="str">
        <f t="shared" si="24"/>
        <v/>
      </c>
      <c r="C223" s="32">
        <v>219</v>
      </c>
      <c r="D223" s="62"/>
      <c r="E223" s="56"/>
      <c r="F223" s="57"/>
      <c r="G223" s="60"/>
      <c r="H223" s="58"/>
      <c r="I223" s="60"/>
      <c r="J223" s="64"/>
      <c r="K223" s="60"/>
      <c r="L223" s="62"/>
      <c r="M223" s="58"/>
      <c r="N223" s="62"/>
      <c r="O223" s="56"/>
      <c r="P223" s="148" t="str">
        <f t="shared" si="31"/>
        <v/>
      </c>
      <c r="Q223" s="65"/>
      <c r="R223" s="66"/>
      <c r="S223" s="67"/>
      <c r="T223" s="146" t="str">
        <f t="shared" si="25"/>
        <v/>
      </c>
      <c r="U223" s="146" t="str">
        <f t="shared" si="26"/>
        <v/>
      </c>
      <c r="V223" s="146" t="str">
        <f t="shared" si="27"/>
        <v/>
      </c>
      <c r="W223" s="146" t="str">
        <f t="shared" si="28"/>
        <v/>
      </c>
      <c r="X223" s="146" t="str">
        <f t="shared" si="29"/>
        <v/>
      </c>
      <c r="Y223" s="146" t="str">
        <f t="shared" si="30"/>
        <v/>
      </c>
    </row>
    <row r="224" spans="2:25" ht="45" customHeight="1" x14ac:dyDescent="0.25">
      <c r="B224" s="139" t="str">
        <f t="shared" si="24"/>
        <v/>
      </c>
      <c r="C224" s="32">
        <v>220</v>
      </c>
      <c r="D224" s="62"/>
      <c r="E224" s="56"/>
      <c r="F224" s="57"/>
      <c r="G224" s="60"/>
      <c r="H224" s="58"/>
      <c r="I224" s="60"/>
      <c r="J224" s="64"/>
      <c r="K224" s="60"/>
      <c r="L224" s="62"/>
      <c r="M224" s="58"/>
      <c r="N224" s="62"/>
      <c r="O224" s="56"/>
      <c r="P224" s="148" t="str">
        <f t="shared" si="31"/>
        <v/>
      </c>
      <c r="Q224" s="65"/>
      <c r="R224" s="66"/>
      <c r="S224" s="67"/>
      <c r="T224" s="146" t="str">
        <f t="shared" si="25"/>
        <v/>
      </c>
      <c r="U224" s="146" t="str">
        <f t="shared" si="26"/>
        <v/>
      </c>
      <c r="V224" s="146" t="str">
        <f t="shared" si="27"/>
        <v/>
      </c>
      <c r="W224" s="146" t="str">
        <f t="shared" si="28"/>
        <v/>
      </c>
      <c r="X224" s="146" t="str">
        <f t="shared" si="29"/>
        <v/>
      </c>
      <c r="Y224" s="146" t="str">
        <f t="shared" si="30"/>
        <v/>
      </c>
    </row>
    <row r="225" spans="2:25" ht="45" customHeight="1" x14ac:dyDescent="0.25">
      <c r="B225" s="139" t="str">
        <f t="shared" si="24"/>
        <v/>
      </c>
      <c r="C225" s="32">
        <v>221</v>
      </c>
      <c r="D225" s="62"/>
      <c r="E225" s="56"/>
      <c r="F225" s="57"/>
      <c r="G225" s="60"/>
      <c r="H225" s="58"/>
      <c r="I225" s="60"/>
      <c r="J225" s="64"/>
      <c r="K225" s="60"/>
      <c r="L225" s="62"/>
      <c r="M225" s="58"/>
      <c r="N225" s="62"/>
      <c r="O225" s="56"/>
      <c r="P225" s="148" t="str">
        <f t="shared" si="31"/>
        <v/>
      </c>
      <c r="Q225" s="65"/>
      <c r="R225" s="66"/>
      <c r="S225" s="67"/>
      <c r="T225" s="146" t="str">
        <f t="shared" si="25"/>
        <v/>
      </c>
      <c r="U225" s="146" t="str">
        <f t="shared" si="26"/>
        <v/>
      </c>
      <c r="V225" s="146" t="str">
        <f t="shared" si="27"/>
        <v/>
      </c>
      <c r="W225" s="146" t="str">
        <f t="shared" si="28"/>
        <v/>
      </c>
      <c r="X225" s="146" t="str">
        <f t="shared" si="29"/>
        <v/>
      </c>
      <c r="Y225" s="146" t="str">
        <f t="shared" si="30"/>
        <v/>
      </c>
    </row>
    <row r="226" spans="2:25" ht="45" customHeight="1" x14ac:dyDescent="0.25">
      <c r="B226" s="139" t="str">
        <f t="shared" si="24"/>
        <v/>
      </c>
      <c r="C226" s="32">
        <v>222</v>
      </c>
      <c r="D226" s="62"/>
      <c r="E226" s="56"/>
      <c r="F226" s="57"/>
      <c r="G226" s="60"/>
      <c r="H226" s="58"/>
      <c r="I226" s="60"/>
      <c r="J226" s="64"/>
      <c r="K226" s="60"/>
      <c r="L226" s="62"/>
      <c r="M226" s="58"/>
      <c r="N226" s="62"/>
      <c r="O226" s="56"/>
      <c r="P226" s="148" t="str">
        <f t="shared" si="31"/>
        <v/>
      </c>
      <c r="Q226" s="65"/>
      <c r="R226" s="66"/>
      <c r="S226" s="67"/>
      <c r="T226" s="146" t="str">
        <f t="shared" si="25"/>
        <v/>
      </c>
      <c r="U226" s="146" t="str">
        <f t="shared" si="26"/>
        <v/>
      </c>
      <c r="V226" s="146" t="str">
        <f t="shared" si="27"/>
        <v/>
      </c>
      <c r="W226" s="146" t="str">
        <f t="shared" si="28"/>
        <v/>
      </c>
      <c r="X226" s="146" t="str">
        <f t="shared" si="29"/>
        <v/>
      </c>
      <c r="Y226" s="146" t="str">
        <f t="shared" si="30"/>
        <v/>
      </c>
    </row>
    <row r="227" spans="2:25" ht="45" customHeight="1" x14ac:dyDescent="0.25">
      <c r="B227" s="139" t="str">
        <f t="shared" si="24"/>
        <v/>
      </c>
      <c r="C227" s="32">
        <v>223</v>
      </c>
      <c r="D227" s="62"/>
      <c r="E227" s="56"/>
      <c r="F227" s="57"/>
      <c r="G227" s="60"/>
      <c r="H227" s="58"/>
      <c r="I227" s="60"/>
      <c r="J227" s="64"/>
      <c r="K227" s="60"/>
      <c r="L227" s="62"/>
      <c r="M227" s="58"/>
      <c r="N227" s="62"/>
      <c r="O227" s="56"/>
      <c r="P227" s="148" t="str">
        <f t="shared" si="31"/>
        <v/>
      </c>
      <c r="Q227" s="65"/>
      <c r="R227" s="66"/>
      <c r="S227" s="67"/>
      <c r="T227" s="146" t="str">
        <f t="shared" si="25"/>
        <v/>
      </c>
      <c r="U227" s="146" t="str">
        <f t="shared" si="26"/>
        <v/>
      </c>
      <c r="V227" s="146" t="str">
        <f t="shared" si="27"/>
        <v/>
      </c>
      <c r="W227" s="146" t="str">
        <f t="shared" si="28"/>
        <v/>
      </c>
      <c r="X227" s="146" t="str">
        <f t="shared" si="29"/>
        <v/>
      </c>
      <c r="Y227" s="146" t="str">
        <f t="shared" si="30"/>
        <v/>
      </c>
    </row>
    <row r="228" spans="2:25" ht="45" customHeight="1" x14ac:dyDescent="0.25">
      <c r="B228" s="139" t="str">
        <f t="shared" si="24"/>
        <v/>
      </c>
      <c r="C228" s="32">
        <v>224</v>
      </c>
      <c r="D228" s="62"/>
      <c r="E228" s="56"/>
      <c r="F228" s="57"/>
      <c r="G228" s="60"/>
      <c r="H228" s="58"/>
      <c r="I228" s="60"/>
      <c r="J228" s="64"/>
      <c r="K228" s="60"/>
      <c r="L228" s="62"/>
      <c r="M228" s="58"/>
      <c r="N228" s="62"/>
      <c r="O228" s="56"/>
      <c r="P228" s="148" t="str">
        <f t="shared" si="31"/>
        <v/>
      </c>
      <c r="Q228" s="65"/>
      <c r="R228" s="66"/>
      <c r="S228" s="67"/>
      <c r="T228" s="146" t="str">
        <f t="shared" si="25"/>
        <v/>
      </c>
      <c r="U228" s="146" t="str">
        <f t="shared" si="26"/>
        <v/>
      </c>
      <c r="V228" s="146" t="str">
        <f t="shared" si="27"/>
        <v/>
      </c>
      <c r="W228" s="146" t="str">
        <f t="shared" si="28"/>
        <v/>
      </c>
      <c r="X228" s="146" t="str">
        <f t="shared" si="29"/>
        <v/>
      </c>
      <c r="Y228" s="146" t="str">
        <f t="shared" si="30"/>
        <v/>
      </c>
    </row>
    <row r="229" spans="2:25" ht="45" customHeight="1" x14ac:dyDescent="0.25">
      <c r="B229" s="139" t="str">
        <f t="shared" si="24"/>
        <v/>
      </c>
      <c r="C229" s="32">
        <v>225</v>
      </c>
      <c r="D229" s="62"/>
      <c r="E229" s="56"/>
      <c r="F229" s="57"/>
      <c r="G229" s="60"/>
      <c r="H229" s="58"/>
      <c r="I229" s="60"/>
      <c r="J229" s="64"/>
      <c r="K229" s="60"/>
      <c r="L229" s="62"/>
      <c r="M229" s="58"/>
      <c r="N229" s="62"/>
      <c r="O229" s="56"/>
      <c r="P229" s="148" t="str">
        <f t="shared" si="31"/>
        <v/>
      </c>
      <c r="Q229" s="65"/>
      <c r="R229" s="66"/>
      <c r="S229" s="67"/>
      <c r="T229" s="146" t="str">
        <f t="shared" si="25"/>
        <v/>
      </c>
      <c r="U229" s="146" t="str">
        <f t="shared" si="26"/>
        <v/>
      </c>
      <c r="V229" s="146" t="str">
        <f t="shared" si="27"/>
        <v/>
      </c>
      <c r="W229" s="146" t="str">
        <f t="shared" si="28"/>
        <v/>
      </c>
      <c r="X229" s="146" t="str">
        <f t="shared" si="29"/>
        <v/>
      </c>
      <c r="Y229" s="146" t="str">
        <f t="shared" si="30"/>
        <v/>
      </c>
    </row>
    <row r="230" spans="2:25" ht="45" customHeight="1" x14ac:dyDescent="0.25">
      <c r="B230" s="139" t="str">
        <f t="shared" si="24"/>
        <v/>
      </c>
      <c r="C230" s="32">
        <v>226</v>
      </c>
      <c r="D230" s="62"/>
      <c r="E230" s="56"/>
      <c r="F230" s="57"/>
      <c r="G230" s="60"/>
      <c r="H230" s="58"/>
      <c r="I230" s="60"/>
      <c r="J230" s="64"/>
      <c r="K230" s="60"/>
      <c r="L230" s="62"/>
      <c r="M230" s="58"/>
      <c r="N230" s="62"/>
      <c r="O230" s="56"/>
      <c r="P230" s="148" t="str">
        <f t="shared" si="31"/>
        <v/>
      </c>
      <c r="Q230" s="65"/>
      <c r="R230" s="66"/>
      <c r="S230" s="67"/>
      <c r="T230" s="146" t="str">
        <f t="shared" si="25"/>
        <v/>
      </c>
      <c r="U230" s="146" t="str">
        <f t="shared" si="26"/>
        <v/>
      </c>
      <c r="V230" s="146" t="str">
        <f t="shared" si="27"/>
        <v/>
      </c>
      <c r="W230" s="146" t="str">
        <f t="shared" si="28"/>
        <v/>
      </c>
      <c r="X230" s="146" t="str">
        <f t="shared" si="29"/>
        <v/>
      </c>
      <c r="Y230" s="146" t="str">
        <f t="shared" si="30"/>
        <v/>
      </c>
    </row>
    <row r="231" spans="2:25" ht="45" customHeight="1" x14ac:dyDescent="0.25">
      <c r="B231" s="139" t="str">
        <f t="shared" si="24"/>
        <v/>
      </c>
      <c r="C231" s="32">
        <v>227</v>
      </c>
      <c r="D231" s="62"/>
      <c r="E231" s="56"/>
      <c r="F231" s="57"/>
      <c r="G231" s="60"/>
      <c r="H231" s="58"/>
      <c r="I231" s="60"/>
      <c r="J231" s="64"/>
      <c r="K231" s="60"/>
      <c r="L231" s="62"/>
      <c r="M231" s="58"/>
      <c r="N231" s="62"/>
      <c r="O231" s="56"/>
      <c r="P231" s="148" t="str">
        <f t="shared" si="31"/>
        <v/>
      </c>
      <c r="Q231" s="65"/>
      <c r="R231" s="66"/>
      <c r="S231" s="67"/>
      <c r="T231" s="146" t="str">
        <f t="shared" si="25"/>
        <v/>
      </c>
      <c r="U231" s="146" t="str">
        <f t="shared" si="26"/>
        <v/>
      </c>
      <c r="V231" s="146" t="str">
        <f t="shared" si="27"/>
        <v/>
      </c>
      <c r="W231" s="146" t="str">
        <f t="shared" si="28"/>
        <v/>
      </c>
      <c r="X231" s="146" t="str">
        <f t="shared" si="29"/>
        <v/>
      </c>
      <c r="Y231" s="146" t="str">
        <f t="shared" si="30"/>
        <v/>
      </c>
    </row>
    <row r="232" spans="2:25" ht="45" customHeight="1" x14ac:dyDescent="0.25">
      <c r="B232" s="139" t="str">
        <f t="shared" si="24"/>
        <v/>
      </c>
      <c r="C232" s="32">
        <v>228</v>
      </c>
      <c r="D232" s="62"/>
      <c r="E232" s="56"/>
      <c r="F232" s="57"/>
      <c r="G232" s="60"/>
      <c r="H232" s="58"/>
      <c r="I232" s="60"/>
      <c r="J232" s="64"/>
      <c r="K232" s="60"/>
      <c r="L232" s="62"/>
      <c r="M232" s="58"/>
      <c r="N232" s="62"/>
      <c r="O232" s="56"/>
      <c r="P232" s="148" t="str">
        <f t="shared" si="31"/>
        <v/>
      </c>
      <c r="Q232" s="65"/>
      <c r="R232" s="66"/>
      <c r="S232" s="67"/>
      <c r="T232" s="146" t="str">
        <f t="shared" si="25"/>
        <v/>
      </c>
      <c r="U232" s="146" t="str">
        <f t="shared" si="26"/>
        <v/>
      </c>
      <c r="V232" s="146" t="str">
        <f t="shared" si="27"/>
        <v/>
      </c>
      <c r="W232" s="146" t="str">
        <f t="shared" si="28"/>
        <v/>
      </c>
      <c r="X232" s="146" t="str">
        <f t="shared" si="29"/>
        <v/>
      </c>
      <c r="Y232" s="146" t="str">
        <f t="shared" si="30"/>
        <v/>
      </c>
    </row>
    <row r="233" spans="2:25" ht="45" customHeight="1" x14ac:dyDescent="0.25">
      <c r="B233" s="139" t="str">
        <f t="shared" si="24"/>
        <v/>
      </c>
      <c r="C233" s="32">
        <v>229</v>
      </c>
      <c r="D233" s="62"/>
      <c r="E233" s="56"/>
      <c r="F233" s="57"/>
      <c r="G233" s="60"/>
      <c r="H233" s="58"/>
      <c r="I233" s="60"/>
      <c r="J233" s="64"/>
      <c r="K233" s="60"/>
      <c r="L233" s="62"/>
      <c r="M233" s="58"/>
      <c r="N233" s="62"/>
      <c r="O233" s="56"/>
      <c r="P233" s="148" t="str">
        <f t="shared" si="31"/>
        <v/>
      </c>
      <c r="Q233" s="65"/>
      <c r="R233" s="66"/>
      <c r="S233" s="67"/>
      <c r="T233" s="146" t="str">
        <f t="shared" si="25"/>
        <v/>
      </c>
      <c r="U233" s="146" t="str">
        <f t="shared" si="26"/>
        <v/>
      </c>
      <c r="V233" s="146" t="str">
        <f t="shared" si="27"/>
        <v/>
      </c>
      <c r="W233" s="146" t="str">
        <f t="shared" si="28"/>
        <v/>
      </c>
      <c r="X233" s="146" t="str">
        <f t="shared" si="29"/>
        <v/>
      </c>
      <c r="Y233" s="146" t="str">
        <f t="shared" si="30"/>
        <v/>
      </c>
    </row>
    <row r="234" spans="2:25" ht="45" customHeight="1" x14ac:dyDescent="0.25">
      <c r="B234" s="139" t="str">
        <f t="shared" si="24"/>
        <v/>
      </c>
      <c r="C234" s="32">
        <v>230</v>
      </c>
      <c r="D234" s="62"/>
      <c r="E234" s="56"/>
      <c r="F234" s="57"/>
      <c r="G234" s="60"/>
      <c r="H234" s="58"/>
      <c r="I234" s="60"/>
      <c r="J234" s="64"/>
      <c r="K234" s="60"/>
      <c r="L234" s="62"/>
      <c r="M234" s="58"/>
      <c r="N234" s="62"/>
      <c r="O234" s="56"/>
      <c r="P234" s="148" t="str">
        <f t="shared" si="31"/>
        <v/>
      </c>
      <c r="Q234" s="65"/>
      <c r="R234" s="66"/>
      <c r="S234" s="67"/>
      <c r="T234" s="146" t="str">
        <f t="shared" si="25"/>
        <v/>
      </c>
      <c r="U234" s="146" t="str">
        <f t="shared" si="26"/>
        <v/>
      </c>
      <c r="V234" s="146" t="str">
        <f t="shared" si="27"/>
        <v/>
      </c>
      <c r="W234" s="146" t="str">
        <f t="shared" si="28"/>
        <v/>
      </c>
      <c r="X234" s="146" t="str">
        <f t="shared" si="29"/>
        <v/>
      </c>
      <c r="Y234" s="146" t="str">
        <f t="shared" si="30"/>
        <v/>
      </c>
    </row>
    <row r="235" spans="2:25" ht="45" customHeight="1" x14ac:dyDescent="0.25">
      <c r="B235" s="139" t="str">
        <f t="shared" si="24"/>
        <v/>
      </c>
      <c r="C235" s="32">
        <v>231</v>
      </c>
      <c r="D235" s="62"/>
      <c r="E235" s="56"/>
      <c r="F235" s="57"/>
      <c r="G235" s="60"/>
      <c r="H235" s="58"/>
      <c r="I235" s="60"/>
      <c r="J235" s="64"/>
      <c r="K235" s="60"/>
      <c r="L235" s="62"/>
      <c r="M235" s="58"/>
      <c r="N235" s="62"/>
      <c r="O235" s="56"/>
      <c r="P235" s="148" t="str">
        <f t="shared" si="31"/>
        <v/>
      </c>
      <c r="Q235" s="65"/>
      <c r="R235" s="66"/>
      <c r="S235" s="67"/>
      <c r="T235" s="146" t="str">
        <f t="shared" si="25"/>
        <v/>
      </c>
      <c r="U235" s="146" t="str">
        <f t="shared" si="26"/>
        <v/>
      </c>
      <c r="V235" s="146" t="str">
        <f t="shared" si="27"/>
        <v/>
      </c>
      <c r="W235" s="146" t="str">
        <f t="shared" si="28"/>
        <v/>
      </c>
      <c r="X235" s="146" t="str">
        <f t="shared" si="29"/>
        <v/>
      </c>
      <c r="Y235" s="146" t="str">
        <f t="shared" si="30"/>
        <v/>
      </c>
    </row>
    <row r="236" spans="2:25" ht="45" customHeight="1" x14ac:dyDescent="0.25">
      <c r="B236" s="139" t="str">
        <f t="shared" si="24"/>
        <v/>
      </c>
      <c r="C236" s="32">
        <v>232</v>
      </c>
      <c r="D236" s="62"/>
      <c r="E236" s="56"/>
      <c r="F236" s="57"/>
      <c r="G236" s="60"/>
      <c r="H236" s="58"/>
      <c r="I236" s="60"/>
      <c r="J236" s="64"/>
      <c r="K236" s="60"/>
      <c r="L236" s="62"/>
      <c r="M236" s="58"/>
      <c r="N236" s="62"/>
      <c r="O236" s="56"/>
      <c r="P236" s="148" t="str">
        <f t="shared" si="31"/>
        <v/>
      </c>
      <c r="Q236" s="65"/>
      <c r="R236" s="66"/>
      <c r="S236" s="67"/>
      <c r="T236" s="146" t="str">
        <f t="shared" si="25"/>
        <v/>
      </c>
      <c r="U236" s="146" t="str">
        <f t="shared" si="26"/>
        <v/>
      </c>
      <c r="V236" s="146" t="str">
        <f t="shared" si="27"/>
        <v/>
      </c>
      <c r="W236" s="146" t="str">
        <f t="shared" si="28"/>
        <v/>
      </c>
      <c r="X236" s="146" t="str">
        <f t="shared" si="29"/>
        <v/>
      </c>
      <c r="Y236" s="146" t="str">
        <f t="shared" si="30"/>
        <v/>
      </c>
    </row>
    <row r="237" spans="2:25" ht="45" customHeight="1" x14ac:dyDescent="0.25">
      <c r="B237" s="139" t="str">
        <f t="shared" si="24"/>
        <v/>
      </c>
      <c r="C237" s="32">
        <v>233</v>
      </c>
      <c r="D237" s="62"/>
      <c r="E237" s="56"/>
      <c r="F237" s="57"/>
      <c r="G237" s="60"/>
      <c r="H237" s="58"/>
      <c r="I237" s="60"/>
      <c r="J237" s="64"/>
      <c r="K237" s="60"/>
      <c r="L237" s="62"/>
      <c r="M237" s="58"/>
      <c r="N237" s="62"/>
      <c r="O237" s="56"/>
      <c r="P237" s="148" t="str">
        <f t="shared" si="31"/>
        <v/>
      </c>
      <c r="Q237" s="65"/>
      <c r="R237" s="66"/>
      <c r="S237" s="67"/>
      <c r="T237" s="146" t="str">
        <f t="shared" si="25"/>
        <v/>
      </c>
      <c r="U237" s="146" t="str">
        <f t="shared" si="26"/>
        <v/>
      </c>
      <c r="V237" s="146" t="str">
        <f t="shared" si="27"/>
        <v/>
      </c>
      <c r="W237" s="146" t="str">
        <f t="shared" si="28"/>
        <v/>
      </c>
      <c r="X237" s="146" t="str">
        <f t="shared" si="29"/>
        <v/>
      </c>
      <c r="Y237" s="146" t="str">
        <f t="shared" si="30"/>
        <v/>
      </c>
    </row>
    <row r="238" spans="2:25" ht="45" customHeight="1" x14ac:dyDescent="0.25">
      <c r="B238" s="139" t="str">
        <f t="shared" si="24"/>
        <v/>
      </c>
      <c r="C238" s="32">
        <v>234</v>
      </c>
      <c r="D238" s="62"/>
      <c r="E238" s="56"/>
      <c r="F238" s="57"/>
      <c r="G238" s="60"/>
      <c r="H238" s="58"/>
      <c r="I238" s="60"/>
      <c r="J238" s="64"/>
      <c r="K238" s="60"/>
      <c r="L238" s="62"/>
      <c r="M238" s="58"/>
      <c r="N238" s="62"/>
      <c r="O238" s="56"/>
      <c r="P238" s="148" t="str">
        <f t="shared" si="31"/>
        <v/>
      </c>
      <c r="Q238" s="65"/>
      <c r="R238" s="66"/>
      <c r="S238" s="67"/>
      <c r="T238" s="146" t="str">
        <f t="shared" si="25"/>
        <v/>
      </c>
      <c r="U238" s="146" t="str">
        <f t="shared" si="26"/>
        <v/>
      </c>
      <c r="V238" s="146" t="str">
        <f t="shared" si="27"/>
        <v/>
      </c>
      <c r="W238" s="146" t="str">
        <f t="shared" si="28"/>
        <v/>
      </c>
      <c r="X238" s="146" t="str">
        <f t="shared" si="29"/>
        <v/>
      </c>
      <c r="Y238" s="146" t="str">
        <f t="shared" si="30"/>
        <v/>
      </c>
    </row>
    <row r="239" spans="2:25" ht="45" customHeight="1" x14ac:dyDescent="0.25">
      <c r="B239" s="139" t="str">
        <f t="shared" si="24"/>
        <v/>
      </c>
      <c r="C239" s="32">
        <v>235</v>
      </c>
      <c r="D239" s="62"/>
      <c r="E239" s="56"/>
      <c r="F239" s="57"/>
      <c r="G239" s="60"/>
      <c r="H239" s="58"/>
      <c r="I239" s="60"/>
      <c r="J239" s="64"/>
      <c r="K239" s="60"/>
      <c r="L239" s="62"/>
      <c r="M239" s="58"/>
      <c r="N239" s="62"/>
      <c r="O239" s="56"/>
      <c r="P239" s="148" t="str">
        <f t="shared" si="31"/>
        <v/>
      </c>
      <c r="Q239" s="65"/>
      <c r="R239" s="66"/>
      <c r="S239" s="67"/>
      <c r="T239" s="146" t="str">
        <f t="shared" si="25"/>
        <v/>
      </c>
      <c r="U239" s="146" t="str">
        <f t="shared" si="26"/>
        <v/>
      </c>
      <c r="V239" s="146" t="str">
        <f t="shared" si="27"/>
        <v/>
      </c>
      <c r="W239" s="146" t="str">
        <f t="shared" si="28"/>
        <v/>
      </c>
      <c r="X239" s="146" t="str">
        <f t="shared" si="29"/>
        <v/>
      </c>
      <c r="Y239" s="146" t="str">
        <f t="shared" si="30"/>
        <v/>
      </c>
    </row>
    <row r="240" spans="2:25" ht="45" customHeight="1" x14ac:dyDescent="0.25">
      <c r="B240" s="139" t="str">
        <f t="shared" si="24"/>
        <v/>
      </c>
      <c r="C240" s="32">
        <v>236</v>
      </c>
      <c r="D240" s="62"/>
      <c r="E240" s="56"/>
      <c r="F240" s="57"/>
      <c r="G240" s="60"/>
      <c r="H240" s="58"/>
      <c r="I240" s="60"/>
      <c r="J240" s="64"/>
      <c r="K240" s="60"/>
      <c r="L240" s="62"/>
      <c r="M240" s="58"/>
      <c r="N240" s="62"/>
      <c r="O240" s="56"/>
      <c r="P240" s="148" t="str">
        <f t="shared" si="31"/>
        <v/>
      </c>
      <c r="Q240" s="65"/>
      <c r="R240" s="66"/>
      <c r="S240" s="67"/>
      <c r="T240" s="146" t="str">
        <f t="shared" si="25"/>
        <v/>
      </c>
      <c r="U240" s="146" t="str">
        <f t="shared" si="26"/>
        <v/>
      </c>
      <c r="V240" s="146" t="str">
        <f t="shared" si="27"/>
        <v/>
      </c>
      <c r="W240" s="146" t="str">
        <f t="shared" si="28"/>
        <v/>
      </c>
      <c r="X240" s="146" t="str">
        <f t="shared" si="29"/>
        <v/>
      </c>
      <c r="Y240" s="146" t="str">
        <f t="shared" si="30"/>
        <v/>
      </c>
    </row>
    <row r="241" spans="2:25" ht="45" customHeight="1" x14ac:dyDescent="0.25">
      <c r="B241" s="139" t="str">
        <f t="shared" si="24"/>
        <v/>
      </c>
      <c r="C241" s="32">
        <v>237</v>
      </c>
      <c r="D241" s="62"/>
      <c r="E241" s="56"/>
      <c r="F241" s="57"/>
      <c r="G241" s="60"/>
      <c r="H241" s="58"/>
      <c r="I241" s="60"/>
      <c r="J241" s="64"/>
      <c r="K241" s="60"/>
      <c r="L241" s="62"/>
      <c r="M241" s="58"/>
      <c r="N241" s="62"/>
      <c r="O241" s="56"/>
      <c r="P241" s="148" t="str">
        <f t="shared" si="31"/>
        <v/>
      </c>
      <c r="Q241" s="65"/>
      <c r="R241" s="66"/>
      <c r="S241" s="67"/>
      <c r="T241" s="146" t="str">
        <f t="shared" si="25"/>
        <v/>
      </c>
      <c r="U241" s="146" t="str">
        <f t="shared" si="26"/>
        <v/>
      </c>
      <c r="V241" s="146" t="str">
        <f t="shared" si="27"/>
        <v/>
      </c>
      <c r="W241" s="146" t="str">
        <f t="shared" si="28"/>
        <v/>
      </c>
      <c r="X241" s="146" t="str">
        <f t="shared" si="29"/>
        <v/>
      </c>
      <c r="Y241" s="146" t="str">
        <f t="shared" si="30"/>
        <v/>
      </c>
    </row>
    <row r="242" spans="2:25" ht="45" customHeight="1" x14ac:dyDescent="0.25">
      <c r="B242" s="139" t="str">
        <f t="shared" si="24"/>
        <v/>
      </c>
      <c r="C242" s="32">
        <v>238</v>
      </c>
      <c r="D242" s="62"/>
      <c r="E242" s="56"/>
      <c r="F242" s="57"/>
      <c r="G242" s="60"/>
      <c r="H242" s="58"/>
      <c r="I242" s="60"/>
      <c r="J242" s="64"/>
      <c r="K242" s="60"/>
      <c r="L242" s="62"/>
      <c r="M242" s="58"/>
      <c r="N242" s="62"/>
      <c r="O242" s="56"/>
      <c r="P242" s="148" t="str">
        <f t="shared" si="31"/>
        <v/>
      </c>
      <c r="Q242" s="65"/>
      <c r="R242" s="66"/>
      <c r="S242" s="67"/>
      <c r="T242" s="146" t="str">
        <f t="shared" si="25"/>
        <v/>
      </c>
      <c r="U242" s="146" t="str">
        <f t="shared" si="26"/>
        <v/>
      </c>
      <c r="V242" s="146" t="str">
        <f t="shared" si="27"/>
        <v/>
      </c>
      <c r="W242" s="146" t="str">
        <f t="shared" si="28"/>
        <v/>
      </c>
      <c r="X242" s="146" t="str">
        <f t="shared" si="29"/>
        <v/>
      </c>
      <c r="Y242" s="146" t="str">
        <f t="shared" si="30"/>
        <v/>
      </c>
    </row>
    <row r="243" spans="2:25" ht="45" customHeight="1" x14ac:dyDescent="0.25">
      <c r="B243" s="139" t="str">
        <f t="shared" si="24"/>
        <v/>
      </c>
      <c r="C243" s="32">
        <v>239</v>
      </c>
      <c r="D243" s="62"/>
      <c r="E243" s="56"/>
      <c r="F243" s="57"/>
      <c r="G243" s="60"/>
      <c r="H243" s="58"/>
      <c r="I243" s="60"/>
      <c r="J243" s="64"/>
      <c r="K243" s="60"/>
      <c r="L243" s="62"/>
      <c r="M243" s="58"/>
      <c r="N243" s="62"/>
      <c r="O243" s="56"/>
      <c r="P243" s="148" t="str">
        <f t="shared" si="31"/>
        <v/>
      </c>
      <c r="Q243" s="65"/>
      <c r="R243" s="66"/>
      <c r="S243" s="67"/>
      <c r="T243" s="146" t="str">
        <f t="shared" si="25"/>
        <v/>
      </c>
      <c r="U243" s="146" t="str">
        <f t="shared" si="26"/>
        <v/>
      </c>
      <c r="V243" s="146" t="str">
        <f t="shared" si="27"/>
        <v/>
      </c>
      <c r="W243" s="146" t="str">
        <f t="shared" si="28"/>
        <v/>
      </c>
      <c r="X243" s="146" t="str">
        <f t="shared" si="29"/>
        <v/>
      </c>
      <c r="Y243" s="146" t="str">
        <f t="shared" si="30"/>
        <v/>
      </c>
    </row>
    <row r="244" spans="2:25" ht="45" customHeight="1" x14ac:dyDescent="0.25">
      <c r="B244" s="139" t="str">
        <f t="shared" si="24"/>
        <v/>
      </c>
      <c r="C244" s="32">
        <v>240</v>
      </c>
      <c r="D244" s="62"/>
      <c r="E244" s="56"/>
      <c r="F244" s="57"/>
      <c r="G244" s="60"/>
      <c r="H244" s="58"/>
      <c r="I244" s="60"/>
      <c r="J244" s="64"/>
      <c r="K244" s="60"/>
      <c r="L244" s="62"/>
      <c r="M244" s="58"/>
      <c r="N244" s="62"/>
      <c r="O244" s="56"/>
      <c r="P244" s="148" t="str">
        <f t="shared" si="31"/>
        <v/>
      </c>
      <c r="Q244" s="65"/>
      <c r="R244" s="66"/>
      <c r="S244" s="67"/>
      <c r="T244" s="146" t="str">
        <f t="shared" si="25"/>
        <v/>
      </c>
      <c r="U244" s="146" t="str">
        <f t="shared" si="26"/>
        <v/>
      </c>
      <c r="V244" s="146" t="str">
        <f t="shared" si="27"/>
        <v/>
      </c>
      <c r="W244" s="146" t="str">
        <f t="shared" si="28"/>
        <v/>
      </c>
      <c r="X244" s="146" t="str">
        <f t="shared" si="29"/>
        <v/>
      </c>
      <c r="Y244" s="146" t="str">
        <f t="shared" si="30"/>
        <v/>
      </c>
    </row>
    <row r="245" spans="2:25" ht="45" customHeight="1" x14ac:dyDescent="0.25">
      <c r="B245" s="139" t="str">
        <f t="shared" si="24"/>
        <v/>
      </c>
      <c r="C245" s="32">
        <v>241</v>
      </c>
      <c r="D245" s="62"/>
      <c r="E245" s="56"/>
      <c r="F245" s="57"/>
      <c r="G245" s="60"/>
      <c r="H245" s="58"/>
      <c r="I245" s="60"/>
      <c r="J245" s="64"/>
      <c r="K245" s="60"/>
      <c r="L245" s="62"/>
      <c r="M245" s="58"/>
      <c r="N245" s="62"/>
      <c r="O245" s="56"/>
      <c r="P245" s="148" t="str">
        <f t="shared" si="31"/>
        <v/>
      </c>
      <c r="Q245" s="65"/>
      <c r="R245" s="66"/>
      <c r="S245" s="67"/>
      <c r="T245" s="146" t="str">
        <f t="shared" si="25"/>
        <v/>
      </c>
      <c r="U245" s="146" t="str">
        <f t="shared" si="26"/>
        <v/>
      </c>
      <c r="V245" s="146" t="str">
        <f t="shared" si="27"/>
        <v/>
      </c>
      <c r="W245" s="146" t="str">
        <f t="shared" si="28"/>
        <v/>
      </c>
      <c r="X245" s="146" t="str">
        <f t="shared" si="29"/>
        <v/>
      </c>
      <c r="Y245" s="146" t="str">
        <f t="shared" si="30"/>
        <v/>
      </c>
    </row>
    <row r="246" spans="2:25" ht="45" customHeight="1" x14ac:dyDescent="0.25">
      <c r="B246" s="139" t="str">
        <f t="shared" si="24"/>
        <v/>
      </c>
      <c r="C246" s="32">
        <v>242</v>
      </c>
      <c r="D246" s="62"/>
      <c r="E246" s="56"/>
      <c r="F246" s="57"/>
      <c r="G246" s="60"/>
      <c r="H246" s="58"/>
      <c r="I246" s="60"/>
      <c r="J246" s="64"/>
      <c r="K246" s="60"/>
      <c r="L246" s="62"/>
      <c r="M246" s="58"/>
      <c r="N246" s="62"/>
      <c r="O246" s="56"/>
      <c r="P246" s="148" t="str">
        <f t="shared" si="31"/>
        <v/>
      </c>
      <c r="Q246" s="65"/>
      <c r="R246" s="66"/>
      <c r="S246" s="67"/>
      <c r="T246" s="146" t="str">
        <f t="shared" si="25"/>
        <v/>
      </c>
      <c r="U246" s="146" t="str">
        <f t="shared" si="26"/>
        <v/>
      </c>
      <c r="V246" s="146" t="str">
        <f t="shared" si="27"/>
        <v/>
      </c>
      <c r="W246" s="146" t="str">
        <f t="shared" si="28"/>
        <v/>
      </c>
      <c r="X246" s="146" t="str">
        <f t="shared" si="29"/>
        <v/>
      </c>
      <c r="Y246" s="146" t="str">
        <f t="shared" si="30"/>
        <v/>
      </c>
    </row>
    <row r="247" spans="2:25" ht="45" customHeight="1" x14ac:dyDescent="0.25">
      <c r="B247" s="139" t="str">
        <f t="shared" si="24"/>
        <v/>
      </c>
      <c r="C247" s="32">
        <v>243</v>
      </c>
      <c r="D247" s="62"/>
      <c r="E247" s="56"/>
      <c r="F247" s="57"/>
      <c r="G247" s="60"/>
      <c r="H247" s="58"/>
      <c r="I247" s="60"/>
      <c r="J247" s="64"/>
      <c r="K247" s="60"/>
      <c r="L247" s="62"/>
      <c r="M247" s="58"/>
      <c r="N247" s="62"/>
      <c r="O247" s="56"/>
      <c r="P247" s="148" t="str">
        <f t="shared" si="31"/>
        <v/>
      </c>
      <c r="Q247" s="65"/>
      <c r="R247" s="66"/>
      <c r="S247" s="67"/>
      <c r="T247" s="146" t="str">
        <f t="shared" si="25"/>
        <v/>
      </c>
      <c r="U247" s="146" t="str">
        <f t="shared" si="26"/>
        <v/>
      </c>
      <c r="V247" s="146" t="str">
        <f t="shared" si="27"/>
        <v/>
      </c>
      <c r="W247" s="146" t="str">
        <f t="shared" si="28"/>
        <v/>
      </c>
      <c r="X247" s="146" t="str">
        <f t="shared" si="29"/>
        <v/>
      </c>
      <c r="Y247" s="146" t="str">
        <f t="shared" si="30"/>
        <v/>
      </c>
    </row>
    <row r="248" spans="2:25" ht="45" customHeight="1" x14ac:dyDescent="0.25">
      <c r="B248" s="139" t="str">
        <f t="shared" si="24"/>
        <v/>
      </c>
      <c r="C248" s="32">
        <v>244</v>
      </c>
      <c r="D248" s="62"/>
      <c r="E248" s="56"/>
      <c r="F248" s="57"/>
      <c r="G248" s="60"/>
      <c r="H248" s="58"/>
      <c r="I248" s="60"/>
      <c r="J248" s="64"/>
      <c r="K248" s="60"/>
      <c r="L248" s="62"/>
      <c r="M248" s="58"/>
      <c r="N248" s="62"/>
      <c r="O248" s="56"/>
      <c r="P248" s="148" t="str">
        <f t="shared" si="31"/>
        <v/>
      </c>
      <c r="Q248" s="65"/>
      <c r="R248" s="66"/>
      <c r="S248" s="67"/>
      <c r="T248" s="146" t="str">
        <f t="shared" si="25"/>
        <v/>
      </c>
      <c r="U248" s="146" t="str">
        <f t="shared" si="26"/>
        <v/>
      </c>
      <c r="V248" s="146" t="str">
        <f t="shared" si="27"/>
        <v/>
      </c>
      <c r="W248" s="146" t="str">
        <f t="shared" si="28"/>
        <v/>
      </c>
      <c r="X248" s="146" t="str">
        <f t="shared" si="29"/>
        <v/>
      </c>
      <c r="Y248" s="146" t="str">
        <f t="shared" si="30"/>
        <v/>
      </c>
    </row>
    <row r="249" spans="2:25" ht="45" customHeight="1" x14ac:dyDescent="0.25">
      <c r="B249" s="139" t="str">
        <f t="shared" si="24"/>
        <v/>
      </c>
      <c r="C249" s="32">
        <v>245</v>
      </c>
      <c r="D249" s="62"/>
      <c r="E249" s="56"/>
      <c r="F249" s="57"/>
      <c r="G249" s="60"/>
      <c r="H249" s="58"/>
      <c r="I249" s="60"/>
      <c r="J249" s="64"/>
      <c r="K249" s="60"/>
      <c r="L249" s="62"/>
      <c r="M249" s="58"/>
      <c r="N249" s="62"/>
      <c r="O249" s="56"/>
      <c r="P249" s="148" t="str">
        <f t="shared" si="31"/>
        <v/>
      </c>
      <c r="Q249" s="65"/>
      <c r="R249" s="66"/>
      <c r="S249" s="67"/>
      <c r="T249" s="146" t="str">
        <f t="shared" si="25"/>
        <v/>
      </c>
      <c r="U249" s="146" t="str">
        <f t="shared" si="26"/>
        <v/>
      </c>
      <c r="V249" s="146" t="str">
        <f t="shared" si="27"/>
        <v/>
      </c>
      <c r="W249" s="146" t="str">
        <f t="shared" si="28"/>
        <v/>
      </c>
      <c r="X249" s="146" t="str">
        <f t="shared" si="29"/>
        <v/>
      </c>
      <c r="Y249" s="146" t="str">
        <f t="shared" si="30"/>
        <v/>
      </c>
    </row>
    <row r="250" spans="2:25" ht="45" customHeight="1" x14ac:dyDescent="0.25">
      <c r="B250" s="139" t="str">
        <f t="shared" si="24"/>
        <v/>
      </c>
      <c r="C250" s="32">
        <v>246</v>
      </c>
      <c r="D250" s="62"/>
      <c r="E250" s="56"/>
      <c r="F250" s="57"/>
      <c r="G250" s="60"/>
      <c r="H250" s="58"/>
      <c r="I250" s="60"/>
      <c r="J250" s="64"/>
      <c r="K250" s="60"/>
      <c r="L250" s="62"/>
      <c r="M250" s="58"/>
      <c r="N250" s="62"/>
      <c r="O250" s="56"/>
      <c r="P250" s="148" t="str">
        <f t="shared" si="31"/>
        <v/>
      </c>
      <c r="Q250" s="65"/>
      <c r="R250" s="66"/>
      <c r="S250" s="67"/>
      <c r="T250" s="146" t="str">
        <f t="shared" si="25"/>
        <v/>
      </c>
      <c r="U250" s="146" t="str">
        <f t="shared" si="26"/>
        <v/>
      </c>
      <c r="V250" s="146" t="str">
        <f t="shared" si="27"/>
        <v/>
      </c>
      <c r="W250" s="146" t="str">
        <f t="shared" si="28"/>
        <v/>
      </c>
      <c r="X250" s="146" t="str">
        <f t="shared" si="29"/>
        <v/>
      </c>
      <c r="Y250" s="146" t="str">
        <f t="shared" si="30"/>
        <v/>
      </c>
    </row>
    <row r="251" spans="2:25" ht="45" customHeight="1" x14ac:dyDescent="0.25">
      <c r="B251" s="139" t="str">
        <f t="shared" si="24"/>
        <v/>
      </c>
      <c r="C251" s="32">
        <v>247</v>
      </c>
      <c r="D251" s="62"/>
      <c r="E251" s="56"/>
      <c r="F251" s="57"/>
      <c r="G251" s="60"/>
      <c r="H251" s="58"/>
      <c r="I251" s="60"/>
      <c r="J251" s="64"/>
      <c r="K251" s="60"/>
      <c r="L251" s="62"/>
      <c r="M251" s="58"/>
      <c r="N251" s="62"/>
      <c r="O251" s="56"/>
      <c r="P251" s="148" t="str">
        <f t="shared" si="31"/>
        <v/>
      </c>
      <c r="Q251" s="65"/>
      <c r="R251" s="66"/>
      <c r="S251" s="67"/>
      <c r="T251" s="146" t="str">
        <f t="shared" si="25"/>
        <v/>
      </c>
      <c r="U251" s="146" t="str">
        <f t="shared" si="26"/>
        <v/>
      </c>
      <c r="V251" s="146" t="str">
        <f t="shared" si="27"/>
        <v/>
      </c>
      <c r="W251" s="146" t="str">
        <f t="shared" si="28"/>
        <v/>
      </c>
      <c r="X251" s="146" t="str">
        <f t="shared" si="29"/>
        <v/>
      </c>
      <c r="Y251" s="146" t="str">
        <f t="shared" si="30"/>
        <v/>
      </c>
    </row>
    <row r="252" spans="2:25" ht="45" customHeight="1" x14ac:dyDescent="0.25">
      <c r="B252" s="139" t="str">
        <f t="shared" si="24"/>
        <v/>
      </c>
      <c r="C252" s="32">
        <v>248</v>
      </c>
      <c r="D252" s="62"/>
      <c r="E252" s="56"/>
      <c r="F252" s="57"/>
      <c r="G252" s="60"/>
      <c r="H252" s="58"/>
      <c r="I252" s="60"/>
      <c r="J252" s="64"/>
      <c r="K252" s="60"/>
      <c r="L252" s="62"/>
      <c r="M252" s="58"/>
      <c r="N252" s="62"/>
      <c r="O252" s="56"/>
      <c r="P252" s="148" t="str">
        <f t="shared" si="31"/>
        <v/>
      </c>
      <c r="Q252" s="65"/>
      <c r="R252" s="66"/>
      <c r="S252" s="67"/>
      <c r="T252" s="146" t="str">
        <f t="shared" si="25"/>
        <v/>
      </c>
      <c r="U252" s="146" t="str">
        <f t="shared" si="26"/>
        <v/>
      </c>
      <c r="V252" s="146" t="str">
        <f t="shared" si="27"/>
        <v/>
      </c>
      <c r="W252" s="146" t="str">
        <f t="shared" si="28"/>
        <v/>
      </c>
      <c r="X252" s="146" t="str">
        <f t="shared" si="29"/>
        <v/>
      </c>
      <c r="Y252" s="146" t="str">
        <f t="shared" si="30"/>
        <v/>
      </c>
    </row>
    <row r="253" spans="2:25" ht="45" customHeight="1" x14ac:dyDescent="0.25">
      <c r="B253" s="139" t="str">
        <f t="shared" si="24"/>
        <v/>
      </c>
      <c r="C253" s="32">
        <v>249</v>
      </c>
      <c r="D253" s="62"/>
      <c r="E253" s="56"/>
      <c r="F253" s="57"/>
      <c r="G253" s="60"/>
      <c r="H253" s="58"/>
      <c r="I253" s="60"/>
      <c r="J253" s="64"/>
      <c r="K253" s="60"/>
      <c r="L253" s="62"/>
      <c r="M253" s="58"/>
      <c r="N253" s="62"/>
      <c r="O253" s="56"/>
      <c r="P253" s="148" t="str">
        <f t="shared" si="31"/>
        <v/>
      </c>
      <c r="Q253" s="65"/>
      <c r="R253" s="66"/>
      <c r="S253" s="67"/>
      <c r="T253" s="146" t="str">
        <f t="shared" si="25"/>
        <v/>
      </c>
      <c r="U253" s="146" t="str">
        <f t="shared" si="26"/>
        <v/>
      </c>
      <c r="V253" s="146" t="str">
        <f t="shared" si="27"/>
        <v/>
      </c>
      <c r="W253" s="146" t="str">
        <f t="shared" si="28"/>
        <v/>
      </c>
      <c r="X253" s="146" t="str">
        <f t="shared" si="29"/>
        <v/>
      </c>
      <c r="Y253" s="146" t="str">
        <f t="shared" si="30"/>
        <v/>
      </c>
    </row>
    <row r="254" spans="2:25" ht="45" customHeight="1" x14ac:dyDescent="0.25">
      <c r="B254" s="139" t="str">
        <f t="shared" si="24"/>
        <v/>
      </c>
      <c r="C254" s="32">
        <v>250</v>
      </c>
      <c r="D254" s="62"/>
      <c r="E254" s="56"/>
      <c r="F254" s="57"/>
      <c r="G254" s="60"/>
      <c r="H254" s="58"/>
      <c r="I254" s="60"/>
      <c r="J254" s="64"/>
      <c r="K254" s="60"/>
      <c r="L254" s="62"/>
      <c r="M254" s="58"/>
      <c r="N254" s="62"/>
      <c r="O254" s="56"/>
      <c r="P254" s="148" t="str">
        <f t="shared" si="31"/>
        <v/>
      </c>
      <c r="Q254" s="65"/>
      <c r="R254" s="66"/>
      <c r="S254" s="67"/>
      <c r="T254" s="146" t="str">
        <f t="shared" si="25"/>
        <v/>
      </c>
      <c r="U254" s="146" t="str">
        <f t="shared" si="26"/>
        <v/>
      </c>
      <c r="V254" s="146" t="str">
        <f t="shared" si="27"/>
        <v/>
      </c>
      <c r="W254" s="146" t="str">
        <f t="shared" si="28"/>
        <v/>
      </c>
      <c r="X254" s="146" t="str">
        <f t="shared" si="29"/>
        <v/>
      </c>
      <c r="Y254" s="146" t="str">
        <f t="shared" si="30"/>
        <v/>
      </c>
    </row>
    <row r="255" spans="2:25" ht="45" customHeight="1" x14ac:dyDescent="0.25">
      <c r="B255" s="139" t="str">
        <f t="shared" si="24"/>
        <v/>
      </c>
      <c r="C255" s="32">
        <v>251</v>
      </c>
      <c r="D255" s="62"/>
      <c r="E255" s="56"/>
      <c r="F255" s="57"/>
      <c r="G255" s="60"/>
      <c r="H255" s="58"/>
      <c r="I255" s="60"/>
      <c r="J255" s="64"/>
      <c r="K255" s="60"/>
      <c r="L255" s="62"/>
      <c r="M255" s="58"/>
      <c r="N255" s="62"/>
      <c r="O255" s="56"/>
      <c r="P255" s="148" t="str">
        <f t="shared" si="31"/>
        <v/>
      </c>
      <c r="Q255" s="65"/>
      <c r="R255" s="66"/>
      <c r="S255" s="67"/>
      <c r="T255" s="146" t="str">
        <f t="shared" si="25"/>
        <v/>
      </c>
      <c r="U255" s="146" t="str">
        <f t="shared" si="26"/>
        <v/>
      </c>
      <c r="V255" s="146" t="str">
        <f t="shared" si="27"/>
        <v/>
      </c>
      <c r="W255" s="146" t="str">
        <f t="shared" si="28"/>
        <v/>
      </c>
      <c r="X255" s="146" t="str">
        <f t="shared" si="29"/>
        <v/>
      </c>
      <c r="Y255" s="146" t="str">
        <f t="shared" si="30"/>
        <v/>
      </c>
    </row>
    <row r="256" spans="2:25" ht="45" customHeight="1" x14ac:dyDescent="0.25">
      <c r="B256" s="139" t="str">
        <f t="shared" si="24"/>
        <v/>
      </c>
      <c r="C256" s="32">
        <v>252</v>
      </c>
      <c r="D256" s="62"/>
      <c r="E256" s="56"/>
      <c r="F256" s="57"/>
      <c r="G256" s="60"/>
      <c r="H256" s="58"/>
      <c r="I256" s="60"/>
      <c r="J256" s="64"/>
      <c r="K256" s="60"/>
      <c r="L256" s="62"/>
      <c r="M256" s="58"/>
      <c r="N256" s="62"/>
      <c r="O256" s="56"/>
      <c r="P256" s="148" t="str">
        <f t="shared" si="31"/>
        <v/>
      </c>
      <c r="Q256" s="65"/>
      <c r="R256" s="66"/>
      <c r="S256" s="67"/>
      <c r="T256" s="146" t="str">
        <f t="shared" si="25"/>
        <v/>
      </c>
      <c r="U256" s="146" t="str">
        <f t="shared" si="26"/>
        <v/>
      </c>
      <c r="V256" s="146" t="str">
        <f t="shared" si="27"/>
        <v/>
      </c>
      <c r="W256" s="146" t="str">
        <f t="shared" si="28"/>
        <v/>
      </c>
      <c r="X256" s="146" t="str">
        <f t="shared" si="29"/>
        <v/>
      </c>
      <c r="Y256" s="146" t="str">
        <f t="shared" si="30"/>
        <v/>
      </c>
    </row>
    <row r="257" spans="2:25" ht="45" customHeight="1" x14ac:dyDescent="0.25">
      <c r="B257" s="139" t="str">
        <f t="shared" si="24"/>
        <v/>
      </c>
      <c r="C257" s="32">
        <v>253</v>
      </c>
      <c r="D257" s="62"/>
      <c r="E257" s="56"/>
      <c r="F257" s="57"/>
      <c r="G257" s="60"/>
      <c r="H257" s="58"/>
      <c r="I257" s="60"/>
      <c r="J257" s="64"/>
      <c r="K257" s="60"/>
      <c r="L257" s="62"/>
      <c r="M257" s="58"/>
      <c r="N257" s="62"/>
      <c r="O257" s="56"/>
      <c r="P257" s="148" t="str">
        <f t="shared" si="31"/>
        <v/>
      </c>
      <c r="Q257" s="65"/>
      <c r="R257" s="66"/>
      <c r="S257" s="67"/>
      <c r="T257" s="146" t="str">
        <f t="shared" si="25"/>
        <v/>
      </c>
      <c r="U257" s="146" t="str">
        <f t="shared" si="26"/>
        <v/>
      </c>
      <c r="V257" s="146" t="str">
        <f t="shared" si="27"/>
        <v/>
      </c>
      <c r="W257" s="146" t="str">
        <f t="shared" si="28"/>
        <v/>
      </c>
      <c r="X257" s="146" t="str">
        <f t="shared" si="29"/>
        <v/>
      </c>
      <c r="Y257" s="146" t="str">
        <f t="shared" si="30"/>
        <v/>
      </c>
    </row>
    <row r="258" spans="2:25" ht="45" customHeight="1" x14ac:dyDescent="0.25">
      <c r="B258" s="139" t="str">
        <f t="shared" si="24"/>
        <v/>
      </c>
      <c r="C258" s="32">
        <v>254</v>
      </c>
      <c r="D258" s="62"/>
      <c r="E258" s="56"/>
      <c r="F258" s="57"/>
      <c r="G258" s="60"/>
      <c r="H258" s="58"/>
      <c r="I258" s="60"/>
      <c r="J258" s="64"/>
      <c r="K258" s="60"/>
      <c r="L258" s="62"/>
      <c r="M258" s="58"/>
      <c r="N258" s="62"/>
      <c r="O258" s="56"/>
      <c r="P258" s="148" t="str">
        <f t="shared" si="31"/>
        <v/>
      </c>
      <c r="Q258" s="65"/>
      <c r="R258" s="66"/>
      <c r="S258" s="67"/>
      <c r="T258" s="146" t="str">
        <f t="shared" si="25"/>
        <v/>
      </c>
      <c r="U258" s="146" t="str">
        <f t="shared" si="26"/>
        <v/>
      </c>
      <c r="V258" s="146" t="str">
        <f t="shared" si="27"/>
        <v/>
      </c>
      <c r="W258" s="146" t="str">
        <f t="shared" si="28"/>
        <v/>
      </c>
      <c r="X258" s="146" t="str">
        <f t="shared" si="29"/>
        <v/>
      </c>
      <c r="Y258" s="146" t="str">
        <f t="shared" si="30"/>
        <v/>
      </c>
    </row>
    <row r="259" spans="2:25" ht="45" customHeight="1" x14ac:dyDescent="0.25">
      <c r="B259" s="139" t="str">
        <f t="shared" si="24"/>
        <v/>
      </c>
      <c r="C259" s="32">
        <v>255</v>
      </c>
      <c r="D259" s="62"/>
      <c r="E259" s="56"/>
      <c r="F259" s="57"/>
      <c r="G259" s="60"/>
      <c r="H259" s="58"/>
      <c r="I259" s="60"/>
      <c r="J259" s="64"/>
      <c r="K259" s="60"/>
      <c r="L259" s="62"/>
      <c r="M259" s="58"/>
      <c r="N259" s="62"/>
      <c r="O259" s="56"/>
      <c r="P259" s="148" t="str">
        <f t="shared" si="31"/>
        <v/>
      </c>
      <c r="Q259" s="65"/>
      <c r="R259" s="66"/>
      <c r="S259" s="67"/>
      <c r="T259" s="146" t="str">
        <f t="shared" si="25"/>
        <v/>
      </c>
      <c r="U259" s="146" t="str">
        <f t="shared" si="26"/>
        <v/>
      </c>
      <c r="V259" s="146" t="str">
        <f t="shared" si="27"/>
        <v/>
      </c>
      <c r="W259" s="146" t="str">
        <f t="shared" si="28"/>
        <v/>
      </c>
      <c r="X259" s="146" t="str">
        <f t="shared" si="29"/>
        <v/>
      </c>
      <c r="Y259" s="146" t="str">
        <f t="shared" si="30"/>
        <v/>
      </c>
    </row>
    <row r="260" spans="2:25" ht="45" customHeight="1" x14ac:dyDescent="0.25">
      <c r="B260" s="139" t="str">
        <f t="shared" si="24"/>
        <v/>
      </c>
      <c r="C260" s="32">
        <v>256</v>
      </c>
      <c r="D260" s="62"/>
      <c r="E260" s="56"/>
      <c r="F260" s="57"/>
      <c r="G260" s="60"/>
      <c r="H260" s="58"/>
      <c r="I260" s="60"/>
      <c r="J260" s="64"/>
      <c r="K260" s="60"/>
      <c r="L260" s="62"/>
      <c r="M260" s="58"/>
      <c r="N260" s="62"/>
      <c r="O260" s="56"/>
      <c r="P260" s="148" t="str">
        <f t="shared" si="31"/>
        <v/>
      </c>
      <c r="Q260" s="65"/>
      <c r="R260" s="66"/>
      <c r="S260" s="67"/>
      <c r="T260" s="146" t="str">
        <f t="shared" si="25"/>
        <v/>
      </c>
      <c r="U260" s="146" t="str">
        <f t="shared" si="26"/>
        <v/>
      </c>
      <c r="V260" s="146" t="str">
        <f t="shared" si="27"/>
        <v/>
      </c>
      <c r="W260" s="146" t="str">
        <f t="shared" si="28"/>
        <v/>
      </c>
      <c r="X260" s="146" t="str">
        <f t="shared" si="29"/>
        <v/>
      </c>
      <c r="Y260" s="146" t="str">
        <f t="shared" si="30"/>
        <v/>
      </c>
    </row>
    <row r="261" spans="2:25" ht="45" customHeight="1" x14ac:dyDescent="0.25">
      <c r="B261" s="139" t="str">
        <f t="shared" si="24"/>
        <v/>
      </c>
      <c r="C261" s="32">
        <v>257</v>
      </c>
      <c r="D261" s="62"/>
      <c r="E261" s="56"/>
      <c r="F261" s="57"/>
      <c r="G261" s="60"/>
      <c r="H261" s="58"/>
      <c r="I261" s="60"/>
      <c r="J261" s="64"/>
      <c r="K261" s="60"/>
      <c r="L261" s="62"/>
      <c r="M261" s="58"/>
      <c r="N261" s="62"/>
      <c r="O261" s="56"/>
      <c r="P261" s="148" t="str">
        <f t="shared" si="31"/>
        <v/>
      </c>
      <c r="Q261" s="65"/>
      <c r="R261" s="66"/>
      <c r="S261" s="67"/>
      <c r="T261" s="146" t="str">
        <f t="shared" si="25"/>
        <v/>
      </c>
      <c r="U261" s="146" t="str">
        <f t="shared" si="26"/>
        <v/>
      </c>
      <c r="V261" s="146" t="str">
        <f t="shared" si="27"/>
        <v/>
      </c>
      <c r="W261" s="146" t="str">
        <f t="shared" si="28"/>
        <v/>
      </c>
      <c r="X261" s="146" t="str">
        <f t="shared" si="29"/>
        <v/>
      </c>
      <c r="Y261" s="146" t="str">
        <f t="shared" si="30"/>
        <v/>
      </c>
    </row>
    <row r="262" spans="2:25" ht="45" customHeight="1" x14ac:dyDescent="0.25">
      <c r="B262" s="139" t="str">
        <f t="shared" ref="B262:B325" si="32">IF(F262="","",F262)</f>
        <v/>
      </c>
      <c r="C262" s="32">
        <v>258</v>
      </c>
      <c r="D262" s="62"/>
      <c r="E262" s="56"/>
      <c r="F262" s="57"/>
      <c r="G262" s="60"/>
      <c r="H262" s="58"/>
      <c r="I262" s="60"/>
      <c r="J262" s="64"/>
      <c r="K262" s="60"/>
      <c r="L262" s="62"/>
      <c r="M262" s="58"/>
      <c r="N262" s="62"/>
      <c r="O262" s="56"/>
      <c r="P262" s="148" t="str">
        <f t="shared" si="31"/>
        <v/>
      </c>
      <c r="Q262" s="65"/>
      <c r="R262" s="66"/>
      <c r="S262" s="67"/>
      <c r="T262" s="146" t="str">
        <f t="shared" ref="T262:T325" si="33">IF(D262="","",MONTH(D262))</f>
        <v/>
      </c>
      <c r="U262" s="146" t="str">
        <f t="shared" ref="U262:U325" si="34">IF(N262="","",MONTH(N262))</f>
        <v/>
      </c>
      <c r="V262" s="146" t="str">
        <f t="shared" ref="V262:V325" si="35">IF(D262="","",YEAR(D262))</f>
        <v/>
      </c>
      <c r="W262" s="146" t="str">
        <f t="shared" ref="W262:W325" si="36">IF(N262="","",YEAR(N262))</f>
        <v/>
      </c>
      <c r="X262" s="146" t="str">
        <f t="shared" ref="X262:X325" si="37">IF(L262="","",MONTH(L262))</f>
        <v/>
      </c>
      <c r="Y262" s="146" t="str">
        <f t="shared" ref="Y262:Y325" si="38">IF(L262="","",YEAR(L262))</f>
        <v/>
      </c>
    </row>
    <row r="263" spans="2:25" ht="45" customHeight="1" x14ac:dyDescent="0.25">
      <c r="B263" s="139" t="str">
        <f t="shared" si="32"/>
        <v/>
      </c>
      <c r="C263" s="32">
        <v>259</v>
      </c>
      <c r="D263" s="62"/>
      <c r="E263" s="56"/>
      <c r="F263" s="57"/>
      <c r="G263" s="60"/>
      <c r="H263" s="58"/>
      <c r="I263" s="60"/>
      <c r="J263" s="64"/>
      <c r="K263" s="60"/>
      <c r="L263" s="62"/>
      <c r="M263" s="58"/>
      <c r="N263" s="62"/>
      <c r="O263" s="56"/>
      <c r="P263" s="148" t="str">
        <f t="shared" ref="P263:P326" si="39">IFERROR(IF(D263="","",IF(N263="",DATEDIF(D263,$P$3,"Y")&amp;" Ano(s) "&amp;DATEDIF(D263,$P$3,"YM")&amp;" Mês(es) "&amp;DATEDIF(D263,$P$3,"MD")&amp;" Dia(s) ",DATEDIF(D263,N263,"Y")&amp;" Ano(s) "&amp;DATEDIF(D263,N263,"YM")&amp;" Mês(es) "&amp;DATEDIF(D263,N263,"MD")&amp;" Dia(s) ")),"")</f>
        <v/>
      </c>
      <c r="Q263" s="65"/>
      <c r="R263" s="66"/>
      <c r="S263" s="67"/>
      <c r="T263" s="146" t="str">
        <f t="shared" si="33"/>
        <v/>
      </c>
      <c r="U263" s="146" t="str">
        <f t="shared" si="34"/>
        <v/>
      </c>
      <c r="V263" s="146" t="str">
        <f t="shared" si="35"/>
        <v/>
      </c>
      <c r="W263" s="146" t="str">
        <f t="shared" si="36"/>
        <v/>
      </c>
      <c r="X263" s="146" t="str">
        <f t="shared" si="37"/>
        <v/>
      </c>
      <c r="Y263" s="146" t="str">
        <f t="shared" si="38"/>
        <v/>
      </c>
    </row>
    <row r="264" spans="2:25" ht="45" customHeight="1" x14ac:dyDescent="0.25">
      <c r="B264" s="139" t="str">
        <f t="shared" si="32"/>
        <v/>
      </c>
      <c r="C264" s="32">
        <v>260</v>
      </c>
      <c r="D264" s="62"/>
      <c r="E264" s="56"/>
      <c r="F264" s="57"/>
      <c r="G264" s="60"/>
      <c r="H264" s="58"/>
      <c r="I264" s="60"/>
      <c r="J264" s="64"/>
      <c r="K264" s="60"/>
      <c r="L264" s="62"/>
      <c r="M264" s="58"/>
      <c r="N264" s="62"/>
      <c r="O264" s="56"/>
      <c r="P264" s="148" t="str">
        <f t="shared" si="39"/>
        <v/>
      </c>
      <c r="Q264" s="65"/>
      <c r="R264" s="66"/>
      <c r="S264" s="67"/>
      <c r="T264" s="146" t="str">
        <f t="shared" si="33"/>
        <v/>
      </c>
      <c r="U264" s="146" t="str">
        <f t="shared" si="34"/>
        <v/>
      </c>
      <c r="V264" s="146" t="str">
        <f t="shared" si="35"/>
        <v/>
      </c>
      <c r="W264" s="146" t="str">
        <f t="shared" si="36"/>
        <v/>
      </c>
      <c r="X264" s="146" t="str">
        <f t="shared" si="37"/>
        <v/>
      </c>
      <c r="Y264" s="146" t="str">
        <f t="shared" si="38"/>
        <v/>
      </c>
    </row>
    <row r="265" spans="2:25" ht="45" customHeight="1" x14ac:dyDescent="0.25">
      <c r="B265" s="139" t="str">
        <f t="shared" si="32"/>
        <v/>
      </c>
      <c r="C265" s="32">
        <v>261</v>
      </c>
      <c r="D265" s="62"/>
      <c r="E265" s="56"/>
      <c r="F265" s="57"/>
      <c r="G265" s="60"/>
      <c r="H265" s="58"/>
      <c r="I265" s="60"/>
      <c r="J265" s="64"/>
      <c r="K265" s="60"/>
      <c r="L265" s="62"/>
      <c r="M265" s="58"/>
      <c r="N265" s="62"/>
      <c r="O265" s="56"/>
      <c r="P265" s="148" t="str">
        <f t="shared" si="39"/>
        <v/>
      </c>
      <c r="Q265" s="65"/>
      <c r="R265" s="66"/>
      <c r="S265" s="67"/>
      <c r="T265" s="146" t="str">
        <f t="shared" si="33"/>
        <v/>
      </c>
      <c r="U265" s="146" t="str">
        <f t="shared" si="34"/>
        <v/>
      </c>
      <c r="V265" s="146" t="str">
        <f t="shared" si="35"/>
        <v/>
      </c>
      <c r="W265" s="146" t="str">
        <f t="shared" si="36"/>
        <v/>
      </c>
      <c r="X265" s="146" t="str">
        <f t="shared" si="37"/>
        <v/>
      </c>
      <c r="Y265" s="146" t="str">
        <f t="shared" si="38"/>
        <v/>
      </c>
    </row>
    <row r="266" spans="2:25" ht="45" customHeight="1" x14ac:dyDescent="0.25">
      <c r="B266" s="139" t="str">
        <f t="shared" si="32"/>
        <v/>
      </c>
      <c r="C266" s="32">
        <v>262</v>
      </c>
      <c r="D266" s="62"/>
      <c r="E266" s="56"/>
      <c r="F266" s="57"/>
      <c r="G266" s="60"/>
      <c r="H266" s="58"/>
      <c r="I266" s="60"/>
      <c r="J266" s="64"/>
      <c r="K266" s="60"/>
      <c r="L266" s="62"/>
      <c r="M266" s="58"/>
      <c r="N266" s="62"/>
      <c r="O266" s="56"/>
      <c r="P266" s="148" t="str">
        <f t="shared" si="39"/>
        <v/>
      </c>
      <c r="Q266" s="65"/>
      <c r="R266" s="66"/>
      <c r="S266" s="67"/>
      <c r="T266" s="146" t="str">
        <f t="shared" si="33"/>
        <v/>
      </c>
      <c r="U266" s="146" t="str">
        <f t="shared" si="34"/>
        <v/>
      </c>
      <c r="V266" s="146" t="str">
        <f t="shared" si="35"/>
        <v/>
      </c>
      <c r="W266" s="146" t="str">
        <f t="shared" si="36"/>
        <v/>
      </c>
      <c r="X266" s="146" t="str">
        <f t="shared" si="37"/>
        <v/>
      </c>
      <c r="Y266" s="146" t="str">
        <f t="shared" si="38"/>
        <v/>
      </c>
    </row>
    <row r="267" spans="2:25" ht="45" customHeight="1" x14ac:dyDescent="0.25">
      <c r="B267" s="139" t="str">
        <f t="shared" si="32"/>
        <v/>
      </c>
      <c r="C267" s="32">
        <v>263</v>
      </c>
      <c r="D267" s="62"/>
      <c r="E267" s="56"/>
      <c r="F267" s="57"/>
      <c r="G267" s="60"/>
      <c r="H267" s="58"/>
      <c r="I267" s="60"/>
      <c r="J267" s="64"/>
      <c r="K267" s="60"/>
      <c r="L267" s="62"/>
      <c r="M267" s="58"/>
      <c r="N267" s="62"/>
      <c r="O267" s="56"/>
      <c r="P267" s="148" t="str">
        <f t="shared" si="39"/>
        <v/>
      </c>
      <c r="Q267" s="65"/>
      <c r="R267" s="66"/>
      <c r="S267" s="67"/>
      <c r="T267" s="146" t="str">
        <f t="shared" si="33"/>
        <v/>
      </c>
      <c r="U267" s="146" t="str">
        <f t="shared" si="34"/>
        <v/>
      </c>
      <c r="V267" s="146" t="str">
        <f t="shared" si="35"/>
        <v/>
      </c>
      <c r="W267" s="146" t="str">
        <f t="shared" si="36"/>
        <v/>
      </c>
      <c r="X267" s="146" t="str">
        <f t="shared" si="37"/>
        <v/>
      </c>
      <c r="Y267" s="146" t="str">
        <f t="shared" si="38"/>
        <v/>
      </c>
    </row>
    <row r="268" spans="2:25" ht="45" customHeight="1" x14ac:dyDescent="0.25">
      <c r="B268" s="139" t="str">
        <f t="shared" si="32"/>
        <v/>
      </c>
      <c r="C268" s="32">
        <v>264</v>
      </c>
      <c r="D268" s="62"/>
      <c r="E268" s="56"/>
      <c r="F268" s="57"/>
      <c r="G268" s="60"/>
      <c r="H268" s="58"/>
      <c r="I268" s="60"/>
      <c r="J268" s="64"/>
      <c r="K268" s="60"/>
      <c r="L268" s="62"/>
      <c r="M268" s="58"/>
      <c r="N268" s="62"/>
      <c r="O268" s="56"/>
      <c r="P268" s="148" t="str">
        <f t="shared" si="39"/>
        <v/>
      </c>
      <c r="Q268" s="65"/>
      <c r="R268" s="66"/>
      <c r="S268" s="67"/>
      <c r="T268" s="146" t="str">
        <f t="shared" si="33"/>
        <v/>
      </c>
      <c r="U268" s="146" t="str">
        <f t="shared" si="34"/>
        <v/>
      </c>
      <c r="V268" s="146" t="str">
        <f t="shared" si="35"/>
        <v/>
      </c>
      <c r="W268" s="146" t="str">
        <f t="shared" si="36"/>
        <v/>
      </c>
      <c r="X268" s="146" t="str">
        <f t="shared" si="37"/>
        <v/>
      </c>
      <c r="Y268" s="146" t="str">
        <f t="shared" si="38"/>
        <v/>
      </c>
    </row>
    <row r="269" spans="2:25" ht="45" customHeight="1" x14ac:dyDescent="0.25">
      <c r="B269" s="139" t="str">
        <f t="shared" si="32"/>
        <v/>
      </c>
      <c r="C269" s="32">
        <v>265</v>
      </c>
      <c r="D269" s="62"/>
      <c r="E269" s="56"/>
      <c r="F269" s="57"/>
      <c r="G269" s="60"/>
      <c r="H269" s="58"/>
      <c r="I269" s="60"/>
      <c r="J269" s="64"/>
      <c r="K269" s="60"/>
      <c r="L269" s="62"/>
      <c r="M269" s="58"/>
      <c r="N269" s="62"/>
      <c r="O269" s="56"/>
      <c r="P269" s="148" t="str">
        <f t="shared" si="39"/>
        <v/>
      </c>
      <c r="Q269" s="65"/>
      <c r="R269" s="66"/>
      <c r="S269" s="67"/>
      <c r="T269" s="146" t="str">
        <f t="shared" si="33"/>
        <v/>
      </c>
      <c r="U269" s="146" t="str">
        <f t="shared" si="34"/>
        <v/>
      </c>
      <c r="V269" s="146" t="str">
        <f t="shared" si="35"/>
        <v/>
      </c>
      <c r="W269" s="146" t="str">
        <f t="shared" si="36"/>
        <v/>
      </c>
      <c r="X269" s="146" t="str">
        <f t="shared" si="37"/>
        <v/>
      </c>
      <c r="Y269" s="146" t="str">
        <f t="shared" si="38"/>
        <v/>
      </c>
    </row>
    <row r="270" spans="2:25" ht="45" customHeight="1" x14ac:dyDescent="0.25">
      <c r="B270" s="139" t="str">
        <f t="shared" si="32"/>
        <v/>
      </c>
      <c r="C270" s="32">
        <v>266</v>
      </c>
      <c r="D270" s="62"/>
      <c r="E270" s="56"/>
      <c r="F270" s="57"/>
      <c r="G270" s="60"/>
      <c r="H270" s="58"/>
      <c r="I270" s="60"/>
      <c r="J270" s="64"/>
      <c r="K270" s="60"/>
      <c r="L270" s="62"/>
      <c r="M270" s="58"/>
      <c r="N270" s="62"/>
      <c r="O270" s="56"/>
      <c r="P270" s="148" t="str">
        <f t="shared" si="39"/>
        <v/>
      </c>
      <c r="Q270" s="65"/>
      <c r="R270" s="66"/>
      <c r="S270" s="67"/>
      <c r="T270" s="146" t="str">
        <f t="shared" si="33"/>
        <v/>
      </c>
      <c r="U270" s="146" t="str">
        <f t="shared" si="34"/>
        <v/>
      </c>
      <c r="V270" s="146" t="str">
        <f t="shared" si="35"/>
        <v/>
      </c>
      <c r="W270" s="146" t="str">
        <f t="shared" si="36"/>
        <v/>
      </c>
      <c r="X270" s="146" t="str">
        <f t="shared" si="37"/>
        <v/>
      </c>
      <c r="Y270" s="146" t="str">
        <f t="shared" si="38"/>
        <v/>
      </c>
    </row>
    <row r="271" spans="2:25" ht="45" customHeight="1" x14ac:dyDescent="0.25">
      <c r="B271" s="139" t="str">
        <f t="shared" si="32"/>
        <v/>
      </c>
      <c r="C271" s="32">
        <v>267</v>
      </c>
      <c r="D271" s="62"/>
      <c r="E271" s="56"/>
      <c r="F271" s="57"/>
      <c r="G271" s="60"/>
      <c r="H271" s="58"/>
      <c r="I271" s="60"/>
      <c r="J271" s="64"/>
      <c r="K271" s="60"/>
      <c r="L271" s="62"/>
      <c r="M271" s="58"/>
      <c r="N271" s="62"/>
      <c r="O271" s="56"/>
      <c r="P271" s="148" t="str">
        <f t="shared" si="39"/>
        <v/>
      </c>
      <c r="Q271" s="65"/>
      <c r="R271" s="66"/>
      <c r="S271" s="67"/>
      <c r="T271" s="146" t="str">
        <f t="shared" si="33"/>
        <v/>
      </c>
      <c r="U271" s="146" t="str">
        <f t="shared" si="34"/>
        <v/>
      </c>
      <c r="V271" s="146" t="str">
        <f t="shared" si="35"/>
        <v/>
      </c>
      <c r="W271" s="146" t="str">
        <f t="shared" si="36"/>
        <v/>
      </c>
      <c r="X271" s="146" t="str">
        <f t="shared" si="37"/>
        <v/>
      </c>
      <c r="Y271" s="146" t="str">
        <f t="shared" si="38"/>
        <v/>
      </c>
    </row>
    <row r="272" spans="2:25" ht="45" customHeight="1" x14ac:dyDescent="0.25">
      <c r="B272" s="139" t="str">
        <f t="shared" si="32"/>
        <v/>
      </c>
      <c r="C272" s="32">
        <v>268</v>
      </c>
      <c r="D272" s="62"/>
      <c r="E272" s="56"/>
      <c r="F272" s="57"/>
      <c r="G272" s="60"/>
      <c r="H272" s="58"/>
      <c r="I272" s="60"/>
      <c r="J272" s="64"/>
      <c r="K272" s="60"/>
      <c r="L272" s="62"/>
      <c r="M272" s="58"/>
      <c r="N272" s="62"/>
      <c r="O272" s="56"/>
      <c r="P272" s="148" t="str">
        <f t="shared" si="39"/>
        <v/>
      </c>
      <c r="Q272" s="65"/>
      <c r="R272" s="66"/>
      <c r="S272" s="67"/>
      <c r="T272" s="146" t="str">
        <f t="shared" si="33"/>
        <v/>
      </c>
      <c r="U272" s="146" t="str">
        <f t="shared" si="34"/>
        <v/>
      </c>
      <c r="V272" s="146" t="str">
        <f t="shared" si="35"/>
        <v/>
      </c>
      <c r="W272" s="146" t="str">
        <f t="shared" si="36"/>
        <v/>
      </c>
      <c r="X272" s="146" t="str">
        <f t="shared" si="37"/>
        <v/>
      </c>
      <c r="Y272" s="146" t="str">
        <f t="shared" si="38"/>
        <v/>
      </c>
    </row>
    <row r="273" spans="2:25" ht="45" customHeight="1" x14ac:dyDescent="0.25">
      <c r="B273" s="139" t="str">
        <f t="shared" si="32"/>
        <v/>
      </c>
      <c r="C273" s="32">
        <v>269</v>
      </c>
      <c r="D273" s="62"/>
      <c r="E273" s="56"/>
      <c r="F273" s="57"/>
      <c r="G273" s="60"/>
      <c r="H273" s="58"/>
      <c r="I273" s="60"/>
      <c r="J273" s="64"/>
      <c r="K273" s="60"/>
      <c r="L273" s="62"/>
      <c r="M273" s="58"/>
      <c r="N273" s="62"/>
      <c r="O273" s="56"/>
      <c r="P273" s="148" t="str">
        <f t="shared" si="39"/>
        <v/>
      </c>
      <c r="Q273" s="65"/>
      <c r="R273" s="66"/>
      <c r="S273" s="67"/>
      <c r="T273" s="146" t="str">
        <f t="shared" si="33"/>
        <v/>
      </c>
      <c r="U273" s="146" t="str">
        <f t="shared" si="34"/>
        <v/>
      </c>
      <c r="V273" s="146" t="str">
        <f t="shared" si="35"/>
        <v/>
      </c>
      <c r="W273" s="146" t="str">
        <f t="shared" si="36"/>
        <v/>
      </c>
      <c r="X273" s="146" t="str">
        <f t="shared" si="37"/>
        <v/>
      </c>
      <c r="Y273" s="146" t="str">
        <f t="shared" si="38"/>
        <v/>
      </c>
    </row>
    <row r="274" spans="2:25" ht="45" customHeight="1" x14ac:dyDescent="0.25">
      <c r="B274" s="139" t="str">
        <f t="shared" si="32"/>
        <v/>
      </c>
      <c r="C274" s="32">
        <v>270</v>
      </c>
      <c r="D274" s="62"/>
      <c r="E274" s="56"/>
      <c r="F274" s="57"/>
      <c r="G274" s="60"/>
      <c r="H274" s="58"/>
      <c r="I274" s="60"/>
      <c r="J274" s="64"/>
      <c r="K274" s="60"/>
      <c r="L274" s="62"/>
      <c r="M274" s="58"/>
      <c r="N274" s="62"/>
      <c r="O274" s="56"/>
      <c r="P274" s="148" t="str">
        <f t="shared" si="39"/>
        <v/>
      </c>
      <c r="Q274" s="65"/>
      <c r="R274" s="66"/>
      <c r="S274" s="67"/>
      <c r="T274" s="146" t="str">
        <f t="shared" si="33"/>
        <v/>
      </c>
      <c r="U274" s="146" t="str">
        <f t="shared" si="34"/>
        <v/>
      </c>
      <c r="V274" s="146" t="str">
        <f t="shared" si="35"/>
        <v/>
      </c>
      <c r="W274" s="146" t="str">
        <f t="shared" si="36"/>
        <v/>
      </c>
      <c r="X274" s="146" t="str">
        <f t="shared" si="37"/>
        <v/>
      </c>
      <c r="Y274" s="146" t="str">
        <f t="shared" si="38"/>
        <v/>
      </c>
    </row>
    <row r="275" spans="2:25" ht="45" customHeight="1" x14ac:dyDescent="0.25">
      <c r="B275" s="139" t="str">
        <f t="shared" si="32"/>
        <v/>
      </c>
      <c r="C275" s="32">
        <v>271</v>
      </c>
      <c r="D275" s="62"/>
      <c r="E275" s="56"/>
      <c r="F275" s="57"/>
      <c r="G275" s="60"/>
      <c r="H275" s="58"/>
      <c r="I275" s="60"/>
      <c r="J275" s="64"/>
      <c r="K275" s="60"/>
      <c r="L275" s="62"/>
      <c r="M275" s="58"/>
      <c r="N275" s="62"/>
      <c r="O275" s="56"/>
      <c r="P275" s="148" t="str">
        <f t="shared" si="39"/>
        <v/>
      </c>
      <c r="Q275" s="65"/>
      <c r="R275" s="66"/>
      <c r="S275" s="67"/>
      <c r="T275" s="146" t="str">
        <f t="shared" si="33"/>
        <v/>
      </c>
      <c r="U275" s="146" t="str">
        <f t="shared" si="34"/>
        <v/>
      </c>
      <c r="V275" s="146" t="str">
        <f t="shared" si="35"/>
        <v/>
      </c>
      <c r="W275" s="146" t="str">
        <f t="shared" si="36"/>
        <v/>
      </c>
      <c r="X275" s="146" t="str">
        <f t="shared" si="37"/>
        <v/>
      </c>
      <c r="Y275" s="146" t="str">
        <f t="shared" si="38"/>
        <v/>
      </c>
    </row>
    <row r="276" spans="2:25" ht="45" customHeight="1" x14ac:dyDescent="0.25">
      <c r="B276" s="139" t="str">
        <f t="shared" si="32"/>
        <v/>
      </c>
      <c r="C276" s="32">
        <v>272</v>
      </c>
      <c r="D276" s="62"/>
      <c r="E276" s="56"/>
      <c r="F276" s="57"/>
      <c r="G276" s="60"/>
      <c r="H276" s="58"/>
      <c r="I276" s="60"/>
      <c r="J276" s="64"/>
      <c r="K276" s="60"/>
      <c r="L276" s="62"/>
      <c r="M276" s="58"/>
      <c r="N276" s="62"/>
      <c r="O276" s="56"/>
      <c r="P276" s="148" t="str">
        <f t="shared" si="39"/>
        <v/>
      </c>
      <c r="Q276" s="65"/>
      <c r="R276" s="66"/>
      <c r="S276" s="67"/>
      <c r="T276" s="146" t="str">
        <f t="shared" si="33"/>
        <v/>
      </c>
      <c r="U276" s="146" t="str">
        <f t="shared" si="34"/>
        <v/>
      </c>
      <c r="V276" s="146" t="str">
        <f t="shared" si="35"/>
        <v/>
      </c>
      <c r="W276" s="146" t="str">
        <f t="shared" si="36"/>
        <v/>
      </c>
      <c r="X276" s="146" t="str">
        <f t="shared" si="37"/>
        <v/>
      </c>
      <c r="Y276" s="146" t="str">
        <f t="shared" si="38"/>
        <v/>
      </c>
    </row>
    <row r="277" spans="2:25" ht="45" customHeight="1" x14ac:dyDescent="0.25">
      <c r="B277" s="139" t="str">
        <f t="shared" si="32"/>
        <v/>
      </c>
      <c r="C277" s="32">
        <v>273</v>
      </c>
      <c r="D277" s="62"/>
      <c r="E277" s="56"/>
      <c r="F277" s="57"/>
      <c r="G277" s="60"/>
      <c r="H277" s="58"/>
      <c r="I277" s="60"/>
      <c r="J277" s="64"/>
      <c r="K277" s="60"/>
      <c r="L277" s="62"/>
      <c r="M277" s="58"/>
      <c r="N277" s="62"/>
      <c r="O277" s="56"/>
      <c r="P277" s="148" t="str">
        <f t="shared" si="39"/>
        <v/>
      </c>
      <c r="Q277" s="65"/>
      <c r="R277" s="66"/>
      <c r="S277" s="67"/>
      <c r="T277" s="146" t="str">
        <f t="shared" si="33"/>
        <v/>
      </c>
      <c r="U277" s="146" t="str">
        <f t="shared" si="34"/>
        <v/>
      </c>
      <c r="V277" s="146" t="str">
        <f t="shared" si="35"/>
        <v/>
      </c>
      <c r="W277" s="146" t="str">
        <f t="shared" si="36"/>
        <v/>
      </c>
      <c r="X277" s="146" t="str">
        <f t="shared" si="37"/>
        <v/>
      </c>
      <c r="Y277" s="146" t="str">
        <f t="shared" si="38"/>
        <v/>
      </c>
    </row>
    <row r="278" spans="2:25" ht="45" customHeight="1" x14ac:dyDescent="0.25">
      <c r="B278" s="139" t="str">
        <f t="shared" si="32"/>
        <v/>
      </c>
      <c r="C278" s="32">
        <v>274</v>
      </c>
      <c r="D278" s="62"/>
      <c r="E278" s="56"/>
      <c r="F278" s="57"/>
      <c r="G278" s="60"/>
      <c r="H278" s="58"/>
      <c r="I278" s="60"/>
      <c r="J278" s="64"/>
      <c r="K278" s="60"/>
      <c r="L278" s="62"/>
      <c r="M278" s="58"/>
      <c r="N278" s="62"/>
      <c r="O278" s="56"/>
      <c r="P278" s="148" t="str">
        <f t="shared" si="39"/>
        <v/>
      </c>
      <c r="Q278" s="65"/>
      <c r="R278" s="66"/>
      <c r="S278" s="67"/>
      <c r="T278" s="146" t="str">
        <f t="shared" si="33"/>
        <v/>
      </c>
      <c r="U278" s="146" t="str">
        <f t="shared" si="34"/>
        <v/>
      </c>
      <c r="V278" s="146" t="str">
        <f t="shared" si="35"/>
        <v/>
      </c>
      <c r="W278" s="146" t="str">
        <f t="shared" si="36"/>
        <v/>
      </c>
      <c r="X278" s="146" t="str">
        <f t="shared" si="37"/>
        <v/>
      </c>
      <c r="Y278" s="146" t="str">
        <f t="shared" si="38"/>
        <v/>
      </c>
    </row>
    <row r="279" spans="2:25" ht="45" customHeight="1" x14ac:dyDescent="0.25">
      <c r="B279" s="139" t="str">
        <f t="shared" si="32"/>
        <v/>
      </c>
      <c r="C279" s="32">
        <v>275</v>
      </c>
      <c r="D279" s="62"/>
      <c r="E279" s="56"/>
      <c r="F279" s="57"/>
      <c r="G279" s="60"/>
      <c r="H279" s="58"/>
      <c r="I279" s="60"/>
      <c r="J279" s="64"/>
      <c r="K279" s="60"/>
      <c r="L279" s="62"/>
      <c r="M279" s="58"/>
      <c r="N279" s="62"/>
      <c r="O279" s="56"/>
      <c r="P279" s="148" t="str">
        <f t="shared" si="39"/>
        <v/>
      </c>
      <c r="Q279" s="65"/>
      <c r="R279" s="66"/>
      <c r="S279" s="67"/>
      <c r="T279" s="146" t="str">
        <f t="shared" si="33"/>
        <v/>
      </c>
      <c r="U279" s="146" t="str">
        <f t="shared" si="34"/>
        <v/>
      </c>
      <c r="V279" s="146" t="str">
        <f t="shared" si="35"/>
        <v/>
      </c>
      <c r="W279" s="146" t="str">
        <f t="shared" si="36"/>
        <v/>
      </c>
      <c r="X279" s="146" t="str">
        <f t="shared" si="37"/>
        <v/>
      </c>
      <c r="Y279" s="146" t="str">
        <f t="shared" si="38"/>
        <v/>
      </c>
    </row>
    <row r="280" spans="2:25" ht="45" customHeight="1" x14ac:dyDescent="0.25">
      <c r="B280" s="139" t="str">
        <f t="shared" si="32"/>
        <v/>
      </c>
      <c r="C280" s="32">
        <v>276</v>
      </c>
      <c r="D280" s="62"/>
      <c r="E280" s="56"/>
      <c r="F280" s="57"/>
      <c r="G280" s="60"/>
      <c r="H280" s="58"/>
      <c r="I280" s="60"/>
      <c r="J280" s="64"/>
      <c r="K280" s="60"/>
      <c r="L280" s="62"/>
      <c r="M280" s="58"/>
      <c r="N280" s="62"/>
      <c r="O280" s="56"/>
      <c r="P280" s="148" t="str">
        <f t="shared" si="39"/>
        <v/>
      </c>
      <c r="Q280" s="65"/>
      <c r="R280" s="66"/>
      <c r="S280" s="67"/>
      <c r="T280" s="146" t="str">
        <f t="shared" si="33"/>
        <v/>
      </c>
      <c r="U280" s="146" t="str">
        <f t="shared" si="34"/>
        <v/>
      </c>
      <c r="V280" s="146" t="str">
        <f t="shared" si="35"/>
        <v/>
      </c>
      <c r="W280" s="146" t="str">
        <f t="shared" si="36"/>
        <v/>
      </c>
      <c r="X280" s="146" t="str">
        <f t="shared" si="37"/>
        <v/>
      </c>
      <c r="Y280" s="146" t="str">
        <f t="shared" si="38"/>
        <v/>
      </c>
    </row>
    <row r="281" spans="2:25" ht="45" customHeight="1" x14ac:dyDescent="0.25">
      <c r="B281" s="139" t="str">
        <f t="shared" si="32"/>
        <v/>
      </c>
      <c r="C281" s="32">
        <v>277</v>
      </c>
      <c r="D281" s="62"/>
      <c r="E281" s="56"/>
      <c r="F281" s="57"/>
      <c r="G281" s="60"/>
      <c r="H281" s="58"/>
      <c r="I281" s="60"/>
      <c r="J281" s="64"/>
      <c r="K281" s="60"/>
      <c r="L281" s="62"/>
      <c r="M281" s="58"/>
      <c r="N281" s="62"/>
      <c r="O281" s="56"/>
      <c r="P281" s="148" t="str">
        <f t="shared" si="39"/>
        <v/>
      </c>
      <c r="Q281" s="65"/>
      <c r="R281" s="66"/>
      <c r="S281" s="67"/>
      <c r="T281" s="146" t="str">
        <f t="shared" si="33"/>
        <v/>
      </c>
      <c r="U281" s="146" t="str">
        <f t="shared" si="34"/>
        <v/>
      </c>
      <c r="V281" s="146" t="str">
        <f t="shared" si="35"/>
        <v/>
      </c>
      <c r="W281" s="146" t="str">
        <f t="shared" si="36"/>
        <v/>
      </c>
      <c r="X281" s="146" t="str">
        <f t="shared" si="37"/>
        <v/>
      </c>
      <c r="Y281" s="146" t="str">
        <f t="shared" si="38"/>
        <v/>
      </c>
    </row>
    <row r="282" spans="2:25" ht="45" customHeight="1" x14ac:dyDescent="0.25">
      <c r="B282" s="139" t="str">
        <f t="shared" si="32"/>
        <v/>
      </c>
      <c r="C282" s="32">
        <v>278</v>
      </c>
      <c r="D282" s="62"/>
      <c r="E282" s="56"/>
      <c r="F282" s="57"/>
      <c r="G282" s="60"/>
      <c r="H282" s="58"/>
      <c r="I282" s="60"/>
      <c r="J282" s="64"/>
      <c r="K282" s="60"/>
      <c r="L282" s="62"/>
      <c r="M282" s="58"/>
      <c r="N282" s="62"/>
      <c r="O282" s="56"/>
      <c r="P282" s="148" t="str">
        <f t="shared" si="39"/>
        <v/>
      </c>
      <c r="Q282" s="65"/>
      <c r="R282" s="66"/>
      <c r="S282" s="67"/>
      <c r="T282" s="146" t="str">
        <f t="shared" si="33"/>
        <v/>
      </c>
      <c r="U282" s="146" t="str">
        <f t="shared" si="34"/>
        <v/>
      </c>
      <c r="V282" s="146" t="str">
        <f t="shared" si="35"/>
        <v/>
      </c>
      <c r="W282" s="146" t="str">
        <f t="shared" si="36"/>
        <v/>
      </c>
      <c r="X282" s="146" t="str">
        <f t="shared" si="37"/>
        <v/>
      </c>
      <c r="Y282" s="146" t="str">
        <f t="shared" si="38"/>
        <v/>
      </c>
    </row>
    <row r="283" spans="2:25" ht="45" customHeight="1" x14ac:dyDescent="0.25">
      <c r="B283" s="139" t="str">
        <f t="shared" si="32"/>
        <v/>
      </c>
      <c r="C283" s="32">
        <v>279</v>
      </c>
      <c r="D283" s="62"/>
      <c r="E283" s="56"/>
      <c r="F283" s="57"/>
      <c r="G283" s="60"/>
      <c r="H283" s="58"/>
      <c r="I283" s="60"/>
      <c r="J283" s="64"/>
      <c r="K283" s="60"/>
      <c r="L283" s="62"/>
      <c r="M283" s="58"/>
      <c r="N283" s="62"/>
      <c r="O283" s="56"/>
      <c r="P283" s="148" t="str">
        <f t="shared" si="39"/>
        <v/>
      </c>
      <c r="Q283" s="65"/>
      <c r="R283" s="66"/>
      <c r="S283" s="67"/>
      <c r="T283" s="146" t="str">
        <f t="shared" si="33"/>
        <v/>
      </c>
      <c r="U283" s="146" t="str">
        <f t="shared" si="34"/>
        <v/>
      </c>
      <c r="V283" s="146" t="str">
        <f t="shared" si="35"/>
        <v/>
      </c>
      <c r="W283" s="146" t="str">
        <f t="shared" si="36"/>
        <v/>
      </c>
      <c r="X283" s="146" t="str">
        <f t="shared" si="37"/>
        <v/>
      </c>
      <c r="Y283" s="146" t="str">
        <f t="shared" si="38"/>
        <v/>
      </c>
    </row>
    <row r="284" spans="2:25" ht="45" customHeight="1" x14ac:dyDescent="0.25">
      <c r="B284" s="139" t="str">
        <f t="shared" si="32"/>
        <v/>
      </c>
      <c r="C284" s="32">
        <v>280</v>
      </c>
      <c r="D284" s="62"/>
      <c r="E284" s="56"/>
      <c r="F284" s="57"/>
      <c r="G284" s="60"/>
      <c r="H284" s="58"/>
      <c r="I284" s="60"/>
      <c r="J284" s="64"/>
      <c r="K284" s="60"/>
      <c r="L284" s="62"/>
      <c r="M284" s="58"/>
      <c r="N284" s="62"/>
      <c r="O284" s="56"/>
      <c r="P284" s="148" t="str">
        <f t="shared" si="39"/>
        <v/>
      </c>
      <c r="Q284" s="65"/>
      <c r="R284" s="66"/>
      <c r="S284" s="67"/>
      <c r="T284" s="146" t="str">
        <f t="shared" si="33"/>
        <v/>
      </c>
      <c r="U284" s="146" t="str">
        <f t="shared" si="34"/>
        <v/>
      </c>
      <c r="V284" s="146" t="str">
        <f t="shared" si="35"/>
        <v/>
      </c>
      <c r="W284" s="146" t="str">
        <f t="shared" si="36"/>
        <v/>
      </c>
      <c r="X284" s="146" t="str">
        <f t="shared" si="37"/>
        <v/>
      </c>
      <c r="Y284" s="146" t="str">
        <f t="shared" si="38"/>
        <v/>
      </c>
    </row>
    <row r="285" spans="2:25" ht="45" customHeight="1" x14ac:dyDescent="0.25">
      <c r="B285" s="139" t="str">
        <f t="shared" si="32"/>
        <v/>
      </c>
      <c r="C285" s="32">
        <v>281</v>
      </c>
      <c r="D285" s="62"/>
      <c r="E285" s="56"/>
      <c r="F285" s="57"/>
      <c r="G285" s="60"/>
      <c r="H285" s="58"/>
      <c r="I285" s="60"/>
      <c r="J285" s="64"/>
      <c r="K285" s="60"/>
      <c r="L285" s="62"/>
      <c r="M285" s="58"/>
      <c r="N285" s="62"/>
      <c r="O285" s="56"/>
      <c r="P285" s="148" t="str">
        <f t="shared" si="39"/>
        <v/>
      </c>
      <c r="Q285" s="65"/>
      <c r="R285" s="66"/>
      <c r="S285" s="67"/>
      <c r="T285" s="146" t="str">
        <f t="shared" si="33"/>
        <v/>
      </c>
      <c r="U285" s="146" t="str">
        <f t="shared" si="34"/>
        <v/>
      </c>
      <c r="V285" s="146" t="str">
        <f t="shared" si="35"/>
        <v/>
      </c>
      <c r="W285" s="146" t="str">
        <f t="shared" si="36"/>
        <v/>
      </c>
      <c r="X285" s="146" t="str">
        <f t="shared" si="37"/>
        <v/>
      </c>
      <c r="Y285" s="146" t="str">
        <f t="shared" si="38"/>
        <v/>
      </c>
    </row>
    <row r="286" spans="2:25" ht="45" customHeight="1" x14ac:dyDescent="0.25">
      <c r="B286" s="139" t="str">
        <f t="shared" si="32"/>
        <v/>
      </c>
      <c r="C286" s="32">
        <v>282</v>
      </c>
      <c r="D286" s="62"/>
      <c r="E286" s="56"/>
      <c r="F286" s="57"/>
      <c r="G286" s="60"/>
      <c r="H286" s="58"/>
      <c r="I286" s="60"/>
      <c r="J286" s="64"/>
      <c r="K286" s="60"/>
      <c r="L286" s="62"/>
      <c r="M286" s="58"/>
      <c r="N286" s="62"/>
      <c r="O286" s="56"/>
      <c r="P286" s="148" t="str">
        <f t="shared" si="39"/>
        <v/>
      </c>
      <c r="Q286" s="65"/>
      <c r="R286" s="66"/>
      <c r="S286" s="67"/>
      <c r="T286" s="146" t="str">
        <f t="shared" si="33"/>
        <v/>
      </c>
      <c r="U286" s="146" t="str">
        <f t="shared" si="34"/>
        <v/>
      </c>
      <c r="V286" s="146" t="str">
        <f t="shared" si="35"/>
        <v/>
      </c>
      <c r="W286" s="146" t="str">
        <f t="shared" si="36"/>
        <v/>
      </c>
      <c r="X286" s="146" t="str">
        <f t="shared" si="37"/>
        <v/>
      </c>
      <c r="Y286" s="146" t="str">
        <f t="shared" si="38"/>
        <v/>
      </c>
    </row>
    <row r="287" spans="2:25" ht="45" customHeight="1" x14ac:dyDescent="0.25">
      <c r="B287" s="139" t="str">
        <f t="shared" si="32"/>
        <v/>
      </c>
      <c r="C287" s="32">
        <v>283</v>
      </c>
      <c r="D287" s="62"/>
      <c r="E287" s="56"/>
      <c r="F287" s="57"/>
      <c r="G287" s="60"/>
      <c r="H287" s="58"/>
      <c r="I287" s="60"/>
      <c r="J287" s="64"/>
      <c r="K287" s="60"/>
      <c r="L287" s="62"/>
      <c r="M287" s="58"/>
      <c r="N287" s="62"/>
      <c r="O287" s="56"/>
      <c r="P287" s="148" t="str">
        <f t="shared" si="39"/>
        <v/>
      </c>
      <c r="Q287" s="65"/>
      <c r="R287" s="66"/>
      <c r="S287" s="67"/>
      <c r="T287" s="146" t="str">
        <f t="shared" si="33"/>
        <v/>
      </c>
      <c r="U287" s="146" t="str">
        <f t="shared" si="34"/>
        <v/>
      </c>
      <c r="V287" s="146" t="str">
        <f t="shared" si="35"/>
        <v/>
      </c>
      <c r="W287" s="146" t="str">
        <f t="shared" si="36"/>
        <v/>
      </c>
      <c r="X287" s="146" t="str">
        <f t="shared" si="37"/>
        <v/>
      </c>
      <c r="Y287" s="146" t="str">
        <f t="shared" si="38"/>
        <v/>
      </c>
    </row>
    <row r="288" spans="2:25" ht="45" customHeight="1" x14ac:dyDescent="0.25">
      <c r="B288" s="139" t="str">
        <f t="shared" si="32"/>
        <v/>
      </c>
      <c r="C288" s="32">
        <v>284</v>
      </c>
      <c r="D288" s="62"/>
      <c r="E288" s="56"/>
      <c r="F288" s="57"/>
      <c r="G288" s="60"/>
      <c r="H288" s="58"/>
      <c r="I288" s="60"/>
      <c r="J288" s="64"/>
      <c r="K288" s="60"/>
      <c r="L288" s="62"/>
      <c r="M288" s="58"/>
      <c r="N288" s="62"/>
      <c r="O288" s="56"/>
      <c r="P288" s="148" t="str">
        <f t="shared" si="39"/>
        <v/>
      </c>
      <c r="Q288" s="65"/>
      <c r="R288" s="66"/>
      <c r="S288" s="67"/>
      <c r="T288" s="146" t="str">
        <f t="shared" si="33"/>
        <v/>
      </c>
      <c r="U288" s="146" t="str">
        <f t="shared" si="34"/>
        <v/>
      </c>
      <c r="V288" s="146" t="str">
        <f t="shared" si="35"/>
        <v/>
      </c>
      <c r="W288" s="146" t="str">
        <f t="shared" si="36"/>
        <v/>
      </c>
      <c r="X288" s="146" t="str">
        <f t="shared" si="37"/>
        <v/>
      </c>
      <c r="Y288" s="146" t="str">
        <f t="shared" si="38"/>
        <v/>
      </c>
    </row>
    <row r="289" spans="2:25" ht="45" customHeight="1" x14ac:dyDescent="0.25">
      <c r="B289" s="139" t="str">
        <f t="shared" si="32"/>
        <v/>
      </c>
      <c r="C289" s="32">
        <v>285</v>
      </c>
      <c r="D289" s="62"/>
      <c r="E289" s="56"/>
      <c r="F289" s="57"/>
      <c r="G289" s="60"/>
      <c r="H289" s="58"/>
      <c r="I289" s="60"/>
      <c r="J289" s="64"/>
      <c r="K289" s="60"/>
      <c r="L289" s="62"/>
      <c r="M289" s="58"/>
      <c r="N289" s="62"/>
      <c r="O289" s="56"/>
      <c r="P289" s="148" t="str">
        <f t="shared" si="39"/>
        <v/>
      </c>
      <c r="Q289" s="65"/>
      <c r="R289" s="66"/>
      <c r="S289" s="67"/>
      <c r="T289" s="146" t="str">
        <f t="shared" si="33"/>
        <v/>
      </c>
      <c r="U289" s="146" t="str">
        <f t="shared" si="34"/>
        <v/>
      </c>
      <c r="V289" s="146" t="str">
        <f t="shared" si="35"/>
        <v/>
      </c>
      <c r="W289" s="146" t="str">
        <f t="shared" si="36"/>
        <v/>
      </c>
      <c r="X289" s="146" t="str">
        <f t="shared" si="37"/>
        <v/>
      </c>
      <c r="Y289" s="146" t="str">
        <f t="shared" si="38"/>
        <v/>
      </c>
    </row>
    <row r="290" spans="2:25" ht="45" customHeight="1" x14ac:dyDescent="0.25">
      <c r="B290" s="139" t="str">
        <f t="shared" si="32"/>
        <v/>
      </c>
      <c r="C290" s="32">
        <v>286</v>
      </c>
      <c r="D290" s="62"/>
      <c r="E290" s="56"/>
      <c r="F290" s="57"/>
      <c r="G290" s="60"/>
      <c r="H290" s="58"/>
      <c r="I290" s="60"/>
      <c r="J290" s="64"/>
      <c r="K290" s="60"/>
      <c r="L290" s="62"/>
      <c r="M290" s="58"/>
      <c r="N290" s="62"/>
      <c r="O290" s="56"/>
      <c r="P290" s="148" t="str">
        <f t="shared" si="39"/>
        <v/>
      </c>
      <c r="Q290" s="65"/>
      <c r="R290" s="66"/>
      <c r="S290" s="67"/>
      <c r="T290" s="146" t="str">
        <f t="shared" si="33"/>
        <v/>
      </c>
      <c r="U290" s="146" t="str">
        <f t="shared" si="34"/>
        <v/>
      </c>
      <c r="V290" s="146" t="str">
        <f t="shared" si="35"/>
        <v/>
      </c>
      <c r="W290" s="146" t="str">
        <f t="shared" si="36"/>
        <v/>
      </c>
      <c r="X290" s="146" t="str">
        <f t="shared" si="37"/>
        <v/>
      </c>
      <c r="Y290" s="146" t="str">
        <f t="shared" si="38"/>
        <v/>
      </c>
    </row>
    <row r="291" spans="2:25" ht="45" customHeight="1" x14ac:dyDescent="0.25">
      <c r="B291" s="139" t="str">
        <f t="shared" si="32"/>
        <v/>
      </c>
      <c r="C291" s="32">
        <v>287</v>
      </c>
      <c r="D291" s="62"/>
      <c r="E291" s="56"/>
      <c r="F291" s="57"/>
      <c r="G291" s="60"/>
      <c r="H291" s="58"/>
      <c r="I291" s="60"/>
      <c r="J291" s="64"/>
      <c r="K291" s="60"/>
      <c r="L291" s="62"/>
      <c r="M291" s="58"/>
      <c r="N291" s="62"/>
      <c r="O291" s="56"/>
      <c r="P291" s="148" t="str">
        <f t="shared" si="39"/>
        <v/>
      </c>
      <c r="Q291" s="65"/>
      <c r="R291" s="66"/>
      <c r="S291" s="67"/>
      <c r="T291" s="146" t="str">
        <f t="shared" si="33"/>
        <v/>
      </c>
      <c r="U291" s="146" t="str">
        <f t="shared" si="34"/>
        <v/>
      </c>
      <c r="V291" s="146" t="str">
        <f t="shared" si="35"/>
        <v/>
      </c>
      <c r="W291" s="146" t="str">
        <f t="shared" si="36"/>
        <v/>
      </c>
      <c r="X291" s="146" t="str">
        <f t="shared" si="37"/>
        <v/>
      </c>
      <c r="Y291" s="146" t="str">
        <f t="shared" si="38"/>
        <v/>
      </c>
    </row>
    <row r="292" spans="2:25" ht="45" customHeight="1" x14ac:dyDescent="0.25">
      <c r="B292" s="139" t="str">
        <f t="shared" si="32"/>
        <v/>
      </c>
      <c r="C292" s="32">
        <v>288</v>
      </c>
      <c r="D292" s="62"/>
      <c r="E292" s="56"/>
      <c r="F292" s="57"/>
      <c r="G292" s="60"/>
      <c r="H292" s="58"/>
      <c r="I292" s="60"/>
      <c r="J292" s="64"/>
      <c r="K292" s="60"/>
      <c r="L292" s="62"/>
      <c r="M292" s="58"/>
      <c r="N292" s="62"/>
      <c r="O292" s="56"/>
      <c r="P292" s="148" t="str">
        <f t="shared" si="39"/>
        <v/>
      </c>
      <c r="Q292" s="65"/>
      <c r="R292" s="66"/>
      <c r="S292" s="67"/>
      <c r="T292" s="146" t="str">
        <f t="shared" si="33"/>
        <v/>
      </c>
      <c r="U292" s="146" t="str">
        <f t="shared" si="34"/>
        <v/>
      </c>
      <c r="V292" s="146" t="str">
        <f t="shared" si="35"/>
        <v/>
      </c>
      <c r="W292" s="146" t="str">
        <f t="shared" si="36"/>
        <v/>
      </c>
      <c r="X292" s="146" t="str">
        <f t="shared" si="37"/>
        <v/>
      </c>
      <c r="Y292" s="146" t="str">
        <f t="shared" si="38"/>
        <v/>
      </c>
    </row>
    <row r="293" spans="2:25" ht="45" customHeight="1" x14ac:dyDescent="0.25">
      <c r="B293" s="139" t="str">
        <f t="shared" si="32"/>
        <v/>
      </c>
      <c r="C293" s="32">
        <v>289</v>
      </c>
      <c r="D293" s="62"/>
      <c r="E293" s="56"/>
      <c r="F293" s="57"/>
      <c r="G293" s="60"/>
      <c r="H293" s="58"/>
      <c r="I293" s="60"/>
      <c r="J293" s="64"/>
      <c r="K293" s="60"/>
      <c r="L293" s="62"/>
      <c r="M293" s="58"/>
      <c r="N293" s="62"/>
      <c r="O293" s="56"/>
      <c r="P293" s="148" t="str">
        <f t="shared" si="39"/>
        <v/>
      </c>
      <c r="Q293" s="65"/>
      <c r="R293" s="66"/>
      <c r="S293" s="67"/>
      <c r="T293" s="146" t="str">
        <f t="shared" si="33"/>
        <v/>
      </c>
      <c r="U293" s="146" t="str">
        <f t="shared" si="34"/>
        <v/>
      </c>
      <c r="V293" s="146" t="str">
        <f t="shared" si="35"/>
        <v/>
      </c>
      <c r="W293" s="146" t="str">
        <f t="shared" si="36"/>
        <v/>
      </c>
      <c r="X293" s="146" t="str">
        <f t="shared" si="37"/>
        <v/>
      </c>
      <c r="Y293" s="146" t="str">
        <f t="shared" si="38"/>
        <v/>
      </c>
    </row>
    <row r="294" spans="2:25" ht="45" customHeight="1" x14ac:dyDescent="0.25">
      <c r="B294" s="139" t="str">
        <f t="shared" si="32"/>
        <v/>
      </c>
      <c r="C294" s="32">
        <v>290</v>
      </c>
      <c r="D294" s="62"/>
      <c r="E294" s="56"/>
      <c r="F294" s="57"/>
      <c r="G294" s="60"/>
      <c r="H294" s="58"/>
      <c r="I294" s="60"/>
      <c r="J294" s="64"/>
      <c r="K294" s="60"/>
      <c r="L294" s="62"/>
      <c r="M294" s="58"/>
      <c r="N294" s="62"/>
      <c r="O294" s="56"/>
      <c r="P294" s="148" t="str">
        <f t="shared" si="39"/>
        <v/>
      </c>
      <c r="Q294" s="65"/>
      <c r="R294" s="66"/>
      <c r="S294" s="67"/>
      <c r="T294" s="146" t="str">
        <f t="shared" si="33"/>
        <v/>
      </c>
      <c r="U294" s="146" t="str">
        <f t="shared" si="34"/>
        <v/>
      </c>
      <c r="V294" s="146" t="str">
        <f t="shared" si="35"/>
        <v/>
      </c>
      <c r="W294" s="146" t="str">
        <f t="shared" si="36"/>
        <v/>
      </c>
      <c r="X294" s="146" t="str">
        <f t="shared" si="37"/>
        <v/>
      </c>
      <c r="Y294" s="146" t="str">
        <f t="shared" si="38"/>
        <v/>
      </c>
    </row>
    <row r="295" spans="2:25" ht="45" customHeight="1" x14ac:dyDescent="0.25">
      <c r="B295" s="139" t="str">
        <f t="shared" si="32"/>
        <v/>
      </c>
      <c r="C295" s="32">
        <v>291</v>
      </c>
      <c r="D295" s="62"/>
      <c r="E295" s="56"/>
      <c r="F295" s="57"/>
      <c r="G295" s="60"/>
      <c r="H295" s="58"/>
      <c r="I295" s="60"/>
      <c r="J295" s="64"/>
      <c r="K295" s="60"/>
      <c r="L295" s="62"/>
      <c r="M295" s="58"/>
      <c r="N295" s="62"/>
      <c r="O295" s="56"/>
      <c r="P295" s="148" t="str">
        <f t="shared" si="39"/>
        <v/>
      </c>
      <c r="Q295" s="65"/>
      <c r="R295" s="66"/>
      <c r="S295" s="67"/>
      <c r="T295" s="146" t="str">
        <f t="shared" si="33"/>
        <v/>
      </c>
      <c r="U295" s="146" t="str">
        <f t="shared" si="34"/>
        <v/>
      </c>
      <c r="V295" s="146" t="str">
        <f t="shared" si="35"/>
        <v/>
      </c>
      <c r="W295" s="146" t="str">
        <f t="shared" si="36"/>
        <v/>
      </c>
      <c r="X295" s="146" t="str">
        <f t="shared" si="37"/>
        <v/>
      </c>
      <c r="Y295" s="146" t="str">
        <f t="shared" si="38"/>
        <v/>
      </c>
    </row>
    <row r="296" spans="2:25" ht="45" customHeight="1" x14ac:dyDescent="0.25">
      <c r="B296" s="139" t="str">
        <f t="shared" si="32"/>
        <v/>
      </c>
      <c r="C296" s="32">
        <v>292</v>
      </c>
      <c r="D296" s="62"/>
      <c r="E296" s="56"/>
      <c r="F296" s="57"/>
      <c r="G296" s="60"/>
      <c r="H296" s="58"/>
      <c r="I296" s="60"/>
      <c r="J296" s="64"/>
      <c r="K296" s="60"/>
      <c r="L296" s="62"/>
      <c r="M296" s="58"/>
      <c r="N296" s="62"/>
      <c r="O296" s="56"/>
      <c r="P296" s="148" t="str">
        <f t="shared" si="39"/>
        <v/>
      </c>
      <c r="Q296" s="65"/>
      <c r="R296" s="66"/>
      <c r="S296" s="67"/>
      <c r="T296" s="146" t="str">
        <f t="shared" si="33"/>
        <v/>
      </c>
      <c r="U296" s="146" t="str">
        <f t="shared" si="34"/>
        <v/>
      </c>
      <c r="V296" s="146" t="str">
        <f t="shared" si="35"/>
        <v/>
      </c>
      <c r="W296" s="146" t="str">
        <f t="shared" si="36"/>
        <v/>
      </c>
      <c r="X296" s="146" t="str">
        <f t="shared" si="37"/>
        <v/>
      </c>
      <c r="Y296" s="146" t="str">
        <f t="shared" si="38"/>
        <v/>
      </c>
    </row>
    <row r="297" spans="2:25" ht="45" customHeight="1" x14ac:dyDescent="0.25">
      <c r="B297" s="139" t="str">
        <f t="shared" si="32"/>
        <v/>
      </c>
      <c r="C297" s="32">
        <v>293</v>
      </c>
      <c r="D297" s="62"/>
      <c r="E297" s="56"/>
      <c r="F297" s="57"/>
      <c r="G297" s="60"/>
      <c r="H297" s="58"/>
      <c r="I297" s="60"/>
      <c r="J297" s="64"/>
      <c r="K297" s="60"/>
      <c r="L297" s="62"/>
      <c r="M297" s="58"/>
      <c r="N297" s="62"/>
      <c r="O297" s="56"/>
      <c r="P297" s="148" t="str">
        <f t="shared" si="39"/>
        <v/>
      </c>
      <c r="Q297" s="65"/>
      <c r="R297" s="66"/>
      <c r="S297" s="67"/>
      <c r="T297" s="146" t="str">
        <f t="shared" si="33"/>
        <v/>
      </c>
      <c r="U297" s="146" t="str">
        <f t="shared" si="34"/>
        <v/>
      </c>
      <c r="V297" s="146" t="str">
        <f t="shared" si="35"/>
        <v/>
      </c>
      <c r="W297" s="146" t="str">
        <f t="shared" si="36"/>
        <v/>
      </c>
      <c r="X297" s="146" t="str">
        <f t="shared" si="37"/>
        <v/>
      </c>
      <c r="Y297" s="146" t="str">
        <f t="shared" si="38"/>
        <v/>
      </c>
    </row>
    <row r="298" spans="2:25" ht="45" customHeight="1" x14ac:dyDescent="0.25">
      <c r="B298" s="139" t="str">
        <f t="shared" si="32"/>
        <v/>
      </c>
      <c r="C298" s="32">
        <v>294</v>
      </c>
      <c r="D298" s="62"/>
      <c r="E298" s="56"/>
      <c r="F298" s="57"/>
      <c r="G298" s="60"/>
      <c r="H298" s="58"/>
      <c r="I298" s="60"/>
      <c r="J298" s="64"/>
      <c r="K298" s="60"/>
      <c r="L298" s="62"/>
      <c r="M298" s="58"/>
      <c r="N298" s="62"/>
      <c r="O298" s="56"/>
      <c r="P298" s="148" t="str">
        <f t="shared" si="39"/>
        <v/>
      </c>
      <c r="Q298" s="65"/>
      <c r="R298" s="66"/>
      <c r="S298" s="67"/>
      <c r="T298" s="146" t="str">
        <f t="shared" si="33"/>
        <v/>
      </c>
      <c r="U298" s="146" t="str">
        <f t="shared" si="34"/>
        <v/>
      </c>
      <c r="V298" s="146" t="str">
        <f t="shared" si="35"/>
        <v/>
      </c>
      <c r="W298" s="146" t="str">
        <f t="shared" si="36"/>
        <v/>
      </c>
      <c r="X298" s="146" t="str">
        <f t="shared" si="37"/>
        <v/>
      </c>
      <c r="Y298" s="146" t="str">
        <f t="shared" si="38"/>
        <v/>
      </c>
    </row>
    <row r="299" spans="2:25" ht="45" customHeight="1" x14ac:dyDescent="0.25">
      <c r="B299" s="139" t="str">
        <f t="shared" si="32"/>
        <v/>
      </c>
      <c r="C299" s="32">
        <v>295</v>
      </c>
      <c r="D299" s="62"/>
      <c r="E299" s="56"/>
      <c r="F299" s="57"/>
      <c r="G299" s="60"/>
      <c r="H299" s="58"/>
      <c r="I299" s="60"/>
      <c r="J299" s="64"/>
      <c r="K299" s="60"/>
      <c r="L299" s="62"/>
      <c r="M299" s="58"/>
      <c r="N299" s="62"/>
      <c r="O299" s="56"/>
      <c r="P299" s="148" t="str">
        <f t="shared" si="39"/>
        <v/>
      </c>
      <c r="Q299" s="65"/>
      <c r="R299" s="66"/>
      <c r="S299" s="67"/>
      <c r="T299" s="146" t="str">
        <f t="shared" si="33"/>
        <v/>
      </c>
      <c r="U299" s="146" t="str">
        <f t="shared" si="34"/>
        <v/>
      </c>
      <c r="V299" s="146" t="str">
        <f t="shared" si="35"/>
        <v/>
      </c>
      <c r="W299" s="146" t="str">
        <f t="shared" si="36"/>
        <v/>
      </c>
      <c r="X299" s="146" t="str">
        <f t="shared" si="37"/>
        <v/>
      </c>
      <c r="Y299" s="146" t="str">
        <f t="shared" si="38"/>
        <v/>
      </c>
    </row>
    <row r="300" spans="2:25" ht="45" customHeight="1" x14ac:dyDescent="0.25">
      <c r="B300" s="139" t="str">
        <f t="shared" si="32"/>
        <v/>
      </c>
      <c r="C300" s="32">
        <v>296</v>
      </c>
      <c r="D300" s="62"/>
      <c r="E300" s="56"/>
      <c r="F300" s="57"/>
      <c r="G300" s="60"/>
      <c r="H300" s="58"/>
      <c r="I300" s="60"/>
      <c r="J300" s="64"/>
      <c r="K300" s="60"/>
      <c r="L300" s="62"/>
      <c r="M300" s="58"/>
      <c r="N300" s="62"/>
      <c r="O300" s="56"/>
      <c r="P300" s="148" t="str">
        <f t="shared" si="39"/>
        <v/>
      </c>
      <c r="Q300" s="65"/>
      <c r="R300" s="66"/>
      <c r="S300" s="67"/>
      <c r="T300" s="146" t="str">
        <f t="shared" si="33"/>
        <v/>
      </c>
      <c r="U300" s="146" t="str">
        <f t="shared" si="34"/>
        <v/>
      </c>
      <c r="V300" s="146" t="str">
        <f t="shared" si="35"/>
        <v/>
      </c>
      <c r="W300" s="146" t="str">
        <f t="shared" si="36"/>
        <v/>
      </c>
      <c r="X300" s="146" t="str">
        <f t="shared" si="37"/>
        <v/>
      </c>
      <c r="Y300" s="146" t="str">
        <f t="shared" si="38"/>
        <v/>
      </c>
    </row>
    <row r="301" spans="2:25" ht="45" customHeight="1" x14ac:dyDescent="0.25">
      <c r="B301" s="139" t="str">
        <f t="shared" si="32"/>
        <v/>
      </c>
      <c r="C301" s="32">
        <v>297</v>
      </c>
      <c r="D301" s="62"/>
      <c r="E301" s="56"/>
      <c r="F301" s="57"/>
      <c r="G301" s="60"/>
      <c r="H301" s="58"/>
      <c r="I301" s="60"/>
      <c r="J301" s="64"/>
      <c r="K301" s="60"/>
      <c r="L301" s="62"/>
      <c r="M301" s="58"/>
      <c r="N301" s="62"/>
      <c r="O301" s="56"/>
      <c r="P301" s="148" t="str">
        <f t="shared" si="39"/>
        <v/>
      </c>
      <c r="Q301" s="65"/>
      <c r="R301" s="66"/>
      <c r="S301" s="67"/>
      <c r="T301" s="146" t="str">
        <f t="shared" si="33"/>
        <v/>
      </c>
      <c r="U301" s="146" t="str">
        <f t="shared" si="34"/>
        <v/>
      </c>
      <c r="V301" s="146" t="str">
        <f t="shared" si="35"/>
        <v/>
      </c>
      <c r="W301" s="146" t="str">
        <f t="shared" si="36"/>
        <v/>
      </c>
      <c r="X301" s="146" t="str">
        <f t="shared" si="37"/>
        <v/>
      </c>
      <c r="Y301" s="146" t="str">
        <f t="shared" si="38"/>
        <v/>
      </c>
    </row>
    <row r="302" spans="2:25" ht="45" customHeight="1" x14ac:dyDescent="0.25">
      <c r="B302" s="139" t="str">
        <f t="shared" si="32"/>
        <v/>
      </c>
      <c r="C302" s="32">
        <v>298</v>
      </c>
      <c r="D302" s="62"/>
      <c r="E302" s="56"/>
      <c r="F302" s="57"/>
      <c r="G302" s="60"/>
      <c r="H302" s="58"/>
      <c r="I302" s="60"/>
      <c r="J302" s="64"/>
      <c r="K302" s="60"/>
      <c r="L302" s="62"/>
      <c r="M302" s="58"/>
      <c r="N302" s="62"/>
      <c r="O302" s="56"/>
      <c r="P302" s="148" t="str">
        <f t="shared" si="39"/>
        <v/>
      </c>
      <c r="Q302" s="65"/>
      <c r="R302" s="66"/>
      <c r="S302" s="67"/>
      <c r="T302" s="146" t="str">
        <f t="shared" si="33"/>
        <v/>
      </c>
      <c r="U302" s="146" t="str">
        <f t="shared" si="34"/>
        <v/>
      </c>
      <c r="V302" s="146" t="str">
        <f t="shared" si="35"/>
        <v/>
      </c>
      <c r="W302" s="146" t="str">
        <f t="shared" si="36"/>
        <v/>
      </c>
      <c r="X302" s="146" t="str">
        <f t="shared" si="37"/>
        <v/>
      </c>
      <c r="Y302" s="146" t="str">
        <f t="shared" si="38"/>
        <v/>
      </c>
    </row>
    <row r="303" spans="2:25" ht="45" customHeight="1" x14ac:dyDescent="0.25">
      <c r="B303" s="139" t="str">
        <f t="shared" si="32"/>
        <v/>
      </c>
      <c r="C303" s="32">
        <v>299</v>
      </c>
      <c r="D303" s="62"/>
      <c r="E303" s="56"/>
      <c r="F303" s="57"/>
      <c r="G303" s="60"/>
      <c r="H303" s="58"/>
      <c r="I303" s="60"/>
      <c r="J303" s="64"/>
      <c r="K303" s="60"/>
      <c r="L303" s="62"/>
      <c r="M303" s="58"/>
      <c r="N303" s="62"/>
      <c r="O303" s="56"/>
      <c r="P303" s="148" t="str">
        <f t="shared" si="39"/>
        <v/>
      </c>
      <c r="Q303" s="65"/>
      <c r="R303" s="66"/>
      <c r="S303" s="67"/>
      <c r="T303" s="146" t="str">
        <f t="shared" si="33"/>
        <v/>
      </c>
      <c r="U303" s="146" t="str">
        <f t="shared" si="34"/>
        <v/>
      </c>
      <c r="V303" s="146" t="str">
        <f t="shared" si="35"/>
        <v/>
      </c>
      <c r="W303" s="146" t="str">
        <f t="shared" si="36"/>
        <v/>
      </c>
      <c r="X303" s="146" t="str">
        <f t="shared" si="37"/>
        <v/>
      </c>
      <c r="Y303" s="146" t="str">
        <f t="shared" si="38"/>
        <v/>
      </c>
    </row>
    <row r="304" spans="2:25" ht="45" customHeight="1" x14ac:dyDescent="0.25">
      <c r="B304" s="139" t="str">
        <f t="shared" si="32"/>
        <v/>
      </c>
      <c r="C304" s="32">
        <v>300</v>
      </c>
      <c r="D304" s="62"/>
      <c r="E304" s="56"/>
      <c r="F304" s="57"/>
      <c r="G304" s="60"/>
      <c r="H304" s="58"/>
      <c r="I304" s="60"/>
      <c r="J304" s="64"/>
      <c r="K304" s="60"/>
      <c r="L304" s="62"/>
      <c r="M304" s="58"/>
      <c r="N304" s="62"/>
      <c r="O304" s="56"/>
      <c r="P304" s="148" t="str">
        <f t="shared" si="39"/>
        <v/>
      </c>
      <c r="Q304" s="65"/>
      <c r="R304" s="66"/>
      <c r="S304" s="67"/>
      <c r="T304" s="146" t="str">
        <f t="shared" si="33"/>
        <v/>
      </c>
      <c r="U304" s="146" t="str">
        <f t="shared" si="34"/>
        <v/>
      </c>
      <c r="V304" s="146" t="str">
        <f t="shared" si="35"/>
        <v/>
      </c>
      <c r="W304" s="146" t="str">
        <f t="shared" si="36"/>
        <v/>
      </c>
      <c r="X304" s="146" t="str">
        <f t="shared" si="37"/>
        <v/>
      </c>
      <c r="Y304" s="146" t="str">
        <f t="shared" si="38"/>
        <v/>
      </c>
    </row>
    <row r="305" spans="2:25" ht="45" customHeight="1" x14ac:dyDescent="0.25">
      <c r="B305" s="139" t="str">
        <f t="shared" si="32"/>
        <v/>
      </c>
      <c r="C305" s="32">
        <v>301</v>
      </c>
      <c r="D305" s="62"/>
      <c r="E305" s="56"/>
      <c r="F305" s="57"/>
      <c r="G305" s="60"/>
      <c r="H305" s="58"/>
      <c r="I305" s="60"/>
      <c r="J305" s="64"/>
      <c r="K305" s="60"/>
      <c r="L305" s="62"/>
      <c r="M305" s="58"/>
      <c r="N305" s="62"/>
      <c r="O305" s="56"/>
      <c r="P305" s="148" t="str">
        <f t="shared" si="39"/>
        <v/>
      </c>
      <c r="Q305" s="65"/>
      <c r="R305" s="66"/>
      <c r="S305" s="67"/>
      <c r="T305" s="146" t="str">
        <f t="shared" si="33"/>
        <v/>
      </c>
      <c r="U305" s="146" t="str">
        <f t="shared" si="34"/>
        <v/>
      </c>
      <c r="V305" s="146" t="str">
        <f t="shared" si="35"/>
        <v/>
      </c>
      <c r="W305" s="146" t="str">
        <f t="shared" si="36"/>
        <v/>
      </c>
      <c r="X305" s="146" t="str">
        <f t="shared" si="37"/>
        <v/>
      </c>
      <c r="Y305" s="146" t="str">
        <f t="shared" si="38"/>
        <v/>
      </c>
    </row>
    <row r="306" spans="2:25" ht="45" customHeight="1" x14ac:dyDescent="0.25">
      <c r="B306" s="139" t="str">
        <f t="shared" si="32"/>
        <v/>
      </c>
      <c r="C306" s="32">
        <v>302</v>
      </c>
      <c r="D306" s="62"/>
      <c r="E306" s="56"/>
      <c r="F306" s="57"/>
      <c r="G306" s="60"/>
      <c r="H306" s="58"/>
      <c r="I306" s="60"/>
      <c r="J306" s="64"/>
      <c r="K306" s="60"/>
      <c r="L306" s="62"/>
      <c r="M306" s="58"/>
      <c r="N306" s="62"/>
      <c r="O306" s="56"/>
      <c r="P306" s="148" t="str">
        <f t="shared" si="39"/>
        <v/>
      </c>
      <c r="Q306" s="65"/>
      <c r="R306" s="66"/>
      <c r="S306" s="67"/>
      <c r="T306" s="146" t="str">
        <f t="shared" si="33"/>
        <v/>
      </c>
      <c r="U306" s="146" t="str">
        <f t="shared" si="34"/>
        <v/>
      </c>
      <c r="V306" s="146" t="str">
        <f t="shared" si="35"/>
        <v/>
      </c>
      <c r="W306" s="146" t="str">
        <f t="shared" si="36"/>
        <v/>
      </c>
      <c r="X306" s="146" t="str">
        <f t="shared" si="37"/>
        <v/>
      </c>
      <c r="Y306" s="146" t="str">
        <f t="shared" si="38"/>
        <v/>
      </c>
    </row>
    <row r="307" spans="2:25" ht="45" customHeight="1" x14ac:dyDescent="0.25">
      <c r="B307" s="139" t="str">
        <f t="shared" si="32"/>
        <v/>
      </c>
      <c r="C307" s="32">
        <v>303</v>
      </c>
      <c r="D307" s="62"/>
      <c r="E307" s="56"/>
      <c r="F307" s="57"/>
      <c r="G307" s="60"/>
      <c r="H307" s="58"/>
      <c r="I307" s="60"/>
      <c r="J307" s="64"/>
      <c r="K307" s="60"/>
      <c r="L307" s="62"/>
      <c r="M307" s="58"/>
      <c r="N307" s="62"/>
      <c r="O307" s="56"/>
      <c r="P307" s="148" t="str">
        <f t="shared" si="39"/>
        <v/>
      </c>
      <c r="Q307" s="65"/>
      <c r="R307" s="66"/>
      <c r="S307" s="67"/>
      <c r="T307" s="146" t="str">
        <f t="shared" si="33"/>
        <v/>
      </c>
      <c r="U307" s="146" t="str">
        <f t="shared" si="34"/>
        <v/>
      </c>
      <c r="V307" s="146" t="str">
        <f t="shared" si="35"/>
        <v/>
      </c>
      <c r="W307" s="146" t="str">
        <f t="shared" si="36"/>
        <v/>
      </c>
      <c r="X307" s="146" t="str">
        <f t="shared" si="37"/>
        <v/>
      </c>
      <c r="Y307" s="146" t="str">
        <f t="shared" si="38"/>
        <v/>
      </c>
    </row>
    <row r="308" spans="2:25" ht="45" customHeight="1" x14ac:dyDescent="0.25">
      <c r="B308" s="139" t="str">
        <f t="shared" si="32"/>
        <v/>
      </c>
      <c r="C308" s="32">
        <v>304</v>
      </c>
      <c r="D308" s="62"/>
      <c r="E308" s="56"/>
      <c r="F308" s="57"/>
      <c r="G308" s="60"/>
      <c r="H308" s="58"/>
      <c r="I308" s="60"/>
      <c r="J308" s="64"/>
      <c r="K308" s="60"/>
      <c r="L308" s="62"/>
      <c r="M308" s="58"/>
      <c r="N308" s="62"/>
      <c r="O308" s="56"/>
      <c r="P308" s="148" t="str">
        <f t="shared" si="39"/>
        <v/>
      </c>
      <c r="Q308" s="65"/>
      <c r="R308" s="66"/>
      <c r="S308" s="67"/>
      <c r="T308" s="146" t="str">
        <f t="shared" si="33"/>
        <v/>
      </c>
      <c r="U308" s="146" t="str">
        <f t="shared" si="34"/>
        <v/>
      </c>
      <c r="V308" s="146" t="str">
        <f t="shared" si="35"/>
        <v/>
      </c>
      <c r="W308" s="146" t="str">
        <f t="shared" si="36"/>
        <v/>
      </c>
      <c r="X308" s="146" t="str">
        <f t="shared" si="37"/>
        <v/>
      </c>
      <c r="Y308" s="146" t="str">
        <f t="shared" si="38"/>
        <v/>
      </c>
    </row>
    <row r="309" spans="2:25" ht="45" customHeight="1" x14ac:dyDescent="0.25">
      <c r="B309" s="139" t="str">
        <f t="shared" si="32"/>
        <v/>
      </c>
      <c r="C309" s="32">
        <v>305</v>
      </c>
      <c r="D309" s="62"/>
      <c r="E309" s="56"/>
      <c r="F309" s="57"/>
      <c r="G309" s="60"/>
      <c r="H309" s="58"/>
      <c r="I309" s="60"/>
      <c r="J309" s="64"/>
      <c r="K309" s="60"/>
      <c r="L309" s="62"/>
      <c r="M309" s="58"/>
      <c r="N309" s="62"/>
      <c r="O309" s="56"/>
      <c r="P309" s="148" t="str">
        <f t="shared" si="39"/>
        <v/>
      </c>
      <c r="Q309" s="65"/>
      <c r="R309" s="66"/>
      <c r="S309" s="67"/>
      <c r="T309" s="146" t="str">
        <f t="shared" si="33"/>
        <v/>
      </c>
      <c r="U309" s="146" t="str">
        <f t="shared" si="34"/>
        <v/>
      </c>
      <c r="V309" s="146" t="str">
        <f t="shared" si="35"/>
        <v/>
      </c>
      <c r="W309" s="146" t="str">
        <f t="shared" si="36"/>
        <v/>
      </c>
      <c r="X309" s="146" t="str">
        <f t="shared" si="37"/>
        <v/>
      </c>
      <c r="Y309" s="146" t="str">
        <f t="shared" si="38"/>
        <v/>
      </c>
    </row>
    <row r="310" spans="2:25" ht="45" customHeight="1" x14ac:dyDescent="0.25">
      <c r="B310" s="139" t="str">
        <f t="shared" si="32"/>
        <v/>
      </c>
      <c r="C310" s="32">
        <v>306</v>
      </c>
      <c r="D310" s="62"/>
      <c r="E310" s="56"/>
      <c r="F310" s="57"/>
      <c r="G310" s="60"/>
      <c r="H310" s="58"/>
      <c r="I310" s="60"/>
      <c r="J310" s="64"/>
      <c r="K310" s="60"/>
      <c r="L310" s="62"/>
      <c r="M310" s="58"/>
      <c r="N310" s="62"/>
      <c r="O310" s="56"/>
      <c r="P310" s="148" t="str">
        <f t="shared" si="39"/>
        <v/>
      </c>
      <c r="Q310" s="65"/>
      <c r="R310" s="66"/>
      <c r="S310" s="67"/>
      <c r="T310" s="146" t="str">
        <f t="shared" si="33"/>
        <v/>
      </c>
      <c r="U310" s="146" t="str">
        <f t="shared" si="34"/>
        <v/>
      </c>
      <c r="V310" s="146" t="str">
        <f t="shared" si="35"/>
        <v/>
      </c>
      <c r="W310" s="146" t="str">
        <f t="shared" si="36"/>
        <v/>
      </c>
      <c r="X310" s="146" t="str">
        <f t="shared" si="37"/>
        <v/>
      </c>
      <c r="Y310" s="146" t="str">
        <f t="shared" si="38"/>
        <v/>
      </c>
    </row>
    <row r="311" spans="2:25" ht="45" customHeight="1" x14ac:dyDescent="0.25">
      <c r="B311" s="139" t="str">
        <f t="shared" si="32"/>
        <v/>
      </c>
      <c r="C311" s="32">
        <v>307</v>
      </c>
      <c r="D311" s="62"/>
      <c r="E311" s="56"/>
      <c r="F311" s="57"/>
      <c r="G311" s="60"/>
      <c r="H311" s="58"/>
      <c r="I311" s="60"/>
      <c r="J311" s="64"/>
      <c r="K311" s="60"/>
      <c r="L311" s="62"/>
      <c r="M311" s="58"/>
      <c r="N311" s="62"/>
      <c r="O311" s="56"/>
      <c r="P311" s="148" t="str">
        <f t="shared" si="39"/>
        <v/>
      </c>
      <c r="Q311" s="65"/>
      <c r="R311" s="66"/>
      <c r="S311" s="67"/>
      <c r="T311" s="146" t="str">
        <f t="shared" si="33"/>
        <v/>
      </c>
      <c r="U311" s="146" t="str">
        <f t="shared" si="34"/>
        <v/>
      </c>
      <c r="V311" s="146" t="str">
        <f t="shared" si="35"/>
        <v/>
      </c>
      <c r="W311" s="146" t="str">
        <f t="shared" si="36"/>
        <v/>
      </c>
      <c r="X311" s="146" t="str">
        <f t="shared" si="37"/>
        <v/>
      </c>
      <c r="Y311" s="146" t="str">
        <f t="shared" si="38"/>
        <v/>
      </c>
    </row>
    <row r="312" spans="2:25" ht="45" customHeight="1" x14ac:dyDescent="0.25">
      <c r="B312" s="139" t="str">
        <f t="shared" si="32"/>
        <v/>
      </c>
      <c r="C312" s="32">
        <v>308</v>
      </c>
      <c r="D312" s="62"/>
      <c r="E312" s="56"/>
      <c r="F312" s="57"/>
      <c r="G312" s="60"/>
      <c r="H312" s="58"/>
      <c r="I312" s="60"/>
      <c r="J312" s="64"/>
      <c r="K312" s="60"/>
      <c r="L312" s="62"/>
      <c r="M312" s="58"/>
      <c r="N312" s="62"/>
      <c r="O312" s="56"/>
      <c r="P312" s="148" t="str">
        <f t="shared" si="39"/>
        <v/>
      </c>
      <c r="Q312" s="65"/>
      <c r="R312" s="66"/>
      <c r="S312" s="67"/>
      <c r="T312" s="146" t="str">
        <f t="shared" si="33"/>
        <v/>
      </c>
      <c r="U312" s="146" t="str">
        <f t="shared" si="34"/>
        <v/>
      </c>
      <c r="V312" s="146" t="str">
        <f t="shared" si="35"/>
        <v/>
      </c>
      <c r="W312" s="146" t="str">
        <f t="shared" si="36"/>
        <v/>
      </c>
      <c r="X312" s="146" t="str">
        <f t="shared" si="37"/>
        <v/>
      </c>
      <c r="Y312" s="146" t="str">
        <f t="shared" si="38"/>
        <v/>
      </c>
    </row>
    <row r="313" spans="2:25" ht="45" customHeight="1" x14ac:dyDescent="0.25">
      <c r="B313" s="139" t="str">
        <f t="shared" si="32"/>
        <v/>
      </c>
      <c r="C313" s="32">
        <v>309</v>
      </c>
      <c r="D313" s="62"/>
      <c r="E313" s="56"/>
      <c r="F313" s="57"/>
      <c r="G313" s="60"/>
      <c r="H313" s="58"/>
      <c r="I313" s="60"/>
      <c r="J313" s="64"/>
      <c r="K313" s="60"/>
      <c r="L313" s="62"/>
      <c r="M313" s="58"/>
      <c r="N313" s="62"/>
      <c r="O313" s="56"/>
      <c r="P313" s="148" t="str">
        <f t="shared" si="39"/>
        <v/>
      </c>
      <c r="Q313" s="65"/>
      <c r="R313" s="66"/>
      <c r="S313" s="67"/>
      <c r="T313" s="146" t="str">
        <f t="shared" si="33"/>
        <v/>
      </c>
      <c r="U313" s="146" t="str">
        <f t="shared" si="34"/>
        <v/>
      </c>
      <c r="V313" s="146" t="str">
        <f t="shared" si="35"/>
        <v/>
      </c>
      <c r="W313" s="146" t="str">
        <f t="shared" si="36"/>
        <v/>
      </c>
      <c r="X313" s="146" t="str">
        <f t="shared" si="37"/>
        <v/>
      </c>
      <c r="Y313" s="146" t="str">
        <f t="shared" si="38"/>
        <v/>
      </c>
    </row>
    <row r="314" spans="2:25" ht="45" customHeight="1" x14ac:dyDescent="0.25">
      <c r="B314" s="139" t="str">
        <f t="shared" si="32"/>
        <v/>
      </c>
      <c r="C314" s="32">
        <v>310</v>
      </c>
      <c r="D314" s="62"/>
      <c r="E314" s="56"/>
      <c r="F314" s="57"/>
      <c r="G314" s="60"/>
      <c r="H314" s="58"/>
      <c r="I314" s="60"/>
      <c r="J314" s="64"/>
      <c r="K314" s="60"/>
      <c r="L314" s="62"/>
      <c r="M314" s="58"/>
      <c r="N314" s="62"/>
      <c r="O314" s="56"/>
      <c r="P314" s="148" t="str">
        <f t="shared" si="39"/>
        <v/>
      </c>
      <c r="Q314" s="65"/>
      <c r="R314" s="66"/>
      <c r="S314" s="67"/>
      <c r="T314" s="146" t="str">
        <f t="shared" si="33"/>
        <v/>
      </c>
      <c r="U314" s="146" t="str">
        <f t="shared" si="34"/>
        <v/>
      </c>
      <c r="V314" s="146" t="str">
        <f t="shared" si="35"/>
        <v/>
      </c>
      <c r="W314" s="146" t="str">
        <f t="shared" si="36"/>
        <v/>
      </c>
      <c r="X314" s="146" t="str">
        <f t="shared" si="37"/>
        <v/>
      </c>
      <c r="Y314" s="146" t="str">
        <f t="shared" si="38"/>
        <v/>
      </c>
    </row>
    <row r="315" spans="2:25" ht="45" customHeight="1" x14ac:dyDescent="0.25">
      <c r="B315" s="139" t="str">
        <f t="shared" si="32"/>
        <v/>
      </c>
      <c r="C315" s="32">
        <v>311</v>
      </c>
      <c r="D315" s="62"/>
      <c r="E315" s="56"/>
      <c r="F315" s="57"/>
      <c r="G315" s="60"/>
      <c r="H315" s="58"/>
      <c r="I315" s="60"/>
      <c r="J315" s="64"/>
      <c r="K315" s="60"/>
      <c r="L315" s="62"/>
      <c r="M315" s="58"/>
      <c r="N315" s="62"/>
      <c r="O315" s="56"/>
      <c r="P315" s="148" t="str">
        <f t="shared" si="39"/>
        <v/>
      </c>
      <c r="Q315" s="65"/>
      <c r="R315" s="66"/>
      <c r="S315" s="67"/>
      <c r="T315" s="146" t="str">
        <f t="shared" si="33"/>
        <v/>
      </c>
      <c r="U315" s="146" t="str">
        <f t="shared" si="34"/>
        <v/>
      </c>
      <c r="V315" s="146" t="str">
        <f t="shared" si="35"/>
        <v/>
      </c>
      <c r="W315" s="146" t="str">
        <f t="shared" si="36"/>
        <v/>
      </c>
      <c r="X315" s="146" t="str">
        <f t="shared" si="37"/>
        <v/>
      </c>
      <c r="Y315" s="146" t="str">
        <f t="shared" si="38"/>
        <v/>
      </c>
    </row>
    <row r="316" spans="2:25" ht="45" customHeight="1" x14ac:dyDescent="0.25">
      <c r="B316" s="139" t="str">
        <f t="shared" si="32"/>
        <v/>
      </c>
      <c r="C316" s="32">
        <v>312</v>
      </c>
      <c r="D316" s="62"/>
      <c r="E316" s="56"/>
      <c r="F316" s="57"/>
      <c r="G316" s="60"/>
      <c r="H316" s="58"/>
      <c r="I316" s="60"/>
      <c r="J316" s="64"/>
      <c r="K316" s="60"/>
      <c r="L316" s="62"/>
      <c r="M316" s="58"/>
      <c r="N316" s="62"/>
      <c r="O316" s="56"/>
      <c r="P316" s="148" t="str">
        <f t="shared" si="39"/>
        <v/>
      </c>
      <c r="Q316" s="65"/>
      <c r="R316" s="66"/>
      <c r="S316" s="67"/>
      <c r="T316" s="146" t="str">
        <f t="shared" si="33"/>
        <v/>
      </c>
      <c r="U316" s="146" t="str">
        <f t="shared" si="34"/>
        <v/>
      </c>
      <c r="V316" s="146" t="str">
        <f t="shared" si="35"/>
        <v/>
      </c>
      <c r="W316" s="146" t="str">
        <f t="shared" si="36"/>
        <v/>
      </c>
      <c r="X316" s="146" t="str">
        <f t="shared" si="37"/>
        <v/>
      </c>
      <c r="Y316" s="146" t="str">
        <f t="shared" si="38"/>
        <v/>
      </c>
    </row>
    <row r="317" spans="2:25" ht="45" customHeight="1" x14ac:dyDescent="0.25">
      <c r="B317" s="139" t="str">
        <f t="shared" si="32"/>
        <v/>
      </c>
      <c r="C317" s="32">
        <v>313</v>
      </c>
      <c r="D317" s="62"/>
      <c r="E317" s="56"/>
      <c r="F317" s="57"/>
      <c r="G317" s="60"/>
      <c r="H317" s="58"/>
      <c r="I317" s="60"/>
      <c r="J317" s="64"/>
      <c r="K317" s="60"/>
      <c r="L317" s="62"/>
      <c r="M317" s="58"/>
      <c r="N317" s="62"/>
      <c r="O317" s="56"/>
      <c r="P317" s="148" t="str">
        <f t="shared" si="39"/>
        <v/>
      </c>
      <c r="Q317" s="65"/>
      <c r="R317" s="66"/>
      <c r="S317" s="67"/>
      <c r="T317" s="146" t="str">
        <f t="shared" si="33"/>
        <v/>
      </c>
      <c r="U317" s="146" t="str">
        <f t="shared" si="34"/>
        <v/>
      </c>
      <c r="V317" s="146" t="str">
        <f t="shared" si="35"/>
        <v/>
      </c>
      <c r="W317" s="146" t="str">
        <f t="shared" si="36"/>
        <v/>
      </c>
      <c r="X317" s="146" t="str">
        <f t="shared" si="37"/>
        <v/>
      </c>
      <c r="Y317" s="146" t="str">
        <f t="shared" si="38"/>
        <v/>
      </c>
    </row>
    <row r="318" spans="2:25" ht="45" customHeight="1" x14ac:dyDescent="0.25">
      <c r="B318" s="139" t="str">
        <f t="shared" si="32"/>
        <v/>
      </c>
      <c r="C318" s="32">
        <v>314</v>
      </c>
      <c r="D318" s="62"/>
      <c r="E318" s="56"/>
      <c r="F318" s="57"/>
      <c r="G318" s="60"/>
      <c r="H318" s="58"/>
      <c r="I318" s="60"/>
      <c r="J318" s="64"/>
      <c r="K318" s="60"/>
      <c r="L318" s="62"/>
      <c r="M318" s="58"/>
      <c r="N318" s="62"/>
      <c r="O318" s="56"/>
      <c r="P318" s="148" t="str">
        <f t="shared" si="39"/>
        <v/>
      </c>
      <c r="Q318" s="65"/>
      <c r="R318" s="66"/>
      <c r="S318" s="67"/>
      <c r="T318" s="146" t="str">
        <f t="shared" si="33"/>
        <v/>
      </c>
      <c r="U318" s="146" t="str">
        <f t="shared" si="34"/>
        <v/>
      </c>
      <c r="V318" s="146" t="str">
        <f t="shared" si="35"/>
        <v/>
      </c>
      <c r="W318" s="146" t="str">
        <f t="shared" si="36"/>
        <v/>
      </c>
      <c r="X318" s="146" t="str">
        <f t="shared" si="37"/>
        <v/>
      </c>
      <c r="Y318" s="146" t="str">
        <f t="shared" si="38"/>
        <v/>
      </c>
    </row>
    <row r="319" spans="2:25" ht="45" customHeight="1" x14ac:dyDescent="0.25">
      <c r="B319" s="139" t="str">
        <f t="shared" si="32"/>
        <v/>
      </c>
      <c r="C319" s="32">
        <v>315</v>
      </c>
      <c r="D319" s="62"/>
      <c r="E319" s="56"/>
      <c r="F319" s="57"/>
      <c r="G319" s="60"/>
      <c r="H319" s="58"/>
      <c r="I319" s="60"/>
      <c r="J319" s="64"/>
      <c r="K319" s="60"/>
      <c r="L319" s="62"/>
      <c r="M319" s="58"/>
      <c r="N319" s="62"/>
      <c r="O319" s="56"/>
      <c r="P319" s="148" t="str">
        <f t="shared" si="39"/>
        <v/>
      </c>
      <c r="Q319" s="65"/>
      <c r="R319" s="66"/>
      <c r="S319" s="67"/>
      <c r="T319" s="146" t="str">
        <f t="shared" si="33"/>
        <v/>
      </c>
      <c r="U319" s="146" t="str">
        <f t="shared" si="34"/>
        <v/>
      </c>
      <c r="V319" s="146" t="str">
        <f t="shared" si="35"/>
        <v/>
      </c>
      <c r="W319" s="146" t="str">
        <f t="shared" si="36"/>
        <v/>
      </c>
      <c r="X319" s="146" t="str">
        <f t="shared" si="37"/>
        <v/>
      </c>
      <c r="Y319" s="146" t="str">
        <f t="shared" si="38"/>
        <v/>
      </c>
    </row>
    <row r="320" spans="2:25" ht="45" customHeight="1" x14ac:dyDescent="0.25">
      <c r="B320" s="139" t="str">
        <f t="shared" si="32"/>
        <v/>
      </c>
      <c r="C320" s="32">
        <v>316</v>
      </c>
      <c r="D320" s="62"/>
      <c r="E320" s="56"/>
      <c r="F320" s="57"/>
      <c r="G320" s="60"/>
      <c r="H320" s="58"/>
      <c r="I320" s="60"/>
      <c r="J320" s="64"/>
      <c r="K320" s="60"/>
      <c r="L320" s="62"/>
      <c r="M320" s="58"/>
      <c r="N320" s="62"/>
      <c r="O320" s="56"/>
      <c r="P320" s="148" t="str">
        <f t="shared" si="39"/>
        <v/>
      </c>
      <c r="Q320" s="65"/>
      <c r="R320" s="66"/>
      <c r="S320" s="67"/>
      <c r="T320" s="146" t="str">
        <f t="shared" si="33"/>
        <v/>
      </c>
      <c r="U320" s="146" t="str">
        <f t="shared" si="34"/>
        <v/>
      </c>
      <c r="V320" s="146" t="str">
        <f t="shared" si="35"/>
        <v/>
      </c>
      <c r="W320" s="146" t="str">
        <f t="shared" si="36"/>
        <v/>
      </c>
      <c r="X320" s="146" t="str">
        <f t="shared" si="37"/>
        <v/>
      </c>
      <c r="Y320" s="146" t="str">
        <f t="shared" si="38"/>
        <v/>
      </c>
    </row>
    <row r="321" spans="2:25" ht="45" customHeight="1" x14ac:dyDescent="0.25">
      <c r="B321" s="139" t="str">
        <f t="shared" si="32"/>
        <v/>
      </c>
      <c r="C321" s="32">
        <v>317</v>
      </c>
      <c r="D321" s="62"/>
      <c r="E321" s="56"/>
      <c r="F321" s="57"/>
      <c r="G321" s="60"/>
      <c r="H321" s="58"/>
      <c r="I321" s="60"/>
      <c r="J321" s="64"/>
      <c r="K321" s="60"/>
      <c r="L321" s="62"/>
      <c r="M321" s="58"/>
      <c r="N321" s="62"/>
      <c r="O321" s="56"/>
      <c r="P321" s="148" t="str">
        <f t="shared" si="39"/>
        <v/>
      </c>
      <c r="Q321" s="65"/>
      <c r="R321" s="66"/>
      <c r="S321" s="67"/>
      <c r="T321" s="146" t="str">
        <f t="shared" si="33"/>
        <v/>
      </c>
      <c r="U321" s="146" t="str">
        <f t="shared" si="34"/>
        <v/>
      </c>
      <c r="V321" s="146" t="str">
        <f t="shared" si="35"/>
        <v/>
      </c>
      <c r="W321" s="146" t="str">
        <f t="shared" si="36"/>
        <v/>
      </c>
      <c r="X321" s="146" t="str">
        <f t="shared" si="37"/>
        <v/>
      </c>
      <c r="Y321" s="146" t="str">
        <f t="shared" si="38"/>
        <v/>
      </c>
    </row>
    <row r="322" spans="2:25" ht="45" customHeight="1" x14ac:dyDescent="0.25">
      <c r="B322" s="139" t="str">
        <f t="shared" si="32"/>
        <v/>
      </c>
      <c r="C322" s="32">
        <v>318</v>
      </c>
      <c r="D322" s="62"/>
      <c r="E322" s="56"/>
      <c r="F322" s="57"/>
      <c r="G322" s="60"/>
      <c r="H322" s="58"/>
      <c r="I322" s="60"/>
      <c r="J322" s="64"/>
      <c r="K322" s="60"/>
      <c r="L322" s="62"/>
      <c r="M322" s="58"/>
      <c r="N322" s="62"/>
      <c r="O322" s="56"/>
      <c r="P322" s="148" t="str">
        <f t="shared" si="39"/>
        <v/>
      </c>
      <c r="Q322" s="65"/>
      <c r="R322" s="66"/>
      <c r="S322" s="67"/>
      <c r="T322" s="146" t="str">
        <f t="shared" si="33"/>
        <v/>
      </c>
      <c r="U322" s="146" t="str">
        <f t="shared" si="34"/>
        <v/>
      </c>
      <c r="V322" s="146" t="str">
        <f t="shared" si="35"/>
        <v/>
      </c>
      <c r="W322" s="146" t="str">
        <f t="shared" si="36"/>
        <v/>
      </c>
      <c r="X322" s="146" t="str">
        <f t="shared" si="37"/>
        <v/>
      </c>
      <c r="Y322" s="146" t="str">
        <f t="shared" si="38"/>
        <v/>
      </c>
    </row>
    <row r="323" spans="2:25" ht="45" customHeight="1" x14ac:dyDescent="0.25">
      <c r="B323" s="139" t="str">
        <f t="shared" si="32"/>
        <v/>
      </c>
      <c r="C323" s="32">
        <v>319</v>
      </c>
      <c r="D323" s="62"/>
      <c r="E323" s="56"/>
      <c r="F323" s="57"/>
      <c r="G323" s="60"/>
      <c r="H323" s="58"/>
      <c r="I323" s="60"/>
      <c r="J323" s="64"/>
      <c r="K323" s="60"/>
      <c r="L323" s="62"/>
      <c r="M323" s="58"/>
      <c r="N323" s="62"/>
      <c r="O323" s="56"/>
      <c r="P323" s="148" t="str">
        <f t="shared" si="39"/>
        <v/>
      </c>
      <c r="Q323" s="65"/>
      <c r="R323" s="66"/>
      <c r="S323" s="67"/>
      <c r="T323" s="146" t="str">
        <f t="shared" si="33"/>
        <v/>
      </c>
      <c r="U323" s="146" t="str">
        <f t="shared" si="34"/>
        <v/>
      </c>
      <c r="V323" s="146" t="str">
        <f t="shared" si="35"/>
        <v/>
      </c>
      <c r="W323" s="146" t="str">
        <f t="shared" si="36"/>
        <v/>
      </c>
      <c r="X323" s="146" t="str">
        <f t="shared" si="37"/>
        <v/>
      </c>
      <c r="Y323" s="146" t="str">
        <f t="shared" si="38"/>
        <v/>
      </c>
    </row>
    <row r="324" spans="2:25" ht="45" customHeight="1" x14ac:dyDescent="0.25">
      <c r="B324" s="139" t="str">
        <f t="shared" si="32"/>
        <v/>
      </c>
      <c r="C324" s="32">
        <v>320</v>
      </c>
      <c r="D324" s="62"/>
      <c r="E324" s="56"/>
      <c r="F324" s="57"/>
      <c r="G324" s="60"/>
      <c r="H324" s="58"/>
      <c r="I324" s="60"/>
      <c r="J324" s="64"/>
      <c r="K324" s="60"/>
      <c r="L324" s="62"/>
      <c r="M324" s="58"/>
      <c r="N324" s="62"/>
      <c r="O324" s="56"/>
      <c r="P324" s="148" t="str">
        <f t="shared" si="39"/>
        <v/>
      </c>
      <c r="Q324" s="65"/>
      <c r="R324" s="66"/>
      <c r="S324" s="67"/>
      <c r="T324" s="146" t="str">
        <f t="shared" si="33"/>
        <v/>
      </c>
      <c r="U324" s="146" t="str">
        <f t="shared" si="34"/>
        <v/>
      </c>
      <c r="V324" s="146" t="str">
        <f t="shared" si="35"/>
        <v/>
      </c>
      <c r="W324" s="146" t="str">
        <f t="shared" si="36"/>
        <v/>
      </c>
      <c r="X324" s="146" t="str">
        <f t="shared" si="37"/>
        <v/>
      </c>
      <c r="Y324" s="146" t="str">
        <f t="shared" si="38"/>
        <v/>
      </c>
    </row>
    <row r="325" spans="2:25" ht="45" customHeight="1" x14ac:dyDescent="0.25">
      <c r="B325" s="139" t="str">
        <f t="shared" si="32"/>
        <v/>
      </c>
      <c r="C325" s="32">
        <v>321</v>
      </c>
      <c r="D325" s="62"/>
      <c r="E325" s="56"/>
      <c r="F325" s="57"/>
      <c r="G325" s="60"/>
      <c r="H325" s="58"/>
      <c r="I325" s="60"/>
      <c r="J325" s="64"/>
      <c r="K325" s="60"/>
      <c r="L325" s="62"/>
      <c r="M325" s="58"/>
      <c r="N325" s="62"/>
      <c r="O325" s="56"/>
      <c r="P325" s="148" t="str">
        <f t="shared" si="39"/>
        <v/>
      </c>
      <c r="Q325" s="65"/>
      <c r="R325" s="66"/>
      <c r="S325" s="67"/>
      <c r="T325" s="146" t="str">
        <f t="shared" si="33"/>
        <v/>
      </c>
      <c r="U325" s="146" t="str">
        <f t="shared" si="34"/>
        <v/>
      </c>
      <c r="V325" s="146" t="str">
        <f t="shared" si="35"/>
        <v/>
      </c>
      <c r="W325" s="146" t="str">
        <f t="shared" si="36"/>
        <v/>
      </c>
      <c r="X325" s="146" t="str">
        <f t="shared" si="37"/>
        <v/>
      </c>
      <c r="Y325" s="146" t="str">
        <f t="shared" si="38"/>
        <v/>
      </c>
    </row>
    <row r="326" spans="2:25" ht="45" customHeight="1" x14ac:dyDescent="0.25">
      <c r="B326" s="139" t="str">
        <f t="shared" ref="B326:B389" si="40">IF(F326="","",F326)</f>
        <v/>
      </c>
      <c r="C326" s="32">
        <v>322</v>
      </c>
      <c r="D326" s="62"/>
      <c r="E326" s="56"/>
      <c r="F326" s="57"/>
      <c r="G326" s="60"/>
      <c r="H326" s="58"/>
      <c r="I326" s="60"/>
      <c r="J326" s="64"/>
      <c r="K326" s="60"/>
      <c r="L326" s="62"/>
      <c r="M326" s="58"/>
      <c r="N326" s="62"/>
      <c r="O326" s="56"/>
      <c r="P326" s="148" t="str">
        <f t="shared" si="39"/>
        <v/>
      </c>
      <c r="Q326" s="65"/>
      <c r="R326" s="66"/>
      <c r="S326" s="67"/>
      <c r="T326" s="146" t="str">
        <f t="shared" ref="T326:T389" si="41">IF(D326="","",MONTH(D326))</f>
        <v/>
      </c>
      <c r="U326" s="146" t="str">
        <f t="shared" ref="U326:U389" si="42">IF(N326="","",MONTH(N326))</f>
        <v/>
      </c>
      <c r="V326" s="146" t="str">
        <f t="shared" ref="V326:V389" si="43">IF(D326="","",YEAR(D326))</f>
        <v/>
      </c>
      <c r="W326" s="146" t="str">
        <f t="shared" ref="W326:W389" si="44">IF(N326="","",YEAR(N326))</f>
        <v/>
      </c>
      <c r="X326" s="146" t="str">
        <f t="shared" ref="X326:X389" si="45">IF(L326="","",MONTH(L326))</f>
        <v/>
      </c>
      <c r="Y326" s="146" t="str">
        <f t="shared" ref="Y326:Y389" si="46">IF(L326="","",YEAR(L326))</f>
        <v/>
      </c>
    </row>
    <row r="327" spans="2:25" ht="45" customHeight="1" x14ac:dyDescent="0.25">
      <c r="B327" s="139" t="str">
        <f t="shared" si="40"/>
        <v/>
      </c>
      <c r="C327" s="32">
        <v>323</v>
      </c>
      <c r="D327" s="62"/>
      <c r="E327" s="56"/>
      <c r="F327" s="57"/>
      <c r="G327" s="60"/>
      <c r="H327" s="58"/>
      <c r="I327" s="60"/>
      <c r="J327" s="64"/>
      <c r="K327" s="60"/>
      <c r="L327" s="62"/>
      <c r="M327" s="58"/>
      <c r="N327" s="62"/>
      <c r="O327" s="56"/>
      <c r="P327" s="148" t="str">
        <f t="shared" ref="P327:P390" si="47">IFERROR(IF(D327="","",IF(N327="",DATEDIF(D327,$P$3,"Y")&amp;" Ano(s) "&amp;DATEDIF(D327,$P$3,"YM")&amp;" Mês(es) "&amp;DATEDIF(D327,$P$3,"MD")&amp;" Dia(s) ",DATEDIF(D327,N327,"Y")&amp;" Ano(s) "&amp;DATEDIF(D327,N327,"YM")&amp;" Mês(es) "&amp;DATEDIF(D327,N327,"MD")&amp;" Dia(s) ")),"")</f>
        <v/>
      </c>
      <c r="Q327" s="65"/>
      <c r="R327" s="66"/>
      <c r="S327" s="67"/>
      <c r="T327" s="146" t="str">
        <f t="shared" si="41"/>
        <v/>
      </c>
      <c r="U327" s="146" t="str">
        <f t="shared" si="42"/>
        <v/>
      </c>
      <c r="V327" s="146" t="str">
        <f t="shared" si="43"/>
        <v/>
      </c>
      <c r="W327" s="146" t="str">
        <f t="shared" si="44"/>
        <v/>
      </c>
      <c r="X327" s="146" t="str">
        <f t="shared" si="45"/>
        <v/>
      </c>
      <c r="Y327" s="146" t="str">
        <f t="shared" si="46"/>
        <v/>
      </c>
    </row>
    <row r="328" spans="2:25" ht="45" customHeight="1" x14ac:dyDescent="0.25">
      <c r="B328" s="139" t="str">
        <f t="shared" si="40"/>
        <v/>
      </c>
      <c r="C328" s="32">
        <v>324</v>
      </c>
      <c r="D328" s="62"/>
      <c r="E328" s="56"/>
      <c r="F328" s="57"/>
      <c r="G328" s="60"/>
      <c r="H328" s="58"/>
      <c r="I328" s="60"/>
      <c r="J328" s="64"/>
      <c r="K328" s="60"/>
      <c r="L328" s="62"/>
      <c r="M328" s="58"/>
      <c r="N328" s="62"/>
      <c r="O328" s="56"/>
      <c r="P328" s="148" t="str">
        <f t="shared" si="47"/>
        <v/>
      </c>
      <c r="Q328" s="65"/>
      <c r="R328" s="66"/>
      <c r="S328" s="67"/>
      <c r="T328" s="146" t="str">
        <f t="shared" si="41"/>
        <v/>
      </c>
      <c r="U328" s="146" t="str">
        <f t="shared" si="42"/>
        <v/>
      </c>
      <c r="V328" s="146" t="str">
        <f t="shared" si="43"/>
        <v/>
      </c>
      <c r="W328" s="146" t="str">
        <f t="shared" si="44"/>
        <v/>
      </c>
      <c r="X328" s="146" t="str">
        <f t="shared" si="45"/>
        <v/>
      </c>
      <c r="Y328" s="146" t="str">
        <f t="shared" si="46"/>
        <v/>
      </c>
    </row>
    <row r="329" spans="2:25" ht="45" customHeight="1" x14ac:dyDescent="0.25">
      <c r="B329" s="139" t="str">
        <f t="shared" si="40"/>
        <v/>
      </c>
      <c r="C329" s="32">
        <v>325</v>
      </c>
      <c r="D329" s="62"/>
      <c r="E329" s="56"/>
      <c r="F329" s="57"/>
      <c r="G329" s="60"/>
      <c r="H329" s="58"/>
      <c r="I329" s="60"/>
      <c r="J329" s="64"/>
      <c r="K329" s="60"/>
      <c r="L329" s="62"/>
      <c r="M329" s="58"/>
      <c r="N329" s="62"/>
      <c r="O329" s="56"/>
      <c r="P329" s="148" t="str">
        <f t="shared" si="47"/>
        <v/>
      </c>
      <c r="Q329" s="65"/>
      <c r="R329" s="66"/>
      <c r="S329" s="67"/>
      <c r="T329" s="146" t="str">
        <f t="shared" si="41"/>
        <v/>
      </c>
      <c r="U329" s="146" t="str">
        <f t="shared" si="42"/>
        <v/>
      </c>
      <c r="V329" s="146" t="str">
        <f t="shared" si="43"/>
        <v/>
      </c>
      <c r="W329" s="146" t="str">
        <f t="shared" si="44"/>
        <v/>
      </c>
      <c r="X329" s="146" t="str">
        <f t="shared" si="45"/>
        <v/>
      </c>
      <c r="Y329" s="146" t="str">
        <f t="shared" si="46"/>
        <v/>
      </c>
    </row>
    <row r="330" spans="2:25" ht="45" customHeight="1" x14ac:dyDescent="0.25">
      <c r="B330" s="139" t="str">
        <f t="shared" si="40"/>
        <v/>
      </c>
      <c r="C330" s="32">
        <v>326</v>
      </c>
      <c r="D330" s="62"/>
      <c r="E330" s="56"/>
      <c r="F330" s="57"/>
      <c r="G330" s="60"/>
      <c r="H330" s="58"/>
      <c r="I330" s="60"/>
      <c r="J330" s="64"/>
      <c r="K330" s="60"/>
      <c r="L330" s="62"/>
      <c r="M330" s="58"/>
      <c r="N330" s="62"/>
      <c r="O330" s="56"/>
      <c r="P330" s="148" t="str">
        <f t="shared" si="47"/>
        <v/>
      </c>
      <c r="Q330" s="65"/>
      <c r="R330" s="66"/>
      <c r="S330" s="67"/>
      <c r="T330" s="146" t="str">
        <f t="shared" si="41"/>
        <v/>
      </c>
      <c r="U330" s="146" t="str">
        <f t="shared" si="42"/>
        <v/>
      </c>
      <c r="V330" s="146" t="str">
        <f t="shared" si="43"/>
        <v/>
      </c>
      <c r="W330" s="146" t="str">
        <f t="shared" si="44"/>
        <v/>
      </c>
      <c r="X330" s="146" t="str">
        <f t="shared" si="45"/>
        <v/>
      </c>
      <c r="Y330" s="146" t="str">
        <f t="shared" si="46"/>
        <v/>
      </c>
    </row>
    <row r="331" spans="2:25" ht="45" customHeight="1" x14ac:dyDescent="0.25">
      <c r="B331" s="139" t="str">
        <f t="shared" si="40"/>
        <v/>
      </c>
      <c r="C331" s="32">
        <v>327</v>
      </c>
      <c r="D331" s="62"/>
      <c r="E331" s="56"/>
      <c r="F331" s="57"/>
      <c r="G331" s="60"/>
      <c r="H331" s="58"/>
      <c r="I331" s="60"/>
      <c r="J331" s="64"/>
      <c r="K331" s="60"/>
      <c r="L331" s="62"/>
      <c r="M331" s="58"/>
      <c r="N331" s="62"/>
      <c r="O331" s="56"/>
      <c r="P331" s="148" t="str">
        <f t="shared" si="47"/>
        <v/>
      </c>
      <c r="Q331" s="65"/>
      <c r="R331" s="66"/>
      <c r="S331" s="67"/>
      <c r="T331" s="146" t="str">
        <f t="shared" si="41"/>
        <v/>
      </c>
      <c r="U331" s="146" t="str">
        <f t="shared" si="42"/>
        <v/>
      </c>
      <c r="V331" s="146" t="str">
        <f t="shared" si="43"/>
        <v/>
      </c>
      <c r="W331" s="146" t="str">
        <f t="shared" si="44"/>
        <v/>
      </c>
      <c r="X331" s="146" t="str">
        <f t="shared" si="45"/>
        <v/>
      </c>
      <c r="Y331" s="146" t="str">
        <f t="shared" si="46"/>
        <v/>
      </c>
    </row>
    <row r="332" spans="2:25" ht="45" customHeight="1" x14ac:dyDescent="0.25">
      <c r="B332" s="139" t="str">
        <f t="shared" si="40"/>
        <v/>
      </c>
      <c r="C332" s="32">
        <v>328</v>
      </c>
      <c r="D332" s="62"/>
      <c r="E332" s="56"/>
      <c r="F332" s="57"/>
      <c r="G332" s="60"/>
      <c r="H332" s="58"/>
      <c r="I332" s="60"/>
      <c r="J332" s="64"/>
      <c r="K332" s="60"/>
      <c r="L332" s="62"/>
      <c r="M332" s="58"/>
      <c r="N332" s="62"/>
      <c r="O332" s="56"/>
      <c r="P332" s="148" t="str">
        <f t="shared" si="47"/>
        <v/>
      </c>
      <c r="Q332" s="65"/>
      <c r="R332" s="66"/>
      <c r="S332" s="67"/>
      <c r="T332" s="146" t="str">
        <f t="shared" si="41"/>
        <v/>
      </c>
      <c r="U332" s="146" t="str">
        <f t="shared" si="42"/>
        <v/>
      </c>
      <c r="V332" s="146" t="str">
        <f t="shared" si="43"/>
        <v/>
      </c>
      <c r="W332" s="146" t="str">
        <f t="shared" si="44"/>
        <v/>
      </c>
      <c r="X332" s="146" t="str">
        <f t="shared" si="45"/>
        <v/>
      </c>
      <c r="Y332" s="146" t="str">
        <f t="shared" si="46"/>
        <v/>
      </c>
    </row>
    <row r="333" spans="2:25" ht="45" customHeight="1" x14ac:dyDescent="0.25">
      <c r="B333" s="139" t="str">
        <f t="shared" si="40"/>
        <v/>
      </c>
      <c r="C333" s="32">
        <v>329</v>
      </c>
      <c r="D333" s="62"/>
      <c r="E333" s="56"/>
      <c r="F333" s="57"/>
      <c r="G333" s="60"/>
      <c r="H333" s="58"/>
      <c r="I333" s="60"/>
      <c r="J333" s="64"/>
      <c r="K333" s="60"/>
      <c r="L333" s="62"/>
      <c r="M333" s="58"/>
      <c r="N333" s="62"/>
      <c r="O333" s="56"/>
      <c r="P333" s="148" t="str">
        <f t="shared" si="47"/>
        <v/>
      </c>
      <c r="Q333" s="65"/>
      <c r="R333" s="66"/>
      <c r="S333" s="67"/>
      <c r="T333" s="146" t="str">
        <f t="shared" si="41"/>
        <v/>
      </c>
      <c r="U333" s="146" t="str">
        <f t="shared" si="42"/>
        <v/>
      </c>
      <c r="V333" s="146" t="str">
        <f t="shared" si="43"/>
        <v/>
      </c>
      <c r="W333" s="146" t="str">
        <f t="shared" si="44"/>
        <v/>
      </c>
      <c r="X333" s="146" t="str">
        <f t="shared" si="45"/>
        <v/>
      </c>
      <c r="Y333" s="146" t="str">
        <f t="shared" si="46"/>
        <v/>
      </c>
    </row>
    <row r="334" spans="2:25" ht="45" customHeight="1" x14ac:dyDescent="0.25">
      <c r="B334" s="139" t="str">
        <f t="shared" si="40"/>
        <v/>
      </c>
      <c r="C334" s="32">
        <v>330</v>
      </c>
      <c r="D334" s="62"/>
      <c r="E334" s="56"/>
      <c r="F334" s="57"/>
      <c r="G334" s="60"/>
      <c r="H334" s="58"/>
      <c r="I334" s="60"/>
      <c r="J334" s="64"/>
      <c r="K334" s="60"/>
      <c r="L334" s="62"/>
      <c r="M334" s="58"/>
      <c r="N334" s="62"/>
      <c r="O334" s="56"/>
      <c r="P334" s="148" t="str">
        <f t="shared" si="47"/>
        <v/>
      </c>
      <c r="Q334" s="65"/>
      <c r="R334" s="66"/>
      <c r="S334" s="67"/>
      <c r="T334" s="146" t="str">
        <f t="shared" si="41"/>
        <v/>
      </c>
      <c r="U334" s="146" t="str">
        <f t="shared" si="42"/>
        <v/>
      </c>
      <c r="V334" s="146" t="str">
        <f t="shared" si="43"/>
        <v/>
      </c>
      <c r="W334" s="146" t="str">
        <f t="shared" si="44"/>
        <v/>
      </c>
      <c r="X334" s="146" t="str">
        <f t="shared" si="45"/>
        <v/>
      </c>
      <c r="Y334" s="146" t="str">
        <f t="shared" si="46"/>
        <v/>
      </c>
    </row>
    <row r="335" spans="2:25" ht="45" customHeight="1" x14ac:dyDescent="0.25">
      <c r="B335" s="139" t="str">
        <f t="shared" si="40"/>
        <v/>
      </c>
      <c r="C335" s="32">
        <v>331</v>
      </c>
      <c r="D335" s="62"/>
      <c r="E335" s="56"/>
      <c r="F335" s="57"/>
      <c r="G335" s="60"/>
      <c r="H335" s="58"/>
      <c r="I335" s="60"/>
      <c r="J335" s="64"/>
      <c r="K335" s="60"/>
      <c r="L335" s="62"/>
      <c r="M335" s="58"/>
      <c r="N335" s="62"/>
      <c r="O335" s="56"/>
      <c r="P335" s="148" t="str">
        <f t="shared" si="47"/>
        <v/>
      </c>
      <c r="Q335" s="65"/>
      <c r="R335" s="66"/>
      <c r="S335" s="67"/>
      <c r="T335" s="146" t="str">
        <f t="shared" si="41"/>
        <v/>
      </c>
      <c r="U335" s="146" t="str">
        <f t="shared" si="42"/>
        <v/>
      </c>
      <c r="V335" s="146" t="str">
        <f t="shared" si="43"/>
        <v/>
      </c>
      <c r="W335" s="146" t="str">
        <f t="shared" si="44"/>
        <v/>
      </c>
      <c r="X335" s="146" t="str">
        <f t="shared" si="45"/>
        <v/>
      </c>
      <c r="Y335" s="146" t="str">
        <f t="shared" si="46"/>
        <v/>
      </c>
    </row>
    <row r="336" spans="2:25" ht="45" customHeight="1" x14ac:dyDescent="0.25">
      <c r="B336" s="139" t="str">
        <f t="shared" si="40"/>
        <v/>
      </c>
      <c r="C336" s="32">
        <v>332</v>
      </c>
      <c r="D336" s="62"/>
      <c r="E336" s="56"/>
      <c r="F336" s="57"/>
      <c r="G336" s="60"/>
      <c r="H336" s="58"/>
      <c r="I336" s="60"/>
      <c r="J336" s="64"/>
      <c r="K336" s="60"/>
      <c r="L336" s="62"/>
      <c r="M336" s="58"/>
      <c r="N336" s="62"/>
      <c r="O336" s="56"/>
      <c r="P336" s="148" t="str">
        <f t="shared" si="47"/>
        <v/>
      </c>
      <c r="Q336" s="65"/>
      <c r="R336" s="66"/>
      <c r="S336" s="67"/>
      <c r="T336" s="146" t="str">
        <f t="shared" si="41"/>
        <v/>
      </c>
      <c r="U336" s="146" t="str">
        <f t="shared" si="42"/>
        <v/>
      </c>
      <c r="V336" s="146" t="str">
        <f t="shared" si="43"/>
        <v/>
      </c>
      <c r="W336" s="146" t="str">
        <f t="shared" si="44"/>
        <v/>
      </c>
      <c r="X336" s="146" t="str">
        <f t="shared" si="45"/>
        <v/>
      </c>
      <c r="Y336" s="146" t="str">
        <f t="shared" si="46"/>
        <v/>
      </c>
    </row>
    <row r="337" spans="2:25" ht="45" customHeight="1" x14ac:dyDescent="0.25">
      <c r="B337" s="139" t="str">
        <f t="shared" si="40"/>
        <v/>
      </c>
      <c r="C337" s="32">
        <v>333</v>
      </c>
      <c r="D337" s="62"/>
      <c r="E337" s="56"/>
      <c r="F337" s="57"/>
      <c r="G337" s="60"/>
      <c r="H337" s="58"/>
      <c r="I337" s="60"/>
      <c r="J337" s="64"/>
      <c r="K337" s="60"/>
      <c r="L337" s="62"/>
      <c r="M337" s="58"/>
      <c r="N337" s="62"/>
      <c r="O337" s="56"/>
      <c r="P337" s="148" t="str">
        <f t="shared" si="47"/>
        <v/>
      </c>
      <c r="Q337" s="65"/>
      <c r="R337" s="66"/>
      <c r="S337" s="67"/>
      <c r="T337" s="146" t="str">
        <f t="shared" si="41"/>
        <v/>
      </c>
      <c r="U337" s="146" t="str">
        <f t="shared" si="42"/>
        <v/>
      </c>
      <c r="V337" s="146" t="str">
        <f t="shared" si="43"/>
        <v/>
      </c>
      <c r="W337" s="146" t="str">
        <f t="shared" si="44"/>
        <v/>
      </c>
      <c r="X337" s="146" t="str">
        <f t="shared" si="45"/>
        <v/>
      </c>
      <c r="Y337" s="146" t="str">
        <f t="shared" si="46"/>
        <v/>
      </c>
    </row>
    <row r="338" spans="2:25" ht="45" customHeight="1" x14ac:dyDescent="0.25">
      <c r="B338" s="139" t="str">
        <f t="shared" si="40"/>
        <v/>
      </c>
      <c r="C338" s="32">
        <v>334</v>
      </c>
      <c r="D338" s="62"/>
      <c r="E338" s="56"/>
      <c r="F338" s="57"/>
      <c r="G338" s="60"/>
      <c r="H338" s="58"/>
      <c r="I338" s="60"/>
      <c r="J338" s="64"/>
      <c r="K338" s="60"/>
      <c r="L338" s="62"/>
      <c r="M338" s="58"/>
      <c r="N338" s="62"/>
      <c r="O338" s="56"/>
      <c r="P338" s="148" t="str">
        <f t="shared" si="47"/>
        <v/>
      </c>
      <c r="Q338" s="65"/>
      <c r="R338" s="66"/>
      <c r="S338" s="67"/>
      <c r="T338" s="146" t="str">
        <f t="shared" si="41"/>
        <v/>
      </c>
      <c r="U338" s="146" t="str">
        <f t="shared" si="42"/>
        <v/>
      </c>
      <c r="V338" s="146" t="str">
        <f t="shared" si="43"/>
        <v/>
      </c>
      <c r="W338" s="146" t="str">
        <f t="shared" si="44"/>
        <v/>
      </c>
      <c r="X338" s="146" t="str">
        <f t="shared" si="45"/>
        <v/>
      </c>
      <c r="Y338" s="146" t="str">
        <f t="shared" si="46"/>
        <v/>
      </c>
    </row>
    <row r="339" spans="2:25" ht="45" customHeight="1" x14ac:dyDescent="0.25">
      <c r="B339" s="139" t="str">
        <f t="shared" si="40"/>
        <v/>
      </c>
      <c r="C339" s="32">
        <v>335</v>
      </c>
      <c r="D339" s="62"/>
      <c r="E339" s="56"/>
      <c r="F339" s="57"/>
      <c r="G339" s="60"/>
      <c r="H339" s="58"/>
      <c r="I339" s="60"/>
      <c r="J339" s="64"/>
      <c r="K339" s="60"/>
      <c r="L339" s="62"/>
      <c r="M339" s="58"/>
      <c r="N339" s="62"/>
      <c r="O339" s="56"/>
      <c r="P339" s="148" t="str">
        <f t="shared" si="47"/>
        <v/>
      </c>
      <c r="Q339" s="65"/>
      <c r="R339" s="66"/>
      <c r="S339" s="67"/>
      <c r="T339" s="146" t="str">
        <f t="shared" si="41"/>
        <v/>
      </c>
      <c r="U339" s="146" t="str">
        <f t="shared" si="42"/>
        <v/>
      </c>
      <c r="V339" s="146" t="str">
        <f t="shared" si="43"/>
        <v/>
      </c>
      <c r="W339" s="146" t="str">
        <f t="shared" si="44"/>
        <v/>
      </c>
      <c r="X339" s="146" t="str">
        <f t="shared" si="45"/>
        <v/>
      </c>
      <c r="Y339" s="146" t="str">
        <f t="shared" si="46"/>
        <v/>
      </c>
    </row>
    <row r="340" spans="2:25" ht="45" customHeight="1" x14ac:dyDescent="0.25">
      <c r="B340" s="139" t="str">
        <f t="shared" si="40"/>
        <v/>
      </c>
      <c r="C340" s="32">
        <v>336</v>
      </c>
      <c r="D340" s="62"/>
      <c r="E340" s="56"/>
      <c r="F340" s="57"/>
      <c r="G340" s="60"/>
      <c r="H340" s="58"/>
      <c r="I340" s="60"/>
      <c r="J340" s="64"/>
      <c r="K340" s="60"/>
      <c r="L340" s="62"/>
      <c r="M340" s="58"/>
      <c r="N340" s="62"/>
      <c r="O340" s="56"/>
      <c r="P340" s="148" t="str">
        <f t="shared" si="47"/>
        <v/>
      </c>
      <c r="Q340" s="65"/>
      <c r="R340" s="66"/>
      <c r="S340" s="67"/>
      <c r="T340" s="146" t="str">
        <f t="shared" si="41"/>
        <v/>
      </c>
      <c r="U340" s="146" t="str">
        <f t="shared" si="42"/>
        <v/>
      </c>
      <c r="V340" s="146" t="str">
        <f t="shared" si="43"/>
        <v/>
      </c>
      <c r="W340" s="146" t="str">
        <f t="shared" si="44"/>
        <v/>
      </c>
      <c r="X340" s="146" t="str">
        <f t="shared" si="45"/>
        <v/>
      </c>
      <c r="Y340" s="146" t="str">
        <f t="shared" si="46"/>
        <v/>
      </c>
    </row>
    <row r="341" spans="2:25" ht="45" customHeight="1" x14ac:dyDescent="0.25">
      <c r="B341" s="139" t="str">
        <f t="shared" si="40"/>
        <v/>
      </c>
      <c r="C341" s="32">
        <v>337</v>
      </c>
      <c r="D341" s="62"/>
      <c r="E341" s="56"/>
      <c r="F341" s="57"/>
      <c r="G341" s="60"/>
      <c r="H341" s="58"/>
      <c r="I341" s="60"/>
      <c r="J341" s="64"/>
      <c r="K341" s="60"/>
      <c r="L341" s="62"/>
      <c r="M341" s="58"/>
      <c r="N341" s="62"/>
      <c r="O341" s="56"/>
      <c r="P341" s="148" t="str">
        <f t="shared" si="47"/>
        <v/>
      </c>
      <c r="Q341" s="65"/>
      <c r="R341" s="66"/>
      <c r="S341" s="67"/>
      <c r="T341" s="146" t="str">
        <f t="shared" si="41"/>
        <v/>
      </c>
      <c r="U341" s="146" t="str">
        <f t="shared" si="42"/>
        <v/>
      </c>
      <c r="V341" s="146" t="str">
        <f t="shared" si="43"/>
        <v/>
      </c>
      <c r="W341" s="146" t="str">
        <f t="shared" si="44"/>
        <v/>
      </c>
      <c r="X341" s="146" t="str">
        <f t="shared" si="45"/>
        <v/>
      </c>
      <c r="Y341" s="146" t="str">
        <f t="shared" si="46"/>
        <v/>
      </c>
    </row>
    <row r="342" spans="2:25" ht="45" customHeight="1" x14ac:dyDescent="0.25">
      <c r="B342" s="139" t="str">
        <f t="shared" si="40"/>
        <v/>
      </c>
      <c r="C342" s="32">
        <v>338</v>
      </c>
      <c r="D342" s="62"/>
      <c r="E342" s="56"/>
      <c r="F342" s="57"/>
      <c r="G342" s="60"/>
      <c r="H342" s="58"/>
      <c r="I342" s="60"/>
      <c r="J342" s="64"/>
      <c r="K342" s="60"/>
      <c r="L342" s="62"/>
      <c r="M342" s="58"/>
      <c r="N342" s="62"/>
      <c r="O342" s="56"/>
      <c r="P342" s="148" t="str">
        <f t="shared" si="47"/>
        <v/>
      </c>
      <c r="Q342" s="65"/>
      <c r="R342" s="66"/>
      <c r="S342" s="67"/>
      <c r="T342" s="146" t="str">
        <f t="shared" si="41"/>
        <v/>
      </c>
      <c r="U342" s="146" t="str">
        <f t="shared" si="42"/>
        <v/>
      </c>
      <c r="V342" s="146" t="str">
        <f t="shared" si="43"/>
        <v/>
      </c>
      <c r="W342" s="146" t="str">
        <f t="shared" si="44"/>
        <v/>
      </c>
      <c r="X342" s="146" t="str">
        <f t="shared" si="45"/>
        <v/>
      </c>
      <c r="Y342" s="146" t="str">
        <f t="shared" si="46"/>
        <v/>
      </c>
    </row>
    <row r="343" spans="2:25" ht="45" customHeight="1" x14ac:dyDescent="0.25">
      <c r="B343" s="139" t="str">
        <f t="shared" si="40"/>
        <v/>
      </c>
      <c r="C343" s="32">
        <v>339</v>
      </c>
      <c r="D343" s="62"/>
      <c r="E343" s="56"/>
      <c r="F343" s="57"/>
      <c r="G343" s="60"/>
      <c r="H343" s="58"/>
      <c r="I343" s="60"/>
      <c r="J343" s="64"/>
      <c r="K343" s="60"/>
      <c r="L343" s="62"/>
      <c r="M343" s="58"/>
      <c r="N343" s="62"/>
      <c r="O343" s="56"/>
      <c r="P343" s="148" t="str">
        <f t="shared" si="47"/>
        <v/>
      </c>
      <c r="Q343" s="65"/>
      <c r="R343" s="66"/>
      <c r="S343" s="67"/>
      <c r="T343" s="146" t="str">
        <f t="shared" si="41"/>
        <v/>
      </c>
      <c r="U343" s="146" t="str">
        <f t="shared" si="42"/>
        <v/>
      </c>
      <c r="V343" s="146" t="str">
        <f t="shared" si="43"/>
        <v/>
      </c>
      <c r="W343" s="146" t="str">
        <f t="shared" si="44"/>
        <v/>
      </c>
      <c r="X343" s="146" t="str">
        <f t="shared" si="45"/>
        <v/>
      </c>
      <c r="Y343" s="146" t="str">
        <f t="shared" si="46"/>
        <v/>
      </c>
    </row>
    <row r="344" spans="2:25" ht="45" customHeight="1" x14ac:dyDescent="0.25">
      <c r="B344" s="139" t="str">
        <f t="shared" si="40"/>
        <v/>
      </c>
      <c r="C344" s="32">
        <v>340</v>
      </c>
      <c r="D344" s="62"/>
      <c r="E344" s="56"/>
      <c r="F344" s="57"/>
      <c r="G344" s="60"/>
      <c r="H344" s="58"/>
      <c r="I344" s="60"/>
      <c r="J344" s="64"/>
      <c r="K344" s="60"/>
      <c r="L344" s="62"/>
      <c r="M344" s="58"/>
      <c r="N344" s="62"/>
      <c r="O344" s="56"/>
      <c r="P344" s="148" t="str">
        <f t="shared" si="47"/>
        <v/>
      </c>
      <c r="Q344" s="65"/>
      <c r="R344" s="66"/>
      <c r="S344" s="67"/>
      <c r="T344" s="146" t="str">
        <f t="shared" si="41"/>
        <v/>
      </c>
      <c r="U344" s="146" t="str">
        <f t="shared" si="42"/>
        <v/>
      </c>
      <c r="V344" s="146" t="str">
        <f t="shared" si="43"/>
        <v/>
      </c>
      <c r="W344" s="146" t="str">
        <f t="shared" si="44"/>
        <v/>
      </c>
      <c r="X344" s="146" t="str">
        <f t="shared" si="45"/>
        <v/>
      </c>
      <c r="Y344" s="146" t="str">
        <f t="shared" si="46"/>
        <v/>
      </c>
    </row>
    <row r="345" spans="2:25" ht="45" customHeight="1" x14ac:dyDescent="0.25">
      <c r="B345" s="139" t="str">
        <f t="shared" si="40"/>
        <v/>
      </c>
      <c r="C345" s="32">
        <v>341</v>
      </c>
      <c r="D345" s="62"/>
      <c r="E345" s="56"/>
      <c r="F345" s="57"/>
      <c r="G345" s="60"/>
      <c r="H345" s="58"/>
      <c r="I345" s="60"/>
      <c r="J345" s="64"/>
      <c r="K345" s="60"/>
      <c r="L345" s="62"/>
      <c r="M345" s="58"/>
      <c r="N345" s="62"/>
      <c r="O345" s="56"/>
      <c r="P345" s="148" t="str">
        <f t="shared" si="47"/>
        <v/>
      </c>
      <c r="Q345" s="65"/>
      <c r="R345" s="66"/>
      <c r="S345" s="67"/>
      <c r="T345" s="146" t="str">
        <f t="shared" si="41"/>
        <v/>
      </c>
      <c r="U345" s="146" t="str">
        <f t="shared" si="42"/>
        <v/>
      </c>
      <c r="V345" s="146" t="str">
        <f t="shared" si="43"/>
        <v/>
      </c>
      <c r="W345" s="146" t="str">
        <f t="shared" si="44"/>
        <v/>
      </c>
      <c r="X345" s="146" t="str">
        <f t="shared" si="45"/>
        <v/>
      </c>
      <c r="Y345" s="146" t="str">
        <f t="shared" si="46"/>
        <v/>
      </c>
    </row>
    <row r="346" spans="2:25" ht="45" customHeight="1" x14ac:dyDescent="0.25">
      <c r="B346" s="139" t="str">
        <f t="shared" si="40"/>
        <v/>
      </c>
      <c r="C346" s="32">
        <v>342</v>
      </c>
      <c r="D346" s="62"/>
      <c r="E346" s="56"/>
      <c r="F346" s="57"/>
      <c r="G346" s="60"/>
      <c r="H346" s="58"/>
      <c r="I346" s="60"/>
      <c r="J346" s="64"/>
      <c r="K346" s="60"/>
      <c r="L346" s="62"/>
      <c r="M346" s="58"/>
      <c r="N346" s="62"/>
      <c r="O346" s="56"/>
      <c r="P346" s="148" t="str">
        <f t="shared" si="47"/>
        <v/>
      </c>
      <c r="Q346" s="65"/>
      <c r="R346" s="66"/>
      <c r="S346" s="67"/>
      <c r="T346" s="146" t="str">
        <f t="shared" si="41"/>
        <v/>
      </c>
      <c r="U346" s="146" t="str">
        <f t="shared" si="42"/>
        <v/>
      </c>
      <c r="V346" s="146" t="str">
        <f t="shared" si="43"/>
        <v/>
      </c>
      <c r="W346" s="146" t="str">
        <f t="shared" si="44"/>
        <v/>
      </c>
      <c r="X346" s="146" t="str">
        <f t="shared" si="45"/>
        <v/>
      </c>
      <c r="Y346" s="146" t="str">
        <f t="shared" si="46"/>
        <v/>
      </c>
    </row>
    <row r="347" spans="2:25" ht="45" customHeight="1" x14ac:dyDescent="0.25">
      <c r="B347" s="139" t="str">
        <f t="shared" si="40"/>
        <v/>
      </c>
      <c r="C347" s="32">
        <v>343</v>
      </c>
      <c r="D347" s="62"/>
      <c r="E347" s="56"/>
      <c r="F347" s="57"/>
      <c r="G347" s="60"/>
      <c r="H347" s="58"/>
      <c r="I347" s="60"/>
      <c r="J347" s="64"/>
      <c r="K347" s="60"/>
      <c r="L347" s="62"/>
      <c r="M347" s="58"/>
      <c r="N347" s="62"/>
      <c r="O347" s="56"/>
      <c r="P347" s="148" t="str">
        <f t="shared" si="47"/>
        <v/>
      </c>
      <c r="Q347" s="65"/>
      <c r="R347" s="66"/>
      <c r="S347" s="67"/>
      <c r="T347" s="146" t="str">
        <f t="shared" si="41"/>
        <v/>
      </c>
      <c r="U347" s="146" t="str">
        <f t="shared" si="42"/>
        <v/>
      </c>
      <c r="V347" s="146" t="str">
        <f t="shared" si="43"/>
        <v/>
      </c>
      <c r="W347" s="146" t="str">
        <f t="shared" si="44"/>
        <v/>
      </c>
      <c r="X347" s="146" t="str">
        <f t="shared" si="45"/>
        <v/>
      </c>
      <c r="Y347" s="146" t="str">
        <f t="shared" si="46"/>
        <v/>
      </c>
    </row>
    <row r="348" spans="2:25" ht="45" customHeight="1" x14ac:dyDescent="0.25">
      <c r="B348" s="139" t="str">
        <f t="shared" si="40"/>
        <v/>
      </c>
      <c r="C348" s="32">
        <v>344</v>
      </c>
      <c r="D348" s="62"/>
      <c r="E348" s="56"/>
      <c r="F348" s="57"/>
      <c r="G348" s="60"/>
      <c r="H348" s="58"/>
      <c r="I348" s="60"/>
      <c r="J348" s="64"/>
      <c r="K348" s="60"/>
      <c r="L348" s="62"/>
      <c r="M348" s="58"/>
      <c r="N348" s="62"/>
      <c r="O348" s="56"/>
      <c r="P348" s="148" t="str">
        <f t="shared" si="47"/>
        <v/>
      </c>
      <c r="Q348" s="65"/>
      <c r="R348" s="66"/>
      <c r="S348" s="67"/>
      <c r="T348" s="146" t="str">
        <f t="shared" si="41"/>
        <v/>
      </c>
      <c r="U348" s="146" t="str">
        <f t="shared" si="42"/>
        <v/>
      </c>
      <c r="V348" s="146" t="str">
        <f t="shared" si="43"/>
        <v/>
      </c>
      <c r="W348" s="146" t="str">
        <f t="shared" si="44"/>
        <v/>
      </c>
      <c r="X348" s="146" t="str">
        <f t="shared" si="45"/>
        <v/>
      </c>
      <c r="Y348" s="146" t="str">
        <f t="shared" si="46"/>
        <v/>
      </c>
    </row>
    <row r="349" spans="2:25" ht="45" customHeight="1" x14ac:dyDescent="0.25">
      <c r="B349" s="139" t="str">
        <f t="shared" si="40"/>
        <v/>
      </c>
      <c r="C349" s="32">
        <v>345</v>
      </c>
      <c r="D349" s="62"/>
      <c r="E349" s="56"/>
      <c r="F349" s="57"/>
      <c r="G349" s="60"/>
      <c r="H349" s="58"/>
      <c r="I349" s="60"/>
      <c r="J349" s="64"/>
      <c r="K349" s="60"/>
      <c r="L349" s="62"/>
      <c r="M349" s="58"/>
      <c r="N349" s="62"/>
      <c r="O349" s="56"/>
      <c r="P349" s="148" t="str">
        <f t="shared" si="47"/>
        <v/>
      </c>
      <c r="Q349" s="65"/>
      <c r="R349" s="66"/>
      <c r="S349" s="67"/>
      <c r="T349" s="146" t="str">
        <f t="shared" si="41"/>
        <v/>
      </c>
      <c r="U349" s="146" t="str">
        <f t="shared" si="42"/>
        <v/>
      </c>
      <c r="V349" s="146" t="str">
        <f t="shared" si="43"/>
        <v/>
      </c>
      <c r="W349" s="146" t="str">
        <f t="shared" si="44"/>
        <v/>
      </c>
      <c r="X349" s="146" t="str">
        <f t="shared" si="45"/>
        <v/>
      </c>
      <c r="Y349" s="146" t="str">
        <f t="shared" si="46"/>
        <v/>
      </c>
    </row>
    <row r="350" spans="2:25" ht="45" customHeight="1" x14ac:dyDescent="0.25">
      <c r="B350" s="139" t="str">
        <f t="shared" si="40"/>
        <v/>
      </c>
      <c r="C350" s="32">
        <v>346</v>
      </c>
      <c r="D350" s="62"/>
      <c r="E350" s="56"/>
      <c r="F350" s="57"/>
      <c r="G350" s="60"/>
      <c r="H350" s="58"/>
      <c r="I350" s="60"/>
      <c r="J350" s="64"/>
      <c r="K350" s="60"/>
      <c r="L350" s="62"/>
      <c r="M350" s="58"/>
      <c r="N350" s="62"/>
      <c r="O350" s="56"/>
      <c r="P350" s="148" t="str">
        <f t="shared" si="47"/>
        <v/>
      </c>
      <c r="Q350" s="65"/>
      <c r="R350" s="66"/>
      <c r="S350" s="67"/>
      <c r="T350" s="146" t="str">
        <f t="shared" si="41"/>
        <v/>
      </c>
      <c r="U350" s="146" t="str">
        <f t="shared" si="42"/>
        <v/>
      </c>
      <c r="V350" s="146" t="str">
        <f t="shared" si="43"/>
        <v/>
      </c>
      <c r="W350" s="146" t="str">
        <f t="shared" si="44"/>
        <v/>
      </c>
      <c r="X350" s="146" t="str">
        <f t="shared" si="45"/>
        <v/>
      </c>
      <c r="Y350" s="146" t="str">
        <f t="shared" si="46"/>
        <v/>
      </c>
    </row>
    <row r="351" spans="2:25" ht="45" customHeight="1" x14ac:dyDescent="0.25">
      <c r="B351" s="139" t="str">
        <f t="shared" si="40"/>
        <v/>
      </c>
      <c r="C351" s="32">
        <v>347</v>
      </c>
      <c r="D351" s="62"/>
      <c r="E351" s="56"/>
      <c r="F351" s="57"/>
      <c r="G351" s="60"/>
      <c r="H351" s="58"/>
      <c r="I351" s="60"/>
      <c r="J351" s="64"/>
      <c r="K351" s="60"/>
      <c r="L351" s="62"/>
      <c r="M351" s="58"/>
      <c r="N351" s="62"/>
      <c r="O351" s="56"/>
      <c r="P351" s="148" t="str">
        <f t="shared" si="47"/>
        <v/>
      </c>
      <c r="Q351" s="65"/>
      <c r="R351" s="66"/>
      <c r="S351" s="67"/>
      <c r="T351" s="146" t="str">
        <f t="shared" si="41"/>
        <v/>
      </c>
      <c r="U351" s="146" t="str">
        <f t="shared" si="42"/>
        <v/>
      </c>
      <c r="V351" s="146" t="str">
        <f t="shared" si="43"/>
        <v/>
      </c>
      <c r="W351" s="146" t="str">
        <f t="shared" si="44"/>
        <v/>
      </c>
      <c r="X351" s="146" t="str">
        <f t="shared" si="45"/>
        <v/>
      </c>
      <c r="Y351" s="146" t="str">
        <f t="shared" si="46"/>
        <v/>
      </c>
    </row>
    <row r="352" spans="2:25" ht="45" customHeight="1" x14ac:dyDescent="0.25">
      <c r="B352" s="139" t="str">
        <f t="shared" si="40"/>
        <v/>
      </c>
      <c r="C352" s="32">
        <v>348</v>
      </c>
      <c r="D352" s="62"/>
      <c r="E352" s="56"/>
      <c r="F352" s="57"/>
      <c r="G352" s="60"/>
      <c r="H352" s="58"/>
      <c r="I352" s="60"/>
      <c r="J352" s="64"/>
      <c r="K352" s="60"/>
      <c r="L352" s="62"/>
      <c r="M352" s="58"/>
      <c r="N352" s="62"/>
      <c r="O352" s="56"/>
      <c r="P352" s="148" t="str">
        <f t="shared" si="47"/>
        <v/>
      </c>
      <c r="Q352" s="65"/>
      <c r="R352" s="66"/>
      <c r="S352" s="67"/>
      <c r="T352" s="146" t="str">
        <f t="shared" si="41"/>
        <v/>
      </c>
      <c r="U352" s="146" t="str">
        <f t="shared" si="42"/>
        <v/>
      </c>
      <c r="V352" s="146" t="str">
        <f t="shared" si="43"/>
        <v/>
      </c>
      <c r="W352" s="146" t="str">
        <f t="shared" si="44"/>
        <v/>
      </c>
      <c r="X352" s="146" t="str">
        <f t="shared" si="45"/>
        <v/>
      </c>
      <c r="Y352" s="146" t="str">
        <f t="shared" si="46"/>
        <v/>
      </c>
    </row>
    <row r="353" spans="2:25" ht="45" customHeight="1" x14ac:dyDescent="0.25">
      <c r="B353" s="139" t="str">
        <f t="shared" si="40"/>
        <v/>
      </c>
      <c r="C353" s="32">
        <v>349</v>
      </c>
      <c r="D353" s="62"/>
      <c r="E353" s="56"/>
      <c r="F353" s="57"/>
      <c r="G353" s="60"/>
      <c r="H353" s="58"/>
      <c r="I353" s="60"/>
      <c r="J353" s="64"/>
      <c r="K353" s="60"/>
      <c r="L353" s="62"/>
      <c r="M353" s="58"/>
      <c r="N353" s="62"/>
      <c r="O353" s="56"/>
      <c r="P353" s="148" t="str">
        <f t="shared" si="47"/>
        <v/>
      </c>
      <c r="Q353" s="65"/>
      <c r="R353" s="66"/>
      <c r="S353" s="67"/>
      <c r="T353" s="146" t="str">
        <f t="shared" si="41"/>
        <v/>
      </c>
      <c r="U353" s="146" t="str">
        <f t="shared" si="42"/>
        <v/>
      </c>
      <c r="V353" s="146" t="str">
        <f t="shared" si="43"/>
        <v/>
      </c>
      <c r="W353" s="146" t="str">
        <f t="shared" si="44"/>
        <v/>
      </c>
      <c r="X353" s="146" t="str">
        <f t="shared" si="45"/>
        <v/>
      </c>
      <c r="Y353" s="146" t="str">
        <f t="shared" si="46"/>
        <v/>
      </c>
    </row>
    <row r="354" spans="2:25" ht="45" customHeight="1" x14ac:dyDescent="0.25">
      <c r="B354" s="139" t="str">
        <f t="shared" si="40"/>
        <v/>
      </c>
      <c r="C354" s="32">
        <v>350</v>
      </c>
      <c r="D354" s="62"/>
      <c r="E354" s="56"/>
      <c r="F354" s="57"/>
      <c r="G354" s="60"/>
      <c r="H354" s="58"/>
      <c r="I354" s="60"/>
      <c r="J354" s="64"/>
      <c r="K354" s="60"/>
      <c r="L354" s="62"/>
      <c r="M354" s="58"/>
      <c r="N354" s="62"/>
      <c r="O354" s="56"/>
      <c r="P354" s="148" t="str">
        <f t="shared" si="47"/>
        <v/>
      </c>
      <c r="Q354" s="65"/>
      <c r="R354" s="66"/>
      <c r="S354" s="67"/>
      <c r="T354" s="146" t="str">
        <f t="shared" si="41"/>
        <v/>
      </c>
      <c r="U354" s="146" t="str">
        <f t="shared" si="42"/>
        <v/>
      </c>
      <c r="V354" s="146" t="str">
        <f t="shared" si="43"/>
        <v/>
      </c>
      <c r="W354" s="146" t="str">
        <f t="shared" si="44"/>
        <v/>
      </c>
      <c r="X354" s="146" t="str">
        <f t="shared" si="45"/>
        <v/>
      </c>
      <c r="Y354" s="146" t="str">
        <f t="shared" si="46"/>
        <v/>
      </c>
    </row>
    <row r="355" spans="2:25" ht="45" customHeight="1" x14ac:dyDescent="0.25">
      <c r="B355" s="139" t="str">
        <f t="shared" si="40"/>
        <v/>
      </c>
      <c r="C355" s="32">
        <v>351</v>
      </c>
      <c r="D355" s="62"/>
      <c r="E355" s="56"/>
      <c r="F355" s="57"/>
      <c r="G355" s="60"/>
      <c r="H355" s="58"/>
      <c r="I355" s="60"/>
      <c r="J355" s="64"/>
      <c r="K355" s="60"/>
      <c r="L355" s="62"/>
      <c r="M355" s="58"/>
      <c r="N355" s="62"/>
      <c r="O355" s="56"/>
      <c r="P355" s="148" t="str">
        <f t="shared" si="47"/>
        <v/>
      </c>
      <c r="Q355" s="65"/>
      <c r="R355" s="66"/>
      <c r="S355" s="67"/>
      <c r="T355" s="146" t="str">
        <f t="shared" si="41"/>
        <v/>
      </c>
      <c r="U355" s="146" t="str">
        <f t="shared" si="42"/>
        <v/>
      </c>
      <c r="V355" s="146" t="str">
        <f t="shared" si="43"/>
        <v/>
      </c>
      <c r="W355" s="146" t="str">
        <f t="shared" si="44"/>
        <v/>
      </c>
      <c r="X355" s="146" t="str">
        <f t="shared" si="45"/>
        <v/>
      </c>
      <c r="Y355" s="146" t="str">
        <f t="shared" si="46"/>
        <v/>
      </c>
    </row>
    <row r="356" spans="2:25" ht="45" customHeight="1" x14ac:dyDescent="0.25">
      <c r="B356" s="139" t="str">
        <f t="shared" si="40"/>
        <v/>
      </c>
      <c r="C356" s="32">
        <v>352</v>
      </c>
      <c r="D356" s="62"/>
      <c r="E356" s="56"/>
      <c r="F356" s="57"/>
      <c r="G356" s="60"/>
      <c r="H356" s="58"/>
      <c r="I356" s="60"/>
      <c r="J356" s="64"/>
      <c r="K356" s="60"/>
      <c r="L356" s="62"/>
      <c r="M356" s="58"/>
      <c r="N356" s="62"/>
      <c r="O356" s="56"/>
      <c r="P356" s="148" t="str">
        <f t="shared" si="47"/>
        <v/>
      </c>
      <c r="Q356" s="65"/>
      <c r="R356" s="66"/>
      <c r="S356" s="67"/>
      <c r="T356" s="146" t="str">
        <f t="shared" si="41"/>
        <v/>
      </c>
      <c r="U356" s="146" t="str">
        <f t="shared" si="42"/>
        <v/>
      </c>
      <c r="V356" s="146" t="str">
        <f t="shared" si="43"/>
        <v/>
      </c>
      <c r="W356" s="146" t="str">
        <f t="shared" si="44"/>
        <v/>
      </c>
      <c r="X356" s="146" t="str">
        <f t="shared" si="45"/>
        <v/>
      </c>
      <c r="Y356" s="146" t="str">
        <f t="shared" si="46"/>
        <v/>
      </c>
    </row>
    <row r="357" spans="2:25" ht="45" customHeight="1" x14ac:dyDescent="0.25">
      <c r="B357" s="139" t="str">
        <f t="shared" si="40"/>
        <v/>
      </c>
      <c r="C357" s="32">
        <v>353</v>
      </c>
      <c r="D357" s="62"/>
      <c r="E357" s="56"/>
      <c r="F357" s="57"/>
      <c r="G357" s="60"/>
      <c r="H357" s="58"/>
      <c r="I357" s="60"/>
      <c r="J357" s="64"/>
      <c r="K357" s="60"/>
      <c r="L357" s="62"/>
      <c r="M357" s="58"/>
      <c r="N357" s="62"/>
      <c r="O357" s="56"/>
      <c r="P357" s="148" t="str">
        <f t="shared" si="47"/>
        <v/>
      </c>
      <c r="Q357" s="65"/>
      <c r="R357" s="66"/>
      <c r="S357" s="67"/>
      <c r="T357" s="146" t="str">
        <f t="shared" si="41"/>
        <v/>
      </c>
      <c r="U357" s="146" t="str">
        <f t="shared" si="42"/>
        <v/>
      </c>
      <c r="V357" s="146" t="str">
        <f t="shared" si="43"/>
        <v/>
      </c>
      <c r="W357" s="146" t="str">
        <f t="shared" si="44"/>
        <v/>
      </c>
      <c r="X357" s="146" t="str">
        <f t="shared" si="45"/>
        <v/>
      </c>
      <c r="Y357" s="146" t="str">
        <f t="shared" si="46"/>
        <v/>
      </c>
    </row>
    <row r="358" spans="2:25" ht="45" customHeight="1" x14ac:dyDescent="0.25">
      <c r="B358" s="139" t="str">
        <f t="shared" si="40"/>
        <v/>
      </c>
      <c r="C358" s="32">
        <v>354</v>
      </c>
      <c r="D358" s="62"/>
      <c r="E358" s="56"/>
      <c r="F358" s="57"/>
      <c r="G358" s="60"/>
      <c r="H358" s="58"/>
      <c r="I358" s="60"/>
      <c r="J358" s="64"/>
      <c r="K358" s="60"/>
      <c r="L358" s="62"/>
      <c r="M358" s="58"/>
      <c r="N358" s="62"/>
      <c r="O358" s="56"/>
      <c r="P358" s="148" t="str">
        <f t="shared" si="47"/>
        <v/>
      </c>
      <c r="Q358" s="65"/>
      <c r="R358" s="66"/>
      <c r="S358" s="67"/>
      <c r="T358" s="146" t="str">
        <f t="shared" si="41"/>
        <v/>
      </c>
      <c r="U358" s="146" t="str">
        <f t="shared" si="42"/>
        <v/>
      </c>
      <c r="V358" s="146" t="str">
        <f t="shared" si="43"/>
        <v/>
      </c>
      <c r="W358" s="146" t="str">
        <f t="shared" si="44"/>
        <v/>
      </c>
      <c r="X358" s="146" t="str">
        <f t="shared" si="45"/>
        <v/>
      </c>
      <c r="Y358" s="146" t="str">
        <f t="shared" si="46"/>
        <v/>
      </c>
    </row>
    <row r="359" spans="2:25" ht="45" customHeight="1" x14ac:dyDescent="0.25">
      <c r="B359" s="139" t="str">
        <f t="shared" si="40"/>
        <v/>
      </c>
      <c r="C359" s="32">
        <v>355</v>
      </c>
      <c r="D359" s="62"/>
      <c r="E359" s="56"/>
      <c r="F359" s="57"/>
      <c r="G359" s="60"/>
      <c r="H359" s="58"/>
      <c r="I359" s="60"/>
      <c r="J359" s="64"/>
      <c r="K359" s="60"/>
      <c r="L359" s="62"/>
      <c r="M359" s="58"/>
      <c r="N359" s="62"/>
      <c r="O359" s="56"/>
      <c r="P359" s="148" t="str">
        <f t="shared" si="47"/>
        <v/>
      </c>
      <c r="Q359" s="65"/>
      <c r="R359" s="66"/>
      <c r="S359" s="67"/>
      <c r="T359" s="146" t="str">
        <f t="shared" si="41"/>
        <v/>
      </c>
      <c r="U359" s="146" t="str">
        <f t="shared" si="42"/>
        <v/>
      </c>
      <c r="V359" s="146" t="str">
        <f t="shared" si="43"/>
        <v/>
      </c>
      <c r="W359" s="146" t="str">
        <f t="shared" si="44"/>
        <v/>
      </c>
      <c r="X359" s="146" t="str">
        <f t="shared" si="45"/>
        <v/>
      </c>
      <c r="Y359" s="146" t="str">
        <f t="shared" si="46"/>
        <v/>
      </c>
    </row>
    <row r="360" spans="2:25" ht="45" customHeight="1" x14ac:dyDescent="0.25">
      <c r="B360" s="139" t="str">
        <f t="shared" si="40"/>
        <v/>
      </c>
      <c r="C360" s="32">
        <v>356</v>
      </c>
      <c r="D360" s="62"/>
      <c r="E360" s="56"/>
      <c r="F360" s="57"/>
      <c r="G360" s="60"/>
      <c r="H360" s="58"/>
      <c r="I360" s="60"/>
      <c r="J360" s="64"/>
      <c r="K360" s="60"/>
      <c r="L360" s="62"/>
      <c r="M360" s="58"/>
      <c r="N360" s="62"/>
      <c r="O360" s="56"/>
      <c r="P360" s="148" t="str">
        <f t="shared" si="47"/>
        <v/>
      </c>
      <c r="Q360" s="65"/>
      <c r="R360" s="66"/>
      <c r="S360" s="67"/>
      <c r="T360" s="146" t="str">
        <f t="shared" si="41"/>
        <v/>
      </c>
      <c r="U360" s="146" t="str">
        <f t="shared" si="42"/>
        <v/>
      </c>
      <c r="V360" s="146" t="str">
        <f t="shared" si="43"/>
        <v/>
      </c>
      <c r="W360" s="146" t="str">
        <f t="shared" si="44"/>
        <v/>
      </c>
      <c r="X360" s="146" t="str">
        <f t="shared" si="45"/>
        <v/>
      </c>
      <c r="Y360" s="146" t="str">
        <f t="shared" si="46"/>
        <v/>
      </c>
    </row>
    <row r="361" spans="2:25" ht="45" customHeight="1" x14ac:dyDescent="0.25">
      <c r="B361" s="139" t="str">
        <f t="shared" si="40"/>
        <v/>
      </c>
      <c r="C361" s="32">
        <v>357</v>
      </c>
      <c r="D361" s="62"/>
      <c r="E361" s="56"/>
      <c r="F361" s="57"/>
      <c r="G361" s="60"/>
      <c r="H361" s="58"/>
      <c r="I361" s="60"/>
      <c r="J361" s="64"/>
      <c r="K361" s="60"/>
      <c r="L361" s="62"/>
      <c r="M361" s="58"/>
      <c r="N361" s="62"/>
      <c r="O361" s="56"/>
      <c r="P361" s="148" t="str">
        <f t="shared" si="47"/>
        <v/>
      </c>
      <c r="Q361" s="65"/>
      <c r="R361" s="66"/>
      <c r="S361" s="67"/>
      <c r="T361" s="146" t="str">
        <f t="shared" si="41"/>
        <v/>
      </c>
      <c r="U361" s="146" t="str">
        <f t="shared" si="42"/>
        <v/>
      </c>
      <c r="V361" s="146" t="str">
        <f t="shared" si="43"/>
        <v/>
      </c>
      <c r="W361" s="146" t="str">
        <f t="shared" si="44"/>
        <v/>
      </c>
      <c r="X361" s="146" t="str">
        <f t="shared" si="45"/>
        <v/>
      </c>
      <c r="Y361" s="146" t="str">
        <f t="shared" si="46"/>
        <v/>
      </c>
    </row>
    <row r="362" spans="2:25" ht="45" customHeight="1" x14ac:dyDescent="0.25">
      <c r="B362" s="139" t="str">
        <f t="shared" si="40"/>
        <v/>
      </c>
      <c r="C362" s="32">
        <v>358</v>
      </c>
      <c r="D362" s="62"/>
      <c r="E362" s="56"/>
      <c r="F362" s="57"/>
      <c r="G362" s="60"/>
      <c r="H362" s="58"/>
      <c r="I362" s="60"/>
      <c r="J362" s="64"/>
      <c r="K362" s="60"/>
      <c r="L362" s="62"/>
      <c r="M362" s="58"/>
      <c r="N362" s="62"/>
      <c r="O362" s="56"/>
      <c r="P362" s="148" t="str">
        <f t="shared" si="47"/>
        <v/>
      </c>
      <c r="Q362" s="65"/>
      <c r="R362" s="66"/>
      <c r="S362" s="67"/>
      <c r="T362" s="146" t="str">
        <f t="shared" si="41"/>
        <v/>
      </c>
      <c r="U362" s="146" t="str">
        <f t="shared" si="42"/>
        <v/>
      </c>
      <c r="V362" s="146" t="str">
        <f t="shared" si="43"/>
        <v/>
      </c>
      <c r="W362" s="146" t="str">
        <f t="shared" si="44"/>
        <v/>
      </c>
      <c r="X362" s="146" t="str">
        <f t="shared" si="45"/>
        <v/>
      </c>
      <c r="Y362" s="146" t="str">
        <f t="shared" si="46"/>
        <v/>
      </c>
    </row>
    <row r="363" spans="2:25" ht="45" customHeight="1" x14ac:dyDescent="0.25">
      <c r="B363" s="139" t="str">
        <f t="shared" si="40"/>
        <v/>
      </c>
      <c r="C363" s="32">
        <v>359</v>
      </c>
      <c r="D363" s="62"/>
      <c r="E363" s="56"/>
      <c r="F363" s="57"/>
      <c r="G363" s="60"/>
      <c r="H363" s="58"/>
      <c r="I363" s="60"/>
      <c r="J363" s="64"/>
      <c r="K363" s="60"/>
      <c r="L363" s="62"/>
      <c r="M363" s="58"/>
      <c r="N363" s="62"/>
      <c r="O363" s="56"/>
      <c r="P363" s="148" t="str">
        <f t="shared" si="47"/>
        <v/>
      </c>
      <c r="Q363" s="65"/>
      <c r="R363" s="66"/>
      <c r="S363" s="67"/>
      <c r="T363" s="146" t="str">
        <f t="shared" si="41"/>
        <v/>
      </c>
      <c r="U363" s="146" t="str">
        <f t="shared" si="42"/>
        <v/>
      </c>
      <c r="V363" s="146" t="str">
        <f t="shared" si="43"/>
        <v/>
      </c>
      <c r="W363" s="146" t="str">
        <f t="shared" si="44"/>
        <v/>
      </c>
      <c r="X363" s="146" t="str">
        <f t="shared" si="45"/>
        <v/>
      </c>
      <c r="Y363" s="146" t="str">
        <f t="shared" si="46"/>
        <v/>
      </c>
    </row>
    <row r="364" spans="2:25" ht="45" customHeight="1" x14ac:dyDescent="0.25">
      <c r="B364" s="139" t="str">
        <f t="shared" si="40"/>
        <v/>
      </c>
      <c r="C364" s="32">
        <v>360</v>
      </c>
      <c r="D364" s="62"/>
      <c r="E364" s="56"/>
      <c r="F364" s="57"/>
      <c r="G364" s="60"/>
      <c r="H364" s="58"/>
      <c r="I364" s="60"/>
      <c r="J364" s="64"/>
      <c r="K364" s="60"/>
      <c r="L364" s="62"/>
      <c r="M364" s="58"/>
      <c r="N364" s="62"/>
      <c r="O364" s="56"/>
      <c r="P364" s="148" t="str">
        <f t="shared" si="47"/>
        <v/>
      </c>
      <c r="Q364" s="65"/>
      <c r="R364" s="66"/>
      <c r="S364" s="67"/>
      <c r="T364" s="146" t="str">
        <f t="shared" si="41"/>
        <v/>
      </c>
      <c r="U364" s="146" t="str">
        <f t="shared" si="42"/>
        <v/>
      </c>
      <c r="V364" s="146" t="str">
        <f t="shared" si="43"/>
        <v/>
      </c>
      <c r="W364" s="146" t="str">
        <f t="shared" si="44"/>
        <v/>
      </c>
      <c r="X364" s="146" t="str">
        <f t="shared" si="45"/>
        <v/>
      </c>
      <c r="Y364" s="146" t="str">
        <f t="shared" si="46"/>
        <v/>
      </c>
    </row>
    <row r="365" spans="2:25" ht="45" customHeight="1" x14ac:dyDescent="0.25">
      <c r="B365" s="139" t="str">
        <f t="shared" si="40"/>
        <v/>
      </c>
      <c r="C365" s="32">
        <v>361</v>
      </c>
      <c r="D365" s="62"/>
      <c r="E365" s="56"/>
      <c r="F365" s="57"/>
      <c r="G365" s="60"/>
      <c r="H365" s="58"/>
      <c r="I365" s="60"/>
      <c r="J365" s="64"/>
      <c r="K365" s="60"/>
      <c r="L365" s="62"/>
      <c r="M365" s="58"/>
      <c r="N365" s="62"/>
      <c r="O365" s="56"/>
      <c r="P365" s="148" t="str">
        <f t="shared" si="47"/>
        <v/>
      </c>
      <c r="Q365" s="65"/>
      <c r="R365" s="66"/>
      <c r="S365" s="67"/>
      <c r="T365" s="146" t="str">
        <f t="shared" si="41"/>
        <v/>
      </c>
      <c r="U365" s="146" t="str">
        <f t="shared" si="42"/>
        <v/>
      </c>
      <c r="V365" s="146" t="str">
        <f t="shared" si="43"/>
        <v/>
      </c>
      <c r="W365" s="146" t="str">
        <f t="shared" si="44"/>
        <v/>
      </c>
      <c r="X365" s="146" t="str">
        <f t="shared" si="45"/>
        <v/>
      </c>
      <c r="Y365" s="146" t="str">
        <f t="shared" si="46"/>
        <v/>
      </c>
    </row>
    <row r="366" spans="2:25" ht="45" customHeight="1" x14ac:dyDescent="0.25">
      <c r="B366" s="139" t="str">
        <f t="shared" si="40"/>
        <v/>
      </c>
      <c r="C366" s="32">
        <v>362</v>
      </c>
      <c r="D366" s="62"/>
      <c r="E366" s="56"/>
      <c r="F366" s="57"/>
      <c r="G366" s="60"/>
      <c r="H366" s="58"/>
      <c r="I366" s="60"/>
      <c r="J366" s="64"/>
      <c r="K366" s="60"/>
      <c r="L366" s="62"/>
      <c r="M366" s="58"/>
      <c r="N366" s="62"/>
      <c r="O366" s="56"/>
      <c r="P366" s="148" t="str">
        <f t="shared" si="47"/>
        <v/>
      </c>
      <c r="Q366" s="65"/>
      <c r="R366" s="66"/>
      <c r="S366" s="67"/>
      <c r="T366" s="146" t="str">
        <f t="shared" si="41"/>
        <v/>
      </c>
      <c r="U366" s="146" t="str">
        <f t="shared" si="42"/>
        <v/>
      </c>
      <c r="V366" s="146" t="str">
        <f t="shared" si="43"/>
        <v/>
      </c>
      <c r="W366" s="146" t="str">
        <f t="shared" si="44"/>
        <v/>
      </c>
      <c r="X366" s="146" t="str">
        <f t="shared" si="45"/>
        <v/>
      </c>
      <c r="Y366" s="146" t="str">
        <f t="shared" si="46"/>
        <v/>
      </c>
    </row>
    <row r="367" spans="2:25" ht="45" customHeight="1" x14ac:dyDescent="0.25">
      <c r="B367" s="139" t="str">
        <f t="shared" si="40"/>
        <v/>
      </c>
      <c r="C367" s="32">
        <v>363</v>
      </c>
      <c r="D367" s="62"/>
      <c r="E367" s="56"/>
      <c r="F367" s="57"/>
      <c r="G367" s="60"/>
      <c r="H367" s="58"/>
      <c r="I367" s="60"/>
      <c r="J367" s="64"/>
      <c r="K367" s="60"/>
      <c r="L367" s="62"/>
      <c r="M367" s="58"/>
      <c r="N367" s="62"/>
      <c r="O367" s="56"/>
      <c r="P367" s="148" t="str">
        <f t="shared" si="47"/>
        <v/>
      </c>
      <c r="Q367" s="65"/>
      <c r="R367" s="66"/>
      <c r="S367" s="67"/>
      <c r="T367" s="146" t="str">
        <f t="shared" si="41"/>
        <v/>
      </c>
      <c r="U367" s="146" t="str">
        <f t="shared" si="42"/>
        <v/>
      </c>
      <c r="V367" s="146" t="str">
        <f t="shared" si="43"/>
        <v/>
      </c>
      <c r="W367" s="146" t="str">
        <f t="shared" si="44"/>
        <v/>
      </c>
      <c r="X367" s="146" t="str">
        <f t="shared" si="45"/>
        <v/>
      </c>
      <c r="Y367" s="146" t="str">
        <f t="shared" si="46"/>
        <v/>
      </c>
    </row>
    <row r="368" spans="2:25" ht="45" customHeight="1" x14ac:dyDescent="0.25">
      <c r="B368" s="139" t="str">
        <f t="shared" si="40"/>
        <v/>
      </c>
      <c r="C368" s="32">
        <v>364</v>
      </c>
      <c r="D368" s="62"/>
      <c r="E368" s="56"/>
      <c r="F368" s="57"/>
      <c r="G368" s="60"/>
      <c r="H368" s="58"/>
      <c r="I368" s="60"/>
      <c r="J368" s="64"/>
      <c r="K368" s="60"/>
      <c r="L368" s="62"/>
      <c r="M368" s="58"/>
      <c r="N368" s="62"/>
      <c r="O368" s="56"/>
      <c r="P368" s="148" t="str">
        <f t="shared" si="47"/>
        <v/>
      </c>
      <c r="Q368" s="65"/>
      <c r="R368" s="66"/>
      <c r="S368" s="67"/>
      <c r="T368" s="146" t="str">
        <f t="shared" si="41"/>
        <v/>
      </c>
      <c r="U368" s="146" t="str">
        <f t="shared" si="42"/>
        <v/>
      </c>
      <c r="V368" s="146" t="str">
        <f t="shared" si="43"/>
        <v/>
      </c>
      <c r="W368" s="146" t="str">
        <f t="shared" si="44"/>
        <v/>
      </c>
      <c r="X368" s="146" t="str">
        <f t="shared" si="45"/>
        <v/>
      </c>
      <c r="Y368" s="146" t="str">
        <f t="shared" si="46"/>
        <v/>
      </c>
    </row>
    <row r="369" spans="2:25" ht="45" customHeight="1" x14ac:dyDescent="0.25">
      <c r="B369" s="139" t="str">
        <f t="shared" si="40"/>
        <v/>
      </c>
      <c r="C369" s="32">
        <v>365</v>
      </c>
      <c r="D369" s="62"/>
      <c r="E369" s="56"/>
      <c r="F369" s="57"/>
      <c r="G369" s="60"/>
      <c r="H369" s="58"/>
      <c r="I369" s="60"/>
      <c r="J369" s="64"/>
      <c r="K369" s="60"/>
      <c r="L369" s="62"/>
      <c r="M369" s="58"/>
      <c r="N369" s="62"/>
      <c r="O369" s="56"/>
      <c r="P369" s="148" t="str">
        <f t="shared" si="47"/>
        <v/>
      </c>
      <c r="Q369" s="65"/>
      <c r="R369" s="66"/>
      <c r="S369" s="67"/>
      <c r="T369" s="146" t="str">
        <f t="shared" si="41"/>
        <v/>
      </c>
      <c r="U369" s="146" t="str">
        <f t="shared" si="42"/>
        <v/>
      </c>
      <c r="V369" s="146" t="str">
        <f t="shared" si="43"/>
        <v/>
      </c>
      <c r="W369" s="146" t="str">
        <f t="shared" si="44"/>
        <v/>
      </c>
      <c r="X369" s="146" t="str">
        <f t="shared" si="45"/>
        <v/>
      </c>
      <c r="Y369" s="146" t="str">
        <f t="shared" si="46"/>
        <v/>
      </c>
    </row>
    <row r="370" spans="2:25" ht="45" customHeight="1" x14ac:dyDescent="0.25">
      <c r="B370" s="139" t="str">
        <f t="shared" si="40"/>
        <v/>
      </c>
      <c r="C370" s="32">
        <v>366</v>
      </c>
      <c r="D370" s="62"/>
      <c r="E370" s="56"/>
      <c r="F370" s="57"/>
      <c r="G370" s="60"/>
      <c r="H370" s="58"/>
      <c r="I370" s="60"/>
      <c r="J370" s="64"/>
      <c r="K370" s="60"/>
      <c r="L370" s="62"/>
      <c r="M370" s="58"/>
      <c r="N370" s="62"/>
      <c r="O370" s="56"/>
      <c r="P370" s="148" t="str">
        <f t="shared" si="47"/>
        <v/>
      </c>
      <c r="Q370" s="65"/>
      <c r="R370" s="66"/>
      <c r="S370" s="67"/>
      <c r="T370" s="146" t="str">
        <f t="shared" si="41"/>
        <v/>
      </c>
      <c r="U370" s="146" t="str">
        <f t="shared" si="42"/>
        <v/>
      </c>
      <c r="V370" s="146" t="str">
        <f t="shared" si="43"/>
        <v/>
      </c>
      <c r="W370" s="146" t="str">
        <f t="shared" si="44"/>
        <v/>
      </c>
      <c r="X370" s="146" t="str">
        <f t="shared" si="45"/>
        <v/>
      </c>
      <c r="Y370" s="146" t="str">
        <f t="shared" si="46"/>
        <v/>
      </c>
    </row>
    <row r="371" spans="2:25" ht="45" customHeight="1" x14ac:dyDescent="0.25">
      <c r="B371" s="139" t="str">
        <f t="shared" si="40"/>
        <v/>
      </c>
      <c r="C371" s="32">
        <v>367</v>
      </c>
      <c r="D371" s="62"/>
      <c r="E371" s="56"/>
      <c r="F371" s="57"/>
      <c r="G371" s="60"/>
      <c r="H371" s="58"/>
      <c r="I371" s="60"/>
      <c r="J371" s="64"/>
      <c r="K371" s="60"/>
      <c r="L371" s="62"/>
      <c r="M371" s="58"/>
      <c r="N371" s="62"/>
      <c r="O371" s="56"/>
      <c r="P371" s="148" t="str">
        <f t="shared" si="47"/>
        <v/>
      </c>
      <c r="Q371" s="65"/>
      <c r="R371" s="66"/>
      <c r="S371" s="67"/>
      <c r="T371" s="146" t="str">
        <f t="shared" si="41"/>
        <v/>
      </c>
      <c r="U371" s="146" t="str">
        <f t="shared" si="42"/>
        <v/>
      </c>
      <c r="V371" s="146" t="str">
        <f t="shared" si="43"/>
        <v/>
      </c>
      <c r="W371" s="146" t="str">
        <f t="shared" si="44"/>
        <v/>
      </c>
      <c r="X371" s="146" t="str">
        <f t="shared" si="45"/>
        <v/>
      </c>
      <c r="Y371" s="146" t="str">
        <f t="shared" si="46"/>
        <v/>
      </c>
    </row>
    <row r="372" spans="2:25" ht="45" customHeight="1" x14ac:dyDescent="0.25">
      <c r="B372" s="139" t="str">
        <f t="shared" si="40"/>
        <v/>
      </c>
      <c r="C372" s="32">
        <v>368</v>
      </c>
      <c r="D372" s="62"/>
      <c r="E372" s="56"/>
      <c r="F372" s="57"/>
      <c r="G372" s="60"/>
      <c r="H372" s="58"/>
      <c r="I372" s="60"/>
      <c r="J372" s="64"/>
      <c r="K372" s="60"/>
      <c r="L372" s="62"/>
      <c r="M372" s="58"/>
      <c r="N372" s="62"/>
      <c r="O372" s="56"/>
      <c r="P372" s="148" t="str">
        <f t="shared" si="47"/>
        <v/>
      </c>
      <c r="Q372" s="65"/>
      <c r="R372" s="66"/>
      <c r="S372" s="67"/>
      <c r="T372" s="146" t="str">
        <f t="shared" si="41"/>
        <v/>
      </c>
      <c r="U372" s="146" t="str">
        <f t="shared" si="42"/>
        <v/>
      </c>
      <c r="V372" s="146" t="str">
        <f t="shared" si="43"/>
        <v/>
      </c>
      <c r="W372" s="146" t="str">
        <f t="shared" si="44"/>
        <v/>
      </c>
      <c r="X372" s="146" t="str">
        <f t="shared" si="45"/>
        <v/>
      </c>
      <c r="Y372" s="146" t="str">
        <f t="shared" si="46"/>
        <v/>
      </c>
    </row>
    <row r="373" spans="2:25" ht="45" customHeight="1" x14ac:dyDescent="0.25">
      <c r="B373" s="139" t="str">
        <f t="shared" si="40"/>
        <v/>
      </c>
      <c r="C373" s="32">
        <v>369</v>
      </c>
      <c r="D373" s="62"/>
      <c r="E373" s="56"/>
      <c r="F373" s="57"/>
      <c r="G373" s="60"/>
      <c r="H373" s="58"/>
      <c r="I373" s="60"/>
      <c r="J373" s="64"/>
      <c r="K373" s="60"/>
      <c r="L373" s="62"/>
      <c r="M373" s="58"/>
      <c r="N373" s="62"/>
      <c r="O373" s="56"/>
      <c r="P373" s="148" t="str">
        <f t="shared" si="47"/>
        <v/>
      </c>
      <c r="Q373" s="65"/>
      <c r="R373" s="66"/>
      <c r="S373" s="67"/>
      <c r="T373" s="146" t="str">
        <f t="shared" si="41"/>
        <v/>
      </c>
      <c r="U373" s="146" t="str">
        <f t="shared" si="42"/>
        <v/>
      </c>
      <c r="V373" s="146" t="str">
        <f t="shared" si="43"/>
        <v/>
      </c>
      <c r="W373" s="146" t="str">
        <f t="shared" si="44"/>
        <v/>
      </c>
      <c r="X373" s="146" t="str">
        <f t="shared" si="45"/>
        <v/>
      </c>
      <c r="Y373" s="146" t="str">
        <f t="shared" si="46"/>
        <v/>
      </c>
    </row>
    <row r="374" spans="2:25" ht="45" customHeight="1" x14ac:dyDescent="0.25">
      <c r="B374" s="139" t="str">
        <f t="shared" si="40"/>
        <v/>
      </c>
      <c r="C374" s="32">
        <v>370</v>
      </c>
      <c r="D374" s="62"/>
      <c r="E374" s="56"/>
      <c r="F374" s="57"/>
      <c r="G374" s="60"/>
      <c r="H374" s="58"/>
      <c r="I374" s="60"/>
      <c r="J374" s="64"/>
      <c r="K374" s="60"/>
      <c r="L374" s="62"/>
      <c r="M374" s="58"/>
      <c r="N374" s="62"/>
      <c r="O374" s="56"/>
      <c r="P374" s="148" t="str">
        <f t="shared" si="47"/>
        <v/>
      </c>
      <c r="Q374" s="65"/>
      <c r="R374" s="66"/>
      <c r="S374" s="67"/>
      <c r="T374" s="146" t="str">
        <f t="shared" si="41"/>
        <v/>
      </c>
      <c r="U374" s="146" t="str">
        <f t="shared" si="42"/>
        <v/>
      </c>
      <c r="V374" s="146" t="str">
        <f t="shared" si="43"/>
        <v/>
      </c>
      <c r="W374" s="146" t="str">
        <f t="shared" si="44"/>
        <v/>
      </c>
      <c r="X374" s="146" t="str">
        <f t="shared" si="45"/>
        <v/>
      </c>
      <c r="Y374" s="146" t="str">
        <f t="shared" si="46"/>
        <v/>
      </c>
    </row>
    <row r="375" spans="2:25" ht="45" customHeight="1" x14ac:dyDescent="0.25">
      <c r="B375" s="139" t="str">
        <f t="shared" si="40"/>
        <v/>
      </c>
      <c r="C375" s="32">
        <v>371</v>
      </c>
      <c r="D375" s="62"/>
      <c r="E375" s="56"/>
      <c r="F375" s="57"/>
      <c r="G375" s="60"/>
      <c r="H375" s="58"/>
      <c r="I375" s="60"/>
      <c r="J375" s="64"/>
      <c r="K375" s="60"/>
      <c r="L375" s="62"/>
      <c r="M375" s="58"/>
      <c r="N375" s="62"/>
      <c r="O375" s="56"/>
      <c r="P375" s="148" t="str">
        <f t="shared" si="47"/>
        <v/>
      </c>
      <c r="Q375" s="65"/>
      <c r="R375" s="66"/>
      <c r="S375" s="67"/>
      <c r="T375" s="146" t="str">
        <f t="shared" si="41"/>
        <v/>
      </c>
      <c r="U375" s="146" t="str">
        <f t="shared" si="42"/>
        <v/>
      </c>
      <c r="V375" s="146" t="str">
        <f t="shared" si="43"/>
        <v/>
      </c>
      <c r="W375" s="146" t="str">
        <f t="shared" si="44"/>
        <v/>
      </c>
      <c r="X375" s="146" t="str">
        <f t="shared" si="45"/>
        <v/>
      </c>
      <c r="Y375" s="146" t="str">
        <f t="shared" si="46"/>
        <v/>
      </c>
    </row>
    <row r="376" spans="2:25" ht="45" customHeight="1" x14ac:dyDescent="0.25">
      <c r="B376" s="139" t="str">
        <f t="shared" si="40"/>
        <v/>
      </c>
      <c r="C376" s="32">
        <v>372</v>
      </c>
      <c r="D376" s="62"/>
      <c r="E376" s="56"/>
      <c r="F376" s="57"/>
      <c r="G376" s="60"/>
      <c r="H376" s="58"/>
      <c r="I376" s="60"/>
      <c r="J376" s="64"/>
      <c r="K376" s="60"/>
      <c r="L376" s="62"/>
      <c r="M376" s="58"/>
      <c r="N376" s="62"/>
      <c r="O376" s="56"/>
      <c r="P376" s="148" t="str">
        <f t="shared" si="47"/>
        <v/>
      </c>
      <c r="Q376" s="65"/>
      <c r="R376" s="66"/>
      <c r="S376" s="67"/>
      <c r="T376" s="146" t="str">
        <f t="shared" si="41"/>
        <v/>
      </c>
      <c r="U376" s="146" t="str">
        <f t="shared" si="42"/>
        <v/>
      </c>
      <c r="V376" s="146" t="str">
        <f t="shared" si="43"/>
        <v/>
      </c>
      <c r="W376" s="146" t="str">
        <f t="shared" si="44"/>
        <v/>
      </c>
      <c r="X376" s="146" t="str">
        <f t="shared" si="45"/>
        <v/>
      </c>
      <c r="Y376" s="146" t="str">
        <f t="shared" si="46"/>
        <v/>
      </c>
    </row>
    <row r="377" spans="2:25" ht="45" customHeight="1" x14ac:dyDescent="0.25">
      <c r="B377" s="139" t="str">
        <f t="shared" si="40"/>
        <v/>
      </c>
      <c r="C377" s="32">
        <v>373</v>
      </c>
      <c r="D377" s="62"/>
      <c r="E377" s="56"/>
      <c r="F377" s="57"/>
      <c r="G377" s="60"/>
      <c r="H377" s="58"/>
      <c r="I377" s="60"/>
      <c r="J377" s="64"/>
      <c r="K377" s="60"/>
      <c r="L377" s="62"/>
      <c r="M377" s="58"/>
      <c r="N377" s="62"/>
      <c r="O377" s="56"/>
      <c r="P377" s="148" t="str">
        <f t="shared" si="47"/>
        <v/>
      </c>
      <c r="Q377" s="65"/>
      <c r="R377" s="66"/>
      <c r="S377" s="67"/>
      <c r="T377" s="146" t="str">
        <f t="shared" si="41"/>
        <v/>
      </c>
      <c r="U377" s="146" t="str">
        <f t="shared" si="42"/>
        <v/>
      </c>
      <c r="V377" s="146" t="str">
        <f t="shared" si="43"/>
        <v/>
      </c>
      <c r="W377" s="146" t="str">
        <f t="shared" si="44"/>
        <v/>
      </c>
      <c r="X377" s="146" t="str">
        <f t="shared" si="45"/>
        <v/>
      </c>
      <c r="Y377" s="146" t="str">
        <f t="shared" si="46"/>
        <v/>
      </c>
    </row>
    <row r="378" spans="2:25" ht="45" customHeight="1" x14ac:dyDescent="0.25">
      <c r="B378" s="139" t="str">
        <f t="shared" si="40"/>
        <v/>
      </c>
      <c r="C378" s="32">
        <v>374</v>
      </c>
      <c r="D378" s="62"/>
      <c r="E378" s="56"/>
      <c r="F378" s="57"/>
      <c r="G378" s="60"/>
      <c r="H378" s="58"/>
      <c r="I378" s="60"/>
      <c r="J378" s="64"/>
      <c r="K378" s="60"/>
      <c r="L378" s="62"/>
      <c r="M378" s="58"/>
      <c r="N378" s="62"/>
      <c r="O378" s="56"/>
      <c r="P378" s="148" t="str">
        <f t="shared" si="47"/>
        <v/>
      </c>
      <c r="Q378" s="65"/>
      <c r="R378" s="66"/>
      <c r="S378" s="67"/>
      <c r="T378" s="146" t="str">
        <f t="shared" si="41"/>
        <v/>
      </c>
      <c r="U378" s="146" t="str">
        <f t="shared" si="42"/>
        <v/>
      </c>
      <c r="V378" s="146" t="str">
        <f t="shared" si="43"/>
        <v/>
      </c>
      <c r="W378" s="146" t="str">
        <f t="shared" si="44"/>
        <v/>
      </c>
      <c r="X378" s="146" t="str">
        <f t="shared" si="45"/>
        <v/>
      </c>
      <c r="Y378" s="146" t="str">
        <f t="shared" si="46"/>
        <v/>
      </c>
    </row>
    <row r="379" spans="2:25" ht="45" customHeight="1" x14ac:dyDescent="0.25">
      <c r="B379" s="139" t="str">
        <f t="shared" si="40"/>
        <v/>
      </c>
      <c r="C379" s="32">
        <v>375</v>
      </c>
      <c r="D379" s="62"/>
      <c r="E379" s="56"/>
      <c r="F379" s="57"/>
      <c r="G379" s="60"/>
      <c r="H379" s="58"/>
      <c r="I379" s="60"/>
      <c r="J379" s="64"/>
      <c r="K379" s="60"/>
      <c r="L379" s="62"/>
      <c r="M379" s="58"/>
      <c r="N379" s="62"/>
      <c r="O379" s="56"/>
      <c r="P379" s="148" t="str">
        <f t="shared" si="47"/>
        <v/>
      </c>
      <c r="Q379" s="65"/>
      <c r="R379" s="66"/>
      <c r="S379" s="67"/>
      <c r="T379" s="146" t="str">
        <f t="shared" si="41"/>
        <v/>
      </c>
      <c r="U379" s="146" t="str">
        <f t="shared" si="42"/>
        <v/>
      </c>
      <c r="V379" s="146" t="str">
        <f t="shared" si="43"/>
        <v/>
      </c>
      <c r="W379" s="146" t="str">
        <f t="shared" si="44"/>
        <v/>
      </c>
      <c r="X379" s="146" t="str">
        <f t="shared" si="45"/>
        <v/>
      </c>
      <c r="Y379" s="146" t="str">
        <f t="shared" si="46"/>
        <v/>
      </c>
    </row>
    <row r="380" spans="2:25" ht="45" customHeight="1" x14ac:dyDescent="0.25">
      <c r="B380" s="139" t="str">
        <f t="shared" si="40"/>
        <v/>
      </c>
      <c r="C380" s="32">
        <v>376</v>
      </c>
      <c r="D380" s="62"/>
      <c r="E380" s="56"/>
      <c r="F380" s="57"/>
      <c r="G380" s="60"/>
      <c r="H380" s="58"/>
      <c r="I380" s="60"/>
      <c r="J380" s="64"/>
      <c r="K380" s="60"/>
      <c r="L380" s="62"/>
      <c r="M380" s="58"/>
      <c r="N380" s="62"/>
      <c r="O380" s="56"/>
      <c r="P380" s="148" t="str">
        <f t="shared" si="47"/>
        <v/>
      </c>
      <c r="Q380" s="65"/>
      <c r="R380" s="66"/>
      <c r="S380" s="67"/>
      <c r="T380" s="146" t="str">
        <f t="shared" si="41"/>
        <v/>
      </c>
      <c r="U380" s="146" t="str">
        <f t="shared" si="42"/>
        <v/>
      </c>
      <c r="V380" s="146" t="str">
        <f t="shared" si="43"/>
        <v/>
      </c>
      <c r="W380" s="146" t="str">
        <f t="shared" si="44"/>
        <v/>
      </c>
      <c r="X380" s="146" t="str">
        <f t="shared" si="45"/>
        <v/>
      </c>
      <c r="Y380" s="146" t="str">
        <f t="shared" si="46"/>
        <v/>
      </c>
    </row>
    <row r="381" spans="2:25" ht="45" customHeight="1" x14ac:dyDescent="0.25">
      <c r="B381" s="139" t="str">
        <f t="shared" si="40"/>
        <v/>
      </c>
      <c r="C381" s="32">
        <v>377</v>
      </c>
      <c r="D381" s="62"/>
      <c r="E381" s="56"/>
      <c r="F381" s="57"/>
      <c r="G381" s="60"/>
      <c r="H381" s="58"/>
      <c r="I381" s="60"/>
      <c r="J381" s="64"/>
      <c r="K381" s="60"/>
      <c r="L381" s="62"/>
      <c r="M381" s="58"/>
      <c r="N381" s="62"/>
      <c r="O381" s="56"/>
      <c r="P381" s="148" t="str">
        <f t="shared" si="47"/>
        <v/>
      </c>
      <c r="Q381" s="65"/>
      <c r="R381" s="66"/>
      <c r="S381" s="67"/>
      <c r="T381" s="146" t="str">
        <f t="shared" si="41"/>
        <v/>
      </c>
      <c r="U381" s="146" t="str">
        <f t="shared" si="42"/>
        <v/>
      </c>
      <c r="V381" s="146" t="str">
        <f t="shared" si="43"/>
        <v/>
      </c>
      <c r="W381" s="146" t="str">
        <f t="shared" si="44"/>
        <v/>
      </c>
      <c r="X381" s="146" t="str">
        <f t="shared" si="45"/>
        <v/>
      </c>
      <c r="Y381" s="146" t="str">
        <f t="shared" si="46"/>
        <v/>
      </c>
    </row>
    <row r="382" spans="2:25" ht="45" customHeight="1" x14ac:dyDescent="0.25">
      <c r="B382" s="139" t="str">
        <f t="shared" si="40"/>
        <v/>
      </c>
      <c r="C382" s="32">
        <v>378</v>
      </c>
      <c r="D382" s="62"/>
      <c r="E382" s="56"/>
      <c r="F382" s="57"/>
      <c r="G382" s="60"/>
      <c r="H382" s="58"/>
      <c r="I382" s="60"/>
      <c r="J382" s="64"/>
      <c r="K382" s="60"/>
      <c r="L382" s="62"/>
      <c r="M382" s="58"/>
      <c r="N382" s="62"/>
      <c r="O382" s="56"/>
      <c r="P382" s="148" t="str">
        <f t="shared" si="47"/>
        <v/>
      </c>
      <c r="Q382" s="65"/>
      <c r="R382" s="66"/>
      <c r="S382" s="67"/>
      <c r="T382" s="146" t="str">
        <f t="shared" si="41"/>
        <v/>
      </c>
      <c r="U382" s="146" t="str">
        <f t="shared" si="42"/>
        <v/>
      </c>
      <c r="V382" s="146" t="str">
        <f t="shared" si="43"/>
        <v/>
      </c>
      <c r="W382" s="146" t="str">
        <f t="shared" si="44"/>
        <v/>
      </c>
      <c r="X382" s="146" t="str">
        <f t="shared" si="45"/>
        <v/>
      </c>
      <c r="Y382" s="146" t="str">
        <f t="shared" si="46"/>
        <v/>
      </c>
    </row>
    <row r="383" spans="2:25" ht="45" customHeight="1" x14ac:dyDescent="0.25">
      <c r="B383" s="139" t="str">
        <f t="shared" si="40"/>
        <v/>
      </c>
      <c r="C383" s="32">
        <v>379</v>
      </c>
      <c r="D383" s="62"/>
      <c r="E383" s="56"/>
      <c r="F383" s="57"/>
      <c r="G383" s="60"/>
      <c r="H383" s="58"/>
      <c r="I383" s="60"/>
      <c r="J383" s="64"/>
      <c r="K383" s="60"/>
      <c r="L383" s="62"/>
      <c r="M383" s="58"/>
      <c r="N383" s="62"/>
      <c r="O383" s="56"/>
      <c r="P383" s="148" t="str">
        <f t="shared" si="47"/>
        <v/>
      </c>
      <c r="Q383" s="65"/>
      <c r="R383" s="66"/>
      <c r="S383" s="67"/>
      <c r="T383" s="146" t="str">
        <f t="shared" si="41"/>
        <v/>
      </c>
      <c r="U383" s="146" t="str">
        <f t="shared" si="42"/>
        <v/>
      </c>
      <c r="V383" s="146" t="str">
        <f t="shared" si="43"/>
        <v/>
      </c>
      <c r="W383" s="146" t="str">
        <f t="shared" si="44"/>
        <v/>
      </c>
      <c r="X383" s="146" t="str">
        <f t="shared" si="45"/>
        <v/>
      </c>
      <c r="Y383" s="146" t="str">
        <f t="shared" si="46"/>
        <v/>
      </c>
    </row>
    <row r="384" spans="2:25" ht="45" customHeight="1" x14ac:dyDescent="0.25">
      <c r="B384" s="139" t="str">
        <f t="shared" si="40"/>
        <v/>
      </c>
      <c r="C384" s="32">
        <v>380</v>
      </c>
      <c r="D384" s="62"/>
      <c r="E384" s="56"/>
      <c r="F384" s="57"/>
      <c r="G384" s="60"/>
      <c r="H384" s="58"/>
      <c r="I384" s="60"/>
      <c r="J384" s="64"/>
      <c r="K384" s="60"/>
      <c r="L384" s="62"/>
      <c r="M384" s="58"/>
      <c r="N384" s="62"/>
      <c r="O384" s="56"/>
      <c r="P384" s="148" t="str">
        <f t="shared" si="47"/>
        <v/>
      </c>
      <c r="Q384" s="65"/>
      <c r="R384" s="66"/>
      <c r="S384" s="67"/>
      <c r="T384" s="146" t="str">
        <f t="shared" si="41"/>
        <v/>
      </c>
      <c r="U384" s="146" t="str">
        <f t="shared" si="42"/>
        <v/>
      </c>
      <c r="V384" s="146" t="str">
        <f t="shared" si="43"/>
        <v/>
      </c>
      <c r="W384" s="146" t="str">
        <f t="shared" si="44"/>
        <v/>
      </c>
      <c r="X384" s="146" t="str">
        <f t="shared" si="45"/>
        <v/>
      </c>
      <c r="Y384" s="146" t="str">
        <f t="shared" si="46"/>
        <v/>
      </c>
    </row>
    <row r="385" spans="2:25" ht="45" customHeight="1" x14ac:dyDescent="0.25">
      <c r="B385" s="139" t="str">
        <f t="shared" si="40"/>
        <v/>
      </c>
      <c r="C385" s="32">
        <v>381</v>
      </c>
      <c r="D385" s="62"/>
      <c r="E385" s="56"/>
      <c r="F385" s="57"/>
      <c r="G385" s="60"/>
      <c r="H385" s="58"/>
      <c r="I385" s="60"/>
      <c r="J385" s="64"/>
      <c r="K385" s="60"/>
      <c r="L385" s="62"/>
      <c r="M385" s="58"/>
      <c r="N385" s="62"/>
      <c r="O385" s="56"/>
      <c r="P385" s="148" t="str">
        <f t="shared" si="47"/>
        <v/>
      </c>
      <c r="Q385" s="65"/>
      <c r="R385" s="66"/>
      <c r="S385" s="67"/>
      <c r="T385" s="146" t="str">
        <f t="shared" si="41"/>
        <v/>
      </c>
      <c r="U385" s="146" t="str">
        <f t="shared" si="42"/>
        <v/>
      </c>
      <c r="V385" s="146" t="str">
        <f t="shared" si="43"/>
        <v/>
      </c>
      <c r="W385" s="146" t="str">
        <f t="shared" si="44"/>
        <v/>
      </c>
      <c r="X385" s="146" t="str">
        <f t="shared" si="45"/>
        <v/>
      </c>
      <c r="Y385" s="146" t="str">
        <f t="shared" si="46"/>
        <v/>
      </c>
    </row>
    <row r="386" spans="2:25" ht="45" customHeight="1" x14ac:dyDescent="0.25">
      <c r="B386" s="139" t="str">
        <f t="shared" si="40"/>
        <v/>
      </c>
      <c r="C386" s="32">
        <v>382</v>
      </c>
      <c r="D386" s="62"/>
      <c r="E386" s="56"/>
      <c r="F386" s="57"/>
      <c r="G386" s="60"/>
      <c r="H386" s="58"/>
      <c r="I386" s="60"/>
      <c r="J386" s="64"/>
      <c r="K386" s="60"/>
      <c r="L386" s="62"/>
      <c r="M386" s="58"/>
      <c r="N386" s="62"/>
      <c r="O386" s="56"/>
      <c r="P386" s="148" t="str">
        <f t="shared" si="47"/>
        <v/>
      </c>
      <c r="Q386" s="65"/>
      <c r="R386" s="66"/>
      <c r="S386" s="67"/>
      <c r="T386" s="146" t="str">
        <f t="shared" si="41"/>
        <v/>
      </c>
      <c r="U386" s="146" t="str">
        <f t="shared" si="42"/>
        <v/>
      </c>
      <c r="V386" s="146" t="str">
        <f t="shared" si="43"/>
        <v/>
      </c>
      <c r="W386" s="146" t="str">
        <f t="shared" si="44"/>
        <v/>
      </c>
      <c r="X386" s="146" t="str">
        <f t="shared" si="45"/>
        <v/>
      </c>
      <c r="Y386" s="146" t="str">
        <f t="shared" si="46"/>
        <v/>
      </c>
    </row>
    <row r="387" spans="2:25" ht="45" customHeight="1" x14ac:dyDescent="0.25">
      <c r="B387" s="139" t="str">
        <f t="shared" si="40"/>
        <v/>
      </c>
      <c r="C387" s="32">
        <v>383</v>
      </c>
      <c r="D387" s="62"/>
      <c r="E387" s="56"/>
      <c r="F387" s="57"/>
      <c r="G387" s="60"/>
      <c r="H387" s="58"/>
      <c r="I387" s="60"/>
      <c r="J387" s="64"/>
      <c r="K387" s="60"/>
      <c r="L387" s="62"/>
      <c r="M387" s="58"/>
      <c r="N387" s="62"/>
      <c r="O387" s="56"/>
      <c r="P387" s="148" t="str">
        <f t="shared" si="47"/>
        <v/>
      </c>
      <c r="Q387" s="65"/>
      <c r="R387" s="66"/>
      <c r="S387" s="67"/>
      <c r="T387" s="146" t="str">
        <f t="shared" si="41"/>
        <v/>
      </c>
      <c r="U387" s="146" t="str">
        <f t="shared" si="42"/>
        <v/>
      </c>
      <c r="V387" s="146" t="str">
        <f t="shared" si="43"/>
        <v/>
      </c>
      <c r="W387" s="146" t="str">
        <f t="shared" si="44"/>
        <v/>
      </c>
      <c r="X387" s="146" t="str">
        <f t="shared" si="45"/>
        <v/>
      </c>
      <c r="Y387" s="146" t="str">
        <f t="shared" si="46"/>
        <v/>
      </c>
    </row>
    <row r="388" spans="2:25" ht="45" customHeight="1" x14ac:dyDescent="0.25">
      <c r="B388" s="139" t="str">
        <f t="shared" si="40"/>
        <v/>
      </c>
      <c r="C388" s="32">
        <v>384</v>
      </c>
      <c r="D388" s="62"/>
      <c r="E388" s="56"/>
      <c r="F388" s="57"/>
      <c r="G388" s="60"/>
      <c r="H388" s="58"/>
      <c r="I388" s="60"/>
      <c r="J388" s="64"/>
      <c r="K388" s="60"/>
      <c r="L388" s="62"/>
      <c r="M388" s="58"/>
      <c r="N388" s="62"/>
      <c r="O388" s="56"/>
      <c r="P388" s="148" t="str">
        <f t="shared" si="47"/>
        <v/>
      </c>
      <c r="Q388" s="65"/>
      <c r="R388" s="66"/>
      <c r="S388" s="67"/>
      <c r="T388" s="146" t="str">
        <f t="shared" si="41"/>
        <v/>
      </c>
      <c r="U388" s="146" t="str">
        <f t="shared" si="42"/>
        <v/>
      </c>
      <c r="V388" s="146" t="str">
        <f t="shared" si="43"/>
        <v/>
      </c>
      <c r="W388" s="146" t="str">
        <f t="shared" si="44"/>
        <v/>
      </c>
      <c r="X388" s="146" t="str">
        <f t="shared" si="45"/>
        <v/>
      </c>
      <c r="Y388" s="146" t="str">
        <f t="shared" si="46"/>
        <v/>
      </c>
    </row>
    <row r="389" spans="2:25" ht="45" customHeight="1" x14ac:dyDescent="0.25">
      <c r="B389" s="139" t="str">
        <f t="shared" si="40"/>
        <v/>
      </c>
      <c r="C389" s="32">
        <v>385</v>
      </c>
      <c r="D389" s="62"/>
      <c r="E389" s="56"/>
      <c r="F389" s="57"/>
      <c r="G389" s="60"/>
      <c r="H389" s="58"/>
      <c r="I389" s="60"/>
      <c r="J389" s="64"/>
      <c r="K389" s="60"/>
      <c r="L389" s="62"/>
      <c r="M389" s="58"/>
      <c r="N389" s="62"/>
      <c r="O389" s="56"/>
      <c r="P389" s="148" t="str">
        <f t="shared" si="47"/>
        <v/>
      </c>
      <c r="Q389" s="65"/>
      <c r="R389" s="66"/>
      <c r="S389" s="67"/>
      <c r="T389" s="146" t="str">
        <f t="shared" si="41"/>
        <v/>
      </c>
      <c r="U389" s="146" t="str">
        <f t="shared" si="42"/>
        <v/>
      </c>
      <c r="V389" s="146" t="str">
        <f t="shared" si="43"/>
        <v/>
      </c>
      <c r="W389" s="146" t="str">
        <f t="shared" si="44"/>
        <v/>
      </c>
      <c r="X389" s="146" t="str">
        <f t="shared" si="45"/>
        <v/>
      </c>
      <c r="Y389" s="146" t="str">
        <f t="shared" si="46"/>
        <v/>
      </c>
    </row>
    <row r="390" spans="2:25" ht="45" customHeight="1" x14ac:dyDescent="0.25">
      <c r="B390" s="139" t="str">
        <f t="shared" ref="B390:B453" si="48">IF(F390="","",F390)</f>
        <v/>
      </c>
      <c r="C390" s="32">
        <v>386</v>
      </c>
      <c r="D390" s="62"/>
      <c r="E390" s="56"/>
      <c r="F390" s="57"/>
      <c r="G390" s="60"/>
      <c r="H390" s="58"/>
      <c r="I390" s="60"/>
      <c r="J390" s="64"/>
      <c r="K390" s="60"/>
      <c r="L390" s="62"/>
      <c r="M390" s="58"/>
      <c r="N390" s="62"/>
      <c r="O390" s="56"/>
      <c r="P390" s="148" t="str">
        <f t="shared" si="47"/>
        <v/>
      </c>
      <c r="Q390" s="65"/>
      <c r="R390" s="66"/>
      <c r="S390" s="67"/>
      <c r="T390" s="146" t="str">
        <f t="shared" ref="T390:T453" si="49">IF(D390="","",MONTH(D390))</f>
        <v/>
      </c>
      <c r="U390" s="146" t="str">
        <f t="shared" ref="U390:U453" si="50">IF(N390="","",MONTH(N390))</f>
        <v/>
      </c>
      <c r="V390" s="146" t="str">
        <f t="shared" ref="V390:V453" si="51">IF(D390="","",YEAR(D390))</f>
        <v/>
      </c>
      <c r="W390" s="146" t="str">
        <f t="shared" ref="W390:W453" si="52">IF(N390="","",YEAR(N390))</f>
        <v/>
      </c>
      <c r="X390" s="146" t="str">
        <f t="shared" ref="X390:X453" si="53">IF(L390="","",MONTH(L390))</f>
        <v/>
      </c>
      <c r="Y390" s="146" t="str">
        <f t="shared" ref="Y390:Y453" si="54">IF(L390="","",YEAR(L390))</f>
        <v/>
      </c>
    </row>
    <row r="391" spans="2:25" ht="45" customHeight="1" x14ac:dyDescent="0.25">
      <c r="B391" s="139" t="str">
        <f t="shared" si="48"/>
        <v/>
      </c>
      <c r="C391" s="32">
        <v>387</v>
      </c>
      <c r="D391" s="62"/>
      <c r="E391" s="56"/>
      <c r="F391" s="57"/>
      <c r="G391" s="60"/>
      <c r="H391" s="58"/>
      <c r="I391" s="60"/>
      <c r="J391" s="64"/>
      <c r="K391" s="60"/>
      <c r="L391" s="62"/>
      <c r="M391" s="58"/>
      <c r="N391" s="62"/>
      <c r="O391" s="56"/>
      <c r="P391" s="148" t="str">
        <f t="shared" ref="P391:P454" si="55">IFERROR(IF(D391="","",IF(N391="",DATEDIF(D391,$P$3,"Y")&amp;" Ano(s) "&amp;DATEDIF(D391,$P$3,"YM")&amp;" Mês(es) "&amp;DATEDIF(D391,$P$3,"MD")&amp;" Dia(s) ",DATEDIF(D391,N391,"Y")&amp;" Ano(s) "&amp;DATEDIF(D391,N391,"YM")&amp;" Mês(es) "&amp;DATEDIF(D391,N391,"MD")&amp;" Dia(s) ")),"")</f>
        <v/>
      </c>
      <c r="Q391" s="65"/>
      <c r="R391" s="66"/>
      <c r="S391" s="67"/>
      <c r="T391" s="146" t="str">
        <f t="shared" si="49"/>
        <v/>
      </c>
      <c r="U391" s="146" t="str">
        <f t="shared" si="50"/>
        <v/>
      </c>
      <c r="V391" s="146" t="str">
        <f t="shared" si="51"/>
        <v/>
      </c>
      <c r="W391" s="146" t="str">
        <f t="shared" si="52"/>
        <v/>
      </c>
      <c r="X391" s="146" t="str">
        <f t="shared" si="53"/>
        <v/>
      </c>
      <c r="Y391" s="146" t="str">
        <f t="shared" si="54"/>
        <v/>
      </c>
    </row>
    <row r="392" spans="2:25" ht="45" customHeight="1" x14ac:dyDescent="0.25">
      <c r="B392" s="139" t="str">
        <f t="shared" si="48"/>
        <v/>
      </c>
      <c r="C392" s="32">
        <v>388</v>
      </c>
      <c r="D392" s="62"/>
      <c r="E392" s="56"/>
      <c r="F392" s="57"/>
      <c r="G392" s="60"/>
      <c r="H392" s="58"/>
      <c r="I392" s="60"/>
      <c r="J392" s="64"/>
      <c r="K392" s="60"/>
      <c r="L392" s="62"/>
      <c r="M392" s="58"/>
      <c r="N392" s="62"/>
      <c r="O392" s="56"/>
      <c r="P392" s="148" t="str">
        <f t="shared" si="55"/>
        <v/>
      </c>
      <c r="Q392" s="65"/>
      <c r="R392" s="66"/>
      <c r="S392" s="67"/>
      <c r="T392" s="146" t="str">
        <f t="shared" si="49"/>
        <v/>
      </c>
      <c r="U392" s="146" t="str">
        <f t="shared" si="50"/>
        <v/>
      </c>
      <c r="V392" s="146" t="str">
        <f t="shared" si="51"/>
        <v/>
      </c>
      <c r="W392" s="146" t="str">
        <f t="shared" si="52"/>
        <v/>
      </c>
      <c r="X392" s="146" t="str">
        <f t="shared" si="53"/>
        <v/>
      </c>
      <c r="Y392" s="146" t="str">
        <f t="shared" si="54"/>
        <v/>
      </c>
    </row>
    <row r="393" spans="2:25" ht="45" customHeight="1" x14ac:dyDescent="0.25">
      <c r="B393" s="139" t="str">
        <f t="shared" si="48"/>
        <v/>
      </c>
      <c r="C393" s="32">
        <v>389</v>
      </c>
      <c r="D393" s="62"/>
      <c r="E393" s="56"/>
      <c r="F393" s="57"/>
      <c r="G393" s="60"/>
      <c r="H393" s="58"/>
      <c r="I393" s="60"/>
      <c r="J393" s="64"/>
      <c r="K393" s="60"/>
      <c r="L393" s="62"/>
      <c r="M393" s="58"/>
      <c r="N393" s="62"/>
      <c r="O393" s="56"/>
      <c r="P393" s="148" t="str">
        <f t="shared" si="55"/>
        <v/>
      </c>
      <c r="Q393" s="65"/>
      <c r="R393" s="66"/>
      <c r="S393" s="67"/>
      <c r="T393" s="146" t="str">
        <f t="shared" si="49"/>
        <v/>
      </c>
      <c r="U393" s="146" t="str">
        <f t="shared" si="50"/>
        <v/>
      </c>
      <c r="V393" s="146" t="str">
        <f t="shared" si="51"/>
        <v/>
      </c>
      <c r="W393" s="146" t="str">
        <f t="shared" si="52"/>
        <v/>
      </c>
      <c r="X393" s="146" t="str">
        <f t="shared" si="53"/>
        <v/>
      </c>
      <c r="Y393" s="146" t="str">
        <f t="shared" si="54"/>
        <v/>
      </c>
    </row>
    <row r="394" spans="2:25" ht="45" customHeight="1" x14ac:dyDescent="0.25">
      <c r="B394" s="139" t="str">
        <f t="shared" si="48"/>
        <v/>
      </c>
      <c r="C394" s="32">
        <v>390</v>
      </c>
      <c r="D394" s="62"/>
      <c r="E394" s="56"/>
      <c r="F394" s="57"/>
      <c r="G394" s="60"/>
      <c r="H394" s="58"/>
      <c r="I394" s="60"/>
      <c r="J394" s="64"/>
      <c r="K394" s="60"/>
      <c r="L394" s="62"/>
      <c r="M394" s="58"/>
      <c r="N394" s="62"/>
      <c r="O394" s="56"/>
      <c r="P394" s="148" t="str">
        <f t="shared" si="55"/>
        <v/>
      </c>
      <c r="Q394" s="65"/>
      <c r="R394" s="66"/>
      <c r="S394" s="67"/>
      <c r="T394" s="146" t="str">
        <f t="shared" si="49"/>
        <v/>
      </c>
      <c r="U394" s="146" t="str">
        <f t="shared" si="50"/>
        <v/>
      </c>
      <c r="V394" s="146" t="str">
        <f t="shared" si="51"/>
        <v/>
      </c>
      <c r="W394" s="146" t="str">
        <f t="shared" si="52"/>
        <v/>
      </c>
      <c r="X394" s="146" t="str">
        <f t="shared" si="53"/>
        <v/>
      </c>
      <c r="Y394" s="146" t="str">
        <f t="shared" si="54"/>
        <v/>
      </c>
    </row>
    <row r="395" spans="2:25" ht="45" customHeight="1" x14ac:dyDescent="0.25">
      <c r="B395" s="139" t="str">
        <f t="shared" si="48"/>
        <v/>
      </c>
      <c r="C395" s="32">
        <v>391</v>
      </c>
      <c r="D395" s="62"/>
      <c r="E395" s="56"/>
      <c r="F395" s="57"/>
      <c r="G395" s="60"/>
      <c r="H395" s="58"/>
      <c r="I395" s="60"/>
      <c r="J395" s="64"/>
      <c r="K395" s="60"/>
      <c r="L395" s="62"/>
      <c r="M395" s="58"/>
      <c r="N395" s="62"/>
      <c r="O395" s="56"/>
      <c r="P395" s="148" t="str">
        <f t="shared" si="55"/>
        <v/>
      </c>
      <c r="Q395" s="65"/>
      <c r="R395" s="66"/>
      <c r="S395" s="67"/>
      <c r="T395" s="146" t="str">
        <f t="shared" si="49"/>
        <v/>
      </c>
      <c r="U395" s="146" t="str">
        <f t="shared" si="50"/>
        <v/>
      </c>
      <c r="V395" s="146" t="str">
        <f t="shared" si="51"/>
        <v/>
      </c>
      <c r="W395" s="146" t="str">
        <f t="shared" si="52"/>
        <v/>
      </c>
      <c r="X395" s="146" t="str">
        <f t="shared" si="53"/>
        <v/>
      </c>
      <c r="Y395" s="146" t="str">
        <f t="shared" si="54"/>
        <v/>
      </c>
    </row>
    <row r="396" spans="2:25" ht="45" customHeight="1" x14ac:dyDescent="0.25">
      <c r="B396" s="139" t="str">
        <f t="shared" si="48"/>
        <v/>
      </c>
      <c r="C396" s="32">
        <v>392</v>
      </c>
      <c r="D396" s="62"/>
      <c r="E396" s="56"/>
      <c r="F396" s="57"/>
      <c r="G396" s="60"/>
      <c r="H396" s="58"/>
      <c r="I396" s="60"/>
      <c r="J396" s="64"/>
      <c r="K396" s="60"/>
      <c r="L396" s="62"/>
      <c r="M396" s="58"/>
      <c r="N396" s="62"/>
      <c r="O396" s="56"/>
      <c r="P396" s="148" t="str">
        <f t="shared" si="55"/>
        <v/>
      </c>
      <c r="Q396" s="65"/>
      <c r="R396" s="66"/>
      <c r="S396" s="67"/>
      <c r="T396" s="146" t="str">
        <f t="shared" si="49"/>
        <v/>
      </c>
      <c r="U396" s="146" t="str">
        <f t="shared" si="50"/>
        <v/>
      </c>
      <c r="V396" s="146" t="str">
        <f t="shared" si="51"/>
        <v/>
      </c>
      <c r="W396" s="146" t="str">
        <f t="shared" si="52"/>
        <v/>
      </c>
      <c r="X396" s="146" t="str">
        <f t="shared" si="53"/>
        <v/>
      </c>
      <c r="Y396" s="146" t="str">
        <f t="shared" si="54"/>
        <v/>
      </c>
    </row>
    <row r="397" spans="2:25" ht="45" customHeight="1" x14ac:dyDescent="0.25">
      <c r="B397" s="139" t="str">
        <f t="shared" si="48"/>
        <v/>
      </c>
      <c r="C397" s="32">
        <v>393</v>
      </c>
      <c r="D397" s="62"/>
      <c r="E397" s="56"/>
      <c r="F397" s="57"/>
      <c r="G397" s="60"/>
      <c r="H397" s="58"/>
      <c r="I397" s="60"/>
      <c r="J397" s="64"/>
      <c r="K397" s="60"/>
      <c r="L397" s="62"/>
      <c r="M397" s="58"/>
      <c r="N397" s="62"/>
      <c r="O397" s="56"/>
      <c r="P397" s="148" t="str">
        <f t="shared" si="55"/>
        <v/>
      </c>
      <c r="Q397" s="65"/>
      <c r="R397" s="66"/>
      <c r="S397" s="67"/>
      <c r="T397" s="146" t="str">
        <f t="shared" si="49"/>
        <v/>
      </c>
      <c r="U397" s="146" t="str">
        <f t="shared" si="50"/>
        <v/>
      </c>
      <c r="V397" s="146" t="str">
        <f t="shared" si="51"/>
        <v/>
      </c>
      <c r="W397" s="146" t="str">
        <f t="shared" si="52"/>
        <v/>
      </c>
      <c r="X397" s="146" t="str">
        <f t="shared" si="53"/>
        <v/>
      </c>
      <c r="Y397" s="146" t="str">
        <f t="shared" si="54"/>
        <v/>
      </c>
    </row>
    <row r="398" spans="2:25" ht="45" customHeight="1" x14ac:dyDescent="0.25">
      <c r="B398" s="139" t="str">
        <f t="shared" si="48"/>
        <v/>
      </c>
      <c r="C398" s="32">
        <v>394</v>
      </c>
      <c r="D398" s="62"/>
      <c r="E398" s="56"/>
      <c r="F398" s="57"/>
      <c r="G398" s="60"/>
      <c r="H398" s="58"/>
      <c r="I398" s="60"/>
      <c r="J398" s="64"/>
      <c r="K398" s="60"/>
      <c r="L398" s="62"/>
      <c r="M398" s="58"/>
      <c r="N398" s="62"/>
      <c r="O398" s="56"/>
      <c r="P398" s="148" t="str">
        <f t="shared" si="55"/>
        <v/>
      </c>
      <c r="Q398" s="65"/>
      <c r="R398" s="66"/>
      <c r="S398" s="67"/>
      <c r="T398" s="146" t="str">
        <f t="shared" si="49"/>
        <v/>
      </c>
      <c r="U398" s="146" t="str">
        <f t="shared" si="50"/>
        <v/>
      </c>
      <c r="V398" s="146" t="str">
        <f t="shared" si="51"/>
        <v/>
      </c>
      <c r="W398" s="146" t="str">
        <f t="shared" si="52"/>
        <v/>
      </c>
      <c r="X398" s="146" t="str">
        <f t="shared" si="53"/>
        <v/>
      </c>
      <c r="Y398" s="146" t="str">
        <f t="shared" si="54"/>
        <v/>
      </c>
    </row>
    <row r="399" spans="2:25" ht="45" customHeight="1" x14ac:dyDescent="0.25">
      <c r="B399" s="139" t="str">
        <f t="shared" si="48"/>
        <v/>
      </c>
      <c r="C399" s="32">
        <v>395</v>
      </c>
      <c r="D399" s="62"/>
      <c r="E399" s="56"/>
      <c r="F399" s="57"/>
      <c r="G399" s="60"/>
      <c r="H399" s="58"/>
      <c r="I399" s="60"/>
      <c r="J399" s="64"/>
      <c r="K399" s="60"/>
      <c r="L399" s="62"/>
      <c r="M399" s="58"/>
      <c r="N399" s="62"/>
      <c r="O399" s="56"/>
      <c r="P399" s="148" t="str">
        <f t="shared" si="55"/>
        <v/>
      </c>
      <c r="Q399" s="65"/>
      <c r="R399" s="66"/>
      <c r="S399" s="67"/>
      <c r="T399" s="146" t="str">
        <f t="shared" si="49"/>
        <v/>
      </c>
      <c r="U399" s="146" t="str">
        <f t="shared" si="50"/>
        <v/>
      </c>
      <c r="V399" s="146" t="str">
        <f t="shared" si="51"/>
        <v/>
      </c>
      <c r="W399" s="146" t="str">
        <f t="shared" si="52"/>
        <v/>
      </c>
      <c r="X399" s="146" t="str">
        <f t="shared" si="53"/>
        <v/>
      </c>
      <c r="Y399" s="146" t="str">
        <f t="shared" si="54"/>
        <v/>
      </c>
    </row>
    <row r="400" spans="2:25" ht="45" customHeight="1" x14ac:dyDescent="0.25">
      <c r="B400" s="139" t="str">
        <f t="shared" si="48"/>
        <v/>
      </c>
      <c r="C400" s="32">
        <v>396</v>
      </c>
      <c r="D400" s="62"/>
      <c r="E400" s="56"/>
      <c r="F400" s="57"/>
      <c r="G400" s="60"/>
      <c r="H400" s="58"/>
      <c r="I400" s="60"/>
      <c r="J400" s="64"/>
      <c r="K400" s="60"/>
      <c r="L400" s="62"/>
      <c r="M400" s="58"/>
      <c r="N400" s="62"/>
      <c r="O400" s="56"/>
      <c r="P400" s="148" t="str">
        <f t="shared" si="55"/>
        <v/>
      </c>
      <c r="Q400" s="65"/>
      <c r="R400" s="66"/>
      <c r="S400" s="67"/>
      <c r="T400" s="146" t="str">
        <f t="shared" si="49"/>
        <v/>
      </c>
      <c r="U400" s="146" t="str">
        <f t="shared" si="50"/>
        <v/>
      </c>
      <c r="V400" s="146" t="str">
        <f t="shared" si="51"/>
        <v/>
      </c>
      <c r="W400" s="146" t="str">
        <f t="shared" si="52"/>
        <v/>
      </c>
      <c r="X400" s="146" t="str">
        <f t="shared" si="53"/>
        <v/>
      </c>
      <c r="Y400" s="146" t="str">
        <f t="shared" si="54"/>
        <v/>
      </c>
    </row>
    <row r="401" spans="2:25" ht="45" customHeight="1" x14ac:dyDescent="0.25">
      <c r="B401" s="139" t="str">
        <f t="shared" si="48"/>
        <v/>
      </c>
      <c r="C401" s="32">
        <v>397</v>
      </c>
      <c r="D401" s="62"/>
      <c r="E401" s="56"/>
      <c r="F401" s="57"/>
      <c r="G401" s="60"/>
      <c r="H401" s="58"/>
      <c r="I401" s="60"/>
      <c r="J401" s="64"/>
      <c r="K401" s="60"/>
      <c r="L401" s="62"/>
      <c r="M401" s="58"/>
      <c r="N401" s="62"/>
      <c r="O401" s="56"/>
      <c r="P401" s="148" t="str">
        <f t="shared" si="55"/>
        <v/>
      </c>
      <c r="Q401" s="65"/>
      <c r="R401" s="66"/>
      <c r="S401" s="67"/>
      <c r="T401" s="146" t="str">
        <f t="shared" si="49"/>
        <v/>
      </c>
      <c r="U401" s="146" t="str">
        <f t="shared" si="50"/>
        <v/>
      </c>
      <c r="V401" s="146" t="str">
        <f t="shared" si="51"/>
        <v/>
      </c>
      <c r="W401" s="146" t="str">
        <f t="shared" si="52"/>
        <v/>
      </c>
      <c r="X401" s="146" t="str">
        <f t="shared" si="53"/>
        <v/>
      </c>
      <c r="Y401" s="146" t="str">
        <f t="shared" si="54"/>
        <v/>
      </c>
    </row>
    <row r="402" spans="2:25" ht="45" customHeight="1" x14ac:dyDescent="0.25">
      <c r="B402" s="139" t="str">
        <f t="shared" si="48"/>
        <v/>
      </c>
      <c r="C402" s="32">
        <v>398</v>
      </c>
      <c r="D402" s="62"/>
      <c r="E402" s="56"/>
      <c r="F402" s="57"/>
      <c r="G402" s="60"/>
      <c r="H402" s="58"/>
      <c r="I402" s="60"/>
      <c r="J402" s="64"/>
      <c r="K402" s="60"/>
      <c r="L402" s="62"/>
      <c r="M402" s="58"/>
      <c r="N402" s="62"/>
      <c r="O402" s="56"/>
      <c r="P402" s="148" t="str">
        <f t="shared" si="55"/>
        <v/>
      </c>
      <c r="Q402" s="65"/>
      <c r="R402" s="66"/>
      <c r="S402" s="67"/>
      <c r="T402" s="146" t="str">
        <f t="shared" si="49"/>
        <v/>
      </c>
      <c r="U402" s="146" t="str">
        <f t="shared" si="50"/>
        <v/>
      </c>
      <c r="V402" s="146" t="str">
        <f t="shared" si="51"/>
        <v/>
      </c>
      <c r="W402" s="146" t="str">
        <f t="shared" si="52"/>
        <v/>
      </c>
      <c r="X402" s="146" t="str">
        <f t="shared" si="53"/>
        <v/>
      </c>
      <c r="Y402" s="146" t="str">
        <f t="shared" si="54"/>
        <v/>
      </c>
    </row>
    <row r="403" spans="2:25" ht="45" customHeight="1" x14ac:dyDescent="0.25">
      <c r="B403" s="139" t="str">
        <f t="shared" si="48"/>
        <v/>
      </c>
      <c r="C403" s="32">
        <v>399</v>
      </c>
      <c r="D403" s="62"/>
      <c r="E403" s="56"/>
      <c r="F403" s="57"/>
      <c r="G403" s="60"/>
      <c r="H403" s="58"/>
      <c r="I403" s="60"/>
      <c r="J403" s="64"/>
      <c r="K403" s="60"/>
      <c r="L403" s="62"/>
      <c r="M403" s="58"/>
      <c r="N403" s="62"/>
      <c r="O403" s="56"/>
      <c r="P403" s="148" t="str">
        <f t="shared" si="55"/>
        <v/>
      </c>
      <c r="Q403" s="65"/>
      <c r="R403" s="66"/>
      <c r="S403" s="67"/>
      <c r="T403" s="146" t="str">
        <f t="shared" si="49"/>
        <v/>
      </c>
      <c r="U403" s="146" t="str">
        <f t="shared" si="50"/>
        <v/>
      </c>
      <c r="V403" s="146" t="str">
        <f t="shared" si="51"/>
        <v/>
      </c>
      <c r="W403" s="146" t="str">
        <f t="shared" si="52"/>
        <v/>
      </c>
      <c r="X403" s="146" t="str">
        <f t="shared" si="53"/>
        <v/>
      </c>
      <c r="Y403" s="146" t="str">
        <f t="shared" si="54"/>
        <v/>
      </c>
    </row>
    <row r="404" spans="2:25" ht="45" customHeight="1" x14ac:dyDescent="0.25">
      <c r="B404" s="139" t="str">
        <f t="shared" si="48"/>
        <v/>
      </c>
      <c r="C404" s="32">
        <v>400</v>
      </c>
      <c r="D404" s="62"/>
      <c r="E404" s="56"/>
      <c r="F404" s="57"/>
      <c r="G404" s="60"/>
      <c r="H404" s="58"/>
      <c r="I404" s="60"/>
      <c r="J404" s="64"/>
      <c r="K404" s="60"/>
      <c r="L404" s="62"/>
      <c r="M404" s="58"/>
      <c r="N404" s="62"/>
      <c r="O404" s="56"/>
      <c r="P404" s="148" t="str">
        <f t="shared" si="55"/>
        <v/>
      </c>
      <c r="Q404" s="65"/>
      <c r="R404" s="66"/>
      <c r="S404" s="67"/>
      <c r="T404" s="146" t="str">
        <f t="shared" si="49"/>
        <v/>
      </c>
      <c r="U404" s="146" t="str">
        <f t="shared" si="50"/>
        <v/>
      </c>
      <c r="V404" s="146" t="str">
        <f t="shared" si="51"/>
        <v/>
      </c>
      <c r="W404" s="146" t="str">
        <f t="shared" si="52"/>
        <v/>
      </c>
      <c r="X404" s="146" t="str">
        <f t="shared" si="53"/>
        <v/>
      </c>
      <c r="Y404" s="146" t="str">
        <f t="shared" si="54"/>
        <v/>
      </c>
    </row>
    <row r="405" spans="2:25" ht="45" customHeight="1" x14ac:dyDescent="0.25">
      <c r="B405" s="139" t="str">
        <f t="shared" si="48"/>
        <v/>
      </c>
      <c r="C405" s="32">
        <v>401</v>
      </c>
      <c r="D405" s="62"/>
      <c r="E405" s="56"/>
      <c r="F405" s="57"/>
      <c r="G405" s="60"/>
      <c r="H405" s="58"/>
      <c r="I405" s="60"/>
      <c r="J405" s="64"/>
      <c r="K405" s="60"/>
      <c r="L405" s="62"/>
      <c r="M405" s="58"/>
      <c r="N405" s="62"/>
      <c r="O405" s="56"/>
      <c r="P405" s="148" t="str">
        <f t="shared" si="55"/>
        <v/>
      </c>
      <c r="Q405" s="65"/>
      <c r="R405" s="66"/>
      <c r="S405" s="67"/>
      <c r="T405" s="146" t="str">
        <f t="shared" si="49"/>
        <v/>
      </c>
      <c r="U405" s="146" t="str">
        <f t="shared" si="50"/>
        <v/>
      </c>
      <c r="V405" s="146" t="str">
        <f t="shared" si="51"/>
        <v/>
      </c>
      <c r="W405" s="146" t="str">
        <f t="shared" si="52"/>
        <v/>
      </c>
      <c r="X405" s="146" t="str">
        <f t="shared" si="53"/>
        <v/>
      </c>
      <c r="Y405" s="146" t="str">
        <f t="shared" si="54"/>
        <v/>
      </c>
    </row>
    <row r="406" spans="2:25" ht="45" customHeight="1" x14ac:dyDescent="0.25">
      <c r="B406" s="139" t="str">
        <f t="shared" si="48"/>
        <v/>
      </c>
      <c r="C406" s="32">
        <v>402</v>
      </c>
      <c r="D406" s="62"/>
      <c r="E406" s="56"/>
      <c r="F406" s="57"/>
      <c r="G406" s="60"/>
      <c r="H406" s="58"/>
      <c r="I406" s="60"/>
      <c r="J406" s="64"/>
      <c r="K406" s="60"/>
      <c r="L406" s="62"/>
      <c r="M406" s="58"/>
      <c r="N406" s="62"/>
      <c r="O406" s="56"/>
      <c r="P406" s="148" t="str">
        <f t="shared" si="55"/>
        <v/>
      </c>
      <c r="Q406" s="65"/>
      <c r="R406" s="66"/>
      <c r="S406" s="67"/>
      <c r="T406" s="146" t="str">
        <f t="shared" si="49"/>
        <v/>
      </c>
      <c r="U406" s="146" t="str">
        <f t="shared" si="50"/>
        <v/>
      </c>
      <c r="V406" s="146" t="str">
        <f t="shared" si="51"/>
        <v/>
      </c>
      <c r="W406" s="146" t="str">
        <f t="shared" si="52"/>
        <v/>
      </c>
      <c r="X406" s="146" t="str">
        <f t="shared" si="53"/>
        <v/>
      </c>
      <c r="Y406" s="146" t="str">
        <f t="shared" si="54"/>
        <v/>
      </c>
    </row>
    <row r="407" spans="2:25" ht="45" customHeight="1" x14ac:dyDescent="0.25">
      <c r="B407" s="139" t="str">
        <f t="shared" si="48"/>
        <v/>
      </c>
      <c r="C407" s="32">
        <v>403</v>
      </c>
      <c r="D407" s="62"/>
      <c r="E407" s="56"/>
      <c r="F407" s="57"/>
      <c r="G407" s="60"/>
      <c r="H407" s="58"/>
      <c r="I407" s="60"/>
      <c r="J407" s="64"/>
      <c r="K407" s="60"/>
      <c r="L407" s="62"/>
      <c r="M407" s="58"/>
      <c r="N407" s="62"/>
      <c r="O407" s="56"/>
      <c r="P407" s="148" t="str">
        <f t="shared" si="55"/>
        <v/>
      </c>
      <c r="Q407" s="65"/>
      <c r="R407" s="66"/>
      <c r="S407" s="67"/>
      <c r="T407" s="146" t="str">
        <f t="shared" si="49"/>
        <v/>
      </c>
      <c r="U407" s="146" t="str">
        <f t="shared" si="50"/>
        <v/>
      </c>
      <c r="V407" s="146" t="str">
        <f t="shared" si="51"/>
        <v/>
      </c>
      <c r="W407" s="146" t="str">
        <f t="shared" si="52"/>
        <v/>
      </c>
      <c r="X407" s="146" t="str">
        <f t="shared" si="53"/>
        <v/>
      </c>
      <c r="Y407" s="146" t="str">
        <f t="shared" si="54"/>
        <v/>
      </c>
    </row>
    <row r="408" spans="2:25" ht="45" customHeight="1" x14ac:dyDescent="0.25">
      <c r="B408" s="139" t="str">
        <f t="shared" si="48"/>
        <v/>
      </c>
      <c r="C408" s="32">
        <v>404</v>
      </c>
      <c r="D408" s="62"/>
      <c r="E408" s="56"/>
      <c r="F408" s="57"/>
      <c r="G408" s="60"/>
      <c r="H408" s="58"/>
      <c r="I408" s="60"/>
      <c r="J408" s="64"/>
      <c r="K408" s="60"/>
      <c r="L408" s="62"/>
      <c r="M408" s="58"/>
      <c r="N408" s="62"/>
      <c r="O408" s="56"/>
      <c r="P408" s="148" t="str">
        <f t="shared" si="55"/>
        <v/>
      </c>
      <c r="Q408" s="65"/>
      <c r="R408" s="66"/>
      <c r="S408" s="67"/>
      <c r="T408" s="146" t="str">
        <f t="shared" si="49"/>
        <v/>
      </c>
      <c r="U408" s="146" t="str">
        <f t="shared" si="50"/>
        <v/>
      </c>
      <c r="V408" s="146" t="str">
        <f t="shared" si="51"/>
        <v/>
      </c>
      <c r="W408" s="146" t="str">
        <f t="shared" si="52"/>
        <v/>
      </c>
      <c r="X408" s="146" t="str">
        <f t="shared" si="53"/>
        <v/>
      </c>
      <c r="Y408" s="146" t="str">
        <f t="shared" si="54"/>
        <v/>
      </c>
    </row>
    <row r="409" spans="2:25" ht="45" customHeight="1" x14ac:dyDescent="0.25">
      <c r="B409" s="139" t="str">
        <f t="shared" si="48"/>
        <v/>
      </c>
      <c r="C409" s="32">
        <v>405</v>
      </c>
      <c r="D409" s="62"/>
      <c r="E409" s="56"/>
      <c r="F409" s="57"/>
      <c r="G409" s="60"/>
      <c r="H409" s="58"/>
      <c r="I409" s="60"/>
      <c r="J409" s="64"/>
      <c r="K409" s="60"/>
      <c r="L409" s="62"/>
      <c r="M409" s="58"/>
      <c r="N409" s="62"/>
      <c r="O409" s="56"/>
      <c r="P409" s="148" t="str">
        <f t="shared" si="55"/>
        <v/>
      </c>
      <c r="Q409" s="65"/>
      <c r="R409" s="66"/>
      <c r="S409" s="67"/>
      <c r="T409" s="146" t="str">
        <f t="shared" si="49"/>
        <v/>
      </c>
      <c r="U409" s="146" t="str">
        <f t="shared" si="50"/>
        <v/>
      </c>
      <c r="V409" s="146" t="str">
        <f t="shared" si="51"/>
        <v/>
      </c>
      <c r="W409" s="146" t="str">
        <f t="shared" si="52"/>
        <v/>
      </c>
      <c r="X409" s="146" t="str">
        <f t="shared" si="53"/>
        <v/>
      </c>
      <c r="Y409" s="146" t="str">
        <f t="shared" si="54"/>
        <v/>
      </c>
    </row>
    <row r="410" spans="2:25" ht="45" customHeight="1" x14ac:dyDescent="0.25">
      <c r="B410" s="139" t="str">
        <f t="shared" si="48"/>
        <v/>
      </c>
      <c r="C410" s="32">
        <v>406</v>
      </c>
      <c r="D410" s="62"/>
      <c r="E410" s="56"/>
      <c r="F410" s="57"/>
      <c r="G410" s="60"/>
      <c r="H410" s="58"/>
      <c r="I410" s="60"/>
      <c r="J410" s="64"/>
      <c r="K410" s="60"/>
      <c r="L410" s="62"/>
      <c r="M410" s="58"/>
      <c r="N410" s="62"/>
      <c r="O410" s="56"/>
      <c r="P410" s="148" t="str">
        <f t="shared" si="55"/>
        <v/>
      </c>
      <c r="Q410" s="65"/>
      <c r="R410" s="66"/>
      <c r="S410" s="67"/>
      <c r="T410" s="146" t="str">
        <f t="shared" si="49"/>
        <v/>
      </c>
      <c r="U410" s="146" t="str">
        <f t="shared" si="50"/>
        <v/>
      </c>
      <c r="V410" s="146" t="str">
        <f t="shared" si="51"/>
        <v/>
      </c>
      <c r="W410" s="146" t="str">
        <f t="shared" si="52"/>
        <v/>
      </c>
      <c r="X410" s="146" t="str">
        <f t="shared" si="53"/>
        <v/>
      </c>
      <c r="Y410" s="146" t="str">
        <f t="shared" si="54"/>
        <v/>
      </c>
    </row>
    <row r="411" spans="2:25" ht="45" customHeight="1" x14ac:dyDescent="0.25">
      <c r="B411" s="139" t="str">
        <f t="shared" si="48"/>
        <v/>
      </c>
      <c r="C411" s="32">
        <v>407</v>
      </c>
      <c r="D411" s="62"/>
      <c r="E411" s="56"/>
      <c r="F411" s="57"/>
      <c r="G411" s="60"/>
      <c r="H411" s="58"/>
      <c r="I411" s="60"/>
      <c r="J411" s="64"/>
      <c r="K411" s="60"/>
      <c r="L411" s="62"/>
      <c r="M411" s="58"/>
      <c r="N411" s="62"/>
      <c r="O411" s="56"/>
      <c r="P411" s="148" t="str">
        <f t="shared" si="55"/>
        <v/>
      </c>
      <c r="Q411" s="65"/>
      <c r="R411" s="66"/>
      <c r="S411" s="67"/>
      <c r="T411" s="146" t="str">
        <f t="shared" si="49"/>
        <v/>
      </c>
      <c r="U411" s="146" t="str">
        <f t="shared" si="50"/>
        <v/>
      </c>
      <c r="V411" s="146" t="str">
        <f t="shared" si="51"/>
        <v/>
      </c>
      <c r="W411" s="146" t="str">
        <f t="shared" si="52"/>
        <v/>
      </c>
      <c r="X411" s="146" t="str">
        <f t="shared" si="53"/>
        <v/>
      </c>
      <c r="Y411" s="146" t="str">
        <f t="shared" si="54"/>
        <v/>
      </c>
    </row>
    <row r="412" spans="2:25" ht="45" customHeight="1" x14ac:dyDescent="0.25">
      <c r="B412" s="139" t="str">
        <f t="shared" si="48"/>
        <v/>
      </c>
      <c r="C412" s="32">
        <v>408</v>
      </c>
      <c r="D412" s="62"/>
      <c r="E412" s="56"/>
      <c r="F412" s="57"/>
      <c r="G412" s="60"/>
      <c r="H412" s="58"/>
      <c r="I412" s="60"/>
      <c r="J412" s="64"/>
      <c r="K412" s="60"/>
      <c r="L412" s="62"/>
      <c r="M412" s="58"/>
      <c r="N412" s="62"/>
      <c r="O412" s="56"/>
      <c r="P412" s="148" t="str">
        <f t="shared" si="55"/>
        <v/>
      </c>
      <c r="Q412" s="65"/>
      <c r="R412" s="66"/>
      <c r="S412" s="67"/>
      <c r="T412" s="146" t="str">
        <f t="shared" si="49"/>
        <v/>
      </c>
      <c r="U412" s="146" t="str">
        <f t="shared" si="50"/>
        <v/>
      </c>
      <c r="V412" s="146" t="str">
        <f t="shared" si="51"/>
        <v/>
      </c>
      <c r="W412" s="146" t="str">
        <f t="shared" si="52"/>
        <v/>
      </c>
      <c r="X412" s="146" t="str">
        <f t="shared" si="53"/>
        <v/>
      </c>
      <c r="Y412" s="146" t="str">
        <f t="shared" si="54"/>
        <v/>
      </c>
    </row>
    <row r="413" spans="2:25" ht="45" customHeight="1" x14ac:dyDescent="0.25">
      <c r="B413" s="139" t="str">
        <f t="shared" si="48"/>
        <v/>
      </c>
      <c r="C413" s="32">
        <v>409</v>
      </c>
      <c r="D413" s="62"/>
      <c r="E413" s="56"/>
      <c r="F413" s="57"/>
      <c r="G413" s="60"/>
      <c r="H413" s="58"/>
      <c r="I413" s="60"/>
      <c r="J413" s="64"/>
      <c r="K413" s="60"/>
      <c r="L413" s="62"/>
      <c r="M413" s="58"/>
      <c r="N413" s="62"/>
      <c r="O413" s="56"/>
      <c r="P413" s="148" t="str">
        <f t="shared" si="55"/>
        <v/>
      </c>
      <c r="Q413" s="65"/>
      <c r="R413" s="66"/>
      <c r="S413" s="67"/>
      <c r="T413" s="146" t="str">
        <f t="shared" si="49"/>
        <v/>
      </c>
      <c r="U413" s="146" t="str">
        <f t="shared" si="50"/>
        <v/>
      </c>
      <c r="V413" s="146" t="str">
        <f t="shared" si="51"/>
        <v/>
      </c>
      <c r="W413" s="146" t="str">
        <f t="shared" si="52"/>
        <v/>
      </c>
      <c r="X413" s="146" t="str">
        <f t="shared" si="53"/>
        <v/>
      </c>
      <c r="Y413" s="146" t="str">
        <f t="shared" si="54"/>
        <v/>
      </c>
    </row>
    <row r="414" spans="2:25" ht="45" customHeight="1" x14ac:dyDescent="0.25">
      <c r="B414" s="139" t="str">
        <f t="shared" si="48"/>
        <v/>
      </c>
      <c r="C414" s="32">
        <v>410</v>
      </c>
      <c r="D414" s="62"/>
      <c r="E414" s="56"/>
      <c r="F414" s="57"/>
      <c r="G414" s="60"/>
      <c r="H414" s="58"/>
      <c r="I414" s="60"/>
      <c r="J414" s="64"/>
      <c r="K414" s="60"/>
      <c r="L414" s="62"/>
      <c r="M414" s="58"/>
      <c r="N414" s="62"/>
      <c r="O414" s="56"/>
      <c r="P414" s="148" t="str">
        <f t="shared" si="55"/>
        <v/>
      </c>
      <c r="Q414" s="65"/>
      <c r="R414" s="66"/>
      <c r="S414" s="67"/>
      <c r="T414" s="146" t="str">
        <f t="shared" si="49"/>
        <v/>
      </c>
      <c r="U414" s="146" t="str">
        <f t="shared" si="50"/>
        <v/>
      </c>
      <c r="V414" s="146" t="str">
        <f t="shared" si="51"/>
        <v/>
      </c>
      <c r="W414" s="146" t="str">
        <f t="shared" si="52"/>
        <v/>
      </c>
      <c r="X414" s="146" t="str">
        <f t="shared" si="53"/>
        <v/>
      </c>
      <c r="Y414" s="146" t="str">
        <f t="shared" si="54"/>
        <v/>
      </c>
    </row>
    <row r="415" spans="2:25" ht="45" customHeight="1" x14ac:dyDescent="0.25">
      <c r="B415" s="139" t="str">
        <f t="shared" si="48"/>
        <v/>
      </c>
      <c r="C415" s="32">
        <v>411</v>
      </c>
      <c r="D415" s="62"/>
      <c r="E415" s="56"/>
      <c r="F415" s="57"/>
      <c r="G415" s="60"/>
      <c r="H415" s="58"/>
      <c r="I415" s="60"/>
      <c r="J415" s="64"/>
      <c r="K415" s="60"/>
      <c r="L415" s="62"/>
      <c r="M415" s="58"/>
      <c r="N415" s="62"/>
      <c r="O415" s="56"/>
      <c r="P415" s="148" t="str">
        <f t="shared" si="55"/>
        <v/>
      </c>
      <c r="Q415" s="65"/>
      <c r="R415" s="66"/>
      <c r="S415" s="67"/>
      <c r="T415" s="146" t="str">
        <f t="shared" si="49"/>
        <v/>
      </c>
      <c r="U415" s="146" t="str">
        <f t="shared" si="50"/>
        <v/>
      </c>
      <c r="V415" s="146" t="str">
        <f t="shared" si="51"/>
        <v/>
      </c>
      <c r="W415" s="146" t="str">
        <f t="shared" si="52"/>
        <v/>
      </c>
      <c r="X415" s="146" t="str">
        <f t="shared" si="53"/>
        <v/>
      </c>
      <c r="Y415" s="146" t="str">
        <f t="shared" si="54"/>
        <v/>
      </c>
    </row>
    <row r="416" spans="2:25" ht="45" customHeight="1" x14ac:dyDescent="0.25">
      <c r="B416" s="139" t="str">
        <f t="shared" si="48"/>
        <v/>
      </c>
      <c r="C416" s="32">
        <v>412</v>
      </c>
      <c r="D416" s="62"/>
      <c r="E416" s="56"/>
      <c r="F416" s="57"/>
      <c r="G416" s="60"/>
      <c r="H416" s="58"/>
      <c r="I416" s="60"/>
      <c r="J416" s="64"/>
      <c r="K416" s="60"/>
      <c r="L416" s="62"/>
      <c r="M416" s="58"/>
      <c r="N416" s="62"/>
      <c r="O416" s="56"/>
      <c r="P416" s="148" t="str">
        <f t="shared" si="55"/>
        <v/>
      </c>
      <c r="Q416" s="65"/>
      <c r="R416" s="66"/>
      <c r="S416" s="67"/>
      <c r="T416" s="146" t="str">
        <f t="shared" si="49"/>
        <v/>
      </c>
      <c r="U416" s="146" t="str">
        <f t="shared" si="50"/>
        <v/>
      </c>
      <c r="V416" s="146" t="str">
        <f t="shared" si="51"/>
        <v/>
      </c>
      <c r="W416" s="146" t="str">
        <f t="shared" si="52"/>
        <v/>
      </c>
      <c r="X416" s="146" t="str">
        <f t="shared" si="53"/>
        <v/>
      </c>
      <c r="Y416" s="146" t="str">
        <f t="shared" si="54"/>
        <v/>
      </c>
    </row>
    <row r="417" spans="2:25" ht="45" customHeight="1" x14ac:dyDescent="0.25">
      <c r="B417" s="139" t="str">
        <f t="shared" si="48"/>
        <v/>
      </c>
      <c r="C417" s="32">
        <v>413</v>
      </c>
      <c r="D417" s="62"/>
      <c r="E417" s="56"/>
      <c r="F417" s="57"/>
      <c r="G417" s="60"/>
      <c r="H417" s="58"/>
      <c r="I417" s="60"/>
      <c r="J417" s="64"/>
      <c r="K417" s="60"/>
      <c r="L417" s="62"/>
      <c r="M417" s="58"/>
      <c r="N417" s="62"/>
      <c r="O417" s="56"/>
      <c r="P417" s="148" t="str">
        <f t="shared" si="55"/>
        <v/>
      </c>
      <c r="Q417" s="65"/>
      <c r="R417" s="66"/>
      <c r="S417" s="67"/>
      <c r="T417" s="146" t="str">
        <f t="shared" si="49"/>
        <v/>
      </c>
      <c r="U417" s="146" t="str">
        <f t="shared" si="50"/>
        <v/>
      </c>
      <c r="V417" s="146" t="str">
        <f t="shared" si="51"/>
        <v/>
      </c>
      <c r="W417" s="146" t="str">
        <f t="shared" si="52"/>
        <v/>
      </c>
      <c r="X417" s="146" t="str">
        <f t="shared" si="53"/>
        <v/>
      </c>
      <c r="Y417" s="146" t="str">
        <f t="shared" si="54"/>
        <v/>
      </c>
    </row>
    <row r="418" spans="2:25" ht="45" customHeight="1" x14ac:dyDescent="0.25">
      <c r="B418" s="139" t="str">
        <f t="shared" si="48"/>
        <v/>
      </c>
      <c r="C418" s="32">
        <v>414</v>
      </c>
      <c r="D418" s="62"/>
      <c r="E418" s="56"/>
      <c r="F418" s="57"/>
      <c r="G418" s="60"/>
      <c r="H418" s="58"/>
      <c r="I418" s="60"/>
      <c r="J418" s="64"/>
      <c r="K418" s="60"/>
      <c r="L418" s="62"/>
      <c r="M418" s="58"/>
      <c r="N418" s="62"/>
      <c r="O418" s="56"/>
      <c r="P418" s="148" t="str">
        <f t="shared" si="55"/>
        <v/>
      </c>
      <c r="Q418" s="65"/>
      <c r="R418" s="66"/>
      <c r="S418" s="67"/>
      <c r="T418" s="146" t="str">
        <f t="shared" si="49"/>
        <v/>
      </c>
      <c r="U418" s="146" t="str">
        <f t="shared" si="50"/>
        <v/>
      </c>
      <c r="V418" s="146" t="str">
        <f t="shared" si="51"/>
        <v/>
      </c>
      <c r="W418" s="146" t="str">
        <f t="shared" si="52"/>
        <v/>
      </c>
      <c r="X418" s="146" t="str">
        <f t="shared" si="53"/>
        <v/>
      </c>
      <c r="Y418" s="146" t="str">
        <f t="shared" si="54"/>
        <v/>
      </c>
    </row>
    <row r="419" spans="2:25" ht="45" customHeight="1" x14ac:dyDescent="0.25">
      <c r="B419" s="139" t="str">
        <f t="shared" si="48"/>
        <v/>
      </c>
      <c r="C419" s="32">
        <v>415</v>
      </c>
      <c r="D419" s="62"/>
      <c r="E419" s="56"/>
      <c r="F419" s="57"/>
      <c r="G419" s="60"/>
      <c r="H419" s="58"/>
      <c r="I419" s="60"/>
      <c r="J419" s="64"/>
      <c r="K419" s="60"/>
      <c r="L419" s="62"/>
      <c r="M419" s="58"/>
      <c r="N419" s="62"/>
      <c r="O419" s="56"/>
      <c r="P419" s="148" t="str">
        <f t="shared" si="55"/>
        <v/>
      </c>
      <c r="Q419" s="65"/>
      <c r="R419" s="66"/>
      <c r="S419" s="67"/>
      <c r="T419" s="146" t="str">
        <f t="shared" si="49"/>
        <v/>
      </c>
      <c r="U419" s="146" t="str">
        <f t="shared" si="50"/>
        <v/>
      </c>
      <c r="V419" s="146" t="str">
        <f t="shared" si="51"/>
        <v/>
      </c>
      <c r="W419" s="146" t="str">
        <f t="shared" si="52"/>
        <v/>
      </c>
      <c r="X419" s="146" t="str">
        <f t="shared" si="53"/>
        <v/>
      </c>
      <c r="Y419" s="146" t="str">
        <f t="shared" si="54"/>
        <v/>
      </c>
    </row>
    <row r="420" spans="2:25" ht="45" customHeight="1" x14ac:dyDescent="0.25">
      <c r="B420" s="139" t="str">
        <f t="shared" si="48"/>
        <v/>
      </c>
      <c r="C420" s="32">
        <v>416</v>
      </c>
      <c r="D420" s="62"/>
      <c r="E420" s="56"/>
      <c r="F420" s="57"/>
      <c r="G420" s="60"/>
      <c r="H420" s="58"/>
      <c r="I420" s="60"/>
      <c r="J420" s="64"/>
      <c r="K420" s="60"/>
      <c r="L420" s="62"/>
      <c r="M420" s="58"/>
      <c r="N420" s="62"/>
      <c r="O420" s="56"/>
      <c r="P420" s="148" t="str">
        <f t="shared" si="55"/>
        <v/>
      </c>
      <c r="Q420" s="65"/>
      <c r="R420" s="66"/>
      <c r="S420" s="67"/>
      <c r="T420" s="146" t="str">
        <f t="shared" si="49"/>
        <v/>
      </c>
      <c r="U420" s="146" t="str">
        <f t="shared" si="50"/>
        <v/>
      </c>
      <c r="V420" s="146" t="str">
        <f t="shared" si="51"/>
        <v/>
      </c>
      <c r="W420" s="146" t="str">
        <f t="shared" si="52"/>
        <v/>
      </c>
      <c r="X420" s="146" t="str">
        <f t="shared" si="53"/>
        <v/>
      </c>
      <c r="Y420" s="146" t="str">
        <f t="shared" si="54"/>
        <v/>
      </c>
    </row>
    <row r="421" spans="2:25" ht="45" customHeight="1" x14ac:dyDescent="0.25">
      <c r="B421" s="139" t="str">
        <f t="shared" si="48"/>
        <v/>
      </c>
      <c r="C421" s="32">
        <v>417</v>
      </c>
      <c r="D421" s="62"/>
      <c r="E421" s="56"/>
      <c r="F421" s="57"/>
      <c r="G421" s="60"/>
      <c r="H421" s="58"/>
      <c r="I421" s="60"/>
      <c r="J421" s="64"/>
      <c r="K421" s="60"/>
      <c r="L421" s="62"/>
      <c r="M421" s="58"/>
      <c r="N421" s="62"/>
      <c r="O421" s="56"/>
      <c r="P421" s="148" t="str">
        <f t="shared" si="55"/>
        <v/>
      </c>
      <c r="Q421" s="65"/>
      <c r="R421" s="66"/>
      <c r="S421" s="67"/>
      <c r="T421" s="146" t="str">
        <f t="shared" si="49"/>
        <v/>
      </c>
      <c r="U421" s="146" t="str">
        <f t="shared" si="50"/>
        <v/>
      </c>
      <c r="V421" s="146" t="str">
        <f t="shared" si="51"/>
        <v/>
      </c>
      <c r="W421" s="146" t="str">
        <f t="shared" si="52"/>
        <v/>
      </c>
      <c r="X421" s="146" t="str">
        <f t="shared" si="53"/>
        <v/>
      </c>
      <c r="Y421" s="146" t="str">
        <f t="shared" si="54"/>
        <v/>
      </c>
    </row>
    <row r="422" spans="2:25" ht="45" customHeight="1" x14ac:dyDescent="0.25">
      <c r="B422" s="139" t="str">
        <f t="shared" si="48"/>
        <v/>
      </c>
      <c r="C422" s="32">
        <v>418</v>
      </c>
      <c r="D422" s="62"/>
      <c r="E422" s="56"/>
      <c r="F422" s="57"/>
      <c r="G422" s="60"/>
      <c r="H422" s="58"/>
      <c r="I422" s="60"/>
      <c r="J422" s="64"/>
      <c r="K422" s="60"/>
      <c r="L422" s="62"/>
      <c r="M422" s="58"/>
      <c r="N422" s="62"/>
      <c r="O422" s="56"/>
      <c r="P422" s="148" t="str">
        <f t="shared" si="55"/>
        <v/>
      </c>
      <c r="Q422" s="65"/>
      <c r="R422" s="66"/>
      <c r="S422" s="67"/>
      <c r="T422" s="146" t="str">
        <f t="shared" si="49"/>
        <v/>
      </c>
      <c r="U422" s="146" t="str">
        <f t="shared" si="50"/>
        <v/>
      </c>
      <c r="V422" s="146" t="str">
        <f t="shared" si="51"/>
        <v/>
      </c>
      <c r="W422" s="146" t="str">
        <f t="shared" si="52"/>
        <v/>
      </c>
      <c r="X422" s="146" t="str">
        <f t="shared" si="53"/>
        <v/>
      </c>
      <c r="Y422" s="146" t="str">
        <f t="shared" si="54"/>
        <v/>
      </c>
    </row>
    <row r="423" spans="2:25" ht="45" customHeight="1" x14ac:dyDescent="0.25">
      <c r="B423" s="139" t="str">
        <f t="shared" si="48"/>
        <v/>
      </c>
      <c r="C423" s="32">
        <v>419</v>
      </c>
      <c r="D423" s="62"/>
      <c r="E423" s="56"/>
      <c r="F423" s="57"/>
      <c r="G423" s="60"/>
      <c r="H423" s="58"/>
      <c r="I423" s="60"/>
      <c r="J423" s="64"/>
      <c r="K423" s="60"/>
      <c r="L423" s="62"/>
      <c r="M423" s="58"/>
      <c r="N423" s="62"/>
      <c r="O423" s="56"/>
      <c r="P423" s="148" t="str">
        <f t="shared" si="55"/>
        <v/>
      </c>
      <c r="Q423" s="65"/>
      <c r="R423" s="66"/>
      <c r="S423" s="67"/>
      <c r="T423" s="146" t="str">
        <f t="shared" si="49"/>
        <v/>
      </c>
      <c r="U423" s="146" t="str">
        <f t="shared" si="50"/>
        <v/>
      </c>
      <c r="V423" s="146" t="str">
        <f t="shared" si="51"/>
        <v/>
      </c>
      <c r="W423" s="146" t="str">
        <f t="shared" si="52"/>
        <v/>
      </c>
      <c r="X423" s="146" t="str">
        <f t="shared" si="53"/>
        <v/>
      </c>
      <c r="Y423" s="146" t="str">
        <f t="shared" si="54"/>
        <v/>
      </c>
    </row>
    <row r="424" spans="2:25" ht="45" customHeight="1" x14ac:dyDescent="0.25">
      <c r="B424" s="139" t="str">
        <f t="shared" si="48"/>
        <v/>
      </c>
      <c r="C424" s="32">
        <v>420</v>
      </c>
      <c r="D424" s="62"/>
      <c r="E424" s="56"/>
      <c r="F424" s="57"/>
      <c r="G424" s="60"/>
      <c r="H424" s="58"/>
      <c r="I424" s="60"/>
      <c r="J424" s="64"/>
      <c r="K424" s="60"/>
      <c r="L424" s="62"/>
      <c r="M424" s="58"/>
      <c r="N424" s="62"/>
      <c r="O424" s="56"/>
      <c r="P424" s="148" t="str">
        <f t="shared" si="55"/>
        <v/>
      </c>
      <c r="Q424" s="65"/>
      <c r="R424" s="66"/>
      <c r="S424" s="67"/>
      <c r="T424" s="146" t="str">
        <f t="shared" si="49"/>
        <v/>
      </c>
      <c r="U424" s="146" t="str">
        <f t="shared" si="50"/>
        <v/>
      </c>
      <c r="V424" s="146" t="str">
        <f t="shared" si="51"/>
        <v/>
      </c>
      <c r="W424" s="146" t="str">
        <f t="shared" si="52"/>
        <v/>
      </c>
      <c r="X424" s="146" t="str">
        <f t="shared" si="53"/>
        <v/>
      </c>
      <c r="Y424" s="146" t="str">
        <f t="shared" si="54"/>
        <v/>
      </c>
    </row>
    <row r="425" spans="2:25" ht="45" customHeight="1" x14ac:dyDescent="0.25">
      <c r="B425" s="139" t="str">
        <f t="shared" si="48"/>
        <v/>
      </c>
      <c r="C425" s="32">
        <v>421</v>
      </c>
      <c r="D425" s="62"/>
      <c r="E425" s="56"/>
      <c r="F425" s="57"/>
      <c r="G425" s="60"/>
      <c r="H425" s="58"/>
      <c r="I425" s="60"/>
      <c r="J425" s="64"/>
      <c r="K425" s="60"/>
      <c r="L425" s="62"/>
      <c r="M425" s="58"/>
      <c r="N425" s="62"/>
      <c r="O425" s="56"/>
      <c r="P425" s="148" t="str">
        <f t="shared" si="55"/>
        <v/>
      </c>
      <c r="Q425" s="65"/>
      <c r="R425" s="66"/>
      <c r="S425" s="67"/>
      <c r="T425" s="146" t="str">
        <f t="shared" si="49"/>
        <v/>
      </c>
      <c r="U425" s="146" t="str">
        <f t="shared" si="50"/>
        <v/>
      </c>
      <c r="V425" s="146" t="str">
        <f t="shared" si="51"/>
        <v/>
      </c>
      <c r="W425" s="146" t="str">
        <f t="shared" si="52"/>
        <v/>
      </c>
      <c r="X425" s="146" t="str">
        <f t="shared" si="53"/>
        <v/>
      </c>
      <c r="Y425" s="146" t="str">
        <f t="shared" si="54"/>
        <v/>
      </c>
    </row>
    <row r="426" spans="2:25" ht="45" customHeight="1" x14ac:dyDescent="0.25">
      <c r="B426" s="139" t="str">
        <f t="shared" si="48"/>
        <v/>
      </c>
      <c r="C426" s="32">
        <v>422</v>
      </c>
      <c r="D426" s="62"/>
      <c r="E426" s="56"/>
      <c r="F426" s="57"/>
      <c r="G426" s="60"/>
      <c r="H426" s="58"/>
      <c r="I426" s="60"/>
      <c r="J426" s="64"/>
      <c r="K426" s="60"/>
      <c r="L426" s="62"/>
      <c r="M426" s="58"/>
      <c r="N426" s="62"/>
      <c r="O426" s="56"/>
      <c r="P426" s="148" t="str">
        <f t="shared" si="55"/>
        <v/>
      </c>
      <c r="Q426" s="65"/>
      <c r="R426" s="66"/>
      <c r="S426" s="67"/>
      <c r="T426" s="146" t="str">
        <f t="shared" si="49"/>
        <v/>
      </c>
      <c r="U426" s="146" t="str">
        <f t="shared" si="50"/>
        <v/>
      </c>
      <c r="V426" s="146" t="str">
        <f t="shared" si="51"/>
        <v/>
      </c>
      <c r="W426" s="146" t="str">
        <f t="shared" si="52"/>
        <v/>
      </c>
      <c r="X426" s="146" t="str">
        <f t="shared" si="53"/>
        <v/>
      </c>
      <c r="Y426" s="146" t="str">
        <f t="shared" si="54"/>
        <v/>
      </c>
    </row>
    <row r="427" spans="2:25" ht="45" customHeight="1" x14ac:dyDescent="0.25">
      <c r="B427" s="139" t="str">
        <f t="shared" si="48"/>
        <v/>
      </c>
      <c r="C427" s="32">
        <v>423</v>
      </c>
      <c r="D427" s="62"/>
      <c r="E427" s="56"/>
      <c r="F427" s="57"/>
      <c r="G427" s="60"/>
      <c r="H427" s="58"/>
      <c r="I427" s="60"/>
      <c r="J427" s="64"/>
      <c r="K427" s="60"/>
      <c r="L427" s="62"/>
      <c r="M427" s="58"/>
      <c r="N427" s="62"/>
      <c r="O427" s="56"/>
      <c r="P427" s="148" t="str">
        <f t="shared" si="55"/>
        <v/>
      </c>
      <c r="Q427" s="65"/>
      <c r="R427" s="66"/>
      <c r="S427" s="67"/>
      <c r="T427" s="146" t="str">
        <f t="shared" si="49"/>
        <v/>
      </c>
      <c r="U427" s="146" t="str">
        <f t="shared" si="50"/>
        <v/>
      </c>
      <c r="V427" s="146" t="str">
        <f t="shared" si="51"/>
        <v/>
      </c>
      <c r="W427" s="146" t="str">
        <f t="shared" si="52"/>
        <v/>
      </c>
      <c r="X427" s="146" t="str">
        <f t="shared" si="53"/>
        <v/>
      </c>
      <c r="Y427" s="146" t="str">
        <f t="shared" si="54"/>
        <v/>
      </c>
    </row>
    <row r="428" spans="2:25" ht="45" customHeight="1" x14ac:dyDescent="0.25">
      <c r="B428" s="139" t="str">
        <f t="shared" si="48"/>
        <v/>
      </c>
      <c r="C428" s="32">
        <v>424</v>
      </c>
      <c r="D428" s="62"/>
      <c r="E428" s="56"/>
      <c r="F428" s="57"/>
      <c r="G428" s="60"/>
      <c r="H428" s="58"/>
      <c r="I428" s="60"/>
      <c r="J428" s="64"/>
      <c r="K428" s="60"/>
      <c r="L428" s="62"/>
      <c r="M428" s="58"/>
      <c r="N428" s="62"/>
      <c r="O428" s="56"/>
      <c r="P428" s="148" t="str">
        <f t="shared" si="55"/>
        <v/>
      </c>
      <c r="Q428" s="65"/>
      <c r="R428" s="66"/>
      <c r="S428" s="67"/>
      <c r="T428" s="146" t="str">
        <f t="shared" si="49"/>
        <v/>
      </c>
      <c r="U428" s="146" t="str">
        <f t="shared" si="50"/>
        <v/>
      </c>
      <c r="V428" s="146" t="str">
        <f t="shared" si="51"/>
        <v/>
      </c>
      <c r="W428" s="146" t="str">
        <f t="shared" si="52"/>
        <v/>
      </c>
      <c r="X428" s="146" t="str">
        <f t="shared" si="53"/>
        <v/>
      </c>
      <c r="Y428" s="146" t="str">
        <f t="shared" si="54"/>
        <v/>
      </c>
    </row>
    <row r="429" spans="2:25" ht="45" customHeight="1" x14ac:dyDescent="0.25">
      <c r="B429" s="139" t="str">
        <f t="shared" si="48"/>
        <v/>
      </c>
      <c r="C429" s="32">
        <v>425</v>
      </c>
      <c r="D429" s="62"/>
      <c r="E429" s="56"/>
      <c r="F429" s="57"/>
      <c r="G429" s="60"/>
      <c r="H429" s="58"/>
      <c r="I429" s="60"/>
      <c r="J429" s="64"/>
      <c r="K429" s="60"/>
      <c r="L429" s="62"/>
      <c r="M429" s="58"/>
      <c r="N429" s="62"/>
      <c r="O429" s="56"/>
      <c r="P429" s="148" t="str">
        <f t="shared" si="55"/>
        <v/>
      </c>
      <c r="Q429" s="65"/>
      <c r="R429" s="66"/>
      <c r="S429" s="67"/>
      <c r="T429" s="146" t="str">
        <f t="shared" si="49"/>
        <v/>
      </c>
      <c r="U429" s="146" t="str">
        <f t="shared" si="50"/>
        <v/>
      </c>
      <c r="V429" s="146" t="str">
        <f t="shared" si="51"/>
        <v/>
      </c>
      <c r="W429" s="146" t="str">
        <f t="shared" si="52"/>
        <v/>
      </c>
      <c r="X429" s="146" t="str">
        <f t="shared" si="53"/>
        <v/>
      </c>
      <c r="Y429" s="146" t="str">
        <f t="shared" si="54"/>
        <v/>
      </c>
    </row>
    <row r="430" spans="2:25" ht="45" customHeight="1" x14ac:dyDescent="0.25">
      <c r="B430" s="139" t="str">
        <f t="shared" si="48"/>
        <v/>
      </c>
      <c r="C430" s="32">
        <v>426</v>
      </c>
      <c r="D430" s="62"/>
      <c r="E430" s="56"/>
      <c r="F430" s="57"/>
      <c r="G430" s="60"/>
      <c r="H430" s="58"/>
      <c r="I430" s="60"/>
      <c r="J430" s="64"/>
      <c r="K430" s="60"/>
      <c r="L430" s="62"/>
      <c r="M430" s="58"/>
      <c r="N430" s="62"/>
      <c r="O430" s="56"/>
      <c r="P430" s="148" t="str">
        <f t="shared" si="55"/>
        <v/>
      </c>
      <c r="Q430" s="65"/>
      <c r="R430" s="66"/>
      <c r="S430" s="67"/>
      <c r="T430" s="146" t="str">
        <f t="shared" si="49"/>
        <v/>
      </c>
      <c r="U430" s="146" t="str">
        <f t="shared" si="50"/>
        <v/>
      </c>
      <c r="V430" s="146" t="str">
        <f t="shared" si="51"/>
        <v/>
      </c>
      <c r="W430" s="146" t="str">
        <f t="shared" si="52"/>
        <v/>
      </c>
      <c r="X430" s="146" t="str">
        <f t="shared" si="53"/>
        <v/>
      </c>
      <c r="Y430" s="146" t="str">
        <f t="shared" si="54"/>
        <v/>
      </c>
    </row>
    <row r="431" spans="2:25" ht="45" customHeight="1" x14ac:dyDescent="0.25">
      <c r="B431" s="139" t="str">
        <f t="shared" si="48"/>
        <v/>
      </c>
      <c r="C431" s="32">
        <v>427</v>
      </c>
      <c r="D431" s="62"/>
      <c r="E431" s="56"/>
      <c r="F431" s="57"/>
      <c r="G431" s="60"/>
      <c r="H431" s="58"/>
      <c r="I431" s="60"/>
      <c r="J431" s="64"/>
      <c r="K431" s="60"/>
      <c r="L431" s="62"/>
      <c r="M431" s="58"/>
      <c r="N431" s="62"/>
      <c r="O431" s="56"/>
      <c r="P431" s="148" t="str">
        <f t="shared" si="55"/>
        <v/>
      </c>
      <c r="Q431" s="65"/>
      <c r="R431" s="66"/>
      <c r="S431" s="67"/>
      <c r="T431" s="146" t="str">
        <f t="shared" si="49"/>
        <v/>
      </c>
      <c r="U431" s="146" t="str">
        <f t="shared" si="50"/>
        <v/>
      </c>
      <c r="V431" s="146" t="str">
        <f t="shared" si="51"/>
        <v/>
      </c>
      <c r="W431" s="146" t="str">
        <f t="shared" si="52"/>
        <v/>
      </c>
      <c r="X431" s="146" t="str">
        <f t="shared" si="53"/>
        <v/>
      </c>
      <c r="Y431" s="146" t="str">
        <f t="shared" si="54"/>
        <v/>
      </c>
    </row>
    <row r="432" spans="2:25" ht="45" customHeight="1" x14ac:dyDescent="0.25">
      <c r="B432" s="139" t="str">
        <f t="shared" si="48"/>
        <v/>
      </c>
      <c r="C432" s="32">
        <v>428</v>
      </c>
      <c r="D432" s="62"/>
      <c r="E432" s="56"/>
      <c r="F432" s="57"/>
      <c r="G432" s="60"/>
      <c r="H432" s="58"/>
      <c r="I432" s="60"/>
      <c r="J432" s="64"/>
      <c r="K432" s="60"/>
      <c r="L432" s="62"/>
      <c r="M432" s="58"/>
      <c r="N432" s="62"/>
      <c r="O432" s="56"/>
      <c r="P432" s="148" t="str">
        <f t="shared" si="55"/>
        <v/>
      </c>
      <c r="Q432" s="65"/>
      <c r="R432" s="66"/>
      <c r="S432" s="67"/>
      <c r="T432" s="146" t="str">
        <f t="shared" si="49"/>
        <v/>
      </c>
      <c r="U432" s="146" t="str">
        <f t="shared" si="50"/>
        <v/>
      </c>
      <c r="V432" s="146" t="str">
        <f t="shared" si="51"/>
        <v/>
      </c>
      <c r="W432" s="146" t="str">
        <f t="shared" si="52"/>
        <v/>
      </c>
      <c r="X432" s="146" t="str">
        <f t="shared" si="53"/>
        <v/>
      </c>
      <c r="Y432" s="146" t="str">
        <f t="shared" si="54"/>
        <v/>
      </c>
    </row>
    <row r="433" spans="2:25" ht="45" customHeight="1" x14ac:dyDescent="0.25">
      <c r="B433" s="139" t="str">
        <f t="shared" si="48"/>
        <v/>
      </c>
      <c r="C433" s="32">
        <v>429</v>
      </c>
      <c r="D433" s="62"/>
      <c r="E433" s="56"/>
      <c r="F433" s="57"/>
      <c r="G433" s="60"/>
      <c r="H433" s="58"/>
      <c r="I433" s="60"/>
      <c r="J433" s="64"/>
      <c r="K433" s="60"/>
      <c r="L433" s="62"/>
      <c r="M433" s="58"/>
      <c r="N433" s="62"/>
      <c r="O433" s="56"/>
      <c r="P433" s="148" t="str">
        <f t="shared" si="55"/>
        <v/>
      </c>
      <c r="Q433" s="65"/>
      <c r="R433" s="66"/>
      <c r="S433" s="67"/>
      <c r="T433" s="146" t="str">
        <f t="shared" si="49"/>
        <v/>
      </c>
      <c r="U433" s="146" t="str">
        <f t="shared" si="50"/>
        <v/>
      </c>
      <c r="V433" s="146" t="str">
        <f t="shared" si="51"/>
        <v/>
      </c>
      <c r="W433" s="146" t="str">
        <f t="shared" si="52"/>
        <v/>
      </c>
      <c r="X433" s="146" t="str">
        <f t="shared" si="53"/>
        <v/>
      </c>
      <c r="Y433" s="146" t="str">
        <f t="shared" si="54"/>
        <v/>
      </c>
    </row>
    <row r="434" spans="2:25" ht="45" customHeight="1" x14ac:dyDescent="0.25">
      <c r="B434" s="139" t="str">
        <f t="shared" si="48"/>
        <v/>
      </c>
      <c r="C434" s="32">
        <v>430</v>
      </c>
      <c r="D434" s="62"/>
      <c r="E434" s="56"/>
      <c r="F434" s="57"/>
      <c r="G434" s="60"/>
      <c r="H434" s="58"/>
      <c r="I434" s="60"/>
      <c r="J434" s="64"/>
      <c r="K434" s="60"/>
      <c r="L434" s="62"/>
      <c r="M434" s="58"/>
      <c r="N434" s="62"/>
      <c r="O434" s="56"/>
      <c r="P434" s="148" t="str">
        <f t="shared" si="55"/>
        <v/>
      </c>
      <c r="Q434" s="65"/>
      <c r="R434" s="66"/>
      <c r="S434" s="67"/>
      <c r="T434" s="146" t="str">
        <f t="shared" si="49"/>
        <v/>
      </c>
      <c r="U434" s="146" t="str">
        <f t="shared" si="50"/>
        <v/>
      </c>
      <c r="V434" s="146" t="str">
        <f t="shared" si="51"/>
        <v/>
      </c>
      <c r="W434" s="146" t="str">
        <f t="shared" si="52"/>
        <v/>
      </c>
      <c r="X434" s="146" t="str">
        <f t="shared" si="53"/>
        <v/>
      </c>
      <c r="Y434" s="146" t="str">
        <f t="shared" si="54"/>
        <v/>
      </c>
    </row>
    <row r="435" spans="2:25" ht="45" customHeight="1" x14ac:dyDescent="0.25">
      <c r="B435" s="139" t="str">
        <f t="shared" si="48"/>
        <v/>
      </c>
      <c r="C435" s="32">
        <v>431</v>
      </c>
      <c r="D435" s="62"/>
      <c r="E435" s="56"/>
      <c r="F435" s="57"/>
      <c r="G435" s="60"/>
      <c r="H435" s="58"/>
      <c r="I435" s="60"/>
      <c r="J435" s="64"/>
      <c r="K435" s="60"/>
      <c r="L435" s="62"/>
      <c r="M435" s="58"/>
      <c r="N435" s="62"/>
      <c r="O435" s="56"/>
      <c r="P435" s="148" t="str">
        <f t="shared" si="55"/>
        <v/>
      </c>
      <c r="Q435" s="65"/>
      <c r="R435" s="66"/>
      <c r="S435" s="67"/>
      <c r="T435" s="146" t="str">
        <f t="shared" si="49"/>
        <v/>
      </c>
      <c r="U435" s="146" t="str">
        <f t="shared" si="50"/>
        <v/>
      </c>
      <c r="V435" s="146" t="str">
        <f t="shared" si="51"/>
        <v/>
      </c>
      <c r="W435" s="146" t="str">
        <f t="shared" si="52"/>
        <v/>
      </c>
      <c r="X435" s="146" t="str">
        <f t="shared" si="53"/>
        <v/>
      </c>
      <c r="Y435" s="146" t="str">
        <f t="shared" si="54"/>
        <v/>
      </c>
    </row>
    <row r="436" spans="2:25" ht="45" customHeight="1" x14ac:dyDescent="0.25">
      <c r="B436" s="139" t="str">
        <f t="shared" si="48"/>
        <v/>
      </c>
      <c r="C436" s="32">
        <v>432</v>
      </c>
      <c r="D436" s="62"/>
      <c r="E436" s="56"/>
      <c r="F436" s="57"/>
      <c r="G436" s="60"/>
      <c r="H436" s="58"/>
      <c r="I436" s="60"/>
      <c r="J436" s="64"/>
      <c r="K436" s="60"/>
      <c r="L436" s="62"/>
      <c r="M436" s="58"/>
      <c r="N436" s="62"/>
      <c r="O436" s="56"/>
      <c r="P436" s="148" t="str">
        <f t="shared" si="55"/>
        <v/>
      </c>
      <c r="Q436" s="65"/>
      <c r="R436" s="66"/>
      <c r="S436" s="67"/>
      <c r="T436" s="146" t="str">
        <f t="shared" si="49"/>
        <v/>
      </c>
      <c r="U436" s="146" t="str">
        <f t="shared" si="50"/>
        <v/>
      </c>
      <c r="V436" s="146" t="str">
        <f t="shared" si="51"/>
        <v/>
      </c>
      <c r="W436" s="146" t="str">
        <f t="shared" si="52"/>
        <v/>
      </c>
      <c r="X436" s="146" t="str">
        <f t="shared" si="53"/>
        <v/>
      </c>
      <c r="Y436" s="146" t="str">
        <f t="shared" si="54"/>
        <v/>
      </c>
    </row>
    <row r="437" spans="2:25" ht="45" customHeight="1" x14ac:dyDescent="0.25">
      <c r="B437" s="139" t="str">
        <f t="shared" si="48"/>
        <v/>
      </c>
      <c r="C437" s="32">
        <v>433</v>
      </c>
      <c r="D437" s="62"/>
      <c r="E437" s="56"/>
      <c r="F437" s="57"/>
      <c r="G437" s="60"/>
      <c r="H437" s="58"/>
      <c r="I437" s="60"/>
      <c r="J437" s="64"/>
      <c r="K437" s="60"/>
      <c r="L437" s="62"/>
      <c r="M437" s="58"/>
      <c r="N437" s="62"/>
      <c r="O437" s="56"/>
      <c r="P437" s="148" t="str">
        <f t="shared" si="55"/>
        <v/>
      </c>
      <c r="Q437" s="65"/>
      <c r="R437" s="66"/>
      <c r="S437" s="67"/>
      <c r="T437" s="146" t="str">
        <f t="shared" si="49"/>
        <v/>
      </c>
      <c r="U437" s="146" t="str">
        <f t="shared" si="50"/>
        <v/>
      </c>
      <c r="V437" s="146" t="str">
        <f t="shared" si="51"/>
        <v/>
      </c>
      <c r="W437" s="146" t="str">
        <f t="shared" si="52"/>
        <v/>
      </c>
      <c r="X437" s="146" t="str">
        <f t="shared" si="53"/>
        <v/>
      </c>
      <c r="Y437" s="146" t="str">
        <f t="shared" si="54"/>
        <v/>
      </c>
    </row>
    <row r="438" spans="2:25" ht="45" customHeight="1" x14ac:dyDescent="0.25">
      <c r="B438" s="139" t="str">
        <f t="shared" si="48"/>
        <v/>
      </c>
      <c r="C438" s="32">
        <v>434</v>
      </c>
      <c r="D438" s="62"/>
      <c r="E438" s="56"/>
      <c r="F438" s="57"/>
      <c r="G438" s="60"/>
      <c r="H438" s="58"/>
      <c r="I438" s="60"/>
      <c r="J438" s="64"/>
      <c r="K438" s="60"/>
      <c r="L438" s="62"/>
      <c r="M438" s="58"/>
      <c r="N438" s="62"/>
      <c r="O438" s="56"/>
      <c r="P438" s="148" t="str">
        <f t="shared" si="55"/>
        <v/>
      </c>
      <c r="Q438" s="65"/>
      <c r="R438" s="66"/>
      <c r="S438" s="67"/>
      <c r="T438" s="146" t="str">
        <f t="shared" si="49"/>
        <v/>
      </c>
      <c r="U438" s="146" t="str">
        <f t="shared" si="50"/>
        <v/>
      </c>
      <c r="V438" s="146" t="str">
        <f t="shared" si="51"/>
        <v/>
      </c>
      <c r="W438" s="146" t="str">
        <f t="shared" si="52"/>
        <v/>
      </c>
      <c r="X438" s="146" t="str">
        <f t="shared" si="53"/>
        <v/>
      </c>
      <c r="Y438" s="146" t="str">
        <f t="shared" si="54"/>
        <v/>
      </c>
    </row>
    <row r="439" spans="2:25" ht="45" customHeight="1" x14ac:dyDescent="0.25">
      <c r="B439" s="139" t="str">
        <f t="shared" si="48"/>
        <v/>
      </c>
      <c r="C439" s="32">
        <v>435</v>
      </c>
      <c r="D439" s="62"/>
      <c r="E439" s="56"/>
      <c r="F439" s="57"/>
      <c r="G439" s="60"/>
      <c r="H439" s="58"/>
      <c r="I439" s="60"/>
      <c r="J439" s="64"/>
      <c r="K439" s="60"/>
      <c r="L439" s="62"/>
      <c r="M439" s="58"/>
      <c r="N439" s="62"/>
      <c r="O439" s="56"/>
      <c r="P439" s="148" t="str">
        <f t="shared" si="55"/>
        <v/>
      </c>
      <c r="Q439" s="65"/>
      <c r="R439" s="66"/>
      <c r="S439" s="67"/>
      <c r="T439" s="146" t="str">
        <f t="shared" si="49"/>
        <v/>
      </c>
      <c r="U439" s="146" t="str">
        <f t="shared" si="50"/>
        <v/>
      </c>
      <c r="V439" s="146" t="str">
        <f t="shared" si="51"/>
        <v/>
      </c>
      <c r="W439" s="146" t="str">
        <f t="shared" si="52"/>
        <v/>
      </c>
      <c r="X439" s="146" t="str">
        <f t="shared" si="53"/>
        <v/>
      </c>
      <c r="Y439" s="146" t="str">
        <f t="shared" si="54"/>
        <v/>
      </c>
    </row>
    <row r="440" spans="2:25" ht="45" customHeight="1" x14ac:dyDescent="0.25">
      <c r="B440" s="139" t="str">
        <f t="shared" si="48"/>
        <v/>
      </c>
      <c r="C440" s="32">
        <v>436</v>
      </c>
      <c r="D440" s="62"/>
      <c r="E440" s="56"/>
      <c r="F440" s="57"/>
      <c r="G440" s="60"/>
      <c r="H440" s="58"/>
      <c r="I440" s="60"/>
      <c r="J440" s="64"/>
      <c r="K440" s="60"/>
      <c r="L440" s="62"/>
      <c r="M440" s="58"/>
      <c r="N440" s="62"/>
      <c r="O440" s="56"/>
      <c r="P440" s="148" t="str">
        <f t="shared" si="55"/>
        <v/>
      </c>
      <c r="Q440" s="65"/>
      <c r="R440" s="66"/>
      <c r="S440" s="67"/>
      <c r="T440" s="146" t="str">
        <f t="shared" si="49"/>
        <v/>
      </c>
      <c r="U440" s="146" t="str">
        <f t="shared" si="50"/>
        <v/>
      </c>
      <c r="V440" s="146" t="str">
        <f t="shared" si="51"/>
        <v/>
      </c>
      <c r="W440" s="146" t="str">
        <f t="shared" si="52"/>
        <v/>
      </c>
      <c r="X440" s="146" t="str">
        <f t="shared" si="53"/>
        <v/>
      </c>
      <c r="Y440" s="146" t="str">
        <f t="shared" si="54"/>
        <v/>
      </c>
    </row>
    <row r="441" spans="2:25" ht="45" customHeight="1" x14ac:dyDescent="0.25">
      <c r="B441" s="139" t="str">
        <f t="shared" si="48"/>
        <v/>
      </c>
      <c r="C441" s="32">
        <v>437</v>
      </c>
      <c r="D441" s="62"/>
      <c r="E441" s="56"/>
      <c r="F441" s="57"/>
      <c r="G441" s="60"/>
      <c r="H441" s="58"/>
      <c r="I441" s="60"/>
      <c r="J441" s="64"/>
      <c r="K441" s="60"/>
      <c r="L441" s="62"/>
      <c r="M441" s="58"/>
      <c r="N441" s="62"/>
      <c r="O441" s="56"/>
      <c r="P441" s="148" t="str">
        <f t="shared" si="55"/>
        <v/>
      </c>
      <c r="Q441" s="65"/>
      <c r="R441" s="66"/>
      <c r="S441" s="67"/>
      <c r="T441" s="146" t="str">
        <f t="shared" si="49"/>
        <v/>
      </c>
      <c r="U441" s="146" t="str">
        <f t="shared" si="50"/>
        <v/>
      </c>
      <c r="V441" s="146" t="str">
        <f t="shared" si="51"/>
        <v/>
      </c>
      <c r="W441" s="146" t="str">
        <f t="shared" si="52"/>
        <v/>
      </c>
      <c r="X441" s="146" t="str">
        <f t="shared" si="53"/>
        <v/>
      </c>
      <c r="Y441" s="146" t="str">
        <f t="shared" si="54"/>
        <v/>
      </c>
    </row>
    <row r="442" spans="2:25" ht="45" customHeight="1" x14ac:dyDescent="0.25">
      <c r="B442" s="139" t="str">
        <f t="shared" si="48"/>
        <v/>
      </c>
      <c r="C442" s="32">
        <v>438</v>
      </c>
      <c r="D442" s="62"/>
      <c r="E442" s="56"/>
      <c r="F442" s="57"/>
      <c r="G442" s="60"/>
      <c r="H442" s="58"/>
      <c r="I442" s="60"/>
      <c r="J442" s="64"/>
      <c r="K442" s="60"/>
      <c r="L442" s="62"/>
      <c r="M442" s="58"/>
      <c r="N442" s="62"/>
      <c r="O442" s="56"/>
      <c r="P442" s="148" t="str">
        <f t="shared" si="55"/>
        <v/>
      </c>
      <c r="Q442" s="65"/>
      <c r="R442" s="66"/>
      <c r="S442" s="67"/>
      <c r="T442" s="146" t="str">
        <f t="shared" si="49"/>
        <v/>
      </c>
      <c r="U442" s="146" t="str">
        <f t="shared" si="50"/>
        <v/>
      </c>
      <c r="V442" s="146" t="str">
        <f t="shared" si="51"/>
        <v/>
      </c>
      <c r="W442" s="146" t="str">
        <f t="shared" si="52"/>
        <v/>
      </c>
      <c r="X442" s="146" t="str">
        <f t="shared" si="53"/>
        <v/>
      </c>
      <c r="Y442" s="146" t="str">
        <f t="shared" si="54"/>
        <v/>
      </c>
    </row>
    <row r="443" spans="2:25" ht="45" customHeight="1" x14ac:dyDescent="0.25">
      <c r="B443" s="139" t="str">
        <f t="shared" si="48"/>
        <v/>
      </c>
      <c r="C443" s="32">
        <v>439</v>
      </c>
      <c r="D443" s="62"/>
      <c r="E443" s="56"/>
      <c r="F443" s="57"/>
      <c r="G443" s="60"/>
      <c r="H443" s="58"/>
      <c r="I443" s="60"/>
      <c r="J443" s="64"/>
      <c r="K443" s="60"/>
      <c r="L443" s="62"/>
      <c r="M443" s="58"/>
      <c r="N443" s="62"/>
      <c r="O443" s="56"/>
      <c r="P443" s="148" t="str">
        <f t="shared" si="55"/>
        <v/>
      </c>
      <c r="Q443" s="65"/>
      <c r="R443" s="66"/>
      <c r="S443" s="67"/>
      <c r="T443" s="146" t="str">
        <f t="shared" si="49"/>
        <v/>
      </c>
      <c r="U443" s="146" t="str">
        <f t="shared" si="50"/>
        <v/>
      </c>
      <c r="V443" s="146" t="str">
        <f t="shared" si="51"/>
        <v/>
      </c>
      <c r="W443" s="146" t="str">
        <f t="shared" si="52"/>
        <v/>
      </c>
      <c r="X443" s="146" t="str">
        <f t="shared" si="53"/>
        <v/>
      </c>
      <c r="Y443" s="146" t="str">
        <f t="shared" si="54"/>
        <v/>
      </c>
    </row>
    <row r="444" spans="2:25" ht="45" customHeight="1" x14ac:dyDescent="0.25">
      <c r="B444" s="139" t="str">
        <f t="shared" si="48"/>
        <v/>
      </c>
      <c r="C444" s="32">
        <v>440</v>
      </c>
      <c r="D444" s="62"/>
      <c r="E444" s="56"/>
      <c r="F444" s="57"/>
      <c r="G444" s="60"/>
      <c r="H444" s="58"/>
      <c r="I444" s="60"/>
      <c r="J444" s="64"/>
      <c r="K444" s="60"/>
      <c r="L444" s="62"/>
      <c r="M444" s="58"/>
      <c r="N444" s="62"/>
      <c r="O444" s="56"/>
      <c r="P444" s="148" t="str">
        <f t="shared" si="55"/>
        <v/>
      </c>
      <c r="Q444" s="65"/>
      <c r="R444" s="66"/>
      <c r="S444" s="67"/>
      <c r="T444" s="146" t="str">
        <f t="shared" si="49"/>
        <v/>
      </c>
      <c r="U444" s="146" t="str">
        <f t="shared" si="50"/>
        <v/>
      </c>
      <c r="V444" s="146" t="str">
        <f t="shared" si="51"/>
        <v/>
      </c>
      <c r="W444" s="146" t="str">
        <f t="shared" si="52"/>
        <v/>
      </c>
      <c r="X444" s="146" t="str">
        <f t="shared" si="53"/>
        <v/>
      </c>
      <c r="Y444" s="146" t="str">
        <f t="shared" si="54"/>
        <v/>
      </c>
    </row>
    <row r="445" spans="2:25" ht="45" customHeight="1" x14ac:dyDescent="0.25">
      <c r="B445" s="139" t="str">
        <f t="shared" si="48"/>
        <v/>
      </c>
      <c r="C445" s="32">
        <v>441</v>
      </c>
      <c r="D445" s="62"/>
      <c r="E445" s="56"/>
      <c r="F445" s="57"/>
      <c r="G445" s="60"/>
      <c r="H445" s="58"/>
      <c r="I445" s="60"/>
      <c r="J445" s="64"/>
      <c r="K445" s="60"/>
      <c r="L445" s="62"/>
      <c r="M445" s="58"/>
      <c r="N445" s="62"/>
      <c r="O445" s="56"/>
      <c r="P445" s="148" t="str">
        <f t="shared" si="55"/>
        <v/>
      </c>
      <c r="Q445" s="65"/>
      <c r="R445" s="66"/>
      <c r="S445" s="67"/>
      <c r="T445" s="146" t="str">
        <f t="shared" si="49"/>
        <v/>
      </c>
      <c r="U445" s="146" t="str">
        <f t="shared" si="50"/>
        <v/>
      </c>
      <c r="V445" s="146" t="str">
        <f t="shared" si="51"/>
        <v/>
      </c>
      <c r="W445" s="146" t="str">
        <f t="shared" si="52"/>
        <v/>
      </c>
      <c r="X445" s="146" t="str">
        <f t="shared" si="53"/>
        <v/>
      </c>
      <c r="Y445" s="146" t="str">
        <f t="shared" si="54"/>
        <v/>
      </c>
    </row>
    <row r="446" spans="2:25" ht="45" customHeight="1" x14ac:dyDescent="0.25">
      <c r="B446" s="139" t="str">
        <f t="shared" si="48"/>
        <v/>
      </c>
      <c r="C446" s="32">
        <v>442</v>
      </c>
      <c r="D446" s="62"/>
      <c r="E446" s="56"/>
      <c r="F446" s="57"/>
      <c r="G446" s="60"/>
      <c r="H446" s="58"/>
      <c r="I446" s="60"/>
      <c r="J446" s="64"/>
      <c r="K446" s="60"/>
      <c r="L446" s="62"/>
      <c r="M446" s="58"/>
      <c r="N446" s="62"/>
      <c r="O446" s="56"/>
      <c r="P446" s="148" t="str">
        <f t="shared" si="55"/>
        <v/>
      </c>
      <c r="Q446" s="65"/>
      <c r="R446" s="66"/>
      <c r="S446" s="67"/>
      <c r="T446" s="146" t="str">
        <f t="shared" si="49"/>
        <v/>
      </c>
      <c r="U446" s="146" t="str">
        <f t="shared" si="50"/>
        <v/>
      </c>
      <c r="V446" s="146" t="str">
        <f t="shared" si="51"/>
        <v/>
      </c>
      <c r="W446" s="146" t="str">
        <f t="shared" si="52"/>
        <v/>
      </c>
      <c r="X446" s="146" t="str">
        <f t="shared" si="53"/>
        <v/>
      </c>
      <c r="Y446" s="146" t="str">
        <f t="shared" si="54"/>
        <v/>
      </c>
    </row>
    <row r="447" spans="2:25" ht="45" customHeight="1" x14ac:dyDescent="0.25">
      <c r="B447" s="139" t="str">
        <f t="shared" si="48"/>
        <v/>
      </c>
      <c r="C447" s="32">
        <v>443</v>
      </c>
      <c r="D447" s="62"/>
      <c r="E447" s="56"/>
      <c r="F447" s="57"/>
      <c r="G447" s="60"/>
      <c r="H447" s="58"/>
      <c r="I447" s="60"/>
      <c r="J447" s="64"/>
      <c r="K447" s="60"/>
      <c r="L447" s="62"/>
      <c r="M447" s="58"/>
      <c r="N447" s="62"/>
      <c r="O447" s="56"/>
      <c r="P447" s="148" t="str">
        <f t="shared" si="55"/>
        <v/>
      </c>
      <c r="Q447" s="65"/>
      <c r="R447" s="66"/>
      <c r="S447" s="67"/>
      <c r="T447" s="146" t="str">
        <f t="shared" si="49"/>
        <v/>
      </c>
      <c r="U447" s="146" t="str">
        <f t="shared" si="50"/>
        <v/>
      </c>
      <c r="V447" s="146" t="str">
        <f t="shared" si="51"/>
        <v/>
      </c>
      <c r="W447" s="146" t="str">
        <f t="shared" si="52"/>
        <v/>
      </c>
      <c r="X447" s="146" t="str">
        <f t="shared" si="53"/>
        <v/>
      </c>
      <c r="Y447" s="146" t="str">
        <f t="shared" si="54"/>
        <v/>
      </c>
    </row>
    <row r="448" spans="2:25" ht="45" customHeight="1" x14ac:dyDescent="0.25">
      <c r="B448" s="139" t="str">
        <f t="shared" si="48"/>
        <v/>
      </c>
      <c r="C448" s="32">
        <v>444</v>
      </c>
      <c r="D448" s="62"/>
      <c r="E448" s="56"/>
      <c r="F448" s="57"/>
      <c r="G448" s="60"/>
      <c r="H448" s="58"/>
      <c r="I448" s="60"/>
      <c r="J448" s="64"/>
      <c r="K448" s="60"/>
      <c r="L448" s="62"/>
      <c r="M448" s="58"/>
      <c r="N448" s="62"/>
      <c r="O448" s="56"/>
      <c r="P448" s="148" t="str">
        <f t="shared" si="55"/>
        <v/>
      </c>
      <c r="Q448" s="65"/>
      <c r="R448" s="66"/>
      <c r="S448" s="67"/>
      <c r="T448" s="146" t="str">
        <f t="shared" si="49"/>
        <v/>
      </c>
      <c r="U448" s="146" t="str">
        <f t="shared" si="50"/>
        <v/>
      </c>
      <c r="V448" s="146" t="str">
        <f t="shared" si="51"/>
        <v/>
      </c>
      <c r="W448" s="146" t="str">
        <f t="shared" si="52"/>
        <v/>
      </c>
      <c r="X448" s="146" t="str">
        <f t="shared" si="53"/>
        <v/>
      </c>
      <c r="Y448" s="146" t="str">
        <f t="shared" si="54"/>
        <v/>
      </c>
    </row>
    <row r="449" spans="2:25" ht="45" customHeight="1" x14ac:dyDescent="0.25">
      <c r="B449" s="139" t="str">
        <f t="shared" si="48"/>
        <v/>
      </c>
      <c r="C449" s="32">
        <v>445</v>
      </c>
      <c r="D449" s="62"/>
      <c r="E449" s="56"/>
      <c r="F449" s="57"/>
      <c r="G449" s="60"/>
      <c r="H449" s="58"/>
      <c r="I449" s="60"/>
      <c r="J449" s="64"/>
      <c r="K449" s="60"/>
      <c r="L449" s="62"/>
      <c r="M449" s="58"/>
      <c r="N449" s="62"/>
      <c r="O449" s="56"/>
      <c r="P449" s="148" t="str">
        <f t="shared" si="55"/>
        <v/>
      </c>
      <c r="Q449" s="65"/>
      <c r="R449" s="66"/>
      <c r="S449" s="67"/>
      <c r="T449" s="146" t="str">
        <f t="shared" si="49"/>
        <v/>
      </c>
      <c r="U449" s="146" t="str">
        <f t="shared" si="50"/>
        <v/>
      </c>
      <c r="V449" s="146" t="str">
        <f t="shared" si="51"/>
        <v/>
      </c>
      <c r="W449" s="146" t="str">
        <f t="shared" si="52"/>
        <v/>
      </c>
      <c r="X449" s="146" t="str">
        <f t="shared" si="53"/>
        <v/>
      </c>
      <c r="Y449" s="146" t="str">
        <f t="shared" si="54"/>
        <v/>
      </c>
    </row>
    <row r="450" spans="2:25" ht="45" customHeight="1" x14ac:dyDescent="0.25">
      <c r="B450" s="139" t="str">
        <f t="shared" si="48"/>
        <v/>
      </c>
      <c r="C450" s="32">
        <v>446</v>
      </c>
      <c r="D450" s="62"/>
      <c r="E450" s="56"/>
      <c r="F450" s="57"/>
      <c r="G450" s="60"/>
      <c r="H450" s="58"/>
      <c r="I450" s="60"/>
      <c r="J450" s="64"/>
      <c r="K450" s="60"/>
      <c r="L450" s="62"/>
      <c r="M450" s="58"/>
      <c r="N450" s="62"/>
      <c r="O450" s="56"/>
      <c r="P450" s="148" t="str">
        <f t="shared" si="55"/>
        <v/>
      </c>
      <c r="Q450" s="65"/>
      <c r="R450" s="66"/>
      <c r="S450" s="67"/>
      <c r="T450" s="146" t="str">
        <f t="shared" si="49"/>
        <v/>
      </c>
      <c r="U450" s="146" t="str">
        <f t="shared" si="50"/>
        <v/>
      </c>
      <c r="V450" s="146" t="str">
        <f t="shared" si="51"/>
        <v/>
      </c>
      <c r="W450" s="146" t="str">
        <f t="shared" si="52"/>
        <v/>
      </c>
      <c r="X450" s="146" t="str">
        <f t="shared" si="53"/>
        <v/>
      </c>
      <c r="Y450" s="146" t="str">
        <f t="shared" si="54"/>
        <v/>
      </c>
    </row>
    <row r="451" spans="2:25" ht="45" customHeight="1" x14ac:dyDescent="0.25">
      <c r="B451" s="139" t="str">
        <f t="shared" si="48"/>
        <v/>
      </c>
      <c r="C451" s="32">
        <v>447</v>
      </c>
      <c r="D451" s="62"/>
      <c r="E451" s="56"/>
      <c r="F451" s="57"/>
      <c r="G451" s="60"/>
      <c r="H451" s="58"/>
      <c r="I451" s="60"/>
      <c r="J451" s="64"/>
      <c r="K451" s="60"/>
      <c r="L451" s="62"/>
      <c r="M451" s="58"/>
      <c r="N451" s="62"/>
      <c r="O451" s="56"/>
      <c r="P451" s="148" t="str">
        <f t="shared" si="55"/>
        <v/>
      </c>
      <c r="Q451" s="65"/>
      <c r="R451" s="66"/>
      <c r="S451" s="67"/>
      <c r="T451" s="146" t="str">
        <f t="shared" si="49"/>
        <v/>
      </c>
      <c r="U451" s="146" t="str">
        <f t="shared" si="50"/>
        <v/>
      </c>
      <c r="V451" s="146" t="str">
        <f t="shared" si="51"/>
        <v/>
      </c>
      <c r="W451" s="146" t="str">
        <f t="shared" si="52"/>
        <v/>
      </c>
      <c r="X451" s="146" t="str">
        <f t="shared" si="53"/>
        <v/>
      </c>
      <c r="Y451" s="146" t="str">
        <f t="shared" si="54"/>
        <v/>
      </c>
    </row>
    <row r="452" spans="2:25" ht="45" customHeight="1" x14ac:dyDescent="0.25">
      <c r="B452" s="139" t="str">
        <f t="shared" si="48"/>
        <v/>
      </c>
      <c r="C452" s="32">
        <v>448</v>
      </c>
      <c r="D452" s="62"/>
      <c r="E452" s="56"/>
      <c r="F452" s="57"/>
      <c r="G452" s="60"/>
      <c r="H452" s="58"/>
      <c r="I452" s="60"/>
      <c r="J452" s="64"/>
      <c r="K452" s="60"/>
      <c r="L452" s="62"/>
      <c r="M452" s="58"/>
      <c r="N452" s="62"/>
      <c r="O452" s="56"/>
      <c r="P452" s="148" t="str">
        <f t="shared" si="55"/>
        <v/>
      </c>
      <c r="Q452" s="65"/>
      <c r="R452" s="66"/>
      <c r="S452" s="67"/>
      <c r="T452" s="146" t="str">
        <f t="shared" si="49"/>
        <v/>
      </c>
      <c r="U452" s="146" t="str">
        <f t="shared" si="50"/>
        <v/>
      </c>
      <c r="V452" s="146" t="str">
        <f t="shared" si="51"/>
        <v/>
      </c>
      <c r="W452" s="146" t="str">
        <f t="shared" si="52"/>
        <v/>
      </c>
      <c r="X452" s="146" t="str">
        <f t="shared" si="53"/>
        <v/>
      </c>
      <c r="Y452" s="146" t="str">
        <f t="shared" si="54"/>
        <v/>
      </c>
    </row>
    <row r="453" spans="2:25" ht="45" customHeight="1" x14ac:dyDescent="0.25">
      <c r="B453" s="139" t="str">
        <f t="shared" si="48"/>
        <v/>
      </c>
      <c r="C453" s="32">
        <v>449</v>
      </c>
      <c r="D453" s="62"/>
      <c r="E453" s="56"/>
      <c r="F453" s="57"/>
      <c r="G453" s="60"/>
      <c r="H453" s="58"/>
      <c r="I453" s="60"/>
      <c r="J453" s="64"/>
      <c r="K453" s="60"/>
      <c r="L453" s="62"/>
      <c r="M453" s="58"/>
      <c r="N453" s="62"/>
      <c r="O453" s="56"/>
      <c r="P453" s="148" t="str">
        <f t="shared" si="55"/>
        <v/>
      </c>
      <c r="Q453" s="65"/>
      <c r="R453" s="66"/>
      <c r="S453" s="67"/>
      <c r="T453" s="146" t="str">
        <f t="shared" si="49"/>
        <v/>
      </c>
      <c r="U453" s="146" t="str">
        <f t="shared" si="50"/>
        <v/>
      </c>
      <c r="V453" s="146" t="str">
        <f t="shared" si="51"/>
        <v/>
      </c>
      <c r="W453" s="146" t="str">
        <f t="shared" si="52"/>
        <v/>
      </c>
      <c r="X453" s="146" t="str">
        <f t="shared" si="53"/>
        <v/>
      </c>
      <c r="Y453" s="146" t="str">
        <f t="shared" si="54"/>
        <v/>
      </c>
    </row>
    <row r="454" spans="2:25" ht="45" customHeight="1" x14ac:dyDescent="0.25">
      <c r="B454" s="139" t="str">
        <f t="shared" ref="B454:B517" si="56">IF(F454="","",F454)</f>
        <v/>
      </c>
      <c r="C454" s="32">
        <v>450</v>
      </c>
      <c r="D454" s="62"/>
      <c r="E454" s="56"/>
      <c r="F454" s="57"/>
      <c r="G454" s="60"/>
      <c r="H454" s="58"/>
      <c r="I454" s="60"/>
      <c r="J454" s="64"/>
      <c r="K454" s="60"/>
      <c r="L454" s="62"/>
      <c r="M454" s="58"/>
      <c r="N454" s="62"/>
      <c r="O454" s="56"/>
      <c r="P454" s="148" t="str">
        <f t="shared" si="55"/>
        <v/>
      </c>
      <c r="Q454" s="65"/>
      <c r="R454" s="66"/>
      <c r="S454" s="67"/>
      <c r="T454" s="146" t="str">
        <f t="shared" ref="T454:T517" si="57">IF(D454="","",MONTH(D454))</f>
        <v/>
      </c>
      <c r="U454" s="146" t="str">
        <f t="shared" ref="U454:U517" si="58">IF(N454="","",MONTH(N454))</f>
        <v/>
      </c>
      <c r="V454" s="146" t="str">
        <f t="shared" ref="V454:V517" si="59">IF(D454="","",YEAR(D454))</f>
        <v/>
      </c>
      <c r="W454" s="146" t="str">
        <f t="shared" ref="W454:W517" si="60">IF(N454="","",YEAR(N454))</f>
        <v/>
      </c>
      <c r="X454" s="146" t="str">
        <f t="shared" ref="X454:X517" si="61">IF(L454="","",MONTH(L454))</f>
        <v/>
      </c>
      <c r="Y454" s="146" t="str">
        <f t="shared" ref="Y454:Y517" si="62">IF(L454="","",YEAR(L454))</f>
        <v/>
      </c>
    </row>
    <row r="455" spans="2:25" ht="45" customHeight="1" x14ac:dyDescent="0.25">
      <c r="B455" s="139" t="str">
        <f t="shared" si="56"/>
        <v/>
      </c>
      <c r="C455" s="32">
        <v>451</v>
      </c>
      <c r="D455" s="62"/>
      <c r="E455" s="56"/>
      <c r="F455" s="57"/>
      <c r="G455" s="60"/>
      <c r="H455" s="58"/>
      <c r="I455" s="60"/>
      <c r="J455" s="64"/>
      <c r="K455" s="60"/>
      <c r="L455" s="62"/>
      <c r="M455" s="58"/>
      <c r="N455" s="62"/>
      <c r="O455" s="56"/>
      <c r="P455" s="148" t="str">
        <f t="shared" ref="P455:P518" si="63">IFERROR(IF(D455="","",IF(N455="",DATEDIF(D455,$P$3,"Y")&amp;" Ano(s) "&amp;DATEDIF(D455,$P$3,"YM")&amp;" Mês(es) "&amp;DATEDIF(D455,$P$3,"MD")&amp;" Dia(s) ",DATEDIF(D455,N455,"Y")&amp;" Ano(s) "&amp;DATEDIF(D455,N455,"YM")&amp;" Mês(es) "&amp;DATEDIF(D455,N455,"MD")&amp;" Dia(s) ")),"")</f>
        <v/>
      </c>
      <c r="Q455" s="65"/>
      <c r="R455" s="66"/>
      <c r="S455" s="67"/>
      <c r="T455" s="146" t="str">
        <f t="shared" si="57"/>
        <v/>
      </c>
      <c r="U455" s="146" t="str">
        <f t="shared" si="58"/>
        <v/>
      </c>
      <c r="V455" s="146" t="str">
        <f t="shared" si="59"/>
        <v/>
      </c>
      <c r="W455" s="146" t="str">
        <f t="shared" si="60"/>
        <v/>
      </c>
      <c r="X455" s="146" t="str">
        <f t="shared" si="61"/>
        <v/>
      </c>
      <c r="Y455" s="146" t="str">
        <f t="shared" si="62"/>
        <v/>
      </c>
    </row>
    <row r="456" spans="2:25" ht="45" customHeight="1" x14ac:dyDescent="0.25">
      <c r="B456" s="139" t="str">
        <f t="shared" si="56"/>
        <v/>
      </c>
      <c r="C456" s="32">
        <v>452</v>
      </c>
      <c r="D456" s="62"/>
      <c r="E456" s="56"/>
      <c r="F456" s="57"/>
      <c r="G456" s="60"/>
      <c r="H456" s="58"/>
      <c r="I456" s="60"/>
      <c r="J456" s="64"/>
      <c r="K456" s="60"/>
      <c r="L456" s="62"/>
      <c r="M456" s="58"/>
      <c r="N456" s="62"/>
      <c r="O456" s="56"/>
      <c r="P456" s="148" t="str">
        <f t="shared" si="63"/>
        <v/>
      </c>
      <c r="Q456" s="65"/>
      <c r="R456" s="66"/>
      <c r="S456" s="67"/>
      <c r="T456" s="146" t="str">
        <f t="shared" si="57"/>
        <v/>
      </c>
      <c r="U456" s="146" t="str">
        <f t="shared" si="58"/>
        <v/>
      </c>
      <c r="V456" s="146" t="str">
        <f t="shared" si="59"/>
        <v/>
      </c>
      <c r="W456" s="146" t="str">
        <f t="shared" si="60"/>
        <v/>
      </c>
      <c r="X456" s="146" t="str">
        <f t="shared" si="61"/>
        <v/>
      </c>
      <c r="Y456" s="146" t="str">
        <f t="shared" si="62"/>
        <v/>
      </c>
    </row>
    <row r="457" spans="2:25" ht="45" customHeight="1" x14ac:dyDescent="0.25">
      <c r="B457" s="139" t="str">
        <f t="shared" si="56"/>
        <v/>
      </c>
      <c r="C457" s="32">
        <v>453</v>
      </c>
      <c r="D457" s="62"/>
      <c r="E457" s="56"/>
      <c r="F457" s="57"/>
      <c r="G457" s="60"/>
      <c r="H457" s="58"/>
      <c r="I457" s="60"/>
      <c r="J457" s="64"/>
      <c r="K457" s="60"/>
      <c r="L457" s="62"/>
      <c r="M457" s="58"/>
      <c r="N457" s="62"/>
      <c r="O457" s="56"/>
      <c r="P457" s="148" t="str">
        <f t="shared" si="63"/>
        <v/>
      </c>
      <c r="Q457" s="65"/>
      <c r="R457" s="66"/>
      <c r="S457" s="67"/>
      <c r="T457" s="146" t="str">
        <f t="shared" si="57"/>
        <v/>
      </c>
      <c r="U457" s="146" t="str">
        <f t="shared" si="58"/>
        <v/>
      </c>
      <c r="V457" s="146" t="str">
        <f t="shared" si="59"/>
        <v/>
      </c>
      <c r="W457" s="146" t="str">
        <f t="shared" si="60"/>
        <v/>
      </c>
      <c r="X457" s="146" t="str">
        <f t="shared" si="61"/>
        <v/>
      </c>
      <c r="Y457" s="146" t="str">
        <f t="shared" si="62"/>
        <v/>
      </c>
    </row>
    <row r="458" spans="2:25" ht="45" customHeight="1" x14ac:dyDescent="0.25">
      <c r="B458" s="139" t="str">
        <f t="shared" si="56"/>
        <v/>
      </c>
      <c r="C458" s="32">
        <v>454</v>
      </c>
      <c r="D458" s="62"/>
      <c r="E458" s="56"/>
      <c r="F458" s="57"/>
      <c r="G458" s="60"/>
      <c r="H458" s="58"/>
      <c r="I458" s="60"/>
      <c r="J458" s="64"/>
      <c r="K458" s="60"/>
      <c r="L458" s="62"/>
      <c r="M458" s="58"/>
      <c r="N458" s="62"/>
      <c r="O458" s="56"/>
      <c r="P458" s="148" t="str">
        <f t="shared" si="63"/>
        <v/>
      </c>
      <c r="Q458" s="65"/>
      <c r="R458" s="66"/>
      <c r="S458" s="67"/>
      <c r="T458" s="146" t="str">
        <f t="shared" si="57"/>
        <v/>
      </c>
      <c r="U458" s="146" t="str">
        <f t="shared" si="58"/>
        <v/>
      </c>
      <c r="V458" s="146" t="str">
        <f t="shared" si="59"/>
        <v/>
      </c>
      <c r="W458" s="146" t="str">
        <f t="shared" si="60"/>
        <v/>
      </c>
      <c r="X458" s="146" t="str">
        <f t="shared" si="61"/>
        <v/>
      </c>
      <c r="Y458" s="146" t="str">
        <f t="shared" si="62"/>
        <v/>
      </c>
    </row>
    <row r="459" spans="2:25" ht="45" customHeight="1" x14ac:dyDescent="0.25">
      <c r="B459" s="139" t="str">
        <f t="shared" si="56"/>
        <v/>
      </c>
      <c r="C459" s="32">
        <v>455</v>
      </c>
      <c r="D459" s="62"/>
      <c r="E459" s="56"/>
      <c r="F459" s="57"/>
      <c r="G459" s="60"/>
      <c r="H459" s="58"/>
      <c r="I459" s="60"/>
      <c r="J459" s="64"/>
      <c r="K459" s="60"/>
      <c r="L459" s="62"/>
      <c r="M459" s="58"/>
      <c r="N459" s="62"/>
      <c r="O459" s="56"/>
      <c r="P459" s="148" t="str">
        <f t="shared" si="63"/>
        <v/>
      </c>
      <c r="Q459" s="65"/>
      <c r="R459" s="66"/>
      <c r="S459" s="67"/>
      <c r="T459" s="146" t="str">
        <f t="shared" si="57"/>
        <v/>
      </c>
      <c r="U459" s="146" t="str">
        <f t="shared" si="58"/>
        <v/>
      </c>
      <c r="V459" s="146" t="str">
        <f t="shared" si="59"/>
        <v/>
      </c>
      <c r="W459" s="146" t="str">
        <f t="shared" si="60"/>
        <v/>
      </c>
      <c r="X459" s="146" t="str">
        <f t="shared" si="61"/>
        <v/>
      </c>
      <c r="Y459" s="146" t="str">
        <f t="shared" si="62"/>
        <v/>
      </c>
    </row>
    <row r="460" spans="2:25" ht="45" customHeight="1" x14ac:dyDescent="0.25">
      <c r="B460" s="139" t="str">
        <f t="shared" si="56"/>
        <v/>
      </c>
      <c r="C460" s="32">
        <v>456</v>
      </c>
      <c r="D460" s="62"/>
      <c r="E460" s="56"/>
      <c r="F460" s="57"/>
      <c r="G460" s="60"/>
      <c r="H460" s="58"/>
      <c r="I460" s="60"/>
      <c r="J460" s="64"/>
      <c r="K460" s="60"/>
      <c r="L460" s="62"/>
      <c r="M460" s="58"/>
      <c r="N460" s="62"/>
      <c r="O460" s="56"/>
      <c r="P460" s="148" t="str">
        <f t="shared" si="63"/>
        <v/>
      </c>
      <c r="Q460" s="65"/>
      <c r="R460" s="66"/>
      <c r="S460" s="67"/>
      <c r="T460" s="146" t="str">
        <f t="shared" si="57"/>
        <v/>
      </c>
      <c r="U460" s="146" t="str">
        <f t="shared" si="58"/>
        <v/>
      </c>
      <c r="V460" s="146" t="str">
        <f t="shared" si="59"/>
        <v/>
      </c>
      <c r="W460" s="146" t="str">
        <f t="shared" si="60"/>
        <v/>
      </c>
      <c r="X460" s="146" t="str">
        <f t="shared" si="61"/>
        <v/>
      </c>
      <c r="Y460" s="146" t="str">
        <f t="shared" si="62"/>
        <v/>
      </c>
    </row>
    <row r="461" spans="2:25" ht="45" customHeight="1" x14ac:dyDescent="0.25">
      <c r="B461" s="139" t="str">
        <f t="shared" si="56"/>
        <v/>
      </c>
      <c r="C461" s="32">
        <v>457</v>
      </c>
      <c r="D461" s="62"/>
      <c r="E461" s="56"/>
      <c r="F461" s="57"/>
      <c r="G461" s="60"/>
      <c r="H461" s="58"/>
      <c r="I461" s="60"/>
      <c r="J461" s="64"/>
      <c r="K461" s="60"/>
      <c r="L461" s="62"/>
      <c r="M461" s="58"/>
      <c r="N461" s="62"/>
      <c r="O461" s="56"/>
      <c r="P461" s="148" t="str">
        <f t="shared" si="63"/>
        <v/>
      </c>
      <c r="Q461" s="65"/>
      <c r="R461" s="66"/>
      <c r="S461" s="67"/>
      <c r="T461" s="146" t="str">
        <f t="shared" si="57"/>
        <v/>
      </c>
      <c r="U461" s="146" t="str">
        <f t="shared" si="58"/>
        <v/>
      </c>
      <c r="V461" s="146" t="str">
        <f t="shared" si="59"/>
        <v/>
      </c>
      <c r="W461" s="146" t="str">
        <f t="shared" si="60"/>
        <v/>
      </c>
      <c r="X461" s="146" t="str">
        <f t="shared" si="61"/>
        <v/>
      </c>
      <c r="Y461" s="146" t="str">
        <f t="shared" si="62"/>
        <v/>
      </c>
    </row>
    <row r="462" spans="2:25" ht="45" customHeight="1" x14ac:dyDescent="0.25">
      <c r="B462" s="139" t="str">
        <f t="shared" si="56"/>
        <v/>
      </c>
      <c r="C462" s="32">
        <v>458</v>
      </c>
      <c r="D462" s="62"/>
      <c r="E462" s="56"/>
      <c r="F462" s="57"/>
      <c r="G462" s="60"/>
      <c r="H462" s="58"/>
      <c r="I462" s="60"/>
      <c r="J462" s="64"/>
      <c r="K462" s="60"/>
      <c r="L462" s="62"/>
      <c r="M462" s="58"/>
      <c r="N462" s="62"/>
      <c r="O462" s="56"/>
      <c r="P462" s="148" t="str">
        <f t="shared" si="63"/>
        <v/>
      </c>
      <c r="Q462" s="65"/>
      <c r="R462" s="66"/>
      <c r="S462" s="67"/>
      <c r="T462" s="146" t="str">
        <f t="shared" si="57"/>
        <v/>
      </c>
      <c r="U462" s="146" t="str">
        <f t="shared" si="58"/>
        <v/>
      </c>
      <c r="V462" s="146" t="str">
        <f t="shared" si="59"/>
        <v/>
      </c>
      <c r="W462" s="146" t="str">
        <f t="shared" si="60"/>
        <v/>
      </c>
      <c r="X462" s="146" t="str">
        <f t="shared" si="61"/>
        <v/>
      </c>
      <c r="Y462" s="146" t="str">
        <f t="shared" si="62"/>
        <v/>
      </c>
    </row>
    <row r="463" spans="2:25" ht="45" customHeight="1" x14ac:dyDescent="0.25">
      <c r="B463" s="139" t="str">
        <f t="shared" si="56"/>
        <v/>
      </c>
      <c r="C463" s="32">
        <v>459</v>
      </c>
      <c r="D463" s="62"/>
      <c r="E463" s="56"/>
      <c r="F463" s="57"/>
      <c r="G463" s="60"/>
      <c r="H463" s="58"/>
      <c r="I463" s="60"/>
      <c r="J463" s="64"/>
      <c r="K463" s="60"/>
      <c r="L463" s="62"/>
      <c r="M463" s="58"/>
      <c r="N463" s="62"/>
      <c r="O463" s="56"/>
      <c r="P463" s="148" t="str">
        <f t="shared" si="63"/>
        <v/>
      </c>
      <c r="Q463" s="65"/>
      <c r="R463" s="66"/>
      <c r="S463" s="67"/>
      <c r="T463" s="146" t="str">
        <f t="shared" si="57"/>
        <v/>
      </c>
      <c r="U463" s="146" t="str">
        <f t="shared" si="58"/>
        <v/>
      </c>
      <c r="V463" s="146" t="str">
        <f t="shared" si="59"/>
        <v/>
      </c>
      <c r="W463" s="146" t="str">
        <f t="shared" si="60"/>
        <v/>
      </c>
      <c r="X463" s="146" t="str">
        <f t="shared" si="61"/>
        <v/>
      </c>
      <c r="Y463" s="146" t="str">
        <f t="shared" si="62"/>
        <v/>
      </c>
    </row>
    <row r="464" spans="2:25" ht="45" customHeight="1" x14ac:dyDescent="0.25">
      <c r="B464" s="139" t="str">
        <f t="shared" si="56"/>
        <v/>
      </c>
      <c r="C464" s="32">
        <v>460</v>
      </c>
      <c r="D464" s="62"/>
      <c r="E464" s="56"/>
      <c r="F464" s="57"/>
      <c r="G464" s="60"/>
      <c r="H464" s="58"/>
      <c r="I464" s="60"/>
      <c r="J464" s="64"/>
      <c r="K464" s="60"/>
      <c r="L464" s="62"/>
      <c r="M464" s="58"/>
      <c r="N464" s="62"/>
      <c r="O464" s="56"/>
      <c r="P464" s="148" t="str">
        <f t="shared" si="63"/>
        <v/>
      </c>
      <c r="Q464" s="65"/>
      <c r="R464" s="66"/>
      <c r="S464" s="67"/>
      <c r="T464" s="146" t="str">
        <f t="shared" si="57"/>
        <v/>
      </c>
      <c r="U464" s="146" t="str">
        <f t="shared" si="58"/>
        <v/>
      </c>
      <c r="V464" s="146" t="str">
        <f t="shared" si="59"/>
        <v/>
      </c>
      <c r="W464" s="146" t="str">
        <f t="shared" si="60"/>
        <v/>
      </c>
      <c r="X464" s="146" t="str">
        <f t="shared" si="61"/>
        <v/>
      </c>
      <c r="Y464" s="146" t="str">
        <f t="shared" si="62"/>
        <v/>
      </c>
    </row>
    <row r="465" spans="2:25" ht="45" customHeight="1" x14ac:dyDescent="0.25">
      <c r="B465" s="139" t="str">
        <f t="shared" si="56"/>
        <v/>
      </c>
      <c r="C465" s="32">
        <v>461</v>
      </c>
      <c r="D465" s="62"/>
      <c r="E465" s="56"/>
      <c r="F465" s="57"/>
      <c r="G465" s="60"/>
      <c r="H465" s="58"/>
      <c r="I465" s="60"/>
      <c r="J465" s="64"/>
      <c r="K465" s="60"/>
      <c r="L465" s="62"/>
      <c r="M465" s="58"/>
      <c r="N465" s="62"/>
      <c r="O465" s="56"/>
      <c r="P465" s="148" t="str">
        <f t="shared" si="63"/>
        <v/>
      </c>
      <c r="Q465" s="65"/>
      <c r="R465" s="66"/>
      <c r="S465" s="67"/>
      <c r="T465" s="146" t="str">
        <f t="shared" si="57"/>
        <v/>
      </c>
      <c r="U465" s="146" t="str">
        <f t="shared" si="58"/>
        <v/>
      </c>
      <c r="V465" s="146" t="str">
        <f t="shared" si="59"/>
        <v/>
      </c>
      <c r="W465" s="146" t="str">
        <f t="shared" si="60"/>
        <v/>
      </c>
      <c r="X465" s="146" t="str">
        <f t="shared" si="61"/>
        <v/>
      </c>
      <c r="Y465" s="146" t="str">
        <f t="shared" si="62"/>
        <v/>
      </c>
    </row>
    <row r="466" spans="2:25" ht="45" customHeight="1" x14ac:dyDescent="0.25">
      <c r="B466" s="139" t="str">
        <f t="shared" si="56"/>
        <v/>
      </c>
      <c r="C466" s="32">
        <v>462</v>
      </c>
      <c r="D466" s="62"/>
      <c r="E466" s="56"/>
      <c r="F466" s="57"/>
      <c r="G466" s="60"/>
      <c r="H466" s="58"/>
      <c r="I466" s="60"/>
      <c r="J466" s="64"/>
      <c r="K466" s="60"/>
      <c r="L466" s="62"/>
      <c r="M466" s="58"/>
      <c r="N466" s="62"/>
      <c r="O466" s="56"/>
      <c r="P466" s="148" t="str">
        <f t="shared" si="63"/>
        <v/>
      </c>
      <c r="Q466" s="65"/>
      <c r="R466" s="66"/>
      <c r="S466" s="67"/>
      <c r="T466" s="146" t="str">
        <f t="shared" si="57"/>
        <v/>
      </c>
      <c r="U466" s="146" t="str">
        <f t="shared" si="58"/>
        <v/>
      </c>
      <c r="V466" s="146" t="str">
        <f t="shared" si="59"/>
        <v/>
      </c>
      <c r="W466" s="146" t="str">
        <f t="shared" si="60"/>
        <v/>
      </c>
      <c r="X466" s="146" t="str">
        <f t="shared" si="61"/>
        <v/>
      </c>
      <c r="Y466" s="146" t="str">
        <f t="shared" si="62"/>
        <v/>
      </c>
    </row>
    <row r="467" spans="2:25" ht="45" customHeight="1" x14ac:dyDescent="0.25">
      <c r="B467" s="139" t="str">
        <f t="shared" si="56"/>
        <v/>
      </c>
      <c r="C467" s="32">
        <v>463</v>
      </c>
      <c r="D467" s="62"/>
      <c r="E467" s="56"/>
      <c r="F467" s="57"/>
      <c r="G467" s="60"/>
      <c r="H467" s="58"/>
      <c r="I467" s="60"/>
      <c r="J467" s="64"/>
      <c r="K467" s="60"/>
      <c r="L467" s="62"/>
      <c r="M467" s="58"/>
      <c r="N467" s="62"/>
      <c r="O467" s="56"/>
      <c r="P467" s="148" t="str">
        <f t="shared" si="63"/>
        <v/>
      </c>
      <c r="Q467" s="65"/>
      <c r="R467" s="66"/>
      <c r="S467" s="67"/>
      <c r="T467" s="146" t="str">
        <f t="shared" si="57"/>
        <v/>
      </c>
      <c r="U467" s="146" t="str">
        <f t="shared" si="58"/>
        <v/>
      </c>
      <c r="V467" s="146" t="str">
        <f t="shared" si="59"/>
        <v/>
      </c>
      <c r="W467" s="146" t="str">
        <f t="shared" si="60"/>
        <v/>
      </c>
      <c r="X467" s="146" t="str">
        <f t="shared" si="61"/>
        <v/>
      </c>
      <c r="Y467" s="146" t="str">
        <f t="shared" si="62"/>
        <v/>
      </c>
    </row>
    <row r="468" spans="2:25" ht="45" customHeight="1" x14ac:dyDescent="0.25">
      <c r="B468" s="139" t="str">
        <f t="shared" si="56"/>
        <v/>
      </c>
      <c r="C468" s="32">
        <v>464</v>
      </c>
      <c r="D468" s="62"/>
      <c r="E468" s="56"/>
      <c r="F468" s="57"/>
      <c r="G468" s="60"/>
      <c r="H468" s="58"/>
      <c r="I468" s="60"/>
      <c r="J468" s="64"/>
      <c r="K468" s="60"/>
      <c r="L468" s="62"/>
      <c r="M468" s="58"/>
      <c r="N468" s="62"/>
      <c r="O468" s="56"/>
      <c r="P468" s="148" t="str">
        <f t="shared" si="63"/>
        <v/>
      </c>
      <c r="Q468" s="65"/>
      <c r="R468" s="66"/>
      <c r="S468" s="67"/>
      <c r="T468" s="146" t="str">
        <f t="shared" si="57"/>
        <v/>
      </c>
      <c r="U468" s="146" t="str">
        <f t="shared" si="58"/>
        <v/>
      </c>
      <c r="V468" s="146" t="str">
        <f t="shared" si="59"/>
        <v/>
      </c>
      <c r="W468" s="146" t="str">
        <f t="shared" si="60"/>
        <v/>
      </c>
      <c r="X468" s="146" t="str">
        <f t="shared" si="61"/>
        <v/>
      </c>
      <c r="Y468" s="146" t="str">
        <f t="shared" si="62"/>
        <v/>
      </c>
    </row>
    <row r="469" spans="2:25" ht="45" customHeight="1" x14ac:dyDescent="0.25">
      <c r="B469" s="139" t="str">
        <f t="shared" si="56"/>
        <v/>
      </c>
      <c r="C469" s="32">
        <v>465</v>
      </c>
      <c r="D469" s="62"/>
      <c r="E469" s="56"/>
      <c r="F469" s="57"/>
      <c r="G469" s="60"/>
      <c r="H469" s="58"/>
      <c r="I469" s="60"/>
      <c r="J469" s="64"/>
      <c r="K469" s="60"/>
      <c r="L469" s="62"/>
      <c r="M469" s="58"/>
      <c r="N469" s="62"/>
      <c r="O469" s="56"/>
      <c r="P469" s="148" t="str">
        <f t="shared" si="63"/>
        <v/>
      </c>
      <c r="Q469" s="65"/>
      <c r="R469" s="66"/>
      <c r="S469" s="67"/>
      <c r="T469" s="146" t="str">
        <f t="shared" si="57"/>
        <v/>
      </c>
      <c r="U469" s="146" t="str">
        <f t="shared" si="58"/>
        <v/>
      </c>
      <c r="V469" s="146" t="str">
        <f t="shared" si="59"/>
        <v/>
      </c>
      <c r="W469" s="146" t="str">
        <f t="shared" si="60"/>
        <v/>
      </c>
      <c r="X469" s="146" t="str">
        <f t="shared" si="61"/>
        <v/>
      </c>
      <c r="Y469" s="146" t="str">
        <f t="shared" si="62"/>
        <v/>
      </c>
    </row>
    <row r="470" spans="2:25" ht="45" customHeight="1" x14ac:dyDescent="0.25">
      <c r="B470" s="139" t="str">
        <f t="shared" si="56"/>
        <v/>
      </c>
      <c r="C470" s="32">
        <v>466</v>
      </c>
      <c r="D470" s="62"/>
      <c r="E470" s="56"/>
      <c r="F470" s="57"/>
      <c r="G470" s="60"/>
      <c r="H470" s="58"/>
      <c r="I470" s="60"/>
      <c r="J470" s="64"/>
      <c r="K470" s="60"/>
      <c r="L470" s="62"/>
      <c r="M470" s="58"/>
      <c r="N470" s="62"/>
      <c r="O470" s="56"/>
      <c r="P470" s="148" t="str">
        <f t="shared" si="63"/>
        <v/>
      </c>
      <c r="Q470" s="65"/>
      <c r="R470" s="66"/>
      <c r="S470" s="67"/>
      <c r="T470" s="146" t="str">
        <f t="shared" si="57"/>
        <v/>
      </c>
      <c r="U470" s="146" t="str">
        <f t="shared" si="58"/>
        <v/>
      </c>
      <c r="V470" s="146" t="str">
        <f t="shared" si="59"/>
        <v/>
      </c>
      <c r="W470" s="146" t="str">
        <f t="shared" si="60"/>
        <v/>
      </c>
      <c r="X470" s="146" t="str">
        <f t="shared" si="61"/>
        <v/>
      </c>
      <c r="Y470" s="146" t="str">
        <f t="shared" si="62"/>
        <v/>
      </c>
    </row>
    <row r="471" spans="2:25" ht="45" customHeight="1" x14ac:dyDescent="0.25">
      <c r="B471" s="139" t="str">
        <f t="shared" si="56"/>
        <v/>
      </c>
      <c r="C471" s="32">
        <v>467</v>
      </c>
      <c r="D471" s="62"/>
      <c r="E471" s="56"/>
      <c r="F471" s="57"/>
      <c r="G471" s="60"/>
      <c r="H471" s="58"/>
      <c r="I471" s="60"/>
      <c r="J471" s="64"/>
      <c r="K471" s="60"/>
      <c r="L471" s="62"/>
      <c r="M471" s="58"/>
      <c r="N471" s="62"/>
      <c r="O471" s="56"/>
      <c r="P471" s="148" t="str">
        <f t="shared" si="63"/>
        <v/>
      </c>
      <c r="Q471" s="65"/>
      <c r="R471" s="66"/>
      <c r="S471" s="67"/>
      <c r="T471" s="146" t="str">
        <f t="shared" si="57"/>
        <v/>
      </c>
      <c r="U471" s="146" t="str">
        <f t="shared" si="58"/>
        <v/>
      </c>
      <c r="V471" s="146" t="str">
        <f t="shared" si="59"/>
        <v/>
      </c>
      <c r="W471" s="146" t="str">
        <f t="shared" si="60"/>
        <v/>
      </c>
      <c r="X471" s="146" t="str">
        <f t="shared" si="61"/>
        <v/>
      </c>
      <c r="Y471" s="146" t="str">
        <f t="shared" si="62"/>
        <v/>
      </c>
    </row>
    <row r="472" spans="2:25" ht="45" customHeight="1" x14ac:dyDescent="0.25">
      <c r="B472" s="139" t="str">
        <f t="shared" si="56"/>
        <v/>
      </c>
      <c r="C472" s="32">
        <v>468</v>
      </c>
      <c r="D472" s="62"/>
      <c r="E472" s="56"/>
      <c r="F472" s="57"/>
      <c r="G472" s="60"/>
      <c r="H472" s="58"/>
      <c r="I472" s="60"/>
      <c r="J472" s="64"/>
      <c r="K472" s="60"/>
      <c r="L472" s="62"/>
      <c r="M472" s="58"/>
      <c r="N472" s="62"/>
      <c r="O472" s="56"/>
      <c r="P472" s="148" t="str">
        <f t="shared" si="63"/>
        <v/>
      </c>
      <c r="Q472" s="65"/>
      <c r="R472" s="66"/>
      <c r="S472" s="67"/>
      <c r="T472" s="146" t="str">
        <f t="shared" si="57"/>
        <v/>
      </c>
      <c r="U472" s="146" t="str">
        <f t="shared" si="58"/>
        <v/>
      </c>
      <c r="V472" s="146" t="str">
        <f t="shared" si="59"/>
        <v/>
      </c>
      <c r="W472" s="146" t="str">
        <f t="shared" si="60"/>
        <v/>
      </c>
      <c r="X472" s="146" t="str">
        <f t="shared" si="61"/>
        <v/>
      </c>
      <c r="Y472" s="146" t="str">
        <f t="shared" si="62"/>
        <v/>
      </c>
    </row>
    <row r="473" spans="2:25" ht="45" customHeight="1" x14ac:dyDescent="0.25">
      <c r="B473" s="139" t="str">
        <f t="shared" si="56"/>
        <v/>
      </c>
      <c r="C473" s="32">
        <v>469</v>
      </c>
      <c r="D473" s="62"/>
      <c r="E473" s="56"/>
      <c r="F473" s="57"/>
      <c r="G473" s="60"/>
      <c r="H473" s="58"/>
      <c r="I473" s="60"/>
      <c r="J473" s="64"/>
      <c r="K473" s="60"/>
      <c r="L473" s="62"/>
      <c r="M473" s="58"/>
      <c r="N473" s="62"/>
      <c r="O473" s="56"/>
      <c r="P473" s="148" t="str">
        <f t="shared" si="63"/>
        <v/>
      </c>
      <c r="Q473" s="65"/>
      <c r="R473" s="66"/>
      <c r="S473" s="67"/>
      <c r="T473" s="146" t="str">
        <f t="shared" si="57"/>
        <v/>
      </c>
      <c r="U473" s="146" t="str">
        <f t="shared" si="58"/>
        <v/>
      </c>
      <c r="V473" s="146" t="str">
        <f t="shared" si="59"/>
        <v/>
      </c>
      <c r="W473" s="146" t="str">
        <f t="shared" si="60"/>
        <v/>
      </c>
      <c r="X473" s="146" t="str">
        <f t="shared" si="61"/>
        <v/>
      </c>
      <c r="Y473" s="146" t="str">
        <f t="shared" si="62"/>
        <v/>
      </c>
    </row>
    <row r="474" spans="2:25" ht="45" customHeight="1" x14ac:dyDescent="0.25">
      <c r="B474" s="139" t="str">
        <f t="shared" si="56"/>
        <v/>
      </c>
      <c r="C474" s="32">
        <v>470</v>
      </c>
      <c r="D474" s="62"/>
      <c r="E474" s="56"/>
      <c r="F474" s="57"/>
      <c r="G474" s="60"/>
      <c r="H474" s="58"/>
      <c r="I474" s="60"/>
      <c r="J474" s="64"/>
      <c r="K474" s="60"/>
      <c r="L474" s="62"/>
      <c r="M474" s="58"/>
      <c r="N474" s="62"/>
      <c r="O474" s="56"/>
      <c r="P474" s="148" t="str">
        <f t="shared" si="63"/>
        <v/>
      </c>
      <c r="Q474" s="65"/>
      <c r="R474" s="66"/>
      <c r="S474" s="67"/>
      <c r="T474" s="146" t="str">
        <f t="shared" si="57"/>
        <v/>
      </c>
      <c r="U474" s="146" t="str">
        <f t="shared" si="58"/>
        <v/>
      </c>
      <c r="V474" s="146" t="str">
        <f t="shared" si="59"/>
        <v/>
      </c>
      <c r="W474" s="146" t="str">
        <f t="shared" si="60"/>
        <v/>
      </c>
      <c r="X474" s="146" t="str">
        <f t="shared" si="61"/>
        <v/>
      </c>
      <c r="Y474" s="146" t="str">
        <f t="shared" si="62"/>
        <v/>
      </c>
    </row>
    <row r="475" spans="2:25" ht="45" customHeight="1" x14ac:dyDescent="0.25">
      <c r="B475" s="139" t="str">
        <f t="shared" si="56"/>
        <v/>
      </c>
      <c r="C475" s="32">
        <v>471</v>
      </c>
      <c r="D475" s="62"/>
      <c r="E475" s="56"/>
      <c r="F475" s="57"/>
      <c r="G475" s="60"/>
      <c r="H475" s="58"/>
      <c r="I475" s="60"/>
      <c r="J475" s="64"/>
      <c r="K475" s="60"/>
      <c r="L475" s="62"/>
      <c r="M475" s="58"/>
      <c r="N475" s="62"/>
      <c r="O475" s="56"/>
      <c r="P475" s="148" t="str">
        <f t="shared" si="63"/>
        <v/>
      </c>
      <c r="Q475" s="65"/>
      <c r="R475" s="66"/>
      <c r="S475" s="67"/>
      <c r="T475" s="146" t="str">
        <f t="shared" si="57"/>
        <v/>
      </c>
      <c r="U475" s="146" t="str">
        <f t="shared" si="58"/>
        <v/>
      </c>
      <c r="V475" s="146" t="str">
        <f t="shared" si="59"/>
        <v/>
      </c>
      <c r="W475" s="146" t="str">
        <f t="shared" si="60"/>
        <v/>
      </c>
      <c r="X475" s="146" t="str">
        <f t="shared" si="61"/>
        <v/>
      </c>
      <c r="Y475" s="146" t="str">
        <f t="shared" si="62"/>
        <v/>
      </c>
    </row>
    <row r="476" spans="2:25" ht="45" customHeight="1" x14ac:dyDescent="0.25">
      <c r="B476" s="139" t="str">
        <f t="shared" si="56"/>
        <v/>
      </c>
      <c r="C476" s="32">
        <v>472</v>
      </c>
      <c r="D476" s="62"/>
      <c r="E476" s="56"/>
      <c r="F476" s="57"/>
      <c r="G476" s="60"/>
      <c r="H476" s="58"/>
      <c r="I476" s="60"/>
      <c r="J476" s="64"/>
      <c r="K476" s="60"/>
      <c r="L476" s="62"/>
      <c r="M476" s="58"/>
      <c r="N476" s="62"/>
      <c r="O476" s="56"/>
      <c r="P476" s="148" t="str">
        <f t="shared" si="63"/>
        <v/>
      </c>
      <c r="Q476" s="65"/>
      <c r="R476" s="66"/>
      <c r="S476" s="67"/>
      <c r="T476" s="146" t="str">
        <f t="shared" si="57"/>
        <v/>
      </c>
      <c r="U476" s="146" t="str">
        <f t="shared" si="58"/>
        <v/>
      </c>
      <c r="V476" s="146" t="str">
        <f t="shared" si="59"/>
        <v/>
      </c>
      <c r="W476" s="146" t="str">
        <f t="shared" si="60"/>
        <v/>
      </c>
      <c r="X476" s="146" t="str">
        <f t="shared" si="61"/>
        <v/>
      </c>
      <c r="Y476" s="146" t="str">
        <f t="shared" si="62"/>
        <v/>
      </c>
    </row>
    <row r="477" spans="2:25" ht="45" customHeight="1" x14ac:dyDescent="0.25">
      <c r="B477" s="139" t="str">
        <f t="shared" si="56"/>
        <v/>
      </c>
      <c r="C477" s="32">
        <v>473</v>
      </c>
      <c r="D477" s="62"/>
      <c r="E477" s="56"/>
      <c r="F477" s="57"/>
      <c r="G477" s="60"/>
      <c r="H477" s="58"/>
      <c r="I477" s="60"/>
      <c r="J477" s="64"/>
      <c r="K477" s="60"/>
      <c r="L477" s="62"/>
      <c r="M477" s="58"/>
      <c r="N477" s="62"/>
      <c r="O477" s="56"/>
      <c r="P477" s="148" t="str">
        <f t="shared" si="63"/>
        <v/>
      </c>
      <c r="Q477" s="65"/>
      <c r="R477" s="66"/>
      <c r="S477" s="67"/>
      <c r="T477" s="146" t="str">
        <f t="shared" si="57"/>
        <v/>
      </c>
      <c r="U477" s="146" t="str">
        <f t="shared" si="58"/>
        <v/>
      </c>
      <c r="V477" s="146" t="str">
        <f t="shared" si="59"/>
        <v/>
      </c>
      <c r="W477" s="146" t="str">
        <f t="shared" si="60"/>
        <v/>
      </c>
      <c r="X477" s="146" t="str">
        <f t="shared" si="61"/>
        <v/>
      </c>
      <c r="Y477" s="146" t="str">
        <f t="shared" si="62"/>
        <v/>
      </c>
    </row>
    <row r="478" spans="2:25" ht="45" customHeight="1" x14ac:dyDescent="0.25">
      <c r="B478" s="139" t="str">
        <f t="shared" si="56"/>
        <v/>
      </c>
      <c r="C478" s="32">
        <v>474</v>
      </c>
      <c r="D478" s="62"/>
      <c r="E478" s="56"/>
      <c r="F478" s="57"/>
      <c r="G478" s="60"/>
      <c r="H478" s="58"/>
      <c r="I478" s="60"/>
      <c r="J478" s="64"/>
      <c r="K478" s="60"/>
      <c r="L478" s="62"/>
      <c r="M478" s="58"/>
      <c r="N478" s="62"/>
      <c r="O478" s="56"/>
      <c r="P478" s="148" t="str">
        <f t="shared" si="63"/>
        <v/>
      </c>
      <c r="Q478" s="65"/>
      <c r="R478" s="66"/>
      <c r="S478" s="67"/>
      <c r="T478" s="146" t="str">
        <f t="shared" si="57"/>
        <v/>
      </c>
      <c r="U478" s="146" t="str">
        <f t="shared" si="58"/>
        <v/>
      </c>
      <c r="V478" s="146" t="str">
        <f t="shared" si="59"/>
        <v/>
      </c>
      <c r="W478" s="146" t="str">
        <f t="shared" si="60"/>
        <v/>
      </c>
      <c r="X478" s="146" t="str">
        <f t="shared" si="61"/>
        <v/>
      </c>
      <c r="Y478" s="146" t="str">
        <f t="shared" si="62"/>
        <v/>
      </c>
    </row>
    <row r="479" spans="2:25" ht="45" customHeight="1" x14ac:dyDescent="0.25">
      <c r="B479" s="139" t="str">
        <f t="shared" si="56"/>
        <v/>
      </c>
      <c r="C479" s="32">
        <v>475</v>
      </c>
      <c r="D479" s="62"/>
      <c r="E479" s="56"/>
      <c r="F479" s="57"/>
      <c r="G479" s="60"/>
      <c r="H479" s="58"/>
      <c r="I479" s="60"/>
      <c r="J479" s="64"/>
      <c r="K479" s="60"/>
      <c r="L479" s="62"/>
      <c r="M479" s="58"/>
      <c r="N479" s="62"/>
      <c r="O479" s="56"/>
      <c r="P479" s="148" t="str">
        <f t="shared" si="63"/>
        <v/>
      </c>
      <c r="Q479" s="65"/>
      <c r="R479" s="66"/>
      <c r="S479" s="67"/>
      <c r="T479" s="146" t="str">
        <f t="shared" si="57"/>
        <v/>
      </c>
      <c r="U479" s="146" t="str">
        <f t="shared" si="58"/>
        <v/>
      </c>
      <c r="V479" s="146" t="str">
        <f t="shared" si="59"/>
        <v/>
      </c>
      <c r="W479" s="146" t="str">
        <f t="shared" si="60"/>
        <v/>
      </c>
      <c r="X479" s="146" t="str">
        <f t="shared" si="61"/>
        <v/>
      </c>
      <c r="Y479" s="146" t="str">
        <f t="shared" si="62"/>
        <v/>
      </c>
    </row>
    <row r="480" spans="2:25" ht="45" customHeight="1" x14ac:dyDescent="0.25">
      <c r="B480" s="139" t="str">
        <f t="shared" si="56"/>
        <v/>
      </c>
      <c r="C480" s="32">
        <v>476</v>
      </c>
      <c r="D480" s="62"/>
      <c r="E480" s="56"/>
      <c r="F480" s="57"/>
      <c r="G480" s="60"/>
      <c r="H480" s="58"/>
      <c r="I480" s="60"/>
      <c r="J480" s="64"/>
      <c r="K480" s="60"/>
      <c r="L480" s="62"/>
      <c r="M480" s="58"/>
      <c r="N480" s="62"/>
      <c r="O480" s="56"/>
      <c r="P480" s="148" t="str">
        <f t="shared" si="63"/>
        <v/>
      </c>
      <c r="Q480" s="65"/>
      <c r="R480" s="66"/>
      <c r="S480" s="67"/>
      <c r="T480" s="146" t="str">
        <f t="shared" si="57"/>
        <v/>
      </c>
      <c r="U480" s="146" t="str">
        <f t="shared" si="58"/>
        <v/>
      </c>
      <c r="V480" s="146" t="str">
        <f t="shared" si="59"/>
        <v/>
      </c>
      <c r="W480" s="146" t="str">
        <f t="shared" si="60"/>
        <v/>
      </c>
      <c r="X480" s="146" t="str">
        <f t="shared" si="61"/>
        <v/>
      </c>
      <c r="Y480" s="146" t="str">
        <f t="shared" si="62"/>
        <v/>
      </c>
    </row>
    <row r="481" spans="2:25" ht="45" customHeight="1" x14ac:dyDescent="0.25">
      <c r="B481" s="139" t="str">
        <f t="shared" si="56"/>
        <v/>
      </c>
      <c r="C481" s="32">
        <v>477</v>
      </c>
      <c r="D481" s="62"/>
      <c r="E481" s="56"/>
      <c r="F481" s="57"/>
      <c r="G481" s="60"/>
      <c r="H481" s="58"/>
      <c r="I481" s="60"/>
      <c r="J481" s="64"/>
      <c r="K481" s="60"/>
      <c r="L481" s="62"/>
      <c r="M481" s="58"/>
      <c r="N481" s="62"/>
      <c r="O481" s="56"/>
      <c r="P481" s="148" t="str">
        <f t="shared" si="63"/>
        <v/>
      </c>
      <c r="Q481" s="65"/>
      <c r="R481" s="66"/>
      <c r="S481" s="67"/>
      <c r="T481" s="146" t="str">
        <f t="shared" si="57"/>
        <v/>
      </c>
      <c r="U481" s="146" t="str">
        <f t="shared" si="58"/>
        <v/>
      </c>
      <c r="V481" s="146" t="str">
        <f t="shared" si="59"/>
        <v/>
      </c>
      <c r="W481" s="146" t="str">
        <f t="shared" si="60"/>
        <v/>
      </c>
      <c r="X481" s="146" t="str">
        <f t="shared" si="61"/>
        <v/>
      </c>
      <c r="Y481" s="146" t="str">
        <f t="shared" si="62"/>
        <v/>
      </c>
    </row>
    <row r="482" spans="2:25" ht="45" customHeight="1" x14ac:dyDescent="0.25">
      <c r="B482" s="139" t="str">
        <f t="shared" si="56"/>
        <v/>
      </c>
      <c r="C482" s="32">
        <v>478</v>
      </c>
      <c r="D482" s="62"/>
      <c r="E482" s="56"/>
      <c r="F482" s="57"/>
      <c r="G482" s="60"/>
      <c r="H482" s="58"/>
      <c r="I482" s="60"/>
      <c r="J482" s="64"/>
      <c r="K482" s="60"/>
      <c r="L482" s="62"/>
      <c r="M482" s="58"/>
      <c r="N482" s="62"/>
      <c r="O482" s="56"/>
      <c r="P482" s="148" t="str">
        <f t="shared" si="63"/>
        <v/>
      </c>
      <c r="Q482" s="65"/>
      <c r="R482" s="66"/>
      <c r="S482" s="67"/>
      <c r="T482" s="146" t="str">
        <f t="shared" si="57"/>
        <v/>
      </c>
      <c r="U482" s="146" t="str">
        <f t="shared" si="58"/>
        <v/>
      </c>
      <c r="V482" s="146" t="str">
        <f t="shared" si="59"/>
        <v/>
      </c>
      <c r="W482" s="146" t="str">
        <f t="shared" si="60"/>
        <v/>
      </c>
      <c r="X482" s="146" t="str">
        <f t="shared" si="61"/>
        <v/>
      </c>
      <c r="Y482" s="146" t="str">
        <f t="shared" si="62"/>
        <v/>
      </c>
    </row>
    <row r="483" spans="2:25" ht="45" customHeight="1" x14ac:dyDescent="0.25">
      <c r="B483" s="139" t="str">
        <f t="shared" si="56"/>
        <v/>
      </c>
      <c r="C483" s="32">
        <v>479</v>
      </c>
      <c r="D483" s="62"/>
      <c r="E483" s="56"/>
      <c r="F483" s="57"/>
      <c r="G483" s="60"/>
      <c r="H483" s="58"/>
      <c r="I483" s="60"/>
      <c r="J483" s="64"/>
      <c r="K483" s="60"/>
      <c r="L483" s="62"/>
      <c r="M483" s="58"/>
      <c r="N483" s="62"/>
      <c r="O483" s="56"/>
      <c r="P483" s="148" t="str">
        <f t="shared" si="63"/>
        <v/>
      </c>
      <c r="Q483" s="65"/>
      <c r="R483" s="66"/>
      <c r="S483" s="67"/>
      <c r="T483" s="146" t="str">
        <f t="shared" si="57"/>
        <v/>
      </c>
      <c r="U483" s="146" t="str">
        <f t="shared" si="58"/>
        <v/>
      </c>
      <c r="V483" s="146" t="str">
        <f t="shared" si="59"/>
        <v/>
      </c>
      <c r="W483" s="146" t="str">
        <f t="shared" si="60"/>
        <v/>
      </c>
      <c r="X483" s="146" t="str">
        <f t="shared" si="61"/>
        <v/>
      </c>
      <c r="Y483" s="146" t="str">
        <f t="shared" si="62"/>
        <v/>
      </c>
    </row>
    <row r="484" spans="2:25" ht="45" customHeight="1" x14ac:dyDescent="0.25">
      <c r="B484" s="139" t="str">
        <f t="shared" si="56"/>
        <v/>
      </c>
      <c r="C484" s="32">
        <v>480</v>
      </c>
      <c r="D484" s="62"/>
      <c r="E484" s="56"/>
      <c r="F484" s="57"/>
      <c r="G484" s="60"/>
      <c r="H484" s="58"/>
      <c r="I484" s="60"/>
      <c r="J484" s="64"/>
      <c r="K484" s="60"/>
      <c r="L484" s="62"/>
      <c r="M484" s="58"/>
      <c r="N484" s="62"/>
      <c r="O484" s="56"/>
      <c r="P484" s="148" t="str">
        <f t="shared" si="63"/>
        <v/>
      </c>
      <c r="Q484" s="65"/>
      <c r="R484" s="66"/>
      <c r="S484" s="67"/>
      <c r="T484" s="146" t="str">
        <f t="shared" si="57"/>
        <v/>
      </c>
      <c r="U484" s="146" t="str">
        <f t="shared" si="58"/>
        <v/>
      </c>
      <c r="V484" s="146" t="str">
        <f t="shared" si="59"/>
        <v/>
      </c>
      <c r="W484" s="146" t="str">
        <f t="shared" si="60"/>
        <v/>
      </c>
      <c r="X484" s="146" t="str">
        <f t="shared" si="61"/>
        <v/>
      </c>
      <c r="Y484" s="146" t="str">
        <f t="shared" si="62"/>
        <v/>
      </c>
    </row>
    <row r="485" spans="2:25" ht="45" customHeight="1" x14ac:dyDescent="0.25">
      <c r="B485" s="139" t="str">
        <f t="shared" si="56"/>
        <v/>
      </c>
      <c r="C485" s="32">
        <v>481</v>
      </c>
      <c r="D485" s="62"/>
      <c r="E485" s="56"/>
      <c r="F485" s="57"/>
      <c r="G485" s="60"/>
      <c r="H485" s="58"/>
      <c r="I485" s="60"/>
      <c r="J485" s="64"/>
      <c r="K485" s="60"/>
      <c r="L485" s="62"/>
      <c r="M485" s="58"/>
      <c r="N485" s="62"/>
      <c r="O485" s="56"/>
      <c r="P485" s="148" t="str">
        <f t="shared" si="63"/>
        <v/>
      </c>
      <c r="Q485" s="65"/>
      <c r="R485" s="66"/>
      <c r="S485" s="67"/>
      <c r="T485" s="146" t="str">
        <f t="shared" si="57"/>
        <v/>
      </c>
      <c r="U485" s="146" t="str">
        <f t="shared" si="58"/>
        <v/>
      </c>
      <c r="V485" s="146" t="str">
        <f t="shared" si="59"/>
        <v/>
      </c>
      <c r="W485" s="146" t="str">
        <f t="shared" si="60"/>
        <v/>
      </c>
      <c r="X485" s="146" t="str">
        <f t="shared" si="61"/>
        <v/>
      </c>
      <c r="Y485" s="146" t="str">
        <f t="shared" si="62"/>
        <v/>
      </c>
    </row>
    <row r="486" spans="2:25" ht="45" customHeight="1" x14ac:dyDescent="0.25">
      <c r="B486" s="139" t="str">
        <f t="shared" si="56"/>
        <v/>
      </c>
      <c r="C486" s="32">
        <v>482</v>
      </c>
      <c r="D486" s="62"/>
      <c r="E486" s="56"/>
      <c r="F486" s="57"/>
      <c r="G486" s="60"/>
      <c r="H486" s="58"/>
      <c r="I486" s="60"/>
      <c r="J486" s="64"/>
      <c r="K486" s="60"/>
      <c r="L486" s="62"/>
      <c r="M486" s="58"/>
      <c r="N486" s="62"/>
      <c r="O486" s="56"/>
      <c r="P486" s="148" t="str">
        <f t="shared" si="63"/>
        <v/>
      </c>
      <c r="Q486" s="65"/>
      <c r="R486" s="66"/>
      <c r="S486" s="67"/>
      <c r="T486" s="146" t="str">
        <f t="shared" si="57"/>
        <v/>
      </c>
      <c r="U486" s="146" t="str">
        <f t="shared" si="58"/>
        <v/>
      </c>
      <c r="V486" s="146" t="str">
        <f t="shared" si="59"/>
        <v/>
      </c>
      <c r="W486" s="146" t="str">
        <f t="shared" si="60"/>
        <v/>
      </c>
      <c r="X486" s="146" t="str">
        <f t="shared" si="61"/>
        <v/>
      </c>
      <c r="Y486" s="146" t="str">
        <f t="shared" si="62"/>
        <v/>
      </c>
    </row>
    <row r="487" spans="2:25" ht="45" customHeight="1" x14ac:dyDescent="0.25">
      <c r="B487" s="139" t="str">
        <f t="shared" si="56"/>
        <v/>
      </c>
      <c r="C487" s="32">
        <v>483</v>
      </c>
      <c r="D487" s="62"/>
      <c r="E487" s="56"/>
      <c r="F487" s="57"/>
      <c r="G487" s="60"/>
      <c r="H487" s="58"/>
      <c r="I487" s="60"/>
      <c r="J487" s="64"/>
      <c r="K487" s="60"/>
      <c r="L487" s="62"/>
      <c r="M487" s="58"/>
      <c r="N487" s="62"/>
      <c r="O487" s="56"/>
      <c r="P487" s="148" t="str">
        <f t="shared" si="63"/>
        <v/>
      </c>
      <c r="Q487" s="65"/>
      <c r="R487" s="66"/>
      <c r="S487" s="67"/>
      <c r="T487" s="146" t="str">
        <f t="shared" si="57"/>
        <v/>
      </c>
      <c r="U487" s="146" t="str">
        <f t="shared" si="58"/>
        <v/>
      </c>
      <c r="V487" s="146" t="str">
        <f t="shared" si="59"/>
        <v/>
      </c>
      <c r="W487" s="146" t="str">
        <f t="shared" si="60"/>
        <v/>
      </c>
      <c r="X487" s="146" t="str">
        <f t="shared" si="61"/>
        <v/>
      </c>
      <c r="Y487" s="146" t="str">
        <f t="shared" si="62"/>
        <v/>
      </c>
    </row>
    <row r="488" spans="2:25" ht="45" customHeight="1" x14ac:dyDescent="0.25">
      <c r="B488" s="139" t="str">
        <f t="shared" si="56"/>
        <v/>
      </c>
      <c r="C488" s="32">
        <v>484</v>
      </c>
      <c r="D488" s="62"/>
      <c r="E488" s="56"/>
      <c r="F488" s="57"/>
      <c r="G488" s="60"/>
      <c r="H488" s="58"/>
      <c r="I488" s="60"/>
      <c r="J488" s="64"/>
      <c r="K488" s="60"/>
      <c r="L488" s="62"/>
      <c r="M488" s="58"/>
      <c r="N488" s="62"/>
      <c r="O488" s="56"/>
      <c r="P488" s="148" t="str">
        <f t="shared" si="63"/>
        <v/>
      </c>
      <c r="Q488" s="65"/>
      <c r="R488" s="66"/>
      <c r="S488" s="67"/>
      <c r="T488" s="146" t="str">
        <f t="shared" si="57"/>
        <v/>
      </c>
      <c r="U488" s="146" t="str">
        <f t="shared" si="58"/>
        <v/>
      </c>
      <c r="V488" s="146" t="str">
        <f t="shared" si="59"/>
        <v/>
      </c>
      <c r="W488" s="146" t="str">
        <f t="shared" si="60"/>
        <v/>
      </c>
      <c r="X488" s="146" t="str">
        <f t="shared" si="61"/>
        <v/>
      </c>
      <c r="Y488" s="146" t="str">
        <f t="shared" si="62"/>
        <v/>
      </c>
    </row>
    <row r="489" spans="2:25" ht="45" customHeight="1" x14ac:dyDescent="0.25">
      <c r="B489" s="139" t="str">
        <f t="shared" si="56"/>
        <v/>
      </c>
      <c r="C489" s="32">
        <v>485</v>
      </c>
      <c r="D489" s="62"/>
      <c r="E489" s="56"/>
      <c r="F489" s="57"/>
      <c r="G489" s="60"/>
      <c r="H489" s="58"/>
      <c r="I489" s="60"/>
      <c r="J489" s="64"/>
      <c r="K489" s="60"/>
      <c r="L489" s="62"/>
      <c r="M489" s="58"/>
      <c r="N489" s="62"/>
      <c r="O489" s="56"/>
      <c r="P489" s="148" t="str">
        <f t="shared" si="63"/>
        <v/>
      </c>
      <c r="Q489" s="65"/>
      <c r="R489" s="66"/>
      <c r="S489" s="67"/>
      <c r="T489" s="146" t="str">
        <f t="shared" si="57"/>
        <v/>
      </c>
      <c r="U489" s="146" t="str">
        <f t="shared" si="58"/>
        <v/>
      </c>
      <c r="V489" s="146" t="str">
        <f t="shared" si="59"/>
        <v/>
      </c>
      <c r="W489" s="146" t="str">
        <f t="shared" si="60"/>
        <v/>
      </c>
      <c r="X489" s="146" t="str">
        <f t="shared" si="61"/>
        <v/>
      </c>
      <c r="Y489" s="146" t="str">
        <f t="shared" si="62"/>
        <v/>
      </c>
    </row>
    <row r="490" spans="2:25" ht="45" customHeight="1" x14ac:dyDescent="0.25">
      <c r="B490" s="139" t="str">
        <f t="shared" si="56"/>
        <v/>
      </c>
      <c r="C490" s="32">
        <v>486</v>
      </c>
      <c r="D490" s="62"/>
      <c r="E490" s="56"/>
      <c r="F490" s="57"/>
      <c r="G490" s="60"/>
      <c r="H490" s="58"/>
      <c r="I490" s="60"/>
      <c r="J490" s="64"/>
      <c r="K490" s="60"/>
      <c r="L490" s="62"/>
      <c r="M490" s="58"/>
      <c r="N490" s="62"/>
      <c r="O490" s="56"/>
      <c r="P490" s="148" t="str">
        <f t="shared" si="63"/>
        <v/>
      </c>
      <c r="Q490" s="65"/>
      <c r="R490" s="66"/>
      <c r="S490" s="67"/>
      <c r="T490" s="146" t="str">
        <f t="shared" si="57"/>
        <v/>
      </c>
      <c r="U490" s="146" t="str">
        <f t="shared" si="58"/>
        <v/>
      </c>
      <c r="V490" s="146" t="str">
        <f t="shared" si="59"/>
        <v/>
      </c>
      <c r="W490" s="146" t="str">
        <f t="shared" si="60"/>
        <v/>
      </c>
      <c r="X490" s="146" t="str">
        <f t="shared" si="61"/>
        <v/>
      </c>
      <c r="Y490" s="146" t="str">
        <f t="shared" si="62"/>
        <v/>
      </c>
    </row>
    <row r="491" spans="2:25" ht="45" customHeight="1" x14ac:dyDescent="0.25">
      <c r="B491" s="139" t="str">
        <f t="shared" si="56"/>
        <v/>
      </c>
      <c r="C491" s="32">
        <v>487</v>
      </c>
      <c r="D491" s="62"/>
      <c r="E491" s="56"/>
      <c r="F491" s="57"/>
      <c r="G491" s="60"/>
      <c r="H491" s="58"/>
      <c r="I491" s="60"/>
      <c r="J491" s="64"/>
      <c r="K491" s="60"/>
      <c r="L491" s="62"/>
      <c r="M491" s="58"/>
      <c r="N491" s="62"/>
      <c r="O491" s="56"/>
      <c r="P491" s="148" t="str">
        <f t="shared" si="63"/>
        <v/>
      </c>
      <c r="Q491" s="65"/>
      <c r="R491" s="66"/>
      <c r="S491" s="67"/>
      <c r="T491" s="146" t="str">
        <f t="shared" si="57"/>
        <v/>
      </c>
      <c r="U491" s="146" t="str">
        <f t="shared" si="58"/>
        <v/>
      </c>
      <c r="V491" s="146" t="str">
        <f t="shared" si="59"/>
        <v/>
      </c>
      <c r="W491" s="146" t="str">
        <f t="shared" si="60"/>
        <v/>
      </c>
      <c r="X491" s="146" t="str">
        <f t="shared" si="61"/>
        <v/>
      </c>
      <c r="Y491" s="146" t="str">
        <f t="shared" si="62"/>
        <v/>
      </c>
    </row>
    <row r="492" spans="2:25" ht="45" customHeight="1" x14ac:dyDescent="0.25">
      <c r="B492" s="139" t="str">
        <f t="shared" si="56"/>
        <v/>
      </c>
      <c r="C492" s="32">
        <v>488</v>
      </c>
      <c r="D492" s="62"/>
      <c r="E492" s="56"/>
      <c r="F492" s="57"/>
      <c r="G492" s="60"/>
      <c r="H492" s="58"/>
      <c r="I492" s="60"/>
      <c r="J492" s="64"/>
      <c r="K492" s="60"/>
      <c r="L492" s="62"/>
      <c r="M492" s="58"/>
      <c r="N492" s="62"/>
      <c r="O492" s="56"/>
      <c r="P492" s="148" t="str">
        <f t="shared" si="63"/>
        <v/>
      </c>
      <c r="Q492" s="65"/>
      <c r="R492" s="66"/>
      <c r="S492" s="67"/>
      <c r="T492" s="146" t="str">
        <f t="shared" si="57"/>
        <v/>
      </c>
      <c r="U492" s="146" t="str">
        <f t="shared" si="58"/>
        <v/>
      </c>
      <c r="V492" s="146" t="str">
        <f t="shared" si="59"/>
        <v/>
      </c>
      <c r="W492" s="146" t="str">
        <f t="shared" si="60"/>
        <v/>
      </c>
      <c r="X492" s="146" t="str">
        <f t="shared" si="61"/>
        <v/>
      </c>
      <c r="Y492" s="146" t="str">
        <f t="shared" si="62"/>
        <v/>
      </c>
    </row>
    <row r="493" spans="2:25" ht="45" customHeight="1" x14ac:dyDescent="0.25">
      <c r="B493" s="139" t="str">
        <f t="shared" si="56"/>
        <v/>
      </c>
      <c r="C493" s="32">
        <v>489</v>
      </c>
      <c r="D493" s="62"/>
      <c r="E493" s="56"/>
      <c r="F493" s="57"/>
      <c r="G493" s="60"/>
      <c r="H493" s="58"/>
      <c r="I493" s="60"/>
      <c r="J493" s="64"/>
      <c r="K493" s="60"/>
      <c r="L493" s="62"/>
      <c r="M493" s="58"/>
      <c r="N493" s="62"/>
      <c r="O493" s="56"/>
      <c r="P493" s="148" t="str">
        <f t="shared" si="63"/>
        <v/>
      </c>
      <c r="Q493" s="65"/>
      <c r="R493" s="66"/>
      <c r="S493" s="67"/>
      <c r="T493" s="146" t="str">
        <f t="shared" si="57"/>
        <v/>
      </c>
      <c r="U493" s="146" t="str">
        <f t="shared" si="58"/>
        <v/>
      </c>
      <c r="V493" s="146" t="str">
        <f t="shared" si="59"/>
        <v/>
      </c>
      <c r="W493" s="146" t="str">
        <f t="shared" si="60"/>
        <v/>
      </c>
      <c r="X493" s="146" t="str">
        <f t="shared" si="61"/>
        <v/>
      </c>
      <c r="Y493" s="146" t="str">
        <f t="shared" si="62"/>
        <v/>
      </c>
    </row>
    <row r="494" spans="2:25" ht="45" customHeight="1" x14ac:dyDescent="0.25">
      <c r="B494" s="139" t="str">
        <f t="shared" si="56"/>
        <v/>
      </c>
      <c r="C494" s="32">
        <v>490</v>
      </c>
      <c r="D494" s="62"/>
      <c r="E494" s="56"/>
      <c r="F494" s="57"/>
      <c r="G494" s="60"/>
      <c r="H494" s="58"/>
      <c r="I494" s="60"/>
      <c r="J494" s="64"/>
      <c r="K494" s="60"/>
      <c r="L494" s="62"/>
      <c r="M494" s="58"/>
      <c r="N494" s="62"/>
      <c r="O494" s="56"/>
      <c r="P494" s="148" t="str">
        <f t="shared" si="63"/>
        <v/>
      </c>
      <c r="Q494" s="65"/>
      <c r="R494" s="66"/>
      <c r="S494" s="67"/>
      <c r="T494" s="146" t="str">
        <f t="shared" si="57"/>
        <v/>
      </c>
      <c r="U494" s="146" t="str">
        <f t="shared" si="58"/>
        <v/>
      </c>
      <c r="V494" s="146" t="str">
        <f t="shared" si="59"/>
        <v/>
      </c>
      <c r="W494" s="146" t="str">
        <f t="shared" si="60"/>
        <v/>
      </c>
      <c r="X494" s="146" t="str">
        <f t="shared" si="61"/>
        <v/>
      </c>
      <c r="Y494" s="146" t="str">
        <f t="shared" si="62"/>
        <v/>
      </c>
    </row>
    <row r="495" spans="2:25" ht="45" customHeight="1" x14ac:dyDescent="0.25">
      <c r="B495" s="139" t="str">
        <f t="shared" si="56"/>
        <v/>
      </c>
      <c r="C495" s="32">
        <v>491</v>
      </c>
      <c r="D495" s="62"/>
      <c r="E495" s="56"/>
      <c r="F495" s="57"/>
      <c r="G495" s="60"/>
      <c r="H495" s="58"/>
      <c r="I495" s="60"/>
      <c r="J495" s="64"/>
      <c r="K495" s="60"/>
      <c r="L495" s="62"/>
      <c r="M495" s="58"/>
      <c r="N495" s="62"/>
      <c r="O495" s="56"/>
      <c r="P495" s="148" t="str">
        <f t="shared" si="63"/>
        <v/>
      </c>
      <c r="Q495" s="65"/>
      <c r="R495" s="66"/>
      <c r="S495" s="67"/>
      <c r="T495" s="146" t="str">
        <f t="shared" si="57"/>
        <v/>
      </c>
      <c r="U495" s="146" t="str">
        <f t="shared" si="58"/>
        <v/>
      </c>
      <c r="V495" s="146" t="str">
        <f t="shared" si="59"/>
        <v/>
      </c>
      <c r="W495" s="146" t="str">
        <f t="shared" si="60"/>
        <v/>
      </c>
      <c r="X495" s="146" t="str">
        <f t="shared" si="61"/>
        <v/>
      </c>
      <c r="Y495" s="146" t="str">
        <f t="shared" si="62"/>
        <v/>
      </c>
    </row>
    <row r="496" spans="2:25" ht="45" customHeight="1" x14ac:dyDescent="0.25">
      <c r="B496" s="139" t="str">
        <f t="shared" si="56"/>
        <v/>
      </c>
      <c r="C496" s="32">
        <v>492</v>
      </c>
      <c r="D496" s="62"/>
      <c r="E496" s="56"/>
      <c r="F496" s="57"/>
      <c r="G496" s="60"/>
      <c r="H496" s="58"/>
      <c r="I496" s="60"/>
      <c r="J496" s="64"/>
      <c r="K496" s="60"/>
      <c r="L496" s="62"/>
      <c r="M496" s="58"/>
      <c r="N496" s="62"/>
      <c r="O496" s="56"/>
      <c r="P496" s="148" t="str">
        <f t="shared" si="63"/>
        <v/>
      </c>
      <c r="Q496" s="65"/>
      <c r="R496" s="66"/>
      <c r="S496" s="67"/>
      <c r="T496" s="146" t="str">
        <f t="shared" si="57"/>
        <v/>
      </c>
      <c r="U496" s="146" t="str">
        <f t="shared" si="58"/>
        <v/>
      </c>
      <c r="V496" s="146" t="str">
        <f t="shared" si="59"/>
        <v/>
      </c>
      <c r="W496" s="146" t="str">
        <f t="shared" si="60"/>
        <v/>
      </c>
      <c r="X496" s="146" t="str">
        <f t="shared" si="61"/>
        <v/>
      </c>
      <c r="Y496" s="146" t="str">
        <f t="shared" si="62"/>
        <v/>
      </c>
    </row>
    <row r="497" spans="2:25" ht="45" customHeight="1" x14ac:dyDescent="0.25">
      <c r="B497" s="139" t="str">
        <f t="shared" si="56"/>
        <v/>
      </c>
      <c r="C497" s="32">
        <v>493</v>
      </c>
      <c r="D497" s="62"/>
      <c r="E497" s="56"/>
      <c r="F497" s="57"/>
      <c r="G497" s="60"/>
      <c r="H497" s="58"/>
      <c r="I497" s="60"/>
      <c r="J497" s="64"/>
      <c r="K497" s="60"/>
      <c r="L497" s="62"/>
      <c r="M497" s="58"/>
      <c r="N497" s="62"/>
      <c r="O497" s="56"/>
      <c r="P497" s="148" t="str">
        <f t="shared" si="63"/>
        <v/>
      </c>
      <c r="Q497" s="65"/>
      <c r="R497" s="66"/>
      <c r="S497" s="67"/>
      <c r="T497" s="146" t="str">
        <f t="shared" si="57"/>
        <v/>
      </c>
      <c r="U497" s="146" t="str">
        <f t="shared" si="58"/>
        <v/>
      </c>
      <c r="V497" s="146" t="str">
        <f t="shared" si="59"/>
        <v/>
      </c>
      <c r="W497" s="146" t="str">
        <f t="shared" si="60"/>
        <v/>
      </c>
      <c r="X497" s="146" t="str">
        <f t="shared" si="61"/>
        <v/>
      </c>
      <c r="Y497" s="146" t="str">
        <f t="shared" si="62"/>
        <v/>
      </c>
    </row>
    <row r="498" spans="2:25" ht="45" customHeight="1" x14ac:dyDescent="0.25">
      <c r="B498" s="139" t="str">
        <f t="shared" si="56"/>
        <v/>
      </c>
      <c r="C498" s="32">
        <v>494</v>
      </c>
      <c r="D498" s="62"/>
      <c r="E498" s="56"/>
      <c r="F498" s="57"/>
      <c r="G498" s="60"/>
      <c r="H498" s="58"/>
      <c r="I498" s="60"/>
      <c r="J498" s="64"/>
      <c r="K498" s="60"/>
      <c r="L498" s="62"/>
      <c r="M498" s="58"/>
      <c r="N498" s="62"/>
      <c r="O498" s="56"/>
      <c r="P498" s="148" t="str">
        <f t="shared" si="63"/>
        <v/>
      </c>
      <c r="Q498" s="65"/>
      <c r="R498" s="66"/>
      <c r="S498" s="67"/>
      <c r="T498" s="146" t="str">
        <f t="shared" si="57"/>
        <v/>
      </c>
      <c r="U498" s="146" t="str">
        <f t="shared" si="58"/>
        <v/>
      </c>
      <c r="V498" s="146" t="str">
        <f t="shared" si="59"/>
        <v/>
      </c>
      <c r="W498" s="146" t="str">
        <f t="shared" si="60"/>
        <v/>
      </c>
      <c r="X498" s="146" t="str">
        <f t="shared" si="61"/>
        <v/>
      </c>
      <c r="Y498" s="146" t="str">
        <f t="shared" si="62"/>
        <v/>
      </c>
    </row>
    <row r="499" spans="2:25" ht="45" customHeight="1" x14ac:dyDescent="0.25">
      <c r="B499" s="139" t="str">
        <f t="shared" si="56"/>
        <v/>
      </c>
      <c r="C499" s="32">
        <v>495</v>
      </c>
      <c r="D499" s="62"/>
      <c r="E499" s="56"/>
      <c r="F499" s="57"/>
      <c r="G499" s="60"/>
      <c r="H499" s="58"/>
      <c r="I499" s="60"/>
      <c r="J499" s="64"/>
      <c r="K499" s="60"/>
      <c r="L499" s="62"/>
      <c r="M499" s="58"/>
      <c r="N499" s="62"/>
      <c r="O499" s="56"/>
      <c r="P499" s="148" t="str">
        <f t="shared" si="63"/>
        <v/>
      </c>
      <c r="Q499" s="65"/>
      <c r="R499" s="66"/>
      <c r="S499" s="67"/>
      <c r="T499" s="146" t="str">
        <f t="shared" si="57"/>
        <v/>
      </c>
      <c r="U499" s="146" t="str">
        <f t="shared" si="58"/>
        <v/>
      </c>
      <c r="V499" s="146" t="str">
        <f t="shared" si="59"/>
        <v/>
      </c>
      <c r="W499" s="146" t="str">
        <f t="shared" si="60"/>
        <v/>
      </c>
      <c r="X499" s="146" t="str">
        <f t="shared" si="61"/>
        <v/>
      </c>
      <c r="Y499" s="146" t="str">
        <f t="shared" si="62"/>
        <v/>
      </c>
    </row>
    <row r="500" spans="2:25" ht="45" customHeight="1" x14ac:dyDescent="0.25">
      <c r="B500" s="139" t="str">
        <f t="shared" si="56"/>
        <v/>
      </c>
      <c r="C500" s="32">
        <v>496</v>
      </c>
      <c r="D500" s="62"/>
      <c r="E500" s="56"/>
      <c r="F500" s="57"/>
      <c r="G500" s="60"/>
      <c r="H500" s="58"/>
      <c r="I500" s="60"/>
      <c r="J500" s="64"/>
      <c r="K500" s="60"/>
      <c r="L500" s="62"/>
      <c r="M500" s="58"/>
      <c r="N500" s="62"/>
      <c r="O500" s="56"/>
      <c r="P500" s="148" t="str">
        <f t="shared" si="63"/>
        <v/>
      </c>
      <c r="Q500" s="65"/>
      <c r="R500" s="66"/>
      <c r="S500" s="67"/>
      <c r="T500" s="146" t="str">
        <f t="shared" si="57"/>
        <v/>
      </c>
      <c r="U500" s="146" t="str">
        <f t="shared" si="58"/>
        <v/>
      </c>
      <c r="V500" s="146" t="str">
        <f t="shared" si="59"/>
        <v/>
      </c>
      <c r="W500" s="146" t="str">
        <f t="shared" si="60"/>
        <v/>
      </c>
      <c r="X500" s="146" t="str">
        <f t="shared" si="61"/>
        <v/>
      </c>
      <c r="Y500" s="146" t="str">
        <f t="shared" si="62"/>
        <v/>
      </c>
    </row>
    <row r="501" spans="2:25" ht="45" customHeight="1" x14ac:dyDescent="0.25">
      <c r="B501" s="139" t="str">
        <f t="shared" si="56"/>
        <v/>
      </c>
      <c r="C501" s="32">
        <v>497</v>
      </c>
      <c r="D501" s="62"/>
      <c r="E501" s="56"/>
      <c r="F501" s="57"/>
      <c r="G501" s="60"/>
      <c r="H501" s="58"/>
      <c r="I501" s="60"/>
      <c r="J501" s="64"/>
      <c r="K501" s="60"/>
      <c r="L501" s="62"/>
      <c r="M501" s="58"/>
      <c r="N501" s="62"/>
      <c r="O501" s="56"/>
      <c r="P501" s="148" t="str">
        <f t="shared" si="63"/>
        <v/>
      </c>
      <c r="Q501" s="65"/>
      <c r="R501" s="66"/>
      <c r="S501" s="67"/>
      <c r="T501" s="146" t="str">
        <f t="shared" si="57"/>
        <v/>
      </c>
      <c r="U501" s="146" t="str">
        <f t="shared" si="58"/>
        <v/>
      </c>
      <c r="V501" s="146" t="str">
        <f t="shared" si="59"/>
        <v/>
      </c>
      <c r="W501" s="146" t="str">
        <f t="shared" si="60"/>
        <v/>
      </c>
      <c r="X501" s="146" t="str">
        <f t="shared" si="61"/>
        <v/>
      </c>
      <c r="Y501" s="146" t="str">
        <f t="shared" si="62"/>
        <v/>
      </c>
    </row>
    <row r="502" spans="2:25" ht="45" customHeight="1" x14ac:dyDescent="0.25">
      <c r="B502" s="139" t="str">
        <f t="shared" si="56"/>
        <v/>
      </c>
      <c r="C502" s="32">
        <v>498</v>
      </c>
      <c r="D502" s="62"/>
      <c r="E502" s="56"/>
      <c r="F502" s="57"/>
      <c r="G502" s="60"/>
      <c r="H502" s="58"/>
      <c r="I502" s="60"/>
      <c r="J502" s="64"/>
      <c r="K502" s="60"/>
      <c r="L502" s="62"/>
      <c r="M502" s="58"/>
      <c r="N502" s="62"/>
      <c r="O502" s="56"/>
      <c r="P502" s="148" t="str">
        <f t="shared" si="63"/>
        <v/>
      </c>
      <c r="Q502" s="65"/>
      <c r="R502" s="66"/>
      <c r="S502" s="67"/>
      <c r="T502" s="146" t="str">
        <f t="shared" si="57"/>
        <v/>
      </c>
      <c r="U502" s="146" t="str">
        <f t="shared" si="58"/>
        <v/>
      </c>
      <c r="V502" s="146" t="str">
        <f t="shared" si="59"/>
        <v/>
      </c>
      <c r="W502" s="146" t="str">
        <f t="shared" si="60"/>
        <v/>
      </c>
      <c r="X502" s="146" t="str">
        <f t="shared" si="61"/>
        <v/>
      </c>
      <c r="Y502" s="146" t="str">
        <f t="shared" si="62"/>
        <v/>
      </c>
    </row>
    <row r="503" spans="2:25" ht="45" customHeight="1" x14ac:dyDescent="0.25">
      <c r="B503" s="139" t="str">
        <f t="shared" si="56"/>
        <v/>
      </c>
      <c r="C503" s="32">
        <v>499</v>
      </c>
      <c r="D503" s="62"/>
      <c r="E503" s="56"/>
      <c r="F503" s="57"/>
      <c r="G503" s="60"/>
      <c r="H503" s="58"/>
      <c r="I503" s="60"/>
      <c r="J503" s="64"/>
      <c r="K503" s="60"/>
      <c r="L503" s="62"/>
      <c r="M503" s="58"/>
      <c r="N503" s="62"/>
      <c r="O503" s="56"/>
      <c r="P503" s="148" t="str">
        <f t="shared" si="63"/>
        <v/>
      </c>
      <c r="Q503" s="65"/>
      <c r="R503" s="66"/>
      <c r="S503" s="67"/>
      <c r="T503" s="146" t="str">
        <f t="shared" si="57"/>
        <v/>
      </c>
      <c r="U503" s="146" t="str">
        <f t="shared" si="58"/>
        <v/>
      </c>
      <c r="V503" s="146" t="str">
        <f t="shared" si="59"/>
        <v/>
      </c>
      <c r="W503" s="146" t="str">
        <f t="shared" si="60"/>
        <v/>
      </c>
      <c r="X503" s="146" t="str">
        <f t="shared" si="61"/>
        <v/>
      </c>
      <c r="Y503" s="146" t="str">
        <f t="shared" si="62"/>
        <v/>
      </c>
    </row>
    <row r="504" spans="2:25" ht="45" customHeight="1" x14ac:dyDescent="0.25">
      <c r="B504" s="139" t="str">
        <f t="shared" si="56"/>
        <v/>
      </c>
      <c r="C504" s="32">
        <v>500</v>
      </c>
      <c r="D504" s="62"/>
      <c r="E504" s="56"/>
      <c r="F504" s="57"/>
      <c r="G504" s="60"/>
      <c r="H504" s="58"/>
      <c r="I504" s="60"/>
      <c r="J504" s="64"/>
      <c r="K504" s="60"/>
      <c r="L504" s="62"/>
      <c r="M504" s="58"/>
      <c r="N504" s="62"/>
      <c r="O504" s="56"/>
      <c r="P504" s="148" t="str">
        <f t="shared" si="63"/>
        <v/>
      </c>
      <c r="Q504" s="65"/>
      <c r="R504" s="66"/>
      <c r="S504" s="67"/>
      <c r="T504" s="146" t="str">
        <f t="shared" si="57"/>
        <v/>
      </c>
      <c r="U504" s="146" t="str">
        <f t="shared" si="58"/>
        <v/>
      </c>
      <c r="V504" s="146" t="str">
        <f t="shared" si="59"/>
        <v/>
      </c>
      <c r="W504" s="146" t="str">
        <f t="shared" si="60"/>
        <v/>
      </c>
      <c r="X504" s="146" t="str">
        <f t="shared" si="61"/>
        <v/>
      </c>
      <c r="Y504" s="146" t="str">
        <f t="shared" si="62"/>
        <v/>
      </c>
    </row>
    <row r="505" spans="2:25" ht="45" customHeight="1" x14ac:dyDescent="0.25">
      <c r="B505" s="139" t="str">
        <f t="shared" si="56"/>
        <v/>
      </c>
      <c r="C505" s="32">
        <v>501</v>
      </c>
      <c r="D505" s="62"/>
      <c r="E505" s="56"/>
      <c r="F505" s="57"/>
      <c r="G505" s="60"/>
      <c r="H505" s="58"/>
      <c r="I505" s="60"/>
      <c r="J505" s="64"/>
      <c r="K505" s="60"/>
      <c r="L505" s="62"/>
      <c r="M505" s="58"/>
      <c r="N505" s="62"/>
      <c r="O505" s="56"/>
      <c r="P505" s="148" t="str">
        <f t="shared" si="63"/>
        <v/>
      </c>
      <c r="Q505" s="65"/>
      <c r="R505" s="66"/>
      <c r="S505" s="67"/>
      <c r="T505" s="146" t="str">
        <f t="shared" si="57"/>
        <v/>
      </c>
      <c r="U505" s="146" t="str">
        <f t="shared" si="58"/>
        <v/>
      </c>
      <c r="V505" s="146" t="str">
        <f t="shared" si="59"/>
        <v/>
      </c>
      <c r="W505" s="146" t="str">
        <f t="shared" si="60"/>
        <v/>
      </c>
      <c r="X505" s="146" t="str">
        <f t="shared" si="61"/>
        <v/>
      </c>
      <c r="Y505" s="146" t="str">
        <f t="shared" si="62"/>
        <v/>
      </c>
    </row>
    <row r="506" spans="2:25" ht="45" customHeight="1" x14ac:dyDescent="0.25">
      <c r="B506" s="139" t="str">
        <f t="shared" si="56"/>
        <v/>
      </c>
      <c r="C506" s="32">
        <v>502</v>
      </c>
      <c r="D506" s="62"/>
      <c r="E506" s="56"/>
      <c r="F506" s="57"/>
      <c r="G506" s="60"/>
      <c r="H506" s="58"/>
      <c r="I506" s="60"/>
      <c r="J506" s="64"/>
      <c r="K506" s="60"/>
      <c r="L506" s="62"/>
      <c r="M506" s="58"/>
      <c r="N506" s="62"/>
      <c r="O506" s="56"/>
      <c r="P506" s="148" t="str">
        <f t="shared" si="63"/>
        <v/>
      </c>
      <c r="Q506" s="65"/>
      <c r="R506" s="66"/>
      <c r="S506" s="67"/>
      <c r="T506" s="146" t="str">
        <f t="shared" si="57"/>
        <v/>
      </c>
      <c r="U506" s="146" t="str">
        <f t="shared" si="58"/>
        <v/>
      </c>
      <c r="V506" s="146" t="str">
        <f t="shared" si="59"/>
        <v/>
      </c>
      <c r="W506" s="146" t="str">
        <f t="shared" si="60"/>
        <v/>
      </c>
      <c r="X506" s="146" t="str">
        <f t="shared" si="61"/>
        <v/>
      </c>
      <c r="Y506" s="146" t="str">
        <f t="shared" si="62"/>
        <v/>
      </c>
    </row>
    <row r="507" spans="2:25" ht="45" customHeight="1" x14ac:dyDescent="0.25">
      <c r="B507" s="139" t="str">
        <f t="shared" si="56"/>
        <v/>
      </c>
      <c r="C507" s="32">
        <v>503</v>
      </c>
      <c r="D507" s="62"/>
      <c r="E507" s="56"/>
      <c r="F507" s="57"/>
      <c r="G507" s="60"/>
      <c r="H507" s="58"/>
      <c r="I507" s="60"/>
      <c r="J507" s="64"/>
      <c r="K507" s="60"/>
      <c r="L507" s="62"/>
      <c r="M507" s="58"/>
      <c r="N507" s="62"/>
      <c r="O507" s="56"/>
      <c r="P507" s="148" t="str">
        <f t="shared" si="63"/>
        <v/>
      </c>
      <c r="Q507" s="65"/>
      <c r="R507" s="66"/>
      <c r="S507" s="67"/>
      <c r="T507" s="146" t="str">
        <f t="shared" si="57"/>
        <v/>
      </c>
      <c r="U507" s="146" t="str">
        <f t="shared" si="58"/>
        <v/>
      </c>
      <c r="V507" s="146" t="str">
        <f t="shared" si="59"/>
        <v/>
      </c>
      <c r="W507" s="146" t="str">
        <f t="shared" si="60"/>
        <v/>
      </c>
      <c r="X507" s="146" t="str">
        <f t="shared" si="61"/>
        <v/>
      </c>
      <c r="Y507" s="146" t="str">
        <f t="shared" si="62"/>
        <v/>
      </c>
    </row>
    <row r="508" spans="2:25" ht="45" customHeight="1" x14ac:dyDescent="0.25">
      <c r="B508" s="139" t="str">
        <f t="shared" si="56"/>
        <v/>
      </c>
      <c r="C508" s="32">
        <v>504</v>
      </c>
      <c r="D508" s="62"/>
      <c r="E508" s="56"/>
      <c r="F508" s="57"/>
      <c r="G508" s="60"/>
      <c r="H508" s="58"/>
      <c r="I508" s="60"/>
      <c r="J508" s="64"/>
      <c r="K508" s="60"/>
      <c r="L508" s="62"/>
      <c r="M508" s="58"/>
      <c r="N508" s="62"/>
      <c r="O508" s="56"/>
      <c r="P508" s="148" t="str">
        <f t="shared" si="63"/>
        <v/>
      </c>
      <c r="Q508" s="65"/>
      <c r="R508" s="66"/>
      <c r="S508" s="67"/>
      <c r="T508" s="146" t="str">
        <f t="shared" si="57"/>
        <v/>
      </c>
      <c r="U508" s="146" t="str">
        <f t="shared" si="58"/>
        <v/>
      </c>
      <c r="V508" s="146" t="str">
        <f t="shared" si="59"/>
        <v/>
      </c>
      <c r="W508" s="146" t="str">
        <f t="shared" si="60"/>
        <v/>
      </c>
      <c r="X508" s="146" t="str">
        <f t="shared" si="61"/>
        <v/>
      </c>
      <c r="Y508" s="146" t="str">
        <f t="shared" si="62"/>
        <v/>
      </c>
    </row>
    <row r="509" spans="2:25" ht="45" customHeight="1" x14ac:dyDescent="0.25">
      <c r="B509" s="139" t="str">
        <f t="shared" si="56"/>
        <v/>
      </c>
      <c r="C509" s="32">
        <v>505</v>
      </c>
      <c r="D509" s="62"/>
      <c r="E509" s="56"/>
      <c r="F509" s="57"/>
      <c r="G509" s="60"/>
      <c r="H509" s="58"/>
      <c r="I509" s="60"/>
      <c r="J509" s="64"/>
      <c r="K509" s="60"/>
      <c r="L509" s="62"/>
      <c r="M509" s="58"/>
      <c r="N509" s="62"/>
      <c r="O509" s="56"/>
      <c r="P509" s="148" t="str">
        <f t="shared" si="63"/>
        <v/>
      </c>
      <c r="Q509" s="65"/>
      <c r="R509" s="66"/>
      <c r="S509" s="67"/>
      <c r="T509" s="146" t="str">
        <f t="shared" si="57"/>
        <v/>
      </c>
      <c r="U509" s="146" t="str">
        <f t="shared" si="58"/>
        <v/>
      </c>
      <c r="V509" s="146" t="str">
        <f t="shared" si="59"/>
        <v/>
      </c>
      <c r="W509" s="146" t="str">
        <f t="shared" si="60"/>
        <v/>
      </c>
      <c r="X509" s="146" t="str">
        <f t="shared" si="61"/>
        <v/>
      </c>
      <c r="Y509" s="146" t="str">
        <f t="shared" si="62"/>
        <v/>
      </c>
    </row>
    <row r="510" spans="2:25" ht="45" customHeight="1" x14ac:dyDescent="0.25">
      <c r="B510" s="139" t="str">
        <f t="shared" si="56"/>
        <v/>
      </c>
      <c r="C510" s="32">
        <v>506</v>
      </c>
      <c r="D510" s="62"/>
      <c r="E510" s="56"/>
      <c r="F510" s="57"/>
      <c r="G510" s="60"/>
      <c r="H510" s="58"/>
      <c r="I510" s="60"/>
      <c r="J510" s="64"/>
      <c r="K510" s="60"/>
      <c r="L510" s="62"/>
      <c r="M510" s="58"/>
      <c r="N510" s="62"/>
      <c r="O510" s="56"/>
      <c r="P510" s="148" t="str">
        <f t="shared" si="63"/>
        <v/>
      </c>
      <c r="Q510" s="65"/>
      <c r="R510" s="66"/>
      <c r="S510" s="67"/>
      <c r="T510" s="146" t="str">
        <f t="shared" si="57"/>
        <v/>
      </c>
      <c r="U510" s="146" t="str">
        <f t="shared" si="58"/>
        <v/>
      </c>
      <c r="V510" s="146" t="str">
        <f t="shared" si="59"/>
        <v/>
      </c>
      <c r="W510" s="146" t="str">
        <f t="shared" si="60"/>
        <v/>
      </c>
      <c r="X510" s="146" t="str">
        <f t="shared" si="61"/>
        <v/>
      </c>
      <c r="Y510" s="146" t="str">
        <f t="shared" si="62"/>
        <v/>
      </c>
    </row>
    <row r="511" spans="2:25" ht="45" customHeight="1" x14ac:dyDescent="0.25">
      <c r="B511" s="139" t="str">
        <f t="shared" si="56"/>
        <v/>
      </c>
      <c r="C511" s="32">
        <v>507</v>
      </c>
      <c r="D511" s="62"/>
      <c r="E511" s="56"/>
      <c r="F511" s="57"/>
      <c r="G511" s="60"/>
      <c r="H511" s="58"/>
      <c r="I511" s="60"/>
      <c r="J511" s="64"/>
      <c r="K511" s="60"/>
      <c r="L511" s="62"/>
      <c r="M511" s="58"/>
      <c r="N511" s="62"/>
      <c r="O511" s="56"/>
      <c r="P511" s="148" t="str">
        <f t="shared" si="63"/>
        <v/>
      </c>
      <c r="Q511" s="65"/>
      <c r="R511" s="66"/>
      <c r="S511" s="67"/>
      <c r="T511" s="146" t="str">
        <f t="shared" si="57"/>
        <v/>
      </c>
      <c r="U511" s="146" t="str">
        <f t="shared" si="58"/>
        <v/>
      </c>
      <c r="V511" s="146" t="str">
        <f t="shared" si="59"/>
        <v/>
      </c>
      <c r="W511" s="146" t="str">
        <f t="shared" si="60"/>
        <v/>
      </c>
      <c r="X511" s="146" t="str">
        <f t="shared" si="61"/>
        <v/>
      </c>
      <c r="Y511" s="146" t="str">
        <f t="shared" si="62"/>
        <v/>
      </c>
    </row>
    <row r="512" spans="2:25" ht="45" customHeight="1" x14ac:dyDescent="0.25">
      <c r="B512" s="139" t="str">
        <f t="shared" si="56"/>
        <v/>
      </c>
      <c r="C512" s="32">
        <v>508</v>
      </c>
      <c r="D512" s="62"/>
      <c r="E512" s="56"/>
      <c r="F512" s="57"/>
      <c r="G512" s="60"/>
      <c r="H512" s="58"/>
      <c r="I512" s="60"/>
      <c r="J512" s="64"/>
      <c r="K512" s="60"/>
      <c r="L512" s="62"/>
      <c r="M512" s="58"/>
      <c r="N512" s="62"/>
      <c r="O512" s="56"/>
      <c r="P512" s="148" t="str">
        <f t="shared" si="63"/>
        <v/>
      </c>
      <c r="Q512" s="65"/>
      <c r="R512" s="66"/>
      <c r="S512" s="67"/>
      <c r="T512" s="146" t="str">
        <f t="shared" si="57"/>
        <v/>
      </c>
      <c r="U512" s="146" t="str">
        <f t="shared" si="58"/>
        <v/>
      </c>
      <c r="V512" s="146" t="str">
        <f t="shared" si="59"/>
        <v/>
      </c>
      <c r="W512" s="146" t="str">
        <f t="shared" si="60"/>
        <v/>
      </c>
      <c r="X512" s="146" t="str">
        <f t="shared" si="61"/>
        <v/>
      </c>
      <c r="Y512" s="146" t="str">
        <f t="shared" si="62"/>
        <v/>
      </c>
    </row>
    <row r="513" spans="2:25" ht="45" customHeight="1" x14ac:dyDescent="0.25">
      <c r="B513" s="139" t="str">
        <f t="shared" si="56"/>
        <v/>
      </c>
      <c r="C513" s="32">
        <v>509</v>
      </c>
      <c r="D513" s="62"/>
      <c r="E513" s="56"/>
      <c r="F513" s="57"/>
      <c r="G513" s="60"/>
      <c r="H513" s="58"/>
      <c r="I513" s="60"/>
      <c r="J513" s="64"/>
      <c r="K513" s="60"/>
      <c r="L513" s="62"/>
      <c r="M513" s="58"/>
      <c r="N513" s="62"/>
      <c r="O513" s="56"/>
      <c r="P513" s="148" t="str">
        <f t="shared" si="63"/>
        <v/>
      </c>
      <c r="Q513" s="65"/>
      <c r="R513" s="66"/>
      <c r="S513" s="67"/>
      <c r="T513" s="146" t="str">
        <f t="shared" si="57"/>
        <v/>
      </c>
      <c r="U513" s="146" t="str">
        <f t="shared" si="58"/>
        <v/>
      </c>
      <c r="V513" s="146" t="str">
        <f t="shared" si="59"/>
        <v/>
      </c>
      <c r="W513" s="146" t="str">
        <f t="shared" si="60"/>
        <v/>
      </c>
      <c r="X513" s="146" t="str">
        <f t="shared" si="61"/>
        <v/>
      </c>
      <c r="Y513" s="146" t="str">
        <f t="shared" si="62"/>
        <v/>
      </c>
    </row>
    <row r="514" spans="2:25" ht="45" customHeight="1" x14ac:dyDescent="0.25">
      <c r="B514" s="139" t="str">
        <f t="shared" si="56"/>
        <v/>
      </c>
      <c r="C514" s="32">
        <v>510</v>
      </c>
      <c r="D514" s="62"/>
      <c r="E514" s="56"/>
      <c r="F514" s="57"/>
      <c r="G514" s="60"/>
      <c r="H514" s="58"/>
      <c r="I514" s="60"/>
      <c r="J514" s="64"/>
      <c r="K514" s="60"/>
      <c r="L514" s="62"/>
      <c r="M514" s="58"/>
      <c r="N514" s="62"/>
      <c r="O514" s="56"/>
      <c r="P514" s="148" t="str">
        <f t="shared" si="63"/>
        <v/>
      </c>
      <c r="Q514" s="65"/>
      <c r="R514" s="66"/>
      <c r="S514" s="67"/>
      <c r="T514" s="146" t="str">
        <f t="shared" si="57"/>
        <v/>
      </c>
      <c r="U514" s="146" t="str">
        <f t="shared" si="58"/>
        <v/>
      </c>
      <c r="V514" s="146" t="str">
        <f t="shared" si="59"/>
        <v/>
      </c>
      <c r="W514" s="146" t="str">
        <f t="shared" si="60"/>
        <v/>
      </c>
      <c r="X514" s="146" t="str">
        <f t="shared" si="61"/>
        <v/>
      </c>
      <c r="Y514" s="146" t="str">
        <f t="shared" si="62"/>
        <v/>
      </c>
    </row>
    <row r="515" spans="2:25" ht="45" customHeight="1" x14ac:dyDescent="0.25">
      <c r="B515" s="139" t="str">
        <f t="shared" si="56"/>
        <v/>
      </c>
      <c r="C515" s="32">
        <v>511</v>
      </c>
      <c r="D515" s="62"/>
      <c r="E515" s="56"/>
      <c r="F515" s="57"/>
      <c r="G515" s="60"/>
      <c r="H515" s="58"/>
      <c r="I515" s="60"/>
      <c r="J515" s="64"/>
      <c r="K515" s="60"/>
      <c r="L515" s="62"/>
      <c r="M515" s="58"/>
      <c r="N515" s="62"/>
      <c r="O515" s="56"/>
      <c r="P515" s="148" t="str">
        <f t="shared" si="63"/>
        <v/>
      </c>
      <c r="Q515" s="65"/>
      <c r="R515" s="66"/>
      <c r="S515" s="67"/>
      <c r="T515" s="146" t="str">
        <f t="shared" si="57"/>
        <v/>
      </c>
      <c r="U515" s="146" t="str">
        <f t="shared" si="58"/>
        <v/>
      </c>
      <c r="V515" s="146" t="str">
        <f t="shared" si="59"/>
        <v/>
      </c>
      <c r="W515" s="146" t="str">
        <f t="shared" si="60"/>
        <v/>
      </c>
      <c r="X515" s="146" t="str">
        <f t="shared" si="61"/>
        <v/>
      </c>
      <c r="Y515" s="146" t="str">
        <f t="shared" si="62"/>
        <v/>
      </c>
    </row>
    <row r="516" spans="2:25" ht="45" customHeight="1" x14ac:dyDescent="0.25">
      <c r="B516" s="139" t="str">
        <f t="shared" si="56"/>
        <v/>
      </c>
      <c r="C516" s="32">
        <v>512</v>
      </c>
      <c r="D516" s="62"/>
      <c r="E516" s="56"/>
      <c r="F516" s="57"/>
      <c r="G516" s="60"/>
      <c r="H516" s="58"/>
      <c r="I516" s="60"/>
      <c r="J516" s="64"/>
      <c r="K516" s="60"/>
      <c r="L516" s="62"/>
      <c r="M516" s="58"/>
      <c r="N516" s="62"/>
      <c r="O516" s="56"/>
      <c r="P516" s="148" t="str">
        <f t="shared" si="63"/>
        <v/>
      </c>
      <c r="Q516" s="65"/>
      <c r="R516" s="66"/>
      <c r="S516" s="67"/>
      <c r="T516" s="146" t="str">
        <f t="shared" si="57"/>
        <v/>
      </c>
      <c r="U516" s="146" t="str">
        <f t="shared" si="58"/>
        <v/>
      </c>
      <c r="V516" s="146" t="str">
        <f t="shared" si="59"/>
        <v/>
      </c>
      <c r="W516" s="146" t="str">
        <f t="shared" si="60"/>
        <v/>
      </c>
      <c r="X516" s="146" t="str">
        <f t="shared" si="61"/>
        <v/>
      </c>
      <c r="Y516" s="146" t="str">
        <f t="shared" si="62"/>
        <v/>
      </c>
    </row>
    <row r="517" spans="2:25" ht="45" customHeight="1" x14ac:dyDescent="0.25">
      <c r="B517" s="139" t="str">
        <f t="shared" si="56"/>
        <v/>
      </c>
      <c r="C517" s="32">
        <v>513</v>
      </c>
      <c r="D517" s="62"/>
      <c r="E517" s="56"/>
      <c r="F517" s="57"/>
      <c r="G517" s="60"/>
      <c r="H517" s="58"/>
      <c r="I517" s="60"/>
      <c r="J517" s="64"/>
      <c r="K517" s="60"/>
      <c r="L517" s="62"/>
      <c r="M517" s="58"/>
      <c r="N517" s="62"/>
      <c r="O517" s="56"/>
      <c r="P517" s="148" t="str">
        <f t="shared" si="63"/>
        <v/>
      </c>
      <c r="Q517" s="65"/>
      <c r="R517" s="66"/>
      <c r="S517" s="67"/>
      <c r="T517" s="146" t="str">
        <f t="shared" si="57"/>
        <v/>
      </c>
      <c r="U517" s="146" t="str">
        <f t="shared" si="58"/>
        <v/>
      </c>
      <c r="V517" s="146" t="str">
        <f t="shared" si="59"/>
        <v/>
      </c>
      <c r="W517" s="146" t="str">
        <f t="shared" si="60"/>
        <v/>
      </c>
      <c r="X517" s="146" t="str">
        <f t="shared" si="61"/>
        <v/>
      </c>
      <c r="Y517" s="146" t="str">
        <f t="shared" si="62"/>
        <v/>
      </c>
    </row>
    <row r="518" spans="2:25" ht="45" customHeight="1" x14ac:dyDescent="0.25">
      <c r="B518" s="139" t="str">
        <f t="shared" ref="B518:B581" si="64">IF(F518="","",F518)</f>
        <v/>
      </c>
      <c r="C518" s="32">
        <v>514</v>
      </c>
      <c r="D518" s="62"/>
      <c r="E518" s="56"/>
      <c r="F518" s="57"/>
      <c r="G518" s="60"/>
      <c r="H518" s="58"/>
      <c r="I518" s="60"/>
      <c r="J518" s="64"/>
      <c r="K518" s="60"/>
      <c r="L518" s="62"/>
      <c r="M518" s="58"/>
      <c r="N518" s="62"/>
      <c r="O518" s="56"/>
      <c r="P518" s="148" t="str">
        <f t="shared" si="63"/>
        <v/>
      </c>
      <c r="Q518" s="65"/>
      <c r="R518" s="66"/>
      <c r="S518" s="67"/>
      <c r="T518" s="146" t="str">
        <f t="shared" ref="T518:T581" si="65">IF(D518="","",MONTH(D518))</f>
        <v/>
      </c>
      <c r="U518" s="146" t="str">
        <f t="shared" ref="U518:U581" si="66">IF(N518="","",MONTH(N518))</f>
        <v/>
      </c>
      <c r="V518" s="146" t="str">
        <f t="shared" ref="V518:V581" si="67">IF(D518="","",YEAR(D518))</f>
        <v/>
      </c>
      <c r="W518" s="146" t="str">
        <f t="shared" ref="W518:W581" si="68">IF(N518="","",YEAR(N518))</f>
        <v/>
      </c>
      <c r="X518" s="146" t="str">
        <f t="shared" ref="X518:X581" si="69">IF(L518="","",MONTH(L518))</f>
        <v/>
      </c>
      <c r="Y518" s="146" t="str">
        <f t="shared" ref="Y518:Y581" si="70">IF(L518="","",YEAR(L518))</f>
        <v/>
      </c>
    </row>
    <row r="519" spans="2:25" ht="45" customHeight="1" x14ac:dyDescent="0.25">
      <c r="B519" s="139" t="str">
        <f t="shared" si="64"/>
        <v/>
      </c>
      <c r="C519" s="32">
        <v>515</v>
      </c>
      <c r="D519" s="62"/>
      <c r="E519" s="56"/>
      <c r="F519" s="57"/>
      <c r="G519" s="60"/>
      <c r="H519" s="58"/>
      <c r="I519" s="60"/>
      <c r="J519" s="64"/>
      <c r="K519" s="60"/>
      <c r="L519" s="62"/>
      <c r="M519" s="58"/>
      <c r="N519" s="62"/>
      <c r="O519" s="56"/>
      <c r="P519" s="148" t="str">
        <f t="shared" ref="P519:P582" si="71">IFERROR(IF(D519="","",IF(N519="",DATEDIF(D519,$P$3,"Y")&amp;" Ano(s) "&amp;DATEDIF(D519,$P$3,"YM")&amp;" Mês(es) "&amp;DATEDIF(D519,$P$3,"MD")&amp;" Dia(s) ",DATEDIF(D519,N519,"Y")&amp;" Ano(s) "&amp;DATEDIF(D519,N519,"YM")&amp;" Mês(es) "&amp;DATEDIF(D519,N519,"MD")&amp;" Dia(s) ")),"")</f>
        <v/>
      </c>
      <c r="Q519" s="65"/>
      <c r="R519" s="66"/>
      <c r="S519" s="67"/>
      <c r="T519" s="146" t="str">
        <f t="shared" si="65"/>
        <v/>
      </c>
      <c r="U519" s="146" t="str">
        <f t="shared" si="66"/>
        <v/>
      </c>
      <c r="V519" s="146" t="str">
        <f t="shared" si="67"/>
        <v/>
      </c>
      <c r="W519" s="146" t="str">
        <f t="shared" si="68"/>
        <v/>
      </c>
      <c r="X519" s="146" t="str">
        <f t="shared" si="69"/>
        <v/>
      </c>
      <c r="Y519" s="146" t="str">
        <f t="shared" si="70"/>
        <v/>
      </c>
    </row>
    <row r="520" spans="2:25" ht="45" customHeight="1" x14ac:dyDescent="0.25">
      <c r="B520" s="139" t="str">
        <f t="shared" si="64"/>
        <v/>
      </c>
      <c r="C520" s="32">
        <v>516</v>
      </c>
      <c r="D520" s="62"/>
      <c r="E520" s="56"/>
      <c r="F520" s="57"/>
      <c r="G520" s="60"/>
      <c r="H520" s="58"/>
      <c r="I520" s="60"/>
      <c r="J520" s="64"/>
      <c r="K520" s="60"/>
      <c r="L520" s="62"/>
      <c r="M520" s="58"/>
      <c r="N520" s="62"/>
      <c r="O520" s="56"/>
      <c r="P520" s="148" t="str">
        <f t="shared" si="71"/>
        <v/>
      </c>
      <c r="Q520" s="65"/>
      <c r="R520" s="66"/>
      <c r="S520" s="67"/>
      <c r="T520" s="146" t="str">
        <f t="shared" si="65"/>
        <v/>
      </c>
      <c r="U520" s="146" t="str">
        <f t="shared" si="66"/>
        <v/>
      </c>
      <c r="V520" s="146" t="str">
        <f t="shared" si="67"/>
        <v/>
      </c>
      <c r="W520" s="146" t="str">
        <f t="shared" si="68"/>
        <v/>
      </c>
      <c r="X520" s="146" t="str">
        <f t="shared" si="69"/>
        <v/>
      </c>
      <c r="Y520" s="146" t="str">
        <f t="shared" si="70"/>
        <v/>
      </c>
    </row>
    <row r="521" spans="2:25" ht="45" customHeight="1" x14ac:dyDescent="0.25">
      <c r="B521" s="139" t="str">
        <f t="shared" si="64"/>
        <v/>
      </c>
      <c r="C521" s="32">
        <v>517</v>
      </c>
      <c r="D521" s="62"/>
      <c r="E521" s="56"/>
      <c r="F521" s="57"/>
      <c r="G521" s="60"/>
      <c r="H521" s="58"/>
      <c r="I521" s="60"/>
      <c r="J521" s="64"/>
      <c r="K521" s="60"/>
      <c r="L521" s="62"/>
      <c r="M521" s="58"/>
      <c r="N521" s="62"/>
      <c r="O521" s="56"/>
      <c r="P521" s="148" t="str">
        <f t="shared" si="71"/>
        <v/>
      </c>
      <c r="Q521" s="65"/>
      <c r="R521" s="66"/>
      <c r="S521" s="67"/>
      <c r="T521" s="146" t="str">
        <f t="shared" si="65"/>
        <v/>
      </c>
      <c r="U521" s="146" t="str">
        <f t="shared" si="66"/>
        <v/>
      </c>
      <c r="V521" s="146" t="str">
        <f t="shared" si="67"/>
        <v/>
      </c>
      <c r="W521" s="146" t="str">
        <f t="shared" si="68"/>
        <v/>
      </c>
      <c r="X521" s="146" t="str">
        <f t="shared" si="69"/>
        <v/>
      </c>
      <c r="Y521" s="146" t="str">
        <f t="shared" si="70"/>
        <v/>
      </c>
    </row>
    <row r="522" spans="2:25" ht="45" customHeight="1" x14ac:dyDescent="0.25">
      <c r="B522" s="139" t="str">
        <f t="shared" si="64"/>
        <v/>
      </c>
      <c r="C522" s="32">
        <v>518</v>
      </c>
      <c r="D522" s="62"/>
      <c r="E522" s="56"/>
      <c r="F522" s="57"/>
      <c r="G522" s="60"/>
      <c r="H522" s="58"/>
      <c r="I522" s="60"/>
      <c r="J522" s="64"/>
      <c r="K522" s="60"/>
      <c r="L522" s="62"/>
      <c r="M522" s="58"/>
      <c r="N522" s="62"/>
      <c r="O522" s="56"/>
      <c r="P522" s="148" t="str">
        <f t="shared" si="71"/>
        <v/>
      </c>
      <c r="Q522" s="65"/>
      <c r="R522" s="66"/>
      <c r="S522" s="67"/>
      <c r="T522" s="146" t="str">
        <f t="shared" si="65"/>
        <v/>
      </c>
      <c r="U522" s="146" t="str">
        <f t="shared" si="66"/>
        <v/>
      </c>
      <c r="V522" s="146" t="str">
        <f t="shared" si="67"/>
        <v/>
      </c>
      <c r="W522" s="146" t="str">
        <f t="shared" si="68"/>
        <v/>
      </c>
      <c r="X522" s="146" t="str">
        <f t="shared" si="69"/>
        <v/>
      </c>
      <c r="Y522" s="146" t="str">
        <f t="shared" si="70"/>
        <v/>
      </c>
    </row>
    <row r="523" spans="2:25" ht="45" customHeight="1" x14ac:dyDescent="0.25">
      <c r="B523" s="139" t="str">
        <f t="shared" si="64"/>
        <v/>
      </c>
      <c r="C523" s="32">
        <v>519</v>
      </c>
      <c r="D523" s="62"/>
      <c r="E523" s="56"/>
      <c r="F523" s="57"/>
      <c r="G523" s="60"/>
      <c r="H523" s="58"/>
      <c r="I523" s="60"/>
      <c r="J523" s="64"/>
      <c r="K523" s="60"/>
      <c r="L523" s="62"/>
      <c r="M523" s="58"/>
      <c r="N523" s="62"/>
      <c r="O523" s="56"/>
      <c r="P523" s="148" t="str">
        <f t="shared" si="71"/>
        <v/>
      </c>
      <c r="Q523" s="65"/>
      <c r="R523" s="66"/>
      <c r="S523" s="67"/>
      <c r="T523" s="146" t="str">
        <f t="shared" si="65"/>
        <v/>
      </c>
      <c r="U523" s="146" t="str">
        <f t="shared" si="66"/>
        <v/>
      </c>
      <c r="V523" s="146" t="str">
        <f t="shared" si="67"/>
        <v/>
      </c>
      <c r="W523" s="146" t="str">
        <f t="shared" si="68"/>
        <v/>
      </c>
      <c r="X523" s="146" t="str">
        <f t="shared" si="69"/>
        <v/>
      </c>
      <c r="Y523" s="146" t="str">
        <f t="shared" si="70"/>
        <v/>
      </c>
    </row>
    <row r="524" spans="2:25" ht="45" customHeight="1" x14ac:dyDescent="0.25">
      <c r="B524" s="139" t="str">
        <f t="shared" si="64"/>
        <v/>
      </c>
      <c r="C524" s="32">
        <v>520</v>
      </c>
      <c r="D524" s="62"/>
      <c r="E524" s="56"/>
      <c r="F524" s="57"/>
      <c r="G524" s="60"/>
      <c r="H524" s="58"/>
      <c r="I524" s="60"/>
      <c r="J524" s="64"/>
      <c r="K524" s="60"/>
      <c r="L524" s="62"/>
      <c r="M524" s="58"/>
      <c r="N524" s="62"/>
      <c r="O524" s="56"/>
      <c r="P524" s="148" t="str">
        <f t="shared" si="71"/>
        <v/>
      </c>
      <c r="Q524" s="65"/>
      <c r="R524" s="66"/>
      <c r="S524" s="67"/>
      <c r="T524" s="146" t="str">
        <f t="shared" si="65"/>
        <v/>
      </c>
      <c r="U524" s="146" t="str">
        <f t="shared" si="66"/>
        <v/>
      </c>
      <c r="V524" s="146" t="str">
        <f t="shared" si="67"/>
        <v/>
      </c>
      <c r="W524" s="146" t="str">
        <f t="shared" si="68"/>
        <v/>
      </c>
      <c r="X524" s="146" t="str">
        <f t="shared" si="69"/>
        <v/>
      </c>
      <c r="Y524" s="146" t="str">
        <f t="shared" si="70"/>
        <v/>
      </c>
    </row>
    <row r="525" spans="2:25" ht="45" customHeight="1" x14ac:dyDescent="0.25">
      <c r="B525" s="139" t="str">
        <f t="shared" si="64"/>
        <v/>
      </c>
      <c r="C525" s="32">
        <v>521</v>
      </c>
      <c r="D525" s="62"/>
      <c r="E525" s="56"/>
      <c r="F525" s="57"/>
      <c r="G525" s="60"/>
      <c r="H525" s="58"/>
      <c r="I525" s="60"/>
      <c r="J525" s="64"/>
      <c r="K525" s="60"/>
      <c r="L525" s="62"/>
      <c r="M525" s="58"/>
      <c r="N525" s="62"/>
      <c r="O525" s="56"/>
      <c r="P525" s="148" t="str">
        <f t="shared" si="71"/>
        <v/>
      </c>
      <c r="Q525" s="65"/>
      <c r="R525" s="66"/>
      <c r="S525" s="67"/>
      <c r="T525" s="146" t="str">
        <f t="shared" si="65"/>
        <v/>
      </c>
      <c r="U525" s="146" t="str">
        <f t="shared" si="66"/>
        <v/>
      </c>
      <c r="V525" s="146" t="str">
        <f t="shared" si="67"/>
        <v/>
      </c>
      <c r="W525" s="146" t="str">
        <f t="shared" si="68"/>
        <v/>
      </c>
      <c r="X525" s="146" t="str">
        <f t="shared" si="69"/>
        <v/>
      </c>
      <c r="Y525" s="146" t="str">
        <f t="shared" si="70"/>
        <v/>
      </c>
    </row>
    <row r="526" spans="2:25" ht="45" customHeight="1" x14ac:dyDescent="0.25">
      <c r="B526" s="139" t="str">
        <f t="shared" si="64"/>
        <v/>
      </c>
      <c r="C526" s="32">
        <v>522</v>
      </c>
      <c r="D526" s="62"/>
      <c r="E526" s="56"/>
      <c r="F526" s="57"/>
      <c r="G526" s="60"/>
      <c r="H526" s="58"/>
      <c r="I526" s="60"/>
      <c r="J526" s="64"/>
      <c r="K526" s="60"/>
      <c r="L526" s="62"/>
      <c r="M526" s="58"/>
      <c r="N526" s="62"/>
      <c r="O526" s="56"/>
      <c r="P526" s="148" t="str">
        <f t="shared" si="71"/>
        <v/>
      </c>
      <c r="Q526" s="65"/>
      <c r="R526" s="66"/>
      <c r="S526" s="67"/>
      <c r="T526" s="146" t="str">
        <f t="shared" si="65"/>
        <v/>
      </c>
      <c r="U526" s="146" t="str">
        <f t="shared" si="66"/>
        <v/>
      </c>
      <c r="V526" s="146" t="str">
        <f t="shared" si="67"/>
        <v/>
      </c>
      <c r="W526" s="146" t="str">
        <f t="shared" si="68"/>
        <v/>
      </c>
      <c r="X526" s="146" t="str">
        <f t="shared" si="69"/>
        <v/>
      </c>
      <c r="Y526" s="146" t="str">
        <f t="shared" si="70"/>
        <v/>
      </c>
    </row>
    <row r="527" spans="2:25" ht="45" customHeight="1" x14ac:dyDescent="0.25">
      <c r="B527" s="139" t="str">
        <f t="shared" si="64"/>
        <v/>
      </c>
      <c r="C527" s="32">
        <v>523</v>
      </c>
      <c r="D527" s="62"/>
      <c r="E527" s="56"/>
      <c r="F527" s="57"/>
      <c r="G527" s="60"/>
      <c r="H527" s="58"/>
      <c r="I527" s="60"/>
      <c r="J527" s="64"/>
      <c r="K527" s="60"/>
      <c r="L527" s="62"/>
      <c r="M527" s="58"/>
      <c r="N527" s="62"/>
      <c r="O527" s="56"/>
      <c r="P527" s="148" t="str">
        <f t="shared" si="71"/>
        <v/>
      </c>
      <c r="Q527" s="65"/>
      <c r="R527" s="66"/>
      <c r="S527" s="67"/>
      <c r="T527" s="146" t="str">
        <f t="shared" si="65"/>
        <v/>
      </c>
      <c r="U527" s="146" t="str">
        <f t="shared" si="66"/>
        <v/>
      </c>
      <c r="V527" s="146" t="str">
        <f t="shared" si="67"/>
        <v/>
      </c>
      <c r="W527" s="146" t="str">
        <f t="shared" si="68"/>
        <v/>
      </c>
      <c r="X527" s="146" t="str">
        <f t="shared" si="69"/>
        <v/>
      </c>
      <c r="Y527" s="146" t="str">
        <f t="shared" si="70"/>
        <v/>
      </c>
    </row>
    <row r="528" spans="2:25" ht="45" customHeight="1" x14ac:dyDescent="0.25">
      <c r="B528" s="139" t="str">
        <f t="shared" si="64"/>
        <v/>
      </c>
      <c r="C528" s="32">
        <v>524</v>
      </c>
      <c r="D528" s="62"/>
      <c r="E528" s="56"/>
      <c r="F528" s="57"/>
      <c r="G528" s="60"/>
      <c r="H528" s="58"/>
      <c r="I528" s="60"/>
      <c r="J528" s="64"/>
      <c r="K528" s="60"/>
      <c r="L528" s="62"/>
      <c r="M528" s="58"/>
      <c r="N528" s="62"/>
      <c r="O528" s="56"/>
      <c r="P528" s="148" t="str">
        <f t="shared" si="71"/>
        <v/>
      </c>
      <c r="Q528" s="65"/>
      <c r="R528" s="66"/>
      <c r="S528" s="67"/>
      <c r="T528" s="146" t="str">
        <f t="shared" si="65"/>
        <v/>
      </c>
      <c r="U528" s="146" t="str">
        <f t="shared" si="66"/>
        <v/>
      </c>
      <c r="V528" s="146" t="str">
        <f t="shared" si="67"/>
        <v/>
      </c>
      <c r="W528" s="146" t="str">
        <f t="shared" si="68"/>
        <v/>
      </c>
      <c r="X528" s="146" t="str">
        <f t="shared" si="69"/>
        <v/>
      </c>
      <c r="Y528" s="146" t="str">
        <f t="shared" si="70"/>
        <v/>
      </c>
    </row>
    <row r="529" spans="2:25" ht="45" customHeight="1" x14ac:dyDescent="0.25">
      <c r="B529" s="139" t="str">
        <f t="shared" si="64"/>
        <v/>
      </c>
      <c r="C529" s="32">
        <v>525</v>
      </c>
      <c r="D529" s="62"/>
      <c r="E529" s="56"/>
      <c r="F529" s="57"/>
      <c r="G529" s="60"/>
      <c r="H529" s="58"/>
      <c r="I529" s="60"/>
      <c r="J529" s="64"/>
      <c r="K529" s="60"/>
      <c r="L529" s="62"/>
      <c r="M529" s="58"/>
      <c r="N529" s="62"/>
      <c r="O529" s="56"/>
      <c r="P529" s="148" t="str">
        <f t="shared" si="71"/>
        <v/>
      </c>
      <c r="Q529" s="65"/>
      <c r="R529" s="66"/>
      <c r="S529" s="67"/>
      <c r="T529" s="146" t="str">
        <f t="shared" si="65"/>
        <v/>
      </c>
      <c r="U529" s="146" t="str">
        <f t="shared" si="66"/>
        <v/>
      </c>
      <c r="V529" s="146" t="str">
        <f t="shared" si="67"/>
        <v/>
      </c>
      <c r="W529" s="146" t="str">
        <f t="shared" si="68"/>
        <v/>
      </c>
      <c r="X529" s="146" t="str">
        <f t="shared" si="69"/>
        <v/>
      </c>
      <c r="Y529" s="146" t="str">
        <f t="shared" si="70"/>
        <v/>
      </c>
    </row>
    <row r="530" spans="2:25" ht="45" customHeight="1" x14ac:dyDescent="0.25">
      <c r="B530" s="139" t="str">
        <f t="shared" si="64"/>
        <v/>
      </c>
      <c r="C530" s="32">
        <v>526</v>
      </c>
      <c r="D530" s="62"/>
      <c r="E530" s="56"/>
      <c r="F530" s="57"/>
      <c r="G530" s="60"/>
      <c r="H530" s="58"/>
      <c r="I530" s="60"/>
      <c r="J530" s="64"/>
      <c r="K530" s="60"/>
      <c r="L530" s="62"/>
      <c r="M530" s="58"/>
      <c r="N530" s="62"/>
      <c r="O530" s="56"/>
      <c r="P530" s="148" t="str">
        <f t="shared" si="71"/>
        <v/>
      </c>
      <c r="Q530" s="65"/>
      <c r="R530" s="66"/>
      <c r="S530" s="67"/>
      <c r="T530" s="146" t="str">
        <f t="shared" si="65"/>
        <v/>
      </c>
      <c r="U530" s="146" t="str">
        <f t="shared" si="66"/>
        <v/>
      </c>
      <c r="V530" s="146" t="str">
        <f t="shared" si="67"/>
        <v/>
      </c>
      <c r="W530" s="146" t="str">
        <f t="shared" si="68"/>
        <v/>
      </c>
      <c r="X530" s="146" t="str">
        <f t="shared" si="69"/>
        <v/>
      </c>
      <c r="Y530" s="146" t="str">
        <f t="shared" si="70"/>
        <v/>
      </c>
    </row>
    <row r="531" spans="2:25" ht="45" customHeight="1" x14ac:dyDescent="0.25">
      <c r="B531" s="139" t="str">
        <f t="shared" si="64"/>
        <v/>
      </c>
      <c r="C531" s="32">
        <v>527</v>
      </c>
      <c r="D531" s="62"/>
      <c r="E531" s="56"/>
      <c r="F531" s="57"/>
      <c r="G531" s="60"/>
      <c r="H531" s="58"/>
      <c r="I531" s="60"/>
      <c r="J531" s="64"/>
      <c r="K531" s="60"/>
      <c r="L531" s="62"/>
      <c r="M531" s="58"/>
      <c r="N531" s="62"/>
      <c r="O531" s="56"/>
      <c r="P531" s="148" t="str">
        <f t="shared" si="71"/>
        <v/>
      </c>
      <c r="Q531" s="65"/>
      <c r="R531" s="66"/>
      <c r="S531" s="67"/>
      <c r="T531" s="146" t="str">
        <f t="shared" si="65"/>
        <v/>
      </c>
      <c r="U531" s="146" t="str">
        <f t="shared" si="66"/>
        <v/>
      </c>
      <c r="V531" s="146" t="str">
        <f t="shared" si="67"/>
        <v/>
      </c>
      <c r="W531" s="146" t="str">
        <f t="shared" si="68"/>
        <v/>
      </c>
      <c r="X531" s="146" t="str">
        <f t="shared" si="69"/>
        <v/>
      </c>
      <c r="Y531" s="146" t="str">
        <f t="shared" si="70"/>
        <v/>
      </c>
    </row>
    <row r="532" spans="2:25" ht="45" customHeight="1" x14ac:dyDescent="0.25">
      <c r="B532" s="139" t="str">
        <f t="shared" si="64"/>
        <v/>
      </c>
      <c r="C532" s="32">
        <v>528</v>
      </c>
      <c r="D532" s="62"/>
      <c r="E532" s="56"/>
      <c r="F532" s="57"/>
      <c r="G532" s="60"/>
      <c r="H532" s="58"/>
      <c r="I532" s="60"/>
      <c r="J532" s="64"/>
      <c r="K532" s="60"/>
      <c r="L532" s="62"/>
      <c r="M532" s="58"/>
      <c r="N532" s="62"/>
      <c r="O532" s="56"/>
      <c r="P532" s="148" t="str">
        <f t="shared" si="71"/>
        <v/>
      </c>
      <c r="Q532" s="65"/>
      <c r="R532" s="66"/>
      <c r="S532" s="67"/>
      <c r="T532" s="146" t="str">
        <f t="shared" si="65"/>
        <v/>
      </c>
      <c r="U532" s="146" t="str">
        <f t="shared" si="66"/>
        <v/>
      </c>
      <c r="V532" s="146" t="str">
        <f t="shared" si="67"/>
        <v/>
      </c>
      <c r="W532" s="146" t="str">
        <f t="shared" si="68"/>
        <v/>
      </c>
      <c r="X532" s="146" t="str">
        <f t="shared" si="69"/>
        <v/>
      </c>
      <c r="Y532" s="146" t="str">
        <f t="shared" si="70"/>
        <v/>
      </c>
    </row>
    <row r="533" spans="2:25" ht="45" customHeight="1" x14ac:dyDescent="0.25">
      <c r="B533" s="139" t="str">
        <f t="shared" si="64"/>
        <v/>
      </c>
      <c r="C533" s="32">
        <v>529</v>
      </c>
      <c r="D533" s="62"/>
      <c r="E533" s="56"/>
      <c r="F533" s="57"/>
      <c r="G533" s="60"/>
      <c r="H533" s="58"/>
      <c r="I533" s="60"/>
      <c r="J533" s="64"/>
      <c r="K533" s="60"/>
      <c r="L533" s="62"/>
      <c r="M533" s="58"/>
      <c r="N533" s="62"/>
      <c r="O533" s="56"/>
      <c r="P533" s="148" t="str">
        <f t="shared" si="71"/>
        <v/>
      </c>
      <c r="Q533" s="65"/>
      <c r="R533" s="66"/>
      <c r="S533" s="67"/>
      <c r="T533" s="146" t="str">
        <f t="shared" si="65"/>
        <v/>
      </c>
      <c r="U533" s="146" t="str">
        <f t="shared" si="66"/>
        <v/>
      </c>
      <c r="V533" s="146" t="str">
        <f t="shared" si="67"/>
        <v/>
      </c>
      <c r="W533" s="146" t="str">
        <f t="shared" si="68"/>
        <v/>
      </c>
      <c r="X533" s="146" t="str">
        <f t="shared" si="69"/>
        <v/>
      </c>
      <c r="Y533" s="146" t="str">
        <f t="shared" si="70"/>
        <v/>
      </c>
    </row>
    <row r="534" spans="2:25" ht="45" customHeight="1" x14ac:dyDescent="0.25">
      <c r="B534" s="139" t="str">
        <f t="shared" si="64"/>
        <v/>
      </c>
      <c r="C534" s="32">
        <v>530</v>
      </c>
      <c r="D534" s="62"/>
      <c r="E534" s="56"/>
      <c r="F534" s="57"/>
      <c r="G534" s="60"/>
      <c r="H534" s="58"/>
      <c r="I534" s="60"/>
      <c r="J534" s="64"/>
      <c r="K534" s="60"/>
      <c r="L534" s="62"/>
      <c r="M534" s="58"/>
      <c r="N534" s="62"/>
      <c r="O534" s="56"/>
      <c r="P534" s="148" t="str">
        <f t="shared" si="71"/>
        <v/>
      </c>
      <c r="Q534" s="65"/>
      <c r="R534" s="66"/>
      <c r="S534" s="67"/>
      <c r="T534" s="146" t="str">
        <f t="shared" si="65"/>
        <v/>
      </c>
      <c r="U534" s="146" t="str">
        <f t="shared" si="66"/>
        <v/>
      </c>
      <c r="V534" s="146" t="str">
        <f t="shared" si="67"/>
        <v/>
      </c>
      <c r="W534" s="146" t="str">
        <f t="shared" si="68"/>
        <v/>
      </c>
      <c r="X534" s="146" t="str">
        <f t="shared" si="69"/>
        <v/>
      </c>
      <c r="Y534" s="146" t="str">
        <f t="shared" si="70"/>
        <v/>
      </c>
    </row>
    <row r="535" spans="2:25" ht="45" customHeight="1" x14ac:dyDescent="0.25">
      <c r="B535" s="139" t="str">
        <f t="shared" si="64"/>
        <v/>
      </c>
      <c r="C535" s="32">
        <v>531</v>
      </c>
      <c r="D535" s="62"/>
      <c r="E535" s="56"/>
      <c r="F535" s="57"/>
      <c r="G535" s="60"/>
      <c r="H535" s="58"/>
      <c r="I535" s="60"/>
      <c r="J535" s="64"/>
      <c r="K535" s="60"/>
      <c r="L535" s="62"/>
      <c r="M535" s="58"/>
      <c r="N535" s="62"/>
      <c r="O535" s="56"/>
      <c r="P535" s="148" t="str">
        <f t="shared" si="71"/>
        <v/>
      </c>
      <c r="Q535" s="65"/>
      <c r="R535" s="66"/>
      <c r="S535" s="67"/>
      <c r="T535" s="146" t="str">
        <f t="shared" si="65"/>
        <v/>
      </c>
      <c r="U535" s="146" t="str">
        <f t="shared" si="66"/>
        <v/>
      </c>
      <c r="V535" s="146" t="str">
        <f t="shared" si="67"/>
        <v/>
      </c>
      <c r="W535" s="146" t="str">
        <f t="shared" si="68"/>
        <v/>
      </c>
      <c r="X535" s="146" t="str">
        <f t="shared" si="69"/>
        <v/>
      </c>
      <c r="Y535" s="146" t="str">
        <f t="shared" si="70"/>
        <v/>
      </c>
    </row>
    <row r="536" spans="2:25" ht="45" customHeight="1" x14ac:dyDescent="0.25">
      <c r="B536" s="139" t="str">
        <f t="shared" si="64"/>
        <v/>
      </c>
      <c r="C536" s="32">
        <v>532</v>
      </c>
      <c r="D536" s="62"/>
      <c r="E536" s="56"/>
      <c r="F536" s="57"/>
      <c r="G536" s="60"/>
      <c r="H536" s="58"/>
      <c r="I536" s="60"/>
      <c r="J536" s="64"/>
      <c r="K536" s="60"/>
      <c r="L536" s="62"/>
      <c r="M536" s="58"/>
      <c r="N536" s="62"/>
      <c r="O536" s="56"/>
      <c r="P536" s="148" t="str">
        <f t="shared" si="71"/>
        <v/>
      </c>
      <c r="Q536" s="65"/>
      <c r="R536" s="66"/>
      <c r="S536" s="67"/>
      <c r="T536" s="146" t="str">
        <f t="shared" si="65"/>
        <v/>
      </c>
      <c r="U536" s="146" t="str">
        <f t="shared" si="66"/>
        <v/>
      </c>
      <c r="V536" s="146" t="str">
        <f t="shared" si="67"/>
        <v/>
      </c>
      <c r="W536" s="146" t="str">
        <f t="shared" si="68"/>
        <v/>
      </c>
      <c r="X536" s="146" t="str">
        <f t="shared" si="69"/>
        <v/>
      </c>
      <c r="Y536" s="146" t="str">
        <f t="shared" si="70"/>
        <v/>
      </c>
    </row>
    <row r="537" spans="2:25" ht="45" customHeight="1" x14ac:dyDescent="0.25">
      <c r="B537" s="139" t="str">
        <f t="shared" si="64"/>
        <v/>
      </c>
      <c r="C537" s="32">
        <v>533</v>
      </c>
      <c r="D537" s="62"/>
      <c r="E537" s="56"/>
      <c r="F537" s="57"/>
      <c r="G537" s="60"/>
      <c r="H537" s="58"/>
      <c r="I537" s="60"/>
      <c r="J537" s="64"/>
      <c r="K537" s="60"/>
      <c r="L537" s="62"/>
      <c r="M537" s="58"/>
      <c r="N537" s="62"/>
      <c r="O537" s="56"/>
      <c r="P537" s="148" t="str">
        <f t="shared" si="71"/>
        <v/>
      </c>
      <c r="Q537" s="65"/>
      <c r="R537" s="66"/>
      <c r="S537" s="67"/>
      <c r="T537" s="146" t="str">
        <f t="shared" si="65"/>
        <v/>
      </c>
      <c r="U537" s="146" t="str">
        <f t="shared" si="66"/>
        <v/>
      </c>
      <c r="V537" s="146" t="str">
        <f t="shared" si="67"/>
        <v/>
      </c>
      <c r="W537" s="146" t="str">
        <f t="shared" si="68"/>
        <v/>
      </c>
      <c r="X537" s="146" t="str">
        <f t="shared" si="69"/>
        <v/>
      </c>
      <c r="Y537" s="146" t="str">
        <f t="shared" si="70"/>
        <v/>
      </c>
    </row>
    <row r="538" spans="2:25" ht="45" customHeight="1" x14ac:dyDescent="0.25">
      <c r="B538" s="139" t="str">
        <f t="shared" si="64"/>
        <v/>
      </c>
      <c r="C538" s="32">
        <v>534</v>
      </c>
      <c r="D538" s="62"/>
      <c r="E538" s="56"/>
      <c r="F538" s="57"/>
      <c r="G538" s="60"/>
      <c r="H538" s="58"/>
      <c r="I538" s="60"/>
      <c r="J538" s="64"/>
      <c r="K538" s="60"/>
      <c r="L538" s="62"/>
      <c r="M538" s="58"/>
      <c r="N538" s="62"/>
      <c r="O538" s="56"/>
      <c r="P538" s="148" t="str">
        <f t="shared" si="71"/>
        <v/>
      </c>
      <c r="Q538" s="65"/>
      <c r="R538" s="66"/>
      <c r="S538" s="67"/>
      <c r="T538" s="146" t="str">
        <f t="shared" si="65"/>
        <v/>
      </c>
      <c r="U538" s="146" t="str">
        <f t="shared" si="66"/>
        <v/>
      </c>
      <c r="V538" s="146" t="str">
        <f t="shared" si="67"/>
        <v/>
      </c>
      <c r="W538" s="146" t="str">
        <f t="shared" si="68"/>
        <v/>
      </c>
      <c r="X538" s="146" t="str">
        <f t="shared" si="69"/>
        <v/>
      </c>
      <c r="Y538" s="146" t="str">
        <f t="shared" si="70"/>
        <v/>
      </c>
    </row>
    <row r="539" spans="2:25" ht="45" customHeight="1" x14ac:dyDescent="0.25">
      <c r="B539" s="139" t="str">
        <f t="shared" si="64"/>
        <v/>
      </c>
      <c r="C539" s="32">
        <v>535</v>
      </c>
      <c r="D539" s="62"/>
      <c r="E539" s="56"/>
      <c r="F539" s="57"/>
      <c r="G539" s="60"/>
      <c r="H539" s="58"/>
      <c r="I539" s="60"/>
      <c r="J539" s="64"/>
      <c r="K539" s="60"/>
      <c r="L539" s="62"/>
      <c r="M539" s="58"/>
      <c r="N539" s="62"/>
      <c r="O539" s="56"/>
      <c r="P539" s="148" t="str">
        <f t="shared" si="71"/>
        <v/>
      </c>
      <c r="Q539" s="65"/>
      <c r="R539" s="66"/>
      <c r="S539" s="67"/>
      <c r="T539" s="146" t="str">
        <f t="shared" si="65"/>
        <v/>
      </c>
      <c r="U539" s="146" t="str">
        <f t="shared" si="66"/>
        <v/>
      </c>
      <c r="V539" s="146" t="str">
        <f t="shared" si="67"/>
        <v/>
      </c>
      <c r="W539" s="146" t="str">
        <f t="shared" si="68"/>
        <v/>
      </c>
      <c r="X539" s="146" t="str">
        <f t="shared" si="69"/>
        <v/>
      </c>
      <c r="Y539" s="146" t="str">
        <f t="shared" si="70"/>
        <v/>
      </c>
    </row>
    <row r="540" spans="2:25" ht="45" customHeight="1" x14ac:dyDescent="0.25">
      <c r="B540" s="139" t="str">
        <f t="shared" si="64"/>
        <v/>
      </c>
      <c r="C540" s="32">
        <v>536</v>
      </c>
      <c r="D540" s="62"/>
      <c r="E540" s="56"/>
      <c r="F540" s="57"/>
      <c r="G540" s="60"/>
      <c r="H540" s="58"/>
      <c r="I540" s="60"/>
      <c r="J540" s="64"/>
      <c r="K540" s="60"/>
      <c r="L540" s="62"/>
      <c r="M540" s="58"/>
      <c r="N540" s="62"/>
      <c r="O540" s="56"/>
      <c r="P540" s="148" t="str">
        <f t="shared" si="71"/>
        <v/>
      </c>
      <c r="Q540" s="65"/>
      <c r="R540" s="66"/>
      <c r="S540" s="67"/>
      <c r="T540" s="146" t="str">
        <f t="shared" si="65"/>
        <v/>
      </c>
      <c r="U540" s="146" t="str">
        <f t="shared" si="66"/>
        <v/>
      </c>
      <c r="V540" s="146" t="str">
        <f t="shared" si="67"/>
        <v/>
      </c>
      <c r="W540" s="146" t="str">
        <f t="shared" si="68"/>
        <v/>
      </c>
      <c r="X540" s="146" t="str">
        <f t="shared" si="69"/>
        <v/>
      </c>
      <c r="Y540" s="146" t="str">
        <f t="shared" si="70"/>
        <v/>
      </c>
    </row>
    <row r="541" spans="2:25" ht="45" customHeight="1" x14ac:dyDescent="0.25">
      <c r="B541" s="139" t="str">
        <f t="shared" si="64"/>
        <v/>
      </c>
      <c r="C541" s="32">
        <v>537</v>
      </c>
      <c r="D541" s="62"/>
      <c r="E541" s="56"/>
      <c r="F541" s="57"/>
      <c r="G541" s="60"/>
      <c r="H541" s="58"/>
      <c r="I541" s="60"/>
      <c r="J541" s="64"/>
      <c r="K541" s="60"/>
      <c r="L541" s="62"/>
      <c r="M541" s="58"/>
      <c r="N541" s="62"/>
      <c r="O541" s="56"/>
      <c r="P541" s="148" t="str">
        <f t="shared" si="71"/>
        <v/>
      </c>
      <c r="Q541" s="65"/>
      <c r="R541" s="66"/>
      <c r="S541" s="67"/>
      <c r="T541" s="146" t="str">
        <f t="shared" si="65"/>
        <v/>
      </c>
      <c r="U541" s="146" t="str">
        <f t="shared" si="66"/>
        <v/>
      </c>
      <c r="V541" s="146" t="str">
        <f t="shared" si="67"/>
        <v/>
      </c>
      <c r="W541" s="146" t="str">
        <f t="shared" si="68"/>
        <v/>
      </c>
      <c r="X541" s="146" t="str">
        <f t="shared" si="69"/>
        <v/>
      </c>
      <c r="Y541" s="146" t="str">
        <f t="shared" si="70"/>
        <v/>
      </c>
    </row>
    <row r="542" spans="2:25" ht="45" customHeight="1" x14ac:dyDescent="0.25">
      <c r="B542" s="139" t="str">
        <f t="shared" si="64"/>
        <v/>
      </c>
      <c r="C542" s="32">
        <v>538</v>
      </c>
      <c r="D542" s="62"/>
      <c r="E542" s="56"/>
      <c r="F542" s="57"/>
      <c r="G542" s="60"/>
      <c r="H542" s="58"/>
      <c r="I542" s="60"/>
      <c r="J542" s="64"/>
      <c r="K542" s="60"/>
      <c r="L542" s="62"/>
      <c r="M542" s="58"/>
      <c r="N542" s="62"/>
      <c r="O542" s="56"/>
      <c r="P542" s="148" t="str">
        <f t="shared" si="71"/>
        <v/>
      </c>
      <c r="Q542" s="65"/>
      <c r="R542" s="66"/>
      <c r="S542" s="67"/>
      <c r="T542" s="146" t="str">
        <f t="shared" si="65"/>
        <v/>
      </c>
      <c r="U542" s="146" t="str">
        <f t="shared" si="66"/>
        <v/>
      </c>
      <c r="V542" s="146" t="str">
        <f t="shared" si="67"/>
        <v/>
      </c>
      <c r="W542" s="146" t="str">
        <f t="shared" si="68"/>
        <v/>
      </c>
      <c r="X542" s="146" t="str">
        <f t="shared" si="69"/>
        <v/>
      </c>
      <c r="Y542" s="146" t="str">
        <f t="shared" si="70"/>
        <v/>
      </c>
    </row>
    <row r="543" spans="2:25" ht="45" customHeight="1" x14ac:dyDescent="0.25">
      <c r="B543" s="139" t="str">
        <f t="shared" si="64"/>
        <v/>
      </c>
      <c r="C543" s="32">
        <v>539</v>
      </c>
      <c r="D543" s="62"/>
      <c r="E543" s="56"/>
      <c r="F543" s="57"/>
      <c r="G543" s="60"/>
      <c r="H543" s="58"/>
      <c r="I543" s="60"/>
      <c r="J543" s="64"/>
      <c r="K543" s="60"/>
      <c r="L543" s="62"/>
      <c r="M543" s="58"/>
      <c r="N543" s="62"/>
      <c r="O543" s="56"/>
      <c r="P543" s="148" t="str">
        <f t="shared" si="71"/>
        <v/>
      </c>
      <c r="Q543" s="65"/>
      <c r="R543" s="66"/>
      <c r="S543" s="67"/>
      <c r="T543" s="146" t="str">
        <f t="shared" si="65"/>
        <v/>
      </c>
      <c r="U543" s="146" t="str">
        <f t="shared" si="66"/>
        <v/>
      </c>
      <c r="V543" s="146" t="str">
        <f t="shared" si="67"/>
        <v/>
      </c>
      <c r="W543" s="146" t="str">
        <f t="shared" si="68"/>
        <v/>
      </c>
      <c r="X543" s="146" t="str">
        <f t="shared" si="69"/>
        <v/>
      </c>
      <c r="Y543" s="146" t="str">
        <f t="shared" si="70"/>
        <v/>
      </c>
    </row>
    <row r="544" spans="2:25" ht="45" customHeight="1" x14ac:dyDescent="0.25">
      <c r="B544" s="139" t="str">
        <f t="shared" si="64"/>
        <v/>
      </c>
      <c r="C544" s="32">
        <v>540</v>
      </c>
      <c r="D544" s="62"/>
      <c r="E544" s="56"/>
      <c r="F544" s="57"/>
      <c r="G544" s="60"/>
      <c r="H544" s="58"/>
      <c r="I544" s="60"/>
      <c r="J544" s="64"/>
      <c r="K544" s="60"/>
      <c r="L544" s="62"/>
      <c r="M544" s="58"/>
      <c r="N544" s="62"/>
      <c r="O544" s="56"/>
      <c r="P544" s="148" t="str">
        <f t="shared" si="71"/>
        <v/>
      </c>
      <c r="Q544" s="65"/>
      <c r="R544" s="66"/>
      <c r="S544" s="67"/>
      <c r="T544" s="146" t="str">
        <f t="shared" si="65"/>
        <v/>
      </c>
      <c r="U544" s="146" t="str">
        <f t="shared" si="66"/>
        <v/>
      </c>
      <c r="V544" s="146" t="str">
        <f t="shared" si="67"/>
        <v/>
      </c>
      <c r="W544" s="146" t="str">
        <f t="shared" si="68"/>
        <v/>
      </c>
      <c r="X544" s="146" t="str">
        <f t="shared" si="69"/>
        <v/>
      </c>
      <c r="Y544" s="146" t="str">
        <f t="shared" si="70"/>
        <v/>
      </c>
    </row>
    <row r="545" spans="2:25" ht="45" customHeight="1" x14ac:dyDescent="0.25">
      <c r="B545" s="139" t="str">
        <f t="shared" si="64"/>
        <v/>
      </c>
      <c r="C545" s="32">
        <v>541</v>
      </c>
      <c r="D545" s="62"/>
      <c r="E545" s="56"/>
      <c r="F545" s="57"/>
      <c r="G545" s="60"/>
      <c r="H545" s="58"/>
      <c r="I545" s="60"/>
      <c r="J545" s="64"/>
      <c r="K545" s="60"/>
      <c r="L545" s="62"/>
      <c r="M545" s="58"/>
      <c r="N545" s="62"/>
      <c r="O545" s="56"/>
      <c r="P545" s="148" t="str">
        <f t="shared" si="71"/>
        <v/>
      </c>
      <c r="Q545" s="65"/>
      <c r="R545" s="66"/>
      <c r="S545" s="67"/>
      <c r="T545" s="146" t="str">
        <f t="shared" si="65"/>
        <v/>
      </c>
      <c r="U545" s="146" t="str">
        <f t="shared" si="66"/>
        <v/>
      </c>
      <c r="V545" s="146" t="str">
        <f t="shared" si="67"/>
        <v/>
      </c>
      <c r="W545" s="146" t="str">
        <f t="shared" si="68"/>
        <v/>
      </c>
      <c r="X545" s="146" t="str">
        <f t="shared" si="69"/>
        <v/>
      </c>
      <c r="Y545" s="146" t="str">
        <f t="shared" si="70"/>
        <v/>
      </c>
    </row>
    <row r="546" spans="2:25" ht="45" customHeight="1" x14ac:dyDescent="0.25">
      <c r="B546" s="139" t="str">
        <f t="shared" si="64"/>
        <v/>
      </c>
      <c r="C546" s="32">
        <v>542</v>
      </c>
      <c r="D546" s="62"/>
      <c r="E546" s="56"/>
      <c r="F546" s="57"/>
      <c r="G546" s="60"/>
      <c r="H546" s="58"/>
      <c r="I546" s="60"/>
      <c r="J546" s="64"/>
      <c r="K546" s="60"/>
      <c r="L546" s="62"/>
      <c r="M546" s="58"/>
      <c r="N546" s="62"/>
      <c r="O546" s="56"/>
      <c r="P546" s="148" t="str">
        <f t="shared" si="71"/>
        <v/>
      </c>
      <c r="Q546" s="65"/>
      <c r="R546" s="66"/>
      <c r="S546" s="67"/>
      <c r="T546" s="146" t="str">
        <f t="shared" si="65"/>
        <v/>
      </c>
      <c r="U546" s="146" t="str">
        <f t="shared" si="66"/>
        <v/>
      </c>
      <c r="V546" s="146" t="str">
        <f t="shared" si="67"/>
        <v/>
      </c>
      <c r="W546" s="146" t="str">
        <f t="shared" si="68"/>
        <v/>
      </c>
      <c r="X546" s="146" t="str">
        <f t="shared" si="69"/>
        <v/>
      </c>
      <c r="Y546" s="146" t="str">
        <f t="shared" si="70"/>
        <v/>
      </c>
    </row>
    <row r="547" spans="2:25" ht="45" customHeight="1" x14ac:dyDescent="0.25">
      <c r="B547" s="139" t="str">
        <f t="shared" si="64"/>
        <v/>
      </c>
      <c r="C547" s="32">
        <v>543</v>
      </c>
      <c r="D547" s="62"/>
      <c r="E547" s="56"/>
      <c r="F547" s="57"/>
      <c r="G547" s="60"/>
      <c r="H547" s="58"/>
      <c r="I547" s="60"/>
      <c r="J547" s="64"/>
      <c r="K547" s="60"/>
      <c r="L547" s="62"/>
      <c r="M547" s="58"/>
      <c r="N547" s="62"/>
      <c r="O547" s="56"/>
      <c r="P547" s="148" t="str">
        <f t="shared" si="71"/>
        <v/>
      </c>
      <c r="Q547" s="65"/>
      <c r="R547" s="66"/>
      <c r="S547" s="67"/>
      <c r="T547" s="146" t="str">
        <f t="shared" si="65"/>
        <v/>
      </c>
      <c r="U547" s="146" t="str">
        <f t="shared" si="66"/>
        <v/>
      </c>
      <c r="V547" s="146" t="str">
        <f t="shared" si="67"/>
        <v/>
      </c>
      <c r="W547" s="146" t="str">
        <f t="shared" si="68"/>
        <v/>
      </c>
      <c r="X547" s="146" t="str">
        <f t="shared" si="69"/>
        <v/>
      </c>
      <c r="Y547" s="146" t="str">
        <f t="shared" si="70"/>
        <v/>
      </c>
    </row>
    <row r="548" spans="2:25" ht="45" customHeight="1" x14ac:dyDescent="0.25">
      <c r="B548" s="139" t="str">
        <f t="shared" si="64"/>
        <v/>
      </c>
      <c r="C548" s="32">
        <v>544</v>
      </c>
      <c r="D548" s="62"/>
      <c r="E548" s="56"/>
      <c r="F548" s="57"/>
      <c r="G548" s="60"/>
      <c r="H548" s="58"/>
      <c r="I548" s="60"/>
      <c r="J548" s="64"/>
      <c r="K548" s="60"/>
      <c r="L548" s="62"/>
      <c r="M548" s="58"/>
      <c r="N548" s="62"/>
      <c r="O548" s="56"/>
      <c r="P548" s="148" t="str">
        <f t="shared" si="71"/>
        <v/>
      </c>
      <c r="Q548" s="65"/>
      <c r="R548" s="66"/>
      <c r="S548" s="67"/>
      <c r="T548" s="146" t="str">
        <f t="shared" si="65"/>
        <v/>
      </c>
      <c r="U548" s="146" t="str">
        <f t="shared" si="66"/>
        <v/>
      </c>
      <c r="V548" s="146" t="str">
        <f t="shared" si="67"/>
        <v/>
      </c>
      <c r="W548" s="146" t="str">
        <f t="shared" si="68"/>
        <v/>
      </c>
      <c r="X548" s="146" t="str">
        <f t="shared" si="69"/>
        <v/>
      </c>
      <c r="Y548" s="146" t="str">
        <f t="shared" si="70"/>
        <v/>
      </c>
    </row>
    <row r="549" spans="2:25" ht="45" customHeight="1" x14ac:dyDescent="0.25">
      <c r="B549" s="139" t="str">
        <f t="shared" si="64"/>
        <v/>
      </c>
      <c r="C549" s="32">
        <v>545</v>
      </c>
      <c r="D549" s="62"/>
      <c r="E549" s="56"/>
      <c r="F549" s="57"/>
      <c r="G549" s="60"/>
      <c r="H549" s="58"/>
      <c r="I549" s="60"/>
      <c r="J549" s="64"/>
      <c r="K549" s="60"/>
      <c r="L549" s="62"/>
      <c r="M549" s="58"/>
      <c r="N549" s="62"/>
      <c r="O549" s="56"/>
      <c r="P549" s="148" t="str">
        <f t="shared" si="71"/>
        <v/>
      </c>
      <c r="Q549" s="65"/>
      <c r="R549" s="66"/>
      <c r="S549" s="67"/>
      <c r="T549" s="146" t="str">
        <f t="shared" si="65"/>
        <v/>
      </c>
      <c r="U549" s="146" t="str">
        <f t="shared" si="66"/>
        <v/>
      </c>
      <c r="V549" s="146" t="str">
        <f t="shared" si="67"/>
        <v/>
      </c>
      <c r="W549" s="146" t="str">
        <f t="shared" si="68"/>
        <v/>
      </c>
      <c r="X549" s="146" t="str">
        <f t="shared" si="69"/>
        <v/>
      </c>
      <c r="Y549" s="146" t="str">
        <f t="shared" si="70"/>
        <v/>
      </c>
    </row>
    <row r="550" spans="2:25" ht="45" customHeight="1" x14ac:dyDescent="0.25">
      <c r="B550" s="139" t="str">
        <f t="shared" si="64"/>
        <v/>
      </c>
      <c r="C550" s="32">
        <v>546</v>
      </c>
      <c r="D550" s="62"/>
      <c r="E550" s="56"/>
      <c r="F550" s="57"/>
      <c r="G550" s="60"/>
      <c r="H550" s="58"/>
      <c r="I550" s="60"/>
      <c r="J550" s="64"/>
      <c r="K550" s="60"/>
      <c r="L550" s="62"/>
      <c r="M550" s="58"/>
      <c r="N550" s="62"/>
      <c r="O550" s="56"/>
      <c r="P550" s="148" t="str">
        <f t="shared" si="71"/>
        <v/>
      </c>
      <c r="Q550" s="65"/>
      <c r="R550" s="66"/>
      <c r="S550" s="67"/>
      <c r="T550" s="146" t="str">
        <f t="shared" si="65"/>
        <v/>
      </c>
      <c r="U550" s="146" t="str">
        <f t="shared" si="66"/>
        <v/>
      </c>
      <c r="V550" s="146" t="str">
        <f t="shared" si="67"/>
        <v/>
      </c>
      <c r="W550" s="146" t="str">
        <f t="shared" si="68"/>
        <v/>
      </c>
      <c r="X550" s="146" t="str">
        <f t="shared" si="69"/>
        <v/>
      </c>
      <c r="Y550" s="146" t="str">
        <f t="shared" si="70"/>
        <v/>
      </c>
    </row>
    <row r="551" spans="2:25" ht="45" customHeight="1" x14ac:dyDescent="0.25">
      <c r="B551" s="139" t="str">
        <f t="shared" si="64"/>
        <v/>
      </c>
      <c r="C551" s="32">
        <v>547</v>
      </c>
      <c r="D551" s="62"/>
      <c r="E551" s="56"/>
      <c r="F551" s="57"/>
      <c r="G551" s="60"/>
      <c r="H551" s="58"/>
      <c r="I551" s="60"/>
      <c r="J551" s="64"/>
      <c r="K551" s="60"/>
      <c r="L551" s="62"/>
      <c r="M551" s="58"/>
      <c r="N551" s="62"/>
      <c r="O551" s="56"/>
      <c r="P551" s="148" t="str">
        <f t="shared" si="71"/>
        <v/>
      </c>
      <c r="Q551" s="65"/>
      <c r="R551" s="66"/>
      <c r="S551" s="67"/>
      <c r="T551" s="146" t="str">
        <f t="shared" si="65"/>
        <v/>
      </c>
      <c r="U551" s="146" t="str">
        <f t="shared" si="66"/>
        <v/>
      </c>
      <c r="V551" s="146" t="str">
        <f t="shared" si="67"/>
        <v/>
      </c>
      <c r="W551" s="146" t="str">
        <f t="shared" si="68"/>
        <v/>
      </c>
      <c r="X551" s="146" t="str">
        <f t="shared" si="69"/>
        <v/>
      </c>
      <c r="Y551" s="146" t="str">
        <f t="shared" si="70"/>
        <v/>
      </c>
    </row>
    <row r="552" spans="2:25" ht="45" customHeight="1" x14ac:dyDescent="0.25">
      <c r="B552" s="139" t="str">
        <f t="shared" si="64"/>
        <v/>
      </c>
      <c r="C552" s="32">
        <v>548</v>
      </c>
      <c r="D552" s="62"/>
      <c r="E552" s="56"/>
      <c r="F552" s="57"/>
      <c r="G552" s="60"/>
      <c r="H552" s="58"/>
      <c r="I552" s="60"/>
      <c r="J552" s="64"/>
      <c r="K552" s="60"/>
      <c r="L552" s="62"/>
      <c r="M552" s="58"/>
      <c r="N552" s="62"/>
      <c r="O552" s="56"/>
      <c r="P552" s="148" t="str">
        <f t="shared" si="71"/>
        <v/>
      </c>
      <c r="Q552" s="65"/>
      <c r="R552" s="66"/>
      <c r="S552" s="67"/>
      <c r="T552" s="146" t="str">
        <f t="shared" si="65"/>
        <v/>
      </c>
      <c r="U552" s="146" t="str">
        <f t="shared" si="66"/>
        <v/>
      </c>
      <c r="V552" s="146" t="str">
        <f t="shared" si="67"/>
        <v/>
      </c>
      <c r="W552" s="146" t="str">
        <f t="shared" si="68"/>
        <v/>
      </c>
      <c r="X552" s="146" t="str">
        <f t="shared" si="69"/>
        <v/>
      </c>
      <c r="Y552" s="146" t="str">
        <f t="shared" si="70"/>
        <v/>
      </c>
    </row>
    <row r="553" spans="2:25" ht="45" customHeight="1" x14ac:dyDescent="0.25">
      <c r="B553" s="139" t="str">
        <f t="shared" si="64"/>
        <v/>
      </c>
      <c r="C553" s="32">
        <v>549</v>
      </c>
      <c r="D553" s="62"/>
      <c r="E553" s="56"/>
      <c r="F553" s="57"/>
      <c r="G553" s="60"/>
      <c r="H553" s="58"/>
      <c r="I553" s="60"/>
      <c r="J553" s="64"/>
      <c r="K553" s="60"/>
      <c r="L553" s="62"/>
      <c r="M553" s="58"/>
      <c r="N553" s="62"/>
      <c r="O553" s="56"/>
      <c r="P553" s="148" t="str">
        <f t="shared" si="71"/>
        <v/>
      </c>
      <c r="Q553" s="65"/>
      <c r="R553" s="66"/>
      <c r="S553" s="67"/>
      <c r="T553" s="146" t="str">
        <f t="shared" si="65"/>
        <v/>
      </c>
      <c r="U553" s="146" t="str">
        <f t="shared" si="66"/>
        <v/>
      </c>
      <c r="V553" s="146" t="str">
        <f t="shared" si="67"/>
        <v/>
      </c>
      <c r="W553" s="146" t="str">
        <f t="shared" si="68"/>
        <v/>
      </c>
      <c r="X553" s="146" t="str">
        <f t="shared" si="69"/>
        <v/>
      </c>
      <c r="Y553" s="146" t="str">
        <f t="shared" si="70"/>
        <v/>
      </c>
    </row>
    <row r="554" spans="2:25" ht="45" customHeight="1" x14ac:dyDescent="0.25">
      <c r="B554" s="139" t="str">
        <f t="shared" si="64"/>
        <v/>
      </c>
      <c r="C554" s="32">
        <v>550</v>
      </c>
      <c r="D554" s="62"/>
      <c r="E554" s="56"/>
      <c r="F554" s="57"/>
      <c r="G554" s="60"/>
      <c r="H554" s="58"/>
      <c r="I554" s="60"/>
      <c r="J554" s="64"/>
      <c r="K554" s="60"/>
      <c r="L554" s="62"/>
      <c r="M554" s="58"/>
      <c r="N554" s="62"/>
      <c r="O554" s="56"/>
      <c r="P554" s="148" t="str">
        <f t="shared" si="71"/>
        <v/>
      </c>
      <c r="Q554" s="65"/>
      <c r="R554" s="66"/>
      <c r="S554" s="67"/>
      <c r="T554" s="146" t="str">
        <f t="shared" si="65"/>
        <v/>
      </c>
      <c r="U554" s="146" t="str">
        <f t="shared" si="66"/>
        <v/>
      </c>
      <c r="V554" s="146" t="str">
        <f t="shared" si="67"/>
        <v/>
      </c>
      <c r="W554" s="146" t="str">
        <f t="shared" si="68"/>
        <v/>
      </c>
      <c r="X554" s="146" t="str">
        <f t="shared" si="69"/>
        <v/>
      </c>
      <c r="Y554" s="146" t="str">
        <f t="shared" si="70"/>
        <v/>
      </c>
    </row>
    <row r="555" spans="2:25" ht="45" customHeight="1" x14ac:dyDescent="0.25">
      <c r="B555" s="139" t="str">
        <f t="shared" si="64"/>
        <v/>
      </c>
      <c r="C555" s="32">
        <v>551</v>
      </c>
      <c r="D555" s="62"/>
      <c r="E555" s="56"/>
      <c r="F555" s="57"/>
      <c r="G555" s="60"/>
      <c r="H555" s="58"/>
      <c r="I555" s="60"/>
      <c r="J555" s="64"/>
      <c r="K555" s="60"/>
      <c r="L555" s="62"/>
      <c r="M555" s="58"/>
      <c r="N555" s="62"/>
      <c r="O555" s="56"/>
      <c r="P555" s="148" t="str">
        <f t="shared" si="71"/>
        <v/>
      </c>
      <c r="Q555" s="65"/>
      <c r="R555" s="66"/>
      <c r="S555" s="67"/>
      <c r="T555" s="146" t="str">
        <f t="shared" si="65"/>
        <v/>
      </c>
      <c r="U555" s="146" t="str">
        <f t="shared" si="66"/>
        <v/>
      </c>
      <c r="V555" s="146" t="str">
        <f t="shared" si="67"/>
        <v/>
      </c>
      <c r="W555" s="146" t="str">
        <f t="shared" si="68"/>
        <v/>
      </c>
      <c r="X555" s="146" t="str">
        <f t="shared" si="69"/>
        <v/>
      </c>
      <c r="Y555" s="146" t="str">
        <f t="shared" si="70"/>
        <v/>
      </c>
    </row>
    <row r="556" spans="2:25" ht="45" customHeight="1" x14ac:dyDescent="0.25">
      <c r="B556" s="139" t="str">
        <f t="shared" si="64"/>
        <v/>
      </c>
      <c r="C556" s="32">
        <v>552</v>
      </c>
      <c r="D556" s="62"/>
      <c r="E556" s="56"/>
      <c r="F556" s="57"/>
      <c r="G556" s="60"/>
      <c r="H556" s="58"/>
      <c r="I556" s="60"/>
      <c r="J556" s="64"/>
      <c r="K556" s="60"/>
      <c r="L556" s="62"/>
      <c r="M556" s="58"/>
      <c r="N556" s="62"/>
      <c r="O556" s="56"/>
      <c r="P556" s="148" t="str">
        <f t="shared" si="71"/>
        <v/>
      </c>
      <c r="Q556" s="65"/>
      <c r="R556" s="66"/>
      <c r="S556" s="67"/>
      <c r="T556" s="146" t="str">
        <f t="shared" si="65"/>
        <v/>
      </c>
      <c r="U556" s="146" t="str">
        <f t="shared" si="66"/>
        <v/>
      </c>
      <c r="V556" s="146" t="str">
        <f t="shared" si="67"/>
        <v/>
      </c>
      <c r="W556" s="146" t="str">
        <f t="shared" si="68"/>
        <v/>
      </c>
      <c r="X556" s="146" t="str">
        <f t="shared" si="69"/>
        <v/>
      </c>
      <c r="Y556" s="146" t="str">
        <f t="shared" si="70"/>
        <v/>
      </c>
    </row>
    <row r="557" spans="2:25" ht="45" customHeight="1" x14ac:dyDescent="0.25">
      <c r="B557" s="139" t="str">
        <f t="shared" si="64"/>
        <v/>
      </c>
      <c r="C557" s="32">
        <v>553</v>
      </c>
      <c r="D557" s="62"/>
      <c r="E557" s="56"/>
      <c r="F557" s="57"/>
      <c r="G557" s="60"/>
      <c r="H557" s="58"/>
      <c r="I557" s="60"/>
      <c r="J557" s="64"/>
      <c r="K557" s="60"/>
      <c r="L557" s="62"/>
      <c r="M557" s="58"/>
      <c r="N557" s="62"/>
      <c r="O557" s="56"/>
      <c r="P557" s="148" t="str">
        <f t="shared" si="71"/>
        <v/>
      </c>
      <c r="Q557" s="65"/>
      <c r="R557" s="66"/>
      <c r="S557" s="67"/>
      <c r="T557" s="146" t="str">
        <f t="shared" si="65"/>
        <v/>
      </c>
      <c r="U557" s="146" t="str">
        <f t="shared" si="66"/>
        <v/>
      </c>
      <c r="V557" s="146" t="str">
        <f t="shared" si="67"/>
        <v/>
      </c>
      <c r="W557" s="146" t="str">
        <f t="shared" si="68"/>
        <v/>
      </c>
      <c r="X557" s="146" t="str">
        <f t="shared" si="69"/>
        <v/>
      </c>
      <c r="Y557" s="146" t="str">
        <f t="shared" si="70"/>
        <v/>
      </c>
    </row>
    <row r="558" spans="2:25" ht="45" customHeight="1" x14ac:dyDescent="0.25">
      <c r="B558" s="139" t="str">
        <f t="shared" si="64"/>
        <v/>
      </c>
      <c r="C558" s="32">
        <v>554</v>
      </c>
      <c r="D558" s="62"/>
      <c r="E558" s="56"/>
      <c r="F558" s="57"/>
      <c r="G558" s="60"/>
      <c r="H558" s="58"/>
      <c r="I558" s="60"/>
      <c r="J558" s="64"/>
      <c r="K558" s="60"/>
      <c r="L558" s="62"/>
      <c r="M558" s="58"/>
      <c r="N558" s="62"/>
      <c r="O558" s="56"/>
      <c r="P558" s="148" t="str">
        <f t="shared" si="71"/>
        <v/>
      </c>
      <c r="Q558" s="65"/>
      <c r="R558" s="66"/>
      <c r="S558" s="67"/>
      <c r="T558" s="146" t="str">
        <f t="shared" si="65"/>
        <v/>
      </c>
      <c r="U558" s="146" t="str">
        <f t="shared" si="66"/>
        <v/>
      </c>
      <c r="V558" s="146" t="str">
        <f t="shared" si="67"/>
        <v/>
      </c>
      <c r="W558" s="146" t="str">
        <f t="shared" si="68"/>
        <v/>
      </c>
      <c r="X558" s="146" t="str">
        <f t="shared" si="69"/>
        <v/>
      </c>
      <c r="Y558" s="146" t="str">
        <f t="shared" si="70"/>
        <v/>
      </c>
    </row>
    <row r="559" spans="2:25" ht="45" customHeight="1" x14ac:dyDescent="0.25">
      <c r="B559" s="139" t="str">
        <f t="shared" si="64"/>
        <v/>
      </c>
      <c r="C559" s="32">
        <v>555</v>
      </c>
      <c r="D559" s="62"/>
      <c r="E559" s="56"/>
      <c r="F559" s="57"/>
      <c r="G559" s="60"/>
      <c r="H559" s="58"/>
      <c r="I559" s="60"/>
      <c r="J559" s="64"/>
      <c r="K559" s="60"/>
      <c r="L559" s="62"/>
      <c r="M559" s="58"/>
      <c r="N559" s="62"/>
      <c r="O559" s="56"/>
      <c r="P559" s="148" t="str">
        <f t="shared" si="71"/>
        <v/>
      </c>
      <c r="Q559" s="65"/>
      <c r="R559" s="66"/>
      <c r="S559" s="67"/>
      <c r="T559" s="146" t="str">
        <f t="shared" si="65"/>
        <v/>
      </c>
      <c r="U559" s="146" t="str">
        <f t="shared" si="66"/>
        <v/>
      </c>
      <c r="V559" s="146" t="str">
        <f t="shared" si="67"/>
        <v/>
      </c>
      <c r="W559" s="146" t="str">
        <f t="shared" si="68"/>
        <v/>
      </c>
      <c r="X559" s="146" t="str">
        <f t="shared" si="69"/>
        <v/>
      </c>
      <c r="Y559" s="146" t="str">
        <f t="shared" si="70"/>
        <v/>
      </c>
    </row>
    <row r="560" spans="2:25" ht="45" customHeight="1" x14ac:dyDescent="0.25">
      <c r="B560" s="139" t="str">
        <f t="shared" si="64"/>
        <v/>
      </c>
      <c r="C560" s="32">
        <v>556</v>
      </c>
      <c r="D560" s="62"/>
      <c r="E560" s="56"/>
      <c r="F560" s="57"/>
      <c r="G560" s="60"/>
      <c r="H560" s="58"/>
      <c r="I560" s="60"/>
      <c r="J560" s="64"/>
      <c r="K560" s="60"/>
      <c r="L560" s="62"/>
      <c r="M560" s="58"/>
      <c r="N560" s="62"/>
      <c r="O560" s="56"/>
      <c r="P560" s="148" t="str">
        <f t="shared" si="71"/>
        <v/>
      </c>
      <c r="Q560" s="65"/>
      <c r="R560" s="66"/>
      <c r="S560" s="67"/>
      <c r="T560" s="146" t="str">
        <f t="shared" si="65"/>
        <v/>
      </c>
      <c r="U560" s="146" t="str">
        <f t="shared" si="66"/>
        <v/>
      </c>
      <c r="V560" s="146" t="str">
        <f t="shared" si="67"/>
        <v/>
      </c>
      <c r="W560" s="146" t="str">
        <f t="shared" si="68"/>
        <v/>
      </c>
      <c r="X560" s="146" t="str">
        <f t="shared" si="69"/>
        <v/>
      </c>
      <c r="Y560" s="146" t="str">
        <f t="shared" si="70"/>
        <v/>
      </c>
    </row>
    <row r="561" spans="2:25" ht="45" customHeight="1" x14ac:dyDescent="0.25">
      <c r="B561" s="139" t="str">
        <f t="shared" si="64"/>
        <v/>
      </c>
      <c r="C561" s="32">
        <v>557</v>
      </c>
      <c r="D561" s="62"/>
      <c r="E561" s="56"/>
      <c r="F561" s="57"/>
      <c r="G561" s="60"/>
      <c r="H561" s="58"/>
      <c r="I561" s="60"/>
      <c r="J561" s="64"/>
      <c r="K561" s="60"/>
      <c r="L561" s="62"/>
      <c r="M561" s="58"/>
      <c r="N561" s="62"/>
      <c r="O561" s="56"/>
      <c r="P561" s="148" t="str">
        <f t="shared" si="71"/>
        <v/>
      </c>
      <c r="Q561" s="65"/>
      <c r="R561" s="66"/>
      <c r="S561" s="67"/>
      <c r="T561" s="146" t="str">
        <f t="shared" si="65"/>
        <v/>
      </c>
      <c r="U561" s="146" t="str">
        <f t="shared" si="66"/>
        <v/>
      </c>
      <c r="V561" s="146" t="str">
        <f t="shared" si="67"/>
        <v/>
      </c>
      <c r="W561" s="146" t="str">
        <f t="shared" si="68"/>
        <v/>
      </c>
      <c r="X561" s="146" t="str">
        <f t="shared" si="69"/>
        <v/>
      </c>
      <c r="Y561" s="146" t="str">
        <f t="shared" si="70"/>
        <v/>
      </c>
    </row>
    <row r="562" spans="2:25" ht="45" customHeight="1" x14ac:dyDescent="0.25">
      <c r="B562" s="139" t="str">
        <f t="shared" si="64"/>
        <v/>
      </c>
      <c r="C562" s="32">
        <v>558</v>
      </c>
      <c r="D562" s="62"/>
      <c r="E562" s="56"/>
      <c r="F562" s="57"/>
      <c r="G562" s="60"/>
      <c r="H562" s="58"/>
      <c r="I562" s="60"/>
      <c r="J562" s="64"/>
      <c r="K562" s="60"/>
      <c r="L562" s="62"/>
      <c r="M562" s="58"/>
      <c r="N562" s="62"/>
      <c r="O562" s="56"/>
      <c r="P562" s="148" t="str">
        <f t="shared" si="71"/>
        <v/>
      </c>
      <c r="Q562" s="65"/>
      <c r="R562" s="66"/>
      <c r="S562" s="67"/>
      <c r="T562" s="146" t="str">
        <f t="shared" si="65"/>
        <v/>
      </c>
      <c r="U562" s="146" t="str">
        <f t="shared" si="66"/>
        <v/>
      </c>
      <c r="V562" s="146" t="str">
        <f t="shared" si="67"/>
        <v/>
      </c>
      <c r="W562" s="146" t="str">
        <f t="shared" si="68"/>
        <v/>
      </c>
      <c r="X562" s="146" t="str">
        <f t="shared" si="69"/>
        <v/>
      </c>
      <c r="Y562" s="146" t="str">
        <f t="shared" si="70"/>
        <v/>
      </c>
    </row>
    <row r="563" spans="2:25" ht="45" customHeight="1" x14ac:dyDescent="0.25">
      <c r="B563" s="139" t="str">
        <f t="shared" si="64"/>
        <v/>
      </c>
      <c r="C563" s="32">
        <v>559</v>
      </c>
      <c r="D563" s="62"/>
      <c r="E563" s="56"/>
      <c r="F563" s="57"/>
      <c r="G563" s="60"/>
      <c r="H563" s="58"/>
      <c r="I563" s="60"/>
      <c r="J563" s="64"/>
      <c r="K563" s="60"/>
      <c r="L563" s="62"/>
      <c r="M563" s="58"/>
      <c r="N563" s="62"/>
      <c r="O563" s="56"/>
      <c r="P563" s="148" t="str">
        <f t="shared" si="71"/>
        <v/>
      </c>
      <c r="Q563" s="65"/>
      <c r="R563" s="66"/>
      <c r="S563" s="67"/>
      <c r="T563" s="146" t="str">
        <f t="shared" si="65"/>
        <v/>
      </c>
      <c r="U563" s="146" t="str">
        <f t="shared" si="66"/>
        <v/>
      </c>
      <c r="V563" s="146" t="str">
        <f t="shared" si="67"/>
        <v/>
      </c>
      <c r="W563" s="146" t="str">
        <f t="shared" si="68"/>
        <v/>
      </c>
      <c r="X563" s="146" t="str">
        <f t="shared" si="69"/>
        <v/>
      </c>
      <c r="Y563" s="146" t="str">
        <f t="shared" si="70"/>
        <v/>
      </c>
    </row>
    <row r="564" spans="2:25" ht="45" customHeight="1" x14ac:dyDescent="0.25">
      <c r="B564" s="139" t="str">
        <f t="shared" si="64"/>
        <v/>
      </c>
      <c r="C564" s="32">
        <v>560</v>
      </c>
      <c r="D564" s="62"/>
      <c r="E564" s="56"/>
      <c r="F564" s="57"/>
      <c r="G564" s="60"/>
      <c r="H564" s="58"/>
      <c r="I564" s="60"/>
      <c r="J564" s="64"/>
      <c r="K564" s="60"/>
      <c r="L564" s="62"/>
      <c r="M564" s="58"/>
      <c r="N564" s="62"/>
      <c r="O564" s="56"/>
      <c r="P564" s="148" t="str">
        <f t="shared" si="71"/>
        <v/>
      </c>
      <c r="Q564" s="65"/>
      <c r="R564" s="66"/>
      <c r="S564" s="67"/>
      <c r="T564" s="146" t="str">
        <f t="shared" si="65"/>
        <v/>
      </c>
      <c r="U564" s="146" t="str">
        <f t="shared" si="66"/>
        <v/>
      </c>
      <c r="V564" s="146" t="str">
        <f t="shared" si="67"/>
        <v/>
      </c>
      <c r="W564" s="146" t="str">
        <f t="shared" si="68"/>
        <v/>
      </c>
      <c r="X564" s="146" t="str">
        <f t="shared" si="69"/>
        <v/>
      </c>
      <c r="Y564" s="146" t="str">
        <f t="shared" si="70"/>
        <v/>
      </c>
    </row>
    <row r="565" spans="2:25" ht="45" customHeight="1" x14ac:dyDescent="0.25">
      <c r="B565" s="139" t="str">
        <f t="shared" si="64"/>
        <v/>
      </c>
      <c r="C565" s="32">
        <v>561</v>
      </c>
      <c r="D565" s="62"/>
      <c r="E565" s="56"/>
      <c r="F565" s="57"/>
      <c r="G565" s="60"/>
      <c r="H565" s="58"/>
      <c r="I565" s="60"/>
      <c r="J565" s="64"/>
      <c r="K565" s="60"/>
      <c r="L565" s="62"/>
      <c r="M565" s="58"/>
      <c r="N565" s="62"/>
      <c r="O565" s="56"/>
      <c r="P565" s="148" t="str">
        <f t="shared" si="71"/>
        <v/>
      </c>
      <c r="Q565" s="65"/>
      <c r="R565" s="66"/>
      <c r="S565" s="67"/>
      <c r="T565" s="146" t="str">
        <f t="shared" si="65"/>
        <v/>
      </c>
      <c r="U565" s="146" t="str">
        <f t="shared" si="66"/>
        <v/>
      </c>
      <c r="V565" s="146" t="str">
        <f t="shared" si="67"/>
        <v/>
      </c>
      <c r="W565" s="146" t="str">
        <f t="shared" si="68"/>
        <v/>
      </c>
      <c r="X565" s="146" t="str">
        <f t="shared" si="69"/>
        <v/>
      </c>
      <c r="Y565" s="146" t="str">
        <f t="shared" si="70"/>
        <v/>
      </c>
    </row>
    <row r="566" spans="2:25" ht="45" customHeight="1" x14ac:dyDescent="0.25">
      <c r="B566" s="139" t="str">
        <f t="shared" si="64"/>
        <v/>
      </c>
      <c r="C566" s="32">
        <v>562</v>
      </c>
      <c r="D566" s="62"/>
      <c r="E566" s="56"/>
      <c r="F566" s="57"/>
      <c r="G566" s="60"/>
      <c r="H566" s="58"/>
      <c r="I566" s="60"/>
      <c r="J566" s="64"/>
      <c r="K566" s="60"/>
      <c r="L566" s="62"/>
      <c r="M566" s="58"/>
      <c r="N566" s="62"/>
      <c r="O566" s="56"/>
      <c r="P566" s="148" t="str">
        <f t="shared" si="71"/>
        <v/>
      </c>
      <c r="Q566" s="65"/>
      <c r="R566" s="66"/>
      <c r="S566" s="67"/>
      <c r="T566" s="146" t="str">
        <f t="shared" si="65"/>
        <v/>
      </c>
      <c r="U566" s="146" t="str">
        <f t="shared" si="66"/>
        <v/>
      </c>
      <c r="V566" s="146" t="str">
        <f t="shared" si="67"/>
        <v/>
      </c>
      <c r="W566" s="146" t="str">
        <f t="shared" si="68"/>
        <v/>
      </c>
      <c r="X566" s="146" t="str">
        <f t="shared" si="69"/>
        <v/>
      </c>
      <c r="Y566" s="146" t="str">
        <f t="shared" si="70"/>
        <v/>
      </c>
    </row>
    <row r="567" spans="2:25" ht="45" customHeight="1" x14ac:dyDescent="0.25">
      <c r="B567" s="139" t="str">
        <f t="shared" si="64"/>
        <v/>
      </c>
      <c r="C567" s="32">
        <v>563</v>
      </c>
      <c r="D567" s="62"/>
      <c r="E567" s="56"/>
      <c r="F567" s="57"/>
      <c r="G567" s="60"/>
      <c r="H567" s="58"/>
      <c r="I567" s="60"/>
      <c r="J567" s="64"/>
      <c r="K567" s="60"/>
      <c r="L567" s="62"/>
      <c r="M567" s="58"/>
      <c r="N567" s="62"/>
      <c r="O567" s="56"/>
      <c r="P567" s="148" t="str">
        <f t="shared" si="71"/>
        <v/>
      </c>
      <c r="Q567" s="65"/>
      <c r="R567" s="66"/>
      <c r="S567" s="67"/>
      <c r="T567" s="146" t="str">
        <f t="shared" si="65"/>
        <v/>
      </c>
      <c r="U567" s="146" t="str">
        <f t="shared" si="66"/>
        <v/>
      </c>
      <c r="V567" s="146" t="str">
        <f t="shared" si="67"/>
        <v/>
      </c>
      <c r="W567" s="146" t="str">
        <f t="shared" si="68"/>
        <v/>
      </c>
      <c r="X567" s="146" t="str">
        <f t="shared" si="69"/>
        <v/>
      </c>
      <c r="Y567" s="146" t="str">
        <f t="shared" si="70"/>
        <v/>
      </c>
    </row>
    <row r="568" spans="2:25" ht="45" customHeight="1" x14ac:dyDescent="0.25">
      <c r="B568" s="139" t="str">
        <f t="shared" si="64"/>
        <v/>
      </c>
      <c r="C568" s="32">
        <v>564</v>
      </c>
      <c r="D568" s="62"/>
      <c r="E568" s="56"/>
      <c r="F568" s="57"/>
      <c r="G568" s="60"/>
      <c r="H568" s="58"/>
      <c r="I568" s="60"/>
      <c r="J568" s="64"/>
      <c r="K568" s="60"/>
      <c r="L568" s="62"/>
      <c r="M568" s="58"/>
      <c r="N568" s="62"/>
      <c r="O568" s="56"/>
      <c r="P568" s="148" t="str">
        <f t="shared" si="71"/>
        <v/>
      </c>
      <c r="Q568" s="65"/>
      <c r="R568" s="66"/>
      <c r="S568" s="67"/>
      <c r="T568" s="146" t="str">
        <f t="shared" si="65"/>
        <v/>
      </c>
      <c r="U568" s="146" t="str">
        <f t="shared" si="66"/>
        <v/>
      </c>
      <c r="V568" s="146" t="str">
        <f t="shared" si="67"/>
        <v/>
      </c>
      <c r="W568" s="146" t="str">
        <f t="shared" si="68"/>
        <v/>
      </c>
      <c r="X568" s="146" t="str">
        <f t="shared" si="69"/>
        <v/>
      </c>
      <c r="Y568" s="146" t="str">
        <f t="shared" si="70"/>
        <v/>
      </c>
    </row>
    <row r="569" spans="2:25" ht="45" customHeight="1" x14ac:dyDescent="0.25">
      <c r="B569" s="139" t="str">
        <f t="shared" si="64"/>
        <v/>
      </c>
      <c r="C569" s="32">
        <v>565</v>
      </c>
      <c r="D569" s="62"/>
      <c r="E569" s="56"/>
      <c r="F569" s="57"/>
      <c r="G569" s="60"/>
      <c r="H569" s="58"/>
      <c r="I569" s="60"/>
      <c r="J569" s="64"/>
      <c r="K569" s="60"/>
      <c r="L569" s="62"/>
      <c r="M569" s="58"/>
      <c r="N569" s="62"/>
      <c r="O569" s="56"/>
      <c r="P569" s="148" t="str">
        <f t="shared" si="71"/>
        <v/>
      </c>
      <c r="Q569" s="65"/>
      <c r="R569" s="66"/>
      <c r="S569" s="67"/>
      <c r="T569" s="146" t="str">
        <f t="shared" si="65"/>
        <v/>
      </c>
      <c r="U569" s="146" t="str">
        <f t="shared" si="66"/>
        <v/>
      </c>
      <c r="V569" s="146" t="str">
        <f t="shared" si="67"/>
        <v/>
      </c>
      <c r="W569" s="146" t="str">
        <f t="shared" si="68"/>
        <v/>
      </c>
      <c r="X569" s="146" t="str">
        <f t="shared" si="69"/>
        <v/>
      </c>
      <c r="Y569" s="146" t="str">
        <f t="shared" si="70"/>
        <v/>
      </c>
    </row>
    <row r="570" spans="2:25" ht="45" customHeight="1" x14ac:dyDescent="0.25">
      <c r="B570" s="139" t="str">
        <f t="shared" si="64"/>
        <v/>
      </c>
      <c r="C570" s="32">
        <v>566</v>
      </c>
      <c r="D570" s="62"/>
      <c r="E570" s="56"/>
      <c r="F570" s="57"/>
      <c r="G570" s="60"/>
      <c r="H570" s="58"/>
      <c r="I570" s="60"/>
      <c r="J570" s="64"/>
      <c r="K570" s="60"/>
      <c r="L570" s="62"/>
      <c r="M570" s="58"/>
      <c r="N570" s="62"/>
      <c r="O570" s="56"/>
      <c r="P570" s="148" t="str">
        <f t="shared" si="71"/>
        <v/>
      </c>
      <c r="Q570" s="65"/>
      <c r="R570" s="66"/>
      <c r="S570" s="67"/>
      <c r="T570" s="146" t="str">
        <f t="shared" si="65"/>
        <v/>
      </c>
      <c r="U570" s="146" t="str">
        <f t="shared" si="66"/>
        <v/>
      </c>
      <c r="V570" s="146" t="str">
        <f t="shared" si="67"/>
        <v/>
      </c>
      <c r="W570" s="146" t="str">
        <f t="shared" si="68"/>
        <v/>
      </c>
      <c r="X570" s="146" t="str">
        <f t="shared" si="69"/>
        <v/>
      </c>
      <c r="Y570" s="146" t="str">
        <f t="shared" si="70"/>
        <v/>
      </c>
    </row>
    <row r="571" spans="2:25" ht="45" customHeight="1" x14ac:dyDescent="0.25">
      <c r="B571" s="139" t="str">
        <f t="shared" si="64"/>
        <v/>
      </c>
      <c r="C571" s="32">
        <v>567</v>
      </c>
      <c r="D571" s="62"/>
      <c r="E571" s="56"/>
      <c r="F571" s="57"/>
      <c r="G571" s="60"/>
      <c r="H571" s="58"/>
      <c r="I571" s="60"/>
      <c r="J571" s="64"/>
      <c r="K571" s="60"/>
      <c r="L571" s="62"/>
      <c r="M571" s="58"/>
      <c r="N571" s="62"/>
      <c r="O571" s="56"/>
      <c r="P571" s="148" t="str">
        <f t="shared" si="71"/>
        <v/>
      </c>
      <c r="Q571" s="65"/>
      <c r="R571" s="66"/>
      <c r="S571" s="67"/>
      <c r="T571" s="146" t="str">
        <f t="shared" si="65"/>
        <v/>
      </c>
      <c r="U571" s="146" t="str">
        <f t="shared" si="66"/>
        <v/>
      </c>
      <c r="V571" s="146" t="str">
        <f t="shared" si="67"/>
        <v/>
      </c>
      <c r="W571" s="146" t="str">
        <f t="shared" si="68"/>
        <v/>
      </c>
      <c r="X571" s="146" t="str">
        <f t="shared" si="69"/>
        <v/>
      </c>
      <c r="Y571" s="146" t="str">
        <f t="shared" si="70"/>
        <v/>
      </c>
    </row>
    <row r="572" spans="2:25" ht="45" customHeight="1" x14ac:dyDescent="0.25">
      <c r="B572" s="139" t="str">
        <f t="shared" si="64"/>
        <v/>
      </c>
      <c r="C572" s="32">
        <v>568</v>
      </c>
      <c r="D572" s="62"/>
      <c r="E572" s="56"/>
      <c r="F572" s="57"/>
      <c r="G572" s="60"/>
      <c r="H572" s="58"/>
      <c r="I572" s="60"/>
      <c r="J572" s="64"/>
      <c r="K572" s="60"/>
      <c r="L572" s="62"/>
      <c r="M572" s="58"/>
      <c r="N572" s="62"/>
      <c r="O572" s="56"/>
      <c r="P572" s="148" t="str">
        <f t="shared" si="71"/>
        <v/>
      </c>
      <c r="Q572" s="65"/>
      <c r="R572" s="66"/>
      <c r="S572" s="67"/>
      <c r="T572" s="146" t="str">
        <f t="shared" si="65"/>
        <v/>
      </c>
      <c r="U572" s="146" t="str">
        <f t="shared" si="66"/>
        <v/>
      </c>
      <c r="V572" s="146" t="str">
        <f t="shared" si="67"/>
        <v/>
      </c>
      <c r="W572" s="146" t="str">
        <f t="shared" si="68"/>
        <v/>
      </c>
      <c r="X572" s="146" t="str">
        <f t="shared" si="69"/>
        <v/>
      </c>
      <c r="Y572" s="146" t="str">
        <f t="shared" si="70"/>
        <v/>
      </c>
    </row>
    <row r="573" spans="2:25" ht="45" customHeight="1" x14ac:dyDescent="0.25">
      <c r="B573" s="139" t="str">
        <f t="shared" si="64"/>
        <v/>
      </c>
      <c r="C573" s="32">
        <v>569</v>
      </c>
      <c r="D573" s="62"/>
      <c r="E573" s="56"/>
      <c r="F573" s="57"/>
      <c r="G573" s="60"/>
      <c r="H573" s="58"/>
      <c r="I573" s="60"/>
      <c r="J573" s="64"/>
      <c r="K573" s="60"/>
      <c r="L573" s="62"/>
      <c r="M573" s="58"/>
      <c r="N573" s="62"/>
      <c r="O573" s="56"/>
      <c r="P573" s="148" t="str">
        <f t="shared" si="71"/>
        <v/>
      </c>
      <c r="Q573" s="65"/>
      <c r="R573" s="66"/>
      <c r="S573" s="67"/>
      <c r="T573" s="146" t="str">
        <f t="shared" si="65"/>
        <v/>
      </c>
      <c r="U573" s="146" t="str">
        <f t="shared" si="66"/>
        <v/>
      </c>
      <c r="V573" s="146" t="str">
        <f t="shared" si="67"/>
        <v/>
      </c>
      <c r="W573" s="146" t="str">
        <f t="shared" si="68"/>
        <v/>
      </c>
      <c r="X573" s="146" t="str">
        <f t="shared" si="69"/>
        <v/>
      </c>
      <c r="Y573" s="146" t="str">
        <f t="shared" si="70"/>
        <v/>
      </c>
    </row>
    <row r="574" spans="2:25" ht="45" customHeight="1" x14ac:dyDescent="0.25">
      <c r="B574" s="139" t="str">
        <f t="shared" si="64"/>
        <v/>
      </c>
      <c r="C574" s="32">
        <v>570</v>
      </c>
      <c r="D574" s="62"/>
      <c r="E574" s="56"/>
      <c r="F574" s="57"/>
      <c r="G574" s="60"/>
      <c r="H574" s="58"/>
      <c r="I574" s="60"/>
      <c r="J574" s="64"/>
      <c r="K574" s="60"/>
      <c r="L574" s="62"/>
      <c r="M574" s="58"/>
      <c r="N574" s="62"/>
      <c r="O574" s="56"/>
      <c r="P574" s="148" t="str">
        <f t="shared" si="71"/>
        <v/>
      </c>
      <c r="Q574" s="65"/>
      <c r="R574" s="66"/>
      <c r="S574" s="67"/>
      <c r="T574" s="146" t="str">
        <f t="shared" si="65"/>
        <v/>
      </c>
      <c r="U574" s="146" t="str">
        <f t="shared" si="66"/>
        <v/>
      </c>
      <c r="V574" s="146" t="str">
        <f t="shared" si="67"/>
        <v/>
      </c>
      <c r="W574" s="146" t="str">
        <f t="shared" si="68"/>
        <v/>
      </c>
      <c r="X574" s="146" t="str">
        <f t="shared" si="69"/>
        <v/>
      </c>
      <c r="Y574" s="146" t="str">
        <f t="shared" si="70"/>
        <v/>
      </c>
    </row>
    <row r="575" spans="2:25" ht="45" customHeight="1" x14ac:dyDescent="0.25">
      <c r="B575" s="139" t="str">
        <f t="shared" si="64"/>
        <v/>
      </c>
      <c r="C575" s="32">
        <v>571</v>
      </c>
      <c r="D575" s="62"/>
      <c r="E575" s="56"/>
      <c r="F575" s="57"/>
      <c r="G575" s="60"/>
      <c r="H575" s="58"/>
      <c r="I575" s="60"/>
      <c r="J575" s="64"/>
      <c r="K575" s="60"/>
      <c r="L575" s="62"/>
      <c r="M575" s="58"/>
      <c r="N575" s="62"/>
      <c r="O575" s="56"/>
      <c r="P575" s="148" t="str">
        <f t="shared" si="71"/>
        <v/>
      </c>
      <c r="Q575" s="65"/>
      <c r="R575" s="66"/>
      <c r="S575" s="67"/>
      <c r="T575" s="146" t="str">
        <f t="shared" si="65"/>
        <v/>
      </c>
      <c r="U575" s="146" t="str">
        <f t="shared" si="66"/>
        <v/>
      </c>
      <c r="V575" s="146" t="str">
        <f t="shared" si="67"/>
        <v/>
      </c>
      <c r="W575" s="146" t="str">
        <f t="shared" si="68"/>
        <v/>
      </c>
      <c r="X575" s="146" t="str">
        <f t="shared" si="69"/>
        <v/>
      </c>
      <c r="Y575" s="146" t="str">
        <f t="shared" si="70"/>
        <v/>
      </c>
    </row>
    <row r="576" spans="2:25" ht="45" customHeight="1" x14ac:dyDescent="0.25">
      <c r="B576" s="139" t="str">
        <f t="shared" si="64"/>
        <v/>
      </c>
      <c r="C576" s="32">
        <v>572</v>
      </c>
      <c r="D576" s="62"/>
      <c r="E576" s="56"/>
      <c r="F576" s="57"/>
      <c r="G576" s="60"/>
      <c r="H576" s="58"/>
      <c r="I576" s="60"/>
      <c r="J576" s="64"/>
      <c r="K576" s="60"/>
      <c r="L576" s="62"/>
      <c r="M576" s="58"/>
      <c r="N576" s="62"/>
      <c r="O576" s="56"/>
      <c r="P576" s="148" t="str">
        <f t="shared" si="71"/>
        <v/>
      </c>
      <c r="Q576" s="65"/>
      <c r="R576" s="66"/>
      <c r="S576" s="67"/>
      <c r="T576" s="146" t="str">
        <f t="shared" si="65"/>
        <v/>
      </c>
      <c r="U576" s="146" t="str">
        <f t="shared" si="66"/>
        <v/>
      </c>
      <c r="V576" s="146" t="str">
        <f t="shared" si="67"/>
        <v/>
      </c>
      <c r="W576" s="146" t="str">
        <f t="shared" si="68"/>
        <v/>
      </c>
      <c r="X576" s="146" t="str">
        <f t="shared" si="69"/>
        <v/>
      </c>
      <c r="Y576" s="146" t="str">
        <f t="shared" si="70"/>
        <v/>
      </c>
    </row>
    <row r="577" spans="2:25" ht="45" customHeight="1" x14ac:dyDescent="0.25">
      <c r="B577" s="139" t="str">
        <f t="shared" si="64"/>
        <v/>
      </c>
      <c r="C577" s="32">
        <v>573</v>
      </c>
      <c r="D577" s="62"/>
      <c r="E577" s="56"/>
      <c r="F577" s="57"/>
      <c r="G577" s="60"/>
      <c r="H577" s="58"/>
      <c r="I577" s="60"/>
      <c r="J577" s="64"/>
      <c r="K577" s="60"/>
      <c r="L577" s="62"/>
      <c r="M577" s="58"/>
      <c r="N577" s="62"/>
      <c r="O577" s="56"/>
      <c r="P577" s="148" t="str">
        <f t="shared" si="71"/>
        <v/>
      </c>
      <c r="Q577" s="65"/>
      <c r="R577" s="66"/>
      <c r="S577" s="67"/>
      <c r="T577" s="146" t="str">
        <f t="shared" si="65"/>
        <v/>
      </c>
      <c r="U577" s="146" t="str">
        <f t="shared" si="66"/>
        <v/>
      </c>
      <c r="V577" s="146" t="str">
        <f t="shared" si="67"/>
        <v/>
      </c>
      <c r="W577" s="146" t="str">
        <f t="shared" si="68"/>
        <v/>
      </c>
      <c r="X577" s="146" t="str">
        <f t="shared" si="69"/>
        <v/>
      </c>
      <c r="Y577" s="146" t="str">
        <f t="shared" si="70"/>
        <v/>
      </c>
    </row>
    <row r="578" spans="2:25" ht="45" customHeight="1" x14ac:dyDescent="0.25">
      <c r="B578" s="139" t="str">
        <f t="shared" si="64"/>
        <v/>
      </c>
      <c r="C578" s="32">
        <v>574</v>
      </c>
      <c r="D578" s="62"/>
      <c r="E578" s="56"/>
      <c r="F578" s="57"/>
      <c r="G578" s="60"/>
      <c r="H578" s="58"/>
      <c r="I578" s="60"/>
      <c r="J578" s="64"/>
      <c r="K578" s="60"/>
      <c r="L578" s="62"/>
      <c r="M578" s="58"/>
      <c r="N578" s="62"/>
      <c r="O578" s="56"/>
      <c r="P578" s="148" t="str">
        <f t="shared" si="71"/>
        <v/>
      </c>
      <c r="Q578" s="65"/>
      <c r="R578" s="66"/>
      <c r="S578" s="67"/>
      <c r="T578" s="146" t="str">
        <f t="shared" si="65"/>
        <v/>
      </c>
      <c r="U578" s="146" t="str">
        <f t="shared" si="66"/>
        <v/>
      </c>
      <c r="V578" s="146" t="str">
        <f t="shared" si="67"/>
        <v/>
      </c>
      <c r="W578" s="146" t="str">
        <f t="shared" si="68"/>
        <v/>
      </c>
      <c r="X578" s="146" t="str">
        <f t="shared" si="69"/>
        <v/>
      </c>
      <c r="Y578" s="146" t="str">
        <f t="shared" si="70"/>
        <v/>
      </c>
    </row>
    <row r="579" spans="2:25" ht="45" customHeight="1" x14ac:dyDescent="0.25">
      <c r="B579" s="139" t="str">
        <f t="shared" si="64"/>
        <v/>
      </c>
      <c r="C579" s="32">
        <v>575</v>
      </c>
      <c r="D579" s="62"/>
      <c r="E579" s="56"/>
      <c r="F579" s="57"/>
      <c r="G579" s="60"/>
      <c r="H579" s="58"/>
      <c r="I579" s="60"/>
      <c r="J579" s="64"/>
      <c r="K579" s="60"/>
      <c r="L579" s="62"/>
      <c r="M579" s="58"/>
      <c r="N579" s="62"/>
      <c r="O579" s="56"/>
      <c r="P579" s="148" t="str">
        <f t="shared" si="71"/>
        <v/>
      </c>
      <c r="Q579" s="65"/>
      <c r="R579" s="66"/>
      <c r="S579" s="67"/>
      <c r="T579" s="146" t="str">
        <f t="shared" si="65"/>
        <v/>
      </c>
      <c r="U579" s="146" t="str">
        <f t="shared" si="66"/>
        <v/>
      </c>
      <c r="V579" s="146" t="str">
        <f t="shared" si="67"/>
        <v/>
      </c>
      <c r="W579" s="146" t="str">
        <f t="shared" si="68"/>
        <v/>
      </c>
      <c r="X579" s="146" t="str">
        <f t="shared" si="69"/>
        <v/>
      </c>
      <c r="Y579" s="146" t="str">
        <f t="shared" si="70"/>
        <v/>
      </c>
    </row>
    <row r="580" spans="2:25" ht="45" customHeight="1" x14ac:dyDescent="0.25">
      <c r="B580" s="139" t="str">
        <f t="shared" si="64"/>
        <v/>
      </c>
      <c r="C580" s="32">
        <v>576</v>
      </c>
      <c r="D580" s="62"/>
      <c r="E580" s="56"/>
      <c r="F580" s="57"/>
      <c r="G580" s="60"/>
      <c r="H580" s="58"/>
      <c r="I580" s="60"/>
      <c r="J580" s="64"/>
      <c r="K580" s="60"/>
      <c r="L580" s="62"/>
      <c r="M580" s="58"/>
      <c r="N580" s="62"/>
      <c r="O580" s="56"/>
      <c r="P580" s="148" t="str">
        <f t="shared" si="71"/>
        <v/>
      </c>
      <c r="Q580" s="65"/>
      <c r="R580" s="66"/>
      <c r="S580" s="67"/>
      <c r="T580" s="146" t="str">
        <f t="shared" si="65"/>
        <v/>
      </c>
      <c r="U580" s="146" t="str">
        <f t="shared" si="66"/>
        <v/>
      </c>
      <c r="V580" s="146" t="str">
        <f t="shared" si="67"/>
        <v/>
      </c>
      <c r="W580" s="146" t="str">
        <f t="shared" si="68"/>
        <v/>
      </c>
      <c r="X580" s="146" t="str">
        <f t="shared" si="69"/>
        <v/>
      </c>
      <c r="Y580" s="146" t="str">
        <f t="shared" si="70"/>
        <v/>
      </c>
    </row>
    <row r="581" spans="2:25" ht="45" customHeight="1" x14ac:dyDescent="0.25">
      <c r="B581" s="139" t="str">
        <f t="shared" si="64"/>
        <v/>
      </c>
      <c r="C581" s="32">
        <v>577</v>
      </c>
      <c r="D581" s="62"/>
      <c r="E581" s="56"/>
      <c r="F581" s="57"/>
      <c r="G581" s="60"/>
      <c r="H581" s="58"/>
      <c r="I581" s="60"/>
      <c r="J581" s="64"/>
      <c r="K581" s="60"/>
      <c r="L581" s="62"/>
      <c r="M581" s="58"/>
      <c r="N581" s="62"/>
      <c r="O581" s="56"/>
      <c r="P581" s="148" t="str">
        <f t="shared" si="71"/>
        <v/>
      </c>
      <c r="Q581" s="65"/>
      <c r="R581" s="66"/>
      <c r="S581" s="67"/>
      <c r="T581" s="146" t="str">
        <f t="shared" si="65"/>
        <v/>
      </c>
      <c r="U581" s="146" t="str">
        <f t="shared" si="66"/>
        <v/>
      </c>
      <c r="V581" s="146" t="str">
        <f t="shared" si="67"/>
        <v/>
      </c>
      <c r="W581" s="146" t="str">
        <f t="shared" si="68"/>
        <v/>
      </c>
      <c r="X581" s="146" t="str">
        <f t="shared" si="69"/>
        <v/>
      </c>
      <c r="Y581" s="146" t="str">
        <f t="shared" si="70"/>
        <v/>
      </c>
    </row>
    <row r="582" spans="2:25" ht="45" customHeight="1" x14ac:dyDescent="0.25">
      <c r="B582" s="139" t="str">
        <f t="shared" ref="B582:B645" si="72">IF(F582="","",F582)</f>
        <v/>
      </c>
      <c r="C582" s="32">
        <v>578</v>
      </c>
      <c r="D582" s="62"/>
      <c r="E582" s="56"/>
      <c r="F582" s="57"/>
      <c r="G582" s="60"/>
      <c r="H582" s="58"/>
      <c r="I582" s="60"/>
      <c r="J582" s="64"/>
      <c r="K582" s="60"/>
      <c r="L582" s="62"/>
      <c r="M582" s="58"/>
      <c r="N582" s="62"/>
      <c r="O582" s="56"/>
      <c r="P582" s="148" t="str">
        <f t="shared" si="71"/>
        <v/>
      </c>
      <c r="Q582" s="65"/>
      <c r="R582" s="66"/>
      <c r="S582" s="67"/>
      <c r="T582" s="146" t="str">
        <f t="shared" ref="T582:T645" si="73">IF(D582="","",MONTH(D582))</f>
        <v/>
      </c>
      <c r="U582" s="146" t="str">
        <f t="shared" ref="U582:U645" si="74">IF(N582="","",MONTH(N582))</f>
        <v/>
      </c>
      <c r="V582" s="146" t="str">
        <f t="shared" ref="V582:V645" si="75">IF(D582="","",YEAR(D582))</f>
        <v/>
      </c>
      <c r="W582" s="146" t="str">
        <f t="shared" ref="W582:W645" si="76">IF(N582="","",YEAR(N582))</f>
        <v/>
      </c>
      <c r="X582" s="146" t="str">
        <f t="shared" ref="X582:X645" si="77">IF(L582="","",MONTH(L582))</f>
        <v/>
      </c>
      <c r="Y582" s="146" t="str">
        <f t="shared" ref="Y582:Y645" si="78">IF(L582="","",YEAR(L582))</f>
        <v/>
      </c>
    </row>
    <row r="583" spans="2:25" ht="45" customHeight="1" x14ac:dyDescent="0.25">
      <c r="B583" s="139" t="str">
        <f t="shared" si="72"/>
        <v/>
      </c>
      <c r="C583" s="32">
        <v>579</v>
      </c>
      <c r="D583" s="62"/>
      <c r="E583" s="56"/>
      <c r="F583" s="57"/>
      <c r="G583" s="60"/>
      <c r="H583" s="58"/>
      <c r="I583" s="60"/>
      <c r="J583" s="64"/>
      <c r="K583" s="60"/>
      <c r="L583" s="62"/>
      <c r="M583" s="58"/>
      <c r="N583" s="62"/>
      <c r="O583" s="56"/>
      <c r="P583" s="148" t="str">
        <f t="shared" ref="P583:P646" si="79">IFERROR(IF(D583="","",IF(N583="",DATEDIF(D583,$P$3,"Y")&amp;" Ano(s) "&amp;DATEDIF(D583,$P$3,"YM")&amp;" Mês(es) "&amp;DATEDIF(D583,$P$3,"MD")&amp;" Dia(s) ",DATEDIF(D583,N583,"Y")&amp;" Ano(s) "&amp;DATEDIF(D583,N583,"YM")&amp;" Mês(es) "&amp;DATEDIF(D583,N583,"MD")&amp;" Dia(s) ")),"")</f>
        <v/>
      </c>
      <c r="Q583" s="65"/>
      <c r="R583" s="66"/>
      <c r="S583" s="67"/>
      <c r="T583" s="146" t="str">
        <f t="shared" si="73"/>
        <v/>
      </c>
      <c r="U583" s="146" t="str">
        <f t="shared" si="74"/>
        <v/>
      </c>
      <c r="V583" s="146" t="str">
        <f t="shared" si="75"/>
        <v/>
      </c>
      <c r="W583" s="146" t="str">
        <f t="shared" si="76"/>
        <v/>
      </c>
      <c r="X583" s="146" t="str">
        <f t="shared" si="77"/>
        <v/>
      </c>
      <c r="Y583" s="146" t="str">
        <f t="shared" si="78"/>
        <v/>
      </c>
    </row>
    <row r="584" spans="2:25" ht="45" customHeight="1" x14ac:dyDescent="0.25">
      <c r="B584" s="139" t="str">
        <f t="shared" si="72"/>
        <v/>
      </c>
      <c r="C584" s="32">
        <v>580</v>
      </c>
      <c r="D584" s="62"/>
      <c r="E584" s="56"/>
      <c r="F584" s="57"/>
      <c r="G584" s="60"/>
      <c r="H584" s="58"/>
      <c r="I584" s="60"/>
      <c r="J584" s="64"/>
      <c r="K584" s="60"/>
      <c r="L584" s="62"/>
      <c r="M584" s="58"/>
      <c r="N584" s="62"/>
      <c r="O584" s="56"/>
      <c r="P584" s="148" t="str">
        <f t="shared" si="79"/>
        <v/>
      </c>
      <c r="Q584" s="65"/>
      <c r="R584" s="66"/>
      <c r="S584" s="67"/>
      <c r="T584" s="146" t="str">
        <f t="shared" si="73"/>
        <v/>
      </c>
      <c r="U584" s="146" t="str">
        <f t="shared" si="74"/>
        <v/>
      </c>
      <c r="V584" s="146" t="str">
        <f t="shared" si="75"/>
        <v/>
      </c>
      <c r="W584" s="146" t="str">
        <f t="shared" si="76"/>
        <v/>
      </c>
      <c r="X584" s="146" t="str">
        <f t="shared" si="77"/>
        <v/>
      </c>
      <c r="Y584" s="146" t="str">
        <f t="shared" si="78"/>
        <v/>
      </c>
    </row>
    <row r="585" spans="2:25" ht="45" customHeight="1" x14ac:dyDescent="0.25">
      <c r="B585" s="139" t="str">
        <f t="shared" si="72"/>
        <v/>
      </c>
      <c r="C585" s="32">
        <v>581</v>
      </c>
      <c r="D585" s="62"/>
      <c r="E585" s="56"/>
      <c r="F585" s="57"/>
      <c r="G585" s="60"/>
      <c r="H585" s="58"/>
      <c r="I585" s="60"/>
      <c r="J585" s="64"/>
      <c r="K585" s="60"/>
      <c r="L585" s="62"/>
      <c r="M585" s="58"/>
      <c r="N585" s="62"/>
      <c r="O585" s="56"/>
      <c r="P585" s="148" t="str">
        <f t="shared" si="79"/>
        <v/>
      </c>
      <c r="Q585" s="65"/>
      <c r="R585" s="66"/>
      <c r="S585" s="67"/>
      <c r="T585" s="146" t="str">
        <f t="shared" si="73"/>
        <v/>
      </c>
      <c r="U585" s="146" t="str">
        <f t="shared" si="74"/>
        <v/>
      </c>
      <c r="V585" s="146" t="str">
        <f t="shared" si="75"/>
        <v/>
      </c>
      <c r="W585" s="146" t="str">
        <f t="shared" si="76"/>
        <v/>
      </c>
      <c r="X585" s="146" t="str">
        <f t="shared" si="77"/>
        <v/>
      </c>
      <c r="Y585" s="146" t="str">
        <f t="shared" si="78"/>
        <v/>
      </c>
    </row>
    <row r="586" spans="2:25" ht="45" customHeight="1" x14ac:dyDescent="0.25">
      <c r="B586" s="139" t="str">
        <f t="shared" si="72"/>
        <v/>
      </c>
      <c r="C586" s="32">
        <v>582</v>
      </c>
      <c r="D586" s="62"/>
      <c r="E586" s="56"/>
      <c r="F586" s="57"/>
      <c r="G586" s="60"/>
      <c r="H586" s="58"/>
      <c r="I586" s="60"/>
      <c r="J586" s="64"/>
      <c r="K586" s="60"/>
      <c r="L586" s="62"/>
      <c r="M586" s="58"/>
      <c r="N586" s="62"/>
      <c r="O586" s="56"/>
      <c r="P586" s="148" t="str">
        <f t="shared" si="79"/>
        <v/>
      </c>
      <c r="Q586" s="65"/>
      <c r="R586" s="66"/>
      <c r="S586" s="67"/>
      <c r="T586" s="146" t="str">
        <f t="shared" si="73"/>
        <v/>
      </c>
      <c r="U586" s="146" t="str">
        <f t="shared" si="74"/>
        <v/>
      </c>
      <c r="V586" s="146" t="str">
        <f t="shared" si="75"/>
        <v/>
      </c>
      <c r="W586" s="146" t="str">
        <f t="shared" si="76"/>
        <v/>
      </c>
      <c r="X586" s="146" t="str">
        <f t="shared" si="77"/>
        <v/>
      </c>
      <c r="Y586" s="146" t="str">
        <f t="shared" si="78"/>
        <v/>
      </c>
    </row>
    <row r="587" spans="2:25" ht="45" customHeight="1" x14ac:dyDescent="0.25">
      <c r="B587" s="139" t="str">
        <f t="shared" si="72"/>
        <v/>
      </c>
      <c r="C587" s="32">
        <v>583</v>
      </c>
      <c r="D587" s="62"/>
      <c r="E587" s="56"/>
      <c r="F587" s="57"/>
      <c r="G587" s="60"/>
      <c r="H587" s="58"/>
      <c r="I587" s="60"/>
      <c r="J587" s="64"/>
      <c r="K587" s="60"/>
      <c r="L587" s="62"/>
      <c r="M587" s="58"/>
      <c r="N587" s="62"/>
      <c r="O587" s="56"/>
      <c r="P587" s="148" t="str">
        <f t="shared" si="79"/>
        <v/>
      </c>
      <c r="Q587" s="65"/>
      <c r="R587" s="66"/>
      <c r="S587" s="67"/>
      <c r="T587" s="146" t="str">
        <f t="shared" si="73"/>
        <v/>
      </c>
      <c r="U587" s="146" t="str">
        <f t="shared" si="74"/>
        <v/>
      </c>
      <c r="V587" s="146" t="str">
        <f t="shared" si="75"/>
        <v/>
      </c>
      <c r="W587" s="146" t="str">
        <f t="shared" si="76"/>
        <v/>
      </c>
      <c r="X587" s="146" t="str">
        <f t="shared" si="77"/>
        <v/>
      </c>
      <c r="Y587" s="146" t="str">
        <f t="shared" si="78"/>
        <v/>
      </c>
    </row>
    <row r="588" spans="2:25" ht="45" customHeight="1" x14ac:dyDescent="0.25">
      <c r="B588" s="139" t="str">
        <f t="shared" si="72"/>
        <v/>
      </c>
      <c r="C588" s="32">
        <v>584</v>
      </c>
      <c r="D588" s="62"/>
      <c r="E588" s="56"/>
      <c r="F588" s="57"/>
      <c r="G588" s="60"/>
      <c r="H588" s="58"/>
      <c r="I588" s="60"/>
      <c r="J588" s="64"/>
      <c r="K588" s="60"/>
      <c r="L588" s="62"/>
      <c r="M588" s="58"/>
      <c r="N588" s="62"/>
      <c r="O588" s="56"/>
      <c r="P588" s="148" t="str">
        <f t="shared" si="79"/>
        <v/>
      </c>
      <c r="Q588" s="65"/>
      <c r="R588" s="66"/>
      <c r="S588" s="67"/>
      <c r="T588" s="146" t="str">
        <f t="shared" si="73"/>
        <v/>
      </c>
      <c r="U588" s="146" t="str">
        <f t="shared" si="74"/>
        <v/>
      </c>
      <c r="V588" s="146" t="str">
        <f t="shared" si="75"/>
        <v/>
      </c>
      <c r="W588" s="146" t="str">
        <f t="shared" si="76"/>
        <v/>
      </c>
      <c r="X588" s="146" t="str">
        <f t="shared" si="77"/>
        <v/>
      </c>
      <c r="Y588" s="146" t="str">
        <f t="shared" si="78"/>
        <v/>
      </c>
    </row>
    <row r="589" spans="2:25" ht="45" customHeight="1" x14ac:dyDescent="0.25">
      <c r="B589" s="139" t="str">
        <f t="shared" si="72"/>
        <v/>
      </c>
      <c r="C589" s="32">
        <v>585</v>
      </c>
      <c r="D589" s="62"/>
      <c r="E589" s="56"/>
      <c r="F589" s="57"/>
      <c r="G589" s="60"/>
      <c r="H589" s="58"/>
      <c r="I589" s="60"/>
      <c r="J589" s="64"/>
      <c r="K589" s="60"/>
      <c r="L589" s="62"/>
      <c r="M589" s="58"/>
      <c r="N589" s="62"/>
      <c r="O589" s="56"/>
      <c r="P589" s="148" t="str">
        <f t="shared" si="79"/>
        <v/>
      </c>
      <c r="Q589" s="65"/>
      <c r="R589" s="66"/>
      <c r="S589" s="67"/>
      <c r="T589" s="146" t="str">
        <f t="shared" si="73"/>
        <v/>
      </c>
      <c r="U589" s="146" t="str">
        <f t="shared" si="74"/>
        <v/>
      </c>
      <c r="V589" s="146" t="str">
        <f t="shared" si="75"/>
        <v/>
      </c>
      <c r="W589" s="146" t="str">
        <f t="shared" si="76"/>
        <v/>
      </c>
      <c r="X589" s="146" t="str">
        <f t="shared" si="77"/>
        <v/>
      </c>
      <c r="Y589" s="146" t="str">
        <f t="shared" si="78"/>
        <v/>
      </c>
    </row>
    <row r="590" spans="2:25" ht="45" customHeight="1" x14ac:dyDescent="0.25">
      <c r="B590" s="139" t="str">
        <f t="shared" si="72"/>
        <v/>
      </c>
      <c r="C590" s="32">
        <v>586</v>
      </c>
      <c r="D590" s="62"/>
      <c r="E590" s="56"/>
      <c r="F590" s="57"/>
      <c r="G590" s="60"/>
      <c r="H590" s="58"/>
      <c r="I590" s="60"/>
      <c r="J590" s="64"/>
      <c r="K590" s="60"/>
      <c r="L590" s="62"/>
      <c r="M590" s="58"/>
      <c r="N590" s="62"/>
      <c r="O590" s="56"/>
      <c r="P590" s="148" t="str">
        <f t="shared" si="79"/>
        <v/>
      </c>
      <c r="Q590" s="65"/>
      <c r="R590" s="66"/>
      <c r="S590" s="67"/>
      <c r="T590" s="146" t="str">
        <f t="shared" si="73"/>
        <v/>
      </c>
      <c r="U590" s="146" t="str">
        <f t="shared" si="74"/>
        <v/>
      </c>
      <c r="V590" s="146" t="str">
        <f t="shared" si="75"/>
        <v/>
      </c>
      <c r="W590" s="146" t="str">
        <f t="shared" si="76"/>
        <v/>
      </c>
      <c r="X590" s="146" t="str">
        <f t="shared" si="77"/>
        <v/>
      </c>
      <c r="Y590" s="146" t="str">
        <f t="shared" si="78"/>
        <v/>
      </c>
    </row>
    <row r="591" spans="2:25" ht="45" customHeight="1" x14ac:dyDescent="0.25">
      <c r="B591" s="139" t="str">
        <f t="shared" si="72"/>
        <v/>
      </c>
      <c r="C591" s="32">
        <v>587</v>
      </c>
      <c r="D591" s="62"/>
      <c r="E591" s="56"/>
      <c r="F591" s="57"/>
      <c r="G591" s="60"/>
      <c r="H591" s="58"/>
      <c r="I591" s="60"/>
      <c r="J591" s="64"/>
      <c r="K591" s="60"/>
      <c r="L591" s="62"/>
      <c r="M591" s="58"/>
      <c r="N591" s="62"/>
      <c r="O591" s="56"/>
      <c r="P591" s="148" t="str">
        <f t="shared" si="79"/>
        <v/>
      </c>
      <c r="Q591" s="65"/>
      <c r="R591" s="66"/>
      <c r="S591" s="67"/>
      <c r="T591" s="146" t="str">
        <f t="shared" si="73"/>
        <v/>
      </c>
      <c r="U591" s="146" t="str">
        <f t="shared" si="74"/>
        <v/>
      </c>
      <c r="V591" s="146" t="str">
        <f t="shared" si="75"/>
        <v/>
      </c>
      <c r="W591" s="146" t="str">
        <f t="shared" si="76"/>
        <v/>
      </c>
      <c r="X591" s="146" t="str">
        <f t="shared" si="77"/>
        <v/>
      </c>
      <c r="Y591" s="146" t="str">
        <f t="shared" si="78"/>
        <v/>
      </c>
    </row>
    <row r="592" spans="2:25" ht="45" customHeight="1" x14ac:dyDescent="0.25">
      <c r="B592" s="139" t="str">
        <f t="shared" si="72"/>
        <v/>
      </c>
      <c r="C592" s="32">
        <v>588</v>
      </c>
      <c r="D592" s="62"/>
      <c r="E592" s="56"/>
      <c r="F592" s="57"/>
      <c r="G592" s="60"/>
      <c r="H592" s="58"/>
      <c r="I592" s="60"/>
      <c r="J592" s="64"/>
      <c r="K592" s="60"/>
      <c r="L592" s="62"/>
      <c r="M592" s="58"/>
      <c r="N592" s="62"/>
      <c r="O592" s="56"/>
      <c r="P592" s="148" t="str">
        <f t="shared" si="79"/>
        <v/>
      </c>
      <c r="Q592" s="65"/>
      <c r="R592" s="66"/>
      <c r="S592" s="67"/>
      <c r="T592" s="146" t="str">
        <f t="shared" si="73"/>
        <v/>
      </c>
      <c r="U592" s="146" t="str">
        <f t="shared" si="74"/>
        <v/>
      </c>
      <c r="V592" s="146" t="str">
        <f t="shared" si="75"/>
        <v/>
      </c>
      <c r="W592" s="146" t="str">
        <f t="shared" si="76"/>
        <v/>
      </c>
      <c r="X592" s="146" t="str">
        <f t="shared" si="77"/>
        <v/>
      </c>
      <c r="Y592" s="146" t="str">
        <f t="shared" si="78"/>
        <v/>
      </c>
    </row>
    <row r="593" spans="2:25" ht="45" customHeight="1" x14ac:dyDescent="0.25">
      <c r="B593" s="139" t="str">
        <f t="shared" si="72"/>
        <v/>
      </c>
      <c r="C593" s="32">
        <v>589</v>
      </c>
      <c r="D593" s="62"/>
      <c r="E593" s="56"/>
      <c r="F593" s="57"/>
      <c r="G593" s="60"/>
      <c r="H593" s="58"/>
      <c r="I593" s="60"/>
      <c r="J593" s="64"/>
      <c r="K593" s="60"/>
      <c r="L593" s="62"/>
      <c r="M593" s="58"/>
      <c r="N593" s="62"/>
      <c r="O593" s="56"/>
      <c r="P593" s="148" t="str">
        <f t="shared" si="79"/>
        <v/>
      </c>
      <c r="Q593" s="65"/>
      <c r="R593" s="66"/>
      <c r="S593" s="67"/>
      <c r="T593" s="146" t="str">
        <f t="shared" si="73"/>
        <v/>
      </c>
      <c r="U593" s="146" t="str">
        <f t="shared" si="74"/>
        <v/>
      </c>
      <c r="V593" s="146" t="str">
        <f t="shared" si="75"/>
        <v/>
      </c>
      <c r="W593" s="146" t="str">
        <f t="shared" si="76"/>
        <v/>
      </c>
      <c r="X593" s="146" t="str">
        <f t="shared" si="77"/>
        <v/>
      </c>
      <c r="Y593" s="146" t="str">
        <f t="shared" si="78"/>
        <v/>
      </c>
    </row>
    <row r="594" spans="2:25" ht="45" customHeight="1" x14ac:dyDescent="0.25">
      <c r="B594" s="139" t="str">
        <f t="shared" si="72"/>
        <v/>
      </c>
      <c r="C594" s="32">
        <v>590</v>
      </c>
      <c r="D594" s="62"/>
      <c r="E594" s="56"/>
      <c r="F594" s="57"/>
      <c r="G594" s="60"/>
      <c r="H594" s="58"/>
      <c r="I594" s="60"/>
      <c r="J594" s="64"/>
      <c r="K594" s="60"/>
      <c r="L594" s="62"/>
      <c r="M594" s="58"/>
      <c r="N594" s="62"/>
      <c r="O594" s="56"/>
      <c r="P594" s="148" t="str">
        <f t="shared" si="79"/>
        <v/>
      </c>
      <c r="Q594" s="65"/>
      <c r="R594" s="66"/>
      <c r="S594" s="67"/>
      <c r="T594" s="146" t="str">
        <f t="shared" si="73"/>
        <v/>
      </c>
      <c r="U594" s="146" t="str">
        <f t="shared" si="74"/>
        <v/>
      </c>
      <c r="V594" s="146" t="str">
        <f t="shared" si="75"/>
        <v/>
      </c>
      <c r="W594" s="146" t="str">
        <f t="shared" si="76"/>
        <v/>
      </c>
      <c r="X594" s="146" t="str">
        <f t="shared" si="77"/>
        <v/>
      </c>
      <c r="Y594" s="146" t="str">
        <f t="shared" si="78"/>
        <v/>
      </c>
    </row>
    <row r="595" spans="2:25" ht="45" customHeight="1" x14ac:dyDescent="0.25">
      <c r="B595" s="139" t="str">
        <f t="shared" si="72"/>
        <v/>
      </c>
      <c r="C595" s="32">
        <v>591</v>
      </c>
      <c r="D595" s="62"/>
      <c r="E595" s="56"/>
      <c r="F595" s="57"/>
      <c r="G595" s="60"/>
      <c r="H595" s="58"/>
      <c r="I595" s="60"/>
      <c r="J595" s="64"/>
      <c r="K595" s="60"/>
      <c r="L595" s="62"/>
      <c r="M595" s="58"/>
      <c r="N595" s="62"/>
      <c r="O595" s="56"/>
      <c r="P595" s="148" t="str">
        <f t="shared" si="79"/>
        <v/>
      </c>
      <c r="Q595" s="65"/>
      <c r="R595" s="66"/>
      <c r="S595" s="67"/>
      <c r="T595" s="146" t="str">
        <f t="shared" si="73"/>
        <v/>
      </c>
      <c r="U595" s="146" t="str">
        <f t="shared" si="74"/>
        <v/>
      </c>
      <c r="V595" s="146" t="str">
        <f t="shared" si="75"/>
        <v/>
      </c>
      <c r="W595" s="146" t="str">
        <f t="shared" si="76"/>
        <v/>
      </c>
      <c r="X595" s="146" t="str">
        <f t="shared" si="77"/>
        <v/>
      </c>
      <c r="Y595" s="146" t="str">
        <f t="shared" si="78"/>
        <v/>
      </c>
    </row>
    <row r="596" spans="2:25" ht="45" customHeight="1" x14ac:dyDescent="0.25">
      <c r="B596" s="139" t="str">
        <f t="shared" si="72"/>
        <v/>
      </c>
      <c r="C596" s="32">
        <v>592</v>
      </c>
      <c r="D596" s="62"/>
      <c r="E596" s="56"/>
      <c r="F596" s="57"/>
      <c r="G596" s="60"/>
      <c r="H596" s="58"/>
      <c r="I596" s="60"/>
      <c r="J596" s="64"/>
      <c r="K596" s="60"/>
      <c r="L596" s="62"/>
      <c r="M596" s="58"/>
      <c r="N596" s="62"/>
      <c r="O596" s="56"/>
      <c r="P596" s="148" t="str">
        <f t="shared" si="79"/>
        <v/>
      </c>
      <c r="Q596" s="65"/>
      <c r="R596" s="66"/>
      <c r="S596" s="67"/>
      <c r="T596" s="146" t="str">
        <f t="shared" si="73"/>
        <v/>
      </c>
      <c r="U596" s="146" t="str">
        <f t="shared" si="74"/>
        <v/>
      </c>
      <c r="V596" s="146" t="str">
        <f t="shared" si="75"/>
        <v/>
      </c>
      <c r="W596" s="146" t="str">
        <f t="shared" si="76"/>
        <v/>
      </c>
      <c r="X596" s="146" t="str">
        <f t="shared" si="77"/>
        <v/>
      </c>
      <c r="Y596" s="146" t="str">
        <f t="shared" si="78"/>
        <v/>
      </c>
    </row>
    <row r="597" spans="2:25" ht="45" customHeight="1" x14ac:dyDescent="0.25">
      <c r="B597" s="139" t="str">
        <f t="shared" si="72"/>
        <v/>
      </c>
      <c r="C597" s="32">
        <v>593</v>
      </c>
      <c r="D597" s="62"/>
      <c r="E597" s="56"/>
      <c r="F597" s="57"/>
      <c r="G597" s="60"/>
      <c r="H597" s="58"/>
      <c r="I597" s="60"/>
      <c r="J597" s="64"/>
      <c r="K597" s="60"/>
      <c r="L597" s="62"/>
      <c r="M597" s="58"/>
      <c r="N597" s="62"/>
      <c r="O597" s="56"/>
      <c r="P597" s="148" t="str">
        <f t="shared" si="79"/>
        <v/>
      </c>
      <c r="Q597" s="65"/>
      <c r="R597" s="66"/>
      <c r="S597" s="67"/>
      <c r="T597" s="146" t="str">
        <f t="shared" si="73"/>
        <v/>
      </c>
      <c r="U597" s="146" t="str">
        <f t="shared" si="74"/>
        <v/>
      </c>
      <c r="V597" s="146" t="str">
        <f t="shared" si="75"/>
        <v/>
      </c>
      <c r="W597" s="146" t="str">
        <f t="shared" si="76"/>
        <v/>
      </c>
      <c r="X597" s="146" t="str">
        <f t="shared" si="77"/>
        <v/>
      </c>
      <c r="Y597" s="146" t="str">
        <f t="shared" si="78"/>
        <v/>
      </c>
    </row>
    <row r="598" spans="2:25" ht="45" customHeight="1" x14ac:dyDescent="0.25">
      <c r="B598" s="139" t="str">
        <f t="shared" si="72"/>
        <v/>
      </c>
      <c r="C598" s="32">
        <v>594</v>
      </c>
      <c r="D598" s="62"/>
      <c r="E598" s="56"/>
      <c r="F598" s="57"/>
      <c r="G598" s="60"/>
      <c r="H598" s="58"/>
      <c r="I598" s="60"/>
      <c r="J598" s="64"/>
      <c r="K598" s="60"/>
      <c r="L598" s="62"/>
      <c r="M598" s="58"/>
      <c r="N598" s="62"/>
      <c r="O598" s="56"/>
      <c r="P598" s="148" t="str">
        <f t="shared" si="79"/>
        <v/>
      </c>
      <c r="Q598" s="65"/>
      <c r="R598" s="66"/>
      <c r="S598" s="67"/>
      <c r="T598" s="146" t="str">
        <f t="shared" si="73"/>
        <v/>
      </c>
      <c r="U598" s="146" t="str">
        <f t="shared" si="74"/>
        <v/>
      </c>
      <c r="V598" s="146" t="str">
        <f t="shared" si="75"/>
        <v/>
      </c>
      <c r="W598" s="146" t="str">
        <f t="shared" si="76"/>
        <v/>
      </c>
      <c r="X598" s="146" t="str">
        <f t="shared" si="77"/>
        <v/>
      </c>
      <c r="Y598" s="146" t="str">
        <f t="shared" si="78"/>
        <v/>
      </c>
    </row>
    <row r="599" spans="2:25" ht="45" customHeight="1" x14ac:dyDescent="0.25">
      <c r="B599" s="139" t="str">
        <f t="shared" si="72"/>
        <v/>
      </c>
      <c r="C599" s="32">
        <v>595</v>
      </c>
      <c r="D599" s="62"/>
      <c r="E599" s="56"/>
      <c r="F599" s="57"/>
      <c r="G599" s="60"/>
      <c r="H599" s="58"/>
      <c r="I599" s="60"/>
      <c r="J599" s="64"/>
      <c r="K599" s="60"/>
      <c r="L599" s="62"/>
      <c r="M599" s="58"/>
      <c r="N599" s="62"/>
      <c r="O599" s="56"/>
      <c r="P599" s="148" t="str">
        <f t="shared" si="79"/>
        <v/>
      </c>
      <c r="Q599" s="65"/>
      <c r="R599" s="66"/>
      <c r="S599" s="67"/>
      <c r="T599" s="146" t="str">
        <f t="shared" si="73"/>
        <v/>
      </c>
      <c r="U599" s="146" t="str">
        <f t="shared" si="74"/>
        <v/>
      </c>
      <c r="V599" s="146" t="str">
        <f t="shared" si="75"/>
        <v/>
      </c>
      <c r="W599" s="146" t="str">
        <f t="shared" si="76"/>
        <v/>
      </c>
      <c r="X599" s="146" t="str">
        <f t="shared" si="77"/>
        <v/>
      </c>
      <c r="Y599" s="146" t="str">
        <f t="shared" si="78"/>
        <v/>
      </c>
    </row>
    <row r="600" spans="2:25" ht="45" customHeight="1" x14ac:dyDescent="0.25">
      <c r="B600" s="139" t="str">
        <f t="shared" si="72"/>
        <v/>
      </c>
      <c r="C600" s="32">
        <v>596</v>
      </c>
      <c r="D600" s="62"/>
      <c r="E600" s="56"/>
      <c r="F600" s="57"/>
      <c r="G600" s="60"/>
      <c r="H600" s="58"/>
      <c r="I600" s="60"/>
      <c r="J600" s="64"/>
      <c r="K600" s="60"/>
      <c r="L600" s="62"/>
      <c r="M600" s="58"/>
      <c r="N600" s="62"/>
      <c r="O600" s="56"/>
      <c r="P600" s="148" t="str">
        <f t="shared" si="79"/>
        <v/>
      </c>
      <c r="Q600" s="65"/>
      <c r="R600" s="66"/>
      <c r="S600" s="67"/>
      <c r="T600" s="146" t="str">
        <f t="shared" si="73"/>
        <v/>
      </c>
      <c r="U600" s="146" t="str">
        <f t="shared" si="74"/>
        <v/>
      </c>
      <c r="V600" s="146" t="str">
        <f t="shared" si="75"/>
        <v/>
      </c>
      <c r="W600" s="146" t="str">
        <f t="shared" si="76"/>
        <v/>
      </c>
      <c r="X600" s="146" t="str">
        <f t="shared" si="77"/>
        <v/>
      </c>
      <c r="Y600" s="146" t="str">
        <f t="shared" si="78"/>
        <v/>
      </c>
    </row>
    <row r="601" spans="2:25" ht="45" customHeight="1" x14ac:dyDescent="0.25">
      <c r="B601" s="139" t="str">
        <f t="shared" si="72"/>
        <v/>
      </c>
      <c r="C601" s="32">
        <v>597</v>
      </c>
      <c r="D601" s="62"/>
      <c r="E601" s="56"/>
      <c r="F601" s="57"/>
      <c r="G601" s="60"/>
      <c r="H601" s="58"/>
      <c r="I601" s="60"/>
      <c r="J601" s="64"/>
      <c r="K601" s="60"/>
      <c r="L601" s="62"/>
      <c r="M601" s="58"/>
      <c r="N601" s="62"/>
      <c r="O601" s="56"/>
      <c r="P601" s="148" t="str">
        <f t="shared" si="79"/>
        <v/>
      </c>
      <c r="Q601" s="65"/>
      <c r="R601" s="66"/>
      <c r="S601" s="67"/>
      <c r="T601" s="146" t="str">
        <f t="shared" si="73"/>
        <v/>
      </c>
      <c r="U601" s="146" t="str">
        <f t="shared" si="74"/>
        <v/>
      </c>
      <c r="V601" s="146" t="str">
        <f t="shared" si="75"/>
        <v/>
      </c>
      <c r="W601" s="146" t="str">
        <f t="shared" si="76"/>
        <v/>
      </c>
      <c r="X601" s="146" t="str">
        <f t="shared" si="77"/>
        <v/>
      </c>
      <c r="Y601" s="146" t="str">
        <f t="shared" si="78"/>
        <v/>
      </c>
    </row>
    <row r="602" spans="2:25" ht="45" customHeight="1" x14ac:dyDescent="0.25">
      <c r="B602" s="139" t="str">
        <f t="shared" si="72"/>
        <v/>
      </c>
      <c r="C602" s="32">
        <v>598</v>
      </c>
      <c r="D602" s="62"/>
      <c r="E602" s="56"/>
      <c r="F602" s="57"/>
      <c r="G602" s="60"/>
      <c r="H602" s="58"/>
      <c r="I602" s="60"/>
      <c r="J602" s="64"/>
      <c r="K602" s="60"/>
      <c r="L602" s="62"/>
      <c r="M602" s="58"/>
      <c r="N602" s="62"/>
      <c r="O602" s="56"/>
      <c r="P602" s="148" t="str">
        <f t="shared" si="79"/>
        <v/>
      </c>
      <c r="Q602" s="65"/>
      <c r="R602" s="66"/>
      <c r="S602" s="67"/>
      <c r="T602" s="146" t="str">
        <f t="shared" si="73"/>
        <v/>
      </c>
      <c r="U602" s="146" t="str">
        <f t="shared" si="74"/>
        <v/>
      </c>
      <c r="V602" s="146" t="str">
        <f t="shared" si="75"/>
        <v/>
      </c>
      <c r="W602" s="146" t="str">
        <f t="shared" si="76"/>
        <v/>
      </c>
      <c r="X602" s="146" t="str">
        <f t="shared" si="77"/>
        <v/>
      </c>
      <c r="Y602" s="146" t="str">
        <f t="shared" si="78"/>
        <v/>
      </c>
    </row>
    <row r="603" spans="2:25" ht="45" customHeight="1" x14ac:dyDescent="0.25">
      <c r="B603" s="139" t="str">
        <f t="shared" si="72"/>
        <v/>
      </c>
      <c r="C603" s="32">
        <v>599</v>
      </c>
      <c r="D603" s="62"/>
      <c r="E603" s="56"/>
      <c r="F603" s="57"/>
      <c r="G603" s="60"/>
      <c r="H603" s="58"/>
      <c r="I603" s="60"/>
      <c r="J603" s="64"/>
      <c r="K603" s="60"/>
      <c r="L603" s="62"/>
      <c r="M603" s="58"/>
      <c r="N603" s="62"/>
      <c r="O603" s="56"/>
      <c r="P603" s="148" t="str">
        <f t="shared" si="79"/>
        <v/>
      </c>
      <c r="Q603" s="65"/>
      <c r="R603" s="66"/>
      <c r="S603" s="67"/>
      <c r="T603" s="146" t="str">
        <f t="shared" si="73"/>
        <v/>
      </c>
      <c r="U603" s="146" t="str">
        <f t="shared" si="74"/>
        <v/>
      </c>
      <c r="V603" s="146" t="str">
        <f t="shared" si="75"/>
        <v/>
      </c>
      <c r="W603" s="146" t="str">
        <f t="shared" si="76"/>
        <v/>
      </c>
      <c r="X603" s="146" t="str">
        <f t="shared" si="77"/>
        <v/>
      </c>
      <c r="Y603" s="146" t="str">
        <f t="shared" si="78"/>
        <v/>
      </c>
    </row>
    <row r="604" spans="2:25" ht="45" customHeight="1" x14ac:dyDescent="0.25">
      <c r="B604" s="139" t="str">
        <f t="shared" si="72"/>
        <v/>
      </c>
      <c r="C604" s="32">
        <v>600</v>
      </c>
      <c r="D604" s="62"/>
      <c r="E604" s="56"/>
      <c r="F604" s="57"/>
      <c r="G604" s="60"/>
      <c r="H604" s="58"/>
      <c r="I604" s="60"/>
      <c r="J604" s="64"/>
      <c r="K604" s="60"/>
      <c r="L604" s="62"/>
      <c r="M604" s="58"/>
      <c r="N604" s="62"/>
      <c r="O604" s="56"/>
      <c r="P604" s="148" t="str">
        <f t="shared" si="79"/>
        <v/>
      </c>
      <c r="Q604" s="65"/>
      <c r="R604" s="66"/>
      <c r="S604" s="67"/>
      <c r="T604" s="146" t="str">
        <f t="shared" si="73"/>
        <v/>
      </c>
      <c r="U604" s="146" t="str">
        <f t="shared" si="74"/>
        <v/>
      </c>
      <c r="V604" s="146" t="str">
        <f t="shared" si="75"/>
        <v/>
      </c>
      <c r="W604" s="146" t="str">
        <f t="shared" si="76"/>
        <v/>
      </c>
      <c r="X604" s="146" t="str">
        <f t="shared" si="77"/>
        <v/>
      </c>
      <c r="Y604" s="146" t="str">
        <f t="shared" si="78"/>
        <v/>
      </c>
    </row>
    <row r="605" spans="2:25" ht="45" customHeight="1" x14ac:dyDescent="0.25">
      <c r="B605" s="139" t="str">
        <f t="shared" si="72"/>
        <v/>
      </c>
      <c r="C605" s="32">
        <v>601</v>
      </c>
      <c r="D605" s="62"/>
      <c r="E605" s="56"/>
      <c r="F605" s="57"/>
      <c r="G605" s="60"/>
      <c r="H605" s="58"/>
      <c r="I605" s="60"/>
      <c r="J605" s="64"/>
      <c r="K605" s="60"/>
      <c r="L605" s="62"/>
      <c r="M605" s="58"/>
      <c r="N605" s="62"/>
      <c r="O605" s="56"/>
      <c r="P605" s="148" t="str">
        <f t="shared" si="79"/>
        <v/>
      </c>
      <c r="Q605" s="65"/>
      <c r="R605" s="66"/>
      <c r="S605" s="67"/>
      <c r="T605" s="146" t="str">
        <f t="shared" si="73"/>
        <v/>
      </c>
      <c r="U605" s="146" t="str">
        <f t="shared" si="74"/>
        <v/>
      </c>
      <c r="V605" s="146" t="str">
        <f t="shared" si="75"/>
        <v/>
      </c>
      <c r="W605" s="146" t="str">
        <f t="shared" si="76"/>
        <v/>
      </c>
      <c r="X605" s="146" t="str">
        <f t="shared" si="77"/>
        <v/>
      </c>
      <c r="Y605" s="146" t="str">
        <f t="shared" si="78"/>
        <v/>
      </c>
    </row>
    <row r="606" spans="2:25" ht="45" customHeight="1" x14ac:dyDescent="0.25">
      <c r="B606" s="139" t="str">
        <f t="shared" si="72"/>
        <v/>
      </c>
      <c r="C606" s="32">
        <v>602</v>
      </c>
      <c r="D606" s="62"/>
      <c r="E606" s="56"/>
      <c r="F606" s="57"/>
      <c r="G606" s="60"/>
      <c r="H606" s="58"/>
      <c r="I606" s="60"/>
      <c r="J606" s="64"/>
      <c r="K606" s="60"/>
      <c r="L606" s="62"/>
      <c r="M606" s="58"/>
      <c r="N606" s="62"/>
      <c r="O606" s="56"/>
      <c r="P606" s="148" t="str">
        <f t="shared" si="79"/>
        <v/>
      </c>
      <c r="Q606" s="65"/>
      <c r="R606" s="66"/>
      <c r="S606" s="67"/>
      <c r="T606" s="146" t="str">
        <f t="shared" si="73"/>
        <v/>
      </c>
      <c r="U606" s="146" t="str">
        <f t="shared" si="74"/>
        <v/>
      </c>
      <c r="V606" s="146" t="str">
        <f t="shared" si="75"/>
        <v/>
      </c>
      <c r="W606" s="146" t="str">
        <f t="shared" si="76"/>
        <v/>
      </c>
      <c r="X606" s="146" t="str">
        <f t="shared" si="77"/>
        <v/>
      </c>
      <c r="Y606" s="146" t="str">
        <f t="shared" si="78"/>
        <v/>
      </c>
    </row>
    <row r="607" spans="2:25" ht="45" customHeight="1" x14ac:dyDescent="0.25">
      <c r="B607" s="139" t="str">
        <f t="shared" si="72"/>
        <v/>
      </c>
      <c r="C607" s="32">
        <v>603</v>
      </c>
      <c r="D607" s="62"/>
      <c r="E607" s="56"/>
      <c r="F607" s="57"/>
      <c r="G607" s="60"/>
      <c r="H607" s="58"/>
      <c r="I607" s="60"/>
      <c r="J607" s="64"/>
      <c r="K607" s="60"/>
      <c r="L607" s="62"/>
      <c r="M607" s="58"/>
      <c r="N607" s="62"/>
      <c r="O607" s="56"/>
      <c r="P607" s="148" t="str">
        <f t="shared" si="79"/>
        <v/>
      </c>
      <c r="Q607" s="65"/>
      <c r="R607" s="66"/>
      <c r="S607" s="67"/>
      <c r="T607" s="146" t="str">
        <f t="shared" si="73"/>
        <v/>
      </c>
      <c r="U607" s="146" t="str">
        <f t="shared" si="74"/>
        <v/>
      </c>
      <c r="V607" s="146" t="str">
        <f t="shared" si="75"/>
        <v/>
      </c>
      <c r="W607" s="146" t="str">
        <f t="shared" si="76"/>
        <v/>
      </c>
      <c r="X607" s="146" t="str">
        <f t="shared" si="77"/>
        <v/>
      </c>
      <c r="Y607" s="146" t="str">
        <f t="shared" si="78"/>
        <v/>
      </c>
    </row>
    <row r="608" spans="2:25" ht="45" customHeight="1" x14ac:dyDescent="0.25">
      <c r="B608" s="139" t="str">
        <f t="shared" si="72"/>
        <v/>
      </c>
      <c r="C608" s="32">
        <v>604</v>
      </c>
      <c r="D608" s="62"/>
      <c r="E608" s="56"/>
      <c r="F608" s="57"/>
      <c r="G608" s="60"/>
      <c r="H608" s="58"/>
      <c r="I608" s="60"/>
      <c r="J608" s="64"/>
      <c r="K608" s="60"/>
      <c r="L608" s="62"/>
      <c r="M608" s="58"/>
      <c r="N608" s="62"/>
      <c r="O608" s="56"/>
      <c r="P608" s="148" t="str">
        <f t="shared" si="79"/>
        <v/>
      </c>
      <c r="Q608" s="65"/>
      <c r="R608" s="66"/>
      <c r="S608" s="67"/>
      <c r="T608" s="146" t="str">
        <f t="shared" si="73"/>
        <v/>
      </c>
      <c r="U608" s="146" t="str">
        <f t="shared" si="74"/>
        <v/>
      </c>
      <c r="V608" s="146" t="str">
        <f t="shared" si="75"/>
        <v/>
      </c>
      <c r="W608" s="146" t="str">
        <f t="shared" si="76"/>
        <v/>
      </c>
      <c r="X608" s="146" t="str">
        <f t="shared" si="77"/>
        <v/>
      </c>
      <c r="Y608" s="146" t="str">
        <f t="shared" si="78"/>
        <v/>
      </c>
    </row>
    <row r="609" spans="2:25" ht="45" customHeight="1" x14ac:dyDescent="0.25">
      <c r="B609" s="139" t="str">
        <f t="shared" si="72"/>
        <v/>
      </c>
      <c r="C609" s="32">
        <v>605</v>
      </c>
      <c r="D609" s="62"/>
      <c r="E609" s="56"/>
      <c r="F609" s="57"/>
      <c r="G609" s="60"/>
      <c r="H609" s="58"/>
      <c r="I609" s="60"/>
      <c r="J609" s="64"/>
      <c r="K609" s="60"/>
      <c r="L609" s="62"/>
      <c r="M609" s="58"/>
      <c r="N609" s="62"/>
      <c r="O609" s="56"/>
      <c r="P609" s="148" t="str">
        <f t="shared" si="79"/>
        <v/>
      </c>
      <c r="Q609" s="65"/>
      <c r="R609" s="66"/>
      <c r="S609" s="67"/>
      <c r="T609" s="146" t="str">
        <f t="shared" si="73"/>
        <v/>
      </c>
      <c r="U609" s="146" t="str">
        <f t="shared" si="74"/>
        <v/>
      </c>
      <c r="V609" s="146" t="str">
        <f t="shared" si="75"/>
        <v/>
      </c>
      <c r="W609" s="146" t="str">
        <f t="shared" si="76"/>
        <v/>
      </c>
      <c r="X609" s="146" t="str">
        <f t="shared" si="77"/>
        <v/>
      </c>
      <c r="Y609" s="146" t="str">
        <f t="shared" si="78"/>
        <v/>
      </c>
    </row>
    <row r="610" spans="2:25" ht="45" customHeight="1" x14ac:dyDescent="0.25">
      <c r="B610" s="139" t="str">
        <f t="shared" si="72"/>
        <v/>
      </c>
      <c r="C610" s="32">
        <v>606</v>
      </c>
      <c r="D610" s="62"/>
      <c r="E610" s="56"/>
      <c r="F610" s="57"/>
      <c r="G610" s="60"/>
      <c r="H610" s="58"/>
      <c r="I610" s="60"/>
      <c r="J610" s="64"/>
      <c r="K610" s="60"/>
      <c r="L610" s="62"/>
      <c r="M610" s="58"/>
      <c r="N610" s="62"/>
      <c r="O610" s="56"/>
      <c r="P610" s="148" t="str">
        <f t="shared" si="79"/>
        <v/>
      </c>
      <c r="Q610" s="65"/>
      <c r="R610" s="66"/>
      <c r="S610" s="67"/>
      <c r="T610" s="146" t="str">
        <f t="shared" si="73"/>
        <v/>
      </c>
      <c r="U610" s="146" t="str">
        <f t="shared" si="74"/>
        <v/>
      </c>
      <c r="V610" s="146" t="str">
        <f t="shared" si="75"/>
        <v/>
      </c>
      <c r="W610" s="146" t="str">
        <f t="shared" si="76"/>
        <v/>
      </c>
      <c r="X610" s="146" t="str">
        <f t="shared" si="77"/>
        <v/>
      </c>
      <c r="Y610" s="146" t="str">
        <f t="shared" si="78"/>
        <v/>
      </c>
    </row>
    <row r="611" spans="2:25" ht="45" customHeight="1" x14ac:dyDescent="0.25">
      <c r="B611" s="139" t="str">
        <f t="shared" si="72"/>
        <v/>
      </c>
      <c r="C611" s="32">
        <v>607</v>
      </c>
      <c r="D611" s="62"/>
      <c r="E611" s="56"/>
      <c r="F611" s="57"/>
      <c r="G611" s="60"/>
      <c r="H611" s="58"/>
      <c r="I611" s="60"/>
      <c r="J611" s="64"/>
      <c r="K611" s="60"/>
      <c r="L611" s="62"/>
      <c r="M611" s="58"/>
      <c r="N611" s="62"/>
      <c r="O611" s="56"/>
      <c r="P611" s="148" t="str">
        <f t="shared" si="79"/>
        <v/>
      </c>
      <c r="Q611" s="65"/>
      <c r="R611" s="66"/>
      <c r="S611" s="67"/>
      <c r="T611" s="146" t="str">
        <f t="shared" si="73"/>
        <v/>
      </c>
      <c r="U611" s="146" t="str">
        <f t="shared" si="74"/>
        <v/>
      </c>
      <c r="V611" s="146" t="str">
        <f t="shared" si="75"/>
        <v/>
      </c>
      <c r="W611" s="146" t="str">
        <f t="shared" si="76"/>
        <v/>
      </c>
      <c r="X611" s="146" t="str">
        <f t="shared" si="77"/>
        <v/>
      </c>
      <c r="Y611" s="146" t="str">
        <f t="shared" si="78"/>
        <v/>
      </c>
    </row>
    <row r="612" spans="2:25" ht="45" customHeight="1" x14ac:dyDescent="0.25">
      <c r="B612" s="139" t="str">
        <f t="shared" si="72"/>
        <v/>
      </c>
      <c r="C612" s="32">
        <v>608</v>
      </c>
      <c r="D612" s="62"/>
      <c r="E612" s="56"/>
      <c r="F612" s="57"/>
      <c r="G612" s="60"/>
      <c r="H612" s="58"/>
      <c r="I612" s="60"/>
      <c r="J612" s="64"/>
      <c r="K612" s="60"/>
      <c r="L612" s="62"/>
      <c r="M612" s="58"/>
      <c r="N612" s="62"/>
      <c r="O612" s="56"/>
      <c r="P612" s="148" t="str">
        <f t="shared" si="79"/>
        <v/>
      </c>
      <c r="Q612" s="65"/>
      <c r="R612" s="66"/>
      <c r="S612" s="67"/>
      <c r="T612" s="146" t="str">
        <f t="shared" si="73"/>
        <v/>
      </c>
      <c r="U612" s="146" t="str">
        <f t="shared" si="74"/>
        <v/>
      </c>
      <c r="V612" s="146" t="str">
        <f t="shared" si="75"/>
        <v/>
      </c>
      <c r="W612" s="146" t="str">
        <f t="shared" si="76"/>
        <v/>
      </c>
      <c r="X612" s="146" t="str">
        <f t="shared" si="77"/>
        <v/>
      </c>
      <c r="Y612" s="146" t="str">
        <f t="shared" si="78"/>
        <v/>
      </c>
    </row>
    <row r="613" spans="2:25" ht="45" customHeight="1" x14ac:dyDescent="0.25">
      <c r="B613" s="139" t="str">
        <f t="shared" si="72"/>
        <v/>
      </c>
      <c r="C613" s="32">
        <v>609</v>
      </c>
      <c r="D613" s="62"/>
      <c r="E613" s="56"/>
      <c r="F613" s="57"/>
      <c r="G613" s="60"/>
      <c r="H613" s="58"/>
      <c r="I613" s="60"/>
      <c r="J613" s="64"/>
      <c r="K613" s="60"/>
      <c r="L613" s="62"/>
      <c r="M613" s="58"/>
      <c r="N613" s="62"/>
      <c r="O613" s="56"/>
      <c r="P613" s="148" t="str">
        <f t="shared" si="79"/>
        <v/>
      </c>
      <c r="Q613" s="65"/>
      <c r="R613" s="66"/>
      <c r="S613" s="67"/>
      <c r="T613" s="146" t="str">
        <f t="shared" si="73"/>
        <v/>
      </c>
      <c r="U613" s="146" t="str">
        <f t="shared" si="74"/>
        <v/>
      </c>
      <c r="V613" s="146" t="str">
        <f t="shared" si="75"/>
        <v/>
      </c>
      <c r="W613" s="146" t="str">
        <f t="shared" si="76"/>
        <v/>
      </c>
      <c r="X613" s="146" t="str">
        <f t="shared" si="77"/>
        <v/>
      </c>
      <c r="Y613" s="146" t="str">
        <f t="shared" si="78"/>
        <v/>
      </c>
    </row>
    <row r="614" spans="2:25" ht="45" customHeight="1" x14ac:dyDescent="0.25">
      <c r="B614" s="139" t="str">
        <f t="shared" si="72"/>
        <v/>
      </c>
      <c r="C614" s="32">
        <v>610</v>
      </c>
      <c r="D614" s="62"/>
      <c r="E614" s="56"/>
      <c r="F614" s="57"/>
      <c r="G614" s="60"/>
      <c r="H614" s="58"/>
      <c r="I614" s="60"/>
      <c r="J614" s="64"/>
      <c r="K614" s="60"/>
      <c r="L614" s="62"/>
      <c r="M614" s="58"/>
      <c r="N614" s="62"/>
      <c r="O614" s="56"/>
      <c r="P614" s="148" t="str">
        <f t="shared" si="79"/>
        <v/>
      </c>
      <c r="Q614" s="65"/>
      <c r="R614" s="66"/>
      <c r="S614" s="67"/>
      <c r="T614" s="146" t="str">
        <f t="shared" si="73"/>
        <v/>
      </c>
      <c r="U614" s="146" t="str">
        <f t="shared" si="74"/>
        <v/>
      </c>
      <c r="V614" s="146" t="str">
        <f t="shared" si="75"/>
        <v/>
      </c>
      <c r="W614" s="146" t="str">
        <f t="shared" si="76"/>
        <v/>
      </c>
      <c r="X614" s="146" t="str">
        <f t="shared" si="77"/>
        <v/>
      </c>
      <c r="Y614" s="146" t="str">
        <f t="shared" si="78"/>
        <v/>
      </c>
    </row>
    <row r="615" spans="2:25" ht="45" customHeight="1" x14ac:dyDescent="0.25">
      <c r="B615" s="139" t="str">
        <f t="shared" si="72"/>
        <v/>
      </c>
      <c r="C615" s="32">
        <v>611</v>
      </c>
      <c r="D615" s="62"/>
      <c r="E615" s="56"/>
      <c r="F615" s="57"/>
      <c r="G615" s="60"/>
      <c r="H615" s="58"/>
      <c r="I615" s="60"/>
      <c r="J615" s="64"/>
      <c r="K615" s="60"/>
      <c r="L615" s="62"/>
      <c r="M615" s="58"/>
      <c r="N615" s="62"/>
      <c r="O615" s="56"/>
      <c r="P615" s="148" t="str">
        <f t="shared" si="79"/>
        <v/>
      </c>
      <c r="Q615" s="65"/>
      <c r="R615" s="66"/>
      <c r="S615" s="67"/>
      <c r="T615" s="146" t="str">
        <f t="shared" si="73"/>
        <v/>
      </c>
      <c r="U615" s="146" t="str">
        <f t="shared" si="74"/>
        <v/>
      </c>
      <c r="V615" s="146" t="str">
        <f t="shared" si="75"/>
        <v/>
      </c>
      <c r="W615" s="146" t="str">
        <f t="shared" si="76"/>
        <v/>
      </c>
      <c r="X615" s="146" t="str">
        <f t="shared" si="77"/>
        <v/>
      </c>
      <c r="Y615" s="146" t="str">
        <f t="shared" si="78"/>
        <v/>
      </c>
    </row>
    <row r="616" spans="2:25" ht="45" customHeight="1" x14ac:dyDescent="0.25">
      <c r="B616" s="139" t="str">
        <f t="shared" si="72"/>
        <v/>
      </c>
      <c r="C616" s="32">
        <v>612</v>
      </c>
      <c r="D616" s="62"/>
      <c r="E616" s="56"/>
      <c r="F616" s="57"/>
      <c r="G616" s="60"/>
      <c r="H616" s="58"/>
      <c r="I616" s="60"/>
      <c r="J616" s="64"/>
      <c r="K616" s="60"/>
      <c r="L616" s="62"/>
      <c r="M616" s="58"/>
      <c r="N616" s="62"/>
      <c r="O616" s="56"/>
      <c r="P616" s="148" t="str">
        <f t="shared" si="79"/>
        <v/>
      </c>
      <c r="Q616" s="65"/>
      <c r="R616" s="66"/>
      <c r="S616" s="67"/>
      <c r="T616" s="146" t="str">
        <f t="shared" si="73"/>
        <v/>
      </c>
      <c r="U616" s="146" t="str">
        <f t="shared" si="74"/>
        <v/>
      </c>
      <c r="V616" s="146" t="str">
        <f t="shared" si="75"/>
        <v/>
      </c>
      <c r="W616" s="146" t="str">
        <f t="shared" si="76"/>
        <v/>
      </c>
      <c r="X616" s="146" t="str">
        <f t="shared" si="77"/>
        <v/>
      </c>
      <c r="Y616" s="146" t="str">
        <f t="shared" si="78"/>
        <v/>
      </c>
    </row>
    <row r="617" spans="2:25" ht="45" customHeight="1" x14ac:dyDescent="0.25">
      <c r="B617" s="139" t="str">
        <f t="shared" si="72"/>
        <v/>
      </c>
      <c r="C617" s="32">
        <v>613</v>
      </c>
      <c r="D617" s="62"/>
      <c r="E617" s="56"/>
      <c r="F617" s="57"/>
      <c r="G617" s="60"/>
      <c r="H617" s="58"/>
      <c r="I617" s="60"/>
      <c r="J617" s="64"/>
      <c r="K617" s="60"/>
      <c r="L617" s="62"/>
      <c r="M617" s="58"/>
      <c r="N617" s="62"/>
      <c r="O617" s="56"/>
      <c r="P617" s="148" t="str">
        <f t="shared" si="79"/>
        <v/>
      </c>
      <c r="Q617" s="65"/>
      <c r="R617" s="66"/>
      <c r="S617" s="67"/>
      <c r="T617" s="146" t="str">
        <f t="shared" si="73"/>
        <v/>
      </c>
      <c r="U617" s="146" t="str">
        <f t="shared" si="74"/>
        <v/>
      </c>
      <c r="V617" s="146" t="str">
        <f t="shared" si="75"/>
        <v/>
      </c>
      <c r="W617" s="146" t="str">
        <f t="shared" si="76"/>
        <v/>
      </c>
      <c r="X617" s="146" t="str">
        <f t="shared" si="77"/>
        <v/>
      </c>
      <c r="Y617" s="146" t="str">
        <f t="shared" si="78"/>
        <v/>
      </c>
    </row>
    <row r="618" spans="2:25" ht="45" customHeight="1" x14ac:dyDescent="0.25">
      <c r="B618" s="139" t="str">
        <f t="shared" si="72"/>
        <v/>
      </c>
      <c r="C618" s="32">
        <v>614</v>
      </c>
      <c r="D618" s="62"/>
      <c r="E618" s="56"/>
      <c r="F618" s="57"/>
      <c r="G618" s="60"/>
      <c r="H618" s="58"/>
      <c r="I618" s="60"/>
      <c r="J618" s="64"/>
      <c r="K618" s="60"/>
      <c r="L618" s="62"/>
      <c r="M618" s="58"/>
      <c r="N618" s="62"/>
      <c r="O618" s="56"/>
      <c r="P618" s="148" t="str">
        <f t="shared" si="79"/>
        <v/>
      </c>
      <c r="Q618" s="65"/>
      <c r="R618" s="66"/>
      <c r="S618" s="67"/>
      <c r="T618" s="146" t="str">
        <f t="shared" si="73"/>
        <v/>
      </c>
      <c r="U618" s="146" t="str">
        <f t="shared" si="74"/>
        <v/>
      </c>
      <c r="V618" s="146" t="str">
        <f t="shared" si="75"/>
        <v/>
      </c>
      <c r="W618" s="146" t="str">
        <f t="shared" si="76"/>
        <v/>
      </c>
      <c r="X618" s="146" t="str">
        <f t="shared" si="77"/>
        <v/>
      </c>
      <c r="Y618" s="146" t="str">
        <f t="shared" si="78"/>
        <v/>
      </c>
    </row>
    <row r="619" spans="2:25" ht="45" customHeight="1" x14ac:dyDescent="0.25">
      <c r="B619" s="139" t="str">
        <f t="shared" si="72"/>
        <v/>
      </c>
      <c r="C619" s="32">
        <v>615</v>
      </c>
      <c r="D619" s="62"/>
      <c r="E619" s="56"/>
      <c r="F619" s="57"/>
      <c r="G619" s="60"/>
      <c r="H619" s="58"/>
      <c r="I619" s="60"/>
      <c r="J619" s="64"/>
      <c r="K619" s="60"/>
      <c r="L619" s="62"/>
      <c r="M619" s="58"/>
      <c r="N619" s="62"/>
      <c r="O619" s="56"/>
      <c r="P619" s="148" t="str">
        <f t="shared" si="79"/>
        <v/>
      </c>
      <c r="Q619" s="65"/>
      <c r="R619" s="66"/>
      <c r="S619" s="67"/>
      <c r="T619" s="146" t="str">
        <f t="shared" si="73"/>
        <v/>
      </c>
      <c r="U619" s="146" t="str">
        <f t="shared" si="74"/>
        <v/>
      </c>
      <c r="V619" s="146" t="str">
        <f t="shared" si="75"/>
        <v/>
      </c>
      <c r="W619" s="146" t="str">
        <f t="shared" si="76"/>
        <v/>
      </c>
      <c r="X619" s="146" t="str">
        <f t="shared" si="77"/>
        <v/>
      </c>
      <c r="Y619" s="146" t="str">
        <f t="shared" si="78"/>
        <v/>
      </c>
    </row>
    <row r="620" spans="2:25" ht="45" customHeight="1" x14ac:dyDescent="0.25">
      <c r="B620" s="139" t="str">
        <f t="shared" si="72"/>
        <v/>
      </c>
      <c r="C620" s="32">
        <v>616</v>
      </c>
      <c r="D620" s="62"/>
      <c r="E620" s="56"/>
      <c r="F620" s="57"/>
      <c r="G620" s="60"/>
      <c r="H620" s="58"/>
      <c r="I620" s="60"/>
      <c r="J620" s="64"/>
      <c r="K620" s="60"/>
      <c r="L620" s="62"/>
      <c r="M620" s="58"/>
      <c r="N620" s="62"/>
      <c r="O620" s="56"/>
      <c r="P620" s="148" t="str">
        <f t="shared" si="79"/>
        <v/>
      </c>
      <c r="Q620" s="65"/>
      <c r="R620" s="66"/>
      <c r="S620" s="67"/>
      <c r="T620" s="146" t="str">
        <f t="shared" si="73"/>
        <v/>
      </c>
      <c r="U620" s="146" t="str">
        <f t="shared" si="74"/>
        <v/>
      </c>
      <c r="V620" s="146" t="str">
        <f t="shared" si="75"/>
        <v/>
      </c>
      <c r="W620" s="146" t="str">
        <f t="shared" si="76"/>
        <v/>
      </c>
      <c r="X620" s="146" t="str">
        <f t="shared" si="77"/>
        <v/>
      </c>
      <c r="Y620" s="146" t="str">
        <f t="shared" si="78"/>
        <v/>
      </c>
    </row>
    <row r="621" spans="2:25" ht="45" customHeight="1" x14ac:dyDescent="0.25">
      <c r="B621" s="139" t="str">
        <f t="shared" si="72"/>
        <v/>
      </c>
      <c r="C621" s="32">
        <v>617</v>
      </c>
      <c r="D621" s="62"/>
      <c r="E621" s="56"/>
      <c r="F621" s="57"/>
      <c r="G621" s="60"/>
      <c r="H621" s="58"/>
      <c r="I621" s="60"/>
      <c r="J621" s="64"/>
      <c r="K621" s="60"/>
      <c r="L621" s="62"/>
      <c r="M621" s="58"/>
      <c r="N621" s="62"/>
      <c r="O621" s="56"/>
      <c r="P621" s="148" t="str">
        <f t="shared" si="79"/>
        <v/>
      </c>
      <c r="Q621" s="65"/>
      <c r="R621" s="66"/>
      <c r="S621" s="67"/>
      <c r="T621" s="146" t="str">
        <f t="shared" si="73"/>
        <v/>
      </c>
      <c r="U621" s="146" t="str">
        <f t="shared" si="74"/>
        <v/>
      </c>
      <c r="V621" s="146" t="str">
        <f t="shared" si="75"/>
        <v/>
      </c>
      <c r="W621" s="146" t="str">
        <f t="shared" si="76"/>
        <v/>
      </c>
      <c r="X621" s="146" t="str">
        <f t="shared" si="77"/>
        <v/>
      </c>
      <c r="Y621" s="146" t="str">
        <f t="shared" si="78"/>
        <v/>
      </c>
    </row>
    <row r="622" spans="2:25" ht="45" customHeight="1" x14ac:dyDescent="0.25">
      <c r="B622" s="139" t="str">
        <f t="shared" si="72"/>
        <v/>
      </c>
      <c r="C622" s="32">
        <v>618</v>
      </c>
      <c r="D622" s="62"/>
      <c r="E622" s="56"/>
      <c r="F622" s="57"/>
      <c r="G622" s="60"/>
      <c r="H622" s="58"/>
      <c r="I622" s="60"/>
      <c r="J622" s="64"/>
      <c r="K622" s="60"/>
      <c r="L622" s="62"/>
      <c r="M622" s="58"/>
      <c r="N622" s="62"/>
      <c r="O622" s="56"/>
      <c r="P622" s="148" t="str">
        <f t="shared" si="79"/>
        <v/>
      </c>
      <c r="Q622" s="65"/>
      <c r="R622" s="66"/>
      <c r="S622" s="67"/>
      <c r="T622" s="146" t="str">
        <f t="shared" si="73"/>
        <v/>
      </c>
      <c r="U622" s="146" t="str">
        <f t="shared" si="74"/>
        <v/>
      </c>
      <c r="V622" s="146" t="str">
        <f t="shared" si="75"/>
        <v/>
      </c>
      <c r="W622" s="146" t="str">
        <f t="shared" si="76"/>
        <v/>
      </c>
      <c r="X622" s="146" t="str">
        <f t="shared" si="77"/>
        <v/>
      </c>
      <c r="Y622" s="146" t="str">
        <f t="shared" si="78"/>
        <v/>
      </c>
    </row>
    <row r="623" spans="2:25" ht="45" customHeight="1" x14ac:dyDescent="0.25">
      <c r="B623" s="139" t="str">
        <f t="shared" si="72"/>
        <v/>
      </c>
      <c r="C623" s="32">
        <v>619</v>
      </c>
      <c r="D623" s="62"/>
      <c r="E623" s="56"/>
      <c r="F623" s="57"/>
      <c r="G623" s="60"/>
      <c r="H623" s="58"/>
      <c r="I623" s="60"/>
      <c r="J623" s="64"/>
      <c r="K623" s="60"/>
      <c r="L623" s="62"/>
      <c r="M623" s="58"/>
      <c r="N623" s="62"/>
      <c r="O623" s="56"/>
      <c r="P623" s="148" t="str">
        <f t="shared" si="79"/>
        <v/>
      </c>
      <c r="Q623" s="65"/>
      <c r="R623" s="66"/>
      <c r="S623" s="67"/>
      <c r="T623" s="146" t="str">
        <f t="shared" si="73"/>
        <v/>
      </c>
      <c r="U623" s="146" t="str">
        <f t="shared" si="74"/>
        <v/>
      </c>
      <c r="V623" s="146" t="str">
        <f t="shared" si="75"/>
        <v/>
      </c>
      <c r="W623" s="146" t="str">
        <f t="shared" si="76"/>
        <v/>
      </c>
      <c r="X623" s="146" t="str">
        <f t="shared" si="77"/>
        <v/>
      </c>
      <c r="Y623" s="146" t="str">
        <f t="shared" si="78"/>
        <v/>
      </c>
    </row>
    <row r="624" spans="2:25" ht="45" customHeight="1" x14ac:dyDescent="0.25">
      <c r="B624" s="139" t="str">
        <f t="shared" si="72"/>
        <v/>
      </c>
      <c r="C624" s="32">
        <v>620</v>
      </c>
      <c r="D624" s="62"/>
      <c r="E624" s="56"/>
      <c r="F624" s="57"/>
      <c r="G624" s="60"/>
      <c r="H624" s="58"/>
      <c r="I624" s="60"/>
      <c r="J624" s="64"/>
      <c r="K624" s="60"/>
      <c r="L624" s="62"/>
      <c r="M624" s="58"/>
      <c r="N624" s="62"/>
      <c r="O624" s="56"/>
      <c r="P624" s="148" t="str">
        <f t="shared" si="79"/>
        <v/>
      </c>
      <c r="Q624" s="65"/>
      <c r="R624" s="66"/>
      <c r="S624" s="67"/>
      <c r="T624" s="146" t="str">
        <f t="shared" si="73"/>
        <v/>
      </c>
      <c r="U624" s="146" t="str">
        <f t="shared" si="74"/>
        <v/>
      </c>
      <c r="V624" s="146" t="str">
        <f t="shared" si="75"/>
        <v/>
      </c>
      <c r="W624" s="146" t="str">
        <f t="shared" si="76"/>
        <v/>
      </c>
      <c r="X624" s="146" t="str">
        <f t="shared" si="77"/>
        <v/>
      </c>
      <c r="Y624" s="146" t="str">
        <f t="shared" si="78"/>
        <v/>
      </c>
    </row>
    <row r="625" spans="2:25" ht="45" customHeight="1" x14ac:dyDescent="0.25">
      <c r="B625" s="139" t="str">
        <f t="shared" si="72"/>
        <v/>
      </c>
      <c r="C625" s="32">
        <v>621</v>
      </c>
      <c r="D625" s="62"/>
      <c r="E625" s="56"/>
      <c r="F625" s="57"/>
      <c r="G625" s="60"/>
      <c r="H625" s="58"/>
      <c r="I625" s="60"/>
      <c r="J625" s="64"/>
      <c r="K625" s="60"/>
      <c r="L625" s="62"/>
      <c r="M625" s="58"/>
      <c r="N625" s="62"/>
      <c r="O625" s="56"/>
      <c r="P625" s="148" t="str">
        <f t="shared" si="79"/>
        <v/>
      </c>
      <c r="Q625" s="65"/>
      <c r="R625" s="66"/>
      <c r="S625" s="67"/>
      <c r="T625" s="146" t="str">
        <f t="shared" si="73"/>
        <v/>
      </c>
      <c r="U625" s="146" t="str">
        <f t="shared" si="74"/>
        <v/>
      </c>
      <c r="V625" s="146" t="str">
        <f t="shared" si="75"/>
        <v/>
      </c>
      <c r="W625" s="146" t="str">
        <f t="shared" si="76"/>
        <v/>
      </c>
      <c r="X625" s="146" t="str">
        <f t="shared" si="77"/>
        <v/>
      </c>
      <c r="Y625" s="146" t="str">
        <f t="shared" si="78"/>
        <v/>
      </c>
    </row>
    <row r="626" spans="2:25" ht="45" customHeight="1" x14ac:dyDescent="0.25">
      <c r="B626" s="139" t="str">
        <f t="shared" si="72"/>
        <v/>
      </c>
      <c r="C626" s="32">
        <v>622</v>
      </c>
      <c r="D626" s="62"/>
      <c r="E626" s="56"/>
      <c r="F626" s="57"/>
      <c r="G626" s="60"/>
      <c r="H626" s="58"/>
      <c r="I626" s="60"/>
      <c r="J626" s="64"/>
      <c r="K626" s="60"/>
      <c r="L626" s="62"/>
      <c r="M626" s="58"/>
      <c r="N626" s="62"/>
      <c r="O626" s="56"/>
      <c r="P626" s="148" t="str">
        <f t="shared" si="79"/>
        <v/>
      </c>
      <c r="Q626" s="65"/>
      <c r="R626" s="66"/>
      <c r="S626" s="67"/>
      <c r="T626" s="146" t="str">
        <f t="shared" si="73"/>
        <v/>
      </c>
      <c r="U626" s="146" t="str">
        <f t="shared" si="74"/>
        <v/>
      </c>
      <c r="V626" s="146" t="str">
        <f t="shared" si="75"/>
        <v/>
      </c>
      <c r="W626" s="146" t="str">
        <f t="shared" si="76"/>
        <v/>
      </c>
      <c r="X626" s="146" t="str">
        <f t="shared" si="77"/>
        <v/>
      </c>
      <c r="Y626" s="146" t="str">
        <f t="shared" si="78"/>
        <v/>
      </c>
    </row>
    <row r="627" spans="2:25" ht="45" customHeight="1" x14ac:dyDescent="0.25">
      <c r="B627" s="139" t="str">
        <f t="shared" si="72"/>
        <v/>
      </c>
      <c r="C627" s="32">
        <v>623</v>
      </c>
      <c r="D627" s="62"/>
      <c r="E627" s="56"/>
      <c r="F627" s="57"/>
      <c r="G627" s="60"/>
      <c r="H627" s="58"/>
      <c r="I627" s="60"/>
      <c r="J627" s="64"/>
      <c r="K627" s="60"/>
      <c r="L627" s="62"/>
      <c r="M627" s="58"/>
      <c r="N627" s="62"/>
      <c r="O627" s="56"/>
      <c r="P627" s="148" t="str">
        <f t="shared" si="79"/>
        <v/>
      </c>
      <c r="Q627" s="65"/>
      <c r="R627" s="66"/>
      <c r="S627" s="67"/>
      <c r="T627" s="146" t="str">
        <f t="shared" si="73"/>
        <v/>
      </c>
      <c r="U627" s="146" t="str">
        <f t="shared" si="74"/>
        <v/>
      </c>
      <c r="V627" s="146" t="str">
        <f t="shared" si="75"/>
        <v/>
      </c>
      <c r="W627" s="146" t="str">
        <f t="shared" si="76"/>
        <v/>
      </c>
      <c r="X627" s="146" t="str">
        <f t="shared" si="77"/>
        <v/>
      </c>
      <c r="Y627" s="146" t="str">
        <f t="shared" si="78"/>
        <v/>
      </c>
    </row>
    <row r="628" spans="2:25" ht="45" customHeight="1" x14ac:dyDescent="0.25">
      <c r="B628" s="139" t="str">
        <f t="shared" si="72"/>
        <v/>
      </c>
      <c r="C628" s="32">
        <v>624</v>
      </c>
      <c r="D628" s="62"/>
      <c r="E628" s="56"/>
      <c r="F628" s="57"/>
      <c r="G628" s="60"/>
      <c r="H628" s="58"/>
      <c r="I628" s="60"/>
      <c r="J628" s="64"/>
      <c r="K628" s="60"/>
      <c r="L628" s="62"/>
      <c r="M628" s="58"/>
      <c r="N628" s="62"/>
      <c r="O628" s="56"/>
      <c r="P628" s="148" t="str">
        <f t="shared" si="79"/>
        <v/>
      </c>
      <c r="Q628" s="65"/>
      <c r="R628" s="66"/>
      <c r="S628" s="67"/>
      <c r="T628" s="146" t="str">
        <f t="shared" si="73"/>
        <v/>
      </c>
      <c r="U628" s="146" t="str">
        <f t="shared" si="74"/>
        <v/>
      </c>
      <c r="V628" s="146" t="str">
        <f t="shared" si="75"/>
        <v/>
      </c>
      <c r="W628" s="146" t="str">
        <f t="shared" si="76"/>
        <v/>
      </c>
      <c r="X628" s="146" t="str">
        <f t="shared" si="77"/>
        <v/>
      </c>
      <c r="Y628" s="146" t="str">
        <f t="shared" si="78"/>
        <v/>
      </c>
    </row>
    <row r="629" spans="2:25" ht="45" customHeight="1" x14ac:dyDescent="0.25">
      <c r="B629" s="139" t="str">
        <f t="shared" si="72"/>
        <v/>
      </c>
      <c r="C629" s="32">
        <v>625</v>
      </c>
      <c r="D629" s="62"/>
      <c r="E629" s="56"/>
      <c r="F629" s="57"/>
      <c r="G629" s="60"/>
      <c r="H629" s="58"/>
      <c r="I629" s="60"/>
      <c r="J629" s="64"/>
      <c r="K629" s="60"/>
      <c r="L629" s="62"/>
      <c r="M629" s="58"/>
      <c r="N629" s="62"/>
      <c r="O629" s="56"/>
      <c r="P629" s="148" t="str">
        <f t="shared" si="79"/>
        <v/>
      </c>
      <c r="Q629" s="65"/>
      <c r="R629" s="66"/>
      <c r="S629" s="67"/>
      <c r="T629" s="146" t="str">
        <f t="shared" si="73"/>
        <v/>
      </c>
      <c r="U629" s="146" t="str">
        <f t="shared" si="74"/>
        <v/>
      </c>
      <c r="V629" s="146" t="str">
        <f t="shared" si="75"/>
        <v/>
      </c>
      <c r="W629" s="146" t="str">
        <f t="shared" si="76"/>
        <v/>
      </c>
      <c r="X629" s="146" t="str">
        <f t="shared" si="77"/>
        <v/>
      </c>
      <c r="Y629" s="146" t="str">
        <f t="shared" si="78"/>
        <v/>
      </c>
    </row>
    <row r="630" spans="2:25" ht="45" customHeight="1" x14ac:dyDescent="0.25">
      <c r="B630" s="139" t="str">
        <f t="shared" si="72"/>
        <v/>
      </c>
      <c r="C630" s="32">
        <v>626</v>
      </c>
      <c r="D630" s="62"/>
      <c r="E630" s="56"/>
      <c r="F630" s="57"/>
      <c r="G630" s="60"/>
      <c r="H630" s="58"/>
      <c r="I630" s="60"/>
      <c r="J630" s="64"/>
      <c r="K630" s="60"/>
      <c r="L630" s="62"/>
      <c r="M630" s="58"/>
      <c r="N630" s="62"/>
      <c r="O630" s="56"/>
      <c r="P630" s="148" t="str">
        <f t="shared" si="79"/>
        <v/>
      </c>
      <c r="Q630" s="65"/>
      <c r="R630" s="66"/>
      <c r="S630" s="67"/>
      <c r="T630" s="146" t="str">
        <f t="shared" si="73"/>
        <v/>
      </c>
      <c r="U630" s="146" t="str">
        <f t="shared" si="74"/>
        <v/>
      </c>
      <c r="V630" s="146" t="str">
        <f t="shared" si="75"/>
        <v/>
      </c>
      <c r="W630" s="146" t="str">
        <f t="shared" si="76"/>
        <v/>
      </c>
      <c r="X630" s="146" t="str">
        <f t="shared" si="77"/>
        <v/>
      </c>
      <c r="Y630" s="146" t="str">
        <f t="shared" si="78"/>
        <v/>
      </c>
    </row>
    <row r="631" spans="2:25" ht="45" customHeight="1" x14ac:dyDescent="0.25">
      <c r="B631" s="139" t="str">
        <f t="shared" si="72"/>
        <v/>
      </c>
      <c r="C631" s="32">
        <v>627</v>
      </c>
      <c r="D631" s="62"/>
      <c r="E631" s="56"/>
      <c r="F631" s="57"/>
      <c r="G631" s="60"/>
      <c r="H631" s="58"/>
      <c r="I631" s="60"/>
      <c r="J631" s="64"/>
      <c r="K631" s="60"/>
      <c r="L631" s="62"/>
      <c r="M631" s="58"/>
      <c r="N631" s="62"/>
      <c r="O631" s="56"/>
      <c r="P631" s="148" t="str">
        <f t="shared" si="79"/>
        <v/>
      </c>
      <c r="Q631" s="65"/>
      <c r="R631" s="66"/>
      <c r="S631" s="67"/>
      <c r="T631" s="146" t="str">
        <f t="shared" si="73"/>
        <v/>
      </c>
      <c r="U631" s="146" t="str">
        <f t="shared" si="74"/>
        <v/>
      </c>
      <c r="V631" s="146" t="str">
        <f t="shared" si="75"/>
        <v/>
      </c>
      <c r="W631" s="146" t="str">
        <f t="shared" si="76"/>
        <v/>
      </c>
      <c r="X631" s="146" t="str">
        <f t="shared" si="77"/>
        <v/>
      </c>
      <c r="Y631" s="146" t="str">
        <f t="shared" si="78"/>
        <v/>
      </c>
    </row>
    <row r="632" spans="2:25" ht="45" customHeight="1" x14ac:dyDescent="0.25">
      <c r="B632" s="139" t="str">
        <f t="shared" si="72"/>
        <v/>
      </c>
      <c r="C632" s="32">
        <v>628</v>
      </c>
      <c r="D632" s="62"/>
      <c r="E632" s="56"/>
      <c r="F632" s="57"/>
      <c r="G632" s="60"/>
      <c r="H632" s="58"/>
      <c r="I632" s="60"/>
      <c r="J632" s="64"/>
      <c r="K632" s="60"/>
      <c r="L632" s="62"/>
      <c r="M632" s="58"/>
      <c r="N632" s="62"/>
      <c r="O632" s="56"/>
      <c r="P632" s="148" t="str">
        <f t="shared" si="79"/>
        <v/>
      </c>
      <c r="Q632" s="65"/>
      <c r="R632" s="66"/>
      <c r="S632" s="67"/>
      <c r="T632" s="146" t="str">
        <f t="shared" si="73"/>
        <v/>
      </c>
      <c r="U632" s="146" t="str">
        <f t="shared" si="74"/>
        <v/>
      </c>
      <c r="V632" s="146" t="str">
        <f t="shared" si="75"/>
        <v/>
      </c>
      <c r="W632" s="146" t="str">
        <f t="shared" si="76"/>
        <v/>
      </c>
      <c r="X632" s="146" t="str">
        <f t="shared" si="77"/>
        <v/>
      </c>
      <c r="Y632" s="146" t="str">
        <f t="shared" si="78"/>
        <v/>
      </c>
    </row>
    <row r="633" spans="2:25" ht="45" customHeight="1" x14ac:dyDescent="0.25">
      <c r="B633" s="139" t="str">
        <f t="shared" si="72"/>
        <v/>
      </c>
      <c r="C633" s="32">
        <v>629</v>
      </c>
      <c r="D633" s="62"/>
      <c r="E633" s="56"/>
      <c r="F633" s="57"/>
      <c r="G633" s="60"/>
      <c r="H633" s="58"/>
      <c r="I633" s="60"/>
      <c r="J633" s="64"/>
      <c r="K633" s="60"/>
      <c r="L633" s="62"/>
      <c r="M633" s="58"/>
      <c r="N633" s="62"/>
      <c r="O633" s="56"/>
      <c r="P633" s="148" t="str">
        <f t="shared" si="79"/>
        <v/>
      </c>
      <c r="Q633" s="65"/>
      <c r="R633" s="66"/>
      <c r="S633" s="67"/>
      <c r="T633" s="146" t="str">
        <f t="shared" si="73"/>
        <v/>
      </c>
      <c r="U633" s="146" t="str">
        <f t="shared" si="74"/>
        <v/>
      </c>
      <c r="V633" s="146" t="str">
        <f t="shared" si="75"/>
        <v/>
      </c>
      <c r="W633" s="146" t="str">
        <f t="shared" si="76"/>
        <v/>
      </c>
      <c r="X633" s="146" t="str">
        <f t="shared" si="77"/>
        <v/>
      </c>
      <c r="Y633" s="146" t="str">
        <f t="shared" si="78"/>
        <v/>
      </c>
    </row>
    <row r="634" spans="2:25" ht="45" customHeight="1" x14ac:dyDescent="0.25">
      <c r="B634" s="139" t="str">
        <f t="shared" si="72"/>
        <v/>
      </c>
      <c r="C634" s="32">
        <v>630</v>
      </c>
      <c r="D634" s="62"/>
      <c r="E634" s="56"/>
      <c r="F634" s="57"/>
      <c r="G634" s="60"/>
      <c r="H634" s="58"/>
      <c r="I634" s="60"/>
      <c r="J634" s="64"/>
      <c r="K634" s="60"/>
      <c r="L634" s="62"/>
      <c r="M634" s="58"/>
      <c r="N634" s="62"/>
      <c r="O634" s="56"/>
      <c r="P634" s="148" t="str">
        <f t="shared" si="79"/>
        <v/>
      </c>
      <c r="Q634" s="65"/>
      <c r="R634" s="66"/>
      <c r="S634" s="67"/>
      <c r="T634" s="146" t="str">
        <f t="shared" si="73"/>
        <v/>
      </c>
      <c r="U634" s="146" t="str">
        <f t="shared" si="74"/>
        <v/>
      </c>
      <c r="V634" s="146" t="str">
        <f t="shared" si="75"/>
        <v/>
      </c>
      <c r="W634" s="146" t="str">
        <f t="shared" si="76"/>
        <v/>
      </c>
      <c r="X634" s="146" t="str">
        <f t="shared" si="77"/>
        <v/>
      </c>
      <c r="Y634" s="146" t="str">
        <f t="shared" si="78"/>
        <v/>
      </c>
    </row>
    <row r="635" spans="2:25" ht="45" customHeight="1" x14ac:dyDescent="0.25">
      <c r="B635" s="139" t="str">
        <f t="shared" si="72"/>
        <v/>
      </c>
      <c r="C635" s="32">
        <v>631</v>
      </c>
      <c r="D635" s="62"/>
      <c r="E635" s="56"/>
      <c r="F635" s="57"/>
      <c r="G635" s="60"/>
      <c r="H635" s="58"/>
      <c r="I635" s="60"/>
      <c r="J635" s="64"/>
      <c r="K635" s="60"/>
      <c r="L635" s="62"/>
      <c r="M635" s="58"/>
      <c r="N635" s="62"/>
      <c r="O635" s="56"/>
      <c r="P635" s="148" t="str">
        <f t="shared" si="79"/>
        <v/>
      </c>
      <c r="Q635" s="65"/>
      <c r="R635" s="66"/>
      <c r="S635" s="67"/>
      <c r="T635" s="146" t="str">
        <f t="shared" si="73"/>
        <v/>
      </c>
      <c r="U635" s="146" t="str">
        <f t="shared" si="74"/>
        <v/>
      </c>
      <c r="V635" s="146" t="str">
        <f t="shared" si="75"/>
        <v/>
      </c>
      <c r="W635" s="146" t="str">
        <f t="shared" si="76"/>
        <v/>
      </c>
      <c r="X635" s="146" t="str">
        <f t="shared" si="77"/>
        <v/>
      </c>
      <c r="Y635" s="146" t="str">
        <f t="shared" si="78"/>
        <v/>
      </c>
    </row>
    <row r="636" spans="2:25" ht="45" customHeight="1" x14ac:dyDescent="0.25">
      <c r="B636" s="139" t="str">
        <f t="shared" si="72"/>
        <v/>
      </c>
      <c r="C636" s="32">
        <v>632</v>
      </c>
      <c r="D636" s="62"/>
      <c r="E636" s="56"/>
      <c r="F636" s="57"/>
      <c r="G636" s="60"/>
      <c r="H636" s="58"/>
      <c r="I636" s="60"/>
      <c r="J636" s="64"/>
      <c r="K636" s="60"/>
      <c r="L636" s="62"/>
      <c r="M636" s="58"/>
      <c r="N636" s="62"/>
      <c r="O636" s="56"/>
      <c r="P636" s="148" t="str">
        <f t="shared" si="79"/>
        <v/>
      </c>
      <c r="Q636" s="65"/>
      <c r="R636" s="66"/>
      <c r="S636" s="67"/>
      <c r="T636" s="146" t="str">
        <f t="shared" si="73"/>
        <v/>
      </c>
      <c r="U636" s="146" t="str">
        <f t="shared" si="74"/>
        <v/>
      </c>
      <c r="V636" s="146" t="str">
        <f t="shared" si="75"/>
        <v/>
      </c>
      <c r="W636" s="146" t="str">
        <f t="shared" si="76"/>
        <v/>
      </c>
      <c r="X636" s="146" t="str">
        <f t="shared" si="77"/>
        <v/>
      </c>
      <c r="Y636" s="146" t="str">
        <f t="shared" si="78"/>
        <v/>
      </c>
    </row>
    <row r="637" spans="2:25" ht="45" customHeight="1" x14ac:dyDescent="0.25">
      <c r="B637" s="139" t="str">
        <f t="shared" si="72"/>
        <v/>
      </c>
      <c r="C637" s="32">
        <v>633</v>
      </c>
      <c r="D637" s="62"/>
      <c r="E637" s="56"/>
      <c r="F637" s="57"/>
      <c r="G637" s="60"/>
      <c r="H637" s="58"/>
      <c r="I637" s="60"/>
      <c r="J637" s="64"/>
      <c r="K637" s="60"/>
      <c r="L637" s="62"/>
      <c r="M637" s="58"/>
      <c r="N637" s="62"/>
      <c r="O637" s="56"/>
      <c r="P637" s="148" t="str">
        <f t="shared" si="79"/>
        <v/>
      </c>
      <c r="Q637" s="65"/>
      <c r="R637" s="66"/>
      <c r="S637" s="67"/>
      <c r="T637" s="146" t="str">
        <f t="shared" si="73"/>
        <v/>
      </c>
      <c r="U637" s="146" t="str">
        <f t="shared" si="74"/>
        <v/>
      </c>
      <c r="V637" s="146" t="str">
        <f t="shared" si="75"/>
        <v/>
      </c>
      <c r="W637" s="146" t="str">
        <f t="shared" si="76"/>
        <v/>
      </c>
      <c r="X637" s="146" t="str">
        <f t="shared" si="77"/>
        <v/>
      </c>
      <c r="Y637" s="146" t="str">
        <f t="shared" si="78"/>
        <v/>
      </c>
    </row>
    <row r="638" spans="2:25" ht="45" customHeight="1" x14ac:dyDescent="0.25">
      <c r="B638" s="139" t="str">
        <f t="shared" si="72"/>
        <v/>
      </c>
      <c r="C638" s="32">
        <v>634</v>
      </c>
      <c r="D638" s="62"/>
      <c r="E638" s="56"/>
      <c r="F638" s="57"/>
      <c r="G638" s="60"/>
      <c r="H638" s="58"/>
      <c r="I638" s="60"/>
      <c r="J638" s="64"/>
      <c r="K638" s="60"/>
      <c r="L638" s="62"/>
      <c r="M638" s="58"/>
      <c r="N638" s="62"/>
      <c r="O638" s="56"/>
      <c r="P638" s="148" t="str">
        <f t="shared" si="79"/>
        <v/>
      </c>
      <c r="Q638" s="65"/>
      <c r="R638" s="66"/>
      <c r="S638" s="67"/>
      <c r="T638" s="146" t="str">
        <f t="shared" si="73"/>
        <v/>
      </c>
      <c r="U638" s="146" t="str">
        <f t="shared" si="74"/>
        <v/>
      </c>
      <c r="V638" s="146" t="str">
        <f t="shared" si="75"/>
        <v/>
      </c>
      <c r="W638" s="146" t="str">
        <f t="shared" si="76"/>
        <v/>
      </c>
      <c r="X638" s="146" t="str">
        <f t="shared" si="77"/>
        <v/>
      </c>
      <c r="Y638" s="146" t="str">
        <f t="shared" si="78"/>
        <v/>
      </c>
    </row>
    <row r="639" spans="2:25" ht="45" customHeight="1" x14ac:dyDescent="0.25">
      <c r="B639" s="139" t="str">
        <f t="shared" si="72"/>
        <v/>
      </c>
      <c r="C639" s="32">
        <v>635</v>
      </c>
      <c r="D639" s="62"/>
      <c r="E639" s="56"/>
      <c r="F639" s="57"/>
      <c r="G639" s="60"/>
      <c r="H639" s="58"/>
      <c r="I639" s="60"/>
      <c r="J639" s="64"/>
      <c r="K639" s="60"/>
      <c r="L639" s="62"/>
      <c r="M639" s="58"/>
      <c r="N639" s="62"/>
      <c r="O639" s="56"/>
      <c r="P639" s="148" t="str">
        <f t="shared" si="79"/>
        <v/>
      </c>
      <c r="Q639" s="65"/>
      <c r="R639" s="66"/>
      <c r="S639" s="67"/>
      <c r="T639" s="146" t="str">
        <f t="shared" si="73"/>
        <v/>
      </c>
      <c r="U639" s="146" t="str">
        <f t="shared" si="74"/>
        <v/>
      </c>
      <c r="V639" s="146" t="str">
        <f t="shared" si="75"/>
        <v/>
      </c>
      <c r="W639" s="146" t="str">
        <f t="shared" si="76"/>
        <v/>
      </c>
      <c r="X639" s="146" t="str">
        <f t="shared" si="77"/>
        <v/>
      </c>
      <c r="Y639" s="146" t="str">
        <f t="shared" si="78"/>
        <v/>
      </c>
    </row>
    <row r="640" spans="2:25" ht="45" customHeight="1" x14ac:dyDescent="0.25">
      <c r="B640" s="139" t="str">
        <f t="shared" si="72"/>
        <v/>
      </c>
      <c r="C640" s="32">
        <v>636</v>
      </c>
      <c r="D640" s="62"/>
      <c r="E640" s="56"/>
      <c r="F640" s="57"/>
      <c r="G640" s="60"/>
      <c r="H640" s="58"/>
      <c r="I640" s="60"/>
      <c r="J640" s="64"/>
      <c r="K640" s="60"/>
      <c r="L640" s="62"/>
      <c r="M640" s="58"/>
      <c r="N640" s="62"/>
      <c r="O640" s="56"/>
      <c r="P640" s="148" t="str">
        <f t="shared" si="79"/>
        <v/>
      </c>
      <c r="Q640" s="65"/>
      <c r="R640" s="66"/>
      <c r="S640" s="67"/>
      <c r="T640" s="146" t="str">
        <f t="shared" si="73"/>
        <v/>
      </c>
      <c r="U640" s="146" t="str">
        <f t="shared" si="74"/>
        <v/>
      </c>
      <c r="V640" s="146" t="str">
        <f t="shared" si="75"/>
        <v/>
      </c>
      <c r="W640" s="146" t="str">
        <f t="shared" si="76"/>
        <v/>
      </c>
      <c r="X640" s="146" t="str">
        <f t="shared" si="77"/>
        <v/>
      </c>
      <c r="Y640" s="146" t="str">
        <f t="shared" si="78"/>
        <v/>
      </c>
    </row>
    <row r="641" spans="2:25" ht="45" customHeight="1" x14ac:dyDescent="0.25">
      <c r="B641" s="139" t="str">
        <f t="shared" si="72"/>
        <v/>
      </c>
      <c r="C641" s="32">
        <v>637</v>
      </c>
      <c r="D641" s="62"/>
      <c r="E641" s="56"/>
      <c r="F641" s="57"/>
      <c r="G641" s="60"/>
      <c r="H641" s="58"/>
      <c r="I641" s="60"/>
      <c r="J641" s="64"/>
      <c r="K641" s="60"/>
      <c r="L641" s="62"/>
      <c r="M641" s="58"/>
      <c r="N641" s="62"/>
      <c r="O641" s="56"/>
      <c r="P641" s="148" t="str">
        <f t="shared" si="79"/>
        <v/>
      </c>
      <c r="Q641" s="65"/>
      <c r="R641" s="66"/>
      <c r="S641" s="67"/>
      <c r="T641" s="146" t="str">
        <f t="shared" si="73"/>
        <v/>
      </c>
      <c r="U641" s="146" t="str">
        <f t="shared" si="74"/>
        <v/>
      </c>
      <c r="V641" s="146" t="str">
        <f t="shared" si="75"/>
        <v/>
      </c>
      <c r="W641" s="146" t="str">
        <f t="shared" si="76"/>
        <v/>
      </c>
      <c r="X641" s="146" t="str">
        <f t="shared" si="77"/>
        <v/>
      </c>
      <c r="Y641" s="146" t="str">
        <f t="shared" si="78"/>
        <v/>
      </c>
    </row>
    <row r="642" spans="2:25" ht="45" customHeight="1" x14ac:dyDescent="0.25">
      <c r="B642" s="139" t="str">
        <f t="shared" si="72"/>
        <v/>
      </c>
      <c r="C642" s="32">
        <v>638</v>
      </c>
      <c r="D642" s="62"/>
      <c r="E642" s="56"/>
      <c r="F642" s="57"/>
      <c r="G642" s="60"/>
      <c r="H642" s="58"/>
      <c r="I642" s="60"/>
      <c r="J642" s="64"/>
      <c r="K642" s="60"/>
      <c r="L642" s="62"/>
      <c r="M642" s="58"/>
      <c r="N642" s="62"/>
      <c r="O642" s="56"/>
      <c r="P642" s="148" t="str">
        <f t="shared" si="79"/>
        <v/>
      </c>
      <c r="Q642" s="65"/>
      <c r="R642" s="66"/>
      <c r="S642" s="67"/>
      <c r="T642" s="146" t="str">
        <f t="shared" si="73"/>
        <v/>
      </c>
      <c r="U642" s="146" t="str">
        <f t="shared" si="74"/>
        <v/>
      </c>
      <c r="V642" s="146" t="str">
        <f t="shared" si="75"/>
        <v/>
      </c>
      <c r="W642" s="146" t="str">
        <f t="shared" si="76"/>
        <v/>
      </c>
      <c r="X642" s="146" t="str">
        <f t="shared" si="77"/>
        <v/>
      </c>
      <c r="Y642" s="146" t="str">
        <f t="shared" si="78"/>
        <v/>
      </c>
    </row>
    <row r="643" spans="2:25" ht="45" customHeight="1" x14ac:dyDescent="0.25">
      <c r="B643" s="139" t="str">
        <f t="shared" si="72"/>
        <v/>
      </c>
      <c r="C643" s="32">
        <v>639</v>
      </c>
      <c r="D643" s="62"/>
      <c r="E643" s="56"/>
      <c r="F643" s="57"/>
      <c r="G643" s="60"/>
      <c r="H643" s="58"/>
      <c r="I643" s="60"/>
      <c r="J643" s="64"/>
      <c r="K643" s="60"/>
      <c r="L643" s="62"/>
      <c r="M643" s="58"/>
      <c r="N643" s="62"/>
      <c r="O643" s="56"/>
      <c r="P643" s="148" t="str">
        <f t="shared" si="79"/>
        <v/>
      </c>
      <c r="Q643" s="65"/>
      <c r="R643" s="66"/>
      <c r="S643" s="67"/>
      <c r="T643" s="146" t="str">
        <f t="shared" si="73"/>
        <v/>
      </c>
      <c r="U643" s="146" t="str">
        <f t="shared" si="74"/>
        <v/>
      </c>
      <c r="V643" s="146" t="str">
        <f t="shared" si="75"/>
        <v/>
      </c>
      <c r="W643" s="146" t="str">
        <f t="shared" si="76"/>
        <v/>
      </c>
      <c r="X643" s="146" t="str">
        <f t="shared" si="77"/>
        <v/>
      </c>
      <c r="Y643" s="146" t="str">
        <f t="shared" si="78"/>
        <v/>
      </c>
    </row>
    <row r="644" spans="2:25" ht="45" customHeight="1" x14ac:dyDescent="0.25">
      <c r="B644" s="139" t="str">
        <f t="shared" si="72"/>
        <v/>
      </c>
      <c r="C644" s="32">
        <v>640</v>
      </c>
      <c r="D644" s="62"/>
      <c r="E644" s="56"/>
      <c r="F644" s="57"/>
      <c r="G644" s="60"/>
      <c r="H644" s="58"/>
      <c r="I644" s="60"/>
      <c r="J644" s="64"/>
      <c r="K644" s="60"/>
      <c r="L644" s="62"/>
      <c r="M644" s="58"/>
      <c r="N644" s="62"/>
      <c r="O644" s="56"/>
      <c r="P644" s="148" t="str">
        <f t="shared" si="79"/>
        <v/>
      </c>
      <c r="Q644" s="65"/>
      <c r="R644" s="66"/>
      <c r="S644" s="67"/>
      <c r="T644" s="146" t="str">
        <f t="shared" si="73"/>
        <v/>
      </c>
      <c r="U644" s="146" t="str">
        <f t="shared" si="74"/>
        <v/>
      </c>
      <c r="V644" s="146" t="str">
        <f t="shared" si="75"/>
        <v/>
      </c>
      <c r="W644" s="146" t="str">
        <f t="shared" si="76"/>
        <v/>
      </c>
      <c r="X644" s="146" t="str">
        <f t="shared" si="77"/>
        <v/>
      </c>
      <c r="Y644" s="146" t="str">
        <f t="shared" si="78"/>
        <v/>
      </c>
    </row>
    <row r="645" spans="2:25" ht="45" customHeight="1" x14ac:dyDescent="0.25">
      <c r="B645" s="139" t="str">
        <f t="shared" si="72"/>
        <v/>
      </c>
      <c r="C645" s="32">
        <v>641</v>
      </c>
      <c r="D645" s="62"/>
      <c r="E645" s="56"/>
      <c r="F645" s="57"/>
      <c r="G645" s="60"/>
      <c r="H645" s="58"/>
      <c r="I645" s="60"/>
      <c r="J645" s="64"/>
      <c r="K645" s="60"/>
      <c r="L645" s="62"/>
      <c r="M645" s="58"/>
      <c r="N645" s="62"/>
      <c r="O645" s="56"/>
      <c r="P645" s="148" t="str">
        <f t="shared" si="79"/>
        <v/>
      </c>
      <c r="Q645" s="65"/>
      <c r="R645" s="66"/>
      <c r="S645" s="67"/>
      <c r="T645" s="146" t="str">
        <f t="shared" si="73"/>
        <v/>
      </c>
      <c r="U645" s="146" t="str">
        <f t="shared" si="74"/>
        <v/>
      </c>
      <c r="V645" s="146" t="str">
        <f t="shared" si="75"/>
        <v/>
      </c>
      <c r="W645" s="146" t="str">
        <f t="shared" si="76"/>
        <v/>
      </c>
      <c r="X645" s="146" t="str">
        <f t="shared" si="77"/>
        <v/>
      </c>
      <c r="Y645" s="146" t="str">
        <f t="shared" si="78"/>
        <v/>
      </c>
    </row>
    <row r="646" spans="2:25" ht="45" customHeight="1" x14ac:dyDescent="0.25">
      <c r="B646" s="139" t="str">
        <f t="shared" ref="B646:B709" si="80">IF(F646="","",F646)</f>
        <v/>
      </c>
      <c r="C646" s="32">
        <v>642</v>
      </c>
      <c r="D646" s="62"/>
      <c r="E646" s="56"/>
      <c r="F646" s="57"/>
      <c r="G646" s="60"/>
      <c r="H646" s="58"/>
      <c r="I646" s="60"/>
      <c r="J646" s="64"/>
      <c r="K646" s="60"/>
      <c r="L646" s="62"/>
      <c r="M646" s="58"/>
      <c r="N646" s="62"/>
      <c r="O646" s="56"/>
      <c r="P646" s="148" t="str">
        <f t="shared" si="79"/>
        <v/>
      </c>
      <c r="Q646" s="65"/>
      <c r="R646" s="66"/>
      <c r="S646" s="67"/>
      <c r="T646" s="146" t="str">
        <f t="shared" ref="T646:T709" si="81">IF(D646="","",MONTH(D646))</f>
        <v/>
      </c>
      <c r="U646" s="146" t="str">
        <f t="shared" ref="U646:U709" si="82">IF(N646="","",MONTH(N646))</f>
        <v/>
      </c>
      <c r="V646" s="146" t="str">
        <f t="shared" ref="V646:V709" si="83">IF(D646="","",YEAR(D646))</f>
        <v/>
      </c>
      <c r="W646" s="146" t="str">
        <f t="shared" ref="W646:W709" si="84">IF(N646="","",YEAR(N646))</f>
        <v/>
      </c>
      <c r="X646" s="146" t="str">
        <f t="shared" ref="X646:X709" si="85">IF(L646="","",MONTH(L646))</f>
        <v/>
      </c>
      <c r="Y646" s="146" t="str">
        <f t="shared" ref="Y646:Y709" si="86">IF(L646="","",YEAR(L646))</f>
        <v/>
      </c>
    </row>
    <row r="647" spans="2:25" ht="45" customHeight="1" x14ac:dyDescent="0.25">
      <c r="B647" s="139" t="str">
        <f t="shared" si="80"/>
        <v/>
      </c>
      <c r="C647" s="32">
        <v>643</v>
      </c>
      <c r="D647" s="62"/>
      <c r="E647" s="56"/>
      <c r="F647" s="57"/>
      <c r="G647" s="60"/>
      <c r="H647" s="58"/>
      <c r="I647" s="60"/>
      <c r="J647" s="64"/>
      <c r="K647" s="60"/>
      <c r="L647" s="62"/>
      <c r="M647" s="58"/>
      <c r="N647" s="62"/>
      <c r="O647" s="56"/>
      <c r="P647" s="148" t="str">
        <f t="shared" ref="P647:P710" si="87">IFERROR(IF(D647="","",IF(N647="",DATEDIF(D647,$P$3,"Y")&amp;" Ano(s) "&amp;DATEDIF(D647,$P$3,"YM")&amp;" Mês(es) "&amp;DATEDIF(D647,$P$3,"MD")&amp;" Dia(s) ",DATEDIF(D647,N647,"Y")&amp;" Ano(s) "&amp;DATEDIF(D647,N647,"YM")&amp;" Mês(es) "&amp;DATEDIF(D647,N647,"MD")&amp;" Dia(s) ")),"")</f>
        <v/>
      </c>
      <c r="Q647" s="65"/>
      <c r="R647" s="66"/>
      <c r="S647" s="67"/>
      <c r="T647" s="146" t="str">
        <f t="shared" si="81"/>
        <v/>
      </c>
      <c r="U647" s="146" t="str">
        <f t="shared" si="82"/>
        <v/>
      </c>
      <c r="V647" s="146" t="str">
        <f t="shared" si="83"/>
        <v/>
      </c>
      <c r="W647" s="146" t="str">
        <f t="shared" si="84"/>
        <v/>
      </c>
      <c r="X647" s="146" t="str">
        <f t="shared" si="85"/>
        <v/>
      </c>
      <c r="Y647" s="146" t="str">
        <f t="shared" si="86"/>
        <v/>
      </c>
    </row>
    <row r="648" spans="2:25" ht="45" customHeight="1" x14ac:dyDescent="0.25">
      <c r="B648" s="139" t="str">
        <f t="shared" si="80"/>
        <v/>
      </c>
      <c r="C648" s="32">
        <v>644</v>
      </c>
      <c r="D648" s="62"/>
      <c r="E648" s="56"/>
      <c r="F648" s="57"/>
      <c r="G648" s="60"/>
      <c r="H648" s="58"/>
      <c r="I648" s="60"/>
      <c r="J648" s="64"/>
      <c r="K648" s="60"/>
      <c r="L648" s="62"/>
      <c r="M648" s="58"/>
      <c r="N648" s="62"/>
      <c r="O648" s="56"/>
      <c r="P648" s="148" t="str">
        <f t="shared" si="87"/>
        <v/>
      </c>
      <c r="Q648" s="65"/>
      <c r="R648" s="66"/>
      <c r="S648" s="67"/>
      <c r="T648" s="146" t="str">
        <f t="shared" si="81"/>
        <v/>
      </c>
      <c r="U648" s="146" t="str">
        <f t="shared" si="82"/>
        <v/>
      </c>
      <c r="V648" s="146" t="str">
        <f t="shared" si="83"/>
        <v/>
      </c>
      <c r="W648" s="146" t="str">
        <f t="shared" si="84"/>
        <v/>
      </c>
      <c r="X648" s="146" t="str">
        <f t="shared" si="85"/>
        <v/>
      </c>
      <c r="Y648" s="146" t="str">
        <f t="shared" si="86"/>
        <v/>
      </c>
    </row>
    <row r="649" spans="2:25" ht="45" customHeight="1" x14ac:dyDescent="0.25">
      <c r="B649" s="139" t="str">
        <f t="shared" si="80"/>
        <v/>
      </c>
      <c r="C649" s="32">
        <v>645</v>
      </c>
      <c r="D649" s="62"/>
      <c r="E649" s="56"/>
      <c r="F649" s="57"/>
      <c r="G649" s="60"/>
      <c r="H649" s="58"/>
      <c r="I649" s="60"/>
      <c r="J649" s="64"/>
      <c r="K649" s="60"/>
      <c r="L649" s="62"/>
      <c r="M649" s="58"/>
      <c r="N649" s="62"/>
      <c r="O649" s="56"/>
      <c r="P649" s="148" t="str">
        <f t="shared" si="87"/>
        <v/>
      </c>
      <c r="Q649" s="65"/>
      <c r="R649" s="66"/>
      <c r="S649" s="67"/>
      <c r="T649" s="146" t="str">
        <f t="shared" si="81"/>
        <v/>
      </c>
      <c r="U649" s="146" t="str">
        <f t="shared" si="82"/>
        <v/>
      </c>
      <c r="V649" s="146" t="str">
        <f t="shared" si="83"/>
        <v/>
      </c>
      <c r="W649" s="146" t="str">
        <f t="shared" si="84"/>
        <v/>
      </c>
      <c r="X649" s="146" t="str">
        <f t="shared" si="85"/>
        <v/>
      </c>
      <c r="Y649" s="146" t="str">
        <f t="shared" si="86"/>
        <v/>
      </c>
    </row>
    <row r="650" spans="2:25" ht="45" customHeight="1" x14ac:dyDescent="0.25">
      <c r="B650" s="139" t="str">
        <f t="shared" si="80"/>
        <v/>
      </c>
      <c r="C650" s="32">
        <v>646</v>
      </c>
      <c r="D650" s="62"/>
      <c r="E650" s="56"/>
      <c r="F650" s="57"/>
      <c r="G650" s="60"/>
      <c r="H650" s="58"/>
      <c r="I650" s="60"/>
      <c r="J650" s="64"/>
      <c r="K650" s="60"/>
      <c r="L650" s="62"/>
      <c r="M650" s="58"/>
      <c r="N650" s="62"/>
      <c r="O650" s="56"/>
      <c r="P650" s="148" t="str">
        <f t="shared" si="87"/>
        <v/>
      </c>
      <c r="Q650" s="65"/>
      <c r="R650" s="66"/>
      <c r="S650" s="67"/>
      <c r="T650" s="146" t="str">
        <f t="shared" si="81"/>
        <v/>
      </c>
      <c r="U650" s="146" t="str">
        <f t="shared" si="82"/>
        <v/>
      </c>
      <c r="V650" s="146" t="str">
        <f t="shared" si="83"/>
        <v/>
      </c>
      <c r="W650" s="146" t="str">
        <f t="shared" si="84"/>
        <v/>
      </c>
      <c r="X650" s="146" t="str">
        <f t="shared" si="85"/>
        <v/>
      </c>
      <c r="Y650" s="146" t="str">
        <f t="shared" si="86"/>
        <v/>
      </c>
    </row>
    <row r="651" spans="2:25" ht="45" customHeight="1" x14ac:dyDescent="0.25">
      <c r="B651" s="139" t="str">
        <f t="shared" si="80"/>
        <v/>
      </c>
      <c r="C651" s="32">
        <v>647</v>
      </c>
      <c r="D651" s="62"/>
      <c r="E651" s="56"/>
      <c r="F651" s="57"/>
      <c r="G651" s="60"/>
      <c r="H651" s="58"/>
      <c r="I651" s="60"/>
      <c r="J651" s="64"/>
      <c r="K651" s="60"/>
      <c r="L651" s="62"/>
      <c r="M651" s="58"/>
      <c r="N651" s="62"/>
      <c r="O651" s="56"/>
      <c r="P651" s="148" t="str">
        <f t="shared" si="87"/>
        <v/>
      </c>
      <c r="Q651" s="65"/>
      <c r="R651" s="66"/>
      <c r="S651" s="67"/>
      <c r="T651" s="146" t="str">
        <f t="shared" si="81"/>
        <v/>
      </c>
      <c r="U651" s="146" t="str">
        <f t="shared" si="82"/>
        <v/>
      </c>
      <c r="V651" s="146" t="str">
        <f t="shared" si="83"/>
        <v/>
      </c>
      <c r="W651" s="146" t="str">
        <f t="shared" si="84"/>
        <v/>
      </c>
      <c r="X651" s="146" t="str">
        <f t="shared" si="85"/>
        <v/>
      </c>
      <c r="Y651" s="146" t="str">
        <f t="shared" si="86"/>
        <v/>
      </c>
    </row>
    <row r="652" spans="2:25" ht="45" customHeight="1" x14ac:dyDescent="0.25">
      <c r="B652" s="139" t="str">
        <f t="shared" si="80"/>
        <v/>
      </c>
      <c r="C652" s="32">
        <v>648</v>
      </c>
      <c r="D652" s="62"/>
      <c r="E652" s="56"/>
      <c r="F652" s="57"/>
      <c r="G652" s="60"/>
      <c r="H652" s="58"/>
      <c r="I652" s="60"/>
      <c r="J652" s="64"/>
      <c r="K652" s="60"/>
      <c r="L652" s="62"/>
      <c r="M652" s="58"/>
      <c r="N652" s="62"/>
      <c r="O652" s="56"/>
      <c r="P652" s="148" t="str">
        <f t="shared" si="87"/>
        <v/>
      </c>
      <c r="Q652" s="65"/>
      <c r="R652" s="66"/>
      <c r="S652" s="67"/>
      <c r="T652" s="146" t="str">
        <f t="shared" si="81"/>
        <v/>
      </c>
      <c r="U652" s="146" t="str">
        <f t="shared" si="82"/>
        <v/>
      </c>
      <c r="V652" s="146" t="str">
        <f t="shared" si="83"/>
        <v/>
      </c>
      <c r="W652" s="146" t="str">
        <f t="shared" si="84"/>
        <v/>
      </c>
      <c r="X652" s="146" t="str">
        <f t="shared" si="85"/>
        <v/>
      </c>
      <c r="Y652" s="146" t="str">
        <f t="shared" si="86"/>
        <v/>
      </c>
    </row>
    <row r="653" spans="2:25" ht="45" customHeight="1" x14ac:dyDescent="0.25">
      <c r="B653" s="139" t="str">
        <f t="shared" si="80"/>
        <v/>
      </c>
      <c r="C653" s="32">
        <v>649</v>
      </c>
      <c r="D653" s="62"/>
      <c r="E653" s="56"/>
      <c r="F653" s="57"/>
      <c r="G653" s="60"/>
      <c r="H653" s="58"/>
      <c r="I653" s="60"/>
      <c r="J653" s="64"/>
      <c r="K653" s="60"/>
      <c r="L653" s="62"/>
      <c r="M653" s="58"/>
      <c r="N653" s="62"/>
      <c r="O653" s="56"/>
      <c r="P653" s="148" t="str">
        <f t="shared" si="87"/>
        <v/>
      </c>
      <c r="Q653" s="65"/>
      <c r="R653" s="66"/>
      <c r="S653" s="67"/>
      <c r="T653" s="146" t="str">
        <f t="shared" si="81"/>
        <v/>
      </c>
      <c r="U653" s="146" t="str">
        <f t="shared" si="82"/>
        <v/>
      </c>
      <c r="V653" s="146" t="str">
        <f t="shared" si="83"/>
        <v/>
      </c>
      <c r="W653" s="146" t="str">
        <f t="shared" si="84"/>
        <v/>
      </c>
      <c r="X653" s="146" t="str">
        <f t="shared" si="85"/>
        <v/>
      </c>
      <c r="Y653" s="146" t="str">
        <f t="shared" si="86"/>
        <v/>
      </c>
    </row>
    <row r="654" spans="2:25" ht="45" customHeight="1" x14ac:dyDescent="0.25">
      <c r="B654" s="139" t="str">
        <f t="shared" si="80"/>
        <v/>
      </c>
      <c r="C654" s="32">
        <v>650</v>
      </c>
      <c r="D654" s="62"/>
      <c r="E654" s="56"/>
      <c r="F654" s="57"/>
      <c r="G654" s="60"/>
      <c r="H654" s="58"/>
      <c r="I654" s="60"/>
      <c r="J654" s="64"/>
      <c r="K654" s="60"/>
      <c r="L654" s="62"/>
      <c r="M654" s="58"/>
      <c r="N654" s="62"/>
      <c r="O654" s="56"/>
      <c r="P654" s="148" t="str">
        <f t="shared" si="87"/>
        <v/>
      </c>
      <c r="Q654" s="65"/>
      <c r="R654" s="66"/>
      <c r="S654" s="67"/>
      <c r="T654" s="146" t="str">
        <f t="shared" si="81"/>
        <v/>
      </c>
      <c r="U654" s="146" t="str">
        <f t="shared" si="82"/>
        <v/>
      </c>
      <c r="V654" s="146" t="str">
        <f t="shared" si="83"/>
        <v/>
      </c>
      <c r="W654" s="146" t="str">
        <f t="shared" si="84"/>
        <v/>
      </c>
      <c r="X654" s="146" t="str">
        <f t="shared" si="85"/>
        <v/>
      </c>
      <c r="Y654" s="146" t="str">
        <f t="shared" si="86"/>
        <v/>
      </c>
    </row>
    <row r="655" spans="2:25" ht="45" customHeight="1" x14ac:dyDescent="0.25">
      <c r="B655" s="139" t="str">
        <f t="shared" si="80"/>
        <v/>
      </c>
      <c r="C655" s="32">
        <v>651</v>
      </c>
      <c r="D655" s="62"/>
      <c r="E655" s="56"/>
      <c r="F655" s="57"/>
      <c r="G655" s="60"/>
      <c r="H655" s="58"/>
      <c r="I655" s="60"/>
      <c r="J655" s="64"/>
      <c r="K655" s="60"/>
      <c r="L655" s="62"/>
      <c r="M655" s="58"/>
      <c r="N655" s="62"/>
      <c r="O655" s="56"/>
      <c r="P655" s="148" t="str">
        <f t="shared" si="87"/>
        <v/>
      </c>
      <c r="Q655" s="65"/>
      <c r="R655" s="66"/>
      <c r="S655" s="67"/>
      <c r="T655" s="146" t="str">
        <f t="shared" si="81"/>
        <v/>
      </c>
      <c r="U655" s="146" t="str">
        <f t="shared" si="82"/>
        <v/>
      </c>
      <c r="V655" s="146" t="str">
        <f t="shared" si="83"/>
        <v/>
      </c>
      <c r="W655" s="146" t="str">
        <f t="shared" si="84"/>
        <v/>
      </c>
      <c r="X655" s="146" t="str">
        <f t="shared" si="85"/>
        <v/>
      </c>
      <c r="Y655" s="146" t="str">
        <f t="shared" si="86"/>
        <v/>
      </c>
    </row>
    <row r="656" spans="2:25" ht="45" customHeight="1" x14ac:dyDescent="0.25">
      <c r="B656" s="139" t="str">
        <f t="shared" si="80"/>
        <v/>
      </c>
      <c r="C656" s="32">
        <v>652</v>
      </c>
      <c r="D656" s="62"/>
      <c r="E656" s="56"/>
      <c r="F656" s="57"/>
      <c r="G656" s="60"/>
      <c r="H656" s="58"/>
      <c r="I656" s="60"/>
      <c r="J656" s="64"/>
      <c r="K656" s="60"/>
      <c r="L656" s="62"/>
      <c r="M656" s="58"/>
      <c r="N656" s="62"/>
      <c r="O656" s="56"/>
      <c r="P656" s="148" t="str">
        <f t="shared" si="87"/>
        <v/>
      </c>
      <c r="Q656" s="65"/>
      <c r="R656" s="66"/>
      <c r="S656" s="67"/>
      <c r="T656" s="146" t="str">
        <f t="shared" si="81"/>
        <v/>
      </c>
      <c r="U656" s="146" t="str">
        <f t="shared" si="82"/>
        <v/>
      </c>
      <c r="V656" s="146" t="str">
        <f t="shared" si="83"/>
        <v/>
      </c>
      <c r="W656" s="146" t="str">
        <f t="shared" si="84"/>
        <v/>
      </c>
      <c r="X656" s="146" t="str">
        <f t="shared" si="85"/>
        <v/>
      </c>
      <c r="Y656" s="146" t="str">
        <f t="shared" si="86"/>
        <v/>
      </c>
    </row>
    <row r="657" spans="2:25" ht="45" customHeight="1" x14ac:dyDescent="0.25">
      <c r="B657" s="139" t="str">
        <f t="shared" si="80"/>
        <v/>
      </c>
      <c r="C657" s="32">
        <v>653</v>
      </c>
      <c r="D657" s="62"/>
      <c r="E657" s="56"/>
      <c r="F657" s="57"/>
      <c r="G657" s="60"/>
      <c r="H657" s="58"/>
      <c r="I657" s="60"/>
      <c r="J657" s="64"/>
      <c r="K657" s="60"/>
      <c r="L657" s="62"/>
      <c r="M657" s="58"/>
      <c r="N657" s="62"/>
      <c r="O657" s="56"/>
      <c r="P657" s="148" t="str">
        <f t="shared" si="87"/>
        <v/>
      </c>
      <c r="Q657" s="65"/>
      <c r="R657" s="66"/>
      <c r="S657" s="67"/>
      <c r="T657" s="146" t="str">
        <f t="shared" si="81"/>
        <v/>
      </c>
      <c r="U657" s="146" t="str">
        <f t="shared" si="82"/>
        <v/>
      </c>
      <c r="V657" s="146" t="str">
        <f t="shared" si="83"/>
        <v/>
      </c>
      <c r="W657" s="146" t="str">
        <f t="shared" si="84"/>
        <v/>
      </c>
      <c r="X657" s="146" t="str">
        <f t="shared" si="85"/>
        <v/>
      </c>
      <c r="Y657" s="146" t="str">
        <f t="shared" si="86"/>
        <v/>
      </c>
    </row>
    <row r="658" spans="2:25" ht="45" customHeight="1" x14ac:dyDescent="0.25">
      <c r="B658" s="139" t="str">
        <f t="shared" si="80"/>
        <v/>
      </c>
      <c r="C658" s="32">
        <v>654</v>
      </c>
      <c r="D658" s="62"/>
      <c r="E658" s="56"/>
      <c r="F658" s="57"/>
      <c r="G658" s="60"/>
      <c r="H658" s="58"/>
      <c r="I658" s="60"/>
      <c r="J658" s="64"/>
      <c r="K658" s="60"/>
      <c r="L658" s="62"/>
      <c r="M658" s="58"/>
      <c r="N658" s="62"/>
      <c r="O658" s="56"/>
      <c r="P658" s="148" t="str">
        <f t="shared" si="87"/>
        <v/>
      </c>
      <c r="Q658" s="65"/>
      <c r="R658" s="66"/>
      <c r="S658" s="67"/>
      <c r="T658" s="146" t="str">
        <f t="shared" si="81"/>
        <v/>
      </c>
      <c r="U658" s="146" t="str">
        <f t="shared" si="82"/>
        <v/>
      </c>
      <c r="V658" s="146" t="str">
        <f t="shared" si="83"/>
        <v/>
      </c>
      <c r="W658" s="146" t="str">
        <f t="shared" si="84"/>
        <v/>
      </c>
      <c r="X658" s="146" t="str">
        <f t="shared" si="85"/>
        <v/>
      </c>
      <c r="Y658" s="146" t="str">
        <f t="shared" si="86"/>
        <v/>
      </c>
    </row>
    <row r="659" spans="2:25" ht="45" customHeight="1" x14ac:dyDescent="0.25">
      <c r="B659" s="139" t="str">
        <f t="shared" si="80"/>
        <v/>
      </c>
      <c r="C659" s="32">
        <v>655</v>
      </c>
      <c r="D659" s="62"/>
      <c r="E659" s="56"/>
      <c r="F659" s="57"/>
      <c r="G659" s="60"/>
      <c r="H659" s="58"/>
      <c r="I659" s="60"/>
      <c r="J659" s="64"/>
      <c r="K659" s="60"/>
      <c r="L659" s="62"/>
      <c r="M659" s="58"/>
      <c r="N659" s="62"/>
      <c r="O659" s="56"/>
      <c r="P659" s="148" t="str">
        <f t="shared" si="87"/>
        <v/>
      </c>
      <c r="Q659" s="65"/>
      <c r="R659" s="66"/>
      <c r="S659" s="67"/>
      <c r="T659" s="146" t="str">
        <f t="shared" si="81"/>
        <v/>
      </c>
      <c r="U659" s="146" t="str">
        <f t="shared" si="82"/>
        <v/>
      </c>
      <c r="V659" s="146" t="str">
        <f t="shared" si="83"/>
        <v/>
      </c>
      <c r="W659" s="146" t="str">
        <f t="shared" si="84"/>
        <v/>
      </c>
      <c r="X659" s="146" t="str">
        <f t="shared" si="85"/>
        <v/>
      </c>
      <c r="Y659" s="146" t="str">
        <f t="shared" si="86"/>
        <v/>
      </c>
    </row>
    <row r="660" spans="2:25" ht="45" customHeight="1" x14ac:dyDescent="0.25">
      <c r="B660" s="139" t="str">
        <f t="shared" si="80"/>
        <v/>
      </c>
      <c r="C660" s="32">
        <v>656</v>
      </c>
      <c r="D660" s="62"/>
      <c r="E660" s="56"/>
      <c r="F660" s="57"/>
      <c r="G660" s="60"/>
      <c r="H660" s="58"/>
      <c r="I660" s="60"/>
      <c r="J660" s="64"/>
      <c r="K660" s="60"/>
      <c r="L660" s="62"/>
      <c r="M660" s="58"/>
      <c r="N660" s="62"/>
      <c r="O660" s="56"/>
      <c r="P660" s="148" t="str">
        <f t="shared" si="87"/>
        <v/>
      </c>
      <c r="Q660" s="65"/>
      <c r="R660" s="66"/>
      <c r="S660" s="67"/>
      <c r="T660" s="146" t="str">
        <f t="shared" si="81"/>
        <v/>
      </c>
      <c r="U660" s="146" t="str">
        <f t="shared" si="82"/>
        <v/>
      </c>
      <c r="V660" s="146" t="str">
        <f t="shared" si="83"/>
        <v/>
      </c>
      <c r="W660" s="146" t="str">
        <f t="shared" si="84"/>
        <v/>
      </c>
      <c r="X660" s="146" t="str">
        <f t="shared" si="85"/>
        <v/>
      </c>
      <c r="Y660" s="146" t="str">
        <f t="shared" si="86"/>
        <v/>
      </c>
    </row>
    <row r="661" spans="2:25" ht="45" customHeight="1" x14ac:dyDescent="0.25">
      <c r="B661" s="139" t="str">
        <f t="shared" si="80"/>
        <v/>
      </c>
      <c r="C661" s="32">
        <v>657</v>
      </c>
      <c r="D661" s="62"/>
      <c r="E661" s="56"/>
      <c r="F661" s="57"/>
      <c r="G661" s="60"/>
      <c r="H661" s="58"/>
      <c r="I661" s="60"/>
      <c r="J661" s="64"/>
      <c r="K661" s="60"/>
      <c r="L661" s="62"/>
      <c r="M661" s="58"/>
      <c r="N661" s="62"/>
      <c r="O661" s="56"/>
      <c r="P661" s="148" t="str">
        <f t="shared" si="87"/>
        <v/>
      </c>
      <c r="Q661" s="65"/>
      <c r="R661" s="66"/>
      <c r="S661" s="67"/>
      <c r="T661" s="146" t="str">
        <f t="shared" si="81"/>
        <v/>
      </c>
      <c r="U661" s="146" t="str">
        <f t="shared" si="82"/>
        <v/>
      </c>
      <c r="V661" s="146" t="str">
        <f t="shared" si="83"/>
        <v/>
      </c>
      <c r="W661" s="146" t="str">
        <f t="shared" si="84"/>
        <v/>
      </c>
      <c r="X661" s="146" t="str">
        <f t="shared" si="85"/>
        <v/>
      </c>
      <c r="Y661" s="146" t="str">
        <f t="shared" si="86"/>
        <v/>
      </c>
    </row>
    <row r="662" spans="2:25" ht="45" customHeight="1" x14ac:dyDescent="0.25">
      <c r="B662" s="139" t="str">
        <f t="shared" si="80"/>
        <v/>
      </c>
      <c r="C662" s="32">
        <v>658</v>
      </c>
      <c r="D662" s="62"/>
      <c r="E662" s="56"/>
      <c r="F662" s="57"/>
      <c r="G662" s="60"/>
      <c r="H662" s="58"/>
      <c r="I662" s="60"/>
      <c r="J662" s="64"/>
      <c r="K662" s="60"/>
      <c r="L662" s="62"/>
      <c r="M662" s="58"/>
      <c r="N662" s="62"/>
      <c r="O662" s="56"/>
      <c r="P662" s="148" t="str">
        <f t="shared" si="87"/>
        <v/>
      </c>
      <c r="Q662" s="65"/>
      <c r="R662" s="66"/>
      <c r="S662" s="67"/>
      <c r="T662" s="146" t="str">
        <f t="shared" si="81"/>
        <v/>
      </c>
      <c r="U662" s="146" t="str">
        <f t="shared" si="82"/>
        <v/>
      </c>
      <c r="V662" s="146" t="str">
        <f t="shared" si="83"/>
        <v/>
      </c>
      <c r="W662" s="146" t="str">
        <f t="shared" si="84"/>
        <v/>
      </c>
      <c r="X662" s="146" t="str">
        <f t="shared" si="85"/>
        <v/>
      </c>
      <c r="Y662" s="146" t="str">
        <f t="shared" si="86"/>
        <v/>
      </c>
    </row>
    <row r="663" spans="2:25" ht="45" customHeight="1" x14ac:dyDescent="0.25">
      <c r="B663" s="139" t="str">
        <f t="shared" si="80"/>
        <v/>
      </c>
      <c r="C663" s="32">
        <v>659</v>
      </c>
      <c r="D663" s="62"/>
      <c r="E663" s="56"/>
      <c r="F663" s="57"/>
      <c r="G663" s="60"/>
      <c r="H663" s="58"/>
      <c r="I663" s="60"/>
      <c r="J663" s="64"/>
      <c r="K663" s="60"/>
      <c r="L663" s="62"/>
      <c r="M663" s="58"/>
      <c r="N663" s="62"/>
      <c r="O663" s="56"/>
      <c r="P663" s="148" t="str">
        <f t="shared" si="87"/>
        <v/>
      </c>
      <c r="Q663" s="65"/>
      <c r="R663" s="66"/>
      <c r="S663" s="67"/>
      <c r="T663" s="146" t="str">
        <f t="shared" si="81"/>
        <v/>
      </c>
      <c r="U663" s="146" t="str">
        <f t="shared" si="82"/>
        <v/>
      </c>
      <c r="V663" s="146" t="str">
        <f t="shared" si="83"/>
        <v/>
      </c>
      <c r="W663" s="146" t="str">
        <f t="shared" si="84"/>
        <v/>
      </c>
      <c r="X663" s="146" t="str">
        <f t="shared" si="85"/>
        <v/>
      </c>
      <c r="Y663" s="146" t="str">
        <f t="shared" si="86"/>
        <v/>
      </c>
    </row>
    <row r="664" spans="2:25" ht="45" customHeight="1" x14ac:dyDescent="0.25">
      <c r="B664" s="139" t="str">
        <f t="shared" si="80"/>
        <v/>
      </c>
      <c r="C664" s="32">
        <v>660</v>
      </c>
      <c r="D664" s="62"/>
      <c r="E664" s="56"/>
      <c r="F664" s="57"/>
      <c r="G664" s="60"/>
      <c r="H664" s="58"/>
      <c r="I664" s="60"/>
      <c r="J664" s="64"/>
      <c r="K664" s="60"/>
      <c r="L664" s="62"/>
      <c r="M664" s="58"/>
      <c r="N664" s="62"/>
      <c r="O664" s="56"/>
      <c r="P664" s="148" t="str">
        <f t="shared" si="87"/>
        <v/>
      </c>
      <c r="Q664" s="65"/>
      <c r="R664" s="66"/>
      <c r="S664" s="67"/>
      <c r="T664" s="146" t="str">
        <f t="shared" si="81"/>
        <v/>
      </c>
      <c r="U664" s="146" t="str">
        <f t="shared" si="82"/>
        <v/>
      </c>
      <c r="V664" s="146" t="str">
        <f t="shared" si="83"/>
        <v/>
      </c>
      <c r="W664" s="146" t="str">
        <f t="shared" si="84"/>
        <v/>
      </c>
      <c r="X664" s="146" t="str">
        <f t="shared" si="85"/>
        <v/>
      </c>
      <c r="Y664" s="146" t="str">
        <f t="shared" si="86"/>
        <v/>
      </c>
    </row>
    <row r="665" spans="2:25" ht="45" customHeight="1" x14ac:dyDescent="0.25">
      <c r="B665" s="139" t="str">
        <f t="shared" si="80"/>
        <v/>
      </c>
      <c r="C665" s="32">
        <v>661</v>
      </c>
      <c r="D665" s="62"/>
      <c r="E665" s="56"/>
      <c r="F665" s="57"/>
      <c r="G665" s="60"/>
      <c r="H665" s="58"/>
      <c r="I665" s="60"/>
      <c r="J665" s="64"/>
      <c r="K665" s="60"/>
      <c r="L665" s="62"/>
      <c r="M665" s="58"/>
      <c r="N665" s="62"/>
      <c r="O665" s="56"/>
      <c r="P665" s="148" t="str">
        <f t="shared" si="87"/>
        <v/>
      </c>
      <c r="Q665" s="65"/>
      <c r="R665" s="66"/>
      <c r="S665" s="67"/>
      <c r="T665" s="146" t="str">
        <f t="shared" si="81"/>
        <v/>
      </c>
      <c r="U665" s="146" t="str">
        <f t="shared" si="82"/>
        <v/>
      </c>
      <c r="V665" s="146" t="str">
        <f t="shared" si="83"/>
        <v/>
      </c>
      <c r="W665" s="146" t="str">
        <f t="shared" si="84"/>
        <v/>
      </c>
      <c r="X665" s="146" t="str">
        <f t="shared" si="85"/>
        <v/>
      </c>
      <c r="Y665" s="146" t="str">
        <f t="shared" si="86"/>
        <v/>
      </c>
    </row>
    <row r="666" spans="2:25" ht="45" customHeight="1" x14ac:dyDescent="0.25">
      <c r="B666" s="139" t="str">
        <f t="shared" si="80"/>
        <v/>
      </c>
      <c r="C666" s="32">
        <v>662</v>
      </c>
      <c r="D666" s="62"/>
      <c r="E666" s="56"/>
      <c r="F666" s="57"/>
      <c r="G666" s="60"/>
      <c r="H666" s="58"/>
      <c r="I666" s="60"/>
      <c r="J666" s="64"/>
      <c r="K666" s="60"/>
      <c r="L666" s="62"/>
      <c r="M666" s="58"/>
      <c r="N666" s="62"/>
      <c r="O666" s="56"/>
      <c r="P666" s="148" t="str">
        <f t="shared" si="87"/>
        <v/>
      </c>
      <c r="Q666" s="65"/>
      <c r="R666" s="66"/>
      <c r="S666" s="67"/>
      <c r="T666" s="146" t="str">
        <f t="shared" si="81"/>
        <v/>
      </c>
      <c r="U666" s="146" t="str">
        <f t="shared" si="82"/>
        <v/>
      </c>
      <c r="V666" s="146" t="str">
        <f t="shared" si="83"/>
        <v/>
      </c>
      <c r="W666" s="146" t="str">
        <f t="shared" si="84"/>
        <v/>
      </c>
      <c r="X666" s="146" t="str">
        <f t="shared" si="85"/>
        <v/>
      </c>
      <c r="Y666" s="146" t="str">
        <f t="shared" si="86"/>
        <v/>
      </c>
    </row>
    <row r="667" spans="2:25" ht="45" customHeight="1" x14ac:dyDescent="0.25">
      <c r="B667" s="139" t="str">
        <f t="shared" si="80"/>
        <v/>
      </c>
      <c r="C667" s="32">
        <v>663</v>
      </c>
      <c r="D667" s="62"/>
      <c r="E667" s="56"/>
      <c r="F667" s="57"/>
      <c r="G667" s="60"/>
      <c r="H667" s="58"/>
      <c r="I667" s="60"/>
      <c r="J667" s="64"/>
      <c r="K667" s="60"/>
      <c r="L667" s="62"/>
      <c r="M667" s="58"/>
      <c r="N667" s="62"/>
      <c r="O667" s="56"/>
      <c r="P667" s="148" t="str">
        <f t="shared" si="87"/>
        <v/>
      </c>
      <c r="Q667" s="65"/>
      <c r="R667" s="66"/>
      <c r="S667" s="67"/>
      <c r="T667" s="146" t="str">
        <f t="shared" si="81"/>
        <v/>
      </c>
      <c r="U667" s="146" t="str">
        <f t="shared" si="82"/>
        <v/>
      </c>
      <c r="V667" s="146" t="str">
        <f t="shared" si="83"/>
        <v/>
      </c>
      <c r="W667" s="146" t="str">
        <f t="shared" si="84"/>
        <v/>
      </c>
      <c r="X667" s="146" t="str">
        <f t="shared" si="85"/>
        <v/>
      </c>
      <c r="Y667" s="146" t="str">
        <f t="shared" si="86"/>
        <v/>
      </c>
    </row>
    <row r="668" spans="2:25" ht="45" customHeight="1" x14ac:dyDescent="0.25">
      <c r="B668" s="139" t="str">
        <f t="shared" si="80"/>
        <v/>
      </c>
      <c r="C668" s="32">
        <v>664</v>
      </c>
      <c r="D668" s="62"/>
      <c r="E668" s="56"/>
      <c r="F668" s="57"/>
      <c r="G668" s="60"/>
      <c r="H668" s="58"/>
      <c r="I668" s="60"/>
      <c r="J668" s="64"/>
      <c r="K668" s="60"/>
      <c r="L668" s="62"/>
      <c r="M668" s="58"/>
      <c r="N668" s="62"/>
      <c r="O668" s="56"/>
      <c r="P668" s="148" t="str">
        <f t="shared" si="87"/>
        <v/>
      </c>
      <c r="Q668" s="65"/>
      <c r="R668" s="66"/>
      <c r="S668" s="67"/>
      <c r="T668" s="146" t="str">
        <f t="shared" si="81"/>
        <v/>
      </c>
      <c r="U668" s="146" t="str">
        <f t="shared" si="82"/>
        <v/>
      </c>
      <c r="V668" s="146" t="str">
        <f t="shared" si="83"/>
        <v/>
      </c>
      <c r="W668" s="146" t="str">
        <f t="shared" si="84"/>
        <v/>
      </c>
      <c r="X668" s="146" t="str">
        <f t="shared" si="85"/>
        <v/>
      </c>
      <c r="Y668" s="146" t="str">
        <f t="shared" si="86"/>
        <v/>
      </c>
    </row>
    <row r="669" spans="2:25" ht="45" customHeight="1" x14ac:dyDescent="0.25">
      <c r="B669" s="139" t="str">
        <f t="shared" si="80"/>
        <v/>
      </c>
      <c r="C669" s="32">
        <v>665</v>
      </c>
      <c r="D669" s="62"/>
      <c r="E669" s="56"/>
      <c r="F669" s="57"/>
      <c r="G669" s="60"/>
      <c r="H669" s="58"/>
      <c r="I669" s="60"/>
      <c r="J669" s="64"/>
      <c r="K669" s="60"/>
      <c r="L669" s="62"/>
      <c r="M669" s="58"/>
      <c r="N669" s="62"/>
      <c r="O669" s="56"/>
      <c r="P669" s="148" t="str">
        <f t="shared" si="87"/>
        <v/>
      </c>
      <c r="Q669" s="65"/>
      <c r="R669" s="66"/>
      <c r="S669" s="67"/>
      <c r="T669" s="146" t="str">
        <f t="shared" si="81"/>
        <v/>
      </c>
      <c r="U669" s="146" t="str">
        <f t="shared" si="82"/>
        <v/>
      </c>
      <c r="V669" s="146" t="str">
        <f t="shared" si="83"/>
        <v/>
      </c>
      <c r="W669" s="146" t="str">
        <f t="shared" si="84"/>
        <v/>
      </c>
      <c r="X669" s="146" t="str">
        <f t="shared" si="85"/>
        <v/>
      </c>
      <c r="Y669" s="146" t="str">
        <f t="shared" si="86"/>
        <v/>
      </c>
    </row>
    <row r="670" spans="2:25" ht="45" customHeight="1" x14ac:dyDescent="0.25">
      <c r="B670" s="139" t="str">
        <f t="shared" si="80"/>
        <v/>
      </c>
      <c r="C670" s="32">
        <v>666</v>
      </c>
      <c r="D670" s="62"/>
      <c r="E670" s="56"/>
      <c r="F670" s="57"/>
      <c r="G670" s="60"/>
      <c r="H670" s="58"/>
      <c r="I670" s="60"/>
      <c r="J670" s="64"/>
      <c r="K670" s="60"/>
      <c r="L670" s="62"/>
      <c r="M670" s="58"/>
      <c r="N670" s="62"/>
      <c r="O670" s="56"/>
      <c r="P670" s="148" t="str">
        <f t="shared" si="87"/>
        <v/>
      </c>
      <c r="Q670" s="65"/>
      <c r="R670" s="66"/>
      <c r="S670" s="67"/>
      <c r="T670" s="146" t="str">
        <f t="shared" si="81"/>
        <v/>
      </c>
      <c r="U670" s="146" t="str">
        <f t="shared" si="82"/>
        <v/>
      </c>
      <c r="V670" s="146" t="str">
        <f t="shared" si="83"/>
        <v/>
      </c>
      <c r="W670" s="146" t="str">
        <f t="shared" si="84"/>
        <v/>
      </c>
      <c r="X670" s="146" t="str">
        <f t="shared" si="85"/>
        <v/>
      </c>
      <c r="Y670" s="146" t="str">
        <f t="shared" si="86"/>
        <v/>
      </c>
    </row>
    <row r="671" spans="2:25" ht="45" customHeight="1" x14ac:dyDescent="0.25">
      <c r="B671" s="139" t="str">
        <f t="shared" si="80"/>
        <v/>
      </c>
      <c r="C671" s="32">
        <v>667</v>
      </c>
      <c r="D671" s="62"/>
      <c r="E671" s="56"/>
      <c r="F671" s="57"/>
      <c r="G671" s="60"/>
      <c r="H671" s="58"/>
      <c r="I671" s="60"/>
      <c r="J671" s="64"/>
      <c r="K671" s="60"/>
      <c r="L671" s="62"/>
      <c r="M671" s="58"/>
      <c r="N671" s="62"/>
      <c r="O671" s="56"/>
      <c r="P671" s="148" t="str">
        <f t="shared" si="87"/>
        <v/>
      </c>
      <c r="Q671" s="65"/>
      <c r="R671" s="66"/>
      <c r="S671" s="67"/>
      <c r="T671" s="146" t="str">
        <f t="shared" si="81"/>
        <v/>
      </c>
      <c r="U671" s="146" t="str">
        <f t="shared" si="82"/>
        <v/>
      </c>
      <c r="V671" s="146" t="str">
        <f t="shared" si="83"/>
        <v/>
      </c>
      <c r="W671" s="146" t="str">
        <f t="shared" si="84"/>
        <v/>
      </c>
      <c r="X671" s="146" t="str">
        <f t="shared" si="85"/>
        <v/>
      </c>
      <c r="Y671" s="146" t="str">
        <f t="shared" si="86"/>
        <v/>
      </c>
    </row>
    <row r="672" spans="2:25" ht="45" customHeight="1" x14ac:dyDescent="0.25">
      <c r="B672" s="139" t="str">
        <f t="shared" si="80"/>
        <v/>
      </c>
      <c r="C672" s="32">
        <v>668</v>
      </c>
      <c r="D672" s="62"/>
      <c r="E672" s="56"/>
      <c r="F672" s="57"/>
      <c r="G672" s="60"/>
      <c r="H672" s="58"/>
      <c r="I672" s="60"/>
      <c r="J672" s="64"/>
      <c r="K672" s="60"/>
      <c r="L672" s="62"/>
      <c r="M672" s="58"/>
      <c r="N672" s="62"/>
      <c r="O672" s="56"/>
      <c r="P672" s="148" t="str">
        <f t="shared" si="87"/>
        <v/>
      </c>
      <c r="Q672" s="65"/>
      <c r="R672" s="66"/>
      <c r="S672" s="67"/>
      <c r="T672" s="146" t="str">
        <f t="shared" si="81"/>
        <v/>
      </c>
      <c r="U672" s="146" t="str">
        <f t="shared" si="82"/>
        <v/>
      </c>
      <c r="V672" s="146" t="str">
        <f t="shared" si="83"/>
        <v/>
      </c>
      <c r="W672" s="146" t="str">
        <f t="shared" si="84"/>
        <v/>
      </c>
      <c r="X672" s="146" t="str">
        <f t="shared" si="85"/>
        <v/>
      </c>
      <c r="Y672" s="146" t="str">
        <f t="shared" si="86"/>
        <v/>
      </c>
    </row>
    <row r="673" spans="2:25" ht="45" customHeight="1" x14ac:dyDescent="0.25">
      <c r="B673" s="139" t="str">
        <f t="shared" si="80"/>
        <v/>
      </c>
      <c r="C673" s="32">
        <v>669</v>
      </c>
      <c r="D673" s="62"/>
      <c r="E673" s="56"/>
      <c r="F673" s="57"/>
      <c r="G673" s="60"/>
      <c r="H673" s="58"/>
      <c r="I673" s="60"/>
      <c r="J673" s="64"/>
      <c r="K673" s="60"/>
      <c r="L673" s="62"/>
      <c r="M673" s="58"/>
      <c r="N673" s="62"/>
      <c r="O673" s="56"/>
      <c r="P673" s="148" t="str">
        <f t="shared" si="87"/>
        <v/>
      </c>
      <c r="Q673" s="65"/>
      <c r="R673" s="66"/>
      <c r="S673" s="67"/>
      <c r="T673" s="146" t="str">
        <f t="shared" si="81"/>
        <v/>
      </c>
      <c r="U673" s="146" t="str">
        <f t="shared" si="82"/>
        <v/>
      </c>
      <c r="V673" s="146" t="str">
        <f t="shared" si="83"/>
        <v/>
      </c>
      <c r="W673" s="146" t="str">
        <f t="shared" si="84"/>
        <v/>
      </c>
      <c r="X673" s="146" t="str">
        <f t="shared" si="85"/>
        <v/>
      </c>
      <c r="Y673" s="146" t="str">
        <f t="shared" si="86"/>
        <v/>
      </c>
    </row>
    <row r="674" spans="2:25" ht="45" customHeight="1" x14ac:dyDescent="0.25">
      <c r="B674" s="139" t="str">
        <f t="shared" si="80"/>
        <v/>
      </c>
      <c r="C674" s="32">
        <v>670</v>
      </c>
      <c r="D674" s="62"/>
      <c r="E674" s="56"/>
      <c r="F674" s="57"/>
      <c r="G674" s="60"/>
      <c r="H674" s="58"/>
      <c r="I674" s="60"/>
      <c r="J674" s="64"/>
      <c r="K674" s="60"/>
      <c r="L674" s="62"/>
      <c r="M674" s="58"/>
      <c r="N674" s="62"/>
      <c r="O674" s="56"/>
      <c r="P674" s="148" t="str">
        <f t="shared" si="87"/>
        <v/>
      </c>
      <c r="Q674" s="65"/>
      <c r="R674" s="66"/>
      <c r="S674" s="67"/>
      <c r="T674" s="146" t="str">
        <f t="shared" si="81"/>
        <v/>
      </c>
      <c r="U674" s="146" t="str">
        <f t="shared" si="82"/>
        <v/>
      </c>
      <c r="V674" s="146" t="str">
        <f t="shared" si="83"/>
        <v/>
      </c>
      <c r="W674" s="146" t="str">
        <f t="shared" si="84"/>
        <v/>
      </c>
      <c r="X674" s="146" t="str">
        <f t="shared" si="85"/>
        <v/>
      </c>
      <c r="Y674" s="146" t="str">
        <f t="shared" si="86"/>
        <v/>
      </c>
    </row>
    <row r="675" spans="2:25" ht="45" customHeight="1" x14ac:dyDescent="0.25">
      <c r="B675" s="139" t="str">
        <f t="shared" si="80"/>
        <v/>
      </c>
      <c r="C675" s="32">
        <v>671</v>
      </c>
      <c r="D675" s="62"/>
      <c r="E675" s="56"/>
      <c r="F675" s="57"/>
      <c r="G675" s="60"/>
      <c r="H675" s="58"/>
      <c r="I675" s="60"/>
      <c r="J675" s="64"/>
      <c r="K675" s="60"/>
      <c r="L675" s="62"/>
      <c r="M675" s="58"/>
      <c r="N675" s="62"/>
      <c r="O675" s="56"/>
      <c r="P675" s="148" t="str">
        <f t="shared" si="87"/>
        <v/>
      </c>
      <c r="Q675" s="65"/>
      <c r="R675" s="66"/>
      <c r="S675" s="67"/>
      <c r="T675" s="146" t="str">
        <f t="shared" si="81"/>
        <v/>
      </c>
      <c r="U675" s="146" t="str">
        <f t="shared" si="82"/>
        <v/>
      </c>
      <c r="V675" s="146" t="str">
        <f t="shared" si="83"/>
        <v/>
      </c>
      <c r="W675" s="146" t="str">
        <f t="shared" si="84"/>
        <v/>
      </c>
      <c r="X675" s="146" t="str">
        <f t="shared" si="85"/>
        <v/>
      </c>
      <c r="Y675" s="146" t="str">
        <f t="shared" si="86"/>
        <v/>
      </c>
    </row>
    <row r="676" spans="2:25" ht="45" customHeight="1" x14ac:dyDescent="0.25">
      <c r="B676" s="139" t="str">
        <f t="shared" si="80"/>
        <v/>
      </c>
      <c r="C676" s="32">
        <v>672</v>
      </c>
      <c r="D676" s="62"/>
      <c r="E676" s="56"/>
      <c r="F676" s="57"/>
      <c r="G676" s="60"/>
      <c r="H676" s="58"/>
      <c r="I676" s="60"/>
      <c r="J676" s="64"/>
      <c r="K676" s="60"/>
      <c r="L676" s="62"/>
      <c r="M676" s="58"/>
      <c r="N676" s="62"/>
      <c r="O676" s="56"/>
      <c r="P676" s="148" t="str">
        <f t="shared" si="87"/>
        <v/>
      </c>
      <c r="Q676" s="65"/>
      <c r="R676" s="66"/>
      <c r="S676" s="67"/>
      <c r="T676" s="146" t="str">
        <f t="shared" si="81"/>
        <v/>
      </c>
      <c r="U676" s="146" t="str">
        <f t="shared" si="82"/>
        <v/>
      </c>
      <c r="V676" s="146" t="str">
        <f t="shared" si="83"/>
        <v/>
      </c>
      <c r="W676" s="146" t="str">
        <f t="shared" si="84"/>
        <v/>
      </c>
      <c r="X676" s="146" t="str">
        <f t="shared" si="85"/>
        <v/>
      </c>
      <c r="Y676" s="146" t="str">
        <f t="shared" si="86"/>
        <v/>
      </c>
    </row>
    <row r="677" spans="2:25" ht="45" customHeight="1" x14ac:dyDescent="0.25">
      <c r="B677" s="139" t="str">
        <f t="shared" si="80"/>
        <v/>
      </c>
      <c r="C677" s="32">
        <v>673</v>
      </c>
      <c r="D677" s="62"/>
      <c r="E677" s="56"/>
      <c r="F677" s="57"/>
      <c r="G677" s="60"/>
      <c r="H677" s="58"/>
      <c r="I677" s="60"/>
      <c r="J677" s="64"/>
      <c r="K677" s="60"/>
      <c r="L677" s="62"/>
      <c r="M677" s="58"/>
      <c r="N677" s="62"/>
      <c r="O677" s="56"/>
      <c r="P677" s="148" t="str">
        <f t="shared" si="87"/>
        <v/>
      </c>
      <c r="Q677" s="65"/>
      <c r="R677" s="66"/>
      <c r="S677" s="67"/>
      <c r="T677" s="146" t="str">
        <f t="shared" si="81"/>
        <v/>
      </c>
      <c r="U677" s="146" t="str">
        <f t="shared" si="82"/>
        <v/>
      </c>
      <c r="V677" s="146" t="str">
        <f t="shared" si="83"/>
        <v/>
      </c>
      <c r="W677" s="146" t="str">
        <f t="shared" si="84"/>
        <v/>
      </c>
      <c r="X677" s="146" t="str">
        <f t="shared" si="85"/>
        <v/>
      </c>
      <c r="Y677" s="146" t="str">
        <f t="shared" si="86"/>
        <v/>
      </c>
    </row>
    <row r="678" spans="2:25" ht="45" customHeight="1" x14ac:dyDescent="0.25">
      <c r="B678" s="139" t="str">
        <f t="shared" si="80"/>
        <v/>
      </c>
      <c r="C678" s="32">
        <v>674</v>
      </c>
      <c r="D678" s="62"/>
      <c r="E678" s="56"/>
      <c r="F678" s="57"/>
      <c r="G678" s="60"/>
      <c r="H678" s="58"/>
      <c r="I678" s="60"/>
      <c r="J678" s="64"/>
      <c r="K678" s="60"/>
      <c r="L678" s="62"/>
      <c r="M678" s="58"/>
      <c r="N678" s="62"/>
      <c r="O678" s="56"/>
      <c r="P678" s="148" t="str">
        <f t="shared" si="87"/>
        <v/>
      </c>
      <c r="Q678" s="65"/>
      <c r="R678" s="66"/>
      <c r="S678" s="67"/>
      <c r="T678" s="146" t="str">
        <f t="shared" si="81"/>
        <v/>
      </c>
      <c r="U678" s="146" t="str">
        <f t="shared" si="82"/>
        <v/>
      </c>
      <c r="V678" s="146" t="str">
        <f t="shared" si="83"/>
        <v/>
      </c>
      <c r="W678" s="146" t="str">
        <f t="shared" si="84"/>
        <v/>
      </c>
      <c r="X678" s="146" t="str">
        <f t="shared" si="85"/>
        <v/>
      </c>
      <c r="Y678" s="146" t="str">
        <f t="shared" si="86"/>
        <v/>
      </c>
    </row>
    <row r="679" spans="2:25" ht="45" customHeight="1" x14ac:dyDescent="0.25">
      <c r="B679" s="139" t="str">
        <f t="shared" si="80"/>
        <v/>
      </c>
      <c r="C679" s="32">
        <v>675</v>
      </c>
      <c r="D679" s="62"/>
      <c r="E679" s="56"/>
      <c r="F679" s="57"/>
      <c r="G679" s="60"/>
      <c r="H679" s="58"/>
      <c r="I679" s="60"/>
      <c r="J679" s="64"/>
      <c r="K679" s="60"/>
      <c r="L679" s="62"/>
      <c r="M679" s="58"/>
      <c r="N679" s="62"/>
      <c r="O679" s="56"/>
      <c r="P679" s="148" t="str">
        <f t="shared" si="87"/>
        <v/>
      </c>
      <c r="Q679" s="65"/>
      <c r="R679" s="66"/>
      <c r="S679" s="67"/>
      <c r="T679" s="146" t="str">
        <f t="shared" si="81"/>
        <v/>
      </c>
      <c r="U679" s="146" t="str">
        <f t="shared" si="82"/>
        <v/>
      </c>
      <c r="V679" s="146" t="str">
        <f t="shared" si="83"/>
        <v/>
      </c>
      <c r="W679" s="146" t="str">
        <f t="shared" si="84"/>
        <v/>
      </c>
      <c r="X679" s="146" t="str">
        <f t="shared" si="85"/>
        <v/>
      </c>
      <c r="Y679" s="146" t="str">
        <f t="shared" si="86"/>
        <v/>
      </c>
    </row>
    <row r="680" spans="2:25" ht="45" customHeight="1" x14ac:dyDescent="0.25">
      <c r="B680" s="139" t="str">
        <f t="shared" si="80"/>
        <v/>
      </c>
      <c r="C680" s="32">
        <v>676</v>
      </c>
      <c r="D680" s="62"/>
      <c r="E680" s="56"/>
      <c r="F680" s="57"/>
      <c r="G680" s="60"/>
      <c r="H680" s="58"/>
      <c r="I680" s="60"/>
      <c r="J680" s="64"/>
      <c r="K680" s="60"/>
      <c r="L680" s="62"/>
      <c r="M680" s="58"/>
      <c r="N680" s="62"/>
      <c r="O680" s="56"/>
      <c r="P680" s="148" t="str">
        <f t="shared" si="87"/>
        <v/>
      </c>
      <c r="Q680" s="65"/>
      <c r="R680" s="66"/>
      <c r="S680" s="67"/>
      <c r="T680" s="146" t="str">
        <f t="shared" si="81"/>
        <v/>
      </c>
      <c r="U680" s="146" t="str">
        <f t="shared" si="82"/>
        <v/>
      </c>
      <c r="V680" s="146" t="str">
        <f t="shared" si="83"/>
        <v/>
      </c>
      <c r="W680" s="146" t="str">
        <f t="shared" si="84"/>
        <v/>
      </c>
      <c r="X680" s="146" t="str">
        <f t="shared" si="85"/>
        <v/>
      </c>
      <c r="Y680" s="146" t="str">
        <f t="shared" si="86"/>
        <v/>
      </c>
    </row>
    <row r="681" spans="2:25" ht="45" customHeight="1" x14ac:dyDescent="0.25">
      <c r="B681" s="139" t="str">
        <f t="shared" si="80"/>
        <v/>
      </c>
      <c r="C681" s="32">
        <v>677</v>
      </c>
      <c r="D681" s="62"/>
      <c r="E681" s="56"/>
      <c r="F681" s="57"/>
      <c r="G681" s="60"/>
      <c r="H681" s="58"/>
      <c r="I681" s="60"/>
      <c r="J681" s="64"/>
      <c r="K681" s="60"/>
      <c r="L681" s="62"/>
      <c r="M681" s="58"/>
      <c r="N681" s="62"/>
      <c r="O681" s="56"/>
      <c r="P681" s="148" t="str">
        <f t="shared" si="87"/>
        <v/>
      </c>
      <c r="Q681" s="65"/>
      <c r="R681" s="66"/>
      <c r="S681" s="67"/>
      <c r="T681" s="146" t="str">
        <f t="shared" si="81"/>
        <v/>
      </c>
      <c r="U681" s="146" t="str">
        <f t="shared" si="82"/>
        <v/>
      </c>
      <c r="V681" s="146" t="str">
        <f t="shared" si="83"/>
        <v/>
      </c>
      <c r="W681" s="146" t="str">
        <f t="shared" si="84"/>
        <v/>
      </c>
      <c r="X681" s="146" t="str">
        <f t="shared" si="85"/>
        <v/>
      </c>
      <c r="Y681" s="146" t="str">
        <f t="shared" si="86"/>
        <v/>
      </c>
    </row>
    <row r="682" spans="2:25" ht="45" customHeight="1" x14ac:dyDescent="0.25">
      <c r="B682" s="139" t="str">
        <f t="shared" si="80"/>
        <v/>
      </c>
      <c r="C682" s="32">
        <v>678</v>
      </c>
      <c r="D682" s="62"/>
      <c r="E682" s="56"/>
      <c r="F682" s="57"/>
      <c r="G682" s="60"/>
      <c r="H682" s="58"/>
      <c r="I682" s="60"/>
      <c r="J682" s="64"/>
      <c r="K682" s="60"/>
      <c r="L682" s="62"/>
      <c r="M682" s="58"/>
      <c r="N682" s="62"/>
      <c r="O682" s="56"/>
      <c r="P682" s="148" t="str">
        <f t="shared" si="87"/>
        <v/>
      </c>
      <c r="Q682" s="65"/>
      <c r="R682" s="66"/>
      <c r="S682" s="67"/>
      <c r="T682" s="146" t="str">
        <f t="shared" si="81"/>
        <v/>
      </c>
      <c r="U682" s="146" t="str">
        <f t="shared" si="82"/>
        <v/>
      </c>
      <c r="V682" s="146" t="str">
        <f t="shared" si="83"/>
        <v/>
      </c>
      <c r="W682" s="146" t="str">
        <f t="shared" si="84"/>
        <v/>
      </c>
      <c r="X682" s="146" t="str">
        <f t="shared" si="85"/>
        <v/>
      </c>
      <c r="Y682" s="146" t="str">
        <f t="shared" si="86"/>
        <v/>
      </c>
    </row>
    <row r="683" spans="2:25" ht="45" customHeight="1" x14ac:dyDescent="0.25">
      <c r="B683" s="139" t="str">
        <f t="shared" si="80"/>
        <v/>
      </c>
      <c r="C683" s="32">
        <v>679</v>
      </c>
      <c r="D683" s="62"/>
      <c r="E683" s="56"/>
      <c r="F683" s="57"/>
      <c r="G683" s="60"/>
      <c r="H683" s="58"/>
      <c r="I683" s="60"/>
      <c r="J683" s="64"/>
      <c r="K683" s="60"/>
      <c r="L683" s="62"/>
      <c r="M683" s="58"/>
      <c r="N683" s="62"/>
      <c r="O683" s="56"/>
      <c r="P683" s="148" t="str">
        <f t="shared" si="87"/>
        <v/>
      </c>
      <c r="Q683" s="65"/>
      <c r="R683" s="66"/>
      <c r="S683" s="67"/>
      <c r="T683" s="146" t="str">
        <f t="shared" si="81"/>
        <v/>
      </c>
      <c r="U683" s="146" t="str">
        <f t="shared" si="82"/>
        <v/>
      </c>
      <c r="V683" s="146" t="str">
        <f t="shared" si="83"/>
        <v/>
      </c>
      <c r="W683" s="146" t="str">
        <f t="shared" si="84"/>
        <v/>
      </c>
      <c r="X683" s="146" t="str">
        <f t="shared" si="85"/>
        <v/>
      </c>
      <c r="Y683" s="146" t="str">
        <f t="shared" si="86"/>
        <v/>
      </c>
    </row>
    <row r="684" spans="2:25" ht="45" customHeight="1" x14ac:dyDescent="0.25">
      <c r="B684" s="139" t="str">
        <f t="shared" si="80"/>
        <v/>
      </c>
      <c r="C684" s="32">
        <v>680</v>
      </c>
      <c r="D684" s="62"/>
      <c r="E684" s="56"/>
      <c r="F684" s="57"/>
      <c r="G684" s="60"/>
      <c r="H684" s="58"/>
      <c r="I684" s="60"/>
      <c r="J684" s="64"/>
      <c r="K684" s="60"/>
      <c r="L684" s="62"/>
      <c r="M684" s="58"/>
      <c r="N684" s="62"/>
      <c r="O684" s="56"/>
      <c r="P684" s="148" t="str">
        <f t="shared" si="87"/>
        <v/>
      </c>
      <c r="Q684" s="65"/>
      <c r="R684" s="66"/>
      <c r="S684" s="67"/>
      <c r="T684" s="146" t="str">
        <f t="shared" si="81"/>
        <v/>
      </c>
      <c r="U684" s="146" t="str">
        <f t="shared" si="82"/>
        <v/>
      </c>
      <c r="V684" s="146" t="str">
        <f t="shared" si="83"/>
        <v/>
      </c>
      <c r="W684" s="146" t="str">
        <f t="shared" si="84"/>
        <v/>
      </c>
      <c r="X684" s="146" t="str">
        <f t="shared" si="85"/>
        <v/>
      </c>
      <c r="Y684" s="146" t="str">
        <f t="shared" si="86"/>
        <v/>
      </c>
    </row>
    <row r="685" spans="2:25" ht="45" customHeight="1" x14ac:dyDescent="0.25">
      <c r="B685" s="139" t="str">
        <f t="shared" si="80"/>
        <v/>
      </c>
      <c r="C685" s="32">
        <v>681</v>
      </c>
      <c r="D685" s="62"/>
      <c r="E685" s="56"/>
      <c r="F685" s="57"/>
      <c r="G685" s="60"/>
      <c r="H685" s="58"/>
      <c r="I685" s="60"/>
      <c r="J685" s="64"/>
      <c r="K685" s="60"/>
      <c r="L685" s="62"/>
      <c r="M685" s="58"/>
      <c r="N685" s="62"/>
      <c r="O685" s="56"/>
      <c r="P685" s="148" t="str">
        <f t="shared" si="87"/>
        <v/>
      </c>
      <c r="Q685" s="65"/>
      <c r="R685" s="66"/>
      <c r="S685" s="67"/>
      <c r="T685" s="146" t="str">
        <f t="shared" si="81"/>
        <v/>
      </c>
      <c r="U685" s="146" t="str">
        <f t="shared" si="82"/>
        <v/>
      </c>
      <c r="V685" s="146" t="str">
        <f t="shared" si="83"/>
        <v/>
      </c>
      <c r="W685" s="146" t="str">
        <f t="shared" si="84"/>
        <v/>
      </c>
      <c r="X685" s="146" t="str">
        <f t="shared" si="85"/>
        <v/>
      </c>
      <c r="Y685" s="146" t="str">
        <f t="shared" si="86"/>
        <v/>
      </c>
    </row>
    <row r="686" spans="2:25" ht="45" customHeight="1" x14ac:dyDescent="0.25">
      <c r="B686" s="139" t="str">
        <f t="shared" si="80"/>
        <v/>
      </c>
      <c r="C686" s="32">
        <v>682</v>
      </c>
      <c r="D686" s="62"/>
      <c r="E686" s="56"/>
      <c r="F686" s="57"/>
      <c r="G686" s="60"/>
      <c r="H686" s="58"/>
      <c r="I686" s="60"/>
      <c r="J686" s="64"/>
      <c r="K686" s="60"/>
      <c r="L686" s="62"/>
      <c r="M686" s="58"/>
      <c r="N686" s="62"/>
      <c r="O686" s="56"/>
      <c r="P686" s="148" t="str">
        <f t="shared" si="87"/>
        <v/>
      </c>
      <c r="Q686" s="65"/>
      <c r="R686" s="66"/>
      <c r="S686" s="67"/>
      <c r="T686" s="146" t="str">
        <f t="shared" si="81"/>
        <v/>
      </c>
      <c r="U686" s="146" t="str">
        <f t="shared" si="82"/>
        <v/>
      </c>
      <c r="V686" s="146" t="str">
        <f t="shared" si="83"/>
        <v/>
      </c>
      <c r="W686" s="146" t="str">
        <f t="shared" si="84"/>
        <v/>
      </c>
      <c r="X686" s="146" t="str">
        <f t="shared" si="85"/>
        <v/>
      </c>
      <c r="Y686" s="146" t="str">
        <f t="shared" si="86"/>
        <v/>
      </c>
    </row>
    <row r="687" spans="2:25" ht="45" customHeight="1" x14ac:dyDescent="0.25">
      <c r="B687" s="139" t="str">
        <f t="shared" si="80"/>
        <v/>
      </c>
      <c r="C687" s="32">
        <v>683</v>
      </c>
      <c r="D687" s="62"/>
      <c r="E687" s="56"/>
      <c r="F687" s="57"/>
      <c r="G687" s="60"/>
      <c r="H687" s="58"/>
      <c r="I687" s="60"/>
      <c r="J687" s="64"/>
      <c r="K687" s="60"/>
      <c r="L687" s="62"/>
      <c r="M687" s="58"/>
      <c r="N687" s="62"/>
      <c r="O687" s="56"/>
      <c r="P687" s="148" t="str">
        <f t="shared" si="87"/>
        <v/>
      </c>
      <c r="Q687" s="65"/>
      <c r="R687" s="66"/>
      <c r="S687" s="67"/>
      <c r="T687" s="146" t="str">
        <f t="shared" si="81"/>
        <v/>
      </c>
      <c r="U687" s="146" t="str">
        <f t="shared" si="82"/>
        <v/>
      </c>
      <c r="V687" s="146" t="str">
        <f t="shared" si="83"/>
        <v/>
      </c>
      <c r="W687" s="146" t="str">
        <f t="shared" si="84"/>
        <v/>
      </c>
      <c r="X687" s="146" t="str">
        <f t="shared" si="85"/>
        <v/>
      </c>
      <c r="Y687" s="146" t="str">
        <f t="shared" si="86"/>
        <v/>
      </c>
    </row>
    <row r="688" spans="2:25" ht="45" customHeight="1" x14ac:dyDescent="0.25">
      <c r="B688" s="139" t="str">
        <f t="shared" si="80"/>
        <v/>
      </c>
      <c r="C688" s="32">
        <v>684</v>
      </c>
      <c r="D688" s="62"/>
      <c r="E688" s="56"/>
      <c r="F688" s="57"/>
      <c r="G688" s="60"/>
      <c r="H688" s="58"/>
      <c r="I688" s="60"/>
      <c r="J688" s="64"/>
      <c r="K688" s="60"/>
      <c r="L688" s="62"/>
      <c r="M688" s="58"/>
      <c r="N688" s="62"/>
      <c r="O688" s="56"/>
      <c r="P688" s="148" t="str">
        <f t="shared" si="87"/>
        <v/>
      </c>
      <c r="Q688" s="65"/>
      <c r="R688" s="66"/>
      <c r="S688" s="67"/>
      <c r="T688" s="146" t="str">
        <f t="shared" si="81"/>
        <v/>
      </c>
      <c r="U688" s="146" t="str">
        <f t="shared" si="82"/>
        <v/>
      </c>
      <c r="V688" s="146" t="str">
        <f t="shared" si="83"/>
        <v/>
      </c>
      <c r="W688" s="146" t="str">
        <f t="shared" si="84"/>
        <v/>
      </c>
      <c r="X688" s="146" t="str">
        <f t="shared" si="85"/>
        <v/>
      </c>
      <c r="Y688" s="146" t="str">
        <f t="shared" si="86"/>
        <v/>
      </c>
    </row>
    <row r="689" spans="2:25" ht="45" customHeight="1" x14ac:dyDescent="0.25">
      <c r="B689" s="139" t="str">
        <f t="shared" si="80"/>
        <v/>
      </c>
      <c r="C689" s="32">
        <v>685</v>
      </c>
      <c r="D689" s="62"/>
      <c r="E689" s="56"/>
      <c r="F689" s="57"/>
      <c r="G689" s="60"/>
      <c r="H689" s="58"/>
      <c r="I689" s="60"/>
      <c r="J689" s="64"/>
      <c r="K689" s="60"/>
      <c r="L689" s="62"/>
      <c r="M689" s="58"/>
      <c r="N689" s="62"/>
      <c r="O689" s="56"/>
      <c r="P689" s="148" t="str">
        <f t="shared" si="87"/>
        <v/>
      </c>
      <c r="Q689" s="65"/>
      <c r="R689" s="66"/>
      <c r="S689" s="67"/>
      <c r="T689" s="146" t="str">
        <f t="shared" si="81"/>
        <v/>
      </c>
      <c r="U689" s="146" t="str">
        <f t="shared" si="82"/>
        <v/>
      </c>
      <c r="V689" s="146" t="str">
        <f t="shared" si="83"/>
        <v/>
      </c>
      <c r="W689" s="146" t="str">
        <f t="shared" si="84"/>
        <v/>
      </c>
      <c r="X689" s="146" t="str">
        <f t="shared" si="85"/>
        <v/>
      </c>
      <c r="Y689" s="146" t="str">
        <f t="shared" si="86"/>
        <v/>
      </c>
    </row>
    <row r="690" spans="2:25" ht="45" customHeight="1" x14ac:dyDescent="0.25">
      <c r="B690" s="139" t="str">
        <f t="shared" si="80"/>
        <v/>
      </c>
      <c r="C690" s="32">
        <v>686</v>
      </c>
      <c r="D690" s="62"/>
      <c r="E690" s="56"/>
      <c r="F690" s="57"/>
      <c r="G690" s="60"/>
      <c r="H690" s="58"/>
      <c r="I690" s="60"/>
      <c r="J690" s="64"/>
      <c r="K690" s="60"/>
      <c r="L690" s="62"/>
      <c r="M690" s="58"/>
      <c r="N690" s="62"/>
      <c r="O690" s="56"/>
      <c r="P690" s="148" t="str">
        <f t="shared" si="87"/>
        <v/>
      </c>
      <c r="Q690" s="65"/>
      <c r="R690" s="66"/>
      <c r="S690" s="67"/>
      <c r="T690" s="146" t="str">
        <f t="shared" si="81"/>
        <v/>
      </c>
      <c r="U690" s="146" t="str">
        <f t="shared" si="82"/>
        <v/>
      </c>
      <c r="V690" s="146" t="str">
        <f t="shared" si="83"/>
        <v/>
      </c>
      <c r="W690" s="146" t="str">
        <f t="shared" si="84"/>
        <v/>
      </c>
      <c r="X690" s="146" t="str">
        <f t="shared" si="85"/>
        <v/>
      </c>
      <c r="Y690" s="146" t="str">
        <f t="shared" si="86"/>
        <v/>
      </c>
    </row>
    <row r="691" spans="2:25" ht="45" customHeight="1" x14ac:dyDescent="0.25">
      <c r="B691" s="139" t="str">
        <f t="shared" si="80"/>
        <v/>
      </c>
      <c r="C691" s="32">
        <v>687</v>
      </c>
      <c r="D691" s="62"/>
      <c r="E691" s="56"/>
      <c r="F691" s="57"/>
      <c r="G691" s="60"/>
      <c r="H691" s="58"/>
      <c r="I691" s="60"/>
      <c r="J691" s="64"/>
      <c r="K691" s="60"/>
      <c r="L691" s="62"/>
      <c r="M691" s="58"/>
      <c r="N691" s="62"/>
      <c r="O691" s="56"/>
      <c r="P691" s="148" t="str">
        <f t="shared" si="87"/>
        <v/>
      </c>
      <c r="Q691" s="65"/>
      <c r="R691" s="66"/>
      <c r="S691" s="67"/>
      <c r="T691" s="146" t="str">
        <f t="shared" si="81"/>
        <v/>
      </c>
      <c r="U691" s="146" t="str">
        <f t="shared" si="82"/>
        <v/>
      </c>
      <c r="V691" s="146" t="str">
        <f t="shared" si="83"/>
        <v/>
      </c>
      <c r="W691" s="146" t="str">
        <f t="shared" si="84"/>
        <v/>
      </c>
      <c r="X691" s="146" t="str">
        <f t="shared" si="85"/>
        <v/>
      </c>
      <c r="Y691" s="146" t="str">
        <f t="shared" si="86"/>
        <v/>
      </c>
    </row>
    <row r="692" spans="2:25" ht="45" customHeight="1" x14ac:dyDescent="0.25">
      <c r="B692" s="139" t="str">
        <f t="shared" si="80"/>
        <v/>
      </c>
      <c r="C692" s="32">
        <v>688</v>
      </c>
      <c r="D692" s="62"/>
      <c r="E692" s="56"/>
      <c r="F692" s="57"/>
      <c r="G692" s="60"/>
      <c r="H692" s="58"/>
      <c r="I692" s="60"/>
      <c r="J692" s="64"/>
      <c r="K692" s="60"/>
      <c r="L692" s="62"/>
      <c r="M692" s="58"/>
      <c r="N692" s="62"/>
      <c r="O692" s="56"/>
      <c r="P692" s="148" t="str">
        <f t="shared" si="87"/>
        <v/>
      </c>
      <c r="Q692" s="65"/>
      <c r="R692" s="66"/>
      <c r="S692" s="67"/>
      <c r="T692" s="146" t="str">
        <f t="shared" si="81"/>
        <v/>
      </c>
      <c r="U692" s="146" t="str">
        <f t="shared" si="82"/>
        <v/>
      </c>
      <c r="V692" s="146" t="str">
        <f t="shared" si="83"/>
        <v/>
      </c>
      <c r="W692" s="146" t="str">
        <f t="shared" si="84"/>
        <v/>
      </c>
      <c r="X692" s="146" t="str">
        <f t="shared" si="85"/>
        <v/>
      </c>
      <c r="Y692" s="146" t="str">
        <f t="shared" si="86"/>
        <v/>
      </c>
    </row>
    <row r="693" spans="2:25" ht="45" customHeight="1" x14ac:dyDescent="0.25">
      <c r="B693" s="139" t="str">
        <f t="shared" si="80"/>
        <v/>
      </c>
      <c r="C693" s="32">
        <v>689</v>
      </c>
      <c r="D693" s="62"/>
      <c r="E693" s="56"/>
      <c r="F693" s="57"/>
      <c r="G693" s="60"/>
      <c r="H693" s="58"/>
      <c r="I693" s="60"/>
      <c r="J693" s="64"/>
      <c r="K693" s="60"/>
      <c r="L693" s="62"/>
      <c r="M693" s="58"/>
      <c r="N693" s="62"/>
      <c r="O693" s="56"/>
      <c r="P693" s="148" t="str">
        <f t="shared" si="87"/>
        <v/>
      </c>
      <c r="Q693" s="65"/>
      <c r="R693" s="66"/>
      <c r="S693" s="67"/>
      <c r="T693" s="146" t="str">
        <f t="shared" si="81"/>
        <v/>
      </c>
      <c r="U693" s="146" t="str">
        <f t="shared" si="82"/>
        <v/>
      </c>
      <c r="V693" s="146" t="str">
        <f t="shared" si="83"/>
        <v/>
      </c>
      <c r="W693" s="146" t="str">
        <f t="shared" si="84"/>
        <v/>
      </c>
      <c r="X693" s="146" t="str">
        <f t="shared" si="85"/>
        <v/>
      </c>
      <c r="Y693" s="146" t="str">
        <f t="shared" si="86"/>
        <v/>
      </c>
    </row>
    <row r="694" spans="2:25" ht="45" customHeight="1" x14ac:dyDescent="0.25">
      <c r="B694" s="139" t="str">
        <f t="shared" si="80"/>
        <v/>
      </c>
      <c r="C694" s="32">
        <v>690</v>
      </c>
      <c r="D694" s="62"/>
      <c r="E694" s="56"/>
      <c r="F694" s="57"/>
      <c r="G694" s="60"/>
      <c r="H694" s="58"/>
      <c r="I694" s="60"/>
      <c r="J694" s="64"/>
      <c r="K694" s="60"/>
      <c r="L694" s="62"/>
      <c r="M694" s="58"/>
      <c r="N694" s="62"/>
      <c r="O694" s="56"/>
      <c r="P694" s="148" t="str">
        <f t="shared" si="87"/>
        <v/>
      </c>
      <c r="Q694" s="65"/>
      <c r="R694" s="66"/>
      <c r="S694" s="67"/>
      <c r="T694" s="146" t="str">
        <f t="shared" si="81"/>
        <v/>
      </c>
      <c r="U694" s="146" t="str">
        <f t="shared" si="82"/>
        <v/>
      </c>
      <c r="V694" s="146" t="str">
        <f t="shared" si="83"/>
        <v/>
      </c>
      <c r="W694" s="146" t="str">
        <f t="shared" si="84"/>
        <v/>
      </c>
      <c r="X694" s="146" t="str">
        <f t="shared" si="85"/>
        <v/>
      </c>
      <c r="Y694" s="146" t="str">
        <f t="shared" si="86"/>
        <v/>
      </c>
    </row>
    <row r="695" spans="2:25" ht="45" customHeight="1" x14ac:dyDescent="0.25">
      <c r="B695" s="139" t="str">
        <f t="shared" si="80"/>
        <v/>
      </c>
      <c r="C695" s="32">
        <v>691</v>
      </c>
      <c r="D695" s="62"/>
      <c r="E695" s="56"/>
      <c r="F695" s="57"/>
      <c r="G695" s="60"/>
      <c r="H695" s="58"/>
      <c r="I695" s="60"/>
      <c r="J695" s="64"/>
      <c r="K695" s="60"/>
      <c r="L695" s="62"/>
      <c r="M695" s="58"/>
      <c r="N695" s="62"/>
      <c r="O695" s="56"/>
      <c r="P695" s="148" t="str">
        <f t="shared" si="87"/>
        <v/>
      </c>
      <c r="Q695" s="65"/>
      <c r="R695" s="66"/>
      <c r="S695" s="67"/>
      <c r="T695" s="146" t="str">
        <f t="shared" si="81"/>
        <v/>
      </c>
      <c r="U695" s="146" t="str">
        <f t="shared" si="82"/>
        <v/>
      </c>
      <c r="V695" s="146" t="str">
        <f t="shared" si="83"/>
        <v/>
      </c>
      <c r="W695" s="146" t="str">
        <f t="shared" si="84"/>
        <v/>
      </c>
      <c r="X695" s="146" t="str">
        <f t="shared" si="85"/>
        <v/>
      </c>
      <c r="Y695" s="146" t="str">
        <f t="shared" si="86"/>
        <v/>
      </c>
    </row>
    <row r="696" spans="2:25" ht="45" customHeight="1" x14ac:dyDescent="0.25">
      <c r="B696" s="139" t="str">
        <f t="shared" si="80"/>
        <v/>
      </c>
      <c r="C696" s="32">
        <v>692</v>
      </c>
      <c r="D696" s="62"/>
      <c r="E696" s="56"/>
      <c r="F696" s="57"/>
      <c r="G696" s="60"/>
      <c r="H696" s="58"/>
      <c r="I696" s="60"/>
      <c r="J696" s="64"/>
      <c r="K696" s="60"/>
      <c r="L696" s="62"/>
      <c r="M696" s="58"/>
      <c r="N696" s="62"/>
      <c r="O696" s="56"/>
      <c r="P696" s="148" t="str">
        <f t="shared" si="87"/>
        <v/>
      </c>
      <c r="Q696" s="65"/>
      <c r="R696" s="66"/>
      <c r="S696" s="67"/>
      <c r="T696" s="146" t="str">
        <f t="shared" si="81"/>
        <v/>
      </c>
      <c r="U696" s="146" t="str">
        <f t="shared" si="82"/>
        <v/>
      </c>
      <c r="V696" s="146" t="str">
        <f t="shared" si="83"/>
        <v/>
      </c>
      <c r="W696" s="146" t="str">
        <f t="shared" si="84"/>
        <v/>
      </c>
      <c r="X696" s="146" t="str">
        <f t="shared" si="85"/>
        <v/>
      </c>
      <c r="Y696" s="146" t="str">
        <f t="shared" si="86"/>
        <v/>
      </c>
    </row>
    <row r="697" spans="2:25" ht="45" customHeight="1" x14ac:dyDescent="0.25">
      <c r="B697" s="139" t="str">
        <f t="shared" si="80"/>
        <v/>
      </c>
      <c r="C697" s="32">
        <v>693</v>
      </c>
      <c r="D697" s="62"/>
      <c r="E697" s="56"/>
      <c r="F697" s="57"/>
      <c r="G697" s="60"/>
      <c r="H697" s="58"/>
      <c r="I697" s="60"/>
      <c r="J697" s="64"/>
      <c r="K697" s="60"/>
      <c r="L697" s="62"/>
      <c r="M697" s="58"/>
      <c r="N697" s="62"/>
      <c r="O697" s="56"/>
      <c r="P697" s="148" t="str">
        <f t="shared" si="87"/>
        <v/>
      </c>
      <c r="Q697" s="65"/>
      <c r="R697" s="66"/>
      <c r="S697" s="67"/>
      <c r="T697" s="146" t="str">
        <f t="shared" si="81"/>
        <v/>
      </c>
      <c r="U697" s="146" t="str">
        <f t="shared" si="82"/>
        <v/>
      </c>
      <c r="V697" s="146" t="str">
        <f t="shared" si="83"/>
        <v/>
      </c>
      <c r="W697" s="146" t="str">
        <f t="shared" si="84"/>
        <v/>
      </c>
      <c r="X697" s="146" t="str">
        <f t="shared" si="85"/>
        <v/>
      </c>
      <c r="Y697" s="146" t="str">
        <f t="shared" si="86"/>
        <v/>
      </c>
    </row>
    <row r="698" spans="2:25" ht="45" customHeight="1" x14ac:dyDescent="0.25">
      <c r="B698" s="139" t="str">
        <f t="shared" si="80"/>
        <v/>
      </c>
      <c r="C698" s="32">
        <v>694</v>
      </c>
      <c r="D698" s="62"/>
      <c r="E698" s="56"/>
      <c r="F698" s="57"/>
      <c r="G698" s="60"/>
      <c r="H698" s="58"/>
      <c r="I698" s="60"/>
      <c r="J698" s="64"/>
      <c r="K698" s="60"/>
      <c r="L698" s="62"/>
      <c r="M698" s="58"/>
      <c r="N698" s="62"/>
      <c r="O698" s="56"/>
      <c r="P698" s="148" t="str">
        <f t="shared" si="87"/>
        <v/>
      </c>
      <c r="Q698" s="65"/>
      <c r="R698" s="66"/>
      <c r="S698" s="67"/>
      <c r="T698" s="146" t="str">
        <f t="shared" si="81"/>
        <v/>
      </c>
      <c r="U698" s="146" t="str">
        <f t="shared" si="82"/>
        <v/>
      </c>
      <c r="V698" s="146" t="str">
        <f t="shared" si="83"/>
        <v/>
      </c>
      <c r="W698" s="146" t="str">
        <f t="shared" si="84"/>
        <v/>
      </c>
      <c r="X698" s="146" t="str">
        <f t="shared" si="85"/>
        <v/>
      </c>
      <c r="Y698" s="146" t="str">
        <f t="shared" si="86"/>
        <v/>
      </c>
    </row>
    <row r="699" spans="2:25" ht="45" customHeight="1" x14ac:dyDescent="0.25">
      <c r="B699" s="139" t="str">
        <f t="shared" si="80"/>
        <v/>
      </c>
      <c r="C699" s="32">
        <v>695</v>
      </c>
      <c r="D699" s="62"/>
      <c r="E699" s="56"/>
      <c r="F699" s="57"/>
      <c r="G699" s="60"/>
      <c r="H699" s="58"/>
      <c r="I699" s="60"/>
      <c r="J699" s="64"/>
      <c r="K699" s="60"/>
      <c r="L699" s="62"/>
      <c r="M699" s="58"/>
      <c r="N699" s="62"/>
      <c r="O699" s="56"/>
      <c r="P699" s="148" t="str">
        <f t="shared" si="87"/>
        <v/>
      </c>
      <c r="Q699" s="65"/>
      <c r="R699" s="66"/>
      <c r="S699" s="67"/>
      <c r="T699" s="146" t="str">
        <f t="shared" si="81"/>
        <v/>
      </c>
      <c r="U699" s="146" t="str">
        <f t="shared" si="82"/>
        <v/>
      </c>
      <c r="V699" s="146" t="str">
        <f t="shared" si="83"/>
        <v/>
      </c>
      <c r="W699" s="146" t="str">
        <f t="shared" si="84"/>
        <v/>
      </c>
      <c r="X699" s="146" t="str">
        <f t="shared" si="85"/>
        <v/>
      </c>
      <c r="Y699" s="146" t="str">
        <f t="shared" si="86"/>
        <v/>
      </c>
    </row>
    <row r="700" spans="2:25" ht="45" customHeight="1" x14ac:dyDescent="0.25">
      <c r="B700" s="139" t="str">
        <f t="shared" si="80"/>
        <v/>
      </c>
      <c r="C700" s="32">
        <v>696</v>
      </c>
      <c r="D700" s="62"/>
      <c r="E700" s="56"/>
      <c r="F700" s="57"/>
      <c r="G700" s="60"/>
      <c r="H700" s="58"/>
      <c r="I700" s="60"/>
      <c r="J700" s="64"/>
      <c r="K700" s="60"/>
      <c r="L700" s="62"/>
      <c r="M700" s="58"/>
      <c r="N700" s="62"/>
      <c r="O700" s="56"/>
      <c r="P700" s="148" t="str">
        <f t="shared" si="87"/>
        <v/>
      </c>
      <c r="Q700" s="65"/>
      <c r="R700" s="66"/>
      <c r="S700" s="67"/>
      <c r="T700" s="146" t="str">
        <f t="shared" si="81"/>
        <v/>
      </c>
      <c r="U700" s="146" t="str">
        <f t="shared" si="82"/>
        <v/>
      </c>
      <c r="V700" s="146" t="str">
        <f t="shared" si="83"/>
        <v/>
      </c>
      <c r="W700" s="146" t="str">
        <f t="shared" si="84"/>
        <v/>
      </c>
      <c r="X700" s="146" t="str">
        <f t="shared" si="85"/>
        <v/>
      </c>
      <c r="Y700" s="146" t="str">
        <f t="shared" si="86"/>
        <v/>
      </c>
    </row>
    <row r="701" spans="2:25" ht="45" customHeight="1" x14ac:dyDescent="0.25">
      <c r="B701" s="139" t="str">
        <f t="shared" si="80"/>
        <v/>
      </c>
      <c r="C701" s="32">
        <v>697</v>
      </c>
      <c r="D701" s="62"/>
      <c r="E701" s="56"/>
      <c r="F701" s="57"/>
      <c r="G701" s="60"/>
      <c r="H701" s="58"/>
      <c r="I701" s="60"/>
      <c r="J701" s="64"/>
      <c r="K701" s="60"/>
      <c r="L701" s="62"/>
      <c r="M701" s="58"/>
      <c r="N701" s="62"/>
      <c r="O701" s="56"/>
      <c r="P701" s="148" t="str">
        <f t="shared" si="87"/>
        <v/>
      </c>
      <c r="Q701" s="65"/>
      <c r="R701" s="66"/>
      <c r="S701" s="67"/>
      <c r="T701" s="146" t="str">
        <f t="shared" si="81"/>
        <v/>
      </c>
      <c r="U701" s="146" t="str">
        <f t="shared" si="82"/>
        <v/>
      </c>
      <c r="V701" s="146" t="str">
        <f t="shared" si="83"/>
        <v/>
      </c>
      <c r="W701" s="146" t="str">
        <f t="shared" si="84"/>
        <v/>
      </c>
      <c r="X701" s="146" t="str">
        <f t="shared" si="85"/>
        <v/>
      </c>
      <c r="Y701" s="146" t="str">
        <f t="shared" si="86"/>
        <v/>
      </c>
    </row>
    <row r="702" spans="2:25" ht="45" customHeight="1" x14ac:dyDescent="0.25">
      <c r="B702" s="139" t="str">
        <f t="shared" si="80"/>
        <v/>
      </c>
      <c r="C702" s="32">
        <v>698</v>
      </c>
      <c r="D702" s="62"/>
      <c r="E702" s="56"/>
      <c r="F702" s="57"/>
      <c r="G702" s="60"/>
      <c r="H702" s="58"/>
      <c r="I702" s="60"/>
      <c r="J702" s="64"/>
      <c r="K702" s="60"/>
      <c r="L702" s="62"/>
      <c r="M702" s="58"/>
      <c r="N702" s="62"/>
      <c r="O702" s="56"/>
      <c r="P702" s="148" t="str">
        <f t="shared" si="87"/>
        <v/>
      </c>
      <c r="Q702" s="65"/>
      <c r="R702" s="66"/>
      <c r="S702" s="67"/>
      <c r="T702" s="146" t="str">
        <f t="shared" si="81"/>
        <v/>
      </c>
      <c r="U702" s="146" t="str">
        <f t="shared" si="82"/>
        <v/>
      </c>
      <c r="V702" s="146" t="str">
        <f t="shared" si="83"/>
        <v/>
      </c>
      <c r="W702" s="146" t="str">
        <f t="shared" si="84"/>
        <v/>
      </c>
      <c r="X702" s="146" t="str">
        <f t="shared" si="85"/>
        <v/>
      </c>
      <c r="Y702" s="146" t="str">
        <f t="shared" si="86"/>
        <v/>
      </c>
    </row>
    <row r="703" spans="2:25" ht="45" customHeight="1" x14ac:dyDescent="0.25">
      <c r="B703" s="139" t="str">
        <f t="shared" si="80"/>
        <v/>
      </c>
      <c r="C703" s="32">
        <v>699</v>
      </c>
      <c r="D703" s="62"/>
      <c r="E703" s="56"/>
      <c r="F703" s="57"/>
      <c r="G703" s="60"/>
      <c r="H703" s="58"/>
      <c r="I703" s="60"/>
      <c r="J703" s="64"/>
      <c r="K703" s="60"/>
      <c r="L703" s="62"/>
      <c r="M703" s="58"/>
      <c r="N703" s="62"/>
      <c r="O703" s="56"/>
      <c r="P703" s="148" t="str">
        <f t="shared" si="87"/>
        <v/>
      </c>
      <c r="Q703" s="65"/>
      <c r="R703" s="66"/>
      <c r="S703" s="67"/>
      <c r="T703" s="146" t="str">
        <f t="shared" si="81"/>
        <v/>
      </c>
      <c r="U703" s="146" t="str">
        <f t="shared" si="82"/>
        <v/>
      </c>
      <c r="V703" s="146" t="str">
        <f t="shared" si="83"/>
        <v/>
      </c>
      <c r="W703" s="146" t="str">
        <f t="shared" si="84"/>
        <v/>
      </c>
      <c r="X703" s="146" t="str">
        <f t="shared" si="85"/>
        <v/>
      </c>
      <c r="Y703" s="146" t="str">
        <f t="shared" si="86"/>
        <v/>
      </c>
    </row>
    <row r="704" spans="2:25" ht="45" customHeight="1" x14ac:dyDescent="0.25">
      <c r="B704" s="139" t="str">
        <f t="shared" si="80"/>
        <v/>
      </c>
      <c r="C704" s="32">
        <v>700</v>
      </c>
      <c r="D704" s="62"/>
      <c r="E704" s="56"/>
      <c r="F704" s="57"/>
      <c r="G704" s="60"/>
      <c r="H704" s="58"/>
      <c r="I704" s="60"/>
      <c r="J704" s="64"/>
      <c r="K704" s="60"/>
      <c r="L704" s="62"/>
      <c r="M704" s="58"/>
      <c r="N704" s="62"/>
      <c r="O704" s="56"/>
      <c r="P704" s="148" t="str">
        <f t="shared" si="87"/>
        <v/>
      </c>
      <c r="Q704" s="65"/>
      <c r="R704" s="66"/>
      <c r="S704" s="67"/>
      <c r="T704" s="146" t="str">
        <f t="shared" si="81"/>
        <v/>
      </c>
      <c r="U704" s="146" t="str">
        <f t="shared" si="82"/>
        <v/>
      </c>
      <c r="V704" s="146" t="str">
        <f t="shared" si="83"/>
        <v/>
      </c>
      <c r="W704" s="146" t="str">
        <f t="shared" si="84"/>
        <v/>
      </c>
      <c r="X704" s="146" t="str">
        <f t="shared" si="85"/>
        <v/>
      </c>
      <c r="Y704" s="146" t="str">
        <f t="shared" si="86"/>
        <v/>
      </c>
    </row>
    <row r="705" spans="2:25" ht="45" customHeight="1" x14ac:dyDescent="0.25">
      <c r="B705" s="139" t="str">
        <f t="shared" si="80"/>
        <v/>
      </c>
      <c r="C705" s="32">
        <v>701</v>
      </c>
      <c r="D705" s="62"/>
      <c r="E705" s="56"/>
      <c r="F705" s="57"/>
      <c r="G705" s="60"/>
      <c r="H705" s="58"/>
      <c r="I705" s="60"/>
      <c r="J705" s="64"/>
      <c r="K705" s="60"/>
      <c r="L705" s="62"/>
      <c r="M705" s="58"/>
      <c r="N705" s="62"/>
      <c r="O705" s="56"/>
      <c r="P705" s="148" t="str">
        <f t="shared" si="87"/>
        <v/>
      </c>
      <c r="Q705" s="65"/>
      <c r="R705" s="66"/>
      <c r="S705" s="67"/>
      <c r="T705" s="146" t="str">
        <f t="shared" si="81"/>
        <v/>
      </c>
      <c r="U705" s="146" t="str">
        <f t="shared" si="82"/>
        <v/>
      </c>
      <c r="V705" s="146" t="str">
        <f t="shared" si="83"/>
        <v/>
      </c>
      <c r="W705" s="146" t="str">
        <f t="shared" si="84"/>
        <v/>
      </c>
      <c r="X705" s="146" t="str">
        <f t="shared" si="85"/>
        <v/>
      </c>
      <c r="Y705" s="146" t="str">
        <f t="shared" si="86"/>
        <v/>
      </c>
    </row>
    <row r="706" spans="2:25" ht="45" customHeight="1" x14ac:dyDescent="0.25">
      <c r="B706" s="139" t="str">
        <f t="shared" si="80"/>
        <v/>
      </c>
      <c r="C706" s="32">
        <v>702</v>
      </c>
      <c r="D706" s="62"/>
      <c r="E706" s="56"/>
      <c r="F706" s="57"/>
      <c r="G706" s="60"/>
      <c r="H706" s="58"/>
      <c r="I706" s="60"/>
      <c r="J706" s="64"/>
      <c r="K706" s="60"/>
      <c r="L706" s="62"/>
      <c r="M706" s="58"/>
      <c r="N706" s="62"/>
      <c r="O706" s="56"/>
      <c r="P706" s="148" t="str">
        <f t="shared" si="87"/>
        <v/>
      </c>
      <c r="Q706" s="65"/>
      <c r="R706" s="66"/>
      <c r="S706" s="67"/>
      <c r="T706" s="146" t="str">
        <f t="shared" si="81"/>
        <v/>
      </c>
      <c r="U706" s="146" t="str">
        <f t="shared" si="82"/>
        <v/>
      </c>
      <c r="V706" s="146" t="str">
        <f t="shared" si="83"/>
        <v/>
      </c>
      <c r="W706" s="146" t="str">
        <f t="shared" si="84"/>
        <v/>
      </c>
      <c r="X706" s="146" t="str">
        <f t="shared" si="85"/>
        <v/>
      </c>
      <c r="Y706" s="146" t="str">
        <f t="shared" si="86"/>
        <v/>
      </c>
    </row>
    <row r="707" spans="2:25" ht="45" customHeight="1" x14ac:dyDescent="0.25">
      <c r="B707" s="139" t="str">
        <f t="shared" si="80"/>
        <v/>
      </c>
      <c r="C707" s="32">
        <v>703</v>
      </c>
      <c r="D707" s="62"/>
      <c r="E707" s="56"/>
      <c r="F707" s="57"/>
      <c r="G707" s="60"/>
      <c r="H707" s="58"/>
      <c r="I707" s="60"/>
      <c r="J707" s="64"/>
      <c r="K707" s="60"/>
      <c r="L707" s="62"/>
      <c r="M707" s="58"/>
      <c r="N707" s="62"/>
      <c r="O707" s="56"/>
      <c r="P707" s="148" t="str">
        <f t="shared" si="87"/>
        <v/>
      </c>
      <c r="Q707" s="65"/>
      <c r="R707" s="66"/>
      <c r="S707" s="67"/>
      <c r="T707" s="146" t="str">
        <f t="shared" si="81"/>
        <v/>
      </c>
      <c r="U707" s="146" t="str">
        <f t="shared" si="82"/>
        <v/>
      </c>
      <c r="V707" s="146" t="str">
        <f t="shared" si="83"/>
        <v/>
      </c>
      <c r="W707" s="146" t="str">
        <f t="shared" si="84"/>
        <v/>
      </c>
      <c r="X707" s="146" t="str">
        <f t="shared" si="85"/>
        <v/>
      </c>
      <c r="Y707" s="146" t="str">
        <f t="shared" si="86"/>
        <v/>
      </c>
    </row>
    <row r="708" spans="2:25" ht="45" customHeight="1" x14ac:dyDescent="0.25">
      <c r="B708" s="139" t="str">
        <f t="shared" si="80"/>
        <v/>
      </c>
      <c r="C708" s="32">
        <v>704</v>
      </c>
      <c r="D708" s="62"/>
      <c r="E708" s="56"/>
      <c r="F708" s="57"/>
      <c r="G708" s="60"/>
      <c r="H708" s="58"/>
      <c r="I708" s="60"/>
      <c r="J708" s="64"/>
      <c r="K708" s="60"/>
      <c r="L708" s="62"/>
      <c r="M708" s="58"/>
      <c r="N708" s="62"/>
      <c r="O708" s="56"/>
      <c r="P708" s="148" t="str">
        <f t="shared" si="87"/>
        <v/>
      </c>
      <c r="Q708" s="65"/>
      <c r="R708" s="66"/>
      <c r="S708" s="67"/>
      <c r="T708" s="146" t="str">
        <f t="shared" si="81"/>
        <v/>
      </c>
      <c r="U708" s="146" t="str">
        <f t="shared" si="82"/>
        <v/>
      </c>
      <c r="V708" s="146" t="str">
        <f t="shared" si="83"/>
        <v/>
      </c>
      <c r="W708" s="146" t="str">
        <f t="shared" si="84"/>
        <v/>
      </c>
      <c r="X708" s="146" t="str">
        <f t="shared" si="85"/>
        <v/>
      </c>
      <c r="Y708" s="146" t="str">
        <f t="shared" si="86"/>
        <v/>
      </c>
    </row>
    <row r="709" spans="2:25" ht="45" customHeight="1" x14ac:dyDescent="0.25">
      <c r="B709" s="139" t="str">
        <f t="shared" si="80"/>
        <v/>
      </c>
      <c r="C709" s="32">
        <v>705</v>
      </c>
      <c r="D709" s="62"/>
      <c r="E709" s="56"/>
      <c r="F709" s="57"/>
      <c r="G709" s="60"/>
      <c r="H709" s="58"/>
      <c r="I709" s="60"/>
      <c r="J709" s="64"/>
      <c r="K709" s="60"/>
      <c r="L709" s="62"/>
      <c r="M709" s="58"/>
      <c r="N709" s="62"/>
      <c r="O709" s="56"/>
      <c r="P709" s="148" t="str">
        <f t="shared" si="87"/>
        <v/>
      </c>
      <c r="Q709" s="65"/>
      <c r="R709" s="66"/>
      <c r="S709" s="67"/>
      <c r="T709" s="146" t="str">
        <f t="shared" si="81"/>
        <v/>
      </c>
      <c r="U709" s="146" t="str">
        <f t="shared" si="82"/>
        <v/>
      </c>
      <c r="V709" s="146" t="str">
        <f t="shared" si="83"/>
        <v/>
      </c>
      <c r="W709" s="146" t="str">
        <f t="shared" si="84"/>
        <v/>
      </c>
      <c r="X709" s="146" t="str">
        <f t="shared" si="85"/>
        <v/>
      </c>
      <c r="Y709" s="146" t="str">
        <f t="shared" si="86"/>
        <v/>
      </c>
    </row>
    <row r="710" spans="2:25" ht="45" customHeight="1" x14ac:dyDescent="0.25">
      <c r="B710" s="139" t="str">
        <f t="shared" ref="B710:B773" si="88">IF(F710="","",F710)</f>
        <v/>
      </c>
      <c r="C710" s="32">
        <v>706</v>
      </c>
      <c r="D710" s="62"/>
      <c r="E710" s="56"/>
      <c r="F710" s="57"/>
      <c r="G710" s="60"/>
      <c r="H710" s="58"/>
      <c r="I710" s="60"/>
      <c r="J710" s="64"/>
      <c r="K710" s="60"/>
      <c r="L710" s="62"/>
      <c r="M710" s="58"/>
      <c r="N710" s="62"/>
      <c r="O710" s="56"/>
      <c r="P710" s="148" t="str">
        <f t="shared" si="87"/>
        <v/>
      </c>
      <c r="Q710" s="65"/>
      <c r="R710" s="66"/>
      <c r="S710" s="67"/>
      <c r="T710" s="146" t="str">
        <f t="shared" ref="T710:T773" si="89">IF(D710="","",MONTH(D710))</f>
        <v/>
      </c>
      <c r="U710" s="146" t="str">
        <f t="shared" ref="U710:U773" si="90">IF(N710="","",MONTH(N710))</f>
        <v/>
      </c>
      <c r="V710" s="146" t="str">
        <f t="shared" ref="V710:V773" si="91">IF(D710="","",YEAR(D710))</f>
        <v/>
      </c>
      <c r="W710" s="146" t="str">
        <f t="shared" ref="W710:W773" si="92">IF(N710="","",YEAR(N710))</f>
        <v/>
      </c>
      <c r="X710" s="146" t="str">
        <f t="shared" ref="X710:X773" si="93">IF(L710="","",MONTH(L710))</f>
        <v/>
      </c>
      <c r="Y710" s="146" t="str">
        <f t="shared" ref="Y710:Y773" si="94">IF(L710="","",YEAR(L710))</f>
        <v/>
      </c>
    </row>
    <row r="711" spans="2:25" ht="45" customHeight="1" x14ac:dyDescent="0.25">
      <c r="B711" s="139" t="str">
        <f t="shared" si="88"/>
        <v/>
      </c>
      <c r="C711" s="32">
        <v>707</v>
      </c>
      <c r="D711" s="62"/>
      <c r="E711" s="56"/>
      <c r="F711" s="57"/>
      <c r="G711" s="60"/>
      <c r="H711" s="58"/>
      <c r="I711" s="60"/>
      <c r="J711" s="64"/>
      <c r="K711" s="60"/>
      <c r="L711" s="62"/>
      <c r="M711" s="58"/>
      <c r="N711" s="62"/>
      <c r="O711" s="56"/>
      <c r="P711" s="148" t="str">
        <f t="shared" ref="P711:P774" si="95">IFERROR(IF(D711="","",IF(N711="",DATEDIF(D711,$P$3,"Y")&amp;" Ano(s) "&amp;DATEDIF(D711,$P$3,"YM")&amp;" Mês(es) "&amp;DATEDIF(D711,$P$3,"MD")&amp;" Dia(s) ",DATEDIF(D711,N711,"Y")&amp;" Ano(s) "&amp;DATEDIF(D711,N711,"YM")&amp;" Mês(es) "&amp;DATEDIF(D711,N711,"MD")&amp;" Dia(s) ")),"")</f>
        <v/>
      </c>
      <c r="Q711" s="65"/>
      <c r="R711" s="66"/>
      <c r="S711" s="67"/>
      <c r="T711" s="146" t="str">
        <f t="shared" si="89"/>
        <v/>
      </c>
      <c r="U711" s="146" t="str">
        <f t="shared" si="90"/>
        <v/>
      </c>
      <c r="V711" s="146" t="str">
        <f t="shared" si="91"/>
        <v/>
      </c>
      <c r="W711" s="146" t="str">
        <f t="shared" si="92"/>
        <v/>
      </c>
      <c r="X711" s="146" t="str">
        <f t="shared" si="93"/>
        <v/>
      </c>
      <c r="Y711" s="146" t="str">
        <f t="shared" si="94"/>
        <v/>
      </c>
    </row>
    <row r="712" spans="2:25" ht="45" customHeight="1" x14ac:dyDescent="0.25">
      <c r="B712" s="139" t="str">
        <f t="shared" si="88"/>
        <v/>
      </c>
      <c r="C712" s="32">
        <v>708</v>
      </c>
      <c r="D712" s="62"/>
      <c r="E712" s="56"/>
      <c r="F712" s="57"/>
      <c r="G712" s="60"/>
      <c r="H712" s="58"/>
      <c r="I712" s="60"/>
      <c r="J712" s="64"/>
      <c r="K712" s="60"/>
      <c r="L712" s="62"/>
      <c r="M712" s="58"/>
      <c r="N712" s="62"/>
      <c r="O712" s="56"/>
      <c r="P712" s="148" t="str">
        <f t="shared" si="95"/>
        <v/>
      </c>
      <c r="Q712" s="65"/>
      <c r="R712" s="66"/>
      <c r="S712" s="67"/>
      <c r="T712" s="146" t="str">
        <f t="shared" si="89"/>
        <v/>
      </c>
      <c r="U712" s="146" t="str">
        <f t="shared" si="90"/>
        <v/>
      </c>
      <c r="V712" s="146" t="str">
        <f t="shared" si="91"/>
        <v/>
      </c>
      <c r="W712" s="146" t="str">
        <f t="shared" si="92"/>
        <v/>
      </c>
      <c r="X712" s="146" t="str">
        <f t="shared" si="93"/>
        <v/>
      </c>
      <c r="Y712" s="146" t="str">
        <f t="shared" si="94"/>
        <v/>
      </c>
    </row>
    <row r="713" spans="2:25" ht="45" customHeight="1" x14ac:dyDescent="0.25">
      <c r="B713" s="139" t="str">
        <f t="shared" si="88"/>
        <v/>
      </c>
      <c r="C713" s="32">
        <v>709</v>
      </c>
      <c r="D713" s="62"/>
      <c r="E713" s="56"/>
      <c r="F713" s="57"/>
      <c r="G713" s="60"/>
      <c r="H713" s="58"/>
      <c r="I713" s="60"/>
      <c r="J713" s="64"/>
      <c r="K713" s="60"/>
      <c r="L713" s="62"/>
      <c r="M713" s="58"/>
      <c r="N713" s="62"/>
      <c r="O713" s="56"/>
      <c r="P713" s="148" t="str">
        <f t="shared" si="95"/>
        <v/>
      </c>
      <c r="Q713" s="65"/>
      <c r="R713" s="66"/>
      <c r="S713" s="67"/>
      <c r="T713" s="146" t="str">
        <f t="shared" si="89"/>
        <v/>
      </c>
      <c r="U713" s="146" t="str">
        <f t="shared" si="90"/>
        <v/>
      </c>
      <c r="V713" s="146" t="str">
        <f t="shared" si="91"/>
        <v/>
      </c>
      <c r="W713" s="146" t="str">
        <f t="shared" si="92"/>
        <v/>
      </c>
      <c r="X713" s="146" t="str">
        <f t="shared" si="93"/>
        <v/>
      </c>
      <c r="Y713" s="146" t="str">
        <f t="shared" si="94"/>
        <v/>
      </c>
    </row>
    <row r="714" spans="2:25" ht="45" customHeight="1" x14ac:dyDescent="0.25">
      <c r="B714" s="139" t="str">
        <f t="shared" si="88"/>
        <v/>
      </c>
      <c r="C714" s="32">
        <v>710</v>
      </c>
      <c r="D714" s="62"/>
      <c r="E714" s="56"/>
      <c r="F714" s="57"/>
      <c r="G714" s="60"/>
      <c r="H714" s="58"/>
      <c r="I714" s="60"/>
      <c r="J714" s="64"/>
      <c r="K714" s="60"/>
      <c r="L714" s="62"/>
      <c r="M714" s="58"/>
      <c r="N714" s="62"/>
      <c r="O714" s="56"/>
      <c r="P714" s="148" t="str">
        <f t="shared" si="95"/>
        <v/>
      </c>
      <c r="Q714" s="65"/>
      <c r="R714" s="66"/>
      <c r="S714" s="67"/>
      <c r="T714" s="146" t="str">
        <f t="shared" si="89"/>
        <v/>
      </c>
      <c r="U714" s="146" t="str">
        <f t="shared" si="90"/>
        <v/>
      </c>
      <c r="V714" s="146" t="str">
        <f t="shared" si="91"/>
        <v/>
      </c>
      <c r="W714" s="146" t="str">
        <f t="shared" si="92"/>
        <v/>
      </c>
      <c r="X714" s="146" t="str">
        <f t="shared" si="93"/>
        <v/>
      </c>
      <c r="Y714" s="146" t="str">
        <f t="shared" si="94"/>
        <v/>
      </c>
    </row>
    <row r="715" spans="2:25" ht="45" customHeight="1" x14ac:dyDescent="0.25">
      <c r="B715" s="139" t="str">
        <f t="shared" si="88"/>
        <v/>
      </c>
      <c r="C715" s="32">
        <v>711</v>
      </c>
      <c r="D715" s="62"/>
      <c r="E715" s="56"/>
      <c r="F715" s="57"/>
      <c r="G715" s="60"/>
      <c r="H715" s="58"/>
      <c r="I715" s="60"/>
      <c r="J715" s="64"/>
      <c r="K715" s="60"/>
      <c r="L715" s="62"/>
      <c r="M715" s="58"/>
      <c r="N715" s="62"/>
      <c r="O715" s="56"/>
      <c r="P715" s="148" t="str">
        <f t="shared" si="95"/>
        <v/>
      </c>
      <c r="Q715" s="65"/>
      <c r="R715" s="66"/>
      <c r="S715" s="67"/>
      <c r="T715" s="146" t="str">
        <f t="shared" si="89"/>
        <v/>
      </c>
      <c r="U715" s="146" t="str">
        <f t="shared" si="90"/>
        <v/>
      </c>
      <c r="V715" s="146" t="str">
        <f t="shared" si="91"/>
        <v/>
      </c>
      <c r="W715" s="146" t="str">
        <f t="shared" si="92"/>
        <v/>
      </c>
      <c r="X715" s="146" t="str">
        <f t="shared" si="93"/>
        <v/>
      </c>
      <c r="Y715" s="146" t="str">
        <f t="shared" si="94"/>
        <v/>
      </c>
    </row>
    <row r="716" spans="2:25" ht="45" customHeight="1" x14ac:dyDescent="0.25">
      <c r="B716" s="139" t="str">
        <f t="shared" si="88"/>
        <v/>
      </c>
      <c r="C716" s="32">
        <v>712</v>
      </c>
      <c r="D716" s="62"/>
      <c r="E716" s="56"/>
      <c r="F716" s="57"/>
      <c r="G716" s="60"/>
      <c r="H716" s="58"/>
      <c r="I716" s="60"/>
      <c r="J716" s="64"/>
      <c r="K716" s="60"/>
      <c r="L716" s="62"/>
      <c r="M716" s="58"/>
      <c r="N716" s="62"/>
      <c r="O716" s="56"/>
      <c r="P716" s="148" t="str">
        <f t="shared" si="95"/>
        <v/>
      </c>
      <c r="Q716" s="65"/>
      <c r="R716" s="66"/>
      <c r="S716" s="67"/>
      <c r="T716" s="146" t="str">
        <f t="shared" si="89"/>
        <v/>
      </c>
      <c r="U716" s="146" t="str">
        <f t="shared" si="90"/>
        <v/>
      </c>
      <c r="V716" s="146" t="str">
        <f t="shared" si="91"/>
        <v/>
      </c>
      <c r="W716" s="146" t="str">
        <f t="shared" si="92"/>
        <v/>
      </c>
      <c r="X716" s="146" t="str">
        <f t="shared" si="93"/>
        <v/>
      </c>
      <c r="Y716" s="146" t="str">
        <f t="shared" si="94"/>
        <v/>
      </c>
    </row>
    <row r="717" spans="2:25" ht="45" customHeight="1" x14ac:dyDescent="0.25">
      <c r="B717" s="139" t="str">
        <f t="shared" si="88"/>
        <v/>
      </c>
      <c r="C717" s="32">
        <v>713</v>
      </c>
      <c r="D717" s="62"/>
      <c r="E717" s="56"/>
      <c r="F717" s="57"/>
      <c r="G717" s="60"/>
      <c r="H717" s="58"/>
      <c r="I717" s="60"/>
      <c r="J717" s="64"/>
      <c r="K717" s="60"/>
      <c r="L717" s="62"/>
      <c r="M717" s="58"/>
      <c r="N717" s="62"/>
      <c r="O717" s="56"/>
      <c r="P717" s="148" t="str">
        <f t="shared" si="95"/>
        <v/>
      </c>
      <c r="Q717" s="65"/>
      <c r="R717" s="66"/>
      <c r="S717" s="67"/>
      <c r="T717" s="146" t="str">
        <f t="shared" si="89"/>
        <v/>
      </c>
      <c r="U717" s="146" t="str">
        <f t="shared" si="90"/>
        <v/>
      </c>
      <c r="V717" s="146" t="str">
        <f t="shared" si="91"/>
        <v/>
      </c>
      <c r="W717" s="146" t="str">
        <f t="shared" si="92"/>
        <v/>
      </c>
      <c r="X717" s="146" t="str">
        <f t="shared" si="93"/>
        <v/>
      </c>
      <c r="Y717" s="146" t="str">
        <f t="shared" si="94"/>
        <v/>
      </c>
    </row>
    <row r="718" spans="2:25" ht="45" customHeight="1" x14ac:dyDescent="0.25">
      <c r="B718" s="139" t="str">
        <f t="shared" si="88"/>
        <v/>
      </c>
      <c r="C718" s="32">
        <v>714</v>
      </c>
      <c r="D718" s="62"/>
      <c r="E718" s="56"/>
      <c r="F718" s="57"/>
      <c r="G718" s="60"/>
      <c r="H718" s="58"/>
      <c r="I718" s="60"/>
      <c r="J718" s="64"/>
      <c r="K718" s="60"/>
      <c r="L718" s="62"/>
      <c r="M718" s="58"/>
      <c r="N718" s="62"/>
      <c r="O718" s="56"/>
      <c r="P718" s="148" t="str">
        <f t="shared" si="95"/>
        <v/>
      </c>
      <c r="Q718" s="65"/>
      <c r="R718" s="66"/>
      <c r="S718" s="67"/>
      <c r="T718" s="146" t="str">
        <f t="shared" si="89"/>
        <v/>
      </c>
      <c r="U718" s="146" t="str">
        <f t="shared" si="90"/>
        <v/>
      </c>
      <c r="V718" s="146" t="str">
        <f t="shared" si="91"/>
        <v/>
      </c>
      <c r="W718" s="146" t="str">
        <f t="shared" si="92"/>
        <v/>
      </c>
      <c r="X718" s="146" t="str">
        <f t="shared" si="93"/>
        <v/>
      </c>
      <c r="Y718" s="146" t="str">
        <f t="shared" si="94"/>
        <v/>
      </c>
    </row>
    <row r="719" spans="2:25" ht="45" customHeight="1" x14ac:dyDescent="0.25">
      <c r="B719" s="139" t="str">
        <f t="shared" si="88"/>
        <v/>
      </c>
      <c r="C719" s="32">
        <v>715</v>
      </c>
      <c r="D719" s="62"/>
      <c r="E719" s="56"/>
      <c r="F719" s="57"/>
      <c r="G719" s="60"/>
      <c r="H719" s="58"/>
      <c r="I719" s="60"/>
      <c r="J719" s="64"/>
      <c r="K719" s="60"/>
      <c r="L719" s="62"/>
      <c r="M719" s="58"/>
      <c r="N719" s="62"/>
      <c r="O719" s="56"/>
      <c r="P719" s="148" t="str">
        <f t="shared" si="95"/>
        <v/>
      </c>
      <c r="Q719" s="65"/>
      <c r="R719" s="66"/>
      <c r="S719" s="67"/>
      <c r="T719" s="146" t="str">
        <f t="shared" si="89"/>
        <v/>
      </c>
      <c r="U719" s="146" t="str">
        <f t="shared" si="90"/>
        <v/>
      </c>
      <c r="V719" s="146" t="str">
        <f t="shared" si="91"/>
        <v/>
      </c>
      <c r="W719" s="146" t="str">
        <f t="shared" si="92"/>
        <v/>
      </c>
      <c r="X719" s="146" t="str">
        <f t="shared" si="93"/>
        <v/>
      </c>
      <c r="Y719" s="146" t="str">
        <f t="shared" si="94"/>
        <v/>
      </c>
    </row>
    <row r="720" spans="2:25" ht="45" customHeight="1" x14ac:dyDescent="0.25">
      <c r="B720" s="139" t="str">
        <f t="shared" si="88"/>
        <v/>
      </c>
      <c r="C720" s="32">
        <v>716</v>
      </c>
      <c r="D720" s="62"/>
      <c r="E720" s="56"/>
      <c r="F720" s="57"/>
      <c r="G720" s="60"/>
      <c r="H720" s="58"/>
      <c r="I720" s="60"/>
      <c r="J720" s="64"/>
      <c r="K720" s="60"/>
      <c r="L720" s="62"/>
      <c r="M720" s="58"/>
      <c r="N720" s="62"/>
      <c r="O720" s="56"/>
      <c r="P720" s="148" t="str">
        <f t="shared" si="95"/>
        <v/>
      </c>
      <c r="Q720" s="65"/>
      <c r="R720" s="66"/>
      <c r="S720" s="67"/>
      <c r="T720" s="146" t="str">
        <f t="shared" si="89"/>
        <v/>
      </c>
      <c r="U720" s="146" t="str">
        <f t="shared" si="90"/>
        <v/>
      </c>
      <c r="V720" s="146" t="str">
        <f t="shared" si="91"/>
        <v/>
      </c>
      <c r="W720" s="146" t="str">
        <f t="shared" si="92"/>
        <v/>
      </c>
      <c r="X720" s="146" t="str">
        <f t="shared" si="93"/>
        <v/>
      </c>
      <c r="Y720" s="146" t="str">
        <f t="shared" si="94"/>
        <v/>
      </c>
    </row>
    <row r="721" spans="2:25" ht="45" customHeight="1" x14ac:dyDescent="0.25">
      <c r="B721" s="139" t="str">
        <f t="shared" si="88"/>
        <v/>
      </c>
      <c r="C721" s="32">
        <v>717</v>
      </c>
      <c r="D721" s="62"/>
      <c r="E721" s="56"/>
      <c r="F721" s="57"/>
      <c r="G721" s="60"/>
      <c r="H721" s="58"/>
      <c r="I721" s="60"/>
      <c r="J721" s="64"/>
      <c r="K721" s="60"/>
      <c r="L721" s="62"/>
      <c r="M721" s="58"/>
      <c r="N721" s="62"/>
      <c r="O721" s="56"/>
      <c r="P721" s="148" t="str">
        <f t="shared" si="95"/>
        <v/>
      </c>
      <c r="Q721" s="65"/>
      <c r="R721" s="66"/>
      <c r="S721" s="67"/>
      <c r="T721" s="146" t="str">
        <f t="shared" si="89"/>
        <v/>
      </c>
      <c r="U721" s="146" t="str">
        <f t="shared" si="90"/>
        <v/>
      </c>
      <c r="V721" s="146" t="str">
        <f t="shared" si="91"/>
        <v/>
      </c>
      <c r="W721" s="146" t="str">
        <f t="shared" si="92"/>
        <v/>
      </c>
      <c r="X721" s="146" t="str">
        <f t="shared" si="93"/>
        <v/>
      </c>
      <c r="Y721" s="146" t="str">
        <f t="shared" si="94"/>
        <v/>
      </c>
    </row>
    <row r="722" spans="2:25" ht="45" customHeight="1" x14ac:dyDescent="0.25">
      <c r="B722" s="139" t="str">
        <f t="shared" si="88"/>
        <v/>
      </c>
      <c r="C722" s="32">
        <v>718</v>
      </c>
      <c r="D722" s="62"/>
      <c r="E722" s="56"/>
      <c r="F722" s="57"/>
      <c r="G722" s="60"/>
      <c r="H722" s="58"/>
      <c r="I722" s="60"/>
      <c r="J722" s="64"/>
      <c r="K722" s="60"/>
      <c r="L722" s="62"/>
      <c r="M722" s="58"/>
      <c r="N722" s="62"/>
      <c r="O722" s="56"/>
      <c r="P722" s="148" t="str">
        <f t="shared" si="95"/>
        <v/>
      </c>
      <c r="Q722" s="65"/>
      <c r="R722" s="66"/>
      <c r="S722" s="67"/>
      <c r="T722" s="146" t="str">
        <f t="shared" si="89"/>
        <v/>
      </c>
      <c r="U722" s="146" t="str">
        <f t="shared" si="90"/>
        <v/>
      </c>
      <c r="V722" s="146" t="str">
        <f t="shared" si="91"/>
        <v/>
      </c>
      <c r="W722" s="146" t="str">
        <f t="shared" si="92"/>
        <v/>
      </c>
      <c r="X722" s="146" t="str">
        <f t="shared" si="93"/>
        <v/>
      </c>
      <c r="Y722" s="146" t="str">
        <f t="shared" si="94"/>
        <v/>
      </c>
    </row>
    <row r="723" spans="2:25" ht="45" customHeight="1" x14ac:dyDescent="0.25">
      <c r="B723" s="139" t="str">
        <f t="shared" si="88"/>
        <v/>
      </c>
      <c r="C723" s="32">
        <v>719</v>
      </c>
      <c r="D723" s="62"/>
      <c r="E723" s="56"/>
      <c r="F723" s="57"/>
      <c r="G723" s="60"/>
      <c r="H723" s="58"/>
      <c r="I723" s="60"/>
      <c r="J723" s="64"/>
      <c r="K723" s="60"/>
      <c r="L723" s="62"/>
      <c r="M723" s="58"/>
      <c r="N723" s="62"/>
      <c r="O723" s="56"/>
      <c r="P723" s="148" t="str">
        <f t="shared" si="95"/>
        <v/>
      </c>
      <c r="Q723" s="65"/>
      <c r="R723" s="66"/>
      <c r="S723" s="67"/>
      <c r="T723" s="146" t="str">
        <f t="shared" si="89"/>
        <v/>
      </c>
      <c r="U723" s="146" t="str">
        <f t="shared" si="90"/>
        <v/>
      </c>
      <c r="V723" s="146" t="str">
        <f t="shared" si="91"/>
        <v/>
      </c>
      <c r="W723" s="146" t="str">
        <f t="shared" si="92"/>
        <v/>
      </c>
      <c r="X723" s="146" t="str">
        <f t="shared" si="93"/>
        <v/>
      </c>
      <c r="Y723" s="146" t="str">
        <f t="shared" si="94"/>
        <v/>
      </c>
    </row>
    <row r="724" spans="2:25" ht="45" customHeight="1" x14ac:dyDescent="0.25">
      <c r="B724" s="139" t="str">
        <f t="shared" si="88"/>
        <v/>
      </c>
      <c r="C724" s="32">
        <v>720</v>
      </c>
      <c r="D724" s="62"/>
      <c r="E724" s="56"/>
      <c r="F724" s="57"/>
      <c r="G724" s="60"/>
      <c r="H724" s="58"/>
      <c r="I724" s="60"/>
      <c r="J724" s="64"/>
      <c r="K724" s="60"/>
      <c r="L724" s="62"/>
      <c r="M724" s="58"/>
      <c r="N724" s="62"/>
      <c r="O724" s="56"/>
      <c r="P724" s="148" t="str">
        <f t="shared" si="95"/>
        <v/>
      </c>
      <c r="Q724" s="65"/>
      <c r="R724" s="66"/>
      <c r="S724" s="67"/>
      <c r="T724" s="146" t="str">
        <f t="shared" si="89"/>
        <v/>
      </c>
      <c r="U724" s="146" t="str">
        <f t="shared" si="90"/>
        <v/>
      </c>
      <c r="V724" s="146" t="str">
        <f t="shared" si="91"/>
        <v/>
      </c>
      <c r="W724" s="146" t="str">
        <f t="shared" si="92"/>
        <v/>
      </c>
      <c r="X724" s="146" t="str">
        <f t="shared" si="93"/>
        <v/>
      </c>
      <c r="Y724" s="146" t="str">
        <f t="shared" si="94"/>
        <v/>
      </c>
    </row>
    <row r="725" spans="2:25" ht="45" customHeight="1" x14ac:dyDescent="0.25">
      <c r="B725" s="139" t="str">
        <f t="shared" si="88"/>
        <v/>
      </c>
      <c r="C725" s="32">
        <v>721</v>
      </c>
      <c r="D725" s="62"/>
      <c r="E725" s="56"/>
      <c r="F725" s="57"/>
      <c r="G725" s="60"/>
      <c r="H725" s="58"/>
      <c r="I725" s="60"/>
      <c r="J725" s="64"/>
      <c r="K725" s="60"/>
      <c r="L725" s="62"/>
      <c r="M725" s="58"/>
      <c r="N725" s="62"/>
      <c r="O725" s="56"/>
      <c r="P725" s="148" t="str">
        <f t="shared" si="95"/>
        <v/>
      </c>
      <c r="Q725" s="65"/>
      <c r="R725" s="66"/>
      <c r="S725" s="67"/>
      <c r="T725" s="146" t="str">
        <f t="shared" si="89"/>
        <v/>
      </c>
      <c r="U725" s="146" t="str">
        <f t="shared" si="90"/>
        <v/>
      </c>
      <c r="V725" s="146" t="str">
        <f t="shared" si="91"/>
        <v/>
      </c>
      <c r="W725" s="146" t="str">
        <f t="shared" si="92"/>
        <v/>
      </c>
      <c r="X725" s="146" t="str">
        <f t="shared" si="93"/>
        <v/>
      </c>
      <c r="Y725" s="146" t="str">
        <f t="shared" si="94"/>
        <v/>
      </c>
    </row>
    <row r="726" spans="2:25" ht="45" customHeight="1" x14ac:dyDescent="0.25">
      <c r="B726" s="139" t="str">
        <f t="shared" si="88"/>
        <v/>
      </c>
      <c r="C726" s="32">
        <v>722</v>
      </c>
      <c r="D726" s="62"/>
      <c r="E726" s="56"/>
      <c r="F726" s="57"/>
      <c r="G726" s="60"/>
      <c r="H726" s="58"/>
      <c r="I726" s="60"/>
      <c r="J726" s="64"/>
      <c r="K726" s="60"/>
      <c r="L726" s="62"/>
      <c r="M726" s="58"/>
      <c r="N726" s="62"/>
      <c r="O726" s="56"/>
      <c r="P726" s="148" t="str">
        <f t="shared" si="95"/>
        <v/>
      </c>
      <c r="Q726" s="65"/>
      <c r="R726" s="66"/>
      <c r="S726" s="67"/>
      <c r="T726" s="146" t="str">
        <f t="shared" si="89"/>
        <v/>
      </c>
      <c r="U726" s="146" t="str">
        <f t="shared" si="90"/>
        <v/>
      </c>
      <c r="V726" s="146" t="str">
        <f t="shared" si="91"/>
        <v/>
      </c>
      <c r="W726" s="146" t="str">
        <f t="shared" si="92"/>
        <v/>
      </c>
      <c r="X726" s="146" t="str">
        <f t="shared" si="93"/>
        <v/>
      </c>
      <c r="Y726" s="146" t="str">
        <f t="shared" si="94"/>
        <v/>
      </c>
    </row>
    <row r="727" spans="2:25" ht="45" customHeight="1" x14ac:dyDescent="0.25">
      <c r="B727" s="139" t="str">
        <f t="shared" si="88"/>
        <v/>
      </c>
      <c r="C727" s="32">
        <v>723</v>
      </c>
      <c r="D727" s="62"/>
      <c r="E727" s="56"/>
      <c r="F727" s="57"/>
      <c r="G727" s="60"/>
      <c r="H727" s="58"/>
      <c r="I727" s="60"/>
      <c r="J727" s="64"/>
      <c r="K727" s="60"/>
      <c r="L727" s="62"/>
      <c r="M727" s="58"/>
      <c r="N727" s="62"/>
      <c r="O727" s="56"/>
      <c r="P727" s="148" t="str">
        <f t="shared" si="95"/>
        <v/>
      </c>
      <c r="Q727" s="65"/>
      <c r="R727" s="66"/>
      <c r="S727" s="67"/>
      <c r="T727" s="146" t="str">
        <f t="shared" si="89"/>
        <v/>
      </c>
      <c r="U727" s="146" t="str">
        <f t="shared" si="90"/>
        <v/>
      </c>
      <c r="V727" s="146" t="str">
        <f t="shared" si="91"/>
        <v/>
      </c>
      <c r="W727" s="146" t="str">
        <f t="shared" si="92"/>
        <v/>
      </c>
      <c r="X727" s="146" t="str">
        <f t="shared" si="93"/>
        <v/>
      </c>
      <c r="Y727" s="146" t="str">
        <f t="shared" si="94"/>
        <v/>
      </c>
    </row>
    <row r="728" spans="2:25" ht="45" customHeight="1" x14ac:dyDescent="0.25">
      <c r="B728" s="139" t="str">
        <f t="shared" si="88"/>
        <v/>
      </c>
      <c r="C728" s="32">
        <v>724</v>
      </c>
      <c r="D728" s="62"/>
      <c r="E728" s="56"/>
      <c r="F728" s="57"/>
      <c r="G728" s="60"/>
      <c r="H728" s="58"/>
      <c r="I728" s="60"/>
      <c r="J728" s="64"/>
      <c r="K728" s="60"/>
      <c r="L728" s="62"/>
      <c r="M728" s="58"/>
      <c r="N728" s="62"/>
      <c r="O728" s="56"/>
      <c r="P728" s="148" t="str">
        <f t="shared" si="95"/>
        <v/>
      </c>
      <c r="Q728" s="65"/>
      <c r="R728" s="66"/>
      <c r="S728" s="67"/>
      <c r="T728" s="146" t="str">
        <f t="shared" si="89"/>
        <v/>
      </c>
      <c r="U728" s="146" t="str">
        <f t="shared" si="90"/>
        <v/>
      </c>
      <c r="V728" s="146" t="str">
        <f t="shared" si="91"/>
        <v/>
      </c>
      <c r="W728" s="146" t="str">
        <f t="shared" si="92"/>
        <v/>
      </c>
      <c r="X728" s="146" t="str">
        <f t="shared" si="93"/>
        <v/>
      </c>
      <c r="Y728" s="146" t="str">
        <f t="shared" si="94"/>
        <v/>
      </c>
    </row>
    <row r="729" spans="2:25" ht="45" customHeight="1" x14ac:dyDescent="0.25">
      <c r="B729" s="139" t="str">
        <f t="shared" si="88"/>
        <v/>
      </c>
      <c r="C729" s="32">
        <v>725</v>
      </c>
      <c r="D729" s="62"/>
      <c r="E729" s="56"/>
      <c r="F729" s="57"/>
      <c r="G729" s="60"/>
      <c r="H729" s="58"/>
      <c r="I729" s="60"/>
      <c r="J729" s="64"/>
      <c r="K729" s="60"/>
      <c r="L729" s="62"/>
      <c r="M729" s="58"/>
      <c r="N729" s="62"/>
      <c r="O729" s="56"/>
      <c r="P729" s="148" t="str">
        <f t="shared" si="95"/>
        <v/>
      </c>
      <c r="Q729" s="65"/>
      <c r="R729" s="66"/>
      <c r="S729" s="67"/>
      <c r="T729" s="146" t="str">
        <f t="shared" si="89"/>
        <v/>
      </c>
      <c r="U729" s="146" t="str">
        <f t="shared" si="90"/>
        <v/>
      </c>
      <c r="V729" s="146" t="str">
        <f t="shared" si="91"/>
        <v/>
      </c>
      <c r="W729" s="146" t="str">
        <f t="shared" si="92"/>
        <v/>
      </c>
      <c r="X729" s="146" t="str">
        <f t="shared" si="93"/>
        <v/>
      </c>
      <c r="Y729" s="146" t="str">
        <f t="shared" si="94"/>
        <v/>
      </c>
    </row>
    <row r="730" spans="2:25" ht="45" customHeight="1" x14ac:dyDescent="0.25">
      <c r="B730" s="139" t="str">
        <f t="shared" si="88"/>
        <v/>
      </c>
      <c r="C730" s="32">
        <v>726</v>
      </c>
      <c r="D730" s="62"/>
      <c r="E730" s="56"/>
      <c r="F730" s="57"/>
      <c r="G730" s="60"/>
      <c r="H730" s="58"/>
      <c r="I730" s="60"/>
      <c r="J730" s="64"/>
      <c r="K730" s="60"/>
      <c r="L730" s="62"/>
      <c r="M730" s="58"/>
      <c r="N730" s="62"/>
      <c r="O730" s="56"/>
      <c r="P730" s="148" t="str">
        <f t="shared" si="95"/>
        <v/>
      </c>
      <c r="Q730" s="65"/>
      <c r="R730" s="66"/>
      <c r="S730" s="67"/>
      <c r="T730" s="146" t="str">
        <f t="shared" si="89"/>
        <v/>
      </c>
      <c r="U730" s="146" t="str">
        <f t="shared" si="90"/>
        <v/>
      </c>
      <c r="V730" s="146" t="str">
        <f t="shared" si="91"/>
        <v/>
      </c>
      <c r="W730" s="146" t="str">
        <f t="shared" si="92"/>
        <v/>
      </c>
      <c r="X730" s="146" t="str">
        <f t="shared" si="93"/>
        <v/>
      </c>
      <c r="Y730" s="146" t="str">
        <f t="shared" si="94"/>
        <v/>
      </c>
    </row>
    <row r="731" spans="2:25" ht="45" customHeight="1" x14ac:dyDescent="0.25">
      <c r="B731" s="139" t="str">
        <f t="shared" si="88"/>
        <v/>
      </c>
      <c r="C731" s="32">
        <v>727</v>
      </c>
      <c r="D731" s="62"/>
      <c r="E731" s="56"/>
      <c r="F731" s="57"/>
      <c r="G731" s="60"/>
      <c r="H731" s="58"/>
      <c r="I731" s="60"/>
      <c r="J731" s="64"/>
      <c r="K731" s="60"/>
      <c r="L731" s="62"/>
      <c r="M731" s="58"/>
      <c r="N731" s="62"/>
      <c r="O731" s="56"/>
      <c r="P731" s="148" t="str">
        <f t="shared" si="95"/>
        <v/>
      </c>
      <c r="Q731" s="65"/>
      <c r="R731" s="66"/>
      <c r="S731" s="67"/>
      <c r="T731" s="146" t="str">
        <f t="shared" si="89"/>
        <v/>
      </c>
      <c r="U731" s="146" t="str">
        <f t="shared" si="90"/>
        <v/>
      </c>
      <c r="V731" s="146" t="str">
        <f t="shared" si="91"/>
        <v/>
      </c>
      <c r="W731" s="146" t="str">
        <f t="shared" si="92"/>
        <v/>
      </c>
      <c r="X731" s="146" t="str">
        <f t="shared" si="93"/>
        <v/>
      </c>
      <c r="Y731" s="146" t="str">
        <f t="shared" si="94"/>
        <v/>
      </c>
    </row>
    <row r="732" spans="2:25" ht="45" customHeight="1" x14ac:dyDescent="0.25">
      <c r="B732" s="139" t="str">
        <f t="shared" si="88"/>
        <v/>
      </c>
      <c r="C732" s="32">
        <v>728</v>
      </c>
      <c r="D732" s="62"/>
      <c r="E732" s="56"/>
      <c r="F732" s="57"/>
      <c r="G732" s="60"/>
      <c r="H732" s="58"/>
      <c r="I732" s="60"/>
      <c r="J732" s="64"/>
      <c r="K732" s="60"/>
      <c r="L732" s="62"/>
      <c r="M732" s="58"/>
      <c r="N732" s="62"/>
      <c r="O732" s="56"/>
      <c r="P732" s="148" t="str">
        <f t="shared" si="95"/>
        <v/>
      </c>
      <c r="Q732" s="65"/>
      <c r="R732" s="66"/>
      <c r="S732" s="67"/>
      <c r="T732" s="146" t="str">
        <f t="shared" si="89"/>
        <v/>
      </c>
      <c r="U732" s="146" t="str">
        <f t="shared" si="90"/>
        <v/>
      </c>
      <c r="V732" s="146" t="str">
        <f t="shared" si="91"/>
        <v/>
      </c>
      <c r="W732" s="146" t="str">
        <f t="shared" si="92"/>
        <v/>
      </c>
      <c r="X732" s="146" t="str">
        <f t="shared" si="93"/>
        <v/>
      </c>
      <c r="Y732" s="146" t="str">
        <f t="shared" si="94"/>
        <v/>
      </c>
    </row>
    <row r="733" spans="2:25" ht="45" customHeight="1" x14ac:dyDescent="0.25">
      <c r="B733" s="139" t="str">
        <f t="shared" si="88"/>
        <v/>
      </c>
      <c r="C733" s="32">
        <v>729</v>
      </c>
      <c r="D733" s="62"/>
      <c r="E733" s="56"/>
      <c r="F733" s="57"/>
      <c r="G733" s="60"/>
      <c r="H733" s="58"/>
      <c r="I733" s="60"/>
      <c r="J733" s="64"/>
      <c r="K733" s="60"/>
      <c r="L733" s="62"/>
      <c r="M733" s="58"/>
      <c r="N733" s="62"/>
      <c r="O733" s="56"/>
      <c r="P733" s="148" t="str">
        <f t="shared" si="95"/>
        <v/>
      </c>
      <c r="Q733" s="65"/>
      <c r="R733" s="66"/>
      <c r="S733" s="67"/>
      <c r="T733" s="146" t="str">
        <f t="shared" si="89"/>
        <v/>
      </c>
      <c r="U733" s="146" t="str">
        <f t="shared" si="90"/>
        <v/>
      </c>
      <c r="V733" s="146" t="str">
        <f t="shared" si="91"/>
        <v/>
      </c>
      <c r="W733" s="146" t="str">
        <f t="shared" si="92"/>
        <v/>
      </c>
      <c r="X733" s="146" t="str">
        <f t="shared" si="93"/>
        <v/>
      </c>
      <c r="Y733" s="146" t="str">
        <f t="shared" si="94"/>
        <v/>
      </c>
    </row>
    <row r="734" spans="2:25" ht="45" customHeight="1" x14ac:dyDescent="0.25">
      <c r="B734" s="139" t="str">
        <f t="shared" si="88"/>
        <v/>
      </c>
      <c r="C734" s="32">
        <v>730</v>
      </c>
      <c r="D734" s="62"/>
      <c r="E734" s="56"/>
      <c r="F734" s="57"/>
      <c r="G734" s="60"/>
      <c r="H734" s="58"/>
      <c r="I734" s="60"/>
      <c r="J734" s="64"/>
      <c r="K734" s="60"/>
      <c r="L734" s="62"/>
      <c r="M734" s="58"/>
      <c r="N734" s="62"/>
      <c r="O734" s="56"/>
      <c r="P734" s="148" t="str">
        <f t="shared" si="95"/>
        <v/>
      </c>
      <c r="Q734" s="65"/>
      <c r="R734" s="66"/>
      <c r="S734" s="67"/>
      <c r="T734" s="146" t="str">
        <f t="shared" si="89"/>
        <v/>
      </c>
      <c r="U734" s="146" t="str">
        <f t="shared" si="90"/>
        <v/>
      </c>
      <c r="V734" s="146" t="str">
        <f t="shared" si="91"/>
        <v/>
      </c>
      <c r="W734" s="146" t="str">
        <f t="shared" si="92"/>
        <v/>
      </c>
      <c r="X734" s="146" t="str">
        <f t="shared" si="93"/>
        <v/>
      </c>
      <c r="Y734" s="146" t="str">
        <f t="shared" si="94"/>
        <v/>
      </c>
    </row>
    <row r="735" spans="2:25" ht="45" customHeight="1" x14ac:dyDescent="0.25">
      <c r="B735" s="139" t="str">
        <f t="shared" si="88"/>
        <v/>
      </c>
      <c r="C735" s="32">
        <v>731</v>
      </c>
      <c r="D735" s="62"/>
      <c r="E735" s="56"/>
      <c r="F735" s="57"/>
      <c r="G735" s="60"/>
      <c r="H735" s="58"/>
      <c r="I735" s="60"/>
      <c r="J735" s="64"/>
      <c r="K735" s="60"/>
      <c r="L735" s="62"/>
      <c r="M735" s="58"/>
      <c r="N735" s="62"/>
      <c r="O735" s="56"/>
      <c r="P735" s="148" t="str">
        <f t="shared" si="95"/>
        <v/>
      </c>
      <c r="Q735" s="65"/>
      <c r="R735" s="66"/>
      <c r="S735" s="67"/>
      <c r="T735" s="146" t="str">
        <f t="shared" si="89"/>
        <v/>
      </c>
      <c r="U735" s="146" t="str">
        <f t="shared" si="90"/>
        <v/>
      </c>
      <c r="V735" s="146" t="str">
        <f t="shared" si="91"/>
        <v/>
      </c>
      <c r="W735" s="146" t="str">
        <f t="shared" si="92"/>
        <v/>
      </c>
      <c r="X735" s="146" t="str">
        <f t="shared" si="93"/>
        <v/>
      </c>
      <c r="Y735" s="146" t="str">
        <f t="shared" si="94"/>
        <v/>
      </c>
    </row>
    <row r="736" spans="2:25" ht="45" customHeight="1" x14ac:dyDescent="0.25">
      <c r="B736" s="139" t="str">
        <f t="shared" si="88"/>
        <v/>
      </c>
      <c r="C736" s="32">
        <v>732</v>
      </c>
      <c r="D736" s="62"/>
      <c r="E736" s="56"/>
      <c r="F736" s="57"/>
      <c r="G736" s="60"/>
      <c r="H736" s="58"/>
      <c r="I736" s="60"/>
      <c r="J736" s="64"/>
      <c r="K736" s="60"/>
      <c r="L736" s="62"/>
      <c r="M736" s="58"/>
      <c r="N736" s="62"/>
      <c r="O736" s="56"/>
      <c r="P736" s="148" t="str">
        <f t="shared" si="95"/>
        <v/>
      </c>
      <c r="Q736" s="65"/>
      <c r="R736" s="66"/>
      <c r="S736" s="67"/>
      <c r="T736" s="146" t="str">
        <f t="shared" si="89"/>
        <v/>
      </c>
      <c r="U736" s="146" t="str">
        <f t="shared" si="90"/>
        <v/>
      </c>
      <c r="V736" s="146" t="str">
        <f t="shared" si="91"/>
        <v/>
      </c>
      <c r="W736" s="146" t="str">
        <f t="shared" si="92"/>
        <v/>
      </c>
      <c r="X736" s="146" t="str">
        <f t="shared" si="93"/>
        <v/>
      </c>
      <c r="Y736" s="146" t="str">
        <f t="shared" si="94"/>
        <v/>
      </c>
    </row>
    <row r="737" spans="2:25" ht="45" customHeight="1" x14ac:dyDescent="0.25">
      <c r="B737" s="139" t="str">
        <f t="shared" si="88"/>
        <v/>
      </c>
      <c r="C737" s="32">
        <v>733</v>
      </c>
      <c r="D737" s="62"/>
      <c r="E737" s="56"/>
      <c r="F737" s="57"/>
      <c r="G737" s="60"/>
      <c r="H737" s="58"/>
      <c r="I737" s="60"/>
      <c r="J737" s="64"/>
      <c r="K737" s="60"/>
      <c r="L737" s="62"/>
      <c r="M737" s="58"/>
      <c r="N737" s="62"/>
      <c r="O737" s="56"/>
      <c r="P737" s="148" t="str">
        <f t="shared" si="95"/>
        <v/>
      </c>
      <c r="Q737" s="65"/>
      <c r="R737" s="66"/>
      <c r="S737" s="67"/>
      <c r="T737" s="146" t="str">
        <f t="shared" si="89"/>
        <v/>
      </c>
      <c r="U737" s="146" t="str">
        <f t="shared" si="90"/>
        <v/>
      </c>
      <c r="V737" s="146" t="str">
        <f t="shared" si="91"/>
        <v/>
      </c>
      <c r="W737" s="146" t="str">
        <f t="shared" si="92"/>
        <v/>
      </c>
      <c r="X737" s="146" t="str">
        <f t="shared" si="93"/>
        <v/>
      </c>
      <c r="Y737" s="146" t="str">
        <f t="shared" si="94"/>
        <v/>
      </c>
    </row>
    <row r="738" spans="2:25" ht="45" customHeight="1" x14ac:dyDescent="0.25">
      <c r="B738" s="139" t="str">
        <f t="shared" si="88"/>
        <v/>
      </c>
      <c r="C738" s="32">
        <v>734</v>
      </c>
      <c r="D738" s="62"/>
      <c r="E738" s="56"/>
      <c r="F738" s="57"/>
      <c r="G738" s="60"/>
      <c r="H738" s="58"/>
      <c r="I738" s="60"/>
      <c r="J738" s="64"/>
      <c r="K738" s="60"/>
      <c r="L738" s="62"/>
      <c r="M738" s="58"/>
      <c r="N738" s="62"/>
      <c r="O738" s="56"/>
      <c r="P738" s="148" t="str">
        <f t="shared" si="95"/>
        <v/>
      </c>
      <c r="Q738" s="65"/>
      <c r="R738" s="66"/>
      <c r="S738" s="67"/>
      <c r="T738" s="146" t="str">
        <f t="shared" si="89"/>
        <v/>
      </c>
      <c r="U738" s="146" t="str">
        <f t="shared" si="90"/>
        <v/>
      </c>
      <c r="V738" s="146" t="str">
        <f t="shared" si="91"/>
        <v/>
      </c>
      <c r="W738" s="146" t="str">
        <f t="shared" si="92"/>
        <v/>
      </c>
      <c r="X738" s="146" t="str">
        <f t="shared" si="93"/>
        <v/>
      </c>
      <c r="Y738" s="146" t="str">
        <f t="shared" si="94"/>
        <v/>
      </c>
    </row>
    <row r="739" spans="2:25" ht="45" customHeight="1" x14ac:dyDescent="0.25">
      <c r="B739" s="139" t="str">
        <f t="shared" si="88"/>
        <v/>
      </c>
      <c r="C739" s="32">
        <v>735</v>
      </c>
      <c r="D739" s="62"/>
      <c r="E739" s="56"/>
      <c r="F739" s="57"/>
      <c r="G739" s="60"/>
      <c r="H739" s="58"/>
      <c r="I739" s="60"/>
      <c r="J739" s="64"/>
      <c r="K739" s="60"/>
      <c r="L739" s="62"/>
      <c r="M739" s="58"/>
      <c r="N739" s="62"/>
      <c r="O739" s="56"/>
      <c r="P739" s="148" t="str">
        <f t="shared" si="95"/>
        <v/>
      </c>
      <c r="Q739" s="65"/>
      <c r="R739" s="66"/>
      <c r="S739" s="67"/>
      <c r="T739" s="146" t="str">
        <f t="shared" si="89"/>
        <v/>
      </c>
      <c r="U739" s="146" t="str">
        <f t="shared" si="90"/>
        <v/>
      </c>
      <c r="V739" s="146" t="str">
        <f t="shared" si="91"/>
        <v/>
      </c>
      <c r="W739" s="146" t="str">
        <f t="shared" si="92"/>
        <v/>
      </c>
      <c r="X739" s="146" t="str">
        <f t="shared" si="93"/>
        <v/>
      </c>
      <c r="Y739" s="146" t="str">
        <f t="shared" si="94"/>
        <v/>
      </c>
    </row>
    <row r="740" spans="2:25" ht="45" customHeight="1" x14ac:dyDescent="0.25">
      <c r="B740" s="139" t="str">
        <f t="shared" si="88"/>
        <v/>
      </c>
      <c r="C740" s="32">
        <v>736</v>
      </c>
      <c r="D740" s="62"/>
      <c r="E740" s="56"/>
      <c r="F740" s="57"/>
      <c r="G740" s="60"/>
      <c r="H740" s="58"/>
      <c r="I740" s="60"/>
      <c r="J740" s="64"/>
      <c r="K740" s="60"/>
      <c r="L740" s="62"/>
      <c r="M740" s="58"/>
      <c r="N740" s="62"/>
      <c r="O740" s="56"/>
      <c r="P740" s="148" t="str">
        <f t="shared" si="95"/>
        <v/>
      </c>
      <c r="Q740" s="65"/>
      <c r="R740" s="66"/>
      <c r="S740" s="67"/>
      <c r="T740" s="146" t="str">
        <f t="shared" si="89"/>
        <v/>
      </c>
      <c r="U740" s="146" t="str">
        <f t="shared" si="90"/>
        <v/>
      </c>
      <c r="V740" s="146" t="str">
        <f t="shared" si="91"/>
        <v/>
      </c>
      <c r="W740" s="146" t="str">
        <f t="shared" si="92"/>
        <v/>
      </c>
      <c r="X740" s="146" t="str">
        <f t="shared" si="93"/>
        <v/>
      </c>
      <c r="Y740" s="146" t="str">
        <f t="shared" si="94"/>
        <v/>
      </c>
    </row>
    <row r="741" spans="2:25" ht="45" customHeight="1" x14ac:dyDescent="0.25">
      <c r="B741" s="139" t="str">
        <f t="shared" si="88"/>
        <v/>
      </c>
      <c r="C741" s="32">
        <v>737</v>
      </c>
      <c r="D741" s="62"/>
      <c r="E741" s="56"/>
      <c r="F741" s="57"/>
      <c r="G741" s="60"/>
      <c r="H741" s="58"/>
      <c r="I741" s="60"/>
      <c r="J741" s="64"/>
      <c r="K741" s="60"/>
      <c r="L741" s="62"/>
      <c r="M741" s="58"/>
      <c r="N741" s="62"/>
      <c r="O741" s="56"/>
      <c r="P741" s="148" t="str">
        <f t="shared" si="95"/>
        <v/>
      </c>
      <c r="Q741" s="65"/>
      <c r="R741" s="66"/>
      <c r="S741" s="67"/>
      <c r="T741" s="146" t="str">
        <f t="shared" si="89"/>
        <v/>
      </c>
      <c r="U741" s="146" t="str">
        <f t="shared" si="90"/>
        <v/>
      </c>
      <c r="V741" s="146" t="str">
        <f t="shared" si="91"/>
        <v/>
      </c>
      <c r="W741" s="146" t="str">
        <f t="shared" si="92"/>
        <v/>
      </c>
      <c r="X741" s="146" t="str">
        <f t="shared" si="93"/>
        <v/>
      </c>
      <c r="Y741" s="146" t="str">
        <f t="shared" si="94"/>
        <v/>
      </c>
    </row>
    <row r="742" spans="2:25" ht="45" customHeight="1" x14ac:dyDescent="0.25">
      <c r="B742" s="139" t="str">
        <f t="shared" si="88"/>
        <v/>
      </c>
      <c r="C742" s="32">
        <v>738</v>
      </c>
      <c r="D742" s="62"/>
      <c r="E742" s="56"/>
      <c r="F742" s="57"/>
      <c r="G742" s="60"/>
      <c r="H742" s="58"/>
      <c r="I742" s="60"/>
      <c r="J742" s="64"/>
      <c r="K742" s="60"/>
      <c r="L742" s="62"/>
      <c r="M742" s="58"/>
      <c r="N742" s="62"/>
      <c r="O742" s="56"/>
      <c r="P742" s="148" t="str">
        <f t="shared" si="95"/>
        <v/>
      </c>
      <c r="Q742" s="65"/>
      <c r="R742" s="66"/>
      <c r="S742" s="67"/>
      <c r="T742" s="146" t="str">
        <f t="shared" si="89"/>
        <v/>
      </c>
      <c r="U742" s="146" t="str">
        <f t="shared" si="90"/>
        <v/>
      </c>
      <c r="V742" s="146" t="str">
        <f t="shared" si="91"/>
        <v/>
      </c>
      <c r="W742" s="146" t="str">
        <f t="shared" si="92"/>
        <v/>
      </c>
      <c r="X742" s="146" t="str">
        <f t="shared" si="93"/>
        <v/>
      </c>
      <c r="Y742" s="146" t="str">
        <f t="shared" si="94"/>
        <v/>
      </c>
    </row>
    <row r="743" spans="2:25" ht="45" customHeight="1" x14ac:dyDescent="0.25">
      <c r="B743" s="139" t="str">
        <f t="shared" si="88"/>
        <v/>
      </c>
      <c r="C743" s="32">
        <v>739</v>
      </c>
      <c r="D743" s="62"/>
      <c r="E743" s="56"/>
      <c r="F743" s="57"/>
      <c r="G743" s="60"/>
      <c r="H743" s="58"/>
      <c r="I743" s="60"/>
      <c r="J743" s="64"/>
      <c r="K743" s="60"/>
      <c r="L743" s="62"/>
      <c r="M743" s="58"/>
      <c r="N743" s="62"/>
      <c r="O743" s="56"/>
      <c r="P743" s="148" t="str">
        <f t="shared" si="95"/>
        <v/>
      </c>
      <c r="Q743" s="65"/>
      <c r="R743" s="66"/>
      <c r="S743" s="67"/>
      <c r="T743" s="146" t="str">
        <f t="shared" si="89"/>
        <v/>
      </c>
      <c r="U743" s="146" t="str">
        <f t="shared" si="90"/>
        <v/>
      </c>
      <c r="V743" s="146" t="str">
        <f t="shared" si="91"/>
        <v/>
      </c>
      <c r="W743" s="146" t="str">
        <f t="shared" si="92"/>
        <v/>
      </c>
      <c r="X743" s="146" t="str">
        <f t="shared" si="93"/>
        <v/>
      </c>
      <c r="Y743" s="146" t="str">
        <f t="shared" si="94"/>
        <v/>
      </c>
    </row>
    <row r="744" spans="2:25" ht="45" customHeight="1" x14ac:dyDescent="0.25">
      <c r="B744" s="139" t="str">
        <f t="shared" si="88"/>
        <v/>
      </c>
      <c r="C744" s="32">
        <v>740</v>
      </c>
      <c r="D744" s="62"/>
      <c r="E744" s="56"/>
      <c r="F744" s="57"/>
      <c r="G744" s="60"/>
      <c r="H744" s="58"/>
      <c r="I744" s="60"/>
      <c r="J744" s="64"/>
      <c r="K744" s="60"/>
      <c r="L744" s="62"/>
      <c r="M744" s="58"/>
      <c r="N744" s="62"/>
      <c r="O744" s="56"/>
      <c r="P744" s="148" t="str">
        <f t="shared" si="95"/>
        <v/>
      </c>
      <c r="Q744" s="65"/>
      <c r="R744" s="66"/>
      <c r="S744" s="67"/>
      <c r="T744" s="146" t="str">
        <f t="shared" si="89"/>
        <v/>
      </c>
      <c r="U744" s="146" t="str">
        <f t="shared" si="90"/>
        <v/>
      </c>
      <c r="V744" s="146" t="str">
        <f t="shared" si="91"/>
        <v/>
      </c>
      <c r="W744" s="146" t="str">
        <f t="shared" si="92"/>
        <v/>
      </c>
      <c r="X744" s="146" t="str">
        <f t="shared" si="93"/>
        <v/>
      </c>
      <c r="Y744" s="146" t="str">
        <f t="shared" si="94"/>
        <v/>
      </c>
    </row>
    <row r="745" spans="2:25" ht="45" customHeight="1" x14ac:dyDescent="0.25">
      <c r="B745" s="139" t="str">
        <f t="shared" si="88"/>
        <v/>
      </c>
      <c r="C745" s="32">
        <v>741</v>
      </c>
      <c r="D745" s="62"/>
      <c r="E745" s="56"/>
      <c r="F745" s="57"/>
      <c r="G745" s="60"/>
      <c r="H745" s="58"/>
      <c r="I745" s="60"/>
      <c r="J745" s="64"/>
      <c r="K745" s="60"/>
      <c r="L745" s="62"/>
      <c r="M745" s="58"/>
      <c r="N745" s="62"/>
      <c r="O745" s="56"/>
      <c r="P745" s="148" t="str">
        <f t="shared" si="95"/>
        <v/>
      </c>
      <c r="Q745" s="65"/>
      <c r="R745" s="66"/>
      <c r="S745" s="67"/>
      <c r="T745" s="146" t="str">
        <f t="shared" si="89"/>
        <v/>
      </c>
      <c r="U745" s="146" t="str">
        <f t="shared" si="90"/>
        <v/>
      </c>
      <c r="V745" s="146" t="str">
        <f t="shared" si="91"/>
        <v/>
      </c>
      <c r="W745" s="146" t="str">
        <f t="shared" si="92"/>
        <v/>
      </c>
      <c r="X745" s="146" t="str">
        <f t="shared" si="93"/>
        <v/>
      </c>
      <c r="Y745" s="146" t="str">
        <f t="shared" si="94"/>
        <v/>
      </c>
    </row>
    <row r="746" spans="2:25" ht="45" customHeight="1" x14ac:dyDescent="0.25">
      <c r="B746" s="139" t="str">
        <f t="shared" si="88"/>
        <v/>
      </c>
      <c r="C746" s="32">
        <v>742</v>
      </c>
      <c r="D746" s="62"/>
      <c r="E746" s="56"/>
      <c r="F746" s="57"/>
      <c r="G746" s="60"/>
      <c r="H746" s="58"/>
      <c r="I746" s="60"/>
      <c r="J746" s="64"/>
      <c r="K746" s="60"/>
      <c r="L746" s="62"/>
      <c r="M746" s="58"/>
      <c r="N746" s="62"/>
      <c r="O746" s="56"/>
      <c r="P746" s="148" t="str">
        <f t="shared" si="95"/>
        <v/>
      </c>
      <c r="Q746" s="65"/>
      <c r="R746" s="66"/>
      <c r="S746" s="67"/>
      <c r="T746" s="146" t="str">
        <f t="shared" si="89"/>
        <v/>
      </c>
      <c r="U746" s="146" t="str">
        <f t="shared" si="90"/>
        <v/>
      </c>
      <c r="V746" s="146" t="str">
        <f t="shared" si="91"/>
        <v/>
      </c>
      <c r="W746" s="146" t="str">
        <f t="shared" si="92"/>
        <v/>
      </c>
      <c r="X746" s="146" t="str">
        <f t="shared" si="93"/>
        <v/>
      </c>
      <c r="Y746" s="146" t="str">
        <f t="shared" si="94"/>
        <v/>
      </c>
    </row>
    <row r="747" spans="2:25" ht="45" customHeight="1" x14ac:dyDescent="0.25">
      <c r="B747" s="139" t="str">
        <f t="shared" si="88"/>
        <v/>
      </c>
      <c r="C747" s="32">
        <v>743</v>
      </c>
      <c r="D747" s="62"/>
      <c r="E747" s="56"/>
      <c r="F747" s="57"/>
      <c r="G747" s="60"/>
      <c r="H747" s="58"/>
      <c r="I747" s="60"/>
      <c r="J747" s="64"/>
      <c r="K747" s="60"/>
      <c r="L747" s="62"/>
      <c r="M747" s="58"/>
      <c r="N747" s="62"/>
      <c r="O747" s="56"/>
      <c r="P747" s="148" t="str">
        <f t="shared" si="95"/>
        <v/>
      </c>
      <c r="Q747" s="65"/>
      <c r="R747" s="66"/>
      <c r="S747" s="67"/>
      <c r="T747" s="146" t="str">
        <f t="shared" si="89"/>
        <v/>
      </c>
      <c r="U747" s="146" t="str">
        <f t="shared" si="90"/>
        <v/>
      </c>
      <c r="V747" s="146" t="str">
        <f t="shared" si="91"/>
        <v/>
      </c>
      <c r="W747" s="146" t="str">
        <f t="shared" si="92"/>
        <v/>
      </c>
      <c r="X747" s="146" t="str">
        <f t="shared" si="93"/>
        <v/>
      </c>
      <c r="Y747" s="146" t="str">
        <f t="shared" si="94"/>
        <v/>
      </c>
    </row>
    <row r="748" spans="2:25" ht="45" customHeight="1" x14ac:dyDescent="0.25">
      <c r="B748" s="139" t="str">
        <f t="shared" si="88"/>
        <v/>
      </c>
      <c r="C748" s="32">
        <v>744</v>
      </c>
      <c r="D748" s="62"/>
      <c r="E748" s="56"/>
      <c r="F748" s="57"/>
      <c r="G748" s="60"/>
      <c r="H748" s="58"/>
      <c r="I748" s="60"/>
      <c r="J748" s="64"/>
      <c r="K748" s="60"/>
      <c r="L748" s="62"/>
      <c r="M748" s="58"/>
      <c r="N748" s="62"/>
      <c r="O748" s="56"/>
      <c r="P748" s="148" t="str">
        <f t="shared" si="95"/>
        <v/>
      </c>
      <c r="Q748" s="65"/>
      <c r="R748" s="66"/>
      <c r="S748" s="67"/>
      <c r="T748" s="146" t="str">
        <f t="shared" si="89"/>
        <v/>
      </c>
      <c r="U748" s="146" t="str">
        <f t="shared" si="90"/>
        <v/>
      </c>
      <c r="V748" s="146" t="str">
        <f t="shared" si="91"/>
        <v/>
      </c>
      <c r="W748" s="146" t="str">
        <f t="shared" si="92"/>
        <v/>
      </c>
      <c r="X748" s="146" t="str">
        <f t="shared" si="93"/>
        <v/>
      </c>
      <c r="Y748" s="146" t="str">
        <f t="shared" si="94"/>
        <v/>
      </c>
    </row>
    <row r="749" spans="2:25" ht="45" customHeight="1" x14ac:dyDescent="0.25">
      <c r="B749" s="139" t="str">
        <f t="shared" si="88"/>
        <v/>
      </c>
      <c r="C749" s="32">
        <v>745</v>
      </c>
      <c r="D749" s="62"/>
      <c r="E749" s="56"/>
      <c r="F749" s="57"/>
      <c r="G749" s="60"/>
      <c r="H749" s="58"/>
      <c r="I749" s="60"/>
      <c r="J749" s="64"/>
      <c r="K749" s="60"/>
      <c r="L749" s="62"/>
      <c r="M749" s="58"/>
      <c r="N749" s="62"/>
      <c r="O749" s="56"/>
      <c r="P749" s="148" t="str">
        <f t="shared" si="95"/>
        <v/>
      </c>
      <c r="Q749" s="65"/>
      <c r="R749" s="66"/>
      <c r="S749" s="67"/>
      <c r="T749" s="146" t="str">
        <f t="shared" si="89"/>
        <v/>
      </c>
      <c r="U749" s="146" t="str">
        <f t="shared" si="90"/>
        <v/>
      </c>
      <c r="V749" s="146" t="str">
        <f t="shared" si="91"/>
        <v/>
      </c>
      <c r="W749" s="146" t="str">
        <f t="shared" si="92"/>
        <v/>
      </c>
      <c r="X749" s="146" t="str">
        <f t="shared" si="93"/>
        <v/>
      </c>
      <c r="Y749" s="146" t="str">
        <f t="shared" si="94"/>
        <v/>
      </c>
    </row>
    <row r="750" spans="2:25" ht="45" customHeight="1" x14ac:dyDescent="0.25">
      <c r="B750" s="139" t="str">
        <f t="shared" si="88"/>
        <v/>
      </c>
      <c r="C750" s="32">
        <v>746</v>
      </c>
      <c r="D750" s="62"/>
      <c r="E750" s="56"/>
      <c r="F750" s="57"/>
      <c r="G750" s="60"/>
      <c r="H750" s="58"/>
      <c r="I750" s="60"/>
      <c r="J750" s="64"/>
      <c r="K750" s="60"/>
      <c r="L750" s="62"/>
      <c r="M750" s="58"/>
      <c r="N750" s="62"/>
      <c r="O750" s="56"/>
      <c r="P750" s="148" t="str">
        <f t="shared" si="95"/>
        <v/>
      </c>
      <c r="Q750" s="65"/>
      <c r="R750" s="66"/>
      <c r="S750" s="67"/>
      <c r="T750" s="146" t="str">
        <f t="shared" si="89"/>
        <v/>
      </c>
      <c r="U750" s="146" t="str">
        <f t="shared" si="90"/>
        <v/>
      </c>
      <c r="V750" s="146" t="str">
        <f t="shared" si="91"/>
        <v/>
      </c>
      <c r="W750" s="146" t="str">
        <f t="shared" si="92"/>
        <v/>
      </c>
      <c r="X750" s="146" t="str">
        <f t="shared" si="93"/>
        <v/>
      </c>
      <c r="Y750" s="146" t="str">
        <f t="shared" si="94"/>
        <v/>
      </c>
    </row>
    <row r="751" spans="2:25" ht="45" customHeight="1" x14ac:dyDescent="0.25">
      <c r="B751" s="139" t="str">
        <f t="shared" si="88"/>
        <v/>
      </c>
      <c r="C751" s="32">
        <v>747</v>
      </c>
      <c r="D751" s="62"/>
      <c r="E751" s="56"/>
      <c r="F751" s="57"/>
      <c r="G751" s="60"/>
      <c r="H751" s="58"/>
      <c r="I751" s="60"/>
      <c r="J751" s="64"/>
      <c r="K751" s="60"/>
      <c r="L751" s="62"/>
      <c r="M751" s="58"/>
      <c r="N751" s="62"/>
      <c r="O751" s="56"/>
      <c r="P751" s="148" t="str">
        <f t="shared" si="95"/>
        <v/>
      </c>
      <c r="Q751" s="65"/>
      <c r="R751" s="66"/>
      <c r="S751" s="67"/>
      <c r="T751" s="146" t="str">
        <f t="shared" si="89"/>
        <v/>
      </c>
      <c r="U751" s="146" t="str">
        <f t="shared" si="90"/>
        <v/>
      </c>
      <c r="V751" s="146" t="str">
        <f t="shared" si="91"/>
        <v/>
      </c>
      <c r="W751" s="146" t="str">
        <f t="shared" si="92"/>
        <v/>
      </c>
      <c r="X751" s="146" t="str">
        <f t="shared" si="93"/>
        <v/>
      </c>
      <c r="Y751" s="146" t="str">
        <f t="shared" si="94"/>
        <v/>
      </c>
    </row>
    <row r="752" spans="2:25" ht="45" customHeight="1" x14ac:dyDescent="0.25">
      <c r="B752" s="139" t="str">
        <f t="shared" si="88"/>
        <v/>
      </c>
      <c r="C752" s="32">
        <v>748</v>
      </c>
      <c r="D752" s="62"/>
      <c r="E752" s="56"/>
      <c r="F752" s="57"/>
      <c r="G752" s="60"/>
      <c r="H752" s="58"/>
      <c r="I752" s="60"/>
      <c r="J752" s="64"/>
      <c r="K752" s="60"/>
      <c r="L752" s="62"/>
      <c r="M752" s="58"/>
      <c r="N752" s="62"/>
      <c r="O752" s="56"/>
      <c r="P752" s="148" t="str">
        <f t="shared" si="95"/>
        <v/>
      </c>
      <c r="Q752" s="65"/>
      <c r="R752" s="66"/>
      <c r="S752" s="67"/>
      <c r="T752" s="146" t="str">
        <f t="shared" si="89"/>
        <v/>
      </c>
      <c r="U752" s="146" t="str">
        <f t="shared" si="90"/>
        <v/>
      </c>
      <c r="V752" s="146" t="str">
        <f t="shared" si="91"/>
        <v/>
      </c>
      <c r="W752" s="146" t="str">
        <f t="shared" si="92"/>
        <v/>
      </c>
      <c r="X752" s="146" t="str">
        <f t="shared" si="93"/>
        <v/>
      </c>
      <c r="Y752" s="146" t="str">
        <f t="shared" si="94"/>
        <v/>
      </c>
    </row>
    <row r="753" spans="2:25" ht="45" customHeight="1" x14ac:dyDescent="0.25">
      <c r="B753" s="139" t="str">
        <f t="shared" si="88"/>
        <v/>
      </c>
      <c r="C753" s="32">
        <v>749</v>
      </c>
      <c r="D753" s="62"/>
      <c r="E753" s="56"/>
      <c r="F753" s="57"/>
      <c r="G753" s="60"/>
      <c r="H753" s="58"/>
      <c r="I753" s="60"/>
      <c r="J753" s="64"/>
      <c r="K753" s="60"/>
      <c r="L753" s="62"/>
      <c r="M753" s="58"/>
      <c r="N753" s="62"/>
      <c r="O753" s="56"/>
      <c r="P753" s="148" t="str">
        <f t="shared" si="95"/>
        <v/>
      </c>
      <c r="Q753" s="65"/>
      <c r="R753" s="66"/>
      <c r="S753" s="67"/>
      <c r="T753" s="146" t="str">
        <f t="shared" si="89"/>
        <v/>
      </c>
      <c r="U753" s="146" t="str">
        <f t="shared" si="90"/>
        <v/>
      </c>
      <c r="V753" s="146" t="str">
        <f t="shared" si="91"/>
        <v/>
      </c>
      <c r="W753" s="146" t="str">
        <f t="shared" si="92"/>
        <v/>
      </c>
      <c r="X753" s="146" t="str">
        <f t="shared" si="93"/>
        <v/>
      </c>
      <c r="Y753" s="146" t="str">
        <f t="shared" si="94"/>
        <v/>
      </c>
    </row>
    <row r="754" spans="2:25" ht="45" customHeight="1" x14ac:dyDescent="0.25">
      <c r="B754" s="139" t="str">
        <f t="shared" si="88"/>
        <v/>
      </c>
      <c r="C754" s="32">
        <v>750</v>
      </c>
      <c r="D754" s="62"/>
      <c r="E754" s="56"/>
      <c r="F754" s="57"/>
      <c r="G754" s="60"/>
      <c r="H754" s="58"/>
      <c r="I754" s="60"/>
      <c r="J754" s="64"/>
      <c r="K754" s="60"/>
      <c r="L754" s="62"/>
      <c r="M754" s="58"/>
      <c r="N754" s="62"/>
      <c r="O754" s="56"/>
      <c r="P754" s="148" t="str">
        <f t="shared" si="95"/>
        <v/>
      </c>
      <c r="Q754" s="65"/>
      <c r="R754" s="66"/>
      <c r="S754" s="67"/>
      <c r="T754" s="146" t="str">
        <f t="shared" si="89"/>
        <v/>
      </c>
      <c r="U754" s="146" t="str">
        <f t="shared" si="90"/>
        <v/>
      </c>
      <c r="V754" s="146" t="str">
        <f t="shared" si="91"/>
        <v/>
      </c>
      <c r="W754" s="146" t="str">
        <f t="shared" si="92"/>
        <v/>
      </c>
      <c r="X754" s="146" t="str">
        <f t="shared" si="93"/>
        <v/>
      </c>
      <c r="Y754" s="146" t="str">
        <f t="shared" si="94"/>
        <v/>
      </c>
    </row>
    <row r="755" spans="2:25" ht="45" customHeight="1" x14ac:dyDescent="0.25">
      <c r="B755" s="139" t="str">
        <f t="shared" si="88"/>
        <v/>
      </c>
      <c r="C755" s="32">
        <v>751</v>
      </c>
      <c r="D755" s="62"/>
      <c r="E755" s="56"/>
      <c r="F755" s="57"/>
      <c r="G755" s="60"/>
      <c r="H755" s="58"/>
      <c r="I755" s="60"/>
      <c r="J755" s="64"/>
      <c r="K755" s="60"/>
      <c r="L755" s="62"/>
      <c r="M755" s="58"/>
      <c r="N755" s="62"/>
      <c r="O755" s="56"/>
      <c r="P755" s="148" t="str">
        <f t="shared" si="95"/>
        <v/>
      </c>
      <c r="Q755" s="65"/>
      <c r="R755" s="66"/>
      <c r="S755" s="67"/>
      <c r="T755" s="146" t="str">
        <f t="shared" si="89"/>
        <v/>
      </c>
      <c r="U755" s="146" t="str">
        <f t="shared" si="90"/>
        <v/>
      </c>
      <c r="V755" s="146" t="str">
        <f t="shared" si="91"/>
        <v/>
      </c>
      <c r="W755" s="146" t="str">
        <f t="shared" si="92"/>
        <v/>
      </c>
      <c r="X755" s="146" t="str">
        <f t="shared" si="93"/>
        <v/>
      </c>
      <c r="Y755" s="146" t="str">
        <f t="shared" si="94"/>
        <v/>
      </c>
    </row>
    <row r="756" spans="2:25" ht="45" customHeight="1" x14ac:dyDescent="0.25">
      <c r="B756" s="139" t="str">
        <f t="shared" si="88"/>
        <v/>
      </c>
      <c r="C756" s="32">
        <v>752</v>
      </c>
      <c r="D756" s="62"/>
      <c r="E756" s="56"/>
      <c r="F756" s="57"/>
      <c r="G756" s="60"/>
      <c r="H756" s="58"/>
      <c r="I756" s="60"/>
      <c r="J756" s="64"/>
      <c r="K756" s="60"/>
      <c r="L756" s="62"/>
      <c r="M756" s="58"/>
      <c r="N756" s="62"/>
      <c r="O756" s="56"/>
      <c r="P756" s="148" t="str">
        <f t="shared" si="95"/>
        <v/>
      </c>
      <c r="Q756" s="65"/>
      <c r="R756" s="66"/>
      <c r="S756" s="67"/>
      <c r="T756" s="146" t="str">
        <f t="shared" si="89"/>
        <v/>
      </c>
      <c r="U756" s="146" t="str">
        <f t="shared" si="90"/>
        <v/>
      </c>
      <c r="V756" s="146" t="str">
        <f t="shared" si="91"/>
        <v/>
      </c>
      <c r="W756" s="146" t="str">
        <f t="shared" si="92"/>
        <v/>
      </c>
      <c r="X756" s="146" t="str">
        <f t="shared" si="93"/>
        <v/>
      </c>
      <c r="Y756" s="146" t="str">
        <f t="shared" si="94"/>
        <v/>
      </c>
    </row>
    <row r="757" spans="2:25" ht="45" customHeight="1" x14ac:dyDescent="0.25">
      <c r="B757" s="139" t="str">
        <f t="shared" si="88"/>
        <v/>
      </c>
      <c r="C757" s="32">
        <v>753</v>
      </c>
      <c r="D757" s="62"/>
      <c r="E757" s="56"/>
      <c r="F757" s="57"/>
      <c r="G757" s="60"/>
      <c r="H757" s="58"/>
      <c r="I757" s="60"/>
      <c r="J757" s="64"/>
      <c r="K757" s="60"/>
      <c r="L757" s="62"/>
      <c r="M757" s="58"/>
      <c r="N757" s="62"/>
      <c r="O757" s="56"/>
      <c r="P757" s="148" t="str">
        <f t="shared" si="95"/>
        <v/>
      </c>
      <c r="Q757" s="65"/>
      <c r="R757" s="66"/>
      <c r="S757" s="67"/>
      <c r="T757" s="146" t="str">
        <f t="shared" si="89"/>
        <v/>
      </c>
      <c r="U757" s="146" t="str">
        <f t="shared" si="90"/>
        <v/>
      </c>
      <c r="V757" s="146" t="str">
        <f t="shared" si="91"/>
        <v/>
      </c>
      <c r="W757" s="146" t="str">
        <f t="shared" si="92"/>
        <v/>
      </c>
      <c r="X757" s="146" t="str">
        <f t="shared" si="93"/>
        <v/>
      </c>
      <c r="Y757" s="146" t="str">
        <f t="shared" si="94"/>
        <v/>
      </c>
    </row>
    <row r="758" spans="2:25" ht="45" customHeight="1" x14ac:dyDescent="0.25">
      <c r="B758" s="139" t="str">
        <f t="shared" si="88"/>
        <v/>
      </c>
      <c r="C758" s="32">
        <v>754</v>
      </c>
      <c r="D758" s="62"/>
      <c r="E758" s="56"/>
      <c r="F758" s="57"/>
      <c r="G758" s="60"/>
      <c r="H758" s="58"/>
      <c r="I758" s="60"/>
      <c r="J758" s="64"/>
      <c r="K758" s="60"/>
      <c r="L758" s="62"/>
      <c r="M758" s="58"/>
      <c r="N758" s="62"/>
      <c r="O758" s="56"/>
      <c r="P758" s="148" t="str">
        <f t="shared" si="95"/>
        <v/>
      </c>
      <c r="Q758" s="65"/>
      <c r="R758" s="66"/>
      <c r="S758" s="67"/>
      <c r="T758" s="146" t="str">
        <f t="shared" si="89"/>
        <v/>
      </c>
      <c r="U758" s="146" t="str">
        <f t="shared" si="90"/>
        <v/>
      </c>
      <c r="V758" s="146" t="str">
        <f t="shared" si="91"/>
        <v/>
      </c>
      <c r="W758" s="146" t="str">
        <f t="shared" si="92"/>
        <v/>
      </c>
      <c r="X758" s="146" t="str">
        <f t="shared" si="93"/>
        <v/>
      </c>
      <c r="Y758" s="146" t="str">
        <f t="shared" si="94"/>
        <v/>
      </c>
    </row>
    <row r="759" spans="2:25" ht="45" customHeight="1" x14ac:dyDescent="0.25">
      <c r="B759" s="139" t="str">
        <f t="shared" si="88"/>
        <v/>
      </c>
      <c r="C759" s="32">
        <v>755</v>
      </c>
      <c r="D759" s="62"/>
      <c r="E759" s="56"/>
      <c r="F759" s="57"/>
      <c r="G759" s="60"/>
      <c r="H759" s="58"/>
      <c r="I759" s="60"/>
      <c r="J759" s="64"/>
      <c r="K759" s="60"/>
      <c r="L759" s="62"/>
      <c r="M759" s="58"/>
      <c r="N759" s="62"/>
      <c r="O759" s="56"/>
      <c r="P759" s="148" t="str">
        <f t="shared" si="95"/>
        <v/>
      </c>
      <c r="Q759" s="65"/>
      <c r="R759" s="66"/>
      <c r="S759" s="67"/>
      <c r="T759" s="146" t="str">
        <f t="shared" si="89"/>
        <v/>
      </c>
      <c r="U759" s="146" t="str">
        <f t="shared" si="90"/>
        <v/>
      </c>
      <c r="V759" s="146" t="str">
        <f t="shared" si="91"/>
        <v/>
      </c>
      <c r="W759" s="146" t="str">
        <f t="shared" si="92"/>
        <v/>
      </c>
      <c r="X759" s="146" t="str">
        <f t="shared" si="93"/>
        <v/>
      </c>
      <c r="Y759" s="146" t="str">
        <f t="shared" si="94"/>
        <v/>
      </c>
    </row>
    <row r="760" spans="2:25" ht="45" customHeight="1" x14ac:dyDescent="0.25">
      <c r="B760" s="139" t="str">
        <f t="shared" si="88"/>
        <v/>
      </c>
      <c r="C760" s="32">
        <v>756</v>
      </c>
      <c r="D760" s="62"/>
      <c r="E760" s="56"/>
      <c r="F760" s="57"/>
      <c r="G760" s="60"/>
      <c r="H760" s="58"/>
      <c r="I760" s="60"/>
      <c r="J760" s="64"/>
      <c r="K760" s="60"/>
      <c r="L760" s="62"/>
      <c r="M760" s="58"/>
      <c r="N760" s="62"/>
      <c r="O760" s="56"/>
      <c r="P760" s="148" t="str">
        <f t="shared" si="95"/>
        <v/>
      </c>
      <c r="Q760" s="65"/>
      <c r="R760" s="66"/>
      <c r="S760" s="67"/>
      <c r="T760" s="146" t="str">
        <f t="shared" si="89"/>
        <v/>
      </c>
      <c r="U760" s="146" t="str">
        <f t="shared" si="90"/>
        <v/>
      </c>
      <c r="V760" s="146" t="str">
        <f t="shared" si="91"/>
        <v/>
      </c>
      <c r="W760" s="146" t="str">
        <f t="shared" si="92"/>
        <v/>
      </c>
      <c r="X760" s="146" t="str">
        <f t="shared" si="93"/>
        <v/>
      </c>
      <c r="Y760" s="146" t="str">
        <f t="shared" si="94"/>
        <v/>
      </c>
    </row>
    <row r="761" spans="2:25" ht="45" customHeight="1" x14ac:dyDescent="0.25">
      <c r="B761" s="139" t="str">
        <f t="shared" si="88"/>
        <v/>
      </c>
      <c r="C761" s="32">
        <v>757</v>
      </c>
      <c r="D761" s="62"/>
      <c r="E761" s="56"/>
      <c r="F761" s="57"/>
      <c r="G761" s="60"/>
      <c r="H761" s="58"/>
      <c r="I761" s="60"/>
      <c r="J761" s="64"/>
      <c r="K761" s="60"/>
      <c r="L761" s="62"/>
      <c r="M761" s="58"/>
      <c r="N761" s="62"/>
      <c r="O761" s="56"/>
      <c r="P761" s="148" t="str">
        <f t="shared" si="95"/>
        <v/>
      </c>
      <c r="Q761" s="65"/>
      <c r="R761" s="66"/>
      <c r="S761" s="67"/>
      <c r="T761" s="146" t="str">
        <f t="shared" si="89"/>
        <v/>
      </c>
      <c r="U761" s="146" t="str">
        <f t="shared" si="90"/>
        <v/>
      </c>
      <c r="V761" s="146" t="str">
        <f t="shared" si="91"/>
        <v/>
      </c>
      <c r="W761" s="146" t="str">
        <f t="shared" si="92"/>
        <v/>
      </c>
      <c r="X761" s="146" t="str">
        <f t="shared" si="93"/>
        <v/>
      </c>
      <c r="Y761" s="146" t="str">
        <f t="shared" si="94"/>
        <v/>
      </c>
    </row>
    <row r="762" spans="2:25" ht="45" customHeight="1" x14ac:dyDescent="0.25">
      <c r="B762" s="139" t="str">
        <f t="shared" si="88"/>
        <v/>
      </c>
      <c r="C762" s="32">
        <v>758</v>
      </c>
      <c r="D762" s="62"/>
      <c r="E762" s="56"/>
      <c r="F762" s="57"/>
      <c r="G762" s="60"/>
      <c r="H762" s="58"/>
      <c r="I762" s="60"/>
      <c r="J762" s="64"/>
      <c r="K762" s="60"/>
      <c r="L762" s="62"/>
      <c r="M762" s="58"/>
      <c r="N762" s="62"/>
      <c r="O762" s="56"/>
      <c r="P762" s="148" t="str">
        <f t="shared" si="95"/>
        <v/>
      </c>
      <c r="Q762" s="65"/>
      <c r="R762" s="66"/>
      <c r="S762" s="67"/>
      <c r="T762" s="146" t="str">
        <f t="shared" si="89"/>
        <v/>
      </c>
      <c r="U762" s="146" t="str">
        <f t="shared" si="90"/>
        <v/>
      </c>
      <c r="V762" s="146" t="str">
        <f t="shared" si="91"/>
        <v/>
      </c>
      <c r="W762" s="146" t="str">
        <f t="shared" si="92"/>
        <v/>
      </c>
      <c r="X762" s="146" t="str">
        <f t="shared" si="93"/>
        <v/>
      </c>
      <c r="Y762" s="146" t="str">
        <f t="shared" si="94"/>
        <v/>
      </c>
    </row>
    <row r="763" spans="2:25" ht="45" customHeight="1" x14ac:dyDescent="0.25">
      <c r="B763" s="139" t="str">
        <f t="shared" si="88"/>
        <v/>
      </c>
      <c r="C763" s="32">
        <v>759</v>
      </c>
      <c r="D763" s="62"/>
      <c r="E763" s="56"/>
      <c r="F763" s="57"/>
      <c r="G763" s="60"/>
      <c r="H763" s="58"/>
      <c r="I763" s="60"/>
      <c r="J763" s="64"/>
      <c r="K763" s="60"/>
      <c r="L763" s="62"/>
      <c r="M763" s="58"/>
      <c r="N763" s="62"/>
      <c r="O763" s="56"/>
      <c r="P763" s="148" t="str">
        <f t="shared" si="95"/>
        <v/>
      </c>
      <c r="Q763" s="65"/>
      <c r="R763" s="66"/>
      <c r="S763" s="67"/>
      <c r="T763" s="146" t="str">
        <f t="shared" si="89"/>
        <v/>
      </c>
      <c r="U763" s="146" t="str">
        <f t="shared" si="90"/>
        <v/>
      </c>
      <c r="V763" s="146" t="str">
        <f t="shared" si="91"/>
        <v/>
      </c>
      <c r="W763" s="146" t="str">
        <f t="shared" si="92"/>
        <v/>
      </c>
      <c r="X763" s="146" t="str">
        <f t="shared" si="93"/>
        <v/>
      </c>
      <c r="Y763" s="146" t="str">
        <f t="shared" si="94"/>
        <v/>
      </c>
    </row>
    <row r="764" spans="2:25" ht="45" customHeight="1" x14ac:dyDescent="0.25">
      <c r="B764" s="139" t="str">
        <f t="shared" si="88"/>
        <v/>
      </c>
      <c r="C764" s="32">
        <v>760</v>
      </c>
      <c r="D764" s="62"/>
      <c r="E764" s="56"/>
      <c r="F764" s="57"/>
      <c r="G764" s="60"/>
      <c r="H764" s="58"/>
      <c r="I764" s="60"/>
      <c r="J764" s="64"/>
      <c r="K764" s="60"/>
      <c r="L764" s="62"/>
      <c r="M764" s="58"/>
      <c r="N764" s="62"/>
      <c r="O764" s="56"/>
      <c r="P764" s="148" t="str">
        <f t="shared" si="95"/>
        <v/>
      </c>
      <c r="Q764" s="65"/>
      <c r="R764" s="66"/>
      <c r="S764" s="67"/>
      <c r="T764" s="146" t="str">
        <f t="shared" si="89"/>
        <v/>
      </c>
      <c r="U764" s="146" t="str">
        <f t="shared" si="90"/>
        <v/>
      </c>
      <c r="V764" s="146" t="str">
        <f t="shared" si="91"/>
        <v/>
      </c>
      <c r="W764" s="146" t="str">
        <f t="shared" si="92"/>
        <v/>
      </c>
      <c r="X764" s="146" t="str">
        <f t="shared" si="93"/>
        <v/>
      </c>
      <c r="Y764" s="146" t="str">
        <f t="shared" si="94"/>
        <v/>
      </c>
    </row>
    <row r="765" spans="2:25" ht="45" customHeight="1" x14ac:dyDescent="0.25">
      <c r="B765" s="139" t="str">
        <f t="shared" si="88"/>
        <v/>
      </c>
      <c r="C765" s="32">
        <v>761</v>
      </c>
      <c r="D765" s="62"/>
      <c r="E765" s="56"/>
      <c r="F765" s="57"/>
      <c r="G765" s="60"/>
      <c r="H765" s="58"/>
      <c r="I765" s="60"/>
      <c r="J765" s="64"/>
      <c r="K765" s="60"/>
      <c r="L765" s="62"/>
      <c r="M765" s="58"/>
      <c r="N765" s="62"/>
      <c r="O765" s="56"/>
      <c r="P765" s="148" t="str">
        <f t="shared" si="95"/>
        <v/>
      </c>
      <c r="Q765" s="65"/>
      <c r="R765" s="66"/>
      <c r="S765" s="67"/>
      <c r="T765" s="146" t="str">
        <f t="shared" si="89"/>
        <v/>
      </c>
      <c r="U765" s="146" t="str">
        <f t="shared" si="90"/>
        <v/>
      </c>
      <c r="V765" s="146" t="str">
        <f t="shared" si="91"/>
        <v/>
      </c>
      <c r="W765" s="146" t="str">
        <f t="shared" si="92"/>
        <v/>
      </c>
      <c r="X765" s="146" t="str">
        <f t="shared" si="93"/>
        <v/>
      </c>
      <c r="Y765" s="146" t="str">
        <f t="shared" si="94"/>
        <v/>
      </c>
    </row>
    <row r="766" spans="2:25" ht="45" customHeight="1" x14ac:dyDescent="0.25">
      <c r="B766" s="139" t="str">
        <f t="shared" si="88"/>
        <v/>
      </c>
      <c r="C766" s="32">
        <v>762</v>
      </c>
      <c r="D766" s="62"/>
      <c r="E766" s="56"/>
      <c r="F766" s="57"/>
      <c r="G766" s="60"/>
      <c r="H766" s="58"/>
      <c r="I766" s="60"/>
      <c r="J766" s="64"/>
      <c r="K766" s="60"/>
      <c r="L766" s="62"/>
      <c r="M766" s="58"/>
      <c r="N766" s="62"/>
      <c r="O766" s="56"/>
      <c r="P766" s="148" t="str">
        <f t="shared" si="95"/>
        <v/>
      </c>
      <c r="Q766" s="65"/>
      <c r="R766" s="66"/>
      <c r="S766" s="67"/>
      <c r="T766" s="146" t="str">
        <f t="shared" si="89"/>
        <v/>
      </c>
      <c r="U766" s="146" t="str">
        <f t="shared" si="90"/>
        <v/>
      </c>
      <c r="V766" s="146" t="str">
        <f t="shared" si="91"/>
        <v/>
      </c>
      <c r="W766" s="146" t="str">
        <f t="shared" si="92"/>
        <v/>
      </c>
      <c r="X766" s="146" t="str">
        <f t="shared" si="93"/>
        <v/>
      </c>
      <c r="Y766" s="146" t="str">
        <f t="shared" si="94"/>
        <v/>
      </c>
    </row>
    <row r="767" spans="2:25" ht="45" customHeight="1" x14ac:dyDescent="0.25">
      <c r="B767" s="139" t="str">
        <f t="shared" si="88"/>
        <v/>
      </c>
      <c r="C767" s="32">
        <v>763</v>
      </c>
      <c r="D767" s="62"/>
      <c r="E767" s="56"/>
      <c r="F767" s="57"/>
      <c r="G767" s="60"/>
      <c r="H767" s="58"/>
      <c r="I767" s="60"/>
      <c r="J767" s="64"/>
      <c r="K767" s="60"/>
      <c r="L767" s="62"/>
      <c r="M767" s="58"/>
      <c r="N767" s="62"/>
      <c r="O767" s="56"/>
      <c r="P767" s="148" t="str">
        <f t="shared" si="95"/>
        <v/>
      </c>
      <c r="Q767" s="65"/>
      <c r="R767" s="66"/>
      <c r="S767" s="67"/>
      <c r="T767" s="146" t="str">
        <f t="shared" si="89"/>
        <v/>
      </c>
      <c r="U767" s="146" t="str">
        <f t="shared" si="90"/>
        <v/>
      </c>
      <c r="V767" s="146" t="str">
        <f t="shared" si="91"/>
        <v/>
      </c>
      <c r="W767" s="146" t="str">
        <f t="shared" si="92"/>
        <v/>
      </c>
      <c r="X767" s="146" t="str">
        <f t="shared" si="93"/>
        <v/>
      </c>
      <c r="Y767" s="146" t="str">
        <f t="shared" si="94"/>
        <v/>
      </c>
    </row>
    <row r="768" spans="2:25" ht="45" customHeight="1" x14ac:dyDescent="0.25">
      <c r="B768" s="139" t="str">
        <f t="shared" si="88"/>
        <v/>
      </c>
      <c r="C768" s="32">
        <v>764</v>
      </c>
      <c r="D768" s="62"/>
      <c r="E768" s="56"/>
      <c r="F768" s="57"/>
      <c r="G768" s="60"/>
      <c r="H768" s="58"/>
      <c r="I768" s="60"/>
      <c r="J768" s="64"/>
      <c r="K768" s="60"/>
      <c r="L768" s="62"/>
      <c r="M768" s="58"/>
      <c r="N768" s="62"/>
      <c r="O768" s="56"/>
      <c r="P768" s="148" t="str">
        <f t="shared" si="95"/>
        <v/>
      </c>
      <c r="Q768" s="65"/>
      <c r="R768" s="66"/>
      <c r="S768" s="67"/>
      <c r="T768" s="146" t="str">
        <f t="shared" si="89"/>
        <v/>
      </c>
      <c r="U768" s="146" t="str">
        <f t="shared" si="90"/>
        <v/>
      </c>
      <c r="V768" s="146" t="str">
        <f t="shared" si="91"/>
        <v/>
      </c>
      <c r="W768" s="146" t="str">
        <f t="shared" si="92"/>
        <v/>
      </c>
      <c r="X768" s="146" t="str">
        <f t="shared" si="93"/>
        <v/>
      </c>
      <c r="Y768" s="146" t="str">
        <f t="shared" si="94"/>
        <v/>
      </c>
    </row>
    <row r="769" spans="2:25" ht="45" customHeight="1" x14ac:dyDescent="0.25">
      <c r="B769" s="139" t="str">
        <f t="shared" si="88"/>
        <v/>
      </c>
      <c r="C769" s="32">
        <v>765</v>
      </c>
      <c r="D769" s="62"/>
      <c r="E769" s="56"/>
      <c r="F769" s="57"/>
      <c r="G769" s="60"/>
      <c r="H769" s="58"/>
      <c r="I769" s="60"/>
      <c r="J769" s="64"/>
      <c r="K769" s="60"/>
      <c r="L769" s="62"/>
      <c r="M769" s="58"/>
      <c r="N769" s="62"/>
      <c r="O769" s="56"/>
      <c r="P769" s="148" t="str">
        <f t="shared" si="95"/>
        <v/>
      </c>
      <c r="Q769" s="65"/>
      <c r="R769" s="66"/>
      <c r="S769" s="67"/>
      <c r="T769" s="146" t="str">
        <f t="shared" si="89"/>
        <v/>
      </c>
      <c r="U769" s="146" t="str">
        <f t="shared" si="90"/>
        <v/>
      </c>
      <c r="V769" s="146" t="str">
        <f t="shared" si="91"/>
        <v/>
      </c>
      <c r="W769" s="146" t="str">
        <f t="shared" si="92"/>
        <v/>
      </c>
      <c r="X769" s="146" t="str">
        <f t="shared" si="93"/>
        <v/>
      </c>
      <c r="Y769" s="146" t="str">
        <f t="shared" si="94"/>
        <v/>
      </c>
    </row>
    <row r="770" spans="2:25" ht="45" customHeight="1" x14ac:dyDescent="0.25">
      <c r="B770" s="139" t="str">
        <f t="shared" si="88"/>
        <v/>
      </c>
      <c r="C770" s="32">
        <v>766</v>
      </c>
      <c r="D770" s="62"/>
      <c r="E770" s="56"/>
      <c r="F770" s="57"/>
      <c r="G770" s="60"/>
      <c r="H770" s="58"/>
      <c r="I770" s="60"/>
      <c r="J770" s="64"/>
      <c r="K770" s="60"/>
      <c r="L770" s="62"/>
      <c r="M770" s="58"/>
      <c r="N770" s="62"/>
      <c r="O770" s="56"/>
      <c r="P770" s="148" t="str">
        <f t="shared" si="95"/>
        <v/>
      </c>
      <c r="Q770" s="65"/>
      <c r="R770" s="66"/>
      <c r="S770" s="67"/>
      <c r="T770" s="146" t="str">
        <f t="shared" si="89"/>
        <v/>
      </c>
      <c r="U770" s="146" t="str">
        <f t="shared" si="90"/>
        <v/>
      </c>
      <c r="V770" s="146" t="str">
        <f t="shared" si="91"/>
        <v/>
      </c>
      <c r="W770" s="146" t="str">
        <f t="shared" si="92"/>
        <v/>
      </c>
      <c r="X770" s="146" t="str">
        <f t="shared" si="93"/>
        <v/>
      </c>
      <c r="Y770" s="146" t="str">
        <f t="shared" si="94"/>
        <v/>
      </c>
    </row>
    <row r="771" spans="2:25" ht="45" customHeight="1" x14ac:dyDescent="0.25">
      <c r="B771" s="139" t="str">
        <f t="shared" si="88"/>
        <v/>
      </c>
      <c r="C771" s="32">
        <v>767</v>
      </c>
      <c r="D771" s="62"/>
      <c r="E771" s="56"/>
      <c r="F771" s="57"/>
      <c r="G771" s="60"/>
      <c r="H771" s="58"/>
      <c r="I771" s="60"/>
      <c r="J771" s="64"/>
      <c r="K771" s="60"/>
      <c r="L771" s="62"/>
      <c r="M771" s="58"/>
      <c r="N771" s="62"/>
      <c r="O771" s="56"/>
      <c r="P771" s="148" t="str">
        <f t="shared" si="95"/>
        <v/>
      </c>
      <c r="Q771" s="65"/>
      <c r="R771" s="66"/>
      <c r="S771" s="67"/>
      <c r="T771" s="146" t="str">
        <f t="shared" si="89"/>
        <v/>
      </c>
      <c r="U771" s="146" t="str">
        <f t="shared" si="90"/>
        <v/>
      </c>
      <c r="V771" s="146" t="str">
        <f t="shared" si="91"/>
        <v/>
      </c>
      <c r="W771" s="146" t="str">
        <f t="shared" si="92"/>
        <v/>
      </c>
      <c r="X771" s="146" t="str">
        <f t="shared" si="93"/>
        <v/>
      </c>
      <c r="Y771" s="146" t="str">
        <f t="shared" si="94"/>
        <v/>
      </c>
    </row>
    <row r="772" spans="2:25" ht="45" customHeight="1" x14ac:dyDescent="0.25">
      <c r="B772" s="139" t="str">
        <f t="shared" si="88"/>
        <v/>
      </c>
      <c r="C772" s="32">
        <v>768</v>
      </c>
      <c r="D772" s="62"/>
      <c r="E772" s="56"/>
      <c r="F772" s="57"/>
      <c r="G772" s="60"/>
      <c r="H772" s="58"/>
      <c r="I772" s="60"/>
      <c r="J772" s="64"/>
      <c r="K772" s="60"/>
      <c r="L772" s="62"/>
      <c r="M772" s="58"/>
      <c r="N772" s="62"/>
      <c r="O772" s="56"/>
      <c r="P772" s="148" t="str">
        <f t="shared" si="95"/>
        <v/>
      </c>
      <c r="Q772" s="65"/>
      <c r="R772" s="66"/>
      <c r="S772" s="67"/>
      <c r="T772" s="146" t="str">
        <f t="shared" si="89"/>
        <v/>
      </c>
      <c r="U772" s="146" t="str">
        <f t="shared" si="90"/>
        <v/>
      </c>
      <c r="V772" s="146" t="str">
        <f t="shared" si="91"/>
        <v/>
      </c>
      <c r="W772" s="146" t="str">
        <f t="shared" si="92"/>
        <v/>
      </c>
      <c r="X772" s="146" t="str">
        <f t="shared" si="93"/>
        <v/>
      </c>
      <c r="Y772" s="146" t="str">
        <f t="shared" si="94"/>
        <v/>
      </c>
    </row>
    <row r="773" spans="2:25" ht="45" customHeight="1" x14ac:dyDescent="0.25">
      <c r="B773" s="139" t="str">
        <f t="shared" si="88"/>
        <v/>
      </c>
      <c r="C773" s="32">
        <v>769</v>
      </c>
      <c r="D773" s="62"/>
      <c r="E773" s="56"/>
      <c r="F773" s="57"/>
      <c r="G773" s="60"/>
      <c r="H773" s="58"/>
      <c r="I773" s="60"/>
      <c r="J773" s="64"/>
      <c r="K773" s="60"/>
      <c r="L773" s="62"/>
      <c r="M773" s="58"/>
      <c r="N773" s="62"/>
      <c r="O773" s="56"/>
      <c r="P773" s="148" t="str">
        <f t="shared" si="95"/>
        <v/>
      </c>
      <c r="Q773" s="65"/>
      <c r="R773" s="66"/>
      <c r="S773" s="67"/>
      <c r="T773" s="146" t="str">
        <f t="shared" si="89"/>
        <v/>
      </c>
      <c r="U773" s="146" t="str">
        <f t="shared" si="90"/>
        <v/>
      </c>
      <c r="V773" s="146" t="str">
        <f t="shared" si="91"/>
        <v/>
      </c>
      <c r="W773" s="146" t="str">
        <f t="shared" si="92"/>
        <v/>
      </c>
      <c r="X773" s="146" t="str">
        <f t="shared" si="93"/>
        <v/>
      </c>
      <c r="Y773" s="146" t="str">
        <f t="shared" si="94"/>
        <v/>
      </c>
    </row>
    <row r="774" spans="2:25" ht="45" customHeight="1" x14ac:dyDescent="0.25">
      <c r="B774" s="139" t="str">
        <f t="shared" ref="B774:B837" si="96">IF(F774="","",F774)</f>
        <v/>
      </c>
      <c r="C774" s="32">
        <v>770</v>
      </c>
      <c r="D774" s="62"/>
      <c r="E774" s="56"/>
      <c r="F774" s="57"/>
      <c r="G774" s="60"/>
      <c r="H774" s="58"/>
      <c r="I774" s="60"/>
      <c r="J774" s="64"/>
      <c r="K774" s="60"/>
      <c r="L774" s="62"/>
      <c r="M774" s="58"/>
      <c r="N774" s="62"/>
      <c r="O774" s="56"/>
      <c r="P774" s="148" t="str">
        <f t="shared" si="95"/>
        <v/>
      </c>
      <c r="Q774" s="65"/>
      <c r="R774" s="66"/>
      <c r="S774" s="67"/>
      <c r="T774" s="146" t="str">
        <f t="shared" ref="T774:T837" si="97">IF(D774="","",MONTH(D774))</f>
        <v/>
      </c>
      <c r="U774" s="146" t="str">
        <f t="shared" ref="U774:U837" si="98">IF(N774="","",MONTH(N774))</f>
        <v/>
      </c>
      <c r="V774" s="146" t="str">
        <f t="shared" ref="V774:V837" si="99">IF(D774="","",YEAR(D774))</f>
        <v/>
      </c>
      <c r="W774" s="146" t="str">
        <f t="shared" ref="W774:W837" si="100">IF(N774="","",YEAR(N774))</f>
        <v/>
      </c>
      <c r="X774" s="146" t="str">
        <f t="shared" ref="X774:X837" si="101">IF(L774="","",MONTH(L774))</f>
        <v/>
      </c>
      <c r="Y774" s="146" t="str">
        <f t="shared" ref="Y774:Y837" si="102">IF(L774="","",YEAR(L774))</f>
        <v/>
      </c>
    </row>
    <row r="775" spans="2:25" ht="45" customHeight="1" x14ac:dyDescent="0.25">
      <c r="B775" s="139" t="str">
        <f t="shared" si="96"/>
        <v/>
      </c>
      <c r="C775" s="32">
        <v>771</v>
      </c>
      <c r="D775" s="62"/>
      <c r="E775" s="56"/>
      <c r="F775" s="57"/>
      <c r="G775" s="60"/>
      <c r="H775" s="58"/>
      <c r="I775" s="60"/>
      <c r="J775" s="64"/>
      <c r="K775" s="60"/>
      <c r="L775" s="62"/>
      <c r="M775" s="58"/>
      <c r="N775" s="62"/>
      <c r="O775" s="56"/>
      <c r="P775" s="148" t="str">
        <f t="shared" ref="P775:P838" si="103">IFERROR(IF(D775="","",IF(N775="",DATEDIF(D775,$P$3,"Y")&amp;" Ano(s) "&amp;DATEDIF(D775,$P$3,"YM")&amp;" Mês(es) "&amp;DATEDIF(D775,$P$3,"MD")&amp;" Dia(s) ",DATEDIF(D775,N775,"Y")&amp;" Ano(s) "&amp;DATEDIF(D775,N775,"YM")&amp;" Mês(es) "&amp;DATEDIF(D775,N775,"MD")&amp;" Dia(s) ")),"")</f>
        <v/>
      </c>
      <c r="Q775" s="65"/>
      <c r="R775" s="66"/>
      <c r="S775" s="67"/>
      <c r="T775" s="146" t="str">
        <f t="shared" si="97"/>
        <v/>
      </c>
      <c r="U775" s="146" t="str">
        <f t="shared" si="98"/>
        <v/>
      </c>
      <c r="V775" s="146" t="str">
        <f t="shared" si="99"/>
        <v/>
      </c>
      <c r="W775" s="146" t="str">
        <f t="shared" si="100"/>
        <v/>
      </c>
      <c r="X775" s="146" t="str">
        <f t="shared" si="101"/>
        <v/>
      </c>
      <c r="Y775" s="146" t="str">
        <f t="shared" si="102"/>
        <v/>
      </c>
    </row>
    <row r="776" spans="2:25" ht="45" customHeight="1" x14ac:dyDescent="0.25">
      <c r="B776" s="139" t="str">
        <f t="shared" si="96"/>
        <v/>
      </c>
      <c r="C776" s="32">
        <v>772</v>
      </c>
      <c r="D776" s="62"/>
      <c r="E776" s="56"/>
      <c r="F776" s="57"/>
      <c r="G776" s="60"/>
      <c r="H776" s="58"/>
      <c r="I776" s="60"/>
      <c r="J776" s="64"/>
      <c r="K776" s="60"/>
      <c r="L776" s="62"/>
      <c r="M776" s="58"/>
      <c r="N776" s="62"/>
      <c r="O776" s="56"/>
      <c r="P776" s="148" t="str">
        <f t="shared" si="103"/>
        <v/>
      </c>
      <c r="Q776" s="65"/>
      <c r="R776" s="66"/>
      <c r="S776" s="67"/>
      <c r="T776" s="146" t="str">
        <f t="shared" si="97"/>
        <v/>
      </c>
      <c r="U776" s="146" t="str">
        <f t="shared" si="98"/>
        <v/>
      </c>
      <c r="V776" s="146" t="str">
        <f t="shared" si="99"/>
        <v/>
      </c>
      <c r="W776" s="146" t="str">
        <f t="shared" si="100"/>
        <v/>
      </c>
      <c r="X776" s="146" t="str">
        <f t="shared" si="101"/>
        <v/>
      </c>
      <c r="Y776" s="146" t="str">
        <f t="shared" si="102"/>
        <v/>
      </c>
    </row>
    <row r="777" spans="2:25" ht="45" customHeight="1" x14ac:dyDescent="0.25">
      <c r="B777" s="139" t="str">
        <f t="shared" si="96"/>
        <v/>
      </c>
      <c r="C777" s="32">
        <v>773</v>
      </c>
      <c r="D777" s="62"/>
      <c r="E777" s="56"/>
      <c r="F777" s="57"/>
      <c r="G777" s="60"/>
      <c r="H777" s="58"/>
      <c r="I777" s="60"/>
      <c r="J777" s="64"/>
      <c r="K777" s="60"/>
      <c r="L777" s="62"/>
      <c r="M777" s="58"/>
      <c r="N777" s="62"/>
      <c r="O777" s="56"/>
      <c r="P777" s="148" t="str">
        <f t="shared" si="103"/>
        <v/>
      </c>
      <c r="Q777" s="65"/>
      <c r="R777" s="66"/>
      <c r="S777" s="67"/>
      <c r="T777" s="146" t="str">
        <f t="shared" si="97"/>
        <v/>
      </c>
      <c r="U777" s="146" t="str">
        <f t="shared" si="98"/>
        <v/>
      </c>
      <c r="V777" s="146" t="str">
        <f t="shared" si="99"/>
        <v/>
      </c>
      <c r="W777" s="146" t="str">
        <f t="shared" si="100"/>
        <v/>
      </c>
      <c r="X777" s="146" t="str">
        <f t="shared" si="101"/>
        <v/>
      </c>
      <c r="Y777" s="146" t="str">
        <f t="shared" si="102"/>
        <v/>
      </c>
    </row>
    <row r="778" spans="2:25" ht="45" customHeight="1" x14ac:dyDescent="0.25">
      <c r="B778" s="139" t="str">
        <f t="shared" si="96"/>
        <v/>
      </c>
      <c r="C778" s="32">
        <v>774</v>
      </c>
      <c r="D778" s="62"/>
      <c r="E778" s="56"/>
      <c r="F778" s="57"/>
      <c r="G778" s="60"/>
      <c r="H778" s="58"/>
      <c r="I778" s="60"/>
      <c r="J778" s="64"/>
      <c r="K778" s="60"/>
      <c r="L778" s="62"/>
      <c r="M778" s="58"/>
      <c r="N778" s="62"/>
      <c r="O778" s="56"/>
      <c r="P778" s="148" t="str">
        <f t="shared" si="103"/>
        <v/>
      </c>
      <c r="Q778" s="65"/>
      <c r="R778" s="66"/>
      <c r="S778" s="67"/>
      <c r="T778" s="146" t="str">
        <f t="shared" si="97"/>
        <v/>
      </c>
      <c r="U778" s="146" t="str">
        <f t="shared" si="98"/>
        <v/>
      </c>
      <c r="V778" s="146" t="str">
        <f t="shared" si="99"/>
        <v/>
      </c>
      <c r="W778" s="146" t="str">
        <f t="shared" si="100"/>
        <v/>
      </c>
      <c r="X778" s="146" t="str">
        <f t="shared" si="101"/>
        <v/>
      </c>
      <c r="Y778" s="146" t="str">
        <f t="shared" si="102"/>
        <v/>
      </c>
    </row>
    <row r="779" spans="2:25" ht="45" customHeight="1" x14ac:dyDescent="0.25">
      <c r="B779" s="139" t="str">
        <f t="shared" si="96"/>
        <v/>
      </c>
      <c r="C779" s="32">
        <v>775</v>
      </c>
      <c r="D779" s="62"/>
      <c r="E779" s="56"/>
      <c r="F779" s="57"/>
      <c r="G779" s="60"/>
      <c r="H779" s="58"/>
      <c r="I779" s="60"/>
      <c r="J779" s="64"/>
      <c r="K779" s="60"/>
      <c r="L779" s="62"/>
      <c r="M779" s="58"/>
      <c r="N779" s="62"/>
      <c r="O779" s="56"/>
      <c r="P779" s="148" t="str">
        <f t="shared" si="103"/>
        <v/>
      </c>
      <c r="Q779" s="65"/>
      <c r="R779" s="66"/>
      <c r="S779" s="67"/>
      <c r="T779" s="146" t="str">
        <f t="shared" si="97"/>
        <v/>
      </c>
      <c r="U779" s="146" t="str">
        <f t="shared" si="98"/>
        <v/>
      </c>
      <c r="V779" s="146" t="str">
        <f t="shared" si="99"/>
        <v/>
      </c>
      <c r="W779" s="146" t="str">
        <f t="shared" si="100"/>
        <v/>
      </c>
      <c r="X779" s="146" t="str">
        <f t="shared" si="101"/>
        <v/>
      </c>
      <c r="Y779" s="146" t="str">
        <f t="shared" si="102"/>
        <v/>
      </c>
    </row>
    <row r="780" spans="2:25" ht="45" customHeight="1" x14ac:dyDescent="0.25">
      <c r="B780" s="139" t="str">
        <f t="shared" si="96"/>
        <v/>
      </c>
      <c r="C780" s="32">
        <v>776</v>
      </c>
      <c r="D780" s="62"/>
      <c r="E780" s="56"/>
      <c r="F780" s="57"/>
      <c r="G780" s="60"/>
      <c r="H780" s="58"/>
      <c r="I780" s="60"/>
      <c r="J780" s="64"/>
      <c r="K780" s="60"/>
      <c r="L780" s="62"/>
      <c r="M780" s="58"/>
      <c r="N780" s="62"/>
      <c r="O780" s="56"/>
      <c r="P780" s="148" t="str">
        <f t="shared" si="103"/>
        <v/>
      </c>
      <c r="Q780" s="65"/>
      <c r="R780" s="66"/>
      <c r="S780" s="67"/>
      <c r="T780" s="146" t="str">
        <f t="shared" si="97"/>
        <v/>
      </c>
      <c r="U780" s="146" t="str">
        <f t="shared" si="98"/>
        <v/>
      </c>
      <c r="V780" s="146" t="str">
        <f t="shared" si="99"/>
        <v/>
      </c>
      <c r="W780" s="146" t="str">
        <f t="shared" si="100"/>
        <v/>
      </c>
      <c r="X780" s="146" t="str">
        <f t="shared" si="101"/>
        <v/>
      </c>
      <c r="Y780" s="146" t="str">
        <f t="shared" si="102"/>
        <v/>
      </c>
    </row>
    <row r="781" spans="2:25" ht="45" customHeight="1" x14ac:dyDescent="0.25">
      <c r="B781" s="139" t="str">
        <f t="shared" si="96"/>
        <v/>
      </c>
      <c r="C781" s="32">
        <v>777</v>
      </c>
      <c r="D781" s="62"/>
      <c r="E781" s="56"/>
      <c r="F781" s="57"/>
      <c r="G781" s="60"/>
      <c r="H781" s="58"/>
      <c r="I781" s="60"/>
      <c r="J781" s="64"/>
      <c r="K781" s="60"/>
      <c r="L781" s="62"/>
      <c r="M781" s="58"/>
      <c r="N781" s="62"/>
      <c r="O781" s="56"/>
      <c r="P781" s="148" t="str">
        <f t="shared" si="103"/>
        <v/>
      </c>
      <c r="Q781" s="65"/>
      <c r="R781" s="66"/>
      <c r="S781" s="67"/>
      <c r="T781" s="146" t="str">
        <f t="shared" si="97"/>
        <v/>
      </c>
      <c r="U781" s="146" t="str">
        <f t="shared" si="98"/>
        <v/>
      </c>
      <c r="V781" s="146" t="str">
        <f t="shared" si="99"/>
        <v/>
      </c>
      <c r="W781" s="146" t="str">
        <f t="shared" si="100"/>
        <v/>
      </c>
      <c r="X781" s="146" t="str">
        <f t="shared" si="101"/>
        <v/>
      </c>
      <c r="Y781" s="146" t="str">
        <f t="shared" si="102"/>
        <v/>
      </c>
    </row>
    <row r="782" spans="2:25" ht="45" customHeight="1" x14ac:dyDescent="0.25">
      <c r="B782" s="139" t="str">
        <f t="shared" si="96"/>
        <v/>
      </c>
      <c r="C782" s="32">
        <v>778</v>
      </c>
      <c r="D782" s="62"/>
      <c r="E782" s="56"/>
      <c r="F782" s="57"/>
      <c r="G782" s="60"/>
      <c r="H782" s="58"/>
      <c r="I782" s="60"/>
      <c r="J782" s="64"/>
      <c r="K782" s="60"/>
      <c r="L782" s="62"/>
      <c r="M782" s="58"/>
      <c r="N782" s="62"/>
      <c r="O782" s="56"/>
      <c r="P782" s="148" t="str">
        <f t="shared" si="103"/>
        <v/>
      </c>
      <c r="Q782" s="65"/>
      <c r="R782" s="66"/>
      <c r="S782" s="67"/>
      <c r="T782" s="146" t="str">
        <f t="shared" si="97"/>
        <v/>
      </c>
      <c r="U782" s="146" t="str">
        <f t="shared" si="98"/>
        <v/>
      </c>
      <c r="V782" s="146" t="str">
        <f t="shared" si="99"/>
        <v/>
      </c>
      <c r="W782" s="146" t="str">
        <f t="shared" si="100"/>
        <v/>
      </c>
      <c r="X782" s="146" t="str">
        <f t="shared" si="101"/>
        <v/>
      </c>
      <c r="Y782" s="146" t="str">
        <f t="shared" si="102"/>
        <v/>
      </c>
    </row>
    <row r="783" spans="2:25" ht="45" customHeight="1" x14ac:dyDescent="0.25">
      <c r="B783" s="139" t="str">
        <f t="shared" si="96"/>
        <v/>
      </c>
      <c r="C783" s="32">
        <v>779</v>
      </c>
      <c r="D783" s="62"/>
      <c r="E783" s="56"/>
      <c r="F783" s="57"/>
      <c r="G783" s="60"/>
      <c r="H783" s="58"/>
      <c r="I783" s="60"/>
      <c r="J783" s="64"/>
      <c r="K783" s="60"/>
      <c r="L783" s="62"/>
      <c r="M783" s="58"/>
      <c r="N783" s="62"/>
      <c r="O783" s="56"/>
      <c r="P783" s="148" t="str">
        <f t="shared" si="103"/>
        <v/>
      </c>
      <c r="Q783" s="65"/>
      <c r="R783" s="66"/>
      <c r="S783" s="67"/>
      <c r="T783" s="146" t="str">
        <f t="shared" si="97"/>
        <v/>
      </c>
      <c r="U783" s="146" t="str">
        <f t="shared" si="98"/>
        <v/>
      </c>
      <c r="V783" s="146" t="str">
        <f t="shared" si="99"/>
        <v/>
      </c>
      <c r="W783" s="146" t="str">
        <f t="shared" si="100"/>
        <v/>
      </c>
      <c r="X783" s="146" t="str">
        <f t="shared" si="101"/>
        <v/>
      </c>
      <c r="Y783" s="146" t="str">
        <f t="shared" si="102"/>
        <v/>
      </c>
    </row>
    <row r="784" spans="2:25" ht="45" customHeight="1" x14ac:dyDescent="0.25">
      <c r="B784" s="139" t="str">
        <f t="shared" si="96"/>
        <v/>
      </c>
      <c r="C784" s="32">
        <v>780</v>
      </c>
      <c r="D784" s="62"/>
      <c r="E784" s="56"/>
      <c r="F784" s="57"/>
      <c r="G784" s="60"/>
      <c r="H784" s="58"/>
      <c r="I784" s="60"/>
      <c r="J784" s="64"/>
      <c r="K784" s="60"/>
      <c r="L784" s="62"/>
      <c r="M784" s="58"/>
      <c r="N784" s="62"/>
      <c r="O784" s="56"/>
      <c r="P784" s="148" t="str">
        <f t="shared" si="103"/>
        <v/>
      </c>
      <c r="Q784" s="65"/>
      <c r="R784" s="66"/>
      <c r="S784" s="67"/>
      <c r="T784" s="146" t="str">
        <f t="shared" si="97"/>
        <v/>
      </c>
      <c r="U784" s="146" t="str">
        <f t="shared" si="98"/>
        <v/>
      </c>
      <c r="V784" s="146" t="str">
        <f t="shared" si="99"/>
        <v/>
      </c>
      <c r="W784" s="146" t="str">
        <f t="shared" si="100"/>
        <v/>
      </c>
      <c r="X784" s="146" t="str">
        <f t="shared" si="101"/>
        <v/>
      </c>
      <c r="Y784" s="146" t="str">
        <f t="shared" si="102"/>
        <v/>
      </c>
    </row>
    <row r="785" spans="2:25" ht="45" customHeight="1" x14ac:dyDescent="0.25">
      <c r="B785" s="139" t="str">
        <f t="shared" si="96"/>
        <v/>
      </c>
      <c r="C785" s="32">
        <v>781</v>
      </c>
      <c r="D785" s="62"/>
      <c r="E785" s="56"/>
      <c r="F785" s="57"/>
      <c r="G785" s="60"/>
      <c r="H785" s="58"/>
      <c r="I785" s="60"/>
      <c r="J785" s="64"/>
      <c r="K785" s="60"/>
      <c r="L785" s="62"/>
      <c r="M785" s="58"/>
      <c r="N785" s="62"/>
      <c r="O785" s="56"/>
      <c r="P785" s="148" t="str">
        <f t="shared" si="103"/>
        <v/>
      </c>
      <c r="Q785" s="65"/>
      <c r="R785" s="66"/>
      <c r="S785" s="67"/>
      <c r="T785" s="146" t="str">
        <f t="shared" si="97"/>
        <v/>
      </c>
      <c r="U785" s="146" t="str">
        <f t="shared" si="98"/>
        <v/>
      </c>
      <c r="V785" s="146" t="str">
        <f t="shared" si="99"/>
        <v/>
      </c>
      <c r="W785" s="146" t="str">
        <f t="shared" si="100"/>
        <v/>
      </c>
      <c r="X785" s="146" t="str">
        <f t="shared" si="101"/>
        <v/>
      </c>
      <c r="Y785" s="146" t="str">
        <f t="shared" si="102"/>
        <v/>
      </c>
    </row>
    <row r="786" spans="2:25" ht="45" customHeight="1" x14ac:dyDescent="0.25">
      <c r="B786" s="139" t="str">
        <f t="shared" si="96"/>
        <v/>
      </c>
      <c r="C786" s="32">
        <v>782</v>
      </c>
      <c r="D786" s="62"/>
      <c r="E786" s="56"/>
      <c r="F786" s="57"/>
      <c r="G786" s="60"/>
      <c r="H786" s="58"/>
      <c r="I786" s="60"/>
      <c r="J786" s="64"/>
      <c r="K786" s="60"/>
      <c r="L786" s="62"/>
      <c r="M786" s="58"/>
      <c r="N786" s="62"/>
      <c r="O786" s="56"/>
      <c r="P786" s="148" t="str">
        <f t="shared" si="103"/>
        <v/>
      </c>
      <c r="Q786" s="65"/>
      <c r="R786" s="66"/>
      <c r="S786" s="67"/>
      <c r="T786" s="146" t="str">
        <f t="shared" si="97"/>
        <v/>
      </c>
      <c r="U786" s="146" t="str">
        <f t="shared" si="98"/>
        <v/>
      </c>
      <c r="V786" s="146" t="str">
        <f t="shared" si="99"/>
        <v/>
      </c>
      <c r="W786" s="146" t="str">
        <f t="shared" si="100"/>
        <v/>
      </c>
      <c r="X786" s="146" t="str">
        <f t="shared" si="101"/>
        <v/>
      </c>
      <c r="Y786" s="146" t="str">
        <f t="shared" si="102"/>
        <v/>
      </c>
    </row>
    <row r="787" spans="2:25" ht="45" customHeight="1" x14ac:dyDescent="0.25">
      <c r="B787" s="139" t="str">
        <f t="shared" si="96"/>
        <v/>
      </c>
      <c r="C787" s="32">
        <v>783</v>
      </c>
      <c r="D787" s="62"/>
      <c r="E787" s="56"/>
      <c r="F787" s="57"/>
      <c r="G787" s="60"/>
      <c r="H787" s="58"/>
      <c r="I787" s="60"/>
      <c r="J787" s="64"/>
      <c r="K787" s="60"/>
      <c r="L787" s="62"/>
      <c r="M787" s="58"/>
      <c r="N787" s="62"/>
      <c r="O787" s="56"/>
      <c r="P787" s="148" t="str">
        <f t="shared" si="103"/>
        <v/>
      </c>
      <c r="Q787" s="65"/>
      <c r="R787" s="66"/>
      <c r="S787" s="67"/>
      <c r="T787" s="146" t="str">
        <f t="shared" si="97"/>
        <v/>
      </c>
      <c r="U787" s="146" t="str">
        <f t="shared" si="98"/>
        <v/>
      </c>
      <c r="V787" s="146" t="str">
        <f t="shared" si="99"/>
        <v/>
      </c>
      <c r="W787" s="146" t="str">
        <f t="shared" si="100"/>
        <v/>
      </c>
      <c r="X787" s="146" t="str">
        <f t="shared" si="101"/>
        <v/>
      </c>
      <c r="Y787" s="146" t="str">
        <f t="shared" si="102"/>
        <v/>
      </c>
    </row>
    <row r="788" spans="2:25" ht="45" customHeight="1" x14ac:dyDescent="0.25">
      <c r="B788" s="139" t="str">
        <f t="shared" si="96"/>
        <v/>
      </c>
      <c r="C788" s="32">
        <v>784</v>
      </c>
      <c r="D788" s="62"/>
      <c r="E788" s="56"/>
      <c r="F788" s="57"/>
      <c r="G788" s="60"/>
      <c r="H788" s="58"/>
      <c r="I788" s="60"/>
      <c r="J788" s="64"/>
      <c r="K788" s="60"/>
      <c r="L788" s="62"/>
      <c r="M788" s="58"/>
      <c r="N788" s="62"/>
      <c r="O788" s="56"/>
      <c r="P788" s="148" t="str">
        <f t="shared" si="103"/>
        <v/>
      </c>
      <c r="Q788" s="65"/>
      <c r="R788" s="66"/>
      <c r="S788" s="67"/>
      <c r="T788" s="146" t="str">
        <f t="shared" si="97"/>
        <v/>
      </c>
      <c r="U788" s="146" t="str">
        <f t="shared" si="98"/>
        <v/>
      </c>
      <c r="V788" s="146" t="str">
        <f t="shared" si="99"/>
        <v/>
      </c>
      <c r="W788" s="146" t="str">
        <f t="shared" si="100"/>
        <v/>
      </c>
      <c r="X788" s="146" t="str">
        <f t="shared" si="101"/>
        <v/>
      </c>
      <c r="Y788" s="146" t="str">
        <f t="shared" si="102"/>
        <v/>
      </c>
    </row>
    <row r="789" spans="2:25" ht="45" customHeight="1" x14ac:dyDescent="0.25">
      <c r="B789" s="139" t="str">
        <f t="shared" si="96"/>
        <v/>
      </c>
      <c r="C789" s="32">
        <v>785</v>
      </c>
      <c r="D789" s="62"/>
      <c r="E789" s="56"/>
      <c r="F789" s="57"/>
      <c r="G789" s="60"/>
      <c r="H789" s="58"/>
      <c r="I789" s="60"/>
      <c r="J789" s="64"/>
      <c r="K789" s="60"/>
      <c r="L789" s="62"/>
      <c r="M789" s="58"/>
      <c r="N789" s="62"/>
      <c r="O789" s="56"/>
      <c r="P789" s="148" t="str">
        <f t="shared" si="103"/>
        <v/>
      </c>
      <c r="Q789" s="65"/>
      <c r="R789" s="66"/>
      <c r="S789" s="67"/>
      <c r="T789" s="146" t="str">
        <f t="shared" si="97"/>
        <v/>
      </c>
      <c r="U789" s="146" t="str">
        <f t="shared" si="98"/>
        <v/>
      </c>
      <c r="V789" s="146" t="str">
        <f t="shared" si="99"/>
        <v/>
      </c>
      <c r="W789" s="146" t="str">
        <f t="shared" si="100"/>
        <v/>
      </c>
      <c r="X789" s="146" t="str">
        <f t="shared" si="101"/>
        <v/>
      </c>
      <c r="Y789" s="146" t="str">
        <f t="shared" si="102"/>
        <v/>
      </c>
    </row>
    <row r="790" spans="2:25" ht="45" customHeight="1" x14ac:dyDescent="0.25">
      <c r="B790" s="139" t="str">
        <f t="shared" si="96"/>
        <v/>
      </c>
      <c r="C790" s="32">
        <v>786</v>
      </c>
      <c r="D790" s="62"/>
      <c r="E790" s="56"/>
      <c r="F790" s="57"/>
      <c r="G790" s="60"/>
      <c r="H790" s="58"/>
      <c r="I790" s="60"/>
      <c r="J790" s="64"/>
      <c r="K790" s="60"/>
      <c r="L790" s="62"/>
      <c r="M790" s="58"/>
      <c r="N790" s="62"/>
      <c r="O790" s="56"/>
      <c r="P790" s="148" t="str">
        <f t="shared" si="103"/>
        <v/>
      </c>
      <c r="Q790" s="65"/>
      <c r="R790" s="66"/>
      <c r="S790" s="67"/>
      <c r="T790" s="146" t="str">
        <f t="shared" si="97"/>
        <v/>
      </c>
      <c r="U790" s="146" t="str">
        <f t="shared" si="98"/>
        <v/>
      </c>
      <c r="V790" s="146" t="str">
        <f t="shared" si="99"/>
        <v/>
      </c>
      <c r="W790" s="146" t="str">
        <f t="shared" si="100"/>
        <v/>
      </c>
      <c r="X790" s="146" t="str">
        <f t="shared" si="101"/>
        <v/>
      </c>
      <c r="Y790" s="146" t="str">
        <f t="shared" si="102"/>
        <v/>
      </c>
    </row>
    <row r="791" spans="2:25" ht="45" customHeight="1" x14ac:dyDescent="0.25">
      <c r="B791" s="139" t="str">
        <f t="shared" si="96"/>
        <v/>
      </c>
      <c r="C791" s="32">
        <v>787</v>
      </c>
      <c r="D791" s="62"/>
      <c r="E791" s="56"/>
      <c r="F791" s="57"/>
      <c r="G791" s="60"/>
      <c r="H791" s="58"/>
      <c r="I791" s="60"/>
      <c r="J791" s="64"/>
      <c r="K791" s="60"/>
      <c r="L791" s="62"/>
      <c r="M791" s="58"/>
      <c r="N791" s="62"/>
      <c r="O791" s="56"/>
      <c r="P791" s="148" t="str">
        <f t="shared" si="103"/>
        <v/>
      </c>
      <c r="Q791" s="65"/>
      <c r="R791" s="66"/>
      <c r="S791" s="67"/>
      <c r="T791" s="146" t="str">
        <f t="shared" si="97"/>
        <v/>
      </c>
      <c r="U791" s="146" t="str">
        <f t="shared" si="98"/>
        <v/>
      </c>
      <c r="V791" s="146" t="str">
        <f t="shared" si="99"/>
        <v/>
      </c>
      <c r="W791" s="146" t="str">
        <f t="shared" si="100"/>
        <v/>
      </c>
      <c r="X791" s="146" t="str">
        <f t="shared" si="101"/>
        <v/>
      </c>
      <c r="Y791" s="146" t="str">
        <f t="shared" si="102"/>
        <v/>
      </c>
    </row>
    <row r="792" spans="2:25" ht="45" customHeight="1" x14ac:dyDescent="0.25">
      <c r="B792" s="139" t="str">
        <f t="shared" si="96"/>
        <v/>
      </c>
      <c r="C792" s="32">
        <v>788</v>
      </c>
      <c r="D792" s="62"/>
      <c r="E792" s="56"/>
      <c r="F792" s="57"/>
      <c r="G792" s="60"/>
      <c r="H792" s="58"/>
      <c r="I792" s="60"/>
      <c r="J792" s="64"/>
      <c r="K792" s="60"/>
      <c r="L792" s="62"/>
      <c r="M792" s="58"/>
      <c r="N792" s="62"/>
      <c r="O792" s="56"/>
      <c r="P792" s="148" t="str">
        <f t="shared" si="103"/>
        <v/>
      </c>
      <c r="Q792" s="65"/>
      <c r="R792" s="66"/>
      <c r="S792" s="67"/>
      <c r="T792" s="146" t="str">
        <f t="shared" si="97"/>
        <v/>
      </c>
      <c r="U792" s="146" t="str">
        <f t="shared" si="98"/>
        <v/>
      </c>
      <c r="V792" s="146" t="str">
        <f t="shared" si="99"/>
        <v/>
      </c>
      <c r="W792" s="146" t="str">
        <f t="shared" si="100"/>
        <v/>
      </c>
      <c r="X792" s="146" t="str">
        <f t="shared" si="101"/>
        <v/>
      </c>
      <c r="Y792" s="146" t="str">
        <f t="shared" si="102"/>
        <v/>
      </c>
    </row>
    <row r="793" spans="2:25" ht="45" customHeight="1" x14ac:dyDescent="0.25">
      <c r="B793" s="139" t="str">
        <f t="shared" si="96"/>
        <v/>
      </c>
      <c r="C793" s="32">
        <v>789</v>
      </c>
      <c r="D793" s="62"/>
      <c r="E793" s="56"/>
      <c r="F793" s="57"/>
      <c r="G793" s="60"/>
      <c r="H793" s="58"/>
      <c r="I793" s="60"/>
      <c r="J793" s="64"/>
      <c r="K793" s="60"/>
      <c r="L793" s="62"/>
      <c r="M793" s="58"/>
      <c r="N793" s="62"/>
      <c r="O793" s="56"/>
      <c r="P793" s="148" t="str">
        <f t="shared" si="103"/>
        <v/>
      </c>
      <c r="Q793" s="65"/>
      <c r="R793" s="66"/>
      <c r="S793" s="67"/>
      <c r="T793" s="146" t="str">
        <f t="shared" si="97"/>
        <v/>
      </c>
      <c r="U793" s="146" t="str">
        <f t="shared" si="98"/>
        <v/>
      </c>
      <c r="V793" s="146" t="str">
        <f t="shared" si="99"/>
        <v/>
      </c>
      <c r="W793" s="146" t="str">
        <f t="shared" si="100"/>
        <v/>
      </c>
      <c r="X793" s="146" t="str">
        <f t="shared" si="101"/>
        <v/>
      </c>
      <c r="Y793" s="146" t="str">
        <f t="shared" si="102"/>
        <v/>
      </c>
    </row>
    <row r="794" spans="2:25" ht="45" customHeight="1" x14ac:dyDescent="0.25">
      <c r="B794" s="139" t="str">
        <f t="shared" si="96"/>
        <v/>
      </c>
      <c r="C794" s="32">
        <v>790</v>
      </c>
      <c r="D794" s="62"/>
      <c r="E794" s="56"/>
      <c r="F794" s="57"/>
      <c r="G794" s="60"/>
      <c r="H794" s="58"/>
      <c r="I794" s="60"/>
      <c r="J794" s="64"/>
      <c r="K794" s="60"/>
      <c r="L794" s="62"/>
      <c r="M794" s="58"/>
      <c r="N794" s="62"/>
      <c r="O794" s="56"/>
      <c r="P794" s="148" t="str">
        <f t="shared" si="103"/>
        <v/>
      </c>
      <c r="Q794" s="65"/>
      <c r="R794" s="66"/>
      <c r="S794" s="67"/>
      <c r="T794" s="146" t="str">
        <f t="shared" si="97"/>
        <v/>
      </c>
      <c r="U794" s="146" t="str">
        <f t="shared" si="98"/>
        <v/>
      </c>
      <c r="V794" s="146" t="str">
        <f t="shared" si="99"/>
        <v/>
      </c>
      <c r="W794" s="146" t="str">
        <f t="shared" si="100"/>
        <v/>
      </c>
      <c r="X794" s="146" t="str">
        <f t="shared" si="101"/>
        <v/>
      </c>
      <c r="Y794" s="146" t="str">
        <f t="shared" si="102"/>
        <v/>
      </c>
    </row>
    <row r="795" spans="2:25" ht="45" customHeight="1" x14ac:dyDescent="0.25">
      <c r="B795" s="139" t="str">
        <f t="shared" si="96"/>
        <v/>
      </c>
      <c r="C795" s="32">
        <v>791</v>
      </c>
      <c r="D795" s="62"/>
      <c r="E795" s="56"/>
      <c r="F795" s="57"/>
      <c r="G795" s="60"/>
      <c r="H795" s="58"/>
      <c r="I795" s="60"/>
      <c r="J795" s="64"/>
      <c r="K795" s="60"/>
      <c r="L795" s="62"/>
      <c r="M795" s="58"/>
      <c r="N795" s="62"/>
      <c r="O795" s="56"/>
      <c r="P795" s="148" t="str">
        <f t="shared" si="103"/>
        <v/>
      </c>
      <c r="Q795" s="65"/>
      <c r="R795" s="66"/>
      <c r="S795" s="67"/>
      <c r="T795" s="146" t="str">
        <f t="shared" si="97"/>
        <v/>
      </c>
      <c r="U795" s="146" t="str">
        <f t="shared" si="98"/>
        <v/>
      </c>
      <c r="V795" s="146" t="str">
        <f t="shared" si="99"/>
        <v/>
      </c>
      <c r="W795" s="146" t="str">
        <f t="shared" si="100"/>
        <v/>
      </c>
      <c r="X795" s="146" t="str">
        <f t="shared" si="101"/>
        <v/>
      </c>
      <c r="Y795" s="146" t="str">
        <f t="shared" si="102"/>
        <v/>
      </c>
    </row>
    <row r="796" spans="2:25" ht="45" customHeight="1" x14ac:dyDescent="0.25">
      <c r="B796" s="139" t="str">
        <f t="shared" si="96"/>
        <v/>
      </c>
      <c r="C796" s="32">
        <v>792</v>
      </c>
      <c r="D796" s="62"/>
      <c r="E796" s="56"/>
      <c r="F796" s="57"/>
      <c r="G796" s="60"/>
      <c r="H796" s="58"/>
      <c r="I796" s="60"/>
      <c r="J796" s="64"/>
      <c r="K796" s="60"/>
      <c r="L796" s="62"/>
      <c r="M796" s="58"/>
      <c r="N796" s="62"/>
      <c r="O796" s="56"/>
      <c r="P796" s="148" t="str">
        <f t="shared" si="103"/>
        <v/>
      </c>
      <c r="Q796" s="65"/>
      <c r="R796" s="66"/>
      <c r="S796" s="67"/>
      <c r="T796" s="146" t="str">
        <f t="shared" si="97"/>
        <v/>
      </c>
      <c r="U796" s="146" t="str">
        <f t="shared" si="98"/>
        <v/>
      </c>
      <c r="V796" s="146" t="str">
        <f t="shared" si="99"/>
        <v/>
      </c>
      <c r="W796" s="146" t="str">
        <f t="shared" si="100"/>
        <v/>
      </c>
      <c r="X796" s="146" t="str">
        <f t="shared" si="101"/>
        <v/>
      </c>
      <c r="Y796" s="146" t="str">
        <f t="shared" si="102"/>
        <v/>
      </c>
    </row>
    <row r="797" spans="2:25" ht="45" customHeight="1" x14ac:dyDescent="0.25">
      <c r="B797" s="139" t="str">
        <f t="shared" si="96"/>
        <v/>
      </c>
      <c r="C797" s="32">
        <v>793</v>
      </c>
      <c r="D797" s="62"/>
      <c r="E797" s="56"/>
      <c r="F797" s="57"/>
      <c r="G797" s="60"/>
      <c r="H797" s="58"/>
      <c r="I797" s="60"/>
      <c r="J797" s="64"/>
      <c r="K797" s="60"/>
      <c r="L797" s="62"/>
      <c r="M797" s="58"/>
      <c r="N797" s="62"/>
      <c r="O797" s="56"/>
      <c r="P797" s="148" t="str">
        <f t="shared" si="103"/>
        <v/>
      </c>
      <c r="Q797" s="65"/>
      <c r="R797" s="66"/>
      <c r="S797" s="67"/>
      <c r="T797" s="146" t="str">
        <f t="shared" si="97"/>
        <v/>
      </c>
      <c r="U797" s="146" t="str">
        <f t="shared" si="98"/>
        <v/>
      </c>
      <c r="V797" s="146" t="str">
        <f t="shared" si="99"/>
        <v/>
      </c>
      <c r="W797" s="146" t="str">
        <f t="shared" si="100"/>
        <v/>
      </c>
      <c r="X797" s="146" t="str">
        <f t="shared" si="101"/>
        <v/>
      </c>
      <c r="Y797" s="146" t="str">
        <f t="shared" si="102"/>
        <v/>
      </c>
    </row>
    <row r="798" spans="2:25" ht="45" customHeight="1" x14ac:dyDescent="0.25">
      <c r="B798" s="139" t="str">
        <f t="shared" si="96"/>
        <v/>
      </c>
      <c r="C798" s="32">
        <v>794</v>
      </c>
      <c r="D798" s="62"/>
      <c r="E798" s="56"/>
      <c r="F798" s="57"/>
      <c r="G798" s="60"/>
      <c r="H798" s="58"/>
      <c r="I798" s="60"/>
      <c r="J798" s="64"/>
      <c r="K798" s="60"/>
      <c r="L798" s="62"/>
      <c r="M798" s="58"/>
      <c r="N798" s="62"/>
      <c r="O798" s="56"/>
      <c r="P798" s="148" t="str">
        <f t="shared" si="103"/>
        <v/>
      </c>
      <c r="Q798" s="65"/>
      <c r="R798" s="66"/>
      <c r="S798" s="67"/>
      <c r="T798" s="146" t="str">
        <f t="shared" si="97"/>
        <v/>
      </c>
      <c r="U798" s="146" t="str">
        <f t="shared" si="98"/>
        <v/>
      </c>
      <c r="V798" s="146" t="str">
        <f t="shared" si="99"/>
        <v/>
      </c>
      <c r="W798" s="146" t="str">
        <f t="shared" si="100"/>
        <v/>
      </c>
      <c r="X798" s="146" t="str">
        <f t="shared" si="101"/>
        <v/>
      </c>
      <c r="Y798" s="146" t="str">
        <f t="shared" si="102"/>
        <v/>
      </c>
    </row>
    <row r="799" spans="2:25" ht="45" customHeight="1" x14ac:dyDescent="0.25">
      <c r="B799" s="139" t="str">
        <f t="shared" si="96"/>
        <v/>
      </c>
      <c r="C799" s="32">
        <v>795</v>
      </c>
      <c r="D799" s="62"/>
      <c r="E799" s="56"/>
      <c r="F799" s="57"/>
      <c r="G799" s="60"/>
      <c r="H799" s="58"/>
      <c r="I799" s="60"/>
      <c r="J799" s="64"/>
      <c r="K799" s="60"/>
      <c r="L799" s="62"/>
      <c r="M799" s="58"/>
      <c r="N799" s="62"/>
      <c r="O799" s="56"/>
      <c r="P799" s="148" t="str">
        <f t="shared" si="103"/>
        <v/>
      </c>
      <c r="Q799" s="65"/>
      <c r="R799" s="66"/>
      <c r="S799" s="67"/>
      <c r="T799" s="146" t="str">
        <f t="shared" si="97"/>
        <v/>
      </c>
      <c r="U799" s="146" t="str">
        <f t="shared" si="98"/>
        <v/>
      </c>
      <c r="V799" s="146" t="str">
        <f t="shared" si="99"/>
        <v/>
      </c>
      <c r="W799" s="146" t="str">
        <f t="shared" si="100"/>
        <v/>
      </c>
      <c r="X799" s="146" t="str">
        <f t="shared" si="101"/>
        <v/>
      </c>
      <c r="Y799" s="146" t="str">
        <f t="shared" si="102"/>
        <v/>
      </c>
    </row>
    <row r="800" spans="2:25" ht="45" customHeight="1" x14ac:dyDescent="0.25">
      <c r="B800" s="139" t="str">
        <f t="shared" si="96"/>
        <v/>
      </c>
      <c r="C800" s="32">
        <v>796</v>
      </c>
      <c r="D800" s="62"/>
      <c r="E800" s="56"/>
      <c r="F800" s="57"/>
      <c r="G800" s="60"/>
      <c r="H800" s="58"/>
      <c r="I800" s="60"/>
      <c r="J800" s="64"/>
      <c r="K800" s="60"/>
      <c r="L800" s="62"/>
      <c r="M800" s="58"/>
      <c r="N800" s="62"/>
      <c r="O800" s="56"/>
      <c r="P800" s="148" t="str">
        <f t="shared" si="103"/>
        <v/>
      </c>
      <c r="Q800" s="65"/>
      <c r="R800" s="66"/>
      <c r="S800" s="67"/>
      <c r="T800" s="146" t="str">
        <f t="shared" si="97"/>
        <v/>
      </c>
      <c r="U800" s="146" t="str">
        <f t="shared" si="98"/>
        <v/>
      </c>
      <c r="V800" s="146" t="str">
        <f t="shared" si="99"/>
        <v/>
      </c>
      <c r="W800" s="146" t="str">
        <f t="shared" si="100"/>
        <v/>
      </c>
      <c r="X800" s="146" t="str">
        <f t="shared" si="101"/>
        <v/>
      </c>
      <c r="Y800" s="146" t="str">
        <f t="shared" si="102"/>
        <v/>
      </c>
    </row>
    <row r="801" spans="2:25" ht="45" customHeight="1" x14ac:dyDescent="0.25">
      <c r="B801" s="139" t="str">
        <f t="shared" si="96"/>
        <v/>
      </c>
      <c r="C801" s="32">
        <v>797</v>
      </c>
      <c r="D801" s="62"/>
      <c r="E801" s="56"/>
      <c r="F801" s="57"/>
      <c r="G801" s="60"/>
      <c r="H801" s="58"/>
      <c r="I801" s="60"/>
      <c r="J801" s="64"/>
      <c r="K801" s="60"/>
      <c r="L801" s="62"/>
      <c r="M801" s="58"/>
      <c r="N801" s="62"/>
      <c r="O801" s="56"/>
      <c r="P801" s="148" t="str">
        <f t="shared" si="103"/>
        <v/>
      </c>
      <c r="Q801" s="65"/>
      <c r="R801" s="66"/>
      <c r="S801" s="67"/>
      <c r="T801" s="146" t="str">
        <f t="shared" si="97"/>
        <v/>
      </c>
      <c r="U801" s="146" t="str">
        <f t="shared" si="98"/>
        <v/>
      </c>
      <c r="V801" s="146" t="str">
        <f t="shared" si="99"/>
        <v/>
      </c>
      <c r="W801" s="146" t="str">
        <f t="shared" si="100"/>
        <v/>
      </c>
      <c r="X801" s="146" t="str">
        <f t="shared" si="101"/>
        <v/>
      </c>
      <c r="Y801" s="146" t="str">
        <f t="shared" si="102"/>
        <v/>
      </c>
    </row>
    <row r="802" spans="2:25" ht="45" customHeight="1" x14ac:dyDescent="0.25">
      <c r="B802" s="139" t="str">
        <f t="shared" si="96"/>
        <v/>
      </c>
      <c r="C802" s="32">
        <v>798</v>
      </c>
      <c r="D802" s="62"/>
      <c r="E802" s="56"/>
      <c r="F802" s="57"/>
      <c r="G802" s="60"/>
      <c r="H802" s="58"/>
      <c r="I802" s="60"/>
      <c r="J802" s="64"/>
      <c r="K802" s="60"/>
      <c r="L802" s="62"/>
      <c r="M802" s="58"/>
      <c r="N802" s="62"/>
      <c r="O802" s="56"/>
      <c r="P802" s="148" t="str">
        <f t="shared" si="103"/>
        <v/>
      </c>
      <c r="Q802" s="65"/>
      <c r="R802" s="66"/>
      <c r="S802" s="67"/>
      <c r="T802" s="146" t="str">
        <f t="shared" si="97"/>
        <v/>
      </c>
      <c r="U802" s="146" t="str">
        <f t="shared" si="98"/>
        <v/>
      </c>
      <c r="V802" s="146" t="str">
        <f t="shared" si="99"/>
        <v/>
      </c>
      <c r="W802" s="146" t="str">
        <f t="shared" si="100"/>
        <v/>
      </c>
      <c r="X802" s="146" t="str">
        <f t="shared" si="101"/>
        <v/>
      </c>
      <c r="Y802" s="146" t="str">
        <f t="shared" si="102"/>
        <v/>
      </c>
    </row>
    <row r="803" spans="2:25" ht="45" customHeight="1" x14ac:dyDescent="0.25">
      <c r="B803" s="139" t="str">
        <f t="shared" si="96"/>
        <v/>
      </c>
      <c r="C803" s="32">
        <v>799</v>
      </c>
      <c r="D803" s="62"/>
      <c r="E803" s="56"/>
      <c r="F803" s="57"/>
      <c r="G803" s="60"/>
      <c r="H803" s="58"/>
      <c r="I803" s="60"/>
      <c r="J803" s="64"/>
      <c r="K803" s="60"/>
      <c r="L803" s="62"/>
      <c r="M803" s="58"/>
      <c r="N803" s="62"/>
      <c r="O803" s="56"/>
      <c r="P803" s="148" t="str">
        <f t="shared" si="103"/>
        <v/>
      </c>
      <c r="Q803" s="65"/>
      <c r="R803" s="66"/>
      <c r="S803" s="67"/>
      <c r="T803" s="146" t="str">
        <f t="shared" si="97"/>
        <v/>
      </c>
      <c r="U803" s="146" t="str">
        <f t="shared" si="98"/>
        <v/>
      </c>
      <c r="V803" s="146" t="str">
        <f t="shared" si="99"/>
        <v/>
      </c>
      <c r="W803" s="146" t="str">
        <f t="shared" si="100"/>
        <v/>
      </c>
      <c r="X803" s="146" t="str">
        <f t="shared" si="101"/>
        <v/>
      </c>
      <c r="Y803" s="146" t="str">
        <f t="shared" si="102"/>
        <v/>
      </c>
    </row>
    <row r="804" spans="2:25" ht="45" customHeight="1" x14ac:dyDescent="0.25">
      <c r="B804" s="139" t="str">
        <f t="shared" si="96"/>
        <v/>
      </c>
      <c r="C804" s="32">
        <v>800</v>
      </c>
      <c r="D804" s="62"/>
      <c r="E804" s="56"/>
      <c r="F804" s="57"/>
      <c r="G804" s="60"/>
      <c r="H804" s="58"/>
      <c r="I804" s="60"/>
      <c r="J804" s="64"/>
      <c r="K804" s="60"/>
      <c r="L804" s="62"/>
      <c r="M804" s="58"/>
      <c r="N804" s="62"/>
      <c r="O804" s="56"/>
      <c r="P804" s="148" t="str">
        <f t="shared" si="103"/>
        <v/>
      </c>
      <c r="Q804" s="65"/>
      <c r="R804" s="66"/>
      <c r="S804" s="67"/>
      <c r="T804" s="146" t="str">
        <f t="shared" si="97"/>
        <v/>
      </c>
      <c r="U804" s="146" t="str">
        <f t="shared" si="98"/>
        <v/>
      </c>
      <c r="V804" s="146" t="str">
        <f t="shared" si="99"/>
        <v/>
      </c>
      <c r="W804" s="146" t="str">
        <f t="shared" si="100"/>
        <v/>
      </c>
      <c r="X804" s="146" t="str">
        <f t="shared" si="101"/>
        <v/>
      </c>
      <c r="Y804" s="146" t="str">
        <f t="shared" si="102"/>
        <v/>
      </c>
    </row>
    <row r="805" spans="2:25" ht="45" customHeight="1" x14ac:dyDescent="0.25">
      <c r="B805" s="139" t="str">
        <f t="shared" si="96"/>
        <v/>
      </c>
      <c r="C805" s="32">
        <v>801</v>
      </c>
      <c r="D805" s="62"/>
      <c r="E805" s="56"/>
      <c r="F805" s="57"/>
      <c r="G805" s="60"/>
      <c r="H805" s="58"/>
      <c r="I805" s="60"/>
      <c r="J805" s="64"/>
      <c r="K805" s="60"/>
      <c r="L805" s="62"/>
      <c r="M805" s="58"/>
      <c r="N805" s="62"/>
      <c r="O805" s="56"/>
      <c r="P805" s="148" t="str">
        <f t="shared" si="103"/>
        <v/>
      </c>
      <c r="Q805" s="65"/>
      <c r="R805" s="66"/>
      <c r="S805" s="67"/>
      <c r="T805" s="146" t="str">
        <f t="shared" si="97"/>
        <v/>
      </c>
      <c r="U805" s="146" t="str">
        <f t="shared" si="98"/>
        <v/>
      </c>
      <c r="V805" s="146" t="str">
        <f t="shared" si="99"/>
        <v/>
      </c>
      <c r="W805" s="146" t="str">
        <f t="shared" si="100"/>
        <v/>
      </c>
      <c r="X805" s="146" t="str">
        <f t="shared" si="101"/>
        <v/>
      </c>
      <c r="Y805" s="146" t="str">
        <f t="shared" si="102"/>
        <v/>
      </c>
    </row>
    <row r="806" spans="2:25" ht="45" customHeight="1" x14ac:dyDescent="0.25">
      <c r="B806" s="139" t="str">
        <f t="shared" si="96"/>
        <v/>
      </c>
      <c r="C806" s="32">
        <v>802</v>
      </c>
      <c r="D806" s="62"/>
      <c r="E806" s="56"/>
      <c r="F806" s="57"/>
      <c r="G806" s="60"/>
      <c r="H806" s="58"/>
      <c r="I806" s="60"/>
      <c r="J806" s="64"/>
      <c r="K806" s="60"/>
      <c r="L806" s="62"/>
      <c r="M806" s="58"/>
      <c r="N806" s="62"/>
      <c r="O806" s="56"/>
      <c r="P806" s="148" t="str">
        <f t="shared" si="103"/>
        <v/>
      </c>
      <c r="Q806" s="65"/>
      <c r="R806" s="66"/>
      <c r="S806" s="67"/>
      <c r="T806" s="146" t="str">
        <f t="shared" si="97"/>
        <v/>
      </c>
      <c r="U806" s="146" t="str">
        <f t="shared" si="98"/>
        <v/>
      </c>
      <c r="V806" s="146" t="str">
        <f t="shared" si="99"/>
        <v/>
      </c>
      <c r="W806" s="146" t="str">
        <f t="shared" si="100"/>
        <v/>
      </c>
      <c r="X806" s="146" t="str">
        <f t="shared" si="101"/>
        <v/>
      </c>
      <c r="Y806" s="146" t="str">
        <f t="shared" si="102"/>
        <v/>
      </c>
    </row>
    <row r="807" spans="2:25" ht="45" customHeight="1" x14ac:dyDescent="0.25">
      <c r="B807" s="139" t="str">
        <f t="shared" si="96"/>
        <v/>
      </c>
      <c r="C807" s="32">
        <v>803</v>
      </c>
      <c r="D807" s="62"/>
      <c r="E807" s="56"/>
      <c r="F807" s="57"/>
      <c r="G807" s="60"/>
      <c r="H807" s="58"/>
      <c r="I807" s="60"/>
      <c r="J807" s="64"/>
      <c r="K807" s="60"/>
      <c r="L807" s="62"/>
      <c r="M807" s="58"/>
      <c r="N807" s="62"/>
      <c r="O807" s="56"/>
      <c r="P807" s="148" t="str">
        <f t="shared" si="103"/>
        <v/>
      </c>
      <c r="Q807" s="65"/>
      <c r="R807" s="66"/>
      <c r="S807" s="67"/>
      <c r="T807" s="146" t="str">
        <f t="shared" si="97"/>
        <v/>
      </c>
      <c r="U807" s="146" t="str">
        <f t="shared" si="98"/>
        <v/>
      </c>
      <c r="V807" s="146" t="str">
        <f t="shared" si="99"/>
        <v/>
      </c>
      <c r="W807" s="146" t="str">
        <f t="shared" si="100"/>
        <v/>
      </c>
      <c r="X807" s="146" t="str">
        <f t="shared" si="101"/>
        <v/>
      </c>
      <c r="Y807" s="146" t="str">
        <f t="shared" si="102"/>
        <v/>
      </c>
    </row>
    <row r="808" spans="2:25" ht="45" customHeight="1" x14ac:dyDescent="0.25">
      <c r="B808" s="139" t="str">
        <f t="shared" si="96"/>
        <v/>
      </c>
      <c r="C808" s="32">
        <v>804</v>
      </c>
      <c r="D808" s="62"/>
      <c r="E808" s="56"/>
      <c r="F808" s="57"/>
      <c r="G808" s="60"/>
      <c r="H808" s="58"/>
      <c r="I808" s="60"/>
      <c r="J808" s="64"/>
      <c r="K808" s="60"/>
      <c r="L808" s="62"/>
      <c r="M808" s="58"/>
      <c r="N808" s="62"/>
      <c r="O808" s="56"/>
      <c r="P808" s="148" t="str">
        <f t="shared" si="103"/>
        <v/>
      </c>
      <c r="Q808" s="65"/>
      <c r="R808" s="66"/>
      <c r="S808" s="67"/>
      <c r="T808" s="146" t="str">
        <f t="shared" si="97"/>
        <v/>
      </c>
      <c r="U808" s="146" t="str">
        <f t="shared" si="98"/>
        <v/>
      </c>
      <c r="V808" s="146" t="str">
        <f t="shared" si="99"/>
        <v/>
      </c>
      <c r="W808" s="146" t="str">
        <f t="shared" si="100"/>
        <v/>
      </c>
      <c r="X808" s="146" t="str">
        <f t="shared" si="101"/>
        <v/>
      </c>
      <c r="Y808" s="146" t="str">
        <f t="shared" si="102"/>
        <v/>
      </c>
    </row>
    <row r="809" spans="2:25" ht="45" customHeight="1" x14ac:dyDescent="0.25">
      <c r="B809" s="139" t="str">
        <f t="shared" si="96"/>
        <v/>
      </c>
      <c r="C809" s="32">
        <v>805</v>
      </c>
      <c r="D809" s="62"/>
      <c r="E809" s="56"/>
      <c r="F809" s="57"/>
      <c r="G809" s="60"/>
      <c r="H809" s="58"/>
      <c r="I809" s="60"/>
      <c r="J809" s="64"/>
      <c r="K809" s="60"/>
      <c r="L809" s="62"/>
      <c r="M809" s="58"/>
      <c r="N809" s="62"/>
      <c r="O809" s="56"/>
      <c r="P809" s="148" t="str">
        <f t="shared" si="103"/>
        <v/>
      </c>
      <c r="Q809" s="65"/>
      <c r="R809" s="66"/>
      <c r="S809" s="67"/>
      <c r="T809" s="146" t="str">
        <f t="shared" si="97"/>
        <v/>
      </c>
      <c r="U809" s="146" t="str">
        <f t="shared" si="98"/>
        <v/>
      </c>
      <c r="V809" s="146" t="str">
        <f t="shared" si="99"/>
        <v/>
      </c>
      <c r="W809" s="146" t="str">
        <f t="shared" si="100"/>
        <v/>
      </c>
      <c r="X809" s="146" t="str">
        <f t="shared" si="101"/>
        <v/>
      </c>
      <c r="Y809" s="146" t="str">
        <f t="shared" si="102"/>
        <v/>
      </c>
    </row>
    <row r="810" spans="2:25" ht="45" customHeight="1" x14ac:dyDescent="0.25">
      <c r="B810" s="139" t="str">
        <f t="shared" si="96"/>
        <v/>
      </c>
      <c r="C810" s="32">
        <v>806</v>
      </c>
      <c r="D810" s="62"/>
      <c r="E810" s="56"/>
      <c r="F810" s="57"/>
      <c r="G810" s="60"/>
      <c r="H810" s="58"/>
      <c r="I810" s="60"/>
      <c r="J810" s="64"/>
      <c r="K810" s="60"/>
      <c r="L810" s="62"/>
      <c r="M810" s="58"/>
      <c r="N810" s="62"/>
      <c r="O810" s="56"/>
      <c r="P810" s="148" t="str">
        <f t="shared" si="103"/>
        <v/>
      </c>
      <c r="Q810" s="65"/>
      <c r="R810" s="66"/>
      <c r="S810" s="67"/>
      <c r="T810" s="146" t="str">
        <f t="shared" si="97"/>
        <v/>
      </c>
      <c r="U810" s="146" t="str">
        <f t="shared" si="98"/>
        <v/>
      </c>
      <c r="V810" s="146" t="str">
        <f t="shared" si="99"/>
        <v/>
      </c>
      <c r="W810" s="146" t="str">
        <f t="shared" si="100"/>
        <v/>
      </c>
      <c r="X810" s="146" t="str">
        <f t="shared" si="101"/>
        <v/>
      </c>
      <c r="Y810" s="146" t="str">
        <f t="shared" si="102"/>
        <v/>
      </c>
    </row>
    <row r="811" spans="2:25" ht="45" customHeight="1" x14ac:dyDescent="0.25">
      <c r="B811" s="139" t="str">
        <f t="shared" si="96"/>
        <v/>
      </c>
      <c r="C811" s="32">
        <v>807</v>
      </c>
      <c r="D811" s="62"/>
      <c r="E811" s="56"/>
      <c r="F811" s="57"/>
      <c r="G811" s="60"/>
      <c r="H811" s="58"/>
      <c r="I811" s="60"/>
      <c r="J811" s="64"/>
      <c r="K811" s="60"/>
      <c r="L811" s="62"/>
      <c r="M811" s="58"/>
      <c r="N811" s="62"/>
      <c r="O811" s="56"/>
      <c r="P811" s="148" t="str">
        <f t="shared" si="103"/>
        <v/>
      </c>
      <c r="Q811" s="65"/>
      <c r="R811" s="66"/>
      <c r="S811" s="67"/>
      <c r="T811" s="146" t="str">
        <f t="shared" si="97"/>
        <v/>
      </c>
      <c r="U811" s="146" t="str">
        <f t="shared" si="98"/>
        <v/>
      </c>
      <c r="V811" s="146" t="str">
        <f t="shared" si="99"/>
        <v/>
      </c>
      <c r="W811" s="146" t="str">
        <f t="shared" si="100"/>
        <v/>
      </c>
      <c r="X811" s="146" t="str">
        <f t="shared" si="101"/>
        <v/>
      </c>
      <c r="Y811" s="146" t="str">
        <f t="shared" si="102"/>
        <v/>
      </c>
    </row>
    <row r="812" spans="2:25" ht="45" customHeight="1" x14ac:dyDescent="0.25">
      <c r="B812" s="139" t="str">
        <f t="shared" si="96"/>
        <v/>
      </c>
      <c r="C812" s="32">
        <v>808</v>
      </c>
      <c r="D812" s="62"/>
      <c r="E812" s="56"/>
      <c r="F812" s="57"/>
      <c r="G812" s="60"/>
      <c r="H812" s="58"/>
      <c r="I812" s="60"/>
      <c r="J812" s="64"/>
      <c r="K812" s="60"/>
      <c r="L812" s="62"/>
      <c r="M812" s="58"/>
      <c r="N812" s="62"/>
      <c r="O812" s="56"/>
      <c r="P812" s="148" t="str">
        <f t="shared" si="103"/>
        <v/>
      </c>
      <c r="Q812" s="65"/>
      <c r="R812" s="66"/>
      <c r="S812" s="67"/>
      <c r="T812" s="146" t="str">
        <f t="shared" si="97"/>
        <v/>
      </c>
      <c r="U812" s="146" t="str">
        <f t="shared" si="98"/>
        <v/>
      </c>
      <c r="V812" s="146" t="str">
        <f t="shared" si="99"/>
        <v/>
      </c>
      <c r="W812" s="146" t="str">
        <f t="shared" si="100"/>
        <v/>
      </c>
      <c r="X812" s="146" t="str">
        <f t="shared" si="101"/>
        <v/>
      </c>
      <c r="Y812" s="146" t="str">
        <f t="shared" si="102"/>
        <v/>
      </c>
    </row>
    <row r="813" spans="2:25" ht="45" customHeight="1" x14ac:dyDescent="0.25">
      <c r="B813" s="139" t="str">
        <f t="shared" si="96"/>
        <v/>
      </c>
      <c r="C813" s="32">
        <v>809</v>
      </c>
      <c r="D813" s="62"/>
      <c r="E813" s="56"/>
      <c r="F813" s="57"/>
      <c r="G813" s="60"/>
      <c r="H813" s="58"/>
      <c r="I813" s="60"/>
      <c r="J813" s="64"/>
      <c r="K813" s="60"/>
      <c r="L813" s="62"/>
      <c r="M813" s="58"/>
      <c r="N813" s="62"/>
      <c r="O813" s="56"/>
      <c r="P813" s="148" t="str">
        <f t="shared" si="103"/>
        <v/>
      </c>
      <c r="Q813" s="65"/>
      <c r="R813" s="66"/>
      <c r="S813" s="67"/>
      <c r="T813" s="146" t="str">
        <f t="shared" si="97"/>
        <v/>
      </c>
      <c r="U813" s="146" t="str">
        <f t="shared" si="98"/>
        <v/>
      </c>
      <c r="V813" s="146" t="str">
        <f t="shared" si="99"/>
        <v/>
      </c>
      <c r="W813" s="146" t="str">
        <f t="shared" si="100"/>
        <v/>
      </c>
      <c r="X813" s="146" t="str">
        <f t="shared" si="101"/>
        <v/>
      </c>
      <c r="Y813" s="146" t="str">
        <f t="shared" si="102"/>
        <v/>
      </c>
    </row>
    <row r="814" spans="2:25" ht="45" customHeight="1" x14ac:dyDescent="0.25">
      <c r="B814" s="139" t="str">
        <f t="shared" si="96"/>
        <v/>
      </c>
      <c r="C814" s="32">
        <v>810</v>
      </c>
      <c r="D814" s="62"/>
      <c r="E814" s="56"/>
      <c r="F814" s="57"/>
      <c r="G814" s="60"/>
      <c r="H814" s="58"/>
      <c r="I814" s="60"/>
      <c r="J814" s="64"/>
      <c r="K814" s="60"/>
      <c r="L814" s="62"/>
      <c r="M814" s="58"/>
      <c r="N814" s="62"/>
      <c r="O814" s="56"/>
      <c r="P814" s="148" t="str">
        <f t="shared" si="103"/>
        <v/>
      </c>
      <c r="Q814" s="65"/>
      <c r="R814" s="66"/>
      <c r="S814" s="67"/>
      <c r="T814" s="146" t="str">
        <f t="shared" si="97"/>
        <v/>
      </c>
      <c r="U814" s="146" t="str">
        <f t="shared" si="98"/>
        <v/>
      </c>
      <c r="V814" s="146" t="str">
        <f t="shared" si="99"/>
        <v/>
      </c>
      <c r="W814" s="146" t="str">
        <f t="shared" si="100"/>
        <v/>
      </c>
      <c r="X814" s="146" t="str">
        <f t="shared" si="101"/>
        <v/>
      </c>
      <c r="Y814" s="146" t="str">
        <f t="shared" si="102"/>
        <v/>
      </c>
    </row>
    <row r="815" spans="2:25" ht="45" customHeight="1" x14ac:dyDescent="0.25">
      <c r="B815" s="139" t="str">
        <f t="shared" si="96"/>
        <v/>
      </c>
      <c r="C815" s="32">
        <v>811</v>
      </c>
      <c r="D815" s="62"/>
      <c r="E815" s="56"/>
      <c r="F815" s="57"/>
      <c r="G815" s="60"/>
      <c r="H815" s="58"/>
      <c r="I815" s="60"/>
      <c r="J815" s="64"/>
      <c r="K815" s="60"/>
      <c r="L815" s="62"/>
      <c r="M815" s="58"/>
      <c r="N815" s="62"/>
      <c r="O815" s="56"/>
      <c r="P815" s="148" t="str">
        <f t="shared" si="103"/>
        <v/>
      </c>
      <c r="Q815" s="65"/>
      <c r="R815" s="66"/>
      <c r="S815" s="67"/>
      <c r="T815" s="146" t="str">
        <f t="shared" si="97"/>
        <v/>
      </c>
      <c r="U815" s="146" t="str">
        <f t="shared" si="98"/>
        <v/>
      </c>
      <c r="V815" s="146" t="str">
        <f t="shared" si="99"/>
        <v/>
      </c>
      <c r="W815" s="146" t="str">
        <f t="shared" si="100"/>
        <v/>
      </c>
      <c r="X815" s="146" t="str">
        <f t="shared" si="101"/>
        <v/>
      </c>
      <c r="Y815" s="146" t="str">
        <f t="shared" si="102"/>
        <v/>
      </c>
    </row>
    <row r="816" spans="2:25" ht="45" customHeight="1" x14ac:dyDescent="0.25">
      <c r="B816" s="139" t="str">
        <f t="shared" si="96"/>
        <v/>
      </c>
      <c r="C816" s="32">
        <v>812</v>
      </c>
      <c r="D816" s="62"/>
      <c r="E816" s="56"/>
      <c r="F816" s="57"/>
      <c r="G816" s="60"/>
      <c r="H816" s="58"/>
      <c r="I816" s="60"/>
      <c r="J816" s="64"/>
      <c r="K816" s="60"/>
      <c r="L816" s="62"/>
      <c r="M816" s="58"/>
      <c r="N816" s="62"/>
      <c r="O816" s="56"/>
      <c r="P816" s="148" t="str">
        <f t="shared" si="103"/>
        <v/>
      </c>
      <c r="Q816" s="65"/>
      <c r="R816" s="66"/>
      <c r="S816" s="67"/>
      <c r="T816" s="146" t="str">
        <f t="shared" si="97"/>
        <v/>
      </c>
      <c r="U816" s="146" t="str">
        <f t="shared" si="98"/>
        <v/>
      </c>
      <c r="V816" s="146" t="str">
        <f t="shared" si="99"/>
        <v/>
      </c>
      <c r="W816" s="146" t="str">
        <f t="shared" si="100"/>
        <v/>
      </c>
      <c r="X816" s="146" t="str">
        <f t="shared" si="101"/>
        <v/>
      </c>
      <c r="Y816" s="146" t="str">
        <f t="shared" si="102"/>
        <v/>
      </c>
    </row>
    <row r="817" spans="2:25" ht="45" customHeight="1" x14ac:dyDescent="0.25">
      <c r="B817" s="139" t="str">
        <f t="shared" si="96"/>
        <v/>
      </c>
      <c r="C817" s="32">
        <v>813</v>
      </c>
      <c r="D817" s="62"/>
      <c r="E817" s="56"/>
      <c r="F817" s="57"/>
      <c r="G817" s="60"/>
      <c r="H817" s="58"/>
      <c r="I817" s="60"/>
      <c r="J817" s="64"/>
      <c r="K817" s="60"/>
      <c r="L817" s="62"/>
      <c r="M817" s="58"/>
      <c r="N817" s="62"/>
      <c r="O817" s="56"/>
      <c r="P817" s="148" t="str">
        <f t="shared" si="103"/>
        <v/>
      </c>
      <c r="Q817" s="65"/>
      <c r="R817" s="66"/>
      <c r="S817" s="67"/>
      <c r="T817" s="146" t="str">
        <f t="shared" si="97"/>
        <v/>
      </c>
      <c r="U817" s="146" t="str">
        <f t="shared" si="98"/>
        <v/>
      </c>
      <c r="V817" s="146" t="str">
        <f t="shared" si="99"/>
        <v/>
      </c>
      <c r="W817" s="146" t="str">
        <f t="shared" si="100"/>
        <v/>
      </c>
      <c r="X817" s="146" t="str">
        <f t="shared" si="101"/>
        <v/>
      </c>
      <c r="Y817" s="146" t="str">
        <f t="shared" si="102"/>
        <v/>
      </c>
    </row>
    <row r="818" spans="2:25" ht="45" customHeight="1" x14ac:dyDescent="0.25">
      <c r="B818" s="139" t="str">
        <f t="shared" si="96"/>
        <v/>
      </c>
      <c r="C818" s="32">
        <v>814</v>
      </c>
      <c r="D818" s="62"/>
      <c r="E818" s="56"/>
      <c r="F818" s="57"/>
      <c r="G818" s="60"/>
      <c r="H818" s="58"/>
      <c r="I818" s="60"/>
      <c r="J818" s="64"/>
      <c r="K818" s="60"/>
      <c r="L818" s="62"/>
      <c r="M818" s="58"/>
      <c r="N818" s="62"/>
      <c r="O818" s="56"/>
      <c r="P818" s="148" t="str">
        <f t="shared" si="103"/>
        <v/>
      </c>
      <c r="Q818" s="65"/>
      <c r="R818" s="66"/>
      <c r="S818" s="67"/>
      <c r="T818" s="146" t="str">
        <f t="shared" si="97"/>
        <v/>
      </c>
      <c r="U818" s="146" t="str">
        <f t="shared" si="98"/>
        <v/>
      </c>
      <c r="V818" s="146" t="str">
        <f t="shared" si="99"/>
        <v/>
      </c>
      <c r="W818" s="146" t="str">
        <f t="shared" si="100"/>
        <v/>
      </c>
      <c r="X818" s="146" t="str">
        <f t="shared" si="101"/>
        <v/>
      </c>
      <c r="Y818" s="146" t="str">
        <f t="shared" si="102"/>
        <v/>
      </c>
    </row>
    <row r="819" spans="2:25" ht="45" customHeight="1" x14ac:dyDescent="0.25">
      <c r="B819" s="139" t="str">
        <f t="shared" si="96"/>
        <v/>
      </c>
      <c r="C819" s="32">
        <v>815</v>
      </c>
      <c r="D819" s="62"/>
      <c r="E819" s="56"/>
      <c r="F819" s="57"/>
      <c r="G819" s="60"/>
      <c r="H819" s="58"/>
      <c r="I819" s="60"/>
      <c r="J819" s="64"/>
      <c r="K819" s="60"/>
      <c r="L819" s="62"/>
      <c r="M819" s="58"/>
      <c r="N819" s="62"/>
      <c r="O819" s="56"/>
      <c r="P819" s="148" t="str">
        <f t="shared" si="103"/>
        <v/>
      </c>
      <c r="Q819" s="65"/>
      <c r="R819" s="66"/>
      <c r="S819" s="67"/>
      <c r="T819" s="146" t="str">
        <f t="shared" si="97"/>
        <v/>
      </c>
      <c r="U819" s="146" t="str">
        <f t="shared" si="98"/>
        <v/>
      </c>
      <c r="V819" s="146" t="str">
        <f t="shared" si="99"/>
        <v/>
      </c>
      <c r="W819" s="146" t="str">
        <f t="shared" si="100"/>
        <v/>
      </c>
      <c r="X819" s="146" t="str">
        <f t="shared" si="101"/>
        <v/>
      </c>
      <c r="Y819" s="146" t="str">
        <f t="shared" si="102"/>
        <v/>
      </c>
    </row>
    <row r="820" spans="2:25" ht="45" customHeight="1" x14ac:dyDescent="0.25">
      <c r="B820" s="139" t="str">
        <f t="shared" si="96"/>
        <v/>
      </c>
      <c r="C820" s="32">
        <v>816</v>
      </c>
      <c r="D820" s="62"/>
      <c r="E820" s="56"/>
      <c r="F820" s="57"/>
      <c r="G820" s="60"/>
      <c r="H820" s="58"/>
      <c r="I820" s="60"/>
      <c r="J820" s="64"/>
      <c r="K820" s="60"/>
      <c r="L820" s="62"/>
      <c r="M820" s="58"/>
      <c r="N820" s="62"/>
      <c r="O820" s="56"/>
      <c r="P820" s="148" t="str">
        <f t="shared" si="103"/>
        <v/>
      </c>
      <c r="Q820" s="65"/>
      <c r="R820" s="66"/>
      <c r="S820" s="67"/>
      <c r="T820" s="146" t="str">
        <f t="shared" si="97"/>
        <v/>
      </c>
      <c r="U820" s="146" t="str">
        <f t="shared" si="98"/>
        <v/>
      </c>
      <c r="V820" s="146" t="str">
        <f t="shared" si="99"/>
        <v/>
      </c>
      <c r="W820" s="146" t="str">
        <f t="shared" si="100"/>
        <v/>
      </c>
      <c r="X820" s="146" t="str">
        <f t="shared" si="101"/>
        <v/>
      </c>
      <c r="Y820" s="146" t="str">
        <f t="shared" si="102"/>
        <v/>
      </c>
    </row>
    <row r="821" spans="2:25" ht="45" customHeight="1" x14ac:dyDescent="0.25">
      <c r="B821" s="139" t="str">
        <f t="shared" si="96"/>
        <v/>
      </c>
      <c r="C821" s="32">
        <v>817</v>
      </c>
      <c r="D821" s="62"/>
      <c r="E821" s="56"/>
      <c r="F821" s="57"/>
      <c r="G821" s="60"/>
      <c r="H821" s="58"/>
      <c r="I821" s="60"/>
      <c r="J821" s="64"/>
      <c r="K821" s="60"/>
      <c r="L821" s="62"/>
      <c r="M821" s="58"/>
      <c r="N821" s="62"/>
      <c r="O821" s="56"/>
      <c r="P821" s="148" t="str">
        <f t="shared" si="103"/>
        <v/>
      </c>
      <c r="Q821" s="65"/>
      <c r="R821" s="66"/>
      <c r="S821" s="67"/>
      <c r="T821" s="146" t="str">
        <f t="shared" si="97"/>
        <v/>
      </c>
      <c r="U821" s="146" t="str">
        <f t="shared" si="98"/>
        <v/>
      </c>
      <c r="V821" s="146" t="str">
        <f t="shared" si="99"/>
        <v/>
      </c>
      <c r="W821" s="146" t="str">
        <f t="shared" si="100"/>
        <v/>
      </c>
      <c r="X821" s="146" t="str">
        <f t="shared" si="101"/>
        <v/>
      </c>
      <c r="Y821" s="146" t="str">
        <f t="shared" si="102"/>
        <v/>
      </c>
    </row>
    <row r="822" spans="2:25" ht="45" customHeight="1" x14ac:dyDescent="0.25">
      <c r="B822" s="139" t="str">
        <f t="shared" si="96"/>
        <v/>
      </c>
      <c r="C822" s="32">
        <v>818</v>
      </c>
      <c r="D822" s="62"/>
      <c r="E822" s="56"/>
      <c r="F822" s="57"/>
      <c r="G822" s="60"/>
      <c r="H822" s="58"/>
      <c r="I822" s="60"/>
      <c r="J822" s="64"/>
      <c r="K822" s="60"/>
      <c r="L822" s="62"/>
      <c r="M822" s="58"/>
      <c r="N822" s="62"/>
      <c r="O822" s="56"/>
      <c r="P822" s="148" t="str">
        <f t="shared" si="103"/>
        <v/>
      </c>
      <c r="Q822" s="65"/>
      <c r="R822" s="66"/>
      <c r="S822" s="67"/>
      <c r="T822" s="146" t="str">
        <f t="shared" si="97"/>
        <v/>
      </c>
      <c r="U822" s="146" t="str">
        <f t="shared" si="98"/>
        <v/>
      </c>
      <c r="V822" s="146" t="str">
        <f t="shared" si="99"/>
        <v/>
      </c>
      <c r="W822" s="146" t="str">
        <f t="shared" si="100"/>
        <v/>
      </c>
      <c r="X822" s="146" t="str">
        <f t="shared" si="101"/>
        <v/>
      </c>
      <c r="Y822" s="146" t="str">
        <f t="shared" si="102"/>
        <v/>
      </c>
    </row>
    <row r="823" spans="2:25" ht="45" customHeight="1" x14ac:dyDescent="0.25">
      <c r="B823" s="139" t="str">
        <f t="shared" si="96"/>
        <v/>
      </c>
      <c r="C823" s="32">
        <v>819</v>
      </c>
      <c r="D823" s="62"/>
      <c r="E823" s="56"/>
      <c r="F823" s="57"/>
      <c r="G823" s="60"/>
      <c r="H823" s="58"/>
      <c r="I823" s="60"/>
      <c r="J823" s="64"/>
      <c r="K823" s="60"/>
      <c r="L823" s="62"/>
      <c r="M823" s="58"/>
      <c r="N823" s="62"/>
      <c r="O823" s="56"/>
      <c r="P823" s="148" t="str">
        <f t="shared" si="103"/>
        <v/>
      </c>
      <c r="Q823" s="65"/>
      <c r="R823" s="66"/>
      <c r="S823" s="67"/>
      <c r="T823" s="146" t="str">
        <f t="shared" si="97"/>
        <v/>
      </c>
      <c r="U823" s="146" t="str">
        <f t="shared" si="98"/>
        <v/>
      </c>
      <c r="V823" s="146" t="str">
        <f t="shared" si="99"/>
        <v/>
      </c>
      <c r="W823" s="146" t="str">
        <f t="shared" si="100"/>
        <v/>
      </c>
      <c r="X823" s="146" t="str">
        <f t="shared" si="101"/>
        <v/>
      </c>
      <c r="Y823" s="146" t="str">
        <f t="shared" si="102"/>
        <v/>
      </c>
    </row>
    <row r="824" spans="2:25" ht="45" customHeight="1" x14ac:dyDescent="0.25">
      <c r="B824" s="139" t="str">
        <f t="shared" si="96"/>
        <v/>
      </c>
      <c r="C824" s="32">
        <v>820</v>
      </c>
      <c r="D824" s="62"/>
      <c r="E824" s="56"/>
      <c r="F824" s="57"/>
      <c r="G824" s="60"/>
      <c r="H824" s="58"/>
      <c r="I824" s="60"/>
      <c r="J824" s="64"/>
      <c r="K824" s="60"/>
      <c r="L824" s="62"/>
      <c r="M824" s="58"/>
      <c r="N824" s="62"/>
      <c r="O824" s="56"/>
      <c r="P824" s="148" t="str">
        <f t="shared" si="103"/>
        <v/>
      </c>
      <c r="Q824" s="65"/>
      <c r="R824" s="66"/>
      <c r="S824" s="67"/>
      <c r="T824" s="146" t="str">
        <f t="shared" si="97"/>
        <v/>
      </c>
      <c r="U824" s="146" t="str">
        <f t="shared" si="98"/>
        <v/>
      </c>
      <c r="V824" s="146" t="str">
        <f t="shared" si="99"/>
        <v/>
      </c>
      <c r="W824" s="146" t="str">
        <f t="shared" si="100"/>
        <v/>
      </c>
      <c r="X824" s="146" t="str">
        <f t="shared" si="101"/>
        <v/>
      </c>
      <c r="Y824" s="146" t="str">
        <f t="shared" si="102"/>
        <v/>
      </c>
    </row>
    <row r="825" spans="2:25" ht="45" customHeight="1" x14ac:dyDescent="0.25">
      <c r="B825" s="139" t="str">
        <f t="shared" si="96"/>
        <v/>
      </c>
      <c r="C825" s="32">
        <v>821</v>
      </c>
      <c r="D825" s="62"/>
      <c r="E825" s="56"/>
      <c r="F825" s="57"/>
      <c r="G825" s="60"/>
      <c r="H825" s="58"/>
      <c r="I825" s="60"/>
      <c r="J825" s="64"/>
      <c r="K825" s="60"/>
      <c r="L825" s="62"/>
      <c r="M825" s="58"/>
      <c r="N825" s="62"/>
      <c r="O825" s="56"/>
      <c r="P825" s="148" t="str">
        <f t="shared" si="103"/>
        <v/>
      </c>
      <c r="Q825" s="65"/>
      <c r="R825" s="66"/>
      <c r="S825" s="67"/>
      <c r="T825" s="146" t="str">
        <f t="shared" si="97"/>
        <v/>
      </c>
      <c r="U825" s="146" t="str">
        <f t="shared" si="98"/>
        <v/>
      </c>
      <c r="V825" s="146" t="str">
        <f t="shared" si="99"/>
        <v/>
      </c>
      <c r="W825" s="146" t="str">
        <f t="shared" si="100"/>
        <v/>
      </c>
      <c r="X825" s="146" t="str">
        <f t="shared" si="101"/>
        <v/>
      </c>
      <c r="Y825" s="146" t="str">
        <f t="shared" si="102"/>
        <v/>
      </c>
    </row>
    <row r="826" spans="2:25" ht="45" customHeight="1" x14ac:dyDescent="0.25">
      <c r="B826" s="139" t="str">
        <f t="shared" si="96"/>
        <v/>
      </c>
      <c r="C826" s="32">
        <v>822</v>
      </c>
      <c r="D826" s="62"/>
      <c r="E826" s="56"/>
      <c r="F826" s="57"/>
      <c r="G826" s="60"/>
      <c r="H826" s="58"/>
      <c r="I826" s="60"/>
      <c r="J826" s="64"/>
      <c r="K826" s="60"/>
      <c r="L826" s="62"/>
      <c r="M826" s="58"/>
      <c r="N826" s="62"/>
      <c r="O826" s="56"/>
      <c r="P826" s="148" t="str">
        <f t="shared" si="103"/>
        <v/>
      </c>
      <c r="Q826" s="65"/>
      <c r="R826" s="66"/>
      <c r="S826" s="67"/>
      <c r="T826" s="146" t="str">
        <f t="shared" si="97"/>
        <v/>
      </c>
      <c r="U826" s="146" t="str">
        <f t="shared" si="98"/>
        <v/>
      </c>
      <c r="V826" s="146" t="str">
        <f t="shared" si="99"/>
        <v/>
      </c>
      <c r="W826" s="146" t="str">
        <f t="shared" si="100"/>
        <v/>
      </c>
      <c r="X826" s="146" t="str">
        <f t="shared" si="101"/>
        <v/>
      </c>
      <c r="Y826" s="146" t="str">
        <f t="shared" si="102"/>
        <v/>
      </c>
    </row>
    <row r="827" spans="2:25" ht="45" customHeight="1" x14ac:dyDescent="0.25">
      <c r="B827" s="139" t="str">
        <f t="shared" si="96"/>
        <v/>
      </c>
      <c r="C827" s="32">
        <v>823</v>
      </c>
      <c r="D827" s="62"/>
      <c r="E827" s="56"/>
      <c r="F827" s="57"/>
      <c r="G827" s="60"/>
      <c r="H827" s="58"/>
      <c r="I827" s="60"/>
      <c r="J827" s="64"/>
      <c r="K827" s="60"/>
      <c r="L827" s="62"/>
      <c r="M827" s="58"/>
      <c r="N827" s="62"/>
      <c r="O827" s="56"/>
      <c r="P827" s="148" t="str">
        <f t="shared" si="103"/>
        <v/>
      </c>
      <c r="Q827" s="65"/>
      <c r="R827" s="66"/>
      <c r="S827" s="67"/>
      <c r="T827" s="146" t="str">
        <f t="shared" si="97"/>
        <v/>
      </c>
      <c r="U827" s="146" t="str">
        <f t="shared" si="98"/>
        <v/>
      </c>
      <c r="V827" s="146" t="str">
        <f t="shared" si="99"/>
        <v/>
      </c>
      <c r="W827" s="146" t="str">
        <f t="shared" si="100"/>
        <v/>
      </c>
      <c r="X827" s="146" t="str">
        <f t="shared" si="101"/>
        <v/>
      </c>
      <c r="Y827" s="146" t="str">
        <f t="shared" si="102"/>
        <v/>
      </c>
    </row>
    <row r="828" spans="2:25" ht="45" customHeight="1" x14ac:dyDescent="0.25">
      <c r="B828" s="139" t="str">
        <f t="shared" si="96"/>
        <v/>
      </c>
      <c r="C828" s="32">
        <v>824</v>
      </c>
      <c r="D828" s="62"/>
      <c r="E828" s="56"/>
      <c r="F828" s="57"/>
      <c r="G828" s="60"/>
      <c r="H828" s="58"/>
      <c r="I828" s="60"/>
      <c r="J828" s="64"/>
      <c r="K828" s="60"/>
      <c r="L828" s="62"/>
      <c r="M828" s="58"/>
      <c r="N828" s="62"/>
      <c r="O828" s="56"/>
      <c r="P828" s="148" t="str">
        <f t="shared" si="103"/>
        <v/>
      </c>
      <c r="Q828" s="65"/>
      <c r="R828" s="66"/>
      <c r="S828" s="67"/>
      <c r="T828" s="146" t="str">
        <f t="shared" si="97"/>
        <v/>
      </c>
      <c r="U828" s="146" t="str">
        <f t="shared" si="98"/>
        <v/>
      </c>
      <c r="V828" s="146" t="str">
        <f t="shared" si="99"/>
        <v/>
      </c>
      <c r="W828" s="146" t="str">
        <f t="shared" si="100"/>
        <v/>
      </c>
      <c r="X828" s="146" t="str">
        <f t="shared" si="101"/>
        <v/>
      </c>
      <c r="Y828" s="146" t="str">
        <f t="shared" si="102"/>
        <v/>
      </c>
    </row>
    <row r="829" spans="2:25" ht="45" customHeight="1" x14ac:dyDescent="0.25">
      <c r="B829" s="139" t="str">
        <f t="shared" si="96"/>
        <v/>
      </c>
      <c r="C829" s="32">
        <v>825</v>
      </c>
      <c r="D829" s="62"/>
      <c r="E829" s="56"/>
      <c r="F829" s="57"/>
      <c r="G829" s="60"/>
      <c r="H829" s="58"/>
      <c r="I829" s="60"/>
      <c r="J829" s="64"/>
      <c r="K829" s="60"/>
      <c r="L829" s="62"/>
      <c r="M829" s="58"/>
      <c r="N829" s="62"/>
      <c r="O829" s="56"/>
      <c r="P829" s="148" t="str">
        <f t="shared" si="103"/>
        <v/>
      </c>
      <c r="Q829" s="65"/>
      <c r="R829" s="66"/>
      <c r="S829" s="67"/>
      <c r="T829" s="146" t="str">
        <f t="shared" si="97"/>
        <v/>
      </c>
      <c r="U829" s="146" t="str">
        <f t="shared" si="98"/>
        <v/>
      </c>
      <c r="V829" s="146" t="str">
        <f t="shared" si="99"/>
        <v/>
      </c>
      <c r="W829" s="146" t="str">
        <f t="shared" si="100"/>
        <v/>
      </c>
      <c r="X829" s="146" t="str">
        <f t="shared" si="101"/>
        <v/>
      </c>
      <c r="Y829" s="146" t="str">
        <f t="shared" si="102"/>
        <v/>
      </c>
    </row>
    <row r="830" spans="2:25" ht="45" customHeight="1" x14ac:dyDescent="0.25">
      <c r="B830" s="139" t="str">
        <f t="shared" si="96"/>
        <v/>
      </c>
      <c r="C830" s="32">
        <v>826</v>
      </c>
      <c r="D830" s="62"/>
      <c r="E830" s="56"/>
      <c r="F830" s="57"/>
      <c r="G830" s="60"/>
      <c r="H830" s="58"/>
      <c r="I830" s="60"/>
      <c r="J830" s="64"/>
      <c r="K830" s="60"/>
      <c r="L830" s="62"/>
      <c r="M830" s="58"/>
      <c r="N830" s="62"/>
      <c r="O830" s="56"/>
      <c r="P830" s="148" t="str">
        <f t="shared" si="103"/>
        <v/>
      </c>
      <c r="Q830" s="65"/>
      <c r="R830" s="66"/>
      <c r="S830" s="67"/>
      <c r="T830" s="146" t="str">
        <f t="shared" si="97"/>
        <v/>
      </c>
      <c r="U830" s="146" t="str">
        <f t="shared" si="98"/>
        <v/>
      </c>
      <c r="V830" s="146" t="str">
        <f t="shared" si="99"/>
        <v/>
      </c>
      <c r="W830" s="146" t="str">
        <f t="shared" si="100"/>
        <v/>
      </c>
      <c r="X830" s="146" t="str">
        <f t="shared" si="101"/>
        <v/>
      </c>
      <c r="Y830" s="146" t="str">
        <f t="shared" si="102"/>
        <v/>
      </c>
    </row>
    <row r="831" spans="2:25" ht="45" customHeight="1" x14ac:dyDescent="0.25">
      <c r="B831" s="139" t="str">
        <f t="shared" si="96"/>
        <v/>
      </c>
      <c r="C831" s="32">
        <v>827</v>
      </c>
      <c r="D831" s="62"/>
      <c r="E831" s="56"/>
      <c r="F831" s="57"/>
      <c r="G831" s="60"/>
      <c r="H831" s="58"/>
      <c r="I831" s="60"/>
      <c r="J831" s="64"/>
      <c r="K831" s="60"/>
      <c r="L831" s="62"/>
      <c r="M831" s="58"/>
      <c r="N831" s="62"/>
      <c r="O831" s="56"/>
      <c r="P831" s="148" t="str">
        <f t="shared" si="103"/>
        <v/>
      </c>
      <c r="Q831" s="65"/>
      <c r="R831" s="66"/>
      <c r="S831" s="67"/>
      <c r="T831" s="146" t="str">
        <f t="shared" si="97"/>
        <v/>
      </c>
      <c r="U831" s="146" t="str">
        <f t="shared" si="98"/>
        <v/>
      </c>
      <c r="V831" s="146" t="str">
        <f t="shared" si="99"/>
        <v/>
      </c>
      <c r="W831" s="146" t="str">
        <f t="shared" si="100"/>
        <v/>
      </c>
      <c r="X831" s="146" t="str">
        <f t="shared" si="101"/>
        <v/>
      </c>
      <c r="Y831" s="146" t="str">
        <f t="shared" si="102"/>
        <v/>
      </c>
    </row>
    <row r="832" spans="2:25" ht="45" customHeight="1" x14ac:dyDescent="0.25">
      <c r="B832" s="139" t="str">
        <f t="shared" si="96"/>
        <v/>
      </c>
      <c r="C832" s="32">
        <v>828</v>
      </c>
      <c r="D832" s="62"/>
      <c r="E832" s="56"/>
      <c r="F832" s="57"/>
      <c r="G832" s="60"/>
      <c r="H832" s="58"/>
      <c r="I832" s="60"/>
      <c r="J832" s="64"/>
      <c r="K832" s="60"/>
      <c r="L832" s="62"/>
      <c r="M832" s="58"/>
      <c r="N832" s="62"/>
      <c r="O832" s="56"/>
      <c r="P832" s="148" t="str">
        <f t="shared" si="103"/>
        <v/>
      </c>
      <c r="Q832" s="65"/>
      <c r="R832" s="66"/>
      <c r="S832" s="67"/>
      <c r="T832" s="146" t="str">
        <f t="shared" si="97"/>
        <v/>
      </c>
      <c r="U832" s="146" t="str">
        <f t="shared" si="98"/>
        <v/>
      </c>
      <c r="V832" s="146" t="str">
        <f t="shared" si="99"/>
        <v/>
      </c>
      <c r="W832" s="146" t="str">
        <f t="shared" si="100"/>
        <v/>
      </c>
      <c r="X832" s="146" t="str">
        <f t="shared" si="101"/>
        <v/>
      </c>
      <c r="Y832" s="146" t="str">
        <f t="shared" si="102"/>
        <v/>
      </c>
    </row>
    <row r="833" spans="2:25" ht="45" customHeight="1" x14ac:dyDescent="0.25">
      <c r="B833" s="139" t="str">
        <f t="shared" si="96"/>
        <v/>
      </c>
      <c r="C833" s="32">
        <v>829</v>
      </c>
      <c r="D833" s="62"/>
      <c r="E833" s="56"/>
      <c r="F833" s="57"/>
      <c r="G833" s="60"/>
      <c r="H833" s="58"/>
      <c r="I833" s="60"/>
      <c r="J833" s="64"/>
      <c r="K833" s="60"/>
      <c r="L833" s="62"/>
      <c r="M833" s="58"/>
      <c r="N833" s="62"/>
      <c r="O833" s="56"/>
      <c r="P833" s="148" t="str">
        <f t="shared" si="103"/>
        <v/>
      </c>
      <c r="Q833" s="65"/>
      <c r="R833" s="66"/>
      <c r="S833" s="67"/>
      <c r="T833" s="146" t="str">
        <f t="shared" si="97"/>
        <v/>
      </c>
      <c r="U833" s="146" t="str">
        <f t="shared" si="98"/>
        <v/>
      </c>
      <c r="V833" s="146" t="str">
        <f t="shared" si="99"/>
        <v/>
      </c>
      <c r="W833" s="146" t="str">
        <f t="shared" si="100"/>
        <v/>
      </c>
      <c r="X833" s="146" t="str">
        <f t="shared" si="101"/>
        <v/>
      </c>
      <c r="Y833" s="146" t="str">
        <f t="shared" si="102"/>
        <v/>
      </c>
    </row>
    <row r="834" spans="2:25" ht="45" customHeight="1" x14ac:dyDescent="0.25">
      <c r="B834" s="139" t="str">
        <f t="shared" si="96"/>
        <v/>
      </c>
      <c r="C834" s="32">
        <v>830</v>
      </c>
      <c r="D834" s="62"/>
      <c r="E834" s="56"/>
      <c r="F834" s="57"/>
      <c r="G834" s="60"/>
      <c r="H834" s="58"/>
      <c r="I834" s="60"/>
      <c r="J834" s="64"/>
      <c r="K834" s="60"/>
      <c r="L834" s="62"/>
      <c r="M834" s="58"/>
      <c r="N834" s="62"/>
      <c r="O834" s="56"/>
      <c r="P834" s="148" t="str">
        <f t="shared" si="103"/>
        <v/>
      </c>
      <c r="Q834" s="65"/>
      <c r="R834" s="66"/>
      <c r="S834" s="67"/>
      <c r="T834" s="146" t="str">
        <f t="shared" si="97"/>
        <v/>
      </c>
      <c r="U834" s="146" t="str">
        <f t="shared" si="98"/>
        <v/>
      </c>
      <c r="V834" s="146" t="str">
        <f t="shared" si="99"/>
        <v/>
      </c>
      <c r="W834" s="146" t="str">
        <f t="shared" si="100"/>
        <v/>
      </c>
      <c r="X834" s="146" t="str">
        <f t="shared" si="101"/>
        <v/>
      </c>
      <c r="Y834" s="146" t="str">
        <f t="shared" si="102"/>
        <v/>
      </c>
    </row>
    <row r="835" spans="2:25" ht="45" customHeight="1" x14ac:dyDescent="0.25">
      <c r="B835" s="139" t="str">
        <f t="shared" si="96"/>
        <v/>
      </c>
      <c r="C835" s="32">
        <v>831</v>
      </c>
      <c r="D835" s="62"/>
      <c r="E835" s="56"/>
      <c r="F835" s="57"/>
      <c r="G835" s="60"/>
      <c r="H835" s="58"/>
      <c r="I835" s="60"/>
      <c r="J835" s="64"/>
      <c r="K835" s="60"/>
      <c r="L835" s="62"/>
      <c r="M835" s="58"/>
      <c r="N835" s="62"/>
      <c r="O835" s="56"/>
      <c r="P835" s="148" t="str">
        <f t="shared" si="103"/>
        <v/>
      </c>
      <c r="Q835" s="65"/>
      <c r="R835" s="66"/>
      <c r="S835" s="67"/>
      <c r="T835" s="146" t="str">
        <f t="shared" si="97"/>
        <v/>
      </c>
      <c r="U835" s="146" t="str">
        <f t="shared" si="98"/>
        <v/>
      </c>
      <c r="V835" s="146" t="str">
        <f t="shared" si="99"/>
        <v/>
      </c>
      <c r="W835" s="146" t="str">
        <f t="shared" si="100"/>
        <v/>
      </c>
      <c r="X835" s="146" t="str">
        <f t="shared" si="101"/>
        <v/>
      </c>
      <c r="Y835" s="146" t="str">
        <f t="shared" si="102"/>
        <v/>
      </c>
    </row>
    <row r="836" spans="2:25" ht="45" customHeight="1" x14ac:dyDescent="0.25">
      <c r="B836" s="139" t="str">
        <f t="shared" si="96"/>
        <v/>
      </c>
      <c r="C836" s="32">
        <v>832</v>
      </c>
      <c r="D836" s="62"/>
      <c r="E836" s="56"/>
      <c r="F836" s="57"/>
      <c r="G836" s="60"/>
      <c r="H836" s="58"/>
      <c r="I836" s="60"/>
      <c r="J836" s="64"/>
      <c r="K836" s="60"/>
      <c r="L836" s="62"/>
      <c r="M836" s="58"/>
      <c r="N836" s="62"/>
      <c r="O836" s="56"/>
      <c r="P836" s="148" t="str">
        <f t="shared" si="103"/>
        <v/>
      </c>
      <c r="Q836" s="65"/>
      <c r="R836" s="66"/>
      <c r="S836" s="67"/>
      <c r="T836" s="146" t="str">
        <f t="shared" si="97"/>
        <v/>
      </c>
      <c r="U836" s="146" t="str">
        <f t="shared" si="98"/>
        <v/>
      </c>
      <c r="V836" s="146" t="str">
        <f t="shared" si="99"/>
        <v/>
      </c>
      <c r="W836" s="146" t="str">
        <f t="shared" si="100"/>
        <v/>
      </c>
      <c r="X836" s="146" t="str">
        <f t="shared" si="101"/>
        <v/>
      </c>
      <c r="Y836" s="146" t="str">
        <f t="shared" si="102"/>
        <v/>
      </c>
    </row>
    <row r="837" spans="2:25" ht="45" customHeight="1" x14ac:dyDescent="0.25">
      <c r="B837" s="139" t="str">
        <f t="shared" si="96"/>
        <v/>
      </c>
      <c r="C837" s="32">
        <v>833</v>
      </c>
      <c r="D837" s="62"/>
      <c r="E837" s="56"/>
      <c r="F837" s="57"/>
      <c r="G837" s="60"/>
      <c r="H837" s="58"/>
      <c r="I837" s="60"/>
      <c r="J837" s="64"/>
      <c r="K837" s="60"/>
      <c r="L837" s="62"/>
      <c r="M837" s="58"/>
      <c r="N837" s="62"/>
      <c r="O837" s="56"/>
      <c r="P837" s="148" t="str">
        <f t="shared" si="103"/>
        <v/>
      </c>
      <c r="Q837" s="65"/>
      <c r="R837" s="66"/>
      <c r="S837" s="67"/>
      <c r="T837" s="146" t="str">
        <f t="shared" si="97"/>
        <v/>
      </c>
      <c r="U837" s="146" t="str">
        <f t="shared" si="98"/>
        <v/>
      </c>
      <c r="V837" s="146" t="str">
        <f t="shared" si="99"/>
        <v/>
      </c>
      <c r="W837" s="146" t="str">
        <f t="shared" si="100"/>
        <v/>
      </c>
      <c r="X837" s="146" t="str">
        <f t="shared" si="101"/>
        <v/>
      </c>
      <c r="Y837" s="146" t="str">
        <f t="shared" si="102"/>
        <v/>
      </c>
    </row>
    <row r="838" spans="2:25" ht="45" customHeight="1" x14ac:dyDescent="0.25">
      <c r="B838" s="139" t="str">
        <f t="shared" ref="B838:B901" si="104">IF(F838="","",F838)</f>
        <v/>
      </c>
      <c r="C838" s="32">
        <v>834</v>
      </c>
      <c r="D838" s="62"/>
      <c r="E838" s="56"/>
      <c r="F838" s="57"/>
      <c r="G838" s="60"/>
      <c r="H838" s="58"/>
      <c r="I838" s="60"/>
      <c r="J838" s="64"/>
      <c r="K838" s="60"/>
      <c r="L838" s="62"/>
      <c r="M838" s="58"/>
      <c r="N838" s="62"/>
      <c r="O838" s="56"/>
      <c r="P838" s="148" t="str">
        <f t="shared" si="103"/>
        <v/>
      </c>
      <c r="Q838" s="65"/>
      <c r="R838" s="66"/>
      <c r="S838" s="67"/>
      <c r="T838" s="146" t="str">
        <f t="shared" ref="T838:T901" si="105">IF(D838="","",MONTH(D838))</f>
        <v/>
      </c>
      <c r="U838" s="146" t="str">
        <f t="shared" ref="U838:U901" si="106">IF(N838="","",MONTH(N838))</f>
        <v/>
      </c>
      <c r="V838" s="146" t="str">
        <f t="shared" ref="V838:V901" si="107">IF(D838="","",YEAR(D838))</f>
        <v/>
      </c>
      <c r="W838" s="146" t="str">
        <f t="shared" ref="W838:W901" si="108">IF(N838="","",YEAR(N838))</f>
        <v/>
      </c>
      <c r="X838" s="146" t="str">
        <f t="shared" ref="X838:X901" si="109">IF(L838="","",MONTH(L838))</f>
        <v/>
      </c>
      <c r="Y838" s="146" t="str">
        <f t="shared" ref="Y838:Y901" si="110">IF(L838="","",YEAR(L838))</f>
        <v/>
      </c>
    </row>
    <row r="839" spans="2:25" ht="45" customHeight="1" x14ac:dyDescent="0.25">
      <c r="B839" s="139" t="str">
        <f t="shared" si="104"/>
        <v/>
      </c>
      <c r="C839" s="32">
        <v>835</v>
      </c>
      <c r="D839" s="62"/>
      <c r="E839" s="56"/>
      <c r="F839" s="57"/>
      <c r="G839" s="60"/>
      <c r="H839" s="58"/>
      <c r="I839" s="60"/>
      <c r="J839" s="64"/>
      <c r="K839" s="60"/>
      <c r="L839" s="62"/>
      <c r="M839" s="58"/>
      <c r="N839" s="62"/>
      <c r="O839" s="56"/>
      <c r="P839" s="148" t="str">
        <f t="shared" ref="P839:P902" si="111">IFERROR(IF(D839="","",IF(N839="",DATEDIF(D839,$P$3,"Y")&amp;" Ano(s) "&amp;DATEDIF(D839,$P$3,"YM")&amp;" Mês(es) "&amp;DATEDIF(D839,$P$3,"MD")&amp;" Dia(s) ",DATEDIF(D839,N839,"Y")&amp;" Ano(s) "&amp;DATEDIF(D839,N839,"YM")&amp;" Mês(es) "&amp;DATEDIF(D839,N839,"MD")&amp;" Dia(s) ")),"")</f>
        <v/>
      </c>
      <c r="Q839" s="65"/>
      <c r="R839" s="66"/>
      <c r="S839" s="67"/>
      <c r="T839" s="146" t="str">
        <f t="shared" si="105"/>
        <v/>
      </c>
      <c r="U839" s="146" t="str">
        <f t="shared" si="106"/>
        <v/>
      </c>
      <c r="V839" s="146" t="str">
        <f t="shared" si="107"/>
        <v/>
      </c>
      <c r="W839" s="146" t="str">
        <f t="shared" si="108"/>
        <v/>
      </c>
      <c r="X839" s="146" t="str">
        <f t="shared" si="109"/>
        <v/>
      </c>
      <c r="Y839" s="146" t="str">
        <f t="shared" si="110"/>
        <v/>
      </c>
    </row>
    <row r="840" spans="2:25" ht="45" customHeight="1" x14ac:dyDescent="0.25">
      <c r="B840" s="139" t="str">
        <f t="shared" si="104"/>
        <v/>
      </c>
      <c r="C840" s="32">
        <v>836</v>
      </c>
      <c r="D840" s="62"/>
      <c r="E840" s="56"/>
      <c r="F840" s="57"/>
      <c r="G840" s="60"/>
      <c r="H840" s="58"/>
      <c r="I840" s="60"/>
      <c r="J840" s="64"/>
      <c r="K840" s="60"/>
      <c r="L840" s="62"/>
      <c r="M840" s="58"/>
      <c r="N840" s="62"/>
      <c r="O840" s="56"/>
      <c r="P840" s="148" t="str">
        <f t="shared" si="111"/>
        <v/>
      </c>
      <c r="Q840" s="65"/>
      <c r="R840" s="66"/>
      <c r="S840" s="67"/>
      <c r="T840" s="146" t="str">
        <f t="shared" si="105"/>
        <v/>
      </c>
      <c r="U840" s="146" t="str">
        <f t="shared" si="106"/>
        <v/>
      </c>
      <c r="V840" s="146" t="str">
        <f t="shared" si="107"/>
        <v/>
      </c>
      <c r="W840" s="146" t="str">
        <f t="shared" si="108"/>
        <v/>
      </c>
      <c r="X840" s="146" t="str">
        <f t="shared" si="109"/>
        <v/>
      </c>
      <c r="Y840" s="146" t="str">
        <f t="shared" si="110"/>
        <v/>
      </c>
    </row>
    <row r="841" spans="2:25" ht="45" customHeight="1" x14ac:dyDescent="0.25">
      <c r="B841" s="139" t="str">
        <f t="shared" si="104"/>
        <v/>
      </c>
      <c r="C841" s="32">
        <v>837</v>
      </c>
      <c r="D841" s="62"/>
      <c r="E841" s="56"/>
      <c r="F841" s="57"/>
      <c r="G841" s="60"/>
      <c r="H841" s="58"/>
      <c r="I841" s="60"/>
      <c r="J841" s="64"/>
      <c r="K841" s="60"/>
      <c r="L841" s="62"/>
      <c r="M841" s="58"/>
      <c r="N841" s="62"/>
      <c r="O841" s="56"/>
      <c r="P841" s="148" t="str">
        <f t="shared" si="111"/>
        <v/>
      </c>
      <c r="Q841" s="65"/>
      <c r="R841" s="66"/>
      <c r="S841" s="67"/>
      <c r="T841" s="146" t="str">
        <f t="shared" si="105"/>
        <v/>
      </c>
      <c r="U841" s="146" t="str">
        <f t="shared" si="106"/>
        <v/>
      </c>
      <c r="V841" s="146" t="str">
        <f t="shared" si="107"/>
        <v/>
      </c>
      <c r="W841" s="146" t="str">
        <f t="shared" si="108"/>
        <v/>
      </c>
      <c r="X841" s="146" t="str">
        <f t="shared" si="109"/>
        <v/>
      </c>
      <c r="Y841" s="146" t="str">
        <f t="shared" si="110"/>
        <v/>
      </c>
    </row>
    <row r="842" spans="2:25" ht="45" customHeight="1" x14ac:dyDescent="0.25">
      <c r="B842" s="139" t="str">
        <f t="shared" si="104"/>
        <v/>
      </c>
      <c r="C842" s="32">
        <v>838</v>
      </c>
      <c r="D842" s="62"/>
      <c r="E842" s="56"/>
      <c r="F842" s="57"/>
      <c r="G842" s="60"/>
      <c r="H842" s="58"/>
      <c r="I842" s="60"/>
      <c r="J842" s="64"/>
      <c r="K842" s="60"/>
      <c r="L842" s="62"/>
      <c r="M842" s="58"/>
      <c r="N842" s="62"/>
      <c r="O842" s="56"/>
      <c r="P842" s="148" t="str">
        <f t="shared" si="111"/>
        <v/>
      </c>
      <c r="Q842" s="65"/>
      <c r="R842" s="66"/>
      <c r="S842" s="67"/>
      <c r="T842" s="146" t="str">
        <f t="shared" si="105"/>
        <v/>
      </c>
      <c r="U842" s="146" t="str">
        <f t="shared" si="106"/>
        <v/>
      </c>
      <c r="V842" s="146" t="str">
        <f t="shared" si="107"/>
        <v/>
      </c>
      <c r="W842" s="146" t="str">
        <f t="shared" si="108"/>
        <v/>
      </c>
      <c r="X842" s="146" t="str">
        <f t="shared" si="109"/>
        <v/>
      </c>
      <c r="Y842" s="146" t="str">
        <f t="shared" si="110"/>
        <v/>
      </c>
    </row>
    <row r="843" spans="2:25" ht="45" customHeight="1" x14ac:dyDescent="0.25">
      <c r="B843" s="139" t="str">
        <f t="shared" si="104"/>
        <v/>
      </c>
      <c r="C843" s="32">
        <v>839</v>
      </c>
      <c r="D843" s="62"/>
      <c r="E843" s="56"/>
      <c r="F843" s="57"/>
      <c r="G843" s="60"/>
      <c r="H843" s="58"/>
      <c r="I843" s="60"/>
      <c r="J843" s="64"/>
      <c r="K843" s="60"/>
      <c r="L843" s="62"/>
      <c r="M843" s="58"/>
      <c r="N843" s="62"/>
      <c r="O843" s="56"/>
      <c r="P843" s="148" t="str">
        <f t="shared" si="111"/>
        <v/>
      </c>
      <c r="Q843" s="65"/>
      <c r="R843" s="66"/>
      <c r="S843" s="67"/>
      <c r="T843" s="146" t="str">
        <f t="shared" si="105"/>
        <v/>
      </c>
      <c r="U843" s="146" t="str">
        <f t="shared" si="106"/>
        <v/>
      </c>
      <c r="V843" s="146" t="str">
        <f t="shared" si="107"/>
        <v/>
      </c>
      <c r="W843" s="146" t="str">
        <f t="shared" si="108"/>
        <v/>
      </c>
      <c r="X843" s="146" t="str">
        <f t="shared" si="109"/>
        <v/>
      </c>
      <c r="Y843" s="146" t="str">
        <f t="shared" si="110"/>
        <v/>
      </c>
    </row>
    <row r="844" spans="2:25" ht="45" customHeight="1" x14ac:dyDescent="0.25">
      <c r="B844" s="139" t="str">
        <f t="shared" si="104"/>
        <v/>
      </c>
      <c r="C844" s="32">
        <v>840</v>
      </c>
      <c r="D844" s="62"/>
      <c r="E844" s="56"/>
      <c r="F844" s="57"/>
      <c r="G844" s="60"/>
      <c r="H844" s="58"/>
      <c r="I844" s="60"/>
      <c r="J844" s="64"/>
      <c r="K844" s="60"/>
      <c r="L844" s="62"/>
      <c r="M844" s="58"/>
      <c r="N844" s="62"/>
      <c r="O844" s="56"/>
      <c r="P844" s="148" t="str">
        <f t="shared" si="111"/>
        <v/>
      </c>
      <c r="Q844" s="65"/>
      <c r="R844" s="66"/>
      <c r="S844" s="67"/>
      <c r="T844" s="146" t="str">
        <f t="shared" si="105"/>
        <v/>
      </c>
      <c r="U844" s="146" t="str">
        <f t="shared" si="106"/>
        <v/>
      </c>
      <c r="V844" s="146" t="str">
        <f t="shared" si="107"/>
        <v/>
      </c>
      <c r="W844" s="146" t="str">
        <f t="shared" si="108"/>
        <v/>
      </c>
      <c r="X844" s="146" t="str">
        <f t="shared" si="109"/>
        <v/>
      </c>
      <c r="Y844" s="146" t="str">
        <f t="shared" si="110"/>
        <v/>
      </c>
    </row>
    <row r="845" spans="2:25" ht="45" customHeight="1" x14ac:dyDescent="0.25">
      <c r="B845" s="139" t="str">
        <f t="shared" si="104"/>
        <v/>
      </c>
      <c r="C845" s="32">
        <v>841</v>
      </c>
      <c r="D845" s="62"/>
      <c r="E845" s="56"/>
      <c r="F845" s="57"/>
      <c r="G845" s="60"/>
      <c r="H845" s="58"/>
      <c r="I845" s="60"/>
      <c r="J845" s="64"/>
      <c r="K845" s="60"/>
      <c r="L845" s="62"/>
      <c r="M845" s="58"/>
      <c r="N845" s="62"/>
      <c r="O845" s="56"/>
      <c r="P845" s="148" t="str">
        <f t="shared" si="111"/>
        <v/>
      </c>
      <c r="Q845" s="65"/>
      <c r="R845" s="66"/>
      <c r="S845" s="67"/>
      <c r="T845" s="146" t="str">
        <f t="shared" si="105"/>
        <v/>
      </c>
      <c r="U845" s="146" t="str">
        <f t="shared" si="106"/>
        <v/>
      </c>
      <c r="V845" s="146" t="str">
        <f t="shared" si="107"/>
        <v/>
      </c>
      <c r="W845" s="146" t="str">
        <f t="shared" si="108"/>
        <v/>
      </c>
      <c r="X845" s="146" t="str">
        <f t="shared" si="109"/>
        <v/>
      </c>
      <c r="Y845" s="146" t="str">
        <f t="shared" si="110"/>
        <v/>
      </c>
    </row>
    <row r="846" spans="2:25" ht="45" customHeight="1" x14ac:dyDescent="0.25">
      <c r="B846" s="139" t="str">
        <f t="shared" si="104"/>
        <v/>
      </c>
      <c r="C846" s="32">
        <v>842</v>
      </c>
      <c r="D846" s="62"/>
      <c r="E846" s="56"/>
      <c r="F846" s="57"/>
      <c r="G846" s="60"/>
      <c r="H846" s="58"/>
      <c r="I846" s="60"/>
      <c r="J846" s="64"/>
      <c r="K846" s="60"/>
      <c r="L846" s="62"/>
      <c r="M846" s="58"/>
      <c r="N846" s="62"/>
      <c r="O846" s="56"/>
      <c r="P846" s="148" t="str">
        <f t="shared" si="111"/>
        <v/>
      </c>
      <c r="Q846" s="65"/>
      <c r="R846" s="66"/>
      <c r="S846" s="67"/>
      <c r="T846" s="146" t="str">
        <f t="shared" si="105"/>
        <v/>
      </c>
      <c r="U846" s="146" t="str">
        <f t="shared" si="106"/>
        <v/>
      </c>
      <c r="V846" s="146" t="str">
        <f t="shared" si="107"/>
        <v/>
      </c>
      <c r="W846" s="146" t="str">
        <f t="shared" si="108"/>
        <v/>
      </c>
      <c r="X846" s="146" t="str">
        <f t="shared" si="109"/>
        <v/>
      </c>
      <c r="Y846" s="146" t="str">
        <f t="shared" si="110"/>
        <v/>
      </c>
    </row>
    <row r="847" spans="2:25" ht="45" customHeight="1" x14ac:dyDescent="0.25">
      <c r="B847" s="139" t="str">
        <f t="shared" si="104"/>
        <v/>
      </c>
      <c r="C847" s="32">
        <v>843</v>
      </c>
      <c r="D847" s="62"/>
      <c r="E847" s="56"/>
      <c r="F847" s="57"/>
      <c r="G847" s="60"/>
      <c r="H847" s="58"/>
      <c r="I847" s="60"/>
      <c r="J847" s="64"/>
      <c r="K847" s="60"/>
      <c r="L847" s="62"/>
      <c r="M847" s="58"/>
      <c r="N847" s="62"/>
      <c r="O847" s="56"/>
      <c r="P847" s="148" t="str">
        <f t="shared" si="111"/>
        <v/>
      </c>
      <c r="Q847" s="65"/>
      <c r="R847" s="66"/>
      <c r="S847" s="67"/>
      <c r="T847" s="146" t="str">
        <f t="shared" si="105"/>
        <v/>
      </c>
      <c r="U847" s="146" t="str">
        <f t="shared" si="106"/>
        <v/>
      </c>
      <c r="V847" s="146" t="str">
        <f t="shared" si="107"/>
        <v/>
      </c>
      <c r="W847" s="146" t="str">
        <f t="shared" si="108"/>
        <v/>
      </c>
      <c r="X847" s="146" t="str">
        <f t="shared" si="109"/>
        <v/>
      </c>
      <c r="Y847" s="146" t="str">
        <f t="shared" si="110"/>
        <v/>
      </c>
    </row>
    <row r="848" spans="2:25" ht="45" customHeight="1" x14ac:dyDescent="0.25">
      <c r="B848" s="139" t="str">
        <f t="shared" si="104"/>
        <v/>
      </c>
      <c r="C848" s="32">
        <v>844</v>
      </c>
      <c r="D848" s="62"/>
      <c r="E848" s="56"/>
      <c r="F848" s="57"/>
      <c r="G848" s="60"/>
      <c r="H848" s="58"/>
      <c r="I848" s="60"/>
      <c r="J848" s="64"/>
      <c r="K848" s="60"/>
      <c r="L848" s="62"/>
      <c r="M848" s="58"/>
      <c r="N848" s="62"/>
      <c r="O848" s="56"/>
      <c r="P848" s="148" t="str">
        <f t="shared" si="111"/>
        <v/>
      </c>
      <c r="Q848" s="65"/>
      <c r="R848" s="66"/>
      <c r="S848" s="67"/>
      <c r="T848" s="146" t="str">
        <f t="shared" si="105"/>
        <v/>
      </c>
      <c r="U848" s="146" t="str">
        <f t="shared" si="106"/>
        <v/>
      </c>
      <c r="V848" s="146" t="str">
        <f t="shared" si="107"/>
        <v/>
      </c>
      <c r="W848" s="146" t="str">
        <f t="shared" si="108"/>
        <v/>
      </c>
      <c r="X848" s="146" t="str">
        <f t="shared" si="109"/>
        <v/>
      </c>
      <c r="Y848" s="146" t="str">
        <f t="shared" si="110"/>
        <v/>
      </c>
    </row>
    <row r="849" spans="2:25" ht="45" customHeight="1" x14ac:dyDescent="0.25">
      <c r="B849" s="139" t="str">
        <f t="shared" si="104"/>
        <v/>
      </c>
      <c r="C849" s="32">
        <v>845</v>
      </c>
      <c r="D849" s="62"/>
      <c r="E849" s="56"/>
      <c r="F849" s="57"/>
      <c r="G849" s="60"/>
      <c r="H849" s="58"/>
      <c r="I849" s="60"/>
      <c r="J849" s="64"/>
      <c r="K849" s="60"/>
      <c r="L849" s="62"/>
      <c r="M849" s="58"/>
      <c r="N849" s="62"/>
      <c r="O849" s="56"/>
      <c r="P849" s="148" t="str">
        <f t="shared" si="111"/>
        <v/>
      </c>
      <c r="Q849" s="65"/>
      <c r="R849" s="66"/>
      <c r="S849" s="67"/>
      <c r="T849" s="146" t="str">
        <f t="shared" si="105"/>
        <v/>
      </c>
      <c r="U849" s="146" t="str">
        <f t="shared" si="106"/>
        <v/>
      </c>
      <c r="V849" s="146" t="str">
        <f t="shared" si="107"/>
        <v/>
      </c>
      <c r="W849" s="146" t="str">
        <f t="shared" si="108"/>
        <v/>
      </c>
      <c r="X849" s="146" t="str">
        <f t="shared" si="109"/>
        <v/>
      </c>
      <c r="Y849" s="146" t="str">
        <f t="shared" si="110"/>
        <v/>
      </c>
    </row>
    <row r="850" spans="2:25" ht="45" customHeight="1" x14ac:dyDescent="0.25">
      <c r="B850" s="139" t="str">
        <f t="shared" si="104"/>
        <v/>
      </c>
      <c r="C850" s="32">
        <v>846</v>
      </c>
      <c r="D850" s="62"/>
      <c r="E850" s="56"/>
      <c r="F850" s="57"/>
      <c r="G850" s="60"/>
      <c r="H850" s="58"/>
      <c r="I850" s="60"/>
      <c r="J850" s="64"/>
      <c r="K850" s="60"/>
      <c r="L850" s="62"/>
      <c r="M850" s="58"/>
      <c r="N850" s="62"/>
      <c r="O850" s="56"/>
      <c r="P850" s="148" t="str">
        <f t="shared" si="111"/>
        <v/>
      </c>
      <c r="Q850" s="65"/>
      <c r="R850" s="66"/>
      <c r="S850" s="67"/>
      <c r="T850" s="146" t="str">
        <f t="shared" si="105"/>
        <v/>
      </c>
      <c r="U850" s="146" t="str">
        <f t="shared" si="106"/>
        <v/>
      </c>
      <c r="V850" s="146" t="str">
        <f t="shared" si="107"/>
        <v/>
      </c>
      <c r="W850" s="146" t="str">
        <f t="shared" si="108"/>
        <v/>
      </c>
      <c r="X850" s="146" t="str">
        <f t="shared" si="109"/>
        <v/>
      </c>
      <c r="Y850" s="146" t="str">
        <f t="shared" si="110"/>
        <v/>
      </c>
    </row>
    <row r="851" spans="2:25" ht="45" customHeight="1" x14ac:dyDescent="0.25">
      <c r="B851" s="139" t="str">
        <f t="shared" si="104"/>
        <v/>
      </c>
      <c r="C851" s="32">
        <v>847</v>
      </c>
      <c r="D851" s="62"/>
      <c r="E851" s="56"/>
      <c r="F851" s="57"/>
      <c r="G851" s="60"/>
      <c r="H851" s="58"/>
      <c r="I851" s="60"/>
      <c r="J851" s="64"/>
      <c r="K851" s="60"/>
      <c r="L851" s="62"/>
      <c r="M851" s="58"/>
      <c r="N851" s="62"/>
      <c r="O851" s="56"/>
      <c r="P851" s="148" t="str">
        <f t="shared" si="111"/>
        <v/>
      </c>
      <c r="Q851" s="65"/>
      <c r="R851" s="66"/>
      <c r="S851" s="67"/>
      <c r="T851" s="146" t="str">
        <f t="shared" si="105"/>
        <v/>
      </c>
      <c r="U851" s="146" t="str">
        <f t="shared" si="106"/>
        <v/>
      </c>
      <c r="V851" s="146" t="str">
        <f t="shared" si="107"/>
        <v/>
      </c>
      <c r="W851" s="146" t="str">
        <f t="shared" si="108"/>
        <v/>
      </c>
      <c r="X851" s="146" t="str">
        <f t="shared" si="109"/>
        <v/>
      </c>
      <c r="Y851" s="146" t="str">
        <f t="shared" si="110"/>
        <v/>
      </c>
    </row>
    <row r="852" spans="2:25" ht="45" customHeight="1" x14ac:dyDescent="0.25">
      <c r="B852" s="139" t="str">
        <f t="shared" si="104"/>
        <v/>
      </c>
      <c r="C852" s="32">
        <v>848</v>
      </c>
      <c r="D852" s="62"/>
      <c r="E852" s="56"/>
      <c r="F852" s="57"/>
      <c r="G852" s="60"/>
      <c r="H852" s="58"/>
      <c r="I852" s="60"/>
      <c r="J852" s="64"/>
      <c r="K852" s="60"/>
      <c r="L852" s="62"/>
      <c r="M852" s="58"/>
      <c r="N852" s="62"/>
      <c r="O852" s="56"/>
      <c r="P852" s="148" t="str">
        <f t="shared" si="111"/>
        <v/>
      </c>
      <c r="Q852" s="65"/>
      <c r="R852" s="66"/>
      <c r="S852" s="67"/>
      <c r="T852" s="146" t="str">
        <f t="shared" si="105"/>
        <v/>
      </c>
      <c r="U852" s="146" t="str">
        <f t="shared" si="106"/>
        <v/>
      </c>
      <c r="V852" s="146" t="str">
        <f t="shared" si="107"/>
        <v/>
      </c>
      <c r="W852" s="146" t="str">
        <f t="shared" si="108"/>
        <v/>
      </c>
      <c r="X852" s="146" t="str">
        <f t="shared" si="109"/>
        <v/>
      </c>
      <c r="Y852" s="146" t="str">
        <f t="shared" si="110"/>
        <v/>
      </c>
    </row>
    <row r="853" spans="2:25" ht="45" customHeight="1" x14ac:dyDescent="0.25">
      <c r="B853" s="139" t="str">
        <f t="shared" si="104"/>
        <v/>
      </c>
      <c r="C853" s="32">
        <v>849</v>
      </c>
      <c r="D853" s="62"/>
      <c r="E853" s="56"/>
      <c r="F853" s="57"/>
      <c r="G853" s="60"/>
      <c r="H853" s="58"/>
      <c r="I853" s="60"/>
      <c r="J853" s="64"/>
      <c r="K853" s="60"/>
      <c r="L853" s="62"/>
      <c r="M853" s="58"/>
      <c r="N853" s="62"/>
      <c r="O853" s="56"/>
      <c r="P853" s="148" t="str">
        <f t="shared" si="111"/>
        <v/>
      </c>
      <c r="Q853" s="65"/>
      <c r="R853" s="66"/>
      <c r="S853" s="67"/>
      <c r="T853" s="146" t="str">
        <f t="shared" si="105"/>
        <v/>
      </c>
      <c r="U853" s="146" t="str">
        <f t="shared" si="106"/>
        <v/>
      </c>
      <c r="V853" s="146" t="str">
        <f t="shared" si="107"/>
        <v/>
      </c>
      <c r="W853" s="146" t="str">
        <f t="shared" si="108"/>
        <v/>
      </c>
      <c r="X853" s="146" t="str">
        <f t="shared" si="109"/>
        <v/>
      </c>
      <c r="Y853" s="146" t="str">
        <f t="shared" si="110"/>
        <v/>
      </c>
    </row>
    <row r="854" spans="2:25" ht="45" customHeight="1" x14ac:dyDescent="0.25">
      <c r="B854" s="139" t="str">
        <f t="shared" si="104"/>
        <v/>
      </c>
      <c r="C854" s="32">
        <v>850</v>
      </c>
      <c r="D854" s="62"/>
      <c r="E854" s="56"/>
      <c r="F854" s="57"/>
      <c r="G854" s="60"/>
      <c r="H854" s="58"/>
      <c r="I854" s="60"/>
      <c r="J854" s="64"/>
      <c r="K854" s="60"/>
      <c r="L854" s="62"/>
      <c r="M854" s="58"/>
      <c r="N854" s="62"/>
      <c r="O854" s="56"/>
      <c r="P854" s="148" t="str">
        <f t="shared" si="111"/>
        <v/>
      </c>
      <c r="Q854" s="65"/>
      <c r="R854" s="66"/>
      <c r="S854" s="67"/>
      <c r="T854" s="146" t="str">
        <f t="shared" si="105"/>
        <v/>
      </c>
      <c r="U854" s="146" t="str">
        <f t="shared" si="106"/>
        <v/>
      </c>
      <c r="V854" s="146" t="str">
        <f t="shared" si="107"/>
        <v/>
      </c>
      <c r="W854" s="146" t="str">
        <f t="shared" si="108"/>
        <v/>
      </c>
      <c r="X854" s="146" t="str">
        <f t="shared" si="109"/>
        <v/>
      </c>
      <c r="Y854" s="146" t="str">
        <f t="shared" si="110"/>
        <v/>
      </c>
    </row>
    <row r="855" spans="2:25" ht="45" customHeight="1" x14ac:dyDescent="0.25">
      <c r="B855" s="139" t="str">
        <f t="shared" si="104"/>
        <v/>
      </c>
      <c r="C855" s="32">
        <v>851</v>
      </c>
      <c r="D855" s="62"/>
      <c r="E855" s="56"/>
      <c r="F855" s="57"/>
      <c r="G855" s="60"/>
      <c r="H855" s="58"/>
      <c r="I855" s="60"/>
      <c r="J855" s="64"/>
      <c r="K855" s="60"/>
      <c r="L855" s="62"/>
      <c r="M855" s="58"/>
      <c r="N855" s="62"/>
      <c r="O855" s="56"/>
      <c r="P855" s="148" t="str">
        <f t="shared" si="111"/>
        <v/>
      </c>
      <c r="Q855" s="65"/>
      <c r="R855" s="66"/>
      <c r="S855" s="67"/>
      <c r="T855" s="146" t="str">
        <f t="shared" si="105"/>
        <v/>
      </c>
      <c r="U855" s="146" t="str">
        <f t="shared" si="106"/>
        <v/>
      </c>
      <c r="V855" s="146" t="str">
        <f t="shared" si="107"/>
        <v/>
      </c>
      <c r="W855" s="146" t="str">
        <f t="shared" si="108"/>
        <v/>
      </c>
      <c r="X855" s="146" t="str">
        <f t="shared" si="109"/>
        <v/>
      </c>
      <c r="Y855" s="146" t="str">
        <f t="shared" si="110"/>
        <v/>
      </c>
    </row>
    <row r="856" spans="2:25" ht="45" customHeight="1" x14ac:dyDescent="0.25">
      <c r="B856" s="139" t="str">
        <f t="shared" si="104"/>
        <v/>
      </c>
      <c r="C856" s="32">
        <v>852</v>
      </c>
      <c r="D856" s="62"/>
      <c r="E856" s="56"/>
      <c r="F856" s="57"/>
      <c r="G856" s="60"/>
      <c r="H856" s="58"/>
      <c r="I856" s="60"/>
      <c r="J856" s="64"/>
      <c r="K856" s="60"/>
      <c r="L856" s="62"/>
      <c r="M856" s="58"/>
      <c r="N856" s="62"/>
      <c r="O856" s="56"/>
      <c r="P856" s="148" t="str">
        <f t="shared" si="111"/>
        <v/>
      </c>
      <c r="Q856" s="65"/>
      <c r="R856" s="66"/>
      <c r="S856" s="67"/>
      <c r="T856" s="146" t="str">
        <f t="shared" si="105"/>
        <v/>
      </c>
      <c r="U856" s="146" t="str">
        <f t="shared" si="106"/>
        <v/>
      </c>
      <c r="V856" s="146" t="str">
        <f t="shared" si="107"/>
        <v/>
      </c>
      <c r="W856" s="146" t="str">
        <f t="shared" si="108"/>
        <v/>
      </c>
      <c r="X856" s="146" t="str">
        <f t="shared" si="109"/>
        <v/>
      </c>
      <c r="Y856" s="146" t="str">
        <f t="shared" si="110"/>
        <v/>
      </c>
    </row>
    <row r="857" spans="2:25" ht="45" customHeight="1" x14ac:dyDescent="0.25">
      <c r="B857" s="139" t="str">
        <f t="shared" si="104"/>
        <v/>
      </c>
      <c r="C857" s="32">
        <v>853</v>
      </c>
      <c r="D857" s="62"/>
      <c r="E857" s="56"/>
      <c r="F857" s="57"/>
      <c r="G857" s="60"/>
      <c r="H857" s="58"/>
      <c r="I857" s="60"/>
      <c r="J857" s="64"/>
      <c r="K857" s="60"/>
      <c r="L857" s="62"/>
      <c r="M857" s="58"/>
      <c r="N857" s="62"/>
      <c r="O857" s="56"/>
      <c r="P857" s="148" t="str">
        <f t="shared" si="111"/>
        <v/>
      </c>
      <c r="Q857" s="65"/>
      <c r="R857" s="66"/>
      <c r="S857" s="67"/>
      <c r="T857" s="146" t="str">
        <f t="shared" si="105"/>
        <v/>
      </c>
      <c r="U857" s="146" t="str">
        <f t="shared" si="106"/>
        <v/>
      </c>
      <c r="V857" s="146" t="str">
        <f t="shared" si="107"/>
        <v/>
      </c>
      <c r="W857" s="146" t="str">
        <f t="shared" si="108"/>
        <v/>
      </c>
      <c r="X857" s="146" t="str">
        <f t="shared" si="109"/>
        <v/>
      </c>
      <c r="Y857" s="146" t="str">
        <f t="shared" si="110"/>
        <v/>
      </c>
    </row>
    <row r="858" spans="2:25" ht="45" customHeight="1" x14ac:dyDescent="0.25">
      <c r="B858" s="139" t="str">
        <f t="shared" si="104"/>
        <v/>
      </c>
      <c r="C858" s="32">
        <v>854</v>
      </c>
      <c r="D858" s="62"/>
      <c r="E858" s="56"/>
      <c r="F858" s="57"/>
      <c r="G858" s="60"/>
      <c r="H858" s="58"/>
      <c r="I858" s="60"/>
      <c r="J858" s="64"/>
      <c r="K858" s="60"/>
      <c r="L858" s="62"/>
      <c r="M858" s="58"/>
      <c r="N858" s="62"/>
      <c r="O858" s="56"/>
      <c r="P858" s="148" t="str">
        <f t="shared" si="111"/>
        <v/>
      </c>
      <c r="Q858" s="65"/>
      <c r="R858" s="66"/>
      <c r="S858" s="67"/>
      <c r="T858" s="146" t="str">
        <f t="shared" si="105"/>
        <v/>
      </c>
      <c r="U858" s="146" t="str">
        <f t="shared" si="106"/>
        <v/>
      </c>
      <c r="V858" s="146" t="str">
        <f t="shared" si="107"/>
        <v/>
      </c>
      <c r="W858" s="146" t="str">
        <f t="shared" si="108"/>
        <v/>
      </c>
      <c r="X858" s="146" t="str">
        <f t="shared" si="109"/>
        <v/>
      </c>
      <c r="Y858" s="146" t="str">
        <f t="shared" si="110"/>
        <v/>
      </c>
    </row>
    <row r="859" spans="2:25" ht="45" customHeight="1" x14ac:dyDescent="0.25">
      <c r="B859" s="139" t="str">
        <f t="shared" si="104"/>
        <v/>
      </c>
      <c r="C859" s="32">
        <v>855</v>
      </c>
      <c r="D859" s="62"/>
      <c r="E859" s="56"/>
      <c r="F859" s="57"/>
      <c r="G859" s="60"/>
      <c r="H859" s="58"/>
      <c r="I859" s="60"/>
      <c r="J859" s="64"/>
      <c r="K859" s="60"/>
      <c r="L859" s="62"/>
      <c r="M859" s="58"/>
      <c r="N859" s="62"/>
      <c r="O859" s="56"/>
      <c r="P859" s="148" t="str">
        <f t="shared" si="111"/>
        <v/>
      </c>
      <c r="Q859" s="65"/>
      <c r="R859" s="66"/>
      <c r="S859" s="67"/>
      <c r="T859" s="146" t="str">
        <f t="shared" si="105"/>
        <v/>
      </c>
      <c r="U859" s="146" t="str">
        <f t="shared" si="106"/>
        <v/>
      </c>
      <c r="V859" s="146" t="str">
        <f t="shared" si="107"/>
        <v/>
      </c>
      <c r="W859" s="146" t="str">
        <f t="shared" si="108"/>
        <v/>
      </c>
      <c r="X859" s="146" t="str">
        <f t="shared" si="109"/>
        <v/>
      </c>
      <c r="Y859" s="146" t="str">
        <f t="shared" si="110"/>
        <v/>
      </c>
    </row>
    <row r="860" spans="2:25" ht="45" customHeight="1" x14ac:dyDescent="0.25">
      <c r="B860" s="139" t="str">
        <f t="shared" si="104"/>
        <v/>
      </c>
      <c r="C860" s="32">
        <v>856</v>
      </c>
      <c r="D860" s="62"/>
      <c r="E860" s="56"/>
      <c r="F860" s="57"/>
      <c r="G860" s="60"/>
      <c r="H860" s="58"/>
      <c r="I860" s="60"/>
      <c r="J860" s="64"/>
      <c r="K860" s="60"/>
      <c r="L860" s="62"/>
      <c r="M860" s="58"/>
      <c r="N860" s="62"/>
      <c r="O860" s="56"/>
      <c r="P860" s="148" t="str">
        <f t="shared" si="111"/>
        <v/>
      </c>
      <c r="Q860" s="65"/>
      <c r="R860" s="66"/>
      <c r="S860" s="67"/>
      <c r="T860" s="146" t="str">
        <f t="shared" si="105"/>
        <v/>
      </c>
      <c r="U860" s="146" t="str">
        <f t="shared" si="106"/>
        <v/>
      </c>
      <c r="V860" s="146" t="str">
        <f t="shared" si="107"/>
        <v/>
      </c>
      <c r="W860" s="146" t="str">
        <f t="shared" si="108"/>
        <v/>
      </c>
      <c r="X860" s="146" t="str">
        <f t="shared" si="109"/>
        <v/>
      </c>
      <c r="Y860" s="146" t="str">
        <f t="shared" si="110"/>
        <v/>
      </c>
    </row>
    <row r="861" spans="2:25" ht="45" customHeight="1" x14ac:dyDescent="0.25">
      <c r="B861" s="139" t="str">
        <f t="shared" si="104"/>
        <v/>
      </c>
      <c r="C861" s="32">
        <v>857</v>
      </c>
      <c r="D861" s="62"/>
      <c r="E861" s="56"/>
      <c r="F861" s="57"/>
      <c r="G861" s="60"/>
      <c r="H861" s="58"/>
      <c r="I861" s="60"/>
      <c r="J861" s="64"/>
      <c r="K861" s="60"/>
      <c r="L861" s="62"/>
      <c r="M861" s="58"/>
      <c r="N861" s="62"/>
      <c r="O861" s="56"/>
      <c r="P861" s="148" t="str">
        <f t="shared" si="111"/>
        <v/>
      </c>
      <c r="Q861" s="65"/>
      <c r="R861" s="66"/>
      <c r="S861" s="67"/>
      <c r="T861" s="146" t="str">
        <f t="shared" si="105"/>
        <v/>
      </c>
      <c r="U861" s="146" t="str">
        <f t="shared" si="106"/>
        <v/>
      </c>
      <c r="V861" s="146" t="str">
        <f t="shared" si="107"/>
        <v/>
      </c>
      <c r="W861" s="146" t="str">
        <f t="shared" si="108"/>
        <v/>
      </c>
      <c r="X861" s="146" t="str">
        <f t="shared" si="109"/>
        <v/>
      </c>
      <c r="Y861" s="146" t="str">
        <f t="shared" si="110"/>
        <v/>
      </c>
    </row>
    <row r="862" spans="2:25" ht="45" customHeight="1" x14ac:dyDescent="0.25">
      <c r="B862" s="139" t="str">
        <f t="shared" si="104"/>
        <v/>
      </c>
      <c r="C862" s="32">
        <v>858</v>
      </c>
      <c r="D862" s="62"/>
      <c r="E862" s="56"/>
      <c r="F862" s="57"/>
      <c r="G862" s="60"/>
      <c r="H862" s="58"/>
      <c r="I862" s="60"/>
      <c r="J862" s="64"/>
      <c r="K862" s="60"/>
      <c r="L862" s="62"/>
      <c r="M862" s="58"/>
      <c r="N862" s="62"/>
      <c r="O862" s="56"/>
      <c r="P862" s="148" t="str">
        <f t="shared" si="111"/>
        <v/>
      </c>
      <c r="Q862" s="65"/>
      <c r="R862" s="66"/>
      <c r="S862" s="67"/>
      <c r="T862" s="146" t="str">
        <f t="shared" si="105"/>
        <v/>
      </c>
      <c r="U862" s="146" t="str">
        <f t="shared" si="106"/>
        <v/>
      </c>
      <c r="V862" s="146" t="str">
        <f t="shared" si="107"/>
        <v/>
      </c>
      <c r="W862" s="146" t="str">
        <f t="shared" si="108"/>
        <v/>
      </c>
      <c r="X862" s="146" t="str">
        <f t="shared" si="109"/>
        <v/>
      </c>
      <c r="Y862" s="146" t="str">
        <f t="shared" si="110"/>
        <v/>
      </c>
    </row>
    <row r="863" spans="2:25" ht="45" customHeight="1" x14ac:dyDescent="0.25">
      <c r="B863" s="139" t="str">
        <f t="shared" si="104"/>
        <v/>
      </c>
      <c r="C863" s="32">
        <v>859</v>
      </c>
      <c r="D863" s="62"/>
      <c r="E863" s="56"/>
      <c r="F863" s="57"/>
      <c r="G863" s="60"/>
      <c r="H863" s="58"/>
      <c r="I863" s="60"/>
      <c r="J863" s="64"/>
      <c r="K863" s="60"/>
      <c r="L863" s="62"/>
      <c r="M863" s="58"/>
      <c r="N863" s="62"/>
      <c r="O863" s="56"/>
      <c r="P863" s="148" t="str">
        <f t="shared" si="111"/>
        <v/>
      </c>
      <c r="Q863" s="65"/>
      <c r="R863" s="66"/>
      <c r="S863" s="67"/>
      <c r="T863" s="146" t="str">
        <f t="shared" si="105"/>
        <v/>
      </c>
      <c r="U863" s="146" t="str">
        <f t="shared" si="106"/>
        <v/>
      </c>
      <c r="V863" s="146" t="str">
        <f t="shared" si="107"/>
        <v/>
      </c>
      <c r="W863" s="146" t="str">
        <f t="shared" si="108"/>
        <v/>
      </c>
      <c r="X863" s="146" t="str">
        <f t="shared" si="109"/>
        <v/>
      </c>
      <c r="Y863" s="146" t="str">
        <f t="shared" si="110"/>
        <v/>
      </c>
    </row>
    <row r="864" spans="2:25" ht="45" customHeight="1" x14ac:dyDescent="0.25">
      <c r="B864" s="139" t="str">
        <f t="shared" si="104"/>
        <v/>
      </c>
      <c r="C864" s="32">
        <v>860</v>
      </c>
      <c r="D864" s="62"/>
      <c r="E864" s="56"/>
      <c r="F864" s="57"/>
      <c r="G864" s="60"/>
      <c r="H864" s="58"/>
      <c r="I864" s="60"/>
      <c r="J864" s="64"/>
      <c r="K864" s="60"/>
      <c r="L864" s="62"/>
      <c r="M864" s="58"/>
      <c r="N864" s="62"/>
      <c r="O864" s="56"/>
      <c r="P864" s="148" t="str">
        <f t="shared" si="111"/>
        <v/>
      </c>
      <c r="Q864" s="65"/>
      <c r="R864" s="66"/>
      <c r="S864" s="67"/>
      <c r="T864" s="146" t="str">
        <f t="shared" si="105"/>
        <v/>
      </c>
      <c r="U864" s="146" t="str">
        <f t="shared" si="106"/>
        <v/>
      </c>
      <c r="V864" s="146" t="str">
        <f t="shared" si="107"/>
        <v/>
      </c>
      <c r="W864" s="146" t="str">
        <f t="shared" si="108"/>
        <v/>
      </c>
      <c r="X864" s="146" t="str">
        <f t="shared" si="109"/>
        <v/>
      </c>
      <c r="Y864" s="146" t="str">
        <f t="shared" si="110"/>
        <v/>
      </c>
    </row>
    <row r="865" spans="2:25" ht="45" customHeight="1" x14ac:dyDescent="0.25">
      <c r="B865" s="139" t="str">
        <f t="shared" si="104"/>
        <v/>
      </c>
      <c r="C865" s="32">
        <v>861</v>
      </c>
      <c r="D865" s="62"/>
      <c r="E865" s="56"/>
      <c r="F865" s="57"/>
      <c r="G865" s="60"/>
      <c r="H865" s="58"/>
      <c r="I865" s="60"/>
      <c r="J865" s="64"/>
      <c r="K865" s="60"/>
      <c r="L865" s="62"/>
      <c r="M865" s="58"/>
      <c r="N865" s="62"/>
      <c r="O865" s="56"/>
      <c r="P865" s="148" t="str">
        <f t="shared" si="111"/>
        <v/>
      </c>
      <c r="Q865" s="65"/>
      <c r="R865" s="66"/>
      <c r="S865" s="67"/>
      <c r="T865" s="146" t="str">
        <f t="shared" si="105"/>
        <v/>
      </c>
      <c r="U865" s="146" t="str">
        <f t="shared" si="106"/>
        <v/>
      </c>
      <c r="V865" s="146" t="str">
        <f t="shared" si="107"/>
        <v/>
      </c>
      <c r="W865" s="146" t="str">
        <f t="shared" si="108"/>
        <v/>
      </c>
      <c r="X865" s="146" t="str">
        <f t="shared" si="109"/>
        <v/>
      </c>
      <c r="Y865" s="146" t="str">
        <f t="shared" si="110"/>
        <v/>
      </c>
    </row>
    <row r="866" spans="2:25" ht="45" customHeight="1" x14ac:dyDescent="0.25">
      <c r="B866" s="139" t="str">
        <f t="shared" si="104"/>
        <v/>
      </c>
      <c r="C866" s="32">
        <v>862</v>
      </c>
      <c r="D866" s="62"/>
      <c r="E866" s="56"/>
      <c r="F866" s="57"/>
      <c r="G866" s="60"/>
      <c r="H866" s="58"/>
      <c r="I866" s="60"/>
      <c r="J866" s="64"/>
      <c r="K866" s="60"/>
      <c r="L866" s="62"/>
      <c r="M866" s="58"/>
      <c r="N866" s="62"/>
      <c r="O866" s="56"/>
      <c r="P866" s="148" t="str">
        <f t="shared" si="111"/>
        <v/>
      </c>
      <c r="Q866" s="65"/>
      <c r="R866" s="66"/>
      <c r="S866" s="67"/>
      <c r="T866" s="146" t="str">
        <f t="shared" si="105"/>
        <v/>
      </c>
      <c r="U866" s="146" t="str">
        <f t="shared" si="106"/>
        <v/>
      </c>
      <c r="V866" s="146" t="str">
        <f t="shared" si="107"/>
        <v/>
      </c>
      <c r="W866" s="146" t="str">
        <f t="shared" si="108"/>
        <v/>
      </c>
      <c r="X866" s="146" t="str">
        <f t="shared" si="109"/>
        <v/>
      </c>
      <c r="Y866" s="146" t="str">
        <f t="shared" si="110"/>
        <v/>
      </c>
    </row>
    <row r="867" spans="2:25" ht="45" customHeight="1" x14ac:dyDescent="0.25">
      <c r="B867" s="139" t="str">
        <f t="shared" si="104"/>
        <v/>
      </c>
      <c r="C867" s="32">
        <v>863</v>
      </c>
      <c r="D867" s="62"/>
      <c r="E867" s="56"/>
      <c r="F867" s="57"/>
      <c r="G867" s="60"/>
      <c r="H867" s="58"/>
      <c r="I867" s="60"/>
      <c r="J867" s="64"/>
      <c r="K867" s="60"/>
      <c r="L867" s="62"/>
      <c r="M867" s="58"/>
      <c r="N867" s="62"/>
      <c r="O867" s="56"/>
      <c r="P867" s="148" t="str">
        <f t="shared" si="111"/>
        <v/>
      </c>
      <c r="Q867" s="65"/>
      <c r="R867" s="66"/>
      <c r="S867" s="67"/>
      <c r="T867" s="146" t="str">
        <f t="shared" si="105"/>
        <v/>
      </c>
      <c r="U867" s="146" t="str">
        <f t="shared" si="106"/>
        <v/>
      </c>
      <c r="V867" s="146" t="str">
        <f t="shared" si="107"/>
        <v/>
      </c>
      <c r="W867" s="146" t="str">
        <f t="shared" si="108"/>
        <v/>
      </c>
      <c r="X867" s="146" t="str">
        <f t="shared" si="109"/>
        <v/>
      </c>
      <c r="Y867" s="146" t="str">
        <f t="shared" si="110"/>
        <v/>
      </c>
    </row>
    <row r="868" spans="2:25" ht="45" customHeight="1" x14ac:dyDescent="0.25">
      <c r="B868" s="139" t="str">
        <f t="shared" si="104"/>
        <v/>
      </c>
      <c r="C868" s="32">
        <v>864</v>
      </c>
      <c r="D868" s="62"/>
      <c r="E868" s="56"/>
      <c r="F868" s="57"/>
      <c r="G868" s="60"/>
      <c r="H868" s="58"/>
      <c r="I868" s="60"/>
      <c r="J868" s="64"/>
      <c r="K868" s="60"/>
      <c r="L868" s="62"/>
      <c r="M868" s="58"/>
      <c r="N868" s="62"/>
      <c r="O868" s="56"/>
      <c r="P868" s="148" t="str">
        <f t="shared" si="111"/>
        <v/>
      </c>
      <c r="Q868" s="65"/>
      <c r="R868" s="66"/>
      <c r="S868" s="67"/>
      <c r="T868" s="146" t="str">
        <f t="shared" si="105"/>
        <v/>
      </c>
      <c r="U868" s="146" t="str">
        <f t="shared" si="106"/>
        <v/>
      </c>
      <c r="V868" s="146" t="str">
        <f t="shared" si="107"/>
        <v/>
      </c>
      <c r="W868" s="146" t="str">
        <f t="shared" si="108"/>
        <v/>
      </c>
      <c r="X868" s="146" t="str">
        <f t="shared" si="109"/>
        <v/>
      </c>
      <c r="Y868" s="146" t="str">
        <f t="shared" si="110"/>
        <v/>
      </c>
    </row>
    <row r="869" spans="2:25" ht="45" customHeight="1" x14ac:dyDescent="0.25">
      <c r="B869" s="139" t="str">
        <f t="shared" si="104"/>
        <v/>
      </c>
      <c r="C869" s="32">
        <v>865</v>
      </c>
      <c r="D869" s="62"/>
      <c r="E869" s="56"/>
      <c r="F869" s="57"/>
      <c r="G869" s="60"/>
      <c r="H869" s="58"/>
      <c r="I869" s="60"/>
      <c r="J869" s="64"/>
      <c r="K869" s="60"/>
      <c r="L869" s="62"/>
      <c r="M869" s="58"/>
      <c r="N869" s="62"/>
      <c r="O869" s="56"/>
      <c r="P869" s="148" t="str">
        <f t="shared" si="111"/>
        <v/>
      </c>
      <c r="Q869" s="65"/>
      <c r="R869" s="66"/>
      <c r="S869" s="67"/>
      <c r="T869" s="146" t="str">
        <f t="shared" si="105"/>
        <v/>
      </c>
      <c r="U869" s="146" t="str">
        <f t="shared" si="106"/>
        <v/>
      </c>
      <c r="V869" s="146" t="str">
        <f t="shared" si="107"/>
        <v/>
      </c>
      <c r="W869" s="146" t="str">
        <f t="shared" si="108"/>
        <v/>
      </c>
      <c r="X869" s="146" t="str">
        <f t="shared" si="109"/>
        <v/>
      </c>
      <c r="Y869" s="146" t="str">
        <f t="shared" si="110"/>
        <v/>
      </c>
    </row>
    <row r="870" spans="2:25" ht="45" customHeight="1" x14ac:dyDescent="0.25">
      <c r="B870" s="139" t="str">
        <f t="shared" si="104"/>
        <v/>
      </c>
      <c r="C870" s="32">
        <v>866</v>
      </c>
      <c r="D870" s="62"/>
      <c r="E870" s="56"/>
      <c r="F870" s="57"/>
      <c r="G870" s="60"/>
      <c r="H870" s="58"/>
      <c r="I870" s="60"/>
      <c r="J870" s="64"/>
      <c r="K870" s="60"/>
      <c r="L870" s="62"/>
      <c r="M870" s="58"/>
      <c r="N870" s="62"/>
      <c r="O870" s="56"/>
      <c r="P870" s="148" t="str">
        <f t="shared" si="111"/>
        <v/>
      </c>
      <c r="Q870" s="65"/>
      <c r="R870" s="66"/>
      <c r="S870" s="67"/>
      <c r="T870" s="146" t="str">
        <f t="shared" si="105"/>
        <v/>
      </c>
      <c r="U870" s="146" t="str">
        <f t="shared" si="106"/>
        <v/>
      </c>
      <c r="V870" s="146" t="str">
        <f t="shared" si="107"/>
        <v/>
      </c>
      <c r="W870" s="146" t="str">
        <f t="shared" si="108"/>
        <v/>
      </c>
      <c r="X870" s="146" t="str">
        <f t="shared" si="109"/>
        <v/>
      </c>
      <c r="Y870" s="146" t="str">
        <f t="shared" si="110"/>
        <v/>
      </c>
    </row>
    <row r="871" spans="2:25" ht="45" customHeight="1" x14ac:dyDescent="0.25">
      <c r="B871" s="139" t="str">
        <f t="shared" si="104"/>
        <v/>
      </c>
      <c r="C871" s="32">
        <v>867</v>
      </c>
      <c r="D871" s="62"/>
      <c r="E871" s="56"/>
      <c r="F871" s="57"/>
      <c r="G871" s="60"/>
      <c r="H871" s="58"/>
      <c r="I871" s="60"/>
      <c r="J871" s="64"/>
      <c r="K871" s="60"/>
      <c r="L871" s="62"/>
      <c r="M871" s="58"/>
      <c r="N871" s="62"/>
      <c r="O871" s="56"/>
      <c r="P871" s="148" t="str">
        <f t="shared" si="111"/>
        <v/>
      </c>
      <c r="Q871" s="65"/>
      <c r="R871" s="66"/>
      <c r="S871" s="67"/>
      <c r="T871" s="146" t="str">
        <f t="shared" si="105"/>
        <v/>
      </c>
      <c r="U871" s="146" t="str">
        <f t="shared" si="106"/>
        <v/>
      </c>
      <c r="V871" s="146" t="str">
        <f t="shared" si="107"/>
        <v/>
      </c>
      <c r="W871" s="146" t="str">
        <f t="shared" si="108"/>
        <v/>
      </c>
      <c r="X871" s="146" t="str">
        <f t="shared" si="109"/>
        <v/>
      </c>
      <c r="Y871" s="146" t="str">
        <f t="shared" si="110"/>
        <v/>
      </c>
    </row>
    <row r="872" spans="2:25" ht="45" customHeight="1" x14ac:dyDescent="0.25">
      <c r="B872" s="139" t="str">
        <f t="shared" si="104"/>
        <v/>
      </c>
      <c r="C872" s="32">
        <v>868</v>
      </c>
      <c r="D872" s="62"/>
      <c r="E872" s="56"/>
      <c r="F872" s="57"/>
      <c r="G872" s="60"/>
      <c r="H872" s="58"/>
      <c r="I872" s="60"/>
      <c r="J872" s="64"/>
      <c r="K872" s="60"/>
      <c r="L872" s="62"/>
      <c r="M872" s="58"/>
      <c r="N872" s="62"/>
      <c r="O872" s="56"/>
      <c r="P872" s="148" t="str">
        <f t="shared" si="111"/>
        <v/>
      </c>
      <c r="Q872" s="65"/>
      <c r="R872" s="66"/>
      <c r="S872" s="67"/>
      <c r="T872" s="146" t="str">
        <f t="shared" si="105"/>
        <v/>
      </c>
      <c r="U872" s="146" t="str">
        <f t="shared" si="106"/>
        <v/>
      </c>
      <c r="V872" s="146" t="str">
        <f t="shared" si="107"/>
        <v/>
      </c>
      <c r="W872" s="146" t="str">
        <f t="shared" si="108"/>
        <v/>
      </c>
      <c r="X872" s="146" t="str">
        <f t="shared" si="109"/>
        <v/>
      </c>
      <c r="Y872" s="146" t="str">
        <f t="shared" si="110"/>
        <v/>
      </c>
    </row>
    <row r="873" spans="2:25" ht="45" customHeight="1" x14ac:dyDescent="0.25">
      <c r="B873" s="139" t="str">
        <f t="shared" si="104"/>
        <v/>
      </c>
      <c r="C873" s="32">
        <v>869</v>
      </c>
      <c r="D873" s="62"/>
      <c r="E873" s="56"/>
      <c r="F873" s="57"/>
      <c r="G873" s="60"/>
      <c r="H873" s="58"/>
      <c r="I873" s="60"/>
      <c r="J873" s="64"/>
      <c r="K873" s="60"/>
      <c r="L873" s="62"/>
      <c r="M873" s="58"/>
      <c r="N873" s="62"/>
      <c r="O873" s="56"/>
      <c r="P873" s="148" t="str">
        <f t="shared" si="111"/>
        <v/>
      </c>
      <c r="Q873" s="65"/>
      <c r="R873" s="66"/>
      <c r="S873" s="67"/>
      <c r="T873" s="146" t="str">
        <f t="shared" si="105"/>
        <v/>
      </c>
      <c r="U873" s="146" t="str">
        <f t="shared" si="106"/>
        <v/>
      </c>
      <c r="V873" s="146" t="str">
        <f t="shared" si="107"/>
        <v/>
      </c>
      <c r="W873" s="146" t="str">
        <f t="shared" si="108"/>
        <v/>
      </c>
      <c r="X873" s="146" t="str">
        <f t="shared" si="109"/>
        <v/>
      </c>
      <c r="Y873" s="146" t="str">
        <f t="shared" si="110"/>
        <v/>
      </c>
    </row>
    <row r="874" spans="2:25" ht="45" customHeight="1" x14ac:dyDescent="0.25">
      <c r="B874" s="139" t="str">
        <f t="shared" si="104"/>
        <v/>
      </c>
      <c r="C874" s="32">
        <v>870</v>
      </c>
      <c r="D874" s="62"/>
      <c r="E874" s="56"/>
      <c r="F874" s="57"/>
      <c r="G874" s="60"/>
      <c r="H874" s="58"/>
      <c r="I874" s="60"/>
      <c r="J874" s="64"/>
      <c r="K874" s="60"/>
      <c r="L874" s="62"/>
      <c r="M874" s="58"/>
      <c r="N874" s="62"/>
      <c r="O874" s="56"/>
      <c r="P874" s="148" t="str">
        <f t="shared" si="111"/>
        <v/>
      </c>
      <c r="Q874" s="65"/>
      <c r="R874" s="66"/>
      <c r="S874" s="67"/>
      <c r="T874" s="146" t="str">
        <f t="shared" si="105"/>
        <v/>
      </c>
      <c r="U874" s="146" t="str">
        <f t="shared" si="106"/>
        <v/>
      </c>
      <c r="V874" s="146" t="str">
        <f t="shared" si="107"/>
        <v/>
      </c>
      <c r="W874" s="146" t="str">
        <f t="shared" si="108"/>
        <v/>
      </c>
      <c r="X874" s="146" t="str">
        <f t="shared" si="109"/>
        <v/>
      </c>
      <c r="Y874" s="146" t="str">
        <f t="shared" si="110"/>
        <v/>
      </c>
    </row>
    <row r="875" spans="2:25" ht="45" customHeight="1" x14ac:dyDescent="0.25">
      <c r="B875" s="139" t="str">
        <f t="shared" si="104"/>
        <v/>
      </c>
      <c r="C875" s="32">
        <v>871</v>
      </c>
      <c r="D875" s="62"/>
      <c r="E875" s="56"/>
      <c r="F875" s="57"/>
      <c r="G875" s="60"/>
      <c r="H875" s="58"/>
      <c r="I875" s="60"/>
      <c r="J875" s="64"/>
      <c r="K875" s="60"/>
      <c r="L875" s="62"/>
      <c r="M875" s="58"/>
      <c r="N875" s="62"/>
      <c r="O875" s="56"/>
      <c r="P875" s="148" t="str">
        <f t="shared" si="111"/>
        <v/>
      </c>
      <c r="Q875" s="65"/>
      <c r="R875" s="66"/>
      <c r="S875" s="67"/>
      <c r="T875" s="146" t="str">
        <f t="shared" si="105"/>
        <v/>
      </c>
      <c r="U875" s="146" t="str">
        <f t="shared" si="106"/>
        <v/>
      </c>
      <c r="V875" s="146" t="str">
        <f t="shared" si="107"/>
        <v/>
      </c>
      <c r="W875" s="146" t="str">
        <f t="shared" si="108"/>
        <v/>
      </c>
      <c r="X875" s="146" t="str">
        <f t="shared" si="109"/>
        <v/>
      </c>
      <c r="Y875" s="146" t="str">
        <f t="shared" si="110"/>
        <v/>
      </c>
    </row>
    <row r="876" spans="2:25" ht="45" customHeight="1" x14ac:dyDescent="0.25">
      <c r="B876" s="139" t="str">
        <f t="shared" si="104"/>
        <v/>
      </c>
      <c r="C876" s="32">
        <v>872</v>
      </c>
      <c r="D876" s="62"/>
      <c r="E876" s="56"/>
      <c r="F876" s="57"/>
      <c r="G876" s="60"/>
      <c r="H876" s="58"/>
      <c r="I876" s="60"/>
      <c r="J876" s="64"/>
      <c r="K876" s="60"/>
      <c r="L876" s="62"/>
      <c r="M876" s="58"/>
      <c r="N876" s="62"/>
      <c r="O876" s="56"/>
      <c r="P876" s="148" t="str">
        <f t="shared" si="111"/>
        <v/>
      </c>
      <c r="Q876" s="65"/>
      <c r="R876" s="66"/>
      <c r="S876" s="67"/>
      <c r="T876" s="146" t="str">
        <f t="shared" si="105"/>
        <v/>
      </c>
      <c r="U876" s="146" t="str">
        <f t="shared" si="106"/>
        <v/>
      </c>
      <c r="V876" s="146" t="str">
        <f t="shared" si="107"/>
        <v/>
      </c>
      <c r="W876" s="146" t="str">
        <f t="shared" si="108"/>
        <v/>
      </c>
      <c r="X876" s="146" t="str">
        <f t="shared" si="109"/>
        <v/>
      </c>
      <c r="Y876" s="146" t="str">
        <f t="shared" si="110"/>
        <v/>
      </c>
    </row>
    <row r="877" spans="2:25" ht="45" customHeight="1" x14ac:dyDescent="0.25">
      <c r="B877" s="139" t="str">
        <f t="shared" si="104"/>
        <v/>
      </c>
      <c r="C877" s="32">
        <v>873</v>
      </c>
      <c r="D877" s="62"/>
      <c r="E877" s="56"/>
      <c r="F877" s="57"/>
      <c r="G877" s="60"/>
      <c r="H877" s="58"/>
      <c r="I877" s="60"/>
      <c r="J877" s="64"/>
      <c r="K877" s="60"/>
      <c r="L877" s="62"/>
      <c r="M877" s="58"/>
      <c r="N877" s="62"/>
      <c r="O877" s="56"/>
      <c r="P877" s="148" t="str">
        <f t="shared" si="111"/>
        <v/>
      </c>
      <c r="Q877" s="65"/>
      <c r="R877" s="66"/>
      <c r="S877" s="67"/>
      <c r="T877" s="146" t="str">
        <f t="shared" si="105"/>
        <v/>
      </c>
      <c r="U877" s="146" t="str">
        <f t="shared" si="106"/>
        <v/>
      </c>
      <c r="V877" s="146" t="str">
        <f t="shared" si="107"/>
        <v/>
      </c>
      <c r="W877" s="146" t="str">
        <f t="shared" si="108"/>
        <v/>
      </c>
      <c r="X877" s="146" t="str">
        <f t="shared" si="109"/>
        <v/>
      </c>
      <c r="Y877" s="146" t="str">
        <f t="shared" si="110"/>
        <v/>
      </c>
    </row>
    <row r="878" spans="2:25" ht="45" customHeight="1" x14ac:dyDescent="0.25">
      <c r="B878" s="139" t="str">
        <f t="shared" si="104"/>
        <v/>
      </c>
      <c r="C878" s="32">
        <v>874</v>
      </c>
      <c r="D878" s="62"/>
      <c r="E878" s="56"/>
      <c r="F878" s="57"/>
      <c r="G878" s="60"/>
      <c r="H878" s="58"/>
      <c r="I878" s="60"/>
      <c r="J878" s="64"/>
      <c r="K878" s="60"/>
      <c r="L878" s="62"/>
      <c r="M878" s="58"/>
      <c r="N878" s="62"/>
      <c r="O878" s="56"/>
      <c r="P878" s="148" t="str">
        <f t="shared" si="111"/>
        <v/>
      </c>
      <c r="Q878" s="65"/>
      <c r="R878" s="66"/>
      <c r="S878" s="67"/>
      <c r="T878" s="146" t="str">
        <f t="shared" si="105"/>
        <v/>
      </c>
      <c r="U878" s="146" t="str">
        <f t="shared" si="106"/>
        <v/>
      </c>
      <c r="V878" s="146" t="str">
        <f t="shared" si="107"/>
        <v/>
      </c>
      <c r="W878" s="146" t="str">
        <f t="shared" si="108"/>
        <v/>
      </c>
      <c r="X878" s="146" t="str">
        <f t="shared" si="109"/>
        <v/>
      </c>
      <c r="Y878" s="146" t="str">
        <f t="shared" si="110"/>
        <v/>
      </c>
    </row>
    <row r="879" spans="2:25" ht="45" customHeight="1" x14ac:dyDescent="0.25">
      <c r="B879" s="139" t="str">
        <f t="shared" si="104"/>
        <v/>
      </c>
      <c r="C879" s="32">
        <v>875</v>
      </c>
      <c r="D879" s="62"/>
      <c r="E879" s="56"/>
      <c r="F879" s="57"/>
      <c r="G879" s="60"/>
      <c r="H879" s="58"/>
      <c r="I879" s="60"/>
      <c r="J879" s="64"/>
      <c r="K879" s="60"/>
      <c r="L879" s="62"/>
      <c r="M879" s="58"/>
      <c r="N879" s="62"/>
      <c r="O879" s="56"/>
      <c r="P879" s="148" t="str">
        <f t="shared" si="111"/>
        <v/>
      </c>
      <c r="Q879" s="65"/>
      <c r="R879" s="66"/>
      <c r="S879" s="67"/>
      <c r="T879" s="146" t="str">
        <f t="shared" si="105"/>
        <v/>
      </c>
      <c r="U879" s="146" t="str">
        <f t="shared" si="106"/>
        <v/>
      </c>
      <c r="V879" s="146" t="str">
        <f t="shared" si="107"/>
        <v/>
      </c>
      <c r="W879" s="146" t="str">
        <f t="shared" si="108"/>
        <v/>
      </c>
      <c r="X879" s="146" t="str">
        <f t="shared" si="109"/>
        <v/>
      </c>
      <c r="Y879" s="146" t="str">
        <f t="shared" si="110"/>
        <v/>
      </c>
    </row>
    <row r="880" spans="2:25" ht="45" customHeight="1" x14ac:dyDescent="0.25">
      <c r="B880" s="139" t="str">
        <f t="shared" si="104"/>
        <v/>
      </c>
      <c r="C880" s="32">
        <v>876</v>
      </c>
      <c r="D880" s="62"/>
      <c r="E880" s="56"/>
      <c r="F880" s="57"/>
      <c r="G880" s="60"/>
      <c r="H880" s="58"/>
      <c r="I880" s="60"/>
      <c r="J880" s="64"/>
      <c r="K880" s="60"/>
      <c r="L880" s="62"/>
      <c r="M880" s="58"/>
      <c r="N880" s="62"/>
      <c r="O880" s="56"/>
      <c r="P880" s="148" t="str">
        <f t="shared" si="111"/>
        <v/>
      </c>
      <c r="Q880" s="65"/>
      <c r="R880" s="66"/>
      <c r="S880" s="67"/>
      <c r="T880" s="146" t="str">
        <f t="shared" si="105"/>
        <v/>
      </c>
      <c r="U880" s="146" t="str">
        <f t="shared" si="106"/>
        <v/>
      </c>
      <c r="V880" s="146" t="str">
        <f t="shared" si="107"/>
        <v/>
      </c>
      <c r="W880" s="146" t="str">
        <f t="shared" si="108"/>
        <v/>
      </c>
      <c r="X880" s="146" t="str">
        <f t="shared" si="109"/>
        <v/>
      </c>
      <c r="Y880" s="146" t="str">
        <f t="shared" si="110"/>
        <v/>
      </c>
    </row>
    <row r="881" spans="2:25" ht="45" customHeight="1" x14ac:dyDescent="0.25">
      <c r="B881" s="139" t="str">
        <f t="shared" si="104"/>
        <v/>
      </c>
      <c r="C881" s="32">
        <v>877</v>
      </c>
      <c r="D881" s="62"/>
      <c r="E881" s="56"/>
      <c r="F881" s="57"/>
      <c r="G881" s="60"/>
      <c r="H881" s="58"/>
      <c r="I881" s="60"/>
      <c r="J881" s="64"/>
      <c r="K881" s="60"/>
      <c r="L881" s="62"/>
      <c r="M881" s="58"/>
      <c r="N881" s="62"/>
      <c r="O881" s="56"/>
      <c r="P881" s="148" t="str">
        <f t="shared" si="111"/>
        <v/>
      </c>
      <c r="Q881" s="65"/>
      <c r="R881" s="66"/>
      <c r="S881" s="67"/>
      <c r="T881" s="146" t="str">
        <f t="shared" si="105"/>
        <v/>
      </c>
      <c r="U881" s="146" t="str">
        <f t="shared" si="106"/>
        <v/>
      </c>
      <c r="V881" s="146" t="str">
        <f t="shared" si="107"/>
        <v/>
      </c>
      <c r="W881" s="146" t="str">
        <f t="shared" si="108"/>
        <v/>
      </c>
      <c r="X881" s="146" t="str">
        <f t="shared" si="109"/>
        <v/>
      </c>
      <c r="Y881" s="146" t="str">
        <f t="shared" si="110"/>
        <v/>
      </c>
    </row>
    <row r="882" spans="2:25" ht="45" customHeight="1" x14ac:dyDescent="0.25">
      <c r="B882" s="139" t="str">
        <f t="shared" si="104"/>
        <v/>
      </c>
      <c r="C882" s="32">
        <v>878</v>
      </c>
      <c r="D882" s="62"/>
      <c r="E882" s="56"/>
      <c r="F882" s="57"/>
      <c r="G882" s="60"/>
      <c r="H882" s="58"/>
      <c r="I882" s="60"/>
      <c r="J882" s="64"/>
      <c r="K882" s="60"/>
      <c r="L882" s="62"/>
      <c r="M882" s="58"/>
      <c r="N882" s="62"/>
      <c r="O882" s="56"/>
      <c r="P882" s="148" t="str">
        <f t="shared" si="111"/>
        <v/>
      </c>
      <c r="Q882" s="65"/>
      <c r="R882" s="66"/>
      <c r="S882" s="67"/>
      <c r="T882" s="146" t="str">
        <f t="shared" si="105"/>
        <v/>
      </c>
      <c r="U882" s="146" t="str">
        <f t="shared" si="106"/>
        <v/>
      </c>
      <c r="V882" s="146" t="str">
        <f t="shared" si="107"/>
        <v/>
      </c>
      <c r="W882" s="146" t="str">
        <f t="shared" si="108"/>
        <v/>
      </c>
      <c r="X882" s="146" t="str">
        <f t="shared" si="109"/>
        <v/>
      </c>
      <c r="Y882" s="146" t="str">
        <f t="shared" si="110"/>
        <v/>
      </c>
    </row>
    <row r="883" spans="2:25" ht="45" customHeight="1" x14ac:dyDescent="0.25">
      <c r="B883" s="139" t="str">
        <f t="shared" si="104"/>
        <v/>
      </c>
      <c r="C883" s="32">
        <v>879</v>
      </c>
      <c r="D883" s="62"/>
      <c r="E883" s="56"/>
      <c r="F883" s="57"/>
      <c r="G883" s="60"/>
      <c r="H883" s="58"/>
      <c r="I883" s="60"/>
      <c r="J883" s="64"/>
      <c r="K883" s="60"/>
      <c r="L883" s="62"/>
      <c r="M883" s="58"/>
      <c r="N883" s="62"/>
      <c r="O883" s="56"/>
      <c r="P883" s="148" t="str">
        <f t="shared" si="111"/>
        <v/>
      </c>
      <c r="Q883" s="65"/>
      <c r="R883" s="66"/>
      <c r="S883" s="67"/>
      <c r="T883" s="146" t="str">
        <f t="shared" si="105"/>
        <v/>
      </c>
      <c r="U883" s="146" t="str">
        <f t="shared" si="106"/>
        <v/>
      </c>
      <c r="V883" s="146" t="str">
        <f t="shared" si="107"/>
        <v/>
      </c>
      <c r="W883" s="146" t="str">
        <f t="shared" si="108"/>
        <v/>
      </c>
      <c r="X883" s="146" t="str">
        <f t="shared" si="109"/>
        <v/>
      </c>
      <c r="Y883" s="146" t="str">
        <f t="shared" si="110"/>
        <v/>
      </c>
    </row>
    <row r="884" spans="2:25" ht="45" customHeight="1" x14ac:dyDescent="0.25">
      <c r="B884" s="139" t="str">
        <f t="shared" si="104"/>
        <v/>
      </c>
      <c r="C884" s="32">
        <v>880</v>
      </c>
      <c r="D884" s="62"/>
      <c r="E884" s="56"/>
      <c r="F884" s="57"/>
      <c r="G884" s="60"/>
      <c r="H884" s="58"/>
      <c r="I884" s="60"/>
      <c r="J884" s="64"/>
      <c r="K884" s="60"/>
      <c r="L884" s="62"/>
      <c r="M884" s="58"/>
      <c r="N884" s="62"/>
      <c r="O884" s="56"/>
      <c r="P884" s="148" t="str">
        <f t="shared" si="111"/>
        <v/>
      </c>
      <c r="Q884" s="65"/>
      <c r="R884" s="66"/>
      <c r="S884" s="67"/>
      <c r="T884" s="146" t="str">
        <f t="shared" si="105"/>
        <v/>
      </c>
      <c r="U884" s="146" t="str">
        <f t="shared" si="106"/>
        <v/>
      </c>
      <c r="V884" s="146" t="str">
        <f t="shared" si="107"/>
        <v/>
      </c>
      <c r="W884" s="146" t="str">
        <f t="shared" si="108"/>
        <v/>
      </c>
      <c r="X884" s="146" t="str">
        <f t="shared" si="109"/>
        <v/>
      </c>
      <c r="Y884" s="146" t="str">
        <f t="shared" si="110"/>
        <v/>
      </c>
    </row>
    <row r="885" spans="2:25" ht="45" customHeight="1" x14ac:dyDescent="0.25">
      <c r="B885" s="139" t="str">
        <f t="shared" si="104"/>
        <v/>
      </c>
      <c r="C885" s="32">
        <v>881</v>
      </c>
      <c r="D885" s="62"/>
      <c r="E885" s="56"/>
      <c r="F885" s="57"/>
      <c r="G885" s="60"/>
      <c r="H885" s="58"/>
      <c r="I885" s="60"/>
      <c r="J885" s="64"/>
      <c r="K885" s="60"/>
      <c r="L885" s="62"/>
      <c r="M885" s="58"/>
      <c r="N885" s="62"/>
      <c r="O885" s="56"/>
      <c r="P885" s="148" t="str">
        <f t="shared" si="111"/>
        <v/>
      </c>
      <c r="Q885" s="65"/>
      <c r="R885" s="66"/>
      <c r="S885" s="67"/>
      <c r="T885" s="146" t="str">
        <f t="shared" si="105"/>
        <v/>
      </c>
      <c r="U885" s="146" t="str">
        <f t="shared" si="106"/>
        <v/>
      </c>
      <c r="V885" s="146" t="str">
        <f t="shared" si="107"/>
        <v/>
      </c>
      <c r="W885" s="146" t="str">
        <f t="shared" si="108"/>
        <v/>
      </c>
      <c r="X885" s="146" t="str">
        <f t="shared" si="109"/>
        <v/>
      </c>
      <c r="Y885" s="146" t="str">
        <f t="shared" si="110"/>
        <v/>
      </c>
    </row>
    <row r="886" spans="2:25" ht="45" customHeight="1" x14ac:dyDescent="0.25">
      <c r="B886" s="139" t="str">
        <f t="shared" si="104"/>
        <v/>
      </c>
      <c r="C886" s="32">
        <v>882</v>
      </c>
      <c r="D886" s="62"/>
      <c r="E886" s="56"/>
      <c r="F886" s="57"/>
      <c r="G886" s="60"/>
      <c r="H886" s="58"/>
      <c r="I886" s="60"/>
      <c r="J886" s="64"/>
      <c r="K886" s="60"/>
      <c r="L886" s="62"/>
      <c r="M886" s="58"/>
      <c r="N886" s="62"/>
      <c r="O886" s="56"/>
      <c r="P886" s="148" t="str">
        <f t="shared" si="111"/>
        <v/>
      </c>
      <c r="Q886" s="65"/>
      <c r="R886" s="66"/>
      <c r="S886" s="67"/>
      <c r="T886" s="146" t="str">
        <f t="shared" si="105"/>
        <v/>
      </c>
      <c r="U886" s="146" t="str">
        <f t="shared" si="106"/>
        <v/>
      </c>
      <c r="V886" s="146" t="str">
        <f t="shared" si="107"/>
        <v/>
      </c>
      <c r="W886" s="146" t="str">
        <f t="shared" si="108"/>
        <v/>
      </c>
      <c r="X886" s="146" t="str">
        <f t="shared" si="109"/>
        <v/>
      </c>
      <c r="Y886" s="146" t="str">
        <f t="shared" si="110"/>
        <v/>
      </c>
    </row>
    <row r="887" spans="2:25" ht="45" customHeight="1" x14ac:dyDescent="0.25">
      <c r="B887" s="139" t="str">
        <f t="shared" si="104"/>
        <v/>
      </c>
      <c r="C887" s="32">
        <v>883</v>
      </c>
      <c r="D887" s="62"/>
      <c r="E887" s="56"/>
      <c r="F887" s="57"/>
      <c r="G887" s="60"/>
      <c r="H887" s="58"/>
      <c r="I887" s="60"/>
      <c r="J887" s="64"/>
      <c r="K887" s="60"/>
      <c r="L887" s="62"/>
      <c r="M887" s="58"/>
      <c r="N887" s="62"/>
      <c r="O887" s="56"/>
      <c r="P887" s="148" t="str">
        <f t="shared" si="111"/>
        <v/>
      </c>
      <c r="Q887" s="65"/>
      <c r="R887" s="66"/>
      <c r="S887" s="67"/>
      <c r="T887" s="146" t="str">
        <f t="shared" si="105"/>
        <v/>
      </c>
      <c r="U887" s="146" t="str">
        <f t="shared" si="106"/>
        <v/>
      </c>
      <c r="V887" s="146" t="str">
        <f t="shared" si="107"/>
        <v/>
      </c>
      <c r="W887" s="146" t="str">
        <f t="shared" si="108"/>
        <v/>
      </c>
      <c r="X887" s="146" t="str">
        <f t="shared" si="109"/>
        <v/>
      </c>
      <c r="Y887" s="146" t="str">
        <f t="shared" si="110"/>
        <v/>
      </c>
    </row>
    <row r="888" spans="2:25" ht="45" customHeight="1" x14ac:dyDescent="0.25">
      <c r="B888" s="139" t="str">
        <f t="shared" si="104"/>
        <v/>
      </c>
      <c r="C888" s="32">
        <v>884</v>
      </c>
      <c r="D888" s="62"/>
      <c r="E888" s="56"/>
      <c r="F888" s="57"/>
      <c r="G888" s="60"/>
      <c r="H888" s="58"/>
      <c r="I888" s="60"/>
      <c r="J888" s="64"/>
      <c r="K888" s="60"/>
      <c r="L888" s="62"/>
      <c r="M888" s="58"/>
      <c r="N888" s="62"/>
      <c r="O888" s="56"/>
      <c r="P888" s="148" t="str">
        <f t="shared" si="111"/>
        <v/>
      </c>
      <c r="Q888" s="65"/>
      <c r="R888" s="66"/>
      <c r="S888" s="67"/>
      <c r="T888" s="146" t="str">
        <f t="shared" si="105"/>
        <v/>
      </c>
      <c r="U888" s="146" t="str">
        <f t="shared" si="106"/>
        <v/>
      </c>
      <c r="V888" s="146" t="str">
        <f t="shared" si="107"/>
        <v/>
      </c>
      <c r="W888" s="146" t="str">
        <f t="shared" si="108"/>
        <v/>
      </c>
      <c r="X888" s="146" t="str">
        <f t="shared" si="109"/>
        <v/>
      </c>
      <c r="Y888" s="146" t="str">
        <f t="shared" si="110"/>
        <v/>
      </c>
    </row>
    <row r="889" spans="2:25" ht="45" customHeight="1" x14ac:dyDescent="0.25">
      <c r="B889" s="139" t="str">
        <f t="shared" si="104"/>
        <v/>
      </c>
      <c r="C889" s="32">
        <v>885</v>
      </c>
      <c r="D889" s="62"/>
      <c r="E889" s="56"/>
      <c r="F889" s="57"/>
      <c r="G889" s="60"/>
      <c r="H889" s="58"/>
      <c r="I889" s="60"/>
      <c r="J889" s="64"/>
      <c r="K889" s="60"/>
      <c r="L889" s="62"/>
      <c r="M889" s="58"/>
      <c r="N889" s="62"/>
      <c r="O889" s="56"/>
      <c r="P889" s="148" t="str">
        <f t="shared" si="111"/>
        <v/>
      </c>
      <c r="Q889" s="65"/>
      <c r="R889" s="66"/>
      <c r="S889" s="67"/>
      <c r="T889" s="146" t="str">
        <f t="shared" si="105"/>
        <v/>
      </c>
      <c r="U889" s="146" t="str">
        <f t="shared" si="106"/>
        <v/>
      </c>
      <c r="V889" s="146" t="str">
        <f t="shared" si="107"/>
        <v/>
      </c>
      <c r="W889" s="146" t="str">
        <f t="shared" si="108"/>
        <v/>
      </c>
      <c r="X889" s="146" t="str">
        <f t="shared" si="109"/>
        <v/>
      </c>
      <c r="Y889" s="146" t="str">
        <f t="shared" si="110"/>
        <v/>
      </c>
    </row>
    <row r="890" spans="2:25" ht="45" customHeight="1" x14ac:dyDescent="0.25">
      <c r="B890" s="139" t="str">
        <f t="shared" si="104"/>
        <v/>
      </c>
      <c r="C890" s="32">
        <v>886</v>
      </c>
      <c r="D890" s="62"/>
      <c r="E890" s="56"/>
      <c r="F890" s="57"/>
      <c r="G890" s="60"/>
      <c r="H890" s="58"/>
      <c r="I890" s="60"/>
      <c r="J890" s="64"/>
      <c r="K890" s="60"/>
      <c r="L890" s="62"/>
      <c r="M890" s="58"/>
      <c r="N890" s="62"/>
      <c r="O890" s="56"/>
      <c r="P890" s="148" t="str">
        <f t="shared" si="111"/>
        <v/>
      </c>
      <c r="Q890" s="65"/>
      <c r="R890" s="66"/>
      <c r="S890" s="67"/>
      <c r="T890" s="146" t="str">
        <f t="shared" si="105"/>
        <v/>
      </c>
      <c r="U890" s="146" t="str">
        <f t="shared" si="106"/>
        <v/>
      </c>
      <c r="V890" s="146" t="str">
        <f t="shared" si="107"/>
        <v/>
      </c>
      <c r="W890" s="146" t="str">
        <f t="shared" si="108"/>
        <v/>
      </c>
      <c r="X890" s="146" t="str">
        <f t="shared" si="109"/>
        <v/>
      </c>
      <c r="Y890" s="146" t="str">
        <f t="shared" si="110"/>
        <v/>
      </c>
    </row>
    <row r="891" spans="2:25" ht="45" customHeight="1" x14ac:dyDescent="0.25">
      <c r="B891" s="139" t="str">
        <f t="shared" si="104"/>
        <v/>
      </c>
      <c r="C891" s="32">
        <v>887</v>
      </c>
      <c r="D891" s="62"/>
      <c r="E891" s="56"/>
      <c r="F891" s="57"/>
      <c r="G891" s="60"/>
      <c r="H891" s="58"/>
      <c r="I891" s="60"/>
      <c r="J891" s="64"/>
      <c r="K891" s="60"/>
      <c r="L891" s="62"/>
      <c r="M891" s="58"/>
      <c r="N891" s="62"/>
      <c r="O891" s="56"/>
      <c r="P891" s="148" t="str">
        <f t="shared" si="111"/>
        <v/>
      </c>
      <c r="Q891" s="65"/>
      <c r="R891" s="66"/>
      <c r="S891" s="67"/>
      <c r="T891" s="146" t="str">
        <f t="shared" si="105"/>
        <v/>
      </c>
      <c r="U891" s="146" t="str">
        <f t="shared" si="106"/>
        <v/>
      </c>
      <c r="V891" s="146" t="str">
        <f t="shared" si="107"/>
        <v/>
      </c>
      <c r="W891" s="146" t="str">
        <f t="shared" si="108"/>
        <v/>
      </c>
      <c r="X891" s="146" t="str">
        <f t="shared" si="109"/>
        <v/>
      </c>
      <c r="Y891" s="146" t="str">
        <f t="shared" si="110"/>
        <v/>
      </c>
    </row>
    <row r="892" spans="2:25" ht="45" customHeight="1" x14ac:dyDescent="0.25">
      <c r="B892" s="139" t="str">
        <f t="shared" si="104"/>
        <v/>
      </c>
      <c r="C892" s="32">
        <v>888</v>
      </c>
      <c r="D892" s="62"/>
      <c r="E892" s="56"/>
      <c r="F892" s="57"/>
      <c r="G892" s="60"/>
      <c r="H892" s="58"/>
      <c r="I892" s="60"/>
      <c r="J892" s="64"/>
      <c r="K892" s="60"/>
      <c r="L892" s="62"/>
      <c r="M892" s="58"/>
      <c r="N892" s="62"/>
      <c r="O892" s="56"/>
      <c r="P892" s="148" t="str">
        <f t="shared" si="111"/>
        <v/>
      </c>
      <c r="Q892" s="65"/>
      <c r="R892" s="66"/>
      <c r="S892" s="67"/>
      <c r="T892" s="146" t="str">
        <f t="shared" si="105"/>
        <v/>
      </c>
      <c r="U892" s="146" t="str">
        <f t="shared" si="106"/>
        <v/>
      </c>
      <c r="V892" s="146" t="str">
        <f t="shared" si="107"/>
        <v/>
      </c>
      <c r="W892" s="146" t="str">
        <f t="shared" si="108"/>
        <v/>
      </c>
      <c r="X892" s="146" t="str">
        <f t="shared" si="109"/>
        <v/>
      </c>
      <c r="Y892" s="146" t="str">
        <f t="shared" si="110"/>
        <v/>
      </c>
    </row>
    <row r="893" spans="2:25" ht="45" customHeight="1" x14ac:dyDescent="0.25">
      <c r="B893" s="139" t="str">
        <f t="shared" si="104"/>
        <v/>
      </c>
      <c r="C893" s="32">
        <v>889</v>
      </c>
      <c r="D893" s="62"/>
      <c r="E893" s="56"/>
      <c r="F893" s="57"/>
      <c r="G893" s="60"/>
      <c r="H893" s="58"/>
      <c r="I893" s="60"/>
      <c r="J893" s="64"/>
      <c r="K893" s="60"/>
      <c r="L893" s="62"/>
      <c r="M893" s="58"/>
      <c r="N893" s="62"/>
      <c r="O893" s="56"/>
      <c r="P893" s="148" t="str">
        <f t="shared" si="111"/>
        <v/>
      </c>
      <c r="Q893" s="65"/>
      <c r="R893" s="66"/>
      <c r="S893" s="67"/>
      <c r="T893" s="146" t="str">
        <f t="shared" si="105"/>
        <v/>
      </c>
      <c r="U893" s="146" t="str">
        <f t="shared" si="106"/>
        <v/>
      </c>
      <c r="V893" s="146" t="str">
        <f t="shared" si="107"/>
        <v/>
      </c>
      <c r="W893" s="146" t="str">
        <f t="shared" si="108"/>
        <v/>
      </c>
      <c r="X893" s="146" t="str">
        <f t="shared" si="109"/>
        <v/>
      </c>
      <c r="Y893" s="146" t="str">
        <f t="shared" si="110"/>
        <v/>
      </c>
    </row>
    <row r="894" spans="2:25" ht="45" customHeight="1" x14ac:dyDescent="0.25">
      <c r="B894" s="139" t="str">
        <f t="shared" si="104"/>
        <v/>
      </c>
      <c r="C894" s="32">
        <v>890</v>
      </c>
      <c r="D894" s="62"/>
      <c r="E894" s="56"/>
      <c r="F894" s="57"/>
      <c r="G894" s="60"/>
      <c r="H894" s="58"/>
      <c r="I894" s="60"/>
      <c r="J894" s="64"/>
      <c r="K894" s="60"/>
      <c r="L894" s="62"/>
      <c r="M894" s="58"/>
      <c r="N894" s="62"/>
      <c r="O894" s="56"/>
      <c r="P894" s="148" t="str">
        <f t="shared" si="111"/>
        <v/>
      </c>
      <c r="Q894" s="65"/>
      <c r="R894" s="66"/>
      <c r="S894" s="67"/>
      <c r="T894" s="146" t="str">
        <f t="shared" si="105"/>
        <v/>
      </c>
      <c r="U894" s="146" t="str">
        <f t="shared" si="106"/>
        <v/>
      </c>
      <c r="V894" s="146" t="str">
        <f t="shared" si="107"/>
        <v/>
      </c>
      <c r="W894" s="146" t="str">
        <f t="shared" si="108"/>
        <v/>
      </c>
      <c r="X894" s="146" t="str">
        <f t="shared" si="109"/>
        <v/>
      </c>
      <c r="Y894" s="146" t="str">
        <f t="shared" si="110"/>
        <v/>
      </c>
    </row>
    <row r="895" spans="2:25" ht="45" customHeight="1" x14ac:dyDescent="0.25">
      <c r="B895" s="139" t="str">
        <f t="shared" si="104"/>
        <v/>
      </c>
      <c r="C895" s="32">
        <v>891</v>
      </c>
      <c r="D895" s="62"/>
      <c r="E895" s="56"/>
      <c r="F895" s="57"/>
      <c r="G895" s="60"/>
      <c r="H895" s="58"/>
      <c r="I895" s="60"/>
      <c r="J895" s="64"/>
      <c r="K895" s="60"/>
      <c r="L895" s="62"/>
      <c r="M895" s="58"/>
      <c r="N895" s="62"/>
      <c r="O895" s="56"/>
      <c r="P895" s="148" t="str">
        <f t="shared" si="111"/>
        <v/>
      </c>
      <c r="Q895" s="65"/>
      <c r="R895" s="66"/>
      <c r="S895" s="67"/>
      <c r="T895" s="146" t="str">
        <f t="shared" si="105"/>
        <v/>
      </c>
      <c r="U895" s="146" t="str">
        <f t="shared" si="106"/>
        <v/>
      </c>
      <c r="V895" s="146" t="str">
        <f t="shared" si="107"/>
        <v/>
      </c>
      <c r="W895" s="146" t="str">
        <f t="shared" si="108"/>
        <v/>
      </c>
      <c r="X895" s="146" t="str">
        <f t="shared" si="109"/>
        <v/>
      </c>
      <c r="Y895" s="146" t="str">
        <f t="shared" si="110"/>
        <v/>
      </c>
    </row>
    <row r="896" spans="2:25" ht="45" customHeight="1" x14ac:dyDescent="0.25">
      <c r="B896" s="139" t="str">
        <f t="shared" si="104"/>
        <v/>
      </c>
      <c r="C896" s="32">
        <v>892</v>
      </c>
      <c r="D896" s="62"/>
      <c r="E896" s="56"/>
      <c r="F896" s="57"/>
      <c r="G896" s="60"/>
      <c r="H896" s="58"/>
      <c r="I896" s="60"/>
      <c r="J896" s="64"/>
      <c r="K896" s="60"/>
      <c r="L896" s="62"/>
      <c r="M896" s="58"/>
      <c r="N896" s="62"/>
      <c r="O896" s="56"/>
      <c r="P896" s="148" t="str">
        <f t="shared" si="111"/>
        <v/>
      </c>
      <c r="Q896" s="65"/>
      <c r="R896" s="66"/>
      <c r="S896" s="67"/>
      <c r="T896" s="146" t="str">
        <f t="shared" si="105"/>
        <v/>
      </c>
      <c r="U896" s="146" t="str">
        <f t="shared" si="106"/>
        <v/>
      </c>
      <c r="V896" s="146" t="str">
        <f t="shared" si="107"/>
        <v/>
      </c>
      <c r="W896" s="146" t="str">
        <f t="shared" si="108"/>
        <v/>
      </c>
      <c r="X896" s="146" t="str">
        <f t="shared" si="109"/>
        <v/>
      </c>
      <c r="Y896" s="146" t="str">
        <f t="shared" si="110"/>
        <v/>
      </c>
    </row>
    <row r="897" spans="2:25" ht="45" customHeight="1" x14ac:dyDescent="0.25">
      <c r="B897" s="139" t="str">
        <f t="shared" si="104"/>
        <v/>
      </c>
      <c r="C897" s="32">
        <v>893</v>
      </c>
      <c r="D897" s="62"/>
      <c r="E897" s="56"/>
      <c r="F897" s="57"/>
      <c r="G897" s="60"/>
      <c r="H897" s="58"/>
      <c r="I897" s="60"/>
      <c r="J897" s="64"/>
      <c r="K897" s="60"/>
      <c r="L897" s="62"/>
      <c r="M897" s="58"/>
      <c r="N897" s="62"/>
      <c r="O897" s="56"/>
      <c r="P897" s="148" t="str">
        <f t="shared" si="111"/>
        <v/>
      </c>
      <c r="Q897" s="65"/>
      <c r="R897" s="66"/>
      <c r="S897" s="67"/>
      <c r="T897" s="146" t="str">
        <f t="shared" si="105"/>
        <v/>
      </c>
      <c r="U897" s="146" t="str">
        <f t="shared" si="106"/>
        <v/>
      </c>
      <c r="V897" s="146" t="str">
        <f t="shared" si="107"/>
        <v/>
      </c>
      <c r="W897" s="146" t="str">
        <f t="shared" si="108"/>
        <v/>
      </c>
      <c r="X897" s="146" t="str">
        <f t="shared" si="109"/>
        <v/>
      </c>
      <c r="Y897" s="146" t="str">
        <f t="shared" si="110"/>
        <v/>
      </c>
    </row>
    <row r="898" spans="2:25" ht="45" customHeight="1" x14ac:dyDescent="0.25">
      <c r="B898" s="139" t="str">
        <f t="shared" si="104"/>
        <v/>
      </c>
      <c r="C898" s="32">
        <v>894</v>
      </c>
      <c r="D898" s="62"/>
      <c r="E898" s="56"/>
      <c r="F898" s="57"/>
      <c r="G898" s="60"/>
      <c r="H898" s="58"/>
      <c r="I898" s="60"/>
      <c r="J898" s="64"/>
      <c r="K898" s="60"/>
      <c r="L898" s="62"/>
      <c r="M898" s="58"/>
      <c r="N898" s="62"/>
      <c r="O898" s="56"/>
      <c r="P898" s="148" t="str">
        <f t="shared" si="111"/>
        <v/>
      </c>
      <c r="Q898" s="65"/>
      <c r="R898" s="66"/>
      <c r="S898" s="67"/>
      <c r="T898" s="146" t="str">
        <f t="shared" si="105"/>
        <v/>
      </c>
      <c r="U898" s="146" t="str">
        <f t="shared" si="106"/>
        <v/>
      </c>
      <c r="V898" s="146" t="str">
        <f t="shared" si="107"/>
        <v/>
      </c>
      <c r="W898" s="146" t="str">
        <f t="shared" si="108"/>
        <v/>
      </c>
      <c r="X898" s="146" t="str">
        <f t="shared" si="109"/>
        <v/>
      </c>
      <c r="Y898" s="146" t="str">
        <f t="shared" si="110"/>
        <v/>
      </c>
    </row>
    <row r="899" spans="2:25" ht="45" customHeight="1" x14ac:dyDescent="0.25">
      <c r="B899" s="139" t="str">
        <f t="shared" si="104"/>
        <v/>
      </c>
      <c r="C899" s="32">
        <v>895</v>
      </c>
      <c r="D899" s="62"/>
      <c r="E899" s="56"/>
      <c r="F899" s="57"/>
      <c r="G899" s="60"/>
      <c r="H899" s="58"/>
      <c r="I899" s="60"/>
      <c r="J899" s="64"/>
      <c r="K899" s="60"/>
      <c r="L899" s="62"/>
      <c r="M899" s="58"/>
      <c r="N899" s="62"/>
      <c r="O899" s="56"/>
      <c r="P899" s="148" t="str">
        <f t="shared" si="111"/>
        <v/>
      </c>
      <c r="Q899" s="65"/>
      <c r="R899" s="66"/>
      <c r="S899" s="67"/>
      <c r="T899" s="146" t="str">
        <f t="shared" si="105"/>
        <v/>
      </c>
      <c r="U899" s="146" t="str">
        <f t="shared" si="106"/>
        <v/>
      </c>
      <c r="V899" s="146" t="str">
        <f t="shared" si="107"/>
        <v/>
      </c>
      <c r="W899" s="146" t="str">
        <f t="shared" si="108"/>
        <v/>
      </c>
      <c r="X899" s="146" t="str">
        <f t="shared" si="109"/>
        <v/>
      </c>
      <c r="Y899" s="146" t="str">
        <f t="shared" si="110"/>
        <v/>
      </c>
    </row>
    <row r="900" spans="2:25" ht="45" customHeight="1" x14ac:dyDescent="0.25">
      <c r="B900" s="139" t="str">
        <f t="shared" si="104"/>
        <v/>
      </c>
      <c r="C900" s="32">
        <v>896</v>
      </c>
      <c r="D900" s="62"/>
      <c r="E900" s="56"/>
      <c r="F900" s="57"/>
      <c r="G900" s="60"/>
      <c r="H900" s="58"/>
      <c r="I900" s="60"/>
      <c r="J900" s="64"/>
      <c r="K900" s="60"/>
      <c r="L900" s="62"/>
      <c r="M900" s="58"/>
      <c r="N900" s="62"/>
      <c r="O900" s="56"/>
      <c r="P900" s="148" t="str">
        <f t="shared" si="111"/>
        <v/>
      </c>
      <c r="Q900" s="65"/>
      <c r="R900" s="66"/>
      <c r="S900" s="67"/>
      <c r="T900" s="146" t="str">
        <f t="shared" si="105"/>
        <v/>
      </c>
      <c r="U900" s="146" t="str">
        <f t="shared" si="106"/>
        <v/>
      </c>
      <c r="V900" s="146" t="str">
        <f t="shared" si="107"/>
        <v/>
      </c>
      <c r="W900" s="146" t="str">
        <f t="shared" si="108"/>
        <v/>
      </c>
      <c r="X900" s="146" t="str">
        <f t="shared" si="109"/>
        <v/>
      </c>
      <c r="Y900" s="146" t="str">
        <f t="shared" si="110"/>
        <v/>
      </c>
    </row>
    <row r="901" spans="2:25" ht="45" customHeight="1" x14ac:dyDescent="0.25">
      <c r="B901" s="139" t="str">
        <f t="shared" si="104"/>
        <v/>
      </c>
      <c r="C901" s="32">
        <v>897</v>
      </c>
      <c r="D901" s="62"/>
      <c r="E901" s="56"/>
      <c r="F901" s="57"/>
      <c r="G901" s="60"/>
      <c r="H901" s="58"/>
      <c r="I901" s="60"/>
      <c r="J901" s="64"/>
      <c r="K901" s="60"/>
      <c r="L901" s="62"/>
      <c r="M901" s="58"/>
      <c r="N901" s="62"/>
      <c r="O901" s="56"/>
      <c r="P901" s="148" t="str">
        <f t="shared" si="111"/>
        <v/>
      </c>
      <c r="Q901" s="65"/>
      <c r="R901" s="66"/>
      <c r="S901" s="67"/>
      <c r="T901" s="146" t="str">
        <f t="shared" si="105"/>
        <v/>
      </c>
      <c r="U901" s="146" t="str">
        <f t="shared" si="106"/>
        <v/>
      </c>
      <c r="V901" s="146" t="str">
        <f t="shared" si="107"/>
        <v/>
      </c>
      <c r="W901" s="146" t="str">
        <f t="shared" si="108"/>
        <v/>
      </c>
      <c r="X901" s="146" t="str">
        <f t="shared" si="109"/>
        <v/>
      </c>
      <c r="Y901" s="146" t="str">
        <f t="shared" si="110"/>
        <v/>
      </c>
    </row>
    <row r="902" spans="2:25" ht="45" customHeight="1" x14ac:dyDescent="0.25">
      <c r="B902" s="139" t="str">
        <f t="shared" ref="B902:B965" si="112">IF(F902="","",F902)</f>
        <v/>
      </c>
      <c r="C902" s="32">
        <v>898</v>
      </c>
      <c r="D902" s="62"/>
      <c r="E902" s="56"/>
      <c r="F902" s="57"/>
      <c r="G902" s="60"/>
      <c r="H902" s="58"/>
      <c r="I902" s="60"/>
      <c r="J902" s="64"/>
      <c r="K902" s="60"/>
      <c r="L902" s="62"/>
      <c r="M902" s="58"/>
      <c r="N902" s="62"/>
      <c r="O902" s="56"/>
      <c r="P902" s="148" t="str">
        <f t="shared" si="111"/>
        <v/>
      </c>
      <c r="Q902" s="65"/>
      <c r="R902" s="66"/>
      <c r="S902" s="67"/>
      <c r="T902" s="146" t="str">
        <f t="shared" ref="T902:T965" si="113">IF(D902="","",MONTH(D902))</f>
        <v/>
      </c>
      <c r="U902" s="146" t="str">
        <f t="shared" ref="U902:U965" si="114">IF(N902="","",MONTH(N902))</f>
        <v/>
      </c>
      <c r="V902" s="146" t="str">
        <f t="shared" ref="V902:V965" si="115">IF(D902="","",YEAR(D902))</f>
        <v/>
      </c>
      <c r="W902" s="146" t="str">
        <f t="shared" ref="W902:W965" si="116">IF(N902="","",YEAR(N902))</f>
        <v/>
      </c>
      <c r="X902" s="146" t="str">
        <f t="shared" ref="X902:X965" si="117">IF(L902="","",MONTH(L902))</f>
        <v/>
      </c>
      <c r="Y902" s="146" t="str">
        <f t="shared" ref="Y902:Y965" si="118">IF(L902="","",YEAR(L902))</f>
        <v/>
      </c>
    </row>
    <row r="903" spans="2:25" ht="45" customHeight="1" x14ac:dyDescent="0.25">
      <c r="B903" s="139" t="str">
        <f t="shared" si="112"/>
        <v/>
      </c>
      <c r="C903" s="32">
        <v>899</v>
      </c>
      <c r="D903" s="62"/>
      <c r="E903" s="56"/>
      <c r="F903" s="57"/>
      <c r="G903" s="60"/>
      <c r="H903" s="58"/>
      <c r="I903" s="60"/>
      <c r="J903" s="64"/>
      <c r="K903" s="60"/>
      <c r="L903" s="62"/>
      <c r="M903" s="58"/>
      <c r="N903" s="62"/>
      <c r="O903" s="56"/>
      <c r="P903" s="148" t="str">
        <f t="shared" ref="P903:P966" si="119">IFERROR(IF(D903="","",IF(N903="",DATEDIF(D903,$P$3,"Y")&amp;" Ano(s) "&amp;DATEDIF(D903,$P$3,"YM")&amp;" Mês(es) "&amp;DATEDIF(D903,$P$3,"MD")&amp;" Dia(s) ",DATEDIF(D903,N903,"Y")&amp;" Ano(s) "&amp;DATEDIF(D903,N903,"YM")&amp;" Mês(es) "&amp;DATEDIF(D903,N903,"MD")&amp;" Dia(s) ")),"")</f>
        <v/>
      </c>
      <c r="Q903" s="65"/>
      <c r="R903" s="66"/>
      <c r="S903" s="67"/>
      <c r="T903" s="146" t="str">
        <f t="shared" si="113"/>
        <v/>
      </c>
      <c r="U903" s="146" t="str">
        <f t="shared" si="114"/>
        <v/>
      </c>
      <c r="V903" s="146" t="str">
        <f t="shared" si="115"/>
        <v/>
      </c>
      <c r="W903" s="146" t="str">
        <f t="shared" si="116"/>
        <v/>
      </c>
      <c r="X903" s="146" t="str">
        <f t="shared" si="117"/>
        <v/>
      </c>
      <c r="Y903" s="146" t="str">
        <f t="shared" si="118"/>
        <v/>
      </c>
    </row>
    <row r="904" spans="2:25" ht="45" customHeight="1" x14ac:dyDescent="0.25">
      <c r="B904" s="139" t="str">
        <f t="shared" si="112"/>
        <v/>
      </c>
      <c r="C904" s="32">
        <v>900</v>
      </c>
      <c r="D904" s="62"/>
      <c r="E904" s="56"/>
      <c r="F904" s="57"/>
      <c r="G904" s="60"/>
      <c r="H904" s="58"/>
      <c r="I904" s="60"/>
      <c r="J904" s="64"/>
      <c r="K904" s="60"/>
      <c r="L904" s="62"/>
      <c r="M904" s="58"/>
      <c r="N904" s="62"/>
      <c r="O904" s="56"/>
      <c r="P904" s="148" t="str">
        <f t="shared" si="119"/>
        <v/>
      </c>
      <c r="Q904" s="65"/>
      <c r="R904" s="66"/>
      <c r="S904" s="67"/>
      <c r="T904" s="146" t="str">
        <f t="shared" si="113"/>
        <v/>
      </c>
      <c r="U904" s="146" t="str">
        <f t="shared" si="114"/>
        <v/>
      </c>
      <c r="V904" s="146" t="str">
        <f t="shared" si="115"/>
        <v/>
      </c>
      <c r="W904" s="146" t="str">
        <f t="shared" si="116"/>
        <v/>
      </c>
      <c r="X904" s="146" t="str">
        <f t="shared" si="117"/>
        <v/>
      </c>
      <c r="Y904" s="146" t="str">
        <f t="shared" si="118"/>
        <v/>
      </c>
    </row>
    <row r="905" spans="2:25" ht="45" customHeight="1" x14ac:dyDescent="0.25">
      <c r="B905" s="139" t="str">
        <f t="shared" si="112"/>
        <v/>
      </c>
      <c r="C905" s="32">
        <v>901</v>
      </c>
      <c r="D905" s="62"/>
      <c r="E905" s="56"/>
      <c r="F905" s="57"/>
      <c r="G905" s="60"/>
      <c r="H905" s="58"/>
      <c r="I905" s="60"/>
      <c r="J905" s="64"/>
      <c r="K905" s="60"/>
      <c r="L905" s="62"/>
      <c r="M905" s="58"/>
      <c r="N905" s="62"/>
      <c r="O905" s="56"/>
      <c r="P905" s="148" t="str">
        <f t="shared" si="119"/>
        <v/>
      </c>
      <c r="Q905" s="65"/>
      <c r="R905" s="66"/>
      <c r="S905" s="67"/>
      <c r="T905" s="146" t="str">
        <f t="shared" si="113"/>
        <v/>
      </c>
      <c r="U905" s="146" t="str">
        <f t="shared" si="114"/>
        <v/>
      </c>
      <c r="V905" s="146" t="str">
        <f t="shared" si="115"/>
        <v/>
      </c>
      <c r="W905" s="146" t="str">
        <f t="shared" si="116"/>
        <v/>
      </c>
      <c r="X905" s="146" t="str">
        <f t="shared" si="117"/>
        <v/>
      </c>
      <c r="Y905" s="146" t="str">
        <f t="shared" si="118"/>
        <v/>
      </c>
    </row>
    <row r="906" spans="2:25" ht="45" customHeight="1" x14ac:dyDescent="0.25">
      <c r="B906" s="139" t="str">
        <f t="shared" si="112"/>
        <v/>
      </c>
      <c r="C906" s="32">
        <v>902</v>
      </c>
      <c r="D906" s="62"/>
      <c r="E906" s="56"/>
      <c r="F906" s="57"/>
      <c r="G906" s="60"/>
      <c r="H906" s="58"/>
      <c r="I906" s="60"/>
      <c r="J906" s="64"/>
      <c r="K906" s="60"/>
      <c r="L906" s="62"/>
      <c r="M906" s="58"/>
      <c r="N906" s="62"/>
      <c r="O906" s="56"/>
      <c r="P906" s="148" t="str">
        <f t="shared" si="119"/>
        <v/>
      </c>
      <c r="Q906" s="65"/>
      <c r="R906" s="66"/>
      <c r="S906" s="67"/>
      <c r="T906" s="146" t="str">
        <f t="shared" si="113"/>
        <v/>
      </c>
      <c r="U906" s="146" t="str">
        <f t="shared" si="114"/>
        <v/>
      </c>
      <c r="V906" s="146" t="str">
        <f t="shared" si="115"/>
        <v/>
      </c>
      <c r="W906" s="146" t="str">
        <f t="shared" si="116"/>
        <v/>
      </c>
      <c r="X906" s="146" t="str">
        <f t="shared" si="117"/>
        <v/>
      </c>
      <c r="Y906" s="146" t="str">
        <f t="shared" si="118"/>
        <v/>
      </c>
    </row>
    <row r="907" spans="2:25" ht="45" customHeight="1" x14ac:dyDescent="0.25">
      <c r="B907" s="139" t="str">
        <f t="shared" si="112"/>
        <v/>
      </c>
      <c r="C907" s="32">
        <v>903</v>
      </c>
      <c r="D907" s="62"/>
      <c r="E907" s="56"/>
      <c r="F907" s="57"/>
      <c r="G907" s="60"/>
      <c r="H907" s="58"/>
      <c r="I907" s="60"/>
      <c r="J907" s="64"/>
      <c r="K907" s="60"/>
      <c r="L907" s="62"/>
      <c r="M907" s="58"/>
      <c r="N907" s="62"/>
      <c r="O907" s="56"/>
      <c r="P907" s="148" t="str">
        <f t="shared" si="119"/>
        <v/>
      </c>
      <c r="Q907" s="65"/>
      <c r="R907" s="66"/>
      <c r="S907" s="67"/>
      <c r="T907" s="146" t="str">
        <f t="shared" si="113"/>
        <v/>
      </c>
      <c r="U907" s="146" t="str">
        <f t="shared" si="114"/>
        <v/>
      </c>
      <c r="V907" s="146" t="str">
        <f t="shared" si="115"/>
        <v/>
      </c>
      <c r="W907" s="146" t="str">
        <f t="shared" si="116"/>
        <v/>
      </c>
      <c r="X907" s="146" t="str">
        <f t="shared" si="117"/>
        <v/>
      </c>
      <c r="Y907" s="146" t="str">
        <f t="shared" si="118"/>
        <v/>
      </c>
    </row>
    <row r="908" spans="2:25" ht="45" customHeight="1" x14ac:dyDescent="0.25">
      <c r="B908" s="139" t="str">
        <f t="shared" si="112"/>
        <v/>
      </c>
      <c r="C908" s="32">
        <v>904</v>
      </c>
      <c r="D908" s="62"/>
      <c r="E908" s="56"/>
      <c r="F908" s="57"/>
      <c r="G908" s="60"/>
      <c r="H908" s="58"/>
      <c r="I908" s="60"/>
      <c r="J908" s="64"/>
      <c r="K908" s="60"/>
      <c r="L908" s="62"/>
      <c r="M908" s="58"/>
      <c r="N908" s="62"/>
      <c r="O908" s="56"/>
      <c r="P908" s="148" t="str">
        <f t="shared" si="119"/>
        <v/>
      </c>
      <c r="Q908" s="65"/>
      <c r="R908" s="66"/>
      <c r="S908" s="67"/>
      <c r="T908" s="146" t="str">
        <f t="shared" si="113"/>
        <v/>
      </c>
      <c r="U908" s="146" t="str">
        <f t="shared" si="114"/>
        <v/>
      </c>
      <c r="V908" s="146" t="str">
        <f t="shared" si="115"/>
        <v/>
      </c>
      <c r="W908" s="146" t="str">
        <f t="shared" si="116"/>
        <v/>
      </c>
      <c r="X908" s="146" t="str">
        <f t="shared" si="117"/>
        <v/>
      </c>
      <c r="Y908" s="146" t="str">
        <f t="shared" si="118"/>
        <v/>
      </c>
    </row>
    <row r="909" spans="2:25" ht="45" customHeight="1" x14ac:dyDescent="0.25">
      <c r="B909" s="139" t="str">
        <f t="shared" si="112"/>
        <v/>
      </c>
      <c r="C909" s="32">
        <v>905</v>
      </c>
      <c r="D909" s="62"/>
      <c r="E909" s="56"/>
      <c r="F909" s="57"/>
      <c r="G909" s="60"/>
      <c r="H909" s="58"/>
      <c r="I909" s="60"/>
      <c r="J909" s="64"/>
      <c r="K909" s="60"/>
      <c r="L909" s="62"/>
      <c r="M909" s="58"/>
      <c r="N909" s="62"/>
      <c r="O909" s="56"/>
      <c r="P909" s="148" t="str">
        <f t="shared" si="119"/>
        <v/>
      </c>
      <c r="Q909" s="65"/>
      <c r="R909" s="66"/>
      <c r="S909" s="67"/>
      <c r="T909" s="146" t="str">
        <f t="shared" si="113"/>
        <v/>
      </c>
      <c r="U909" s="146" t="str">
        <f t="shared" si="114"/>
        <v/>
      </c>
      <c r="V909" s="146" t="str">
        <f t="shared" si="115"/>
        <v/>
      </c>
      <c r="W909" s="146" t="str">
        <f t="shared" si="116"/>
        <v/>
      </c>
      <c r="X909" s="146" t="str">
        <f t="shared" si="117"/>
        <v/>
      </c>
      <c r="Y909" s="146" t="str">
        <f t="shared" si="118"/>
        <v/>
      </c>
    </row>
    <row r="910" spans="2:25" ht="45" customHeight="1" x14ac:dyDescent="0.25">
      <c r="B910" s="139" t="str">
        <f t="shared" si="112"/>
        <v/>
      </c>
      <c r="C910" s="32">
        <v>906</v>
      </c>
      <c r="D910" s="62"/>
      <c r="E910" s="56"/>
      <c r="F910" s="57"/>
      <c r="G910" s="60"/>
      <c r="H910" s="58"/>
      <c r="I910" s="60"/>
      <c r="J910" s="64"/>
      <c r="K910" s="60"/>
      <c r="L910" s="62"/>
      <c r="M910" s="58"/>
      <c r="N910" s="62"/>
      <c r="O910" s="56"/>
      <c r="P910" s="148" t="str">
        <f t="shared" si="119"/>
        <v/>
      </c>
      <c r="Q910" s="65"/>
      <c r="R910" s="66"/>
      <c r="S910" s="67"/>
      <c r="T910" s="146" t="str">
        <f t="shared" si="113"/>
        <v/>
      </c>
      <c r="U910" s="146" t="str">
        <f t="shared" si="114"/>
        <v/>
      </c>
      <c r="V910" s="146" t="str">
        <f t="shared" si="115"/>
        <v/>
      </c>
      <c r="W910" s="146" t="str">
        <f t="shared" si="116"/>
        <v/>
      </c>
      <c r="X910" s="146" t="str">
        <f t="shared" si="117"/>
        <v/>
      </c>
      <c r="Y910" s="146" t="str">
        <f t="shared" si="118"/>
        <v/>
      </c>
    </row>
    <row r="911" spans="2:25" ht="45" customHeight="1" x14ac:dyDescent="0.25">
      <c r="B911" s="139" t="str">
        <f t="shared" si="112"/>
        <v/>
      </c>
      <c r="C911" s="32">
        <v>907</v>
      </c>
      <c r="D911" s="62"/>
      <c r="E911" s="56"/>
      <c r="F911" s="57"/>
      <c r="G911" s="60"/>
      <c r="H911" s="58"/>
      <c r="I911" s="60"/>
      <c r="J911" s="64"/>
      <c r="K911" s="60"/>
      <c r="L911" s="62"/>
      <c r="M911" s="58"/>
      <c r="N911" s="62"/>
      <c r="O911" s="56"/>
      <c r="P911" s="148" t="str">
        <f t="shared" si="119"/>
        <v/>
      </c>
      <c r="Q911" s="65"/>
      <c r="R911" s="66"/>
      <c r="S911" s="67"/>
      <c r="T911" s="146" t="str">
        <f t="shared" si="113"/>
        <v/>
      </c>
      <c r="U911" s="146" t="str">
        <f t="shared" si="114"/>
        <v/>
      </c>
      <c r="V911" s="146" t="str">
        <f t="shared" si="115"/>
        <v/>
      </c>
      <c r="W911" s="146" t="str">
        <f t="shared" si="116"/>
        <v/>
      </c>
      <c r="X911" s="146" t="str">
        <f t="shared" si="117"/>
        <v/>
      </c>
      <c r="Y911" s="146" t="str">
        <f t="shared" si="118"/>
        <v/>
      </c>
    </row>
    <row r="912" spans="2:25" ht="45" customHeight="1" x14ac:dyDescent="0.25">
      <c r="B912" s="139" t="str">
        <f t="shared" si="112"/>
        <v/>
      </c>
      <c r="C912" s="32">
        <v>908</v>
      </c>
      <c r="D912" s="62"/>
      <c r="E912" s="56"/>
      <c r="F912" s="57"/>
      <c r="G912" s="60"/>
      <c r="H912" s="58"/>
      <c r="I912" s="60"/>
      <c r="J912" s="64"/>
      <c r="K912" s="60"/>
      <c r="L912" s="62"/>
      <c r="M912" s="58"/>
      <c r="N912" s="62"/>
      <c r="O912" s="56"/>
      <c r="P912" s="148" t="str">
        <f t="shared" si="119"/>
        <v/>
      </c>
      <c r="Q912" s="65"/>
      <c r="R912" s="66"/>
      <c r="S912" s="67"/>
      <c r="T912" s="146" t="str">
        <f t="shared" si="113"/>
        <v/>
      </c>
      <c r="U912" s="146" t="str">
        <f t="shared" si="114"/>
        <v/>
      </c>
      <c r="V912" s="146" t="str">
        <f t="shared" si="115"/>
        <v/>
      </c>
      <c r="W912" s="146" t="str">
        <f t="shared" si="116"/>
        <v/>
      </c>
      <c r="X912" s="146" t="str">
        <f t="shared" si="117"/>
        <v/>
      </c>
      <c r="Y912" s="146" t="str">
        <f t="shared" si="118"/>
        <v/>
      </c>
    </row>
    <row r="913" spans="2:25" ht="45" customHeight="1" x14ac:dyDescent="0.25">
      <c r="B913" s="139" t="str">
        <f t="shared" si="112"/>
        <v/>
      </c>
      <c r="C913" s="32">
        <v>909</v>
      </c>
      <c r="D913" s="62"/>
      <c r="E913" s="56"/>
      <c r="F913" s="57"/>
      <c r="G913" s="60"/>
      <c r="H913" s="58"/>
      <c r="I913" s="60"/>
      <c r="J913" s="64"/>
      <c r="K913" s="60"/>
      <c r="L913" s="62"/>
      <c r="M913" s="58"/>
      <c r="N913" s="62"/>
      <c r="O913" s="56"/>
      <c r="P913" s="148" t="str">
        <f t="shared" si="119"/>
        <v/>
      </c>
      <c r="Q913" s="65"/>
      <c r="R913" s="66"/>
      <c r="S913" s="67"/>
      <c r="T913" s="146" t="str">
        <f t="shared" si="113"/>
        <v/>
      </c>
      <c r="U913" s="146" t="str">
        <f t="shared" si="114"/>
        <v/>
      </c>
      <c r="V913" s="146" t="str">
        <f t="shared" si="115"/>
        <v/>
      </c>
      <c r="W913" s="146" t="str">
        <f t="shared" si="116"/>
        <v/>
      </c>
      <c r="X913" s="146" t="str">
        <f t="shared" si="117"/>
        <v/>
      </c>
      <c r="Y913" s="146" t="str">
        <f t="shared" si="118"/>
        <v/>
      </c>
    </row>
    <row r="914" spans="2:25" ht="45" customHeight="1" x14ac:dyDescent="0.25">
      <c r="B914" s="139" t="str">
        <f t="shared" si="112"/>
        <v/>
      </c>
      <c r="C914" s="32">
        <v>910</v>
      </c>
      <c r="D914" s="62"/>
      <c r="E914" s="56"/>
      <c r="F914" s="57"/>
      <c r="G914" s="60"/>
      <c r="H914" s="58"/>
      <c r="I914" s="60"/>
      <c r="J914" s="64"/>
      <c r="K914" s="60"/>
      <c r="L914" s="62"/>
      <c r="M914" s="58"/>
      <c r="N914" s="62"/>
      <c r="O914" s="56"/>
      <c r="P914" s="148" t="str">
        <f t="shared" si="119"/>
        <v/>
      </c>
      <c r="Q914" s="65"/>
      <c r="R914" s="66"/>
      <c r="S914" s="67"/>
      <c r="T914" s="146" t="str">
        <f t="shared" si="113"/>
        <v/>
      </c>
      <c r="U914" s="146" t="str">
        <f t="shared" si="114"/>
        <v/>
      </c>
      <c r="V914" s="146" t="str">
        <f t="shared" si="115"/>
        <v/>
      </c>
      <c r="W914" s="146" t="str">
        <f t="shared" si="116"/>
        <v/>
      </c>
      <c r="X914" s="146" t="str">
        <f t="shared" si="117"/>
        <v/>
      </c>
      <c r="Y914" s="146" t="str">
        <f t="shared" si="118"/>
        <v/>
      </c>
    </row>
    <row r="915" spans="2:25" ht="45" customHeight="1" x14ac:dyDescent="0.25">
      <c r="B915" s="139" t="str">
        <f t="shared" si="112"/>
        <v/>
      </c>
      <c r="C915" s="32">
        <v>911</v>
      </c>
      <c r="D915" s="62"/>
      <c r="E915" s="56"/>
      <c r="F915" s="57"/>
      <c r="G915" s="60"/>
      <c r="H915" s="58"/>
      <c r="I915" s="60"/>
      <c r="J915" s="64"/>
      <c r="K915" s="60"/>
      <c r="L915" s="62"/>
      <c r="M915" s="58"/>
      <c r="N915" s="62"/>
      <c r="O915" s="56"/>
      <c r="P915" s="148" t="str">
        <f t="shared" si="119"/>
        <v/>
      </c>
      <c r="Q915" s="65"/>
      <c r="R915" s="66"/>
      <c r="S915" s="67"/>
      <c r="T915" s="146" t="str">
        <f t="shared" si="113"/>
        <v/>
      </c>
      <c r="U915" s="146" t="str">
        <f t="shared" si="114"/>
        <v/>
      </c>
      <c r="V915" s="146" t="str">
        <f t="shared" si="115"/>
        <v/>
      </c>
      <c r="W915" s="146" t="str">
        <f t="shared" si="116"/>
        <v/>
      </c>
      <c r="X915" s="146" t="str">
        <f t="shared" si="117"/>
        <v/>
      </c>
      <c r="Y915" s="146" t="str">
        <f t="shared" si="118"/>
        <v/>
      </c>
    </row>
    <row r="916" spans="2:25" ht="45" customHeight="1" x14ac:dyDescent="0.25">
      <c r="B916" s="139" t="str">
        <f t="shared" si="112"/>
        <v/>
      </c>
      <c r="C916" s="32">
        <v>912</v>
      </c>
      <c r="D916" s="62"/>
      <c r="E916" s="56"/>
      <c r="F916" s="57"/>
      <c r="G916" s="60"/>
      <c r="H916" s="58"/>
      <c r="I916" s="60"/>
      <c r="J916" s="64"/>
      <c r="K916" s="60"/>
      <c r="L916" s="62"/>
      <c r="M916" s="58"/>
      <c r="N916" s="62"/>
      <c r="O916" s="56"/>
      <c r="P916" s="148" t="str">
        <f t="shared" si="119"/>
        <v/>
      </c>
      <c r="Q916" s="65"/>
      <c r="R916" s="66"/>
      <c r="S916" s="67"/>
      <c r="T916" s="146" t="str">
        <f t="shared" si="113"/>
        <v/>
      </c>
      <c r="U916" s="146" t="str">
        <f t="shared" si="114"/>
        <v/>
      </c>
      <c r="V916" s="146" t="str">
        <f t="shared" si="115"/>
        <v/>
      </c>
      <c r="W916" s="146" t="str">
        <f t="shared" si="116"/>
        <v/>
      </c>
      <c r="X916" s="146" t="str">
        <f t="shared" si="117"/>
        <v/>
      </c>
      <c r="Y916" s="146" t="str">
        <f t="shared" si="118"/>
        <v/>
      </c>
    </row>
    <row r="917" spans="2:25" ht="45" customHeight="1" x14ac:dyDescent="0.25">
      <c r="B917" s="139" t="str">
        <f t="shared" si="112"/>
        <v/>
      </c>
      <c r="C917" s="32">
        <v>913</v>
      </c>
      <c r="D917" s="62"/>
      <c r="E917" s="56"/>
      <c r="F917" s="57"/>
      <c r="G917" s="60"/>
      <c r="H917" s="58"/>
      <c r="I917" s="60"/>
      <c r="J917" s="64"/>
      <c r="K917" s="60"/>
      <c r="L917" s="62"/>
      <c r="M917" s="58"/>
      <c r="N917" s="62"/>
      <c r="O917" s="56"/>
      <c r="P917" s="148" t="str">
        <f t="shared" si="119"/>
        <v/>
      </c>
      <c r="Q917" s="65"/>
      <c r="R917" s="66"/>
      <c r="S917" s="67"/>
      <c r="T917" s="146" t="str">
        <f t="shared" si="113"/>
        <v/>
      </c>
      <c r="U917" s="146" t="str">
        <f t="shared" si="114"/>
        <v/>
      </c>
      <c r="V917" s="146" t="str">
        <f t="shared" si="115"/>
        <v/>
      </c>
      <c r="W917" s="146" t="str">
        <f t="shared" si="116"/>
        <v/>
      </c>
      <c r="X917" s="146" t="str">
        <f t="shared" si="117"/>
        <v/>
      </c>
      <c r="Y917" s="146" t="str">
        <f t="shared" si="118"/>
        <v/>
      </c>
    </row>
    <row r="918" spans="2:25" ht="45" customHeight="1" x14ac:dyDescent="0.25">
      <c r="B918" s="139" t="str">
        <f t="shared" si="112"/>
        <v/>
      </c>
      <c r="C918" s="32">
        <v>914</v>
      </c>
      <c r="D918" s="62"/>
      <c r="E918" s="56"/>
      <c r="F918" s="57"/>
      <c r="G918" s="60"/>
      <c r="H918" s="58"/>
      <c r="I918" s="60"/>
      <c r="J918" s="64"/>
      <c r="K918" s="60"/>
      <c r="L918" s="62"/>
      <c r="M918" s="58"/>
      <c r="N918" s="62"/>
      <c r="O918" s="56"/>
      <c r="P918" s="148" t="str">
        <f t="shared" si="119"/>
        <v/>
      </c>
      <c r="Q918" s="65"/>
      <c r="R918" s="66"/>
      <c r="S918" s="67"/>
      <c r="T918" s="146" t="str">
        <f t="shared" si="113"/>
        <v/>
      </c>
      <c r="U918" s="146" t="str">
        <f t="shared" si="114"/>
        <v/>
      </c>
      <c r="V918" s="146" t="str">
        <f t="shared" si="115"/>
        <v/>
      </c>
      <c r="W918" s="146" t="str">
        <f t="shared" si="116"/>
        <v/>
      </c>
      <c r="X918" s="146" t="str">
        <f t="shared" si="117"/>
        <v/>
      </c>
      <c r="Y918" s="146" t="str">
        <f t="shared" si="118"/>
        <v/>
      </c>
    </row>
    <row r="919" spans="2:25" ht="45" customHeight="1" x14ac:dyDescent="0.25">
      <c r="B919" s="139" t="str">
        <f t="shared" si="112"/>
        <v/>
      </c>
      <c r="C919" s="32">
        <v>915</v>
      </c>
      <c r="D919" s="62"/>
      <c r="E919" s="56"/>
      <c r="F919" s="57"/>
      <c r="G919" s="60"/>
      <c r="H919" s="58"/>
      <c r="I919" s="60"/>
      <c r="J919" s="64"/>
      <c r="K919" s="60"/>
      <c r="L919" s="62"/>
      <c r="M919" s="58"/>
      <c r="N919" s="62"/>
      <c r="O919" s="56"/>
      <c r="P919" s="148" t="str">
        <f t="shared" si="119"/>
        <v/>
      </c>
      <c r="Q919" s="65"/>
      <c r="R919" s="66"/>
      <c r="S919" s="67"/>
      <c r="T919" s="146" t="str">
        <f t="shared" si="113"/>
        <v/>
      </c>
      <c r="U919" s="146" t="str">
        <f t="shared" si="114"/>
        <v/>
      </c>
      <c r="V919" s="146" t="str">
        <f t="shared" si="115"/>
        <v/>
      </c>
      <c r="W919" s="146" t="str">
        <f t="shared" si="116"/>
        <v/>
      </c>
      <c r="X919" s="146" t="str">
        <f t="shared" si="117"/>
        <v/>
      </c>
      <c r="Y919" s="146" t="str">
        <f t="shared" si="118"/>
        <v/>
      </c>
    </row>
    <row r="920" spans="2:25" ht="45" customHeight="1" x14ac:dyDescent="0.25">
      <c r="B920" s="139" t="str">
        <f t="shared" si="112"/>
        <v/>
      </c>
      <c r="C920" s="32">
        <v>916</v>
      </c>
      <c r="D920" s="62"/>
      <c r="E920" s="56"/>
      <c r="F920" s="57"/>
      <c r="G920" s="60"/>
      <c r="H920" s="58"/>
      <c r="I920" s="60"/>
      <c r="J920" s="64"/>
      <c r="K920" s="60"/>
      <c r="L920" s="62"/>
      <c r="M920" s="58"/>
      <c r="N920" s="62"/>
      <c r="O920" s="56"/>
      <c r="P920" s="148" t="str">
        <f t="shared" si="119"/>
        <v/>
      </c>
      <c r="Q920" s="65"/>
      <c r="R920" s="66"/>
      <c r="S920" s="67"/>
      <c r="T920" s="146" t="str">
        <f t="shared" si="113"/>
        <v/>
      </c>
      <c r="U920" s="146" t="str">
        <f t="shared" si="114"/>
        <v/>
      </c>
      <c r="V920" s="146" t="str">
        <f t="shared" si="115"/>
        <v/>
      </c>
      <c r="W920" s="146" t="str">
        <f t="shared" si="116"/>
        <v/>
      </c>
      <c r="X920" s="146" t="str">
        <f t="shared" si="117"/>
        <v/>
      </c>
      <c r="Y920" s="146" t="str">
        <f t="shared" si="118"/>
        <v/>
      </c>
    </row>
    <row r="921" spans="2:25" ht="45" customHeight="1" x14ac:dyDescent="0.25">
      <c r="B921" s="139" t="str">
        <f t="shared" si="112"/>
        <v/>
      </c>
      <c r="C921" s="32">
        <v>917</v>
      </c>
      <c r="D921" s="62"/>
      <c r="E921" s="56"/>
      <c r="F921" s="57"/>
      <c r="G921" s="60"/>
      <c r="H921" s="58"/>
      <c r="I921" s="60"/>
      <c r="J921" s="64"/>
      <c r="K921" s="60"/>
      <c r="L921" s="62"/>
      <c r="M921" s="58"/>
      <c r="N921" s="62"/>
      <c r="O921" s="56"/>
      <c r="P921" s="148" t="str">
        <f t="shared" si="119"/>
        <v/>
      </c>
      <c r="Q921" s="65"/>
      <c r="R921" s="66"/>
      <c r="S921" s="67"/>
      <c r="T921" s="146" t="str">
        <f t="shared" si="113"/>
        <v/>
      </c>
      <c r="U921" s="146" t="str">
        <f t="shared" si="114"/>
        <v/>
      </c>
      <c r="V921" s="146" t="str">
        <f t="shared" si="115"/>
        <v/>
      </c>
      <c r="W921" s="146" t="str">
        <f t="shared" si="116"/>
        <v/>
      </c>
      <c r="X921" s="146" t="str">
        <f t="shared" si="117"/>
        <v/>
      </c>
      <c r="Y921" s="146" t="str">
        <f t="shared" si="118"/>
        <v/>
      </c>
    </row>
    <row r="922" spans="2:25" ht="45" customHeight="1" x14ac:dyDescent="0.25">
      <c r="B922" s="139" t="str">
        <f t="shared" si="112"/>
        <v/>
      </c>
      <c r="C922" s="32">
        <v>918</v>
      </c>
      <c r="D922" s="62"/>
      <c r="E922" s="56"/>
      <c r="F922" s="57"/>
      <c r="G922" s="60"/>
      <c r="H922" s="58"/>
      <c r="I922" s="60"/>
      <c r="J922" s="64"/>
      <c r="K922" s="60"/>
      <c r="L922" s="62"/>
      <c r="M922" s="58"/>
      <c r="N922" s="62"/>
      <c r="O922" s="56"/>
      <c r="P922" s="148" t="str">
        <f t="shared" si="119"/>
        <v/>
      </c>
      <c r="Q922" s="65"/>
      <c r="R922" s="66"/>
      <c r="S922" s="67"/>
      <c r="T922" s="146" t="str">
        <f t="shared" si="113"/>
        <v/>
      </c>
      <c r="U922" s="146" t="str">
        <f t="shared" si="114"/>
        <v/>
      </c>
      <c r="V922" s="146" t="str">
        <f t="shared" si="115"/>
        <v/>
      </c>
      <c r="W922" s="146" t="str">
        <f t="shared" si="116"/>
        <v/>
      </c>
      <c r="X922" s="146" t="str">
        <f t="shared" si="117"/>
        <v/>
      </c>
      <c r="Y922" s="146" t="str">
        <f t="shared" si="118"/>
        <v/>
      </c>
    </row>
    <row r="923" spans="2:25" ht="45" customHeight="1" x14ac:dyDescent="0.25">
      <c r="B923" s="139" t="str">
        <f t="shared" si="112"/>
        <v/>
      </c>
      <c r="C923" s="32">
        <v>919</v>
      </c>
      <c r="D923" s="62"/>
      <c r="E923" s="56"/>
      <c r="F923" s="57"/>
      <c r="G923" s="60"/>
      <c r="H923" s="58"/>
      <c r="I923" s="60"/>
      <c r="J923" s="64"/>
      <c r="K923" s="60"/>
      <c r="L923" s="62"/>
      <c r="M923" s="58"/>
      <c r="N923" s="62"/>
      <c r="O923" s="56"/>
      <c r="P923" s="148" t="str">
        <f t="shared" si="119"/>
        <v/>
      </c>
      <c r="Q923" s="65"/>
      <c r="R923" s="66"/>
      <c r="S923" s="67"/>
      <c r="T923" s="146" t="str">
        <f t="shared" si="113"/>
        <v/>
      </c>
      <c r="U923" s="146" t="str">
        <f t="shared" si="114"/>
        <v/>
      </c>
      <c r="V923" s="146" t="str">
        <f t="shared" si="115"/>
        <v/>
      </c>
      <c r="W923" s="146" t="str">
        <f t="shared" si="116"/>
        <v/>
      </c>
      <c r="X923" s="146" t="str">
        <f t="shared" si="117"/>
        <v/>
      </c>
      <c r="Y923" s="146" t="str">
        <f t="shared" si="118"/>
        <v/>
      </c>
    </row>
    <row r="924" spans="2:25" ht="45" customHeight="1" x14ac:dyDescent="0.25">
      <c r="B924" s="139" t="str">
        <f t="shared" si="112"/>
        <v/>
      </c>
      <c r="C924" s="32">
        <v>920</v>
      </c>
      <c r="D924" s="62"/>
      <c r="E924" s="56"/>
      <c r="F924" s="57"/>
      <c r="G924" s="60"/>
      <c r="H924" s="58"/>
      <c r="I924" s="60"/>
      <c r="J924" s="64"/>
      <c r="K924" s="60"/>
      <c r="L924" s="62"/>
      <c r="M924" s="58"/>
      <c r="N924" s="62"/>
      <c r="O924" s="56"/>
      <c r="P924" s="148" t="str">
        <f t="shared" si="119"/>
        <v/>
      </c>
      <c r="Q924" s="65"/>
      <c r="R924" s="66"/>
      <c r="S924" s="67"/>
      <c r="T924" s="146" t="str">
        <f t="shared" si="113"/>
        <v/>
      </c>
      <c r="U924" s="146" t="str">
        <f t="shared" si="114"/>
        <v/>
      </c>
      <c r="V924" s="146" t="str">
        <f t="shared" si="115"/>
        <v/>
      </c>
      <c r="W924" s="146" t="str">
        <f t="shared" si="116"/>
        <v/>
      </c>
      <c r="X924" s="146" t="str">
        <f t="shared" si="117"/>
        <v/>
      </c>
      <c r="Y924" s="146" t="str">
        <f t="shared" si="118"/>
        <v/>
      </c>
    </row>
    <row r="925" spans="2:25" ht="45" customHeight="1" x14ac:dyDescent="0.25">
      <c r="B925" s="139" t="str">
        <f t="shared" si="112"/>
        <v/>
      </c>
      <c r="C925" s="32">
        <v>921</v>
      </c>
      <c r="D925" s="62"/>
      <c r="E925" s="56"/>
      <c r="F925" s="57"/>
      <c r="G925" s="60"/>
      <c r="H925" s="58"/>
      <c r="I925" s="60"/>
      <c r="J925" s="64"/>
      <c r="K925" s="60"/>
      <c r="L925" s="62"/>
      <c r="M925" s="58"/>
      <c r="N925" s="62"/>
      <c r="O925" s="56"/>
      <c r="P925" s="148" t="str">
        <f t="shared" si="119"/>
        <v/>
      </c>
      <c r="Q925" s="65"/>
      <c r="R925" s="66"/>
      <c r="S925" s="67"/>
      <c r="T925" s="146" t="str">
        <f t="shared" si="113"/>
        <v/>
      </c>
      <c r="U925" s="146" t="str">
        <f t="shared" si="114"/>
        <v/>
      </c>
      <c r="V925" s="146" t="str">
        <f t="shared" si="115"/>
        <v/>
      </c>
      <c r="W925" s="146" t="str">
        <f t="shared" si="116"/>
        <v/>
      </c>
      <c r="X925" s="146" t="str">
        <f t="shared" si="117"/>
        <v/>
      </c>
      <c r="Y925" s="146" t="str">
        <f t="shared" si="118"/>
        <v/>
      </c>
    </row>
    <row r="926" spans="2:25" ht="45" customHeight="1" x14ac:dyDescent="0.25">
      <c r="B926" s="139" t="str">
        <f t="shared" si="112"/>
        <v/>
      </c>
      <c r="C926" s="32">
        <v>922</v>
      </c>
      <c r="D926" s="62"/>
      <c r="E926" s="56"/>
      <c r="F926" s="57"/>
      <c r="G926" s="60"/>
      <c r="H926" s="58"/>
      <c r="I926" s="60"/>
      <c r="J926" s="64"/>
      <c r="K926" s="60"/>
      <c r="L926" s="62"/>
      <c r="M926" s="58"/>
      <c r="N926" s="62"/>
      <c r="O926" s="56"/>
      <c r="P926" s="148" t="str">
        <f t="shared" si="119"/>
        <v/>
      </c>
      <c r="Q926" s="65"/>
      <c r="R926" s="66"/>
      <c r="S926" s="67"/>
      <c r="T926" s="146" t="str">
        <f t="shared" si="113"/>
        <v/>
      </c>
      <c r="U926" s="146" t="str">
        <f t="shared" si="114"/>
        <v/>
      </c>
      <c r="V926" s="146" t="str">
        <f t="shared" si="115"/>
        <v/>
      </c>
      <c r="W926" s="146" t="str">
        <f t="shared" si="116"/>
        <v/>
      </c>
      <c r="X926" s="146" t="str">
        <f t="shared" si="117"/>
        <v/>
      </c>
      <c r="Y926" s="146" t="str">
        <f t="shared" si="118"/>
        <v/>
      </c>
    </row>
    <row r="927" spans="2:25" ht="45" customHeight="1" x14ac:dyDescent="0.25">
      <c r="B927" s="139" t="str">
        <f t="shared" si="112"/>
        <v/>
      </c>
      <c r="C927" s="32">
        <v>923</v>
      </c>
      <c r="D927" s="62"/>
      <c r="E927" s="56"/>
      <c r="F927" s="57"/>
      <c r="G927" s="60"/>
      <c r="H927" s="58"/>
      <c r="I927" s="60"/>
      <c r="J927" s="64"/>
      <c r="K927" s="60"/>
      <c r="L927" s="62"/>
      <c r="M927" s="58"/>
      <c r="N927" s="62"/>
      <c r="O927" s="56"/>
      <c r="P927" s="148" t="str">
        <f t="shared" si="119"/>
        <v/>
      </c>
      <c r="Q927" s="65"/>
      <c r="R927" s="66"/>
      <c r="S927" s="67"/>
      <c r="T927" s="146" t="str">
        <f t="shared" si="113"/>
        <v/>
      </c>
      <c r="U927" s="146" t="str">
        <f t="shared" si="114"/>
        <v/>
      </c>
      <c r="V927" s="146" t="str">
        <f t="shared" si="115"/>
        <v/>
      </c>
      <c r="W927" s="146" t="str">
        <f t="shared" si="116"/>
        <v/>
      </c>
      <c r="X927" s="146" t="str">
        <f t="shared" si="117"/>
        <v/>
      </c>
      <c r="Y927" s="146" t="str">
        <f t="shared" si="118"/>
        <v/>
      </c>
    </row>
    <row r="928" spans="2:25" ht="45" customHeight="1" x14ac:dyDescent="0.25">
      <c r="B928" s="139" t="str">
        <f t="shared" si="112"/>
        <v/>
      </c>
      <c r="C928" s="32">
        <v>924</v>
      </c>
      <c r="D928" s="62"/>
      <c r="E928" s="56"/>
      <c r="F928" s="57"/>
      <c r="G928" s="60"/>
      <c r="H928" s="58"/>
      <c r="I928" s="60"/>
      <c r="J928" s="64"/>
      <c r="K928" s="60"/>
      <c r="L928" s="62"/>
      <c r="M928" s="58"/>
      <c r="N928" s="62"/>
      <c r="O928" s="56"/>
      <c r="P928" s="148" t="str">
        <f t="shared" si="119"/>
        <v/>
      </c>
      <c r="Q928" s="65"/>
      <c r="R928" s="66"/>
      <c r="S928" s="67"/>
      <c r="T928" s="146" t="str">
        <f t="shared" si="113"/>
        <v/>
      </c>
      <c r="U928" s="146" t="str">
        <f t="shared" si="114"/>
        <v/>
      </c>
      <c r="V928" s="146" t="str">
        <f t="shared" si="115"/>
        <v/>
      </c>
      <c r="W928" s="146" t="str">
        <f t="shared" si="116"/>
        <v/>
      </c>
      <c r="X928" s="146" t="str">
        <f t="shared" si="117"/>
        <v/>
      </c>
      <c r="Y928" s="146" t="str">
        <f t="shared" si="118"/>
        <v/>
      </c>
    </row>
    <row r="929" spans="2:25" ht="45" customHeight="1" x14ac:dyDescent="0.25">
      <c r="B929" s="139" t="str">
        <f t="shared" si="112"/>
        <v/>
      </c>
      <c r="C929" s="32">
        <v>925</v>
      </c>
      <c r="D929" s="62"/>
      <c r="E929" s="56"/>
      <c r="F929" s="57"/>
      <c r="G929" s="60"/>
      <c r="H929" s="58"/>
      <c r="I929" s="60"/>
      <c r="J929" s="64"/>
      <c r="K929" s="60"/>
      <c r="L929" s="62"/>
      <c r="M929" s="58"/>
      <c r="N929" s="62"/>
      <c r="O929" s="56"/>
      <c r="P929" s="148" t="str">
        <f t="shared" si="119"/>
        <v/>
      </c>
      <c r="Q929" s="65"/>
      <c r="R929" s="66"/>
      <c r="S929" s="67"/>
      <c r="T929" s="146" t="str">
        <f t="shared" si="113"/>
        <v/>
      </c>
      <c r="U929" s="146" t="str">
        <f t="shared" si="114"/>
        <v/>
      </c>
      <c r="V929" s="146" t="str">
        <f t="shared" si="115"/>
        <v/>
      </c>
      <c r="W929" s="146" t="str">
        <f t="shared" si="116"/>
        <v/>
      </c>
      <c r="X929" s="146" t="str">
        <f t="shared" si="117"/>
        <v/>
      </c>
      <c r="Y929" s="146" t="str">
        <f t="shared" si="118"/>
        <v/>
      </c>
    </row>
    <row r="930" spans="2:25" ht="45" customHeight="1" x14ac:dyDescent="0.25">
      <c r="B930" s="139" t="str">
        <f t="shared" si="112"/>
        <v/>
      </c>
      <c r="C930" s="32">
        <v>926</v>
      </c>
      <c r="D930" s="62"/>
      <c r="E930" s="56"/>
      <c r="F930" s="57"/>
      <c r="G930" s="60"/>
      <c r="H930" s="58"/>
      <c r="I930" s="60"/>
      <c r="J930" s="64"/>
      <c r="K930" s="60"/>
      <c r="L930" s="62"/>
      <c r="M930" s="58"/>
      <c r="N930" s="62"/>
      <c r="O930" s="56"/>
      <c r="P930" s="148" t="str">
        <f t="shared" si="119"/>
        <v/>
      </c>
      <c r="Q930" s="65"/>
      <c r="R930" s="66"/>
      <c r="S930" s="67"/>
      <c r="T930" s="146" t="str">
        <f t="shared" si="113"/>
        <v/>
      </c>
      <c r="U930" s="146" t="str">
        <f t="shared" si="114"/>
        <v/>
      </c>
      <c r="V930" s="146" t="str">
        <f t="shared" si="115"/>
        <v/>
      </c>
      <c r="W930" s="146" t="str">
        <f t="shared" si="116"/>
        <v/>
      </c>
      <c r="X930" s="146" t="str">
        <f t="shared" si="117"/>
        <v/>
      </c>
      <c r="Y930" s="146" t="str">
        <f t="shared" si="118"/>
        <v/>
      </c>
    </row>
    <row r="931" spans="2:25" ht="45" customHeight="1" x14ac:dyDescent="0.25">
      <c r="B931" s="139" t="str">
        <f t="shared" si="112"/>
        <v/>
      </c>
      <c r="C931" s="32">
        <v>927</v>
      </c>
      <c r="D931" s="62"/>
      <c r="E931" s="56"/>
      <c r="F931" s="57"/>
      <c r="G931" s="60"/>
      <c r="H931" s="58"/>
      <c r="I931" s="60"/>
      <c r="J931" s="64"/>
      <c r="K931" s="60"/>
      <c r="L931" s="62"/>
      <c r="M931" s="58"/>
      <c r="N931" s="62"/>
      <c r="O931" s="56"/>
      <c r="P931" s="148" t="str">
        <f t="shared" si="119"/>
        <v/>
      </c>
      <c r="Q931" s="65"/>
      <c r="R931" s="66"/>
      <c r="S931" s="67"/>
      <c r="T931" s="146" t="str">
        <f t="shared" si="113"/>
        <v/>
      </c>
      <c r="U931" s="146" t="str">
        <f t="shared" si="114"/>
        <v/>
      </c>
      <c r="V931" s="146" t="str">
        <f t="shared" si="115"/>
        <v/>
      </c>
      <c r="W931" s="146" t="str">
        <f t="shared" si="116"/>
        <v/>
      </c>
      <c r="X931" s="146" t="str">
        <f t="shared" si="117"/>
        <v/>
      </c>
      <c r="Y931" s="146" t="str">
        <f t="shared" si="118"/>
        <v/>
      </c>
    </row>
    <row r="932" spans="2:25" ht="45" customHeight="1" x14ac:dyDescent="0.25">
      <c r="B932" s="139" t="str">
        <f t="shared" si="112"/>
        <v/>
      </c>
      <c r="C932" s="32">
        <v>928</v>
      </c>
      <c r="D932" s="62"/>
      <c r="E932" s="56"/>
      <c r="F932" s="57"/>
      <c r="G932" s="60"/>
      <c r="H932" s="58"/>
      <c r="I932" s="60"/>
      <c r="J932" s="64"/>
      <c r="K932" s="60"/>
      <c r="L932" s="62"/>
      <c r="M932" s="58"/>
      <c r="N932" s="62"/>
      <c r="O932" s="56"/>
      <c r="P932" s="148" t="str">
        <f t="shared" si="119"/>
        <v/>
      </c>
      <c r="Q932" s="65"/>
      <c r="R932" s="66"/>
      <c r="S932" s="67"/>
      <c r="T932" s="146" t="str">
        <f t="shared" si="113"/>
        <v/>
      </c>
      <c r="U932" s="146" t="str">
        <f t="shared" si="114"/>
        <v/>
      </c>
      <c r="V932" s="146" t="str">
        <f t="shared" si="115"/>
        <v/>
      </c>
      <c r="W932" s="146" t="str">
        <f t="shared" si="116"/>
        <v/>
      </c>
      <c r="X932" s="146" t="str">
        <f t="shared" si="117"/>
        <v/>
      </c>
      <c r="Y932" s="146" t="str">
        <f t="shared" si="118"/>
        <v/>
      </c>
    </row>
    <row r="933" spans="2:25" ht="45" customHeight="1" x14ac:dyDescent="0.25">
      <c r="B933" s="139" t="str">
        <f t="shared" si="112"/>
        <v/>
      </c>
      <c r="C933" s="32">
        <v>929</v>
      </c>
      <c r="D933" s="62"/>
      <c r="E933" s="56"/>
      <c r="F933" s="57"/>
      <c r="G933" s="60"/>
      <c r="H933" s="58"/>
      <c r="I933" s="60"/>
      <c r="J933" s="64"/>
      <c r="K933" s="60"/>
      <c r="L933" s="62"/>
      <c r="M933" s="58"/>
      <c r="N933" s="62"/>
      <c r="O933" s="56"/>
      <c r="P933" s="148" t="str">
        <f t="shared" si="119"/>
        <v/>
      </c>
      <c r="Q933" s="65"/>
      <c r="R933" s="66"/>
      <c r="S933" s="67"/>
      <c r="T933" s="146" t="str">
        <f t="shared" si="113"/>
        <v/>
      </c>
      <c r="U933" s="146" t="str">
        <f t="shared" si="114"/>
        <v/>
      </c>
      <c r="V933" s="146" t="str">
        <f t="shared" si="115"/>
        <v/>
      </c>
      <c r="W933" s="146" t="str">
        <f t="shared" si="116"/>
        <v/>
      </c>
      <c r="X933" s="146" t="str">
        <f t="shared" si="117"/>
        <v/>
      </c>
      <c r="Y933" s="146" t="str">
        <f t="shared" si="118"/>
        <v/>
      </c>
    </row>
    <row r="934" spans="2:25" ht="45" customHeight="1" x14ac:dyDescent="0.25">
      <c r="B934" s="139" t="str">
        <f t="shared" si="112"/>
        <v/>
      </c>
      <c r="C934" s="32">
        <v>930</v>
      </c>
      <c r="D934" s="62"/>
      <c r="E934" s="56"/>
      <c r="F934" s="57"/>
      <c r="G934" s="60"/>
      <c r="H934" s="58"/>
      <c r="I934" s="60"/>
      <c r="J934" s="64"/>
      <c r="K934" s="60"/>
      <c r="L934" s="62"/>
      <c r="M934" s="58"/>
      <c r="N934" s="62"/>
      <c r="O934" s="56"/>
      <c r="P934" s="148" t="str">
        <f t="shared" si="119"/>
        <v/>
      </c>
      <c r="Q934" s="65"/>
      <c r="R934" s="66"/>
      <c r="S934" s="67"/>
      <c r="T934" s="146" t="str">
        <f t="shared" si="113"/>
        <v/>
      </c>
      <c r="U934" s="146" t="str">
        <f t="shared" si="114"/>
        <v/>
      </c>
      <c r="V934" s="146" t="str">
        <f t="shared" si="115"/>
        <v/>
      </c>
      <c r="W934" s="146" t="str">
        <f t="shared" si="116"/>
        <v/>
      </c>
      <c r="X934" s="146" t="str">
        <f t="shared" si="117"/>
        <v/>
      </c>
      <c r="Y934" s="146" t="str">
        <f t="shared" si="118"/>
        <v/>
      </c>
    </row>
    <row r="935" spans="2:25" ht="45" customHeight="1" x14ac:dyDescent="0.25">
      <c r="B935" s="139" t="str">
        <f t="shared" si="112"/>
        <v/>
      </c>
      <c r="C935" s="32">
        <v>931</v>
      </c>
      <c r="D935" s="62"/>
      <c r="E935" s="56"/>
      <c r="F935" s="57"/>
      <c r="G935" s="60"/>
      <c r="H935" s="58"/>
      <c r="I935" s="60"/>
      <c r="J935" s="64"/>
      <c r="K935" s="60"/>
      <c r="L935" s="62"/>
      <c r="M935" s="58"/>
      <c r="N935" s="62"/>
      <c r="O935" s="56"/>
      <c r="P935" s="148" t="str">
        <f t="shared" si="119"/>
        <v/>
      </c>
      <c r="Q935" s="65"/>
      <c r="R935" s="66"/>
      <c r="S935" s="67"/>
      <c r="T935" s="146" t="str">
        <f t="shared" si="113"/>
        <v/>
      </c>
      <c r="U935" s="146" t="str">
        <f t="shared" si="114"/>
        <v/>
      </c>
      <c r="V935" s="146" t="str">
        <f t="shared" si="115"/>
        <v/>
      </c>
      <c r="W935" s="146" t="str">
        <f t="shared" si="116"/>
        <v/>
      </c>
      <c r="X935" s="146" t="str">
        <f t="shared" si="117"/>
        <v/>
      </c>
      <c r="Y935" s="146" t="str">
        <f t="shared" si="118"/>
        <v/>
      </c>
    </row>
    <row r="936" spans="2:25" ht="45" customHeight="1" x14ac:dyDescent="0.25">
      <c r="B936" s="139" t="str">
        <f t="shared" si="112"/>
        <v/>
      </c>
      <c r="C936" s="32">
        <v>932</v>
      </c>
      <c r="D936" s="62"/>
      <c r="E936" s="56"/>
      <c r="F936" s="57"/>
      <c r="G936" s="60"/>
      <c r="H936" s="58"/>
      <c r="I936" s="60"/>
      <c r="J936" s="64"/>
      <c r="K936" s="60"/>
      <c r="L936" s="62"/>
      <c r="M936" s="58"/>
      <c r="N936" s="62"/>
      <c r="O936" s="56"/>
      <c r="P936" s="148" t="str">
        <f t="shared" si="119"/>
        <v/>
      </c>
      <c r="Q936" s="65"/>
      <c r="R936" s="66"/>
      <c r="S936" s="67"/>
      <c r="T936" s="146" t="str">
        <f t="shared" si="113"/>
        <v/>
      </c>
      <c r="U936" s="146" t="str">
        <f t="shared" si="114"/>
        <v/>
      </c>
      <c r="V936" s="146" t="str">
        <f t="shared" si="115"/>
        <v/>
      </c>
      <c r="W936" s="146" t="str">
        <f t="shared" si="116"/>
        <v/>
      </c>
      <c r="X936" s="146" t="str">
        <f t="shared" si="117"/>
        <v/>
      </c>
      <c r="Y936" s="146" t="str">
        <f t="shared" si="118"/>
        <v/>
      </c>
    </row>
    <row r="937" spans="2:25" ht="45" customHeight="1" x14ac:dyDescent="0.25">
      <c r="B937" s="139" t="str">
        <f t="shared" si="112"/>
        <v/>
      </c>
      <c r="C937" s="32">
        <v>933</v>
      </c>
      <c r="D937" s="62"/>
      <c r="E937" s="56"/>
      <c r="F937" s="57"/>
      <c r="G937" s="60"/>
      <c r="H937" s="58"/>
      <c r="I937" s="60"/>
      <c r="J937" s="64"/>
      <c r="K937" s="60"/>
      <c r="L937" s="62"/>
      <c r="M937" s="58"/>
      <c r="N937" s="62"/>
      <c r="O937" s="56"/>
      <c r="P937" s="148" t="str">
        <f t="shared" si="119"/>
        <v/>
      </c>
      <c r="Q937" s="65"/>
      <c r="R937" s="66"/>
      <c r="S937" s="67"/>
      <c r="T937" s="146" t="str">
        <f t="shared" si="113"/>
        <v/>
      </c>
      <c r="U937" s="146" t="str">
        <f t="shared" si="114"/>
        <v/>
      </c>
      <c r="V937" s="146" t="str">
        <f t="shared" si="115"/>
        <v/>
      </c>
      <c r="W937" s="146" t="str">
        <f t="shared" si="116"/>
        <v/>
      </c>
      <c r="X937" s="146" t="str">
        <f t="shared" si="117"/>
        <v/>
      </c>
      <c r="Y937" s="146" t="str">
        <f t="shared" si="118"/>
        <v/>
      </c>
    </row>
    <row r="938" spans="2:25" ht="45" customHeight="1" x14ac:dyDescent="0.25">
      <c r="B938" s="139" t="str">
        <f t="shared" si="112"/>
        <v/>
      </c>
      <c r="C938" s="32">
        <v>934</v>
      </c>
      <c r="D938" s="62"/>
      <c r="E938" s="56"/>
      <c r="F938" s="57"/>
      <c r="G938" s="60"/>
      <c r="H938" s="58"/>
      <c r="I938" s="60"/>
      <c r="J938" s="64"/>
      <c r="K938" s="60"/>
      <c r="L938" s="62"/>
      <c r="M938" s="58"/>
      <c r="N938" s="62"/>
      <c r="O938" s="56"/>
      <c r="P938" s="148" t="str">
        <f t="shared" si="119"/>
        <v/>
      </c>
      <c r="Q938" s="65"/>
      <c r="R938" s="66"/>
      <c r="S938" s="67"/>
      <c r="T938" s="146" t="str">
        <f t="shared" si="113"/>
        <v/>
      </c>
      <c r="U938" s="146" t="str">
        <f t="shared" si="114"/>
        <v/>
      </c>
      <c r="V938" s="146" t="str">
        <f t="shared" si="115"/>
        <v/>
      </c>
      <c r="W938" s="146" t="str">
        <f t="shared" si="116"/>
        <v/>
      </c>
      <c r="X938" s="146" t="str">
        <f t="shared" si="117"/>
        <v/>
      </c>
      <c r="Y938" s="146" t="str">
        <f t="shared" si="118"/>
        <v/>
      </c>
    </row>
    <row r="939" spans="2:25" ht="45" customHeight="1" x14ac:dyDescent="0.25">
      <c r="B939" s="139" t="str">
        <f t="shared" si="112"/>
        <v/>
      </c>
      <c r="C939" s="32">
        <v>935</v>
      </c>
      <c r="D939" s="62"/>
      <c r="E939" s="56"/>
      <c r="F939" s="57"/>
      <c r="G939" s="60"/>
      <c r="H939" s="58"/>
      <c r="I939" s="60"/>
      <c r="J939" s="64"/>
      <c r="K939" s="60"/>
      <c r="L939" s="62"/>
      <c r="M939" s="58"/>
      <c r="N939" s="62"/>
      <c r="O939" s="56"/>
      <c r="P939" s="148" t="str">
        <f t="shared" si="119"/>
        <v/>
      </c>
      <c r="Q939" s="65"/>
      <c r="R939" s="66"/>
      <c r="S939" s="67"/>
      <c r="T939" s="146" t="str">
        <f t="shared" si="113"/>
        <v/>
      </c>
      <c r="U939" s="146" t="str">
        <f t="shared" si="114"/>
        <v/>
      </c>
      <c r="V939" s="146" t="str">
        <f t="shared" si="115"/>
        <v/>
      </c>
      <c r="W939" s="146" t="str">
        <f t="shared" si="116"/>
        <v/>
      </c>
      <c r="X939" s="146" t="str">
        <f t="shared" si="117"/>
        <v/>
      </c>
      <c r="Y939" s="146" t="str">
        <f t="shared" si="118"/>
        <v/>
      </c>
    </row>
    <row r="940" spans="2:25" ht="45" customHeight="1" x14ac:dyDescent="0.25">
      <c r="B940" s="139" t="str">
        <f t="shared" si="112"/>
        <v/>
      </c>
      <c r="C940" s="32">
        <v>936</v>
      </c>
      <c r="D940" s="62"/>
      <c r="E940" s="56"/>
      <c r="F940" s="57"/>
      <c r="G940" s="60"/>
      <c r="H940" s="58"/>
      <c r="I940" s="60"/>
      <c r="J940" s="64"/>
      <c r="K940" s="60"/>
      <c r="L940" s="62"/>
      <c r="M940" s="58"/>
      <c r="N940" s="62"/>
      <c r="O940" s="56"/>
      <c r="P940" s="148" t="str">
        <f t="shared" si="119"/>
        <v/>
      </c>
      <c r="Q940" s="65"/>
      <c r="R940" s="66"/>
      <c r="S940" s="67"/>
      <c r="T940" s="146" t="str">
        <f t="shared" si="113"/>
        <v/>
      </c>
      <c r="U940" s="146" t="str">
        <f t="shared" si="114"/>
        <v/>
      </c>
      <c r="V940" s="146" t="str">
        <f t="shared" si="115"/>
        <v/>
      </c>
      <c r="W940" s="146" t="str">
        <f t="shared" si="116"/>
        <v/>
      </c>
      <c r="X940" s="146" t="str">
        <f t="shared" si="117"/>
        <v/>
      </c>
      <c r="Y940" s="146" t="str">
        <f t="shared" si="118"/>
        <v/>
      </c>
    </row>
    <row r="941" spans="2:25" ht="45" customHeight="1" x14ac:dyDescent="0.25">
      <c r="B941" s="139" t="str">
        <f t="shared" si="112"/>
        <v/>
      </c>
      <c r="C941" s="32">
        <v>937</v>
      </c>
      <c r="D941" s="62"/>
      <c r="E941" s="56"/>
      <c r="F941" s="57"/>
      <c r="G941" s="60"/>
      <c r="H941" s="58"/>
      <c r="I941" s="60"/>
      <c r="J941" s="64"/>
      <c r="K941" s="60"/>
      <c r="L941" s="62"/>
      <c r="M941" s="58"/>
      <c r="N941" s="62"/>
      <c r="O941" s="56"/>
      <c r="P941" s="148" t="str">
        <f t="shared" si="119"/>
        <v/>
      </c>
      <c r="Q941" s="65"/>
      <c r="R941" s="66"/>
      <c r="S941" s="67"/>
      <c r="T941" s="146" t="str">
        <f t="shared" si="113"/>
        <v/>
      </c>
      <c r="U941" s="146" t="str">
        <f t="shared" si="114"/>
        <v/>
      </c>
      <c r="V941" s="146" t="str">
        <f t="shared" si="115"/>
        <v/>
      </c>
      <c r="W941" s="146" t="str">
        <f t="shared" si="116"/>
        <v/>
      </c>
      <c r="X941" s="146" t="str">
        <f t="shared" si="117"/>
        <v/>
      </c>
      <c r="Y941" s="146" t="str">
        <f t="shared" si="118"/>
        <v/>
      </c>
    </row>
    <row r="942" spans="2:25" ht="45" customHeight="1" x14ac:dyDescent="0.25">
      <c r="B942" s="139" t="str">
        <f t="shared" si="112"/>
        <v/>
      </c>
      <c r="C942" s="32">
        <v>938</v>
      </c>
      <c r="D942" s="62"/>
      <c r="E942" s="56"/>
      <c r="F942" s="57"/>
      <c r="G942" s="60"/>
      <c r="H942" s="58"/>
      <c r="I942" s="60"/>
      <c r="J942" s="64"/>
      <c r="K942" s="60"/>
      <c r="L942" s="62"/>
      <c r="M942" s="58"/>
      <c r="N942" s="62"/>
      <c r="O942" s="56"/>
      <c r="P942" s="148" t="str">
        <f t="shared" si="119"/>
        <v/>
      </c>
      <c r="Q942" s="65"/>
      <c r="R942" s="66"/>
      <c r="S942" s="67"/>
      <c r="T942" s="146" t="str">
        <f t="shared" si="113"/>
        <v/>
      </c>
      <c r="U942" s="146" t="str">
        <f t="shared" si="114"/>
        <v/>
      </c>
      <c r="V942" s="146" t="str">
        <f t="shared" si="115"/>
        <v/>
      </c>
      <c r="W942" s="146" t="str">
        <f t="shared" si="116"/>
        <v/>
      </c>
      <c r="X942" s="146" t="str">
        <f t="shared" si="117"/>
        <v/>
      </c>
      <c r="Y942" s="146" t="str">
        <f t="shared" si="118"/>
        <v/>
      </c>
    </row>
    <row r="943" spans="2:25" ht="45" customHeight="1" x14ac:dyDescent="0.25">
      <c r="B943" s="139" t="str">
        <f t="shared" si="112"/>
        <v/>
      </c>
      <c r="C943" s="32">
        <v>939</v>
      </c>
      <c r="D943" s="62"/>
      <c r="E943" s="56"/>
      <c r="F943" s="57"/>
      <c r="G943" s="60"/>
      <c r="H943" s="58"/>
      <c r="I943" s="60"/>
      <c r="J943" s="64"/>
      <c r="K943" s="60"/>
      <c r="L943" s="62"/>
      <c r="M943" s="58"/>
      <c r="N943" s="62"/>
      <c r="O943" s="56"/>
      <c r="P943" s="148" t="str">
        <f t="shared" si="119"/>
        <v/>
      </c>
      <c r="Q943" s="65"/>
      <c r="R943" s="66"/>
      <c r="S943" s="67"/>
      <c r="T943" s="146" t="str">
        <f t="shared" si="113"/>
        <v/>
      </c>
      <c r="U943" s="146" t="str">
        <f t="shared" si="114"/>
        <v/>
      </c>
      <c r="V943" s="146" t="str">
        <f t="shared" si="115"/>
        <v/>
      </c>
      <c r="W943" s="146" t="str">
        <f t="shared" si="116"/>
        <v/>
      </c>
      <c r="X943" s="146" t="str">
        <f t="shared" si="117"/>
        <v/>
      </c>
      <c r="Y943" s="146" t="str">
        <f t="shared" si="118"/>
        <v/>
      </c>
    </row>
    <row r="944" spans="2:25" ht="45" customHeight="1" x14ac:dyDescent="0.25">
      <c r="B944" s="139" t="str">
        <f t="shared" si="112"/>
        <v/>
      </c>
      <c r="C944" s="32">
        <v>940</v>
      </c>
      <c r="D944" s="62"/>
      <c r="E944" s="56"/>
      <c r="F944" s="57"/>
      <c r="G944" s="60"/>
      <c r="H944" s="58"/>
      <c r="I944" s="60"/>
      <c r="J944" s="64"/>
      <c r="K944" s="60"/>
      <c r="L944" s="62"/>
      <c r="M944" s="58"/>
      <c r="N944" s="62"/>
      <c r="O944" s="56"/>
      <c r="P944" s="148" t="str">
        <f t="shared" si="119"/>
        <v/>
      </c>
      <c r="Q944" s="65"/>
      <c r="R944" s="66"/>
      <c r="S944" s="67"/>
      <c r="T944" s="146" t="str">
        <f t="shared" si="113"/>
        <v/>
      </c>
      <c r="U944" s="146" t="str">
        <f t="shared" si="114"/>
        <v/>
      </c>
      <c r="V944" s="146" t="str">
        <f t="shared" si="115"/>
        <v/>
      </c>
      <c r="W944" s="146" t="str">
        <f t="shared" si="116"/>
        <v/>
      </c>
      <c r="X944" s="146" t="str">
        <f t="shared" si="117"/>
        <v/>
      </c>
      <c r="Y944" s="146" t="str">
        <f t="shared" si="118"/>
        <v/>
      </c>
    </row>
    <row r="945" spans="2:25" ht="45" customHeight="1" x14ac:dyDescent="0.25">
      <c r="B945" s="139" t="str">
        <f t="shared" si="112"/>
        <v/>
      </c>
      <c r="C945" s="32">
        <v>941</v>
      </c>
      <c r="D945" s="62"/>
      <c r="E945" s="56"/>
      <c r="F945" s="57"/>
      <c r="G945" s="60"/>
      <c r="H945" s="58"/>
      <c r="I945" s="60"/>
      <c r="J945" s="64"/>
      <c r="K945" s="60"/>
      <c r="L945" s="62"/>
      <c r="M945" s="58"/>
      <c r="N945" s="62"/>
      <c r="O945" s="56"/>
      <c r="P945" s="148" t="str">
        <f t="shared" si="119"/>
        <v/>
      </c>
      <c r="Q945" s="65"/>
      <c r="R945" s="66"/>
      <c r="S945" s="67"/>
      <c r="T945" s="146" t="str">
        <f t="shared" si="113"/>
        <v/>
      </c>
      <c r="U945" s="146" t="str">
        <f t="shared" si="114"/>
        <v/>
      </c>
      <c r="V945" s="146" t="str">
        <f t="shared" si="115"/>
        <v/>
      </c>
      <c r="W945" s="146" t="str">
        <f t="shared" si="116"/>
        <v/>
      </c>
      <c r="X945" s="146" t="str">
        <f t="shared" si="117"/>
        <v/>
      </c>
      <c r="Y945" s="146" t="str">
        <f t="shared" si="118"/>
        <v/>
      </c>
    </row>
    <row r="946" spans="2:25" ht="45" customHeight="1" x14ac:dyDescent="0.25">
      <c r="B946" s="139" t="str">
        <f t="shared" si="112"/>
        <v/>
      </c>
      <c r="C946" s="32">
        <v>942</v>
      </c>
      <c r="D946" s="62"/>
      <c r="E946" s="56"/>
      <c r="F946" s="57"/>
      <c r="G946" s="60"/>
      <c r="H946" s="58"/>
      <c r="I946" s="60"/>
      <c r="J946" s="64"/>
      <c r="K946" s="60"/>
      <c r="L946" s="62"/>
      <c r="M946" s="58"/>
      <c r="N946" s="62"/>
      <c r="O946" s="56"/>
      <c r="P946" s="148" t="str">
        <f t="shared" si="119"/>
        <v/>
      </c>
      <c r="Q946" s="65"/>
      <c r="R946" s="66"/>
      <c r="S946" s="67"/>
      <c r="T946" s="146" t="str">
        <f t="shared" si="113"/>
        <v/>
      </c>
      <c r="U946" s="146" t="str">
        <f t="shared" si="114"/>
        <v/>
      </c>
      <c r="V946" s="146" t="str">
        <f t="shared" si="115"/>
        <v/>
      </c>
      <c r="W946" s="146" t="str">
        <f t="shared" si="116"/>
        <v/>
      </c>
      <c r="X946" s="146" t="str">
        <f t="shared" si="117"/>
        <v/>
      </c>
      <c r="Y946" s="146" t="str">
        <f t="shared" si="118"/>
        <v/>
      </c>
    </row>
    <row r="947" spans="2:25" ht="45" customHeight="1" x14ac:dyDescent="0.25">
      <c r="B947" s="139" t="str">
        <f t="shared" si="112"/>
        <v/>
      </c>
      <c r="C947" s="32">
        <v>943</v>
      </c>
      <c r="D947" s="62"/>
      <c r="E947" s="56"/>
      <c r="F947" s="57"/>
      <c r="G947" s="60"/>
      <c r="H947" s="58"/>
      <c r="I947" s="60"/>
      <c r="J947" s="64"/>
      <c r="K947" s="60"/>
      <c r="L947" s="62"/>
      <c r="M947" s="58"/>
      <c r="N947" s="62"/>
      <c r="O947" s="56"/>
      <c r="P947" s="148" t="str">
        <f t="shared" si="119"/>
        <v/>
      </c>
      <c r="Q947" s="65"/>
      <c r="R947" s="66"/>
      <c r="S947" s="67"/>
      <c r="T947" s="146" t="str">
        <f t="shared" si="113"/>
        <v/>
      </c>
      <c r="U947" s="146" t="str">
        <f t="shared" si="114"/>
        <v/>
      </c>
      <c r="V947" s="146" t="str">
        <f t="shared" si="115"/>
        <v/>
      </c>
      <c r="W947" s="146" t="str">
        <f t="shared" si="116"/>
        <v/>
      </c>
      <c r="X947" s="146" t="str">
        <f t="shared" si="117"/>
        <v/>
      </c>
      <c r="Y947" s="146" t="str">
        <f t="shared" si="118"/>
        <v/>
      </c>
    </row>
    <row r="948" spans="2:25" ht="45" customHeight="1" x14ac:dyDescent="0.25">
      <c r="B948" s="139" t="str">
        <f t="shared" si="112"/>
        <v/>
      </c>
      <c r="C948" s="32">
        <v>944</v>
      </c>
      <c r="D948" s="62"/>
      <c r="E948" s="56"/>
      <c r="F948" s="57"/>
      <c r="G948" s="60"/>
      <c r="H948" s="58"/>
      <c r="I948" s="60"/>
      <c r="J948" s="64"/>
      <c r="K948" s="60"/>
      <c r="L948" s="62"/>
      <c r="M948" s="58"/>
      <c r="N948" s="62"/>
      <c r="O948" s="56"/>
      <c r="P948" s="148" t="str">
        <f t="shared" si="119"/>
        <v/>
      </c>
      <c r="Q948" s="65"/>
      <c r="R948" s="66"/>
      <c r="S948" s="67"/>
      <c r="T948" s="146" t="str">
        <f t="shared" si="113"/>
        <v/>
      </c>
      <c r="U948" s="146" t="str">
        <f t="shared" si="114"/>
        <v/>
      </c>
      <c r="V948" s="146" t="str">
        <f t="shared" si="115"/>
        <v/>
      </c>
      <c r="W948" s="146" t="str">
        <f t="shared" si="116"/>
        <v/>
      </c>
      <c r="X948" s="146" t="str">
        <f t="shared" si="117"/>
        <v/>
      </c>
      <c r="Y948" s="146" t="str">
        <f t="shared" si="118"/>
        <v/>
      </c>
    </row>
    <row r="949" spans="2:25" ht="45" customHeight="1" x14ac:dyDescent="0.25">
      <c r="B949" s="139" t="str">
        <f t="shared" si="112"/>
        <v/>
      </c>
      <c r="C949" s="32">
        <v>945</v>
      </c>
      <c r="D949" s="62"/>
      <c r="E949" s="56"/>
      <c r="F949" s="57"/>
      <c r="G949" s="60"/>
      <c r="H949" s="58"/>
      <c r="I949" s="60"/>
      <c r="J949" s="64"/>
      <c r="K949" s="60"/>
      <c r="L949" s="62"/>
      <c r="M949" s="58"/>
      <c r="N949" s="62"/>
      <c r="O949" s="56"/>
      <c r="P949" s="148" t="str">
        <f t="shared" si="119"/>
        <v/>
      </c>
      <c r="Q949" s="65"/>
      <c r="R949" s="66"/>
      <c r="S949" s="67"/>
      <c r="T949" s="146" t="str">
        <f t="shared" si="113"/>
        <v/>
      </c>
      <c r="U949" s="146" t="str">
        <f t="shared" si="114"/>
        <v/>
      </c>
      <c r="V949" s="146" t="str">
        <f t="shared" si="115"/>
        <v/>
      </c>
      <c r="W949" s="146" t="str">
        <f t="shared" si="116"/>
        <v/>
      </c>
      <c r="X949" s="146" t="str">
        <f t="shared" si="117"/>
        <v/>
      </c>
      <c r="Y949" s="146" t="str">
        <f t="shared" si="118"/>
        <v/>
      </c>
    </row>
    <row r="950" spans="2:25" ht="45" customHeight="1" x14ac:dyDescent="0.25">
      <c r="B950" s="139" t="str">
        <f t="shared" si="112"/>
        <v/>
      </c>
      <c r="C950" s="32">
        <v>946</v>
      </c>
      <c r="D950" s="62"/>
      <c r="E950" s="56"/>
      <c r="F950" s="57"/>
      <c r="G950" s="60"/>
      <c r="H950" s="58"/>
      <c r="I950" s="60"/>
      <c r="J950" s="64"/>
      <c r="K950" s="60"/>
      <c r="L950" s="62"/>
      <c r="M950" s="58"/>
      <c r="N950" s="62"/>
      <c r="O950" s="56"/>
      <c r="P950" s="148" t="str">
        <f t="shared" si="119"/>
        <v/>
      </c>
      <c r="Q950" s="65"/>
      <c r="R950" s="66"/>
      <c r="S950" s="67"/>
      <c r="T950" s="146" t="str">
        <f t="shared" si="113"/>
        <v/>
      </c>
      <c r="U950" s="146" t="str">
        <f t="shared" si="114"/>
        <v/>
      </c>
      <c r="V950" s="146" t="str">
        <f t="shared" si="115"/>
        <v/>
      </c>
      <c r="W950" s="146" t="str">
        <f t="shared" si="116"/>
        <v/>
      </c>
      <c r="X950" s="146" t="str">
        <f t="shared" si="117"/>
        <v/>
      </c>
      <c r="Y950" s="146" t="str">
        <f t="shared" si="118"/>
        <v/>
      </c>
    </row>
    <row r="951" spans="2:25" ht="45" customHeight="1" x14ac:dyDescent="0.25">
      <c r="B951" s="139" t="str">
        <f t="shared" si="112"/>
        <v/>
      </c>
      <c r="C951" s="32">
        <v>947</v>
      </c>
      <c r="D951" s="62"/>
      <c r="E951" s="56"/>
      <c r="F951" s="57"/>
      <c r="G951" s="60"/>
      <c r="H951" s="58"/>
      <c r="I951" s="60"/>
      <c r="J951" s="64"/>
      <c r="K951" s="60"/>
      <c r="L951" s="62"/>
      <c r="M951" s="58"/>
      <c r="N951" s="62"/>
      <c r="O951" s="56"/>
      <c r="P951" s="148" t="str">
        <f t="shared" si="119"/>
        <v/>
      </c>
      <c r="Q951" s="65"/>
      <c r="R951" s="66"/>
      <c r="S951" s="67"/>
      <c r="T951" s="146" t="str">
        <f t="shared" si="113"/>
        <v/>
      </c>
      <c r="U951" s="146" t="str">
        <f t="shared" si="114"/>
        <v/>
      </c>
      <c r="V951" s="146" t="str">
        <f t="shared" si="115"/>
        <v/>
      </c>
      <c r="W951" s="146" t="str">
        <f t="shared" si="116"/>
        <v/>
      </c>
      <c r="X951" s="146" t="str">
        <f t="shared" si="117"/>
        <v/>
      </c>
      <c r="Y951" s="146" t="str">
        <f t="shared" si="118"/>
        <v/>
      </c>
    </row>
    <row r="952" spans="2:25" ht="45" customHeight="1" x14ac:dyDescent="0.25">
      <c r="B952" s="139" t="str">
        <f t="shared" si="112"/>
        <v/>
      </c>
      <c r="C952" s="32">
        <v>948</v>
      </c>
      <c r="D952" s="62"/>
      <c r="E952" s="56"/>
      <c r="F952" s="57"/>
      <c r="G952" s="60"/>
      <c r="H952" s="58"/>
      <c r="I952" s="60"/>
      <c r="J952" s="64"/>
      <c r="K952" s="60"/>
      <c r="L952" s="62"/>
      <c r="M952" s="58"/>
      <c r="N952" s="62"/>
      <c r="O952" s="56"/>
      <c r="P952" s="148" t="str">
        <f t="shared" si="119"/>
        <v/>
      </c>
      <c r="Q952" s="65"/>
      <c r="R952" s="66"/>
      <c r="S952" s="67"/>
      <c r="T952" s="146" t="str">
        <f t="shared" si="113"/>
        <v/>
      </c>
      <c r="U952" s="146" t="str">
        <f t="shared" si="114"/>
        <v/>
      </c>
      <c r="V952" s="146" t="str">
        <f t="shared" si="115"/>
        <v/>
      </c>
      <c r="W952" s="146" t="str">
        <f t="shared" si="116"/>
        <v/>
      </c>
      <c r="X952" s="146" t="str">
        <f t="shared" si="117"/>
        <v/>
      </c>
      <c r="Y952" s="146" t="str">
        <f t="shared" si="118"/>
        <v/>
      </c>
    </row>
    <row r="953" spans="2:25" ht="45" customHeight="1" x14ac:dyDescent="0.25">
      <c r="B953" s="139" t="str">
        <f t="shared" si="112"/>
        <v/>
      </c>
      <c r="C953" s="32">
        <v>949</v>
      </c>
      <c r="D953" s="62"/>
      <c r="E953" s="56"/>
      <c r="F953" s="57"/>
      <c r="G953" s="60"/>
      <c r="H953" s="58"/>
      <c r="I953" s="60"/>
      <c r="J953" s="64"/>
      <c r="K953" s="60"/>
      <c r="L953" s="62"/>
      <c r="M953" s="58"/>
      <c r="N953" s="62"/>
      <c r="O953" s="56"/>
      <c r="P953" s="148" t="str">
        <f t="shared" si="119"/>
        <v/>
      </c>
      <c r="Q953" s="65"/>
      <c r="R953" s="66"/>
      <c r="S953" s="67"/>
      <c r="T953" s="146" t="str">
        <f t="shared" si="113"/>
        <v/>
      </c>
      <c r="U953" s="146" t="str">
        <f t="shared" si="114"/>
        <v/>
      </c>
      <c r="V953" s="146" t="str">
        <f t="shared" si="115"/>
        <v/>
      </c>
      <c r="W953" s="146" t="str">
        <f t="shared" si="116"/>
        <v/>
      </c>
      <c r="X953" s="146" t="str">
        <f t="shared" si="117"/>
        <v/>
      </c>
      <c r="Y953" s="146" t="str">
        <f t="shared" si="118"/>
        <v/>
      </c>
    </row>
    <row r="954" spans="2:25" ht="45" customHeight="1" x14ac:dyDescent="0.25">
      <c r="B954" s="139" t="str">
        <f t="shared" si="112"/>
        <v/>
      </c>
      <c r="C954" s="32">
        <v>950</v>
      </c>
      <c r="D954" s="62"/>
      <c r="E954" s="56"/>
      <c r="F954" s="57"/>
      <c r="G954" s="60"/>
      <c r="H954" s="58"/>
      <c r="I954" s="60"/>
      <c r="J954" s="64"/>
      <c r="K954" s="60"/>
      <c r="L954" s="62"/>
      <c r="M954" s="58"/>
      <c r="N954" s="62"/>
      <c r="O954" s="56"/>
      <c r="P954" s="148" t="str">
        <f t="shared" si="119"/>
        <v/>
      </c>
      <c r="Q954" s="65"/>
      <c r="R954" s="66"/>
      <c r="S954" s="67"/>
      <c r="T954" s="146" t="str">
        <f t="shared" si="113"/>
        <v/>
      </c>
      <c r="U954" s="146" t="str">
        <f t="shared" si="114"/>
        <v/>
      </c>
      <c r="V954" s="146" t="str">
        <f t="shared" si="115"/>
        <v/>
      </c>
      <c r="W954" s="146" t="str">
        <f t="shared" si="116"/>
        <v/>
      </c>
      <c r="X954" s="146" t="str">
        <f t="shared" si="117"/>
        <v/>
      </c>
      <c r="Y954" s="146" t="str">
        <f t="shared" si="118"/>
        <v/>
      </c>
    </row>
    <row r="955" spans="2:25" ht="45" customHeight="1" x14ac:dyDescent="0.25">
      <c r="B955" s="139" t="str">
        <f t="shared" si="112"/>
        <v/>
      </c>
      <c r="C955" s="32">
        <v>951</v>
      </c>
      <c r="D955" s="62"/>
      <c r="E955" s="56"/>
      <c r="F955" s="57"/>
      <c r="G955" s="60"/>
      <c r="H955" s="58"/>
      <c r="I955" s="60"/>
      <c r="J955" s="64"/>
      <c r="K955" s="60"/>
      <c r="L955" s="62"/>
      <c r="M955" s="58"/>
      <c r="N955" s="62"/>
      <c r="O955" s="56"/>
      <c r="P955" s="148" t="str">
        <f t="shared" si="119"/>
        <v/>
      </c>
      <c r="Q955" s="65"/>
      <c r="R955" s="66"/>
      <c r="S955" s="67"/>
      <c r="T955" s="146" t="str">
        <f t="shared" si="113"/>
        <v/>
      </c>
      <c r="U955" s="146" t="str">
        <f t="shared" si="114"/>
        <v/>
      </c>
      <c r="V955" s="146" t="str">
        <f t="shared" si="115"/>
        <v/>
      </c>
      <c r="W955" s="146" t="str">
        <f t="shared" si="116"/>
        <v/>
      </c>
      <c r="X955" s="146" t="str">
        <f t="shared" si="117"/>
        <v/>
      </c>
      <c r="Y955" s="146" t="str">
        <f t="shared" si="118"/>
        <v/>
      </c>
    </row>
    <row r="956" spans="2:25" ht="45" customHeight="1" x14ac:dyDescent="0.25">
      <c r="B956" s="139" t="str">
        <f t="shared" si="112"/>
        <v/>
      </c>
      <c r="C956" s="32">
        <v>952</v>
      </c>
      <c r="D956" s="62"/>
      <c r="E956" s="56"/>
      <c r="F956" s="57"/>
      <c r="G956" s="60"/>
      <c r="H956" s="58"/>
      <c r="I956" s="60"/>
      <c r="J956" s="64"/>
      <c r="K956" s="60"/>
      <c r="L956" s="62"/>
      <c r="M956" s="58"/>
      <c r="N956" s="62"/>
      <c r="O956" s="56"/>
      <c r="P956" s="148" t="str">
        <f t="shared" si="119"/>
        <v/>
      </c>
      <c r="Q956" s="65"/>
      <c r="R956" s="66"/>
      <c r="S956" s="67"/>
      <c r="T956" s="146" t="str">
        <f t="shared" si="113"/>
        <v/>
      </c>
      <c r="U956" s="146" t="str">
        <f t="shared" si="114"/>
        <v/>
      </c>
      <c r="V956" s="146" t="str">
        <f t="shared" si="115"/>
        <v/>
      </c>
      <c r="W956" s="146" t="str">
        <f t="shared" si="116"/>
        <v/>
      </c>
      <c r="X956" s="146" t="str">
        <f t="shared" si="117"/>
        <v/>
      </c>
      <c r="Y956" s="146" t="str">
        <f t="shared" si="118"/>
        <v/>
      </c>
    </row>
    <row r="957" spans="2:25" ht="45" customHeight="1" x14ac:dyDescent="0.25">
      <c r="B957" s="139" t="str">
        <f t="shared" si="112"/>
        <v/>
      </c>
      <c r="C957" s="32">
        <v>953</v>
      </c>
      <c r="D957" s="62"/>
      <c r="E957" s="56"/>
      <c r="F957" s="57"/>
      <c r="G957" s="60"/>
      <c r="H957" s="58"/>
      <c r="I957" s="60"/>
      <c r="J957" s="64"/>
      <c r="K957" s="60"/>
      <c r="L957" s="62"/>
      <c r="M957" s="58"/>
      <c r="N957" s="62"/>
      <c r="O957" s="56"/>
      <c r="P957" s="148" t="str">
        <f t="shared" si="119"/>
        <v/>
      </c>
      <c r="Q957" s="65"/>
      <c r="R957" s="66"/>
      <c r="S957" s="67"/>
      <c r="T957" s="146" t="str">
        <f t="shared" si="113"/>
        <v/>
      </c>
      <c r="U957" s="146" t="str">
        <f t="shared" si="114"/>
        <v/>
      </c>
      <c r="V957" s="146" t="str">
        <f t="shared" si="115"/>
        <v/>
      </c>
      <c r="W957" s="146" t="str">
        <f t="shared" si="116"/>
        <v/>
      </c>
      <c r="X957" s="146" t="str">
        <f t="shared" si="117"/>
        <v/>
      </c>
      <c r="Y957" s="146" t="str">
        <f t="shared" si="118"/>
        <v/>
      </c>
    </row>
    <row r="958" spans="2:25" ht="45" customHeight="1" x14ac:dyDescent="0.25">
      <c r="B958" s="139" t="str">
        <f t="shared" si="112"/>
        <v/>
      </c>
      <c r="C958" s="32">
        <v>954</v>
      </c>
      <c r="D958" s="62"/>
      <c r="E958" s="56"/>
      <c r="F958" s="57"/>
      <c r="G958" s="60"/>
      <c r="H958" s="58"/>
      <c r="I958" s="60"/>
      <c r="J958" s="64"/>
      <c r="K958" s="60"/>
      <c r="L958" s="62"/>
      <c r="M958" s="58"/>
      <c r="N958" s="62"/>
      <c r="O958" s="56"/>
      <c r="P958" s="148" t="str">
        <f t="shared" si="119"/>
        <v/>
      </c>
      <c r="Q958" s="65"/>
      <c r="R958" s="66"/>
      <c r="S958" s="67"/>
      <c r="T958" s="146" t="str">
        <f t="shared" si="113"/>
        <v/>
      </c>
      <c r="U958" s="146" t="str">
        <f t="shared" si="114"/>
        <v/>
      </c>
      <c r="V958" s="146" t="str">
        <f t="shared" si="115"/>
        <v/>
      </c>
      <c r="W958" s="146" t="str">
        <f t="shared" si="116"/>
        <v/>
      </c>
      <c r="X958" s="146" t="str">
        <f t="shared" si="117"/>
        <v/>
      </c>
      <c r="Y958" s="146" t="str">
        <f t="shared" si="118"/>
        <v/>
      </c>
    </row>
    <row r="959" spans="2:25" ht="45" customHeight="1" x14ac:dyDescent="0.25">
      <c r="B959" s="139" t="str">
        <f t="shared" si="112"/>
        <v/>
      </c>
      <c r="C959" s="32">
        <v>955</v>
      </c>
      <c r="D959" s="62"/>
      <c r="E959" s="56"/>
      <c r="F959" s="57"/>
      <c r="G959" s="60"/>
      <c r="H959" s="58"/>
      <c r="I959" s="60"/>
      <c r="J959" s="64"/>
      <c r="K959" s="60"/>
      <c r="L959" s="62"/>
      <c r="M959" s="58"/>
      <c r="N959" s="62"/>
      <c r="O959" s="56"/>
      <c r="P959" s="148" t="str">
        <f t="shared" si="119"/>
        <v/>
      </c>
      <c r="Q959" s="65"/>
      <c r="R959" s="66"/>
      <c r="S959" s="67"/>
      <c r="T959" s="146" t="str">
        <f t="shared" si="113"/>
        <v/>
      </c>
      <c r="U959" s="146" t="str">
        <f t="shared" si="114"/>
        <v/>
      </c>
      <c r="V959" s="146" t="str">
        <f t="shared" si="115"/>
        <v/>
      </c>
      <c r="W959" s="146" t="str">
        <f t="shared" si="116"/>
        <v/>
      </c>
      <c r="X959" s="146" t="str">
        <f t="shared" si="117"/>
        <v/>
      </c>
      <c r="Y959" s="146" t="str">
        <f t="shared" si="118"/>
        <v/>
      </c>
    </row>
    <row r="960" spans="2:25" ht="45" customHeight="1" x14ac:dyDescent="0.25">
      <c r="B960" s="139" t="str">
        <f t="shared" si="112"/>
        <v/>
      </c>
      <c r="C960" s="32">
        <v>956</v>
      </c>
      <c r="D960" s="62"/>
      <c r="E960" s="56"/>
      <c r="F960" s="57"/>
      <c r="G960" s="60"/>
      <c r="H960" s="58"/>
      <c r="I960" s="60"/>
      <c r="J960" s="64"/>
      <c r="K960" s="60"/>
      <c r="L960" s="62"/>
      <c r="M960" s="58"/>
      <c r="N960" s="62"/>
      <c r="O960" s="56"/>
      <c r="P960" s="148" t="str">
        <f t="shared" si="119"/>
        <v/>
      </c>
      <c r="Q960" s="65"/>
      <c r="R960" s="66"/>
      <c r="S960" s="67"/>
      <c r="T960" s="146" t="str">
        <f t="shared" si="113"/>
        <v/>
      </c>
      <c r="U960" s="146" t="str">
        <f t="shared" si="114"/>
        <v/>
      </c>
      <c r="V960" s="146" t="str">
        <f t="shared" si="115"/>
        <v/>
      </c>
      <c r="W960" s="146" t="str">
        <f t="shared" si="116"/>
        <v/>
      </c>
      <c r="X960" s="146" t="str">
        <f t="shared" si="117"/>
        <v/>
      </c>
      <c r="Y960" s="146" t="str">
        <f t="shared" si="118"/>
        <v/>
      </c>
    </row>
    <row r="961" spans="2:25" ht="45" customHeight="1" x14ac:dyDescent="0.25">
      <c r="B961" s="139" t="str">
        <f t="shared" si="112"/>
        <v/>
      </c>
      <c r="C961" s="32">
        <v>957</v>
      </c>
      <c r="D961" s="62"/>
      <c r="E961" s="56"/>
      <c r="F961" s="57"/>
      <c r="G961" s="60"/>
      <c r="H961" s="58"/>
      <c r="I961" s="60"/>
      <c r="J961" s="64"/>
      <c r="K961" s="60"/>
      <c r="L961" s="62"/>
      <c r="M961" s="58"/>
      <c r="N961" s="62"/>
      <c r="O961" s="56"/>
      <c r="P961" s="148" t="str">
        <f t="shared" si="119"/>
        <v/>
      </c>
      <c r="Q961" s="65"/>
      <c r="R961" s="66"/>
      <c r="S961" s="67"/>
      <c r="T961" s="146" t="str">
        <f t="shared" si="113"/>
        <v/>
      </c>
      <c r="U961" s="146" t="str">
        <f t="shared" si="114"/>
        <v/>
      </c>
      <c r="V961" s="146" t="str">
        <f t="shared" si="115"/>
        <v/>
      </c>
      <c r="W961" s="146" t="str">
        <f t="shared" si="116"/>
        <v/>
      </c>
      <c r="X961" s="146" t="str">
        <f t="shared" si="117"/>
        <v/>
      </c>
      <c r="Y961" s="146" t="str">
        <f t="shared" si="118"/>
        <v/>
      </c>
    </row>
    <row r="962" spans="2:25" ht="45" customHeight="1" x14ac:dyDescent="0.25">
      <c r="B962" s="139" t="str">
        <f t="shared" si="112"/>
        <v/>
      </c>
      <c r="C962" s="32">
        <v>958</v>
      </c>
      <c r="D962" s="62"/>
      <c r="E962" s="56"/>
      <c r="F962" s="57"/>
      <c r="G962" s="60"/>
      <c r="H962" s="58"/>
      <c r="I962" s="60"/>
      <c r="J962" s="64"/>
      <c r="K962" s="60"/>
      <c r="L962" s="62"/>
      <c r="M962" s="58"/>
      <c r="N962" s="62"/>
      <c r="O962" s="56"/>
      <c r="P962" s="148" t="str">
        <f t="shared" si="119"/>
        <v/>
      </c>
      <c r="Q962" s="65"/>
      <c r="R962" s="66"/>
      <c r="S962" s="67"/>
      <c r="T962" s="146" t="str">
        <f t="shared" si="113"/>
        <v/>
      </c>
      <c r="U962" s="146" t="str">
        <f t="shared" si="114"/>
        <v/>
      </c>
      <c r="V962" s="146" t="str">
        <f t="shared" si="115"/>
        <v/>
      </c>
      <c r="W962" s="146" t="str">
        <f t="shared" si="116"/>
        <v/>
      </c>
      <c r="X962" s="146" t="str">
        <f t="shared" si="117"/>
        <v/>
      </c>
      <c r="Y962" s="146" t="str">
        <f t="shared" si="118"/>
        <v/>
      </c>
    </row>
    <row r="963" spans="2:25" ht="45" customHeight="1" x14ac:dyDescent="0.25">
      <c r="B963" s="139" t="str">
        <f t="shared" si="112"/>
        <v/>
      </c>
      <c r="C963" s="32">
        <v>959</v>
      </c>
      <c r="D963" s="62"/>
      <c r="E963" s="56"/>
      <c r="F963" s="57"/>
      <c r="G963" s="60"/>
      <c r="H963" s="58"/>
      <c r="I963" s="60"/>
      <c r="J963" s="64"/>
      <c r="K963" s="60"/>
      <c r="L963" s="62"/>
      <c r="M963" s="58"/>
      <c r="N963" s="62"/>
      <c r="O963" s="56"/>
      <c r="P963" s="148" t="str">
        <f t="shared" si="119"/>
        <v/>
      </c>
      <c r="Q963" s="65"/>
      <c r="R963" s="66"/>
      <c r="S963" s="67"/>
      <c r="T963" s="146" t="str">
        <f t="shared" si="113"/>
        <v/>
      </c>
      <c r="U963" s="146" t="str">
        <f t="shared" si="114"/>
        <v/>
      </c>
      <c r="V963" s="146" t="str">
        <f t="shared" si="115"/>
        <v/>
      </c>
      <c r="W963" s="146" t="str">
        <f t="shared" si="116"/>
        <v/>
      </c>
      <c r="X963" s="146" t="str">
        <f t="shared" si="117"/>
        <v/>
      </c>
      <c r="Y963" s="146" t="str">
        <f t="shared" si="118"/>
        <v/>
      </c>
    </row>
    <row r="964" spans="2:25" ht="45" customHeight="1" x14ac:dyDescent="0.25">
      <c r="B964" s="139" t="str">
        <f t="shared" si="112"/>
        <v/>
      </c>
      <c r="C964" s="32">
        <v>960</v>
      </c>
      <c r="D964" s="62"/>
      <c r="E964" s="56"/>
      <c r="F964" s="57"/>
      <c r="G964" s="60"/>
      <c r="H964" s="58"/>
      <c r="I964" s="60"/>
      <c r="J964" s="64"/>
      <c r="K964" s="60"/>
      <c r="L964" s="62"/>
      <c r="M964" s="58"/>
      <c r="N964" s="62"/>
      <c r="O964" s="56"/>
      <c r="P964" s="148" t="str">
        <f t="shared" si="119"/>
        <v/>
      </c>
      <c r="Q964" s="65"/>
      <c r="R964" s="66"/>
      <c r="S964" s="67"/>
      <c r="T964" s="146" t="str">
        <f t="shared" si="113"/>
        <v/>
      </c>
      <c r="U964" s="146" t="str">
        <f t="shared" si="114"/>
        <v/>
      </c>
      <c r="V964" s="146" t="str">
        <f t="shared" si="115"/>
        <v/>
      </c>
      <c r="W964" s="146" t="str">
        <f t="shared" si="116"/>
        <v/>
      </c>
      <c r="X964" s="146" t="str">
        <f t="shared" si="117"/>
        <v/>
      </c>
      <c r="Y964" s="146" t="str">
        <f t="shared" si="118"/>
        <v/>
      </c>
    </row>
    <row r="965" spans="2:25" ht="45" customHeight="1" x14ac:dyDescent="0.25">
      <c r="B965" s="139" t="str">
        <f t="shared" si="112"/>
        <v/>
      </c>
      <c r="C965" s="32">
        <v>961</v>
      </c>
      <c r="D965" s="62"/>
      <c r="E965" s="56"/>
      <c r="F965" s="57"/>
      <c r="G965" s="60"/>
      <c r="H965" s="58"/>
      <c r="I965" s="60"/>
      <c r="J965" s="64"/>
      <c r="K965" s="60"/>
      <c r="L965" s="62"/>
      <c r="M965" s="58"/>
      <c r="N965" s="62"/>
      <c r="O965" s="56"/>
      <c r="P965" s="148" t="str">
        <f t="shared" si="119"/>
        <v/>
      </c>
      <c r="Q965" s="65"/>
      <c r="R965" s="66"/>
      <c r="S965" s="67"/>
      <c r="T965" s="146" t="str">
        <f t="shared" si="113"/>
        <v/>
      </c>
      <c r="U965" s="146" t="str">
        <f t="shared" si="114"/>
        <v/>
      </c>
      <c r="V965" s="146" t="str">
        <f t="shared" si="115"/>
        <v/>
      </c>
      <c r="W965" s="146" t="str">
        <f t="shared" si="116"/>
        <v/>
      </c>
      <c r="X965" s="146" t="str">
        <f t="shared" si="117"/>
        <v/>
      </c>
      <c r="Y965" s="146" t="str">
        <f t="shared" si="118"/>
        <v/>
      </c>
    </row>
    <row r="966" spans="2:25" ht="45" customHeight="1" x14ac:dyDescent="0.25">
      <c r="B966" s="139" t="str">
        <f t="shared" ref="B966:B1004" si="120">IF(F966="","",F966)</f>
        <v/>
      </c>
      <c r="C966" s="32">
        <v>962</v>
      </c>
      <c r="D966" s="62"/>
      <c r="E966" s="56"/>
      <c r="F966" s="57"/>
      <c r="G966" s="60"/>
      <c r="H966" s="58"/>
      <c r="I966" s="60"/>
      <c r="J966" s="64"/>
      <c r="K966" s="60"/>
      <c r="L966" s="62"/>
      <c r="M966" s="58"/>
      <c r="N966" s="62"/>
      <c r="O966" s="56"/>
      <c r="P966" s="148" t="str">
        <f t="shared" si="119"/>
        <v/>
      </c>
      <c r="Q966" s="65"/>
      <c r="R966" s="66"/>
      <c r="S966" s="67"/>
      <c r="T966" s="146" t="str">
        <f t="shared" ref="T966:T1004" si="121">IF(D966="","",MONTH(D966))</f>
        <v/>
      </c>
      <c r="U966" s="146" t="str">
        <f t="shared" ref="U966:U1004" si="122">IF(N966="","",MONTH(N966))</f>
        <v/>
      </c>
      <c r="V966" s="146" t="str">
        <f t="shared" ref="V966:V1004" si="123">IF(D966="","",YEAR(D966))</f>
        <v/>
      </c>
      <c r="W966" s="146" t="str">
        <f t="shared" ref="W966:W1004" si="124">IF(N966="","",YEAR(N966))</f>
        <v/>
      </c>
      <c r="X966" s="146" t="str">
        <f t="shared" ref="X966:X1004" si="125">IF(L966="","",MONTH(L966))</f>
        <v/>
      </c>
      <c r="Y966" s="146" t="str">
        <f t="shared" ref="Y966:Y1004" si="126">IF(L966="","",YEAR(L966))</f>
        <v/>
      </c>
    </row>
    <row r="967" spans="2:25" ht="45" customHeight="1" x14ac:dyDescent="0.25">
      <c r="B967" s="139" t="str">
        <f t="shared" si="120"/>
        <v/>
      </c>
      <c r="C967" s="32">
        <v>963</v>
      </c>
      <c r="D967" s="62"/>
      <c r="E967" s="56"/>
      <c r="F967" s="57"/>
      <c r="G967" s="60"/>
      <c r="H967" s="58"/>
      <c r="I967" s="60"/>
      <c r="J967" s="64"/>
      <c r="K967" s="60"/>
      <c r="L967" s="62"/>
      <c r="M967" s="58"/>
      <c r="N967" s="62"/>
      <c r="O967" s="56"/>
      <c r="P967" s="148" t="str">
        <f t="shared" ref="P967:P1004" si="127">IFERROR(IF(D967="","",IF(N967="",DATEDIF(D967,$P$3,"Y")&amp;" Ano(s) "&amp;DATEDIF(D967,$P$3,"YM")&amp;" Mês(es) "&amp;DATEDIF(D967,$P$3,"MD")&amp;" Dia(s) ",DATEDIF(D967,N967,"Y")&amp;" Ano(s) "&amp;DATEDIF(D967,N967,"YM")&amp;" Mês(es) "&amp;DATEDIF(D967,N967,"MD")&amp;" Dia(s) ")),"")</f>
        <v/>
      </c>
      <c r="Q967" s="65"/>
      <c r="R967" s="66"/>
      <c r="S967" s="67"/>
      <c r="T967" s="146" t="str">
        <f t="shared" si="121"/>
        <v/>
      </c>
      <c r="U967" s="146" t="str">
        <f t="shared" si="122"/>
        <v/>
      </c>
      <c r="V967" s="146" t="str">
        <f t="shared" si="123"/>
        <v/>
      </c>
      <c r="W967" s="146" t="str">
        <f t="shared" si="124"/>
        <v/>
      </c>
      <c r="X967" s="146" t="str">
        <f t="shared" si="125"/>
        <v/>
      </c>
      <c r="Y967" s="146" t="str">
        <f t="shared" si="126"/>
        <v/>
      </c>
    </row>
    <row r="968" spans="2:25" ht="45" customHeight="1" x14ac:dyDescent="0.25">
      <c r="B968" s="139" t="str">
        <f t="shared" si="120"/>
        <v/>
      </c>
      <c r="C968" s="32">
        <v>964</v>
      </c>
      <c r="D968" s="62"/>
      <c r="E968" s="56"/>
      <c r="F968" s="57"/>
      <c r="G968" s="60"/>
      <c r="H968" s="58"/>
      <c r="I968" s="60"/>
      <c r="J968" s="64"/>
      <c r="K968" s="60"/>
      <c r="L968" s="62"/>
      <c r="M968" s="58"/>
      <c r="N968" s="62"/>
      <c r="O968" s="56"/>
      <c r="P968" s="148" t="str">
        <f t="shared" si="127"/>
        <v/>
      </c>
      <c r="Q968" s="65"/>
      <c r="R968" s="66"/>
      <c r="S968" s="67"/>
      <c r="T968" s="146" t="str">
        <f t="shared" si="121"/>
        <v/>
      </c>
      <c r="U968" s="146" t="str">
        <f t="shared" si="122"/>
        <v/>
      </c>
      <c r="V968" s="146" t="str">
        <f t="shared" si="123"/>
        <v/>
      </c>
      <c r="W968" s="146" t="str">
        <f t="shared" si="124"/>
        <v/>
      </c>
      <c r="X968" s="146" t="str">
        <f t="shared" si="125"/>
        <v/>
      </c>
      <c r="Y968" s="146" t="str">
        <f t="shared" si="126"/>
        <v/>
      </c>
    </row>
    <row r="969" spans="2:25" ht="45" customHeight="1" x14ac:dyDescent="0.25">
      <c r="B969" s="139" t="str">
        <f t="shared" si="120"/>
        <v/>
      </c>
      <c r="C969" s="32">
        <v>965</v>
      </c>
      <c r="D969" s="62"/>
      <c r="E969" s="56"/>
      <c r="F969" s="57"/>
      <c r="G969" s="60"/>
      <c r="H969" s="58"/>
      <c r="I969" s="60"/>
      <c r="J969" s="64"/>
      <c r="K969" s="60"/>
      <c r="L969" s="62"/>
      <c r="M969" s="58"/>
      <c r="N969" s="62"/>
      <c r="O969" s="56"/>
      <c r="P969" s="148" t="str">
        <f t="shared" si="127"/>
        <v/>
      </c>
      <c r="Q969" s="65"/>
      <c r="R969" s="66"/>
      <c r="S969" s="67"/>
      <c r="T969" s="146" t="str">
        <f t="shared" si="121"/>
        <v/>
      </c>
      <c r="U969" s="146" t="str">
        <f t="shared" si="122"/>
        <v/>
      </c>
      <c r="V969" s="146" t="str">
        <f t="shared" si="123"/>
        <v/>
      </c>
      <c r="W969" s="146" t="str">
        <f t="shared" si="124"/>
        <v/>
      </c>
      <c r="X969" s="146" t="str">
        <f t="shared" si="125"/>
        <v/>
      </c>
      <c r="Y969" s="146" t="str">
        <f t="shared" si="126"/>
        <v/>
      </c>
    </row>
    <row r="970" spans="2:25" ht="45" customHeight="1" x14ac:dyDescent="0.25">
      <c r="B970" s="139" t="str">
        <f t="shared" si="120"/>
        <v/>
      </c>
      <c r="C970" s="32">
        <v>966</v>
      </c>
      <c r="D970" s="62"/>
      <c r="E970" s="56"/>
      <c r="F970" s="57"/>
      <c r="G970" s="60"/>
      <c r="H970" s="58"/>
      <c r="I970" s="60"/>
      <c r="J970" s="64"/>
      <c r="K970" s="60"/>
      <c r="L970" s="62"/>
      <c r="M970" s="58"/>
      <c r="N970" s="62"/>
      <c r="O970" s="56"/>
      <c r="P970" s="148" t="str">
        <f t="shared" si="127"/>
        <v/>
      </c>
      <c r="Q970" s="65"/>
      <c r="R970" s="66"/>
      <c r="S970" s="67"/>
      <c r="T970" s="146" t="str">
        <f t="shared" si="121"/>
        <v/>
      </c>
      <c r="U970" s="146" t="str">
        <f t="shared" si="122"/>
        <v/>
      </c>
      <c r="V970" s="146" t="str">
        <f t="shared" si="123"/>
        <v/>
      </c>
      <c r="W970" s="146" t="str">
        <f t="shared" si="124"/>
        <v/>
      </c>
      <c r="X970" s="146" t="str">
        <f t="shared" si="125"/>
        <v/>
      </c>
      <c r="Y970" s="146" t="str">
        <f t="shared" si="126"/>
        <v/>
      </c>
    </row>
    <row r="971" spans="2:25" ht="45" customHeight="1" x14ac:dyDescent="0.25">
      <c r="B971" s="139" t="str">
        <f t="shared" si="120"/>
        <v/>
      </c>
      <c r="C971" s="32">
        <v>967</v>
      </c>
      <c r="D971" s="62"/>
      <c r="E971" s="56"/>
      <c r="F971" s="57"/>
      <c r="G971" s="60"/>
      <c r="H971" s="58"/>
      <c r="I971" s="60"/>
      <c r="J971" s="64"/>
      <c r="K971" s="60"/>
      <c r="L971" s="62"/>
      <c r="M971" s="58"/>
      <c r="N971" s="62"/>
      <c r="O971" s="56"/>
      <c r="P971" s="148" t="str">
        <f t="shared" si="127"/>
        <v/>
      </c>
      <c r="Q971" s="65"/>
      <c r="R971" s="66"/>
      <c r="S971" s="67"/>
      <c r="T971" s="146" t="str">
        <f t="shared" si="121"/>
        <v/>
      </c>
      <c r="U971" s="146" t="str">
        <f t="shared" si="122"/>
        <v/>
      </c>
      <c r="V971" s="146" t="str">
        <f t="shared" si="123"/>
        <v/>
      </c>
      <c r="W971" s="146" t="str">
        <f t="shared" si="124"/>
        <v/>
      </c>
      <c r="X971" s="146" t="str">
        <f t="shared" si="125"/>
        <v/>
      </c>
      <c r="Y971" s="146" t="str">
        <f t="shared" si="126"/>
        <v/>
      </c>
    </row>
    <row r="972" spans="2:25" ht="45" customHeight="1" x14ac:dyDescent="0.25">
      <c r="B972" s="139" t="str">
        <f t="shared" si="120"/>
        <v/>
      </c>
      <c r="C972" s="32">
        <v>968</v>
      </c>
      <c r="D972" s="62"/>
      <c r="E972" s="56"/>
      <c r="F972" s="57"/>
      <c r="G972" s="60"/>
      <c r="H972" s="58"/>
      <c r="I972" s="60"/>
      <c r="J972" s="64"/>
      <c r="K972" s="60"/>
      <c r="L972" s="62"/>
      <c r="M972" s="58"/>
      <c r="N972" s="62"/>
      <c r="O972" s="56"/>
      <c r="P972" s="148" t="str">
        <f t="shared" si="127"/>
        <v/>
      </c>
      <c r="Q972" s="65"/>
      <c r="R972" s="66"/>
      <c r="S972" s="67"/>
      <c r="T972" s="146" t="str">
        <f t="shared" si="121"/>
        <v/>
      </c>
      <c r="U972" s="146" t="str">
        <f t="shared" si="122"/>
        <v/>
      </c>
      <c r="V972" s="146" t="str">
        <f t="shared" si="123"/>
        <v/>
      </c>
      <c r="W972" s="146" t="str">
        <f t="shared" si="124"/>
        <v/>
      </c>
      <c r="X972" s="146" t="str">
        <f t="shared" si="125"/>
        <v/>
      </c>
      <c r="Y972" s="146" t="str">
        <f t="shared" si="126"/>
        <v/>
      </c>
    </row>
    <row r="973" spans="2:25" ht="45" customHeight="1" x14ac:dyDescent="0.25">
      <c r="B973" s="139" t="str">
        <f t="shared" si="120"/>
        <v/>
      </c>
      <c r="C973" s="32">
        <v>969</v>
      </c>
      <c r="D973" s="62"/>
      <c r="E973" s="56"/>
      <c r="F973" s="57"/>
      <c r="G973" s="60"/>
      <c r="H973" s="58"/>
      <c r="I973" s="60"/>
      <c r="J973" s="64"/>
      <c r="K973" s="60"/>
      <c r="L973" s="62"/>
      <c r="M973" s="58"/>
      <c r="N973" s="62"/>
      <c r="O973" s="56"/>
      <c r="P973" s="148" t="str">
        <f t="shared" si="127"/>
        <v/>
      </c>
      <c r="Q973" s="65"/>
      <c r="R973" s="66"/>
      <c r="S973" s="67"/>
      <c r="T973" s="146" t="str">
        <f t="shared" si="121"/>
        <v/>
      </c>
      <c r="U973" s="146" t="str">
        <f t="shared" si="122"/>
        <v/>
      </c>
      <c r="V973" s="146" t="str">
        <f t="shared" si="123"/>
        <v/>
      </c>
      <c r="W973" s="146" t="str">
        <f t="shared" si="124"/>
        <v/>
      </c>
      <c r="X973" s="146" t="str">
        <f t="shared" si="125"/>
        <v/>
      </c>
      <c r="Y973" s="146" t="str">
        <f t="shared" si="126"/>
        <v/>
      </c>
    </row>
    <row r="974" spans="2:25" ht="45" customHeight="1" x14ac:dyDescent="0.25">
      <c r="B974" s="139" t="str">
        <f t="shared" si="120"/>
        <v/>
      </c>
      <c r="C974" s="32">
        <v>970</v>
      </c>
      <c r="D974" s="62"/>
      <c r="E974" s="56"/>
      <c r="F974" s="57"/>
      <c r="G974" s="60"/>
      <c r="H974" s="58"/>
      <c r="I974" s="60"/>
      <c r="J974" s="64"/>
      <c r="K974" s="60"/>
      <c r="L974" s="62"/>
      <c r="M974" s="58"/>
      <c r="N974" s="62"/>
      <c r="O974" s="56"/>
      <c r="P974" s="148" t="str">
        <f t="shared" si="127"/>
        <v/>
      </c>
      <c r="Q974" s="65"/>
      <c r="R974" s="66"/>
      <c r="S974" s="67"/>
      <c r="T974" s="146" t="str">
        <f t="shared" si="121"/>
        <v/>
      </c>
      <c r="U974" s="146" t="str">
        <f t="shared" si="122"/>
        <v/>
      </c>
      <c r="V974" s="146" t="str">
        <f t="shared" si="123"/>
        <v/>
      </c>
      <c r="W974" s="146" t="str">
        <f t="shared" si="124"/>
        <v/>
      </c>
      <c r="X974" s="146" t="str">
        <f t="shared" si="125"/>
        <v/>
      </c>
      <c r="Y974" s="146" t="str">
        <f t="shared" si="126"/>
        <v/>
      </c>
    </row>
    <row r="975" spans="2:25" ht="45" customHeight="1" x14ac:dyDescent="0.25">
      <c r="B975" s="139" t="str">
        <f t="shared" si="120"/>
        <v/>
      </c>
      <c r="C975" s="32">
        <v>971</v>
      </c>
      <c r="D975" s="62"/>
      <c r="E975" s="56"/>
      <c r="F975" s="57"/>
      <c r="G975" s="60"/>
      <c r="H975" s="58"/>
      <c r="I975" s="60"/>
      <c r="J975" s="64"/>
      <c r="K975" s="60"/>
      <c r="L975" s="62"/>
      <c r="M975" s="58"/>
      <c r="N975" s="62"/>
      <c r="O975" s="56"/>
      <c r="P975" s="148" t="str">
        <f t="shared" si="127"/>
        <v/>
      </c>
      <c r="Q975" s="65"/>
      <c r="R975" s="66"/>
      <c r="S975" s="67"/>
      <c r="T975" s="146" t="str">
        <f t="shared" si="121"/>
        <v/>
      </c>
      <c r="U975" s="146" t="str">
        <f t="shared" si="122"/>
        <v/>
      </c>
      <c r="V975" s="146" t="str">
        <f t="shared" si="123"/>
        <v/>
      </c>
      <c r="W975" s="146" t="str">
        <f t="shared" si="124"/>
        <v/>
      </c>
      <c r="X975" s="146" t="str">
        <f t="shared" si="125"/>
        <v/>
      </c>
      <c r="Y975" s="146" t="str">
        <f t="shared" si="126"/>
        <v/>
      </c>
    </row>
    <row r="976" spans="2:25" ht="45" customHeight="1" x14ac:dyDescent="0.25">
      <c r="B976" s="139" t="str">
        <f t="shared" si="120"/>
        <v/>
      </c>
      <c r="C976" s="32">
        <v>972</v>
      </c>
      <c r="D976" s="62"/>
      <c r="E976" s="56"/>
      <c r="F976" s="57"/>
      <c r="G976" s="60"/>
      <c r="H976" s="58"/>
      <c r="I976" s="60"/>
      <c r="J976" s="64"/>
      <c r="K976" s="60"/>
      <c r="L976" s="62"/>
      <c r="M976" s="58"/>
      <c r="N976" s="62"/>
      <c r="O976" s="56"/>
      <c r="P976" s="148" t="str">
        <f t="shared" si="127"/>
        <v/>
      </c>
      <c r="Q976" s="65"/>
      <c r="R976" s="66"/>
      <c r="S976" s="67"/>
      <c r="T976" s="146" t="str">
        <f t="shared" si="121"/>
        <v/>
      </c>
      <c r="U976" s="146" t="str">
        <f t="shared" si="122"/>
        <v/>
      </c>
      <c r="V976" s="146" t="str">
        <f t="shared" si="123"/>
        <v/>
      </c>
      <c r="W976" s="146" t="str">
        <f t="shared" si="124"/>
        <v/>
      </c>
      <c r="X976" s="146" t="str">
        <f t="shared" si="125"/>
        <v/>
      </c>
      <c r="Y976" s="146" t="str">
        <f t="shared" si="126"/>
        <v/>
      </c>
    </row>
    <row r="977" spans="2:25" ht="45" customHeight="1" x14ac:dyDescent="0.25">
      <c r="B977" s="139" t="str">
        <f t="shared" si="120"/>
        <v/>
      </c>
      <c r="C977" s="32">
        <v>973</v>
      </c>
      <c r="D977" s="62"/>
      <c r="E977" s="56"/>
      <c r="F977" s="57"/>
      <c r="G977" s="60"/>
      <c r="H977" s="58"/>
      <c r="I977" s="60"/>
      <c r="J977" s="64"/>
      <c r="K977" s="60"/>
      <c r="L977" s="62"/>
      <c r="M977" s="58"/>
      <c r="N977" s="62"/>
      <c r="O977" s="56"/>
      <c r="P977" s="148" t="str">
        <f t="shared" si="127"/>
        <v/>
      </c>
      <c r="Q977" s="65"/>
      <c r="R977" s="66"/>
      <c r="S977" s="67"/>
      <c r="T977" s="146" t="str">
        <f t="shared" si="121"/>
        <v/>
      </c>
      <c r="U977" s="146" t="str">
        <f t="shared" si="122"/>
        <v/>
      </c>
      <c r="V977" s="146" t="str">
        <f t="shared" si="123"/>
        <v/>
      </c>
      <c r="W977" s="146" t="str">
        <f t="shared" si="124"/>
        <v/>
      </c>
      <c r="X977" s="146" t="str">
        <f t="shared" si="125"/>
        <v/>
      </c>
      <c r="Y977" s="146" t="str">
        <f t="shared" si="126"/>
        <v/>
      </c>
    </row>
    <row r="978" spans="2:25" ht="45" customHeight="1" x14ac:dyDescent="0.25">
      <c r="B978" s="139" t="str">
        <f t="shared" si="120"/>
        <v/>
      </c>
      <c r="C978" s="32">
        <v>974</v>
      </c>
      <c r="D978" s="62"/>
      <c r="E978" s="56"/>
      <c r="F978" s="57"/>
      <c r="G978" s="60"/>
      <c r="H978" s="58"/>
      <c r="I978" s="60"/>
      <c r="J978" s="64"/>
      <c r="K978" s="60"/>
      <c r="L978" s="62"/>
      <c r="M978" s="58"/>
      <c r="N978" s="62"/>
      <c r="O978" s="56"/>
      <c r="P978" s="148" t="str">
        <f t="shared" si="127"/>
        <v/>
      </c>
      <c r="Q978" s="65"/>
      <c r="R978" s="66"/>
      <c r="S978" s="67"/>
      <c r="T978" s="146" t="str">
        <f t="shared" si="121"/>
        <v/>
      </c>
      <c r="U978" s="146" t="str">
        <f t="shared" si="122"/>
        <v/>
      </c>
      <c r="V978" s="146" t="str">
        <f t="shared" si="123"/>
        <v/>
      </c>
      <c r="W978" s="146" t="str">
        <f t="shared" si="124"/>
        <v/>
      </c>
      <c r="X978" s="146" t="str">
        <f t="shared" si="125"/>
        <v/>
      </c>
      <c r="Y978" s="146" t="str">
        <f t="shared" si="126"/>
        <v/>
      </c>
    </row>
    <row r="979" spans="2:25" ht="45" customHeight="1" x14ac:dyDescent="0.25">
      <c r="B979" s="139" t="str">
        <f t="shared" si="120"/>
        <v/>
      </c>
      <c r="C979" s="32">
        <v>975</v>
      </c>
      <c r="D979" s="62"/>
      <c r="E979" s="56"/>
      <c r="F979" s="57"/>
      <c r="G979" s="60"/>
      <c r="H979" s="58"/>
      <c r="I979" s="60"/>
      <c r="J979" s="64"/>
      <c r="K979" s="60"/>
      <c r="L979" s="62"/>
      <c r="M979" s="58"/>
      <c r="N979" s="62"/>
      <c r="O979" s="56"/>
      <c r="P979" s="148" t="str">
        <f t="shared" si="127"/>
        <v/>
      </c>
      <c r="Q979" s="65"/>
      <c r="R979" s="66"/>
      <c r="S979" s="67"/>
      <c r="T979" s="146" t="str">
        <f t="shared" si="121"/>
        <v/>
      </c>
      <c r="U979" s="146" t="str">
        <f t="shared" si="122"/>
        <v/>
      </c>
      <c r="V979" s="146" t="str">
        <f t="shared" si="123"/>
        <v/>
      </c>
      <c r="W979" s="146" t="str">
        <f t="shared" si="124"/>
        <v/>
      </c>
      <c r="X979" s="146" t="str">
        <f t="shared" si="125"/>
        <v/>
      </c>
      <c r="Y979" s="146" t="str">
        <f t="shared" si="126"/>
        <v/>
      </c>
    </row>
    <row r="980" spans="2:25" ht="45" customHeight="1" x14ac:dyDescent="0.25">
      <c r="B980" s="139" t="str">
        <f t="shared" si="120"/>
        <v/>
      </c>
      <c r="C980" s="32">
        <v>976</v>
      </c>
      <c r="D980" s="62"/>
      <c r="E980" s="56"/>
      <c r="F980" s="57"/>
      <c r="G980" s="60"/>
      <c r="H980" s="58"/>
      <c r="I980" s="60"/>
      <c r="J980" s="64"/>
      <c r="K980" s="60"/>
      <c r="L980" s="62"/>
      <c r="M980" s="58"/>
      <c r="N980" s="62"/>
      <c r="O980" s="56"/>
      <c r="P980" s="148" t="str">
        <f t="shared" si="127"/>
        <v/>
      </c>
      <c r="Q980" s="65"/>
      <c r="R980" s="66"/>
      <c r="S980" s="67"/>
      <c r="T980" s="146" t="str">
        <f t="shared" si="121"/>
        <v/>
      </c>
      <c r="U980" s="146" t="str">
        <f t="shared" si="122"/>
        <v/>
      </c>
      <c r="V980" s="146" t="str">
        <f t="shared" si="123"/>
        <v/>
      </c>
      <c r="W980" s="146" t="str">
        <f t="shared" si="124"/>
        <v/>
      </c>
      <c r="X980" s="146" t="str">
        <f t="shared" si="125"/>
        <v/>
      </c>
      <c r="Y980" s="146" t="str">
        <f t="shared" si="126"/>
        <v/>
      </c>
    </row>
    <row r="981" spans="2:25" ht="45" customHeight="1" x14ac:dyDescent="0.25">
      <c r="B981" s="139" t="str">
        <f t="shared" si="120"/>
        <v/>
      </c>
      <c r="C981" s="32">
        <v>977</v>
      </c>
      <c r="D981" s="62"/>
      <c r="E981" s="56"/>
      <c r="F981" s="57"/>
      <c r="G981" s="60"/>
      <c r="H981" s="58"/>
      <c r="I981" s="60"/>
      <c r="J981" s="64"/>
      <c r="K981" s="60"/>
      <c r="L981" s="62"/>
      <c r="M981" s="58"/>
      <c r="N981" s="62"/>
      <c r="O981" s="56"/>
      <c r="P981" s="148" t="str">
        <f t="shared" si="127"/>
        <v/>
      </c>
      <c r="Q981" s="65"/>
      <c r="R981" s="66"/>
      <c r="S981" s="67"/>
      <c r="T981" s="146" t="str">
        <f t="shared" si="121"/>
        <v/>
      </c>
      <c r="U981" s="146" t="str">
        <f t="shared" si="122"/>
        <v/>
      </c>
      <c r="V981" s="146" t="str">
        <f t="shared" si="123"/>
        <v/>
      </c>
      <c r="W981" s="146" t="str">
        <f t="shared" si="124"/>
        <v/>
      </c>
      <c r="X981" s="146" t="str">
        <f t="shared" si="125"/>
        <v/>
      </c>
      <c r="Y981" s="146" t="str">
        <f t="shared" si="126"/>
        <v/>
      </c>
    </row>
    <row r="982" spans="2:25" ht="45" customHeight="1" x14ac:dyDescent="0.25">
      <c r="B982" s="139" t="str">
        <f t="shared" si="120"/>
        <v/>
      </c>
      <c r="C982" s="32">
        <v>978</v>
      </c>
      <c r="D982" s="62"/>
      <c r="E982" s="56"/>
      <c r="F982" s="57"/>
      <c r="G982" s="60"/>
      <c r="H982" s="58"/>
      <c r="I982" s="60"/>
      <c r="J982" s="64"/>
      <c r="K982" s="60"/>
      <c r="L982" s="62"/>
      <c r="M982" s="58"/>
      <c r="N982" s="62"/>
      <c r="O982" s="56"/>
      <c r="P982" s="148" t="str">
        <f t="shared" si="127"/>
        <v/>
      </c>
      <c r="Q982" s="65"/>
      <c r="R982" s="66"/>
      <c r="S982" s="67"/>
      <c r="T982" s="146" t="str">
        <f t="shared" si="121"/>
        <v/>
      </c>
      <c r="U982" s="146" t="str">
        <f t="shared" si="122"/>
        <v/>
      </c>
      <c r="V982" s="146" t="str">
        <f t="shared" si="123"/>
        <v/>
      </c>
      <c r="W982" s="146" t="str">
        <f t="shared" si="124"/>
        <v/>
      </c>
      <c r="X982" s="146" t="str">
        <f t="shared" si="125"/>
        <v/>
      </c>
      <c r="Y982" s="146" t="str">
        <f t="shared" si="126"/>
        <v/>
      </c>
    </row>
    <row r="983" spans="2:25" ht="45" customHeight="1" x14ac:dyDescent="0.25">
      <c r="B983" s="139" t="str">
        <f t="shared" si="120"/>
        <v/>
      </c>
      <c r="C983" s="32">
        <v>979</v>
      </c>
      <c r="D983" s="62"/>
      <c r="E983" s="56"/>
      <c r="F983" s="57"/>
      <c r="G983" s="60"/>
      <c r="H983" s="58"/>
      <c r="I983" s="60"/>
      <c r="J983" s="64"/>
      <c r="K983" s="60"/>
      <c r="L983" s="62"/>
      <c r="M983" s="58"/>
      <c r="N983" s="62"/>
      <c r="O983" s="56"/>
      <c r="P983" s="148" t="str">
        <f t="shared" si="127"/>
        <v/>
      </c>
      <c r="Q983" s="65"/>
      <c r="R983" s="66"/>
      <c r="S983" s="67"/>
      <c r="T983" s="146" t="str">
        <f t="shared" si="121"/>
        <v/>
      </c>
      <c r="U983" s="146" t="str">
        <f t="shared" si="122"/>
        <v/>
      </c>
      <c r="V983" s="146" t="str">
        <f t="shared" si="123"/>
        <v/>
      </c>
      <c r="W983" s="146" t="str">
        <f t="shared" si="124"/>
        <v/>
      </c>
      <c r="X983" s="146" t="str">
        <f t="shared" si="125"/>
        <v/>
      </c>
      <c r="Y983" s="146" t="str">
        <f t="shared" si="126"/>
        <v/>
      </c>
    </row>
    <row r="984" spans="2:25" ht="45" customHeight="1" x14ac:dyDescent="0.25">
      <c r="B984" s="139" t="str">
        <f t="shared" si="120"/>
        <v/>
      </c>
      <c r="C984" s="32">
        <v>980</v>
      </c>
      <c r="D984" s="62"/>
      <c r="E984" s="56"/>
      <c r="F984" s="57"/>
      <c r="G984" s="60"/>
      <c r="H984" s="58"/>
      <c r="I984" s="60"/>
      <c r="J984" s="64"/>
      <c r="K984" s="60"/>
      <c r="L984" s="62"/>
      <c r="M984" s="58"/>
      <c r="N984" s="62"/>
      <c r="O984" s="56"/>
      <c r="P984" s="148" t="str">
        <f t="shared" si="127"/>
        <v/>
      </c>
      <c r="Q984" s="65"/>
      <c r="R984" s="66"/>
      <c r="S984" s="67"/>
      <c r="T984" s="146" t="str">
        <f t="shared" si="121"/>
        <v/>
      </c>
      <c r="U984" s="146" t="str">
        <f t="shared" si="122"/>
        <v/>
      </c>
      <c r="V984" s="146" t="str">
        <f t="shared" si="123"/>
        <v/>
      </c>
      <c r="W984" s="146" t="str">
        <f t="shared" si="124"/>
        <v/>
      </c>
      <c r="X984" s="146" t="str">
        <f t="shared" si="125"/>
        <v/>
      </c>
      <c r="Y984" s="146" t="str">
        <f t="shared" si="126"/>
        <v/>
      </c>
    </row>
    <row r="985" spans="2:25" ht="45" customHeight="1" x14ac:dyDescent="0.25">
      <c r="B985" s="139" t="str">
        <f t="shared" si="120"/>
        <v/>
      </c>
      <c r="C985" s="32">
        <v>981</v>
      </c>
      <c r="D985" s="62"/>
      <c r="E985" s="56"/>
      <c r="F985" s="57"/>
      <c r="G985" s="60"/>
      <c r="H985" s="58"/>
      <c r="I985" s="60"/>
      <c r="J985" s="64"/>
      <c r="K985" s="60"/>
      <c r="L985" s="62"/>
      <c r="M985" s="58"/>
      <c r="N985" s="62"/>
      <c r="O985" s="56"/>
      <c r="P985" s="148" t="str">
        <f t="shared" si="127"/>
        <v/>
      </c>
      <c r="Q985" s="65"/>
      <c r="R985" s="66"/>
      <c r="S985" s="67"/>
      <c r="T985" s="146" t="str">
        <f t="shared" si="121"/>
        <v/>
      </c>
      <c r="U985" s="146" t="str">
        <f t="shared" si="122"/>
        <v/>
      </c>
      <c r="V985" s="146" t="str">
        <f t="shared" si="123"/>
        <v/>
      </c>
      <c r="W985" s="146" t="str">
        <f t="shared" si="124"/>
        <v/>
      </c>
      <c r="X985" s="146" t="str">
        <f t="shared" si="125"/>
        <v/>
      </c>
      <c r="Y985" s="146" t="str">
        <f t="shared" si="126"/>
        <v/>
      </c>
    </row>
    <row r="986" spans="2:25" ht="45" customHeight="1" x14ac:dyDescent="0.25">
      <c r="B986" s="139" t="str">
        <f t="shared" si="120"/>
        <v/>
      </c>
      <c r="C986" s="32">
        <v>982</v>
      </c>
      <c r="D986" s="62"/>
      <c r="E986" s="56"/>
      <c r="F986" s="57"/>
      <c r="G986" s="60"/>
      <c r="H986" s="58"/>
      <c r="I986" s="60"/>
      <c r="J986" s="64"/>
      <c r="K986" s="60"/>
      <c r="L986" s="62"/>
      <c r="M986" s="58"/>
      <c r="N986" s="62"/>
      <c r="O986" s="56"/>
      <c r="P986" s="148" t="str">
        <f t="shared" si="127"/>
        <v/>
      </c>
      <c r="Q986" s="65"/>
      <c r="R986" s="66"/>
      <c r="S986" s="67"/>
      <c r="T986" s="146" t="str">
        <f t="shared" si="121"/>
        <v/>
      </c>
      <c r="U986" s="146" t="str">
        <f t="shared" si="122"/>
        <v/>
      </c>
      <c r="V986" s="146" t="str">
        <f t="shared" si="123"/>
        <v/>
      </c>
      <c r="W986" s="146" t="str">
        <f t="shared" si="124"/>
        <v/>
      </c>
      <c r="X986" s="146" t="str">
        <f t="shared" si="125"/>
        <v/>
      </c>
      <c r="Y986" s="146" t="str">
        <f t="shared" si="126"/>
        <v/>
      </c>
    </row>
    <row r="987" spans="2:25" ht="45" customHeight="1" x14ac:dyDescent="0.25">
      <c r="B987" s="139" t="str">
        <f t="shared" si="120"/>
        <v/>
      </c>
      <c r="C987" s="32">
        <v>983</v>
      </c>
      <c r="D987" s="62"/>
      <c r="E987" s="56"/>
      <c r="F987" s="57"/>
      <c r="G987" s="60"/>
      <c r="H987" s="58"/>
      <c r="I987" s="60"/>
      <c r="J987" s="64"/>
      <c r="K987" s="60"/>
      <c r="L987" s="62"/>
      <c r="M987" s="58"/>
      <c r="N987" s="62"/>
      <c r="O987" s="56"/>
      <c r="P987" s="148" t="str">
        <f t="shared" si="127"/>
        <v/>
      </c>
      <c r="Q987" s="65"/>
      <c r="R987" s="66"/>
      <c r="S987" s="67"/>
      <c r="T987" s="146" t="str">
        <f t="shared" si="121"/>
        <v/>
      </c>
      <c r="U987" s="146" t="str">
        <f t="shared" si="122"/>
        <v/>
      </c>
      <c r="V987" s="146" t="str">
        <f t="shared" si="123"/>
        <v/>
      </c>
      <c r="W987" s="146" t="str">
        <f t="shared" si="124"/>
        <v/>
      </c>
      <c r="X987" s="146" t="str">
        <f t="shared" si="125"/>
        <v/>
      </c>
      <c r="Y987" s="146" t="str">
        <f t="shared" si="126"/>
        <v/>
      </c>
    </row>
    <row r="988" spans="2:25" ht="45" customHeight="1" x14ac:dyDescent="0.25">
      <c r="B988" s="139" t="str">
        <f t="shared" si="120"/>
        <v/>
      </c>
      <c r="C988" s="32">
        <v>984</v>
      </c>
      <c r="D988" s="62"/>
      <c r="E988" s="56"/>
      <c r="F988" s="57"/>
      <c r="G988" s="60"/>
      <c r="H988" s="58"/>
      <c r="I988" s="60"/>
      <c r="J988" s="64"/>
      <c r="K988" s="60"/>
      <c r="L988" s="62"/>
      <c r="M988" s="58"/>
      <c r="N988" s="62"/>
      <c r="O988" s="56"/>
      <c r="P988" s="148" t="str">
        <f t="shared" si="127"/>
        <v/>
      </c>
      <c r="Q988" s="65"/>
      <c r="R988" s="66"/>
      <c r="S988" s="67"/>
      <c r="T988" s="146" t="str">
        <f t="shared" si="121"/>
        <v/>
      </c>
      <c r="U988" s="146" t="str">
        <f t="shared" si="122"/>
        <v/>
      </c>
      <c r="V988" s="146" t="str">
        <f t="shared" si="123"/>
        <v/>
      </c>
      <c r="W988" s="146" t="str">
        <f t="shared" si="124"/>
        <v/>
      </c>
      <c r="X988" s="146" t="str">
        <f t="shared" si="125"/>
        <v/>
      </c>
      <c r="Y988" s="146" t="str">
        <f t="shared" si="126"/>
        <v/>
      </c>
    </row>
    <row r="989" spans="2:25" ht="45" customHeight="1" x14ac:dyDescent="0.25">
      <c r="B989" s="139" t="str">
        <f t="shared" si="120"/>
        <v/>
      </c>
      <c r="C989" s="32">
        <v>985</v>
      </c>
      <c r="D989" s="62"/>
      <c r="E989" s="56"/>
      <c r="F989" s="57"/>
      <c r="G989" s="60"/>
      <c r="H989" s="58"/>
      <c r="I989" s="60"/>
      <c r="J989" s="64"/>
      <c r="K989" s="60"/>
      <c r="L989" s="62"/>
      <c r="M989" s="58"/>
      <c r="N989" s="62"/>
      <c r="O989" s="56"/>
      <c r="P989" s="148" t="str">
        <f t="shared" si="127"/>
        <v/>
      </c>
      <c r="Q989" s="65"/>
      <c r="R989" s="66"/>
      <c r="S989" s="67"/>
      <c r="T989" s="146" t="str">
        <f t="shared" si="121"/>
        <v/>
      </c>
      <c r="U989" s="146" t="str">
        <f t="shared" si="122"/>
        <v/>
      </c>
      <c r="V989" s="146" t="str">
        <f t="shared" si="123"/>
        <v/>
      </c>
      <c r="W989" s="146" t="str">
        <f t="shared" si="124"/>
        <v/>
      </c>
      <c r="X989" s="146" t="str">
        <f t="shared" si="125"/>
        <v/>
      </c>
      <c r="Y989" s="146" t="str">
        <f t="shared" si="126"/>
        <v/>
      </c>
    </row>
    <row r="990" spans="2:25" ht="45" customHeight="1" x14ac:dyDescent="0.25">
      <c r="B990" s="139" t="str">
        <f t="shared" si="120"/>
        <v/>
      </c>
      <c r="C990" s="32">
        <v>986</v>
      </c>
      <c r="D990" s="62"/>
      <c r="E990" s="56"/>
      <c r="F990" s="57"/>
      <c r="G990" s="60"/>
      <c r="H990" s="58"/>
      <c r="I990" s="60"/>
      <c r="J990" s="64"/>
      <c r="K990" s="60"/>
      <c r="L990" s="62"/>
      <c r="M990" s="58"/>
      <c r="N990" s="62"/>
      <c r="O990" s="56"/>
      <c r="P990" s="148" t="str">
        <f t="shared" si="127"/>
        <v/>
      </c>
      <c r="Q990" s="65"/>
      <c r="R990" s="66"/>
      <c r="S990" s="67"/>
      <c r="T990" s="146" t="str">
        <f t="shared" si="121"/>
        <v/>
      </c>
      <c r="U990" s="146" t="str">
        <f t="shared" si="122"/>
        <v/>
      </c>
      <c r="V990" s="146" t="str">
        <f t="shared" si="123"/>
        <v/>
      </c>
      <c r="W990" s="146" t="str">
        <f t="shared" si="124"/>
        <v/>
      </c>
      <c r="X990" s="146" t="str">
        <f t="shared" si="125"/>
        <v/>
      </c>
      <c r="Y990" s="146" t="str">
        <f t="shared" si="126"/>
        <v/>
      </c>
    </row>
    <row r="991" spans="2:25" ht="45" customHeight="1" x14ac:dyDescent="0.25">
      <c r="B991" s="139" t="str">
        <f t="shared" si="120"/>
        <v/>
      </c>
      <c r="C991" s="32">
        <v>987</v>
      </c>
      <c r="D991" s="62"/>
      <c r="E991" s="56"/>
      <c r="F991" s="57"/>
      <c r="G991" s="60"/>
      <c r="H991" s="58"/>
      <c r="I991" s="60"/>
      <c r="J991" s="64"/>
      <c r="K991" s="60"/>
      <c r="L991" s="62"/>
      <c r="M991" s="58"/>
      <c r="N991" s="62"/>
      <c r="O991" s="56"/>
      <c r="P991" s="148" t="str">
        <f t="shared" si="127"/>
        <v/>
      </c>
      <c r="Q991" s="65"/>
      <c r="R991" s="66"/>
      <c r="S991" s="67"/>
      <c r="T991" s="146" t="str">
        <f t="shared" si="121"/>
        <v/>
      </c>
      <c r="U991" s="146" t="str">
        <f t="shared" si="122"/>
        <v/>
      </c>
      <c r="V991" s="146" t="str">
        <f t="shared" si="123"/>
        <v/>
      </c>
      <c r="W991" s="146" t="str">
        <f t="shared" si="124"/>
        <v/>
      </c>
      <c r="X991" s="146" t="str">
        <f t="shared" si="125"/>
        <v/>
      </c>
      <c r="Y991" s="146" t="str">
        <f t="shared" si="126"/>
        <v/>
      </c>
    </row>
    <row r="992" spans="2:25" ht="45" customHeight="1" x14ac:dyDescent="0.25">
      <c r="B992" s="139" t="str">
        <f t="shared" si="120"/>
        <v/>
      </c>
      <c r="C992" s="32">
        <v>988</v>
      </c>
      <c r="D992" s="62"/>
      <c r="E992" s="56"/>
      <c r="F992" s="57"/>
      <c r="G992" s="60"/>
      <c r="H992" s="58"/>
      <c r="I992" s="60"/>
      <c r="J992" s="64"/>
      <c r="K992" s="60"/>
      <c r="L992" s="62"/>
      <c r="M992" s="58"/>
      <c r="N992" s="62"/>
      <c r="O992" s="56"/>
      <c r="P992" s="148" t="str">
        <f t="shared" si="127"/>
        <v/>
      </c>
      <c r="Q992" s="65"/>
      <c r="R992" s="66"/>
      <c r="S992" s="67"/>
      <c r="T992" s="146" t="str">
        <f t="shared" si="121"/>
        <v/>
      </c>
      <c r="U992" s="146" t="str">
        <f t="shared" si="122"/>
        <v/>
      </c>
      <c r="V992" s="146" t="str">
        <f t="shared" si="123"/>
        <v/>
      </c>
      <c r="W992" s="146" t="str">
        <f t="shared" si="124"/>
        <v/>
      </c>
      <c r="X992" s="146" t="str">
        <f t="shared" si="125"/>
        <v/>
      </c>
      <c r="Y992" s="146" t="str">
        <f t="shared" si="126"/>
        <v/>
      </c>
    </row>
    <row r="993" spans="2:25" ht="45" customHeight="1" x14ac:dyDescent="0.25">
      <c r="B993" s="139" t="str">
        <f t="shared" si="120"/>
        <v/>
      </c>
      <c r="C993" s="32">
        <v>989</v>
      </c>
      <c r="D993" s="62"/>
      <c r="E993" s="56"/>
      <c r="F993" s="57"/>
      <c r="G993" s="60"/>
      <c r="H993" s="58"/>
      <c r="I993" s="60"/>
      <c r="J993" s="64"/>
      <c r="K993" s="60"/>
      <c r="L993" s="62"/>
      <c r="M993" s="58"/>
      <c r="N993" s="62"/>
      <c r="O993" s="56"/>
      <c r="P993" s="148" t="str">
        <f t="shared" si="127"/>
        <v/>
      </c>
      <c r="Q993" s="65"/>
      <c r="R993" s="66"/>
      <c r="S993" s="67"/>
      <c r="T993" s="146" t="str">
        <f t="shared" si="121"/>
        <v/>
      </c>
      <c r="U993" s="146" t="str">
        <f t="shared" si="122"/>
        <v/>
      </c>
      <c r="V993" s="146" t="str">
        <f t="shared" si="123"/>
        <v/>
      </c>
      <c r="W993" s="146" t="str">
        <f t="shared" si="124"/>
        <v/>
      </c>
      <c r="X993" s="146" t="str">
        <f t="shared" si="125"/>
        <v/>
      </c>
      <c r="Y993" s="146" t="str">
        <f t="shared" si="126"/>
        <v/>
      </c>
    </row>
    <row r="994" spans="2:25" ht="45" customHeight="1" x14ac:dyDescent="0.25">
      <c r="B994" s="139" t="str">
        <f t="shared" si="120"/>
        <v/>
      </c>
      <c r="C994" s="32">
        <v>990</v>
      </c>
      <c r="D994" s="62"/>
      <c r="E994" s="56"/>
      <c r="F994" s="57"/>
      <c r="G994" s="60"/>
      <c r="H994" s="58"/>
      <c r="I994" s="60"/>
      <c r="J994" s="64"/>
      <c r="K994" s="60"/>
      <c r="L994" s="62"/>
      <c r="M994" s="58"/>
      <c r="N994" s="62"/>
      <c r="O994" s="56"/>
      <c r="P994" s="148" t="str">
        <f t="shared" si="127"/>
        <v/>
      </c>
      <c r="Q994" s="65"/>
      <c r="R994" s="66"/>
      <c r="S994" s="67"/>
      <c r="T994" s="146" t="str">
        <f t="shared" si="121"/>
        <v/>
      </c>
      <c r="U994" s="146" t="str">
        <f t="shared" si="122"/>
        <v/>
      </c>
      <c r="V994" s="146" t="str">
        <f t="shared" si="123"/>
        <v/>
      </c>
      <c r="W994" s="146" t="str">
        <f t="shared" si="124"/>
        <v/>
      </c>
      <c r="X994" s="146" t="str">
        <f t="shared" si="125"/>
        <v/>
      </c>
      <c r="Y994" s="146" t="str">
        <f t="shared" si="126"/>
        <v/>
      </c>
    </row>
    <row r="995" spans="2:25" ht="45" customHeight="1" x14ac:dyDescent="0.25">
      <c r="B995" s="139" t="str">
        <f t="shared" si="120"/>
        <v/>
      </c>
      <c r="C995" s="32">
        <v>991</v>
      </c>
      <c r="D995" s="62"/>
      <c r="E995" s="56"/>
      <c r="F995" s="57"/>
      <c r="G995" s="60"/>
      <c r="H995" s="58"/>
      <c r="I995" s="60"/>
      <c r="J995" s="64"/>
      <c r="K995" s="60"/>
      <c r="L995" s="62"/>
      <c r="M995" s="58"/>
      <c r="N995" s="62"/>
      <c r="O995" s="56"/>
      <c r="P995" s="148" t="str">
        <f t="shared" si="127"/>
        <v/>
      </c>
      <c r="Q995" s="65"/>
      <c r="R995" s="66"/>
      <c r="S995" s="67"/>
      <c r="T995" s="146" t="str">
        <f t="shared" si="121"/>
        <v/>
      </c>
      <c r="U995" s="146" t="str">
        <f t="shared" si="122"/>
        <v/>
      </c>
      <c r="V995" s="146" t="str">
        <f t="shared" si="123"/>
        <v/>
      </c>
      <c r="W995" s="146" t="str">
        <f t="shared" si="124"/>
        <v/>
      </c>
      <c r="X995" s="146" t="str">
        <f t="shared" si="125"/>
        <v/>
      </c>
      <c r="Y995" s="146" t="str">
        <f t="shared" si="126"/>
        <v/>
      </c>
    </row>
    <row r="996" spans="2:25" ht="45" customHeight="1" x14ac:dyDescent="0.25">
      <c r="B996" s="139" t="str">
        <f t="shared" si="120"/>
        <v/>
      </c>
      <c r="C996" s="32">
        <v>992</v>
      </c>
      <c r="D996" s="62"/>
      <c r="E996" s="56"/>
      <c r="F996" s="57"/>
      <c r="G996" s="60"/>
      <c r="H996" s="58"/>
      <c r="I996" s="60"/>
      <c r="J996" s="64"/>
      <c r="K996" s="60"/>
      <c r="L996" s="62"/>
      <c r="M996" s="58"/>
      <c r="N996" s="62"/>
      <c r="O996" s="56"/>
      <c r="P996" s="148" t="str">
        <f t="shared" si="127"/>
        <v/>
      </c>
      <c r="Q996" s="65"/>
      <c r="R996" s="66"/>
      <c r="S996" s="67"/>
      <c r="T996" s="146" t="str">
        <f t="shared" si="121"/>
        <v/>
      </c>
      <c r="U996" s="146" t="str">
        <f t="shared" si="122"/>
        <v/>
      </c>
      <c r="V996" s="146" t="str">
        <f t="shared" si="123"/>
        <v/>
      </c>
      <c r="W996" s="146" t="str">
        <f t="shared" si="124"/>
        <v/>
      </c>
      <c r="X996" s="146" t="str">
        <f t="shared" si="125"/>
        <v/>
      </c>
      <c r="Y996" s="146" t="str">
        <f t="shared" si="126"/>
        <v/>
      </c>
    </row>
    <row r="997" spans="2:25" ht="45" customHeight="1" x14ac:dyDescent="0.25">
      <c r="B997" s="139" t="str">
        <f t="shared" si="120"/>
        <v/>
      </c>
      <c r="C997" s="32">
        <v>993</v>
      </c>
      <c r="D997" s="62"/>
      <c r="E997" s="56"/>
      <c r="F997" s="57"/>
      <c r="G997" s="60"/>
      <c r="H997" s="58"/>
      <c r="I997" s="60"/>
      <c r="J997" s="64"/>
      <c r="K997" s="60"/>
      <c r="L997" s="62"/>
      <c r="M997" s="58"/>
      <c r="N997" s="62"/>
      <c r="O997" s="56"/>
      <c r="P997" s="148" t="str">
        <f t="shared" si="127"/>
        <v/>
      </c>
      <c r="Q997" s="65"/>
      <c r="R997" s="66"/>
      <c r="S997" s="67"/>
      <c r="T997" s="146" t="str">
        <f t="shared" si="121"/>
        <v/>
      </c>
      <c r="U997" s="146" t="str">
        <f t="shared" si="122"/>
        <v/>
      </c>
      <c r="V997" s="146" t="str">
        <f t="shared" si="123"/>
        <v/>
      </c>
      <c r="W997" s="146" t="str">
        <f t="shared" si="124"/>
        <v/>
      </c>
      <c r="X997" s="146" t="str">
        <f t="shared" si="125"/>
        <v/>
      </c>
      <c r="Y997" s="146" t="str">
        <f t="shared" si="126"/>
        <v/>
      </c>
    </row>
    <row r="998" spans="2:25" ht="45" customHeight="1" x14ac:dyDescent="0.25">
      <c r="B998" s="139" t="str">
        <f t="shared" si="120"/>
        <v/>
      </c>
      <c r="C998" s="32">
        <v>994</v>
      </c>
      <c r="D998" s="62"/>
      <c r="E998" s="56"/>
      <c r="F998" s="57"/>
      <c r="G998" s="60"/>
      <c r="H998" s="58"/>
      <c r="I998" s="60"/>
      <c r="J998" s="64"/>
      <c r="K998" s="60"/>
      <c r="L998" s="62"/>
      <c r="M998" s="58"/>
      <c r="N998" s="62"/>
      <c r="O998" s="56"/>
      <c r="P998" s="148" t="str">
        <f t="shared" si="127"/>
        <v/>
      </c>
      <c r="Q998" s="65"/>
      <c r="R998" s="66"/>
      <c r="S998" s="67"/>
      <c r="T998" s="146" t="str">
        <f t="shared" si="121"/>
        <v/>
      </c>
      <c r="U998" s="146" t="str">
        <f t="shared" si="122"/>
        <v/>
      </c>
      <c r="V998" s="146" t="str">
        <f t="shared" si="123"/>
        <v/>
      </c>
      <c r="W998" s="146" t="str">
        <f t="shared" si="124"/>
        <v/>
      </c>
      <c r="X998" s="146" t="str">
        <f t="shared" si="125"/>
        <v/>
      </c>
      <c r="Y998" s="146" t="str">
        <f t="shared" si="126"/>
        <v/>
      </c>
    </row>
    <row r="999" spans="2:25" ht="45" customHeight="1" x14ac:dyDescent="0.25">
      <c r="B999" s="139" t="str">
        <f t="shared" si="120"/>
        <v/>
      </c>
      <c r="C999" s="32">
        <v>995</v>
      </c>
      <c r="D999" s="62"/>
      <c r="E999" s="56"/>
      <c r="F999" s="57"/>
      <c r="G999" s="60"/>
      <c r="H999" s="58"/>
      <c r="I999" s="60"/>
      <c r="J999" s="64"/>
      <c r="K999" s="60"/>
      <c r="L999" s="62"/>
      <c r="M999" s="58"/>
      <c r="N999" s="62"/>
      <c r="O999" s="56"/>
      <c r="P999" s="148" t="str">
        <f t="shared" si="127"/>
        <v/>
      </c>
      <c r="Q999" s="65"/>
      <c r="R999" s="66"/>
      <c r="S999" s="67"/>
      <c r="T999" s="146" t="str">
        <f t="shared" si="121"/>
        <v/>
      </c>
      <c r="U999" s="146" t="str">
        <f t="shared" si="122"/>
        <v/>
      </c>
      <c r="V999" s="146" t="str">
        <f t="shared" si="123"/>
        <v/>
      </c>
      <c r="W999" s="146" t="str">
        <f t="shared" si="124"/>
        <v/>
      </c>
      <c r="X999" s="146" t="str">
        <f t="shared" si="125"/>
        <v/>
      </c>
      <c r="Y999" s="146" t="str">
        <f t="shared" si="126"/>
        <v/>
      </c>
    </row>
    <row r="1000" spans="2:25" ht="45" customHeight="1" x14ac:dyDescent="0.25">
      <c r="B1000" s="139" t="str">
        <f t="shared" si="120"/>
        <v/>
      </c>
      <c r="C1000" s="32">
        <v>996</v>
      </c>
      <c r="D1000" s="62"/>
      <c r="E1000" s="56"/>
      <c r="F1000" s="57"/>
      <c r="G1000" s="60"/>
      <c r="H1000" s="58"/>
      <c r="I1000" s="60"/>
      <c r="J1000" s="64"/>
      <c r="K1000" s="60"/>
      <c r="L1000" s="62"/>
      <c r="M1000" s="58"/>
      <c r="N1000" s="62"/>
      <c r="O1000" s="56"/>
      <c r="P1000" s="148" t="str">
        <f t="shared" si="127"/>
        <v/>
      </c>
      <c r="Q1000" s="65"/>
      <c r="R1000" s="66"/>
      <c r="S1000" s="67"/>
      <c r="T1000" s="146" t="str">
        <f t="shared" si="121"/>
        <v/>
      </c>
      <c r="U1000" s="146" t="str">
        <f t="shared" si="122"/>
        <v/>
      </c>
      <c r="V1000" s="146" t="str">
        <f t="shared" si="123"/>
        <v/>
      </c>
      <c r="W1000" s="146" t="str">
        <f t="shared" si="124"/>
        <v/>
      </c>
      <c r="X1000" s="146" t="str">
        <f t="shared" si="125"/>
        <v/>
      </c>
      <c r="Y1000" s="146" t="str">
        <f t="shared" si="126"/>
        <v/>
      </c>
    </row>
    <row r="1001" spans="2:25" ht="45" customHeight="1" x14ac:dyDescent="0.25">
      <c r="B1001" s="139" t="str">
        <f t="shared" si="120"/>
        <v/>
      </c>
      <c r="C1001" s="32">
        <v>997</v>
      </c>
      <c r="D1001" s="62"/>
      <c r="E1001" s="56"/>
      <c r="F1001" s="57"/>
      <c r="G1001" s="60"/>
      <c r="H1001" s="58"/>
      <c r="I1001" s="60"/>
      <c r="J1001" s="64"/>
      <c r="K1001" s="60"/>
      <c r="L1001" s="62"/>
      <c r="M1001" s="58"/>
      <c r="N1001" s="62"/>
      <c r="O1001" s="56"/>
      <c r="P1001" s="148" t="str">
        <f t="shared" si="127"/>
        <v/>
      </c>
      <c r="Q1001" s="65"/>
      <c r="R1001" s="66"/>
      <c r="S1001" s="67"/>
      <c r="T1001" s="146" t="str">
        <f t="shared" si="121"/>
        <v/>
      </c>
      <c r="U1001" s="146" t="str">
        <f t="shared" si="122"/>
        <v/>
      </c>
      <c r="V1001" s="146" t="str">
        <f t="shared" si="123"/>
        <v/>
      </c>
      <c r="W1001" s="146" t="str">
        <f t="shared" si="124"/>
        <v/>
      </c>
      <c r="X1001" s="146" t="str">
        <f t="shared" si="125"/>
        <v/>
      </c>
      <c r="Y1001" s="146" t="str">
        <f t="shared" si="126"/>
        <v/>
      </c>
    </row>
    <row r="1002" spans="2:25" ht="45" customHeight="1" x14ac:dyDescent="0.25">
      <c r="B1002" s="139" t="str">
        <f t="shared" si="120"/>
        <v/>
      </c>
      <c r="C1002" s="32">
        <v>998</v>
      </c>
      <c r="D1002" s="62"/>
      <c r="E1002" s="56"/>
      <c r="F1002" s="57"/>
      <c r="G1002" s="60"/>
      <c r="H1002" s="58"/>
      <c r="I1002" s="60"/>
      <c r="J1002" s="64"/>
      <c r="K1002" s="60"/>
      <c r="L1002" s="62"/>
      <c r="M1002" s="58"/>
      <c r="N1002" s="62"/>
      <c r="O1002" s="56"/>
      <c r="P1002" s="148" t="str">
        <f t="shared" si="127"/>
        <v/>
      </c>
      <c r="Q1002" s="65"/>
      <c r="R1002" s="66"/>
      <c r="S1002" s="67"/>
      <c r="T1002" s="146" t="str">
        <f t="shared" si="121"/>
        <v/>
      </c>
      <c r="U1002" s="146" t="str">
        <f t="shared" si="122"/>
        <v/>
      </c>
      <c r="V1002" s="146" t="str">
        <f t="shared" si="123"/>
        <v/>
      </c>
      <c r="W1002" s="146" t="str">
        <f t="shared" si="124"/>
        <v/>
      </c>
      <c r="X1002" s="146" t="str">
        <f t="shared" si="125"/>
        <v/>
      </c>
      <c r="Y1002" s="146" t="str">
        <f t="shared" si="126"/>
        <v/>
      </c>
    </row>
    <row r="1003" spans="2:25" ht="45" customHeight="1" x14ac:dyDescent="0.25">
      <c r="B1003" s="139" t="str">
        <f t="shared" si="120"/>
        <v/>
      </c>
      <c r="C1003" s="32">
        <v>999</v>
      </c>
      <c r="D1003" s="62"/>
      <c r="E1003" s="56"/>
      <c r="F1003" s="57"/>
      <c r="G1003" s="60"/>
      <c r="H1003" s="58"/>
      <c r="I1003" s="60"/>
      <c r="J1003" s="64"/>
      <c r="K1003" s="60"/>
      <c r="L1003" s="62"/>
      <c r="M1003" s="58"/>
      <c r="N1003" s="62"/>
      <c r="O1003" s="56"/>
      <c r="P1003" s="148" t="str">
        <f t="shared" si="127"/>
        <v/>
      </c>
      <c r="Q1003" s="65"/>
      <c r="R1003" s="66"/>
      <c r="S1003" s="67"/>
      <c r="T1003" s="146" t="str">
        <f t="shared" si="121"/>
        <v/>
      </c>
      <c r="U1003" s="146" t="str">
        <f t="shared" si="122"/>
        <v/>
      </c>
      <c r="V1003" s="146" t="str">
        <f t="shared" si="123"/>
        <v/>
      </c>
      <c r="W1003" s="146" t="str">
        <f t="shared" si="124"/>
        <v/>
      </c>
      <c r="X1003" s="146" t="str">
        <f t="shared" si="125"/>
        <v/>
      </c>
      <c r="Y1003" s="146" t="str">
        <f t="shared" si="126"/>
        <v/>
      </c>
    </row>
    <row r="1004" spans="2:25" ht="45" customHeight="1" x14ac:dyDescent="0.25">
      <c r="B1004" s="139" t="str">
        <f t="shared" si="120"/>
        <v/>
      </c>
      <c r="C1004" s="32">
        <v>1000</v>
      </c>
      <c r="D1004" s="62"/>
      <c r="E1004" s="56"/>
      <c r="F1004" s="57"/>
      <c r="G1004" s="60"/>
      <c r="H1004" s="58"/>
      <c r="I1004" s="60"/>
      <c r="J1004" s="64"/>
      <c r="K1004" s="60"/>
      <c r="L1004" s="62"/>
      <c r="M1004" s="58"/>
      <c r="N1004" s="62"/>
      <c r="O1004" s="56"/>
      <c r="P1004" s="148" t="str">
        <f t="shared" si="127"/>
        <v/>
      </c>
      <c r="Q1004" s="65"/>
      <c r="R1004" s="66"/>
      <c r="S1004" s="67"/>
      <c r="T1004" s="146" t="str">
        <f t="shared" si="121"/>
        <v/>
      </c>
      <c r="U1004" s="146" t="str">
        <f t="shared" si="122"/>
        <v/>
      </c>
      <c r="V1004" s="146" t="str">
        <f t="shared" si="123"/>
        <v/>
      </c>
      <c r="W1004" s="146" t="str">
        <f t="shared" si="124"/>
        <v/>
      </c>
      <c r="X1004" s="146" t="str">
        <f t="shared" si="125"/>
        <v/>
      </c>
      <c r="Y1004" s="146" t="str">
        <f t="shared" si="126"/>
        <v/>
      </c>
    </row>
  </sheetData>
  <sheetProtection sheet="1" objects="1" scenarios="1" selectLockedCells="1" sort="0" autoFilter="0"/>
  <autoFilter ref="C4:S4" xr:uid="{1C09EBDC-8089-45AF-858E-1716436769CB}"/>
  <dataConsolidate/>
  <phoneticPr fontId="19" type="noConversion"/>
  <conditionalFormatting sqref="E5:E1004">
    <cfRule type="containsText" dxfId="35" priority="6" operator="containsText" text="Emergência">
      <formula>NOT(ISERROR(SEARCH("Emergência",E5)))</formula>
    </cfRule>
    <cfRule type="containsText" dxfId="34" priority="7" operator="containsText" text="Muito Urgente">
      <formula>NOT(ISERROR(SEARCH("Muito Urgente",E5)))</formula>
    </cfRule>
    <cfRule type="containsText" dxfId="33" priority="8" operator="containsText" text="Sem Urgência">
      <formula>NOT(ISERROR(SEARCH("Sem Urgência",E5)))</formula>
    </cfRule>
    <cfRule type="containsText" dxfId="32" priority="9" operator="containsText" text="Pouco Urgente">
      <formula>NOT(ISERROR(SEARCH("Pouco Urgente",E5)))</formula>
    </cfRule>
    <cfRule type="containsText" dxfId="31" priority="10" operator="containsText" text="Urgente">
      <formula>NOT(ISERROR(SEARCH("Urgente",E5)))</formula>
    </cfRule>
  </conditionalFormatting>
  <conditionalFormatting sqref="O5:O1004">
    <cfRule type="containsText" dxfId="30" priority="3" operator="containsText" text="Finalizado">
      <formula>NOT(ISERROR(SEARCH("Finalizado",O5)))</formula>
    </cfRule>
    <cfRule type="containsText" dxfId="29" priority="4" operator="containsText" text="Andamento">
      <formula>NOT(ISERROR(SEARCH("Andamento",O5)))</formula>
    </cfRule>
    <cfRule type="containsText" dxfId="28" priority="5" operator="containsText" text="Cancelado">
      <formula>NOT(ISERROR(SEARCH("Cancelado",O5)))</formula>
    </cfRule>
  </conditionalFormatting>
  <conditionalFormatting sqref="R5:R1004">
    <cfRule type="containsText" dxfId="27" priority="1" operator="containsText" text="Aguardando">
      <formula>NOT(ISERROR(SEARCH("Aguardando",R5)))</formula>
    </cfRule>
    <cfRule type="containsText" dxfId="26" priority="2" operator="containsText" text="Recebido">
      <formula>NOT(ISERROR(SEARCH("Recebido",R5)))</formula>
    </cfRule>
  </conditionalFormatting>
  <dataValidations count="5">
    <dataValidation type="list" allowBlank="1" showInputMessage="1" showErrorMessage="1" sqref="H5:H1004" xr:uid="{B097BCAF-8A27-4B70-83CD-A65B9B40C615}">
      <formula1>Ações</formula1>
    </dataValidation>
    <dataValidation type="list" allowBlank="1" showInputMessage="1" showErrorMessage="1" sqref="I5:I1004" xr:uid="{D50FCA13-EF49-4565-AFF7-265361BC2952}">
      <formula1>Tipos</formula1>
    </dataValidation>
    <dataValidation type="list" allowBlank="1" showInputMessage="1" showErrorMessage="1" sqref="J5:J1004" xr:uid="{73F026B2-9E72-4758-8F9E-509B3C82DB4B}">
      <formula1>Cliente</formula1>
    </dataValidation>
    <dataValidation type="list" allowBlank="1" showInputMessage="1" showErrorMessage="1" sqref="K5:K1004" xr:uid="{ABA2F648-105D-4A20-922F-0143563FC44D}">
      <formula1>Advogados</formula1>
    </dataValidation>
    <dataValidation type="list" allowBlank="1" showInputMessage="1" showErrorMessage="1" sqref="M5:M1004" xr:uid="{3773CC93-9945-4E90-B04F-AC24DE7C4314}">
      <formula1>Etapas</formula1>
    </dataValidation>
  </dataValidation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D03F1DF-DFFC-46B6-B18A-D901D55F4258}">
          <x14:formula1>
            <xm:f>Par!$H$5:$H$9</xm:f>
          </x14:formula1>
          <xm:sqref>E5:E1004</xm:sqref>
        </x14:dataValidation>
        <x14:dataValidation type="list" allowBlank="1" showInputMessage="1" showErrorMessage="1" xr:uid="{DDEAC659-4A7E-4DF3-B602-E9B64268CEC0}">
          <x14:formula1>
            <xm:f>'BH (1)'!$I$5:$I$7</xm:f>
          </x14:formula1>
          <xm:sqref>O5:O1004</xm:sqref>
        </x14:dataValidation>
        <x14:dataValidation type="list" allowBlank="1" showInputMessage="1" showErrorMessage="1" xr:uid="{A31010C7-6CA4-42CC-BA81-AAAF024287EE}">
          <x14:formula1>
            <xm:f>'BH (1)'!$J$5:$J$6</xm:f>
          </x14:formula1>
          <xm:sqref>R5:R1004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769FC-A9CC-4B5C-BEF4-701A9F1E4549}">
  <sheetPr codeName="Planilha27">
    <tabColor rgb="FFFFC000"/>
  </sheetPr>
  <dimension ref="C1:L1004"/>
  <sheetViews>
    <sheetView showGridLines="0" showRowColHeaders="0" workbookViewId="0">
      <pane xSplit="3" ySplit="4" topLeftCell="D5" activePane="bottomRight" state="frozen"/>
      <selection activeCell="D5" sqref="D5"/>
      <selection pane="topRight" activeCell="D5" sqref="D5"/>
      <selection pane="bottomLeft" activeCell="D5" sqref="D5"/>
      <selection pane="bottomRight" activeCell="F5" sqref="F5"/>
    </sheetView>
  </sheetViews>
  <sheetFormatPr defaultRowHeight="45" customHeight="1" x14ac:dyDescent="0.25"/>
  <cols>
    <col min="1" max="2" width="1.7109375" style="26" customWidth="1"/>
    <col min="3" max="3" width="6.7109375" style="26" customWidth="1"/>
    <col min="4" max="5" width="28.7109375" style="26" customWidth="1"/>
    <col min="6" max="6" width="21.28515625" style="26" customWidth="1"/>
    <col min="7" max="7" width="30.7109375" style="26" customWidth="1"/>
    <col min="8" max="8" width="12.140625" style="26" customWidth="1"/>
    <col min="9" max="9" width="18" style="26" customWidth="1"/>
    <col min="10" max="10" width="22.7109375" style="26" customWidth="1"/>
    <col min="11" max="11" width="30.7109375" style="26" customWidth="1"/>
    <col min="12" max="12" width="12.7109375" style="26" customWidth="1"/>
    <col min="13" max="16384" width="9.140625" style="26"/>
  </cols>
  <sheetData>
    <row r="1" spans="3:12" s="1" customFormat="1" ht="35.1" customHeight="1" x14ac:dyDescent="0.25"/>
    <row r="2" spans="3:12" s="3" customFormat="1" ht="30" customHeight="1" x14ac:dyDescent="0.25"/>
    <row r="3" spans="3:12" ht="30" customHeight="1" thickBot="1" x14ac:dyDescent="0.3"/>
    <row r="4" spans="3:12" ht="21.95" customHeight="1" x14ac:dyDescent="0.25">
      <c r="C4" s="37" t="s">
        <v>29</v>
      </c>
      <c r="D4" s="40" t="s">
        <v>113</v>
      </c>
      <c r="E4" s="40" t="s">
        <v>116</v>
      </c>
      <c r="F4" s="40" t="s">
        <v>199</v>
      </c>
      <c r="G4" s="40" t="s">
        <v>191</v>
      </c>
      <c r="H4" s="40" t="s">
        <v>192</v>
      </c>
      <c r="I4" s="63" t="s">
        <v>193</v>
      </c>
      <c r="J4" s="40" t="s">
        <v>194</v>
      </c>
      <c r="K4" s="40" t="s">
        <v>195</v>
      </c>
      <c r="L4" s="111" t="s">
        <v>131</v>
      </c>
    </row>
    <row r="5" spans="3:12" ht="45" customHeight="1" x14ac:dyDescent="0.25">
      <c r="C5" s="31">
        <v>1</v>
      </c>
      <c r="D5" s="121" t="str">
        <f>IF(Lançamentos!F5="","",Lançamentos!F5)</f>
        <v>01.01.000000.000000/2020-01</v>
      </c>
      <c r="E5" s="122" t="str">
        <f>IF(Lançamentos!J5="","",Lançamentos!J5)</f>
        <v>Chris Hemsworth</v>
      </c>
      <c r="F5" s="62">
        <v>43651</v>
      </c>
      <c r="G5" s="109" t="s">
        <v>200</v>
      </c>
      <c r="H5" s="59">
        <v>35</v>
      </c>
      <c r="I5" s="149">
        <f>IF(H5="","",F5+H5)</f>
        <v>43686</v>
      </c>
      <c r="J5" s="149">
        <f>IF(F5="","",F5+730)</f>
        <v>44381</v>
      </c>
      <c r="K5" s="109" t="s">
        <v>196</v>
      </c>
      <c r="L5" s="112" t="s">
        <v>197</v>
      </c>
    </row>
    <row r="6" spans="3:12" ht="45" customHeight="1" x14ac:dyDescent="0.25">
      <c r="C6" s="32">
        <v>2</v>
      </c>
      <c r="D6" s="123" t="str">
        <f>IF(Lançamentos!F6="","",Lançamentos!F6)</f>
        <v>01.01.000000.000000/2020-55</v>
      </c>
      <c r="E6" s="124" t="str">
        <f>IF(Lançamentos!J6="","",Lançamentos!J6)</f>
        <v>Elizabeth Olsen</v>
      </c>
      <c r="F6" s="62">
        <v>43898</v>
      </c>
      <c r="G6" s="60" t="s">
        <v>201</v>
      </c>
      <c r="H6" s="57">
        <v>15</v>
      </c>
      <c r="I6" s="149">
        <f t="shared" ref="I6" si="0">IF(H6="","",F6+H6)</f>
        <v>43913</v>
      </c>
      <c r="J6" s="149">
        <f t="shared" ref="J6" si="1">IF(F6="","",F6+730)</f>
        <v>44628</v>
      </c>
      <c r="K6" s="60" t="s">
        <v>196</v>
      </c>
      <c r="L6" s="112" t="s">
        <v>198</v>
      </c>
    </row>
    <row r="7" spans="3:12" ht="45" customHeight="1" x14ac:dyDescent="0.25">
      <c r="C7" s="32">
        <v>3</v>
      </c>
      <c r="D7" s="123" t="str">
        <f>IF(Lançamentos!F7="","",Lançamentos!F7)</f>
        <v>01.01.000000.000000/2021-20</v>
      </c>
      <c r="E7" s="124" t="str">
        <f>IF(Lançamentos!J7="","",Lançamentos!J7)</f>
        <v>Tom Holland</v>
      </c>
      <c r="F7" s="62">
        <v>44019</v>
      </c>
      <c r="G7" s="60" t="s">
        <v>202</v>
      </c>
      <c r="H7" s="57">
        <v>25</v>
      </c>
      <c r="I7" s="149">
        <f t="shared" ref="I7:I70" si="2">IF(H7="","",F7+H7)</f>
        <v>44044</v>
      </c>
      <c r="J7" s="149">
        <f t="shared" ref="J7:J70" si="3">IF(F7="","",F7+730)</f>
        <v>44749</v>
      </c>
      <c r="K7" s="60" t="s">
        <v>196</v>
      </c>
      <c r="L7" s="112" t="s">
        <v>197</v>
      </c>
    </row>
    <row r="8" spans="3:12" ht="45" customHeight="1" x14ac:dyDescent="0.25">
      <c r="C8" s="32">
        <v>4</v>
      </c>
      <c r="D8" s="123" t="str">
        <f>IF(Lançamentos!F8="","",Lançamentos!F8)</f>
        <v>01.01.000000.000000/2021-32</v>
      </c>
      <c r="E8" s="124" t="str">
        <f>IF(Lançamentos!J8="","",Lançamentos!J8)</f>
        <v>Jorge Paulo L</v>
      </c>
      <c r="F8" s="62">
        <v>43959</v>
      </c>
      <c r="G8" s="60" t="s">
        <v>203</v>
      </c>
      <c r="H8" s="57">
        <v>35</v>
      </c>
      <c r="I8" s="149">
        <f t="shared" si="2"/>
        <v>43994</v>
      </c>
      <c r="J8" s="149">
        <f t="shared" si="3"/>
        <v>44689</v>
      </c>
      <c r="K8" s="60" t="s">
        <v>196</v>
      </c>
      <c r="L8" s="112" t="s">
        <v>198</v>
      </c>
    </row>
    <row r="9" spans="3:12" ht="45" customHeight="1" x14ac:dyDescent="0.25">
      <c r="C9" s="32">
        <v>5</v>
      </c>
      <c r="D9" s="123" t="str">
        <f>IF(Lançamentos!F9="","",Lançamentos!F9)</f>
        <v>01.01.000000.000000/2021-38</v>
      </c>
      <c r="E9" s="124" t="str">
        <f>IF(Lançamentos!J9="","",Lançamentos!J9)</f>
        <v>Robert Cialdini EPP</v>
      </c>
      <c r="F9" s="62">
        <v>44144</v>
      </c>
      <c r="G9" s="60" t="s">
        <v>204</v>
      </c>
      <c r="H9" s="57">
        <v>10</v>
      </c>
      <c r="I9" s="149">
        <f t="shared" si="2"/>
        <v>44154</v>
      </c>
      <c r="J9" s="149">
        <f t="shared" si="3"/>
        <v>44874</v>
      </c>
      <c r="K9" s="60" t="s">
        <v>196</v>
      </c>
      <c r="L9" s="110" t="s">
        <v>197</v>
      </c>
    </row>
    <row r="10" spans="3:12" ht="45" customHeight="1" x14ac:dyDescent="0.25">
      <c r="C10" s="32">
        <v>6</v>
      </c>
      <c r="D10" s="123" t="str">
        <f>IF(Lançamentos!F10="","",Lançamentos!F10)</f>
        <v>01.01.000000.000000/2021-75</v>
      </c>
      <c r="E10" s="124" t="str">
        <f>IF(Lançamentos!J10="","",Lançamentos!J10)</f>
        <v>Henry Cavill</v>
      </c>
      <c r="F10" s="62">
        <v>44260</v>
      </c>
      <c r="G10" s="60" t="s">
        <v>205</v>
      </c>
      <c r="H10" s="57">
        <v>50</v>
      </c>
      <c r="I10" s="149">
        <f t="shared" si="2"/>
        <v>44310</v>
      </c>
      <c r="J10" s="149">
        <f t="shared" si="3"/>
        <v>44990</v>
      </c>
      <c r="K10" s="60" t="s">
        <v>196</v>
      </c>
      <c r="L10" s="112" t="s">
        <v>198</v>
      </c>
    </row>
    <row r="11" spans="3:12" ht="45" customHeight="1" x14ac:dyDescent="0.25">
      <c r="C11" s="32">
        <v>7</v>
      </c>
      <c r="D11" s="123" t="str">
        <f>IF(Lançamentos!F11="","",Lançamentos!F11)</f>
        <v/>
      </c>
      <c r="E11" s="124" t="str">
        <f>IF(Lançamentos!J11="","",Lançamentos!J11)</f>
        <v/>
      </c>
      <c r="F11" s="62"/>
      <c r="G11" s="60"/>
      <c r="H11" s="57"/>
      <c r="I11" s="149" t="str">
        <f t="shared" si="2"/>
        <v/>
      </c>
      <c r="J11" s="149" t="str">
        <f t="shared" si="3"/>
        <v/>
      </c>
      <c r="K11" s="60"/>
      <c r="L11" s="112"/>
    </row>
    <row r="12" spans="3:12" ht="45" customHeight="1" x14ac:dyDescent="0.25">
      <c r="C12" s="32">
        <v>8</v>
      </c>
      <c r="D12" s="123" t="str">
        <f>IF(Lançamentos!F12="","",Lançamentos!F12)</f>
        <v/>
      </c>
      <c r="E12" s="124" t="str">
        <f>IF(Lançamentos!J12="","",Lançamentos!J12)</f>
        <v/>
      </c>
      <c r="F12" s="62"/>
      <c r="G12" s="60"/>
      <c r="H12" s="57"/>
      <c r="I12" s="149" t="str">
        <f t="shared" si="2"/>
        <v/>
      </c>
      <c r="J12" s="149" t="str">
        <f t="shared" si="3"/>
        <v/>
      </c>
      <c r="K12" s="60"/>
      <c r="L12" s="112"/>
    </row>
    <row r="13" spans="3:12" ht="45" customHeight="1" x14ac:dyDescent="0.25">
      <c r="C13" s="32">
        <v>9</v>
      </c>
      <c r="D13" s="123" t="str">
        <f>IF(Lançamentos!F13="","",Lançamentos!F13)</f>
        <v/>
      </c>
      <c r="E13" s="124" t="str">
        <f>IF(Lançamentos!J13="","",Lançamentos!J13)</f>
        <v/>
      </c>
      <c r="F13" s="62"/>
      <c r="G13" s="60"/>
      <c r="H13" s="57"/>
      <c r="I13" s="149" t="str">
        <f t="shared" si="2"/>
        <v/>
      </c>
      <c r="J13" s="149" t="str">
        <f t="shared" si="3"/>
        <v/>
      </c>
      <c r="K13" s="60"/>
      <c r="L13" s="112"/>
    </row>
    <row r="14" spans="3:12" ht="45" customHeight="1" x14ac:dyDescent="0.25">
      <c r="C14" s="32">
        <v>10</v>
      </c>
      <c r="D14" s="123" t="str">
        <f>IF(Lançamentos!F14="","",Lançamentos!F14)</f>
        <v/>
      </c>
      <c r="E14" s="124" t="str">
        <f>IF(Lançamentos!J14="","",Lançamentos!J14)</f>
        <v/>
      </c>
      <c r="F14" s="62"/>
      <c r="G14" s="60"/>
      <c r="H14" s="57"/>
      <c r="I14" s="149" t="str">
        <f t="shared" si="2"/>
        <v/>
      </c>
      <c r="J14" s="149" t="str">
        <f t="shared" si="3"/>
        <v/>
      </c>
      <c r="K14" s="60"/>
      <c r="L14" s="112"/>
    </row>
    <row r="15" spans="3:12" ht="45" customHeight="1" x14ac:dyDescent="0.25">
      <c r="C15" s="32">
        <v>11</v>
      </c>
      <c r="D15" s="123" t="str">
        <f>IF(Lançamentos!F15="","",Lançamentos!F15)</f>
        <v/>
      </c>
      <c r="E15" s="124" t="str">
        <f>IF(Lançamentos!J15="","",Lançamentos!J15)</f>
        <v/>
      </c>
      <c r="F15" s="62"/>
      <c r="G15" s="60"/>
      <c r="H15" s="57"/>
      <c r="I15" s="149" t="str">
        <f t="shared" si="2"/>
        <v/>
      </c>
      <c r="J15" s="149" t="str">
        <f t="shared" si="3"/>
        <v/>
      </c>
      <c r="K15" s="60"/>
      <c r="L15" s="112"/>
    </row>
    <row r="16" spans="3:12" ht="45" customHeight="1" x14ac:dyDescent="0.25">
      <c r="C16" s="32">
        <v>12</v>
      </c>
      <c r="D16" s="123" t="str">
        <f>IF(Lançamentos!F16="","",Lançamentos!F16)</f>
        <v/>
      </c>
      <c r="E16" s="124" t="str">
        <f>IF(Lançamentos!J16="","",Lançamentos!J16)</f>
        <v/>
      </c>
      <c r="F16" s="62"/>
      <c r="G16" s="60"/>
      <c r="H16" s="57"/>
      <c r="I16" s="149" t="str">
        <f t="shared" si="2"/>
        <v/>
      </c>
      <c r="J16" s="149" t="str">
        <f t="shared" si="3"/>
        <v/>
      </c>
      <c r="K16" s="60"/>
      <c r="L16" s="112"/>
    </row>
    <row r="17" spans="3:12" ht="45" customHeight="1" x14ac:dyDescent="0.25">
      <c r="C17" s="32">
        <v>13</v>
      </c>
      <c r="D17" s="123" t="str">
        <f>IF(Lançamentos!F17="","",Lançamentos!F17)</f>
        <v/>
      </c>
      <c r="E17" s="124" t="str">
        <f>IF(Lançamentos!J17="","",Lançamentos!J17)</f>
        <v/>
      </c>
      <c r="F17" s="62"/>
      <c r="G17" s="60"/>
      <c r="H17" s="57"/>
      <c r="I17" s="149" t="str">
        <f t="shared" si="2"/>
        <v/>
      </c>
      <c r="J17" s="149" t="str">
        <f t="shared" si="3"/>
        <v/>
      </c>
      <c r="K17" s="60"/>
      <c r="L17" s="112"/>
    </row>
    <row r="18" spans="3:12" ht="45" customHeight="1" x14ac:dyDescent="0.25">
      <c r="C18" s="32">
        <v>14</v>
      </c>
      <c r="D18" s="123" t="str">
        <f>IF(Lançamentos!F18="","",Lançamentos!F18)</f>
        <v/>
      </c>
      <c r="E18" s="124" t="str">
        <f>IF(Lançamentos!J18="","",Lançamentos!J18)</f>
        <v/>
      </c>
      <c r="F18" s="62"/>
      <c r="G18" s="60"/>
      <c r="H18" s="57"/>
      <c r="I18" s="149" t="str">
        <f t="shared" si="2"/>
        <v/>
      </c>
      <c r="J18" s="149" t="str">
        <f t="shared" si="3"/>
        <v/>
      </c>
      <c r="K18" s="60"/>
      <c r="L18" s="112"/>
    </row>
    <row r="19" spans="3:12" ht="45" customHeight="1" x14ac:dyDescent="0.25">
      <c r="C19" s="32">
        <v>15</v>
      </c>
      <c r="D19" s="123" t="str">
        <f>IF(Lançamentos!F19="","",Lançamentos!F19)</f>
        <v/>
      </c>
      <c r="E19" s="124" t="str">
        <f>IF(Lançamentos!J19="","",Lançamentos!J19)</f>
        <v/>
      </c>
      <c r="F19" s="62"/>
      <c r="G19" s="60"/>
      <c r="H19" s="57"/>
      <c r="I19" s="149" t="str">
        <f t="shared" si="2"/>
        <v/>
      </c>
      <c r="J19" s="149" t="str">
        <f t="shared" si="3"/>
        <v/>
      </c>
      <c r="K19" s="60"/>
      <c r="L19" s="112"/>
    </row>
    <row r="20" spans="3:12" ht="45" customHeight="1" x14ac:dyDescent="0.25">
      <c r="C20" s="32">
        <v>16</v>
      </c>
      <c r="D20" s="123" t="str">
        <f>IF(Lançamentos!F20="","",Lançamentos!F20)</f>
        <v/>
      </c>
      <c r="E20" s="124" t="str">
        <f>IF(Lançamentos!J20="","",Lançamentos!J20)</f>
        <v/>
      </c>
      <c r="F20" s="62"/>
      <c r="G20" s="60"/>
      <c r="H20" s="57"/>
      <c r="I20" s="149" t="str">
        <f t="shared" si="2"/>
        <v/>
      </c>
      <c r="J20" s="149" t="str">
        <f t="shared" si="3"/>
        <v/>
      </c>
      <c r="K20" s="60"/>
      <c r="L20" s="112"/>
    </row>
    <row r="21" spans="3:12" ht="45" customHeight="1" x14ac:dyDescent="0.25">
      <c r="C21" s="32">
        <v>17</v>
      </c>
      <c r="D21" s="123" t="str">
        <f>IF(Lançamentos!F21="","",Lançamentos!F21)</f>
        <v/>
      </c>
      <c r="E21" s="124" t="str">
        <f>IF(Lançamentos!J21="","",Lançamentos!J21)</f>
        <v/>
      </c>
      <c r="F21" s="62"/>
      <c r="G21" s="60"/>
      <c r="H21" s="57"/>
      <c r="I21" s="149" t="str">
        <f t="shared" si="2"/>
        <v/>
      </c>
      <c r="J21" s="149" t="str">
        <f t="shared" si="3"/>
        <v/>
      </c>
      <c r="K21" s="60"/>
      <c r="L21" s="112"/>
    </row>
    <row r="22" spans="3:12" ht="45" customHeight="1" x14ac:dyDescent="0.25">
      <c r="C22" s="32">
        <v>18</v>
      </c>
      <c r="D22" s="123" t="str">
        <f>IF(Lançamentos!F22="","",Lançamentos!F22)</f>
        <v/>
      </c>
      <c r="E22" s="124" t="str">
        <f>IF(Lançamentos!J22="","",Lançamentos!J22)</f>
        <v/>
      </c>
      <c r="F22" s="62"/>
      <c r="G22" s="60"/>
      <c r="H22" s="57"/>
      <c r="I22" s="149" t="str">
        <f t="shared" si="2"/>
        <v/>
      </c>
      <c r="J22" s="149" t="str">
        <f t="shared" si="3"/>
        <v/>
      </c>
      <c r="K22" s="60"/>
      <c r="L22" s="112"/>
    </row>
    <row r="23" spans="3:12" ht="45" customHeight="1" x14ac:dyDescent="0.25">
      <c r="C23" s="32">
        <v>19</v>
      </c>
      <c r="D23" s="123" t="str">
        <f>IF(Lançamentos!F23="","",Lançamentos!F23)</f>
        <v/>
      </c>
      <c r="E23" s="124" t="str">
        <f>IF(Lançamentos!J23="","",Lançamentos!J23)</f>
        <v/>
      </c>
      <c r="F23" s="62"/>
      <c r="G23" s="60"/>
      <c r="H23" s="57"/>
      <c r="I23" s="149" t="str">
        <f t="shared" si="2"/>
        <v/>
      </c>
      <c r="J23" s="149" t="str">
        <f t="shared" si="3"/>
        <v/>
      </c>
      <c r="K23" s="60"/>
      <c r="L23" s="112"/>
    </row>
    <row r="24" spans="3:12" ht="45" customHeight="1" x14ac:dyDescent="0.25">
      <c r="C24" s="32">
        <v>20</v>
      </c>
      <c r="D24" s="123" t="str">
        <f>IF(Lançamentos!F24="","",Lançamentos!F24)</f>
        <v/>
      </c>
      <c r="E24" s="124" t="str">
        <f>IF(Lançamentos!J24="","",Lançamentos!J24)</f>
        <v/>
      </c>
      <c r="F24" s="62"/>
      <c r="G24" s="60"/>
      <c r="H24" s="57"/>
      <c r="I24" s="149" t="str">
        <f t="shared" si="2"/>
        <v/>
      </c>
      <c r="J24" s="149" t="str">
        <f t="shared" si="3"/>
        <v/>
      </c>
      <c r="K24" s="60"/>
      <c r="L24" s="112"/>
    </row>
    <row r="25" spans="3:12" ht="45" customHeight="1" x14ac:dyDescent="0.25">
      <c r="C25" s="32">
        <v>21</v>
      </c>
      <c r="D25" s="123" t="str">
        <f>IF(Lançamentos!F25="","",Lançamentos!F25)</f>
        <v/>
      </c>
      <c r="E25" s="124" t="str">
        <f>IF(Lançamentos!J25="","",Lançamentos!J25)</f>
        <v/>
      </c>
      <c r="F25" s="62"/>
      <c r="G25" s="60"/>
      <c r="H25" s="57"/>
      <c r="I25" s="149" t="str">
        <f t="shared" si="2"/>
        <v/>
      </c>
      <c r="J25" s="149" t="str">
        <f t="shared" si="3"/>
        <v/>
      </c>
      <c r="K25" s="60"/>
      <c r="L25" s="112"/>
    </row>
    <row r="26" spans="3:12" ht="45" customHeight="1" x14ac:dyDescent="0.25">
      <c r="C26" s="32">
        <v>22</v>
      </c>
      <c r="D26" s="123" t="str">
        <f>IF(Lançamentos!F26="","",Lançamentos!F26)</f>
        <v/>
      </c>
      <c r="E26" s="124" t="str">
        <f>IF(Lançamentos!J26="","",Lançamentos!J26)</f>
        <v/>
      </c>
      <c r="F26" s="62"/>
      <c r="G26" s="60"/>
      <c r="H26" s="57"/>
      <c r="I26" s="149" t="str">
        <f t="shared" si="2"/>
        <v/>
      </c>
      <c r="J26" s="149" t="str">
        <f t="shared" si="3"/>
        <v/>
      </c>
      <c r="K26" s="60"/>
      <c r="L26" s="112"/>
    </row>
    <row r="27" spans="3:12" ht="45" customHeight="1" x14ac:dyDescent="0.25">
      <c r="C27" s="32">
        <v>23</v>
      </c>
      <c r="D27" s="123" t="str">
        <f>IF(Lançamentos!F27="","",Lançamentos!F27)</f>
        <v/>
      </c>
      <c r="E27" s="124" t="str">
        <f>IF(Lançamentos!J27="","",Lançamentos!J27)</f>
        <v/>
      </c>
      <c r="F27" s="62"/>
      <c r="G27" s="60"/>
      <c r="H27" s="57"/>
      <c r="I27" s="149" t="str">
        <f t="shared" si="2"/>
        <v/>
      </c>
      <c r="J27" s="149" t="str">
        <f t="shared" si="3"/>
        <v/>
      </c>
      <c r="K27" s="60"/>
      <c r="L27" s="112"/>
    </row>
    <row r="28" spans="3:12" ht="45" customHeight="1" x14ac:dyDescent="0.25">
      <c r="C28" s="32">
        <v>24</v>
      </c>
      <c r="D28" s="123" t="str">
        <f>IF(Lançamentos!F28="","",Lançamentos!F28)</f>
        <v/>
      </c>
      <c r="E28" s="124" t="str">
        <f>IF(Lançamentos!J28="","",Lançamentos!J28)</f>
        <v/>
      </c>
      <c r="F28" s="62"/>
      <c r="G28" s="60"/>
      <c r="H28" s="57"/>
      <c r="I28" s="149" t="str">
        <f t="shared" si="2"/>
        <v/>
      </c>
      <c r="J28" s="149" t="str">
        <f t="shared" si="3"/>
        <v/>
      </c>
      <c r="K28" s="60"/>
      <c r="L28" s="112"/>
    </row>
    <row r="29" spans="3:12" ht="45" customHeight="1" x14ac:dyDescent="0.25">
      <c r="C29" s="32">
        <v>25</v>
      </c>
      <c r="D29" s="123" t="str">
        <f>IF(Lançamentos!F29="","",Lançamentos!F29)</f>
        <v/>
      </c>
      <c r="E29" s="124" t="str">
        <f>IF(Lançamentos!J29="","",Lançamentos!J29)</f>
        <v/>
      </c>
      <c r="F29" s="62"/>
      <c r="G29" s="60"/>
      <c r="H29" s="57"/>
      <c r="I29" s="149" t="str">
        <f t="shared" si="2"/>
        <v/>
      </c>
      <c r="J29" s="149" t="str">
        <f t="shared" si="3"/>
        <v/>
      </c>
      <c r="K29" s="60"/>
      <c r="L29" s="112"/>
    </row>
    <row r="30" spans="3:12" ht="45" customHeight="1" x14ac:dyDescent="0.25">
      <c r="C30" s="32">
        <v>26</v>
      </c>
      <c r="D30" s="123" t="str">
        <f>IF(Lançamentos!F30="","",Lançamentos!F30)</f>
        <v/>
      </c>
      <c r="E30" s="124" t="str">
        <f>IF(Lançamentos!J30="","",Lançamentos!J30)</f>
        <v/>
      </c>
      <c r="F30" s="62"/>
      <c r="G30" s="60"/>
      <c r="H30" s="57"/>
      <c r="I30" s="149" t="str">
        <f t="shared" si="2"/>
        <v/>
      </c>
      <c r="J30" s="149" t="str">
        <f t="shared" si="3"/>
        <v/>
      </c>
      <c r="K30" s="60"/>
      <c r="L30" s="112"/>
    </row>
    <row r="31" spans="3:12" ht="45" customHeight="1" x14ac:dyDescent="0.25">
      <c r="C31" s="32">
        <v>27</v>
      </c>
      <c r="D31" s="123" t="str">
        <f>IF(Lançamentos!F31="","",Lançamentos!F31)</f>
        <v/>
      </c>
      <c r="E31" s="124" t="str">
        <f>IF(Lançamentos!J31="","",Lançamentos!J31)</f>
        <v/>
      </c>
      <c r="F31" s="62"/>
      <c r="G31" s="60"/>
      <c r="H31" s="57"/>
      <c r="I31" s="149" t="str">
        <f t="shared" si="2"/>
        <v/>
      </c>
      <c r="J31" s="149" t="str">
        <f t="shared" si="3"/>
        <v/>
      </c>
      <c r="K31" s="60"/>
      <c r="L31" s="112"/>
    </row>
    <row r="32" spans="3:12" ht="45" customHeight="1" x14ac:dyDescent="0.25">
      <c r="C32" s="32">
        <v>28</v>
      </c>
      <c r="D32" s="123" t="str">
        <f>IF(Lançamentos!F32="","",Lançamentos!F32)</f>
        <v/>
      </c>
      <c r="E32" s="124" t="str">
        <f>IF(Lançamentos!J32="","",Lançamentos!J32)</f>
        <v/>
      </c>
      <c r="F32" s="62"/>
      <c r="G32" s="60"/>
      <c r="H32" s="57"/>
      <c r="I32" s="149" t="str">
        <f t="shared" si="2"/>
        <v/>
      </c>
      <c r="J32" s="149" t="str">
        <f t="shared" si="3"/>
        <v/>
      </c>
      <c r="K32" s="60"/>
      <c r="L32" s="112"/>
    </row>
    <row r="33" spans="3:12" ht="45" customHeight="1" x14ac:dyDescent="0.25">
      <c r="C33" s="32">
        <v>29</v>
      </c>
      <c r="D33" s="123" t="str">
        <f>IF(Lançamentos!F33="","",Lançamentos!F33)</f>
        <v/>
      </c>
      <c r="E33" s="124" t="str">
        <f>IF(Lançamentos!J33="","",Lançamentos!J33)</f>
        <v/>
      </c>
      <c r="F33" s="62"/>
      <c r="G33" s="60"/>
      <c r="H33" s="57"/>
      <c r="I33" s="149" t="str">
        <f t="shared" si="2"/>
        <v/>
      </c>
      <c r="J33" s="149" t="str">
        <f t="shared" si="3"/>
        <v/>
      </c>
      <c r="K33" s="60"/>
      <c r="L33" s="112"/>
    </row>
    <row r="34" spans="3:12" ht="45" customHeight="1" x14ac:dyDescent="0.25">
      <c r="C34" s="32">
        <v>30</v>
      </c>
      <c r="D34" s="123" t="str">
        <f>IF(Lançamentos!F34="","",Lançamentos!F34)</f>
        <v/>
      </c>
      <c r="E34" s="124" t="str">
        <f>IF(Lançamentos!J34="","",Lançamentos!J34)</f>
        <v/>
      </c>
      <c r="F34" s="62"/>
      <c r="G34" s="60"/>
      <c r="H34" s="57"/>
      <c r="I34" s="149" t="str">
        <f t="shared" si="2"/>
        <v/>
      </c>
      <c r="J34" s="149" t="str">
        <f t="shared" si="3"/>
        <v/>
      </c>
      <c r="K34" s="60"/>
      <c r="L34" s="112"/>
    </row>
    <row r="35" spans="3:12" ht="45" customHeight="1" x14ac:dyDescent="0.25">
      <c r="C35" s="32">
        <v>31</v>
      </c>
      <c r="D35" s="123" t="str">
        <f>IF(Lançamentos!F35="","",Lançamentos!F35)</f>
        <v/>
      </c>
      <c r="E35" s="124" t="str">
        <f>IF(Lançamentos!J35="","",Lançamentos!J35)</f>
        <v/>
      </c>
      <c r="F35" s="62"/>
      <c r="G35" s="60"/>
      <c r="H35" s="57"/>
      <c r="I35" s="149" t="str">
        <f t="shared" si="2"/>
        <v/>
      </c>
      <c r="J35" s="149" t="str">
        <f t="shared" si="3"/>
        <v/>
      </c>
      <c r="K35" s="60"/>
      <c r="L35" s="112"/>
    </row>
    <row r="36" spans="3:12" ht="45" customHeight="1" x14ac:dyDescent="0.25">
      <c r="C36" s="32">
        <v>32</v>
      </c>
      <c r="D36" s="123" t="str">
        <f>IF(Lançamentos!F36="","",Lançamentos!F36)</f>
        <v/>
      </c>
      <c r="E36" s="124" t="str">
        <f>IF(Lançamentos!J36="","",Lançamentos!J36)</f>
        <v/>
      </c>
      <c r="F36" s="62"/>
      <c r="G36" s="60"/>
      <c r="H36" s="57"/>
      <c r="I36" s="149" t="str">
        <f t="shared" si="2"/>
        <v/>
      </c>
      <c r="J36" s="149" t="str">
        <f t="shared" si="3"/>
        <v/>
      </c>
      <c r="K36" s="60"/>
      <c r="L36" s="112"/>
    </row>
    <row r="37" spans="3:12" ht="45" customHeight="1" x14ac:dyDescent="0.25">
      <c r="C37" s="32">
        <v>33</v>
      </c>
      <c r="D37" s="123" t="str">
        <f>IF(Lançamentos!F37="","",Lançamentos!F37)</f>
        <v/>
      </c>
      <c r="E37" s="124" t="str">
        <f>IF(Lançamentos!J37="","",Lançamentos!J37)</f>
        <v/>
      </c>
      <c r="F37" s="62"/>
      <c r="G37" s="60"/>
      <c r="H37" s="57"/>
      <c r="I37" s="149" t="str">
        <f t="shared" si="2"/>
        <v/>
      </c>
      <c r="J37" s="149" t="str">
        <f t="shared" si="3"/>
        <v/>
      </c>
      <c r="K37" s="60"/>
      <c r="L37" s="112"/>
    </row>
    <row r="38" spans="3:12" ht="45" customHeight="1" x14ac:dyDescent="0.25">
      <c r="C38" s="32">
        <v>34</v>
      </c>
      <c r="D38" s="123" t="str">
        <f>IF(Lançamentos!F38="","",Lançamentos!F38)</f>
        <v/>
      </c>
      <c r="E38" s="124" t="str">
        <f>IF(Lançamentos!J38="","",Lançamentos!J38)</f>
        <v/>
      </c>
      <c r="F38" s="62"/>
      <c r="G38" s="60"/>
      <c r="H38" s="57"/>
      <c r="I38" s="149" t="str">
        <f t="shared" si="2"/>
        <v/>
      </c>
      <c r="J38" s="149" t="str">
        <f t="shared" si="3"/>
        <v/>
      </c>
      <c r="K38" s="60"/>
      <c r="L38" s="112"/>
    </row>
    <row r="39" spans="3:12" ht="45" customHeight="1" x14ac:dyDescent="0.25">
      <c r="C39" s="32">
        <v>35</v>
      </c>
      <c r="D39" s="123" t="str">
        <f>IF(Lançamentos!F39="","",Lançamentos!F39)</f>
        <v/>
      </c>
      <c r="E39" s="124" t="str">
        <f>IF(Lançamentos!J39="","",Lançamentos!J39)</f>
        <v/>
      </c>
      <c r="F39" s="62"/>
      <c r="G39" s="60"/>
      <c r="H39" s="57"/>
      <c r="I39" s="149" t="str">
        <f t="shared" si="2"/>
        <v/>
      </c>
      <c r="J39" s="149" t="str">
        <f t="shared" si="3"/>
        <v/>
      </c>
      <c r="K39" s="60"/>
      <c r="L39" s="112"/>
    </row>
    <row r="40" spans="3:12" ht="45" customHeight="1" x14ac:dyDescent="0.25">
      <c r="C40" s="32">
        <v>36</v>
      </c>
      <c r="D40" s="123" t="str">
        <f>IF(Lançamentos!F40="","",Lançamentos!F40)</f>
        <v/>
      </c>
      <c r="E40" s="124" t="str">
        <f>IF(Lançamentos!J40="","",Lançamentos!J40)</f>
        <v/>
      </c>
      <c r="F40" s="62"/>
      <c r="G40" s="60"/>
      <c r="H40" s="57"/>
      <c r="I40" s="149" t="str">
        <f t="shared" si="2"/>
        <v/>
      </c>
      <c r="J40" s="149" t="str">
        <f t="shared" si="3"/>
        <v/>
      </c>
      <c r="K40" s="60"/>
      <c r="L40" s="112"/>
    </row>
    <row r="41" spans="3:12" ht="45" customHeight="1" x14ac:dyDescent="0.25">
      <c r="C41" s="32">
        <v>37</v>
      </c>
      <c r="D41" s="123" t="str">
        <f>IF(Lançamentos!F41="","",Lançamentos!F41)</f>
        <v/>
      </c>
      <c r="E41" s="124" t="str">
        <f>IF(Lançamentos!J41="","",Lançamentos!J41)</f>
        <v/>
      </c>
      <c r="F41" s="62"/>
      <c r="G41" s="60"/>
      <c r="H41" s="57"/>
      <c r="I41" s="149" t="str">
        <f t="shared" si="2"/>
        <v/>
      </c>
      <c r="J41" s="149" t="str">
        <f t="shared" si="3"/>
        <v/>
      </c>
      <c r="K41" s="60"/>
      <c r="L41" s="112"/>
    </row>
    <row r="42" spans="3:12" ht="45" customHeight="1" x14ac:dyDescent="0.25">
      <c r="C42" s="32">
        <v>38</v>
      </c>
      <c r="D42" s="123" t="str">
        <f>IF(Lançamentos!F42="","",Lançamentos!F42)</f>
        <v/>
      </c>
      <c r="E42" s="124" t="str">
        <f>IF(Lançamentos!J42="","",Lançamentos!J42)</f>
        <v/>
      </c>
      <c r="F42" s="62"/>
      <c r="G42" s="60"/>
      <c r="H42" s="57"/>
      <c r="I42" s="149" t="str">
        <f t="shared" si="2"/>
        <v/>
      </c>
      <c r="J42" s="149" t="str">
        <f t="shared" si="3"/>
        <v/>
      </c>
      <c r="K42" s="60"/>
      <c r="L42" s="112"/>
    </row>
    <row r="43" spans="3:12" ht="45" customHeight="1" x14ac:dyDescent="0.25">
      <c r="C43" s="32">
        <v>39</v>
      </c>
      <c r="D43" s="123" t="str">
        <f>IF(Lançamentos!F43="","",Lançamentos!F43)</f>
        <v/>
      </c>
      <c r="E43" s="124" t="str">
        <f>IF(Lançamentos!J43="","",Lançamentos!J43)</f>
        <v/>
      </c>
      <c r="F43" s="62"/>
      <c r="G43" s="60"/>
      <c r="H43" s="57"/>
      <c r="I43" s="149" t="str">
        <f t="shared" si="2"/>
        <v/>
      </c>
      <c r="J43" s="149" t="str">
        <f t="shared" si="3"/>
        <v/>
      </c>
      <c r="K43" s="60"/>
      <c r="L43" s="112"/>
    </row>
    <row r="44" spans="3:12" ht="45" customHeight="1" x14ac:dyDescent="0.25">
      <c r="C44" s="32">
        <v>40</v>
      </c>
      <c r="D44" s="123" t="str">
        <f>IF(Lançamentos!F44="","",Lançamentos!F44)</f>
        <v/>
      </c>
      <c r="E44" s="124" t="str">
        <f>IF(Lançamentos!J44="","",Lançamentos!J44)</f>
        <v/>
      </c>
      <c r="F44" s="62"/>
      <c r="G44" s="60"/>
      <c r="H44" s="57"/>
      <c r="I44" s="149" t="str">
        <f t="shared" si="2"/>
        <v/>
      </c>
      <c r="J44" s="149" t="str">
        <f t="shared" si="3"/>
        <v/>
      </c>
      <c r="K44" s="60"/>
      <c r="L44" s="112"/>
    </row>
    <row r="45" spans="3:12" ht="45" customHeight="1" x14ac:dyDescent="0.25">
      <c r="C45" s="32">
        <v>41</v>
      </c>
      <c r="D45" s="123" t="str">
        <f>IF(Lançamentos!F45="","",Lançamentos!F45)</f>
        <v/>
      </c>
      <c r="E45" s="124" t="str">
        <f>IF(Lançamentos!J45="","",Lançamentos!J45)</f>
        <v/>
      </c>
      <c r="F45" s="62"/>
      <c r="G45" s="60"/>
      <c r="H45" s="57"/>
      <c r="I45" s="149" t="str">
        <f t="shared" si="2"/>
        <v/>
      </c>
      <c r="J45" s="149" t="str">
        <f t="shared" si="3"/>
        <v/>
      </c>
      <c r="K45" s="60"/>
      <c r="L45" s="112"/>
    </row>
    <row r="46" spans="3:12" ht="45" customHeight="1" x14ac:dyDescent="0.25">
      <c r="C46" s="32">
        <v>42</v>
      </c>
      <c r="D46" s="123" t="str">
        <f>IF(Lançamentos!F46="","",Lançamentos!F46)</f>
        <v/>
      </c>
      <c r="E46" s="124" t="str">
        <f>IF(Lançamentos!J46="","",Lançamentos!J46)</f>
        <v/>
      </c>
      <c r="F46" s="62"/>
      <c r="G46" s="60"/>
      <c r="H46" s="57"/>
      <c r="I46" s="149" t="str">
        <f t="shared" si="2"/>
        <v/>
      </c>
      <c r="J46" s="149" t="str">
        <f t="shared" si="3"/>
        <v/>
      </c>
      <c r="K46" s="60"/>
      <c r="L46" s="112"/>
    </row>
    <row r="47" spans="3:12" ht="45" customHeight="1" x14ac:dyDescent="0.25">
      <c r="C47" s="32">
        <v>43</v>
      </c>
      <c r="D47" s="123" t="str">
        <f>IF(Lançamentos!F47="","",Lançamentos!F47)</f>
        <v/>
      </c>
      <c r="E47" s="124" t="str">
        <f>IF(Lançamentos!J47="","",Lançamentos!J47)</f>
        <v/>
      </c>
      <c r="F47" s="62"/>
      <c r="G47" s="60"/>
      <c r="H47" s="57"/>
      <c r="I47" s="149" t="str">
        <f t="shared" si="2"/>
        <v/>
      </c>
      <c r="J47" s="149" t="str">
        <f t="shared" si="3"/>
        <v/>
      </c>
      <c r="K47" s="60"/>
      <c r="L47" s="112"/>
    </row>
    <row r="48" spans="3:12" ht="45" customHeight="1" x14ac:dyDescent="0.25">
      <c r="C48" s="32">
        <v>44</v>
      </c>
      <c r="D48" s="123" t="str">
        <f>IF(Lançamentos!F48="","",Lançamentos!F48)</f>
        <v/>
      </c>
      <c r="E48" s="124" t="str">
        <f>IF(Lançamentos!J48="","",Lançamentos!J48)</f>
        <v/>
      </c>
      <c r="F48" s="62"/>
      <c r="G48" s="60"/>
      <c r="H48" s="57"/>
      <c r="I48" s="149" t="str">
        <f t="shared" si="2"/>
        <v/>
      </c>
      <c r="J48" s="149" t="str">
        <f t="shared" si="3"/>
        <v/>
      </c>
      <c r="K48" s="60"/>
      <c r="L48" s="112"/>
    </row>
    <row r="49" spans="3:12" ht="45" customHeight="1" x14ac:dyDescent="0.25">
      <c r="C49" s="32">
        <v>45</v>
      </c>
      <c r="D49" s="123" t="str">
        <f>IF(Lançamentos!F49="","",Lançamentos!F49)</f>
        <v/>
      </c>
      <c r="E49" s="124" t="str">
        <f>IF(Lançamentos!J49="","",Lançamentos!J49)</f>
        <v/>
      </c>
      <c r="F49" s="62"/>
      <c r="G49" s="60"/>
      <c r="H49" s="57"/>
      <c r="I49" s="149" t="str">
        <f t="shared" si="2"/>
        <v/>
      </c>
      <c r="J49" s="149" t="str">
        <f t="shared" si="3"/>
        <v/>
      </c>
      <c r="K49" s="60"/>
      <c r="L49" s="112"/>
    </row>
    <row r="50" spans="3:12" ht="45" customHeight="1" x14ac:dyDescent="0.25">
      <c r="C50" s="32">
        <v>46</v>
      </c>
      <c r="D50" s="123" t="str">
        <f>IF(Lançamentos!F50="","",Lançamentos!F50)</f>
        <v/>
      </c>
      <c r="E50" s="124" t="str">
        <f>IF(Lançamentos!J50="","",Lançamentos!J50)</f>
        <v/>
      </c>
      <c r="F50" s="62"/>
      <c r="G50" s="60"/>
      <c r="H50" s="57"/>
      <c r="I50" s="149" t="str">
        <f t="shared" si="2"/>
        <v/>
      </c>
      <c r="J50" s="149" t="str">
        <f t="shared" si="3"/>
        <v/>
      </c>
      <c r="K50" s="60"/>
      <c r="L50" s="112"/>
    </row>
    <row r="51" spans="3:12" ht="45" customHeight="1" x14ac:dyDescent="0.25">
      <c r="C51" s="32">
        <v>47</v>
      </c>
      <c r="D51" s="123" t="str">
        <f>IF(Lançamentos!F51="","",Lançamentos!F51)</f>
        <v/>
      </c>
      <c r="E51" s="124" t="str">
        <f>IF(Lançamentos!J51="","",Lançamentos!J51)</f>
        <v/>
      </c>
      <c r="F51" s="62"/>
      <c r="G51" s="60"/>
      <c r="H51" s="57"/>
      <c r="I51" s="149" t="str">
        <f t="shared" si="2"/>
        <v/>
      </c>
      <c r="J51" s="149" t="str">
        <f t="shared" si="3"/>
        <v/>
      </c>
      <c r="K51" s="60"/>
      <c r="L51" s="112"/>
    </row>
    <row r="52" spans="3:12" ht="45" customHeight="1" x14ac:dyDescent="0.25">
      <c r="C52" s="32">
        <v>48</v>
      </c>
      <c r="D52" s="123" t="str">
        <f>IF(Lançamentos!F52="","",Lançamentos!F52)</f>
        <v/>
      </c>
      <c r="E52" s="124" t="str">
        <f>IF(Lançamentos!J52="","",Lançamentos!J52)</f>
        <v/>
      </c>
      <c r="F52" s="62"/>
      <c r="G52" s="60"/>
      <c r="H52" s="57"/>
      <c r="I52" s="149" t="str">
        <f t="shared" si="2"/>
        <v/>
      </c>
      <c r="J52" s="149" t="str">
        <f t="shared" si="3"/>
        <v/>
      </c>
      <c r="K52" s="60"/>
      <c r="L52" s="112"/>
    </row>
    <row r="53" spans="3:12" ht="45" customHeight="1" x14ac:dyDescent="0.25">
      <c r="C53" s="32">
        <v>49</v>
      </c>
      <c r="D53" s="123" t="str">
        <f>IF(Lançamentos!F53="","",Lançamentos!F53)</f>
        <v/>
      </c>
      <c r="E53" s="124" t="str">
        <f>IF(Lançamentos!J53="","",Lançamentos!J53)</f>
        <v/>
      </c>
      <c r="F53" s="62"/>
      <c r="G53" s="60"/>
      <c r="H53" s="57"/>
      <c r="I53" s="149" t="str">
        <f t="shared" si="2"/>
        <v/>
      </c>
      <c r="J53" s="149" t="str">
        <f t="shared" si="3"/>
        <v/>
      </c>
      <c r="K53" s="60"/>
      <c r="L53" s="112"/>
    </row>
    <row r="54" spans="3:12" ht="45" customHeight="1" x14ac:dyDescent="0.25">
      <c r="C54" s="32">
        <v>50</v>
      </c>
      <c r="D54" s="123" t="str">
        <f>IF(Lançamentos!F54="","",Lançamentos!F54)</f>
        <v/>
      </c>
      <c r="E54" s="124" t="str">
        <f>IF(Lançamentos!J54="","",Lançamentos!J54)</f>
        <v/>
      </c>
      <c r="F54" s="62"/>
      <c r="G54" s="60"/>
      <c r="H54" s="57"/>
      <c r="I54" s="149" t="str">
        <f t="shared" si="2"/>
        <v/>
      </c>
      <c r="J54" s="149" t="str">
        <f t="shared" si="3"/>
        <v/>
      </c>
      <c r="K54" s="60"/>
      <c r="L54" s="112"/>
    </row>
    <row r="55" spans="3:12" ht="45" customHeight="1" x14ac:dyDescent="0.25">
      <c r="C55" s="32">
        <v>51</v>
      </c>
      <c r="D55" s="123" t="str">
        <f>IF(Lançamentos!F55="","",Lançamentos!F55)</f>
        <v/>
      </c>
      <c r="E55" s="124" t="str">
        <f>IF(Lançamentos!J55="","",Lançamentos!J55)</f>
        <v/>
      </c>
      <c r="F55" s="62"/>
      <c r="G55" s="60"/>
      <c r="H55" s="57"/>
      <c r="I55" s="149" t="str">
        <f t="shared" si="2"/>
        <v/>
      </c>
      <c r="J55" s="149" t="str">
        <f t="shared" si="3"/>
        <v/>
      </c>
      <c r="K55" s="60"/>
      <c r="L55" s="112"/>
    </row>
    <row r="56" spans="3:12" ht="45" customHeight="1" x14ac:dyDescent="0.25">
      <c r="C56" s="32">
        <v>52</v>
      </c>
      <c r="D56" s="123" t="str">
        <f>IF(Lançamentos!F56="","",Lançamentos!F56)</f>
        <v/>
      </c>
      <c r="E56" s="124" t="str">
        <f>IF(Lançamentos!J56="","",Lançamentos!J56)</f>
        <v/>
      </c>
      <c r="F56" s="62"/>
      <c r="G56" s="60"/>
      <c r="H56" s="57"/>
      <c r="I56" s="149" t="str">
        <f t="shared" si="2"/>
        <v/>
      </c>
      <c r="J56" s="149" t="str">
        <f t="shared" si="3"/>
        <v/>
      </c>
      <c r="K56" s="60"/>
      <c r="L56" s="112"/>
    </row>
    <row r="57" spans="3:12" ht="45" customHeight="1" x14ac:dyDescent="0.25">
      <c r="C57" s="32">
        <v>53</v>
      </c>
      <c r="D57" s="123" t="str">
        <f>IF(Lançamentos!F57="","",Lançamentos!F57)</f>
        <v/>
      </c>
      <c r="E57" s="124" t="str">
        <f>IF(Lançamentos!J57="","",Lançamentos!J57)</f>
        <v/>
      </c>
      <c r="F57" s="62"/>
      <c r="G57" s="60"/>
      <c r="H57" s="57"/>
      <c r="I57" s="149" t="str">
        <f t="shared" si="2"/>
        <v/>
      </c>
      <c r="J57" s="149" t="str">
        <f t="shared" si="3"/>
        <v/>
      </c>
      <c r="K57" s="60"/>
      <c r="L57" s="112"/>
    </row>
    <row r="58" spans="3:12" ht="45" customHeight="1" x14ac:dyDescent="0.25">
      <c r="C58" s="32">
        <v>54</v>
      </c>
      <c r="D58" s="123" t="str">
        <f>IF(Lançamentos!F58="","",Lançamentos!F58)</f>
        <v/>
      </c>
      <c r="E58" s="124" t="str">
        <f>IF(Lançamentos!J58="","",Lançamentos!J58)</f>
        <v/>
      </c>
      <c r="F58" s="62"/>
      <c r="G58" s="60"/>
      <c r="H58" s="57"/>
      <c r="I58" s="149" t="str">
        <f t="shared" si="2"/>
        <v/>
      </c>
      <c r="J58" s="149" t="str">
        <f t="shared" si="3"/>
        <v/>
      </c>
      <c r="K58" s="60"/>
      <c r="L58" s="112"/>
    </row>
    <row r="59" spans="3:12" ht="45" customHeight="1" x14ac:dyDescent="0.25">
      <c r="C59" s="32">
        <v>55</v>
      </c>
      <c r="D59" s="123" t="str">
        <f>IF(Lançamentos!F59="","",Lançamentos!F59)</f>
        <v/>
      </c>
      <c r="E59" s="124" t="str">
        <f>IF(Lançamentos!J59="","",Lançamentos!J59)</f>
        <v/>
      </c>
      <c r="F59" s="62"/>
      <c r="G59" s="60"/>
      <c r="H59" s="57"/>
      <c r="I59" s="149" t="str">
        <f t="shared" si="2"/>
        <v/>
      </c>
      <c r="J59" s="149" t="str">
        <f t="shared" si="3"/>
        <v/>
      </c>
      <c r="K59" s="60"/>
      <c r="L59" s="112"/>
    </row>
    <row r="60" spans="3:12" ht="45" customHeight="1" x14ac:dyDescent="0.25">
      <c r="C60" s="32">
        <v>56</v>
      </c>
      <c r="D60" s="123" t="str">
        <f>IF(Lançamentos!F60="","",Lançamentos!F60)</f>
        <v/>
      </c>
      <c r="E60" s="124" t="str">
        <f>IF(Lançamentos!J60="","",Lançamentos!J60)</f>
        <v/>
      </c>
      <c r="F60" s="62"/>
      <c r="G60" s="60"/>
      <c r="H60" s="57"/>
      <c r="I60" s="149" t="str">
        <f t="shared" si="2"/>
        <v/>
      </c>
      <c r="J60" s="149" t="str">
        <f t="shared" si="3"/>
        <v/>
      </c>
      <c r="K60" s="60"/>
      <c r="L60" s="112"/>
    </row>
    <row r="61" spans="3:12" ht="45" customHeight="1" x14ac:dyDescent="0.25">
      <c r="C61" s="32">
        <v>57</v>
      </c>
      <c r="D61" s="123" t="str">
        <f>IF(Lançamentos!F61="","",Lançamentos!F61)</f>
        <v/>
      </c>
      <c r="E61" s="124" t="str">
        <f>IF(Lançamentos!J61="","",Lançamentos!J61)</f>
        <v/>
      </c>
      <c r="F61" s="62"/>
      <c r="G61" s="60"/>
      <c r="H61" s="57"/>
      <c r="I61" s="149" t="str">
        <f t="shared" si="2"/>
        <v/>
      </c>
      <c r="J61" s="149" t="str">
        <f t="shared" si="3"/>
        <v/>
      </c>
      <c r="K61" s="60"/>
      <c r="L61" s="112"/>
    </row>
    <row r="62" spans="3:12" ht="45" customHeight="1" x14ac:dyDescent="0.25">
      <c r="C62" s="32">
        <v>58</v>
      </c>
      <c r="D62" s="123" t="str">
        <f>IF(Lançamentos!F62="","",Lançamentos!F62)</f>
        <v/>
      </c>
      <c r="E62" s="124" t="str">
        <f>IF(Lançamentos!J62="","",Lançamentos!J62)</f>
        <v/>
      </c>
      <c r="F62" s="62"/>
      <c r="G62" s="60"/>
      <c r="H62" s="57"/>
      <c r="I62" s="149" t="str">
        <f t="shared" si="2"/>
        <v/>
      </c>
      <c r="J62" s="149" t="str">
        <f t="shared" si="3"/>
        <v/>
      </c>
      <c r="K62" s="60"/>
      <c r="L62" s="112"/>
    </row>
    <row r="63" spans="3:12" ht="45" customHeight="1" x14ac:dyDescent="0.25">
      <c r="C63" s="32">
        <v>59</v>
      </c>
      <c r="D63" s="123" t="str">
        <f>IF(Lançamentos!F63="","",Lançamentos!F63)</f>
        <v/>
      </c>
      <c r="E63" s="124" t="str">
        <f>IF(Lançamentos!J63="","",Lançamentos!J63)</f>
        <v/>
      </c>
      <c r="F63" s="62"/>
      <c r="G63" s="60"/>
      <c r="H63" s="57"/>
      <c r="I63" s="149" t="str">
        <f t="shared" si="2"/>
        <v/>
      </c>
      <c r="J63" s="149" t="str">
        <f t="shared" si="3"/>
        <v/>
      </c>
      <c r="K63" s="60"/>
      <c r="L63" s="112"/>
    </row>
    <row r="64" spans="3:12" ht="45" customHeight="1" x14ac:dyDescent="0.25">
      <c r="C64" s="32">
        <v>60</v>
      </c>
      <c r="D64" s="123" t="str">
        <f>IF(Lançamentos!F64="","",Lançamentos!F64)</f>
        <v/>
      </c>
      <c r="E64" s="124" t="str">
        <f>IF(Lançamentos!J64="","",Lançamentos!J64)</f>
        <v/>
      </c>
      <c r="F64" s="62"/>
      <c r="G64" s="60"/>
      <c r="H64" s="57"/>
      <c r="I64" s="149" t="str">
        <f t="shared" si="2"/>
        <v/>
      </c>
      <c r="J64" s="149" t="str">
        <f t="shared" si="3"/>
        <v/>
      </c>
      <c r="K64" s="60"/>
      <c r="L64" s="112"/>
    </row>
    <row r="65" spans="3:12" ht="45" customHeight="1" x14ac:dyDescent="0.25">
      <c r="C65" s="32">
        <v>61</v>
      </c>
      <c r="D65" s="123" t="str">
        <f>IF(Lançamentos!F65="","",Lançamentos!F65)</f>
        <v/>
      </c>
      <c r="E65" s="124" t="str">
        <f>IF(Lançamentos!J65="","",Lançamentos!J65)</f>
        <v/>
      </c>
      <c r="F65" s="62"/>
      <c r="G65" s="60"/>
      <c r="H65" s="57"/>
      <c r="I65" s="149" t="str">
        <f t="shared" si="2"/>
        <v/>
      </c>
      <c r="J65" s="149" t="str">
        <f t="shared" si="3"/>
        <v/>
      </c>
      <c r="K65" s="60"/>
      <c r="L65" s="112"/>
    </row>
    <row r="66" spans="3:12" ht="45" customHeight="1" x14ac:dyDescent="0.25">
      <c r="C66" s="32">
        <v>62</v>
      </c>
      <c r="D66" s="123" t="str">
        <f>IF(Lançamentos!F66="","",Lançamentos!F66)</f>
        <v/>
      </c>
      <c r="E66" s="124" t="str">
        <f>IF(Lançamentos!J66="","",Lançamentos!J66)</f>
        <v/>
      </c>
      <c r="F66" s="62"/>
      <c r="G66" s="60"/>
      <c r="H66" s="57"/>
      <c r="I66" s="149" t="str">
        <f t="shared" si="2"/>
        <v/>
      </c>
      <c r="J66" s="149" t="str">
        <f t="shared" si="3"/>
        <v/>
      </c>
      <c r="K66" s="60"/>
      <c r="L66" s="112"/>
    </row>
    <row r="67" spans="3:12" ht="45" customHeight="1" x14ac:dyDescent="0.25">
      <c r="C67" s="32">
        <v>63</v>
      </c>
      <c r="D67" s="123" t="str">
        <f>IF(Lançamentos!F67="","",Lançamentos!F67)</f>
        <v/>
      </c>
      <c r="E67" s="124" t="str">
        <f>IF(Lançamentos!J67="","",Lançamentos!J67)</f>
        <v/>
      </c>
      <c r="F67" s="62"/>
      <c r="G67" s="60"/>
      <c r="H67" s="57"/>
      <c r="I67" s="149" t="str">
        <f t="shared" si="2"/>
        <v/>
      </c>
      <c r="J67" s="149" t="str">
        <f t="shared" si="3"/>
        <v/>
      </c>
      <c r="K67" s="60"/>
      <c r="L67" s="112"/>
    </row>
    <row r="68" spans="3:12" ht="45" customHeight="1" x14ac:dyDescent="0.25">
      <c r="C68" s="32">
        <v>64</v>
      </c>
      <c r="D68" s="123" t="str">
        <f>IF(Lançamentos!F68="","",Lançamentos!F68)</f>
        <v/>
      </c>
      <c r="E68" s="124" t="str">
        <f>IF(Lançamentos!J68="","",Lançamentos!J68)</f>
        <v/>
      </c>
      <c r="F68" s="62"/>
      <c r="G68" s="60"/>
      <c r="H68" s="57"/>
      <c r="I68" s="149" t="str">
        <f t="shared" si="2"/>
        <v/>
      </c>
      <c r="J68" s="149" t="str">
        <f t="shared" si="3"/>
        <v/>
      </c>
      <c r="K68" s="60"/>
      <c r="L68" s="112"/>
    </row>
    <row r="69" spans="3:12" ht="45" customHeight="1" x14ac:dyDescent="0.25">
      <c r="C69" s="32">
        <v>65</v>
      </c>
      <c r="D69" s="123" t="str">
        <f>IF(Lançamentos!F69="","",Lançamentos!F69)</f>
        <v/>
      </c>
      <c r="E69" s="124" t="str">
        <f>IF(Lançamentos!J69="","",Lançamentos!J69)</f>
        <v/>
      </c>
      <c r="F69" s="62"/>
      <c r="G69" s="60"/>
      <c r="H69" s="57"/>
      <c r="I69" s="149" t="str">
        <f t="shared" si="2"/>
        <v/>
      </c>
      <c r="J69" s="149" t="str">
        <f t="shared" si="3"/>
        <v/>
      </c>
      <c r="K69" s="60"/>
      <c r="L69" s="112"/>
    </row>
    <row r="70" spans="3:12" ht="45" customHeight="1" x14ac:dyDescent="0.25">
      <c r="C70" s="32">
        <v>66</v>
      </c>
      <c r="D70" s="123" t="str">
        <f>IF(Lançamentos!F70="","",Lançamentos!F70)</f>
        <v/>
      </c>
      <c r="E70" s="124" t="str">
        <f>IF(Lançamentos!J70="","",Lançamentos!J70)</f>
        <v/>
      </c>
      <c r="F70" s="62"/>
      <c r="G70" s="60"/>
      <c r="H70" s="57"/>
      <c r="I70" s="149" t="str">
        <f t="shared" si="2"/>
        <v/>
      </c>
      <c r="J70" s="149" t="str">
        <f t="shared" si="3"/>
        <v/>
      </c>
      <c r="K70" s="60"/>
      <c r="L70" s="112"/>
    </row>
    <row r="71" spans="3:12" ht="45" customHeight="1" x14ac:dyDescent="0.25">
      <c r="C71" s="32">
        <v>67</v>
      </c>
      <c r="D71" s="123" t="str">
        <f>IF(Lançamentos!F71="","",Lançamentos!F71)</f>
        <v/>
      </c>
      <c r="E71" s="124" t="str">
        <f>IF(Lançamentos!J71="","",Lançamentos!J71)</f>
        <v/>
      </c>
      <c r="F71" s="62"/>
      <c r="G71" s="60"/>
      <c r="H71" s="57"/>
      <c r="I71" s="149" t="str">
        <f t="shared" ref="I71:I134" si="4">IF(H71="","",F71+H71)</f>
        <v/>
      </c>
      <c r="J71" s="149" t="str">
        <f t="shared" ref="J71:J134" si="5">IF(F71="","",F71+730)</f>
        <v/>
      </c>
      <c r="K71" s="60"/>
      <c r="L71" s="112"/>
    </row>
    <row r="72" spans="3:12" ht="45" customHeight="1" x14ac:dyDescent="0.25">
      <c r="C72" s="32">
        <v>68</v>
      </c>
      <c r="D72" s="123" t="str">
        <f>IF(Lançamentos!F72="","",Lançamentos!F72)</f>
        <v/>
      </c>
      <c r="E72" s="124" t="str">
        <f>IF(Lançamentos!J72="","",Lançamentos!J72)</f>
        <v/>
      </c>
      <c r="F72" s="62"/>
      <c r="G72" s="60"/>
      <c r="H72" s="57"/>
      <c r="I72" s="149" t="str">
        <f t="shared" si="4"/>
        <v/>
      </c>
      <c r="J72" s="149" t="str">
        <f t="shared" si="5"/>
        <v/>
      </c>
      <c r="K72" s="60"/>
      <c r="L72" s="112"/>
    </row>
    <row r="73" spans="3:12" ht="45" customHeight="1" x14ac:dyDescent="0.25">
      <c r="C73" s="32">
        <v>69</v>
      </c>
      <c r="D73" s="123" t="str">
        <f>IF(Lançamentos!F73="","",Lançamentos!F73)</f>
        <v/>
      </c>
      <c r="E73" s="124" t="str">
        <f>IF(Lançamentos!J73="","",Lançamentos!J73)</f>
        <v/>
      </c>
      <c r="F73" s="62"/>
      <c r="G73" s="60"/>
      <c r="H73" s="57"/>
      <c r="I73" s="149" t="str">
        <f t="shared" si="4"/>
        <v/>
      </c>
      <c r="J73" s="149" t="str">
        <f t="shared" si="5"/>
        <v/>
      </c>
      <c r="K73" s="60"/>
      <c r="L73" s="112"/>
    </row>
    <row r="74" spans="3:12" ht="45" customHeight="1" x14ac:dyDescent="0.25">
      <c r="C74" s="32">
        <v>70</v>
      </c>
      <c r="D74" s="123" t="str">
        <f>IF(Lançamentos!F74="","",Lançamentos!F74)</f>
        <v/>
      </c>
      <c r="E74" s="124" t="str">
        <f>IF(Lançamentos!J74="","",Lançamentos!J74)</f>
        <v/>
      </c>
      <c r="F74" s="62"/>
      <c r="G74" s="60"/>
      <c r="H74" s="57"/>
      <c r="I74" s="149" t="str">
        <f t="shared" si="4"/>
        <v/>
      </c>
      <c r="J74" s="149" t="str">
        <f t="shared" si="5"/>
        <v/>
      </c>
      <c r="K74" s="60"/>
      <c r="L74" s="112"/>
    </row>
    <row r="75" spans="3:12" ht="45" customHeight="1" x14ac:dyDescent="0.25">
      <c r="C75" s="32">
        <v>71</v>
      </c>
      <c r="D75" s="123" t="str">
        <f>IF(Lançamentos!F75="","",Lançamentos!F75)</f>
        <v/>
      </c>
      <c r="E75" s="124" t="str">
        <f>IF(Lançamentos!J75="","",Lançamentos!J75)</f>
        <v/>
      </c>
      <c r="F75" s="62"/>
      <c r="G75" s="60"/>
      <c r="H75" s="57"/>
      <c r="I75" s="149" t="str">
        <f t="shared" si="4"/>
        <v/>
      </c>
      <c r="J75" s="149" t="str">
        <f t="shared" si="5"/>
        <v/>
      </c>
      <c r="K75" s="60"/>
      <c r="L75" s="112"/>
    </row>
    <row r="76" spans="3:12" ht="45" customHeight="1" x14ac:dyDescent="0.25">
      <c r="C76" s="32">
        <v>72</v>
      </c>
      <c r="D76" s="123" t="str">
        <f>IF(Lançamentos!F76="","",Lançamentos!F76)</f>
        <v/>
      </c>
      <c r="E76" s="124" t="str">
        <f>IF(Lançamentos!J76="","",Lançamentos!J76)</f>
        <v/>
      </c>
      <c r="F76" s="62"/>
      <c r="G76" s="60"/>
      <c r="H76" s="57"/>
      <c r="I76" s="149" t="str">
        <f t="shared" si="4"/>
        <v/>
      </c>
      <c r="J76" s="149" t="str">
        <f t="shared" si="5"/>
        <v/>
      </c>
      <c r="K76" s="60"/>
      <c r="L76" s="112"/>
    </row>
    <row r="77" spans="3:12" ht="45" customHeight="1" x14ac:dyDescent="0.25">
      <c r="C77" s="32">
        <v>73</v>
      </c>
      <c r="D77" s="123" t="str">
        <f>IF(Lançamentos!F77="","",Lançamentos!F77)</f>
        <v/>
      </c>
      <c r="E77" s="124" t="str">
        <f>IF(Lançamentos!J77="","",Lançamentos!J77)</f>
        <v/>
      </c>
      <c r="F77" s="62"/>
      <c r="G77" s="60"/>
      <c r="H77" s="57"/>
      <c r="I77" s="149" t="str">
        <f t="shared" si="4"/>
        <v/>
      </c>
      <c r="J77" s="149" t="str">
        <f t="shared" si="5"/>
        <v/>
      </c>
      <c r="K77" s="60"/>
      <c r="L77" s="112"/>
    </row>
    <row r="78" spans="3:12" ht="45" customHeight="1" x14ac:dyDescent="0.25">
      <c r="C78" s="32">
        <v>74</v>
      </c>
      <c r="D78" s="123" t="str">
        <f>IF(Lançamentos!F78="","",Lançamentos!F78)</f>
        <v/>
      </c>
      <c r="E78" s="124" t="str">
        <f>IF(Lançamentos!J78="","",Lançamentos!J78)</f>
        <v/>
      </c>
      <c r="F78" s="62"/>
      <c r="G78" s="60"/>
      <c r="H78" s="57"/>
      <c r="I78" s="149" t="str">
        <f t="shared" si="4"/>
        <v/>
      </c>
      <c r="J78" s="149" t="str">
        <f t="shared" si="5"/>
        <v/>
      </c>
      <c r="K78" s="60"/>
      <c r="L78" s="112"/>
    </row>
    <row r="79" spans="3:12" ht="45" customHeight="1" x14ac:dyDescent="0.25">
      <c r="C79" s="32">
        <v>75</v>
      </c>
      <c r="D79" s="123" t="str">
        <f>IF(Lançamentos!F79="","",Lançamentos!F79)</f>
        <v/>
      </c>
      <c r="E79" s="124" t="str">
        <f>IF(Lançamentos!J79="","",Lançamentos!J79)</f>
        <v/>
      </c>
      <c r="F79" s="62"/>
      <c r="G79" s="60"/>
      <c r="H79" s="57"/>
      <c r="I79" s="149" t="str">
        <f t="shared" si="4"/>
        <v/>
      </c>
      <c r="J79" s="149" t="str">
        <f t="shared" si="5"/>
        <v/>
      </c>
      <c r="K79" s="60"/>
      <c r="L79" s="112"/>
    </row>
    <row r="80" spans="3:12" ht="45" customHeight="1" x14ac:dyDescent="0.25">
      <c r="C80" s="32">
        <v>76</v>
      </c>
      <c r="D80" s="123" t="str">
        <f>IF(Lançamentos!F80="","",Lançamentos!F80)</f>
        <v/>
      </c>
      <c r="E80" s="124" t="str">
        <f>IF(Lançamentos!J80="","",Lançamentos!J80)</f>
        <v/>
      </c>
      <c r="F80" s="62"/>
      <c r="G80" s="60"/>
      <c r="H80" s="57"/>
      <c r="I80" s="149" t="str">
        <f t="shared" si="4"/>
        <v/>
      </c>
      <c r="J80" s="149" t="str">
        <f t="shared" si="5"/>
        <v/>
      </c>
      <c r="K80" s="60"/>
      <c r="L80" s="112"/>
    </row>
    <row r="81" spans="3:12" ht="45" customHeight="1" x14ac:dyDescent="0.25">
      <c r="C81" s="32">
        <v>77</v>
      </c>
      <c r="D81" s="123" t="str">
        <f>IF(Lançamentos!F81="","",Lançamentos!F81)</f>
        <v/>
      </c>
      <c r="E81" s="124" t="str">
        <f>IF(Lançamentos!J81="","",Lançamentos!J81)</f>
        <v/>
      </c>
      <c r="F81" s="62"/>
      <c r="G81" s="60"/>
      <c r="H81" s="57"/>
      <c r="I81" s="149" t="str">
        <f t="shared" si="4"/>
        <v/>
      </c>
      <c r="J81" s="149" t="str">
        <f t="shared" si="5"/>
        <v/>
      </c>
      <c r="K81" s="60"/>
      <c r="L81" s="112"/>
    </row>
    <row r="82" spans="3:12" ht="45" customHeight="1" x14ac:dyDescent="0.25">
      <c r="C82" s="32">
        <v>78</v>
      </c>
      <c r="D82" s="123" t="str">
        <f>IF(Lançamentos!F82="","",Lançamentos!F82)</f>
        <v/>
      </c>
      <c r="E82" s="124" t="str">
        <f>IF(Lançamentos!J82="","",Lançamentos!J82)</f>
        <v/>
      </c>
      <c r="F82" s="62"/>
      <c r="G82" s="60"/>
      <c r="H82" s="57"/>
      <c r="I82" s="149" t="str">
        <f t="shared" si="4"/>
        <v/>
      </c>
      <c r="J82" s="149" t="str">
        <f t="shared" si="5"/>
        <v/>
      </c>
      <c r="K82" s="60"/>
      <c r="L82" s="112"/>
    </row>
    <row r="83" spans="3:12" ht="45" customHeight="1" x14ac:dyDescent="0.25">
      <c r="C83" s="32">
        <v>79</v>
      </c>
      <c r="D83" s="123" t="str">
        <f>IF(Lançamentos!F83="","",Lançamentos!F83)</f>
        <v/>
      </c>
      <c r="E83" s="124" t="str">
        <f>IF(Lançamentos!J83="","",Lançamentos!J83)</f>
        <v/>
      </c>
      <c r="F83" s="62"/>
      <c r="G83" s="60"/>
      <c r="H83" s="57"/>
      <c r="I83" s="149" t="str">
        <f t="shared" si="4"/>
        <v/>
      </c>
      <c r="J83" s="149" t="str">
        <f t="shared" si="5"/>
        <v/>
      </c>
      <c r="K83" s="60"/>
      <c r="L83" s="112"/>
    </row>
    <row r="84" spans="3:12" ht="45" customHeight="1" x14ac:dyDescent="0.25">
      <c r="C84" s="32">
        <v>80</v>
      </c>
      <c r="D84" s="123" t="str">
        <f>IF(Lançamentos!F84="","",Lançamentos!F84)</f>
        <v/>
      </c>
      <c r="E84" s="124" t="str">
        <f>IF(Lançamentos!J84="","",Lançamentos!J84)</f>
        <v/>
      </c>
      <c r="F84" s="62"/>
      <c r="G84" s="60"/>
      <c r="H84" s="57"/>
      <c r="I84" s="149" t="str">
        <f t="shared" si="4"/>
        <v/>
      </c>
      <c r="J84" s="149" t="str">
        <f t="shared" si="5"/>
        <v/>
      </c>
      <c r="K84" s="60"/>
      <c r="L84" s="112"/>
    </row>
    <row r="85" spans="3:12" ht="45" customHeight="1" x14ac:dyDescent="0.25">
      <c r="C85" s="32">
        <v>81</v>
      </c>
      <c r="D85" s="123" t="str">
        <f>IF(Lançamentos!F85="","",Lançamentos!F85)</f>
        <v/>
      </c>
      <c r="E85" s="124" t="str">
        <f>IF(Lançamentos!J85="","",Lançamentos!J85)</f>
        <v/>
      </c>
      <c r="F85" s="62"/>
      <c r="G85" s="60"/>
      <c r="H85" s="57"/>
      <c r="I85" s="149" t="str">
        <f t="shared" si="4"/>
        <v/>
      </c>
      <c r="J85" s="149" t="str">
        <f t="shared" si="5"/>
        <v/>
      </c>
      <c r="K85" s="60"/>
      <c r="L85" s="112"/>
    </row>
    <row r="86" spans="3:12" ht="45" customHeight="1" x14ac:dyDescent="0.25">
      <c r="C86" s="32">
        <v>82</v>
      </c>
      <c r="D86" s="123" t="str">
        <f>IF(Lançamentos!F86="","",Lançamentos!F86)</f>
        <v/>
      </c>
      <c r="E86" s="124" t="str">
        <f>IF(Lançamentos!J86="","",Lançamentos!J86)</f>
        <v/>
      </c>
      <c r="F86" s="62"/>
      <c r="G86" s="60"/>
      <c r="H86" s="57"/>
      <c r="I86" s="149" t="str">
        <f t="shared" si="4"/>
        <v/>
      </c>
      <c r="J86" s="149" t="str">
        <f t="shared" si="5"/>
        <v/>
      </c>
      <c r="K86" s="60"/>
      <c r="L86" s="112"/>
    </row>
    <row r="87" spans="3:12" ht="45" customHeight="1" x14ac:dyDescent="0.25">
      <c r="C87" s="32">
        <v>83</v>
      </c>
      <c r="D87" s="123" t="str">
        <f>IF(Lançamentos!F87="","",Lançamentos!F87)</f>
        <v/>
      </c>
      <c r="E87" s="124" t="str">
        <f>IF(Lançamentos!J87="","",Lançamentos!J87)</f>
        <v/>
      </c>
      <c r="F87" s="62"/>
      <c r="G87" s="60"/>
      <c r="H87" s="57"/>
      <c r="I87" s="149" t="str">
        <f t="shared" si="4"/>
        <v/>
      </c>
      <c r="J87" s="149" t="str">
        <f t="shared" si="5"/>
        <v/>
      </c>
      <c r="K87" s="60"/>
      <c r="L87" s="112"/>
    </row>
    <row r="88" spans="3:12" ht="45" customHeight="1" x14ac:dyDescent="0.25">
      <c r="C88" s="32">
        <v>84</v>
      </c>
      <c r="D88" s="123" t="str">
        <f>IF(Lançamentos!F88="","",Lançamentos!F88)</f>
        <v/>
      </c>
      <c r="E88" s="124" t="str">
        <f>IF(Lançamentos!J88="","",Lançamentos!J88)</f>
        <v/>
      </c>
      <c r="F88" s="62"/>
      <c r="G88" s="60"/>
      <c r="H88" s="57"/>
      <c r="I88" s="149" t="str">
        <f t="shared" si="4"/>
        <v/>
      </c>
      <c r="J88" s="149" t="str">
        <f t="shared" si="5"/>
        <v/>
      </c>
      <c r="K88" s="60"/>
      <c r="L88" s="112"/>
    </row>
    <row r="89" spans="3:12" ht="45" customHeight="1" x14ac:dyDescent="0.25">
      <c r="C89" s="32">
        <v>85</v>
      </c>
      <c r="D89" s="123" t="str">
        <f>IF(Lançamentos!F89="","",Lançamentos!F89)</f>
        <v/>
      </c>
      <c r="E89" s="124" t="str">
        <f>IF(Lançamentos!J89="","",Lançamentos!J89)</f>
        <v/>
      </c>
      <c r="F89" s="62"/>
      <c r="G89" s="60"/>
      <c r="H89" s="57"/>
      <c r="I89" s="149" t="str">
        <f t="shared" si="4"/>
        <v/>
      </c>
      <c r="J89" s="149" t="str">
        <f t="shared" si="5"/>
        <v/>
      </c>
      <c r="K89" s="60"/>
      <c r="L89" s="112"/>
    </row>
    <row r="90" spans="3:12" ht="45" customHeight="1" x14ac:dyDescent="0.25">
      <c r="C90" s="32">
        <v>86</v>
      </c>
      <c r="D90" s="123" t="str">
        <f>IF(Lançamentos!F90="","",Lançamentos!F90)</f>
        <v/>
      </c>
      <c r="E90" s="124" t="str">
        <f>IF(Lançamentos!J90="","",Lançamentos!J90)</f>
        <v/>
      </c>
      <c r="F90" s="62"/>
      <c r="G90" s="60"/>
      <c r="H90" s="57"/>
      <c r="I90" s="149" t="str">
        <f t="shared" si="4"/>
        <v/>
      </c>
      <c r="J90" s="149" t="str">
        <f t="shared" si="5"/>
        <v/>
      </c>
      <c r="K90" s="60"/>
      <c r="L90" s="112"/>
    </row>
    <row r="91" spans="3:12" ht="45" customHeight="1" x14ac:dyDescent="0.25">
      <c r="C91" s="32">
        <v>87</v>
      </c>
      <c r="D91" s="123" t="str">
        <f>IF(Lançamentos!F91="","",Lançamentos!F91)</f>
        <v/>
      </c>
      <c r="E91" s="124" t="str">
        <f>IF(Lançamentos!J91="","",Lançamentos!J91)</f>
        <v/>
      </c>
      <c r="F91" s="62"/>
      <c r="G91" s="60"/>
      <c r="H91" s="57"/>
      <c r="I91" s="149" t="str">
        <f t="shared" si="4"/>
        <v/>
      </c>
      <c r="J91" s="149" t="str">
        <f t="shared" si="5"/>
        <v/>
      </c>
      <c r="K91" s="60"/>
      <c r="L91" s="112"/>
    </row>
    <row r="92" spans="3:12" ht="45" customHeight="1" x14ac:dyDescent="0.25">
      <c r="C92" s="32">
        <v>88</v>
      </c>
      <c r="D92" s="123" t="str">
        <f>IF(Lançamentos!F92="","",Lançamentos!F92)</f>
        <v/>
      </c>
      <c r="E92" s="124" t="str">
        <f>IF(Lançamentos!J92="","",Lançamentos!J92)</f>
        <v/>
      </c>
      <c r="F92" s="62"/>
      <c r="G92" s="60"/>
      <c r="H92" s="57"/>
      <c r="I92" s="149" t="str">
        <f t="shared" si="4"/>
        <v/>
      </c>
      <c r="J92" s="149" t="str">
        <f t="shared" si="5"/>
        <v/>
      </c>
      <c r="K92" s="60"/>
      <c r="L92" s="112"/>
    </row>
    <row r="93" spans="3:12" ht="45" customHeight="1" x14ac:dyDescent="0.25">
      <c r="C93" s="32">
        <v>89</v>
      </c>
      <c r="D93" s="123" t="str">
        <f>IF(Lançamentos!F93="","",Lançamentos!F93)</f>
        <v/>
      </c>
      <c r="E93" s="124" t="str">
        <f>IF(Lançamentos!J93="","",Lançamentos!J93)</f>
        <v/>
      </c>
      <c r="F93" s="62"/>
      <c r="G93" s="60"/>
      <c r="H93" s="57"/>
      <c r="I93" s="149" t="str">
        <f t="shared" si="4"/>
        <v/>
      </c>
      <c r="J93" s="149" t="str">
        <f t="shared" si="5"/>
        <v/>
      </c>
      <c r="K93" s="60"/>
      <c r="L93" s="112"/>
    </row>
    <row r="94" spans="3:12" ht="45" customHeight="1" x14ac:dyDescent="0.25">
      <c r="C94" s="32">
        <v>90</v>
      </c>
      <c r="D94" s="123" t="str">
        <f>IF(Lançamentos!F94="","",Lançamentos!F94)</f>
        <v/>
      </c>
      <c r="E94" s="124" t="str">
        <f>IF(Lançamentos!J94="","",Lançamentos!J94)</f>
        <v/>
      </c>
      <c r="F94" s="62"/>
      <c r="G94" s="60"/>
      <c r="H94" s="57"/>
      <c r="I94" s="149" t="str">
        <f t="shared" si="4"/>
        <v/>
      </c>
      <c r="J94" s="149" t="str">
        <f t="shared" si="5"/>
        <v/>
      </c>
      <c r="K94" s="60"/>
      <c r="L94" s="112"/>
    </row>
    <row r="95" spans="3:12" ht="45" customHeight="1" x14ac:dyDescent="0.25">
      <c r="C95" s="32">
        <v>91</v>
      </c>
      <c r="D95" s="123" t="str">
        <f>IF(Lançamentos!F95="","",Lançamentos!F95)</f>
        <v/>
      </c>
      <c r="E95" s="124" t="str">
        <f>IF(Lançamentos!J95="","",Lançamentos!J95)</f>
        <v/>
      </c>
      <c r="F95" s="62"/>
      <c r="G95" s="60"/>
      <c r="H95" s="57"/>
      <c r="I95" s="149" t="str">
        <f t="shared" si="4"/>
        <v/>
      </c>
      <c r="J95" s="149" t="str">
        <f t="shared" si="5"/>
        <v/>
      </c>
      <c r="K95" s="60"/>
      <c r="L95" s="112"/>
    </row>
    <row r="96" spans="3:12" ht="45" customHeight="1" x14ac:dyDescent="0.25">
      <c r="C96" s="32">
        <v>92</v>
      </c>
      <c r="D96" s="123" t="str">
        <f>IF(Lançamentos!F96="","",Lançamentos!F96)</f>
        <v/>
      </c>
      <c r="E96" s="124" t="str">
        <f>IF(Lançamentos!J96="","",Lançamentos!J96)</f>
        <v/>
      </c>
      <c r="F96" s="62"/>
      <c r="G96" s="60"/>
      <c r="H96" s="57"/>
      <c r="I96" s="149" t="str">
        <f t="shared" si="4"/>
        <v/>
      </c>
      <c r="J96" s="149" t="str">
        <f t="shared" si="5"/>
        <v/>
      </c>
      <c r="K96" s="60"/>
      <c r="L96" s="112"/>
    </row>
    <row r="97" spans="3:12" ht="45" customHeight="1" x14ac:dyDescent="0.25">
      <c r="C97" s="32">
        <v>93</v>
      </c>
      <c r="D97" s="123" t="str">
        <f>IF(Lançamentos!F97="","",Lançamentos!F97)</f>
        <v/>
      </c>
      <c r="E97" s="124" t="str">
        <f>IF(Lançamentos!J97="","",Lançamentos!J97)</f>
        <v/>
      </c>
      <c r="F97" s="62"/>
      <c r="G97" s="60"/>
      <c r="H97" s="57"/>
      <c r="I97" s="149" t="str">
        <f t="shared" si="4"/>
        <v/>
      </c>
      <c r="J97" s="149" t="str">
        <f t="shared" si="5"/>
        <v/>
      </c>
      <c r="K97" s="60"/>
      <c r="L97" s="112"/>
    </row>
    <row r="98" spans="3:12" ht="45" customHeight="1" x14ac:dyDescent="0.25">
      <c r="C98" s="32">
        <v>94</v>
      </c>
      <c r="D98" s="123" t="str">
        <f>IF(Lançamentos!F98="","",Lançamentos!F98)</f>
        <v/>
      </c>
      <c r="E98" s="124" t="str">
        <f>IF(Lançamentos!J98="","",Lançamentos!J98)</f>
        <v/>
      </c>
      <c r="F98" s="62"/>
      <c r="G98" s="60"/>
      <c r="H98" s="57"/>
      <c r="I98" s="149" t="str">
        <f t="shared" si="4"/>
        <v/>
      </c>
      <c r="J98" s="149" t="str">
        <f t="shared" si="5"/>
        <v/>
      </c>
      <c r="K98" s="60"/>
      <c r="L98" s="112"/>
    </row>
    <row r="99" spans="3:12" ht="45" customHeight="1" x14ac:dyDescent="0.25">
      <c r="C99" s="32">
        <v>95</v>
      </c>
      <c r="D99" s="123" t="str">
        <f>IF(Lançamentos!F99="","",Lançamentos!F99)</f>
        <v/>
      </c>
      <c r="E99" s="124" t="str">
        <f>IF(Lançamentos!J99="","",Lançamentos!J99)</f>
        <v/>
      </c>
      <c r="F99" s="62"/>
      <c r="G99" s="60"/>
      <c r="H99" s="57"/>
      <c r="I99" s="149" t="str">
        <f t="shared" si="4"/>
        <v/>
      </c>
      <c r="J99" s="149" t="str">
        <f t="shared" si="5"/>
        <v/>
      </c>
      <c r="K99" s="60"/>
      <c r="L99" s="112"/>
    </row>
    <row r="100" spans="3:12" ht="45" customHeight="1" x14ac:dyDescent="0.25">
      <c r="C100" s="32">
        <v>96</v>
      </c>
      <c r="D100" s="123" t="str">
        <f>IF(Lançamentos!F100="","",Lançamentos!F100)</f>
        <v/>
      </c>
      <c r="E100" s="124" t="str">
        <f>IF(Lançamentos!J100="","",Lançamentos!J100)</f>
        <v/>
      </c>
      <c r="F100" s="62"/>
      <c r="G100" s="60"/>
      <c r="H100" s="57"/>
      <c r="I100" s="149" t="str">
        <f t="shared" si="4"/>
        <v/>
      </c>
      <c r="J100" s="149" t="str">
        <f t="shared" si="5"/>
        <v/>
      </c>
      <c r="K100" s="60"/>
      <c r="L100" s="112"/>
    </row>
    <row r="101" spans="3:12" ht="45" customHeight="1" x14ac:dyDescent="0.25">
      <c r="C101" s="32">
        <v>97</v>
      </c>
      <c r="D101" s="123" t="str">
        <f>IF(Lançamentos!F101="","",Lançamentos!F101)</f>
        <v/>
      </c>
      <c r="E101" s="124" t="str">
        <f>IF(Lançamentos!J101="","",Lançamentos!J101)</f>
        <v/>
      </c>
      <c r="F101" s="62"/>
      <c r="G101" s="60"/>
      <c r="H101" s="57"/>
      <c r="I101" s="149" t="str">
        <f t="shared" si="4"/>
        <v/>
      </c>
      <c r="J101" s="149" t="str">
        <f t="shared" si="5"/>
        <v/>
      </c>
      <c r="K101" s="60"/>
      <c r="L101" s="112"/>
    </row>
    <row r="102" spans="3:12" ht="45" customHeight="1" x14ac:dyDescent="0.25">
      <c r="C102" s="32">
        <v>98</v>
      </c>
      <c r="D102" s="123" t="str">
        <f>IF(Lançamentos!F102="","",Lançamentos!F102)</f>
        <v/>
      </c>
      <c r="E102" s="124" t="str">
        <f>IF(Lançamentos!J102="","",Lançamentos!J102)</f>
        <v/>
      </c>
      <c r="F102" s="62"/>
      <c r="G102" s="60"/>
      <c r="H102" s="57"/>
      <c r="I102" s="149" t="str">
        <f t="shared" si="4"/>
        <v/>
      </c>
      <c r="J102" s="149" t="str">
        <f t="shared" si="5"/>
        <v/>
      </c>
      <c r="K102" s="60"/>
      <c r="L102" s="112"/>
    </row>
    <row r="103" spans="3:12" ht="45" customHeight="1" x14ac:dyDescent="0.25">
      <c r="C103" s="32">
        <v>99</v>
      </c>
      <c r="D103" s="123" t="str">
        <f>IF(Lançamentos!F103="","",Lançamentos!F103)</f>
        <v/>
      </c>
      <c r="E103" s="124" t="str">
        <f>IF(Lançamentos!J103="","",Lançamentos!J103)</f>
        <v/>
      </c>
      <c r="F103" s="62"/>
      <c r="G103" s="60"/>
      <c r="H103" s="57"/>
      <c r="I103" s="149" t="str">
        <f t="shared" si="4"/>
        <v/>
      </c>
      <c r="J103" s="149" t="str">
        <f t="shared" si="5"/>
        <v/>
      </c>
      <c r="K103" s="60"/>
      <c r="L103" s="112"/>
    </row>
    <row r="104" spans="3:12" ht="45" customHeight="1" x14ac:dyDescent="0.25">
      <c r="C104" s="32">
        <v>100</v>
      </c>
      <c r="D104" s="123" t="str">
        <f>IF(Lançamentos!F104="","",Lançamentos!F104)</f>
        <v/>
      </c>
      <c r="E104" s="124" t="str">
        <f>IF(Lançamentos!J104="","",Lançamentos!J104)</f>
        <v/>
      </c>
      <c r="F104" s="62"/>
      <c r="G104" s="60"/>
      <c r="H104" s="57"/>
      <c r="I104" s="149" t="str">
        <f t="shared" si="4"/>
        <v/>
      </c>
      <c r="J104" s="149" t="str">
        <f t="shared" si="5"/>
        <v/>
      </c>
      <c r="K104" s="60"/>
      <c r="L104" s="112"/>
    </row>
    <row r="105" spans="3:12" ht="45" customHeight="1" x14ac:dyDescent="0.25">
      <c r="C105" s="32">
        <v>101</v>
      </c>
      <c r="D105" s="123" t="str">
        <f>IF(Lançamentos!F105="","",Lançamentos!F105)</f>
        <v/>
      </c>
      <c r="E105" s="124" t="str">
        <f>IF(Lançamentos!J105="","",Lançamentos!J105)</f>
        <v/>
      </c>
      <c r="F105" s="62"/>
      <c r="G105" s="60"/>
      <c r="H105" s="57"/>
      <c r="I105" s="149" t="str">
        <f t="shared" si="4"/>
        <v/>
      </c>
      <c r="J105" s="149" t="str">
        <f t="shared" si="5"/>
        <v/>
      </c>
      <c r="K105" s="60"/>
      <c r="L105" s="112"/>
    </row>
    <row r="106" spans="3:12" ht="45" customHeight="1" x14ac:dyDescent="0.25">
      <c r="C106" s="32">
        <v>102</v>
      </c>
      <c r="D106" s="123" t="str">
        <f>IF(Lançamentos!F106="","",Lançamentos!F106)</f>
        <v/>
      </c>
      <c r="E106" s="124" t="str">
        <f>IF(Lançamentos!J106="","",Lançamentos!J106)</f>
        <v/>
      </c>
      <c r="F106" s="62"/>
      <c r="G106" s="60"/>
      <c r="H106" s="57"/>
      <c r="I106" s="149" t="str">
        <f t="shared" si="4"/>
        <v/>
      </c>
      <c r="J106" s="149" t="str">
        <f t="shared" si="5"/>
        <v/>
      </c>
      <c r="K106" s="60"/>
      <c r="L106" s="112"/>
    </row>
    <row r="107" spans="3:12" ht="45" customHeight="1" x14ac:dyDescent="0.25">
      <c r="C107" s="32">
        <v>103</v>
      </c>
      <c r="D107" s="123" t="str">
        <f>IF(Lançamentos!F107="","",Lançamentos!F107)</f>
        <v/>
      </c>
      <c r="E107" s="124" t="str">
        <f>IF(Lançamentos!J107="","",Lançamentos!J107)</f>
        <v/>
      </c>
      <c r="F107" s="62"/>
      <c r="G107" s="60"/>
      <c r="H107" s="57"/>
      <c r="I107" s="149" t="str">
        <f t="shared" si="4"/>
        <v/>
      </c>
      <c r="J107" s="149" t="str">
        <f t="shared" si="5"/>
        <v/>
      </c>
      <c r="K107" s="60"/>
      <c r="L107" s="112"/>
    </row>
    <row r="108" spans="3:12" ht="45" customHeight="1" x14ac:dyDescent="0.25">
      <c r="C108" s="32">
        <v>104</v>
      </c>
      <c r="D108" s="123" t="str">
        <f>IF(Lançamentos!F108="","",Lançamentos!F108)</f>
        <v/>
      </c>
      <c r="E108" s="124" t="str">
        <f>IF(Lançamentos!J108="","",Lançamentos!J108)</f>
        <v/>
      </c>
      <c r="F108" s="62"/>
      <c r="G108" s="60"/>
      <c r="H108" s="57"/>
      <c r="I108" s="149" t="str">
        <f t="shared" si="4"/>
        <v/>
      </c>
      <c r="J108" s="149" t="str">
        <f t="shared" si="5"/>
        <v/>
      </c>
      <c r="K108" s="60"/>
      <c r="L108" s="112"/>
    </row>
    <row r="109" spans="3:12" ht="45" customHeight="1" x14ac:dyDescent="0.25">
      <c r="C109" s="32">
        <v>105</v>
      </c>
      <c r="D109" s="123" t="str">
        <f>IF(Lançamentos!F109="","",Lançamentos!F109)</f>
        <v/>
      </c>
      <c r="E109" s="124" t="str">
        <f>IF(Lançamentos!J109="","",Lançamentos!J109)</f>
        <v/>
      </c>
      <c r="F109" s="62"/>
      <c r="G109" s="60"/>
      <c r="H109" s="57"/>
      <c r="I109" s="149" t="str">
        <f t="shared" si="4"/>
        <v/>
      </c>
      <c r="J109" s="149" t="str">
        <f t="shared" si="5"/>
        <v/>
      </c>
      <c r="K109" s="60"/>
      <c r="L109" s="112"/>
    </row>
    <row r="110" spans="3:12" ht="45" customHeight="1" x14ac:dyDescent="0.25">
      <c r="C110" s="32">
        <v>106</v>
      </c>
      <c r="D110" s="123" t="str">
        <f>IF(Lançamentos!F110="","",Lançamentos!F110)</f>
        <v/>
      </c>
      <c r="E110" s="124" t="str">
        <f>IF(Lançamentos!J110="","",Lançamentos!J110)</f>
        <v/>
      </c>
      <c r="F110" s="62"/>
      <c r="G110" s="60"/>
      <c r="H110" s="57"/>
      <c r="I110" s="149" t="str">
        <f t="shared" si="4"/>
        <v/>
      </c>
      <c r="J110" s="149" t="str">
        <f t="shared" si="5"/>
        <v/>
      </c>
      <c r="K110" s="60"/>
      <c r="L110" s="112"/>
    </row>
    <row r="111" spans="3:12" ht="45" customHeight="1" x14ac:dyDescent="0.25">
      <c r="C111" s="32">
        <v>107</v>
      </c>
      <c r="D111" s="123" t="str">
        <f>IF(Lançamentos!F111="","",Lançamentos!F111)</f>
        <v/>
      </c>
      <c r="E111" s="124" t="str">
        <f>IF(Lançamentos!J111="","",Lançamentos!J111)</f>
        <v/>
      </c>
      <c r="F111" s="62"/>
      <c r="G111" s="60"/>
      <c r="H111" s="57"/>
      <c r="I111" s="149" t="str">
        <f t="shared" si="4"/>
        <v/>
      </c>
      <c r="J111" s="149" t="str">
        <f t="shared" si="5"/>
        <v/>
      </c>
      <c r="K111" s="60"/>
      <c r="L111" s="112"/>
    </row>
    <row r="112" spans="3:12" ht="45" customHeight="1" x14ac:dyDescent="0.25">
      <c r="C112" s="32">
        <v>108</v>
      </c>
      <c r="D112" s="123" t="str">
        <f>IF(Lançamentos!F112="","",Lançamentos!F112)</f>
        <v/>
      </c>
      <c r="E112" s="124" t="str">
        <f>IF(Lançamentos!J112="","",Lançamentos!J112)</f>
        <v/>
      </c>
      <c r="F112" s="62"/>
      <c r="G112" s="60"/>
      <c r="H112" s="57"/>
      <c r="I112" s="149" t="str">
        <f t="shared" si="4"/>
        <v/>
      </c>
      <c r="J112" s="149" t="str">
        <f t="shared" si="5"/>
        <v/>
      </c>
      <c r="K112" s="60"/>
      <c r="L112" s="112"/>
    </row>
    <row r="113" spans="3:12" ht="45" customHeight="1" x14ac:dyDescent="0.25">
      <c r="C113" s="32">
        <v>109</v>
      </c>
      <c r="D113" s="123" t="str">
        <f>IF(Lançamentos!F113="","",Lançamentos!F113)</f>
        <v/>
      </c>
      <c r="E113" s="124" t="str">
        <f>IF(Lançamentos!J113="","",Lançamentos!J113)</f>
        <v/>
      </c>
      <c r="F113" s="62"/>
      <c r="G113" s="60"/>
      <c r="H113" s="57"/>
      <c r="I113" s="149" t="str">
        <f t="shared" si="4"/>
        <v/>
      </c>
      <c r="J113" s="149" t="str">
        <f t="shared" si="5"/>
        <v/>
      </c>
      <c r="K113" s="60"/>
      <c r="L113" s="112"/>
    </row>
    <row r="114" spans="3:12" ht="45" customHeight="1" x14ac:dyDescent="0.25">
      <c r="C114" s="32">
        <v>110</v>
      </c>
      <c r="D114" s="123" t="str">
        <f>IF(Lançamentos!F114="","",Lançamentos!F114)</f>
        <v/>
      </c>
      <c r="E114" s="124" t="str">
        <f>IF(Lançamentos!J114="","",Lançamentos!J114)</f>
        <v/>
      </c>
      <c r="F114" s="62"/>
      <c r="G114" s="60"/>
      <c r="H114" s="57"/>
      <c r="I114" s="149" t="str">
        <f t="shared" si="4"/>
        <v/>
      </c>
      <c r="J114" s="149" t="str">
        <f t="shared" si="5"/>
        <v/>
      </c>
      <c r="K114" s="60"/>
      <c r="L114" s="112"/>
    </row>
    <row r="115" spans="3:12" ht="45" customHeight="1" x14ac:dyDescent="0.25">
      <c r="C115" s="32">
        <v>111</v>
      </c>
      <c r="D115" s="123" t="str">
        <f>IF(Lançamentos!F115="","",Lançamentos!F115)</f>
        <v/>
      </c>
      <c r="E115" s="124" t="str">
        <f>IF(Lançamentos!J115="","",Lançamentos!J115)</f>
        <v/>
      </c>
      <c r="F115" s="62"/>
      <c r="G115" s="60"/>
      <c r="H115" s="57"/>
      <c r="I115" s="149" t="str">
        <f t="shared" si="4"/>
        <v/>
      </c>
      <c r="J115" s="149" t="str">
        <f t="shared" si="5"/>
        <v/>
      </c>
      <c r="K115" s="60"/>
      <c r="L115" s="112"/>
    </row>
    <row r="116" spans="3:12" ht="45" customHeight="1" x14ac:dyDescent="0.25">
      <c r="C116" s="32">
        <v>112</v>
      </c>
      <c r="D116" s="123" t="str">
        <f>IF(Lançamentos!F116="","",Lançamentos!F116)</f>
        <v/>
      </c>
      <c r="E116" s="124" t="str">
        <f>IF(Lançamentos!J116="","",Lançamentos!J116)</f>
        <v/>
      </c>
      <c r="F116" s="62"/>
      <c r="G116" s="60"/>
      <c r="H116" s="57"/>
      <c r="I116" s="149" t="str">
        <f t="shared" si="4"/>
        <v/>
      </c>
      <c r="J116" s="149" t="str">
        <f t="shared" si="5"/>
        <v/>
      </c>
      <c r="K116" s="60"/>
      <c r="L116" s="112"/>
    </row>
    <row r="117" spans="3:12" ht="45" customHeight="1" x14ac:dyDescent="0.25">
      <c r="C117" s="32">
        <v>113</v>
      </c>
      <c r="D117" s="123" t="str">
        <f>IF(Lançamentos!F117="","",Lançamentos!F117)</f>
        <v/>
      </c>
      <c r="E117" s="124" t="str">
        <f>IF(Lançamentos!J117="","",Lançamentos!J117)</f>
        <v/>
      </c>
      <c r="F117" s="62"/>
      <c r="G117" s="60"/>
      <c r="H117" s="57"/>
      <c r="I117" s="149" t="str">
        <f t="shared" si="4"/>
        <v/>
      </c>
      <c r="J117" s="149" t="str">
        <f t="shared" si="5"/>
        <v/>
      </c>
      <c r="K117" s="60"/>
      <c r="L117" s="112"/>
    </row>
    <row r="118" spans="3:12" ht="45" customHeight="1" x14ac:dyDescent="0.25">
      <c r="C118" s="32">
        <v>114</v>
      </c>
      <c r="D118" s="123" t="str">
        <f>IF(Lançamentos!F118="","",Lançamentos!F118)</f>
        <v/>
      </c>
      <c r="E118" s="124" t="str">
        <f>IF(Lançamentos!J118="","",Lançamentos!J118)</f>
        <v/>
      </c>
      <c r="F118" s="62"/>
      <c r="G118" s="60"/>
      <c r="H118" s="57"/>
      <c r="I118" s="149" t="str">
        <f t="shared" si="4"/>
        <v/>
      </c>
      <c r="J118" s="149" t="str">
        <f t="shared" si="5"/>
        <v/>
      </c>
      <c r="K118" s="60"/>
      <c r="L118" s="112"/>
    </row>
    <row r="119" spans="3:12" ht="45" customHeight="1" x14ac:dyDescent="0.25">
      <c r="C119" s="32">
        <v>115</v>
      </c>
      <c r="D119" s="123" t="str">
        <f>IF(Lançamentos!F119="","",Lançamentos!F119)</f>
        <v/>
      </c>
      <c r="E119" s="124" t="str">
        <f>IF(Lançamentos!J119="","",Lançamentos!J119)</f>
        <v/>
      </c>
      <c r="F119" s="62"/>
      <c r="G119" s="60"/>
      <c r="H119" s="57"/>
      <c r="I119" s="149" t="str">
        <f t="shared" si="4"/>
        <v/>
      </c>
      <c r="J119" s="149" t="str">
        <f t="shared" si="5"/>
        <v/>
      </c>
      <c r="K119" s="60"/>
      <c r="L119" s="112"/>
    </row>
    <row r="120" spans="3:12" ht="45" customHeight="1" x14ac:dyDescent="0.25">
      <c r="C120" s="32">
        <v>116</v>
      </c>
      <c r="D120" s="123" t="str">
        <f>IF(Lançamentos!F120="","",Lançamentos!F120)</f>
        <v/>
      </c>
      <c r="E120" s="124" t="str">
        <f>IF(Lançamentos!J120="","",Lançamentos!J120)</f>
        <v/>
      </c>
      <c r="F120" s="62"/>
      <c r="G120" s="60"/>
      <c r="H120" s="57"/>
      <c r="I120" s="149" t="str">
        <f t="shared" si="4"/>
        <v/>
      </c>
      <c r="J120" s="149" t="str">
        <f t="shared" si="5"/>
        <v/>
      </c>
      <c r="K120" s="60"/>
      <c r="L120" s="112"/>
    </row>
    <row r="121" spans="3:12" ht="45" customHeight="1" x14ac:dyDescent="0.25">
      <c r="C121" s="32">
        <v>117</v>
      </c>
      <c r="D121" s="123" t="str">
        <f>IF(Lançamentos!F121="","",Lançamentos!F121)</f>
        <v/>
      </c>
      <c r="E121" s="124" t="str">
        <f>IF(Lançamentos!J121="","",Lançamentos!J121)</f>
        <v/>
      </c>
      <c r="F121" s="62"/>
      <c r="G121" s="60"/>
      <c r="H121" s="57"/>
      <c r="I121" s="149" t="str">
        <f t="shared" si="4"/>
        <v/>
      </c>
      <c r="J121" s="149" t="str">
        <f t="shared" si="5"/>
        <v/>
      </c>
      <c r="K121" s="60"/>
      <c r="L121" s="112"/>
    </row>
    <row r="122" spans="3:12" ht="45" customHeight="1" x14ac:dyDescent="0.25">
      <c r="C122" s="32">
        <v>118</v>
      </c>
      <c r="D122" s="123" t="str">
        <f>IF(Lançamentos!F122="","",Lançamentos!F122)</f>
        <v/>
      </c>
      <c r="E122" s="124" t="str">
        <f>IF(Lançamentos!J122="","",Lançamentos!J122)</f>
        <v/>
      </c>
      <c r="F122" s="62"/>
      <c r="G122" s="60"/>
      <c r="H122" s="57"/>
      <c r="I122" s="149" t="str">
        <f t="shared" si="4"/>
        <v/>
      </c>
      <c r="J122" s="149" t="str">
        <f t="shared" si="5"/>
        <v/>
      </c>
      <c r="K122" s="60"/>
      <c r="L122" s="112"/>
    </row>
    <row r="123" spans="3:12" ht="45" customHeight="1" x14ac:dyDescent="0.25">
      <c r="C123" s="32">
        <v>119</v>
      </c>
      <c r="D123" s="123" t="str">
        <f>IF(Lançamentos!F123="","",Lançamentos!F123)</f>
        <v/>
      </c>
      <c r="E123" s="124" t="str">
        <f>IF(Lançamentos!J123="","",Lançamentos!J123)</f>
        <v/>
      </c>
      <c r="F123" s="62"/>
      <c r="G123" s="60"/>
      <c r="H123" s="57"/>
      <c r="I123" s="149" t="str">
        <f t="shared" si="4"/>
        <v/>
      </c>
      <c r="J123" s="149" t="str">
        <f t="shared" si="5"/>
        <v/>
      </c>
      <c r="K123" s="60"/>
      <c r="L123" s="112"/>
    </row>
    <row r="124" spans="3:12" ht="45" customHeight="1" x14ac:dyDescent="0.25">
      <c r="C124" s="32">
        <v>120</v>
      </c>
      <c r="D124" s="123" t="str">
        <f>IF(Lançamentos!F124="","",Lançamentos!F124)</f>
        <v/>
      </c>
      <c r="E124" s="124" t="str">
        <f>IF(Lançamentos!J124="","",Lançamentos!J124)</f>
        <v/>
      </c>
      <c r="F124" s="62"/>
      <c r="G124" s="60"/>
      <c r="H124" s="57"/>
      <c r="I124" s="149" t="str">
        <f t="shared" si="4"/>
        <v/>
      </c>
      <c r="J124" s="149" t="str">
        <f t="shared" si="5"/>
        <v/>
      </c>
      <c r="K124" s="60"/>
      <c r="L124" s="112"/>
    </row>
    <row r="125" spans="3:12" ht="45" customHeight="1" x14ac:dyDescent="0.25">
      <c r="C125" s="32">
        <v>121</v>
      </c>
      <c r="D125" s="123" t="str">
        <f>IF(Lançamentos!F125="","",Lançamentos!F125)</f>
        <v/>
      </c>
      <c r="E125" s="124" t="str">
        <f>IF(Lançamentos!J125="","",Lançamentos!J125)</f>
        <v/>
      </c>
      <c r="F125" s="62"/>
      <c r="G125" s="60"/>
      <c r="H125" s="57"/>
      <c r="I125" s="149" t="str">
        <f t="shared" si="4"/>
        <v/>
      </c>
      <c r="J125" s="149" t="str">
        <f t="shared" si="5"/>
        <v/>
      </c>
      <c r="K125" s="60"/>
      <c r="L125" s="112"/>
    </row>
    <row r="126" spans="3:12" ht="45" customHeight="1" x14ac:dyDescent="0.25">
      <c r="C126" s="32">
        <v>122</v>
      </c>
      <c r="D126" s="123" t="str">
        <f>IF(Lançamentos!F126="","",Lançamentos!F126)</f>
        <v/>
      </c>
      <c r="E126" s="124" t="str">
        <f>IF(Lançamentos!J126="","",Lançamentos!J126)</f>
        <v/>
      </c>
      <c r="F126" s="62"/>
      <c r="G126" s="60"/>
      <c r="H126" s="57"/>
      <c r="I126" s="149" t="str">
        <f t="shared" si="4"/>
        <v/>
      </c>
      <c r="J126" s="149" t="str">
        <f t="shared" si="5"/>
        <v/>
      </c>
      <c r="K126" s="60"/>
      <c r="L126" s="112"/>
    </row>
    <row r="127" spans="3:12" ht="45" customHeight="1" x14ac:dyDescent="0.25">
      <c r="C127" s="32">
        <v>123</v>
      </c>
      <c r="D127" s="123" t="str">
        <f>IF(Lançamentos!F127="","",Lançamentos!F127)</f>
        <v/>
      </c>
      <c r="E127" s="124" t="str">
        <f>IF(Lançamentos!J127="","",Lançamentos!J127)</f>
        <v/>
      </c>
      <c r="F127" s="62"/>
      <c r="G127" s="60"/>
      <c r="H127" s="57"/>
      <c r="I127" s="149" t="str">
        <f t="shared" si="4"/>
        <v/>
      </c>
      <c r="J127" s="149" t="str">
        <f t="shared" si="5"/>
        <v/>
      </c>
      <c r="K127" s="60"/>
      <c r="L127" s="112"/>
    </row>
    <row r="128" spans="3:12" ht="45" customHeight="1" x14ac:dyDescent="0.25">
      <c r="C128" s="32">
        <v>124</v>
      </c>
      <c r="D128" s="123" t="str">
        <f>IF(Lançamentos!F128="","",Lançamentos!F128)</f>
        <v/>
      </c>
      <c r="E128" s="124" t="str">
        <f>IF(Lançamentos!J128="","",Lançamentos!J128)</f>
        <v/>
      </c>
      <c r="F128" s="62"/>
      <c r="G128" s="60"/>
      <c r="H128" s="57"/>
      <c r="I128" s="149" t="str">
        <f t="shared" si="4"/>
        <v/>
      </c>
      <c r="J128" s="149" t="str">
        <f t="shared" si="5"/>
        <v/>
      </c>
      <c r="K128" s="60"/>
      <c r="L128" s="112"/>
    </row>
    <row r="129" spans="3:12" ht="45" customHeight="1" x14ac:dyDescent="0.25">
      <c r="C129" s="32">
        <v>125</v>
      </c>
      <c r="D129" s="123" t="str">
        <f>IF(Lançamentos!F129="","",Lançamentos!F129)</f>
        <v/>
      </c>
      <c r="E129" s="124" t="str">
        <f>IF(Lançamentos!J129="","",Lançamentos!J129)</f>
        <v/>
      </c>
      <c r="F129" s="62"/>
      <c r="G129" s="60"/>
      <c r="H129" s="57"/>
      <c r="I129" s="149" t="str">
        <f t="shared" si="4"/>
        <v/>
      </c>
      <c r="J129" s="149" t="str">
        <f t="shared" si="5"/>
        <v/>
      </c>
      <c r="K129" s="60"/>
      <c r="L129" s="112"/>
    </row>
    <row r="130" spans="3:12" ht="45" customHeight="1" x14ac:dyDescent="0.25">
      <c r="C130" s="32">
        <v>126</v>
      </c>
      <c r="D130" s="123" t="str">
        <f>IF(Lançamentos!F130="","",Lançamentos!F130)</f>
        <v/>
      </c>
      <c r="E130" s="124" t="str">
        <f>IF(Lançamentos!J130="","",Lançamentos!J130)</f>
        <v/>
      </c>
      <c r="F130" s="62"/>
      <c r="G130" s="60"/>
      <c r="H130" s="57"/>
      <c r="I130" s="149" t="str">
        <f t="shared" si="4"/>
        <v/>
      </c>
      <c r="J130" s="149" t="str">
        <f t="shared" si="5"/>
        <v/>
      </c>
      <c r="K130" s="60"/>
      <c r="L130" s="112"/>
    </row>
    <row r="131" spans="3:12" ht="45" customHeight="1" x14ac:dyDescent="0.25">
      <c r="C131" s="32">
        <v>127</v>
      </c>
      <c r="D131" s="123" t="str">
        <f>IF(Lançamentos!F131="","",Lançamentos!F131)</f>
        <v/>
      </c>
      <c r="E131" s="124" t="str">
        <f>IF(Lançamentos!J131="","",Lançamentos!J131)</f>
        <v/>
      </c>
      <c r="F131" s="62"/>
      <c r="G131" s="60"/>
      <c r="H131" s="57"/>
      <c r="I131" s="149" t="str">
        <f t="shared" si="4"/>
        <v/>
      </c>
      <c r="J131" s="149" t="str">
        <f t="shared" si="5"/>
        <v/>
      </c>
      <c r="K131" s="60"/>
      <c r="L131" s="112"/>
    </row>
    <row r="132" spans="3:12" ht="45" customHeight="1" x14ac:dyDescent="0.25">
      <c r="C132" s="32">
        <v>128</v>
      </c>
      <c r="D132" s="123" t="str">
        <f>IF(Lançamentos!F132="","",Lançamentos!F132)</f>
        <v/>
      </c>
      <c r="E132" s="124" t="str">
        <f>IF(Lançamentos!J132="","",Lançamentos!J132)</f>
        <v/>
      </c>
      <c r="F132" s="62"/>
      <c r="G132" s="60"/>
      <c r="H132" s="57"/>
      <c r="I132" s="149" t="str">
        <f t="shared" si="4"/>
        <v/>
      </c>
      <c r="J132" s="149" t="str">
        <f t="shared" si="5"/>
        <v/>
      </c>
      <c r="K132" s="60"/>
      <c r="L132" s="112"/>
    </row>
    <row r="133" spans="3:12" ht="45" customHeight="1" x14ac:dyDescent="0.25">
      <c r="C133" s="32">
        <v>129</v>
      </c>
      <c r="D133" s="123" t="str">
        <f>IF(Lançamentos!F133="","",Lançamentos!F133)</f>
        <v/>
      </c>
      <c r="E133" s="124" t="str">
        <f>IF(Lançamentos!J133="","",Lançamentos!J133)</f>
        <v/>
      </c>
      <c r="F133" s="62"/>
      <c r="G133" s="60"/>
      <c r="H133" s="57"/>
      <c r="I133" s="149" t="str">
        <f t="shared" si="4"/>
        <v/>
      </c>
      <c r="J133" s="149" t="str">
        <f t="shared" si="5"/>
        <v/>
      </c>
      <c r="K133" s="60"/>
      <c r="L133" s="112"/>
    </row>
    <row r="134" spans="3:12" ht="45" customHeight="1" x14ac:dyDescent="0.25">
      <c r="C134" s="32">
        <v>130</v>
      </c>
      <c r="D134" s="123" t="str">
        <f>IF(Lançamentos!F134="","",Lançamentos!F134)</f>
        <v/>
      </c>
      <c r="E134" s="124" t="str">
        <f>IF(Lançamentos!J134="","",Lançamentos!J134)</f>
        <v/>
      </c>
      <c r="F134" s="62"/>
      <c r="G134" s="60"/>
      <c r="H134" s="57"/>
      <c r="I134" s="149" t="str">
        <f t="shared" si="4"/>
        <v/>
      </c>
      <c r="J134" s="149" t="str">
        <f t="shared" si="5"/>
        <v/>
      </c>
      <c r="K134" s="60"/>
      <c r="L134" s="112"/>
    </row>
    <row r="135" spans="3:12" ht="45" customHeight="1" x14ac:dyDescent="0.25">
      <c r="C135" s="32">
        <v>131</v>
      </c>
      <c r="D135" s="123" t="str">
        <f>IF(Lançamentos!F135="","",Lançamentos!F135)</f>
        <v/>
      </c>
      <c r="E135" s="124" t="str">
        <f>IF(Lançamentos!J135="","",Lançamentos!J135)</f>
        <v/>
      </c>
      <c r="F135" s="62"/>
      <c r="G135" s="60"/>
      <c r="H135" s="57"/>
      <c r="I135" s="149" t="str">
        <f t="shared" ref="I135:I198" si="6">IF(H135="","",F135+H135)</f>
        <v/>
      </c>
      <c r="J135" s="149" t="str">
        <f t="shared" ref="J135:J198" si="7">IF(F135="","",F135+730)</f>
        <v/>
      </c>
      <c r="K135" s="60"/>
      <c r="L135" s="112"/>
    </row>
    <row r="136" spans="3:12" ht="45" customHeight="1" x14ac:dyDescent="0.25">
      <c r="C136" s="32">
        <v>132</v>
      </c>
      <c r="D136" s="123" t="str">
        <f>IF(Lançamentos!F136="","",Lançamentos!F136)</f>
        <v/>
      </c>
      <c r="E136" s="124" t="str">
        <f>IF(Lançamentos!J136="","",Lançamentos!J136)</f>
        <v/>
      </c>
      <c r="F136" s="62"/>
      <c r="G136" s="60"/>
      <c r="H136" s="57"/>
      <c r="I136" s="149" t="str">
        <f t="shared" si="6"/>
        <v/>
      </c>
      <c r="J136" s="149" t="str">
        <f t="shared" si="7"/>
        <v/>
      </c>
      <c r="K136" s="60"/>
      <c r="L136" s="112"/>
    </row>
    <row r="137" spans="3:12" ht="45" customHeight="1" x14ac:dyDescent="0.25">
      <c r="C137" s="32">
        <v>133</v>
      </c>
      <c r="D137" s="123" t="str">
        <f>IF(Lançamentos!F137="","",Lançamentos!F137)</f>
        <v/>
      </c>
      <c r="E137" s="124" t="str">
        <f>IF(Lançamentos!J137="","",Lançamentos!J137)</f>
        <v/>
      </c>
      <c r="F137" s="62"/>
      <c r="G137" s="60"/>
      <c r="H137" s="57"/>
      <c r="I137" s="149" t="str">
        <f t="shared" si="6"/>
        <v/>
      </c>
      <c r="J137" s="149" t="str">
        <f t="shared" si="7"/>
        <v/>
      </c>
      <c r="K137" s="60"/>
      <c r="L137" s="112"/>
    </row>
    <row r="138" spans="3:12" ht="45" customHeight="1" x14ac:dyDescent="0.25">
      <c r="C138" s="32">
        <v>134</v>
      </c>
      <c r="D138" s="123" t="str">
        <f>IF(Lançamentos!F138="","",Lançamentos!F138)</f>
        <v/>
      </c>
      <c r="E138" s="124" t="str">
        <f>IF(Lançamentos!J138="","",Lançamentos!J138)</f>
        <v/>
      </c>
      <c r="F138" s="62"/>
      <c r="G138" s="60"/>
      <c r="H138" s="57"/>
      <c r="I138" s="149" t="str">
        <f t="shared" si="6"/>
        <v/>
      </c>
      <c r="J138" s="149" t="str">
        <f t="shared" si="7"/>
        <v/>
      </c>
      <c r="K138" s="60"/>
      <c r="L138" s="112"/>
    </row>
    <row r="139" spans="3:12" ht="45" customHeight="1" x14ac:dyDescent="0.25">
      <c r="C139" s="32">
        <v>135</v>
      </c>
      <c r="D139" s="123" t="str">
        <f>IF(Lançamentos!F139="","",Lançamentos!F139)</f>
        <v/>
      </c>
      <c r="E139" s="124" t="str">
        <f>IF(Lançamentos!J139="","",Lançamentos!J139)</f>
        <v/>
      </c>
      <c r="F139" s="62"/>
      <c r="G139" s="60"/>
      <c r="H139" s="57"/>
      <c r="I139" s="149" t="str">
        <f t="shared" si="6"/>
        <v/>
      </c>
      <c r="J139" s="149" t="str">
        <f t="shared" si="7"/>
        <v/>
      </c>
      <c r="K139" s="60"/>
      <c r="L139" s="112"/>
    </row>
    <row r="140" spans="3:12" ht="45" customHeight="1" x14ac:dyDescent="0.25">
      <c r="C140" s="32">
        <v>136</v>
      </c>
      <c r="D140" s="123" t="str">
        <f>IF(Lançamentos!F140="","",Lançamentos!F140)</f>
        <v/>
      </c>
      <c r="E140" s="124" t="str">
        <f>IF(Lançamentos!J140="","",Lançamentos!J140)</f>
        <v/>
      </c>
      <c r="F140" s="62"/>
      <c r="G140" s="60"/>
      <c r="H140" s="57"/>
      <c r="I140" s="149" t="str">
        <f t="shared" si="6"/>
        <v/>
      </c>
      <c r="J140" s="149" t="str">
        <f t="shared" si="7"/>
        <v/>
      </c>
      <c r="K140" s="60"/>
      <c r="L140" s="112"/>
    </row>
    <row r="141" spans="3:12" ht="45" customHeight="1" x14ac:dyDescent="0.25">
      <c r="C141" s="32">
        <v>137</v>
      </c>
      <c r="D141" s="123" t="str">
        <f>IF(Lançamentos!F141="","",Lançamentos!F141)</f>
        <v/>
      </c>
      <c r="E141" s="124" t="str">
        <f>IF(Lançamentos!J141="","",Lançamentos!J141)</f>
        <v/>
      </c>
      <c r="F141" s="62"/>
      <c r="G141" s="60"/>
      <c r="H141" s="57"/>
      <c r="I141" s="149" t="str">
        <f t="shared" si="6"/>
        <v/>
      </c>
      <c r="J141" s="149" t="str">
        <f t="shared" si="7"/>
        <v/>
      </c>
      <c r="K141" s="60"/>
      <c r="L141" s="112"/>
    </row>
    <row r="142" spans="3:12" ht="45" customHeight="1" x14ac:dyDescent="0.25">
      <c r="C142" s="32">
        <v>138</v>
      </c>
      <c r="D142" s="123" t="str">
        <f>IF(Lançamentos!F142="","",Lançamentos!F142)</f>
        <v/>
      </c>
      <c r="E142" s="124" t="str">
        <f>IF(Lançamentos!J142="","",Lançamentos!J142)</f>
        <v/>
      </c>
      <c r="F142" s="62"/>
      <c r="G142" s="60"/>
      <c r="H142" s="57"/>
      <c r="I142" s="149" t="str">
        <f t="shared" si="6"/>
        <v/>
      </c>
      <c r="J142" s="149" t="str">
        <f t="shared" si="7"/>
        <v/>
      </c>
      <c r="K142" s="60"/>
      <c r="L142" s="112"/>
    </row>
    <row r="143" spans="3:12" ht="45" customHeight="1" x14ac:dyDescent="0.25">
      <c r="C143" s="32">
        <v>139</v>
      </c>
      <c r="D143" s="123" t="str">
        <f>IF(Lançamentos!F143="","",Lançamentos!F143)</f>
        <v/>
      </c>
      <c r="E143" s="124" t="str">
        <f>IF(Lançamentos!J143="","",Lançamentos!J143)</f>
        <v/>
      </c>
      <c r="F143" s="62"/>
      <c r="G143" s="60"/>
      <c r="H143" s="57"/>
      <c r="I143" s="149" t="str">
        <f t="shared" si="6"/>
        <v/>
      </c>
      <c r="J143" s="149" t="str">
        <f t="shared" si="7"/>
        <v/>
      </c>
      <c r="K143" s="60"/>
      <c r="L143" s="112"/>
    </row>
    <row r="144" spans="3:12" ht="45" customHeight="1" x14ac:dyDescent="0.25">
      <c r="C144" s="32">
        <v>140</v>
      </c>
      <c r="D144" s="123" t="str">
        <f>IF(Lançamentos!F144="","",Lançamentos!F144)</f>
        <v/>
      </c>
      <c r="E144" s="124" t="str">
        <f>IF(Lançamentos!J144="","",Lançamentos!J144)</f>
        <v/>
      </c>
      <c r="F144" s="62"/>
      <c r="G144" s="60"/>
      <c r="H144" s="57"/>
      <c r="I144" s="149" t="str">
        <f t="shared" si="6"/>
        <v/>
      </c>
      <c r="J144" s="149" t="str">
        <f t="shared" si="7"/>
        <v/>
      </c>
      <c r="K144" s="60"/>
      <c r="L144" s="112"/>
    </row>
    <row r="145" spans="3:12" ht="45" customHeight="1" x14ac:dyDescent="0.25">
      <c r="C145" s="32">
        <v>141</v>
      </c>
      <c r="D145" s="123" t="str">
        <f>IF(Lançamentos!F145="","",Lançamentos!F145)</f>
        <v/>
      </c>
      <c r="E145" s="124" t="str">
        <f>IF(Lançamentos!J145="","",Lançamentos!J145)</f>
        <v/>
      </c>
      <c r="F145" s="62"/>
      <c r="G145" s="60"/>
      <c r="H145" s="57"/>
      <c r="I145" s="149" t="str">
        <f t="shared" si="6"/>
        <v/>
      </c>
      <c r="J145" s="149" t="str">
        <f t="shared" si="7"/>
        <v/>
      </c>
      <c r="K145" s="60"/>
      <c r="L145" s="112"/>
    </row>
    <row r="146" spans="3:12" ht="45" customHeight="1" x14ac:dyDescent="0.25">
      <c r="C146" s="32">
        <v>142</v>
      </c>
      <c r="D146" s="123" t="str">
        <f>IF(Lançamentos!F146="","",Lançamentos!F146)</f>
        <v/>
      </c>
      <c r="E146" s="124" t="str">
        <f>IF(Lançamentos!J146="","",Lançamentos!J146)</f>
        <v/>
      </c>
      <c r="F146" s="62"/>
      <c r="G146" s="60"/>
      <c r="H146" s="57"/>
      <c r="I146" s="149" t="str">
        <f t="shared" si="6"/>
        <v/>
      </c>
      <c r="J146" s="149" t="str">
        <f t="shared" si="7"/>
        <v/>
      </c>
      <c r="K146" s="60"/>
      <c r="L146" s="112"/>
    </row>
    <row r="147" spans="3:12" ht="45" customHeight="1" x14ac:dyDescent="0.25">
      <c r="C147" s="32">
        <v>143</v>
      </c>
      <c r="D147" s="123" t="str">
        <f>IF(Lançamentos!F147="","",Lançamentos!F147)</f>
        <v/>
      </c>
      <c r="E147" s="124" t="str">
        <f>IF(Lançamentos!J147="","",Lançamentos!J147)</f>
        <v/>
      </c>
      <c r="F147" s="62"/>
      <c r="G147" s="60"/>
      <c r="H147" s="57"/>
      <c r="I147" s="149" t="str">
        <f t="shared" si="6"/>
        <v/>
      </c>
      <c r="J147" s="149" t="str">
        <f t="shared" si="7"/>
        <v/>
      </c>
      <c r="K147" s="60"/>
      <c r="L147" s="112"/>
    </row>
    <row r="148" spans="3:12" ht="45" customHeight="1" x14ac:dyDescent="0.25">
      <c r="C148" s="32">
        <v>144</v>
      </c>
      <c r="D148" s="123" t="str">
        <f>IF(Lançamentos!F148="","",Lançamentos!F148)</f>
        <v/>
      </c>
      <c r="E148" s="124" t="str">
        <f>IF(Lançamentos!J148="","",Lançamentos!J148)</f>
        <v/>
      </c>
      <c r="F148" s="62"/>
      <c r="G148" s="60"/>
      <c r="H148" s="57"/>
      <c r="I148" s="149" t="str">
        <f t="shared" si="6"/>
        <v/>
      </c>
      <c r="J148" s="149" t="str">
        <f t="shared" si="7"/>
        <v/>
      </c>
      <c r="K148" s="60"/>
      <c r="L148" s="112"/>
    </row>
    <row r="149" spans="3:12" ht="45" customHeight="1" x14ac:dyDescent="0.25">
      <c r="C149" s="32">
        <v>145</v>
      </c>
      <c r="D149" s="123" t="str">
        <f>IF(Lançamentos!F149="","",Lançamentos!F149)</f>
        <v/>
      </c>
      <c r="E149" s="124" t="str">
        <f>IF(Lançamentos!J149="","",Lançamentos!J149)</f>
        <v/>
      </c>
      <c r="F149" s="62"/>
      <c r="G149" s="60"/>
      <c r="H149" s="57"/>
      <c r="I149" s="149" t="str">
        <f t="shared" si="6"/>
        <v/>
      </c>
      <c r="J149" s="149" t="str">
        <f t="shared" si="7"/>
        <v/>
      </c>
      <c r="K149" s="60"/>
      <c r="L149" s="112"/>
    </row>
    <row r="150" spans="3:12" ht="45" customHeight="1" x14ac:dyDescent="0.25">
      <c r="C150" s="32">
        <v>146</v>
      </c>
      <c r="D150" s="123" t="str">
        <f>IF(Lançamentos!F150="","",Lançamentos!F150)</f>
        <v/>
      </c>
      <c r="E150" s="124" t="str">
        <f>IF(Lançamentos!J150="","",Lançamentos!J150)</f>
        <v/>
      </c>
      <c r="F150" s="62"/>
      <c r="G150" s="60"/>
      <c r="H150" s="57"/>
      <c r="I150" s="149" t="str">
        <f t="shared" si="6"/>
        <v/>
      </c>
      <c r="J150" s="149" t="str">
        <f t="shared" si="7"/>
        <v/>
      </c>
      <c r="K150" s="60"/>
      <c r="L150" s="112"/>
    </row>
    <row r="151" spans="3:12" ht="45" customHeight="1" x14ac:dyDescent="0.25">
      <c r="C151" s="32">
        <v>147</v>
      </c>
      <c r="D151" s="123" t="str">
        <f>IF(Lançamentos!F151="","",Lançamentos!F151)</f>
        <v/>
      </c>
      <c r="E151" s="124" t="str">
        <f>IF(Lançamentos!J151="","",Lançamentos!J151)</f>
        <v/>
      </c>
      <c r="F151" s="62"/>
      <c r="G151" s="60"/>
      <c r="H151" s="57"/>
      <c r="I151" s="149" t="str">
        <f t="shared" si="6"/>
        <v/>
      </c>
      <c r="J151" s="149" t="str">
        <f t="shared" si="7"/>
        <v/>
      </c>
      <c r="K151" s="60"/>
      <c r="L151" s="112"/>
    </row>
    <row r="152" spans="3:12" ht="45" customHeight="1" x14ac:dyDescent="0.25">
      <c r="C152" s="32">
        <v>148</v>
      </c>
      <c r="D152" s="123" t="str">
        <f>IF(Lançamentos!F152="","",Lançamentos!F152)</f>
        <v/>
      </c>
      <c r="E152" s="124" t="str">
        <f>IF(Lançamentos!J152="","",Lançamentos!J152)</f>
        <v/>
      </c>
      <c r="F152" s="62"/>
      <c r="G152" s="60"/>
      <c r="H152" s="57"/>
      <c r="I152" s="149" t="str">
        <f t="shared" si="6"/>
        <v/>
      </c>
      <c r="J152" s="149" t="str">
        <f t="shared" si="7"/>
        <v/>
      </c>
      <c r="K152" s="60"/>
      <c r="L152" s="112"/>
    </row>
    <row r="153" spans="3:12" ht="45" customHeight="1" x14ac:dyDescent="0.25">
      <c r="C153" s="32">
        <v>149</v>
      </c>
      <c r="D153" s="123" t="str">
        <f>IF(Lançamentos!F153="","",Lançamentos!F153)</f>
        <v/>
      </c>
      <c r="E153" s="124" t="str">
        <f>IF(Lançamentos!J153="","",Lançamentos!J153)</f>
        <v/>
      </c>
      <c r="F153" s="62"/>
      <c r="G153" s="60"/>
      <c r="H153" s="57"/>
      <c r="I153" s="149" t="str">
        <f t="shared" si="6"/>
        <v/>
      </c>
      <c r="J153" s="149" t="str">
        <f t="shared" si="7"/>
        <v/>
      </c>
      <c r="K153" s="60"/>
      <c r="L153" s="112"/>
    </row>
    <row r="154" spans="3:12" ht="45" customHeight="1" x14ac:dyDescent="0.25">
      <c r="C154" s="32">
        <v>150</v>
      </c>
      <c r="D154" s="123" t="str">
        <f>IF(Lançamentos!F154="","",Lançamentos!F154)</f>
        <v/>
      </c>
      <c r="E154" s="124" t="str">
        <f>IF(Lançamentos!J154="","",Lançamentos!J154)</f>
        <v/>
      </c>
      <c r="F154" s="62"/>
      <c r="G154" s="60"/>
      <c r="H154" s="57"/>
      <c r="I154" s="149" t="str">
        <f t="shared" si="6"/>
        <v/>
      </c>
      <c r="J154" s="149" t="str">
        <f t="shared" si="7"/>
        <v/>
      </c>
      <c r="K154" s="60"/>
      <c r="L154" s="112"/>
    </row>
    <row r="155" spans="3:12" ht="45" customHeight="1" x14ac:dyDescent="0.25">
      <c r="C155" s="32">
        <v>151</v>
      </c>
      <c r="D155" s="123" t="str">
        <f>IF(Lançamentos!F155="","",Lançamentos!F155)</f>
        <v/>
      </c>
      <c r="E155" s="124" t="str">
        <f>IF(Lançamentos!J155="","",Lançamentos!J155)</f>
        <v/>
      </c>
      <c r="F155" s="62"/>
      <c r="G155" s="60"/>
      <c r="H155" s="57"/>
      <c r="I155" s="149" t="str">
        <f t="shared" si="6"/>
        <v/>
      </c>
      <c r="J155" s="149" t="str">
        <f t="shared" si="7"/>
        <v/>
      </c>
      <c r="K155" s="60"/>
      <c r="L155" s="112"/>
    </row>
    <row r="156" spans="3:12" ht="45" customHeight="1" x14ac:dyDescent="0.25">
      <c r="C156" s="32">
        <v>152</v>
      </c>
      <c r="D156" s="123" t="str">
        <f>IF(Lançamentos!F156="","",Lançamentos!F156)</f>
        <v/>
      </c>
      <c r="E156" s="124" t="str">
        <f>IF(Lançamentos!J156="","",Lançamentos!J156)</f>
        <v/>
      </c>
      <c r="F156" s="62"/>
      <c r="G156" s="60"/>
      <c r="H156" s="57"/>
      <c r="I156" s="149" t="str">
        <f t="shared" si="6"/>
        <v/>
      </c>
      <c r="J156" s="149" t="str">
        <f t="shared" si="7"/>
        <v/>
      </c>
      <c r="K156" s="60"/>
      <c r="L156" s="112"/>
    </row>
    <row r="157" spans="3:12" ht="45" customHeight="1" x14ac:dyDescent="0.25">
      <c r="C157" s="32">
        <v>153</v>
      </c>
      <c r="D157" s="123" t="str">
        <f>IF(Lançamentos!F157="","",Lançamentos!F157)</f>
        <v/>
      </c>
      <c r="E157" s="124" t="str">
        <f>IF(Lançamentos!J157="","",Lançamentos!J157)</f>
        <v/>
      </c>
      <c r="F157" s="62"/>
      <c r="G157" s="60"/>
      <c r="H157" s="57"/>
      <c r="I157" s="149" t="str">
        <f t="shared" si="6"/>
        <v/>
      </c>
      <c r="J157" s="149" t="str">
        <f t="shared" si="7"/>
        <v/>
      </c>
      <c r="K157" s="60"/>
      <c r="L157" s="112"/>
    </row>
    <row r="158" spans="3:12" ht="45" customHeight="1" x14ac:dyDescent="0.25">
      <c r="C158" s="32">
        <v>154</v>
      </c>
      <c r="D158" s="123" t="str">
        <f>IF(Lançamentos!F158="","",Lançamentos!F158)</f>
        <v/>
      </c>
      <c r="E158" s="124" t="str">
        <f>IF(Lançamentos!J158="","",Lançamentos!J158)</f>
        <v/>
      </c>
      <c r="F158" s="62"/>
      <c r="G158" s="60"/>
      <c r="H158" s="57"/>
      <c r="I158" s="149" t="str">
        <f t="shared" si="6"/>
        <v/>
      </c>
      <c r="J158" s="149" t="str">
        <f t="shared" si="7"/>
        <v/>
      </c>
      <c r="K158" s="60"/>
      <c r="L158" s="112"/>
    </row>
    <row r="159" spans="3:12" ht="45" customHeight="1" x14ac:dyDescent="0.25">
      <c r="C159" s="32">
        <v>155</v>
      </c>
      <c r="D159" s="123" t="str">
        <f>IF(Lançamentos!F159="","",Lançamentos!F159)</f>
        <v/>
      </c>
      <c r="E159" s="124" t="str">
        <f>IF(Lançamentos!J159="","",Lançamentos!J159)</f>
        <v/>
      </c>
      <c r="F159" s="62"/>
      <c r="G159" s="60"/>
      <c r="H159" s="57"/>
      <c r="I159" s="149" t="str">
        <f t="shared" si="6"/>
        <v/>
      </c>
      <c r="J159" s="149" t="str">
        <f t="shared" si="7"/>
        <v/>
      </c>
      <c r="K159" s="60"/>
      <c r="L159" s="112"/>
    </row>
    <row r="160" spans="3:12" ht="45" customHeight="1" x14ac:dyDescent="0.25">
      <c r="C160" s="32">
        <v>156</v>
      </c>
      <c r="D160" s="123" t="str">
        <f>IF(Lançamentos!F160="","",Lançamentos!F160)</f>
        <v/>
      </c>
      <c r="E160" s="124" t="str">
        <f>IF(Lançamentos!J160="","",Lançamentos!J160)</f>
        <v/>
      </c>
      <c r="F160" s="62"/>
      <c r="G160" s="60"/>
      <c r="H160" s="57"/>
      <c r="I160" s="149" t="str">
        <f t="shared" si="6"/>
        <v/>
      </c>
      <c r="J160" s="149" t="str">
        <f t="shared" si="7"/>
        <v/>
      </c>
      <c r="K160" s="60"/>
      <c r="L160" s="112"/>
    </row>
    <row r="161" spans="3:12" ht="45" customHeight="1" x14ac:dyDescent="0.25">
      <c r="C161" s="32">
        <v>157</v>
      </c>
      <c r="D161" s="123" t="str">
        <f>IF(Lançamentos!F161="","",Lançamentos!F161)</f>
        <v/>
      </c>
      <c r="E161" s="124" t="str">
        <f>IF(Lançamentos!J161="","",Lançamentos!J161)</f>
        <v/>
      </c>
      <c r="F161" s="62"/>
      <c r="G161" s="60"/>
      <c r="H161" s="57"/>
      <c r="I161" s="149" t="str">
        <f t="shared" si="6"/>
        <v/>
      </c>
      <c r="J161" s="149" t="str">
        <f t="shared" si="7"/>
        <v/>
      </c>
      <c r="K161" s="60"/>
      <c r="L161" s="112"/>
    </row>
    <row r="162" spans="3:12" ht="45" customHeight="1" x14ac:dyDescent="0.25">
      <c r="C162" s="32">
        <v>158</v>
      </c>
      <c r="D162" s="123" t="str">
        <f>IF(Lançamentos!F162="","",Lançamentos!F162)</f>
        <v/>
      </c>
      <c r="E162" s="124" t="str">
        <f>IF(Lançamentos!J162="","",Lançamentos!J162)</f>
        <v/>
      </c>
      <c r="F162" s="62"/>
      <c r="G162" s="60"/>
      <c r="H162" s="57"/>
      <c r="I162" s="149" t="str">
        <f t="shared" si="6"/>
        <v/>
      </c>
      <c r="J162" s="149" t="str">
        <f t="shared" si="7"/>
        <v/>
      </c>
      <c r="K162" s="60"/>
      <c r="L162" s="112"/>
    </row>
    <row r="163" spans="3:12" ht="45" customHeight="1" x14ac:dyDescent="0.25">
      <c r="C163" s="32">
        <v>159</v>
      </c>
      <c r="D163" s="123" t="str">
        <f>IF(Lançamentos!F163="","",Lançamentos!F163)</f>
        <v/>
      </c>
      <c r="E163" s="124" t="str">
        <f>IF(Lançamentos!J163="","",Lançamentos!J163)</f>
        <v/>
      </c>
      <c r="F163" s="62"/>
      <c r="G163" s="60"/>
      <c r="H163" s="57"/>
      <c r="I163" s="149" t="str">
        <f t="shared" si="6"/>
        <v/>
      </c>
      <c r="J163" s="149" t="str">
        <f t="shared" si="7"/>
        <v/>
      </c>
      <c r="K163" s="60"/>
      <c r="L163" s="112"/>
    </row>
    <row r="164" spans="3:12" ht="45" customHeight="1" x14ac:dyDescent="0.25">
      <c r="C164" s="32">
        <v>160</v>
      </c>
      <c r="D164" s="123" t="str">
        <f>IF(Lançamentos!F164="","",Lançamentos!F164)</f>
        <v/>
      </c>
      <c r="E164" s="124" t="str">
        <f>IF(Lançamentos!J164="","",Lançamentos!J164)</f>
        <v/>
      </c>
      <c r="F164" s="62"/>
      <c r="G164" s="60"/>
      <c r="H164" s="57"/>
      <c r="I164" s="149" t="str">
        <f t="shared" si="6"/>
        <v/>
      </c>
      <c r="J164" s="149" t="str">
        <f t="shared" si="7"/>
        <v/>
      </c>
      <c r="K164" s="60"/>
      <c r="L164" s="112"/>
    </row>
    <row r="165" spans="3:12" ht="45" customHeight="1" x14ac:dyDescent="0.25">
      <c r="C165" s="32">
        <v>161</v>
      </c>
      <c r="D165" s="123" t="str">
        <f>IF(Lançamentos!F165="","",Lançamentos!F165)</f>
        <v/>
      </c>
      <c r="E165" s="124" t="str">
        <f>IF(Lançamentos!J165="","",Lançamentos!J165)</f>
        <v/>
      </c>
      <c r="F165" s="62"/>
      <c r="G165" s="60"/>
      <c r="H165" s="57"/>
      <c r="I165" s="149" t="str">
        <f t="shared" si="6"/>
        <v/>
      </c>
      <c r="J165" s="149" t="str">
        <f t="shared" si="7"/>
        <v/>
      </c>
      <c r="K165" s="60"/>
      <c r="L165" s="112"/>
    </row>
    <row r="166" spans="3:12" ht="45" customHeight="1" x14ac:dyDescent="0.25">
      <c r="C166" s="32">
        <v>162</v>
      </c>
      <c r="D166" s="123" t="str">
        <f>IF(Lançamentos!F166="","",Lançamentos!F166)</f>
        <v/>
      </c>
      <c r="E166" s="124" t="str">
        <f>IF(Lançamentos!J166="","",Lançamentos!J166)</f>
        <v/>
      </c>
      <c r="F166" s="62"/>
      <c r="G166" s="60"/>
      <c r="H166" s="57"/>
      <c r="I166" s="149" t="str">
        <f t="shared" si="6"/>
        <v/>
      </c>
      <c r="J166" s="149" t="str">
        <f t="shared" si="7"/>
        <v/>
      </c>
      <c r="K166" s="60"/>
      <c r="L166" s="112"/>
    </row>
    <row r="167" spans="3:12" ht="45" customHeight="1" x14ac:dyDescent="0.25">
      <c r="C167" s="32">
        <v>163</v>
      </c>
      <c r="D167" s="123" t="str">
        <f>IF(Lançamentos!F167="","",Lançamentos!F167)</f>
        <v/>
      </c>
      <c r="E167" s="124" t="str">
        <f>IF(Lançamentos!J167="","",Lançamentos!J167)</f>
        <v/>
      </c>
      <c r="F167" s="62"/>
      <c r="G167" s="60"/>
      <c r="H167" s="57"/>
      <c r="I167" s="149" t="str">
        <f t="shared" si="6"/>
        <v/>
      </c>
      <c r="J167" s="149" t="str">
        <f t="shared" si="7"/>
        <v/>
      </c>
      <c r="K167" s="60"/>
      <c r="L167" s="112"/>
    </row>
    <row r="168" spans="3:12" ht="45" customHeight="1" x14ac:dyDescent="0.25">
      <c r="C168" s="32">
        <v>164</v>
      </c>
      <c r="D168" s="123" t="str">
        <f>IF(Lançamentos!F168="","",Lançamentos!F168)</f>
        <v/>
      </c>
      <c r="E168" s="124" t="str">
        <f>IF(Lançamentos!J168="","",Lançamentos!J168)</f>
        <v/>
      </c>
      <c r="F168" s="62"/>
      <c r="G168" s="60"/>
      <c r="H168" s="57"/>
      <c r="I168" s="149" t="str">
        <f t="shared" si="6"/>
        <v/>
      </c>
      <c r="J168" s="149" t="str">
        <f t="shared" si="7"/>
        <v/>
      </c>
      <c r="K168" s="60"/>
      <c r="L168" s="112"/>
    </row>
    <row r="169" spans="3:12" ht="45" customHeight="1" x14ac:dyDescent="0.25">
      <c r="C169" s="32">
        <v>165</v>
      </c>
      <c r="D169" s="123" t="str">
        <f>IF(Lançamentos!F169="","",Lançamentos!F169)</f>
        <v/>
      </c>
      <c r="E169" s="124" t="str">
        <f>IF(Lançamentos!J169="","",Lançamentos!J169)</f>
        <v/>
      </c>
      <c r="F169" s="62"/>
      <c r="G169" s="60"/>
      <c r="H169" s="57"/>
      <c r="I169" s="149" t="str">
        <f t="shared" si="6"/>
        <v/>
      </c>
      <c r="J169" s="149" t="str">
        <f t="shared" si="7"/>
        <v/>
      </c>
      <c r="K169" s="60"/>
      <c r="L169" s="112"/>
    </row>
    <row r="170" spans="3:12" ht="45" customHeight="1" x14ac:dyDescent="0.25">
      <c r="C170" s="32">
        <v>166</v>
      </c>
      <c r="D170" s="123" t="str">
        <f>IF(Lançamentos!F170="","",Lançamentos!F170)</f>
        <v/>
      </c>
      <c r="E170" s="124" t="str">
        <f>IF(Lançamentos!J170="","",Lançamentos!J170)</f>
        <v/>
      </c>
      <c r="F170" s="62"/>
      <c r="G170" s="60"/>
      <c r="H170" s="57"/>
      <c r="I170" s="149" t="str">
        <f t="shared" si="6"/>
        <v/>
      </c>
      <c r="J170" s="149" t="str">
        <f t="shared" si="7"/>
        <v/>
      </c>
      <c r="K170" s="60"/>
      <c r="L170" s="112"/>
    </row>
    <row r="171" spans="3:12" ht="45" customHeight="1" x14ac:dyDescent="0.25">
      <c r="C171" s="32">
        <v>167</v>
      </c>
      <c r="D171" s="123" t="str">
        <f>IF(Lançamentos!F171="","",Lançamentos!F171)</f>
        <v/>
      </c>
      <c r="E171" s="124" t="str">
        <f>IF(Lançamentos!J171="","",Lançamentos!J171)</f>
        <v/>
      </c>
      <c r="F171" s="62"/>
      <c r="G171" s="60"/>
      <c r="H171" s="57"/>
      <c r="I171" s="149" t="str">
        <f t="shared" si="6"/>
        <v/>
      </c>
      <c r="J171" s="149" t="str">
        <f t="shared" si="7"/>
        <v/>
      </c>
      <c r="K171" s="60"/>
      <c r="L171" s="112"/>
    </row>
    <row r="172" spans="3:12" ht="45" customHeight="1" x14ac:dyDescent="0.25">
      <c r="C172" s="32">
        <v>168</v>
      </c>
      <c r="D172" s="123" t="str">
        <f>IF(Lançamentos!F172="","",Lançamentos!F172)</f>
        <v/>
      </c>
      <c r="E172" s="124" t="str">
        <f>IF(Lançamentos!J172="","",Lançamentos!J172)</f>
        <v/>
      </c>
      <c r="F172" s="62"/>
      <c r="G172" s="60"/>
      <c r="H172" s="57"/>
      <c r="I172" s="149" t="str">
        <f t="shared" si="6"/>
        <v/>
      </c>
      <c r="J172" s="149" t="str">
        <f t="shared" si="7"/>
        <v/>
      </c>
      <c r="K172" s="60"/>
      <c r="L172" s="112"/>
    </row>
    <row r="173" spans="3:12" ht="45" customHeight="1" x14ac:dyDescent="0.25">
      <c r="C173" s="32">
        <v>169</v>
      </c>
      <c r="D173" s="123" t="str">
        <f>IF(Lançamentos!F173="","",Lançamentos!F173)</f>
        <v/>
      </c>
      <c r="E173" s="124" t="str">
        <f>IF(Lançamentos!J173="","",Lançamentos!J173)</f>
        <v/>
      </c>
      <c r="F173" s="62"/>
      <c r="G173" s="60"/>
      <c r="H173" s="57"/>
      <c r="I173" s="149" t="str">
        <f t="shared" si="6"/>
        <v/>
      </c>
      <c r="J173" s="149" t="str">
        <f t="shared" si="7"/>
        <v/>
      </c>
      <c r="K173" s="60"/>
      <c r="L173" s="112"/>
    </row>
    <row r="174" spans="3:12" ht="45" customHeight="1" x14ac:dyDescent="0.25">
      <c r="C174" s="32">
        <v>170</v>
      </c>
      <c r="D174" s="123" t="str">
        <f>IF(Lançamentos!F174="","",Lançamentos!F174)</f>
        <v/>
      </c>
      <c r="E174" s="124" t="str">
        <f>IF(Lançamentos!J174="","",Lançamentos!J174)</f>
        <v/>
      </c>
      <c r="F174" s="62"/>
      <c r="G174" s="60"/>
      <c r="H174" s="57"/>
      <c r="I174" s="149" t="str">
        <f t="shared" si="6"/>
        <v/>
      </c>
      <c r="J174" s="149" t="str">
        <f t="shared" si="7"/>
        <v/>
      </c>
      <c r="K174" s="60"/>
      <c r="L174" s="112"/>
    </row>
    <row r="175" spans="3:12" ht="45" customHeight="1" x14ac:dyDescent="0.25">
      <c r="C175" s="32">
        <v>171</v>
      </c>
      <c r="D175" s="123" t="str">
        <f>IF(Lançamentos!F175="","",Lançamentos!F175)</f>
        <v/>
      </c>
      <c r="E175" s="124" t="str">
        <f>IF(Lançamentos!J175="","",Lançamentos!J175)</f>
        <v/>
      </c>
      <c r="F175" s="62"/>
      <c r="G175" s="60"/>
      <c r="H175" s="57"/>
      <c r="I175" s="149" t="str">
        <f t="shared" si="6"/>
        <v/>
      </c>
      <c r="J175" s="149" t="str">
        <f t="shared" si="7"/>
        <v/>
      </c>
      <c r="K175" s="60"/>
      <c r="L175" s="112"/>
    </row>
    <row r="176" spans="3:12" ht="45" customHeight="1" x14ac:dyDescent="0.25">
      <c r="C176" s="32">
        <v>172</v>
      </c>
      <c r="D176" s="123" t="str">
        <f>IF(Lançamentos!F176="","",Lançamentos!F176)</f>
        <v/>
      </c>
      <c r="E176" s="124" t="str">
        <f>IF(Lançamentos!J176="","",Lançamentos!J176)</f>
        <v/>
      </c>
      <c r="F176" s="62"/>
      <c r="G176" s="60"/>
      <c r="H176" s="57"/>
      <c r="I176" s="149" t="str">
        <f t="shared" si="6"/>
        <v/>
      </c>
      <c r="J176" s="149" t="str">
        <f t="shared" si="7"/>
        <v/>
      </c>
      <c r="K176" s="60"/>
      <c r="L176" s="112"/>
    </row>
    <row r="177" spans="3:12" ht="45" customHeight="1" x14ac:dyDescent="0.25">
      <c r="C177" s="32">
        <v>173</v>
      </c>
      <c r="D177" s="123" t="str">
        <f>IF(Lançamentos!F177="","",Lançamentos!F177)</f>
        <v/>
      </c>
      <c r="E177" s="124" t="str">
        <f>IF(Lançamentos!J177="","",Lançamentos!J177)</f>
        <v/>
      </c>
      <c r="F177" s="62"/>
      <c r="G177" s="60"/>
      <c r="H177" s="57"/>
      <c r="I177" s="149" t="str">
        <f t="shared" si="6"/>
        <v/>
      </c>
      <c r="J177" s="149" t="str">
        <f t="shared" si="7"/>
        <v/>
      </c>
      <c r="K177" s="60"/>
      <c r="L177" s="112"/>
    </row>
    <row r="178" spans="3:12" ht="45" customHeight="1" x14ac:dyDescent="0.25">
      <c r="C178" s="32">
        <v>174</v>
      </c>
      <c r="D178" s="123" t="str">
        <f>IF(Lançamentos!F178="","",Lançamentos!F178)</f>
        <v/>
      </c>
      <c r="E178" s="124" t="str">
        <f>IF(Lançamentos!J178="","",Lançamentos!J178)</f>
        <v/>
      </c>
      <c r="F178" s="62"/>
      <c r="G178" s="60"/>
      <c r="H178" s="57"/>
      <c r="I178" s="149" t="str">
        <f t="shared" si="6"/>
        <v/>
      </c>
      <c r="J178" s="149" t="str">
        <f t="shared" si="7"/>
        <v/>
      </c>
      <c r="K178" s="60"/>
      <c r="L178" s="112"/>
    </row>
    <row r="179" spans="3:12" ht="45" customHeight="1" x14ac:dyDescent="0.25">
      <c r="C179" s="32">
        <v>175</v>
      </c>
      <c r="D179" s="123" t="str">
        <f>IF(Lançamentos!F179="","",Lançamentos!F179)</f>
        <v/>
      </c>
      <c r="E179" s="124" t="str">
        <f>IF(Lançamentos!J179="","",Lançamentos!J179)</f>
        <v/>
      </c>
      <c r="F179" s="62"/>
      <c r="G179" s="60"/>
      <c r="H179" s="57"/>
      <c r="I179" s="149" t="str">
        <f t="shared" si="6"/>
        <v/>
      </c>
      <c r="J179" s="149" t="str">
        <f t="shared" si="7"/>
        <v/>
      </c>
      <c r="K179" s="60"/>
      <c r="L179" s="112"/>
    </row>
    <row r="180" spans="3:12" ht="45" customHeight="1" x14ac:dyDescent="0.25">
      <c r="C180" s="32">
        <v>176</v>
      </c>
      <c r="D180" s="123" t="str">
        <f>IF(Lançamentos!F180="","",Lançamentos!F180)</f>
        <v/>
      </c>
      <c r="E180" s="124" t="str">
        <f>IF(Lançamentos!J180="","",Lançamentos!J180)</f>
        <v/>
      </c>
      <c r="F180" s="62"/>
      <c r="G180" s="60"/>
      <c r="H180" s="57"/>
      <c r="I180" s="149" t="str">
        <f t="shared" si="6"/>
        <v/>
      </c>
      <c r="J180" s="149" t="str">
        <f t="shared" si="7"/>
        <v/>
      </c>
      <c r="K180" s="60"/>
      <c r="L180" s="112"/>
    </row>
    <row r="181" spans="3:12" ht="45" customHeight="1" x14ac:dyDescent="0.25">
      <c r="C181" s="32">
        <v>177</v>
      </c>
      <c r="D181" s="123" t="str">
        <f>IF(Lançamentos!F181="","",Lançamentos!F181)</f>
        <v/>
      </c>
      <c r="E181" s="124" t="str">
        <f>IF(Lançamentos!J181="","",Lançamentos!J181)</f>
        <v/>
      </c>
      <c r="F181" s="62"/>
      <c r="G181" s="60"/>
      <c r="H181" s="57"/>
      <c r="I181" s="149" t="str">
        <f t="shared" si="6"/>
        <v/>
      </c>
      <c r="J181" s="149" t="str">
        <f t="shared" si="7"/>
        <v/>
      </c>
      <c r="K181" s="60"/>
      <c r="L181" s="112"/>
    </row>
    <row r="182" spans="3:12" ht="45" customHeight="1" x14ac:dyDescent="0.25">
      <c r="C182" s="32">
        <v>178</v>
      </c>
      <c r="D182" s="123" t="str">
        <f>IF(Lançamentos!F182="","",Lançamentos!F182)</f>
        <v/>
      </c>
      <c r="E182" s="124" t="str">
        <f>IF(Lançamentos!J182="","",Lançamentos!J182)</f>
        <v/>
      </c>
      <c r="F182" s="62"/>
      <c r="G182" s="60"/>
      <c r="H182" s="57"/>
      <c r="I182" s="149" t="str">
        <f t="shared" si="6"/>
        <v/>
      </c>
      <c r="J182" s="149" t="str">
        <f t="shared" si="7"/>
        <v/>
      </c>
      <c r="K182" s="60"/>
      <c r="L182" s="112"/>
    </row>
    <row r="183" spans="3:12" ht="45" customHeight="1" x14ac:dyDescent="0.25">
      <c r="C183" s="32">
        <v>179</v>
      </c>
      <c r="D183" s="123" t="str">
        <f>IF(Lançamentos!F183="","",Lançamentos!F183)</f>
        <v/>
      </c>
      <c r="E183" s="124" t="str">
        <f>IF(Lançamentos!J183="","",Lançamentos!J183)</f>
        <v/>
      </c>
      <c r="F183" s="62"/>
      <c r="G183" s="60"/>
      <c r="H183" s="57"/>
      <c r="I183" s="149" t="str">
        <f t="shared" si="6"/>
        <v/>
      </c>
      <c r="J183" s="149" t="str">
        <f t="shared" si="7"/>
        <v/>
      </c>
      <c r="K183" s="60"/>
      <c r="L183" s="112"/>
    </row>
    <row r="184" spans="3:12" ht="45" customHeight="1" x14ac:dyDescent="0.25">
      <c r="C184" s="32">
        <v>180</v>
      </c>
      <c r="D184" s="123" t="str">
        <f>IF(Lançamentos!F184="","",Lançamentos!F184)</f>
        <v/>
      </c>
      <c r="E184" s="124" t="str">
        <f>IF(Lançamentos!J184="","",Lançamentos!J184)</f>
        <v/>
      </c>
      <c r="F184" s="62"/>
      <c r="G184" s="60"/>
      <c r="H184" s="57"/>
      <c r="I184" s="149" t="str">
        <f t="shared" si="6"/>
        <v/>
      </c>
      <c r="J184" s="149" t="str">
        <f t="shared" si="7"/>
        <v/>
      </c>
      <c r="K184" s="60"/>
      <c r="L184" s="112"/>
    </row>
    <row r="185" spans="3:12" ht="45" customHeight="1" x14ac:dyDescent="0.25">
      <c r="C185" s="32">
        <v>181</v>
      </c>
      <c r="D185" s="123" t="str">
        <f>IF(Lançamentos!F185="","",Lançamentos!F185)</f>
        <v/>
      </c>
      <c r="E185" s="124" t="str">
        <f>IF(Lançamentos!J185="","",Lançamentos!J185)</f>
        <v/>
      </c>
      <c r="F185" s="62"/>
      <c r="G185" s="60"/>
      <c r="H185" s="57"/>
      <c r="I185" s="149" t="str">
        <f t="shared" si="6"/>
        <v/>
      </c>
      <c r="J185" s="149" t="str">
        <f t="shared" si="7"/>
        <v/>
      </c>
      <c r="K185" s="60"/>
      <c r="L185" s="112"/>
    </row>
    <row r="186" spans="3:12" ht="45" customHeight="1" x14ac:dyDescent="0.25">
      <c r="C186" s="32">
        <v>182</v>
      </c>
      <c r="D186" s="123" t="str">
        <f>IF(Lançamentos!F186="","",Lançamentos!F186)</f>
        <v/>
      </c>
      <c r="E186" s="124" t="str">
        <f>IF(Lançamentos!J186="","",Lançamentos!J186)</f>
        <v/>
      </c>
      <c r="F186" s="62"/>
      <c r="G186" s="60"/>
      <c r="H186" s="57"/>
      <c r="I186" s="149" t="str">
        <f t="shared" si="6"/>
        <v/>
      </c>
      <c r="J186" s="149" t="str">
        <f t="shared" si="7"/>
        <v/>
      </c>
      <c r="K186" s="60"/>
      <c r="L186" s="112"/>
    </row>
    <row r="187" spans="3:12" ht="45" customHeight="1" x14ac:dyDescent="0.25">
      <c r="C187" s="32">
        <v>183</v>
      </c>
      <c r="D187" s="123" t="str">
        <f>IF(Lançamentos!F187="","",Lançamentos!F187)</f>
        <v/>
      </c>
      <c r="E187" s="124" t="str">
        <f>IF(Lançamentos!J187="","",Lançamentos!J187)</f>
        <v/>
      </c>
      <c r="F187" s="62"/>
      <c r="G187" s="60"/>
      <c r="H187" s="57"/>
      <c r="I187" s="149" t="str">
        <f t="shared" si="6"/>
        <v/>
      </c>
      <c r="J187" s="149" t="str">
        <f t="shared" si="7"/>
        <v/>
      </c>
      <c r="K187" s="60"/>
      <c r="L187" s="112"/>
    </row>
    <row r="188" spans="3:12" ht="45" customHeight="1" x14ac:dyDescent="0.25">
      <c r="C188" s="32">
        <v>184</v>
      </c>
      <c r="D188" s="123" t="str">
        <f>IF(Lançamentos!F188="","",Lançamentos!F188)</f>
        <v/>
      </c>
      <c r="E188" s="124" t="str">
        <f>IF(Lançamentos!J188="","",Lançamentos!J188)</f>
        <v/>
      </c>
      <c r="F188" s="62"/>
      <c r="G188" s="60"/>
      <c r="H188" s="57"/>
      <c r="I188" s="149" t="str">
        <f t="shared" si="6"/>
        <v/>
      </c>
      <c r="J188" s="149" t="str">
        <f t="shared" si="7"/>
        <v/>
      </c>
      <c r="K188" s="60"/>
      <c r="L188" s="112"/>
    </row>
    <row r="189" spans="3:12" ht="45" customHeight="1" x14ac:dyDescent="0.25">
      <c r="C189" s="32">
        <v>185</v>
      </c>
      <c r="D189" s="123" t="str">
        <f>IF(Lançamentos!F189="","",Lançamentos!F189)</f>
        <v/>
      </c>
      <c r="E189" s="124" t="str">
        <f>IF(Lançamentos!J189="","",Lançamentos!J189)</f>
        <v/>
      </c>
      <c r="F189" s="62"/>
      <c r="G189" s="60"/>
      <c r="H189" s="57"/>
      <c r="I189" s="149" t="str">
        <f t="shared" si="6"/>
        <v/>
      </c>
      <c r="J189" s="149" t="str">
        <f t="shared" si="7"/>
        <v/>
      </c>
      <c r="K189" s="60"/>
      <c r="L189" s="112"/>
    </row>
    <row r="190" spans="3:12" ht="45" customHeight="1" x14ac:dyDescent="0.25">
      <c r="C190" s="32">
        <v>186</v>
      </c>
      <c r="D190" s="123" t="str">
        <f>IF(Lançamentos!F190="","",Lançamentos!F190)</f>
        <v/>
      </c>
      <c r="E190" s="124" t="str">
        <f>IF(Lançamentos!J190="","",Lançamentos!J190)</f>
        <v/>
      </c>
      <c r="F190" s="62"/>
      <c r="G190" s="60"/>
      <c r="H190" s="57"/>
      <c r="I190" s="149" t="str">
        <f t="shared" si="6"/>
        <v/>
      </c>
      <c r="J190" s="149" t="str">
        <f t="shared" si="7"/>
        <v/>
      </c>
      <c r="K190" s="60"/>
      <c r="L190" s="112"/>
    </row>
    <row r="191" spans="3:12" ht="45" customHeight="1" x14ac:dyDescent="0.25">
      <c r="C191" s="32">
        <v>187</v>
      </c>
      <c r="D191" s="123" t="str">
        <f>IF(Lançamentos!F191="","",Lançamentos!F191)</f>
        <v/>
      </c>
      <c r="E191" s="124" t="str">
        <f>IF(Lançamentos!J191="","",Lançamentos!J191)</f>
        <v/>
      </c>
      <c r="F191" s="62"/>
      <c r="G191" s="60"/>
      <c r="H191" s="57"/>
      <c r="I191" s="149" t="str">
        <f t="shared" si="6"/>
        <v/>
      </c>
      <c r="J191" s="149" t="str">
        <f t="shared" si="7"/>
        <v/>
      </c>
      <c r="K191" s="60"/>
      <c r="L191" s="112"/>
    </row>
    <row r="192" spans="3:12" ht="45" customHeight="1" x14ac:dyDescent="0.25">
      <c r="C192" s="32">
        <v>188</v>
      </c>
      <c r="D192" s="123" t="str">
        <f>IF(Lançamentos!F192="","",Lançamentos!F192)</f>
        <v/>
      </c>
      <c r="E192" s="124" t="str">
        <f>IF(Lançamentos!J192="","",Lançamentos!J192)</f>
        <v/>
      </c>
      <c r="F192" s="62"/>
      <c r="G192" s="60"/>
      <c r="H192" s="57"/>
      <c r="I192" s="149" t="str">
        <f t="shared" si="6"/>
        <v/>
      </c>
      <c r="J192" s="149" t="str">
        <f t="shared" si="7"/>
        <v/>
      </c>
      <c r="K192" s="60"/>
      <c r="L192" s="112"/>
    </row>
    <row r="193" spans="3:12" ht="45" customHeight="1" x14ac:dyDescent="0.25">
      <c r="C193" s="32">
        <v>189</v>
      </c>
      <c r="D193" s="123" t="str">
        <f>IF(Lançamentos!F193="","",Lançamentos!F193)</f>
        <v/>
      </c>
      <c r="E193" s="124" t="str">
        <f>IF(Lançamentos!J193="","",Lançamentos!J193)</f>
        <v/>
      </c>
      <c r="F193" s="62"/>
      <c r="G193" s="60"/>
      <c r="H193" s="57"/>
      <c r="I193" s="149" t="str">
        <f t="shared" si="6"/>
        <v/>
      </c>
      <c r="J193" s="149" t="str">
        <f t="shared" si="7"/>
        <v/>
      </c>
      <c r="K193" s="60"/>
      <c r="L193" s="112"/>
    </row>
    <row r="194" spans="3:12" ht="45" customHeight="1" x14ac:dyDescent="0.25">
      <c r="C194" s="32">
        <v>190</v>
      </c>
      <c r="D194" s="123" t="str">
        <f>IF(Lançamentos!F194="","",Lançamentos!F194)</f>
        <v/>
      </c>
      <c r="E194" s="124" t="str">
        <f>IF(Lançamentos!J194="","",Lançamentos!J194)</f>
        <v/>
      </c>
      <c r="F194" s="62"/>
      <c r="G194" s="60"/>
      <c r="H194" s="57"/>
      <c r="I194" s="149" t="str">
        <f t="shared" si="6"/>
        <v/>
      </c>
      <c r="J194" s="149" t="str">
        <f t="shared" si="7"/>
        <v/>
      </c>
      <c r="K194" s="60"/>
      <c r="L194" s="112"/>
    </row>
    <row r="195" spans="3:12" ht="45" customHeight="1" x14ac:dyDescent="0.25">
      <c r="C195" s="32">
        <v>191</v>
      </c>
      <c r="D195" s="123" t="str">
        <f>IF(Lançamentos!F195="","",Lançamentos!F195)</f>
        <v/>
      </c>
      <c r="E195" s="124" t="str">
        <f>IF(Lançamentos!J195="","",Lançamentos!J195)</f>
        <v/>
      </c>
      <c r="F195" s="62"/>
      <c r="G195" s="60"/>
      <c r="H195" s="57"/>
      <c r="I195" s="149" t="str">
        <f t="shared" si="6"/>
        <v/>
      </c>
      <c r="J195" s="149" t="str">
        <f t="shared" si="7"/>
        <v/>
      </c>
      <c r="K195" s="60"/>
      <c r="L195" s="112"/>
    </row>
    <row r="196" spans="3:12" ht="45" customHeight="1" x14ac:dyDescent="0.25">
      <c r="C196" s="32">
        <v>192</v>
      </c>
      <c r="D196" s="123" t="str">
        <f>IF(Lançamentos!F196="","",Lançamentos!F196)</f>
        <v/>
      </c>
      <c r="E196" s="124" t="str">
        <f>IF(Lançamentos!J196="","",Lançamentos!J196)</f>
        <v/>
      </c>
      <c r="F196" s="62"/>
      <c r="G196" s="60"/>
      <c r="H196" s="57"/>
      <c r="I196" s="149" t="str">
        <f t="shared" si="6"/>
        <v/>
      </c>
      <c r="J196" s="149" t="str">
        <f t="shared" si="7"/>
        <v/>
      </c>
      <c r="K196" s="60"/>
      <c r="L196" s="112"/>
    </row>
    <row r="197" spans="3:12" ht="45" customHeight="1" x14ac:dyDescent="0.25">
      <c r="C197" s="32">
        <v>193</v>
      </c>
      <c r="D197" s="123" t="str">
        <f>IF(Lançamentos!F197="","",Lançamentos!F197)</f>
        <v/>
      </c>
      <c r="E197" s="124" t="str">
        <f>IF(Lançamentos!J197="","",Lançamentos!J197)</f>
        <v/>
      </c>
      <c r="F197" s="62"/>
      <c r="G197" s="60"/>
      <c r="H197" s="57"/>
      <c r="I197" s="149" t="str">
        <f t="shared" si="6"/>
        <v/>
      </c>
      <c r="J197" s="149" t="str">
        <f t="shared" si="7"/>
        <v/>
      </c>
      <c r="K197" s="60"/>
      <c r="L197" s="112"/>
    </row>
    <row r="198" spans="3:12" ht="45" customHeight="1" x14ac:dyDescent="0.25">
      <c r="C198" s="32">
        <v>194</v>
      </c>
      <c r="D198" s="123" t="str">
        <f>IF(Lançamentos!F198="","",Lançamentos!F198)</f>
        <v/>
      </c>
      <c r="E198" s="124" t="str">
        <f>IF(Lançamentos!J198="","",Lançamentos!J198)</f>
        <v/>
      </c>
      <c r="F198" s="62"/>
      <c r="G198" s="60"/>
      <c r="H198" s="57"/>
      <c r="I198" s="149" t="str">
        <f t="shared" si="6"/>
        <v/>
      </c>
      <c r="J198" s="149" t="str">
        <f t="shared" si="7"/>
        <v/>
      </c>
      <c r="K198" s="60"/>
      <c r="L198" s="112"/>
    </row>
    <row r="199" spans="3:12" ht="45" customHeight="1" x14ac:dyDescent="0.25">
      <c r="C199" s="32">
        <v>195</v>
      </c>
      <c r="D199" s="123" t="str">
        <f>IF(Lançamentos!F199="","",Lançamentos!F199)</f>
        <v/>
      </c>
      <c r="E199" s="124" t="str">
        <f>IF(Lançamentos!J199="","",Lançamentos!J199)</f>
        <v/>
      </c>
      <c r="F199" s="62"/>
      <c r="G199" s="60"/>
      <c r="H199" s="57"/>
      <c r="I199" s="149" t="str">
        <f t="shared" ref="I199:I262" si="8">IF(H199="","",F199+H199)</f>
        <v/>
      </c>
      <c r="J199" s="149" t="str">
        <f t="shared" ref="J199:J262" si="9">IF(F199="","",F199+730)</f>
        <v/>
      </c>
      <c r="K199" s="60"/>
      <c r="L199" s="112"/>
    </row>
    <row r="200" spans="3:12" ht="45" customHeight="1" x14ac:dyDescent="0.25">
      <c r="C200" s="32">
        <v>196</v>
      </c>
      <c r="D200" s="123" t="str">
        <f>IF(Lançamentos!F200="","",Lançamentos!F200)</f>
        <v/>
      </c>
      <c r="E200" s="124" t="str">
        <f>IF(Lançamentos!J200="","",Lançamentos!J200)</f>
        <v/>
      </c>
      <c r="F200" s="62"/>
      <c r="G200" s="60"/>
      <c r="H200" s="57"/>
      <c r="I200" s="149" t="str">
        <f t="shared" si="8"/>
        <v/>
      </c>
      <c r="J200" s="149" t="str">
        <f t="shared" si="9"/>
        <v/>
      </c>
      <c r="K200" s="60"/>
      <c r="L200" s="112"/>
    </row>
    <row r="201" spans="3:12" ht="45" customHeight="1" x14ac:dyDescent="0.25">
      <c r="C201" s="32">
        <v>197</v>
      </c>
      <c r="D201" s="123" t="str">
        <f>IF(Lançamentos!F201="","",Lançamentos!F201)</f>
        <v/>
      </c>
      <c r="E201" s="124" t="str">
        <f>IF(Lançamentos!J201="","",Lançamentos!J201)</f>
        <v/>
      </c>
      <c r="F201" s="62"/>
      <c r="G201" s="60"/>
      <c r="H201" s="57"/>
      <c r="I201" s="149" t="str">
        <f t="shared" si="8"/>
        <v/>
      </c>
      <c r="J201" s="149" t="str">
        <f t="shared" si="9"/>
        <v/>
      </c>
      <c r="K201" s="60"/>
      <c r="L201" s="112"/>
    </row>
    <row r="202" spans="3:12" ht="45" customHeight="1" x14ac:dyDescent="0.25">
      <c r="C202" s="32">
        <v>198</v>
      </c>
      <c r="D202" s="123" t="str">
        <f>IF(Lançamentos!F202="","",Lançamentos!F202)</f>
        <v/>
      </c>
      <c r="E202" s="124" t="str">
        <f>IF(Lançamentos!J202="","",Lançamentos!J202)</f>
        <v/>
      </c>
      <c r="F202" s="62"/>
      <c r="G202" s="60"/>
      <c r="H202" s="57"/>
      <c r="I202" s="149" t="str">
        <f t="shared" si="8"/>
        <v/>
      </c>
      <c r="J202" s="149" t="str">
        <f t="shared" si="9"/>
        <v/>
      </c>
      <c r="K202" s="60"/>
      <c r="L202" s="112"/>
    </row>
    <row r="203" spans="3:12" ht="45" customHeight="1" x14ac:dyDescent="0.25">
      <c r="C203" s="32">
        <v>199</v>
      </c>
      <c r="D203" s="123" t="str">
        <f>IF(Lançamentos!F203="","",Lançamentos!F203)</f>
        <v/>
      </c>
      <c r="E203" s="124" t="str">
        <f>IF(Lançamentos!J203="","",Lançamentos!J203)</f>
        <v/>
      </c>
      <c r="F203" s="62"/>
      <c r="G203" s="60"/>
      <c r="H203" s="57"/>
      <c r="I203" s="149" t="str">
        <f t="shared" si="8"/>
        <v/>
      </c>
      <c r="J203" s="149" t="str">
        <f t="shared" si="9"/>
        <v/>
      </c>
      <c r="K203" s="60"/>
      <c r="L203" s="112"/>
    </row>
    <row r="204" spans="3:12" ht="45" customHeight="1" x14ac:dyDescent="0.25">
      <c r="C204" s="32">
        <v>200</v>
      </c>
      <c r="D204" s="123" t="str">
        <f>IF(Lançamentos!F204="","",Lançamentos!F204)</f>
        <v/>
      </c>
      <c r="E204" s="124" t="str">
        <f>IF(Lançamentos!J204="","",Lançamentos!J204)</f>
        <v/>
      </c>
      <c r="F204" s="62"/>
      <c r="G204" s="60"/>
      <c r="H204" s="57"/>
      <c r="I204" s="149" t="str">
        <f t="shared" si="8"/>
        <v/>
      </c>
      <c r="J204" s="149" t="str">
        <f t="shared" si="9"/>
        <v/>
      </c>
      <c r="K204" s="60"/>
      <c r="L204" s="112"/>
    </row>
    <row r="205" spans="3:12" ht="45" customHeight="1" x14ac:dyDescent="0.25">
      <c r="C205" s="32">
        <v>201</v>
      </c>
      <c r="D205" s="123" t="str">
        <f>IF(Lançamentos!F205="","",Lançamentos!F205)</f>
        <v/>
      </c>
      <c r="E205" s="124" t="str">
        <f>IF(Lançamentos!J205="","",Lançamentos!J205)</f>
        <v/>
      </c>
      <c r="F205" s="62"/>
      <c r="G205" s="60"/>
      <c r="H205" s="57"/>
      <c r="I205" s="149" t="str">
        <f t="shared" si="8"/>
        <v/>
      </c>
      <c r="J205" s="149" t="str">
        <f t="shared" si="9"/>
        <v/>
      </c>
      <c r="K205" s="60"/>
      <c r="L205" s="112"/>
    </row>
    <row r="206" spans="3:12" ht="45" customHeight="1" x14ac:dyDescent="0.25">
      <c r="C206" s="32">
        <v>202</v>
      </c>
      <c r="D206" s="123" t="str">
        <f>IF(Lançamentos!F206="","",Lançamentos!F206)</f>
        <v/>
      </c>
      <c r="E206" s="124" t="str">
        <f>IF(Lançamentos!J206="","",Lançamentos!J206)</f>
        <v/>
      </c>
      <c r="F206" s="62"/>
      <c r="G206" s="60"/>
      <c r="H206" s="57"/>
      <c r="I206" s="149" t="str">
        <f t="shared" si="8"/>
        <v/>
      </c>
      <c r="J206" s="149" t="str">
        <f t="shared" si="9"/>
        <v/>
      </c>
      <c r="K206" s="60"/>
      <c r="L206" s="112"/>
    </row>
    <row r="207" spans="3:12" ht="45" customHeight="1" x14ac:dyDescent="0.25">
      <c r="C207" s="32">
        <v>203</v>
      </c>
      <c r="D207" s="123" t="str">
        <f>IF(Lançamentos!F207="","",Lançamentos!F207)</f>
        <v/>
      </c>
      <c r="E207" s="124" t="str">
        <f>IF(Lançamentos!J207="","",Lançamentos!J207)</f>
        <v/>
      </c>
      <c r="F207" s="62"/>
      <c r="G207" s="60"/>
      <c r="H207" s="57"/>
      <c r="I207" s="149" t="str">
        <f t="shared" si="8"/>
        <v/>
      </c>
      <c r="J207" s="149" t="str">
        <f t="shared" si="9"/>
        <v/>
      </c>
      <c r="K207" s="60"/>
      <c r="L207" s="112"/>
    </row>
    <row r="208" spans="3:12" ht="45" customHeight="1" x14ac:dyDescent="0.25">
      <c r="C208" s="32">
        <v>204</v>
      </c>
      <c r="D208" s="123" t="str">
        <f>IF(Lançamentos!F208="","",Lançamentos!F208)</f>
        <v/>
      </c>
      <c r="E208" s="124" t="str">
        <f>IF(Lançamentos!J208="","",Lançamentos!J208)</f>
        <v/>
      </c>
      <c r="F208" s="62"/>
      <c r="G208" s="60"/>
      <c r="H208" s="57"/>
      <c r="I208" s="149" t="str">
        <f t="shared" si="8"/>
        <v/>
      </c>
      <c r="J208" s="149" t="str">
        <f t="shared" si="9"/>
        <v/>
      </c>
      <c r="K208" s="60"/>
      <c r="L208" s="112"/>
    </row>
    <row r="209" spans="3:12" ht="45" customHeight="1" x14ac:dyDescent="0.25">
      <c r="C209" s="32">
        <v>205</v>
      </c>
      <c r="D209" s="123" t="str">
        <f>IF(Lançamentos!F209="","",Lançamentos!F209)</f>
        <v/>
      </c>
      <c r="E209" s="124" t="str">
        <f>IF(Lançamentos!J209="","",Lançamentos!J209)</f>
        <v/>
      </c>
      <c r="F209" s="62"/>
      <c r="G209" s="60"/>
      <c r="H209" s="57"/>
      <c r="I209" s="149" t="str">
        <f t="shared" si="8"/>
        <v/>
      </c>
      <c r="J209" s="149" t="str">
        <f t="shared" si="9"/>
        <v/>
      </c>
      <c r="K209" s="60"/>
      <c r="L209" s="112"/>
    </row>
    <row r="210" spans="3:12" ht="45" customHeight="1" x14ac:dyDescent="0.25">
      <c r="C210" s="32">
        <v>206</v>
      </c>
      <c r="D210" s="123" t="str">
        <f>IF(Lançamentos!F210="","",Lançamentos!F210)</f>
        <v/>
      </c>
      <c r="E210" s="124" t="str">
        <f>IF(Lançamentos!J210="","",Lançamentos!J210)</f>
        <v/>
      </c>
      <c r="F210" s="62"/>
      <c r="G210" s="60"/>
      <c r="H210" s="57"/>
      <c r="I210" s="149" t="str">
        <f t="shared" si="8"/>
        <v/>
      </c>
      <c r="J210" s="149" t="str">
        <f t="shared" si="9"/>
        <v/>
      </c>
      <c r="K210" s="60"/>
      <c r="L210" s="112"/>
    </row>
    <row r="211" spans="3:12" ht="45" customHeight="1" x14ac:dyDescent="0.25">
      <c r="C211" s="32">
        <v>207</v>
      </c>
      <c r="D211" s="123" t="str">
        <f>IF(Lançamentos!F211="","",Lançamentos!F211)</f>
        <v/>
      </c>
      <c r="E211" s="124" t="str">
        <f>IF(Lançamentos!J211="","",Lançamentos!J211)</f>
        <v/>
      </c>
      <c r="F211" s="62"/>
      <c r="G211" s="60"/>
      <c r="H211" s="57"/>
      <c r="I211" s="149" t="str">
        <f t="shared" si="8"/>
        <v/>
      </c>
      <c r="J211" s="149" t="str">
        <f t="shared" si="9"/>
        <v/>
      </c>
      <c r="K211" s="60"/>
      <c r="L211" s="112"/>
    </row>
    <row r="212" spans="3:12" ht="45" customHeight="1" x14ac:dyDescent="0.25">
      <c r="C212" s="32">
        <v>208</v>
      </c>
      <c r="D212" s="123" t="str">
        <f>IF(Lançamentos!F212="","",Lançamentos!F212)</f>
        <v/>
      </c>
      <c r="E212" s="124" t="str">
        <f>IF(Lançamentos!J212="","",Lançamentos!J212)</f>
        <v/>
      </c>
      <c r="F212" s="62"/>
      <c r="G212" s="60"/>
      <c r="H212" s="57"/>
      <c r="I212" s="149" t="str">
        <f t="shared" si="8"/>
        <v/>
      </c>
      <c r="J212" s="149" t="str">
        <f t="shared" si="9"/>
        <v/>
      </c>
      <c r="K212" s="60"/>
      <c r="L212" s="112"/>
    </row>
    <row r="213" spans="3:12" ht="45" customHeight="1" x14ac:dyDescent="0.25">
      <c r="C213" s="32">
        <v>209</v>
      </c>
      <c r="D213" s="123" t="str">
        <f>IF(Lançamentos!F213="","",Lançamentos!F213)</f>
        <v/>
      </c>
      <c r="E213" s="124" t="str">
        <f>IF(Lançamentos!J213="","",Lançamentos!J213)</f>
        <v/>
      </c>
      <c r="F213" s="62"/>
      <c r="G213" s="60"/>
      <c r="H213" s="57"/>
      <c r="I213" s="149" t="str">
        <f t="shared" si="8"/>
        <v/>
      </c>
      <c r="J213" s="149" t="str">
        <f t="shared" si="9"/>
        <v/>
      </c>
      <c r="K213" s="60"/>
      <c r="L213" s="112"/>
    </row>
    <row r="214" spans="3:12" ht="45" customHeight="1" x14ac:dyDescent="0.25">
      <c r="C214" s="32">
        <v>210</v>
      </c>
      <c r="D214" s="123" t="str">
        <f>IF(Lançamentos!F214="","",Lançamentos!F214)</f>
        <v/>
      </c>
      <c r="E214" s="124" t="str">
        <f>IF(Lançamentos!J214="","",Lançamentos!J214)</f>
        <v/>
      </c>
      <c r="F214" s="62"/>
      <c r="G214" s="60"/>
      <c r="H214" s="57"/>
      <c r="I214" s="149" t="str">
        <f t="shared" si="8"/>
        <v/>
      </c>
      <c r="J214" s="149" t="str">
        <f t="shared" si="9"/>
        <v/>
      </c>
      <c r="K214" s="60"/>
      <c r="L214" s="112"/>
    </row>
    <row r="215" spans="3:12" ht="45" customHeight="1" x14ac:dyDescent="0.25">
      <c r="C215" s="32">
        <v>211</v>
      </c>
      <c r="D215" s="123" t="str">
        <f>IF(Lançamentos!F215="","",Lançamentos!F215)</f>
        <v/>
      </c>
      <c r="E215" s="124" t="str">
        <f>IF(Lançamentos!J215="","",Lançamentos!J215)</f>
        <v/>
      </c>
      <c r="F215" s="62"/>
      <c r="G215" s="60"/>
      <c r="H215" s="57"/>
      <c r="I215" s="149" t="str">
        <f t="shared" si="8"/>
        <v/>
      </c>
      <c r="J215" s="149" t="str">
        <f t="shared" si="9"/>
        <v/>
      </c>
      <c r="K215" s="60"/>
      <c r="L215" s="112"/>
    </row>
    <row r="216" spans="3:12" ht="45" customHeight="1" x14ac:dyDescent="0.25">
      <c r="C216" s="32">
        <v>212</v>
      </c>
      <c r="D216" s="123" t="str">
        <f>IF(Lançamentos!F216="","",Lançamentos!F216)</f>
        <v/>
      </c>
      <c r="E216" s="124" t="str">
        <f>IF(Lançamentos!J216="","",Lançamentos!J216)</f>
        <v/>
      </c>
      <c r="F216" s="62"/>
      <c r="G216" s="60"/>
      <c r="H216" s="57"/>
      <c r="I216" s="149" t="str">
        <f t="shared" si="8"/>
        <v/>
      </c>
      <c r="J216" s="149" t="str">
        <f t="shared" si="9"/>
        <v/>
      </c>
      <c r="K216" s="60"/>
      <c r="L216" s="112"/>
    </row>
    <row r="217" spans="3:12" ht="45" customHeight="1" x14ac:dyDescent="0.25">
      <c r="C217" s="32">
        <v>213</v>
      </c>
      <c r="D217" s="123" t="str">
        <f>IF(Lançamentos!F217="","",Lançamentos!F217)</f>
        <v/>
      </c>
      <c r="E217" s="124" t="str">
        <f>IF(Lançamentos!J217="","",Lançamentos!J217)</f>
        <v/>
      </c>
      <c r="F217" s="62"/>
      <c r="G217" s="60"/>
      <c r="H217" s="57"/>
      <c r="I217" s="149" t="str">
        <f t="shared" si="8"/>
        <v/>
      </c>
      <c r="J217" s="149" t="str">
        <f t="shared" si="9"/>
        <v/>
      </c>
      <c r="K217" s="60"/>
      <c r="L217" s="112"/>
    </row>
    <row r="218" spans="3:12" ht="45" customHeight="1" x14ac:dyDescent="0.25">
      <c r="C218" s="32">
        <v>214</v>
      </c>
      <c r="D218" s="123" t="str">
        <f>IF(Lançamentos!F218="","",Lançamentos!F218)</f>
        <v/>
      </c>
      <c r="E218" s="124" t="str">
        <f>IF(Lançamentos!J218="","",Lançamentos!J218)</f>
        <v/>
      </c>
      <c r="F218" s="62"/>
      <c r="G218" s="60"/>
      <c r="H218" s="57"/>
      <c r="I218" s="149" t="str">
        <f t="shared" si="8"/>
        <v/>
      </c>
      <c r="J218" s="149" t="str">
        <f t="shared" si="9"/>
        <v/>
      </c>
      <c r="K218" s="60"/>
      <c r="L218" s="112"/>
    </row>
    <row r="219" spans="3:12" ht="45" customHeight="1" x14ac:dyDescent="0.25">
      <c r="C219" s="32">
        <v>215</v>
      </c>
      <c r="D219" s="123" t="str">
        <f>IF(Lançamentos!F219="","",Lançamentos!F219)</f>
        <v/>
      </c>
      <c r="E219" s="124" t="str">
        <f>IF(Lançamentos!J219="","",Lançamentos!J219)</f>
        <v/>
      </c>
      <c r="F219" s="62"/>
      <c r="G219" s="60"/>
      <c r="H219" s="57"/>
      <c r="I219" s="149" t="str">
        <f t="shared" si="8"/>
        <v/>
      </c>
      <c r="J219" s="149" t="str">
        <f t="shared" si="9"/>
        <v/>
      </c>
      <c r="K219" s="60"/>
      <c r="L219" s="112"/>
    </row>
    <row r="220" spans="3:12" ht="45" customHeight="1" x14ac:dyDescent="0.25">
      <c r="C220" s="32">
        <v>216</v>
      </c>
      <c r="D220" s="123" t="str">
        <f>IF(Lançamentos!F220="","",Lançamentos!F220)</f>
        <v/>
      </c>
      <c r="E220" s="124" t="str">
        <f>IF(Lançamentos!J220="","",Lançamentos!J220)</f>
        <v/>
      </c>
      <c r="F220" s="62"/>
      <c r="G220" s="60"/>
      <c r="H220" s="57"/>
      <c r="I220" s="149" t="str">
        <f t="shared" si="8"/>
        <v/>
      </c>
      <c r="J220" s="149" t="str">
        <f t="shared" si="9"/>
        <v/>
      </c>
      <c r="K220" s="60"/>
      <c r="L220" s="112"/>
    </row>
    <row r="221" spans="3:12" ht="45" customHeight="1" x14ac:dyDescent="0.25">
      <c r="C221" s="32">
        <v>217</v>
      </c>
      <c r="D221" s="123" t="str">
        <f>IF(Lançamentos!F221="","",Lançamentos!F221)</f>
        <v/>
      </c>
      <c r="E221" s="124" t="str">
        <f>IF(Lançamentos!J221="","",Lançamentos!J221)</f>
        <v/>
      </c>
      <c r="F221" s="62"/>
      <c r="G221" s="60"/>
      <c r="H221" s="57"/>
      <c r="I221" s="149" t="str">
        <f t="shared" si="8"/>
        <v/>
      </c>
      <c r="J221" s="149" t="str">
        <f t="shared" si="9"/>
        <v/>
      </c>
      <c r="K221" s="60"/>
      <c r="L221" s="112"/>
    </row>
    <row r="222" spans="3:12" ht="45" customHeight="1" x14ac:dyDescent="0.25">
      <c r="C222" s="32">
        <v>218</v>
      </c>
      <c r="D222" s="123" t="str">
        <f>IF(Lançamentos!F222="","",Lançamentos!F222)</f>
        <v/>
      </c>
      <c r="E222" s="124" t="str">
        <f>IF(Lançamentos!J222="","",Lançamentos!J222)</f>
        <v/>
      </c>
      <c r="F222" s="62"/>
      <c r="G222" s="60"/>
      <c r="H222" s="57"/>
      <c r="I222" s="149" t="str">
        <f t="shared" si="8"/>
        <v/>
      </c>
      <c r="J222" s="149" t="str">
        <f t="shared" si="9"/>
        <v/>
      </c>
      <c r="K222" s="60"/>
      <c r="L222" s="112"/>
    </row>
    <row r="223" spans="3:12" ht="45" customHeight="1" x14ac:dyDescent="0.25">
      <c r="C223" s="32">
        <v>219</v>
      </c>
      <c r="D223" s="123" t="str">
        <f>IF(Lançamentos!F223="","",Lançamentos!F223)</f>
        <v/>
      </c>
      <c r="E223" s="124" t="str">
        <f>IF(Lançamentos!J223="","",Lançamentos!J223)</f>
        <v/>
      </c>
      <c r="F223" s="62"/>
      <c r="G223" s="60"/>
      <c r="H223" s="57"/>
      <c r="I223" s="149" t="str">
        <f t="shared" si="8"/>
        <v/>
      </c>
      <c r="J223" s="149" t="str">
        <f t="shared" si="9"/>
        <v/>
      </c>
      <c r="K223" s="60"/>
      <c r="L223" s="112"/>
    </row>
    <row r="224" spans="3:12" ht="45" customHeight="1" x14ac:dyDescent="0.25">
      <c r="C224" s="32">
        <v>220</v>
      </c>
      <c r="D224" s="123" t="str">
        <f>IF(Lançamentos!F224="","",Lançamentos!F224)</f>
        <v/>
      </c>
      <c r="E224" s="124" t="str">
        <f>IF(Lançamentos!J224="","",Lançamentos!J224)</f>
        <v/>
      </c>
      <c r="F224" s="62"/>
      <c r="G224" s="60"/>
      <c r="H224" s="57"/>
      <c r="I224" s="149" t="str">
        <f t="shared" si="8"/>
        <v/>
      </c>
      <c r="J224" s="149" t="str">
        <f t="shared" si="9"/>
        <v/>
      </c>
      <c r="K224" s="60"/>
      <c r="L224" s="112"/>
    </row>
    <row r="225" spans="3:12" ht="45" customHeight="1" x14ac:dyDescent="0.25">
      <c r="C225" s="32">
        <v>221</v>
      </c>
      <c r="D225" s="123" t="str">
        <f>IF(Lançamentos!F225="","",Lançamentos!F225)</f>
        <v/>
      </c>
      <c r="E225" s="124" t="str">
        <f>IF(Lançamentos!J225="","",Lançamentos!J225)</f>
        <v/>
      </c>
      <c r="F225" s="62"/>
      <c r="G225" s="60"/>
      <c r="H225" s="57"/>
      <c r="I225" s="149" t="str">
        <f t="shared" si="8"/>
        <v/>
      </c>
      <c r="J225" s="149" t="str">
        <f t="shared" si="9"/>
        <v/>
      </c>
      <c r="K225" s="60"/>
      <c r="L225" s="112"/>
    </row>
    <row r="226" spans="3:12" ht="45" customHeight="1" x14ac:dyDescent="0.25">
      <c r="C226" s="32">
        <v>222</v>
      </c>
      <c r="D226" s="123" t="str">
        <f>IF(Lançamentos!F226="","",Lançamentos!F226)</f>
        <v/>
      </c>
      <c r="E226" s="124" t="str">
        <f>IF(Lançamentos!J226="","",Lançamentos!J226)</f>
        <v/>
      </c>
      <c r="F226" s="62"/>
      <c r="G226" s="60"/>
      <c r="H226" s="57"/>
      <c r="I226" s="149" t="str">
        <f t="shared" si="8"/>
        <v/>
      </c>
      <c r="J226" s="149" t="str">
        <f t="shared" si="9"/>
        <v/>
      </c>
      <c r="K226" s="60"/>
      <c r="L226" s="112"/>
    </row>
    <row r="227" spans="3:12" ht="45" customHeight="1" x14ac:dyDescent="0.25">
      <c r="C227" s="32">
        <v>223</v>
      </c>
      <c r="D227" s="123" t="str">
        <f>IF(Lançamentos!F227="","",Lançamentos!F227)</f>
        <v/>
      </c>
      <c r="E227" s="124" t="str">
        <f>IF(Lançamentos!J227="","",Lançamentos!J227)</f>
        <v/>
      </c>
      <c r="F227" s="62"/>
      <c r="G227" s="60"/>
      <c r="H227" s="57"/>
      <c r="I227" s="149" t="str">
        <f t="shared" si="8"/>
        <v/>
      </c>
      <c r="J227" s="149" t="str">
        <f t="shared" si="9"/>
        <v/>
      </c>
      <c r="K227" s="60"/>
      <c r="L227" s="112"/>
    </row>
    <row r="228" spans="3:12" ht="45" customHeight="1" x14ac:dyDescent="0.25">
      <c r="C228" s="32">
        <v>224</v>
      </c>
      <c r="D228" s="123" t="str">
        <f>IF(Lançamentos!F228="","",Lançamentos!F228)</f>
        <v/>
      </c>
      <c r="E228" s="124" t="str">
        <f>IF(Lançamentos!J228="","",Lançamentos!J228)</f>
        <v/>
      </c>
      <c r="F228" s="62"/>
      <c r="G228" s="60"/>
      <c r="H228" s="57"/>
      <c r="I228" s="149" t="str">
        <f t="shared" si="8"/>
        <v/>
      </c>
      <c r="J228" s="149" t="str">
        <f t="shared" si="9"/>
        <v/>
      </c>
      <c r="K228" s="60"/>
      <c r="L228" s="112"/>
    </row>
    <row r="229" spans="3:12" ht="45" customHeight="1" x14ac:dyDescent="0.25">
      <c r="C229" s="32">
        <v>225</v>
      </c>
      <c r="D229" s="123" t="str">
        <f>IF(Lançamentos!F229="","",Lançamentos!F229)</f>
        <v/>
      </c>
      <c r="E229" s="124" t="str">
        <f>IF(Lançamentos!J229="","",Lançamentos!J229)</f>
        <v/>
      </c>
      <c r="F229" s="62"/>
      <c r="G229" s="60"/>
      <c r="H229" s="57"/>
      <c r="I229" s="149" t="str">
        <f t="shared" si="8"/>
        <v/>
      </c>
      <c r="J229" s="149" t="str">
        <f t="shared" si="9"/>
        <v/>
      </c>
      <c r="K229" s="60"/>
      <c r="L229" s="112"/>
    </row>
    <row r="230" spans="3:12" ht="45" customHeight="1" x14ac:dyDescent="0.25">
      <c r="C230" s="32">
        <v>226</v>
      </c>
      <c r="D230" s="123" t="str">
        <f>IF(Lançamentos!F230="","",Lançamentos!F230)</f>
        <v/>
      </c>
      <c r="E230" s="124" t="str">
        <f>IF(Lançamentos!J230="","",Lançamentos!J230)</f>
        <v/>
      </c>
      <c r="F230" s="62"/>
      <c r="G230" s="60"/>
      <c r="H230" s="57"/>
      <c r="I230" s="149" t="str">
        <f t="shared" si="8"/>
        <v/>
      </c>
      <c r="J230" s="149" t="str">
        <f t="shared" si="9"/>
        <v/>
      </c>
      <c r="K230" s="60"/>
      <c r="L230" s="112"/>
    </row>
    <row r="231" spans="3:12" ht="45" customHeight="1" x14ac:dyDescent="0.25">
      <c r="C231" s="32">
        <v>227</v>
      </c>
      <c r="D231" s="123" t="str">
        <f>IF(Lançamentos!F231="","",Lançamentos!F231)</f>
        <v/>
      </c>
      <c r="E231" s="124" t="str">
        <f>IF(Lançamentos!J231="","",Lançamentos!J231)</f>
        <v/>
      </c>
      <c r="F231" s="62"/>
      <c r="G231" s="60"/>
      <c r="H231" s="57"/>
      <c r="I231" s="149" t="str">
        <f t="shared" si="8"/>
        <v/>
      </c>
      <c r="J231" s="149" t="str">
        <f t="shared" si="9"/>
        <v/>
      </c>
      <c r="K231" s="60"/>
      <c r="L231" s="112"/>
    </row>
    <row r="232" spans="3:12" ht="45" customHeight="1" x14ac:dyDescent="0.25">
      <c r="C232" s="32">
        <v>228</v>
      </c>
      <c r="D232" s="123" t="str">
        <f>IF(Lançamentos!F232="","",Lançamentos!F232)</f>
        <v/>
      </c>
      <c r="E232" s="124" t="str">
        <f>IF(Lançamentos!J232="","",Lançamentos!J232)</f>
        <v/>
      </c>
      <c r="F232" s="62"/>
      <c r="G232" s="60"/>
      <c r="H232" s="57"/>
      <c r="I232" s="149" t="str">
        <f t="shared" si="8"/>
        <v/>
      </c>
      <c r="J232" s="149" t="str">
        <f t="shared" si="9"/>
        <v/>
      </c>
      <c r="K232" s="60"/>
      <c r="L232" s="112"/>
    </row>
    <row r="233" spans="3:12" ht="45" customHeight="1" x14ac:dyDescent="0.25">
      <c r="C233" s="32">
        <v>229</v>
      </c>
      <c r="D233" s="123" t="str">
        <f>IF(Lançamentos!F233="","",Lançamentos!F233)</f>
        <v/>
      </c>
      <c r="E233" s="124" t="str">
        <f>IF(Lançamentos!J233="","",Lançamentos!J233)</f>
        <v/>
      </c>
      <c r="F233" s="62"/>
      <c r="G233" s="60"/>
      <c r="H233" s="57"/>
      <c r="I233" s="149" t="str">
        <f t="shared" si="8"/>
        <v/>
      </c>
      <c r="J233" s="149" t="str">
        <f t="shared" si="9"/>
        <v/>
      </c>
      <c r="K233" s="60"/>
      <c r="L233" s="112"/>
    </row>
    <row r="234" spans="3:12" ht="45" customHeight="1" x14ac:dyDescent="0.25">
      <c r="C234" s="32">
        <v>230</v>
      </c>
      <c r="D234" s="123" t="str">
        <f>IF(Lançamentos!F234="","",Lançamentos!F234)</f>
        <v/>
      </c>
      <c r="E234" s="124" t="str">
        <f>IF(Lançamentos!J234="","",Lançamentos!J234)</f>
        <v/>
      </c>
      <c r="F234" s="62"/>
      <c r="G234" s="60"/>
      <c r="H234" s="57"/>
      <c r="I234" s="149" t="str">
        <f t="shared" si="8"/>
        <v/>
      </c>
      <c r="J234" s="149" t="str">
        <f t="shared" si="9"/>
        <v/>
      </c>
      <c r="K234" s="60"/>
      <c r="L234" s="112"/>
    </row>
    <row r="235" spans="3:12" ht="45" customHeight="1" x14ac:dyDescent="0.25">
      <c r="C235" s="32">
        <v>231</v>
      </c>
      <c r="D235" s="123" t="str">
        <f>IF(Lançamentos!F235="","",Lançamentos!F235)</f>
        <v/>
      </c>
      <c r="E235" s="124" t="str">
        <f>IF(Lançamentos!J235="","",Lançamentos!J235)</f>
        <v/>
      </c>
      <c r="F235" s="62"/>
      <c r="G235" s="60"/>
      <c r="H235" s="57"/>
      <c r="I235" s="149" t="str">
        <f t="shared" si="8"/>
        <v/>
      </c>
      <c r="J235" s="149" t="str">
        <f t="shared" si="9"/>
        <v/>
      </c>
      <c r="K235" s="60"/>
      <c r="L235" s="112"/>
    </row>
    <row r="236" spans="3:12" ht="45" customHeight="1" x14ac:dyDescent="0.25">
      <c r="C236" s="32">
        <v>232</v>
      </c>
      <c r="D236" s="123" t="str">
        <f>IF(Lançamentos!F236="","",Lançamentos!F236)</f>
        <v/>
      </c>
      <c r="E236" s="124" t="str">
        <f>IF(Lançamentos!J236="","",Lançamentos!J236)</f>
        <v/>
      </c>
      <c r="F236" s="62"/>
      <c r="G236" s="60"/>
      <c r="H236" s="57"/>
      <c r="I236" s="149" t="str">
        <f t="shared" si="8"/>
        <v/>
      </c>
      <c r="J236" s="149" t="str">
        <f t="shared" si="9"/>
        <v/>
      </c>
      <c r="K236" s="60"/>
      <c r="L236" s="112"/>
    </row>
    <row r="237" spans="3:12" ht="45" customHeight="1" x14ac:dyDescent="0.25">
      <c r="C237" s="32">
        <v>233</v>
      </c>
      <c r="D237" s="123" t="str">
        <f>IF(Lançamentos!F237="","",Lançamentos!F237)</f>
        <v/>
      </c>
      <c r="E237" s="124" t="str">
        <f>IF(Lançamentos!J237="","",Lançamentos!J237)</f>
        <v/>
      </c>
      <c r="F237" s="62"/>
      <c r="G237" s="60"/>
      <c r="H237" s="57"/>
      <c r="I237" s="149" t="str">
        <f t="shared" si="8"/>
        <v/>
      </c>
      <c r="J237" s="149" t="str">
        <f t="shared" si="9"/>
        <v/>
      </c>
      <c r="K237" s="60"/>
      <c r="L237" s="112"/>
    </row>
    <row r="238" spans="3:12" ht="45" customHeight="1" x14ac:dyDescent="0.25">
      <c r="C238" s="32">
        <v>234</v>
      </c>
      <c r="D238" s="123" t="str">
        <f>IF(Lançamentos!F238="","",Lançamentos!F238)</f>
        <v/>
      </c>
      <c r="E238" s="124" t="str">
        <f>IF(Lançamentos!J238="","",Lançamentos!J238)</f>
        <v/>
      </c>
      <c r="F238" s="62"/>
      <c r="G238" s="60"/>
      <c r="H238" s="57"/>
      <c r="I238" s="149" t="str">
        <f t="shared" si="8"/>
        <v/>
      </c>
      <c r="J238" s="149" t="str">
        <f t="shared" si="9"/>
        <v/>
      </c>
      <c r="K238" s="60"/>
      <c r="L238" s="112"/>
    </row>
    <row r="239" spans="3:12" ht="45" customHeight="1" x14ac:dyDescent="0.25">
      <c r="C239" s="32">
        <v>235</v>
      </c>
      <c r="D239" s="123" t="str">
        <f>IF(Lançamentos!F239="","",Lançamentos!F239)</f>
        <v/>
      </c>
      <c r="E239" s="124" t="str">
        <f>IF(Lançamentos!J239="","",Lançamentos!J239)</f>
        <v/>
      </c>
      <c r="F239" s="62"/>
      <c r="G239" s="60"/>
      <c r="H239" s="57"/>
      <c r="I239" s="149" t="str">
        <f t="shared" si="8"/>
        <v/>
      </c>
      <c r="J239" s="149" t="str">
        <f t="shared" si="9"/>
        <v/>
      </c>
      <c r="K239" s="60"/>
      <c r="L239" s="112"/>
    </row>
    <row r="240" spans="3:12" ht="45" customHeight="1" x14ac:dyDescent="0.25">
      <c r="C240" s="32">
        <v>236</v>
      </c>
      <c r="D240" s="123" t="str">
        <f>IF(Lançamentos!F240="","",Lançamentos!F240)</f>
        <v/>
      </c>
      <c r="E240" s="124" t="str">
        <f>IF(Lançamentos!J240="","",Lançamentos!J240)</f>
        <v/>
      </c>
      <c r="F240" s="62"/>
      <c r="G240" s="60"/>
      <c r="H240" s="57"/>
      <c r="I240" s="149" t="str">
        <f t="shared" si="8"/>
        <v/>
      </c>
      <c r="J240" s="149" t="str">
        <f t="shared" si="9"/>
        <v/>
      </c>
      <c r="K240" s="60"/>
      <c r="L240" s="112"/>
    </row>
    <row r="241" spans="3:12" ht="45" customHeight="1" x14ac:dyDescent="0.25">
      <c r="C241" s="32">
        <v>237</v>
      </c>
      <c r="D241" s="123" t="str">
        <f>IF(Lançamentos!F241="","",Lançamentos!F241)</f>
        <v/>
      </c>
      <c r="E241" s="124" t="str">
        <f>IF(Lançamentos!J241="","",Lançamentos!J241)</f>
        <v/>
      </c>
      <c r="F241" s="62"/>
      <c r="G241" s="60"/>
      <c r="H241" s="57"/>
      <c r="I241" s="149" t="str">
        <f t="shared" si="8"/>
        <v/>
      </c>
      <c r="J241" s="149" t="str">
        <f t="shared" si="9"/>
        <v/>
      </c>
      <c r="K241" s="60"/>
      <c r="L241" s="112"/>
    </row>
    <row r="242" spans="3:12" ht="45" customHeight="1" x14ac:dyDescent="0.25">
      <c r="C242" s="32">
        <v>238</v>
      </c>
      <c r="D242" s="123" t="str">
        <f>IF(Lançamentos!F242="","",Lançamentos!F242)</f>
        <v/>
      </c>
      <c r="E242" s="124" t="str">
        <f>IF(Lançamentos!J242="","",Lançamentos!J242)</f>
        <v/>
      </c>
      <c r="F242" s="62"/>
      <c r="G242" s="60"/>
      <c r="H242" s="57"/>
      <c r="I242" s="149" t="str">
        <f t="shared" si="8"/>
        <v/>
      </c>
      <c r="J242" s="149" t="str">
        <f t="shared" si="9"/>
        <v/>
      </c>
      <c r="K242" s="60"/>
      <c r="L242" s="112"/>
    </row>
    <row r="243" spans="3:12" ht="45" customHeight="1" x14ac:dyDescent="0.25">
      <c r="C243" s="32">
        <v>239</v>
      </c>
      <c r="D243" s="123" t="str">
        <f>IF(Lançamentos!F243="","",Lançamentos!F243)</f>
        <v/>
      </c>
      <c r="E243" s="124" t="str">
        <f>IF(Lançamentos!J243="","",Lançamentos!J243)</f>
        <v/>
      </c>
      <c r="F243" s="62"/>
      <c r="G243" s="60"/>
      <c r="H243" s="57"/>
      <c r="I243" s="149" t="str">
        <f t="shared" si="8"/>
        <v/>
      </c>
      <c r="J243" s="149" t="str">
        <f t="shared" si="9"/>
        <v/>
      </c>
      <c r="K243" s="60"/>
      <c r="L243" s="112"/>
    </row>
    <row r="244" spans="3:12" ht="45" customHeight="1" x14ac:dyDescent="0.25">
      <c r="C244" s="32">
        <v>240</v>
      </c>
      <c r="D244" s="123" t="str">
        <f>IF(Lançamentos!F244="","",Lançamentos!F244)</f>
        <v/>
      </c>
      <c r="E244" s="124" t="str">
        <f>IF(Lançamentos!J244="","",Lançamentos!J244)</f>
        <v/>
      </c>
      <c r="F244" s="62"/>
      <c r="G244" s="60"/>
      <c r="H244" s="57"/>
      <c r="I244" s="149" t="str">
        <f t="shared" si="8"/>
        <v/>
      </c>
      <c r="J244" s="149" t="str">
        <f t="shared" si="9"/>
        <v/>
      </c>
      <c r="K244" s="60"/>
      <c r="L244" s="112"/>
    </row>
    <row r="245" spans="3:12" ht="45" customHeight="1" x14ac:dyDescent="0.25">
      <c r="C245" s="32">
        <v>241</v>
      </c>
      <c r="D245" s="123" t="str">
        <f>IF(Lançamentos!F245="","",Lançamentos!F245)</f>
        <v/>
      </c>
      <c r="E245" s="124" t="str">
        <f>IF(Lançamentos!J245="","",Lançamentos!J245)</f>
        <v/>
      </c>
      <c r="F245" s="62"/>
      <c r="G245" s="60"/>
      <c r="H245" s="57"/>
      <c r="I245" s="149" t="str">
        <f t="shared" si="8"/>
        <v/>
      </c>
      <c r="J245" s="149" t="str">
        <f t="shared" si="9"/>
        <v/>
      </c>
      <c r="K245" s="60"/>
      <c r="L245" s="112"/>
    </row>
    <row r="246" spans="3:12" ht="45" customHeight="1" x14ac:dyDescent="0.25">
      <c r="C246" s="32">
        <v>242</v>
      </c>
      <c r="D246" s="123" t="str">
        <f>IF(Lançamentos!F246="","",Lançamentos!F246)</f>
        <v/>
      </c>
      <c r="E246" s="124" t="str">
        <f>IF(Lançamentos!J246="","",Lançamentos!J246)</f>
        <v/>
      </c>
      <c r="F246" s="62"/>
      <c r="G246" s="60"/>
      <c r="H246" s="57"/>
      <c r="I246" s="149" t="str">
        <f t="shared" si="8"/>
        <v/>
      </c>
      <c r="J246" s="149" t="str">
        <f t="shared" si="9"/>
        <v/>
      </c>
      <c r="K246" s="60"/>
      <c r="L246" s="112"/>
    </row>
    <row r="247" spans="3:12" ht="45" customHeight="1" x14ac:dyDescent="0.25">
      <c r="C247" s="32">
        <v>243</v>
      </c>
      <c r="D247" s="123" t="str">
        <f>IF(Lançamentos!F247="","",Lançamentos!F247)</f>
        <v/>
      </c>
      <c r="E247" s="124" t="str">
        <f>IF(Lançamentos!J247="","",Lançamentos!J247)</f>
        <v/>
      </c>
      <c r="F247" s="62"/>
      <c r="G247" s="60"/>
      <c r="H247" s="57"/>
      <c r="I247" s="149" t="str">
        <f t="shared" si="8"/>
        <v/>
      </c>
      <c r="J247" s="149" t="str">
        <f t="shared" si="9"/>
        <v/>
      </c>
      <c r="K247" s="60"/>
      <c r="L247" s="112"/>
    </row>
    <row r="248" spans="3:12" ht="45" customHeight="1" x14ac:dyDescent="0.25">
      <c r="C248" s="32">
        <v>244</v>
      </c>
      <c r="D248" s="123" t="str">
        <f>IF(Lançamentos!F248="","",Lançamentos!F248)</f>
        <v/>
      </c>
      <c r="E248" s="124" t="str">
        <f>IF(Lançamentos!J248="","",Lançamentos!J248)</f>
        <v/>
      </c>
      <c r="F248" s="62"/>
      <c r="G248" s="60"/>
      <c r="H248" s="57"/>
      <c r="I248" s="149" t="str">
        <f t="shared" si="8"/>
        <v/>
      </c>
      <c r="J248" s="149" t="str">
        <f t="shared" si="9"/>
        <v/>
      </c>
      <c r="K248" s="60"/>
      <c r="L248" s="112"/>
    </row>
    <row r="249" spans="3:12" ht="45" customHeight="1" x14ac:dyDescent="0.25">
      <c r="C249" s="32">
        <v>245</v>
      </c>
      <c r="D249" s="123" t="str">
        <f>IF(Lançamentos!F249="","",Lançamentos!F249)</f>
        <v/>
      </c>
      <c r="E249" s="124" t="str">
        <f>IF(Lançamentos!J249="","",Lançamentos!J249)</f>
        <v/>
      </c>
      <c r="F249" s="62"/>
      <c r="G249" s="60"/>
      <c r="H249" s="57"/>
      <c r="I249" s="149" t="str">
        <f t="shared" si="8"/>
        <v/>
      </c>
      <c r="J249" s="149" t="str">
        <f t="shared" si="9"/>
        <v/>
      </c>
      <c r="K249" s="60"/>
      <c r="L249" s="112"/>
    </row>
    <row r="250" spans="3:12" ht="45" customHeight="1" x14ac:dyDescent="0.25">
      <c r="C250" s="32">
        <v>246</v>
      </c>
      <c r="D250" s="123" t="str">
        <f>IF(Lançamentos!F250="","",Lançamentos!F250)</f>
        <v/>
      </c>
      <c r="E250" s="124" t="str">
        <f>IF(Lançamentos!J250="","",Lançamentos!J250)</f>
        <v/>
      </c>
      <c r="F250" s="62"/>
      <c r="G250" s="60"/>
      <c r="H250" s="57"/>
      <c r="I250" s="149" t="str">
        <f t="shared" si="8"/>
        <v/>
      </c>
      <c r="J250" s="149" t="str">
        <f t="shared" si="9"/>
        <v/>
      </c>
      <c r="K250" s="60"/>
      <c r="L250" s="112"/>
    </row>
    <row r="251" spans="3:12" ht="45" customHeight="1" x14ac:dyDescent="0.25">
      <c r="C251" s="32">
        <v>247</v>
      </c>
      <c r="D251" s="123" t="str">
        <f>IF(Lançamentos!F251="","",Lançamentos!F251)</f>
        <v/>
      </c>
      <c r="E251" s="124" t="str">
        <f>IF(Lançamentos!J251="","",Lançamentos!J251)</f>
        <v/>
      </c>
      <c r="F251" s="62"/>
      <c r="G251" s="60"/>
      <c r="H251" s="57"/>
      <c r="I251" s="149" t="str">
        <f t="shared" si="8"/>
        <v/>
      </c>
      <c r="J251" s="149" t="str">
        <f t="shared" si="9"/>
        <v/>
      </c>
      <c r="K251" s="60"/>
      <c r="L251" s="112"/>
    </row>
    <row r="252" spans="3:12" ht="45" customHeight="1" x14ac:dyDescent="0.25">
      <c r="C252" s="32">
        <v>248</v>
      </c>
      <c r="D252" s="123" t="str">
        <f>IF(Lançamentos!F252="","",Lançamentos!F252)</f>
        <v/>
      </c>
      <c r="E252" s="124" t="str">
        <f>IF(Lançamentos!J252="","",Lançamentos!J252)</f>
        <v/>
      </c>
      <c r="F252" s="62"/>
      <c r="G252" s="60"/>
      <c r="H252" s="57"/>
      <c r="I252" s="149" t="str">
        <f t="shared" si="8"/>
        <v/>
      </c>
      <c r="J252" s="149" t="str">
        <f t="shared" si="9"/>
        <v/>
      </c>
      <c r="K252" s="60"/>
      <c r="L252" s="112"/>
    </row>
    <row r="253" spans="3:12" ht="45" customHeight="1" x14ac:dyDescent="0.25">
      <c r="C253" s="32">
        <v>249</v>
      </c>
      <c r="D253" s="123" t="str">
        <f>IF(Lançamentos!F253="","",Lançamentos!F253)</f>
        <v/>
      </c>
      <c r="E253" s="124" t="str">
        <f>IF(Lançamentos!J253="","",Lançamentos!J253)</f>
        <v/>
      </c>
      <c r="F253" s="62"/>
      <c r="G253" s="60"/>
      <c r="H253" s="57"/>
      <c r="I253" s="149" t="str">
        <f t="shared" si="8"/>
        <v/>
      </c>
      <c r="J253" s="149" t="str">
        <f t="shared" si="9"/>
        <v/>
      </c>
      <c r="K253" s="60"/>
      <c r="L253" s="112"/>
    </row>
    <row r="254" spans="3:12" ht="45" customHeight="1" x14ac:dyDescent="0.25">
      <c r="C254" s="32">
        <v>250</v>
      </c>
      <c r="D254" s="123" t="str">
        <f>IF(Lançamentos!F254="","",Lançamentos!F254)</f>
        <v/>
      </c>
      <c r="E254" s="124" t="str">
        <f>IF(Lançamentos!J254="","",Lançamentos!J254)</f>
        <v/>
      </c>
      <c r="F254" s="62"/>
      <c r="G254" s="60"/>
      <c r="H254" s="57"/>
      <c r="I254" s="149" t="str">
        <f t="shared" si="8"/>
        <v/>
      </c>
      <c r="J254" s="149" t="str">
        <f t="shared" si="9"/>
        <v/>
      </c>
      <c r="K254" s="60"/>
      <c r="L254" s="112"/>
    </row>
    <row r="255" spans="3:12" ht="45" customHeight="1" x14ac:dyDescent="0.25">
      <c r="C255" s="32">
        <v>251</v>
      </c>
      <c r="D255" s="123" t="str">
        <f>IF(Lançamentos!F255="","",Lançamentos!F255)</f>
        <v/>
      </c>
      <c r="E255" s="124" t="str">
        <f>IF(Lançamentos!J255="","",Lançamentos!J255)</f>
        <v/>
      </c>
      <c r="F255" s="62"/>
      <c r="G255" s="60"/>
      <c r="H255" s="57"/>
      <c r="I255" s="149" t="str">
        <f t="shared" si="8"/>
        <v/>
      </c>
      <c r="J255" s="149" t="str">
        <f t="shared" si="9"/>
        <v/>
      </c>
      <c r="K255" s="60"/>
      <c r="L255" s="112"/>
    </row>
    <row r="256" spans="3:12" ht="45" customHeight="1" x14ac:dyDescent="0.25">
      <c r="C256" s="32">
        <v>252</v>
      </c>
      <c r="D256" s="123" t="str">
        <f>IF(Lançamentos!F256="","",Lançamentos!F256)</f>
        <v/>
      </c>
      <c r="E256" s="124" t="str">
        <f>IF(Lançamentos!J256="","",Lançamentos!J256)</f>
        <v/>
      </c>
      <c r="F256" s="62"/>
      <c r="G256" s="60"/>
      <c r="H256" s="57"/>
      <c r="I256" s="149" t="str">
        <f t="shared" si="8"/>
        <v/>
      </c>
      <c r="J256" s="149" t="str">
        <f t="shared" si="9"/>
        <v/>
      </c>
      <c r="K256" s="60"/>
      <c r="L256" s="112"/>
    </row>
    <row r="257" spans="3:12" ht="45" customHeight="1" x14ac:dyDescent="0.25">
      <c r="C257" s="32">
        <v>253</v>
      </c>
      <c r="D257" s="123" t="str">
        <f>IF(Lançamentos!F257="","",Lançamentos!F257)</f>
        <v/>
      </c>
      <c r="E257" s="124" t="str">
        <f>IF(Lançamentos!J257="","",Lançamentos!J257)</f>
        <v/>
      </c>
      <c r="F257" s="62"/>
      <c r="G257" s="60"/>
      <c r="H257" s="57"/>
      <c r="I257" s="149" t="str">
        <f t="shared" si="8"/>
        <v/>
      </c>
      <c r="J257" s="149" t="str">
        <f t="shared" si="9"/>
        <v/>
      </c>
      <c r="K257" s="60"/>
      <c r="L257" s="112"/>
    </row>
    <row r="258" spans="3:12" ht="45" customHeight="1" x14ac:dyDescent="0.25">
      <c r="C258" s="32">
        <v>254</v>
      </c>
      <c r="D258" s="123" t="str">
        <f>IF(Lançamentos!F258="","",Lançamentos!F258)</f>
        <v/>
      </c>
      <c r="E258" s="124" t="str">
        <f>IF(Lançamentos!J258="","",Lançamentos!J258)</f>
        <v/>
      </c>
      <c r="F258" s="62"/>
      <c r="G258" s="60"/>
      <c r="H258" s="57"/>
      <c r="I258" s="149" t="str">
        <f t="shared" si="8"/>
        <v/>
      </c>
      <c r="J258" s="149" t="str">
        <f t="shared" si="9"/>
        <v/>
      </c>
      <c r="K258" s="60"/>
      <c r="L258" s="112"/>
    </row>
    <row r="259" spans="3:12" ht="45" customHeight="1" x14ac:dyDescent="0.25">
      <c r="C259" s="32">
        <v>255</v>
      </c>
      <c r="D259" s="123" t="str">
        <f>IF(Lançamentos!F259="","",Lançamentos!F259)</f>
        <v/>
      </c>
      <c r="E259" s="124" t="str">
        <f>IF(Lançamentos!J259="","",Lançamentos!J259)</f>
        <v/>
      </c>
      <c r="F259" s="62"/>
      <c r="G259" s="60"/>
      <c r="H259" s="57"/>
      <c r="I259" s="149" t="str">
        <f t="shared" si="8"/>
        <v/>
      </c>
      <c r="J259" s="149" t="str">
        <f t="shared" si="9"/>
        <v/>
      </c>
      <c r="K259" s="60"/>
      <c r="L259" s="112"/>
    </row>
    <row r="260" spans="3:12" ht="45" customHeight="1" x14ac:dyDescent="0.25">
      <c r="C260" s="32">
        <v>256</v>
      </c>
      <c r="D260" s="123" t="str">
        <f>IF(Lançamentos!F260="","",Lançamentos!F260)</f>
        <v/>
      </c>
      <c r="E260" s="124" t="str">
        <f>IF(Lançamentos!J260="","",Lançamentos!J260)</f>
        <v/>
      </c>
      <c r="F260" s="62"/>
      <c r="G260" s="60"/>
      <c r="H260" s="57"/>
      <c r="I260" s="149" t="str">
        <f t="shared" si="8"/>
        <v/>
      </c>
      <c r="J260" s="149" t="str">
        <f t="shared" si="9"/>
        <v/>
      </c>
      <c r="K260" s="60"/>
      <c r="L260" s="112"/>
    </row>
    <row r="261" spans="3:12" ht="45" customHeight="1" x14ac:dyDescent="0.25">
      <c r="C261" s="32">
        <v>257</v>
      </c>
      <c r="D261" s="123" t="str">
        <f>IF(Lançamentos!F261="","",Lançamentos!F261)</f>
        <v/>
      </c>
      <c r="E261" s="124" t="str">
        <f>IF(Lançamentos!J261="","",Lançamentos!J261)</f>
        <v/>
      </c>
      <c r="F261" s="62"/>
      <c r="G261" s="60"/>
      <c r="H261" s="57"/>
      <c r="I261" s="149" t="str">
        <f t="shared" si="8"/>
        <v/>
      </c>
      <c r="J261" s="149" t="str">
        <f t="shared" si="9"/>
        <v/>
      </c>
      <c r="K261" s="60"/>
      <c r="L261" s="112"/>
    </row>
    <row r="262" spans="3:12" ht="45" customHeight="1" x14ac:dyDescent="0.25">
      <c r="C262" s="32">
        <v>258</v>
      </c>
      <c r="D262" s="123" t="str">
        <f>IF(Lançamentos!F262="","",Lançamentos!F262)</f>
        <v/>
      </c>
      <c r="E262" s="124" t="str">
        <f>IF(Lançamentos!J262="","",Lançamentos!J262)</f>
        <v/>
      </c>
      <c r="F262" s="62"/>
      <c r="G262" s="60"/>
      <c r="H262" s="57"/>
      <c r="I262" s="149" t="str">
        <f t="shared" si="8"/>
        <v/>
      </c>
      <c r="J262" s="149" t="str">
        <f t="shared" si="9"/>
        <v/>
      </c>
      <c r="K262" s="60"/>
      <c r="L262" s="112"/>
    </row>
    <row r="263" spans="3:12" ht="45" customHeight="1" x14ac:dyDescent="0.25">
      <c r="C263" s="32">
        <v>259</v>
      </c>
      <c r="D263" s="123" t="str">
        <f>IF(Lançamentos!F263="","",Lançamentos!F263)</f>
        <v/>
      </c>
      <c r="E263" s="124" t="str">
        <f>IF(Lançamentos!J263="","",Lançamentos!J263)</f>
        <v/>
      </c>
      <c r="F263" s="62"/>
      <c r="G263" s="60"/>
      <c r="H263" s="57"/>
      <c r="I263" s="149" t="str">
        <f t="shared" ref="I263:I326" si="10">IF(H263="","",F263+H263)</f>
        <v/>
      </c>
      <c r="J263" s="149" t="str">
        <f t="shared" ref="J263:J326" si="11">IF(F263="","",F263+730)</f>
        <v/>
      </c>
      <c r="K263" s="60"/>
      <c r="L263" s="112"/>
    </row>
    <row r="264" spans="3:12" ht="45" customHeight="1" x14ac:dyDescent="0.25">
      <c r="C264" s="32">
        <v>260</v>
      </c>
      <c r="D264" s="123" t="str">
        <f>IF(Lançamentos!F264="","",Lançamentos!F264)</f>
        <v/>
      </c>
      <c r="E264" s="124" t="str">
        <f>IF(Lançamentos!J264="","",Lançamentos!J264)</f>
        <v/>
      </c>
      <c r="F264" s="62"/>
      <c r="G264" s="60"/>
      <c r="H264" s="57"/>
      <c r="I264" s="149" t="str">
        <f t="shared" si="10"/>
        <v/>
      </c>
      <c r="J264" s="149" t="str">
        <f t="shared" si="11"/>
        <v/>
      </c>
      <c r="K264" s="60"/>
      <c r="L264" s="112"/>
    </row>
    <row r="265" spans="3:12" ht="45" customHeight="1" x14ac:dyDescent="0.25">
      <c r="C265" s="32">
        <v>261</v>
      </c>
      <c r="D265" s="123" t="str">
        <f>IF(Lançamentos!F265="","",Lançamentos!F265)</f>
        <v/>
      </c>
      <c r="E265" s="124" t="str">
        <f>IF(Lançamentos!J265="","",Lançamentos!J265)</f>
        <v/>
      </c>
      <c r="F265" s="62"/>
      <c r="G265" s="60"/>
      <c r="H265" s="57"/>
      <c r="I265" s="149" t="str">
        <f t="shared" si="10"/>
        <v/>
      </c>
      <c r="J265" s="149" t="str">
        <f t="shared" si="11"/>
        <v/>
      </c>
      <c r="K265" s="60"/>
      <c r="L265" s="112"/>
    </row>
    <row r="266" spans="3:12" ht="45" customHeight="1" x14ac:dyDescent="0.25">
      <c r="C266" s="32">
        <v>262</v>
      </c>
      <c r="D266" s="123" t="str">
        <f>IF(Lançamentos!F266="","",Lançamentos!F266)</f>
        <v/>
      </c>
      <c r="E266" s="124" t="str">
        <f>IF(Lançamentos!J266="","",Lançamentos!J266)</f>
        <v/>
      </c>
      <c r="F266" s="62"/>
      <c r="G266" s="60"/>
      <c r="H266" s="57"/>
      <c r="I266" s="149" t="str">
        <f t="shared" si="10"/>
        <v/>
      </c>
      <c r="J266" s="149" t="str">
        <f t="shared" si="11"/>
        <v/>
      </c>
      <c r="K266" s="60"/>
      <c r="L266" s="112"/>
    </row>
    <row r="267" spans="3:12" ht="45" customHeight="1" x14ac:dyDescent="0.25">
      <c r="C267" s="32">
        <v>263</v>
      </c>
      <c r="D267" s="123" t="str">
        <f>IF(Lançamentos!F267="","",Lançamentos!F267)</f>
        <v/>
      </c>
      <c r="E267" s="124" t="str">
        <f>IF(Lançamentos!J267="","",Lançamentos!J267)</f>
        <v/>
      </c>
      <c r="F267" s="62"/>
      <c r="G267" s="60"/>
      <c r="H267" s="57"/>
      <c r="I267" s="149" t="str">
        <f t="shared" si="10"/>
        <v/>
      </c>
      <c r="J267" s="149" t="str">
        <f t="shared" si="11"/>
        <v/>
      </c>
      <c r="K267" s="60"/>
      <c r="L267" s="112"/>
    </row>
    <row r="268" spans="3:12" ht="45" customHeight="1" x14ac:dyDescent="0.25">
      <c r="C268" s="32">
        <v>264</v>
      </c>
      <c r="D268" s="123" t="str">
        <f>IF(Lançamentos!F268="","",Lançamentos!F268)</f>
        <v/>
      </c>
      <c r="E268" s="124" t="str">
        <f>IF(Lançamentos!J268="","",Lançamentos!J268)</f>
        <v/>
      </c>
      <c r="F268" s="62"/>
      <c r="G268" s="60"/>
      <c r="H268" s="57"/>
      <c r="I268" s="149" t="str">
        <f t="shared" si="10"/>
        <v/>
      </c>
      <c r="J268" s="149" t="str">
        <f t="shared" si="11"/>
        <v/>
      </c>
      <c r="K268" s="60"/>
      <c r="L268" s="112"/>
    </row>
    <row r="269" spans="3:12" ht="45" customHeight="1" x14ac:dyDescent="0.25">
      <c r="C269" s="32">
        <v>265</v>
      </c>
      <c r="D269" s="123" t="str">
        <f>IF(Lançamentos!F269="","",Lançamentos!F269)</f>
        <v/>
      </c>
      <c r="E269" s="124" t="str">
        <f>IF(Lançamentos!J269="","",Lançamentos!J269)</f>
        <v/>
      </c>
      <c r="F269" s="62"/>
      <c r="G269" s="60"/>
      <c r="H269" s="57"/>
      <c r="I269" s="149" t="str">
        <f t="shared" si="10"/>
        <v/>
      </c>
      <c r="J269" s="149" t="str">
        <f t="shared" si="11"/>
        <v/>
      </c>
      <c r="K269" s="60"/>
      <c r="L269" s="112"/>
    </row>
    <row r="270" spans="3:12" ht="45" customHeight="1" x14ac:dyDescent="0.25">
      <c r="C270" s="32">
        <v>266</v>
      </c>
      <c r="D270" s="123" t="str">
        <f>IF(Lançamentos!F270="","",Lançamentos!F270)</f>
        <v/>
      </c>
      <c r="E270" s="124" t="str">
        <f>IF(Lançamentos!J270="","",Lançamentos!J270)</f>
        <v/>
      </c>
      <c r="F270" s="62"/>
      <c r="G270" s="60"/>
      <c r="H270" s="57"/>
      <c r="I270" s="149" t="str">
        <f t="shared" si="10"/>
        <v/>
      </c>
      <c r="J270" s="149" t="str">
        <f t="shared" si="11"/>
        <v/>
      </c>
      <c r="K270" s="60"/>
      <c r="L270" s="112"/>
    </row>
    <row r="271" spans="3:12" ht="45" customHeight="1" x14ac:dyDescent="0.25">
      <c r="C271" s="32">
        <v>267</v>
      </c>
      <c r="D271" s="123" t="str">
        <f>IF(Lançamentos!F271="","",Lançamentos!F271)</f>
        <v/>
      </c>
      <c r="E271" s="124" t="str">
        <f>IF(Lançamentos!J271="","",Lançamentos!J271)</f>
        <v/>
      </c>
      <c r="F271" s="62"/>
      <c r="G271" s="60"/>
      <c r="H271" s="57"/>
      <c r="I271" s="149" t="str">
        <f t="shared" si="10"/>
        <v/>
      </c>
      <c r="J271" s="149" t="str">
        <f t="shared" si="11"/>
        <v/>
      </c>
      <c r="K271" s="60"/>
      <c r="L271" s="112"/>
    </row>
    <row r="272" spans="3:12" ht="45" customHeight="1" x14ac:dyDescent="0.25">
      <c r="C272" s="32">
        <v>268</v>
      </c>
      <c r="D272" s="123" t="str">
        <f>IF(Lançamentos!F272="","",Lançamentos!F272)</f>
        <v/>
      </c>
      <c r="E272" s="124" t="str">
        <f>IF(Lançamentos!J272="","",Lançamentos!J272)</f>
        <v/>
      </c>
      <c r="F272" s="62"/>
      <c r="G272" s="60"/>
      <c r="H272" s="57"/>
      <c r="I272" s="149" t="str">
        <f t="shared" si="10"/>
        <v/>
      </c>
      <c r="J272" s="149" t="str">
        <f t="shared" si="11"/>
        <v/>
      </c>
      <c r="K272" s="60"/>
      <c r="L272" s="112"/>
    </row>
    <row r="273" spans="3:12" ht="45" customHeight="1" x14ac:dyDescent="0.25">
      <c r="C273" s="32">
        <v>269</v>
      </c>
      <c r="D273" s="123" t="str">
        <f>IF(Lançamentos!F273="","",Lançamentos!F273)</f>
        <v/>
      </c>
      <c r="E273" s="124" t="str">
        <f>IF(Lançamentos!J273="","",Lançamentos!J273)</f>
        <v/>
      </c>
      <c r="F273" s="62"/>
      <c r="G273" s="60"/>
      <c r="H273" s="57"/>
      <c r="I273" s="149" t="str">
        <f t="shared" si="10"/>
        <v/>
      </c>
      <c r="J273" s="149" t="str">
        <f t="shared" si="11"/>
        <v/>
      </c>
      <c r="K273" s="60"/>
      <c r="L273" s="112"/>
    </row>
    <row r="274" spans="3:12" ht="45" customHeight="1" x14ac:dyDescent="0.25">
      <c r="C274" s="32">
        <v>270</v>
      </c>
      <c r="D274" s="123" t="str">
        <f>IF(Lançamentos!F274="","",Lançamentos!F274)</f>
        <v/>
      </c>
      <c r="E274" s="124" t="str">
        <f>IF(Lançamentos!J274="","",Lançamentos!J274)</f>
        <v/>
      </c>
      <c r="F274" s="62"/>
      <c r="G274" s="60"/>
      <c r="H274" s="57"/>
      <c r="I274" s="149" t="str">
        <f t="shared" si="10"/>
        <v/>
      </c>
      <c r="J274" s="149" t="str">
        <f t="shared" si="11"/>
        <v/>
      </c>
      <c r="K274" s="60"/>
      <c r="L274" s="112"/>
    </row>
    <row r="275" spans="3:12" ht="45" customHeight="1" x14ac:dyDescent="0.25">
      <c r="C275" s="32">
        <v>271</v>
      </c>
      <c r="D275" s="123" t="str">
        <f>IF(Lançamentos!F275="","",Lançamentos!F275)</f>
        <v/>
      </c>
      <c r="E275" s="124" t="str">
        <f>IF(Lançamentos!J275="","",Lançamentos!J275)</f>
        <v/>
      </c>
      <c r="F275" s="62"/>
      <c r="G275" s="60"/>
      <c r="H275" s="57"/>
      <c r="I275" s="149" t="str">
        <f t="shared" si="10"/>
        <v/>
      </c>
      <c r="J275" s="149" t="str">
        <f t="shared" si="11"/>
        <v/>
      </c>
      <c r="K275" s="60"/>
      <c r="L275" s="112"/>
    </row>
    <row r="276" spans="3:12" ht="45" customHeight="1" x14ac:dyDescent="0.25">
      <c r="C276" s="32">
        <v>272</v>
      </c>
      <c r="D276" s="123" t="str">
        <f>IF(Lançamentos!F276="","",Lançamentos!F276)</f>
        <v/>
      </c>
      <c r="E276" s="124" t="str">
        <f>IF(Lançamentos!J276="","",Lançamentos!J276)</f>
        <v/>
      </c>
      <c r="F276" s="62"/>
      <c r="G276" s="60"/>
      <c r="H276" s="57"/>
      <c r="I276" s="149" t="str">
        <f t="shared" si="10"/>
        <v/>
      </c>
      <c r="J276" s="149" t="str">
        <f t="shared" si="11"/>
        <v/>
      </c>
      <c r="K276" s="60"/>
      <c r="L276" s="112"/>
    </row>
    <row r="277" spans="3:12" ht="45" customHeight="1" x14ac:dyDescent="0.25">
      <c r="C277" s="32">
        <v>273</v>
      </c>
      <c r="D277" s="123" t="str">
        <f>IF(Lançamentos!F277="","",Lançamentos!F277)</f>
        <v/>
      </c>
      <c r="E277" s="124" t="str">
        <f>IF(Lançamentos!J277="","",Lançamentos!J277)</f>
        <v/>
      </c>
      <c r="F277" s="62"/>
      <c r="G277" s="60"/>
      <c r="H277" s="57"/>
      <c r="I277" s="149" t="str">
        <f t="shared" si="10"/>
        <v/>
      </c>
      <c r="J277" s="149" t="str">
        <f t="shared" si="11"/>
        <v/>
      </c>
      <c r="K277" s="60"/>
      <c r="L277" s="112"/>
    </row>
    <row r="278" spans="3:12" ht="45" customHeight="1" x14ac:dyDescent="0.25">
      <c r="C278" s="32">
        <v>274</v>
      </c>
      <c r="D278" s="123" t="str">
        <f>IF(Lançamentos!F278="","",Lançamentos!F278)</f>
        <v/>
      </c>
      <c r="E278" s="124" t="str">
        <f>IF(Lançamentos!J278="","",Lançamentos!J278)</f>
        <v/>
      </c>
      <c r="F278" s="62"/>
      <c r="G278" s="60"/>
      <c r="H278" s="57"/>
      <c r="I278" s="149" t="str">
        <f t="shared" si="10"/>
        <v/>
      </c>
      <c r="J278" s="149" t="str">
        <f t="shared" si="11"/>
        <v/>
      </c>
      <c r="K278" s="60"/>
      <c r="L278" s="112"/>
    </row>
    <row r="279" spans="3:12" ht="45" customHeight="1" x14ac:dyDescent="0.25">
      <c r="C279" s="32">
        <v>275</v>
      </c>
      <c r="D279" s="123" t="str">
        <f>IF(Lançamentos!F279="","",Lançamentos!F279)</f>
        <v/>
      </c>
      <c r="E279" s="124" t="str">
        <f>IF(Lançamentos!J279="","",Lançamentos!J279)</f>
        <v/>
      </c>
      <c r="F279" s="62"/>
      <c r="G279" s="60"/>
      <c r="H279" s="57"/>
      <c r="I279" s="149" t="str">
        <f t="shared" si="10"/>
        <v/>
      </c>
      <c r="J279" s="149" t="str">
        <f t="shared" si="11"/>
        <v/>
      </c>
      <c r="K279" s="60"/>
      <c r="L279" s="112"/>
    </row>
    <row r="280" spans="3:12" ht="45" customHeight="1" x14ac:dyDescent="0.25">
      <c r="C280" s="32">
        <v>276</v>
      </c>
      <c r="D280" s="123" t="str">
        <f>IF(Lançamentos!F280="","",Lançamentos!F280)</f>
        <v/>
      </c>
      <c r="E280" s="124" t="str">
        <f>IF(Lançamentos!J280="","",Lançamentos!J280)</f>
        <v/>
      </c>
      <c r="F280" s="62"/>
      <c r="G280" s="60"/>
      <c r="H280" s="57"/>
      <c r="I280" s="149" t="str">
        <f t="shared" si="10"/>
        <v/>
      </c>
      <c r="J280" s="149" t="str">
        <f t="shared" si="11"/>
        <v/>
      </c>
      <c r="K280" s="60"/>
      <c r="L280" s="112"/>
    </row>
    <row r="281" spans="3:12" ht="45" customHeight="1" x14ac:dyDescent="0.25">
      <c r="C281" s="32">
        <v>277</v>
      </c>
      <c r="D281" s="123" t="str">
        <f>IF(Lançamentos!F281="","",Lançamentos!F281)</f>
        <v/>
      </c>
      <c r="E281" s="124" t="str">
        <f>IF(Lançamentos!J281="","",Lançamentos!J281)</f>
        <v/>
      </c>
      <c r="F281" s="62"/>
      <c r="G281" s="60"/>
      <c r="H281" s="57"/>
      <c r="I281" s="149" t="str">
        <f t="shared" si="10"/>
        <v/>
      </c>
      <c r="J281" s="149" t="str">
        <f t="shared" si="11"/>
        <v/>
      </c>
      <c r="K281" s="60"/>
      <c r="L281" s="112"/>
    </row>
    <row r="282" spans="3:12" ht="45" customHeight="1" x14ac:dyDescent="0.25">
      <c r="C282" s="32">
        <v>278</v>
      </c>
      <c r="D282" s="123" t="str">
        <f>IF(Lançamentos!F282="","",Lançamentos!F282)</f>
        <v/>
      </c>
      <c r="E282" s="124" t="str">
        <f>IF(Lançamentos!J282="","",Lançamentos!J282)</f>
        <v/>
      </c>
      <c r="F282" s="62"/>
      <c r="G282" s="60"/>
      <c r="H282" s="57"/>
      <c r="I282" s="149" t="str">
        <f t="shared" si="10"/>
        <v/>
      </c>
      <c r="J282" s="149" t="str">
        <f t="shared" si="11"/>
        <v/>
      </c>
      <c r="K282" s="60"/>
      <c r="L282" s="112"/>
    </row>
    <row r="283" spans="3:12" ht="45" customHeight="1" x14ac:dyDescent="0.25">
      <c r="C283" s="32">
        <v>279</v>
      </c>
      <c r="D283" s="123" t="str">
        <f>IF(Lançamentos!F283="","",Lançamentos!F283)</f>
        <v/>
      </c>
      <c r="E283" s="124" t="str">
        <f>IF(Lançamentos!J283="","",Lançamentos!J283)</f>
        <v/>
      </c>
      <c r="F283" s="62"/>
      <c r="G283" s="60"/>
      <c r="H283" s="57"/>
      <c r="I283" s="149" t="str">
        <f t="shared" si="10"/>
        <v/>
      </c>
      <c r="J283" s="149" t="str">
        <f t="shared" si="11"/>
        <v/>
      </c>
      <c r="K283" s="60"/>
      <c r="L283" s="112"/>
    </row>
    <row r="284" spans="3:12" ht="45" customHeight="1" x14ac:dyDescent="0.25">
      <c r="C284" s="32">
        <v>280</v>
      </c>
      <c r="D284" s="123" t="str">
        <f>IF(Lançamentos!F284="","",Lançamentos!F284)</f>
        <v/>
      </c>
      <c r="E284" s="124" t="str">
        <f>IF(Lançamentos!J284="","",Lançamentos!J284)</f>
        <v/>
      </c>
      <c r="F284" s="62"/>
      <c r="G284" s="60"/>
      <c r="H284" s="57"/>
      <c r="I284" s="149" t="str">
        <f t="shared" si="10"/>
        <v/>
      </c>
      <c r="J284" s="149" t="str">
        <f t="shared" si="11"/>
        <v/>
      </c>
      <c r="K284" s="60"/>
      <c r="L284" s="112"/>
    </row>
    <row r="285" spans="3:12" ht="45" customHeight="1" x14ac:dyDescent="0.25">
      <c r="C285" s="32">
        <v>281</v>
      </c>
      <c r="D285" s="123" t="str">
        <f>IF(Lançamentos!F285="","",Lançamentos!F285)</f>
        <v/>
      </c>
      <c r="E285" s="124" t="str">
        <f>IF(Lançamentos!J285="","",Lançamentos!J285)</f>
        <v/>
      </c>
      <c r="F285" s="62"/>
      <c r="G285" s="60"/>
      <c r="H285" s="57"/>
      <c r="I285" s="149" t="str">
        <f t="shared" si="10"/>
        <v/>
      </c>
      <c r="J285" s="149" t="str">
        <f t="shared" si="11"/>
        <v/>
      </c>
      <c r="K285" s="60"/>
      <c r="L285" s="112"/>
    </row>
    <row r="286" spans="3:12" ht="45" customHeight="1" x14ac:dyDescent="0.25">
      <c r="C286" s="32">
        <v>282</v>
      </c>
      <c r="D286" s="123" t="str">
        <f>IF(Lançamentos!F286="","",Lançamentos!F286)</f>
        <v/>
      </c>
      <c r="E286" s="124" t="str">
        <f>IF(Lançamentos!J286="","",Lançamentos!J286)</f>
        <v/>
      </c>
      <c r="F286" s="62"/>
      <c r="G286" s="60"/>
      <c r="H286" s="57"/>
      <c r="I286" s="149" t="str">
        <f t="shared" si="10"/>
        <v/>
      </c>
      <c r="J286" s="149" t="str">
        <f t="shared" si="11"/>
        <v/>
      </c>
      <c r="K286" s="60"/>
      <c r="L286" s="112"/>
    </row>
    <row r="287" spans="3:12" ht="45" customHeight="1" x14ac:dyDescent="0.25">
      <c r="C287" s="32">
        <v>283</v>
      </c>
      <c r="D287" s="123" t="str">
        <f>IF(Lançamentos!F287="","",Lançamentos!F287)</f>
        <v/>
      </c>
      <c r="E287" s="124" t="str">
        <f>IF(Lançamentos!J287="","",Lançamentos!J287)</f>
        <v/>
      </c>
      <c r="F287" s="62"/>
      <c r="G287" s="60"/>
      <c r="H287" s="57"/>
      <c r="I287" s="149" t="str">
        <f t="shared" si="10"/>
        <v/>
      </c>
      <c r="J287" s="149" t="str">
        <f t="shared" si="11"/>
        <v/>
      </c>
      <c r="K287" s="60"/>
      <c r="L287" s="112"/>
    </row>
    <row r="288" spans="3:12" ht="45" customHeight="1" x14ac:dyDescent="0.25">
      <c r="C288" s="32">
        <v>284</v>
      </c>
      <c r="D288" s="123" t="str">
        <f>IF(Lançamentos!F288="","",Lançamentos!F288)</f>
        <v/>
      </c>
      <c r="E288" s="124" t="str">
        <f>IF(Lançamentos!J288="","",Lançamentos!J288)</f>
        <v/>
      </c>
      <c r="F288" s="62"/>
      <c r="G288" s="60"/>
      <c r="H288" s="57"/>
      <c r="I288" s="149" t="str">
        <f t="shared" si="10"/>
        <v/>
      </c>
      <c r="J288" s="149" t="str">
        <f t="shared" si="11"/>
        <v/>
      </c>
      <c r="K288" s="60"/>
      <c r="L288" s="112"/>
    </row>
    <row r="289" spans="3:12" ht="45" customHeight="1" x14ac:dyDescent="0.25">
      <c r="C289" s="32">
        <v>285</v>
      </c>
      <c r="D289" s="123" t="str">
        <f>IF(Lançamentos!F289="","",Lançamentos!F289)</f>
        <v/>
      </c>
      <c r="E289" s="124" t="str">
        <f>IF(Lançamentos!J289="","",Lançamentos!J289)</f>
        <v/>
      </c>
      <c r="F289" s="62"/>
      <c r="G289" s="60"/>
      <c r="H289" s="57"/>
      <c r="I289" s="149" t="str">
        <f t="shared" si="10"/>
        <v/>
      </c>
      <c r="J289" s="149" t="str">
        <f t="shared" si="11"/>
        <v/>
      </c>
      <c r="K289" s="60"/>
      <c r="L289" s="112"/>
    </row>
    <row r="290" spans="3:12" ht="45" customHeight="1" x14ac:dyDescent="0.25">
      <c r="C290" s="32">
        <v>286</v>
      </c>
      <c r="D290" s="123" t="str">
        <f>IF(Lançamentos!F290="","",Lançamentos!F290)</f>
        <v/>
      </c>
      <c r="E290" s="124" t="str">
        <f>IF(Lançamentos!J290="","",Lançamentos!J290)</f>
        <v/>
      </c>
      <c r="F290" s="62"/>
      <c r="G290" s="60"/>
      <c r="H290" s="57"/>
      <c r="I290" s="149" t="str">
        <f t="shared" si="10"/>
        <v/>
      </c>
      <c r="J290" s="149" t="str">
        <f t="shared" si="11"/>
        <v/>
      </c>
      <c r="K290" s="60"/>
      <c r="L290" s="112"/>
    </row>
    <row r="291" spans="3:12" ht="45" customHeight="1" x14ac:dyDescent="0.25">
      <c r="C291" s="32">
        <v>287</v>
      </c>
      <c r="D291" s="123" t="str">
        <f>IF(Lançamentos!F291="","",Lançamentos!F291)</f>
        <v/>
      </c>
      <c r="E291" s="124" t="str">
        <f>IF(Lançamentos!J291="","",Lançamentos!J291)</f>
        <v/>
      </c>
      <c r="F291" s="62"/>
      <c r="G291" s="60"/>
      <c r="H291" s="57"/>
      <c r="I291" s="149" t="str">
        <f t="shared" si="10"/>
        <v/>
      </c>
      <c r="J291" s="149" t="str">
        <f t="shared" si="11"/>
        <v/>
      </c>
      <c r="K291" s="60"/>
      <c r="L291" s="112"/>
    </row>
    <row r="292" spans="3:12" ht="45" customHeight="1" x14ac:dyDescent="0.25">
      <c r="C292" s="32">
        <v>288</v>
      </c>
      <c r="D292" s="123" t="str">
        <f>IF(Lançamentos!F292="","",Lançamentos!F292)</f>
        <v/>
      </c>
      <c r="E292" s="124" t="str">
        <f>IF(Lançamentos!J292="","",Lançamentos!J292)</f>
        <v/>
      </c>
      <c r="F292" s="62"/>
      <c r="G292" s="60"/>
      <c r="H292" s="57"/>
      <c r="I292" s="149" t="str">
        <f t="shared" si="10"/>
        <v/>
      </c>
      <c r="J292" s="149" t="str">
        <f t="shared" si="11"/>
        <v/>
      </c>
      <c r="K292" s="60"/>
      <c r="L292" s="112"/>
    </row>
    <row r="293" spans="3:12" ht="45" customHeight="1" x14ac:dyDescent="0.25">
      <c r="C293" s="32">
        <v>289</v>
      </c>
      <c r="D293" s="123" t="str">
        <f>IF(Lançamentos!F293="","",Lançamentos!F293)</f>
        <v/>
      </c>
      <c r="E293" s="124" t="str">
        <f>IF(Lançamentos!J293="","",Lançamentos!J293)</f>
        <v/>
      </c>
      <c r="F293" s="62"/>
      <c r="G293" s="60"/>
      <c r="H293" s="57"/>
      <c r="I293" s="149" t="str">
        <f t="shared" si="10"/>
        <v/>
      </c>
      <c r="J293" s="149" t="str">
        <f t="shared" si="11"/>
        <v/>
      </c>
      <c r="K293" s="60"/>
      <c r="L293" s="112"/>
    </row>
    <row r="294" spans="3:12" ht="45" customHeight="1" x14ac:dyDescent="0.25">
      <c r="C294" s="32">
        <v>290</v>
      </c>
      <c r="D294" s="123" t="str">
        <f>IF(Lançamentos!F294="","",Lançamentos!F294)</f>
        <v/>
      </c>
      <c r="E294" s="124" t="str">
        <f>IF(Lançamentos!J294="","",Lançamentos!J294)</f>
        <v/>
      </c>
      <c r="F294" s="62"/>
      <c r="G294" s="60"/>
      <c r="H294" s="57"/>
      <c r="I294" s="149" t="str">
        <f t="shared" si="10"/>
        <v/>
      </c>
      <c r="J294" s="149" t="str">
        <f t="shared" si="11"/>
        <v/>
      </c>
      <c r="K294" s="60"/>
      <c r="L294" s="112"/>
    </row>
    <row r="295" spans="3:12" ht="45" customHeight="1" x14ac:dyDescent="0.25">
      <c r="C295" s="32">
        <v>291</v>
      </c>
      <c r="D295" s="123" t="str">
        <f>IF(Lançamentos!F295="","",Lançamentos!F295)</f>
        <v/>
      </c>
      <c r="E295" s="124" t="str">
        <f>IF(Lançamentos!J295="","",Lançamentos!J295)</f>
        <v/>
      </c>
      <c r="F295" s="62"/>
      <c r="G295" s="60"/>
      <c r="H295" s="57"/>
      <c r="I295" s="149" t="str">
        <f t="shared" si="10"/>
        <v/>
      </c>
      <c r="J295" s="149" t="str">
        <f t="shared" si="11"/>
        <v/>
      </c>
      <c r="K295" s="60"/>
      <c r="L295" s="112"/>
    </row>
    <row r="296" spans="3:12" ht="45" customHeight="1" x14ac:dyDescent="0.25">
      <c r="C296" s="32">
        <v>292</v>
      </c>
      <c r="D296" s="123" t="str">
        <f>IF(Lançamentos!F296="","",Lançamentos!F296)</f>
        <v/>
      </c>
      <c r="E296" s="124" t="str">
        <f>IF(Lançamentos!J296="","",Lançamentos!J296)</f>
        <v/>
      </c>
      <c r="F296" s="62"/>
      <c r="G296" s="60"/>
      <c r="H296" s="57"/>
      <c r="I296" s="149" t="str">
        <f t="shared" si="10"/>
        <v/>
      </c>
      <c r="J296" s="149" t="str">
        <f t="shared" si="11"/>
        <v/>
      </c>
      <c r="K296" s="60"/>
      <c r="L296" s="112"/>
    </row>
    <row r="297" spans="3:12" ht="45" customHeight="1" x14ac:dyDescent="0.25">
      <c r="C297" s="32">
        <v>293</v>
      </c>
      <c r="D297" s="123" t="str">
        <f>IF(Lançamentos!F297="","",Lançamentos!F297)</f>
        <v/>
      </c>
      <c r="E297" s="124" t="str">
        <f>IF(Lançamentos!J297="","",Lançamentos!J297)</f>
        <v/>
      </c>
      <c r="F297" s="62"/>
      <c r="G297" s="60"/>
      <c r="H297" s="57"/>
      <c r="I297" s="149" t="str">
        <f t="shared" si="10"/>
        <v/>
      </c>
      <c r="J297" s="149" t="str">
        <f t="shared" si="11"/>
        <v/>
      </c>
      <c r="K297" s="60"/>
      <c r="L297" s="112"/>
    </row>
    <row r="298" spans="3:12" ht="45" customHeight="1" x14ac:dyDescent="0.25">
      <c r="C298" s="32">
        <v>294</v>
      </c>
      <c r="D298" s="123" t="str">
        <f>IF(Lançamentos!F298="","",Lançamentos!F298)</f>
        <v/>
      </c>
      <c r="E298" s="124" t="str">
        <f>IF(Lançamentos!J298="","",Lançamentos!J298)</f>
        <v/>
      </c>
      <c r="F298" s="62"/>
      <c r="G298" s="60"/>
      <c r="H298" s="57"/>
      <c r="I298" s="149" t="str">
        <f t="shared" si="10"/>
        <v/>
      </c>
      <c r="J298" s="149" t="str">
        <f t="shared" si="11"/>
        <v/>
      </c>
      <c r="K298" s="60"/>
      <c r="L298" s="112"/>
    </row>
    <row r="299" spans="3:12" ht="45" customHeight="1" x14ac:dyDescent="0.25">
      <c r="C299" s="32">
        <v>295</v>
      </c>
      <c r="D299" s="123" t="str">
        <f>IF(Lançamentos!F299="","",Lançamentos!F299)</f>
        <v/>
      </c>
      <c r="E299" s="124" t="str">
        <f>IF(Lançamentos!J299="","",Lançamentos!J299)</f>
        <v/>
      </c>
      <c r="F299" s="62"/>
      <c r="G299" s="60"/>
      <c r="H299" s="57"/>
      <c r="I299" s="149" t="str">
        <f t="shared" si="10"/>
        <v/>
      </c>
      <c r="J299" s="149" t="str">
        <f t="shared" si="11"/>
        <v/>
      </c>
      <c r="K299" s="60"/>
      <c r="L299" s="112"/>
    </row>
    <row r="300" spans="3:12" ht="45" customHeight="1" x14ac:dyDescent="0.25">
      <c r="C300" s="32">
        <v>296</v>
      </c>
      <c r="D300" s="123" t="str">
        <f>IF(Lançamentos!F300="","",Lançamentos!F300)</f>
        <v/>
      </c>
      <c r="E300" s="124" t="str">
        <f>IF(Lançamentos!J300="","",Lançamentos!J300)</f>
        <v/>
      </c>
      <c r="F300" s="62"/>
      <c r="G300" s="60"/>
      <c r="H300" s="57"/>
      <c r="I300" s="149" t="str">
        <f t="shared" si="10"/>
        <v/>
      </c>
      <c r="J300" s="149" t="str">
        <f t="shared" si="11"/>
        <v/>
      </c>
      <c r="K300" s="60"/>
      <c r="L300" s="112"/>
    </row>
    <row r="301" spans="3:12" ht="45" customHeight="1" x14ac:dyDescent="0.25">
      <c r="C301" s="32">
        <v>297</v>
      </c>
      <c r="D301" s="123" t="str">
        <f>IF(Lançamentos!F301="","",Lançamentos!F301)</f>
        <v/>
      </c>
      <c r="E301" s="124" t="str">
        <f>IF(Lançamentos!J301="","",Lançamentos!J301)</f>
        <v/>
      </c>
      <c r="F301" s="62"/>
      <c r="G301" s="60"/>
      <c r="H301" s="57"/>
      <c r="I301" s="149" t="str">
        <f t="shared" si="10"/>
        <v/>
      </c>
      <c r="J301" s="149" t="str">
        <f t="shared" si="11"/>
        <v/>
      </c>
      <c r="K301" s="60"/>
      <c r="L301" s="112"/>
    </row>
    <row r="302" spans="3:12" ht="45" customHeight="1" x14ac:dyDescent="0.25">
      <c r="C302" s="32">
        <v>298</v>
      </c>
      <c r="D302" s="123" t="str">
        <f>IF(Lançamentos!F302="","",Lançamentos!F302)</f>
        <v/>
      </c>
      <c r="E302" s="124" t="str">
        <f>IF(Lançamentos!J302="","",Lançamentos!J302)</f>
        <v/>
      </c>
      <c r="F302" s="62"/>
      <c r="G302" s="60"/>
      <c r="H302" s="57"/>
      <c r="I302" s="149" t="str">
        <f t="shared" si="10"/>
        <v/>
      </c>
      <c r="J302" s="149" t="str">
        <f t="shared" si="11"/>
        <v/>
      </c>
      <c r="K302" s="60"/>
      <c r="L302" s="112"/>
    </row>
    <row r="303" spans="3:12" ht="45" customHeight="1" x14ac:dyDescent="0.25">
      <c r="C303" s="32">
        <v>299</v>
      </c>
      <c r="D303" s="123" t="str">
        <f>IF(Lançamentos!F303="","",Lançamentos!F303)</f>
        <v/>
      </c>
      <c r="E303" s="124" t="str">
        <f>IF(Lançamentos!J303="","",Lançamentos!J303)</f>
        <v/>
      </c>
      <c r="F303" s="62"/>
      <c r="G303" s="60"/>
      <c r="H303" s="57"/>
      <c r="I303" s="149" t="str">
        <f t="shared" si="10"/>
        <v/>
      </c>
      <c r="J303" s="149" t="str">
        <f t="shared" si="11"/>
        <v/>
      </c>
      <c r="K303" s="60"/>
      <c r="L303" s="112"/>
    </row>
    <row r="304" spans="3:12" ht="45" customHeight="1" x14ac:dyDescent="0.25">
      <c r="C304" s="32">
        <v>300</v>
      </c>
      <c r="D304" s="123" t="str">
        <f>IF(Lançamentos!F304="","",Lançamentos!F304)</f>
        <v/>
      </c>
      <c r="E304" s="124" t="str">
        <f>IF(Lançamentos!J304="","",Lançamentos!J304)</f>
        <v/>
      </c>
      <c r="F304" s="62"/>
      <c r="G304" s="60"/>
      <c r="H304" s="57"/>
      <c r="I304" s="149" t="str">
        <f t="shared" si="10"/>
        <v/>
      </c>
      <c r="J304" s="149" t="str">
        <f t="shared" si="11"/>
        <v/>
      </c>
      <c r="K304" s="60"/>
      <c r="L304" s="112"/>
    </row>
    <row r="305" spans="3:12" ht="45" customHeight="1" x14ac:dyDescent="0.25">
      <c r="C305" s="32">
        <v>301</v>
      </c>
      <c r="D305" s="123" t="str">
        <f>IF(Lançamentos!F305="","",Lançamentos!F305)</f>
        <v/>
      </c>
      <c r="E305" s="124" t="str">
        <f>IF(Lançamentos!J305="","",Lançamentos!J305)</f>
        <v/>
      </c>
      <c r="F305" s="62"/>
      <c r="G305" s="60"/>
      <c r="H305" s="57"/>
      <c r="I305" s="149" t="str">
        <f t="shared" si="10"/>
        <v/>
      </c>
      <c r="J305" s="149" t="str">
        <f t="shared" si="11"/>
        <v/>
      </c>
      <c r="K305" s="60"/>
      <c r="L305" s="112"/>
    </row>
    <row r="306" spans="3:12" ht="45" customHeight="1" x14ac:dyDescent="0.25">
      <c r="C306" s="32">
        <v>302</v>
      </c>
      <c r="D306" s="123" t="str">
        <f>IF(Lançamentos!F306="","",Lançamentos!F306)</f>
        <v/>
      </c>
      <c r="E306" s="124" t="str">
        <f>IF(Lançamentos!J306="","",Lançamentos!J306)</f>
        <v/>
      </c>
      <c r="F306" s="62"/>
      <c r="G306" s="60"/>
      <c r="H306" s="57"/>
      <c r="I306" s="149" t="str">
        <f t="shared" si="10"/>
        <v/>
      </c>
      <c r="J306" s="149" t="str">
        <f t="shared" si="11"/>
        <v/>
      </c>
      <c r="K306" s="60"/>
      <c r="L306" s="112"/>
    </row>
    <row r="307" spans="3:12" ht="45" customHeight="1" x14ac:dyDescent="0.25">
      <c r="C307" s="32">
        <v>303</v>
      </c>
      <c r="D307" s="123" t="str">
        <f>IF(Lançamentos!F307="","",Lançamentos!F307)</f>
        <v/>
      </c>
      <c r="E307" s="124" t="str">
        <f>IF(Lançamentos!J307="","",Lançamentos!J307)</f>
        <v/>
      </c>
      <c r="F307" s="62"/>
      <c r="G307" s="60"/>
      <c r="H307" s="57"/>
      <c r="I307" s="149" t="str">
        <f t="shared" si="10"/>
        <v/>
      </c>
      <c r="J307" s="149" t="str">
        <f t="shared" si="11"/>
        <v/>
      </c>
      <c r="K307" s="60"/>
      <c r="L307" s="112"/>
    </row>
    <row r="308" spans="3:12" ht="45" customHeight="1" x14ac:dyDescent="0.25">
      <c r="C308" s="32">
        <v>304</v>
      </c>
      <c r="D308" s="123" t="str">
        <f>IF(Lançamentos!F308="","",Lançamentos!F308)</f>
        <v/>
      </c>
      <c r="E308" s="124" t="str">
        <f>IF(Lançamentos!J308="","",Lançamentos!J308)</f>
        <v/>
      </c>
      <c r="F308" s="62"/>
      <c r="G308" s="60"/>
      <c r="H308" s="57"/>
      <c r="I308" s="149" t="str">
        <f t="shared" si="10"/>
        <v/>
      </c>
      <c r="J308" s="149" t="str">
        <f t="shared" si="11"/>
        <v/>
      </c>
      <c r="K308" s="60"/>
      <c r="L308" s="112"/>
    </row>
    <row r="309" spans="3:12" ht="45" customHeight="1" x14ac:dyDescent="0.25">
      <c r="C309" s="32">
        <v>305</v>
      </c>
      <c r="D309" s="123" t="str">
        <f>IF(Lançamentos!F309="","",Lançamentos!F309)</f>
        <v/>
      </c>
      <c r="E309" s="124" t="str">
        <f>IF(Lançamentos!J309="","",Lançamentos!J309)</f>
        <v/>
      </c>
      <c r="F309" s="62"/>
      <c r="G309" s="60"/>
      <c r="H309" s="57"/>
      <c r="I309" s="149" t="str">
        <f t="shared" si="10"/>
        <v/>
      </c>
      <c r="J309" s="149" t="str">
        <f t="shared" si="11"/>
        <v/>
      </c>
      <c r="K309" s="60"/>
      <c r="L309" s="112"/>
    </row>
    <row r="310" spans="3:12" ht="45" customHeight="1" x14ac:dyDescent="0.25">
      <c r="C310" s="32">
        <v>306</v>
      </c>
      <c r="D310" s="123" t="str">
        <f>IF(Lançamentos!F310="","",Lançamentos!F310)</f>
        <v/>
      </c>
      <c r="E310" s="124" t="str">
        <f>IF(Lançamentos!J310="","",Lançamentos!J310)</f>
        <v/>
      </c>
      <c r="F310" s="62"/>
      <c r="G310" s="60"/>
      <c r="H310" s="57"/>
      <c r="I310" s="149" t="str">
        <f t="shared" si="10"/>
        <v/>
      </c>
      <c r="J310" s="149" t="str">
        <f t="shared" si="11"/>
        <v/>
      </c>
      <c r="K310" s="60"/>
      <c r="L310" s="112"/>
    </row>
    <row r="311" spans="3:12" ht="45" customHeight="1" x14ac:dyDescent="0.25">
      <c r="C311" s="32">
        <v>307</v>
      </c>
      <c r="D311" s="123" t="str">
        <f>IF(Lançamentos!F311="","",Lançamentos!F311)</f>
        <v/>
      </c>
      <c r="E311" s="124" t="str">
        <f>IF(Lançamentos!J311="","",Lançamentos!J311)</f>
        <v/>
      </c>
      <c r="F311" s="62"/>
      <c r="G311" s="60"/>
      <c r="H311" s="57"/>
      <c r="I311" s="149" t="str">
        <f t="shared" si="10"/>
        <v/>
      </c>
      <c r="J311" s="149" t="str">
        <f t="shared" si="11"/>
        <v/>
      </c>
      <c r="K311" s="60"/>
      <c r="L311" s="112"/>
    </row>
    <row r="312" spans="3:12" ht="45" customHeight="1" x14ac:dyDescent="0.25">
      <c r="C312" s="32">
        <v>308</v>
      </c>
      <c r="D312" s="123" t="str">
        <f>IF(Lançamentos!F312="","",Lançamentos!F312)</f>
        <v/>
      </c>
      <c r="E312" s="124" t="str">
        <f>IF(Lançamentos!J312="","",Lançamentos!J312)</f>
        <v/>
      </c>
      <c r="F312" s="62"/>
      <c r="G312" s="60"/>
      <c r="H312" s="57"/>
      <c r="I312" s="149" t="str">
        <f t="shared" si="10"/>
        <v/>
      </c>
      <c r="J312" s="149" t="str">
        <f t="shared" si="11"/>
        <v/>
      </c>
      <c r="K312" s="60"/>
      <c r="L312" s="112"/>
    </row>
    <row r="313" spans="3:12" ht="45" customHeight="1" x14ac:dyDescent="0.25">
      <c r="C313" s="32">
        <v>309</v>
      </c>
      <c r="D313" s="123" t="str">
        <f>IF(Lançamentos!F313="","",Lançamentos!F313)</f>
        <v/>
      </c>
      <c r="E313" s="124" t="str">
        <f>IF(Lançamentos!J313="","",Lançamentos!J313)</f>
        <v/>
      </c>
      <c r="F313" s="62"/>
      <c r="G313" s="60"/>
      <c r="H313" s="57"/>
      <c r="I313" s="149" t="str">
        <f t="shared" si="10"/>
        <v/>
      </c>
      <c r="J313" s="149" t="str">
        <f t="shared" si="11"/>
        <v/>
      </c>
      <c r="K313" s="60"/>
      <c r="L313" s="112"/>
    </row>
    <row r="314" spans="3:12" ht="45" customHeight="1" x14ac:dyDescent="0.25">
      <c r="C314" s="32">
        <v>310</v>
      </c>
      <c r="D314" s="123" t="str">
        <f>IF(Lançamentos!F314="","",Lançamentos!F314)</f>
        <v/>
      </c>
      <c r="E314" s="124" t="str">
        <f>IF(Lançamentos!J314="","",Lançamentos!J314)</f>
        <v/>
      </c>
      <c r="F314" s="62"/>
      <c r="G314" s="60"/>
      <c r="H314" s="57"/>
      <c r="I314" s="149" t="str">
        <f t="shared" si="10"/>
        <v/>
      </c>
      <c r="J314" s="149" t="str">
        <f t="shared" si="11"/>
        <v/>
      </c>
      <c r="K314" s="60"/>
      <c r="L314" s="112"/>
    </row>
    <row r="315" spans="3:12" ht="45" customHeight="1" x14ac:dyDescent="0.25">
      <c r="C315" s="32">
        <v>311</v>
      </c>
      <c r="D315" s="123" t="str">
        <f>IF(Lançamentos!F315="","",Lançamentos!F315)</f>
        <v/>
      </c>
      <c r="E315" s="124" t="str">
        <f>IF(Lançamentos!J315="","",Lançamentos!J315)</f>
        <v/>
      </c>
      <c r="F315" s="62"/>
      <c r="G315" s="60"/>
      <c r="H315" s="57"/>
      <c r="I315" s="149" t="str">
        <f t="shared" si="10"/>
        <v/>
      </c>
      <c r="J315" s="149" t="str">
        <f t="shared" si="11"/>
        <v/>
      </c>
      <c r="K315" s="60"/>
      <c r="L315" s="112"/>
    </row>
    <row r="316" spans="3:12" ht="45" customHeight="1" x14ac:dyDescent="0.25">
      <c r="C316" s="32">
        <v>312</v>
      </c>
      <c r="D316" s="123" t="str">
        <f>IF(Lançamentos!F316="","",Lançamentos!F316)</f>
        <v/>
      </c>
      <c r="E316" s="124" t="str">
        <f>IF(Lançamentos!J316="","",Lançamentos!J316)</f>
        <v/>
      </c>
      <c r="F316" s="62"/>
      <c r="G316" s="60"/>
      <c r="H316" s="57"/>
      <c r="I316" s="149" t="str">
        <f t="shared" si="10"/>
        <v/>
      </c>
      <c r="J316" s="149" t="str">
        <f t="shared" si="11"/>
        <v/>
      </c>
      <c r="K316" s="60"/>
      <c r="L316" s="112"/>
    </row>
    <row r="317" spans="3:12" ht="45" customHeight="1" x14ac:dyDescent="0.25">
      <c r="C317" s="32">
        <v>313</v>
      </c>
      <c r="D317" s="123" t="str">
        <f>IF(Lançamentos!F317="","",Lançamentos!F317)</f>
        <v/>
      </c>
      <c r="E317" s="124" t="str">
        <f>IF(Lançamentos!J317="","",Lançamentos!J317)</f>
        <v/>
      </c>
      <c r="F317" s="62"/>
      <c r="G317" s="60"/>
      <c r="H317" s="57"/>
      <c r="I317" s="149" t="str">
        <f t="shared" si="10"/>
        <v/>
      </c>
      <c r="J317" s="149" t="str">
        <f t="shared" si="11"/>
        <v/>
      </c>
      <c r="K317" s="60"/>
      <c r="L317" s="112"/>
    </row>
    <row r="318" spans="3:12" ht="45" customHeight="1" x14ac:dyDescent="0.25">
      <c r="C318" s="32">
        <v>314</v>
      </c>
      <c r="D318" s="123" t="str">
        <f>IF(Lançamentos!F318="","",Lançamentos!F318)</f>
        <v/>
      </c>
      <c r="E318" s="124" t="str">
        <f>IF(Lançamentos!J318="","",Lançamentos!J318)</f>
        <v/>
      </c>
      <c r="F318" s="62"/>
      <c r="G318" s="60"/>
      <c r="H318" s="57"/>
      <c r="I318" s="149" t="str">
        <f t="shared" si="10"/>
        <v/>
      </c>
      <c r="J318" s="149" t="str">
        <f t="shared" si="11"/>
        <v/>
      </c>
      <c r="K318" s="60"/>
      <c r="L318" s="112"/>
    </row>
    <row r="319" spans="3:12" ht="45" customHeight="1" x14ac:dyDescent="0.25">
      <c r="C319" s="32">
        <v>315</v>
      </c>
      <c r="D319" s="123" t="str">
        <f>IF(Lançamentos!F319="","",Lançamentos!F319)</f>
        <v/>
      </c>
      <c r="E319" s="124" t="str">
        <f>IF(Lançamentos!J319="","",Lançamentos!J319)</f>
        <v/>
      </c>
      <c r="F319" s="62"/>
      <c r="G319" s="60"/>
      <c r="H319" s="57"/>
      <c r="I319" s="149" t="str">
        <f t="shared" si="10"/>
        <v/>
      </c>
      <c r="J319" s="149" t="str">
        <f t="shared" si="11"/>
        <v/>
      </c>
      <c r="K319" s="60"/>
      <c r="L319" s="112"/>
    </row>
    <row r="320" spans="3:12" ht="45" customHeight="1" x14ac:dyDescent="0.25">
      <c r="C320" s="32">
        <v>316</v>
      </c>
      <c r="D320" s="123" t="str">
        <f>IF(Lançamentos!F320="","",Lançamentos!F320)</f>
        <v/>
      </c>
      <c r="E320" s="124" t="str">
        <f>IF(Lançamentos!J320="","",Lançamentos!J320)</f>
        <v/>
      </c>
      <c r="F320" s="62"/>
      <c r="G320" s="60"/>
      <c r="H320" s="57"/>
      <c r="I320" s="149" t="str">
        <f t="shared" si="10"/>
        <v/>
      </c>
      <c r="J320" s="149" t="str">
        <f t="shared" si="11"/>
        <v/>
      </c>
      <c r="K320" s="60"/>
      <c r="L320" s="112"/>
    </row>
    <row r="321" spans="3:12" ht="45" customHeight="1" x14ac:dyDescent="0.25">
      <c r="C321" s="32">
        <v>317</v>
      </c>
      <c r="D321" s="123" t="str">
        <f>IF(Lançamentos!F321="","",Lançamentos!F321)</f>
        <v/>
      </c>
      <c r="E321" s="124" t="str">
        <f>IF(Lançamentos!J321="","",Lançamentos!J321)</f>
        <v/>
      </c>
      <c r="F321" s="62"/>
      <c r="G321" s="60"/>
      <c r="H321" s="57"/>
      <c r="I321" s="149" t="str">
        <f t="shared" si="10"/>
        <v/>
      </c>
      <c r="J321" s="149" t="str">
        <f t="shared" si="11"/>
        <v/>
      </c>
      <c r="K321" s="60"/>
      <c r="L321" s="112"/>
    </row>
    <row r="322" spans="3:12" ht="45" customHeight="1" x14ac:dyDescent="0.25">
      <c r="C322" s="32">
        <v>318</v>
      </c>
      <c r="D322" s="123" t="str">
        <f>IF(Lançamentos!F322="","",Lançamentos!F322)</f>
        <v/>
      </c>
      <c r="E322" s="124" t="str">
        <f>IF(Lançamentos!J322="","",Lançamentos!J322)</f>
        <v/>
      </c>
      <c r="F322" s="62"/>
      <c r="G322" s="60"/>
      <c r="H322" s="57"/>
      <c r="I322" s="149" t="str">
        <f t="shared" si="10"/>
        <v/>
      </c>
      <c r="J322" s="149" t="str">
        <f t="shared" si="11"/>
        <v/>
      </c>
      <c r="K322" s="60"/>
      <c r="L322" s="112"/>
    </row>
    <row r="323" spans="3:12" ht="45" customHeight="1" x14ac:dyDescent="0.25">
      <c r="C323" s="32">
        <v>319</v>
      </c>
      <c r="D323" s="123" t="str">
        <f>IF(Lançamentos!F323="","",Lançamentos!F323)</f>
        <v/>
      </c>
      <c r="E323" s="124" t="str">
        <f>IF(Lançamentos!J323="","",Lançamentos!J323)</f>
        <v/>
      </c>
      <c r="F323" s="62"/>
      <c r="G323" s="60"/>
      <c r="H323" s="57"/>
      <c r="I323" s="149" t="str">
        <f t="shared" si="10"/>
        <v/>
      </c>
      <c r="J323" s="149" t="str">
        <f t="shared" si="11"/>
        <v/>
      </c>
      <c r="K323" s="60"/>
      <c r="L323" s="112"/>
    </row>
    <row r="324" spans="3:12" ht="45" customHeight="1" x14ac:dyDescent="0.25">
      <c r="C324" s="32">
        <v>320</v>
      </c>
      <c r="D324" s="123" t="str">
        <f>IF(Lançamentos!F324="","",Lançamentos!F324)</f>
        <v/>
      </c>
      <c r="E324" s="124" t="str">
        <f>IF(Lançamentos!J324="","",Lançamentos!J324)</f>
        <v/>
      </c>
      <c r="F324" s="62"/>
      <c r="G324" s="60"/>
      <c r="H324" s="57"/>
      <c r="I324" s="149" t="str">
        <f t="shared" si="10"/>
        <v/>
      </c>
      <c r="J324" s="149" t="str">
        <f t="shared" si="11"/>
        <v/>
      </c>
      <c r="K324" s="60"/>
      <c r="L324" s="112"/>
    </row>
    <row r="325" spans="3:12" ht="45" customHeight="1" x14ac:dyDescent="0.25">
      <c r="C325" s="32">
        <v>321</v>
      </c>
      <c r="D325" s="123" t="str">
        <f>IF(Lançamentos!F325="","",Lançamentos!F325)</f>
        <v/>
      </c>
      <c r="E325" s="124" t="str">
        <f>IF(Lançamentos!J325="","",Lançamentos!J325)</f>
        <v/>
      </c>
      <c r="F325" s="62"/>
      <c r="G325" s="60"/>
      <c r="H325" s="57"/>
      <c r="I325" s="149" t="str">
        <f t="shared" si="10"/>
        <v/>
      </c>
      <c r="J325" s="149" t="str">
        <f t="shared" si="11"/>
        <v/>
      </c>
      <c r="K325" s="60"/>
      <c r="L325" s="112"/>
    </row>
    <row r="326" spans="3:12" ht="45" customHeight="1" x14ac:dyDescent="0.25">
      <c r="C326" s="32">
        <v>322</v>
      </c>
      <c r="D326" s="123" t="str">
        <f>IF(Lançamentos!F326="","",Lançamentos!F326)</f>
        <v/>
      </c>
      <c r="E326" s="124" t="str">
        <f>IF(Lançamentos!J326="","",Lançamentos!J326)</f>
        <v/>
      </c>
      <c r="F326" s="62"/>
      <c r="G326" s="60"/>
      <c r="H326" s="57"/>
      <c r="I326" s="149" t="str">
        <f t="shared" si="10"/>
        <v/>
      </c>
      <c r="J326" s="149" t="str">
        <f t="shared" si="11"/>
        <v/>
      </c>
      <c r="K326" s="60"/>
      <c r="L326" s="112"/>
    </row>
    <row r="327" spans="3:12" ht="45" customHeight="1" x14ac:dyDescent="0.25">
      <c r="C327" s="32">
        <v>323</v>
      </c>
      <c r="D327" s="123" t="str">
        <f>IF(Lançamentos!F327="","",Lançamentos!F327)</f>
        <v/>
      </c>
      <c r="E327" s="124" t="str">
        <f>IF(Lançamentos!J327="","",Lançamentos!J327)</f>
        <v/>
      </c>
      <c r="F327" s="62"/>
      <c r="G327" s="60"/>
      <c r="H327" s="57"/>
      <c r="I327" s="149" t="str">
        <f t="shared" ref="I327:I390" si="12">IF(H327="","",F327+H327)</f>
        <v/>
      </c>
      <c r="J327" s="149" t="str">
        <f t="shared" ref="J327:J390" si="13">IF(F327="","",F327+730)</f>
        <v/>
      </c>
      <c r="K327" s="60"/>
      <c r="L327" s="112"/>
    </row>
    <row r="328" spans="3:12" ht="45" customHeight="1" x14ac:dyDescent="0.25">
      <c r="C328" s="32">
        <v>324</v>
      </c>
      <c r="D328" s="123" t="str">
        <f>IF(Lançamentos!F328="","",Lançamentos!F328)</f>
        <v/>
      </c>
      <c r="E328" s="124" t="str">
        <f>IF(Lançamentos!J328="","",Lançamentos!J328)</f>
        <v/>
      </c>
      <c r="F328" s="62"/>
      <c r="G328" s="60"/>
      <c r="H328" s="57"/>
      <c r="I328" s="149" t="str">
        <f t="shared" si="12"/>
        <v/>
      </c>
      <c r="J328" s="149" t="str">
        <f t="shared" si="13"/>
        <v/>
      </c>
      <c r="K328" s="60"/>
      <c r="L328" s="112"/>
    </row>
    <row r="329" spans="3:12" ht="45" customHeight="1" x14ac:dyDescent="0.25">
      <c r="C329" s="32">
        <v>325</v>
      </c>
      <c r="D329" s="123" t="str">
        <f>IF(Lançamentos!F329="","",Lançamentos!F329)</f>
        <v/>
      </c>
      <c r="E329" s="124" t="str">
        <f>IF(Lançamentos!J329="","",Lançamentos!J329)</f>
        <v/>
      </c>
      <c r="F329" s="62"/>
      <c r="G329" s="60"/>
      <c r="H329" s="57"/>
      <c r="I329" s="149" t="str">
        <f t="shared" si="12"/>
        <v/>
      </c>
      <c r="J329" s="149" t="str">
        <f t="shared" si="13"/>
        <v/>
      </c>
      <c r="K329" s="60"/>
      <c r="L329" s="112"/>
    </row>
    <row r="330" spans="3:12" ht="45" customHeight="1" x14ac:dyDescent="0.25">
      <c r="C330" s="32">
        <v>326</v>
      </c>
      <c r="D330" s="123" t="str">
        <f>IF(Lançamentos!F330="","",Lançamentos!F330)</f>
        <v/>
      </c>
      <c r="E330" s="124" t="str">
        <f>IF(Lançamentos!J330="","",Lançamentos!J330)</f>
        <v/>
      </c>
      <c r="F330" s="62"/>
      <c r="G330" s="60"/>
      <c r="H330" s="57"/>
      <c r="I330" s="149" t="str">
        <f t="shared" si="12"/>
        <v/>
      </c>
      <c r="J330" s="149" t="str">
        <f t="shared" si="13"/>
        <v/>
      </c>
      <c r="K330" s="60"/>
      <c r="L330" s="112"/>
    </row>
    <row r="331" spans="3:12" ht="45" customHeight="1" x14ac:dyDescent="0.25">
      <c r="C331" s="32">
        <v>327</v>
      </c>
      <c r="D331" s="123" t="str">
        <f>IF(Lançamentos!F331="","",Lançamentos!F331)</f>
        <v/>
      </c>
      <c r="E331" s="124" t="str">
        <f>IF(Lançamentos!J331="","",Lançamentos!J331)</f>
        <v/>
      </c>
      <c r="F331" s="62"/>
      <c r="G331" s="60"/>
      <c r="H331" s="57"/>
      <c r="I331" s="149" t="str">
        <f t="shared" si="12"/>
        <v/>
      </c>
      <c r="J331" s="149" t="str">
        <f t="shared" si="13"/>
        <v/>
      </c>
      <c r="K331" s="60"/>
      <c r="L331" s="112"/>
    </row>
    <row r="332" spans="3:12" ht="45" customHeight="1" x14ac:dyDescent="0.25">
      <c r="C332" s="32">
        <v>328</v>
      </c>
      <c r="D332" s="123" t="str">
        <f>IF(Lançamentos!F332="","",Lançamentos!F332)</f>
        <v/>
      </c>
      <c r="E332" s="124" t="str">
        <f>IF(Lançamentos!J332="","",Lançamentos!J332)</f>
        <v/>
      </c>
      <c r="F332" s="62"/>
      <c r="G332" s="60"/>
      <c r="H332" s="57"/>
      <c r="I332" s="149" t="str">
        <f t="shared" si="12"/>
        <v/>
      </c>
      <c r="J332" s="149" t="str">
        <f t="shared" si="13"/>
        <v/>
      </c>
      <c r="K332" s="60"/>
      <c r="L332" s="112"/>
    </row>
    <row r="333" spans="3:12" ht="45" customHeight="1" x14ac:dyDescent="0.25">
      <c r="C333" s="32">
        <v>329</v>
      </c>
      <c r="D333" s="123" t="str">
        <f>IF(Lançamentos!F333="","",Lançamentos!F333)</f>
        <v/>
      </c>
      <c r="E333" s="124" t="str">
        <f>IF(Lançamentos!J333="","",Lançamentos!J333)</f>
        <v/>
      </c>
      <c r="F333" s="62"/>
      <c r="G333" s="60"/>
      <c r="H333" s="57"/>
      <c r="I333" s="149" t="str">
        <f t="shared" si="12"/>
        <v/>
      </c>
      <c r="J333" s="149" t="str">
        <f t="shared" si="13"/>
        <v/>
      </c>
      <c r="K333" s="60"/>
      <c r="L333" s="112"/>
    </row>
    <row r="334" spans="3:12" ht="45" customHeight="1" x14ac:dyDescent="0.25">
      <c r="C334" s="32">
        <v>330</v>
      </c>
      <c r="D334" s="123" t="str">
        <f>IF(Lançamentos!F334="","",Lançamentos!F334)</f>
        <v/>
      </c>
      <c r="E334" s="124" t="str">
        <f>IF(Lançamentos!J334="","",Lançamentos!J334)</f>
        <v/>
      </c>
      <c r="F334" s="62"/>
      <c r="G334" s="60"/>
      <c r="H334" s="57"/>
      <c r="I334" s="149" t="str">
        <f t="shared" si="12"/>
        <v/>
      </c>
      <c r="J334" s="149" t="str">
        <f t="shared" si="13"/>
        <v/>
      </c>
      <c r="K334" s="60"/>
      <c r="L334" s="112"/>
    </row>
    <row r="335" spans="3:12" ht="45" customHeight="1" x14ac:dyDescent="0.25">
      <c r="C335" s="32">
        <v>331</v>
      </c>
      <c r="D335" s="123" t="str">
        <f>IF(Lançamentos!F335="","",Lançamentos!F335)</f>
        <v/>
      </c>
      <c r="E335" s="124" t="str">
        <f>IF(Lançamentos!J335="","",Lançamentos!J335)</f>
        <v/>
      </c>
      <c r="F335" s="62"/>
      <c r="G335" s="60"/>
      <c r="H335" s="57"/>
      <c r="I335" s="149" t="str">
        <f t="shared" si="12"/>
        <v/>
      </c>
      <c r="J335" s="149" t="str">
        <f t="shared" si="13"/>
        <v/>
      </c>
      <c r="K335" s="60"/>
      <c r="L335" s="112"/>
    </row>
    <row r="336" spans="3:12" ht="45" customHeight="1" x14ac:dyDescent="0.25">
      <c r="C336" s="32">
        <v>332</v>
      </c>
      <c r="D336" s="123" t="str">
        <f>IF(Lançamentos!F336="","",Lançamentos!F336)</f>
        <v/>
      </c>
      <c r="E336" s="124" t="str">
        <f>IF(Lançamentos!J336="","",Lançamentos!J336)</f>
        <v/>
      </c>
      <c r="F336" s="62"/>
      <c r="G336" s="60"/>
      <c r="H336" s="57"/>
      <c r="I336" s="149" t="str">
        <f t="shared" si="12"/>
        <v/>
      </c>
      <c r="J336" s="149" t="str">
        <f t="shared" si="13"/>
        <v/>
      </c>
      <c r="K336" s="60"/>
      <c r="L336" s="112"/>
    </row>
    <row r="337" spans="3:12" ht="45" customHeight="1" x14ac:dyDescent="0.25">
      <c r="C337" s="32">
        <v>333</v>
      </c>
      <c r="D337" s="123" t="str">
        <f>IF(Lançamentos!F337="","",Lançamentos!F337)</f>
        <v/>
      </c>
      <c r="E337" s="124" t="str">
        <f>IF(Lançamentos!J337="","",Lançamentos!J337)</f>
        <v/>
      </c>
      <c r="F337" s="62"/>
      <c r="G337" s="60"/>
      <c r="H337" s="57"/>
      <c r="I337" s="149" t="str">
        <f t="shared" si="12"/>
        <v/>
      </c>
      <c r="J337" s="149" t="str">
        <f t="shared" si="13"/>
        <v/>
      </c>
      <c r="K337" s="60"/>
      <c r="L337" s="112"/>
    </row>
    <row r="338" spans="3:12" ht="45" customHeight="1" x14ac:dyDescent="0.25">
      <c r="C338" s="32">
        <v>334</v>
      </c>
      <c r="D338" s="123" t="str">
        <f>IF(Lançamentos!F338="","",Lançamentos!F338)</f>
        <v/>
      </c>
      <c r="E338" s="124" t="str">
        <f>IF(Lançamentos!J338="","",Lançamentos!J338)</f>
        <v/>
      </c>
      <c r="F338" s="62"/>
      <c r="G338" s="60"/>
      <c r="H338" s="57"/>
      <c r="I338" s="149" t="str">
        <f t="shared" si="12"/>
        <v/>
      </c>
      <c r="J338" s="149" t="str">
        <f t="shared" si="13"/>
        <v/>
      </c>
      <c r="K338" s="60"/>
      <c r="L338" s="112"/>
    </row>
    <row r="339" spans="3:12" ht="45" customHeight="1" x14ac:dyDescent="0.25">
      <c r="C339" s="32">
        <v>335</v>
      </c>
      <c r="D339" s="123" t="str">
        <f>IF(Lançamentos!F339="","",Lançamentos!F339)</f>
        <v/>
      </c>
      <c r="E339" s="124" t="str">
        <f>IF(Lançamentos!J339="","",Lançamentos!J339)</f>
        <v/>
      </c>
      <c r="F339" s="62"/>
      <c r="G339" s="60"/>
      <c r="H339" s="57"/>
      <c r="I339" s="149" t="str">
        <f t="shared" si="12"/>
        <v/>
      </c>
      <c r="J339" s="149" t="str">
        <f t="shared" si="13"/>
        <v/>
      </c>
      <c r="K339" s="60"/>
      <c r="L339" s="112"/>
    </row>
    <row r="340" spans="3:12" ht="45" customHeight="1" x14ac:dyDescent="0.25">
      <c r="C340" s="32">
        <v>336</v>
      </c>
      <c r="D340" s="123" t="str">
        <f>IF(Lançamentos!F340="","",Lançamentos!F340)</f>
        <v/>
      </c>
      <c r="E340" s="124" t="str">
        <f>IF(Lançamentos!J340="","",Lançamentos!J340)</f>
        <v/>
      </c>
      <c r="F340" s="62"/>
      <c r="G340" s="60"/>
      <c r="H340" s="57"/>
      <c r="I340" s="149" t="str">
        <f t="shared" si="12"/>
        <v/>
      </c>
      <c r="J340" s="149" t="str">
        <f t="shared" si="13"/>
        <v/>
      </c>
      <c r="K340" s="60"/>
      <c r="L340" s="112"/>
    </row>
    <row r="341" spans="3:12" ht="45" customHeight="1" x14ac:dyDescent="0.25">
      <c r="C341" s="32">
        <v>337</v>
      </c>
      <c r="D341" s="123" t="str">
        <f>IF(Lançamentos!F341="","",Lançamentos!F341)</f>
        <v/>
      </c>
      <c r="E341" s="124" t="str">
        <f>IF(Lançamentos!J341="","",Lançamentos!J341)</f>
        <v/>
      </c>
      <c r="F341" s="62"/>
      <c r="G341" s="60"/>
      <c r="H341" s="57"/>
      <c r="I341" s="149" t="str">
        <f t="shared" si="12"/>
        <v/>
      </c>
      <c r="J341" s="149" t="str">
        <f t="shared" si="13"/>
        <v/>
      </c>
      <c r="K341" s="60"/>
      <c r="L341" s="112"/>
    </row>
    <row r="342" spans="3:12" ht="45" customHeight="1" x14ac:dyDescent="0.25">
      <c r="C342" s="32">
        <v>338</v>
      </c>
      <c r="D342" s="123" t="str">
        <f>IF(Lançamentos!F342="","",Lançamentos!F342)</f>
        <v/>
      </c>
      <c r="E342" s="124" t="str">
        <f>IF(Lançamentos!J342="","",Lançamentos!J342)</f>
        <v/>
      </c>
      <c r="F342" s="62"/>
      <c r="G342" s="60"/>
      <c r="H342" s="57"/>
      <c r="I342" s="149" t="str">
        <f t="shared" si="12"/>
        <v/>
      </c>
      <c r="J342" s="149" t="str">
        <f t="shared" si="13"/>
        <v/>
      </c>
      <c r="K342" s="60"/>
      <c r="L342" s="112"/>
    </row>
    <row r="343" spans="3:12" ht="45" customHeight="1" x14ac:dyDescent="0.25">
      <c r="C343" s="32">
        <v>339</v>
      </c>
      <c r="D343" s="123" t="str">
        <f>IF(Lançamentos!F343="","",Lançamentos!F343)</f>
        <v/>
      </c>
      <c r="E343" s="124" t="str">
        <f>IF(Lançamentos!J343="","",Lançamentos!J343)</f>
        <v/>
      </c>
      <c r="F343" s="62"/>
      <c r="G343" s="60"/>
      <c r="H343" s="57"/>
      <c r="I343" s="149" t="str">
        <f t="shared" si="12"/>
        <v/>
      </c>
      <c r="J343" s="149" t="str">
        <f t="shared" si="13"/>
        <v/>
      </c>
      <c r="K343" s="60"/>
      <c r="L343" s="112"/>
    </row>
    <row r="344" spans="3:12" ht="45" customHeight="1" x14ac:dyDescent="0.25">
      <c r="C344" s="32">
        <v>340</v>
      </c>
      <c r="D344" s="123" t="str">
        <f>IF(Lançamentos!F344="","",Lançamentos!F344)</f>
        <v/>
      </c>
      <c r="E344" s="124" t="str">
        <f>IF(Lançamentos!J344="","",Lançamentos!J344)</f>
        <v/>
      </c>
      <c r="F344" s="62"/>
      <c r="G344" s="60"/>
      <c r="H344" s="57"/>
      <c r="I344" s="149" t="str">
        <f t="shared" si="12"/>
        <v/>
      </c>
      <c r="J344" s="149" t="str">
        <f t="shared" si="13"/>
        <v/>
      </c>
      <c r="K344" s="60"/>
      <c r="L344" s="112"/>
    </row>
    <row r="345" spans="3:12" ht="45" customHeight="1" x14ac:dyDescent="0.25">
      <c r="C345" s="32">
        <v>341</v>
      </c>
      <c r="D345" s="123" t="str">
        <f>IF(Lançamentos!F345="","",Lançamentos!F345)</f>
        <v/>
      </c>
      <c r="E345" s="124" t="str">
        <f>IF(Lançamentos!J345="","",Lançamentos!J345)</f>
        <v/>
      </c>
      <c r="F345" s="62"/>
      <c r="G345" s="60"/>
      <c r="H345" s="57"/>
      <c r="I345" s="149" t="str">
        <f t="shared" si="12"/>
        <v/>
      </c>
      <c r="J345" s="149" t="str">
        <f t="shared" si="13"/>
        <v/>
      </c>
      <c r="K345" s="60"/>
      <c r="L345" s="112"/>
    </row>
    <row r="346" spans="3:12" ht="45" customHeight="1" x14ac:dyDescent="0.25">
      <c r="C346" s="32">
        <v>342</v>
      </c>
      <c r="D346" s="123" t="str">
        <f>IF(Lançamentos!F346="","",Lançamentos!F346)</f>
        <v/>
      </c>
      <c r="E346" s="124" t="str">
        <f>IF(Lançamentos!J346="","",Lançamentos!J346)</f>
        <v/>
      </c>
      <c r="F346" s="62"/>
      <c r="G346" s="60"/>
      <c r="H346" s="57"/>
      <c r="I346" s="149" t="str">
        <f t="shared" si="12"/>
        <v/>
      </c>
      <c r="J346" s="149" t="str">
        <f t="shared" si="13"/>
        <v/>
      </c>
      <c r="K346" s="60"/>
      <c r="L346" s="112"/>
    </row>
    <row r="347" spans="3:12" ht="45" customHeight="1" x14ac:dyDescent="0.25">
      <c r="C347" s="32">
        <v>343</v>
      </c>
      <c r="D347" s="123" t="str">
        <f>IF(Lançamentos!F347="","",Lançamentos!F347)</f>
        <v/>
      </c>
      <c r="E347" s="124" t="str">
        <f>IF(Lançamentos!J347="","",Lançamentos!J347)</f>
        <v/>
      </c>
      <c r="F347" s="62"/>
      <c r="G347" s="60"/>
      <c r="H347" s="57"/>
      <c r="I347" s="149" t="str">
        <f t="shared" si="12"/>
        <v/>
      </c>
      <c r="J347" s="149" t="str">
        <f t="shared" si="13"/>
        <v/>
      </c>
      <c r="K347" s="60"/>
      <c r="L347" s="112"/>
    </row>
    <row r="348" spans="3:12" ht="45" customHeight="1" x14ac:dyDescent="0.25">
      <c r="C348" s="32">
        <v>344</v>
      </c>
      <c r="D348" s="123" t="str">
        <f>IF(Lançamentos!F348="","",Lançamentos!F348)</f>
        <v/>
      </c>
      <c r="E348" s="124" t="str">
        <f>IF(Lançamentos!J348="","",Lançamentos!J348)</f>
        <v/>
      </c>
      <c r="F348" s="62"/>
      <c r="G348" s="60"/>
      <c r="H348" s="57"/>
      <c r="I348" s="149" t="str">
        <f t="shared" si="12"/>
        <v/>
      </c>
      <c r="J348" s="149" t="str">
        <f t="shared" si="13"/>
        <v/>
      </c>
      <c r="K348" s="60"/>
      <c r="L348" s="112"/>
    </row>
    <row r="349" spans="3:12" ht="45" customHeight="1" x14ac:dyDescent="0.25">
      <c r="C349" s="32">
        <v>345</v>
      </c>
      <c r="D349" s="123" t="str">
        <f>IF(Lançamentos!F349="","",Lançamentos!F349)</f>
        <v/>
      </c>
      <c r="E349" s="124" t="str">
        <f>IF(Lançamentos!J349="","",Lançamentos!J349)</f>
        <v/>
      </c>
      <c r="F349" s="62"/>
      <c r="G349" s="60"/>
      <c r="H349" s="57"/>
      <c r="I349" s="149" t="str">
        <f t="shared" si="12"/>
        <v/>
      </c>
      <c r="J349" s="149" t="str">
        <f t="shared" si="13"/>
        <v/>
      </c>
      <c r="K349" s="60"/>
      <c r="L349" s="112"/>
    </row>
    <row r="350" spans="3:12" ht="45" customHeight="1" x14ac:dyDescent="0.25">
      <c r="C350" s="32">
        <v>346</v>
      </c>
      <c r="D350" s="123" t="str">
        <f>IF(Lançamentos!F350="","",Lançamentos!F350)</f>
        <v/>
      </c>
      <c r="E350" s="124" t="str">
        <f>IF(Lançamentos!J350="","",Lançamentos!J350)</f>
        <v/>
      </c>
      <c r="F350" s="62"/>
      <c r="G350" s="60"/>
      <c r="H350" s="57"/>
      <c r="I350" s="149" t="str">
        <f t="shared" si="12"/>
        <v/>
      </c>
      <c r="J350" s="149" t="str">
        <f t="shared" si="13"/>
        <v/>
      </c>
      <c r="K350" s="60"/>
      <c r="L350" s="112"/>
    </row>
    <row r="351" spans="3:12" ht="45" customHeight="1" x14ac:dyDescent="0.25">
      <c r="C351" s="32">
        <v>347</v>
      </c>
      <c r="D351" s="123" t="str">
        <f>IF(Lançamentos!F351="","",Lançamentos!F351)</f>
        <v/>
      </c>
      <c r="E351" s="124" t="str">
        <f>IF(Lançamentos!J351="","",Lançamentos!J351)</f>
        <v/>
      </c>
      <c r="F351" s="62"/>
      <c r="G351" s="60"/>
      <c r="H351" s="57"/>
      <c r="I351" s="149" t="str">
        <f t="shared" si="12"/>
        <v/>
      </c>
      <c r="J351" s="149" t="str">
        <f t="shared" si="13"/>
        <v/>
      </c>
      <c r="K351" s="60"/>
      <c r="L351" s="112"/>
    </row>
    <row r="352" spans="3:12" ht="45" customHeight="1" x14ac:dyDescent="0.25">
      <c r="C352" s="32">
        <v>348</v>
      </c>
      <c r="D352" s="123" t="str">
        <f>IF(Lançamentos!F352="","",Lançamentos!F352)</f>
        <v/>
      </c>
      <c r="E352" s="124" t="str">
        <f>IF(Lançamentos!J352="","",Lançamentos!J352)</f>
        <v/>
      </c>
      <c r="F352" s="62"/>
      <c r="G352" s="60"/>
      <c r="H352" s="57"/>
      <c r="I352" s="149" t="str">
        <f t="shared" si="12"/>
        <v/>
      </c>
      <c r="J352" s="149" t="str">
        <f t="shared" si="13"/>
        <v/>
      </c>
      <c r="K352" s="60"/>
      <c r="L352" s="112"/>
    </row>
    <row r="353" spans="3:12" ht="45" customHeight="1" x14ac:dyDescent="0.25">
      <c r="C353" s="32">
        <v>349</v>
      </c>
      <c r="D353" s="123" t="str">
        <f>IF(Lançamentos!F353="","",Lançamentos!F353)</f>
        <v/>
      </c>
      <c r="E353" s="124" t="str">
        <f>IF(Lançamentos!J353="","",Lançamentos!J353)</f>
        <v/>
      </c>
      <c r="F353" s="62"/>
      <c r="G353" s="60"/>
      <c r="H353" s="57"/>
      <c r="I353" s="149" t="str">
        <f t="shared" si="12"/>
        <v/>
      </c>
      <c r="J353" s="149" t="str">
        <f t="shared" si="13"/>
        <v/>
      </c>
      <c r="K353" s="60"/>
      <c r="L353" s="112"/>
    </row>
    <row r="354" spans="3:12" ht="45" customHeight="1" x14ac:dyDescent="0.25">
      <c r="C354" s="32">
        <v>350</v>
      </c>
      <c r="D354" s="123" t="str">
        <f>IF(Lançamentos!F354="","",Lançamentos!F354)</f>
        <v/>
      </c>
      <c r="E354" s="124" t="str">
        <f>IF(Lançamentos!J354="","",Lançamentos!J354)</f>
        <v/>
      </c>
      <c r="F354" s="62"/>
      <c r="G354" s="60"/>
      <c r="H354" s="57"/>
      <c r="I354" s="149" t="str">
        <f t="shared" si="12"/>
        <v/>
      </c>
      <c r="J354" s="149" t="str">
        <f t="shared" si="13"/>
        <v/>
      </c>
      <c r="K354" s="60"/>
      <c r="L354" s="112"/>
    </row>
    <row r="355" spans="3:12" ht="45" customHeight="1" x14ac:dyDescent="0.25">
      <c r="C355" s="32">
        <v>351</v>
      </c>
      <c r="D355" s="123" t="str">
        <f>IF(Lançamentos!F355="","",Lançamentos!F355)</f>
        <v/>
      </c>
      <c r="E355" s="124" t="str">
        <f>IF(Lançamentos!J355="","",Lançamentos!J355)</f>
        <v/>
      </c>
      <c r="F355" s="62"/>
      <c r="G355" s="60"/>
      <c r="H355" s="57"/>
      <c r="I355" s="149" t="str">
        <f t="shared" si="12"/>
        <v/>
      </c>
      <c r="J355" s="149" t="str">
        <f t="shared" si="13"/>
        <v/>
      </c>
      <c r="K355" s="60"/>
      <c r="L355" s="112"/>
    </row>
    <row r="356" spans="3:12" ht="45" customHeight="1" x14ac:dyDescent="0.25">
      <c r="C356" s="32">
        <v>352</v>
      </c>
      <c r="D356" s="123" t="str">
        <f>IF(Lançamentos!F356="","",Lançamentos!F356)</f>
        <v/>
      </c>
      <c r="E356" s="124" t="str">
        <f>IF(Lançamentos!J356="","",Lançamentos!J356)</f>
        <v/>
      </c>
      <c r="F356" s="62"/>
      <c r="G356" s="60"/>
      <c r="H356" s="57"/>
      <c r="I356" s="149" t="str">
        <f t="shared" si="12"/>
        <v/>
      </c>
      <c r="J356" s="149" t="str">
        <f t="shared" si="13"/>
        <v/>
      </c>
      <c r="K356" s="60"/>
      <c r="L356" s="112"/>
    </row>
    <row r="357" spans="3:12" ht="45" customHeight="1" x14ac:dyDescent="0.25">
      <c r="C357" s="32">
        <v>353</v>
      </c>
      <c r="D357" s="123" t="str">
        <f>IF(Lançamentos!F357="","",Lançamentos!F357)</f>
        <v/>
      </c>
      <c r="E357" s="124" t="str">
        <f>IF(Lançamentos!J357="","",Lançamentos!J357)</f>
        <v/>
      </c>
      <c r="F357" s="62"/>
      <c r="G357" s="60"/>
      <c r="H357" s="57"/>
      <c r="I357" s="149" t="str">
        <f t="shared" si="12"/>
        <v/>
      </c>
      <c r="J357" s="149" t="str">
        <f t="shared" si="13"/>
        <v/>
      </c>
      <c r="K357" s="60"/>
      <c r="L357" s="112"/>
    </row>
    <row r="358" spans="3:12" ht="45" customHeight="1" x14ac:dyDescent="0.25">
      <c r="C358" s="32">
        <v>354</v>
      </c>
      <c r="D358" s="123" t="str">
        <f>IF(Lançamentos!F358="","",Lançamentos!F358)</f>
        <v/>
      </c>
      <c r="E358" s="124" t="str">
        <f>IF(Lançamentos!J358="","",Lançamentos!J358)</f>
        <v/>
      </c>
      <c r="F358" s="62"/>
      <c r="G358" s="60"/>
      <c r="H358" s="57"/>
      <c r="I358" s="149" t="str">
        <f t="shared" si="12"/>
        <v/>
      </c>
      <c r="J358" s="149" t="str">
        <f t="shared" si="13"/>
        <v/>
      </c>
      <c r="K358" s="60"/>
      <c r="L358" s="112"/>
    </row>
    <row r="359" spans="3:12" ht="45" customHeight="1" x14ac:dyDescent="0.25">
      <c r="C359" s="32">
        <v>355</v>
      </c>
      <c r="D359" s="123" t="str">
        <f>IF(Lançamentos!F359="","",Lançamentos!F359)</f>
        <v/>
      </c>
      <c r="E359" s="124" t="str">
        <f>IF(Lançamentos!J359="","",Lançamentos!J359)</f>
        <v/>
      </c>
      <c r="F359" s="62"/>
      <c r="G359" s="60"/>
      <c r="H359" s="57"/>
      <c r="I359" s="149" t="str">
        <f t="shared" si="12"/>
        <v/>
      </c>
      <c r="J359" s="149" t="str">
        <f t="shared" si="13"/>
        <v/>
      </c>
      <c r="K359" s="60"/>
      <c r="L359" s="112"/>
    </row>
    <row r="360" spans="3:12" ht="45" customHeight="1" x14ac:dyDescent="0.25">
      <c r="C360" s="32">
        <v>356</v>
      </c>
      <c r="D360" s="123" t="str">
        <f>IF(Lançamentos!F360="","",Lançamentos!F360)</f>
        <v/>
      </c>
      <c r="E360" s="124" t="str">
        <f>IF(Lançamentos!J360="","",Lançamentos!J360)</f>
        <v/>
      </c>
      <c r="F360" s="62"/>
      <c r="G360" s="60"/>
      <c r="H360" s="57"/>
      <c r="I360" s="149" t="str">
        <f t="shared" si="12"/>
        <v/>
      </c>
      <c r="J360" s="149" t="str">
        <f t="shared" si="13"/>
        <v/>
      </c>
      <c r="K360" s="60"/>
      <c r="L360" s="112"/>
    </row>
    <row r="361" spans="3:12" ht="45" customHeight="1" x14ac:dyDescent="0.25">
      <c r="C361" s="32">
        <v>357</v>
      </c>
      <c r="D361" s="123" t="str">
        <f>IF(Lançamentos!F361="","",Lançamentos!F361)</f>
        <v/>
      </c>
      <c r="E361" s="124" t="str">
        <f>IF(Lançamentos!J361="","",Lançamentos!J361)</f>
        <v/>
      </c>
      <c r="F361" s="62"/>
      <c r="G361" s="60"/>
      <c r="H361" s="57"/>
      <c r="I361" s="149" t="str">
        <f t="shared" si="12"/>
        <v/>
      </c>
      <c r="J361" s="149" t="str">
        <f t="shared" si="13"/>
        <v/>
      </c>
      <c r="K361" s="60"/>
      <c r="L361" s="112"/>
    </row>
    <row r="362" spans="3:12" ht="45" customHeight="1" x14ac:dyDescent="0.25">
      <c r="C362" s="32">
        <v>358</v>
      </c>
      <c r="D362" s="123" t="str">
        <f>IF(Lançamentos!F362="","",Lançamentos!F362)</f>
        <v/>
      </c>
      <c r="E362" s="124" t="str">
        <f>IF(Lançamentos!J362="","",Lançamentos!J362)</f>
        <v/>
      </c>
      <c r="F362" s="62"/>
      <c r="G362" s="60"/>
      <c r="H362" s="57"/>
      <c r="I362" s="149" t="str">
        <f t="shared" si="12"/>
        <v/>
      </c>
      <c r="J362" s="149" t="str">
        <f t="shared" si="13"/>
        <v/>
      </c>
      <c r="K362" s="60"/>
      <c r="L362" s="112"/>
    </row>
    <row r="363" spans="3:12" ht="45" customHeight="1" x14ac:dyDescent="0.25">
      <c r="C363" s="32">
        <v>359</v>
      </c>
      <c r="D363" s="123" t="str">
        <f>IF(Lançamentos!F363="","",Lançamentos!F363)</f>
        <v/>
      </c>
      <c r="E363" s="124" t="str">
        <f>IF(Lançamentos!J363="","",Lançamentos!J363)</f>
        <v/>
      </c>
      <c r="F363" s="62"/>
      <c r="G363" s="60"/>
      <c r="H363" s="57"/>
      <c r="I363" s="149" t="str">
        <f t="shared" si="12"/>
        <v/>
      </c>
      <c r="J363" s="149" t="str">
        <f t="shared" si="13"/>
        <v/>
      </c>
      <c r="K363" s="60"/>
      <c r="L363" s="112"/>
    </row>
    <row r="364" spans="3:12" ht="45" customHeight="1" x14ac:dyDescent="0.25">
      <c r="C364" s="32">
        <v>360</v>
      </c>
      <c r="D364" s="123" t="str">
        <f>IF(Lançamentos!F364="","",Lançamentos!F364)</f>
        <v/>
      </c>
      <c r="E364" s="124" t="str">
        <f>IF(Lançamentos!J364="","",Lançamentos!J364)</f>
        <v/>
      </c>
      <c r="F364" s="62"/>
      <c r="G364" s="60"/>
      <c r="H364" s="57"/>
      <c r="I364" s="149" t="str">
        <f t="shared" si="12"/>
        <v/>
      </c>
      <c r="J364" s="149" t="str">
        <f t="shared" si="13"/>
        <v/>
      </c>
      <c r="K364" s="60"/>
      <c r="L364" s="112"/>
    </row>
    <row r="365" spans="3:12" ht="45" customHeight="1" x14ac:dyDescent="0.25">
      <c r="C365" s="32">
        <v>361</v>
      </c>
      <c r="D365" s="123" t="str">
        <f>IF(Lançamentos!F365="","",Lançamentos!F365)</f>
        <v/>
      </c>
      <c r="E365" s="124" t="str">
        <f>IF(Lançamentos!J365="","",Lançamentos!J365)</f>
        <v/>
      </c>
      <c r="F365" s="62"/>
      <c r="G365" s="60"/>
      <c r="H365" s="57"/>
      <c r="I365" s="149" t="str">
        <f t="shared" si="12"/>
        <v/>
      </c>
      <c r="J365" s="149" t="str">
        <f t="shared" si="13"/>
        <v/>
      </c>
      <c r="K365" s="60"/>
      <c r="L365" s="112"/>
    </row>
    <row r="366" spans="3:12" ht="45" customHeight="1" x14ac:dyDescent="0.25">
      <c r="C366" s="32">
        <v>362</v>
      </c>
      <c r="D366" s="123" t="str">
        <f>IF(Lançamentos!F366="","",Lançamentos!F366)</f>
        <v/>
      </c>
      <c r="E366" s="124" t="str">
        <f>IF(Lançamentos!J366="","",Lançamentos!J366)</f>
        <v/>
      </c>
      <c r="F366" s="62"/>
      <c r="G366" s="60"/>
      <c r="H366" s="57"/>
      <c r="I366" s="149" t="str">
        <f t="shared" si="12"/>
        <v/>
      </c>
      <c r="J366" s="149" t="str">
        <f t="shared" si="13"/>
        <v/>
      </c>
      <c r="K366" s="60"/>
      <c r="L366" s="112"/>
    </row>
    <row r="367" spans="3:12" ht="45" customHeight="1" x14ac:dyDescent="0.25">
      <c r="C367" s="32">
        <v>363</v>
      </c>
      <c r="D367" s="123" t="str">
        <f>IF(Lançamentos!F367="","",Lançamentos!F367)</f>
        <v/>
      </c>
      <c r="E367" s="124" t="str">
        <f>IF(Lançamentos!J367="","",Lançamentos!J367)</f>
        <v/>
      </c>
      <c r="F367" s="62"/>
      <c r="G367" s="60"/>
      <c r="H367" s="57"/>
      <c r="I367" s="149" t="str">
        <f t="shared" si="12"/>
        <v/>
      </c>
      <c r="J367" s="149" t="str">
        <f t="shared" si="13"/>
        <v/>
      </c>
      <c r="K367" s="60"/>
      <c r="L367" s="112"/>
    </row>
    <row r="368" spans="3:12" ht="45" customHeight="1" x14ac:dyDescent="0.25">
      <c r="C368" s="32">
        <v>364</v>
      </c>
      <c r="D368" s="123" t="str">
        <f>IF(Lançamentos!F368="","",Lançamentos!F368)</f>
        <v/>
      </c>
      <c r="E368" s="124" t="str">
        <f>IF(Lançamentos!J368="","",Lançamentos!J368)</f>
        <v/>
      </c>
      <c r="F368" s="62"/>
      <c r="G368" s="60"/>
      <c r="H368" s="57"/>
      <c r="I368" s="149" t="str">
        <f t="shared" si="12"/>
        <v/>
      </c>
      <c r="J368" s="149" t="str">
        <f t="shared" si="13"/>
        <v/>
      </c>
      <c r="K368" s="60"/>
      <c r="L368" s="112"/>
    </row>
    <row r="369" spans="3:12" ht="45" customHeight="1" x14ac:dyDescent="0.25">
      <c r="C369" s="32">
        <v>365</v>
      </c>
      <c r="D369" s="123" t="str">
        <f>IF(Lançamentos!F369="","",Lançamentos!F369)</f>
        <v/>
      </c>
      <c r="E369" s="124" t="str">
        <f>IF(Lançamentos!J369="","",Lançamentos!J369)</f>
        <v/>
      </c>
      <c r="F369" s="62"/>
      <c r="G369" s="60"/>
      <c r="H369" s="57"/>
      <c r="I369" s="149" t="str">
        <f t="shared" si="12"/>
        <v/>
      </c>
      <c r="J369" s="149" t="str">
        <f t="shared" si="13"/>
        <v/>
      </c>
      <c r="K369" s="60"/>
      <c r="L369" s="112"/>
    </row>
    <row r="370" spans="3:12" ht="45" customHeight="1" x14ac:dyDescent="0.25">
      <c r="C370" s="32">
        <v>366</v>
      </c>
      <c r="D370" s="123" t="str">
        <f>IF(Lançamentos!F370="","",Lançamentos!F370)</f>
        <v/>
      </c>
      <c r="E370" s="124" t="str">
        <f>IF(Lançamentos!J370="","",Lançamentos!J370)</f>
        <v/>
      </c>
      <c r="F370" s="62"/>
      <c r="G370" s="60"/>
      <c r="H370" s="57"/>
      <c r="I370" s="149" t="str">
        <f t="shared" si="12"/>
        <v/>
      </c>
      <c r="J370" s="149" t="str">
        <f t="shared" si="13"/>
        <v/>
      </c>
      <c r="K370" s="60"/>
      <c r="L370" s="112"/>
    </row>
    <row r="371" spans="3:12" ht="45" customHeight="1" x14ac:dyDescent="0.25">
      <c r="C371" s="32">
        <v>367</v>
      </c>
      <c r="D371" s="123" t="str">
        <f>IF(Lançamentos!F371="","",Lançamentos!F371)</f>
        <v/>
      </c>
      <c r="E371" s="124" t="str">
        <f>IF(Lançamentos!J371="","",Lançamentos!J371)</f>
        <v/>
      </c>
      <c r="F371" s="62"/>
      <c r="G371" s="60"/>
      <c r="H371" s="57"/>
      <c r="I371" s="149" t="str">
        <f t="shared" si="12"/>
        <v/>
      </c>
      <c r="J371" s="149" t="str">
        <f t="shared" si="13"/>
        <v/>
      </c>
      <c r="K371" s="60"/>
      <c r="L371" s="112"/>
    </row>
    <row r="372" spans="3:12" ht="45" customHeight="1" x14ac:dyDescent="0.25">
      <c r="C372" s="32">
        <v>368</v>
      </c>
      <c r="D372" s="123" t="str">
        <f>IF(Lançamentos!F372="","",Lançamentos!F372)</f>
        <v/>
      </c>
      <c r="E372" s="124" t="str">
        <f>IF(Lançamentos!J372="","",Lançamentos!J372)</f>
        <v/>
      </c>
      <c r="F372" s="62"/>
      <c r="G372" s="60"/>
      <c r="H372" s="57"/>
      <c r="I372" s="149" t="str">
        <f t="shared" si="12"/>
        <v/>
      </c>
      <c r="J372" s="149" t="str">
        <f t="shared" si="13"/>
        <v/>
      </c>
      <c r="K372" s="60"/>
      <c r="L372" s="112"/>
    </row>
    <row r="373" spans="3:12" ht="45" customHeight="1" x14ac:dyDescent="0.25">
      <c r="C373" s="32">
        <v>369</v>
      </c>
      <c r="D373" s="123" t="str">
        <f>IF(Lançamentos!F373="","",Lançamentos!F373)</f>
        <v/>
      </c>
      <c r="E373" s="124" t="str">
        <f>IF(Lançamentos!J373="","",Lançamentos!J373)</f>
        <v/>
      </c>
      <c r="F373" s="62"/>
      <c r="G373" s="60"/>
      <c r="H373" s="57"/>
      <c r="I373" s="149" t="str">
        <f t="shared" si="12"/>
        <v/>
      </c>
      <c r="J373" s="149" t="str">
        <f t="shared" si="13"/>
        <v/>
      </c>
      <c r="K373" s="60"/>
      <c r="L373" s="112"/>
    </row>
    <row r="374" spans="3:12" ht="45" customHeight="1" x14ac:dyDescent="0.25">
      <c r="C374" s="32">
        <v>370</v>
      </c>
      <c r="D374" s="123" t="str">
        <f>IF(Lançamentos!F374="","",Lançamentos!F374)</f>
        <v/>
      </c>
      <c r="E374" s="124" t="str">
        <f>IF(Lançamentos!J374="","",Lançamentos!J374)</f>
        <v/>
      </c>
      <c r="F374" s="62"/>
      <c r="G374" s="60"/>
      <c r="H374" s="57"/>
      <c r="I374" s="149" t="str">
        <f t="shared" si="12"/>
        <v/>
      </c>
      <c r="J374" s="149" t="str">
        <f t="shared" si="13"/>
        <v/>
      </c>
      <c r="K374" s="60"/>
      <c r="L374" s="112"/>
    </row>
    <row r="375" spans="3:12" ht="45" customHeight="1" x14ac:dyDescent="0.25">
      <c r="C375" s="32">
        <v>371</v>
      </c>
      <c r="D375" s="123" t="str">
        <f>IF(Lançamentos!F375="","",Lançamentos!F375)</f>
        <v/>
      </c>
      <c r="E375" s="124" t="str">
        <f>IF(Lançamentos!J375="","",Lançamentos!J375)</f>
        <v/>
      </c>
      <c r="F375" s="62"/>
      <c r="G375" s="60"/>
      <c r="H375" s="57"/>
      <c r="I375" s="149" t="str">
        <f t="shared" si="12"/>
        <v/>
      </c>
      <c r="J375" s="149" t="str">
        <f t="shared" si="13"/>
        <v/>
      </c>
      <c r="K375" s="60"/>
      <c r="L375" s="112"/>
    </row>
    <row r="376" spans="3:12" ht="45" customHeight="1" x14ac:dyDescent="0.25">
      <c r="C376" s="32">
        <v>372</v>
      </c>
      <c r="D376" s="123" t="str">
        <f>IF(Lançamentos!F376="","",Lançamentos!F376)</f>
        <v/>
      </c>
      <c r="E376" s="124" t="str">
        <f>IF(Lançamentos!J376="","",Lançamentos!J376)</f>
        <v/>
      </c>
      <c r="F376" s="62"/>
      <c r="G376" s="60"/>
      <c r="H376" s="57"/>
      <c r="I376" s="149" t="str">
        <f t="shared" si="12"/>
        <v/>
      </c>
      <c r="J376" s="149" t="str">
        <f t="shared" si="13"/>
        <v/>
      </c>
      <c r="K376" s="60"/>
      <c r="L376" s="112"/>
    </row>
    <row r="377" spans="3:12" ht="45" customHeight="1" x14ac:dyDescent="0.25">
      <c r="C377" s="32">
        <v>373</v>
      </c>
      <c r="D377" s="123" t="str">
        <f>IF(Lançamentos!F377="","",Lançamentos!F377)</f>
        <v/>
      </c>
      <c r="E377" s="124" t="str">
        <f>IF(Lançamentos!J377="","",Lançamentos!J377)</f>
        <v/>
      </c>
      <c r="F377" s="62"/>
      <c r="G377" s="60"/>
      <c r="H377" s="57"/>
      <c r="I377" s="149" t="str">
        <f t="shared" si="12"/>
        <v/>
      </c>
      <c r="J377" s="149" t="str">
        <f t="shared" si="13"/>
        <v/>
      </c>
      <c r="K377" s="60"/>
      <c r="L377" s="112"/>
    </row>
    <row r="378" spans="3:12" ht="45" customHeight="1" x14ac:dyDescent="0.25">
      <c r="C378" s="32">
        <v>374</v>
      </c>
      <c r="D378" s="123" t="str">
        <f>IF(Lançamentos!F378="","",Lançamentos!F378)</f>
        <v/>
      </c>
      <c r="E378" s="124" t="str">
        <f>IF(Lançamentos!J378="","",Lançamentos!J378)</f>
        <v/>
      </c>
      <c r="F378" s="62"/>
      <c r="G378" s="60"/>
      <c r="H378" s="57"/>
      <c r="I378" s="149" t="str">
        <f t="shared" si="12"/>
        <v/>
      </c>
      <c r="J378" s="149" t="str">
        <f t="shared" si="13"/>
        <v/>
      </c>
      <c r="K378" s="60"/>
      <c r="L378" s="112"/>
    </row>
    <row r="379" spans="3:12" ht="45" customHeight="1" x14ac:dyDescent="0.25">
      <c r="C379" s="32">
        <v>375</v>
      </c>
      <c r="D379" s="123" t="str">
        <f>IF(Lançamentos!F379="","",Lançamentos!F379)</f>
        <v/>
      </c>
      <c r="E379" s="124" t="str">
        <f>IF(Lançamentos!J379="","",Lançamentos!J379)</f>
        <v/>
      </c>
      <c r="F379" s="62"/>
      <c r="G379" s="60"/>
      <c r="H379" s="57"/>
      <c r="I379" s="149" t="str">
        <f t="shared" si="12"/>
        <v/>
      </c>
      <c r="J379" s="149" t="str">
        <f t="shared" si="13"/>
        <v/>
      </c>
      <c r="K379" s="60"/>
      <c r="L379" s="112"/>
    </row>
    <row r="380" spans="3:12" ht="45" customHeight="1" x14ac:dyDescent="0.25">
      <c r="C380" s="32">
        <v>376</v>
      </c>
      <c r="D380" s="123" t="str">
        <f>IF(Lançamentos!F380="","",Lançamentos!F380)</f>
        <v/>
      </c>
      <c r="E380" s="124" t="str">
        <f>IF(Lançamentos!J380="","",Lançamentos!J380)</f>
        <v/>
      </c>
      <c r="F380" s="62"/>
      <c r="G380" s="60"/>
      <c r="H380" s="57"/>
      <c r="I380" s="149" t="str">
        <f t="shared" si="12"/>
        <v/>
      </c>
      <c r="J380" s="149" t="str">
        <f t="shared" si="13"/>
        <v/>
      </c>
      <c r="K380" s="60"/>
      <c r="L380" s="112"/>
    </row>
    <row r="381" spans="3:12" ht="45" customHeight="1" x14ac:dyDescent="0.25">
      <c r="C381" s="32">
        <v>377</v>
      </c>
      <c r="D381" s="123" t="str">
        <f>IF(Lançamentos!F381="","",Lançamentos!F381)</f>
        <v/>
      </c>
      <c r="E381" s="124" t="str">
        <f>IF(Lançamentos!J381="","",Lançamentos!J381)</f>
        <v/>
      </c>
      <c r="F381" s="62"/>
      <c r="G381" s="60"/>
      <c r="H381" s="57"/>
      <c r="I381" s="149" t="str">
        <f t="shared" si="12"/>
        <v/>
      </c>
      <c r="J381" s="149" t="str">
        <f t="shared" si="13"/>
        <v/>
      </c>
      <c r="K381" s="60"/>
      <c r="L381" s="112"/>
    </row>
    <row r="382" spans="3:12" ht="45" customHeight="1" x14ac:dyDescent="0.25">
      <c r="C382" s="32">
        <v>378</v>
      </c>
      <c r="D382" s="123" t="str">
        <f>IF(Lançamentos!F382="","",Lançamentos!F382)</f>
        <v/>
      </c>
      <c r="E382" s="124" t="str">
        <f>IF(Lançamentos!J382="","",Lançamentos!J382)</f>
        <v/>
      </c>
      <c r="F382" s="62"/>
      <c r="G382" s="60"/>
      <c r="H382" s="57"/>
      <c r="I382" s="149" t="str">
        <f t="shared" si="12"/>
        <v/>
      </c>
      <c r="J382" s="149" t="str">
        <f t="shared" si="13"/>
        <v/>
      </c>
      <c r="K382" s="60"/>
      <c r="L382" s="112"/>
    </row>
    <row r="383" spans="3:12" ht="45" customHeight="1" x14ac:dyDescent="0.25">
      <c r="C383" s="32">
        <v>379</v>
      </c>
      <c r="D383" s="123" t="str">
        <f>IF(Lançamentos!F383="","",Lançamentos!F383)</f>
        <v/>
      </c>
      <c r="E383" s="124" t="str">
        <f>IF(Lançamentos!J383="","",Lançamentos!J383)</f>
        <v/>
      </c>
      <c r="F383" s="62"/>
      <c r="G383" s="60"/>
      <c r="H383" s="57"/>
      <c r="I383" s="149" t="str">
        <f t="shared" si="12"/>
        <v/>
      </c>
      <c r="J383" s="149" t="str">
        <f t="shared" si="13"/>
        <v/>
      </c>
      <c r="K383" s="60"/>
      <c r="L383" s="112"/>
    </row>
    <row r="384" spans="3:12" ht="45" customHeight="1" x14ac:dyDescent="0.25">
      <c r="C384" s="32">
        <v>380</v>
      </c>
      <c r="D384" s="123" t="str">
        <f>IF(Lançamentos!F384="","",Lançamentos!F384)</f>
        <v/>
      </c>
      <c r="E384" s="124" t="str">
        <f>IF(Lançamentos!J384="","",Lançamentos!J384)</f>
        <v/>
      </c>
      <c r="F384" s="62"/>
      <c r="G384" s="60"/>
      <c r="H384" s="57"/>
      <c r="I384" s="149" t="str">
        <f t="shared" si="12"/>
        <v/>
      </c>
      <c r="J384" s="149" t="str">
        <f t="shared" si="13"/>
        <v/>
      </c>
      <c r="K384" s="60"/>
      <c r="L384" s="112"/>
    </row>
    <row r="385" spans="3:12" ht="45" customHeight="1" x14ac:dyDescent="0.25">
      <c r="C385" s="32">
        <v>381</v>
      </c>
      <c r="D385" s="123" t="str">
        <f>IF(Lançamentos!F385="","",Lançamentos!F385)</f>
        <v/>
      </c>
      <c r="E385" s="124" t="str">
        <f>IF(Lançamentos!J385="","",Lançamentos!J385)</f>
        <v/>
      </c>
      <c r="F385" s="62"/>
      <c r="G385" s="60"/>
      <c r="H385" s="57"/>
      <c r="I385" s="149" t="str">
        <f t="shared" si="12"/>
        <v/>
      </c>
      <c r="J385" s="149" t="str">
        <f t="shared" si="13"/>
        <v/>
      </c>
      <c r="K385" s="60"/>
      <c r="L385" s="112"/>
    </row>
    <row r="386" spans="3:12" ht="45" customHeight="1" x14ac:dyDescent="0.25">
      <c r="C386" s="32">
        <v>382</v>
      </c>
      <c r="D386" s="123" t="str">
        <f>IF(Lançamentos!F386="","",Lançamentos!F386)</f>
        <v/>
      </c>
      <c r="E386" s="124" t="str">
        <f>IF(Lançamentos!J386="","",Lançamentos!J386)</f>
        <v/>
      </c>
      <c r="F386" s="62"/>
      <c r="G386" s="60"/>
      <c r="H386" s="57"/>
      <c r="I386" s="149" t="str">
        <f t="shared" si="12"/>
        <v/>
      </c>
      <c r="J386" s="149" t="str">
        <f t="shared" si="13"/>
        <v/>
      </c>
      <c r="K386" s="60"/>
      <c r="L386" s="112"/>
    </row>
    <row r="387" spans="3:12" ht="45" customHeight="1" x14ac:dyDescent="0.25">
      <c r="C387" s="32">
        <v>383</v>
      </c>
      <c r="D387" s="123" t="str">
        <f>IF(Lançamentos!F387="","",Lançamentos!F387)</f>
        <v/>
      </c>
      <c r="E387" s="124" t="str">
        <f>IF(Lançamentos!J387="","",Lançamentos!J387)</f>
        <v/>
      </c>
      <c r="F387" s="62"/>
      <c r="G387" s="60"/>
      <c r="H387" s="57"/>
      <c r="I387" s="149" t="str">
        <f t="shared" si="12"/>
        <v/>
      </c>
      <c r="J387" s="149" t="str">
        <f t="shared" si="13"/>
        <v/>
      </c>
      <c r="K387" s="60"/>
      <c r="L387" s="112"/>
    </row>
    <row r="388" spans="3:12" ht="45" customHeight="1" x14ac:dyDescent="0.25">
      <c r="C388" s="32">
        <v>384</v>
      </c>
      <c r="D388" s="123" t="str">
        <f>IF(Lançamentos!F388="","",Lançamentos!F388)</f>
        <v/>
      </c>
      <c r="E388" s="124" t="str">
        <f>IF(Lançamentos!J388="","",Lançamentos!J388)</f>
        <v/>
      </c>
      <c r="F388" s="62"/>
      <c r="G388" s="60"/>
      <c r="H388" s="57"/>
      <c r="I388" s="149" t="str">
        <f t="shared" si="12"/>
        <v/>
      </c>
      <c r="J388" s="149" t="str">
        <f t="shared" si="13"/>
        <v/>
      </c>
      <c r="K388" s="60"/>
      <c r="L388" s="112"/>
    </row>
    <row r="389" spans="3:12" ht="45" customHeight="1" x14ac:dyDescent="0.25">
      <c r="C389" s="32">
        <v>385</v>
      </c>
      <c r="D389" s="123" t="str">
        <f>IF(Lançamentos!F389="","",Lançamentos!F389)</f>
        <v/>
      </c>
      <c r="E389" s="124" t="str">
        <f>IF(Lançamentos!J389="","",Lançamentos!J389)</f>
        <v/>
      </c>
      <c r="F389" s="62"/>
      <c r="G389" s="60"/>
      <c r="H389" s="57"/>
      <c r="I389" s="149" t="str">
        <f t="shared" si="12"/>
        <v/>
      </c>
      <c r="J389" s="149" t="str">
        <f t="shared" si="13"/>
        <v/>
      </c>
      <c r="K389" s="60"/>
      <c r="L389" s="112"/>
    </row>
    <row r="390" spans="3:12" ht="45" customHeight="1" x14ac:dyDescent="0.25">
      <c r="C390" s="32">
        <v>386</v>
      </c>
      <c r="D390" s="123" t="str">
        <f>IF(Lançamentos!F390="","",Lançamentos!F390)</f>
        <v/>
      </c>
      <c r="E390" s="124" t="str">
        <f>IF(Lançamentos!J390="","",Lançamentos!J390)</f>
        <v/>
      </c>
      <c r="F390" s="62"/>
      <c r="G390" s="60"/>
      <c r="H390" s="57"/>
      <c r="I390" s="149" t="str">
        <f t="shared" si="12"/>
        <v/>
      </c>
      <c r="J390" s="149" t="str">
        <f t="shared" si="13"/>
        <v/>
      </c>
      <c r="K390" s="60"/>
      <c r="L390" s="112"/>
    </row>
    <row r="391" spans="3:12" ht="45" customHeight="1" x14ac:dyDescent="0.25">
      <c r="C391" s="32">
        <v>387</v>
      </c>
      <c r="D391" s="123" t="str">
        <f>IF(Lançamentos!F391="","",Lançamentos!F391)</f>
        <v/>
      </c>
      <c r="E391" s="124" t="str">
        <f>IF(Lançamentos!J391="","",Lançamentos!J391)</f>
        <v/>
      </c>
      <c r="F391" s="62"/>
      <c r="G391" s="60"/>
      <c r="H391" s="57"/>
      <c r="I391" s="149" t="str">
        <f t="shared" ref="I391:I454" si="14">IF(H391="","",F391+H391)</f>
        <v/>
      </c>
      <c r="J391" s="149" t="str">
        <f t="shared" ref="J391:J454" si="15">IF(F391="","",F391+730)</f>
        <v/>
      </c>
      <c r="K391" s="60"/>
      <c r="L391" s="112"/>
    </row>
    <row r="392" spans="3:12" ht="45" customHeight="1" x14ac:dyDescent="0.25">
      <c r="C392" s="32">
        <v>388</v>
      </c>
      <c r="D392" s="123" t="str">
        <f>IF(Lançamentos!F392="","",Lançamentos!F392)</f>
        <v/>
      </c>
      <c r="E392" s="124" t="str">
        <f>IF(Lançamentos!J392="","",Lançamentos!J392)</f>
        <v/>
      </c>
      <c r="F392" s="62"/>
      <c r="G392" s="60"/>
      <c r="H392" s="57"/>
      <c r="I392" s="149" t="str">
        <f t="shared" si="14"/>
        <v/>
      </c>
      <c r="J392" s="149" t="str">
        <f t="shared" si="15"/>
        <v/>
      </c>
      <c r="K392" s="60"/>
      <c r="L392" s="112"/>
    </row>
    <row r="393" spans="3:12" ht="45" customHeight="1" x14ac:dyDescent="0.25">
      <c r="C393" s="32">
        <v>389</v>
      </c>
      <c r="D393" s="123" t="str">
        <f>IF(Lançamentos!F393="","",Lançamentos!F393)</f>
        <v/>
      </c>
      <c r="E393" s="124" t="str">
        <f>IF(Lançamentos!J393="","",Lançamentos!J393)</f>
        <v/>
      </c>
      <c r="F393" s="62"/>
      <c r="G393" s="60"/>
      <c r="H393" s="57"/>
      <c r="I393" s="149" t="str">
        <f t="shared" si="14"/>
        <v/>
      </c>
      <c r="J393" s="149" t="str">
        <f t="shared" si="15"/>
        <v/>
      </c>
      <c r="K393" s="60"/>
      <c r="L393" s="112"/>
    </row>
    <row r="394" spans="3:12" ht="45" customHeight="1" x14ac:dyDescent="0.25">
      <c r="C394" s="32">
        <v>390</v>
      </c>
      <c r="D394" s="123" t="str">
        <f>IF(Lançamentos!F394="","",Lançamentos!F394)</f>
        <v/>
      </c>
      <c r="E394" s="124" t="str">
        <f>IF(Lançamentos!J394="","",Lançamentos!J394)</f>
        <v/>
      </c>
      <c r="F394" s="62"/>
      <c r="G394" s="60"/>
      <c r="H394" s="57"/>
      <c r="I394" s="149" t="str">
        <f t="shared" si="14"/>
        <v/>
      </c>
      <c r="J394" s="149" t="str">
        <f t="shared" si="15"/>
        <v/>
      </c>
      <c r="K394" s="60"/>
      <c r="L394" s="112"/>
    </row>
    <row r="395" spans="3:12" ht="45" customHeight="1" x14ac:dyDescent="0.25">
      <c r="C395" s="32">
        <v>391</v>
      </c>
      <c r="D395" s="123" t="str">
        <f>IF(Lançamentos!F395="","",Lançamentos!F395)</f>
        <v/>
      </c>
      <c r="E395" s="124" t="str">
        <f>IF(Lançamentos!J395="","",Lançamentos!J395)</f>
        <v/>
      </c>
      <c r="F395" s="62"/>
      <c r="G395" s="60"/>
      <c r="H395" s="57"/>
      <c r="I395" s="149" t="str">
        <f t="shared" si="14"/>
        <v/>
      </c>
      <c r="J395" s="149" t="str">
        <f t="shared" si="15"/>
        <v/>
      </c>
      <c r="K395" s="60"/>
      <c r="L395" s="112"/>
    </row>
    <row r="396" spans="3:12" ht="45" customHeight="1" x14ac:dyDescent="0.25">
      <c r="C396" s="32">
        <v>392</v>
      </c>
      <c r="D396" s="123" t="str">
        <f>IF(Lançamentos!F396="","",Lançamentos!F396)</f>
        <v/>
      </c>
      <c r="E396" s="124" t="str">
        <f>IF(Lançamentos!J396="","",Lançamentos!J396)</f>
        <v/>
      </c>
      <c r="F396" s="62"/>
      <c r="G396" s="60"/>
      <c r="H396" s="57"/>
      <c r="I396" s="149" t="str">
        <f t="shared" si="14"/>
        <v/>
      </c>
      <c r="J396" s="149" t="str">
        <f t="shared" si="15"/>
        <v/>
      </c>
      <c r="K396" s="60"/>
      <c r="L396" s="112"/>
    </row>
    <row r="397" spans="3:12" ht="45" customHeight="1" x14ac:dyDescent="0.25">
      <c r="C397" s="32">
        <v>393</v>
      </c>
      <c r="D397" s="123" t="str">
        <f>IF(Lançamentos!F397="","",Lançamentos!F397)</f>
        <v/>
      </c>
      <c r="E397" s="124" t="str">
        <f>IF(Lançamentos!J397="","",Lançamentos!J397)</f>
        <v/>
      </c>
      <c r="F397" s="62"/>
      <c r="G397" s="60"/>
      <c r="H397" s="57"/>
      <c r="I397" s="149" t="str">
        <f t="shared" si="14"/>
        <v/>
      </c>
      <c r="J397" s="149" t="str">
        <f t="shared" si="15"/>
        <v/>
      </c>
      <c r="K397" s="60"/>
      <c r="L397" s="112"/>
    </row>
    <row r="398" spans="3:12" ht="45" customHeight="1" x14ac:dyDescent="0.25">
      <c r="C398" s="32">
        <v>394</v>
      </c>
      <c r="D398" s="123" t="str">
        <f>IF(Lançamentos!F398="","",Lançamentos!F398)</f>
        <v/>
      </c>
      <c r="E398" s="124" t="str">
        <f>IF(Lançamentos!J398="","",Lançamentos!J398)</f>
        <v/>
      </c>
      <c r="F398" s="62"/>
      <c r="G398" s="60"/>
      <c r="H398" s="57"/>
      <c r="I398" s="149" t="str">
        <f t="shared" si="14"/>
        <v/>
      </c>
      <c r="J398" s="149" t="str">
        <f t="shared" si="15"/>
        <v/>
      </c>
      <c r="K398" s="60"/>
      <c r="L398" s="112"/>
    </row>
    <row r="399" spans="3:12" ht="45" customHeight="1" x14ac:dyDescent="0.25">
      <c r="C399" s="32">
        <v>395</v>
      </c>
      <c r="D399" s="123" t="str">
        <f>IF(Lançamentos!F399="","",Lançamentos!F399)</f>
        <v/>
      </c>
      <c r="E399" s="124" t="str">
        <f>IF(Lançamentos!J399="","",Lançamentos!J399)</f>
        <v/>
      </c>
      <c r="F399" s="62"/>
      <c r="G399" s="60"/>
      <c r="H399" s="57"/>
      <c r="I399" s="149" t="str">
        <f t="shared" si="14"/>
        <v/>
      </c>
      <c r="J399" s="149" t="str">
        <f t="shared" si="15"/>
        <v/>
      </c>
      <c r="K399" s="60"/>
      <c r="L399" s="112"/>
    </row>
    <row r="400" spans="3:12" ht="45" customHeight="1" x14ac:dyDescent="0.25">
      <c r="C400" s="32">
        <v>396</v>
      </c>
      <c r="D400" s="123" t="str">
        <f>IF(Lançamentos!F400="","",Lançamentos!F400)</f>
        <v/>
      </c>
      <c r="E400" s="124" t="str">
        <f>IF(Lançamentos!J400="","",Lançamentos!J400)</f>
        <v/>
      </c>
      <c r="F400" s="62"/>
      <c r="G400" s="60"/>
      <c r="H400" s="57"/>
      <c r="I400" s="149" t="str">
        <f t="shared" si="14"/>
        <v/>
      </c>
      <c r="J400" s="149" t="str">
        <f t="shared" si="15"/>
        <v/>
      </c>
      <c r="K400" s="60"/>
      <c r="L400" s="112"/>
    </row>
    <row r="401" spans="3:12" ht="45" customHeight="1" x14ac:dyDescent="0.25">
      <c r="C401" s="32">
        <v>397</v>
      </c>
      <c r="D401" s="123" t="str">
        <f>IF(Lançamentos!F401="","",Lançamentos!F401)</f>
        <v/>
      </c>
      <c r="E401" s="124" t="str">
        <f>IF(Lançamentos!J401="","",Lançamentos!J401)</f>
        <v/>
      </c>
      <c r="F401" s="62"/>
      <c r="G401" s="60"/>
      <c r="H401" s="57"/>
      <c r="I401" s="149" t="str">
        <f t="shared" si="14"/>
        <v/>
      </c>
      <c r="J401" s="149" t="str">
        <f t="shared" si="15"/>
        <v/>
      </c>
      <c r="K401" s="60"/>
      <c r="L401" s="112"/>
    </row>
    <row r="402" spans="3:12" ht="45" customHeight="1" x14ac:dyDescent="0.25">
      <c r="C402" s="32">
        <v>398</v>
      </c>
      <c r="D402" s="123" t="str">
        <f>IF(Lançamentos!F402="","",Lançamentos!F402)</f>
        <v/>
      </c>
      <c r="E402" s="124" t="str">
        <f>IF(Lançamentos!J402="","",Lançamentos!J402)</f>
        <v/>
      </c>
      <c r="F402" s="62"/>
      <c r="G402" s="60"/>
      <c r="H402" s="57"/>
      <c r="I402" s="149" t="str">
        <f t="shared" si="14"/>
        <v/>
      </c>
      <c r="J402" s="149" t="str">
        <f t="shared" si="15"/>
        <v/>
      </c>
      <c r="K402" s="60"/>
      <c r="L402" s="112"/>
    </row>
    <row r="403" spans="3:12" ht="45" customHeight="1" x14ac:dyDescent="0.25">
      <c r="C403" s="32">
        <v>399</v>
      </c>
      <c r="D403" s="123" t="str">
        <f>IF(Lançamentos!F403="","",Lançamentos!F403)</f>
        <v/>
      </c>
      <c r="E403" s="124" t="str">
        <f>IF(Lançamentos!J403="","",Lançamentos!J403)</f>
        <v/>
      </c>
      <c r="F403" s="62"/>
      <c r="G403" s="60"/>
      <c r="H403" s="57"/>
      <c r="I403" s="149" t="str">
        <f t="shared" si="14"/>
        <v/>
      </c>
      <c r="J403" s="149" t="str">
        <f t="shared" si="15"/>
        <v/>
      </c>
      <c r="K403" s="60"/>
      <c r="L403" s="112"/>
    </row>
    <row r="404" spans="3:12" ht="45" customHeight="1" x14ac:dyDescent="0.25">
      <c r="C404" s="32">
        <v>400</v>
      </c>
      <c r="D404" s="123" t="str">
        <f>IF(Lançamentos!F404="","",Lançamentos!F404)</f>
        <v/>
      </c>
      <c r="E404" s="124" t="str">
        <f>IF(Lançamentos!J404="","",Lançamentos!J404)</f>
        <v/>
      </c>
      <c r="F404" s="62"/>
      <c r="G404" s="60"/>
      <c r="H404" s="57"/>
      <c r="I404" s="149" t="str">
        <f t="shared" si="14"/>
        <v/>
      </c>
      <c r="J404" s="149" t="str">
        <f t="shared" si="15"/>
        <v/>
      </c>
      <c r="K404" s="60"/>
      <c r="L404" s="112"/>
    </row>
    <row r="405" spans="3:12" ht="45" customHeight="1" x14ac:dyDescent="0.25">
      <c r="C405" s="32">
        <v>401</v>
      </c>
      <c r="D405" s="123" t="str">
        <f>IF(Lançamentos!F405="","",Lançamentos!F405)</f>
        <v/>
      </c>
      <c r="E405" s="124" t="str">
        <f>IF(Lançamentos!J405="","",Lançamentos!J405)</f>
        <v/>
      </c>
      <c r="F405" s="62"/>
      <c r="G405" s="60"/>
      <c r="H405" s="57"/>
      <c r="I405" s="149" t="str">
        <f t="shared" si="14"/>
        <v/>
      </c>
      <c r="J405" s="149" t="str">
        <f t="shared" si="15"/>
        <v/>
      </c>
      <c r="K405" s="60"/>
      <c r="L405" s="112"/>
    </row>
    <row r="406" spans="3:12" ht="45" customHeight="1" x14ac:dyDescent="0.25">
      <c r="C406" s="32">
        <v>402</v>
      </c>
      <c r="D406" s="123" t="str">
        <f>IF(Lançamentos!F406="","",Lançamentos!F406)</f>
        <v/>
      </c>
      <c r="E406" s="124" t="str">
        <f>IF(Lançamentos!J406="","",Lançamentos!J406)</f>
        <v/>
      </c>
      <c r="F406" s="62"/>
      <c r="G406" s="60"/>
      <c r="H406" s="57"/>
      <c r="I406" s="149" t="str">
        <f t="shared" si="14"/>
        <v/>
      </c>
      <c r="J406" s="149" t="str">
        <f t="shared" si="15"/>
        <v/>
      </c>
      <c r="K406" s="60"/>
      <c r="L406" s="112"/>
    </row>
    <row r="407" spans="3:12" ht="45" customHeight="1" x14ac:dyDescent="0.25">
      <c r="C407" s="32">
        <v>403</v>
      </c>
      <c r="D407" s="123" t="str">
        <f>IF(Lançamentos!F407="","",Lançamentos!F407)</f>
        <v/>
      </c>
      <c r="E407" s="124" t="str">
        <f>IF(Lançamentos!J407="","",Lançamentos!J407)</f>
        <v/>
      </c>
      <c r="F407" s="62"/>
      <c r="G407" s="60"/>
      <c r="H407" s="57"/>
      <c r="I407" s="149" t="str">
        <f t="shared" si="14"/>
        <v/>
      </c>
      <c r="J407" s="149" t="str">
        <f t="shared" si="15"/>
        <v/>
      </c>
      <c r="K407" s="60"/>
      <c r="L407" s="112"/>
    </row>
    <row r="408" spans="3:12" ht="45" customHeight="1" x14ac:dyDescent="0.25">
      <c r="C408" s="32">
        <v>404</v>
      </c>
      <c r="D408" s="123" t="str">
        <f>IF(Lançamentos!F408="","",Lançamentos!F408)</f>
        <v/>
      </c>
      <c r="E408" s="124" t="str">
        <f>IF(Lançamentos!J408="","",Lançamentos!J408)</f>
        <v/>
      </c>
      <c r="F408" s="62"/>
      <c r="G408" s="60"/>
      <c r="H408" s="57"/>
      <c r="I408" s="149" t="str">
        <f t="shared" si="14"/>
        <v/>
      </c>
      <c r="J408" s="149" t="str">
        <f t="shared" si="15"/>
        <v/>
      </c>
      <c r="K408" s="60"/>
      <c r="L408" s="112"/>
    </row>
    <row r="409" spans="3:12" ht="45" customHeight="1" x14ac:dyDescent="0.25">
      <c r="C409" s="32">
        <v>405</v>
      </c>
      <c r="D409" s="123" t="str">
        <f>IF(Lançamentos!F409="","",Lançamentos!F409)</f>
        <v/>
      </c>
      <c r="E409" s="124" t="str">
        <f>IF(Lançamentos!J409="","",Lançamentos!J409)</f>
        <v/>
      </c>
      <c r="F409" s="62"/>
      <c r="G409" s="60"/>
      <c r="H409" s="57"/>
      <c r="I409" s="149" t="str">
        <f t="shared" si="14"/>
        <v/>
      </c>
      <c r="J409" s="149" t="str">
        <f t="shared" si="15"/>
        <v/>
      </c>
      <c r="K409" s="60"/>
      <c r="L409" s="112"/>
    </row>
    <row r="410" spans="3:12" ht="45" customHeight="1" x14ac:dyDescent="0.25">
      <c r="C410" s="32">
        <v>406</v>
      </c>
      <c r="D410" s="123" t="str">
        <f>IF(Lançamentos!F410="","",Lançamentos!F410)</f>
        <v/>
      </c>
      <c r="E410" s="124" t="str">
        <f>IF(Lançamentos!J410="","",Lançamentos!J410)</f>
        <v/>
      </c>
      <c r="F410" s="62"/>
      <c r="G410" s="60"/>
      <c r="H410" s="57"/>
      <c r="I410" s="149" t="str">
        <f t="shared" si="14"/>
        <v/>
      </c>
      <c r="J410" s="149" t="str">
        <f t="shared" si="15"/>
        <v/>
      </c>
      <c r="K410" s="60"/>
      <c r="L410" s="112"/>
    </row>
    <row r="411" spans="3:12" ht="45" customHeight="1" x14ac:dyDescent="0.25">
      <c r="C411" s="32">
        <v>407</v>
      </c>
      <c r="D411" s="123" t="str">
        <f>IF(Lançamentos!F411="","",Lançamentos!F411)</f>
        <v/>
      </c>
      <c r="E411" s="124" t="str">
        <f>IF(Lançamentos!J411="","",Lançamentos!J411)</f>
        <v/>
      </c>
      <c r="F411" s="62"/>
      <c r="G411" s="60"/>
      <c r="H411" s="57"/>
      <c r="I411" s="149" t="str">
        <f t="shared" si="14"/>
        <v/>
      </c>
      <c r="J411" s="149" t="str">
        <f t="shared" si="15"/>
        <v/>
      </c>
      <c r="K411" s="60"/>
      <c r="L411" s="112"/>
    </row>
    <row r="412" spans="3:12" ht="45" customHeight="1" x14ac:dyDescent="0.25">
      <c r="C412" s="32">
        <v>408</v>
      </c>
      <c r="D412" s="123" t="str">
        <f>IF(Lançamentos!F412="","",Lançamentos!F412)</f>
        <v/>
      </c>
      <c r="E412" s="124" t="str">
        <f>IF(Lançamentos!J412="","",Lançamentos!J412)</f>
        <v/>
      </c>
      <c r="F412" s="62"/>
      <c r="G412" s="60"/>
      <c r="H412" s="57"/>
      <c r="I412" s="149" t="str">
        <f t="shared" si="14"/>
        <v/>
      </c>
      <c r="J412" s="149" t="str">
        <f t="shared" si="15"/>
        <v/>
      </c>
      <c r="K412" s="60"/>
      <c r="L412" s="112"/>
    </row>
    <row r="413" spans="3:12" ht="45" customHeight="1" x14ac:dyDescent="0.25">
      <c r="C413" s="32">
        <v>409</v>
      </c>
      <c r="D413" s="123" t="str">
        <f>IF(Lançamentos!F413="","",Lançamentos!F413)</f>
        <v/>
      </c>
      <c r="E413" s="124" t="str">
        <f>IF(Lançamentos!J413="","",Lançamentos!J413)</f>
        <v/>
      </c>
      <c r="F413" s="62"/>
      <c r="G413" s="60"/>
      <c r="H413" s="57"/>
      <c r="I413" s="149" t="str">
        <f t="shared" si="14"/>
        <v/>
      </c>
      <c r="J413" s="149" t="str">
        <f t="shared" si="15"/>
        <v/>
      </c>
      <c r="K413" s="60"/>
      <c r="L413" s="112"/>
    </row>
    <row r="414" spans="3:12" ht="45" customHeight="1" x14ac:dyDescent="0.25">
      <c r="C414" s="32">
        <v>410</v>
      </c>
      <c r="D414" s="123" t="str">
        <f>IF(Lançamentos!F414="","",Lançamentos!F414)</f>
        <v/>
      </c>
      <c r="E414" s="124" t="str">
        <f>IF(Lançamentos!J414="","",Lançamentos!J414)</f>
        <v/>
      </c>
      <c r="F414" s="62"/>
      <c r="G414" s="60"/>
      <c r="H414" s="57"/>
      <c r="I414" s="149" t="str">
        <f t="shared" si="14"/>
        <v/>
      </c>
      <c r="J414" s="149" t="str">
        <f t="shared" si="15"/>
        <v/>
      </c>
      <c r="K414" s="60"/>
      <c r="L414" s="112"/>
    </row>
    <row r="415" spans="3:12" ht="45" customHeight="1" x14ac:dyDescent="0.25">
      <c r="C415" s="32">
        <v>411</v>
      </c>
      <c r="D415" s="123" t="str">
        <f>IF(Lançamentos!F415="","",Lançamentos!F415)</f>
        <v/>
      </c>
      <c r="E415" s="124" t="str">
        <f>IF(Lançamentos!J415="","",Lançamentos!J415)</f>
        <v/>
      </c>
      <c r="F415" s="62"/>
      <c r="G415" s="60"/>
      <c r="H415" s="57"/>
      <c r="I415" s="149" t="str">
        <f t="shared" si="14"/>
        <v/>
      </c>
      <c r="J415" s="149" t="str">
        <f t="shared" si="15"/>
        <v/>
      </c>
      <c r="K415" s="60"/>
      <c r="L415" s="112"/>
    </row>
    <row r="416" spans="3:12" ht="45" customHeight="1" x14ac:dyDescent="0.25">
      <c r="C416" s="32">
        <v>412</v>
      </c>
      <c r="D416" s="123" t="str">
        <f>IF(Lançamentos!F416="","",Lançamentos!F416)</f>
        <v/>
      </c>
      <c r="E416" s="124" t="str">
        <f>IF(Lançamentos!J416="","",Lançamentos!J416)</f>
        <v/>
      </c>
      <c r="F416" s="62"/>
      <c r="G416" s="60"/>
      <c r="H416" s="57"/>
      <c r="I416" s="149" t="str">
        <f t="shared" si="14"/>
        <v/>
      </c>
      <c r="J416" s="149" t="str">
        <f t="shared" si="15"/>
        <v/>
      </c>
      <c r="K416" s="60"/>
      <c r="L416" s="112"/>
    </row>
    <row r="417" spans="3:12" ht="45" customHeight="1" x14ac:dyDescent="0.25">
      <c r="C417" s="32">
        <v>413</v>
      </c>
      <c r="D417" s="123" t="str">
        <f>IF(Lançamentos!F417="","",Lançamentos!F417)</f>
        <v/>
      </c>
      <c r="E417" s="124" t="str">
        <f>IF(Lançamentos!J417="","",Lançamentos!J417)</f>
        <v/>
      </c>
      <c r="F417" s="62"/>
      <c r="G417" s="60"/>
      <c r="H417" s="57"/>
      <c r="I417" s="149" t="str">
        <f t="shared" si="14"/>
        <v/>
      </c>
      <c r="J417" s="149" t="str">
        <f t="shared" si="15"/>
        <v/>
      </c>
      <c r="K417" s="60"/>
      <c r="L417" s="112"/>
    </row>
    <row r="418" spans="3:12" ht="45" customHeight="1" x14ac:dyDescent="0.25">
      <c r="C418" s="32">
        <v>414</v>
      </c>
      <c r="D418" s="123" t="str">
        <f>IF(Lançamentos!F418="","",Lançamentos!F418)</f>
        <v/>
      </c>
      <c r="E418" s="124" t="str">
        <f>IF(Lançamentos!J418="","",Lançamentos!J418)</f>
        <v/>
      </c>
      <c r="F418" s="62"/>
      <c r="G418" s="60"/>
      <c r="H418" s="57"/>
      <c r="I418" s="149" t="str">
        <f t="shared" si="14"/>
        <v/>
      </c>
      <c r="J418" s="149" t="str">
        <f t="shared" si="15"/>
        <v/>
      </c>
      <c r="K418" s="60"/>
      <c r="L418" s="112"/>
    </row>
    <row r="419" spans="3:12" ht="45" customHeight="1" x14ac:dyDescent="0.25">
      <c r="C419" s="32">
        <v>415</v>
      </c>
      <c r="D419" s="123" t="str">
        <f>IF(Lançamentos!F419="","",Lançamentos!F419)</f>
        <v/>
      </c>
      <c r="E419" s="124" t="str">
        <f>IF(Lançamentos!J419="","",Lançamentos!J419)</f>
        <v/>
      </c>
      <c r="F419" s="62"/>
      <c r="G419" s="60"/>
      <c r="H419" s="57"/>
      <c r="I419" s="149" t="str">
        <f t="shared" si="14"/>
        <v/>
      </c>
      <c r="J419" s="149" t="str">
        <f t="shared" si="15"/>
        <v/>
      </c>
      <c r="K419" s="60"/>
      <c r="L419" s="112"/>
    </row>
    <row r="420" spans="3:12" ht="45" customHeight="1" x14ac:dyDescent="0.25">
      <c r="C420" s="32">
        <v>416</v>
      </c>
      <c r="D420" s="123" t="str">
        <f>IF(Lançamentos!F420="","",Lançamentos!F420)</f>
        <v/>
      </c>
      <c r="E420" s="124" t="str">
        <f>IF(Lançamentos!J420="","",Lançamentos!J420)</f>
        <v/>
      </c>
      <c r="F420" s="62"/>
      <c r="G420" s="60"/>
      <c r="H420" s="57"/>
      <c r="I420" s="149" t="str">
        <f t="shared" si="14"/>
        <v/>
      </c>
      <c r="J420" s="149" t="str">
        <f t="shared" si="15"/>
        <v/>
      </c>
      <c r="K420" s="60"/>
      <c r="L420" s="112"/>
    </row>
    <row r="421" spans="3:12" ht="45" customHeight="1" x14ac:dyDescent="0.25">
      <c r="C421" s="32">
        <v>417</v>
      </c>
      <c r="D421" s="123" t="str">
        <f>IF(Lançamentos!F421="","",Lançamentos!F421)</f>
        <v/>
      </c>
      <c r="E421" s="124" t="str">
        <f>IF(Lançamentos!J421="","",Lançamentos!J421)</f>
        <v/>
      </c>
      <c r="F421" s="62"/>
      <c r="G421" s="60"/>
      <c r="H421" s="57"/>
      <c r="I421" s="149" t="str">
        <f t="shared" si="14"/>
        <v/>
      </c>
      <c r="J421" s="149" t="str">
        <f t="shared" si="15"/>
        <v/>
      </c>
      <c r="K421" s="60"/>
      <c r="L421" s="112"/>
    </row>
    <row r="422" spans="3:12" ht="45" customHeight="1" x14ac:dyDescent="0.25">
      <c r="C422" s="32">
        <v>418</v>
      </c>
      <c r="D422" s="123" t="str">
        <f>IF(Lançamentos!F422="","",Lançamentos!F422)</f>
        <v/>
      </c>
      <c r="E422" s="124" t="str">
        <f>IF(Lançamentos!J422="","",Lançamentos!J422)</f>
        <v/>
      </c>
      <c r="F422" s="62"/>
      <c r="G422" s="60"/>
      <c r="H422" s="57"/>
      <c r="I422" s="149" t="str">
        <f t="shared" si="14"/>
        <v/>
      </c>
      <c r="J422" s="149" t="str">
        <f t="shared" si="15"/>
        <v/>
      </c>
      <c r="K422" s="60"/>
      <c r="L422" s="112"/>
    </row>
    <row r="423" spans="3:12" ht="45" customHeight="1" x14ac:dyDescent="0.25">
      <c r="C423" s="32">
        <v>419</v>
      </c>
      <c r="D423" s="123" t="str">
        <f>IF(Lançamentos!F423="","",Lançamentos!F423)</f>
        <v/>
      </c>
      <c r="E423" s="124" t="str">
        <f>IF(Lançamentos!J423="","",Lançamentos!J423)</f>
        <v/>
      </c>
      <c r="F423" s="62"/>
      <c r="G423" s="60"/>
      <c r="H423" s="57"/>
      <c r="I423" s="149" t="str">
        <f t="shared" si="14"/>
        <v/>
      </c>
      <c r="J423" s="149" t="str">
        <f t="shared" si="15"/>
        <v/>
      </c>
      <c r="K423" s="60"/>
      <c r="L423" s="112"/>
    </row>
    <row r="424" spans="3:12" ht="45" customHeight="1" x14ac:dyDescent="0.25">
      <c r="C424" s="32">
        <v>420</v>
      </c>
      <c r="D424" s="123" t="str">
        <f>IF(Lançamentos!F424="","",Lançamentos!F424)</f>
        <v/>
      </c>
      <c r="E424" s="124" t="str">
        <f>IF(Lançamentos!J424="","",Lançamentos!J424)</f>
        <v/>
      </c>
      <c r="F424" s="62"/>
      <c r="G424" s="60"/>
      <c r="H424" s="57"/>
      <c r="I424" s="149" t="str">
        <f t="shared" si="14"/>
        <v/>
      </c>
      <c r="J424" s="149" t="str">
        <f t="shared" si="15"/>
        <v/>
      </c>
      <c r="K424" s="60"/>
      <c r="L424" s="112"/>
    </row>
    <row r="425" spans="3:12" ht="45" customHeight="1" x14ac:dyDescent="0.25">
      <c r="C425" s="32">
        <v>421</v>
      </c>
      <c r="D425" s="123" t="str">
        <f>IF(Lançamentos!F425="","",Lançamentos!F425)</f>
        <v/>
      </c>
      <c r="E425" s="124" t="str">
        <f>IF(Lançamentos!J425="","",Lançamentos!J425)</f>
        <v/>
      </c>
      <c r="F425" s="62"/>
      <c r="G425" s="60"/>
      <c r="H425" s="57"/>
      <c r="I425" s="149" t="str">
        <f t="shared" si="14"/>
        <v/>
      </c>
      <c r="J425" s="149" t="str">
        <f t="shared" si="15"/>
        <v/>
      </c>
      <c r="K425" s="60"/>
      <c r="L425" s="112"/>
    </row>
    <row r="426" spans="3:12" ht="45" customHeight="1" x14ac:dyDescent="0.25">
      <c r="C426" s="32">
        <v>422</v>
      </c>
      <c r="D426" s="123" t="str">
        <f>IF(Lançamentos!F426="","",Lançamentos!F426)</f>
        <v/>
      </c>
      <c r="E426" s="124" t="str">
        <f>IF(Lançamentos!J426="","",Lançamentos!J426)</f>
        <v/>
      </c>
      <c r="F426" s="62"/>
      <c r="G426" s="60"/>
      <c r="H426" s="57"/>
      <c r="I426" s="149" t="str">
        <f t="shared" si="14"/>
        <v/>
      </c>
      <c r="J426" s="149" t="str">
        <f t="shared" si="15"/>
        <v/>
      </c>
      <c r="K426" s="60"/>
      <c r="L426" s="112"/>
    </row>
    <row r="427" spans="3:12" ht="45" customHeight="1" x14ac:dyDescent="0.25">
      <c r="C427" s="32">
        <v>423</v>
      </c>
      <c r="D427" s="123" t="str">
        <f>IF(Lançamentos!F427="","",Lançamentos!F427)</f>
        <v/>
      </c>
      <c r="E427" s="124" t="str">
        <f>IF(Lançamentos!J427="","",Lançamentos!J427)</f>
        <v/>
      </c>
      <c r="F427" s="62"/>
      <c r="G427" s="60"/>
      <c r="H427" s="57"/>
      <c r="I427" s="149" t="str">
        <f t="shared" si="14"/>
        <v/>
      </c>
      <c r="J427" s="149" t="str">
        <f t="shared" si="15"/>
        <v/>
      </c>
      <c r="K427" s="60"/>
      <c r="L427" s="112"/>
    </row>
    <row r="428" spans="3:12" ht="45" customHeight="1" x14ac:dyDescent="0.25">
      <c r="C428" s="32">
        <v>424</v>
      </c>
      <c r="D428" s="123" t="str">
        <f>IF(Lançamentos!F428="","",Lançamentos!F428)</f>
        <v/>
      </c>
      <c r="E428" s="124" t="str">
        <f>IF(Lançamentos!J428="","",Lançamentos!J428)</f>
        <v/>
      </c>
      <c r="F428" s="62"/>
      <c r="G428" s="60"/>
      <c r="H428" s="57"/>
      <c r="I428" s="149" t="str">
        <f t="shared" si="14"/>
        <v/>
      </c>
      <c r="J428" s="149" t="str">
        <f t="shared" si="15"/>
        <v/>
      </c>
      <c r="K428" s="60"/>
      <c r="L428" s="112"/>
    </row>
    <row r="429" spans="3:12" ht="45" customHeight="1" x14ac:dyDescent="0.25">
      <c r="C429" s="32">
        <v>425</v>
      </c>
      <c r="D429" s="123" t="str">
        <f>IF(Lançamentos!F429="","",Lançamentos!F429)</f>
        <v/>
      </c>
      <c r="E429" s="124" t="str">
        <f>IF(Lançamentos!J429="","",Lançamentos!J429)</f>
        <v/>
      </c>
      <c r="F429" s="62"/>
      <c r="G429" s="60"/>
      <c r="H429" s="57"/>
      <c r="I429" s="149" t="str">
        <f t="shared" si="14"/>
        <v/>
      </c>
      <c r="J429" s="149" t="str">
        <f t="shared" si="15"/>
        <v/>
      </c>
      <c r="K429" s="60"/>
      <c r="L429" s="112"/>
    </row>
    <row r="430" spans="3:12" ht="45" customHeight="1" x14ac:dyDescent="0.25">
      <c r="C430" s="32">
        <v>426</v>
      </c>
      <c r="D430" s="123" t="str">
        <f>IF(Lançamentos!F430="","",Lançamentos!F430)</f>
        <v/>
      </c>
      <c r="E430" s="124" t="str">
        <f>IF(Lançamentos!J430="","",Lançamentos!J430)</f>
        <v/>
      </c>
      <c r="F430" s="62"/>
      <c r="G430" s="60"/>
      <c r="H430" s="57"/>
      <c r="I430" s="149" t="str">
        <f t="shared" si="14"/>
        <v/>
      </c>
      <c r="J430" s="149" t="str">
        <f t="shared" si="15"/>
        <v/>
      </c>
      <c r="K430" s="60"/>
      <c r="L430" s="112"/>
    </row>
    <row r="431" spans="3:12" ht="45" customHeight="1" x14ac:dyDescent="0.25">
      <c r="C431" s="32">
        <v>427</v>
      </c>
      <c r="D431" s="123" t="str">
        <f>IF(Lançamentos!F431="","",Lançamentos!F431)</f>
        <v/>
      </c>
      <c r="E431" s="124" t="str">
        <f>IF(Lançamentos!J431="","",Lançamentos!J431)</f>
        <v/>
      </c>
      <c r="F431" s="62"/>
      <c r="G431" s="60"/>
      <c r="H431" s="57"/>
      <c r="I431" s="149" t="str">
        <f t="shared" si="14"/>
        <v/>
      </c>
      <c r="J431" s="149" t="str">
        <f t="shared" si="15"/>
        <v/>
      </c>
      <c r="K431" s="60"/>
      <c r="L431" s="112"/>
    </row>
    <row r="432" spans="3:12" ht="45" customHeight="1" x14ac:dyDescent="0.25">
      <c r="C432" s="32">
        <v>428</v>
      </c>
      <c r="D432" s="123" t="str">
        <f>IF(Lançamentos!F432="","",Lançamentos!F432)</f>
        <v/>
      </c>
      <c r="E432" s="124" t="str">
        <f>IF(Lançamentos!J432="","",Lançamentos!J432)</f>
        <v/>
      </c>
      <c r="F432" s="62"/>
      <c r="G432" s="60"/>
      <c r="H432" s="57"/>
      <c r="I432" s="149" t="str">
        <f t="shared" si="14"/>
        <v/>
      </c>
      <c r="J432" s="149" t="str">
        <f t="shared" si="15"/>
        <v/>
      </c>
      <c r="K432" s="60"/>
      <c r="L432" s="112"/>
    </row>
    <row r="433" spans="3:12" ht="45" customHeight="1" x14ac:dyDescent="0.25">
      <c r="C433" s="32">
        <v>429</v>
      </c>
      <c r="D433" s="123" t="str">
        <f>IF(Lançamentos!F433="","",Lançamentos!F433)</f>
        <v/>
      </c>
      <c r="E433" s="124" t="str">
        <f>IF(Lançamentos!J433="","",Lançamentos!J433)</f>
        <v/>
      </c>
      <c r="F433" s="62"/>
      <c r="G433" s="60"/>
      <c r="H433" s="57"/>
      <c r="I433" s="149" t="str">
        <f t="shared" si="14"/>
        <v/>
      </c>
      <c r="J433" s="149" t="str">
        <f t="shared" si="15"/>
        <v/>
      </c>
      <c r="K433" s="60"/>
      <c r="L433" s="112"/>
    </row>
    <row r="434" spans="3:12" ht="45" customHeight="1" x14ac:dyDescent="0.25">
      <c r="C434" s="32">
        <v>430</v>
      </c>
      <c r="D434" s="123" t="str">
        <f>IF(Lançamentos!F434="","",Lançamentos!F434)</f>
        <v/>
      </c>
      <c r="E434" s="124" t="str">
        <f>IF(Lançamentos!J434="","",Lançamentos!J434)</f>
        <v/>
      </c>
      <c r="F434" s="62"/>
      <c r="G434" s="60"/>
      <c r="H434" s="57"/>
      <c r="I434" s="149" t="str">
        <f t="shared" si="14"/>
        <v/>
      </c>
      <c r="J434" s="149" t="str">
        <f t="shared" si="15"/>
        <v/>
      </c>
      <c r="K434" s="60"/>
      <c r="L434" s="112"/>
    </row>
    <row r="435" spans="3:12" ht="45" customHeight="1" x14ac:dyDescent="0.25">
      <c r="C435" s="32">
        <v>431</v>
      </c>
      <c r="D435" s="123" t="str">
        <f>IF(Lançamentos!F435="","",Lançamentos!F435)</f>
        <v/>
      </c>
      <c r="E435" s="124" t="str">
        <f>IF(Lançamentos!J435="","",Lançamentos!J435)</f>
        <v/>
      </c>
      <c r="F435" s="62"/>
      <c r="G435" s="60"/>
      <c r="H435" s="57"/>
      <c r="I435" s="149" t="str">
        <f t="shared" si="14"/>
        <v/>
      </c>
      <c r="J435" s="149" t="str">
        <f t="shared" si="15"/>
        <v/>
      </c>
      <c r="K435" s="60"/>
      <c r="L435" s="112"/>
    </row>
    <row r="436" spans="3:12" ht="45" customHeight="1" x14ac:dyDescent="0.25">
      <c r="C436" s="32">
        <v>432</v>
      </c>
      <c r="D436" s="123" t="str">
        <f>IF(Lançamentos!F436="","",Lançamentos!F436)</f>
        <v/>
      </c>
      <c r="E436" s="124" t="str">
        <f>IF(Lançamentos!J436="","",Lançamentos!J436)</f>
        <v/>
      </c>
      <c r="F436" s="62"/>
      <c r="G436" s="60"/>
      <c r="H436" s="57"/>
      <c r="I436" s="149" t="str">
        <f t="shared" si="14"/>
        <v/>
      </c>
      <c r="J436" s="149" t="str">
        <f t="shared" si="15"/>
        <v/>
      </c>
      <c r="K436" s="60"/>
      <c r="L436" s="112"/>
    </row>
    <row r="437" spans="3:12" ht="45" customHeight="1" x14ac:dyDescent="0.25">
      <c r="C437" s="32">
        <v>433</v>
      </c>
      <c r="D437" s="123" t="str">
        <f>IF(Lançamentos!F437="","",Lançamentos!F437)</f>
        <v/>
      </c>
      <c r="E437" s="124" t="str">
        <f>IF(Lançamentos!J437="","",Lançamentos!J437)</f>
        <v/>
      </c>
      <c r="F437" s="62"/>
      <c r="G437" s="60"/>
      <c r="H437" s="57"/>
      <c r="I437" s="149" t="str">
        <f t="shared" si="14"/>
        <v/>
      </c>
      <c r="J437" s="149" t="str">
        <f t="shared" si="15"/>
        <v/>
      </c>
      <c r="K437" s="60"/>
      <c r="L437" s="112"/>
    </row>
    <row r="438" spans="3:12" ht="45" customHeight="1" x14ac:dyDescent="0.25">
      <c r="C438" s="32">
        <v>434</v>
      </c>
      <c r="D438" s="123" t="str">
        <f>IF(Lançamentos!F438="","",Lançamentos!F438)</f>
        <v/>
      </c>
      <c r="E438" s="124" t="str">
        <f>IF(Lançamentos!J438="","",Lançamentos!J438)</f>
        <v/>
      </c>
      <c r="F438" s="62"/>
      <c r="G438" s="60"/>
      <c r="H438" s="57"/>
      <c r="I438" s="149" t="str">
        <f t="shared" si="14"/>
        <v/>
      </c>
      <c r="J438" s="149" t="str">
        <f t="shared" si="15"/>
        <v/>
      </c>
      <c r="K438" s="60"/>
      <c r="L438" s="112"/>
    </row>
    <row r="439" spans="3:12" ht="45" customHeight="1" x14ac:dyDescent="0.25">
      <c r="C439" s="32">
        <v>435</v>
      </c>
      <c r="D439" s="123" t="str">
        <f>IF(Lançamentos!F439="","",Lançamentos!F439)</f>
        <v/>
      </c>
      <c r="E439" s="124" t="str">
        <f>IF(Lançamentos!J439="","",Lançamentos!J439)</f>
        <v/>
      </c>
      <c r="F439" s="62"/>
      <c r="G439" s="60"/>
      <c r="H439" s="57"/>
      <c r="I439" s="149" t="str">
        <f t="shared" si="14"/>
        <v/>
      </c>
      <c r="J439" s="149" t="str">
        <f t="shared" si="15"/>
        <v/>
      </c>
      <c r="K439" s="60"/>
      <c r="L439" s="112"/>
    </row>
    <row r="440" spans="3:12" ht="45" customHeight="1" x14ac:dyDescent="0.25">
      <c r="C440" s="32">
        <v>436</v>
      </c>
      <c r="D440" s="123" t="str">
        <f>IF(Lançamentos!F440="","",Lançamentos!F440)</f>
        <v/>
      </c>
      <c r="E440" s="124" t="str">
        <f>IF(Lançamentos!J440="","",Lançamentos!J440)</f>
        <v/>
      </c>
      <c r="F440" s="62"/>
      <c r="G440" s="60"/>
      <c r="H440" s="57"/>
      <c r="I440" s="149" t="str">
        <f t="shared" si="14"/>
        <v/>
      </c>
      <c r="J440" s="149" t="str">
        <f t="shared" si="15"/>
        <v/>
      </c>
      <c r="K440" s="60"/>
      <c r="L440" s="112"/>
    </row>
    <row r="441" spans="3:12" ht="45" customHeight="1" x14ac:dyDescent="0.25">
      <c r="C441" s="32">
        <v>437</v>
      </c>
      <c r="D441" s="123" t="str">
        <f>IF(Lançamentos!F441="","",Lançamentos!F441)</f>
        <v/>
      </c>
      <c r="E441" s="124" t="str">
        <f>IF(Lançamentos!J441="","",Lançamentos!J441)</f>
        <v/>
      </c>
      <c r="F441" s="62"/>
      <c r="G441" s="60"/>
      <c r="H441" s="57"/>
      <c r="I441" s="149" t="str">
        <f t="shared" si="14"/>
        <v/>
      </c>
      <c r="J441" s="149" t="str">
        <f t="shared" si="15"/>
        <v/>
      </c>
      <c r="K441" s="60"/>
      <c r="L441" s="112"/>
    </row>
    <row r="442" spans="3:12" ht="45" customHeight="1" x14ac:dyDescent="0.25">
      <c r="C442" s="32">
        <v>438</v>
      </c>
      <c r="D442" s="123" t="str">
        <f>IF(Lançamentos!F442="","",Lançamentos!F442)</f>
        <v/>
      </c>
      <c r="E442" s="124" t="str">
        <f>IF(Lançamentos!J442="","",Lançamentos!J442)</f>
        <v/>
      </c>
      <c r="F442" s="62"/>
      <c r="G442" s="60"/>
      <c r="H442" s="57"/>
      <c r="I442" s="149" t="str">
        <f t="shared" si="14"/>
        <v/>
      </c>
      <c r="J442" s="149" t="str">
        <f t="shared" si="15"/>
        <v/>
      </c>
      <c r="K442" s="60"/>
      <c r="L442" s="112"/>
    </row>
    <row r="443" spans="3:12" ht="45" customHeight="1" x14ac:dyDescent="0.25">
      <c r="C443" s="32">
        <v>439</v>
      </c>
      <c r="D443" s="123" t="str">
        <f>IF(Lançamentos!F443="","",Lançamentos!F443)</f>
        <v/>
      </c>
      <c r="E443" s="124" t="str">
        <f>IF(Lançamentos!J443="","",Lançamentos!J443)</f>
        <v/>
      </c>
      <c r="F443" s="62"/>
      <c r="G443" s="60"/>
      <c r="H443" s="57"/>
      <c r="I443" s="149" t="str">
        <f t="shared" si="14"/>
        <v/>
      </c>
      <c r="J443" s="149" t="str">
        <f t="shared" si="15"/>
        <v/>
      </c>
      <c r="K443" s="60"/>
      <c r="L443" s="112"/>
    </row>
    <row r="444" spans="3:12" ht="45" customHeight="1" x14ac:dyDescent="0.25">
      <c r="C444" s="32">
        <v>440</v>
      </c>
      <c r="D444" s="123" t="str">
        <f>IF(Lançamentos!F444="","",Lançamentos!F444)</f>
        <v/>
      </c>
      <c r="E444" s="124" t="str">
        <f>IF(Lançamentos!J444="","",Lançamentos!J444)</f>
        <v/>
      </c>
      <c r="F444" s="62"/>
      <c r="G444" s="60"/>
      <c r="H444" s="57"/>
      <c r="I444" s="149" t="str">
        <f t="shared" si="14"/>
        <v/>
      </c>
      <c r="J444" s="149" t="str">
        <f t="shared" si="15"/>
        <v/>
      </c>
      <c r="K444" s="60"/>
      <c r="L444" s="112"/>
    </row>
    <row r="445" spans="3:12" ht="45" customHeight="1" x14ac:dyDescent="0.25">
      <c r="C445" s="32">
        <v>441</v>
      </c>
      <c r="D445" s="123" t="str">
        <f>IF(Lançamentos!F445="","",Lançamentos!F445)</f>
        <v/>
      </c>
      <c r="E445" s="124" t="str">
        <f>IF(Lançamentos!J445="","",Lançamentos!J445)</f>
        <v/>
      </c>
      <c r="F445" s="62"/>
      <c r="G445" s="60"/>
      <c r="H445" s="57"/>
      <c r="I445" s="149" t="str">
        <f t="shared" si="14"/>
        <v/>
      </c>
      <c r="J445" s="149" t="str">
        <f t="shared" si="15"/>
        <v/>
      </c>
      <c r="K445" s="60"/>
      <c r="L445" s="112"/>
    </row>
    <row r="446" spans="3:12" ht="45" customHeight="1" x14ac:dyDescent="0.25">
      <c r="C446" s="32">
        <v>442</v>
      </c>
      <c r="D446" s="123" t="str">
        <f>IF(Lançamentos!F446="","",Lançamentos!F446)</f>
        <v/>
      </c>
      <c r="E446" s="124" t="str">
        <f>IF(Lançamentos!J446="","",Lançamentos!J446)</f>
        <v/>
      </c>
      <c r="F446" s="62"/>
      <c r="G446" s="60"/>
      <c r="H446" s="57"/>
      <c r="I446" s="149" t="str">
        <f t="shared" si="14"/>
        <v/>
      </c>
      <c r="J446" s="149" t="str">
        <f t="shared" si="15"/>
        <v/>
      </c>
      <c r="K446" s="60"/>
      <c r="L446" s="112"/>
    </row>
    <row r="447" spans="3:12" ht="45" customHeight="1" x14ac:dyDescent="0.25">
      <c r="C447" s="32">
        <v>443</v>
      </c>
      <c r="D447" s="123" t="str">
        <f>IF(Lançamentos!F447="","",Lançamentos!F447)</f>
        <v/>
      </c>
      <c r="E447" s="124" t="str">
        <f>IF(Lançamentos!J447="","",Lançamentos!J447)</f>
        <v/>
      </c>
      <c r="F447" s="62"/>
      <c r="G447" s="60"/>
      <c r="H447" s="57"/>
      <c r="I447" s="149" t="str">
        <f t="shared" si="14"/>
        <v/>
      </c>
      <c r="J447" s="149" t="str">
        <f t="shared" si="15"/>
        <v/>
      </c>
      <c r="K447" s="60"/>
      <c r="L447" s="112"/>
    </row>
    <row r="448" spans="3:12" ht="45" customHeight="1" x14ac:dyDescent="0.25">
      <c r="C448" s="32">
        <v>444</v>
      </c>
      <c r="D448" s="123" t="str">
        <f>IF(Lançamentos!F448="","",Lançamentos!F448)</f>
        <v/>
      </c>
      <c r="E448" s="124" t="str">
        <f>IF(Lançamentos!J448="","",Lançamentos!J448)</f>
        <v/>
      </c>
      <c r="F448" s="62"/>
      <c r="G448" s="60"/>
      <c r="H448" s="57"/>
      <c r="I448" s="149" t="str">
        <f t="shared" si="14"/>
        <v/>
      </c>
      <c r="J448" s="149" t="str">
        <f t="shared" si="15"/>
        <v/>
      </c>
      <c r="K448" s="60"/>
      <c r="L448" s="112"/>
    </row>
    <row r="449" spans="3:12" ht="45" customHeight="1" x14ac:dyDescent="0.25">
      <c r="C449" s="32">
        <v>445</v>
      </c>
      <c r="D449" s="123" t="str">
        <f>IF(Lançamentos!F449="","",Lançamentos!F449)</f>
        <v/>
      </c>
      <c r="E449" s="124" t="str">
        <f>IF(Lançamentos!J449="","",Lançamentos!J449)</f>
        <v/>
      </c>
      <c r="F449" s="62"/>
      <c r="G449" s="60"/>
      <c r="H449" s="57"/>
      <c r="I449" s="149" t="str">
        <f t="shared" si="14"/>
        <v/>
      </c>
      <c r="J449" s="149" t="str">
        <f t="shared" si="15"/>
        <v/>
      </c>
      <c r="K449" s="60"/>
      <c r="L449" s="112"/>
    </row>
    <row r="450" spans="3:12" ht="45" customHeight="1" x14ac:dyDescent="0.25">
      <c r="C450" s="32">
        <v>446</v>
      </c>
      <c r="D450" s="123" t="str">
        <f>IF(Lançamentos!F450="","",Lançamentos!F450)</f>
        <v/>
      </c>
      <c r="E450" s="124" t="str">
        <f>IF(Lançamentos!J450="","",Lançamentos!J450)</f>
        <v/>
      </c>
      <c r="F450" s="62"/>
      <c r="G450" s="60"/>
      <c r="H450" s="57"/>
      <c r="I450" s="149" t="str">
        <f t="shared" si="14"/>
        <v/>
      </c>
      <c r="J450" s="149" t="str">
        <f t="shared" si="15"/>
        <v/>
      </c>
      <c r="K450" s="60"/>
      <c r="L450" s="112"/>
    </row>
    <row r="451" spans="3:12" ht="45" customHeight="1" x14ac:dyDescent="0.25">
      <c r="C451" s="32">
        <v>447</v>
      </c>
      <c r="D451" s="123" t="str">
        <f>IF(Lançamentos!F451="","",Lançamentos!F451)</f>
        <v/>
      </c>
      <c r="E451" s="124" t="str">
        <f>IF(Lançamentos!J451="","",Lançamentos!J451)</f>
        <v/>
      </c>
      <c r="F451" s="62"/>
      <c r="G451" s="60"/>
      <c r="H451" s="57"/>
      <c r="I451" s="149" t="str">
        <f t="shared" si="14"/>
        <v/>
      </c>
      <c r="J451" s="149" t="str">
        <f t="shared" si="15"/>
        <v/>
      </c>
      <c r="K451" s="60"/>
      <c r="L451" s="112"/>
    </row>
    <row r="452" spans="3:12" ht="45" customHeight="1" x14ac:dyDescent="0.25">
      <c r="C452" s="32">
        <v>448</v>
      </c>
      <c r="D452" s="123" t="str">
        <f>IF(Lançamentos!F452="","",Lançamentos!F452)</f>
        <v/>
      </c>
      <c r="E452" s="124" t="str">
        <f>IF(Lançamentos!J452="","",Lançamentos!J452)</f>
        <v/>
      </c>
      <c r="F452" s="62"/>
      <c r="G452" s="60"/>
      <c r="H452" s="57"/>
      <c r="I452" s="149" t="str">
        <f t="shared" si="14"/>
        <v/>
      </c>
      <c r="J452" s="149" t="str">
        <f t="shared" si="15"/>
        <v/>
      </c>
      <c r="K452" s="60"/>
      <c r="L452" s="112"/>
    </row>
    <row r="453" spans="3:12" ht="45" customHeight="1" x14ac:dyDescent="0.25">
      <c r="C453" s="32">
        <v>449</v>
      </c>
      <c r="D453" s="123" t="str">
        <f>IF(Lançamentos!F453="","",Lançamentos!F453)</f>
        <v/>
      </c>
      <c r="E453" s="124" t="str">
        <f>IF(Lançamentos!J453="","",Lançamentos!J453)</f>
        <v/>
      </c>
      <c r="F453" s="62"/>
      <c r="G453" s="60"/>
      <c r="H453" s="57"/>
      <c r="I453" s="149" t="str">
        <f t="shared" si="14"/>
        <v/>
      </c>
      <c r="J453" s="149" t="str">
        <f t="shared" si="15"/>
        <v/>
      </c>
      <c r="K453" s="60"/>
      <c r="L453" s="112"/>
    </row>
    <row r="454" spans="3:12" ht="45" customHeight="1" x14ac:dyDescent="0.25">
      <c r="C454" s="32">
        <v>450</v>
      </c>
      <c r="D454" s="123" t="str">
        <f>IF(Lançamentos!F454="","",Lançamentos!F454)</f>
        <v/>
      </c>
      <c r="E454" s="124" t="str">
        <f>IF(Lançamentos!J454="","",Lançamentos!J454)</f>
        <v/>
      </c>
      <c r="F454" s="62"/>
      <c r="G454" s="60"/>
      <c r="H454" s="57"/>
      <c r="I454" s="149" t="str">
        <f t="shared" si="14"/>
        <v/>
      </c>
      <c r="J454" s="149" t="str">
        <f t="shared" si="15"/>
        <v/>
      </c>
      <c r="K454" s="60"/>
      <c r="L454" s="112"/>
    </row>
    <row r="455" spans="3:12" ht="45" customHeight="1" x14ac:dyDescent="0.25">
      <c r="C455" s="32">
        <v>451</v>
      </c>
      <c r="D455" s="123" t="str">
        <f>IF(Lançamentos!F455="","",Lançamentos!F455)</f>
        <v/>
      </c>
      <c r="E455" s="124" t="str">
        <f>IF(Lançamentos!J455="","",Lançamentos!J455)</f>
        <v/>
      </c>
      <c r="F455" s="62"/>
      <c r="G455" s="60"/>
      <c r="H455" s="57"/>
      <c r="I455" s="149" t="str">
        <f t="shared" ref="I455:I518" si="16">IF(H455="","",F455+H455)</f>
        <v/>
      </c>
      <c r="J455" s="149" t="str">
        <f t="shared" ref="J455:J518" si="17">IF(F455="","",F455+730)</f>
        <v/>
      </c>
      <c r="K455" s="60"/>
      <c r="L455" s="112"/>
    </row>
    <row r="456" spans="3:12" ht="45" customHeight="1" x14ac:dyDescent="0.25">
      <c r="C456" s="32">
        <v>452</v>
      </c>
      <c r="D456" s="123" t="str">
        <f>IF(Lançamentos!F456="","",Lançamentos!F456)</f>
        <v/>
      </c>
      <c r="E456" s="124" t="str">
        <f>IF(Lançamentos!J456="","",Lançamentos!J456)</f>
        <v/>
      </c>
      <c r="F456" s="62"/>
      <c r="G456" s="60"/>
      <c r="H456" s="57"/>
      <c r="I456" s="149" t="str">
        <f t="shared" si="16"/>
        <v/>
      </c>
      <c r="J456" s="149" t="str">
        <f t="shared" si="17"/>
        <v/>
      </c>
      <c r="K456" s="60"/>
      <c r="L456" s="112"/>
    </row>
    <row r="457" spans="3:12" ht="45" customHeight="1" x14ac:dyDescent="0.25">
      <c r="C457" s="32">
        <v>453</v>
      </c>
      <c r="D457" s="123" t="str">
        <f>IF(Lançamentos!F457="","",Lançamentos!F457)</f>
        <v/>
      </c>
      <c r="E457" s="124" t="str">
        <f>IF(Lançamentos!J457="","",Lançamentos!J457)</f>
        <v/>
      </c>
      <c r="F457" s="62"/>
      <c r="G457" s="60"/>
      <c r="H457" s="57"/>
      <c r="I457" s="149" t="str">
        <f t="shared" si="16"/>
        <v/>
      </c>
      <c r="J457" s="149" t="str">
        <f t="shared" si="17"/>
        <v/>
      </c>
      <c r="K457" s="60"/>
      <c r="L457" s="112"/>
    </row>
    <row r="458" spans="3:12" ht="45" customHeight="1" x14ac:dyDescent="0.25">
      <c r="C458" s="32">
        <v>454</v>
      </c>
      <c r="D458" s="123" t="str">
        <f>IF(Lançamentos!F458="","",Lançamentos!F458)</f>
        <v/>
      </c>
      <c r="E458" s="124" t="str">
        <f>IF(Lançamentos!J458="","",Lançamentos!J458)</f>
        <v/>
      </c>
      <c r="F458" s="62"/>
      <c r="G458" s="60"/>
      <c r="H458" s="57"/>
      <c r="I458" s="149" t="str">
        <f t="shared" si="16"/>
        <v/>
      </c>
      <c r="J458" s="149" t="str">
        <f t="shared" si="17"/>
        <v/>
      </c>
      <c r="K458" s="60"/>
      <c r="L458" s="112"/>
    </row>
    <row r="459" spans="3:12" ht="45" customHeight="1" x14ac:dyDescent="0.25">
      <c r="C459" s="32">
        <v>455</v>
      </c>
      <c r="D459" s="123" t="str">
        <f>IF(Lançamentos!F459="","",Lançamentos!F459)</f>
        <v/>
      </c>
      <c r="E459" s="124" t="str">
        <f>IF(Lançamentos!J459="","",Lançamentos!J459)</f>
        <v/>
      </c>
      <c r="F459" s="62"/>
      <c r="G459" s="60"/>
      <c r="H459" s="57"/>
      <c r="I459" s="149" t="str">
        <f t="shared" si="16"/>
        <v/>
      </c>
      <c r="J459" s="149" t="str">
        <f t="shared" si="17"/>
        <v/>
      </c>
      <c r="K459" s="60"/>
      <c r="L459" s="112"/>
    </row>
    <row r="460" spans="3:12" ht="45" customHeight="1" x14ac:dyDescent="0.25">
      <c r="C460" s="32">
        <v>456</v>
      </c>
      <c r="D460" s="123" t="str">
        <f>IF(Lançamentos!F460="","",Lançamentos!F460)</f>
        <v/>
      </c>
      <c r="E460" s="124" t="str">
        <f>IF(Lançamentos!J460="","",Lançamentos!J460)</f>
        <v/>
      </c>
      <c r="F460" s="62"/>
      <c r="G460" s="60"/>
      <c r="H460" s="57"/>
      <c r="I460" s="149" t="str">
        <f t="shared" si="16"/>
        <v/>
      </c>
      <c r="J460" s="149" t="str">
        <f t="shared" si="17"/>
        <v/>
      </c>
      <c r="K460" s="60"/>
      <c r="L460" s="112"/>
    </row>
    <row r="461" spans="3:12" ht="45" customHeight="1" x14ac:dyDescent="0.25">
      <c r="C461" s="32">
        <v>457</v>
      </c>
      <c r="D461" s="123" t="str">
        <f>IF(Lançamentos!F461="","",Lançamentos!F461)</f>
        <v/>
      </c>
      <c r="E461" s="124" t="str">
        <f>IF(Lançamentos!J461="","",Lançamentos!J461)</f>
        <v/>
      </c>
      <c r="F461" s="62"/>
      <c r="G461" s="60"/>
      <c r="H461" s="57"/>
      <c r="I461" s="149" t="str">
        <f t="shared" si="16"/>
        <v/>
      </c>
      <c r="J461" s="149" t="str">
        <f t="shared" si="17"/>
        <v/>
      </c>
      <c r="K461" s="60"/>
      <c r="L461" s="112"/>
    </row>
    <row r="462" spans="3:12" ht="45" customHeight="1" x14ac:dyDescent="0.25">
      <c r="C462" s="32">
        <v>458</v>
      </c>
      <c r="D462" s="123" t="str">
        <f>IF(Lançamentos!F462="","",Lançamentos!F462)</f>
        <v/>
      </c>
      <c r="E462" s="124" t="str">
        <f>IF(Lançamentos!J462="","",Lançamentos!J462)</f>
        <v/>
      </c>
      <c r="F462" s="62"/>
      <c r="G462" s="60"/>
      <c r="H462" s="57"/>
      <c r="I462" s="149" t="str">
        <f t="shared" si="16"/>
        <v/>
      </c>
      <c r="J462" s="149" t="str">
        <f t="shared" si="17"/>
        <v/>
      </c>
      <c r="K462" s="60"/>
      <c r="L462" s="112"/>
    </row>
    <row r="463" spans="3:12" ht="45" customHeight="1" x14ac:dyDescent="0.25">
      <c r="C463" s="32">
        <v>459</v>
      </c>
      <c r="D463" s="123" t="str">
        <f>IF(Lançamentos!F463="","",Lançamentos!F463)</f>
        <v/>
      </c>
      <c r="E463" s="124" t="str">
        <f>IF(Lançamentos!J463="","",Lançamentos!J463)</f>
        <v/>
      </c>
      <c r="F463" s="62"/>
      <c r="G463" s="60"/>
      <c r="H463" s="57"/>
      <c r="I463" s="149" t="str">
        <f t="shared" si="16"/>
        <v/>
      </c>
      <c r="J463" s="149" t="str">
        <f t="shared" si="17"/>
        <v/>
      </c>
      <c r="K463" s="60"/>
      <c r="L463" s="112"/>
    </row>
    <row r="464" spans="3:12" ht="45" customHeight="1" x14ac:dyDescent="0.25">
      <c r="C464" s="32">
        <v>460</v>
      </c>
      <c r="D464" s="123" t="str">
        <f>IF(Lançamentos!F464="","",Lançamentos!F464)</f>
        <v/>
      </c>
      <c r="E464" s="124" t="str">
        <f>IF(Lançamentos!J464="","",Lançamentos!J464)</f>
        <v/>
      </c>
      <c r="F464" s="62"/>
      <c r="G464" s="60"/>
      <c r="H464" s="57"/>
      <c r="I464" s="149" t="str">
        <f t="shared" si="16"/>
        <v/>
      </c>
      <c r="J464" s="149" t="str">
        <f t="shared" si="17"/>
        <v/>
      </c>
      <c r="K464" s="60"/>
      <c r="L464" s="112"/>
    </row>
    <row r="465" spans="3:12" ht="45" customHeight="1" x14ac:dyDescent="0.25">
      <c r="C465" s="32">
        <v>461</v>
      </c>
      <c r="D465" s="123" t="str">
        <f>IF(Lançamentos!F465="","",Lançamentos!F465)</f>
        <v/>
      </c>
      <c r="E465" s="124" t="str">
        <f>IF(Lançamentos!J465="","",Lançamentos!J465)</f>
        <v/>
      </c>
      <c r="F465" s="62"/>
      <c r="G465" s="60"/>
      <c r="H465" s="57"/>
      <c r="I465" s="149" t="str">
        <f t="shared" si="16"/>
        <v/>
      </c>
      <c r="J465" s="149" t="str">
        <f t="shared" si="17"/>
        <v/>
      </c>
      <c r="K465" s="60"/>
      <c r="L465" s="112"/>
    </row>
    <row r="466" spans="3:12" ht="45" customHeight="1" x14ac:dyDescent="0.25">
      <c r="C466" s="32">
        <v>462</v>
      </c>
      <c r="D466" s="123" t="str">
        <f>IF(Lançamentos!F466="","",Lançamentos!F466)</f>
        <v/>
      </c>
      <c r="E466" s="124" t="str">
        <f>IF(Lançamentos!J466="","",Lançamentos!J466)</f>
        <v/>
      </c>
      <c r="F466" s="62"/>
      <c r="G466" s="60"/>
      <c r="H466" s="57"/>
      <c r="I466" s="149" t="str">
        <f t="shared" si="16"/>
        <v/>
      </c>
      <c r="J466" s="149" t="str">
        <f t="shared" si="17"/>
        <v/>
      </c>
      <c r="K466" s="60"/>
      <c r="L466" s="112"/>
    </row>
    <row r="467" spans="3:12" ht="45" customHeight="1" x14ac:dyDescent="0.25">
      <c r="C467" s="32">
        <v>463</v>
      </c>
      <c r="D467" s="123" t="str">
        <f>IF(Lançamentos!F467="","",Lançamentos!F467)</f>
        <v/>
      </c>
      <c r="E467" s="124" t="str">
        <f>IF(Lançamentos!J467="","",Lançamentos!J467)</f>
        <v/>
      </c>
      <c r="F467" s="62"/>
      <c r="G467" s="60"/>
      <c r="H467" s="57"/>
      <c r="I467" s="149" t="str">
        <f t="shared" si="16"/>
        <v/>
      </c>
      <c r="J467" s="149" t="str">
        <f t="shared" si="17"/>
        <v/>
      </c>
      <c r="K467" s="60"/>
      <c r="L467" s="112"/>
    </row>
    <row r="468" spans="3:12" ht="45" customHeight="1" x14ac:dyDescent="0.25">
      <c r="C468" s="32">
        <v>464</v>
      </c>
      <c r="D468" s="123" t="str">
        <f>IF(Lançamentos!F468="","",Lançamentos!F468)</f>
        <v/>
      </c>
      <c r="E468" s="124" t="str">
        <f>IF(Lançamentos!J468="","",Lançamentos!J468)</f>
        <v/>
      </c>
      <c r="F468" s="62"/>
      <c r="G468" s="60"/>
      <c r="H468" s="57"/>
      <c r="I468" s="149" t="str">
        <f t="shared" si="16"/>
        <v/>
      </c>
      <c r="J468" s="149" t="str">
        <f t="shared" si="17"/>
        <v/>
      </c>
      <c r="K468" s="60"/>
      <c r="L468" s="112"/>
    </row>
    <row r="469" spans="3:12" ht="45" customHeight="1" x14ac:dyDescent="0.25">
      <c r="C469" s="32">
        <v>465</v>
      </c>
      <c r="D469" s="123" t="str">
        <f>IF(Lançamentos!F469="","",Lançamentos!F469)</f>
        <v/>
      </c>
      <c r="E469" s="124" t="str">
        <f>IF(Lançamentos!J469="","",Lançamentos!J469)</f>
        <v/>
      </c>
      <c r="F469" s="62"/>
      <c r="G469" s="60"/>
      <c r="H469" s="57"/>
      <c r="I469" s="149" t="str">
        <f t="shared" si="16"/>
        <v/>
      </c>
      <c r="J469" s="149" t="str">
        <f t="shared" si="17"/>
        <v/>
      </c>
      <c r="K469" s="60"/>
      <c r="L469" s="112"/>
    </row>
    <row r="470" spans="3:12" ht="45" customHeight="1" x14ac:dyDescent="0.25">
      <c r="C470" s="32">
        <v>466</v>
      </c>
      <c r="D470" s="123" t="str">
        <f>IF(Lançamentos!F470="","",Lançamentos!F470)</f>
        <v/>
      </c>
      <c r="E470" s="124" t="str">
        <f>IF(Lançamentos!J470="","",Lançamentos!J470)</f>
        <v/>
      </c>
      <c r="F470" s="62"/>
      <c r="G470" s="60"/>
      <c r="H470" s="57"/>
      <c r="I470" s="149" t="str">
        <f t="shared" si="16"/>
        <v/>
      </c>
      <c r="J470" s="149" t="str">
        <f t="shared" si="17"/>
        <v/>
      </c>
      <c r="K470" s="60"/>
      <c r="L470" s="112"/>
    </row>
    <row r="471" spans="3:12" ht="45" customHeight="1" x14ac:dyDescent="0.25">
      <c r="C471" s="32">
        <v>467</v>
      </c>
      <c r="D471" s="123" t="str">
        <f>IF(Lançamentos!F471="","",Lançamentos!F471)</f>
        <v/>
      </c>
      <c r="E471" s="124" t="str">
        <f>IF(Lançamentos!J471="","",Lançamentos!J471)</f>
        <v/>
      </c>
      <c r="F471" s="62"/>
      <c r="G471" s="60"/>
      <c r="H471" s="57"/>
      <c r="I471" s="149" t="str">
        <f t="shared" si="16"/>
        <v/>
      </c>
      <c r="J471" s="149" t="str">
        <f t="shared" si="17"/>
        <v/>
      </c>
      <c r="K471" s="60"/>
      <c r="L471" s="112"/>
    </row>
    <row r="472" spans="3:12" ht="45" customHeight="1" x14ac:dyDescent="0.25">
      <c r="C472" s="32">
        <v>468</v>
      </c>
      <c r="D472" s="123" t="str">
        <f>IF(Lançamentos!F472="","",Lançamentos!F472)</f>
        <v/>
      </c>
      <c r="E472" s="124" t="str">
        <f>IF(Lançamentos!J472="","",Lançamentos!J472)</f>
        <v/>
      </c>
      <c r="F472" s="62"/>
      <c r="G472" s="60"/>
      <c r="H472" s="57"/>
      <c r="I472" s="149" t="str">
        <f t="shared" si="16"/>
        <v/>
      </c>
      <c r="J472" s="149" t="str">
        <f t="shared" si="17"/>
        <v/>
      </c>
      <c r="K472" s="60"/>
      <c r="L472" s="112"/>
    </row>
    <row r="473" spans="3:12" ht="45" customHeight="1" x14ac:dyDescent="0.25">
      <c r="C473" s="32">
        <v>469</v>
      </c>
      <c r="D473" s="123" t="str">
        <f>IF(Lançamentos!F473="","",Lançamentos!F473)</f>
        <v/>
      </c>
      <c r="E473" s="124" t="str">
        <f>IF(Lançamentos!J473="","",Lançamentos!J473)</f>
        <v/>
      </c>
      <c r="F473" s="62"/>
      <c r="G473" s="60"/>
      <c r="H473" s="57"/>
      <c r="I473" s="149" t="str">
        <f t="shared" si="16"/>
        <v/>
      </c>
      <c r="J473" s="149" t="str">
        <f t="shared" si="17"/>
        <v/>
      </c>
      <c r="K473" s="60"/>
      <c r="L473" s="112"/>
    </row>
    <row r="474" spans="3:12" ht="45" customHeight="1" x14ac:dyDescent="0.25">
      <c r="C474" s="32">
        <v>470</v>
      </c>
      <c r="D474" s="123" t="str">
        <f>IF(Lançamentos!F474="","",Lançamentos!F474)</f>
        <v/>
      </c>
      <c r="E474" s="124" t="str">
        <f>IF(Lançamentos!J474="","",Lançamentos!J474)</f>
        <v/>
      </c>
      <c r="F474" s="62"/>
      <c r="G474" s="60"/>
      <c r="H474" s="57"/>
      <c r="I474" s="149" t="str">
        <f t="shared" si="16"/>
        <v/>
      </c>
      <c r="J474" s="149" t="str">
        <f t="shared" si="17"/>
        <v/>
      </c>
      <c r="K474" s="60"/>
      <c r="L474" s="112"/>
    </row>
    <row r="475" spans="3:12" ht="45" customHeight="1" x14ac:dyDescent="0.25">
      <c r="C475" s="32">
        <v>471</v>
      </c>
      <c r="D475" s="123" t="str">
        <f>IF(Lançamentos!F475="","",Lançamentos!F475)</f>
        <v/>
      </c>
      <c r="E475" s="124" t="str">
        <f>IF(Lançamentos!J475="","",Lançamentos!J475)</f>
        <v/>
      </c>
      <c r="F475" s="62"/>
      <c r="G475" s="60"/>
      <c r="H475" s="57"/>
      <c r="I475" s="149" t="str">
        <f t="shared" si="16"/>
        <v/>
      </c>
      <c r="J475" s="149" t="str">
        <f t="shared" si="17"/>
        <v/>
      </c>
      <c r="K475" s="60"/>
      <c r="L475" s="112"/>
    </row>
    <row r="476" spans="3:12" ht="45" customHeight="1" x14ac:dyDescent="0.25">
      <c r="C476" s="32">
        <v>472</v>
      </c>
      <c r="D476" s="123" t="str">
        <f>IF(Lançamentos!F476="","",Lançamentos!F476)</f>
        <v/>
      </c>
      <c r="E476" s="124" t="str">
        <f>IF(Lançamentos!J476="","",Lançamentos!J476)</f>
        <v/>
      </c>
      <c r="F476" s="62"/>
      <c r="G476" s="60"/>
      <c r="H476" s="57"/>
      <c r="I476" s="149" t="str">
        <f t="shared" si="16"/>
        <v/>
      </c>
      <c r="J476" s="149" t="str">
        <f t="shared" si="17"/>
        <v/>
      </c>
      <c r="K476" s="60"/>
      <c r="L476" s="112"/>
    </row>
    <row r="477" spans="3:12" ht="45" customHeight="1" x14ac:dyDescent="0.25">
      <c r="C477" s="32">
        <v>473</v>
      </c>
      <c r="D477" s="123" t="str">
        <f>IF(Lançamentos!F477="","",Lançamentos!F477)</f>
        <v/>
      </c>
      <c r="E477" s="124" t="str">
        <f>IF(Lançamentos!J477="","",Lançamentos!J477)</f>
        <v/>
      </c>
      <c r="F477" s="62"/>
      <c r="G477" s="60"/>
      <c r="H477" s="57"/>
      <c r="I477" s="149" t="str">
        <f t="shared" si="16"/>
        <v/>
      </c>
      <c r="J477" s="149" t="str">
        <f t="shared" si="17"/>
        <v/>
      </c>
      <c r="K477" s="60"/>
      <c r="L477" s="112"/>
    </row>
    <row r="478" spans="3:12" ht="45" customHeight="1" x14ac:dyDescent="0.25">
      <c r="C478" s="32">
        <v>474</v>
      </c>
      <c r="D478" s="123" t="str">
        <f>IF(Lançamentos!F478="","",Lançamentos!F478)</f>
        <v/>
      </c>
      <c r="E478" s="124" t="str">
        <f>IF(Lançamentos!J478="","",Lançamentos!J478)</f>
        <v/>
      </c>
      <c r="F478" s="62"/>
      <c r="G478" s="60"/>
      <c r="H478" s="57"/>
      <c r="I478" s="149" t="str">
        <f t="shared" si="16"/>
        <v/>
      </c>
      <c r="J478" s="149" t="str">
        <f t="shared" si="17"/>
        <v/>
      </c>
      <c r="K478" s="60"/>
      <c r="L478" s="112"/>
    </row>
    <row r="479" spans="3:12" ht="45" customHeight="1" x14ac:dyDescent="0.25">
      <c r="C479" s="32">
        <v>475</v>
      </c>
      <c r="D479" s="123" t="str">
        <f>IF(Lançamentos!F479="","",Lançamentos!F479)</f>
        <v/>
      </c>
      <c r="E479" s="124" t="str">
        <f>IF(Lançamentos!J479="","",Lançamentos!J479)</f>
        <v/>
      </c>
      <c r="F479" s="62"/>
      <c r="G479" s="60"/>
      <c r="H479" s="57"/>
      <c r="I479" s="149" t="str">
        <f t="shared" si="16"/>
        <v/>
      </c>
      <c r="J479" s="149" t="str">
        <f t="shared" si="17"/>
        <v/>
      </c>
      <c r="K479" s="60"/>
      <c r="L479" s="112"/>
    </row>
    <row r="480" spans="3:12" ht="45" customHeight="1" x14ac:dyDescent="0.25">
      <c r="C480" s="32">
        <v>476</v>
      </c>
      <c r="D480" s="123" t="str">
        <f>IF(Lançamentos!F480="","",Lançamentos!F480)</f>
        <v/>
      </c>
      <c r="E480" s="124" t="str">
        <f>IF(Lançamentos!J480="","",Lançamentos!J480)</f>
        <v/>
      </c>
      <c r="F480" s="62"/>
      <c r="G480" s="60"/>
      <c r="H480" s="57"/>
      <c r="I480" s="149" t="str">
        <f t="shared" si="16"/>
        <v/>
      </c>
      <c r="J480" s="149" t="str">
        <f t="shared" si="17"/>
        <v/>
      </c>
      <c r="K480" s="60"/>
      <c r="L480" s="112"/>
    </row>
    <row r="481" spans="3:12" ht="45" customHeight="1" x14ac:dyDescent="0.25">
      <c r="C481" s="32">
        <v>477</v>
      </c>
      <c r="D481" s="123" t="str">
        <f>IF(Lançamentos!F481="","",Lançamentos!F481)</f>
        <v/>
      </c>
      <c r="E481" s="124" t="str">
        <f>IF(Lançamentos!J481="","",Lançamentos!J481)</f>
        <v/>
      </c>
      <c r="F481" s="62"/>
      <c r="G481" s="60"/>
      <c r="H481" s="57"/>
      <c r="I481" s="149" t="str">
        <f t="shared" si="16"/>
        <v/>
      </c>
      <c r="J481" s="149" t="str">
        <f t="shared" si="17"/>
        <v/>
      </c>
      <c r="K481" s="60"/>
      <c r="L481" s="112"/>
    </row>
    <row r="482" spans="3:12" ht="45" customHeight="1" x14ac:dyDescent="0.25">
      <c r="C482" s="32">
        <v>478</v>
      </c>
      <c r="D482" s="123" t="str">
        <f>IF(Lançamentos!F482="","",Lançamentos!F482)</f>
        <v/>
      </c>
      <c r="E482" s="124" t="str">
        <f>IF(Lançamentos!J482="","",Lançamentos!J482)</f>
        <v/>
      </c>
      <c r="F482" s="62"/>
      <c r="G482" s="60"/>
      <c r="H482" s="57"/>
      <c r="I482" s="149" t="str">
        <f t="shared" si="16"/>
        <v/>
      </c>
      <c r="J482" s="149" t="str">
        <f t="shared" si="17"/>
        <v/>
      </c>
      <c r="K482" s="60"/>
      <c r="L482" s="112"/>
    </row>
    <row r="483" spans="3:12" ht="45" customHeight="1" x14ac:dyDescent="0.25">
      <c r="C483" s="32">
        <v>479</v>
      </c>
      <c r="D483" s="123" t="str">
        <f>IF(Lançamentos!F483="","",Lançamentos!F483)</f>
        <v/>
      </c>
      <c r="E483" s="124" t="str">
        <f>IF(Lançamentos!J483="","",Lançamentos!J483)</f>
        <v/>
      </c>
      <c r="F483" s="62"/>
      <c r="G483" s="60"/>
      <c r="H483" s="57"/>
      <c r="I483" s="149" t="str">
        <f t="shared" si="16"/>
        <v/>
      </c>
      <c r="J483" s="149" t="str">
        <f t="shared" si="17"/>
        <v/>
      </c>
      <c r="K483" s="60"/>
      <c r="L483" s="112"/>
    </row>
    <row r="484" spans="3:12" ht="45" customHeight="1" x14ac:dyDescent="0.25">
      <c r="C484" s="32">
        <v>480</v>
      </c>
      <c r="D484" s="123" t="str">
        <f>IF(Lançamentos!F484="","",Lançamentos!F484)</f>
        <v/>
      </c>
      <c r="E484" s="124" t="str">
        <f>IF(Lançamentos!J484="","",Lançamentos!J484)</f>
        <v/>
      </c>
      <c r="F484" s="62"/>
      <c r="G484" s="60"/>
      <c r="H484" s="57"/>
      <c r="I484" s="149" t="str">
        <f t="shared" si="16"/>
        <v/>
      </c>
      <c r="J484" s="149" t="str">
        <f t="shared" si="17"/>
        <v/>
      </c>
      <c r="K484" s="60"/>
      <c r="L484" s="112"/>
    </row>
    <row r="485" spans="3:12" ht="45" customHeight="1" x14ac:dyDescent="0.25">
      <c r="C485" s="32">
        <v>481</v>
      </c>
      <c r="D485" s="123" t="str">
        <f>IF(Lançamentos!F485="","",Lançamentos!F485)</f>
        <v/>
      </c>
      <c r="E485" s="124" t="str">
        <f>IF(Lançamentos!J485="","",Lançamentos!J485)</f>
        <v/>
      </c>
      <c r="F485" s="62"/>
      <c r="G485" s="60"/>
      <c r="H485" s="57"/>
      <c r="I485" s="149" t="str">
        <f t="shared" si="16"/>
        <v/>
      </c>
      <c r="J485" s="149" t="str">
        <f t="shared" si="17"/>
        <v/>
      </c>
      <c r="K485" s="60"/>
      <c r="L485" s="112"/>
    </row>
    <row r="486" spans="3:12" ht="45" customHeight="1" x14ac:dyDescent="0.25">
      <c r="C486" s="32">
        <v>482</v>
      </c>
      <c r="D486" s="123" t="str">
        <f>IF(Lançamentos!F486="","",Lançamentos!F486)</f>
        <v/>
      </c>
      <c r="E486" s="124" t="str">
        <f>IF(Lançamentos!J486="","",Lançamentos!J486)</f>
        <v/>
      </c>
      <c r="F486" s="62"/>
      <c r="G486" s="60"/>
      <c r="H486" s="57"/>
      <c r="I486" s="149" t="str">
        <f t="shared" si="16"/>
        <v/>
      </c>
      <c r="J486" s="149" t="str">
        <f t="shared" si="17"/>
        <v/>
      </c>
      <c r="K486" s="60"/>
      <c r="L486" s="112"/>
    </row>
    <row r="487" spans="3:12" ht="45" customHeight="1" x14ac:dyDescent="0.25">
      <c r="C487" s="32">
        <v>483</v>
      </c>
      <c r="D487" s="123" t="str">
        <f>IF(Lançamentos!F487="","",Lançamentos!F487)</f>
        <v/>
      </c>
      <c r="E487" s="124" t="str">
        <f>IF(Lançamentos!J487="","",Lançamentos!J487)</f>
        <v/>
      </c>
      <c r="F487" s="62"/>
      <c r="G487" s="60"/>
      <c r="H487" s="57"/>
      <c r="I487" s="149" t="str">
        <f t="shared" si="16"/>
        <v/>
      </c>
      <c r="J487" s="149" t="str">
        <f t="shared" si="17"/>
        <v/>
      </c>
      <c r="K487" s="60"/>
      <c r="L487" s="112"/>
    </row>
    <row r="488" spans="3:12" ht="45" customHeight="1" x14ac:dyDescent="0.25">
      <c r="C488" s="32">
        <v>484</v>
      </c>
      <c r="D488" s="123" t="str">
        <f>IF(Lançamentos!F488="","",Lançamentos!F488)</f>
        <v/>
      </c>
      <c r="E488" s="124" t="str">
        <f>IF(Lançamentos!J488="","",Lançamentos!J488)</f>
        <v/>
      </c>
      <c r="F488" s="62"/>
      <c r="G488" s="60"/>
      <c r="H488" s="57"/>
      <c r="I488" s="149" t="str">
        <f t="shared" si="16"/>
        <v/>
      </c>
      <c r="J488" s="149" t="str">
        <f t="shared" si="17"/>
        <v/>
      </c>
      <c r="K488" s="60"/>
      <c r="L488" s="112"/>
    </row>
    <row r="489" spans="3:12" ht="45" customHeight="1" x14ac:dyDescent="0.25">
      <c r="C489" s="32">
        <v>485</v>
      </c>
      <c r="D489" s="123" t="str">
        <f>IF(Lançamentos!F489="","",Lançamentos!F489)</f>
        <v/>
      </c>
      <c r="E489" s="124" t="str">
        <f>IF(Lançamentos!J489="","",Lançamentos!J489)</f>
        <v/>
      </c>
      <c r="F489" s="62"/>
      <c r="G489" s="60"/>
      <c r="H489" s="57"/>
      <c r="I489" s="149" t="str">
        <f t="shared" si="16"/>
        <v/>
      </c>
      <c r="J489" s="149" t="str">
        <f t="shared" si="17"/>
        <v/>
      </c>
      <c r="K489" s="60"/>
      <c r="L489" s="112"/>
    </row>
    <row r="490" spans="3:12" ht="45" customHeight="1" x14ac:dyDescent="0.25">
      <c r="C490" s="32">
        <v>486</v>
      </c>
      <c r="D490" s="123" t="str">
        <f>IF(Lançamentos!F490="","",Lançamentos!F490)</f>
        <v/>
      </c>
      <c r="E490" s="124" t="str">
        <f>IF(Lançamentos!J490="","",Lançamentos!J490)</f>
        <v/>
      </c>
      <c r="F490" s="62"/>
      <c r="G490" s="60"/>
      <c r="H490" s="57"/>
      <c r="I490" s="149" t="str">
        <f t="shared" si="16"/>
        <v/>
      </c>
      <c r="J490" s="149" t="str">
        <f t="shared" si="17"/>
        <v/>
      </c>
      <c r="K490" s="60"/>
      <c r="L490" s="112"/>
    </row>
    <row r="491" spans="3:12" ht="45" customHeight="1" x14ac:dyDescent="0.25">
      <c r="C491" s="32">
        <v>487</v>
      </c>
      <c r="D491" s="123" t="str">
        <f>IF(Lançamentos!F491="","",Lançamentos!F491)</f>
        <v/>
      </c>
      <c r="E491" s="124" t="str">
        <f>IF(Lançamentos!J491="","",Lançamentos!J491)</f>
        <v/>
      </c>
      <c r="F491" s="62"/>
      <c r="G491" s="60"/>
      <c r="H491" s="57"/>
      <c r="I491" s="149" t="str">
        <f t="shared" si="16"/>
        <v/>
      </c>
      <c r="J491" s="149" t="str">
        <f t="shared" si="17"/>
        <v/>
      </c>
      <c r="K491" s="60"/>
      <c r="L491" s="112"/>
    </row>
    <row r="492" spans="3:12" ht="45" customHeight="1" x14ac:dyDescent="0.25">
      <c r="C492" s="32">
        <v>488</v>
      </c>
      <c r="D492" s="123" t="str">
        <f>IF(Lançamentos!F492="","",Lançamentos!F492)</f>
        <v/>
      </c>
      <c r="E492" s="124" t="str">
        <f>IF(Lançamentos!J492="","",Lançamentos!J492)</f>
        <v/>
      </c>
      <c r="F492" s="62"/>
      <c r="G492" s="60"/>
      <c r="H492" s="57"/>
      <c r="I492" s="149" t="str">
        <f t="shared" si="16"/>
        <v/>
      </c>
      <c r="J492" s="149" t="str">
        <f t="shared" si="17"/>
        <v/>
      </c>
      <c r="K492" s="60"/>
      <c r="L492" s="112"/>
    </row>
    <row r="493" spans="3:12" ht="45" customHeight="1" x14ac:dyDescent="0.25">
      <c r="C493" s="32">
        <v>489</v>
      </c>
      <c r="D493" s="123" t="str">
        <f>IF(Lançamentos!F493="","",Lançamentos!F493)</f>
        <v/>
      </c>
      <c r="E493" s="124" t="str">
        <f>IF(Lançamentos!J493="","",Lançamentos!J493)</f>
        <v/>
      </c>
      <c r="F493" s="62"/>
      <c r="G493" s="60"/>
      <c r="H493" s="57"/>
      <c r="I493" s="149" t="str">
        <f t="shared" si="16"/>
        <v/>
      </c>
      <c r="J493" s="149" t="str">
        <f t="shared" si="17"/>
        <v/>
      </c>
      <c r="K493" s="60"/>
      <c r="L493" s="112"/>
    </row>
    <row r="494" spans="3:12" ht="45" customHeight="1" x14ac:dyDescent="0.25">
      <c r="C494" s="32">
        <v>490</v>
      </c>
      <c r="D494" s="123" t="str">
        <f>IF(Lançamentos!F494="","",Lançamentos!F494)</f>
        <v/>
      </c>
      <c r="E494" s="124" t="str">
        <f>IF(Lançamentos!J494="","",Lançamentos!J494)</f>
        <v/>
      </c>
      <c r="F494" s="62"/>
      <c r="G494" s="60"/>
      <c r="H494" s="57"/>
      <c r="I494" s="149" t="str">
        <f t="shared" si="16"/>
        <v/>
      </c>
      <c r="J494" s="149" t="str">
        <f t="shared" si="17"/>
        <v/>
      </c>
      <c r="K494" s="60"/>
      <c r="L494" s="112"/>
    </row>
    <row r="495" spans="3:12" ht="45" customHeight="1" x14ac:dyDescent="0.25">
      <c r="C495" s="32">
        <v>491</v>
      </c>
      <c r="D495" s="123" t="str">
        <f>IF(Lançamentos!F495="","",Lançamentos!F495)</f>
        <v/>
      </c>
      <c r="E495" s="124" t="str">
        <f>IF(Lançamentos!J495="","",Lançamentos!J495)</f>
        <v/>
      </c>
      <c r="F495" s="62"/>
      <c r="G495" s="60"/>
      <c r="H495" s="57"/>
      <c r="I495" s="149" t="str">
        <f t="shared" si="16"/>
        <v/>
      </c>
      <c r="J495" s="149" t="str">
        <f t="shared" si="17"/>
        <v/>
      </c>
      <c r="K495" s="60"/>
      <c r="L495" s="112"/>
    </row>
    <row r="496" spans="3:12" ht="45" customHeight="1" x14ac:dyDescent="0.25">
      <c r="C496" s="32">
        <v>492</v>
      </c>
      <c r="D496" s="123" t="str">
        <f>IF(Lançamentos!F496="","",Lançamentos!F496)</f>
        <v/>
      </c>
      <c r="E496" s="124" t="str">
        <f>IF(Lançamentos!J496="","",Lançamentos!J496)</f>
        <v/>
      </c>
      <c r="F496" s="62"/>
      <c r="G496" s="60"/>
      <c r="H496" s="57"/>
      <c r="I496" s="149" t="str">
        <f t="shared" si="16"/>
        <v/>
      </c>
      <c r="J496" s="149" t="str">
        <f t="shared" si="17"/>
        <v/>
      </c>
      <c r="K496" s="60"/>
      <c r="L496" s="112"/>
    </row>
    <row r="497" spans="3:12" ht="45" customHeight="1" x14ac:dyDescent="0.25">
      <c r="C497" s="32">
        <v>493</v>
      </c>
      <c r="D497" s="123" t="str">
        <f>IF(Lançamentos!F497="","",Lançamentos!F497)</f>
        <v/>
      </c>
      <c r="E497" s="124" t="str">
        <f>IF(Lançamentos!J497="","",Lançamentos!J497)</f>
        <v/>
      </c>
      <c r="F497" s="62"/>
      <c r="G497" s="60"/>
      <c r="H497" s="57"/>
      <c r="I497" s="149" t="str">
        <f t="shared" si="16"/>
        <v/>
      </c>
      <c r="J497" s="149" t="str">
        <f t="shared" si="17"/>
        <v/>
      </c>
      <c r="K497" s="60"/>
      <c r="L497" s="112"/>
    </row>
    <row r="498" spans="3:12" ht="45" customHeight="1" x14ac:dyDescent="0.25">
      <c r="C498" s="32">
        <v>494</v>
      </c>
      <c r="D498" s="123" t="str">
        <f>IF(Lançamentos!F498="","",Lançamentos!F498)</f>
        <v/>
      </c>
      <c r="E498" s="124" t="str">
        <f>IF(Lançamentos!J498="","",Lançamentos!J498)</f>
        <v/>
      </c>
      <c r="F498" s="62"/>
      <c r="G498" s="60"/>
      <c r="H498" s="57"/>
      <c r="I498" s="149" t="str">
        <f t="shared" si="16"/>
        <v/>
      </c>
      <c r="J498" s="149" t="str">
        <f t="shared" si="17"/>
        <v/>
      </c>
      <c r="K498" s="60"/>
      <c r="L498" s="112"/>
    </row>
    <row r="499" spans="3:12" ht="45" customHeight="1" x14ac:dyDescent="0.25">
      <c r="C499" s="32">
        <v>495</v>
      </c>
      <c r="D499" s="123" t="str">
        <f>IF(Lançamentos!F499="","",Lançamentos!F499)</f>
        <v/>
      </c>
      <c r="E499" s="124" t="str">
        <f>IF(Lançamentos!J499="","",Lançamentos!J499)</f>
        <v/>
      </c>
      <c r="F499" s="62"/>
      <c r="G499" s="60"/>
      <c r="H499" s="57"/>
      <c r="I499" s="149" t="str">
        <f t="shared" si="16"/>
        <v/>
      </c>
      <c r="J499" s="149" t="str">
        <f t="shared" si="17"/>
        <v/>
      </c>
      <c r="K499" s="60"/>
      <c r="L499" s="112"/>
    </row>
    <row r="500" spans="3:12" ht="45" customHeight="1" x14ac:dyDescent="0.25">
      <c r="C500" s="32">
        <v>496</v>
      </c>
      <c r="D500" s="123" t="str">
        <f>IF(Lançamentos!F500="","",Lançamentos!F500)</f>
        <v/>
      </c>
      <c r="E500" s="124" t="str">
        <f>IF(Lançamentos!J500="","",Lançamentos!J500)</f>
        <v/>
      </c>
      <c r="F500" s="62"/>
      <c r="G500" s="60"/>
      <c r="H500" s="57"/>
      <c r="I500" s="149" t="str">
        <f t="shared" si="16"/>
        <v/>
      </c>
      <c r="J500" s="149" t="str">
        <f t="shared" si="17"/>
        <v/>
      </c>
      <c r="K500" s="60"/>
      <c r="L500" s="112"/>
    </row>
    <row r="501" spans="3:12" ht="45" customHeight="1" x14ac:dyDescent="0.25">
      <c r="C501" s="32">
        <v>497</v>
      </c>
      <c r="D501" s="123" t="str">
        <f>IF(Lançamentos!F501="","",Lançamentos!F501)</f>
        <v/>
      </c>
      <c r="E501" s="124" t="str">
        <f>IF(Lançamentos!J501="","",Lançamentos!J501)</f>
        <v/>
      </c>
      <c r="F501" s="62"/>
      <c r="G501" s="60"/>
      <c r="H501" s="57"/>
      <c r="I501" s="149" t="str">
        <f t="shared" si="16"/>
        <v/>
      </c>
      <c r="J501" s="149" t="str">
        <f t="shared" si="17"/>
        <v/>
      </c>
      <c r="K501" s="60"/>
      <c r="L501" s="112"/>
    </row>
    <row r="502" spans="3:12" ht="45" customHeight="1" x14ac:dyDescent="0.25">
      <c r="C502" s="32">
        <v>498</v>
      </c>
      <c r="D502" s="123" t="str">
        <f>IF(Lançamentos!F502="","",Lançamentos!F502)</f>
        <v/>
      </c>
      <c r="E502" s="124" t="str">
        <f>IF(Lançamentos!J502="","",Lançamentos!J502)</f>
        <v/>
      </c>
      <c r="F502" s="62"/>
      <c r="G502" s="60"/>
      <c r="H502" s="57"/>
      <c r="I502" s="149" t="str">
        <f t="shared" si="16"/>
        <v/>
      </c>
      <c r="J502" s="149" t="str">
        <f t="shared" si="17"/>
        <v/>
      </c>
      <c r="K502" s="60"/>
      <c r="L502" s="112"/>
    </row>
    <row r="503" spans="3:12" ht="45" customHeight="1" x14ac:dyDescent="0.25">
      <c r="C503" s="32">
        <v>499</v>
      </c>
      <c r="D503" s="123" t="str">
        <f>IF(Lançamentos!F503="","",Lançamentos!F503)</f>
        <v/>
      </c>
      <c r="E503" s="124" t="str">
        <f>IF(Lançamentos!J503="","",Lançamentos!J503)</f>
        <v/>
      </c>
      <c r="F503" s="62"/>
      <c r="G503" s="60"/>
      <c r="H503" s="57"/>
      <c r="I503" s="149" t="str">
        <f t="shared" si="16"/>
        <v/>
      </c>
      <c r="J503" s="149" t="str">
        <f t="shared" si="17"/>
        <v/>
      </c>
      <c r="K503" s="60"/>
      <c r="L503" s="112"/>
    </row>
    <row r="504" spans="3:12" ht="45" customHeight="1" x14ac:dyDescent="0.25">
      <c r="C504" s="32">
        <v>500</v>
      </c>
      <c r="D504" s="123" t="str">
        <f>IF(Lançamentos!F504="","",Lançamentos!F504)</f>
        <v/>
      </c>
      <c r="E504" s="124" t="str">
        <f>IF(Lançamentos!J504="","",Lançamentos!J504)</f>
        <v/>
      </c>
      <c r="F504" s="62"/>
      <c r="G504" s="60"/>
      <c r="H504" s="57"/>
      <c r="I504" s="149" t="str">
        <f t="shared" si="16"/>
        <v/>
      </c>
      <c r="J504" s="149" t="str">
        <f t="shared" si="17"/>
        <v/>
      </c>
      <c r="K504" s="60"/>
      <c r="L504" s="112"/>
    </row>
    <row r="505" spans="3:12" ht="45" customHeight="1" x14ac:dyDescent="0.25">
      <c r="C505" s="32">
        <v>501</v>
      </c>
      <c r="D505" s="123" t="str">
        <f>IF(Lançamentos!F505="","",Lançamentos!F505)</f>
        <v/>
      </c>
      <c r="E505" s="124" t="str">
        <f>IF(Lançamentos!J505="","",Lançamentos!J505)</f>
        <v/>
      </c>
      <c r="F505" s="62"/>
      <c r="G505" s="60"/>
      <c r="H505" s="57"/>
      <c r="I505" s="149" t="str">
        <f t="shared" si="16"/>
        <v/>
      </c>
      <c r="J505" s="149" t="str">
        <f t="shared" si="17"/>
        <v/>
      </c>
      <c r="K505" s="60"/>
      <c r="L505" s="112"/>
    </row>
    <row r="506" spans="3:12" ht="45" customHeight="1" x14ac:dyDescent="0.25">
      <c r="C506" s="32">
        <v>502</v>
      </c>
      <c r="D506" s="123" t="str">
        <f>IF(Lançamentos!F506="","",Lançamentos!F506)</f>
        <v/>
      </c>
      <c r="E506" s="124" t="str">
        <f>IF(Lançamentos!J506="","",Lançamentos!J506)</f>
        <v/>
      </c>
      <c r="F506" s="62"/>
      <c r="G506" s="60"/>
      <c r="H506" s="57"/>
      <c r="I506" s="149" t="str">
        <f t="shared" si="16"/>
        <v/>
      </c>
      <c r="J506" s="149" t="str">
        <f t="shared" si="17"/>
        <v/>
      </c>
      <c r="K506" s="60"/>
      <c r="L506" s="112"/>
    </row>
    <row r="507" spans="3:12" ht="45" customHeight="1" x14ac:dyDescent="0.25">
      <c r="C507" s="32">
        <v>503</v>
      </c>
      <c r="D507" s="123" t="str">
        <f>IF(Lançamentos!F507="","",Lançamentos!F507)</f>
        <v/>
      </c>
      <c r="E507" s="124" t="str">
        <f>IF(Lançamentos!J507="","",Lançamentos!J507)</f>
        <v/>
      </c>
      <c r="F507" s="62"/>
      <c r="G507" s="60"/>
      <c r="H507" s="57"/>
      <c r="I507" s="149" t="str">
        <f t="shared" si="16"/>
        <v/>
      </c>
      <c r="J507" s="149" t="str">
        <f t="shared" si="17"/>
        <v/>
      </c>
      <c r="K507" s="60"/>
      <c r="L507" s="112"/>
    </row>
    <row r="508" spans="3:12" ht="45" customHeight="1" x14ac:dyDescent="0.25">
      <c r="C508" s="32">
        <v>504</v>
      </c>
      <c r="D508" s="123" t="str">
        <f>IF(Lançamentos!F508="","",Lançamentos!F508)</f>
        <v/>
      </c>
      <c r="E508" s="124" t="str">
        <f>IF(Lançamentos!J508="","",Lançamentos!J508)</f>
        <v/>
      </c>
      <c r="F508" s="62"/>
      <c r="G508" s="60"/>
      <c r="H508" s="57"/>
      <c r="I508" s="149" t="str">
        <f t="shared" si="16"/>
        <v/>
      </c>
      <c r="J508" s="149" t="str">
        <f t="shared" si="17"/>
        <v/>
      </c>
      <c r="K508" s="60"/>
      <c r="L508" s="112"/>
    </row>
    <row r="509" spans="3:12" ht="45" customHeight="1" x14ac:dyDescent="0.25">
      <c r="C509" s="32">
        <v>505</v>
      </c>
      <c r="D509" s="123" t="str">
        <f>IF(Lançamentos!F509="","",Lançamentos!F509)</f>
        <v/>
      </c>
      <c r="E509" s="124" t="str">
        <f>IF(Lançamentos!J509="","",Lançamentos!J509)</f>
        <v/>
      </c>
      <c r="F509" s="62"/>
      <c r="G509" s="60"/>
      <c r="H509" s="57"/>
      <c r="I509" s="149" t="str">
        <f t="shared" si="16"/>
        <v/>
      </c>
      <c r="J509" s="149" t="str">
        <f t="shared" si="17"/>
        <v/>
      </c>
      <c r="K509" s="60"/>
      <c r="L509" s="112"/>
    </row>
    <row r="510" spans="3:12" ht="45" customHeight="1" x14ac:dyDescent="0.25">
      <c r="C510" s="32">
        <v>506</v>
      </c>
      <c r="D510" s="123" t="str">
        <f>IF(Lançamentos!F510="","",Lançamentos!F510)</f>
        <v/>
      </c>
      <c r="E510" s="124" t="str">
        <f>IF(Lançamentos!J510="","",Lançamentos!J510)</f>
        <v/>
      </c>
      <c r="F510" s="62"/>
      <c r="G510" s="60"/>
      <c r="H510" s="57"/>
      <c r="I510" s="149" t="str">
        <f t="shared" si="16"/>
        <v/>
      </c>
      <c r="J510" s="149" t="str">
        <f t="shared" si="17"/>
        <v/>
      </c>
      <c r="K510" s="60"/>
      <c r="L510" s="112"/>
    </row>
    <row r="511" spans="3:12" ht="45" customHeight="1" x14ac:dyDescent="0.25">
      <c r="C511" s="32">
        <v>507</v>
      </c>
      <c r="D511" s="123" t="str">
        <f>IF(Lançamentos!F511="","",Lançamentos!F511)</f>
        <v/>
      </c>
      <c r="E511" s="124" t="str">
        <f>IF(Lançamentos!J511="","",Lançamentos!J511)</f>
        <v/>
      </c>
      <c r="F511" s="62"/>
      <c r="G511" s="60"/>
      <c r="H511" s="57"/>
      <c r="I511" s="149" t="str">
        <f t="shared" si="16"/>
        <v/>
      </c>
      <c r="J511" s="149" t="str">
        <f t="shared" si="17"/>
        <v/>
      </c>
      <c r="K511" s="60"/>
      <c r="L511" s="112"/>
    </row>
    <row r="512" spans="3:12" ht="45" customHeight="1" x14ac:dyDescent="0.25">
      <c r="C512" s="32">
        <v>508</v>
      </c>
      <c r="D512" s="123" t="str">
        <f>IF(Lançamentos!F512="","",Lançamentos!F512)</f>
        <v/>
      </c>
      <c r="E512" s="124" t="str">
        <f>IF(Lançamentos!J512="","",Lançamentos!J512)</f>
        <v/>
      </c>
      <c r="F512" s="62"/>
      <c r="G512" s="60"/>
      <c r="H512" s="57"/>
      <c r="I512" s="149" t="str">
        <f t="shared" si="16"/>
        <v/>
      </c>
      <c r="J512" s="149" t="str">
        <f t="shared" si="17"/>
        <v/>
      </c>
      <c r="K512" s="60"/>
      <c r="L512" s="112"/>
    </row>
    <row r="513" spans="3:12" ht="45" customHeight="1" x14ac:dyDescent="0.25">
      <c r="C513" s="32">
        <v>509</v>
      </c>
      <c r="D513" s="123" t="str">
        <f>IF(Lançamentos!F513="","",Lançamentos!F513)</f>
        <v/>
      </c>
      <c r="E513" s="124" t="str">
        <f>IF(Lançamentos!J513="","",Lançamentos!J513)</f>
        <v/>
      </c>
      <c r="F513" s="62"/>
      <c r="G513" s="60"/>
      <c r="H513" s="57"/>
      <c r="I513" s="149" t="str">
        <f t="shared" si="16"/>
        <v/>
      </c>
      <c r="J513" s="149" t="str">
        <f t="shared" si="17"/>
        <v/>
      </c>
      <c r="K513" s="60"/>
      <c r="L513" s="112"/>
    </row>
    <row r="514" spans="3:12" ht="45" customHeight="1" x14ac:dyDescent="0.25">
      <c r="C514" s="32">
        <v>510</v>
      </c>
      <c r="D514" s="123" t="str">
        <f>IF(Lançamentos!F514="","",Lançamentos!F514)</f>
        <v/>
      </c>
      <c r="E514" s="124" t="str">
        <f>IF(Lançamentos!J514="","",Lançamentos!J514)</f>
        <v/>
      </c>
      <c r="F514" s="62"/>
      <c r="G514" s="60"/>
      <c r="H514" s="57"/>
      <c r="I514" s="149" t="str">
        <f t="shared" si="16"/>
        <v/>
      </c>
      <c r="J514" s="149" t="str">
        <f t="shared" si="17"/>
        <v/>
      </c>
      <c r="K514" s="60"/>
      <c r="L514" s="112"/>
    </row>
    <row r="515" spans="3:12" ht="45" customHeight="1" x14ac:dyDescent="0.25">
      <c r="C515" s="32">
        <v>511</v>
      </c>
      <c r="D515" s="123" t="str">
        <f>IF(Lançamentos!F515="","",Lançamentos!F515)</f>
        <v/>
      </c>
      <c r="E515" s="124" t="str">
        <f>IF(Lançamentos!J515="","",Lançamentos!J515)</f>
        <v/>
      </c>
      <c r="F515" s="62"/>
      <c r="G515" s="60"/>
      <c r="H515" s="57"/>
      <c r="I515" s="149" t="str">
        <f t="shared" si="16"/>
        <v/>
      </c>
      <c r="J515" s="149" t="str">
        <f t="shared" si="17"/>
        <v/>
      </c>
      <c r="K515" s="60"/>
      <c r="L515" s="112"/>
    </row>
    <row r="516" spans="3:12" ht="45" customHeight="1" x14ac:dyDescent="0.25">
      <c r="C516" s="32">
        <v>512</v>
      </c>
      <c r="D516" s="123" t="str">
        <f>IF(Lançamentos!F516="","",Lançamentos!F516)</f>
        <v/>
      </c>
      <c r="E516" s="124" t="str">
        <f>IF(Lançamentos!J516="","",Lançamentos!J516)</f>
        <v/>
      </c>
      <c r="F516" s="62"/>
      <c r="G516" s="60"/>
      <c r="H516" s="57"/>
      <c r="I516" s="149" t="str">
        <f t="shared" si="16"/>
        <v/>
      </c>
      <c r="J516" s="149" t="str">
        <f t="shared" si="17"/>
        <v/>
      </c>
      <c r="K516" s="60"/>
      <c r="L516" s="112"/>
    </row>
    <row r="517" spans="3:12" ht="45" customHeight="1" x14ac:dyDescent="0.25">
      <c r="C517" s="32">
        <v>513</v>
      </c>
      <c r="D517" s="123" t="str">
        <f>IF(Lançamentos!F517="","",Lançamentos!F517)</f>
        <v/>
      </c>
      <c r="E517" s="124" t="str">
        <f>IF(Lançamentos!J517="","",Lançamentos!J517)</f>
        <v/>
      </c>
      <c r="F517" s="62"/>
      <c r="G517" s="60"/>
      <c r="H517" s="57"/>
      <c r="I517" s="149" t="str">
        <f t="shared" si="16"/>
        <v/>
      </c>
      <c r="J517" s="149" t="str">
        <f t="shared" si="17"/>
        <v/>
      </c>
      <c r="K517" s="60"/>
      <c r="L517" s="112"/>
    </row>
    <row r="518" spans="3:12" ht="45" customHeight="1" x14ac:dyDescent="0.25">
      <c r="C518" s="32">
        <v>514</v>
      </c>
      <c r="D518" s="123" t="str">
        <f>IF(Lançamentos!F518="","",Lançamentos!F518)</f>
        <v/>
      </c>
      <c r="E518" s="124" t="str">
        <f>IF(Lançamentos!J518="","",Lançamentos!J518)</f>
        <v/>
      </c>
      <c r="F518" s="62"/>
      <c r="G518" s="60"/>
      <c r="H518" s="57"/>
      <c r="I518" s="149" t="str">
        <f t="shared" si="16"/>
        <v/>
      </c>
      <c r="J518" s="149" t="str">
        <f t="shared" si="17"/>
        <v/>
      </c>
      <c r="K518" s="60"/>
      <c r="L518" s="112"/>
    </row>
    <row r="519" spans="3:12" ht="45" customHeight="1" x14ac:dyDescent="0.25">
      <c r="C519" s="32">
        <v>515</v>
      </c>
      <c r="D519" s="123" t="str">
        <f>IF(Lançamentos!F519="","",Lançamentos!F519)</f>
        <v/>
      </c>
      <c r="E519" s="124" t="str">
        <f>IF(Lançamentos!J519="","",Lançamentos!J519)</f>
        <v/>
      </c>
      <c r="F519" s="62"/>
      <c r="G519" s="60"/>
      <c r="H519" s="57"/>
      <c r="I519" s="149" t="str">
        <f t="shared" ref="I519:I582" si="18">IF(H519="","",F519+H519)</f>
        <v/>
      </c>
      <c r="J519" s="149" t="str">
        <f t="shared" ref="J519:J582" si="19">IF(F519="","",F519+730)</f>
        <v/>
      </c>
      <c r="K519" s="60"/>
      <c r="L519" s="112"/>
    </row>
    <row r="520" spans="3:12" ht="45" customHeight="1" x14ac:dyDescent="0.25">
      <c r="C520" s="32">
        <v>516</v>
      </c>
      <c r="D520" s="123" t="str">
        <f>IF(Lançamentos!F520="","",Lançamentos!F520)</f>
        <v/>
      </c>
      <c r="E520" s="124" t="str">
        <f>IF(Lançamentos!J520="","",Lançamentos!J520)</f>
        <v/>
      </c>
      <c r="F520" s="62"/>
      <c r="G520" s="60"/>
      <c r="H520" s="57"/>
      <c r="I520" s="149" t="str">
        <f t="shared" si="18"/>
        <v/>
      </c>
      <c r="J520" s="149" t="str">
        <f t="shared" si="19"/>
        <v/>
      </c>
      <c r="K520" s="60"/>
      <c r="L520" s="112"/>
    </row>
    <row r="521" spans="3:12" ht="45" customHeight="1" x14ac:dyDescent="0.25">
      <c r="C521" s="32">
        <v>517</v>
      </c>
      <c r="D521" s="123" t="str">
        <f>IF(Lançamentos!F521="","",Lançamentos!F521)</f>
        <v/>
      </c>
      <c r="E521" s="124" t="str">
        <f>IF(Lançamentos!J521="","",Lançamentos!J521)</f>
        <v/>
      </c>
      <c r="F521" s="62"/>
      <c r="G521" s="60"/>
      <c r="H521" s="57"/>
      <c r="I521" s="149" t="str">
        <f t="shared" si="18"/>
        <v/>
      </c>
      <c r="J521" s="149" t="str">
        <f t="shared" si="19"/>
        <v/>
      </c>
      <c r="K521" s="60"/>
      <c r="L521" s="112"/>
    </row>
    <row r="522" spans="3:12" ht="45" customHeight="1" x14ac:dyDescent="0.25">
      <c r="C522" s="32">
        <v>518</v>
      </c>
      <c r="D522" s="123" t="str">
        <f>IF(Lançamentos!F522="","",Lançamentos!F522)</f>
        <v/>
      </c>
      <c r="E522" s="124" t="str">
        <f>IF(Lançamentos!J522="","",Lançamentos!J522)</f>
        <v/>
      </c>
      <c r="F522" s="62"/>
      <c r="G522" s="60"/>
      <c r="H522" s="57"/>
      <c r="I522" s="149" t="str">
        <f t="shared" si="18"/>
        <v/>
      </c>
      <c r="J522" s="149" t="str">
        <f t="shared" si="19"/>
        <v/>
      </c>
      <c r="K522" s="60"/>
      <c r="L522" s="112"/>
    </row>
    <row r="523" spans="3:12" ht="45" customHeight="1" x14ac:dyDescent="0.25">
      <c r="C523" s="32">
        <v>519</v>
      </c>
      <c r="D523" s="123" t="str">
        <f>IF(Lançamentos!F523="","",Lançamentos!F523)</f>
        <v/>
      </c>
      <c r="E523" s="124" t="str">
        <f>IF(Lançamentos!J523="","",Lançamentos!J523)</f>
        <v/>
      </c>
      <c r="F523" s="62"/>
      <c r="G523" s="60"/>
      <c r="H523" s="57"/>
      <c r="I523" s="149" t="str">
        <f t="shared" si="18"/>
        <v/>
      </c>
      <c r="J523" s="149" t="str">
        <f t="shared" si="19"/>
        <v/>
      </c>
      <c r="K523" s="60"/>
      <c r="L523" s="112"/>
    </row>
    <row r="524" spans="3:12" ht="45" customHeight="1" x14ac:dyDescent="0.25">
      <c r="C524" s="32">
        <v>520</v>
      </c>
      <c r="D524" s="123" t="str">
        <f>IF(Lançamentos!F524="","",Lançamentos!F524)</f>
        <v/>
      </c>
      <c r="E524" s="124" t="str">
        <f>IF(Lançamentos!J524="","",Lançamentos!J524)</f>
        <v/>
      </c>
      <c r="F524" s="62"/>
      <c r="G524" s="60"/>
      <c r="H524" s="57"/>
      <c r="I524" s="149" t="str">
        <f t="shared" si="18"/>
        <v/>
      </c>
      <c r="J524" s="149" t="str">
        <f t="shared" si="19"/>
        <v/>
      </c>
      <c r="K524" s="60"/>
      <c r="L524" s="112"/>
    </row>
    <row r="525" spans="3:12" ht="45" customHeight="1" x14ac:dyDescent="0.25">
      <c r="C525" s="32">
        <v>521</v>
      </c>
      <c r="D525" s="123" t="str">
        <f>IF(Lançamentos!F525="","",Lançamentos!F525)</f>
        <v/>
      </c>
      <c r="E525" s="124" t="str">
        <f>IF(Lançamentos!J525="","",Lançamentos!J525)</f>
        <v/>
      </c>
      <c r="F525" s="62"/>
      <c r="G525" s="60"/>
      <c r="H525" s="57"/>
      <c r="I525" s="149" t="str">
        <f t="shared" si="18"/>
        <v/>
      </c>
      <c r="J525" s="149" t="str">
        <f t="shared" si="19"/>
        <v/>
      </c>
      <c r="K525" s="60"/>
      <c r="L525" s="112"/>
    </row>
    <row r="526" spans="3:12" ht="45" customHeight="1" x14ac:dyDescent="0.25">
      <c r="C526" s="32">
        <v>522</v>
      </c>
      <c r="D526" s="123" t="str">
        <f>IF(Lançamentos!F526="","",Lançamentos!F526)</f>
        <v/>
      </c>
      <c r="E526" s="124" t="str">
        <f>IF(Lançamentos!J526="","",Lançamentos!J526)</f>
        <v/>
      </c>
      <c r="F526" s="62"/>
      <c r="G526" s="60"/>
      <c r="H526" s="57"/>
      <c r="I526" s="149" t="str">
        <f t="shared" si="18"/>
        <v/>
      </c>
      <c r="J526" s="149" t="str">
        <f t="shared" si="19"/>
        <v/>
      </c>
      <c r="K526" s="60"/>
      <c r="L526" s="112"/>
    </row>
    <row r="527" spans="3:12" ht="45" customHeight="1" x14ac:dyDescent="0.25">
      <c r="C527" s="32">
        <v>523</v>
      </c>
      <c r="D527" s="123" t="str">
        <f>IF(Lançamentos!F527="","",Lançamentos!F527)</f>
        <v/>
      </c>
      <c r="E527" s="124" t="str">
        <f>IF(Lançamentos!J527="","",Lançamentos!J527)</f>
        <v/>
      </c>
      <c r="F527" s="62"/>
      <c r="G527" s="60"/>
      <c r="H527" s="57"/>
      <c r="I527" s="149" t="str">
        <f t="shared" si="18"/>
        <v/>
      </c>
      <c r="J527" s="149" t="str">
        <f t="shared" si="19"/>
        <v/>
      </c>
      <c r="K527" s="60"/>
      <c r="L527" s="112"/>
    </row>
    <row r="528" spans="3:12" ht="45" customHeight="1" x14ac:dyDescent="0.25">
      <c r="C528" s="32">
        <v>524</v>
      </c>
      <c r="D528" s="123" t="str">
        <f>IF(Lançamentos!F528="","",Lançamentos!F528)</f>
        <v/>
      </c>
      <c r="E528" s="124" t="str">
        <f>IF(Lançamentos!J528="","",Lançamentos!J528)</f>
        <v/>
      </c>
      <c r="F528" s="62"/>
      <c r="G528" s="60"/>
      <c r="H528" s="57"/>
      <c r="I528" s="149" t="str">
        <f t="shared" si="18"/>
        <v/>
      </c>
      <c r="J528" s="149" t="str">
        <f t="shared" si="19"/>
        <v/>
      </c>
      <c r="K528" s="60"/>
      <c r="L528" s="112"/>
    </row>
    <row r="529" spans="3:12" ht="45" customHeight="1" x14ac:dyDescent="0.25">
      <c r="C529" s="32">
        <v>525</v>
      </c>
      <c r="D529" s="123" t="str">
        <f>IF(Lançamentos!F529="","",Lançamentos!F529)</f>
        <v/>
      </c>
      <c r="E529" s="124" t="str">
        <f>IF(Lançamentos!J529="","",Lançamentos!J529)</f>
        <v/>
      </c>
      <c r="F529" s="62"/>
      <c r="G529" s="60"/>
      <c r="H529" s="57"/>
      <c r="I529" s="149" t="str">
        <f t="shared" si="18"/>
        <v/>
      </c>
      <c r="J529" s="149" t="str">
        <f t="shared" si="19"/>
        <v/>
      </c>
      <c r="K529" s="60"/>
      <c r="L529" s="112"/>
    </row>
    <row r="530" spans="3:12" ht="45" customHeight="1" x14ac:dyDescent="0.25">
      <c r="C530" s="32">
        <v>526</v>
      </c>
      <c r="D530" s="123" t="str">
        <f>IF(Lançamentos!F530="","",Lançamentos!F530)</f>
        <v/>
      </c>
      <c r="E530" s="124" t="str">
        <f>IF(Lançamentos!J530="","",Lançamentos!J530)</f>
        <v/>
      </c>
      <c r="F530" s="62"/>
      <c r="G530" s="60"/>
      <c r="H530" s="57"/>
      <c r="I530" s="149" t="str">
        <f t="shared" si="18"/>
        <v/>
      </c>
      <c r="J530" s="149" t="str">
        <f t="shared" si="19"/>
        <v/>
      </c>
      <c r="K530" s="60"/>
      <c r="L530" s="112"/>
    </row>
    <row r="531" spans="3:12" ht="45" customHeight="1" x14ac:dyDescent="0.25">
      <c r="C531" s="32">
        <v>527</v>
      </c>
      <c r="D531" s="123" t="str">
        <f>IF(Lançamentos!F531="","",Lançamentos!F531)</f>
        <v/>
      </c>
      <c r="E531" s="124" t="str">
        <f>IF(Lançamentos!J531="","",Lançamentos!J531)</f>
        <v/>
      </c>
      <c r="F531" s="62"/>
      <c r="G531" s="60"/>
      <c r="H531" s="57"/>
      <c r="I531" s="149" t="str">
        <f t="shared" si="18"/>
        <v/>
      </c>
      <c r="J531" s="149" t="str">
        <f t="shared" si="19"/>
        <v/>
      </c>
      <c r="K531" s="60"/>
      <c r="L531" s="112"/>
    </row>
    <row r="532" spans="3:12" ht="45" customHeight="1" x14ac:dyDescent="0.25">
      <c r="C532" s="32">
        <v>528</v>
      </c>
      <c r="D532" s="123" t="str">
        <f>IF(Lançamentos!F532="","",Lançamentos!F532)</f>
        <v/>
      </c>
      <c r="E532" s="124" t="str">
        <f>IF(Lançamentos!J532="","",Lançamentos!J532)</f>
        <v/>
      </c>
      <c r="F532" s="62"/>
      <c r="G532" s="60"/>
      <c r="H532" s="57"/>
      <c r="I532" s="149" t="str">
        <f t="shared" si="18"/>
        <v/>
      </c>
      <c r="J532" s="149" t="str">
        <f t="shared" si="19"/>
        <v/>
      </c>
      <c r="K532" s="60"/>
      <c r="L532" s="112"/>
    </row>
    <row r="533" spans="3:12" ht="45" customHeight="1" x14ac:dyDescent="0.25">
      <c r="C533" s="32">
        <v>529</v>
      </c>
      <c r="D533" s="123" t="str">
        <f>IF(Lançamentos!F533="","",Lançamentos!F533)</f>
        <v/>
      </c>
      <c r="E533" s="124" t="str">
        <f>IF(Lançamentos!J533="","",Lançamentos!J533)</f>
        <v/>
      </c>
      <c r="F533" s="62"/>
      <c r="G533" s="60"/>
      <c r="H533" s="57"/>
      <c r="I533" s="149" t="str">
        <f t="shared" si="18"/>
        <v/>
      </c>
      <c r="J533" s="149" t="str">
        <f t="shared" si="19"/>
        <v/>
      </c>
      <c r="K533" s="60"/>
      <c r="L533" s="112"/>
    </row>
    <row r="534" spans="3:12" ht="45" customHeight="1" x14ac:dyDescent="0.25">
      <c r="C534" s="32">
        <v>530</v>
      </c>
      <c r="D534" s="123" t="str">
        <f>IF(Lançamentos!F534="","",Lançamentos!F534)</f>
        <v/>
      </c>
      <c r="E534" s="124" t="str">
        <f>IF(Lançamentos!J534="","",Lançamentos!J534)</f>
        <v/>
      </c>
      <c r="F534" s="62"/>
      <c r="G534" s="60"/>
      <c r="H534" s="57"/>
      <c r="I534" s="149" t="str">
        <f t="shared" si="18"/>
        <v/>
      </c>
      <c r="J534" s="149" t="str">
        <f t="shared" si="19"/>
        <v/>
      </c>
      <c r="K534" s="60"/>
      <c r="L534" s="112"/>
    </row>
    <row r="535" spans="3:12" ht="45" customHeight="1" x14ac:dyDescent="0.25">
      <c r="C535" s="32">
        <v>531</v>
      </c>
      <c r="D535" s="123" t="str">
        <f>IF(Lançamentos!F535="","",Lançamentos!F535)</f>
        <v/>
      </c>
      <c r="E535" s="124" t="str">
        <f>IF(Lançamentos!J535="","",Lançamentos!J535)</f>
        <v/>
      </c>
      <c r="F535" s="62"/>
      <c r="G535" s="60"/>
      <c r="H535" s="57"/>
      <c r="I535" s="149" t="str">
        <f t="shared" si="18"/>
        <v/>
      </c>
      <c r="J535" s="149" t="str">
        <f t="shared" si="19"/>
        <v/>
      </c>
      <c r="K535" s="60"/>
      <c r="L535" s="112"/>
    </row>
    <row r="536" spans="3:12" ht="45" customHeight="1" x14ac:dyDescent="0.25">
      <c r="C536" s="32">
        <v>532</v>
      </c>
      <c r="D536" s="123" t="str">
        <f>IF(Lançamentos!F536="","",Lançamentos!F536)</f>
        <v/>
      </c>
      <c r="E536" s="124" t="str">
        <f>IF(Lançamentos!J536="","",Lançamentos!J536)</f>
        <v/>
      </c>
      <c r="F536" s="62"/>
      <c r="G536" s="60"/>
      <c r="H536" s="57"/>
      <c r="I536" s="149" t="str">
        <f t="shared" si="18"/>
        <v/>
      </c>
      <c r="J536" s="149" t="str">
        <f t="shared" si="19"/>
        <v/>
      </c>
      <c r="K536" s="60"/>
      <c r="L536" s="112"/>
    </row>
    <row r="537" spans="3:12" ht="45" customHeight="1" x14ac:dyDescent="0.25">
      <c r="C537" s="32">
        <v>533</v>
      </c>
      <c r="D537" s="123" t="str">
        <f>IF(Lançamentos!F537="","",Lançamentos!F537)</f>
        <v/>
      </c>
      <c r="E537" s="124" t="str">
        <f>IF(Lançamentos!J537="","",Lançamentos!J537)</f>
        <v/>
      </c>
      <c r="F537" s="62"/>
      <c r="G537" s="60"/>
      <c r="H537" s="57"/>
      <c r="I537" s="149" t="str">
        <f t="shared" si="18"/>
        <v/>
      </c>
      <c r="J537" s="149" t="str">
        <f t="shared" si="19"/>
        <v/>
      </c>
      <c r="K537" s="60"/>
      <c r="L537" s="112"/>
    </row>
    <row r="538" spans="3:12" ht="45" customHeight="1" x14ac:dyDescent="0.25">
      <c r="C538" s="32">
        <v>534</v>
      </c>
      <c r="D538" s="123" t="str">
        <f>IF(Lançamentos!F538="","",Lançamentos!F538)</f>
        <v/>
      </c>
      <c r="E538" s="124" t="str">
        <f>IF(Lançamentos!J538="","",Lançamentos!J538)</f>
        <v/>
      </c>
      <c r="F538" s="62"/>
      <c r="G538" s="60"/>
      <c r="H538" s="57"/>
      <c r="I538" s="149" t="str">
        <f t="shared" si="18"/>
        <v/>
      </c>
      <c r="J538" s="149" t="str">
        <f t="shared" si="19"/>
        <v/>
      </c>
      <c r="K538" s="60"/>
      <c r="L538" s="112"/>
    </row>
    <row r="539" spans="3:12" ht="45" customHeight="1" x14ac:dyDescent="0.25">
      <c r="C539" s="32">
        <v>535</v>
      </c>
      <c r="D539" s="123" t="str">
        <f>IF(Lançamentos!F539="","",Lançamentos!F539)</f>
        <v/>
      </c>
      <c r="E539" s="124" t="str">
        <f>IF(Lançamentos!J539="","",Lançamentos!J539)</f>
        <v/>
      </c>
      <c r="F539" s="62"/>
      <c r="G539" s="60"/>
      <c r="H539" s="57"/>
      <c r="I539" s="149" t="str">
        <f t="shared" si="18"/>
        <v/>
      </c>
      <c r="J539" s="149" t="str">
        <f t="shared" si="19"/>
        <v/>
      </c>
      <c r="K539" s="60"/>
      <c r="L539" s="112"/>
    </row>
    <row r="540" spans="3:12" ht="45" customHeight="1" x14ac:dyDescent="0.25">
      <c r="C540" s="32">
        <v>536</v>
      </c>
      <c r="D540" s="123" t="str">
        <f>IF(Lançamentos!F540="","",Lançamentos!F540)</f>
        <v/>
      </c>
      <c r="E540" s="124" t="str">
        <f>IF(Lançamentos!J540="","",Lançamentos!J540)</f>
        <v/>
      </c>
      <c r="F540" s="62"/>
      <c r="G540" s="60"/>
      <c r="H540" s="57"/>
      <c r="I540" s="149" t="str">
        <f t="shared" si="18"/>
        <v/>
      </c>
      <c r="J540" s="149" t="str">
        <f t="shared" si="19"/>
        <v/>
      </c>
      <c r="K540" s="60"/>
      <c r="L540" s="112"/>
    </row>
    <row r="541" spans="3:12" ht="45" customHeight="1" x14ac:dyDescent="0.25">
      <c r="C541" s="32">
        <v>537</v>
      </c>
      <c r="D541" s="123" t="str">
        <f>IF(Lançamentos!F541="","",Lançamentos!F541)</f>
        <v/>
      </c>
      <c r="E541" s="124" t="str">
        <f>IF(Lançamentos!J541="","",Lançamentos!J541)</f>
        <v/>
      </c>
      <c r="F541" s="62"/>
      <c r="G541" s="60"/>
      <c r="H541" s="57"/>
      <c r="I541" s="149" t="str">
        <f t="shared" si="18"/>
        <v/>
      </c>
      <c r="J541" s="149" t="str">
        <f t="shared" si="19"/>
        <v/>
      </c>
      <c r="K541" s="60"/>
      <c r="L541" s="112"/>
    </row>
    <row r="542" spans="3:12" ht="45" customHeight="1" x14ac:dyDescent="0.25">
      <c r="C542" s="32">
        <v>538</v>
      </c>
      <c r="D542" s="123" t="str">
        <f>IF(Lançamentos!F542="","",Lançamentos!F542)</f>
        <v/>
      </c>
      <c r="E542" s="124" t="str">
        <f>IF(Lançamentos!J542="","",Lançamentos!J542)</f>
        <v/>
      </c>
      <c r="F542" s="62"/>
      <c r="G542" s="60"/>
      <c r="H542" s="57"/>
      <c r="I542" s="149" t="str">
        <f t="shared" si="18"/>
        <v/>
      </c>
      <c r="J542" s="149" t="str">
        <f t="shared" si="19"/>
        <v/>
      </c>
      <c r="K542" s="60"/>
      <c r="L542" s="112"/>
    </row>
    <row r="543" spans="3:12" ht="45" customHeight="1" x14ac:dyDescent="0.25">
      <c r="C543" s="32">
        <v>539</v>
      </c>
      <c r="D543" s="123" t="str">
        <f>IF(Lançamentos!F543="","",Lançamentos!F543)</f>
        <v/>
      </c>
      <c r="E543" s="124" t="str">
        <f>IF(Lançamentos!J543="","",Lançamentos!J543)</f>
        <v/>
      </c>
      <c r="F543" s="62"/>
      <c r="G543" s="60"/>
      <c r="H543" s="57"/>
      <c r="I543" s="149" t="str">
        <f t="shared" si="18"/>
        <v/>
      </c>
      <c r="J543" s="149" t="str">
        <f t="shared" si="19"/>
        <v/>
      </c>
      <c r="K543" s="60"/>
      <c r="L543" s="112"/>
    </row>
    <row r="544" spans="3:12" ht="45" customHeight="1" x14ac:dyDescent="0.25">
      <c r="C544" s="32">
        <v>540</v>
      </c>
      <c r="D544" s="123" t="str">
        <f>IF(Lançamentos!F544="","",Lançamentos!F544)</f>
        <v/>
      </c>
      <c r="E544" s="124" t="str">
        <f>IF(Lançamentos!J544="","",Lançamentos!J544)</f>
        <v/>
      </c>
      <c r="F544" s="62"/>
      <c r="G544" s="60"/>
      <c r="H544" s="57"/>
      <c r="I544" s="149" t="str">
        <f t="shared" si="18"/>
        <v/>
      </c>
      <c r="J544" s="149" t="str">
        <f t="shared" si="19"/>
        <v/>
      </c>
      <c r="K544" s="60"/>
      <c r="L544" s="112"/>
    </row>
    <row r="545" spans="3:12" ht="45" customHeight="1" x14ac:dyDescent="0.25">
      <c r="C545" s="32">
        <v>541</v>
      </c>
      <c r="D545" s="123" t="str">
        <f>IF(Lançamentos!F545="","",Lançamentos!F545)</f>
        <v/>
      </c>
      <c r="E545" s="124" t="str">
        <f>IF(Lançamentos!J545="","",Lançamentos!J545)</f>
        <v/>
      </c>
      <c r="F545" s="62"/>
      <c r="G545" s="60"/>
      <c r="H545" s="57"/>
      <c r="I545" s="149" t="str">
        <f t="shared" si="18"/>
        <v/>
      </c>
      <c r="J545" s="149" t="str">
        <f t="shared" si="19"/>
        <v/>
      </c>
      <c r="K545" s="60"/>
      <c r="L545" s="112"/>
    </row>
    <row r="546" spans="3:12" ht="45" customHeight="1" x14ac:dyDescent="0.25">
      <c r="C546" s="32">
        <v>542</v>
      </c>
      <c r="D546" s="123" t="str">
        <f>IF(Lançamentos!F546="","",Lançamentos!F546)</f>
        <v/>
      </c>
      <c r="E546" s="124" t="str">
        <f>IF(Lançamentos!J546="","",Lançamentos!J546)</f>
        <v/>
      </c>
      <c r="F546" s="62"/>
      <c r="G546" s="60"/>
      <c r="H546" s="57"/>
      <c r="I546" s="149" t="str">
        <f t="shared" si="18"/>
        <v/>
      </c>
      <c r="J546" s="149" t="str">
        <f t="shared" si="19"/>
        <v/>
      </c>
      <c r="K546" s="60"/>
      <c r="L546" s="112"/>
    </row>
    <row r="547" spans="3:12" ht="45" customHeight="1" x14ac:dyDescent="0.25">
      <c r="C547" s="32">
        <v>543</v>
      </c>
      <c r="D547" s="123" t="str">
        <f>IF(Lançamentos!F547="","",Lançamentos!F547)</f>
        <v/>
      </c>
      <c r="E547" s="124" t="str">
        <f>IF(Lançamentos!J547="","",Lançamentos!J547)</f>
        <v/>
      </c>
      <c r="F547" s="62"/>
      <c r="G547" s="60"/>
      <c r="H547" s="57"/>
      <c r="I547" s="149" t="str">
        <f t="shared" si="18"/>
        <v/>
      </c>
      <c r="J547" s="149" t="str">
        <f t="shared" si="19"/>
        <v/>
      </c>
      <c r="K547" s="60"/>
      <c r="L547" s="112"/>
    </row>
    <row r="548" spans="3:12" ht="45" customHeight="1" x14ac:dyDescent="0.25">
      <c r="C548" s="32">
        <v>544</v>
      </c>
      <c r="D548" s="123" t="str">
        <f>IF(Lançamentos!F548="","",Lançamentos!F548)</f>
        <v/>
      </c>
      <c r="E548" s="124" t="str">
        <f>IF(Lançamentos!J548="","",Lançamentos!J548)</f>
        <v/>
      </c>
      <c r="F548" s="62"/>
      <c r="G548" s="60"/>
      <c r="H548" s="57"/>
      <c r="I548" s="149" t="str">
        <f t="shared" si="18"/>
        <v/>
      </c>
      <c r="J548" s="149" t="str">
        <f t="shared" si="19"/>
        <v/>
      </c>
      <c r="K548" s="60"/>
      <c r="L548" s="112"/>
    </row>
    <row r="549" spans="3:12" ht="45" customHeight="1" x14ac:dyDescent="0.25">
      <c r="C549" s="32">
        <v>545</v>
      </c>
      <c r="D549" s="123" t="str">
        <f>IF(Lançamentos!F549="","",Lançamentos!F549)</f>
        <v/>
      </c>
      <c r="E549" s="124" t="str">
        <f>IF(Lançamentos!J549="","",Lançamentos!J549)</f>
        <v/>
      </c>
      <c r="F549" s="62"/>
      <c r="G549" s="60"/>
      <c r="H549" s="57"/>
      <c r="I549" s="149" t="str">
        <f t="shared" si="18"/>
        <v/>
      </c>
      <c r="J549" s="149" t="str">
        <f t="shared" si="19"/>
        <v/>
      </c>
      <c r="K549" s="60"/>
      <c r="L549" s="112"/>
    </row>
    <row r="550" spans="3:12" ht="45" customHeight="1" x14ac:dyDescent="0.25">
      <c r="C550" s="32">
        <v>546</v>
      </c>
      <c r="D550" s="123" t="str">
        <f>IF(Lançamentos!F550="","",Lançamentos!F550)</f>
        <v/>
      </c>
      <c r="E550" s="124" t="str">
        <f>IF(Lançamentos!J550="","",Lançamentos!J550)</f>
        <v/>
      </c>
      <c r="F550" s="62"/>
      <c r="G550" s="60"/>
      <c r="H550" s="57"/>
      <c r="I550" s="149" t="str">
        <f t="shared" si="18"/>
        <v/>
      </c>
      <c r="J550" s="149" t="str">
        <f t="shared" si="19"/>
        <v/>
      </c>
      <c r="K550" s="60"/>
      <c r="L550" s="112"/>
    </row>
    <row r="551" spans="3:12" ht="45" customHeight="1" x14ac:dyDescent="0.25">
      <c r="C551" s="32">
        <v>547</v>
      </c>
      <c r="D551" s="123" t="str">
        <f>IF(Lançamentos!F551="","",Lançamentos!F551)</f>
        <v/>
      </c>
      <c r="E551" s="124" t="str">
        <f>IF(Lançamentos!J551="","",Lançamentos!J551)</f>
        <v/>
      </c>
      <c r="F551" s="62"/>
      <c r="G551" s="60"/>
      <c r="H551" s="57"/>
      <c r="I551" s="149" t="str">
        <f t="shared" si="18"/>
        <v/>
      </c>
      <c r="J551" s="149" t="str">
        <f t="shared" si="19"/>
        <v/>
      </c>
      <c r="K551" s="60"/>
      <c r="L551" s="112"/>
    </row>
    <row r="552" spans="3:12" ht="45" customHeight="1" x14ac:dyDescent="0.25">
      <c r="C552" s="32">
        <v>548</v>
      </c>
      <c r="D552" s="123" t="str">
        <f>IF(Lançamentos!F552="","",Lançamentos!F552)</f>
        <v/>
      </c>
      <c r="E552" s="124" t="str">
        <f>IF(Lançamentos!J552="","",Lançamentos!J552)</f>
        <v/>
      </c>
      <c r="F552" s="62"/>
      <c r="G552" s="60"/>
      <c r="H552" s="57"/>
      <c r="I552" s="149" t="str">
        <f t="shared" si="18"/>
        <v/>
      </c>
      <c r="J552" s="149" t="str">
        <f t="shared" si="19"/>
        <v/>
      </c>
      <c r="K552" s="60"/>
      <c r="L552" s="112"/>
    </row>
    <row r="553" spans="3:12" ht="45" customHeight="1" x14ac:dyDescent="0.25">
      <c r="C553" s="32">
        <v>549</v>
      </c>
      <c r="D553" s="123" t="str">
        <f>IF(Lançamentos!F553="","",Lançamentos!F553)</f>
        <v/>
      </c>
      <c r="E553" s="124" t="str">
        <f>IF(Lançamentos!J553="","",Lançamentos!J553)</f>
        <v/>
      </c>
      <c r="F553" s="62"/>
      <c r="G553" s="60"/>
      <c r="H553" s="57"/>
      <c r="I553" s="149" t="str">
        <f t="shared" si="18"/>
        <v/>
      </c>
      <c r="J553" s="149" t="str">
        <f t="shared" si="19"/>
        <v/>
      </c>
      <c r="K553" s="60"/>
      <c r="L553" s="112"/>
    </row>
    <row r="554" spans="3:12" ht="45" customHeight="1" x14ac:dyDescent="0.25">
      <c r="C554" s="32">
        <v>550</v>
      </c>
      <c r="D554" s="123" t="str">
        <f>IF(Lançamentos!F554="","",Lançamentos!F554)</f>
        <v/>
      </c>
      <c r="E554" s="124" t="str">
        <f>IF(Lançamentos!J554="","",Lançamentos!J554)</f>
        <v/>
      </c>
      <c r="F554" s="62"/>
      <c r="G554" s="60"/>
      <c r="H554" s="57"/>
      <c r="I554" s="149" t="str">
        <f t="shared" si="18"/>
        <v/>
      </c>
      <c r="J554" s="149" t="str">
        <f t="shared" si="19"/>
        <v/>
      </c>
      <c r="K554" s="60"/>
      <c r="L554" s="112"/>
    </row>
    <row r="555" spans="3:12" ht="45" customHeight="1" x14ac:dyDescent="0.25">
      <c r="C555" s="32">
        <v>551</v>
      </c>
      <c r="D555" s="123" t="str">
        <f>IF(Lançamentos!F555="","",Lançamentos!F555)</f>
        <v/>
      </c>
      <c r="E555" s="124" t="str">
        <f>IF(Lançamentos!J555="","",Lançamentos!J555)</f>
        <v/>
      </c>
      <c r="F555" s="62"/>
      <c r="G555" s="60"/>
      <c r="H555" s="57"/>
      <c r="I555" s="149" t="str">
        <f t="shared" si="18"/>
        <v/>
      </c>
      <c r="J555" s="149" t="str">
        <f t="shared" si="19"/>
        <v/>
      </c>
      <c r="K555" s="60"/>
      <c r="L555" s="112"/>
    </row>
    <row r="556" spans="3:12" ht="45" customHeight="1" x14ac:dyDescent="0.25">
      <c r="C556" s="32">
        <v>552</v>
      </c>
      <c r="D556" s="123" t="str">
        <f>IF(Lançamentos!F556="","",Lançamentos!F556)</f>
        <v/>
      </c>
      <c r="E556" s="124" t="str">
        <f>IF(Lançamentos!J556="","",Lançamentos!J556)</f>
        <v/>
      </c>
      <c r="F556" s="62"/>
      <c r="G556" s="60"/>
      <c r="H556" s="57"/>
      <c r="I556" s="149" t="str">
        <f t="shared" si="18"/>
        <v/>
      </c>
      <c r="J556" s="149" t="str">
        <f t="shared" si="19"/>
        <v/>
      </c>
      <c r="K556" s="60"/>
      <c r="L556" s="112"/>
    </row>
    <row r="557" spans="3:12" ht="45" customHeight="1" x14ac:dyDescent="0.25">
      <c r="C557" s="32">
        <v>553</v>
      </c>
      <c r="D557" s="123" t="str">
        <f>IF(Lançamentos!F557="","",Lançamentos!F557)</f>
        <v/>
      </c>
      <c r="E557" s="124" t="str">
        <f>IF(Lançamentos!J557="","",Lançamentos!J557)</f>
        <v/>
      </c>
      <c r="F557" s="62"/>
      <c r="G557" s="60"/>
      <c r="H557" s="57"/>
      <c r="I557" s="149" t="str">
        <f t="shared" si="18"/>
        <v/>
      </c>
      <c r="J557" s="149" t="str">
        <f t="shared" si="19"/>
        <v/>
      </c>
      <c r="K557" s="60"/>
      <c r="L557" s="112"/>
    </row>
    <row r="558" spans="3:12" ht="45" customHeight="1" x14ac:dyDescent="0.25">
      <c r="C558" s="32">
        <v>554</v>
      </c>
      <c r="D558" s="123" t="str">
        <f>IF(Lançamentos!F558="","",Lançamentos!F558)</f>
        <v/>
      </c>
      <c r="E558" s="124" t="str">
        <f>IF(Lançamentos!J558="","",Lançamentos!J558)</f>
        <v/>
      </c>
      <c r="F558" s="62"/>
      <c r="G558" s="60"/>
      <c r="H558" s="57"/>
      <c r="I558" s="149" t="str">
        <f t="shared" si="18"/>
        <v/>
      </c>
      <c r="J558" s="149" t="str">
        <f t="shared" si="19"/>
        <v/>
      </c>
      <c r="K558" s="60"/>
      <c r="L558" s="112"/>
    </row>
    <row r="559" spans="3:12" ht="45" customHeight="1" x14ac:dyDescent="0.25">
      <c r="C559" s="32">
        <v>555</v>
      </c>
      <c r="D559" s="123" t="str">
        <f>IF(Lançamentos!F559="","",Lançamentos!F559)</f>
        <v/>
      </c>
      <c r="E559" s="124" t="str">
        <f>IF(Lançamentos!J559="","",Lançamentos!J559)</f>
        <v/>
      </c>
      <c r="F559" s="62"/>
      <c r="G559" s="60"/>
      <c r="H559" s="57"/>
      <c r="I559" s="149" t="str">
        <f t="shared" si="18"/>
        <v/>
      </c>
      <c r="J559" s="149" t="str">
        <f t="shared" si="19"/>
        <v/>
      </c>
      <c r="K559" s="60"/>
      <c r="L559" s="112"/>
    </row>
    <row r="560" spans="3:12" ht="45" customHeight="1" x14ac:dyDescent="0.25">
      <c r="C560" s="32">
        <v>556</v>
      </c>
      <c r="D560" s="123" t="str">
        <f>IF(Lançamentos!F560="","",Lançamentos!F560)</f>
        <v/>
      </c>
      <c r="E560" s="124" t="str">
        <f>IF(Lançamentos!J560="","",Lançamentos!J560)</f>
        <v/>
      </c>
      <c r="F560" s="62"/>
      <c r="G560" s="60"/>
      <c r="H560" s="57"/>
      <c r="I560" s="149" t="str">
        <f t="shared" si="18"/>
        <v/>
      </c>
      <c r="J560" s="149" t="str">
        <f t="shared" si="19"/>
        <v/>
      </c>
      <c r="K560" s="60"/>
      <c r="L560" s="112"/>
    </row>
    <row r="561" spans="3:12" ht="45" customHeight="1" x14ac:dyDescent="0.25">
      <c r="C561" s="32">
        <v>557</v>
      </c>
      <c r="D561" s="123" t="str">
        <f>IF(Lançamentos!F561="","",Lançamentos!F561)</f>
        <v/>
      </c>
      <c r="E561" s="124" t="str">
        <f>IF(Lançamentos!J561="","",Lançamentos!J561)</f>
        <v/>
      </c>
      <c r="F561" s="62"/>
      <c r="G561" s="60"/>
      <c r="H561" s="57"/>
      <c r="I561" s="149" t="str">
        <f t="shared" si="18"/>
        <v/>
      </c>
      <c r="J561" s="149" t="str">
        <f t="shared" si="19"/>
        <v/>
      </c>
      <c r="K561" s="60"/>
      <c r="L561" s="112"/>
    </row>
    <row r="562" spans="3:12" ht="45" customHeight="1" x14ac:dyDescent="0.25">
      <c r="C562" s="32">
        <v>558</v>
      </c>
      <c r="D562" s="123" t="str">
        <f>IF(Lançamentos!F562="","",Lançamentos!F562)</f>
        <v/>
      </c>
      <c r="E562" s="124" t="str">
        <f>IF(Lançamentos!J562="","",Lançamentos!J562)</f>
        <v/>
      </c>
      <c r="F562" s="62"/>
      <c r="G562" s="60"/>
      <c r="H562" s="57"/>
      <c r="I562" s="149" t="str">
        <f t="shared" si="18"/>
        <v/>
      </c>
      <c r="J562" s="149" t="str">
        <f t="shared" si="19"/>
        <v/>
      </c>
      <c r="K562" s="60"/>
      <c r="L562" s="112"/>
    </row>
    <row r="563" spans="3:12" ht="45" customHeight="1" x14ac:dyDescent="0.25">
      <c r="C563" s="32">
        <v>559</v>
      </c>
      <c r="D563" s="123" t="str">
        <f>IF(Lançamentos!F563="","",Lançamentos!F563)</f>
        <v/>
      </c>
      <c r="E563" s="124" t="str">
        <f>IF(Lançamentos!J563="","",Lançamentos!J563)</f>
        <v/>
      </c>
      <c r="F563" s="62"/>
      <c r="G563" s="60"/>
      <c r="H563" s="57"/>
      <c r="I563" s="149" t="str">
        <f t="shared" si="18"/>
        <v/>
      </c>
      <c r="J563" s="149" t="str">
        <f t="shared" si="19"/>
        <v/>
      </c>
      <c r="K563" s="60"/>
      <c r="L563" s="112"/>
    </row>
    <row r="564" spans="3:12" ht="45" customHeight="1" x14ac:dyDescent="0.25">
      <c r="C564" s="32">
        <v>560</v>
      </c>
      <c r="D564" s="123" t="str">
        <f>IF(Lançamentos!F564="","",Lançamentos!F564)</f>
        <v/>
      </c>
      <c r="E564" s="124" t="str">
        <f>IF(Lançamentos!J564="","",Lançamentos!J564)</f>
        <v/>
      </c>
      <c r="F564" s="62"/>
      <c r="G564" s="60"/>
      <c r="H564" s="57"/>
      <c r="I564" s="149" t="str">
        <f t="shared" si="18"/>
        <v/>
      </c>
      <c r="J564" s="149" t="str">
        <f t="shared" si="19"/>
        <v/>
      </c>
      <c r="K564" s="60"/>
      <c r="L564" s="112"/>
    </row>
    <row r="565" spans="3:12" ht="45" customHeight="1" x14ac:dyDescent="0.25">
      <c r="C565" s="32">
        <v>561</v>
      </c>
      <c r="D565" s="123" t="str">
        <f>IF(Lançamentos!F565="","",Lançamentos!F565)</f>
        <v/>
      </c>
      <c r="E565" s="124" t="str">
        <f>IF(Lançamentos!J565="","",Lançamentos!J565)</f>
        <v/>
      </c>
      <c r="F565" s="62"/>
      <c r="G565" s="60"/>
      <c r="H565" s="57"/>
      <c r="I565" s="149" t="str">
        <f t="shared" si="18"/>
        <v/>
      </c>
      <c r="J565" s="149" t="str">
        <f t="shared" si="19"/>
        <v/>
      </c>
      <c r="K565" s="60"/>
      <c r="L565" s="112"/>
    </row>
    <row r="566" spans="3:12" ht="45" customHeight="1" x14ac:dyDescent="0.25">
      <c r="C566" s="32">
        <v>562</v>
      </c>
      <c r="D566" s="123" t="str">
        <f>IF(Lançamentos!F566="","",Lançamentos!F566)</f>
        <v/>
      </c>
      <c r="E566" s="124" t="str">
        <f>IF(Lançamentos!J566="","",Lançamentos!J566)</f>
        <v/>
      </c>
      <c r="F566" s="62"/>
      <c r="G566" s="60"/>
      <c r="H566" s="57"/>
      <c r="I566" s="149" t="str">
        <f t="shared" si="18"/>
        <v/>
      </c>
      <c r="J566" s="149" t="str">
        <f t="shared" si="19"/>
        <v/>
      </c>
      <c r="K566" s="60"/>
      <c r="L566" s="112"/>
    </row>
    <row r="567" spans="3:12" ht="45" customHeight="1" x14ac:dyDescent="0.25">
      <c r="C567" s="32">
        <v>563</v>
      </c>
      <c r="D567" s="123" t="str">
        <f>IF(Lançamentos!F567="","",Lançamentos!F567)</f>
        <v/>
      </c>
      <c r="E567" s="124" t="str">
        <f>IF(Lançamentos!J567="","",Lançamentos!J567)</f>
        <v/>
      </c>
      <c r="F567" s="62"/>
      <c r="G567" s="60"/>
      <c r="H567" s="57"/>
      <c r="I567" s="149" t="str">
        <f t="shared" si="18"/>
        <v/>
      </c>
      <c r="J567" s="149" t="str">
        <f t="shared" si="19"/>
        <v/>
      </c>
      <c r="K567" s="60"/>
      <c r="L567" s="112"/>
    </row>
    <row r="568" spans="3:12" ht="45" customHeight="1" x14ac:dyDescent="0.25">
      <c r="C568" s="32">
        <v>564</v>
      </c>
      <c r="D568" s="123" t="str">
        <f>IF(Lançamentos!F568="","",Lançamentos!F568)</f>
        <v/>
      </c>
      <c r="E568" s="124" t="str">
        <f>IF(Lançamentos!J568="","",Lançamentos!J568)</f>
        <v/>
      </c>
      <c r="F568" s="62"/>
      <c r="G568" s="60"/>
      <c r="H568" s="57"/>
      <c r="I568" s="149" t="str">
        <f t="shared" si="18"/>
        <v/>
      </c>
      <c r="J568" s="149" t="str">
        <f t="shared" si="19"/>
        <v/>
      </c>
      <c r="K568" s="60"/>
      <c r="L568" s="112"/>
    </row>
    <row r="569" spans="3:12" ht="45" customHeight="1" x14ac:dyDescent="0.25">
      <c r="C569" s="32">
        <v>565</v>
      </c>
      <c r="D569" s="123" t="str">
        <f>IF(Lançamentos!F569="","",Lançamentos!F569)</f>
        <v/>
      </c>
      <c r="E569" s="124" t="str">
        <f>IF(Lançamentos!J569="","",Lançamentos!J569)</f>
        <v/>
      </c>
      <c r="F569" s="62"/>
      <c r="G569" s="60"/>
      <c r="H569" s="57"/>
      <c r="I569" s="149" t="str">
        <f t="shared" si="18"/>
        <v/>
      </c>
      <c r="J569" s="149" t="str">
        <f t="shared" si="19"/>
        <v/>
      </c>
      <c r="K569" s="60"/>
      <c r="L569" s="112"/>
    </row>
    <row r="570" spans="3:12" ht="45" customHeight="1" x14ac:dyDescent="0.25">
      <c r="C570" s="32">
        <v>566</v>
      </c>
      <c r="D570" s="123" t="str">
        <f>IF(Lançamentos!F570="","",Lançamentos!F570)</f>
        <v/>
      </c>
      <c r="E570" s="124" t="str">
        <f>IF(Lançamentos!J570="","",Lançamentos!J570)</f>
        <v/>
      </c>
      <c r="F570" s="62"/>
      <c r="G570" s="60"/>
      <c r="H570" s="57"/>
      <c r="I570" s="149" t="str">
        <f t="shared" si="18"/>
        <v/>
      </c>
      <c r="J570" s="149" t="str">
        <f t="shared" si="19"/>
        <v/>
      </c>
      <c r="K570" s="60"/>
      <c r="L570" s="112"/>
    </row>
    <row r="571" spans="3:12" ht="45" customHeight="1" x14ac:dyDescent="0.25">
      <c r="C571" s="32">
        <v>567</v>
      </c>
      <c r="D571" s="123" t="str">
        <f>IF(Lançamentos!F571="","",Lançamentos!F571)</f>
        <v/>
      </c>
      <c r="E571" s="124" t="str">
        <f>IF(Lançamentos!J571="","",Lançamentos!J571)</f>
        <v/>
      </c>
      <c r="F571" s="62"/>
      <c r="G571" s="60"/>
      <c r="H571" s="57"/>
      <c r="I571" s="149" t="str">
        <f t="shared" si="18"/>
        <v/>
      </c>
      <c r="J571" s="149" t="str">
        <f t="shared" si="19"/>
        <v/>
      </c>
      <c r="K571" s="60"/>
      <c r="L571" s="112"/>
    </row>
    <row r="572" spans="3:12" ht="45" customHeight="1" x14ac:dyDescent="0.25">
      <c r="C572" s="32">
        <v>568</v>
      </c>
      <c r="D572" s="123" t="str">
        <f>IF(Lançamentos!F572="","",Lançamentos!F572)</f>
        <v/>
      </c>
      <c r="E572" s="124" t="str">
        <f>IF(Lançamentos!J572="","",Lançamentos!J572)</f>
        <v/>
      </c>
      <c r="F572" s="62"/>
      <c r="G572" s="60"/>
      <c r="H572" s="57"/>
      <c r="I572" s="149" t="str">
        <f t="shared" si="18"/>
        <v/>
      </c>
      <c r="J572" s="149" t="str">
        <f t="shared" si="19"/>
        <v/>
      </c>
      <c r="K572" s="60"/>
      <c r="L572" s="112"/>
    </row>
    <row r="573" spans="3:12" ht="45" customHeight="1" x14ac:dyDescent="0.25">
      <c r="C573" s="32">
        <v>569</v>
      </c>
      <c r="D573" s="123" t="str">
        <f>IF(Lançamentos!F573="","",Lançamentos!F573)</f>
        <v/>
      </c>
      <c r="E573" s="124" t="str">
        <f>IF(Lançamentos!J573="","",Lançamentos!J573)</f>
        <v/>
      </c>
      <c r="F573" s="62"/>
      <c r="G573" s="60"/>
      <c r="H573" s="57"/>
      <c r="I573" s="149" t="str">
        <f t="shared" si="18"/>
        <v/>
      </c>
      <c r="J573" s="149" t="str">
        <f t="shared" si="19"/>
        <v/>
      </c>
      <c r="K573" s="60"/>
      <c r="L573" s="112"/>
    </row>
    <row r="574" spans="3:12" ht="45" customHeight="1" x14ac:dyDescent="0.25">
      <c r="C574" s="32">
        <v>570</v>
      </c>
      <c r="D574" s="123" t="str">
        <f>IF(Lançamentos!F574="","",Lançamentos!F574)</f>
        <v/>
      </c>
      <c r="E574" s="124" t="str">
        <f>IF(Lançamentos!J574="","",Lançamentos!J574)</f>
        <v/>
      </c>
      <c r="F574" s="62"/>
      <c r="G574" s="60"/>
      <c r="H574" s="57"/>
      <c r="I574" s="149" t="str">
        <f t="shared" si="18"/>
        <v/>
      </c>
      <c r="J574" s="149" t="str">
        <f t="shared" si="19"/>
        <v/>
      </c>
      <c r="K574" s="60"/>
      <c r="L574" s="112"/>
    </row>
    <row r="575" spans="3:12" ht="45" customHeight="1" x14ac:dyDescent="0.25">
      <c r="C575" s="32">
        <v>571</v>
      </c>
      <c r="D575" s="123" t="str">
        <f>IF(Lançamentos!F575="","",Lançamentos!F575)</f>
        <v/>
      </c>
      <c r="E575" s="124" t="str">
        <f>IF(Lançamentos!J575="","",Lançamentos!J575)</f>
        <v/>
      </c>
      <c r="F575" s="62"/>
      <c r="G575" s="60"/>
      <c r="H575" s="57"/>
      <c r="I575" s="149" t="str">
        <f t="shared" si="18"/>
        <v/>
      </c>
      <c r="J575" s="149" t="str">
        <f t="shared" si="19"/>
        <v/>
      </c>
      <c r="K575" s="60"/>
      <c r="L575" s="112"/>
    </row>
    <row r="576" spans="3:12" ht="45" customHeight="1" x14ac:dyDescent="0.25">
      <c r="C576" s="32">
        <v>572</v>
      </c>
      <c r="D576" s="123" t="str">
        <f>IF(Lançamentos!F576="","",Lançamentos!F576)</f>
        <v/>
      </c>
      <c r="E576" s="124" t="str">
        <f>IF(Lançamentos!J576="","",Lançamentos!J576)</f>
        <v/>
      </c>
      <c r="F576" s="62"/>
      <c r="G576" s="60"/>
      <c r="H576" s="57"/>
      <c r="I576" s="149" t="str">
        <f t="shared" si="18"/>
        <v/>
      </c>
      <c r="J576" s="149" t="str">
        <f t="shared" si="19"/>
        <v/>
      </c>
      <c r="K576" s="60"/>
      <c r="L576" s="112"/>
    </row>
    <row r="577" spans="3:12" ht="45" customHeight="1" x14ac:dyDescent="0.25">
      <c r="C577" s="32">
        <v>573</v>
      </c>
      <c r="D577" s="123" t="str">
        <f>IF(Lançamentos!F577="","",Lançamentos!F577)</f>
        <v/>
      </c>
      <c r="E577" s="124" t="str">
        <f>IF(Lançamentos!J577="","",Lançamentos!J577)</f>
        <v/>
      </c>
      <c r="F577" s="62"/>
      <c r="G577" s="60"/>
      <c r="H577" s="57"/>
      <c r="I577" s="149" t="str">
        <f t="shared" si="18"/>
        <v/>
      </c>
      <c r="J577" s="149" t="str">
        <f t="shared" si="19"/>
        <v/>
      </c>
      <c r="K577" s="60"/>
      <c r="L577" s="112"/>
    </row>
    <row r="578" spans="3:12" ht="45" customHeight="1" x14ac:dyDescent="0.25">
      <c r="C578" s="32">
        <v>574</v>
      </c>
      <c r="D578" s="123" t="str">
        <f>IF(Lançamentos!F578="","",Lançamentos!F578)</f>
        <v/>
      </c>
      <c r="E578" s="124" t="str">
        <f>IF(Lançamentos!J578="","",Lançamentos!J578)</f>
        <v/>
      </c>
      <c r="F578" s="62"/>
      <c r="G578" s="60"/>
      <c r="H578" s="57"/>
      <c r="I578" s="149" t="str">
        <f t="shared" si="18"/>
        <v/>
      </c>
      <c r="J578" s="149" t="str">
        <f t="shared" si="19"/>
        <v/>
      </c>
      <c r="K578" s="60"/>
      <c r="L578" s="112"/>
    </row>
    <row r="579" spans="3:12" ht="45" customHeight="1" x14ac:dyDescent="0.25">
      <c r="C579" s="32">
        <v>575</v>
      </c>
      <c r="D579" s="123" t="str">
        <f>IF(Lançamentos!F579="","",Lançamentos!F579)</f>
        <v/>
      </c>
      <c r="E579" s="124" t="str">
        <f>IF(Lançamentos!J579="","",Lançamentos!J579)</f>
        <v/>
      </c>
      <c r="F579" s="62"/>
      <c r="G579" s="60"/>
      <c r="H579" s="57"/>
      <c r="I579" s="149" t="str">
        <f t="shared" si="18"/>
        <v/>
      </c>
      <c r="J579" s="149" t="str">
        <f t="shared" si="19"/>
        <v/>
      </c>
      <c r="K579" s="60"/>
      <c r="L579" s="112"/>
    </row>
    <row r="580" spans="3:12" ht="45" customHeight="1" x14ac:dyDescent="0.25">
      <c r="C580" s="32">
        <v>576</v>
      </c>
      <c r="D580" s="123" t="str">
        <f>IF(Lançamentos!F580="","",Lançamentos!F580)</f>
        <v/>
      </c>
      <c r="E580" s="124" t="str">
        <f>IF(Lançamentos!J580="","",Lançamentos!J580)</f>
        <v/>
      </c>
      <c r="F580" s="62"/>
      <c r="G580" s="60"/>
      <c r="H580" s="57"/>
      <c r="I580" s="149" t="str">
        <f t="shared" si="18"/>
        <v/>
      </c>
      <c r="J580" s="149" t="str">
        <f t="shared" si="19"/>
        <v/>
      </c>
      <c r="K580" s="60"/>
      <c r="L580" s="112"/>
    </row>
    <row r="581" spans="3:12" ht="45" customHeight="1" x14ac:dyDescent="0.25">
      <c r="C581" s="32">
        <v>577</v>
      </c>
      <c r="D581" s="123" t="str">
        <f>IF(Lançamentos!F581="","",Lançamentos!F581)</f>
        <v/>
      </c>
      <c r="E581" s="124" t="str">
        <f>IF(Lançamentos!J581="","",Lançamentos!J581)</f>
        <v/>
      </c>
      <c r="F581" s="62"/>
      <c r="G581" s="60"/>
      <c r="H581" s="57"/>
      <c r="I581" s="149" t="str">
        <f t="shared" si="18"/>
        <v/>
      </c>
      <c r="J581" s="149" t="str">
        <f t="shared" si="19"/>
        <v/>
      </c>
      <c r="K581" s="60"/>
      <c r="L581" s="112"/>
    </row>
    <row r="582" spans="3:12" ht="45" customHeight="1" x14ac:dyDescent="0.25">
      <c r="C582" s="32">
        <v>578</v>
      </c>
      <c r="D582" s="123" t="str">
        <f>IF(Lançamentos!F582="","",Lançamentos!F582)</f>
        <v/>
      </c>
      <c r="E582" s="124" t="str">
        <f>IF(Lançamentos!J582="","",Lançamentos!J582)</f>
        <v/>
      </c>
      <c r="F582" s="62"/>
      <c r="G582" s="60"/>
      <c r="H582" s="57"/>
      <c r="I582" s="149" t="str">
        <f t="shared" si="18"/>
        <v/>
      </c>
      <c r="J582" s="149" t="str">
        <f t="shared" si="19"/>
        <v/>
      </c>
      <c r="K582" s="60"/>
      <c r="L582" s="112"/>
    </row>
    <row r="583" spans="3:12" ht="45" customHeight="1" x14ac:dyDescent="0.25">
      <c r="C583" s="32">
        <v>579</v>
      </c>
      <c r="D583" s="123" t="str">
        <f>IF(Lançamentos!F583="","",Lançamentos!F583)</f>
        <v/>
      </c>
      <c r="E583" s="124" t="str">
        <f>IF(Lançamentos!J583="","",Lançamentos!J583)</f>
        <v/>
      </c>
      <c r="F583" s="62"/>
      <c r="G583" s="60"/>
      <c r="H583" s="57"/>
      <c r="I583" s="149" t="str">
        <f t="shared" ref="I583:I646" si="20">IF(H583="","",F583+H583)</f>
        <v/>
      </c>
      <c r="J583" s="149" t="str">
        <f t="shared" ref="J583:J646" si="21">IF(F583="","",F583+730)</f>
        <v/>
      </c>
      <c r="K583" s="60"/>
      <c r="L583" s="112"/>
    </row>
    <row r="584" spans="3:12" ht="45" customHeight="1" x14ac:dyDescent="0.25">
      <c r="C584" s="32">
        <v>580</v>
      </c>
      <c r="D584" s="123" t="str">
        <f>IF(Lançamentos!F584="","",Lançamentos!F584)</f>
        <v/>
      </c>
      <c r="E584" s="124" t="str">
        <f>IF(Lançamentos!J584="","",Lançamentos!J584)</f>
        <v/>
      </c>
      <c r="F584" s="62"/>
      <c r="G584" s="60"/>
      <c r="H584" s="57"/>
      <c r="I584" s="149" t="str">
        <f t="shared" si="20"/>
        <v/>
      </c>
      <c r="J584" s="149" t="str">
        <f t="shared" si="21"/>
        <v/>
      </c>
      <c r="K584" s="60"/>
      <c r="L584" s="112"/>
    </row>
    <row r="585" spans="3:12" ht="45" customHeight="1" x14ac:dyDescent="0.25">
      <c r="C585" s="32">
        <v>581</v>
      </c>
      <c r="D585" s="123" t="str">
        <f>IF(Lançamentos!F585="","",Lançamentos!F585)</f>
        <v/>
      </c>
      <c r="E585" s="124" t="str">
        <f>IF(Lançamentos!J585="","",Lançamentos!J585)</f>
        <v/>
      </c>
      <c r="F585" s="62"/>
      <c r="G585" s="60"/>
      <c r="H585" s="57"/>
      <c r="I585" s="149" t="str">
        <f t="shared" si="20"/>
        <v/>
      </c>
      <c r="J585" s="149" t="str">
        <f t="shared" si="21"/>
        <v/>
      </c>
      <c r="K585" s="60"/>
      <c r="L585" s="112"/>
    </row>
    <row r="586" spans="3:12" ht="45" customHeight="1" x14ac:dyDescent="0.25">
      <c r="C586" s="32">
        <v>582</v>
      </c>
      <c r="D586" s="123" t="str">
        <f>IF(Lançamentos!F586="","",Lançamentos!F586)</f>
        <v/>
      </c>
      <c r="E586" s="124" t="str">
        <f>IF(Lançamentos!J586="","",Lançamentos!J586)</f>
        <v/>
      </c>
      <c r="F586" s="62"/>
      <c r="G586" s="60"/>
      <c r="H586" s="57"/>
      <c r="I586" s="149" t="str">
        <f t="shared" si="20"/>
        <v/>
      </c>
      <c r="J586" s="149" t="str">
        <f t="shared" si="21"/>
        <v/>
      </c>
      <c r="K586" s="60"/>
      <c r="L586" s="112"/>
    </row>
    <row r="587" spans="3:12" ht="45" customHeight="1" x14ac:dyDescent="0.25">
      <c r="C587" s="32">
        <v>583</v>
      </c>
      <c r="D587" s="123" t="str">
        <f>IF(Lançamentos!F587="","",Lançamentos!F587)</f>
        <v/>
      </c>
      <c r="E587" s="124" t="str">
        <f>IF(Lançamentos!J587="","",Lançamentos!J587)</f>
        <v/>
      </c>
      <c r="F587" s="62"/>
      <c r="G587" s="60"/>
      <c r="H587" s="57"/>
      <c r="I587" s="149" t="str">
        <f t="shared" si="20"/>
        <v/>
      </c>
      <c r="J587" s="149" t="str">
        <f t="shared" si="21"/>
        <v/>
      </c>
      <c r="K587" s="60"/>
      <c r="L587" s="112"/>
    </row>
    <row r="588" spans="3:12" ht="45" customHeight="1" x14ac:dyDescent="0.25">
      <c r="C588" s="32">
        <v>584</v>
      </c>
      <c r="D588" s="123" t="str">
        <f>IF(Lançamentos!F588="","",Lançamentos!F588)</f>
        <v/>
      </c>
      <c r="E588" s="124" t="str">
        <f>IF(Lançamentos!J588="","",Lançamentos!J588)</f>
        <v/>
      </c>
      <c r="F588" s="62"/>
      <c r="G588" s="60"/>
      <c r="H588" s="57"/>
      <c r="I588" s="149" t="str">
        <f t="shared" si="20"/>
        <v/>
      </c>
      <c r="J588" s="149" t="str">
        <f t="shared" si="21"/>
        <v/>
      </c>
      <c r="K588" s="60"/>
      <c r="L588" s="112"/>
    </row>
    <row r="589" spans="3:12" ht="45" customHeight="1" x14ac:dyDescent="0.25">
      <c r="C589" s="32">
        <v>585</v>
      </c>
      <c r="D589" s="123" t="str">
        <f>IF(Lançamentos!F589="","",Lançamentos!F589)</f>
        <v/>
      </c>
      <c r="E589" s="124" t="str">
        <f>IF(Lançamentos!J589="","",Lançamentos!J589)</f>
        <v/>
      </c>
      <c r="F589" s="62"/>
      <c r="G589" s="60"/>
      <c r="H589" s="57"/>
      <c r="I589" s="149" t="str">
        <f t="shared" si="20"/>
        <v/>
      </c>
      <c r="J589" s="149" t="str">
        <f t="shared" si="21"/>
        <v/>
      </c>
      <c r="K589" s="60"/>
      <c r="L589" s="112"/>
    </row>
    <row r="590" spans="3:12" ht="45" customHeight="1" x14ac:dyDescent="0.25">
      <c r="C590" s="32">
        <v>586</v>
      </c>
      <c r="D590" s="123" t="str">
        <f>IF(Lançamentos!F590="","",Lançamentos!F590)</f>
        <v/>
      </c>
      <c r="E590" s="124" t="str">
        <f>IF(Lançamentos!J590="","",Lançamentos!J590)</f>
        <v/>
      </c>
      <c r="F590" s="62"/>
      <c r="G590" s="60"/>
      <c r="H590" s="57"/>
      <c r="I590" s="149" t="str">
        <f t="shared" si="20"/>
        <v/>
      </c>
      <c r="J590" s="149" t="str">
        <f t="shared" si="21"/>
        <v/>
      </c>
      <c r="K590" s="60"/>
      <c r="L590" s="112"/>
    </row>
    <row r="591" spans="3:12" ht="45" customHeight="1" x14ac:dyDescent="0.25">
      <c r="C591" s="32">
        <v>587</v>
      </c>
      <c r="D591" s="123" t="str">
        <f>IF(Lançamentos!F591="","",Lançamentos!F591)</f>
        <v/>
      </c>
      <c r="E591" s="124" t="str">
        <f>IF(Lançamentos!J591="","",Lançamentos!J591)</f>
        <v/>
      </c>
      <c r="F591" s="62"/>
      <c r="G591" s="60"/>
      <c r="H591" s="57"/>
      <c r="I591" s="149" t="str">
        <f t="shared" si="20"/>
        <v/>
      </c>
      <c r="J591" s="149" t="str">
        <f t="shared" si="21"/>
        <v/>
      </c>
      <c r="K591" s="60"/>
      <c r="L591" s="112"/>
    </row>
    <row r="592" spans="3:12" ht="45" customHeight="1" x14ac:dyDescent="0.25">
      <c r="C592" s="32">
        <v>588</v>
      </c>
      <c r="D592" s="123" t="str">
        <f>IF(Lançamentos!F592="","",Lançamentos!F592)</f>
        <v/>
      </c>
      <c r="E592" s="124" t="str">
        <f>IF(Lançamentos!J592="","",Lançamentos!J592)</f>
        <v/>
      </c>
      <c r="F592" s="62"/>
      <c r="G592" s="60"/>
      <c r="H592" s="57"/>
      <c r="I592" s="149" t="str">
        <f t="shared" si="20"/>
        <v/>
      </c>
      <c r="J592" s="149" t="str">
        <f t="shared" si="21"/>
        <v/>
      </c>
      <c r="K592" s="60"/>
      <c r="L592" s="112"/>
    </row>
    <row r="593" spans="3:12" ht="45" customHeight="1" x14ac:dyDescent="0.25">
      <c r="C593" s="32">
        <v>589</v>
      </c>
      <c r="D593" s="123" t="str">
        <f>IF(Lançamentos!F593="","",Lançamentos!F593)</f>
        <v/>
      </c>
      <c r="E593" s="124" t="str">
        <f>IF(Lançamentos!J593="","",Lançamentos!J593)</f>
        <v/>
      </c>
      <c r="F593" s="62"/>
      <c r="G593" s="60"/>
      <c r="H593" s="57"/>
      <c r="I593" s="149" t="str">
        <f t="shared" si="20"/>
        <v/>
      </c>
      <c r="J593" s="149" t="str">
        <f t="shared" si="21"/>
        <v/>
      </c>
      <c r="K593" s="60"/>
      <c r="L593" s="112"/>
    </row>
    <row r="594" spans="3:12" ht="45" customHeight="1" x14ac:dyDescent="0.25">
      <c r="C594" s="32">
        <v>590</v>
      </c>
      <c r="D594" s="123" t="str">
        <f>IF(Lançamentos!F594="","",Lançamentos!F594)</f>
        <v/>
      </c>
      <c r="E594" s="124" t="str">
        <f>IF(Lançamentos!J594="","",Lançamentos!J594)</f>
        <v/>
      </c>
      <c r="F594" s="62"/>
      <c r="G594" s="60"/>
      <c r="H594" s="57"/>
      <c r="I594" s="149" t="str">
        <f t="shared" si="20"/>
        <v/>
      </c>
      <c r="J594" s="149" t="str">
        <f t="shared" si="21"/>
        <v/>
      </c>
      <c r="K594" s="60"/>
      <c r="L594" s="112"/>
    </row>
    <row r="595" spans="3:12" ht="45" customHeight="1" x14ac:dyDescent="0.25">
      <c r="C595" s="32">
        <v>591</v>
      </c>
      <c r="D595" s="123" t="str">
        <f>IF(Lançamentos!F595="","",Lançamentos!F595)</f>
        <v/>
      </c>
      <c r="E595" s="124" t="str">
        <f>IF(Lançamentos!J595="","",Lançamentos!J595)</f>
        <v/>
      </c>
      <c r="F595" s="62"/>
      <c r="G595" s="60"/>
      <c r="H595" s="57"/>
      <c r="I595" s="149" t="str">
        <f t="shared" si="20"/>
        <v/>
      </c>
      <c r="J595" s="149" t="str">
        <f t="shared" si="21"/>
        <v/>
      </c>
      <c r="K595" s="60"/>
      <c r="L595" s="112"/>
    </row>
    <row r="596" spans="3:12" ht="45" customHeight="1" x14ac:dyDescent="0.25">
      <c r="C596" s="32">
        <v>592</v>
      </c>
      <c r="D596" s="123" t="str">
        <f>IF(Lançamentos!F596="","",Lançamentos!F596)</f>
        <v/>
      </c>
      <c r="E596" s="124" t="str">
        <f>IF(Lançamentos!J596="","",Lançamentos!J596)</f>
        <v/>
      </c>
      <c r="F596" s="62"/>
      <c r="G596" s="60"/>
      <c r="H596" s="57"/>
      <c r="I596" s="149" t="str">
        <f t="shared" si="20"/>
        <v/>
      </c>
      <c r="J596" s="149" t="str">
        <f t="shared" si="21"/>
        <v/>
      </c>
      <c r="K596" s="60"/>
      <c r="L596" s="112"/>
    </row>
    <row r="597" spans="3:12" ht="45" customHeight="1" x14ac:dyDescent="0.25">
      <c r="C597" s="32">
        <v>593</v>
      </c>
      <c r="D597" s="123" t="str">
        <f>IF(Lançamentos!F597="","",Lançamentos!F597)</f>
        <v/>
      </c>
      <c r="E597" s="124" t="str">
        <f>IF(Lançamentos!J597="","",Lançamentos!J597)</f>
        <v/>
      </c>
      <c r="F597" s="62"/>
      <c r="G597" s="60"/>
      <c r="H597" s="57"/>
      <c r="I597" s="149" t="str">
        <f t="shared" si="20"/>
        <v/>
      </c>
      <c r="J597" s="149" t="str">
        <f t="shared" si="21"/>
        <v/>
      </c>
      <c r="K597" s="60"/>
      <c r="L597" s="112"/>
    </row>
    <row r="598" spans="3:12" ht="45" customHeight="1" x14ac:dyDescent="0.25">
      <c r="C598" s="32">
        <v>594</v>
      </c>
      <c r="D598" s="123" t="str">
        <f>IF(Lançamentos!F598="","",Lançamentos!F598)</f>
        <v/>
      </c>
      <c r="E598" s="124" t="str">
        <f>IF(Lançamentos!J598="","",Lançamentos!J598)</f>
        <v/>
      </c>
      <c r="F598" s="62"/>
      <c r="G598" s="60"/>
      <c r="H598" s="57"/>
      <c r="I598" s="149" t="str">
        <f t="shared" si="20"/>
        <v/>
      </c>
      <c r="J598" s="149" t="str">
        <f t="shared" si="21"/>
        <v/>
      </c>
      <c r="K598" s="60"/>
      <c r="L598" s="112"/>
    </row>
    <row r="599" spans="3:12" ht="45" customHeight="1" x14ac:dyDescent="0.25">
      <c r="C599" s="32">
        <v>595</v>
      </c>
      <c r="D599" s="123" t="str">
        <f>IF(Lançamentos!F599="","",Lançamentos!F599)</f>
        <v/>
      </c>
      <c r="E599" s="124" t="str">
        <f>IF(Lançamentos!J599="","",Lançamentos!J599)</f>
        <v/>
      </c>
      <c r="F599" s="62"/>
      <c r="G599" s="60"/>
      <c r="H599" s="57"/>
      <c r="I599" s="149" t="str">
        <f t="shared" si="20"/>
        <v/>
      </c>
      <c r="J599" s="149" t="str">
        <f t="shared" si="21"/>
        <v/>
      </c>
      <c r="K599" s="60"/>
      <c r="L599" s="112"/>
    </row>
    <row r="600" spans="3:12" ht="45" customHeight="1" x14ac:dyDescent="0.25">
      <c r="C600" s="32">
        <v>596</v>
      </c>
      <c r="D600" s="123" t="str">
        <f>IF(Lançamentos!F600="","",Lançamentos!F600)</f>
        <v/>
      </c>
      <c r="E600" s="124" t="str">
        <f>IF(Lançamentos!J600="","",Lançamentos!J600)</f>
        <v/>
      </c>
      <c r="F600" s="62"/>
      <c r="G600" s="60"/>
      <c r="H600" s="57"/>
      <c r="I600" s="149" t="str">
        <f t="shared" si="20"/>
        <v/>
      </c>
      <c r="J600" s="149" t="str">
        <f t="shared" si="21"/>
        <v/>
      </c>
      <c r="K600" s="60"/>
      <c r="L600" s="112"/>
    </row>
    <row r="601" spans="3:12" ht="45" customHeight="1" x14ac:dyDescent="0.25">
      <c r="C601" s="32">
        <v>597</v>
      </c>
      <c r="D601" s="123" t="str">
        <f>IF(Lançamentos!F601="","",Lançamentos!F601)</f>
        <v/>
      </c>
      <c r="E601" s="124" t="str">
        <f>IF(Lançamentos!J601="","",Lançamentos!J601)</f>
        <v/>
      </c>
      <c r="F601" s="62"/>
      <c r="G601" s="60"/>
      <c r="H601" s="57"/>
      <c r="I601" s="149" t="str">
        <f t="shared" si="20"/>
        <v/>
      </c>
      <c r="J601" s="149" t="str">
        <f t="shared" si="21"/>
        <v/>
      </c>
      <c r="K601" s="60"/>
      <c r="L601" s="112"/>
    </row>
    <row r="602" spans="3:12" ht="45" customHeight="1" x14ac:dyDescent="0.25">
      <c r="C602" s="32">
        <v>598</v>
      </c>
      <c r="D602" s="123" t="str">
        <f>IF(Lançamentos!F602="","",Lançamentos!F602)</f>
        <v/>
      </c>
      <c r="E602" s="124" t="str">
        <f>IF(Lançamentos!J602="","",Lançamentos!J602)</f>
        <v/>
      </c>
      <c r="F602" s="62"/>
      <c r="G602" s="60"/>
      <c r="H602" s="57"/>
      <c r="I602" s="149" t="str">
        <f t="shared" si="20"/>
        <v/>
      </c>
      <c r="J602" s="149" t="str">
        <f t="shared" si="21"/>
        <v/>
      </c>
      <c r="K602" s="60"/>
      <c r="L602" s="112"/>
    </row>
    <row r="603" spans="3:12" ht="45" customHeight="1" x14ac:dyDescent="0.25">
      <c r="C603" s="32">
        <v>599</v>
      </c>
      <c r="D603" s="123" t="str">
        <f>IF(Lançamentos!F603="","",Lançamentos!F603)</f>
        <v/>
      </c>
      <c r="E603" s="124" t="str">
        <f>IF(Lançamentos!J603="","",Lançamentos!J603)</f>
        <v/>
      </c>
      <c r="F603" s="62"/>
      <c r="G603" s="60"/>
      <c r="H603" s="57"/>
      <c r="I603" s="149" t="str">
        <f t="shared" si="20"/>
        <v/>
      </c>
      <c r="J603" s="149" t="str">
        <f t="shared" si="21"/>
        <v/>
      </c>
      <c r="K603" s="60"/>
      <c r="L603" s="112"/>
    </row>
    <row r="604" spans="3:12" ht="45" customHeight="1" x14ac:dyDescent="0.25">
      <c r="C604" s="32">
        <v>600</v>
      </c>
      <c r="D604" s="123" t="str">
        <f>IF(Lançamentos!F604="","",Lançamentos!F604)</f>
        <v/>
      </c>
      <c r="E604" s="124" t="str">
        <f>IF(Lançamentos!J604="","",Lançamentos!J604)</f>
        <v/>
      </c>
      <c r="F604" s="62"/>
      <c r="G604" s="60"/>
      <c r="H604" s="57"/>
      <c r="I604" s="149" t="str">
        <f t="shared" si="20"/>
        <v/>
      </c>
      <c r="J604" s="149" t="str">
        <f t="shared" si="21"/>
        <v/>
      </c>
      <c r="K604" s="60"/>
      <c r="L604" s="112"/>
    </row>
    <row r="605" spans="3:12" ht="45" customHeight="1" x14ac:dyDescent="0.25">
      <c r="C605" s="32">
        <v>601</v>
      </c>
      <c r="D605" s="123" t="str">
        <f>IF(Lançamentos!F605="","",Lançamentos!F605)</f>
        <v/>
      </c>
      <c r="E605" s="124" t="str">
        <f>IF(Lançamentos!J605="","",Lançamentos!J605)</f>
        <v/>
      </c>
      <c r="F605" s="62"/>
      <c r="G605" s="60"/>
      <c r="H605" s="57"/>
      <c r="I605" s="149" t="str">
        <f t="shared" si="20"/>
        <v/>
      </c>
      <c r="J605" s="149" t="str">
        <f t="shared" si="21"/>
        <v/>
      </c>
      <c r="K605" s="60"/>
      <c r="L605" s="112"/>
    </row>
    <row r="606" spans="3:12" ht="45" customHeight="1" x14ac:dyDescent="0.25">
      <c r="C606" s="32">
        <v>602</v>
      </c>
      <c r="D606" s="123" t="str">
        <f>IF(Lançamentos!F606="","",Lançamentos!F606)</f>
        <v/>
      </c>
      <c r="E606" s="124" t="str">
        <f>IF(Lançamentos!J606="","",Lançamentos!J606)</f>
        <v/>
      </c>
      <c r="F606" s="62"/>
      <c r="G606" s="60"/>
      <c r="H606" s="57"/>
      <c r="I606" s="149" t="str">
        <f t="shared" si="20"/>
        <v/>
      </c>
      <c r="J606" s="149" t="str">
        <f t="shared" si="21"/>
        <v/>
      </c>
      <c r="K606" s="60"/>
      <c r="L606" s="112"/>
    </row>
    <row r="607" spans="3:12" ht="45" customHeight="1" x14ac:dyDescent="0.25">
      <c r="C607" s="32">
        <v>603</v>
      </c>
      <c r="D607" s="123" t="str">
        <f>IF(Lançamentos!F607="","",Lançamentos!F607)</f>
        <v/>
      </c>
      <c r="E607" s="124" t="str">
        <f>IF(Lançamentos!J607="","",Lançamentos!J607)</f>
        <v/>
      </c>
      <c r="F607" s="62"/>
      <c r="G607" s="60"/>
      <c r="H607" s="57"/>
      <c r="I607" s="149" t="str">
        <f t="shared" si="20"/>
        <v/>
      </c>
      <c r="J607" s="149" t="str">
        <f t="shared" si="21"/>
        <v/>
      </c>
      <c r="K607" s="60"/>
      <c r="L607" s="112"/>
    </row>
    <row r="608" spans="3:12" ht="45" customHeight="1" x14ac:dyDescent="0.25">
      <c r="C608" s="32">
        <v>604</v>
      </c>
      <c r="D608" s="123" t="str">
        <f>IF(Lançamentos!F608="","",Lançamentos!F608)</f>
        <v/>
      </c>
      <c r="E608" s="124" t="str">
        <f>IF(Lançamentos!J608="","",Lançamentos!J608)</f>
        <v/>
      </c>
      <c r="F608" s="62"/>
      <c r="G608" s="60"/>
      <c r="H608" s="57"/>
      <c r="I608" s="149" t="str">
        <f t="shared" si="20"/>
        <v/>
      </c>
      <c r="J608" s="149" t="str">
        <f t="shared" si="21"/>
        <v/>
      </c>
      <c r="K608" s="60"/>
      <c r="L608" s="112"/>
    </row>
    <row r="609" spans="3:12" ht="45" customHeight="1" x14ac:dyDescent="0.25">
      <c r="C609" s="32">
        <v>605</v>
      </c>
      <c r="D609" s="123" t="str">
        <f>IF(Lançamentos!F609="","",Lançamentos!F609)</f>
        <v/>
      </c>
      <c r="E609" s="124" t="str">
        <f>IF(Lançamentos!J609="","",Lançamentos!J609)</f>
        <v/>
      </c>
      <c r="F609" s="62"/>
      <c r="G609" s="60"/>
      <c r="H609" s="57"/>
      <c r="I609" s="149" t="str">
        <f t="shared" si="20"/>
        <v/>
      </c>
      <c r="J609" s="149" t="str">
        <f t="shared" si="21"/>
        <v/>
      </c>
      <c r="K609" s="60"/>
      <c r="L609" s="112"/>
    </row>
    <row r="610" spans="3:12" ht="45" customHeight="1" x14ac:dyDescent="0.25">
      <c r="C610" s="32">
        <v>606</v>
      </c>
      <c r="D610" s="123" t="str">
        <f>IF(Lançamentos!F610="","",Lançamentos!F610)</f>
        <v/>
      </c>
      <c r="E610" s="124" t="str">
        <f>IF(Lançamentos!J610="","",Lançamentos!J610)</f>
        <v/>
      </c>
      <c r="F610" s="62"/>
      <c r="G610" s="60"/>
      <c r="H610" s="57"/>
      <c r="I610" s="149" t="str">
        <f t="shared" si="20"/>
        <v/>
      </c>
      <c r="J610" s="149" t="str">
        <f t="shared" si="21"/>
        <v/>
      </c>
      <c r="K610" s="60"/>
      <c r="L610" s="112"/>
    </row>
    <row r="611" spans="3:12" ht="45" customHeight="1" x14ac:dyDescent="0.25">
      <c r="C611" s="32">
        <v>607</v>
      </c>
      <c r="D611" s="123" t="str">
        <f>IF(Lançamentos!F611="","",Lançamentos!F611)</f>
        <v/>
      </c>
      <c r="E611" s="124" t="str">
        <f>IF(Lançamentos!J611="","",Lançamentos!J611)</f>
        <v/>
      </c>
      <c r="F611" s="62"/>
      <c r="G611" s="60"/>
      <c r="H611" s="57"/>
      <c r="I611" s="149" t="str">
        <f t="shared" si="20"/>
        <v/>
      </c>
      <c r="J611" s="149" t="str">
        <f t="shared" si="21"/>
        <v/>
      </c>
      <c r="K611" s="60"/>
      <c r="L611" s="112"/>
    </row>
    <row r="612" spans="3:12" ht="45" customHeight="1" x14ac:dyDescent="0.25">
      <c r="C612" s="32">
        <v>608</v>
      </c>
      <c r="D612" s="123" t="str">
        <f>IF(Lançamentos!F612="","",Lançamentos!F612)</f>
        <v/>
      </c>
      <c r="E612" s="124" t="str">
        <f>IF(Lançamentos!J612="","",Lançamentos!J612)</f>
        <v/>
      </c>
      <c r="F612" s="62"/>
      <c r="G612" s="60"/>
      <c r="H612" s="57"/>
      <c r="I612" s="149" t="str">
        <f t="shared" si="20"/>
        <v/>
      </c>
      <c r="J612" s="149" t="str">
        <f t="shared" si="21"/>
        <v/>
      </c>
      <c r="K612" s="60"/>
      <c r="L612" s="112"/>
    </row>
    <row r="613" spans="3:12" ht="45" customHeight="1" x14ac:dyDescent="0.25">
      <c r="C613" s="32">
        <v>609</v>
      </c>
      <c r="D613" s="123" t="str">
        <f>IF(Lançamentos!F613="","",Lançamentos!F613)</f>
        <v/>
      </c>
      <c r="E613" s="124" t="str">
        <f>IF(Lançamentos!J613="","",Lançamentos!J613)</f>
        <v/>
      </c>
      <c r="F613" s="62"/>
      <c r="G613" s="60"/>
      <c r="H613" s="57"/>
      <c r="I613" s="149" t="str">
        <f t="shared" si="20"/>
        <v/>
      </c>
      <c r="J613" s="149" t="str">
        <f t="shared" si="21"/>
        <v/>
      </c>
      <c r="K613" s="60"/>
      <c r="L613" s="112"/>
    </row>
    <row r="614" spans="3:12" ht="45" customHeight="1" x14ac:dyDescent="0.25">
      <c r="C614" s="32">
        <v>610</v>
      </c>
      <c r="D614" s="123" t="str">
        <f>IF(Lançamentos!F614="","",Lançamentos!F614)</f>
        <v/>
      </c>
      <c r="E614" s="124" t="str">
        <f>IF(Lançamentos!J614="","",Lançamentos!J614)</f>
        <v/>
      </c>
      <c r="F614" s="62"/>
      <c r="G614" s="60"/>
      <c r="H614" s="57"/>
      <c r="I614" s="149" t="str">
        <f t="shared" si="20"/>
        <v/>
      </c>
      <c r="J614" s="149" t="str">
        <f t="shared" si="21"/>
        <v/>
      </c>
      <c r="K614" s="60"/>
      <c r="L614" s="112"/>
    </row>
    <row r="615" spans="3:12" ht="45" customHeight="1" x14ac:dyDescent="0.25">
      <c r="C615" s="32">
        <v>611</v>
      </c>
      <c r="D615" s="123" t="str">
        <f>IF(Lançamentos!F615="","",Lançamentos!F615)</f>
        <v/>
      </c>
      <c r="E615" s="124" t="str">
        <f>IF(Lançamentos!J615="","",Lançamentos!J615)</f>
        <v/>
      </c>
      <c r="F615" s="62"/>
      <c r="G615" s="60"/>
      <c r="H615" s="57"/>
      <c r="I615" s="149" t="str">
        <f t="shared" si="20"/>
        <v/>
      </c>
      <c r="J615" s="149" t="str">
        <f t="shared" si="21"/>
        <v/>
      </c>
      <c r="K615" s="60"/>
      <c r="L615" s="112"/>
    </row>
    <row r="616" spans="3:12" ht="45" customHeight="1" x14ac:dyDescent="0.25">
      <c r="C616" s="32">
        <v>612</v>
      </c>
      <c r="D616" s="123" t="str">
        <f>IF(Lançamentos!F616="","",Lançamentos!F616)</f>
        <v/>
      </c>
      <c r="E616" s="124" t="str">
        <f>IF(Lançamentos!J616="","",Lançamentos!J616)</f>
        <v/>
      </c>
      <c r="F616" s="62"/>
      <c r="G616" s="60"/>
      <c r="H616" s="57"/>
      <c r="I616" s="149" t="str">
        <f t="shared" si="20"/>
        <v/>
      </c>
      <c r="J616" s="149" t="str">
        <f t="shared" si="21"/>
        <v/>
      </c>
      <c r="K616" s="60"/>
      <c r="L616" s="112"/>
    </row>
    <row r="617" spans="3:12" ht="45" customHeight="1" x14ac:dyDescent="0.25">
      <c r="C617" s="32">
        <v>613</v>
      </c>
      <c r="D617" s="123" t="str">
        <f>IF(Lançamentos!F617="","",Lançamentos!F617)</f>
        <v/>
      </c>
      <c r="E617" s="124" t="str">
        <f>IF(Lançamentos!J617="","",Lançamentos!J617)</f>
        <v/>
      </c>
      <c r="F617" s="62"/>
      <c r="G617" s="60"/>
      <c r="H617" s="57"/>
      <c r="I617" s="149" t="str">
        <f t="shared" si="20"/>
        <v/>
      </c>
      <c r="J617" s="149" t="str">
        <f t="shared" si="21"/>
        <v/>
      </c>
      <c r="K617" s="60"/>
      <c r="L617" s="112"/>
    </row>
    <row r="618" spans="3:12" ht="45" customHeight="1" x14ac:dyDescent="0.25">
      <c r="C618" s="32">
        <v>614</v>
      </c>
      <c r="D618" s="123" t="str">
        <f>IF(Lançamentos!F618="","",Lançamentos!F618)</f>
        <v/>
      </c>
      <c r="E618" s="124" t="str">
        <f>IF(Lançamentos!J618="","",Lançamentos!J618)</f>
        <v/>
      </c>
      <c r="F618" s="62"/>
      <c r="G618" s="60"/>
      <c r="H618" s="57"/>
      <c r="I618" s="149" t="str">
        <f t="shared" si="20"/>
        <v/>
      </c>
      <c r="J618" s="149" t="str">
        <f t="shared" si="21"/>
        <v/>
      </c>
      <c r="K618" s="60"/>
      <c r="L618" s="112"/>
    </row>
    <row r="619" spans="3:12" ht="45" customHeight="1" x14ac:dyDescent="0.25">
      <c r="C619" s="32">
        <v>615</v>
      </c>
      <c r="D619" s="123" t="str">
        <f>IF(Lançamentos!F619="","",Lançamentos!F619)</f>
        <v/>
      </c>
      <c r="E619" s="124" t="str">
        <f>IF(Lançamentos!J619="","",Lançamentos!J619)</f>
        <v/>
      </c>
      <c r="F619" s="62"/>
      <c r="G619" s="60"/>
      <c r="H619" s="57"/>
      <c r="I619" s="149" t="str">
        <f t="shared" si="20"/>
        <v/>
      </c>
      <c r="J619" s="149" t="str">
        <f t="shared" si="21"/>
        <v/>
      </c>
      <c r="K619" s="60"/>
      <c r="L619" s="112"/>
    </row>
    <row r="620" spans="3:12" ht="45" customHeight="1" x14ac:dyDescent="0.25">
      <c r="C620" s="32">
        <v>616</v>
      </c>
      <c r="D620" s="123" t="str">
        <f>IF(Lançamentos!F620="","",Lançamentos!F620)</f>
        <v/>
      </c>
      <c r="E620" s="124" t="str">
        <f>IF(Lançamentos!J620="","",Lançamentos!J620)</f>
        <v/>
      </c>
      <c r="F620" s="62"/>
      <c r="G620" s="60"/>
      <c r="H620" s="57"/>
      <c r="I620" s="149" t="str">
        <f t="shared" si="20"/>
        <v/>
      </c>
      <c r="J620" s="149" t="str">
        <f t="shared" si="21"/>
        <v/>
      </c>
      <c r="K620" s="60"/>
      <c r="L620" s="112"/>
    </row>
    <row r="621" spans="3:12" ht="45" customHeight="1" x14ac:dyDescent="0.25">
      <c r="C621" s="32">
        <v>617</v>
      </c>
      <c r="D621" s="123" t="str">
        <f>IF(Lançamentos!F621="","",Lançamentos!F621)</f>
        <v/>
      </c>
      <c r="E621" s="124" t="str">
        <f>IF(Lançamentos!J621="","",Lançamentos!J621)</f>
        <v/>
      </c>
      <c r="F621" s="62"/>
      <c r="G621" s="60"/>
      <c r="H621" s="57"/>
      <c r="I621" s="149" t="str">
        <f t="shared" si="20"/>
        <v/>
      </c>
      <c r="J621" s="149" t="str">
        <f t="shared" si="21"/>
        <v/>
      </c>
      <c r="K621" s="60"/>
      <c r="L621" s="112"/>
    </row>
    <row r="622" spans="3:12" ht="45" customHeight="1" x14ac:dyDescent="0.25">
      <c r="C622" s="32">
        <v>618</v>
      </c>
      <c r="D622" s="123" t="str">
        <f>IF(Lançamentos!F622="","",Lançamentos!F622)</f>
        <v/>
      </c>
      <c r="E622" s="124" t="str">
        <f>IF(Lançamentos!J622="","",Lançamentos!J622)</f>
        <v/>
      </c>
      <c r="F622" s="62"/>
      <c r="G622" s="60"/>
      <c r="H622" s="57"/>
      <c r="I622" s="149" t="str">
        <f t="shared" si="20"/>
        <v/>
      </c>
      <c r="J622" s="149" t="str">
        <f t="shared" si="21"/>
        <v/>
      </c>
      <c r="K622" s="60"/>
      <c r="L622" s="112"/>
    </row>
    <row r="623" spans="3:12" ht="45" customHeight="1" x14ac:dyDescent="0.25">
      <c r="C623" s="32">
        <v>619</v>
      </c>
      <c r="D623" s="123" t="str">
        <f>IF(Lançamentos!F623="","",Lançamentos!F623)</f>
        <v/>
      </c>
      <c r="E623" s="124" t="str">
        <f>IF(Lançamentos!J623="","",Lançamentos!J623)</f>
        <v/>
      </c>
      <c r="F623" s="62"/>
      <c r="G623" s="60"/>
      <c r="H623" s="57"/>
      <c r="I623" s="149" t="str">
        <f t="shared" si="20"/>
        <v/>
      </c>
      <c r="J623" s="149" t="str">
        <f t="shared" si="21"/>
        <v/>
      </c>
      <c r="K623" s="60"/>
      <c r="L623" s="112"/>
    </row>
    <row r="624" spans="3:12" ht="45" customHeight="1" x14ac:dyDescent="0.25">
      <c r="C624" s="32">
        <v>620</v>
      </c>
      <c r="D624" s="123" t="str">
        <f>IF(Lançamentos!F624="","",Lançamentos!F624)</f>
        <v/>
      </c>
      <c r="E624" s="124" t="str">
        <f>IF(Lançamentos!J624="","",Lançamentos!J624)</f>
        <v/>
      </c>
      <c r="F624" s="62"/>
      <c r="G624" s="60"/>
      <c r="H624" s="57"/>
      <c r="I624" s="149" t="str">
        <f t="shared" si="20"/>
        <v/>
      </c>
      <c r="J624" s="149" t="str">
        <f t="shared" si="21"/>
        <v/>
      </c>
      <c r="K624" s="60"/>
      <c r="L624" s="112"/>
    </row>
    <row r="625" spans="3:12" ht="45" customHeight="1" x14ac:dyDescent="0.25">
      <c r="C625" s="32">
        <v>621</v>
      </c>
      <c r="D625" s="123" t="str">
        <f>IF(Lançamentos!F625="","",Lançamentos!F625)</f>
        <v/>
      </c>
      <c r="E625" s="124" t="str">
        <f>IF(Lançamentos!J625="","",Lançamentos!J625)</f>
        <v/>
      </c>
      <c r="F625" s="62"/>
      <c r="G625" s="60"/>
      <c r="H625" s="57"/>
      <c r="I625" s="149" t="str">
        <f t="shared" si="20"/>
        <v/>
      </c>
      <c r="J625" s="149" t="str">
        <f t="shared" si="21"/>
        <v/>
      </c>
      <c r="K625" s="60"/>
      <c r="L625" s="112"/>
    </row>
    <row r="626" spans="3:12" ht="45" customHeight="1" x14ac:dyDescent="0.25">
      <c r="C626" s="32">
        <v>622</v>
      </c>
      <c r="D626" s="123" t="str">
        <f>IF(Lançamentos!F626="","",Lançamentos!F626)</f>
        <v/>
      </c>
      <c r="E626" s="124" t="str">
        <f>IF(Lançamentos!J626="","",Lançamentos!J626)</f>
        <v/>
      </c>
      <c r="F626" s="62"/>
      <c r="G626" s="60"/>
      <c r="H626" s="57"/>
      <c r="I626" s="149" t="str">
        <f t="shared" si="20"/>
        <v/>
      </c>
      <c r="J626" s="149" t="str">
        <f t="shared" si="21"/>
        <v/>
      </c>
      <c r="K626" s="60"/>
      <c r="L626" s="112"/>
    </row>
    <row r="627" spans="3:12" ht="45" customHeight="1" x14ac:dyDescent="0.25">
      <c r="C627" s="32">
        <v>623</v>
      </c>
      <c r="D627" s="123" t="str">
        <f>IF(Lançamentos!F627="","",Lançamentos!F627)</f>
        <v/>
      </c>
      <c r="E627" s="124" t="str">
        <f>IF(Lançamentos!J627="","",Lançamentos!J627)</f>
        <v/>
      </c>
      <c r="F627" s="62"/>
      <c r="G627" s="60"/>
      <c r="H627" s="57"/>
      <c r="I627" s="149" t="str">
        <f t="shared" si="20"/>
        <v/>
      </c>
      <c r="J627" s="149" t="str">
        <f t="shared" si="21"/>
        <v/>
      </c>
      <c r="K627" s="60"/>
      <c r="L627" s="112"/>
    </row>
    <row r="628" spans="3:12" ht="45" customHeight="1" x14ac:dyDescent="0.25">
      <c r="C628" s="32">
        <v>624</v>
      </c>
      <c r="D628" s="123" t="str">
        <f>IF(Lançamentos!F628="","",Lançamentos!F628)</f>
        <v/>
      </c>
      <c r="E628" s="124" t="str">
        <f>IF(Lançamentos!J628="","",Lançamentos!J628)</f>
        <v/>
      </c>
      <c r="F628" s="62"/>
      <c r="G628" s="60"/>
      <c r="H628" s="57"/>
      <c r="I628" s="149" t="str">
        <f t="shared" si="20"/>
        <v/>
      </c>
      <c r="J628" s="149" t="str">
        <f t="shared" si="21"/>
        <v/>
      </c>
      <c r="K628" s="60"/>
      <c r="L628" s="112"/>
    </row>
    <row r="629" spans="3:12" ht="45" customHeight="1" x14ac:dyDescent="0.25">
      <c r="C629" s="32">
        <v>625</v>
      </c>
      <c r="D629" s="123" t="str">
        <f>IF(Lançamentos!F629="","",Lançamentos!F629)</f>
        <v/>
      </c>
      <c r="E629" s="124" t="str">
        <f>IF(Lançamentos!J629="","",Lançamentos!J629)</f>
        <v/>
      </c>
      <c r="F629" s="62"/>
      <c r="G629" s="60"/>
      <c r="H629" s="57"/>
      <c r="I629" s="149" t="str">
        <f t="shared" si="20"/>
        <v/>
      </c>
      <c r="J629" s="149" t="str">
        <f t="shared" si="21"/>
        <v/>
      </c>
      <c r="K629" s="60"/>
      <c r="L629" s="112"/>
    </row>
    <row r="630" spans="3:12" ht="45" customHeight="1" x14ac:dyDescent="0.25">
      <c r="C630" s="32">
        <v>626</v>
      </c>
      <c r="D630" s="123" t="str">
        <f>IF(Lançamentos!F630="","",Lançamentos!F630)</f>
        <v/>
      </c>
      <c r="E630" s="124" t="str">
        <f>IF(Lançamentos!J630="","",Lançamentos!J630)</f>
        <v/>
      </c>
      <c r="F630" s="62"/>
      <c r="G630" s="60"/>
      <c r="H630" s="57"/>
      <c r="I630" s="149" t="str">
        <f t="shared" si="20"/>
        <v/>
      </c>
      <c r="J630" s="149" t="str">
        <f t="shared" si="21"/>
        <v/>
      </c>
      <c r="K630" s="60"/>
      <c r="L630" s="112"/>
    </row>
    <row r="631" spans="3:12" ht="45" customHeight="1" x14ac:dyDescent="0.25">
      <c r="C631" s="32">
        <v>627</v>
      </c>
      <c r="D631" s="123" t="str">
        <f>IF(Lançamentos!F631="","",Lançamentos!F631)</f>
        <v/>
      </c>
      <c r="E631" s="124" t="str">
        <f>IF(Lançamentos!J631="","",Lançamentos!J631)</f>
        <v/>
      </c>
      <c r="F631" s="62"/>
      <c r="G631" s="60"/>
      <c r="H631" s="57"/>
      <c r="I631" s="149" t="str">
        <f t="shared" si="20"/>
        <v/>
      </c>
      <c r="J631" s="149" t="str">
        <f t="shared" si="21"/>
        <v/>
      </c>
      <c r="K631" s="60"/>
      <c r="L631" s="112"/>
    </row>
    <row r="632" spans="3:12" ht="45" customHeight="1" x14ac:dyDescent="0.25">
      <c r="C632" s="32">
        <v>628</v>
      </c>
      <c r="D632" s="123" t="str">
        <f>IF(Lançamentos!F632="","",Lançamentos!F632)</f>
        <v/>
      </c>
      <c r="E632" s="124" t="str">
        <f>IF(Lançamentos!J632="","",Lançamentos!J632)</f>
        <v/>
      </c>
      <c r="F632" s="62"/>
      <c r="G632" s="60"/>
      <c r="H632" s="57"/>
      <c r="I632" s="149" t="str">
        <f t="shared" si="20"/>
        <v/>
      </c>
      <c r="J632" s="149" t="str">
        <f t="shared" si="21"/>
        <v/>
      </c>
      <c r="K632" s="60"/>
      <c r="L632" s="112"/>
    </row>
    <row r="633" spans="3:12" ht="45" customHeight="1" x14ac:dyDescent="0.25">
      <c r="C633" s="32">
        <v>629</v>
      </c>
      <c r="D633" s="123" t="str">
        <f>IF(Lançamentos!F633="","",Lançamentos!F633)</f>
        <v/>
      </c>
      <c r="E633" s="124" t="str">
        <f>IF(Lançamentos!J633="","",Lançamentos!J633)</f>
        <v/>
      </c>
      <c r="F633" s="62"/>
      <c r="G633" s="60"/>
      <c r="H633" s="57"/>
      <c r="I633" s="149" t="str">
        <f t="shared" si="20"/>
        <v/>
      </c>
      <c r="J633" s="149" t="str">
        <f t="shared" si="21"/>
        <v/>
      </c>
      <c r="K633" s="60"/>
      <c r="L633" s="112"/>
    </row>
    <row r="634" spans="3:12" ht="45" customHeight="1" x14ac:dyDescent="0.25">
      <c r="C634" s="32">
        <v>630</v>
      </c>
      <c r="D634" s="123" t="str">
        <f>IF(Lançamentos!F634="","",Lançamentos!F634)</f>
        <v/>
      </c>
      <c r="E634" s="124" t="str">
        <f>IF(Lançamentos!J634="","",Lançamentos!J634)</f>
        <v/>
      </c>
      <c r="F634" s="62"/>
      <c r="G634" s="60"/>
      <c r="H634" s="57"/>
      <c r="I634" s="149" t="str">
        <f t="shared" si="20"/>
        <v/>
      </c>
      <c r="J634" s="149" t="str">
        <f t="shared" si="21"/>
        <v/>
      </c>
      <c r="K634" s="60"/>
      <c r="L634" s="112"/>
    </row>
    <row r="635" spans="3:12" ht="45" customHeight="1" x14ac:dyDescent="0.25">
      <c r="C635" s="32">
        <v>631</v>
      </c>
      <c r="D635" s="123" t="str">
        <f>IF(Lançamentos!F635="","",Lançamentos!F635)</f>
        <v/>
      </c>
      <c r="E635" s="124" t="str">
        <f>IF(Lançamentos!J635="","",Lançamentos!J635)</f>
        <v/>
      </c>
      <c r="F635" s="62"/>
      <c r="G635" s="60"/>
      <c r="H635" s="57"/>
      <c r="I635" s="149" t="str">
        <f t="shared" si="20"/>
        <v/>
      </c>
      <c r="J635" s="149" t="str">
        <f t="shared" si="21"/>
        <v/>
      </c>
      <c r="K635" s="60"/>
      <c r="L635" s="112"/>
    </row>
    <row r="636" spans="3:12" ht="45" customHeight="1" x14ac:dyDescent="0.25">
      <c r="C636" s="32">
        <v>632</v>
      </c>
      <c r="D636" s="123" t="str">
        <f>IF(Lançamentos!F636="","",Lançamentos!F636)</f>
        <v/>
      </c>
      <c r="E636" s="124" t="str">
        <f>IF(Lançamentos!J636="","",Lançamentos!J636)</f>
        <v/>
      </c>
      <c r="F636" s="62"/>
      <c r="G636" s="60"/>
      <c r="H636" s="57"/>
      <c r="I636" s="149" t="str">
        <f t="shared" si="20"/>
        <v/>
      </c>
      <c r="J636" s="149" t="str">
        <f t="shared" si="21"/>
        <v/>
      </c>
      <c r="K636" s="60"/>
      <c r="L636" s="112"/>
    </row>
    <row r="637" spans="3:12" ht="45" customHeight="1" x14ac:dyDescent="0.25">
      <c r="C637" s="32">
        <v>633</v>
      </c>
      <c r="D637" s="123" t="str">
        <f>IF(Lançamentos!F637="","",Lançamentos!F637)</f>
        <v/>
      </c>
      <c r="E637" s="124" t="str">
        <f>IF(Lançamentos!J637="","",Lançamentos!J637)</f>
        <v/>
      </c>
      <c r="F637" s="62"/>
      <c r="G637" s="60"/>
      <c r="H637" s="57"/>
      <c r="I637" s="149" t="str">
        <f t="shared" si="20"/>
        <v/>
      </c>
      <c r="J637" s="149" t="str">
        <f t="shared" si="21"/>
        <v/>
      </c>
      <c r="K637" s="60"/>
      <c r="L637" s="112"/>
    </row>
    <row r="638" spans="3:12" ht="45" customHeight="1" x14ac:dyDescent="0.25">
      <c r="C638" s="32">
        <v>634</v>
      </c>
      <c r="D638" s="123" t="str">
        <f>IF(Lançamentos!F638="","",Lançamentos!F638)</f>
        <v/>
      </c>
      <c r="E638" s="124" t="str">
        <f>IF(Lançamentos!J638="","",Lançamentos!J638)</f>
        <v/>
      </c>
      <c r="F638" s="62"/>
      <c r="G638" s="60"/>
      <c r="H638" s="57"/>
      <c r="I638" s="149" t="str">
        <f t="shared" si="20"/>
        <v/>
      </c>
      <c r="J638" s="149" t="str">
        <f t="shared" si="21"/>
        <v/>
      </c>
      <c r="K638" s="60"/>
      <c r="L638" s="112"/>
    </row>
    <row r="639" spans="3:12" ht="45" customHeight="1" x14ac:dyDescent="0.25">
      <c r="C639" s="32">
        <v>635</v>
      </c>
      <c r="D639" s="123" t="str">
        <f>IF(Lançamentos!F639="","",Lançamentos!F639)</f>
        <v/>
      </c>
      <c r="E639" s="124" t="str">
        <f>IF(Lançamentos!J639="","",Lançamentos!J639)</f>
        <v/>
      </c>
      <c r="F639" s="62"/>
      <c r="G639" s="60"/>
      <c r="H639" s="57"/>
      <c r="I639" s="149" t="str">
        <f t="shared" si="20"/>
        <v/>
      </c>
      <c r="J639" s="149" t="str">
        <f t="shared" si="21"/>
        <v/>
      </c>
      <c r="K639" s="60"/>
      <c r="L639" s="112"/>
    </row>
    <row r="640" spans="3:12" ht="45" customHeight="1" x14ac:dyDescent="0.25">
      <c r="C640" s="32">
        <v>636</v>
      </c>
      <c r="D640" s="123" t="str">
        <f>IF(Lançamentos!F640="","",Lançamentos!F640)</f>
        <v/>
      </c>
      <c r="E640" s="124" t="str">
        <f>IF(Lançamentos!J640="","",Lançamentos!J640)</f>
        <v/>
      </c>
      <c r="F640" s="62"/>
      <c r="G640" s="60"/>
      <c r="H640" s="57"/>
      <c r="I640" s="149" t="str">
        <f t="shared" si="20"/>
        <v/>
      </c>
      <c r="J640" s="149" t="str">
        <f t="shared" si="21"/>
        <v/>
      </c>
      <c r="K640" s="60"/>
      <c r="L640" s="112"/>
    </row>
    <row r="641" spans="3:12" ht="45" customHeight="1" x14ac:dyDescent="0.25">
      <c r="C641" s="32">
        <v>637</v>
      </c>
      <c r="D641" s="123" t="str">
        <f>IF(Lançamentos!F641="","",Lançamentos!F641)</f>
        <v/>
      </c>
      <c r="E641" s="124" t="str">
        <f>IF(Lançamentos!J641="","",Lançamentos!J641)</f>
        <v/>
      </c>
      <c r="F641" s="62"/>
      <c r="G641" s="60"/>
      <c r="H641" s="57"/>
      <c r="I641" s="149" t="str">
        <f t="shared" si="20"/>
        <v/>
      </c>
      <c r="J641" s="149" t="str">
        <f t="shared" si="21"/>
        <v/>
      </c>
      <c r="K641" s="60"/>
      <c r="L641" s="112"/>
    </row>
    <row r="642" spans="3:12" ht="45" customHeight="1" x14ac:dyDescent="0.25">
      <c r="C642" s="32">
        <v>638</v>
      </c>
      <c r="D642" s="123" t="str">
        <f>IF(Lançamentos!F642="","",Lançamentos!F642)</f>
        <v/>
      </c>
      <c r="E642" s="124" t="str">
        <f>IF(Lançamentos!J642="","",Lançamentos!J642)</f>
        <v/>
      </c>
      <c r="F642" s="62"/>
      <c r="G642" s="60"/>
      <c r="H642" s="57"/>
      <c r="I642" s="149" t="str">
        <f t="shared" si="20"/>
        <v/>
      </c>
      <c r="J642" s="149" t="str">
        <f t="shared" si="21"/>
        <v/>
      </c>
      <c r="K642" s="60"/>
      <c r="L642" s="112"/>
    </row>
    <row r="643" spans="3:12" ht="45" customHeight="1" x14ac:dyDescent="0.25">
      <c r="C643" s="32">
        <v>639</v>
      </c>
      <c r="D643" s="123" t="str">
        <f>IF(Lançamentos!F643="","",Lançamentos!F643)</f>
        <v/>
      </c>
      <c r="E643" s="124" t="str">
        <f>IF(Lançamentos!J643="","",Lançamentos!J643)</f>
        <v/>
      </c>
      <c r="F643" s="62"/>
      <c r="G643" s="60"/>
      <c r="H643" s="57"/>
      <c r="I643" s="149" t="str">
        <f t="shared" si="20"/>
        <v/>
      </c>
      <c r="J643" s="149" t="str">
        <f t="shared" si="21"/>
        <v/>
      </c>
      <c r="K643" s="60"/>
      <c r="L643" s="112"/>
    </row>
    <row r="644" spans="3:12" ht="45" customHeight="1" x14ac:dyDescent="0.25">
      <c r="C644" s="32">
        <v>640</v>
      </c>
      <c r="D644" s="123" t="str">
        <f>IF(Lançamentos!F644="","",Lançamentos!F644)</f>
        <v/>
      </c>
      <c r="E644" s="124" t="str">
        <f>IF(Lançamentos!J644="","",Lançamentos!J644)</f>
        <v/>
      </c>
      <c r="F644" s="62"/>
      <c r="G644" s="60"/>
      <c r="H644" s="57"/>
      <c r="I644" s="149" t="str">
        <f t="shared" si="20"/>
        <v/>
      </c>
      <c r="J644" s="149" t="str">
        <f t="shared" si="21"/>
        <v/>
      </c>
      <c r="K644" s="60"/>
      <c r="L644" s="112"/>
    </row>
    <row r="645" spans="3:12" ht="45" customHeight="1" x14ac:dyDescent="0.25">
      <c r="C645" s="32">
        <v>641</v>
      </c>
      <c r="D645" s="123" t="str">
        <f>IF(Lançamentos!F645="","",Lançamentos!F645)</f>
        <v/>
      </c>
      <c r="E645" s="124" t="str">
        <f>IF(Lançamentos!J645="","",Lançamentos!J645)</f>
        <v/>
      </c>
      <c r="F645" s="62"/>
      <c r="G645" s="60"/>
      <c r="H645" s="57"/>
      <c r="I645" s="149" t="str">
        <f t="shared" si="20"/>
        <v/>
      </c>
      <c r="J645" s="149" t="str">
        <f t="shared" si="21"/>
        <v/>
      </c>
      <c r="K645" s="60"/>
      <c r="L645" s="112"/>
    </row>
    <row r="646" spans="3:12" ht="45" customHeight="1" x14ac:dyDescent="0.25">
      <c r="C646" s="32">
        <v>642</v>
      </c>
      <c r="D646" s="123" t="str">
        <f>IF(Lançamentos!F646="","",Lançamentos!F646)</f>
        <v/>
      </c>
      <c r="E646" s="124" t="str">
        <f>IF(Lançamentos!J646="","",Lançamentos!J646)</f>
        <v/>
      </c>
      <c r="F646" s="62"/>
      <c r="G646" s="60"/>
      <c r="H646" s="57"/>
      <c r="I646" s="149" t="str">
        <f t="shared" si="20"/>
        <v/>
      </c>
      <c r="J646" s="149" t="str">
        <f t="shared" si="21"/>
        <v/>
      </c>
      <c r="K646" s="60"/>
      <c r="L646" s="112"/>
    </row>
    <row r="647" spans="3:12" ht="45" customHeight="1" x14ac:dyDescent="0.25">
      <c r="C647" s="32">
        <v>643</v>
      </c>
      <c r="D647" s="123" t="str">
        <f>IF(Lançamentos!F647="","",Lançamentos!F647)</f>
        <v/>
      </c>
      <c r="E647" s="124" t="str">
        <f>IF(Lançamentos!J647="","",Lançamentos!J647)</f>
        <v/>
      </c>
      <c r="F647" s="62"/>
      <c r="G647" s="60"/>
      <c r="H647" s="57"/>
      <c r="I647" s="149" t="str">
        <f t="shared" ref="I647:I710" si="22">IF(H647="","",F647+H647)</f>
        <v/>
      </c>
      <c r="J647" s="149" t="str">
        <f t="shared" ref="J647:J710" si="23">IF(F647="","",F647+730)</f>
        <v/>
      </c>
      <c r="K647" s="60"/>
      <c r="L647" s="112"/>
    </row>
    <row r="648" spans="3:12" ht="45" customHeight="1" x14ac:dyDescent="0.25">
      <c r="C648" s="32">
        <v>644</v>
      </c>
      <c r="D648" s="123" t="str">
        <f>IF(Lançamentos!F648="","",Lançamentos!F648)</f>
        <v/>
      </c>
      <c r="E648" s="124" t="str">
        <f>IF(Lançamentos!J648="","",Lançamentos!J648)</f>
        <v/>
      </c>
      <c r="F648" s="62"/>
      <c r="G648" s="60"/>
      <c r="H648" s="57"/>
      <c r="I648" s="149" t="str">
        <f t="shared" si="22"/>
        <v/>
      </c>
      <c r="J648" s="149" t="str">
        <f t="shared" si="23"/>
        <v/>
      </c>
      <c r="K648" s="60"/>
      <c r="L648" s="112"/>
    </row>
    <row r="649" spans="3:12" ht="45" customHeight="1" x14ac:dyDescent="0.25">
      <c r="C649" s="32">
        <v>645</v>
      </c>
      <c r="D649" s="123" t="str">
        <f>IF(Lançamentos!F649="","",Lançamentos!F649)</f>
        <v/>
      </c>
      <c r="E649" s="124" t="str">
        <f>IF(Lançamentos!J649="","",Lançamentos!J649)</f>
        <v/>
      </c>
      <c r="F649" s="62"/>
      <c r="G649" s="60"/>
      <c r="H649" s="57"/>
      <c r="I649" s="149" t="str">
        <f t="shared" si="22"/>
        <v/>
      </c>
      <c r="J649" s="149" t="str">
        <f t="shared" si="23"/>
        <v/>
      </c>
      <c r="K649" s="60"/>
      <c r="L649" s="112"/>
    </row>
    <row r="650" spans="3:12" ht="45" customHeight="1" x14ac:dyDescent="0.25">
      <c r="C650" s="32">
        <v>646</v>
      </c>
      <c r="D650" s="123" t="str">
        <f>IF(Lançamentos!F650="","",Lançamentos!F650)</f>
        <v/>
      </c>
      <c r="E650" s="124" t="str">
        <f>IF(Lançamentos!J650="","",Lançamentos!J650)</f>
        <v/>
      </c>
      <c r="F650" s="62"/>
      <c r="G650" s="60"/>
      <c r="H650" s="57"/>
      <c r="I650" s="149" t="str">
        <f t="shared" si="22"/>
        <v/>
      </c>
      <c r="J650" s="149" t="str">
        <f t="shared" si="23"/>
        <v/>
      </c>
      <c r="K650" s="60"/>
      <c r="L650" s="112"/>
    </row>
    <row r="651" spans="3:12" ht="45" customHeight="1" x14ac:dyDescent="0.25">
      <c r="C651" s="32">
        <v>647</v>
      </c>
      <c r="D651" s="123" t="str">
        <f>IF(Lançamentos!F651="","",Lançamentos!F651)</f>
        <v/>
      </c>
      <c r="E651" s="124" t="str">
        <f>IF(Lançamentos!J651="","",Lançamentos!J651)</f>
        <v/>
      </c>
      <c r="F651" s="62"/>
      <c r="G651" s="60"/>
      <c r="H651" s="57"/>
      <c r="I651" s="149" t="str">
        <f t="shared" si="22"/>
        <v/>
      </c>
      <c r="J651" s="149" t="str">
        <f t="shared" si="23"/>
        <v/>
      </c>
      <c r="K651" s="60"/>
      <c r="L651" s="112"/>
    </row>
    <row r="652" spans="3:12" ht="45" customHeight="1" x14ac:dyDescent="0.25">
      <c r="C652" s="32">
        <v>648</v>
      </c>
      <c r="D652" s="123" t="str">
        <f>IF(Lançamentos!F652="","",Lançamentos!F652)</f>
        <v/>
      </c>
      <c r="E652" s="124" t="str">
        <f>IF(Lançamentos!J652="","",Lançamentos!J652)</f>
        <v/>
      </c>
      <c r="F652" s="62"/>
      <c r="G652" s="60"/>
      <c r="H652" s="57"/>
      <c r="I652" s="149" t="str">
        <f t="shared" si="22"/>
        <v/>
      </c>
      <c r="J652" s="149" t="str">
        <f t="shared" si="23"/>
        <v/>
      </c>
      <c r="K652" s="60"/>
      <c r="L652" s="112"/>
    </row>
    <row r="653" spans="3:12" ht="45" customHeight="1" x14ac:dyDescent="0.25">
      <c r="C653" s="32">
        <v>649</v>
      </c>
      <c r="D653" s="123" t="str">
        <f>IF(Lançamentos!F653="","",Lançamentos!F653)</f>
        <v/>
      </c>
      <c r="E653" s="124" t="str">
        <f>IF(Lançamentos!J653="","",Lançamentos!J653)</f>
        <v/>
      </c>
      <c r="F653" s="62"/>
      <c r="G653" s="60"/>
      <c r="H653" s="57"/>
      <c r="I653" s="149" t="str">
        <f t="shared" si="22"/>
        <v/>
      </c>
      <c r="J653" s="149" t="str">
        <f t="shared" si="23"/>
        <v/>
      </c>
      <c r="K653" s="60"/>
      <c r="L653" s="112"/>
    </row>
    <row r="654" spans="3:12" ht="45" customHeight="1" x14ac:dyDescent="0.25">
      <c r="C654" s="32">
        <v>650</v>
      </c>
      <c r="D654" s="123" t="str">
        <f>IF(Lançamentos!F654="","",Lançamentos!F654)</f>
        <v/>
      </c>
      <c r="E654" s="124" t="str">
        <f>IF(Lançamentos!J654="","",Lançamentos!J654)</f>
        <v/>
      </c>
      <c r="F654" s="62"/>
      <c r="G654" s="60"/>
      <c r="H654" s="57"/>
      <c r="I654" s="149" t="str">
        <f t="shared" si="22"/>
        <v/>
      </c>
      <c r="J654" s="149" t="str">
        <f t="shared" si="23"/>
        <v/>
      </c>
      <c r="K654" s="60"/>
      <c r="L654" s="112"/>
    </row>
    <row r="655" spans="3:12" ht="45" customHeight="1" x14ac:dyDescent="0.25">
      <c r="C655" s="32">
        <v>651</v>
      </c>
      <c r="D655" s="123" t="str">
        <f>IF(Lançamentos!F655="","",Lançamentos!F655)</f>
        <v/>
      </c>
      <c r="E655" s="124" t="str">
        <f>IF(Lançamentos!J655="","",Lançamentos!J655)</f>
        <v/>
      </c>
      <c r="F655" s="62"/>
      <c r="G655" s="60"/>
      <c r="H655" s="57"/>
      <c r="I655" s="149" t="str">
        <f t="shared" si="22"/>
        <v/>
      </c>
      <c r="J655" s="149" t="str">
        <f t="shared" si="23"/>
        <v/>
      </c>
      <c r="K655" s="60"/>
      <c r="L655" s="112"/>
    </row>
    <row r="656" spans="3:12" ht="45" customHeight="1" x14ac:dyDescent="0.25">
      <c r="C656" s="32">
        <v>652</v>
      </c>
      <c r="D656" s="123" t="str">
        <f>IF(Lançamentos!F656="","",Lançamentos!F656)</f>
        <v/>
      </c>
      <c r="E656" s="124" t="str">
        <f>IF(Lançamentos!J656="","",Lançamentos!J656)</f>
        <v/>
      </c>
      <c r="F656" s="62"/>
      <c r="G656" s="60"/>
      <c r="H656" s="57"/>
      <c r="I656" s="149" t="str">
        <f t="shared" si="22"/>
        <v/>
      </c>
      <c r="J656" s="149" t="str">
        <f t="shared" si="23"/>
        <v/>
      </c>
      <c r="K656" s="60"/>
      <c r="L656" s="112"/>
    </row>
    <row r="657" spans="3:12" ht="45" customHeight="1" x14ac:dyDescent="0.25">
      <c r="C657" s="32">
        <v>653</v>
      </c>
      <c r="D657" s="123" t="str">
        <f>IF(Lançamentos!F657="","",Lançamentos!F657)</f>
        <v/>
      </c>
      <c r="E657" s="124" t="str">
        <f>IF(Lançamentos!J657="","",Lançamentos!J657)</f>
        <v/>
      </c>
      <c r="F657" s="62"/>
      <c r="G657" s="60"/>
      <c r="H657" s="57"/>
      <c r="I657" s="149" t="str">
        <f t="shared" si="22"/>
        <v/>
      </c>
      <c r="J657" s="149" t="str">
        <f t="shared" si="23"/>
        <v/>
      </c>
      <c r="K657" s="60"/>
      <c r="L657" s="112"/>
    </row>
    <row r="658" spans="3:12" ht="45" customHeight="1" x14ac:dyDescent="0.25">
      <c r="C658" s="32">
        <v>654</v>
      </c>
      <c r="D658" s="123" t="str">
        <f>IF(Lançamentos!F658="","",Lançamentos!F658)</f>
        <v/>
      </c>
      <c r="E658" s="124" t="str">
        <f>IF(Lançamentos!J658="","",Lançamentos!J658)</f>
        <v/>
      </c>
      <c r="F658" s="62"/>
      <c r="G658" s="60"/>
      <c r="H658" s="57"/>
      <c r="I658" s="149" t="str">
        <f t="shared" si="22"/>
        <v/>
      </c>
      <c r="J658" s="149" t="str">
        <f t="shared" si="23"/>
        <v/>
      </c>
      <c r="K658" s="60"/>
      <c r="L658" s="112"/>
    </row>
    <row r="659" spans="3:12" ht="45" customHeight="1" x14ac:dyDescent="0.25">
      <c r="C659" s="32">
        <v>655</v>
      </c>
      <c r="D659" s="123" t="str">
        <f>IF(Lançamentos!F659="","",Lançamentos!F659)</f>
        <v/>
      </c>
      <c r="E659" s="124" t="str">
        <f>IF(Lançamentos!J659="","",Lançamentos!J659)</f>
        <v/>
      </c>
      <c r="F659" s="62"/>
      <c r="G659" s="60"/>
      <c r="H659" s="57"/>
      <c r="I659" s="149" t="str">
        <f t="shared" si="22"/>
        <v/>
      </c>
      <c r="J659" s="149" t="str">
        <f t="shared" si="23"/>
        <v/>
      </c>
      <c r="K659" s="60"/>
      <c r="L659" s="112"/>
    </row>
    <row r="660" spans="3:12" ht="45" customHeight="1" x14ac:dyDescent="0.25">
      <c r="C660" s="32">
        <v>656</v>
      </c>
      <c r="D660" s="123" t="str">
        <f>IF(Lançamentos!F660="","",Lançamentos!F660)</f>
        <v/>
      </c>
      <c r="E660" s="124" t="str">
        <f>IF(Lançamentos!J660="","",Lançamentos!J660)</f>
        <v/>
      </c>
      <c r="F660" s="62"/>
      <c r="G660" s="60"/>
      <c r="H660" s="57"/>
      <c r="I660" s="149" t="str">
        <f t="shared" si="22"/>
        <v/>
      </c>
      <c r="J660" s="149" t="str">
        <f t="shared" si="23"/>
        <v/>
      </c>
      <c r="K660" s="60"/>
      <c r="L660" s="112"/>
    </row>
    <row r="661" spans="3:12" ht="45" customHeight="1" x14ac:dyDescent="0.25">
      <c r="C661" s="32">
        <v>657</v>
      </c>
      <c r="D661" s="123" t="str">
        <f>IF(Lançamentos!F661="","",Lançamentos!F661)</f>
        <v/>
      </c>
      <c r="E661" s="124" t="str">
        <f>IF(Lançamentos!J661="","",Lançamentos!J661)</f>
        <v/>
      </c>
      <c r="F661" s="62"/>
      <c r="G661" s="60"/>
      <c r="H661" s="57"/>
      <c r="I661" s="149" t="str">
        <f t="shared" si="22"/>
        <v/>
      </c>
      <c r="J661" s="149" t="str">
        <f t="shared" si="23"/>
        <v/>
      </c>
      <c r="K661" s="60"/>
      <c r="L661" s="112"/>
    </row>
    <row r="662" spans="3:12" ht="45" customHeight="1" x14ac:dyDescent="0.25">
      <c r="C662" s="32">
        <v>658</v>
      </c>
      <c r="D662" s="123" t="str">
        <f>IF(Lançamentos!F662="","",Lançamentos!F662)</f>
        <v/>
      </c>
      <c r="E662" s="124" t="str">
        <f>IF(Lançamentos!J662="","",Lançamentos!J662)</f>
        <v/>
      </c>
      <c r="F662" s="62"/>
      <c r="G662" s="60"/>
      <c r="H662" s="57"/>
      <c r="I662" s="149" t="str">
        <f t="shared" si="22"/>
        <v/>
      </c>
      <c r="J662" s="149" t="str">
        <f t="shared" si="23"/>
        <v/>
      </c>
      <c r="K662" s="60"/>
      <c r="L662" s="112"/>
    </row>
    <row r="663" spans="3:12" ht="45" customHeight="1" x14ac:dyDescent="0.25">
      <c r="C663" s="32">
        <v>659</v>
      </c>
      <c r="D663" s="123" t="str">
        <f>IF(Lançamentos!F663="","",Lançamentos!F663)</f>
        <v/>
      </c>
      <c r="E663" s="124" t="str">
        <f>IF(Lançamentos!J663="","",Lançamentos!J663)</f>
        <v/>
      </c>
      <c r="F663" s="62"/>
      <c r="G663" s="60"/>
      <c r="H663" s="57"/>
      <c r="I663" s="149" t="str">
        <f t="shared" si="22"/>
        <v/>
      </c>
      <c r="J663" s="149" t="str">
        <f t="shared" si="23"/>
        <v/>
      </c>
      <c r="K663" s="60"/>
      <c r="L663" s="112"/>
    </row>
    <row r="664" spans="3:12" ht="45" customHeight="1" x14ac:dyDescent="0.25">
      <c r="C664" s="32">
        <v>660</v>
      </c>
      <c r="D664" s="123" t="str">
        <f>IF(Lançamentos!F664="","",Lançamentos!F664)</f>
        <v/>
      </c>
      <c r="E664" s="124" t="str">
        <f>IF(Lançamentos!J664="","",Lançamentos!J664)</f>
        <v/>
      </c>
      <c r="F664" s="62"/>
      <c r="G664" s="60"/>
      <c r="H664" s="57"/>
      <c r="I664" s="149" t="str">
        <f t="shared" si="22"/>
        <v/>
      </c>
      <c r="J664" s="149" t="str">
        <f t="shared" si="23"/>
        <v/>
      </c>
      <c r="K664" s="60"/>
      <c r="L664" s="112"/>
    </row>
    <row r="665" spans="3:12" ht="45" customHeight="1" x14ac:dyDescent="0.25">
      <c r="C665" s="32">
        <v>661</v>
      </c>
      <c r="D665" s="123" t="str">
        <f>IF(Lançamentos!F665="","",Lançamentos!F665)</f>
        <v/>
      </c>
      <c r="E665" s="124" t="str">
        <f>IF(Lançamentos!J665="","",Lançamentos!J665)</f>
        <v/>
      </c>
      <c r="F665" s="62"/>
      <c r="G665" s="60"/>
      <c r="H665" s="57"/>
      <c r="I665" s="149" t="str">
        <f t="shared" si="22"/>
        <v/>
      </c>
      <c r="J665" s="149" t="str">
        <f t="shared" si="23"/>
        <v/>
      </c>
      <c r="K665" s="60"/>
      <c r="L665" s="112"/>
    </row>
    <row r="666" spans="3:12" ht="45" customHeight="1" x14ac:dyDescent="0.25">
      <c r="C666" s="32">
        <v>662</v>
      </c>
      <c r="D666" s="123" t="str">
        <f>IF(Lançamentos!F666="","",Lançamentos!F666)</f>
        <v/>
      </c>
      <c r="E666" s="124" t="str">
        <f>IF(Lançamentos!J666="","",Lançamentos!J666)</f>
        <v/>
      </c>
      <c r="F666" s="62"/>
      <c r="G666" s="60"/>
      <c r="H666" s="57"/>
      <c r="I666" s="149" t="str">
        <f t="shared" si="22"/>
        <v/>
      </c>
      <c r="J666" s="149" t="str">
        <f t="shared" si="23"/>
        <v/>
      </c>
      <c r="K666" s="60"/>
      <c r="L666" s="112"/>
    </row>
    <row r="667" spans="3:12" ht="45" customHeight="1" x14ac:dyDescent="0.25">
      <c r="C667" s="32">
        <v>663</v>
      </c>
      <c r="D667" s="123" t="str">
        <f>IF(Lançamentos!F667="","",Lançamentos!F667)</f>
        <v/>
      </c>
      <c r="E667" s="124" t="str">
        <f>IF(Lançamentos!J667="","",Lançamentos!J667)</f>
        <v/>
      </c>
      <c r="F667" s="62"/>
      <c r="G667" s="60"/>
      <c r="H667" s="57"/>
      <c r="I667" s="149" t="str">
        <f t="shared" si="22"/>
        <v/>
      </c>
      <c r="J667" s="149" t="str">
        <f t="shared" si="23"/>
        <v/>
      </c>
      <c r="K667" s="60"/>
      <c r="L667" s="112"/>
    </row>
    <row r="668" spans="3:12" ht="45" customHeight="1" x14ac:dyDescent="0.25">
      <c r="C668" s="32">
        <v>664</v>
      </c>
      <c r="D668" s="123" t="str">
        <f>IF(Lançamentos!F668="","",Lançamentos!F668)</f>
        <v/>
      </c>
      <c r="E668" s="124" t="str">
        <f>IF(Lançamentos!J668="","",Lançamentos!J668)</f>
        <v/>
      </c>
      <c r="F668" s="62"/>
      <c r="G668" s="60"/>
      <c r="H668" s="57"/>
      <c r="I668" s="149" t="str">
        <f t="shared" si="22"/>
        <v/>
      </c>
      <c r="J668" s="149" t="str">
        <f t="shared" si="23"/>
        <v/>
      </c>
      <c r="K668" s="60"/>
      <c r="L668" s="112"/>
    </row>
    <row r="669" spans="3:12" ht="45" customHeight="1" x14ac:dyDescent="0.25">
      <c r="C669" s="32">
        <v>665</v>
      </c>
      <c r="D669" s="123" t="str">
        <f>IF(Lançamentos!F669="","",Lançamentos!F669)</f>
        <v/>
      </c>
      <c r="E669" s="124" t="str">
        <f>IF(Lançamentos!J669="","",Lançamentos!J669)</f>
        <v/>
      </c>
      <c r="F669" s="62"/>
      <c r="G669" s="60"/>
      <c r="H669" s="57"/>
      <c r="I669" s="149" t="str">
        <f t="shared" si="22"/>
        <v/>
      </c>
      <c r="J669" s="149" t="str">
        <f t="shared" si="23"/>
        <v/>
      </c>
      <c r="K669" s="60"/>
      <c r="L669" s="112"/>
    </row>
    <row r="670" spans="3:12" ht="45" customHeight="1" x14ac:dyDescent="0.25">
      <c r="C670" s="32">
        <v>666</v>
      </c>
      <c r="D670" s="123" t="str">
        <f>IF(Lançamentos!F670="","",Lançamentos!F670)</f>
        <v/>
      </c>
      <c r="E670" s="124" t="str">
        <f>IF(Lançamentos!J670="","",Lançamentos!J670)</f>
        <v/>
      </c>
      <c r="F670" s="62"/>
      <c r="G670" s="60"/>
      <c r="H670" s="57"/>
      <c r="I670" s="149" t="str">
        <f t="shared" si="22"/>
        <v/>
      </c>
      <c r="J670" s="149" t="str">
        <f t="shared" si="23"/>
        <v/>
      </c>
      <c r="K670" s="60"/>
      <c r="L670" s="112"/>
    </row>
    <row r="671" spans="3:12" ht="45" customHeight="1" x14ac:dyDescent="0.25">
      <c r="C671" s="32">
        <v>667</v>
      </c>
      <c r="D671" s="123" t="str">
        <f>IF(Lançamentos!F671="","",Lançamentos!F671)</f>
        <v/>
      </c>
      <c r="E671" s="124" t="str">
        <f>IF(Lançamentos!J671="","",Lançamentos!J671)</f>
        <v/>
      </c>
      <c r="F671" s="62"/>
      <c r="G671" s="60"/>
      <c r="H671" s="57"/>
      <c r="I671" s="149" t="str">
        <f t="shared" si="22"/>
        <v/>
      </c>
      <c r="J671" s="149" t="str">
        <f t="shared" si="23"/>
        <v/>
      </c>
      <c r="K671" s="60"/>
      <c r="L671" s="112"/>
    </row>
    <row r="672" spans="3:12" ht="45" customHeight="1" x14ac:dyDescent="0.25">
      <c r="C672" s="32">
        <v>668</v>
      </c>
      <c r="D672" s="123" t="str">
        <f>IF(Lançamentos!F672="","",Lançamentos!F672)</f>
        <v/>
      </c>
      <c r="E672" s="124" t="str">
        <f>IF(Lançamentos!J672="","",Lançamentos!J672)</f>
        <v/>
      </c>
      <c r="F672" s="62"/>
      <c r="G672" s="60"/>
      <c r="H672" s="57"/>
      <c r="I672" s="149" t="str">
        <f t="shared" si="22"/>
        <v/>
      </c>
      <c r="J672" s="149" t="str">
        <f t="shared" si="23"/>
        <v/>
      </c>
      <c r="K672" s="60"/>
      <c r="L672" s="112"/>
    </row>
    <row r="673" spans="3:12" ht="45" customHeight="1" x14ac:dyDescent="0.25">
      <c r="C673" s="32">
        <v>669</v>
      </c>
      <c r="D673" s="123" t="str">
        <f>IF(Lançamentos!F673="","",Lançamentos!F673)</f>
        <v/>
      </c>
      <c r="E673" s="124" t="str">
        <f>IF(Lançamentos!J673="","",Lançamentos!J673)</f>
        <v/>
      </c>
      <c r="F673" s="62"/>
      <c r="G673" s="60"/>
      <c r="H673" s="57"/>
      <c r="I673" s="149" t="str">
        <f t="shared" si="22"/>
        <v/>
      </c>
      <c r="J673" s="149" t="str">
        <f t="shared" si="23"/>
        <v/>
      </c>
      <c r="K673" s="60"/>
      <c r="L673" s="112"/>
    </row>
    <row r="674" spans="3:12" ht="45" customHeight="1" x14ac:dyDescent="0.25">
      <c r="C674" s="32">
        <v>670</v>
      </c>
      <c r="D674" s="123" t="str">
        <f>IF(Lançamentos!F674="","",Lançamentos!F674)</f>
        <v/>
      </c>
      <c r="E674" s="124" t="str">
        <f>IF(Lançamentos!J674="","",Lançamentos!J674)</f>
        <v/>
      </c>
      <c r="F674" s="62"/>
      <c r="G674" s="60"/>
      <c r="H674" s="57"/>
      <c r="I674" s="149" t="str">
        <f t="shared" si="22"/>
        <v/>
      </c>
      <c r="J674" s="149" t="str">
        <f t="shared" si="23"/>
        <v/>
      </c>
      <c r="K674" s="60"/>
      <c r="L674" s="112"/>
    </row>
    <row r="675" spans="3:12" ht="45" customHeight="1" x14ac:dyDescent="0.25">
      <c r="C675" s="32">
        <v>671</v>
      </c>
      <c r="D675" s="123" t="str">
        <f>IF(Lançamentos!F675="","",Lançamentos!F675)</f>
        <v/>
      </c>
      <c r="E675" s="124" t="str">
        <f>IF(Lançamentos!J675="","",Lançamentos!J675)</f>
        <v/>
      </c>
      <c r="F675" s="62"/>
      <c r="G675" s="60"/>
      <c r="H675" s="57"/>
      <c r="I675" s="149" t="str">
        <f t="shared" si="22"/>
        <v/>
      </c>
      <c r="J675" s="149" t="str">
        <f t="shared" si="23"/>
        <v/>
      </c>
      <c r="K675" s="60"/>
      <c r="L675" s="112"/>
    </row>
    <row r="676" spans="3:12" ht="45" customHeight="1" x14ac:dyDescent="0.25">
      <c r="C676" s="32">
        <v>672</v>
      </c>
      <c r="D676" s="123" t="str">
        <f>IF(Lançamentos!F676="","",Lançamentos!F676)</f>
        <v/>
      </c>
      <c r="E676" s="124" t="str">
        <f>IF(Lançamentos!J676="","",Lançamentos!J676)</f>
        <v/>
      </c>
      <c r="F676" s="62"/>
      <c r="G676" s="60"/>
      <c r="H676" s="57"/>
      <c r="I676" s="149" t="str">
        <f t="shared" si="22"/>
        <v/>
      </c>
      <c r="J676" s="149" t="str">
        <f t="shared" si="23"/>
        <v/>
      </c>
      <c r="K676" s="60"/>
      <c r="L676" s="112"/>
    </row>
    <row r="677" spans="3:12" ht="45" customHeight="1" x14ac:dyDescent="0.25">
      <c r="C677" s="32">
        <v>673</v>
      </c>
      <c r="D677" s="123" t="str">
        <f>IF(Lançamentos!F677="","",Lançamentos!F677)</f>
        <v/>
      </c>
      <c r="E677" s="124" t="str">
        <f>IF(Lançamentos!J677="","",Lançamentos!J677)</f>
        <v/>
      </c>
      <c r="F677" s="62"/>
      <c r="G677" s="60"/>
      <c r="H677" s="57"/>
      <c r="I677" s="149" t="str">
        <f t="shared" si="22"/>
        <v/>
      </c>
      <c r="J677" s="149" t="str">
        <f t="shared" si="23"/>
        <v/>
      </c>
      <c r="K677" s="60"/>
      <c r="L677" s="112"/>
    </row>
    <row r="678" spans="3:12" ht="45" customHeight="1" x14ac:dyDescent="0.25">
      <c r="C678" s="32">
        <v>674</v>
      </c>
      <c r="D678" s="123" t="str">
        <f>IF(Lançamentos!F678="","",Lançamentos!F678)</f>
        <v/>
      </c>
      <c r="E678" s="124" t="str">
        <f>IF(Lançamentos!J678="","",Lançamentos!J678)</f>
        <v/>
      </c>
      <c r="F678" s="62"/>
      <c r="G678" s="60"/>
      <c r="H678" s="57"/>
      <c r="I678" s="149" t="str">
        <f t="shared" si="22"/>
        <v/>
      </c>
      <c r="J678" s="149" t="str">
        <f t="shared" si="23"/>
        <v/>
      </c>
      <c r="K678" s="60"/>
      <c r="L678" s="112"/>
    </row>
    <row r="679" spans="3:12" ht="45" customHeight="1" x14ac:dyDescent="0.25">
      <c r="C679" s="32">
        <v>675</v>
      </c>
      <c r="D679" s="123" t="str">
        <f>IF(Lançamentos!F679="","",Lançamentos!F679)</f>
        <v/>
      </c>
      <c r="E679" s="124" t="str">
        <f>IF(Lançamentos!J679="","",Lançamentos!J679)</f>
        <v/>
      </c>
      <c r="F679" s="62"/>
      <c r="G679" s="60"/>
      <c r="H679" s="57"/>
      <c r="I679" s="149" t="str">
        <f t="shared" si="22"/>
        <v/>
      </c>
      <c r="J679" s="149" t="str">
        <f t="shared" si="23"/>
        <v/>
      </c>
      <c r="K679" s="60"/>
      <c r="L679" s="112"/>
    </row>
    <row r="680" spans="3:12" ht="45" customHeight="1" x14ac:dyDescent="0.25">
      <c r="C680" s="32">
        <v>676</v>
      </c>
      <c r="D680" s="123" t="str">
        <f>IF(Lançamentos!F680="","",Lançamentos!F680)</f>
        <v/>
      </c>
      <c r="E680" s="124" t="str">
        <f>IF(Lançamentos!J680="","",Lançamentos!J680)</f>
        <v/>
      </c>
      <c r="F680" s="62"/>
      <c r="G680" s="60"/>
      <c r="H680" s="57"/>
      <c r="I680" s="149" t="str">
        <f t="shared" si="22"/>
        <v/>
      </c>
      <c r="J680" s="149" t="str">
        <f t="shared" si="23"/>
        <v/>
      </c>
      <c r="K680" s="60"/>
      <c r="L680" s="112"/>
    </row>
    <row r="681" spans="3:12" ht="45" customHeight="1" x14ac:dyDescent="0.25">
      <c r="C681" s="32">
        <v>677</v>
      </c>
      <c r="D681" s="123" t="str">
        <f>IF(Lançamentos!F681="","",Lançamentos!F681)</f>
        <v/>
      </c>
      <c r="E681" s="124" t="str">
        <f>IF(Lançamentos!J681="","",Lançamentos!J681)</f>
        <v/>
      </c>
      <c r="F681" s="62"/>
      <c r="G681" s="60"/>
      <c r="H681" s="57"/>
      <c r="I681" s="149" t="str">
        <f t="shared" si="22"/>
        <v/>
      </c>
      <c r="J681" s="149" t="str">
        <f t="shared" si="23"/>
        <v/>
      </c>
      <c r="K681" s="60"/>
      <c r="L681" s="112"/>
    </row>
    <row r="682" spans="3:12" ht="45" customHeight="1" x14ac:dyDescent="0.25">
      <c r="C682" s="32">
        <v>678</v>
      </c>
      <c r="D682" s="123" t="str">
        <f>IF(Lançamentos!F682="","",Lançamentos!F682)</f>
        <v/>
      </c>
      <c r="E682" s="124" t="str">
        <f>IF(Lançamentos!J682="","",Lançamentos!J682)</f>
        <v/>
      </c>
      <c r="F682" s="62"/>
      <c r="G682" s="60"/>
      <c r="H682" s="57"/>
      <c r="I682" s="149" t="str">
        <f t="shared" si="22"/>
        <v/>
      </c>
      <c r="J682" s="149" t="str">
        <f t="shared" si="23"/>
        <v/>
      </c>
      <c r="K682" s="60"/>
      <c r="L682" s="112"/>
    </row>
    <row r="683" spans="3:12" ht="45" customHeight="1" x14ac:dyDescent="0.25">
      <c r="C683" s="32">
        <v>679</v>
      </c>
      <c r="D683" s="123" t="str">
        <f>IF(Lançamentos!F683="","",Lançamentos!F683)</f>
        <v/>
      </c>
      <c r="E683" s="124" t="str">
        <f>IF(Lançamentos!J683="","",Lançamentos!J683)</f>
        <v/>
      </c>
      <c r="F683" s="62"/>
      <c r="G683" s="60"/>
      <c r="H683" s="57"/>
      <c r="I683" s="149" t="str">
        <f t="shared" si="22"/>
        <v/>
      </c>
      <c r="J683" s="149" t="str">
        <f t="shared" si="23"/>
        <v/>
      </c>
      <c r="K683" s="60"/>
      <c r="L683" s="112"/>
    </row>
    <row r="684" spans="3:12" ht="45" customHeight="1" x14ac:dyDescent="0.25">
      <c r="C684" s="32">
        <v>680</v>
      </c>
      <c r="D684" s="123" t="str">
        <f>IF(Lançamentos!F684="","",Lançamentos!F684)</f>
        <v/>
      </c>
      <c r="E684" s="124" t="str">
        <f>IF(Lançamentos!J684="","",Lançamentos!J684)</f>
        <v/>
      </c>
      <c r="F684" s="62"/>
      <c r="G684" s="60"/>
      <c r="H684" s="57"/>
      <c r="I684" s="149" t="str">
        <f t="shared" si="22"/>
        <v/>
      </c>
      <c r="J684" s="149" t="str">
        <f t="shared" si="23"/>
        <v/>
      </c>
      <c r="K684" s="60"/>
      <c r="L684" s="112"/>
    </row>
    <row r="685" spans="3:12" ht="45" customHeight="1" x14ac:dyDescent="0.25">
      <c r="C685" s="32">
        <v>681</v>
      </c>
      <c r="D685" s="123" t="str">
        <f>IF(Lançamentos!F685="","",Lançamentos!F685)</f>
        <v/>
      </c>
      <c r="E685" s="124" t="str">
        <f>IF(Lançamentos!J685="","",Lançamentos!J685)</f>
        <v/>
      </c>
      <c r="F685" s="62"/>
      <c r="G685" s="60"/>
      <c r="H685" s="57"/>
      <c r="I685" s="149" t="str">
        <f t="shared" si="22"/>
        <v/>
      </c>
      <c r="J685" s="149" t="str">
        <f t="shared" si="23"/>
        <v/>
      </c>
      <c r="K685" s="60"/>
      <c r="L685" s="112"/>
    </row>
    <row r="686" spans="3:12" ht="45" customHeight="1" x14ac:dyDescent="0.25">
      <c r="C686" s="32">
        <v>682</v>
      </c>
      <c r="D686" s="123" t="str">
        <f>IF(Lançamentos!F686="","",Lançamentos!F686)</f>
        <v/>
      </c>
      <c r="E686" s="124" t="str">
        <f>IF(Lançamentos!J686="","",Lançamentos!J686)</f>
        <v/>
      </c>
      <c r="F686" s="62"/>
      <c r="G686" s="60"/>
      <c r="H686" s="57"/>
      <c r="I686" s="149" t="str">
        <f t="shared" si="22"/>
        <v/>
      </c>
      <c r="J686" s="149" t="str">
        <f t="shared" si="23"/>
        <v/>
      </c>
      <c r="K686" s="60"/>
      <c r="L686" s="112"/>
    </row>
    <row r="687" spans="3:12" ht="45" customHeight="1" x14ac:dyDescent="0.25">
      <c r="C687" s="32">
        <v>683</v>
      </c>
      <c r="D687" s="123" t="str">
        <f>IF(Lançamentos!F687="","",Lançamentos!F687)</f>
        <v/>
      </c>
      <c r="E687" s="124" t="str">
        <f>IF(Lançamentos!J687="","",Lançamentos!J687)</f>
        <v/>
      </c>
      <c r="F687" s="62"/>
      <c r="G687" s="60"/>
      <c r="H687" s="57"/>
      <c r="I687" s="149" t="str">
        <f t="shared" si="22"/>
        <v/>
      </c>
      <c r="J687" s="149" t="str">
        <f t="shared" si="23"/>
        <v/>
      </c>
      <c r="K687" s="60"/>
      <c r="L687" s="112"/>
    </row>
    <row r="688" spans="3:12" ht="45" customHeight="1" x14ac:dyDescent="0.25">
      <c r="C688" s="32">
        <v>684</v>
      </c>
      <c r="D688" s="123" t="str">
        <f>IF(Lançamentos!F688="","",Lançamentos!F688)</f>
        <v/>
      </c>
      <c r="E688" s="124" t="str">
        <f>IF(Lançamentos!J688="","",Lançamentos!J688)</f>
        <v/>
      </c>
      <c r="F688" s="62"/>
      <c r="G688" s="60"/>
      <c r="H688" s="57"/>
      <c r="I688" s="149" t="str">
        <f t="shared" si="22"/>
        <v/>
      </c>
      <c r="J688" s="149" t="str">
        <f t="shared" si="23"/>
        <v/>
      </c>
      <c r="K688" s="60"/>
      <c r="L688" s="112"/>
    </row>
    <row r="689" spans="3:12" ht="45" customHeight="1" x14ac:dyDescent="0.25">
      <c r="C689" s="32">
        <v>685</v>
      </c>
      <c r="D689" s="123" t="str">
        <f>IF(Lançamentos!F689="","",Lançamentos!F689)</f>
        <v/>
      </c>
      <c r="E689" s="124" t="str">
        <f>IF(Lançamentos!J689="","",Lançamentos!J689)</f>
        <v/>
      </c>
      <c r="F689" s="62"/>
      <c r="G689" s="60"/>
      <c r="H689" s="57"/>
      <c r="I689" s="149" t="str">
        <f t="shared" si="22"/>
        <v/>
      </c>
      <c r="J689" s="149" t="str">
        <f t="shared" si="23"/>
        <v/>
      </c>
      <c r="K689" s="60"/>
      <c r="L689" s="112"/>
    </row>
    <row r="690" spans="3:12" ht="45" customHeight="1" x14ac:dyDescent="0.25">
      <c r="C690" s="32">
        <v>686</v>
      </c>
      <c r="D690" s="123" t="str">
        <f>IF(Lançamentos!F690="","",Lançamentos!F690)</f>
        <v/>
      </c>
      <c r="E690" s="124" t="str">
        <f>IF(Lançamentos!J690="","",Lançamentos!J690)</f>
        <v/>
      </c>
      <c r="F690" s="62"/>
      <c r="G690" s="60"/>
      <c r="H690" s="57"/>
      <c r="I690" s="149" t="str">
        <f t="shared" si="22"/>
        <v/>
      </c>
      <c r="J690" s="149" t="str">
        <f t="shared" si="23"/>
        <v/>
      </c>
      <c r="K690" s="60"/>
      <c r="L690" s="112"/>
    </row>
    <row r="691" spans="3:12" ht="45" customHeight="1" x14ac:dyDescent="0.25">
      <c r="C691" s="32">
        <v>687</v>
      </c>
      <c r="D691" s="123" t="str">
        <f>IF(Lançamentos!F691="","",Lançamentos!F691)</f>
        <v/>
      </c>
      <c r="E691" s="124" t="str">
        <f>IF(Lançamentos!J691="","",Lançamentos!J691)</f>
        <v/>
      </c>
      <c r="F691" s="62"/>
      <c r="G691" s="60"/>
      <c r="H691" s="57"/>
      <c r="I691" s="149" t="str">
        <f t="shared" si="22"/>
        <v/>
      </c>
      <c r="J691" s="149" t="str">
        <f t="shared" si="23"/>
        <v/>
      </c>
      <c r="K691" s="60"/>
      <c r="L691" s="112"/>
    </row>
    <row r="692" spans="3:12" ht="45" customHeight="1" x14ac:dyDescent="0.25">
      <c r="C692" s="32">
        <v>688</v>
      </c>
      <c r="D692" s="123" t="str">
        <f>IF(Lançamentos!F692="","",Lançamentos!F692)</f>
        <v/>
      </c>
      <c r="E692" s="124" t="str">
        <f>IF(Lançamentos!J692="","",Lançamentos!J692)</f>
        <v/>
      </c>
      <c r="F692" s="62"/>
      <c r="G692" s="60"/>
      <c r="H692" s="57"/>
      <c r="I692" s="149" t="str">
        <f t="shared" si="22"/>
        <v/>
      </c>
      <c r="J692" s="149" t="str">
        <f t="shared" si="23"/>
        <v/>
      </c>
      <c r="K692" s="60"/>
      <c r="L692" s="112"/>
    </row>
    <row r="693" spans="3:12" ht="45" customHeight="1" x14ac:dyDescent="0.25">
      <c r="C693" s="32">
        <v>689</v>
      </c>
      <c r="D693" s="123" t="str">
        <f>IF(Lançamentos!F693="","",Lançamentos!F693)</f>
        <v/>
      </c>
      <c r="E693" s="124" t="str">
        <f>IF(Lançamentos!J693="","",Lançamentos!J693)</f>
        <v/>
      </c>
      <c r="F693" s="62"/>
      <c r="G693" s="60"/>
      <c r="H693" s="57"/>
      <c r="I693" s="149" t="str">
        <f t="shared" si="22"/>
        <v/>
      </c>
      <c r="J693" s="149" t="str">
        <f t="shared" si="23"/>
        <v/>
      </c>
      <c r="K693" s="60"/>
      <c r="L693" s="112"/>
    </row>
    <row r="694" spans="3:12" ht="45" customHeight="1" x14ac:dyDescent="0.25">
      <c r="C694" s="32">
        <v>690</v>
      </c>
      <c r="D694" s="123" t="str">
        <f>IF(Lançamentos!F694="","",Lançamentos!F694)</f>
        <v/>
      </c>
      <c r="E694" s="124" t="str">
        <f>IF(Lançamentos!J694="","",Lançamentos!J694)</f>
        <v/>
      </c>
      <c r="F694" s="62"/>
      <c r="G694" s="60"/>
      <c r="H694" s="57"/>
      <c r="I694" s="149" t="str">
        <f t="shared" si="22"/>
        <v/>
      </c>
      <c r="J694" s="149" t="str">
        <f t="shared" si="23"/>
        <v/>
      </c>
      <c r="K694" s="60"/>
      <c r="L694" s="112"/>
    </row>
    <row r="695" spans="3:12" ht="45" customHeight="1" x14ac:dyDescent="0.25">
      <c r="C695" s="32">
        <v>691</v>
      </c>
      <c r="D695" s="123" t="str">
        <f>IF(Lançamentos!F695="","",Lançamentos!F695)</f>
        <v/>
      </c>
      <c r="E695" s="124" t="str">
        <f>IF(Lançamentos!J695="","",Lançamentos!J695)</f>
        <v/>
      </c>
      <c r="F695" s="62"/>
      <c r="G695" s="60"/>
      <c r="H695" s="57"/>
      <c r="I695" s="149" t="str">
        <f t="shared" si="22"/>
        <v/>
      </c>
      <c r="J695" s="149" t="str">
        <f t="shared" si="23"/>
        <v/>
      </c>
      <c r="K695" s="60"/>
      <c r="L695" s="112"/>
    </row>
    <row r="696" spans="3:12" ht="45" customHeight="1" x14ac:dyDescent="0.25">
      <c r="C696" s="32">
        <v>692</v>
      </c>
      <c r="D696" s="123" t="str">
        <f>IF(Lançamentos!F696="","",Lançamentos!F696)</f>
        <v/>
      </c>
      <c r="E696" s="124" t="str">
        <f>IF(Lançamentos!J696="","",Lançamentos!J696)</f>
        <v/>
      </c>
      <c r="F696" s="62"/>
      <c r="G696" s="60"/>
      <c r="H696" s="57"/>
      <c r="I696" s="149" t="str">
        <f t="shared" si="22"/>
        <v/>
      </c>
      <c r="J696" s="149" t="str">
        <f t="shared" si="23"/>
        <v/>
      </c>
      <c r="K696" s="60"/>
      <c r="L696" s="112"/>
    </row>
    <row r="697" spans="3:12" ht="45" customHeight="1" x14ac:dyDescent="0.25">
      <c r="C697" s="32">
        <v>693</v>
      </c>
      <c r="D697" s="123" t="str">
        <f>IF(Lançamentos!F697="","",Lançamentos!F697)</f>
        <v/>
      </c>
      <c r="E697" s="124" t="str">
        <f>IF(Lançamentos!J697="","",Lançamentos!J697)</f>
        <v/>
      </c>
      <c r="F697" s="62"/>
      <c r="G697" s="60"/>
      <c r="H697" s="57"/>
      <c r="I697" s="149" t="str">
        <f t="shared" si="22"/>
        <v/>
      </c>
      <c r="J697" s="149" t="str">
        <f t="shared" si="23"/>
        <v/>
      </c>
      <c r="K697" s="60"/>
      <c r="L697" s="112"/>
    </row>
    <row r="698" spans="3:12" ht="45" customHeight="1" x14ac:dyDescent="0.25">
      <c r="C698" s="32">
        <v>694</v>
      </c>
      <c r="D698" s="123" t="str">
        <f>IF(Lançamentos!F698="","",Lançamentos!F698)</f>
        <v/>
      </c>
      <c r="E698" s="124" t="str">
        <f>IF(Lançamentos!J698="","",Lançamentos!J698)</f>
        <v/>
      </c>
      <c r="F698" s="62"/>
      <c r="G698" s="60"/>
      <c r="H698" s="57"/>
      <c r="I698" s="149" t="str">
        <f t="shared" si="22"/>
        <v/>
      </c>
      <c r="J698" s="149" t="str">
        <f t="shared" si="23"/>
        <v/>
      </c>
      <c r="K698" s="60"/>
      <c r="L698" s="112"/>
    </row>
    <row r="699" spans="3:12" ht="45" customHeight="1" x14ac:dyDescent="0.25">
      <c r="C699" s="32">
        <v>695</v>
      </c>
      <c r="D699" s="123" t="str">
        <f>IF(Lançamentos!F699="","",Lançamentos!F699)</f>
        <v/>
      </c>
      <c r="E699" s="124" t="str">
        <f>IF(Lançamentos!J699="","",Lançamentos!J699)</f>
        <v/>
      </c>
      <c r="F699" s="62"/>
      <c r="G699" s="60"/>
      <c r="H699" s="57"/>
      <c r="I699" s="149" t="str">
        <f t="shared" si="22"/>
        <v/>
      </c>
      <c r="J699" s="149" t="str">
        <f t="shared" si="23"/>
        <v/>
      </c>
      <c r="K699" s="60"/>
      <c r="L699" s="112"/>
    </row>
    <row r="700" spans="3:12" ht="45" customHeight="1" x14ac:dyDescent="0.25">
      <c r="C700" s="32">
        <v>696</v>
      </c>
      <c r="D700" s="123" t="str">
        <f>IF(Lançamentos!F700="","",Lançamentos!F700)</f>
        <v/>
      </c>
      <c r="E700" s="124" t="str">
        <f>IF(Lançamentos!J700="","",Lançamentos!J700)</f>
        <v/>
      </c>
      <c r="F700" s="62"/>
      <c r="G700" s="60"/>
      <c r="H700" s="57"/>
      <c r="I700" s="149" t="str">
        <f t="shared" si="22"/>
        <v/>
      </c>
      <c r="J700" s="149" t="str">
        <f t="shared" si="23"/>
        <v/>
      </c>
      <c r="K700" s="60"/>
      <c r="L700" s="112"/>
    </row>
    <row r="701" spans="3:12" ht="45" customHeight="1" x14ac:dyDescent="0.25">
      <c r="C701" s="32">
        <v>697</v>
      </c>
      <c r="D701" s="123" t="str">
        <f>IF(Lançamentos!F701="","",Lançamentos!F701)</f>
        <v/>
      </c>
      <c r="E701" s="124" t="str">
        <f>IF(Lançamentos!J701="","",Lançamentos!J701)</f>
        <v/>
      </c>
      <c r="F701" s="62"/>
      <c r="G701" s="60"/>
      <c r="H701" s="57"/>
      <c r="I701" s="149" t="str">
        <f t="shared" si="22"/>
        <v/>
      </c>
      <c r="J701" s="149" t="str">
        <f t="shared" si="23"/>
        <v/>
      </c>
      <c r="K701" s="60"/>
      <c r="L701" s="112"/>
    </row>
    <row r="702" spans="3:12" ht="45" customHeight="1" x14ac:dyDescent="0.25">
      <c r="C702" s="32">
        <v>698</v>
      </c>
      <c r="D702" s="123" t="str">
        <f>IF(Lançamentos!F702="","",Lançamentos!F702)</f>
        <v/>
      </c>
      <c r="E702" s="124" t="str">
        <f>IF(Lançamentos!J702="","",Lançamentos!J702)</f>
        <v/>
      </c>
      <c r="F702" s="62"/>
      <c r="G702" s="60"/>
      <c r="H702" s="57"/>
      <c r="I702" s="149" t="str">
        <f t="shared" si="22"/>
        <v/>
      </c>
      <c r="J702" s="149" t="str">
        <f t="shared" si="23"/>
        <v/>
      </c>
      <c r="K702" s="60"/>
      <c r="L702" s="112"/>
    </row>
    <row r="703" spans="3:12" ht="45" customHeight="1" x14ac:dyDescent="0.25">
      <c r="C703" s="32">
        <v>699</v>
      </c>
      <c r="D703" s="123" t="str">
        <f>IF(Lançamentos!F703="","",Lançamentos!F703)</f>
        <v/>
      </c>
      <c r="E703" s="124" t="str">
        <f>IF(Lançamentos!J703="","",Lançamentos!J703)</f>
        <v/>
      </c>
      <c r="F703" s="62"/>
      <c r="G703" s="60"/>
      <c r="H703" s="57"/>
      <c r="I703" s="149" t="str">
        <f t="shared" si="22"/>
        <v/>
      </c>
      <c r="J703" s="149" t="str">
        <f t="shared" si="23"/>
        <v/>
      </c>
      <c r="K703" s="60"/>
      <c r="L703" s="112"/>
    </row>
    <row r="704" spans="3:12" ht="45" customHeight="1" x14ac:dyDescent="0.25">
      <c r="C704" s="32">
        <v>700</v>
      </c>
      <c r="D704" s="123" t="str">
        <f>IF(Lançamentos!F704="","",Lançamentos!F704)</f>
        <v/>
      </c>
      <c r="E704" s="124" t="str">
        <f>IF(Lançamentos!J704="","",Lançamentos!J704)</f>
        <v/>
      </c>
      <c r="F704" s="62"/>
      <c r="G704" s="60"/>
      <c r="H704" s="57"/>
      <c r="I704" s="149" t="str">
        <f t="shared" si="22"/>
        <v/>
      </c>
      <c r="J704" s="149" t="str">
        <f t="shared" si="23"/>
        <v/>
      </c>
      <c r="K704" s="60"/>
      <c r="L704" s="112"/>
    </row>
    <row r="705" spans="3:12" ht="45" customHeight="1" x14ac:dyDescent="0.25">
      <c r="C705" s="32">
        <v>701</v>
      </c>
      <c r="D705" s="123" t="str">
        <f>IF(Lançamentos!F705="","",Lançamentos!F705)</f>
        <v/>
      </c>
      <c r="E705" s="124" t="str">
        <f>IF(Lançamentos!J705="","",Lançamentos!J705)</f>
        <v/>
      </c>
      <c r="F705" s="62"/>
      <c r="G705" s="60"/>
      <c r="H705" s="57"/>
      <c r="I705" s="149" t="str">
        <f t="shared" si="22"/>
        <v/>
      </c>
      <c r="J705" s="149" t="str">
        <f t="shared" si="23"/>
        <v/>
      </c>
      <c r="K705" s="60"/>
      <c r="L705" s="112"/>
    </row>
    <row r="706" spans="3:12" ht="45" customHeight="1" x14ac:dyDescent="0.25">
      <c r="C706" s="32">
        <v>702</v>
      </c>
      <c r="D706" s="123" t="str">
        <f>IF(Lançamentos!F706="","",Lançamentos!F706)</f>
        <v/>
      </c>
      <c r="E706" s="124" t="str">
        <f>IF(Lançamentos!J706="","",Lançamentos!J706)</f>
        <v/>
      </c>
      <c r="F706" s="62"/>
      <c r="G706" s="60"/>
      <c r="H706" s="57"/>
      <c r="I706" s="149" t="str">
        <f t="shared" si="22"/>
        <v/>
      </c>
      <c r="J706" s="149" t="str">
        <f t="shared" si="23"/>
        <v/>
      </c>
      <c r="K706" s="60"/>
      <c r="L706" s="112"/>
    </row>
    <row r="707" spans="3:12" ht="45" customHeight="1" x14ac:dyDescent="0.25">
      <c r="C707" s="32">
        <v>703</v>
      </c>
      <c r="D707" s="123" t="str">
        <f>IF(Lançamentos!F707="","",Lançamentos!F707)</f>
        <v/>
      </c>
      <c r="E707" s="124" t="str">
        <f>IF(Lançamentos!J707="","",Lançamentos!J707)</f>
        <v/>
      </c>
      <c r="F707" s="62"/>
      <c r="G707" s="60"/>
      <c r="H707" s="57"/>
      <c r="I707" s="149" t="str">
        <f t="shared" si="22"/>
        <v/>
      </c>
      <c r="J707" s="149" t="str">
        <f t="shared" si="23"/>
        <v/>
      </c>
      <c r="K707" s="60"/>
      <c r="L707" s="112"/>
    </row>
    <row r="708" spans="3:12" ht="45" customHeight="1" x14ac:dyDescent="0.25">
      <c r="C708" s="32">
        <v>704</v>
      </c>
      <c r="D708" s="123" t="str">
        <f>IF(Lançamentos!F708="","",Lançamentos!F708)</f>
        <v/>
      </c>
      <c r="E708" s="124" t="str">
        <f>IF(Lançamentos!J708="","",Lançamentos!J708)</f>
        <v/>
      </c>
      <c r="F708" s="62"/>
      <c r="G708" s="60"/>
      <c r="H708" s="57"/>
      <c r="I708" s="149" t="str">
        <f t="shared" si="22"/>
        <v/>
      </c>
      <c r="J708" s="149" t="str">
        <f t="shared" si="23"/>
        <v/>
      </c>
      <c r="K708" s="60"/>
      <c r="L708" s="112"/>
    </row>
    <row r="709" spans="3:12" ht="45" customHeight="1" x14ac:dyDescent="0.25">
      <c r="C709" s="32">
        <v>705</v>
      </c>
      <c r="D709" s="123" t="str">
        <f>IF(Lançamentos!F709="","",Lançamentos!F709)</f>
        <v/>
      </c>
      <c r="E709" s="124" t="str">
        <f>IF(Lançamentos!J709="","",Lançamentos!J709)</f>
        <v/>
      </c>
      <c r="F709" s="62"/>
      <c r="G709" s="60"/>
      <c r="H709" s="57"/>
      <c r="I709" s="149" t="str">
        <f t="shared" si="22"/>
        <v/>
      </c>
      <c r="J709" s="149" t="str">
        <f t="shared" si="23"/>
        <v/>
      </c>
      <c r="K709" s="60"/>
      <c r="L709" s="112"/>
    </row>
    <row r="710" spans="3:12" ht="45" customHeight="1" x14ac:dyDescent="0.25">
      <c r="C710" s="32">
        <v>706</v>
      </c>
      <c r="D710" s="123" t="str">
        <f>IF(Lançamentos!F710="","",Lançamentos!F710)</f>
        <v/>
      </c>
      <c r="E710" s="124" t="str">
        <f>IF(Lançamentos!J710="","",Lançamentos!J710)</f>
        <v/>
      </c>
      <c r="F710" s="62"/>
      <c r="G710" s="60"/>
      <c r="H710" s="57"/>
      <c r="I710" s="149" t="str">
        <f t="shared" si="22"/>
        <v/>
      </c>
      <c r="J710" s="149" t="str">
        <f t="shared" si="23"/>
        <v/>
      </c>
      <c r="K710" s="60"/>
      <c r="L710" s="112"/>
    </row>
    <row r="711" spans="3:12" ht="45" customHeight="1" x14ac:dyDescent="0.25">
      <c r="C711" s="32">
        <v>707</v>
      </c>
      <c r="D711" s="123" t="str">
        <f>IF(Lançamentos!F711="","",Lançamentos!F711)</f>
        <v/>
      </c>
      <c r="E711" s="124" t="str">
        <f>IF(Lançamentos!J711="","",Lançamentos!J711)</f>
        <v/>
      </c>
      <c r="F711" s="62"/>
      <c r="G711" s="60"/>
      <c r="H711" s="57"/>
      <c r="I711" s="149" t="str">
        <f t="shared" ref="I711:I774" si="24">IF(H711="","",F711+H711)</f>
        <v/>
      </c>
      <c r="J711" s="149" t="str">
        <f t="shared" ref="J711:J774" si="25">IF(F711="","",F711+730)</f>
        <v/>
      </c>
      <c r="K711" s="60"/>
      <c r="L711" s="112"/>
    </row>
    <row r="712" spans="3:12" ht="45" customHeight="1" x14ac:dyDescent="0.25">
      <c r="C712" s="32">
        <v>708</v>
      </c>
      <c r="D712" s="123" t="str">
        <f>IF(Lançamentos!F712="","",Lançamentos!F712)</f>
        <v/>
      </c>
      <c r="E712" s="124" t="str">
        <f>IF(Lançamentos!J712="","",Lançamentos!J712)</f>
        <v/>
      </c>
      <c r="F712" s="62"/>
      <c r="G712" s="60"/>
      <c r="H712" s="57"/>
      <c r="I712" s="149" t="str">
        <f t="shared" si="24"/>
        <v/>
      </c>
      <c r="J712" s="149" t="str">
        <f t="shared" si="25"/>
        <v/>
      </c>
      <c r="K712" s="60"/>
      <c r="L712" s="112"/>
    </row>
    <row r="713" spans="3:12" ht="45" customHeight="1" x14ac:dyDescent="0.25">
      <c r="C713" s="32">
        <v>709</v>
      </c>
      <c r="D713" s="123" t="str">
        <f>IF(Lançamentos!F713="","",Lançamentos!F713)</f>
        <v/>
      </c>
      <c r="E713" s="124" t="str">
        <f>IF(Lançamentos!J713="","",Lançamentos!J713)</f>
        <v/>
      </c>
      <c r="F713" s="62"/>
      <c r="G713" s="60"/>
      <c r="H713" s="57"/>
      <c r="I713" s="149" t="str">
        <f t="shared" si="24"/>
        <v/>
      </c>
      <c r="J713" s="149" t="str">
        <f t="shared" si="25"/>
        <v/>
      </c>
      <c r="K713" s="60"/>
      <c r="L713" s="112"/>
    </row>
    <row r="714" spans="3:12" ht="45" customHeight="1" x14ac:dyDescent="0.25">
      <c r="C714" s="32">
        <v>710</v>
      </c>
      <c r="D714" s="123" t="str">
        <f>IF(Lançamentos!F714="","",Lançamentos!F714)</f>
        <v/>
      </c>
      <c r="E714" s="124" t="str">
        <f>IF(Lançamentos!J714="","",Lançamentos!J714)</f>
        <v/>
      </c>
      <c r="F714" s="62"/>
      <c r="G714" s="60"/>
      <c r="H714" s="57"/>
      <c r="I714" s="149" t="str">
        <f t="shared" si="24"/>
        <v/>
      </c>
      <c r="J714" s="149" t="str">
        <f t="shared" si="25"/>
        <v/>
      </c>
      <c r="K714" s="60"/>
      <c r="L714" s="112"/>
    </row>
    <row r="715" spans="3:12" ht="45" customHeight="1" x14ac:dyDescent="0.25">
      <c r="C715" s="32">
        <v>711</v>
      </c>
      <c r="D715" s="123" t="str">
        <f>IF(Lançamentos!F715="","",Lançamentos!F715)</f>
        <v/>
      </c>
      <c r="E715" s="124" t="str">
        <f>IF(Lançamentos!J715="","",Lançamentos!J715)</f>
        <v/>
      </c>
      <c r="F715" s="62"/>
      <c r="G715" s="60"/>
      <c r="H715" s="57"/>
      <c r="I715" s="149" t="str">
        <f t="shared" si="24"/>
        <v/>
      </c>
      <c r="J715" s="149" t="str">
        <f t="shared" si="25"/>
        <v/>
      </c>
      <c r="K715" s="60"/>
      <c r="L715" s="112"/>
    </row>
    <row r="716" spans="3:12" ht="45" customHeight="1" x14ac:dyDescent="0.25">
      <c r="C716" s="32">
        <v>712</v>
      </c>
      <c r="D716" s="123" t="str">
        <f>IF(Lançamentos!F716="","",Lançamentos!F716)</f>
        <v/>
      </c>
      <c r="E716" s="124" t="str">
        <f>IF(Lançamentos!J716="","",Lançamentos!J716)</f>
        <v/>
      </c>
      <c r="F716" s="62"/>
      <c r="G716" s="60"/>
      <c r="H716" s="57"/>
      <c r="I716" s="149" t="str">
        <f t="shared" si="24"/>
        <v/>
      </c>
      <c r="J716" s="149" t="str">
        <f t="shared" si="25"/>
        <v/>
      </c>
      <c r="K716" s="60"/>
      <c r="L716" s="112"/>
    </row>
    <row r="717" spans="3:12" ht="45" customHeight="1" x14ac:dyDescent="0.25">
      <c r="C717" s="32">
        <v>713</v>
      </c>
      <c r="D717" s="123" t="str">
        <f>IF(Lançamentos!F717="","",Lançamentos!F717)</f>
        <v/>
      </c>
      <c r="E717" s="124" t="str">
        <f>IF(Lançamentos!J717="","",Lançamentos!J717)</f>
        <v/>
      </c>
      <c r="F717" s="62"/>
      <c r="G717" s="60"/>
      <c r="H717" s="57"/>
      <c r="I717" s="149" t="str">
        <f t="shared" si="24"/>
        <v/>
      </c>
      <c r="J717" s="149" t="str">
        <f t="shared" si="25"/>
        <v/>
      </c>
      <c r="K717" s="60"/>
      <c r="L717" s="112"/>
    </row>
    <row r="718" spans="3:12" ht="45" customHeight="1" x14ac:dyDescent="0.25">
      <c r="C718" s="32">
        <v>714</v>
      </c>
      <c r="D718" s="123" t="str">
        <f>IF(Lançamentos!F718="","",Lançamentos!F718)</f>
        <v/>
      </c>
      <c r="E718" s="124" t="str">
        <f>IF(Lançamentos!J718="","",Lançamentos!J718)</f>
        <v/>
      </c>
      <c r="F718" s="62"/>
      <c r="G718" s="60"/>
      <c r="H718" s="57"/>
      <c r="I718" s="149" t="str">
        <f t="shared" si="24"/>
        <v/>
      </c>
      <c r="J718" s="149" t="str">
        <f t="shared" si="25"/>
        <v/>
      </c>
      <c r="K718" s="60"/>
      <c r="L718" s="112"/>
    </row>
    <row r="719" spans="3:12" ht="45" customHeight="1" x14ac:dyDescent="0.25">
      <c r="C719" s="32">
        <v>715</v>
      </c>
      <c r="D719" s="123" t="str">
        <f>IF(Lançamentos!F719="","",Lançamentos!F719)</f>
        <v/>
      </c>
      <c r="E719" s="124" t="str">
        <f>IF(Lançamentos!J719="","",Lançamentos!J719)</f>
        <v/>
      </c>
      <c r="F719" s="62"/>
      <c r="G719" s="60"/>
      <c r="H719" s="57"/>
      <c r="I719" s="149" t="str">
        <f t="shared" si="24"/>
        <v/>
      </c>
      <c r="J719" s="149" t="str">
        <f t="shared" si="25"/>
        <v/>
      </c>
      <c r="K719" s="60"/>
      <c r="L719" s="112"/>
    </row>
    <row r="720" spans="3:12" ht="45" customHeight="1" x14ac:dyDescent="0.25">
      <c r="C720" s="32">
        <v>716</v>
      </c>
      <c r="D720" s="123" t="str">
        <f>IF(Lançamentos!F720="","",Lançamentos!F720)</f>
        <v/>
      </c>
      <c r="E720" s="124" t="str">
        <f>IF(Lançamentos!J720="","",Lançamentos!J720)</f>
        <v/>
      </c>
      <c r="F720" s="62"/>
      <c r="G720" s="60"/>
      <c r="H720" s="57"/>
      <c r="I720" s="149" t="str">
        <f t="shared" si="24"/>
        <v/>
      </c>
      <c r="J720" s="149" t="str">
        <f t="shared" si="25"/>
        <v/>
      </c>
      <c r="K720" s="60"/>
      <c r="L720" s="112"/>
    </row>
    <row r="721" spans="3:12" ht="45" customHeight="1" x14ac:dyDescent="0.25">
      <c r="C721" s="32">
        <v>717</v>
      </c>
      <c r="D721" s="123" t="str">
        <f>IF(Lançamentos!F721="","",Lançamentos!F721)</f>
        <v/>
      </c>
      <c r="E721" s="124" t="str">
        <f>IF(Lançamentos!J721="","",Lançamentos!J721)</f>
        <v/>
      </c>
      <c r="F721" s="62"/>
      <c r="G721" s="60"/>
      <c r="H721" s="57"/>
      <c r="I721" s="149" t="str">
        <f t="shared" si="24"/>
        <v/>
      </c>
      <c r="J721" s="149" t="str">
        <f t="shared" si="25"/>
        <v/>
      </c>
      <c r="K721" s="60"/>
      <c r="L721" s="112"/>
    </row>
    <row r="722" spans="3:12" ht="45" customHeight="1" x14ac:dyDescent="0.25">
      <c r="C722" s="32">
        <v>718</v>
      </c>
      <c r="D722" s="123" t="str">
        <f>IF(Lançamentos!F722="","",Lançamentos!F722)</f>
        <v/>
      </c>
      <c r="E722" s="124" t="str">
        <f>IF(Lançamentos!J722="","",Lançamentos!J722)</f>
        <v/>
      </c>
      <c r="F722" s="62"/>
      <c r="G722" s="60"/>
      <c r="H722" s="57"/>
      <c r="I722" s="149" t="str">
        <f t="shared" si="24"/>
        <v/>
      </c>
      <c r="J722" s="149" t="str">
        <f t="shared" si="25"/>
        <v/>
      </c>
      <c r="K722" s="60"/>
      <c r="L722" s="112"/>
    </row>
    <row r="723" spans="3:12" ht="45" customHeight="1" x14ac:dyDescent="0.25">
      <c r="C723" s="32">
        <v>719</v>
      </c>
      <c r="D723" s="123" t="str">
        <f>IF(Lançamentos!F723="","",Lançamentos!F723)</f>
        <v/>
      </c>
      <c r="E723" s="124" t="str">
        <f>IF(Lançamentos!J723="","",Lançamentos!J723)</f>
        <v/>
      </c>
      <c r="F723" s="62"/>
      <c r="G723" s="60"/>
      <c r="H723" s="57"/>
      <c r="I723" s="149" t="str">
        <f t="shared" si="24"/>
        <v/>
      </c>
      <c r="J723" s="149" t="str">
        <f t="shared" si="25"/>
        <v/>
      </c>
      <c r="K723" s="60"/>
      <c r="L723" s="112"/>
    </row>
    <row r="724" spans="3:12" ht="45" customHeight="1" x14ac:dyDescent="0.25">
      <c r="C724" s="32">
        <v>720</v>
      </c>
      <c r="D724" s="123" t="str">
        <f>IF(Lançamentos!F724="","",Lançamentos!F724)</f>
        <v/>
      </c>
      <c r="E724" s="124" t="str">
        <f>IF(Lançamentos!J724="","",Lançamentos!J724)</f>
        <v/>
      </c>
      <c r="F724" s="62"/>
      <c r="G724" s="60"/>
      <c r="H724" s="57"/>
      <c r="I724" s="149" t="str">
        <f t="shared" si="24"/>
        <v/>
      </c>
      <c r="J724" s="149" t="str">
        <f t="shared" si="25"/>
        <v/>
      </c>
      <c r="K724" s="60"/>
      <c r="L724" s="112"/>
    </row>
    <row r="725" spans="3:12" ht="45" customHeight="1" x14ac:dyDescent="0.25">
      <c r="C725" s="32">
        <v>721</v>
      </c>
      <c r="D725" s="123" t="str">
        <f>IF(Lançamentos!F725="","",Lançamentos!F725)</f>
        <v/>
      </c>
      <c r="E725" s="124" t="str">
        <f>IF(Lançamentos!J725="","",Lançamentos!J725)</f>
        <v/>
      </c>
      <c r="F725" s="62"/>
      <c r="G725" s="60"/>
      <c r="H725" s="57"/>
      <c r="I725" s="149" t="str">
        <f t="shared" si="24"/>
        <v/>
      </c>
      <c r="J725" s="149" t="str">
        <f t="shared" si="25"/>
        <v/>
      </c>
      <c r="K725" s="60"/>
      <c r="L725" s="112"/>
    </row>
    <row r="726" spans="3:12" ht="45" customHeight="1" x14ac:dyDescent="0.25">
      <c r="C726" s="32">
        <v>722</v>
      </c>
      <c r="D726" s="123" t="str">
        <f>IF(Lançamentos!F726="","",Lançamentos!F726)</f>
        <v/>
      </c>
      <c r="E726" s="124" t="str">
        <f>IF(Lançamentos!J726="","",Lançamentos!J726)</f>
        <v/>
      </c>
      <c r="F726" s="62"/>
      <c r="G726" s="60"/>
      <c r="H726" s="57"/>
      <c r="I726" s="149" t="str">
        <f t="shared" si="24"/>
        <v/>
      </c>
      <c r="J726" s="149" t="str">
        <f t="shared" si="25"/>
        <v/>
      </c>
      <c r="K726" s="60"/>
      <c r="L726" s="112"/>
    </row>
    <row r="727" spans="3:12" ht="45" customHeight="1" x14ac:dyDescent="0.25">
      <c r="C727" s="32">
        <v>723</v>
      </c>
      <c r="D727" s="123" t="str">
        <f>IF(Lançamentos!F727="","",Lançamentos!F727)</f>
        <v/>
      </c>
      <c r="E727" s="124" t="str">
        <f>IF(Lançamentos!J727="","",Lançamentos!J727)</f>
        <v/>
      </c>
      <c r="F727" s="62"/>
      <c r="G727" s="60"/>
      <c r="H727" s="57"/>
      <c r="I727" s="149" t="str">
        <f t="shared" si="24"/>
        <v/>
      </c>
      <c r="J727" s="149" t="str">
        <f t="shared" si="25"/>
        <v/>
      </c>
      <c r="K727" s="60"/>
      <c r="L727" s="112"/>
    </row>
    <row r="728" spans="3:12" ht="45" customHeight="1" x14ac:dyDescent="0.25">
      <c r="C728" s="32">
        <v>724</v>
      </c>
      <c r="D728" s="123" t="str">
        <f>IF(Lançamentos!F728="","",Lançamentos!F728)</f>
        <v/>
      </c>
      <c r="E728" s="124" t="str">
        <f>IF(Lançamentos!J728="","",Lançamentos!J728)</f>
        <v/>
      </c>
      <c r="F728" s="62"/>
      <c r="G728" s="60"/>
      <c r="H728" s="57"/>
      <c r="I728" s="149" t="str">
        <f t="shared" si="24"/>
        <v/>
      </c>
      <c r="J728" s="149" t="str">
        <f t="shared" si="25"/>
        <v/>
      </c>
      <c r="K728" s="60"/>
      <c r="L728" s="112"/>
    </row>
    <row r="729" spans="3:12" ht="45" customHeight="1" x14ac:dyDescent="0.25">
      <c r="C729" s="32">
        <v>725</v>
      </c>
      <c r="D729" s="123" t="str">
        <f>IF(Lançamentos!F729="","",Lançamentos!F729)</f>
        <v/>
      </c>
      <c r="E729" s="124" t="str">
        <f>IF(Lançamentos!J729="","",Lançamentos!J729)</f>
        <v/>
      </c>
      <c r="F729" s="62"/>
      <c r="G729" s="60"/>
      <c r="H729" s="57"/>
      <c r="I729" s="149" t="str">
        <f t="shared" si="24"/>
        <v/>
      </c>
      <c r="J729" s="149" t="str">
        <f t="shared" si="25"/>
        <v/>
      </c>
      <c r="K729" s="60"/>
      <c r="L729" s="112"/>
    </row>
    <row r="730" spans="3:12" ht="45" customHeight="1" x14ac:dyDescent="0.25">
      <c r="C730" s="32">
        <v>726</v>
      </c>
      <c r="D730" s="123" t="str">
        <f>IF(Lançamentos!F730="","",Lançamentos!F730)</f>
        <v/>
      </c>
      <c r="E730" s="124" t="str">
        <f>IF(Lançamentos!J730="","",Lançamentos!J730)</f>
        <v/>
      </c>
      <c r="F730" s="62"/>
      <c r="G730" s="60"/>
      <c r="H730" s="57"/>
      <c r="I730" s="149" t="str">
        <f t="shared" si="24"/>
        <v/>
      </c>
      <c r="J730" s="149" t="str">
        <f t="shared" si="25"/>
        <v/>
      </c>
      <c r="K730" s="60"/>
      <c r="L730" s="112"/>
    </row>
    <row r="731" spans="3:12" ht="45" customHeight="1" x14ac:dyDescent="0.25">
      <c r="C731" s="32">
        <v>727</v>
      </c>
      <c r="D731" s="123" t="str">
        <f>IF(Lançamentos!F731="","",Lançamentos!F731)</f>
        <v/>
      </c>
      <c r="E731" s="124" t="str">
        <f>IF(Lançamentos!J731="","",Lançamentos!J731)</f>
        <v/>
      </c>
      <c r="F731" s="62"/>
      <c r="G731" s="60"/>
      <c r="H731" s="57"/>
      <c r="I731" s="149" t="str">
        <f t="shared" si="24"/>
        <v/>
      </c>
      <c r="J731" s="149" t="str">
        <f t="shared" si="25"/>
        <v/>
      </c>
      <c r="K731" s="60"/>
      <c r="L731" s="112"/>
    </row>
    <row r="732" spans="3:12" ht="45" customHeight="1" x14ac:dyDescent="0.25">
      <c r="C732" s="32">
        <v>728</v>
      </c>
      <c r="D732" s="123" t="str">
        <f>IF(Lançamentos!F732="","",Lançamentos!F732)</f>
        <v/>
      </c>
      <c r="E732" s="124" t="str">
        <f>IF(Lançamentos!J732="","",Lançamentos!J732)</f>
        <v/>
      </c>
      <c r="F732" s="62"/>
      <c r="G732" s="60"/>
      <c r="H732" s="57"/>
      <c r="I732" s="149" t="str">
        <f t="shared" si="24"/>
        <v/>
      </c>
      <c r="J732" s="149" t="str">
        <f t="shared" si="25"/>
        <v/>
      </c>
      <c r="K732" s="60"/>
      <c r="L732" s="112"/>
    </row>
    <row r="733" spans="3:12" ht="45" customHeight="1" x14ac:dyDescent="0.25">
      <c r="C733" s="32">
        <v>729</v>
      </c>
      <c r="D733" s="123" t="str">
        <f>IF(Lançamentos!F733="","",Lançamentos!F733)</f>
        <v/>
      </c>
      <c r="E733" s="124" t="str">
        <f>IF(Lançamentos!J733="","",Lançamentos!J733)</f>
        <v/>
      </c>
      <c r="F733" s="62"/>
      <c r="G733" s="60"/>
      <c r="H733" s="57"/>
      <c r="I733" s="149" t="str">
        <f t="shared" si="24"/>
        <v/>
      </c>
      <c r="J733" s="149" t="str">
        <f t="shared" si="25"/>
        <v/>
      </c>
      <c r="K733" s="60"/>
      <c r="L733" s="112"/>
    </row>
    <row r="734" spans="3:12" ht="45" customHeight="1" x14ac:dyDescent="0.25">
      <c r="C734" s="32">
        <v>730</v>
      </c>
      <c r="D734" s="123" t="str">
        <f>IF(Lançamentos!F734="","",Lançamentos!F734)</f>
        <v/>
      </c>
      <c r="E734" s="124" t="str">
        <f>IF(Lançamentos!J734="","",Lançamentos!J734)</f>
        <v/>
      </c>
      <c r="F734" s="62"/>
      <c r="G734" s="60"/>
      <c r="H734" s="57"/>
      <c r="I734" s="149" t="str">
        <f t="shared" si="24"/>
        <v/>
      </c>
      <c r="J734" s="149" t="str">
        <f t="shared" si="25"/>
        <v/>
      </c>
      <c r="K734" s="60"/>
      <c r="L734" s="112"/>
    </row>
    <row r="735" spans="3:12" ht="45" customHeight="1" x14ac:dyDescent="0.25">
      <c r="C735" s="32">
        <v>731</v>
      </c>
      <c r="D735" s="123" t="str">
        <f>IF(Lançamentos!F735="","",Lançamentos!F735)</f>
        <v/>
      </c>
      <c r="E735" s="124" t="str">
        <f>IF(Lançamentos!J735="","",Lançamentos!J735)</f>
        <v/>
      </c>
      <c r="F735" s="62"/>
      <c r="G735" s="60"/>
      <c r="H735" s="57"/>
      <c r="I735" s="149" t="str">
        <f t="shared" si="24"/>
        <v/>
      </c>
      <c r="J735" s="149" t="str">
        <f t="shared" si="25"/>
        <v/>
      </c>
      <c r="K735" s="60"/>
      <c r="L735" s="112"/>
    </row>
    <row r="736" spans="3:12" ht="45" customHeight="1" x14ac:dyDescent="0.25">
      <c r="C736" s="32">
        <v>732</v>
      </c>
      <c r="D736" s="123" t="str">
        <f>IF(Lançamentos!F736="","",Lançamentos!F736)</f>
        <v/>
      </c>
      <c r="E736" s="124" t="str">
        <f>IF(Lançamentos!J736="","",Lançamentos!J736)</f>
        <v/>
      </c>
      <c r="F736" s="62"/>
      <c r="G736" s="60"/>
      <c r="H736" s="57"/>
      <c r="I736" s="149" t="str">
        <f t="shared" si="24"/>
        <v/>
      </c>
      <c r="J736" s="149" t="str">
        <f t="shared" si="25"/>
        <v/>
      </c>
      <c r="K736" s="60"/>
      <c r="L736" s="112"/>
    </row>
    <row r="737" spans="3:12" ht="45" customHeight="1" x14ac:dyDescent="0.25">
      <c r="C737" s="32">
        <v>733</v>
      </c>
      <c r="D737" s="123" t="str">
        <f>IF(Lançamentos!F737="","",Lançamentos!F737)</f>
        <v/>
      </c>
      <c r="E737" s="124" t="str">
        <f>IF(Lançamentos!J737="","",Lançamentos!J737)</f>
        <v/>
      </c>
      <c r="F737" s="62"/>
      <c r="G737" s="60"/>
      <c r="H737" s="57"/>
      <c r="I737" s="149" t="str">
        <f t="shared" si="24"/>
        <v/>
      </c>
      <c r="J737" s="149" t="str">
        <f t="shared" si="25"/>
        <v/>
      </c>
      <c r="K737" s="60"/>
      <c r="L737" s="112"/>
    </row>
    <row r="738" spans="3:12" ht="45" customHeight="1" x14ac:dyDescent="0.25">
      <c r="C738" s="32">
        <v>734</v>
      </c>
      <c r="D738" s="123" t="str">
        <f>IF(Lançamentos!F738="","",Lançamentos!F738)</f>
        <v/>
      </c>
      <c r="E738" s="124" t="str">
        <f>IF(Lançamentos!J738="","",Lançamentos!J738)</f>
        <v/>
      </c>
      <c r="F738" s="62"/>
      <c r="G738" s="60"/>
      <c r="H738" s="57"/>
      <c r="I738" s="149" t="str">
        <f t="shared" si="24"/>
        <v/>
      </c>
      <c r="J738" s="149" t="str">
        <f t="shared" si="25"/>
        <v/>
      </c>
      <c r="K738" s="60"/>
      <c r="L738" s="112"/>
    </row>
    <row r="739" spans="3:12" ht="45" customHeight="1" x14ac:dyDescent="0.25">
      <c r="C739" s="32">
        <v>735</v>
      </c>
      <c r="D739" s="123" t="str">
        <f>IF(Lançamentos!F739="","",Lançamentos!F739)</f>
        <v/>
      </c>
      <c r="E739" s="124" t="str">
        <f>IF(Lançamentos!J739="","",Lançamentos!J739)</f>
        <v/>
      </c>
      <c r="F739" s="62"/>
      <c r="G739" s="60"/>
      <c r="H739" s="57"/>
      <c r="I739" s="149" t="str">
        <f t="shared" si="24"/>
        <v/>
      </c>
      <c r="J739" s="149" t="str">
        <f t="shared" si="25"/>
        <v/>
      </c>
      <c r="K739" s="60"/>
      <c r="L739" s="112"/>
    </row>
    <row r="740" spans="3:12" ht="45" customHeight="1" x14ac:dyDescent="0.25">
      <c r="C740" s="32">
        <v>736</v>
      </c>
      <c r="D740" s="123" t="str">
        <f>IF(Lançamentos!F740="","",Lançamentos!F740)</f>
        <v/>
      </c>
      <c r="E740" s="124" t="str">
        <f>IF(Lançamentos!J740="","",Lançamentos!J740)</f>
        <v/>
      </c>
      <c r="F740" s="62"/>
      <c r="G740" s="60"/>
      <c r="H740" s="57"/>
      <c r="I740" s="149" t="str">
        <f t="shared" si="24"/>
        <v/>
      </c>
      <c r="J740" s="149" t="str">
        <f t="shared" si="25"/>
        <v/>
      </c>
      <c r="K740" s="60"/>
      <c r="L740" s="112"/>
    </row>
    <row r="741" spans="3:12" ht="45" customHeight="1" x14ac:dyDescent="0.25">
      <c r="C741" s="32">
        <v>737</v>
      </c>
      <c r="D741" s="123" t="str">
        <f>IF(Lançamentos!F741="","",Lançamentos!F741)</f>
        <v/>
      </c>
      <c r="E741" s="124" t="str">
        <f>IF(Lançamentos!J741="","",Lançamentos!J741)</f>
        <v/>
      </c>
      <c r="F741" s="62"/>
      <c r="G741" s="60"/>
      <c r="H741" s="57"/>
      <c r="I741" s="149" t="str">
        <f t="shared" si="24"/>
        <v/>
      </c>
      <c r="J741" s="149" t="str">
        <f t="shared" si="25"/>
        <v/>
      </c>
      <c r="K741" s="60"/>
      <c r="L741" s="112"/>
    </row>
    <row r="742" spans="3:12" ht="45" customHeight="1" x14ac:dyDescent="0.25">
      <c r="C742" s="32">
        <v>738</v>
      </c>
      <c r="D742" s="123" t="str">
        <f>IF(Lançamentos!F742="","",Lançamentos!F742)</f>
        <v/>
      </c>
      <c r="E742" s="124" t="str">
        <f>IF(Lançamentos!J742="","",Lançamentos!J742)</f>
        <v/>
      </c>
      <c r="F742" s="62"/>
      <c r="G742" s="60"/>
      <c r="H742" s="57"/>
      <c r="I742" s="149" t="str">
        <f t="shared" si="24"/>
        <v/>
      </c>
      <c r="J742" s="149" t="str">
        <f t="shared" si="25"/>
        <v/>
      </c>
      <c r="K742" s="60"/>
      <c r="L742" s="112"/>
    </row>
    <row r="743" spans="3:12" ht="45" customHeight="1" x14ac:dyDescent="0.25">
      <c r="C743" s="32">
        <v>739</v>
      </c>
      <c r="D743" s="123" t="str">
        <f>IF(Lançamentos!F743="","",Lançamentos!F743)</f>
        <v/>
      </c>
      <c r="E743" s="124" t="str">
        <f>IF(Lançamentos!J743="","",Lançamentos!J743)</f>
        <v/>
      </c>
      <c r="F743" s="62"/>
      <c r="G743" s="60"/>
      <c r="H743" s="57"/>
      <c r="I743" s="149" t="str">
        <f t="shared" si="24"/>
        <v/>
      </c>
      <c r="J743" s="149" t="str">
        <f t="shared" si="25"/>
        <v/>
      </c>
      <c r="K743" s="60"/>
      <c r="L743" s="112"/>
    </row>
    <row r="744" spans="3:12" ht="45" customHeight="1" x14ac:dyDescent="0.25">
      <c r="C744" s="32">
        <v>740</v>
      </c>
      <c r="D744" s="123" t="str">
        <f>IF(Lançamentos!F744="","",Lançamentos!F744)</f>
        <v/>
      </c>
      <c r="E744" s="124" t="str">
        <f>IF(Lançamentos!J744="","",Lançamentos!J744)</f>
        <v/>
      </c>
      <c r="F744" s="62"/>
      <c r="G744" s="60"/>
      <c r="H744" s="57"/>
      <c r="I744" s="149" t="str">
        <f t="shared" si="24"/>
        <v/>
      </c>
      <c r="J744" s="149" t="str">
        <f t="shared" si="25"/>
        <v/>
      </c>
      <c r="K744" s="60"/>
      <c r="L744" s="112"/>
    </row>
    <row r="745" spans="3:12" ht="45" customHeight="1" x14ac:dyDescent="0.25">
      <c r="C745" s="32">
        <v>741</v>
      </c>
      <c r="D745" s="123" t="str">
        <f>IF(Lançamentos!F745="","",Lançamentos!F745)</f>
        <v/>
      </c>
      <c r="E745" s="124" t="str">
        <f>IF(Lançamentos!J745="","",Lançamentos!J745)</f>
        <v/>
      </c>
      <c r="F745" s="62"/>
      <c r="G745" s="60"/>
      <c r="H745" s="57"/>
      <c r="I745" s="149" t="str">
        <f t="shared" si="24"/>
        <v/>
      </c>
      <c r="J745" s="149" t="str">
        <f t="shared" si="25"/>
        <v/>
      </c>
      <c r="K745" s="60"/>
      <c r="L745" s="112"/>
    </row>
    <row r="746" spans="3:12" ht="45" customHeight="1" x14ac:dyDescent="0.25">
      <c r="C746" s="32">
        <v>742</v>
      </c>
      <c r="D746" s="123" t="str">
        <f>IF(Lançamentos!F746="","",Lançamentos!F746)</f>
        <v/>
      </c>
      <c r="E746" s="124" t="str">
        <f>IF(Lançamentos!J746="","",Lançamentos!J746)</f>
        <v/>
      </c>
      <c r="F746" s="62"/>
      <c r="G746" s="60"/>
      <c r="H746" s="57"/>
      <c r="I746" s="149" t="str">
        <f t="shared" si="24"/>
        <v/>
      </c>
      <c r="J746" s="149" t="str">
        <f t="shared" si="25"/>
        <v/>
      </c>
      <c r="K746" s="60"/>
      <c r="L746" s="112"/>
    </row>
    <row r="747" spans="3:12" ht="45" customHeight="1" x14ac:dyDescent="0.25">
      <c r="C747" s="32">
        <v>743</v>
      </c>
      <c r="D747" s="123" t="str">
        <f>IF(Lançamentos!F747="","",Lançamentos!F747)</f>
        <v/>
      </c>
      <c r="E747" s="124" t="str">
        <f>IF(Lançamentos!J747="","",Lançamentos!J747)</f>
        <v/>
      </c>
      <c r="F747" s="62"/>
      <c r="G747" s="60"/>
      <c r="H747" s="57"/>
      <c r="I747" s="149" t="str">
        <f t="shared" si="24"/>
        <v/>
      </c>
      <c r="J747" s="149" t="str">
        <f t="shared" si="25"/>
        <v/>
      </c>
      <c r="K747" s="60"/>
      <c r="L747" s="112"/>
    </row>
    <row r="748" spans="3:12" ht="45" customHeight="1" x14ac:dyDescent="0.25">
      <c r="C748" s="32">
        <v>744</v>
      </c>
      <c r="D748" s="123" t="str">
        <f>IF(Lançamentos!F748="","",Lançamentos!F748)</f>
        <v/>
      </c>
      <c r="E748" s="124" t="str">
        <f>IF(Lançamentos!J748="","",Lançamentos!J748)</f>
        <v/>
      </c>
      <c r="F748" s="62"/>
      <c r="G748" s="60"/>
      <c r="H748" s="57"/>
      <c r="I748" s="149" t="str">
        <f t="shared" si="24"/>
        <v/>
      </c>
      <c r="J748" s="149" t="str">
        <f t="shared" si="25"/>
        <v/>
      </c>
      <c r="K748" s="60"/>
      <c r="L748" s="112"/>
    </row>
    <row r="749" spans="3:12" ht="45" customHeight="1" x14ac:dyDescent="0.25">
      <c r="C749" s="32">
        <v>745</v>
      </c>
      <c r="D749" s="123" t="str">
        <f>IF(Lançamentos!F749="","",Lançamentos!F749)</f>
        <v/>
      </c>
      <c r="E749" s="124" t="str">
        <f>IF(Lançamentos!J749="","",Lançamentos!J749)</f>
        <v/>
      </c>
      <c r="F749" s="62"/>
      <c r="G749" s="60"/>
      <c r="H749" s="57"/>
      <c r="I749" s="149" t="str">
        <f t="shared" si="24"/>
        <v/>
      </c>
      <c r="J749" s="149" t="str">
        <f t="shared" si="25"/>
        <v/>
      </c>
      <c r="K749" s="60"/>
      <c r="L749" s="112"/>
    </row>
    <row r="750" spans="3:12" ht="45" customHeight="1" x14ac:dyDescent="0.25">
      <c r="C750" s="32">
        <v>746</v>
      </c>
      <c r="D750" s="123" t="str">
        <f>IF(Lançamentos!F750="","",Lançamentos!F750)</f>
        <v/>
      </c>
      <c r="E750" s="124" t="str">
        <f>IF(Lançamentos!J750="","",Lançamentos!J750)</f>
        <v/>
      </c>
      <c r="F750" s="62"/>
      <c r="G750" s="60"/>
      <c r="H750" s="57"/>
      <c r="I750" s="149" t="str">
        <f t="shared" si="24"/>
        <v/>
      </c>
      <c r="J750" s="149" t="str">
        <f t="shared" si="25"/>
        <v/>
      </c>
      <c r="K750" s="60"/>
      <c r="L750" s="112"/>
    </row>
    <row r="751" spans="3:12" ht="45" customHeight="1" x14ac:dyDescent="0.25">
      <c r="C751" s="32">
        <v>747</v>
      </c>
      <c r="D751" s="123" t="str">
        <f>IF(Lançamentos!F751="","",Lançamentos!F751)</f>
        <v/>
      </c>
      <c r="E751" s="124" t="str">
        <f>IF(Lançamentos!J751="","",Lançamentos!J751)</f>
        <v/>
      </c>
      <c r="F751" s="62"/>
      <c r="G751" s="60"/>
      <c r="H751" s="57"/>
      <c r="I751" s="149" t="str">
        <f t="shared" si="24"/>
        <v/>
      </c>
      <c r="J751" s="149" t="str">
        <f t="shared" si="25"/>
        <v/>
      </c>
      <c r="K751" s="60"/>
      <c r="L751" s="112"/>
    </row>
    <row r="752" spans="3:12" ht="45" customHeight="1" x14ac:dyDescent="0.25">
      <c r="C752" s="32">
        <v>748</v>
      </c>
      <c r="D752" s="123" t="str">
        <f>IF(Lançamentos!F752="","",Lançamentos!F752)</f>
        <v/>
      </c>
      <c r="E752" s="124" t="str">
        <f>IF(Lançamentos!J752="","",Lançamentos!J752)</f>
        <v/>
      </c>
      <c r="F752" s="62"/>
      <c r="G752" s="60"/>
      <c r="H752" s="57"/>
      <c r="I752" s="149" t="str">
        <f t="shared" si="24"/>
        <v/>
      </c>
      <c r="J752" s="149" t="str">
        <f t="shared" si="25"/>
        <v/>
      </c>
      <c r="K752" s="60"/>
      <c r="L752" s="112"/>
    </row>
    <row r="753" spans="3:12" ht="45" customHeight="1" x14ac:dyDescent="0.25">
      <c r="C753" s="32">
        <v>749</v>
      </c>
      <c r="D753" s="123" t="str">
        <f>IF(Lançamentos!F753="","",Lançamentos!F753)</f>
        <v/>
      </c>
      <c r="E753" s="124" t="str">
        <f>IF(Lançamentos!J753="","",Lançamentos!J753)</f>
        <v/>
      </c>
      <c r="F753" s="62"/>
      <c r="G753" s="60"/>
      <c r="H753" s="57"/>
      <c r="I753" s="149" t="str">
        <f t="shared" si="24"/>
        <v/>
      </c>
      <c r="J753" s="149" t="str">
        <f t="shared" si="25"/>
        <v/>
      </c>
      <c r="K753" s="60"/>
      <c r="L753" s="112"/>
    </row>
    <row r="754" spans="3:12" ht="45" customHeight="1" x14ac:dyDescent="0.25">
      <c r="C754" s="32">
        <v>750</v>
      </c>
      <c r="D754" s="123" t="str">
        <f>IF(Lançamentos!F754="","",Lançamentos!F754)</f>
        <v/>
      </c>
      <c r="E754" s="124" t="str">
        <f>IF(Lançamentos!J754="","",Lançamentos!J754)</f>
        <v/>
      </c>
      <c r="F754" s="62"/>
      <c r="G754" s="60"/>
      <c r="H754" s="57"/>
      <c r="I754" s="149" t="str">
        <f t="shared" si="24"/>
        <v/>
      </c>
      <c r="J754" s="149" t="str">
        <f t="shared" si="25"/>
        <v/>
      </c>
      <c r="K754" s="60"/>
      <c r="L754" s="112"/>
    </row>
    <row r="755" spans="3:12" ht="45" customHeight="1" x14ac:dyDescent="0.25">
      <c r="C755" s="32">
        <v>751</v>
      </c>
      <c r="D755" s="123" t="str">
        <f>IF(Lançamentos!F755="","",Lançamentos!F755)</f>
        <v/>
      </c>
      <c r="E755" s="124" t="str">
        <f>IF(Lançamentos!J755="","",Lançamentos!J755)</f>
        <v/>
      </c>
      <c r="F755" s="62"/>
      <c r="G755" s="60"/>
      <c r="H755" s="57"/>
      <c r="I755" s="149" t="str">
        <f t="shared" si="24"/>
        <v/>
      </c>
      <c r="J755" s="149" t="str">
        <f t="shared" si="25"/>
        <v/>
      </c>
      <c r="K755" s="60"/>
      <c r="L755" s="112"/>
    </row>
    <row r="756" spans="3:12" ht="45" customHeight="1" x14ac:dyDescent="0.25">
      <c r="C756" s="32">
        <v>752</v>
      </c>
      <c r="D756" s="123" t="str">
        <f>IF(Lançamentos!F756="","",Lançamentos!F756)</f>
        <v/>
      </c>
      <c r="E756" s="124" t="str">
        <f>IF(Lançamentos!J756="","",Lançamentos!J756)</f>
        <v/>
      </c>
      <c r="F756" s="62"/>
      <c r="G756" s="60"/>
      <c r="H756" s="57"/>
      <c r="I756" s="149" t="str">
        <f t="shared" si="24"/>
        <v/>
      </c>
      <c r="J756" s="149" t="str">
        <f t="shared" si="25"/>
        <v/>
      </c>
      <c r="K756" s="60"/>
      <c r="L756" s="112"/>
    </row>
    <row r="757" spans="3:12" ht="45" customHeight="1" x14ac:dyDescent="0.25">
      <c r="C757" s="32">
        <v>753</v>
      </c>
      <c r="D757" s="123" t="str">
        <f>IF(Lançamentos!F757="","",Lançamentos!F757)</f>
        <v/>
      </c>
      <c r="E757" s="124" t="str">
        <f>IF(Lançamentos!J757="","",Lançamentos!J757)</f>
        <v/>
      </c>
      <c r="F757" s="62"/>
      <c r="G757" s="60"/>
      <c r="H757" s="57"/>
      <c r="I757" s="149" t="str">
        <f t="shared" si="24"/>
        <v/>
      </c>
      <c r="J757" s="149" t="str">
        <f t="shared" si="25"/>
        <v/>
      </c>
      <c r="K757" s="60"/>
      <c r="L757" s="112"/>
    </row>
    <row r="758" spans="3:12" ht="45" customHeight="1" x14ac:dyDescent="0.25">
      <c r="C758" s="32">
        <v>754</v>
      </c>
      <c r="D758" s="123" t="str">
        <f>IF(Lançamentos!F758="","",Lançamentos!F758)</f>
        <v/>
      </c>
      <c r="E758" s="124" t="str">
        <f>IF(Lançamentos!J758="","",Lançamentos!J758)</f>
        <v/>
      </c>
      <c r="F758" s="62"/>
      <c r="G758" s="60"/>
      <c r="H758" s="57"/>
      <c r="I758" s="149" t="str">
        <f t="shared" si="24"/>
        <v/>
      </c>
      <c r="J758" s="149" t="str">
        <f t="shared" si="25"/>
        <v/>
      </c>
      <c r="K758" s="60"/>
      <c r="L758" s="112"/>
    </row>
    <row r="759" spans="3:12" ht="45" customHeight="1" x14ac:dyDescent="0.25">
      <c r="C759" s="32">
        <v>755</v>
      </c>
      <c r="D759" s="123" t="str">
        <f>IF(Lançamentos!F759="","",Lançamentos!F759)</f>
        <v/>
      </c>
      <c r="E759" s="124" t="str">
        <f>IF(Lançamentos!J759="","",Lançamentos!J759)</f>
        <v/>
      </c>
      <c r="F759" s="62"/>
      <c r="G759" s="60"/>
      <c r="H759" s="57"/>
      <c r="I759" s="149" t="str">
        <f t="shared" si="24"/>
        <v/>
      </c>
      <c r="J759" s="149" t="str">
        <f t="shared" si="25"/>
        <v/>
      </c>
      <c r="K759" s="60"/>
      <c r="L759" s="112"/>
    </row>
    <row r="760" spans="3:12" ht="45" customHeight="1" x14ac:dyDescent="0.25">
      <c r="C760" s="32">
        <v>756</v>
      </c>
      <c r="D760" s="123" t="str">
        <f>IF(Lançamentos!F760="","",Lançamentos!F760)</f>
        <v/>
      </c>
      <c r="E760" s="124" t="str">
        <f>IF(Lançamentos!J760="","",Lançamentos!J760)</f>
        <v/>
      </c>
      <c r="F760" s="62"/>
      <c r="G760" s="60"/>
      <c r="H760" s="57"/>
      <c r="I760" s="149" t="str">
        <f t="shared" si="24"/>
        <v/>
      </c>
      <c r="J760" s="149" t="str">
        <f t="shared" si="25"/>
        <v/>
      </c>
      <c r="K760" s="60"/>
      <c r="L760" s="112"/>
    </row>
    <row r="761" spans="3:12" ht="45" customHeight="1" x14ac:dyDescent="0.25">
      <c r="C761" s="32">
        <v>757</v>
      </c>
      <c r="D761" s="123" t="str">
        <f>IF(Lançamentos!F761="","",Lançamentos!F761)</f>
        <v/>
      </c>
      <c r="E761" s="124" t="str">
        <f>IF(Lançamentos!J761="","",Lançamentos!J761)</f>
        <v/>
      </c>
      <c r="F761" s="62"/>
      <c r="G761" s="60"/>
      <c r="H761" s="57"/>
      <c r="I761" s="149" t="str">
        <f t="shared" si="24"/>
        <v/>
      </c>
      <c r="J761" s="149" t="str">
        <f t="shared" si="25"/>
        <v/>
      </c>
      <c r="K761" s="60"/>
      <c r="L761" s="112"/>
    </row>
    <row r="762" spans="3:12" ht="45" customHeight="1" x14ac:dyDescent="0.25">
      <c r="C762" s="32">
        <v>758</v>
      </c>
      <c r="D762" s="123" t="str">
        <f>IF(Lançamentos!F762="","",Lançamentos!F762)</f>
        <v/>
      </c>
      <c r="E762" s="124" t="str">
        <f>IF(Lançamentos!J762="","",Lançamentos!J762)</f>
        <v/>
      </c>
      <c r="F762" s="62"/>
      <c r="G762" s="60"/>
      <c r="H762" s="57"/>
      <c r="I762" s="149" t="str">
        <f t="shared" si="24"/>
        <v/>
      </c>
      <c r="J762" s="149" t="str">
        <f t="shared" si="25"/>
        <v/>
      </c>
      <c r="K762" s="60"/>
      <c r="L762" s="112"/>
    </row>
    <row r="763" spans="3:12" ht="45" customHeight="1" x14ac:dyDescent="0.25">
      <c r="C763" s="32">
        <v>759</v>
      </c>
      <c r="D763" s="123" t="str">
        <f>IF(Lançamentos!F763="","",Lançamentos!F763)</f>
        <v/>
      </c>
      <c r="E763" s="124" t="str">
        <f>IF(Lançamentos!J763="","",Lançamentos!J763)</f>
        <v/>
      </c>
      <c r="F763" s="62"/>
      <c r="G763" s="60"/>
      <c r="H763" s="57"/>
      <c r="I763" s="149" t="str">
        <f t="shared" si="24"/>
        <v/>
      </c>
      <c r="J763" s="149" t="str">
        <f t="shared" si="25"/>
        <v/>
      </c>
      <c r="K763" s="60"/>
      <c r="L763" s="112"/>
    </row>
    <row r="764" spans="3:12" ht="45" customHeight="1" x14ac:dyDescent="0.25">
      <c r="C764" s="32">
        <v>760</v>
      </c>
      <c r="D764" s="123" t="str">
        <f>IF(Lançamentos!F764="","",Lançamentos!F764)</f>
        <v/>
      </c>
      <c r="E764" s="124" t="str">
        <f>IF(Lançamentos!J764="","",Lançamentos!J764)</f>
        <v/>
      </c>
      <c r="F764" s="62"/>
      <c r="G764" s="60"/>
      <c r="H764" s="57"/>
      <c r="I764" s="149" t="str">
        <f t="shared" si="24"/>
        <v/>
      </c>
      <c r="J764" s="149" t="str">
        <f t="shared" si="25"/>
        <v/>
      </c>
      <c r="K764" s="60"/>
      <c r="L764" s="112"/>
    </row>
    <row r="765" spans="3:12" ht="45" customHeight="1" x14ac:dyDescent="0.25">
      <c r="C765" s="32">
        <v>761</v>
      </c>
      <c r="D765" s="123" t="str">
        <f>IF(Lançamentos!F765="","",Lançamentos!F765)</f>
        <v/>
      </c>
      <c r="E765" s="124" t="str">
        <f>IF(Lançamentos!J765="","",Lançamentos!J765)</f>
        <v/>
      </c>
      <c r="F765" s="62"/>
      <c r="G765" s="60"/>
      <c r="H765" s="57"/>
      <c r="I765" s="149" t="str">
        <f t="shared" si="24"/>
        <v/>
      </c>
      <c r="J765" s="149" t="str">
        <f t="shared" si="25"/>
        <v/>
      </c>
      <c r="K765" s="60"/>
      <c r="L765" s="112"/>
    </row>
    <row r="766" spans="3:12" ht="45" customHeight="1" x14ac:dyDescent="0.25">
      <c r="C766" s="32">
        <v>762</v>
      </c>
      <c r="D766" s="123" t="str">
        <f>IF(Lançamentos!F766="","",Lançamentos!F766)</f>
        <v/>
      </c>
      <c r="E766" s="124" t="str">
        <f>IF(Lançamentos!J766="","",Lançamentos!J766)</f>
        <v/>
      </c>
      <c r="F766" s="62"/>
      <c r="G766" s="60"/>
      <c r="H766" s="57"/>
      <c r="I766" s="149" t="str">
        <f t="shared" si="24"/>
        <v/>
      </c>
      <c r="J766" s="149" t="str">
        <f t="shared" si="25"/>
        <v/>
      </c>
      <c r="K766" s="60"/>
      <c r="L766" s="112"/>
    </row>
    <row r="767" spans="3:12" ht="45" customHeight="1" x14ac:dyDescent="0.25">
      <c r="C767" s="32">
        <v>763</v>
      </c>
      <c r="D767" s="123" t="str">
        <f>IF(Lançamentos!F767="","",Lançamentos!F767)</f>
        <v/>
      </c>
      <c r="E767" s="124" t="str">
        <f>IF(Lançamentos!J767="","",Lançamentos!J767)</f>
        <v/>
      </c>
      <c r="F767" s="62"/>
      <c r="G767" s="60"/>
      <c r="H767" s="57"/>
      <c r="I767" s="149" t="str">
        <f t="shared" si="24"/>
        <v/>
      </c>
      <c r="J767" s="149" t="str">
        <f t="shared" si="25"/>
        <v/>
      </c>
      <c r="K767" s="60"/>
      <c r="L767" s="112"/>
    </row>
    <row r="768" spans="3:12" ht="45" customHeight="1" x14ac:dyDescent="0.25">
      <c r="C768" s="32">
        <v>764</v>
      </c>
      <c r="D768" s="123" t="str">
        <f>IF(Lançamentos!F768="","",Lançamentos!F768)</f>
        <v/>
      </c>
      <c r="E768" s="124" t="str">
        <f>IF(Lançamentos!J768="","",Lançamentos!J768)</f>
        <v/>
      </c>
      <c r="F768" s="62"/>
      <c r="G768" s="60"/>
      <c r="H768" s="57"/>
      <c r="I768" s="149" t="str">
        <f t="shared" si="24"/>
        <v/>
      </c>
      <c r="J768" s="149" t="str">
        <f t="shared" si="25"/>
        <v/>
      </c>
      <c r="K768" s="60"/>
      <c r="L768" s="112"/>
    </row>
    <row r="769" spans="3:12" ht="45" customHeight="1" x14ac:dyDescent="0.25">
      <c r="C769" s="32">
        <v>765</v>
      </c>
      <c r="D769" s="123" t="str">
        <f>IF(Lançamentos!F769="","",Lançamentos!F769)</f>
        <v/>
      </c>
      <c r="E769" s="124" t="str">
        <f>IF(Lançamentos!J769="","",Lançamentos!J769)</f>
        <v/>
      </c>
      <c r="F769" s="62"/>
      <c r="G769" s="60"/>
      <c r="H769" s="57"/>
      <c r="I769" s="149" t="str">
        <f t="shared" si="24"/>
        <v/>
      </c>
      <c r="J769" s="149" t="str">
        <f t="shared" si="25"/>
        <v/>
      </c>
      <c r="K769" s="60"/>
      <c r="L769" s="112"/>
    </row>
    <row r="770" spans="3:12" ht="45" customHeight="1" x14ac:dyDescent="0.25">
      <c r="C770" s="32">
        <v>766</v>
      </c>
      <c r="D770" s="123" t="str">
        <f>IF(Lançamentos!F770="","",Lançamentos!F770)</f>
        <v/>
      </c>
      <c r="E770" s="124" t="str">
        <f>IF(Lançamentos!J770="","",Lançamentos!J770)</f>
        <v/>
      </c>
      <c r="F770" s="62"/>
      <c r="G770" s="60"/>
      <c r="H770" s="57"/>
      <c r="I770" s="149" t="str">
        <f t="shared" si="24"/>
        <v/>
      </c>
      <c r="J770" s="149" t="str">
        <f t="shared" si="25"/>
        <v/>
      </c>
      <c r="K770" s="60"/>
      <c r="L770" s="112"/>
    </row>
    <row r="771" spans="3:12" ht="45" customHeight="1" x14ac:dyDescent="0.25">
      <c r="C771" s="32">
        <v>767</v>
      </c>
      <c r="D771" s="123" t="str">
        <f>IF(Lançamentos!F771="","",Lançamentos!F771)</f>
        <v/>
      </c>
      <c r="E771" s="124" t="str">
        <f>IF(Lançamentos!J771="","",Lançamentos!J771)</f>
        <v/>
      </c>
      <c r="F771" s="62"/>
      <c r="G771" s="60"/>
      <c r="H771" s="57"/>
      <c r="I771" s="149" t="str">
        <f t="shared" si="24"/>
        <v/>
      </c>
      <c r="J771" s="149" t="str">
        <f t="shared" si="25"/>
        <v/>
      </c>
      <c r="K771" s="60"/>
      <c r="L771" s="112"/>
    </row>
    <row r="772" spans="3:12" ht="45" customHeight="1" x14ac:dyDescent="0.25">
      <c r="C772" s="32">
        <v>768</v>
      </c>
      <c r="D772" s="123" t="str">
        <f>IF(Lançamentos!F772="","",Lançamentos!F772)</f>
        <v/>
      </c>
      <c r="E772" s="124" t="str">
        <f>IF(Lançamentos!J772="","",Lançamentos!J772)</f>
        <v/>
      </c>
      <c r="F772" s="62"/>
      <c r="G772" s="60"/>
      <c r="H772" s="57"/>
      <c r="I772" s="149" t="str">
        <f t="shared" si="24"/>
        <v/>
      </c>
      <c r="J772" s="149" t="str">
        <f t="shared" si="25"/>
        <v/>
      </c>
      <c r="K772" s="60"/>
      <c r="L772" s="112"/>
    </row>
    <row r="773" spans="3:12" ht="45" customHeight="1" x14ac:dyDescent="0.25">
      <c r="C773" s="32">
        <v>769</v>
      </c>
      <c r="D773" s="123" t="str">
        <f>IF(Lançamentos!F773="","",Lançamentos!F773)</f>
        <v/>
      </c>
      <c r="E773" s="124" t="str">
        <f>IF(Lançamentos!J773="","",Lançamentos!J773)</f>
        <v/>
      </c>
      <c r="F773" s="62"/>
      <c r="G773" s="60"/>
      <c r="H773" s="57"/>
      <c r="I773" s="149" t="str">
        <f t="shared" si="24"/>
        <v/>
      </c>
      <c r="J773" s="149" t="str">
        <f t="shared" si="25"/>
        <v/>
      </c>
      <c r="K773" s="60"/>
      <c r="L773" s="112"/>
    </row>
    <row r="774" spans="3:12" ht="45" customHeight="1" x14ac:dyDescent="0.25">
      <c r="C774" s="32">
        <v>770</v>
      </c>
      <c r="D774" s="123" t="str">
        <f>IF(Lançamentos!F774="","",Lançamentos!F774)</f>
        <v/>
      </c>
      <c r="E774" s="124" t="str">
        <f>IF(Lançamentos!J774="","",Lançamentos!J774)</f>
        <v/>
      </c>
      <c r="F774" s="62"/>
      <c r="G774" s="60"/>
      <c r="H774" s="57"/>
      <c r="I774" s="149" t="str">
        <f t="shared" si="24"/>
        <v/>
      </c>
      <c r="J774" s="149" t="str">
        <f t="shared" si="25"/>
        <v/>
      </c>
      <c r="K774" s="60"/>
      <c r="L774" s="112"/>
    </row>
    <row r="775" spans="3:12" ht="45" customHeight="1" x14ac:dyDescent="0.25">
      <c r="C775" s="32">
        <v>771</v>
      </c>
      <c r="D775" s="123" t="str">
        <f>IF(Lançamentos!F775="","",Lançamentos!F775)</f>
        <v/>
      </c>
      <c r="E775" s="124" t="str">
        <f>IF(Lançamentos!J775="","",Lançamentos!J775)</f>
        <v/>
      </c>
      <c r="F775" s="62"/>
      <c r="G775" s="60"/>
      <c r="H775" s="57"/>
      <c r="I775" s="149" t="str">
        <f t="shared" ref="I775:I838" si="26">IF(H775="","",F775+H775)</f>
        <v/>
      </c>
      <c r="J775" s="149" t="str">
        <f t="shared" ref="J775:J838" si="27">IF(F775="","",F775+730)</f>
        <v/>
      </c>
      <c r="K775" s="60"/>
      <c r="L775" s="112"/>
    </row>
    <row r="776" spans="3:12" ht="45" customHeight="1" x14ac:dyDescent="0.25">
      <c r="C776" s="32">
        <v>772</v>
      </c>
      <c r="D776" s="123" t="str">
        <f>IF(Lançamentos!F776="","",Lançamentos!F776)</f>
        <v/>
      </c>
      <c r="E776" s="124" t="str">
        <f>IF(Lançamentos!J776="","",Lançamentos!J776)</f>
        <v/>
      </c>
      <c r="F776" s="62"/>
      <c r="G776" s="60"/>
      <c r="H776" s="57"/>
      <c r="I776" s="149" t="str">
        <f t="shared" si="26"/>
        <v/>
      </c>
      <c r="J776" s="149" t="str">
        <f t="shared" si="27"/>
        <v/>
      </c>
      <c r="K776" s="60"/>
      <c r="L776" s="112"/>
    </row>
    <row r="777" spans="3:12" ht="45" customHeight="1" x14ac:dyDescent="0.25">
      <c r="C777" s="32">
        <v>773</v>
      </c>
      <c r="D777" s="123" t="str">
        <f>IF(Lançamentos!F777="","",Lançamentos!F777)</f>
        <v/>
      </c>
      <c r="E777" s="124" t="str">
        <f>IF(Lançamentos!J777="","",Lançamentos!J777)</f>
        <v/>
      </c>
      <c r="F777" s="62"/>
      <c r="G777" s="60"/>
      <c r="H777" s="57"/>
      <c r="I777" s="149" t="str">
        <f t="shared" si="26"/>
        <v/>
      </c>
      <c r="J777" s="149" t="str">
        <f t="shared" si="27"/>
        <v/>
      </c>
      <c r="K777" s="60"/>
      <c r="L777" s="112"/>
    </row>
    <row r="778" spans="3:12" ht="45" customHeight="1" x14ac:dyDescent="0.25">
      <c r="C778" s="32">
        <v>774</v>
      </c>
      <c r="D778" s="123" t="str">
        <f>IF(Lançamentos!F778="","",Lançamentos!F778)</f>
        <v/>
      </c>
      <c r="E778" s="124" t="str">
        <f>IF(Lançamentos!J778="","",Lançamentos!J778)</f>
        <v/>
      </c>
      <c r="F778" s="62"/>
      <c r="G778" s="60"/>
      <c r="H778" s="57"/>
      <c r="I778" s="149" t="str">
        <f t="shared" si="26"/>
        <v/>
      </c>
      <c r="J778" s="149" t="str">
        <f t="shared" si="27"/>
        <v/>
      </c>
      <c r="K778" s="60"/>
      <c r="L778" s="112"/>
    </row>
    <row r="779" spans="3:12" ht="45" customHeight="1" x14ac:dyDescent="0.25">
      <c r="C779" s="32">
        <v>775</v>
      </c>
      <c r="D779" s="123" t="str">
        <f>IF(Lançamentos!F779="","",Lançamentos!F779)</f>
        <v/>
      </c>
      <c r="E779" s="124" t="str">
        <f>IF(Lançamentos!J779="","",Lançamentos!J779)</f>
        <v/>
      </c>
      <c r="F779" s="62"/>
      <c r="G779" s="60"/>
      <c r="H779" s="57"/>
      <c r="I779" s="149" t="str">
        <f t="shared" si="26"/>
        <v/>
      </c>
      <c r="J779" s="149" t="str">
        <f t="shared" si="27"/>
        <v/>
      </c>
      <c r="K779" s="60"/>
      <c r="L779" s="112"/>
    </row>
    <row r="780" spans="3:12" ht="45" customHeight="1" x14ac:dyDescent="0.25">
      <c r="C780" s="32">
        <v>776</v>
      </c>
      <c r="D780" s="123" t="str">
        <f>IF(Lançamentos!F780="","",Lançamentos!F780)</f>
        <v/>
      </c>
      <c r="E780" s="124" t="str">
        <f>IF(Lançamentos!J780="","",Lançamentos!J780)</f>
        <v/>
      </c>
      <c r="F780" s="62"/>
      <c r="G780" s="60"/>
      <c r="H780" s="57"/>
      <c r="I780" s="149" t="str">
        <f t="shared" si="26"/>
        <v/>
      </c>
      <c r="J780" s="149" t="str">
        <f t="shared" si="27"/>
        <v/>
      </c>
      <c r="K780" s="60"/>
      <c r="L780" s="112"/>
    </row>
    <row r="781" spans="3:12" ht="45" customHeight="1" x14ac:dyDescent="0.25">
      <c r="C781" s="32">
        <v>777</v>
      </c>
      <c r="D781" s="123" t="str">
        <f>IF(Lançamentos!F781="","",Lançamentos!F781)</f>
        <v/>
      </c>
      <c r="E781" s="124" t="str">
        <f>IF(Lançamentos!J781="","",Lançamentos!J781)</f>
        <v/>
      </c>
      <c r="F781" s="62"/>
      <c r="G781" s="60"/>
      <c r="H781" s="57"/>
      <c r="I781" s="149" t="str">
        <f t="shared" si="26"/>
        <v/>
      </c>
      <c r="J781" s="149" t="str">
        <f t="shared" si="27"/>
        <v/>
      </c>
      <c r="K781" s="60"/>
      <c r="L781" s="112"/>
    </row>
    <row r="782" spans="3:12" ht="45" customHeight="1" x14ac:dyDescent="0.25">
      <c r="C782" s="32">
        <v>778</v>
      </c>
      <c r="D782" s="123" t="str">
        <f>IF(Lançamentos!F782="","",Lançamentos!F782)</f>
        <v/>
      </c>
      <c r="E782" s="124" t="str">
        <f>IF(Lançamentos!J782="","",Lançamentos!J782)</f>
        <v/>
      </c>
      <c r="F782" s="62"/>
      <c r="G782" s="60"/>
      <c r="H782" s="57"/>
      <c r="I782" s="149" t="str">
        <f t="shared" si="26"/>
        <v/>
      </c>
      <c r="J782" s="149" t="str">
        <f t="shared" si="27"/>
        <v/>
      </c>
      <c r="K782" s="60"/>
      <c r="L782" s="112"/>
    </row>
    <row r="783" spans="3:12" ht="45" customHeight="1" x14ac:dyDescent="0.25">
      <c r="C783" s="32">
        <v>779</v>
      </c>
      <c r="D783" s="123" t="str">
        <f>IF(Lançamentos!F783="","",Lançamentos!F783)</f>
        <v/>
      </c>
      <c r="E783" s="124" t="str">
        <f>IF(Lançamentos!J783="","",Lançamentos!J783)</f>
        <v/>
      </c>
      <c r="F783" s="62"/>
      <c r="G783" s="60"/>
      <c r="H783" s="57"/>
      <c r="I783" s="149" t="str">
        <f t="shared" si="26"/>
        <v/>
      </c>
      <c r="J783" s="149" t="str">
        <f t="shared" si="27"/>
        <v/>
      </c>
      <c r="K783" s="60"/>
      <c r="L783" s="112"/>
    </row>
    <row r="784" spans="3:12" ht="45" customHeight="1" x14ac:dyDescent="0.25">
      <c r="C784" s="32">
        <v>780</v>
      </c>
      <c r="D784" s="123" t="str">
        <f>IF(Lançamentos!F784="","",Lançamentos!F784)</f>
        <v/>
      </c>
      <c r="E784" s="124" t="str">
        <f>IF(Lançamentos!J784="","",Lançamentos!J784)</f>
        <v/>
      </c>
      <c r="F784" s="62"/>
      <c r="G784" s="60"/>
      <c r="H784" s="57"/>
      <c r="I784" s="149" t="str">
        <f t="shared" si="26"/>
        <v/>
      </c>
      <c r="J784" s="149" t="str">
        <f t="shared" si="27"/>
        <v/>
      </c>
      <c r="K784" s="60"/>
      <c r="L784" s="112"/>
    </row>
    <row r="785" spans="3:12" ht="45" customHeight="1" x14ac:dyDescent="0.25">
      <c r="C785" s="32">
        <v>781</v>
      </c>
      <c r="D785" s="123" t="str">
        <f>IF(Lançamentos!F785="","",Lançamentos!F785)</f>
        <v/>
      </c>
      <c r="E785" s="124" t="str">
        <f>IF(Lançamentos!J785="","",Lançamentos!J785)</f>
        <v/>
      </c>
      <c r="F785" s="62"/>
      <c r="G785" s="60"/>
      <c r="H785" s="57"/>
      <c r="I785" s="149" t="str">
        <f t="shared" si="26"/>
        <v/>
      </c>
      <c r="J785" s="149" t="str">
        <f t="shared" si="27"/>
        <v/>
      </c>
      <c r="K785" s="60"/>
      <c r="L785" s="112"/>
    </row>
    <row r="786" spans="3:12" ht="45" customHeight="1" x14ac:dyDescent="0.25">
      <c r="C786" s="32">
        <v>782</v>
      </c>
      <c r="D786" s="123" t="str">
        <f>IF(Lançamentos!F786="","",Lançamentos!F786)</f>
        <v/>
      </c>
      <c r="E786" s="124" t="str">
        <f>IF(Lançamentos!J786="","",Lançamentos!J786)</f>
        <v/>
      </c>
      <c r="F786" s="62"/>
      <c r="G786" s="60"/>
      <c r="H786" s="57"/>
      <c r="I786" s="149" t="str">
        <f t="shared" si="26"/>
        <v/>
      </c>
      <c r="J786" s="149" t="str">
        <f t="shared" si="27"/>
        <v/>
      </c>
      <c r="K786" s="60"/>
      <c r="L786" s="112"/>
    </row>
    <row r="787" spans="3:12" ht="45" customHeight="1" x14ac:dyDescent="0.25">
      <c r="C787" s="32">
        <v>783</v>
      </c>
      <c r="D787" s="123" t="str">
        <f>IF(Lançamentos!F787="","",Lançamentos!F787)</f>
        <v/>
      </c>
      <c r="E787" s="124" t="str">
        <f>IF(Lançamentos!J787="","",Lançamentos!J787)</f>
        <v/>
      </c>
      <c r="F787" s="62"/>
      <c r="G787" s="60"/>
      <c r="H787" s="57"/>
      <c r="I787" s="149" t="str">
        <f t="shared" si="26"/>
        <v/>
      </c>
      <c r="J787" s="149" t="str">
        <f t="shared" si="27"/>
        <v/>
      </c>
      <c r="K787" s="60"/>
      <c r="L787" s="112"/>
    </row>
    <row r="788" spans="3:12" ht="45" customHeight="1" x14ac:dyDescent="0.25">
      <c r="C788" s="32">
        <v>784</v>
      </c>
      <c r="D788" s="123" t="str">
        <f>IF(Lançamentos!F788="","",Lançamentos!F788)</f>
        <v/>
      </c>
      <c r="E788" s="124" t="str">
        <f>IF(Lançamentos!J788="","",Lançamentos!J788)</f>
        <v/>
      </c>
      <c r="F788" s="62"/>
      <c r="G788" s="60"/>
      <c r="H788" s="57"/>
      <c r="I788" s="149" t="str">
        <f t="shared" si="26"/>
        <v/>
      </c>
      <c r="J788" s="149" t="str">
        <f t="shared" si="27"/>
        <v/>
      </c>
      <c r="K788" s="60"/>
      <c r="L788" s="112"/>
    </row>
    <row r="789" spans="3:12" ht="45" customHeight="1" x14ac:dyDescent="0.25">
      <c r="C789" s="32">
        <v>785</v>
      </c>
      <c r="D789" s="123" t="str">
        <f>IF(Lançamentos!F789="","",Lançamentos!F789)</f>
        <v/>
      </c>
      <c r="E789" s="124" t="str">
        <f>IF(Lançamentos!J789="","",Lançamentos!J789)</f>
        <v/>
      </c>
      <c r="F789" s="62"/>
      <c r="G789" s="60"/>
      <c r="H789" s="57"/>
      <c r="I789" s="149" t="str">
        <f t="shared" si="26"/>
        <v/>
      </c>
      <c r="J789" s="149" t="str">
        <f t="shared" si="27"/>
        <v/>
      </c>
      <c r="K789" s="60"/>
      <c r="L789" s="112"/>
    </row>
    <row r="790" spans="3:12" ht="45" customHeight="1" x14ac:dyDescent="0.25">
      <c r="C790" s="32">
        <v>786</v>
      </c>
      <c r="D790" s="123" t="str">
        <f>IF(Lançamentos!F790="","",Lançamentos!F790)</f>
        <v/>
      </c>
      <c r="E790" s="124" t="str">
        <f>IF(Lançamentos!J790="","",Lançamentos!J790)</f>
        <v/>
      </c>
      <c r="F790" s="62"/>
      <c r="G790" s="60"/>
      <c r="H790" s="57"/>
      <c r="I790" s="149" t="str">
        <f t="shared" si="26"/>
        <v/>
      </c>
      <c r="J790" s="149" t="str">
        <f t="shared" si="27"/>
        <v/>
      </c>
      <c r="K790" s="60"/>
      <c r="L790" s="112"/>
    </row>
    <row r="791" spans="3:12" ht="45" customHeight="1" x14ac:dyDescent="0.25">
      <c r="C791" s="32">
        <v>787</v>
      </c>
      <c r="D791" s="123" t="str">
        <f>IF(Lançamentos!F791="","",Lançamentos!F791)</f>
        <v/>
      </c>
      <c r="E791" s="124" t="str">
        <f>IF(Lançamentos!J791="","",Lançamentos!J791)</f>
        <v/>
      </c>
      <c r="F791" s="62"/>
      <c r="G791" s="60"/>
      <c r="H791" s="57"/>
      <c r="I791" s="149" t="str">
        <f t="shared" si="26"/>
        <v/>
      </c>
      <c r="J791" s="149" t="str">
        <f t="shared" si="27"/>
        <v/>
      </c>
      <c r="K791" s="60"/>
      <c r="L791" s="112"/>
    </row>
    <row r="792" spans="3:12" ht="45" customHeight="1" x14ac:dyDescent="0.25">
      <c r="C792" s="32">
        <v>788</v>
      </c>
      <c r="D792" s="123" t="str">
        <f>IF(Lançamentos!F792="","",Lançamentos!F792)</f>
        <v/>
      </c>
      <c r="E792" s="124" t="str">
        <f>IF(Lançamentos!J792="","",Lançamentos!J792)</f>
        <v/>
      </c>
      <c r="F792" s="62"/>
      <c r="G792" s="60"/>
      <c r="H792" s="57"/>
      <c r="I792" s="149" t="str">
        <f t="shared" si="26"/>
        <v/>
      </c>
      <c r="J792" s="149" t="str">
        <f t="shared" si="27"/>
        <v/>
      </c>
      <c r="K792" s="60"/>
      <c r="L792" s="112"/>
    </row>
    <row r="793" spans="3:12" ht="45" customHeight="1" x14ac:dyDescent="0.25">
      <c r="C793" s="32">
        <v>789</v>
      </c>
      <c r="D793" s="123" t="str">
        <f>IF(Lançamentos!F793="","",Lançamentos!F793)</f>
        <v/>
      </c>
      <c r="E793" s="124" t="str">
        <f>IF(Lançamentos!J793="","",Lançamentos!J793)</f>
        <v/>
      </c>
      <c r="F793" s="62"/>
      <c r="G793" s="60"/>
      <c r="H793" s="57"/>
      <c r="I793" s="149" t="str">
        <f t="shared" si="26"/>
        <v/>
      </c>
      <c r="J793" s="149" t="str">
        <f t="shared" si="27"/>
        <v/>
      </c>
      <c r="K793" s="60"/>
      <c r="L793" s="112"/>
    </row>
    <row r="794" spans="3:12" ht="45" customHeight="1" x14ac:dyDescent="0.25">
      <c r="C794" s="32">
        <v>790</v>
      </c>
      <c r="D794" s="123" t="str">
        <f>IF(Lançamentos!F794="","",Lançamentos!F794)</f>
        <v/>
      </c>
      <c r="E794" s="124" t="str">
        <f>IF(Lançamentos!J794="","",Lançamentos!J794)</f>
        <v/>
      </c>
      <c r="F794" s="62"/>
      <c r="G794" s="60"/>
      <c r="H794" s="57"/>
      <c r="I794" s="149" t="str">
        <f t="shared" si="26"/>
        <v/>
      </c>
      <c r="J794" s="149" t="str">
        <f t="shared" si="27"/>
        <v/>
      </c>
      <c r="K794" s="60"/>
      <c r="L794" s="112"/>
    </row>
    <row r="795" spans="3:12" ht="45" customHeight="1" x14ac:dyDescent="0.25">
      <c r="C795" s="32">
        <v>791</v>
      </c>
      <c r="D795" s="123" t="str">
        <f>IF(Lançamentos!F795="","",Lançamentos!F795)</f>
        <v/>
      </c>
      <c r="E795" s="124" t="str">
        <f>IF(Lançamentos!J795="","",Lançamentos!J795)</f>
        <v/>
      </c>
      <c r="F795" s="62"/>
      <c r="G795" s="60"/>
      <c r="H795" s="57"/>
      <c r="I795" s="149" t="str">
        <f t="shared" si="26"/>
        <v/>
      </c>
      <c r="J795" s="149" t="str">
        <f t="shared" si="27"/>
        <v/>
      </c>
      <c r="K795" s="60"/>
      <c r="L795" s="112"/>
    </row>
    <row r="796" spans="3:12" ht="45" customHeight="1" x14ac:dyDescent="0.25">
      <c r="C796" s="32">
        <v>792</v>
      </c>
      <c r="D796" s="123" t="str">
        <f>IF(Lançamentos!F796="","",Lançamentos!F796)</f>
        <v/>
      </c>
      <c r="E796" s="124" t="str">
        <f>IF(Lançamentos!J796="","",Lançamentos!J796)</f>
        <v/>
      </c>
      <c r="F796" s="62"/>
      <c r="G796" s="60"/>
      <c r="H796" s="57"/>
      <c r="I796" s="149" t="str">
        <f t="shared" si="26"/>
        <v/>
      </c>
      <c r="J796" s="149" t="str">
        <f t="shared" si="27"/>
        <v/>
      </c>
      <c r="K796" s="60"/>
      <c r="L796" s="112"/>
    </row>
    <row r="797" spans="3:12" ht="45" customHeight="1" x14ac:dyDescent="0.25">
      <c r="C797" s="32">
        <v>793</v>
      </c>
      <c r="D797" s="123" t="str">
        <f>IF(Lançamentos!F797="","",Lançamentos!F797)</f>
        <v/>
      </c>
      <c r="E797" s="124" t="str">
        <f>IF(Lançamentos!J797="","",Lançamentos!J797)</f>
        <v/>
      </c>
      <c r="F797" s="62"/>
      <c r="G797" s="60"/>
      <c r="H797" s="57"/>
      <c r="I797" s="149" t="str">
        <f t="shared" si="26"/>
        <v/>
      </c>
      <c r="J797" s="149" t="str">
        <f t="shared" si="27"/>
        <v/>
      </c>
      <c r="K797" s="60"/>
      <c r="L797" s="112"/>
    </row>
    <row r="798" spans="3:12" ht="45" customHeight="1" x14ac:dyDescent="0.25">
      <c r="C798" s="32">
        <v>794</v>
      </c>
      <c r="D798" s="123" t="str">
        <f>IF(Lançamentos!F798="","",Lançamentos!F798)</f>
        <v/>
      </c>
      <c r="E798" s="124" t="str">
        <f>IF(Lançamentos!J798="","",Lançamentos!J798)</f>
        <v/>
      </c>
      <c r="F798" s="62"/>
      <c r="G798" s="60"/>
      <c r="H798" s="57"/>
      <c r="I798" s="149" t="str">
        <f t="shared" si="26"/>
        <v/>
      </c>
      <c r="J798" s="149" t="str">
        <f t="shared" si="27"/>
        <v/>
      </c>
      <c r="K798" s="60"/>
      <c r="L798" s="112"/>
    </row>
    <row r="799" spans="3:12" ht="45" customHeight="1" x14ac:dyDescent="0.25">
      <c r="C799" s="32">
        <v>795</v>
      </c>
      <c r="D799" s="123" t="str">
        <f>IF(Lançamentos!F799="","",Lançamentos!F799)</f>
        <v/>
      </c>
      <c r="E799" s="124" t="str">
        <f>IF(Lançamentos!J799="","",Lançamentos!J799)</f>
        <v/>
      </c>
      <c r="F799" s="62"/>
      <c r="G799" s="60"/>
      <c r="H799" s="57"/>
      <c r="I799" s="149" t="str">
        <f t="shared" si="26"/>
        <v/>
      </c>
      <c r="J799" s="149" t="str">
        <f t="shared" si="27"/>
        <v/>
      </c>
      <c r="K799" s="60"/>
      <c r="L799" s="112"/>
    </row>
    <row r="800" spans="3:12" ht="45" customHeight="1" x14ac:dyDescent="0.25">
      <c r="C800" s="32">
        <v>796</v>
      </c>
      <c r="D800" s="123" t="str">
        <f>IF(Lançamentos!F800="","",Lançamentos!F800)</f>
        <v/>
      </c>
      <c r="E800" s="124" t="str">
        <f>IF(Lançamentos!J800="","",Lançamentos!J800)</f>
        <v/>
      </c>
      <c r="F800" s="62"/>
      <c r="G800" s="60"/>
      <c r="H800" s="57"/>
      <c r="I800" s="149" t="str">
        <f t="shared" si="26"/>
        <v/>
      </c>
      <c r="J800" s="149" t="str">
        <f t="shared" si="27"/>
        <v/>
      </c>
      <c r="K800" s="60"/>
      <c r="L800" s="112"/>
    </row>
    <row r="801" spans="3:12" ht="45" customHeight="1" x14ac:dyDescent="0.25">
      <c r="C801" s="32">
        <v>797</v>
      </c>
      <c r="D801" s="123" t="str">
        <f>IF(Lançamentos!F801="","",Lançamentos!F801)</f>
        <v/>
      </c>
      <c r="E801" s="124" t="str">
        <f>IF(Lançamentos!J801="","",Lançamentos!J801)</f>
        <v/>
      </c>
      <c r="F801" s="62"/>
      <c r="G801" s="60"/>
      <c r="H801" s="57"/>
      <c r="I801" s="149" t="str">
        <f t="shared" si="26"/>
        <v/>
      </c>
      <c r="J801" s="149" t="str">
        <f t="shared" si="27"/>
        <v/>
      </c>
      <c r="K801" s="60"/>
      <c r="L801" s="112"/>
    </row>
    <row r="802" spans="3:12" ht="45" customHeight="1" x14ac:dyDescent="0.25">
      <c r="C802" s="32">
        <v>798</v>
      </c>
      <c r="D802" s="123" t="str">
        <f>IF(Lançamentos!F802="","",Lançamentos!F802)</f>
        <v/>
      </c>
      <c r="E802" s="124" t="str">
        <f>IF(Lançamentos!J802="","",Lançamentos!J802)</f>
        <v/>
      </c>
      <c r="F802" s="62"/>
      <c r="G802" s="60"/>
      <c r="H802" s="57"/>
      <c r="I802" s="149" t="str">
        <f t="shared" si="26"/>
        <v/>
      </c>
      <c r="J802" s="149" t="str">
        <f t="shared" si="27"/>
        <v/>
      </c>
      <c r="K802" s="60"/>
      <c r="L802" s="112"/>
    </row>
    <row r="803" spans="3:12" ht="45" customHeight="1" x14ac:dyDescent="0.25">
      <c r="C803" s="32">
        <v>799</v>
      </c>
      <c r="D803" s="123" t="str">
        <f>IF(Lançamentos!F803="","",Lançamentos!F803)</f>
        <v/>
      </c>
      <c r="E803" s="124" t="str">
        <f>IF(Lançamentos!J803="","",Lançamentos!J803)</f>
        <v/>
      </c>
      <c r="F803" s="62"/>
      <c r="G803" s="60"/>
      <c r="H803" s="57"/>
      <c r="I803" s="149" t="str">
        <f t="shared" si="26"/>
        <v/>
      </c>
      <c r="J803" s="149" t="str">
        <f t="shared" si="27"/>
        <v/>
      </c>
      <c r="K803" s="60"/>
      <c r="L803" s="112"/>
    </row>
    <row r="804" spans="3:12" ht="45" customHeight="1" x14ac:dyDescent="0.25">
      <c r="C804" s="32">
        <v>800</v>
      </c>
      <c r="D804" s="123" t="str">
        <f>IF(Lançamentos!F804="","",Lançamentos!F804)</f>
        <v/>
      </c>
      <c r="E804" s="124" t="str">
        <f>IF(Lançamentos!J804="","",Lançamentos!J804)</f>
        <v/>
      </c>
      <c r="F804" s="62"/>
      <c r="G804" s="60"/>
      <c r="H804" s="57"/>
      <c r="I804" s="149" t="str">
        <f t="shared" si="26"/>
        <v/>
      </c>
      <c r="J804" s="149" t="str">
        <f t="shared" si="27"/>
        <v/>
      </c>
      <c r="K804" s="60"/>
      <c r="L804" s="112"/>
    </row>
    <row r="805" spans="3:12" ht="45" customHeight="1" x14ac:dyDescent="0.25">
      <c r="C805" s="32">
        <v>801</v>
      </c>
      <c r="D805" s="123" t="str">
        <f>IF(Lançamentos!F805="","",Lançamentos!F805)</f>
        <v/>
      </c>
      <c r="E805" s="124" t="str">
        <f>IF(Lançamentos!J805="","",Lançamentos!J805)</f>
        <v/>
      </c>
      <c r="F805" s="62"/>
      <c r="G805" s="60"/>
      <c r="H805" s="57"/>
      <c r="I805" s="149" t="str">
        <f t="shared" si="26"/>
        <v/>
      </c>
      <c r="J805" s="149" t="str">
        <f t="shared" si="27"/>
        <v/>
      </c>
      <c r="K805" s="60"/>
      <c r="L805" s="112"/>
    </row>
    <row r="806" spans="3:12" ht="45" customHeight="1" x14ac:dyDescent="0.25">
      <c r="C806" s="32">
        <v>802</v>
      </c>
      <c r="D806" s="123" t="str">
        <f>IF(Lançamentos!F806="","",Lançamentos!F806)</f>
        <v/>
      </c>
      <c r="E806" s="124" t="str">
        <f>IF(Lançamentos!J806="","",Lançamentos!J806)</f>
        <v/>
      </c>
      <c r="F806" s="62"/>
      <c r="G806" s="60"/>
      <c r="H806" s="57"/>
      <c r="I806" s="149" t="str">
        <f t="shared" si="26"/>
        <v/>
      </c>
      <c r="J806" s="149" t="str">
        <f t="shared" si="27"/>
        <v/>
      </c>
      <c r="K806" s="60"/>
      <c r="L806" s="112"/>
    </row>
    <row r="807" spans="3:12" ht="45" customHeight="1" x14ac:dyDescent="0.25">
      <c r="C807" s="32">
        <v>803</v>
      </c>
      <c r="D807" s="123" t="str">
        <f>IF(Lançamentos!F807="","",Lançamentos!F807)</f>
        <v/>
      </c>
      <c r="E807" s="124" t="str">
        <f>IF(Lançamentos!J807="","",Lançamentos!J807)</f>
        <v/>
      </c>
      <c r="F807" s="62"/>
      <c r="G807" s="60"/>
      <c r="H807" s="57"/>
      <c r="I807" s="149" t="str">
        <f t="shared" si="26"/>
        <v/>
      </c>
      <c r="J807" s="149" t="str">
        <f t="shared" si="27"/>
        <v/>
      </c>
      <c r="K807" s="60"/>
      <c r="L807" s="112"/>
    </row>
    <row r="808" spans="3:12" ht="45" customHeight="1" x14ac:dyDescent="0.25">
      <c r="C808" s="32">
        <v>804</v>
      </c>
      <c r="D808" s="123" t="str">
        <f>IF(Lançamentos!F808="","",Lançamentos!F808)</f>
        <v/>
      </c>
      <c r="E808" s="124" t="str">
        <f>IF(Lançamentos!J808="","",Lançamentos!J808)</f>
        <v/>
      </c>
      <c r="F808" s="62"/>
      <c r="G808" s="60"/>
      <c r="H808" s="57"/>
      <c r="I808" s="149" t="str">
        <f t="shared" si="26"/>
        <v/>
      </c>
      <c r="J808" s="149" t="str">
        <f t="shared" si="27"/>
        <v/>
      </c>
      <c r="K808" s="60"/>
      <c r="L808" s="112"/>
    </row>
    <row r="809" spans="3:12" ht="45" customHeight="1" x14ac:dyDescent="0.25">
      <c r="C809" s="32">
        <v>805</v>
      </c>
      <c r="D809" s="123" t="str">
        <f>IF(Lançamentos!F809="","",Lançamentos!F809)</f>
        <v/>
      </c>
      <c r="E809" s="124" t="str">
        <f>IF(Lançamentos!J809="","",Lançamentos!J809)</f>
        <v/>
      </c>
      <c r="F809" s="62"/>
      <c r="G809" s="60"/>
      <c r="H809" s="57"/>
      <c r="I809" s="149" t="str">
        <f t="shared" si="26"/>
        <v/>
      </c>
      <c r="J809" s="149" t="str">
        <f t="shared" si="27"/>
        <v/>
      </c>
      <c r="K809" s="60"/>
      <c r="L809" s="112"/>
    </row>
    <row r="810" spans="3:12" ht="45" customHeight="1" x14ac:dyDescent="0.25">
      <c r="C810" s="32">
        <v>806</v>
      </c>
      <c r="D810" s="123" t="str">
        <f>IF(Lançamentos!F810="","",Lançamentos!F810)</f>
        <v/>
      </c>
      <c r="E810" s="124" t="str">
        <f>IF(Lançamentos!J810="","",Lançamentos!J810)</f>
        <v/>
      </c>
      <c r="F810" s="62"/>
      <c r="G810" s="60"/>
      <c r="H810" s="57"/>
      <c r="I810" s="149" t="str">
        <f t="shared" si="26"/>
        <v/>
      </c>
      <c r="J810" s="149" t="str">
        <f t="shared" si="27"/>
        <v/>
      </c>
      <c r="K810" s="60"/>
      <c r="L810" s="112"/>
    </row>
    <row r="811" spans="3:12" ht="45" customHeight="1" x14ac:dyDescent="0.25">
      <c r="C811" s="32">
        <v>807</v>
      </c>
      <c r="D811" s="123" t="str">
        <f>IF(Lançamentos!F811="","",Lançamentos!F811)</f>
        <v/>
      </c>
      <c r="E811" s="124" t="str">
        <f>IF(Lançamentos!J811="","",Lançamentos!J811)</f>
        <v/>
      </c>
      <c r="F811" s="62"/>
      <c r="G811" s="60"/>
      <c r="H811" s="57"/>
      <c r="I811" s="149" t="str">
        <f t="shared" si="26"/>
        <v/>
      </c>
      <c r="J811" s="149" t="str">
        <f t="shared" si="27"/>
        <v/>
      </c>
      <c r="K811" s="60"/>
      <c r="L811" s="112"/>
    </row>
    <row r="812" spans="3:12" ht="45" customHeight="1" x14ac:dyDescent="0.25">
      <c r="C812" s="32">
        <v>808</v>
      </c>
      <c r="D812" s="123" t="str">
        <f>IF(Lançamentos!F812="","",Lançamentos!F812)</f>
        <v/>
      </c>
      <c r="E812" s="124" t="str">
        <f>IF(Lançamentos!J812="","",Lançamentos!J812)</f>
        <v/>
      </c>
      <c r="F812" s="62"/>
      <c r="G812" s="60"/>
      <c r="H812" s="57"/>
      <c r="I812" s="149" t="str">
        <f t="shared" si="26"/>
        <v/>
      </c>
      <c r="J812" s="149" t="str">
        <f t="shared" si="27"/>
        <v/>
      </c>
      <c r="K812" s="60"/>
      <c r="L812" s="112"/>
    </row>
    <row r="813" spans="3:12" ht="45" customHeight="1" x14ac:dyDescent="0.25">
      <c r="C813" s="32">
        <v>809</v>
      </c>
      <c r="D813" s="123" t="str">
        <f>IF(Lançamentos!F813="","",Lançamentos!F813)</f>
        <v/>
      </c>
      <c r="E813" s="124" t="str">
        <f>IF(Lançamentos!J813="","",Lançamentos!J813)</f>
        <v/>
      </c>
      <c r="F813" s="62"/>
      <c r="G813" s="60"/>
      <c r="H813" s="57"/>
      <c r="I813" s="149" t="str">
        <f t="shared" si="26"/>
        <v/>
      </c>
      <c r="J813" s="149" t="str">
        <f t="shared" si="27"/>
        <v/>
      </c>
      <c r="K813" s="60"/>
      <c r="L813" s="112"/>
    </row>
    <row r="814" spans="3:12" ht="45" customHeight="1" x14ac:dyDescent="0.25">
      <c r="C814" s="32">
        <v>810</v>
      </c>
      <c r="D814" s="123" t="str">
        <f>IF(Lançamentos!F814="","",Lançamentos!F814)</f>
        <v/>
      </c>
      <c r="E814" s="124" t="str">
        <f>IF(Lançamentos!J814="","",Lançamentos!J814)</f>
        <v/>
      </c>
      <c r="F814" s="62"/>
      <c r="G814" s="60"/>
      <c r="H814" s="57"/>
      <c r="I814" s="149" t="str">
        <f t="shared" si="26"/>
        <v/>
      </c>
      <c r="J814" s="149" t="str">
        <f t="shared" si="27"/>
        <v/>
      </c>
      <c r="K814" s="60"/>
      <c r="L814" s="112"/>
    </row>
    <row r="815" spans="3:12" ht="45" customHeight="1" x14ac:dyDescent="0.25">
      <c r="C815" s="32">
        <v>811</v>
      </c>
      <c r="D815" s="123" t="str">
        <f>IF(Lançamentos!F815="","",Lançamentos!F815)</f>
        <v/>
      </c>
      <c r="E815" s="124" t="str">
        <f>IF(Lançamentos!J815="","",Lançamentos!J815)</f>
        <v/>
      </c>
      <c r="F815" s="62"/>
      <c r="G815" s="60"/>
      <c r="H815" s="57"/>
      <c r="I815" s="149" t="str">
        <f t="shared" si="26"/>
        <v/>
      </c>
      <c r="J815" s="149" t="str">
        <f t="shared" si="27"/>
        <v/>
      </c>
      <c r="K815" s="60"/>
      <c r="L815" s="112"/>
    </row>
    <row r="816" spans="3:12" ht="45" customHeight="1" x14ac:dyDescent="0.25">
      <c r="C816" s="32">
        <v>812</v>
      </c>
      <c r="D816" s="123" t="str">
        <f>IF(Lançamentos!F816="","",Lançamentos!F816)</f>
        <v/>
      </c>
      <c r="E816" s="124" t="str">
        <f>IF(Lançamentos!J816="","",Lançamentos!J816)</f>
        <v/>
      </c>
      <c r="F816" s="62"/>
      <c r="G816" s="60"/>
      <c r="H816" s="57"/>
      <c r="I816" s="149" t="str">
        <f t="shared" si="26"/>
        <v/>
      </c>
      <c r="J816" s="149" t="str">
        <f t="shared" si="27"/>
        <v/>
      </c>
      <c r="K816" s="60"/>
      <c r="L816" s="112"/>
    </row>
    <row r="817" spans="3:12" ht="45" customHeight="1" x14ac:dyDescent="0.25">
      <c r="C817" s="32">
        <v>813</v>
      </c>
      <c r="D817" s="123" t="str">
        <f>IF(Lançamentos!F817="","",Lançamentos!F817)</f>
        <v/>
      </c>
      <c r="E817" s="124" t="str">
        <f>IF(Lançamentos!J817="","",Lançamentos!J817)</f>
        <v/>
      </c>
      <c r="F817" s="62"/>
      <c r="G817" s="60"/>
      <c r="H817" s="57"/>
      <c r="I817" s="149" t="str">
        <f t="shared" si="26"/>
        <v/>
      </c>
      <c r="J817" s="149" t="str">
        <f t="shared" si="27"/>
        <v/>
      </c>
      <c r="K817" s="60"/>
      <c r="L817" s="112"/>
    </row>
    <row r="818" spans="3:12" ht="45" customHeight="1" x14ac:dyDescent="0.25">
      <c r="C818" s="32">
        <v>814</v>
      </c>
      <c r="D818" s="123" t="str">
        <f>IF(Lançamentos!F818="","",Lançamentos!F818)</f>
        <v/>
      </c>
      <c r="E818" s="124" t="str">
        <f>IF(Lançamentos!J818="","",Lançamentos!J818)</f>
        <v/>
      </c>
      <c r="F818" s="62"/>
      <c r="G818" s="60"/>
      <c r="H818" s="57"/>
      <c r="I818" s="149" t="str">
        <f t="shared" si="26"/>
        <v/>
      </c>
      <c r="J818" s="149" t="str">
        <f t="shared" si="27"/>
        <v/>
      </c>
      <c r="K818" s="60"/>
      <c r="L818" s="112"/>
    </row>
    <row r="819" spans="3:12" ht="45" customHeight="1" x14ac:dyDescent="0.25">
      <c r="C819" s="32">
        <v>815</v>
      </c>
      <c r="D819" s="123" t="str">
        <f>IF(Lançamentos!F819="","",Lançamentos!F819)</f>
        <v/>
      </c>
      <c r="E819" s="124" t="str">
        <f>IF(Lançamentos!J819="","",Lançamentos!J819)</f>
        <v/>
      </c>
      <c r="F819" s="62"/>
      <c r="G819" s="60"/>
      <c r="H819" s="57"/>
      <c r="I819" s="149" t="str">
        <f t="shared" si="26"/>
        <v/>
      </c>
      <c r="J819" s="149" t="str">
        <f t="shared" si="27"/>
        <v/>
      </c>
      <c r="K819" s="60"/>
      <c r="L819" s="112"/>
    </row>
    <row r="820" spans="3:12" ht="45" customHeight="1" x14ac:dyDescent="0.25">
      <c r="C820" s="32">
        <v>816</v>
      </c>
      <c r="D820" s="123" t="str">
        <f>IF(Lançamentos!F820="","",Lançamentos!F820)</f>
        <v/>
      </c>
      <c r="E820" s="124" t="str">
        <f>IF(Lançamentos!J820="","",Lançamentos!J820)</f>
        <v/>
      </c>
      <c r="F820" s="62"/>
      <c r="G820" s="60"/>
      <c r="H820" s="57"/>
      <c r="I820" s="149" t="str">
        <f t="shared" si="26"/>
        <v/>
      </c>
      <c r="J820" s="149" t="str">
        <f t="shared" si="27"/>
        <v/>
      </c>
      <c r="K820" s="60"/>
      <c r="L820" s="112"/>
    </row>
    <row r="821" spans="3:12" ht="45" customHeight="1" x14ac:dyDescent="0.25">
      <c r="C821" s="32">
        <v>817</v>
      </c>
      <c r="D821" s="123" t="str">
        <f>IF(Lançamentos!F821="","",Lançamentos!F821)</f>
        <v/>
      </c>
      <c r="E821" s="124" t="str">
        <f>IF(Lançamentos!J821="","",Lançamentos!J821)</f>
        <v/>
      </c>
      <c r="F821" s="62"/>
      <c r="G821" s="60"/>
      <c r="H821" s="57"/>
      <c r="I821" s="149" t="str">
        <f t="shared" si="26"/>
        <v/>
      </c>
      <c r="J821" s="149" t="str">
        <f t="shared" si="27"/>
        <v/>
      </c>
      <c r="K821" s="60"/>
      <c r="L821" s="112"/>
    </row>
    <row r="822" spans="3:12" ht="45" customHeight="1" x14ac:dyDescent="0.25">
      <c r="C822" s="32">
        <v>818</v>
      </c>
      <c r="D822" s="123" t="str">
        <f>IF(Lançamentos!F822="","",Lançamentos!F822)</f>
        <v/>
      </c>
      <c r="E822" s="124" t="str">
        <f>IF(Lançamentos!J822="","",Lançamentos!J822)</f>
        <v/>
      </c>
      <c r="F822" s="62"/>
      <c r="G822" s="60"/>
      <c r="H822" s="57"/>
      <c r="I822" s="149" t="str">
        <f t="shared" si="26"/>
        <v/>
      </c>
      <c r="J822" s="149" t="str">
        <f t="shared" si="27"/>
        <v/>
      </c>
      <c r="K822" s="60"/>
      <c r="L822" s="112"/>
    </row>
    <row r="823" spans="3:12" ht="45" customHeight="1" x14ac:dyDescent="0.25">
      <c r="C823" s="32">
        <v>819</v>
      </c>
      <c r="D823" s="123" t="str">
        <f>IF(Lançamentos!F823="","",Lançamentos!F823)</f>
        <v/>
      </c>
      <c r="E823" s="124" t="str">
        <f>IF(Lançamentos!J823="","",Lançamentos!J823)</f>
        <v/>
      </c>
      <c r="F823" s="62"/>
      <c r="G823" s="60"/>
      <c r="H823" s="57"/>
      <c r="I823" s="149" t="str">
        <f t="shared" si="26"/>
        <v/>
      </c>
      <c r="J823" s="149" t="str">
        <f t="shared" si="27"/>
        <v/>
      </c>
      <c r="K823" s="60"/>
      <c r="L823" s="112"/>
    </row>
    <row r="824" spans="3:12" ht="45" customHeight="1" x14ac:dyDescent="0.25">
      <c r="C824" s="32">
        <v>820</v>
      </c>
      <c r="D824" s="123" t="str">
        <f>IF(Lançamentos!F824="","",Lançamentos!F824)</f>
        <v/>
      </c>
      <c r="E824" s="124" t="str">
        <f>IF(Lançamentos!J824="","",Lançamentos!J824)</f>
        <v/>
      </c>
      <c r="F824" s="62"/>
      <c r="G824" s="60"/>
      <c r="H824" s="57"/>
      <c r="I824" s="149" t="str">
        <f t="shared" si="26"/>
        <v/>
      </c>
      <c r="J824" s="149" t="str">
        <f t="shared" si="27"/>
        <v/>
      </c>
      <c r="K824" s="60"/>
      <c r="L824" s="112"/>
    </row>
    <row r="825" spans="3:12" ht="45" customHeight="1" x14ac:dyDescent="0.25">
      <c r="C825" s="32">
        <v>821</v>
      </c>
      <c r="D825" s="123" t="str">
        <f>IF(Lançamentos!F825="","",Lançamentos!F825)</f>
        <v/>
      </c>
      <c r="E825" s="124" t="str">
        <f>IF(Lançamentos!J825="","",Lançamentos!J825)</f>
        <v/>
      </c>
      <c r="F825" s="62"/>
      <c r="G825" s="60"/>
      <c r="H825" s="57"/>
      <c r="I825" s="149" t="str">
        <f t="shared" si="26"/>
        <v/>
      </c>
      <c r="J825" s="149" t="str">
        <f t="shared" si="27"/>
        <v/>
      </c>
      <c r="K825" s="60"/>
      <c r="L825" s="112"/>
    </row>
    <row r="826" spans="3:12" ht="45" customHeight="1" x14ac:dyDescent="0.25">
      <c r="C826" s="32">
        <v>822</v>
      </c>
      <c r="D826" s="123" t="str">
        <f>IF(Lançamentos!F826="","",Lançamentos!F826)</f>
        <v/>
      </c>
      <c r="E826" s="124" t="str">
        <f>IF(Lançamentos!J826="","",Lançamentos!J826)</f>
        <v/>
      </c>
      <c r="F826" s="62"/>
      <c r="G826" s="60"/>
      <c r="H826" s="57"/>
      <c r="I826" s="149" t="str">
        <f t="shared" si="26"/>
        <v/>
      </c>
      <c r="J826" s="149" t="str">
        <f t="shared" si="27"/>
        <v/>
      </c>
      <c r="K826" s="60"/>
      <c r="L826" s="112"/>
    </row>
    <row r="827" spans="3:12" ht="45" customHeight="1" x14ac:dyDescent="0.25">
      <c r="C827" s="32">
        <v>823</v>
      </c>
      <c r="D827" s="123" t="str">
        <f>IF(Lançamentos!F827="","",Lançamentos!F827)</f>
        <v/>
      </c>
      <c r="E827" s="124" t="str">
        <f>IF(Lançamentos!J827="","",Lançamentos!J827)</f>
        <v/>
      </c>
      <c r="F827" s="62"/>
      <c r="G827" s="60"/>
      <c r="H827" s="57"/>
      <c r="I827" s="149" t="str">
        <f t="shared" si="26"/>
        <v/>
      </c>
      <c r="J827" s="149" t="str">
        <f t="shared" si="27"/>
        <v/>
      </c>
      <c r="K827" s="60"/>
      <c r="L827" s="112"/>
    </row>
    <row r="828" spans="3:12" ht="45" customHeight="1" x14ac:dyDescent="0.25">
      <c r="C828" s="32">
        <v>824</v>
      </c>
      <c r="D828" s="123" t="str">
        <f>IF(Lançamentos!F828="","",Lançamentos!F828)</f>
        <v/>
      </c>
      <c r="E828" s="124" t="str">
        <f>IF(Lançamentos!J828="","",Lançamentos!J828)</f>
        <v/>
      </c>
      <c r="F828" s="62"/>
      <c r="G828" s="60"/>
      <c r="H828" s="57"/>
      <c r="I828" s="149" t="str">
        <f t="shared" si="26"/>
        <v/>
      </c>
      <c r="J828" s="149" t="str">
        <f t="shared" si="27"/>
        <v/>
      </c>
      <c r="K828" s="60"/>
      <c r="L828" s="112"/>
    </row>
    <row r="829" spans="3:12" ht="45" customHeight="1" x14ac:dyDescent="0.25">
      <c r="C829" s="32">
        <v>825</v>
      </c>
      <c r="D829" s="123" t="str">
        <f>IF(Lançamentos!F829="","",Lançamentos!F829)</f>
        <v/>
      </c>
      <c r="E829" s="124" t="str">
        <f>IF(Lançamentos!J829="","",Lançamentos!J829)</f>
        <v/>
      </c>
      <c r="F829" s="62"/>
      <c r="G829" s="60"/>
      <c r="H829" s="57"/>
      <c r="I829" s="149" t="str">
        <f t="shared" si="26"/>
        <v/>
      </c>
      <c r="J829" s="149" t="str">
        <f t="shared" si="27"/>
        <v/>
      </c>
      <c r="K829" s="60"/>
      <c r="L829" s="112"/>
    </row>
    <row r="830" spans="3:12" ht="45" customHeight="1" x14ac:dyDescent="0.25">
      <c r="C830" s="32">
        <v>826</v>
      </c>
      <c r="D830" s="123" t="str">
        <f>IF(Lançamentos!F830="","",Lançamentos!F830)</f>
        <v/>
      </c>
      <c r="E830" s="124" t="str">
        <f>IF(Lançamentos!J830="","",Lançamentos!J830)</f>
        <v/>
      </c>
      <c r="F830" s="62"/>
      <c r="G830" s="60"/>
      <c r="H830" s="57"/>
      <c r="I830" s="149" t="str">
        <f t="shared" si="26"/>
        <v/>
      </c>
      <c r="J830" s="149" t="str">
        <f t="shared" si="27"/>
        <v/>
      </c>
      <c r="K830" s="60"/>
      <c r="L830" s="112"/>
    </row>
    <row r="831" spans="3:12" ht="45" customHeight="1" x14ac:dyDescent="0.25">
      <c r="C831" s="32">
        <v>827</v>
      </c>
      <c r="D831" s="123" t="str">
        <f>IF(Lançamentos!F831="","",Lançamentos!F831)</f>
        <v/>
      </c>
      <c r="E831" s="124" t="str">
        <f>IF(Lançamentos!J831="","",Lançamentos!J831)</f>
        <v/>
      </c>
      <c r="F831" s="62"/>
      <c r="G831" s="60"/>
      <c r="H831" s="57"/>
      <c r="I831" s="149" t="str">
        <f t="shared" si="26"/>
        <v/>
      </c>
      <c r="J831" s="149" t="str">
        <f t="shared" si="27"/>
        <v/>
      </c>
      <c r="K831" s="60"/>
      <c r="L831" s="112"/>
    </row>
    <row r="832" spans="3:12" ht="45" customHeight="1" x14ac:dyDescent="0.25">
      <c r="C832" s="32">
        <v>828</v>
      </c>
      <c r="D832" s="123" t="str">
        <f>IF(Lançamentos!F832="","",Lançamentos!F832)</f>
        <v/>
      </c>
      <c r="E832" s="124" t="str">
        <f>IF(Lançamentos!J832="","",Lançamentos!J832)</f>
        <v/>
      </c>
      <c r="F832" s="62"/>
      <c r="G832" s="60"/>
      <c r="H832" s="57"/>
      <c r="I832" s="149" t="str">
        <f t="shared" si="26"/>
        <v/>
      </c>
      <c r="J832" s="149" t="str">
        <f t="shared" si="27"/>
        <v/>
      </c>
      <c r="K832" s="60"/>
      <c r="L832" s="112"/>
    </row>
    <row r="833" spans="3:12" ht="45" customHeight="1" x14ac:dyDescent="0.25">
      <c r="C833" s="32">
        <v>829</v>
      </c>
      <c r="D833" s="123" t="str">
        <f>IF(Lançamentos!F833="","",Lançamentos!F833)</f>
        <v/>
      </c>
      <c r="E833" s="124" t="str">
        <f>IF(Lançamentos!J833="","",Lançamentos!J833)</f>
        <v/>
      </c>
      <c r="F833" s="62"/>
      <c r="G833" s="60"/>
      <c r="H833" s="57"/>
      <c r="I833" s="149" t="str">
        <f t="shared" si="26"/>
        <v/>
      </c>
      <c r="J833" s="149" t="str">
        <f t="shared" si="27"/>
        <v/>
      </c>
      <c r="K833" s="60"/>
      <c r="L833" s="112"/>
    </row>
    <row r="834" spans="3:12" ht="45" customHeight="1" x14ac:dyDescent="0.25">
      <c r="C834" s="32">
        <v>830</v>
      </c>
      <c r="D834" s="123" t="str">
        <f>IF(Lançamentos!F834="","",Lançamentos!F834)</f>
        <v/>
      </c>
      <c r="E834" s="124" t="str">
        <f>IF(Lançamentos!J834="","",Lançamentos!J834)</f>
        <v/>
      </c>
      <c r="F834" s="62"/>
      <c r="G834" s="60"/>
      <c r="H834" s="57"/>
      <c r="I834" s="149" t="str">
        <f t="shared" si="26"/>
        <v/>
      </c>
      <c r="J834" s="149" t="str">
        <f t="shared" si="27"/>
        <v/>
      </c>
      <c r="K834" s="60"/>
      <c r="L834" s="112"/>
    </row>
    <row r="835" spans="3:12" ht="45" customHeight="1" x14ac:dyDescent="0.25">
      <c r="C835" s="32">
        <v>831</v>
      </c>
      <c r="D835" s="123" t="str">
        <f>IF(Lançamentos!F835="","",Lançamentos!F835)</f>
        <v/>
      </c>
      <c r="E835" s="124" t="str">
        <f>IF(Lançamentos!J835="","",Lançamentos!J835)</f>
        <v/>
      </c>
      <c r="F835" s="62"/>
      <c r="G835" s="60"/>
      <c r="H835" s="57"/>
      <c r="I835" s="149" t="str">
        <f t="shared" si="26"/>
        <v/>
      </c>
      <c r="J835" s="149" t="str">
        <f t="shared" si="27"/>
        <v/>
      </c>
      <c r="K835" s="60"/>
      <c r="L835" s="112"/>
    </row>
    <row r="836" spans="3:12" ht="45" customHeight="1" x14ac:dyDescent="0.25">
      <c r="C836" s="32">
        <v>832</v>
      </c>
      <c r="D836" s="123" t="str">
        <f>IF(Lançamentos!F836="","",Lançamentos!F836)</f>
        <v/>
      </c>
      <c r="E836" s="124" t="str">
        <f>IF(Lançamentos!J836="","",Lançamentos!J836)</f>
        <v/>
      </c>
      <c r="F836" s="62"/>
      <c r="G836" s="60"/>
      <c r="H836" s="57"/>
      <c r="I836" s="149" t="str">
        <f t="shared" si="26"/>
        <v/>
      </c>
      <c r="J836" s="149" t="str">
        <f t="shared" si="27"/>
        <v/>
      </c>
      <c r="K836" s="60"/>
      <c r="L836" s="112"/>
    </row>
    <row r="837" spans="3:12" ht="45" customHeight="1" x14ac:dyDescent="0.25">
      <c r="C837" s="32">
        <v>833</v>
      </c>
      <c r="D837" s="123" t="str">
        <f>IF(Lançamentos!F837="","",Lançamentos!F837)</f>
        <v/>
      </c>
      <c r="E837" s="124" t="str">
        <f>IF(Lançamentos!J837="","",Lançamentos!J837)</f>
        <v/>
      </c>
      <c r="F837" s="62"/>
      <c r="G837" s="60"/>
      <c r="H837" s="57"/>
      <c r="I837" s="149" t="str">
        <f t="shared" si="26"/>
        <v/>
      </c>
      <c r="J837" s="149" t="str">
        <f t="shared" si="27"/>
        <v/>
      </c>
      <c r="K837" s="60"/>
      <c r="L837" s="112"/>
    </row>
    <row r="838" spans="3:12" ht="45" customHeight="1" x14ac:dyDescent="0.25">
      <c r="C838" s="32">
        <v>834</v>
      </c>
      <c r="D838" s="123" t="str">
        <f>IF(Lançamentos!F838="","",Lançamentos!F838)</f>
        <v/>
      </c>
      <c r="E838" s="124" t="str">
        <f>IF(Lançamentos!J838="","",Lançamentos!J838)</f>
        <v/>
      </c>
      <c r="F838" s="62"/>
      <c r="G838" s="60"/>
      <c r="H838" s="57"/>
      <c r="I838" s="149" t="str">
        <f t="shared" si="26"/>
        <v/>
      </c>
      <c r="J838" s="149" t="str">
        <f t="shared" si="27"/>
        <v/>
      </c>
      <c r="K838" s="60"/>
      <c r="L838" s="112"/>
    </row>
    <row r="839" spans="3:12" ht="45" customHeight="1" x14ac:dyDescent="0.25">
      <c r="C839" s="32">
        <v>835</v>
      </c>
      <c r="D839" s="123" t="str">
        <f>IF(Lançamentos!F839="","",Lançamentos!F839)</f>
        <v/>
      </c>
      <c r="E839" s="124" t="str">
        <f>IF(Lançamentos!J839="","",Lançamentos!J839)</f>
        <v/>
      </c>
      <c r="F839" s="62"/>
      <c r="G839" s="60"/>
      <c r="H839" s="57"/>
      <c r="I839" s="149" t="str">
        <f t="shared" ref="I839:I902" si="28">IF(H839="","",F839+H839)</f>
        <v/>
      </c>
      <c r="J839" s="149" t="str">
        <f t="shared" ref="J839:J902" si="29">IF(F839="","",F839+730)</f>
        <v/>
      </c>
      <c r="K839" s="60"/>
      <c r="L839" s="112"/>
    </row>
    <row r="840" spans="3:12" ht="45" customHeight="1" x14ac:dyDescent="0.25">
      <c r="C840" s="32">
        <v>836</v>
      </c>
      <c r="D840" s="123" t="str">
        <f>IF(Lançamentos!F840="","",Lançamentos!F840)</f>
        <v/>
      </c>
      <c r="E840" s="124" t="str">
        <f>IF(Lançamentos!J840="","",Lançamentos!J840)</f>
        <v/>
      </c>
      <c r="F840" s="62"/>
      <c r="G840" s="60"/>
      <c r="H840" s="57"/>
      <c r="I840" s="149" t="str">
        <f t="shared" si="28"/>
        <v/>
      </c>
      <c r="J840" s="149" t="str">
        <f t="shared" si="29"/>
        <v/>
      </c>
      <c r="K840" s="60"/>
      <c r="L840" s="112"/>
    </row>
    <row r="841" spans="3:12" ht="45" customHeight="1" x14ac:dyDescent="0.25">
      <c r="C841" s="32">
        <v>837</v>
      </c>
      <c r="D841" s="123" t="str">
        <f>IF(Lançamentos!F841="","",Lançamentos!F841)</f>
        <v/>
      </c>
      <c r="E841" s="124" t="str">
        <f>IF(Lançamentos!J841="","",Lançamentos!J841)</f>
        <v/>
      </c>
      <c r="F841" s="62"/>
      <c r="G841" s="60"/>
      <c r="H841" s="57"/>
      <c r="I841" s="149" t="str">
        <f t="shared" si="28"/>
        <v/>
      </c>
      <c r="J841" s="149" t="str">
        <f t="shared" si="29"/>
        <v/>
      </c>
      <c r="K841" s="60"/>
      <c r="L841" s="112"/>
    </row>
    <row r="842" spans="3:12" ht="45" customHeight="1" x14ac:dyDescent="0.25">
      <c r="C842" s="32">
        <v>838</v>
      </c>
      <c r="D842" s="123" t="str">
        <f>IF(Lançamentos!F842="","",Lançamentos!F842)</f>
        <v/>
      </c>
      <c r="E842" s="124" t="str">
        <f>IF(Lançamentos!J842="","",Lançamentos!J842)</f>
        <v/>
      </c>
      <c r="F842" s="62"/>
      <c r="G842" s="60"/>
      <c r="H842" s="57"/>
      <c r="I842" s="149" t="str">
        <f t="shared" si="28"/>
        <v/>
      </c>
      <c r="J842" s="149" t="str">
        <f t="shared" si="29"/>
        <v/>
      </c>
      <c r="K842" s="60"/>
      <c r="L842" s="112"/>
    </row>
    <row r="843" spans="3:12" ht="45" customHeight="1" x14ac:dyDescent="0.25">
      <c r="C843" s="32">
        <v>839</v>
      </c>
      <c r="D843" s="123" t="str">
        <f>IF(Lançamentos!F843="","",Lançamentos!F843)</f>
        <v/>
      </c>
      <c r="E843" s="124" t="str">
        <f>IF(Lançamentos!J843="","",Lançamentos!J843)</f>
        <v/>
      </c>
      <c r="F843" s="62"/>
      <c r="G843" s="60"/>
      <c r="H843" s="57"/>
      <c r="I843" s="149" t="str">
        <f t="shared" si="28"/>
        <v/>
      </c>
      <c r="J843" s="149" t="str">
        <f t="shared" si="29"/>
        <v/>
      </c>
      <c r="K843" s="60"/>
      <c r="L843" s="112"/>
    </row>
    <row r="844" spans="3:12" ht="45" customHeight="1" x14ac:dyDescent="0.25">
      <c r="C844" s="32">
        <v>840</v>
      </c>
      <c r="D844" s="123" t="str">
        <f>IF(Lançamentos!F844="","",Lançamentos!F844)</f>
        <v/>
      </c>
      <c r="E844" s="124" t="str">
        <f>IF(Lançamentos!J844="","",Lançamentos!J844)</f>
        <v/>
      </c>
      <c r="F844" s="62"/>
      <c r="G844" s="60"/>
      <c r="H844" s="57"/>
      <c r="I844" s="149" t="str">
        <f t="shared" si="28"/>
        <v/>
      </c>
      <c r="J844" s="149" t="str">
        <f t="shared" si="29"/>
        <v/>
      </c>
      <c r="K844" s="60"/>
      <c r="L844" s="112"/>
    </row>
    <row r="845" spans="3:12" ht="45" customHeight="1" x14ac:dyDescent="0.25">
      <c r="C845" s="32">
        <v>841</v>
      </c>
      <c r="D845" s="123" t="str">
        <f>IF(Lançamentos!F845="","",Lançamentos!F845)</f>
        <v/>
      </c>
      <c r="E845" s="124" t="str">
        <f>IF(Lançamentos!J845="","",Lançamentos!J845)</f>
        <v/>
      </c>
      <c r="F845" s="62"/>
      <c r="G845" s="60"/>
      <c r="H845" s="57"/>
      <c r="I845" s="149" t="str">
        <f t="shared" si="28"/>
        <v/>
      </c>
      <c r="J845" s="149" t="str">
        <f t="shared" si="29"/>
        <v/>
      </c>
      <c r="K845" s="60"/>
      <c r="L845" s="112"/>
    </row>
    <row r="846" spans="3:12" ht="45" customHeight="1" x14ac:dyDescent="0.25">
      <c r="C846" s="32">
        <v>842</v>
      </c>
      <c r="D846" s="123" t="str">
        <f>IF(Lançamentos!F846="","",Lançamentos!F846)</f>
        <v/>
      </c>
      <c r="E846" s="124" t="str">
        <f>IF(Lançamentos!J846="","",Lançamentos!J846)</f>
        <v/>
      </c>
      <c r="F846" s="62"/>
      <c r="G846" s="60"/>
      <c r="H846" s="57"/>
      <c r="I846" s="149" t="str">
        <f t="shared" si="28"/>
        <v/>
      </c>
      <c r="J846" s="149" t="str">
        <f t="shared" si="29"/>
        <v/>
      </c>
      <c r="K846" s="60"/>
      <c r="L846" s="112"/>
    </row>
    <row r="847" spans="3:12" ht="45" customHeight="1" x14ac:dyDescent="0.25">
      <c r="C847" s="32">
        <v>843</v>
      </c>
      <c r="D847" s="123" t="str">
        <f>IF(Lançamentos!F847="","",Lançamentos!F847)</f>
        <v/>
      </c>
      <c r="E847" s="124" t="str">
        <f>IF(Lançamentos!J847="","",Lançamentos!J847)</f>
        <v/>
      </c>
      <c r="F847" s="62"/>
      <c r="G847" s="60"/>
      <c r="H847" s="57"/>
      <c r="I847" s="149" t="str">
        <f t="shared" si="28"/>
        <v/>
      </c>
      <c r="J847" s="149" t="str">
        <f t="shared" si="29"/>
        <v/>
      </c>
      <c r="K847" s="60"/>
      <c r="L847" s="112"/>
    </row>
    <row r="848" spans="3:12" ht="45" customHeight="1" x14ac:dyDescent="0.25">
      <c r="C848" s="32">
        <v>844</v>
      </c>
      <c r="D848" s="123" t="str">
        <f>IF(Lançamentos!F848="","",Lançamentos!F848)</f>
        <v/>
      </c>
      <c r="E848" s="124" t="str">
        <f>IF(Lançamentos!J848="","",Lançamentos!J848)</f>
        <v/>
      </c>
      <c r="F848" s="62"/>
      <c r="G848" s="60"/>
      <c r="H848" s="57"/>
      <c r="I848" s="149" t="str">
        <f t="shared" si="28"/>
        <v/>
      </c>
      <c r="J848" s="149" t="str">
        <f t="shared" si="29"/>
        <v/>
      </c>
      <c r="K848" s="60"/>
      <c r="L848" s="112"/>
    </row>
    <row r="849" spans="3:12" ht="45" customHeight="1" x14ac:dyDescent="0.25">
      <c r="C849" s="32">
        <v>845</v>
      </c>
      <c r="D849" s="123" t="str">
        <f>IF(Lançamentos!F849="","",Lançamentos!F849)</f>
        <v/>
      </c>
      <c r="E849" s="124" t="str">
        <f>IF(Lançamentos!J849="","",Lançamentos!J849)</f>
        <v/>
      </c>
      <c r="F849" s="62"/>
      <c r="G849" s="60"/>
      <c r="H849" s="57"/>
      <c r="I849" s="149" t="str">
        <f t="shared" si="28"/>
        <v/>
      </c>
      <c r="J849" s="149" t="str">
        <f t="shared" si="29"/>
        <v/>
      </c>
      <c r="K849" s="60"/>
      <c r="L849" s="112"/>
    </row>
    <row r="850" spans="3:12" ht="45" customHeight="1" x14ac:dyDescent="0.25">
      <c r="C850" s="32">
        <v>846</v>
      </c>
      <c r="D850" s="123" t="str">
        <f>IF(Lançamentos!F850="","",Lançamentos!F850)</f>
        <v/>
      </c>
      <c r="E850" s="124" t="str">
        <f>IF(Lançamentos!J850="","",Lançamentos!J850)</f>
        <v/>
      </c>
      <c r="F850" s="62"/>
      <c r="G850" s="60"/>
      <c r="H850" s="57"/>
      <c r="I850" s="149" t="str">
        <f t="shared" si="28"/>
        <v/>
      </c>
      <c r="J850" s="149" t="str">
        <f t="shared" si="29"/>
        <v/>
      </c>
      <c r="K850" s="60"/>
      <c r="L850" s="112"/>
    </row>
    <row r="851" spans="3:12" ht="45" customHeight="1" x14ac:dyDescent="0.25">
      <c r="C851" s="32">
        <v>847</v>
      </c>
      <c r="D851" s="123" t="str">
        <f>IF(Lançamentos!F851="","",Lançamentos!F851)</f>
        <v/>
      </c>
      <c r="E851" s="124" t="str">
        <f>IF(Lançamentos!J851="","",Lançamentos!J851)</f>
        <v/>
      </c>
      <c r="F851" s="62"/>
      <c r="G851" s="60"/>
      <c r="H851" s="57"/>
      <c r="I851" s="149" t="str">
        <f t="shared" si="28"/>
        <v/>
      </c>
      <c r="J851" s="149" t="str">
        <f t="shared" si="29"/>
        <v/>
      </c>
      <c r="K851" s="60"/>
      <c r="L851" s="112"/>
    </row>
    <row r="852" spans="3:12" ht="45" customHeight="1" x14ac:dyDescent="0.25">
      <c r="C852" s="32">
        <v>848</v>
      </c>
      <c r="D852" s="123" t="str">
        <f>IF(Lançamentos!F852="","",Lançamentos!F852)</f>
        <v/>
      </c>
      <c r="E852" s="124" t="str">
        <f>IF(Lançamentos!J852="","",Lançamentos!J852)</f>
        <v/>
      </c>
      <c r="F852" s="62"/>
      <c r="G852" s="60"/>
      <c r="H852" s="57"/>
      <c r="I852" s="149" t="str">
        <f t="shared" si="28"/>
        <v/>
      </c>
      <c r="J852" s="149" t="str">
        <f t="shared" si="29"/>
        <v/>
      </c>
      <c r="K852" s="60"/>
      <c r="L852" s="112"/>
    </row>
    <row r="853" spans="3:12" ht="45" customHeight="1" x14ac:dyDescent="0.25">
      <c r="C853" s="32">
        <v>849</v>
      </c>
      <c r="D853" s="123" t="str">
        <f>IF(Lançamentos!F853="","",Lançamentos!F853)</f>
        <v/>
      </c>
      <c r="E853" s="124" t="str">
        <f>IF(Lançamentos!J853="","",Lançamentos!J853)</f>
        <v/>
      </c>
      <c r="F853" s="62"/>
      <c r="G853" s="60"/>
      <c r="H853" s="57"/>
      <c r="I853" s="149" t="str">
        <f t="shared" si="28"/>
        <v/>
      </c>
      <c r="J853" s="149" t="str">
        <f t="shared" si="29"/>
        <v/>
      </c>
      <c r="K853" s="60"/>
      <c r="L853" s="112"/>
    </row>
    <row r="854" spans="3:12" ht="45" customHeight="1" x14ac:dyDescent="0.25">
      <c r="C854" s="32">
        <v>850</v>
      </c>
      <c r="D854" s="123" t="str">
        <f>IF(Lançamentos!F854="","",Lançamentos!F854)</f>
        <v/>
      </c>
      <c r="E854" s="124" t="str">
        <f>IF(Lançamentos!J854="","",Lançamentos!J854)</f>
        <v/>
      </c>
      <c r="F854" s="62"/>
      <c r="G854" s="60"/>
      <c r="H854" s="57"/>
      <c r="I854" s="149" t="str">
        <f t="shared" si="28"/>
        <v/>
      </c>
      <c r="J854" s="149" t="str">
        <f t="shared" si="29"/>
        <v/>
      </c>
      <c r="K854" s="60"/>
      <c r="L854" s="112"/>
    </row>
    <row r="855" spans="3:12" ht="45" customHeight="1" x14ac:dyDescent="0.25">
      <c r="C855" s="32">
        <v>851</v>
      </c>
      <c r="D855" s="123" t="str">
        <f>IF(Lançamentos!F855="","",Lançamentos!F855)</f>
        <v/>
      </c>
      <c r="E855" s="124" t="str">
        <f>IF(Lançamentos!J855="","",Lançamentos!J855)</f>
        <v/>
      </c>
      <c r="F855" s="62"/>
      <c r="G855" s="60"/>
      <c r="H855" s="57"/>
      <c r="I855" s="149" t="str">
        <f t="shared" si="28"/>
        <v/>
      </c>
      <c r="J855" s="149" t="str">
        <f t="shared" si="29"/>
        <v/>
      </c>
      <c r="K855" s="60"/>
      <c r="L855" s="112"/>
    </row>
    <row r="856" spans="3:12" ht="45" customHeight="1" x14ac:dyDescent="0.25">
      <c r="C856" s="32">
        <v>852</v>
      </c>
      <c r="D856" s="123" t="str">
        <f>IF(Lançamentos!F856="","",Lançamentos!F856)</f>
        <v/>
      </c>
      <c r="E856" s="124" t="str">
        <f>IF(Lançamentos!J856="","",Lançamentos!J856)</f>
        <v/>
      </c>
      <c r="F856" s="62"/>
      <c r="G856" s="60"/>
      <c r="H856" s="57"/>
      <c r="I856" s="149" t="str">
        <f t="shared" si="28"/>
        <v/>
      </c>
      <c r="J856" s="149" t="str">
        <f t="shared" si="29"/>
        <v/>
      </c>
      <c r="K856" s="60"/>
      <c r="L856" s="112"/>
    </row>
    <row r="857" spans="3:12" ht="45" customHeight="1" x14ac:dyDescent="0.25">
      <c r="C857" s="32">
        <v>853</v>
      </c>
      <c r="D857" s="123" t="str">
        <f>IF(Lançamentos!F857="","",Lançamentos!F857)</f>
        <v/>
      </c>
      <c r="E857" s="124" t="str">
        <f>IF(Lançamentos!J857="","",Lançamentos!J857)</f>
        <v/>
      </c>
      <c r="F857" s="62"/>
      <c r="G857" s="60"/>
      <c r="H857" s="57"/>
      <c r="I857" s="149" t="str">
        <f t="shared" si="28"/>
        <v/>
      </c>
      <c r="J857" s="149" t="str">
        <f t="shared" si="29"/>
        <v/>
      </c>
      <c r="K857" s="60"/>
      <c r="L857" s="112"/>
    </row>
    <row r="858" spans="3:12" ht="45" customHeight="1" x14ac:dyDescent="0.25">
      <c r="C858" s="32">
        <v>854</v>
      </c>
      <c r="D858" s="123" t="str">
        <f>IF(Lançamentos!F858="","",Lançamentos!F858)</f>
        <v/>
      </c>
      <c r="E858" s="124" t="str">
        <f>IF(Lançamentos!J858="","",Lançamentos!J858)</f>
        <v/>
      </c>
      <c r="F858" s="62"/>
      <c r="G858" s="60"/>
      <c r="H858" s="57"/>
      <c r="I858" s="149" t="str">
        <f t="shared" si="28"/>
        <v/>
      </c>
      <c r="J858" s="149" t="str">
        <f t="shared" si="29"/>
        <v/>
      </c>
      <c r="K858" s="60"/>
      <c r="L858" s="112"/>
    </row>
    <row r="859" spans="3:12" ht="45" customHeight="1" x14ac:dyDescent="0.25">
      <c r="C859" s="32">
        <v>855</v>
      </c>
      <c r="D859" s="123" t="str">
        <f>IF(Lançamentos!F859="","",Lançamentos!F859)</f>
        <v/>
      </c>
      <c r="E859" s="124" t="str">
        <f>IF(Lançamentos!J859="","",Lançamentos!J859)</f>
        <v/>
      </c>
      <c r="F859" s="62"/>
      <c r="G859" s="60"/>
      <c r="H859" s="57"/>
      <c r="I859" s="149" t="str">
        <f t="shared" si="28"/>
        <v/>
      </c>
      <c r="J859" s="149" t="str">
        <f t="shared" si="29"/>
        <v/>
      </c>
      <c r="K859" s="60"/>
      <c r="L859" s="112"/>
    </row>
    <row r="860" spans="3:12" ht="45" customHeight="1" x14ac:dyDescent="0.25">
      <c r="C860" s="32">
        <v>856</v>
      </c>
      <c r="D860" s="123" t="str">
        <f>IF(Lançamentos!F860="","",Lançamentos!F860)</f>
        <v/>
      </c>
      <c r="E860" s="124" t="str">
        <f>IF(Lançamentos!J860="","",Lançamentos!J860)</f>
        <v/>
      </c>
      <c r="F860" s="62"/>
      <c r="G860" s="60"/>
      <c r="H860" s="57"/>
      <c r="I860" s="149" t="str">
        <f t="shared" si="28"/>
        <v/>
      </c>
      <c r="J860" s="149" t="str">
        <f t="shared" si="29"/>
        <v/>
      </c>
      <c r="K860" s="60"/>
      <c r="L860" s="112"/>
    </row>
    <row r="861" spans="3:12" ht="45" customHeight="1" x14ac:dyDescent="0.25">
      <c r="C861" s="32">
        <v>857</v>
      </c>
      <c r="D861" s="123" t="str">
        <f>IF(Lançamentos!F861="","",Lançamentos!F861)</f>
        <v/>
      </c>
      <c r="E861" s="124" t="str">
        <f>IF(Lançamentos!J861="","",Lançamentos!J861)</f>
        <v/>
      </c>
      <c r="F861" s="62"/>
      <c r="G861" s="60"/>
      <c r="H861" s="57"/>
      <c r="I861" s="149" t="str">
        <f t="shared" si="28"/>
        <v/>
      </c>
      <c r="J861" s="149" t="str">
        <f t="shared" si="29"/>
        <v/>
      </c>
      <c r="K861" s="60"/>
      <c r="L861" s="112"/>
    </row>
    <row r="862" spans="3:12" ht="45" customHeight="1" x14ac:dyDescent="0.25">
      <c r="C862" s="32">
        <v>858</v>
      </c>
      <c r="D862" s="123" t="str">
        <f>IF(Lançamentos!F862="","",Lançamentos!F862)</f>
        <v/>
      </c>
      <c r="E862" s="124" t="str">
        <f>IF(Lançamentos!J862="","",Lançamentos!J862)</f>
        <v/>
      </c>
      <c r="F862" s="62"/>
      <c r="G862" s="60"/>
      <c r="H862" s="57"/>
      <c r="I862" s="149" t="str">
        <f t="shared" si="28"/>
        <v/>
      </c>
      <c r="J862" s="149" t="str">
        <f t="shared" si="29"/>
        <v/>
      </c>
      <c r="K862" s="60"/>
      <c r="L862" s="112"/>
    </row>
    <row r="863" spans="3:12" ht="45" customHeight="1" x14ac:dyDescent="0.25">
      <c r="C863" s="32">
        <v>859</v>
      </c>
      <c r="D863" s="123" t="str">
        <f>IF(Lançamentos!F863="","",Lançamentos!F863)</f>
        <v/>
      </c>
      <c r="E863" s="124" t="str">
        <f>IF(Lançamentos!J863="","",Lançamentos!J863)</f>
        <v/>
      </c>
      <c r="F863" s="62"/>
      <c r="G863" s="60"/>
      <c r="H863" s="57"/>
      <c r="I863" s="149" t="str">
        <f t="shared" si="28"/>
        <v/>
      </c>
      <c r="J863" s="149" t="str">
        <f t="shared" si="29"/>
        <v/>
      </c>
      <c r="K863" s="60"/>
      <c r="L863" s="112"/>
    </row>
    <row r="864" spans="3:12" ht="45" customHeight="1" x14ac:dyDescent="0.25">
      <c r="C864" s="32">
        <v>860</v>
      </c>
      <c r="D864" s="123" t="str">
        <f>IF(Lançamentos!F864="","",Lançamentos!F864)</f>
        <v/>
      </c>
      <c r="E864" s="124" t="str">
        <f>IF(Lançamentos!J864="","",Lançamentos!J864)</f>
        <v/>
      </c>
      <c r="F864" s="62"/>
      <c r="G864" s="60"/>
      <c r="H864" s="57"/>
      <c r="I864" s="149" t="str">
        <f t="shared" si="28"/>
        <v/>
      </c>
      <c r="J864" s="149" t="str">
        <f t="shared" si="29"/>
        <v/>
      </c>
      <c r="K864" s="60"/>
      <c r="L864" s="112"/>
    </row>
    <row r="865" spans="3:12" ht="45" customHeight="1" x14ac:dyDescent="0.25">
      <c r="C865" s="32">
        <v>861</v>
      </c>
      <c r="D865" s="123" t="str">
        <f>IF(Lançamentos!F865="","",Lançamentos!F865)</f>
        <v/>
      </c>
      <c r="E865" s="124" t="str">
        <f>IF(Lançamentos!J865="","",Lançamentos!J865)</f>
        <v/>
      </c>
      <c r="F865" s="62"/>
      <c r="G865" s="60"/>
      <c r="H865" s="57"/>
      <c r="I865" s="149" t="str">
        <f t="shared" si="28"/>
        <v/>
      </c>
      <c r="J865" s="149" t="str">
        <f t="shared" si="29"/>
        <v/>
      </c>
      <c r="K865" s="60"/>
      <c r="L865" s="112"/>
    </row>
    <row r="866" spans="3:12" ht="45" customHeight="1" x14ac:dyDescent="0.25">
      <c r="C866" s="32">
        <v>862</v>
      </c>
      <c r="D866" s="123" t="str">
        <f>IF(Lançamentos!F866="","",Lançamentos!F866)</f>
        <v/>
      </c>
      <c r="E866" s="124" t="str">
        <f>IF(Lançamentos!J866="","",Lançamentos!J866)</f>
        <v/>
      </c>
      <c r="F866" s="62"/>
      <c r="G866" s="60"/>
      <c r="H866" s="57"/>
      <c r="I866" s="149" t="str">
        <f t="shared" si="28"/>
        <v/>
      </c>
      <c r="J866" s="149" t="str">
        <f t="shared" si="29"/>
        <v/>
      </c>
      <c r="K866" s="60"/>
      <c r="L866" s="112"/>
    </row>
    <row r="867" spans="3:12" ht="45" customHeight="1" x14ac:dyDescent="0.25">
      <c r="C867" s="32">
        <v>863</v>
      </c>
      <c r="D867" s="123" t="str">
        <f>IF(Lançamentos!F867="","",Lançamentos!F867)</f>
        <v/>
      </c>
      <c r="E867" s="124" t="str">
        <f>IF(Lançamentos!J867="","",Lançamentos!J867)</f>
        <v/>
      </c>
      <c r="F867" s="62"/>
      <c r="G867" s="60"/>
      <c r="H867" s="57"/>
      <c r="I867" s="149" t="str">
        <f t="shared" si="28"/>
        <v/>
      </c>
      <c r="J867" s="149" t="str">
        <f t="shared" si="29"/>
        <v/>
      </c>
      <c r="K867" s="60"/>
      <c r="L867" s="112"/>
    </row>
    <row r="868" spans="3:12" ht="45" customHeight="1" x14ac:dyDescent="0.25">
      <c r="C868" s="32">
        <v>864</v>
      </c>
      <c r="D868" s="123" t="str">
        <f>IF(Lançamentos!F868="","",Lançamentos!F868)</f>
        <v/>
      </c>
      <c r="E868" s="124" t="str">
        <f>IF(Lançamentos!J868="","",Lançamentos!J868)</f>
        <v/>
      </c>
      <c r="F868" s="62"/>
      <c r="G868" s="60"/>
      <c r="H868" s="57"/>
      <c r="I868" s="149" t="str">
        <f t="shared" si="28"/>
        <v/>
      </c>
      <c r="J868" s="149" t="str">
        <f t="shared" si="29"/>
        <v/>
      </c>
      <c r="K868" s="60"/>
      <c r="L868" s="112"/>
    </row>
    <row r="869" spans="3:12" ht="45" customHeight="1" x14ac:dyDescent="0.25">
      <c r="C869" s="32">
        <v>865</v>
      </c>
      <c r="D869" s="123" t="str">
        <f>IF(Lançamentos!F869="","",Lançamentos!F869)</f>
        <v/>
      </c>
      <c r="E869" s="124" t="str">
        <f>IF(Lançamentos!J869="","",Lançamentos!J869)</f>
        <v/>
      </c>
      <c r="F869" s="62"/>
      <c r="G869" s="60"/>
      <c r="H869" s="57"/>
      <c r="I869" s="149" t="str">
        <f t="shared" si="28"/>
        <v/>
      </c>
      <c r="J869" s="149" t="str">
        <f t="shared" si="29"/>
        <v/>
      </c>
      <c r="K869" s="60"/>
      <c r="L869" s="112"/>
    </row>
    <row r="870" spans="3:12" ht="45" customHeight="1" x14ac:dyDescent="0.25">
      <c r="C870" s="32">
        <v>866</v>
      </c>
      <c r="D870" s="123" t="str">
        <f>IF(Lançamentos!F870="","",Lançamentos!F870)</f>
        <v/>
      </c>
      <c r="E870" s="124" t="str">
        <f>IF(Lançamentos!J870="","",Lançamentos!J870)</f>
        <v/>
      </c>
      <c r="F870" s="62"/>
      <c r="G870" s="60"/>
      <c r="H870" s="57"/>
      <c r="I870" s="149" t="str">
        <f t="shared" si="28"/>
        <v/>
      </c>
      <c r="J870" s="149" t="str">
        <f t="shared" si="29"/>
        <v/>
      </c>
      <c r="K870" s="60"/>
      <c r="L870" s="112"/>
    </row>
    <row r="871" spans="3:12" ht="45" customHeight="1" x14ac:dyDescent="0.25">
      <c r="C871" s="32">
        <v>867</v>
      </c>
      <c r="D871" s="123" t="str">
        <f>IF(Lançamentos!F871="","",Lançamentos!F871)</f>
        <v/>
      </c>
      <c r="E871" s="124" t="str">
        <f>IF(Lançamentos!J871="","",Lançamentos!J871)</f>
        <v/>
      </c>
      <c r="F871" s="62"/>
      <c r="G871" s="60"/>
      <c r="H871" s="57"/>
      <c r="I871" s="149" t="str">
        <f t="shared" si="28"/>
        <v/>
      </c>
      <c r="J871" s="149" t="str">
        <f t="shared" si="29"/>
        <v/>
      </c>
      <c r="K871" s="60"/>
      <c r="L871" s="112"/>
    </row>
    <row r="872" spans="3:12" ht="45" customHeight="1" x14ac:dyDescent="0.25">
      <c r="C872" s="32">
        <v>868</v>
      </c>
      <c r="D872" s="123" t="str">
        <f>IF(Lançamentos!F872="","",Lançamentos!F872)</f>
        <v/>
      </c>
      <c r="E872" s="124" t="str">
        <f>IF(Lançamentos!J872="","",Lançamentos!J872)</f>
        <v/>
      </c>
      <c r="F872" s="62"/>
      <c r="G872" s="60"/>
      <c r="H872" s="57"/>
      <c r="I872" s="149" t="str">
        <f t="shared" si="28"/>
        <v/>
      </c>
      <c r="J872" s="149" t="str">
        <f t="shared" si="29"/>
        <v/>
      </c>
      <c r="K872" s="60"/>
      <c r="L872" s="112"/>
    </row>
    <row r="873" spans="3:12" ht="45" customHeight="1" x14ac:dyDescent="0.25">
      <c r="C873" s="32">
        <v>869</v>
      </c>
      <c r="D873" s="123" t="str">
        <f>IF(Lançamentos!F873="","",Lançamentos!F873)</f>
        <v/>
      </c>
      <c r="E873" s="124" t="str">
        <f>IF(Lançamentos!J873="","",Lançamentos!J873)</f>
        <v/>
      </c>
      <c r="F873" s="62"/>
      <c r="G873" s="60"/>
      <c r="H873" s="57"/>
      <c r="I873" s="149" t="str">
        <f t="shared" si="28"/>
        <v/>
      </c>
      <c r="J873" s="149" t="str">
        <f t="shared" si="29"/>
        <v/>
      </c>
      <c r="K873" s="60"/>
      <c r="L873" s="112"/>
    </row>
    <row r="874" spans="3:12" ht="45" customHeight="1" x14ac:dyDescent="0.25">
      <c r="C874" s="32">
        <v>870</v>
      </c>
      <c r="D874" s="123" t="str">
        <f>IF(Lançamentos!F874="","",Lançamentos!F874)</f>
        <v/>
      </c>
      <c r="E874" s="124" t="str">
        <f>IF(Lançamentos!J874="","",Lançamentos!J874)</f>
        <v/>
      </c>
      <c r="F874" s="62"/>
      <c r="G874" s="60"/>
      <c r="H874" s="57"/>
      <c r="I874" s="149" t="str">
        <f t="shared" si="28"/>
        <v/>
      </c>
      <c r="J874" s="149" t="str">
        <f t="shared" si="29"/>
        <v/>
      </c>
      <c r="K874" s="60"/>
      <c r="L874" s="112"/>
    </row>
    <row r="875" spans="3:12" ht="45" customHeight="1" x14ac:dyDescent="0.25">
      <c r="C875" s="32">
        <v>871</v>
      </c>
      <c r="D875" s="123" t="str">
        <f>IF(Lançamentos!F875="","",Lançamentos!F875)</f>
        <v/>
      </c>
      <c r="E875" s="124" t="str">
        <f>IF(Lançamentos!J875="","",Lançamentos!J875)</f>
        <v/>
      </c>
      <c r="F875" s="62"/>
      <c r="G875" s="60"/>
      <c r="H875" s="57"/>
      <c r="I875" s="149" t="str">
        <f t="shared" si="28"/>
        <v/>
      </c>
      <c r="J875" s="149" t="str">
        <f t="shared" si="29"/>
        <v/>
      </c>
      <c r="K875" s="60"/>
      <c r="L875" s="112"/>
    </row>
    <row r="876" spans="3:12" ht="45" customHeight="1" x14ac:dyDescent="0.25">
      <c r="C876" s="32">
        <v>872</v>
      </c>
      <c r="D876" s="123" t="str">
        <f>IF(Lançamentos!F876="","",Lançamentos!F876)</f>
        <v/>
      </c>
      <c r="E876" s="124" t="str">
        <f>IF(Lançamentos!J876="","",Lançamentos!J876)</f>
        <v/>
      </c>
      <c r="F876" s="62"/>
      <c r="G876" s="60"/>
      <c r="H876" s="57"/>
      <c r="I876" s="149" t="str">
        <f t="shared" si="28"/>
        <v/>
      </c>
      <c r="J876" s="149" t="str">
        <f t="shared" si="29"/>
        <v/>
      </c>
      <c r="K876" s="60"/>
      <c r="L876" s="112"/>
    </row>
    <row r="877" spans="3:12" ht="45" customHeight="1" x14ac:dyDescent="0.25">
      <c r="C877" s="32">
        <v>873</v>
      </c>
      <c r="D877" s="123" t="str">
        <f>IF(Lançamentos!F877="","",Lançamentos!F877)</f>
        <v/>
      </c>
      <c r="E877" s="124" t="str">
        <f>IF(Lançamentos!J877="","",Lançamentos!J877)</f>
        <v/>
      </c>
      <c r="F877" s="62"/>
      <c r="G877" s="60"/>
      <c r="H877" s="57"/>
      <c r="I877" s="149" t="str">
        <f t="shared" si="28"/>
        <v/>
      </c>
      <c r="J877" s="149" t="str">
        <f t="shared" si="29"/>
        <v/>
      </c>
      <c r="K877" s="60"/>
      <c r="L877" s="112"/>
    </row>
    <row r="878" spans="3:12" ht="45" customHeight="1" x14ac:dyDescent="0.25">
      <c r="C878" s="32">
        <v>874</v>
      </c>
      <c r="D878" s="123" t="str">
        <f>IF(Lançamentos!F878="","",Lançamentos!F878)</f>
        <v/>
      </c>
      <c r="E878" s="124" t="str">
        <f>IF(Lançamentos!J878="","",Lançamentos!J878)</f>
        <v/>
      </c>
      <c r="F878" s="62"/>
      <c r="G878" s="60"/>
      <c r="H878" s="57"/>
      <c r="I878" s="149" t="str">
        <f t="shared" si="28"/>
        <v/>
      </c>
      <c r="J878" s="149" t="str">
        <f t="shared" si="29"/>
        <v/>
      </c>
      <c r="K878" s="60"/>
      <c r="L878" s="112"/>
    </row>
    <row r="879" spans="3:12" ht="45" customHeight="1" x14ac:dyDescent="0.25">
      <c r="C879" s="32">
        <v>875</v>
      </c>
      <c r="D879" s="123" t="str">
        <f>IF(Lançamentos!F879="","",Lançamentos!F879)</f>
        <v/>
      </c>
      <c r="E879" s="124" t="str">
        <f>IF(Lançamentos!J879="","",Lançamentos!J879)</f>
        <v/>
      </c>
      <c r="F879" s="62"/>
      <c r="G879" s="60"/>
      <c r="H879" s="57"/>
      <c r="I879" s="149" t="str">
        <f t="shared" si="28"/>
        <v/>
      </c>
      <c r="J879" s="149" t="str">
        <f t="shared" si="29"/>
        <v/>
      </c>
      <c r="K879" s="60"/>
      <c r="L879" s="112"/>
    </row>
    <row r="880" spans="3:12" ht="45" customHeight="1" x14ac:dyDescent="0.25">
      <c r="C880" s="32">
        <v>876</v>
      </c>
      <c r="D880" s="123" t="str">
        <f>IF(Lançamentos!F880="","",Lançamentos!F880)</f>
        <v/>
      </c>
      <c r="E880" s="124" t="str">
        <f>IF(Lançamentos!J880="","",Lançamentos!J880)</f>
        <v/>
      </c>
      <c r="F880" s="62"/>
      <c r="G880" s="60"/>
      <c r="H880" s="57"/>
      <c r="I880" s="149" t="str">
        <f t="shared" si="28"/>
        <v/>
      </c>
      <c r="J880" s="149" t="str">
        <f t="shared" si="29"/>
        <v/>
      </c>
      <c r="K880" s="60"/>
      <c r="L880" s="112"/>
    </row>
    <row r="881" spans="3:12" ht="45" customHeight="1" x14ac:dyDescent="0.25">
      <c r="C881" s="32">
        <v>877</v>
      </c>
      <c r="D881" s="123" t="str">
        <f>IF(Lançamentos!F881="","",Lançamentos!F881)</f>
        <v/>
      </c>
      <c r="E881" s="124" t="str">
        <f>IF(Lançamentos!J881="","",Lançamentos!J881)</f>
        <v/>
      </c>
      <c r="F881" s="62"/>
      <c r="G881" s="60"/>
      <c r="H881" s="57"/>
      <c r="I881" s="149" t="str">
        <f t="shared" si="28"/>
        <v/>
      </c>
      <c r="J881" s="149" t="str">
        <f t="shared" si="29"/>
        <v/>
      </c>
      <c r="K881" s="60"/>
      <c r="L881" s="112"/>
    </row>
    <row r="882" spans="3:12" ht="45" customHeight="1" x14ac:dyDescent="0.25">
      <c r="C882" s="32">
        <v>878</v>
      </c>
      <c r="D882" s="123" t="str">
        <f>IF(Lançamentos!F882="","",Lançamentos!F882)</f>
        <v/>
      </c>
      <c r="E882" s="124" t="str">
        <f>IF(Lançamentos!J882="","",Lançamentos!J882)</f>
        <v/>
      </c>
      <c r="F882" s="62"/>
      <c r="G882" s="60"/>
      <c r="H882" s="57"/>
      <c r="I882" s="149" t="str">
        <f t="shared" si="28"/>
        <v/>
      </c>
      <c r="J882" s="149" t="str">
        <f t="shared" si="29"/>
        <v/>
      </c>
      <c r="K882" s="60"/>
      <c r="L882" s="112"/>
    </row>
    <row r="883" spans="3:12" ht="45" customHeight="1" x14ac:dyDescent="0.25">
      <c r="C883" s="32">
        <v>879</v>
      </c>
      <c r="D883" s="123" t="str">
        <f>IF(Lançamentos!F883="","",Lançamentos!F883)</f>
        <v/>
      </c>
      <c r="E883" s="124" t="str">
        <f>IF(Lançamentos!J883="","",Lançamentos!J883)</f>
        <v/>
      </c>
      <c r="F883" s="62"/>
      <c r="G883" s="60"/>
      <c r="H883" s="57"/>
      <c r="I883" s="149" t="str">
        <f t="shared" si="28"/>
        <v/>
      </c>
      <c r="J883" s="149" t="str">
        <f t="shared" si="29"/>
        <v/>
      </c>
      <c r="K883" s="60"/>
      <c r="L883" s="112"/>
    </row>
    <row r="884" spans="3:12" ht="45" customHeight="1" x14ac:dyDescent="0.25">
      <c r="C884" s="32">
        <v>880</v>
      </c>
      <c r="D884" s="123" t="str">
        <f>IF(Lançamentos!F884="","",Lançamentos!F884)</f>
        <v/>
      </c>
      <c r="E884" s="124" t="str">
        <f>IF(Lançamentos!J884="","",Lançamentos!J884)</f>
        <v/>
      </c>
      <c r="F884" s="62"/>
      <c r="G884" s="60"/>
      <c r="H884" s="57"/>
      <c r="I884" s="149" t="str">
        <f t="shared" si="28"/>
        <v/>
      </c>
      <c r="J884" s="149" t="str">
        <f t="shared" si="29"/>
        <v/>
      </c>
      <c r="K884" s="60"/>
      <c r="L884" s="112"/>
    </row>
    <row r="885" spans="3:12" ht="45" customHeight="1" x14ac:dyDescent="0.25">
      <c r="C885" s="32">
        <v>881</v>
      </c>
      <c r="D885" s="123" t="str">
        <f>IF(Lançamentos!F885="","",Lançamentos!F885)</f>
        <v/>
      </c>
      <c r="E885" s="124" t="str">
        <f>IF(Lançamentos!J885="","",Lançamentos!J885)</f>
        <v/>
      </c>
      <c r="F885" s="62"/>
      <c r="G885" s="60"/>
      <c r="H885" s="57"/>
      <c r="I885" s="149" t="str">
        <f t="shared" si="28"/>
        <v/>
      </c>
      <c r="J885" s="149" t="str">
        <f t="shared" si="29"/>
        <v/>
      </c>
      <c r="K885" s="60"/>
      <c r="L885" s="112"/>
    </row>
    <row r="886" spans="3:12" ht="45" customHeight="1" x14ac:dyDescent="0.25">
      <c r="C886" s="32">
        <v>882</v>
      </c>
      <c r="D886" s="123" t="str">
        <f>IF(Lançamentos!F886="","",Lançamentos!F886)</f>
        <v/>
      </c>
      <c r="E886" s="124" t="str">
        <f>IF(Lançamentos!J886="","",Lançamentos!J886)</f>
        <v/>
      </c>
      <c r="F886" s="62"/>
      <c r="G886" s="60"/>
      <c r="H886" s="57"/>
      <c r="I886" s="149" t="str">
        <f t="shared" si="28"/>
        <v/>
      </c>
      <c r="J886" s="149" t="str">
        <f t="shared" si="29"/>
        <v/>
      </c>
      <c r="K886" s="60"/>
      <c r="L886" s="112"/>
    </row>
    <row r="887" spans="3:12" ht="45" customHeight="1" x14ac:dyDescent="0.25">
      <c r="C887" s="32">
        <v>883</v>
      </c>
      <c r="D887" s="123" t="str">
        <f>IF(Lançamentos!F887="","",Lançamentos!F887)</f>
        <v/>
      </c>
      <c r="E887" s="124" t="str">
        <f>IF(Lançamentos!J887="","",Lançamentos!J887)</f>
        <v/>
      </c>
      <c r="F887" s="62"/>
      <c r="G887" s="60"/>
      <c r="H887" s="57"/>
      <c r="I887" s="149" t="str">
        <f t="shared" si="28"/>
        <v/>
      </c>
      <c r="J887" s="149" t="str">
        <f t="shared" si="29"/>
        <v/>
      </c>
      <c r="K887" s="60"/>
      <c r="L887" s="112"/>
    </row>
    <row r="888" spans="3:12" ht="45" customHeight="1" x14ac:dyDescent="0.25">
      <c r="C888" s="32">
        <v>884</v>
      </c>
      <c r="D888" s="123" t="str">
        <f>IF(Lançamentos!F888="","",Lançamentos!F888)</f>
        <v/>
      </c>
      <c r="E888" s="124" t="str">
        <f>IF(Lançamentos!J888="","",Lançamentos!J888)</f>
        <v/>
      </c>
      <c r="F888" s="62"/>
      <c r="G888" s="60"/>
      <c r="H888" s="57"/>
      <c r="I888" s="149" t="str">
        <f t="shared" si="28"/>
        <v/>
      </c>
      <c r="J888" s="149" t="str">
        <f t="shared" si="29"/>
        <v/>
      </c>
      <c r="K888" s="60"/>
      <c r="L888" s="112"/>
    </row>
    <row r="889" spans="3:12" ht="45" customHeight="1" x14ac:dyDescent="0.25">
      <c r="C889" s="32">
        <v>885</v>
      </c>
      <c r="D889" s="123" t="str">
        <f>IF(Lançamentos!F889="","",Lançamentos!F889)</f>
        <v/>
      </c>
      <c r="E889" s="124" t="str">
        <f>IF(Lançamentos!J889="","",Lançamentos!J889)</f>
        <v/>
      </c>
      <c r="F889" s="62"/>
      <c r="G889" s="60"/>
      <c r="H889" s="57"/>
      <c r="I889" s="149" t="str">
        <f t="shared" si="28"/>
        <v/>
      </c>
      <c r="J889" s="149" t="str">
        <f t="shared" si="29"/>
        <v/>
      </c>
      <c r="K889" s="60"/>
      <c r="L889" s="112"/>
    </row>
    <row r="890" spans="3:12" ht="45" customHeight="1" x14ac:dyDescent="0.25">
      <c r="C890" s="32">
        <v>886</v>
      </c>
      <c r="D890" s="123" t="str">
        <f>IF(Lançamentos!F890="","",Lançamentos!F890)</f>
        <v/>
      </c>
      <c r="E890" s="124" t="str">
        <f>IF(Lançamentos!J890="","",Lançamentos!J890)</f>
        <v/>
      </c>
      <c r="F890" s="62"/>
      <c r="G890" s="60"/>
      <c r="H890" s="57"/>
      <c r="I890" s="149" t="str">
        <f t="shared" si="28"/>
        <v/>
      </c>
      <c r="J890" s="149" t="str">
        <f t="shared" si="29"/>
        <v/>
      </c>
      <c r="K890" s="60"/>
      <c r="L890" s="112"/>
    </row>
    <row r="891" spans="3:12" ht="45" customHeight="1" x14ac:dyDescent="0.25">
      <c r="C891" s="32">
        <v>887</v>
      </c>
      <c r="D891" s="123" t="str">
        <f>IF(Lançamentos!F891="","",Lançamentos!F891)</f>
        <v/>
      </c>
      <c r="E891" s="124" t="str">
        <f>IF(Lançamentos!J891="","",Lançamentos!J891)</f>
        <v/>
      </c>
      <c r="F891" s="62"/>
      <c r="G891" s="60"/>
      <c r="H891" s="57"/>
      <c r="I891" s="149" t="str">
        <f t="shared" si="28"/>
        <v/>
      </c>
      <c r="J891" s="149" t="str">
        <f t="shared" si="29"/>
        <v/>
      </c>
      <c r="K891" s="60"/>
      <c r="L891" s="112"/>
    </row>
    <row r="892" spans="3:12" ht="45" customHeight="1" x14ac:dyDescent="0.25">
      <c r="C892" s="32">
        <v>888</v>
      </c>
      <c r="D892" s="123" t="str">
        <f>IF(Lançamentos!F892="","",Lançamentos!F892)</f>
        <v/>
      </c>
      <c r="E892" s="124" t="str">
        <f>IF(Lançamentos!J892="","",Lançamentos!J892)</f>
        <v/>
      </c>
      <c r="F892" s="62"/>
      <c r="G892" s="60"/>
      <c r="H892" s="57"/>
      <c r="I892" s="149" t="str">
        <f t="shared" si="28"/>
        <v/>
      </c>
      <c r="J892" s="149" t="str">
        <f t="shared" si="29"/>
        <v/>
      </c>
      <c r="K892" s="60"/>
      <c r="L892" s="112"/>
    </row>
    <row r="893" spans="3:12" ht="45" customHeight="1" x14ac:dyDescent="0.25">
      <c r="C893" s="32">
        <v>889</v>
      </c>
      <c r="D893" s="123" t="str">
        <f>IF(Lançamentos!F893="","",Lançamentos!F893)</f>
        <v/>
      </c>
      <c r="E893" s="124" t="str">
        <f>IF(Lançamentos!J893="","",Lançamentos!J893)</f>
        <v/>
      </c>
      <c r="F893" s="62"/>
      <c r="G893" s="60"/>
      <c r="H893" s="57"/>
      <c r="I893" s="149" t="str">
        <f t="shared" si="28"/>
        <v/>
      </c>
      <c r="J893" s="149" t="str">
        <f t="shared" si="29"/>
        <v/>
      </c>
      <c r="K893" s="60"/>
      <c r="L893" s="112"/>
    </row>
    <row r="894" spans="3:12" ht="45" customHeight="1" x14ac:dyDescent="0.25">
      <c r="C894" s="32">
        <v>890</v>
      </c>
      <c r="D894" s="123" t="str">
        <f>IF(Lançamentos!F894="","",Lançamentos!F894)</f>
        <v/>
      </c>
      <c r="E894" s="124" t="str">
        <f>IF(Lançamentos!J894="","",Lançamentos!J894)</f>
        <v/>
      </c>
      <c r="F894" s="62"/>
      <c r="G894" s="60"/>
      <c r="H894" s="57"/>
      <c r="I894" s="149" t="str">
        <f t="shared" si="28"/>
        <v/>
      </c>
      <c r="J894" s="149" t="str">
        <f t="shared" si="29"/>
        <v/>
      </c>
      <c r="K894" s="60"/>
      <c r="L894" s="112"/>
    </row>
    <row r="895" spans="3:12" ht="45" customHeight="1" x14ac:dyDescent="0.25">
      <c r="C895" s="32">
        <v>891</v>
      </c>
      <c r="D895" s="123" t="str">
        <f>IF(Lançamentos!F895="","",Lançamentos!F895)</f>
        <v/>
      </c>
      <c r="E895" s="124" t="str">
        <f>IF(Lançamentos!J895="","",Lançamentos!J895)</f>
        <v/>
      </c>
      <c r="F895" s="62"/>
      <c r="G895" s="60"/>
      <c r="H895" s="57"/>
      <c r="I895" s="149" t="str">
        <f t="shared" si="28"/>
        <v/>
      </c>
      <c r="J895" s="149" t="str">
        <f t="shared" si="29"/>
        <v/>
      </c>
      <c r="K895" s="60"/>
      <c r="L895" s="112"/>
    </row>
    <row r="896" spans="3:12" ht="45" customHeight="1" x14ac:dyDescent="0.25">
      <c r="C896" s="32">
        <v>892</v>
      </c>
      <c r="D896" s="123" t="str">
        <f>IF(Lançamentos!F896="","",Lançamentos!F896)</f>
        <v/>
      </c>
      <c r="E896" s="124" t="str">
        <f>IF(Lançamentos!J896="","",Lançamentos!J896)</f>
        <v/>
      </c>
      <c r="F896" s="62"/>
      <c r="G896" s="60"/>
      <c r="H896" s="57"/>
      <c r="I896" s="149" t="str">
        <f t="shared" si="28"/>
        <v/>
      </c>
      <c r="J896" s="149" t="str">
        <f t="shared" si="29"/>
        <v/>
      </c>
      <c r="K896" s="60"/>
      <c r="L896" s="112"/>
    </row>
    <row r="897" spans="3:12" ht="45" customHeight="1" x14ac:dyDescent="0.25">
      <c r="C897" s="32">
        <v>893</v>
      </c>
      <c r="D897" s="123" t="str">
        <f>IF(Lançamentos!F897="","",Lançamentos!F897)</f>
        <v/>
      </c>
      <c r="E897" s="124" t="str">
        <f>IF(Lançamentos!J897="","",Lançamentos!J897)</f>
        <v/>
      </c>
      <c r="F897" s="62"/>
      <c r="G897" s="60"/>
      <c r="H897" s="57"/>
      <c r="I897" s="149" t="str">
        <f t="shared" si="28"/>
        <v/>
      </c>
      <c r="J897" s="149" t="str">
        <f t="shared" si="29"/>
        <v/>
      </c>
      <c r="K897" s="60"/>
      <c r="L897" s="112"/>
    </row>
    <row r="898" spans="3:12" ht="45" customHeight="1" x14ac:dyDescent="0.25">
      <c r="C898" s="32">
        <v>894</v>
      </c>
      <c r="D898" s="123" t="str">
        <f>IF(Lançamentos!F898="","",Lançamentos!F898)</f>
        <v/>
      </c>
      <c r="E898" s="124" t="str">
        <f>IF(Lançamentos!J898="","",Lançamentos!J898)</f>
        <v/>
      </c>
      <c r="F898" s="62"/>
      <c r="G898" s="60"/>
      <c r="H898" s="57"/>
      <c r="I898" s="149" t="str">
        <f t="shared" si="28"/>
        <v/>
      </c>
      <c r="J898" s="149" t="str">
        <f t="shared" si="29"/>
        <v/>
      </c>
      <c r="K898" s="60"/>
      <c r="L898" s="112"/>
    </row>
    <row r="899" spans="3:12" ht="45" customHeight="1" x14ac:dyDescent="0.25">
      <c r="C899" s="32">
        <v>895</v>
      </c>
      <c r="D899" s="123" t="str">
        <f>IF(Lançamentos!F899="","",Lançamentos!F899)</f>
        <v/>
      </c>
      <c r="E899" s="124" t="str">
        <f>IF(Lançamentos!J899="","",Lançamentos!J899)</f>
        <v/>
      </c>
      <c r="F899" s="62"/>
      <c r="G899" s="60"/>
      <c r="H899" s="57"/>
      <c r="I899" s="149" t="str">
        <f t="shared" si="28"/>
        <v/>
      </c>
      <c r="J899" s="149" t="str">
        <f t="shared" si="29"/>
        <v/>
      </c>
      <c r="K899" s="60"/>
      <c r="L899" s="112"/>
    </row>
    <row r="900" spans="3:12" ht="45" customHeight="1" x14ac:dyDescent="0.25">
      <c r="C900" s="32">
        <v>896</v>
      </c>
      <c r="D900" s="123" t="str">
        <f>IF(Lançamentos!F900="","",Lançamentos!F900)</f>
        <v/>
      </c>
      <c r="E900" s="124" t="str">
        <f>IF(Lançamentos!J900="","",Lançamentos!J900)</f>
        <v/>
      </c>
      <c r="F900" s="62"/>
      <c r="G900" s="60"/>
      <c r="H900" s="57"/>
      <c r="I900" s="149" t="str">
        <f t="shared" si="28"/>
        <v/>
      </c>
      <c r="J900" s="149" t="str">
        <f t="shared" si="29"/>
        <v/>
      </c>
      <c r="K900" s="60"/>
      <c r="L900" s="112"/>
    </row>
    <row r="901" spans="3:12" ht="45" customHeight="1" x14ac:dyDescent="0.25">
      <c r="C901" s="32">
        <v>897</v>
      </c>
      <c r="D901" s="123" t="str">
        <f>IF(Lançamentos!F901="","",Lançamentos!F901)</f>
        <v/>
      </c>
      <c r="E901" s="124" t="str">
        <f>IF(Lançamentos!J901="","",Lançamentos!J901)</f>
        <v/>
      </c>
      <c r="F901" s="62"/>
      <c r="G901" s="60"/>
      <c r="H901" s="57"/>
      <c r="I901" s="149" t="str">
        <f t="shared" si="28"/>
        <v/>
      </c>
      <c r="J901" s="149" t="str">
        <f t="shared" si="29"/>
        <v/>
      </c>
      <c r="K901" s="60"/>
      <c r="L901" s="112"/>
    </row>
    <row r="902" spans="3:12" ht="45" customHeight="1" x14ac:dyDescent="0.25">
      <c r="C902" s="32">
        <v>898</v>
      </c>
      <c r="D902" s="123" t="str">
        <f>IF(Lançamentos!F902="","",Lançamentos!F902)</f>
        <v/>
      </c>
      <c r="E902" s="124" t="str">
        <f>IF(Lançamentos!J902="","",Lançamentos!J902)</f>
        <v/>
      </c>
      <c r="F902" s="62"/>
      <c r="G902" s="60"/>
      <c r="H902" s="57"/>
      <c r="I902" s="149" t="str">
        <f t="shared" si="28"/>
        <v/>
      </c>
      <c r="J902" s="149" t="str">
        <f t="shared" si="29"/>
        <v/>
      </c>
      <c r="K902" s="60"/>
      <c r="L902" s="112"/>
    </row>
    <row r="903" spans="3:12" ht="45" customHeight="1" x14ac:dyDescent="0.25">
      <c r="C903" s="32">
        <v>899</v>
      </c>
      <c r="D903" s="123" t="str">
        <f>IF(Lançamentos!F903="","",Lançamentos!F903)</f>
        <v/>
      </c>
      <c r="E903" s="124" t="str">
        <f>IF(Lançamentos!J903="","",Lançamentos!J903)</f>
        <v/>
      </c>
      <c r="F903" s="62"/>
      <c r="G903" s="60"/>
      <c r="H903" s="57"/>
      <c r="I903" s="149" t="str">
        <f t="shared" ref="I903:I966" si="30">IF(H903="","",F903+H903)</f>
        <v/>
      </c>
      <c r="J903" s="149" t="str">
        <f t="shared" ref="J903:J966" si="31">IF(F903="","",F903+730)</f>
        <v/>
      </c>
      <c r="K903" s="60"/>
      <c r="L903" s="112"/>
    </row>
    <row r="904" spans="3:12" ht="45" customHeight="1" x14ac:dyDescent="0.25">
      <c r="C904" s="32">
        <v>900</v>
      </c>
      <c r="D904" s="123" t="str">
        <f>IF(Lançamentos!F904="","",Lançamentos!F904)</f>
        <v/>
      </c>
      <c r="E904" s="124" t="str">
        <f>IF(Lançamentos!J904="","",Lançamentos!J904)</f>
        <v/>
      </c>
      <c r="F904" s="62"/>
      <c r="G904" s="60"/>
      <c r="H904" s="57"/>
      <c r="I904" s="149" t="str">
        <f t="shared" si="30"/>
        <v/>
      </c>
      <c r="J904" s="149" t="str">
        <f t="shared" si="31"/>
        <v/>
      </c>
      <c r="K904" s="60"/>
      <c r="L904" s="112"/>
    </row>
    <row r="905" spans="3:12" ht="45" customHeight="1" x14ac:dyDescent="0.25">
      <c r="C905" s="32">
        <v>901</v>
      </c>
      <c r="D905" s="123" t="str">
        <f>IF(Lançamentos!F905="","",Lançamentos!F905)</f>
        <v/>
      </c>
      <c r="E905" s="124" t="str">
        <f>IF(Lançamentos!J905="","",Lançamentos!J905)</f>
        <v/>
      </c>
      <c r="F905" s="62"/>
      <c r="G905" s="60"/>
      <c r="H905" s="57"/>
      <c r="I905" s="149" t="str">
        <f t="shared" si="30"/>
        <v/>
      </c>
      <c r="J905" s="149" t="str">
        <f t="shared" si="31"/>
        <v/>
      </c>
      <c r="K905" s="60"/>
      <c r="L905" s="112"/>
    </row>
    <row r="906" spans="3:12" ht="45" customHeight="1" x14ac:dyDescent="0.25">
      <c r="C906" s="32">
        <v>902</v>
      </c>
      <c r="D906" s="123" t="str">
        <f>IF(Lançamentos!F906="","",Lançamentos!F906)</f>
        <v/>
      </c>
      <c r="E906" s="124" t="str">
        <f>IF(Lançamentos!J906="","",Lançamentos!J906)</f>
        <v/>
      </c>
      <c r="F906" s="62"/>
      <c r="G906" s="60"/>
      <c r="H906" s="57"/>
      <c r="I906" s="149" t="str">
        <f t="shared" si="30"/>
        <v/>
      </c>
      <c r="J906" s="149" t="str">
        <f t="shared" si="31"/>
        <v/>
      </c>
      <c r="K906" s="60"/>
      <c r="L906" s="112"/>
    </row>
    <row r="907" spans="3:12" ht="45" customHeight="1" x14ac:dyDescent="0.25">
      <c r="C907" s="32">
        <v>903</v>
      </c>
      <c r="D907" s="123" t="str">
        <f>IF(Lançamentos!F907="","",Lançamentos!F907)</f>
        <v/>
      </c>
      <c r="E907" s="124" t="str">
        <f>IF(Lançamentos!J907="","",Lançamentos!J907)</f>
        <v/>
      </c>
      <c r="F907" s="62"/>
      <c r="G907" s="60"/>
      <c r="H907" s="57"/>
      <c r="I907" s="149" t="str">
        <f t="shared" si="30"/>
        <v/>
      </c>
      <c r="J907" s="149" t="str">
        <f t="shared" si="31"/>
        <v/>
      </c>
      <c r="K907" s="60"/>
      <c r="L907" s="112"/>
    </row>
    <row r="908" spans="3:12" ht="45" customHeight="1" x14ac:dyDescent="0.25">
      <c r="C908" s="32">
        <v>904</v>
      </c>
      <c r="D908" s="123" t="str">
        <f>IF(Lançamentos!F908="","",Lançamentos!F908)</f>
        <v/>
      </c>
      <c r="E908" s="124" t="str">
        <f>IF(Lançamentos!J908="","",Lançamentos!J908)</f>
        <v/>
      </c>
      <c r="F908" s="62"/>
      <c r="G908" s="60"/>
      <c r="H908" s="57"/>
      <c r="I908" s="149" t="str">
        <f t="shared" si="30"/>
        <v/>
      </c>
      <c r="J908" s="149" t="str">
        <f t="shared" si="31"/>
        <v/>
      </c>
      <c r="K908" s="60"/>
      <c r="L908" s="112"/>
    </row>
    <row r="909" spans="3:12" ht="45" customHeight="1" x14ac:dyDescent="0.25">
      <c r="C909" s="32">
        <v>905</v>
      </c>
      <c r="D909" s="123" t="str">
        <f>IF(Lançamentos!F909="","",Lançamentos!F909)</f>
        <v/>
      </c>
      <c r="E909" s="124" t="str">
        <f>IF(Lançamentos!J909="","",Lançamentos!J909)</f>
        <v/>
      </c>
      <c r="F909" s="62"/>
      <c r="G909" s="60"/>
      <c r="H909" s="57"/>
      <c r="I909" s="149" t="str">
        <f t="shared" si="30"/>
        <v/>
      </c>
      <c r="J909" s="149" t="str">
        <f t="shared" si="31"/>
        <v/>
      </c>
      <c r="K909" s="60"/>
      <c r="L909" s="112"/>
    </row>
    <row r="910" spans="3:12" ht="45" customHeight="1" x14ac:dyDescent="0.25">
      <c r="C910" s="32">
        <v>906</v>
      </c>
      <c r="D910" s="123" t="str">
        <f>IF(Lançamentos!F910="","",Lançamentos!F910)</f>
        <v/>
      </c>
      <c r="E910" s="124" t="str">
        <f>IF(Lançamentos!J910="","",Lançamentos!J910)</f>
        <v/>
      </c>
      <c r="F910" s="62"/>
      <c r="G910" s="60"/>
      <c r="H910" s="57"/>
      <c r="I910" s="149" t="str">
        <f t="shared" si="30"/>
        <v/>
      </c>
      <c r="J910" s="149" t="str">
        <f t="shared" si="31"/>
        <v/>
      </c>
      <c r="K910" s="60"/>
      <c r="L910" s="112"/>
    </row>
    <row r="911" spans="3:12" ht="45" customHeight="1" x14ac:dyDescent="0.25">
      <c r="C911" s="32">
        <v>907</v>
      </c>
      <c r="D911" s="123" t="str">
        <f>IF(Lançamentos!F911="","",Lançamentos!F911)</f>
        <v/>
      </c>
      <c r="E911" s="124" t="str">
        <f>IF(Lançamentos!J911="","",Lançamentos!J911)</f>
        <v/>
      </c>
      <c r="F911" s="62"/>
      <c r="G911" s="60"/>
      <c r="H911" s="57"/>
      <c r="I911" s="149" t="str">
        <f t="shared" si="30"/>
        <v/>
      </c>
      <c r="J911" s="149" t="str">
        <f t="shared" si="31"/>
        <v/>
      </c>
      <c r="K911" s="60"/>
      <c r="L911" s="112"/>
    </row>
    <row r="912" spans="3:12" ht="45" customHeight="1" x14ac:dyDescent="0.25">
      <c r="C912" s="32">
        <v>908</v>
      </c>
      <c r="D912" s="123" t="str">
        <f>IF(Lançamentos!F912="","",Lançamentos!F912)</f>
        <v/>
      </c>
      <c r="E912" s="124" t="str">
        <f>IF(Lançamentos!J912="","",Lançamentos!J912)</f>
        <v/>
      </c>
      <c r="F912" s="62"/>
      <c r="G912" s="60"/>
      <c r="H912" s="57"/>
      <c r="I912" s="149" t="str">
        <f t="shared" si="30"/>
        <v/>
      </c>
      <c r="J912" s="149" t="str">
        <f t="shared" si="31"/>
        <v/>
      </c>
      <c r="K912" s="60"/>
      <c r="L912" s="112"/>
    </row>
    <row r="913" spans="3:12" ht="45" customHeight="1" x14ac:dyDescent="0.25">
      <c r="C913" s="32">
        <v>909</v>
      </c>
      <c r="D913" s="123" t="str">
        <f>IF(Lançamentos!F913="","",Lançamentos!F913)</f>
        <v/>
      </c>
      <c r="E913" s="124" t="str">
        <f>IF(Lançamentos!J913="","",Lançamentos!J913)</f>
        <v/>
      </c>
      <c r="F913" s="62"/>
      <c r="G913" s="60"/>
      <c r="H913" s="57"/>
      <c r="I913" s="149" t="str">
        <f t="shared" si="30"/>
        <v/>
      </c>
      <c r="J913" s="149" t="str">
        <f t="shared" si="31"/>
        <v/>
      </c>
      <c r="K913" s="60"/>
      <c r="L913" s="112"/>
    </row>
    <row r="914" spans="3:12" ht="45" customHeight="1" x14ac:dyDescent="0.25">
      <c r="C914" s="32">
        <v>910</v>
      </c>
      <c r="D914" s="123" t="str">
        <f>IF(Lançamentos!F914="","",Lançamentos!F914)</f>
        <v/>
      </c>
      <c r="E914" s="124" t="str">
        <f>IF(Lançamentos!J914="","",Lançamentos!J914)</f>
        <v/>
      </c>
      <c r="F914" s="62"/>
      <c r="G914" s="60"/>
      <c r="H914" s="57"/>
      <c r="I914" s="149" t="str">
        <f t="shared" si="30"/>
        <v/>
      </c>
      <c r="J914" s="149" t="str">
        <f t="shared" si="31"/>
        <v/>
      </c>
      <c r="K914" s="60"/>
      <c r="L914" s="112"/>
    </row>
    <row r="915" spans="3:12" ht="45" customHeight="1" x14ac:dyDescent="0.25">
      <c r="C915" s="32">
        <v>911</v>
      </c>
      <c r="D915" s="123" t="str">
        <f>IF(Lançamentos!F915="","",Lançamentos!F915)</f>
        <v/>
      </c>
      <c r="E915" s="124" t="str">
        <f>IF(Lançamentos!J915="","",Lançamentos!J915)</f>
        <v/>
      </c>
      <c r="F915" s="62"/>
      <c r="G915" s="60"/>
      <c r="H915" s="57"/>
      <c r="I915" s="149" t="str">
        <f t="shared" si="30"/>
        <v/>
      </c>
      <c r="J915" s="149" t="str">
        <f t="shared" si="31"/>
        <v/>
      </c>
      <c r="K915" s="60"/>
      <c r="L915" s="112"/>
    </row>
    <row r="916" spans="3:12" ht="45" customHeight="1" x14ac:dyDescent="0.25">
      <c r="C916" s="32">
        <v>912</v>
      </c>
      <c r="D916" s="123" t="str">
        <f>IF(Lançamentos!F916="","",Lançamentos!F916)</f>
        <v/>
      </c>
      <c r="E916" s="124" t="str">
        <f>IF(Lançamentos!J916="","",Lançamentos!J916)</f>
        <v/>
      </c>
      <c r="F916" s="62"/>
      <c r="G916" s="60"/>
      <c r="H916" s="57"/>
      <c r="I916" s="149" t="str">
        <f t="shared" si="30"/>
        <v/>
      </c>
      <c r="J916" s="149" t="str">
        <f t="shared" si="31"/>
        <v/>
      </c>
      <c r="K916" s="60"/>
      <c r="L916" s="112"/>
    </row>
    <row r="917" spans="3:12" ht="45" customHeight="1" x14ac:dyDescent="0.25">
      <c r="C917" s="32">
        <v>913</v>
      </c>
      <c r="D917" s="123" t="str">
        <f>IF(Lançamentos!F917="","",Lançamentos!F917)</f>
        <v/>
      </c>
      <c r="E917" s="124" t="str">
        <f>IF(Lançamentos!J917="","",Lançamentos!J917)</f>
        <v/>
      </c>
      <c r="F917" s="62"/>
      <c r="G917" s="60"/>
      <c r="H917" s="57"/>
      <c r="I917" s="149" t="str">
        <f t="shared" si="30"/>
        <v/>
      </c>
      <c r="J917" s="149" t="str">
        <f t="shared" si="31"/>
        <v/>
      </c>
      <c r="K917" s="60"/>
      <c r="L917" s="112"/>
    </row>
    <row r="918" spans="3:12" ht="45" customHeight="1" x14ac:dyDescent="0.25">
      <c r="C918" s="32">
        <v>914</v>
      </c>
      <c r="D918" s="123" t="str">
        <f>IF(Lançamentos!F918="","",Lançamentos!F918)</f>
        <v/>
      </c>
      <c r="E918" s="124" t="str">
        <f>IF(Lançamentos!J918="","",Lançamentos!J918)</f>
        <v/>
      </c>
      <c r="F918" s="62"/>
      <c r="G918" s="60"/>
      <c r="H918" s="57"/>
      <c r="I918" s="149" t="str">
        <f t="shared" si="30"/>
        <v/>
      </c>
      <c r="J918" s="149" t="str">
        <f t="shared" si="31"/>
        <v/>
      </c>
      <c r="K918" s="60"/>
      <c r="L918" s="112"/>
    </row>
    <row r="919" spans="3:12" ht="45" customHeight="1" x14ac:dyDescent="0.25">
      <c r="C919" s="32">
        <v>915</v>
      </c>
      <c r="D919" s="123" t="str">
        <f>IF(Lançamentos!F919="","",Lançamentos!F919)</f>
        <v/>
      </c>
      <c r="E919" s="124" t="str">
        <f>IF(Lançamentos!J919="","",Lançamentos!J919)</f>
        <v/>
      </c>
      <c r="F919" s="62"/>
      <c r="G919" s="60"/>
      <c r="H919" s="57"/>
      <c r="I919" s="149" t="str">
        <f t="shared" si="30"/>
        <v/>
      </c>
      <c r="J919" s="149" t="str">
        <f t="shared" si="31"/>
        <v/>
      </c>
      <c r="K919" s="60"/>
      <c r="L919" s="112"/>
    </row>
    <row r="920" spans="3:12" ht="45" customHeight="1" x14ac:dyDescent="0.25">
      <c r="C920" s="32">
        <v>916</v>
      </c>
      <c r="D920" s="123" t="str">
        <f>IF(Lançamentos!F920="","",Lançamentos!F920)</f>
        <v/>
      </c>
      <c r="E920" s="124" t="str">
        <f>IF(Lançamentos!J920="","",Lançamentos!J920)</f>
        <v/>
      </c>
      <c r="F920" s="62"/>
      <c r="G920" s="60"/>
      <c r="H920" s="57"/>
      <c r="I920" s="149" t="str">
        <f t="shared" si="30"/>
        <v/>
      </c>
      <c r="J920" s="149" t="str">
        <f t="shared" si="31"/>
        <v/>
      </c>
      <c r="K920" s="60"/>
      <c r="L920" s="112"/>
    </row>
    <row r="921" spans="3:12" ht="45" customHeight="1" x14ac:dyDescent="0.25">
      <c r="C921" s="32">
        <v>917</v>
      </c>
      <c r="D921" s="123" t="str">
        <f>IF(Lançamentos!F921="","",Lançamentos!F921)</f>
        <v/>
      </c>
      <c r="E921" s="124" t="str">
        <f>IF(Lançamentos!J921="","",Lançamentos!J921)</f>
        <v/>
      </c>
      <c r="F921" s="62"/>
      <c r="G921" s="60"/>
      <c r="H921" s="57"/>
      <c r="I921" s="149" t="str">
        <f t="shared" si="30"/>
        <v/>
      </c>
      <c r="J921" s="149" t="str">
        <f t="shared" si="31"/>
        <v/>
      </c>
      <c r="K921" s="60"/>
      <c r="L921" s="112"/>
    </row>
    <row r="922" spans="3:12" ht="45" customHeight="1" x14ac:dyDescent="0.25">
      <c r="C922" s="32">
        <v>918</v>
      </c>
      <c r="D922" s="123" t="str">
        <f>IF(Lançamentos!F922="","",Lançamentos!F922)</f>
        <v/>
      </c>
      <c r="E922" s="124" t="str">
        <f>IF(Lançamentos!J922="","",Lançamentos!J922)</f>
        <v/>
      </c>
      <c r="F922" s="62"/>
      <c r="G922" s="60"/>
      <c r="H922" s="57"/>
      <c r="I922" s="149" t="str">
        <f t="shared" si="30"/>
        <v/>
      </c>
      <c r="J922" s="149" t="str">
        <f t="shared" si="31"/>
        <v/>
      </c>
      <c r="K922" s="60"/>
      <c r="L922" s="112"/>
    </row>
    <row r="923" spans="3:12" ht="45" customHeight="1" x14ac:dyDescent="0.25">
      <c r="C923" s="32">
        <v>919</v>
      </c>
      <c r="D923" s="123" t="str">
        <f>IF(Lançamentos!F923="","",Lançamentos!F923)</f>
        <v/>
      </c>
      <c r="E923" s="124" t="str">
        <f>IF(Lançamentos!J923="","",Lançamentos!J923)</f>
        <v/>
      </c>
      <c r="F923" s="62"/>
      <c r="G923" s="60"/>
      <c r="H923" s="57"/>
      <c r="I923" s="149" t="str">
        <f t="shared" si="30"/>
        <v/>
      </c>
      <c r="J923" s="149" t="str">
        <f t="shared" si="31"/>
        <v/>
      </c>
      <c r="K923" s="60"/>
      <c r="L923" s="112"/>
    </row>
    <row r="924" spans="3:12" ht="45" customHeight="1" x14ac:dyDescent="0.25">
      <c r="C924" s="32">
        <v>920</v>
      </c>
      <c r="D924" s="123" t="str">
        <f>IF(Lançamentos!F924="","",Lançamentos!F924)</f>
        <v/>
      </c>
      <c r="E924" s="124" t="str">
        <f>IF(Lançamentos!J924="","",Lançamentos!J924)</f>
        <v/>
      </c>
      <c r="F924" s="62"/>
      <c r="G924" s="60"/>
      <c r="H924" s="57"/>
      <c r="I924" s="149" t="str">
        <f t="shared" si="30"/>
        <v/>
      </c>
      <c r="J924" s="149" t="str">
        <f t="shared" si="31"/>
        <v/>
      </c>
      <c r="K924" s="60"/>
      <c r="L924" s="112"/>
    </row>
    <row r="925" spans="3:12" ht="45" customHeight="1" x14ac:dyDescent="0.25">
      <c r="C925" s="32">
        <v>921</v>
      </c>
      <c r="D925" s="123" t="str">
        <f>IF(Lançamentos!F925="","",Lançamentos!F925)</f>
        <v/>
      </c>
      <c r="E925" s="124" t="str">
        <f>IF(Lançamentos!J925="","",Lançamentos!J925)</f>
        <v/>
      </c>
      <c r="F925" s="62"/>
      <c r="G925" s="60"/>
      <c r="H925" s="57"/>
      <c r="I925" s="149" t="str">
        <f t="shared" si="30"/>
        <v/>
      </c>
      <c r="J925" s="149" t="str">
        <f t="shared" si="31"/>
        <v/>
      </c>
      <c r="K925" s="60"/>
      <c r="L925" s="112"/>
    </row>
    <row r="926" spans="3:12" ht="45" customHeight="1" x14ac:dyDescent="0.25">
      <c r="C926" s="32">
        <v>922</v>
      </c>
      <c r="D926" s="123" t="str">
        <f>IF(Lançamentos!F926="","",Lançamentos!F926)</f>
        <v/>
      </c>
      <c r="E926" s="124" t="str">
        <f>IF(Lançamentos!J926="","",Lançamentos!J926)</f>
        <v/>
      </c>
      <c r="F926" s="62"/>
      <c r="G926" s="60"/>
      <c r="H926" s="57"/>
      <c r="I926" s="149" t="str">
        <f t="shared" si="30"/>
        <v/>
      </c>
      <c r="J926" s="149" t="str">
        <f t="shared" si="31"/>
        <v/>
      </c>
      <c r="K926" s="60"/>
      <c r="L926" s="112"/>
    </row>
    <row r="927" spans="3:12" ht="45" customHeight="1" x14ac:dyDescent="0.25">
      <c r="C927" s="32">
        <v>923</v>
      </c>
      <c r="D927" s="123" t="str">
        <f>IF(Lançamentos!F927="","",Lançamentos!F927)</f>
        <v/>
      </c>
      <c r="E927" s="124" t="str">
        <f>IF(Lançamentos!J927="","",Lançamentos!J927)</f>
        <v/>
      </c>
      <c r="F927" s="62"/>
      <c r="G927" s="60"/>
      <c r="H927" s="57"/>
      <c r="I927" s="149" t="str">
        <f t="shared" si="30"/>
        <v/>
      </c>
      <c r="J927" s="149" t="str">
        <f t="shared" si="31"/>
        <v/>
      </c>
      <c r="K927" s="60"/>
      <c r="L927" s="112"/>
    </row>
    <row r="928" spans="3:12" ht="45" customHeight="1" x14ac:dyDescent="0.25">
      <c r="C928" s="32">
        <v>924</v>
      </c>
      <c r="D928" s="123" t="str">
        <f>IF(Lançamentos!F928="","",Lançamentos!F928)</f>
        <v/>
      </c>
      <c r="E928" s="124" t="str">
        <f>IF(Lançamentos!J928="","",Lançamentos!J928)</f>
        <v/>
      </c>
      <c r="F928" s="62"/>
      <c r="G928" s="60"/>
      <c r="H928" s="57"/>
      <c r="I928" s="149" t="str">
        <f t="shared" si="30"/>
        <v/>
      </c>
      <c r="J928" s="149" t="str">
        <f t="shared" si="31"/>
        <v/>
      </c>
      <c r="K928" s="60"/>
      <c r="L928" s="112"/>
    </row>
    <row r="929" spans="3:12" ht="45" customHeight="1" x14ac:dyDescent="0.25">
      <c r="C929" s="32">
        <v>925</v>
      </c>
      <c r="D929" s="123" t="str">
        <f>IF(Lançamentos!F929="","",Lançamentos!F929)</f>
        <v/>
      </c>
      <c r="E929" s="124" t="str">
        <f>IF(Lançamentos!J929="","",Lançamentos!J929)</f>
        <v/>
      </c>
      <c r="F929" s="62"/>
      <c r="G929" s="60"/>
      <c r="H929" s="57"/>
      <c r="I929" s="149" t="str">
        <f t="shared" si="30"/>
        <v/>
      </c>
      <c r="J929" s="149" t="str">
        <f t="shared" si="31"/>
        <v/>
      </c>
      <c r="K929" s="60"/>
      <c r="L929" s="112"/>
    </row>
    <row r="930" spans="3:12" ht="45" customHeight="1" x14ac:dyDescent="0.25">
      <c r="C930" s="32">
        <v>926</v>
      </c>
      <c r="D930" s="123" t="str">
        <f>IF(Lançamentos!F930="","",Lançamentos!F930)</f>
        <v/>
      </c>
      <c r="E930" s="124" t="str">
        <f>IF(Lançamentos!J930="","",Lançamentos!J930)</f>
        <v/>
      </c>
      <c r="F930" s="62"/>
      <c r="G930" s="60"/>
      <c r="H930" s="57"/>
      <c r="I930" s="149" t="str">
        <f t="shared" si="30"/>
        <v/>
      </c>
      <c r="J930" s="149" t="str">
        <f t="shared" si="31"/>
        <v/>
      </c>
      <c r="K930" s="60"/>
      <c r="L930" s="112"/>
    </row>
    <row r="931" spans="3:12" ht="45" customHeight="1" x14ac:dyDescent="0.25">
      <c r="C931" s="32">
        <v>927</v>
      </c>
      <c r="D931" s="123" t="str">
        <f>IF(Lançamentos!F931="","",Lançamentos!F931)</f>
        <v/>
      </c>
      <c r="E931" s="124" t="str">
        <f>IF(Lançamentos!J931="","",Lançamentos!J931)</f>
        <v/>
      </c>
      <c r="F931" s="62"/>
      <c r="G931" s="60"/>
      <c r="H931" s="57"/>
      <c r="I931" s="149" t="str">
        <f t="shared" si="30"/>
        <v/>
      </c>
      <c r="J931" s="149" t="str">
        <f t="shared" si="31"/>
        <v/>
      </c>
      <c r="K931" s="60"/>
      <c r="L931" s="112"/>
    </row>
    <row r="932" spans="3:12" ht="45" customHeight="1" x14ac:dyDescent="0.25">
      <c r="C932" s="32">
        <v>928</v>
      </c>
      <c r="D932" s="123" t="str">
        <f>IF(Lançamentos!F932="","",Lançamentos!F932)</f>
        <v/>
      </c>
      <c r="E932" s="124" t="str">
        <f>IF(Lançamentos!J932="","",Lançamentos!J932)</f>
        <v/>
      </c>
      <c r="F932" s="62"/>
      <c r="G932" s="60"/>
      <c r="H932" s="57"/>
      <c r="I932" s="149" t="str">
        <f t="shared" si="30"/>
        <v/>
      </c>
      <c r="J932" s="149" t="str">
        <f t="shared" si="31"/>
        <v/>
      </c>
      <c r="K932" s="60"/>
      <c r="L932" s="112"/>
    </row>
    <row r="933" spans="3:12" ht="45" customHeight="1" x14ac:dyDescent="0.25">
      <c r="C933" s="32">
        <v>929</v>
      </c>
      <c r="D933" s="123" t="str">
        <f>IF(Lançamentos!F933="","",Lançamentos!F933)</f>
        <v/>
      </c>
      <c r="E933" s="124" t="str">
        <f>IF(Lançamentos!J933="","",Lançamentos!J933)</f>
        <v/>
      </c>
      <c r="F933" s="62"/>
      <c r="G933" s="60"/>
      <c r="H933" s="57"/>
      <c r="I933" s="149" t="str">
        <f t="shared" si="30"/>
        <v/>
      </c>
      <c r="J933" s="149" t="str">
        <f t="shared" si="31"/>
        <v/>
      </c>
      <c r="K933" s="60"/>
      <c r="L933" s="112"/>
    </row>
    <row r="934" spans="3:12" ht="45" customHeight="1" x14ac:dyDescent="0.25">
      <c r="C934" s="32">
        <v>930</v>
      </c>
      <c r="D934" s="123" t="str">
        <f>IF(Lançamentos!F934="","",Lançamentos!F934)</f>
        <v/>
      </c>
      <c r="E934" s="124" t="str">
        <f>IF(Lançamentos!J934="","",Lançamentos!J934)</f>
        <v/>
      </c>
      <c r="F934" s="62"/>
      <c r="G934" s="60"/>
      <c r="H934" s="57"/>
      <c r="I934" s="149" t="str">
        <f t="shared" si="30"/>
        <v/>
      </c>
      <c r="J934" s="149" t="str">
        <f t="shared" si="31"/>
        <v/>
      </c>
      <c r="K934" s="60"/>
      <c r="L934" s="112"/>
    </row>
    <row r="935" spans="3:12" ht="45" customHeight="1" x14ac:dyDescent="0.25">
      <c r="C935" s="32">
        <v>931</v>
      </c>
      <c r="D935" s="123" t="str">
        <f>IF(Lançamentos!F935="","",Lançamentos!F935)</f>
        <v/>
      </c>
      <c r="E935" s="124" t="str">
        <f>IF(Lançamentos!J935="","",Lançamentos!J935)</f>
        <v/>
      </c>
      <c r="F935" s="62"/>
      <c r="G935" s="60"/>
      <c r="H935" s="57"/>
      <c r="I935" s="149" t="str">
        <f t="shared" si="30"/>
        <v/>
      </c>
      <c r="J935" s="149" t="str">
        <f t="shared" si="31"/>
        <v/>
      </c>
      <c r="K935" s="60"/>
      <c r="L935" s="112"/>
    </row>
    <row r="936" spans="3:12" ht="45" customHeight="1" x14ac:dyDescent="0.25">
      <c r="C936" s="32">
        <v>932</v>
      </c>
      <c r="D936" s="123" t="str">
        <f>IF(Lançamentos!F936="","",Lançamentos!F936)</f>
        <v/>
      </c>
      <c r="E936" s="124" t="str">
        <f>IF(Lançamentos!J936="","",Lançamentos!J936)</f>
        <v/>
      </c>
      <c r="F936" s="62"/>
      <c r="G936" s="60"/>
      <c r="H936" s="57"/>
      <c r="I936" s="149" t="str">
        <f t="shared" si="30"/>
        <v/>
      </c>
      <c r="J936" s="149" t="str">
        <f t="shared" si="31"/>
        <v/>
      </c>
      <c r="K936" s="60"/>
      <c r="L936" s="112"/>
    </row>
    <row r="937" spans="3:12" ht="45" customHeight="1" x14ac:dyDescent="0.25">
      <c r="C937" s="32">
        <v>933</v>
      </c>
      <c r="D937" s="123" t="str">
        <f>IF(Lançamentos!F937="","",Lançamentos!F937)</f>
        <v/>
      </c>
      <c r="E937" s="124" t="str">
        <f>IF(Lançamentos!J937="","",Lançamentos!J937)</f>
        <v/>
      </c>
      <c r="F937" s="62"/>
      <c r="G937" s="60"/>
      <c r="H937" s="57"/>
      <c r="I937" s="149" t="str">
        <f t="shared" si="30"/>
        <v/>
      </c>
      <c r="J937" s="149" t="str">
        <f t="shared" si="31"/>
        <v/>
      </c>
      <c r="K937" s="60"/>
      <c r="L937" s="112"/>
    </row>
    <row r="938" spans="3:12" ht="45" customHeight="1" x14ac:dyDescent="0.25">
      <c r="C938" s="32">
        <v>934</v>
      </c>
      <c r="D938" s="123" t="str">
        <f>IF(Lançamentos!F938="","",Lançamentos!F938)</f>
        <v/>
      </c>
      <c r="E938" s="124" t="str">
        <f>IF(Lançamentos!J938="","",Lançamentos!J938)</f>
        <v/>
      </c>
      <c r="F938" s="62"/>
      <c r="G938" s="60"/>
      <c r="H938" s="57"/>
      <c r="I938" s="149" t="str">
        <f t="shared" si="30"/>
        <v/>
      </c>
      <c r="J938" s="149" t="str">
        <f t="shared" si="31"/>
        <v/>
      </c>
      <c r="K938" s="60"/>
      <c r="L938" s="112"/>
    </row>
    <row r="939" spans="3:12" ht="45" customHeight="1" x14ac:dyDescent="0.25">
      <c r="C939" s="32">
        <v>935</v>
      </c>
      <c r="D939" s="123" t="str">
        <f>IF(Lançamentos!F939="","",Lançamentos!F939)</f>
        <v/>
      </c>
      <c r="E939" s="124" t="str">
        <f>IF(Lançamentos!J939="","",Lançamentos!J939)</f>
        <v/>
      </c>
      <c r="F939" s="62"/>
      <c r="G939" s="60"/>
      <c r="H939" s="57"/>
      <c r="I939" s="149" t="str">
        <f t="shared" si="30"/>
        <v/>
      </c>
      <c r="J939" s="149" t="str">
        <f t="shared" si="31"/>
        <v/>
      </c>
      <c r="K939" s="60"/>
      <c r="L939" s="112"/>
    </row>
    <row r="940" spans="3:12" ht="45" customHeight="1" x14ac:dyDescent="0.25">
      <c r="C940" s="32">
        <v>936</v>
      </c>
      <c r="D940" s="123" t="str">
        <f>IF(Lançamentos!F940="","",Lançamentos!F940)</f>
        <v/>
      </c>
      <c r="E940" s="124" t="str">
        <f>IF(Lançamentos!J940="","",Lançamentos!J940)</f>
        <v/>
      </c>
      <c r="F940" s="62"/>
      <c r="G940" s="60"/>
      <c r="H940" s="57"/>
      <c r="I940" s="149" t="str">
        <f t="shared" si="30"/>
        <v/>
      </c>
      <c r="J940" s="149" t="str">
        <f t="shared" si="31"/>
        <v/>
      </c>
      <c r="K940" s="60"/>
      <c r="L940" s="112"/>
    </row>
    <row r="941" spans="3:12" ht="45" customHeight="1" x14ac:dyDescent="0.25">
      <c r="C941" s="32">
        <v>937</v>
      </c>
      <c r="D941" s="123" t="str">
        <f>IF(Lançamentos!F941="","",Lançamentos!F941)</f>
        <v/>
      </c>
      <c r="E941" s="124" t="str">
        <f>IF(Lançamentos!J941="","",Lançamentos!J941)</f>
        <v/>
      </c>
      <c r="F941" s="62"/>
      <c r="G941" s="60"/>
      <c r="H941" s="57"/>
      <c r="I941" s="149" t="str">
        <f t="shared" si="30"/>
        <v/>
      </c>
      <c r="J941" s="149" t="str">
        <f t="shared" si="31"/>
        <v/>
      </c>
      <c r="K941" s="60"/>
      <c r="L941" s="112"/>
    </row>
    <row r="942" spans="3:12" ht="45" customHeight="1" x14ac:dyDescent="0.25">
      <c r="C942" s="32">
        <v>938</v>
      </c>
      <c r="D942" s="123" t="str">
        <f>IF(Lançamentos!F942="","",Lançamentos!F942)</f>
        <v/>
      </c>
      <c r="E942" s="124" t="str">
        <f>IF(Lançamentos!J942="","",Lançamentos!J942)</f>
        <v/>
      </c>
      <c r="F942" s="62"/>
      <c r="G942" s="60"/>
      <c r="H942" s="57"/>
      <c r="I942" s="149" t="str">
        <f t="shared" si="30"/>
        <v/>
      </c>
      <c r="J942" s="149" t="str">
        <f t="shared" si="31"/>
        <v/>
      </c>
      <c r="K942" s="60"/>
      <c r="L942" s="112"/>
    </row>
    <row r="943" spans="3:12" ht="45" customHeight="1" x14ac:dyDescent="0.25">
      <c r="C943" s="32">
        <v>939</v>
      </c>
      <c r="D943" s="123" t="str">
        <f>IF(Lançamentos!F943="","",Lançamentos!F943)</f>
        <v/>
      </c>
      <c r="E943" s="124" t="str">
        <f>IF(Lançamentos!J943="","",Lançamentos!J943)</f>
        <v/>
      </c>
      <c r="F943" s="62"/>
      <c r="G943" s="60"/>
      <c r="H943" s="57"/>
      <c r="I943" s="149" t="str">
        <f t="shared" si="30"/>
        <v/>
      </c>
      <c r="J943" s="149" t="str">
        <f t="shared" si="31"/>
        <v/>
      </c>
      <c r="K943" s="60"/>
      <c r="L943" s="112"/>
    </row>
    <row r="944" spans="3:12" ht="45" customHeight="1" x14ac:dyDescent="0.25">
      <c r="C944" s="32">
        <v>940</v>
      </c>
      <c r="D944" s="123" t="str">
        <f>IF(Lançamentos!F944="","",Lançamentos!F944)</f>
        <v/>
      </c>
      <c r="E944" s="124" t="str">
        <f>IF(Lançamentos!J944="","",Lançamentos!J944)</f>
        <v/>
      </c>
      <c r="F944" s="62"/>
      <c r="G944" s="60"/>
      <c r="H944" s="57"/>
      <c r="I944" s="149" t="str">
        <f t="shared" si="30"/>
        <v/>
      </c>
      <c r="J944" s="149" t="str">
        <f t="shared" si="31"/>
        <v/>
      </c>
      <c r="K944" s="60"/>
      <c r="L944" s="112"/>
    </row>
    <row r="945" spans="3:12" ht="45" customHeight="1" x14ac:dyDescent="0.25">
      <c r="C945" s="32">
        <v>941</v>
      </c>
      <c r="D945" s="123" t="str">
        <f>IF(Lançamentos!F945="","",Lançamentos!F945)</f>
        <v/>
      </c>
      <c r="E945" s="124" t="str">
        <f>IF(Lançamentos!J945="","",Lançamentos!J945)</f>
        <v/>
      </c>
      <c r="F945" s="62"/>
      <c r="G945" s="60"/>
      <c r="H945" s="57"/>
      <c r="I945" s="149" t="str">
        <f t="shared" si="30"/>
        <v/>
      </c>
      <c r="J945" s="149" t="str">
        <f t="shared" si="31"/>
        <v/>
      </c>
      <c r="K945" s="60"/>
      <c r="L945" s="112"/>
    </row>
    <row r="946" spans="3:12" ht="45" customHeight="1" x14ac:dyDescent="0.25">
      <c r="C946" s="32">
        <v>942</v>
      </c>
      <c r="D946" s="123" t="str">
        <f>IF(Lançamentos!F946="","",Lançamentos!F946)</f>
        <v/>
      </c>
      <c r="E946" s="124" t="str">
        <f>IF(Lançamentos!J946="","",Lançamentos!J946)</f>
        <v/>
      </c>
      <c r="F946" s="62"/>
      <c r="G946" s="60"/>
      <c r="H946" s="57"/>
      <c r="I946" s="149" t="str">
        <f t="shared" si="30"/>
        <v/>
      </c>
      <c r="J946" s="149" t="str">
        <f t="shared" si="31"/>
        <v/>
      </c>
      <c r="K946" s="60"/>
      <c r="L946" s="112"/>
    </row>
    <row r="947" spans="3:12" ht="45" customHeight="1" x14ac:dyDescent="0.25">
      <c r="C947" s="32">
        <v>943</v>
      </c>
      <c r="D947" s="123" t="str">
        <f>IF(Lançamentos!F947="","",Lançamentos!F947)</f>
        <v/>
      </c>
      <c r="E947" s="124" t="str">
        <f>IF(Lançamentos!J947="","",Lançamentos!J947)</f>
        <v/>
      </c>
      <c r="F947" s="62"/>
      <c r="G947" s="60"/>
      <c r="H947" s="57"/>
      <c r="I947" s="149" t="str">
        <f t="shared" si="30"/>
        <v/>
      </c>
      <c r="J947" s="149" t="str">
        <f t="shared" si="31"/>
        <v/>
      </c>
      <c r="K947" s="60"/>
      <c r="L947" s="112"/>
    </row>
    <row r="948" spans="3:12" ht="45" customHeight="1" x14ac:dyDescent="0.25">
      <c r="C948" s="32">
        <v>944</v>
      </c>
      <c r="D948" s="123" t="str">
        <f>IF(Lançamentos!F948="","",Lançamentos!F948)</f>
        <v/>
      </c>
      <c r="E948" s="124" t="str">
        <f>IF(Lançamentos!J948="","",Lançamentos!J948)</f>
        <v/>
      </c>
      <c r="F948" s="62"/>
      <c r="G948" s="60"/>
      <c r="H948" s="57"/>
      <c r="I948" s="149" t="str">
        <f t="shared" si="30"/>
        <v/>
      </c>
      <c r="J948" s="149" t="str">
        <f t="shared" si="31"/>
        <v/>
      </c>
      <c r="K948" s="60"/>
      <c r="L948" s="112"/>
    </row>
    <row r="949" spans="3:12" ht="45" customHeight="1" x14ac:dyDescent="0.25">
      <c r="C949" s="32">
        <v>945</v>
      </c>
      <c r="D949" s="123" t="str">
        <f>IF(Lançamentos!F949="","",Lançamentos!F949)</f>
        <v/>
      </c>
      <c r="E949" s="124" t="str">
        <f>IF(Lançamentos!J949="","",Lançamentos!J949)</f>
        <v/>
      </c>
      <c r="F949" s="62"/>
      <c r="G949" s="60"/>
      <c r="H949" s="57"/>
      <c r="I949" s="149" t="str">
        <f t="shared" si="30"/>
        <v/>
      </c>
      <c r="J949" s="149" t="str">
        <f t="shared" si="31"/>
        <v/>
      </c>
      <c r="K949" s="60"/>
      <c r="L949" s="112"/>
    </row>
    <row r="950" spans="3:12" ht="45" customHeight="1" x14ac:dyDescent="0.25">
      <c r="C950" s="32">
        <v>946</v>
      </c>
      <c r="D950" s="123" t="str">
        <f>IF(Lançamentos!F950="","",Lançamentos!F950)</f>
        <v/>
      </c>
      <c r="E950" s="124" t="str">
        <f>IF(Lançamentos!J950="","",Lançamentos!J950)</f>
        <v/>
      </c>
      <c r="F950" s="62"/>
      <c r="G950" s="60"/>
      <c r="H950" s="57"/>
      <c r="I950" s="149" t="str">
        <f t="shared" si="30"/>
        <v/>
      </c>
      <c r="J950" s="149" t="str">
        <f t="shared" si="31"/>
        <v/>
      </c>
      <c r="K950" s="60"/>
      <c r="L950" s="112"/>
    </row>
    <row r="951" spans="3:12" ht="45" customHeight="1" x14ac:dyDescent="0.25">
      <c r="C951" s="32">
        <v>947</v>
      </c>
      <c r="D951" s="123" t="str">
        <f>IF(Lançamentos!F951="","",Lançamentos!F951)</f>
        <v/>
      </c>
      <c r="E951" s="124" t="str">
        <f>IF(Lançamentos!J951="","",Lançamentos!J951)</f>
        <v/>
      </c>
      <c r="F951" s="62"/>
      <c r="G951" s="60"/>
      <c r="H951" s="57"/>
      <c r="I951" s="149" t="str">
        <f t="shared" si="30"/>
        <v/>
      </c>
      <c r="J951" s="149" t="str">
        <f t="shared" si="31"/>
        <v/>
      </c>
      <c r="K951" s="60"/>
      <c r="L951" s="112"/>
    </row>
    <row r="952" spans="3:12" ht="45" customHeight="1" x14ac:dyDescent="0.25">
      <c r="C952" s="32">
        <v>948</v>
      </c>
      <c r="D952" s="123" t="str">
        <f>IF(Lançamentos!F952="","",Lançamentos!F952)</f>
        <v/>
      </c>
      <c r="E952" s="124" t="str">
        <f>IF(Lançamentos!J952="","",Lançamentos!J952)</f>
        <v/>
      </c>
      <c r="F952" s="62"/>
      <c r="G952" s="60"/>
      <c r="H952" s="57"/>
      <c r="I952" s="149" t="str">
        <f t="shared" si="30"/>
        <v/>
      </c>
      <c r="J952" s="149" t="str">
        <f t="shared" si="31"/>
        <v/>
      </c>
      <c r="K952" s="60"/>
      <c r="L952" s="112"/>
    </row>
    <row r="953" spans="3:12" ht="45" customHeight="1" x14ac:dyDescent="0.25">
      <c r="C953" s="32">
        <v>949</v>
      </c>
      <c r="D953" s="123" t="str">
        <f>IF(Lançamentos!F953="","",Lançamentos!F953)</f>
        <v/>
      </c>
      <c r="E953" s="124" t="str">
        <f>IF(Lançamentos!J953="","",Lançamentos!J953)</f>
        <v/>
      </c>
      <c r="F953" s="62"/>
      <c r="G953" s="60"/>
      <c r="H953" s="57"/>
      <c r="I953" s="149" t="str">
        <f t="shared" si="30"/>
        <v/>
      </c>
      <c r="J953" s="149" t="str">
        <f t="shared" si="31"/>
        <v/>
      </c>
      <c r="K953" s="60"/>
      <c r="L953" s="112"/>
    </row>
    <row r="954" spans="3:12" ht="45" customHeight="1" x14ac:dyDescent="0.25">
      <c r="C954" s="32">
        <v>950</v>
      </c>
      <c r="D954" s="123" t="str">
        <f>IF(Lançamentos!F954="","",Lançamentos!F954)</f>
        <v/>
      </c>
      <c r="E954" s="124" t="str">
        <f>IF(Lançamentos!J954="","",Lançamentos!J954)</f>
        <v/>
      </c>
      <c r="F954" s="62"/>
      <c r="G954" s="60"/>
      <c r="H954" s="57"/>
      <c r="I954" s="149" t="str">
        <f t="shared" si="30"/>
        <v/>
      </c>
      <c r="J954" s="149" t="str">
        <f t="shared" si="31"/>
        <v/>
      </c>
      <c r="K954" s="60"/>
      <c r="L954" s="112"/>
    </row>
    <row r="955" spans="3:12" ht="45" customHeight="1" x14ac:dyDescent="0.25">
      <c r="C955" s="32">
        <v>951</v>
      </c>
      <c r="D955" s="123" t="str">
        <f>IF(Lançamentos!F955="","",Lançamentos!F955)</f>
        <v/>
      </c>
      <c r="E955" s="124" t="str">
        <f>IF(Lançamentos!J955="","",Lançamentos!J955)</f>
        <v/>
      </c>
      <c r="F955" s="62"/>
      <c r="G955" s="60"/>
      <c r="H955" s="57"/>
      <c r="I955" s="149" t="str">
        <f t="shared" si="30"/>
        <v/>
      </c>
      <c r="J955" s="149" t="str">
        <f t="shared" si="31"/>
        <v/>
      </c>
      <c r="K955" s="60"/>
      <c r="L955" s="112"/>
    </row>
    <row r="956" spans="3:12" ht="45" customHeight="1" x14ac:dyDescent="0.25">
      <c r="C956" s="32">
        <v>952</v>
      </c>
      <c r="D956" s="123" t="str">
        <f>IF(Lançamentos!F956="","",Lançamentos!F956)</f>
        <v/>
      </c>
      <c r="E956" s="124" t="str">
        <f>IF(Lançamentos!J956="","",Lançamentos!J956)</f>
        <v/>
      </c>
      <c r="F956" s="62"/>
      <c r="G956" s="60"/>
      <c r="H956" s="57"/>
      <c r="I956" s="149" t="str">
        <f t="shared" si="30"/>
        <v/>
      </c>
      <c r="J956" s="149" t="str">
        <f t="shared" si="31"/>
        <v/>
      </c>
      <c r="K956" s="60"/>
      <c r="L956" s="112"/>
    </row>
    <row r="957" spans="3:12" ht="45" customHeight="1" x14ac:dyDescent="0.25">
      <c r="C957" s="32">
        <v>953</v>
      </c>
      <c r="D957" s="123" t="str">
        <f>IF(Lançamentos!F957="","",Lançamentos!F957)</f>
        <v/>
      </c>
      <c r="E957" s="124" t="str">
        <f>IF(Lançamentos!J957="","",Lançamentos!J957)</f>
        <v/>
      </c>
      <c r="F957" s="62"/>
      <c r="G957" s="60"/>
      <c r="H957" s="57"/>
      <c r="I957" s="149" t="str">
        <f t="shared" si="30"/>
        <v/>
      </c>
      <c r="J957" s="149" t="str">
        <f t="shared" si="31"/>
        <v/>
      </c>
      <c r="K957" s="60"/>
      <c r="L957" s="112"/>
    </row>
    <row r="958" spans="3:12" ht="45" customHeight="1" x14ac:dyDescent="0.25">
      <c r="C958" s="32">
        <v>954</v>
      </c>
      <c r="D958" s="123" t="str">
        <f>IF(Lançamentos!F958="","",Lançamentos!F958)</f>
        <v/>
      </c>
      <c r="E958" s="124" t="str">
        <f>IF(Lançamentos!J958="","",Lançamentos!J958)</f>
        <v/>
      </c>
      <c r="F958" s="62"/>
      <c r="G958" s="60"/>
      <c r="H958" s="57"/>
      <c r="I958" s="149" t="str">
        <f t="shared" si="30"/>
        <v/>
      </c>
      <c r="J958" s="149" t="str">
        <f t="shared" si="31"/>
        <v/>
      </c>
      <c r="K958" s="60"/>
      <c r="L958" s="112"/>
    </row>
    <row r="959" spans="3:12" ht="45" customHeight="1" x14ac:dyDescent="0.25">
      <c r="C959" s="32">
        <v>955</v>
      </c>
      <c r="D959" s="123" t="str">
        <f>IF(Lançamentos!F959="","",Lançamentos!F959)</f>
        <v/>
      </c>
      <c r="E959" s="124" t="str">
        <f>IF(Lançamentos!J959="","",Lançamentos!J959)</f>
        <v/>
      </c>
      <c r="F959" s="62"/>
      <c r="G959" s="60"/>
      <c r="H959" s="57"/>
      <c r="I959" s="149" t="str">
        <f t="shared" si="30"/>
        <v/>
      </c>
      <c r="J959" s="149" t="str">
        <f t="shared" si="31"/>
        <v/>
      </c>
      <c r="K959" s="60"/>
      <c r="L959" s="112"/>
    </row>
    <row r="960" spans="3:12" ht="45" customHeight="1" x14ac:dyDescent="0.25">
      <c r="C960" s="32">
        <v>956</v>
      </c>
      <c r="D960" s="123" t="str">
        <f>IF(Lançamentos!F960="","",Lançamentos!F960)</f>
        <v/>
      </c>
      <c r="E960" s="124" t="str">
        <f>IF(Lançamentos!J960="","",Lançamentos!J960)</f>
        <v/>
      </c>
      <c r="F960" s="62"/>
      <c r="G960" s="60"/>
      <c r="H960" s="57"/>
      <c r="I960" s="149" t="str">
        <f t="shared" si="30"/>
        <v/>
      </c>
      <c r="J960" s="149" t="str">
        <f t="shared" si="31"/>
        <v/>
      </c>
      <c r="K960" s="60"/>
      <c r="L960" s="112"/>
    </row>
    <row r="961" spans="3:12" ht="45" customHeight="1" x14ac:dyDescent="0.25">
      <c r="C961" s="32">
        <v>957</v>
      </c>
      <c r="D961" s="123" t="str">
        <f>IF(Lançamentos!F961="","",Lançamentos!F961)</f>
        <v/>
      </c>
      <c r="E961" s="124" t="str">
        <f>IF(Lançamentos!J961="","",Lançamentos!J961)</f>
        <v/>
      </c>
      <c r="F961" s="62"/>
      <c r="G961" s="60"/>
      <c r="H961" s="57"/>
      <c r="I961" s="149" t="str">
        <f t="shared" si="30"/>
        <v/>
      </c>
      <c r="J961" s="149" t="str">
        <f t="shared" si="31"/>
        <v/>
      </c>
      <c r="K961" s="60"/>
      <c r="L961" s="112"/>
    </row>
    <row r="962" spans="3:12" ht="45" customHeight="1" x14ac:dyDescent="0.25">
      <c r="C962" s="32">
        <v>958</v>
      </c>
      <c r="D962" s="123" t="str">
        <f>IF(Lançamentos!F962="","",Lançamentos!F962)</f>
        <v/>
      </c>
      <c r="E962" s="124" t="str">
        <f>IF(Lançamentos!J962="","",Lançamentos!J962)</f>
        <v/>
      </c>
      <c r="F962" s="62"/>
      <c r="G962" s="60"/>
      <c r="H962" s="57"/>
      <c r="I962" s="149" t="str">
        <f t="shared" si="30"/>
        <v/>
      </c>
      <c r="J962" s="149" t="str">
        <f t="shared" si="31"/>
        <v/>
      </c>
      <c r="K962" s="60"/>
      <c r="L962" s="112"/>
    </row>
    <row r="963" spans="3:12" ht="45" customHeight="1" x14ac:dyDescent="0.25">
      <c r="C963" s="32">
        <v>959</v>
      </c>
      <c r="D963" s="123" t="str">
        <f>IF(Lançamentos!F963="","",Lançamentos!F963)</f>
        <v/>
      </c>
      <c r="E963" s="124" t="str">
        <f>IF(Lançamentos!J963="","",Lançamentos!J963)</f>
        <v/>
      </c>
      <c r="F963" s="62"/>
      <c r="G963" s="60"/>
      <c r="H963" s="57"/>
      <c r="I963" s="149" t="str">
        <f t="shared" si="30"/>
        <v/>
      </c>
      <c r="J963" s="149" t="str">
        <f t="shared" si="31"/>
        <v/>
      </c>
      <c r="K963" s="60"/>
      <c r="L963" s="112"/>
    </row>
    <row r="964" spans="3:12" ht="45" customHeight="1" x14ac:dyDescent="0.25">
      <c r="C964" s="32">
        <v>960</v>
      </c>
      <c r="D964" s="123" t="str">
        <f>IF(Lançamentos!F964="","",Lançamentos!F964)</f>
        <v/>
      </c>
      <c r="E964" s="124" t="str">
        <f>IF(Lançamentos!J964="","",Lançamentos!J964)</f>
        <v/>
      </c>
      <c r="F964" s="62"/>
      <c r="G964" s="60"/>
      <c r="H964" s="57"/>
      <c r="I964" s="149" t="str">
        <f t="shared" si="30"/>
        <v/>
      </c>
      <c r="J964" s="149" t="str">
        <f t="shared" si="31"/>
        <v/>
      </c>
      <c r="K964" s="60"/>
      <c r="L964" s="112"/>
    </row>
    <row r="965" spans="3:12" ht="45" customHeight="1" x14ac:dyDescent="0.25">
      <c r="C965" s="32">
        <v>961</v>
      </c>
      <c r="D965" s="123" t="str">
        <f>IF(Lançamentos!F965="","",Lançamentos!F965)</f>
        <v/>
      </c>
      <c r="E965" s="124" t="str">
        <f>IF(Lançamentos!J965="","",Lançamentos!J965)</f>
        <v/>
      </c>
      <c r="F965" s="62"/>
      <c r="G965" s="60"/>
      <c r="H965" s="57"/>
      <c r="I965" s="149" t="str">
        <f t="shared" si="30"/>
        <v/>
      </c>
      <c r="J965" s="149" t="str">
        <f t="shared" si="31"/>
        <v/>
      </c>
      <c r="K965" s="60"/>
      <c r="L965" s="112"/>
    </row>
    <row r="966" spans="3:12" ht="45" customHeight="1" x14ac:dyDescent="0.25">
      <c r="C966" s="32">
        <v>962</v>
      </c>
      <c r="D966" s="123" t="str">
        <f>IF(Lançamentos!F966="","",Lançamentos!F966)</f>
        <v/>
      </c>
      <c r="E966" s="124" t="str">
        <f>IF(Lançamentos!J966="","",Lançamentos!J966)</f>
        <v/>
      </c>
      <c r="F966" s="62"/>
      <c r="G966" s="60"/>
      <c r="H966" s="57"/>
      <c r="I966" s="149" t="str">
        <f t="shared" si="30"/>
        <v/>
      </c>
      <c r="J966" s="149" t="str">
        <f t="shared" si="31"/>
        <v/>
      </c>
      <c r="K966" s="60"/>
      <c r="L966" s="112"/>
    </row>
    <row r="967" spans="3:12" ht="45" customHeight="1" x14ac:dyDescent="0.25">
      <c r="C967" s="32">
        <v>963</v>
      </c>
      <c r="D967" s="123" t="str">
        <f>IF(Lançamentos!F967="","",Lançamentos!F967)</f>
        <v/>
      </c>
      <c r="E967" s="124" t="str">
        <f>IF(Lançamentos!J967="","",Lançamentos!J967)</f>
        <v/>
      </c>
      <c r="F967" s="62"/>
      <c r="G967" s="60"/>
      <c r="H967" s="57"/>
      <c r="I967" s="149" t="str">
        <f t="shared" ref="I967:I1004" si="32">IF(H967="","",F967+H967)</f>
        <v/>
      </c>
      <c r="J967" s="149" t="str">
        <f t="shared" ref="J967:J1004" si="33">IF(F967="","",F967+730)</f>
        <v/>
      </c>
      <c r="K967" s="60"/>
      <c r="L967" s="112"/>
    </row>
    <row r="968" spans="3:12" ht="45" customHeight="1" x14ac:dyDescent="0.25">
      <c r="C968" s="32">
        <v>964</v>
      </c>
      <c r="D968" s="123" t="str">
        <f>IF(Lançamentos!F968="","",Lançamentos!F968)</f>
        <v/>
      </c>
      <c r="E968" s="124" t="str">
        <f>IF(Lançamentos!J968="","",Lançamentos!J968)</f>
        <v/>
      </c>
      <c r="F968" s="62"/>
      <c r="G968" s="60"/>
      <c r="H968" s="57"/>
      <c r="I968" s="149" t="str">
        <f t="shared" si="32"/>
        <v/>
      </c>
      <c r="J968" s="149" t="str">
        <f t="shared" si="33"/>
        <v/>
      </c>
      <c r="K968" s="60"/>
      <c r="L968" s="112"/>
    </row>
    <row r="969" spans="3:12" ht="45" customHeight="1" x14ac:dyDescent="0.25">
      <c r="C969" s="32">
        <v>965</v>
      </c>
      <c r="D969" s="123" t="str">
        <f>IF(Lançamentos!F969="","",Lançamentos!F969)</f>
        <v/>
      </c>
      <c r="E969" s="124" t="str">
        <f>IF(Lançamentos!J969="","",Lançamentos!J969)</f>
        <v/>
      </c>
      <c r="F969" s="62"/>
      <c r="G969" s="60"/>
      <c r="H969" s="57"/>
      <c r="I969" s="149" t="str">
        <f t="shared" si="32"/>
        <v/>
      </c>
      <c r="J969" s="149" t="str">
        <f t="shared" si="33"/>
        <v/>
      </c>
      <c r="K969" s="60"/>
      <c r="L969" s="112"/>
    </row>
    <row r="970" spans="3:12" ht="45" customHeight="1" x14ac:dyDescent="0.25">
      <c r="C970" s="32">
        <v>966</v>
      </c>
      <c r="D970" s="123" t="str">
        <f>IF(Lançamentos!F970="","",Lançamentos!F970)</f>
        <v/>
      </c>
      <c r="E970" s="124" t="str">
        <f>IF(Lançamentos!J970="","",Lançamentos!J970)</f>
        <v/>
      </c>
      <c r="F970" s="62"/>
      <c r="G970" s="60"/>
      <c r="H970" s="57"/>
      <c r="I970" s="149" t="str">
        <f t="shared" si="32"/>
        <v/>
      </c>
      <c r="J970" s="149" t="str">
        <f t="shared" si="33"/>
        <v/>
      </c>
      <c r="K970" s="60"/>
      <c r="L970" s="112"/>
    </row>
    <row r="971" spans="3:12" ht="45" customHeight="1" x14ac:dyDescent="0.25">
      <c r="C971" s="32">
        <v>967</v>
      </c>
      <c r="D971" s="123" t="str">
        <f>IF(Lançamentos!F971="","",Lançamentos!F971)</f>
        <v/>
      </c>
      <c r="E971" s="124" t="str">
        <f>IF(Lançamentos!J971="","",Lançamentos!J971)</f>
        <v/>
      </c>
      <c r="F971" s="62"/>
      <c r="G971" s="60"/>
      <c r="H971" s="57"/>
      <c r="I971" s="149" t="str">
        <f t="shared" si="32"/>
        <v/>
      </c>
      <c r="J971" s="149" t="str">
        <f t="shared" si="33"/>
        <v/>
      </c>
      <c r="K971" s="60"/>
      <c r="L971" s="112"/>
    </row>
    <row r="972" spans="3:12" ht="45" customHeight="1" x14ac:dyDescent="0.25">
      <c r="C972" s="32">
        <v>968</v>
      </c>
      <c r="D972" s="123" t="str">
        <f>IF(Lançamentos!F972="","",Lançamentos!F972)</f>
        <v/>
      </c>
      <c r="E972" s="124" t="str">
        <f>IF(Lançamentos!J972="","",Lançamentos!J972)</f>
        <v/>
      </c>
      <c r="F972" s="62"/>
      <c r="G972" s="60"/>
      <c r="H972" s="57"/>
      <c r="I972" s="149" t="str">
        <f t="shared" si="32"/>
        <v/>
      </c>
      <c r="J972" s="149" t="str">
        <f t="shared" si="33"/>
        <v/>
      </c>
      <c r="K972" s="60"/>
      <c r="L972" s="112"/>
    </row>
    <row r="973" spans="3:12" ht="45" customHeight="1" x14ac:dyDescent="0.25">
      <c r="C973" s="32">
        <v>969</v>
      </c>
      <c r="D973" s="123" t="str">
        <f>IF(Lançamentos!F973="","",Lançamentos!F973)</f>
        <v/>
      </c>
      <c r="E973" s="124" t="str">
        <f>IF(Lançamentos!J973="","",Lançamentos!J973)</f>
        <v/>
      </c>
      <c r="F973" s="62"/>
      <c r="G973" s="60"/>
      <c r="H973" s="57"/>
      <c r="I973" s="149" t="str">
        <f t="shared" si="32"/>
        <v/>
      </c>
      <c r="J973" s="149" t="str">
        <f t="shared" si="33"/>
        <v/>
      </c>
      <c r="K973" s="60"/>
      <c r="L973" s="112"/>
    </row>
    <row r="974" spans="3:12" ht="45" customHeight="1" x14ac:dyDescent="0.25">
      <c r="C974" s="32">
        <v>970</v>
      </c>
      <c r="D974" s="123" t="str">
        <f>IF(Lançamentos!F974="","",Lançamentos!F974)</f>
        <v/>
      </c>
      <c r="E974" s="124" t="str">
        <f>IF(Lançamentos!J974="","",Lançamentos!J974)</f>
        <v/>
      </c>
      <c r="F974" s="62"/>
      <c r="G974" s="60"/>
      <c r="H974" s="57"/>
      <c r="I974" s="149" t="str">
        <f t="shared" si="32"/>
        <v/>
      </c>
      <c r="J974" s="149" t="str">
        <f t="shared" si="33"/>
        <v/>
      </c>
      <c r="K974" s="60"/>
      <c r="L974" s="112"/>
    </row>
    <row r="975" spans="3:12" ht="45" customHeight="1" x14ac:dyDescent="0.25">
      <c r="C975" s="32">
        <v>971</v>
      </c>
      <c r="D975" s="123" t="str">
        <f>IF(Lançamentos!F975="","",Lançamentos!F975)</f>
        <v/>
      </c>
      <c r="E975" s="124" t="str">
        <f>IF(Lançamentos!J975="","",Lançamentos!J975)</f>
        <v/>
      </c>
      <c r="F975" s="62"/>
      <c r="G975" s="60"/>
      <c r="H975" s="57"/>
      <c r="I975" s="149" t="str">
        <f t="shared" si="32"/>
        <v/>
      </c>
      <c r="J975" s="149" t="str">
        <f t="shared" si="33"/>
        <v/>
      </c>
      <c r="K975" s="60"/>
      <c r="L975" s="112"/>
    </row>
    <row r="976" spans="3:12" ht="45" customHeight="1" x14ac:dyDescent="0.25">
      <c r="C976" s="32">
        <v>972</v>
      </c>
      <c r="D976" s="123" t="str">
        <f>IF(Lançamentos!F976="","",Lançamentos!F976)</f>
        <v/>
      </c>
      <c r="E976" s="124" t="str">
        <f>IF(Lançamentos!J976="","",Lançamentos!J976)</f>
        <v/>
      </c>
      <c r="F976" s="62"/>
      <c r="G976" s="60"/>
      <c r="H976" s="57"/>
      <c r="I976" s="149" t="str">
        <f t="shared" si="32"/>
        <v/>
      </c>
      <c r="J976" s="149" t="str">
        <f t="shared" si="33"/>
        <v/>
      </c>
      <c r="K976" s="60"/>
      <c r="L976" s="112"/>
    </row>
    <row r="977" spans="3:12" ht="45" customHeight="1" x14ac:dyDescent="0.25">
      <c r="C977" s="32">
        <v>973</v>
      </c>
      <c r="D977" s="123" t="str">
        <f>IF(Lançamentos!F977="","",Lançamentos!F977)</f>
        <v/>
      </c>
      <c r="E977" s="124" t="str">
        <f>IF(Lançamentos!J977="","",Lançamentos!J977)</f>
        <v/>
      </c>
      <c r="F977" s="62"/>
      <c r="G977" s="60"/>
      <c r="H977" s="57"/>
      <c r="I977" s="149" t="str">
        <f t="shared" si="32"/>
        <v/>
      </c>
      <c r="J977" s="149" t="str">
        <f t="shared" si="33"/>
        <v/>
      </c>
      <c r="K977" s="60"/>
      <c r="L977" s="112"/>
    </row>
    <row r="978" spans="3:12" ht="45" customHeight="1" x14ac:dyDescent="0.25">
      <c r="C978" s="32">
        <v>974</v>
      </c>
      <c r="D978" s="123" t="str">
        <f>IF(Lançamentos!F978="","",Lançamentos!F978)</f>
        <v/>
      </c>
      <c r="E978" s="124" t="str">
        <f>IF(Lançamentos!J978="","",Lançamentos!J978)</f>
        <v/>
      </c>
      <c r="F978" s="62"/>
      <c r="G978" s="60"/>
      <c r="H978" s="57"/>
      <c r="I978" s="149" t="str">
        <f t="shared" si="32"/>
        <v/>
      </c>
      <c r="J978" s="149" t="str">
        <f t="shared" si="33"/>
        <v/>
      </c>
      <c r="K978" s="60"/>
      <c r="L978" s="112"/>
    </row>
    <row r="979" spans="3:12" ht="45" customHeight="1" x14ac:dyDescent="0.25">
      <c r="C979" s="32">
        <v>975</v>
      </c>
      <c r="D979" s="123" t="str">
        <f>IF(Lançamentos!F979="","",Lançamentos!F979)</f>
        <v/>
      </c>
      <c r="E979" s="124" t="str">
        <f>IF(Lançamentos!J979="","",Lançamentos!J979)</f>
        <v/>
      </c>
      <c r="F979" s="62"/>
      <c r="G979" s="60"/>
      <c r="H979" s="57"/>
      <c r="I979" s="149" t="str">
        <f t="shared" si="32"/>
        <v/>
      </c>
      <c r="J979" s="149" t="str">
        <f t="shared" si="33"/>
        <v/>
      </c>
      <c r="K979" s="60"/>
      <c r="L979" s="112"/>
    </row>
    <row r="980" spans="3:12" ht="45" customHeight="1" x14ac:dyDescent="0.25">
      <c r="C980" s="32">
        <v>976</v>
      </c>
      <c r="D980" s="123" t="str">
        <f>IF(Lançamentos!F980="","",Lançamentos!F980)</f>
        <v/>
      </c>
      <c r="E980" s="124" t="str">
        <f>IF(Lançamentos!J980="","",Lançamentos!J980)</f>
        <v/>
      </c>
      <c r="F980" s="62"/>
      <c r="G980" s="60"/>
      <c r="H980" s="57"/>
      <c r="I980" s="149" t="str">
        <f t="shared" si="32"/>
        <v/>
      </c>
      <c r="J980" s="149" t="str">
        <f t="shared" si="33"/>
        <v/>
      </c>
      <c r="K980" s="60"/>
      <c r="L980" s="112"/>
    </row>
    <row r="981" spans="3:12" ht="45" customHeight="1" x14ac:dyDescent="0.25">
      <c r="C981" s="32">
        <v>977</v>
      </c>
      <c r="D981" s="123" t="str">
        <f>IF(Lançamentos!F981="","",Lançamentos!F981)</f>
        <v/>
      </c>
      <c r="E981" s="124" t="str">
        <f>IF(Lançamentos!J981="","",Lançamentos!J981)</f>
        <v/>
      </c>
      <c r="F981" s="62"/>
      <c r="G981" s="60"/>
      <c r="H981" s="57"/>
      <c r="I981" s="149" t="str">
        <f t="shared" si="32"/>
        <v/>
      </c>
      <c r="J981" s="149" t="str">
        <f t="shared" si="33"/>
        <v/>
      </c>
      <c r="K981" s="60"/>
      <c r="L981" s="112"/>
    </row>
    <row r="982" spans="3:12" ht="45" customHeight="1" x14ac:dyDescent="0.25">
      <c r="C982" s="32">
        <v>978</v>
      </c>
      <c r="D982" s="123" t="str">
        <f>IF(Lançamentos!F982="","",Lançamentos!F982)</f>
        <v/>
      </c>
      <c r="E982" s="124" t="str">
        <f>IF(Lançamentos!J982="","",Lançamentos!J982)</f>
        <v/>
      </c>
      <c r="F982" s="62"/>
      <c r="G982" s="60"/>
      <c r="H982" s="57"/>
      <c r="I982" s="149" t="str">
        <f t="shared" si="32"/>
        <v/>
      </c>
      <c r="J982" s="149" t="str">
        <f t="shared" si="33"/>
        <v/>
      </c>
      <c r="K982" s="60"/>
      <c r="L982" s="112"/>
    </row>
    <row r="983" spans="3:12" ht="45" customHeight="1" x14ac:dyDescent="0.25">
      <c r="C983" s="32">
        <v>979</v>
      </c>
      <c r="D983" s="123" t="str">
        <f>IF(Lançamentos!F983="","",Lançamentos!F983)</f>
        <v/>
      </c>
      <c r="E983" s="124" t="str">
        <f>IF(Lançamentos!J983="","",Lançamentos!J983)</f>
        <v/>
      </c>
      <c r="F983" s="62"/>
      <c r="G983" s="60"/>
      <c r="H983" s="57"/>
      <c r="I983" s="149" t="str">
        <f t="shared" si="32"/>
        <v/>
      </c>
      <c r="J983" s="149" t="str">
        <f t="shared" si="33"/>
        <v/>
      </c>
      <c r="K983" s="60"/>
      <c r="L983" s="112"/>
    </row>
    <row r="984" spans="3:12" ht="45" customHeight="1" x14ac:dyDescent="0.25">
      <c r="C984" s="32">
        <v>980</v>
      </c>
      <c r="D984" s="123" t="str">
        <f>IF(Lançamentos!F984="","",Lançamentos!F984)</f>
        <v/>
      </c>
      <c r="E984" s="124" t="str">
        <f>IF(Lançamentos!J984="","",Lançamentos!J984)</f>
        <v/>
      </c>
      <c r="F984" s="62"/>
      <c r="G984" s="60"/>
      <c r="H984" s="57"/>
      <c r="I984" s="149" t="str">
        <f t="shared" si="32"/>
        <v/>
      </c>
      <c r="J984" s="149" t="str">
        <f t="shared" si="33"/>
        <v/>
      </c>
      <c r="K984" s="60"/>
      <c r="L984" s="112"/>
    </row>
    <row r="985" spans="3:12" ht="45" customHeight="1" x14ac:dyDescent="0.25">
      <c r="C985" s="32">
        <v>981</v>
      </c>
      <c r="D985" s="123" t="str">
        <f>IF(Lançamentos!F985="","",Lançamentos!F985)</f>
        <v/>
      </c>
      <c r="E985" s="124" t="str">
        <f>IF(Lançamentos!J985="","",Lançamentos!J985)</f>
        <v/>
      </c>
      <c r="F985" s="62"/>
      <c r="G985" s="60"/>
      <c r="H985" s="57"/>
      <c r="I985" s="149" t="str">
        <f t="shared" si="32"/>
        <v/>
      </c>
      <c r="J985" s="149" t="str">
        <f t="shared" si="33"/>
        <v/>
      </c>
      <c r="K985" s="60"/>
      <c r="L985" s="112"/>
    </row>
    <row r="986" spans="3:12" ht="45" customHeight="1" x14ac:dyDescent="0.25">
      <c r="C986" s="32">
        <v>982</v>
      </c>
      <c r="D986" s="123" t="str">
        <f>IF(Lançamentos!F986="","",Lançamentos!F986)</f>
        <v/>
      </c>
      <c r="E986" s="124" t="str">
        <f>IF(Lançamentos!J986="","",Lançamentos!J986)</f>
        <v/>
      </c>
      <c r="F986" s="62"/>
      <c r="G986" s="60"/>
      <c r="H986" s="57"/>
      <c r="I986" s="149" t="str">
        <f t="shared" si="32"/>
        <v/>
      </c>
      <c r="J986" s="149" t="str">
        <f t="shared" si="33"/>
        <v/>
      </c>
      <c r="K986" s="60"/>
      <c r="L986" s="112"/>
    </row>
    <row r="987" spans="3:12" ht="45" customHeight="1" x14ac:dyDescent="0.25">
      <c r="C987" s="32">
        <v>983</v>
      </c>
      <c r="D987" s="123" t="str">
        <f>IF(Lançamentos!F987="","",Lançamentos!F987)</f>
        <v/>
      </c>
      <c r="E987" s="124" t="str">
        <f>IF(Lançamentos!J987="","",Lançamentos!J987)</f>
        <v/>
      </c>
      <c r="F987" s="62"/>
      <c r="G987" s="60"/>
      <c r="H987" s="57"/>
      <c r="I987" s="149" t="str">
        <f t="shared" si="32"/>
        <v/>
      </c>
      <c r="J987" s="149" t="str">
        <f t="shared" si="33"/>
        <v/>
      </c>
      <c r="K987" s="60"/>
      <c r="L987" s="112"/>
    </row>
    <row r="988" spans="3:12" ht="45" customHeight="1" x14ac:dyDescent="0.25">
      <c r="C988" s="32">
        <v>984</v>
      </c>
      <c r="D988" s="123" t="str">
        <f>IF(Lançamentos!F988="","",Lançamentos!F988)</f>
        <v/>
      </c>
      <c r="E988" s="124" t="str">
        <f>IF(Lançamentos!J988="","",Lançamentos!J988)</f>
        <v/>
      </c>
      <c r="F988" s="62"/>
      <c r="G988" s="60"/>
      <c r="H988" s="57"/>
      <c r="I988" s="149" t="str">
        <f t="shared" si="32"/>
        <v/>
      </c>
      <c r="J988" s="149" t="str">
        <f t="shared" si="33"/>
        <v/>
      </c>
      <c r="K988" s="60"/>
      <c r="L988" s="112"/>
    </row>
    <row r="989" spans="3:12" ht="45" customHeight="1" x14ac:dyDescent="0.25">
      <c r="C989" s="32">
        <v>985</v>
      </c>
      <c r="D989" s="123" t="str">
        <f>IF(Lançamentos!F989="","",Lançamentos!F989)</f>
        <v/>
      </c>
      <c r="E989" s="124" t="str">
        <f>IF(Lançamentos!J989="","",Lançamentos!J989)</f>
        <v/>
      </c>
      <c r="F989" s="62"/>
      <c r="G989" s="60"/>
      <c r="H989" s="57"/>
      <c r="I989" s="149" t="str">
        <f t="shared" si="32"/>
        <v/>
      </c>
      <c r="J989" s="149" t="str">
        <f t="shared" si="33"/>
        <v/>
      </c>
      <c r="K989" s="60"/>
      <c r="L989" s="112"/>
    </row>
    <row r="990" spans="3:12" ht="45" customHeight="1" x14ac:dyDescent="0.25">
      <c r="C990" s="32">
        <v>986</v>
      </c>
      <c r="D990" s="123" t="str">
        <f>IF(Lançamentos!F990="","",Lançamentos!F990)</f>
        <v/>
      </c>
      <c r="E990" s="124" t="str">
        <f>IF(Lançamentos!J990="","",Lançamentos!J990)</f>
        <v/>
      </c>
      <c r="F990" s="62"/>
      <c r="G990" s="60"/>
      <c r="H990" s="57"/>
      <c r="I990" s="149" t="str">
        <f t="shared" si="32"/>
        <v/>
      </c>
      <c r="J990" s="149" t="str">
        <f t="shared" si="33"/>
        <v/>
      </c>
      <c r="K990" s="60"/>
      <c r="L990" s="112"/>
    </row>
    <row r="991" spans="3:12" ht="45" customHeight="1" x14ac:dyDescent="0.25">
      <c r="C991" s="32">
        <v>987</v>
      </c>
      <c r="D991" s="123" t="str">
        <f>IF(Lançamentos!F991="","",Lançamentos!F991)</f>
        <v/>
      </c>
      <c r="E991" s="124" t="str">
        <f>IF(Lançamentos!J991="","",Lançamentos!J991)</f>
        <v/>
      </c>
      <c r="F991" s="62"/>
      <c r="G991" s="60"/>
      <c r="H991" s="57"/>
      <c r="I991" s="149" t="str">
        <f t="shared" si="32"/>
        <v/>
      </c>
      <c r="J991" s="149" t="str">
        <f t="shared" si="33"/>
        <v/>
      </c>
      <c r="K991" s="60"/>
      <c r="L991" s="112"/>
    </row>
    <row r="992" spans="3:12" ht="45" customHeight="1" x14ac:dyDescent="0.25">
      <c r="C992" s="32">
        <v>988</v>
      </c>
      <c r="D992" s="123" t="str">
        <f>IF(Lançamentos!F992="","",Lançamentos!F992)</f>
        <v/>
      </c>
      <c r="E992" s="124" t="str">
        <f>IF(Lançamentos!J992="","",Lançamentos!J992)</f>
        <v/>
      </c>
      <c r="F992" s="62"/>
      <c r="G992" s="60"/>
      <c r="H992" s="57"/>
      <c r="I992" s="149" t="str">
        <f t="shared" si="32"/>
        <v/>
      </c>
      <c r="J992" s="149" t="str">
        <f t="shared" si="33"/>
        <v/>
      </c>
      <c r="K992" s="60"/>
      <c r="L992" s="112"/>
    </row>
    <row r="993" spans="3:12" ht="45" customHeight="1" x14ac:dyDescent="0.25">
      <c r="C993" s="32">
        <v>989</v>
      </c>
      <c r="D993" s="123" t="str">
        <f>IF(Lançamentos!F993="","",Lançamentos!F993)</f>
        <v/>
      </c>
      <c r="E993" s="124" t="str">
        <f>IF(Lançamentos!J993="","",Lançamentos!J993)</f>
        <v/>
      </c>
      <c r="F993" s="62"/>
      <c r="G993" s="60"/>
      <c r="H993" s="57"/>
      <c r="I993" s="149" t="str">
        <f t="shared" si="32"/>
        <v/>
      </c>
      <c r="J993" s="149" t="str">
        <f t="shared" si="33"/>
        <v/>
      </c>
      <c r="K993" s="60"/>
      <c r="L993" s="112"/>
    </row>
    <row r="994" spans="3:12" ht="45" customHeight="1" x14ac:dyDescent="0.25">
      <c r="C994" s="32">
        <v>990</v>
      </c>
      <c r="D994" s="123" t="str">
        <f>IF(Lançamentos!F994="","",Lançamentos!F994)</f>
        <v/>
      </c>
      <c r="E994" s="124" t="str">
        <f>IF(Lançamentos!J994="","",Lançamentos!J994)</f>
        <v/>
      </c>
      <c r="F994" s="62"/>
      <c r="G994" s="60"/>
      <c r="H994" s="57"/>
      <c r="I994" s="149" t="str">
        <f t="shared" si="32"/>
        <v/>
      </c>
      <c r="J994" s="149" t="str">
        <f t="shared" si="33"/>
        <v/>
      </c>
      <c r="K994" s="60"/>
      <c r="L994" s="112"/>
    </row>
    <row r="995" spans="3:12" ht="45" customHeight="1" x14ac:dyDescent="0.25">
      <c r="C995" s="32">
        <v>991</v>
      </c>
      <c r="D995" s="123" t="str">
        <f>IF(Lançamentos!F995="","",Lançamentos!F995)</f>
        <v/>
      </c>
      <c r="E995" s="124" t="str">
        <f>IF(Lançamentos!J995="","",Lançamentos!J995)</f>
        <v/>
      </c>
      <c r="F995" s="62"/>
      <c r="G995" s="60"/>
      <c r="H995" s="57"/>
      <c r="I995" s="149" t="str">
        <f t="shared" si="32"/>
        <v/>
      </c>
      <c r="J995" s="149" t="str">
        <f t="shared" si="33"/>
        <v/>
      </c>
      <c r="K995" s="60"/>
      <c r="L995" s="112"/>
    </row>
    <row r="996" spans="3:12" ht="45" customHeight="1" x14ac:dyDescent="0.25">
      <c r="C996" s="32">
        <v>992</v>
      </c>
      <c r="D996" s="123" t="str">
        <f>IF(Lançamentos!F996="","",Lançamentos!F996)</f>
        <v/>
      </c>
      <c r="E996" s="124" t="str">
        <f>IF(Lançamentos!J996="","",Lançamentos!J996)</f>
        <v/>
      </c>
      <c r="F996" s="62"/>
      <c r="G996" s="60"/>
      <c r="H996" s="57"/>
      <c r="I996" s="149" t="str">
        <f t="shared" si="32"/>
        <v/>
      </c>
      <c r="J996" s="149" t="str">
        <f t="shared" si="33"/>
        <v/>
      </c>
      <c r="K996" s="60"/>
      <c r="L996" s="112"/>
    </row>
    <row r="997" spans="3:12" ht="45" customHeight="1" x14ac:dyDescent="0.25">
      <c r="C997" s="32">
        <v>993</v>
      </c>
      <c r="D997" s="123" t="str">
        <f>IF(Lançamentos!F997="","",Lançamentos!F997)</f>
        <v/>
      </c>
      <c r="E997" s="124" t="str">
        <f>IF(Lançamentos!J997="","",Lançamentos!J997)</f>
        <v/>
      </c>
      <c r="F997" s="62"/>
      <c r="G997" s="60"/>
      <c r="H997" s="57"/>
      <c r="I997" s="149" t="str">
        <f t="shared" si="32"/>
        <v/>
      </c>
      <c r="J997" s="149" t="str">
        <f t="shared" si="33"/>
        <v/>
      </c>
      <c r="K997" s="60"/>
      <c r="L997" s="112"/>
    </row>
    <row r="998" spans="3:12" ht="45" customHeight="1" x14ac:dyDescent="0.25">
      <c r="C998" s="32">
        <v>994</v>
      </c>
      <c r="D998" s="123" t="str">
        <f>IF(Lançamentos!F998="","",Lançamentos!F998)</f>
        <v/>
      </c>
      <c r="E998" s="124" t="str">
        <f>IF(Lançamentos!J998="","",Lançamentos!J998)</f>
        <v/>
      </c>
      <c r="F998" s="62"/>
      <c r="G998" s="60"/>
      <c r="H998" s="57"/>
      <c r="I998" s="149" t="str">
        <f t="shared" si="32"/>
        <v/>
      </c>
      <c r="J998" s="149" t="str">
        <f t="shared" si="33"/>
        <v/>
      </c>
      <c r="K998" s="60"/>
      <c r="L998" s="112"/>
    </row>
    <row r="999" spans="3:12" ht="45" customHeight="1" x14ac:dyDescent="0.25">
      <c r="C999" s="32">
        <v>995</v>
      </c>
      <c r="D999" s="123" t="str">
        <f>IF(Lançamentos!F999="","",Lançamentos!F999)</f>
        <v/>
      </c>
      <c r="E999" s="124" t="str">
        <f>IF(Lançamentos!J999="","",Lançamentos!J999)</f>
        <v/>
      </c>
      <c r="F999" s="62"/>
      <c r="G999" s="60"/>
      <c r="H999" s="57"/>
      <c r="I999" s="149" t="str">
        <f t="shared" si="32"/>
        <v/>
      </c>
      <c r="J999" s="149" t="str">
        <f t="shared" si="33"/>
        <v/>
      </c>
      <c r="K999" s="60"/>
      <c r="L999" s="112"/>
    </row>
    <row r="1000" spans="3:12" ht="45" customHeight="1" x14ac:dyDescent="0.25">
      <c r="C1000" s="32">
        <v>996</v>
      </c>
      <c r="D1000" s="123" t="str">
        <f>IF(Lançamentos!F1000="","",Lançamentos!F1000)</f>
        <v/>
      </c>
      <c r="E1000" s="124" t="str">
        <f>IF(Lançamentos!J1000="","",Lançamentos!J1000)</f>
        <v/>
      </c>
      <c r="F1000" s="62"/>
      <c r="G1000" s="60"/>
      <c r="H1000" s="57"/>
      <c r="I1000" s="149" t="str">
        <f t="shared" si="32"/>
        <v/>
      </c>
      <c r="J1000" s="149" t="str">
        <f t="shared" si="33"/>
        <v/>
      </c>
      <c r="K1000" s="60"/>
      <c r="L1000" s="112"/>
    </row>
    <row r="1001" spans="3:12" ht="45" customHeight="1" x14ac:dyDescent="0.25">
      <c r="C1001" s="32">
        <v>997</v>
      </c>
      <c r="D1001" s="123" t="str">
        <f>IF(Lançamentos!F1001="","",Lançamentos!F1001)</f>
        <v/>
      </c>
      <c r="E1001" s="124" t="str">
        <f>IF(Lançamentos!J1001="","",Lançamentos!J1001)</f>
        <v/>
      </c>
      <c r="F1001" s="62"/>
      <c r="G1001" s="60"/>
      <c r="H1001" s="57"/>
      <c r="I1001" s="149" t="str">
        <f t="shared" si="32"/>
        <v/>
      </c>
      <c r="J1001" s="149" t="str">
        <f t="shared" si="33"/>
        <v/>
      </c>
      <c r="K1001" s="60"/>
      <c r="L1001" s="112"/>
    </row>
    <row r="1002" spans="3:12" ht="45" customHeight="1" x14ac:dyDescent="0.25">
      <c r="C1002" s="32">
        <v>998</v>
      </c>
      <c r="D1002" s="123" t="str">
        <f>IF(Lançamentos!F1002="","",Lançamentos!F1002)</f>
        <v/>
      </c>
      <c r="E1002" s="124" t="str">
        <f>IF(Lançamentos!J1002="","",Lançamentos!J1002)</f>
        <v/>
      </c>
      <c r="F1002" s="62"/>
      <c r="G1002" s="60"/>
      <c r="H1002" s="57"/>
      <c r="I1002" s="149" t="str">
        <f t="shared" si="32"/>
        <v/>
      </c>
      <c r="J1002" s="149" t="str">
        <f t="shared" si="33"/>
        <v/>
      </c>
      <c r="K1002" s="60"/>
      <c r="L1002" s="112"/>
    </row>
    <row r="1003" spans="3:12" ht="45" customHeight="1" x14ac:dyDescent="0.25">
      <c r="C1003" s="32">
        <v>999</v>
      </c>
      <c r="D1003" s="123" t="str">
        <f>IF(Lançamentos!F1003="","",Lançamentos!F1003)</f>
        <v/>
      </c>
      <c r="E1003" s="124" t="str">
        <f>IF(Lançamentos!J1003="","",Lançamentos!J1003)</f>
        <v/>
      </c>
      <c r="F1003" s="62"/>
      <c r="G1003" s="60"/>
      <c r="H1003" s="57"/>
      <c r="I1003" s="149" t="str">
        <f t="shared" si="32"/>
        <v/>
      </c>
      <c r="J1003" s="149" t="str">
        <f t="shared" si="33"/>
        <v/>
      </c>
      <c r="K1003" s="60"/>
      <c r="L1003" s="112"/>
    </row>
    <row r="1004" spans="3:12" ht="45" customHeight="1" x14ac:dyDescent="0.25">
      <c r="C1004" s="32">
        <v>1000</v>
      </c>
      <c r="D1004" s="123" t="str">
        <f>IF(Lançamentos!F1004="","",Lançamentos!F1004)</f>
        <v/>
      </c>
      <c r="E1004" s="124" t="str">
        <f>IF(Lançamentos!J1004="","",Lançamentos!J1004)</f>
        <v/>
      </c>
      <c r="F1004" s="62"/>
      <c r="G1004" s="60"/>
      <c r="H1004" s="57"/>
      <c r="I1004" s="149" t="str">
        <f t="shared" si="32"/>
        <v/>
      </c>
      <c r="J1004" s="149" t="str">
        <f t="shared" si="33"/>
        <v/>
      </c>
      <c r="K1004" s="60"/>
      <c r="L1004" s="112"/>
    </row>
  </sheetData>
  <sheetProtection sheet="1" objects="1" scenarios="1" selectLockedCells="1" sort="0" autoFilter="0"/>
  <autoFilter ref="C4:L4" xr:uid="{1C09EBDC-8089-45AF-858E-1716436769CB}"/>
  <dataConsolidate/>
  <conditionalFormatting sqref="L5:L1004">
    <cfRule type="containsText" dxfId="25" priority="2" operator="containsText" text="À Fazer">
      <formula>NOT(ISERROR(SEARCH("À Fazer",L5)))</formula>
    </cfRule>
    <cfRule type="containsText" dxfId="24" priority="3" operator="containsText" text="Cumprido">
      <formula>NOT(ISERROR(SEARCH("Cumprido",L5)))</formula>
    </cfRule>
  </conditionalFormatting>
  <conditionalFormatting sqref="J5">
    <cfRule type="timePeriod" dxfId="23" priority="1" timePeriod="thisMonth">
      <formula>AND(MONTH(J5)=MONTH(TODAY()),YEAR(J5)=YEAR(TODAY()))</formula>
    </cfRule>
  </conditionalFormatting>
  <dataValidations count="1">
    <dataValidation type="list" allowBlank="1" showInputMessage="1" showErrorMessage="1" sqref="L5:L1004" xr:uid="{F11F64CB-7ACB-422A-834C-D2FA67DEF89C}">
      <formula1>Situação</formula1>
    </dataValidation>
  </dataValidation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7A1B4-55DB-4C19-AA21-625CDDAB59E4}">
  <sheetPr codeName="Planilha29">
    <tabColor rgb="FFFFC000"/>
  </sheetPr>
  <dimension ref="C1:P1004"/>
  <sheetViews>
    <sheetView showGridLines="0" showRowColHeaders="0" workbookViewId="0">
      <pane xSplit="3" ySplit="4" topLeftCell="D5" activePane="bottomRight" state="frozen"/>
      <selection activeCell="D5" sqref="D5"/>
      <selection pane="topRight" activeCell="D5" sqref="D5"/>
      <selection pane="bottomLeft" activeCell="D5" sqref="D5"/>
      <selection pane="bottomRight" activeCell="F5" sqref="F5"/>
    </sheetView>
  </sheetViews>
  <sheetFormatPr defaultRowHeight="45" customHeight="1" x14ac:dyDescent="0.25"/>
  <cols>
    <col min="1" max="2" width="1.7109375" style="26" customWidth="1"/>
    <col min="3" max="3" width="6.7109375" style="26" customWidth="1"/>
    <col min="4" max="5" width="28.7109375" style="26" customWidth="1"/>
    <col min="6" max="6" width="21.28515625" style="26" customWidth="1"/>
    <col min="7" max="7" width="30.7109375" style="26" customWidth="1"/>
    <col min="8" max="8" width="18.7109375" style="26" customWidth="1"/>
    <col min="9" max="9" width="30.7109375" style="26" customWidth="1"/>
    <col min="10" max="15" width="9.140625" style="26"/>
    <col min="16" max="16" width="10.42578125" style="26" bestFit="1" customWidth="1"/>
    <col min="17" max="16384" width="9.140625" style="26"/>
  </cols>
  <sheetData>
    <row r="1" spans="3:16" s="1" customFormat="1" ht="35.1" customHeight="1" x14ac:dyDescent="0.25"/>
    <row r="2" spans="3:16" s="3" customFormat="1" ht="30" customHeight="1" x14ac:dyDescent="0.25"/>
    <row r="3" spans="3:16" ht="30" customHeight="1" thickBot="1" x14ac:dyDescent="0.3">
      <c r="P3" s="140">
        <f ca="1">TODAY()</f>
        <v>44564</v>
      </c>
    </row>
    <row r="4" spans="3:16" ht="21.95" customHeight="1" x14ac:dyDescent="0.25">
      <c r="C4" s="37" t="s">
        <v>29</v>
      </c>
      <c r="D4" s="40" t="s">
        <v>113</v>
      </c>
      <c r="E4" s="40" t="s">
        <v>116</v>
      </c>
      <c r="F4" s="40" t="s">
        <v>206</v>
      </c>
      <c r="G4" s="40" t="s">
        <v>207</v>
      </c>
      <c r="H4" s="40" t="s">
        <v>208</v>
      </c>
      <c r="I4" s="41" t="s">
        <v>131</v>
      </c>
    </row>
    <row r="5" spans="3:16" ht="45" customHeight="1" x14ac:dyDescent="0.25">
      <c r="C5" s="31">
        <v>1</v>
      </c>
      <c r="D5" s="121" t="str">
        <f>IF(Lançamentos!F5="","",Lançamentos!F5)</f>
        <v>01.01.000000.000000/2020-01</v>
      </c>
      <c r="E5" s="122" t="str">
        <f>IF(Lançamentos!J5="","",Lançamentos!J5)</f>
        <v>Chris Hemsworth</v>
      </c>
      <c r="F5" s="62">
        <v>43651</v>
      </c>
      <c r="G5" s="109" t="s">
        <v>200</v>
      </c>
      <c r="H5" s="59" t="s">
        <v>209</v>
      </c>
      <c r="I5" s="126" t="str">
        <f ca="1">IFERROR(IF(F5="","",DATEDIF(F5,$P$3,"Y")&amp;" Ano(s) "&amp;DATEDIF(F5,$P$3,"YM")&amp;" Mês(es) "&amp;DATEDIF(F5,$P$3,"MD")&amp;" Dia(s) "),"")</f>
        <v xml:space="preserve">2 Ano(s) 5 Mês(es) 29 Dia(s) </v>
      </c>
    </row>
    <row r="6" spans="3:16" ht="45" customHeight="1" x14ac:dyDescent="0.25">
      <c r="C6" s="32">
        <v>2</v>
      </c>
      <c r="D6" s="123" t="str">
        <f>IF(Lançamentos!F6="","",Lançamentos!F6)</f>
        <v>01.01.000000.000000/2020-55</v>
      </c>
      <c r="E6" s="124" t="str">
        <f>IF(Lançamentos!J6="","",Lançamentos!J6)</f>
        <v>Elizabeth Olsen</v>
      </c>
      <c r="F6" s="62">
        <v>43898</v>
      </c>
      <c r="G6" s="60" t="s">
        <v>201</v>
      </c>
      <c r="H6" s="125" t="s">
        <v>210</v>
      </c>
      <c r="I6" s="127" t="str">
        <f ca="1">IFERROR(IF(F6="","",DATEDIF(F6,$P$3,"Y")&amp;" Ano(s) "&amp;DATEDIF(F6,$P$3,"YM")&amp;" Mês(es) "&amp;DATEDIF(F6,$P$3,"MD")&amp;" Dia(s) "),"")</f>
        <v xml:space="preserve">1 Ano(s) 9 Mês(es) 26 Dia(s) </v>
      </c>
    </row>
    <row r="7" spans="3:16" ht="45" customHeight="1" x14ac:dyDescent="0.25">
      <c r="C7" s="32">
        <v>3</v>
      </c>
      <c r="D7" s="123" t="str">
        <f>IF(Lançamentos!F7="","",Lançamentos!F7)</f>
        <v>01.01.000000.000000/2021-20</v>
      </c>
      <c r="E7" s="124" t="str">
        <f>IF(Lançamentos!J7="","",Lançamentos!J7)</f>
        <v>Tom Holland</v>
      </c>
      <c r="F7" s="62">
        <v>44019</v>
      </c>
      <c r="G7" s="60" t="s">
        <v>202</v>
      </c>
      <c r="H7" s="125" t="s">
        <v>209</v>
      </c>
      <c r="I7" s="127" t="str">
        <f t="shared" ref="I7:I70" ca="1" si="0">IFERROR(IF(F7="","",DATEDIF(F7,$P$3,"Y")&amp;" Ano(s) "&amp;DATEDIF(F7,$P$3,"YM")&amp;" Mês(es) "&amp;DATEDIF(F7,$P$3,"MD")&amp;" Dia(s) "),"")</f>
        <v xml:space="preserve">1 Ano(s) 5 Mês(es) 27 Dia(s) </v>
      </c>
    </row>
    <row r="8" spans="3:16" ht="45" customHeight="1" x14ac:dyDescent="0.25">
      <c r="C8" s="32">
        <v>4</v>
      </c>
      <c r="D8" s="123" t="str">
        <f>IF(Lançamentos!F8="","",Lançamentos!F8)</f>
        <v>01.01.000000.000000/2021-32</v>
      </c>
      <c r="E8" s="124" t="str">
        <f>IF(Lançamentos!J8="","",Lançamentos!J8)</f>
        <v>Jorge Paulo L</v>
      </c>
      <c r="F8" s="62">
        <v>43959</v>
      </c>
      <c r="G8" s="60" t="s">
        <v>203</v>
      </c>
      <c r="H8" s="125" t="s">
        <v>210</v>
      </c>
      <c r="I8" s="127" t="str">
        <f t="shared" ca="1" si="0"/>
        <v xml:space="preserve">1 Ano(s) 7 Mês(es) 26 Dia(s) </v>
      </c>
    </row>
    <row r="9" spans="3:16" ht="45" customHeight="1" x14ac:dyDescent="0.25">
      <c r="C9" s="32">
        <v>5</v>
      </c>
      <c r="D9" s="123" t="str">
        <f>IF(Lançamentos!F9="","",Lançamentos!F9)</f>
        <v>01.01.000000.000000/2021-38</v>
      </c>
      <c r="E9" s="124" t="str">
        <f>IF(Lançamentos!J9="","",Lançamentos!J9)</f>
        <v>Robert Cialdini EPP</v>
      </c>
      <c r="F9" s="62">
        <v>44144</v>
      </c>
      <c r="G9" s="60" t="s">
        <v>204</v>
      </c>
      <c r="H9" s="125" t="s">
        <v>210</v>
      </c>
      <c r="I9" s="127" t="str">
        <f t="shared" ca="1" si="0"/>
        <v xml:space="preserve">1 Ano(s) 1 Mês(es) 25 Dia(s) </v>
      </c>
    </row>
    <row r="10" spans="3:16" ht="45" customHeight="1" x14ac:dyDescent="0.25">
      <c r="C10" s="32">
        <v>6</v>
      </c>
      <c r="D10" s="123" t="str">
        <f>IF(Lançamentos!F10="","",Lançamentos!F10)</f>
        <v>01.01.000000.000000/2021-75</v>
      </c>
      <c r="E10" s="124" t="str">
        <f>IF(Lançamentos!J10="","",Lançamentos!J10)</f>
        <v>Henry Cavill</v>
      </c>
      <c r="F10" s="62">
        <v>44260</v>
      </c>
      <c r="G10" s="60" t="s">
        <v>205</v>
      </c>
      <c r="H10" s="125" t="s">
        <v>210</v>
      </c>
      <c r="I10" s="127" t="str">
        <f t="shared" ca="1" si="0"/>
        <v xml:space="preserve">0 Ano(s) 9 Mês(es) 29 Dia(s) </v>
      </c>
    </row>
    <row r="11" spans="3:16" ht="45" customHeight="1" x14ac:dyDescent="0.25">
      <c r="C11" s="32">
        <v>7</v>
      </c>
      <c r="D11" s="123" t="str">
        <f>IF(Lançamentos!F11="","",Lançamentos!F11)</f>
        <v/>
      </c>
      <c r="E11" s="124" t="str">
        <f>IF(Lançamentos!J11="","",Lançamentos!J11)</f>
        <v/>
      </c>
      <c r="F11" s="62"/>
      <c r="G11" s="60"/>
      <c r="H11" s="125"/>
      <c r="I11" s="127" t="str">
        <f t="shared" si="0"/>
        <v/>
      </c>
    </row>
    <row r="12" spans="3:16" ht="45" customHeight="1" x14ac:dyDescent="0.25">
      <c r="C12" s="32">
        <v>8</v>
      </c>
      <c r="D12" s="123" t="str">
        <f>IF(Lançamentos!F12="","",Lançamentos!F12)</f>
        <v/>
      </c>
      <c r="E12" s="124" t="str">
        <f>IF(Lançamentos!J12="","",Lançamentos!J12)</f>
        <v/>
      </c>
      <c r="F12" s="62"/>
      <c r="G12" s="60"/>
      <c r="H12" s="125"/>
      <c r="I12" s="127" t="str">
        <f t="shared" si="0"/>
        <v/>
      </c>
    </row>
    <row r="13" spans="3:16" ht="45" customHeight="1" x14ac:dyDescent="0.25">
      <c r="C13" s="32">
        <v>9</v>
      </c>
      <c r="D13" s="123" t="str">
        <f>IF(Lançamentos!F13="","",Lançamentos!F13)</f>
        <v/>
      </c>
      <c r="E13" s="124" t="str">
        <f>IF(Lançamentos!J13="","",Lançamentos!J13)</f>
        <v/>
      </c>
      <c r="F13" s="62"/>
      <c r="G13" s="60"/>
      <c r="H13" s="125"/>
      <c r="I13" s="127" t="str">
        <f t="shared" si="0"/>
        <v/>
      </c>
    </row>
    <row r="14" spans="3:16" ht="45" customHeight="1" x14ac:dyDescent="0.25">
      <c r="C14" s="32">
        <v>10</v>
      </c>
      <c r="D14" s="123" t="str">
        <f>IF(Lançamentos!F14="","",Lançamentos!F14)</f>
        <v/>
      </c>
      <c r="E14" s="124" t="str">
        <f>IF(Lançamentos!J14="","",Lançamentos!J14)</f>
        <v/>
      </c>
      <c r="F14" s="62"/>
      <c r="G14" s="60"/>
      <c r="H14" s="125"/>
      <c r="I14" s="127" t="str">
        <f t="shared" si="0"/>
        <v/>
      </c>
    </row>
    <row r="15" spans="3:16" ht="45" customHeight="1" x14ac:dyDescent="0.25">
      <c r="C15" s="32">
        <v>11</v>
      </c>
      <c r="D15" s="123" t="str">
        <f>IF(Lançamentos!F15="","",Lançamentos!F15)</f>
        <v/>
      </c>
      <c r="E15" s="124" t="str">
        <f>IF(Lançamentos!J15="","",Lançamentos!J15)</f>
        <v/>
      </c>
      <c r="F15" s="62"/>
      <c r="G15" s="60"/>
      <c r="H15" s="125"/>
      <c r="I15" s="127" t="str">
        <f t="shared" si="0"/>
        <v/>
      </c>
    </row>
    <row r="16" spans="3:16" ht="45" customHeight="1" x14ac:dyDescent="0.25">
      <c r="C16" s="32">
        <v>12</v>
      </c>
      <c r="D16" s="123" t="str">
        <f>IF(Lançamentos!F16="","",Lançamentos!F16)</f>
        <v/>
      </c>
      <c r="E16" s="124" t="str">
        <f>IF(Lançamentos!J16="","",Lançamentos!J16)</f>
        <v/>
      </c>
      <c r="F16" s="62"/>
      <c r="G16" s="60"/>
      <c r="H16" s="125"/>
      <c r="I16" s="127" t="str">
        <f t="shared" si="0"/>
        <v/>
      </c>
    </row>
    <row r="17" spans="3:9" ht="45" customHeight="1" x14ac:dyDescent="0.25">
      <c r="C17" s="32">
        <v>13</v>
      </c>
      <c r="D17" s="123" t="str">
        <f>IF(Lançamentos!F17="","",Lançamentos!F17)</f>
        <v/>
      </c>
      <c r="E17" s="124" t="str">
        <f>IF(Lançamentos!J17="","",Lançamentos!J17)</f>
        <v/>
      </c>
      <c r="F17" s="62"/>
      <c r="G17" s="60"/>
      <c r="H17" s="125"/>
      <c r="I17" s="127" t="str">
        <f t="shared" si="0"/>
        <v/>
      </c>
    </row>
    <row r="18" spans="3:9" ht="45" customHeight="1" x14ac:dyDescent="0.25">
      <c r="C18" s="32">
        <v>14</v>
      </c>
      <c r="D18" s="123" t="str">
        <f>IF(Lançamentos!F18="","",Lançamentos!F18)</f>
        <v/>
      </c>
      <c r="E18" s="124" t="str">
        <f>IF(Lançamentos!J18="","",Lançamentos!J18)</f>
        <v/>
      </c>
      <c r="F18" s="62"/>
      <c r="G18" s="60"/>
      <c r="H18" s="125"/>
      <c r="I18" s="127" t="str">
        <f t="shared" si="0"/>
        <v/>
      </c>
    </row>
    <row r="19" spans="3:9" ht="45" customHeight="1" x14ac:dyDescent="0.25">
      <c r="C19" s="32">
        <v>15</v>
      </c>
      <c r="D19" s="123" t="str">
        <f>IF(Lançamentos!F19="","",Lançamentos!F19)</f>
        <v/>
      </c>
      <c r="E19" s="124" t="str">
        <f>IF(Lançamentos!J19="","",Lançamentos!J19)</f>
        <v/>
      </c>
      <c r="F19" s="62"/>
      <c r="G19" s="60"/>
      <c r="H19" s="125"/>
      <c r="I19" s="127" t="str">
        <f t="shared" si="0"/>
        <v/>
      </c>
    </row>
    <row r="20" spans="3:9" ht="45" customHeight="1" x14ac:dyDescent="0.25">
      <c r="C20" s="32">
        <v>16</v>
      </c>
      <c r="D20" s="123" t="str">
        <f>IF(Lançamentos!F20="","",Lançamentos!F20)</f>
        <v/>
      </c>
      <c r="E20" s="124" t="str">
        <f>IF(Lançamentos!J20="","",Lançamentos!J20)</f>
        <v/>
      </c>
      <c r="F20" s="62"/>
      <c r="G20" s="60"/>
      <c r="H20" s="125"/>
      <c r="I20" s="127" t="str">
        <f t="shared" si="0"/>
        <v/>
      </c>
    </row>
    <row r="21" spans="3:9" ht="45" customHeight="1" x14ac:dyDescent="0.25">
      <c r="C21" s="32">
        <v>17</v>
      </c>
      <c r="D21" s="123" t="str">
        <f>IF(Lançamentos!F21="","",Lançamentos!F21)</f>
        <v/>
      </c>
      <c r="E21" s="124" t="str">
        <f>IF(Lançamentos!J21="","",Lançamentos!J21)</f>
        <v/>
      </c>
      <c r="F21" s="62"/>
      <c r="G21" s="60"/>
      <c r="H21" s="125"/>
      <c r="I21" s="127" t="str">
        <f t="shared" si="0"/>
        <v/>
      </c>
    </row>
    <row r="22" spans="3:9" ht="45" customHeight="1" x14ac:dyDescent="0.25">
      <c r="C22" s="32">
        <v>18</v>
      </c>
      <c r="D22" s="123" t="str">
        <f>IF(Lançamentos!F22="","",Lançamentos!F22)</f>
        <v/>
      </c>
      <c r="E22" s="124" t="str">
        <f>IF(Lançamentos!J22="","",Lançamentos!J22)</f>
        <v/>
      </c>
      <c r="F22" s="62"/>
      <c r="G22" s="60"/>
      <c r="H22" s="125"/>
      <c r="I22" s="127" t="str">
        <f t="shared" si="0"/>
        <v/>
      </c>
    </row>
    <row r="23" spans="3:9" ht="45" customHeight="1" x14ac:dyDescent="0.25">
      <c r="C23" s="32">
        <v>19</v>
      </c>
      <c r="D23" s="123" t="str">
        <f>IF(Lançamentos!F23="","",Lançamentos!F23)</f>
        <v/>
      </c>
      <c r="E23" s="124" t="str">
        <f>IF(Lançamentos!J23="","",Lançamentos!J23)</f>
        <v/>
      </c>
      <c r="F23" s="62"/>
      <c r="G23" s="60"/>
      <c r="H23" s="125"/>
      <c r="I23" s="127" t="str">
        <f t="shared" si="0"/>
        <v/>
      </c>
    </row>
    <row r="24" spans="3:9" ht="45" customHeight="1" x14ac:dyDescent="0.25">
      <c r="C24" s="32">
        <v>20</v>
      </c>
      <c r="D24" s="123" t="str">
        <f>IF(Lançamentos!F24="","",Lançamentos!F24)</f>
        <v/>
      </c>
      <c r="E24" s="124" t="str">
        <f>IF(Lançamentos!J24="","",Lançamentos!J24)</f>
        <v/>
      </c>
      <c r="F24" s="62"/>
      <c r="G24" s="60"/>
      <c r="H24" s="125"/>
      <c r="I24" s="127" t="str">
        <f t="shared" si="0"/>
        <v/>
      </c>
    </row>
    <row r="25" spans="3:9" ht="45" customHeight="1" x14ac:dyDescent="0.25">
      <c r="C25" s="32">
        <v>21</v>
      </c>
      <c r="D25" s="123" t="str">
        <f>IF(Lançamentos!F25="","",Lançamentos!F25)</f>
        <v/>
      </c>
      <c r="E25" s="124" t="str">
        <f>IF(Lançamentos!J25="","",Lançamentos!J25)</f>
        <v/>
      </c>
      <c r="F25" s="62"/>
      <c r="G25" s="60"/>
      <c r="H25" s="125"/>
      <c r="I25" s="127" t="str">
        <f t="shared" si="0"/>
        <v/>
      </c>
    </row>
    <row r="26" spans="3:9" ht="45" customHeight="1" x14ac:dyDescent="0.25">
      <c r="C26" s="32">
        <v>22</v>
      </c>
      <c r="D26" s="123" t="str">
        <f>IF(Lançamentos!F26="","",Lançamentos!F26)</f>
        <v/>
      </c>
      <c r="E26" s="124" t="str">
        <f>IF(Lançamentos!J26="","",Lançamentos!J26)</f>
        <v/>
      </c>
      <c r="F26" s="62"/>
      <c r="G26" s="60"/>
      <c r="H26" s="125"/>
      <c r="I26" s="127" t="str">
        <f t="shared" si="0"/>
        <v/>
      </c>
    </row>
    <row r="27" spans="3:9" ht="45" customHeight="1" x14ac:dyDescent="0.25">
      <c r="C27" s="32">
        <v>23</v>
      </c>
      <c r="D27" s="123" t="str">
        <f>IF(Lançamentos!F27="","",Lançamentos!F27)</f>
        <v/>
      </c>
      <c r="E27" s="124" t="str">
        <f>IF(Lançamentos!J27="","",Lançamentos!J27)</f>
        <v/>
      </c>
      <c r="F27" s="62"/>
      <c r="G27" s="60"/>
      <c r="H27" s="125"/>
      <c r="I27" s="127" t="str">
        <f t="shared" si="0"/>
        <v/>
      </c>
    </row>
    <row r="28" spans="3:9" ht="45" customHeight="1" x14ac:dyDescent="0.25">
      <c r="C28" s="32">
        <v>24</v>
      </c>
      <c r="D28" s="123" t="str">
        <f>IF(Lançamentos!F28="","",Lançamentos!F28)</f>
        <v/>
      </c>
      <c r="E28" s="124" t="str">
        <f>IF(Lançamentos!J28="","",Lançamentos!J28)</f>
        <v/>
      </c>
      <c r="F28" s="62"/>
      <c r="G28" s="60"/>
      <c r="H28" s="125"/>
      <c r="I28" s="127" t="str">
        <f t="shared" si="0"/>
        <v/>
      </c>
    </row>
    <row r="29" spans="3:9" ht="45" customHeight="1" x14ac:dyDescent="0.25">
      <c r="C29" s="32">
        <v>25</v>
      </c>
      <c r="D29" s="123" t="str">
        <f>IF(Lançamentos!F29="","",Lançamentos!F29)</f>
        <v/>
      </c>
      <c r="E29" s="124" t="str">
        <f>IF(Lançamentos!J29="","",Lançamentos!J29)</f>
        <v/>
      </c>
      <c r="F29" s="62"/>
      <c r="G29" s="60"/>
      <c r="H29" s="125"/>
      <c r="I29" s="127" t="str">
        <f t="shared" si="0"/>
        <v/>
      </c>
    </row>
    <row r="30" spans="3:9" ht="45" customHeight="1" x14ac:dyDescent="0.25">
      <c r="C30" s="32">
        <v>26</v>
      </c>
      <c r="D30" s="123" t="str">
        <f>IF(Lançamentos!F30="","",Lançamentos!F30)</f>
        <v/>
      </c>
      <c r="E30" s="124" t="str">
        <f>IF(Lançamentos!J30="","",Lançamentos!J30)</f>
        <v/>
      </c>
      <c r="F30" s="62"/>
      <c r="G30" s="60"/>
      <c r="H30" s="125"/>
      <c r="I30" s="127" t="str">
        <f t="shared" si="0"/>
        <v/>
      </c>
    </row>
    <row r="31" spans="3:9" ht="45" customHeight="1" x14ac:dyDescent="0.25">
      <c r="C31" s="32">
        <v>27</v>
      </c>
      <c r="D31" s="123" t="str">
        <f>IF(Lançamentos!F31="","",Lançamentos!F31)</f>
        <v/>
      </c>
      <c r="E31" s="124" t="str">
        <f>IF(Lançamentos!J31="","",Lançamentos!J31)</f>
        <v/>
      </c>
      <c r="F31" s="62"/>
      <c r="G31" s="60"/>
      <c r="H31" s="125"/>
      <c r="I31" s="127" t="str">
        <f t="shared" si="0"/>
        <v/>
      </c>
    </row>
    <row r="32" spans="3:9" ht="45" customHeight="1" x14ac:dyDescent="0.25">
      <c r="C32" s="32">
        <v>28</v>
      </c>
      <c r="D32" s="123" t="str">
        <f>IF(Lançamentos!F32="","",Lançamentos!F32)</f>
        <v/>
      </c>
      <c r="E32" s="124" t="str">
        <f>IF(Lançamentos!J32="","",Lançamentos!J32)</f>
        <v/>
      </c>
      <c r="F32" s="62"/>
      <c r="G32" s="60"/>
      <c r="H32" s="125"/>
      <c r="I32" s="127" t="str">
        <f t="shared" si="0"/>
        <v/>
      </c>
    </row>
    <row r="33" spans="3:9" ht="45" customHeight="1" x14ac:dyDescent="0.25">
      <c r="C33" s="32">
        <v>29</v>
      </c>
      <c r="D33" s="123" t="str">
        <f>IF(Lançamentos!F33="","",Lançamentos!F33)</f>
        <v/>
      </c>
      <c r="E33" s="124" t="str">
        <f>IF(Lançamentos!J33="","",Lançamentos!J33)</f>
        <v/>
      </c>
      <c r="F33" s="62"/>
      <c r="G33" s="60"/>
      <c r="H33" s="125"/>
      <c r="I33" s="127" t="str">
        <f t="shared" si="0"/>
        <v/>
      </c>
    </row>
    <row r="34" spans="3:9" ht="45" customHeight="1" x14ac:dyDescent="0.25">
      <c r="C34" s="32">
        <v>30</v>
      </c>
      <c r="D34" s="123" t="str">
        <f>IF(Lançamentos!F34="","",Lançamentos!F34)</f>
        <v/>
      </c>
      <c r="E34" s="124" t="str">
        <f>IF(Lançamentos!J34="","",Lançamentos!J34)</f>
        <v/>
      </c>
      <c r="F34" s="62"/>
      <c r="G34" s="60"/>
      <c r="H34" s="125"/>
      <c r="I34" s="127" t="str">
        <f t="shared" si="0"/>
        <v/>
      </c>
    </row>
    <row r="35" spans="3:9" ht="45" customHeight="1" x14ac:dyDescent="0.25">
      <c r="C35" s="32">
        <v>31</v>
      </c>
      <c r="D35" s="123" t="str">
        <f>IF(Lançamentos!F35="","",Lançamentos!F35)</f>
        <v/>
      </c>
      <c r="E35" s="124" t="str">
        <f>IF(Lançamentos!J35="","",Lançamentos!J35)</f>
        <v/>
      </c>
      <c r="F35" s="62"/>
      <c r="G35" s="60"/>
      <c r="H35" s="125"/>
      <c r="I35" s="127" t="str">
        <f t="shared" si="0"/>
        <v/>
      </c>
    </row>
    <row r="36" spans="3:9" ht="45" customHeight="1" x14ac:dyDescent="0.25">
      <c r="C36" s="32">
        <v>32</v>
      </c>
      <c r="D36" s="123" t="str">
        <f>IF(Lançamentos!F36="","",Lançamentos!F36)</f>
        <v/>
      </c>
      <c r="E36" s="124" t="str">
        <f>IF(Lançamentos!J36="","",Lançamentos!J36)</f>
        <v/>
      </c>
      <c r="F36" s="62"/>
      <c r="G36" s="60"/>
      <c r="H36" s="125"/>
      <c r="I36" s="127" t="str">
        <f t="shared" si="0"/>
        <v/>
      </c>
    </row>
    <row r="37" spans="3:9" ht="45" customHeight="1" x14ac:dyDescent="0.25">
      <c r="C37" s="32">
        <v>33</v>
      </c>
      <c r="D37" s="123" t="str">
        <f>IF(Lançamentos!F37="","",Lançamentos!F37)</f>
        <v/>
      </c>
      <c r="E37" s="124" t="str">
        <f>IF(Lançamentos!J37="","",Lançamentos!J37)</f>
        <v/>
      </c>
      <c r="F37" s="62"/>
      <c r="G37" s="60"/>
      <c r="H37" s="125"/>
      <c r="I37" s="127" t="str">
        <f t="shared" si="0"/>
        <v/>
      </c>
    </row>
    <row r="38" spans="3:9" ht="45" customHeight="1" x14ac:dyDescent="0.25">
      <c r="C38" s="32">
        <v>34</v>
      </c>
      <c r="D38" s="123" t="str">
        <f>IF(Lançamentos!F38="","",Lançamentos!F38)</f>
        <v/>
      </c>
      <c r="E38" s="124" t="str">
        <f>IF(Lançamentos!J38="","",Lançamentos!J38)</f>
        <v/>
      </c>
      <c r="F38" s="62"/>
      <c r="G38" s="60"/>
      <c r="H38" s="125"/>
      <c r="I38" s="127" t="str">
        <f t="shared" si="0"/>
        <v/>
      </c>
    </row>
    <row r="39" spans="3:9" ht="45" customHeight="1" x14ac:dyDescent="0.25">
      <c r="C39" s="32">
        <v>35</v>
      </c>
      <c r="D39" s="123" t="str">
        <f>IF(Lançamentos!F39="","",Lançamentos!F39)</f>
        <v/>
      </c>
      <c r="E39" s="124" t="str">
        <f>IF(Lançamentos!J39="","",Lançamentos!J39)</f>
        <v/>
      </c>
      <c r="F39" s="62"/>
      <c r="G39" s="60"/>
      <c r="H39" s="125"/>
      <c r="I39" s="127" t="str">
        <f t="shared" si="0"/>
        <v/>
      </c>
    </row>
    <row r="40" spans="3:9" ht="45" customHeight="1" x14ac:dyDescent="0.25">
      <c r="C40" s="32">
        <v>36</v>
      </c>
      <c r="D40" s="123" t="str">
        <f>IF(Lançamentos!F40="","",Lançamentos!F40)</f>
        <v/>
      </c>
      <c r="E40" s="124" t="str">
        <f>IF(Lançamentos!J40="","",Lançamentos!J40)</f>
        <v/>
      </c>
      <c r="F40" s="62"/>
      <c r="G40" s="60"/>
      <c r="H40" s="125"/>
      <c r="I40" s="127" t="str">
        <f t="shared" si="0"/>
        <v/>
      </c>
    </row>
    <row r="41" spans="3:9" ht="45" customHeight="1" x14ac:dyDescent="0.25">
      <c r="C41" s="32">
        <v>37</v>
      </c>
      <c r="D41" s="123" t="str">
        <f>IF(Lançamentos!F41="","",Lançamentos!F41)</f>
        <v/>
      </c>
      <c r="E41" s="124" t="str">
        <f>IF(Lançamentos!J41="","",Lançamentos!J41)</f>
        <v/>
      </c>
      <c r="F41" s="62"/>
      <c r="G41" s="60"/>
      <c r="H41" s="125"/>
      <c r="I41" s="127" t="str">
        <f t="shared" si="0"/>
        <v/>
      </c>
    </row>
    <row r="42" spans="3:9" ht="45" customHeight="1" x14ac:dyDescent="0.25">
      <c r="C42" s="32">
        <v>38</v>
      </c>
      <c r="D42" s="123" t="str">
        <f>IF(Lançamentos!F42="","",Lançamentos!F42)</f>
        <v/>
      </c>
      <c r="E42" s="124" t="str">
        <f>IF(Lançamentos!J42="","",Lançamentos!J42)</f>
        <v/>
      </c>
      <c r="F42" s="62"/>
      <c r="G42" s="60"/>
      <c r="H42" s="125"/>
      <c r="I42" s="127" t="str">
        <f t="shared" si="0"/>
        <v/>
      </c>
    </row>
    <row r="43" spans="3:9" ht="45" customHeight="1" x14ac:dyDescent="0.25">
      <c r="C43" s="32">
        <v>39</v>
      </c>
      <c r="D43" s="123" t="str">
        <f>IF(Lançamentos!F43="","",Lançamentos!F43)</f>
        <v/>
      </c>
      <c r="E43" s="124" t="str">
        <f>IF(Lançamentos!J43="","",Lançamentos!J43)</f>
        <v/>
      </c>
      <c r="F43" s="62"/>
      <c r="G43" s="60"/>
      <c r="H43" s="125"/>
      <c r="I43" s="127" t="str">
        <f t="shared" si="0"/>
        <v/>
      </c>
    </row>
    <row r="44" spans="3:9" ht="45" customHeight="1" x14ac:dyDescent="0.25">
      <c r="C44" s="32">
        <v>40</v>
      </c>
      <c r="D44" s="123" t="str">
        <f>IF(Lançamentos!F44="","",Lançamentos!F44)</f>
        <v/>
      </c>
      <c r="E44" s="124" t="str">
        <f>IF(Lançamentos!J44="","",Lançamentos!J44)</f>
        <v/>
      </c>
      <c r="F44" s="62"/>
      <c r="G44" s="60"/>
      <c r="H44" s="125"/>
      <c r="I44" s="127" t="str">
        <f t="shared" si="0"/>
        <v/>
      </c>
    </row>
    <row r="45" spans="3:9" ht="45" customHeight="1" x14ac:dyDescent="0.25">
      <c r="C45" s="32">
        <v>41</v>
      </c>
      <c r="D45" s="123" t="str">
        <f>IF(Lançamentos!F45="","",Lançamentos!F45)</f>
        <v/>
      </c>
      <c r="E45" s="124" t="str">
        <f>IF(Lançamentos!J45="","",Lançamentos!J45)</f>
        <v/>
      </c>
      <c r="F45" s="62"/>
      <c r="G45" s="60"/>
      <c r="H45" s="125"/>
      <c r="I45" s="127" t="str">
        <f t="shared" si="0"/>
        <v/>
      </c>
    </row>
    <row r="46" spans="3:9" ht="45" customHeight="1" x14ac:dyDescent="0.25">
      <c r="C46" s="32">
        <v>42</v>
      </c>
      <c r="D46" s="123" t="str">
        <f>IF(Lançamentos!F46="","",Lançamentos!F46)</f>
        <v/>
      </c>
      <c r="E46" s="124" t="str">
        <f>IF(Lançamentos!J46="","",Lançamentos!J46)</f>
        <v/>
      </c>
      <c r="F46" s="62"/>
      <c r="G46" s="60"/>
      <c r="H46" s="125"/>
      <c r="I46" s="127" t="str">
        <f t="shared" si="0"/>
        <v/>
      </c>
    </row>
    <row r="47" spans="3:9" ht="45" customHeight="1" x14ac:dyDescent="0.25">
      <c r="C47" s="32">
        <v>43</v>
      </c>
      <c r="D47" s="123" t="str">
        <f>IF(Lançamentos!F47="","",Lançamentos!F47)</f>
        <v/>
      </c>
      <c r="E47" s="124" t="str">
        <f>IF(Lançamentos!J47="","",Lançamentos!J47)</f>
        <v/>
      </c>
      <c r="F47" s="62"/>
      <c r="G47" s="60"/>
      <c r="H47" s="125"/>
      <c r="I47" s="127" t="str">
        <f t="shared" si="0"/>
        <v/>
      </c>
    </row>
    <row r="48" spans="3:9" ht="45" customHeight="1" x14ac:dyDescent="0.25">
      <c r="C48" s="32">
        <v>44</v>
      </c>
      <c r="D48" s="123" t="str">
        <f>IF(Lançamentos!F48="","",Lançamentos!F48)</f>
        <v/>
      </c>
      <c r="E48" s="124" t="str">
        <f>IF(Lançamentos!J48="","",Lançamentos!J48)</f>
        <v/>
      </c>
      <c r="F48" s="62"/>
      <c r="G48" s="60"/>
      <c r="H48" s="125"/>
      <c r="I48" s="127" t="str">
        <f t="shared" si="0"/>
        <v/>
      </c>
    </row>
    <row r="49" spans="3:9" ht="45" customHeight="1" x14ac:dyDescent="0.25">
      <c r="C49" s="32">
        <v>45</v>
      </c>
      <c r="D49" s="123" t="str">
        <f>IF(Lançamentos!F49="","",Lançamentos!F49)</f>
        <v/>
      </c>
      <c r="E49" s="124" t="str">
        <f>IF(Lançamentos!J49="","",Lançamentos!J49)</f>
        <v/>
      </c>
      <c r="F49" s="62"/>
      <c r="G49" s="60"/>
      <c r="H49" s="125"/>
      <c r="I49" s="127" t="str">
        <f t="shared" si="0"/>
        <v/>
      </c>
    </row>
    <row r="50" spans="3:9" ht="45" customHeight="1" x14ac:dyDescent="0.25">
      <c r="C50" s="32">
        <v>46</v>
      </c>
      <c r="D50" s="123" t="str">
        <f>IF(Lançamentos!F50="","",Lançamentos!F50)</f>
        <v/>
      </c>
      <c r="E50" s="124" t="str">
        <f>IF(Lançamentos!J50="","",Lançamentos!J50)</f>
        <v/>
      </c>
      <c r="F50" s="62"/>
      <c r="G50" s="60"/>
      <c r="H50" s="125"/>
      <c r="I50" s="127" t="str">
        <f t="shared" si="0"/>
        <v/>
      </c>
    </row>
    <row r="51" spans="3:9" ht="45" customHeight="1" x14ac:dyDescent="0.25">
      <c r="C51" s="32">
        <v>47</v>
      </c>
      <c r="D51" s="123" t="str">
        <f>IF(Lançamentos!F51="","",Lançamentos!F51)</f>
        <v/>
      </c>
      <c r="E51" s="124" t="str">
        <f>IF(Lançamentos!J51="","",Lançamentos!J51)</f>
        <v/>
      </c>
      <c r="F51" s="62"/>
      <c r="G51" s="60"/>
      <c r="H51" s="125"/>
      <c r="I51" s="127" t="str">
        <f t="shared" si="0"/>
        <v/>
      </c>
    </row>
    <row r="52" spans="3:9" ht="45" customHeight="1" x14ac:dyDescent="0.25">
      <c r="C52" s="32">
        <v>48</v>
      </c>
      <c r="D52" s="123" t="str">
        <f>IF(Lançamentos!F52="","",Lançamentos!F52)</f>
        <v/>
      </c>
      <c r="E52" s="124" t="str">
        <f>IF(Lançamentos!J52="","",Lançamentos!J52)</f>
        <v/>
      </c>
      <c r="F52" s="62"/>
      <c r="G52" s="60"/>
      <c r="H52" s="125"/>
      <c r="I52" s="127" t="str">
        <f t="shared" si="0"/>
        <v/>
      </c>
    </row>
    <row r="53" spans="3:9" ht="45" customHeight="1" x14ac:dyDescent="0.25">
      <c r="C53" s="32">
        <v>49</v>
      </c>
      <c r="D53" s="123" t="str">
        <f>IF(Lançamentos!F53="","",Lançamentos!F53)</f>
        <v/>
      </c>
      <c r="E53" s="124" t="str">
        <f>IF(Lançamentos!J53="","",Lançamentos!J53)</f>
        <v/>
      </c>
      <c r="F53" s="62"/>
      <c r="G53" s="60"/>
      <c r="H53" s="125"/>
      <c r="I53" s="127" t="str">
        <f t="shared" si="0"/>
        <v/>
      </c>
    </row>
    <row r="54" spans="3:9" ht="45" customHeight="1" x14ac:dyDescent="0.25">
      <c r="C54" s="32">
        <v>50</v>
      </c>
      <c r="D54" s="123" t="str">
        <f>IF(Lançamentos!F54="","",Lançamentos!F54)</f>
        <v/>
      </c>
      <c r="E54" s="124" t="str">
        <f>IF(Lançamentos!J54="","",Lançamentos!J54)</f>
        <v/>
      </c>
      <c r="F54" s="62"/>
      <c r="G54" s="60"/>
      <c r="H54" s="125"/>
      <c r="I54" s="127" t="str">
        <f t="shared" si="0"/>
        <v/>
      </c>
    </row>
    <row r="55" spans="3:9" ht="45" customHeight="1" x14ac:dyDescent="0.25">
      <c r="C55" s="32">
        <v>51</v>
      </c>
      <c r="D55" s="123" t="str">
        <f>IF(Lançamentos!F55="","",Lançamentos!F55)</f>
        <v/>
      </c>
      <c r="E55" s="124" t="str">
        <f>IF(Lançamentos!J55="","",Lançamentos!J55)</f>
        <v/>
      </c>
      <c r="F55" s="62"/>
      <c r="G55" s="60"/>
      <c r="H55" s="125"/>
      <c r="I55" s="127" t="str">
        <f t="shared" si="0"/>
        <v/>
      </c>
    </row>
    <row r="56" spans="3:9" ht="45" customHeight="1" x14ac:dyDescent="0.25">
      <c r="C56" s="32">
        <v>52</v>
      </c>
      <c r="D56" s="123" t="str">
        <f>IF(Lançamentos!F56="","",Lançamentos!F56)</f>
        <v/>
      </c>
      <c r="E56" s="124" t="str">
        <f>IF(Lançamentos!J56="","",Lançamentos!J56)</f>
        <v/>
      </c>
      <c r="F56" s="62"/>
      <c r="G56" s="60"/>
      <c r="H56" s="125"/>
      <c r="I56" s="127" t="str">
        <f t="shared" si="0"/>
        <v/>
      </c>
    </row>
    <row r="57" spans="3:9" ht="45" customHeight="1" x14ac:dyDescent="0.25">
      <c r="C57" s="32">
        <v>53</v>
      </c>
      <c r="D57" s="123" t="str">
        <f>IF(Lançamentos!F57="","",Lançamentos!F57)</f>
        <v/>
      </c>
      <c r="E57" s="124" t="str">
        <f>IF(Lançamentos!J57="","",Lançamentos!J57)</f>
        <v/>
      </c>
      <c r="F57" s="62"/>
      <c r="G57" s="60"/>
      <c r="H57" s="125"/>
      <c r="I57" s="127" t="str">
        <f t="shared" si="0"/>
        <v/>
      </c>
    </row>
    <row r="58" spans="3:9" ht="45" customHeight="1" x14ac:dyDescent="0.25">
      <c r="C58" s="32">
        <v>54</v>
      </c>
      <c r="D58" s="123" t="str">
        <f>IF(Lançamentos!F58="","",Lançamentos!F58)</f>
        <v/>
      </c>
      <c r="E58" s="124" t="str">
        <f>IF(Lançamentos!J58="","",Lançamentos!J58)</f>
        <v/>
      </c>
      <c r="F58" s="62"/>
      <c r="G58" s="60"/>
      <c r="H58" s="125"/>
      <c r="I58" s="127" t="str">
        <f t="shared" si="0"/>
        <v/>
      </c>
    </row>
    <row r="59" spans="3:9" ht="45" customHeight="1" x14ac:dyDescent="0.25">
      <c r="C59" s="32">
        <v>55</v>
      </c>
      <c r="D59" s="123" t="str">
        <f>IF(Lançamentos!F59="","",Lançamentos!F59)</f>
        <v/>
      </c>
      <c r="E59" s="124" t="str">
        <f>IF(Lançamentos!J59="","",Lançamentos!J59)</f>
        <v/>
      </c>
      <c r="F59" s="62"/>
      <c r="G59" s="60"/>
      <c r="H59" s="125"/>
      <c r="I59" s="127" t="str">
        <f t="shared" si="0"/>
        <v/>
      </c>
    </row>
    <row r="60" spans="3:9" ht="45" customHeight="1" x14ac:dyDescent="0.25">
      <c r="C60" s="32">
        <v>56</v>
      </c>
      <c r="D60" s="123" t="str">
        <f>IF(Lançamentos!F60="","",Lançamentos!F60)</f>
        <v/>
      </c>
      <c r="E60" s="124" t="str">
        <f>IF(Lançamentos!J60="","",Lançamentos!J60)</f>
        <v/>
      </c>
      <c r="F60" s="62"/>
      <c r="G60" s="60"/>
      <c r="H60" s="125"/>
      <c r="I60" s="127" t="str">
        <f t="shared" si="0"/>
        <v/>
      </c>
    </row>
    <row r="61" spans="3:9" ht="45" customHeight="1" x14ac:dyDescent="0.25">
      <c r="C61" s="32">
        <v>57</v>
      </c>
      <c r="D61" s="123" t="str">
        <f>IF(Lançamentos!F61="","",Lançamentos!F61)</f>
        <v/>
      </c>
      <c r="E61" s="124" t="str">
        <f>IF(Lançamentos!J61="","",Lançamentos!J61)</f>
        <v/>
      </c>
      <c r="F61" s="62"/>
      <c r="G61" s="60"/>
      <c r="H61" s="125"/>
      <c r="I61" s="127" t="str">
        <f t="shared" si="0"/>
        <v/>
      </c>
    </row>
    <row r="62" spans="3:9" ht="45" customHeight="1" x14ac:dyDescent="0.25">
      <c r="C62" s="32">
        <v>58</v>
      </c>
      <c r="D62" s="123" t="str">
        <f>IF(Lançamentos!F62="","",Lançamentos!F62)</f>
        <v/>
      </c>
      <c r="E62" s="124" t="str">
        <f>IF(Lançamentos!J62="","",Lançamentos!J62)</f>
        <v/>
      </c>
      <c r="F62" s="62"/>
      <c r="G62" s="60"/>
      <c r="H62" s="125"/>
      <c r="I62" s="127" t="str">
        <f t="shared" si="0"/>
        <v/>
      </c>
    </row>
    <row r="63" spans="3:9" ht="45" customHeight="1" x14ac:dyDescent="0.25">
      <c r="C63" s="32">
        <v>59</v>
      </c>
      <c r="D63" s="123" t="str">
        <f>IF(Lançamentos!F63="","",Lançamentos!F63)</f>
        <v/>
      </c>
      <c r="E63" s="124" t="str">
        <f>IF(Lançamentos!J63="","",Lançamentos!J63)</f>
        <v/>
      </c>
      <c r="F63" s="62"/>
      <c r="G63" s="60"/>
      <c r="H63" s="125"/>
      <c r="I63" s="127" t="str">
        <f t="shared" si="0"/>
        <v/>
      </c>
    </row>
    <row r="64" spans="3:9" ht="45" customHeight="1" x14ac:dyDescent="0.25">
      <c r="C64" s="32">
        <v>60</v>
      </c>
      <c r="D64" s="123" t="str">
        <f>IF(Lançamentos!F64="","",Lançamentos!F64)</f>
        <v/>
      </c>
      <c r="E64" s="124" t="str">
        <f>IF(Lançamentos!J64="","",Lançamentos!J64)</f>
        <v/>
      </c>
      <c r="F64" s="62"/>
      <c r="G64" s="60"/>
      <c r="H64" s="125"/>
      <c r="I64" s="127" t="str">
        <f t="shared" si="0"/>
        <v/>
      </c>
    </row>
    <row r="65" spans="3:9" ht="45" customHeight="1" x14ac:dyDescent="0.25">
      <c r="C65" s="32">
        <v>61</v>
      </c>
      <c r="D65" s="123" t="str">
        <f>IF(Lançamentos!F65="","",Lançamentos!F65)</f>
        <v/>
      </c>
      <c r="E65" s="124" t="str">
        <f>IF(Lançamentos!J65="","",Lançamentos!J65)</f>
        <v/>
      </c>
      <c r="F65" s="62"/>
      <c r="G65" s="60"/>
      <c r="H65" s="125"/>
      <c r="I65" s="127" t="str">
        <f t="shared" si="0"/>
        <v/>
      </c>
    </row>
    <row r="66" spans="3:9" ht="45" customHeight="1" x14ac:dyDescent="0.25">
      <c r="C66" s="32">
        <v>62</v>
      </c>
      <c r="D66" s="123" t="str">
        <f>IF(Lançamentos!F66="","",Lançamentos!F66)</f>
        <v/>
      </c>
      <c r="E66" s="124" t="str">
        <f>IF(Lançamentos!J66="","",Lançamentos!J66)</f>
        <v/>
      </c>
      <c r="F66" s="62"/>
      <c r="G66" s="60"/>
      <c r="H66" s="125"/>
      <c r="I66" s="127" t="str">
        <f t="shared" si="0"/>
        <v/>
      </c>
    </row>
    <row r="67" spans="3:9" ht="45" customHeight="1" x14ac:dyDescent="0.25">
      <c r="C67" s="32">
        <v>63</v>
      </c>
      <c r="D67" s="123" t="str">
        <f>IF(Lançamentos!F67="","",Lançamentos!F67)</f>
        <v/>
      </c>
      <c r="E67" s="124" t="str">
        <f>IF(Lançamentos!J67="","",Lançamentos!J67)</f>
        <v/>
      </c>
      <c r="F67" s="62"/>
      <c r="G67" s="60"/>
      <c r="H67" s="125"/>
      <c r="I67" s="127" t="str">
        <f t="shared" si="0"/>
        <v/>
      </c>
    </row>
    <row r="68" spans="3:9" ht="45" customHeight="1" x14ac:dyDescent="0.25">
      <c r="C68" s="32">
        <v>64</v>
      </c>
      <c r="D68" s="123" t="str">
        <f>IF(Lançamentos!F68="","",Lançamentos!F68)</f>
        <v/>
      </c>
      <c r="E68" s="124" t="str">
        <f>IF(Lançamentos!J68="","",Lançamentos!J68)</f>
        <v/>
      </c>
      <c r="F68" s="62"/>
      <c r="G68" s="60"/>
      <c r="H68" s="125"/>
      <c r="I68" s="127" t="str">
        <f t="shared" si="0"/>
        <v/>
      </c>
    </row>
    <row r="69" spans="3:9" ht="45" customHeight="1" x14ac:dyDescent="0.25">
      <c r="C69" s="32">
        <v>65</v>
      </c>
      <c r="D69" s="123" t="str">
        <f>IF(Lançamentos!F69="","",Lançamentos!F69)</f>
        <v/>
      </c>
      <c r="E69" s="124" t="str">
        <f>IF(Lançamentos!J69="","",Lançamentos!J69)</f>
        <v/>
      </c>
      <c r="F69" s="62"/>
      <c r="G69" s="60"/>
      <c r="H69" s="125"/>
      <c r="I69" s="127" t="str">
        <f t="shared" si="0"/>
        <v/>
      </c>
    </row>
    <row r="70" spans="3:9" ht="45" customHeight="1" x14ac:dyDescent="0.25">
      <c r="C70" s="32">
        <v>66</v>
      </c>
      <c r="D70" s="123" t="str">
        <f>IF(Lançamentos!F70="","",Lançamentos!F70)</f>
        <v/>
      </c>
      <c r="E70" s="124" t="str">
        <f>IF(Lançamentos!J70="","",Lançamentos!J70)</f>
        <v/>
      </c>
      <c r="F70" s="62"/>
      <c r="G70" s="60"/>
      <c r="H70" s="125"/>
      <c r="I70" s="127" t="str">
        <f t="shared" si="0"/>
        <v/>
      </c>
    </row>
    <row r="71" spans="3:9" ht="45" customHeight="1" x14ac:dyDescent="0.25">
      <c r="C71" s="32">
        <v>67</v>
      </c>
      <c r="D71" s="123" t="str">
        <f>IF(Lançamentos!F71="","",Lançamentos!F71)</f>
        <v/>
      </c>
      <c r="E71" s="124" t="str">
        <f>IF(Lançamentos!J71="","",Lançamentos!J71)</f>
        <v/>
      </c>
      <c r="F71" s="62"/>
      <c r="G71" s="60"/>
      <c r="H71" s="125"/>
      <c r="I71" s="127" t="str">
        <f t="shared" ref="I71:I134" si="1">IFERROR(IF(F71="","",DATEDIF(F71,$P$3,"Y")&amp;" Ano(s) "&amp;DATEDIF(F71,$P$3,"YM")&amp;" Mês(es) "&amp;DATEDIF(F71,$P$3,"MD")&amp;" Dia(s) "),"")</f>
        <v/>
      </c>
    </row>
    <row r="72" spans="3:9" ht="45" customHeight="1" x14ac:dyDescent="0.25">
      <c r="C72" s="32">
        <v>68</v>
      </c>
      <c r="D72" s="123" t="str">
        <f>IF(Lançamentos!F72="","",Lançamentos!F72)</f>
        <v/>
      </c>
      <c r="E72" s="124" t="str">
        <f>IF(Lançamentos!J72="","",Lançamentos!J72)</f>
        <v/>
      </c>
      <c r="F72" s="62"/>
      <c r="G72" s="60"/>
      <c r="H72" s="125"/>
      <c r="I72" s="127" t="str">
        <f t="shared" si="1"/>
        <v/>
      </c>
    </row>
    <row r="73" spans="3:9" ht="45" customHeight="1" x14ac:dyDescent="0.25">
      <c r="C73" s="32">
        <v>69</v>
      </c>
      <c r="D73" s="123" t="str">
        <f>IF(Lançamentos!F73="","",Lançamentos!F73)</f>
        <v/>
      </c>
      <c r="E73" s="124" t="str">
        <f>IF(Lançamentos!J73="","",Lançamentos!J73)</f>
        <v/>
      </c>
      <c r="F73" s="62"/>
      <c r="G73" s="60"/>
      <c r="H73" s="125"/>
      <c r="I73" s="127" t="str">
        <f t="shared" si="1"/>
        <v/>
      </c>
    </row>
    <row r="74" spans="3:9" ht="45" customHeight="1" x14ac:dyDescent="0.25">
      <c r="C74" s="32">
        <v>70</v>
      </c>
      <c r="D74" s="123" t="str">
        <f>IF(Lançamentos!F74="","",Lançamentos!F74)</f>
        <v/>
      </c>
      <c r="E74" s="124" t="str">
        <f>IF(Lançamentos!J74="","",Lançamentos!J74)</f>
        <v/>
      </c>
      <c r="F74" s="62"/>
      <c r="G74" s="60"/>
      <c r="H74" s="125"/>
      <c r="I74" s="127" t="str">
        <f t="shared" si="1"/>
        <v/>
      </c>
    </row>
    <row r="75" spans="3:9" ht="45" customHeight="1" x14ac:dyDescent="0.25">
      <c r="C75" s="32">
        <v>71</v>
      </c>
      <c r="D75" s="123" t="str">
        <f>IF(Lançamentos!F75="","",Lançamentos!F75)</f>
        <v/>
      </c>
      <c r="E75" s="124" t="str">
        <f>IF(Lançamentos!J75="","",Lançamentos!J75)</f>
        <v/>
      </c>
      <c r="F75" s="62"/>
      <c r="G75" s="60"/>
      <c r="H75" s="125"/>
      <c r="I75" s="127" t="str">
        <f t="shared" si="1"/>
        <v/>
      </c>
    </row>
    <row r="76" spans="3:9" ht="45" customHeight="1" x14ac:dyDescent="0.25">
      <c r="C76" s="32">
        <v>72</v>
      </c>
      <c r="D76" s="123" t="str">
        <f>IF(Lançamentos!F76="","",Lançamentos!F76)</f>
        <v/>
      </c>
      <c r="E76" s="124" t="str">
        <f>IF(Lançamentos!J76="","",Lançamentos!J76)</f>
        <v/>
      </c>
      <c r="F76" s="62"/>
      <c r="G76" s="60"/>
      <c r="H76" s="125"/>
      <c r="I76" s="127" t="str">
        <f t="shared" si="1"/>
        <v/>
      </c>
    </row>
    <row r="77" spans="3:9" ht="45" customHeight="1" x14ac:dyDescent="0.25">
      <c r="C77" s="32">
        <v>73</v>
      </c>
      <c r="D77" s="123" t="str">
        <f>IF(Lançamentos!F77="","",Lançamentos!F77)</f>
        <v/>
      </c>
      <c r="E77" s="124" t="str">
        <f>IF(Lançamentos!J77="","",Lançamentos!J77)</f>
        <v/>
      </c>
      <c r="F77" s="62"/>
      <c r="G77" s="60"/>
      <c r="H77" s="125"/>
      <c r="I77" s="127" t="str">
        <f t="shared" si="1"/>
        <v/>
      </c>
    </row>
    <row r="78" spans="3:9" ht="45" customHeight="1" x14ac:dyDescent="0.25">
      <c r="C78" s="32">
        <v>74</v>
      </c>
      <c r="D78" s="123" t="str">
        <f>IF(Lançamentos!F78="","",Lançamentos!F78)</f>
        <v/>
      </c>
      <c r="E78" s="124" t="str">
        <f>IF(Lançamentos!J78="","",Lançamentos!J78)</f>
        <v/>
      </c>
      <c r="F78" s="62"/>
      <c r="G78" s="60"/>
      <c r="H78" s="125"/>
      <c r="I78" s="127" t="str">
        <f t="shared" si="1"/>
        <v/>
      </c>
    </row>
    <row r="79" spans="3:9" ht="45" customHeight="1" x14ac:dyDescent="0.25">
      <c r="C79" s="32">
        <v>75</v>
      </c>
      <c r="D79" s="123" t="str">
        <f>IF(Lançamentos!F79="","",Lançamentos!F79)</f>
        <v/>
      </c>
      <c r="E79" s="124" t="str">
        <f>IF(Lançamentos!J79="","",Lançamentos!J79)</f>
        <v/>
      </c>
      <c r="F79" s="62"/>
      <c r="G79" s="60"/>
      <c r="H79" s="125"/>
      <c r="I79" s="127" t="str">
        <f t="shared" si="1"/>
        <v/>
      </c>
    </row>
    <row r="80" spans="3:9" ht="45" customHeight="1" x14ac:dyDescent="0.25">
      <c r="C80" s="32">
        <v>76</v>
      </c>
      <c r="D80" s="123" t="str">
        <f>IF(Lançamentos!F80="","",Lançamentos!F80)</f>
        <v/>
      </c>
      <c r="E80" s="124" t="str">
        <f>IF(Lançamentos!J80="","",Lançamentos!J80)</f>
        <v/>
      </c>
      <c r="F80" s="62"/>
      <c r="G80" s="60"/>
      <c r="H80" s="125"/>
      <c r="I80" s="127" t="str">
        <f t="shared" si="1"/>
        <v/>
      </c>
    </row>
    <row r="81" spans="3:9" ht="45" customHeight="1" x14ac:dyDescent="0.25">
      <c r="C81" s="32">
        <v>77</v>
      </c>
      <c r="D81" s="123" t="str">
        <f>IF(Lançamentos!F81="","",Lançamentos!F81)</f>
        <v/>
      </c>
      <c r="E81" s="124" t="str">
        <f>IF(Lançamentos!J81="","",Lançamentos!J81)</f>
        <v/>
      </c>
      <c r="F81" s="62"/>
      <c r="G81" s="60"/>
      <c r="H81" s="125"/>
      <c r="I81" s="127" t="str">
        <f t="shared" si="1"/>
        <v/>
      </c>
    </row>
    <row r="82" spans="3:9" ht="45" customHeight="1" x14ac:dyDescent="0.25">
      <c r="C82" s="32">
        <v>78</v>
      </c>
      <c r="D82" s="123" t="str">
        <f>IF(Lançamentos!F82="","",Lançamentos!F82)</f>
        <v/>
      </c>
      <c r="E82" s="124" t="str">
        <f>IF(Lançamentos!J82="","",Lançamentos!J82)</f>
        <v/>
      </c>
      <c r="F82" s="62"/>
      <c r="G82" s="60"/>
      <c r="H82" s="125"/>
      <c r="I82" s="127" t="str">
        <f t="shared" si="1"/>
        <v/>
      </c>
    </row>
    <row r="83" spans="3:9" ht="45" customHeight="1" x14ac:dyDescent="0.25">
      <c r="C83" s="32">
        <v>79</v>
      </c>
      <c r="D83" s="123" t="str">
        <f>IF(Lançamentos!F83="","",Lançamentos!F83)</f>
        <v/>
      </c>
      <c r="E83" s="124" t="str">
        <f>IF(Lançamentos!J83="","",Lançamentos!J83)</f>
        <v/>
      </c>
      <c r="F83" s="62"/>
      <c r="G83" s="60"/>
      <c r="H83" s="125"/>
      <c r="I83" s="127" t="str">
        <f t="shared" si="1"/>
        <v/>
      </c>
    </row>
    <row r="84" spans="3:9" ht="45" customHeight="1" x14ac:dyDescent="0.25">
      <c r="C84" s="32">
        <v>80</v>
      </c>
      <c r="D84" s="123" t="str">
        <f>IF(Lançamentos!F84="","",Lançamentos!F84)</f>
        <v/>
      </c>
      <c r="E84" s="124" t="str">
        <f>IF(Lançamentos!J84="","",Lançamentos!J84)</f>
        <v/>
      </c>
      <c r="F84" s="62"/>
      <c r="G84" s="60"/>
      <c r="H84" s="125"/>
      <c r="I84" s="127" t="str">
        <f t="shared" si="1"/>
        <v/>
      </c>
    </row>
    <row r="85" spans="3:9" ht="45" customHeight="1" x14ac:dyDescent="0.25">
      <c r="C85" s="32">
        <v>81</v>
      </c>
      <c r="D85" s="123" t="str">
        <f>IF(Lançamentos!F85="","",Lançamentos!F85)</f>
        <v/>
      </c>
      <c r="E85" s="124" t="str">
        <f>IF(Lançamentos!J85="","",Lançamentos!J85)</f>
        <v/>
      </c>
      <c r="F85" s="62"/>
      <c r="G85" s="60"/>
      <c r="H85" s="125"/>
      <c r="I85" s="127" t="str">
        <f t="shared" si="1"/>
        <v/>
      </c>
    </row>
    <row r="86" spans="3:9" ht="45" customHeight="1" x14ac:dyDescent="0.25">
      <c r="C86" s="32">
        <v>82</v>
      </c>
      <c r="D86" s="123" t="str">
        <f>IF(Lançamentos!F86="","",Lançamentos!F86)</f>
        <v/>
      </c>
      <c r="E86" s="124" t="str">
        <f>IF(Lançamentos!J86="","",Lançamentos!J86)</f>
        <v/>
      </c>
      <c r="F86" s="62"/>
      <c r="G86" s="60"/>
      <c r="H86" s="125"/>
      <c r="I86" s="127" t="str">
        <f t="shared" si="1"/>
        <v/>
      </c>
    </row>
    <row r="87" spans="3:9" ht="45" customHeight="1" x14ac:dyDescent="0.25">
      <c r="C87" s="32">
        <v>83</v>
      </c>
      <c r="D87" s="123" t="str">
        <f>IF(Lançamentos!F87="","",Lançamentos!F87)</f>
        <v/>
      </c>
      <c r="E87" s="124" t="str">
        <f>IF(Lançamentos!J87="","",Lançamentos!J87)</f>
        <v/>
      </c>
      <c r="F87" s="62"/>
      <c r="G87" s="60"/>
      <c r="H87" s="125"/>
      <c r="I87" s="127" t="str">
        <f t="shared" si="1"/>
        <v/>
      </c>
    </row>
    <row r="88" spans="3:9" ht="45" customHeight="1" x14ac:dyDescent="0.25">
      <c r="C88" s="32">
        <v>84</v>
      </c>
      <c r="D88" s="123" t="str">
        <f>IF(Lançamentos!F88="","",Lançamentos!F88)</f>
        <v/>
      </c>
      <c r="E88" s="124" t="str">
        <f>IF(Lançamentos!J88="","",Lançamentos!J88)</f>
        <v/>
      </c>
      <c r="F88" s="62"/>
      <c r="G88" s="60"/>
      <c r="H88" s="125"/>
      <c r="I88" s="127" t="str">
        <f t="shared" si="1"/>
        <v/>
      </c>
    </row>
    <row r="89" spans="3:9" ht="45" customHeight="1" x14ac:dyDescent="0.25">
      <c r="C89" s="32">
        <v>85</v>
      </c>
      <c r="D89" s="123" t="str">
        <f>IF(Lançamentos!F89="","",Lançamentos!F89)</f>
        <v/>
      </c>
      <c r="E89" s="124" t="str">
        <f>IF(Lançamentos!J89="","",Lançamentos!J89)</f>
        <v/>
      </c>
      <c r="F89" s="62"/>
      <c r="G89" s="60"/>
      <c r="H89" s="125"/>
      <c r="I89" s="127" t="str">
        <f t="shared" si="1"/>
        <v/>
      </c>
    </row>
    <row r="90" spans="3:9" ht="45" customHeight="1" x14ac:dyDescent="0.25">
      <c r="C90" s="32">
        <v>86</v>
      </c>
      <c r="D90" s="123" t="str">
        <f>IF(Lançamentos!F90="","",Lançamentos!F90)</f>
        <v/>
      </c>
      <c r="E90" s="124" t="str">
        <f>IF(Lançamentos!J90="","",Lançamentos!J90)</f>
        <v/>
      </c>
      <c r="F90" s="62"/>
      <c r="G90" s="60"/>
      <c r="H90" s="125"/>
      <c r="I90" s="127" t="str">
        <f t="shared" si="1"/>
        <v/>
      </c>
    </row>
    <row r="91" spans="3:9" ht="45" customHeight="1" x14ac:dyDescent="0.25">
      <c r="C91" s="32">
        <v>87</v>
      </c>
      <c r="D91" s="123" t="str">
        <f>IF(Lançamentos!F91="","",Lançamentos!F91)</f>
        <v/>
      </c>
      <c r="E91" s="124" t="str">
        <f>IF(Lançamentos!J91="","",Lançamentos!J91)</f>
        <v/>
      </c>
      <c r="F91" s="62"/>
      <c r="G91" s="60"/>
      <c r="H91" s="125"/>
      <c r="I91" s="127" t="str">
        <f t="shared" si="1"/>
        <v/>
      </c>
    </row>
    <row r="92" spans="3:9" ht="45" customHeight="1" x14ac:dyDescent="0.25">
      <c r="C92" s="32">
        <v>88</v>
      </c>
      <c r="D92" s="123" t="str">
        <f>IF(Lançamentos!F92="","",Lançamentos!F92)</f>
        <v/>
      </c>
      <c r="E92" s="124" t="str">
        <f>IF(Lançamentos!J92="","",Lançamentos!J92)</f>
        <v/>
      </c>
      <c r="F92" s="62"/>
      <c r="G92" s="60"/>
      <c r="H92" s="125"/>
      <c r="I92" s="127" t="str">
        <f t="shared" si="1"/>
        <v/>
      </c>
    </row>
    <row r="93" spans="3:9" ht="45" customHeight="1" x14ac:dyDescent="0.25">
      <c r="C93" s="32">
        <v>89</v>
      </c>
      <c r="D93" s="123" t="str">
        <f>IF(Lançamentos!F93="","",Lançamentos!F93)</f>
        <v/>
      </c>
      <c r="E93" s="124" t="str">
        <f>IF(Lançamentos!J93="","",Lançamentos!J93)</f>
        <v/>
      </c>
      <c r="F93" s="62"/>
      <c r="G93" s="60"/>
      <c r="H93" s="125"/>
      <c r="I93" s="127" t="str">
        <f t="shared" si="1"/>
        <v/>
      </c>
    </row>
    <row r="94" spans="3:9" ht="45" customHeight="1" x14ac:dyDescent="0.25">
      <c r="C94" s="32">
        <v>90</v>
      </c>
      <c r="D94" s="123" t="str">
        <f>IF(Lançamentos!F94="","",Lançamentos!F94)</f>
        <v/>
      </c>
      <c r="E94" s="124" t="str">
        <f>IF(Lançamentos!J94="","",Lançamentos!J94)</f>
        <v/>
      </c>
      <c r="F94" s="62"/>
      <c r="G94" s="60"/>
      <c r="H94" s="125"/>
      <c r="I94" s="127" t="str">
        <f t="shared" si="1"/>
        <v/>
      </c>
    </row>
    <row r="95" spans="3:9" ht="45" customHeight="1" x14ac:dyDescent="0.25">
      <c r="C95" s="32">
        <v>91</v>
      </c>
      <c r="D95" s="123" t="str">
        <f>IF(Lançamentos!F95="","",Lançamentos!F95)</f>
        <v/>
      </c>
      <c r="E95" s="124" t="str">
        <f>IF(Lançamentos!J95="","",Lançamentos!J95)</f>
        <v/>
      </c>
      <c r="F95" s="62"/>
      <c r="G95" s="60"/>
      <c r="H95" s="125"/>
      <c r="I95" s="127" t="str">
        <f t="shared" si="1"/>
        <v/>
      </c>
    </row>
    <row r="96" spans="3:9" ht="45" customHeight="1" x14ac:dyDescent="0.25">
      <c r="C96" s="32">
        <v>92</v>
      </c>
      <c r="D96" s="123" t="str">
        <f>IF(Lançamentos!F96="","",Lançamentos!F96)</f>
        <v/>
      </c>
      <c r="E96" s="124" t="str">
        <f>IF(Lançamentos!J96="","",Lançamentos!J96)</f>
        <v/>
      </c>
      <c r="F96" s="62"/>
      <c r="G96" s="60"/>
      <c r="H96" s="125"/>
      <c r="I96" s="127" t="str">
        <f t="shared" si="1"/>
        <v/>
      </c>
    </row>
    <row r="97" spans="3:9" ht="45" customHeight="1" x14ac:dyDescent="0.25">
      <c r="C97" s="32">
        <v>93</v>
      </c>
      <c r="D97" s="123" t="str">
        <f>IF(Lançamentos!F97="","",Lançamentos!F97)</f>
        <v/>
      </c>
      <c r="E97" s="124" t="str">
        <f>IF(Lançamentos!J97="","",Lançamentos!J97)</f>
        <v/>
      </c>
      <c r="F97" s="62"/>
      <c r="G97" s="60"/>
      <c r="H97" s="125"/>
      <c r="I97" s="127" t="str">
        <f t="shared" si="1"/>
        <v/>
      </c>
    </row>
    <row r="98" spans="3:9" ht="45" customHeight="1" x14ac:dyDescent="0.25">
      <c r="C98" s="32">
        <v>94</v>
      </c>
      <c r="D98" s="123" t="str">
        <f>IF(Lançamentos!F98="","",Lançamentos!F98)</f>
        <v/>
      </c>
      <c r="E98" s="124" t="str">
        <f>IF(Lançamentos!J98="","",Lançamentos!J98)</f>
        <v/>
      </c>
      <c r="F98" s="62"/>
      <c r="G98" s="60"/>
      <c r="H98" s="125"/>
      <c r="I98" s="127" t="str">
        <f t="shared" si="1"/>
        <v/>
      </c>
    </row>
    <row r="99" spans="3:9" ht="45" customHeight="1" x14ac:dyDescent="0.25">
      <c r="C99" s="32">
        <v>95</v>
      </c>
      <c r="D99" s="123" t="str">
        <f>IF(Lançamentos!F99="","",Lançamentos!F99)</f>
        <v/>
      </c>
      <c r="E99" s="124" t="str">
        <f>IF(Lançamentos!J99="","",Lançamentos!J99)</f>
        <v/>
      </c>
      <c r="F99" s="62"/>
      <c r="G99" s="60"/>
      <c r="H99" s="125"/>
      <c r="I99" s="127" t="str">
        <f t="shared" si="1"/>
        <v/>
      </c>
    </row>
    <row r="100" spans="3:9" ht="45" customHeight="1" x14ac:dyDescent="0.25">
      <c r="C100" s="32">
        <v>96</v>
      </c>
      <c r="D100" s="123" t="str">
        <f>IF(Lançamentos!F100="","",Lançamentos!F100)</f>
        <v/>
      </c>
      <c r="E100" s="124" t="str">
        <f>IF(Lançamentos!J100="","",Lançamentos!J100)</f>
        <v/>
      </c>
      <c r="F100" s="62"/>
      <c r="G100" s="60"/>
      <c r="H100" s="125"/>
      <c r="I100" s="127" t="str">
        <f t="shared" si="1"/>
        <v/>
      </c>
    </row>
    <row r="101" spans="3:9" ht="45" customHeight="1" x14ac:dyDescent="0.25">
      <c r="C101" s="32">
        <v>97</v>
      </c>
      <c r="D101" s="123" t="str">
        <f>IF(Lançamentos!F101="","",Lançamentos!F101)</f>
        <v/>
      </c>
      <c r="E101" s="124" t="str">
        <f>IF(Lançamentos!J101="","",Lançamentos!J101)</f>
        <v/>
      </c>
      <c r="F101" s="62"/>
      <c r="G101" s="60"/>
      <c r="H101" s="125"/>
      <c r="I101" s="127" t="str">
        <f t="shared" si="1"/>
        <v/>
      </c>
    </row>
    <row r="102" spans="3:9" ht="45" customHeight="1" x14ac:dyDescent="0.25">
      <c r="C102" s="32">
        <v>98</v>
      </c>
      <c r="D102" s="123" t="str">
        <f>IF(Lançamentos!F102="","",Lançamentos!F102)</f>
        <v/>
      </c>
      <c r="E102" s="124" t="str">
        <f>IF(Lançamentos!J102="","",Lançamentos!J102)</f>
        <v/>
      </c>
      <c r="F102" s="62"/>
      <c r="G102" s="60"/>
      <c r="H102" s="125"/>
      <c r="I102" s="127" t="str">
        <f t="shared" si="1"/>
        <v/>
      </c>
    </row>
    <row r="103" spans="3:9" ht="45" customHeight="1" x14ac:dyDescent="0.25">
      <c r="C103" s="32">
        <v>99</v>
      </c>
      <c r="D103" s="123" t="str">
        <f>IF(Lançamentos!F103="","",Lançamentos!F103)</f>
        <v/>
      </c>
      <c r="E103" s="124" t="str">
        <f>IF(Lançamentos!J103="","",Lançamentos!J103)</f>
        <v/>
      </c>
      <c r="F103" s="62"/>
      <c r="G103" s="60"/>
      <c r="H103" s="125"/>
      <c r="I103" s="127" t="str">
        <f t="shared" si="1"/>
        <v/>
      </c>
    </row>
    <row r="104" spans="3:9" ht="45" customHeight="1" x14ac:dyDescent="0.25">
      <c r="C104" s="32">
        <v>100</v>
      </c>
      <c r="D104" s="123" t="str">
        <f>IF(Lançamentos!F104="","",Lançamentos!F104)</f>
        <v/>
      </c>
      <c r="E104" s="124" t="str">
        <f>IF(Lançamentos!J104="","",Lançamentos!J104)</f>
        <v/>
      </c>
      <c r="F104" s="62"/>
      <c r="G104" s="60"/>
      <c r="H104" s="125"/>
      <c r="I104" s="127" t="str">
        <f t="shared" si="1"/>
        <v/>
      </c>
    </row>
    <row r="105" spans="3:9" ht="45" customHeight="1" x14ac:dyDescent="0.25">
      <c r="C105" s="32">
        <v>101</v>
      </c>
      <c r="D105" s="123" t="str">
        <f>IF(Lançamentos!F105="","",Lançamentos!F105)</f>
        <v/>
      </c>
      <c r="E105" s="124" t="str">
        <f>IF(Lançamentos!J105="","",Lançamentos!J105)</f>
        <v/>
      </c>
      <c r="F105" s="62"/>
      <c r="G105" s="60"/>
      <c r="H105" s="125"/>
      <c r="I105" s="127" t="str">
        <f t="shared" si="1"/>
        <v/>
      </c>
    </row>
    <row r="106" spans="3:9" ht="45" customHeight="1" x14ac:dyDescent="0.25">
      <c r="C106" s="32">
        <v>102</v>
      </c>
      <c r="D106" s="123" t="str">
        <f>IF(Lançamentos!F106="","",Lançamentos!F106)</f>
        <v/>
      </c>
      <c r="E106" s="124" t="str">
        <f>IF(Lançamentos!J106="","",Lançamentos!J106)</f>
        <v/>
      </c>
      <c r="F106" s="62"/>
      <c r="G106" s="60"/>
      <c r="H106" s="125"/>
      <c r="I106" s="127" t="str">
        <f t="shared" si="1"/>
        <v/>
      </c>
    </row>
    <row r="107" spans="3:9" ht="45" customHeight="1" x14ac:dyDescent="0.25">
      <c r="C107" s="32">
        <v>103</v>
      </c>
      <c r="D107" s="123" t="str">
        <f>IF(Lançamentos!F107="","",Lançamentos!F107)</f>
        <v/>
      </c>
      <c r="E107" s="124" t="str">
        <f>IF(Lançamentos!J107="","",Lançamentos!J107)</f>
        <v/>
      </c>
      <c r="F107" s="62"/>
      <c r="G107" s="60"/>
      <c r="H107" s="125"/>
      <c r="I107" s="127" t="str">
        <f t="shared" si="1"/>
        <v/>
      </c>
    </row>
    <row r="108" spans="3:9" ht="45" customHeight="1" x14ac:dyDescent="0.25">
      <c r="C108" s="32">
        <v>104</v>
      </c>
      <c r="D108" s="123" t="str">
        <f>IF(Lançamentos!F108="","",Lançamentos!F108)</f>
        <v/>
      </c>
      <c r="E108" s="124" t="str">
        <f>IF(Lançamentos!J108="","",Lançamentos!J108)</f>
        <v/>
      </c>
      <c r="F108" s="62"/>
      <c r="G108" s="60"/>
      <c r="H108" s="125"/>
      <c r="I108" s="127" t="str">
        <f t="shared" si="1"/>
        <v/>
      </c>
    </row>
    <row r="109" spans="3:9" ht="45" customHeight="1" x14ac:dyDescent="0.25">
      <c r="C109" s="32">
        <v>105</v>
      </c>
      <c r="D109" s="123" t="str">
        <f>IF(Lançamentos!F109="","",Lançamentos!F109)</f>
        <v/>
      </c>
      <c r="E109" s="124" t="str">
        <f>IF(Lançamentos!J109="","",Lançamentos!J109)</f>
        <v/>
      </c>
      <c r="F109" s="62"/>
      <c r="G109" s="60"/>
      <c r="H109" s="125"/>
      <c r="I109" s="127" t="str">
        <f t="shared" si="1"/>
        <v/>
      </c>
    </row>
    <row r="110" spans="3:9" ht="45" customHeight="1" x14ac:dyDescent="0.25">
      <c r="C110" s="32">
        <v>106</v>
      </c>
      <c r="D110" s="123" t="str">
        <f>IF(Lançamentos!F110="","",Lançamentos!F110)</f>
        <v/>
      </c>
      <c r="E110" s="124" t="str">
        <f>IF(Lançamentos!J110="","",Lançamentos!J110)</f>
        <v/>
      </c>
      <c r="F110" s="62"/>
      <c r="G110" s="60"/>
      <c r="H110" s="125"/>
      <c r="I110" s="127" t="str">
        <f t="shared" si="1"/>
        <v/>
      </c>
    </row>
    <row r="111" spans="3:9" ht="45" customHeight="1" x14ac:dyDescent="0.25">
      <c r="C111" s="32">
        <v>107</v>
      </c>
      <c r="D111" s="123" t="str">
        <f>IF(Lançamentos!F111="","",Lançamentos!F111)</f>
        <v/>
      </c>
      <c r="E111" s="124" t="str">
        <f>IF(Lançamentos!J111="","",Lançamentos!J111)</f>
        <v/>
      </c>
      <c r="F111" s="62"/>
      <c r="G111" s="60"/>
      <c r="H111" s="125"/>
      <c r="I111" s="127" t="str">
        <f t="shared" si="1"/>
        <v/>
      </c>
    </row>
    <row r="112" spans="3:9" ht="45" customHeight="1" x14ac:dyDescent="0.25">
      <c r="C112" s="32">
        <v>108</v>
      </c>
      <c r="D112" s="123" t="str">
        <f>IF(Lançamentos!F112="","",Lançamentos!F112)</f>
        <v/>
      </c>
      <c r="E112" s="124" t="str">
        <f>IF(Lançamentos!J112="","",Lançamentos!J112)</f>
        <v/>
      </c>
      <c r="F112" s="62"/>
      <c r="G112" s="60"/>
      <c r="H112" s="125"/>
      <c r="I112" s="127" t="str">
        <f t="shared" si="1"/>
        <v/>
      </c>
    </row>
    <row r="113" spans="3:9" ht="45" customHeight="1" x14ac:dyDescent="0.25">
      <c r="C113" s="32">
        <v>109</v>
      </c>
      <c r="D113" s="123" t="str">
        <f>IF(Lançamentos!F113="","",Lançamentos!F113)</f>
        <v/>
      </c>
      <c r="E113" s="124" t="str">
        <f>IF(Lançamentos!J113="","",Lançamentos!J113)</f>
        <v/>
      </c>
      <c r="F113" s="62"/>
      <c r="G113" s="60"/>
      <c r="H113" s="125"/>
      <c r="I113" s="127" t="str">
        <f t="shared" si="1"/>
        <v/>
      </c>
    </row>
    <row r="114" spans="3:9" ht="45" customHeight="1" x14ac:dyDescent="0.25">
      <c r="C114" s="32">
        <v>110</v>
      </c>
      <c r="D114" s="123" t="str">
        <f>IF(Lançamentos!F114="","",Lançamentos!F114)</f>
        <v/>
      </c>
      <c r="E114" s="124" t="str">
        <f>IF(Lançamentos!J114="","",Lançamentos!J114)</f>
        <v/>
      </c>
      <c r="F114" s="62"/>
      <c r="G114" s="60"/>
      <c r="H114" s="125"/>
      <c r="I114" s="127" t="str">
        <f t="shared" si="1"/>
        <v/>
      </c>
    </row>
    <row r="115" spans="3:9" ht="45" customHeight="1" x14ac:dyDescent="0.25">
      <c r="C115" s="32">
        <v>111</v>
      </c>
      <c r="D115" s="123" t="str">
        <f>IF(Lançamentos!F115="","",Lançamentos!F115)</f>
        <v/>
      </c>
      <c r="E115" s="124" t="str">
        <f>IF(Lançamentos!J115="","",Lançamentos!J115)</f>
        <v/>
      </c>
      <c r="F115" s="62"/>
      <c r="G115" s="60"/>
      <c r="H115" s="125"/>
      <c r="I115" s="127" t="str">
        <f t="shared" si="1"/>
        <v/>
      </c>
    </row>
    <row r="116" spans="3:9" ht="45" customHeight="1" x14ac:dyDescent="0.25">
      <c r="C116" s="32">
        <v>112</v>
      </c>
      <c r="D116" s="123" t="str">
        <f>IF(Lançamentos!F116="","",Lançamentos!F116)</f>
        <v/>
      </c>
      <c r="E116" s="124" t="str">
        <f>IF(Lançamentos!J116="","",Lançamentos!J116)</f>
        <v/>
      </c>
      <c r="F116" s="62"/>
      <c r="G116" s="60"/>
      <c r="H116" s="125"/>
      <c r="I116" s="127" t="str">
        <f t="shared" si="1"/>
        <v/>
      </c>
    </row>
    <row r="117" spans="3:9" ht="45" customHeight="1" x14ac:dyDescent="0.25">
      <c r="C117" s="32">
        <v>113</v>
      </c>
      <c r="D117" s="123" t="str">
        <f>IF(Lançamentos!F117="","",Lançamentos!F117)</f>
        <v/>
      </c>
      <c r="E117" s="124" t="str">
        <f>IF(Lançamentos!J117="","",Lançamentos!J117)</f>
        <v/>
      </c>
      <c r="F117" s="62"/>
      <c r="G117" s="60"/>
      <c r="H117" s="125"/>
      <c r="I117" s="127" t="str">
        <f t="shared" si="1"/>
        <v/>
      </c>
    </row>
    <row r="118" spans="3:9" ht="45" customHeight="1" x14ac:dyDescent="0.25">
      <c r="C118" s="32">
        <v>114</v>
      </c>
      <c r="D118" s="123" t="str">
        <f>IF(Lançamentos!F118="","",Lançamentos!F118)</f>
        <v/>
      </c>
      <c r="E118" s="124" t="str">
        <f>IF(Lançamentos!J118="","",Lançamentos!J118)</f>
        <v/>
      </c>
      <c r="F118" s="62"/>
      <c r="G118" s="60"/>
      <c r="H118" s="125"/>
      <c r="I118" s="127" t="str">
        <f t="shared" si="1"/>
        <v/>
      </c>
    </row>
    <row r="119" spans="3:9" ht="45" customHeight="1" x14ac:dyDescent="0.25">
      <c r="C119" s="32">
        <v>115</v>
      </c>
      <c r="D119" s="123" t="str">
        <f>IF(Lançamentos!F119="","",Lançamentos!F119)</f>
        <v/>
      </c>
      <c r="E119" s="124" t="str">
        <f>IF(Lançamentos!J119="","",Lançamentos!J119)</f>
        <v/>
      </c>
      <c r="F119" s="62"/>
      <c r="G119" s="60"/>
      <c r="H119" s="125"/>
      <c r="I119" s="127" t="str">
        <f t="shared" si="1"/>
        <v/>
      </c>
    </row>
    <row r="120" spans="3:9" ht="45" customHeight="1" x14ac:dyDescent="0.25">
      <c r="C120" s="32">
        <v>116</v>
      </c>
      <c r="D120" s="123" t="str">
        <f>IF(Lançamentos!F120="","",Lançamentos!F120)</f>
        <v/>
      </c>
      <c r="E120" s="124" t="str">
        <f>IF(Lançamentos!J120="","",Lançamentos!J120)</f>
        <v/>
      </c>
      <c r="F120" s="62"/>
      <c r="G120" s="60"/>
      <c r="H120" s="125"/>
      <c r="I120" s="127" t="str">
        <f t="shared" si="1"/>
        <v/>
      </c>
    </row>
    <row r="121" spans="3:9" ht="45" customHeight="1" x14ac:dyDescent="0.25">
      <c r="C121" s="32">
        <v>117</v>
      </c>
      <c r="D121" s="123" t="str">
        <f>IF(Lançamentos!F121="","",Lançamentos!F121)</f>
        <v/>
      </c>
      <c r="E121" s="124" t="str">
        <f>IF(Lançamentos!J121="","",Lançamentos!J121)</f>
        <v/>
      </c>
      <c r="F121" s="62"/>
      <c r="G121" s="60"/>
      <c r="H121" s="125"/>
      <c r="I121" s="127" t="str">
        <f t="shared" si="1"/>
        <v/>
      </c>
    </row>
    <row r="122" spans="3:9" ht="45" customHeight="1" x14ac:dyDescent="0.25">
      <c r="C122" s="32">
        <v>118</v>
      </c>
      <c r="D122" s="123" t="str">
        <f>IF(Lançamentos!F122="","",Lançamentos!F122)</f>
        <v/>
      </c>
      <c r="E122" s="124" t="str">
        <f>IF(Lançamentos!J122="","",Lançamentos!J122)</f>
        <v/>
      </c>
      <c r="F122" s="62"/>
      <c r="G122" s="60"/>
      <c r="H122" s="125"/>
      <c r="I122" s="127" t="str">
        <f t="shared" si="1"/>
        <v/>
      </c>
    </row>
    <row r="123" spans="3:9" ht="45" customHeight="1" x14ac:dyDescent="0.25">
      <c r="C123" s="32">
        <v>119</v>
      </c>
      <c r="D123" s="123" t="str">
        <f>IF(Lançamentos!F123="","",Lançamentos!F123)</f>
        <v/>
      </c>
      <c r="E123" s="124" t="str">
        <f>IF(Lançamentos!J123="","",Lançamentos!J123)</f>
        <v/>
      </c>
      <c r="F123" s="62"/>
      <c r="G123" s="60"/>
      <c r="H123" s="125"/>
      <c r="I123" s="127" t="str">
        <f t="shared" si="1"/>
        <v/>
      </c>
    </row>
    <row r="124" spans="3:9" ht="45" customHeight="1" x14ac:dyDescent="0.25">
      <c r="C124" s="32">
        <v>120</v>
      </c>
      <c r="D124" s="123" t="str">
        <f>IF(Lançamentos!F124="","",Lançamentos!F124)</f>
        <v/>
      </c>
      <c r="E124" s="124" t="str">
        <f>IF(Lançamentos!J124="","",Lançamentos!J124)</f>
        <v/>
      </c>
      <c r="F124" s="62"/>
      <c r="G124" s="60"/>
      <c r="H124" s="125"/>
      <c r="I124" s="127" t="str">
        <f t="shared" si="1"/>
        <v/>
      </c>
    </row>
    <row r="125" spans="3:9" ht="45" customHeight="1" x14ac:dyDescent="0.25">
      <c r="C125" s="32">
        <v>121</v>
      </c>
      <c r="D125" s="123" t="str">
        <f>IF(Lançamentos!F125="","",Lançamentos!F125)</f>
        <v/>
      </c>
      <c r="E125" s="124" t="str">
        <f>IF(Lançamentos!J125="","",Lançamentos!J125)</f>
        <v/>
      </c>
      <c r="F125" s="62"/>
      <c r="G125" s="60"/>
      <c r="H125" s="125"/>
      <c r="I125" s="127" t="str">
        <f t="shared" si="1"/>
        <v/>
      </c>
    </row>
    <row r="126" spans="3:9" ht="45" customHeight="1" x14ac:dyDescent="0.25">
      <c r="C126" s="32">
        <v>122</v>
      </c>
      <c r="D126" s="123" t="str">
        <f>IF(Lançamentos!F126="","",Lançamentos!F126)</f>
        <v/>
      </c>
      <c r="E126" s="124" t="str">
        <f>IF(Lançamentos!J126="","",Lançamentos!J126)</f>
        <v/>
      </c>
      <c r="F126" s="62"/>
      <c r="G126" s="60"/>
      <c r="H126" s="125"/>
      <c r="I126" s="127" t="str">
        <f t="shared" si="1"/>
        <v/>
      </c>
    </row>
    <row r="127" spans="3:9" ht="45" customHeight="1" x14ac:dyDescent="0.25">
      <c r="C127" s="32">
        <v>123</v>
      </c>
      <c r="D127" s="123" t="str">
        <f>IF(Lançamentos!F127="","",Lançamentos!F127)</f>
        <v/>
      </c>
      <c r="E127" s="124" t="str">
        <f>IF(Lançamentos!J127="","",Lançamentos!J127)</f>
        <v/>
      </c>
      <c r="F127" s="62"/>
      <c r="G127" s="60"/>
      <c r="H127" s="125"/>
      <c r="I127" s="127" t="str">
        <f t="shared" si="1"/>
        <v/>
      </c>
    </row>
    <row r="128" spans="3:9" ht="45" customHeight="1" x14ac:dyDescent="0.25">
      <c r="C128" s="32">
        <v>124</v>
      </c>
      <c r="D128" s="123" t="str">
        <f>IF(Lançamentos!F128="","",Lançamentos!F128)</f>
        <v/>
      </c>
      <c r="E128" s="124" t="str">
        <f>IF(Lançamentos!J128="","",Lançamentos!J128)</f>
        <v/>
      </c>
      <c r="F128" s="62"/>
      <c r="G128" s="60"/>
      <c r="H128" s="125"/>
      <c r="I128" s="127" t="str">
        <f t="shared" si="1"/>
        <v/>
      </c>
    </row>
    <row r="129" spans="3:9" ht="45" customHeight="1" x14ac:dyDescent="0.25">
      <c r="C129" s="32">
        <v>125</v>
      </c>
      <c r="D129" s="123" t="str">
        <f>IF(Lançamentos!F129="","",Lançamentos!F129)</f>
        <v/>
      </c>
      <c r="E129" s="124" t="str">
        <f>IF(Lançamentos!J129="","",Lançamentos!J129)</f>
        <v/>
      </c>
      <c r="F129" s="62"/>
      <c r="G129" s="60"/>
      <c r="H129" s="125"/>
      <c r="I129" s="127" t="str">
        <f t="shared" si="1"/>
        <v/>
      </c>
    </row>
    <row r="130" spans="3:9" ht="45" customHeight="1" x14ac:dyDescent="0.25">
      <c r="C130" s="32">
        <v>126</v>
      </c>
      <c r="D130" s="123" t="str">
        <f>IF(Lançamentos!F130="","",Lançamentos!F130)</f>
        <v/>
      </c>
      <c r="E130" s="124" t="str">
        <f>IF(Lançamentos!J130="","",Lançamentos!J130)</f>
        <v/>
      </c>
      <c r="F130" s="62"/>
      <c r="G130" s="60"/>
      <c r="H130" s="125"/>
      <c r="I130" s="127" t="str">
        <f t="shared" si="1"/>
        <v/>
      </c>
    </row>
    <row r="131" spans="3:9" ht="45" customHeight="1" x14ac:dyDescent="0.25">
      <c r="C131" s="32">
        <v>127</v>
      </c>
      <c r="D131" s="123" t="str">
        <f>IF(Lançamentos!F131="","",Lançamentos!F131)</f>
        <v/>
      </c>
      <c r="E131" s="124" t="str">
        <f>IF(Lançamentos!J131="","",Lançamentos!J131)</f>
        <v/>
      </c>
      <c r="F131" s="62"/>
      <c r="G131" s="60"/>
      <c r="H131" s="125"/>
      <c r="I131" s="127" t="str">
        <f t="shared" si="1"/>
        <v/>
      </c>
    </row>
    <row r="132" spans="3:9" ht="45" customHeight="1" x14ac:dyDescent="0.25">
      <c r="C132" s="32">
        <v>128</v>
      </c>
      <c r="D132" s="123" t="str">
        <f>IF(Lançamentos!F132="","",Lançamentos!F132)</f>
        <v/>
      </c>
      <c r="E132" s="124" t="str">
        <f>IF(Lançamentos!J132="","",Lançamentos!J132)</f>
        <v/>
      </c>
      <c r="F132" s="62"/>
      <c r="G132" s="60"/>
      <c r="H132" s="125"/>
      <c r="I132" s="127" t="str">
        <f t="shared" si="1"/>
        <v/>
      </c>
    </row>
    <row r="133" spans="3:9" ht="45" customHeight="1" x14ac:dyDescent="0.25">
      <c r="C133" s="32">
        <v>129</v>
      </c>
      <c r="D133" s="123" t="str">
        <f>IF(Lançamentos!F133="","",Lançamentos!F133)</f>
        <v/>
      </c>
      <c r="E133" s="124" t="str">
        <f>IF(Lançamentos!J133="","",Lançamentos!J133)</f>
        <v/>
      </c>
      <c r="F133" s="62"/>
      <c r="G133" s="60"/>
      <c r="H133" s="125"/>
      <c r="I133" s="127" t="str">
        <f t="shared" si="1"/>
        <v/>
      </c>
    </row>
    <row r="134" spans="3:9" ht="45" customHeight="1" x14ac:dyDescent="0.25">
      <c r="C134" s="32">
        <v>130</v>
      </c>
      <c r="D134" s="123" t="str">
        <f>IF(Lançamentos!F134="","",Lançamentos!F134)</f>
        <v/>
      </c>
      <c r="E134" s="124" t="str">
        <f>IF(Lançamentos!J134="","",Lançamentos!J134)</f>
        <v/>
      </c>
      <c r="F134" s="62"/>
      <c r="G134" s="60"/>
      <c r="H134" s="125"/>
      <c r="I134" s="127" t="str">
        <f t="shared" si="1"/>
        <v/>
      </c>
    </row>
    <row r="135" spans="3:9" ht="45" customHeight="1" x14ac:dyDescent="0.25">
      <c r="C135" s="32">
        <v>131</v>
      </c>
      <c r="D135" s="123" t="str">
        <f>IF(Lançamentos!F135="","",Lançamentos!F135)</f>
        <v/>
      </c>
      <c r="E135" s="124" t="str">
        <f>IF(Lançamentos!J135="","",Lançamentos!J135)</f>
        <v/>
      </c>
      <c r="F135" s="62"/>
      <c r="G135" s="60"/>
      <c r="H135" s="125"/>
      <c r="I135" s="127" t="str">
        <f t="shared" ref="I135:I198" si="2">IFERROR(IF(F135="","",DATEDIF(F135,$P$3,"Y")&amp;" Ano(s) "&amp;DATEDIF(F135,$P$3,"YM")&amp;" Mês(es) "&amp;DATEDIF(F135,$P$3,"MD")&amp;" Dia(s) "),"")</f>
        <v/>
      </c>
    </row>
    <row r="136" spans="3:9" ht="45" customHeight="1" x14ac:dyDescent="0.25">
      <c r="C136" s="32">
        <v>132</v>
      </c>
      <c r="D136" s="123" t="str">
        <f>IF(Lançamentos!F136="","",Lançamentos!F136)</f>
        <v/>
      </c>
      <c r="E136" s="124" t="str">
        <f>IF(Lançamentos!J136="","",Lançamentos!J136)</f>
        <v/>
      </c>
      <c r="F136" s="62"/>
      <c r="G136" s="60"/>
      <c r="H136" s="125"/>
      <c r="I136" s="127" t="str">
        <f t="shared" si="2"/>
        <v/>
      </c>
    </row>
    <row r="137" spans="3:9" ht="45" customHeight="1" x14ac:dyDescent="0.25">
      <c r="C137" s="32">
        <v>133</v>
      </c>
      <c r="D137" s="123" t="str">
        <f>IF(Lançamentos!F137="","",Lançamentos!F137)</f>
        <v/>
      </c>
      <c r="E137" s="124" t="str">
        <f>IF(Lançamentos!J137="","",Lançamentos!J137)</f>
        <v/>
      </c>
      <c r="F137" s="62"/>
      <c r="G137" s="60"/>
      <c r="H137" s="125"/>
      <c r="I137" s="127" t="str">
        <f t="shared" si="2"/>
        <v/>
      </c>
    </row>
    <row r="138" spans="3:9" ht="45" customHeight="1" x14ac:dyDescent="0.25">
      <c r="C138" s="32">
        <v>134</v>
      </c>
      <c r="D138" s="123" t="str">
        <f>IF(Lançamentos!F138="","",Lançamentos!F138)</f>
        <v/>
      </c>
      <c r="E138" s="124" t="str">
        <f>IF(Lançamentos!J138="","",Lançamentos!J138)</f>
        <v/>
      </c>
      <c r="F138" s="62"/>
      <c r="G138" s="60"/>
      <c r="H138" s="125"/>
      <c r="I138" s="127" t="str">
        <f t="shared" si="2"/>
        <v/>
      </c>
    </row>
    <row r="139" spans="3:9" ht="45" customHeight="1" x14ac:dyDescent="0.25">
      <c r="C139" s="32">
        <v>135</v>
      </c>
      <c r="D139" s="123" t="str">
        <f>IF(Lançamentos!F139="","",Lançamentos!F139)</f>
        <v/>
      </c>
      <c r="E139" s="124" t="str">
        <f>IF(Lançamentos!J139="","",Lançamentos!J139)</f>
        <v/>
      </c>
      <c r="F139" s="62"/>
      <c r="G139" s="60"/>
      <c r="H139" s="125"/>
      <c r="I139" s="127" t="str">
        <f t="shared" si="2"/>
        <v/>
      </c>
    </row>
    <row r="140" spans="3:9" ht="45" customHeight="1" x14ac:dyDescent="0.25">
      <c r="C140" s="32">
        <v>136</v>
      </c>
      <c r="D140" s="123" t="str">
        <f>IF(Lançamentos!F140="","",Lançamentos!F140)</f>
        <v/>
      </c>
      <c r="E140" s="124" t="str">
        <f>IF(Lançamentos!J140="","",Lançamentos!J140)</f>
        <v/>
      </c>
      <c r="F140" s="62"/>
      <c r="G140" s="60"/>
      <c r="H140" s="125"/>
      <c r="I140" s="127" t="str">
        <f t="shared" si="2"/>
        <v/>
      </c>
    </row>
    <row r="141" spans="3:9" ht="45" customHeight="1" x14ac:dyDescent="0.25">
      <c r="C141" s="32">
        <v>137</v>
      </c>
      <c r="D141" s="123" t="str">
        <f>IF(Lançamentos!F141="","",Lançamentos!F141)</f>
        <v/>
      </c>
      <c r="E141" s="124" t="str">
        <f>IF(Lançamentos!J141="","",Lançamentos!J141)</f>
        <v/>
      </c>
      <c r="F141" s="62"/>
      <c r="G141" s="60"/>
      <c r="H141" s="125"/>
      <c r="I141" s="127" t="str">
        <f t="shared" si="2"/>
        <v/>
      </c>
    </row>
    <row r="142" spans="3:9" ht="45" customHeight="1" x14ac:dyDescent="0.25">
      <c r="C142" s="32">
        <v>138</v>
      </c>
      <c r="D142" s="123" t="str">
        <f>IF(Lançamentos!F142="","",Lançamentos!F142)</f>
        <v/>
      </c>
      <c r="E142" s="124" t="str">
        <f>IF(Lançamentos!J142="","",Lançamentos!J142)</f>
        <v/>
      </c>
      <c r="F142" s="62"/>
      <c r="G142" s="60"/>
      <c r="H142" s="125"/>
      <c r="I142" s="127" t="str">
        <f t="shared" si="2"/>
        <v/>
      </c>
    </row>
    <row r="143" spans="3:9" ht="45" customHeight="1" x14ac:dyDescent="0.25">
      <c r="C143" s="32">
        <v>139</v>
      </c>
      <c r="D143" s="123" t="str">
        <f>IF(Lançamentos!F143="","",Lançamentos!F143)</f>
        <v/>
      </c>
      <c r="E143" s="124" t="str">
        <f>IF(Lançamentos!J143="","",Lançamentos!J143)</f>
        <v/>
      </c>
      <c r="F143" s="62"/>
      <c r="G143" s="60"/>
      <c r="H143" s="125"/>
      <c r="I143" s="127" t="str">
        <f t="shared" si="2"/>
        <v/>
      </c>
    </row>
    <row r="144" spans="3:9" ht="45" customHeight="1" x14ac:dyDescent="0.25">
      <c r="C144" s="32">
        <v>140</v>
      </c>
      <c r="D144" s="123" t="str">
        <f>IF(Lançamentos!F144="","",Lançamentos!F144)</f>
        <v/>
      </c>
      <c r="E144" s="124" t="str">
        <f>IF(Lançamentos!J144="","",Lançamentos!J144)</f>
        <v/>
      </c>
      <c r="F144" s="62"/>
      <c r="G144" s="60"/>
      <c r="H144" s="125"/>
      <c r="I144" s="127" t="str">
        <f t="shared" si="2"/>
        <v/>
      </c>
    </row>
    <row r="145" spans="3:9" ht="45" customHeight="1" x14ac:dyDescent="0.25">
      <c r="C145" s="32">
        <v>141</v>
      </c>
      <c r="D145" s="123" t="str">
        <f>IF(Lançamentos!F145="","",Lançamentos!F145)</f>
        <v/>
      </c>
      <c r="E145" s="124" t="str">
        <f>IF(Lançamentos!J145="","",Lançamentos!J145)</f>
        <v/>
      </c>
      <c r="F145" s="62"/>
      <c r="G145" s="60"/>
      <c r="H145" s="125"/>
      <c r="I145" s="127" t="str">
        <f t="shared" si="2"/>
        <v/>
      </c>
    </row>
    <row r="146" spans="3:9" ht="45" customHeight="1" x14ac:dyDescent="0.25">
      <c r="C146" s="32">
        <v>142</v>
      </c>
      <c r="D146" s="123" t="str">
        <f>IF(Lançamentos!F146="","",Lançamentos!F146)</f>
        <v/>
      </c>
      <c r="E146" s="124" t="str">
        <f>IF(Lançamentos!J146="","",Lançamentos!J146)</f>
        <v/>
      </c>
      <c r="F146" s="62"/>
      <c r="G146" s="60"/>
      <c r="H146" s="125"/>
      <c r="I146" s="127" t="str">
        <f t="shared" si="2"/>
        <v/>
      </c>
    </row>
    <row r="147" spans="3:9" ht="45" customHeight="1" x14ac:dyDescent="0.25">
      <c r="C147" s="32">
        <v>143</v>
      </c>
      <c r="D147" s="123" t="str">
        <f>IF(Lançamentos!F147="","",Lançamentos!F147)</f>
        <v/>
      </c>
      <c r="E147" s="124" t="str">
        <f>IF(Lançamentos!J147="","",Lançamentos!J147)</f>
        <v/>
      </c>
      <c r="F147" s="62"/>
      <c r="G147" s="60"/>
      <c r="H147" s="125"/>
      <c r="I147" s="127" t="str">
        <f t="shared" si="2"/>
        <v/>
      </c>
    </row>
    <row r="148" spans="3:9" ht="45" customHeight="1" x14ac:dyDescent="0.25">
      <c r="C148" s="32">
        <v>144</v>
      </c>
      <c r="D148" s="123" t="str">
        <f>IF(Lançamentos!F148="","",Lançamentos!F148)</f>
        <v/>
      </c>
      <c r="E148" s="124" t="str">
        <f>IF(Lançamentos!J148="","",Lançamentos!J148)</f>
        <v/>
      </c>
      <c r="F148" s="62"/>
      <c r="G148" s="60"/>
      <c r="H148" s="125"/>
      <c r="I148" s="127" t="str">
        <f t="shared" si="2"/>
        <v/>
      </c>
    </row>
    <row r="149" spans="3:9" ht="45" customHeight="1" x14ac:dyDescent="0.25">
      <c r="C149" s="32">
        <v>145</v>
      </c>
      <c r="D149" s="123" t="str">
        <f>IF(Lançamentos!F149="","",Lançamentos!F149)</f>
        <v/>
      </c>
      <c r="E149" s="124" t="str">
        <f>IF(Lançamentos!J149="","",Lançamentos!J149)</f>
        <v/>
      </c>
      <c r="F149" s="62"/>
      <c r="G149" s="60"/>
      <c r="H149" s="125"/>
      <c r="I149" s="127" t="str">
        <f t="shared" si="2"/>
        <v/>
      </c>
    </row>
    <row r="150" spans="3:9" ht="45" customHeight="1" x14ac:dyDescent="0.25">
      <c r="C150" s="32">
        <v>146</v>
      </c>
      <c r="D150" s="123" t="str">
        <f>IF(Lançamentos!F150="","",Lançamentos!F150)</f>
        <v/>
      </c>
      <c r="E150" s="124" t="str">
        <f>IF(Lançamentos!J150="","",Lançamentos!J150)</f>
        <v/>
      </c>
      <c r="F150" s="62"/>
      <c r="G150" s="60"/>
      <c r="H150" s="125"/>
      <c r="I150" s="127" t="str">
        <f t="shared" si="2"/>
        <v/>
      </c>
    </row>
    <row r="151" spans="3:9" ht="45" customHeight="1" x14ac:dyDescent="0.25">
      <c r="C151" s="32">
        <v>147</v>
      </c>
      <c r="D151" s="123" t="str">
        <f>IF(Lançamentos!F151="","",Lançamentos!F151)</f>
        <v/>
      </c>
      <c r="E151" s="124" t="str">
        <f>IF(Lançamentos!J151="","",Lançamentos!J151)</f>
        <v/>
      </c>
      <c r="F151" s="62"/>
      <c r="G151" s="60"/>
      <c r="H151" s="125"/>
      <c r="I151" s="127" t="str">
        <f t="shared" si="2"/>
        <v/>
      </c>
    </row>
    <row r="152" spans="3:9" ht="45" customHeight="1" x14ac:dyDescent="0.25">
      <c r="C152" s="32">
        <v>148</v>
      </c>
      <c r="D152" s="123" t="str">
        <f>IF(Lançamentos!F152="","",Lançamentos!F152)</f>
        <v/>
      </c>
      <c r="E152" s="124" t="str">
        <f>IF(Lançamentos!J152="","",Lançamentos!J152)</f>
        <v/>
      </c>
      <c r="F152" s="62"/>
      <c r="G152" s="60"/>
      <c r="H152" s="125"/>
      <c r="I152" s="127" t="str">
        <f t="shared" si="2"/>
        <v/>
      </c>
    </row>
    <row r="153" spans="3:9" ht="45" customHeight="1" x14ac:dyDescent="0.25">
      <c r="C153" s="32">
        <v>149</v>
      </c>
      <c r="D153" s="123" t="str">
        <f>IF(Lançamentos!F153="","",Lançamentos!F153)</f>
        <v/>
      </c>
      <c r="E153" s="124" t="str">
        <f>IF(Lançamentos!J153="","",Lançamentos!J153)</f>
        <v/>
      </c>
      <c r="F153" s="62"/>
      <c r="G153" s="60"/>
      <c r="H153" s="125"/>
      <c r="I153" s="127" t="str">
        <f t="shared" si="2"/>
        <v/>
      </c>
    </row>
    <row r="154" spans="3:9" ht="45" customHeight="1" x14ac:dyDescent="0.25">
      <c r="C154" s="32">
        <v>150</v>
      </c>
      <c r="D154" s="123" t="str">
        <f>IF(Lançamentos!F154="","",Lançamentos!F154)</f>
        <v/>
      </c>
      <c r="E154" s="124" t="str">
        <f>IF(Lançamentos!J154="","",Lançamentos!J154)</f>
        <v/>
      </c>
      <c r="F154" s="62"/>
      <c r="G154" s="60"/>
      <c r="H154" s="125"/>
      <c r="I154" s="127" t="str">
        <f t="shared" si="2"/>
        <v/>
      </c>
    </row>
    <row r="155" spans="3:9" ht="45" customHeight="1" x14ac:dyDescent="0.25">
      <c r="C155" s="32">
        <v>151</v>
      </c>
      <c r="D155" s="123" t="str">
        <f>IF(Lançamentos!F155="","",Lançamentos!F155)</f>
        <v/>
      </c>
      <c r="E155" s="124" t="str">
        <f>IF(Lançamentos!J155="","",Lançamentos!J155)</f>
        <v/>
      </c>
      <c r="F155" s="62"/>
      <c r="G155" s="60"/>
      <c r="H155" s="125"/>
      <c r="I155" s="127" t="str">
        <f t="shared" si="2"/>
        <v/>
      </c>
    </row>
    <row r="156" spans="3:9" ht="45" customHeight="1" x14ac:dyDescent="0.25">
      <c r="C156" s="32">
        <v>152</v>
      </c>
      <c r="D156" s="123" t="str">
        <f>IF(Lançamentos!F156="","",Lançamentos!F156)</f>
        <v/>
      </c>
      <c r="E156" s="124" t="str">
        <f>IF(Lançamentos!J156="","",Lançamentos!J156)</f>
        <v/>
      </c>
      <c r="F156" s="62"/>
      <c r="G156" s="60"/>
      <c r="H156" s="125"/>
      <c r="I156" s="127" t="str">
        <f t="shared" si="2"/>
        <v/>
      </c>
    </row>
    <row r="157" spans="3:9" ht="45" customHeight="1" x14ac:dyDescent="0.25">
      <c r="C157" s="32">
        <v>153</v>
      </c>
      <c r="D157" s="123" t="str">
        <f>IF(Lançamentos!F157="","",Lançamentos!F157)</f>
        <v/>
      </c>
      <c r="E157" s="124" t="str">
        <f>IF(Lançamentos!J157="","",Lançamentos!J157)</f>
        <v/>
      </c>
      <c r="F157" s="62"/>
      <c r="G157" s="60"/>
      <c r="H157" s="125"/>
      <c r="I157" s="127" t="str">
        <f t="shared" si="2"/>
        <v/>
      </c>
    </row>
    <row r="158" spans="3:9" ht="45" customHeight="1" x14ac:dyDescent="0.25">
      <c r="C158" s="32">
        <v>154</v>
      </c>
      <c r="D158" s="123" t="str">
        <f>IF(Lançamentos!F158="","",Lançamentos!F158)</f>
        <v/>
      </c>
      <c r="E158" s="124" t="str">
        <f>IF(Lançamentos!J158="","",Lançamentos!J158)</f>
        <v/>
      </c>
      <c r="F158" s="62"/>
      <c r="G158" s="60"/>
      <c r="H158" s="125"/>
      <c r="I158" s="127" t="str">
        <f t="shared" si="2"/>
        <v/>
      </c>
    </row>
    <row r="159" spans="3:9" ht="45" customHeight="1" x14ac:dyDescent="0.25">
      <c r="C159" s="32">
        <v>155</v>
      </c>
      <c r="D159" s="123" t="str">
        <f>IF(Lançamentos!F159="","",Lançamentos!F159)</f>
        <v/>
      </c>
      <c r="E159" s="124" t="str">
        <f>IF(Lançamentos!J159="","",Lançamentos!J159)</f>
        <v/>
      </c>
      <c r="F159" s="62"/>
      <c r="G159" s="60"/>
      <c r="H159" s="125"/>
      <c r="I159" s="127" t="str">
        <f t="shared" si="2"/>
        <v/>
      </c>
    </row>
    <row r="160" spans="3:9" ht="45" customHeight="1" x14ac:dyDescent="0.25">
      <c r="C160" s="32">
        <v>156</v>
      </c>
      <c r="D160" s="123" t="str">
        <f>IF(Lançamentos!F160="","",Lançamentos!F160)</f>
        <v/>
      </c>
      <c r="E160" s="124" t="str">
        <f>IF(Lançamentos!J160="","",Lançamentos!J160)</f>
        <v/>
      </c>
      <c r="F160" s="62"/>
      <c r="G160" s="60"/>
      <c r="H160" s="125"/>
      <c r="I160" s="127" t="str">
        <f t="shared" si="2"/>
        <v/>
      </c>
    </row>
    <row r="161" spans="3:9" ht="45" customHeight="1" x14ac:dyDescent="0.25">
      <c r="C161" s="32">
        <v>157</v>
      </c>
      <c r="D161" s="123" t="str">
        <f>IF(Lançamentos!F161="","",Lançamentos!F161)</f>
        <v/>
      </c>
      <c r="E161" s="124" t="str">
        <f>IF(Lançamentos!J161="","",Lançamentos!J161)</f>
        <v/>
      </c>
      <c r="F161" s="62"/>
      <c r="G161" s="60"/>
      <c r="H161" s="125"/>
      <c r="I161" s="127" t="str">
        <f t="shared" si="2"/>
        <v/>
      </c>
    </row>
    <row r="162" spans="3:9" ht="45" customHeight="1" x14ac:dyDescent="0.25">
      <c r="C162" s="32">
        <v>158</v>
      </c>
      <c r="D162" s="123" t="str">
        <f>IF(Lançamentos!F162="","",Lançamentos!F162)</f>
        <v/>
      </c>
      <c r="E162" s="124" t="str">
        <f>IF(Lançamentos!J162="","",Lançamentos!J162)</f>
        <v/>
      </c>
      <c r="F162" s="62"/>
      <c r="G162" s="60"/>
      <c r="H162" s="125"/>
      <c r="I162" s="127" t="str">
        <f t="shared" si="2"/>
        <v/>
      </c>
    </row>
    <row r="163" spans="3:9" ht="45" customHeight="1" x14ac:dyDescent="0.25">
      <c r="C163" s="32">
        <v>159</v>
      </c>
      <c r="D163" s="123" t="str">
        <f>IF(Lançamentos!F163="","",Lançamentos!F163)</f>
        <v/>
      </c>
      <c r="E163" s="124" t="str">
        <f>IF(Lançamentos!J163="","",Lançamentos!J163)</f>
        <v/>
      </c>
      <c r="F163" s="62"/>
      <c r="G163" s="60"/>
      <c r="H163" s="125"/>
      <c r="I163" s="127" t="str">
        <f t="shared" si="2"/>
        <v/>
      </c>
    </row>
    <row r="164" spans="3:9" ht="45" customHeight="1" x14ac:dyDescent="0.25">
      <c r="C164" s="32">
        <v>160</v>
      </c>
      <c r="D164" s="123" t="str">
        <f>IF(Lançamentos!F164="","",Lançamentos!F164)</f>
        <v/>
      </c>
      <c r="E164" s="124" t="str">
        <f>IF(Lançamentos!J164="","",Lançamentos!J164)</f>
        <v/>
      </c>
      <c r="F164" s="62"/>
      <c r="G164" s="60"/>
      <c r="H164" s="125"/>
      <c r="I164" s="127" t="str">
        <f t="shared" si="2"/>
        <v/>
      </c>
    </row>
    <row r="165" spans="3:9" ht="45" customHeight="1" x14ac:dyDescent="0.25">
      <c r="C165" s="32">
        <v>161</v>
      </c>
      <c r="D165" s="123" t="str">
        <f>IF(Lançamentos!F165="","",Lançamentos!F165)</f>
        <v/>
      </c>
      <c r="E165" s="124" t="str">
        <f>IF(Lançamentos!J165="","",Lançamentos!J165)</f>
        <v/>
      </c>
      <c r="F165" s="62"/>
      <c r="G165" s="60"/>
      <c r="H165" s="125"/>
      <c r="I165" s="127" t="str">
        <f t="shared" si="2"/>
        <v/>
      </c>
    </row>
    <row r="166" spans="3:9" ht="45" customHeight="1" x14ac:dyDescent="0.25">
      <c r="C166" s="32">
        <v>162</v>
      </c>
      <c r="D166" s="123" t="str">
        <f>IF(Lançamentos!F166="","",Lançamentos!F166)</f>
        <v/>
      </c>
      <c r="E166" s="124" t="str">
        <f>IF(Lançamentos!J166="","",Lançamentos!J166)</f>
        <v/>
      </c>
      <c r="F166" s="62"/>
      <c r="G166" s="60"/>
      <c r="H166" s="125"/>
      <c r="I166" s="127" t="str">
        <f t="shared" si="2"/>
        <v/>
      </c>
    </row>
    <row r="167" spans="3:9" ht="45" customHeight="1" x14ac:dyDescent="0.25">
      <c r="C167" s="32">
        <v>163</v>
      </c>
      <c r="D167" s="123" t="str">
        <f>IF(Lançamentos!F167="","",Lançamentos!F167)</f>
        <v/>
      </c>
      <c r="E167" s="124" t="str">
        <f>IF(Lançamentos!J167="","",Lançamentos!J167)</f>
        <v/>
      </c>
      <c r="F167" s="62"/>
      <c r="G167" s="60"/>
      <c r="H167" s="125"/>
      <c r="I167" s="127" t="str">
        <f t="shared" si="2"/>
        <v/>
      </c>
    </row>
    <row r="168" spans="3:9" ht="45" customHeight="1" x14ac:dyDescent="0.25">
      <c r="C168" s="32">
        <v>164</v>
      </c>
      <c r="D168" s="123" t="str">
        <f>IF(Lançamentos!F168="","",Lançamentos!F168)</f>
        <v/>
      </c>
      <c r="E168" s="124" t="str">
        <f>IF(Lançamentos!J168="","",Lançamentos!J168)</f>
        <v/>
      </c>
      <c r="F168" s="62"/>
      <c r="G168" s="60"/>
      <c r="H168" s="125"/>
      <c r="I168" s="127" t="str">
        <f t="shared" si="2"/>
        <v/>
      </c>
    </row>
    <row r="169" spans="3:9" ht="45" customHeight="1" x14ac:dyDescent="0.25">
      <c r="C169" s="32">
        <v>165</v>
      </c>
      <c r="D169" s="123" t="str">
        <f>IF(Lançamentos!F169="","",Lançamentos!F169)</f>
        <v/>
      </c>
      <c r="E169" s="124" t="str">
        <f>IF(Lançamentos!J169="","",Lançamentos!J169)</f>
        <v/>
      </c>
      <c r="F169" s="62"/>
      <c r="G169" s="60"/>
      <c r="H169" s="125"/>
      <c r="I169" s="127" t="str">
        <f t="shared" si="2"/>
        <v/>
      </c>
    </row>
    <row r="170" spans="3:9" ht="45" customHeight="1" x14ac:dyDescent="0.25">
      <c r="C170" s="32">
        <v>166</v>
      </c>
      <c r="D170" s="123" t="str">
        <f>IF(Lançamentos!F170="","",Lançamentos!F170)</f>
        <v/>
      </c>
      <c r="E170" s="124" t="str">
        <f>IF(Lançamentos!J170="","",Lançamentos!J170)</f>
        <v/>
      </c>
      <c r="F170" s="62"/>
      <c r="G170" s="60"/>
      <c r="H170" s="125"/>
      <c r="I170" s="127" t="str">
        <f t="shared" si="2"/>
        <v/>
      </c>
    </row>
    <row r="171" spans="3:9" ht="45" customHeight="1" x14ac:dyDescent="0.25">
      <c r="C171" s="32">
        <v>167</v>
      </c>
      <c r="D171" s="123" t="str">
        <f>IF(Lançamentos!F171="","",Lançamentos!F171)</f>
        <v/>
      </c>
      <c r="E171" s="124" t="str">
        <f>IF(Lançamentos!J171="","",Lançamentos!J171)</f>
        <v/>
      </c>
      <c r="F171" s="62"/>
      <c r="G171" s="60"/>
      <c r="H171" s="125"/>
      <c r="I171" s="127" t="str">
        <f t="shared" si="2"/>
        <v/>
      </c>
    </row>
    <row r="172" spans="3:9" ht="45" customHeight="1" x14ac:dyDescent="0.25">
      <c r="C172" s="32">
        <v>168</v>
      </c>
      <c r="D172" s="123" t="str">
        <f>IF(Lançamentos!F172="","",Lançamentos!F172)</f>
        <v/>
      </c>
      <c r="E172" s="124" t="str">
        <f>IF(Lançamentos!J172="","",Lançamentos!J172)</f>
        <v/>
      </c>
      <c r="F172" s="62"/>
      <c r="G172" s="60"/>
      <c r="H172" s="125"/>
      <c r="I172" s="127" t="str">
        <f t="shared" si="2"/>
        <v/>
      </c>
    </row>
    <row r="173" spans="3:9" ht="45" customHeight="1" x14ac:dyDescent="0.25">
      <c r="C173" s="32">
        <v>169</v>
      </c>
      <c r="D173" s="123" t="str">
        <f>IF(Lançamentos!F173="","",Lançamentos!F173)</f>
        <v/>
      </c>
      <c r="E173" s="124" t="str">
        <f>IF(Lançamentos!J173="","",Lançamentos!J173)</f>
        <v/>
      </c>
      <c r="F173" s="62"/>
      <c r="G173" s="60"/>
      <c r="H173" s="125"/>
      <c r="I173" s="127" t="str">
        <f t="shared" si="2"/>
        <v/>
      </c>
    </row>
    <row r="174" spans="3:9" ht="45" customHeight="1" x14ac:dyDescent="0.25">
      <c r="C174" s="32">
        <v>170</v>
      </c>
      <c r="D174" s="123" t="str">
        <f>IF(Lançamentos!F174="","",Lançamentos!F174)</f>
        <v/>
      </c>
      <c r="E174" s="124" t="str">
        <f>IF(Lançamentos!J174="","",Lançamentos!J174)</f>
        <v/>
      </c>
      <c r="F174" s="62"/>
      <c r="G174" s="60"/>
      <c r="H174" s="125"/>
      <c r="I174" s="127" t="str">
        <f t="shared" si="2"/>
        <v/>
      </c>
    </row>
    <row r="175" spans="3:9" ht="45" customHeight="1" x14ac:dyDescent="0.25">
      <c r="C175" s="32">
        <v>171</v>
      </c>
      <c r="D175" s="123" t="str">
        <f>IF(Lançamentos!F175="","",Lançamentos!F175)</f>
        <v/>
      </c>
      <c r="E175" s="124" t="str">
        <f>IF(Lançamentos!J175="","",Lançamentos!J175)</f>
        <v/>
      </c>
      <c r="F175" s="62"/>
      <c r="G175" s="60"/>
      <c r="H175" s="125"/>
      <c r="I175" s="127" t="str">
        <f t="shared" si="2"/>
        <v/>
      </c>
    </row>
    <row r="176" spans="3:9" ht="45" customHeight="1" x14ac:dyDescent="0.25">
      <c r="C176" s="32">
        <v>172</v>
      </c>
      <c r="D176" s="123" t="str">
        <f>IF(Lançamentos!F176="","",Lançamentos!F176)</f>
        <v/>
      </c>
      <c r="E176" s="124" t="str">
        <f>IF(Lançamentos!J176="","",Lançamentos!J176)</f>
        <v/>
      </c>
      <c r="F176" s="62"/>
      <c r="G176" s="60"/>
      <c r="H176" s="125"/>
      <c r="I176" s="127" t="str">
        <f t="shared" si="2"/>
        <v/>
      </c>
    </row>
    <row r="177" spans="3:9" ht="45" customHeight="1" x14ac:dyDescent="0.25">
      <c r="C177" s="32">
        <v>173</v>
      </c>
      <c r="D177" s="123" t="str">
        <f>IF(Lançamentos!F177="","",Lançamentos!F177)</f>
        <v/>
      </c>
      <c r="E177" s="124" t="str">
        <f>IF(Lançamentos!J177="","",Lançamentos!J177)</f>
        <v/>
      </c>
      <c r="F177" s="62"/>
      <c r="G177" s="60"/>
      <c r="H177" s="125"/>
      <c r="I177" s="127" t="str">
        <f t="shared" si="2"/>
        <v/>
      </c>
    </row>
    <row r="178" spans="3:9" ht="45" customHeight="1" x14ac:dyDescent="0.25">
      <c r="C178" s="32">
        <v>174</v>
      </c>
      <c r="D178" s="123" t="str">
        <f>IF(Lançamentos!F178="","",Lançamentos!F178)</f>
        <v/>
      </c>
      <c r="E178" s="124" t="str">
        <f>IF(Lançamentos!J178="","",Lançamentos!J178)</f>
        <v/>
      </c>
      <c r="F178" s="62"/>
      <c r="G178" s="60"/>
      <c r="H178" s="125"/>
      <c r="I178" s="127" t="str">
        <f t="shared" si="2"/>
        <v/>
      </c>
    </row>
    <row r="179" spans="3:9" ht="45" customHeight="1" x14ac:dyDescent="0.25">
      <c r="C179" s="32">
        <v>175</v>
      </c>
      <c r="D179" s="123" t="str">
        <f>IF(Lançamentos!F179="","",Lançamentos!F179)</f>
        <v/>
      </c>
      <c r="E179" s="124" t="str">
        <f>IF(Lançamentos!J179="","",Lançamentos!J179)</f>
        <v/>
      </c>
      <c r="F179" s="62"/>
      <c r="G179" s="60"/>
      <c r="H179" s="125"/>
      <c r="I179" s="127" t="str">
        <f t="shared" si="2"/>
        <v/>
      </c>
    </row>
    <row r="180" spans="3:9" ht="45" customHeight="1" x14ac:dyDescent="0.25">
      <c r="C180" s="32">
        <v>176</v>
      </c>
      <c r="D180" s="123" t="str">
        <f>IF(Lançamentos!F180="","",Lançamentos!F180)</f>
        <v/>
      </c>
      <c r="E180" s="124" t="str">
        <f>IF(Lançamentos!J180="","",Lançamentos!J180)</f>
        <v/>
      </c>
      <c r="F180" s="62"/>
      <c r="G180" s="60"/>
      <c r="H180" s="125"/>
      <c r="I180" s="127" t="str">
        <f t="shared" si="2"/>
        <v/>
      </c>
    </row>
    <row r="181" spans="3:9" ht="45" customHeight="1" x14ac:dyDescent="0.25">
      <c r="C181" s="32">
        <v>177</v>
      </c>
      <c r="D181" s="123" t="str">
        <f>IF(Lançamentos!F181="","",Lançamentos!F181)</f>
        <v/>
      </c>
      <c r="E181" s="124" t="str">
        <f>IF(Lançamentos!J181="","",Lançamentos!J181)</f>
        <v/>
      </c>
      <c r="F181" s="62"/>
      <c r="G181" s="60"/>
      <c r="H181" s="125"/>
      <c r="I181" s="127" t="str">
        <f t="shared" si="2"/>
        <v/>
      </c>
    </row>
    <row r="182" spans="3:9" ht="45" customHeight="1" x14ac:dyDescent="0.25">
      <c r="C182" s="32">
        <v>178</v>
      </c>
      <c r="D182" s="123" t="str">
        <f>IF(Lançamentos!F182="","",Lançamentos!F182)</f>
        <v/>
      </c>
      <c r="E182" s="124" t="str">
        <f>IF(Lançamentos!J182="","",Lançamentos!J182)</f>
        <v/>
      </c>
      <c r="F182" s="62"/>
      <c r="G182" s="60"/>
      <c r="H182" s="125"/>
      <c r="I182" s="127" t="str">
        <f t="shared" si="2"/>
        <v/>
      </c>
    </row>
    <row r="183" spans="3:9" ht="45" customHeight="1" x14ac:dyDescent="0.25">
      <c r="C183" s="32">
        <v>179</v>
      </c>
      <c r="D183" s="123" t="str">
        <f>IF(Lançamentos!F183="","",Lançamentos!F183)</f>
        <v/>
      </c>
      <c r="E183" s="124" t="str">
        <f>IF(Lançamentos!J183="","",Lançamentos!J183)</f>
        <v/>
      </c>
      <c r="F183" s="62"/>
      <c r="G183" s="60"/>
      <c r="H183" s="125"/>
      <c r="I183" s="127" t="str">
        <f t="shared" si="2"/>
        <v/>
      </c>
    </row>
    <row r="184" spans="3:9" ht="45" customHeight="1" x14ac:dyDescent="0.25">
      <c r="C184" s="32">
        <v>180</v>
      </c>
      <c r="D184" s="123" t="str">
        <f>IF(Lançamentos!F184="","",Lançamentos!F184)</f>
        <v/>
      </c>
      <c r="E184" s="124" t="str">
        <f>IF(Lançamentos!J184="","",Lançamentos!J184)</f>
        <v/>
      </c>
      <c r="F184" s="62"/>
      <c r="G184" s="60"/>
      <c r="H184" s="125"/>
      <c r="I184" s="127" t="str">
        <f t="shared" si="2"/>
        <v/>
      </c>
    </row>
    <row r="185" spans="3:9" ht="45" customHeight="1" x14ac:dyDescent="0.25">
      <c r="C185" s="32">
        <v>181</v>
      </c>
      <c r="D185" s="123" t="str">
        <f>IF(Lançamentos!F185="","",Lançamentos!F185)</f>
        <v/>
      </c>
      <c r="E185" s="124" t="str">
        <f>IF(Lançamentos!J185="","",Lançamentos!J185)</f>
        <v/>
      </c>
      <c r="F185" s="62"/>
      <c r="G185" s="60"/>
      <c r="H185" s="125"/>
      <c r="I185" s="127" t="str">
        <f t="shared" si="2"/>
        <v/>
      </c>
    </row>
    <row r="186" spans="3:9" ht="45" customHeight="1" x14ac:dyDescent="0.25">
      <c r="C186" s="32">
        <v>182</v>
      </c>
      <c r="D186" s="123" t="str">
        <f>IF(Lançamentos!F186="","",Lançamentos!F186)</f>
        <v/>
      </c>
      <c r="E186" s="124" t="str">
        <f>IF(Lançamentos!J186="","",Lançamentos!J186)</f>
        <v/>
      </c>
      <c r="F186" s="62"/>
      <c r="G186" s="60"/>
      <c r="H186" s="125"/>
      <c r="I186" s="127" t="str">
        <f t="shared" si="2"/>
        <v/>
      </c>
    </row>
    <row r="187" spans="3:9" ht="45" customHeight="1" x14ac:dyDescent="0.25">
      <c r="C187" s="32">
        <v>183</v>
      </c>
      <c r="D187" s="123" t="str">
        <f>IF(Lançamentos!F187="","",Lançamentos!F187)</f>
        <v/>
      </c>
      <c r="E187" s="124" t="str">
        <f>IF(Lançamentos!J187="","",Lançamentos!J187)</f>
        <v/>
      </c>
      <c r="F187" s="62"/>
      <c r="G187" s="60"/>
      <c r="H187" s="125"/>
      <c r="I187" s="127" t="str">
        <f t="shared" si="2"/>
        <v/>
      </c>
    </row>
    <row r="188" spans="3:9" ht="45" customHeight="1" x14ac:dyDescent="0.25">
      <c r="C188" s="32">
        <v>184</v>
      </c>
      <c r="D188" s="123" t="str">
        <f>IF(Lançamentos!F188="","",Lançamentos!F188)</f>
        <v/>
      </c>
      <c r="E188" s="124" t="str">
        <f>IF(Lançamentos!J188="","",Lançamentos!J188)</f>
        <v/>
      </c>
      <c r="F188" s="62"/>
      <c r="G188" s="60"/>
      <c r="H188" s="125"/>
      <c r="I188" s="127" t="str">
        <f t="shared" si="2"/>
        <v/>
      </c>
    </row>
    <row r="189" spans="3:9" ht="45" customHeight="1" x14ac:dyDescent="0.25">
      <c r="C189" s="32">
        <v>185</v>
      </c>
      <c r="D189" s="123" t="str">
        <f>IF(Lançamentos!F189="","",Lançamentos!F189)</f>
        <v/>
      </c>
      <c r="E189" s="124" t="str">
        <f>IF(Lançamentos!J189="","",Lançamentos!J189)</f>
        <v/>
      </c>
      <c r="F189" s="62"/>
      <c r="G189" s="60"/>
      <c r="H189" s="125"/>
      <c r="I189" s="127" t="str">
        <f t="shared" si="2"/>
        <v/>
      </c>
    </row>
    <row r="190" spans="3:9" ht="45" customHeight="1" x14ac:dyDescent="0.25">
      <c r="C190" s="32">
        <v>186</v>
      </c>
      <c r="D190" s="123" t="str">
        <f>IF(Lançamentos!F190="","",Lançamentos!F190)</f>
        <v/>
      </c>
      <c r="E190" s="124" t="str">
        <f>IF(Lançamentos!J190="","",Lançamentos!J190)</f>
        <v/>
      </c>
      <c r="F190" s="62"/>
      <c r="G190" s="60"/>
      <c r="H190" s="125"/>
      <c r="I190" s="127" t="str">
        <f t="shared" si="2"/>
        <v/>
      </c>
    </row>
    <row r="191" spans="3:9" ht="45" customHeight="1" x14ac:dyDescent="0.25">
      <c r="C191" s="32">
        <v>187</v>
      </c>
      <c r="D191" s="123" t="str">
        <f>IF(Lançamentos!F191="","",Lançamentos!F191)</f>
        <v/>
      </c>
      <c r="E191" s="124" t="str">
        <f>IF(Lançamentos!J191="","",Lançamentos!J191)</f>
        <v/>
      </c>
      <c r="F191" s="62"/>
      <c r="G191" s="60"/>
      <c r="H191" s="125"/>
      <c r="I191" s="127" t="str">
        <f t="shared" si="2"/>
        <v/>
      </c>
    </row>
    <row r="192" spans="3:9" ht="45" customHeight="1" x14ac:dyDescent="0.25">
      <c r="C192" s="32">
        <v>188</v>
      </c>
      <c r="D192" s="123" t="str">
        <f>IF(Lançamentos!F192="","",Lançamentos!F192)</f>
        <v/>
      </c>
      <c r="E192" s="124" t="str">
        <f>IF(Lançamentos!J192="","",Lançamentos!J192)</f>
        <v/>
      </c>
      <c r="F192" s="62"/>
      <c r="G192" s="60"/>
      <c r="H192" s="125"/>
      <c r="I192" s="127" t="str">
        <f t="shared" si="2"/>
        <v/>
      </c>
    </row>
    <row r="193" spans="3:9" ht="45" customHeight="1" x14ac:dyDescent="0.25">
      <c r="C193" s="32">
        <v>189</v>
      </c>
      <c r="D193" s="123" t="str">
        <f>IF(Lançamentos!F193="","",Lançamentos!F193)</f>
        <v/>
      </c>
      <c r="E193" s="124" t="str">
        <f>IF(Lançamentos!J193="","",Lançamentos!J193)</f>
        <v/>
      </c>
      <c r="F193" s="62"/>
      <c r="G193" s="60"/>
      <c r="H193" s="125"/>
      <c r="I193" s="127" t="str">
        <f t="shared" si="2"/>
        <v/>
      </c>
    </row>
    <row r="194" spans="3:9" ht="45" customHeight="1" x14ac:dyDescent="0.25">
      <c r="C194" s="32">
        <v>190</v>
      </c>
      <c r="D194" s="123" t="str">
        <f>IF(Lançamentos!F194="","",Lançamentos!F194)</f>
        <v/>
      </c>
      <c r="E194" s="124" t="str">
        <f>IF(Lançamentos!J194="","",Lançamentos!J194)</f>
        <v/>
      </c>
      <c r="F194" s="62"/>
      <c r="G194" s="60"/>
      <c r="H194" s="125"/>
      <c r="I194" s="127" t="str">
        <f t="shared" si="2"/>
        <v/>
      </c>
    </row>
    <row r="195" spans="3:9" ht="45" customHeight="1" x14ac:dyDescent="0.25">
      <c r="C195" s="32">
        <v>191</v>
      </c>
      <c r="D195" s="123" t="str">
        <f>IF(Lançamentos!F195="","",Lançamentos!F195)</f>
        <v/>
      </c>
      <c r="E195" s="124" t="str">
        <f>IF(Lançamentos!J195="","",Lançamentos!J195)</f>
        <v/>
      </c>
      <c r="F195" s="62"/>
      <c r="G195" s="60"/>
      <c r="H195" s="125"/>
      <c r="I195" s="127" t="str">
        <f t="shared" si="2"/>
        <v/>
      </c>
    </row>
    <row r="196" spans="3:9" ht="45" customHeight="1" x14ac:dyDescent="0.25">
      <c r="C196" s="32">
        <v>192</v>
      </c>
      <c r="D196" s="123" t="str">
        <f>IF(Lançamentos!F196="","",Lançamentos!F196)</f>
        <v/>
      </c>
      <c r="E196" s="124" t="str">
        <f>IF(Lançamentos!J196="","",Lançamentos!J196)</f>
        <v/>
      </c>
      <c r="F196" s="62"/>
      <c r="G196" s="60"/>
      <c r="H196" s="125"/>
      <c r="I196" s="127" t="str">
        <f t="shared" si="2"/>
        <v/>
      </c>
    </row>
    <row r="197" spans="3:9" ht="45" customHeight="1" x14ac:dyDescent="0.25">
      <c r="C197" s="32">
        <v>193</v>
      </c>
      <c r="D197" s="123" t="str">
        <f>IF(Lançamentos!F197="","",Lançamentos!F197)</f>
        <v/>
      </c>
      <c r="E197" s="124" t="str">
        <f>IF(Lançamentos!J197="","",Lançamentos!J197)</f>
        <v/>
      </c>
      <c r="F197" s="62"/>
      <c r="G197" s="60"/>
      <c r="H197" s="125"/>
      <c r="I197" s="127" t="str">
        <f t="shared" si="2"/>
        <v/>
      </c>
    </row>
    <row r="198" spans="3:9" ht="45" customHeight="1" x14ac:dyDescent="0.25">
      <c r="C198" s="32">
        <v>194</v>
      </c>
      <c r="D198" s="123" t="str">
        <f>IF(Lançamentos!F198="","",Lançamentos!F198)</f>
        <v/>
      </c>
      <c r="E198" s="124" t="str">
        <f>IF(Lançamentos!J198="","",Lançamentos!J198)</f>
        <v/>
      </c>
      <c r="F198" s="62"/>
      <c r="G198" s="60"/>
      <c r="H198" s="125"/>
      <c r="I198" s="127" t="str">
        <f t="shared" si="2"/>
        <v/>
      </c>
    </row>
    <row r="199" spans="3:9" ht="45" customHeight="1" x14ac:dyDescent="0.25">
      <c r="C199" s="32">
        <v>195</v>
      </c>
      <c r="D199" s="123" t="str">
        <f>IF(Lançamentos!F199="","",Lançamentos!F199)</f>
        <v/>
      </c>
      <c r="E199" s="124" t="str">
        <f>IF(Lançamentos!J199="","",Lançamentos!J199)</f>
        <v/>
      </c>
      <c r="F199" s="62"/>
      <c r="G199" s="60"/>
      <c r="H199" s="125"/>
      <c r="I199" s="127" t="str">
        <f t="shared" ref="I199:I262" si="3">IFERROR(IF(F199="","",DATEDIF(F199,$P$3,"Y")&amp;" Ano(s) "&amp;DATEDIF(F199,$P$3,"YM")&amp;" Mês(es) "&amp;DATEDIF(F199,$P$3,"MD")&amp;" Dia(s) "),"")</f>
        <v/>
      </c>
    </row>
    <row r="200" spans="3:9" ht="45" customHeight="1" x14ac:dyDescent="0.25">
      <c r="C200" s="32">
        <v>196</v>
      </c>
      <c r="D200" s="123" t="str">
        <f>IF(Lançamentos!F200="","",Lançamentos!F200)</f>
        <v/>
      </c>
      <c r="E200" s="124" t="str">
        <f>IF(Lançamentos!J200="","",Lançamentos!J200)</f>
        <v/>
      </c>
      <c r="F200" s="62"/>
      <c r="G200" s="60"/>
      <c r="H200" s="125"/>
      <c r="I200" s="127" t="str">
        <f t="shared" si="3"/>
        <v/>
      </c>
    </row>
    <row r="201" spans="3:9" ht="45" customHeight="1" x14ac:dyDescent="0.25">
      <c r="C201" s="32">
        <v>197</v>
      </c>
      <c r="D201" s="123" t="str">
        <f>IF(Lançamentos!F201="","",Lançamentos!F201)</f>
        <v/>
      </c>
      <c r="E201" s="124" t="str">
        <f>IF(Lançamentos!J201="","",Lançamentos!J201)</f>
        <v/>
      </c>
      <c r="F201" s="62"/>
      <c r="G201" s="60"/>
      <c r="H201" s="125"/>
      <c r="I201" s="127" t="str">
        <f t="shared" si="3"/>
        <v/>
      </c>
    </row>
    <row r="202" spans="3:9" ht="45" customHeight="1" x14ac:dyDescent="0.25">
      <c r="C202" s="32">
        <v>198</v>
      </c>
      <c r="D202" s="123" t="str">
        <f>IF(Lançamentos!F202="","",Lançamentos!F202)</f>
        <v/>
      </c>
      <c r="E202" s="124" t="str">
        <f>IF(Lançamentos!J202="","",Lançamentos!J202)</f>
        <v/>
      </c>
      <c r="F202" s="62"/>
      <c r="G202" s="60"/>
      <c r="H202" s="125"/>
      <c r="I202" s="127" t="str">
        <f t="shared" si="3"/>
        <v/>
      </c>
    </row>
    <row r="203" spans="3:9" ht="45" customHeight="1" x14ac:dyDescent="0.25">
      <c r="C203" s="32">
        <v>199</v>
      </c>
      <c r="D203" s="123" t="str">
        <f>IF(Lançamentos!F203="","",Lançamentos!F203)</f>
        <v/>
      </c>
      <c r="E203" s="124" t="str">
        <f>IF(Lançamentos!J203="","",Lançamentos!J203)</f>
        <v/>
      </c>
      <c r="F203" s="62"/>
      <c r="G203" s="60"/>
      <c r="H203" s="125"/>
      <c r="I203" s="127" t="str">
        <f t="shared" si="3"/>
        <v/>
      </c>
    </row>
    <row r="204" spans="3:9" ht="45" customHeight="1" x14ac:dyDescent="0.25">
      <c r="C204" s="32">
        <v>200</v>
      </c>
      <c r="D204" s="123" t="str">
        <f>IF(Lançamentos!F204="","",Lançamentos!F204)</f>
        <v/>
      </c>
      <c r="E204" s="124" t="str">
        <f>IF(Lançamentos!J204="","",Lançamentos!J204)</f>
        <v/>
      </c>
      <c r="F204" s="62"/>
      <c r="G204" s="60"/>
      <c r="H204" s="125"/>
      <c r="I204" s="127" t="str">
        <f t="shared" si="3"/>
        <v/>
      </c>
    </row>
    <row r="205" spans="3:9" ht="45" customHeight="1" x14ac:dyDescent="0.25">
      <c r="C205" s="32">
        <v>201</v>
      </c>
      <c r="D205" s="123" t="str">
        <f>IF(Lançamentos!F205="","",Lançamentos!F205)</f>
        <v/>
      </c>
      <c r="E205" s="124" t="str">
        <f>IF(Lançamentos!J205="","",Lançamentos!J205)</f>
        <v/>
      </c>
      <c r="F205" s="62"/>
      <c r="G205" s="60"/>
      <c r="H205" s="125"/>
      <c r="I205" s="127" t="str">
        <f t="shared" si="3"/>
        <v/>
      </c>
    </row>
    <row r="206" spans="3:9" ht="45" customHeight="1" x14ac:dyDescent="0.25">
      <c r="C206" s="32">
        <v>202</v>
      </c>
      <c r="D206" s="123" t="str">
        <f>IF(Lançamentos!F206="","",Lançamentos!F206)</f>
        <v/>
      </c>
      <c r="E206" s="124" t="str">
        <f>IF(Lançamentos!J206="","",Lançamentos!J206)</f>
        <v/>
      </c>
      <c r="F206" s="62"/>
      <c r="G206" s="60"/>
      <c r="H206" s="125"/>
      <c r="I206" s="127" t="str">
        <f t="shared" si="3"/>
        <v/>
      </c>
    </row>
    <row r="207" spans="3:9" ht="45" customHeight="1" x14ac:dyDescent="0.25">
      <c r="C207" s="32">
        <v>203</v>
      </c>
      <c r="D207" s="123" t="str">
        <f>IF(Lançamentos!F207="","",Lançamentos!F207)</f>
        <v/>
      </c>
      <c r="E207" s="124" t="str">
        <f>IF(Lançamentos!J207="","",Lançamentos!J207)</f>
        <v/>
      </c>
      <c r="F207" s="62"/>
      <c r="G207" s="60"/>
      <c r="H207" s="125"/>
      <c r="I207" s="127" t="str">
        <f t="shared" si="3"/>
        <v/>
      </c>
    </row>
    <row r="208" spans="3:9" ht="45" customHeight="1" x14ac:dyDescent="0.25">
      <c r="C208" s="32">
        <v>204</v>
      </c>
      <c r="D208" s="123" t="str">
        <f>IF(Lançamentos!F208="","",Lançamentos!F208)</f>
        <v/>
      </c>
      <c r="E208" s="124" t="str">
        <f>IF(Lançamentos!J208="","",Lançamentos!J208)</f>
        <v/>
      </c>
      <c r="F208" s="62"/>
      <c r="G208" s="60"/>
      <c r="H208" s="125"/>
      <c r="I208" s="127" t="str">
        <f t="shared" si="3"/>
        <v/>
      </c>
    </row>
    <row r="209" spans="3:9" ht="45" customHeight="1" x14ac:dyDescent="0.25">
      <c r="C209" s="32">
        <v>205</v>
      </c>
      <c r="D209" s="123" t="str">
        <f>IF(Lançamentos!F209="","",Lançamentos!F209)</f>
        <v/>
      </c>
      <c r="E209" s="124" t="str">
        <f>IF(Lançamentos!J209="","",Lançamentos!J209)</f>
        <v/>
      </c>
      <c r="F209" s="62"/>
      <c r="G209" s="60"/>
      <c r="H209" s="125"/>
      <c r="I209" s="127" t="str">
        <f t="shared" si="3"/>
        <v/>
      </c>
    </row>
    <row r="210" spans="3:9" ht="45" customHeight="1" x14ac:dyDescent="0.25">
      <c r="C210" s="32">
        <v>206</v>
      </c>
      <c r="D210" s="123" t="str">
        <f>IF(Lançamentos!F210="","",Lançamentos!F210)</f>
        <v/>
      </c>
      <c r="E210" s="124" t="str">
        <f>IF(Lançamentos!J210="","",Lançamentos!J210)</f>
        <v/>
      </c>
      <c r="F210" s="62"/>
      <c r="G210" s="60"/>
      <c r="H210" s="125"/>
      <c r="I210" s="127" t="str">
        <f t="shared" si="3"/>
        <v/>
      </c>
    </row>
    <row r="211" spans="3:9" ht="45" customHeight="1" x14ac:dyDescent="0.25">
      <c r="C211" s="32">
        <v>207</v>
      </c>
      <c r="D211" s="123" t="str">
        <f>IF(Lançamentos!F211="","",Lançamentos!F211)</f>
        <v/>
      </c>
      <c r="E211" s="124" t="str">
        <f>IF(Lançamentos!J211="","",Lançamentos!J211)</f>
        <v/>
      </c>
      <c r="F211" s="62"/>
      <c r="G211" s="60"/>
      <c r="H211" s="125"/>
      <c r="I211" s="127" t="str">
        <f t="shared" si="3"/>
        <v/>
      </c>
    </row>
    <row r="212" spans="3:9" ht="45" customHeight="1" x14ac:dyDescent="0.25">
      <c r="C212" s="32">
        <v>208</v>
      </c>
      <c r="D212" s="123" t="str">
        <f>IF(Lançamentos!F212="","",Lançamentos!F212)</f>
        <v/>
      </c>
      <c r="E212" s="124" t="str">
        <f>IF(Lançamentos!J212="","",Lançamentos!J212)</f>
        <v/>
      </c>
      <c r="F212" s="62"/>
      <c r="G212" s="60"/>
      <c r="H212" s="125"/>
      <c r="I212" s="127" t="str">
        <f t="shared" si="3"/>
        <v/>
      </c>
    </row>
    <row r="213" spans="3:9" ht="45" customHeight="1" x14ac:dyDescent="0.25">
      <c r="C213" s="32">
        <v>209</v>
      </c>
      <c r="D213" s="123" t="str">
        <f>IF(Lançamentos!F213="","",Lançamentos!F213)</f>
        <v/>
      </c>
      <c r="E213" s="124" t="str">
        <f>IF(Lançamentos!J213="","",Lançamentos!J213)</f>
        <v/>
      </c>
      <c r="F213" s="62"/>
      <c r="G213" s="60"/>
      <c r="H213" s="125"/>
      <c r="I213" s="127" t="str">
        <f t="shared" si="3"/>
        <v/>
      </c>
    </row>
    <row r="214" spans="3:9" ht="45" customHeight="1" x14ac:dyDescent="0.25">
      <c r="C214" s="32">
        <v>210</v>
      </c>
      <c r="D214" s="123" t="str">
        <f>IF(Lançamentos!F214="","",Lançamentos!F214)</f>
        <v/>
      </c>
      <c r="E214" s="124" t="str">
        <f>IF(Lançamentos!J214="","",Lançamentos!J214)</f>
        <v/>
      </c>
      <c r="F214" s="62"/>
      <c r="G214" s="60"/>
      <c r="H214" s="125"/>
      <c r="I214" s="127" t="str">
        <f t="shared" si="3"/>
        <v/>
      </c>
    </row>
    <row r="215" spans="3:9" ht="45" customHeight="1" x14ac:dyDescent="0.25">
      <c r="C215" s="32">
        <v>211</v>
      </c>
      <c r="D215" s="123" t="str">
        <f>IF(Lançamentos!F215="","",Lançamentos!F215)</f>
        <v/>
      </c>
      <c r="E215" s="124" t="str">
        <f>IF(Lançamentos!J215="","",Lançamentos!J215)</f>
        <v/>
      </c>
      <c r="F215" s="62"/>
      <c r="G215" s="60"/>
      <c r="H215" s="125"/>
      <c r="I215" s="127" t="str">
        <f t="shared" si="3"/>
        <v/>
      </c>
    </row>
    <row r="216" spans="3:9" ht="45" customHeight="1" x14ac:dyDescent="0.25">
      <c r="C216" s="32">
        <v>212</v>
      </c>
      <c r="D216" s="123" t="str">
        <f>IF(Lançamentos!F216="","",Lançamentos!F216)</f>
        <v/>
      </c>
      <c r="E216" s="124" t="str">
        <f>IF(Lançamentos!J216="","",Lançamentos!J216)</f>
        <v/>
      </c>
      <c r="F216" s="62"/>
      <c r="G216" s="60"/>
      <c r="H216" s="125"/>
      <c r="I216" s="127" t="str">
        <f t="shared" si="3"/>
        <v/>
      </c>
    </row>
    <row r="217" spans="3:9" ht="45" customHeight="1" x14ac:dyDescent="0.25">
      <c r="C217" s="32">
        <v>213</v>
      </c>
      <c r="D217" s="123" t="str">
        <f>IF(Lançamentos!F217="","",Lançamentos!F217)</f>
        <v/>
      </c>
      <c r="E217" s="124" t="str">
        <f>IF(Lançamentos!J217="","",Lançamentos!J217)</f>
        <v/>
      </c>
      <c r="F217" s="62"/>
      <c r="G217" s="60"/>
      <c r="H217" s="125"/>
      <c r="I217" s="127" t="str">
        <f t="shared" si="3"/>
        <v/>
      </c>
    </row>
    <row r="218" spans="3:9" ht="45" customHeight="1" x14ac:dyDescent="0.25">
      <c r="C218" s="32">
        <v>214</v>
      </c>
      <c r="D218" s="123" t="str">
        <f>IF(Lançamentos!F218="","",Lançamentos!F218)</f>
        <v/>
      </c>
      <c r="E218" s="124" t="str">
        <f>IF(Lançamentos!J218="","",Lançamentos!J218)</f>
        <v/>
      </c>
      <c r="F218" s="62"/>
      <c r="G218" s="60"/>
      <c r="H218" s="125"/>
      <c r="I218" s="127" t="str">
        <f t="shared" si="3"/>
        <v/>
      </c>
    </row>
    <row r="219" spans="3:9" ht="45" customHeight="1" x14ac:dyDescent="0.25">
      <c r="C219" s="32">
        <v>215</v>
      </c>
      <c r="D219" s="123" t="str">
        <f>IF(Lançamentos!F219="","",Lançamentos!F219)</f>
        <v/>
      </c>
      <c r="E219" s="124" t="str">
        <f>IF(Lançamentos!J219="","",Lançamentos!J219)</f>
        <v/>
      </c>
      <c r="F219" s="62"/>
      <c r="G219" s="60"/>
      <c r="H219" s="125"/>
      <c r="I219" s="127" t="str">
        <f t="shared" si="3"/>
        <v/>
      </c>
    </row>
    <row r="220" spans="3:9" ht="45" customHeight="1" x14ac:dyDescent="0.25">
      <c r="C220" s="32">
        <v>216</v>
      </c>
      <c r="D220" s="123" t="str">
        <f>IF(Lançamentos!F220="","",Lançamentos!F220)</f>
        <v/>
      </c>
      <c r="E220" s="124" t="str">
        <f>IF(Lançamentos!J220="","",Lançamentos!J220)</f>
        <v/>
      </c>
      <c r="F220" s="62"/>
      <c r="G220" s="60"/>
      <c r="H220" s="125"/>
      <c r="I220" s="127" t="str">
        <f t="shared" si="3"/>
        <v/>
      </c>
    </row>
    <row r="221" spans="3:9" ht="45" customHeight="1" x14ac:dyDescent="0.25">
      <c r="C221" s="32">
        <v>217</v>
      </c>
      <c r="D221" s="123" t="str">
        <f>IF(Lançamentos!F221="","",Lançamentos!F221)</f>
        <v/>
      </c>
      <c r="E221" s="124" t="str">
        <f>IF(Lançamentos!J221="","",Lançamentos!J221)</f>
        <v/>
      </c>
      <c r="F221" s="62"/>
      <c r="G221" s="60"/>
      <c r="H221" s="125"/>
      <c r="I221" s="127" t="str">
        <f t="shared" si="3"/>
        <v/>
      </c>
    </row>
    <row r="222" spans="3:9" ht="45" customHeight="1" x14ac:dyDescent="0.25">
      <c r="C222" s="32">
        <v>218</v>
      </c>
      <c r="D222" s="123" t="str">
        <f>IF(Lançamentos!F222="","",Lançamentos!F222)</f>
        <v/>
      </c>
      <c r="E222" s="124" t="str">
        <f>IF(Lançamentos!J222="","",Lançamentos!J222)</f>
        <v/>
      </c>
      <c r="F222" s="62"/>
      <c r="G222" s="60"/>
      <c r="H222" s="125"/>
      <c r="I222" s="127" t="str">
        <f t="shared" si="3"/>
        <v/>
      </c>
    </row>
    <row r="223" spans="3:9" ht="45" customHeight="1" x14ac:dyDescent="0.25">
      <c r="C223" s="32">
        <v>219</v>
      </c>
      <c r="D223" s="123" t="str">
        <f>IF(Lançamentos!F223="","",Lançamentos!F223)</f>
        <v/>
      </c>
      <c r="E223" s="124" t="str">
        <f>IF(Lançamentos!J223="","",Lançamentos!J223)</f>
        <v/>
      </c>
      <c r="F223" s="62"/>
      <c r="G223" s="60"/>
      <c r="H223" s="125"/>
      <c r="I223" s="127" t="str">
        <f t="shared" si="3"/>
        <v/>
      </c>
    </row>
    <row r="224" spans="3:9" ht="45" customHeight="1" x14ac:dyDescent="0.25">
      <c r="C224" s="32">
        <v>220</v>
      </c>
      <c r="D224" s="123" t="str">
        <f>IF(Lançamentos!F224="","",Lançamentos!F224)</f>
        <v/>
      </c>
      <c r="E224" s="124" t="str">
        <f>IF(Lançamentos!J224="","",Lançamentos!J224)</f>
        <v/>
      </c>
      <c r="F224" s="62"/>
      <c r="G224" s="60"/>
      <c r="H224" s="125"/>
      <c r="I224" s="127" t="str">
        <f t="shared" si="3"/>
        <v/>
      </c>
    </row>
    <row r="225" spans="3:9" ht="45" customHeight="1" x14ac:dyDescent="0.25">
      <c r="C225" s="32">
        <v>221</v>
      </c>
      <c r="D225" s="123" t="str">
        <f>IF(Lançamentos!F225="","",Lançamentos!F225)</f>
        <v/>
      </c>
      <c r="E225" s="124" t="str">
        <f>IF(Lançamentos!J225="","",Lançamentos!J225)</f>
        <v/>
      </c>
      <c r="F225" s="62"/>
      <c r="G225" s="60"/>
      <c r="H225" s="125"/>
      <c r="I225" s="127" t="str">
        <f t="shared" si="3"/>
        <v/>
      </c>
    </row>
    <row r="226" spans="3:9" ht="45" customHeight="1" x14ac:dyDescent="0.25">
      <c r="C226" s="32">
        <v>222</v>
      </c>
      <c r="D226" s="123" t="str">
        <f>IF(Lançamentos!F226="","",Lançamentos!F226)</f>
        <v/>
      </c>
      <c r="E226" s="124" t="str">
        <f>IF(Lançamentos!J226="","",Lançamentos!J226)</f>
        <v/>
      </c>
      <c r="F226" s="62"/>
      <c r="G226" s="60"/>
      <c r="H226" s="125"/>
      <c r="I226" s="127" t="str">
        <f t="shared" si="3"/>
        <v/>
      </c>
    </row>
    <row r="227" spans="3:9" ht="45" customHeight="1" x14ac:dyDescent="0.25">
      <c r="C227" s="32">
        <v>223</v>
      </c>
      <c r="D227" s="123" t="str">
        <f>IF(Lançamentos!F227="","",Lançamentos!F227)</f>
        <v/>
      </c>
      <c r="E227" s="124" t="str">
        <f>IF(Lançamentos!J227="","",Lançamentos!J227)</f>
        <v/>
      </c>
      <c r="F227" s="62"/>
      <c r="G227" s="60"/>
      <c r="H227" s="125"/>
      <c r="I227" s="127" t="str">
        <f t="shared" si="3"/>
        <v/>
      </c>
    </row>
    <row r="228" spans="3:9" ht="45" customHeight="1" x14ac:dyDescent="0.25">
      <c r="C228" s="32">
        <v>224</v>
      </c>
      <c r="D228" s="123" t="str">
        <f>IF(Lançamentos!F228="","",Lançamentos!F228)</f>
        <v/>
      </c>
      <c r="E228" s="124" t="str">
        <f>IF(Lançamentos!J228="","",Lançamentos!J228)</f>
        <v/>
      </c>
      <c r="F228" s="62"/>
      <c r="G228" s="60"/>
      <c r="H228" s="125"/>
      <c r="I228" s="127" t="str">
        <f t="shared" si="3"/>
        <v/>
      </c>
    </row>
    <row r="229" spans="3:9" ht="45" customHeight="1" x14ac:dyDescent="0.25">
      <c r="C229" s="32">
        <v>225</v>
      </c>
      <c r="D229" s="123" t="str">
        <f>IF(Lançamentos!F229="","",Lançamentos!F229)</f>
        <v/>
      </c>
      <c r="E229" s="124" t="str">
        <f>IF(Lançamentos!J229="","",Lançamentos!J229)</f>
        <v/>
      </c>
      <c r="F229" s="62"/>
      <c r="G229" s="60"/>
      <c r="H229" s="125"/>
      <c r="I229" s="127" t="str">
        <f t="shared" si="3"/>
        <v/>
      </c>
    </row>
    <row r="230" spans="3:9" ht="45" customHeight="1" x14ac:dyDescent="0.25">
      <c r="C230" s="32">
        <v>226</v>
      </c>
      <c r="D230" s="123" t="str">
        <f>IF(Lançamentos!F230="","",Lançamentos!F230)</f>
        <v/>
      </c>
      <c r="E230" s="124" t="str">
        <f>IF(Lançamentos!J230="","",Lançamentos!J230)</f>
        <v/>
      </c>
      <c r="F230" s="62"/>
      <c r="G230" s="60"/>
      <c r="H230" s="125"/>
      <c r="I230" s="127" t="str">
        <f t="shared" si="3"/>
        <v/>
      </c>
    </row>
    <row r="231" spans="3:9" ht="45" customHeight="1" x14ac:dyDescent="0.25">
      <c r="C231" s="32">
        <v>227</v>
      </c>
      <c r="D231" s="123" t="str">
        <f>IF(Lançamentos!F231="","",Lançamentos!F231)</f>
        <v/>
      </c>
      <c r="E231" s="124" t="str">
        <f>IF(Lançamentos!J231="","",Lançamentos!J231)</f>
        <v/>
      </c>
      <c r="F231" s="62"/>
      <c r="G231" s="60"/>
      <c r="H231" s="125"/>
      <c r="I231" s="127" t="str">
        <f t="shared" si="3"/>
        <v/>
      </c>
    </row>
    <row r="232" spans="3:9" ht="45" customHeight="1" x14ac:dyDescent="0.25">
      <c r="C232" s="32">
        <v>228</v>
      </c>
      <c r="D232" s="123" t="str">
        <f>IF(Lançamentos!F232="","",Lançamentos!F232)</f>
        <v/>
      </c>
      <c r="E232" s="124" t="str">
        <f>IF(Lançamentos!J232="","",Lançamentos!J232)</f>
        <v/>
      </c>
      <c r="F232" s="62"/>
      <c r="G232" s="60"/>
      <c r="H232" s="125"/>
      <c r="I232" s="127" t="str">
        <f t="shared" si="3"/>
        <v/>
      </c>
    </row>
    <row r="233" spans="3:9" ht="45" customHeight="1" x14ac:dyDescent="0.25">
      <c r="C233" s="32">
        <v>229</v>
      </c>
      <c r="D233" s="123" t="str">
        <f>IF(Lançamentos!F233="","",Lançamentos!F233)</f>
        <v/>
      </c>
      <c r="E233" s="124" t="str">
        <f>IF(Lançamentos!J233="","",Lançamentos!J233)</f>
        <v/>
      </c>
      <c r="F233" s="62"/>
      <c r="G233" s="60"/>
      <c r="H233" s="125"/>
      <c r="I233" s="127" t="str">
        <f t="shared" si="3"/>
        <v/>
      </c>
    </row>
    <row r="234" spans="3:9" ht="45" customHeight="1" x14ac:dyDescent="0.25">
      <c r="C234" s="32">
        <v>230</v>
      </c>
      <c r="D234" s="123" t="str">
        <f>IF(Lançamentos!F234="","",Lançamentos!F234)</f>
        <v/>
      </c>
      <c r="E234" s="124" t="str">
        <f>IF(Lançamentos!J234="","",Lançamentos!J234)</f>
        <v/>
      </c>
      <c r="F234" s="62"/>
      <c r="G234" s="60"/>
      <c r="H234" s="125"/>
      <c r="I234" s="127" t="str">
        <f t="shared" si="3"/>
        <v/>
      </c>
    </row>
    <row r="235" spans="3:9" ht="45" customHeight="1" x14ac:dyDescent="0.25">
      <c r="C235" s="32">
        <v>231</v>
      </c>
      <c r="D235" s="123" t="str">
        <f>IF(Lançamentos!F235="","",Lançamentos!F235)</f>
        <v/>
      </c>
      <c r="E235" s="124" t="str">
        <f>IF(Lançamentos!J235="","",Lançamentos!J235)</f>
        <v/>
      </c>
      <c r="F235" s="62"/>
      <c r="G235" s="60"/>
      <c r="H235" s="125"/>
      <c r="I235" s="127" t="str">
        <f t="shared" si="3"/>
        <v/>
      </c>
    </row>
    <row r="236" spans="3:9" ht="45" customHeight="1" x14ac:dyDescent="0.25">
      <c r="C236" s="32">
        <v>232</v>
      </c>
      <c r="D236" s="123" t="str">
        <f>IF(Lançamentos!F236="","",Lançamentos!F236)</f>
        <v/>
      </c>
      <c r="E236" s="124" t="str">
        <f>IF(Lançamentos!J236="","",Lançamentos!J236)</f>
        <v/>
      </c>
      <c r="F236" s="62"/>
      <c r="G236" s="60"/>
      <c r="H236" s="125"/>
      <c r="I236" s="127" t="str">
        <f t="shared" si="3"/>
        <v/>
      </c>
    </row>
    <row r="237" spans="3:9" ht="45" customHeight="1" x14ac:dyDescent="0.25">
      <c r="C237" s="32">
        <v>233</v>
      </c>
      <c r="D237" s="123" t="str">
        <f>IF(Lançamentos!F237="","",Lançamentos!F237)</f>
        <v/>
      </c>
      <c r="E237" s="124" t="str">
        <f>IF(Lançamentos!J237="","",Lançamentos!J237)</f>
        <v/>
      </c>
      <c r="F237" s="62"/>
      <c r="G237" s="60"/>
      <c r="H237" s="125"/>
      <c r="I237" s="127" t="str">
        <f t="shared" si="3"/>
        <v/>
      </c>
    </row>
    <row r="238" spans="3:9" ht="45" customHeight="1" x14ac:dyDescent="0.25">
      <c r="C238" s="32">
        <v>234</v>
      </c>
      <c r="D238" s="123" t="str">
        <f>IF(Lançamentos!F238="","",Lançamentos!F238)</f>
        <v/>
      </c>
      <c r="E238" s="124" t="str">
        <f>IF(Lançamentos!J238="","",Lançamentos!J238)</f>
        <v/>
      </c>
      <c r="F238" s="62"/>
      <c r="G238" s="60"/>
      <c r="H238" s="125"/>
      <c r="I238" s="127" t="str">
        <f t="shared" si="3"/>
        <v/>
      </c>
    </row>
    <row r="239" spans="3:9" ht="45" customHeight="1" x14ac:dyDescent="0.25">
      <c r="C239" s="32">
        <v>235</v>
      </c>
      <c r="D239" s="123" t="str">
        <f>IF(Lançamentos!F239="","",Lançamentos!F239)</f>
        <v/>
      </c>
      <c r="E239" s="124" t="str">
        <f>IF(Lançamentos!J239="","",Lançamentos!J239)</f>
        <v/>
      </c>
      <c r="F239" s="62"/>
      <c r="G239" s="60"/>
      <c r="H239" s="125"/>
      <c r="I239" s="127" t="str">
        <f t="shared" si="3"/>
        <v/>
      </c>
    </row>
    <row r="240" spans="3:9" ht="45" customHeight="1" x14ac:dyDescent="0.25">
      <c r="C240" s="32">
        <v>236</v>
      </c>
      <c r="D240" s="123" t="str">
        <f>IF(Lançamentos!F240="","",Lançamentos!F240)</f>
        <v/>
      </c>
      <c r="E240" s="124" t="str">
        <f>IF(Lançamentos!J240="","",Lançamentos!J240)</f>
        <v/>
      </c>
      <c r="F240" s="62"/>
      <c r="G240" s="60"/>
      <c r="H240" s="125"/>
      <c r="I240" s="127" t="str">
        <f t="shared" si="3"/>
        <v/>
      </c>
    </row>
    <row r="241" spans="3:9" ht="45" customHeight="1" x14ac:dyDescent="0.25">
      <c r="C241" s="32">
        <v>237</v>
      </c>
      <c r="D241" s="123" t="str">
        <f>IF(Lançamentos!F241="","",Lançamentos!F241)</f>
        <v/>
      </c>
      <c r="E241" s="124" t="str">
        <f>IF(Lançamentos!J241="","",Lançamentos!J241)</f>
        <v/>
      </c>
      <c r="F241" s="62"/>
      <c r="G241" s="60"/>
      <c r="H241" s="125"/>
      <c r="I241" s="127" t="str">
        <f t="shared" si="3"/>
        <v/>
      </c>
    </row>
    <row r="242" spans="3:9" ht="45" customHeight="1" x14ac:dyDescent="0.25">
      <c r="C242" s="32">
        <v>238</v>
      </c>
      <c r="D242" s="123" t="str">
        <f>IF(Lançamentos!F242="","",Lançamentos!F242)</f>
        <v/>
      </c>
      <c r="E242" s="124" t="str">
        <f>IF(Lançamentos!J242="","",Lançamentos!J242)</f>
        <v/>
      </c>
      <c r="F242" s="62"/>
      <c r="G242" s="60"/>
      <c r="H242" s="125"/>
      <c r="I242" s="127" t="str">
        <f t="shared" si="3"/>
        <v/>
      </c>
    </row>
    <row r="243" spans="3:9" ht="45" customHeight="1" x14ac:dyDescent="0.25">
      <c r="C243" s="32">
        <v>239</v>
      </c>
      <c r="D243" s="123" t="str">
        <f>IF(Lançamentos!F243="","",Lançamentos!F243)</f>
        <v/>
      </c>
      <c r="E243" s="124" t="str">
        <f>IF(Lançamentos!J243="","",Lançamentos!J243)</f>
        <v/>
      </c>
      <c r="F243" s="62"/>
      <c r="G243" s="60"/>
      <c r="H243" s="125"/>
      <c r="I243" s="127" t="str">
        <f t="shared" si="3"/>
        <v/>
      </c>
    </row>
    <row r="244" spans="3:9" ht="45" customHeight="1" x14ac:dyDescent="0.25">
      <c r="C244" s="32">
        <v>240</v>
      </c>
      <c r="D244" s="123" t="str">
        <f>IF(Lançamentos!F244="","",Lançamentos!F244)</f>
        <v/>
      </c>
      <c r="E244" s="124" t="str">
        <f>IF(Lançamentos!J244="","",Lançamentos!J244)</f>
        <v/>
      </c>
      <c r="F244" s="62"/>
      <c r="G244" s="60"/>
      <c r="H244" s="125"/>
      <c r="I244" s="127" t="str">
        <f t="shared" si="3"/>
        <v/>
      </c>
    </row>
    <row r="245" spans="3:9" ht="45" customHeight="1" x14ac:dyDescent="0.25">
      <c r="C245" s="32">
        <v>241</v>
      </c>
      <c r="D245" s="123" t="str">
        <f>IF(Lançamentos!F245="","",Lançamentos!F245)</f>
        <v/>
      </c>
      <c r="E245" s="124" t="str">
        <f>IF(Lançamentos!J245="","",Lançamentos!J245)</f>
        <v/>
      </c>
      <c r="F245" s="62"/>
      <c r="G245" s="60"/>
      <c r="H245" s="125"/>
      <c r="I245" s="127" t="str">
        <f t="shared" si="3"/>
        <v/>
      </c>
    </row>
    <row r="246" spans="3:9" ht="45" customHeight="1" x14ac:dyDescent="0.25">
      <c r="C246" s="32">
        <v>242</v>
      </c>
      <c r="D246" s="123" t="str">
        <f>IF(Lançamentos!F246="","",Lançamentos!F246)</f>
        <v/>
      </c>
      <c r="E246" s="124" t="str">
        <f>IF(Lançamentos!J246="","",Lançamentos!J246)</f>
        <v/>
      </c>
      <c r="F246" s="62"/>
      <c r="G246" s="60"/>
      <c r="H246" s="125"/>
      <c r="I246" s="127" t="str">
        <f t="shared" si="3"/>
        <v/>
      </c>
    </row>
    <row r="247" spans="3:9" ht="45" customHeight="1" x14ac:dyDescent="0.25">
      <c r="C247" s="32">
        <v>243</v>
      </c>
      <c r="D247" s="123" t="str">
        <f>IF(Lançamentos!F247="","",Lançamentos!F247)</f>
        <v/>
      </c>
      <c r="E247" s="124" t="str">
        <f>IF(Lançamentos!J247="","",Lançamentos!J247)</f>
        <v/>
      </c>
      <c r="F247" s="62"/>
      <c r="G247" s="60"/>
      <c r="H247" s="125"/>
      <c r="I247" s="127" t="str">
        <f t="shared" si="3"/>
        <v/>
      </c>
    </row>
    <row r="248" spans="3:9" ht="45" customHeight="1" x14ac:dyDescent="0.25">
      <c r="C248" s="32">
        <v>244</v>
      </c>
      <c r="D248" s="123" t="str">
        <f>IF(Lançamentos!F248="","",Lançamentos!F248)</f>
        <v/>
      </c>
      <c r="E248" s="124" t="str">
        <f>IF(Lançamentos!J248="","",Lançamentos!J248)</f>
        <v/>
      </c>
      <c r="F248" s="62"/>
      <c r="G248" s="60"/>
      <c r="H248" s="125"/>
      <c r="I248" s="127" t="str">
        <f t="shared" si="3"/>
        <v/>
      </c>
    </row>
    <row r="249" spans="3:9" ht="45" customHeight="1" x14ac:dyDescent="0.25">
      <c r="C249" s="32">
        <v>245</v>
      </c>
      <c r="D249" s="123" t="str">
        <f>IF(Lançamentos!F249="","",Lançamentos!F249)</f>
        <v/>
      </c>
      <c r="E249" s="124" t="str">
        <f>IF(Lançamentos!J249="","",Lançamentos!J249)</f>
        <v/>
      </c>
      <c r="F249" s="62"/>
      <c r="G249" s="60"/>
      <c r="H249" s="125"/>
      <c r="I249" s="127" t="str">
        <f t="shared" si="3"/>
        <v/>
      </c>
    </row>
    <row r="250" spans="3:9" ht="45" customHeight="1" x14ac:dyDescent="0.25">
      <c r="C250" s="32">
        <v>246</v>
      </c>
      <c r="D250" s="123" t="str">
        <f>IF(Lançamentos!F250="","",Lançamentos!F250)</f>
        <v/>
      </c>
      <c r="E250" s="124" t="str">
        <f>IF(Lançamentos!J250="","",Lançamentos!J250)</f>
        <v/>
      </c>
      <c r="F250" s="62"/>
      <c r="G250" s="60"/>
      <c r="H250" s="125"/>
      <c r="I250" s="127" t="str">
        <f t="shared" si="3"/>
        <v/>
      </c>
    </row>
    <row r="251" spans="3:9" ht="45" customHeight="1" x14ac:dyDescent="0.25">
      <c r="C251" s="32">
        <v>247</v>
      </c>
      <c r="D251" s="123" t="str">
        <f>IF(Lançamentos!F251="","",Lançamentos!F251)</f>
        <v/>
      </c>
      <c r="E251" s="124" t="str">
        <f>IF(Lançamentos!J251="","",Lançamentos!J251)</f>
        <v/>
      </c>
      <c r="F251" s="62"/>
      <c r="G251" s="60"/>
      <c r="H251" s="125"/>
      <c r="I251" s="127" t="str">
        <f t="shared" si="3"/>
        <v/>
      </c>
    </row>
    <row r="252" spans="3:9" ht="45" customHeight="1" x14ac:dyDescent="0.25">
      <c r="C252" s="32">
        <v>248</v>
      </c>
      <c r="D252" s="123" t="str">
        <f>IF(Lançamentos!F252="","",Lançamentos!F252)</f>
        <v/>
      </c>
      <c r="E252" s="124" t="str">
        <f>IF(Lançamentos!J252="","",Lançamentos!J252)</f>
        <v/>
      </c>
      <c r="F252" s="62"/>
      <c r="G252" s="60"/>
      <c r="H252" s="125"/>
      <c r="I252" s="127" t="str">
        <f t="shared" si="3"/>
        <v/>
      </c>
    </row>
    <row r="253" spans="3:9" ht="45" customHeight="1" x14ac:dyDescent="0.25">
      <c r="C253" s="32">
        <v>249</v>
      </c>
      <c r="D253" s="123" t="str">
        <f>IF(Lançamentos!F253="","",Lançamentos!F253)</f>
        <v/>
      </c>
      <c r="E253" s="124" t="str">
        <f>IF(Lançamentos!J253="","",Lançamentos!J253)</f>
        <v/>
      </c>
      <c r="F253" s="62"/>
      <c r="G253" s="60"/>
      <c r="H253" s="125"/>
      <c r="I253" s="127" t="str">
        <f t="shared" si="3"/>
        <v/>
      </c>
    </row>
    <row r="254" spans="3:9" ht="45" customHeight="1" x14ac:dyDescent="0.25">
      <c r="C254" s="32">
        <v>250</v>
      </c>
      <c r="D254" s="123" t="str">
        <f>IF(Lançamentos!F254="","",Lançamentos!F254)</f>
        <v/>
      </c>
      <c r="E254" s="124" t="str">
        <f>IF(Lançamentos!J254="","",Lançamentos!J254)</f>
        <v/>
      </c>
      <c r="F254" s="62"/>
      <c r="G254" s="60"/>
      <c r="H254" s="125"/>
      <c r="I254" s="127" t="str">
        <f t="shared" si="3"/>
        <v/>
      </c>
    </row>
    <row r="255" spans="3:9" ht="45" customHeight="1" x14ac:dyDescent="0.25">
      <c r="C255" s="32">
        <v>251</v>
      </c>
      <c r="D255" s="123" t="str">
        <f>IF(Lançamentos!F255="","",Lançamentos!F255)</f>
        <v/>
      </c>
      <c r="E255" s="124" t="str">
        <f>IF(Lançamentos!J255="","",Lançamentos!J255)</f>
        <v/>
      </c>
      <c r="F255" s="62"/>
      <c r="G255" s="60"/>
      <c r="H255" s="125"/>
      <c r="I255" s="127" t="str">
        <f t="shared" si="3"/>
        <v/>
      </c>
    </row>
    <row r="256" spans="3:9" ht="45" customHeight="1" x14ac:dyDescent="0.25">
      <c r="C256" s="32">
        <v>252</v>
      </c>
      <c r="D256" s="123" t="str">
        <f>IF(Lançamentos!F256="","",Lançamentos!F256)</f>
        <v/>
      </c>
      <c r="E256" s="124" t="str">
        <f>IF(Lançamentos!J256="","",Lançamentos!J256)</f>
        <v/>
      </c>
      <c r="F256" s="62"/>
      <c r="G256" s="60"/>
      <c r="H256" s="125"/>
      <c r="I256" s="127" t="str">
        <f t="shared" si="3"/>
        <v/>
      </c>
    </row>
    <row r="257" spans="3:9" ht="45" customHeight="1" x14ac:dyDescent="0.25">
      <c r="C257" s="32">
        <v>253</v>
      </c>
      <c r="D257" s="123" t="str">
        <f>IF(Lançamentos!F257="","",Lançamentos!F257)</f>
        <v/>
      </c>
      <c r="E257" s="124" t="str">
        <f>IF(Lançamentos!J257="","",Lançamentos!J257)</f>
        <v/>
      </c>
      <c r="F257" s="62"/>
      <c r="G257" s="60"/>
      <c r="H257" s="125"/>
      <c r="I257" s="127" t="str">
        <f t="shared" si="3"/>
        <v/>
      </c>
    </row>
    <row r="258" spans="3:9" ht="45" customHeight="1" x14ac:dyDescent="0.25">
      <c r="C258" s="32">
        <v>254</v>
      </c>
      <c r="D258" s="123" t="str">
        <f>IF(Lançamentos!F258="","",Lançamentos!F258)</f>
        <v/>
      </c>
      <c r="E258" s="124" t="str">
        <f>IF(Lançamentos!J258="","",Lançamentos!J258)</f>
        <v/>
      </c>
      <c r="F258" s="62"/>
      <c r="G258" s="60"/>
      <c r="H258" s="125"/>
      <c r="I258" s="127" t="str">
        <f t="shared" si="3"/>
        <v/>
      </c>
    </row>
    <row r="259" spans="3:9" ht="45" customHeight="1" x14ac:dyDescent="0.25">
      <c r="C259" s="32">
        <v>255</v>
      </c>
      <c r="D259" s="123" t="str">
        <f>IF(Lançamentos!F259="","",Lançamentos!F259)</f>
        <v/>
      </c>
      <c r="E259" s="124" t="str">
        <f>IF(Lançamentos!J259="","",Lançamentos!J259)</f>
        <v/>
      </c>
      <c r="F259" s="62"/>
      <c r="G259" s="60"/>
      <c r="H259" s="125"/>
      <c r="I259" s="127" t="str">
        <f t="shared" si="3"/>
        <v/>
      </c>
    </row>
    <row r="260" spans="3:9" ht="45" customHeight="1" x14ac:dyDescent="0.25">
      <c r="C260" s="32">
        <v>256</v>
      </c>
      <c r="D260" s="123" t="str">
        <f>IF(Lançamentos!F260="","",Lançamentos!F260)</f>
        <v/>
      </c>
      <c r="E260" s="124" t="str">
        <f>IF(Lançamentos!J260="","",Lançamentos!J260)</f>
        <v/>
      </c>
      <c r="F260" s="62"/>
      <c r="G260" s="60"/>
      <c r="H260" s="125"/>
      <c r="I260" s="127" t="str">
        <f t="shared" si="3"/>
        <v/>
      </c>
    </row>
    <row r="261" spans="3:9" ht="45" customHeight="1" x14ac:dyDescent="0.25">
      <c r="C261" s="32">
        <v>257</v>
      </c>
      <c r="D261" s="123" t="str">
        <f>IF(Lançamentos!F261="","",Lançamentos!F261)</f>
        <v/>
      </c>
      <c r="E261" s="124" t="str">
        <f>IF(Lançamentos!J261="","",Lançamentos!J261)</f>
        <v/>
      </c>
      <c r="F261" s="62"/>
      <c r="G261" s="60"/>
      <c r="H261" s="125"/>
      <c r="I261" s="127" t="str">
        <f t="shared" si="3"/>
        <v/>
      </c>
    </row>
    <row r="262" spans="3:9" ht="45" customHeight="1" x14ac:dyDescent="0.25">
      <c r="C262" s="32">
        <v>258</v>
      </c>
      <c r="D262" s="123" t="str">
        <f>IF(Lançamentos!F262="","",Lançamentos!F262)</f>
        <v/>
      </c>
      <c r="E262" s="124" t="str">
        <f>IF(Lançamentos!J262="","",Lançamentos!J262)</f>
        <v/>
      </c>
      <c r="F262" s="62"/>
      <c r="G262" s="60"/>
      <c r="H262" s="125"/>
      <c r="I262" s="127" t="str">
        <f t="shared" si="3"/>
        <v/>
      </c>
    </row>
    <row r="263" spans="3:9" ht="45" customHeight="1" x14ac:dyDescent="0.25">
      <c r="C263" s="32">
        <v>259</v>
      </c>
      <c r="D263" s="123" t="str">
        <f>IF(Lançamentos!F263="","",Lançamentos!F263)</f>
        <v/>
      </c>
      <c r="E263" s="124" t="str">
        <f>IF(Lançamentos!J263="","",Lançamentos!J263)</f>
        <v/>
      </c>
      <c r="F263" s="62"/>
      <c r="G263" s="60"/>
      <c r="H263" s="125"/>
      <c r="I263" s="127" t="str">
        <f t="shared" ref="I263:I326" si="4">IFERROR(IF(F263="","",DATEDIF(F263,$P$3,"Y")&amp;" Ano(s) "&amp;DATEDIF(F263,$P$3,"YM")&amp;" Mês(es) "&amp;DATEDIF(F263,$P$3,"MD")&amp;" Dia(s) "),"")</f>
        <v/>
      </c>
    </row>
    <row r="264" spans="3:9" ht="45" customHeight="1" x14ac:dyDescent="0.25">
      <c r="C264" s="32">
        <v>260</v>
      </c>
      <c r="D264" s="123" t="str">
        <f>IF(Lançamentos!F264="","",Lançamentos!F264)</f>
        <v/>
      </c>
      <c r="E264" s="124" t="str">
        <f>IF(Lançamentos!J264="","",Lançamentos!J264)</f>
        <v/>
      </c>
      <c r="F264" s="62"/>
      <c r="G264" s="60"/>
      <c r="H264" s="125"/>
      <c r="I264" s="127" t="str">
        <f t="shared" si="4"/>
        <v/>
      </c>
    </row>
    <row r="265" spans="3:9" ht="45" customHeight="1" x14ac:dyDescent="0.25">
      <c r="C265" s="32">
        <v>261</v>
      </c>
      <c r="D265" s="123" t="str">
        <f>IF(Lançamentos!F265="","",Lançamentos!F265)</f>
        <v/>
      </c>
      <c r="E265" s="124" t="str">
        <f>IF(Lançamentos!J265="","",Lançamentos!J265)</f>
        <v/>
      </c>
      <c r="F265" s="62"/>
      <c r="G265" s="60"/>
      <c r="H265" s="125"/>
      <c r="I265" s="127" t="str">
        <f t="shared" si="4"/>
        <v/>
      </c>
    </row>
    <row r="266" spans="3:9" ht="45" customHeight="1" x14ac:dyDescent="0.25">
      <c r="C266" s="32">
        <v>262</v>
      </c>
      <c r="D266" s="123" t="str">
        <f>IF(Lançamentos!F266="","",Lançamentos!F266)</f>
        <v/>
      </c>
      <c r="E266" s="124" t="str">
        <f>IF(Lançamentos!J266="","",Lançamentos!J266)</f>
        <v/>
      </c>
      <c r="F266" s="62"/>
      <c r="G266" s="60"/>
      <c r="H266" s="125"/>
      <c r="I266" s="127" t="str">
        <f t="shared" si="4"/>
        <v/>
      </c>
    </row>
    <row r="267" spans="3:9" ht="45" customHeight="1" x14ac:dyDescent="0.25">
      <c r="C267" s="32">
        <v>263</v>
      </c>
      <c r="D267" s="123" t="str">
        <f>IF(Lançamentos!F267="","",Lançamentos!F267)</f>
        <v/>
      </c>
      <c r="E267" s="124" t="str">
        <f>IF(Lançamentos!J267="","",Lançamentos!J267)</f>
        <v/>
      </c>
      <c r="F267" s="62"/>
      <c r="G267" s="60"/>
      <c r="H267" s="125"/>
      <c r="I267" s="127" t="str">
        <f t="shared" si="4"/>
        <v/>
      </c>
    </row>
    <row r="268" spans="3:9" ht="45" customHeight="1" x14ac:dyDescent="0.25">
      <c r="C268" s="32">
        <v>264</v>
      </c>
      <c r="D268" s="123" t="str">
        <f>IF(Lançamentos!F268="","",Lançamentos!F268)</f>
        <v/>
      </c>
      <c r="E268" s="124" t="str">
        <f>IF(Lançamentos!J268="","",Lançamentos!J268)</f>
        <v/>
      </c>
      <c r="F268" s="62"/>
      <c r="G268" s="60"/>
      <c r="H268" s="125"/>
      <c r="I268" s="127" t="str">
        <f t="shared" si="4"/>
        <v/>
      </c>
    </row>
    <row r="269" spans="3:9" ht="45" customHeight="1" x14ac:dyDescent="0.25">
      <c r="C269" s="32">
        <v>265</v>
      </c>
      <c r="D269" s="123" t="str">
        <f>IF(Lançamentos!F269="","",Lançamentos!F269)</f>
        <v/>
      </c>
      <c r="E269" s="124" t="str">
        <f>IF(Lançamentos!J269="","",Lançamentos!J269)</f>
        <v/>
      </c>
      <c r="F269" s="62"/>
      <c r="G269" s="60"/>
      <c r="H269" s="125"/>
      <c r="I269" s="127" t="str">
        <f t="shared" si="4"/>
        <v/>
      </c>
    </row>
    <row r="270" spans="3:9" ht="45" customHeight="1" x14ac:dyDescent="0.25">
      <c r="C270" s="32">
        <v>266</v>
      </c>
      <c r="D270" s="123" t="str">
        <f>IF(Lançamentos!F270="","",Lançamentos!F270)</f>
        <v/>
      </c>
      <c r="E270" s="124" t="str">
        <f>IF(Lançamentos!J270="","",Lançamentos!J270)</f>
        <v/>
      </c>
      <c r="F270" s="62"/>
      <c r="G270" s="60"/>
      <c r="H270" s="125"/>
      <c r="I270" s="127" t="str">
        <f t="shared" si="4"/>
        <v/>
      </c>
    </row>
    <row r="271" spans="3:9" ht="45" customHeight="1" x14ac:dyDescent="0.25">
      <c r="C271" s="32">
        <v>267</v>
      </c>
      <c r="D271" s="123" t="str">
        <f>IF(Lançamentos!F271="","",Lançamentos!F271)</f>
        <v/>
      </c>
      <c r="E271" s="124" t="str">
        <f>IF(Lançamentos!J271="","",Lançamentos!J271)</f>
        <v/>
      </c>
      <c r="F271" s="62"/>
      <c r="G271" s="60"/>
      <c r="H271" s="125"/>
      <c r="I271" s="127" t="str">
        <f t="shared" si="4"/>
        <v/>
      </c>
    </row>
    <row r="272" spans="3:9" ht="45" customHeight="1" x14ac:dyDescent="0.25">
      <c r="C272" s="32">
        <v>268</v>
      </c>
      <c r="D272" s="123" t="str">
        <f>IF(Lançamentos!F272="","",Lançamentos!F272)</f>
        <v/>
      </c>
      <c r="E272" s="124" t="str">
        <f>IF(Lançamentos!J272="","",Lançamentos!J272)</f>
        <v/>
      </c>
      <c r="F272" s="62"/>
      <c r="G272" s="60"/>
      <c r="H272" s="125"/>
      <c r="I272" s="127" t="str">
        <f t="shared" si="4"/>
        <v/>
      </c>
    </row>
    <row r="273" spans="3:9" ht="45" customHeight="1" x14ac:dyDescent="0.25">
      <c r="C273" s="32">
        <v>269</v>
      </c>
      <c r="D273" s="123" t="str">
        <f>IF(Lançamentos!F273="","",Lançamentos!F273)</f>
        <v/>
      </c>
      <c r="E273" s="124" t="str">
        <f>IF(Lançamentos!J273="","",Lançamentos!J273)</f>
        <v/>
      </c>
      <c r="F273" s="62"/>
      <c r="G273" s="60"/>
      <c r="H273" s="125"/>
      <c r="I273" s="127" t="str">
        <f t="shared" si="4"/>
        <v/>
      </c>
    </row>
    <row r="274" spans="3:9" ht="45" customHeight="1" x14ac:dyDescent="0.25">
      <c r="C274" s="32">
        <v>270</v>
      </c>
      <c r="D274" s="123" t="str">
        <f>IF(Lançamentos!F274="","",Lançamentos!F274)</f>
        <v/>
      </c>
      <c r="E274" s="124" t="str">
        <f>IF(Lançamentos!J274="","",Lançamentos!J274)</f>
        <v/>
      </c>
      <c r="F274" s="62"/>
      <c r="G274" s="60"/>
      <c r="H274" s="125"/>
      <c r="I274" s="127" t="str">
        <f t="shared" si="4"/>
        <v/>
      </c>
    </row>
    <row r="275" spans="3:9" ht="45" customHeight="1" x14ac:dyDescent="0.25">
      <c r="C275" s="32">
        <v>271</v>
      </c>
      <c r="D275" s="123" t="str">
        <f>IF(Lançamentos!F275="","",Lançamentos!F275)</f>
        <v/>
      </c>
      <c r="E275" s="124" t="str">
        <f>IF(Lançamentos!J275="","",Lançamentos!J275)</f>
        <v/>
      </c>
      <c r="F275" s="62"/>
      <c r="G275" s="60"/>
      <c r="H275" s="125"/>
      <c r="I275" s="127" t="str">
        <f t="shared" si="4"/>
        <v/>
      </c>
    </row>
    <row r="276" spans="3:9" ht="45" customHeight="1" x14ac:dyDescent="0.25">
      <c r="C276" s="32">
        <v>272</v>
      </c>
      <c r="D276" s="123" t="str">
        <f>IF(Lançamentos!F276="","",Lançamentos!F276)</f>
        <v/>
      </c>
      <c r="E276" s="124" t="str">
        <f>IF(Lançamentos!J276="","",Lançamentos!J276)</f>
        <v/>
      </c>
      <c r="F276" s="62"/>
      <c r="G276" s="60"/>
      <c r="H276" s="125"/>
      <c r="I276" s="127" t="str">
        <f t="shared" si="4"/>
        <v/>
      </c>
    </row>
    <row r="277" spans="3:9" ht="45" customHeight="1" x14ac:dyDescent="0.25">
      <c r="C277" s="32">
        <v>273</v>
      </c>
      <c r="D277" s="123" t="str">
        <f>IF(Lançamentos!F277="","",Lançamentos!F277)</f>
        <v/>
      </c>
      <c r="E277" s="124" t="str">
        <f>IF(Lançamentos!J277="","",Lançamentos!J277)</f>
        <v/>
      </c>
      <c r="F277" s="62"/>
      <c r="G277" s="60"/>
      <c r="H277" s="125"/>
      <c r="I277" s="127" t="str">
        <f t="shared" si="4"/>
        <v/>
      </c>
    </row>
    <row r="278" spans="3:9" ht="45" customHeight="1" x14ac:dyDescent="0.25">
      <c r="C278" s="32">
        <v>274</v>
      </c>
      <c r="D278" s="123" t="str">
        <f>IF(Lançamentos!F278="","",Lançamentos!F278)</f>
        <v/>
      </c>
      <c r="E278" s="124" t="str">
        <f>IF(Lançamentos!J278="","",Lançamentos!J278)</f>
        <v/>
      </c>
      <c r="F278" s="62"/>
      <c r="G278" s="60"/>
      <c r="H278" s="125"/>
      <c r="I278" s="127" t="str">
        <f t="shared" si="4"/>
        <v/>
      </c>
    </row>
    <row r="279" spans="3:9" ht="45" customHeight="1" x14ac:dyDescent="0.25">
      <c r="C279" s="32">
        <v>275</v>
      </c>
      <c r="D279" s="123" t="str">
        <f>IF(Lançamentos!F279="","",Lançamentos!F279)</f>
        <v/>
      </c>
      <c r="E279" s="124" t="str">
        <f>IF(Lançamentos!J279="","",Lançamentos!J279)</f>
        <v/>
      </c>
      <c r="F279" s="62"/>
      <c r="G279" s="60"/>
      <c r="H279" s="125"/>
      <c r="I279" s="127" t="str">
        <f t="shared" si="4"/>
        <v/>
      </c>
    </row>
    <row r="280" spans="3:9" ht="45" customHeight="1" x14ac:dyDescent="0.25">
      <c r="C280" s="32">
        <v>276</v>
      </c>
      <c r="D280" s="123" t="str">
        <f>IF(Lançamentos!F280="","",Lançamentos!F280)</f>
        <v/>
      </c>
      <c r="E280" s="124" t="str">
        <f>IF(Lançamentos!J280="","",Lançamentos!J280)</f>
        <v/>
      </c>
      <c r="F280" s="62"/>
      <c r="G280" s="60"/>
      <c r="H280" s="125"/>
      <c r="I280" s="127" t="str">
        <f t="shared" si="4"/>
        <v/>
      </c>
    </row>
    <row r="281" spans="3:9" ht="45" customHeight="1" x14ac:dyDescent="0.25">
      <c r="C281" s="32">
        <v>277</v>
      </c>
      <c r="D281" s="123" t="str">
        <f>IF(Lançamentos!F281="","",Lançamentos!F281)</f>
        <v/>
      </c>
      <c r="E281" s="124" t="str">
        <f>IF(Lançamentos!J281="","",Lançamentos!J281)</f>
        <v/>
      </c>
      <c r="F281" s="62"/>
      <c r="G281" s="60"/>
      <c r="H281" s="125"/>
      <c r="I281" s="127" t="str">
        <f t="shared" si="4"/>
        <v/>
      </c>
    </row>
    <row r="282" spans="3:9" ht="45" customHeight="1" x14ac:dyDescent="0.25">
      <c r="C282" s="32">
        <v>278</v>
      </c>
      <c r="D282" s="123" t="str">
        <f>IF(Lançamentos!F282="","",Lançamentos!F282)</f>
        <v/>
      </c>
      <c r="E282" s="124" t="str">
        <f>IF(Lançamentos!J282="","",Lançamentos!J282)</f>
        <v/>
      </c>
      <c r="F282" s="62"/>
      <c r="G282" s="60"/>
      <c r="H282" s="125"/>
      <c r="I282" s="127" t="str">
        <f t="shared" si="4"/>
        <v/>
      </c>
    </row>
    <row r="283" spans="3:9" ht="45" customHeight="1" x14ac:dyDescent="0.25">
      <c r="C283" s="32">
        <v>279</v>
      </c>
      <c r="D283" s="123" t="str">
        <f>IF(Lançamentos!F283="","",Lançamentos!F283)</f>
        <v/>
      </c>
      <c r="E283" s="124" t="str">
        <f>IF(Lançamentos!J283="","",Lançamentos!J283)</f>
        <v/>
      </c>
      <c r="F283" s="62"/>
      <c r="G283" s="60"/>
      <c r="H283" s="125"/>
      <c r="I283" s="127" t="str">
        <f t="shared" si="4"/>
        <v/>
      </c>
    </row>
    <row r="284" spans="3:9" ht="45" customHeight="1" x14ac:dyDescent="0.25">
      <c r="C284" s="32">
        <v>280</v>
      </c>
      <c r="D284" s="123" t="str">
        <f>IF(Lançamentos!F284="","",Lançamentos!F284)</f>
        <v/>
      </c>
      <c r="E284" s="124" t="str">
        <f>IF(Lançamentos!J284="","",Lançamentos!J284)</f>
        <v/>
      </c>
      <c r="F284" s="62"/>
      <c r="G284" s="60"/>
      <c r="H284" s="125"/>
      <c r="I284" s="127" t="str">
        <f t="shared" si="4"/>
        <v/>
      </c>
    </row>
    <row r="285" spans="3:9" ht="45" customHeight="1" x14ac:dyDescent="0.25">
      <c r="C285" s="32">
        <v>281</v>
      </c>
      <c r="D285" s="123" t="str">
        <f>IF(Lançamentos!F285="","",Lançamentos!F285)</f>
        <v/>
      </c>
      <c r="E285" s="124" t="str">
        <f>IF(Lançamentos!J285="","",Lançamentos!J285)</f>
        <v/>
      </c>
      <c r="F285" s="62"/>
      <c r="G285" s="60"/>
      <c r="H285" s="125"/>
      <c r="I285" s="127" t="str">
        <f t="shared" si="4"/>
        <v/>
      </c>
    </row>
    <row r="286" spans="3:9" ht="45" customHeight="1" x14ac:dyDescent="0.25">
      <c r="C286" s="32">
        <v>282</v>
      </c>
      <c r="D286" s="123" t="str">
        <f>IF(Lançamentos!F286="","",Lançamentos!F286)</f>
        <v/>
      </c>
      <c r="E286" s="124" t="str">
        <f>IF(Lançamentos!J286="","",Lançamentos!J286)</f>
        <v/>
      </c>
      <c r="F286" s="62"/>
      <c r="G286" s="60"/>
      <c r="H286" s="125"/>
      <c r="I286" s="127" t="str">
        <f t="shared" si="4"/>
        <v/>
      </c>
    </row>
    <row r="287" spans="3:9" ht="45" customHeight="1" x14ac:dyDescent="0.25">
      <c r="C287" s="32">
        <v>283</v>
      </c>
      <c r="D287" s="123" t="str">
        <f>IF(Lançamentos!F287="","",Lançamentos!F287)</f>
        <v/>
      </c>
      <c r="E287" s="124" t="str">
        <f>IF(Lançamentos!J287="","",Lançamentos!J287)</f>
        <v/>
      </c>
      <c r="F287" s="62"/>
      <c r="G287" s="60"/>
      <c r="H287" s="125"/>
      <c r="I287" s="127" t="str">
        <f t="shared" si="4"/>
        <v/>
      </c>
    </row>
    <row r="288" spans="3:9" ht="45" customHeight="1" x14ac:dyDescent="0.25">
      <c r="C288" s="32">
        <v>284</v>
      </c>
      <c r="D288" s="123" t="str">
        <f>IF(Lançamentos!F288="","",Lançamentos!F288)</f>
        <v/>
      </c>
      <c r="E288" s="124" t="str">
        <f>IF(Lançamentos!J288="","",Lançamentos!J288)</f>
        <v/>
      </c>
      <c r="F288" s="62"/>
      <c r="G288" s="60"/>
      <c r="H288" s="125"/>
      <c r="I288" s="127" t="str">
        <f t="shared" si="4"/>
        <v/>
      </c>
    </row>
    <row r="289" spans="3:9" ht="45" customHeight="1" x14ac:dyDescent="0.25">
      <c r="C289" s="32">
        <v>285</v>
      </c>
      <c r="D289" s="123" t="str">
        <f>IF(Lançamentos!F289="","",Lançamentos!F289)</f>
        <v/>
      </c>
      <c r="E289" s="124" t="str">
        <f>IF(Lançamentos!J289="","",Lançamentos!J289)</f>
        <v/>
      </c>
      <c r="F289" s="62"/>
      <c r="G289" s="60"/>
      <c r="H289" s="125"/>
      <c r="I289" s="127" t="str">
        <f t="shared" si="4"/>
        <v/>
      </c>
    </row>
    <row r="290" spans="3:9" ht="45" customHeight="1" x14ac:dyDescent="0.25">
      <c r="C290" s="32">
        <v>286</v>
      </c>
      <c r="D290" s="123" t="str">
        <f>IF(Lançamentos!F290="","",Lançamentos!F290)</f>
        <v/>
      </c>
      <c r="E290" s="124" t="str">
        <f>IF(Lançamentos!J290="","",Lançamentos!J290)</f>
        <v/>
      </c>
      <c r="F290" s="62"/>
      <c r="G290" s="60"/>
      <c r="H290" s="125"/>
      <c r="I290" s="127" t="str">
        <f t="shared" si="4"/>
        <v/>
      </c>
    </row>
    <row r="291" spans="3:9" ht="45" customHeight="1" x14ac:dyDescent="0.25">
      <c r="C291" s="32">
        <v>287</v>
      </c>
      <c r="D291" s="123" t="str">
        <f>IF(Lançamentos!F291="","",Lançamentos!F291)</f>
        <v/>
      </c>
      <c r="E291" s="124" t="str">
        <f>IF(Lançamentos!J291="","",Lançamentos!J291)</f>
        <v/>
      </c>
      <c r="F291" s="62"/>
      <c r="G291" s="60"/>
      <c r="H291" s="125"/>
      <c r="I291" s="127" t="str">
        <f t="shared" si="4"/>
        <v/>
      </c>
    </row>
    <row r="292" spans="3:9" ht="45" customHeight="1" x14ac:dyDescent="0.25">
      <c r="C292" s="32">
        <v>288</v>
      </c>
      <c r="D292" s="123" t="str">
        <f>IF(Lançamentos!F292="","",Lançamentos!F292)</f>
        <v/>
      </c>
      <c r="E292" s="124" t="str">
        <f>IF(Lançamentos!J292="","",Lançamentos!J292)</f>
        <v/>
      </c>
      <c r="F292" s="62"/>
      <c r="G292" s="60"/>
      <c r="H292" s="125"/>
      <c r="I292" s="127" t="str">
        <f t="shared" si="4"/>
        <v/>
      </c>
    </row>
    <row r="293" spans="3:9" ht="45" customHeight="1" x14ac:dyDescent="0.25">
      <c r="C293" s="32">
        <v>289</v>
      </c>
      <c r="D293" s="123" t="str">
        <f>IF(Lançamentos!F293="","",Lançamentos!F293)</f>
        <v/>
      </c>
      <c r="E293" s="124" t="str">
        <f>IF(Lançamentos!J293="","",Lançamentos!J293)</f>
        <v/>
      </c>
      <c r="F293" s="62"/>
      <c r="G293" s="60"/>
      <c r="H293" s="125"/>
      <c r="I293" s="127" t="str">
        <f t="shared" si="4"/>
        <v/>
      </c>
    </row>
    <row r="294" spans="3:9" ht="45" customHeight="1" x14ac:dyDescent="0.25">
      <c r="C294" s="32">
        <v>290</v>
      </c>
      <c r="D294" s="123" t="str">
        <f>IF(Lançamentos!F294="","",Lançamentos!F294)</f>
        <v/>
      </c>
      <c r="E294" s="124" t="str">
        <f>IF(Lançamentos!J294="","",Lançamentos!J294)</f>
        <v/>
      </c>
      <c r="F294" s="62"/>
      <c r="G294" s="60"/>
      <c r="H294" s="125"/>
      <c r="I294" s="127" t="str">
        <f t="shared" si="4"/>
        <v/>
      </c>
    </row>
    <row r="295" spans="3:9" ht="45" customHeight="1" x14ac:dyDescent="0.25">
      <c r="C295" s="32">
        <v>291</v>
      </c>
      <c r="D295" s="123" t="str">
        <f>IF(Lançamentos!F295="","",Lançamentos!F295)</f>
        <v/>
      </c>
      <c r="E295" s="124" t="str">
        <f>IF(Lançamentos!J295="","",Lançamentos!J295)</f>
        <v/>
      </c>
      <c r="F295" s="62"/>
      <c r="G295" s="60"/>
      <c r="H295" s="125"/>
      <c r="I295" s="127" t="str">
        <f t="shared" si="4"/>
        <v/>
      </c>
    </row>
    <row r="296" spans="3:9" ht="45" customHeight="1" x14ac:dyDescent="0.25">
      <c r="C296" s="32">
        <v>292</v>
      </c>
      <c r="D296" s="123" t="str">
        <f>IF(Lançamentos!F296="","",Lançamentos!F296)</f>
        <v/>
      </c>
      <c r="E296" s="124" t="str">
        <f>IF(Lançamentos!J296="","",Lançamentos!J296)</f>
        <v/>
      </c>
      <c r="F296" s="62"/>
      <c r="G296" s="60"/>
      <c r="H296" s="125"/>
      <c r="I296" s="127" t="str">
        <f t="shared" si="4"/>
        <v/>
      </c>
    </row>
    <row r="297" spans="3:9" ht="45" customHeight="1" x14ac:dyDescent="0.25">
      <c r="C297" s="32">
        <v>293</v>
      </c>
      <c r="D297" s="123" t="str">
        <f>IF(Lançamentos!F297="","",Lançamentos!F297)</f>
        <v/>
      </c>
      <c r="E297" s="124" t="str">
        <f>IF(Lançamentos!J297="","",Lançamentos!J297)</f>
        <v/>
      </c>
      <c r="F297" s="62"/>
      <c r="G297" s="60"/>
      <c r="H297" s="125"/>
      <c r="I297" s="127" t="str">
        <f t="shared" si="4"/>
        <v/>
      </c>
    </row>
    <row r="298" spans="3:9" ht="45" customHeight="1" x14ac:dyDescent="0.25">
      <c r="C298" s="32">
        <v>294</v>
      </c>
      <c r="D298" s="123" t="str">
        <f>IF(Lançamentos!F298="","",Lançamentos!F298)</f>
        <v/>
      </c>
      <c r="E298" s="124" t="str">
        <f>IF(Lançamentos!J298="","",Lançamentos!J298)</f>
        <v/>
      </c>
      <c r="F298" s="62"/>
      <c r="G298" s="60"/>
      <c r="H298" s="125"/>
      <c r="I298" s="127" t="str">
        <f t="shared" si="4"/>
        <v/>
      </c>
    </row>
    <row r="299" spans="3:9" ht="45" customHeight="1" x14ac:dyDescent="0.25">
      <c r="C299" s="32">
        <v>295</v>
      </c>
      <c r="D299" s="123" t="str">
        <f>IF(Lançamentos!F299="","",Lançamentos!F299)</f>
        <v/>
      </c>
      <c r="E299" s="124" t="str">
        <f>IF(Lançamentos!J299="","",Lançamentos!J299)</f>
        <v/>
      </c>
      <c r="F299" s="62"/>
      <c r="G299" s="60"/>
      <c r="H299" s="125"/>
      <c r="I299" s="127" t="str">
        <f t="shared" si="4"/>
        <v/>
      </c>
    </row>
    <row r="300" spans="3:9" ht="45" customHeight="1" x14ac:dyDescent="0.25">
      <c r="C300" s="32">
        <v>296</v>
      </c>
      <c r="D300" s="123" t="str">
        <f>IF(Lançamentos!F300="","",Lançamentos!F300)</f>
        <v/>
      </c>
      <c r="E300" s="124" t="str">
        <f>IF(Lançamentos!J300="","",Lançamentos!J300)</f>
        <v/>
      </c>
      <c r="F300" s="62"/>
      <c r="G300" s="60"/>
      <c r="H300" s="125"/>
      <c r="I300" s="127" t="str">
        <f t="shared" si="4"/>
        <v/>
      </c>
    </row>
    <row r="301" spans="3:9" ht="45" customHeight="1" x14ac:dyDescent="0.25">
      <c r="C301" s="32">
        <v>297</v>
      </c>
      <c r="D301" s="123" t="str">
        <f>IF(Lançamentos!F301="","",Lançamentos!F301)</f>
        <v/>
      </c>
      <c r="E301" s="124" t="str">
        <f>IF(Lançamentos!J301="","",Lançamentos!J301)</f>
        <v/>
      </c>
      <c r="F301" s="62"/>
      <c r="G301" s="60"/>
      <c r="H301" s="125"/>
      <c r="I301" s="127" t="str">
        <f t="shared" si="4"/>
        <v/>
      </c>
    </row>
    <row r="302" spans="3:9" ht="45" customHeight="1" x14ac:dyDescent="0.25">
      <c r="C302" s="32">
        <v>298</v>
      </c>
      <c r="D302" s="123" t="str">
        <f>IF(Lançamentos!F302="","",Lançamentos!F302)</f>
        <v/>
      </c>
      <c r="E302" s="124" t="str">
        <f>IF(Lançamentos!J302="","",Lançamentos!J302)</f>
        <v/>
      </c>
      <c r="F302" s="62"/>
      <c r="G302" s="60"/>
      <c r="H302" s="125"/>
      <c r="I302" s="127" t="str">
        <f t="shared" si="4"/>
        <v/>
      </c>
    </row>
    <row r="303" spans="3:9" ht="45" customHeight="1" x14ac:dyDescent="0.25">
      <c r="C303" s="32">
        <v>299</v>
      </c>
      <c r="D303" s="123" t="str">
        <f>IF(Lançamentos!F303="","",Lançamentos!F303)</f>
        <v/>
      </c>
      <c r="E303" s="124" t="str">
        <f>IF(Lançamentos!J303="","",Lançamentos!J303)</f>
        <v/>
      </c>
      <c r="F303" s="62"/>
      <c r="G303" s="60"/>
      <c r="H303" s="125"/>
      <c r="I303" s="127" t="str">
        <f t="shared" si="4"/>
        <v/>
      </c>
    </row>
    <row r="304" spans="3:9" ht="45" customHeight="1" x14ac:dyDescent="0.25">
      <c r="C304" s="32">
        <v>300</v>
      </c>
      <c r="D304" s="123" t="str">
        <f>IF(Lançamentos!F304="","",Lançamentos!F304)</f>
        <v/>
      </c>
      <c r="E304" s="124" t="str">
        <f>IF(Lançamentos!J304="","",Lançamentos!J304)</f>
        <v/>
      </c>
      <c r="F304" s="62"/>
      <c r="G304" s="60"/>
      <c r="H304" s="125"/>
      <c r="I304" s="127" t="str">
        <f t="shared" si="4"/>
        <v/>
      </c>
    </row>
    <row r="305" spans="3:9" ht="45" customHeight="1" x14ac:dyDescent="0.25">
      <c r="C305" s="32">
        <v>301</v>
      </c>
      <c r="D305" s="123" t="str">
        <f>IF(Lançamentos!F305="","",Lançamentos!F305)</f>
        <v/>
      </c>
      <c r="E305" s="124" t="str">
        <f>IF(Lançamentos!J305="","",Lançamentos!J305)</f>
        <v/>
      </c>
      <c r="F305" s="62"/>
      <c r="G305" s="60"/>
      <c r="H305" s="125"/>
      <c r="I305" s="127" t="str">
        <f t="shared" si="4"/>
        <v/>
      </c>
    </row>
    <row r="306" spans="3:9" ht="45" customHeight="1" x14ac:dyDescent="0.25">
      <c r="C306" s="32">
        <v>302</v>
      </c>
      <c r="D306" s="123" t="str">
        <f>IF(Lançamentos!F306="","",Lançamentos!F306)</f>
        <v/>
      </c>
      <c r="E306" s="124" t="str">
        <f>IF(Lançamentos!J306="","",Lançamentos!J306)</f>
        <v/>
      </c>
      <c r="F306" s="62"/>
      <c r="G306" s="60"/>
      <c r="H306" s="125"/>
      <c r="I306" s="127" t="str">
        <f t="shared" si="4"/>
        <v/>
      </c>
    </row>
    <row r="307" spans="3:9" ht="45" customHeight="1" x14ac:dyDescent="0.25">
      <c r="C307" s="32">
        <v>303</v>
      </c>
      <c r="D307" s="123" t="str">
        <f>IF(Lançamentos!F307="","",Lançamentos!F307)</f>
        <v/>
      </c>
      <c r="E307" s="124" t="str">
        <f>IF(Lançamentos!J307="","",Lançamentos!J307)</f>
        <v/>
      </c>
      <c r="F307" s="62"/>
      <c r="G307" s="60"/>
      <c r="H307" s="125"/>
      <c r="I307" s="127" t="str">
        <f t="shared" si="4"/>
        <v/>
      </c>
    </row>
    <row r="308" spans="3:9" ht="45" customHeight="1" x14ac:dyDescent="0.25">
      <c r="C308" s="32">
        <v>304</v>
      </c>
      <c r="D308" s="123" t="str">
        <f>IF(Lançamentos!F308="","",Lançamentos!F308)</f>
        <v/>
      </c>
      <c r="E308" s="124" t="str">
        <f>IF(Lançamentos!J308="","",Lançamentos!J308)</f>
        <v/>
      </c>
      <c r="F308" s="62"/>
      <c r="G308" s="60"/>
      <c r="H308" s="125"/>
      <c r="I308" s="127" t="str">
        <f t="shared" si="4"/>
        <v/>
      </c>
    </row>
    <row r="309" spans="3:9" ht="45" customHeight="1" x14ac:dyDescent="0.25">
      <c r="C309" s="32">
        <v>305</v>
      </c>
      <c r="D309" s="123" t="str">
        <f>IF(Lançamentos!F309="","",Lançamentos!F309)</f>
        <v/>
      </c>
      <c r="E309" s="124" t="str">
        <f>IF(Lançamentos!J309="","",Lançamentos!J309)</f>
        <v/>
      </c>
      <c r="F309" s="62"/>
      <c r="G309" s="60"/>
      <c r="H309" s="125"/>
      <c r="I309" s="127" t="str">
        <f t="shared" si="4"/>
        <v/>
      </c>
    </row>
    <row r="310" spans="3:9" ht="45" customHeight="1" x14ac:dyDescent="0.25">
      <c r="C310" s="32">
        <v>306</v>
      </c>
      <c r="D310" s="123" t="str">
        <f>IF(Lançamentos!F310="","",Lançamentos!F310)</f>
        <v/>
      </c>
      <c r="E310" s="124" t="str">
        <f>IF(Lançamentos!J310="","",Lançamentos!J310)</f>
        <v/>
      </c>
      <c r="F310" s="62"/>
      <c r="G310" s="60"/>
      <c r="H310" s="125"/>
      <c r="I310" s="127" t="str">
        <f t="shared" si="4"/>
        <v/>
      </c>
    </row>
    <row r="311" spans="3:9" ht="45" customHeight="1" x14ac:dyDescent="0.25">
      <c r="C311" s="32">
        <v>307</v>
      </c>
      <c r="D311" s="123" t="str">
        <f>IF(Lançamentos!F311="","",Lançamentos!F311)</f>
        <v/>
      </c>
      <c r="E311" s="124" t="str">
        <f>IF(Lançamentos!J311="","",Lançamentos!J311)</f>
        <v/>
      </c>
      <c r="F311" s="62"/>
      <c r="G311" s="60"/>
      <c r="H311" s="125"/>
      <c r="I311" s="127" t="str">
        <f t="shared" si="4"/>
        <v/>
      </c>
    </row>
    <row r="312" spans="3:9" ht="45" customHeight="1" x14ac:dyDescent="0.25">
      <c r="C312" s="32">
        <v>308</v>
      </c>
      <c r="D312" s="123" t="str">
        <f>IF(Lançamentos!F312="","",Lançamentos!F312)</f>
        <v/>
      </c>
      <c r="E312" s="124" t="str">
        <f>IF(Lançamentos!J312="","",Lançamentos!J312)</f>
        <v/>
      </c>
      <c r="F312" s="62"/>
      <c r="G312" s="60"/>
      <c r="H312" s="125"/>
      <c r="I312" s="127" t="str">
        <f t="shared" si="4"/>
        <v/>
      </c>
    </row>
    <row r="313" spans="3:9" ht="45" customHeight="1" x14ac:dyDescent="0.25">
      <c r="C313" s="32">
        <v>309</v>
      </c>
      <c r="D313" s="123" t="str">
        <f>IF(Lançamentos!F313="","",Lançamentos!F313)</f>
        <v/>
      </c>
      <c r="E313" s="124" t="str">
        <f>IF(Lançamentos!J313="","",Lançamentos!J313)</f>
        <v/>
      </c>
      <c r="F313" s="62"/>
      <c r="G313" s="60"/>
      <c r="H313" s="125"/>
      <c r="I313" s="127" t="str">
        <f t="shared" si="4"/>
        <v/>
      </c>
    </row>
    <row r="314" spans="3:9" ht="45" customHeight="1" x14ac:dyDescent="0.25">
      <c r="C314" s="32">
        <v>310</v>
      </c>
      <c r="D314" s="123" t="str">
        <f>IF(Lançamentos!F314="","",Lançamentos!F314)</f>
        <v/>
      </c>
      <c r="E314" s="124" t="str">
        <f>IF(Lançamentos!J314="","",Lançamentos!J314)</f>
        <v/>
      </c>
      <c r="F314" s="62"/>
      <c r="G314" s="60"/>
      <c r="H314" s="125"/>
      <c r="I314" s="127" t="str">
        <f t="shared" si="4"/>
        <v/>
      </c>
    </row>
    <row r="315" spans="3:9" ht="45" customHeight="1" x14ac:dyDescent="0.25">
      <c r="C315" s="32">
        <v>311</v>
      </c>
      <c r="D315" s="123" t="str">
        <f>IF(Lançamentos!F315="","",Lançamentos!F315)</f>
        <v/>
      </c>
      <c r="E315" s="124" t="str">
        <f>IF(Lançamentos!J315="","",Lançamentos!J315)</f>
        <v/>
      </c>
      <c r="F315" s="62"/>
      <c r="G315" s="60"/>
      <c r="H315" s="125"/>
      <c r="I315" s="127" t="str">
        <f t="shared" si="4"/>
        <v/>
      </c>
    </row>
    <row r="316" spans="3:9" ht="45" customHeight="1" x14ac:dyDescent="0.25">
      <c r="C316" s="32">
        <v>312</v>
      </c>
      <c r="D316" s="123" t="str">
        <f>IF(Lançamentos!F316="","",Lançamentos!F316)</f>
        <v/>
      </c>
      <c r="E316" s="124" t="str">
        <f>IF(Lançamentos!J316="","",Lançamentos!J316)</f>
        <v/>
      </c>
      <c r="F316" s="62"/>
      <c r="G316" s="60"/>
      <c r="H316" s="125"/>
      <c r="I316" s="127" t="str">
        <f t="shared" si="4"/>
        <v/>
      </c>
    </row>
    <row r="317" spans="3:9" ht="45" customHeight="1" x14ac:dyDescent="0.25">
      <c r="C317" s="32">
        <v>313</v>
      </c>
      <c r="D317" s="123" t="str">
        <f>IF(Lançamentos!F317="","",Lançamentos!F317)</f>
        <v/>
      </c>
      <c r="E317" s="124" t="str">
        <f>IF(Lançamentos!J317="","",Lançamentos!J317)</f>
        <v/>
      </c>
      <c r="F317" s="62"/>
      <c r="G317" s="60"/>
      <c r="H317" s="125"/>
      <c r="I317" s="127" t="str">
        <f t="shared" si="4"/>
        <v/>
      </c>
    </row>
    <row r="318" spans="3:9" ht="45" customHeight="1" x14ac:dyDescent="0.25">
      <c r="C318" s="32">
        <v>314</v>
      </c>
      <c r="D318" s="123" t="str">
        <f>IF(Lançamentos!F318="","",Lançamentos!F318)</f>
        <v/>
      </c>
      <c r="E318" s="124" t="str">
        <f>IF(Lançamentos!J318="","",Lançamentos!J318)</f>
        <v/>
      </c>
      <c r="F318" s="62"/>
      <c r="G318" s="60"/>
      <c r="H318" s="125"/>
      <c r="I318" s="127" t="str">
        <f t="shared" si="4"/>
        <v/>
      </c>
    </row>
    <row r="319" spans="3:9" ht="45" customHeight="1" x14ac:dyDescent="0.25">
      <c r="C319" s="32">
        <v>315</v>
      </c>
      <c r="D319" s="123" t="str">
        <f>IF(Lançamentos!F319="","",Lançamentos!F319)</f>
        <v/>
      </c>
      <c r="E319" s="124" t="str">
        <f>IF(Lançamentos!J319="","",Lançamentos!J319)</f>
        <v/>
      </c>
      <c r="F319" s="62"/>
      <c r="G319" s="60"/>
      <c r="H319" s="125"/>
      <c r="I319" s="127" t="str">
        <f t="shared" si="4"/>
        <v/>
      </c>
    </row>
    <row r="320" spans="3:9" ht="45" customHeight="1" x14ac:dyDescent="0.25">
      <c r="C320" s="32">
        <v>316</v>
      </c>
      <c r="D320" s="123" t="str">
        <f>IF(Lançamentos!F320="","",Lançamentos!F320)</f>
        <v/>
      </c>
      <c r="E320" s="124" t="str">
        <f>IF(Lançamentos!J320="","",Lançamentos!J320)</f>
        <v/>
      </c>
      <c r="F320" s="62"/>
      <c r="G320" s="60"/>
      <c r="H320" s="125"/>
      <c r="I320" s="127" t="str">
        <f t="shared" si="4"/>
        <v/>
      </c>
    </row>
    <row r="321" spans="3:9" ht="45" customHeight="1" x14ac:dyDescent="0.25">
      <c r="C321" s="32">
        <v>317</v>
      </c>
      <c r="D321" s="123" t="str">
        <f>IF(Lançamentos!F321="","",Lançamentos!F321)</f>
        <v/>
      </c>
      <c r="E321" s="124" t="str">
        <f>IF(Lançamentos!J321="","",Lançamentos!J321)</f>
        <v/>
      </c>
      <c r="F321" s="62"/>
      <c r="G321" s="60"/>
      <c r="H321" s="125"/>
      <c r="I321" s="127" t="str">
        <f t="shared" si="4"/>
        <v/>
      </c>
    </row>
    <row r="322" spans="3:9" ht="45" customHeight="1" x14ac:dyDescent="0.25">
      <c r="C322" s="32">
        <v>318</v>
      </c>
      <c r="D322" s="123" t="str">
        <f>IF(Lançamentos!F322="","",Lançamentos!F322)</f>
        <v/>
      </c>
      <c r="E322" s="124" t="str">
        <f>IF(Lançamentos!J322="","",Lançamentos!J322)</f>
        <v/>
      </c>
      <c r="F322" s="62"/>
      <c r="G322" s="60"/>
      <c r="H322" s="125"/>
      <c r="I322" s="127" t="str">
        <f t="shared" si="4"/>
        <v/>
      </c>
    </row>
    <row r="323" spans="3:9" ht="45" customHeight="1" x14ac:dyDescent="0.25">
      <c r="C323" s="32">
        <v>319</v>
      </c>
      <c r="D323" s="123" t="str">
        <f>IF(Lançamentos!F323="","",Lançamentos!F323)</f>
        <v/>
      </c>
      <c r="E323" s="124" t="str">
        <f>IF(Lançamentos!J323="","",Lançamentos!J323)</f>
        <v/>
      </c>
      <c r="F323" s="62"/>
      <c r="G323" s="60"/>
      <c r="H323" s="125"/>
      <c r="I323" s="127" t="str">
        <f t="shared" si="4"/>
        <v/>
      </c>
    </row>
    <row r="324" spans="3:9" ht="45" customHeight="1" x14ac:dyDescent="0.25">
      <c r="C324" s="32">
        <v>320</v>
      </c>
      <c r="D324" s="123" t="str">
        <f>IF(Lançamentos!F324="","",Lançamentos!F324)</f>
        <v/>
      </c>
      <c r="E324" s="124" t="str">
        <f>IF(Lançamentos!J324="","",Lançamentos!J324)</f>
        <v/>
      </c>
      <c r="F324" s="62"/>
      <c r="G324" s="60"/>
      <c r="H324" s="125"/>
      <c r="I324" s="127" t="str">
        <f t="shared" si="4"/>
        <v/>
      </c>
    </row>
    <row r="325" spans="3:9" ht="45" customHeight="1" x14ac:dyDescent="0.25">
      <c r="C325" s="32">
        <v>321</v>
      </c>
      <c r="D325" s="123" t="str">
        <f>IF(Lançamentos!F325="","",Lançamentos!F325)</f>
        <v/>
      </c>
      <c r="E325" s="124" t="str">
        <f>IF(Lançamentos!J325="","",Lançamentos!J325)</f>
        <v/>
      </c>
      <c r="F325" s="62"/>
      <c r="G325" s="60"/>
      <c r="H325" s="125"/>
      <c r="I325" s="127" t="str">
        <f t="shared" si="4"/>
        <v/>
      </c>
    </row>
    <row r="326" spans="3:9" ht="45" customHeight="1" x14ac:dyDescent="0.25">
      <c r="C326" s="32">
        <v>322</v>
      </c>
      <c r="D326" s="123" t="str">
        <f>IF(Lançamentos!F326="","",Lançamentos!F326)</f>
        <v/>
      </c>
      <c r="E326" s="124" t="str">
        <f>IF(Lançamentos!J326="","",Lançamentos!J326)</f>
        <v/>
      </c>
      <c r="F326" s="62"/>
      <c r="G326" s="60"/>
      <c r="H326" s="125"/>
      <c r="I326" s="127" t="str">
        <f t="shared" si="4"/>
        <v/>
      </c>
    </row>
    <row r="327" spans="3:9" ht="45" customHeight="1" x14ac:dyDescent="0.25">
      <c r="C327" s="32">
        <v>323</v>
      </c>
      <c r="D327" s="123" t="str">
        <f>IF(Lançamentos!F327="","",Lançamentos!F327)</f>
        <v/>
      </c>
      <c r="E327" s="124" t="str">
        <f>IF(Lançamentos!J327="","",Lançamentos!J327)</f>
        <v/>
      </c>
      <c r="F327" s="62"/>
      <c r="G327" s="60"/>
      <c r="H327" s="125"/>
      <c r="I327" s="127" t="str">
        <f t="shared" ref="I327:I390" si="5">IFERROR(IF(F327="","",DATEDIF(F327,$P$3,"Y")&amp;" Ano(s) "&amp;DATEDIF(F327,$P$3,"YM")&amp;" Mês(es) "&amp;DATEDIF(F327,$P$3,"MD")&amp;" Dia(s) "),"")</f>
        <v/>
      </c>
    </row>
    <row r="328" spans="3:9" ht="45" customHeight="1" x14ac:dyDescent="0.25">
      <c r="C328" s="32">
        <v>324</v>
      </c>
      <c r="D328" s="123" t="str">
        <f>IF(Lançamentos!F328="","",Lançamentos!F328)</f>
        <v/>
      </c>
      <c r="E328" s="124" t="str">
        <f>IF(Lançamentos!J328="","",Lançamentos!J328)</f>
        <v/>
      </c>
      <c r="F328" s="62"/>
      <c r="G328" s="60"/>
      <c r="H328" s="125"/>
      <c r="I328" s="127" t="str">
        <f t="shared" si="5"/>
        <v/>
      </c>
    </row>
    <row r="329" spans="3:9" ht="45" customHeight="1" x14ac:dyDescent="0.25">
      <c r="C329" s="32">
        <v>325</v>
      </c>
      <c r="D329" s="123" t="str">
        <f>IF(Lançamentos!F329="","",Lançamentos!F329)</f>
        <v/>
      </c>
      <c r="E329" s="124" t="str">
        <f>IF(Lançamentos!J329="","",Lançamentos!J329)</f>
        <v/>
      </c>
      <c r="F329" s="62"/>
      <c r="G329" s="60"/>
      <c r="H329" s="125"/>
      <c r="I329" s="127" t="str">
        <f t="shared" si="5"/>
        <v/>
      </c>
    </row>
    <row r="330" spans="3:9" ht="45" customHeight="1" x14ac:dyDescent="0.25">
      <c r="C330" s="32">
        <v>326</v>
      </c>
      <c r="D330" s="123" t="str">
        <f>IF(Lançamentos!F330="","",Lançamentos!F330)</f>
        <v/>
      </c>
      <c r="E330" s="124" t="str">
        <f>IF(Lançamentos!J330="","",Lançamentos!J330)</f>
        <v/>
      </c>
      <c r="F330" s="62"/>
      <c r="G330" s="60"/>
      <c r="H330" s="125"/>
      <c r="I330" s="127" t="str">
        <f t="shared" si="5"/>
        <v/>
      </c>
    </row>
    <row r="331" spans="3:9" ht="45" customHeight="1" x14ac:dyDescent="0.25">
      <c r="C331" s="32">
        <v>327</v>
      </c>
      <c r="D331" s="123" t="str">
        <f>IF(Lançamentos!F331="","",Lançamentos!F331)</f>
        <v/>
      </c>
      <c r="E331" s="124" t="str">
        <f>IF(Lançamentos!J331="","",Lançamentos!J331)</f>
        <v/>
      </c>
      <c r="F331" s="62"/>
      <c r="G331" s="60"/>
      <c r="H331" s="125"/>
      <c r="I331" s="127" t="str">
        <f t="shared" si="5"/>
        <v/>
      </c>
    </row>
    <row r="332" spans="3:9" ht="45" customHeight="1" x14ac:dyDescent="0.25">
      <c r="C332" s="32">
        <v>328</v>
      </c>
      <c r="D332" s="123" t="str">
        <f>IF(Lançamentos!F332="","",Lançamentos!F332)</f>
        <v/>
      </c>
      <c r="E332" s="124" t="str">
        <f>IF(Lançamentos!J332="","",Lançamentos!J332)</f>
        <v/>
      </c>
      <c r="F332" s="62"/>
      <c r="G332" s="60"/>
      <c r="H332" s="125"/>
      <c r="I332" s="127" t="str">
        <f t="shared" si="5"/>
        <v/>
      </c>
    </row>
    <row r="333" spans="3:9" ht="45" customHeight="1" x14ac:dyDescent="0.25">
      <c r="C333" s="32">
        <v>329</v>
      </c>
      <c r="D333" s="123" t="str">
        <f>IF(Lançamentos!F333="","",Lançamentos!F333)</f>
        <v/>
      </c>
      <c r="E333" s="124" t="str">
        <f>IF(Lançamentos!J333="","",Lançamentos!J333)</f>
        <v/>
      </c>
      <c r="F333" s="62"/>
      <c r="G333" s="60"/>
      <c r="H333" s="125"/>
      <c r="I333" s="127" t="str">
        <f t="shared" si="5"/>
        <v/>
      </c>
    </row>
    <row r="334" spans="3:9" ht="45" customHeight="1" x14ac:dyDescent="0.25">
      <c r="C334" s="32">
        <v>330</v>
      </c>
      <c r="D334" s="123" t="str">
        <f>IF(Lançamentos!F334="","",Lançamentos!F334)</f>
        <v/>
      </c>
      <c r="E334" s="124" t="str">
        <f>IF(Lançamentos!J334="","",Lançamentos!J334)</f>
        <v/>
      </c>
      <c r="F334" s="62"/>
      <c r="G334" s="60"/>
      <c r="H334" s="125"/>
      <c r="I334" s="127" t="str">
        <f t="shared" si="5"/>
        <v/>
      </c>
    </row>
    <row r="335" spans="3:9" ht="45" customHeight="1" x14ac:dyDescent="0.25">
      <c r="C335" s="32">
        <v>331</v>
      </c>
      <c r="D335" s="123" t="str">
        <f>IF(Lançamentos!F335="","",Lançamentos!F335)</f>
        <v/>
      </c>
      <c r="E335" s="124" t="str">
        <f>IF(Lançamentos!J335="","",Lançamentos!J335)</f>
        <v/>
      </c>
      <c r="F335" s="62"/>
      <c r="G335" s="60"/>
      <c r="H335" s="125"/>
      <c r="I335" s="127" t="str">
        <f t="shared" si="5"/>
        <v/>
      </c>
    </row>
    <row r="336" spans="3:9" ht="45" customHeight="1" x14ac:dyDescent="0.25">
      <c r="C336" s="32">
        <v>332</v>
      </c>
      <c r="D336" s="123" t="str">
        <f>IF(Lançamentos!F336="","",Lançamentos!F336)</f>
        <v/>
      </c>
      <c r="E336" s="124" t="str">
        <f>IF(Lançamentos!J336="","",Lançamentos!J336)</f>
        <v/>
      </c>
      <c r="F336" s="62"/>
      <c r="G336" s="60"/>
      <c r="H336" s="125"/>
      <c r="I336" s="127" t="str">
        <f t="shared" si="5"/>
        <v/>
      </c>
    </row>
    <row r="337" spans="3:9" ht="45" customHeight="1" x14ac:dyDescent="0.25">
      <c r="C337" s="32">
        <v>333</v>
      </c>
      <c r="D337" s="123" t="str">
        <f>IF(Lançamentos!F337="","",Lançamentos!F337)</f>
        <v/>
      </c>
      <c r="E337" s="124" t="str">
        <f>IF(Lançamentos!J337="","",Lançamentos!J337)</f>
        <v/>
      </c>
      <c r="F337" s="62"/>
      <c r="G337" s="60"/>
      <c r="H337" s="125"/>
      <c r="I337" s="127" t="str">
        <f t="shared" si="5"/>
        <v/>
      </c>
    </row>
    <row r="338" spans="3:9" ht="45" customHeight="1" x14ac:dyDescent="0.25">
      <c r="C338" s="32">
        <v>334</v>
      </c>
      <c r="D338" s="123" t="str">
        <f>IF(Lançamentos!F338="","",Lançamentos!F338)</f>
        <v/>
      </c>
      <c r="E338" s="124" t="str">
        <f>IF(Lançamentos!J338="","",Lançamentos!J338)</f>
        <v/>
      </c>
      <c r="F338" s="62"/>
      <c r="G338" s="60"/>
      <c r="H338" s="125"/>
      <c r="I338" s="127" t="str">
        <f t="shared" si="5"/>
        <v/>
      </c>
    </row>
    <row r="339" spans="3:9" ht="45" customHeight="1" x14ac:dyDescent="0.25">
      <c r="C339" s="32">
        <v>335</v>
      </c>
      <c r="D339" s="123" t="str">
        <f>IF(Lançamentos!F339="","",Lançamentos!F339)</f>
        <v/>
      </c>
      <c r="E339" s="124" t="str">
        <f>IF(Lançamentos!J339="","",Lançamentos!J339)</f>
        <v/>
      </c>
      <c r="F339" s="62"/>
      <c r="G339" s="60"/>
      <c r="H339" s="125"/>
      <c r="I339" s="127" t="str">
        <f t="shared" si="5"/>
        <v/>
      </c>
    </row>
    <row r="340" spans="3:9" ht="45" customHeight="1" x14ac:dyDescent="0.25">
      <c r="C340" s="32">
        <v>336</v>
      </c>
      <c r="D340" s="123" t="str">
        <f>IF(Lançamentos!F340="","",Lançamentos!F340)</f>
        <v/>
      </c>
      <c r="E340" s="124" t="str">
        <f>IF(Lançamentos!J340="","",Lançamentos!J340)</f>
        <v/>
      </c>
      <c r="F340" s="62"/>
      <c r="G340" s="60"/>
      <c r="H340" s="125"/>
      <c r="I340" s="127" t="str">
        <f t="shared" si="5"/>
        <v/>
      </c>
    </row>
    <row r="341" spans="3:9" ht="45" customHeight="1" x14ac:dyDescent="0.25">
      <c r="C341" s="32">
        <v>337</v>
      </c>
      <c r="D341" s="123" t="str">
        <f>IF(Lançamentos!F341="","",Lançamentos!F341)</f>
        <v/>
      </c>
      <c r="E341" s="124" t="str">
        <f>IF(Lançamentos!J341="","",Lançamentos!J341)</f>
        <v/>
      </c>
      <c r="F341" s="62"/>
      <c r="G341" s="60"/>
      <c r="H341" s="125"/>
      <c r="I341" s="127" t="str">
        <f t="shared" si="5"/>
        <v/>
      </c>
    </row>
    <row r="342" spans="3:9" ht="45" customHeight="1" x14ac:dyDescent="0.25">
      <c r="C342" s="32">
        <v>338</v>
      </c>
      <c r="D342" s="123" t="str">
        <f>IF(Lançamentos!F342="","",Lançamentos!F342)</f>
        <v/>
      </c>
      <c r="E342" s="124" t="str">
        <f>IF(Lançamentos!J342="","",Lançamentos!J342)</f>
        <v/>
      </c>
      <c r="F342" s="62"/>
      <c r="G342" s="60"/>
      <c r="H342" s="125"/>
      <c r="I342" s="127" t="str">
        <f t="shared" si="5"/>
        <v/>
      </c>
    </row>
    <row r="343" spans="3:9" ht="45" customHeight="1" x14ac:dyDescent="0.25">
      <c r="C343" s="32">
        <v>339</v>
      </c>
      <c r="D343" s="123" t="str">
        <f>IF(Lançamentos!F343="","",Lançamentos!F343)</f>
        <v/>
      </c>
      <c r="E343" s="124" t="str">
        <f>IF(Lançamentos!J343="","",Lançamentos!J343)</f>
        <v/>
      </c>
      <c r="F343" s="62"/>
      <c r="G343" s="60"/>
      <c r="H343" s="125"/>
      <c r="I343" s="127" t="str">
        <f t="shared" si="5"/>
        <v/>
      </c>
    </row>
    <row r="344" spans="3:9" ht="45" customHeight="1" x14ac:dyDescent="0.25">
      <c r="C344" s="32">
        <v>340</v>
      </c>
      <c r="D344" s="123" t="str">
        <f>IF(Lançamentos!F344="","",Lançamentos!F344)</f>
        <v/>
      </c>
      <c r="E344" s="124" t="str">
        <f>IF(Lançamentos!J344="","",Lançamentos!J344)</f>
        <v/>
      </c>
      <c r="F344" s="62"/>
      <c r="G344" s="60"/>
      <c r="H344" s="125"/>
      <c r="I344" s="127" t="str">
        <f t="shared" si="5"/>
        <v/>
      </c>
    </row>
    <row r="345" spans="3:9" ht="45" customHeight="1" x14ac:dyDescent="0.25">
      <c r="C345" s="32">
        <v>341</v>
      </c>
      <c r="D345" s="123" t="str">
        <f>IF(Lançamentos!F345="","",Lançamentos!F345)</f>
        <v/>
      </c>
      <c r="E345" s="124" t="str">
        <f>IF(Lançamentos!J345="","",Lançamentos!J345)</f>
        <v/>
      </c>
      <c r="F345" s="62"/>
      <c r="G345" s="60"/>
      <c r="H345" s="125"/>
      <c r="I345" s="127" t="str">
        <f t="shared" si="5"/>
        <v/>
      </c>
    </row>
    <row r="346" spans="3:9" ht="45" customHeight="1" x14ac:dyDescent="0.25">
      <c r="C346" s="32">
        <v>342</v>
      </c>
      <c r="D346" s="123" t="str">
        <f>IF(Lançamentos!F346="","",Lançamentos!F346)</f>
        <v/>
      </c>
      <c r="E346" s="124" t="str">
        <f>IF(Lançamentos!J346="","",Lançamentos!J346)</f>
        <v/>
      </c>
      <c r="F346" s="62"/>
      <c r="G346" s="60"/>
      <c r="H346" s="125"/>
      <c r="I346" s="127" t="str">
        <f t="shared" si="5"/>
        <v/>
      </c>
    </row>
    <row r="347" spans="3:9" ht="45" customHeight="1" x14ac:dyDescent="0.25">
      <c r="C347" s="32">
        <v>343</v>
      </c>
      <c r="D347" s="123" t="str">
        <f>IF(Lançamentos!F347="","",Lançamentos!F347)</f>
        <v/>
      </c>
      <c r="E347" s="124" t="str">
        <f>IF(Lançamentos!J347="","",Lançamentos!J347)</f>
        <v/>
      </c>
      <c r="F347" s="62"/>
      <c r="G347" s="60"/>
      <c r="H347" s="125"/>
      <c r="I347" s="127" t="str">
        <f t="shared" si="5"/>
        <v/>
      </c>
    </row>
    <row r="348" spans="3:9" ht="45" customHeight="1" x14ac:dyDescent="0.25">
      <c r="C348" s="32">
        <v>344</v>
      </c>
      <c r="D348" s="123" t="str">
        <f>IF(Lançamentos!F348="","",Lançamentos!F348)</f>
        <v/>
      </c>
      <c r="E348" s="124" t="str">
        <f>IF(Lançamentos!J348="","",Lançamentos!J348)</f>
        <v/>
      </c>
      <c r="F348" s="62"/>
      <c r="G348" s="60"/>
      <c r="H348" s="125"/>
      <c r="I348" s="127" t="str">
        <f t="shared" si="5"/>
        <v/>
      </c>
    </row>
    <row r="349" spans="3:9" ht="45" customHeight="1" x14ac:dyDescent="0.25">
      <c r="C349" s="32">
        <v>345</v>
      </c>
      <c r="D349" s="123" t="str">
        <f>IF(Lançamentos!F349="","",Lançamentos!F349)</f>
        <v/>
      </c>
      <c r="E349" s="124" t="str">
        <f>IF(Lançamentos!J349="","",Lançamentos!J349)</f>
        <v/>
      </c>
      <c r="F349" s="62"/>
      <c r="G349" s="60"/>
      <c r="H349" s="125"/>
      <c r="I349" s="127" t="str">
        <f t="shared" si="5"/>
        <v/>
      </c>
    </row>
    <row r="350" spans="3:9" ht="45" customHeight="1" x14ac:dyDescent="0.25">
      <c r="C350" s="32">
        <v>346</v>
      </c>
      <c r="D350" s="123" t="str">
        <f>IF(Lançamentos!F350="","",Lançamentos!F350)</f>
        <v/>
      </c>
      <c r="E350" s="124" t="str">
        <f>IF(Lançamentos!J350="","",Lançamentos!J350)</f>
        <v/>
      </c>
      <c r="F350" s="62"/>
      <c r="G350" s="60"/>
      <c r="H350" s="125"/>
      <c r="I350" s="127" t="str">
        <f t="shared" si="5"/>
        <v/>
      </c>
    </row>
    <row r="351" spans="3:9" ht="45" customHeight="1" x14ac:dyDescent="0.25">
      <c r="C351" s="32">
        <v>347</v>
      </c>
      <c r="D351" s="123" t="str">
        <f>IF(Lançamentos!F351="","",Lançamentos!F351)</f>
        <v/>
      </c>
      <c r="E351" s="124" t="str">
        <f>IF(Lançamentos!J351="","",Lançamentos!J351)</f>
        <v/>
      </c>
      <c r="F351" s="62"/>
      <c r="G351" s="60"/>
      <c r="H351" s="125"/>
      <c r="I351" s="127" t="str">
        <f t="shared" si="5"/>
        <v/>
      </c>
    </row>
    <row r="352" spans="3:9" ht="45" customHeight="1" x14ac:dyDescent="0.25">
      <c r="C352" s="32">
        <v>348</v>
      </c>
      <c r="D352" s="123" t="str">
        <f>IF(Lançamentos!F352="","",Lançamentos!F352)</f>
        <v/>
      </c>
      <c r="E352" s="124" t="str">
        <f>IF(Lançamentos!J352="","",Lançamentos!J352)</f>
        <v/>
      </c>
      <c r="F352" s="62"/>
      <c r="G352" s="60"/>
      <c r="H352" s="125"/>
      <c r="I352" s="127" t="str">
        <f t="shared" si="5"/>
        <v/>
      </c>
    </row>
    <row r="353" spans="3:9" ht="45" customHeight="1" x14ac:dyDescent="0.25">
      <c r="C353" s="32">
        <v>349</v>
      </c>
      <c r="D353" s="123" t="str">
        <f>IF(Lançamentos!F353="","",Lançamentos!F353)</f>
        <v/>
      </c>
      <c r="E353" s="124" t="str">
        <f>IF(Lançamentos!J353="","",Lançamentos!J353)</f>
        <v/>
      </c>
      <c r="F353" s="62"/>
      <c r="G353" s="60"/>
      <c r="H353" s="125"/>
      <c r="I353" s="127" t="str">
        <f t="shared" si="5"/>
        <v/>
      </c>
    </row>
    <row r="354" spans="3:9" ht="45" customHeight="1" x14ac:dyDescent="0.25">
      <c r="C354" s="32">
        <v>350</v>
      </c>
      <c r="D354" s="123" t="str">
        <f>IF(Lançamentos!F354="","",Lançamentos!F354)</f>
        <v/>
      </c>
      <c r="E354" s="124" t="str">
        <f>IF(Lançamentos!J354="","",Lançamentos!J354)</f>
        <v/>
      </c>
      <c r="F354" s="62"/>
      <c r="G354" s="60"/>
      <c r="H354" s="125"/>
      <c r="I354" s="127" t="str">
        <f t="shared" si="5"/>
        <v/>
      </c>
    </row>
    <row r="355" spans="3:9" ht="45" customHeight="1" x14ac:dyDescent="0.25">
      <c r="C355" s="32">
        <v>351</v>
      </c>
      <c r="D355" s="123" t="str">
        <f>IF(Lançamentos!F355="","",Lançamentos!F355)</f>
        <v/>
      </c>
      <c r="E355" s="124" t="str">
        <f>IF(Lançamentos!J355="","",Lançamentos!J355)</f>
        <v/>
      </c>
      <c r="F355" s="62"/>
      <c r="G355" s="60"/>
      <c r="H355" s="125"/>
      <c r="I355" s="127" t="str">
        <f t="shared" si="5"/>
        <v/>
      </c>
    </row>
    <row r="356" spans="3:9" ht="45" customHeight="1" x14ac:dyDescent="0.25">
      <c r="C356" s="32">
        <v>352</v>
      </c>
      <c r="D356" s="123" t="str">
        <f>IF(Lançamentos!F356="","",Lançamentos!F356)</f>
        <v/>
      </c>
      <c r="E356" s="124" t="str">
        <f>IF(Lançamentos!J356="","",Lançamentos!J356)</f>
        <v/>
      </c>
      <c r="F356" s="62"/>
      <c r="G356" s="60"/>
      <c r="H356" s="125"/>
      <c r="I356" s="127" t="str">
        <f t="shared" si="5"/>
        <v/>
      </c>
    </row>
    <row r="357" spans="3:9" ht="45" customHeight="1" x14ac:dyDescent="0.25">
      <c r="C357" s="32">
        <v>353</v>
      </c>
      <c r="D357" s="123" t="str">
        <f>IF(Lançamentos!F357="","",Lançamentos!F357)</f>
        <v/>
      </c>
      <c r="E357" s="124" t="str">
        <f>IF(Lançamentos!J357="","",Lançamentos!J357)</f>
        <v/>
      </c>
      <c r="F357" s="62"/>
      <c r="G357" s="60"/>
      <c r="H357" s="125"/>
      <c r="I357" s="127" t="str">
        <f t="shared" si="5"/>
        <v/>
      </c>
    </row>
    <row r="358" spans="3:9" ht="45" customHeight="1" x14ac:dyDescent="0.25">
      <c r="C358" s="32">
        <v>354</v>
      </c>
      <c r="D358" s="123" t="str">
        <f>IF(Lançamentos!F358="","",Lançamentos!F358)</f>
        <v/>
      </c>
      <c r="E358" s="124" t="str">
        <f>IF(Lançamentos!J358="","",Lançamentos!J358)</f>
        <v/>
      </c>
      <c r="F358" s="62"/>
      <c r="G358" s="60"/>
      <c r="H358" s="125"/>
      <c r="I358" s="127" t="str">
        <f t="shared" si="5"/>
        <v/>
      </c>
    </row>
    <row r="359" spans="3:9" ht="45" customHeight="1" x14ac:dyDescent="0.25">
      <c r="C359" s="32">
        <v>355</v>
      </c>
      <c r="D359" s="123" t="str">
        <f>IF(Lançamentos!F359="","",Lançamentos!F359)</f>
        <v/>
      </c>
      <c r="E359" s="124" t="str">
        <f>IF(Lançamentos!J359="","",Lançamentos!J359)</f>
        <v/>
      </c>
      <c r="F359" s="62"/>
      <c r="G359" s="60"/>
      <c r="H359" s="125"/>
      <c r="I359" s="127" t="str">
        <f t="shared" si="5"/>
        <v/>
      </c>
    </row>
    <row r="360" spans="3:9" ht="45" customHeight="1" x14ac:dyDescent="0.25">
      <c r="C360" s="32">
        <v>356</v>
      </c>
      <c r="D360" s="123" t="str">
        <f>IF(Lançamentos!F360="","",Lançamentos!F360)</f>
        <v/>
      </c>
      <c r="E360" s="124" t="str">
        <f>IF(Lançamentos!J360="","",Lançamentos!J360)</f>
        <v/>
      </c>
      <c r="F360" s="62"/>
      <c r="G360" s="60"/>
      <c r="H360" s="125"/>
      <c r="I360" s="127" t="str">
        <f t="shared" si="5"/>
        <v/>
      </c>
    </row>
    <row r="361" spans="3:9" ht="45" customHeight="1" x14ac:dyDescent="0.25">
      <c r="C361" s="32">
        <v>357</v>
      </c>
      <c r="D361" s="123" t="str">
        <f>IF(Lançamentos!F361="","",Lançamentos!F361)</f>
        <v/>
      </c>
      <c r="E361" s="124" t="str">
        <f>IF(Lançamentos!J361="","",Lançamentos!J361)</f>
        <v/>
      </c>
      <c r="F361" s="62"/>
      <c r="G361" s="60"/>
      <c r="H361" s="125"/>
      <c r="I361" s="127" t="str">
        <f t="shared" si="5"/>
        <v/>
      </c>
    </row>
    <row r="362" spans="3:9" ht="45" customHeight="1" x14ac:dyDescent="0.25">
      <c r="C362" s="32">
        <v>358</v>
      </c>
      <c r="D362" s="123" t="str">
        <f>IF(Lançamentos!F362="","",Lançamentos!F362)</f>
        <v/>
      </c>
      <c r="E362" s="124" t="str">
        <f>IF(Lançamentos!J362="","",Lançamentos!J362)</f>
        <v/>
      </c>
      <c r="F362" s="62"/>
      <c r="G362" s="60"/>
      <c r="H362" s="125"/>
      <c r="I362" s="127" t="str">
        <f t="shared" si="5"/>
        <v/>
      </c>
    </row>
    <row r="363" spans="3:9" ht="45" customHeight="1" x14ac:dyDescent="0.25">
      <c r="C363" s="32">
        <v>359</v>
      </c>
      <c r="D363" s="123" t="str">
        <f>IF(Lançamentos!F363="","",Lançamentos!F363)</f>
        <v/>
      </c>
      <c r="E363" s="124" t="str">
        <f>IF(Lançamentos!J363="","",Lançamentos!J363)</f>
        <v/>
      </c>
      <c r="F363" s="62"/>
      <c r="G363" s="60"/>
      <c r="H363" s="125"/>
      <c r="I363" s="127" t="str">
        <f t="shared" si="5"/>
        <v/>
      </c>
    </row>
    <row r="364" spans="3:9" ht="45" customHeight="1" x14ac:dyDescent="0.25">
      <c r="C364" s="32">
        <v>360</v>
      </c>
      <c r="D364" s="123" t="str">
        <f>IF(Lançamentos!F364="","",Lançamentos!F364)</f>
        <v/>
      </c>
      <c r="E364" s="124" t="str">
        <f>IF(Lançamentos!J364="","",Lançamentos!J364)</f>
        <v/>
      </c>
      <c r="F364" s="62"/>
      <c r="G364" s="60"/>
      <c r="H364" s="125"/>
      <c r="I364" s="127" t="str">
        <f t="shared" si="5"/>
        <v/>
      </c>
    </row>
    <row r="365" spans="3:9" ht="45" customHeight="1" x14ac:dyDescent="0.25">
      <c r="C365" s="32">
        <v>361</v>
      </c>
      <c r="D365" s="123" t="str">
        <f>IF(Lançamentos!F365="","",Lançamentos!F365)</f>
        <v/>
      </c>
      <c r="E365" s="124" t="str">
        <f>IF(Lançamentos!J365="","",Lançamentos!J365)</f>
        <v/>
      </c>
      <c r="F365" s="62"/>
      <c r="G365" s="60"/>
      <c r="H365" s="125"/>
      <c r="I365" s="127" t="str">
        <f t="shared" si="5"/>
        <v/>
      </c>
    </row>
    <row r="366" spans="3:9" ht="45" customHeight="1" x14ac:dyDescent="0.25">
      <c r="C366" s="32">
        <v>362</v>
      </c>
      <c r="D366" s="123" t="str">
        <f>IF(Lançamentos!F366="","",Lançamentos!F366)</f>
        <v/>
      </c>
      <c r="E366" s="124" t="str">
        <f>IF(Lançamentos!J366="","",Lançamentos!J366)</f>
        <v/>
      </c>
      <c r="F366" s="62"/>
      <c r="G366" s="60"/>
      <c r="H366" s="125"/>
      <c r="I366" s="127" t="str">
        <f t="shared" si="5"/>
        <v/>
      </c>
    </row>
    <row r="367" spans="3:9" ht="45" customHeight="1" x14ac:dyDescent="0.25">
      <c r="C367" s="32">
        <v>363</v>
      </c>
      <c r="D367" s="123" t="str">
        <f>IF(Lançamentos!F367="","",Lançamentos!F367)</f>
        <v/>
      </c>
      <c r="E367" s="124" t="str">
        <f>IF(Lançamentos!J367="","",Lançamentos!J367)</f>
        <v/>
      </c>
      <c r="F367" s="62"/>
      <c r="G367" s="60"/>
      <c r="H367" s="125"/>
      <c r="I367" s="127" t="str">
        <f t="shared" si="5"/>
        <v/>
      </c>
    </row>
    <row r="368" spans="3:9" ht="45" customHeight="1" x14ac:dyDescent="0.25">
      <c r="C368" s="32">
        <v>364</v>
      </c>
      <c r="D368" s="123" t="str">
        <f>IF(Lançamentos!F368="","",Lançamentos!F368)</f>
        <v/>
      </c>
      <c r="E368" s="124" t="str">
        <f>IF(Lançamentos!J368="","",Lançamentos!J368)</f>
        <v/>
      </c>
      <c r="F368" s="62"/>
      <c r="G368" s="60"/>
      <c r="H368" s="125"/>
      <c r="I368" s="127" t="str">
        <f t="shared" si="5"/>
        <v/>
      </c>
    </row>
    <row r="369" spans="3:9" ht="45" customHeight="1" x14ac:dyDescent="0.25">
      <c r="C369" s="32">
        <v>365</v>
      </c>
      <c r="D369" s="123" t="str">
        <f>IF(Lançamentos!F369="","",Lançamentos!F369)</f>
        <v/>
      </c>
      <c r="E369" s="124" t="str">
        <f>IF(Lançamentos!J369="","",Lançamentos!J369)</f>
        <v/>
      </c>
      <c r="F369" s="62"/>
      <c r="G369" s="60"/>
      <c r="H369" s="125"/>
      <c r="I369" s="127" t="str">
        <f t="shared" si="5"/>
        <v/>
      </c>
    </row>
    <row r="370" spans="3:9" ht="45" customHeight="1" x14ac:dyDescent="0.25">
      <c r="C370" s="32">
        <v>366</v>
      </c>
      <c r="D370" s="123" t="str">
        <f>IF(Lançamentos!F370="","",Lançamentos!F370)</f>
        <v/>
      </c>
      <c r="E370" s="124" t="str">
        <f>IF(Lançamentos!J370="","",Lançamentos!J370)</f>
        <v/>
      </c>
      <c r="F370" s="62"/>
      <c r="G370" s="60"/>
      <c r="H370" s="125"/>
      <c r="I370" s="127" t="str">
        <f t="shared" si="5"/>
        <v/>
      </c>
    </row>
    <row r="371" spans="3:9" ht="45" customHeight="1" x14ac:dyDescent="0.25">
      <c r="C371" s="32">
        <v>367</v>
      </c>
      <c r="D371" s="123" t="str">
        <f>IF(Lançamentos!F371="","",Lançamentos!F371)</f>
        <v/>
      </c>
      <c r="E371" s="124" t="str">
        <f>IF(Lançamentos!J371="","",Lançamentos!J371)</f>
        <v/>
      </c>
      <c r="F371" s="62"/>
      <c r="G371" s="60"/>
      <c r="H371" s="125"/>
      <c r="I371" s="127" t="str">
        <f t="shared" si="5"/>
        <v/>
      </c>
    </row>
    <row r="372" spans="3:9" ht="45" customHeight="1" x14ac:dyDescent="0.25">
      <c r="C372" s="32">
        <v>368</v>
      </c>
      <c r="D372" s="123" t="str">
        <f>IF(Lançamentos!F372="","",Lançamentos!F372)</f>
        <v/>
      </c>
      <c r="E372" s="124" t="str">
        <f>IF(Lançamentos!J372="","",Lançamentos!J372)</f>
        <v/>
      </c>
      <c r="F372" s="62"/>
      <c r="G372" s="60"/>
      <c r="H372" s="125"/>
      <c r="I372" s="127" t="str">
        <f t="shared" si="5"/>
        <v/>
      </c>
    </row>
    <row r="373" spans="3:9" ht="45" customHeight="1" x14ac:dyDescent="0.25">
      <c r="C373" s="32">
        <v>369</v>
      </c>
      <c r="D373" s="123" t="str">
        <f>IF(Lançamentos!F373="","",Lançamentos!F373)</f>
        <v/>
      </c>
      <c r="E373" s="124" t="str">
        <f>IF(Lançamentos!J373="","",Lançamentos!J373)</f>
        <v/>
      </c>
      <c r="F373" s="62"/>
      <c r="G373" s="60"/>
      <c r="H373" s="125"/>
      <c r="I373" s="127" t="str">
        <f t="shared" si="5"/>
        <v/>
      </c>
    </row>
    <row r="374" spans="3:9" ht="45" customHeight="1" x14ac:dyDescent="0.25">
      <c r="C374" s="32">
        <v>370</v>
      </c>
      <c r="D374" s="123" t="str">
        <f>IF(Lançamentos!F374="","",Lançamentos!F374)</f>
        <v/>
      </c>
      <c r="E374" s="124" t="str">
        <f>IF(Lançamentos!J374="","",Lançamentos!J374)</f>
        <v/>
      </c>
      <c r="F374" s="62"/>
      <c r="G374" s="60"/>
      <c r="H374" s="125"/>
      <c r="I374" s="127" t="str">
        <f t="shared" si="5"/>
        <v/>
      </c>
    </row>
    <row r="375" spans="3:9" ht="45" customHeight="1" x14ac:dyDescent="0.25">
      <c r="C375" s="32">
        <v>371</v>
      </c>
      <c r="D375" s="123" t="str">
        <f>IF(Lançamentos!F375="","",Lançamentos!F375)</f>
        <v/>
      </c>
      <c r="E375" s="124" t="str">
        <f>IF(Lançamentos!J375="","",Lançamentos!J375)</f>
        <v/>
      </c>
      <c r="F375" s="62"/>
      <c r="G375" s="60"/>
      <c r="H375" s="125"/>
      <c r="I375" s="127" t="str">
        <f t="shared" si="5"/>
        <v/>
      </c>
    </row>
    <row r="376" spans="3:9" ht="45" customHeight="1" x14ac:dyDescent="0.25">
      <c r="C376" s="32">
        <v>372</v>
      </c>
      <c r="D376" s="123" t="str">
        <f>IF(Lançamentos!F376="","",Lançamentos!F376)</f>
        <v/>
      </c>
      <c r="E376" s="124" t="str">
        <f>IF(Lançamentos!J376="","",Lançamentos!J376)</f>
        <v/>
      </c>
      <c r="F376" s="62"/>
      <c r="G376" s="60"/>
      <c r="H376" s="125"/>
      <c r="I376" s="127" t="str">
        <f t="shared" si="5"/>
        <v/>
      </c>
    </row>
    <row r="377" spans="3:9" ht="45" customHeight="1" x14ac:dyDescent="0.25">
      <c r="C377" s="32">
        <v>373</v>
      </c>
      <c r="D377" s="123" t="str">
        <f>IF(Lançamentos!F377="","",Lançamentos!F377)</f>
        <v/>
      </c>
      <c r="E377" s="124" t="str">
        <f>IF(Lançamentos!J377="","",Lançamentos!J377)</f>
        <v/>
      </c>
      <c r="F377" s="62"/>
      <c r="G377" s="60"/>
      <c r="H377" s="125"/>
      <c r="I377" s="127" t="str">
        <f t="shared" si="5"/>
        <v/>
      </c>
    </row>
    <row r="378" spans="3:9" ht="45" customHeight="1" x14ac:dyDescent="0.25">
      <c r="C378" s="32">
        <v>374</v>
      </c>
      <c r="D378" s="123" t="str">
        <f>IF(Lançamentos!F378="","",Lançamentos!F378)</f>
        <v/>
      </c>
      <c r="E378" s="124" t="str">
        <f>IF(Lançamentos!J378="","",Lançamentos!J378)</f>
        <v/>
      </c>
      <c r="F378" s="62"/>
      <c r="G378" s="60"/>
      <c r="H378" s="125"/>
      <c r="I378" s="127" t="str">
        <f t="shared" si="5"/>
        <v/>
      </c>
    </row>
    <row r="379" spans="3:9" ht="45" customHeight="1" x14ac:dyDescent="0.25">
      <c r="C379" s="32">
        <v>375</v>
      </c>
      <c r="D379" s="123" t="str">
        <f>IF(Lançamentos!F379="","",Lançamentos!F379)</f>
        <v/>
      </c>
      <c r="E379" s="124" t="str">
        <f>IF(Lançamentos!J379="","",Lançamentos!J379)</f>
        <v/>
      </c>
      <c r="F379" s="62"/>
      <c r="G379" s="60"/>
      <c r="H379" s="125"/>
      <c r="I379" s="127" t="str">
        <f t="shared" si="5"/>
        <v/>
      </c>
    </row>
    <row r="380" spans="3:9" ht="45" customHeight="1" x14ac:dyDescent="0.25">
      <c r="C380" s="32">
        <v>376</v>
      </c>
      <c r="D380" s="123" t="str">
        <f>IF(Lançamentos!F380="","",Lançamentos!F380)</f>
        <v/>
      </c>
      <c r="E380" s="124" t="str">
        <f>IF(Lançamentos!J380="","",Lançamentos!J380)</f>
        <v/>
      </c>
      <c r="F380" s="62"/>
      <c r="G380" s="60"/>
      <c r="H380" s="125"/>
      <c r="I380" s="127" t="str">
        <f t="shared" si="5"/>
        <v/>
      </c>
    </row>
    <row r="381" spans="3:9" ht="45" customHeight="1" x14ac:dyDescent="0.25">
      <c r="C381" s="32">
        <v>377</v>
      </c>
      <c r="D381" s="123" t="str">
        <f>IF(Lançamentos!F381="","",Lançamentos!F381)</f>
        <v/>
      </c>
      <c r="E381" s="124" t="str">
        <f>IF(Lançamentos!J381="","",Lançamentos!J381)</f>
        <v/>
      </c>
      <c r="F381" s="62"/>
      <c r="G381" s="60"/>
      <c r="H381" s="125"/>
      <c r="I381" s="127" t="str">
        <f t="shared" si="5"/>
        <v/>
      </c>
    </row>
    <row r="382" spans="3:9" ht="45" customHeight="1" x14ac:dyDescent="0.25">
      <c r="C382" s="32">
        <v>378</v>
      </c>
      <c r="D382" s="123" t="str">
        <f>IF(Lançamentos!F382="","",Lançamentos!F382)</f>
        <v/>
      </c>
      <c r="E382" s="124" t="str">
        <f>IF(Lançamentos!J382="","",Lançamentos!J382)</f>
        <v/>
      </c>
      <c r="F382" s="62"/>
      <c r="G382" s="60"/>
      <c r="H382" s="125"/>
      <c r="I382" s="127" t="str">
        <f t="shared" si="5"/>
        <v/>
      </c>
    </row>
    <row r="383" spans="3:9" ht="45" customHeight="1" x14ac:dyDescent="0.25">
      <c r="C383" s="32">
        <v>379</v>
      </c>
      <c r="D383" s="123" t="str">
        <f>IF(Lançamentos!F383="","",Lançamentos!F383)</f>
        <v/>
      </c>
      <c r="E383" s="124" t="str">
        <f>IF(Lançamentos!J383="","",Lançamentos!J383)</f>
        <v/>
      </c>
      <c r="F383" s="62"/>
      <c r="G383" s="60"/>
      <c r="H383" s="125"/>
      <c r="I383" s="127" t="str">
        <f t="shared" si="5"/>
        <v/>
      </c>
    </row>
    <row r="384" spans="3:9" ht="45" customHeight="1" x14ac:dyDescent="0.25">
      <c r="C384" s="32">
        <v>380</v>
      </c>
      <c r="D384" s="123" t="str">
        <f>IF(Lançamentos!F384="","",Lançamentos!F384)</f>
        <v/>
      </c>
      <c r="E384" s="124" t="str">
        <f>IF(Lançamentos!J384="","",Lançamentos!J384)</f>
        <v/>
      </c>
      <c r="F384" s="62"/>
      <c r="G384" s="60"/>
      <c r="H384" s="125"/>
      <c r="I384" s="127" t="str">
        <f t="shared" si="5"/>
        <v/>
      </c>
    </row>
    <row r="385" spans="3:9" ht="45" customHeight="1" x14ac:dyDescent="0.25">
      <c r="C385" s="32">
        <v>381</v>
      </c>
      <c r="D385" s="123" t="str">
        <f>IF(Lançamentos!F385="","",Lançamentos!F385)</f>
        <v/>
      </c>
      <c r="E385" s="124" t="str">
        <f>IF(Lançamentos!J385="","",Lançamentos!J385)</f>
        <v/>
      </c>
      <c r="F385" s="62"/>
      <c r="G385" s="60"/>
      <c r="H385" s="125"/>
      <c r="I385" s="127" t="str">
        <f t="shared" si="5"/>
        <v/>
      </c>
    </row>
    <row r="386" spans="3:9" ht="45" customHeight="1" x14ac:dyDescent="0.25">
      <c r="C386" s="32">
        <v>382</v>
      </c>
      <c r="D386" s="123" t="str">
        <f>IF(Lançamentos!F386="","",Lançamentos!F386)</f>
        <v/>
      </c>
      <c r="E386" s="124" t="str">
        <f>IF(Lançamentos!J386="","",Lançamentos!J386)</f>
        <v/>
      </c>
      <c r="F386" s="62"/>
      <c r="G386" s="60"/>
      <c r="H386" s="125"/>
      <c r="I386" s="127" t="str">
        <f t="shared" si="5"/>
        <v/>
      </c>
    </row>
    <row r="387" spans="3:9" ht="45" customHeight="1" x14ac:dyDescent="0.25">
      <c r="C387" s="32">
        <v>383</v>
      </c>
      <c r="D387" s="123" t="str">
        <f>IF(Lançamentos!F387="","",Lançamentos!F387)</f>
        <v/>
      </c>
      <c r="E387" s="124" t="str">
        <f>IF(Lançamentos!J387="","",Lançamentos!J387)</f>
        <v/>
      </c>
      <c r="F387" s="62"/>
      <c r="G387" s="60"/>
      <c r="H387" s="125"/>
      <c r="I387" s="127" t="str">
        <f t="shared" si="5"/>
        <v/>
      </c>
    </row>
    <row r="388" spans="3:9" ht="45" customHeight="1" x14ac:dyDescent="0.25">
      <c r="C388" s="32">
        <v>384</v>
      </c>
      <c r="D388" s="123" t="str">
        <f>IF(Lançamentos!F388="","",Lançamentos!F388)</f>
        <v/>
      </c>
      <c r="E388" s="124" t="str">
        <f>IF(Lançamentos!J388="","",Lançamentos!J388)</f>
        <v/>
      </c>
      <c r="F388" s="62"/>
      <c r="G388" s="60"/>
      <c r="H388" s="125"/>
      <c r="I388" s="127" t="str">
        <f t="shared" si="5"/>
        <v/>
      </c>
    </row>
    <row r="389" spans="3:9" ht="45" customHeight="1" x14ac:dyDescent="0.25">
      <c r="C389" s="32">
        <v>385</v>
      </c>
      <c r="D389" s="123" t="str">
        <f>IF(Lançamentos!F389="","",Lançamentos!F389)</f>
        <v/>
      </c>
      <c r="E389" s="124" t="str">
        <f>IF(Lançamentos!J389="","",Lançamentos!J389)</f>
        <v/>
      </c>
      <c r="F389" s="62"/>
      <c r="G389" s="60"/>
      <c r="H389" s="125"/>
      <c r="I389" s="127" t="str">
        <f t="shared" si="5"/>
        <v/>
      </c>
    </row>
    <row r="390" spans="3:9" ht="45" customHeight="1" x14ac:dyDescent="0.25">
      <c r="C390" s="32">
        <v>386</v>
      </c>
      <c r="D390" s="123" t="str">
        <f>IF(Lançamentos!F390="","",Lançamentos!F390)</f>
        <v/>
      </c>
      <c r="E390" s="124" t="str">
        <f>IF(Lançamentos!J390="","",Lançamentos!J390)</f>
        <v/>
      </c>
      <c r="F390" s="62"/>
      <c r="G390" s="60"/>
      <c r="H390" s="125"/>
      <c r="I390" s="127" t="str">
        <f t="shared" si="5"/>
        <v/>
      </c>
    </row>
    <row r="391" spans="3:9" ht="45" customHeight="1" x14ac:dyDescent="0.25">
      <c r="C391" s="32">
        <v>387</v>
      </c>
      <c r="D391" s="123" t="str">
        <f>IF(Lançamentos!F391="","",Lançamentos!F391)</f>
        <v/>
      </c>
      <c r="E391" s="124" t="str">
        <f>IF(Lançamentos!J391="","",Lançamentos!J391)</f>
        <v/>
      </c>
      <c r="F391" s="62"/>
      <c r="G391" s="60"/>
      <c r="H391" s="125"/>
      <c r="I391" s="127" t="str">
        <f t="shared" ref="I391:I454" si="6">IFERROR(IF(F391="","",DATEDIF(F391,$P$3,"Y")&amp;" Ano(s) "&amp;DATEDIF(F391,$P$3,"YM")&amp;" Mês(es) "&amp;DATEDIF(F391,$P$3,"MD")&amp;" Dia(s) "),"")</f>
        <v/>
      </c>
    </row>
    <row r="392" spans="3:9" ht="45" customHeight="1" x14ac:dyDescent="0.25">
      <c r="C392" s="32">
        <v>388</v>
      </c>
      <c r="D392" s="123" t="str">
        <f>IF(Lançamentos!F392="","",Lançamentos!F392)</f>
        <v/>
      </c>
      <c r="E392" s="124" t="str">
        <f>IF(Lançamentos!J392="","",Lançamentos!J392)</f>
        <v/>
      </c>
      <c r="F392" s="62"/>
      <c r="G392" s="60"/>
      <c r="H392" s="125"/>
      <c r="I392" s="127" t="str">
        <f t="shared" si="6"/>
        <v/>
      </c>
    </row>
    <row r="393" spans="3:9" ht="45" customHeight="1" x14ac:dyDescent="0.25">
      <c r="C393" s="32">
        <v>389</v>
      </c>
      <c r="D393" s="123" t="str">
        <f>IF(Lançamentos!F393="","",Lançamentos!F393)</f>
        <v/>
      </c>
      <c r="E393" s="124" t="str">
        <f>IF(Lançamentos!J393="","",Lançamentos!J393)</f>
        <v/>
      </c>
      <c r="F393" s="62"/>
      <c r="G393" s="60"/>
      <c r="H393" s="125"/>
      <c r="I393" s="127" t="str">
        <f t="shared" si="6"/>
        <v/>
      </c>
    </row>
    <row r="394" spans="3:9" ht="45" customHeight="1" x14ac:dyDescent="0.25">
      <c r="C394" s="32">
        <v>390</v>
      </c>
      <c r="D394" s="123" t="str">
        <f>IF(Lançamentos!F394="","",Lançamentos!F394)</f>
        <v/>
      </c>
      <c r="E394" s="124" t="str">
        <f>IF(Lançamentos!J394="","",Lançamentos!J394)</f>
        <v/>
      </c>
      <c r="F394" s="62"/>
      <c r="G394" s="60"/>
      <c r="H394" s="125"/>
      <c r="I394" s="127" t="str">
        <f t="shared" si="6"/>
        <v/>
      </c>
    </row>
    <row r="395" spans="3:9" ht="45" customHeight="1" x14ac:dyDescent="0.25">
      <c r="C395" s="32">
        <v>391</v>
      </c>
      <c r="D395" s="123" t="str">
        <f>IF(Lançamentos!F395="","",Lançamentos!F395)</f>
        <v/>
      </c>
      <c r="E395" s="124" t="str">
        <f>IF(Lançamentos!J395="","",Lançamentos!J395)</f>
        <v/>
      </c>
      <c r="F395" s="62"/>
      <c r="G395" s="60"/>
      <c r="H395" s="125"/>
      <c r="I395" s="127" t="str">
        <f t="shared" si="6"/>
        <v/>
      </c>
    </row>
    <row r="396" spans="3:9" ht="45" customHeight="1" x14ac:dyDescent="0.25">
      <c r="C396" s="32">
        <v>392</v>
      </c>
      <c r="D396" s="123" t="str">
        <f>IF(Lançamentos!F396="","",Lançamentos!F396)</f>
        <v/>
      </c>
      <c r="E396" s="124" t="str">
        <f>IF(Lançamentos!J396="","",Lançamentos!J396)</f>
        <v/>
      </c>
      <c r="F396" s="62"/>
      <c r="G396" s="60"/>
      <c r="H396" s="125"/>
      <c r="I396" s="127" t="str">
        <f t="shared" si="6"/>
        <v/>
      </c>
    </row>
    <row r="397" spans="3:9" ht="45" customHeight="1" x14ac:dyDescent="0.25">
      <c r="C397" s="32">
        <v>393</v>
      </c>
      <c r="D397" s="123" t="str">
        <f>IF(Lançamentos!F397="","",Lançamentos!F397)</f>
        <v/>
      </c>
      <c r="E397" s="124" t="str">
        <f>IF(Lançamentos!J397="","",Lançamentos!J397)</f>
        <v/>
      </c>
      <c r="F397" s="62"/>
      <c r="G397" s="60"/>
      <c r="H397" s="125"/>
      <c r="I397" s="127" t="str">
        <f t="shared" si="6"/>
        <v/>
      </c>
    </row>
    <row r="398" spans="3:9" ht="45" customHeight="1" x14ac:dyDescent="0.25">
      <c r="C398" s="32">
        <v>394</v>
      </c>
      <c r="D398" s="123" t="str">
        <f>IF(Lançamentos!F398="","",Lançamentos!F398)</f>
        <v/>
      </c>
      <c r="E398" s="124" t="str">
        <f>IF(Lançamentos!J398="","",Lançamentos!J398)</f>
        <v/>
      </c>
      <c r="F398" s="62"/>
      <c r="G398" s="60"/>
      <c r="H398" s="125"/>
      <c r="I398" s="127" t="str">
        <f t="shared" si="6"/>
        <v/>
      </c>
    </row>
    <row r="399" spans="3:9" ht="45" customHeight="1" x14ac:dyDescent="0.25">
      <c r="C399" s="32">
        <v>395</v>
      </c>
      <c r="D399" s="123" t="str">
        <f>IF(Lançamentos!F399="","",Lançamentos!F399)</f>
        <v/>
      </c>
      <c r="E399" s="124" t="str">
        <f>IF(Lançamentos!J399="","",Lançamentos!J399)</f>
        <v/>
      </c>
      <c r="F399" s="62"/>
      <c r="G399" s="60"/>
      <c r="H399" s="125"/>
      <c r="I399" s="127" t="str">
        <f t="shared" si="6"/>
        <v/>
      </c>
    </row>
    <row r="400" spans="3:9" ht="45" customHeight="1" x14ac:dyDescent="0.25">
      <c r="C400" s="32">
        <v>396</v>
      </c>
      <c r="D400" s="123" t="str">
        <f>IF(Lançamentos!F400="","",Lançamentos!F400)</f>
        <v/>
      </c>
      <c r="E400" s="124" t="str">
        <f>IF(Lançamentos!J400="","",Lançamentos!J400)</f>
        <v/>
      </c>
      <c r="F400" s="62"/>
      <c r="G400" s="60"/>
      <c r="H400" s="125"/>
      <c r="I400" s="127" t="str">
        <f t="shared" si="6"/>
        <v/>
      </c>
    </row>
    <row r="401" spans="3:9" ht="45" customHeight="1" x14ac:dyDescent="0.25">
      <c r="C401" s="32">
        <v>397</v>
      </c>
      <c r="D401" s="123" t="str">
        <f>IF(Lançamentos!F401="","",Lançamentos!F401)</f>
        <v/>
      </c>
      <c r="E401" s="124" t="str">
        <f>IF(Lançamentos!J401="","",Lançamentos!J401)</f>
        <v/>
      </c>
      <c r="F401" s="62"/>
      <c r="G401" s="60"/>
      <c r="H401" s="125"/>
      <c r="I401" s="127" t="str">
        <f t="shared" si="6"/>
        <v/>
      </c>
    </row>
    <row r="402" spans="3:9" ht="45" customHeight="1" x14ac:dyDescent="0.25">
      <c r="C402" s="32">
        <v>398</v>
      </c>
      <c r="D402" s="123" t="str">
        <f>IF(Lançamentos!F402="","",Lançamentos!F402)</f>
        <v/>
      </c>
      <c r="E402" s="124" t="str">
        <f>IF(Lançamentos!J402="","",Lançamentos!J402)</f>
        <v/>
      </c>
      <c r="F402" s="62"/>
      <c r="G402" s="60"/>
      <c r="H402" s="125"/>
      <c r="I402" s="127" t="str">
        <f t="shared" si="6"/>
        <v/>
      </c>
    </row>
    <row r="403" spans="3:9" ht="45" customHeight="1" x14ac:dyDescent="0.25">
      <c r="C403" s="32">
        <v>399</v>
      </c>
      <c r="D403" s="123" t="str">
        <f>IF(Lançamentos!F403="","",Lançamentos!F403)</f>
        <v/>
      </c>
      <c r="E403" s="124" t="str">
        <f>IF(Lançamentos!J403="","",Lançamentos!J403)</f>
        <v/>
      </c>
      <c r="F403" s="62"/>
      <c r="G403" s="60"/>
      <c r="H403" s="125"/>
      <c r="I403" s="127" t="str">
        <f t="shared" si="6"/>
        <v/>
      </c>
    </row>
    <row r="404" spans="3:9" ht="45" customHeight="1" x14ac:dyDescent="0.25">
      <c r="C404" s="32">
        <v>400</v>
      </c>
      <c r="D404" s="123" t="str">
        <f>IF(Lançamentos!F404="","",Lançamentos!F404)</f>
        <v/>
      </c>
      <c r="E404" s="124" t="str">
        <f>IF(Lançamentos!J404="","",Lançamentos!J404)</f>
        <v/>
      </c>
      <c r="F404" s="62"/>
      <c r="G404" s="60"/>
      <c r="H404" s="125"/>
      <c r="I404" s="127" t="str">
        <f t="shared" si="6"/>
        <v/>
      </c>
    </row>
    <row r="405" spans="3:9" ht="45" customHeight="1" x14ac:dyDescent="0.25">
      <c r="C405" s="32">
        <v>401</v>
      </c>
      <c r="D405" s="123" t="str">
        <f>IF(Lançamentos!F405="","",Lançamentos!F405)</f>
        <v/>
      </c>
      <c r="E405" s="124" t="str">
        <f>IF(Lançamentos!J405="","",Lançamentos!J405)</f>
        <v/>
      </c>
      <c r="F405" s="62"/>
      <c r="G405" s="60"/>
      <c r="H405" s="125"/>
      <c r="I405" s="127" t="str">
        <f t="shared" si="6"/>
        <v/>
      </c>
    </row>
    <row r="406" spans="3:9" ht="45" customHeight="1" x14ac:dyDescent="0.25">
      <c r="C406" s="32">
        <v>402</v>
      </c>
      <c r="D406" s="123" t="str">
        <f>IF(Lançamentos!F406="","",Lançamentos!F406)</f>
        <v/>
      </c>
      <c r="E406" s="124" t="str">
        <f>IF(Lançamentos!J406="","",Lançamentos!J406)</f>
        <v/>
      </c>
      <c r="F406" s="62"/>
      <c r="G406" s="60"/>
      <c r="H406" s="125"/>
      <c r="I406" s="127" t="str">
        <f t="shared" si="6"/>
        <v/>
      </c>
    </row>
    <row r="407" spans="3:9" ht="45" customHeight="1" x14ac:dyDescent="0.25">
      <c r="C407" s="32">
        <v>403</v>
      </c>
      <c r="D407" s="123" t="str">
        <f>IF(Lançamentos!F407="","",Lançamentos!F407)</f>
        <v/>
      </c>
      <c r="E407" s="124" t="str">
        <f>IF(Lançamentos!J407="","",Lançamentos!J407)</f>
        <v/>
      </c>
      <c r="F407" s="62"/>
      <c r="G407" s="60"/>
      <c r="H407" s="125"/>
      <c r="I407" s="127" t="str">
        <f t="shared" si="6"/>
        <v/>
      </c>
    </row>
    <row r="408" spans="3:9" ht="45" customHeight="1" x14ac:dyDescent="0.25">
      <c r="C408" s="32">
        <v>404</v>
      </c>
      <c r="D408" s="123" t="str">
        <f>IF(Lançamentos!F408="","",Lançamentos!F408)</f>
        <v/>
      </c>
      <c r="E408" s="124" t="str">
        <f>IF(Lançamentos!J408="","",Lançamentos!J408)</f>
        <v/>
      </c>
      <c r="F408" s="62"/>
      <c r="G408" s="60"/>
      <c r="H408" s="125"/>
      <c r="I408" s="127" t="str">
        <f t="shared" si="6"/>
        <v/>
      </c>
    </row>
    <row r="409" spans="3:9" ht="45" customHeight="1" x14ac:dyDescent="0.25">
      <c r="C409" s="32">
        <v>405</v>
      </c>
      <c r="D409" s="123" t="str">
        <f>IF(Lançamentos!F409="","",Lançamentos!F409)</f>
        <v/>
      </c>
      <c r="E409" s="124" t="str">
        <f>IF(Lançamentos!J409="","",Lançamentos!J409)</f>
        <v/>
      </c>
      <c r="F409" s="62"/>
      <c r="G409" s="60"/>
      <c r="H409" s="125"/>
      <c r="I409" s="127" t="str">
        <f t="shared" si="6"/>
        <v/>
      </c>
    </row>
    <row r="410" spans="3:9" ht="45" customHeight="1" x14ac:dyDescent="0.25">
      <c r="C410" s="32">
        <v>406</v>
      </c>
      <c r="D410" s="123" t="str">
        <f>IF(Lançamentos!F410="","",Lançamentos!F410)</f>
        <v/>
      </c>
      <c r="E410" s="124" t="str">
        <f>IF(Lançamentos!J410="","",Lançamentos!J410)</f>
        <v/>
      </c>
      <c r="F410" s="62"/>
      <c r="G410" s="60"/>
      <c r="H410" s="125"/>
      <c r="I410" s="127" t="str">
        <f t="shared" si="6"/>
        <v/>
      </c>
    </row>
    <row r="411" spans="3:9" ht="45" customHeight="1" x14ac:dyDescent="0.25">
      <c r="C411" s="32">
        <v>407</v>
      </c>
      <c r="D411" s="123" t="str">
        <f>IF(Lançamentos!F411="","",Lançamentos!F411)</f>
        <v/>
      </c>
      <c r="E411" s="124" t="str">
        <f>IF(Lançamentos!J411="","",Lançamentos!J411)</f>
        <v/>
      </c>
      <c r="F411" s="62"/>
      <c r="G411" s="60"/>
      <c r="H411" s="125"/>
      <c r="I411" s="127" t="str">
        <f t="shared" si="6"/>
        <v/>
      </c>
    </row>
    <row r="412" spans="3:9" ht="45" customHeight="1" x14ac:dyDescent="0.25">
      <c r="C412" s="32">
        <v>408</v>
      </c>
      <c r="D412" s="123" t="str">
        <f>IF(Lançamentos!F412="","",Lançamentos!F412)</f>
        <v/>
      </c>
      <c r="E412" s="124" t="str">
        <f>IF(Lançamentos!J412="","",Lançamentos!J412)</f>
        <v/>
      </c>
      <c r="F412" s="62"/>
      <c r="G412" s="60"/>
      <c r="H412" s="125"/>
      <c r="I412" s="127" t="str">
        <f t="shared" si="6"/>
        <v/>
      </c>
    </row>
    <row r="413" spans="3:9" ht="45" customHeight="1" x14ac:dyDescent="0.25">
      <c r="C413" s="32">
        <v>409</v>
      </c>
      <c r="D413" s="123" t="str">
        <f>IF(Lançamentos!F413="","",Lançamentos!F413)</f>
        <v/>
      </c>
      <c r="E413" s="124" t="str">
        <f>IF(Lançamentos!J413="","",Lançamentos!J413)</f>
        <v/>
      </c>
      <c r="F413" s="62"/>
      <c r="G413" s="60"/>
      <c r="H413" s="125"/>
      <c r="I413" s="127" t="str">
        <f t="shared" si="6"/>
        <v/>
      </c>
    </row>
    <row r="414" spans="3:9" ht="45" customHeight="1" x14ac:dyDescent="0.25">
      <c r="C414" s="32">
        <v>410</v>
      </c>
      <c r="D414" s="123" t="str">
        <f>IF(Lançamentos!F414="","",Lançamentos!F414)</f>
        <v/>
      </c>
      <c r="E414" s="124" t="str">
        <f>IF(Lançamentos!J414="","",Lançamentos!J414)</f>
        <v/>
      </c>
      <c r="F414" s="62"/>
      <c r="G414" s="60"/>
      <c r="H414" s="125"/>
      <c r="I414" s="127" t="str">
        <f t="shared" si="6"/>
        <v/>
      </c>
    </row>
    <row r="415" spans="3:9" ht="45" customHeight="1" x14ac:dyDescent="0.25">
      <c r="C415" s="32">
        <v>411</v>
      </c>
      <c r="D415" s="123" t="str">
        <f>IF(Lançamentos!F415="","",Lançamentos!F415)</f>
        <v/>
      </c>
      <c r="E415" s="124" t="str">
        <f>IF(Lançamentos!J415="","",Lançamentos!J415)</f>
        <v/>
      </c>
      <c r="F415" s="62"/>
      <c r="G415" s="60"/>
      <c r="H415" s="125"/>
      <c r="I415" s="127" t="str">
        <f t="shared" si="6"/>
        <v/>
      </c>
    </row>
    <row r="416" spans="3:9" ht="45" customHeight="1" x14ac:dyDescent="0.25">
      <c r="C416" s="32">
        <v>412</v>
      </c>
      <c r="D416" s="123" t="str">
        <f>IF(Lançamentos!F416="","",Lançamentos!F416)</f>
        <v/>
      </c>
      <c r="E416" s="124" t="str">
        <f>IF(Lançamentos!J416="","",Lançamentos!J416)</f>
        <v/>
      </c>
      <c r="F416" s="62"/>
      <c r="G416" s="60"/>
      <c r="H416" s="125"/>
      <c r="I416" s="127" t="str">
        <f t="shared" si="6"/>
        <v/>
      </c>
    </row>
    <row r="417" spans="3:9" ht="45" customHeight="1" x14ac:dyDescent="0.25">
      <c r="C417" s="32">
        <v>413</v>
      </c>
      <c r="D417" s="123" t="str">
        <f>IF(Lançamentos!F417="","",Lançamentos!F417)</f>
        <v/>
      </c>
      <c r="E417" s="124" t="str">
        <f>IF(Lançamentos!J417="","",Lançamentos!J417)</f>
        <v/>
      </c>
      <c r="F417" s="62"/>
      <c r="G417" s="60"/>
      <c r="H417" s="125"/>
      <c r="I417" s="127" t="str">
        <f t="shared" si="6"/>
        <v/>
      </c>
    </row>
    <row r="418" spans="3:9" ht="45" customHeight="1" x14ac:dyDescent="0.25">
      <c r="C418" s="32">
        <v>414</v>
      </c>
      <c r="D418" s="123" t="str">
        <f>IF(Lançamentos!F418="","",Lançamentos!F418)</f>
        <v/>
      </c>
      <c r="E418" s="124" t="str">
        <f>IF(Lançamentos!J418="","",Lançamentos!J418)</f>
        <v/>
      </c>
      <c r="F418" s="62"/>
      <c r="G418" s="60"/>
      <c r="H418" s="125"/>
      <c r="I418" s="127" t="str">
        <f t="shared" si="6"/>
        <v/>
      </c>
    </row>
    <row r="419" spans="3:9" ht="45" customHeight="1" x14ac:dyDescent="0.25">
      <c r="C419" s="32">
        <v>415</v>
      </c>
      <c r="D419" s="123" t="str">
        <f>IF(Lançamentos!F419="","",Lançamentos!F419)</f>
        <v/>
      </c>
      <c r="E419" s="124" t="str">
        <f>IF(Lançamentos!J419="","",Lançamentos!J419)</f>
        <v/>
      </c>
      <c r="F419" s="62"/>
      <c r="G419" s="60"/>
      <c r="H419" s="125"/>
      <c r="I419" s="127" t="str">
        <f t="shared" si="6"/>
        <v/>
      </c>
    </row>
    <row r="420" spans="3:9" ht="45" customHeight="1" x14ac:dyDescent="0.25">
      <c r="C420" s="32">
        <v>416</v>
      </c>
      <c r="D420" s="123" t="str">
        <f>IF(Lançamentos!F420="","",Lançamentos!F420)</f>
        <v/>
      </c>
      <c r="E420" s="124" t="str">
        <f>IF(Lançamentos!J420="","",Lançamentos!J420)</f>
        <v/>
      </c>
      <c r="F420" s="62"/>
      <c r="G420" s="60"/>
      <c r="H420" s="125"/>
      <c r="I420" s="127" t="str">
        <f t="shared" si="6"/>
        <v/>
      </c>
    </row>
    <row r="421" spans="3:9" ht="45" customHeight="1" x14ac:dyDescent="0.25">
      <c r="C421" s="32">
        <v>417</v>
      </c>
      <c r="D421" s="123" t="str">
        <f>IF(Lançamentos!F421="","",Lançamentos!F421)</f>
        <v/>
      </c>
      <c r="E421" s="124" t="str">
        <f>IF(Lançamentos!J421="","",Lançamentos!J421)</f>
        <v/>
      </c>
      <c r="F421" s="62"/>
      <c r="G421" s="60"/>
      <c r="H421" s="125"/>
      <c r="I421" s="127" t="str">
        <f t="shared" si="6"/>
        <v/>
      </c>
    </row>
    <row r="422" spans="3:9" ht="45" customHeight="1" x14ac:dyDescent="0.25">
      <c r="C422" s="32">
        <v>418</v>
      </c>
      <c r="D422" s="123" t="str">
        <f>IF(Lançamentos!F422="","",Lançamentos!F422)</f>
        <v/>
      </c>
      <c r="E422" s="124" t="str">
        <f>IF(Lançamentos!J422="","",Lançamentos!J422)</f>
        <v/>
      </c>
      <c r="F422" s="62"/>
      <c r="G422" s="60"/>
      <c r="H422" s="125"/>
      <c r="I422" s="127" t="str">
        <f t="shared" si="6"/>
        <v/>
      </c>
    </row>
    <row r="423" spans="3:9" ht="45" customHeight="1" x14ac:dyDescent="0.25">
      <c r="C423" s="32">
        <v>419</v>
      </c>
      <c r="D423" s="123" t="str">
        <f>IF(Lançamentos!F423="","",Lançamentos!F423)</f>
        <v/>
      </c>
      <c r="E423" s="124" t="str">
        <f>IF(Lançamentos!J423="","",Lançamentos!J423)</f>
        <v/>
      </c>
      <c r="F423" s="62"/>
      <c r="G423" s="60"/>
      <c r="H423" s="125"/>
      <c r="I423" s="127" t="str">
        <f t="shared" si="6"/>
        <v/>
      </c>
    </row>
    <row r="424" spans="3:9" ht="45" customHeight="1" x14ac:dyDescent="0.25">
      <c r="C424" s="32">
        <v>420</v>
      </c>
      <c r="D424" s="123" t="str">
        <f>IF(Lançamentos!F424="","",Lançamentos!F424)</f>
        <v/>
      </c>
      <c r="E424" s="124" t="str">
        <f>IF(Lançamentos!J424="","",Lançamentos!J424)</f>
        <v/>
      </c>
      <c r="F424" s="62"/>
      <c r="G424" s="60"/>
      <c r="H424" s="125"/>
      <c r="I424" s="127" t="str">
        <f t="shared" si="6"/>
        <v/>
      </c>
    </row>
    <row r="425" spans="3:9" ht="45" customHeight="1" x14ac:dyDescent="0.25">
      <c r="C425" s="32">
        <v>421</v>
      </c>
      <c r="D425" s="123" t="str">
        <f>IF(Lançamentos!F425="","",Lançamentos!F425)</f>
        <v/>
      </c>
      <c r="E425" s="124" t="str">
        <f>IF(Lançamentos!J425="","",Lançamentos!J425)</f>
        <v/>
      </c>
      <c r="F425" s="62"/>
      <c r="G425" s="60"/>
      <c r="H425" s="125"/>
      <c r="I425" s="127" t="str">
        <f t="shared" si="6"/>
        <v/>
      </c>
    </row>
    <row r="426" spans="3:9" ht="45" customHeight="1" x14ac:dyDescent="0.25">
      <c r="C426" s="32">
        <v>422</v>
      </c>
      <c r="D426" s="123" t="str">
        <f>IF(Lançamentos!F426="","",Lançamentos!F426)</f>
        <v/>
      </c>
      <c r="E426" s="124" t="str">
        <f>IF(Lançamentos!J426="","",Lançamentos!J426)</f>
        <v/>
      </c>
      <c r="F426" s="62"/>
      <c r="G426" s="60"/>
      <c r="H426" s="125"/>
      <c r="I426" s="127" t="str">
        <f t="shared" si="6"/>
        <v/>
      </c>
    </row>
    <row r="427" spans="3:9" ht="45" customHeight="1" x14ac:dyDescent="0.25">
      <c r="C427" s="32">
        <v>423</v>
      </c>
      <c r="D427" s="123" t="str">
        <f>IF(Lançamentos!F427="","",Lançamentos!F427)</f>
        <v/>
      </c>
      <c r="E427" s="124" t="str">
        <f>IF(Lançamentos!J427="","",Lançamentos!J427)</f>
        <v/>
      </c>
      <c r="F427" s="62"/>
      <c r="G427" s="60"/>
      <c r="H427" s="125"/>
      <c r="I427" s="127" t="str">
        <f t="shared" si="6"/>
        <v/>
      </c>
    </row>
    <row r="428" spans="3:9" ht="45" customHeight="1" x14ac:dyDescent="0.25">
      <c r="C428" s="32">
        <v>424</v>
      </c>
      <c r="D428" s="123" t="str">
        <f>IF(Lançamentos!F428="","",Lançamentos!F428)</f>
        <v/>
      </c>
      <c r="E428" s="124" t="str">
        <f>IF(Lançamentos!J428="","",Lançamentos!J428)</f>
        <v/>
      </c>
      <c r="F428" s="62"/>
      <c r="G428" s="60"/>
      <c r="H428" s="125"/>
      <c r="I428" s="127" t="str">
        <f t="shared" si="6"/>
        <v/>
      </c>
    </row>
    <row r="429" spans="3:9" ht="45" customHeight="1" x14ac:dyDescent="0.25">
      <c r="C429" s="32">
        <v>425</v>
      </c>
      <c r="D429" s="123" t="str">
        <f>IF(Lançamentos!F429="","",Lançamentos!F429)</f>
        <v/>
      </c>
      <c r="E429" s="124" t="str">
        <f>IF(Lançamentos!J429="","",Lançamentos!J429)</f>
        <v/>
      </c>
      <c r="F429" s="62"/>
      <c r="G429" s="60"/>
      <c r="H429" s="125"/>
      <c r="I429" s="127" t="str">
        <f t="shared" si="6"/>
        <v/>
      </c>
    </row>
    <row r="430" spans="3:9" ht="45" customHeight="1" x14ac:dyDescent="0.25">
      <c r="C430" s="32">
        <v>426</v>
      </c>
      <c r="D430" s="123" t="str">
        <f>IF(Lançamentos!F430="","",Lançamentos!F430)</f>
        <v/>
      </c>
      <c r="E430" s="124" t="str">
        <f>IF(Lançamentos!J430="","",Lançamentos!J430)</f>
        <v/>
      </c>
      <c r="F430" s="62"/>
      <c r="G430" s="60"/>
      <c r="H430" s="125"/>
      <c r="I430" s="127" t="str">
        <f t="shared" si="6"/>
        <v/>
      </c>
    </row>
    <row r="431" spans="3:9" ht="45" customHeight="1" x14ac:dyDescent="0.25">
      <c r="C431" s="32">
        <v>427</v>
      </c>
      <c r="D431" s="123" t="str">
        <f>IF(Lançamentos!F431="","",Lançamentos!F431)</f>
        <v/>
      </c>
      <c r="E431" s="124" t="str">
        <f>IF(Lançamentos!J431="","",Lançamentos!J431)</f>
        <v/>
      </c>
      <c r="F431" s="62"/>
      <c r="G431" s="60"/>
      <c r="H431" s="125"/>
      <c r="I431" s="127" t="str">
        <f t="shared" si="6"/>
        <v/>
      </c>
    </row>
    <row r="432" spans="3:9" ht="45" customHeight="1" x14ac:dyDescent="0.25">
      <c r="C432" s="32">
        <v>428</v>
      </c>
      <c r="D432" s="123" t="str">
        <f>IF(Lançamentos!F432="","",Lançamentos!F432)</f>
        <v/>
      </c>
      <c r="E432" s="124" t="str">
        <f>IF(Lançamentos!J432="","",Lançamentos!J432)</f>
        <v/>
      </c>
      <c r="F432" s="62"/>
      <c r="G432" s="60"/>
      <c r="H432" s="125"/>
      <c r="I432" s="127" t="str">
        <f t="shared" si="6"/>
        <v/>
      </c>
    </row>
    <row r="433" spans="3:9" ht="45" customHeight="1" x14ac:dyDescent="0.25">
      <c r="C433" s="32">
        <v>429</v>
      </c>
      <c r="D433" s="123" t="str">
        <f>IF(Lançamentos!F433="","",Lançamentos!F433)</f>
        <v/>
      </c>
      <c r="E433" s="124" t="str">
        <f>IF(Lançamentos!J433="","",Lançamentos!J433)</f>
        <v/>
      </c>
      <c r="F433" s="62"/>
      <c r="G433" s="60"/>
      <c r="H433" s="125"/>
      <c r="I433" s="127" t="str">
        <f t="shared" si="6"/>
        <v/>
      </c>
    </row>
    <row r="434" spans="3:9" ht="45" customHeight="1" x14ac:dyDescent="0.25">
      <c r="C434" s="32">
        <v>430</v>
      </c>
      <c r="D434" s="123" t="str">
        <f>IF(Lançamentos!F434="","",Lançamentos!F434)</f>
        <v/>
      </c>
      <c r="E434" s="124" t="str">
        <f>IF(Lançamentos!J434="","",Lançamentos!J434)</f>
        <v/>
      </c>
      <c r="F434" s="62"/>
      <c r="G434" s="60"/>
      <c r="H434" s="125"/>
      <c r="I434" s="127" t="str">
        <f t="shared" si="6"/>
        <v/>
      </c>
    </row>
    <row r="435" spans="3:9" ht="45" customHeight="1" x14ac:dyDescent="0.25">
      <c r="C435" s="32">
        <v>431</v>
      </c>
      <c r="D435" s="123" t="str">
        <f>IF(Lançamentos!F435="","",Lançamentos!F435)</f>
        <v/>
      </c>
      <c r="E435" s="124" t="str">
        <f>IF(Lançamentos!J435="","",Lançamentos!J435)</f>
        <v/>
      </c>
      <c r="F435" s="62"/>
      <c r="G435" s="60"/>
      <c r="H435" s="125"/>
      <c r="I435" s="127" t="str">
        <f t="shared" si="6"/>
        <v/>
      </c>
    </row>
    <row r="436" spans="3:9" ht="45" customHeight="1" x14ac:dyDescent="0.25">
      <c r="C436" s="32">
        <v>432</v>
      </c>
      <c r="D436" s="123" t="str">
        <f>IF(Lançamentos!F436="","",Lançamentos!F436)</f>
        <v/>
      </c>
      <c r="E436" s="124" t="str">
        <f>IF(Lançamentos!J436="","",Lançamentos!J436)</f>
        <v/>
      </c>
      <c r="F436" s="62"/>
      <c r="G436" s="60"/>
      <c r="H436" s="125"/>
      <c r="I436" s="127" t="str">
        <f t="shared" si="6"/>
        <v/>
      </c>
    </row>
    <row r="437" spans="3:9" ht="45" customHeight="1" x14ac:dyDescent="0.25">
      <c r="C437" s="32">
        <v>433</v>
      </c>
      <c r="D437" s="123" t="str">
        <f>IF(Lançamentos!F437="","",Lançamentos!F437)</f>
        <v/>
      </c>
      <c r="E437" s="124" t="str">
        <f>IF(Lançamentos!J437="","",Lançamentos!J437)</f>
        <v/>
      </c>
      <c r="F437" s="62"/>
      <c r="G437" s="60"/>
      <c r="H437" s="125"/>
      <c r="I437" s="127" t="str">
        <f t="shared" si="6"/>
        <v/>
      </c>
    </row>
    <row r="438" spans="3:9" ht="45" customHeight="1" x14ac:dyDescent="0.25">
      <c r="C438" s="32">
        <v>434</v>
      </c>
      <c r="D438" s="123" t="str">
        <f>IF(Lançamentos!F438="","",Lançamentos!F438)</f>
        <v/>
      </c>
      <c r="E438" s="124" t="str">
        <f>IF(Lançamentos!J438="","",Lançamentos!J438)</f>
        <v/>
      </c>
      <c r="F438" s="62"/>
      <c r="G438" s="60"/>
      <c r="H438" s="125"/>
      <c r="I438" s="127" t="str">
        <f t="shared" si="6"/>
        <v/>
      </c>
    </row>
    <row r="439" spans="3:9" ht="45" customHeight="1" x14ac:dyDescent="0.25">
      <c r="C439" s="32">
        <v>435</v>
      </c>
      <c r="D439" s="123" t="str">
        <f>IF(Lançamentos!F439="","",Lançamentos!F439)</f>
        <v/>
      </c>
      <c r="E439" s="124" t="str">
        <f>IF(Lançamentos!J439="","",Lançamentos!J439)</f>
        <v/>
      </c>
      <c r="F439" s="62"/>
      <c r="G439" s="60"/>
      <c r="H439" s="125"/>
      <c r="I439" s="127" t="str">
        <f t="shared" si="6"/>
        <v/>
      </c>
    </row>
    <row r="440" spans="3:9" ht="45" customHeight="1" x14ac:dyDescent="0.25">
      <c r="C440" s="32">
        <v>436</v>
      </c>
      <c r="D440" s="123" t="str">
        <f>IF(Lançamentos!F440="","",Lançamentos!F440)</f>
        <v/>
      </c>
      <c r="E440" s="124" t="str">
        <f>IF(Lançamentos!J440="","",Lançamentos!J440)</f>
        <v/>
      </c>
      <c r="F440" s="62"/>
      <c r="G440" s="60"/>
      <c r="H440" s="125"/>
      <c r="I440" s="127" t="str">
        <f t="shared" si="6"/>
        <v/>
      </c>
    </row>
    <row r="441" spans="3:9" ht="45" customHeight="1" x14ac:dyDescent="0.25">
      <c r="C441" s="32">
        <v>437</v>
      </c>
      <c r="D441" s="123" t="str">
        <f>IF(Lançamentos!F441="","",Lançamentos!F441)</f>
        <v/>
      </c>
      <c r="E441" s="124" t="str">
        <f>IF(Lançamentos!J441="","",Lançamentos!J441)</f>
        <v/>
      </c>
      <c r="F441" s="62"/>
      <c r="G441" s="60"/>
      <c r="H441" s="125"/>
      <c r="I441" s="127" t="str">
        <f t="shared" si="6"/>
        <v/>
      </c>
    </row>
    <row r="442" spans="3:9" ht="45" customHeight="1" x14ac:dyDescent="0.25">
      <c r="C442" s="32">
        <v>438</v>
      </c>
      <c r="D442" s="123" t="str">
        <f>IF(Lançamentos!F442="","",Lançamentos!F442)</f>
        <v/>
      </c>
      <c r="E442" s="124" t="str">
        <f>IF(Lançamentos!J442="","",Lançamentos!J442)</f>
        <v/>
      </c>
      <c r="F442" s="62"/>
      <c r="G442" s="60"/>
      <c r="H442" s="125"/>
      <c r="I442" s="127" t="str">
        <f t="shared" si="6"/>
        <v/>
      </c>
    </row>
    <row r="443" spans="3:9" ht="45" customHeight="1" x14ac:dyDescent="0.25">
      <c r="C443" s="32">
        <v>439</v>
      </c>
      <c r="D443" s="123" t="str">
        <f>IF(Lançamentos!F443="","",Lançamentos!F443)</f>
        <v/>
      </c>
      <c r="E443" s="124" t="str">
        <f>IF(Lançamentos!J443="","",Lançamentos!J443)</f>
        <v/>
      </c>
      <c r="F443" s="62"/>
      <c r="G443" s="60"/>
      <c r="H443" s="125"/>
      <c r="I443" s="127" t="str">
        <f t="shared" si="6"/>
        <v/>
      </c>
    </row>
    <row r="444" spans="3:9" ht="45" customHeight="1" x14ac:dyDescent="0.25">
      <c r="C444" s="32">
        <v>440</v>
      </c>
      <c r="D444" s="123" t="str">
        <f>IF(Lançamentos!F444="","",Lançamentos!F444)</f>
        <v/>
      </c>
      <c r="E444" s="124" t="str">
        <f>IF(Lançamentos!J444="","",Lançamentos!J444)</f>
        <v/>
      </c>
      <c r="F444" s="62"/>
      <c r="G444" s="60"/>
      <c r="H444" s="125"/>
      <c r="I444" s="127" t="str">
        <f t="shared" si="6"/>
        <v/>
      </c>
    </row>
    <row r="445" spans="3:9" ht="45" customHeight="1" x14ac:dyDescent="0.25">
      <c r="C445" s="32">
        <v>441</v>
      </c>
      <c r="D445" s="123" t="str">
        <f>IF(Lançamentos!F445="","",Lançamentos!F445)</f>
        <v/>
      </c>
      <c r="E445" s="124" t="str">
        <f>IF(Lançamentos!J445="","",Lançamentos!J445)</f>
        <v/>
      </c>
      <c r="F445" s="62"/>
      <c r="G445" s="60"/>
      <c r="H445" s="125"/>
      <c r="I445" s="127" t="str">
        <f t="shared" si="6"/>
        <v/>
      </c>
    </row>
    <row r="446" spans="3:9" ht="45" customHeight="1" x14ac:dyDescent="0.25">
      <c r="C446" s="32">
        <v>442</v>
      </c>
      <c r="D446" s="123" t="str">
        <f>IF(Lançamentos!F446="","",Lançamentos!F446)</f>
        <v/>
      </c>
      <c r="E446" s="124" t="str">
        <f>IF(Lançamentos!J446="","",Lançamentos!J446)</f>
        <v/>
      </c>
      <c r="F446" s="62"/>
      <c r="G446" s="60"/>
      <c r="H446" s="125"/>
      <c r="I446" s="127" t="str">
        <f t="shared" si="6"/>
        <v/>
      </c>
    </row>
    <row r="447" spans="3:9" ht="45" customHeight="1" x14ac:dyDescent="0.25">
      <c r="C447" s="32">
        <v>443</v>
      </c>
      <c r="D447" s="123" t="str">
        <f>IF(Lançamentos!F447="","",Lançamentos!F447)</f>
        <v/>
      </c>
      <c r="E447" s="124" t="str">
        <f>IF(Lançamentos!J447="","",Lançamentos!J447)</f>
        <v/>
      </c>
      <c r="F447" s="62"/>
      <c r="G447" s="60"/>
      <c r="H447" s="125"/>
      <c r="I447" s="127" t="str">
        <f t="shared" si="6"/>
        <v/>
      </c>
    </row>
    <row r="448" spans="3:9" ht="45" customHeight="1" x14ac:dyDescent="0.25">
      <c r="C448" s="32">
        <v>444</v>
      </c>
      <c r="D448" s="123" t="str">
        <f>IF(Lançamentos!F448="","",Lançamentos!F448)</f>
        <v/>
      </c>
      <c r="E448" s="124" t="str">
        <f>IF(Lançamentos!J448="","",Lançamentos!J448)</f>
        <v/>
      </c>
      <c r="F448" s="62"/>
      <c r="G448" s="60"/>
      <c r="H448" s="125"/>
      <c r="I448" s="127" t="str">
        <f t="shared" si="6"/>
        <v/>
      </c>
    </row>
    <row r="449" spans="3:9" ht="45" customHeight="1" x14ac:dyDescent="0.25">
      <c r="C449" s="32">
        <v>445</v>
      </c>
      <c r="D449" s="123" t="str">
        <f>IF(Lançamentos!F449="","",Lançamentos!F449)</f>
        <v/>
      </c>
      <c r="E449" s="124" t="str">
        <f>IF(Lançamentos!J449="","",Lançamentos!J449)</f>
        <v/>
      </c>
      <c r="F449" s="62"/>
      <c r="G449" s="60"/>
      <c r="H449" s="125"/>
      <c r="I449" s="127" t="str">
        <f t="shared" si="6"/>
        <v/>
      </c>
    </row>
    <row r="450" spans="3:9" ht="45" customHeight="1" x14ac:dyDescent="0.25">
      <c r="C450" s="32">
        <v>446</v>
      </c>
      <c r="D450" s="123" t="str">
        <f>IF(Lançamentos!F450="","",Lançamentos!F450)</f>
        <v/>
      </c>
      <c r="E450" s="124" t="str">
        <f>IF(Lançamentos!J450="","",Lançamentos!J450)</f>
        <v/>
      </c>
      <c r="F450" s="62"/>
      <c r="G450" s="60"/>
      <c r="H450" s="125"/>
      <c r="I450" s="127" t="str">
        <f t="shared" si="6"/>
        <v/>
      </c>
    </row>
    <row r="451" spans="3:9" ht="45" customHeight="1" x14ac:dyDescent="0.25">
      <c r="C451" s="32">
        <v>447</v>
      </c>
      <c r="D451" s="123" t="str">
        <f>IF(Lançamentos!F451="","",Lançamentos!F451)</f>
        <v/>
      </c>
      <c r="E451" s="124" t="str">
        <f>IF(Lançamentos!J451="","",Lançamentos!J451)</f>
        <v/>
      </c>
      <c r="F451" s="62"/>
      <c r="G451" s="60"/>
      <c r="H451" s="125"/>
      <c r="I451" s="127" t="str">
        <f t="shared" si="6"/>
        <v/>
      </c>
    </row>
    <row r="452" spans="3:9" ht="45" customHeight="1" x14ac:dyDescent="0.25">
      <c r="C452" s="32">
        <v>448</v>
      </c>
      <c r="D452" s="123" t="str">
        <f>IF(Lançamentos!F452="","",Lançamentos!F452)</f>
        <v/>
      </c>
      <c r="E452" s="124" t="str">
        <f>IF(Lançamentos!J452="","",Lançamentos!J452)</f>
        <v/>
      </c>
      <c r="F452" s="62"/>
      <c r="G452" s="60"/>
      <c r="H452" s="125"/>
      <c r="I452" s="127" t="str">
        <f t="shared" si="6"/>
        <v/>
      </c>
    </row>
    <row r="453" spans="3:9" ht="45" customHeight="1" x14ac:dyDescent="0.25">
      <c r="C453" s="32">
        <v>449</v>
      </c>
      <c r="D453" s="123" t="str">
        <f>IF(Lançamentos!F453="","",Lançamentos!F453)</f>
        <v/>
      </c>
      <c r="E453" s="124" t="str">
        <f>IF(Lançamentos!J453="","",Lançamentos!J453)</f>
        <v/>
      </c>
      <c r="F453" s="62"/>
      <c r="G453" s="60"/>
      <c r="H453" s="125"/>
      <c r="I453" s="127" t="str">
        <f t="shared" si="6"/>
        <v/>
      </c>
    </row>
    <row r="454" spans="3:9" ht="45" customHeight="1" x14ac:dyDescent="0.25">
      <c r="C454" s="32">
        <v>450</v>
      </c>
      <c r="D454" s="123" t="str">
        <f>IF(Lançamentos!F454="","",Lançamentos!F454)</f>
        <v/>
      </c>
      <c r="E454" s="124" t="str">
        <f>IF(Lançamentos!J454="","",Lançamentos!J454)</f>
        <v/>
      </c>
      <c r="F454" s="62"/>
      <c r="G454" s="60"/>
      <c r="H454" s="125"/>
      <c r="I454" s="127" t="str">
        <f t="shared" si="6"/>
        <v/>
      </c>
    </row>
    <row r="455" spans="3:9" ht="45" customHeight="1" x14ac:dyDescent="0.25">
      <c r="C455" s="32">
        <v>451</v>
      </c>
      <c r="D455" s="123" t="str">
        <f>IF(Lançamentos!F455="","",Lançamentos!F455)</f>
        <v/>
      </c>
      <c r="E455" s="124" t="str">
        <f>IF(Lançamentos!J455="","",Lançamentos!J455)</f>
        <v/>
      </c>
      <c r="F455" s="62"/>
      <c r="G455" s="60"/>
      <c r="H455" s="125"/>
      <c r="I455" s="127" t="str">
        <f t="shared" ref="I455:I518" si="7">IFERROR(IF(F455="","",DATEDIF(F455,$P$3,"Y")&amp;" Ano(s) "&amp;DATEDIF(F455,$P$3,"YM")&amp;" Mês(es) "&amp;DATEDIF(F455,$P$3,"MD")&amp;" Dia(s) "),"")</f>
        <v/>
      </c>
    </row>
    <row r="456" spans="3:9" ht="45" customHeight="1" x14ac:dyDescent="0.25">
      <c r="C456" s="32">
        <v>452</v>
      </c>
      <c r="D456" s="123" t="str">
        <f>IF(Lançamentos!F456="","",Lançamentos!F456)</f>
        <v/>
      </c>
      <c r="E456" s="124" t="str">
        <f>IF(Lançamentos!J456="","",Lançamentos!J456)</f>
        <v/>
      </c>
      <c r="F456" s="62"/>
      <c r="G456" s="60"/>
      <c r="H456" s="125"/>
      <c r="I456" s="127" t="str">
        <f t="shared" si="7"/>
        <v/>
      </c>
    </row>
    <row r="457" spans="3:9" ht="45" customHeight="1" x14ac:dyDescent="0.25">
      <c r="C457" s="32">
        <v>453</v>
      </c>
      <c r="D457" s="123" t="str">
        <f>IF(Lançamentos!F457="","",Lançamentos!F457)</f>
        <v/>
      </c>
      <c r="E457" s="124" t="str">
        <f>IF(Lançamentos!J457="","",Lançamentos!J457)</f>
        <v/>
      </c>
      <c r="F457" s="62"/>
      <c r="G457" s="60"/>
      <c r="H457" s="125"/>
      <c r="I457" s="127" t="str">
        <f t="shared" si="7"/>
        <v/>
      </c>
    </row>
    <row r="458" spans="3:9" ht="45" customHeight="1" x14ac:dyDescent="0.25">
      <c r="C458" s="32">
        <v>454</v>
      </c>
      <c r="D458" s="123" t="str">
        <f>IF(Lançamentos!F458="","",Lançamentos!F458)</f>
        <v/>
      </c>
      <c r="E458" s="124" t="str">
        <f>IF(Lançamentos!J458="","",Lançamentos!J458)</f>
        <v/>
      </c>
      <c r="F458" s="62"/>
      <c r="G458" s="60"/>
      <c r="H458" s="125"/>
      <c r="I458" s="127" t="str">
        <f t="shared" si="7"/>
        <v/>
      </c>
    </row>
    <row r="459" spans="3:9" ht="45" customHeight="1" x14ac:dyDescent="0.25">
      <c r="C459" s="32">
        <v>455</v>
      </c>
      <c r="D459" s="123" t="str">
        <f>IF(Lançamentos!F459="","",Lançamentos!F459)</f>
        <v/>
      </c>
      <c r="E459" s="124" t="str">
        <f>IF(Lançamentos!J459="","",Lançamentos!J459)</f>
        <v/>
      </c>
      <c r="F459" s="62"/>
      <c r="G459" s="60"/>
      <c r="H459" s="125"/>
      <c r="I459" s="127" t="str">
        <f t="shared" si="7"/>
        <v/>
      </c>
    </row>
    <row r="460" spans="3:9" ht="45" customHeight="1" x14ac:dyDescent="0.25">
      <c r="C460" s="32">
        <v>456</v>
      </c>
      <c r="D460" s="123" t="str">
        <f>IF(Lançamentos!F460="","",Lançamentos!F460)</f>
        <v/>
      </c>
      <c r="E460" s="124" t="str">
        <f>IF(Lançamentos!J460="","",Lançamentos!J460)</f>
        <v/>
      </c>
      <c r="F460" s="62"/>
      <c r="G460" s="60"/>
      <c r="H460" s="125"/>
      <c r="I460" s="127" t="str">
        <f t="shared" si="7"/>
        <v/>
      </c>
    </row>
    <row r="461" spans="3:9" ht="45" customHeight="1" x14ac:dyDescent="0.25">
      <c r="C461" s="32">
        <v>457</v>
      </c>
      <c r="D461" s="123" t="str">
        <f>IF(Lançamentos!F461="","",Lançamentos!F461)</f>
        <v/>
      </c>
      <c r="E461" s="124" t="str">
        <f>IF(Lançamentos!J461="","",Lançamentos!J461)</f>
        <v/>
      </c>
      <c r="F461" s="62"/>
      <c r="G461" s="60"/>
      <c r="H461" s="125"/>
      <c r="I461" s="127" t="str">
        <f t="shared" si="7"/>
        <v/>
      </c>
    </row>
    <row r="462" spans="3:9" ht="45" customHeight="1" x14ac:dyDescent="0.25">
      <c r="C462" s="32">
        <v>458</v>
      </c>
      <c r="D462" s="123" t="str">
        <f>IF(Lançamentos!F462="","",Lançamentos!F462)</f>
        <v/>
      </c>
      <c r="E462" s="124" t="str">
        <f>IF(Lançamentos!J462="","",Lançamentos!J462)</f>
        <v/>
      </c>
      <c r="F462" s="62"/>
      <c r="G462" s="60"/>
      <c r="H462" s="125"/>
      <c r="I462" s="127" t="str">
        <f t="shared" si="7"/>
        <v/>
      </c>
    </row>
    <row r="463" spans="3:9" ht="45" customHeight="1" x14ac:dyDescent="0.25">
      <c r="C463" s="32">
        <v>459</v>
      </c>
      <c r="D463" s="123" t="str">
        <f>IF(Lançamentos!F463="","",Lançamentos!F463)</f>
        <v/>
      </c>
      <c r="E463" s="124" t="str">
        <f>IF(Lançamentos!J463="","",Lançamentos!J463)</f>
        <v/>
      </c>
      <c r="F463" s="62"/>
      <c r="G463" s="60"/>
      <c r="H463" s="125"/>
      <c r="I463" s="127" t="str">
        <f t="shared" si="7"/>
        <v/>
      </c>
    </row>
    <row r="464" spans="3:9" ht="45" customHeight="1" x14ac:dyDescent="0.25">
      <c r="C464" s="32">
        <v>460</v>
      </c>
      <c r="D464" s="123" t="str">
        <f>IF(Lançamentos!F464="","",Lançamentos!F464)</f>
        <v/>
      </c>
      <c r="E464" s="124" t="str">
        <f>IF(Lançamentos!J464="","",Lançamentos!J464)</f>
        <v/>
      </c>
      <c r="F464" s="62"/>
      <c r="G464" s="60"/>
      <c r="H464" s="125"/>
      <c r="I464" s="127" t="str">
        <f t="shared" si="7"/>
        <v/>
      </c>
    </row>
    <row r="465" spans="3:9" ht="45" customHeight="1" x14ac:dyDescent="0.25">
      <c r="C465" s="32">
        <v>461</v>
      </c>
      <c r="D465" s="123" t="str">
        <f>IF(Lançamentos!F465="","",Lançamentos!F465)</f>
        <v/>
      </c>
      <c r="E465" s="124" t="str">
        <f>IF(Lançamentos!J465="","",Lançamentos!J465)</f>
        <v/>
      </c>
      <c r="F465" s="62"/>
      <c r="G465" s="60"/>
      <c r="H465" s="125"/>
      <c r="I465" s="127" t="str">
        <f t="shared" si="7"/>
        <v/>
      </c>
    </row>
    <row r="466" spans="3:9" ht="45" customHeight="1" x14ac:dyDescent="0.25">
      <c r="C466" s="32">
        <v>462</v>
      </c>
      <c r="D466" s="123" t="str">
        <f>IF(Lançamentos!F466="","",Lançamentos!F466)</f>
        <v/>
      </c>
      <c r="E466" s="124" t="str">
        <f>IF(Lançamentos!J466="","",Lançamentos!J466)</f>
        <v/>
      </c>
      <c r="F466" s="62"/>
      <c r="G466" s="60"/>
      <c r="H466" s="125"/>
      <c r="I466" s="127" t="str">
        <f t="shared" si="7"/>
        <v/>
      </c>
    </row>
    <row r="467" spans="3:9" ht="45" customHeight="1" x14ac:dyDescent="0.25">
      <c r="C467" s="32">
        <v>463</v>
      </c>
      <c r="D467" s="123" t="str">
        <f>IF(Lançamentos!F467="","",Lançamentos!F467)</f>
        <v/>
      </c>
      <c r="E467" s="124" t="str">
        <f>IF(Lançamentos!J467="","",Lançamentos!J467)</f>
        <v/>
      </c>
      <c r="F467" s="62"/>
      <c r="G467" s="60"/>
      <c r="H467" s="125"/>
      <c r="I467" s="127" t="str">
        <f t="shared" si="7"/>
        <v/>
      </c>
    </row>
    <row r="468" spans="3:9" ht="45" customHeight="1" x14ac:dyDescent="0.25">
      <c r="C468" s="32">
        <v>464</v>
      </c>
      <c r="D468" s="123" t="str">
        <f>IF(Lançamentos!F468="","",Lançamentos!F468)</f>
        <v/>
      </c>
      <c r="E468" s="124" t="str">
        <f>IF(Lançamentos!J468="","",Lançamentos!J468)</f>
        <v/>
      </c>
      <c r="F468" s="62"/>
      <c r="G468" s="60"/>
      <c r="H468" s="125"/>
      <c r="I468" s="127" t="str">
        <f t="shared" si="7"/>
        <v/>
      </c>
    </row>
    <row r="469" spans="3:9" ht="45" customHeight="1" x14ac:dyDescent="0.25">
      <c r="C469" s="32">
        <v>465</v>
      </c>
      <c r="D469" s="123" t="str">
        <f>IF(Lançamentos!F469="","",Lançamentos!F469)</f>
        <v/>
      </c>
      <c r="E469" s="124" t="str">
        <f>IF(Lançamentos!J469="","",Lançamentos!J469)</f>
        <v/>
      </c>
      <c r="F469" s="62"/>
      <c r="G469" s="60"/>
      <c r="H469" s="125"/>
      <c r="I469" s="127" t="str">
        <f t="shared" si="7"/>
        <v/>
      </c>
    </row>
    <row r="470" spans="3:9" ht="45" customHeight="1" x14ac:dyDescent="0.25">
      <c r="C470" s="32">
        <v>466</v>
      </c>
      <c r="D470" s="123" t="str">
        <f>IF(Lançamentos!F470="","",Lançamentos!F470)</f>
        <v/>
      </c>
      <c r="E470" s="124" t="str">
        <f>IF(Lançamentos!J470="","",Lançamentos!J470)</f>
        <v/>
      </c>
      <c r="F470" s="62"/>
      <c r="G470" s="60"/>
      <c r="H470" s="125"/>
      <c r="I470" s="127" t="str">
        <f t="shared" si="7"/>
        <v/>
      </c>
    </row>
    <row r="471" spans="3:9" ht="45" customHeight="1" x14ac:dyDescent="0.25">
      <c r="C471" s="32">
        <v>467</v>
      </c>
      <c r="D471" s="123" t="str">
        <f>IF(Lançamentos!F471="","",Lançamentos!F471)</f>
        <v/>
      </c>
      <c r="E471" s="124" t="str">
        <f>IF(Lançamentos!J471="","",Lançamentos!J471)</f>
        <v/>
      </c>
      <c r="F471" s="62"/>
      <c r="G471" s="60"/>
      <c r="H471" s="125"/>
      <c r="I471" s="127" t="str">
        <f t="shared" si="7"/>
        <v/>
      </c>
    </row>
    <row r="472" spans="3:9" ht="45" customHeight="1" x14ac:dyDescent="0.25">
      <c r="C472" s="32">
        <v>468</v>
      </c>
      <c r="D472" s="123" t="str">
        <f>IF(Lançamentos!F472="","",Lançamentos!F472)</f>
        <v/>
      </c>
      <c r="E472" s="124" t="str">
        <f>IF(Lançamentos!J472="","",Lançamentos!J472)</f>
        <v/>
      </c>
      <c r="F472" s="62"/>
      <c r="G472" s="60"/>
      <c r="H472" s="125"/>
      <c r="I472" s="127" t="str">
        <f t="shared" si="7"/>
        <v/>
      </c>
    </row>
    <row r="473" spans="3:9" ht="45" customHeight="1" x14ac:dyDescent="0.25">
      <c r="C473" s="32">
        <v>469</v>
      </c>
      <c r="D473" s="123" t="str">
        <f>IF(Lançamentos!F473="","",Lançamentos!F473)</f>
        <v/>
      </c>
      <c r="E473" s="124" t="str">
        <f>IF(Lançamentos!J473="","",Lançamentos!J473)</f>
        <v/>
      </c>
      <c r="F473" s="62"/>
      <c r="G473" s="60"/>
      <c r="H473" s="125"/>
      <c r="I473" s="127" t="str">
        <f t="shared" si="7"/>
        <v/>
      </c>
    </row>
    <row r="474" spans="3:9" ht="45" customHeight="1" x14ac:dyDescent="0.25">
      <c r="C474" s="32">
        <v>470</v>
      </c>
      <c r="D474" s="123" t="str">
        <f>IF(Lançamentos!F474="","",Lançamentos!F474)</f>
        <v/>
      </c>
      <c r="E474" s="124" t="str">
        <f>IF(Lançamentos!J474="","",Lançamentos!J474)</f>
        <v/>
      </c>
      <c r="F474" s="62"/>
      <c r="G474" s="60"/>
      <c r="H474" s="125"/>
      <c r="I474" s="127" t="str">
        <f t="shared" si="7"/>
        <v/>
      </c>
    </row>
    <row r="475" spans="3:9" ht="45" customHeight="1" x14ac:dyDescent="0.25">
      <c r="C475" s="32">
        <v>471</v>
      </c>
      <c r="D475" s="123" t="str">
        <f>IF(Lançamentos!F475="","",Lançamentos!F475)</f>
        <v/>
      </c>
      <c r="E475" s="124" t="str">
        <f>IF(Lançamentos!J475="","",Lançamentos!J475)</f>
        <v/>
      </c>
      <c r="F475" s="62"/>
      <c r="G475" s="60"/>
      <c r="H475" s="125"/>
      <c r="I475" s="127" t="str">
        <f t="shared" si="7"/>
        <v/>
      </c>
    </row>
    <row r="476" spans="3:9" ht="45" customHeight="1" x14ac:dyDescent="0.25">
      <c r="C476" s="32">
        <v>472</v>
      </c>
      <c r="D476" s="123" t="str">
        <f>IF(Lançamentos!F476="","",Lançamentos!F476)</f>
        <v/>
      </c>
      <c r="E476" s="124" t="str">
        <f>IF(Lançamentos!J476="","",Lançamentos!J476)</f>
        <v/>
      </c>
      <c r="F476" s="62"/>
      <c r="G476" s="60"/>
      <c r="H476" s="125"/>
      <c r="I476" s="127" t="str">
        <f t="shared" si="7"/>
        <v/>
      </c>
    </row>
    <row r="477" spans="3:9" ht="45" customHeight="1" x14ac:dyDescent="0.25">
      <c r="C477" s="32">
        <v>473</v>
      </c>
      <c r="D477" s="123" t="str">
        <f>IF(Lançamentos!F477="","",Lançamentos!F477)</f>
        <v/>
      </c>
      <c r="E477" s="124" t="str">
        <f>IF(Lançamentos!J477="","",Lançamentos!J477)</f>
        <v/>
      </c>
      <c r="F477" s="62"/>
      <c r="G477" s="60"/>
      <c r="H477" s="125"/>
      <c r="I477" s="127" t="str">
        <f t="shared" si="7"/>
        <v/>
      </c>
    </row>
    <row r="478" spans="3:9" ht="45" customHeight="1" x14ac:dyDescent="0.25">
      <c r="C478" s="32">
        <v>474</v>
      </c>
      <c r="D478" s="123" t="str">
        <f>IF(Lançamentos!F478="","",Lançamentos!F478)</f>
        <v/>
      </c>
      <c r="E478" s="124" t="str">
        <f>IF(Lançamentos!J478="","",Lançamentos!J478)</f>
        <v/>
      </c>
      <c r="F478" s="62"/>
      <c r="G478" s="60"/>
      <c r="H478" s="125"/>
      <c r="I478" s="127" t="str">
        <f t="shared" si="7"/>
        <v/>
      </c>
    </row>
    <row r="479" spans="3:9" ht="45" customHeight="1" x14ac:dyDescent="0.25">
      <c r="C479" s="32">
        <v>475</v>
      </c>
      <c r="D479" s="123" t="str">
        <f>IF(Lançamentos!F479="","",Lançamentos!F479)</f>
        <v/>
      </c>
      <c r="E479" s="124" t="str">
        <f>IF(Lançamentos!J479="","",Lançamentos!J479)</f>
        <v/>
      </c>
      <c r="F479" s="62"/>
      <c r="G479" s="60"/>
      <c r="H479" s="125"/>
      <c r="I479" s="127" t="str">
        <f t="shared" si="7"/>
        <v/>
      </c>
    </row>
    <row r="480" spans="3:9" ht="45" customHeight="1" x14ac:dyDescent="0.25">
      <c r="C480" s="32">
        <v>476</v>
      </c>
      <c r="D480" s="123" t="str">
        <f>IF(Lançamentos!F480="","",Lançamentos!F480)</f>
        <v/>
      </c>
      <c r="E480" s="124" t="str">
        <f>IF(Lançamentos!J480="","",Lançamentos!J480)</f>
        <v/>
      </c>
      <c r="F480" s="62"/>
      <c r="G480" s="60"/>
      <c r="H480" s="125"/>
      <c r="I480" s="127" t="str">
        <f t="shared" si="7"/>
        <v/>
      </c>
    </row>
    <row r="481" spans="3:9" ht="45" customHeight="1" x14ac:dyDescent="0.25">
      <c r="C481" s="32">
        <v>477</v>
      </c>
      <c r="D481" s="123" t="str">
        <f>IF(Lançamentos!F481="","",Lançamentos!F481)</f>
        <v/>
      </c>
      <c r="E481" s="124" t="str">
        <f>IF(Lançamentos!J481="","",Lançamentos!J481)</f>
        <v/>
      </c>
      <c r="F481" s="62"/>
      <c r="G481" s="60"/>
      <c r="H481" s="125"/>
      <c r="I481" s="127" t="str">
        <f t="shared" si="7"/>
        <v/>
      </c>
    </row>
    <row r="482" spans="3:9" ht="45" customHeight="1" x14ac:dyDescent="0.25">
      <c r="C482" s="32">
        <v>478</v>
      </c>
      <c r="D482" s="123" t="str">
        <f>IF(Lançamentos!F482="","",Lançamentos!F482)</f>
        <v/>
      </c>
      <c r="E482" s="124" t="str">
        <f>IF(Lançamentos!J482="","",Lançamentos!J482)</f>
        <v/>
      </c>
      <c r="F482" s="62"/>
      <c r="G482" s="60"/>
      <c r="H482" s="125"/>
      <c r="I482" s="127" t="str">
        <f t="shared" si="7"/>
        <v/>
      </c>
    </row>
    <row r="483" spans="3:9" ht="45" customHeight="1" x14ac:dyDescent="0.25">
      <c r="C483" s="32">
        <v>479</v>
      </c>
      <c r="D483" s="123" t="str">
        <f>IF(Lançamentos!F483="","",Lançamentos!F483)</f>
        <v/>
      </c>
      <c r="E483" s="124" t="str">
        <f>IF(Lançamentos!J483="","",Lançamentos!J483)</f>
        <v/>
      </c>
      <c r="F483" s="62"/>
      <c r="G483" s="60"/>
      <c r="H483" s="125"/>
      <c r="I483" s="127" t="str">
        <f t="shared" si="7"/>
        <v/>
      </c>
    </row>
    <row r="484" spans="3:9" ht="45" customHeight="1" x14ac:dyDescent="0.25">
      <c r="C484" s="32">
        <v>480</v>
      </c>
      <c r="D484" s="123" t="str">
        <f>IF(Lançamentos!F484="","",Lançamentos!F484)</f>
        <v/>
      </c>
      <c r="E484" s="124" t="str">
        <f>IF(Lançamentos!J484="","",Lançamentos!J484)</f>
        <v/>
      </c>
      <c r="F484" s="62"/>
      <c r="G484" s="60"/>
      <c r="H484" s="125"/>
      <c r="I484" s="127" t="str">
        <f t="shared" si="7"/>
        <v/>
      </c>
    </row>
    <row r="485" spans="3:9" ht="45" customHeight="1" x14ac:dyDescent="0.25">
      <c r="C485" s="32">
        <v>481</v>
      </c>
      <c r="D485" s="123" t="str">
        <f>IF(Lançamentos!F485="","",Lançamentos!F485)</f>
        <v/>
      </c>
      <c r="E485" s="124" t="str">
        <f>IF(Lançamentos!J485="","",Lançamentos!J485)</f>
        <v/>
      </c>
      <c r="F485" s="62"/>
      <c r="G485" s="60"/>
      <c r="H485" s="125"/>
      <c r="I485" s="127" t="str">
        <f t="shared" si="7"/>
        <v/>
      </c>
    </row>
    <row r="486" spans="3:9" ht="45" customHeight="1" x14ac:dyDescent="0.25">
      <c r="C486" s="32">
        <v>482</v>
      </c>
      <c r="D486" s="123" t="str">
        <f>IF(Lançamentos!F486="","",Lançamentos!F486)</f>
        <v/>
      </c>
      <c r="E486" s="124" t="str">
        <f>IF(Lançamentos!J486="","",Lançamentos!J486)</f>
        <v/>
      </c>
      <c r="F486" s="62"/>
      <c r="G486" s="60"/>
      <c r="H486" s="125"/>
      <c r="I486" s="127" t="str">
        <f t="shared" si="7"/>
        <v/>
      </c>
    </row>
    <row r="487" spans="3:9" ht="45" customHeight="1" x14ac:dyDescent="0.25">
      <c r="C487" s="32">
        <v>483</v>
      </c>
      <c r="D487" s="123" t="str">
        <f>IF(Lançamentos!F487="","",Lançamentos!F487)</f>
        <v/>
      </c>
      <c r="E487" s="124" t="str">
        <f>IF(Lançamentos!J487="","",Lançamentos!J487)</f>
        <v/>
      </c>
      <c r="F487" s="62"/>
      <c r="G487" s="60"/>
      <c r="H487" s="125"/>
      <c r="I487" s="127" t="str">
        <f t="shared" si="7"/>
        <v/>
      </c>
    </row>
    <row r="488" spans="3:9" ht="45" customHeight="1" x14ac:dyDescent="0.25">
      <c r="C488" s="32">
        <v>484</v>
      </c>
      <c r="D488" s="123" t="str">
        <f>IF(Lançamentos!F488="","",Lançamentos!F488)</f>
        <v/>
      </c>
      <c r="E488" s="124" t="str">
        <f>IF(Lançamentos!J488="","",Lançamentos!J488)</f>
        <v/>
      </c>
      <c r="F488" s="62"/>
      <c r="G488" s="60"/>
      <c r="H488" s="125"/>
      <c r="I488" s="127" t="str">
        <f t="shared" si="7"/>
        <v/>
      </c>
    </row>
    <row r="489" spans="3:9" ht="45" customHeight="1" x14ac:dyDescent="0.25">
      <c r="C489" s="32">
        <v>485</v>
      </c>
      <c r="D489" s="123" t="str">
        <f>IF(Lançamentos!F489="","",Lançamentos!F489)</f>
        <v/>
      </c>
      <c r="E489" s="124" t="str">
        <f>IF(Lançamentos!J489="","",Lançamentos!J489)</f>
        <v/>
      </c>
      <c r="F489" s="62"/>
      <c r="G489" s="60"/>
      <c r="H489" s="125"/>
      <c r="I489" s="127" t="str">
        <f t="shared" si="7"/>
        <v/>
      </c>
    </row>
    <row r="490" spans="3:9" ht="45" customHeight="1" x14ac:dyDescent="0.25">
      <c r="C490" s="32">
        <v>486</v>
      </c>
      <c r="D490" s="123" t="str">
        <f>IF(Lançamentos!F490="","",Lançamentos!F490)</f>
        <v/>
      </c>
      <c r="E490" s="124" t="str">
        <f>IF(Lançamentos!J490="","",Lançamentos!J490)</f>
        <v/>
      </c>
      <c r="F490" s="62"/>
      <c r="G490" s="60"/>
      <c r="H490" s="125"/>
      <c r="I490" s="127" t="str">
        <f t="shared" si="7"/>
        <v/>
      </c>
    </row>
    <row r="491" spans="3:9" ht="45" customHeight="1" x14ac:dyDescent="0.25">
      <c r="C491" s="32">
        <v>487</v>
      </c>
      <c r="D491" s="123" t="str">
        <f>IF(Lançamentos!F491="","",Lançamentos!F491)</f>
        <v/>
      </c>
      <c r="E491" s="124" t="str">
        <f>IF(Lançamentos!J491="","",Lançamentos!J491)</f>
        <v/>
      </c>
      <c r="F491" s="62"/>
      <c r="G491" s="60"/>
      <c r="H491" s="125"/>
      <c r="I491" s="127" t="str">
        <f t="shared" si="7"/>
        <v/>
      </c>
    </row>
    <row r="492" spans="3:9" ht="45" customHeight="1" x14ac:dyDescent="0.25">
      <c r="C492" s="32">
        <v>488</v>
      </c>
      <c r="D492" s="123" t="str">
        <f>IF(Lançamentos!F492="","",Lançamentos!F492)</f>
        <v/>
      </c>
      <c r="E492" s="124" t="str">
        <f>IF(Lançamentos!J492="","",Lançamentos!J492)</f>
        <v/>
      </c>
      <c r="F492" s="62"/>
      <c r="G492" s="60"/>
      <c r="H492" s="125"/>
      <c r="I492" s="127" t="str">
        <f t="shared" si="7"/>
        <v/>
      </c>
    </row>
    <row r="493" spans="3:9" ht="45" customHeight="1" x14ac:dyDescent="0.25">
      <c r="C493" s="32">
        <v>489</v>
      </c>
      <c r="D493" s="123" t="str">
        <f>IF(Lançamentos!F493="","",Lançamentos!F493)</f>
        <v/>
      </c>
      <c r="E493" s="124" t="str">
        <f>IF(Lançamentos!J493="","",Lançamentos!J493)</f>
        <v/>
      </c>
      <c r="F493" s="62"/>
      <c r="G493" s="60"/>
      <c r="H493" s="125"/>
      <c r="I493" s="127" t="str">
        <f t="shared" si="7"/>
        <v/>
      </c>
    </row>
    <row r="494" spans="3:9" ht="45" customHeight="1" x14ac:dyDescent="0.25">
      <c r="C494" s="32">
        <v>490</v>
      </c>
      <c r="D494" s="123" t="str">
        <f>IF(Lançamentos!F494="","",Lançamentos!F494)</f>
        <v/>
      </c>
      <c r="E494" s="124" t="str">
        <f>IF(Lançamentos!J494="","",Lançamentos!J494)</f>
        <v/>
      </c>
      <c r="F494" s="62"/>
      <c r="G494" s="60"/>
      <c r="H494" s="125"/>
      <c r="I494" s="127" t="str">
        <f t="shared" si="7"/>
        <v/>
      </c>
    </row>
    <row r="495" spans="3:9" ht="45" customHeight="1" x14ac:dyDescent="0.25">
      <c r="C495" s="32">
        <v>491</v>
      </c>
      <c r="D495" s="123" t="str">
        <f>IF(Lançamentos!F495="","",Lançamentos!F495)</f>
        <v/>
      </c>
      <c r="E495" s="124" t="str">
        <f>IF(Lançamentos!J495="","",Lançamentos!J495)</f>
        <v/>
      </c>
      <c r="F495" s="62"/>
      <c r="G495" s="60"/>
      <c r="H495" s="125"/>
      <c r="I495" s="127" t="str">
        <f t="shared" si="7"/>
        <v/>
      </c>
    </row>
    <row r="496" spans="3:9" ht="45" customHeight="1" x14ac:dyDescent="0.25">
      <c r="C496" s="32">
        <v>492</v>
      </c>
      <c r="D496" s="123" t="str">
        <f>IF(Lançamentos!F496="","",Lançamentos!F496)</f>
        <v/>
      </c>
      <c r="E496" s="124" t="str">
        <f>IF(Lançamentos!J496="","",Lançamentos!J496)</f>
        <v/>
      </c>
      <c r="F496" s="62"/>
      <c r="G496" s="60"/>
      <c r="H496" s="125"/>
      <c r="I496" s="127" t="str">
        <f t="shared" si="7"/>
        <v/>
      </c>
    </row>
    <row r="497" spans="3:9" ht="45" customHeight="1" x14ac:dyDescent="0.25">
      <c r="C497" s="32">
        <v>493</v>
      </c>
      <c r="D497" s="123" t="str">
        <f>IF(Lançamentos!F497="","",Lançamentos!F497)</f>
        <v/>
      </c>
      <c r="E497" s="124" t="str">
        <f>IF(Lançamentos!J497="","",Lançamentos!J497)</f>
        <v/>
      </c>
      <c r="F497" s="62"/>
      <c r="G497" s="60"/>
      <c r="H497" s="125"/>
      <c r="I497" s="127" t="str">
        <f t="shared" si="7"/>
        <v/>
      </c>
    </row>
    <row r="498" spans="3:9" ht="45" customHeight="1" x14ac:dyDescent="0.25">
      <c r="C498" s="32">
        <v>494</v>
      </c>
      <c r="D498" s="123" t="str">
        <f>IF(Lançamentos!F498="","",Lançamentos!F498)</f>
        <v/>
      </c>
      <c r="E498" s="124" t="str">
        <f>IF(Lançamentos!J498="","",Lançamentos!J498)</f>
        <v/>
      </c>
      <c r="F498" s="62"/>
      <c r="G498" s="60"/>
      <c r="H498" s="125"/>
      <c r="I498" s="127" t="str">
        <f t="shared" si="7"/>
        <v/>
      </c>
    </row>
    <row r="499" spans="3:9" ht="45" customHeight="1" x14ac:dyDescent="0.25">
      <c r="C499" s="32">
        <v>495</v>
      </c>
      <c r="D499" s="123" t="str">
        <f>IF(Lançamentos!F499="","",Lançamentos!F499)</f>
        <v/>
      </c>
      <c r="E499" s="124" t="str">
        <f>IF(Lançamentos!J499="","",Lançamentos!J499)</f>
        <v/>
      </c>
      <c r="F499" s="62"/>
      <c r="G499" s="60"/>
      <c r="H499" s="125"/>
      <c r="I499" s="127" t="str">
        <f t="shared" si="7"/>
        <v/>
      </c>
    </row>
    <row r="500" spans="3:9" ht="45" customHeight="1" x14ac:dyDescent="0.25">
      <c r="C500" s="32">
        <v>496</v>
      </c>
      <c r="D500" s="123" t="str">
        <f>IF(Lançamentos!F500="","",Lançamentos!F500)</f>
        <v/>
      </c>
      <c r="E500" s="124" t="str">
        <f>IF(Lançamentos!J500="","",Lançamentos!J500)</f>
        <v/>
      </c>
      <c r="F500" s="62"/>
      <c r="G500" s="60"/>
      <c r="H500" s="125"/>
      <c r="I500" s="127" t="str">
        <f t="shared" si="7"/>
        <v/>
      </c>
    </row>
    <row r="501" spans="3:9" ht="45" customHeight="1" x14ac:dyDescent="0.25">
      <c r="C501" s="32">
        <v>497</v>
      </c>
      <c r="D501" s="123" t="str">
        <f>IF(Lançamentos!F501="","",Lançamentos!F501)</f>
        <v/>
      </c>
      <c r="E501" s="124" t="str">
        <f>IF(Lançamentos!J501="","",Lançamentos!J501)</f>
        <v/>
      </c>
      <c r="F501" s="62"/>
      <c r="G501" s="60"/>
      <c r="H501" s="125"/>
      <c r="I501" s="127" t="str">
        <f t="shared" si="7"/>
        <v/>
      </c>
    </row>
    <row r="502" spans="3:9" ht="45" customHeight="1" x14ac:dyDescent="0.25">
      <c r="C502" s="32">
        <v>498</v>
      </c>
      <c r="D502" s="123" t="str">
        <f>IF(Lançamentos!F502="","",Lançamentos!F502)</f>
        <v/>
      </c>
      <c r="E502" s="124" t="str">
        <f>IF(Lançamentos!J502="","",Lançamentos!J502)</f>
        <v/>
      </c>
      <c r="F502" s="62"/>
      <c r="G502" s="60"/>
      <c r="H502" s="125"/>
      <c r="I502" s="127" t="str">
        <f t="shared" si="7"/>
        <v/>
      </c>
    </row>
    <row r="503" spans="3:9" ht="45" customHeight="1" x14ac:dyDescent="0.25">
      <c r="C503" s="32">
        <v>499</v>
      </c>
      <c r="D503" s="123" t="str">
        <f>IF(Lançamentos!F503="","",Lançamentos!F503)</f>
        <v/>
      </c>
      <c r="E503" s="124" t="str">
        <f>IF(Lançamentos!J503="","",Lançamentos!J503)</f>
        <v/>
      </c>
      <c r="F503" s="62"/>
      <c r="G503" s="60"/>
      <c r="H503" s="125"/>
      <c r="I503" s="127" t="str">
        <f t="shared" si="7"/>
        <v/>
      </c>
    </row>
    <row r="504" spans="3:9" ht="45" customHeight="1" x14ac:dyDescent="0.25">
      <c r="C504" s="32">
        <v>500</v>
      </c>
      <c r="D504" s="123" t="str">
        <f>IF(Lançamentos!F504="","",Lançamentos!F504)</f>
        <v/>
      </c>
      <c r="E504" s="124" t="str">
        <f>IF(Lançamentos!J504="","",Lançamentos!J504)</f>
        <v/>
      </c>
      <c r="F504" s="62"/>
      <c r="G504" s="60"/>
      <c r="H504" s="125"/>
      <c r="I504" s="127" t="str">
        <f t="shared" si="7"/>
        <v/>
      </c>
    </row>
    <row r="505" spans="3:9" ht="45" customHeight="1" x14ac:dyDescent="0.25">
      <c r="C505" s="32">
        <v>501</v>
      </c>
      <c r="D505" s="123" t="str">
        <f>IF(Lançamentos!F505="","",Lançamentos!F505)</f>
        <v/>
      </c>
      <c r="E505" s="124" t="str">
        <f>IF(Lançamentos!J505="","",Lançamentos!J505)</f>
        <v/>
      </c>
      <c r="F505" s="62"/>
      <c r="G505" s="60"/>
      <c r="H505" s="125"/>
      <c r="I505" s="127" t="str">
        <f t="shared" si="7"/>
        <v/>
      </c>
    </row>
    <row r="506" spans="3:9" ht="45" customHeight="1" x14ac:dyDescent="0.25">
      <c r="C506" s="32">
        <v>502</v>
      </c>
      <c r="D506" s="123" t="str">
        <f>IF(Lançamentos!F506="","",Lançamentos!F506)</f>
        <v/>
      </c>
      <c r="E506" s="124" t="str">
        <f>IF(Lançamentos!J506="","",Lançamentos!J506)</f>
        <v/>
      </c>
      <c r="F506" s="62"/>
      <c r="G506" s="60"/>
      <c r="H506" s="125"/>
      <c r="I506" s="127" t="str">
        <f t="shared" si="7"/>
        <v/>
      </c>
    </row>
    <row r="507" spans="3:9" ht="45" customHeight="1" x14ac:dyDescent="0.25">
      <c r="C507" s="32">
        <v>503</v>
      </c>
      <c r="D507" s="123" t="str">
        <f>IF(Lançamentos!F507="","",Lançamentos!F507)</f>
        <v/>
      </c>
      <c r="E507" s="124" t="str">
        <f>IF(Lançamentos!J507="","",Lançamentos!J507)</f>
        <v/>
      </c>
      <c r="F507" s="62"/>
      <c r="G507" s="60"/>
      <c r="H507" s="125"/>
      <c r="I507" s="127" t="str">
        <f t="shared" si="7"/>
        <v/>
      </c>
    </row>
    <row r="508" spans="3:9" ht="45" customHeight="1" x14ac:dyDescent="0.25">
      <c r="C508" s="32">
        <v>504</v>
      </c>
      <c r="D508" s="123" t="str">
        <f>IF(Lançamentos!F508="","",Lançamentos!F508)</f>
        <v/>
      </c>
      <c r="E508" s="124" t="str">
        <f>IF(Lançamentos!J508="","",Lançamentos!J508)</f>
        <v/>
      </c>
      <c r="F508" s="62"/>
      <c r="G508" s="60"/>
      <c r="H508" s="125"/>
      <c r="I508" s="127" t="str">
        <f t="shared" si="7"/>
        <v/>
      </c>
    </row>
    <row r="509" spans="3:9" ht="45" customHeight="1" x14ac:dyDescent="0.25">
      <c r="C509" s="32">
        <v>505</v>
      </c>
      <c r="D509" s="123" t="str">
        <f>IF(Lançamentos!F509="","",Lançamentos!F509)</f>
        <v/>
      </c>
      <c r="E509" s="124" t="str">
        <f>IF(Lançamentos!J509="","",Lançamentos!J509)</f>
        <v/>
      </c>
      <c r="F509" s="62"/>
      <c r="G509" s="60"/>
      <c r="H509" s="125"/>
      <c r="I509" s="127" t="str">
        <f t="shared" si="7"/>
        <v/>
      </c>
    </row>
    <row r="510" spans="3:9" ht="45" customHeight="1" x14ac:dyDescent="0.25">
      <c r="C510" s="32">
        <v>506</v>
      </c>
      <c r="D510" s="123" t="str">
        <f>IF(Lançamentos!F510="","",Lançamentos!F510)</f>
        <v/>
      </c>
      <c r="E510" s="124" t="str">
        <f>IF(Lançamentos!J510="","",Lançamentos!J510)</f>
        <v/>
      </c>
      <c r="F510" s="62"/>
      <c r="G510" s="60"/>
      <c r="H510" s="125"/>
      <c r="I510" s="127" t="str">
        <f t="shared" si="7"/>
        <v/>
      </c>
    </row>
    <row r="511" spans="3:9" ht="45" customHeight="1" x14ac:dyDescent="0.25">
      <c r="C511" s="32">
        <v>507</v>
      </c>
      <c r="D511" s="123" t="str">
        <f>IF(Lançamentos!F511="","",Lançamentos!F511)</f>
        <v/>
      </c>
      <c r="E511" s="124" t="str">
        <f>IF(Lançamentos!J511="","",Lançamentos!J511)</f>
        <v/>
      </c>
      <c r="F511" s="62"/>
      <c r="G511" s="60"/>
      <c r="H511" s="125"/>
      <c r="I511" s="127" t="str">
        <f t="shared" si="7"/>
        <v/>
      </c>
    </row>
    <row r="512" spans="3:9" ht="45" customHeight="1" x14ac:dyDescent="0.25">
      <c r="C512" s="32">
        <v>508</v>
      </c>
      <c r="D512" s="123" t="str">
        <f>IF(Lançamentos!F512="","",Lançamentos!F512)</f>
        <v/>
      </c>
      <c r="E512" s="124" t="str">
        <f>IF(Lançamentos!J512="","",Lançamentos!J512)</f>
        <v/>
      </c>
      <c r="F512" s="62"/>
      <c r="G512" s="60"/>
      <c r="H512" s="125"/>
      <c r="I512" s="127" t="str">
        <f t="shared" si="7"/>
        <v/>
      </c>
    </row>
    <row r="513" spans="3:9" ht="45" customHeight="1" x14ac:dyDescent="0.25">
      <c r="C513" s="32">
        <v>509</v>
      </c>
      <c r="D513" s="123" t="str">
        <f>IF(Lançamentos!F513="","",Lançamentos!F513)</f>
        <v/>
      </c>
      <c r="E513" s="124" t="str">
        <f>IF(Lançamentos!J513="","",Lançamentos!J513)</f>
        <v/>
      </c>
      <c r="F513" s="62"/>
      <c r="G513" s="60"/>
      <c r="H513" s="125"/>
      <c r="I513" s="127" t="str">
        <f t="shared" si="7"/>
        <v/>
      </c>
    </row>
    <row r="514" spans="3:9" ht="45" customHeight="1" x14ac:dyDescent="0.25">
      <c r="C514" s="32">
        <v>510</v>
      </c>
      <c r="D514" s="123" t="str">
        <f>IF(Lançamentos!F514="","",Lançamentos!F514)</f>
        <v/>
      </c>
      <c r="E514" s="124" t="str">
        <f>IF(Lançamentos!J514="","",Lançamentos!J514)</f>
        <v/>
      </c>
      <c r="F514" s="62"/>
      <c r="G514" s="60"/>
      <c r="H514" s="125"/>
      <c r="I514" s="127" t="str">
        <f t="shared" si="7"/>
        <v/>
      </c>
    </row>
    <row r="515" spans="3:9" ht="45" customHeight="1" x14ac:dyDescent="0.25">
      <c r="C515" s="32">
        <v>511</v>
      </c>
      <c r="D515" s="123" t="str">
        <f>IF(Lançamentos!F515="","",Lançamentos!F515)</f>
        <v/>
      </c>
      <c r="E515" s="124" t="str">
        <f>IF(Lançamentos!J515="","",Lançamentos!J515)</f>
        <v/>
      </c>
      <c r="F515" s="62"/>
      <c r="G515" s="60"/>
      <c r="H515" s="125"/>
      <c r="I515" s="127" t="str">
        <f t="shared" si="7"/>
        <v/>
      </c>
    </row>
    <row r="516" spans="3:9" ht="45" customHeight="1" x14ac:dyDescent="0.25">
      <c r="C516" s="32">
        <v>512</v>
      </c>
      <c r="D516" s="123" t="str">
        <f>IF(Lançamentos!F516="","",Lançamentos!F516)</f>
        <v/>
      </c>
      <c r="E516" s="124" t="str">
        <f>IF(Lançamentos!J516="","",Lançamentos!J516)</f>
        <v/>
      </c>
      <c r="F516" s="62"/>
      <c r="G516" s="60"/>
      <c r="H516" s="125"/>
      <c r="I516" s="127" t="str">
        <f t="shared" si="7"/>
        <v/>
      </c>
    </row>
    <row r="517" spans="3:9" ht="45" customHeight="1" x14ac:dyDescent="0.25">
      <c r="C517" s="32">
        <v>513</v>
      </c>
      <c r="D517" s="123" t="str">
        <f>IF(Lançamentos!F517="","",Lançamentos!F517)</f>
        <v/>
      </c>
      <c r="E517" s="124" t="str">
        <f>IF(Lançamentos!J517="","",Lançamentos!J517)</f>
        <v/>
      </c>
      <c r="F517" s="62"/>
      <c r="G517" s="60"/>
      <c r="H517" s="125"/>
      <c r="I517" s="127" t="str">
        <f t="shared" si="7"/>
        <v/>
      </c>
    </row>
    <row r="518" spans="3:9" ht="45" customHeight="1" x14ac:dyDescent="0.25">
      <c r="C518" s="32">
        <v>514</v>
      </c>
      <c r="D518" s="123" t="str">
        <f>IF(Lançamentos!F518="","",Lançamentos!F518)</f>
        <v/>
      </c>
      <c r="E518" s="124" t="str">
        <f>IF(Lançamentos!J518="","",Lançamentos!J518)</f>
        <v/>
      </c>
      <c r="F518" s="62"/>
      <c r="G518" s="60"/>
      <c r="H518" s="125"/>
      <c r="I518" s="127" t="str">
        <f t="shared" si="7"/>
        <v/>
      </c>
    </row>
    <row r="519" spans="3:9" ht="45" customHeight="1" x14ac:dyDescent="0.25">
      <c r="C519" s="32">
        <v>515</v>
      </c>
      <c r="D519" s="123" t="str">
        <f>IF(Lançamentos!F519="","",Lançamentos!F519)</f>
        <v/>
      </c>
      <c r="E519" s="124" t="str">
        <f>IF(Lançamentos!J519="","",Lançamentos!J519)</f>
        <v/>
      </c>
      <c r="F519" s="62"/>
      <c r="G519" s="60"/>
      <c r="H519" s="125"/>
      <c r="I519" s="127" t="str">
        <f t="shared" ref="I519:I582" si="8">IFERROR(IF(F519="","",DATEDIF(F519,$P$3,"Y")&amp;" Ano(s) "&amp;DATEDIF(F519,$P$3,"YM")&amp;" Mês(es) "&amp;DATEDIF(F519,$P$3,"MD")&amp;" Dia(s) "),"")</f>
        <v/>
      </c>
    </row>
    <row r="520" spans="3:9" ht="45" customHeight="1" x14ac:dyDescent="0.25">
      <c r="C520" s="32">
        <v>516</v>
      </c>
      <c r="D520" s="123" t="str">
        <f>IF(Lançamentos!F520="","",Lançamentos!F520)</f>
        <v/>
      </c>
      <c r="E520" s="124" t="str">
        <f>IF(Lançamentos!J520="","",Lançamentos!J520)</f>
        <v/>
      </c>
      <c r="F520" s="62"/>
      <c r="G520" s="60"/>
      <c r="H520" s="125"/>
      <c r="I520" s="127" t="str">
        <f t="shared" si="8"/>
        <v/>
      </c>
    </row>
    <row r="521" spans="3:9" ht="45" customHeight="1" x14ac:dyDescent="0.25">
      <c r="C521" s="32">
        <v>517</v>
      </c>
      <c r="D521" s="123" t="str">
        <f>IF(Lançamentos!F521="","",Lançamentos!F521)</f>
        <v/>
      </c>
      <c r="E521" s="124" t="str">
        <f>IF(Lançamentos!J521="","",Lançamentos!J521)</f>
        <v/>
      </c>
      <c r="F521" s="62"/>
      <c r="G521" s="60"/>
      <c r="H521" s="125"/>
      <c r="I521" s="127" t="str">
        <f t="shared" si="8"/>
        <v/>
      </c>
    </row>
    <row r="522" spans="3:9" ht="45" customHeight="1" x14ac:dyDescent="0.25">
      <c r="C522" s="32">
        <v>518</v>
      </c>
      <c r="D522" s="123" t="str">
        <f>IF(Lançamentos!F522="","",Lançamentos!F522)</f>
        <v/>
      </c>
      <c r="E522" s="124" t="str">
        <f>IF(Lançamentos!J522="","",Lançamentos!J522)</f>
        <v/>
      </c>
      <c r="F522" s="62"/>
      <c r="G522" s="60"/>
      <c r="H522" s="125"/>
      <c r="I522" s="127" t="str">
        <f t="shared" si="8"/>
        <v/>
      </c>
    </row>
    <row r="523" spans="3:9" ht="45" customHeight="1" x14ac:dyDescent="0.25">
      <c r="C523" s="32">
        <v>519</v>
      </c>
      <c r="D523" s="123" t="str">
        <f>IF(Lançamentos!F523="","",Lançamentos!F523)</f>
        <v/>
      </c>
      <c r="E523" s="124" t="str">
        <f>IF(Lançamentos!J523="","",Lançamentos!J523)</f>
        <v/>
      </c>
      <c r="F523" s="62"/>
      <c r="G523" s="60"/>
      <c r="H523" s="125"/>
      <c r="I523" s="127" t="str">
        <f t="shared" si="8"/>
        <v/>
      </c>
    </row>
    <row r="524" spans="3:9" ht="45" customHeight="1" x14ac:dyDescent="0.25">
      <c r="C524" s="32">
        <v>520</v>
      </c>
      <c r="D524" s="123" t="str">
        <f>IF(Lançamentos!F524="","",Lançamentos!F524)</f>
        <v/>
      </c>
      <c r="E524" s="124" t="str">
        <f>IF(Lançamentos!J524="","",Lançamentos!J524)</f>
        <v/>
      </c>
      <c r="F524" s="62"/>
      <c r="G524" s="60"/>
      <c r="H524" s="125"/>
      <c r="I524" s="127" t="str">
        <f t="shared" si="8"/>
        <v/>
      </c>
    </row>
    <row r="525" spans="3:9" ht="45" customHeight="1" x14ac:dyDescent="0.25">
      <c r="C525" s="32">
        <v>521</v>
      </c>
      <c r="D525" s="123" t="str">
        <f>IF(Lançamentos!F525="","",Lançamentos!F525)</f>
        <v/>
      </c>
      <c r="E525" s="124" t="str">
        <f>IF(Lançamentos!J525="","",Lançamentos!J525)</f>
        <v/>
      </c>
      <c r="F525" s="62"/>
      <c r="G525" s="60"/>
      <c r="H525" s="125"/>
      <c r="I525" s="127" t="str">
        <f t="shared" si="8"/>
        <v/>
      </c>
    </row>
    <row r="526" spans="3:9" ht="45" customHeight="1" x14ac:dyDescent="0.25">
      <c r="C526" s="32">
        <v>522</v>
      </c>
      <c r="D526" s="123" t="str">
        <f>IF(Lançamentos!F526="","",Lançamentos!F526)</f>
        <v/>
      </c>
      <c r="E526" s="124" t="str">
        <f>IF(Lançamentos!J526="","",Lançamentos!J526)</f>
        <v/>
      </c>
      <c r="F526" s="62"/>
      <c r="G526" s="60"/>
      <c r="H526" s="125"/>
      <c r="I526" s="127" t="str">
        <f t="shared" si="8"/>
        <v/>
      </c>
    </row>
    <row r="527" spans="3:9" ht="45" customHeight="1" x14ac:dyDescent="0.25">
      <c r="C527" s="32">
        <v>523</v>
      </c>
      <c r="D527" s="123" t="str">
        <f>IF(Lançamentos!F527="","",Lançamentos!F527)</f>
        <v/>
      </c>
      <c r="E527" s="124" t="str">
        <f>IF(Lançamentos!J527="","",Lançamentos!J527)</f>
        <v/>
      </c>
      <c r="F527" s="62"/>
      <c r="G527" s="60"/>
      <c r="H527" s="125"/>
      <c r="I527" s="127" t="str">
        <f t="shared" si="8"/>
        <v/>
      </c>
    </row>
    <row r="528" spans="3:9" ht="45" customHeight="1" x14ac:dyDescent="0.25">
      <c r="C528" s="32">
        <v>524</v>
      </c>
      <c r="D528" s="123" t="str">
        <f>IF(Lançamentos!F528="","",Lançamentos!F528)</f>
        <v/>
      </c>
      <c r="E528" s="124" t="str">
        <f>IF(Lançamentos!J528="","",Lançamentos!J528)</f>
        <v/>
      </c>
      <c r="F528" s="62"/>
      <c r="G528" s="60"/>
      <c r="H528" s="125"/>
      <c r="I528" s="127" t="str">
        <f t="shared" si="8"/>
        <v/>
      </c>
    </row>
    <row r="529" spans="3:9" ht="45" customHeight="1" x14ac:dyDescent="0.25">
      <c r="C529" s="32">
        <v>525</v>
      </c>
      <c r="D529" s="123" t="str">
        <f>IF(Lançamentos!F529="","",Lançamentos!F529)</f>
        <v/>
      </c>
      <c r="E529" s="124" t="str">
        <f>IF(Lançamentos!J529="","",Lançamentos!J529)</f>
        <v/>
      </c>
      <c r="F529" s="62"/>
      <c r="G529" s="60"/>
      <c r="H529" s="125"/>
      <c r="I529" s="127" t="str">
        <f t="shared" si="8"/>
        <v/>
      </c>
    </row>
    <row r="530" spans="3:9" ht="45" customHeight="1" x14ac:dyDescent="0.25">
      <c r="C530" s="32">
        <v>526</v>
      </c>
      <c r="D530" s="123" t="str">
        <f>IF(Lançamentos!F530="","",Lançamentos!F530)</f>
        <v/>
      </c>
      <c r="E530" s="124" t="str">
        <f>IF(Lançamentos!J530="","",Lançamentos!J530)</f>
        <v/>
      </c>
      <c r="F530" s="62"/>
      <c r="G530" s="60"/>
      <c r="H530" s="125"/>
      <c r="I530" s="127" t="str">
        <f t="shared" si="8"/>
        <v/>
      </c>
    </row>
    <row r="531" spans="3:9" ht="45" customHeight="1" x14ac:dyDescent="0.25">
      <c r="C531" s="32">
        <v>527</v>
      </c>
      <c r="D531" s="123" t="str">
        <f>IF(Lançamentos!F531="","",Lançamentos!F531)</f>
        <v/>
      </c>
      <c r="E531" s="124" t="str">
        <f>IF(Lançamentos!J531="","",Lançamentos!J531)</f>
        <v/>
      </c>
      <c r="F531" s="62"/>
      <c r="G531" s="60"/>
      <c r="H531" s="125"/>
      <c r="I531" s="127" t="str">
        <f t="shared" si="8"/>
        <v/>
      </c>
    </row>
    <row r="532" spans="3:9" ht="45" customHeight="1" x14ac:dyDescent="0.25">
      <c r="C532" s="32">
        <v>528</v>
      </c>
      <c r="D532" s="123" t="str">
        <f>IF(Lançamentos!F532="","",Lançamentos!F532)</f>
        <v/>
      </c>
      <c r="E532" s="124" t="str">
        <f>IF(Lançamentos!J532="","",Lançamentos!J532)</f>
        <v/>
      </c>
      <c r="F532" s="62"/>
      <c r="G532" s="60"/>
      <c r="H532" s="125"/>
      <c r="I532" s="127" t="str">
        <f t="shared" si="8"/>
        <v/>
      </c>
    </row>
    <row r="533" spans="3:9" ht="45" customHeight="1" x14ac:dyDescent="0.25">
      <c r="C533" s="32">
        <v>529</v>
      </c>
      <c r="D533" s="123" t="str">
        <f>IF(Lançamentos!F533="","",Lançamentos!F533)</f>
        <v/>
      </c>
      <c r="E533" s="124" t="str">
        <f>IF(Lançamentos!J533="","",Lançamentos!J533)</f>
        <v/>
      </c>
      <c r="F533" s="62"/>
      <c r="G533" s="60"/>
      <c r="H533" s="125"/>
      <c r="I533" s="127" t="str">
        <f t="shared" si="8"/>
        <v/>
      </c>
    </row>
    <row r="534" spans="3:9" ht="45" customHeight="1" x14ac:dyDescent="0.25">
      <c r="C534" s="32">
        <v>530</v>
      </c>
      <c r="D534" s="123" t="str">
        <f>IF(Lançamentos!F534="","",Lançamentos!F534)</f>
        <v/>
      </c>
      <c r="E534" s="124" t="str">
        <f>IF(Lançamentos!J534="","",Lançamentos!J534)</f>
        <v/>
      </c>
      <c r="F534" s="62"/>
      <c r="G534" s="60"/>
      <c r="H534" s="125"/>
      <c r="I534" s="127" t="str">
        <f t="shared" si="8"/>
        <v/>
      </c>
    </row>
    <row r="535" spans="3:9" ht="45" customHeight="1" x14ac:dyDescent="0.25">
      <c r="C535" s="32">
        <v>531</v>
      </c>
      <c r="D535" s="123" t="str">
        <f>IF(Lançamentos!F535="","",Lançamentos!F535)</f>
        <v/>
      </c>
      <c r="E535" s="124" t="str">
        <f>IF(Lançamentos!J535="","",Lançamentos!J535)</f>
        <v/>
      </c>
      <c r="F535" s="62"/>
      <c r="G535" s="60"/>
      <c r="H535" s="125"/>
      <c r="I535" s="127" t="str">
        <f t="shared" si="8"/>
        <v/>
      </c>
    </row>
    <row r="536" spans="3:9" ht="45" customHeight="1" x14ac:dyDescent="0.25">
      <c r="C536" s="32">
        <v>532</v>
      </c>
      <c r="D536" s="123" t="str">
        <f>IF(Lançamentos!F536="","",Lançamentos!F536)</f>
        <v/>
      </c>
      <c r="E536" s="124" t="str">
        <f>IF(Lançamentos!J536="","",Lançamentos!J536)</f>
        <v/>
      </c>
      <c r="F536" s="62"/>
      <c r="G536" s="60"/>
      <c r="H536" s="125"/>
      <c r="I536" s="127" t="str">
        <f t="shared" si="8"/>
        <v/>
      </c>
    </row>
    <row r="537" spans="3:9" ht="45" customHeight="1" x14ac:dyDescent="0.25">
      <c r="C537" s="32">
        <v>533</v>
      </c>
      <c r="D537" s="123" t="str">
        <f>IF(Lançamentos!F537="","",Lançamentos!F537)</f>
        <v/>
      </c>
      <c r="E537" s="124" t="str">
        <f>IF(Lançamentos!J537="","",Lançamentos!J537)</f>
        <v/>
      </c>
      <c r="F537" s="62"/>
      <c r="G537" s="60"/>
      <c r="H537" s="125"/>
      <c r="I537" s="127" t="str">
        <f t="shared" si="8"/>
        <v/>
      </c>
    </row>
    <row r="538" spans="3:9" ht="45" customHeight="1" x14ac:dyDescent="0.25">
      <c r="C538" s="32">
        <v>534</v>
      </c>
      <c r="D538" s="123" t="str">
        <f>IF(Lançamentos!F538="","",Lançamentos!F538)</f>
        <v/>
      </c>
      <c r="E538" s="124" t="str">
        <f>IF(Lançamentos!J538="","",Lançamentos!J538)</f>
        <v/>
      </c>
      <c r="F538" s="62"/>
      <c r="G538" s="60"/>
      <c r="H538" s="125"/>
      <c r="I538" s="127" t="str">
        <f t="shared" si="8"/>
        <v/>
      </c>
    </row>
    <row r="539" spans="3:9" ht="45" customHeight="1" x14ac:dyDescent="0.25">
      <c r="C539" s="32">
        <v>535</v>
      </c>
      <c r="D539" s="123" t="str">
        <f>IF(Lançamentos!F539="","",Lançamentos!F539)</f>
        <v/>
      </c>
      <c r="E539" s="124" t="str">
        <f>IF(Lançamentos!J539="","",Lançamentos!J539)</f>
        <v/>
      </c>
      <c r="F539" s="62"/>
      <c r="G539" s="60"/>
      <c r="H539" s="125"/>
      <c r="I539" s="127" t="str">
        <f t="shared" si="8"/>
        <v/>
      </c>
    </row>
    <row r="540" spans="3:9" ht="45" customHeight="1" x14ac:dyDescent="0.25">
      <c r="C540" s="32">
        <v>536</v>
      </c>
      <c r="D540" s="123" t="str">
        <f>IF(Lançamentos!F540="","",Lançamentos!F540)</f>
        <v/>
      </c>
      <c r="E540" s="124" t="str">
        <f>IF(Lançamentos!J540="","",Lançamentos!J540)</f>
        <v/>
      </c>
      <c r="F540" s="62"/>
      <c r="G540" s="60"/>
      <c r="H540" s="125"/>
      <c r="I540" s="127" t="str">
        <f t="shared" si="8"/>
        <v/>
      </c>
    </row>
    <row r="541" spans="3:9" ht="45" customHeight="1" x14ac:dyDescent="0.25">
      <c r="C541" s="32">
        <v>537</v>
      </c>
      <c r="D541" s="123" t="str">
        <f>IF(Lançamentos!F541="","",Lançamentos!F541)</f>
        <v/>
      </c>
      <c r="E541" s="124" t="str">
        <f>IF(Lançamentos!J541="","",Lançamentos!J541)</f>
        <v/>
      </c>
      <c r="F541" s="62"/>
      <c r="G541" s="60"/>
      <c r="H541" s="125"/>
      <c r="I541" s="127" t="str">
        <f t="shared" si="8"/>
        <v/>
      </c>
    </row>
    <row r="542" spans="3:9" ht="45" customHeight="1" x14ac:dyDescent="0.25">
      <c r="C542" s="32">
        <v>538</v>
      </c>
      <c r="D542" s="123" t="str">
        <f>IF(Lançamentos!F542="","",Lançamentos!F542)</f>
        <v/>
      </c>
      <c r="E542" s="124" t="str">
        <f>IF(Lançamentos!J542="","",Lançamentos!J542)</f>
        <v/>
      </c>
      <c r="F542" s="62"/>
      <c r="G542" s="60"/>
      <c r="H542" s="125"/>
      <c r="I542" s="127" t="str">
        <f t="shared" si="8"/>
        <v/>
      </c>
    </row>
    <row r="543" spans="3:9" ht="45" customHeight="1" x14ac:dyDescent="0.25">
      <c r="C543" s="32">
        <v>539</v>
      </c>
      <c r="D543" s="123" t="str">
        <f>IF(Lançamentos!F543="","",Lançamentos!F543)</f>
        <v/>
      </c>
      <c r="E543" s="124" t="str">
        <f>IF(Lançamentos!J543="","",Lançamentos!J543)</f>
        <v/>
      </c>
      <c r="F543" s="62"/>
      <c r="G543" s="60"/>
      <c r="H543" s="125"/>
      <c r="I543" s="127" t="str">
        <f t="shared" si="8"/>
        <v/>
      </c>
    </row>
    <row r="544" spans="3:9" ht="45" customHeight="1" x14ac:dyDescent="0.25">
      <c r="C544" s="32">
        <v>540</v>
      </c>
      <c r="D544" s="123" t="str">
        <f>IF(Lançamentos!F544="","",Lançamentos!F544)</f>
        <v/>
      </c>
      <c r="E544" s="124" t="str">
        <f>IF(Lançamentos!J544="","",Lançamentos!J544)</f>
        <v/>
      </c>
      <c r="F544" s="62"/>
      <c r="G544" s="60"/>
      <c r="H544" s="125"/>
      <c r="I544" s="127" t="str">
        <f t="shared" si="8"/>
        <v/>
      </c>
    </row>
    <row r="545" spans="3:9" ht="45" customHeight="1" x14ac:dyDescent="0.25">
      <c r="C545" s="32">
        <v>541</v>
      </c>
      <c r="D545" s="123" t="str">
        <f>IF(Lançamentos!F545="","",Lançamentos!F545)</f>
        <v/>
      </c>
      <c r="E545" s="124" t="str">
        <f>IF(Lançamentos!J545="","",Lançamentos!J545)</f>
        <v/>
      </c>
      <c r="F545" s="62"/>
      <c r="G545" s="60"/>
      <c r="H545" s="125"/>
      <c r="I545" s="127" t="str">
        <f t="shared" si="8"/>
        <v/>
      </c>
    </row>
    <row r="546" spans="3:9" ht="45" customHeight="1" x14ac:dyDescent="0.25">
      <c r="C546" s="32">
        <v>542</v>
      </c>
      <c r="D546" s="123" t="str">
        <f>IF(Lançamentos!F546="","",Lançamentos!F546)</f>
        <v/>
      </c>
      <c r="E546" s="124" t="str">
        <f>IF(Lançamentos!J546="","",Lançamentos!J546)</f>
        <v/>
      </c>
      <c r="F546" s="62"/>
      <c r="G546" s="60"/>
      <c r="H546" s="125"/>
      <c r="I546" s="127" t="str">
        <f t="shared" si="8"/>
        <v/>
      </c>
    </row>
    <row r="547" spans="3:9" ht="45" customHeight="1" x14ac:dyDescent="0.25">
      <c r="C547" s="32">
        <v>543</v>
      </c>
      <c r="D547" s="123" t="str">
        <f>IF(Lançamentos!F547="","",Lançamentos!F547)</f>
        <v/>
      </c>
      <c r="E547" s="124" t="str">
        <f>IF(Lançamentos!J547="","",Lançamentos!J547)</f>
        <v/>
      </c>
      <c r="F547" s="62"/>
      <c r="G547" s="60"/>
      <c r="H547" s="125"/>
      <c r="I547" s="127" t="str">
        <f t="shared" si="8"/>
        <v/>
      </c>
    </row>
    <row r="548" spans="3:9" ht="45" customHeight="1" x14ac:dyDescent="0.25">
      <c r="C548" s="32">
        <v>544</v>
      </c>
      <c r="D548" s="123" t="str">
        <f>IF(Lançamentos!F548="","",Lançamentos!F548)</f>
        <v/>
      </c>
      <c r="E548" s="124" t="str">
        <f>IF(Lançamentos!J548="","",Lançamentos!J548)</f>
        <v/>
      </c>
      <c r="F548" s="62"/>
      <c r="G548" s="60"/>
      <c r="H548" s="125"/>
      <c r="I548" s="127" t="str">
        <f t="shared" si="8"/>
        <v/>
      </c>
    </row>
    <row r="549" spans="3:9" ht="45" customHeight="1" x14ac:dyDescent="0.25">
      <c r="C549" s="32">
        <v>545</v>
      </c>
      <c r="D549" s="123" t="str">
        <f>IF(Lançamentos!F549="","",Lançamentos!F549)</f>
        <v/>
      </c>
      <c r="E549" s="124" t="str">
        <f>IF(Lançamentos!J549="","",Lançamentos!J549)</f>
        <v/>
      </c>
      <c r="F549" s="62"/>
      <c r="G549" s="60"/>
      <c r="H549" s="125"/>
      <c r="I549" s="127" t="str">
        <f t="shared" si="8"/>
        <v/>
      </c>
    </row>
    <row r="550" spans="3:9" ht="45" customHeight="1" x14ac:dyDescent="0.25">
      <c r="C550" s="32">
        <v>546</v>
      </c>
      <c r="D550" s="123" t="str">
        <f>IF(Lançamentos!F550="","",Lançamentos!F550)</f>
        <v/>
      </c>
      <c r="E550" s="124" t="str">
        <f>IF(Lançamentos!J550="","",Lançamentos!J550)</f>
        <v/>
      </c>
      <c r="F550" s="62"/>
      <c r="G550" s="60"/>
      <c r="H550" s="125"/>
      <c r="I550" s="127" t="str">
        <f t="shared" si="8"/>
        <v/>
      </c>
    </row>
    <row r="551" spans="3:9" ht="45" customHeight="1" x14ac:dyDescent="0.25">
      <c r="C551" s="32">
        <v>547</v>
      </c>
      <c r="D551" s="123" t="str">
        <f>IF(Lançamentos!F551="","",Lançamentos!F551)</f>
        <v/>
      </c>
      <c r="E551" s="124" t="str">
        <f>IF(Lançamentos!J551="","",Lançamentos!J551)</f>
        <v/>
      </c>
      <c r="F551" s="62"/>
      <c r="G551" s="60"/>
      <c r="H551" s="125"/>
      <c r="I551" s="127" t="str">
        <f t="shared" si="8"/>
        <v/>
      </c>
    </row>
    <row r="552" spans="3:9" ht="45" customHeight="1" x14ac:dyDescent="0.25">
      <c r="C552" s="32">
        <v>548</v>
      </c>
      <c r="D552" s="123" t="str">
        <f>IF(Lançamentos!F552="","",Lançamentos!F552)</f>
        <v/>
      </c>
      <c r="E552" s="124" t="str">
        <f>IF(Lançamentos!J552="","",Lançamentos!J552)</f>
        <v/>
      </c>
      <c r="F552" s="62"/>
      <c r="G552" s="60"/>
      <c r="H552" s="125"/>
      <c r="I552" s="127" t="str">
        <f t="shared" si="8"/>
        <v/>
      </c>
    </row>
    <row r="553" spans="3:9" ht="45" customHeight="1" x14ac:dyDescent="0.25">
      <c r="C553" s="32">
        <v>549</v>
      </c>
      <c r="D553" s="123" t="str">
        <f>IF(Lançamentos!F553="","",Lançamentos!F553)</f>
        <v/>
      </c>
      <c r="E553" s="124" t="str">
        <f>IF(Lançamentos!J553="","",Lançamentos!J553)</f>
        <v/>
      </c>
      <c r="F553" s="62"/>
      <c r="G553" s="60"/>
      <c r="H553" s="125"/>
      <c r="I553" s="127" t="str">
        <f t="shared" si="8"/>
        <v/>
      </c>
    </row>
    <row r="554" spans="3:9" ht="45" customHeight="1" x14ac:dyDescent="0.25">
      <c r="C554" s="32">
        <v>550</v>
      </c>
      <c r="D554" s="123" t="str">
        <f>IF(Lançamentos!F554="","",Lançamentos!F554)</f>
        <v/>
      </c>
      <c r="E554" s="124" t="str">
        <f>IF(Lançamentos!J554="","",Lançamentos!J554)</f>
        <v/>
      </c>
      <c r="F554" s="62"/>
      <c r="G554" s="60"/>
      <c r="H554" s="125"/>
      <c r="I554" s="127" t="str">
        <f t="shared" si="8"/>
        <v/>
      </c>
    </row>
    <row r="555" spans="3:9" ht="45" customHeight="1" x14ac:dyDescent="0.25">
      <c r="C555" s="32">
        <v>551</v>
      </c>
      <c r="D555" s="123" t="str">
        <f>IF(Lançamentos!F555="","",Lançamentos!F555)</f>
        <v/>
      </c>
      <c r="E555" s="124" t="str">
        <f>IF(Lançamentos!J555="","",Lançamentos!J555)</f>
        <v/>
      </c>
      <c r="F555" s="62"/>
      <c r="G555" s="60"/>
      <c r="H555" s="125"/>
      <c r="I555" s="127" t="str">
        <f t="shared" si="8"/>
        <v/>
      </c>
    </row>
    <row r="556" spans="3:9" ht="45" customHeight="1" x14ac:dyDescent="0.25">
      <c r="C556" s="32">
        <v>552</v>
      </c>
      <c r="D556" s="123" t="str">
        <f>IF(Lançamentos!F556="","",Lançamentos!F556)</f>
        <v/>
      </c>
      <c r="E556" s="124" t="str">
        <f>IF(Lançamentos!J556="","",Lançamentos!J556)</f>
        <v/>
      </c>
      <c r="F556" s="62"/>
      <c r="G556" s="60"/>
      <c r="H556" s="125"/>
      <c r="I556" s="127" t="str">
        <f t="shared" si="8"/>
        <v/>
      </c>
    </row>
    <row r="557" spans="3:9" ht="45" customHeight="1" x14ac:dyDescent="0.25">
      <c r="C557" s="32">
        <v>553</v>
      </c>
      <c r="D557" s="123" t="str">
        <f>IF(Lançamentos!F557="","",Lançamentos!F557)</f>
        <v/>
      </c>
      <c r="E557" s="124" t="str">
        <f>IF(Lançamentos!J557="","",Lançamentos!J557)</f>
        <v/>
      </c>
      <c r="F557" s="62"/>
      <c r="G557" s="60"/>
      <c r="H557" s="125"/>
      <c r="I557" s="127" t="str">
        <f t="shared" si="8"/>
        <v/>
      </c>
    </row>
    <row r="558" spans="3:9" ht="45" customHeight="1" x14ac:dyDescent="0.25">
      <c r="C558" s="32">
        <v>554</v>
      </c>
      <c r="D558" s="123" t="str">
        <f>IF(Lançamentos!F558="","",Lançamentos!F558)</f>
        <v/>
      </c>
      <c r="E558" s="124" t="str">
        <f>IF(Lançamentos!J558="","",Lançamentos!J558)</f>
        <v/>
      </c>
      <c r="F558" s="62"/>
      <c r="G558" s="60"/>
      <c r="H558" s="125"/>
      <c r="I558" s="127" t="str">
        <f t="shared" si="8"/>
        <v/>
      </c>
    </row>
    <row r="559" spans="3:9" ht="45" customHeight="1" x14ac:dyDescent="0.25">
      <c r="C559" s="32">
        <v>555</v>
      </c>
      <c r="D559" s="123" t="str">
        <f>IF(Lançamentos!F559="","",Lançamentos!F559)</f>
        <v/>
      </c>
      <c r="E559" s="124" t="str">
        <f>IF(Lançamentos!J559="","",Lançamentos!J559)</f>
        <v/>
      </c>
      <c r="F559" s="62"/>
      <c r="G559" s="60"/>
      <c r="H559" s="125"/>
      <c r="I559" s="127" t="str">
        <f t="shared" si="8"/>
        <v/>
      </c>
    </row>
    <row r="560" spans="3:9" ht="45" customHeight="1" x14ac:dyDescent="0.25">
      <c r="C560" s="32">
        <v>556</v>
      </c>
      <c r="D560" s="123" t="str">
        <f>IF(Lançamentos!F560="","",Lançamentos!F560)</f>
        <v/>
      </c>
      <c r="E560" s="124" t="str">
        <f>IF(Lançamentos!J560="","",Lançamentos!J560)</f>
        <v/>
      </c>
      <c r="F560" s="62"/>
      <c r="G560" s="60"/>
      <c r="H560" s="125"/>
      <c r="I560" s="127" t="str">
        <f t="shared" si="8"/>
        <v/>
      </c>
    </row>
    <row r="561" spans="3:9" ht="45" customHeight="1" x14ac:dyDescent="0.25">
      <c r="C561" s="32">
        <v>557</v>
      </c>
      <c r="D561" s="123" t="str">
        <f>IF(Lançamentos!F561="","",Lançamentos!F561)</f>
        <v/>
      </c>
      <c r="E561" s="124" t="str">
        <f>IF(Lançamentos!J561="","",Lançamentos!J561)</f>
        <v/>
      </c>
      <c r="F561" s="62"/>
      <c r="G561" s="60"/>
      <c r="H561" s="125"/>
      <c r="I561" s="127" t="str">
        <f t="shared" si="8"/>
        <v/>
      </c>
    </row>
    <row r="562" spans="3:9" ht="45" customHeight="1" x14ac:dyDescent="0.25">
      <c r="C562" s="32">
        <v>558</v>
      </c>
      <c r="D562" s="123" t="str">
        <f>IF(Lançamentos!F562="","",Lançamentos!F562)</f>
        <v/>
      </c>
      <c r="E562" s="124" t="str">
        <f>IF(Lançamentos!J562="","",Lançamentos!J562)</f>
        <v/>
      </c>
      <c r="F562" s="62"/>
      <c r="G562" s="60"/>
      <c r="H562" s="125"/>
      <c r="I562" s="127" t="str">
        <f t="shared" si="8"/>
        <v/>
      </c>
    </row>
    <row r="563" spans="3:9" ht="45" customHeight="1" x14ac:dyDescent="0.25">
      <c r="C563" s="32">
        <v>559</v>
      </c>
      <c r="D563" s="123" t="str">
        <f>IF(Lançamentos!F563="","",Lançamentos!F563)</f>
        <v/>
      </c>
      <c r="E563" s="124" t="str">
        <f>IF(Lançamentos!J563="","",Lançamentos!J563)</f>
        <v/>
      </c>
      <c r="F563" s="62"/>
      <c r="G563" s="60"/>
      <c r="H563" s="125"/>
      <c r="I563" s="127" t="str">
        <f t="shared" si="8"/>
        <v/>
      </c>
    </row>
    <row r="564" spans="3:9" ht="45" customHeight="1" x14ac:dyDescent="0.25">
      <c r="C564" s="32">
        <v>560</v>
      </c>
      <c r="D564" s="123" t="str">
        <f>IF(Lançamentos!F564="","",Lançamentos!F564)</f>
        <v/>
      </c>
      <c r="E564" s="124" t="str">
        <f>IF(Lançamentos!J564="","",Lançamentos!J564)</f>
        <v/>
      </c>
      <c r="F564" s="62"/>
      <c r="G564" s="60"/>
      <c r="H564" s="125"/>
      <c r="I564" s="127" t="str">
        <f t="shared" si="8"/>
        <v/>
      </c>
    </row>
    <row r="565" spans="3:9" ht="45" customHeight="1" x14ac:dyDescent="0.25">
      <c r="C565" s="32">
        <v>561</v>
      </c>
      <c r="D565" s="123" t="str">
        <f>IF(Lançamentos!F565="","",Lançamentos!F565)</f>
        <v/>
      </c>
      <c r="E565" s="124" t="str">
        <f>IF(Lançamentos!J565="","",Lançamentos!J565)</f>
        <v/>
      </c>
      <c r="F565" s="62"/>
      <c r="G565" s="60"/>
      <c r="H565" s="125"/>
      <c r="I565" s="127" t="str">
        <f t="shared" si="8"/>
        <v/>
      </c>
    </row>
    <row r="566" spans="3:9" ht="45" customHeight="1" x14ac:dyDescent="0.25">
      <c r="C566" s="32">
        <v>562</v>
      </c>
      <c r="D566" s="123" t="str">
        <f>IF(Lançamentos!F566="","",Lançamentos!F566)</f>
        <v/>
      </c>
      <c r="E566" s="124" t="str">
        <f>IF(Lançamentos!J566="","",Lançamentos!J566)</f>
        <v/>
      </c>
      <c r="F566" s="62"/>
      <c r="G566" s="60"/>
      <c r="H566" s="125"/>
      <c r="I566" s="127" t="str">
        <f t="shared" si="8"/>
        <v/>
      </c>
    </row>
    <row r="567" spans="3:9" ht="45" customHeight="1" x14ac:dyDescent="0.25">
      <c r="C567" s="32">
        <v>563</v>
      </c>
      <c r="D567" s="123" t="str">
        <f>IF(Lançamentos!F567="","",Lançamentos!F567)</f>
        <v/>
      </c>
      <c r="E567" s="124" t="str">
        <f>IF(Lançamentos!J567="","",Lançamentos!J567)</f>
        <v/>
      </c>
      <c r="F567" s="62"/>
      <c r="G567" s="60"/>
      <c r="H567" s="125"/>
      <c r="I567" s="127" t="str">
        <f t="shared" si="8"/>
        <v/>
      </c>
    </row>
    <row r="568" spans="3:9" ht="45" customHeight="1" x14ac:dyDescent="0.25">
      <c r="C568" s="32">
        <v>564</v>
      </c>
      <c r="D568" s="123" t="str">
        <f>IF(Lançamentos!F568="","",Lançamentos!F568)</f>
        <v/>
      </c>
      <c r="E568" s="124" t="str">
        <f>IF(Lançamentos!J568="","",Lançamentos!J568)</f>
        <v/>
      </c>
      <c r="F568" s="62"/>
      <c r="G568" s="60"/>
      <c r="H568" s="125"/>
      <c r="I568" s="127" t="str">
        <f t="shared" si="8"/>
        <v/>
      </c>
    </row>
    <row r="569" spans="3:9" ht="45" customHeight="1" x14ac:dyDescent="0.25">
      <c r="C569" s="32">
        <v>565</v>
      </c>
      <c r="D569" s="123" t="str">
        <f>IF(Lançamentos!F569="","",Lançamentos!F569)</f>
        <v/>
      </c>
      <c r="E569" s="124" t="str">
        <f>IF(Lançamentos!J569="","",Lançamentos!J569)</f>
        <v/>
      </c>
      <c r="F569" s="62"/>
      <c r="G569" s="60"/>
      <c r="H569" s="125"/>
      <c r="I569" s="127" t="str">
        <f t="shared" si="8"/>
        <v/>
      </c>
    </row>
    <row r="570" spans="3:9" ht="45" customHeight="1" x14ac:dyDescent="0.25">
      <c r="C570" s="32">
        <v>566</v>
      </c>
      <c r="D570" s="123" t="str">
        <f>IF(Lançamentos!F570="","",Lançamentos!F570)</f>
        <v/>
      </c>
      <c r="E570" s="124" t="str">
        <f>IF(Lançamentos!J570="","",Lançamentos!J570)</f>
        <v/>
      </c>
      <c r="F570" s="62"/>
      <c r="G570" s="60"/>
      <c r="H570" s="125"/>
      <c r="I570" s="127" t="str">
        <f t="shared" si="8"/>
        <v/>
      </c>
    </row>
    <row r="571" spans="3:9" ht="45" customHeight="1" x14ac:dyDescent="0.25">
      <c r="C571" s="32">
        <v>567</v>
      </c>
      <c r="D571" s="123" t="str">
        <f>IF(Lançamentos!F571="","",Lançamentos!F571)</f>
        <v/>
      </c>
      <c r="E571" s="124" t="str">
        <f>IF(Lançamentos!J571="","",Lançamentos!J571)</f>
        <v/>
      </c>
      <c r="F571" s="62"/>
      <c r="G571" s="60"/>
      <c r="H571" s="125"/>
      <c r="I571" s="127" t="str">
        <f t="shared" si="8"/>
        <v/>
      </c>
    </row>
    <row r="572" spans="3:9" ht="45" customHeight="1" x14ac:dyDescent="0.25">
      <c r="C572" s="32">
        <v>568</v>
      </c>
      <c r="D572" s="123" t="str">
        <f>IF(Lançamentos!F572="","",Lançamentos!F572)</f>
        <v/>
      </c>
      <c r="E572" s="124" t="str">
        <f>IF(Lançamentos!J572="","",Lançamentos!J572)</f>
        <v/>
      </c>
      <c r="F572" s="62"/>
      <c r="G572" s="60"/>
      <c r="H572" s="125"/>
      <c r="I572" s="127" t="str">
        <f t="shared" si="8"/>
        <v/>
      </c>
    </row>
    <row r="573" spans="3:9" ht="45" customHeight="1" x14ac:dyDescent="0.25">
      <c r="C573" s="32">
        <v>569</v>
      </c>
      <c r="D573" s="123" t="str">
        <f>IF(Lançamentos!F573="","",Lançamentos!F573)</f>
        <v/>
      </c>
      <c r="E573" s="124" t="str">
        <f>IF(Lançamentos!J573="","",Lançamentos!J573)</f>
        <v/>
      </c>
      <c r="F573" s="62"/>
      <c r="G573" s="60"/>
      <c r="H573" s="125"/>
      <c r="I573" s="127" t="str">
        <f t="shared" si="8"/>
        <v/>
      </c>
    </row>
    <row r="574" spans="3:9" ht="45" customHeight="1" x14ac:dyDescent="0.25">
      <c r="C574" s="32">
        <v>570</v>
      </c>
      <c r="D574" s="123" t="str">
        <f>IF(Lançamentos!F574="","",Lançamentos!F574)</f>
        <v/>
      </c>
      <c r="E574" s="124" t="str">
        <f>IF(Lançamentos!J574="","",Lançamentos!J574)</f>
        <v/>
      </c>
      <c r="F574" s="62"/>
      <c r="G574" s="60"/>
      <c r="H574" s="125"/>
      <c r="I574" s="127" t="str">
        <f t="shared" si="8"/>
        <v/>
      </c>
    </row>
    <row r="575" spans="3:9" ht="45" customHeight="1" x14ac:dyDescent="0.25">
      <c r="C575" s="32">
        <v>571</v>
      </c>
      <c r="D575" s="123" t="str">
        <f>IF(Lançamentos!F575="","",Lançamentos!F575)</f>
        <v/>
      </c>
      <c r="E575" s="124" t="str">
        <f>IF(Lançamentos!J575="","",Lançamentos!J575)</f>
        <v/>
      </c>
      <c r="F575" s="62"/>
      <c r="G575" s="60"/>
      <c r="H575" s="125"/>
      <c r="I575" s="127" t="str">
        <f t="shared" si="8"/>
        <v/>
      </c>
    </row>
    <row r="576" spans="3:9" ht="45" customHeight="1" x14ac:dyDescent="0.25">
      <c r="C576" s="32">
        <v>572</v>
      </c>
      <c r="D576" s="123" t="str">
        <f>IF(Lançamentos!F576="","",Lançamentos!F576)</f>
        <v/>
      </c>
      <c r="E576" s="124" t="str">
        <f>IF(Lançamentos!J576="","",Lançamentos!J576)</f>
        <v/>
      </c>
      <c r="F576" s="62"/>
      <c r="G576" s="60"/>
      <c r="H576" s="125"/>
      <c r="I576" s="127" t="str">
        <f t="shared" si="8"/>
        <v/>
      </c>
    </row>
    <row r="577" spans="3:9" ht="45" customHeight="1" x14ac:dyDescent="0.25">
      <c r="C577" s="32">
        <v>573</v>
      </c>
      <c r="D577" s="123" t="str">
        <f>IF(Lançamentos!F577="","",Lançamentos!F577)</f>
        <v/>
      </c>
      <c r="E577" s="124" t="str">
        <f>IF(Lançamentos!J577="","",Lançamentos!J577)</f>
        <v/>
      </c>
      <c r="F577" s="62"/>
      <c r="G577" s="60"/>
      <c r="H577" s="125"/>
      <c r="I577" s="127" t="str">
        <f t="shared" si="8"/>
        <v/>
      </c>
    </row>
    <row r="578" spans="3:9" ht="45" customHeight="1" x14ac:dyDescent="0.25">
      <c r="C578" s="32">
        <v>574</v>
      </c>
      <c r="D578" s="123" t="str">
        <f>IF(Lançamentos!F578="","",Lançamentos!F578)</f>
        <v/>
      </c>
      <c r="E578" s="124" t="str">
        <f>IF(Lançamentos!J578="","",Lançamentos!J578)</f>
        <v/>
      </c>
      <c r="F578" s="62"/>
      <c r="G578" s="60"/>
      <c r="H578" s="125"/>
      <c r="I578" s="127" t="str">
        <f t="shared" si="8"/>
        <v/>
      </c>
    </row>
    <row r="579" spans="3:9" ht="45" customHeight="1" x14ac:dyDescent="0.25">
      <c r="C579" s="32">
        <v>575</v>
      </c>
      <c r="D579" s="123" t="str">
        <f>IF(Lançamentos!F579="","",Lançamentos!F579)</f>
        <v/>
      </c>
      <c r="E579" s="124" t="str">
        <f>IF(Lançamentos!J579="","",Lançamentos!J579)</f>
        <v/>
      </c>
      <c r="F579" s="62"/>
      <c r="G579" s="60"/>
      <c r="H579" s="125"/>
      <c r="I579" s="127" t="str">
        <f t="shared" si="8"/>
        <v/>
      </c>
    </row>
    <row r="580" spans="3:9" ht="45" customHeight="1" x14ac:dyDescent="0.25">
      <c r="C580" s="32">
        <v>576</v>
      </c>
      <c r="D580" s="123" t="str">
        <f>IF(Lançamentos!F580="","",Lançamentos!F580)</f>
        <v/>
      </c>
      <c r="E580" s="124" t="str">
        <f>IF(Lançamentos!J580="","",Lançamentos!J580)</f>
        <v/>
      </c>
      <c r="F580" s="62"/>
      <c r="G580" s="60"/>
      <c r="H580" s="125"/>
      <c r="I580" s="127" t="str">
        <f t="shared" si="8"/>
        <v/>
      </c>
    </row>
    <row r="581" spans="3:9" ht="45" customHeight="1" x14ac:dyDescent="0.25">
      <c r="C581" s="32">
        <v>577</v>
      </c>
      <c r="D581" s="123" t="str">
        <f>IF(Lançamentos!F581="","",Lançamentos!F581)</f>
        <v/>
      </c>
      <c r="E581" s="124" t="str">
        <f>IF(Lançamentos!J581="","",Lançamentos!J581)</f>
        <v/>
      </c>
      <c r="F581" s="62"/>
      <c r="G581" s="60"/>
      <c r="H581" s="125"/>
      <c r="I581" s="127" t="str">
        <f t="shared" si="8"/>
        <v/>
      </c>
    </row>
    <row r="582" spans="3:9" ht="45" customHeight="1" x14ac:dyDescent="0.25">
      <c r="C582" s="32">
        <v>578</v>
      </c>
      <c r="D582" s="123" t="str">
        <f>IF(Lançamentos!F582="","",Lançamentos!F582)</f>
        <v/>
      </c>
      <c r="E582" s="124" t="str">
        <f>IF(Lançamentos!J582="","",Lançamentos!J582)</f>
        <v/>
      </c>
      <c r="F582" s="62"/>
      <c r="G582" s="60"/>
      <c r="H582" s="125"/>
      <c r="I582" s="127" t="str">
        <f t="shared" si="8"/>
        <v/>
      </c>
    </row>
    <row r="583" spans="3:9" ht="45" customHeight="1" x14ac:dyDescent="0.25">
      <c r="C583" s="32">
        <v>579</v>
      </c>
      <c r="D583" s="123" t="str">
        <f>IF(Lançamentos!F583="","",Lançamentos!F583)</f>
        <v/>
      </c>
      <c r="E583" s="124" t="str">
        <f>IF(Lançamentos!J583="","",Lançamentos!J583)</f>
        <v/>
      </c>
      <c r="F583" s="62"/>
      <c r="G583" s="60"/>
      <c r="H583" s="125"/>
      <c r="I583" s="127" t="str">
        <f t="shared" ref="I583:I646" si="9">IFERROR(IF(F583="","",DATEDIF(F583,$P$3,"Y")&amp;" Ano(s) "&amp;DATEDIF(F583,$P$3,"YM")&amp;" Mês(es) "&amp;DATEDIF(F583,$P$3,"MD")&amp;" Dia(s) "),"")</f>
        <v/>
      </c>
    </row>
    <row r="584" spans="3:9" ht="45" customHeight="1" x14ac:dyDescent="0.25">
      <c r="C584" s="32">
        <v>580</v>
      </c>
      <c r="D584" s="123" t="str">
        <f>IF(Lançamentos!F584="","",Lançamentos!F584)</f>
        <v/>
      </c>
      <c r="E584" s="124" t="str">
        <f>IF(Lançamentos!J584="","",Lançamentos!J584)</f>
        <v/>
      </c>
      <c r="F584" s="62"/>
      <c r="G584" s="60"/>
      <c r="H584" s="125"/>
      <c r="I584" s="127" t="str">
        <f t="shared" si="9"/>
        <v/>
      </c>
    </row>
    <row r="585" spans="3:9" ht="45" customHeight="1" x14ac:dyDescent="0.25">
      <c r="C585" s="32">
        <v>581</v>
      </c>
      <c r="D585" s="123" t="str">
        <f>IF(Lançamentos!F585="","",Lançamentos!F585)</f>
        <v/>
      </c>
      <c r="E585" s="124" t="str">
        <f>IF(Lançamentos!J585="","",Lançamentos!J585)</f>
        <v/>
      </c>
      <c r="F585" s="62"/>
      <c r="G585" s="60"/>
      <c r="H585" s="125"/>
      <c r="I585" s="127" t="str">
        <f t="shared" si="9"/>
        <v/>
      </c>
    </row>
    <row r="586" spans="3:9" ht="45" customHeight="1" x14ac:dyDescent="0.25">
      <c r="C586" s="32">
        <v>582</v>
      </c>
      <c r="D586" s="123" t="str">
        <f>IF(Lançamentos!F586="","",Lançamentos!F586)</f>
        <v/>
      </c>
      <c r="E586" s="124" t="str">
        <f>IF(Lançamentos!J586="","",Lançamentos!J586)</f>
        <v/>
      </c>
      <c r="F586" s="62"/>
      <c r="G586" s="60"/>
      <c r="H586" s="125"/>
      <c r="I586" s="127" t="str">
        <f t="shared" si="9"/>
        <v/>
      </c>
    </row>
    <row r="587" spans="3:9" ht="45" customHeight="1" x14ac:dyDescent="0.25">
      <c r="C587" s="32">
        <v>583</v>
      </c>
      <c r="D587" s="123" t="str">
        <f>IF(Lançamentos!F587="","",Lançamentos!F587)</f>
        <v/>
      </c>
      <c r="E587" s="124" t="str">
        <f>IF(Lançamentos!J587="","",Lançamentos!J587)</f>
        <v/>
      </c>
      <c r="F587" s="62"/>
      <c r="G587" s="60"/>
      <c r="H587" s="125"/>
      <c r="I587" s="127" t="str">
        <f t="shared" si="9"/>
        <v/>
      </c>
    </row>
    <row r="588" spans="3:9" ht="45" customHeight="1" x14ac:dyDescent="0.25">
      <c r="C588" s="32">
        <v>584</v>
      </c>
      <c r="D588" s="123" t="str">
        <f>IF(Lançamentos!F588="","",Lançamentos!F588)</f>
        <v/>
      </c>
      <c r="E588" s="124" t="str">
        <f>IF(Lançamentos!J588="","",Lançamentos!J588)</f>
        <v/>
      </c>
      <c r="F588" s="62"/>
      <c r="G588" s="60"/>
      <c r="H588" s="125"/>
      <c r="I588" s="127" t="str">
        <f t="shared" si="9"/>
        <v/>
      </c>
    </row>
    <row r="589" spans="3:9" ht="45" customHeight="1" x14ac:dyDescent="0.25">
      <c r="C589" s="32">
        <v>585</v>
      </c>
      <c r="D589" s="123" t="str">
        <f>IF(Lançamentos!F589="","",Lançamentos!F589)</f>
        <v/>
      </c>
      <c r="E589" s="124" t="str">
        <f>IF(Lançamentos!J589="","",Lançamentos!J589)</f>
        <v/>
      </c>
      <c r="F589" s="62"/>
      <c r="G589" s="60"/>
      <c r="H589" s="125"/>
      <c r="I589" s="127" t="str">
        <f t="shared" si="9"/>
        <v/>
      </c>
    </row>
    <row r="590" spans="3:9" ht="45" customHeight="1" x14ac:dyDescent="0.25">
      <c r="C590" s="32">
        <v>586</v>
      </c>
      <c r="D590" s="123" t="str">
        <f>IF(Lançamentos!F590="","",Lançamentos!F590)</f>
        <v/>
      </c>
      <c r="E590" s="124" t="str">
        <f>IF(Lançamentos!J590="","",Lançamentos!J590)</f>
        <v/>
      </c>
      <c r="F590" s="62"/>
      <c r="G590" s="60"/>
      <c r="H590" s="125"/>
      <c r="I590" s="127" t="str">
        <f t="shared" si="9"/>
        <v/>
      </c>
    </row>
    <row r="591" spans="3:9" ht="45" customHeight="1" x14ac:dyDescent="0.25">
      <c r="C591" s="32">
        <v>587</v>
      </c>
      <c r="D591" s="123" t="str">
        <f>IF(Lançamentos!F591="","",Lançamentos!F591)</f>
        <v/>
      </c>
      <c r="E591" s="124" t="str">
        <f>IF(Lançamentos!J591="","",Lançamentos!J591)</f>
        <v/>
      </c>
      <c r="F591" s="62"/>
      <c r="G591" s="60"/>
      <c r="H591" s="125"/>
      <c r="I591" s="127" t="str">
        <f t="shared" si="9"/>
        <v/>
      </c>
    </row>
    <row r="592" spans="3:9" ht="45" customHeight="1" x14ac:dyDescent="0.25">
      <c r="C592" s="32">
        <v>588</v>
      </c>
      <c r="D592" s="123" t="str">
        <f>IF(Lançamentos!F592="","",Lançamentos!F592)</f>
        <v/>
      </c>
      <c r="E592" s="124" t="str">
        <f>IF(Lançamentos!J592="","",Lançamentos!J592)</f>
        <v/>
      </c>
      <c r="F592" s="62"/>
      <c r="G592" s="60"/>
      <c r="H592" s="125"/>
      <c r="I592" s="127" t="str">
        <f t="shared" si="9"/>
        <v/>
      </c>
    </row>
    <row r="593" spans="3:9" ht="45" customHeight="1" x14ac:dyDescent="0.25">
      <c r="C593" s="32">
        <v>589</v>
      </c>
      <c r="D593" s="123" t="str">
        <f>IF(Lançamentos!F593="","",Lançamentos!F593)</f>
        <v/>
      </c>
      <c r="E593" s="124" t="str">
        <f>IF(Lançamentos!J593="","",Lançamentos!J593)</f>
        <v/>
      </c>
      <c r="F593" s="62"/>
      <c r="G593" s="60"/>
      <c r="H593" s="125"/>
      <c r="I593" s="127" t="str">
        <f t="shared" si="9"/>
        <v/>
      </c>
    </row>
    <row r="594" spans="3:9" ht="45" customHeight="1" x14ac:dyDescent="0.25">
      <c r="C594" s="32">
        <v>590</v>
      </c>
      <c r="D594" s="123" t="str">
        <f>IF(Lançamentos!F594="","",Lançamentos!F594)</f>
        <v/>
      </c>
      <c r="E594" s="124" t="str">
        <f>IF(Lançamentos!J594="","",Lançamentos!J594)</f>
        <v/>
      </c>
      <c r="F594" s="62"/>
      <c r="G594" s="60"/>
      <c r="H594" s="125"/>
      <c r="I594" s="127" t="str">
        <f t="shared" si="9"/>
        <v/>
      </c>
    </row>
    <row r="595" spans="3:9" ht="45" customHeight="1" x14ac:dyDescent="0.25">
      <c r="C595" s="32">
        <v>591</v>
      </c>
      <c r="D595" s="123" t="str">
        <f>IF(Lançamentos!F595="","",Lançamentos!F595)</f>
        <v/>
      </c>
      <c r="E595" s="124" t="str">
        <f>IF(Lançamentos!J595="","",Lançamentos!J595)</f>
        <v/>
      </c>
      <c r="F595" s="62"/>
      <c r="G595" s="60"/>
      <c r="H595" s="125"/>
      <c r="I595" s="127" t="str">
        <f t="shared" si="9"/>
        <v/>
      </c>
    </row>
    <row r="596" spans="3:9" ht="45" customHeight="1" x14ac:dyDescent="0.25">
      <c r="C596" s="32">
        <v>592</v>
      </c>
      <c r="D596" s="123" t="str">
        <f>IF(Lançamentos!F596="","",Lançamentos!F596)</f>
        <v/>
      </c>
      <c r="E596" s="124" t="str">
        <f>IF(Lançamentos!J596="","",Lançamentos!J596)</f>
        <v/>
      </c>
      <c r="F596" s="62"/>
      <c r="G596" s="60"/>
      <c r="H596" s="125"/>
      <c r="I596" s="127" t="str">
        <f t="shared" si="9"/>
        <v/>
      </c>
    </row>
    <row r="597" spans="3:9" ht="45" customHeight="1" x14ac:dyDescent="0.25">
      <c r="C597" s="32">
        <v>593</v>
      </c>
      <c r="D597" s="123" t="str">
        <f>IF(Lançamentos!F597="","",Lançamentos!F597)</f>
        <v/>
      </c>
      <c r="E597" s="124" t="str">
        <f>IF(Lançamentos!J597="","",Lançamentos!J597)</f>
        <v/>
      </c>
      <c r="F597" s="62"/>
      <c r="G597" s="60"/>
      <c r="H597" s="125"/>
      <c r="I597" s="127" t="str">
        <f t="shared" si="9"/>
        <v/>
      </c>
    </row>
    <row r="598" spans="3:9" ht="45" customHeight="1" x14ac:dyDescent="0.25">
      <c r="C598" s="32">
        <v>594</v>
      </c>
      <c r="D598" s="123" t="str">
        <f>IF(Lançamentos!F598="","",Lançamentos!F598)</f>
        <v/>
      </c>
      <c r="E598" s="124" t="str">
        <f>IF(Lançamentos!J598="","",Lançamentos!J598)</f>
        <v/>
      </c>
      <c r="F598" s="62"/>
      <c r="G598" s="60"/>
      <c r="H598" s="125"/>
      <c r="I598" s="127" t="str">
        <f t="shared" si="9"/>
        <v/>
      </c>
    </row>
    <row r="599" spans="3:9" ht="45" customHeight="1" x14ac:dyDescent="0.25">
      <c r="C599" s="32">
        <v>595</v>
      </c>
      <c r="D599" s="123" t="str">
        <f>IF(Lançamentos!F599="","",Lançamentos!F599)</f>
        <v/>
      </c>
      <c r="E599" s="124" t="str">
        <f>IF(Lançamentos!J599="","",Lançamentos!J599)</f>
        <v/>
      </c>
      <c r="F599" s="62"/>
      <c r="G599" s="60"/>
      <c r="H599" s="125"/>
      <c r="I599" s="127" t="str">
        <f t="shared" si="9"/>
        <v/>
      </c>
    </row>
    <row r="600" spans="3:9" ht="45" customHeight="1" x14ac:dyDescent="0.25">
      <c r="C600" s="32">
        <v>596</v>
      </c>
      <c r="D600" s="123" t="str">
        <f>IF(Lançamentos!F600="","",Lançamentos!F600)</f>
        <v/>
      </c>
      <c r="E600" s="124" t="str">
        <f>IF(Lançamentos!J600="","",Lançamentos!J600)</f>
        <v/>
      </c>
      <c r="F600" s="62"/>
      <c r="G600" s="60"/>
      <c r="H600" s="125"/>
      <c r="I600" s="127" t="str">
        <f t="shared" si="9"/>
        <v/>
      </c>
    </row>
    <row r="601" spans="3:9" ht="45" customHeight="1" x14ac:dyDescent="0.25">
      <c r="C601" s="32">
        <v>597</v>
      </c>
      <c r="D601" s="123" t="str">
        <f>IF(Lançamentos!F601="","",Lançamentos!F601)</f>
        <v/>
      </c>
      <c r="E601" s="124" t="str">
        <f>IF(Lançamentos!J601="","",Lançamentos!J601)</f>
        <v/>
      </c>
      <c r="F601" s="62"/>
      <c r="G601" s="60"/>
      <c r="H601" s="125"/>
      <c r="I601" s="127" t="str">
        <f t="shared" si="9"/>
        <v/>
      </c>
    </row>
    <row r="602" spans="3:9" ht="45" customHeight="1" x14ac:dyDescent="0.25">
      <c r="C602" s="32">
        <v>598</v>
      </c>
      <c r="D602" s="123" t="str">
        <f>IF(Lançamentos!F602="","",Lançamentos!F602)</f>
        <v/>
      </c>
      <c r="E602" s="124" t="str">
        <f>IF(Lançamentos!J602="","",Lançamentos!J602)</f>
        <v/>
      </c>
      <c r="F602" s="62"/>
      <c r="G602" s="60"/>
      <c r="H602" s="125"/>
      <c r="I602" s="127" t="str">
        <f t="shared" si="9"/>
        <v/>
      </c>
    </row>
    <row r="603" spans="3:9" ht="45" customHeight="1" x14ac:dyDescent="0.25">
      <c r="C603" s="32">
        <v>599</v>
      </c>
      <c r="D603" s="123" t="str">
        <f>IF(Lançamentos!F603="","",Lançamentos!F603)</f>
        <v/>
      </c>
      <c r="E603" s="124" t="str">
        <f>IF(Lançamentos!J603="","",Lançamentos!J603)</f>
        <v/>
      </c>
      <c r="F603" s="62"/>
      <c r="G603" s="60"/>
      <c r="H603" s="125"/>
      <c r="I603" s="127" t="str">
        <f t="shared" si="9"/>
        <v/>
      </c>
    </row>
    <row r="604" spans="3:9" ht="45" customHeight="1" x14ac:dyDescent="0.25">
      <c r="C604" s="32">
        <v>600</v>
      </c>
      <c r="D604" s="123" t="str">
        <f>IF(Lançamentos!F604="","",Lançamentos!F604)</f>
        <v/>
      </c>
      <c r="E604" s="124" t="str">
        <f>IF(Lançamentos!J604="","",Lançamentos!J604)</f>
        <v/>
      </c>
      <c r="F604" s="62"/>
      <c r="G604" s="60"/>
      <c r="H604" s="125"/>
      <c r="I604" s="127" t="str">
        <f t="shared" si="9"/>
        <v/>
      </c>
    </row>
    <row r="605" spans="3:9" ht="45" customHeight="1" x14ac:dyDescent="0.25">
      <c r="C605" s="32">
        <v>601</v>
      </c>
      <c r="D605" s="123" t="str">
        <f>IF(Lançamentos!F605="","",Lançamentos!F605)</f>
        <v/>
      </c>
      <c r="E605" s="124" t="str">
        <f>IF(Lançamentos!J605="","",Lançamentos!J605)</f>
        <v/>
      </c>
      <c r="F605" s="62"/>
      <c r="G605" s="60"/>
      <c r="H605" s="125"/>
      <c r="I605" s="127" t="str">
        <f t="shared" si="9"/>
        <v/>
      </c>
    </row>
    <row r="606" spans="3:9" ht="45" customHeight="1" x14ac:dyDescent="0.25">
      <c r="C606" s="32">
        <v>602</v>
      </c>
      <c r="D606" s="123" t="str">
        <f>IF(Lançamentos!F606="","",Lançamentos!F606)</f>
        <v/>
      </c>
      <c r="E606" s="124" t="str">
        <f>IF(Lançamentos!J606="","",Lançamentos!J606)</f>
        <v/>
      </c>
      <c r="F606" s="62"/>
      <c r="G606" s="60"/>
      <c r="H606" s="125"/>
      <c r="I606" s="127" t="str">
        <f t="shared" si="9"/>
        <v/>
      </c>
    </row>
    <row r="607" spans="3:9" ht="45" customHeight="1" x14ac:dyDescent="0.25">
      <c r="C607" s="32">
        <v>603</v>
      </c>
      <c r="D607" s="123" t="str">
        <f>IF(Lançamentos!F607="","",Lançamentos!F607)</f>
        <v/>
      </c>
      <c r="E607" s="124" t="str">
        <f>IF(Lançamentos!J607="","",Lançamentos!J607)</f>
        <v/>
      </c>
      <c r="F607" s="62"/>
      <c r="G607" s="60"/>
      <c r="H607" s="125"/>
      <c r="I607" s="127" t="str">
        <f t="shared" si="9"/>
        <v/>
      </c>
    </row>
    <row r="608" spans="3:9" ht="45" customHeight="1" x14ac:dyDescent="0.25">
      <c r="C608" s="32">
        <v>604</v>
      </c>
      <c r="D608" s="123" t="str">
        <f>IF(Lançamentos!F608="","",Lançamentos!F608)</f>
        <v/>
      </c>
      <c r="E608" s="124" t="str">
        <f>IF(Lançamentos!J608="","",Lançamentos!J608)</f>
        <v/>
      </c>
      <c r="F608" s="62"/>
      <c r="G608" s="60"/>
      <c r="H608" s="125"/>
      <c r="I608" s="127" t="str">
        <f t="shared" si="9"/>
        <v/>
      </c>
    </row>
    <row r="609" spans="3:9" ht="45" customHeight="1" x14ac:dyDescent="0.25">
      <c r="C609" s="32">
        <v>605</v>
      </c>
      <c r="D609" s="123" t="str">
        <f>IF(Lançamentos!F609="","",Lançamentos!F609)</f>
        <v/>
      </c>
      <c r="E609" s="124" t="str">
        <f>IF(Lançamentos!J609="","",Lançamentos!J609)</f>
        <v/>
      </c>
      <c r="F609" s="62"/>
      <c r="G609" s="60"/>
      <c r="H609" s="125"/>
      <c r="I609" s="127" t="str">
        <f t="shared" si="9"/>
        <v/>
      </c>
    </row>
    <row r="610" spans="3:9" ht="45" customHeight="1" x14ac:dyDescent="0.25">
      <c r="C610" s="32">
        <v>606</v>
      </c>
      <c r="D610" s="123" t="str">
        <f>IF(Lançamentos!F610="","",Lançamentos!F610)</f>
        <v/>
      </c>
      <c r="E610" s="124" t="str">
        <f>IF(Lançamentos!J610="","",Lançamentos!J610)</f>
        <v/>
      </c>
      <c r="F610" s="62"/>
      <c r="G610" s="60"/>
      <c r="H610" s="125"/>
      <c r="I610" s="127" t="str">
        <f t="shared" si="9"/>
        <v/>
      </c>
    </row>
    <row r="611" spans="3:9" ht="45" customHeight="1" x14ac:dyDescent="0.25">
      <c r="C611" s="32">
        <v>607</v>
      </c>
      <c r="D611" s="123" t="str">
        <f>IF(Lançamentos!F611="","",Lançamentos!F611)</f>
        <v/>
      </c>
      <c r="E611" s="124" t="str">
        <f>IF(Lançamentos!J611="","",Lançamentos!J611)</f>
        <v/>
      </c>
      <c r="F611" s="62"/>
      <c r="G611" s="60"/>
      <c r="H611" s="125"/>
      <c r="I611" s="127" t="str">
        <f t="shared" si="9"/>
        <v/>
      </c>
    </row>
    <row r="612" spans="3:9" ht="45" customHeight="1" x14ac:dyDescent="0.25">
      <c r="C612" s="32">
        <v>608</v>
      </c>
      <c r="D612" s="123" t="str">
        <f>IF(Lançamentos!F612="","",Lançamentos!F612)</f>
        <v/>
      </c>
      <c r="E612" s="124" t="str">
        <f>IF(Lançamentos!J612="","",Lançamentos!J612)</f>
        <v/>
      </c>
      <c r="F612" s="62"/>
      <c r="G612" s="60"/>
      <c r="H612" s="125"/>
      <c r="I612" s="127" t="str">
        <f t="shared" si="9"/>
        <v/>
      </c>
    </row>
    <row r="613" spans="3:9" ht="45" customHeight="1" x14ac:dyDescent="0.25">
      <c r="C613" s="32">
        <v>609</v>
      </c>
      <c r="D613" s="123" t="str">
        <f>IF(Lançamentos!F613="","",Lançamentos!F613)</f>
        <v/>
      </c>
      <c r="E613" s="124" t="str">
        <f>IF(Lançamentos!J613="","",Lançamentos!J613)</f>
        <v/>
      </c>
      <c r="F613" s="62"/>
      <c r="G613" s="60"/>
      <c r="H613" s="125"/>
      <c r="I613" s="127" t="str">
        <f t="shared" si="9"/>
        <v/>
      </c>
    </row>
    <row r="614" spans="3:9" ht="45" customHeight="1" x14ac:dyDescent="0.25">
      <c r="C614" s="32">
        <v>610</v>
      </c>
      <c r="D614" s="123" t="str">
        <f>IF(Lançamentos!F614="","",Lançamentos!F614)</f>
        <v/>
      </c>
      <c r="E614" s="124" t="str">
        <f>IF(Lançamentos!J614="","",Lançamentos!J614)</f>
        <v/>
      </c>
      <c r="F614" s="62"/>
      <c r="G614" s="60"/>
      <c r="H614" s="125"/>
      <c r="I614" s="127" t="str">
        <f t="shared" si="9"/>
        <v/>
      </c>
    </row>
    <row r="615" spans="3:9" ht="45" customHeight="1" x14ac:dyDescent="0.25">
      <c r="C615" s="32">
        <v>611</v>
      </c>
      <c r="D615" s="123" t="str">
        <f>IF(Lançamentos!F615="","",Lançamentos!F615)</f>
        <v/>
      </c>
      <c r="E615" s="124" t="str">
        <f>IF(Lançamentos!J615="","",Lançamentos!J615)</f>
        <v/>
      </c>
      <c r="F615" s="62"/>
      <c r="G615" s="60"/>
      <c r="H615" s="125"/>
      <c r="I615" s="127" t="str">
        <f t="shared" si="9"/>
        <v/>
      </c>
    </row>
    <row r="616" spans="3:9" ht="45" customHeight="1" x14ac:dyDescent="0.25">
      <c r="C616" s="32">
        <v>612</v>
      </c>
      <c r="D616" s="123" t="str">
        <f>IF(Lançamentos!F616="","",Lançamentos!F616)</f>
        <v/>
      </c>
      <c r="E616" s="124" t="str">
        <f>IF(Lançamentos!J616="","",Lançamentos!J616)</f>
        <v/>
      </c>
      <c r="F616" s="62"/>
      <c r="G616" s="60"/>
      <c r="H616" s="125"/>
      <c r="I616" s="127" t="str">
        <f t="shared" si="9"/>
        <v/>
      </c>
    </row>
    <row r="617" spans="3:9" ht="45" customHeight="1" x14ac:dyDescent="0.25">
      <c r="C617" s="32">
        <v>613</v>
      </c>
      <c r="D617" s="123" t="str">
        <f>IF(Lançamentos!F617="","",Lançamentos!F617)</f>
        <v/>
      </c>
      <c r="E617" s="124" t="str">
        <f>IF(Lançamentos!J617="","",Lançamentos!J617)</f>
        <v/>
      </c>
      <c r="F617" s="62"/>
      <c r="G617" s="60"/>
      <c r="H617" s="125"/>
      <c r="I617" s="127" t="str">
        <f t="shared" si="9"/>
        <v/>
      </c>
    </row>
    <row r="618" spans="3:9" ht="45" customHeight="1" x14ac:dyDescent="0.25">
      <c r="C618" s="32">
        <v>614</v>
      </c>
      <c r="D618" s="123" t="str">
        <f>IF(Lançamentos!F618="","",Lançamentos!F618)</f>
        <v/>
      </c>
      <c r="E618" s="124" t="str">
        <f>IF(Lançamentos!J618="","",Lançamentos!J618)</f>
        <v/>
      </c>
      <c r="F618" s="62"/>
      <c r="G618" s="60"/>
      <c r="H618" s="125"/>
      <c r="I618" s="127" t="str">
        <f t="shared" si="9"/>
        <v/>
      </c>
    </row>
    <row r="619" spans="3:9" ht="45" customHeight="1" x14ac:dyDescent="0.25">
      <c r="C619" s="32">
        <v>615</v>
      </c>
      <c r="D619" s="123" t="str">
        <f>IF(Lançamentos!F619="","",Lançamentos!F619)</f>
        <v/>
      </c>
      <c r="E619" s="124" t="str">
        <f>IF(Lançamentos!J619="","",Lançamentos!J619)</f>
        <v/>
      </c>
      <c r="F619" s="62"/>
      <c r="G619" s="60"/>
      <c r="H619" s="125"/>
      <c r="I619" s="127" t="str">
        <f t="shared" si="9"/>
        <v/>
      </c>
    </row>
    <row r="620" spans="3:9" ht="45" customHeight="1" x14ac:dyDescent="0.25">
      <c r="C620" s="32">
        <v>616</v>
      </c>
      <c r="D620" s="123" t="str">
        <f>IF(Lançamentos!F620="","",Lançamentos!F620)</f>
        <v/>
      </c>
      <c r="E620" s="124" t="str">
        <f>IF(Lançamentos!J620="","",Lançamentos!J620)</f>
        <v/>
      </c>
      <c r="F620" s="62"/>
      <c r="G620" s="60"/>
      <c r="H620" s="125"/>
      <c r="I620" s="127" t="str">
        <f t="shared" si="9"/>
        <v/>
      </c>
    </row>
    <row r="621" spans="3:9" ht="45" customHeight="1" x14ac:dyDescent="0.25">
      <c r="C621" s="32">
        <v>617</v>
      </c>
      <c r="D621" s="123" t="str">
        <f>IF(Lançamentos!F621="","",Lançamentos!F621)</f>
        <v/>
      </c>
      <c r="E621" s="124" t="str">
        <f>IF(Lançamentos!J621="","",Lançamentos!J621)</f>
        <v/>
      </c>
      <c r="F621" s="62"/>
      <c r="G621" s="60"/>
      <c r="H621" s="125"/>
      <c r="I621" s="127" t="str">
        <f t="shared" si="9"/>
        <v/>
      </c>
    </row>
    <row r="622" spans="3:9" ht="45" customHeight="1" x14ac:dyDescent="0.25">
      <c r="C622" s="32">
        <v>618</v>
      </c>
      <c r="D622" s="123" t="str">
        <f>IF(Lançamentos!F622="","",Lançamentos!F622)</f>
        <v/>
      </c>
      <c r="E622" s="124" t="str">
        <f>IF(Lançamentos!J622="","",Lançamentos!J622)</f>
        <v/>
      </c>
      <c r="F622" s="62"/>
      <c r="G622" s="60"/>
      <c r="H622" s="125"/>
      <c r="I622" s="127" t="str">
        <f t="shared" si="9"/>
        <v/>
      </c>
    </row>
    <row r="623" spans="3:9" ht="45" customHeight="1" x14ac:dyDescent="0.25">
      <c r="C623" s="32">
        <v>619</v>
      </c>
      <c r="D623" s="123" t="str">
        <f>IF(Lançamentos!F623="","",Lançamentos!F623)</f>
        <v/>
      </c>
      <c r="E623" s="124" t="str">
        <f>IF(Lançamentos!J623="","",Lançamentos!J623)</f>
        <v/>
      </c>
      <c r="F623" s="62"/>
      <c r="G623" s="60"/>
      <c r="H623" s="125"/>
      <c r="I623" s="127" t="str">
        <f t="shared" si="9"/>
        <v/>
      </c>
    </row>
    <row r="624" spans="3:9" ht="45" customHeight="1" x14ac:dyDescent="0.25">
      <c r="C624" s="32">
        <v>620</v>
      </c>
      <c r="D624" s="123" t="str">
        <f>IF(Lançamentos!F624="","",Lançamentos!F624)</f>
        <v/>
      </c>
      <c r="E624" s="124" t="str">
        <f>IF(Lançamentos!J624="","",Lançamentos!J624)</f>
        <v/>
      </c>
      <c r="F624" s="62"/>
      <c r="G624" s="60"/>
      <c r="H624" s="125"/>
      <c r="I624" s="127" t="str">
        <f t="shared" si="9"/>
        <v/>
      </c>
    </row>
    <row r="625" spans="3:9" ht="45" customHeight="1" x14ac:dyDescent="0.25">
      <c r="C625" s="32">
        <v>621</v>
      </c>
      <c r="D625" s="123" t="str">
        <f>IF(Lançamentos!F625="","",Lançamentos!F625)</f>
        <v/>
      </c>
      <c r="E625" s="124" t="str">
        <f>IF(Lançamentos!J625="","",Lançamentos!J625)</f>
        <v/>
      </c>
      <c r="F625" s="62"/>
      <c r="G625" s="60"/>
      <c r="H625" s="125"/>
      <c r="I625" s="127" t="str">
        <f t="shared" si="9"/>
        <v/>
      </c>
    </row>
    <row r="626" spans="3:9" ht="45" customHeight="1" x14ac:dyDescent="0.25">
      <c r="C626" s="32">
        <v>622</v>
      </c>
      <c r="D626" s="123" t="str">
        <f>IF(Lançamentos!F626="","",Lançamentos!F626)</f>
        <v/>
      </c>
      <c r="E626" s="124" t="str">
        <f>IF(Lançamentos!J626="","",Lançamentos!J626)</f>
        <v/>
      </c>
      <c r="F626" s="62"/>
      <c r="G626" s="60"/>
      <c r="H626" s="125"/>
      <c r="I626" s="127" t="str">
        <f t="shared" si="9"/>
        <v/>
      </c>
    </row>
    <row r="627" spans="3:9" ht="45" customHeight="1" x14ac:dyDescent="0.25">
      <c r="C627" s="32">
        <v>623</v>
      </c>
      <c r="D627" s="123" t="str">
        <f>IF(Lançamentos!F627="","",Lançamentos!F627)</f>
        <v/>
      </c>
      <c r="E627" s="124" t="str">
        <f>IF(Lançamentos!J627="","",Lançamentos!J627)</f>
        <v/>
      </c>
      <c r="F627" s="62"/>
      <c r="G627" s="60"/>
      <c r="H627" s="125"/>
      <c r="I627" s="127" t="str">
        <f t="shared" si="9"/>
        <v/>
      </c>
    </row>
    <row r="628" spans="3:9" ht="45" customHeight="1" x14ac:dyDescent="0.25">
      <c r="C628" s="32">
        <v>624</v>
      </c>
      <c r="D628" s="123" t="str">
        <f>IF(Lançamentos!F628="","",Lançamentos!F628)</f>
        <v/>
      </c>
      <c r="E628" s="124" t="str">
        <f>IF(Lançamentos!J628="","",Lançamentos!J628)</f>
        <v/>
      </c>
      <c r="F628" s="62"/>
      <c r="G628" s="60"/>
      <c r="H628" s="125"/>
      <c r="I628" s="127" t="str">
        <f t="shared" si="9"/>
        <v/>
      </c>
    </row>
    <row r="629" spans="3:9" ht="45" customHeight="1" x14ac:dyDescent="0.25">
      <c r="C629" s="32">
        <v>625</v>
      </c>
      <c r="D629" s="123" t="str">
        <f>IF(Lançamentos!F629="","",Lançamentos!F629)</f>
        <v/>
      </c>
      <c r="E629" s="124" t="str">
        <f>IF(Lançamentos!J629="","",Lançamentos!J629)</f>
        <v/>
      </c>
      <c r="F629" s="62"/>
      <c r="G629" s="60"/>
      <c r="H629" s="125"/>
      <c r="I629" s="127" t="str">
        <f t="shared" si="9"/>
        <v/>
      </c>
    </row>
    <row r="630" spans="3:9" ht="45" customHeight="1" x14ac:dyDescent="0.25">
      <c r="C630" s="32">
        <v>626</v>
      </c>
      <c r="D630" s="123" t="str">
        <f>IF(Lançamentos!F630="","",Lançamentos!F630)</f>
        <v/>
      </c>
      <c r="E630" s="124" t="str">
        <f>IF(Lançamentos!J630="","",Lançamentos!J630)</f>
        <v/>
      </c>
      <c r="F630" s="62"/>
      <c r="G630" s="60"/>
      <c r="H630" s="125"/>
      <c r="I630" s="127" t="str">
        <f t="shared" si="9"/>
        <v/>
      </c>
    </row>
    <row r="631" spans="3:9" ht="45" customHeight="1" x14ac:dyDescent="0.25">
      <c r="C631" s="32">
        <v>627</v>
      </c>
      <c r="D631" s="123" t="str">
        <f>IF(Lançamentos!F631="","",Lançamentos!F631)</f>
        <v/>
      </c>
      <c r="E631" s="124" t="str">
        <f>IF(Lançamentos!J631="","",Lançamentos!J631)</f>
        <v/>
      </c>
      <c r="F631" s="62"/>
      <c r="G631" s="60"/>
      <c r="H631" s="125"/>
      <c r="I631" s="127" t="str">
        <f t="shared" si="9"/>
        <v/>
      </c>
    </row>
    <row r="632" spans="3:9" ht="45" customHeight="1" x14ac:dyDescent="0.25">
      <c r="C632" s="32">
        <v>628</v>
      </c>
      <c r="D632" s="123" t="str">
        <f>IF(Lançamentos!F632="","",Lançamentos!F632)</f>
        <v/>
      </c>
      <c r="E632" s="124" t="str">
        <f>IF(Lançamentos!J632="","",Lançamentos!J632)</f>
        <v/>
      </c>
      <c r="F632" s="62"/>
      <c r="G632" s="60"/>
      <c r="H632" s="125"/>
      <c r="I632" s="127" t="str">
        <f t="shared" si="9"/>
        <v/>
      </c>
    </row>
    <row r="633" spans="3:9" ht="45" customHeight="1" x14ac:dyDescent="0.25">
      <c r="C633" s="32">
        <v>629</v>
      </c>
      <c r="D633" s="123" t="str">
        <f>IF(Lançamentos!F633="","",Lançamentos!F633)</f>
        <v/>
      </c>
      <c r="E633" s="124" t="str">
        <f>IF(Lançamentos!J633="","",Lançamentos!J633)</f>
        <v/>
      </c>
      <c r="F633" s="62"/>
      <c r="G633" s="60"/>
      <c r="H633" s="125"/>
      <c r="I633" s="127" t="str">
        <f t="shared" si="9"/>
        <v/>
      </c>
    </row>
    <row r="634" spans="3:9" ht="45" customHeight="1" x14ac:dyDescent="0.25">
      <c r="C634" s="32">
        <v>630</v>
      </c>
      <c r="D634" s="123" t="str">
        <f>IF(Lançamentos!F634="","",Lançamentos!F634)</f>
        <v/>
      </c>
      <c r="E634" s="124" t="str">
        <f>IF(Lançamentos!J634="","",Lançamentos!J634)</f>
        <v/>
      </c>
      <c r="F634" s="62"/>
      <c r="G634" s="60"/>
      <c r="H634" s="125"/>
      <c r="I634" s="127" t="str">
        <f t="shared" si="9"/>
        <v/>
      </c>
    </row>
    <row r="635" spans="3:9" ht="45" customHeight="1" x14ac:dyDescent="0.25">
      <c r="C635" s="32">
        <v>631</v>
      </c>
      <c r="D635" s="123" t="str">
        <f>IF(Lançamentos!F635="","",Lançamentos!F635)</f>
        <v/>
      </c>
      <c r="E635" s="124" t="str">
        <f>IF(Lançamentos!J635="","",Lançamentos!J635)</f>
        <v/>
      </c>
      <c r="F635" s="62"/>
      <c r="G635" s="60"/>
      <c r="H635" s="125"/>
      <c r="I635" s="127" t="str">
        <f t="shared" si="9"/>
        <v/>
      </c>
    </row>
    <row r="636" spans="3:9" ht="45" customHeight="1" x14ac:dyDescent="0.25">
      <c r="C636" s="32">
        <v>632</v>
      </c>
      <c r="D636" s="123" t="str">
        <f>IF(Lançamentos!F636="","",Lançamentos!F636)</f>
        <v/>
      </c>
      <c r="E636" s="124" t="str">
        <f>IF(Lançamentos!J636="","",Lançamentos!J636)</f>
        <v/>
      </c>
      <c r="F636" s="62"/>
      <c r="G636" s="60"/>
      <c r="H636" s="125"/>
      <c r="I636" s="127" t="str">
        <f t="shared" si="9"/>
        <v/>
      </c>
    </row>
    <row r="637" spans="3:9" ht="45" customHeight="1" x14ac:dyDescent="0.25">
      <c r="C637" s="32">
        <v>633</v>
      </c>
      <c r="D637" s="123" t="str">
        <f>IF(Lançamentos!F637="","",Lançamentos!F637)</f>
        <v/>
      </c>
      <c r="E637" s="124" t="str">
        <f>IF(Lançamentos!J637="","",Lançamentos!J637)</f>
        <v/>
      </c>
      <c r="F637" s="62"/>
      <c r="G637" s="60"/>
      <c r="H637" s="125"/>
      <c r="I637" s="127" t="str">
        <f t="shared" si="9"/>
        <v/>
      </c>
    </row>
    <row r="638" spans="3:9" ht="45" customHeight="1" x14ac:dyDescent="0.25">
      <c r="C638" s="32">
        <v>634</v>
      </c>
      <c r="D638" s="123" t="str">
        <f>IF(Lançamentos!F638="","",Lançamentos!F638)</f>
        <v/>
      </c>
      <c r="E638" s="124" t="str">
        <f>IF(Lançamentos!J638="","",Lançamentos!J638)</f>
        <v/>
      </c>
      <c r="F638" s="62"/>
      <c r="G638" s="60"/>
      <c r="H638" s="125"/>
      <c r="I638" s="127" t="str">
        <f t="shared" si="9"/>
        <v/>
      </c>
    </row>
    <row r="639" spans="3:9" ht="45" customHeight="1" x14ac:dyDescent="0.25">
      <c r="C639" s="32">
        <v>635</v>
      </c>
      <c r="D639" s="123" t="str">
        <f>IF(Lançamentos!F639="","",Lançamentos!F639)</f>
        <v/>
      </c>
      <c r="E639" s="124" t="str">
        <f>IF(Lançamentos!J639="","",Lançamentos!J639)</f>
        <v/>
      </c>
      <c r="F639" s="62"/>
      <c r="G639" s="60"/>
      <c r="H639" s="125"/>
      <c r="I639" s="127" t="str">
        <f t="shared" si="9"/>
        <v/>
      </c>
    </row>
    <row r="640" spans="3:9" ht="45" customHeight="1" x14ac:dyDescent="0.25">
      <c r="C640" s="32">
        <v>636</v>
      </c>
      <c r="D640" s="123" t="str">
        <f>IF(Lançamentos!F640="","",Lançamentos!F640)</f>
        <v/>
      </c>
      <c r="E640" s="124" t="str">
        <f>IF(Lançamentos!J640="","",Lançamentos!J640)</f>
        <v/>
      </c>
      <c r="F640" s="62"/>
      <c r="G640" s="60"/>
      <c r="H640" s="125"/>
      <c r="I640" s="127" t="str">
        <f t="shared" si="9"/>
        <v/>
      </c>
    </row>
    <row r="641" spans="3:9" ht="45" customHeight="1" x14ac:dyDescent="0.25">
      <c r="C641" s="32">
        <v>637</v>
      </c>
      <c r="D641" s="123" t="str">
        <f>IF(Lançamentos!F641="","",Lançamentos!F641)</f>
        <v/>
      </c>
      <c r="E641" s="124" t="str">
        <f>IF(Lançamentos!J641="","",Lançamentos!J641)</f>
        <v/>
      </c>
      <c r="F641" s="62"/>
      <c r="G641" s="60"/>
      <c r="H641" s="125"/>
      <c r="I641" s="127" t="str">
        <f t="shared" si="9"/>
        <v/>
      </c>
    </row>
    <row r="642" spans="3:9" ht="45" customHeight="1" x14ac:dyDescent="0.25">
      <c r="C642" s="32">
        <v>638</v>
      </c>
      <c r="D642" s="123" t="str">
        <f>IF(Lançamentos!F642="","",Lançamentos!F642)</f>
        <v/>
      </c>
      <c r="E642" s="124" t="str">
        <f>IF(Lançamentos!J642="","",Lançamentos!J642)</f>
        <v/>
      </c>
      <c r="F642" s="62"/>
      <c r="G642" s="60"/>
      <c r="H642" s="125"/>
      <c r="I642" s="127" t="str">
        <f t="shared" si="9"/>
        <v/>
      </c>
    </row>
    <row r="643" spans="3:9" ht="45" customHeight="1" x14ac:dyDescent="0.25">
      <c r="C643" s="32">
        <v>639</v>
      </c>
      <c r="D643" s="123" t="str">
        <f>IF(Lançamentos!F643="","",Lançamentos!F643)</f>
        <v/>
      </c>
      <c r="E643" s="124" t="str">
        <f>IF(Lançamentos!J643="","",Lançamentos!J643)</f>
        <v/>
      </c>
      <c r="F643" s="62"/>
      <c r="G643" s="60"/>
      <c r="H643" s="125"/>
      <c r="I643" s="127" t="str">
        <f t="shared" si="9"/>
        <v/>
      </c>
    </row>
    <row r="644" spans="3:9" ht="45" customHeight="1" x14ac:dyDescent="0.25">
      <c r="C644" s="32">
        <v>640</v>
      </c>
      <c r="D644" s="123" t="str">
        <f>IF(Lançamentos!F644="","",Lançamentos!F644)</f>
        <v/>
      </c>
      <c r="E644" s="124" t="str">
        <f>IF(Lançamentos!J644="","",Lançamentos!J644)</f>
        <v/>
      </c>
      <c r="F644" s="62"/>
      <c r="G644" s="60"/>
      <c r="H644" s="125"/>
      <c r="I644" s="127" t="str">
        <f t="shared" si="9"/>
        <v/>
      </c>
    </row>
    <row r="645" spans="3:9" ht="45" customHeight="1" x14ac:dyDescent="0.25">
      <c r="C645" s="32">
        <v>641</v>
      </c>
      <c r="D645" s="123" t="str">
        <f>IF(Lançamentos!F645="","",Lançamentos!F645)</f>
        <v/>
      </c>
      <c r="E645" s="124" t="str">
        <f>IF(Lançamentos!J645="","",Lançamentos!J645)</f>
        <v/>
      </c>
      <c r="F645" s="62"/>
      <c r="G645" s="60"/>
      <c r="H645" s="125"/>
      <c r="I645" s="127" t="str">
        <f t="shared" si="9"/>
        <v/>
      </c>
    </row>
    <row r="646" spans="3:9" ht="45" customHeight="1" x14ac:dyDescent="0.25">
      <c r="C646" s="32">
        <v>642</v>
      </c>
      <c r="D646" s="123" t="str">
        <f>IF(Lançamentos!F646="","",Lançamentos!F646)</f>
        <v/>
      </c>
      <c r="E646" s="124" t="str">
        <f>IF(Lançamentos!J646="","",Lançamentos!J646)</f>
        <v/>
      </c>
      <c r="F646" s="62"/>
      <c r="G646" s="60"/>
      <c r="H646" s="125"/>
      <c r="I646" s="127" t="str">
        <f t="shared" si="9"/>
        <v/>
      </c>
    </row>
    <row r="647" spans="3:9" ht="45" customHeight="1" x14ac:dyDescent="0.25">
      <c r="C647" s="32">
        <v>643</v>
      </c>
      <c r="D647" s="123" t="str">
        <f>IF(Lançamentos!F647="","",Lançamentos!F647)</f>
        <v/>
      </c>
      <c r="E647" s="124" t="str">
        <f>IF(Lançamentos!J647="","",Lançamentos!J647)</f>
        <v/>
      </c>
      <c r="F647" s="62"/>
      <c r="G647" s="60"/>
      <c r="H647" s="125"/>
      <c r="I647" s="127" t="str">
        <f t="shared" ref="I647:I710" si="10">IFERROR(IF(F647="","",DATEDIF(F647,$P$3,"Y")&amp;" Ano(s) "&amp;DATEDIF(F647,$P$3,"YM")&amp;" Mês(es) "&amp;DATEDIF(F647,$P$3,"MD")&amp;" Dia(s) "),"")</f>
        <v/>
      </c>
    </row>
    <row r="648" spans="3:9" ht="45" customHeight="1" x14ac:dyDescent="0.25">
      <c r="C648" s="32">
        <v>644</v>
      </c>
      <c r="D648" s="123" t="str">
        <f>IF(Lançamentos!F648="","",Lançamentos!F648)</f>
        <v/>
      </c>
      <c r="E648" s="124" t="str">
        <f>IF(Lançamentos!J648="","",Lançamentos!J648)</f>
        <v/>
      </c>
      <c r="F648" s="62"/>
      <c r="G648" s="60"/>
      <c r="H648" s="125"/>
      <c r="I648" s="127" t="str">
        <f t="shared" si="10"/>
        <v/>
      </c>
    </row>
    <row r="649" spans="3:9" ht="45" customHeight="1" x14ac:dyDescent="0.25">
      <c r="C649" s="32">
        <v>645</v>
      </c>
      <c r="D649" s="123" t="str">
        <f>IF(Lançamentos!F649="","",Lançamentos!F649)</f>
        <v/>
      </c>
      <c r="E649" s="124" t="str">
        <f>IF(Lançamentos!J649="","",Lançamentos!J649)</f>
        <v/>
      </c>
      <c r="F649" s="62"/>
      <c r="G649" s="60"/>
      <c r="H649" s="125"/>
      <c r="I649" s="127" t="str">
        <f t="shared" si="10"/>
        <v/>
      </c>
    </row>
    <row r="650" spans="3:9" ht="45" customHeight="1" x14ac:dyDescent="0.25">
      <c r="C650" s="32">
        <v>646</v>
      </c>
      <c r="D650" s="123" t="str">
        <f>IF(Lançamentos!F650="","",Lançamentos!F650)</f>
        <v/>
      </c>
      <c r="E650" s="124" t="str">
        <f>IF(Lançamentos!J650="","",Lançamentos!J650)</f>
        <v/>
      </c>
      <c r="F650" s="62"/>
      <c r="G650" s="60"/>
      <c r="H650" s="125"/>
      <c r="I650" s="127" t="str">
        <f t="shared" si="10"/>
        <v/>
      </c>
    </row>
    <row r="651" spans="3:9" ht="45" customHeight="1" x14ac:dyDescent="0.25">
      <c r="C651" s="32">
        <v>647</v>
      </c>
      <c r="D651" s="123" t="str">
        <f>IF(Lançamentos!F651="","",Lançamentos!F651)</f>
        <v/>
      </c>
      <c r="E651" s="124" t="str">
        <f>IF(Lançamentos!J651="","",Lançamentos!J651)</f>
        <v/>
      </c>
      <c r="F651" s="62"/>
      <c r="G651" s="60"/>
      <c r="H651" s="125"/>
      <c r="I651" s="127" t="str">
        <f t="shared" si="10"/>
        <v/>
      </c>
    </row>
    <row r="652" spans="3:9" ht="45" customHeight="1" x14ac:dyDescent="0.25">
      <c r="C652" s="32">
        <v>648</v>
      </c>
      <c r="D652" s="123" t="str">
        <f>IF(Lançamentos!F652="","",Lançamentos!F652)</f>
        <v/>
      </c>
      <c r="E652" s="124" t="str">
        <f>IF(Lançamentos!J652="","",Lançamentos!J652)</f>
        <v/>
      </c>
      <c r="F652" s="62"/>
      <c r="G652" s="60"/>
      <c r="H652" s="125"/>
      <c r="I652" s="127" t="str">
        <f t="shared" si="10"/>
        <v/>
      </c>
    </row>
    <row r="653" spans="3:9" ht="45" customHeight="1" x14ac:dyDescent="0.25">
      <c r="C653" s="32">
        <v>649</v>
      </c>
      <c r="D653" s="123" t="str">
        <f>IF(Lançamentos!F653="","",Lançamentos!F653)</f>
        <v/>
      </c>
      <c r="E653" s="124" t="str">
        <f>IF(Lançamentos!J653="","",Lançamentos!J653)</f>
        <v/>
      </c>
      <c r="F653" s="62"/>
      <c r="G653" s="60"/>
      <c r="H653" s="125"/>
      <c r="I653" s="127" t="str">
        <f t="shared" si="10"/>
        <v/>
      </c>
    </row>
    <row r="654" spans="3:9" ht="45" customHeight="1" x14ac:dyDescent="0.25">
      <c r="C654" s="32">
        <v>650</v>
      </c>
      <c r="D654" s="123" t="str">
        <f>IF(Lançamentos!F654="","",Lançamentos!F654)</f>
        <v/>
      </c>
      <c r="E654" s="124" t="str">
        <f>IF(Lançamentos!J654="","",Lançamentos!J654)</f>
        <v/>
      </c>
      <c r="F654" s="62"/>
      <c r="G654" s="60"/>
      <c r="H654" s="125"/>
      <c r="I654" s="127" t="str">
        <f t="shared" si="10"/>
        <v/>
      </c>
    </row>
    <row r="655" spans="3:9" ht="45" customHeight="1" x14ac:dyDescent="0.25">
      <c r="C655" s="32">
        <v>651</v>
      </c>
      <c r="D655" s="123" t="str">
        <f>IF(Lançamentos!F655="","",Lançamentos!F655)</f>
        <v/>
      </c>
      <c r="E655" s="124" t="str">
        <f>IF(Lançamentos!J655="","",Lançamentos!J655)</f>
        <v/>
      </c>
      <c r="F655" s="62"/>
      <c r="G655" s="60"/>
      <c r="H655" s="125"/>
      <c r="I655" s="127" t="str">
        <f t="shared" si="10"/>
        <v/>
      </c>
    </row>
    <row r="656" spans="3:9" ht="45" customHeight="1" x14ac:dyDescent="0.25">
      <c r="C656" s="32">
        <v>652</v>
      </c>
      <c r="D656" s="123" t="str">
        <f>IF(Lançamentos!F656="","",Lançamentos!F656)</f>
        <v/>
      </c>
      <c r="E656" s="124" t="str">
        <f>IF(Lançamentos!J656="","",Lançamentos!J656)</f>
        <v/>
      </c>
      <c r="F656" s="62"/>
      <c r="G656" s="60"/>
      <c r="H656" s="125"/>
      <c r="I656" s="127" t="str">
        <f t="shared" si="10"/>
        <v/>
      </c>
    </row>
    <row r="657" spans="3:9" ht="45" customHeight="1" x14ac:dyDescent="0.25">
      <c r="C657" s="32">
        <v>653</v>
      </c>
      <c r="D657" s="123" t="str">
        <f>IF(Lançamentos!F657="","",Lançamentos!F657)</f>
        <v/>
      </c>
      <c r="E657" s="124" t="str">
        <f>IF(Lançamentos!J657="","",Lançamentos!J657)</f>
        <v/>
      </c>
      <c r="F657" s="62"/>
      <c r="G657" s="60"/>
      <c r="H657" s="125"/>
      <c r="I657" s="127" t="str">
        <f t="shared" si="10"/>
        <v/>
      </c>
    </row>
    <row r="658" spans="3:9" ht="45" customHeight="1" x14ac:dyDescent="0.25">
      <c r="C658" s="32">
        <v>654</v>
      </c>
      <c r="D658" s="123" t="str">
        <f>IF(Lançamentos!F658="","",Lançamentos!F658)</f>
        <v/>
      </c>
      <c r="E658" s="124" t="str">
        <f>IF(Lançamentos!J658="","",Lançamentos!J658)</f>
        <v/>
      </c>
      <c r="F658" s="62"/>
      <c r="G658" s="60"/>
      <c r="H658" s="125"/>
      <c r="I658" s="127" t="str">
        <f t="shared" si="10"/>
        <v/>
      </c>
    </row>
    <row r="659" spans="3:9" ht="45" customHeight="1" x14ac:dyDescent="0.25">
      <c r="C659" s="32">
        <v>655</v>
      </c>
      <c r="D659" s="123" t="str">
        <f>IF(Lançamentos!F659="","",Lançamentos!F659)</f>
        <v/>
      </c>
      <c r="E659" s="124" t="str">
        <f>IF(Lançamentos!J659="","",Lançamentos!J659)</f>
        <v/>
      </c>
      <c r="F659" s="62"/>
      <c r="G659" s="60"/>
      <c r="H659" s="125"/>
      <c r="I659" s="127" t="str">
        <f t="shared" si="10"/>
        <v/>
      </c>
    </row>
    <row r="660" spans="3:9" ht="45" customHeight="1" x14ac:dyDescent="0.25">
      <c r="C660" s="32">
        <v>656</v>
      </c>
      <c r="D660" s="123" t="str">
        <f>IF(Lançamentos!F660="","",Lançamentos!F660)</f>
        <v/>
      </c>
      <c r="E660" s="124" t="str">
        <f>IF(Lançamentos!J660="","",Lançamentos!J660)</f>
        <v/>
      </c>
      <c r="F660" s="62"/>
      <c r="G660" s="60"/>
      <c r="H660" s="125"/>
      <c r="I660" s="127" t="str">
        <f t="shared" si="10"/>
        <v/>
      </c>
    </row>
    <row r="661" spans="3:9" ht="45" customHeight="1" x14ac:dyDescent="0.25">
      <c r="C661" s="32">
        <v>657</v>
      </c>
      <c r="D661" s="123" t="str">
        <f>IF(Lançamentos!F661="","",Lançamentos!F661)</f>
        <v/>
      </c>
      <c r="E661" s="124" t="str">
        <f>IF(Lançamentos!J661="","",Lançamentos!J661)</f>
        <v/>
      </c>
      <c r="F661" s="62"/>
      <c r="G661" s="60"/>
      <c r="H661" s="125"/>
      <c r="I661" s="127" t="str">
        <f t="shared" si="10"/>
        <v/>
      </c>
    </row>
    <row r="662" spans="3:9" ht="45" customHeight="1" x14ac:dyDescent="0.25">
      <c r="C662" s="32">
        <v>658</v>
      </c>
      <c r="D662" s="123" t="str">
        <f>IF(Lançamentos!F662="","",Lançamentos!F662)</f>
        <v/>
      </c>
      <c r="E662" s="124" t="str">
        <f>IF(Lançamentos!J662="","",Lançamentos!J662)</f>
        <v/>
      </c>
      <c r="F662" s="62"/>
      <c r="G662" s="60"/>
      <c r="H662" s="125"/>
      <c r="I662" s="127" t="str">
        <f t="shared" si="10"/>
        <v/>
      </c>
    </row>
    <row r="663" spans="3:9" ht="45" customHeight="1" x14ac:dyDescent="0.25">
      <c r="C663" s="32">
        <v>659</v>
      </c>
      <c r="D663" s="123" t="str">
        <f>IF(Lançamentos!F663="","",Lançamentos!F663)</f>
        <v/>
      </c>
      <c r="E663" s="124" t="str">
        <f>IF(Lançamentos!J663="","",Lançamentos!J663)</f>
        <v/>
      </c>
      <c r="F663" s="62"/>
      <c r="G663" s="60"/>
      <c r="H663" s="125"/>
      <c r="I663" s="127" t="str">
        <f t="shared" si="10"/>
        <v/>
      </c>
    </row>
    <row r="664" spans="3:9" ht="45" customHeight="1" x14ac:dyDescent="0.25">
      <c r="C664" s="32">
        <v>660</v>
      </c>
      <c r="D664" s="123" t="str">
        <f>IF(Lançamentos!F664="","",Lançamentos!F664)</f>
        <v/>
      </c>
      <c r="E664" s="124" t="str">
        <f>IF(Lançamentos!J664="","",Lançamentos!J664)</f>
        <v/>
      </c>
      <c r="F664" s="62"/>
      <c r="G664" s="60"/>
      <c r="H664" s="125"/>
      <c r="I664" s="127" t="str">
        <f t="shared" si="10"/>
        <v/>
      </c>
    </row>
    <row r="665" spans="3:9" ht="45" customHeight="1" x14ac:dyDescent="0.25">
      <c r="C665" s="32">
        <v>661</v>
      </c>
      <c r="D665" s="123" t="str">
        <f>IF(Lançamentos!F665="","",Lançamentos!F665)</f>
        <v/>
      </c>
      <c r="E665" s="124" t="str">
        <f>IF(Lançamentos!J665="","",Lançamentos!J665)</f>
        <v/>
      </c>
      <c r="F665" s="62"/>
      <c r="G665" s="60"/>
      <c r="H665" s="125"/>
      <c r="I665" s="127" t="str">
        <f t="shared" si="10"/>
        <v/>
      </c>
    </row>
    <row r="666" spans="3:9" ht="45" customHeight="1" x14ac:dyDescent="0.25">
      <c r="C666" s="32">
        <v>662</v>
      </c>
      <c r="D666" s="123" t="str">
        <f>IF(Lançamentos!F666="","",Lançamentos!F666)</f>
        <v/>
      </c>
      <c r="E666" s="124" t="str">
        <f>IF(Lançamentos!J666="","",Lançamentos!J666)</f>
        <v/>
      </c>
      <c r="F666" s="62"/>
      <c r="G666" s="60"/>
      <c r="H666" s="125"/>
      <c r="I666" s="127" t="str">
        <f t="shared" si="10"/>
        <v/>
      </c>
    </row>
    <row r="667" spans="3:9" ht="45" customHeight="1" x14ac:dyDescent="0.25">
      <c r="C667" s="32">
        <v>663</v>
      </c>
      <c r="D667" s="123" t="str">
        <f>IF(Lançamentos!F667="","",Lançamentos!F667)</f>
        <v/>
      </c>
      <c r="E667" s="124" t="str">
        <f>IF(Lançamentos!J667="","",Lançamentos!J667)</f>
        <v/>
      </c>
      <c r="F667" s="62"/>
      <c r="G667" s="60"/>
      <c r="H667" s="125"/>
      <c r="I667" s="127" t="str">
        <f t="shared" si="10"/>
        <v/>
      </c>
    </row>
    <row r="668" spans="3:9" ht="45" customHeight="1" x14ac:dyDescent="0.25">
      <c r="C668" s="32">
        <v>664</v>
      </c>
      <c r="D668" s="123" t="str">
        <f>IF(Lançamentos!F668="","",Lançamentos!F668)</f>
        <v/>
      </c>
      <c r="E668" s="124" t="str">
        <f>IF(Lançamentos!J668="","",Lançamentos!J668)</f>
        <v/>
      </c>
      <c r="F668" s="62"/>
      <c r="G668" s="60"/>
      <c r="H668" s="125"/>
      <c r="I668" s="127" t="str">
        <f t="shared" si="10"/>
        <v/>
      </c>
    </row>
    <row r="669" spans="3:9" ht="45" customHeight="1" x14ac:dyDescent="0.25">
      <c r="C669" s="32">
        <v>665</v>
      </c>
      <c r="D669" s="123" t="str">
        <f>IF(Lançamentos!F669="","",Lançamentos!F669)</f>
        <v/>
      </c>
      <c r="E669" s="124" t="str">
        <f>IF(Lançamentos!J669="","",Lançamentos!J669)</f>
        <v/>
      </c>
      <c r="F669" s="62"/>
      <c r="G669" s="60"/>
      <c r="H669" s="125"/>
      <c r="I669" s="127" t="str">
        <f t="shared" si="10"/>
        <v/>
      </c>
    </row>
    <row r="670" spans="3:9" ht="45" customHeight="1" x14ac:dyDescent="0.25">
      <c r="C670" s="32">
        <v>666</v>
      </c>
      <c r="D670" s="123" t="str">
        <f>IF(Lançamentos!F670="","",Lançamentos!F670)</f>
        <v/>
      </c>
      <c r="E670" s="124" t="str">
        <f>IF(Lançamentos!J670="","",Lançamentos!J670)</f>
        <v/>
      </c>
      <c r="F670" s="62"/>
      <c r="G670" s="60"/>
      <c r="H670" s="125"/>
      <c r="I670" s="127" t="str">
        <f t="shared" si="10"/>
        <v/>
      </c>
    </row>
    <row r="671" spans="3:9" ht="45" customHeight="1" x14ac:dyDescent="0.25">
      <c r="C671" s="32">
        <v>667</v>
      </c>
      <c r="D671" s="123" t="str">
        <f>IF(Lançamentos!F671="","",Lançamentos!F671)</f>
        <v/>
      </c>
      <c r="E671" s="124" t="str">
        <f>IF(Lançamentos!J671="","",Lançamentos!J671)</f>
        <v/>
      </c>
      <c r="F671" s="62"/>
      <c r="G671" s="60"/>
      <c r="H671" s="125"/>
      <c r="I671" s="127" t="str">
        <f t="shared" si="10"/>
        <v/>
      </c>
    </row>
    <row r="672" spans="3:9" ht="45" customHeight="1" x14ac:dyDescent="0.25">
      <c r="C672" s="32">
        <v>668</v>
      </c>
      <c r="D672" s="123" t="str">
        <f>IF(Lançamentos!F672="","",Lançamentos!F672)</f>
        <v/>
      </c>
      <c r="E672" s="124" t="str">
        <f>IF(Lançamentos!J672="","",Lançamentos!J672)</f>
        <v/>
      </c>
      <c r="F672" s="62"/>
      <c r="G672" s="60"/>
      <c r="H672" s="125"/>
      <c r="I672" s="127" t="str">
        <f t="shared" si="10"/>
        <v/>
      </c>
    </row>
    <row r="673" spans="3:9" ht="45" customHeight="1" x14ac:dyDescent="0.25">
      <c r="C673" s="32">
        <v>669</v>
      </c>
      <c r="D673" s="123" t="str">
        <f>IF(Lançamentos!F673="","",Lançamentos!F673)</f>
        <v/>
      </c>
      <c r="E673" s="124" t="str">
        <f>IF(Lançamentos!J673="","",Lançamentos!J673)</f>
        <v/>
      </c>
      <c r="F673" s="62"/>
      <c r="G673" s="60"/>
      <c r="H673" s="125"/>
      <c r="I673" s="127" t="str">
        <f t="shared" si="10"/>
        <v/>
      </c>
    </row>
    <row r="674" spans="3:9" ht="45" customHeight="1" x14ac:dyDescent="0.25">
      <c r="C674" s="32">
        <v>670</v>
      </c>
      <c r="D674" s="123" t="str">
        <f>IF(Lançamentos!F674="","",Lançamentos!F674)</f>
        <v/>
      </c>
      <c r="E674" s="124" t="str">
        <f>IF(Lançamentos!J674="","",Lançamentos!J674)</f>
        <v/>
      </c>
      <c r="F674" s="62"/>
      <c r="G674" s="60"/>
      <c r="H674" s="125"/>
      <c r="I674" s="127" t="str">
        <f t="shared" si="10"/>
        <v/>
      </c>
    </row>
    <row r="675" spans="3:9" ht="45" customHeight="1" x14ac:dyDescent="0.25">
      <c r="C675" s="32">
        <v>671</v>
      </c>
      <c r="D675" s="123" t="str">
        <f>IF(Lançamentos!F675="","",Lançamentos!F675)</f>
        <v/>
      </c>
      <c r="E675" s="124" t="str">
        <f>IF(Lançamentos!J675="","",Lançamentos!J675)</f>
        <v/>
      </c>
      <c r="F675" s="62"/>
      <c r="G675" s="60"/>
      <c r="H675" s="125"/>
      <c r="I675" s="127" t="str">
        <f t="shared" si="10"/>
        <v/>
      </c>
    </row>
    <row r="676" spans="3:9" ht="45" customHeight="1" x14ac:dyDescent="0.25">
      <c r="C676" s="32">
        <v>672</v>
      </c>
      <c r="D676" s="123" t="str">
        <f>IF(Lançamentos!F676="","",Lançamentos!F676)</f>
        <v/>
      </c>
      <c r="E676" s="124" t="str">
        <f>IF(Lançamentos!J676="","",Lançamentos!J676)</f>
        <v/>
      </c>
      <c r="F676" s="62"/>
      <c r="G676" s="60"/>
      <c r="H676" s="125"/>
      <c r="I676" s="127" t="str">
        <f t="shared" si="10"/>
        <v/>
      </c>
    </row>
    <row r="677" spans="3:9" ht="45" customHeight="1" x14ac:dyDescent="0.25">
      <c r="C677" s="32">
        <v>673</v>
      </c>
      <c r="D677" s="123" t="str">
        <f>IF(Lançamentos!F677="","",Lançamentos!F677)</f>
        <v/>
      </c>
      <c r="E677" s="124" t="str">
        <f>IF(Lançamentos!J677="","",Lançamentos!J677)</f>
        <v/>
      </c>
      <c r="F677" s="62"/>
      <c r="G677" s="60"/>
      <c r="H677" s="125"/>
      <c r="I677" s="127" t="str">
        <f t="shared" si="10"/>
        <v/>
      </c>
    </row>
    <row r="678" spans="3:9" ht="45" customHeight="1" x14ac:dyDescent="0.25">
      <c r="C678" s="32">
        <v>674</v>
      </c>
      <c r="D678" s="123" t="str">
        <f>IF(Lançamentos!F678="","",Lançamentos!F678)</f>
        <v/>
      </c>
      <c r="E678" s="124" t="str">
        <f>IF(Lançamentos!J678="","",Lançamentos!J678)</f>
        <v/>
      </c>
      <c r="F678" s="62"/>
      <c r="G678" s="60"/>
      <c r="H678" s="125"/>
      <c r="I678" s="127" t="str">
        <f t="shared" si="10"/>
        <v/>
      </c>
    </row>
    <row r="679" spans="3:9" ht="45" customHeight="1" x14ac:dyDescent="0.25">
      <c r="C679" s="32">
        <v>675</v>
      </c>
      <c r="D679" s="123" t="str">
        <f>IF(Lançamentos!F679="","",Lançamentos!F679)</f>
        <v/>
      </c>
      <c r="E679" s="124" t="str">
        <f>IF(Lançamentos!J679="","",Lançamentos!J679)</f>
        <v/>
      </c>
      <c r="F679" s="62"/>
      <c r="G679" s="60"/>
      <c r="H679" s="125"/>
      <c r="I679" s="127" t="str">
        <f t="shared" si="10"/>
        <v/>
      </c>
    </row>
    <row r="680" spans="3:9" ht="45" customHeight="1" x14ac:dyDescent="0.25">
      <c r="C680" s="32">
        <v>676</v>
      </c>
      <c r="D680" s="123" t="str">
        <f>IF(Lançamentos!F680="","",Lançamentos!F680)</f>
        <v/>
      </c>
      <c r="E680" s="124" t="str">
        <f>IF(Lançamentos!J680="","",Lançamentos!J680)</f>
        <v/>
      </c>
      <c r="F680" s="62"/>
      <c r="G680" s="60"/>
      <c r="H680" s="125"/>
      <c r="I680" s="127" t="str">
        <f t="shared" si="10"/>
        <v/>
      </c>
    </row>
    <row r="681" spans="3:9" ht="45" customHeight="1" x14ac:dyDescent="0.25">
      <c r="C681" s="32">
        <v>677</v>
      </c>
      <c r="D681" s="123" t="str">
        <f>IF(Lançamentos!F681="","",Lançamentos!F681)</f>
        <v/>
      </c>
      <c r="E681" s="124" t="str">
        <f>IF(Lançamentos!J681="","",Lançamentos!J681)</f>
        <v/>
      </c>
      <c r="F681" s="62"/>
      <c r="G681" s="60"/>
      <c r="H681" s="125"/>
      <c r="I681" s="127" t="str">
        <f t="shared" si="10"/>
        <v/>
      </c>
    </row>
    <row r="682" spans="3:9" ht="45" customHeight="1" x14ac:dyDescent="0.25">
      <c r="C682" s="32">
        <v>678</v>
      </c>
      <c r="D682" s="123" t="str">
        <f>IF(Lançamentos!F682="","",Lançamentos!F682)</f>
        <v/>
      </c>
      <c r="E682" s="124" t="str">
        <f>IF(Lançamentos!J682="","",Lançamentos!J682)</f>
        <v/>
      </c>
      <c r="F682" s="62"/>
      <c r="G682" s="60"/>
      <c r="H682" s="125"/>
      <c r="I682" s="127" t="str">
        <f t="shared" si="10"/>
        <v/>
      </c>
    </row>
    <row r="683" spans="3:9" ht="45" customHeight="1" x14ac:dyDescent="0.25">
      <c r="C683" s="32">
        <v>679</v>
      </c>
      <c r="D683" s="123" t="str">
        <f>IF(Lançamentos!F683="","",Lançamentos!F683)</f>
        <v/>
      </c>
      <c r="E683" s="124" t="str">
        <f>IF(Lançamentos!J683="","",Lançamentos!J683)</f>
        <v/>
      </c>
      <c r="F683" s="62"/>
      <c r="G683" s="60"/>
      <c r="H683" s="125"/>
      <c r="I683" s="127" t="str">
        <f t="shared" si="10"/>
        <v/>
      </c>
    </row>
    <row r="684" spans="3:9" ht="45" customHeight="1" x14ac:dyDescent="0.25">
      <c r="C684" s="32">
        <v>680</v>
      </c>
      <c r="D684" s="123" t="str">
        <f>IF(Lançamentos!F684="","",Lançamentos!F684)</f>
        <v/>
      </c>
      <c r="E684" s="124" t="str">
        <f>IF(Lançamentos!J684="","",Lançamentos!J684)</f>
        <v/>
      </c>
      <c r="F684" s="62"/>
      <c r="G684" s="60"/>
      <c r="H684" s="125"/>
      <c r="I684" s="127" t="str">
        <f t="shared" si="10"/>
        <v/>
      </c>
    </row>
    <row r="685" spans="3:9" ht="45" customHeight="1" x14ac:dyDescent="0.25">
      <c r="C685" s="32">
        <v>681</v>
      </c>
      <c r="D685" s="123" t="str">
        <f>IF(Lançamentos!F685="","",Lançamentos!F685)</f>
        <v/>
      </c>
      <c r="E685" s="124" t="str">
        <f>IF(Lançamentos!J685="","",Lançamentos!J685)</f>
        <v/>
      </c>
      <c r="F685" s="62"/>
      <c r="G685" s="60"/>
      <c r="H685" s="125"/>
      <c r="I685" s="127" t="str">
        <f t="shared" si="10"/>
        <v/>
      </c>
    </row>
    <row r="686" spans="3:9" ht="45" customHeight="1" x14ac:dyDescent="0.25">
      <c r="C686" s="32">
        <v>682</v>
      </c>
      <c r="D686" s="123" t="str">
        <f>IF(Lançamentos!F686="","",Lançamentos!F686)</f>
        <v/>
      </c>
      <c r="E686" s="124" t="str">
        <f>IF(Lançamentos!J686="","",Lançamentos!J686)</f>
        <v/>
      </c>
      <c r="F686" s="62"/>
      <c r="G686" s="60"/>
      <c r="H686" s="125"/>
      <c r="I686" s="127" t="str">
        <f t="shared" si="10"/>
        <v/>
      </c>
    </row>
    <row r="687" spans="3:9" ht="45" customHeight="1" x14ac:dyDescent="0.25">
      <c r="C687" s="32">
        <v>683</v>
      </c>
      <c r="D687" s="123" t="str">
        <f>IF(Lançamentos!F687="","",Lançamentos!F687)</f>
        <v/>
      </c>
      <c r="E687" s="124" t="str">
        <f>IF(Lançamentos!J687="","",Lançamentos!J687)</f>
        <v/>
      </c>
      <c r="F687" s="62"/>
      <c r="G687" s="60"/>
      <c r="H687" s="125"/>
      <c r="I687" s="127" t="str">
        <f t="shared" si="10"/>
        <v/>
      </c>
    </row>
    <row r="688" spans="3:9" ht="45" customHeight="1" x14ac:dyDescent="0.25">
      <c r="C688" s="32">
        <v>684</v>
      </c>
      <c r="D688" s="123" t="str">
        <f>IF(Lançamentos!F688="","",Lançamentos!F688)</f>
        <v/>
      </c>
      <c r="E688" s="124" t="str">
        <f>IF(Lançamentos!J688="","",Lançamentos!J688)</f>
        <v/>
      </c>
      <c r="F688" s="62"/>
      <c r="G688" s="60"/>
      <c r="H688" s="125"/>
      <c r="I688" s="127" t="str">
        <f t="shared" si="10"/>
        <v/>
      </c>
    </row>
    <row r="689" spans="3:9" ht="45" customHeight="1" x14ac:dyDescent="0.25">
      <c r="C689" s="32">
        <v>685</v>
      </c>
      <c r="D689" s="123" t="str">
        <f>IF(Lançamentos!F689="","",Lançamentos!F689)</f>
        <v/>
      </c>
      <c r="E689" s="124" t="str">
        <f>IF(Lançamentos!J689="","",Lançamentos!J689)</f>
        <v/>
      </c>
      <c r="F689" s="62"/>
      <c r="G689" s="60"/>
      <c r="H689" s="125"/>
      <c r="I689" s="127" t="str">
        <f t="shared" si="10"/>
        <v/>
      </c>
    </row>
    <row r="690" spans="3:9" ht="45" customHeight="1" x14ac:dyDescent="0.25">
      <c r="C690" s="32">
        <v>686</v>
      </c>
      <c r="D690" s="123" t="str">
        <f>IF(Lançamentos!F690="","",Lançamentos!F690)</f>
        <v/>
      </c>
      <c r="E690" s="124" t="str">
        <f>IF(Lançamentos!J690="","",Lançamentos!J690)</f>
        <v/>
      </c>
      <c r="F690" s="62"/>
      <c r="G690" s="60"/>
      <c r="H690" s="125"/>
      <c r="I690" s="127" t="str">
        <f t="shared" si="10"/>
        <v/>
      </c>
    </row>
    <row r="691" spans="3:9" ht="45" customHeight="1" x14ac:dyDescent="0.25">
      <c r="C691" s="32">
        <v>687</v>
      </c>
      <c r="D691" s="123" t="str">
        <f>IF(Lançamentos!F691="","",Lançamentos!F691)</f>
        <v/>
      </c>
      <c r="E691" s="124" t="str">
        <f>IF(Lançamentos!J691="","",Lançamentos!J691)</f>
        <v/>
      </c>
      <c r="F691" s="62"/>
      <c r="G691" s="60"/>
      <c r="H691" s="125"/>
      <c r="I691" s="127" t="str">
        <f t="shared" si="10"/>
        <v/>
      </c>
    </row>
    <row r="692" spans="3:9" ht="45" customHeight="1" x14ac:dyDescent="0.25">
      <c r="C692" s="32">
        <v>688</v>
      </c>
      <c r="D692" s="123" t="str">
        <f>IF(Lançamentos!F692="","",Lançamentos!F692)</f>
        <v/>
      </c>
      <c r="E692" s="124" t="str">
        <f>IF(Lançamentos!J692="","",Lançamentos!J692)</f>
        <v/>
      </c>
      <c r="F692" s="62"/>
      <c r="G692" s="60"/>
      <c r="H692" s="125"/>
      <c r="I692" s="127" t="str">
        <f t="shared" si="10"/>
        <v/>
      </c>
    </row>
    <row r="693" spans="3:9" ht="45" customHeight="1" x14ac:dyDescent="0.25">
      <c r="C693" s="32">
        <v>689</v>
      </c>
      <c r="D693" s="123" t="str">
        <f>IF(Lançamentos!F693="","",Lançamentos!F693)</f>
        <v/>
      </c>
      <c r="E693" s="124" t="str">
        <f>IF(Lançamentos!J693="","",Lançamentos!J693)</f>
        <v/>
      </c>
      <c r="F693" s="62"/>
      <c r="G693" s="60"/>
      <c r="H693" s="125"/>
      <c r="I693" s="127" t="str">
        <f t="shared" si="10"/>
        <v/>
      </c>
    </row>
    <row r="694" spans="3:9" ht="45" customHeight="1" x14ac:dyDescent="0.25">
      <c r="C694" s="32">
        <v>690</v>
      </c>
      <c r="D694" s="123" t="str">
        <f>IF(Lançamentos!F694="","",Lançamentos!F694)</f>
        <v/>
      </c>
      <c r="E694" s="124" t="str">
        <f>IF(Lançamentos!J694="","",Lançamentos!J694)</f>
        <v/>
      </c>
      <c r="F694" s="62"/>
      <c r="G694" s="60"/>
      <c r="H694" s="125"/>
      <c r="I694" s="127" t="str">
        <f t="shared" si="10"/>
        <v/>
      </c>
    </row>
    <row r="695" spans="3:9" ht="45" customHeight="1" x14ac:dyDescent="0.25">
      <c r="C695" s="32">
        <v>691</v>
      </c>
      <c r="D695" s="123" t="str">
        <f>IF(Lançamentos!F695="","",Lançamentos!F695)</f>
        <v/>
      </c>
      <c r="E695" s="124" t="str">
        <f>IF(Lançamentos!J695="","",Lançamentos!J695)</f>
        <v/>
      </c>
      <c r="F695" s="62"/>
      <c r="G695" s="60"/>
      <c r="H695" s="125"/>
      <c r="I695" s="127" t="str">
        <f t="shared" si="10"/>
        <v/>
      </c>
    </row>
    <row r="696" spans="3:9" ht="45" customHeight="1" x14ac:dyDescent="0.25">
      <c r="C696" s="32">
        <v>692</v>
      </c>
      <c r="D696" s="123" t="str">
        <f>IF(Lançamentos!F696="","",Lançamentos!F696)</f>
        <v/>
      </c>
      <c r="E696" s="124" t="str">
        <f>IF(Lançamentos!J696="","",Lançamentos!J696)</f>
        <v/>
      </c>
      <c r="F696" s="62"/>
      <c r="G696" s="60"/>
      <c r="H696" s="125"/>
      <c r="I696" s="127" t="str">
        <f t="shared" si="10"/>
        <v/>
      </c>
    </row>
    <row r="697" spans="3:9" ht="45" customHeight="1" x14ac:dyDescent="0.25">
      <c r="C697" s="32">
        <v>693</v>
      </c>
      <c r="D697" s="123" t="str">
        <f>IF(Lançamentos!F697="","",Lançamentos!F697)</f>
        <v/>
      </c>
      <c r="E697" s="124" t="str">
        <f>IF(Lançamentos!J697="","",Lançamentos!J697)</f>
        <v/>
      </c>
      <c r="F697" s="62"/>
      <c r="G697" s="60"/>
      <c r="H697" s="125"/>
      <c r="I697" s="127" t="str">
        <f t="shared" si="10"/>
        <v/>
      </c>
    </row>
    <row r="698" spans="3:9" ht="45" customHeight="1" x14ac:dyDescent="0.25">
      <c r="C698" s="32">
        <v>694</v>
      </c>
      <c r="D698" s="123" t="str">
        <f>IF(Lançamentos!F698="","",Lançamentos!F698)</f>
        <v/>
      </c>
      <c r="E698" s="124" t="str">
        <f>IF(Lançamentos!J698="","",Lançamentos!J698)</f>
        <v/>
      </c>
      <c r="F698" s="62"/>
      <c r="G698" s="60"/>
      <c r="H698" s="125"/>
      <c r="I698" s="127" t="str">
        <f t="shared" si="10"/>
        <v/>
      </c>
    </row>
    <row r="699" spans="3:9" ht="45" customHeight="1" x14ac:dyDescent="0.25">
      <c r="C699" s="32">
        <v>695</v>
      </c>
      <c r="D699" s="123" t="str">
        <f>IF(Lançamentos!F699="","",Lançamentos!F699)</f>
        <v/>
      </c>
      <c r="E699" s="124" t="str">
        <f>IF(Lançamentos!J699="","",Lançamentos!J699)</f>
        <v/>
      </c>
      <c r="F699" s="62"/>
      <c r="G699" s="60"/>
      <c r="H699" s="125"/>
      <c r="I699" s="127" t="str">
        <f t="shared" si="10"/>
        <v/>
      </c>
    </row>
    <row r="700" spans="3:9" ht="45" customHeight="1" x14ac:dyDescent="0.25">
      <c r="C700" s="32">
        <v>696</v>
      </c>
      <c r="D700" s="123" t="str">
        <f>IF(Lançamentos!F700="","",Lançamentos!F700)</f>
        <v/>
      </c>
      <c r="E700" s="124" t="str">
        <f>IF(Lançamentos!J700="","",Lançamentos!J700)</f>
        <v/>
      </c>
      <c r="F700" s="62"/>
      <c r="G700" s="60"/>
      <c r="H700" s="125"/>
      <c r="I700" s="127" t="str">
        <f t="shared" si="10"/>
        <v/>
      </c>
    </row>
    <row r="701" spans="3:9" ht="45" customHeight="1" x14ac:dyDescent="0.25">
      <c r="C701" s="32">
        <v>697</v>
      </c>
      <c r="D701" s="123" t="str">
        <f>IF(Lançamentos!F701="","",Lançamentos!F701)</f>
        <v/>
      </c>
      <c r="E701" s="124" t="str">
        <f>IF(Lançamentos!J701="","",Lançamentos!J701)</f>
        <v/>
      </c>
      <c r="F701" s="62"/>
      <c r="G701" s="60"/>
      <c r="H701" s="125"/>
      <c r="I701" s="127" t="str">
        <f t="shared" si="10"/>
        <v/>
      </c>
    </row>
    <row r="702" spans="3:9" ht="45" customHeight="1" x14ac:dyDescent="0.25">
      <c r="C702" s="32">
        <v>698</v>
      </c>
      <c r="D702" s="123" t="str">
        <f>IF(Lançamentos!F702="","",Lançamentos!F702)</f>
        <v/>
      </c>
      <c r="E702" s="124" t="str">
        <f>IF(Lançamentos!J702="","",Lançamentos!J702)</f>
        <v/>
      </c>
      <c r="F702" s="62"/>
      <c r="G702" s="60"/>
      <c r="H702" s="125"/>
      <c r="I702" s="127" t="str">
        <f t="shared" si="10"/>
        <v/>
      </c>
    </row>
    <row r="703" spans="3:9" ht="45" customHeight="1" x14ac:dyDescent="0.25">
      <c r="C703" s="32">
        <v>699</v>
      </c>
      <c r="D703" s="123" t="str">
        <f>IF(Lançamentos!F703="","",Lançamentos!F703)</f>
        <v/>
      </c>
      <c r="E703" s="124" t="str">
        <f>IF(Lançamentos!J703="","",Lançamentos!J703)</f>
        <v/>
      </c>
      <c r="F703" s="62"/>
      <c r="G703" s="60"/>
      <c r="H703" s="125"/>
      <c r="I703" s="127" t="str">
        <f t="shared" si="10"/>
        <v/>
      </c>
    </row>
    <row r="704" spans="3:9" ht="45" customHeight="1" x14ac:dyDescent="0.25">
      <c r="C704" s="32">
        <v>700</v>
      </c>
      <c r="D704" s="123" t="str">
        <f>IF(Lançamentos!F704="","",Lançamentos!F704)</f>
        <v/>
      </c>
      <c r="E704" s="124" t="str">
        <f>IF(Lançamentos!J704="","",Lançamentos!J704)</f>
        <v/>
      </c>
      <c r="F704" s="62"/>
      <c r="G704" s="60"/>
      <c r="H704" s="125"/>
      <c r="I704" s="127" t="str">
        <f t="shared" si="10"/>
        <v/>
      </c>
    </row>
    <row r="705" spans="3:9" ht="45" customHeight="1" x14ac:dyDescent="0.25">
      <c r="C705" s="32">
        <v>701</v>
      </c>
      <c r="D705" s="123" t="str">
        <f>IF(Lançamentos!F705="","",Lançamentos!F705)</f>
        <v/>
      </c>
      <c r="E705" s="124" t="str">
        <f>IF(Lançamentos!J705="","",Lançamentos!J705)</f>
        <v/>
      </c>
      <c r="F705" s="62"/>
      <c r="G705" s="60"/>
      <c r="H705" s="125"/>
      <c r="I705" s="127" t="str">
        <f t="shared" si="10"/>
        <v/>
      </c>
    </row>
    <row r="706" spans="3:9" ht="45" customHeight="1" x14ac:dyDescent="0.25">
      <c r="C706" s="32">
        <v>702</v>
      </c>
      <c r="D706" s="123" t="str">
        <f>IF(Lançamentos!F706="","",Lançamentos!F706)</f>
        <v/>
      </c>
      <c r="E706" s="124" t="str">
        <f>IF(Lançamentos!J706="","",Lançamentos!J706)</f>
        <v/>
      </c>
      <c r="F706" s="62"/>
      <c r="G706" s="60"/>
      <c r="H706" s="125"/>
      <c r="I706" s="127" t="str">
        <f t="shared" si="10"/>
        <v/>
      </c>
    </row>
    <row r="707" spans="3:9" ht="45" customHeight="1" x14ac:dyDescent="0.25">
      <c r="C707" s="32">
        <v>703</v>
      </c>
      <c r="D707" s="123" t="str">
        <f>IF(Lançamentos!F707="","",Lançamentos!F707)</f>
        <v/>
      </c>
      <c r="E707" s="124" t="str">
        <f>IF(Lançamentos!J707="","",Lançamentos!J707)</f>
        <v/>
      </c>
      <c r="F707" s="62"/>
      <c r="G707" s="60"/>
      <c r="H707" s="125"/>
      <c r="I707" s="127" t="str">
        <f t="shared" si="10"/>
        <v/>
      </c>
    </row>
    <row r="708" spans="3:9" ht="45" customHeight="1" x14ac:dyDescent="0.25">
      <c r="C708" s="32">
        <v>704</v>
      </c>
      <c r="D708" s="123" t="str">
        <f>IF(Lançamentos!F708="","",Lançamentos!F708)</f>
        <v/>
      </c>
      <c r="E708" s="124" t="str">
        <f>IF(Lançamentos!J708="","",Lançamentos!J708)</f>
        <v/>
      </c>
      <c r="F708" s="62"/>
      <c r="G708" s="60"/>
      <c r="H708" s="125"/>
      <c r="I708" s="127" t="str">
        <f t="shared" si="10"/>
        <v/>
      </c>
    </row>
    <row r="709" spans="3:9" ht="45" customHeight="1" x14ac:dyDescent="0.25">
      <c r="C709" s="32">
        <v>705</v>
      </c>
      <c r="D709" s="123" t="str">
        <f>IF(Lançamentos!F709="","",Lançamentos!F709)</f>
        <v/>
      </c>
      <c r="E709" s="124" t="str">
        <f>IF(Lançamentos!J709="","",Lançamentos!J709)</f>
        <v/>
      </c>
      <c r="F709" s="62"/>
      <c r="G709" s="60"/>
      <c r="H709" s="125"/>
      <c r="I709" s="127" t="str">
        <f t="shared" si="10"/>
        <v/>
      </c>
    </row>
    <row r="710" spans="3:9" ht="45" customHeight="1" x14ac:dyDescent="0.25">
      <c r="C710" s="32">
        <v>706</v>
      </c>
      <c r="D710" s="123" t="str">
        <f>IF(Lançamentos!F710="","",Lançamentos!F710)</f>
        <v/>
      </c>
      <c r="E710" s="124" t="str">
        <f>IF(Lançamentos!J710="","",Lançamentos!J710)</f>
        <v/>
      </c>
      <c r="F710" s="62"/>
      <c r="G710" s="60"/>
      <c r="H710" s="125"/>
      <c r="I710" s="127" t="str">
        <f t="shared" si="10"/>
        <v/>
      </c>
    </row>
    <row r="711" spans="3:9" ht="45" customHeight="1" x14ac:dyDescent="0.25">
      <c r="C711" s="32">
        <v>707</v>
      </c>
      <c r="D711" s="123" t="str">
        <f>IF(Lançamentos!F711="","",Lançamentos!F711)</f>
        <v/>
      </c>
      <c r="E711" s="124" t="str">
        <f>IF(Lançamentos!J711="","",Lançamentos!J711)</f>
        <v/>
      </c>
      <c r="F711" s="62"/>
      <c r="G711" s="60"/>
      <c r="H711" s="125"/>
      <c r="I711" s="127" t="str">
        <f t="shared" ref="I711:I774" si="11">IFERROR(IF(F711="","",DATEDIF(F711,$P$3,"Y")&amp;" Ano(s) "&amp;DATEDIF(F711,$P$3,"YM")&amp;" Mês(es) "&amp;DATEDIF(F711,$P$3,"MD")&amp;" Dia(s) "),"")</f>
        <v/>
      </c>
    </row>
    <row r="712" spans="3:9" ht="45" customHeight="1" x14ac:dyDescent="0.25">
      <c r="C712" s="32">
        <v>708</v>
      </c>
      <c r="D712" s="123" t="str">
        <f>IF(Lançamentos!F712="","",Lançamentos!F712)</f>
        <v/>
      </c>
      <c r="E712" s="124" t="str">
        <f>IF(Lançamentos!J712="","",Lançamentos!J712)</f>
        <v/>
      </c>
      <c r="F712" s="62"/>
      <c r="G712" s="60"/>
      <c r="H712" s="125"/>
      <c r="I712" s="127" t="str">
        <f t="shared" si="11"/>
        <v/>
      </c>
    </row>
    <row r="713" spans="3:9" ht="45" customHeight="1" x14ac:dyDescent="0.25">
      <c r="C713" s="32">
        <v>709</v>
      </c>
      <c r="D713" s="123" t="str">
        <f>IF(Lançamentos!F713="","",Lançamentos!F713)</f>
        <v/>
      </c>
      <c r="E713" s="124" t="str">
        <f>IF(Lançamentos!J713="","",Lançamentos!J713)</f>
        <v/>
      </c>
      <c r="F713" s="62"/>
      <c r="G713" s="60"/>
      <c r="H713" s="125"/>
      <c r="I713" s="127" t="str">
        <f t="shared" si="11"/>
        <v/>
      </c>
    </row>
    <row r="714" spans="3:9" ht="45" customHeight="1" x14ac:dyDescent="0.25">
      <c r="C714" s="32">
        <v>710</v>
      </c>
      <c r="D714" s="123" t="str">
        <f>IF(Lançamentos!F714="","",Lançamentos!F714)</f>
        <v/>
      </c>
      <c r="E714" s="124" t="str">
        <f>IF(Lançamentos!J714="","",Lançamentos!J714)</f>
        <v/>
      </c>
      <c r="F714" s="62"/>
      <c r="G714" s="60"/>
      <c r="H714" s="125"/>
      <c r="I714" s="127" t="str">
        <f t="shared" si="11"/>
        <v/>
      </c>
    </row>
    <row r="715" spans="3:9" ht="45" customHeight="1" x14ac:dyDescent="0.25">
      <c r="C715" s="32">
        <v>711</v>
      </c>
      <c r="D715" s="123" t="str">
        <f>IF(Lançamentos!F715="","",Lançamentos!F715)</f>
        <v/>
      </c>
      <c r="E715" s="124" t="str">
        <f>IF(Lançamentos!J715="","",Lançamentos!J715)</f>
        <v/>
      </c>
      <c r="F715" s="62"/>
      <c r="G715" s="60"/>
      <c r="H715" s="125"/>
      <c r="I715" s="127" t="str">
        <f t="shared" si="11"/>
        <v/>
      </c>
    </row>
    <row r="716" spans="3:9" ht="45" customHeight="1" x14ac:dyDescent="0.25">
      <c r="C716" s="32">
        <v>712</v>
      </c>
      <c r="D716" s="123" t="str">
        <f>IF(Lançamentos!F716="","",Lançamentos!F716)</f>
        <v/>
      </c>
      <c r="E716" s="124" t="str">
        <f>IF(Lançamentos!J716="","",Lançamentos!J716)</f>
        <v/>
      </c>
      <c r="F716" s="62"/>
      <c r="G716" s="60"/>
      <c r="H716" s="125"/>
      <c r="I716" s="127" t="str">
        <f t="shared" si="11"/>
        <v/>
      </c>
    </row>
    <row r="717" spans="3:9" ht="45" customHeight="1" x14ac:dyDescent="0.25">
      <c r="C717" s="32">
        <v>713</v>
      </c>
      <c r="D717" s="123" t="str">
        <f>IF(Lançamentos!F717="","",Lançamentos!F717)</f>
        <v/>
      </c>
      <c r="E717" s="124" t="str">
        <f>IF(Lançamentos!J717="","",Lançamentos!J717)</f>
        <v/>
      </c>
      <c r="F717" s="62"/>
      <c r="G717" s="60"/>
      <c r="H717" s="125"/>
      <c r="I717" s="127" t="str">
        <f t="shared" si="11"/>
        <v/>
      </c>
    </row>
    <row r="718" spans="3:9" ht="45" customHeight="1" x14ac:dyDescent="0.25">
      <c r="C718" s="32">
        <v>714</v>
      </c>
      <c r="D718" s="123" t="str">
        <f>IF(Lançamentos!F718="","",Lançamentos!F718)</f>
        <v/>
      </c>
      <c r="E718" s="124" t="str">
        <f>IF(Lançamentos!J718="","",Lançamentos!J718)</f>
        <v/>
      </c>
      <c r="F718" s="62"/>
      <c r="G718" s="60"/>
      <c r="H718" s="125"/>
      <c r="I718" s="127" t="str">
        <f t="shared" si="11"/>
        <v/>
      </c>
    </row>
    <row r="719" spans="3:9" ht="45" customHeight="1" x14ac:dyDescent="0.25">
      <c r="C719" s="32">
        <v>715</v>
      </c>
      <c r="D719" s="123" t="str">
        <f>IF(Lançamentos!F719="","",Lançamentos!F719)</f>
        <v/>
      </c>
      <c r="E719" s="124" t="str">
        <f>IF(Lançamentos!J719="","",Lançamentos!J719)</f>
        <v/>
      </c>
      <c r="F719" s="62"/>
      <c r="G719" s="60"/>
      <c r="H719" s="125"/>
      <c r="I719" s="127" t="str">
        <f t="shared" si="11"/>
        <v/>
      </c>
    </row>
    <row r="720" spans="3:9" ht="45" customHeight="1" x14ac:dyDescent="0.25">
      <c r="C720" s="32">
        <v>716</v>
      </c>
      <c r="D720" s="123" t="str">
        <f>IF(Lançamentos!F720="","",Lançamentos!F720)</f>
        <v/>
      </c>
      <c r="E720" s="124" t="str">
        <f>IF(Lançamentos!J720="","",Lançamentos!J720)</f>
        <v/>
      </c>
      <c r="F720" s="62"/>
      <c r="G720" s="60"/>
      <c r="H720" s="125"/>
      <c r="I720" s="127" t="str">
        <f t="shared" si="11"/>
        <v/>
      </c>
    </row>
    <row r="721" spans="3:9" ht="45" customHeight="1" x14ac:dyDescent="0.25">
      <c r="C721" s="32">
        <v>717</v>
      </c>
      <c r="D721" s="123" t="str">
        <f>IF(Lançamentos!F721="","",Lançamentos!F721)</f>
        <v/>
      </c>
      <c r="E721" s="124" t="str">
        <f>IF(Lançamentos!J721="","",Lançamentos!J721)</f>
        <v/>
      </c>
      <c r="F721" s="62"/>
      <c r="G721" s="60"/>
      <c r="H721" s="125"/>
      <c r="I721" s="127" t="str">
        <f t="shared" si="11"/>
        <v/>
      </c>
    </row>
    <row r="722" spans="3:9" ht="45" customHeight="1" x14ac:dyDescent="0.25">
      <c r="C722" s="32">
        <v>718</v>
      </c>
      <c r="D722" s="123" t="str">
        <f>IF(Lançamentos!F722="","",Lançamentos!F722)</f>
        <v/>
      </c>
      <c r="E722" s="124" t="str">
        <f>IF(Lançamentos!J722="","",Lançamentos!J722)</f>
        <v/>
      </c>
      <c r="F722" s="62"/>
      <c r="G722" s="60"/>
      <c r="H722" s="125"/>
      <c r="I722" s="127" t="str">
        <f t="shared" si="11"/>
        <v/>
      </c>
    </row>
    <row r="723" spans="3:9" ht="45" customHeight="1" x14ac:dyDescent="0.25">
      <c r="C723" s="32">
        <v>719</v>
      </c>
      <c r="D723" s="123" t="str">
        <f>IF(Lançamentos!F723="","",Lançamentos!F723)</f>
        <v/>
      </c>
      <c r="E723" s="124" t="str">
        <f>IF(Lançamentos!J723="","",Lançamentos!J723)</f>
        <v/>
      </c>
      <c r="F723" s="62"/>
      <c r="G723" s="60"/>
      <c r="H723" s="125"/>
      <c r="I723" s="127" t="str">
        <f t="shared" si="11"/>
        <v/>
      </c>
    </row>
    <row r="724" spans="3:9" ht="45" customHeight="1" x14ac:dyDescent="0.25">
      <c r="C724" s="32">
        <v>720</v>
      </c>
      <c r="D724" s="123" t="str">
        <f>IF(Lançamentos!F724="","",Lançamentos!F724)</f>
        <v/>
      </c>
      <c r="E724" s="124" t="str">
        <f>IF(Lançamentos!J724="","",Lançamentos!J724)</f>
        <v/>
      </c>
      <c r="F724" s="62"/>
      <c r="G724" s="60"/>
      <c r="H724" s="125"/>
      <c r="I724" s="127" t="str">
        <f t="shared" si="11"/>
        <v/>
      </c>
    </row>
    <row r="725" spans="3:9" ht="45" customHeight="1" x14ac:dyDescent="0.25">
      <c r="C725" s="32">
        <v>721</v>
      </c>
      <c r="D725" s="123" t="str">
        <f>IF(Lançamentos!F725="","",Lançamentos!F725)</f>
        <v/>
      </c>
      <c r="E725" s="124" t="str">
        <f>IF(Lançamentos!J725="","",Lançamentos!J725)</f>
        <v/>
      </c>
      <c r="F725" s="62"/>
      <c r="G725" s="60"/>
      <c r="H725" s="125"/>
      <c r="I725" s="127" t="str">
        <f t="shared" si="11"/>
        <v/>
      </c>
    </row>
    <row r="726" spans="3:9" ht="45" customHeight="1" x14ac:dyDescent="0.25">
      <c r="C726" s="32">
        <v>722</v>
      </c>
      <c r="D726" s="123" t="str">
        <f>IF(Lançamentos!F726="","",Lançamentos!F726)</f>
        <v/>
      </c>
      <c r="E726" s="124" t="str">
        <f>IF(Lançamentos!J726="","",Lançamentos!J726)</f>
        <v/>
      </c>
      <c r="F726" s="62"/>
      <c r="G726" s="60"/>
      <c r="H726" s="125"/>
      <c r="I726" s="127" t="str">
        <f t="shared" si="11"/>
        <v/>
      </c>
    </row>
    <row r="727" spans="3:9" ht="45" customHeight="1" x14ac:dyDescent="0.25">
      <c r="C727" s="32">
        <v>723</v>
      </c>
      <c r="D727" s="123" t="str">
        <f>IF(Lançamentos!F727="","",Lançamentos!F727)</f>
        <v/>
      </c>
      <c r="E727" s="124" t="str">
        <f>IF(Lançamentos!J727="","",Lançamentos!J727)</f>
        <v/>
      </c>
      <c r="F727" s="62"/>
      <c r="G727" s="60"/>
      <c r="H727" s="125"/>
      <c r="I727" s="127" t="str">
        <f t="shared" si="11"/>
        <v/>
      </c>
    </row>
    <row r="728" spans="3:9" ht="45" customHeight="1" x14ac:dyDescent="0.25">
      <c r="C728" s="32">
        <v>724</v>
      </c>
      <c r="D728" s="123" t="str">
        <f>IF(Lançamentos!F728="","",Lançamentos!F728)</f>
        <v/>
      </c>
      <c r="E728" s="124" t="str">
        <f>IF(Lançamentos!J728="","",Lançamentos!J728)</f>
        <v/>
      </c>
      <c r="F728" s="62"/>
      <c r="G728" s="60"/>
      <c r="H728" s="125"/>
      <c r="I728" s="127" t="str">
        <f t="shared" si="11"/>
        <v/>
      </c>
    </row>
    <row r="729" spans="3:9" ht="45" customHeight="1" x14ac:dyDescent="0.25">
      <c r="C729" s="32">
        <v>725</v>
      </c>
      <c r="D729" s="123" t="str">
        <f>IF(Lançamentos!F729="","",Lançamentos!F729)</f>
        <v/>
      </c>
      <c r="E729" s="124" t="str">
        <f>IF(Lançamentos!J729="","",Lançamentos!J729)</f>
        <v/>
      </c>
      <c r="F729" s="62"/>
      <c r="G729" s="60"/>
      <c r="H729" s="125"/>
      <c r="I729" s="127" t="str">
        <f t="shared" si="11"/>
        <v/>
      </c>
    </row>
    <row r="730" spans="3:9" ht="45" customHeight="1" x14ac:dyDescent="0.25">
      <c r="C730" s="32">
        <v>726</v>
      </c>
      <c r="D730" s="123" t="str">
        <f>IF(Lançamentos!F730="","",Lançamentos!F730)</f>
        <v/>
      </c>
      <c r="E730" s="124" t="str">
        <f>IF(Lançamentos!J730="","",Lançamentos!J730)</f>
        <v/>
      </c>
      <c r="F730" s="62"/>
      <c r="G730" s="60"/>
      <c r="H730" s="125"/>
      <c r="I730" s="127" t="str">
        <f t="shared" si="11"/>
        <v/>
      </c>
    </row>
    <row r="731" spans="3:9" ht="45" customHeight="1" x14ac:dyDescent="0.25">
      <c r="C731" s="32">
        <v>727</v>
      </c>
      <c r="D731" s="123" t="str">
        <f>IF(Lançamentos!F731="","",Lançamentos!F731)</f>
        <v/>
      </c>
      <c r="E731" s="124" t="str">
        <f>IF(Lançamentos!J731="","",Lançamentos!J731)</f>
        <v/>
      </c>
      <c r="F731" s="62"/>
      <c r="G731" s="60"/>
      <c r="H731" s="125"/>
      <c r="I731" s="127" t="str">
        <f t="shared" si="11"/>
        <v/>
      </c>
    </row>
    <row r="732" spans="3:9" ht="45" customHeight="1" x14ac:dyDescent="0.25">
      <c r="C732" s="32">
        <v>728</v>
      </c>
      <c r="D732" s="123" t="str">
        <f>IF(Lançamentos!F732="","",Lançamentos!F732)</f>
        <v/>
      </c>
      <c r="E732" s="124" t="str">
        <f>IF(Lançamentos!J732="","",Lançamentos!J732)</f>
        <v/>
      </c>
      <c r="F732" s="62"/>
      <c r="G732" s="60"/>
      <c r="H732" s="125"/>
      <c r="I732" s="127" t="str">
        <f t="shared" si="11"/>
        <v/>
      </c>
    </row>
    <row r="733" spans="3:9" ht="45" customHeight="1" x14ac:dyDescent="0.25">
      <c r="C733" s="32">
        <v>729</v>
      </c>
      <c r="D733" s="123" t="str">
        <f>IF(Lançamentos!F733="","",Lançamentos!F733)</f>
        <v/>
      </c>
      <c r="E733" s="124" t="str">
        <f>IF(Lançamentos!J733="","",Lançamentos!J733)</f>
        <v/>
      </c>
      <c r="F733" s="62"/>
      <c r="G733" s="60"/>
      <c r="H733" s="125"/>
      <c r="I733" s="127" t="str">
        <f t="shared" si="11"/>
        <v/>
      </c>
    </row>
    <row r="734" spans="3:9" ht="45" customHeight="1" x14ac:dyDescent="0.25">
      <c r="C734" s="32">
        <v>730</v>
      </c>
      <c r="D734" s="123" t="str">
        <f>IF(Lançamentos!F734="","",Lançamentos!F734)</f>
        <v/>
      </c>
      <c r="E734" s="124" t="str">
        <f>IF(Lançamentos!J734="","",Lançamentos!J734)</f>
        <v/>
      </c>
      <c r="F734" s="62"/>
      <c r="G734" s="60"/>
      <c r="H734" s="125"/>
      <c r="I734" s="127" t="str">
        <f t="shared" si="11"/>
        <v/>
      </c>
    </row>
    <row r="735" spans="3:9" ht="45" customHeight="1" x14ac:dyDescent="0.25">
      <c r="C735" s="32">
        <v>731</v>
      </c>
      <c r="D735" s="123" t="str">
        <f>IF(Lançamentos!F735="","",Lançamentos!F735)</f>
        <v/>
      </c>
      <c r="E735" s="124" t="str">
        <f>IF(Lançamentos!J735="","",Lançamentos!J735)</f>
        <v/>
      </c>
      <c r="F735" s="62"/>
      <c r="G735" s="60"/>
      <c r="H735" s="125"/>
      <c r="I735" s="127" t="str">
        <f t="shared" si="11"/>
        <v/>
      </c>
    </row>
    <row r="736" spans="3:9" ht="45" customHeight="1" x14ac:dyDescent="0.25">
      <c r="C736" s="32">
        <v>732</v>
      </c>
      <c r="D736" s="123" t="str">
        <f>IF(Lançamentos!F736="","",Lançamentos!F736)</f>
        <v/>
      </c>
      <c r="E736" s="124" t="str">
        <f>IF(Lançamentos!J736="","",Lançamentos!J736)</f>
        <v/>
      </c>
      <c r="F736" s="62"/>
      <c r="G736" s="60"/>
      <c r="H736" s="125"/>
      <c r="I736" s="127" t="str">
        <f t="shared" si="11"/>
        <v/>
      </c>
    </row>
    <row r="737" spans="3:9" ht="45" customHeight="1" x14ac:dyDescent="0.25">
      <c r="C737" s="32">
        <v>733</v>
      </c>
      <c r="D737" s="123" t="str">
        <f>IF(Lançamentos!F737="","",Lançamentos!F737)</f>
        <v/>
      </c>
      <c r="E737" s="124" t="str">
        <f>IF(Lançamentos!J737="","",Lançamentos!J737)</f>
        <v/>
      </c>
      <c r="F737" s="62"/>
      <c r="G737" s="60"/>
      <c r="H737" s="125"/>
      <c r="I737" s="127" t="str">
        <f t="shared" si="11"/>
        <v/>
      </c>
    </row>
    <row r="738" spans="3:9" ht="45" customHeight="1" x14ac:dyDescent="0.25">
      <c r="C738" s="32">
        <v>734</v>
      </c>
      <c r="D738" s="123" t="str">
        <f>IF(Lançamentos!F738="","",Lançamentos!F738)</f>
        <v/>
      </c>
      <c r="E738" s="124" t="str">
        <f>IF(Lançamentos!J738="","",Lançamentos!J738)</f>
        <v/>
      </c>
      <c r="F738" s="62"/>
      <c r="G738" s="60"/>
      <c r="H738" s="125"/>
      <c r="I738" s="127" t="str">
        <f t="shared" si="11"/>
        <v/>
      </c>
    </row>
    <row r="739" spans="3:9" ht="45" customHeight="1" x14ac:dyDescent="0.25">
      <c r="C739" s="32">
        <v>735</v>
      </c>
      <c r="D739" s="123" t="str">
        <f>IF(Lançamentos!F739="","",Lançamentos!F739)</f>
        <v/>
      </c>
      <c r="E739" s="124" t="str">
        <f>IF(Lançamentos!J739="","",Lançamentos!J739)</f>
        <v/>
      </c>
      <c r="F739" s="62"/>
      <c r="G739" s="60"/>
      <c r="H739" s="125"/>
      <c r="I739" s="127" t="str">
        <f t="shared" si="11"/>
        <v/>
      </c>
    </row>
    <row r="740" spans="3:9" ht="45" customHeight="1" x14ac:dyDescent="0.25">
      <c r="C740" s="32">
        <v>736</v>
      </c>
      <c r="D740" s="123" t="str">
        <f>IF(Lançamentos!F740="","",Lançamentos!F740)</f>
        <v/>
      </c>
      <c r="E740" s="124" t="str">
        <f>IF(Lançamentos!J740="","",Lançamentos!J740)</f>
        <v/>
      </c>
      <c r="F740" s="62"/>
      <c r="G740" s="60"/>
      <c r="H740" s="125"/>
      <c r="I740" s="127" t="str">
        <f t="shared" si="11"/>
        <v/>
      </c>
    </row>
    <row r="741" spans="3:9" ht="45" customHeight="1" x14ac:dyDescent="0.25">
      <c r="C741" s="32">
        <v>737</v>
      </c>
      <c r="D741" s="123" t="str">
        <f>IF(Lançamentos!F741="","",Lançamentos!F741)</f>
        <v/>
      </c>
      <c r="E741" s="124" t="str">
        <f>IF(Lançamentos!J741="","",Lançamentos!J741)</f>
        <v/>
      </c>
      <c r="F741" s="62"/>
      <c r="G741" s="60"/>
      <c r="H741" s="125"/>
      <c r="I741" s="127" t="str">
        <f t="shared" si="11"/>
        <v/>
      </c>
    </row>
    <row r="742" spans="3:9" ht="45" customHeight="1" x14ac:dyDescent="0.25">
      <c r="C742" s="32">
        <v>738</v>
      </c>
      <c r="D742" s="123" t="str">
        <f>IF(Lançamentos!F742="","",Lançamentos!F742)</f>
        <v/>
      </c>
      <c r="E742" s="124" t="str">
        <f>IF(Lançamentos!J742="","",Lançamentos!J742)</f>
        <v/>
      </c>
      <c r="F742" s="62"/>
      <c r="G742" s="60"/>
      <c r="H742" s="125"/>
      <c r="I742" s="127" t="str">
        <f t="shared" si="11"/>
        <v/>
      </c>
    </row>
    <row r="743" spans="3:9" ht="45" customHeight="1" x14ac:dyDescent="0.25">
      <c r="C743" s="32">
        <v>739</v>
      </c>
      <c r="D743" s="123" t="str">
        <f>IF(Lançamentos!F743="","",Lançamentos!F743)</f>
        <v/>
      </c>
      <c r="E743" s="124" t="str">
        <f>IF(Lançamentos!J743="","",Lançamentos!J743)</f>
        <v/>
      </c>
      <c r="F743" s="62"/>
      <c r="G743" s="60"/>
      <c r="H743" s="125"/>
      <c r="I743" s="127" t="str">
        <f t="shared" si="11"/>
        <v/>
      </c>
    </row>
    <row r="744" spans="3:9" ht="45" customHeight="1" x14ac:dyDescent="0.25">
      <c r="C744" s="32">
        <v>740</v>
      </c>
      <c r="D744" s="123" t="str">
        <f>IF(Lançamentos!F744="","",Lançamentos!F744)</f>
        <v/>
      </c>
      <c r="E744" s="124" t="str">
        <f>IF(Lançamentos!J744="","",Lançamentos!J744)</f>
        <v/>
      </c>
      <c r="F744" s="62"/>
      <c r="G744" s="60"/>
      <c r="H744" s="125"/>
      <c r="I744" s="127" t="str">
        <f t="shared" si="11"/>
        <v/>
      </c>
    </row>
    <row r="745" spans="3:9" ht="45" customHeight="1" x14ac:dyDescent="0.25">
      <c r="C745" s="32">
        <v>741</v>
      </c>
      <c r="D745" s="123" t="str">
        <f>IF(Lançamentos!F745="","",Lançamentos!F745)</f>
        <v/>
      </c>
      <c r="E745" s="124" t="str">
        <f>IF(Lançamentos!J745="","",Lançamentos!J745)</f>
        <v/>
      </c>
      <c r="F745" s="62"/>
      <c r="G745" s="60"/>
      <c r="H745" s="125"/>
      <c r="I745" s="127" t="str">
        <f t="shared" si="11"/>
        <v/>
      </c>
    </row>
    <row r="746" spans="3:9" ht="45" customHeight="1" x14ac:dyDescent="0.25">
      <c r="C746" s="32">
        <v>742</v>
      </c>
      <c r="D746" s="123" t="str">
        <f>IF(Lançamentos!F746="","",Lançamentos!F746)</f>
        <v/>
      </c>
      <c r="E746" s="124" t="str">
        <f>IF(Lançamentos!J746="","",Lançamentos!J746)</f>
        <v/>
      </c>
      <c r="F746" s="62"/>
      <c r="G746" s="60"/>
      <c r="H746" s="125"/>
      <c r="I746" s="127" t="str">
        <f t="shared" si="11"/>
        <v/>
      </c>
    </row>
    <row r="747" spans="3:9" ht="45" customHeight="1" x14ac:dyDescent="0.25">
      <c r="C747" s="32">
        <v>743</v>
      </c>
      <c r="D747" s="123" t="str">
        <f>IF(Lançamentos!F747="","",Lançamentos!F747)</f>
        <v/>
      </c>
      <c r="E747" s="124" t="str">
        <f>IF(Lançamentos!J747="","",Lançamentos!J747)</f>
        <v/>
      </c>
      <c r="F747" s="62"/>
      <c r="G747" s="60"/>
      <c r="H747" s="125"/>
      <c r="I747" s="127" t="str">
        <f t="shared" si="11"/>
        <v/>
      </c>
    </row>
    <row r="748" spans="3:9" ht="45" customHeight="1" x14ac:dyDescent="0.25">
      <c r="C748" s="32">
        <v>744</v>
      </c>
      <c r="D748" s="123" t="str">
        <f>IF(Lançamentos!F748="","",Lançamentos!F748)</f>
        <v/>
      </c>
      <c r="E748" s="124" t="str">
        <f>IF(Lançamentos!J748="","",Lançamentos!J748)</f>
        <v/>
      </c>
      <c r="F748" s="62"/>
      <c r="G748" s="60"/>
      <c r="H748" s="125"/>
      <c r="I748" s="127" t="str">
        <f t="shared" si="11"/>
        <v/>
      </c>
    </row>
    <row r="749" spans="3:9" ht="45" customHeight="1" x14ac:dyDescent="0.25">
      <c r="C749" s="32">
        <v>745</v>
      </c>
      <c r="D749" s="123" t="str">
        <f>IF(Lançamentos!F749="","",Lançamentos!F749)</f>
        <v/>
      </c>
      <c r="E749" s="124" t="str">
        <f>IF(Lançamentos!J749="","",Lançamentos!J749)</f>
        <v/>
      </c>
      <c r="F749" s="62"/>
      <c r="G749" s="60"/>
      <c r="H749" s="125"/>
      <c r="I749" s="127" t="str">
        <f t="shared" si="11"/>
        <v/>
      </c>
    </row>
    <row r="750" spans="3:9" ht="45" customHeight="1" x14ac:dyDescent="0.25">
      <c r="C750" s="32">
        <v>746</v>
      </c>
      <c r="D750" s="123" t="str">
        <f>IF(Lançamentos!F750="","",Lançamentos!F750)</f>
        <v/>
      </c>
      <c r="E750" s="124" t="str">
        <f>IF(Lançamentos!J750="","",Lançamentos!J750)</f>
        <v/>
      </c>
      <c r="F750" s="62"/>
      <c r="G750" s="60"/>
      <c r="H750" s="125"/>
      <c r="I750" s="127" t="str">
        <f t="shared" si="11"/>
        <v/>
      </c>
    </row>
    <row r="751" spans="3:9" ht="45" customHeight="1" x14ac:dyDescent="0.25">
      <c r="C751" s="32">
        <v>747</v>
      </c>
      <c r="D751" s="123" t="str">
        <f>IF(Lançamentos!F751="","",Lançamentos!F751)</f>
        <v/>
      </c>
      <c r="E751" s="124" t="str">
        <f>IF(Lançamentos!J751="","",Lançamentos!J751)</f>
        <v/>
      </c>
      <c r="F751" s="62"/>
      <c r="G751" s="60"/>
      <c r="H751" s="125"/>
      <c r="I751" s="127" t="str">
        <f t="shared" si="11"/>
        <v/>
      </c>
    </row>
    <row r="752" spans="3:9" ht="45" customHeight="1" x14ac:dyDescent="0.25">
      <c r="C752" s="32">
        <v>748</v>
      </c>
      <c r="D752" s="123" t="str">
        <f>IF(Lançamentos!F752="","",Lançamentos!F752)</f>
        <v/>
      </c>
      <c r="E752" s="124" t="str">
        <f>IF(Lançamentos!J752="","",Lançamentos!J752)</f>
        <v/>
      </c>
      <c r="F752" s="62"/>
      <c r="G752" s="60"/>
      <c r="H752" s="125"/>
      <c r="I752" s="127" t="str">
        <f t="shared" si="11"/>
        <v/>
      </c>
    </row>
    <row r="753" spans="3:9" ht="45" customHeight="1" x14ac:dyDescent="0.25">
      <c r="C753" s="32">
        <v>749</v>
      </c>
      <c r="D753" s="123" t="str">
        <f>IF(Lançamentos!F753="","",Lançamentos!F753)</f>
        <v/>
      </c>
      <c r="E753" s="124" t="str">
        <f>IF(Lançamentos!J753="","",Lançamentos!J753)</f>
        <v/>
      </c>
      <c r="F753" s="62"/>
      <c r="G753" s="60"/>
      <c r="H753" s="125"/>
      <c r="I753" s="127" t="str">
        <f t="shared" si="11"/>
        <v/>
      </c>
    </row>
    <row r="754" spans="3:9" ht="45" customHeight="1" x14ac:dyDescent="0.25">
      <c r="C754" s="32">
        <v>750</v>
      </c>
      <c r="D754" s="123" t="str">
        <f>IF(Lançamentos!F754="","",Lançamentos!F754)</f>
        <v/>
      </c>
      <c r="E754" s="124" t="str">
        <f>IF(Lançamentos!J754="","",Lançamentos!J754)</f>
        <v/>
      </c>
      <c r="F754" s="62"/>
      <c r="G754" s="60"/>
      <c r="H754" s="125"/>
      <c r="I754" s="127" t="str">
        <f t="shared" si="11"/>
        <v/>
      </c>
    </row>
    <row r="755" spans="3:9" ht="45" customHeight="1" x14ac:dyDescent="0.25">
      <c r="C755" s="32">
        <v>751</v>
      </c>
      <c r="D755" s="123" t="str">
        <f>IF(Lançamentos!F755="","",Lançamentos!F755)</f>
        <v/>
      </c>
      <c r="E755" s="124" t="str">
        <f>IF(Lançamentos!J755="","",Lançamentos!J755)</f>
        <v/>
      </c>
      <c r="F755" s="62"/>
      <c r="G755" s="60"/>
      <c r="H755" s="125"/>
      <c r="I755" s="127" t="str">
        <f t="shared" si="11"/>
        <v/>
      </c>
    </row>
    <row r="756" spans="3:9" ht="45" customHeight="1" x14ac:dyDescent="0.25">
      <c r="C756" s="32">
        <v>752</v>
      </c>
      <c r="D756" s="123" t="str">
        <f>IF(Lançamentos!F756="","",Lançamentos!F756)</f>
        <v/>
      </c>
      <c r="E756" s="124" t="str">
        <f>IF(Lançamentos!J756="","",Lançamentos!J756)</f>
        <v/>
      </c>
      <c r="F756" s="62"/>
      <c r="G756" s="60"/>
      <c r="H756" s="125"/>
      <c r="I756" s="127" t="str">
        <f t="shared" si="11"/>
        <v/>
      </c>
    </row>
    <row r="757" spans="3:9" ht="45" customHeight="1" x14ac:dyDescent="0.25">
      <c r="C757" s="32">
        <v>753</v>
      </c>
      <c r="D757" s="123" t="str">
        <f>IF(Lançamentos!F757="","",Lançamentos!F757)</f>
        <v/>
      </c>
      <c r="E757" s="124" t="str">
        <f>IF(Lançamentos!J757="","",Lançamentos!J757)</f>
        <v/>
      </c>
      <c r="F757" s="62"/>
      <c r="G757" s="60"/>
      <c r="H757" s="125"/>
      <c r="I757" s="127" t="str">
        <f t="shared" si="11"/>
        <v/>
      </c>
    </row>
    <row r="758" spans="3:9" ht="45" customHeight="1" x14ac:dyDescent="0.25">
      <c r="C758" s="32">
        <v>754</v>
      </c>
      <c r="D758" s="123" t="str">
        <f>IF(Lançamentos!F758="","",Lançamentos!F758)</f>
        <v/>
      </c>
      <c r="E758" s="124" t="str">
        <f>IF(Lançamentos!J758="","",Lançamentos!J758)</f>
        <v/>
      </c>
      <c r="F758" s="62"/>
      <c r="G758" s="60"/>
      <c r="H758" s="125"/>
      <c r="I758" s="127" t="str">
        <f t="shared" si="11"/>
        <v/>
      </c>
    </row>
    <row r="759" spans="3:9" ht="45" customHeight="1" x14ac:dyDescent="0.25">
      <c r="C759" s="32">
        <v>755</v>
      </c>
      <c r="D759" s="123" t="str">
        <f>IF(Lançamentos!F759="","",Lançamentos!F759)</f>
        <v/>
      </c>
      <c r="E759" s="124" t="str">
        <f>IF(Lançamentos!J759="","",Lançamentos!J759)</f>
        <v/>
      </c>
      <c r="F759" s="62"/>
      <c r="G759" s="60"/>
      <c r="H759" s="125"/>
      <c r="I759" s="127" t="str">
        <f t="shared" si="11"/>
        <v/>
      </c>
    </row>
    <row r="760" spans="3:9" ht="45" customHeight="1" x14ac:dyDescent="0.25">
      <c r="C760" s="32">
        <v>756</v>
      </c>
      <c r="D760" s="123" t="str">
        <f>IF(Lançamentos!F760="","",Lançamentos!F760)</f>
        <v/>
      </c>
      <c r="E760" s="124" t="str">
        <f>IF(Lançamentos!J760="","",Lançamentos!J760)</f>
        <v/>
      </c>
      <c r="F760" s="62"/>
      <c r="G760" s="60"/>
      <c r="H760" s="125"/>
      <c r="I760" s="127" t="str">
        <f t="shared" si="11"/>
        <v/>
      </c>
    </row>
    <row r="761" spans="3:9" ht="45" customHeight="1" x14ac:dyDescent="0.25">
      <c r="C761" s="32">
        <v>757</v>
      </c>
      <c r="D761" s="123" t="str">
        <f>IF(Lançamentos!F761="","",Lançamentos!F761)</f>
        <v/>
      </c>
      <c r="E761" s="124" t="str">
        <f>IF(Lançamentos!J761="","",Lançamentos!J761)</f>
        <v/>
      </c>
      <c r="F761" s="62"/>
      <c r="G761" s="60"/>
      <c r="H761" s="125"/>
      <c r="I761" s="127" t="str">
        <f t="shared" si="11"/>
        <v/>
      </c>
    </row>
    <row r="762" spans="3:9" ht="45" customHeight="1" x14ac:dyDescent="0.25">
      <c r="C762" s="32">
        <v>758</v>
      </c>
      <c r="D762" s="123" t="str">
        <f>IF(Lançamentos!F762="","",Lançamentos!F762)</f>
        <v/>
      </c>
      <c r="E762" s="124" t="str">
        <f>IF(Lançamentos!J762="","",Lançamentos!J762)</f>
        <v/>
      </c>
      <c r="F762" s="62"/>
      <c r="G762" s="60"/>
      <c r="H762" s="125"/>
      <c r="I762" s="127" t="str">
        <f t="shared" si="11"/>
        <v/>
      </c>
    </row>
    <row r="763" spans="3:9" ht="45" customHeight="1" x14ac:dyDescent="0.25">
      <c r="C763" s="32">
        <v>759</v>
      </c>
      <c r="D763" s="123" t="str">
        <f>IF(Lançamentos!F763="","",Lançamentos!F763)</f>
        <v/>
      </c>
      <c r="E763" s="124" t="str">
        <f>IF(Lançamentos!J763="","",Lançamentos!J763)</f>
        <v/>
      </c>
      <c r="F763" s="62"/>
      <c r="G763" s="60"/>
      <c r="H763" s="125"/>
      <c r="I763" s="127" t="str">
        <f t="shared" si="11"/>
        <v/>
      </c>
    </row>
    <row r="764" spans="3:9" ht="45" customHeight="1" x14ac:dyDescent="0.25">
      <c r="C764" s="32">
        <v>760</v>
      </c>
      <c r="D764" s="123" t="str">
        <f>IF(Lançamentos!F764="","",Lançamentos!F764)</f>
        <v/>
      </c>
      <c r="E764" s="124" t="str">
        <f>IF(Lançamentos!J764="","",Lançamentos!J764)</f>
        <v/>
      </c>
      <c r="F764" s="62"/>
      <c r="G764" s="60"/>
      <c r="H764" s="125"/>
      <c r="I764" s="127" t="str">
        <f t="shared" si="11"/>
        <v/>
      </c>
    </row>
    <row r="765" spans="3:9" ht="45" customHeight="1" x14ac:dyDescent="0.25">
      <c r="C765" s="32">
        <v>761</v>
      </c>
      <c r="D765" s="123" t="str">
        <f>IF(Lançamentos!F765="","",Lançamentos!F765)</f>
        <v/>
      </c>
      <c r="E765" s="124" t="str">
        <f>IF(Lançamentos!J765="","",Lançamentos!J765)</f>
        <v/>
      </c>
      <c r="F765" s="62"/>
      <c r="G765" s="60"/>
      <c r="H765" s="125"/>
      <c r="I765" s="127" t="str">
        <f t="shared" si="11"/>
        <v/>
      </c>
    </row>
    <row r="766" spans="3:9" ht="45" customHeight="1" x14ac:dyDescent="0.25">
      <c r="C766" s="32">
        <v>762</v>
      </c>
      <c r="D766" s="123" t="str">
        <f>IF(Lançamentos!F766="","",Lançamentos!F766)</f>
        <v/>
      </c>
      <c r="E766" s="124" t="str">
        <f>IF(Lançamentos!J766="","",Lançamentos!J766)</f>
        <v/>
      </c>
      <c r="F766" s="62"/>
      <c r="G766" s="60"/>
      <c r="H766" s="125"/>
      <c r="I766" s="127" t="str">
        <f t="shared" si="11"/>
        <v/>
      </c>
    </row>
    <row r="767" spans="3:9" ht="45" customHeight="1" x14ac:dyDescent="0.25">
      <c r="C767" s="32">
        <v>763</v>
      </c>
      <c r="D767" s="123" t="str">
        <f>IF(Lançamentos!F767="","",Lançamentos!F767)</f>
        <v/>
      </c>
      <c r="E767" s="124" t="str">
        <f>IF(Lançamentos!J767="","",Lançamentos!J767)</f>
        <v/>
      </c>
      <c r="F767" s="62"/>
      <c r="G767" s="60"/>
      <c r="H767" s="125"/>
      <c r="I767" s="127" t="str">
        <f t="shared" si="11"/>
        <v/>
      </c>
    </row>
    <row r="768" spans="3:9" ht="45" customHeight="1" x14ac:dyDescent="0.25">
      <c r="C768" s="32">
        <v>764</v>
      </c>
      <c r="D768" s="123" t="str">
        <f>IF(Lançamentos!F768="","",Lançamentos!F768)</f>
        <v/>
      </c>
      <c r="E768" s="124" t="str">
        <f>IF(Lançamentos!J768="","",Lançamentos!J768)</f>
        <v/>
      </c>
      <c r="F768" s="62"/>
      <c r="G768" s="60"/>
      <c r="H768" s="125"/>
      <c r="I768" s="127" t="str">
        <f t="shared" si="11"/>
        <v/>
      </c>
    </row>
    <row r="769" spans="3:9" ht="45" customHeight="1" x14ac:dyDescent="0.25">
      <c r="C769" s="32">
        <v>765</v>
      </c>
      <c r="D769" s="123" t="str">
        <f>IF(Lançamentos!F769="","",Lançamentos!F769)</f>
        <v/>
      </c>
      <c r="E769" s="124" t="str">
        <f>IF(Lançamentos!J769="","",Lançamentos!J769)</f>
        <v/>
      </c>
      <c r="F769" s="62"/>
      <c r="G769" s="60"/>
      <c r="H769" s="125"/>
      <c r="I769" s="127" t="str">
        <f t="shared" si="11"/>
        <v/>
      </c>
    </row>
    <row r="770" spans="3:9" ht="45" customHeight="1" x14ac:dyDescent="0.25">
      <c r="C770" s="32">
        <v>766</v>
      </c>
      <c r="D770" s="123" t="str">
        <f>IF(Lançamentos!F770="","",Lançamentos!F770)</f>
        <v/>
      </c>
      <c r="E770" s="124" t="str">
        <f>IF(Lançamentos!J770="","",Lançamentos!J770)</f>
        <v/>
      </c>
      <c r="F770" s="62"/>
      <c r="G770" s="60"/>
      <c r="H770" s="125"/>
      <c r="I770" s="127" t="str">
        <f t="shared" si="11"/>
        <v/>
      </c>
    </row>
    <row r="771" spans="3:9" ht="45" customHeight="1" x14ac:dyDescent="0.25">
      <c r="C771" s="32">
        <v>767</v>
      </c>
      <c r="D771" s="123" t="str">
        <f>IF(Lançamentos!F771="","",Lançamentos!F771)</f>
        <v/>
      </c>
      <c r="E771" s="124" t="str">
        <f>IF(Lançamentos!J771="","",Lançamentos!J771)</f>
        <v/>
      </c>
      <c r="F771" s="62"/>
      <c r="G771" s="60"/>
      <c r="H771" s="125"/>
      <c r="I771" s="127" t="str">
        <f t="shared" si="11"/>
        <v/>
      </c>
    </row>
    <row r="772" spans="3:9" ht="45" customHeight="1" x14ac:dyDescent="0.25">
      <c r="C772" s="32">
        <v>768</v>
      </c>
      <c r="D772" s="123" t="str">
        <f>IF(Lançamentos!F772="","",Lançamentos!F772)</f>
        <v/>
      </c>
      <c r="E772" s="124" t="str">
        <f>IF(Lançamentos!J772="","",Lançamentos!J772)</f>
        <v/>
      </c>
      <c r="F772" s="62"/>
      <c r="G772" s="60"/>
      <c r="H772" s="125"/>
      <c r="I772" s="127" t="str">
        <f t="shared" si="11"/>
        <v/>
      </c>
    </row>
    <row r="773" spans="3:9" ht="45" customHeight="1" x14ac:dyDescent="0.25">
      <c r="C773" s="32">
        <v>769</v>
      </c>
      <c r="D773" s="123" t="str">
        <f>IF(Lançamentos!F773="","",Lançamentos!F773)</f>
        <v/>
      </c>
      <c r="E773" s="124" t="str">
        <f>IF(Lançamentos!J773="","",Lançamentos!J773)</f>
        <v/>
      </c>
      <c r="F773" s="62"/>
      <c r="G773" s="60"/>
      <c r="H773" s="125"/>
      <c r="I773" s="127" t="str">
        <f t="shared" si="11"/>
        <v/>
      </c>
    </row>
    <row r="774" spans="3:9" ht="45" customHeight="1" x14ac:dyDescent="0.25">
      <c r="C774" s="32">
        <v>770</v>
      </c>
      <c r="D774" s="123" t="str">
        <f>IF(Lançamentos!F774="","",Lançamentos!F774)</f>
        <v/>
      </c>
      <c r="E774" s="124" t="str">
        <f>IF(Lançamentos!J774="","",Lançamentos!J774)</f>
        <v/>
      </c>
      <c r="F774" s="62"/>
      <c r="G774" s="60"/>
      <c r="H774" s="125"/>
      <c r="I774" s="127" t="str">
        <f t="shared" si="11"/>
        <v/>
      </c>
    </row>
    <row r="775" spans="3:9" ht="45" customHeight="1" x14ac:dyDescent="0.25">
      <c r="C775" s="32">
        <v>771</v>
      </c>
      <c r="D775" s="123" t="str">
        <f>IF(Lançamentos!F775="","",Lançamentos!F775)</f>
        <v/>
      </c>
      <c r="E775" s="124" t="str">
        <f>IF(Lançamentos!J775="","",Lançamentos!J775)</f>
        <v/>
      </c>
      <c r="F775" s="62"/>
      <c r="G775" s="60"/>
      <c r="H775" s="125"/>
      <c r="I775" s="127" t="str">
        <f t="shared" ref="I775:I838" si="12">IFERROR(IF(F775="","",DATEDIF(F775,$P$3,"Y")&amp;" Ano(s) "&amp;DATEDIF(F775,$P$3,"YM")&amp;" Mês(es) "&amp;DATEDIF(F775,$P$3,"MD")&amp;" Dia(s) "),"")</f>
        <v/>
      </c>
    </row>
    <row r="776" spans="3:9" ht="45" customHeight="1" x14ac:dyDescent="0.25">
      <c r="C776" s="32">
        <v>772</v>
      </c>
      <c r="D776" s="123" t="str">
        <f>IF(Lançamentos!F776="","",Lançamentos!F776)</f>
        <v/>
      </c>
      <c r="E776" s="124" t="str">
        <f>IF(Lançamentos!J776="","",Lançamentos!J776)</f>
        <v/>
      </c>
      <c r="F776" s="62"/>
      <c r="G776" s="60"/>
      <c r="H776" s="125"/>
      <c r="I776" s="127" t="str">
        <f t="shared" si="12"/>
        <v/>
      </c>
    </row>
    <row r="777" spans="3:9" ht="45" customHeight="1" x14ac:dyDescent="0.25">
      <c r="C777" s="32">
        <v>773</v>
      </c>
      <c r="D777" s="123" t="str">
        <f>IF(Lançamentos!F777="","",Lançamentos!F777)</f>
        <v/>
      </c>
      <c r="E777" s="124" t="str">
        <f>IF(Lançamentos!J777="","",Lançamentos!J777)</f>
        <v/>
      </c>
      <c r="F777" s="62"/>
      <c r="G777" s="60"/>
      <c r="H777" s="125"/>
      <c r="I777" s="127" t="str">
        <f t="shared" si="12"/>
        <v/>
      </c>
    </row>
    <row r="778" spans="3:9" ht="45" customHeight="1" x14ac:dyDescent="0.25">
      <c r="C778" s="32">
        <v>774</v>
      </c>
      <c r="D778" s="123" t="str">
        <f>IF(Lançamentos!F778="","",Lançamentos!F778)</f>
        <v/>
      </c>
      <c r="E778" s="124" t="str">
        <f>IF(Lançamentos!J778="","",Lançamentos!J778)</f>
        <v/>
      </c>
      <c r="F778" s="62"/>
      <c r="G778" s="60"/>
      <c r="H778" s="125"/>
      <c r="I778" s="127" t="str">
        <f t="shared" si="12"/>
        <v/>
      </c>
    </row>
    <row r="779" spans="3:9" ht="45" customHeight="1" x14ac:dyDescent="0.25">
      <c r="C779" s="32">
        <v>775</v>
      </c>
      <c r="D779" s="123" t="str">
        <f>IF(Lançamentos!F779="","",Lançamentos!F779)</f>
        <v/>
      </c>
      <c r="E779" s="124" t="str">
        <f>IF(Lançamentos!J779="","",Lançamentos!J779)</f>
        <v/>
      </c>
      <c r="F779" s="62"/>
      <c r="G779" s="60"/>
      <c r="H779" s="125"/>
      <c r="I779" s="127" t="str">
        <f t="shared" si="12"/>
        <v/>
      </c>
    </row>
    <row r="780" spans="3:9" ht="45" customHeight="1" x14ac:dyDescent="0.25">
      <c r="C780" s="32">
        <v>776</v>
      </c>
      <c r="D780" s="123" t="str">
        <f>IF(Lançamentos!F780="","",Lançamentos!F780)</f>
        <v/>
      </c>
      <c r="E780" s="124" t="str">
        <f>IF(Lançamentos!J780="","",Lançamentos!J780)</f>
        <v/>
      </c>
      <c r="F780" s="62"/>
      <c r="G780" s="60"/>
      <c r="H780" s="125"/>
      <c r="I780" s="127" t="str">
        <f t="shared" si="12"/>
        <v/>
      </c>
    </row>
    <row r="781" spans="3:9" ht="45" customHeight="1" x14ac:dyDescent="0.25">
      <c r="C781" s="32">
        <v>777</v>
      </c>
      <c r="D781" s="123" t="str">
        <f>IF(Lançamentos!F781="","",Lançamentos!F781)</f>
        <v/>
      </c>
      <c r="E781" s="124" t="str">
        <f>IF(Lançamentos!J781="","",Lançamentos!J781)</f>
        <v/>
      </c>
      <c r="F781" s="62"/>
      <c r="G781" s="60"/>
      <c r="H781" s="125"/>
      <c r="I781" s="127" t="str">
        <f t="shared" si="12"/>
        <v/>
      </c>
    </row>
    <row r="782" spans="3:9" ht="45" customHeight="1" x14ac:dyDescent="0.25">
      <c r="C782" s="32">
        <v>778</v>
      </c>
      <c r="D782" s="123" t="str">
        <f>IF(Lançamentos!F782="","",Lançamentos!F782)</f>
        <v/>
      </c>
      <c r="E782" s="124" t="str">
        <f>IF(Lançamentos!J782="","",Lançamentos!J782)</f>
        <v/>
      </c>
      <c r="F782" s="62"/>
      <c r="G782" s="60"/>
      <c r="H782" s="125"/>
      <c r="I782" s="127" t="str">
        <f t="shared" si="12"/>
        <v/>
      </c>
    </row>
    <row r="783" spans="3:9" ht="45" customHeight="1" x14ac:dyDescent="0.25">
      <c r="C783" s="32">
        <v>779</v>
      </c>
      <c r="D783" s="123" t="str">
        <f>IF(Lançamentos!F783="","",Lançamentos!F783)</f>
        <v/>
      </c>
      <c r="E783" s="124" t="str">
        <f>IF(Lançamentos!J783="","",Lançamentos!J783)</f>
        <v/>
      </c>
      <c r="F783" s="62"/>
      <c r="G783" s="60"/>
      <c r="H783" s="125"/>
      <c r="I783" s="127" t="str">
        <f t="shared" si="12"/>
        <v/>
      </c>
    </row>
    <row r="784" spans="3:9" ht="45" customHeight="1" x14ac:dyDescent="0.25">
      <c r="C784" s="32">
        <v>780</v>
      </c>
      <c r="D784" s="123" t="str">
        <f>IF(Lançamentos!F784="","",Lançamentos!F784)</f>
        <v/>
      </c>
      <c r="E784" s="124" t="str">
        <f>IF(Lançamentos!J784="","",Lançamentos!J784)</f>
        <v/>
      </c>
      <c r="F784" s="62"/>
      <c r="G784" s="60"/>
      <c r="H784" s="125"/>
      <c r="I784" s="127" t="str">
        <f t="shared" si="12"/>
        <v/>
      </c>
    </row>
    <row r="785" spans="3:9" ht="45" customHeight="1" x14ac:dyDescent="0.25">
      <c r="C785" s="32">
        <v>781</v>
      </c>
      <c r="D785" s="123" t="str">
        <f>IF(Lançamentos!F785="","",Lançamentos!F785)</f>
        <v/>
      </c>
      <c r="E785" s="124" t="str">
        <f>IF(Lançamentos!J785="","",Lançamentos!J785)</f>
        <v/>
      </c>
      <c r="F785" s="62"/>
      <c r="G785" s="60"/>
      <c r="H785" s="125"/>
      <c r="I785" s="127" t="str">
        <f t="shared" si="12"/>
        <v/>
      </c>
    </row>
    <row r="786" spans="3:9" ht="45" customHeight="1" x14ac:dyDescent="0.25">
      <c r="C786" s="32">
        <v>782</v>
      </c>
      <c r="D786" s="123" t="str">
        <f>IF(Lançamentos!F786="","",Lançamentos!F786)</f>
        <v/>
      </c>
      <c r="E786" s="124" t="str">
        <f>IF(Lançamentos!J786="","",Lançamentos!J786)</f>
        <v/>
      </c>
      <c r="F786" s="62"/>
      <c r="G786" s="60"/>
      <c r="H786" s="125"/>
      <c r="I786" s="127" t="str">
        <f t="shared" si="12"/>
        <v/>
      </c>
    </row>
    <row r="787" spans="3:9" ht="45" customHeight="1" x14ac:dyDescent="0.25">
      <c r="C787" s="32">
        <v>783</v>
      </c>
      <c r="D787" s="123" t="str">
        <f>IF(Lançamentos!F787="","",Lançamentos!F787)</f>
        <v/>
      </c>
      <c r="E787" s="124" t="str">
        <f>IF(Lançamentos!J787="","",Lançamentos!J787)</f>
        <v/>
      </c>
      <c r="F787" s="62"/>
      <c r="G787" s="60"/>
      <c r="H787" s="125"/>
      <c r="I787" s="127" t="str">
        <f t="shared" si="12"/>
        <v/>
      </c>
    </row>
    <row r="788" spans="3:9" ht="45" customHeight="1" x14ac:dyDescent="0.25">
      <c r="C788" s="32">
        <v>784</v>
      </c>
      <c r="D788" s="123" t="str">
        <f>IF(Lançamentos!F788="","",Lançamentos!F788)</f>
        <v/>
      </c>
      <c r="E788" s="124" t="str">
        <f>IF(Lançamentos!J788="","",Lançamentos!J788)</f>
        <v/>
      </c>
      <c r="F788" s="62"/>
      <c r="G788" s="60"/>
      <c r="H788" s="125"/>
      <c r="I788" s="127" t="str">
        <f t="shared" si="12"/>
        <v/>
      </c>
    </row>
    <row r="789" spans="3:9" ht="45" customHeight="1" x14ac:dyDescent="0.25">
      <c r="C789" s="32">
        <v>785</v>
      </c>
      <c r="D789" s="123" t="str">
        <f>IF(Lançamentos!F789="","",Lançamentos!F789)</f>
        <v/>
      </c>
      <c r="E789" s="124" t="str">
        <f>IF(Lançamentos!J789="","",Lançamentos!J789)</f>
        <v/>
      </c>
      <c r="F789" s="62"/>
      <c r="G789" s="60"/>
      <c r="H789" s="125"/>
      <c r="I789" s="127" t="str">
        <f t="shared" si="12"/>
        <v/>
      </c>
    </row>
    <row r="790" spans="3:9" ht="45" customHeight="1" x14ac:dyDescent="0.25">
      <c r="C790" s="32">
        <v>786</v>
      </c>
      <c r="D790" s="123" t="str">
        <f>IF(Lançamentos!F790="","",Lançamentos!F790)</f>
        <v/>
      </c>
      <c r="E790" s="124" t="str">
        <f>IF(Lançamentos!J790="","",Lançamentos!J790)</f>
        <v/>
      </c>
      <c r="F790" s="62"/>
      <c r="G790" s="60"/>
      <c r="H790" s="125"/>
      <c r="I790" s="127" t="str">
        <f t="shared" si="12"/>
        <v/>
      </c>
    </row>
    <row r="791" spans="3:9" ht="45" customHeight="1" x14ac:dyDescent="0.25">
      <c r="C791" s="32">
        <v>787</v>
      </c>
      <c r="D791" s="123" t="str">
        <f>IF(Lançamentos!F791="","",Lançamentos!F791)</f>
        <v/>
      </c>
      <c r="E791" s="124" t="str">
        <f>IF(Lançamentos!J791="","",Lançamentos!J791)</f>
        <v/>
      </c>
      <c r="F791" s="62"/>
      <c r="G791" s="60"/>
      <c r="H791" s="125"/>
      <c r="I791" s="127" t="str">
        <f t="shared" si="12"/>
        <v/>
      </c>
    </row>
    <row r="792" spans="3:9" ht="45" customHeight="1" x14ac:dyDescent="0.25">
      <c r="C792" s="32">
        <v>788</v>
      </c>
      <c r="D792" s="123" t="str">
        <f>IF(Lançamentos!F792="","",Lançamentos!F792)</f>
        <v/>
      </c>
      <c r="E792" s="124" t="str">
        <f>IF(Lançamentos!J792="","",Lançamentos!J792)</f>
        <v/>
      </c>
      <c r="F792" s="62"/>
      <c r="G792" s="60"/>
      <c r="H792" s="125"/>
      <c r="I792" s="127" t="str">
        <f t="shared" si="12"/>
        <v/>
      </c>
    </row>
    <row r="793" spans="3:9" ht="45" customHeight="1" x14ac:dyDescent="0.25">
      <c r="C793" s="32">
        <v>789</v>
      </c>
      <c r="D793" s="123" t="str">
        <f>IF(Lançamentos!F793="","",Lançamentos!F793)</f>
        <v/>
      </c>
      <c r="E793" s="124" t="str">
        <f>IF(Lançamentos!J793="","",Lançamentos!J793)</f>
        <v/>
      </c>
      <c r="F793" s="62"/>
      <c r="G793" s="60"/>
      <c r="H793" s="125"/>
      <c r="I793" s="127" t="str">
        <f t="shared" si="12"/>
        <v/>
      </c>
    </row>
    <row r="794" spans="3:9" ht="45" customHeight="1" x14ac:dyDescent="0.25">
      <c r="C794" s="32">
        <v>790</v>
      </c>
      <c r="D794" s="123" t="str">
        <f>IF(Lançamentos!F794="","",Lançamentos!F794)</f>
        <v/>
      </c>
      <c r="E794" s="124" t="str">
        <f>IF(Lançamentos!J794="","",Lançamentos!J794)</f>
        <v/>
      </c>
      <c r="F794" s="62"/>
      <c r="G794" s="60"/>
      <c r="H794" s="125"/>
      <c r="I794" s="127" t="str">
        <f t="shared" si="12"/>
        <v/>
      </c>
    </row>
    <row r="795" spans="3:9" ht="45" customHeight="1" x14ac:dyDescent="0.25">
      <c r="C795" s="32">
        <v>791</v>
      </c>
      <c r="D795" s="123" t="str">
        <f>IF(Lançamentos!F795="","",Lançamentos!F795)</f>
        <v/>
      </c>
      <c r="E795" s="124" t="str">
        <f>IF(Lançamentos!J795="","",Lançamentos!J795)</f>
        <v/>
      </c>
      <c r="F795" s="62"/>
      <c r="G795" s="60"/>
      <c r="H795" s="125"/>
      <c r="I795" s="127" t="str">
        <f t="shared" si="12"/>
        <v/>
      </c>
    </row>
    <row r="796" spans="3:9" ht="45" customHeight="1" x14ac:dyDescent="0.25">
      <c r="C796" s="32">
        <v>792</v>
      </c>
      <c r="D796" s="123" t="str">
        <f>IF(Lançamentos!F796="","",Lançamentos!F796)</f>
        <v/>
      </c>
      <c r="E796" s="124" t="str">
        <f>IF(Lançamentos!J796="","",Lançamentos!J796)</f>
        <v/>
      </c>
      <c r="F796" s="62"/>
      <c r="G796" s="60"/>
      <c r="H796" s="125"/>
      <c r="I796" s="127" t="str">
        <f t="shared" si="12"/>
        <v/>
      </c>
    </row>
    <row r="797" spans="3:9" ht="45" customHeight="1" x14ac:dyDescent="0.25">
      <c r="C797" s="32">
        <v>793</v>
      </c>
      <c r="D797" s="123" t="str">
        <f>IF(Lançamentos!F797="","",Lançamentos!F797)</f>
        <v/>
      </c>
      <c r="E797" s="124" t="str">
        <f>IF(Lançamentos!J797="","",Lançamentos!J797)</f>
        <v/>
      </c>
      <c r="F797" s="62"/>
      <c r="G797" s="60"/>
      <c r="H797" s="125"/>
      <c r="I797" s="127" t="str">
        <f t="shared" si="12"/>
        <v/>
      </c>
    </row>
    <row r="798" spans="3:9" ht="45" customHeight="1" x14ac:dyDescent="0.25">
      <c r="C798" s="32">
        <v>794</v>
      </c>
      <c r="D798" s="123" t="str">
        <f>IF(Lançamentos!F798="","",Lançamentos!F798)</f>
        <v/>
      </c>
      <c r="E798" s="124" t="str">
        <f>IF(Lançamentos!J798="","",Lançamentos!J798)</f>
        <v/>
      </c>
      <c r="F798" s="62"/>
      <c r="G798" s="60"/>
      <c r="H798" s="125"/>
      <c r="I798" s="127" t="str">
        <f t="shared" si="12"/>
        <v/>
      </c>
    </row>
    <row r="799" spans="3:9" ht="45" customHeight="1" x14ac:dyDescent="0.25">
      <c r="C799" s="32">
        <v>795</v>
      </c>
      <c r="D799" s="123" t="str">
        <f>IF(Lançamentos!F799="","",Lançamentos!F799)</f>
        <v/>
      </c>
      <c r="E799" s="124" t="str">
        <f>IF(Lançamentos!J799="","",Lançamentos!J799)</f>
        <v/>
      </c>
      <c r="F799" s="62"/>
      <c r="G799" s="60"/>
      <c r="H799" s="125"/>
      <c r="I799" s="127" t="str">
        <f t="shared" si="12"/>
        <v/>
      </c>
    </row>
    <row r="800" spans="3:9" ht="45" customHeight="1" x14ac:dyDescent="0.25">
      <c r="C800" s="32">
        <v>796</v>
      </c>
      <c r="D800" s="123" t="str">
        <f>IF(Lançamentos!F800="","",Lançamentos!F800)</f>
        <v/>
      </c>
      <c r="E800" s="124" t="str">
        <f>IF(Lançamentos!J800="","",Lançamentos!J800)</f>
        <v/>
      </c>
      <c r="F800" s="62"/>
      <c r="G800" s="60"/>
      <c r="H800" s="125"/>
      <c r="I800" s="127" t="str">
        <f t="shared" si="12"/>
        <v/>
      </c>
    </row>
    <row r="801" spans="3:9" ht="45" customHeight="1" x14ac:dyDescent="0.25">
      <c r="C801" s="32">
        <v>797</v>
      </c>
      <c r="D801" s="123" t="str">
        <f>IF(Lançamentos!F801="","",Lançamentos!F801)</f>
        <v/>
      </c>
      <c r="E801" s="124" t="str">
        <f>IF(Lançamentos!J801="","",Lançamentos!J801)</f>
        <v/>
      </c>
      <c r="F801" s="62"/>
      <c r="G801" s="60"/>
      <c r="H801" s="125"/>
      <c r="I801" s="127" t="str">
        <f t="shared" si="12"/>
        <v/>
      </c>
    </row>
    <row r="802" spans="3:9" ht="45" customHeight="1" x14ac:dyDescent="0.25">
      <c r="C802" s="32">
        <v>798</v>
      </c>
      <c r="D802" s="123" t="str">
        <f>IF(Lançamentos!F802="","",Lançamentos!F802)</f>
        <v/>
      </c>
      <c r="E802" s="124" t="str">
        <f>IF(Lançamentos!J802="","",Lançamentos!J802)</f>
        <v/>
      </c>
      <c r="F802" s="62"/>
      <c r="G802" s="60"/>
      <c r="H802" s="125"/>
      <c r="I802" s="127" t="str">
        <f t="shared" si="12"/>
        <v/>
      </c>
    </row>
    <row r="803" spans="3:9" ht="45" customHeight="1" x14ac:dyDescent="0.25">
      <c r="C803" s="32">
        <v>799</v>
      </c>
      <c r="D803" s="123" t="str">
        <f>IF(Lançamentos!F803="","",Lançamentos!F803)</f>
        <v/>
      </c>
      <c r="E803" s="124" t="str">
        <f>IF(Lançamentos!J803="","",Lançamentos!J803)</f>
        <v/>
      </c>
      <c r="F803" s="62"/>
      <c r="G803" s="60"/>
      <c r="H803" s="125"/>
      <c r="I803" s="127" t="str">
        <f t="shared" si="12"/>
        <v/>
      </c>
    </row>
    <row r="804" spans="3:9" ht="45" customHeight="1" x14ac:dyDescent="0.25">
      <c r="C804" s="32">
        <v>800</v>
      </c>
      <c r="D804" s="123" t="str">
        <f>IF(Lançamentos!F804="","",Lançamentos!F804)</f>
        <v/>
      </c>
      <c r="E804" s="124" t="str">
        <f>IF(Lançamentos!J804="","",Lançamentos!J804)</f>
        <v/>
      </c>
      <c r="F804" s="62"/>
      <c r="G804" s="60"/>
      <c r="H804" s="125"/>
      <c r="I804" s="127" t="str">
        <f t="shared" si="12"/>
        <v/>
      </c>
    </row>
    <row r="805" spans="3:9" ht="45" customHeight="1" x14ac:dyDescent="0.25">
      <c r="C805" s="32">
        <v>801</v>
      </c>
      <c r="D805" s="123" t="str">
        <f>IF(Lançamentos!F805="","",Lançamentos!F805)</f>
        <v/>
      </c>
      <c r="E805" s="124" t="str">
        <f>IF(Lançamentos!J805="","",Lançamentos!J805)</f>
        <v/>
      </c>
      <c r="F805" s="62"/>
      <c r="G805" s="60"/>
      <c r="H805" s="125"/>
      <c r="I805" s="127" t="str">
        <f t="shared" si="12"/>
        <v/>
      </c>
    </row>
    <row r="806" spans="3:9" ht="45" customHeight="1" x14ac:dyDescent="0.25">
      <c r="C806" s="32">
        <v>802</v>
      </c>
      <c r="D806" s="123" t="str">
        <f>IF(Lançamentos!F806="","",Lançamentos!F806)</f>
        <v/>
      </c>
      <c r="E806" s="124" t="str">
        <f>IF(Lançamentos!J806="","",Lançamentos!J806)</f>
        <v/>
      </c>
      <c r="F806" s="62"/>
      <c r="G806" s="60"/>
      <c r="H806" s="125"/>
      <c r="I806" s="127" t="str">
        <f t="shared" si="12"/>
        <v/>
      </c>
    </row>
    <row r="807" spans="3:9" ht="45" customHeight="1" x14ac:dyDescent="0.25">
      <c r="C807" s="32">
        <v>803</v>
      </c>
      <c r="D807" s="123" t="str">
        <f>IF(Lançamentos!F807="","",Lançamentos!F807)</f>
        <v/>
      </c>
      <c r="E807" s="124" t="str">
        <f>IF(Lançamentos!J807="","",Lançamentos!J807)</f>
        <v/>
      </c>
      <c r="F807" s="62"/>
      <c r="G807" s="60"/>
      <c r="H807" s="125"/>
      <c r="I807" s="127" t="str">
        <f t="shared" si="12"/>
        <v/>
      </c>
    </row>
    <row r="808" spans="3:9" ht="45" customHeight="1" x14ac:dyDescent="0.25">
      <c r="C808" s="32">
        <v>804</v>
      </c>
      <c r="D808" s="123" t="str">
        <f>IF(Lançamentos!F808="","",Lançamentos!F808)</f>
        <v/>
      </c>
      <c r="E808" s="124" t="str">
        <f>IF(Lançamentos!J808="","",Lançamentos!J808)</f>
        <v/>
      </c>
      <c r="F808" s="62"/>
      <c r="G808" s="60"/>
      <c r="H808" s="125"/>
      <c r="I808" s="127" t="str">
        <f t="shared" si="12"/>
        <v/>
      </c>
    </row>
    <row r="809" spans="3:9" ht="45" customHeight="1" x14ac:dyDescent="0.25">
      <c r="C809" s="32">
        <v>805</v>
      </c>
      <c r="D809" s="123" t="str">
        <f>IF(Lançamentos!F809="","",Lançamentos!F809)</f>
        <v/>
      </c>
      <c r="E809" s="124" t="str">
        <f>IF(Lançamentos!J809="","",Lançamentos!J809)</f>
        <v/>
      </c>
      <c r="F809" s="62"/>
      <c r="G809" s="60"/>
      <c r="H809" s="125"/>
      <c r="I809" s="127" t="str">
        <f t="shared" si="12"/>
        <v/>
      </c>
    </row>
    <row r="810" spans="3:9" ht="45" customHeight="1" x14ac:dyDescent="0.25">
      <c r="C810" s="32">
        <v>806</v>
      </c>
      <c r="D810" s="123" t="str">
        <f>IF(Lançamentos!F810="","",Lançamentos!F810)</f>
        <v/>
      </c>
      <c r="E810" s="124" t="str">
        <f>IF(Lançamentos!J810="","",Lançamentos!J810)</f>
        <v/>
      </c>
      <c r="F810" s="62"/>
      <c r="G810" s="60"/>
      <c r="H810" s="125"/>
      <c r="I810" s="127" t="str">
        <f t="shared" si="12"/>
        <v/>
      </c>
    </row>
    <row r="811" spans="3:9" ht="45" customHeight="1" x14ac:dyDescent="0.25">
      <c r="C811" s="32">
        <v>807</v>
      </c>
      <c r="D811" s="123" t="str">
        <f>IF(Lançamentos!F811="","",Lançamentos!F811)</f>
        <v/>
      </c>
      <c r="E811" s="124" t="str">
        <f>IF(Lançamentos!J811="","",Lançamentos!J811)</f>
        <v/>
      </c>
      <c r="F811" s="62"/>
      <c r="G811" s="60"/>
      <c r="H811" s="125"/>
      <c r="I811" s="127" t="str">
        <f t="shared" si="12"/>
        <v/>
      </c>
    </row>
    <row r="812" spans="3:9" ht="45" customHeight="1" x14ac:dyDescent="0.25">
      <c r="C812" s="32">
        <v>808</v>
      </c>
      <c r="D812" s="123" t="str">
        <f>IF(Lançamentos!F812="","",Lançamentos!F812)</f>
        <v/>
      </c>
      <c r="E812" s="124" t="str">
        <f>IF(Lançamentos!J812="","",Lançamentos!J812)</f>
        <v/>
      </c>
      <c r="F812" s="62"/>
      <c r="G812" s="60"/>
      <c r="H812" s="125"/>
      <c r="I812" s="127" t="str">
        <f t="shared" si="12"/>
        <v/>
      </c>
    </row>
    <row r="813" spans="3:9" ht="45" customHeight="1" x14ac:dyDescent="0.25">
      <c r="C813" s="32">
        <v>809</v>
      </c>
      <c r="D813" s="123" t="str">
        <f>IF(Lançamentos!F813="","",Lançamentos!F813)</f>
        <v/>
      </c>
      <c r="E813" s="124" t="str">
        <f>IF(Lançamentos!J813="","",Lançamentos!J813)</f>
        <v/>
      </c>
      <c r="F813" s="62"/>
      <c r="G813" s="60"/>
      <c r="H813" s="125"/>
      <c r="I813" s="127" t="str">
        <f t="shared" si="12"/>
        <v/>
      </c>
    </row>
    <row r="814" spans="3:9" ht="45" customHeight="1" x14ac:dyDescent="0.25">
      <c r="C814" s="32">
        <v>810</v>
      </c>
      <c r="D814" s="123" t="str">
        <f>IF(Lançamentos!F814="","",Lançamentos!F814)</f>
        <v/>
      </c>
      <c r="E814" s="124" t="str">
        <f>IF(Lançamentos!J814="","",Lançamentos!J814)</f>
        <v/>
      </c>
      <c r="F814" s="62"/>
      <c r="G814" s="60"/>
      <c r="H814" s="125"/>
      <c r="I814" s="127" t="str">
        <f t="shared" si="12"/>
        <v/>
      </c>
    </row>
    <row r="815" spans="3:9" ht="45" customHeight="1" x14ac:dyDescent="0.25">
      <c r="C815" s="32">
        <v>811</v>
      </c>
      <c r="D815" s="123" t="str">
        <f>IF(Lançamentos!F815="","",Lançamentos!F815)</f>
        <v/>
      </c>
      <c r="E815" s="124" t="str">
        <f>IF(Lançamentos!J815="","",Lançamentos!J815)</f>
        <v/>
      </c>
      <c r="F815" s="62"/>
      <c r="G815" s="60"/>
      <c r="H815" s="125"/>
      <c r="I815" s="127" t="str">
        <f t="shared" si="12"/>
        <v/>
      </c>
    </row>
    <row r="816" spans="3:9" ht="45" customHeight="1" x14ac:dyDescent="0.25">
      <c r="C816" s="32">
        <v>812</v>
      </c>
      <c r="D816" s="123" t="str">
        <f>IF(Lançamentos!F816="","",Lançamentos!F816)</f>
        <v/>
      </c>
      <c r="E816" s="124" t="str">
        <f>IF(Lançamentos!J816="","",Lançamentos!J816)</f>
        <v/>
      </c>
      <c r="F816" s="62"/>
      <c r="G816" s="60"/>
      <c r="H816" s="125"/>
      <c r="I816" s="127" t="str">
        <f t="shared" si="12"/>
        <v/>
      </c>
    </row>
    <row r="817" spans="3:9" ht="45" customHeight="1" x14ac:dyDescent="0.25">
      <c r="C817" s="32">
        <v>813</v>
      </c>
      <c r="D817" s="123" t="str">
        <f>IF(Lançamentos!F817="","",Lançamentos!F817)</f>
        <v/>
      </c>
      <c r="E817" s="124" t="str">
        <f>IF(Lançamentos!J817="","",Lançamentos!J817)</f>
        <v/>
      </c>
      <c r="F817" s="62"/>
      <c r="G817" s="60"/>
      <c r="H817" s="125"/>
      <c r="I817" s="127" t="str">
        <f t="shared" si="12"/>
        <v/>
      </c>
    </row>
    <row r="818" spans="3:9" ht="45" customHeight="1" x14ac:dyDescent="0.25">
      <c r="C818" s="32">
        <v>814</v>
      </c>
      <c r="D818" s="123" t="str">
        <f>IF(Lançamentos!F818="","",Lançamentos!F818)</f>
        <v/>
      </c>
      <c r="E818" s="124" t="str">
        <f>IF(Lançamentos!J818="","",Lançamentos!J818)</f>
        <v/>
      </c>
      <c r="F818" s="62"/>
      <c r="G818" s="60"/>
      <c r="H818" s="125"/>
      <c r="I818" s="127" t="str">
        <f t="shared" si="12"/>
        <v/>
      </c>
    </row>
    <row r="819" spans="3:9" ht="45" customHeight="1" x14ac:dyDescent="0.25">
      <c r="C819" s="32">
        <v>815</v>
      </c>
      <c r="D819" s="123" t="str">
        <f>IF(Lançamentos!F819="","",Lançamentos!F819)</f>
        <v/>
      </c>
      <c r="E819" s="124" t="str">
        <f>IF(Lançamentos!J819="","",Lançamentos!J819)</f>
        <v/>
      </c>
      <c r="F819" s="62"/>
      <c r="G819" s="60"/>
      <c r="H819" s="125"/>
      <c r="I819" s="127" t="str">
        <f t="shared" si="12"/>
        <v/>
      </c>
    </row>
    <row r="820" spans="3:9" ht="45" customHeight="1" x14ac:dyDescent="0.25">
      <c r="C820" s="32">
        <v>816</v>
      </c>
      <c r="D820" s="123" t="str">
        <f>IF(Lançamentos!F820="","",Lançamentos!F820)</f>
        <v/>
      </c>
      <c r="E820" s="124" t="str">
        <f>IF(Lançamentos!J820="","",Lançamentos!J820)</f>
        <v/>
      </c>
      <c r="F820" s="62"/>
      <c r="G820" s="60"/>
      <c r="H820" s="125"/>
      <c r="I820" s="127" t="str">
        <f t="shared" si="12"/>
        <v/>
      </c>
    </row>
    <row r="821" spans="3:9" ht="45" customHeight="1" x14ac:dyDescent="0.25">
      <c r="C821" s="32">
        <v>817</v>
      </c>
      <c r="D821" s="123" t="str">
        <f>IF(Lançamentos!F821="","",Lançamentos!F821)</f>
        <v/>
      </c>
      <c r="E821" s="124" t="str">
        <f>IF(Lançamentos!J821="","",Lançamentos!J821)</f>
        <v/>
      </c>
      <c r="F821" s="62"/>
      <c r="G821" s="60"/>
      <c r="H821" s="125"/>
      <c r="I821" s="127" t="str">
        <f t="shared" si="12"/>
        <v/>
      </c>
    </row>
    <row r="822" spans="3:9" ht="45" customHeight="1" x14ac:dyDescent="0.25">
      <c r="C822" s="32">
        <v>818</v>
      </c>
      <c r="D822" s="123" t="str">
        <f>IF(Lançamentos!F822="","",Lançamentos!F822)</f>
        <v/>
      </c>
      <c r="E822" s="124" t="str">
        <f>IF(Lançamentos!J822="","",Lançamentos!J822)</f>
        <v/>
      </c>
      <c r="F822" s="62"/>
      <c r="G822" s="60"/>
      <c r="H822" s="125"/>
      <c r="I822" s="127" t="str">
        <f t="shared" si="12"/>
        <v/>
      </c>
    </row>
    <row r="823" spans="3:9" ht="45" customHeight="1" x14ac:dyDescent="0.25">
      <c r="C823" s="32">
        <v>819</v>
      </c>
      <c r="D823" s="123" t="str">
        <f>IF(Lançamentos!F823="","",Lançamentos!F823)</f>
        <v/>
      </c>
      <c r="E823" s="124" t="str">
        <f>IF(Lançamentos!J823="","",Lançamentos!J823)</f>
        <v/>
      </c>
      <c r="F823" s="62"/>
      <c r="G823" s="60"/>
      <c r="H823" s="125"/>
      <c r="I823" s="127" t="str">
        <f t="shared" si="12"/>
        <v/>
      </c>
    </row>
    <row r="824" spans="3:9" ht="45" customHeight="1" x14ac:dyDescent="0.25">
      <c r="C824" s="32">
        <v>820</v>
      </c>
      <c r="D824" s="123" t="str">
        <f>IF(Lançamentos!F824="","",Lançamentos!F824)</f>
        <v/>
      </c>
      <c r="E824" s="124" t="str">
        <f>IF(Lançamentos!J824="","",Lançamentos!J824)</f>
        <v/>
      </c>
      <c r="F824" s="62"/>
      <c r="G824" s="60"/>
      <c r="H824" s="125"/>
      <c r="I824" s="127" t="str">
        <f t="shared" si="12"/>
        <v/>
      </c>
    </row>
    <row r="825" spans="3:9" ht="45" customHeight="1" x14ac:dyDescent="0.25">
      <c r="C825" s="32">
        <v>821</v>
      </c>
      <c r="D825" s="123" t="str">
        <f>IF(Lançamentos!F825="","",Lançamentos!F825)</f>
        <v/>
      </c>
      <c r="E825" s="124" t="str">
        <f>IF(Lançamentos!J825="","",Lançamentos!J825)</f>
        <v/>
      </c>
      <c r="F825" s="62"/>
      <c r="G825" s="60"/>
      <c r="H825" s="125"/>
      <c r="I825" s="127" t="str">
        <f t="shared" si="12"/>
        <v/>
      </c>
    </row>
    <row r="826" spans="3:9" ht="45" customHeight="1" x14ac:dyDescent="0.25">
      <c r="C826" s="32">
        <v>822</v>
      </c>
      <c r="D826" s="123" t="str">
        <f>IF(Lançamentos!F826="","",Lançamentos!F826)</f>
        <v/>
      </c>
      <c r="E826" s="124" t="str">
        <f>IF(Lançamentos!J826="","",Lançamentos!J826)</f>
        <v/>
      </c>
      <c r="F826" s="62"/>
      <c r="G826" s="60"/>
      <c r="H826" s="125"/>
      <c r="I826" s="127" t="str">
        <f t="shared" si="12"/>
        <v/>
      </c>
    </row>
    <row r="827" spans="3:9" ht="45" customHeight="1" x14ac:dyDescent="0.25">
      <c r="C827" s="32">
        <v>823</v>
      </c>
      <c r="D827" s="123" t="str">
        <f>IF(Lançamentos!F827="","",Lançamentos!F827)</f>
        <v/>
      </c>
      <c r="E827" s="124" t="str">
        <f>IF(Lançamentos!J827="","",Lançamentos!J827)</f>
        <v/>
      </c>
      <c r="F827" s="62"/>
      <c r="G827" s="60"/>
      <c r="H827" s="125"/>
      <c r="I827" s="127" t="str">
        <f t="shared" si="12"/>
        <v/>
      </c>
    </row>
    <row r="828" spans="3:9" ht="45" customHeight="1" x14ac:dyDescent="0.25">
      <c r="C828" s="32">
        <v>824</v>
      </c>
      <c r="D828" s="123" t="str">
        <f>IF(Lançamentos!F828="","",Lançamentos!F828)</f>
        <v/>
      </c>
      <c r="E828" s="124" t="str">
        <f>IF(Lançamentos!J828="","",Lançamentos!J828)</f>
        <v/>
      </c>
      <c r="F828" s="62"/>
      <c r="G828" s="60"/>
      <c r="H828" s="125"/>
      <c r="I828" s="127" t="str">
        <f t="shared" si="12"/>
        <v/>
      </c>
    </row>
    <row r="829" spans="3:9" ht="45" customHeight="1" x14ac:dyDescent="0.25">
      <c r="C829" s="32">
        <v>825</v>
      </c>
      <c r="D829" s="123" t="str">
        <f>IF(Lançamentos!F829="","",Lançamentos!F829)</f>
        <v/>
      </c>
      <c r="E829" s="124" t="str">
        <f>IF(Lançamentos!J829="","",Lançamentos!J829)</f>
        <v/>
      </c>
      <c r="F829" s="62"/>
      <c r="G829" s="60"/>
      <c r="H829" s="125"/>
      <c r="I829" s="127" t="str">
        <f t="shared" si="12"/>
        <v/>
      </c>
    </row>
    <row r="830" spans="3:9" ht="45" customHeight="1" x14ac:dyDescent="0.25">
      <c r="C830" s="32">
        <v>826</v>
      </c>
      <c r="D830" s="123" t="str">
        <f>IF(Lançamentos!F830="","",Lançamentos!F830)</f>
        <v/>
      </c>
      <c r="E830" s="124" t="str">
        <f>IF(Lançamentos!J830="","",Lançamentos!J830)</f>
        <v/>
      </c>
      <c r="F830" s="62"/>
      <c r="G830" s="60"/>
      <c r="H830" s="125"/>
      <c r="I830" s="127" t="str">
        <f t="shared" si="12"/>
        <v/>
      </c>
    </row>
    <row r="831" spans="3:9" ht="45" customHeight="1" x14ac:dyDescent="0.25">
      <c r="C831" s="32">
        <v>827</v>
      </c>
      <c r="D831" s="123" t="str">
        <f>IF(Lançamentos!F831="","",Lançamentos!F831)</f>
        <v/>
      </c>
      <c r="E831" s="124" t="str">
        <f>IF(Lançamentos!J831="","",Lançamentos!J831)</f>
        <v/>
      </c>
      <c r="F831" s="62"/>
      <c r="G831" s="60"/>
      <c r="H831" s="125"/>
      <c r="I831" s="127" t="str">
        <f t="shared" si="12"/>
        <v/>
      </c>
    </row>
    <row r="832" spans="3:9" ht="45" customHeight="1" x14ac:dyDescent="0.25">
      <c r="C832" s="32">
        <v>828</v>
      </c>
      <c r="D832" s="123" t="str">
        <f>IF(Lançamentos!F832="","",Lançamentos!F832)</f>
        <v/>
      </c>
      <c r="E832" s="124" t="str">
        <f>IF(Lançamentos!J832="","",Lançamentos!J832)</f>
        <v/>
      </c>
      <c r="F832" s="62"/>
      <c r="G832" s="60"/>
      <c r="H832" s="125"/>
      <c r="I832" s="127" t="str">
        <f t="shared" si="12"/>
        <v/>
      </c>
    </row>
    <row r="833" spans="3:9" ht="45" customHeight="1" x14ac:dyDescent="0.25">
      <c r="C833" s="32">
        <v>829</v>
      </c>
      <c r="D833" s="123" t="str">
        <f>IF(Lançamentos!F833="","",Lançamentos!F833)</f>
        <v/>
      </c>
      <c r="E833" s="124" t="str">
        <f>IF(Lançamentos!J833="","",Lançamentos!J833)</f>
        <v/>
      </c>
      <c r="F833" s="62"/>
      <c r="G833" s="60"/>
      <c r="H833" s="125"/>
      <c r="I833" s="127" t="str">
        <f t="shared" si="12"/>
        <v/>
      </c>
    </row>
    <row r="834" spans="3:9" ht="45" customHeight="1" x14ac:dyDescent="0.25">
      <c r="C834" s="32">
        <v>830</v>
      </c>
      <c r="D834" s="123" t="str">
        <f>IF(Lançamentos!F834="","",Lançamentos!F834)</f>
        <v/>
      </c>
      <c r="E834" s="124" t="str">
        <f>IF(Lançamentos!J834="","",Lançamentos!J834)</f>
        <v/>
      </c>
      <c r="F834" s="62"/>
      <c r="G834" s="60"/>
      <c r="H834" s="125"/>
      <c r="I834" s="127" t="str">
        <f t="shared" si="12"/>
        <v/>
      </c>
    </row>
    <row r="835" spans="3:9" ht="45" customHeight="1" x14ac:dyDescent="0.25">
      <c r="C835" s="32">
        <v>831</v>
      </c>
      <c r="D835" s="123" t="str">
        <f>IF(Lançamentos!F835="","",Lançamentos!F835)</f>
        <v/>
      </c>
      <c r="E835" s="124" t="str">
        <f>IF(Lançamentos!J835="","",Lançamentos!J835)</f>
        <v/>
      </c>
      <c r="F835" s="62"/>
      <c r="G835" s="60"/>
      <c r="H835" s="125"/>
      <c r="I835" s="127" t="str">
        <f t="shared" si="12"/>
        <v/>
      </c>
    </row>
    <row r="836" spans="3:9" ht="45" customHeight="1" x14ac:dyDescent="0.25">
      <c r="C836" s="32">
        <v>832</v>
      </c>
      <c r="D836" s="123" t="str">
        <f>IF(Lançamentos!F836="","",Lançamentos!F836)</f>
        <v/>
      </c>
      <c r="E836" s="124" t="str">
        <f>IF(Lançamentos!J836="","",Lançamentos!J836)</f>
        <v/>
      </c>
      <c r="F836" s="62"/>
      <c r="G836" s="60"/>
      <c r="H836" s="125"/>
      <c r="I836" s="127" t="str">
        <f t="shared" si="12"/>
        <v/>
      </c>
    </row>
    <row r="837" spans="3:9" ht="45" customHeight="1" x14ac:dyDescent="0.25">
      <c r="C837" s="32">
        <v>833</v>
      </c>
      <c r="D837" s="123" t="str">
        <f>IF(Lançamentos!F837="","",Lançamentos!F837)</f>
        <v/>
      </c>
      <c r="E837" s="124" t="str">
        <f>IF(Lançamentos!J837="","",Lançamentos!J837)</f>
        <v/>
      </c>
      <c r="F837" s="62"/>
      <c r="G837" s="60"/>
      <c r="H837" s="125"/>
      <c r="I837" s="127" t="str">
        <f t="shared" si="12"/>
        <v/>
      </c>
    </row>
    <row r="838" spans="3:9" ht="45" customHeight="1" x14ac:dyDescent="0.25">
      <c r="C838" s="32">
        <v>834</v>
      </c>
      <c r="D838" s="123" t="str">
        <f>IF(Lançamentos!F838="","",Lançamentos!F838)</f>
        <v/>
      </c>
      <c r="E838" s="124" t="str">
        <f>IF(Lançamentos!J838="","",Lançamentos!J838)</f>
        <v/>
      </c>
      <c r="F838" s="62"/>
      <c r="G838" s="60"/>
      <c r="H838" s="125"/>
      <c r="I838" s="127" t="str">
        <f t="shared" si="12"/>
        <v/>
      </c>
    </row>
    <row r="839" spans="3:9" ht="45" customHeight="1" x14ac:dyDescent="0.25">
      <c r="C839" s="32">
        <v>835</v>
      </c>
      <c r="D839" s="123" t="str">
        <f>IF(Lançamentos!F839="","",Lançamentos!F839)</f>
        <v/>
      </c>
      <c r="E839" s="124" t="str">
        <f>IF(Lançamentos!J839="","",Lançamentos!J839)</f>
        <v/>
      </c>
      <c r="F839" s="62"/>
      <c r="G839" s="60"/>
      <c r="H839" s="125"/>
      <c r="I839" s="127" t="str">
        <f t="shared" ref="I839:I902" si="13">IFERROR(IF(F839="","",DATEDIF(F839,$P$3,"Y")&amp;" Ano(s) "&amp;DATEDIF(F839,$P$3,"YM")&amp;" Mês(es) "&amp;DATEDIF(F839,$P$3,"MD")&amp;" Dia(s) "),"")</f>
        <v/>
      </c>
    </row>
    <row r="840" spans="3:9" ht="45" customHeight="1" x14ac:dyDescent="0.25">
      <c r="C840" s="32">
        <v>836</v>
      </c>
      <c r="D840" s="123" t="str">
        <f>IF(Lançamentos!F840="","",Lançamentos!F840)</f>
        <v/>
      </c>
      <c r="E840" s="124" t="str">
        <f>IF(Lançamentos!J840="","",Lançamentos!J840)</f>
        <v/>
      </c>
      <c r="F840" s="62"/>
      <c r="G840" s="60"/>
      <c r="H840" s="125"/>
      <c r="I840" s="127" t="str">
        <f t="shared" si="13"/>
        <v/>
      </c>
    </row>
    <row r="841" spans="3:9" ht="45" customHeight="1" x14ac:dyDescent="0.25">
      <c r="C841" s="32">
        <v>837</v>
      </c>
      <c r="D841" s="123" t="str">
        <f>IF(Lançamentos!F841="","",Lançamentos!F841)</f>
        <v/>
      </c>
      <c r="E841" s="124" t="str">
        <f>IF(Lançamentos!J841="","",Lançamentos!J841)</f>
        <v/>
      </c>
      <c r="F841" s="62"/>
      <c r="G841" s="60"/>
      <c r="H841" s="125"/>
      <c r="I841" s="127" t="str">
        <f t="shared" si="13"/>
        <v/>
      </c>
    </row>
    <row r="842" spans="3:9" ht="45" customHeight="1" x14ac:dyDescent="0.25">
      <c r="C842" s="32">
        <v>838</v>
      </c>
      <c r="D842" s="123" t="str">
        <f>IF(Lançamentos!F842="","",Lançamentos!F842)</f>
        <v/>
      </c>
      <c r="E842" s="124" t="str">
        <f>IF(Lançamentos!J842="","",Lançamentos!J842)</f>
        <v/>
      </c>
      <c r="F842" s="62"/>
      <c r="G842" s="60"/>
      <c r="H842" s="125"/>
      <c r="I842" s="127" t="str">
        <f t="shared" si="13"/>
        <v/>
      </c>
    </row>
    <row r="843" spans="3:9" ht="45" customHeight="1" x14ac:dyDescent="0.25">
      <c r="C843" s="32">
        <v>839</v>
      </c>
      <c r="D843" s="123" t="str">
        <f>IF(Lançamentos!F843="","",Lançamentos!F843)</f>
        <v/>
      </c>
      <c r="E843" s="124" t="str">
        <f>IF(Lançamentos!J843="","",Lançamentos!J843)</f>
        <v/>
      </c>
      <c r="F843" s="62"/>
      <c r="G843" s="60"/>
      <c r="H843" s="125"/>
      <c r="I843" s="127" t="str">
        <f t="shared" si="13"/>
        <v/>
      </c>
    </row>
    <row r="844" spans="3:9" ht="45" customHeight="1" x14ac:dyDescent="0.25">
      <c r="C844" s="32">
        <v>840</v>
      </c>
      <c r="D844" s="123" t="str">
        <f>IF(Lançamentos!F844="","",Lançamentos!F844)</f>
        <v/>
      </c>
      <c r="E844" s="124" t="str">
        <f>IF(Lançamentos!J844="","",Lançamentos!J844)</f>
        <v/>
      </c>
      <c r="F844" s="62"/>
      <c r="G844" s="60"/>
      <c r="H844" s="125"/>
      <c r="I844" s="127" t="str">
        <f t="shared" si="13"/>
        <v/>
      </c>
    </row>
    <row r="845" spans="3:9" ht="45" customHeight="1" x14ac:dyDescent="0.25">
      <c r="C845" s="32">
        <v>841</v>
      </c>
      <c r="D845" s="123" t="str">
        <f>IF(Lançamentos!F845="","",Lançamentos!F845)</f>
        <v/>
      </c>
      <c r="E845" s="124" t="str">
        <f>IF(Lançamentos!J845="","",Lançamentos!J845)</f>
        <v/>
      </c>
      <c r="F845" s="62"/>
      <c r="G845" s="60"/>
      <c r="H845" s="125"/>
      <c r="I845" s="127" t="str">
        <f t="shared" si="13"/>
        <v/>
      </c>
    </row>
    <row r="846" spans="3:9" ht="45" customHeight="1" x14ac:dyDescent="0.25">
      <c r="C846" s="32">
        <v>842</v>
      </c>
      <c r="D846" s="123" t="str">
        <f>IF(Lançamentos!F846="","",Lançamentos!F846)</f>
        <v/>
      </c>
      <c r="E846" s="124" t="str">
        <f>IF(Lançamentos!J846="","",Lançamentos!J846)</f>
        <v/>
      </c>
      <c r="F846" s="62"/>
      <c r="G846" s="60"/>
      <c r="H846" s="125"/>
      <c r="I846" s="127" t="str">
        <f t="shared" si="13"/>
        <v/>
      </c>
    </row>
    <row r="847" spans="3:9" ht="45" customHeight="1" x14ac:dyDescent="0.25">
      <c r="C847" s="32">
        <v>843</v>
      </c>
      <c r="D847" s="123" t="str">
        <f>IF(Lançamentos!F847="","",Lançamentos!F847)</f>
        <v/>
      </c>
      <c r="E847" s="124" t="str">
        <f>IF(Lançamentos!J847="","",Lançamentos!J847)</f>
        <v/>
      </c>
      <c r="F847" s="62"/>
      <c r="G847" s="60"/>
      <c r="H847" s="125"/>
      <c r="I847" s="127" t="str">
        <f t="shared" si="13"/>
        <v/>
      </c>
    </row>
    <row r="848" spans="3:9" ht="45" customHeight="1" x14ac:dyDescent="0.25">
      <c r="C848" s="32">
        <v>844</v>
      </c>
      <c r="D848" s="123" t="str">
        <f>IF(Lançamentos!F848="","",Lançamentos!F848)</f>
        <v/>
      </c>
      <c r="E848" s="124" t="str">
        <f>IF(Lançamentos!J848="","",Lançamentos!J848)</f>
        <v/>
      </c>
      <c r="F848" s="62"/>
      <c r="G848" s="60"/>
      <c r="H848" s="125"/>
      <c r="I848" s="127" t="str">
        <f t="shared" si="13"/>
        <v/>
      </c>
    </row>
    <row r="849" spans="3:9" ht="45" customHeight="1" x14ac:dyDescent="0.25">
      <c r="C849" s="32">
        <v>845</v>
      </c>
      <c r="D849" s="123" t="str">
        <f>IF(Lançamentos!F849="","",Lançamentos!F849)</f>
        <v/>
      </c>
      <c r="E849" s="124" t="str">
        <f>IF(Lançamentos!J849="","",Lançamentos!J849)</f>
        <v/>
      </c>
      <c r="F849" s="62"/>
      <c r="G849" s="60"/>
      <c r="H849" s="125"/>
      <c r="I849" s="127" t="str">
        <f t="shared" si="13"/>
        <v/>
      </c>
    </row>
    <row r="850" spans="3:9" ht="45" customHeight="1" x14ac:dyDescent="0.25">
      <c r="C850" s="32">
        <v>846</v>
      </c>
      <c r="D850" s="123" t="str">
        <f>IF(Lançamentos!F850="","",Lançamentos!F850)</f>
        <v/>
      </c>
      <c r="E850" s="124" t="str">
        <f>IF(Lançamentos!J850="","",Lançamentos!J850)</f>
        <v/>
      </c>
      <c r="F850" s="62"/>
      <c r="G850" s="60"/>
      <c r="H850" s="125"/>
      <c r="I850" s="127" t="str">
        <f t="shared" si="13"/>
        <v/>
      </c>
    </row>
    <row r="851" spans="3:9" ht="45" customHeight="1" x14ac:dyDescent="0.25">
      <c r="C851" s="32">
        <v>847</v>
      </c>
      <c r="D851" s="123" t="str">
        <f>IF(Lançamentos!F851="","",Lançamentos!F851)</f>
        <v/>
      </c>
      <c r="E851" s="124" t="str">
        <f>IF(Lançamentos!J851="","",Lançamentos!J851)</f>
        <v/>
      </c>
      <c r="F851" s="62"/>
      <c r="G851" s="60"/>
      <c r="H851" s="125"/>
      <c r="I851" s="127" t="str">
        <f t="shared" si="13"/>
        <v/>
      </c>
    </row>
    <row r="852" spans="3:9" ht="45" customHeight="1" x14ac:dyDescent="0.25">
      <c r="C852" s="32">
        <v>848</v>
      </c>
      <c r="D852" s="123" t="str">
        <f>IF(Lançamentos!F852="","",Lançamentos!F852)</f>
        <v/>
      </c>
      <c r="E852" s="124" t="str">
        <f>IF(Lançamentos!J852="","",Lançamentos!J852)</f>
        <v/>
      </c>
      <c r="F852" s="62"/>
      <c r="G852" s="60"/>
      <c r="H852" s="125"/>
      <c r="I852" s="127" t="str">
        <f t="shared" si="13"/>
        <v/>
      </c>
    </row>
    <row r="853" spans="3:9" ht="45" customHeight="1" x14ac:dyDescent="0.25">
      <c r="C853" s="32">
        <v>849</v>
      </c>
      <c r="D853" s="123" t="str">
        <f>IF(Lançamentos!F853="","",Lançamentos!F853)</f>
        <v/>
      </c>
      <c r="E853" s="124" t="str">
        <f>IF(Lançamentos!J853="","",Lançamentos!J853)</f>
        <v/>
      </c>
      <c r="F853" s="62"/>
      <c r="G853" s="60"/>
      <c r="H853" s="125"/>
      <c r="I853" s="127" t="str">
        <f t="shared" si="13"/>
        <v/>
      </c>
    </row>
    <row r="854" spans="3:9" ht="45" customHeight="1" x14ac:dyDescent="0.25">
      <c r="C854" s="32">
        <v>850</v>
      </c>
      <c r="D854" s="123" t="str">
        <f>IF(Lançamentos!F854="","",Lançamentos!F854)</f>
        <v/>
      </c>
      <c r="E854" s="124" t="str">
        <f>IF(Lançamentos!J854="","",Lançamentos!J854)</f>
        <v/>
      </c>
      <c r="F854" s="62"/>
      <c r="G854" s="60"/>
      <c r="H854" s="125"/>
      <c r="I854" s="127" t="str">
        <f t="shared" si="13"/>
        <v/>
      </c>
    </row>
    <row r="855" spans="3:9" ht="45" customHeight="1" x14ac:dyDescent="0.25">
      <c r="C855" s="32">
        <v>851</v>
      </c>
      <c r="D855" s="123" t="str">
        <f>IF(Lançamentos!F855="","",Lançamentos!F855)</f>
        <v/>
      </c>
      <c r="E855" s="124" t="str">
        <f>IF(Lançamentos!J855="","",Lançamentos!J855)</f>
        <v/>
      </c>
      <c r="F855" s="62"/>
      <c r="G855" s="60"/>
      <c r="H855" s="125"/>
      <c r="I855" s="127" t="str">
        <f t="shared" si="13"/>
        <v/>
      </c>
    </row>
    <row r="856" spans="3:9" ht="45" customHeight="1" x14ac:dyDescent="0.25">
      <c r="C856" s="32">
        <v>852</v>
      </c>
      <c r="D856" s="123" t="str">
        <f>IF(Lançamentos!F856="","",Lançamentos!F856)</f>
        <v/>
      </c>
      <c r="E856" s="124" t="str">
        <f>IF(Lançamentos!J856="","",Lançamentos!J856)</f>
        <v/>
      </c>
      <c r="F856" s="62"/>
      <c r="G856" s="60"/>
      <c r="H856" s="125"/>
      <c r="I856" s="127" t="str">
        <f t="shared" si="13"/>
        <v/>
      </c>
    </row>
    <row r="857" spans="3:9" ht="45" customHeight="1" x14ac:dyDescent="0.25">
      <c r="C857" s="32">
        <v>853</v>
      </c>
      <c r="D857" s="123" t="str">
        <f>IF(Lançamentos!F857="","",Lançamentos!F857)</f>
        <v/>
      </c>
      <c r="E857" s="124" t="str">
        <f>IF(Lançamentos!J857="","",Lançamentos!J857)</f>
        <v/>
      </c>
      <c r="F857" s="62"/>
      <c r="G857" s="60"/>
      <c r="H857" s="125"/>
      <c r="I857" s="127" t="str">
        <f t="shared" si="13"/>
        <v/>
      </c>
    </row>
    <row r="858" spans="3:9" ht="45" customHeight="1" x14ac:dyDescent="0.25">
      <c r="C858" s="32">
        <v>854</v>
      </c>
      <c r="D858" s="123" t="str">
        <f>IF(Lançamentos!F858="","",Lançamentos!F858)</f>
        <v/>
      </c>
      <c r="E858" s="124" t="str">
        <f>IF(Lançamentos!J858="","",Lançamentos!J858)</f>
        <v/>
      </c>
      <c r="F858" s="62"/>
      <c r="G858" s="60"/>
      <c r="H858" s="125"/>
      <c r="I858" s="127" t="str">
        <f t="shared" si="13"/>
        <v/>
      </c>
    </row>
    <row r="859" spans="3:9" ht="45" customHeight="1" x14ac:dyDescent="0.25">
      <c r="C859" s="32">
        <v>855</v>
      </c>
      <c r="D859" s="123" t="str">
        <f>IF(Lançamentos!F859="","",Lançamentos!F859)</f>
        <v/>
      </c>
      <c r="E859" s="124" t="str">
        <f>IF(Lançamentos!J859="","",Lançamentos!J859)</f>
        <v/>
      </c>
      <c r="F859" s="62"/>
      <c r="G859" s="60"/>
      <c r="H859" s="125"/>
      <c r="I859" s="127" t="str">
        <f t="shared" si="13"/>
        <v/>
      </c>
    </row>
    <row r="860" spans="3:9" ht="45" customHeight="1" x14ac:dyDescent="0.25">
      <c r="C860" s="32">
        <v>856</v>
      </c>
      <c r="D860" s="123" t="str">
        <f>IF(Lançamentos!F860="","",Lançamentos!F860)</f>
        <v/>
      </c>
      <c r="E860" s="124" t="str">
        <f>IF(Lançamentos!J860="","",Lançamentos!J860)</f>
        <v/>
      </c>
      <c r="F860" s="62"/>
      <c r="G860" s="60"/>
      <c r="H860" s="125"/>
      <c r="I860" s="127" t="str">
        <f t="shared" si="13"/>
        <v/>
      </c>
    </row>
    <row r="861" spans="3:9" ht="45" customHeight="1" x14ac:dyDescent="0.25">
      <c r="C861" s="32">
        <v>857</v>
      </c>
      <c r="D861" s="123" t="str">
        <f>IF(Lançamentos!F861="","",Lançamentos!F861)</f>
        <v/>
      </c>
      <c r="E861" s="124" t="str">
        <f>IF(Lançamentos!J861="","",Lançamentos!J861)</f>
        <v/>
      </c>
      <c r="F861" s="62"/>
      <c r="G861" s="60"/>
      <c r="H861" s="125"/>
      <c r="I861" s="127" t="str">
        <f t="shared" si="13"/>
        <v/>
      </c>
    </row>
    <row r="862" spans="3:9" ht="45" customHeight="1" x14ac:dyDescent="0.25">
      <c r="C862" s="32">
        <v>858</v>
      </c>
      <c r="D862" s="123" t="str">
        <f>IF(Lançamentos!F862="","",Lançamentos!F862)</f>
        <v/>
      </c>
      <c r="E862" s="124" t="str">
        <f>IF(Lançamentos!J862="","",Lançamentos!J862)</f>
        <v/>
      </c>
      <c r="F862" s="62"/>
      <c r="G862" s="60"/>
      <c r="H862" s="125"/>
      <c r="I862" s="127" t="str">
        <f t="shared" si="13"/>
        <v/>
      </c>
    </row>
    <row r="863" spans="3:9" ht="45" customHeight="1" x14ac:dyDescent="0.25">
      <c r="C863" s="32">
        <v>859</v>
      </c>
      <c r="D863" s="123" t="str">
        <f>IF(Lançamentos!F863="","",Lançamentos!F863)</f>
        <v/>
      </c>
      <c r="E863" s="124" t="str">
        <f>IF(Lançamentos!J863="","",Lançamentos!J863)</f>
        <v/>
      </c>
      <c r="F863" s="62"/>
      <c r="G863" s="60"/>
      <c r="H863" s="125"/>
      <c r="I863" s="127" t="str">
        <f t="shared" si="13"/>
        <v/>
      </c>
    </row>
    <row r="864" spans="3:9" ht="45" customHeight="1" x14ac:dyDescent="0.25">
      <c r="C864" s="32">
        <v>860</v>
      </c>
      <c r="D864" s="123" t="str">
        <f>IF(Lançamentos!F864="","",Lançamentos!F864)</f>
        <v/>
      </c>
      <c r="E864" s="124" t="str">
        <f>IF(Lançamentos!J864="","",Lançamentos!J864)</f>
        <v/>
      </c>
      <c r="F864" s="62"/>
      <c r="G864" s="60"/>
      <c r="H864" s="125"/>
      <c r="I864" s="127" t="str">
        <f t="shared" si="13"/>
        <v/>
      </c>
    </row>
    <row r="865" spans="3:9" ht="45" customHeight="1" x14ac:dyDescent="0.25">
      <c r="C865" s="32">
        <v>861</v>
      </c>
      <c r="D865" s="123" t="str">
        <f>IF(Lançamentos!F865="","",Lançamentos!F865)</f>
        <v/>
      </c>
      <c r="E865" s="124" t="str">
        <f>IF(Lançamentos!J865="","",Lançamentos!J865)</f>
        <v/>
      </c>
      <c r="F865" s="62"/>
      <c r="G865" s="60"/>
      <c r="H865" s="125"/>
      <c r="I865" s="127" t="str">
        <f t="shared" si="13"/>
        <v/>
      </c>
    </row>
    <row r="866" spans="3:9" ht="45" customHeight="1" x14ac:dyDescent="0.25">
      <c r="C866" s="32">
        <v>862</v>
      </c>
      <c r="D866" s="123" t="str">
        <f>IF(Lançamentos!F866="","",Lançamentos!F866)</f>
        <v/>
      </c>
      <c r="E866" s="124" t="str">
        <f>IF(Lançamentos!J866="","",Lançamentos!J866)</f>
        <v/>
      </c>
      <c r="F866" s="62"/>
      <c r="G866" s="60"/>
      <c r="H866" s="125"/>
      <c r="I866" s="127" t="str">
        <f t="shared" si="13"/>
        <v/>
      </c>
    </row>
    <row r="867" spans="3:9" ht="45" customHeight="1" x14ac:dyDescent="0.25">
      <c r="C867" s="32">
        <v>863</v>
      </c>
      <c r="D867" s="123" t="str">
        <f>IF(Lançamentos!F867="","",Lançamentos!F867)</f>
        <v/>
      </c>
      <c r="E867" s="124" t="str">
        <f>IF(Lançamentos!J867="","",Lançamentos!J867)</f>
        <v/>
      </c>
      <c r="F867" s="62"/>
      <c r="G867" s="60"/>
      <c r="H867" s="125"/>
      <c r="I867" s="127" t="str">
        <f t="shared" si="13"/>
        <v/>
      </c>
    </row>
    <row r="868" spans="3:9" ht="45" customHeight="1" x14ac:dyDescent="0.25">
      <c r="C868" s="32">
        <v>864</v>
      </c>
      <c r="D868" s="123" t="str">
        <f>IF(Lançamentos!F868="","",Lançamentos!F868)</f>
        <v/>
      </c>
      <c r="E868" s="124" t="str">
        <f>IF(Lançamentos!J868="","",Lançamentos!J868)</f>
        <v/>
      </c>
      <c r="F868" s="62"/>
      <c r="G868" s="60"/>
      <c r="H868" s="125"/>
      <c r="I868" s="127" t="str">
        <f t="shared" si="13"/>
        <v/>
      </c>
    </row>
    <row r="869" spans="3:9" ht="45" customHeight="1" x14ac:dyDescent="0.25">
      <c r="C869" s="32">
        <v>865</v>
      </c>
      <c r="D869" s="123" t="str">
        <f>IF(Lançamentos!F869="","",Lançamentos!F869)</f>
        <v/>
      </c>
      <c r="E869" s="124" t="str">
        <f>IF(Lançamentos!J869="","",Lançamentos!J869)</f>
        <v/>
      </c>
      <c r="F869" s="62"/>
      <c r="G869" s="60"/>
      <c r="H869" s="125"/>
      <c r="I869" s="127" t="str">
        <f t="shared" si="13"/>
        <v/>
      </c>
    </row>
    <row r="870" spans="3:9" ht="45" customHeight="1" x14ac:dyDescent="0.25">
      <c r="C870" s="32">
        <v>866</v>
      </c>
      <c r="D870" s="123" t="str">
        <f>IF(Lançamentos!F870="","",Lançamentos!F870)</f>
        <v/>
      </c>
      <c r="E870" s="124" t="str">
        <f>IF(Lançamentos!J870="","",Lançamentos!J870)</f>
        <v/>
      </c>
      <c r="F870" s="62"/>
      <c r="G870" s="60"/>
      <c r="H870" s="125"/>
      <c r="I870" s="127" t="str">
        <f t="shared" si="13"/>
        <v/>
      </c>
    </row>
    <row r="871" spans="3:9" ht="45" customHeight="1" x14ac:dyDescent="0.25">
      <c r="C871" s="32">
        <v>867</v>
      </c>
      <c r="D871" s="123" t="str">
        <f>IF(Lançamentos!F871="","",Lançamentos!F871)</f>
        <v/>
      </c>
      <c r="E871" s="124" t="str">
        <f>IF(Lançamentos!J871="","",Lançamentos!J871)</f>
        <v/>
      </c>
      <c r="F871" s="62"/>
      <c r="G871" s="60"/>
      <c r="H871" s="125"/>
      <c r="I871" s="127" t="str">
        <f t="shared" si="13"/>
        <v/>
      </c>
    </row>
    <row r="872" spans="3:9" ht="45" customHeight="1" x14ac:dyDescent="0.25">
      <c r="C872" s="32">
        <v>868</v>
      </c>
      <c r="D872" s="123" t="str">
        <f>IF(Lançamentos!F872="","",Lançamentos!F872)</f>
        <v/>
      </c>
      <c r="E872" s="124" t="str">
        <f>IF(Lançamentos!J872="","",Lançamentos!J872)</f>
        <v/>
      </c>
      <c r="F872" s="62"/>
      <c r="G872" s="60"/>
      <c r="H872" s="125"/>
      <c r="I872" s="127" t="str">
        <f t="shared" si="13"/>
        <v/>
      </c>
    </row>
    <row r="873" spans="3:9" ht="45" customHeight="1" x14ac:dyDescent="0.25">
      <c r="C873" s="32">
        <v>869</v>
      </c>
      <c r="D873" s="123" t="str">
        <f>IF(Lançamentos!F873="","",Lançamentos!F873)</f>
        <v/>
      </c>
      <c r="E873" s="124" t="str">
        <f>IF(Lançamentos!J873="","",Lançamentos!J873)</f>
        <v/>
      </c>
      <c r="F873" s="62"/>
      <c r="G873" s="60"/>
      <c r="H873" s="125"/>
      <c r="I873" s="127" t="str">
        <f t="shared" si="13"/>
        <v/>
      </c>
    </row>
    <row r="874" spans="3:9" ht="45" customHeight="1" x14ac:dyDescent="0.25">
      <c r="C874" s="32">
        <v>870</v>
      </c>
      <c r="D874" s="123" t="str">
        <f>IF(Lançamentos!F874="","",Lançamentos!F874)</f>
        <v/>
      </c>
      <c r="E874" s="124" t="str">
        <f>IF(Lançamentos!J874="","",Lançamentos!J874)</f>
        <v/>
      </c>
      <c r="F874" s="62"/>
      <c r="G874" s="60"/>
      <c r="H874" s="125"/>
      <c r="I874" s="127" t="str">
        <f t="shared" si="13"/>
        <v/>
      </c>
    </row>
    <row r="875" spans="3:9" ht="45" customHeight="1" x14ac:dyDescent="0.25">
      <c r="C875" s="32">
        <v>871</v>
      </c>
      <c r="D875" s="123" t="str">
        <f>IF(Lançamentos!F875="","",Lançamentos!F875)</f>
        <v/>
      </c>
      <c r="E875" s="124" t="str">
        <f>IF(Lançamentos!J875="","",Lançamentos!J875)</f>
        <v/>
      </c>
      <c r="F875" s="62"/>
      <c r="G875" s="60"/>
      <c r="H875" s="125"/>
      <c r="I875" s="127" t="str">
        <f t="shared" si="13"/>
        <v/>
      </c>
    </row>
    <row r="876" spans="3:9" ht="45" customHeight="1" x14ac:dyDescent="0.25">
      <c r="C876" s="32">
        <v>872</v>
      </c>
      <c r="D876" s="123" t="str">
        <f>IF(Lançamentos!F876="","",Lançamentos!F876)</f>
        <v/>
      </c>
      <c r="E876" s="124" t="str">
        <f>IF(Lançamentos!J876="","",Lançamentos!J876)</f>
        <v/>
      </c>
      <c r="F876" s="62"/>
      <c r="G876" s="60"/>
      <c r="H876" s="125"/>
      <c r="I876" s="127" t="str">
        <f t="shared" si="13"/>
        <v/>
      </c>
    </row>
    <row r="877" spans="3:9" ht="45" customHeight="1" x14ac:dyDescent="0.25">
      <c r="C877" s="32">
        <v>873</v>
      </c>
      <c r="D877" s="123" t="str">
        <f>IF(Lançamentos!F877="","",Lançamentos!F877)</f>
        <v/>
      </c>
      <c r="E877" s="124" t="str">
        <f>IF(Lançamentos!J877="","",Lançamentos!J877)</f>
        <v/>
      </c>
      <c r="F877" s="62"/>
      <c r="G877" s="60"/>
      <c r="H877" s="125"/>
      <c r="I877" s="127" t="str">
        <f t="shared" si="13"/>
        <v/>
      </c>
    </row>
    <row r="878" spans="3:9" ht="45" customHeight="1" x14ac:dyDescent="0.25">
      <c r="C878" s="32">
        <v>874</v>
      </c>
      <c r="D878" s="123" t="str">
        <f>IF(Lançamentos!F878="","",Lançamentos!F878)</f>
        <v/>
      </c>
      <c r="E878" s="124" t="str">
        <f>IF(Lançamentos!J878="","",Lançamentos!J878)</f>
        <v/>
      </c>
      <c r="F878" s="62"/>
      <c r="G878" s="60"/>
      <c r="H878" s="125"/>
      <c r="I878" s="127" t="str">
        <f t="shared" si="13"/>
        <v/>
      </c>
    </row>
    <row r="879" spans="3:9" ht="45" customHeight="1" x14ac:dyDescent="0.25">
      <c r="C879" s="32">
        <v>875</v>
      </c>
      <c r="D879" s="123" t="str">
        <f>IF(Lançamentos!F879="","",Lançamentos!F879)</f>
        <v/>
      </c>
      <c r="E879" s="124" t="str">
        <f>IF(Lançamentos!J879="","",Lançamentos!J879)</f>
        <v/>
      </c>
      <c r="F879" s="62"/>
      <c r="G879" s="60"/>
      <c r="H879" s="125"/>
      <c r="I879" s="127" t="str">
        <f t="shared" si="13"/>
        <v/>
      </c>
    </row>
    <row r="880" spans="3:9" ht="45" customHeight="1" x14ac:dyDescent="0.25">
      <c r="C880" s="32">
        <v>876</v>
      </c>
      <c r="D880" s="123" t="str">
        <f>IF(Lançamentos!F880="","",Lançamentos!F880)</f>
        <v/>
      </c>
      <c r="E880" s="124" t="str">
        <f>IF(Lançamentos!J880="","",Lançamentos!J880)</f>
        <v/>
      </c>
      <c r="F880" s="62"/>
      <c r="G880" s="60"/>
      <c r="H880" s="125"/>
      <c r="I880" s="127" t="str">
        <f t="shared" si="13"/>
        <v/>
      </c>
    </row>
    <row r="881" spans="3:9" ht="45" customHeight="1" x14ac:dyDescent="0.25">
      <c r="C881" s="32">
        <v>877</v>
      </c>
      <c r="D881" s="123" t="str">
        <f>IF(Lançamentos!F881="","",Lançamentos!F881)</f>
        <v/>
      </c>
      <c r="E881" s="124" t="str">
        <f>IF(Lançamentos!J881="","",Lançamentos!J881)</f>
        <v/>
      </c>
      <c r="F881" s="62"/>
      <c r="G881" s="60"/>
      <c r="H881" s="125"/>
      <c r="I881" s="127" t="str">
        <f t="shared" si="13"/>
        <v/>
      </c>
    </row>
    <row r="882" spans="3:9" ht="45" customHeight="1" x14ac:dyDescent="0.25">
      <c r="C882" s="32">
        <v>878</v>
      </c>
      <c r="D882" s="123" t="str">
        <f>IF(Lançamentos!F882="","",Lançamentos!F882)</f>
        <v/>
      </c>
      <c r="E882" s="124" t="str">
        <f>IF(Lançamentos!J882="","",Lançamentos!J882)</f>
        <v/>
      </c>
      <c r="F882" s="62"/>
      <c r="G882" s="60"/>
      <c r="H882" s="125"/>
      <c r="I882" s="127" t="str">
        <f t="shared" si="13"/>
        <v/>
      </c>
    </row>
    <row r="883" spans="3:9" ht="45" customHeight="1" x14ac:dyDescent="0.25">
      <c r="C883" s="32">
        <v>879</v>
      </c>
      <c r="D883" s="123" t="str">
        <f>IF(Lançamentos!F883="","",Lançamentos!F883)</f>
        <v/>
      </c>
      <c r="E883" s="124" t="str">
        <f>IF(Lançamentos!J883="","",Lançamentos!J883)</f>
        <v/>
      </c>
      <c r="F883" s="62"/>
      <c r="G883" s="60"/>
      <c r="H883" s="125"/>
      <c r="I883" s="127" t="str">
        <f t="shared" si="13"/>
        <v/>
      </c>
    </row>
    <row r="884" spans="3:9" ht="45" customHeight="1" x14ac:dyDescent="0.25">
      <c r="C884" s="32">
        <v>880</v>
      </c>
      <c r="D884" s="123" t="str">
        <f>IF(Lançamentos!F884="","",Lançamentos!F884)</f>
        <v/>
      </c>
      <c r="E884" s="124" t="str">
        <f>IF(Lançamentos!J884="","",Lançamentos!J884)</f>
        <v/>
      </c>
      <c r="F884" s="62"/>
      <c r="G884" s="60"/>
      <c r="H884" s="125"/>
      <c r="I884" s="127" t="str">
        <f t="shared" si="13"/>
        <v/>
      </c>
    </row>
    <row r="885" spans="3:9" ht="45" customHeight="1" x14ac:dyDescent="0.25">
      <c r="C885" s="32">
        <v>881</v>
      </c>
      <c r="D885" s="123" t="str">
        <f>IF(Lançamentos!F885="","",Lançamentos!F885)</f>
        <v/>
      </c>
      <c r="E885" s="124" t="str">
        <f>IF(Lançamentos!J885="","",Lançamentos!J885)</f>
        <v/>
      </c>
      <c r="F885" s="62"/>
      <c r="G885" s="60"/>
      <c r="H885" s="125"/>
      <c r="I885" s="127" t="str">
        <f t="shared" si="13"/>
        <v/>
      </c>
    </row>
    <row r="886" spans="3:9" ht="45" customHeight="1" x14ac:dyDescent="0.25">
      <c r="C886" s="32">
        <v>882</v>
      </c>
      <c r="D886" s="123" t="str">
        <f>IF(Lançamentos!F886="","",Lançamentos!F886)</f>
        <v/>
      </c>
      <c r="E886" s="124" t="str">
        <f>IF(Lançamentos!J886="","",Lançamentos!J886)</f>
        <v/>
      </c>
      <c r="F886" s="62"/>
      <c r="G886" s="60"/>
      <c r="H886" s="125"/>
      <c r="I886" s="127" t="str">
        <f t="shared" si="13"/>
        <v/>
      </c>
    </row>
    <row r="887" spans="3:9" ht="45" customHeight="1" x14ac:dyDescent="0.25">
      <c r="C887" s="32">
        <v>883</v>
      </c>
      <c r="D887" s="123" t="str">
        <f>IF(Lançamentos!F887="","",Lançamentos!F887)</f>
        <v/>
      </c>
      <c r="E887" s="124" t="str">
        <f>IF(Lançamentos!J887="","",Lançamentos!J887)</f>
        <v/>
      </c>
      <c r="F887" s="62"/>
      <c r="G887" s="60"/>
      <c r="H887" s="125"/>
      <c r="I887" s="127" t="str">
        <f t="shared" si="13"/>
        <v/>
      </c>
    </row>
    <row r="888" spans="3:9" ht="45" customHeight="1" x14ac:dyDescent="0.25">
      <c r="C888" s="32">
        <v>884</v>
      </c>
      <c r="D888" s="123" t="str">
        <f>IF(Lançamentos!F888="","",Lançamentos!F888)</f>
        <v/>
      </c>
      <c r="E888" s="124" t="str">
        <f>IF(Lançamentos!J888="","",Lançamentos!J888)</f>
        <v/>
      </c>
      <c r="F888" s="62"/>
      <c r="G888" s="60"/>
      <c r="H888" s="125"/>
      <c r="I888" s="127" t="str">
        <f t="shared" si="13"/>
        <v/>
      </c>
    </row>
    <row r="889" spans="3:9" ht="45" customHeight="1" x14ac:dyDescent="0.25">
      <c r="C889" s="32">
        <v>885</v>
      </c>
      <c r="D889" s="123" t="str">
        <f>IF(Lançamentos!F889="","",Lançamentos!F889)</f>
        <v/>
      </c>
      <c r="E889" s="124" t="str">
        <f>IF(Lançamentos!J889="","",Lançamentos!J889)</f>
        <v/>
      </c>
      <c r="F889" s="62"/>
      <c r="G889" s="60"/>
      <c r="H889" s="125"/>
      <c r="I889" s="127" t="str">
        <f t="shared" si="13"/>
        <v/>
      </c>
    </row>
    <row r="890" spans="3:9" ht="45" customHeight="1" x14ac:dyDescent="0.25">
      <c r="C890" s="32">
        <v>886</v>
      </c>
      <c r="D890" s="123" t="str">
        <f>IF(Lançamentos!F890="","",Lançamentos!F890)</f>
        <v/>
      </c>
      <c r="E890" s="124" t="str">
        <f>IF(Lançamentos!J890="","",Lançamentos!J890)</f>
        <v/>
      </c>
      <c r="F890" s="62"/>
      <c r="G890" s="60"/>
      <c r="H890" s="125"/>
      <c r="I890" s="127" t="str">
        <f t="shared" si="13"/>
        <v/>
      </c>
    </row>
    <row r="891" spans="3:9" ht="45" customHeight="1" x14ac:dyDescent="0.25">
      <c r="C891" s="32">
        <v>887</v>
      </c>
      <c r="D891" s="123" t="str">
        <f>IF(Lançamentos!F891="","",Lançamentos!F891)</f>
        <v/>
      </c>
      <c r="E891" s="124" t="str">
        <f>IF(Lançamentos!J891="","",Lançamentos!J891)</f>
        <v/>
      </c>
      <c r="F891" s="62"/>
      <c r="G891" s="60"/>
      <c r="H891" s="125"/>
      <c r="I891" s="127" t="str">
        <f t="shared" si="13"/>
        <v/>
      </c>
    </row>
    <row r="892" spans="3:9" ht="45" customHeight="1" x14ac:dyDescent="0.25">
      <c r="C892" s="32">
        <v>888</v>
      </c>
      <c r="D892" s="123" t="str">
        <f>IF(Lançamentos!F892="","",Lançamentos!F892)</f>
        <v/>
      </c>
      <c r="E892" s="124" t="str">
        <f>IF(Lançamentos!J892="","",Lançamentos!J892)</f>
        <v/>
      </c>
      <c r="F892" s="62"/>
      <c r="G892" s="60"/>
      <c r="H892" s="125"/>
      <c r="I892" s="127" t="str">
        <f t="shared" si="13"/>
        <v/>
      </c>
    </row>
    <row r="893" spans="3:9" ht="45" customHeight="1" x14ac:dyDescent="0.25">
      <c r="C893" s="32">
        <v>889</v>
      </c>
      <c r="D893" s="123" t="str">
        <f>IF(Lançamentos!F893="","",Lançamentos!F893)</f>
        <v/>
      </c>
      <c r="E893" s="124" t="str">
        <f>IF(Lançamentos!J893="","",Lançamentos!J893)</f>
        <v/>
      </c>
      <c r="F893" s="62"/>
      <c r="G893" s="60"/>
      <c r="H893" s="125"/>
      <c r="I893" s="127" t="str">
        <f t="shared" si="13"/>
        <v/>
      </c>
    </row>
    <row r="894" spans="3:9" ht="45" customHeight="1" x14ac:dyDescent="0.25">
      <c r="C894" s="32">
        <v>890</v>
      </c>
      <c r="D894" s="123" t="str">
        <f>IF(Lançamentos!F894="","",Lançamentos!F894)</f>
        <v/>
      </c>
      <c r="E894" s="124" t="str">
        <f>IF(Lançamentos!J894="","",Lançamentos!J894)</f>
        <v/>
      </c>
      <c r="F894" s="62"/>
      <c r="G894" s="60"/>
      <c r="H894" s="125"/>
      <c r="I894" s="127" t="str">
        <f t="shared" si="13"/>
        <v/>
      </c>
    </row>
    <row r="895" spans="3:9" ht="45" customHeight="1" x14ac:dyDescent="0.25">
      <c r="C895" s="32">
        <v>891</v>
      </c>
      <c r="D895" s="123" t="str">
        <f>IF(Lançamentos!F895="","",Lançamentos!F895)</f>
        <v/>
      </c>
      <c r="E895" s="124" t="str">
        <f>IF(Lançamentos!J895="","",Lançamentos!J895)</f>
        <v/>
      </c>
      <c r="F895" s="62"/>
      <c r="G895" s="60"/>
      <c r="H895" s="125"/>
      <c r="I895" s="127" t="str">
        <f t="shared" si="13"/>
        <v/>
      </c>
    </row>
    <row r="896" spans="3:9" ht="45" customHeight="1" x14ac:dyDescent="0.25">
      <c r="C896" s="32">
        <v>892</v>
      </c>
      <c r="D896" s="123" t="str">
        <f>IF(Lançamentos!F896="","",Lançamentos!F896)</f>
        <v/>
      </c>
      <c r="E896" s="124" t="str">
        <f>IF(Lançamentos!J896="","",Lançamentos!J896)</f>
        <v/>
      </c>
      <c r="F896" s="62"/>
      <c r="G896" s="60"/>
      <c r="H896" s="125"/>
      <c r="I896" s="127" t="str">
        <f t="shared" si="13"/>
        <v/>
      </c>
    </row>
    <row r="897" spans="3:9" ht="45" customHeight="1" x14ac:dyDescent="0.25">
      <c r="C897" s="32">
        <v>893</v>
      </c>
      <c r="D897" s="123" t="str">
        <f>IF(Lançamentos!F897="","",Lançamentos!F897)</f>
        <v/>
      </c>
      <c r="E897" s="124" t="str">
        <f>IF(Lançamentos!J897="","",Lançamentos!J897)</f>
        <v/>
      </c>
      <c r="F897" s="62"/>
      <c r="G897" s="60"/>
      <c r="H897" s="125"/>
      <c r="I897" s="127" t="str">
        <f t="shared" si="13"/>
        <v/>
      </c>
    </row>
    <row r="898" spans="3:9" ht="45" customHeight="1" x14ac:dyDescent="0.25">
      <c r="C898" s="32">
        <v>894</v>
      </c>
      <c r="D898" s="123" t="str">
        <f>IF(Lançamentos!F898="","",Lançamentos!F898)</f>
        <v/>
      </c>
      <c r="E898" s="124" t="str">
        <f>IF(Lançamentos!J898="","",Lançamentos!J898)</f>
        <v/>
      </c>
      <c r="F898" s="62"/>
      <c r="G898" s="60"/>
      <c r="H898" s="125"/>
      <c r="I898" s="127" t="str">
        <f t="shared" si="13"/>
        <v/>
      </c>
    </row>
    <row r="899" spans="3:9" ht="45" customHeight="1" x14ac:dyDescent="0.25">
      <c r="C899" s="32">
        <v>895</v>
      </c>
      <c r="D899" s="123" t="str">
        <f>IF(Lançamentos!F899="","",Lançamentos!F899)</f>
        <v/>
      </c>
      <c r="E899" s="124" t="str">
        <f>IF(Lançamentos!J899="","",Lançamentos!J899)</f>
        <v/>
      </c>
      <c r="F899" s="62"/>
      <c r="G899" s="60"/>
      <c r="H899" s="125"/>
      <c r="I899" s="127" t="str">
        <f t="shared" si="13"/>
        <v/>
      </c>
    </row>
    <row r="900" spans="3:9" ht="45" customHeight="1" x14ac:dyDescent="0.25">
      <c r="C900" s="32">
        <v>896</v>
      </c>
      <c r="D900" s="123" t="str">
        <f>IF(Lançamentos!F900="","",Lançamentos!F900)</f>
        <v/>
      </c>
      <c r="E900" s="124" t="str">
        <f>IF(Lançamentos!J900="","",Lançamentos!J900)</f>
        <v/>
      </c>
      <c r="F900" s="62"/>
      <c r="G900" s="60"/>
      <c r="H900" s="125"/>
      <c r="I900" s="127" t="str">
        <f t="shared" si="13"/>
        <v/>
      </c>
    </row>
    <row r="901" spans="3:9" ht="45" customHeight="1" x14ac:dyDescent="0.25">
      <c r="C901" s="32">
        <v>897</v>
      </c>
      <c r="D901" s="123" t="str">
        <f>IF(Lançamentos!F901="","",Lançamentos!F901)</f>
        <v/>
      </c>
      <c r="E901" s="124" t="str">
        <f>IF(Lançamentos!J901="","",Lançamentos!J901)</f>
        <v/>
      </c>
      <c r="F901" s="62"/>
      <c r="G901" s="60"/>
      <c r="H901" s="125"/>
      <c r="I901" s="127" t="str">
        <f t="shared" si="13"/>
        <v/>
      </c>
    </row>
    <row r="902" spans="3:9" ht="45" customHeight="1" x14ac:dyDescent="0.25">
      <c r="C902" s="32">
        <v>898</v>
      </c>
      <c r="D902" s="123" t="str">
        <f>IF(Lançamentos!F902="","",Lançamentos!F902)</f>
        <v/>
      </c>
      <c r="E902" s="124" t="str">
        <f>IF(Lançamentos!J902="","",Lançamentos!J902)</f>
        <v/>
      </c>
      <c r="F902" s="62"/>
      <c r="G902" s="60"/>
      <c r="H902" s="125"/>
      <c r="I902" s="127" t="str">
        <f t="shared" si="13"/>
        <v/>
      </c>
    </row>
    <row r="903" spans="3:9" ht="45" customHeight="1" x14ac:dyDescent="0.25">
      <c r="C903" s="32">
        <v>899</v>
      </c>
      <c r="D903" s="123" t="str">
        <f>IF(Lançamentos!F903="","",Lançamentos!F903)</f>
        <v/>
      </c>
      <c r="E903" s="124" t="str">
        <f>IF(Lançamentos!J903="","",Lançamentos!J903)</f>
        <v/>
      </c>
      <c r="F903" s="62"/>
      <c r="G903" s="60"/>
      <c r="H903" s="125"/>
      <c r="I903" s="127" t="str">
        <f t="shared" ref="I903:I966" si="14">IFERROR(IF(F903="","",DATEDIF(F903,$P$3,"Y")&amp;" Ano(s) "&amp;DATEDIF(F903,$P$3,"YM")&amp;" Mês(es) "&amp;DATEDIF(F903,$P$3,"MD")&amp;" Dia(s) "),"")</f>
        <v/>
      </c>
    </row>
    <row r="904" spans="3:9" ht="45" customHeight="1" x14ac:dyDescent="0.25">
      <c r="C904" s="32">
        <v>900</v>
      </c>
      <c r="D904" s="123" t="str">
        <f>IF(Lançamentos!F904="","",Lançamentos!F904)</f>
        <v/>
      </c>
      <c r="E904" s="124" t="str">
        <f>IF(Lançamentos!J904="","",Lançamentos!J904)</f>
        <v/>
      </c>
      <c r="F904" s="62"/>
      <c r="G904" s="60"/>
      <c r="H904" s="125"/>
      <c r="I904" s="127" t="str">
        <f t="shared" si="14"/>
        <v/>
      </c>
    </row>
    <row r="905" spans="3:9" ht="45" customHeight="1" x14ac:dyDescent="0.25">
      <c r="C905" s="32">
        <v>901</v>
      </c>
      <c r="D905" s="123" t="str">
        <f>IF(Lançamentos!F905="","",Lançamentos!F905)</f>
        <v/>
      </c>
      <c r="E905" s="124" t="str">
        <f>IF(Lançamentos!J905="","",Lançamentos!J905)</f>
        <v/>
      </c>
      <c r="F905" s="62"/>
      <c r="G905" s="60"/>
      <c r="H905" s="125"/>
      <c r="I905" s="127" t="str">
        <f t="shared" si="14"/>
        <v/>
      </c>
    </row>
    <row r="906" spans="3:9" ht="45" customHeight="1" x14ac:dyDescent="0.25">
      <c r="C906" s="32">
        <v>902</v>
      </c>
      <c r="D906" s="123" t="str">
        <f>IF(Lançamentos!F906="","",Lançamentos!F906)</f>
        <v/>
      </c>
      <c r="E906" s="124" t="str">
        <f>IF(Lançamentos!J906="","",Lançamentos!J906)</f>
        <v/>
      </c>
      <c r="F906" s="62"/>
      <c r="G906" s="60"/>
      <c r="H906" s="125"/>
      <c r="I906" s="127" t="str">
        <f t="shared" si="14"/>
        <v/>
      </c>
    </row>
    <row r="907" spans="3:9" ht="45" customHeight="1" x14ac:dyDescent="0.25">
      <c r="C907" s="32">
        <v>903</v>
      </c>
      <c r="D907" s="123" t="str">
        <f>IF(Lançamentos!F907="","",Lançamentos!F907)</f>
        <v/>
      </c>
      <c r="E907" s="124" t="str">
        <f>IF(Lançamentos!J907="","",Lançamentos!J907)</f>
        <v/>
      </c>
      <c r="F907" s="62"/>
      <c r="G907" s="60"/>
      <c r="H907" s="125"/>
      <c r="I907" s="127" t="str">
        <f t="shared" si="14"/>
        <v/>
      </c>
    </row>
    <row r="908" spans="3:9" ht="45" customHeight="1" x14ac:dyDescent="0.25">
      <c r="C908" s="32">
        <v>904</v>
      </c>
      <c r="D908" s="123" t="str">
        <f>IF(Lançamentos!F908="","",Lançamentos!F908)</f>
        <v/>
      </c>
      <c r="E908" s="124" t="str">
        <f>IF(Lançamentos!J908="","",Lançamentos!J908)</f>
        <v/>
      </c>
      <c r="F908" s="62"/>
      <c r="G908" s="60"/>
      <c r="H908" s="125"/>
      <c r="I908" s="127" t="str">
        <f t="shared" si="14"/>
        <v/>
      </c>
    </row>
    <row r="909" spans="3:9" ht="45" customHeight="1" x14ac:dyDescent="0.25">
      <c r="C909" s="32">
        <v>905</v>
      </c>
      <c r="D909" s="123" t="str">
        <f>IF(Lançamentos!F909="","",Lançamentos!F909)</f>
        <v/>
      </c>
      <c r="E909" s="124" t="str">
        <f>IF(Lançamentos!J909="","",Lançamentos!J909)</f>
        <v/>
      </c>
      <c r="F909" s="62"/>
      <c r="G909" s="60"/>
      <c r="H909" s="125"/>
      <c r="I909" s="127" t="str">
        <f t="shared" si="14"/>
        <v/>
      </c>
    </row>
    <row r="910" spans="3:9" ht="45" customHeight="1" x14ac:dyDescent="0.25">
      <c r="C910" s="32">
        <v>906</v>
      </c>
      <c r="D910" s="123" t="str">
        <f>IF(Lançamentos!F910="","",Lançamentos!F910)</f>
        <v/>
      </c>
      <c r="E910" s="124" t="str">
        <f>IF(Lançamentos!J910="","",Lançamentos!J910)</f>
        <v/>
      </c>
      <c r="F910" s="62"/>
      <c r="G910" s="60"/>
      <c r="H910" s="125"/>
      <c r="I910" s="127" t="str">
        <f t="shared" si="14"/>
        <v/>
      </c>
    </row>
    <row r="911" spans="3:9" ht="45" customHeight="1" x14ac:dyDescent="0.25">
      <c r="C911" s="32">
        <v>907</v>
      </c>
      <c r="D911" s="123" t="str">
        <f>IF(Lançamentos!F911="","",Lançamentos!F911)</f>
        <v/>
      </c>
      <c r="E911" s="124" t="str">
        <f>IF(Lançamentos!J911="","",Lançamentos!J911)</f>
        <v/>
      </c>
      <c r="F911" s="62"/>
      <c r="G911" s="60"/>
      <c r="H911" s="125"/>
      <c r="I911" s="127" t="str">
        <f t="shared" si="14"/>
        <v/>
      </c>
    </row>
    <row r="912" spans="3:9" ht="45" customHeight="1" x14ac:dyDescent="0.25">
      <c r="C912" s="32">
        <v>908</v>
      </c>
      <c r="D912" s="123" t="str">
        <f>IF(Lançamentos!F912="","",Lançamentos!F912)</f>
        <v/>
      </c>
      <c r="E912" s="124" t="str">
        <f>IF(Lançamentos!J912="","",Lançamentos!J912)</f>
        <v/>
      </c>
      <c r="F912" s="62"/>
      <c r="G912" s="60"/>
      <c r="H912" s="125"/>
      <c r="I912" s="127" t="str">
        <f t="shared" si="14"/>
        <v/>
      </c>
    </row>
    <row r="913" spans="3:9" ht="45" customHeight="1" x14ac:dyDescent="0.25">
      <c r="C913" s="32">
        <v>909</v>
      </c>
      <c r="D913" s="123" t="str">
        <f>IF(Lançamentos!F913="","",Lançamentos!F913)</f>
        <v/>
      </c>
      <c r="E913" s="124" t="str">
        <f>IF(Lançamentos!J913="","",Lançamentos!J913)</f>
        <v/>
      </c>
      <c r="F913" s="62"/>
      <c r="G913" s="60"/>
      <c r="H913" s="125"/>
      <c r="I913" s="127" t="str">
        <f t="shared" si="14"/>
        <v/>
      </c>
    </row>
    <row r="914" spans="3:9" ht="45" customHeight="1" x14ac:dyDescent="0.25">
      <c r="C914" s="32">
        <v>910</v>
      </c>
      <c r="D914" s="123" t="str">
        <f>IF(Lançamentos!F914="","",Lançamentos!F914)</f>
        <v/>
      </c>
      <c r="E914" s="124" t="str">
        <f>IF(Lançamentos!J914="","",Lançamentos!J914)</f>
        <v/>
      </c>
      <c r="F914" s="62"/>
      <c r="G914" s="60"/>
      <c r="H914" s="125"/>
      <c r="I914" s="127" t="str">
        <f t="shared" si="14"/>
        <v/>
      </c>
    </row>
    <row r="915" spans="3:9" ht="45" customHeight="1" x14ac:dyDescent="0.25">
      <c r="C915" s="32">
        <v>911</v>
      </c>
      <c r="D915" s="123" t="str">
        <f>IF(Lançamentos!F915="","",Lançamentos!F915)</f>
        <v/>
      </c>
      <c r="E915" s="124" t="str">
        <f>IF(Lançamentos!J915="","",Lançamentos!J915)</f>
        <v/>
      </c>
      <c r="F915" s="62"/>
      <c r="G915" s="60"/>
      <c r="H915" s="125"/>
      <c r="I915" s="127" t="str">
        <f t="shared" si="14"/>
        <v/>
      </c>
    </row>
    <row r="916" spans="3:9" ht="45" customHeight="1" x14ac:dyDescent="0.25">
      <c r="C916" s="32">
        <v>912</v>
      </c>
      <c r="D916" s="123" t="str">
        <f>IF(Lançamentos!F916="","",Lançamentos!F916)</f>
        <v/>
      </c>
      <c r="E916" s="124" t="str">
        <f>IF(Lançamentos!J916="","",Lançamentos!J916)</f>
        <v/>
      </c>
      <c r="F916" s="62"/>
      <c r="G916" s="60"/>
      <c r="H916" s="125"/>
      <c r="I916" s="127" t="str">
        <f t="shared" si="14"/>
        <v/>
      </c>
    </row>
    <row r="917" spans="3:9" ht="45" customHeight="1" x14ac:dyDescent="0.25">
      <c r="C917" s="32">
        <v>913</v>
      </c>
      <c r="D917" s="123" t="str">
        <f>IF(Lançamentos!F917="","",Lançamentos!F917)</f>
        <v/>
      </c>
      <c r="E917" s="124" t="str">
        <f>IF(Lançamentos!J917="","",Lançamentos!J917)</f>
        <v/>
      </c>
      <c r="F917" s="62"/>
      <c r="G917" s="60"/>
      <c r="H917" s="125"/>
      <c r="I917" s="127" t="str">
        <f t="shared" si="14"/>
        <v/>
      </c>
    </row>
    <row r="918" spans="3:9" ht="45" customHeight="1" x14ac:dyDescent="0.25">
      <c r="C918" s="32">
        <v>914</v>
      </c>
      <c r="D918" s="123" t="str">
        <f>IF(Lançamentos!F918="","",Lançamentos!F918)</f>
        <v/>
      </c>
      <c r="E918" s="124" t="str">
        <f>IF(Lançamentos!J918="","",Lançamentos!J918)</f>
        <v/>
      </c>
      <c r="F918" s="62"/>
      <c r="G918" s="60"/>
      <c r="H918" s="125"/>
      <c r="I918" s="127" t="str">
        <f t="shared" si="14"/>
        <v/>
      </c>
    </row>
    <row r="919" spans="3:9" ht="45" customHeight="1" x14ac:dyDescent="0.25">
      <c r="C919" s="32">
        <v>915</v>
      </c>
      <c r="D919" s="123" t="str">
        <f>IF(Lançamentos!F919="","",Lançamentos!F919)</f>
        <v/>
      </c>
      <c r="E919" s="124" t="str">
        <f>IF(Lançamentos!J919="","",Lançamentos!J919)</f>
        <v/>
      </c>
      <c r="F919" s="62"/>
      <c r="G919" s="60"/>
      <c r="H919" s="125"/>
      <c r="I919" s="127" t="str">
        <f t="shared" si="14"/>
        <v/>
      </c>
    </row>
    <row r="920" spans="3:9" ht="45" customHeight="1" x14ac:dyDescent="0.25">
      <c r="C920" s="32">
        <v>916</v>
      </c>
      <c r="D920" s="123" t="str">
        <f>IF(Lançamentos!F920="","",Lançamentos!F920)</f>
        <v/>
      </c>
      <c r="E920" s="124" t="str">
        <f>IF(Lançamentos!J920="","",Lançamentos!J920)</f>
        <v/>
      </c>
      <c r="F920" s="62"/>
      <c r="G920" s="60"/>
      <c r="H920" s="125"/>
      <c r="I920" s="127" t="str">
        <f t="shared" si="14"/>
        <v/>
      </c>
    </row>
    <row r="921" spans="3:9" ht="45" customHeight="1" x14ac:dyDescent="0.25">
      <c r="C921" s="32">
        <v>917</v>
      </c>
      <c r="D921" s="123" t="str">
        <f>IF(Lançamentos!F921="","",Lançamentos!F921)</f>
        <v/>
      </c>
      <c r="E921" s="124" t="str">
        <f>IF(Lançamentos!J921="","",Lançamentos!J921)</f>
        <v/>
      </c>
      <c r="F921" s="62"/>
      <c r="G921" s="60"/>
      <c r="H921" s="125"/>
      <c r="I921" s="127" t="str">
        <f t="shared" si="14"/>
        <v/>
      </c>
    </row>
    <row r="922" spans="3:9" ht="45" customHeight="1" x14ac:dyDescent="0.25">
      <c r="C922" s="32">
        <v>918</v>
      </c>
      <c r="D922" s="123" t="str">
        <f>IF(Lançamentos!F922="","",Lançamentos!F922)</f>
        <v/>
      </c>
      <c r="E922" s="124" t="str">
        <f>IF(Lançamentos!J922="","",Lançamentos!J922)</f>
        <v/>
      </c>
      <c r="F922" s="62"/>
      <c r="G922" s="60"/>
      <c r="H922" s="125"/>
      <c r="I922" s="127" t="str">
        <f t="shared" si="14"/>
        <v/>
      </c>
    </row>
    <row r="923" spans="3:9" ht="45" customHeight="1" x14ac:dyDescent="0.25">
      <c r="C923" s="32">
        <v>919</v>
      </c>
      <c r="D923" s="123" t="str">
        <f>IF(Lançamentos!F923="","",Lançamentos!F923)</f>
        <v/>
      </c>
      <c r="E923" s="124" t="str">
        <f>IF(Lançamentos!J923="","",Lançamentos!J923)</f>
        <v/>
      </c>
      <c r="F923" s="62"/>
      <c r="G923" s="60"/>
      <c r="H923" s="125"/>
      <c r="I923" s="127" t="str">
        <f t="shared" si="14"/>
        <v/>
      </c>
    </row>
    <row r="924" spans="3:9" ht="45" customHeight="1" x14ac:dyDescent="0.25">
      <c r="C924" s="32">
        <v>920</v>
      </c>
      <c r="D924" s="123" t="str">
        <f>IF(Lançamentos!F924="","",Lançamentos!F924)</f>
        <v/>
      </c>
      <c r="E924" s="124" t="str">
        <f>IF(Lançamentos!J924="","",Lançamentos!J924)</f>
        <v/>
      </c>
      <c r="F924" s="62"/>
      <c r="G924" s="60"/>
      <c r="H924" s="125"/>
      <c r="I924" s="127" t="str">
        <f t="shared" si="14"/>
        <v/>
      </c>
    </row>
    <row r="925" spans="3:9" ht="45" customHeight="1" x14ac:dyDescent="0.25">
      <c r="C925" s="32">
        <v>921</v>
      </c>
      <c r="D925" s="123" t="str">
        <f>IF(Lançamentos!F925="","",Lançamentos!F925)</f>
        <v/>
      </c>
      <c r="E925" s="124" t="str">
        <f>IF(Lançamentos!J925="","",Lançamentos!J925)</f>
        <v/>
      </c>
      <c r="F925" s="62"/>
      <c r="G925" s="60"/>
      <c r="H925" s="125"/>
      <c r="I925" s="127" t="str">
        <f t="shared" si="14"/>
        <v/>
      </c>
    </row>
    <row r="926" spans="3:9" ht="45" customHeight="1" x14ac:dyDescent="0.25">
      <c r="C926" s="32">
        <v>922</v>
      </c>
      <c r="D926" s="123" t="str">
        <f>IF(Lançamentos!F926="","",Lançamentos!F926)</f>
        <v/>
      </c>
      <c r="E926" s="124" t="str">
        <f>IF(Lançamentos!J926="","",Lançamentos!J926)</f>
        <v/>
      </c>
      <c r="F926" s="62"/>
      <c r="G926" s="60"/>
      <c r="H926" s="125"/>
      <c r="I926" s="127" t="str">
        <f t="shared" si="14"/>
        <v/>
      </c>
    </row>
    <row r="927" spans="3:9" ht="45" customHeight="1" x14ac:dyDescent="0.25">
      <c r="C927" s="32">
        <v>923</v>
      </c>
      <c r="D927" s="123" t="str">
        <f>IF(Lançamentos!F927="","",Lançamentos!F927)</f>
        <v/>
      </c>
      <c r="E927" s="124" t="str">
        <f>IF(Lançamentos!J927="","",Lançamentos!J927)</f>
        <v/>
      </c>
      <c r="F927" s="62"/>
      <c r="G927" s="60"/>
      <c r="H927" s="125"/>
      <c r="I927" s="127" t="str">
        <f t="shared" si="14"/>
        <v/>
      </c>
    </row>
    <row r="928" spans="3:9" ht="45" customHeight="1" x14ac:dyDescent="0.25">
      <c r="C928" s="32">
        <v>924</v>
      </c>
      <c r="D928" s="123" t="str">
        <f>IF(Lançamentos!F928="","",Lançamentos!F928)</f>
        <v/>
      </c>
      <c r="E928" s="124" t="str">
        <f>IF(Lançamentos!J928="","",Lançamentos!J928)</f>
        <v/>
      </c>
      <c r="F928" s="62"/>
      <c r="G928" s="60"/>
      <c r="H928" s="125"/>
      <c r="I928" s="127" t="str">
        <f t="shared" si="14"/>
        <v/>
      </c>
    </row>
    <row r="929" spans="3:9" ht="45" customHeight="1" x14ac:dyDescent="0.25">
      <c r="C929" s="32">
        <v>925</v>
      </c>
      <c r="D929" s="123" t="str">
        <f>IF(Lançamentos!F929="","",Lançamentos!F929)</f>
        <v/>
      </c>
      <c r="E929" s="124" t="str">
        <f>IF(Lançamentos!J929="","",Lançamentos!J929)</f>
        <v/>
      </c>
      <c r="F929" s="62"/>
      <c r="G929" s="60"/>
      <c r="H929" s="125"/>
      <c r="I929" s="127" t="str">
        <f t="shared" si="14"/>
        <v/>
      </c>
    </row>
    <row r="930" spans="3:9" ht="45" customHeight="1" x14ac:dyDescent="0.25">
      <c r="C930" s="32">
        <v>926</v>
      </c>
      <c r="D930" s="123" t="str">
        <f>IF(Lançamentos!F930="","",Lançamentos!F930)</f>
        <v/>
      </c>
      <c r="E930" s="124" t="str">
        <f>IF(Lançamentos!J930="","",Lançamentos!J930)</f>
        <v/>
      </c>
      <c r="F930" s="62"/>
      <c r="G930" s="60"/>
      <c r="H930" s="125"/>
      <c r="I930" s="127" t="str">
        <f t="shared" si="14"/>
        <v/>
      </c>
    </row>
    <row r="931" spans="3:9" ht="45" customHeight="1" x14ac:dyDescent="0.25">
      <c r="C931" s="32">
        <v>927</v>
      </c>
      <c r="D931" s="123" t="str">
        <f>IF(Lançamentos!F931="","",Lançamentos!F931)</f>
        <v/>
      </c>
      <c r="E931" s="124" t="str">
        <f>IF(Lançamentos!J931="","",Lançamentos!J931)</f>
        <v/>
      </c>
      <c r="F931" s="62"/>
      <c r="G931" s="60"/>
      <c r="H931" s="125"/>
      <c r="I931" s="127" t="str">
        <f t="shared" si="14"/>
        <v/>
      </c>
    </row>
    <row r="932" spans="3:9" ht="45" customHeight="1" x14ac:dyDescent="0.25">
      <c r="C932" s="32">
        <v>928</v>
      </c>
      <c r="D932" s="123" t="str">
        <f>IF(Lançamentos!F932="","",Lançamentos!F932)</f>
        <v/>
      </c>
      <c r="E932" s="124" t="str">
        <f>IF(Lançamentos!J932="","",Lançamentos!J932)</f>
        <v/>
      </c>
      <c r="F932" s="62"/>
      <c r="G932" s="60"/>
      <c r="H932" s="125"/>
      <c r="I932" s="127" t="str">
        <f t="shared" si="14"/>
        <v/>
      </c>
    </row>
    <row r="933" spans="3:9" ht="45" customHeight="1" x14ac:dyDescent="0.25">
      <c r="C933" s="32">
        <v>929</v>
      </c>
      <c r="D933" s="123" t="str">
        <f>IF(Lançamentos!F933="","",Lançamentos!F933)</f>
        <v/>
      </c>
      <c r="E933" s="124" t="str">
        <f>IF(Lançamentos!J933="","",Lançamentos!J933)</f>
        <v/>
      </c>
      <c r="F933" s="62"/>
      <c r="G933" s="60"/>
      <c r="H933" s="125"/>
      <c r="I933" s="127" t="str">
        <f t="shared" si="14"/>
        <v/>
      </c>
    </row>
    <row r="934" spans="3:9" ht="45" customHeight="1" x14ac:dyDescent="0.25">
      <c r="C934" s="32">
        <v>930</v>
      </c>
      <c r="D934" s="123" t="str">
        <f>IF(Lançamentos!F934="","",Lançamentos!F934)</f>
        <v/>
      </c>
      <c r="E934" s="124" t="str">
        <f>IF(Lançamentos!J934="","",Lançamentos!J934)</f>
        <v/>
      </c>
      <c r="F934" s="62"/>
      <c r="G934" s="60"/>
      <c r="H934" s="125"/>
      <c r="I934" s="127" t="str">
        <f t="shared" si="14"/>
        <v/>
      </c>
    </row>
    <row r="935" spans="3:9" ht="45" customHeight="1" x14ac:dyDescent="0.25">
      <c r="C935" s="32">
        <v>931</v>
      </c>
      <c r="D935" s="123" t="str">
        <f>IF(Lançamentos!F935="","",Lançamentos!F935)</f>
        <v/>
      </c>
      <c r="E935" s="124" t="str">
        <f>IF(Lançamentos!J935="","",Lançamentos!J935)</f>
        <v/>
      </c>
      <c r="F935" s="62"/>
      <c r="G935" s="60"/>
      <c r="H935" s="125"/>
      <c r="I935" s="127" t="str">
        <f t="shared" si="14"/>
        <v/>
      </c>
    </row>
    <row r="936" spans="3:9" ht="45" customHeight="1" x14ac:dyDescent="0.25">
      <c r="C936" s="32">
        <v>932</v>
      </c>
      <c r="D936" s="123" t="str">
        <f>IF(Lançamentos!F936="","",Lançamentos!F936)</f>
        <v/>
      </c>
      <c r="E936" s="124" t="str">
        <f>IF(Lançamentos!J936="","",Lançamentos!J936)</f>
        <v/>
      </c>
      <c r="F936" s="62"/>
      <c r="G936" s="60"/>
      <c r="H936" s="125"/>
      <c r="I936" s="127" t="str">
        <f t="shared" si="14"/>
        <v/>
      </c>
    </row>
    <row r="937" spans="3:9" ht="45" customHeight="1" x14ac:dyDescent="0.25">
      <c r="C937" s="32">
        <v>933</v>
      </c>
      <c r="D937" s="123" t="str">
        <f>IF(Lançamentos!F937="","",Lançamentos!F937)</f>
        <v/>
      </c>
      <c r="E937" s="124" t="str">
        <f>IF(Lançamentos!J937="","",Lançamentos!J937)</f>
        <v/>
      </c>
      <c r="F937" s="62"/>
      <c r="G937" s="60"/>
      <c r="H937" s="125"/>
      <c r="I937" s="127" t="str">
        <f t="shared" si="14"/>
        <v/>
      </c>
    </row>
    <row r="938" spans="3:9" ht="45" customHeight="1" x14ac:dyDescent="0.25">
      <c r="C938" s="32">
        <v>934</v>
      </c>
      <c r="D938" s="123" t="str">
        <f>IF(Lançamentos!F938="","",Lançamentos!F938)</f>
        <v/>
      </c>
      <c r="E938" s="124" t="str">
        <f>IF(Lançamentos!J938="","",Lançamentos!J938)</f>
        <v/>
      </c>
      <c r="F938" s="62"/>
      <c r="G938" s="60"/>
      <c r="H938" s="125"/>
      <c r="I938" s="127" t="str">
        <f t="shared" si="14"/>
        <v/>
      </c>
    </row>
    <row r="939" spans="3:9" ht="45" customHeight="1" x14ac:dyDescent="0.25">
      <c r="C939" s="32">
        <v>935</v>
      </c>
      <c r="D939" s="123" t="str">
        <f>IF(Lançamentos!F939="","",Lançamentos!F939)</f>
        <v/>
      </c>
      <c r="E939" s="124" t="str">
        <f>IF(Lançamentos!J939="","",Lançamentos!J939)</f>
        <v/>
      </c>
      <c r="F939" s="62"/>
      <c r="G939" s="60"/>
      <c r="H939" s="125"/>
      <c r="I939" s="127" t="str">
        <f t="shared" si="14"/>
        <v/>
      </c>
    </row>
    <row r="940" spans="3:9" ht="45" customHeight="1" x14ac:dyDescent="0.25">
      <c r="C940" s="32">
        <v>936</v>
      </c>
      <c r="D940" s="123" t="str">
        <f>IF(Lançamentos!F940="","",Lançamentos!F940)</f>
        <v/>
      </c>
      <c r="E940" s="124" t="str">
        <f>IF(Lançamentos!J940="","",Lançamentos!J940)</f>
        <v/>
      </c>
      <c r="F940" s="62"/>
      <c r="G940" s="60"/>
      <c r="H940" s="125"/>
      <c r="I940" s="127" t="str">
        <f t="shared" si="14"/>
        <v/>
      </c>
    </row>
    <row r="941" spans="3:9" ht="45" customHeight="1" x14ac:dyDescent="0.25">
      <c r="C941" s="32">
        <v>937</v>
      </c>
      <c r="D941" s="123" t="str">
        <f>IF(Lançamentos!F941="","",Lançamentos!F941)</f>
        <v/>
      </c>
      <c r="E941" s="124" t="str">
        <f>IF(Lançamentos!J941="","",Lançamentos!J941)</f>
        <v/>
      </c>
      <c r="F941" s="62"/>
      <c r="G941" s="60"/>
      <c r="H941" s="125"/>
      <c r="I941" s="127" t="str">
        <f t="shared" si="14"/>
        <v/>
      </c>
    </row>
    <row r="942" spans="3:9" ht="45" customHeight="1" x14ac:dyDescent="0.25">
      <c r="C942" s="32">
        <v>938</v>
      </c>
      <c r="D942" s="123" t="str">
        <f>IF(Lançamentos!F942="","",Lançamentos!F942)</f>
        <v/>
      </c>
      <c r="E942" s="124" t="str">
        <f>IF(Lançamentos!J942="","",Lançamentos!J942)</f>
        <v/>
      </c>
      <c r="F942" s="62"/>
      <c r="G942" s="60"/>
      <c r="H942" s="125"/>
      <c r="I942" s="127" t="str">
        <f t="shared" si="14"/>
        <v/>
      </c>
    </row>
    <row r="943" spans="3:9" ht="45" customHeight="1" x14ac:dyDescent="0.25">
      <c r="C943" s="32">
        <v>939</v>
      </c>
      <c r="D943" s="123" t="str">
        <f>IF(Lançamentos!F943="","",Lançamentos!F943)</f>
        <v/>
      </c>
      <c r="E943" s="124" t="str">
        <f>IF(Lançamentos!J943="","",Lançamentos!J943)</f>
        <v/>
      </c>
      <c r="F943" s="62"/>
      <c r="G943" s="60"/>
      <c r="H943" s="125"/>
      <c r="I943" s="127" t="str">
        <f t="shared" si="14"/>
        <v/>
      </c>
    </row>
    <row r="944" spans="3:9" ht="45" customHeight="1" x14ac:dyDescent="0.25">
      <c r="C944" s="32">
        <v>940</v>
      </c>
      <c r="D944" s="123" t="str">
        <f>IF(Lançamentos!F944="","",Lançamentos!F944)</f>
        <v/>
      </c>
      <c r="E944" s="124" t="str">
        <f>IF(Lançamentos!J944="","",Lançamentos!J944)</f>
        <v/>
      </c>
      <c r="F944" s="62"/>
      <c r="G944" s="60"/>
      <c r="H944" s="125"/>
      <c r="I944" s="127" t="str">
        <f t="shared" si="14"/>
        <v/>
      </c>
    </row>
    <row r="945" spans="3:9" ht="45" customHeight="1" x14ac:dyDescent="0.25">
      <c r="C945" s="32">
        <v>941</v>
      </c>
      <c r="D945" s="123" t="str">
        <f>IF(Lançamentos!F945="","",Lançamentos!F945)</f>
        <v/>
      </c>
      <c r="E945" s="124" t="str">
        <f>IF(Lançamentos!J945="","",Lançamentos!J945)</f>
        <v/>
      </c>
      <c r="F945" s="62"/>
      <c r="G945" s="60"/>
      <c r="H945" s="125"/>
      <c r="I945" s="127" t="str">
        <f t="shared" si="14"/>
        <v/>
      </c>
    </row>
    <row r="946" spans="3:9" ht="45" customHeight="1" x14ac:dyDescent="0.25">
      <c r="C946" s="32">
        <v>942</v>
      </c>
      <c r="D946" s="123" t="str">
        <f>IF(Lançamentos!F946="","",Lançamentos!F946)</f>
        <v/>
      </c>
      <c r="E946" s="124" t="str">
        <f>IF(Lançamentos!J946="","",Lançamentos!J946)</f>
        <v/>
      </c>
      <c r="F946" s="62"/>
      <c r="G946" s="60"/>
      <c r="H946" s="125"/>
      <c r="I946" s="127" t="str">
        <f t="shared" si="14"/>
        <v/>
      </c>
    </row>
    <row r="947" spans="3:9" ht="45" customHeight="1" x14ac:dyDescent="0.25">
      <c r="C947" s="32">
        <v>943</v>
      </c>
      <c r="D947" s="123" t="str">
        <f>IF(Lançamentos!F947="","",Lançamentos!F947)</f>
        <v/>
      </c>
      <c r="E947" s="124" t="str">
        <f>IF(Lançamentos!J947="","",Lançamentos!J947)</f>
        <v/>
      </c>
      <c r="F947" s="62"/>
      <c r="G947" s="60"/>
      <c r="H947" s="125"/>
      <c r="I947" s="127" t="str">
        <f t="shared" si="14"/>
        <v/>
      </c>
    </row>
    <row r="948" spans="3:9" ht="45" customHeight="1" x14ac:dyDescent="0.25">
      <c r="C948" s="32">
        <v>944</v>
      </c>
      <c r="D948" s="123" t="str">
        <f>IF(Lançamentos!F948="","",Lançamentos!F948)</f>
        <v/>
      </c>
      <c r="E948" s="124" t="str">
        <f>IF(Lançamentos!J948="","",Lançamentos!J948)</f>
        <v/>
      </c>
      <c r="F948" s="62"/>
      <c r="G948" s="60"/>
      <c r="H948" s="125"/>
      <c r="I948" s="127" t="str">
        <f t="shared" si="14"/>
        <v/>
      </c>
    </row>
    <row r="949" spans="3:9" ht="45" customHeight="1" x14ac:dyDescent="0.25">
      <c r="C949" s="32">
        <v>945</v>
      </c>
      <c r="D949" s="123" t="str">
        <f>IF(Lançamentos!F949="","",Lançamentos!F949)</f>
        <v/>
      </c>
      <c r="E949" s="124" t="str">
        <f>IF(Lançamentos!J949="","",Lançamentos!J949)</f>
        <v/>
      </c>
      <c r="F949" s="62"/>
      <c r="G949" s="60"/>
      <c r="H949" s="125"/>
      <c r="I949" s="127" t="str">
        <f t="shared" si="14"/>
        <v/>
      </c>
    </row>
    <row r="950" spans="3:9" ht="45" customHeight="1" x14ac:dyDescent="0.25">
      <c r="C950" s="32">
        <v>946</v>
      </c>
      <c r="D950" s="123" t="str">
        <f>IF(Lançamentos!F950="","",Lançamentos!F950)</f>
        <v/>
      </c>
      <c r="E950" s="124" t="str">
        <f>IF(Lançamentos!J950="","",Lançamentos!J950)</f>
        <v/>
      </c>
      <c r="F950" s="62"/>
      <c r="G950" s="60"/>
      <c r="H950" s="125"/>
      <c r="I950" s="127" t="str">
        <f t="shared" si="14"/>
        <v/>
      </c>
    </row>
    <row r="951" spans="3:9" ht="45" customHeight="1" x14ac:dyDescent="0.25">
      <c r="C951" s="32">
        <v>947</v>
      </c>
      <c r="D951" s="123" t="str">
        <f>IF(Lançamentos!F951="","",Lançamentos!F951)</f>
        <v/>
      </c>
      <c r="E951" s="124" t="str">
        <f>IF(Lançamentos!J951="","",Lançamentos!J951)</f>
        <v/>
      </c>
      <c r="F951" s="62"/>
      <c r="G951" s="60"/>
      <c r="H951" s="125"/>
      <c r="I951" s="127" t="str">
        <f t="shared" si="14"/>
        <v/>
      </c>
    </row>
    <row r="952" spans="3:9" ht="45" customHeight="1" x14ac:dyDescent="0.25">
      <c r="C952" s="32">
        <v>948</v>
      </c>
      <c r="D952" s="123" t="str">
        <f>IF(Lançamentos!F952="","",Lançamentos!F952)</f>
        <v/>
      </c>
      <c r="E952" s="124" t="str">
        <f>IF(Lançamentos!J952="","",Lançamentos!J952)</f>
        <v/>
      </c>
      <c r="F952" s="62"/>
      <c r="G952" s="60"/>
      <c r="H952" s="125"/>
      <c r="I952" s="127" t="str">
        <f t="shared" si="14"/>
        <v/>
      </c>
    </row>
    <row r="953" spans="3:9" ht="45" customHeight="1" x14ac:dyDescent="0.25">
      <c r="C953" s="32">
        <v>949</v>
      </c>
      <c r="D953" s="123" t="str">
        <f>IF(Lançamentos!F953="","",Lançamentos!F953)</f>
        <v/>
      </c>
      <c r="E953" s="124" t="str">
        <f>IF(Lançamentos!J953="","",Lançamentos!J953)</f>
        <v/>
      </c>
      <c r="F953" s="62"/>
      <c r="G953" s="60"/>
      <c r="H953" s="125"/>
      <c r="I953" s="127" t="str">
        <f t="shared" si="14"/>
        <v/>
      </c>
    </row>
    <row r="954" spans="3:9" ht="45" customHeight="1" x14ac:dyDescent="0.25">
      <c r="C954" s="32">
        <v>950</v>
      </c>
      <c r="D954" s="123" t="str">
        <f>IF(Lançamentos!F954="","",Lançamentos!F954)</f>
        <v/>
      </c>
      <c r="E954" s="124" t="str">
        <f>IF(Lançamentos!J954="","",Lançamentos!J954)</f>
        <v/>
      </c>
      <c r="F954" s="62"/>
      <c r="G954" s="60"/>
      <c r="H954" s="125"/>
      <c r="I954" s="127" t="str">
        <f t="shared" si="14"/>
        <v/>
      </c>
    </row>
    <row r="955" spans="3:9" ht="45" customHeight="1" x14ac:dyDescent="0.25">
      <c r="C955" s="32">
        <v>951</v>
      </c>
      <c r="D955" s="123" t="str">
        <f>IF(Lançamentos!F955="","",Lançamentos!F955)</f>
        <v/>
      </c>
      <c r="E955" s="124" t="str">
        <f>IF(Lançamentos!J955="","",Lançamentos!J955)</f>
        <v/>
      </c>
      <c r="F955" s="62"/>
      <c r="G955" s="60"/>
      <c r="H955" s="125"/>
      <c r="I955" s="127" t="str">
        <f t="shared" si="14"/>
        <v/>
      </c>
    </row>
    <row r="956" spans="3:9" ht="45" customHeight="1" x14ac:dyDescent="0.25">
      <c r="C956" s="32">
        <v>952</v>
      </c>
      <c r="D956" s="123" t="str">
        <f>IF(Lançamentos!F956="","",Lançamentos!F956)</f>
        <v/>
      </c>
      <c r="E956" s="124" t="str">
        <f>IF(Lançamentos!J956="","",Lançamentos!J956)</f>
        <v/>
      </c>
      <c r="F956" s="62"/>
      <c r="G956" s="60"/>
      <c r="H956" s="125"/>
      <c r="I956" s="127" t="str">
        <f t="shared" si="14"/>
        <v/>
      </c>
    </row>
    <row r="957" spans="3:9" ht="45" customHeight="1" x14ac:dyDescent="0.25">
      <c r="C957" s="32">
        <v>953</v>
      </c>
      <c r="D957" s="123" t="str">
        <f>IF(Lançamentos!F957="","",Lançamentos!F957)</f>
        <v/>
      </c>
      <c r="E957" s="124" t="str">
        <f>IF(Lançamentos!J957="","",Lançamentos!J957)</f>
        <v/>
      </c>
      <c r="F957" s="62"/>
      <c r="G957" s="60"/>
      <c r="H957" s="125"/>
      <c r="I957" s="127" t="str">
        <f t="shared" si="14"/>
        <v/>
      </c>
    </row>
    <row r="958" spans="3:9" ht="45" customHeight="1" x14ac:dyDescent="0.25">
      <c r="C958" s="32">
        <v>954</v>
      </c>
      <c r="D958" s="123" t="str">
        <f>IF(Lançamentos!F958="","",Lançamentos!F958)</f>
        <v/>
      </c>
      <c r="E958" s="124" t="str">
        <f>IF(Lançamentos!J958="","",Lançamentos!J958)</f>
        <v/>
      </c>
      <c r="F958" s="62"/>
      <c r="G958" s="60"/>
      <c r="H958" s="125"/>
      <c r="I958" s="127" t="str">
        <f t="shared" si="14"/>
        <v/>
      </c>
    </row>
    <row r="959" spans="3:9" ht="45" customHeight="1" x14ac:dyDescent="0.25">
      <c r="C959" s="32">
        <v>955</v>
      </c>
      <c r="D959" s="123" t="str">
        <f>IF(Lançamentos!F959="","",Lançamentos!F959)</f>
        <v/>
      </c>
      <c r="E959" s="124" t="str">
        <f>IF(Lançamentos!J959="","",Lançamentos!J959)</f>
        <v/>
      </c>
      <c r="F959" s="62"/>
      <c r="G959" s="60"/>
      <c r="H959" s="125"/>
      <c r="I959" s="127" t="str">
        <f t="shared" si="14"/>
        <v/>
      </c>
    </row>
    <row r="960" spans="3:9" ht="45" customHeight="1" x14ac:dyDescent="0.25">
      <c r="C960" s="32">
        <v>956</v>
      </c>
      <c r="D960" s="123" t="str">
        <f>IF(Lançamentos!F960="","",Lançamentos!F960)</f>
        <v/>
      </c>
      <c r="E960" s="124" t="str">
        <f>IF(Lançamentos!J960="","",Lançamentos!J960)</f>
        <v/>
      </c>
      <c r="F960" s="62"/>
      <c r="G960" s="60"/>
      <c r="H960" s="125"/>
      <c r="I960" s="127" t="str">
        <f t="shared" si="14"/>
        <v/>
      </c>
    </row>
    <row r="961" spans="3:9" ht="45" customHeight="1" x14ac:dyDescent="0.25">
      <c r="C961" s="32">
        <v>957</v>
      </c>
      <c r="D961" s="123" t="str">
        <f>IF(Lançamentos!F961="","",Lançamentos!F961)</f>
        <v/>
      </c>
      <c r="E961" s="124" t="str">
        <f>IF(Lançamentos!J961="","",Lançamentos!J961)</f>
        <v/>
      </c>
      <c r="F961" s="62"/>
      <c r="G961" s="60"/>
      <c r="H961" s="125"/>
      <c r="I961" s="127" t="str">
        <f t="shared" si="14"/>
        <v/>
      </c>
    </row>
    <row r="962" spans="3:9" ht="45" customHeight="1" x14ac:dyDescent="0.25">
      <c r="C962" s="32">
        <v>958</v>
      </c>
      <c r="D962" s="123" t="str">
        <f>IF(Lançamentos!F962="","",Lançamentos!F962)</f>
        <v/>
      </c>
      <c r="E962" s="124" t="str">
        <f>IF(Lançamentos!J962="","",Lançamentos!J962)</f>
        <v/>
      </c>
      <c r="F962" s="62"/>
      <c r="G962" s="60"/>
      <c r="H962" s="125"/>
      <c r="I962" s="127" t="str">
        <f t="shared" si="14"/>
        <v/>
      </c>
    </row>
    <row r="963" spans="3:9" ht="45" customHeight="1" x14ac:dyDescent="0.25">
      <c r="C963" s="32">
        <v>959</v>
      </c>
      <c r="D963" s="123" t="str">
        <f>IF(Lançamentos!F963="","",Lançamentos!F963)</f>
        <v/>
      </c>
      <c r="E963" s="124" t="str">
        <f>IF(Lançamentos!J963="","",Lançamentos!J963)</f>
        <v/>
      </c>
      <c r="F963" s="62"/>
      <c r="G963" s="60"/>
      <c r="H963" s="125"/>
      <c r="I963" s="127" t="str">
        <f t="shared" si="14"/>
        <v/>
      </c>
    </row>
    <row r="964" spans="3:9" ht="45" customHeight="1" x14ac:dyDescent="0.25">
      <c r="C964" s="32">
        <v>960</v>
      </c>
      <c r="D964" s="123" t="str">
        <f>IF(Lançamentos!F964="","",Lançamentos!F964)</f>
        <v/>
      </c>
      <c r="E964" s="124" t="str">
        <f>IF(Lançamentos!J964="","",Lançamentos!J964)</f>
        <v/>
      </c>
      <c r="F964" s="62"/>
      <c r="G964" s="60"/>
      <c r="H964" s="125"/>
      <c r="I964" s="127" t="str">
        <f t="shared" si="14"/>
        <v/>
      </c>
    </row>
    <row r="965" spans="3:9" ht="45" customHeight="1" x14ac:dyDescent="0.25">
      <c r="C965" s="32">
        <v>961</v>
      </c>
      <c r="D965" s="123" t="str">
        <f>IF(Lançamentos!F965="","",Lançamentos!F965)</f>
        <v/>
      </c>
      <c r="E965" s="124" t="str">
        <f>IF(Lançamentos!J965="","",Lançamentos!J965)</f>
        <v/>
      </c>
      <c r="F965" s="62"/>
      <c r="G965" s="60"/>
      <c r="H965" s="125"/>
      <c r="I965" s="127" t="str">
        <f t="shared" si="14"/>
        <v/>
      </c>
    </row>
    <row r="966" spans="3:9" ht="45" customHeight="1" x14ac:dyDescent="0.25">
      <c r="C966" s="32">
        <v>962</v>
      </c>
      <c r="D966" s="123" t="str">
        <f>IF(Lançamentos!F966="","",Lançamentos!F966)</f>
        <v/>
      </c>
      <c r="E966" s="124" t="str">
        <f>IF(Lançamentos!J966="","",Lançamentos!J966)</f>
        <v/>
      </c>
      <c r="F966" s="62"/>
      <c r="G966" s="60"/>
      <c r="H966" s="125"/>
      <c r="I966" s="127" t="str">
        <f t="shared" si="14"/>
        <v/>
      </c>
    </row>
    <row r="967" spans="3:9" ht="45" customHeight="1" x14ac:dyDescent="0.25">
      <c r="C967" s="32">
        <v>963</v>
      </c>
      <c r="D967" s="123" t="str">
        <f>IF(Lançamentos!F967="","",Lançamentos!F967)</f>
        <v/>
      </c>
      <c r="E967" s="124" t="str">
        <f>IF(Lançamentos!J967="","",Lançamentos!J967)</f>
        <v/>
      </c>
      <c r="F967" s="62"/>
      <c r="G967" s="60"/>
      <c r="H967" s="125"/>
      <c r="I967" s="127" t="str">
        <f t="shared" ref="I967:I1004" si="15">IFERROR(IF(F967="","",DATEDIF(F967,$P$3,"Y")&amp;" Ano(s) "&amp;DATEDIF(F967,$P$3,"YM")&amp;" Mês(es) "&amp;DATEDIF(F967,$P$3,"MD")&amp;" Dia(s) "),"")</f>
        <v/>
      </c>
    </row>
    <row r="968" spans="3:9" ht="45" customHeight="1" x14ac:dyDescent="0.25">
      <c r="C968" s="32">
        <v>964</v>
      </c>
      <c r="D968" s="123" t="str">
        <f>IF(Lançamentos!F968="","",Lançamentos!F968)</f>
        <v/>
      </c>
      <c r="E968" s="124" t="str">
        <f>IF(Lançamentos!J968="","",Lançamentos!J968)</f>
        <v/>
      </c>
      <c r="F968" s="62"/>
      <c r="G968" s="60"/>
      <c r="H968" s="125"/>
      <c r="I968" s="127" t="str">
        <f t="shared" si="15"/>
        <v/>
      </c>
    </row>
    <row r="969" spans="3:9" ht="45" customHeight="1" x14ac:dyDescent="0.25">
      <c r="C969" s="32">
        <v>965</v>
      </c>
      <c r="D969" s="123" t="str">
        <f>IF(Lançamentos!F969="","",Lançamentos!F969)</f>
        <v/>
      </c>
      <c r="E969" s="124" t="str">
        <f>IF(Lançamentos!J969="","",Lançamentos!J969)</f>
        <v/>
      </c>
      <c r="F969" s="62"/>
      <c r="G969" s="60"/>
      <c r="H969" s="125"/>
      <c r="I969" s="127" t="str">
        <f t="shared" si="15"/>
        <v/>
      </c>
    </row>
    <row r="970" spans="3:9" ht="45" customHeight="1" x14ac:dyDescent="0.25">
      <c r="C970" s="32">
        <v>966</v>
      </c>
      <c r="D970" s="123" t="str">
        <f>IF(Lançamentos!F970="","",Lançamentos!F970)</f>
        <v/>
      </c>
      <c r="E970" s="124" t="str">
        <f>IF(Lançamentos!J970="","",Lançamentos!J970)</f>
        <v/>
      </c>
      <c r="F970" s="62"/>
      <c r="G970" s="60"/>
      <c r="H970" s="125"/>
      <c r="I970" s="127" t="str">
        <f t="shared" si="15"/>
        <v/>
      </c>
    </row>
    <row r="971" spans="3:9" ht="45" customHeight="1" x14ac:dyDescent="0.25">
      <c r="C971" s="32">
        <v>967</v>
      </c>
      <c r="D971" s="123" t="str">
        <f>IF(Lançamentos!F971="","",Lançamentos!F971)</f>
        <v/>
      </c>
      <c r="E971" s="124" t="str">
        <f>IF(Lançamentos!J971="","",Lançamentos!J971)</f>
        <v/>
      </c>
      <c r="F971" s="62"/>
      <c r="G971" s="60"/>
      <c r="H971" s="125"/>
      <c r="I971" s="127" t="str">
        <f t="shared" si="15"/>
        <v/>
      </c>
    </row>
    <row r="972" spans="3:9" ht="45" customHeight="1" x14ac:dyDescent="0.25">
      <c r="C972" s="32">
        <v>968</v>
      </c>
      <c r="D972" s="123" t="str">
        <f>IF(Lançamentos!F972="","",Lançamentos!F972)</f>
        <v/>
      </c>
      <c r="E972" s="124" t="str">
        <f>IF(Lançamentos!J972="","",Lançamentos!J972)</f>
        <v/>
      </c>
      <c r="F972" s="62"/>
      <c r="G972" s="60"/>
      <c r="H972" s="125"/>
      <c r="I972" s="127" t="str">
        <f t="shared" si="15"/>
        <v/>
      </c>
    </row>
    <row r="973" spans="3:9" ht="45" customHeight="1" x14ac:dyDescent="0.25">
      <c r="C973" s="32">
        <v>969</v>
      </c>
      <c r="D973" s="123" t="str">
        <f>IF(Lançamentos!F973="","",Lançamentos!F973)</f>
        <v/>
      </c>
      <c r="E973" s="124" t="str">
        <f>IF(Lançamentos!J973="","",Lançamentos!J973)</f>
        <v/>
      </c>
      <c r="F973" s="62"/>
      <c r="G973" s="60"/>
      <c r="H973" s="125"/>
      <c r="I973" s="127" t="str">
        <f t="shared" si="15"/>
        <v/>
      </c>
    </row>
    <row r="974" spans="3:9" ht="45" customHeight="1" x14ac:dyDescent="0.25">
      <c r="C974" s="32">
        <v>970</v>
      </c>
      <c r="D974" s="123" t="str">
        <f>IF(Lançamentos!F974="","",Lançamentos!F974)</f>
        <v/>
      </c>
      <c r="E974" s="124" t="str">
        <f>IF(Lançamentos!J974="","",Lançamentos!J974)</f>
        <v/>
      </c>
      <c r="F974" s="62"/>
      <c r="G974" s="60"/>
      <c r="H974" s="125"/>
      <c r="I974" s="127" t="str">
        <f t="shared" si="15"/>
        <v/>
      </c>
    </row>
    <row r="975" spans="3:9" ht="45" customHeight="1" x14ac:dyDescent="0.25">
      <c r="C975" s="32">
        <v>971</v>
      </c>
      <c r="D975" s="123" t="str">
        <f>IF(Lançamentos!F975="","",Lançamentos!F975)</f>
        <v/>
      </c>
      <c r="E975" s="124" t="str">
        <f>IF(Lançamentos!J975="","",Lançamentos!J975)</f>
        <v/>
      </c>
      <c r="F975" s="62"/>
      <c r="G975" s="60"/>
      <c r="H975" s="125"/>
      <c r="I975" s="127" t="str">
        <f t="shared" si="15"/>
        <v/>
      </c>
    </row>
    <row r="976" spans="3:9" ht="45" customHeight="1" x14ac:dyDescent="0.25">
      <c r="C976" s="32">
        <v>972</v>
      </c>
      <c r="D976" s="123" t="str">
        <f>IF(Lançamentos!F976="","",Lançamentos!F976)</f>
        <v/>
      </c>
      <c r="E976" s="124" t="str">
        <f>IF(Lançamentos!J976="","",Lançamentos!J976)</f>
        <v/>
      </c>
      <c r="F976" s="62"/>
      <c r="G976" s="60"/>
      <c r="H976" s="125"/>
      <c r="I976" s="127" t="str">
        <f t="shared" si="15"/>
        <v/>
      </c>
    </row>
    <row r="977" spans="3:9" ht="45" customHeight="1" x14ac:dyDescent="0.25">
      <c r="C977" s="32">
        <v>973</v>
      </c>
      <c r="D977" s="123" t="str">
        <f>IF(Lançamentos!F977="","",Lançamentos!F977)</f>
        <v/>
      </c>
      <c r="E977" s="124" t="str">
        <f>IF(Lançamentos!J977="","",Lançamentos!J977)</f>
        <v/>
      </c>
      <c r="F977" s="62"/>
      <c r="G977" s="60"/>
      <c r="H977" s="125"/>
      <c r="I977" s="127" t="str">
        <f t="shared" si="15"/>
        <v/>
      </c>
    </row>
    <row r="978" spans="3:9" ht="45" customHeight="1" x14ac:dyDescent="0.25">
      <c r="C978" s="32">
        <v>974</v>
      </c>
      <c r="D978" s="123" t="str">
        <f>IF(Lançamentos!F978="","",Lançamentos!F978)</f>
        <v/>
      </c>
      <c r="E978" s="124" t="str">
        <f>IF(Lançamentos!J978="","",Lançamentos!J978)</f>
        <v/>
      </c>
      <c r="F978" s="62"/>
      <c r="G978" s="60"/>
      <c r="H978" s="125"/>
      <c r="I978" s="127" t="str">
        <f t="shared" si="15"/>
        <v/>
      </c>
    </row>
    <row r="979" spans="3:9" ht="45" customHeight="1" x14ac:dyDescent="0.25">
      <c r="C979" s="32">
        <v>975</v>
      </c>
      <c r="D979" s="123" t="str">
        <f>IF(Lançamentos!F979="","",Lançamentos!F979)</f>
        <v/>
      </c>
      <c r="E979" s="124" t="str">
        <f>IF(Lançamentos!J979="","",Lançamentos!J979)</f>
        <v/>
      </c>
      <c r="F979" s="62"/>
      <c r="G979" s="60"/>
      <c r="H979" s="125"/>
      <c r="I979" s="127" t="str">
        <f t="shared" si="15"/>
        <v/>
      </c>
    </row>
    <row r="980" spans="3:9" ht="45" customHeight="1" x14ac:dyDescent="0.25">
      <c r="C980" s="32">
        <v>976</v>
      </c>
      <c r="D980" s="123" t="str">
        <f>IF(Lançamentos!F980="","",Lançamentos!F980)</f>
        <v/>
      </c>
      <c r="E980" s="124" t="str">
        <f>IF(Lançamentos!J980="","",Lançamentos!J980)</f>
        <v/>
      </c>
      <c r="F980" s="62"/>
      <c r="G980" s="60"/>
      <c r="H980" s="125"/>
      <c r="I980" s="127" t="str">
        <f t="shared" si="15"/>
        <v/>
      </c>
    </row>
    <row r="981" spans="3:9" ht="45" customHeight="1" x14ac:dyDescent="0.25">
      <c r="C981" s="32">
        <v>977</v>
      </c>
      <c r="D981" s="123" t="str">
        <f>IF(Lançamentos!F981="","",Lançamentos!F981)</f>
        <v/>
      </c>
      <c r="E981" s="124" t="str">
        <f>IF(Lançamentos!J981="","",Lançamentos!J981)</f>
        <v/>
      </c>
      <c r="F981" s="62"/>
      <c r="G981" s="60"/>
      <c r="H981" s="125"/>
      <c r="I981" s="127" t="str">
        <f t="shared" si="15"/>
        <v/>
      </c>
    </row>
    <row r="982" spans="3:9" ht="45" customHeight="1" x14ac:dyDescent="0.25">
      <c r="C982" s="32">
        <v>978</v>
      </c>
      <c r="D982" s="123" t="str">
        <f>IF(Lançamentos!F982="","",Lançamentos!F982)</f>
        <v/>
      </c>
      <c r="E982" s="124" t="str">
        <f>IF(Lançamentos!J982="","",Lançamentos!J982)</f>
        <v/>
      </c>
      <c r="F982" s="62"/>
      <c r="G982" s="60"/>
      <c r="H982" s="125"/>
      <c r="I982" s="127" t="str">
        <f t="shared" si="15"/>
        <v/>
      </c>
    </row>
    <row r="983" spans="3:9" ht="45" customHeight="1" x14ac:dyDescent="0.25">
      <c r="C983" s="32">
        <v>979</v>
      </c>
      <c r="D983" s="123" t="str">
        <f>IF(Lançamentos!F983="","",Lançamentos!F983)</f>
        <v/>
      </c>
      <c r="E983" s="124" t="str">
        <f>IF(Lançamentos!J983="","",Lançamentos!J983)</f>
        <v/>
      </c>
      <c r="F983" s="62"/>
      <c r="G983" s="60"/>
      <c r="H983" s="125"/>
      <c r="I983" s="127" t="str">
        <f t="shared" si="15"/>
        <v/>
      </c>
    </row>
    <row r="984" spans="3:9" ht="45" customHeight="1" x14ac:dyDescent="0.25">
      <c r="C984" s="32">
        <v>980</v>
      </c>
      <c r="D984" s="123" t="str">
        <f>IF(Lançamentos!F984="","",Lançamentos!F984)</f>
        <v/>
      </c>
      <c r="E984" s="124" t="str">
        <f>IF(Lançamentos!J984="","",Lançamentos!J984)</f>
        <v/>
      </c>
      <c r="F984" s="62"/>
      <c r="G984" s="60"/>
      <c r="H984" s="125"/>
      <c r="I984" s="127" t="str">
        <f t="shared" si="15"/>
        <v/>
      </c>
    </row>
    <row r="985" spans="3:9" ht="45" customHeight="1" x14ac:dyDescent="0.25">
      <c r="C985" s="32">
        <v>981</v>
      </c>
      <c r="D985" s="123" t="str">
        <f>IF(Lançamentos!F985="","",Lançamentos!F985)</f>
        <v/>
      </c>
      <c r="E985" s="124" t="str">
        <f>IF(Lançamentos!J985="","",Lançamentos!J985)</f>
        <v/>
      </c>
      <c r="F985" s="62"/>
      <c r="G985" s="60"/>
      <c r="H985" s="125"/>
      <c r="I985" s="127" t="str">
        <f t="shared" si="15"/>
        <v/>
      </c>
    </row>
    <row r="986" spans="3:9" ht="45" customHeight="1" x14ac:dyDescent="0.25">
      <c r="C986" s="32">
        <v>982</v>
      </c>
      <c r="D986" s="123" t="str">
        <f>IF(Lançamentos!F986="","",Lançamentos!F986)</f>
        <v/>
      </c>
      <c r="E986" s="124" t="str">
        <f>IF(Lançamentos!J986="","",Lançamentos!J986)</f>
        <v/>
      </c>
      <c r="F986" s="62"/>
      <c r="G986" s="60"/>
      <c r="H986" s="125"/>
      <c r="I986" s="127" t="str">
        <f t="shared" si="15"/>
        <v/>
      </c>
    </row>
    <row r="987" spans="3:9" ht="45" customHeight="1" x14ac:dyDescent="0.25">
      <c r="C987" s="32">
        <v>983</v>
      </c>
      <c r="D987" s="123" t="str">
        <f>IF(Lançamentos!F987="","",Lançamentos!F987)</f>
        <v/>
      </c>
      <c r="E987" s="124" t="str">
        <f>IF(Lançamentos!J987="","",Lançamentos!J987)</f>
        <v/>
      </c>
      <c r="F987" s="62"/>
      <c r="G987" s="60"/>
      <c r="H987" s="125"/>
      <c r="I987" s="127" t="str">
        <f t="shared" si="15"/>
        <v/>
      </c>
    </row>
    <row r="988" spans="3:9" ht="45" customHeight="1" x14ac:dyDescent="0.25">
      <c r="C988" s="32">
        <v>984</v>
      </c>
      <c r="D988" s="123" t="str">
        <f>IF(Lançamentos!F988="","",Lançamentos!F988)</f>
        <v/>
      </c>
      <c r="E988" s="124" t="str">
        <f>IF(Lançamentos!J988="","",Lançamentos!J988)</f>
        <v/>
      </c>
      <c r="F988" s="62"/>
      <c r="G988" s="60"/>
      <c r="H988" s="125"/>
      <c r="I988" s="127" t="str">
        <f t="shared" si="15"/>
        <v/>
      </c>
    </row>
    <row r="989" spans="3:9" ht="45" customHeight="1" x14ac:dyDescent="0.25">
      <c r="C989" s="32">
        <v>985</v>
      </c>
      <c r="D989" s="123" t="str">
        <f>IF(Lançamentos!F989="","",Lançamentos!F989)</f>
        <v/>
      </c>
      <c r="E989" s="124" t="str">
        <f>IF(Lançamentos!J989="","",Lançamentos!J989)</f>
        <v/>
      </c>
      <c r="F989" s="62"/>
      <c r="G989" s="60"/>
      <c r="H989" s="125"/>
      <c r="I989" s="127" t="str">
        <f t="shared" si="15"/>
        <v/>
      </c>
    </row>
    <row r="990" spans="3:9" ht="45" customHeight="1" x14ac:dyDescent="0.25">
      <c r="C990" s="32">
        <v>986</v>
      </c>
      <c r="D990" s="123" t="str">
        <f>IF(Lançamentos!F990="","",Lançamentos!F990)</f>
        <v/>
      </c>
      <c r="E990" s="124" t="str">
        <f>IF(Lançamentos!J990="","",Lançamentos!J990)</f>
        <v/>
      </c>
      <c r="F990" s="62"/>
      <c r="G990" s="60"/>
      <c r="H990" s="125"/>
      <c r="I990" s="127" t="str">
        <f t="shared" si="15"/>
        <v/>
      </c>
    </row>
    <row r="991" spans="3:9" ht="45" customHeight="1" x14ac:dyDescent="0.25">
      <c r="C991" s="32">
        <v>987</v>
      </c>
      <c r="D991" s="123" t="str">
        <f>IF(Lançamentos!F991="","",Lançamentos!F991)</f>
        <v/>
      </c>
      <c r="E991" s="124" t="str">
        <f>IF(Lançamentos!J991="","",Lançamentos!J991)</f>
        <v/>
      </c>
      <c r="F991" s="62"/>
      <c r="G991" s="60"/>
      <c r="H991" s="125"/>
      <c r="I991" s="127" t="str">
        <f t="shared" si="15"/>
        <v/>
      </c>
    </row>
    <row r="992" spans="3:9" ht="45" customHeight="1" x14ac:dyDescent="0.25">
      <c r="C992" s="32">
        <v>988</v>
      </c>
      <c r="D992" s="123" t="str">
        <f>IF(Lançamentos!F992="","",Lançamentos!F992)</f>
        <v/>
      </c>
      <c r="E992" s="124" t="str">
        <f>IF(Lançamentos!J992="","",Lançamentos!J992)</f>
        <v/>
      </c>
      <c r="F992" s="62"/>
      <c r="G992" s="60"/>
      <c r="H992" s="125"/>
      <c r="I992" s="127" t="str">
        <f t="shared" si="15"/>
        <v/>
      </c>
    </row>
    <row r="993" spans="3:9" ht="45" customHeight="1" x14ac:dyDescent="0.25">
      <c r="C993" s="32">
        <v>989</v>
      </c>
      <c r="D993" s="123" t="str">
        <f>IF(Lançamentos!F993="","",Lançamentos!F993)</f>
        <v/>
      </c>
      <c r="E993" s="124" t="str">
        <f>IF(Lançamentos!J993="","",Lançamentos!J993)</f>
        <v/>
      </c>
      <c r="F993" s="62"/>
      <c r="G993" s="60"/>
      <c r="H993" s="125"/>
      <c r="I993" s="127" t="str">
        <f t="shared" si="15"/>
        <v/>
      </c>
    </row>
    <row r="994" spans="3:9" ht="45" customHeight="1" x14ac:dyDescent="0.25">
      <c r="C994" s="32">
        <v>990</v>
      </c>
      <c r="D994" s="123" t="str">
        <f>IF(Lançamentos!F994="","",Lançamentos!F994)</f>
        <v/>
      </c>
      <c r="E994" s="124" t="str">
        <f>IF(Lançamentos!J994="","",Lançamentos!J994)</f>
        <v/>
      </c>
      <c r="F994" s="62"/>
      <c r="G994" s="60"/>
      <c r="H994" s="125"/>
      <c r="I994" s="127" t="str">
        <f t="shared" si="15"/>
        <v/>
      </c>
    </row>
    <row r="995" spans="3:9" ht="45" customHeight="1" x14ac:dyDescent="0.25">
      <c r="C995" s="32">
        <v>991</v>
      </c>
      <c r="D995" s="123" t="str">
        <f>IF(Lançamentos!F995="","",Lançamentos!F995)</f>
        <v/>
      </c>
      <c r="E995" s="124" t="str">
        <f>IF(Lançamentos!J995="","",Lançamentos!J995)</f>
        <v/>
      </c>
      <c r="F995" s="62"/>
      <c r="G995" s="60"/>
      <c r="H995" s="125"/>
      <c r="I995" s="127" t="str">
        <f t="shared" si="15"/>
        <v/>
      </c>
    </row>
    <row r="996" spans="3:9" ht="45" customHeight="1" x14ac:dyDescent="0.25">
      <c r="C996" s="32">
        <v>992</v>
      </c>
      <c r="D996" s="123" t="str">
        <f>IF(Lançamentos!F996="","",Lançamentos!F996)</f>
        <v/>
      </c>
      <c r="E996" s="124" t="str">
        <f>IF(Lançamentos!J996="","",Lançamentos!J996)</f>
        <v/>
      </c>
      <c r="F996" s="62"/>
      <c r="G996" s="60"/>
      <c r="H996" s="125"/>
      <c r="I996" s="127" t="str">
        <f t="shared" si="15"/>
        <v/>
      </c>
    </row>
    <row r="997" spans="3:9" ht="45" customHeight="1" x14ac:dyDescent="0.25">
      <c r="C997" s="32">
        <v>993</v>
      </c>
      <c r="D997" s="123" t="str">
        <f>IF(Lançamentos!F997="","",Lançamentos!F997)</f>
        <v/>
      </c>
      <c r="E997" s="124" t="str">
        <f>IF(Lançamentos!J997="","",Lançamentos!J997)</f>
        <v/>
      </c>
      <c r="F997" s="62"/>
      <c r="G997" s="60"/>
      <c r="H997" s="125"/>
      <c r="I997" s="127" t="str">
        <f t="shared" si="15"/>
        <v/>
      </c>
    </row>
    <row r="998" spans="3:9" ht="45" customHeight="1" x14ac:dyDescent="0.25">
      <c r="C998" s="32">
        <v>994</v>
      </c>
      <c r="D998" s="123" t="str">
        <f>IF(Lançamentos!F998="","",Lançamentos!F998)</f>
        <v/>
      </c>
      <c r="E998" s="124" t="str">
        <f>IF(Lançamentos!J998="","",Lançamentos!J998)</f>
        <v/>
      </c>
      <c r="F998" s="62"/>
      <c r="G998" s="60"/>
      <c r="H998" s="125"/>
      <c r="I998" s="127" t="str">
        <f t="shared" si="15"/>
        <v/>
      </c>
    </row>
    <row r="999" spans="3:9" ht="45" customHeight="1" x14ac:dyDescent="0.25">
      <c r="C999" s="32">
        <v>995</v>
      </c>
      <c r="D999" s="123" t="str">
        <f>IF(Lançamentos!F999="","",Lançamentos!F999)</f>
        <v/>
      </c>
      <c r="E999" s="124" t="str">
        <f>IF(Lançamentos!J999="","",Lançamentos!J999)</f>
        <v/>
      </c>
      <c r="F999" s="62"/>
      <c r="G999" s="60"/>
      <c r="H999" s="125"/>
      <c r="I999" s="127" t="str">
        <f t="shared" si="15"/>
        <v/>
      </c>
    </row>
    <row r="1000" spans="3:9" ht="45" customHeight="1" x14ac:dyDescent="0.25">
      <c r="C1000" s="32">
        <v>996</v>
      </c>
      <c r="D1000" s="123" t="str">
        <f>IF(Lançamentos!F1000="","",Lançamentos!F1000)</f>
        <v/>
      </c>
      <c r="E1000" s="124" t="str">
        <f>IF(Lançamentos!J1000="","",Lançamentos!J1000)</f>
        <v/>
      </c>
      <c r="F1000" s="62"/>
      <c r="G1000" s="60"/>
      <c r="H1000" s="125"/>
      <c r="I1000" s="127" t="str">
        <f t="shared" si="15"/>
        <v/>
      </c>
    </row>
    <row r="1001" spans="3:9" ht="45" customHeight="1" x14ac:dyDescent="0.25">
      <c r="C1001" s="32">
        <v>997</v>
      </c>
      <c r="D1001" s="123" t="str">
        <f>IF(Lançamentos!F1001="","",Lançamentos!F1001)</f>
        <v/>
      </c>
      <c r="E1001" s="124" t="str">
        <f>IF(Lançamentos!J1001="","",Lançamentos!J1001)</f>
        <v/>
      </c>
      <c r="F1001" s="62"/>
      <c r="G1001" s="60"/>
      <c r="H1001" s="125"/>
      <c r="I1001" s="127" t="str">
        <f t="shared" si="15"/>
        <v/>
      </c>
    </row>
    <row r="1002" spans="3:9" ht="45" customHeight="1" x14ac:dyDescent="0.25">
      <c r="C1002" s="32">
        <v>998</v>
      </c>
      <c r="D1002" s="123" t="str">
        <f>IF(Lançamentos!F1002="","",Lançamentos!F1002)</f>
        <v/>
      </c>
      <c r="E1002" s="124" t="str">
        <f>IF(Lançamentos!J1002="","",Lançamentos!J1002)</f>
        <v/>
      </c>
      <c r="F1002" s="62"/>
      <c r="G1002" s="60"/>
      <c r="H1002" s="125"/>
      <c r="I1002" s="127" t="str">
        <f t="shared" si="15"/>
        <v/>
      </c>
    </row>
    <row r="1003" spans="3:9" ht="45" customHeight="1" x14ac:dyDescent="0.25">
      <c r="C1003" s="32">
        <v>999</v>
      </c>
      <c r="D1003" s="123" t="str">
        <f>IF(Lançamentos!F1003="","",Lançamentos!F1003)</f>
        <v/>
      </c>
      <c r="E1003" s="124" t="str">
        <f>IF(Lançamentos!J1003="","",Lançamentos!J1003)</f>
        <v/>
      </c>
      <c r="F1003" s="62"/>
      <c r="G1003" s="60"/>
      <c r="H1003" s="125"/>
      <c r="I1003" s="127" t="str">
        <f t="shared" si="15"/>
        <v/>
      </c>
    </row>
    <row r="1004" spans="3:9" ht="45" customHeight="1" x14ac:dyDescent="0.25">
      <c r="C1004" s="32">
        <v>1000</v>
      </c>
      <c r="D1004" s="123" t="str">
        <f>IF(Lançamentos!F1004="","",Lançamentos!F1004)</f>
        <v/>
      </c>
      <c r="E1004" s="124" t="str">
        <f>IF(Lançamentos!J1004="","",Lançamentos!J1004)</f>
        <v/>
      </c>
      <c r="F1004" s="62"/>
      <c r="G1004" s="60"/>
      <c r="H1004" s="125"/>
      <c r="I1004" s="127" t="str">
        <f t="shared" si="15"/>
        <v/>
      </c>
    </row>
  </sheetData>
  <sheetProtection sheet="1" objects="1" scenarios="1" selectLockedCells="1" sort="0" autoFilter="0"/>
  <autoFilter ref="C4:I4" xr:uid="{1C09EBDC-8089-45AF-858E-1716436769CB}"/>
  <dataConsolidate/>
  <conditionalFormatting sqref="H5:H1004">
    <cfRule type="containsText" dxfId="22" priority="1" operator="containsText" text="À Realizar">
      <formula>NOT(ISERROR(SEARCH("À Realizar",H5)))</formula>
    </cfRule>
    <cfRule type="containsText" dxfId="21" priority="2" operator="containsText" text="Realizada">
      <formula>NOT(ISERROR(SEARCH("Realizada",H5)))</formula>
    </cfRule>
  </conditionalFormatting>
  <dataValidations count="1">
    <dataValidation type="list" allowBlank="1" showInputMessage="1" showErrorMessage="1" sqref="H5:H1004" xr:uid="{592772D7-07CC-437F-9626-AD32A2549143}">
      <formula1>Classe</formula1>
    </dataValidation>
  </dataValidation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286AA-7459-4ABD-BF70-95BE2684D7B8}">
  <sheetPr codeName="Planilha17">
    <tabColor rgb="FFFFC000"/>
  </sheetPr>
  <dimension ref="C1:W1006"/>
  <sheetViews>
    <sheetView showGridLines="0" showRowColHeaders="0" workbookViewId="0">
      <pane xSplit="5" ySplit="6" topLeftCell="F7" activePane="bottomRight" state="frozen"/>
      <selection activeCell="D1" sqref="D1"/>
      <selection pane="topRight" activeCell="D1" sqref="D1"/>
      <selection pane="bottomLeft" activeCell="D1" sqref="D1"/>
      <selection pane="bottomRight"/>
    </sheetView>
  </sheetViews>
  <sheetFormatPr defaultRowHeight="45" customHeight="1" x14ac:dyDescent="0.25"/>
  <cols>
    <col min="1" max="2" width="1.7109375" style="26" customWidth="1"/>
    <col min="3" max="3" width="6.7109375" style="26" customWidth="1"/>
    <col min="4" max="4" width="12.7109375" style="26" customWidth="1"/>
    <col min="5" max="5" width="14.140625" style="26" customWidth="1"/>
    <col min="6" max="6" width="28.7109375" style="26" customWidth="1"/>
    <col min="7" max="11" width="25.7109375" style="26" customWidth="1"/>
    <col min="12" max="12" width="12.7109375" style="26" customWidth="1"/>
    <col min="13" max="13" width="25.7109375" style="26" customWidth="1"/>
    <col min="14" max="14" width="12.7109375" style="26" customWidth="1"/>
    <col min="15" max="15" width="20.7109375" style="26" customWidth="1"/>
    <col min="16" max="16" width="28.42578125" style="26" customWidth="1"/>
    <col min="17" max="18" width="20.7109375" style="26" customWidth="1"/>
    <col min="19" max="19" width="50.7109375" style="26" customWidth="1"/>
    <col min="20" max="16384" width="9.140625" style="26"/>
  </cols>
  <sheetData>
    <row r="1" spans="3:23" s="1" customFormat="1" ht="35.1" customHeight="1" x14ac:dyDescent="0.25"/>
    <row r="2" spans="3:23" s="3" customFormat="1" ht="30" customHeight="1" x14ac:dyDescent="0.25"/>
    <row r="3" spans="3:23" ht="30" customHeight="1" x14ac:dyDescent="0.25"/>
    <row r="4" spans="3:23" ht="21.95" customHeight="1" x14ac:dyDescent="0.25"/>
    <row r="5" spans="3:23" ht="30" customHeight="1" thickBot="1" x14ac:dyDescent="0.3">
      <c r="C5" s="146"/>
      <c r="D5" s="146">
        <v>3</v>
      </c>
      <c r="E5" s="146">
        <v>4</v>
      </c>
      <c r="F5" s="146">
        <v>5</v>
      </c>
      <c r="G5" s="146">
        <v>6</v>
      </c>
      <c r="H5" s="146">
        <v>7</v>
      </c>
      <c r="I5" s="146">
        <v>8</v>
      </c>
      <c r="J5" s="146">
        <v>9</v>
      </c>
      <c r="K5" s="146">
        <v>10</v>
      </c>
      <c r="L5" s="146">
        <v>11</v>
      </c>
      <c r="M5" s="146">
        <v>12</v>
      </c>
      <c r="N5" s="146">
        <v>13</v>
      </c>
      <c r="O5" s="146">
        <v>14</v>
      </c>
      <c r="P5" s="146">
        <v>15</v>
      </c>
      <c r="Q5" s="146">
        <v>16</v>
      </c>
      <c r="R5" s="146">
        <v>17</v>
      </c>
      <c r="S5" s="146">
        <v>18</v>
      </c>
    </row>
    <row r="6" spans="3:23" ht="21.95" customHeight="1" x14ac:dyDescent="0.25">
      <c r="C6" s="37" t="s">
        <v>29</v>
      </c>
      <c r="D6" s="40" t="s">
        <v>112</v>
      </c>
      <c r="E6" s="47" t="s">
        <v>110</v>
      </c>
      <c r="F6" s="40" t="s">
        <v>113</v>
      </c>
      <c r="G6" s="40" t="s">
        <v>118</v>
      </c>
      <c r="H6" s="47" t="s">
        <v>114</v>
      </c>
      <c r="I6" s="40" t="s">
        <v>115</v>
      </c>
      <c r="J6" s="63" t="s">
        <v>116</v>
      </c>
      <c r="K6" s="40" t="s">
        <v>117</v>
      </c>
      <c r="L6" s="40" t="s">
        <v>121</v>
      </c>
      <c r="M6" s="47" t="s">
        <v>120</v>
      </c>
      <c r="N6" s="40" t="s">
        <v>122</v>
      </c>
      <c r="O6" s="47" t="s">
        <v>123</v>
      </c>
      <c r="P6" s="40" t="s">
        <v>127</v>
      </c>
      <c r="Q6" s="47" t="s">
        <v>128</v>
      </c>
      <c r="R6" s="63" t="s">
        <v>131</v>
      </c>
      <c r="S6" s="41" t="s">
        <v>132</v>
      </c>
    </row>
    <row r="7" spans="3:23" ht="45" customHeight="1" x14ac:dyDescent="0.25">
      <c r="C7" s="31">
        <v>1</v>
      </c>
      <c r="D7" s="150">
        <f>IFERROR(VLOOKUP('BH (2)'!$C$4&amp;"-"&amp;'BH (2)'!$A7,'BH (2)'!$B$7:$S$1006,D$5,0),"")</f>
        <v>43467</v>
      </c>
      <c r="E7" s="151" t="str">
        <f>IFERROR(VLOOKUP('BH (2)'!$C$4&amp;"-"&amp;'BH (2)'!$A7,'BH (2)'!$B$7:$S$1006,E$5,0),"")</f>
        <v>Emergência</v>
      </c>
      <c r="F7" s="152" t="str">
        <f>IFERROR(VLOOKUP('BH (2)'!$C$4&amp;"-"&amp;'BH (2)'!$A7,'BH (2)'!$B$7:$S$1006,F$5,0),"")</f>
        <v>01.01.000000.000000/2020-01</v>
      </c>
      <c r="G7" s="153" t="str">
        <f>IFERROR(VLOOKUP('BH (2)'!$C$4&amp;"-"&amp;'BH (2)'!$A7,'BH (2)'!$B$7:$S$1006,G$5,0),"")</f>
        <v>Dwayne Johnson</v>
      </c>
      <c r="H7" s="154" t="str">
        <f>IFERROR(VLOOKUP('BH (2)'!$C$4&amp;"-"&amp;'BH (2)'!$A7,'BH (2)'!$B$7:$S$1006,H$5,0),"")</f>
        <v>Trabalhista</v>
      </c>
      <c r="I7" s="153" t="str">
        <f>IFERROR(VLOOKUP('BH (2)'!$C$4&amp;"-"&amp;'BH (2)'!$A7,'BH (2)'!$B$7:$S$1006,I$5,0),"")</f>
        <v>Demissão de Funcionários</v>
      </c>
      <c r="J7" s="155" t="str">
        <f>IFERROR(VLOOKUP('BH (2)'!$C$4&amp;"-"&amp;'BH (2)'!$A7,'BH (2)'!$B$7:$S$1006,J$5,0),"")</f>
        <v>Chris Hemsworth</v>
      </c>
      <c r="K7" s="153" t="str">
        <f>IFERROR(VLOOKUP('BH (2)'!$C$4&amp;"-"&amp;'BH (2)'!$A7,'BH (2)'!$B$7:$S$1006,K$5,0),"")</f>
        <v>Albert Einstein</v>
      </c>
      <c r="L7" s="150">
        <f>IFERROR(VLOOKUP('BH (2)'!$C$4&amp;"-"&amp;'BH (2)'!$A7,'BH (2)'!$B$7:$S$1006,L$5,0),"")</f>
        <v>43866</v>
      </c>
      <c r="M7" s="154" t="str">
        <f>IFERROR(VLOOKUP('BH (2)'!$C$4&amp;"-"&amp;'BH (2)'!$A7,'BH (2)'!$B$7:$S$1006,M$5,0),"")</f>
        <v>Julgamento</v>
      </c>
      <c r="N7" s="150">
        <f>IFERROR(VLOOKUP('BH (2)'!$C$4&amp;"-"&amp;'BH (2)'!$A7,'BH (2)'!$B$7:$S$1006,N$5,0),"")</f>
        <v>43899</v>
      </c>
      <c r="O7" s="156" t="str">
        <f>IFERROR(VLOOKUP('BH (2)'!$C$4&amp;"-"&amp;'BH (2)'!$A7,'BH (2)'!$B$7:$S$1006,O$5,0),"")</f>
        <v>Finalizado</v>
      </c>
      <c r="P7" s="148" t="str">
        <f>IFERROR(VLOOKUP('BH (2)'!$C$4&amp;"-"&amp;'BH (2)'!$A7,'BH (2)'!$B$7:$S$1006,P$5,0),"")</f>
        <v xml:space="preserve">1 Ano(s) 2 Mês(es) 7 Dia(s) </v>
      </c>
      <c r="Q7" s="157">
        <f>IFERROR(VLOOKUP('BH (2)'!$C$4&amp;"-"&amp;'BH (2)'!$A7,'BH (2)'!$B$7:$S$1006,Q$5,0),"")</f>
        <v>25000</v>
      </c>
      <c r="R7" s="158" t="str">
        <f>IFERROR(VLOOKUP('BH (2)'!$C$4&amp;"-"&amp;'BH (2)'!$A7,'BH (2)'!$B$7:$S$1006,R$5,0),"")</f>
        <v>Recebido</v>
      </c>
      <c r="S7" s="159" t="str">
        <f>IFERROR(VLOOKUP('BH (2)'!$C$4&amp;"-"&amp;'BH (2)'!$A7,'BH (2)'!$B$7:$S$1006,S$5,0),"")</f>
        <v/>
      </c>
    </row>
    <row r="8" spans="3:23" ht="45" customHeight="1" x14ac:dyDescent="0.25">
      <c r="C8" s="32">
        <v>2</v>
      </c>
      <c r="D8" s="150">
        <f>IFERROR(VLOOKUP('BH (2)'!$C$4&amp;"-"&amp;'BH (2)'!$A8,'BH (2)'!$B$7:$S$1006,D$5,0),"")</f>
        <v>43832</v>
      </c>
      <c r="E8" s="160" t="str">
        <f>IFERROR(VLOOKUP('BH (2)'!$C$4&amp;"-"&amp;'BH (2)'!$A8,'BH (2)'!$B$7:$S$1006,E$5,0),"")</f>
        <v>Emergência</v>
      </c>
      <c r="F8" s="152" t="str">
        <f>IFERROR(VLOOKUP('BH (2)'!$C$4&amp;"-"&amp;'BH (2)'!$A8,'BH (2)'!$B$7:$S$1006,F$5,0),"")</f>
        <v>01.01.000000.000000/2021-20</v>
      </c>
      <c r="G8" s="153" t="str">
        <f>IFERROR(VLOOKUP('BH (2)'!$C$4&amp;"-"&amp;'BH (2)'!$A8,'BH (2)'!$B$7:$S$1006,G$5,0),"")</f>
        <v>Barack Obama</v>
      </c>
      <c r="H8" s="154" t="str">
        <f>IFERROR(VLOOKUP('BH (2)'!$C$4&amp;"-"&amp;'BH (2)'!$A8,'BH (2)'!$B$7:$S$1006,H$5,0),"")</f>
        <v>Tributário</v>
      </c>
      <c r="I8" s="153" t="str">
        <f>IFERROR(VLOOKUP('BH (2)'!$C$4&amp;"-"&amp;'BH (2)'!$A8,'BH (2)'!$B$7:$S$1006,I$5,0),"")</f>
        <v>Recuperação de Impostos</v>
      </c>
      <c r="J8" s="155" t="str">
        <f>IFERROR(VLOOKUP('BH (2)'!$C$4&amp;"-"&amp;'BH (2)'!$A8,'BH (2)'!$B$7:$S$1006,J$5,0),"")</f>
        <v>Tom Holland</v>
      </c>
      <c r="K8" s="153" t="str">
        <f>IFERROR(VLOOKUP('BH (2)'!$C$4&amp;"-"&amp;'BH (2)'!$A8,'BH (2)'!$B$7:$S$1006,K$5,0),"")</f>
        <v>Steve Jobs</v>
      </c>
      <c r="L8" s="150">
        <f>IFERROR(VLOOKUP('BH (2)'!$C$4&amp;"-"&amp;'BH (2)'!$A8,'BH (2)'!$B$7:$S$1006,L$5,0),"")</f>
        <v>44019</v>
      </c>
      <c r="M8" s="154" t="str">
        <f>IFERROR(VLOOKUP('BH (2)'!$C$4&amp;"-"&amp;'BH (2)'!$A8,'BH (2)'!$B$7:$S$1006,M$5,0),"")</f>
        <v>Julgamento</v>
      </c>
      <c r="N8" s="150">
        <f>IFERROR(VLOOKUP('BH (2)'!$C$4&amp;"-"&amp;'BH (2)'!$A8,'BH (2)'!$B$7:$S$1006,N$5,0),"")</f>
        <v>44176</v>
      </c>
      <c r="O8" s="156" t="str">
        <f>IFERROR(VLOOKUP('BH (2)'!$C$4&amp;"-"&amp;'BH (2)'!$A8,'BH (2)'!$B$7:$S$1006,O$5,0),"")</f>
        <v>Finalizado</v>
      </c>
      <c r="P8" s="148" t="str">
        <f>IFERROR(VLOOKUP('BH (2)'!$C$4&amp;"-"&amp;'BH (2)'!$A8,'BH (2)'!$B$7:$S$1006,P$5,0),"")</f>
        <v xml:space="preserve">0 Ano(s) 11 Mês(es) 9 Dia(s) </v>
      </c>
      <c r="Q8" s="157">
        <f>IFERROR(VLOOKUP('BH (2)'!$C$4&amp;"-"&amp;'BH (2)'!$A8,'BH (2)'!$B$7:$S$1006,Q$5,0),"")</f>
        <v>12000</v>
      </c>
      <c r="R8" s="158" t="str">
        <f>IFERROR(VLOOKUP('BH (2)'!$C$4&amp;"-"&amp;'BH (2)'!$A8,'BH (2)'!$B$7:$S$1006,R$5,0),"")</f>
        <v>Recebido</v>
      </c>
      <c r="S8" s="159" t="str">
        <f>IFERROR(VLOOKUP('BH (2)'!$C$4&amp;"-"&amp;'BH (2)'!$A8,'BH (2)'!$B$7:$S$1006,S$5,0),"")</f>
        <v/>
      </c>
    </row>
    <row r="9" spans="3:23" ht="45" customHeight="1" x14ac:dyDescent="0.25">
      <c r="C9" s="32">
        <v>3</v>
      </c>
      <c r="D9" s="150">
        <f>IFERROR(VLOOKUP('BH (2)'!$C$4&amp;"-"&amp;'BH (2)'!$A9,'BH (2)'!$B$7:$S$1006,D$5,0),"")</f>
        <v>44239</v>
      </c>
      <c r="E9" s="160" t="str">
        <f>IFERROR(VLOOKUP('BH (2)'!$C$4&amp;"-"&amp;'BH (2)'!$A9,'BH (2)'!$B$7:$S$1006,E$5,0),"")</f>
        <v>Emergência</v>
      </c>
      <c r="F9" s="152" t="str">
        <f>IFERROR(VLOOKUP('BH (2)'!$C$4&amp;"-"&amp;'BH (2)'!$A9,'BH (2)'!$B$7:$S$1006,F$5,0),"")</f>
        <v>01.01.000000.000000/2021-75</v>
      </c>
      <c r="G9" s="153" t="str">
        <f>IFERROR(VLOOKUP('BH (2)'!$C$4&amp;"-"&amp;'BH (2)'!$A9,'BH (2)'!$B$7:$S$1006,G$5,0),"")</f>
        <v>Bruuce Lee</v>
      </c>
      <c r="H9" s="154" t="str">
        <f>IFERROR(VLOOKUP('BH (2)'!$C$4&amp;"-"&amp;'BH (2)'!$A9,'BH (2)'!$B$7:$S$1006,H$5,0),"")</f>
        <v>Trabalhista</v>
      </c>
      <c r="I9" s="153" t="str">
        <f>IFERROR(VLOOKUP('BH (2)'!$C$4&amp;"-"&amp;'BH (2)'!$A9,'BH (2)'!$B$7:$S$1006,I$5,0),"")</f>
        <v>Discriminação no Trabalho</v>
      </c>
      <c r="J9" s="155" t="str">
        <f>IFERROR(VLOOKUP('BH (2)'!$C$4&amp;"-"&amp;'BH (2)'!$A9,'BH (2)'!$B$7:$S$1006,J$5,0),"")</f>
        <v>Henry Cavill</v>
      </c>
      <c r="K9" s="153" t="str">
        <f>IFERROR(VLOOKUP('BH (2)'!$C$4&amp;"-"&amp;'BH (2)'!$A9,'BH (2)'!$B$7:$S$1006,K$5,0),"")</f>
        <v>Albert Einstein</v>
      </c>
      <c r="L9" s="150">
        <f>IFERROR(VLOOKUP('BH (2)'!$C$4&amp;"-"&amp;'BH (2)'!$A9,'BH (2)'!$B$7:$S$1006,L$5,0),"")</f>
        <v>44260</v>
      </c>
      <c r="M9" s="154" t="str">
        <f>IFERROR(VLOOKUP('BH (2)'!$C$4&amp;"-"&amp;'BH (2)'!$A9,'BH (2)'!$B$7:$S$1006,M$5,0),"")</f>
        <v>Julgamento</v>
      </c>
      <c r="N9" s="150">
        <f>IFERROR(VLOOKUP('BH (2)'!$C$4&amp;"-"&amp;'BH (2)'!$A9,'BH (2)'!$B$7:$S$1006,N$5,0),"")</f>
        <v>44321</v>
      </c>
      <c r="O9" s="156" t="str">
        <f>IFERROR(VLOOKUP('BH (2)'!$C$4&amp;"-"&amp;'BH (2)'!$A9,'BH (2)'!$B$7:$S$1006,O$5,0),"")</f>
        <v>Finalizado</v>
      </c>
      <c r="P9" s="148" t="str">
        <f>IFERROR(VLOOKUP('BH (2)'!$C$4&amp;"-"&amp;'BH (2)'!$A9,'BH (2)'!$B$7:$S$1006,P$5,0),"")</f>
        <v xml:space="preserve">0 Ano(s) 2 Mês(es) 23 Dia(s) </v>
      </c>
      <c r="Q9" s="157">
        <f>IFERROR(VLOOKUP('BH (2)'!$C$4&amp;"-"&amp;'BH (2)'!$A9,'BH (2)'!$B$7:$S$1006,Q$5,0),"")</f>
        <v>16000</v>
      </c>
      <c r="R9" s="158" t="str">
        <f>IFERROR(VLOOKUP('BH (2)'!$C$4&amp;"-"&amp;'BH (2)'!$A9,'BH (2)'!$B$7:$S$1006,R$5,0),"")</f>
        <v>Recebido</v>
      </c>
      <c r="S9" s="159" t="str">
        <f>IFERROR(VLOOKUP('BH (2)'!$C$4&amp;"-"&amp;'BH (2)'!$A9,'BH (2)'!$B$7:$S$1006,S$5,0),"")</f>
        <v/>
      </c>
    </row>
    <row r="10" spans="3:23" ht="45" customHeight="1" x14ac:dyDescent="0.25">
      <c r="C10" s="32">
        <v>4</v>
      </c>
      <c r="D10" s="150" t="str">
        <f>IFERROR(VLOOKUP('BH (2)'!$C$4&amp;"-"&amp;'BH (2)'!$A10,'BH (2)'!$B$7:$S$1006,D$5,0),"")</f>
        <v/>
      </c>
      <c r="E10" s="160" t="str">
        <f>IFERROR(VLOOKUP('BH (2)'!$C$4&amp;"-"&amp;'BH (2)'!$A10,'BH (2)'!$B$7:$S$1006,E$5,0),"")</f>
        <v/>
      </c>
      <c r="F10" s="152" t="str">
        <f>IFERROR(VLOOKUP('BH (2)'!$C$4&amp;"-"&amp;'BH (2)'!$A10,'BH (2)'!$B$7:$S$1006,F$5,0),"")</f>
        <v/>
      </c>
      <c r="G10" s="153" t="str">
        <f>IFERROR(VLOOKUP('BH (2)'!$C$4&amp;"-"&amp;'BH (2)'!$A10,'BH (2)'!$B$7:$S$1006,G$5,0),"")</f>
        <v/>
      </c>
      <c r="H10" s="154" t="str">
        <f>IFERROR(VLOOKUP('BH (2)'!$C$4&amp;"-"&amp;'BH (2)'!$A10,'BH (2)'!$B$7:$S$1006,H$5,0),"")</f>
        <v/>
      </c>
      <c r="I10" s="153" t="str">
        <f>IFERROR(VLOOKUP('BH (2)'!$C$4&amp;"-"&amp;'BH (2)'!$A10,'BH (2)'!$B$7:$S$1006,I$5,0),"")</f>
        <v/>
      </c>
      <c r="J10" s="155" t="str">
        <f>IFERROR(VLOOKUP('BH (2)'!$C$4&amp;"-"&amp;'BH (2)'!$A10,'BH (2)'!$B$7:$S$1006,J$5,0),"")</f>
        <v/>
      </c>
      <c r="K10" s="153" t="str">
        <f>IFERROR(VLOOKUP('BH (2)'!$C$4&amp;"-"&amp;'BH (2)'!$A10,'BH (2)'!$B$7:$S$1006,K$5,0),"")</f>
        <v/>
      </c>
      <c r="L10" s="150" t="str">
        <f>IFERROR(VLOOKUP('BH (2)'!$C$4&amp;"-"&amp;'BH (2)'!$A10,'BH (2)'!$B$7:$S$1006,L$5,0),"")</f>
        <v/>
      </c>
      <c r="M10" s="154" t="str">
        <f>IFERROR(VLOOKUP('BH (2)'!$C$4&amp;"-"&amp;'BH (2)'!$A10,'BH (2)'!$B$7:$S$1006,M$5,0),"")</f>
        <v/>
      </c>
      <c r="N10" s="150" t="str">
        <f>IFERROR(VLOOKUP('BH (2)'!$C$4&amp;"-"&amp;'BH (2)'!$A10,'BH (2)'!$B$7:$S$1006,N$5,0),"")</f>
        <v/>
      </c>
      <c r="O10" s="156" t="str">
        <f>IFERROR(VLOOKUP('BH (2)'!$C$4&amp;"-"&amp;'BH (2)'!$A10,'BH (2)'!$B$7:$S$1006,O$5,0),"")</f>
        <v/>
      </c>
      <c r="P10" s="148" t="str">
        <f>IFERROR(VLOOKUP('BH (2)'!$C$4&amp;"-"&amp;'BH (2)'!$A10,'BH (2)'!$B$7:$S$1006,P$5,0),"")</f>
        <v/>
      </c>
      <c r="Q10" s="157" t="str">
        <f>IFERROR(VLOOKUP('BH (2)'!$C$4&amp;"-"&amp;'BH (2)'!$A10,'BH (2)'!$B$7:$S$1006,Q$5,0),"")</f>
        <v/>
      </c>
      <c r="R10" s="158" t="str">
        <f>IFERROR(VLOOKUP('BH (2)'!$C$4&amp;"-"&amp;'BH (2)'!$A10,'BH (2)'!$B$7:$S$1006,R$5,0),"")</f>
        <v/>
      </c>
      <c r="S10" s="159" t="str">
        <f>IFERROR(VLOOKUP('BH (2)'!$C$4&amp;"-"&amp;'BH (2)'!$A10,'BH (2)'!$B$7:$S$1006,S$5,0),"")</f>
        <v/>
      </c>
      <c r="T10" s="26" t="str">
        <f t="shared" ref="T10:T71" si="0">IF(D10="","",MONTH(D10))</f>
        <v/>
      </c>
      <c r="U10" s="26" t="str">
        <f t="shared" ref="U10:U71" si="1">IF(N10="","",MONTH(N10))</f>
        <v/>
      </c>
      <c r="V10" s="26" t="str">
        <f t="shared" ref="V10:V71" si="2">IF(D10="","",YEAR(D10))</f>
        <v/>
      </c>
      <c r="W10" s="26" t="str">
        <f t="shared" ref="W10:W71" si="3">IF(N10="","",YEAR(N10))</f>
        <v/>
      </c>
    </row>
    <row r="11" spans="3:23" ht="45" customHeight="1" x14ac:dyDescent="0.25">
      <c r="C11" s="32">
        <v>5</v>
      </c>
      <c r="D11" s="150" t="str">
        <f>IFERROR(VLOOKUP('BH (2)'!$C$4&amp;"-"&amp;'BH (2)'!$A11,'BH (2)'!$B$7:$S$1006,D$5,0),"")</f>
        <v/>
      </c>
      <c r="E11" s="160" t="str">
        <f>IFERROR(VLOOKUP('BH (2)'!$C$4&amp;"-"&amp;'BH (2)'!$A11,'BH (2)'!$B$7:$S$1006,E$5,0),"")</f>
        <v/>
      </c>
      <c r="F11" s="152" t="str">
        <f>IFERROR(VLOOKUP('BH (2)'!$C$4&amp;"-"&amp;'BH (2)'!$A11,'BH (2)'!$B$7:$S$1006,F$5,0),"")</f>
        <v/>
      </c>
      <c r="G11" s="153" t="str">
        <f>IFERROR(VLOOKUP('BH (2)'!$C$4&amp;"-"&amp;'BH (2)'!$A11,'BH (2)'!$B$7:$S$1006,G$5,0),"")</f>
        <v/>
      </c>
      <c r="H11" s="154" t="str">
        <f>IFERROR(VLOOKUP('BH (2)'!$C$4&amp;"-"&amp;'BH (2)'!$A11,'BH (2)'!$B$7:$S$1006,H$5,0),"")</f>
        <v/>
      </c>
      <c r="I11" s="153" t="str">
        <f>IFERROR(VLOOKUP('BH (2)'!$C$4&amp;"-"&amp;'BH (2)'!$A11,'BH (2)'!$B$7:$S$1006,I$5,0),"")</f>
        <v/>
      </c>
      <c r="J11" s="155" t="str">
        <f>IFERROR(VLOOKUP('BH (2)'!$C$4&amp;"-"&amp;'BH (2)'!$A11,'BH (2)'!$B$7:$S$1006,J$5,0),"")</f>
        <v/>
      </c>
      <c r="K11" s="153" t="str">
        <f>IFERROR(VLOOKUP('BH (2)'!$C$4&amp;"-"&amp;'BH (2)'!$A11,'BH (2)'!$B$7:$S$1006,K$5,0),"")</f>
        <v/>
      </c>
      <c r="L11" s="150" t="str">
        <f>IFERROR(VLOOKUP('BH (2)'!$C$4&amp;"-"&amp;'BH (2)'!$A11,'BH (2)'!$B$7:$S$1006,L$5,0),"")</f>
        <v/>
      </c>
      <c r="M11" s="154" t="str">
        <f>IFERROR(VLOOKUP('BH (2)'!$C$4&amp;"-"&amp;'BH (2)'!$A11,'BH (2)'!$B$7:$S$1006,M$5,0),"")</f>
        <v/>
      </c>
      <c r="N11" s="150" t="str">
        <f>IFERROR(VLOOKUP('BH (2)'!$C$4&amp;"-"&amp;'BH (2)'!$A11,'BH (2)'!$B$7:$S$1006,N$5,0),"")</f>
        <v/>
      </c>
      <c r="O11" s="156" t="str">
        <f>IFERROR(VLOOKUP('BH (2)'!$C$4&amp;"-"&amp;'BH (2)'!$A11,'BH (2)'!$B$7:$S$1006,O$5,0),"")</f>
        <v/>
      </c>
      <c r="P11" s="148" t="str">
        <f>IFERROR(VLOOKUP('BH (2)'!$C$4&amp;"-"&amp;'BH (2)'!$A11,'BH (2)'!$B$7:$S$1006,P$5,0),"")</f>
        <v/>
      </c>
      <c r="Q11" s="157" t="str">
        <f>IFERROR(VLOOKUP('BH (2)'!$C$4&amp;"-"&amp;'BH (2)'!$A11,'BH (2)'!$B$7:$S$1006,Q$5,0),"")</f>
        <v/>
      </c>
      <c r="R11" s="158" t="str">
        <f>IFERROR(VLOOKUP('BH (2)'!$C$4&amp;"-"&amp;'BH (2)'!$A11,'BH (2)'!$B$7:$S$1006,R$5,0),"")</f>
        <v/>
      </c>
      <c r="S11" s="159" t="str">
        <f>IFERROR(VLOOKUP('BH (2)'!$C$4&amp;"-"&amp;'BH (2)'!$A11,'BH (2)'!$B$7:$S$1006,S$5,0),"")</f>
        <v/>
      </c>
      <c r="T11" s="26" t="str">
        <f t="shared" si="0"/>
        <v/>
      </c>
      <c r="U11" s="26" t="str">
        <f t="shared" si="1"/>
        <v/>
      </c>
      <c r="V11" s="26" t="str">
        <f t="shared" si="2"/>
        <v/>
      </c>
      <c r="W11" s="26" t="str">
        <f t="shared" si="3"/>
        <v/>
      </c>
    </row>
    <row r="12" spans="3:23" ht="45" customHeight="1" x14ac:dyDescent="0.25">
      <c r="C12" s="32">
        <v>6</v>
      </c>
      <c r="D12" s="150" t="str">
        <f>IFERROR(VLOOKUP('BH (2)'!$C$4&amp;"-"&amp;'BH (2)'!$A12,'BH (2)'!$B$7:$S$1006,D$5,0),"")</f>
        <v/>
      </c>
      <c r="E12" s="160" t="str">
        <f>IFERROR(VLOOKUP('BH (2)'!$C$4&amp;"-"&amp;'BH (2)'!$A12,'BH (2)'!$B$7:$S$1006,E$5,0),"")</f>
        <v/>
      </c>
      <c r="F12" s="152" t="str">
        <f>IFERROR(VLOOKUP('BH (2)'!$C$4&amp;"-"&amp;'BH (2)'!$A12,'BH (2)'!$B$7:$S$1006,F$5,0),"")</f>
        <v/>
      </c>
      <c r="G12" s="153" t="str">
        <f>IFERROR(VLOOKUP('BH (2)'!$C$4&amp;"-"&amp;'BH (2)'!$A12,'BH (2)'!$B$7:$S$1006,G$5,0),"")</f>
        <v/>
      </c>
      <c r="H12" s="154" t="str">
        <f>IFERROR(VLOOKUP('BH (2)'!$C$4&amp;"-"&amp;'BH (2)'!$A12,'BH (2)'!$B$7:$S$1006,H$5,0),"")</f>
        <v/>
      </c>
      <c r="I12" s="153" t="str">
        <f>IFERROR(VLOOKUP('BH (2)'!$C$4&amp;"-"&amp;'BH (2)'!$A12,'BH (2)'!$B$7:$S$1006,I$5,0),"")</f>
        <v/>
      </c>
      <c r="J12" s="155" t="str">
        <f>IFERROR(VLOOKUP('BH (2)'!$C$4&amp;"-"&amp;'BH (2)'!$A12,'BH (2)'!$B$7:$S$1006,J$5,0),"")</f>
        <v/>
      </c>
      <c r="K12" s="153" t="str">
        <f>IFERROR(VLOOKUP('BH (2)'!$C$4&amp;"-"&amp;'BH (2)'!$A12,'BH (2)'!$B$7:$S$1006,K$5,0),"")</f>
        <v/>
      </c>
      <c r="L12" s="150" t="str">
        <f>IFERROR(VLOOKUP('BH (2)'!$C$4&amp;"-"&amp;'BH (2)'!$A12,'BH (2)'!$B$7:$S$1006,L$5,0),"")</f>
        <v/>
      </c>
      <c r="M12" s="154" t="str">
        <f>IFERROR(VLOOKUP('BH (2)'!$C$4&amp;"-"&amp;'BH (2)'!$A12,'BH (2)'!$B$7:$S$1006,M$5,0),"")</f>
        <v/>
      </c>
      <c r="N12" s="150" t="str">
        <f>IFERROR(VLOOKUP('BH (2)'!$C$4&amp;"-"&amp;'BH (2)'!$A12,'BH (2)'!$B$7:$S$1006,N$5,0),"")</f>
        <v/>
      </c>
      <c r="O12" s="156" t="str">
        <f>IFERROR(VLOOKUP('BH (2)'!$C$4&amp;"-"&amp;'BH (2)'!$A12,'BH (2)'!$B$7:$S$1006,O$5,0),"")</f>
        <v/>
      </c>
      <c r="P12" s="148" t="str">
        <f>IFERROR(VLOOKUP('BH (2)'!$C$4&amp;"-"&amp;'BH (2)'!$A12,'BH (2)'!$B$7:$S$1006,P$5,0),"")</f>
        <v/>
      </c>
      <c r="Q12" s="157" t="str">
        <f>IFERROR(VLOOKUP('BH (2)'!$C$4&amp;"-"&amp;'BH (2)'!$A12,'BH (2)'!$B$7:$S$1006,Q$5,0),"")</f>
        <v/>
      </c>
      <c r="R12" s="158" t="str">
        <f>IFERROR(VLOOKUP('BH (2)'!$C$4&amp;"-"&amp;'BH (2)'!$A12,'BH (2)'!$B$7:$S$1006,R$5,0),"")</f>
        <v/>
      </c>
      <c r="S12" s="159" t="str">
        <f>IFERROR(VLOOKUP('BH (2)'!$C$4&amp;"-"&amp;'BH (2)'!$A12,'BH (2)'!$B$7:$S$1006,S$5,0),"")</f>
        <v/>
      </c>
      <c r="T12" s="26" t="str">
        <f t="shared" si="0"/>
        <v/>
      </c>
      <c r="U12" s="26" t="str">
        <f t="shared" si="1"/>
        <v/>
      </c>
      <c r="V12" s="26" t="str">
        <f t="shared" si="2"/>
        <v/>
      </c>
      <c r="W12" s="26" t="str">
        <f t="shared" si="3"/>
        <v/>
      </c>
    </row>
    <row r="13" spans="3:23" ht="45" customHeight="1" x14ac:dyDescent="0.25">
      <c r="C13" s="32">
        <v>7</v>
      </c>
      <c r="D13" s="150" t="str">
        <f>IFERROR(VLOOKUP('BH (2)'!$C$4&amp;"-"&amp;'BH (2)'!$A13,'BH (2)'!$B$7:$S$1006,D$5,0),"")</f>
        <v/>
      </c>
      <c r="E13" s="160" t="str">
        <f>IFERROR(VLOOKUP('BH (2)'!$C$4&amp;"-"&amp;'BH (2)'!$A13,'BH (2)'!$B$7:$S$1006,E$5,0),"")</f>
        <v/>
      </c>
      <c r="F13" s="152" t="str">
        <f>IFERROR(VLOOKUP('BH (2)'!$C$4&amp;"-"&amp;'BH (2)'!$A13,'BH (2)'!$B$7:$S$1006,F$5,0),"")</f>
        <v/>
      </c>
      <c r="G13" s="153" t="str">
        <f>IFERROR(VLOOKUP('BH (2)'!$C$4&amp;"-"&amp;'BH (2)'!$A13,'BH (2)'!$B$7:$S$1006,G$5,0),"")</f>
        <v/>
      </c>
      <c r="H13" s="154" t="str">
        <f>IFERROR(VLOOKUP('BH (2)'!$C$4&amp;"-"&amp;'BH (2)'!$A13,'BH (2)'!$B$7:$S$1006,H$5,0),"")</f>
        <v/>
      </c>
      <c r="I13" s="153" t="str">
        <f>IFERROR(VLOOKUP('BH (2)'!$C$4&amp;"-"&amp;'BH (2)'!$A13,'BH (2)'!$B$7:$S$1006,I$5,0),"")</f>
        <v/>
      </c>
      <c r="J13" s="155" t="str">
        <f>IFERROR(VLOOKUP('BH (2)'!$C$4&amp;"-"&amp;'BH (2)'!$A13,'BH (2)'!$B$7:$S$1006,J$5,0),"")</f>
        <v/>
      </c>
      <c r="K13" s="153" t="str">
        <f>IFERROR(VLOOKUP('BH (2)'!$C$4&amp;"-"&amp;'BH (2)'!$A13,'BH (2)'!$B$7:$S$1006,K$5,0),"")</f>
        <v/>
      </c>
      <c r="L13" s="150" t="str">
        <f>IFERROR(VLOOKUP('BH (2)'!$C$4&amp;"-"&amp;'BH (2)'!$A13,'BH (2)'!$B$7:$S$1006,L$5,0),"")</f>
        <v/>
      </c>
      <c r="M13" s="154" t="str">
        <f>IFERROR(VLOOKUP('BH (2)'!$C$4&amp;"-"&amp;'BH (2)'!$A13,'BH (2)'!$B$7:$S$1006,M$5,0),"")</f>
        <v/>
      </c>
      <c r="N13" s="150" t="str">
        <f>IFERROR(VLOOKUP('BH (2)'!$C$4&amp;"-"&amp;'BH (2)'!$A13,'BH (2)'!$B$7:$S$1006,N$5,0),"")</f>
        <v/>
      </c>
      <c r="O13" s="156" t="str">
        <f>IFERROR(VLOOKUP('BH (2)'!$C$4&amp;"-"&amp;'BH (2)'!$A13,'BH (2)'!$B$7:$S$1006,O$5,0),"")</f>
        <v/>
      </c>
      <c r="P13" s="148" t="str">
        <f>IFERROR(VLOOKUP('BH (2)'!$C$4&amp;"-"&amp;'BH (2)'!$A13,'BH (2)'!$B$7:$S$1006,P$5,0),"")</f>
        <v/>
      </c>
      <c r="Q13" s="157" t="str">
        <f>IFERROR(VLOOKUP('BH (2)'!$C$4&amp;"-"&amp;'BH (2)'!$A13,'BH (2)'!$B$7:$S$1006,Q$5,0),"")</f>
        <v/>
      </c>
      <c r="R13" s="158" t="str">
        <f>IFERROR(VLOOKUP('BH (2)'!$C$4&amp;"-"&amp;'BH (2)'!$A13,'BH (2)'!$B$7:$S$1006,R$5,0),"")</f>
        <v/>
      </c>
      <c r="S13" s="159" t="str">
        <f>IFERROR(VLOOKUP('BH (2)'!$C$4&amp;"-"&amp;'BH (2)'!$A13,'BH (2)'!$B$7:$S$1006,S$5,0),"")</f>
        <v/>
      </c>
      <c r="T13" s="26" t="str">
        <f t="shared" si="0"/>
        <v/>
      </c>
      <c r="U13" s="26" t="str">
        <f t="shared" si="1"/>
        <v/>
      </c>
      <c r="V13" s="26" t="str">
        <f t="shared" si="2"/>
        <v/>
      </c>
      <c r="W13" s="26" t="str">
        <f t="shared" si="3"/>
        <v/>
      </c>
    </row>
    <row r="14" spans="3:23" ht="45" customHeight="1" x14ac:dyDescent="0.25">
      <c r="C14" s="32">
        <v>8</v>
      </c>
      <c r="D14" s="150" t="str">
        <f>IFERROR(VLOOKUP('BH (2)'!$C$4&amp;"-"&amp;'BH (2)'!$A14,'BH (2)'!$B$7:$S$1006,D$5,0),"")</f>
        <v/>
      </c>
      <c r="E14" s="160" t="str">
        <f>IFERROR(VLOOKUP('BH (2)'!$C$4&amp;"-"&amp;'BH (2)'!$A14,'BH (2)'!$B$7:$S$1006,E$5,0),"")</f>
        <v/>
      </c>
      <c r="F14" s="152" t="str">
        <f>IFERROR(VLOOKUP('BH (2)'!$C$4&amp;"-"&amp;'BH (2)'!$A14,'BH (2)'!$B$7:$S$1006,F$5,0),"")</f>
        <v/>
      </c>
      <c r="G14" s="153" t="str">
        <f>IFERROR(VLOOKUP('BH (2)'!$C$4&amp;"-"&amp;'BH (2)'!$A14,'BH (2)'!$B$7:$S$1006,G$5,0),"")</f>
        <v/>
      </c>
      <c r="H14" s="154" t="str">
        <f>IFERROR(VLOOKUP('BH (2)'!$C$4&amp;"-"&amp;'BH (2)'!$A14,'BH (2)'!$B$7:$S$1006,H$5,0),"")</f>
        <v/>
      </c>
      <c r="I14" s="153" t="str">
        <f>IFERROR(VLOOKUP('BH (2)'!$C$4&amp;"-"&amp;'BH (2)'!$A14,'BH (2)'!$B$7:$S$1006,I$5,0),"")</f>
        <v/>
      </c>
      <c r="J14" s="155" t="str">
        <f>IFERROR(VLOOKUP('BH (2)'!$C$4&amp;"-"&amp;'BH (2)'!$A14,'BH (2)'!$B$7:$S$1006,J$5,0),"")</f>
        <v/>
      </c>
      <c r="K14" s="153" t="str">
        <f>IFERROR(VLOOKUP('BH (2)'!$C$4&amp;"-"&amp;'BH (2)'!$A14,'BH (2)'!$B$7:$S$1006,K$5,0),"")</f>
        <v/>
      </c>
      <c r="L14" s="150" t="str">
        <f>IFERROR(VLOOKUP('BH (2)'!$C$4&amp;"-"&amp;'BH (2)'!$A14,'BH (2)'!$B$7:$S$1006,L$5,0),"")</f>
        <v/>
      </c>
      <c r="M14" s="154" t="str">
        <f>IFERROR(VLOOKUP('BH (2)'!$C$4&amp;"-"&amp;'BH (2)'!$A14,'BH (2)'!$B$7:$S$1006,M$5,0),"")</f>
        <v/>
      </c>
      <c r="N14" s="150" t="str">
        <f>IFERROR(VLOOKUP('BH (2)'!$C$4&amp;"-"&amp;'BH (2)'!$A14,'BH (2)'!$B$7:$S$1006,N$5,0),"")</f>
        <v/>
      </c>
      <c r="O14" s="156" t="str">
        <f>IFERROR(VLOOKUP('BH (2)'!$C$4&amp;"-"&amp;'BH (2)'!$A14,'BH (2)'!$B$7:$S$1006,O$5,0),"")</f>
        <v/>
      </c>
      <c r="P14" s="148" t="str">
        <f>IFERROR(VLOOKUP('BH (2)'!$C$4&amp;"-"&amp;'BH (2)'!$A14,'BH (2)'!$B$7:$S$1006,P$5,0),"")</f>
        <v/>
      </c>
      <c r="Q14" s="157" t="str">
        <f>IFERROR(VLOOKUP('BH (2)'!$C$4&amp;"-"&amp;'BH (2)'!$A14,'BH (2)'!$B$7:$S$1006,Q$5,0),"")</f>
        <v/>
      </c>
      <c r="R14" s="158" t="str">
        <f>IFERROR(VLOOKUP('BH (2)'!$C$4&amp;"-"&amp;'BH (2)'!$A14,'BH (2)'!$B$7:$S$1006,R$5,0),"")</f>
        <v/>
      </c>
      <c r="S14" s="159" t="str">
        <f>IFERROR(VLOOKUP('BH (2)'!$C$4&amp;"-"&amp;'BH (2)'!$A14,'BH (2)'!$B$7:$S$1006,S$5,0),"")</f>
        <v/>
      </c>
      <c r="T14" s="26" t="str">
        <f t="shared" si="0"/>
        <v/>
      </c>
      <c r="U14" s="26" t="str">
        <f t="shared" si="1"/>
        <v/>
      </c>
      <c r="V14" s="26" t="str">
        <f t="shared" si="2"/>
        <v/>
      </c>
      <c r="W14" s="26" t="str">
        <f t="shared" si="3"/>
        <v/>
      </c>
    </row>
    <row r="15" spans="3:23" ht="45" customHeight="1" x14ac:dyDescent="0.25">
      <c r="C15" s="32">
        <v>9</v>
      </c>
      <c r="D15" s="150" t="str">
        <f>IFERROR(VLOOKUP('BH (2)'!$C$4&amp;"-"&amp;'BH (2)'!$A15,'BH (2)'!$B$7:$S$1006,D$5,0),"")</f>
        <v/>
      </c>
      <c r="E15" s="160" t="str">
        <f>IFERROR(VLOOKUP('BH (2)'!$C$4&amp;"-"&amp;'BH (2)'!$A15,'BH (2)'!$B$7:$S$1006,E$5,0),"")</f>
        <v/>
      </c>
      <c r="F15" s="152" t="str">
        <f>IFERROR(VLOOKUP('BH (2)'!$C$4&amp;"-"&amp;'BH (2)'!$A15,'BH (2)'!$B$7:$S$1006,F$5,0),"")</f>
        <v/>
      </c>
      <c r="G15" s="153" t="str">
        <f>IFERROR(VLOOKUP('BH (2)'!$C$4&amp;"-"&amp;'BH (2)'!$A15,'BH (2)'!$B$7:$S$1006,G$5,0),"")</f>
        <v/>
      </c>
      <c r="H15" s="154" t="str">
        <f>IFERROR(VLOOKUP('BH (2)'!$C$4&amp;"-"&amp;'BH (2)'!$A15,'BH (2)'!$B$7:$S$1006,H$5,0),"")</f>
        <v/>
      </c>
      <c r="I15" s="153" t="str">
        <f>IFERROR(VLOOKUP('BH (2)'!$C$4&amp;"-"&amp;'BH (2)'!$A15,'BH (2)'!$B$7:$S$1006,I$5,0),"")</f>
        <v/>
      </c>
      <c r="J15" s="155" t="str">
        <f>IFERROR(VLOOKUP('BH (2)'!$C$4&amp;"-"&amp;'BH (2)'!$A15,'BH (2)'!$B$7:$S$1006,J$5,0),"")</f>
        <v/>
      </c>
      <c r="K15" s="153" t="str">
        <f>IFERROR(VLOOKUP('BH (2)'!$C$4&amp;"-"&amp;'BH (2)'!$A15,'BH (2)'!$B$7:$S$1006,K$5,0),"")</f>
        <v/>
      </c>
      <c r="L15" s="150" t="str">
        <f>IFERROR(VLOOKUP('BH (2)'!$C$4&amp;"-"&amp;'BH (2)'!$A15,'BH (2)'!$B$7:$S$1006,L$5,0),"")</f>
        <v/>
      </c>
      <c r="M15" s="154" t="str">
        <f>IFERROR(VLOOKUP('BH (2)'!$C$4&amp;"-"&amp;'BH (2)'!$A15,'BH (2)'!$B$7:$S$1006,M$5,0),"")</f>
        <v/>
      </c>
      <c r="N15" s="150" t="str">
        <f>IFERROR(VLOOKUP('BH (2)'!$C$4&amp;"-"&amp;'BH (2)'!$A15,'BH (2)'!$B$7:$S$1006,N$5,0),"")</f>
        <v/>
      </c>
      <c r="O15" s="156" t="str">
        <f>IFERROR(VLOOKUP('BH (2)'!$C$4&amp;"-"&amp;'BH (2)'!$A15,'BH (2)'!$B$7:$S$1006,O$5,0),"")</f>
        <v/>
      </c>
      <c r="P15" s="148" t="str">
        <f>IFERROR(VLOOKUP('BH (2)'!$C$4&amp;"-"&amp;'BH (2)'!$A15,'BH (2)'!$B$7:$S$1006,P$5,0),"")</f>
        <v/>
      </c>
      <c r="Q15" s="157" t="str">
        <f>IFERROR(VLOOKUP('BH (2)'!$C$4&amp;"-"&amp;'BH (2)'!$A15,'BH (2)'!$B$7:$S$1006,Q$5,0),"")</f>
        <v/>
      </c>
      <c r="R15" s="158" t="str">
        <f>IFERROR(VLOOKUP('BH (2)'!$C$4&amp;"-"&amp;'BH (2)'!$A15,'BH (2)'!$B$7:$S$1006,R$5,0),"")</f>
        <v/>
      </c>
      <c r="S15" s="159" t="str">
        <f>IFERROR(VLOOKUP('BH (2)'!$C$4&amp;"-"&amp;'BH (2)'!$A15,'BH (2)'!$B$7:$S$1006,S$5,0),"")</f>
        <v/>
      </c>
      <c r="T15" s="26" t="str">
        <f t="shared" si="0"/>
        <v/>
      </c>
      <c r="U15" s="26" t="str">
        <f t="shared" si="1"/>
        <v/>
      </c>
      <c r="V15" s="26" t="str">
        <f t="shared" si="2"/>
        <v/>
      </c>
      <c r="W15" s="26" t="str">
        <f t="shared" si="3"/>
        <v/>
      </c>
    </row>
    <row r="16" spans="3:23" ht="45" customHeight="1" x14ac:dyDescent="0.25">
      <c r="C16" s="32">
        <v>10</v>
      </c>
      <c r="D16" s="150" t="str">
        <f>IFERROR(VLOOKUP('BH (2)'!$C$4&amp;"-"&amp;'BH (2)'!$A16,'BH (2)'!$B$7:$S$1006,D$5,0),"")</f>
        <v/>
      </c>
      <c r="E16" s="160" t="str">
        <f>IFERROR(VLOOKUP('BH (2)'!$C$4&amp;"-"&amp;'BH (2)'!$A16,'BH (2)'!$B$7:$S$1006,E$5,0),"")</f>
        <v/>
      </c>
      <c r="F16" s="152" t="str">
        <f>IFERROR(VLOOKUP('BH (2)'!$C$4&amp;"-"&amp;'BH (2)'!$A16,'BH (2)'!$B$7:$S$1006,F$5,0),"")</f>
        <v/>
      </c>
      <c r="G16" s="153" t="str">
        <f>IFERROR(VLOOKUP('BH (2)'!$C$4&amp;"-"&amp;'BH (2)'!$A16,'BH (2)'!$B$7:$S$1006,G$5,0),"")</f>
        <v/>
      </c>
      <c r="H16" s="154" t="str">
        <f>IFERROR(VLOOKUP('BH (2)'!$C$4&amp;"-"&amp;'BH (2)'!$A16,'BH (2)'!$B$7:$S$1006,H$5,0),"")</f>
        <v/>
      </c>
      <c r="I16" s="153" t="str">
        <f>IFERROR(VLOOKUP('BH (2)'!$C$4&amp;"-"&amp;'BH (2)'!$A16,'BH (2)'!$B$7:$S$1006,I$5,0),"")</f>
        <v/>
      </c>
      <c r="J16" s="155" t="str">
        <f>IFERROR(VLOOKUP('BH (2)'!$C$4&amp;"-"&amp;'BH (2)'!$A16,'BH (2)'!$B$7:$S$1006,J$5,0),"")</f>
        <v/>
      </c>
      <c r="K16" s="153" t="str">
        <f>IFERROR(VLOOKUP('BH (2)'!$C$4&amp;"-"&amp;'BH (2)'!$A16,'BH (2)'!$B$7:$S$1006,K$5,0),"")</f>
        <v/>
      </c>
      <c r="L16" s="150" t="str">
        <f>IFERROR(VLOOKUP('BH (2)'!$C$4&amp;"-"&amp;'BH (2)'!$A16,'BH (2)'!$B$7:$S$1006,L$5,0),"")</f>
        <v/>
      </c>
      <c r="M16" s="154" t="str">
        <f>IFERROR(VLOOKUP('BH (2)'!$C$4&amp;"-"&amp;'BH (2)'!$A16,'BH (2)'!$B$7:$S$1006,M$5,0),"")</f>
        <v/>
      </c>
      <c r="N16" s="150" t="str">
        <f>IFERROR(VLOOKUP('BH (2)'!$C$4&amp;"-"&amp;'BH (2)'!$A16,'BH (2)'!$B$7:$S$1006,N$5,0),"")</f>
        <v/>
      </c>
      <c r="O16" s="156" t="str">
        <f>IFERROR(VLOOKUP('BH (2)'!$C$4&amp;"-"&amp;'BH (2)'!$A16,'BH (2)'!$B$7:$S$1006,O$5,0),"")</f>
        <v/>
      </c>
      <c r="P16" s="148" t="str">
        <f>IFERROR(VLOOKUP('BH (2)'!$C$4&amp;"-"&amp;'BH (2)'!$A16,'BH (2)'!$B$7:$S$1006,P$5,0),"")</f>
        <v/>
      </c>
      <c r="Q16" s="157" t="str">
        <f>IFERROR(VLOOKUP('BH (2)'!$C$4&amp;"-"&amp;'BH (2)'!$A16,'BH (2)'!$B$7:$S$1006,Q$5,0),"")</f>
        <v/>
      </c>
      <c r="R16" s="158" t="str">
        <f>IFERROR(VLOOKUP('BH (2)'!$C$4&amp;"-"&amp;'BH (2)'!$A16,'BH (2)'!$B$7:$S$1006,R$5,0),"")</f>
        <v/>
      </c>
      <c r="S16" s="159" t="str">
        <f>IFERROR(VLOOKUP('BH (2)'!$C$4&amp;"-"&amp;'BH (2)'!$A16,'BH (2)'!$B$7:$S$1006,S$5,0),"")</f>
        <v/>
      </c>
      <c r="T16" s="26" t="str">
        <f t="shared" si="0"/>
        <v/>
      </c>
      <c r="U16" s="26" t="str">
        <f t="shared" si="1"/>
        <v/>
      </c>
      <c r="V16" s="26" t="str">
        <f t="shared" si="2"/>
        <v/>
      </c>
      <c r="W16" s="26" t="str">
        <f t="shared" si="3"/>
        <v/>
      </c>
    </row>
    <row r="17" spans="3:23" ht="45" customHeight="1" x14ac:dyDescent="0.25">
      <c r="C17" s="32">
        <v>11</v>
      </c>
      <c r="D17" s="150" t="str">
        <f>IFERROR(VLOOKUP('BH (2)'!$C$4&amp;"-"&amp;'BH (2)'!$A17,'BH (2)'!$B$7:$S$1006,D$5,0),"")</f>
        <v/>
      </c>
      <c r="E17" s="160" t="str">
        <f>IFERROR(VLOOKUP('BH (2)'!$C$4&amp;"-"&amp;'BH (2)'!$A17,'BH (2)'!$B$7:$S$1006,E$5,0),"")</f>
        <v/>
      </c>
      <c r="F17" s="152" t="str">
        <f>IFERROR(VLOOKUP('BH (2)'!$C$4&amp;"-"&amp;'BH (2)'!$A17,'BH (2)'!$B$7:$S$1006,F$5,0),"")</f>
        <v/>
      </c>
      <c r="G17" s="153" t="str">
        <f>IFERROR(VLOOKUP('BH (2)'!$C$4&amp;"-"&amp;'BH (2)'!$A17,'BH (2)'!$B$7:$S$1006,G$5,0),"")</f>
        <v/>
      </c>
      <c r="H17" s="154" t="str">
        <f>IFERROR(VLOOKUP('BH (2)'!$C$4&amp;"-"&amp;'BH (2)'!$A17,'BH (2)'!$B$7:$S$1006,H$5,0),"")</f>
        <v/>
      </c>
      <c r="I17" s="153" t="str">
        <f>IFERROR(VLOOKUP('BH (2)'!$C$4&amp;"-"&amp;'BH (2)'!$A17,'BH (2)'!$B$7:$S$1006,I$5,0),"")</f>
        <v/>
      </c>
      <c r="J17" s="155" t="str">
        <f>IFERROR(VLOOKUP('BH (2)'!$C$4&amp;"-"&amp;'BH (2)'!$A17,'BH (2)'!$B$7:$S$1006,J$5,0),"")</f>
        <v/>
      </c>
      <c r="K17" s="153" t="str">
        <f>IFERROR(VLOOKUP('BH (2)'!$C$4&amp;"-"&amp;'BH (2)'!$A17,'BH (2)'!$B$7:$S$1006,K$5,0),"")</f>
        <v/>
      </c>
      <c r="L17" s="150" t="str">
        <f>IFERROR(VLOOKUP('BH (2)'!$C$4&amp;"-"&amp;'BH (2)'!$A17,'BH (2)'!$B$7:$S$1006,L$5,0),"")</f>
        <v/>
      </c>
      <c r="M17" s="154" t="str">
        <f>IFERROR(VLOOKUP('BH (2)'!$C$4&amp;"-"&amp;'BH (2)'!$A17,'BH (2)'!$B$7:$S$1006,M$5,0),"")</f>
        <v/>
      </c>
      <c r="N17" s="150" t="str">
        <f>IFERROR(VLOOKUP('BH (2)'!$C$4&amp;"-"&amp;'BH (2)'!$A17,'BH (2)'!$B$7:$S$1006,N$5,0),"")</f>
        <v/>
      </c>
      <c r="O17" s="156" t="str">
        <f>IFERROR(VLOOKUP('BH (2)'!$C$4&amp;"-"&amp;'BH (2)'!$A17,'BH (2)'!$B$7:$S$1006,O$5,0),"")</f>
        <v/>
      </c>
      <c r="P17" s="148" t="str">
        <f>IFERROR(VLOOKUP('BH (2)'!$C$4&amp;"-"&amp;'BH (2)'!$A17,'BH (2)'!$B$7:$S$1006,P$5,0),"")</f>
        <v/>
      </c>
      <c r="Q17" s="157" t="str">
        <f>IFERROR(VLOOKUP('BH (2)'!$C$4&amp;"-"&amp;'BH (2)'!$A17,'BH (2)'!$B$7:$S$1006,Q$5,0),"")</f>
        <v/>
      </c>
      <c r="R17" s="158" t="str">
        <f>IFERROR(VLOOKUP('BH (2)'!$C$4&amp;"-"&amp;'BH (2)'!$A17,'BH (2)'!$B$7:$S$1006,R$5,0),"")</f>
        <v/>
      </c>
      <c r="S17" s="159" t="str">
        <f>IFERROR(VLOOKUP('BH (2)'!$C$4&amp;"-"&amp;'BH (2)'!$A17,'BH (2)'!$B$7:$S$1006,S$5,0),"")</f>
        <v/>
      </c>
      <c r="T17" s="26" t="str">
        <f t="shared" si="0"/>
        <v/>
      </c>
      <c r="U17" s="26" t="str">
        <f t="shared" si="1"/>
        <v/>
      </c>
      <c r="V17" s="26" t="str">
        <f t="shared" si="2"/>
        <v/>
      </c>
      <c r="W17" s="26" t="str">
        <f t="shared" si="3"/>
        <v/>
      </c>
    </row>
    <row r="18" spans="3:23" ht="45" customHeight="1" x14ac:dyDescent="0.25">
      <c r="C18" s="32">
        <v>12</v>
      </c>
      <c r="D18" s="150" t="str">
        <f>IFERROR(VLOOKUP('BH (2)'!$C$4&amp;"-"&amp;'BH (2)'!$A18,'BH (2)'!$B$7:$S$1006,D$5,0),"")</f>
        <v/>
      </c>
      <c r="E18" s="160" t="str">
        <f>IFERROR(VLOOKUP('BH (2)'!$C$4&amp;"-"&amp;'BH (2)'!$A18,'BH (2)'!$B$7:$S$1006,E$5,0),"")</f>
        <v/>
      </c>
      <c r="F18" s="152" t="str">
        <f>IFERROR(VLOOKUP('BH (2)'!$C$4&amp;"-"&amp;'BH (2)'!$A18,'BH (2)'!$B$7:$S$1006,F$5,0),"")</f>
        <v/>
      </c>
      <c r="G18" s="153" t="str">
        <f>IFERROR(VLOOKUP('BH (2)'!$C$4&amp;"-"&amp;'BH (2)'!$A18,'BH (2)'!$B$7:$S$1006,G$5,0),"")</f>
        <v/>
      </c>
      <c r="H18" s="154" t="str">
        <f>IFERROR(VLOOKUP('BH (2)'!$C$4&amp;"-"&amp;'BH (2)'!$A18,'BH (2)'!$B$7:$S$1006,H$5,0),"")</f>
        <v/>
      </c>
      <c r="I18" s="153" t="str">
        <f>IFERROR(VLOOKUP('BH (2)'!$C$4&amp;"-"&amp;'BH (2)'!$A18,'BH (2)'!$B$7:$S$1006,I$5,0),"")</f>
        <v/>
      </c>
      <c r="J18" s="155" t="str">
        <f>IFERROR(VLOOKUP('BH (2)'!$C$4&amp;"-"&amp;'BH (2)'!$A18,'BH (2)'!$B$7:$S$1006,J$5,0),"")</f>
        <v/>
      </c>
      <c r="K18" s="153" t="str">
        <f>IFERROR(VLOOKUP('BH (2)'!$C$4&amp;"-"&amp;'BH (2)'!$A18,'BH (2)'!$B$7:$S$1006,K$5,0),"")</f>
        <v/>
      </c>
      <c r="L18" s="150" t="str">
        <f>IFERROR(VLOOKUP('BH (2)'!$C$4&amp;"-"&amp;'BH (2)'!$A18,'BH (2)'!$B$7:$S$1006,L$5,0),"")</f>
        <v/>
      </c>
      <c r="M18" s="154" t="str">
        <f>IFERROR(VLOOKUP('BH (2)'!$C$4&amp;"-"&amp;'BH (2)'!$A18,'BH (2)'!$B$7:$S$1006,M$5,0),"")</f>
        <v/>
      </c>
      <c r="N18" s="150" t="str">
        <f>IFERROR(VLOOKUP('BH (2)'!$C$4&amp;"-"&amp;'BH (2)'!$A18,'BH (2)'!$B$7:$S$1006,N$5,0),"")</f>
        <v/>
      </c>
      <c r="O18" s="156" t="str">
        <f>IFERROR(VLOOKUP('BH (2)'!$C$4&amp;"-"&amp;'BH (2)'!$A18,'BH (2)'!$B$7:$S$1006,O$5,0),"")</f>
        <v/>
      </c>
      <c r="P18" s="148" t="str">
        <f>IFERROR(VLOOKUP('BH (2)'!$C$4&amp;"-"&amp;'BH (2)'!$A18,'BH (2)'!$B$7:$S$1006,P$5,0),"")</f>
        <v/>
      </c>
      <c r="Q18" s="157" t="str">
        <f>IFERROR(VLOOKUP('BH (2)'!$C$4&amp;"-"&amp;'BH (2)'!$A18,'BH (2)'!$B$7:$S$1006,Q$5,0),"")</f>
        <v/>
      </c>
      <c r="R18" s="158" t="str">
        <f>IFERROR(VLOOKUP('BH (2)'!$C$4&amp;"-"&amp;'BH (2)'!$A18,'BH (2)'!$B$7:$S$1006,R$5,0),"")</f>
        <v/>
      </c>
      <c r="S18" s="159" t="str">
        <f>IFERROR(VLOOKUP('BH (2)'!$C$4&amp;"-"&amp;'BH (2)'!$A18,'BH (2)'!$B$7:$S$1006,S$5,0),"")</f>
        <v/>
      </c>
      <c r="T18" s="26" t="str">
        <f t="shared" si="0"/>
        <v/>
      </c>
      <c r="U18" s="26" t="str">
        <f t="shared" si="1"/>
        <v/>
      </c>
      <c r="V18" s="26" t="str">
        <f t="shared" si="2"/>
        <v/>
      </c>
      <c r="W18" s="26" t="str">
        <f t="shared" si="3"/>
        <v/>
      </c>
    </row>
    <row r="19" spans="3:23" ht="45" customHeight="1" x14ac:dyDescent="0.25">
      <c r="C19" s="32">
        <v>13</v>
      </c>
      <c r="D19" s="150" t="str">
        <f>IFERROR(VLOOKUP('BH (2)'!$C$4&amp;"-"&amp;'BH (2)'!$A19,'BH (2)'!$B$7:$S$1006,D$5,0),"")</f>
        <v/>
      </c>
      <c r="E19" s="160" t="str">
        <f>IFERROR(VLOOKUP('BH (2)'!$C$4&amp;"-"&amp;'BH (2)'!$A19,'BH (2)'!$B$7:$S$1006,E$5,0),"")</f>
        <v/>
      </c>
      <c r="F19" s="152" t="str">
        <f>IFERROR(VLOOKUP('BH (2)'!$C$4&amp;"-"&amp;'BH (2)'!$A19,'BH (2)'!$B$7:$S$1006,F$5,0),"")</f>
        <v/>
      </c>
      <c r="G19" s="153" t="str">
        <f>IFERROR(VLOOKUP('BH (2)'!$C$4&amp;"-"&amp;'BH (2)'!$A19,'BH (2)'!$B$7:$S$1006,G$5,0),"")</f>
        <v/>
      </c>
      <c r="H19" s="154" t="str">
        <f>IFERROR(VLOOKUP('BH (2)'!$C$4&amp;"-"&amp;'BH (2)'!$A19,'BH (2)'!$B$7:$S$1006,H$5,0),"")</f>
        <v/>
      </c>
      <c r="I19" s="153" t="str">
        <f>IFERROR(VLOOKUP('BH (2)'!$C$4&amp;"-"&amp;'BH (2)'!$A19,'BH (2)'!$B$7:$S$1006,I$5,0),"")</f>
        <v/>
      </c>
      <c r="J19" s="155" t="str">
        <f>IFERROR(VLOOKUP('BH (2)'!$C$4&amp;"-"&amp;'BH (2)'!$A19,'BH (2)'!$B$7:$S$1006,J$5,0),"")</f>
        <v/>
      </c>
      <c r="K19" s="153" t="str">
        <f>IFERROR(VLOOKUP('BH (2)'!$C$4&amp;"-"&amp;'BH (2)'!$A19,'BH (2)'!$B$7:$S$1006,K$5,0),"")</f>
        <v/>
      </c>
      <c r="L19" s="150" t="str">
        <f>IFERROR(VLOOKUP('BH (2)'!$C$4&amp;"-"&amp;'BH (2)'!$A19,'BH (2)'!$B$7:$S$1006,L$5,0),"")</f>
        <v/>
      </c>
      <c r="M19" s="154" t="str">
        <f>IFERROR(VLOOKUP('BH (2)'!$C$4&amp;"-"&amp;'BH (2)'!$A19,'BH (2)'!$B$7:$S$1006,M$5,0),"")</f>
        <v/>
      </c>
      <c r="N19" s="150" t="str">
        <f>IFERROR(VLOOKUP('BH (2)'!$C$4&amp;"-"&amp;'BH (2)'!$A19,'BH (2)'!$B$7:$S$1006,N$5,0),"")</f>
        <v/>
      </c>
      <c r="O19" s="156" t="str">
        <f>IFERROR(VLOOKUP('BH (2)'!$C$4&amp;"-"&amp;'BH (2)'!$A19,'BH (2)'!$B$7:$S$1006,O$5,0),"")</f>
        <v/>
      </c>
      <c r="P19" s="148" t="str">
        <f>IFERROR(VLOOKUP('BH (2)'!$C$4&amp;"-"&amp;'BH (2)'!$A19,'BH (2)'!$B$7:$S$1006,P$5,0),"")</f>
        <v/>
      </c>
      <c r="Q19" s="157" t="str">
        <f>IFERROR(VLOOKUP('BH (2)'!$C$4&amp;"-"&amp;'BH (2)'!$A19,'BH (2)'!$B$7:$S$1006,Q$5,0),"")</f>
        <v/>
      </c>
      <c r="R19" s="158" t="str">
        <f>IFERROR(VLOOKUP('BH (2)'!$C$4&amp;"-"&amp;'BH (2)'!$A19,'BH (2)'!$B$7:$S$1006,R$5,0),"")</f>
        <v/>
      </c>
      <c r="S19" s="159" t="str">
        <f>IFERROR(VLOOKUP('BH (2)'!$C$4&amp;"-"&amp;'BH (2)'!$A19,'BH (2)'!$B$7:$S$1006,S$5,0),"")</f>
        <v/>
      </c>
      <c r="T19" s="26" t="str">
        <f t="shared" si="0"/>
        <v/>
      </c>
      <c r="U19" s="26" t="str">
        <f t="shared" si="1"/>
        <v/>
      </c>
      <c r="V19" s="26" t="str">
        <f t="shared" si="2"/>
        <v/>
      </c>
      <c r="W19" s="26" t="str">
        <f t="shared" si="3"/>
        <v/>
      </c>
    </row>
    <row r="20" spans="3:23" ht="45" customHeight="1" x14ac:dyDescent="0.25">
      <c r="C20" s="32">
        <v>14</v>
      </c>
      <c r="D20" s="150" t="str">
        <f>IFERROR(VLOOKUP('BH (2)'!$C$4&amp;"-"&amp;'BH (2)'!$A20,'BH (2)'!$B$7:$S$1006,D$5,0),"")</f>
        <v/>
      </c>
      <c r="E20" s="160" t="str">
        <f>IFERROR(VLOOKUP('BH (2)'!$C$4&amp;"-"&amp;'BH (2)'!$A20,'BH (2)'!$B$7:$S$1006,E$5,0),"")</f>
        <v/>
      </c>
      <c r="F20" s="152" t="str">
        <f>IFERROR(VLOOKUP('BH (2)'!$C$4&amp;"-"&amp;'BH (2)'!$A20,'BH (2)'!$B$7:$S$1006,F$5,0),"")</f>
        <v/>
      </c>
      <c r="G20" s="153" t="str">
        <f>IFERROR(VLOOKUP('BH (2)'!$C$4&amp;"-"&amp;'BH (2)'!$A20,'BH (2)'!$B$7:$S$1006,G$5,0),"")</f>
        <v/>
      </c>
      <c r="H20" s="154" t="str">
        <f>IFERROR(VLOOKUP('BH (2)'!$C$4&amp;"-"&amp;'BH (2)'!$A20,'BH (2)'!$B$7:$S$1006,H$5,0),"")</f>
        <v/>
      </c>
      <c r="I20" s="153" t="str">
        <f>IFERROR(VLOOKUP('BH (2)'!$C$4&amp;"-"&amp;'BH (2)'!$A20,'BH (2)'!$B$7:$S$1006,I$5,0),"")</f>
        <v/>
      </c>
      <c r="J20" s="155" t="str">
        <f>IFERROR(VLOOKUP('BH (2)'!$C$4&amp;"-"&amp;'BH (2)'!$A20,'BH (2)'!$B$7:$S$1006,J$5,0),"")</f>
        <v/>
      </c>
      <c r="K20" s="153" t="str">
        <f>IFERROR(VLOOKUP('BH (2)'!$C$4&amp;"-"&amp;'BH (2)'!$A20,'BH (2)'!$B$7:$S$1006,K$5,0),"")</f>
        <v/>
      </c>
      <c r="L20" s="150" t="str">
        <f>IFERROR(VLOOKUP('BH (2)'!$C$4&amp;"-"&amp;'BH (2)'!$A20,'BH (2)'!$B$7:$S$1006,L$5,0),"")</f>
        <v/>
      </c>
      <c r="M20" s="154" t="str">
        <f>IFERROR(VLOOKUP('BH (2)'!$C$4&amp;"-"&amp;'BH (2)'!$A20,'BH (2)'!$B$7:$S$1006,M$5,0),"")</f>
        <v/>
      </c>
      <c r="N20" s="150" t="str">
        <f>IFERROR(VLOOKUP('BH (2)'!$C$4&amp;"-"&amp;'BH (2)'!$A20,'BH (2)'!$B$7:$S$1006,N$5,0),"")</f>
        <v/>
      </c>
      <c r="O20" s="156" t="str">
        <f>IFERROR(VLOOKUP('BH (2)'!$C$4&amp;"-"&amp;'BH (2)'!$A20,'BH (2)'!$B$7:$S$1006,O$5,0),"")</f>
        <v/>
      </c>
      <c r="P20" s="148" t="str">
        <f>IFERROR(VLOOKUP('BH (2)'!$C$4&amp;"-"&amp;'BH (2)'!$A20,'BH (2)'!$B$7:$S$1006,P$5,0),"")</f>
        <v/>
      </c>
      <c r="Q20" s="157" t="str">
        <f>IFERROR(VLOOKUP('BH (2)'!$C$4&amp;"-"&amp;'BH (2)'!$A20,'BH (2)'!$B$7:$S$1006,Q$5,0),"")</f>
        <v/>
      </c>
      <c r="R20" s="158" t="str">
        <f>IFERROR(VLOOKUP('BH (2)'!$C$4&amp;"-"&amp;'BH (2)'!$A20,'BH (2)'!$B$7:$S$1006,R$5,0),"")</f>
        <v/>
      </c>
      <c r="S20" s="159" t="str">
        <f>IFERROR(VLOOKUP('BH (2)'!$C$4&amp;"-"&amp;'BH (2)'!$A20,'BH (2)'!$B$7:$S$1006,S$5,0),"")</f>
        <v/>
      </c>
      <c r="T20" s="26" t="str">
        <f t="shared" si="0"/>
        <v/>
      </c>
      <c r="U20" s="26" t="str">
        <f t="shared" si="1"/>
        <v/>
      </c>
      <c r="V20" s="26" t="str">
        <f t="shared" si="2"/>
        <v/>
      </c>
      <c r="W20" s="26" t="str">
        <f t="shared" si="3"/>
        <v/>
      </c>
    </row>
    <row r="21" spans="3:23" ht="45" customHeight="1" x14ac:dyDescent="0.25">
      <c r="C21" s="32">
        <v>15</v>
      </c>
      <c r="D21" s="150" t="str">
        <f>IFERROR(VLOOKUP('BH (2)'!$C$4&amp;"-"&amp;'BH (2)'!$A21,'BH (2)'!$B$7:$S$1006,D$5,0),"")</f>
        <v/>
      </c>
      <c r="E21" s="160" t="str">
        <f>IFERROR(VLOOKUP('BH (2)'!$C$4&amp;"-"&amp;'BH (2)'!$A21,'BH (2)'!$B$7:$S$1006,E$5,0),"")</f>
        <v/>
      </c>
      <c r="F21" s="152" t="str">
        <f>IFERROR(VLOOKUP('BH (2)'!$C$4&amp;"-"&amp;'BH (2)'!$A21,'BH (2)'!$B$7:$S$1006,F$5,0),"")</f>
        <v/>
      </c>
      <c r="G21" s="153" t="str">
        <f>IFERROR(VLOOKUP('BH (2)'!$C$4&amp;"-"&amp;'BH (2)'!$A21,'BH (2)'!$B$7:$S$1006,G$5,0),"")</f>
        <v/>
      </c>
      <c r="H21" s="154" t="str">
        <f>IFERROR(VLOOKUP('BH (2)'!$C$4&amp;"-"&amp;'BH (2)'!$A21,'BH (2)'!$B$7:$S$1006,H$5,0),"")</f>
        <v/>
      </c>
      <c r="I21" s="153" t="str">
        <f>IFERROR(VLOOKUP('BH (2)'!$C$4&amp;"-"&amp;'BH (2)'!$A21,'BH (2)'!$B$7:$S$1006,I$5,0),"")</f>
        <v/>
      </c>
      <c r="J21" s="155" t="str">
        <f>IFERROR(VLOOKUP('BH (2)'!$C$4&amp;"-"&amp;'BH (2)'!$A21,'BH (2)'!$B$7:$S$1006,J$5,0),"")</f>
        <v/>
      </c>
      <c r="K21" s="153" t="str">
        <f>IFERROR(VLOOKUP('BH (2)'!$C$4&amp;"-"&amp;'BH (2)'!$A21,'BH (2)'!$B$7:$S$1006,K$5,0),"")</f>
        <v/>
      </c>
      <c r="L21" s="150" t="str">
        <f>IFERROR(VLOOKUP('BH (2)'!$C$4&amp;"-"&amp;'BH (2)'!$A21,'BH (2)'!$B$7:$S$1006,L$5,0),"")</f>
        <v/>
      </c>
      <c r="M21" s="154" t="str">
        <f>IFERROR(VLOOKUP('BH (2)'!$C$4&amp;"-"&amp;'BH (2)'!$A21,'BH (2)'!$B$7:$S$1006,M$5,0),"")</f>
        <v/>
      </c>
      <c r="N21" s="150" t="str">
        <f>IFERROR(VLOOKUP('BH (2)'!$C$4&amp;"-"&amp;'BH (2)'!$A21,'BH (2)'!$B$7:$S$1006,N$5,0),"")</f>
        <v/>
      </c>
      <c r="O21" s="156" t="str">
        <f>IFERROR(VLOOKUP('BH (2)'!$C$4&amp;"-"&amp;'BH (2)'!$A21,'BH (2)'!$B$7:$S$1006,O$5,0),"")</f>
        <v/>
      </c>
      <c r="P21" s="148" t="str">
        <f>IFERROR(VLOOKUP('BH (2)'!$C$4&amp;"-"&amp;'BH (2)'!$A21,'BH (2)'!$B$7:$S$1006,P$5,0),"")</f>
        <v/>
      </c>
      <c r="Q21" s="157" t="str">
        <f>IFERROR(VLOOKUP('BH (2)'!$C$4&amp;"-"&amp;'BH (2)'!$A21,'BH (2)'!$B$7:$S$1006,Q$5,0),"")</f>
        <v/>
      </c>
      <c r="R21" s="158" t="str">
        <f>IFERROR(VLOOKUP('BH (2)'!$C$4&amp;"-"&amp;'BH (2)'!$A21,'BH (2)'!$B$7:$S$1006,R$5,0),"")</f>
        <v/>
      </c>
      <c r="S21" s="159" t="str">
        <f>IFERROR(VLOOKUP('BH (2)'!$C$4&amp;"-"&amp;'BH (2)'!$A21,'BH (2)'!$B$7:$S$1006,S$5,0),"")</f>
        <v/>
      </c>
      <c r="T21" s="26" t="str">
        <f t="shared" si="0"/>
        <v/>
      </c>
      <c r="U21" s="26" t="str">
        <f t="shared" si="1"/>
        <v/>
      </c>
      <c r="V21" s="26" t="str">
        <f t="shared" si="2"/>
        <v/>
      </c>
      <c r="W21" s="26" t="str">
        <f t="shared" si="3"/>
        <v/>
      </c>
    </row>
    <row r="22" spans="3:23" ht="45" customHeight="1" x14ac:dyDescent="0.25">
      <c r="C22" s="32">
        <v>16</v>
      </c>
      <c r="D22" s="150" t="str">
        <f>IFERROR(VLOOKUP('BH (2)'!$C$4&amp;"-"&amp;'BH (2)'!$A22,'BH (2)'!$B$7:$S$1006,D$5,0),"")</f>
        <v/>
      </c>
      <c r="E22" s="160" t="str">
        <f>IFERROR(VLOOKUP('BH (2)'!$C$4&amp;"-"&amp;'BH (2)'!$A22,'BH (2)'!$B$7:$S$1006,E$5,0),"")</f>
        <v/>
      </c>
      <c r="F22" s="152" t="str">
        <f>IFERROR(VLOOKUP('BH (2)'!$C$4&amp;"-"&amp;'BH (2)'!$A22,'BH (2)'!$B$7:$S$1006,F$5,0),"")</f>
        <v/>
      </c>
      <c r="G22" s="153" t="str">
        <f>IFERROR(VLOOKUP('BH (2)'!$C$4&amp;"-"&amp;'BH (2)'!$A22,'BH (2)'!$B$7:$S$1006,G$5,0),"")</f>
        <v/>
      </c>
      <c r="H22" s="154" t="str">
        <f>IFERROR(VLOOKUP('BH (2)'!$C$4&amp;"-"&amp;'BH (2)'!$A22,'BH (2)'!$B$7:$S$1006,H$5,0),"")</f>
        <v/>
      </c>
      <c r="I22" s="153" t="str">
        <f>IFERROR(VLOOKUP('BH (2)'!$C$4&amp;"-"&amp;'BH (2)'!$A22,'BH (2)'!$B$7:$S$1006,I$5,0),"")</f>
        <v/>
      </c>
      <c r="J22" s="155" t="str">
        <f>IFERROR(VLOOKUP('BH (2)'!$C$4&amp;"-"&amp;'BH (2)'!$A22,'BH (2)'!$B$7:$S$1006,J$5,0),"")</f>
        <v/>
      </c>
      <c r="K22" s="153" t="str">
        <f>IFERROR(VLOOKUP('BH (2)'!$C$4&amp;"-"&amp;'BH (2)'!$A22,'BH (2)'!$B$7:$S$1006,K$5,0),"")</f>
        <v/>
      </c>
      <c r="L22" s="150" t="str">
        <f>IFERROR(VLOOKUP('BH (2)'!$C$4&amp;"-"&amp;'BH (2)'!$A22,'BH (2)'!$B$7:$S$1006,L$5,0),"")</f>
        <v/>
      </c>
      <c r="M22" s="154" t="str">
        <f>IFERROR(VLOOKUP('BH (2)'!$C$4&amp;"-"&amp;'BH (2)'!$A22,'BH (2)'!$B$7:$S$1006,M$5,0),"")</f>
        <v/>
      </c>
      <c r="N22" s="150" t="str">
        <f>IFERROR(VLOOKUP('BH (2)'!$C$4&amp;"-"&amp;'BH (2)'!$A22,'BH (2)'!$B$7:$S$1006,N$5,0),"")</f>
        <v/>
      </c>
      <c r="O22" s="156" t="str">
        <f>IFERROR(VLOOKUP('BH (2)'!$C$4&amp;"-"&amp;'BH (2)'!$A22,'BH (2)'!$B$7:$S$1006,O$5,0),"")</f>
        <v/>
      </c>
      <c r="P22" s="148" t="str">
        <f>IFERROR(VLOOKUP('BH (2)'!$C$4&amp;"-"&amp;'BH (2)'!$A22,'BH (2)'!$B$7:$S$1006,P$5,0),"")</f>
        <v/>
      </c>
      <c r="Q22" s="157" t="str">
        <f>IFERROR(VLOOKUP('BH (2)'!$C$4&amp;"-"&amp;'BH (2)'!$A22,'BH (2)'!$B$7:$S$1006,Q$5,0),"")</f>
        <v/>
      </c>
      <c r="R22" s="158" t="str">
        <f>IFERROR(VLOOKUP('BH (2)'!$C$4&amp;"-"&amp;'BH (2)'!$A22,'BH (2)'!$B$7:$S$1006,R$5,0),"")</f>
        <v/>
      </c>
      <c r="S22" s="159" t="str">
        <f>IFERROR(VLOOKUP('BH (2)'!$C$4&amp;"-"&amp;'BH (2)'!$A22,'BH (2)'!$B$7:$S$1006,S$5,0),"")</f>
        <v/>
      </c>
      <c r="T22" s="26" t="str">
        <f t="shared" si="0"/>
        <v/>
      </c>
      <c r="U22" s="26" t="str">
        <f t="shared" si="1"/>
        <v/>
      </c>
      <c r="V22" s="26" t="str">
        <f t="shared" si="2"/>
        <v/>
      </c>
      <c r="W22" s="26" t="str">
        <f t="shared" si="3"/>
        <v/>
      </c>
    </row>
    <row r="23" spans="3:23" ht="45" customHeight="1" x14ac:dyDescent="0.25">
      <c r="C23" s="32">
        <v>17</v>
      </c>
      <c r="D23" s="150" t="str">
        <f>IFERROR(VLOOKUP('BH (2)'!$C$4&amp;"-"&amp;'BH (2)'!$A23,'BH (2)'!$B$7:$S$1006,D$5,0),"")</f>
        <v/>
      </c>
      <c r="E23" s="160" t="str">
        <f>IFERROR(VLOOKUP('BH (2)'!$C$4&amp;"-"&amp;'BH (2)'!$A23,'BH (2)'!$B$7:$S$1006,E$5,0),"")</f>
        <v/>
      </c>
      <c r="F23" s="152" t="str">
        <f>IFERROR(VLOOKUP('BH (2)'!$C$4&amp;"-"&amp;'BH (2)'!$A23,'BH (2)'!$B$7:$S$1006,F$5,0),"")</f>
        <v/>
      </c>
      <c r="G23" s="153" t="str">
        <f>IFERROR(VLOOKUP('BH (2)'!$C$4&amp;"-"&amp;'BH (2)'!$A23,'BH (2)'!$B$7:$S$1006,G$5,0),"")</f>
        <v/>
      </c>
      <c r="H23" s="154" t="str">
        <f>IFERROR(VLOOKUP('BH (2)'!$C$4&amp;"-"&amp;'BH (2)'!$A23,'BH (2)'!$B$7:$S$1006,H$5,0),"")</f>
        <v/>
      </c>
      <c r="I23" s="153" t="str">
        <f>IFERROR(VLOOKUP('BH (2)'!$C$4&amp;"-"&amp;'BH (2)'!$A23,'BH (2)'!$B$7:$S$1006,I$5,0),"")</f>
        <v/>
      </c>
      <c r="J23" s="155" t="str">
        <f>IFERROR(VLOOKUP('BH (2)'!$C$4&amp;"-"&amp;'BH (2)'!$A23,'BH (2)'!$B$7:$S$1006,J$5,0),"")</f>
        <v/>
      </c>
      <c r="K23" s="153" t="str">
        <f>IFERROR(VLOOKUP('BH (2)'!$C$4&amp;"-"&amp;'BH (2)'!$A23,'BH (2)'!$B$7:$S$1006,K$5,0),"")</f>
        <v/>
      </c>
      <c r="L23" s="150" t="str">
        <f>IFERROR(VLOOKUP('BH (2)'!$C$4&amp;"-"&amp;'BH (2)'!$A23,'BH (2)'!$B$7:$S$1006,L$5,0),"")</f>
        <v/>
      </c>
      <c r="M23" s="154" t="str">
        <f>IFERROR(VLOOKUP('BH (2)'!$C$4&amp;"-"&amp;'BH (2)'!$A23,'BH (2)'!$B$7:$S$1006,M$5,0),"")</f>
        <v/>
      </c>
      <c r="N23" s="150" t="str">
        <f>IFERROR(VLOOKUP('BH (2)'!$C$4&amp;"-"&amp;'BH (2)'!$A23,'BH (2)'!$B$7:$S$1006,N$5,0),"")</f>
        <v/>
      </c>
      <c r="O23" s="156" t="str">
        <f>IFERROR(VLOOKUP('BH (2)'!$C$4&amp;"-"&amp;'BH (2)'!$A23,'BH (2)'!$B$7:$S$1006,O$5,0),"")</f>
        <v/>
      </c>
      <c r="P23" s="148" t="str">
        <f>IFERROR(VLOOKUP('BH (2)'!$C$4&amp;"-"&amp;'BH (2)'!$A23,'BH (2)'!$B$7:$S$1006,P$5,0),"")</f>
        <v/>
      </c>
      <c r="Q23" s="157" t="str">
        <f>IFERROR(VLOOKUP('BH (2)'!$C$4&amp;"-"&amp;'BH (2)'!$A23,'BH (2)'!$B$7:$S$1006,Q$5,0),"")</f>
        <v/>
      </c>
      <c r="R23" s="158" t="str">
        <f>IFERROR(VLOOKUP('BH (2)'!$C$4&amp;"-"&amp;'BH (2)'!$A23,'BH (2)'!$B$7:$S$1006,R$5,0),"")</f>
        <v/>
      </c>
      <c r="S23" s="159" t="str">
        <f>IFERROR(VLOOKUP('BH (2)'!$C$4&amp;"-"&amp;'BH (2)'!$A23,'BH (2)'!$B$7:$S$1006,S$5,0),"")</f>
        <v/>
      </c>
      <c r="T23" s="26" t="str">
        <f t="shared" si="0"/>
        <v/>
      </c>
      <c r="U23" s="26" t="str">
        <f t="shared" si="1"/>
        <v/>
      </c>
      <c r="V23" s="26" t="str">
        <f t="shared" si="2"/>
        <v/>
      </c>
      <c r="W23" s="26" t="str">
        <f t="shared" si="3"/>
        <v/>
      </c>
    </row>
    <row r="24" spans="3:23" ht="45" customHeight="1" x14ac:dyDescent="0.25">
      <c r="C24" s="32">
        <v>18</v>
      </c>
      <c r="D24" s="150" t="str">
        <f>IFERROR(VLOOKUP('BH (2)'!$C$4&amp;"-"&amp;'BH (2)'!$A24,'BH (2)'!$B$7:$S$1006,D$5,0),"")</f>
        <v/>
      </c>
      <c r="E24" s="160" t="str">
        <f>IFERROR(VLOOKUP('BH (2)'!$C$4&amp;"-"&amp;'BH (2)'!$A24,'BH (2)'!$B$7:$S$1006,E$5,0),"")</f>
        <v/>
      </c>
      <c r="F24" s="152" t="str">
        <f>IFERROR(VLOOKUP('BH (2)'!$C$4&amp;"-"&amp;'BH (2)'!$A24,'BH (2)'!$B$7:$S$1006,F$5,0),"")</f>
        <v/>
      </c>
      <c r="G24" s="153" t="str">
        <f>IFERROR(VLOOKUP('BH (2)'!$C$4&amp;"-"&amp;'BH (2)'!$A24,'BH (2)'!$B$7:$S$1006,G$5,0),"")</f>
        <v/>
      </c>
      <c r="H24" s="154" t="str">
        <f>IFERROR(VLOOKUP('BH (2)'!$C$4&amp;"-"&amp;'BH (2)'!$A24,'BH (2)'!$B$7:$S$1006,H$5,0),"")</f>
        <v/>
      </c>
      <c r="I24" s="153" t="str">
        <f>IFERROR(VLOOKUP('BH (2)'!$C$4&amp;"-"&amp;'BH (2)'!$A24,'BH (2)'!$B$7:$S$1006,I$5,0),"")</f>
        <v/>
      </c>
      <c r="J24" s="155" t="str">
        <f>IFERROR(VLOOKUP('BH (2)'!$C$4&amp;"-"&amp;'BH (2)'!$A24,'BH (2)'!$B$7:$S$1006,J$5,0),"")</f>
        <v/>
      </c>
      <c r="K24" s="153" t="str">
        <f>IFERROR(VLOOKUP('BH (2)'!$C$4&amp;"-"&amp;'BH (2)'!$A24,'BH (2)'!$B$7:$S$1006,K$5,0),"")</f>
        <v/>
      </c>
      <c r="L24" s="150" t="str">
        <f>IFERROR(VLOOKUP('BH (2)'!$C$4&amp;"-"&amp;'BH (2)'!$A24,'BH (2)'!$B$7:$S$1006,L$5,0),"")</f>
        <v/>
      </c>
      <c r="M24" s="154" t="str">
        <f>IFERROR(VLOOKUP('BH (2)'!$C$4&amp;"-"&amp;'BH (2)'!$A24,'BH (2)'!$B$7:$S$1006,M$5,0),"")</f>
        <v/>
      </c>
      <c r="N24" s="150" t="str">
        <f>IFERROR(VLOOKUP('BH (2)'!$C$4&amp;"-"&amp;'BH (2)'!$A24,'BH (2)'!$B$7:$S$1006,N$5,0),"")</f>
        <v/>
      </c>
      <c r="O24" s="156" t="str">
        <f>IFERROR(VLOOKUP('BH (2)'!$C$4&amp;"-"&amp;'BH (2)'!$A24,'BH (2)'!$B$7:$S$1006,O$5,0),"")</f>
        <v/>
      </c>
      <c r="P24" s="148" t="str">
        <f>IFERROR(VLOOKUP('BH (2)'!$C$4&amp;"-"&amp;'BH (2)'!$A24,'BH (2)'!$B$7:$S$1006,P$5,0),"")</f>
        <v/>
      </c>
      <c r="Q24" s="157" t="str">
        <f>IFERROR(VLOOKUP('BH (2)'!$C$4&amp;"-"&amp;'BH (2)'!$A24,'BH (2)'!$B$7:$S$1006,Q$5,0),"")</f>
        <v/>
      </c>
      <c r="R24" s="158" t="str">
        <f>IFERROR(VLOOKUP('BH (2)'!$C$4&amp;"-"&amp;'BH (2)'!$A24,'BH (2)'!$B$7:$S$1006,R$5,0),"")</f>
        <v/>
      </c>
      <c r="S24" s="159" t="str">
        <f>IFERROR(VLOOKUP('BH (2)'!$C$4&amp;"-"&amp;'BH (2)'!$A24,'BH (2)'!$B$7:$S$1006,S$5,0),"")</f>
        <v/>
      </c>
      <c r="T24" s="26" t="str">
        <f t="shared" si="0"/>
        <v/>
      </c>
      <c r="U24" s="26" t="str">
        <f t="shared" si="1"/>
        <v/>
      </c>
      <c r="V24" s="26" t="str">
        <f t="shared" si="2"/>
        <v/>
      </c>
      <c r="W24" s="26" t="str">
        <f t="shared" si="3"/>
        <v/>
      </c>
    </row>
    <row r="25" spans="3:23" ht="45" customHeight="1" x14ac:dyDescent="0.25">
      <c r="C25" s="32">
        <v>19</v>
      </c>
      <c r="D25" s="150" t="str">
        <f>IFERROR(VLOOKUP('BH (2)'!$C$4&amp;"-"&amp;'BH (2)'!$A25,'BH (2)'!$B$7:$S$1006,D$5,0),"")</f>
        <v/>
      </c>
      <c r="E25" s="160" t="str">
        <f>IFERROR(VLOOKUP('BH (2)'!$C$4&amp;"-"&amp;'BH (2)'!$A25,'BH (2)'!$B$7:$S$1006,E$5,0),"")</f>
        <v/>
      </c>
      <c r="F25" s="152" t="str">
        <f>IFERROR(VLOOKUP('BH (2)'!$C$4&amp;"-"&amp;'BH (2)'!$A25,'BH (2)'!$B$7:$S$1006,F$5,0),"")</f>
        <v/>
      </c>
      <c r="G25" s="153" t="str">
        <f>IFERROR(VLOOKUP('BH (2)'!$C$4&amp;"-"&amp;'BH (2)'!$A25,'BH (2)'!$B$7:$S$1006,G$5,0),"")</f>
        <v/>
      </c>
      <c r="H25" s="154" t="str">
        <f>IFERROR(VLOOKUP('BH (2)'!$C$4&amp;"-"&amp;'BH (2)'!$A25,'BH (2)'!$B$7:$S$1006,H$5,0),"")</f>
        <v/>
      </c>
      <c r="I25" s="153" t="str">
        <f>IFERROR(VLOOKUP('BH (2)'!$C$4&amp;"-"&amp;'BH (2)'!$A25,'BH (2)'!$B$7:$S$1006,I$5,0),"")</f>
        <v/>
      </c>
      <c r="J25" s="155" t="str">
        <f>IFERROR(VLOOKUP('BH (2)'!$C$4&amp;"-"&amp;'BH (2)'!$A25,'BH (2)'!$B$7:$S$1006,J$5,0),"")</f>
        <v/>
      </c>
      <c r="K25" s="153" t="str">
        <f>IFERROR(VLOOKUP('BH (2)'!$C$4&amp;"-"&amp;'BH (2)'!$A25,'BH (2)'!$B$7:$S$1006,K$5,0),"")</f>
        <v/>
      </c>
      <c r="L25" s="150" t="str">
        <f>IFERROR(VLOOKUP('BH (2)'!$C$4&amp;"-"&amp;'BH (2)'!$A25,'BH (2)'!$B$7:$S$1006,L$5,0),"")</f>
        <v/>
      </c>
      <c r="M25" s="154" t="str">
        <f>IFERROR(VLOOKUP('BH (2)'!$C$4&amp;"-"&amp;'BH (2)'!$A25,'BH (2)'!$B$7:$S$1006,M$5,0),"")</f>
        <v/>
      </c>
      <c r="N25" s="150" t="str">
        <f>IFERROR(VLOOKUP('BH (2)'!$C$4&amp;"-"&amp;'BH (2)'!$A25,'BH (2)'!$B$7:$S$1006,N$5,0),"")</f>
        <v/>
      </c>
      <c r="O25" s="156" t="str">
        <f>IFERROR(VLOOKUP('BH (2)'!$C$4&amp;"-"&amp;'BH (2)'!$A25,'BH (2)'!$B$7:$S$1006,O$5,0),"")</f>
        <v/>
      </c>
      <c r="P25" s="148" t="str">
        <f>IFERROR(VLOOKUP('BH (2)'!$C$4&amp;"-"&amp;'BH (2)'!$A25,'BH (2)'!$B$7:$S$1006,P$5,0),"")</f>
        <v/>
      </c>
      <c r="Q25" s="157" t="str">
        <f>IFERROR(VLOOKUP('BH (2)'!$C$4&amp;"-"&amp;'BH (2)'!$A25,'BH (2)'!$B$7:$S$1006,Q$5,0),"")</f>
        <v/>
      </c>
      <c r="R25" s="158" t="str">
        <f>IFERROR(VLOOKUP('BH (2)'!$C$4&amp;"-"&amp;'BH (2)'!$A25,'BH (2)'!$B$7:$S$1006,R$5,0),"")</f>
        <v/>
      </c>
      <c r="S25" s="159" t="str">
        <f>IFERROR(VLOOKUP('BH (2)'!$C$4&amp;"-"&amp;'BH (2)'!$A25,'BH (2)'!$B$7:$S$1006,S$5,0),"")</f>
        <v/>
      </c>
      <c r="T25" s="26" t="str">
        <f t="shared" si="0"/>
        <v/>
      </c>
      <c r="U25" s="26" t="str">
        <f t="shared" si="1"/>
        <v/>
      </c>
      <c r="V25" s="26" t="str">
        <f t="shared" si="2"/>
        <v/>
      </c>
      <c r="W25" s="26" t="str">
        <f t="shared" si="3"/>
        <v/>
      </c>
    </row>
    <row r="26" spans="3:23" ht="45" customHeight="1" x14ac:dyDescent="0.25">
      <c r="C26" s="32">
        <v>20</v>
      </c>
      <c r="D26" s="150" t="str">
        <f>IFERROR(VLOOKUP('BH (2)'!$C$4&amp;"-"&amp;'BH (2)'!$A26,'BH (2)'!$B$7:$S$1006,D$5,0),"")</f>
        <v/>
      </c>
      <c r="E26" s="160" t="str">
        <f>IFERROR(VLOOKUP('BH (2)'!$C$4&amp;"-"&amp;'BH (2)'!$A26,'BH (2)'!$B$7:$S$1006,E$5,0),"")</f>
        <v/>
      </c>
      <c r="F26" s="152" t="str">
        <f>IFERROR(VLOOKUP('BH (2)'!$C$4&amp;"-"&amp;'BH (2)'!$A26,'BH (2)'!$B$7:$S$1006,F$5,0),"")</f>
        <v/>
      </c>
      <c r="G26" s="153" t="str">
        <f>IFERROR(VLOOKUP('BH (2)'!$C$4&amp;"-"&amp;'BH (2)'!$A26,'BH (2)'!$B$7:$S$1006,G$5,0),"")</f>
        <v/>
      </c>
      <c r="H26" s="154" t="str">
        <f>IFERROR(VLOOKUP('BH (2)'!$C$4&amp;"-"&amp;'BH (2)'!$A26,'BH (2)'!$B$7:$S$1006,H$5,0),"")</f>
        <v/>
      </c>
      <c r="I26" s="153" t="str">
        <f>IFERROR(VLOOKUP('BH (2)'!$C$4&amp;"-"&amp;'BH (2)'!$A26,'BH (2)'!$B$7:$S$1006,I$5,0),"")</f>
        <v/>
      </c>
      <c r="J26" s="155" t="str">
        <f>IFERROR(VLOOKUP('BH (2)'!$C$4&amp;"-"&amp;'BH (2)'!$A26,'BH (2)'!$B$7:$S$1006,J$5,0),"")</f>
        <v/>
      </c>
      <c r="K26" s="153" t="str">
        <f>IFERROR(VLOOKUP('BH (2)'!$C$4&amp;"-"&amp;'BH (2)'!$A26,'BH (2)'!$B$7:$S$1006,K$5,0),"")</f>
        <v/>
      </c>
      <c r="L26" s="150" t="str">
        <f>IFERROR(VLOOKUP('BH (2)'!$C$4&amp;"-"&amp;'BH (2)'!$A26,'BH (2)'!$B$7:$S$1006,L$5,0),"")</f>
        <v/>
      </c>
      <c r="M26" s="154" t="str">
        <f>IFERROR(VLOOKUP('BH (2)'!$C$4&amp;"-"&amp;'BH (2)'!$A26,'BH (2)'!$B$7:$S$1006,M$5,0),"")</f>
        <v/>
      </c>
      <c r="N26" s="150" t="str">
        <f>IFERROR(VLOOKUP('BH (2)'!$C$4&amp;"-"&amp;'BH (2)'!$A26,'BH (2)'!$B$7:$S$1006,N$5,0),"")</f>
        <v/>
      </c>
      <c r="O26" s="156" t="str">
        <f>IFERROR(VLOOKUP('BH (2)'!$C$4&amp;"-"&amp;'BH (2)'!$A26,'BH (2)'!$B$7:$S$1006,O$5,0),"")</f>
        <v/>
      </c>
      <c r="P26" s="148" t="str">
        <f>IFERROR(VLOOKUP('BH (2)'!$C$4&amp;"-"&amp;'BH (2)'!$A26,'BH (2)'!$B$7:$S$1006,P$5,0),"")</f>
        <v/>
      </c>
      <c r="Q26" s="157" t="str">
        <f>IFERROR(VLOOKUP('BH (2)'!$C$4&amp;"-"&amp;'BH (2)'!$A26,'BH (2)'!$B$7:$S$1006,Q$5,0),"")</f>
        <v/>
      </c>
      <c r="R26" s="158" t="str">
        <f>IFERROR(VLOOKUP('BH (2)'!$C$4&amp;"-"&amp;'BH (2)'!$A26,'BH (2)'!$B$7:$S$1006,R$5,0),"")</f>
        <v/>
      </c>
      <c r="S26" s="159" t="str">
        <f>IFERROR(VLOOKUP('BH (2)'!$C$4&amp;"-"&amp;'BH (2)'!$A26,'BH (2)'!$B$7:$S$1006,S$5,0),"")</f>
        <v/>
      </c>
      <c r="T26" s="26" t="str">
        <f t="shared" si="0"/>
        <v/>
      </c>
      <c r="U26" s="26" t="str">
        <f t="shared" si="1"/>
        <v/>
      </c>
      <c r="V26" s="26" t="str">
        <f t="shared" si="2"/>
        <v/>
      </c>
      <c r="W26" s="26" t="str">
        <f t="shared" si="3"/>
        <v/>
      </c>
    </row>
    <row r="27" spans="3:23" ht="45" customHeight="1" x14ac:dyDescent="0.25">
      <c r="C27" s="32">
        <v>21</v>
      </c>
      <c r="D27" s="150" t="str">
        <f>IFERROR(VLOOKUP('BH (2)'!$C$4&amp;"-"&amp;'BH (2)'!$A27,'BH (2)'!$B$7:$S$1006,D$5,0),"")</f>
        <v/>
      </c>
      <c r="E27" s="160" t="str">
        <f>IFERROR(VLOOKUP('BH (2)'!$C$4&amp;"-"&amp;'BH (2)'!$A27,'BH (2)'!$B$7:$S$1006,E$5,0),"")</f>
        <v/>
      </c>
      <c r="F27" s="152" t="str">
        <f>IFERROR(VLOOKUP('BH (2)'!$C$4&amp;"-"&amp;'BH (2)'!$A27,'BH (2)'!$B$7:$S$1006,F$5,0),"")</f>
        <v/>
      </c>
      <c r="G27" s="153" t="str">
        <f>IFERROR(VLOOKUP('BH (2)'!$C$4&amp;"-"&amp;'BH (2)'!$A27,'BH (2)'!$B$7:$S$1006,G$5,0),"")</f>
        <v/>
      </c>
      <c r="H27" s="154" t="str">
        <f>IFERROR(VLOOKUP('BH (2)'!$C$4&amp;"-"&amp;'BH (2)'!$A27,'BH (2)'!$B$7:$S$1006,H$5,0),"")</f>
        <v/>
      </c>
      <c r="I27" s="153" t="str">
        <f>IFERROR(VLOOKUP('BH (2)'!$C$4&amp;"-"&amp;'BH (2)'!$A27,'BH (2)'!$B$7:$S$1006,I$5,0),"")</f>
        <v/>
      </c>
      <c r="J27" s="155" t="str">
        <f>IFERROR(VLOOKUP('BH (2)'!$C$4&amp;"-"&amp;'BH (2)'!$A27,'BH (2)'!$B$7:$S$1006,J$5,0),"")</f>
        <v/>
      </c>
      <c r="K27" s="153" t="str">
        <f>IFERROR(VLOOKUP('BH (2)'!$C$4&amp;"-"&amp;'BH (2)'!$A27,'BH (2)'!$B$7:$S$1006,K$5,0),"")</f>
        <v/>
      </c>
      <c r="L27" s="150" t="str">
        <f>IFERROR(VLOOKUP('BH (2)'!$C$4&amp;"-"&amp;'BH (2)'!$A27,'BH (2)'!$B$7:$S$1006,L$5,0),"")</f>
        <v/>
      </c>
      <c r="M27" s="154" t="str">
        <f>IFERROR(VLOOKUP('BH (2)'!$C$4&amp;"-"&amp;'BH (2)'!$A27,'BH (2)'!$B$7:$S$1006,M$5,0),"")</f>
        <v/>
      </c>
      <c r="N27" s="150" t="str">
        <f>IFERROR(VLOOKUP('BH (2)'!$C$4&amp;"-"&amp;'BH (2)'!$A27,'BH (2)'!$B$7:$S$1006,N$5,0),"")</f>
        <v/>
      </c>
      <c r="O27" s="156" t="str">
        <f>IFERROR(VLOOKUP('BH (2)'!$C$4&amp;"-"&amp;'BH (2)'!$A27,'BH (2)'!$B$7:$S$1006,O$5,0),"")</f>
        <v/>
      </c>
      <c r="P27" s="148" t="str">
        <f>IFERROR(VLOOKUP('BH (2)'!$C$4&amp;"-"&amp;'BH (2)'!$A27,'BH (2)'!$B$7:$S$1006,P$5,0),"")</f>
        <v/>
      </c>
      <c r="Q27" s="157" t="str">
        <f>IFERROR(VLOOKUP('BH (2)'!$C$4&amp;"-"&amp;'BH (2)'!$A27,'BH (2)'!$B$7:$S$1006,Q$5,0),"")</f>
        <v/>
      </c>
      <c r="R27" s="158" t="str">
        <f>IFERROR(VLOOKUP('BH (2)'!$C$4&amp;"-"&amp;'BH (2)'!$A27,'BH (2)'!$B$7:$S$1006,R$5,0),"")</f>
        <v/>
      </c>
      <c r="S27" s="159" t="str">
        <f>IFERROR(VLOOKUP('BH (2)'!$C$4&amp;"-"&amp;'BH (2)'!$A27,'BH (2)'!$B$7:$S$1006,S$5,0),"")</f>
        <v/>
      </c>
      <c r="T27" s="26" t="str">
        <f t="shared" si="0"/>
        <v/>
      </c>
      <c r="U27" s="26" t="str">
        <f t="shared" si="1"/>
        <v/>
      </c>
      <c r="V27" s="26" t="str">
        <f t="shared" si="2"/>
        <v/>
      </c>
      <c r="W27" s="26" t="str">
        <f t="shared" si="3"/>
        <v/>
      </c>
    </row>
    <row r="28" spans="3:23" ht="45" customHeight="1" x14ac:dyDescent="0.25">
      <c r="C28" s="32">
        <v>22</v>
      </c>
      <c r="D28" s="150" t="str">
        <f>IFERROR(VLOOKUP('BH (2)'!$C$4&amp;"-"&amp;'BH (2)'!$A28,'BH (2)'!$B$7:$S$1006,D$5,0),"")</f>
        <v/>
      </c>
      <c r="E28" s="160" t="str">
        <f>IFERROR(VLOOKUP('BH (2)'!$C$4&amp;"-"&amp;'BH (2)'!$A28,'BH (2)'!$B$7:$S$1006,E$5,0),"")</f>
        <v/>
      </c>
      <c r="F28" s="152" t="str">
        <f>IFERROR(VLOOKUP('BH (2)'!$C$4&amp;"-"&amp;'BH (2)'!$A28,'BH (2)'!$B$7:$S$1006,F$5,0),"")</f>
        <v/>
      </c>
      <c r="G28" s="153" t="str">
        <f>IFERROR(VLOOKUP('BH (2)'!$C$4&amp;"-"&amp;'BH (2)'!$A28,'BH (2)'!$B$7:$S$1006,G$5,0),"")</f>
        <v/>
      </c>
      <c r="H28" s="154" t="str">
        <f>IFERROR(VLOOKUP('BH (2)'!$C$4&amp;"-"&amp;'BH (2)'!$A28,'BH (2)'!$B$7:$S$1006,H$5,0),"")</f>
        <v/>
      </c>
      <c r="I28" s="153" t="str">
        <f>IFERROR(VLOOKUP('BH (2)'!$C$4&amp;"-"&amp;'BH (2)'!$A28,'BH (2)'!$B$7:$S$1006,I$5,0),"")</f>
        <v/>
      </c>
      <c r="J28" s="155" t="str">
        <f>IFERROR(VLOOKUP('BH (2)'!$C$4&amp;"-"&amp;'BH (2)'!$A28,'BH (2)'!$B$7:$S$1006,J$5,0),"")</f>
        <v/>
      </c>
      <c r="K28" s="153" t="str">
        <f>IFERROR(VLOOKUP('BH (2)'!$C$4&amp;"-"&amp;'BH (2)'!$A28,'BH (2)'!$B$7:$S$1006,K$5,0),"")</f>
        <v/>
      </c>
      <c r="L28" s="150" t="str">
        <f>IFERROR(VLOOKUP('BH (2)'!$C$4&amp;"-"&amp;'BH (2)'!$A28,'BH (2)'!$B$7:$S$1006,L$5,0),"")</f>
        <v/>
      </c>
      <c r="M28" s="154" t="str">
        <f>IFERROR(VLOOKUP('BH (2)'!$C$4&amp;"-"&amp;'BH (2)'!$A28,'BH (2)'!$B$7:$S$1006,M$5,0),"")</f>
        <v/>
      </c>
      <c r="N28" s="150" t="str">
        <f>IFERROR(VLOOKUP('BH (2)'!$C$4&amp;"-"&amp;'BH (2)'!$A28,'BH (2)'!$B$7:$S$1006,N$5,0),"")</f>
        <v/>
      </c>
      <c r="O28" s="156" t="str">
        <f>IFERROR(VLOOKUP('BH (2)'!$C$4&amp;"-"&amp;'BH (2)'!$A28,'BH (2)'!$B$7:$S$1006,O$5,0),"")</f>
        <v/>
      </c>
      <c r="P28" s="148" t="str">
        <f>IFERROR(VLOOKUP('BH (2)'!$C$4&amp;"-"&amp;'BH (2)'!$A28,'BH (2)'!$B$7:$S$1006,P$5,0),"")</f>
        <v/>
      </c>
      <c r="Q28" s="157" t="str">
        <f>IFERROR(VLOOKUP('BH (2)'!$C$4&amp;"-"&amp;'BH (2)'!$A28,'BH (2)'!$B$7:$S$1006,Q$5,0),"")</f>
        <v/>
      </c>
      <c r="R28" s="158" t="str">
        <f>IFERROR(VLOOKUP('BH (2)'!$C$4&amp;"-"&amp;'BH (2)'!$A28,'BH (2)'!$B$7:$S$1006,R$5,0),"")</f>
        <v/>
      </c>
      <c r="S28" s="159" t="str">
        <f>IFERROR(VLOOKUP('BH (2)'!$C$4&amp;"-"&amp;'BH (2)'!$A28,'BH (2)'!$B$7:$S$1006,S$5,0),"")</f>
        <v/>
      </c>
      <c r="T28" s="26" t="str">
        <f t="shared" si="0"/>
        <v/>
      </c>
      <c r="U28" s="26" t="str">
        <f t="shared" si="1"/>
        <v/>
      </c>
      <c r="V28" s="26" t="str">
        <f t="shared" si="2"/>
        <v/>
      </c>
      <c r="W28" s="26" t="str">
        <f t="shared" si="3"/>
        <v/>
      </c>
    </row>
    <row r="29" spans="3:23" ht="45" customHeight="1" x14ac:dyDescent="0.25">
      <c r="C29" s="32">
        <v>23</v>
      </c>
      <c r="D29" s="150" t="str">
        <f>IFERROR(VLOOKUP('BH (2)'!$C$4&amp;"-"&amp;'BH (2)'!$A29,'BH (2)'!$B$7:$S$1006,D$5,0),"")</f>
        <v/>
      </c>
      <c r="E29" s="160" t="str">
        <f>IFERROR(VLOOKUP('BH (2)'!$C$4&amp;"-"&amp;'BH (2)'!$A29,'BH (2)'!$B$7:$S$1006,E$5,0),"")</f>
        <v/>
      </c>
      <c r="F29" s="152" t="str">
        <f>IFERROR(VLOOKUP('BH (2)'!$C$4&amp;"-"&amp;'BH (2)'!$A29,'BH (2)'!$B$7:$S$1006,F$5,0),"")</f>
        <v/>
      </c>
      <c r="G29" s="153" t="str">
        <f>IFERROR(VLOOKUP('BH (2)'!$C$4&amp;"-"&amp;'BH (2)'!$A29,'BH (2)'!$B$7:$S$1006,G$5,0),"")</f>
        <v/>
      </c>
      <c r="H29" s="154" t="str">
        <f>IFERROR(VLOOKUP('BH (2)'!$C$4&amp;"-"&amp;'BH (2)'!$A29,'BH (2)'!$B$7:$S$1006,H$5,0),"")</f>
        <v/>
      </c>
      <c r="I29" s="153" t="str">
        <f>IFERROR(VLOOKUP('BH (2)'!$C$4&amp;"-"&amp;'BH (2)'!$A29,'BH (2)'!$B$7:$S$1006,I$5,0),"")</f>
        <v/>
      </c>
      <c r="J29" s="155" t="str">
        <f>IFERROR(VLOOKUP('BH (2)'!$C$4&amp;"-"&amp;'BH (2)'!$A29,'BH (2)'!$B$7:$S$1006,J$5,0),"")</f>
        <v/>
      </c>
      <c r="K29" s="153" t="str">
        <f>IFERROR(VLOOKUP('BH (2)'!$C$4&amp;"-"&amp;'BH (2)'!$A29,'BH (2)'!$B$7:$S$1006,K$5,0),"")</f>
        <v/>
      </c>
      <c r="L29" s="150" t="str">
        <f>IFERROR(VLOOKUP('BH (2)'!$C$4&amp;"-"&amp;'BH (2)'!$A29,'BH (2)'!$B$7:$S$1006,L$5,0),"")</f>
        <v/>
      </c>
      <c r="M29" s="154" t="str">
        <f>IFERROR(VLOOKUP('BH (2)'!$C$4&amp;"-"&amp;'BH (2)'!$A29,'BH (2)'!$B$7:$S$1006,M$5,0),"")</f>
        <v/>
      </c>
      <c r="N29" s="150" t="str">
        <f>IFERROR(VLOOKUP('BH (2)'!$C$4&amp;"-"&amp;'BH (2)'!$A29,'BH (2)'!$B$7:$S$1006,N$5,0),"")</f>
        <v/>
      </c>
      <c r="O29" s="156" t="str">
        <f>IFERROR(VLOOKUP('BH (2)'!$C$4&amp;"-"&amp;'BH (2)'!$A29,'BH (2)'!$B$7:$S$1006,O$5,0),"")</f>
        <v/>
      </c>
      <c r="P29" s="148" t="str">
        <f>IFERROR(VLOOKUP('BH (2)'!$C$4&amp;"-"&amp;'BH (2)'!$A29,'BH (2)'!$B$7:$S$1006,P$5,0),"")</f>
        <v/>
      </c>
      <c r="Q29" s="157" t="str">
        <f>IFERROR(VLOOKUP('BH (2)'!$C$4&amp;"-"&amp;'BH (2)'!$A29,'BH (2)'!$B$7:$S$1006,Q$5,0),"")</f>
        <v/>
      </c>
      <c r="R29" s="158" t="str">
        <f>IFERROR(VLOOKUP('BH (2)'!$C$4&amp;"-"&amp;'BH (2)'!$A29,'BH (2)'!$B$7:$S$1006,R$5,0),"")</f>
        <v/>
      </c>
      <c r="S29" s="159" t="str">
        <f>IFERROR(VLOOKUP('BH (2)'!$C$4&amp;"-"&amp;'BH (2)'!$A29,'BH (2)'!$B$7:$S$1006,S$5,0),"")</f>
        <v/>
      </c>
      <c r="T29" s="26" t="str">
        <f t="shared" si="0"/>
        <v/>
      </c>
      <c r="U29" s="26" t="str">
        <f t="shared" si="1"/>
        <v/>
      </c>
      <c r="V29" s="26" t="str">
        <f t="shared" si="2"/>
        <v/>
      </c>
      <c r="W29" s="26" t="str">
        <f t="shared" si="3"/>
        <v/>
      </c>
    </row>
    <row r="30" spans="3:23" ht="45" customHeight="1" x14ac:dyDescent="0.25">
      <c r="C30" s="32">
        <v>24</v>
      </c>
      <c r="D30" s="150" t="str">
        <f>IFERROR(VLOOKUP('BH (2)'!$C$4&amp;"-"&amp;'BH (2)'!$A30,'BH (2)'!$B$7:$S$1006,D$5,0),"")</f>
        <v/>
      </c>
      <c r="E30" s="160" t="str">
        <f>IFERROR(VLOOKUP('BH (2)'!$C$4&amp;"-"&amp;'BH (2)'!$A30,'BH (2)'!$B$7:$S$1006,E$5,0),"")</f>
        <v/>
      </c>
      <c r="F30" s="152" t="str">
        <f>IFERROR(VLOOKUP('BH (2)'!$C$4&amp;"-"&amp;'BH (2)'!$A30,'BH (2)'!$B$7:$S$1006,F$5,0),"")</f>
        <v/>
      </c>
      <c r="G30" s="153" t="str">
        <f>IFERROR(VLOOKUP('BH (2)'!$C$4&amp;"-"&amp;'BH (2)'!$A30,'BH (2)'!$B$7:$S$1006,G$5,0),"")</f>
        <v/>
      </c>
      <c r="H30" s="154" t="str">
        <f>IFERROR(VLOOKUP('BH (2)'!$C$4&amp;"-"&amp;'BH (2)'!$A30,'BH (2)'!$B$7:$S$1006,H$5,0),"")</f>
        <v/>
      </c>
      <c r="I30" s="153" t="str">
        <f>IFERROR(VLOOKUP('BH (2)'!$C$4&amp;"-"&amp;'BH (2)'!$A30,'BH (2)'!$B$7:$S$1006,I$5,0),"")</f>
        <v/>
      </c>
      <c r="J30" s="155" t="str">
        <f>IFERROR(VLOOKUP('BH (2)'!$C$4&amp;"-"&amp;'BH (2)'!$A30,'BH (2)'!$B$7:$S$1006,J$5,0),"")</f>
        <v/>
      </c>
      <c r="K30" s="153" t="str">
        <f>IFERROR(VLOOKUP('BH (2)'!$C$4&amp;"-"&amp;'BH (2)'!$A30,'BH (2)'!$B$7:$S$1006,K$5,0),"")</f>
        <v/>
      </c>
      <c r="L30" s="150" t="str">
        <f>IFERROR(VLOOKUP('BH (2)'!$C$4&amp;"-"&amp;'BH (2)'!$A30,'BH (2)'!$B$7:$S$1006,L$5,0),"")</f>
        <v/>
      </c>
      <c r="M30" s="154" t="str">
        <f>IFERROR(VLOOKUP('BH (2)'!$C$4&amp;"-"&amp;'BH (2)'!$A30,'BH (2)'!$B$7:$S$1006,M$5,0),"")</f>
        <v/>
      </c>
      <c r="N30" s="150" t="str">
        <f>IFERROR(VLOOKUP('BH (2)'!$C$4&amp;"-"&amp;'BH (2)'!$A30,'BH (2)'!$B$7:$S$1006,N$5,0),"")</f>
        <v/>
      </c>
      <c r="O30" s="156" t="str">
        <f>IFERROR(VLOOKUP('BH (2)'!$C$4&amp;"-"&amp;'BH (2)'!$A30,'BH (2)'!$B$7:$S$1006,O$5,0),"")</f>
        <v/>
      </c>
      <c r="P30" s="148" t="str">
        <f>IFERROR(VLOOKUP('BH (2)'!$C$4&amp;"-"&amp;'BH (2)'!$A30,'BH (2)'!$B$7:$S$1006,P$5,0),"")</f>
        <v/>
      </c>
      <c r="Q30" s="157" t="str">
        <f>IFERROR(VLOOKUP('BH (2)'!$C$4&amp;"-"&amp;'BH (2)'!$A30,'BH (2)'!$B$7:$S$1006,Q$5,0),"")</f>
        <v/>
      </c>
      <c r="R30" s="158" t="str">
        <f>IFERROR(VLOOKUP('BH (2)'!$C$4&amp;"-"&amp;'BH (2)'!$A30,'BH (2)'!$B$7:$S$1006,R$5,0),"")</f>
        <v/>
      </c>
      <c r="S30" s="159" t="str">
        <f>IFERROR(VLOOKUP('BH (2)'!$C$4&amp;"-"&amp;'BH (2)'!$A30,'BH (2)'!$B$7:$S$1006,S$5,0),"")</f>
        <v/>
      </c>
      <c r="T30" s="26" t="str">
        <f t="shared" si="0"/>
        <v/>
      </c>
      <c r="U30" s="26" t="str">
        <f t="shared" si="1"/>
        <v/>
      </c>
      <c r="V30" s="26" t="str">
        <f t="shared" si="2"/>
        <v/>
      </c>
      <c r="W30" s="26" t="str">
        <f t="shared" si="3"/>
        <v/>
      </c>
    </row>
    <row r="31" spans="3:23" ht="45" customHeight="1" x14ac:dyDescent="0.25">
      <c r="C31" s="32">
        <v>25</v>
      </c>
      <c r="D31" s="150" t="str">
        <f>IFERROR(VLOOKUP('BH (2)'!$C$4&amp;"-"&amp;'BH (2)'!$A31,'BH (2)'!$B$7:$S$1006,D$5,0),"")</f>
        <v/>
      </c>
      <c r="E31" s="160" t="str">
        <f>IFERROR(VLOOKUP('BH (2)'!$C$4&amp;"-"&amp;'BH (2)'!$A31,'BH (2)'!$B$7:$S$1006,E$5,0),"")</f>
        <v/>
      </c>
      <c r="F31" s="152" t="str">
        <f>IFERROR(VLOOKUP('BH (2)'!$C$4&amp;"-"&amp;'BH (2)'!$A31,'BH (2)'!$B$7:$S$1006,F$5,0),"")</f>
        <v/>
      </c>
      <c r="G31" s="153" t="str">
        <f>IFERROR(VLOOKUP('BH (2)'!$C$4&amp;"-"&amp;'BH (2)'!$A31,'BH (2)'!$B$7:$S$1006,G$5,0),"")</f>
        <v/>
      </c>
      <c r="H31" s="154" t="str">
        <f>IFERROR(VLOOKUP('BH (2)'!$C$4&amp;"-"&amp;'BH (2)'!$A31,'BH (2)'!$B$7:$S$1006,H$5,0),"")</f>
        <v/>
      </c>
      <c r="I31" s="153" t="str">
        <f>IFERROR(VLOOKUP('BH (2)'!$C$4&amp;"-"&amp;'BH (2)'!$A31,'BH (2)'!$B$7:$S$1006,I$5,0),"")</f>
        <v/>
      </c>
      <c r="J31" s="155" t="str">
        <f>IFERROR(VLOOKUP('BH (2)'!$C$4&amp;"-"&amp;'BH (2)'!$A31,'BH (2)'!$B$7:$S$1006,J$5,0),"")</f>
        <v/>
      </c>
      <c r="K31" s="153" t="str">
        <f>IFERROR(VLOOKUP('BH (2)'!$C$4&amp;"-"&amp;'BH (2)'!$A31,'BH (2)'!$B$7:$S$1006,K$5,0),"")</f>
        <v/>
      </c>
      <c r="L31" s="150" t="str">
        <f>IFERROR(VLOOKUP('BH (2)'!$C$4&amp;"-"&amp;'BH (2)'!$A31,'BH (2)'!$B$7:$S$1006,L$5,0),"")</f>
        <v/>
      </c>
      <c r="M31" s="154" t="str">
        <f>IFERROR(VLOOKUP('BH (2)'!$C$4&amp;"-"&amp;'BH (2)'!$A31,'BH (2)'!$B$7:$S$1006,M$5,0),"")</f>
        <v/>
      </c>
      <c r="N31" s="150" t="str">
        <f>IFERROR(VLOOKUP('BH (2)'!$C$4&amp;"-"&amp;'BH (2)'!$A31,'BH (2)'!$B$7:$S$1006,N$5,0),"")</f>
        <v/>
      </c>
      <c r="O31" s="156" t="str">
        <f>IFERROR(VLOOKUP('BH (2)'!$C$4&amp;"-"&amp;'BH (2)'!$A31,'BH (2)'!$B$7:$S$1006,O$5,0),"")</f>
        <v/>
      </c>
      <c r="P31" s="148" t="str">
        <f>IFERROR(VLOOKUP('BH (2)'!$C$4&amp;"-"&amp;'BH (2)'!$A31,'BH (2)'!$B$7:$S$1006,P$5,0),"")</f>
        <v/>
      </c>
      <c r="Q31" s="157" t="str">
        <f>IFERROR(VLOOKUP('BH (2)'!$C$4&amp;"-"&amp;'BH (2)'!$A31,'BH (2)'!$B$7:$S$1006,Q$5,0),"")</f>
        <v/>
      </c>
      <c r="R31" s="158" t="str">
        <f>IFERROR(VLOOKUP('BH (2)'!$C$4&amp;"-"&amp;'BH (2)'!$A31,'BH (2)'!$B$7:$S$1006,R$5,0),"")</f>
        <v/>
      </c>
      <c r="S31" s="159" t="str">
        <f>IFERROR(VLOOKUP('BH (2)'!$C$4&amp;"-"&amp;'BH (2)'!$A31,'BH (2)'!$B$7:$S$1006,S$5,0),"")</f>
        <v/>
      </c>
      <c r="T31" s="26" t="str">
        <f t="shared" si="0"/>
        <v/>
      </c>
      <c r="U31" s="26" t="str">
        <f t="shared" si="1"/>
        <v/>
      </c>
      <c r="V31" s="26" t="str">
        <f t="shared" si="2"/>
        <v/>
      </c>
      <c r="W31" s="26" t="str">
        <f t="shared" si="3"/>
        <v/>
      </c>
    </row>
    <row r="32" spans="3:23" ht="45" customHeight="1" x14ac:dyDescent="0.25">
      <c r="C32" s="32">
        <v>26</v>
      </c>
      <c r="D32" s="150" t="str">
        <f>IFERROR(VLOOKUP('BH (2)'!$C$4&amp;"-"&amp;'BH (2)'!$A32,'BH (2)'!$B$7:$S$1006,D$5,0),"")</f>
        <v/>
      </c>
      <c r="E32" s="160" t="str">
        <f>IFERROR(VLOOKUP('BH (2)'!$C$4&amp;"-"&amp;'BH (2)'!$A32,'BH (2)'!$B$7:$S$1006,E$5,0),"")</f>
        <v/>
      </c>
      <c r="F32" s="152" t="str">
        <f>IFERROR(VLOOKUP('BH (2)'!$C$4&amp;"-"&amp;'BH (2)'!$A32,'BH (2)'!$B$7:$S$1006,F$5,0),"")</f>
        <v/>
      </c>
      <c r="G32" s="153" t="str">
        <f>IFERROR(VLOOKUP('BH (2)'!$C$4&amp;"-"&amp;'BH (2)'!$A32,'BH (2)'!$B$7:$S$1006,G$5,0),"")</f>
        <v/>
      </c>
      <c r="H32" s="154" t="str">
        <f>IFERROR(VLOOKUP('BH (2)'!$C$4&amp;"-"&amp;'BH (2)'!$A32,'BH (2)'!$B$7:$S$1006,H$5,0),"")</f>
        <v/>
      </c>
      <c r="I32" s="153" t="str">
        <f>IFERROR(VLOOKUP('BH (2)'!$C$4&amp;"-"&amp;'BH (2)'!$A32,'BH (2)'!$B$7:$S$1006,I$5,0),"")</f>
        <v/>
      </c>
      <c r="J32" s="155" t="str">
        <f>IFERROR(VLOOKUP('BH (2)'!$C$4&amp;"-"&amp;'BH (2)'!$A32,'BH (2)'!$B$7:$S$1006,J$5,0),"")</f>
        <v/>
      </c>
      <c r="K32" s="153" t="str">
        <f>IFERROR(VLOOKUP('BH (2)'!$C$4&amp;"-"&amp;'BH (2)'!$A32,'BH (2)'!$B$7:$S$1006,K$5,0),"")</f>
        <v/>
      </c>
      <c r="L32" s="150" t="str">
        <f>IFERROR(VLOOKUP('BH (2)'!$C$4&amp;"-"&amp;'BH (2)'!$A32,'BH (2)'!$B$7:$S$1006,L$5,0),"")</f>
        <v/>
      </c>
      <c r="M32" s="154" t="str">
        <f>IFERROR(VLOOKUP('BH (2)'!$C$4&amp;"-"&amp;'BH (2)'!$A32,'BH (2)'!$B$7:$S$1006,M$5,0),"")</f>
        <v/>
      </c>
      <c r="N32" s="150" t="str">
        <f>IFERROR(VLOOKUP('BH (2)'!$C$4&amp;"-"&amp;'BH (2)'!$A32,'BH (2)'!$B$7:$S$1006,N$5,0),"")</f>
        <v/>
      </c>
      <c r="O32" s="156" t="str">
        <f>IFERROR(VLOOKUP('BH (2)'!$C$4&amp;"-"&amp;'BH (2)'!$A32,'BH (2)'!$B$7:$S$1006,O$5,0),"")</f>
        <v/>
      </c>
      <c r="P32" s="148" t="str">
        <f>IFERROR(VLOOKUP('BH (2)'!$C$4&amp;"-"&amp;'BH (2)'!$A32,'BH (2)'!$B$7:$S$1006,P$5,0),"")</f>
        <v/>
      </c>
      <c r="Q32" s="157" t="str">
        <f>IFERROR(VLOOKUP('BH (2)'!$C$4&amp;"-"&amp;'BH (2)'!$A32,'BH (2)'!$B$7:$S$1006,Q$5,0),"")</f>
        <v/>
      </c>
      <c r="R32" s="158" t="str">
        <f>IFERROR(VLOOKUP('BH (2)'!$C$4&amp;"-"&amp;'BH (2)'!$A32,'BH (2)'!$B$7:$S$1006,R$5,0),"")</f>
        <v/>
      </c>
      <c r="S32" s="159" t="str">
        <f>IFERROR(VLOOKUP('BH (2)'!$C$4&amp;"-"&amp;'BH (2)'!$A32,'BH (2)'!$B$7:$S$1006,S$5,0),"")</f>
        <v/>
      </c>
      <c r="T32" s="26" t="str">
        <f t="shared" si="0"/>
        <v/>
      </c>
      <c r="U32" s="26" t="str">
        <f t="shared" si="1"/>
        <v/>
      </c>
      <c r="V32" s="26" t="str">
        <f t="shared" si="2"/>
        <v/>
      </c>
      <c r="W32" s="26" t="str">
        <f t="shared" si="3"/>
        <v/>
      </c>
    </row>
    <row r="33" spans="3:23" ht="45" customHeight="1" x14ac:dyDescent="0.25">
      <c r="C33" s="32">
        <v>27</v>
      </c>
      <c r="D33" s="150" t="str">
        <f>IFERROR(VLOOKUP('BH (2)'!$C$4&amp;"-"&amp;'BH (2)'!$A33,'BH (2)'!$B$7:$S$1006,D$5,0),"")</f>
        <v/>
      </c>
      <c r="E33" s="160" t="str">
        <f>IFERROR(VLOOKUP('BH (2)'!$C$4&amp;"-"&amp;'BH (2)'!$A33,'BH (2)'!$B$7:$S$1006,E$5,0),"")</f>
        <v/>
      </c>
      <c r="F33" s="152" t="str">
        <f>IFERROR(VLOOKUP('BH (2)'!$C$4&amp;"-"&amp;'BH (2)'!$A33,'BH (2)'!$B$7:$S$1006,F$5,0),"")</f>
        <v/>
      </c>
      <c r="G33" s="153" t="str">
        <f>IFERROR(VLOOKUP('BH (2)'!$C$4&amp;"-"&amp;'BH (2)'!$A33,'BH (2)'!$B$7:$S$1006,G$5,0),"")</f>
        <v/>
      </c>
      <c r="H33" s="154" t="str">
        <f>IFERROR(VLOOKUP('BH (2)'!$C$4&amp;"-"&amp;'BH (2)'!$A33,'BH (2)'!$B$7:$S$1006,H$5,0),"")</f>
        <v/>
      </c>
      <c r="I33" s="153" t="str">
        <f>IFERROR(VLOOKUP('BH (2)'!$C$4&amp;"-"&amp;'BH (2)'!$A33,'BH (2)'!$B$7:$S$1006,I$5,0),"")</f>
        <v/>
      </c>
      <c r="J33" s="155" t="str">
        <f>IFERROR(VLOOKUP('BH (2)'!$C$4&amp;"-"&amp;'BH (2)'!$A33,'BH (2)'!$B$7:$S$1006,J$5,0),"")</f>
        <v/>
      </c>
      <c r="K33" s="153" t="str">
        <f>IFERROR(VLOOKUP('BH (2)'!$C$4&amp;"-"&amp;'BH (2)'!$A33,'BH (2)'!$B$7:$S$1006,K$5,0),"")</f>
        <v/>
      </c>
      <c r="L33" s="150" t="str">
        <f>IFERROR(VLOOKUP('BH (2)'!$C$4&amp;"-"&amp;'BH (2)'!$A33,'BH (2)'!$B$7:$S$1006,L$5,0),"")</f>
        <v/>
      </c>
      <c r="M33" s="154" t="str">
        <f>IFERROR(VLOOKUP('BH (2)'!$C$4&amp;"-"&amp;'BH (2)'!$A33,'BH (2)'!$B$7:$S$1006,M$5,0),"")</f>
        <v/>
      </c>
      <c r="N33" s="150" t="str">
        <f>IFERROR(VLOOKUP('BH (2)'!$C$4&amp;"-"&amp;'BH (2)'!$A33,'BH (2)'!$B$7:$S$1006,N$5,0),"")</f>
        <v/>
      </c>
      <c r="O33" s="156" t="str">
        <f>IFERROR(VLOOKUP('BH (2)'!$C$4&amp;"-"&amp;'BH (2)'!$A33,'BH (2)'!$B$7:$S$1006,O$5,0),"")</f>
        <v/>
      </c>
      <c r="P33" s="148" t="str">
        <f>IFERROR(VLOOKUP('BH (2)'!$C$4&amp;"-"&amp;'BH (2)'!$A33,'BH (2)'!$B$7:$S$1006,P$5,0),"")</f>
        <v/>
      </c>
      <c r="Q33" s="157" t="str">
        <f>IFERROR(VLOOKUP('BH (2)'!$C$4&amp;"-"&amp;'BH (2)'!$A33,'BH (2)'!$B$7:$S$1006,Q$5,0),"")</f>
        <v/>
      </c>
      <c r="R33" s="158" t="str">
        <f>IFERROR(VLOOKUP('BH (2)'!$C$4&amp;"-"&amp;'BH (2)'!$A33,'BH (2)'!$B$7:$S$1006,R$5,0),"")</f>
        <v/>
      </c>
      <c r="S33" s="159" t="str">
        <f>IFERROR(VLOOKUP('BH (2)'!$C$4&amp;"-"&amp;'BH (2)'!$A33,'BH (2)'!$B$7:$S$1006,S$5,0),"")</f>
        <v/>
      </c>
      <c r="T33" s="26" t="str">
        <f t="shared" si="0"/>
        <v/>
      </c>
      <c r="U33" s="26" t="str">
        <f t="shared" si="1"/>
        <v/>
      </c>
      <c r="V33" s="26" t="str">
        <f t="shared" si="2"/>
        <v/>
      </c>
      <c r="W33" s="26" t="str">
        <f t="shared" si="3"/>
        <v/>
      </c>
    </row>
    <row r="34" spans="3:23" ht="45" customHeight="1" x14ac:dyDescent="0.25">
      <c r="C34" s="32">
        <v>28</v>
      </c>
      <c r="D34" s="150" t="str">
        <f>IFERROR(VLOOKUP('BH (2)'!$C$4&amp;"-"&amp;'BH (2)'!$A34,'BH (2)'!$B$7:$S$1006,D$5,0),"")</f>
        <v/>
      </c>
      <c r="E34" s="160" t="str">
        <f>IFERROR(VLOOKUP('BH (2)'!$C$4&amp;"-"&amp;'BH (2)'!$A34,'BH (2)'!$B$7:$S$1006,E$5,0),"")</f>
        <v/>
      </c>
      <c r="F34" s="152" t="str">
        <f>IFERROR(VLOOKUP('BH (2)'!$C$4&amp;"-"&amp;'BH (2)'!$A34,'BH (2)'!$B$7:$S$1006,F$5,0),"")</f>
        <v/>
      </c>
      <c r="G34" s="153" t="str">
        <f>IFERROR(VLOOKUP('BH (2)'!$C$4&amp;"-"&amp;'BH (2)'!$A34,'BH (2)'!$B$7:$S$1006,G$5,0),"")</f>
        <v/>
      </c>
      <c r="H34" s="154" t="str">
        <f>IFERROR(VLOOKUP('BH (2)'!$C$4&amp;"-"&amp;'BH (2)'!$A34,'BH (2)'!$B$7:$S$1006,H$5,0),"")</f>
        <v/>
      </c>
      <c r="I34" s="153" t="str">
        <f>IFERROR(VLOOKUP('BH (2)'!$C$4&amp;"-"&amp;'BH (2)'!$A34,'BH (2)'!$B$7:$S$1006,I$5,0),"")</f>
        <v/>
      </c>
      <c r="J34" s="155" t="str">
        <f>IFERROR(VLOOKUP('BH (2)'!$C$4&amp;"-"&amp;'BH (2)'!$A34,'BH (2)'!$B$7:$S$1006,J$5,0),"")</f>
        <v/>
      </c>
      <c r="K34" s="153" t="str">
        <f>IFERROR(VLOOKUP('BH (2)'!$C$4&amp;"-"&amp;'BH (2)'!$A34,'BH (2)'!$B$7:$S$1006,K$5,0),"")</f>
        <v/>
      </c>
      <c r="L34" s="150" t="str">
        <f>IFERROR(VLOOKUP('BH (2)'!$C$4&amp;"-"&amp;'BH (2)'!$A34,'BH (2)'!$B$7:$S$1006,L$5,0),"")</f>
        <v/>
      </c>
      <c r="M34" s="154" t="str">
        <f>IFERROR(VLOOKUP('BH (2)'!$C$4&amp;"-"&amp;'BH (2)'!$A34,'BH (2)'!$B$7:$S$1006,M$5,0),"")</f>
        <v/>
      </c>
      <c r="N34" s="150" t="str">
        <f>IFERROR(VLOOKUP('BH (2)'!$C$4&amp;"-"&amp;'BH (2)'!$A34,'BH (2)'!$B$7:$S$1006,N$5,0),"")</f>
        <v/>
      </c>
      <c r="O34" s="156" t="str">
        <f>IFERROR(VLOOKUP('BH (2)'!$C$4&amp;"-"&amp;'BH (2)'!$A34,'BH (2)'!$B$7:$S$1006,O$5,0),"")</f>
        <v/>
      </c>
      <c r="P34" s="148" t="str">
        <f>IFERROR(VLOOKUP('BH (2)'!$C$4&amp;"-"&amp;'BH (2)'!$A34,'BH (2)'!$B$7:$S$1006,P$5,0),"")</f>
        <v/>
      </c>
      <c r="Q34" s="157" t="str">
        <f>IFERROR(VLOOKUP('BH (2)'!$C$4&amp;"-"&amp;'BH (2)'!$A34,'BH (2)'!$B$7:$S$1006,Q$5,0),"")</f>
        <v/>
      </c>
      <c r="R34" s="158" t="str">
        <f>IFERROR(VLOOKUP('BH (2)'!$C$4&amp;"-"&amp;'BH (2)'!$A34,'BH (2)'!$B$7:$S$1006,R$5,0),"")</f>
        <v/>
      </c>
      <c r="S34" s="159" t="str">
        <f>IFERROR(VLOOKUP('BH (2)'!$C$4&amp;"-"&amp;'BH (2)'!$A34,'BH (2)'!$B$7:$S$1006,S$5,0),"")</f>
        <v/>
      </c>
      <c r="T34" s="26" t="str">
        <f t="shared" si="0"/>
        <v/>
      </c>
      <c r="U34" s="26" t="str">
        <f t="shared" si="1"/>
        <v/>
      </c>
      <c r="V34" s="26" t="str">
        <f t="shared" si="2"/>
        <v/>
      </c>
      <c r="W34" s="26" t="str">
        <f t="shared" si="3"/>
        <v/>
      </c>
    </row>
    <row r="35" spans="3:23" ht="45" customHeight="1" x14ac:dyDescent="0.25">
      <c r="C35" s="32">
        <v>29</v>
      </c>
      <c r="D35" s="150" t="str">
        <f>IFERROR(VLOOKUP('BH (2)'!$C$4&amp;"-"&amp;'BH (2)'!$A35,'BH (2)'!$B$7:$S$1006,D$5,0),"")</f>
        <v/>
      </c>
      <c r="E35" s="160" t="str">
        <f>IFERROR(VLOOKUP('BH (2)'!$C$4&amp;"-"&amp;'BH (2)'!$A35,'BH (2)'!$B$7:$S$1006,E$5,0),"")</f>
        <v/>
      </c>
      <c r="F35" s="152" t="str">
        <f>IFERROR(VLOOKUP('BH (2)'!$C$4&amp;"-"&amp;'BH (2)'!$A35,'BH (2)'!$B$7:$S$1006,F$5,0),"")</f>
        <v/>
      </c>
      <c r="G35" s="153" t="str">
        <f>IFERROR(VLOOKUP('BH (2)'!$C$4&amp;"-"&amp;'BH (2)'!$A35,'BH (2)'!$B$7:$S$1006,G$5,0),"")</f>
        <v/>
      </c>
      <c r="H35" s="154" t="str">
        <f>IFERROR(VLOOKUP('BH (2)'!$C$4&amp;"-"&amp;'BH (2)'!$A35,'BH (2)'!$B$7:$S$1006,H$5,0),"")</f>
        <v/>
      </c>
      <c r="I35" s="153" t="str">
        <f>IFERROR(VLOOKUP('BH (2)'!$C$4&amp;"-"&amp;'BH (2)'!$A35,'BH (2)'!$B$7:$S$1006,I$5,0),"")</f>
        <v/>
      </c>
      <c r="J35" s="155" t="str">
        <f>IFERROR(VLOOKUP('BH (2)'!$C$4&amp;"-"&amp;'BH (2)'!$A35,'BH (2)'!$B$7:$S$1006,J$5,0),"")</f>
        <v/>
      </c>
      <c r="K35" s="153" t="str">
        <f>IFERROR(VLOOKUP('BH (2)'!$C$4&amp;"-"&amp;'BH (2)'!$A35,'BH (2)'!$B$7:$S$1006,K$5,0),"")</f>
        <v/>
      </c>
      <c r="L35" s="150" t="str">
        <f>IFERROR(VLOOKUP('BH (2)'!$C$4&amp;"-"&amp;'BH (2)'!$A35,'BH (2)'!$B$7:$S$1006,L$5,0),"")</f>
        <v/>
      </c>
      <c r="M35" s="154" t="str">
        <f>IFERROR(VLOOKUP('BH (2)'!$C$4&amp;"-"&amp;'BH (2)'!$A35,'BH (2)'!$B$7:$S$1006,M$5,0),"")</f>
        <v/>
      </c>
      <c r="N35" s="150" t="str">
        <f>IFERROR(VLOOKUP('BH (2)'!$C$4&amp;"-"&amp;'BH (2)'!$A35,'BH (2)'!$B$7:$S$1006,N$5,0),"")</f>
        <v/>
      </c>
      <c r="O35" s="156" t="str">
        <f>IFERROR(VLOOKUP('BH (2)'!$C$4&amp;"-"&amp;'BH (2)'!$A35,'BH (2)'!$B$7:$S$1006,O$5,0),"")</f>
        <v/>
      </c>
      <c r="P35" s="148" t="str">
        <f>IFERROR(VLOOKUP('BH (2)'!$C$4&amp;"-"&amp;'BH (2)'!$A35,'BH (2)'!$B$7:$S$1006,P$5,0),"")</f>
        <v/>
      </c>
      <c r="Q35" s="157" t="str">
        <f>IFERROR(VLOOKUP('BH (2)'!$C$4&amp;"-"&amp;'BH (2)'!$A35,'BH (2)'!$B$7:$S$1006,Q$5,0),"")</f>
        <v/>
      </c>
      <c r="R35" s="158" t="str">
        <f>IFERROR(VLOOKUP('BH (2)'!$C$4&amp;"-"&amp;'BH (2)'!$A35,'BH (2)'!$B$7:$S$1006,R$5,0),"")</f>
        <v/>
      </c>
      <c r="S35" s="159" t="str">
        <f>IFERROR(VLOOKUP('BH (2)'!$C$4&amp;"-"&amp;'BH (2)'!$A35,'BH (2)'!$B$7:$S$1006,S$5,0),"")</f>
        <v/>
      </c>
      <c r="T35" s="26" t="str">
        <f t="shared" si="0"/>
        <v/>
      </c>
      <c r="U35" s="26" t="str">
        <f t="shared" si="1"/>
        <v/>
      </c>
      <c r="V35" s="26" t="str">
        <f t="shared" si="2"/>
        <v/>
      </c>
      <c r="W35" s="26" t="str">
        <f t="shared" si="3"/>
        <v/>
      </c>
    </row>
    <row r="36" spans="3:23" ht="45" customHeight="1" x14ac:dyDescent="0.25">
      <c r="C36" s="32">
        <v>30</v>
      </c>
      <c r="D36" s="150" t="str">
        <f>IFERROR(VLOOKUP('BH (2)'!$C$4&amp;"-"&amp;'BH (2)'!$A36,'BH (2)'!$B$7:$S$1006,D$5,0),"")</f>
        <v/>
      </c>
      <c r="E36" s="160" t="str">
        <f>IFERROR(VLOOKUP('BH (2)'!$C$4&amp;"-"&amp;'BH (2)'!$A36,'BH (2)'!$B$7:$S$1006,E$5,0),"")</f>
        <v/>
      </c>
      <c r="F36" s="152" t="str">
        <f>IFERROR(VLOOKUP('BH (2)'!$C$4&amp;"-"&amp;'BH (2)'!$A36,'BH (2)'!$B$7:$S$1006,F$5,0),"")</f>
        <v/>
      </c>
      <c r="G36" s="153" t="str">
        <f>IFERROR(VLOOKUP('BH (2)'!$C$4&amp;"-"&amp;'BH (2)'!$A36,'BH (2)'!$B$7:$S$1006,G$5,0),"")</f>
        <v/>
      </c>
      <c r="H36" s="154" t="str">
        <f>IFERROR(VLOOKUP('BH (2)'!$C$4&amp;"-"&amp;'BH (2)'!$A36,'BH (2)'!$B$7:$S$1006,H$5,0),"")</f>
        <v/>
      </c>
      <c r="I36" s="153" t="str">
        <f>IFERROR(VLOOKUP('BH (2)'!$C$4&amp;"-"&amp;'BH (2)'!$A36,'BH (2)'!$B$7:$S$1006,I$5,0),"")</f>
        <v/>
      </c>
      <c r="J36" s="155" t="str">
        <f>IFERROR(VLOOKUP('BH (2)'!$C$4&amp;"-"&amp;'BH (2)'!$A36,'BH (2)'!$B$7:$S$1006,J$5,0),"")</f>
        <v/>
      </c>
      <c r="K36" s="153" t="str">
        <f>IFERROR(VLOOKUP('BH (2)'!$C$4&amp;"-"&amp;'BH (2)'!$A36,'BH (2)'!$B$7:$S$1006,K$5,0),"")</f>
        <v/>
      </c>
      <c r="L36" s="150" t="str">
        <f>IFERROR(VLOOKUP('BH (2)'!$C$4&amp;"-"&amp;'BH (2)'!$A36,'BH (2)'!$B$7:$S$1006,L$5,0),"")</f>
        <v/>
      </c>
      <c r="M36" s="154" t="str">
        <f>IFERROR(VLOOKUP('BH (2)'!$C$4&amp;"-"&amp;'BH (2)'!$A36,'BH (2)'!$B$7:$S$1006,M$5,0),"")</f>
        <v/>
      </c>
      <c r="N36" s="150" t="str">
        <f>IFERROR(VLOOKUP('BH (2)'!$C$4&amp;"-"&amp;'BH (2)'!$A36,'BH (2)'!$B$7:$S$1006,N$5,0),"")</f>
        <v/>
      </c>
      <c r="O36" s="156" t="str">
        <f>IFERROR(VLOOKUP('BH (2)'!$C$4&amp;"-"&amp;'BH (2)'!$A36,'BH (2)'!$B$7:$S$1006,O$5,0),"")</f>
        <v/>
      </c>
      <c r="P36" s="148" t="str">
        <f>IFERROR(VLOOKUP('BH (2)'!$C$4&amp;"-"&amp;'BH (2)'!$A36,'BH (2)'!$B$7:$S$1006,P$5,0),"")</f>
        <v/>
      </c>
      <c r="Q36" s="157" t="str">
        <f>IFERROR(VLOOKUP('BH (2)'!$C$4&amp;"-"&amp;'BH (2)'!$A36,'BH (2)'!$B$7:$S$1006,Q$5,0),"")</f>
        <v/>
      </c>
      <c r="R36" s="158" t="str">
        <f>IFERROR(VLOOKUP('BH (2)'!$C$4&amp;"-"&amp;'BH (2)'!$A36,'BH (2)'!$B$7:$S$1006,R$5,0),"")</f>
        <v/>
      </c>
      <c r="S36" s="159" t="str">
        <f>IFERROR(VLOOKUP('BH (2)'!$C$4&amp;"-"&amp;'BH (2)'!$A36,'BH (2)'!$B$7:$S$1006,S$5,0),"")</f>
        <v/>
      </c>
      <c r="T36" s="26" t="str">
        <f t="shared" si="0"/>
        <v/>
      </c>
      <c r="U36" s="26" t="str">
        <f t="shared" si="1"/>
        <v/>
      </c>
      <c r="V36" s="26" t="str">
        <f t="shared" si="2"/>
        <v/>
      </c>
      <c r="W36" s="26" t="str">
        <f t="shared" si="3"/>
        <v/>
      </c>
    </row>
    <row r="37" spans="3:23" ht="45" customHeight="1" x14ac:dyDescent="0.25">
      <c r="C37" s="32">
        <v>31</v>
      </c>
      <c r="D37" s="150" t="str">
        <f>IFERROR(VLOOKUP('BH (2)'!$C$4&amp;"-"&amp;'BH (2)'!$A37,'BH (2)'!$B$7:$S$1006,D$5,0),"")</f>
        <v/>
      </c>
      <c r="E37" s="160" t="str">
        <f>IFERROR(VLOOKUP('BH (2)'!$C$4&amp;"-"&amp;'BH (2)'!$A37,'BH (2)'!$B$7:$S$1006,E$5,0),"")</f>
        <v/>
      </c>
      <c r="F37" s="152" t="str">
        <f>IFERROR(VLOOKUP('BH (2)'!$C$4&amp;"-"&amp;'BH (2)'!$A37,'BH (2)'!$B$7:$S$1006,F$5,0),"")</f>
        <v/>
      </c>
      <c r="G37" s="153" t="str">
        <f>IFERROR(VLOOKUP('BH (2)'!$C$4&amp;"-"&amp;'BH (2)'!$A37,'BH (2)'!$B$7:$S$1006,G$5,0),"")</f>
        <v/>
      </c>
      <c r="H37" s="154" t="str">
        <f>IFERROR(VLOOKUP('BH (2)'!$C$4&amp;"-"&amp;'BH (2)'!$A37,'BH (2)'!$B$7:$S$1006,H$5,0),"")</f>
        <v/>
      </c>
      <c r="I37" s="153" t="str">
        <f>IFERROR(VLOOKUP('BH (2)'!$C$4&amp;"-"&amp;'BH (2)'!$A37,'BH (2)'!$B$7:$S$1006,I$5,0),"")</f>
        <v/>
      </c>
      <c r="J37" s="155" t="str">
        <f>IFERROR(VLOOKUP('BH (2)'!$C$4&amp;"-"&amp;'BH (2)'!$A37,'BH (2)'!$B$7:$S$1006,J$5,0),"")</f>
        <v/>
      </c>
      <c r="K37" s="153" t="str">
        <f>IFERROR(VLOOKUP('BH (2)'!$C$4&amp;"-"&amp;'BH (2)'!$A37,'BH (2)'!$B$7:$S$1006,K$5,0),"")</f>
        <v/>
      </c>
      <c r="L37" s="150" t="str">
        <f>IFERROR(VLOOKUP('BH (2)'!$C$4&amp;"-"&amp;'BH (2)'!$A37,'BH (2)'!$B$7:$S$1006,L$5,0),"")</f>
        <v/>
      </c>
      <c r="M37" s="154" t="str">
        <f>IFERROR(VLOOKUP('BH (2)'!$C$4&amp;"-"&amp;'BH (2)'!$A37,'BH (2)'!$B$7:$S$1006,M$5,0),"")</f>
        <v/>
      </c>
      <c r="N37" s="150" t="str">
        <f>IFERROR(VLOOKUP('BH (2)'!$C$4&amp;"-"&amp;'BH (2)'!$A37,'BH (2)'!$B$7:$S$1006,N$5,0),"")</f>
        <v/>
      </c>
      <c r="O37" s="156" t="str">
        <f>IFERROR(VLOOKUP('BH (2)'!$C$4&amp;"-"&amp;'BH (2)'!$A37,'BH (2)'!$B$7:$S$1006,O$5,0),"")</f>
        <v/>
      </c>
      <c r="P37" s="148" t="str">
        <f>IFERROR(VLOOKUP('BH (2)'!$C$4&amp;"-"&amp;'BH (2)'!$A37,'BH (2)'!$B$7:$S$1006,P$5,0),"")</f>
        <v/>
      </c>
      <c r="Q37" s="157" t="str">
        <f>IFERROR(VLOOKUP('BH (2)'!$C$4&amp;"-"&amp;'BH (2)'!$A37,'BH (2)'!$B$7:$S$1006,Q$5,0),"")</f>
        <v/>
      </c>
      <c r="R37" s="158" t="str">
        <f>IFERROR(VLOOKUP('BH (2)'!$C$4&amp;"-"&amp;'BH (2)'!$A37,'BH (2)'!$B$7:$S$1006,R$5,0),"")</f>
        <v/>
      </c>
      <c r="S37" s="159" t="str">
        <f>IFERROR(VLOOKUP('BH (2)'!$C$4&amp;"-"&amp;'BH (2)'!$A37,'BH (2)'!$B$7:$S$1006,S$5,0),"")</f>
        <v/>
      </c>
      <c r="T37" s="26" t="str">
        <f t="shared" si="0"/>
        <v/>
      </c>
      <c r="U37" s="26" t="str">
        <f t="shared" si="1"/>
        <v/>
      </c>
      <c r="V37" s="26" t="str">
        <f t="shared" si="2"/>
        <v/>
      </c>
      <c r="W37" s="26" t="str">
        <f t="shared" si="3"/>
        <v/>
      </c>
    </row>
    <row r="38" spans="3:23" ht="45" customHeight="1" x14ac:dyDescent="0.25">
      <c r="C38" s="32">
        <v>32</v>
      </c>
      <c r="D38" s="150" t="str">
        <f>IFERROR(VLOOKUP('BH (2)'!$C$4&amp;"-"&amp;'BH (2)'!$A38,'BH (2)'!$B$7:$S$1006,D$5,0),"")</f>
        <v/>
      </c>
      <c r="E38" s="160" t="str">
        <f>IFERROR(VLOOKUP('BH (2)'!$C$4&amp;"-"&amp;'BH (2)'!$A38,'BH (2)'!$B$7:$S$1006,E$5,0),"")</f>
        <v/>
      </c>
      <c r="F38" s="152" t="str">
        <f>IFERROR(VLOOKUP('BH (2)'!$C$4&amp;"-"&amp;'BH (2)'!$A38,'BH (2)'!$B$7:$S$1006,F$5,0),"")</f>
        <v/>
      </c>
      <c r="G38" s="153" t="str">
        <f>IFERROR(VLOOKUP('BH (2)'!$C$4&amp;"-"&amp;'BH (2)'!$A38,'BH (2)'!$B$7:$S$1006,G$5,0),"")</f>
        <v/>
      </c>
      <c r="H38" s="154" t="str">
        <f>IFERROR(VLOOKUP('BH (2)'!$C$4&amp;"-"&amp;'BH (2)'!$A38,'BH (2)'!$B$7:$S$1006,H$5,0),"")</f>
        <v/>
      </c>
      <c r="I38" s="153" t="str">
        <f>IFERROR(VLOOKUP('BH (2)'!$C$4&amp;"-"&amp;'BH (2)'!$A38,'BH (2)'!$B$7:$S$1006,I$5,0),"")</f>
        <v/>
      </c>
      <c r="J38" s="155" t="str">
        <f>IFERROR(VLOOKUP('BH (2)'!$C$4&amp;"-"&amp;'BH (2)'!$A38,'BH (2)'!$B$7:$S$1006,J$5,0),"")</f>
        <v/>
      </c>
      <c r="K38" s="153" t="str">
        <f>IFERROR(VLOOKUP('BH (2)'!$C$4&amp;"-"&amp;'BH (2)'!$A38,'BH (2)'!$B$7:$S$1006,K$5,0),"")</f>
        <v/>
      </c>
      <c r="L38" s="150" t="str">
        <f>IFERROR(VLOOKUP('BH (2)'!$C$4&amp;"-"&amp;'BH (2)'!$A38,'BH (2)'!$B$7:$S$1006,L$5,0),"")</f>
        <v/>
      </c>
      <c r="M38" s="154" t="str">
        <f>IFERROR(VLOOKUP('BH (2)'!$C$4&amp;"-"&amp;'BH (2)'!$A38,'BH (2)'!$B$7:$S$1006,M$5,0),"")</f>
        <v/>
      </c>
      <c r="N38" s="150" t="str">
        <f>IFERROR(VLOOKUP('BH (2)'!$C$4&amp;"-"&amp;'BH (2)'!$A38,'BH (2)'!$B$7:$S$1006,N$5,0),"")</f>
        <v/>
      </c>
      <c r="O38" s="156" t="str">
        <f>IFERROR(VLOOKUP('BH (2)'!$C$4&amp;"-"&amp;'BH (2)'!$A38,'BH (2)'!$B$7:$S$1006,O$5,0),"")</f>
        <v/>
      </c>
      <c r="P38" s="148" t="str">
        <f>IFERROR(VLOOKUP('BH (2)'!$C$4&amp;"-"&amp;'BH (2)'!$A38,'BH (2)'!$B$7:$S$1006,P$5,0),"")</f>
        <v/>
      </c>
      <c r="Q38" s="157" t="str">
        <f>IFERROR(VLOOKUP('BH (2)'!$C$4&amp;"-"&amp;'BH (2)'!$A38,'BH (2)'!$B$7:$S$1006,Q$5,0),"")</f>
        <v/>
      </c>
      <c r="R38" s="158" t="str">
        <f>IFERROR(VLOOKUP('BH (2)'!$C$4&amp;"-"&amp;'BH (2)'!$A38,'BH (2)'!$B$7:$S$1006,R$5,0),"")</f>
        <v/>
      </c>
      <c r="S38" s="159" t="str">
        <f>IFERROR(VLOOKUP('BH (2)'!$C$4&amp;"-"&amp;'BH (2)'!$A38,'BH (2)'!$B$7:$S$1006,S$5,0),"")</f>
        <v/>
      </c>
      <c r="T38" s="26" t="str">
        <f t="shared" si="0"/>
        <v/>
      </c>
      <c r="U38" s="26" t="str">
        <f t="shared" si="1"/>
        <v/>
      </c>
      <c r="V38" s="26" t="str">
        <f t="shared" si="2"/>
        <v/>
      </c>
      <c r="W38" s="26" t="str">
        <f t="shared" si="3"/>
        <v/>
      </c>
    </row>
    <row r="39" spans="3:23" ht="45" customHeight="1" x14ac:dyDescent="0.25">
      <c r="C39" s="32">
        <v>33</v>
      </c>
      <c r="D39" s="150" t="str">
        <f>IFERROR(VLOOKUP('BH (2)'!$C$4&amp;"-"&amp;'BH (2)'!$A39,'BH (2)'!$B$7:$S$1006,D$5,0),"")</f>
        <v/>
      </c>
      <c r="E39" s="160" t="str">
        <f>IFERROR(VLOOKUP('BH (2)'!$C$4&amp;"-"&amp;'BH (2)'!$A39,'BH (2)'!$B$7:$S$1006,E$5,0),"")</f>
        <v/>
      </c>
      <c r="F39" s="152" t="str">
        <f>IFERROR(VLOOKUP('BH (2)'!$C$4&amp;"-"&amp;'BH (2)'!$A39,'BH (2)'!$B$7:$S$1006,F$5,0),"")</f>
        <v/>
      </c>
      <c r="G39" s="153" t="str">
        <f>IFERROR(VLOOKUP('BH (2)'!$C$4&amp;"-"&amp;'BH (2)'!$A39,'BH (2)'!$B$7:$S$1006,G$5,0),"")</f>
        <v/>
      </c>
      <c r="H39" s="154" t="str">
        <f>IFERROR(VLOOKUP('BH (2)'!$C$4&amp;"-"&amp;'BH (2)'!$A39,'BH (2)'!$B$7:$S$1006,H$5,0),"")</f>
        <v/>
      </c>
      <c r="I39" s="153" t="str">
        <f>IFERROR(VLOOKUP('BH (2)'!$C$4&amp;"-"&amp;'BH (2)'!$A39,'BH (2)'!$B$7:$S$1006,I$5,0),"")</f>
        <v/>
      </c>
      <c r="J39" s="155" t="str">
        <f>IFERROR(VLOOKUP('BH (2)'!$C$4&amp;"-"&amp;'BH (2)'!$A39,'BH (2)'!$B$7:$S$1006,J$5,0),"")</f>
        <v/>
      </c>
      <c r="K39" s="153" t="str">
        <f>IFERROR(VLOOKUP('BH (2)'!$C$4&amp;"-"&amp;'BH (2)'!$A39,'BH (2)'!$B$7:$S$1006,K$5,0),"")</f>
        <v/>
      </c>
      <c r="L39" s="150" t="str">
        <f>IFERROR(VLOOKUP('BH (2)'!$C$4&amp;"-"&amp;'BH (2)'!$A39,'BH (2)'!$B$7:$S$1006,L$5,0),"")</f>
        <v/>
      </c>
      <c r="M39" s="154" t="str">
        <f>IFERROR(VLOOKUP('BH (2)'!$C$4&amp;"-"&amp;'BH (2)'!$A39,'BH (2)'!$B$7:$S$1006,M$5,0),"")</f>
        <v/>
      </c>
      <c r="N39" s="150" t="str">
        <f>IFERROR(VLOOKUP('BH (2)'!$C$4&amp;"-"&amp;'BH (2)'!$A39,'BH (2)'!$B$7:$S$1006,N$5,0),"")</f>
        <v/>
      </c>
      <c r="O39" s="156" t="str">
        <f>IFERROR(VLOOKUP('BH (2)'!$C$4&amp;"-"&amp;'BH (2)'!$A39,'BH (2)'!$B$7:$S$1006,O$5,0),"")</f>
        <v/>
      </c>
      <c r="P39" s="148" t="str">
        <f>IFERROR(VLOOKUP('BH (2)'!$C$4&amp;"-"&amp;'BH (2)'!$A39,'BH (2)'!$B$7:$S$1006,P$5,0),"")</f>
        <v/>
      </c>
      <c r="Q39" s="157" t="str">
        <f>IFERROR(VLOOKUP('BH (2)'!$C$4&amp;"-"&amp;'BH (2)'!$A39,'BH (2)'!$B$7:$S$1006,Q$5,0),"")</f>
        <v/>
      </c>
      <c r="R39" s="158" t="str">
        <f>IFERROR(VLOOKUP('BH (2)'!$C$4&amp;"-"&amp;'BH (2)'!$A39,'BH (2)'!$B$7:$S$1006,R$5,0),"")</f>
        <v/>
      </c>
      <c r="S39" s="159" t="str">
        <f>IFERROR(VLOOKUP('BH (2)'!$C$4&amp;"-"&amp;'BH (2)'!$A39,'BH (2)'!$B$7:$S$1006,S$5,0),"")</f>
        <v/>
      </c>
      <c r="T39" s="26" t="str">
        <f t="shared" si="0"/>
        <v/>
      </c>
      <c r="U39" s="26" t="str">
        <f t="shared" si="1"/>
        <v/>
      </c>
      <c r="V39" s="26" t="str">
        <f t="shared" si="2"/>
        <v/>
      </c>
      <c r="W39" s="26" t="str">
        <f t="shared" si="3"/>
        <v/>
      </c>
    </row>
    <row r="40" spans="3:23" ht="45" customHeight="1" x14ac:dyDescent="0.25">
      <c r="C40" s="32">
        <v>34</v>
      </c>
      <c r="D40" s="150" t="str">
        <f>IFERROR(VLOOKUP('BH (2)'!$C$4&amp;"-"&amp;'BH (2)'!$A40,'BH (2)'!$B$7:$S$1006,D$5,0),"")</f>
        <v/>
      </c>
      <c r="E40" s="160" t="str">
        <f>IFERROR(VLOOKUP('BH (2)'!$C$4&amp;"-"&amp;'BH (2)'!$A40,'BH (2)'!$B$7:$S$1006,E$5,0),"")</f>
        <v/>
      </c>
      <c r="F40" s="152" t="str">
        <f>IFERROR(VLOOKUP('BH (2)'!$C$4&amp;"-"&amp;'BH (2)'!$A40,'BH (2)'!$B$7:$S$1006,F$5,0),"")</f>
        <v/>
      </c>
      <c r="G40" s="153" t="str">
        <f>IFERROR(VLOOKUP('BH (2)'!$C$4&amp;"-"&amp;'BH (2)'!$A40,'BH (2)'!$B$7:$S$1006,G$5,0),"")</f>
        <v/>
      </c>
      <c r="H40" s="154" t="str">
        <f>IFERROR(VLOOKUP('BH (2)'!$C$4&amp;"-"&amp;'BH (2)'!$A40,'BH (2)'!$B$7:$S$1006,H$5,0),"")</f>
        <v/>
      </c>
      <c r="I40" s="153" t="str">
        <f>IFERROR(VLOOKUP('BH (2)'!$C$4&amp;"-"&amp;'BH (2)'!$A40,'BH (2)'!$B$7:$S$1006,I$5,0),"")</f>
        <v/>
      </c>
      <c r="J40" s="155" t="str">
        <f>IFERROR(VLOOKUP('BH (2)'!$C$4&amp;"-"&amp;'BH (2)'!$A40,'BH (2)'!$B$7:$S$1006,J$5,0),"")</f>
        <v/>
      </c>
      <c r="K40" s="153" t="str">
        <f>IFERROR(VLOOKUP('BH (2)'!$C$4&amp;"-"&amp;'BH (2)'!$A40,'BH (2)'!$B$7:$S$1006,K$5,0),"")</f>
        <v/>
      </c>
      <c r="L40" s="150" t="str">
        <f>IFERROR(VLOOKUP('BH (2)'!$C$4&amp;"-"&amp;'BH (2)'!$A40,'BH (2)'!$B$7:$S$1006,L$5,0),"")</f>
        <v/>
      </c>
      <c r="M40" s="154" t="str">
        <f>IFERROR(VLOOKUP('BH (2)'!$C$4&amp;"-"&amp;'BH (2)'!$A40,'BH (2)'!$B$7:$S$1006,M$5,0),"")</f>
        <v/>
      </c>
      <c r="N40" s="150" t="str">
        <f>IFERROR(VLOOKUP('BH (2)'!$C$4&amp;"-"&amp;'BH (2)'!$A40,'BH (2)'!$B$7:$S$1006,N$5,0),"")</f>
        <v/>
      </c>
      <c r="O40" s="156" t="str">
        <f>IFERROR(VLOOKUP('BH (2)'!$C$4&amp;"-"&amp;'BH (2)'!$A40,'BH (2)'!$B$7:$S$1006,O$5,0),"")</f>
        <v/>
      </c>
      <c r="P40" s="148" t="str">
        <f>IFERROR(VLOOKUP('BH (2)'!$C$4&amp;"-"&amp;'BH (2)'!$A40,'BH (2)'!$B$7:$S$1006,P$5,0),"")</f>
        <v/>
      </c>
      <c r="Q40" s="157" t="str">
        <f>IFERROR(VLOOKUP('BH (2)'!$C$4&amp;"-"&amp;'BH (2)'!$A40,'BH (2)'!$B$7:$S$1006,Q$5,0),"")</f>
        <v/>
      </c>
      <c r="R40" s="158" t="str">
        <f>IFERROR(VLOOKUP('BH (2)'!$C$4&amp;"-"&amp;'BH (2)'!$A40,'BH (2)'!$B$7:$S$1006,R$5,0),"")</f>
        <v/>
      </c>
      <c r="S40" s="159" t="str">
        <f>IFERROR(VLOOKUP('BH (2)'!$C$4&amp;"-"&amp;'BH (2)'!$A40,'BH (2)'!$B$7:$S$1006,S$5,0),"")</f>
        <v/>
      </c>
      <c r="T40" s="26" t="str">
        <f t="shared" si="0"/>
        <v/>
      </c>
      <c r="U40" s="26" t="str">
        <f t="shared" si="1"/>
        <v/>
      </c>
      <c r="V40" s="26" t="str">
        <f t="shared" si="2"/>
        <v/>
      </c>
      <c r="W40" s="26" t="str">
        <f t="shared" si="3"/>
        <v/>
      </c>
    </row>
    <row r="41" spans="3:23" ht="45" customHeight="1" x14ac:dyDescent="0.25">
      <c r="C41" s="32">
        <v>35</v>
      </c>
      <c r="D41" s="150" t="str">
        <f>IFERROR(VLOOKUP('BH (2)'!$C$4&amp;"-"&amp;'BH (2)'!$A41,'BH (2)'!$B$7:$S$1006,D$5,0),"")</f>
        <v/>
      </c>
      <c r="E41" s="160" t="str">
        <f>IFERROR(VLOOKUP('BH (2)'!$C$4&amp;"-"&amp;'BH (2)'!$A41,'BH (2)'!$B$7:$S$1006,E$5,0),"")</f>
        <v/>
      </c>
      <c r="F41" s="152" t="str">
        <f>IFERROR(VLOOKUP('BH (2)'!$C$4&amp;"-"&amp;'BH (2)'!$A41,'BH (2)'!$B$7:$S$1006,F$5,0),"")</f>
        <v/>
      </c>
      <c r="G41" s="153" t="str">
        <f>IFERROR(VLOOKUP('BH (2)'!$C$4&amp;"-"&amp;'BH (2)'!$A41,'BH (2)'!$B$7:$S$1006,G$5,0),"")</f>
        <v/>
      </c>
      <c r="H41" s="154" t="str">
        <f>IFERROR(VLOOKUP('BH (2)'!$C$4&amp;"-"&amp;'BH (2)'!$A41,'BH (2)'!$B$7:$S$1006,H$5,0),"")</f>
        <v/>
      </c>
      <c r="I41" s="153" t="str">
        <f>IFERROR(VLOOKUP('BH (2)'!$C$4&amp;"-"&amp;'BH (2)'!$A41,'BH (2)'!$B$7:$S$1006,I$5,0),"")</f>
        <v/>
      </c>
      <c r="J41" s="155" t="str">
        <f>IFERROR(VLOOKUP('BH (2)'!$C$4&amp;"-"&amp;'BH (2)'!$A41,'BH (2)'!$B$7:$S$1006,J$5,0),"")</f>
        <v/>
      </c>
      <c r="K41" s="153" t="str">
        <f>IFERROR(VLOOKUP('BH (2)'!$C$4&amp;"-"&amp;'BH (2)'!$A41,'BH (2)'!$B$7:$S$1006,K$5,0),"")</f>
        <v/>
      </c>
      <c r="L41" s="150" t="str">
        <f>IFERROR(VLOOKUP('BH (2)'!$C$4&amp;"-"&amp;'BH (2)'!$A41,'BH (2)'!$B$7:$S$1006,L$5,0),"")</f>
        <v/>
      </c>
      <c r="M41" s="154" t="str">
        <f>IFERROR(VLOOKUP('BH (2)'!$C$4&amp;"-"&amp;'BH (2)'!$A41,'BH (2)'!$B$7:$S$1006,M$5,0),"")</f>
        <v/>
      </c>
      <c r="N41" s="150" t="str">
        <f>IFERROR(VLOOKUP('BH (2)'!$C$4&amp;"-"&amp;'BH (2)'!$A41,'BH (2)'!$B$7:$S$1006,N$5,0),"")</f>
        <v/>
      </c>
      <c r="O41" s="156" t="str">
        <f>IFERROR(VLOOKUP('BH (2)'!$C$4&amp;"-"&amp;'BH (2)'!$A41,'BH (2)'!$B$7:$S$1006,O$5,0),"")</f>
        <v/>
      </c>
      <c r="P41" s="148" t="str">
        <f>IFERROR(VLOOKUP('BH (2)'!$C$4&amp;"-"&amp;'BH (2)'!$A41,'BH (2)'!$B$7:$S$1006,P$5,0),"")</f>
        <v/>
      </c>
      <c r="Q41" s="157" t="str">
        <f>IFERROR(VLOOKUP('BH (2)'!$C$4&amp;"-"&amp;'BH (2)'!$A41,'BH (2)'!$B$7:$S$1006,Q$5,0),"")</f>
        <v/>
      </c>
      <c r="R41" s="158" t="str">
        <f>IFERROR(VLOOKUP('BH (2)'!$C$4&amp;"-"&amp;'BH (2)'!$A41,'BH (2)'!$B$7:$S$1006,R$5,0),"")</f>
        <v/>
      </c>
      <c r="S41" s="159" t="str">
        <f>IFERROR(VLOOKUP('BH (2)'!$C$4&amp;"-"&amp;'BH (2)'!$A41,'BH (2)'!$B$7:$S$1006,S$5,0),"")</f>
        <v/>
      </c>
      <c r="T41" s="26" t="str">
        <f t="shared" si="0"/>
        <v/>
      </c>
      <c r="U41" s="26" t="str">
        <f t="shared" si="1"/>
        <v/>
      </c>
      <c r="V41" s="26" t="str">
        <f t="shared" si="2"/>
        <v/>
      </c>
      <c r="W41" s="26" t="str">
        <f t="shared" si="3"/>
        <v/>
      </c>
    </row>
    <row r="42" spans="3:23" ht="45" customHeight="1" x14ac:dyDescent="0.25">
      <c r="C42" s="32">
        <v>36</v>
      </c>
      <c r="D42" s="150" t="str">
        <f>IFERROR(VLOOKUP('BH (2)'!$C$4&amp;"-"&amp;'BH (2)'!$A42,'BH (2)'!$B$7:$S$1006,D$5,0),"")</f>
        <v/>
      </c>
      <c r="E42" s="160" t="str">
        <f>IFERROR(VLOOKUP('BH (2)'!$C$4&amp;"-"&amp;'BH (2)'!$A42,'BH (2)'!$B$7:$S$1006,E$5,0),"")</f>
        <v/>
      </c>
      <c r="F42" s="152" t="str">
        <f>IFERROR(VLOOKUP('BH (2)'!$C$4&amp;"-"&amp;'BH (2)'!$A42,'BH (2)'!$B$7:$S$1006,F$5,0),"")</f>
        <v/>
      </c>
      <c r="G42" s="153" t="str">
        <f>IFERROR(VLOOKUP('BH (2)'!$C$4&amp;"-"&amp;'BH (2)'!$A42,'BH (2)'!$B$7:$S$1006,G$5,0),"")</f>
        <v/>
      </c>
      <c r="H42" s="154" t="str">
        <f>IFERROR(VLOOKUP('BH (2)'!$C$4&amp;"-"&amp;'BH (2)'!$A42,'BH (2)'!$B$7:$S$1006,H$5,0),"")</f>
        <v/>
      </c>
      <c r="I42" s="153" t="str">
        <f>IFERROR(VLOOKUP('BH (2)'!$C$4&amp;"-"&amp;'BH (2)'!$A42,'BH (2)'!$B$7:$S$1006,I$5,0),"")</f>
        <v/>
      </c>
      <c r="J42" s="155" t="str">
        <f>IFERROR(VLOOKUP('BH (2)'!$C$4&amp;"-"&amp;'BH (2)'!$A42,'BH (2)'!$B$7:$S$1006,J$5,0),"")</f>
        <v/>
      </c>
      <c r="K42" s="153" t="str">
        <f>IFERROR(VLOOKUP('BH (2)'!$C$4&amp;"-"&amp;'BH (2)'!$A42,'BH (2)'!$B$7:$S$1006,K$5,0),"")</f>
        <v/>
      </c>
      <c r="L42" s="150" t="str">
        <f>IFERROR(VLOOKUP('BH (2)'!$C$4&amp;"-"&amp;'BH (2)'!$A42,'BH (2)'!$B$7:$S$1006,L$5,0),"")</f>
        <v/>
      </c>
      <c r="M42" s="154" t="str">
        <f>IFERROR(VLOOKUP('BH (2)'!$C$4&amp;"-"&amp;'BH (2)'!$A42,'BH (2)'!$B$7:$S$1006,M$5,0),"")</f>
        <v/>
      </c>
      <c r="N42" s="150" t="str">
        <f>IFERROR(VLOOKUP('BH (2)'!$C$4&amp;"-"&amp;'BH (2)'!$A42,'BH (2)'!$B$7:$S$1006,N$5,0),"")</f>
        <v/>
      </c>
      <c r="O42" s="156" t="str">
        <f>IFERROR(VLOOKUP('BH (2)'!$C$4&amp;"-"&amp;'BH (2)'!$A42,'BH (2)'!$B$7:$S$1006,O$5,0),"")</f>
        <v/>
      </c>
      <c r="P42" s="148" t="str">
        <f>IFERROR(VLOOKUP('BH (2)'!$C$4&amp;"-"&amp;'BH (2)'!$A42,'BH (2)'!$B$7:$S$1006,P$5,0),"")</f>
        <v/>
      </c>
      <c r="Q42" s="157" t="str">
        <f>IFERROR(VLOOKUP('BH (2)'!$C$4&amp;"-"&amp;'BH (2)'!$A42,'BH (2)'!$B$7:$S$1006,Q$5,0),"")</f>
        <v/>
      </c>
      <c r="R42" s="158" t="str">
        <f>IFERROR(VLOOKUP('BH (2)'!$C$4&amp;"-"&amp;'BH (2)'!$A42,'BH (2)'!$B$7:$S$1006,R$5,0),"")</f>
        <v/>
      </c>
      <c r="S42" s="159" t="str">
        <f>IFERROR(VLOOKUP('BH (2)'!$C$4&amp;"-"&amp;'BH (2)'!$A42,'BH (2)'!$B$7:$S$1006,S$5,0),"")</f>
        <v/>
      </c>
      <c r="T42" s="26" t="str">
        <f t="shared" si="0"/>
        <v/>
      </c>
      <c r="U42" s="26" t="str">
        <f t="shared" si="1"/>
        <v/>
      </c>
      <c r="V42" s="26" t="str">
        <f t="shared" si="2"/>
        <v/>
      </c>
      <c r="W42" s="26" t="str">
        <f t="shared" si="3"/>
        <v/>
      </c>
    </row>
    <row r="43" spans="3:23" ht="45" customHeight="1" x14ac:dyDescent="0.25">
      <c r="C43" s="32">
        <v>37</v>
      </c>
      <c r="D43" s="150" t="str">
        <f>IFERROR(VLOOKUP('BH (2)'!$C$4&amp;"-"&amp;'BH (2)'!$A43,'BH (2)'!$B$7:$S$1006,D$5,0),"")</f>
        <v/>
      </c>
      <c r="E43" s="160" t="str">
        <f>IFERROR(VLOOKUP('BH (2)'!$C$4&amp;"-"&amp;'BH (2)'!$A43,'BH (2)'!$B$7:$S$1006,E$5,0),"")</f>
        <v/>
      </c>
      <c r="F43" s="152" t="str">
        <f>IFERROR(VLOOKUP('BH (2)'!$C$4&amp;"-"&amp;'BH (2)'!$A43,'BH (2)'!$B$7:$S$1006,F$5,0),"")</f>
        <v/>
      </c>
      <c r="G43" s="153" t="str">
        <f>IFERROR(VLOOKUP('BH (2)'!$C$4&amp;"-"&amp;'BH (2)'!$A43,'BH (2)'!$B$7:$S$1006,G$5,0),"")</f>
        <v/>
      </c>
      <c r="H43" s="154" t="str">
        <f>IFERROR(VLOOKUP('BH (2)'!$C$4&amp;"-"&amp;'BH (2)'!$A43,'BH (2)'!$B$7:$S$1006,H$5,0),"")</f>
        <v/>
      </c>
      <c r="I43" s="153" t="str">
        <f>IFERROR(VLOOKUP('BH (2)'!$C$4&amp;"-"&amp;'BH (2)'!$A43,'BH (2)'!$B$7:$S$1006,I$5,0),"")</f>
        <v/>
      </c>
      <c r="J43" s="155" t="str">
        <f>IFERROR(VLOOKUP('BH (2)'!$C$4&amp;"-"&amp;'BH (2)'!$A43,'BH (2)'!$B$7:$S$1006,J$5,0),"")</f>
        <v/>
      </c>
      <c r="K43" s="153" t="str">
        <f>IFERROR(VLOOKUP('BH (2)'!$C$4&amp;"-"&amp;'BH (2)'!$A43,'BH (2)'!$B$7:$S$1006,K$5,0),"")</f>
        <v/>
      </c>
      <c r="L43" s="150" t="str">
        <f>IFERROR(VLOOKUP('BH (2)'!$C$4&amp;"-"&amp;'BH (2)'!$A43,'BH (2)'!$B$7:$S$1006,L$5,0),"")</f>
        <v/>
      </c>
      <c r="M43" s="154" t="str">
        <f>IFERROR(VLOOKUP('BH (2)'!$C$4&amp;"-"&amp;'BH (2)'!$A43,'BH (2)'!$B$7:$S$1006,M$5,0),"")</f>
        <v/>
      </c>
      <c r="N43" s="150" t="str">
        <f>IFERROR(VLOOKUP('BH (2)'!$C$4&amp;"-"&amp;'BH (2)'!$A43,'BH (2)'!$B$7:$S$1006,N$5,0),"")</f>
        <v/>
      </c>
      <c r="O43" s="156" t="str">
        <f>IFERROR(VLOOKUP('BH (2)'!$C$4&amp;"-"&amp;'BH (2)'!$A43,'BH (2)'!$B$7:$S$1006,O$5,0),"")</f>
        <v/>
      </c>
      <c r="P43" s="148" t="str">
        <f>IFERROR(VLOOKUP('BH (2)'!$C$4&amp;"-"&amp;'BH (2)'!$A43,'BH (2)'!$B$7:$S$1006,P$5,0),"")</f>
        <v/>
      </c>
      <c r="Q43" s="157" t="str">
        <f>IFERROR(VLOOKUP('BH (2)'!$C$4&amp;"-"&amp;'BH (2)'!$A43,'BH (2)'!$B$7:$S$1006,Q$5,0),"")</f>
        <v/>
      </c>
      <c r="R43" s="158" t="str">
        <f>IFERROR(VLOOKUP('BH (2)'!$C$4&amp;"-"&amp;'BH (2)'!$A43,'BH (2)'!$B$7:$S$1006,R$5,0),"")</f>
        <v/>
      </c>
      <c r="S43" s="159" t="str">
        <f>IFERROR(VLOOKUP('BH (2)'!$C$4&amp;"-"&amp;'BH (2)'!$A43,'BH (2)'!$B$7:$S$1006,S$5,0),"")</f>
        <v/>
      </c>
      <c r="T43" s="26" t="str">
        <f t="shared" si="0"/>
        <v/>
      </c>
      <c r="U43" s="26" t="str">
        <f t="shared" si="1"/>
        <v/>
      </c>
      <c r="V43" s="26" t="str">
        <f t="shared" si="2"/>
        <v/>
      </c>
      <c r="W43" s="26" t="str">
        <f t="shared" si="3"/>
        <v/>
      </c>
    </row>
    <row r="44" spans="3:23" ht="45" customHeight="1" x14ac:dyDescent="0.25">
      <c r="C44" s="32">
        <v>38</v>
      </c>
      <c r="D44" s="150" t="str">
        <f>IFERROR(VLOOKUP('BH (2)'!$C$4&amp;"-"&amp;'BH (2)'!$A44,'BH (2)'!$B$7:$S$1006,D$5,0),"")</f>
        <v/>
      </c>
      <c r="E44" s="160" t="str">
        <f>IFERROR(VLOOKUP('BH (2)'!$C$4&amp;"-"&amp;'BH (2)'!$A44,'BH (2)'!$B$7:$S$1006,E$5,0),"")</f>
        <v/>
      </c>
      <c r="F44" s="152" t="str">
        <f>IFERROR(VLOOKUP('BH (2)'!$C$4&amp;"-"&amp;'BH (2)'!$A44,'BH (2)'!$B$7:$S$1006,F$5,0),"")</f>
        <v/>
      </c>
      <c r="G44" s="153" t="str">
        <f>IFERROR(VLOOKUP('BH (2)'!$C$4&amp;"-"&amp;'BH (2)'!$A44,'BH (2)'!$B$7:$S$1006,G$5,0),"")</f>
        <v/>
      </c>
      <c r="H44" s="154" t="str">
        <f>IFERROR(VLOOKUP('BH (2)'!$C$4&amp;"-"&amp;'BH (2)'!$A44,'BH (2)'!$B$7:$S$1006,H$5,0),"")</f>
        <v/>
      </c>
      <c r="I44" s="153" t="str">
        <f>IFERROR(VLOOKUP('BH (2)'!$C$4&amp;"-"&amp;'BH (2)'!$A44,'BH (2)'!$B$7:$S$1006,I$5,0),"")</f>
        <v/>
      </c>
      <c r="J44" s="155" t="str">
        <f>IFERROR(VLOOKUP('BH (2)'!$C$4&amp;"-"&amp;'BH (2)'!$A44,'BH (2)'!$B$7:$S$1006,J$5,0),"")</f>
        <v/>
      </c>
      <c r="K44" s="153" t="str">
        <f>IFERROR(VLOOKUP('BH (2)'!$C$4&amp;"-"&amp;'BH (2)'!$A44,'BH (2)'!$B$7:$S$1006,K$5,0),"")</f>
        <v/>
      </c>
      <c r="L44" s="150" t="str">
        <f>IFERROR(VLOOKUP('BH (2)'!$C$4&amp;"-"&amp;'BH (2)'!$A44,'BH (2)'!$B$7:$S$1006,L$5,0),"")</f>
        <v/>
      </c>
      <c r="M44" s="154" t="str">
        <f>IFERROR(VLOOKUP('BH (2)'!$C$4&amp;"-"&amp;'BH (2)'!$A44,'BH (2)'!$B$7:$S$1006,M$5,0),"")</f>
        <v/>
      </c>
      <c r="N44" s="150" t="str">
        <f>IFERROR(VLOOKUP('BH (2)'!$C$4&amp;"-"&amp;'BH (2)'!$A44,'BH (2)'!$B$7:$S$1006,N$5,0),"")</f>
        <v/>
      </c>
      <c r="O44" s="156" t="str">
        <f>IFERROR(VLOOKUP('BH (2)'!$C$4&amp;"-"&amp;'BH (2)'!$A44,'BH (2)'!$B$7:$S$1006,O$5,0),"")</f>
        <v/>
      </c>
      <c r="P44" s="148" t="str">
        <f>IFERROR(VLOOKUP('BH (2)'!$C$4&amp;"-"&amp;'BH (2)'!$A44,'BH (2)'!$B$7:$S$1006,P$5,0),"")</f>
        <v/>
      </c>
      <c r="Q44" s="157" t="str">
        <f>IFERROR(VLOOKUP('BH (2)'!$C$4&amp;"-"&amp;'BH (2)'!$A44,'BH (2)'!$B$7:$S$1006,Q$5,0),"")</f>
        <v/>
      </c>
      <c r="R44" s="158" t="str">
        <f>IFERROR(VLOOKUP('BH (2)'!$C$4&amp;"-"&amp;'BH (2)'!$A44,'BH (2)'!$B$7:$S$1006,R$5,0),"")</f>
        <v/>
      </c>
      <c r="S44" s="159" t="str">
        <f>IFERROR(VLOOKUP('BH (2)'!$C$4&amp;"-"&amp;'BH (2)'!$A44,'BH (2)'!$B$7:$S$1006,S$5,0),"")</f>
        <v/>
      </c>
      <c r="T44" s="26" t="str">
        <f t="shared" si="0"/>
        <v/>
      </c>
      <c r="U44" s="26" t="str">
        <f t="shared" si="1"/>
        <v/>
      </c>
      <c r="V44" s="26" t="str">
        <f t="shared" si="2"/>
        <v/>
      </c>
      <c r="W44" s="26" t="str">
        <f t="shared" si="3"/>
        <v/>
      </c>
    </row>
    <row r="45" spans="3:23" ht="45" customHeight="1" x14ac:dyDescent="0.25">
      <c r="C45" s="32">
        <v>39</v>
      </c>
      <c r="D45" s="150" t="str">
        <f>IFERROR(VLOOKUP('BH (2)'!$C$4&amp;"-"&amp;'BH (2)'!$A45,'BH (2)'!$B$7:$S$1006,D$5,0),"")</f>
        <v/>
      </c>
      <c r="E45" s="160" t="str">
        <f>IFERROR(VLOOKUP('BH (2)'!$C$4&amp;"-"&amp;'BH (2)'!$A45,'BH (2)'!$B$7:$S$1006,E$5,0),"")</f>
        <v/>
      </c>
      <c r="F45" s="152" t="str">
        <f>IFERROR(VLOOKUP('BH (2)'!$C$4&amp;"-"&amp;'BH (2)'!$A45,'BH (2)'!$B$7:$S$1006,F$5,0),"")</f>
        <v/>
      </c>
      <c r="G45" s="153" t="str">
        <f>IFERROR(VLOOKUP('BH (2)'!$C$4&amp;"-"&amp;'BH (2)'!$A45,'BH (2)'!$B$7:$S$1006,G$5,0),"")</f>
        <v/>
      </c>
      <c r="H45" s="154" t="str">
        <f>IFERROR(VLOOKUP('BH (2)'!$C$4&amp;"-"&amp;'BH (2)'!$A45,'BH (2)'!$B$7:$S$1006,H$5,0),"")</f>
        <v/>
      </c>
      <c r="I45" s="153" t="str">
        <f>IFERROR(VLOOKUP('BH (2)'!$C$4&amp;"-"&amp;'BH (2)'!$A45,'BH (2)'!$B$7:$S$1006,I$5,0),"")</f>
        <v/>
      </c>
      <c r="J45" s="155" t="str">
        <f>IFERROR(VLOOKUP('BH (2)'!$C$4&amp;"-"&amp;'BH (2)'!$A45,'BH (2)'!$B$7:$S$1006,J$5,0),"")</f>
        <v/>
      </c>
      <c r="K45" s="153" t="str">
        <f>IFERROR(VLOOKUP('BH (2)'!$C$4&amp;"-"&amp;'BH (2)'!$A45,'BH (2)'!$B$7:$S$1006,K$5,0),"")</f>
        <v/>
      </c>
      <c r="L45" s="150" t="str">
        <f>IFERROR(VLOOKUP('BH (2)'!$C$4&amp;"-"&amp;'BH (2)'!$A45,'BH (2)'!$B$7:$S$1006,L$5,0),"")</f>
        <v/>
      </c>
      <c r="M45" s="154" t="str">
        <f>IFERROR(VLOOKUP('BH (2)'!$C$4&amp;"-"&amp;'BH (2)'!$A45,'BH (2)'!$B$7:$S$1006,M$5,0),"")</f>
        <v/>
      </c>
      <c r="N45" s="150" t="str">
        <f>IFERROR(VLOOKUP('BH (2)'!$C$4&amp;"-"&amp;'BH (2)'!$A45,'BH (2)'!$B$7:$S$1006,N$5,0),"")</f>
        <v/>
      </c>
      <c r="O45" s="156" t="str">
        <f>IFERROR(VLOOKUP('BH (2)'!$C$4&amp;"-"&amp;'BH (2)'!$A45,'BH (2)'!$B$7:$S$1006,O$5,0),"")</f>
        <v/>
      </c>
      <c r="P45" s="148" t="str">
        <f>IFERROR(VLOOKUP('BH (2)'!$C$4&amp;"-"&amp;'BH (2)'!$A45,'BH (2)'!$B$7:$S$1006,P$5,0),"")</f>
        <v/>
      </c>
      <c r="Q45" s="157" t="str">
        <f>IFERROR(VLOOKUP('BH (2)'!$C$4&amp;"-"&amp;'BH (2)'!$A45,'BH (2)'!$B$7:$S$1006,Q$5,0),"")</f>
        <v/>
      </c>
      <c r="R45" s="158" t="str">
        <f>IFERROR(VLOOKUP('BH (2)'!$C$4&amp;"-"&amp;'BH (2)'!$A45,'BH (2)'!$B$7:$S$1006,R$5,0),"")</f>
        <v/>
      </c>
      <c r="S45" s="159" t="str">
        <f>IFERROR(VLOOKUP('BH (2)'!$C$4&amp;"-"&amp;'BH (2)'!$A45,'BH (2)'!$B$7:$S$1006,S$5,0),"")</f>
        <v/>
      </c>
      <c r="T45" s="26" t="str">
        <f t="shared" si="0"/>
        <v/>
      </c>
      <c r="U45" s="26" t="str">
        <f t="shared" si="1"/>
        <v/>
      </c>
      <c r="V45" s="26" t="str">
        <f t="shared" si="2"/>
        <v/>
      </c>
      <c r="W45" s="26" t="str">
        <f t="shared" si="3"/>
        <v/>
      </c>
    </row>
    <row r="46" spans="3:23" ht="45" customHeight="1" x14ac:dyDescent="0.25">
      <c r="C46" s="32">
        <v>40</v>
      </c>
      <c r="D46" s="150" t="str">
        <f>IFERROR(VLOOKUP('BH (2)'!$C$4&amp;"-"&amp;'BH (2)'!$A46,'BH (2)'!$B$7:$S$1006,D$5,0),"")</f>
        <v/>
      </c>
      <c r="E46" s="160" t="str">
        <f>IFERROR(VLOOKUP('BH (2)'!$C$4&amp;"-"&amp;'BH (2)'!$A46,'BH (2)'!$B$7:$S$1006,E$5,0),"")</f>
        <v/>
      </c>
      <c r="F46" s="152" t="str">
        <f>IFERROR(VLOOKUP('BH (2)'!$C$4&amp;"-"&amp;'BH (2)'!$A46,'BH (2)'!$B$7:$S$1006,F$5,0),"")</f>
        <v/>
      </c>
      <c r="G46" s="153" t="str">
        <f>IFERROR(VLOOKUP('BH (2)'!$C$4&amp;"-"&amp;'BH (2)'!$A46,'BH (2)'!$B$7:$S$1006,G$5,0),"")</f>
        <v/>
      </c>
      <c r="H46" s="154" t="str">
        <f>IFERROR(VLOOKUP('BH (2)'!$C$4&amp;"-"&amp;'BH (2)'!$A46,'BH (2)'!$B$7:$S$1006,H$5,0),"")</f>
        <v/>
      </c>
      <c r="I46" s="153" t="str">
        <f>IFERROR(VLOOKUP('BH (2)'!$C$4&amp;"-"&amp;'BH (2)'!$A46,'BH (2)'!$B$7:$S$1006,I$5,0),"")</f>
        <v/>
      </c>
      <c r="J46" s="155" t="str">
        <f>IFERROR(VLOOKUP('BH (2)'!$C$4&amp;"-"&amp;'BH (2)'!$A46,'BH (2)'!$B$7:$S$1006,J$5,0),"")</f>
        <v/>
      </c>
      <c r="K46" s="153" t="str">
        <f>IFERROR(VLOOKUP('BH (2)'!$C$4&amp;"-"&amp;'BH (2)'!$A46,'BH (2)'!$B$7:$S$1006,K$5,0),"")</f>
        <v/>
      </c>
      <c r="L46" s="150" t="str">
        <f>IFERROR(VLOOKUP('BH (2)'!$C$4&amp;"-"&amp;'BH (2)'!$A46,'BH (2)'!$B$7:$S$1006,L$5,0),"")</f>
        <v/>
      </c>
      <c r="M46" s="154" t="str">
        <f>IFERROR(VLOOKUP('BH (2)'!$C$4&amp;"-"&amp;'BH (2)'!$A46,'BH (2)'!$B$7:$S$1006,M$5,0),"")</f>
        <v/>
      </c>
      <c r="N46" s="150" t="str">
        <f>IFERROR(VLOOKUP('BH (2)'!$C$4&amp;"-"&amp;'BH (2)'!$A46,'BH (2)'!$B$7:$S$1006,N$5,0),"")</f>
        <v/>
      </c>
      <c r="O46" s="156" t="str">
        <f>IFERROR(VLOOKUP('BH (2)'!$C$4&amp;"-"&amp;'BH (2)'!$A46,'BH (2)'!$B$7:$S$1006,O$5,0),"")</f>
        <v/>
      </c>
      <c r="P46" s="148" t="str">
        <f>IFERROR(VLOOKUP('BH (2)'!$C$4&amp;"-"&amp;'BH (2)'!$A46,'BH (2)'!$B$7:$S$1006,P$5,0),"")</f>
        <v/>
      </c>
      <c r="Q46" s="157" t="str">
        <f>IFERROR(VLOOKUP('BH (2)'!$C$4&amp;"-"&amp;'BH (2)'!$A46,'BH (2)'!$B$7:$S$1006,Q$5,0),"")</f>
        <v/>
      </c>
      <c r="R46" s="158" t="str">
        <f>IFERROR(VLOOKUP('BH (2)'!$C$4&amp;"-"&amp;'BH (2)'!$A46,'BH (2)'!$B$7:$S$1006,R$5,0),"")</f>
        <v/>
      </c>
      <c r="S46" s="159" t="str">
        <f>IFERROR(VLOOKUP('BH (2)'!$C$4&amp;"-"&amp;'BH (2)'!$A46,'BH (2)'!$B$7:$S$1006,S$5,0),"")</f>
        <v/>
      </c>
      <c r="T46" s="26" t="str">
        <f t="shared" si="0"/>
        <v/>
      </c>
      <c r="U46" s="26" t="str">
        <f t="shared" si="1"/>
        <v/>
      </c>
      <c r="V46" s="26" t="str">
        <f t="shared" si="2"/>
        <v/>
      </c>
      <c r="W46" s="26" t="str">
        <f t="shared" si="3"/>
        <v/>
      </c>
    </row>
    <row r="47" spans="3:23" ht="45" customHeight="1" x14ac:dyDescent="0.25">
      <c r="C47" s="32">
        <v>41</v>
      </c>
      <c r="D47" s="150" t="str">
        <f>IFERROR(VLOOKUP('BH (2)'!$C$4&amp;"-"&amp;'BH (2)'!$A47,'BH (2)'!$B$7:$S$1006,D$5,0),"")</f>
        <v/>
      </c>
      <c r="E47" s="160" t="str">
        <f>IFERROR(VLOOKUP('BH (2)'!$C$4&amp;"-"&amp;'BH (2)'!$A47,'BH (2)'!$B$7:$S$1006,E$5,0),"")</f>
        <v/>
      </c>
      <c r="F47" s="152" t="str">
        <f>IFERROR(VLOOKUP('BH (2)'!$C$4&amp;"-"&amp;'BH (2)'!$A47,'BH (2)'!$B$7:$S$1006,F$5,0),"")</f>
        <v/>
      </c>
      <c r="G47" s="153" t="str">
        <f>IFERROR(VLOOKUP('BH (2)'!$C$4&amp;"-"&amp;'BH (2)'!$A47,'BH (2)'!$B$7:$S$1006,G$5,0),"")</f>
        <v/>
      </c>
      <c r="H47" s="154" t="str">
        <f>IFERROR(VLOOKUP('BH (2)'!$C$4&amp;"-"&amp;'BH (2)'!$A47,'BH (2)'!$B$7:$S$1006,H$5,0),"")</f>
        <v/>
      </c>
      <c r="I47" s="153" t="str">
        <f>IFERROR(VLOOKUP('BH (2)'!$C$4&amp;"-"&amp;'BH (2)'!$A47,'BH (2)'!$B$7:$S$1006,I$5,0),"")</f>
        <v/>
      </c>
      <c r="J47" s="155" t="str">
        <f>IFERROR(VLOOKUP('BH (2)'!$C$4&amp;"-"&amp;'BH (2)'!$A47,'BH (2)'!$B$7:$S$1006,J$5,0),"")</f>
        <v/>
      </c>
      <c r="K47" s="153" t="str">
        <f>IFERROR(VLOOKUP('BH (2)'!$C$4&amp;"-"&amp;'BH (2)'!$A47,'BH (2)'!$B$7:$S$1006,K$5,0),"")</f>
        <v/>
      </c>
      <c r="L47" s="150" t="str">
        <f>IFERROR(VLOOKUP('BH (2)'!$C$4&amp;"-"&amp;'BH (2)'!$A47,'BH (2)'!$B$7:$S$1006,L$5,0),"")</f>
        <v/>
      </c>
      <c r="M47" s="154" t="str">
        <f>IFERROR(VLOOKUP('BH (2)'!$C$4&amp;"-"&amp;'BH (2)'!$A47,'BH (2)'!$B$7:$S$1006,M$5,0),"")</f>
        <v/>
      </c>
      <c r="N47" s="150" t="str">
        <f>IFERROR(VLOOKUP('BH (2)'!$C$4&amp;"-"&amp;'BH (2)'!$A47,'BH (2)'!$B$7:$S$1006,N$5,0),"")</f>
        <v/>
      </c>
      <c r="O47" s="156" t="str">
        <f>IFERROR(VLOOKUP('BH (2)'!$C$4&amp;"-"&amp;'BH (2)'!$A47,'BH (2)'!$B$7:$S$1006,O$5,0),"")</f>
        <v/>
      </c>
      <c r="P47" s="148" t="str">
        <f>IFERROR(VLOOKUP('BH (2)'!$C$4&amp;"-"&amp;'BH (2)'!$A47,'BH (2)'!$B$7:$S$1006,P$5,0),"")</f>
        <v/>
      </c>
      <c r="Q47" s="157" t="str">
        <f>IFERROR(VLOOKUP('BH (2)'!$C$4&amp;"-"&amp;'BH (2)'!$A47,'BH (2)'!$B$7:$S$1006,Q$5,0),"")</f>
        <v/>
      </c>
      <c r="R47" s="158" t="str">
        <f>IFERROR(VLOOKUP('BH (2)'!$C$4&amp;"-"&amp;'BH (2)'!$A47,'BH (2)'!$B$7:$S$1006,R$5,0),"")</f>
        <v/>
      </c>
      <c r="S47" s="159" t="str">
        <f>IFERROR(VLOOKUP('BH (2)'!$C$4&amp;"-"&amp;'BH (2)'!$A47,'BH (2)'!$B$7:$S$1006,S$5,0),"")</f>
        <v/>
      </c>
      <c r="T47" s="26" t="str">
        <f t="shared" si="0"/>
        <v/>
      </c>
      <c r="U47" s="26" t="str">
        <f t="shared" si="1"/>
        <v/>
      </c>
      <c r="V47" s="26" t="str">
        <f t="shared" si="2"/>
        <v/>
      </c>
      <c r="W47" s="26" t="str">
        <f t="shared" si="3"/>
        <v/>
      </c>
    </row>
    <row r="48" spans="3:23" ht="45" customHeight="1" x14ac:dyDescent="0.25">
      <c r="C48" s="32">
        <v>42</v>
      </c>
      <c r="D48" s="150" t="str">
        <f>IFERROR(VLOOKUP('BH (2)'!$C$4&amp;"-"&amp;'BH (2)'!$A48,'BH (2)'!$B$7:$S$1006,D$5,0),"")</f>
        <v/>
      </c>
      <c r="E48" s="160" t="str">
        <f>IFERROR(VLOOKUP('BH (2)'!$C$4&amp;"-"&amp;'BH (2)'!$A48,'BH (2)'!$B$7:$S$1006,E$5,0),"")</f>
        <v/>
      </c>
      <c r="F48" s="152" t="str">
        <f>IFERROR(VLOOKUP('BH (2)'!$C$4&amp;"-"&amp;'BH (2)'!$A48,'BH (2)'!$B$7:$S$1006,F$5,0),"")</f>
        <v/>
      </c>
      <c r="G48" s="153" t="str">
        <f>IFERROR(VLOOKUP('BH (2)'!$C$4&amp;"-"&amp;'BH (2)'!$A48,'BH (2)'!$B$7:$S$1006,G$5,0),"")</f>
        <v/>
      </c>
      <c r="H48" s="154" t="str">
        <f>IFERROR(VLOOKUP('BH (2)'!$C$4&amp;"-"&amp;'BH (2)'!$A48,'BH (2)'!$B$7:$S$1006,H$5,0),"")</f>
        <v/>
      </c>
      <c r="I48" s="153" t="str">
        <f>IFERROR(VLOOKUP('BH (2)'!$C$4&amp;"-"&amp;'BH (2)'!$A48,'BH (2)'!$B$7:$S$1006,I$5,0),"")</f>
        <v/>
      </c>
      <c r="J48" s="155" t="str">
        <f>IFERROR(VLOOKUP('BH (2)'!$C$4&amp;"-"&amp;'BH (2)'!$A48,'BH (2)'!$B$7:$S$1006,J$5,0),"")</f>
        <v/>
      </c>
      <c r="K48" s="153" t="str">
        <f>IFERROR(VLOOKUP('BH (2)'!$C$4&amp;"-"&amp;'BH (2)'!$A48,'BH (2)'!$B$7:$S$1006,K$5,0),"")</f>
        <v/>
      </c>
      <c r="L48" s="150" t="str">
        <f>IFERROR(VLOOKUP('BH (2)'!$C$4&amp;"-"&amp;'BH (2)'!$A48,'BH (2)'!$B$7:$S$1006,L$5,0),"")</f>
        <v/>
      </c>
      <c r="M48" s="154" t="str">
        <f>IFERROR(VLOOKUP('BH (2)'!$C$4&amp;"-"&amp;'BH (2)'!$A48,'BH (2)'!$B$7:$S$1006,M$5,0),"")</f>
        <v/>
      </c>
      <c r="N48" s="150" t="str">
        <f>IFERROR(VLOOKUP('BH (2)'!$C$4&amp;"-"&amp;'BH (2)'!$A48,'BH (2)'!$B$7:$S$1006,N$5,0),"")</f>
        <v/>
      </c>
      <c r="O48" s="156" t="str">
        <f>IFERROR(VLOOKUP('BH (2)'!$C$4&amp;"-"&amp;'BH (2)'!$A48,'BH (2)'!$B$7:$S$1006,O$5,0),"")</f>
        <v/>
      </c>
      <c r="P48" s="148" t="str">
        <f>IFERROR(VLOOKUP('BH (2)'!$C$4&amp;"-"&amp;'BH (2)'!$A48,'BH (2)'!$B$7:$S$1006,P$5,0),"")</f>
        <v/>
      </c>
      <c r="Q48" s="157" t="str">
        <f>IFERROR(VLOOKUP('BH (2)'!$C$4&amp;"-"&amp;'BH (2)'!$A48,'BH (2)'!$B$7:$S$1006,Q$5,0),"")</f>
        <v/>
      </c>
      <c r="R48" s="158" t="str">
        <f>IFERROR(VLOOKUP('BH (2)'!$C$4&amp;"-"&amp;'BH (2)'!$A48,'BH (2)'!$B$7:$S$1006,R$5,0),"")</f>
        <v/>
      </c>
      <c r="S48" s="159" t="str">
        <f>IFERROR(VLOOKUP('BH (2)'!$C$4&amp;"-"&amp;'BH (2)'!$A48,'BH (2)'!$B$7:$S$1006,S$5,0),"")</f>
        <v/>
      </c>
      <c r="T48" s="26" t="str">
        <f t="shared" si="0"/>
        <v/>
      </c>
      <c r="U48" s="26" t="str">
        <f t="shared" si="1"/>
        <v/>
      </c>
      <c r="V48" s="26" t="str">
        <f t="shared" si="2"/>
        <v/>
      </c>
      <c r="W48" s="26" t="str">
        <f t="shared" si="3"/>
        <v/>
      </c>
    </row>
    <row r="49" spans="3:23" ht="45" customHeight="1" x14ac:dyDescent="0.25">
      <c r="C49" s="32">
        <v>43</v>
      </c>
      <c r="D49" s="150" t="str">
        <f>IFERROR(VLOOKUP('BH (2)'!$C$4&amp;"-"&amp;'BH (2)'!$A49,'BH (2)'!$B$7:$S$1006,D$5,0),"")</f>
        <v/>
      </c>
      <c r="E49" s="160" t="str">
        <f>IFERROR(VLOOKUP('BH (2)'!$C$4&amp;"-"&amp;'BH (2)'!$A49,'BH (2)'!$B$7:$S$1006,E$5,0),"")</f>
        <v/>
      </c>
      <c r="F49" s="152" t="str">
        <f>IFERROR(VLOOKUP('BH (2)'!$C$4&amp;"-"&amp;'BH (2)'!$A49,'BH (2)'!$B$7:$S$1006,F$5,0),"")</f>
        <v/>
      </c>
      <c r="G49" s="153" t="str">
        <f>IFERROR(VLOOKUP('BH (2)'!$C$4&amp;"-"&amp;'BH (2)'!$A49,'BH (2)'!$B$7:$S$1006,G$5,0),"")</f>
        <v/>
      </c>
      <c r="H49" s="154" t="str">
        <f>IFERROR(VLOOKUP('BH (2)'!$C$4&amp;"-"&amp;'BH (2)'!$A49,'BH (2)'!$B$7:$S$1006,H$5,0),"")</f>
        <v/>
      </c>
      <c r="I49" s="153" t="str">
        <f>IFERROR(VLOOKUP('BH (2)'!$C$4&amp;"-"&amp;'BH (2)'!$A49,'BH (2)'!$B$7:$S$1006,I$5,0),"")</f>
        <v/>
      </c>
      <c r="J49" s="155" t="str">
        <f>IFERROR(VLOOKUP('BH (2)'!$C$4&amp;"-"&amp;'BH (2)'!$A49,'BH (2)'!$B$7:$S$1006,J$5,0),"")</f>
        <v/>
      </c>
      <c r="K49" s="153" t="str">
        <f>IFERROR(VLOOKUP('BH (2)'!$C$4&amp;"-"&amp;'BH (2)'!$A49,'BH (2)'!$B$7:$S$1006,K$5,0),"")</f>
        <v/>
      </c>
      <c r="L49" s="150" t="str">
        <f>IFERROR(VLOOKUP('BH (2)'!$C$4&amp;"-"&amp;'BH (2)'!$A49,'BH (2)'!$B$7:$S$1006,L$5,0),"")</f>
        <v/>
      </c>
      <c r="M49" s="154" t="str">
        <f>IFERROR(VLOOKUP('BH (2)'!$C$4&amp;"-"&amp;'BH (2)'!$A49,'BH (2)'!$B$7:$S$1006,M$5,0),"")</f>
        <v/>
      </c>
      <c r="N49" s="150" t="str">
        <f>IFERROR(VLOOKUP('BH (2)'!$C$4&amp;"-"&amp;'BH (2)'!$A49,'BH (2)'!$B$7:$S$1006,N$5,0),"")</f>
        <v/>
      </c>
      <c r="O49" s="156" t="str">
        <f>IFERROR(VLOOKUP('BH (2)'!$C$4&amp;"-"&amp;'BH (2)'!$A49,'BH (2)'!$B$7:$S$1006,O$5,0),"")</f>
        <v/>
      </c>
      <c r="P49" s="148" t="str">
        <f>IFERROR(VLOOKUP('BH (2)'!$C$4&amp;"-"&amp;'BH (2)'!$A49,'BH (2)'!$B$7:$S$1006,P$5,0),"")</f>
        <v/>
      </c>
      <c r="Q49" s="157" t="str">
        <f>IFERROR(VLOOKUP('BH (2)'!$C$4&amp;"-"&amp;'BH (2)'!$A49,'BH (2)'!$B$7:$S$1006,Q$5,0),"")</f>
        <v/>
      </c>
      <c r="R49" s="158" t="str">
        <f>IFERROR(VLOOKUP('BH (2)'!$C$4&amp;"-"&amp;'BH (2)'!$A49,'BH (2)'!$B$7:$S$1006,R$5,0),"")</f>
        <v/>
      </c>
      <c r="S49" s="159" t="str">
        <f>IFERROR(VLOOKUP('BH (2)'!$C$4&amp;"-"&amp;'BH (2)'!$A49,'BH (2)'!$B$7:$S$1006,S$5,0),"")</f>
        <v/>
      </c>
      <c r="T49" s="26" t="str">
        <f t="shared" si="0"/>
        <v/>
      </c>
      <c r="U49" s="26" t="str">
        <f t="shared" si="1"/>
        <v/>
      </c>
      <c r="V49" s="26" t="str">
        <f t="shared" si="2"/>
        <v/>
      </c>
      <c r="W49" s="26" t="str">
        <f t="shared" si="3"/>
        <v/>
      </c>
    </row>
    <row r="50" spans="3:23" ht="45" customHeight="1" x14ac:dyDescent="0.25">
      <c r="C50" s="32">
        <v>44</v>
      </c>
      <c r="D50" s="150" t="str">
        <f>IFERROR(VLOOKUP('BH (2)'!$C$4&amp;"-"&amp;'BH (2)'!$A50,'BH (2)'!$B$7:$S$1006,D$5,0),"")</f>
        <v/>
      </c>
      <c r="E50" s="160" t="str">
        <f>IFERROR(VLOOKUP('BH (2)'!$C$4&amp;"-"&amp;'BH (2)'!$A50,'BH (2)'!$B$7:$S$1006,E$5,0),"")</f>
        <v/>
      </c>
      <c r="F50" s="152" t="str">
        <f>IFERROR(VLOOKUP('BH (2)'!$C$4&amp;"-"&amp;'BH (2)'!$A50,'BH (2)'!$B$7:$S$1006,F$5,0),"")</f>
        <v/>
      </c>
      <c r="G50" s="153" t="str">
        <f>IFERROR(VLOOKUP('BH (2)'!$C$4&amp;"-"&amp;'BH (2)'!$A50,'BH (2)'!$B$7:$S$1006,G$5,0),"")</f>
        <v/>
      </c>
      <c r="H50" s="154" t="str">
        <f>IFERROR(VLOOKUP('BH (2)'!$C$4&amp;"-"&amp;'BH (2)'!$A50,'BH (2)'!$B$7:$S$1006,H$5,0),"")</f>
        <v/>
      </c>
      <c r="I50" s="153" t="str">
        <f>IFERROR(VLOOKUP('BH (2)'!$C$4&amp;"-"&amp;'BH (2)'!$A50,'BH (2)'!$B$7:$S$1006,I$5,0),"")</f>
        <v/>
      </c>
      <c r="J50" s="155" t="str">
        <f>IFERROR(VLOOKUP('BH (2)'!$C$4&amp;"-"&amp;'BH (2)'!$A50,'BH (2)'!$B$7:$S$1006,J$5,0),"")</f>
        <v/>
      </c>
      <c r="K50" s="153" t="str">
        <f>IFERROR(VLOOKUP('BH (2)'!$C$4&amp;"-"&amp;'BH (2)'!$A50,'BH (2)'!$B$7:$S$1006,K$5,0),"")</f>
        <v/>
      </c>
      <c r="L50" s="150" t="str">
        <f>IFERROR(VLOOKUP('BH (2)'!$C$4&amp;"-"&amp;'BH (2)'!$A50,'BH (2)'!$B$7:$S$1006,L$5,0),"")</f>
        <v/>
      </c>
      <c r="M50" s="154" t="str">
        <f>IFERROR(VLOOKUP('BH (2)'!$C$4&amp;"-"&amp;'BH (2)'!$A50,'BH (2)'!$B$7:$S$1006,M$5,0),"")</f>
        <v/>
      </c>
      <c r="N50" s="150" t="str">
        <f>IFERROR(VLOOKUP('BH (2)'!$C$4&amp;"-"&amp;'BH (2)'!$A50,'BH (2)'!$B$7:$S$1006,N$5,0),"")</f>
        <v/>
      </c>
      <c r="O50" s="156" t="str">
        <f>IFERROR(VLOOKUP('BH (2)'!$C$4&amp;"-"&amp;'BH (2)'!$A50,'BH (2)'!$B$7:$S$1006,O$5,0),"")</f>
        <v/>
      </c>
      <c r="P50" s="148" t="str">
        <f>IFERROR(VLOOKUP('BH (2)'!$C$4&amp;"-"&amp;'BH (2)'!$A50,'BH (2)'!$B$7:$S$1006,P$5,0),"")</f>
        <v/>
      </c>
      <c r="Q50" s="157" t="str">
        <f>IFERROR(VLOOKUP('BH (2)'!$C$4&amp;"-"&amp;'BH (2)'!$A50,'BH (2)'!$B$7:$S$1006,Q$5,0),"")</f>
        <v/>
      </c>
      <c r="R50" s="158" t="str">
        <f>IFERROR(VLOOKUP('BH (2)'!$C$4&amp;"-"&amp;'BH (2)'!$A50,'BH (2)'!$B$7:$S$1006,R$5,0),"")</f>
        <v/>
      </c>
      <c r="S50" s="159" t="str">
        <f>IFERROR(VLOOKUP('BH (2)'!$C$4&amp;"-"&amp;'BH (2)'!$A50,'BH (2)'!$B$7:$S$1006,S$5,0),"")</f>
        <v/>
      </c>
      <c r="T50" s="26" t="str">
        <f t="shared" si="0"/>
        <v/>
      </c>
      <c r="U50" s="26" t="str">
        <f t="shared" si="1"/>
        <v/>
      </c>
      <c r="V50" s="26" t="str">
        <f t="shared" si="2"/>
        <v/>
      </c>
      <c r="W50" s="26" t="str">
        <f t="shared" si="3"/>
        <v/>
      </c>
    </row>
    <row r="51" spans="3:23" ht="45" customHeight="1" x14ac:dyDescent="0.25">
      <c r="C51" s="32">
        <v>45</v>
      </c>
      <c r="D51" s="150" t="str">
        <f>IFERROR(VLOOKUP('BH (2)'!$C$4&amp;"-"&amp;'BH (2)'!$A51,'BH (2)'!$B$7:$S$1006,D$5,0),"")</f>
        <v/>
      </c>
      <c r="E51" s="160" t="str">
        <f>IFERROR(VLOOKUP('BH (2)'!$C$4&amp;"-"&amp;'BH (2)'!$A51,'BH (2)'!$B$7:$S$1006,E$5,0),"")</f>
        <v/>
      </c>
      <c r="F51" s="152" t="str">
        <f>IFERROR(VLOOKUP('BH (2)'!$C$4&amp;"-"&amp;'BH (2)'!$A51,'BH (2)'!$B$7:$S$1006,F$5,0),"")</f>
        <v/>
      </c>
      <c r="G51" s="153" t="str">
        <f>IFERROR(VLOOKUP('BH (2)'!$C$4&amp;"-"&amp;'BH (2)'!$A51,'BH (2)'!$B$7:$S$1006,G$5,0),"")</f>
        <v/>
      </c>
      <c r="H51" s="154" t="str">
        <f>IFERROR(VLOOKUP('BH (2)'!$C$4&amp;"-"&amp;'BH (2)'!$A51,'BH (2)'!$B$7:$S$1006,H$5,0),"")</f>
        <v/>
      </c>
      <c r="I51" s="153" t="str">
        <f>IFERROR(VLOOKUP('BH (2)'!$C$4&amp;"-"&amp;'BH (2)'!$A51,'BH (2)'!$B$7:$S$1006,I$5,0),"")</f>
        <v/>
      </c>
      <c r="J51" s="155" t="str">
        <f>IFERROR(VLOOKUP('BH (2)'!$C$4&amp;"-"&amp;'BH (2)'!$A51,'BH (2)'!$B$7:$S$1006,J$5,0),"")</f>
        <v/>
      </c>
      <c r="K51" s="153" t="str">
        <f>IFERROR(VLOOKUP('BH (2)'!$C$4&amp;"-"&amp;'BH (2)'!$A51,'BH (2)'!$B$7:$S$1006,K$5,0),"")</f>
        <v/>
      </c>
      <c r="L51" s="150" t="str">
        <f>IFERROR(VLOOKUP('BH (2)'!$C$4&amp;"-"&amp;'BH (2)'!$A51,'BH (2)'!$B$7:$S$1006,L$5,0),"")</f>
        <v/>
      </c>
      <c r="M51" s="154" t="str">
        <f>IFERROR(VLOOKUP('BH (2)'!$C$4&amp;"-"&amp;'BH (2)'!$A51,'BH (2)'!$B$7:$S$1006,M$5,0),"")</f>
        <v/>
      </c>
      <c r="N51" s="150" t="str">
        <f>IFERROR(VLOOKUP('BH (2)'!$C$4&amp;"-"&amp;'BH (2)'!$A51,'BH (2)'!$B$7:$S$1006,N$5,0),"")</f>
        <v/>
      </c>
      <c r="O51" s="156" t="str">
        <f>IFERROR(VLOOKUP('BH (2)'!$C$4&amp;"-"&amp;'BH (2)'!$A51,'BH (2)'!$B$7:$S$1006,O$5,0),"")</f>
        <v/>
      </c>
      <c r="P51" s="148" t="str">
        <f>IFERROR(VLOOKUP('BH (2)'!$C$4&amp;"-"&amp;'BH (2)'!$A51,'BH (2)'!$B$7:$S$1006,P$5,0),"")</f>
        <v/>
      </c>
      <c r="Q51" s="157" t="str">
        <f>IFERROR(VLOOKUP('BH (2)'!$C$4&amp;"-"&amp;'BH (2)'!$A51,'BH (2)'!$B$7:$S$1006,Q$5,0),"")</f>
        <v/>
      </c>
      <c r="R51" s="158" t="str">
        <f>IFERROR(VLOOKUP('BH (2)'!$C$4&amp;"-"&amp;'BH (2)'!$A51,'BH (2)'!$B$7:$S$1006,R$5,0),"")</f>
        <v/>
      </c>
      <c r="S51" s="159" t="str">
        <f>IFERROR(VLOOKUP('BH (2)'!$C$4&amp;"-"&amp;'BH (2)'!$A51,'BH (2)'!$B$7:$S$1006,S$5,0),"")</f>
        <v/>
      </c>
      <c r="T51" s="26" t="str">
        <f t="shared" si="0"/>
        <v/>
      </c>
      <c r="U51" s="26" t="str">
        <f t="shared" si="1"/>
        <v/>
      </c>
      <c r="V51" s="26" t="str">
        <f t="shared" si="2"/>
        <v/>
      </c>
      <c r="W51" s="26" t="str">
        <f t="shared" si="3"/>
        <v/>
      </c>
    </row>
    <row r="52" spans="3:23" ht="45" customHeight="1" x14ac:dyDescent="0.25">
      <c r="C52" s="32">
        <v>46</v>
      </c>
      <c r="D52" s="150" t="str">
        <f>IFERROR(VLOOKUP('BH (2)'!$C$4&amp;"-"&amp;'BH (2)'!$A52,'BH (2)'!$B$7:$S$1006,D$5,0),"")</f>
        <v/>
      </c>
      <c r="E52" s="160" t="str">
        <f>IFERROR(VLOOKUP('BH (2)'!$C$4&amp;"-"&amp;'BH (2)'!$A52,'BH (2)'!$B$7:$S$1006,E$5,0),"")</f>
        <v/>
      </c>
      <c r="F52" s="152" t="str">
        <f>IFERROR(VLOOKUP('BH (2)'!$C$4&amp;"-"&amp;'BH (2)'!$A52,'BH (2)'!$B$7:$S$1006,F$5,0),"")</f>
        <v/>
      </c>
      <c r="G52" s="153" t="str">
        <f>IFERROR(VLOOKUP('BH (2)'!$C$4&amp;"-"&amp;'BH (2)'!$A52,'BH (2)'!$B$7:$S$1006,G$5,0),"")</f>
        <v/>
      </c>
      <c r="H52" s="154" t="str">
        <f>IFERROR(VLOOKUP('BH (2)'!$C$4&amp;"-"&amp;'BH (2)'!$A52,'BH (2)'!$B$7:$S$1006,H$5,0),"")</f>
        <v/>
      </c>
      <c r="I52" s="153" t="str">
        <f>IFERROR(VLOOKUP('BH (2)'!$C$4&amp;"-"&amp;'BH (2)'!$A52,'BH (2)'!$B$7:$S$1006,I$5,0),"")</f>
        <v/>
      </c>
      <c r="J52" s="155" t="str">
        <f>IFERROR(VLOOKUP('BH (2)'!$C$4&amp;"-"&amp;'BH (2)'!$A52,'BH (2)'!$B$7:$S$1006,J$5,0),"")</f>
        <v/>
      </c>
      <c r="K52" s="153" t="str">
        <f>IFERROR(VLOOKUP('BH (2)'!$C$4&amp;"-"&amp;'BH (2)'!$A52,'BH (2)'!$B$7:$S$1006,K$5,0),"")</f>
        <v/>
      </c>
      <c r="L52" s="150" t="str">
        <f>IFERROR(VLOOKUP('BH (2)'!$C$4&amp;"-"&amp;'BH (2)'!$A52,'BH (2)'!$B$7:$S$1006,L$5,0),"")</f>
        <v/>
      </c>
      <c r="M52" s="154" t="str">
        <f>IFERROR(VLOOKUP('BH (2)'!$C$4&amp;"-"&amp;'BH (2)'!$A52,'BH (2)'!$B$7:$S$1006,M$5,0),"")</f>
        <v/>
      </c>
      <c r="N52" s="150" t="str">
        <f>IFERROR(VLOOKUP('BH (2)'!$C$4&amp;"-"&amp;'BH (2)'!$A52,'BH (2)'!$B$7:$S$1006,N$5,0),"")</f>
        <v/>
      </c>
      <c r="O52" s="156" t="str">
        <f>IFERROR(VLOOKUP('BH (2)'!$C$4&amp;"-"&amp;'BH (2)'!$A52,'BH (2)'!$B$7:$S$1006,O$5,0),"")</f>
        <v/>
      </c>
      <c r="P52" s="148" t="str">
        <f>IFERROR(VLOOKUP('BH (2)'!$C$4&amp;"-"&amp;'BH (2)'!$A52,'BH (2)'!$B$7:$S$1006,P$5,0),"")</f>
        <v/>
      </c>
      <c r="Q52" s="157" t="str">
        <f>IFERROR(VLOOKUP('BH (2)'!$C$4&amp;"-"&amp;'BH (2)'!$A52,'BH (2)'!$B$7:$S$1006,Q$5,0),"")</f>
        <v/>
      </c>
      <c r="R52" s="158" t="str">
        <f>IFERROR(VLOOKUP('BH (2)'!$C$4&amp;"-"&amp;'BH (2)'!$A52,'BH (2)'!$B$7:$S$1006,R$5,0),"")</f>
        <v/>
      </c>
      <c r="S52" s="159" t="str">
        <f>IFERROR(VLOOKUP('BH (2)'!$C$4&amp;"-"&amp;'BH (2)'!$A52,'BH (2)'!$B$7:$S$1006,S$5,0),"")</f>
        <v/>
      </c>
      <c r="T52" s="26" t="str">
        <f t="shared" si="0"/>
        <v/>
      </c>
      <c r="U52" s="26" t="str">
        <f t="shared" si="1"/>
        <v/>
      </c>
      <c r="V52" s="26" t="str">
        <f t="shared" si="2"/>
        <v/>
      </c>
      <c r="W52" s="26" t="str">
        <f t="shared" si="3"/>
        <v/>
      </c>
    </row>
    <row r="53" spans="3:23" ht="45" customHeight="1" x14ac:dyDescent="0.25">
      <c r="C53" s="32">
        <v>47</v>
      </c>
      <c r="D53" s="150" t="str">
        <f>IFERROR(VLOOKUP('BH (2)'!$C$4&amp;"-"&amp;'BH (2)'!$A53,'BH (2)'!$B$7:$S$1006,D$5,0),"")</f>
        <v/>
      </c>
      <c r="E53" s="160" t="str">
        <f>IFERROR(VLOOKUP('BH (2)'!$C$4&amp;"-"&amp;'BH (2)'!$A53,'BH (2)'!$B$7:$S$1006,E$5,0),"")</f>
        <v/>
      </c>
      <c r="F53" s="152" t="str">
        <f>IFERROR(VLOOKUP('BH (2)'!$C$4&amp;"-"&amp;'BH (2)'!$A53,'BH (2)'!$B$7:$S$1006,F$5,0),"")</f>
        <v/>
      </c>
      <c r="G53" s="153" t="str">
        <f>IFERROR(VLOOKUP('BH (2)'!$C$4&amp;"-"&amp;'BH (2)'!$A53,'BH (2)'!$B$7:$S$1006,G$5,0),"")</f>
        <v/>
      </c>
      <c r="H53" s="154" t="str">
        <f>IFERROR(VLOOKUP('BH (2)'!$C$4&amp;"-"&amp;'BH (2)'!$A53,'BH (2)'!$B$7:$S$1006,H$5,0),"")</f>
        <v/>
      </c>
      <c r="I53" s="153" t="str">
        <f>IFERROR(VLOOKUP('BH (2)'!$C$4&amp;"-"&amp;'BH (2)'!$A53,'BH (2)'!$B$7:$S$1006,I$5,0),"")</f>
        <v/>
      </c>
      <c r="J53" s="155" t="str">
        <f>IFERROR(VLOOKUP('BH (2)'!$C$4&amp;"-"&amp;'BH (2)'!$A53,'BH (2)'!$B$7:$S$1006,J$5,0),"")</f>
        <v/>
      </c>
      <c r="K53" s="153" t="str">
        <f>IFERROR(VLOOKUP('BH (2)'!$C$4&amp;"-"&amp;'BH (2)'!$A53,'BH (2)'!$B$7:$S$1006,K$5,0),"")</f>
        <v/>
      </c>
      <c r="L53" s="150" t="str">
        <f>IFERROR(VLOOKUP('BH (2)'!$C$4&amp;"-"&amp;'BH (2)'!$A53,'BH (2)'!$B$7:$S$1006,L$5,0),"")</f>
        <v/>
      </c>
      <c r="M53" s="154" t="str">
        <f>IFERROR(VLOOKUP('BH (2)'!$C$4&amp;"-"&amp;'BH (2)'!$A53,'BH (2)'!$B$7:$S$1006,M$5,0),"")</f>
        <v/>
      </c>
      <c r="N53" s="150" t="str">
        <f>IFERROR(VLOOKUP('BH (2)'!$C$4&amp;"-"&amp;'BH (2)'!$A53,'BH (2)'!$B$7:$S$1006,N$5,0),"")</f>
        <v/>
      </c>
      <c r="O53" s="156" t="str">
        <f>IFERROR(VLOOKUP('BH (2)'!$C$4&amp;"-"&amp;'BH (2)'!$A53,'BH (2)'!$B$7:$S$1006,O$5,0),"")</f>
        <v/>
      </c>
      <c r="P53" s="148" t="str">
        <f>IFERROR(VLOOKUP('BH (2)'!$C$4&amp;"-"&amp;'BH (2)'!$A53,'BH (2)'!$B$7:$S$1006,P$5,0),"")</f>
        <v/>
      </c>
      <c r="Q53" s="157" t="str">
        <f>IFERROR(VLOOKUP('BH (2)'!$C$4&amp;"-"&amp;'BH (2)'!$A53,'BH (2)'!$B$7:$S$1006,Q$5,0),"")</f>
        <v/>
      </c>
      <c r="R53" s="158" t="str">
        <f>IFERROR(VLOOKUP('BH (2)'!$C$4&amp;"-"&amp;'BH (2)'!$A53,'BH (2)'!$B$7:$S$1006,R$5,0),"")</f>
        <v/>
      </c>
      <c r="S53" s="159" t="str">
        <f>IFERROR(VLOOKUP('BH (2)'!$C$4&amp;"-"&amp;'BH (2)'!$A53,'BH (2)'!$B$7:$S$1006,S$5,0),"")</f>
        <v/>
      </c>
      <c r="T53" s="26" t="str">
        <f t="shared" si="0"/>
        <v/>
      </c>
      <c r="U53" s="26" t="str">
        <f t="shared" si="1"/>
        <v/>
      </c>
      <c r="V53" s="26" t="str">
        <f t="shared" si="2"/>
        <v/>
      </c>
      <c r="W53" s="26" t="str">
        <f t="shared" si="3"/>
        <v/>
      </c>
    </row>
    <row r="54" spans="3:23" ht="45" customHeight="1" x14ac:dyDescent="0.25">
      <c r="C54" s="32">
        <v>48</v>
      </c>
      <c r="D54" s="150" t="str">
        <f>IFERROR(VLOOKUP('BH (2)'!$C$4&amp;"-"&amp;'BH (2)'!$A54,'BH (2)'!$B$7:$S$1006,D$5,0),"")</f>
        <v/>
      </c>
      <c r="E54" s="160" t="str">
        <f>IFERROR(VLOOKUP('BH (2)'!$C$4&amp;"-"&amp;'BH (2)'!$A54,'BH (2)'!$B$7:$S$1006,E$5,0),"")</f>
        <v/>
      </c>
      <c r="F54" s="152" t="str">
        <f>IFERROR(VLOOKUP('BH (2)'!$C$4&amp;"-"&amp;'BH (2)'!$A54,'BH (2)'!$B$7:$S$1006,F$5,0),"")</f>
        <v/>
      </c>
      <c r="G54" s="153" t="str">
        <f>IFERROR(VLOOKUP('BH (2)'!$C$4&amp;"-"&amp;'BH (2)'!$A54,'BH (2)'!$B$7:$S$1006,G$5,0),"")</f>
        <v/>
      </c>
      <c r="H54" s="154" t="str">
        <f>IFERROR(VLOOKUP('BH (2)'!$C$4&amp;"-"&amp;'BH (2)'!$A54,'BH (2)'!$B$7:$S$1006,H$5,0),"")</f>
        <v/>
      </c>
      <c r="I54" s="153" t="str">
        <f>IFERROR(VLOOKUP('BH (2)'!$C$4&amp;"-"&amp;'BH (2)'!$A54,'BH (2)'!$B$7:$S$1006,I$5,0),"")</f>
        <v/>
      </c>
      <c r="J54" s="155" t="str">
        <f>IFERROR(VLOOKUP('BH (2)'!$C$4&amp;"-"&amp;'BH (2)'!$A54,'BH (2)'!$B$7:$S$1006,J$5,0),"")</f>
        <v/>
      </c>
      <c r="K54" s="153" t="str">
        <f>IFERROR(VLOOKUP('BH (2)'!$C$4&amp;"-"&amp;'BH (2)'!$A54,'BH (2)'!$B$7:$S$1006,K$5,0),"")</f>
        <v/>
      </c>
      <c r="L54" s="150" t="str">
        <f>IFERROR(VLOOKUP('BH (2)'!$C$4&amp;"-"&amp;'BH (2)'!$A54,'BH (2)'!$B$7:$S$1006,L$5,0),"")</f>
        <v/>
      </c>
      <c r="M54" s="154" t="str">
        <f>IFERROR(VLOOKUP('BH (2)'!$C$4&amp;"-"&amp;'BH (2)'!$A54,'BH (2)'!$B$7:$S$1006,M$5,0),"")</f>
        <v/>
      </c>
      <c r="N54" s="150" t="str">
        <f>IFERROR(VLOOKUP('BH (2)'!$C$4&amp;"-"&amp;'BH (2)'!$A54,'BH (2)'!$B$7:$S$1006,N$5,0),"")</f>
        <v/>
      </c>
      <c r="O54" s="156" t="str">
        <f>IFERROR(VLOOKUP('BH (2)'!$C$4&amp;"-"&amp;'BH (2)'!$A54,'BH (2)'!$B$7:$S$1006,O$5,0),"")</f>
        <v/>
      </c>
      <c r="P54" s="148" t="str">
        <f>IFERROR(VLOOKUP('BH (2)'!$C$4&amp;"-"&amp;'BH (2)'!$A54,'BH (2)'!$B$7:$S$1006,P$5,0),"")</f>
        <v/>
      </c>
      <c r="Q54" s="157" t="str">
        <f>IFERROR(VLOOKUP('BH (2)'!$C$4&amp;"-"&amp;'BH (2)'!$A54,'BH (2)'!$B$7:$S$1006,Q$5,0),"")</f>
        <v/>
      </c>
      <c r="R54" s="158" t="str">
        <f>IFERROR(VLOOKUP('BH (2)'!$C$4&amp;"-"&amp;'BH (2)'!$A54,'BH (2)'!$B$7:$S$1006,R$5,0),"")</f>
        <v/>
      </c>
      <c r="S54" s="159" t="str">
        <f>IFERROR(VLOOKUP('BH (2)'!$C$4&amp;"-"&amp;'BH (2)'!$A54,'BH (2)'!$B$7:$S$1006,S$5,0),"")</f>
        <v/>
      </c>
      <c r="T54" s="26" t="str">
        <f t="shared" si="0"/>
        <v/>
      </c>
      <c r="U54" s="26" t="str">
        <f t="shared" si="1"/>
        <v/>
      </c>
      <c r="V54" s="26" t="str">
        <f t="shared" si="2"/>
        <v/>
      </c>
      <c r="W54" s="26" t="str">
        <f t="shared" si="3"/>
        <v/>
      </c>
    </row>
    <row r="55" spans="3:23" ht="45" customHeight="1" x14ac:dyDescent="0.25">
      <c r="C55" s="32">
        <v>49</v>
      </c>
      <c r="D55" s="150" t="str">
        <f>IFERROR(VLOOKUP('BH (2)'!$C$4&amp;"-"&amp;'BH (2)'!$A55,'BH (2)'!$B$7:$S$1006,D$5,0),"")</f>
        <v/>
      </c>
      <c r="E55" s="160" t="str">
        <f>IFERROR(VLOOKUP('BH (2)'!$C$4&amp;"-"&amp;'BH (2)'!$A55,'BH (2)'!$B$7:$S$1006,E$5,0),"")</f>
        <v/>
      </c>
      <c r="F55" s="152" t="str">
        <f>IFERROR(VLOOKUP('BH (2)'!$C$4&amp;"-"&amp;'BH (2)'!$A55,'BH (2)'!$B$7:$S$1006,F$5,0),"")</f>
        <v/>
      </c>
      <c r="G55" s="153" t="str">
        <f>IFERROR(VLOOKUP('BH (2)'!$C$4&amp;"-"&amp;'BH (2)'!$A55,'BH (2)'!$B$7:$S$1006,G$5,0),"")</f>
        <v/>
      </c>
      <c r="H55" s="154" t="str">
        <f>IFERROR(VLOOKUP('BH (2)'!$C$4&amp;"-"&amp;'BH (2)'!$A55,'BH (2)'!$B$7:$S$1006,H$5,0),"")</f>
        <v/>
      </c>
      <c r="I55" s="153" t="str">
        <f>IFERROR(VLOOKUP('BH (2)'!$C$4&amp;"-"&amp;'BH (2)'!$A55,'BH (2)'!$B$7:$S$1006,I$5,0),"")</f>
        <v/>
      </c>
      <c r="J55" s="155" t="str">
        <f>IFERROR(VLOOKUP('BH (2)'!$C$4&amp;"-"&amp;'BH (2)'!$A55,'BH (2)'!$B$7:$S$1006,J$5,0),"")</f>
        <v/>
      </c>
      <c r="K55" s="153" t="str">
        <f>IFERROR(VLOOKUP('BH (2)'!$C$4&amp;"-"&amp;'BH (2)'!$A55,'BH (2)'!$B$7:$S$1006,K$5,0),"")</f>
        <v/>
      </c>
      <c r="L55" s="150" t="str">
        <f>IFERROR(VLOOKUP('BH (2)'!$C$4&amp;"-"&amp;'BH (2)'!$A55,'BH (2)'!$B$7:$S$1006,L$5,0),"")</f>
        <v/>
      </c>
      <c r="M55" s="154" t="str">
        <f>IFERROR(VLOOKUP('BH (2)'!$C$4&amp;"-"&amp;'BH (2)'!$A55,'BH (2)'!$B$7:$S$1006,M$5,0),"")</f>
        <v/>
      </c>
      <c r="N55" s="150" t="str">
        <f>IFERROR(VLOOKUP('BH (2)'!$C$4&amp;"-"&amp;'BH (2)'!$A55,'BH (2)'!$B$7:$S$1006,N$5,0),"")</f>
        <v/>
      </c>
      <c r="O55" s="156" t="str">
        <f>IFERROR(VLOOKUP('BH (2)'!$C$4&amp;"-"&amp;'BH (2)'!$A55,'BH (2)'!$B$7:$S$1006,O$5,0),"")</f>
        <v/>
      </c>
      <c r="P55" s="148" t="str">
        <f>IFERROR(VLOOKUP('BH (2)'!$C$4&amp;"-"&amp;'BH (2)'!$A55,'BH (2)'!$B$7:$S$1006,P$5,0),"")</f>
        <v/>
      </c>
      <c r="Q55" s="157" t="str">
        <f>IFERROR(VLOOKUP('BH (2)'!$C$4&amp;"-"&amp;'BH (2)'!$A55,'BH (2)'!$B$7:$S$1006,Q$5,0),"")</f>
        <v/>
      </c>
      <c r="R55" s="158" t="str">
        <f>IFERROR(VLOOKUP('BH (2)'!$C$4&amp;"-"&amp;'BH (2)'!$A55,'BH (2)'!$B$7:$S$1006,R$5,0),"")</f>
        <v/>
      </c>
      <c r="S55" s="159" t="str">
        <f>IFERROR(VLOOKUP('BH (2)'!$C$4&amp;"-"&amp;'BH (2)'!$A55,'BH (2)'!$B$7:$S$1006,S$5,0),"")</f>
        <v/>
      </c>
      <c r="T55" s="26" t="str">
        <f t="shared" si="0"/>
        <v/>
      </c>
      <c r="U55" s="26" t="str">
        <f t="shared" si="1"/>
        <v/>
      </c>
      <c r="V55" s="26" t="str">
        <f t="shared" si="2"/>
        <v/>
      </c>
      <c r="W55" s="26" t="str">
        <f t="shared" si="3"/>
        <v/>
      </c>
    </row>
    <row r="56" spans="3:23" ht="45" customHeight="1" x14ac:dyDescent="0.25">
      <c r="C56" s="32">
        <v>50</v>
      </c>
      <c r="D56" s="150" t="str">
        <f>IFERROR(VLOOKUP('BH (2)'!$C$4&amp;"-"&amp;'BH (2)'!$A56,'BH (2)'!$B$7:$S$1006,D$5,0),"")</f>
        <v/>
      </c>
      <c r="E56" s="160" t="str">
        <f>IFERROR(VLOOKUP('BH (2)'!$C$4&amp;"-"&amp;'BH (2)'!$A56,'BH (2)'!$B$7:$S$1006,E$5,0),"")</f>
        <v/>
      </c>
      <c r="F56" s="152" t="str">
        <f>IFERROR(VLOOKUP('BH (2)'!$C$4&amp;"-"&amp;'BH (2)'!$A56,'BH (2)'!$B$7:$S$1006,F$5,0),"")</f>
        <v/>
      </c>
      <c r="G56" s="153" t="str">
        <f>IFERROR(VLOOKUP('BH (2)'!$C$4&amp;"-"&amp;'BH (2)'!$A56,'BH (2)'!$B$7:$S$1006,G$5,0),"")</f>
        <v/>
      </c>
      <c r="H56" s="154" t="str">
        <f>IFERROR(VLOOKUP('BH (2)'!$C$4&amp;"-"&amp;'BH (2)'!$A56,'BH (2)'!$B$7:$S$1006,H$5,0),"")</f>
        <v/>
      </c>
      <c r="I56" s="153" t="str">
        <f>IFERROR(VLOOKUP('BH (2)'!$C$4&amp;"-"&amp;'BH (2)'!$A56,'BH (2)'!$B$7:$S$1006,I$5,0),"")</f>
        <v/>
      </c>
      <c r="J56" s="155" t="str">
        <f>IFERROR(VLOOKUP('BH (2)'!$C$4&amp;"-"&amp;'BH (2)'!$A56,'BH (2)'!$B$7:$S$1006,J$5,0),"")</f>
        <v/>
      </c>
      <c r="K56" s="153" t="str">
        <f>IFERROR(VLOOKUP('BH (2)'!$C$4&amp;"-"&amp;'BH (2)'!$A56,'BH (2)'!$B$7:$S$1006,K$5,0),"")</f>
        <v/>
      </c>
      <c r="L56" s="150" t="str">
        <f>IFERROR(VLOOKUP('BH (2)'!$C$4&amp;"-"&amp;'BH (2)'!$A56,'BH (2)'!$B$7:$S$1006,L$5,0),"")</f>
        <v/>
      </c>
      <c r="M56" s="154" t="str">
        <f>IFERROR(VLOOKUP('BH (2)'!$C$4&amp;"-"&amp;'BH (2)'!$A56,'BH (2)'!$B$7:$S$1006,M$5,0),"")</f>
        <v/>
      </c>
      <c r="N56" s="150" t="str">
        <f>IFERROR(VLOOKUP('BH (2)'!$C$4&amp;"-"&amp;'BH (2)'!$A56,'BH (2)'!$B$7:$S$1006,N$5,0),"")</f>
        <v/>
      </c>
      <c r="O56" s="156" t="str">
        <f>IFERROR(VLOOKUP('BH (2)'!$C$4&amp;"-"&amp;'BH (2)'!$A56,'BH (2)'!$B$7:$S$1006,O$5,0),"")</f>
        <v/>
      </c>
      <c r="P56" s="148" t="str">
        <f>IFERROR(VLOOKUP('BH (2)'!$C$4&amp;"-"&amp;'BH (2)'!$A56,'BH (2)'!$B$7:$S$1006,P$5,0),"")</f>
        <v/>
      </c>
      <c r="Q56" s="157" t="str">
        <f>IFERROR(VLOOKUP('BH (2)'!$C$4&amp;"-"&amp;'BH (2)'!$A56,'BH (2)'!$B$7:$S$1006,Q$5,0),"")</f>
        <v/>
      </c>
      <c r="R56" s="158" t="str">
        <f>IFERROR(VLOOKUP('BH (2)'!$C$4&amp;"-"&amp;'BH (2)'!$A56,'BH (2)'!$B$7:$S$1006,R$5,0),"")</f>
        <v/>
      </c>
      <c r="S56" s="159" t="str">
        <f>IFERROR(VLOOKUP('BH (2)'!$C$4&amp;"-"&amp;'BH (2)'!$A56,'BH (2)'!$B$7:$S$1006,S$5,0),"")</f>
        <v/>
      </c>
      <c r="T56" s="26" t="str">
        <f t="shared" si="0"/>
        <v/>
      </c>
      <c r="U56" s="26" t="str">
        <f t="shared" si="1"/>
        <v/>
      </c>
      <c r="V56" s="26" t="str">
        <f t="shared" si="2"/>
        <v/>
      </c>
      <c r="W56" s="26" t="str">
        <f t="shared" si="3"/>
        <v/>
      </c>
    </row>
    <row r="57" spans="3:23" ht="45" customHeight="1" x14ac:dyDescent="0.25">
      <c r="C57" s="32">
        <v>51</v>
      </c>
      <c r="D57" s="150" t="str">
        <f>IFERROR(VLOOKUP('BH (2)'!$C$4&amp;"-"&amp;'BH (2)'!$A57,'BH (2)'!$B$7:$S$1006,D$5,0),"")</f>
        <v/>
      </c>
      <c r="E57" s="160" t="str">
        <f>IFERROR(VLOOKUP('BH (2)'!$C$4&amp;"-"&amp;'BH (2)'!$A57,'BH (2)'!$B$7:$S$1006,E$5,0),"")</f>
        <v/>
      </c>
      <c r="F57" s="152" t="str">
        <f>IFERROR(VLOOKUP('BH (2)'!$C$4&amp;"-"&amp;'BH (2)'!$A57,'BH (2)'!$B$7:$S$1006,F$5,0),"")</f>
        <v/>
      </c>
      <c r="G57" s="153" t="str">
        <f>IFERROR(VLOOKUP('BH (2)'!$C$4&amp;"-"&amp;'BH (2)'!$A57,'BH (2)'!$B$7:$S$1006,G$5,0),"")</f>
        <v/>
      </c>
      <c r="H57" s="154" t="str">
        <f>IFERROR(VLOOKUP('BH (2)'!$C$4&amp;"-"&amp;'BH (2)'!$A57,'BH (2)'!$B$7:$S$1006,H$5,0),"")</f>
        <v/>
      </c>
      <c r="I57" s="153" t="str">
        <f>IFERROR(VLOOKUP('BH (2)'!$C$4&amp;"-"&amp;'BH (2)'!$A57,'BH (2)'!$B$7:$S$1006,I$5,0),"")</f>
        <v/>
      </c>
      <c r="J57" s="155" t="str">
        <f>IFERROR(VLOOKUP('BH (2)'!$C$4&amp;"-"&amp;'BH (2)'!$A57,'BH (2)'!$B$7:$S$1006,J$5,0),"")</f>
        <v/>
      </c>
      <c r="K57" s="153" t="str">
        <f>IFERROR(VLOOKUP('BH (2)'!$C$4&amp;"-"&amp;'BH (2)'!$A57,'BH (2)'!$B$7:$S$1006,K$5,0),"")</f>
        <v/>
      </c>
      <c r="L57" s="150" t="str">
        <f>IFERROR(VLOOKUP('BH (2)'!$C$4&amp;"-"&amp;'BH (2)'!$A57,'BH (2)'!$B$7:$S$1006,L$5,0),"")</f>
        <v/>
      </c>
      <c r="M57" s="154" t="str">
        <f>IFERROR(VLOOKUP('BH (2)'!$C$4&amp;"-"&amp;'BH (2)'!$A57,'BH (2)'!$B$7:$S$1006,M$5,0),"")</f>
        <v/>
      </c>
      <c r="N57" s="150" t="str">
        <f>IFERROR(VLOOKUP('BH (2)'!$C$4&amp;"-"&amp;'BH (2)'!$A57,'BH (2)'!$B$7:$S$1006,N$5,0),"")</f>
        <v/>
      </c>
      <c r="O57" s="156" t="str">
        <f>IFERROR(VLOOKUP('BH (2)'!$C$4&amp;"-"&amp;'BH (2)'!$A57,'BH (2)'!$B$7:$S$1006,O$5,0),"")</f>
        <v/>
      </c>
      <c r="P57" s="148" t="str">
        <f>IFERROR(VLOOKUP('BH (2)'!$C$4&amp;"-"&amp;'BH (2)'!$A57,'BH (2)'!$B$7:$S$1006,P$5,0),"")</f>
        <v/>
      </c>
      <c r="Q57" s="157" t="str">
        <f>IFERROR(VLOOKUP('BH (2)'!$C$4&amp;"-"&amp;'BH (2)'!$A57,'BH (2)'!$B$7:$S$1006,Q$5,0),"")</f>
        <v/>
      </c>
      <c r="R57" s="158" t="str">
        <f>IFERROR(VLOOKUP('BH (2)'!$C$4&amp;"-"&amp;'BH (2)'!$A57,'BH (2)'!$B$7:$S$1006,R$5,0),"")</f>
        <v/>
      </c>
      <c r="S57" s="159" t="str">
        <f>IFERROR(VLOOKUP('BH (2)'!$C$4&amp;"-"&amp;'BH (2)'!$A57,'BH (2)'!$B$7:$S$1006,S$5,0),"")</f>
        <v/>
      </c>
      <c r="T57" s="26" t="str">
        <f t="shared" si="0"/>
        <v/>
      </c>
      <c r="U57" s="26" t="str">
        <f t="shared" si="1"/>
        <v/>
      </c>
      <c r="V57" s="26" t="str">
        <f t="shared" si="2"/>
        <v/>
      </c>
      <c r="W57" s="26" t="str">
        <f t="shared" si="3"/>
        <v/>
      </c>
    </row>
    <row r="58" spans="3:23" ht="45" customHeight="1" x14ac:dyDescent="0.25">
      <c r="C58" s="32">
        <v>52</v>
      </c>
      <c r="D58" s="150" t="str">
        <f>IFERROR(VLOOKUP('BH (2)'!$C$4&amp;"-"&amp;'BH (2)'!$A58,'BH (2)'!$B$7:$S$1006,D$5,0),"")</f>
        <v/>
      </c>
      <c r="E58" s="160" t="str">
        <f>IFERROR(VLOOKUP('BH (2)'!$C$4&amp;"-"&amp;'BH (2)'!$A58,'BH (2)'!$B$7:$S$1006,E$5,0),"")</f>
        <v/>
      </c>
      <c r="F58" s="152" t="str">
        <f>IFERROR(VLOOKUP('BH (2)'!$C$4&amp;"-"&amp;'BH (2)'!$A58,'BH (2)'!$B$7:$S$1006,F$5,0),"")</f>
        <v/>
      </c>
      <c r="G58" s="153" t="str">
        <f>IFERROR(VLOOKUP('BH (2)'!$C$4&amp;"-"&amp;'BH (2)'!$A58,'BH (2)'!$B$7:$S$1006,G$5,0),"")</f>
        <v/>
      </c>
      <c r="H58" s="154" t="str">
        <f>IFERROR(VLOOKUP('BH (2)'!$C$4&amp;"-"&amp;'BH (2)'!$A58,'BH (2)'!$B$7:$S$1006,H$5,0),"")</f>
        <v/>
      </c>
      <c r="I58" s="153" t="str">
        <f>IFERROR(VLOOKUP('BH (2)'!$C$4&amp;"-"&amp;'BH (2)'!$A58,'BH (2)'!$B$7:$S$1006,I$5,0),"")</f>
        <v/>
      </c>
      <c r="J58" s="155" t="str">
        <f>IFERROR(VLOOKUP('BH (2)'!$C$4&amp;"-"&amp;'BH (2)'!$A58,'BH (2)'!$B$7:$S$1006,J$5,0),"")</f>
        <v/>
      </c>
      <c r="K58" s="153" t="str">
        <f>IFERROR(VLOOKUP('BH (2)'!$C$4&amp;"-"&amp;'BH (2)'!$A58,'BH (2)'!$B$7:$S$1006,K$5,0),"")</f>
        <v/>
      </c>
      <c r="L58" s="150" t="str">
        <f>IFERROR(VLOOKUP('BH (2)'!$C$4&amp;"-"&amp;'BH (2)'!$A58,'BH (2)'!$B$7:$S$1006,L$5,0),"")</f>
        <v/>
      </c>
      <c r="M58" s="154" t="str">
        <f>IFERROR(VLOOKUP('BH (2)'!$C$4&amp;"-"&amp;'BH (2)'!$A58,'BH (2)'!$B$7:$S$1006,M$5,0),"")</f>
        <v/>
      </c>
      <c r="N58" s="150" t="str">
        <f>IFERROR(VLOOKUP('BH (2)'!$C$4&amp;"-"&amp;'BH (2)'!$A58,'BH (2)'!$B$7:$S$1006,N$5,0),"")</f>
        <v/>
      </c>
      <c r="O58" s="156" t="str">
        <f>IFERROR(VLOOKUP('BH (2)'!$C$4&amp;"-"&amp;'BH (2)'!$A58,'BH (2)'!$B$7:$S$1006,O$5,0),"")</f>
        <v/>
      </c>
      <c r="P58" s="148" t="str">
        <f>IFERROR(VLOOKUP('BH (2)'!$C$4&amp;"-"&amp;'BH (2)'!$A58,'BH (2)'!$B$7:$S$1006,P$5,0),"")</f>
        <v/>
      </c>
      <c r="Q58" s="157" t="str">
        <f>IFERROR(VLOOKUP('BH (2)'!$C$4&amp;"-"&amp;'BH (2)'!$A58,'BH (2)'!$B$7:$S$1006,Q$5,0),"")</f>
        <v/>
      </c>
      <c r="R58" s="158" t="str">
        <f>IFERROR(VLOOKUP('BH (2)'!$C$4&amp;"-"&amp;'BH (2)'!$A58,'BH (2)'!$B$7:$S$1006,R$5,0),"")</f>
        <v/>
      </c>
      <c r="S58" s="159" t="str">
        <f>IFERROR(VLOOKUP('BH (2)'!$C$4&amp;"-"&amp;'BH (2)'!$A58,'BH (2)'!$B$7:$S$1006,S$5,0),"")</f>
        <v/>
      </c>
      <c r="T58" s="26" t="str">
        <f t="shared" si="0"/>
        <v/>
      </c>
      <c r="U58" s="26" t="str">
        <f t="shared" si="1"/>
        <v/>
      </c>
      <c r="V58" s="26" t="str">
        <f t="shared" si="2"/>
        <v/>
      </c>
      <c r="W58" s="26" t="str">
        <f t="shared" si="3"/>
        <v/>
      </c>
    </row>
    <row r="59" spans="3:23" ht="45" customHeight="1" x14ac:dyDescent="0.25">
      <c r="C59" s="32">
        <v>53</v>
      </c>
      <c r="D59" s="150" t="str">
        <f>IFERROR(VLOOKUP('BH (2)'!$C$4&amp;"-"&amp;'BH (2)'!$A59,'BH (2)'!$B$7:$S$1006,D$5,0),"")</f>
        <v/>
      </c>
      <c r="E59" s="160" t="str">
        <f>IFERROR(VLOOKUP('BH (2)'!$C$4&amp;"-"&amp;'BH (2)'!$A59,'BH (2)'!$B$7:$S$1006,E$5,0),"")</f>
        <v/>
      </c>
      <c r="F59" s="152" t="str">
        <f>IFERROR(VLOOKUP('BH (2)'!$C$4&amp;"-"&amp;'BH (2)'!$A59,'BH (2)'!$B$7:$S$1006,F$5,0),"")</f>
        <v/>
      </c>
      <c r="G59" s="153" t="str">
        <f>IFERROR(VLOOKUP('BH (2)'!$C$4&amp;"-"&amp;'BH (2)'!$A59,'BH (2)'!$B$7:$S$1006,G$5,0),"")</f>
        <v/>
      </c>
      <c r="H59" s="154" t="str">
        <f>IFERROR(VLOOKUP('BH (2)'!$C$4&amp;"-"&amp;'BH (2)'!$A59,'BH (2)'!$B$7:$S$1006,H$5,0),"")</f>
        <v/>
      </c>
      <c r="I59" s="153" t="str">
        <f>IFERROR(VLOOKUP('BH (2)'!$C$4&amp;"-"&amp;'BH (2)'!$A59,'BH (2)'!$B$7:$S$1006,I$5,0),"")</f>
        <v/>
      </c>
      <c r="J59" s="155" t="str">
        <f>IFERROR(VLOOKUP('BH (2)'!$C$4&amp;"-"&amp;'BH (2)'!$A59,'BH (2)'!$B$7:$S$1006,J$5,0),"")</f>
        <v/>
      </c>
      <c r="K59" s="153" t="str">
        <f>IFERROR(VLOOKUP('BH (2)'!$C$4&amp;"-"&amp;'BH (2)'!$A59,'BH (2)'!$B$7:$S$1006,K$5,0),"")</f>
        <v/>
      </c>
      <c r="L59" s="150" t="str">
        <f>IFERROR(VLOOKUP('BH (2)'!$C$4&amp;"-"&amp;'BH (2)'!$A59,'BH (2)'!$B$7:$S$1006,L$5,0),"")</f>
        <v/>
      </c>
      <c r="M59" s="154" t="str">
        <f>IFERROR(VLOOKUP('BH (2)'!$C$4&amp;"-"&amp;'BH (2)'!$A59,'BH (2)'!$B$7:$S$1006,M$5,0),"")</f>
        <v/>
      </c>
      <c r="N59" s="150" t="str">
        <f>IFERROR(VLOOKUP('BH (2)'!$C$4&amp;"-"&amp;'BH (2)'!$A59,'BH (2)'!$B$7:$S$1006,N$5,0),"")</f>
        <v/>
      </c>
      <c r="O59" s="156" t="str">
        <f>IFERROR(VLOOKUP('BH (2)'!$C$4&amp;"-"&amp;'BH (2)'!$A59,'BH (2)'!$B$7:$S$1006,O$5,0),"")</f>
        <v/>
      </c>
      <c r="P59" s="148" t="str">
        <f>IFERROR(VLOOKUP('BH (2)'!$C$4&amp;"-"&amp;'BH (2)'!$A59,'BH (2)'!$B$7:$S$1006,P$5,0),"")</f>
        <v/>
      </c>
      <c r="Q59" s="157" t="str">
        <f>IFERROR(VLOOKUP('BH (2)'!$C$4&amp;"-"&amp;'BH (2)'!$A59,'BH (2)'!$B$7:$S$1006,Q$5,0),"")</f>
        <v/>
      </c>
      <c r="R59" s="158" t="str">
        <f>IFERROR(VLOOKUP('BH (2)'!$C$4&amp;"-"&amp;'BH (2)'!$A59,'BH (2)'!$B$7:$S$1006,R$5,0),"")</f>
        <v/>
      </c>
      <c r="S59" s="159" t="str">
        <f>IFERROR(VLOOKUP('BH (2)'!$C$4&amp;"-"&amp;'BH (2)'!$A59,'BH (2)'!$B$7:$S$1006,S$5,0),"")</f>
        <v/>
      </c>
      <c r="T59" s="26" t="str">
        <f t="shared" si="0"/>
        <v/>
      </c>
      <c r="U59" s="26" t="str">
        <f t="shared" si="1"/>
        <v/>
      </c>
      <c r="V59" s="26" t="str">
        <f t="shared" si="2"/>
        <v/>
      </c>
      <c r="W59" s="26" t="str">
        <f t="shared" si="3"/>
        <v/>
      </c>
    </row>
    <row r="60" spans="3:23" ht="45" customHeight="1" x14ac:dyDescent="0.25">
      <c r="C60" s="32">
        <v>54</v>
      </c>
      <c r="D60" s="150" t="str">
        <f>IFERROR(VLOOKUP('BH (2)'!$C$4&amp;"-"&amp;'BH (2)'!$A60,'BH (2)'!$B$7:$S$1006,D$5,0),"")</f>
        <v/>
      </c>
      <c r="E60" s="160" t="str">
        <f>IFERROR(VLOOKUP('BH (2)'!$C$4&amp;"-"&amp;'BH (2)'!$A60,'BH (2)'!$B$7:$S$1006,E$5,0),"")</f>
        <v/>
      </c>
      <c r="F60" s="152" t="str">
        <f>IFERROR(VLOOKUP('BH (2)'!$C$4&amp;"-"&amp;'BH (2)'!$A60,'BH (2)'!$B$7:$S$1006,F$5,0),"")</f>
        <v/>
      </c>
      <c r="G60" s="153" t="str">
        <f>IFERROR(VLOOKUP('BH (2)'!$C$4&amp;"-"&amp;'BH (2)'!$A60,'BH (2)'!$B$7:$S$1006,G$5,0),"")</f>
        <v/>
      </c>
      <c r="H60" s="154" t="str">
        <f>IFERROR(VLOOKUP('BH (2)'!$C$4&amp;"-"&amp;'BH (2)'!$A60,'BH (2)'!$B$7:$S$1006,H$5,0),"")</f>
        <v/>
      </c>
      <c r="I60" s="153" t="str">
        <f>IFERROR(VLOOKUP('BH (2)'!$C$4&amp;"-"&amp;'BH (2)'!$A60,'BH (2)'!$B$7:$S$1006,I$5,0),"")</f>
        <v/>
      </c>
      <c r="J60" s="155" t="str">
        <f>IFERROR(VLOOKUP('BH (2)'!$C$4&amp;"-"&amp;'BH (2)'!$A60,'BH (2)'!$B$7:$S$1006,J$5,0),"")</f>
        <v/>
      </c>
      <c r="K60" s="153" t="str">
        <f>IFERROR(VLOOKUP('BH (2)'!$C$4&amp;"-"&amp;'BH (2)'!$A60,'BH (2)'!$B$7:$S$1006,K$5,0),"")</f>
        <v/>
      </c>
      <c r="L60" s="150" t="str">
        <f>IFERROR(VLOOKUP('BH (2)'!$C$4&amp;"-"&amp;'BH (2)'!$A60,'BH (2)'!$B$7:$S$1006,L$5,0),"")</f>
        <v/>
      </c>
      <c r="M60" s="154" t="str">
        <f>IFERROR(VLOOKUP('BH (2)'!$C$4&amp;"-"&amp;'BH (2)'!$A60,'BH (2)'!$B$7:$S$1006,M$5,0),"")</f>
        <v/>
      </c>
      <c r="N60" s="150" t="str">
        <f>IFERROR(VLOOKUP('BH (2)'!$C$4&amp;"-"&amp;'BH (2)'!$A60,'BH (2)'!$B$7:$S$1006,N$5,0),"")</f>
        <v/>
      </c>
      <c r="O60" s="156" t="str">
        <f>IFERROR(VLOOKUP('BH (2)'!$C$4&amp;"-"&amp;'BH (2)'!$A60,'BH (2)'!$B$7:$S$1006,O$5,0),"")</f>
        <v/>
      </c>
      <c r="P60" s="148" t="str">
        <f>IFERROR(VLOOKUP('BH (2)'!$C$4&amp;"-"&amp;'BH (2)'!$A60,'BH (2)'!$B$7:$S$1006,P$5,0),"")</f>
        <v/>
      </c>
      <c r="Q60" s="157" t="str">
        <f>IFERROR(VLOOKUP('BH (2)'!$C$4&amp;"-"&amp;'BH (2)'!$A60,'BH (2)'!$B$7:$S$1006,Q$5,0),"")</f>
        <v/>
      </c>
      <c r="R60" s="158" t="str">
        <f>IFERROR(VLOOKUP('BH (2)'!$C$4&amp;"-"&amp;'BH (2)'!$A60,'BH (2)'!$B$7:$S$1006,R$5,0),"")</f>
        <v/>
      </c>
      <c r="S60" s="159" t="str">
        <f>IFERROR(VLOOKUP('BH (2)'!$C$4&amp;"-"&amp;'BH (2)'!$A60,'BH (2)'!$B$7:$S$1006,S$5,0),"")</f>
        <v/>
      </c>
      <c r="T60" s="26" t="str">
        <f t="shared" si="0"/>
        <v/>
      </c>
      <c r="U60" s="26" t="str">
        <f t="shared" si="1"/>
        <v/>
      </c>
      <c r="V60" s="26" t="str">
        <f t="shared" si="2"/>
        <v/>
      </c>
      <c r="W60" s="26" t="str">
        <f t="shared" si="3"/>
        <v/>
      </c>
    </row>
    <row r="61" spans="3:23" ht="45" customHeight="1" x14ac:dyDescent="0.25">
      <c r="C61" s="32">
        <v>55</v>
      </c>
      <c r="D61" s="150" t="str">
        <f>IFERROR(VLOOKUP('BH (2)'!$C$4&amp;"-"&amp;'BH (2)'!$A61,'BH (2)'!$B$7:$S$1006,D$5,0),"")</f>
        <v/>
      </c>
      <c r="E61" s="160" t="str">
        <f>IFERROR(VLOOKUP('BH (2)'!$C$4&amp;"-"&amp;'BH (2)'!$A61,'BH (2)'!$B$7:$S$1006,E$5,0),"")</f>
        <v/>
      </c>
      <c r="F61" s="152" t="str">
        <f>IFERROR(VLOOKUP('BH (2)'!$C$4&amp;"-"&amp;'BH (2)'!$A61,'BH (2)'!$B$7:$S$1006,F$5,0),"")</f>
        <v/>
      </c>
      <c r="G61" s="153" t="str">
        <f>IFERROR(VLOOKUP('BH (2)'!$C$4&amp;"-"&amp;'BH (2)'!$A61,'BH (2)'!$B$7:$S$1006,G$5,0),"")</f>
        <v/>
      </c>
      <c r="H61" s="154" t="str">
        <f>IFERROR(VLOOKUP('BH (2)'!$C$4&amp;"-"&amp;'BH (2)'!$A61,'BH (2)'!$B$7:$S$1006,H$5,0),"")</f>
        <v/>
      </c>
      <c r="I61" s="153" t="str">
        <f>IFERROR(VLOOKUP('BH (2)'!$C$4&amp;"-"&amp;'BH (2)'!$A61,'BH (2)'!$B$7:$S$1006,I$5,0),"")</f>
        <v/>
      </c>
      <c r="J61" s="155" t="str">
        <f>IFERROR(VLOOKUP('BH (2)'!$C$4&amp;"-"&amp;'BH (2)'!$A61,'BH (2)'!$B$7:$S$1006,J$5,0),"")</f>
        <v/>
      </c>
      <c r="K61" s="153" t="str">
        <f>IFERROR(VLOOKUP('BH (2)'!$C$4&amp;"-"&amp;'BH (2)'!$A61,'BH (2)'!$B$7:$S$1006,K$5,0),"")</f>
        <v/>
      </c>
      <c r="L61" s="150" t="str">
        <f>IFERROR(VLOOKUP('BH (2)'!$C$4&amp;"-"&amp;'BH (2)'!$A61,'BH (2)'!$B$7:$S$1006,L$5,0),"")</f>
        <v/>
      </c>
      <c r="M61" s="154" t="str">
        <f>IFERROR(VLOOKUP('BH (2)'!$C$4&amp;"-"&amp;'BH (2)'!$A61,'BH (2)'!$B$7:$S$1006,M$5,0),"")</f>
        <v/>
      </c>
      <c r="N61" s="150" t="str">
        <f>IFERROR(VLOOKUP('BH (2)'!$C$4&amp;"-"&amp;'BH (2)'!$A61,'BH (2)'!$B$7:$S$1006,N$5,0),"")</f>
        <v/>
      </c>
      <c r="O61" s="156" t="str">
        <f>IFERROR(VLOOKUP('BH (2)'!$C$4&amp;"-"&amp;'BH (2)'!$A61,'BH (2)'!$B$7:$S$1006,O$5,0),"")</f>
        <v/>
      </c>
      <c r="P61" s="148" t="str">
        <f>IFERROR(VLOOKUP('BH (2)'!$C$4&amp;"-"&amp;'BH (2)'!$A61,'BH (2)'!$B$7:$S$1006,P$5,0),"")</f>
        <v/>
      </c>
      <c r="Q61" s="157" t="str">
        <f>IFERROR(VLOOKUP('BH (2)'!$C$4&amp;"-"&amp;'BH (2)'!$A61,'BH (2)'!$B$7:$S$1006,Q$5,0),"")</f>
        <v/>
      </c>
      <c r="R61" s="158" t="str">
        <f>IFERROR(VLOOKUP('BH (2)'!$C$4&amp;"-"&amp;'BH (2)'!$A61,'BH (2)'!$B$7:$S$1006,R$5,0),"")</f>
        <v/>
      </c>
      <c r="S61" s="159" t="str">
        <f>IFERROR(VLOOKUP('BH (2)'!$C$4&amp;"-"&amp;'BH (2)'!$A61,'BH (2)'!$B$7:$S$1006,S$5,0),"")</f>
        <v/>
      </c>
      <c r="T61" s="26" t="str">
        <f t="shared" si="0"/>
        <v/>
      </c>
      <c r="U61" s="26" t="str">
        <f t="shared" si="1"/>
        <v/>
      </c>
      <c r="V61" s="26" t="str">
        <f t="shared" si="2"/>
        <v/>
      </c>
      <c r="W61" s="26" t="str">
        <f t="shared" si="3"/>
        <v/>
      </c>
    </row>
    <row r="62" spans="3:23" ht="45" customHeight="1" x14ac:dyDescent="0.25">
      <c r="C62" s="32">
        <v>56</v>
      </c>
      <c r="D62" s="150" t="str">
        <f>IFERROR(VLOOKUP('BH (2)'!$C$4&amp;"-"&amp;'BH (2)'!$A62,'BH (2)'!$B$7:$S$1006,D$5,0),"")</f>
        <v/>
      </c>
      <c r="E62" s="160" t="str">
        <f>IFERROR(VLOOKUP('BH (2)'!$C$4&amp;"-"&amp;'BH (2)'!$A62,'BH (2)'!$B$7:$S$1006,E$5,0),"")</f>
        <v/>
      </c>
      <c r="F62" s="152" t="str">
        <f>IFERROR(VLOOKUP('BH (2)'!$C$4&amp;"-"&amp;'BH (2)'!$A62,'BH (2)'!$B$7:$S$1006,F$5,0),"")</f>
        <v/>
      </c>
      <c r="G62" s="153" t="str">
        <f>IFERROR(VLOOKUP('BH (2)'!$C$4&amp;"-"&amp;'BH (2)'!$A62,'BH (2)'!$B$7:$S$1006,G$5,0),"")</f>
        <v/>
      </c>
      <c r="H62" s="154" t="str">
        <f>IFERROR(VLOOKUP('BH (2)'!$C$4&amp;"-"&amp;'BH (2)'!$A62,'BH (2)'!$B$7:$S$1006,H$5,0),"")</f>
        <v/>
      </c>
      <c r="I62" s="153" t="str">
        <f>IFERROR(VLOOKUP('BH (2)'!$C$4&amp;"-"&amp;'BH (2)'!$A62,'BH (2)'!$B$7:$S$1006,I$5,0),"")</f>
        <v/>
      </c>
      <c r="J62" s="155" t="str">
        <f>IFERROR(VLOOKUP('BH (2)'!$C$4&amp;"-"&amp;'BH (2)'!$A62,'BH (2)'!$B$7:$S$1006,J$5,0),"")</f>
        <v/>
      </c>
      <c r="K62" s="153" t="str">
        <f>IFERROR(VLOOKUP('BH (2)'!$C$4&amp;"-"&amp;'BH (2)'!$A62,'BH (2)'!$B$7:$S$1006,K$5,0),"")</f>
        <v/>
      </c>
      <c r="L62" s="150" t="str">
        <f>IFERROR(VLOOKUP('BH (2)'!$C$4&amp;"-"&amp;'BH (2)'!$A62,'BH (2)'!$B$7:$S$1006,L$5,0),"")</f>
        <v/>
      </c>
      <c r="M62" s="154" t="str">
        <f>IFERROR(VLOOKUP('BH (2)'!$C$4&amp;"-"&amp;'BH (2)'!$A62,'BH (2)'!$B$7:$S$1006,M$5,0),"")</f>
        <v/>
      </c>
      <c r="N62" s="150" t="str">
        <f>IFERROR(VLOOKUP('BH (2)'!$C$4&amp;"-"&amp;'BH (2)'!$A62,'BH (2)'!$B$7:$S$1006,N$5,0),"")</f>
        <v/>
      </c>
      <c r="O62" s="156" t="str">
        <f>IFERROR(VLOOKUP('BH (2)'!$C$4&amp;"-"&amp;'BH (2)'!$A62,'BH (2)'!$B$7:$S$1006,O$5,0),"")</f>
        <v/>
      </c>
      <c r="P62" s="148" t="str">
        <f>IFERROR(VLOOKUP('BH (2)'!$C$4&amp;"-"&amp;'BH (2)'!$A62,'BH (2)'!$B$7:$S$1006,P$5,0),"")</f>
        <v/>
      </c>
      <c r="Q62" s="157" t="str">
        <f>IFERROR(VLOOKUP('BH (2)'!$C$4&amp;"-"&amp;'BH (2)'!$A62,'BH (2)'!$B$7:$S$1006,Q$5,0),"")</f>
        <v/>
      </c>
      <c r="R62" s="158" t="str">
        <f>IFERROR(VLOOKUP('BH (2)'!$C$4&amp;"-"&amp;'BH (2)'!$A62,'BH (2)'!$B$7:$S$1006,R$5,0),"")</f>
        <v/>
      </c>
      <c r="S62" s="159" t="str">
        <f>IFERROR(VLOOKUP('BH (2)'!$C$4&amp;"-"&amp;'BH (2)'!$A62,'BH (2)'!$B$7:$S$1006,S$5,0),"")</f>
        <v/>
      </c>
      <c r="T62" s="26" t="str">
        <f t="shared" si="0"/>
        <v/>
      </c>
      <c r="U62" s="26" t="str">
        <f t="shared" si="1"/>
        <v/>
      </c>
      <c r="V62" s="26" t="str">
        <f t="shared" si="2"/>
        <v/>
      </c>
      <c r="W62" s="26" t="str">
        <f t="shared" si="3"/>
        <v/>
      </c>
    </row>
    <row r="63" spans="3:23" ht="45" customHeight="1" x14ac:dyDescent="0.25">
      <c r="C63" s="32">
        <v>57</v>
      </c>
      <c r="D63" s="150" t="str">
        <f>IFERROR(VLOOKUP('BH (2)'!$C$4&amp;"-"&amp;'BH (2)'!$A63,'BH (2)'!$B$7:$S$1006,D$5,0),"")</f>
        <v/>
      </c>
      <c r="E63" s="160" t="str">
        <f>IFERROR(VLOOKUP('BH (2)'!$C$4&amp;"-"&amp;'BH (2)'!$A63,'BH (2)'!$B$7:$S$1006,E$5,0),"")</f>
        <v/>
      </c>
      <c r="F63" s="152" t="str">
        <f>IFERROR(VLOOKUP('BH (2)'!$C$4&amp;"-"&amp;'BH (2)'!$A63,'BH (2)'!$B$7:$S$1006,F$5,0),"")</f>
        <v/>
      </c>
      <c r="G63" s="153" t="str">
        <f>IFERROR(VLOOKUP('BH (2)'!$C$4&amp;"-"&amp;'BH (2)'!$A63,'BH (2)'!$B$7:$S$1006,G$5,0),"")</f>
        <v/>
      </c>
      <c r="H63" s="154" t="str">
        <f>IFERROR(VLOOKUP('BH (2)'!$C$4&amp;"-"&amp;'BH (2)'!$A63,'BH (2)'!$B$7:$S$1006,H$5,0),"")</f>
        <v/>
      </c>
      <c r="I63" s="153" t="str">
        <f>IFERROR(VLOOKUP('BH (2)'!$C$4&amp;"-"&amp;'BH (2)'!$A63,'BH (2)'!$B$7:$S$1006,I$5,0),"")</f>
        <v/>
      </c>
      <c r="J63" s="155" t="str">
        <f>IFERROR(VLOOKUP('BH (2)'!$C$4&amp;"-"&amp;'BH (2)'!$A63,'BH (2)'!$B$7:$S$1006,J$5,0),"")</f>
        <v/>
      </c>
      <c r="K63" s="153" t="str">
        <f>IFERROR(VLOOKUP('BH (2)'!$C$4&amp;"-"&amp;'BH (2)'!$A63,'BH (2)'!$B$7:$S$1006,K$5,0),"")</f>
        <v/>
      </c>
      <c r="L63" s="150" t="str">
        <f>IFERROR(VLOOKUP('BH (2)'!$C$4&amp;"-"&amp;'BH (2)'!$A63,'BH (2)'!$B$7:$S$1006,L$5,0),"")</f>
        <v/>
      </c>
      <c r="M63" s="154" t="str">
        <f>IFERROR(VLOOKUP('BH (2)'!$C$4&amp;"-"&amp;'BH (2)'!$A63,'BH (2)'!$B$7:$S$1006,M$5,0),"")</f>
        <v/>
      </c>
      <c r="N63" s="150" t="str">
        <f>IFERROR(VLOOKUP('BH (2)'!$C$4&amp;"-"&amp;'BH (2)'!$A63,'BH (2)'!$B$7:$S$1006,N$5,0),"")</f>
        <v/>
      </c>
      <c r="O63" s="156" t="str">
        <f>IFERROR(VLOOKUP('BH (2)'!$C$4&amp;"-"&amp;'BH (2)'!$A63,'BH (2)'!$B$7:$S$1006,O$5,0),"")</f>
        <v/>
      </c>
      <c r="P63" s="148" t="str">
        <f>IFERROR(VLOOKUP('BH (2)'!$C$4&amp;"-"&amp;'BH (2)'!$A63,'BH (2)'!$B$7:$S$1006,P$5,0),"")</f>
        <v/>
      </c>
      <c r="Q63" s="157" t="str">
        <f>IFERROR(VLOOKUP('BH (2)'!$C$4&amp;"-"&amp;'BH (2)'!$A63,'BH (2)'!$B$7:$S$1006,Q$5,0),"")</f>
        <v/>
      </c>
      <c r="R63" s="158" t="str">
        <f>IFERROR(VLOOKUP('BH (2)'!$C$4&amp;"-"&amp;'BH (2)'!$A63,'BH (2)'!$B$7:$S$1006,R$5,0),"")</f>
        <v/>
      </c>
      <c r="S63" s="159" t="str">
        <f>IFERROR(VLOOKUP('BH (2)'!$C$4&amp;"-"&amp;'BH (2)'!$A63,'BH (2)'!$B$7:$S$1006,S$5,0),"")</f>
        <v/>
      </c>
      <c r="T63" s="26" t="str">
        <f t="shared" si="0"/>
        <v/>
      </c>
      <c r="U63" s="26" t="str">
        <f t="shared" si="1"/>
        <v/>
      </c>
      <c r="V63" s="26" t="str">
        <f t="shared" si="2"/>
        <v/>
      </c>
      <c r="W63" s="26" t="str">
        <f t="shared" si="3"/>
        <v/>
      </c>
    </row>
    <row r="64" spans="3:23" ht="45" customHeight="1" x14ac:dyDescent="0.25">
      <c r="C64" s="32">
        <v>58</v>
      </c>
      <c r="D64" s="150" t="str">
        <f>IFERROR(VLOOKUP('BH (2)'!$C$4&amp;"-"&amp;'BH (2)'!$A64,'BH (2)'!$B$7:$S$1006,D$5,0),"")</f>
        <v/>
      </c>
      <c r="E64" s="160" t="str">
        <f>IFERROR(VLOOKUP('BH (2)'!$C$4&amp;"-"&amp;'BH (2)'!$A64,'BH (2)'!$B$7:$S$1006,E$5,0),"")</f>
        <v/>
      </c>
      <c r="F64" s="152" t="str">
        <f>IFERROR(VLOOKUP('BH (2)'!$C$4&amp;"-"&amp;'BH (2)'!$A64,'BH (2)'!$B$7:$S$1006,F$5,0),"")</f>
        <v/>
      </c>
      <c r="G64" s="153" t="str">
        <f>IFERROR(VLOOKUP('BH (2)'!$C$4&amp;"-"&amp;'BH (2)'!$A64,'BH (2)'!$B$7:$S$1006,G$5,0),"")</f>
        <v/>
      </c>
      <c r="H64" s="154" t="str">
        <f>IFERROR(VLOOKUP('BH (2)'!$C$4&amp;"-"&amp;'BH (2)'!$A64,'BH (2)'!$B$7:$S$1006,H$5,0),"")</f>
        <v/>
      </c>
      <c r="I64" s="153" t="str">
        <f>IFERROR(VLOOKUP('BH (2)'!$C$4&amp;"-"&amp;'BH (2)'!$A64,'BH (2)'!$B$7:$S$1006,I$5,0),"")</f>
        <v/>
      </c>
      <c r="J64" s="155" t="str">
        <f>IFERROR(VLOOKUP('BH (2)'!$C$4&amp;"-"&amp;'BH (2)'!$A64,'BH (2)'!$B$7:$S$1006,J$5,0),"")</f>
        <v/>
      </c>
      <c r="K64" s="153" t="str">
        <f>IFERROR(VLOOKUP('BH (2)'!$C$4&amp;"-"&amp;'BH (2)'!$A64,'BH (2)'!$B$7:$S$1006,K$5,0),"")</f>
        <v/>
      </c>
      <c r="L64" s="150" t="str">
        <f>IFERROR(VLOOKUP('BH (2)'!$C$4&amp;"-"&amp;'BH (2)'!$A64,'BH (2)'!$B$7:$S$1006,L$5,0),"")</f>
        <v/>
      </c>
      <c r="M64" s="154" t="str">
        <f>IFERROR(VLOOKUP('BH (2)'!$C$4&amp;"-"&amp;'BH (2)'!$A64,'BH (2)'!$B$7:$S$1006,M$5,0),"")</f>
        <v/>
      </c>
      <c r="N64" s="150" t="str">
        <f>IFERROR(VLOOKUP('BH (2)'!$C$4&amp;"-"&amp;'BH (2)'!$A64,'BH (2)'!$B$7:$S$1006,N$5,0),"")</f>
        <v/>
      </c>
      <c r="O64" s="156" t="str">
        <f>IFERROR(VLOOKUP('BH (2)'!$C$4&amp;"-"&amp;'BH (2)'!$A64,'BH (2)'!$B$7:$S$1006,O$5,0),"")</f>
        <v/>
      </c>
      <c r="P64" s="148" t="str">
        <f>IFERROR(VLOOKUP('BH (2)'!$C$4&amp;"-"&amp;'BH (2)'!$A64,'BH (2)'!$B$7:$S$1006,P$5,0),"")</f>
        <v/>
      </c>
      <c r="Q64" s="157" t="str">
        <f>IFERROR(VLOOKUP('BH (2)'!$C$4&amp;"-"&amp;'BH (2)'!$A64,'BH (2)'!$B$7:$S$1006,Q$5,0),"")</f>
        <v/>
      </c>
      <c r="R64" s="158" t="str">
        <f>IFERROR(VLOOKUP('BH (2)'!$C$4&amp;"-"&amp;'BH (2)'!$A64,'BH (2)'!$B$7:$S$1006,R$5,0),"")</f>
        <v/>
      </c>
      <c r="S64" s="159" t="str">
        <f>IFERROR(VLOOKUP('BH (2)'!$C$4&amp;"-"&amp;'BH (2)'!$A64,'BH (2)'!$B$7:$S$1006,S$5,0),"")</f>
        <v/>
      </c>
      <c r="T64" s="26" t="str">
        <f t="shared" si="0"/>
        <v/>
      </c>
      <c r="U64" s="26" t="str">
        <f t="shared" si="1"/>
        <v/>
      </c>
      <c r="V64" s="26" t="str">
        <f t="shared" si="2"/>
        <v/>
      </c>
      <c r="W64" s="26" t="str">
        <f t="shared" si="3"/>
        <v/>
      </c>
    </row>
    <row r="65" spans="3:23" ht="45" customHeight="1" x14ac:dyDescent="0.25">
      <c r="C65" s="32">
        <v>59</v>
      </c>
      <c r="D65" s="150" t="str">
        <f>IFERROR(VLOOKUP('BH (2)'!$C$4&amp;"-"&amp;'BH (2)'!$A65,'BH (2)'!$B$7:$S$1006,D$5,0),"")</f>
        <v/>
      </c>
      <c r="E65" s="160" t="str">
        <f>IFERROR(VLOOKUP('BH (2)'!$C$4&amp;"-"&amp;'BH (2)'!$A65,'BH (2)'!$B$7:$S$1006,E$5,0),"")</f>
        <v/>
      </c>
      <c r="F65" s="152" t="str">
        <f>IFERROR(VLOOKUP('BH (2)'!$C$4&amp;"-"&amp;'BH (2)'!$A65,'BH (2)'!$B$7:$S$1006,F$5,0),"")</f>
        <v/>
      </c>
      <c r="G65" s="153" t="str">
        <f>IFERROR(VLOOKUP('BH (2)'!$C$4&amp;"-"&amp;'BH (2)'!$A65,'BH (2)'!$B$7:$S$1006,G$5,0),"")</f>
        <v/>
      </c>
      <c r="H65" s="154" t="str">
        <f>IFERROR(VLOOKUP('BH (2)'!$C$4&amp;"-"&amp;'BH (2)'!$A65,'BH (2)'!$B$7:$S$1006,H$5,0),"")</f>
        <v/>
      </c>
      <c r="I65" s="153" t="str">
        <f>IFERROR(VLOOKUP('BH (2)'!$C$4&amp;"-"&amp;'BH (2)'!$A65,'BH (2)'!$B$7:$S$1006,I$5,0),"")</f>
        <v/>
      </c>
      <c r="J65" s="155" t="str">
        <f>IFERROR(VLOOKUP('BH (2)'!$C$4&amp;"-"&amp;'BH (2)'!$A65,'BH (2)'!$B$7:$S$1006,J$5,0),"")</f>
        <v/>
      </c>
      <c r="K65" s="153" t="str">
        <f>IFERROR(VLOOKUP('BH (2)'!$C$4&amp;"-"&amp;'BH (2)'!$A65,'BH (2)'!$B$7:$S$1006,K$5,0),"")</f>
        <v/>
      </c>
      <c r="L65" s="150" t="str">
        <f>IFERROR(VLOOKUP('BH (2)'!$C$4&amp;"-"&amp;'BH (2)'!$A65,'BH (2)'!$B$7:$S$1006,L$5,0),"")</f>
        <v/>
      </c>
      <c r="M65" s="154" t="str">
        <f>IFERROR(VLOOKUP('BH (2)'!$C$4&amp;"-"&amp;'BH (2)'!$A65,'BH (2)'!$B$7:$S$1006,M$5,0),"")</f>
        <v/>
      </c>
      <c r="N65" s="150" t="str">
        <f>IFERROR(VLOOKUP('BH (2)'!$C$4&amp;"-"&amp;'BH (2)'!$A65,'BH (2)'!$B$7:$S$1006,N$5,0),"")</f>
        <v/>
      </c>
      <c r="O65" s="156" t="str">
        <f>IFERROR(VLOOKUP('BH (2)'!$C$4&amp;"-"&amp;'BH (2)'!$A65,'BH (2)'!$B$7:$S$1006,O$5,0),"")</f>
        <v/>
      </c>
      <c r="P65" s="148" t="str">
        <f>IFERROR(VLOOKUP('BH (2)'!$C$4&amp;"-"&amp;'BH (2)'!$A65,'BH (2)'!$B$7:$S$1006,P$5,0),"")</f>
        <v/>
      </c>
      <c r="Q65" s="157" t="str">
        <f>IFERROR(VLOOKUP('BH (2)'!$C$4&amp;"-"&amp;'BH (2)'!$A65,'BH (2)'!$B$7:$S$1006,Q$5,0),"")</f>
        <v/>
      </c>
      <c r="R65" s="158" t="str">
        <f>IFERROR(VLOOKUP('BH (2)'!$C$4&amp;"-"&amp;'BH (2)'!$A65,'BH (2)'!$B$7:$S$1006,R$5,0),"")</f>
        <v/>
      </c>
      <c r="S65" s="159" t="str">
        <f>IFERROR(VLOOKUP('BH (2)'!$C$4&amp;"-"&amp;'BH (2)'!$A65,'BH (2)'!$B$7:$S$1006,S$5,0),"")</f>
        <v/>
      </c>
      <c r="T65" s="26" t="str">
        <f t="shared" si="0"/>
        <v/>
      </c>
      <c r="U65" s="26" t="str">
        <f t="shared" si="1"/>
        <v/>
      </c>
      <c r="V65" s="26" t="str">
        <f t="shared" si="2"/>
        <v/>
      </c>
      <c r="W65" s="26" t="str">
        <f t="shared" si="3"/>
        <v/>
      </c>
    </row>
    <row r="66" spans="3:23" ht="45" customHeight="1" x14ac:dyDescent="0.25">
      <c r="C66" s="32">
        <v>60</v>
      </c>
      <c r="D66" s="150" t="str">
        <f>IFERROR(VLOOKUP('BH (2)'!$C$4&amp;"-"&amp;'BH (2)'!$A66,'BH (2)'!$B$7:$S$1006,D$5,0),"")</f>
        <v/>
      </c>
      <c r="E66" s="160" t="str">
        <f>IFERROR(VLOOKUP('BH (2)'!$C$4&amp;"-"&amp;'BH (2)'!$A66,'BH (2)'!$B$7:$S$1006,E$5,0),"")</f>
        <v/>
      </c>
      <c r="F66" s="152" t="str">
        <f>IFERROR(VLOOKUP('BH (2)'!$C$4&amp;"-"&amp;'BH (2)'!$A66,'BH (2)'!$B$7:$S$1006,F$5,0),"")</f>
        <v/>
      </c>
      <c r="G66" s="153" t="str">
        <f>IFERROR(VLOOKUP('BH (2)'!$C$4&amp;"-"&amp;'BH (2)'!$A66,'BH (2)'!$B$7:$S$1006,G$5,0),"")</f>
        <v/>
      </c>
      <c r="H66" s="154" t="str">
        <f>IFERROR(VLOOKUP('BH (2)'!$C$4&amp;"-"&amp;'BH (2)'!$A66,'BH (2)'!$B$7:$S$1006,H$5,0),"")</f>
        <v/>
      </c>
      <c r="I66" s="153" t="str">
        <f>IFERROR(VLOOKUP('BH (2)'!$C$4&amp;"-"&amp;'BH (2)'!$A66,'BH (2)'!$B$7:$S$1006,I$5,0),"")</f>
        <v/>
      </c>
      <c r="J66" s="155" t="str">
        <f>IFERROR(VLOOKUP('BH (2)'!$C$4&amp;"-"&amp;'BH (2)'!$A66,'BH (2)'!$B$7:$S$1006,J$5,0),"")</f>
        <v/>
      </c>
      <c r="K66" s="153" t="str">
        <f>IFERROR(VLOOKUP('BH (2)'!$C$4&amp;"-"&amp;'BH (2)'!$A66,'BH (2)'!$B$7:$S$1006,K$5,0),"")</f>
        <v/>
      </c>
      <c r="L66" s="150" t="str">
        <f>IFERROR(VLOOKUP('BH (2)'!$C$4&amp;"-"&amp;'BH (2)'!$A66,'BH (2)'!$B$7:$S$1006,L$5,0),"")</f>
        <v/>
      </c>
      <c r="M66" s="154" t="str">
        <f>IFERROR(VLOOKUP('BH (2)'!$C$4&amp;"-"&amp;'BH (2)'!$A66,'BH (2)'!$B$7:$S$1006,M$5,0),"")</f>
        <v/>
      </c>
      <c r="N66" s="150" t="str">
        <f>IFERROR(VLOOKUP('BH (2)'!$C$4&amp;"-"&amp;'BH (2)'!$A66,'BH (2)'!$B$7:$S$1006,N$5,0),"")</f>
        <v/>
      </c>
      <c r="O66" s="156" t="str">
        <f>IFERROR(VLOOKUP('BH (2)'!$C$4&amp;"-"&amp;'BH (2)'!$A66,'BH (2)'!$B$7:$S$1006,O$5,0),"")</f>
        <v/>
      </c>
      <c r="P66" s="148" t="str">
        <f>IFERROR(VLOOKUP('BH (2)'!$C$4&amp;"-"&amp;'BH (2)'!$A66,'BH (2)'!$B$7:$S$1006,P$5,0),"")</f>
        <v/>
      </c>
      <c r="Q66" s="157" t="str">
        <f>IFERROR(VLOOKUP('BH (2)'!$C$4&amp;"-"&amp;'BH (2)'!$A66,'BH (2)'!$B$7:$S$1006,Q$5,0),"")</f>
        <v/>
      </c>
      <c r="R66" s="158" t="str">
        <f>IFERROR(VLOOKUP('BH (2)'!$C$4&amp;"-"&amp;'BH (2)'!$A66,'BH (2)'!$B$7:$S$1006,R$5,0),"")</f>
        <v/>
      </c>
      <c r="S66" s="159" t="str">
        <f>IFERROR(VLOOKUP('BH (2)'!$C$4&amp;"-"&amp;'BH (2)'!$A66,'BH (2)'!$B$7:$S$1006,S$5,0),"")</f>
        <v/>
      </c>
      <c r="T66" s="26" t="str">
        <f t="shared" si="0"/>
        <v/>
      </c>
      <c r="U66" s="26" t="str">
        <f t="shared" si="1"/>
        <v/>
      </c>
      <c r="V66" s="26" t="str">
        <f t="shared" si="2"/>
        <v/>
      </c>
      <c r="W66" s="26" t="str">
        <f t="shared" si="3"/>
        <v/>
      </c>
    </row>
    <row r="67" spans="3:23" ht="45" customHeight="1" x14ac:dyDescent="0.25">
      <c r="C67" s="32">
        <v>61</v>
      </c>
      <c r="D67" s="150" t="str">
        <f>IFERROR(VLOOKUP('BH (2)'!$C$4&amp;"-"&amp;'BH (2)'!$A67,'BH (2)'!$B$7:$S$1006,D$5,0),"")</f>
        <v/>
      </c>
      <c r="E67" s="160" t="str">
        <f>IFERROR(VLOOKUP('BH (2)'!$C$4&amp;"-"&amp;'BH (2)'!$A67,'BH (2)'!$B$7:$S$1006,E$5,0),"")</f>
        <v/>
      </c>
      <c r="F67" s="152" t="str">
        <f>IFERROR(VLOOKUP('BH (2)'!$C$4&amp;"-"&amp;'BH (2)'!$A67,'BH (2)'!$B$7:$S$1006,F$5,0),"")</f>
        <v/>
      </c>
      <c r="G67" s="153" t="str">
        <f>IFERROR(VLOOKUP('BH (2)'!$C$4&amp;"-"&amp;'BH (2)'!$A67,'BH (2)'!$B$7:$S$1006,G$5,0),"")</f>
        <v/>
      </c>
      <c r="H67" s="154" t="str">
        <f>IFERROR(VLOOKUP('BH (2)'!$C$4&amp;"-"&amp;'BH (2)'!$A67,'BH (2)'!$B$7:$S$1006,H$5,0),"")</f>
        <v/>
      </c>
      <c r="I67" s="153" t="str">
        <f>IFERROR(VLOOKUP('BH (2)'!$C$4&amp;"-"&amp;'BH (2)'!$A67,'BH (2)'!$B$7:$S$1006,I$5,0),"")</f>
        <v/>
      </c>
      <c r="J67" s="155" t="str">
        <f>IFERROR(VLOOKUP('BH (2)'!$C$4&amp;"-"&amp;'BH (2)'!$A67,'BH (2)'!$B$7:$S$1006,J$5,0),"")</f>
        <v/>
      </c>
      <c r="K67" s="153" t="str">
        <f>IFERROR(VLOOKUP('BH (2)'!$C$4&amp;"-"&amp;'BH (2)'!$A67,'BH (2)'!$B$7:$S$1006,K$5,0),"")</f>
        <v/>
      </c>
      <c r="L67" s="150" t="str">
        <f>IFERROR(VLOOKUP('BH (2)'!$C$4&amp;"-"&amp;'BH (2)'!$A67,'BH (2)'!$B$7:$S$1006,L$5,0),"")</f>
        <v/>
      </c>
      <c r="M67" s="154" t="str">
        <f>IFERROR(VLOOKUP('BH (2)'!$C$4&amp;"-"&amp;'BH (2)'!$A67,'BH (2)'!$B$7:$S$1006,M$5,0),"")</f>
        <v/>
      </c>
      <c r="N67" s="150" t="str">
        <f>IFERROR(VLOOKUP('BH (2)'!$C$4&amp;"-"&amp;'BH (2)'!$A67,'BH (2)'!$B$7:$S$1006,N$5,0),"")</f>
        <v/>
      </c>
      <c r="O67" s="156" t="str">
        <f>IFERROR(VLOOKUP('BH (2)'!$C$4&amp;"-"&amp;'BH (2)'!$A67,'BH (2)'!$B$7:$S$1006,O$5,0),"")</f>
        <v/>
      </c>
      <c r="P67" s="148" t="str">
        <f>IFERROR(VLOOKUP('BH (2)'!$C$4&amp;"-"&amp;'BH (2)'!$A67,'BH (2)'!$B$7:$S$1006,P$5,0),"")</f>
        <v/>
      </c>
      <c r="Q67" s="157" t="str">
        <f>IFERROR(VLOOKUP('BH (2)'!$C$4&amp;"-"&amp;'BH (2)'!$A67,'BH (2)'!$B$7:$S$1006,Q$5,0),"")</f>
        <v/>
      </c>
      <c r="R67" s="158" t="str">
        <f>IFERROR(VLOOKUP('BH (2)'!$C$4&amp;"-"&amp;'BH (2)'!$A67,'BH (2)'!$B$7:$S$1006,R$5,0),"")</f>
        <v/>
      </c>
      <c r="S67" s="159" t="str">
        <f>IFERROR(VLOOKUP('BH (2)'!$C$4&amp;"-"&amp;'BH (2)'!$A67,'BH (2)'!$B$7:$S$1006,S$5,0),"")</f>
        <v/>
      </c>
      <c r="T67" s="26" t="str">
        <f t="shared" si="0"/>
        <v/>
      </c>
      <c r="U67" s="26" t="str">
        <f t="shared" si="1"/>
        <v/>
      </c>
      <c r="V67" s="26" t="str">
        <f t="shared" si="2"/>
        <v/>
      </c>
      <c r="W67" s="26" t="str">
        <f t="shared" si="3"/>
        <v/>
      </c>
    </row>
    <row r="68" spans="3:23" ht="45" customHeight="1" x14ac:dyDescent="0.25">
      <c r="C68" s="32">
        <v>62</v>
      </c>
      <c r="D68" s="150" t="str">
        <f>IFERROR(VLOOKUP('BH (2)'!$C$4&amp;"-"&amp;'BH (2)'!$A68,'BH (2)'!$B$7:$S$1006,D$5,0),"")</f>
        <v/>
      </c>
      <c r="E68" s="160" t="str">
        <f>IFERROR(VLOOKUP('BH (2)'!$C$4&amp;"-"&amp;'BH (2)'!$A68,'BH (2)'!$B$7:$S$1006,E$5,0),"")</f>
        <v/>
      </c>
      <c r="F68" s="152" t="str">
        <f>IFERROR(VLOOKUP('BH (2)'!$C$4&amp;"-"&amp;'BH (2)'!$A68,'BH (2)'!$B$7:$S$1006,F$5,0),"")</f>
        <v/>
      </c>
      <c r="G68" s="153" t="str">
        <f>IFERROR(VLOOKUP('BH (2)'!$C$4&amp;"-"&amp;'BH (2)'!$A68,'BH (2)'!$B$7:$S$1006,G$5,0),"")</f>
        <v/>
      </c>
      <c r="H68" s="154" t="str">
        <f>IFERROR(VLOOKUP('BH (2)'!$C$4&amp;"-"&amp;'BH (2)'!$A68,'BH (2)'!$B$7:$S$1006,H$5,0),"")</f>
        <v/>
      </c>
      <c r="I68" s="153" t="str">
        <f>IFERROR(VLOOKUP('BH (2)'!$C$4&amp;"-"&amp;'BH (2)'!$A68,'BH (2)'!$B$7:$S$1006,I$5,0),"")</f>
        <v/>
      </c>
      <c r="J68" s="155" t="str">
        <f>IFERROR(VLOOKUP('BH (2)'!$C$4&amp;"-"&amp;'BH (2)'!$A68,'BH (2)'!$B$7:$S$1006,J$5,0),"")</f>
        <v/>
      </c>
      <c r="K68" s="153" t="str">
        <f>IFERROR(VLOOKUP('BH (2)'!$C$4&amp;"-"&amp;'BH (2)'!$A68,'BH (2)'!$B$7:$S$1006,K$5,0),"")</f>
        <v/>
      </c>
      <c r="L68" s="150" t="str">
        <f>IFERROR(VLOOKUP('BH (2)'!$C$4&amp;"-"&amp;'BH (2)'!$A68,'BH (2)'!$B$7:$S$1006,L$5,0),"")</f>
        <v/>
      </c>
      <c r="M68" s="154" t="str">
        <f>IFERROR(VLOOKUP('BH (2)'!$C$4&amp;"-"&amp;'BH (2)'!$A68,'BH (2)'!$B$7:$S$1006,M$5,0),"")</f>
        <v/>
      </c>
      <c r="N68" s="150" t="str">
        <f>IFERROR(VLOOKUP('BH (2)'!$C$4&amp;"-"&amp;'BH (2)'!$A68,'BH (2)'!$B$7:$S$1006,N$5,0),"")</f>
        <v/>
      </c>
      <c r="O68" s="156" t="str">
        <f>IFERROR(VLOOKUP('BH (2)'!$C$4&amp;"-"&amp;'BH (2)'!$A68,'BH (2)'!$B$7:$S$1006,O$5,0),"")</f>
        <v/>
      </c>
      <c r="P68" s="148" t="str">
        <f>IFERROR(VLOOKUP('BH (2)'!$C$4&amp;"-"&amp;'BH (2)'!$A68,'BH (2)'!$B$7:$S$1006,P$5,0),"")</f>
        <v/>
      </c>
      <c r="Q68" s="157" t="str">
        <f>IFERROR(VLOOKUP('BH (2)'!$C$4&amp;"-"&amp;'BH (2)'!$A68,'BH (2)'!$B$7:$S$1006,Q$5,0),"")</f>
        <v/>
      </c>
      <c r="R68" s="158" t="str">
        <f>IFERROR(VLOOKUP('BH (2)'!$C$4&amp;"-"&amp;'BH (2)'!$A68,'BH (2)'!$B$7:$S$1006,R$5,0),"")</f>
        <v/>
      </c>
      <c r="S68" s="159" t="str">
        <f>IFERROR(VLOOKUP('BH (2)'!$C$4&amp;"-"&amp;'BH (2)'!$A68,'BH (2)'!$B$7:$S$1006,S$5,0),"")</f>
        <v/>
      </c>
      <c r="T68" s="26" t="str">
        <f t="shared" si="0"/>
        <v/>
      </c>
      <c r="U68" s="26" t="str">
        <f t="shared" si="1"/>
        <v/>
      </c>
      <c r="V68" s="26" t="str">
        <f t="shared" si="2"/>
        <v/>
      </c>
      <c r="W68" s="26" t="str">
        <f t="shared" si="3"/>
        <v/>
      </c>
    </row>
    <row r="69" spans="3:23" ht="45" customHeight="1" x14ac:dyDescent="0.25">
      <c r="C69" s="32">
        <v>63</v>
      </c>
      <c r="D69" s="150" t="str">
        <f>IFERROR(VLOOKUP('BH (2)'!$C$4&amp;"-"&amp;'BH (2)'!$A69,'BH (2)'!$B$7:$S$1006,D$5,0),"")</f>
        <v/>
      </c>
      <c r="E69" s="160" t="str">
        <f>IFERROR(VLOOKUP('BH (2)'!$C$4&amp;"-"&amp;'BH (2)'!$A69,'BH (2)'!$B$7:$S$1006,E$5,0),"")</f>
        <v/>
      </c>
      <c r="F69" s="152" t="str">
        <f>IFERROR(VLOOKUP('BH (2)'!$C$4&amp;"-"&amp;'BH (2)'!$A69,'BH (2)'!$B$7:$S$1006,F$5,0),"")</f>
        <v/>
      </c>
      <c r="G69" s="153" t="str">
        <f>IFERROR(VLOOKUP('BH (2)'!$C$4&amp;"-"&amp;'BH (2)'!$A69,'BH (2)'!$B$7:$S$1006,G$5,0),"")</f>
        <v/>
      </c>
      <c r="H69" s="154" t="str">
        <f>IFERROR(VLOOKUP('BH (2)'!$C$4&amp;"-"&amp;'BH (2)'!$A69,'BH (2)'!$B$7:$S$1006,H$5,0),"")</f>
        <v/>
      </c>
      <c r="I69" s="153" t="str">
        <f>IFERROR(VLOOKUP('BH (2)'!$C$4&amp;"-"&amp;'BH (2)'!$A69,'BH (2)'!$B$7:$S$1006,I$5,0),"")</f>
        <v/>
      </c>
      <c r="J69" s="155" t="str">
        <f>IFERROR(VLOOKUP('BH (2)'!$C$4&amp;"-"&amp;'BH (2)'!$A69,'BH (2)'!$B$7:$S$1006,J$5,0),"")</f>
        <v/>
      </c>
      <c r="K69" s="153" t="str">
        <f>IFERROR(VLOOKUP('BH (2)'!$C$4&amp;"-"&amp;'BH (2)'!$A69,'BH (2)'!$B$7:$S$1006,K$5,0),"")</f>
        <v/>
      </c>
      <c r="L69" s="150" t="str">
        <f>IFERROR(VLOOKUP('BH (2)'!$C$4&amp;"-"&amp;'BH (2)'!$A69,'BH (2)'!$B$7:$S$1006,L$5,0),"")</f>
        <v/>
      </c>
      <c r="M69" s="154" t="str">
        <f>IFERROR(VLOOKUP('BH (2)'!$C$4&amp;"-"&amp;'BH (2)'!$A69,'BH (2)'!$B$7:$S$1006,M$5,0),"")</f>
        <v/>
      </c>
      <c r="N69" s="150" t="str">
        <f>IFERROR(VLOOKUP('BH (2)'!$C$4&amp;"-"&amp;'BH (2)'!$A69,'BH (2)'!$B$7:$S$1006,N$5,0),"")</f>
        <v/>
      </c>
      <c r="O69" s="156" t="str">
        <f>IFERROR(VLOOKUP('BH (2)'!$C$4&amp;"-"&amp;'BH (2)'!$A69,'BH (2)'!$B$7:$S$1006,O$5,0),"")</f>
        <v/>
      </c>
      <c r="P69" s="148" t="str">
        <f>IFERROR(VLOOKUP('BH (2)'!$C$4&amp;"-"&amp;'BH (2)'!$A69,'BH (2)'!$B$7:$S$1006,P$5,0),"")</f>
        <v/>
      </c>
      <c r="Q69" s="157" t="str">
        <f>IFERROR(VLOOKUP('BH (2)'!$C$4&amp;"-"&amp;'BH (2)'!$A69,'BH (2)'!$B$7:$S$1006,Q$5,0),"")</f>
        <v/>
      </c>
      <c r="R69" s="158" t="str">
        <f>IFERROR(VLOOKUP('BH (2)'!$C$4&amp;"-"&amp;'BH (2)'!$A69,'BH (2)'!$B$7:$S$1006,R$5,0),"")</f>
        <v/>
      </c>
      <c r="S69" s="159" t="str">
        <f>IFERROR(VLOOKUP('BH (2)'!$C$4&amp;"-"&amp;'BH (2)'!$A69,'BH (2)'!$B$7:$S$1006,S$5,0),"")</f>
        <v/>
      </c>
      <c r="T69" s="26" t="str">
        <f t="shared" si="0"/>
        <v/>
      </c>
      <c r="U69" s="26" t="str">
        <f t="shared" si="1"/>
        <v/>
      </c>
      <c r="V69" s="26" t="str">
        <f t="shared" si="2"/>
        <v/>
      </c>
      <c r="W69" s="26" t="str">
        <f t="shared" si="3"/>
        <v/>
      </c>
    </row>
    <row r="70" spans="3:23" ht="45" customHeight="1" x14ac:dyDescent="0.25">
      <c r="C70" s="32">
        <v>64</v>
      </c>
      <c r="D70" s="150" t="str">
        <f>IFERROR(VLOOKUP('BH (2)'!$C$4&amp;"-"&amp;'BH (2)'!$A70,'BH (2)'!$B$7:$S$1006,D$5,0),"")</f>
        <v/>
      </c>
      <c r="E70" s="160" t="str">
        <f>IFERROR(VLOOKUP('BH (2)'!$C$4&amp;"-"&amp;'BH (2)'!$A70,'BH (2)'!$B$7:$S$1006,E$5,0),"")</f>
        <v/>
      </c>
      <c r="F70" s="152" t="str">
        <f>IFERROR(VLOOKUP('BH (2)'!$C$4&amp;"-"&amp;'BH (2)'!$A70,'BH (2)'!$B$7:$S$1006,F$5,0),"")</f>
        <v/>
      </c>
      <c r="G70" s="153" t="str">
        <f>IFERROR(VLOOKUP('BH (2)'!$C$4&amp;"-"&amp;'BH (2)'!$A70,'BH (2)'!$B$7:$S$1006,G$5,0),"")</f>
        <v/>
      </c>
      <c r="H70" s="154" t="str">
        <f>IFERROR(VLOOKUP('BH (2)'!$C$4&amp;"-"&amp;'BH (2)'!$A70,'BH (2)'!$B$7:$S$1006,H$5,0),"")</f>
        <v/>
      </c>
      <c r="I70" s="153" t="str">
        <f>IFERROR(VLOOKUP('BH (2)'!$C$4&amp;"-"&amp;'BH (2)'!$A70,'BH (2)'!$B$7:$S$1006,I$5,0),"")</f>
        <v/>
      </c>
      <c r="J70" s="155" t="str">
        <f>IFERROR(VLOOKUP('BH (2)'!$C$4&amp;"-"&amp;'BH (2)'!$A70,'BH (2)'!$B$7:$S$1006,J$5,0),"")</f>
        <v/>
      </c>
      <c r="K70" s="153" t="str">
        <f>IFERROR(VLOOKUP('BH (2)'!$C$4&amp;"-"&amp;'BH (2)'!$A70,'BH (2)'!$B$7:$S$1006,K$5,0),"")</f>
        <v/>
      </c>
      <c r="L70" s="150" t="str">
        <f>IFERROR(VLOOKUP('BH (2)'!$C$4&amp;"-"&amp;'BH (2)'!$A70,'BH (2)'!$B$7:$S$1006,L$5,0),"")</f>
        <v/>
      </c>
      <c r="M70" s="154" t="str">
        <f>IFERROR(VLOOKUP('BH (2)'!$C$4&amp;"-"&amp;'BH (2)'!$A70,'BH (2)'!$B$7:$S$1006,M$5,0),"")</f>
        <v/>
      </c>
      <c r="N70" s="150" t="str">
        <f>IFERROR(VLOOKUP('BH (2)'!$C$4&amp;"-"&amp;'BH (2)'!$A70,'BH (2)'!$B$7:$S$1006,N$5,0),"")</f>
        <v/>
      </c>
      <c r="O70" s="156" t="str">
        <f>IFERROR(VLOOKUP('BH (2)'!$C$4&amp;"-"&amp;'BH (2)'!$A70,'BH (2)'!$B$7:$S$1006,O$5,0),"")</f>
        <v/>
      </c>
      <c r="P70" s="148" t="str">
        <f>IFERROR(VLOOKUP('BH (2)'!$C$4&amp;"-"&amp;'BH (2)'!$A70,'BH (2)'!$B$7:$S$1006,P$5,0),"")</f>
        <v/>
      </c>
      <c r="Q70" s="157" t="str">
        <f>IFERROR(VLOOKUP('BH (2)'!$C$4&amp;"-"&amp;'BH (2)'!$A70,'BH (2)'!$B$7:$S$1006,Q$5,0),"")</f>
        <v/>
      </c>
      <c r="R70" s="158" t="str">
        <f>IFERROR(VLOOKUP('BH (2)'!$C$4&amp;"-"&amp;'BH (2)'!$A70,'BH (2)'!$B$7:$S$1006,R$5,0),"")</f>
        <v/>
      </c>
      <c r="S70" s="159" t="str">
        <f>IFERROR(VLOOKUP('BH (2)'!$C$4&amp;"-"&amp;'BH (2)'!$A70,'BH (2)'!$B$7:$S$1006,S$5,0),"")</f>
        <v/>
      </c>
      <c r="T70" s="26" t="str">
        <f t="shared" si="0"/>
        <v/>
      </c>
      <c r="U70" s="26" t="str">
        <f t="shared" si="1"/>
        <v/>
      </c>
      <c r="V70" s="26" t="str">
        <f t="shared" si="2"/>
        <v/>
      </c>
      <c r="W70" s="26" t="str">
        <f t="shared" si="3"/>
        <v/>
      </c>
    </row>
    <row r="71" spans="3:23" ht="45" customHeight="1" x14ac:dyDescent="0.25">
      <c r="C71" s="32">
        <v>65</v>
      </c>
      <c r="D71" s="150" t="str">
        <f>IFERROR(VLOOKUP('BH (2)'!$C$4&amp;"-"&amp;'BH (2)'!$A71,'BH (2)'!$B$7:$S$1006,D$5,0),"")</f>
        <v/>
      </c>
      <c r="E71" s="160" t="str">
        <f>IFERROR(VLOOKUP('BH (2)'!$C$4&amp;"-"&amp;'BH (2)'!$A71,'BH (2)'!$B$7:$S$1006,E$5,0),"")</f>
        <v/>
      </c>
      <c r="F71" s="152" t="str">
        <f>IFERROR(VLOOKUP('BH (2)'!$C$4&amp;"-"&amp;'BH (2)'!$A71,'BH (2)'!$B$7:$S$1006,F$5,0),"")</f>
        <v/>
      </c>
      <c r="G71" s="153" t="str">
        <f>IFERROR(VLOOKUP('BH (2)'!$C$4&amp;"-"&amp;'BH (2)'!$A71,'BH (2)'!$B$7:$S$1006,G$5,0),"")</f>
        <v/>
      </c>
      <c r="H71" s="154" t="str">
        <f>IFERROR(VLOOKUP('BH (2)'!$C$4&amp;"-"&amp;'BH (2)'!$A71,'BH (2)'!$B$7:$S$1006,H$5,0),"")</f>
        <v/>
      </c>
      <c r="I71" s="153" t="str">
        <f>IFERROR(VLOOKUP('BH (2)'!$C$4&amp;"-"&amp;'BH (2)'!$A71,'BH (2)'!$B$7:$S$1006,I$5,0),"")</f>
        <v/>
      </c>
      <c r="J71" s="155" t="str">
        <f>IFERROR(VLOOKUP('BH (2)'!$C$4&amp;"-"&amp;'BH (2)'!$A71,'BH (2)'!$B$7:$S$1006,J$5,0),"")</f>
        <v/>
      </c>
      <c r="K71" s="153" t="str">
        <f>IFERROR(VLOOKUP('BH (2)'!$C$4&amp;"-"&amp;'BH (2)'!$A71,'BH (2)'!$B$7:$S$1006,K$5,0),"")</f>
        <v/>
      </c>
      <c r="L71" s="150" t="str">
        <f>IFERROR(VLOOKUP('BH (2)'!$C$4&amp;"-"&amp;'BH (2)'!$A71,'BH (2)'!$B$7:$S$1006,L$5,0),"")</f>
        <v/>
      </c>
      <c r="M71" s="154" t="str">
        <f>IFERROR(VLOOKUP('BH (2)'!$C$4&amp;"-"&amp;'BH (2)'!$A71,'BH (2)'!$B$7:$S$1006,M$5,0),"")</f>
        <v/>
      </c>
      <c r="N71" s="150" t="str">
        <f>IFERROR(VLOOKUP('BH (2)'!$C$4&amp;"-"&amp;'BH (2)'!$A71,'BH (2)'!$B$7:$S$1006,N$5,0),"")</f>
        <v/>
      </c>
      <c r="O71" s="156" t="str">
        <f>IFERROR(VLOOKUP('BH (2)'!$C$4&amp;"-"&amp;'BH (2)'!$A71,'BH (2)'!$B$7:$S$1006,O$5,0),"")</f>
        <v/>
      </c>
      <c r="P71" s="148" t="str">
        <f>IFERROR(VLOOKUP('BH (2)'!$C$4&amp;"-"&amp;'BH (2)'!$A71,'BH (2)'!$B$7:$S$1006,P$5,0),"")</f>
        <v/>
      </c>
      <c r="Q71" s="157" t="str">
        <f>IFERROR(VLOOKUP('BH (2)'!$C$4&amp;"-"&amp;'BH (2)'!$A71,'BH (2)'!$B$7:$S$1006,Q$5,0),"")</f>
        <v/>
      </c>
      <c r="R71" s="158" t="str">
        <f>IFERROR(VLOOKUP('BH (2)'!$C$4&amp;"-"&amp;'BH (2)'!$A71,'BH (2)'!$B$7:$S$1006,R$5,0),"")</f>
        <v/>
      </c>
      <c r="S71" s="159" t="str">
        <f>IFERROR(VLOOKUP('BH (2)'!$C$4&amp;"-"&amp;'BH (2)'!$A71,'BH (2)'!$B$7:$S$1006,S$5,0),"")</f>
        <v/>
      </c>
      <c r="T71" s="26" t="str">
        <f t="shared" si="0"/>
        <v/>
      </c>
      <c r="U71" s="26" t="str">
        <f t="shared" si="1"/>
        <v/>
      </c>
      <c r="V71" s="26" t="str">
        <f t="shared" si="2"/>
        <v/>
      </c>
      <c r="W71" s="26" t="str">
        <f t="shared" si="3"/>
        <v/>
      </c>
    </row>
    <row r="72" spans="3:23" ht="45" customHeight="1" x14ac:dyDescent="0.25">
      <c r="C72" s="32">
        <v>66</v>
      </c>
      <c r="D72" s="150" t="str">
        <f>IFERROR(VLOOKUP('BH (2)'!$C$4&amp;"-"&amp;'BH (2)'!$A72,'BH (2)'!$B$7:$S$1006,D$5,0),"")</f>
        <v/>
      </c>
      <c r="E72" s="160" t="str">
        <f>IFERROR(VLOOKUP('BH (2)'!$C$4&amp;"-"&amp;'BH (2)'!$A72,'BH (2)'!$B$7:$S$1006,E$5,0),"")</f>
        <v/>
      </c>
      <c r="F72" s="152" t="str">
        <f>IFERROR(VLOOKUP('BH (2)'!$C$4&amp;"-"&amp;'BH (2)'!$A72,'BH (2)'!$B$7:$S$1006,F$5,0),"")</f>
        <v/>
      </c>
      <c r="G72" s="153" t="str">
        <f>IFERROR(VLOOKUP('BH (2)'!$C$4&amp;"-"&amp;'BH (2)'!$A72,'BH (2)'!$B$7:$S$1006,G$5,0),"")</f>
        <v/>
      </c>
      <c r="H72" s="154" t="str">
        <f>IFERROR(VLOOKUP('BH (2)'!$C$4&amp;"-"&amp;'BH (2)'!$A72,'BH (2)'!$B$7:$S$1006,H$5,0),"")</f>
        <v/>
      </c>
      <c r="I72" s="153" t="str">
        <f>IFERROR(VLOOKUP('BH (2)'!$C$4&amp;"-"&amp;'BH (2)'!$A72,'BH (2)'!$B$7:$S$1006,I$5,0),"")</f>
        <v/>
      </c>
      <c r="J72" s="155" t="str">
        <f>IFERROR(VLOOKUP('BH (2)'!$C$4&amp;"-"&amp;'BH (2)'!$A72,'BH (2)'!$B$7:$S$1006,J$5,0),"")</f>
        <v/>
      </c>
      <c r="K72" s="153" t="str">
        <f>IFERROR(VLOOKUP('BH (2)'!$C$4&amp;"-"&amp;'BH (2)'!$A72,'BH (2)'!$B$7:$S$1006,K$5,0),"")</f>
        <v/>
      </c>
      <c r="L72" s="150" t="str">
        <f>IFERROR(VLOOKUP('BH (2)'!$C$4&amp;"-"&amp;'BH (2)'!$A72,'BH (2)'!$B$7:$S$1006,L$5,0),"")</f>
        <v/>
      </c>
      <c r="M72" s="154" t="str">
        <f>IFERROR(VLOOKUP('BH (2)'!$C$4&amp;"-"&amp;'BH (2)'!$A72,'BH (2)'!$B$7:$S$1006,M$5,0),"")</f>
        <v/>
      </c>
      <c r="N72" s="150" t="str">
        <f>IFERROR(VLOOKUP('BH (2)'!$C$4&amp;"-"&amp;'BH (2)'!$A72,'BH (2)'!$B$7:$S$1006,N$5,0),"")</f>
        <v/>
      </c>
      <c r="O72" s="156" t="str">
        <f>IFERROR(VLOOKUP('BH (2)'!$C$4&amp;"-"&amp;'BH (2)'!$A72,'BH (2)'!$B$7:$S$1006,O$5,0),"")</f>
        <v/>
      </c>
      <c r="P72" s="148" t="str">
        <f>IFERROR(VLOOKUP('BH (2)'!$C$4&amp;"-"&amp;'BH (2)'!$A72,'BH (2)'!$B$7:$S$1006,P$5,0),"")</f>
        <v/>
      </c>
      <c r="Q72" s="157" t="str">
        <f>IFERROR(VLOOKUP('BH (2)'!$C$4&amp;"-"&amp;'BH (2)'!$A72,'BH (2)'!$B$7:$S$1006,Q$5,0),"")</f>
        <v/>
      </c>
      <c r="R72" s="158" t="str">
        <f>IFERROR(VLOOKUP('BH (2)'!$C$4&amp;"-"&amp;'BH (2)'!$A72,'BH (2)'!$B$7:$S$1006,R$5,0),"")</f>
        <v/>
      </c>
      <c r="S72" s="159" t="str">
        <f>IFERROR(VLOOKUP('BH (2)'!$C$4&amp;"-"&amp;'BH (2)'!$A72,'BH (2)'!$B$7:$S$1006,S$5,0),"")</f>
        <v/>
      </c>
      <c r="T72" s="26" t="str">
        <f t="shared" ref="T72:T135" si="4">IF(D72="","",MONTH(D72))</f>
        <v/>
      </c>
      <c r="U72" s="26" t="str">
        <f t="shared" ref="U72:U135" si="5">IF(N72="","",MONTH(N72))</f>
        <v/>
      </c>
      <c r="V72" s="26" t="str">
        <f t="shared" ref="V72:V135" si="6">IF(D72="","",YEAR(D72))</f>
        <v/>
      </c>
      <c r="W72" s="26" t="str">
        <f t="shared" ref="W72:W135" si="7">IF(N72="","",YEAR(N72))</f>
        <v/>
      </c>
    </row>
    <row r="73" spans="3:23" ht="45" customHeight="1" x14ac:dyDescent="0.25">
      <c r="C73" s="32">
        <v>67</v>
      </c>
      <c r="D73" s="150" t="str">
        <f>IFERROR(VLOOKUP('BH (2)'!$C$4&amp;"-"&amp;'BH (2)'!$A73,'BH (2)'!$B$7:$S$1006,D$5,0),"")</f>
        <v/>
      </c>
      <c r="E73" s="160" t="str">
        <f>IFERROR(VLOOKUP('BH (2)'!$C$4&amp;"-"&amp;'BH (2)'!$A73,'BH (2)'!$B$7:$S$1006,E$5,0),"")</f>
        <v/>
      </c>
      <c r="F73" s="152" t="str">
        <f>IFERROR(VLOOKUP('BH (2)'!$C$4&amp;"-"&amp;'BH (2)'!$A73,'BH (2)'!$B$7:$S$1006,F$5,0),"")</f>
        <v/>
      </c>
      <c r="G73" s="153" t="str">
        <f>IFERROR(VLOOKUP('BH (2)'!$C$4&amp;"-"&amp;'BH (2)'!$A73,'BH (2)'!$B$7:$S$1006,G$5,0),"")</f>
        <v/>
      </c>
      <c r="H73" s="154" t="str">
        <f>IFERROR(VLOOKUP('BH (2)'!$C$4&amp;"-"&amp;'BH (2)'!$A73,'BH (2)'!$B$7:$S$1006,H$5,0),"")</f>
        <v/>
      </c>
      <c r="I73" s="153" t="str">
        <f>IFERROR(VLOOKUP('BH (2)'!$C$4&amp;"-"&amp;'BH (2)'!$A73,'BH (2)'!$B$7:$S$1006,I$5,0),"")</f>
        <v/>
      </c>
      <c r="J73" s="155" t="str">
        <f>IFERROR(VLOOKUP('BH (2)'!$C$4&amp;"-"&amp;'BH (2)'!$A73,'BH (2)'!$B$7:$S$1006,J$5,0),"")</f>
        <v/>
      </c>
      <c r="K73" s="153" t="str">
        <f>IFERROR(VLOOKUP('BH (2)'!$C$4&amp;"-"&amp;'BH (2)'!$A73,'BH (2)'!$B$7:$S$1006,K$5,0),"")</f>
        <v/>
      </c>
      <c r="L73" s="150" t="str">
        <f>IFERROR(VLOOKUP('BH (2)'!$C$4&amp;"-"&amp;'BH (2)'!$A73,'BH (2)'!$B$7:$S$1006,L$5,0),"")</f>
        <v/>
      </c>
      <c r="M73" s="154" t="str">
        <f>IFERROR(VLOOKUP('BH (2)'!$C$4&amp;"-"&amp;'BH (2)'!$A73,'BH (2)'!$B$7:$S$1006,M$5,0),"")</f>
        <v/>
      </c>
      <c r="N73" s="150" t="str">
        <f>IFERROR(VLOOKUP('BH (2)'!$C$4&amp;"-"&amp;'BH (2)'!$A73,'BH (2)'!$B$7:$S$1006,N$5,0),"")</f>
        <v/>
      </c>
      <c r="O73" s="156" t="str">
        <f>IFERROR(VLOOKUP('BH (2)'!$C$4&amp;"-"&amp;'BH (2)'!$A73,'BH (2)'!$B$7:$S$1006,O$5,0),"")</f>
        <v/>
      </c>
      <c r="P73" s="148" t="str">
        <f>IFERROR(VLOOKUP('BH (2)'!$C$4&amp;"-"&amp;'BH (2)'!$A73,'BH (2)'!$B$7:$S$1006,P$5,0),"")</f>
        <v/>
      </c>
      <c r="Q73" s="157" t="str">
        <f>IFERROR(VLOOKUP('BH (2)'!$C$4&amp;"-"&amp;'BH (2)'!$A73,'BH (2)'!$B$7:$S$1006,Q$5,0),"")</f>
        <v/>
      </c>
      <c r="R73" s="158" t="str">
        <f>IFERROR(VLOOKUP('BH (2)'!$C$4&amp;"-"&amp;'BH (2)'!$A73,'BH (2)'!$B$7:$S$1006,R$5,0),"")</f>
        <v/>
      </c>
      <c r="S73" s="159" t="str">
        <f>IFERROR(VLOOKUP('BH (2)'!$C$4&amp;"-"&amp;'BH (2)'!$A73,'BH (2)'!$B$7:$S$1006,S$5,0),"")</f>
        <v/>
      </c>
      <c r="T73" s="26" t="str">
        <f t="shared" si="4"/>
        <v/>
      </c>
      <c r="U73" s="26" t="str">
        <f t="shared" si="5"/>
        <v/>
      </c>
      <c r="V73" s="26" t="str">
        <f t="shared" si="6"/>
        <v/>
      </c>
      <c r="W73" s="26" t="str">
        <f t="shared" si="7"/>
        <v/>
      </c>
    </row>
    <row r="74" spans="3:23" ht="45" customHeight="1" x14ac:dyDescent="0.25">
      <c r="C74" s="32">
        <v>68</v>
      </c>
      <c r="D74" s="150" t="str">
        <f>IFERROR(VLOOKUP('BH (2)'!$C$4&amp;"-"&amp;'BH (2)'!$A74,'BH (2)'!$B$7:$S$1006,D$5,0),"")</f>
        <v/>
      </c>
      <c r="E74" s="160" t="str">
        <f>IFERROR(VLOOKUP('BH (2)'!$C$4&amp;"-"&amp;'BH (2)'!$A74,'BH (2)'!$B$7:$S$1006,E$5,0),"")</f>
        <v/>
      </c>
      <c r="F74" s="152" t="str">
        <f>IFERROR(VLOOKUP('BH (2)'!$C$4&amp;"-"&amp;'BH (2)'!$A74,'BH (2)'!$B$7:$S$1006,F$5,0),"")</f>
        <v/>
      </c>
      <c r="G74" s="153" t="str">
        <f>IFERROR(VLOOKUP('BH (2)'!$C$4&amp;"-"&amp;'BH (2)'!$A74,'BH (2)'!$B$7:$S$1006,G$5,0),"")</f>
        <v/>
      </c>
      <c r="H74" s="154" t="str">
        <f>IFERROR(VLOOKUP('BH (2)'!$C$4&amp;"-"&amp;'BH (2)'!$A74,'BH (2)'!$B$7:$S$1006,H$5,0),"")</f>
        <v/>
      </c>
      <c r="I74" s="153" t="str">
        <f>IFERROR(VLOOKUP('BH (2)'!$C$4&amp;"-"&amp;'BH (2)'!$A74,'BH (2)'!$B$7:$S$1006,I$5,0),"")</f>
        <v/>
      </c>
      <c r="J74" s="155" t="str">
        <f>IFERROR(VLOOKUP('BH (2)'!$C$4&amp;"-"&amp;'BH (2)'!$A74,'BH (2)'!$B$7:$S$1006,J$5,0),"")</f>
        <v/>
      </c>
      <c r="K74" s="153" t="str">
        <f>IFERROR(VLOOKUP('BH (2)'!$C$4&amp;"-"&amp;'BH (2)'!$A74,'BH (2)'!$B$7:$S$1006,K$5,0),"")</f>
        <v/>
      </c>
      <c r="L74" s="150" t="str">
        <f>IFERROR(VLOOKUP('BH (2)'!$C$4&amp;"-"&amp;'BH (2)'!$A74,'BH (2)'!$B$7:$S$1006,L$5,0),"")</f>
        <v/>
      </c>
      <c r="M74" s="154" t="str">
        <f>IFERROR(VLOOKUP('BH (2)'!$C$4&amp;"-"&amp;'BH (2)'!$A74,'BH (2)'!$B$7:$S$1006,M$5,0),"")</f>
        <v/>
      </c>
      <c r="N74" s="150" t="str">
        <f>IFERROR(VLOOKUP('BH (2)'!$C$4&amp;"-"&amp;'BH (2)'!$A74,'BH (2)'!$B$7:$S$1006,N$5,0),"")</f>
        <v/>
      </c>
      <c r="O74" s="156" t="str">
        <f>IFERROR(VLOOKUP('BH (2)'!$C$4&amp;"-"&amp;'BH (2)'!$A74,'BH (2)'!$B$7:$S$1006,O$5,0),"")</f>
        <v/>
      </c>
      <c r="P74" s="148" t="str">
        <f>IFERROR(VLOOKUP('BH (2)'!$C$4&amp;"-"&amp;'BH (2)'!$A74,'BH (2)'!$B$7:$S$1006,P$5,0),"")</f>
        <v/>
      </c>
      <c r="Q74" s="157" t="str">
        <f>IFERROR(VLOOKUP('BH (2)'!$C$4&amp;"-"&amp;'BH (2)'!$A74,'BH (2)'!$B$7:$S$1006,Q$5,0),"")</f>
        <v/>
      </c>
      <c r="R74" s="158" t="str">
        <f>IFERROR(VLOOKUP('BH (2)'!$C$4&amp;"-"&amp;'BH (2)'!$A74,'BH (2)'!$B$7:$S$1006,R$5,0),"")</f>
        <v/>
      </c>
      <c r="S74" s="159" t="str">
        <f>IFERROR(VLOOKUP('BH (2)'!$C$4&amp;"-"&amp;'BH (2)'!$A74,'BH (2)'!$B$7:$S$1006,S$5,0),"")</f>
        <v/>
      </c>
      <c r="T74" s="26" t="str">
        <f t="shared" si="4"/>
        <v/>
      </c>
      <c r="U74" s="26" t="str">
        <f t="shared" si="5"/>
        <v/>
      </c>
      <c r="V74" s="26" t="str">
        <f t="shared" si="6"/>
        <v/>
      </c>
      <c r="W74" s="26" t="str">
        <f t="shared" si="7"/>
        <v/>
      </c>
    </row>
    <row r="75" spans="3:23" ht="45" customHeight="1" x14ac:dyDescent="0.25">
      <c r="C75" s="32">
        <v>69</v>
      </c>
      <c r="D75" s="150" t="str">
        <f>IFERROR(VLOOKUP('BH (2)'!$C$4&amp;"-"&amp;'BH (2)'!$A75,'BH (2)'!$B$7:$S$1006,D$5,0),"")</f>
        <v/>
      </c>
      <c r="E75" s="160" t="str">
        <f>IFERROR(VLOOKUP('BH (2)'!$C$4&amp;"-"&amp;'BH (2)'!$A75,'BH (2)'!$B$7:$S$1006,E$5,0),"")</f>
        <v/>
      </c>
      <c r="F75" s="152" t="str">
        <f>IFERROR(VLOOKUP('BH (2)'!$C$4&amp;"-"&amp;'BH (2)'!$A75,'BH (2)'!$B$7:$S$1006,F$5,0),"")</f>
        <v/>
      </c>
      <c r="G75" s="153" t="str">
        <f>IFERROR(VLOOKUP('BH (2)'!$C$4&amp;"-"&amp;'BH (2)'!$A75,'BH (2)'!$B$7:$S$1006,G$5,0),"")</f>
        <v/>
      </c>
      <c r="H75" s="154" t="str">
        <f>IFERROR(VLOOKUP('BH (2)'!$C$4&amp;"-"&amp;'BH (2)'!$A75,'BH (2)'!$B$7:$S$1006,H$5,0),"")</f>
        <v/>
      </c>
      <c r="I75" s="153" t="str">
        <f>IFERROR(VLOOKUP('BH (2)'!$C$4&amp;"-"&amp;'BH (2)'!$A75,'BH (2)'!$B$7:$S$1006,I$5,0),"")</f>
        <v/>
      </c>
      <c r="J75" s="155" t="str">
        <f>IFERROR(VLOOKUP('BH (2)'!$C$4&amp;"-"&amp;'BH (2)'!$A75,'BH (2)'!$B$7:$S$1006,J$5,0),"")</f>
        <v/>
      </c>
      <c r="K75" s="153" t="str">
        <f>IFERROR(VLOOKUP('BH (2)'!$C$4&amp;"-"&amp;'BH (2)'!$A75,'BH (2)'!$B$7:$S$1006,K$5,0),"")</f>
        <v/>
      </c>
      <c r="L75" s="150" t="str">
        <f>IFERROR(VLOOKUP('BH (2)'!$C$4&amp;"-"&amp;'BH (2)'!$A75,'BH (2)'!$B$7:$S$1006,L$5,0),"")</f>
        <v/>
      </c>
      <c r="M75" s="154" t="str">
        <f>IFERROR(VLOOKUP('BH (2)'!$C$4&amp;"-"&amp;'BH (2)'!$A75,'BH (2)'!$B$7:$S$1006,M$5,0),"")</f>
        <v/>
      </c>
      <c r="N75" s="150" t="str">
        <f>IFERROR(VLOOKUP('BH (2)'!$C$4&amp;"-"&amp;'BH (2)'!$A75,'BH (2)'!$B$7:$S$1006,N$5,0),"")</f>
        <v/>
      </c>
      <c r="O75" s="156" t="str">
        <f>IFERROR(VLOOKUP('BH (2)'!$C$4&amp;"-"&amp;'BH (2)'!$A75,'BH (2)'!$B$7:$S$1006,O$5,0),"")</f>
        <v/>
      </c>
      <c r="P75" s="148" t="str">
        <f>IFERROR(VLOOKUP('BH (2)'!$C$4&amp;"-"&amp;'BH (2)'!$A75,'BH (2)'!$B$7:$S$1006,P$5,0),"")</f>
        <v/>
      </c>
      <c r="Q75" s="157" t="str">
        <f>IFERROR(VLOOKUP('BH (2)'!$C$4&amp;"-"&amp;'BH (2)'!$A75,'BH (2)'!$B$7:$S$1006,Q$5,0),"")</f>
        <v/>
      </c>
      <c r="R75" s="158" t="str">
        <f>IFERROR(VLOOKUP('BH (2)'!$C$4&amp;"-"&amp;'BH (2)'!$A75,'BH (2)'!$B$7:$S$1006,R$5,0),"")</f>
        <v/>
      </c>
      <c r="S75" s="159" t="str">
        <f>IFERROR(VLOOKUP('BH (2)'!$C$4&amp;"-"&amp;'BH (2)'!$A75,'BH (2)'!$B$7:$S$1006,S$5,0),"")</f>
        <v/>
      </c>
      <c r="T75" s="26" t="str">
        <f t="shared" si="4"/>
        <v/>
      </c>
      <c r="U75" s="26" t="str">
        <f t="shared" si="5"/>
        <v/>
      </c>
      <c r="V75" s="26" t="str">
        <f t="shared" si="6"/>
        <v/>
      </c>
      <c r="W75" s="26" t="str">
        <f t="shared" si="7"/>
        <v/>
      </c>
    </row>
    <row r="76" spans="3:23" ht="45" customHeight="1" x14ac:dyDescent="0.25">
      <c r="C76" s="32">
        <v>70</v>
      </c>
      <c r="D76" s="150" t="str">
        <f>IFERROR(VLOOKUP('BH (2)'!$C$4&amp;"-"&amp;'BH (2)'!$A76,'BH (2)'!$B$7:$S$1006,D$5,0),"")</f>
        <v/>
      </c>
      <c r="E76" s="160" t="str">
        <f>IFERROR(VLOOKUP('BH (2)'!$C$4&amp;"-"&amp;'BH (2)'!$A76,'BH (2)'!$B$7:$S$1006,E$5,0),"")</f>
        <v/>
      </c>
      <c r="F76" s="152" t="str">
        <f>IFERROR(VLOOKUP('BH (2)'!$C$4&amp;"-"&amp;'BH (2)'!$A76,'BH (2)'!$B$7:$S$1006,F$5,0),"")</f>
        <v/>
      </c>
      <c r="G76" s="153" t="str">
        <f>IFERROR(VLOOKUP('BH (2)'!$C$4&amp;"-"&amp;'BH (2)'!$A76,'BH (2)'!$B$7:$S$1006,G$5,0),"")</f>
        <v/>
      </c>
      <c r="H76" s="154" t="str">
        <f>IFERROR(VLOOKUP('BH (2)'!$C$4&amp;"-"&amp;'BH (2)'!$A76,'BH (2)'!$B$7:$S$1006,H$5,0),"")</f>
        <v/>
      </c>
      <c r="I76" s="153" t="str">
        <f>IFERROR(VLOOKUP('BH (2)'!$C$4&amp;"-"&amp;'BH (2)'!$A76,'BH (2)'!$B$7:$S$1006,I$5,0),"")</f>
        <v/>
      </c>
      <c r="J76" s="155" t="str">
        <f>IFERROR(VLOOKUP('BH (2)'!$C$4&amp;"-"&amp;'BH (2)'!$A76,'BH (2)'!$B$7:$S$1006,J$5,0),"")</f>
        <v/>
      </c>
      <c r="K76" s="153" t="str">
        <f>IFERROR(VLOOKUP('BH (2)'!$C$4&amp;"-"&amp;'BH (2)'!$A76,'BH (2)'!$B$7:$S$1006,K$5,0),"")</f>
        <v/>
      </c>
      <c r="L76" s="150" t="str">
        <f>IFERROR(VLOOKUP('BH (2)'!$C$4&amp;"-"&amp;'BH (2)'!$A76,'BH (2)'!$B$7:$S$1006,L$5,0),"")</f>
        <v/>
      </c>
      <c r="M76" s="154" t="str">
        <f>IFERROR(VLOOKUP('BH (2)'!$C$4&amp;"-"&amp;'BH (2)'!$A76,'BH (2)'!$B$7:$S$1006,M$5,0),"")</f>
        <v/>
      </c>
      <c r="N76" s="150" t="str">
        <f>IFERROR(VLOOKUP('BH (2)'!$C$4&amp;"-"&amp;'BH (2)'!$A76,'BH (2)'!$B$7:$S$1006,N$5,0),"")</f>
        <v/>
      </c>
      <c r="O76" s="156" t="str">
        <f>IFERROR(VLOOKUP('BH (2)'!$C$4&amp;"-"&amp;'BH (2)'!$A76,'BH (2)'!$B$7:$S$1006,O$5,0),"")</f>
        <v/>
      </c>
      <c r="P76" s="148" t="str">
        <f>IFERROR(VLOOKUP('BH (2)'!$C$4&amp;"-"&amp;'BH (2)'!$A76,'BH (2)'!$B$7:$S$1006,P$5,0),"")</f>
        <v/>
      </c>
      <c r="Q76" s="157" t="str">
        <f>IFERROR(VLOOKUP('BH (2)'!$C$4&amp;"-"&amp;'BH (2)'!$A76,'BH (2)'!$B$7:$S$1006,Q$5,0),"")</f>
        <v/>
      </c>
      <c r="R76" s="158" t="str">
        <f>IFERROR(VLOOKUP('BH (2)'!$C$4&amp;"-"&amp;'BH (2)'!$A76,'BH (2)'!$B$7:$S$1006,R$5,0),"")</f>
        <v/>
      </c>
      <c r="S76" s="159" t="str">
        <f>IFERROR(VLOOKUP('BH (2)'!$C$4&amp;"-"&amp;'BH (2)'!$A76,'BH (2)'!$B$7:$S$1006,S$5,0),"")</f>
        <v/>
      </c>
      <c r="T76" s="26" t="str">
        <f t="shared" si="4"/>
        <v/>
      </c>
      <c r="U76" s="26" t="str">
        <f t="shared" si="5"/>
        <v/>
      </c>
      <c r="V76" s="26" t="str">
        <f t="shared" si="6"/>
        <v/>
      </c>
      <c r="W76" s="26" t="str">
        <f t="shared" si="7"/>
        <v/>
      </c>
    </row>
    <row r="77" spans="3:23" ht="45" customHeight="1" x14ac:dyDescent="0.25">
      <c r="C77" s="32">
        <v>71</v>
      </c>
      <c r="D77" s="150" t="str">
        <f>IFERROR(VLOOKUP('BH (2)'!$C$4&amp;"-"&amp;'BH (2)'!$A77,'BH (2)'!$B$7:$S$1006,D$5,0),"")</f>
        <v/>
      </c>
      <c r="E77" s="160" t="str">
        <f>IFERROR(VLOOKUP('BH (2)'!$C$4&amp;"-"&amp;'BH (2)'!$A77,'BH (2)'!$B$7:$S$1006,E$5,0),"")</f>
        <v/>
      </c>
      <c r="F77" s="152" t="str">
        <f>IFERROR(VLOOKUP('BH (2)'!$C$4&amp;"-"&amp;'BH (2)'!$A77,'BH (2)'!$B$7:$S$1006,F$5,0),"")</f>
        <v/>
      </c>
      <c r="G77" s="153" t="str">
        <f>IFERROR(VLOOKUP('BH (2)'!$C$4&amp;"-"&amp;'BH (2)'!$A77,'BH (2)'!$B$7:$S$1006,G$5,0),"")</f>
        <v/>
      </c>
      <c r="H77" s="154" t="str">
        <f>IFERROR(VLOOKUP('BH (2)'!$C$4&amp;"-"&amp;'BH (2)'!$A77,'BH (2)'!$B$7:$S$1006,H$5,0),"")</f>
        <v/>
      </c>
      <c r="I77" s="153" t="str">
        <f>IFERROR(VLOOKUP('BH (2)'!$C$4&amp;"-"&amp;'BH (2)'!$A77,'BH (2)'!$B$7:$S$1006,I$5,0),"")</f>
        <v/>
      </c>
      <c r="J77" s="155" t="str">
        <f>IFERROR(VLOOKUP('BH (2)'!$C$4&amp;"-"&amp;'BH (2)'!$A77,'BH (2)'!$B$7:$S$1006,J$5,0),"")</f>
        <v/>
      </c>
      <c r="K77" s="153" t="str">
        <f>IFERROR(VLOOKUP('BH (2)'!$C$4&amp;"-"&amp;'BH (2)'!$A77,'BH (2)'!$B$7:$S$1006,K$5,0),"")</f>
        <v/>
      </c>
      <c r="L77" s="150" t="str">
        <f>IFERROR(VLOOKUP('BH (2)'!$C$4&amp;"-"&amp;'BH (2)'!$A77,'BH (2)'!$B$7:$S$1006,L$5,0),"")</f>
        <v/>
      </c>
      <c r="M77" s="154" t="str">
        <f>IFERROR(VLOOKUP('BH (2)'!$C$4&amp;"-"&amp;'BH (2)'!$A77,'BH (2)'!$B$7:$S$1006,M$5,0),"")</f>
        <v/>
      </c>
      <c r="N77" s="150" t="str">
        <f>IFERROR(VLOOKUP('BH (2)'!$C$4&amp;"-"&amp;'BH (2)'!$A77,'BH (2)'!$B$7:$S$1006,N$5,0),"")</f>
        <v/>
      </c>
      <c r="O77" s="156" t="str">
        <f>IFERROR(VLOOKUP('BH (2)'!$C$4&amp;"-"&amp;'BH (2)'!$A77,'BH (2)'!$B$7:$S$1006,O$5,0),"")</f>
        <v/>
      </c>
      <c r="P77" s="148" t="str">
        <f>IFERROR(VLOOKUP('BH (2)'!$C$4&amp;"-"&amp;'BH (2)'!$A77,'BH (2)'!$B$7:$S$1006,P$5,0),"")</f>
        <v/>
      </c>
      <c r="Q77" s="157" t="str">
        <f>IFERROR(VLOOKUP('BH (2)'!$C$4&amp;"-"&amp;'BH (2)'!$A77,'BH (2)'!$B$7:$S$1006,Q$5,0),"")</f>
        <v/>
      </c>
      <c r="R77" s="158" t="str">
        <f>IFERROR(VLOOKUP('BH (2)'!$C$4&amp;"-"&amp;'BH (2)'!$A77,'BH (2)'!$B$7:$S$1006,R$5,0),"")</f>
        <v/>
      </c>
      <c r="S77" s="159" t="str">
        <f>IFERROR(VLOOKUP('BH (2)'!$C$4&amp;"-"&amp;'BH (2)'!$A77,'BH (2)'!$B$7:$S$1006,S$5,0),"")</f>
        <v/>
      </c>
      <c r="T77" s="26" t="str">
        <f t="shared" si="4"/>
        <v/>
      </c>
      <c r="U77" s="26" t="str">
        <f t="shared" si="5"/>
        <v/>
      </c>
      <c r="V77" s="26" t="str">
        <f t="shared" si="6"/>
        <v/>
      </c>
      <c r="W77" s="26" t="str">
        <f t="shared" si="7"/>
        <v/>
      </c>
    </row>
    <row r="78" spans="3:23" ht="45" customHeight="1" x14ac:dyDescent="0.25">
      <c r="C78" s="32">
        <v>72</v>
      </c>
      <c r="D78" s="150" t="str">
        <f>IFERROR(VLOOKUP('BH (2)'!$C$4&amp;"-"&amp;'BH (2)'!$A78,'BH (2)'!$B$7:$S$1006,D$5,0),"")</f>
        <v/>
      </c>
      <c r="E78" s="160" t="str">
        <f>IFERROR(VLOOKUP('BH (2)'!$C$4&amp;"-"&amp;'BH (2)'!$A78,'BH (2)'!$B$7:$S$1006,E$5,0),"")</f>
        <v/>
      </c>
      <c r="F78" s="152" t="str">
        <f>IFERROR(VLOOKUP('BH (2)'!$C$4&amp;"-"&amp;'BH (2)'!$A78,'BH (2)'!$B$7:$S$1006,F$5,0),"")</f>
        <v/>
      </c>
      <c r="G78" s="153" t="str">
        <f>IFERROR(VLOOKUP('BH (2)'!$C$4&amp;"-"&amp;'BH (2)'!$A78,'BH (2)'!$B$7:$S$1006,G$5,0),"")</f>
        <v/>
      </c>
      <c r="H78" s="154" t="str">
        <f>IFERROR(VLOOKUP('BH (2)'!$C$4&amp;"-"&amp;'BH (2)'!$A78,'BH (2)'!$B$7:$S$1006,H$5,0),"")</f>
        <v/>
      </c>
      <c r="I78" s="153" t="str">
        <f>IFERROR(VLOOKUP('BH (2)'!$C$4&amp;"-"&amp;'BH (2)'!$A78,'BH (2)'!$B$7:$S$1006,I$5,0),"")</f>
        <v/>
      </c>
      <c r="J78" s="155" t="str">
        <f>IFERROR(VLOOKUP('BH (2)'!$C$4&amp;"-"&amp;'BH (2)'!$A78,'BH (2)'!$B$7:$S$1006,J$5,0),"")</f>
        <v/>
      </c>
      <c r="K78" s="153" t="str">
        <f>IFERROR(VLOOKUP('BH (2)'!$C$4&amp;"-"&amp;'BH (2)'!$A78,'BH (2)'!$B$7:$S$1006,K$5,0),"")</f>
        <v/>
      </c>
      <c r="L78" s="150" t="str">
        <f>IFERROR(VLOOKUP('BH (2)'!$C$4&amp;"-"&amp;'BH (2)'!$A78,'BH (2)'!$B$7:$S$1006,L$5,0),"")</f>
        <v/>
      </c>
      <c r="M78" s="154" t="str">
        <f>IFERROR(VLOOKUP('BH (2)'!$C$4&amp;"-"&amp;'BH (2)'!$A78,'BH (2)'!$B$7:$S$1006,M$5,0),"")</f>
        <v/>
      </c>
      <c r="N78" s="150" t="str">
        <f>IFERROR(VLOOKUP('BH (2)'!$C$4&amp;"-"&amp;'BH (2)'!$A78,'BH (2)'!$B$7:$S$1006,N$5,0),"")</f>
        <v/>
      </c>
      <c r="O78" s="156" t="str">
        <f>IFERROR(VLOOKUP('BH (2)'!$C$4&amp;"-"&amp;'BH (2)'!$A78,'BH (2)'!$B$7:$S$1006,O$5,0),"")</f>
        <v/>
      </c>
      <c r="P78" s="148" t="str">
        <f>IFERROR(VLOOKUP('BH (2)'!$C$4&amp;"-"&amp;'BH (2)'!$A78,'BH (2)'!$B$7:$S$1006,P$5,0),"")</f>
        <v/>
      </c>
      <c r="Q78" s="157" t="str">
        <f>IFERROR(VLOOKUP('BH (2)'!$C$4&amp;"-"&amp;'BH (2)'!$A78,'BH (2)'!$B$7:$S$1006,Q$5,0),"")</f>
        <v/>
      </c>
      <c r="R78" s="158" t="str">
        <f>IFERROR(VLOOKUP('BH (2)'!$C$4&amp;"-"&amp;'BH (2)'!$A78,'BH (2)'!$B$7:$S$1006,R$5,0),"")</f>
        <v/>
      </c>
      <c r="S78" s="159" t="str">
        <f>IFERROR(VLOOKUP('BH (2)'!$C$4&amp;"-"&amp;'BH (2)'!$A78,'BH (2)'!$B$7:$S$1006,S$5,0),"")</f>
        <v/>
      </c>
      <c r="T78" s="26" t="str">
        <f t="shared" si="4"/>
        <v/>
      </c>
      <c r="U78" s="26" t="str">
        <f t="shared" si="5"/>
        <v/>
      </c>
      <c r="V78" s="26" t="str">
        <f t="shared" si="6"/>
        <v/>
      </c>
      <c r="W78" s="26" t="str">
        <f t="shared" si="7"/>
        <v/>
      </c>
    </row>
    <row r="79" spans="3:23" ht="45" customHeight="1" x14ac:dyDescent="0.25">
      <c r="C79" s="32">
        <v>73</v>
      </c>
      <c r="D79" s="150" t="str">
        <f>IFERROR(VLOOKUP('BH (2)'!$C$4&amp;"-"&amp;'BH (2)'!$A79,'BH (2)'!$B$7:$S$1006,D$5,0),"")</f>
        <v/>
      </c>
      <c r="E79" s="160" t="str">
        <f>IFERROR(VLOOKUP('BH (2)'!$C$4&amp;"-"&amp;'BH (2)'!$A79,'BH (2)'!$B$7:$S$1006,E$5,0),"")</f>
        <v/>
      </c>
      <c r="F79" s="152" t="str">
        <f>IFERROR(VLOOKUP('BH (2)'!$C$4&amp;"-"&amp;'BH (2)'!$A79,'BH (2)'!$B$7:$S$1006,F$5,0),"")</f>
        <v/>
      </c>
      <c r="G79" s="153" t="str">
        <f>IFERROR(VLOOKUP('BH (2)'!$C$4&amp;"-"&amp;'BH (2)'!$A79,'BH (2)'!$B$7:$S$1006,G$5,0),"")</f>
        <v/>
      </c>
      <c r="H79" s="154" t="str">
        <f>IFERROR(VLOOKUP('BH (2)'!$C$4&amp;"-"&amp;'BH (2)'!$A79,'BH (2)'!$B$7:$S$1006,H$5,0),"")</f>
        <v/>
      </c>
      <c r="I79" s="153" t="str">
        <f>IFERROR(VLOOKUP('BH (2)'!$C$4&amp;"-"&amp;'BH (2)'!$A79,'BH (2)'!$B$7:$S$1006,I$5,0),"")</f>
        <v/>
      </c>
      <c r="J79" s="155" t="str">
        <f>IFERROR(VLOOKUP('BH (2)'!$C$4&amp;"-"&amp;'BH (2)'!$A79,'BH (2)'!$B$7:$S$1006,J$5,0),"")</f>
        <v/>
      </c>
      <c r="K79" s="153" t="str">
        <f>IFERROR(VLOOKUP('BH (2)'!$C$4&amp;"-"&amp;'BH (2)'!$A79,'BH (2)'!$B$7:$S$1006,K$5,0),"")</f>
        <v/>
      </c>
      <c r="L79" s="150" t="str">
        <f>IFERROR(VLOOKUP('BH (2)'!$C$4&amp;"-"&amp;'BH (2)'!$A79,'BH (2)'!$B$7:$S$1006,L$5,0),"")</f>
        <v/>
      </c>
      <c r="M79" s="154" t="str">
        <f>IFERROR(VLOOKUP('BH (2)'!$C$4&amp;"-"&amp;'BH (2)'!$A79,'BH (2)'!$B$7:$S$1006,M$5,0),"")</f>
        <v/>
      </c>
      <c r="N79" s="150" t="str">
        <f>IFERROR(VLOOKUP('BH (2)'!$C$4&amp;"-"&amp;'BH (2)'!$A79,'BH (2)'!$B$7:$S$1006,N$5,0),"")</f>
        <v/>
      </c>
      <c r="O79" s="156" t="str">
        <f>IFERROR(VLOOKUP('BH (2)'!$C$4&amp;"-"&amp;'BH (2)'!$A79,'BH (2)'!$B$7:$S$1006,O$5,0),"")</f>
        <v/>
      </c>
      <c r="P79" s="148" t="str">
        <f>IFERROR(VLOOKUP('BH (2)'!$C$4&amp;"-"&amp;'BH (2)'!$A79,'BH (2)'!$B$7:$S$1006,P$5,0),"")</f>
        <v/>
      </c>
      <c r="Q79" s="157" t="str">
        <f>IFERROR(VLOOKUP('BH (2)'!$C$4&amp;"-"&amp;'BH (2)'!$A79,'BH (2)'!$B$7:$S$1006,Q$5,0),"")</f>
        <v/>
      </c>
      <c r="R79" s="158" t="str">
        <f>IFERROR(VLOOKUP('BH (2)'!$C$4&amp;"-"&amp;'BH (2)'!$A79,'BH (2)'!$B$7:$S$1006,R$5,0),"")</f>
        <v/>
      </c>
      <c r="S79" s="159" t="str">
        <f>IFERROR(VLOOKUP('BH (2)'!$C$4&amp;"-"&amp;'BH (2)'!$A79,'BH (2)'!$B$7:$S$1006,S$5,0),"")</f>
        <v/>
      </c>
      <c r="T79" s="26" t="str">
        <f t="shared" si="4"/>
        <v/>
      </c>
      <c r="U79" s="26" t="str">
        <f t="shared" si="5"/>
        <v/>
      </c>
      <c r="V79" s="26" t="str">
        <f t="shared" si="6"/>
        <v/>
      </c>
      <c r="W79" s="26" t="str">
        <f t="shared" si="7"/>
        <v/>
      </c>
    </row>
    <row r="80" spans="3:23" ht="45" customHeight="1" x14ac:dyDescent="0.25">
      <c r="C80" s="32">
        <v>74</v>
      </c>
      <c r="D80" s="150" t="str">
        <f>IFERROR(VLOOKUP('BH (2)'!$C$4&amp;"-"&amp;'BH (2)'!$A80,'BH (2)'!$B$7:$S$1006,D$5,0),"")</f>
        <v/>
      </c>
      <c r="E80" s="160" t="str">
        <f>IFERROR(VLOOKUP('BH (2)'!$C$4&amp;"-"&amp;'BH (2)'!$A80,'BH (2)'!$B$7:$S$1006,E$5,0),"")</f>
        <v/>
      </c>
      <c r="F80" s="152" t="str">
        <f>IFERROR(VLOOKUP('BH (2)'!$C$4&amp;"-"&amp;'BH (2)'!$A80,'BH (2)'!$B$7:$S$1006,F$5,0),"")</f>
        <v/>
      </c>
      <c r="G80" s="153" t="str">
        <f>IFERROR(VLOOKUP('BH (2)'!$C$4&amp;"-"&amp;'BH (2)'!$A80,'BH (2)'!$B$7:$S$1006,G$5,0),"")</f>
        <v/>
      </c>
      <c r="H80" s="154" t="str">
        <f>IFERROR(VLOOKUP('BH (2)'!$C$4&amp;"-"&amp;'BH (2)'!$A80,'BH (2)'!$B$7:$S$1006,H$5,0),"")</f>
        <v/>
      </c>
      <c r="I80" s="153" t="str">
        <f>IFERROR(VLOOKUP('BH (2)'!$C$4&amp;"-"&amp;'BH (2)'!$A80,'BH (2)'!$B$7:$S$1006,I$5,0),"")</f>
        <v/>
      </c>
      <c r="J80" s="155" t="str">
        <f>IFERROR(VLOOKUP('BH (2)'!$C$4&amp;"-"&amp;'BH (2)'!$A80,'BH (2)'!$B$7:$S$1006,J$5,0),"")</f>
        <v/>
      </c>
      <c r="K80" s="153" t="str">
        <f>IFERROR(VLOOKUP('BH (2)'!$C$4&amp;"-"&amp;'BH (2)'!$A80,'BH (2)'!$B$7:$S$1006,K$5,0),"")</f>
        <v/>
      </c>
      <c r="L80" s="150" t="str">
        <f>IFERROR(VLOOKUP('BH (2)'!$C$4&amp;"-"&amp;'BH (2)'!$A80,'BH (2)'!$B$7:$S$1006,L$5,0),"")</f>
        <v/>
      </c>
      <c r="M80" s="154" t="str">
        <f>IFERROR(VLOOKUP('BH (2)'!$C$4&amp;"-"&amp;'BH (2)'!$A80,'BH (2)'!$B$7:$S$1006,M$5,0),"")</f>
        <v/>
      </c>
      <c r="N80" s="150" t="str">
        <f>IFERROR(VLOOKUP('BH (2)'!$C$4&amp;"-"&amp;'BH (2)'!$A80,'BH (2)'!$B$7:$S$1006,N$5,0),"")</f>
        <v/>
      </c>
      <c r="O80" s="156" t="str">
        <f>IFERROR(VLOOKUP('BH (2)'!$C$4&amp;"-"&amp;'BH (2)'!$A80,'BH (2)'!$B$7:$S$1006,O$5,0),"")</f>
        <v/>
      </c>
      <c r="P80" s="148" t="str">
        <f>IFERROR(VLOOKUP('BH (2)'!$C$4&amp;"-"&amp;'BH (2)'!$A80,'BH (2)'!$B$7:$S$1006,P$5,0),"")</f>
        <v/>
      </c>
      <c r="Q80" s="157" t="str">
        <f>IFERROR(VLOOKUP('BH (2)'!$C$4&amp;"-"&amp;'BH (2)'!$A80,'BH (2)'!$B$7:$S$1006,Q$5,0),"")</f>
        <v/>
      </c>
      <c r="R80" s="158" t="str">
        <f>IFERROR(VLOOKUP('BH (2)'!$C$4&amp;"-"&amp;'BH (2)'!$A80,'BH (2)'!$B$7:$S$1006,R$5,0),"")</f>
        <v/>
      </c>
      <c r="S80" s="159" t="str">
        <f>IFERROR(VLOOKUP('BH (2)'!$C$4&amp;"-"&amp;'BH (2)'!$A80,'BH (2)'!$B$7:$S$1006,S$5,0),"")</f>
        <v/>
      </c>
      <c r="T80" s="26" t="str">
        <f t="shared" si="4"/>
        <v/>
      </c>
      <c r="U80" s="26" t="str">
        <f t="shared" si="5"/>
        <v/>
      </c>
      <c r="V80" s="26" t="str">
        <f t="shared" si="6"/>
        <v/>
      </c>
      <c r="W80" s="26" t="str">
        <f t="shared" si="7"/>
        <v/>
      </c>
    </row>
    <row r="81" spans="3:23" ht="45" customHeight="1" x14ac:dyDescent="0.25">
      <c r="C81" s="32">
        <v>75</v>
      </c>
      <c r="D81" s="150" t="str">
        <f>IFERROR(VLOOKUP('BH (2)'!$C$4&amp;"-"&amp;'BH (2)'!$A81,'BH (2)'!$B$7:$S$1006,D$5,0),"")</f>
        <v/>
      </c>
      <c r="E81" s="160" t="str">
        <f>IFERROR(VLOOKUP('BH (2)'!$C$4&amp;"-"&amp;'BH (2)'!$A81,'BH (2)'!$B$7:$S$1006,E$5,0),"")</f>
        <v/>
      </c>
      <c r="F81" s="152" t="str">
        <f>IFERROR(VLOOKUP('BH (2)'!$C$4&amp;"-"&amp;'BH (2)'!$A81,'BH (2)'!$B$7:$S$1006,F$5,0),"")</f>
        <v/>
      </c>
      <c r="G81" s="153" t="str">
        <f>IFERROR(VLOOKUP('BH (2)'!$C$4&amp;"-"&amp;'BH (2)'!$A81,'BH (2)'!$B$7:$S$1006,G$5,0),"")</f>
        <v/>
      </c>
      <c r="H81" s="154" t="str">
        <f>IFERROR(VLOOKUP('BH (2)'!$C$4&amp;"-"&amp;'BH (2)'!$A81,'BH (2)'!$B$7:$S$1006,H$5,0),"")</f>
        <v/>
      </c>
      <c r="I81" s="153" t="str">
        <f>IFERROR(VLOOKUP('BH (2)'!$C$4&amp;"-"&amp;'BH (2)'!$A81,'BH (2)'!$B$7:$S$1006,I$5,0),"")</f>
        <v/>
      </c>
      <c r="J81" s="155" t="str">
        <f>IFERROR(VLOOKUP('BH (2)'!$C$4&amp;"-"&amp;'BH (2)'!$A81,'BH (2)'!$B$7:$S$1006,J$5,0),"")</f>
        <v/>
      </c>
      <c r="K81" s="153" t="str">
        <f>IFERROR(VLOOKUP('BH (2)'!$C$4&amp;"-"&amp;'BH (2)'!$A81,'BH (2)'!$B$7:$S$1006,K$5,0),"")</f>
        <v/>
      </c>
      <c r="L81" s="150" t="str">
        <f>IFERROR(VLOOKUP('BH (2)'!$C$4&amp;"-"&amp;'BH (2)'!$A81,'BH (2)'!$B$7:$S$1006,L$5,0),"")</f>
        <v/>
      </c>
      <c r="M81" s="154" t="str">
        <f>IFERROR(VLOOKUP('BH (2)'!$C$4&amp;"-"&amp;'BH (2)'!$A81,'BH (2)'!$B$7:$S$1006,M$5,0),"")</f>
        <v/>
      </c>
      <c r="N81" s="150" t="str">
        <f>IFERROR(VLOOKUP('BH (2)'!$C$4&amp;"-"&amp;'BH (2)'!$A81,'BH (2)'!$B$7:$S$1006,N$5,0),"")</f>
        <v/>
      </c>
      <c r="O81" s="156" t="str">
        <f>IFERROR(VLOOKUP('BH (2)'!$C$4&amp;"-"&amp;'BH (2)'!$A81,'BH (2)'!$B$7:$S$1006,O$5,0),"")</f>
        <v/>
      </c>
      <c r="P81" s="148" t="str">
        <f>IFERROR(VLOOKUP('BH (2)'!$C$4&amp;"-"&amp;'BH (2)'!$A81,'BH (2)'!$B$7:$S$1006,P$5,0),"")</f>
        <v/>
      </c>
      <c r="Q81" s="157" t="str">
        <f>IFERROR(VLOOKUP('BH (2)'!$C$4&amp;"-"&amp;'BH (2)'!$A81,'BH (2)'!$B$7:$S$1006,Q$5,0),"")</f>
        <v/>
      </c>
      <c r="R81" s="158" t="str">
        <f>IFERROR(VLOOKUP('BH (2)'!$C$4&amp;"-"&amp;'BH (2)'!$A81,'BH (2)'!$B$7:$S$1006,R$5,0),"")</f>
        <v/>
      </c>
      <c r="S81" s="159" t="str">
        <f>IFERROR(VLOOKUP('BH (2)'!$C$4&amp;"-"&amp;'BH (2)'!$A81,'BH (2)'!$B$7:$S$1006,S$5,0),"")</f>
        <v/>
      </c>
      <c r="T81" s="26" t="str">
        <f t="shared" si="4"/>
        <v/>
      </c>
      <c r="U81" s="26" t="str">
        <f t="shared" si="5"/>
        <v/>
      </c>
      <c r="V81" s="26" t="str">
        <f t="shared" si="6"/>
        <v/>
      </c>
      <c r="W81" s="26" t="str">
        <f t="shared" si="7"/>
        <v/>
      </c>
    </row>
    <row r="82" spans="3:23" ht="45" customHeight="1" x14ac:dyDescent="0.25">
      <c r="C82" s="32">
        <v>76</v>
      </c>
      <c r="D82" s="150" t="str">
        <f>IFERROR(VLOOKUP('BH (2)'!$C$4&amp;"-"&amp;'BH (2)'!$A82,'BH (2)'!$B$7:$S$1006,D$5,0),"")</f>
        <v/>
      </c>
      <c r="E82" s="160" t="str">
        <f>IFERROR(VLOOKUP('BH (2)'!$C$4&amp;"-"&amp;'BH (2)'!$A82,'BH (2)'!$B$7:$S$1006,E$5,0),"")</f>
        <v/>
      </c>
      <c r="F82" s="152" t="str">
        <f>IFERROR(VLOOKUP('BH (2)'!$C$4&amp;"-"&amp;'BH (2)'!$A82,'BH (2)'!$B$7:$S$1006,F$5,0),"")</f>
        <v/>
      </c>
      <c r="G82" s="153" t="str">
        <f>IFERROR(VLOOKUP('BH (2)'!$C$4&amp;"-"&amp;'BH (2)'!$A82,'BH (2)'!$B$7:$S$1006,G$5,0),"")</f>
        <v/>
      </c>
      <c r="H82" s="154" t="str">
        <f>IFERROR(VLOOKUP('BH (2)'!$C$4&amp;"-"&amp;'BH (2)'!$A82,'BH (2)'!$B$7:$S$1006,H$5,0),"")</f>
        <v/>
      </c>
      <c r="I82" s="153" t="str">
        <f>IFERROR(VLOOKUP('BH (2)'!$C$4&amp;"-"&amp;'BH (2)'!$A82,'BH (2)'!$B$7:$S$1006,I$5,0),"")</f>
        <v/>
      </c>
      <c r="J82" s="155" t="str">
        <f>IFERROR(VLOOKUP('BH (2)'!$C$4&amp;"-"&amp;'BH (2)'!$A82,'BH (2)'!$B$7:$S$1006,J$5,0),"")</f>
        <v/>
      </c>
      <c r="K82" s="153" t="str">
        <f>IFERROR(VLOOKUP('BH (2)'!$C$4&amp;"-"&amp;'BH (2)'!$A82,'BH (2)'!$B$7:$S$1006,K$5,0),"")</f>
        <v/>
      </c>
      <c r="L82" s="150" t="str">
        <f>IFERROR(VLOOKUP('BH (2)'!$C$4&amp;"-"&amp;'BH (2)'!$A82,'BH (2)'!$B$7:$S$1006,L$5,0),"")</f>
        <v/>
      </c>
      <c r="M82" s="154" t="str">
        <f>IFERROR(VLOOKUP('BH (2)'!$C$4&amp;"-"&amp;'BH (2)'!$A82,'BH (2)'!$B$7:$S$1006,M$5,0),"")</f>
        <v/>
      </c>
      <c r="N82" s="150" t="str">
        <f>IFERROR(VLOOKUP('BH (2)'!$C$4&amp;"-"&amp;'BH (2)'!$A82,'BH (2)'!$B$7:$S$1006,N$5,0),"")</f>
        <v/>
      </c>
      <c r="O82" s="156" t="str">
        <f>IFERROR(VLOOKUP('BH (2)'!$C$4&amp;"-"&amp;'BH (2)'!$A82,'BH (2)'!$B$7:$S$1006,O$5,0),"")</f>
        <v/>
      </c>
      <c r="P82" s="148" t="str">
        <f>IFERROR(VLOOKUP('BH (2)'!$C$4&amp;"-"&amp;'BH (2)'!$A82,'BH (2)'!$B$7:$S$1006,P$5,0),"")</f>
        <v/>
      </c>
      <c r="Q82" s="157" t="str">
        <f>IFERROR(VLOOKUP('BH (2)'!$C$4&amp;"-"&amp;'BH (2)'!$A82,'BH (2)'!$B$7:$S$1006,Q$5,0),"")</f>
        <v/>
      </c>
      <c r="R82" s="158" t="str">
        <f>IFERROR(VLOOKUP('BH (2)'!$C$4&amp;"-"&amp;'BH (2)'!$A82,'BH (2)'!$B$7:$S$1006,R$5,0),"")</f>
        <v/>
      </c>
      <c r="S82" s="159" t="str">
        <f>IFERROR(VLOOKUP('BH (2)'!$C$4&amp;"-"&amp;'BH (2)'!$A82,'BH (2)'!$B$7:$S$1006,S$5,0),"")</f>
        <v/>
      </c>
      <c r="T82" s="26" t="str">
        <f t="shared" si="4"/>
        <v/>
      </c>
      <c r="U82" s="26" t="str">
        <f t="shared" si="5"/>
        <v/>
      </c>
      <c r="V82" s="26" t="str">
        <f t="shared" si="6"/>
        <v/>
      </c>
      <c r="W82" s="26" t="str">
        <f t="shared" si="7"/>
        <v/>
      </c>
    </row>
    <row r="83" spans="3:23" ht="45" customHeight="1" x14ac:dyDescent="0.25">
      <c r="C83" s="32">
        <v>77</v>
      </c>
      <c r="D83" s="150" t="str">
        <f>IFERROR(VLOOKUP('BH (2)'!$C$4&amp;"-"&amp;'BH (2)'!$A83,'BH (2)'!$B$7:$S$1006,D$5,0),"")</f>
        <v/>
      </c>
      <c r="E83" s="160" t="str">
        <f>IFERROR(VLOOKUP('BH (2)'!$C$4&amp;"-"&amp;'BH (2)'!$A83,'BH (2)'!$B$7:$S$1006,E$5,0),"")</f>
        <v/>
      </c>
      <c r="F83" s="152" t="str">
        <f>IFERROR(VLOOKUP('BH (2)'!$C$4&amp;"-"&amp;'BH (2)'!$A83,'BH (2)'!$B$7:$S$1006,F$5,0),"")</f>
        <v/>
      </c>
      <c r="G83" s="153" t="str">
        <f>IFERROR(VLOOKUP('BH (2)'!$C$4&amp;"-"&amp;'BH (2)'!$A83,'BH (2)'!$B$7:$S$1006,G$5,0),"")</f>
        <v/>
      </c>
      <c r="H83" s="154" t="str">
        <f>IFERROR(VLOOKUP('BH (2)'!$C$4&amp;"-"&amp;'BH (2)'!$A83,'BH (2)'!$B$7:$S$1006,H$5,0),"")</f>
        <v/>
      </c>
      <c r="I83" s="153" t="str">
        <f>IFERROR(VLOOKUP('BH (2)'!$C$4&amp;"-"&amp;'BH (2)'!$A83,'BH (2)'!$B$7:$S$1006,I$5,0),"")</f>
        <v/>
      </c>
      <c r="J83" s="155" t="str">
        <f>IFERROR(VLOOKUP('BH (2)'!$C$4&amp;"-"&amp;'BH (2)'!$A83,'BH (2)'!$B$7:$S$1006,J$5,0),"")</f>
        <v/>
      </c>
      <c r="K83" s="153" t="str">
        <f>IFERROR(VLOOKUP('BH (2)'!$C$4&amp;"-"&amp;'BH (2)'!$A83,'BH (2)'!$B$7:$S$1006,K$5,0),"")</f>
        <v/>
      </c>
      <c r="L83" s="150" t="str">
        <f>IFERROR(VLOOKUP('BH (2)'!$C$4&amp;"-"&amp;'BH (2)'!$A83,'BH (2)'!$B$7:$S$1006,L$5,0),"")</f>
        <v/>
      </c>
      <c r="M83" s="154" t="str">
        <f>IFERROR(VLOOKUP('BH (2)'!$C$4&amp;"-"&amp;'BH (2)'!$A83,'BH (2)'!$B$7:$S$1006,M$5,0),"")</f>
        <v/>
      </c>
      <c r="N83" s="150" t="str">
        <f>IFERROR(VLOOKUP('BH (2)'!$C$4&amp;"-"&amp;'BH (2)'!$A83,'BH (2)'!$B$7:$S$1006,N$5,0),"")</f>
        <v/>
      </c>
      <c r="O83" s="156" t="str">
        <f>IFERROR(VLOOKUP('BH (2)'!$C$4&amp;"-"&amp;'BH (2)'!$A83,'BH (2)'!$B$7:$S$1006,O$5,0),"")</f>
        <v/>
      </c>
      <c r="P83" s="148" t="str">
        <f>IFERROR(VLOOKUP('BH (2)'!$C$4&amp;"-"&amp;'BH (2)'!$A83,'BH (2)'!$B$7:$S$1006,P$5,0),"")</f>
        <v/>
      </c>
      <c r="Q83" s="157" t="str">
        <f>IFERROR(VLOOKUP('BH (2)'!$C$4&amp;"-"&amp;'BH (2)'!$A83,'BH (2)'!$B$7:$S$1006,Q$5,0),"")</f>
        <v/>
      </c>
      <c r="R83" s="158" t="str">
        <f>IFERROR(VLOOKUP('BH (2)'!$C$4&amp;"-"&amp;'BH (2)'!$A83,'BH (2)'!$B$7:$S$1006,R$5,0),"")</f>
        <v/>
      </c>
      <c r="S83" s="159" t="str">
        <f>IFERROR(VLOOKUP('BH (2)'!$C$4&amp;"-"&amp;'BH (2)'!$A83,'BH (2)'!$B$7:$S$1006,S$5,0),"")</f>
        <v/>
      </c>
      <c r="T83" s="26" t="str">
        <f t="shared" si="4"/>
        <v/>
      </c>
      <c r="U83" s="26" t="str">
        <f t="shared" si="5"/>
        <v/>
      </c>
      <c r="V83" s="26" t="str">
        <f t="shared" si="6"/>
        <v/>
      </c>
      <c r="W83" s="26" t="str">
        <f t="shared" si="7"/>
        <v/>
      </c>
    </row>
    <row r="84" spans="3:23" ht="45" customHeight="1" x14ac:dyDescent="0.25">
      <c r="C84" s="32">
        <v>78</v>
      </c>
      <c r="D84" s="150" t="str">
        <f>IFERROR(VLOOKUP('BH (2)'!$C$4&amp;"-"&amp;'BH (2)'!$A84,'BH (2)'!$B$7:$S$1006,D$5,0),"")</f>
        <v/>
      </c>
      <c r="E84" s="160" t="str">
        <f>IFERROR(VLOOKUP('BH (2)'!$C$4&amp;"-"&amp;'BH (2)'!$A84,'BH (2)'!$B$7:$S$1006,E$5,0),"")</f>
        <v/>
      </c>
      <c r="F84" s="152" t="str">
        <f>IFERROR(VLOOKUP('BH (2)'!$C$4&amp;"-"&amp;'BH (2)'!$A84,'BH (2)'!$B$7:$S$1006,F$5,0),"")</f>
        <v/>
      </c>
      <c r="G84" s="153" t="str">
        <f>IFERROR(VLOOKUP('BH (2)'!$C$4&amp;"-"&amp;'BH (2)'!$A84,'BH (2)'!$B$7:$S$1006,G$5,0),"")</f>
        <v/>
      </c>
      <c r="H84" s="154" t="str">
        <f>IFERROR(VLOOKUP('BH (2)'!$C$4&amp;"-"&amp;'BH (2)'!$A84,'BH (2)'!$B$7:$S$1006,H$5,0),"")</f>
        <v/>
      </c>
      <c r="I84" s="153" t="str">
        <f>IFERROR(VLOOKUP('BH (2)'!$C$4&amp;"-"&amp;'BH (2)'!$A84,'BH (2)'!$B$7:$S$1006,I$5,0),"")</f>
        <v/>
      </c>
      <c r="J84" s="155" t="str">
        <f>IFERROR(VLOOKUP('BH (2)'!$C$4&amp;"-"&amp;'BH (2)'!$A84,'BH (2)'!$B$7:$S$1006,J$5,0),"")</f>
        <v/>
      </c>
      <c r="K84" s="153" t="str">
        <f>IFERROR(VLOOKUP('BH (2)'!$C$4&amp;"-"&amp;'BH (2)'!$A84,'BH (2)'!$B$7:$S$1006,K$5,0),"")</f>
        <v/>
      </c>
      <c r="L84" s="150" t="str">
        <f>IFERROR(VLOOKUP('BH (2)'!$C$4&amp;"-"&amp;'BH (2)'!$A84,'BH (2)'!$B$7:$S$1006,L$5,0),"")</f>
        <v/>
      </c>
      <c r="M84" s="154" t="str">
        <f>IFERROR(VLOOKUP('BH (2)'!$C$4&amp;"-"&amp;'BH (2)'!$A84,'BH (2)'!$B$7:$S$1006,M$5,0),"")</f>
        <v/>
      </c>
      <c r="N84" s="150" t="str">
        <f>IFERROR(VLOOKUP('BH (2)'!$C$4&amp;"-"&amp;'BH (2)'!$A84,'BH (2)'!$B$7:$S$1006,N$5,0),"")</f>
        <v/>
      </c>
      <c r="O84" s="156" t="str">
        <f>IFERROR(VLOOKUP('BH (2)'!$C$4&amp;"-"&amp;'BH (2)'!$A84,'BH (2)'!$B$7:$S$1006,O$5,0),"")</f>
        <v/>
      </c>
      <c r="P84" s="148" t="str">
        <f>IFERROR(VLOOKUP('BH (2)'!$C$4&amp;"-"&amp;'BH (2)'!$A84,'BH (2)'!$B$7:$S$1006,P$5,0),"")</f>
        <v/>
      </c>
      <c r="Q84" s="157" t="str">
        <f>IFERROR(VLOOKUP('BH (2)'!$C$4&amp;"-"&amp;'BH (2)'!$A84,'BH (2)'!$B$7:$S$1006,Q$5,0),"")</f>
        <v/>
      </c>
      <c r="R84" s="158" t="str">
        <f>IFERROR(VLOOKUP('BH (2)'!$C$4&amp;"-"&amp;'BH (2)'!$A84,'BH (2)'!$B$7:$S$1006,R$5,0),"")</f>
        <v/>
      </c>
      <c r="S84" s="159" t="str">
        <f>IFERROR(VLOOKUP('BH (2)'!$C$4&amp;"-"&amp;'BH (2)'!$A84,'BH (2)'!$B$7:$S$1006,S$5,0),"")</f>
        <v/>
      </c>
      <c r="T84" s="26" t="str">
        <f t="shared" si="4"/>
        <v/>
      </c>
      <c r="U84" s="26" t="str">
        <f t="shared" si="5"/>
        <v/>
      </c>
      <c r="V84" s="26" t="str">
        <f t="shared" si="6"/>
        <v/>
      </c>
      <c r="W84" s="26" t="str">
        <f t="shared" si="7"/>
        <v/>
      </c>
    </row>
    <row r="85" spans="3:23" ht="45" customHeight="1" x14ac:dyDescent="0.25">
      <c r="C85" s="32">
        <v>79</v>
      </c>
      <c r="D85" s="150" t="str">
        <f>IFERROR(VLOOKUP('BH (2)'!$C$4&amp;"-"&amp;'BH (2)'!$A85,'BH (2)'!$B$7:$S$1006,D$5,0),"")</f>
        <v/>
      </c>
      <c r="E85" s="160" t="str">
        <f>IFERROR(VLOOKUP('BH (2)'!$C$4&amp;"-"&amp;'BH (2)'!$A85,'BH (2)'!$B$7:$S$1006,E$5,0),"")</f>
        <v/>
      </c>
      <c r="F85" s="152" t="str">
        <f>IFERROR(VLOOKUP('BH (2)'!$C$4&amp;"-"&amp;'BH (2)'!$A85,'BH (2)'!$B$7:$S$1006,F$5,0),"")</f>
        <v/>
      </c>
      <c r="G85" s="153" t="str">
        <f>IFERROR(VLOOKUP('BH (2)'!$C$4&amp;"-"&amp;'BH (2)'!$A85,'BH (2)'!$B$7:$S$1006,G$5,0),"")</f>
        <v/>
      </c>
      <c r="H85" s="154" t="str">
        <f>IFERROR(VLOOKUP('BH (2)'!$C$4&amp;"-"&amp;'BH (2)'!$A85,'BH (2)'!$B$7:$S$1006,H$5,0),"")</f>
        <v/>
      </c>
      <c r="I85" s="153" t="str">
        <f>IFERROR(VLOOKUP('BH (2)'!$C$4&amp;"-"&amp;'BH (2)'!$A85,'BH (2)'!$B$7:$S$1006,I$5,0),"")</f>
        <v/>
      </c>
      <c r="J85" s="155" t="str">
        <f>IFERROR(VLOOKUP('BH (2)'!$C$4&amp;"-"&amp;'BH (2)'!$A85,'BH (2)'!$B$7:$S$1006,J$5,0),"")</f>
        <v/>
      </c>
      <c r="K85" s="153" t="str">
        <f>IFERROR(VLOOKUP('BH (2)'!$C$4&amp;"-"&amp;'BH (2)'!$A85,'BH (2)'!$B$7:$S$1006,K$5,0),"")</f>
        <v/>
      </c>
      <c r="L85" s="150" t="str">
        <f>IFERROR(VLOOKUP('BH (2)'!$C$4&amp;"-"&amp;'BH (2)'!$A85,'BH (2)'!$B$7:$S$1006,L$5,0),"")</f>
        <v/>
      </c>
      <c r="M85" s="154" t="str">
        <f>IFERROR(VLOOKUP('BH (2)'!$C$4&amp;"-"&amp;'BH (2)'!$A85,'BH (2)'!$B$7:$S$1006,M$5,0),"")</f>
        <v/>
      </c>
      <c r="N85" s="150" t="str">
        <f>IFERROR(VLOOKUP('BH (2)'!$C$4&amp;"-"&amp;'BH (2)'!$A85,'BH (2)'!$B$7:$S$1006,N$5,0),"")</f>
        <v/>
      </c>
      <c r="O85" s="156" t="str">
        <f>IFERROR(VLOOKUP('BH (2)'!$C$4&amp;"-"&amp;'BH (2)'!$A85,'BH (2)'!$B$7:$S$1006,O$5,0),"")</f>
        <v/>
      </c>
      <c r="P85" s="148" t="str">
        <f>IFERROR(VLOOKUP('BH (2)'!$C$4&amp;"-"&amp;'BH (2)'!$A85,'BH (2)'!$B$7:$S$1006,P$5,0),"")</f>
        <v/>
      </c>
      <c r="Q85" s="157" t="str">
        <f>IFERROR(VLOOKUP('BH (2)'!$C$4&amp;"-"&amp;'BH (2)'!$A85,'BH (2)'!$B$7:$S$1006,Q$5,0),"")</f>
        <v/>
      </c>
      <c r="R85" s="158" t="str">
        <f>IFERROR(VLOOKUP('BH (2)'!$C$4&amp;"-"&amp;'BH (2)'!$A85,'BH (2)'!$B$7:$S$1006,R$5,0),"")</f>
        <v/>
      </c>
      <c r="S85" s="159" t="str">
        <f>IFERROR(VLOOKUP('BH (2)'!$C$4&amp;"-"&amp;'BH (2)'!$A85,'BH (2)'!$B$7:$S$1006,S$5,0),"")</f>
        <v/>
      </c>
      <c r="T85" s="26" t="str">
        <f t="shared" si="4"/>
        <v/>
      </c>
      <c r="U85" s="26" t="str">
        <f t="shared" si="5"/>
        <v/>
      </c>
      <c r="V85" s="26" t="str">
        <f t="shared" si="6"/>
        <v/>
      </c>
      <c r="W85" s="26" t="str">
        <f t="shared" si="7"/>
        <v/>
      </c>
    </row>
    <row r="86" spans="3:23" ht="45" customHeight="1" x14ac:dyDescent="0.25">
      <c r="C86" s="32">
        <v>80</v>
      </c>
      <c r="D86" s="150" t="str">
        <f>IFERROR(VLOOKUP('BH (2)'!$C$4&amp;"-"&amp;'BH (2)'!$A86,'BH (2)'!$B$7:$S$1006,D$5,0),"")</f>
        <v/>
      </c>
      <c r="E86" s="160" t="str">
        <f>IFERROR(VLOOKUP('BH (2)'!$C$4&amp;"-"&amp;'BH (2)'!$A86,'BH (2)'!$B$7:$S$1006,E$5,0),"")</f>
        <v/>
      </c>
      <c r="F86" s="152" t="str">
        <f>IFERROR(VLOOKUP('BH (2)'!$C$4&amp;"-"&amp;'BH (2)'!$A86,'BH (2)'!$B$7:$S$1006,F$5,0),"")</f>
        <v/>
      </c>
      <c r="G86" s="153" t="str">
        <f>IFERROR(VLOOKUP('BH (2)'!$C$4&amp;"-"&amp;'BH (2)'!$A86,'BH (2)'!$B$7:$S$1006,G$5,0),"")</f>
        <v/>
      </c>
      <c r="H86" s="154" t="str">
        <f>IFERROR(VLOOKUP('BH (2)'!$C$4&amp;"-"&amp;'BH (2)'!$A86,'BH (2)'!$B$7:$S$1006,H$5,0),"")</f>
        <v/>
      </c>
      <c r="I86" s="153" t="str">
        <f>IFERROR(VLOOKUP('BH (2)'!$C$4&amp;"-"&amp;'BH (2)'!$A86,'BH (2)'!$B$7:$S$1006,I$5,0),"")</f>
        <v/>
      </c>
      <c r="J86" s="155" t="str">
        <f>IFERROR(VLOOKUP('BH (2)'!$C$4&amp;"-"&amp;'BH (2)'!$A86,'BH (2)'!$B$7:$S$1006,J$5,0),"")</f>
        <v/>
      </c>
      <c r="K86" s="153" t="str">
        <f>IFERROR(VLOOKUP('BH (2)'!$C$4&amp;"-"&amp;'BH (2)'!$A86,'BH (2)'!$B$7:$S$1006,K$5,0),"")</f>
        <v/>
      </c>
      <c r="L86" s="150" t="str">
        <f>IFERROR(VLOOKUP('BH (2)'!$C$4&amp;"-"&amp;'BH (2)'!$A86,'BH (2)'!$B$7:$S$1006,L$5,0),"")</f>
        <v/>
      </c>
      <c r="M86" s="154" t="str">
        <f>IFERROR(VLOOKUP('BH (2)'!$C$4&amp;"-"&amp;'BH (2)'!$A86,'BH (2)'!$B$7:$S$1006,M$5,0),"")</f>
        <v/>
      </c>
      <c r="N86" s="150" t="str">
        <f>IFERROR(VLOOKUP('BH (2)'!$C$4&amp;"-"&amp;'BH (2)'!$A86,'BH (2)'!$B$7:$S$1006,N$5,0),"")</f>
        <v/>
      </c>
      <c r="O86" s="156" t="str">
        <f>IFERROR(VLOOKUP('BH (2)'!$C$4&amp;"-"&amp;'BH (2)'!$A86,'BH (2)'!$B$7:$S$1006,O$5,0),"")</f>
        <v/>
      </c>
      <c r="P86" s="148" t="str">
        <f>IFERROR(VLOOKUP('BH (2)'!$C$4&amp;"-"&amp;'BH (2)'!$A86,'BH (2)'!$B$7:$S$1006,P$5,0),"")</f>
        <v/>
      </c>
      <c r="Q86" s="157" t="str">
        <f>IFERROR(VLOOKUP('BH (2)'!$C$4&amp;"-"&amp;'BH (2)'!$A86,'BH (2)'!$B$7:$S$1006,Q$5,0),"")</f>
        <v/>
      </c>
      <c r="R86" s="158" t="str">
        <f>IFERROR(VLOOKUP('BH (2)'!$C$4&amp;"-"&amp;'BH (2)'!$A86,'BH (2)'!$B$7:$S$1006,R$5,0),"")</f>
        <v/>
      </c>
      <c r="S86" s="159" t="str">
        <f>IFERROR(VLOOKUP('BH (2)'!$C$4&amp;"-"&amp;'BH (2)'!$A86,'BH (2)'!$B$7:$S$1006,S$5,0),"")</f>
        <v/>
      </c>
      <c r="T86" s="26" t="str">
        <f t="shared" si="4"/>
        <v/>
      </c>
      <c r="U86" s="26" t="str">
        <f t="shared" si="5"/>
        <v/>
      </c>
      <c r="V86" s="26" t="str">
        <f t="shared" si="6"/>
        <v/>
      </c>
      <c r="W86" s="26" t="str">
        <f t="shared" si="7"/>
        <v/>
      </c>
    </row>
    <row r="87" spans="3:23" ht="45" customHeight="1" x14ac:dyDescent="0.25">
      <c r="C87" s="32">
        <v>81</v>
      </c>
      <c r="D87" s="150" t="str">
        <f>IFERROR(VLOOKUP('BH (2)'!$C$4&amp;"-"&amp;'BH (2)'!$A87,'BH (2)'!$B$7:$S$1006,D$5,0),"")</f>
        <v/>
      </c>
      <c r="E87" s="160" t="str">
        <f>IFERROR(VLOOKUP('BH (2)'!$C$4&amp;"-"&amp;'BH (2)'!$A87,'BH (2)'!$B$7:$S$1006,E$5,0),"")</f>
        <v/>
      </c>
      <c r="F87" s="152" t="str">
        <f>IFERROR(VLOOKUP('BH (2)'!$C$4&amp;"-"&amp;'BH (2)'!$A87,'BH (2)'!$B$7:$S$1006,F$5,0),"")</f>
        <v/>
      </c>
      <c r="G87" s="153" t="str">
        <f>IFERROR(VLOOKUP('BH (2)'!$C$4&amp;"-"&amp;'BH (2)'!$A87,'BH (2)'!$B$7:$S$1006,G$5,0),"")</f>
        <v/>
      </c>
      <c r="H87" s="154" t="str">
        <f>IFERROR(VLOOKUP('BH (2)'!$C$4&amp;"-"&amp;'BH (2)'!$A87,'BH (2)'!$B$7:$S$1006,H$5,0),"")</f>
        <v/>
      </c>
      <c r="I87" s="153" t="str">
        <f>IFERROR(VLOOKUP('BH (2)'!$C$4&amp;"-"&amp;'BH (2)'!$A87,'BH (2)'!$B$7:$S$1006,I$5,0),"")</f>
        <v/>
      </c>
      <c r="J87" s="155" t="str">
        <f>IFERROR(VLOOKUP('BH (2)'!$C$4&amp;"-"&amp;'BH (2)'!$A87,'BH (2)'!$B$7:$S$1006,J$5,0),"")</f>
        <v/>
      </c>
      <c r="K87" s="153" t="str">
        <f>IFERROR(VLOOKUP('BH (2)'!$C$4&amp;"-"&amp;'BH (2)'!$A87,'BH (2)'!$B$7:$S$1006,K$5,0),"")</f>
        <v/>
      </c>
      <c r="L87" s="150" t="str">
        <f>IFERROR(VLOOKUP('BH (2)'!$C$4&amp;"-"&amp;'BH (2)'!$A87,'BH (2)'!$B$7:$S$1006,L$5,0),"")</f>
        <v/>
      </c>
      <c r="M87" s="154" t="str">
        <f>IFERROR(VLOOKUP('BH (2)'!$C$4&amp;"-"&amp;'BH (2)'!$A87,'BH (2)'!$B$7:$S$1006,M$5,0),"")</f>
        <v/>
      </c>
      <c r="N87" s="150" t="str">
        <f>IFERROR(VLOOKUP('BH (2)'!$C$4&amp;"-"&amp;'BH (2)'!$A87,'BH (2)'!$B$7:$S$1006,N$5,0),"")</f>
        <v/>
      </c>
      <c r="O87" s="156" t="str">
        <f>IFERROR(VLOOKUP('BH (2)'!$C$4&amp;"-"&amp;'BH (2)'!$A87,'BH (2)'!$B$7:$S$1006,O$5,0),"")</f>
        <v/>
      </c>
      <c r="P87" s="148" t="str">
        <f>IFERROR(VLOOKUP('BH (2)'!$C$4&amp;"-"&amp;'BH (2)'!$A87,'BH (2)'!$B$7:$S$1006,P$5,0),"")</f>
        <v/>
      </c>
      <c r="Q87" s="157" t="str">
        <f>IFERROR(VLOOKUP('BH (2)'!$C$4&amp;"-"&amp;'BH (2)'!$A87,'BH (2)'!$B$7:$S$1006,Q$5,0),"")</f>
        <v/>
      </c>
      <c r="R87" s="158" t="str">
        <f>IFERROR(VLOOKUP('BH (2)'!$C$4&amp;"-"&amp;'BH (2)'!$A87,'BH (2)'!$B$7:$S$1006,R$5,0),"")</f>
        <v/>
      </c>
      <c r="S87" s="159" t="str">
        <f>IFERROR(VLOOKUP('BH (2)'!$C$4&amp;"-"&amp;'BH (2)'!$A87,'BH (2)'!$B$7:$S$1006,S$5,0),"")</f>
        <v/>
      </c>
      <c r="T87" s="26" t="str">
        <f t="shared" si="4"/>
        <v/>
      </c>
      <c r="U87" s="26" t="str">
        <f t="shared" si="5"/>
        <v/>
      </c>
      <c r="V87" s="26" t="str">
        <f t="shared" si="6"/>
        <v/>
      </c>
      <c r="W87" s="26" t="str">
        <f t="shared" si="7"/>
        <v/>
      </c>
    </row>
    <row r="88" spans="3:23" ht="45" customHeight="1" x14ac:dyDescent="0.25">
      <c r="C88" s="32">
        <v>82</v>
      </c>
      <c r="D88" s="150" t="str">
        <f>IFERROR(VLOOKUP('BH (2)'!$C$4&amp;"-"&amp;'BH (2)'!$A88,'BH (2)'!$B$7:$S$1006,D$5,0),"")</f>
        <v/>
      </c>
      <c r="E88" s="160" t="str">
        <f>IFERROR(VLOOKUP('BH (2)'!$C$4&amp;"-"&amp;'BH (2)'!$A88,'BH (2)'!$B$7:$S$1006,E$5,0),"")</f>
        <v/>
      </c>
      <c r="F88" s="152" t="str">
        <f>IFERROR(VLOOKUP('BH (2)'!$C$4&amp;"-"&amp;'BH (2)'!$A88,'BH (2)'!$B$7:$S$1006,F$5,0),"")</f>
        <v/>
      </c>
      <c r="G88" s="153" t="str">
        <f>IFERROR(VLOOKUP('BH (2)'!$C$4&amp;"-"&amp;'BH (2)'!$A88,'BH (2)'!$B$7:$S$1006,G$5,0),"")</f>
        <v/>
      </c>
      <c r="H88" s="154" t="str">
        <f>IFERROR(VLOOKUP('BH (2)'!$C$4&amp;"-"&amp;'BH (2)'!$A88,'BH (2)'!$B$7:$S$1006,H$5,0),"")</f>
        <v/>
      </c>
      <c r="I88" s="153" t="str">
        <f>IFERROR(VLOOKUP('BH (2)'!$C$4&amp;"-"&amp;'BH (2)'!$A88,'BH (2)'!$B$7:$S$1006,I$5,0),"")</f>
        <v/>
      </c>
      <c r="J88" s="155" t="str">
        <f>IFERROR(VLOOKUP('BH (2)'!$C$4&amp;"-"&amp;'BH (2)'!$A88,'BH (2)'!$B$7:$S$1006,J$5,0),"")</f>
        <v/>
      </c>
      <c r="K88" s="153" t="str">
        <f>IFERROR(VLOOKUP('BH (2)'!$C$4&amp;"-"&amp;'BH (2)'!$A88,'BH (2)'!$B$7:$S$1006,K$5,0),"")</f>
        <v/>
      </c>
      <c r="L88" s="150" t="str">
        <f>IFERROR(VLOOKUP('BH (2)'!$C$4&amp;"-"&amp;'BH (2)'!$A88,'BH (2)'!$B$7:$S$1006,L$5,0),"")</f>
        <v/>
      </c>
      <c r="M88" s="154" t="str">
        <f>IFERROR(VLOOKUP('BH (2)'!$C$4&amp;"-"&amp;'BH (2)'!$A88,'BH (2)'!$B$7:$S$1006,M$5,0),"")</f>
        <v/>
      </c>
      <c r="N88" s="150" t="str">
        <f>IFERROR(VLOOKUP('BH (2)'!$C$4&amp;"-"&amp;'BH (2)'!$A88,'BH (2)'!$B$7:$S$1006,N$5,0),"")</f>
        <v/>
      </c>
      <c r="O88" s="156" t="str">
        <f>IFERROR(VLOOKUP('BH (2)'!$C$4&amp;"-"&amp;'BH (2)'!$A88,'BH (2)'!$B$7:$S$1006,O$5,0),"")</f>
        <v/>
      </c>
      <c r="P88" s="148" t="str">
        <f>IFERROR(VLOOKUP('BH (2)'!$C$4&amp;"-"&amp;'BH (2)'!$A88,'BH (2)'!$B$7:$S$1006,P$5,0),"")</f>
        <v/>
      </c>
      <c r="Q88" s="157" t="str">
        <f>IFERROR(VLOOKUP('BH (2)'!$C$4&amp;"-"&amp;'BH (2)'!$A88,'BH (2)'!$B$7:$S$1006,Q$5,0),"")</f>
        <v/>
      </c>
      <c r="R88" s="158" t="str">
        <f>IFERROR(VLOOKUP('BH (2)'!$C$4&amp;"-"&amp;'BH (2)'!$A88,'BH (2)'!$B$7:$S$1006,R$5,0),"")</f>
        <v/>
      </c>
      <c r="S88" s="159" t="str">
        <f>IFERROR(VLOOKUP('BH (2)'!$C$4&amp;"-"&amp;'BH (2)'!$A88,'BH (2)'!$B$7:$S$1006,S$5,0),"")</f>
        <v/>
      </c>
      <c r="T88" s="26" t="str">
        <f t="shared" si="4"/>
        <v/>
      </c>
      <c r="U88" s="26" t="str">
        <f t="shared" si="5"/>
        <v/>
      </c>
      <c r="V88" s="26" t="str">
        <f t="shared" si="6"/>
        <v/>
      </c>
      <c r="W88" s="26" t="str">
        <f t="shared" si="7"/>
        <v/>
      </c>
    </row>
    <row r="89" spans="3:23" ht="45" customHeight="1" x14ac:dyDescent="0.25">
      <c r="C89" s="32">
        <v>83</v>
      </c>
      <c r="D89" s="150" t="str">
        <f>IFERROR(VLOOKUP('BH (2)'!$C$4&amp;"-"&amp;'BH (2)'!$A89,'BH (2)'!$B$7:$S$1006,D$5,0),"")</f>
        <v/>
      </c>
      <c r="E89" s="160" t="str">
        <f>IFERROR(VLOOKUP('BH (2)'!$C$4&amp;"-"&amp;'BH (2)'!$A89,'BH (2)'!$B$7:$S$1006,E$5,0),"")</f>
        <v/>
      </c>
      <c r="F89" s="152" t="str">
        <f>IFERROR(VLOOKUP('BH (2)'!$C$4&amp;"-"&amp;'BH (2)'!$A89,'BH (2)'!$B$7:$S$1006,F$5,0),"")</f>
        <v/>
      </c>
      <c r="G89" s="153" t="str">
        <f>IFERROR(VLOOKUP('BH (2)'!$C$4&amp;"-"&amp;'BH (2)'!$A89,'BH (2)'!$B$7:$S$1006,G$5,0),"")</f>
        <v/>
      </c>
      <c r="H89" s="154" t="str">
        <f>IFERROR(VLOOKUP('BH (2)'!$C$4&amp;"-"&amp;'BH (2)'!$A89,'BH (2)'!$B$7:$S$1006,H$5,0),"")</f>
        <v/>
      </c>
      <c r="I89" s="153" t="str">
        <f>IFERROR(VLOOKUP('BH (2)'!$C$4&amp;"-"&amp;'BH (2)'!$A89,'BH (2)'!$B$7:$S$1006,I$5,0),"")</f>
        <v/>
      </c>
      <c r="J89" s="155" t="str">
        <f>IFERROR(VLOOKUP('BH (2)'!$C$4&amp;"-"&amp;'BH (2)'!$A89,'BH (2)'!$B$7:$S$1006,J$5,0),"")</f>
        <v/>
      </c>
      <c r="K89" s="153" t="str">
        <f>IFERROR(VLOOKUP('BH (2)'!$C$4&amp;"-"&amp;'BH (2)'!$A89,'BH (2)'!$B$7:$S$1006,K$5,0),"")</f>
        <v/>
      </c>
      <c r="L89" s="150" t="str">
        <f>IFERROR(VLOOKUP('BH (2)'!$C$4&amp;"-"&amp;'BH (2)'!$A89,'BH (2)'!$B$7:$S$1006,L$5,0),"")</f>
        <v/>
      </c>
      <c r="M89" s="154" t="str">
        <f>IFERROR(VLOOKUP('BH (2)'!$C$4&amp;"-"&amp;'BH (2)'!$A89,'BH (2)'!$B$7:$S$1006,M$5,0),"")</f>
        <v/>
      </c>
      <c r="N89" s="150" t="str">
        <f>IFERROR(VLOOKUP('BH (2)'!$C$4&amp;"-"&amp;'BH (2)'!$A89,'BH (2)'!$B$7:$S$1006,N$5,0),"")</f>
        <v/>
      </c>
      <c r="O89" s="156" t="str">
        <f>IFERROR(VLOOKUP('BH (2)'!$C$4&amp;"-"&amp;'BH (2)'!$A89,'BH (2)'!$B$7:$S$1006,O$5,0),"")</f>
        <v/>
      </c>
      <c r="P89" s="148" t="str">
        <f>IFERROR(VLOOKUP('BH (2)'!$C$4&amp;"-"&amp;'BH (2)'!$A89,'BH (2)'!$B$7:$S$1006,P$5,0),"")</f>
        <v/>
      </c>
      <c r="Q89" s="157" t="str">
        <f>IFERROR(VLOOKUP('BH (2)'!$C$4&amp;"-"&amp;'BH (2)'!$A89,'BH (2)'!$B$7:$S$1006,Q$5,0),"")</f>
        <v/>
      </c>
      <c r="R89" s="158" t="str">
        <f>IFERROR(VLOOKUP('BH (2)'!$C$4&amp;"-"&amp;'BH (2)'!$A89,'BH (2)'!$B$7:$S$1006,R$5,0),"")</f>
        <v/>
      </c>
      <c r="S89" s="159" t="str">
        <f>IFERROR(VLOOKUP('BH (2)'!$C$4&amp;"-"&amp;'BH (2)'!$A89,'BH (2)'!$B$7:$S$1006,S$5,0),"")</f>
        <v/>
      </c>
      <c r="T89" s="26" t="str">
        <f t="shared" si="4"/>
        <v/>
      </c>
      <c r="U89" s="26" t="str">
        <f t="shared" si="5"/>
        <v/>
      </c>
      <c r="V89" s="26" t="str">
        <f t="shared" si="6"/>
        <v/>
      </c>
      <c r="W89" s="26" t="str">
        <f t="shared" si="7"/>
        <v/>
      </c>
    </row>
    <row r="90" spans="3:23" ht="45" customHeight="1" x14ac:dyDescent="0.25">
      <c r="C90" s="32">
        <v>84</v>
      </c>
      <c r="D90" s="150" t="str">
        <f>IFERROR(VLOOKUP('BH (2)'!$C$4&amp;"-"&amp;'BH (2)'!$A90,'BH (2)'!$B$7:$S$1006,D$5,0),"")</f>
        <v/>
      </c>
      <c r="E90" s="160" t="str">
        <f>IFERROR(VLOOKUP('BH (2)'!$C$4&amp;"-"&amp;'BH (2)'!$A90,'BH (2)'!$B$7:$S$1006,E$5,0),"")</f>
        <v/>
      </c>
      <c r="F90" s="152" t="str">
        <f>IFERROR(VLOOKUP('BH (2)'!$C$4&amp;"-"&amp;'BH (2)'!$A90,'BH (2)'!$B$7:$S$1006,F$5,0),"")</f>
        <v/>
      </c>
      <c r="G90" s="153" t="str">
        <f>IFERROR(VLOOKUP('BH (2)'!$C$4&amp;"-"&amp;'BH (2)'!$A90,'BH (2)'!$B$7:$S$1006,G$5,0),"")</f>
        <v/>
      </c>
      <c r="H90" s="154" t="str">
        <f>IFERROR(VLOOKUP('BH (2)'!$C$4&amp;"-"&amp;'BH (2)'!$A90,'BH (2)'!$B$7:$S$1006,H$5,0),"")</f>
        <v/>
      </c>
      <c r="I90" s="153" t="str">
        <f>IFERROR(VLOOKUP('BH (2)'!$C$4&amp;"-"&amp;'BH (2)'!$A90,'BH (2)'!$B$7:$S$1006,I$5,0),"")</f>
        <v/>
      </c>
      <c r="J90" s="155" t="str">
        <f>IFERROR(VLOOKUP('BH (2)'!$C$4&amp;"-"&amp;'BH (2)'!$A90,'BH (2)'!$B$7:$S$1006,J$5,0),"")</f>
        <v/>
      </c>
      <c r="K90" s="153" t="str">
        <f>IFERROR(VLOOKUP('BH (2)'!$C$4&amp;"-"&amp;'BH (2)'!$A90,'BH (2)'!$B$7:$S$1006,K$5,0),"")</f>
        <v/>
      </c>
      <c r="L90" s="150" t="str">
        <f>IFERROR(VLOOKUP('BH (2)'!$C$4&amp;"-"&amp;'BH (2)'!$A90,'BH (2)'!$B$7:$S$1006,L$5,0),"")</f>
        <v/>
      </c>
      <c r="M90" s="154" t="str">
        <f>IFERROR(VLOOKUP('BH (2)'!$C$4&amp;"-"&amp;'BH (2)'!$A90,'BH (2)'!$B$7:$S$1006,M$5,0),"")</f>
        <v/>
      </c>
      <c r="N90" s="150" t="str">
        <f>IFERROR(VLOOKUP('BH (2)'!$C$4&amp;"-"&amp;'BH (2)'!$A90,'BH (2)'!$B$7:$S$1006,N$5,0),"")</f>
        <v/>
      </c>
      <c r="O90" s="156" t="str">
        <f>IFERROR(VLOOKUP('BH (2)'!$C$4&amp;"-"&amp;'BH (2)'!$A90,'BH (2)'!$B$7:$S$1006,O$5,0),"")</f>
        <v/>
      </c>
      <c r="P90" s="148" t="str">
        <f>IFERROR(VLOOKUP('BH (2)'!$C$4&amp;"-"&amp;'BH (2)'!$A90,'BH (2)'!$B$7:$S$1006,P$5,0),"")</f>
        <v/>
      </c>
      <c r="Q90" s="157" t="str">
        <f>IFERROR(VLOOKUP('BH (2)'!$C$4&amp;"-"&amp;'BH (2)'!$A90,'BH (2)'!$B$7:$S$1006,Q$5,0),"")</f>
        <v/>
      </c>
      <c r="R90" s="158" t="str">
        <f>IFERROR(VLOOKUP('BH (2)'!$C$4&amp;"-"&amp;'BH (2)'!$A90,'BH (2)'!$B$7:$S$1006,R$5,0),"")</f>
        <v/>
      </c>
      <c r="S90" s="159" t="str">
        <f>IFERROR(VLOOKUP('BH (2)'!$C$4&amp;"-"&amp;'BH (2)'!$A90,'BH (2)'!$B$7:$S$1006,S$5,0),"")</f>
        <v/>
      </c>
      <c r="T90" s="26" t="str">
        <f t="shared" si="4"/>
        <v/>
      </c>
      <c r="U90" s="26" t="str">
        <f t="shared" si="5"/>
        <v/>
      </c>
      <c r="V90" s="26" t="str">
        <f t="shared" si="6"/>
        <v/>
      </c>
      <c r="W90" s="26" t="str">
        <f t="shared" si="7"/>
        <v/>
      </c>
    </row>
    <row r="91" spans="3:23" ht="45" customHeight="1" x14ac:dyDescent="0.25">
      <c r="C91" s="32">
        <v>85</v>
      </c>
      <c r="D91" s="150" t="str">
        <f>IFERROR(VLOOKUP('BH (2)'!$C$4&amp;"-"&amp;'BH (2)'!$A91,'BH (2)'!$B$7:$S$1006,D$5,0),"")</f>
        <v/>
      </c>
      <c r="E91" s="160" t="str">
        <f>IFERROR(VLOOKUP('BH (2)'!$C$4&amp;"-"&amp;'BH (2)'!$A91,'BH (2)'!$B$7:$S$1006,E$5,0),"")</f>
        <v/>
      </c>
      <c r="F91" s="152" t="str">
        <f>IFERROR(VLOOKUP('BH (2)'!$C$4&amp;"-"&amp;'BH (2)'!$A91,'BH (2)'!$B$7:$S$1006,F$5,0),"")</f>
        <v/>
      </c>
      <c r="G91" s="153" t="str">
        <f>IFERROR(VLOOKUP('BH (2)'!$C$4&amp;"-"&amp;'BH (2)'!$A91,'BH (2)'!$B$7:$S$1006,G$5,0),"")</f>
        <v/>
      </c>
      <c r="H91" s="154" t="str">
        <f>IFERROR(VLOOKUP('BH (2)'!$C$4&amp;"-"&amp;'BH (2)'!$A91,'BH (2)'!$B$7:$S$1006,H$5,0),"")</f>
        <v/>
      </c>
      <c r="I91" s="153" t="str">
        <f>IFERROR(VLOOKUP('BH (2)'!$C$4&amp;"-"&amp;'BH (2)'!$A91,'BH (2)'!$B$7:$S$1006,I$5,0),"")</f>
        <v/>
      </c>
      <c r="J91" s="155" t="str">
        <f>IFERROR(VLOOKUP('BH (2)'!$C$4&amp;"-"&amp;'BH (2)'!$A91,'BH (2)'!$B$7:$S$1006,J$5,0),"")</f>
        <v/>
      </c>
      <c r="K91" s="153" t="str">
        <f>IFERROR(VLOOKUP('BH (2)'!$C$4&amp;"-"&amp;'BH (2)'!$A91,'BH (2)'!$B$7:$S$1006,K$5,0),"")</f>
        <v/>
      </c>
      <c r="L91" s="150" t="str">
        <f>IFERROR(VLOOKUP('BH (2)'!$C$4&amp;"-"&amp;'BH (2)'!$A91,'BH (2)'!$B$7:$S$1006,L$5,0),"")</f>
        <v/>
      </c>
      <c r="M91" s="154" t="str">
        <f>IFERROR(VLOOKUP('BH (2)'!$C$4&amp;"-"&amp;'BH (2)'!$A91,'BH (2)'!$B$7:$S$1006,M$5,0),"")</f>
        <v/>
      </c>
      <c r="N91" s="150" t="str">
        <f>IFERROR(VLOOKUP('BH (2)'!$C$4&amp;"-"&amp;'BH (2)'!$A91,'BH (2)'!$B$7:$S$1006,N$5,0),"")</f>
        <v/>
      </c>
      <c r="O91" s="156" t="str">
        <f>IFERROR(VLOOKUP('BH (2)'!$C$4&amp;"-"&amp;'BH (2)'!$A91,'BH (2)'!$B$7:$S$1006,O$5,0),"")</f>
        <v/>
      </c>
      <c r="P91" s="148" t="str">
        <f>IFERROR(VLOOKUP('BH (2)'!$C$4&amp;"-"&amp;'BH (2)'!$A91,'BH (2)'!$B$7:$S$1006,P$5,0),"")</f>
        <v/>
      </c>
      <c r="Q91" s="157" t="str">
        <f>IFERROR(VLOOKUP('BH (2)'!$C$4&amp;"-"&amp;'BH (2)'!$A91,'BH (2)'!$B$7:$S$1006,Q$5,0),"")</f>
        <v/>
      </c>
      <c r="R91" s="158" t="str">
        <f>IFERROR(VLOOKUP('BH (2)'!$C$4&amp;"-"&amp;'BH (2)'!$A91,'BH (2)'!$B$7:$S$1006,R$5,0),"")</f>
        <v/>
      </c>
      <c r="S91" s="159" t="str">
        <f>IFERROR(VLOOKUP('BH (2)'!$C$4&amp;"-"&amp;'BH (2)'!$A91,'BH (2)'!$B$7:$S$1006,S$5,0),"")</f>
        <v/>
      </c>
      <c r="T91" s="26" t="str">
        <f t="shared" si="4"/>
        <v/>
      </c>
      <c r="U91" s="26" t="str">
        <f t="shared" si="5"/>
        <v/>
      </c>
      <c r="V91" s="26" t="str">
        <f t="shared" si="6"/>
        <v/>
      </c>
      <c r="W91" s="26" t="str">
        <f t="shared" si="7"/>
        <v/>
      </c>
    </row>
    <row r="92" spans="3:23" ht="45" customHeight="1" x14ac:dyDescent="0.25">
      <c r="C92" s="32">
        <v>86</v>
      </c>
      <c r="D92" s="150" t="str">
        <f>IFERROR(VLOOKUP('BH (2)'!$C$4&amp;"-"&amp;'BH (2)'!$A92,'BH (2)'!$B$7:$S$1006,D$5,0),"")</f>
        <v/>
      </c>
      <c r="E92" s="160" t="str">
        <f>IFERROR(VLOOKUP('BH (2)'!$C$4&amp;"-"&amp;'BH (2)'!$A92,'BH (2)'!$B$7:$S$1006,E$5,0),"")</f>
        <v/>
      </c>
      <c r="F92" s="152" t="str">
        <f>IFERROR(VLOOKUP('BH (2)'!$C$4&amp;"-"&amp;'BH (2)'!$A92,'BH (2)'!$B$7:$S$1006,F$5,0),"")</f>
        <v/>
      </c>
      <c r="G92" s="153" t="str">
        <f>IFERROR(VLOOKUP('BH (2)'!$C$4&amp;"-"&amp;'BH (2)'!$A92,'BH (2)'!$B$7:$S$1006,G$5,0),"")</f>
        <v/>
      </c>
      <c r="H92" s="154" t="str">
        <f>IFERROR(VLOOKUP('BH (2)'!$C$4&amp;"-"&amp;'BH (2)'!$A92,'BH (2)'!$B$7:$S$1006,H$5,0),"")</f>
        <v/>
      </c>
      <c r="I92" s="153" t="str">
        <f>IFERROR(VLOOKUP('BH (2)'!$C$4&amp;"-"&amp;'BH (2)'!$A92,'BH (2)'!$B$7:$S$1006,I$5,0),"")</f>
        <v/>
      </c>
      <c r="J92" s="155" t="str">
        <f>IFERROR(VLOOKUP('BH (2)'!$C$4&amp;"-"&amp;'BH (2)'!$A92,'BH (2)'!$B$7:$S$1006,J$5,0),"")</f>
        <v/>
      </c>
      <c r="K92" s="153" t="str">
        <f>IFERROR(VLOOKUP('BH (2)'!$C$4&amp;"-"&amp;'BH (2)'!$A92,'BH (2)'!$B$7:$S$1006,K$5,0),"")</f>
        <v/>
      </c>
      <c r="L92" s="150" t="str">
        <f>IFERROR(VLOOKUP('BH (2)'!$C$4&amp;"-"&amp;'BH (2)'!$A92,'BH (2)'!$B$7:$S$1006,L$5,0),"")</f>
        <v/>
      </c>
      <c r="M92" s="154" t="str">
        <f>IFERROR(VLOOKUP('BH (2)'!$C$4&amp;"-"&amp;'BH (2)'!$A92,'BH (2)'!$B$7:$S$1006,M$5,0),"")</f>
        <v/>
      </c>
      <c r="N92" s="150" t="str">
        <f>IFERROR(VLOOKUP('BH (2)'!$C$4&amp;"-"&amp;'BH (2)'!$A92,'BH (2)'!$B$7:$S$1006,N$5,0),"")</f>
        <v/>
      </c>
      <c r="O92" s="156" t="str">
        <f>IFERROR(VLOOKUP('BH (2)'!$C$4&amp;"-"&amp;'BH (2)'!$A92,'BH (2)'!$B$7:$S$1006,O$5,0),"")</f>
        <v/>
      </c>
      <c r="P92" s="148" t="str">
        <f>IFERROR(VLOOKUP('BH (2)'!$C$4&amp;"-"&amp;'BH (2)'!$A92,'BH (2)'!$B$7:$S$1006,P$5,0),"")</f>
        <v/>
      </c>
      <c r="Q92" s="157" t="str">
        <f>IFERROR(VLOOKUP('BH (2)'!$C$4&amp;"-"&amp;'BH (2)'!$A92,'BH (2)'!$B$7:$S$1006,Q$5,0),"")</f>
        <v/>
      </c>
      <c r="R92" s="158" t="str">
        <f>IFERROR(VLOOKUP('BH (2)'!$C$4&amp;"-"&amp;'BH (2)'!$A92,'BH (2)'!$B$7:$S$1006,R$5,0),"")</f>
        <v/>
      </c>
      <c r="S92" s="159" t="str">
        <f>IFERROR(VLOOKUP('BH (2)'!$C$4&amp;"-"&amp;'BH (2)'!$A92,'BH (2)'!$B$7:$S$1006,S$5,0),"")</f>
        <v/>
      </c>
      <c r="T92" s="26" t="str">
        <f t="shared" si="4"/>
        <v/>
      </c>
      <c r="U92" s="26" t="str">
        <f t="shared" si="5"/>
        <v/>
      </c>
      <c r="V92" s="26" t="str">
        <f t="shared" si="6"/>
        <v/>
      </c>
      <c r="W92" s="26" t="str">
        <f t="shared" si="7"/>
        <v/>
      </c>
    </row>
    <row r="93" spans="3:23" ht="45" customHeight="1" x14ac:dyDescent="0.25">
      <c r="C93" s="32">
        <v>87</v>
      </c>
      <c r="D93" s="150" t="str">
        <f>IFERROR(VLOOKUP('BH (2)'!$C$4&amp;"-"&amp;'BH (2)'!$A93,'BH (2)'!$B$7:$S$1006,D$5,0),"")</f>
        <v/>
      </c>
      <c r="E93" s="160" t="str">
        <f>IFERROR(VLOOKUP('BH (2)'!$C$4&amp;"-"&amp;'BH (2)'!$A93,'BH (2)'!$B$7:$S$1006,E$5,0),"")</f>
        <v/>
      </c>
      <c r="F93" s="152" t="str">
        <f>IFERROR(VLOOKUP('BH (2)'!$C$4&amp;"-"&amp;'BH (2)'!$A93,'BH (2)'!$B$7:$S$1006,F$5,0),"")</f>
        <v/>
      </c>
      <c r="G93" s="153" t="str">
        <f>IFERROR(VLOOKUP('BH (2)'!$C$4&amp;"-"&amp;'BH (2)'!$A93,'BH (2)'!$B$7:$S$1006,G$5,0),"")</f>
        <v/>
      </c>
      <c r="H93" s="154" t="str">
        <f>IFERROR(VLOOKUP('BH (2)'!$C$4&amp;"-"&amp;'BH (2)'!$A93,'BH (2)'!$B$7:$S$1006,H$5,0),"")</f>
        <v/>
      </c>
      <c r="I93" s="153" t="str">
        <f>IFERROR(VLOOKUP('BH (2)'!$C$4&amp;"-"&amp;'BH (2)'!$A93,'BH (2)'!$B$7:$S$1006,I$5,0),"")</f>
        <v/>
      </c>
      <c r="J93" s="155" t="str">
        <f>IFERROR(VLOOKUP('BH (2)'!$C$4&amp;"-"&amp;'BH (2)'!$A93,'BH (2)'!$B$7:$S$1006,J$5,0),"")</f>
        <v/>
      </c>
      <c r="K93" s="153" t="str">
        <f>IFERROR(VLOOKUP('BH (2)'!$C$4&amp;"-"&amp;'BH (2)'!$A93,'BH (2)'!$B$7:$S$1006,K$5,0),"")</f>
        <v/>
      </c>
      <c r="L93" s="150" t="str">
        <f>IFERROR(VLOOKUP('BH (2)'!$C$4&amp;"-"&amp;'BH (2)'!$A93,'BH (2)'!$B$7:$S$1006,L$5,0),"")</f>
        <v/>
      </c>
      <c r="M93" s="154" t="str">
        <f>IFERROR(VLOOKUP('BH (2)'!$C$4&amp;"-"&amp;'BH (2)'!$A93,'BH (2)'!$B$7:$S$1006,M$5,0),"")</f>
        <v/>
      </c>
      <c r="N93" s="150" t="str">
        <f>IFERROR(VLOOKUP('BH (2)'!$C$4&amp;"-"&amp;'BH (2)'!$A93,'BH (2)'!$B$7:$S$1006,N$5,0),"")</f>
        <v/>
      </c>
      <c r="O93" s="156" t="str">
        <f>IFERROR(VLOOKUP('BH (2)'!$C$4&amp;"-"&amp;'BH (2)'!$A93,'BH (2)'!$B$7:$S$1006,O$5,0),"")</f>
        <v/>
      </c>
      <c r="P93" s="148" t="str">
        <f>IFERROR(VLOOKUP('BH (2)'!$C$4&amp;"-"&amp;'BH (2)'!$A93,'BH (2)'!$B$7:$S$1006,P$5,0),"")</f>
        <v/>
      </c>
      <c r="Q93" s="157" t="str">
        <f>IFERROR(VLOOKUP('BH (2)'!$C$4&amp;"-"&amp;'BH (2)'!$A93,'BH (2)'!$B$7:$S$1006,Q$5,0),"")</f>
        <v/>
      </c>
      <c r="R93" s="158" t="str">
        <f>IFERROR(VLOOKUP('BH (2)'!$C$4&amp;"-"&amp;'BH (2)'!$A93,'BH (2)'!$B$7:$S$1006,R$5,0),"")</f>
        <v/>
      </c>
      <c r="S93" s="159" t="str">
        <f>IFERROR(VLOOKUP('BH (2)'!$C$4&amp;"-"&amp;'BH (2)'!$A93,'BH (2)'!$B$7:$S$1006,S$5,0),"")</f>
        <v/>
      </c>
      <c r="T93" s="26" t="str">
        <f t="shared" si="4"/>
        <v/>
      </c>
      <c r="U93" s="26" t="str">
        <f t="shared" si="5"/>
        <v/>
      </c>
      <c r="V93" s="26" t="str">
        <f t="shared" si="6"/>
        <v/>
      </c>
      <c r="W93" s="26" t="str">
        <f t="shared" si="7"/>
        <v/>
      </c>
    </row>
    <row r="94" spans="3:23" ht="45" customHeight="1" x14ac:dyDescent="0.25">
      <c r="C94" s="32">
        <v>88</v>
      </c>
      <c r="D94" s="150" t="str">
        <f>IFERROR(VLOOKUP('BH (2)'!$C$4&amp;"-"&amp;'BH (2)'!$A94,'BH (2)'!$B$7:$S$1006,D$5,0),"")</f>
        <v/>
      </c>
      <c r="E94" s="160" t="str">
        <f>IFERROR(VLOOKUP('BH (2)'!$C$4&amp;"-"&amp;'BH (2)'!$A94,'BH (2)'!$B$7:$S$1006,E$5,0),"")</f>
        <v/>
      </c>
      <c r="F94" s="152" t="str">
        <f>IFERROR(VLOOKUP('BH (2)'!$C$4&amp;"-"&amp;'BH (2)'!$A94,'BH (2)'!$B$7:$S$1006,F$5,0),"")</f>
        <v/>
      </c>
      <c r="G94" s="153" t="str">
        <f>IFERROR(VLOOKUP('BH (2)'!$C$4&amp;"-"&amp;'BH (2)'!$A94,'BH (2)'!$B$7:$S$1006,G$5,0),"")</f>
        <v/>
      </c>
      <c r="H94" s="154" t="str">
        <f>IFERROR(VLOOKUP('BH (2)'!$C$4&amp;"-"&amp;'BH (2)'!$A94,'BH (2)'!$B$7:$S$1006,H$5,0),"")</f>
        <v/>
      </c>
      <c r="I94" s="153" t="str">
        <f>IFERROR(VLOOKUP('BH (2)'!$C$4&amp;"-"&amp;'BH (2)'!$A94,'BH (2)'!$B$7:$S$1006,I$5,0),"")</f>
        <v/>
      </c>
      <c r="J94" s="155" t="str">
        <f>IFERROR(VLOOKUP('BH (2)'!$C$4&amp;"-"&amp;'BH (2)'!$A94,'BH (2)'!$B$7:$S$1006,J$5,0),"")</f>
        <v/>
      </c>
      <c r="K94" s="153" t="str">
        <f>IFERROR(VLOOKUP('BH (2)'!$C$4&amp;"-"&amp;'BH (2)'!$A94,'BH (2)'!$B$7:$S$1006,K$5,0),"")</f>
        <v/>
      </c>
      <c r="L94" s="150" t="str">
        <f>IFERROR(VLOOKUP('BH (2)'!$C$4&amp;"-"&amp;'BH (2)'!$A94,'BH (2)'!$B$7:$S$1006,L$5,0),"")</f>
        <v/>
      </c>
      <c r="M94" s="154" t="str">
        <f>IFERROR(VLOOKUP('BH (2)'!$C$4&amp;"-"&amp;'BH (2)'!$A94,'BH (2)'!$B$7:$S$1006,M$5,0),"")</f>
        <v/>
      </c>
      <c r="N94" s="150" t="str">
        <f>IFERROR(VLOOKUP('BH (2)'!$C$4&amp;"-"&amp;'BH (2)'!$A94,'BH (2)'!$B$7:$S$1006,N$5,0),"")</f>
        <v/>
      </c>
      <c r="O94" s="156" t="str">
        <f>IFERROR(VLOOKUP('BH (2)'!$C$4&amp;"-"&amp;'BH (2)'!$A94,'BH (2)'!$B$7:$S$1006,O$5,0),"")</f>
        <v/>
      </c>
      <c r="P94" s="148" t="str">
        <f>IFERROR(VLOOKUP('BH (2)'!$C$4&amp;"-"&amp;'BH (2)'!$A94,'BH (2)'!$B$7:$S$1006,P$5,0),"")</f>
        <v/>
      </c>
      <c r="Q94" s="157" t="str">
        <f>IFERROR(VLOOKUP('BH (2)'!$C$4&amp;"-"&amp;'BH (2)'!$A94,'BH (2)'!$B$7:$S$1006,Q$5,0),"")</f>
        <v/>
      </c>
      <c r="R94" s="158" t="str">
        <f>IFERROR(VLOOKUP('BH (2)'!$C$4&amp;"-"&amp;'BH (2)'!$A94,'BH (2)'!$B$7:$S$1006,R$5,0),"")</f>
        <v/>
      </c>
      <c r="S94" s="159" t="str">
        <f>IFERROR(VLOOKUP('BH (2)'!$C$4&amp;"-"&amp;'BH (2)'!$A94,'BH (2)'!$B$7:$S$1006,S$5,0),"")</f>
        <v/>
      </c>
      <c r="T94" s="26" t="str">
        <f t="shared" si="4"/>
        <v/>
      </c>
      <c r="U94" s="26" t="str">
        <f t="shared" si="5"/>
        <v/>
      </c>
      <c r="V94" s="26" t="str">
        <f t="shared" si="6"/>
        <v/>
      </c>
      <c r="W94" s="26" t="str">
        <f t="shared" si="7"/>
        <v/>
      </c>
    </row>
    <row r="95" spans="3:23" ht="45" customHeight="1" x14ac:dyDescent="0.25">
      <c r="C95" s="32">
        <v>89</v>
      </c>
      <c r="D95" s="150" t="str">
        <f>IFERROR(VLOOKUP('BH (2)'!$C$4&amp;"-"&amp;'BH (2)'!$A95,'BH (2)'!$B$7:$S$1006,D$5,0),"")</f>
        <v/>
      </c>
      <c r="E95" s="160" t="str">
        <f>IFERROR(VLOOKUP('BH (2)'!$C$4&amp;"-"&amp;'BH (2)'!$A95,'BH (2)'!$B$7:$S$1006,E$5,0),"")</f>
        <v/>
      </c>
      <c r="F95" s="152" t="str">
        <f>IFERROR(VLOOKUP('BH (2)'!$C$4&amp;"-"&amp;'BH (2)'!$A95,'BH (2)'!$B$7:$S$1006,F$5,0),"")</f>
        <v/>
      </c>
      <c r="G95" s="153" t="str">
        <f>IFERROR(VLOOKUP('BH (2)'!$C$4&amp;"-"&amp;'BH (2)'!$A95,'BH (2)'!$B$7:$S$1006,G$5,0),"")</f>
        <v/>
      </c>
      <c r="H95" s="154" t="str">
        <f>IFERROR(VLOOKUP('BH (2)'!$C$4&amp;"-"&amp;'BH (2)'!$A95,'BH (2)'!$B$7:$S$1006,H$5,0),"")</f>
        <v/>
      </c>
      <c r="I95" s="153" t="str">
        <f>IFERROR(VLOOKUP('BH (2)'!$C$4&amp;"-"&amp;'BH (2)'!$A95,'BH (2)'!$B$7:$S$1006,I$5,0),"")</f>
        <v/>
      </c>
      <c r="J95" s="155" t="str">
        <f>IFERROR(VLOOKUP('BH (2)'!$C$4&amp;"-"&amp;'BH (2)'!$A95,'BH (2)'!$B$7:$S$1006,J$5,0),"")</f>
        <v/>
      </c>
      <c r="K95" s="153" t="str">
        <f>IFERROR(VLOOKUP('BH (2)'!$C$4&amp;"-"&amp;'BH (2)'!$A95,'BH (2)'!$B$7:$S$1006,K$5,0),"")</f>
        <v/>
      </c>
      <c r="L95" s="150" t="str">
        <f>IFERROR(VLOOKUP('BH (2)'!$C$4&amp;"-"&amp;'BH (2)'!$A95,'BH (2)'!$B$7:$S$1006,L$5,0),"")</f>
        <v/>
      </c>
      <c r="M95" s="154" t="str">
        <f>IFERROR(VLOOKUP('BH (2)'!$C$4&amp;"-"&amp;'BH (2)'!$A95,'BH (2)'!$B$7:$S$1006,M$5,0),"")</f>
        <v/>
      </c>
      <c r="N95" s="150" t="str">
        <f>IFERROR(VLOOKUP('BH (2)'!$C$4&amp;"-"&amp;'BH (2)'!$A95,'BH (2)'!$B$7:$S$1006,N$5,0),"")</f>
        <v/>
      </c>
      <c r="O95" s="156" t="str">
        <f>IFERROR(VLOOKUP('BH (2)'!$C$4&amp;"-"&amp;'BH (2)'!$A95,'BH (2)'!$B$7:$S$1006,O$5,0),"")</f>
        <v/>
      </c>
      <c r="P95" s="148" t="str">
        <f>IFERROR(VLOOKUP('BH (2)'!$C$4&amp;"-"&amp;'BH (2)'!$A95,'BH (2)'!$B$7:$S$1006,P$5,0),"")</f>
        <v/>
      </c>
      <c r="Q95" s="157" t="str">
        <f>IFERROR(VLOOKUP('BH (2)'!$C$4&amp;"-"&amp;'BH (2)'!$A95,'BH (2)'!$B$7:$S$1006,Q$5,0),"")</f>
        <v/>
      </c>
      <c r="R95" s="158" t="str">
        <f>IFERROR(VLOOKUP('BH (2)'!$C$4&amp;"-"&amp;'BH (2)'!$A95,'BH (2)'!$B$7:$S$1006,R$5,0),"")</f>
        <v/>
      </c>
      <c r="S95" s="159" t="str">
        <f>IFERROR(VLOOKUP('BH (2)'!$C$4&amp;"-"&amp;'BH (2)'!$A95,'BH (2)'!$B$7:$S$1006,S$5,0),"")</f>
        <v/>
      </c>
      <c r="T95" s="26" t="str">
        <f t="shared" si="4"/>
        <v/>
      </c>
      <c r="U95" s="26" t="str">
        <f t="shared" si="5"/>
        <v/>
      </c>
      <c r="V95" s="26" t="str">
        <f t="shared" si="6"/>
        <v/>
      </c>
      <c r="W95" s="26" t="str">
        <f t="shared" si="7"/>
        <v/>
      </c>
    </row>
    <row r="96" spans="3:23" ht="45" customHeight="1" x14ac:dyDescent="0.25">
      <c r="C96" s="32">
        <v>90</v>
      </c>
      <c r="D96" s="150" t="str">
        <f>IFERROR(VLOOKUP('BH (2)'!$C$4&amp;"-"&amp;'BH (2)'!$A96,'BH (2)'!$B$7:$S$1006,D$5,0),"")</f>
        <v/>
      </c>
      <c r="E96" s="160" t="str">
        <f>IFERROR(VLOOKUP('BH (2)'!$C$4&amp;"-"&amp;'BH (2)'!$A96,'BH (2)'!$B$7:$S$1006,E$5,0),"")</f>
        <v/>
      </c>
      <c r="F96" s="152" t="str">
        <f>IFERROR(VLOOKUP('BH (2)'!$C$4&amp;"-"&amp;'BH (2)'!$A96,'BH (2)'!$B$7:$S$1006,F$5,0),"")</f>
        <v/>
      </c>
      <c r="G96" s="153" t="str">
        <f>IFERROR(VLOOKUP('BH (2)'!$C$4&amp;"-"&amp;'BH (2)'!$A96,'BH (2)'!$B$7:$S$1006,G$5,0),"")</f>
        <v/>
      </c>
      <c r="H96" s="154" t="str">
        <f>IFERROR(VLOOKUP('BH (2)'!$C$4&amp;"-"&amp;'BH (2)'!$A96,'BH (2)'!$B$7:$S$1006,H$5,0),"")</f>
        <v/>
      </c>
      <c r="I96" s="153" t="str">
        <f>IFERROR(VLOOKUP('BH (2)'!$C$4&amp;"-"&amp;'BH (2)'!$A96,'BH (2)'!$B$7:$S$1006,I$5,0),"")</f>
        <v/>
      </c>
      <c r="J96" s="155" t="str">
        <f>IFERROR(VLOOKUP('BH (2)'!$C$4&amp;"-"&amp;'BH (2)'!$A96,'BH (2)'!$B$7:$S$1006,J$5,0),"")</f>
        <v/>
      </c>
      <c r="K96" s="153" t="str">
        <f>IFERROR(VLOOKUP('BH (2)'!$C$4&amp;"-"&amp;'BH (2)'!$A96,'BH (2)'!$B$7:$S$1006,K$5,0),"")</f>
        <v/>
      </c>
      <c r="L96" s="150" t="str">
        <f>IFERROR(VLOOKUP('BH (2)'!$C$4&amp;"-"&amp;'BH (2)'!$A96,'BH (2)'!$B$7:$S$1006,L$5,0),"")</f>
        <v/>
      </c>
      <c r="M96" s="154" t="str">
        <f>IFERROR(VLOOKUP('BH (2)'!$C$4&amp;"-"&amp;'BH (2)'!$A96,'BH (2)'!$B$7:$S$1006,M$5,0),"")</f>
        <v/>
      </c>
      <c r="N96" s="150" t="str">
        <f>IFERROR(VLOOKUP('BH (2)'!$C$4&amp;"-"&amp;'BH (2)'!$A96,'BH (2)'!$B$7:$S$1006,N$5,0),"")</f>
        <v/>
      </c>
      <c r="O96" s="156" t="str">
        <f>IFERROR(VLOOKUP('BH (2)'!$C$4&amp;"-"&amp;'BH (2)'!$A96,'BH (2)'!$B$7:$S$1006,O$5,0),"")</f>
        <v/>
      </c>
      <c r="P96" s="148" t="str">
        <f>IFERROR(VLOOKUP('BH (2)'!$C$4&amp;"-"&amp;'BH (2)'!$A96,'BH (2)'!$B$7:$S$1006,P$5,0),"")</f>
        <v/>
      </c>
      <c r="Q96" s="157" t="str">
        <f>IFERROR(VLOOKUP('BH (2)'!$C$4&amp;"-"&amp;'BH (2)'!$A96,'BH (2)'!$B$7:$S$1006,Q$5,0),"")</f>
        <v/>
      </c>
      <c r="R96" s="158" t="str">
        <f>IFERROR(VLOOKUP('BH (2)'!$C$4&amp;"-"&amp;'BH (2)'!$A96,'BH (2)'!$B$7:$S$1006,R$5,0),"")</f>
        <v/>
      </c>
      <c r="S96" s="159" t="str">
        <f>IFERROR(VLOOKUP('BH (2)'!$C$4&amp;"-"&amp;'BH (2)'!$A96,'BH (2)'!$B$7:$S$1006,S$5,0),"")</f>
        <v/>
      </c>
      <c r="T96" s="26" t="str">
        <f t="shared" si="4"/>
        <v/>
      </c>
      <c r="U96" s="26" t="str">
        <f t="shared" si="5"/>
        <v/>
      </c>
      <c r="V96" s="26" t="str">
        <f t="shared" si="6"/>
        <v/>
      </c>
      <c r="W96" s="26" t="str">
        <f t="shared" si="7"/>
        <v/>
      </c>
    </row>
    <row r="97" spans="3:23" ht="45" customHeight="1" x14ac:dyDescent="0.25">
      <c r="C97" s="32">
        <v>91</v>
      </c>
      <c r="D97" s="150" t="str">
        <f>IFERROR(VLOOKUP('BH (2)'!$C$4&amp;"-"&amp;'BH (2)'!$A97,'BH (2)'!$B$7:$S$1006,D$5,0),"")</f>
        <v/>
      </c>
      <c r="E97" s="160" t="str">
        <f>IFERROR(VLOOKUP('BH (2)'!$C$4&amp;"-"&amp;'BH (2)'!$A97,'BH (2)'!$B$7:$S$1006,E$5,0),"")</f>
        <v/>
      </c>
      <c r="F97" s="152" t="str">
        <f>IFERROR(VLOOKUP('BH (2)'!$C$4&amp;"-"&amp;'BH (2)'!$A97,'BH (2)'!$B$7:$S$1006,F$5,0),"")</f>
        <v/>
      </c>
      <c r="G97" s="153" t="str">
        <f>IFERROR(VLOOKUP('BH (2)'!$C$4&amp;"-"&amp;'BH (2)'!$A97,'BH (2)'!$B$7:$S$1006,G$5,0),"")</f>
        <v/>
      </c>
      <c r="H97" s="154" t="str">
        <f>IFERROR(VLOOKUP('BH (2)'!$C$4&amp;"-"&amp;'BH (2)'!$A97,'BH (2)'!$B$7:$S$1006,H$5,0),"")</f>
        <v/>
      </c>
      <c r="I97" s="153" t="str">
        <f>IFERROR(VLOOKUP('BH (2)'!$C$4&amp;"-"&amp;'BH (2)'!$A97,'BH (2)'!$B$7:$S$1006,I$5,0),"")</f>
        <v/>
      </c>
      <c r="J97" s="155" t="str">
        <f>IFERROR(VLOOKUP('BH (2)'!$C$4&amp;"-"&amp;'BH (2)'!$A97,'BH (2)'!$B$7:$S$1006,J$5,0),"")</f>
        <v/>
      </c>
      <c r="K97" s="153" t="str">
        <f>IFERROR(VLOOKUP('BH (2)'!$C$4&amp;"-"&amp;'BH (2)'!$A97,'BH (2)'!$B$7:$S$1006,K$5,0),"")</f>
        <v/>
      </c>
      <c r="L97" s="150" t="str">
        <f>IFERROR(VLOOKUP('BH (2)'!$C$4&amp;"-"&amp;'BH (2)'!$A97,'BH (2)'!$B$7:$S$1006,L$5,0),"")</f>
        <v/>
      </c>
      <c r="M97" s="154" t="str">
        <f>IFERROR(VLOOKUP('BH (2)'!$C$4&amp;"-"&amp;'BH (2)'!$A97,'BH (2)'!$B$7:$S$1006,M$5,0),"")</f>
        <v/>
      </c>
      <c r="N97" s="150" t="str">
        <f>IFERROR(VLOOKUP('BH (2)'!$C$4&amp;"-"&amp;'BH (2)'!$A97,'BH (2)'!$B$7:$S$1006,N$5,0),"")</f>
        <v/>
      </c>
      <c r="O97" s="156" t="str">
        <f>IFERROR(VLOOKUP('BH (2)'!$C$4&amp;"-"&amp;'BH (2)'!$A97,'BH (2)'!$B$7:$S$1006,O$5,0),"")</f>
        <v/>
      </c>
      <c r="P97" s="148" t="str">
        <f>IFERROR(VLOOKUP('BH (2)'!$C$4&amp;"-"&amp;'BH (2)'!$A97,'BH (2)'!$B$7:$S$1006,P$5,0),"")</f>
        <v/>
      </c>
      <c r="Q97" s="157" t="str">
        <f>IFERROR(VLOOKUP('BH (2)'!$C$4&amp;"-"&amp;'BH (2)'!$A97,'BH (2)'!$B$7:$S$1006,Q$5,0),"")</f>
        <v/>
      </c>
      <c r="R97" s="158" t="str">
        <f>IFERROR(VLOOKUP('BH (2)'!$C$4&amp;"-"&amp;'BH (2)'!$A97,'BH (2)'!$B$7:$S$1006,R$5,0),"")</f>
        <v/>
      </c>
      <c r="S97" s="159" t="str">
        <f>IFERROR(VLOOKUP('BH (2)'!$C$4&amp;"-"&amp;'BH (2)'!$A97,'BH (2)'!$B$7:$S$1006,S$5,0),"")</f>
        <v/>
      </c>
      <c r="T97" s="26" t="str">
        <f t="shared" si="4"/>
        <v/>
      </c>
      <c r="U97" s="26" t="str">
        <f t="shared" si="5"/>
        <v/>
      </c>
      <c r="V97" s="26" t="str">
        <f t="shared" si="6"/>
        <v/>
      </c>
      <c r="W97" s="26" t="str">
        <f t="shared" si="7"/>
        <v/>
      </c>
    </row>
    <row r="98" spans="3:23" ht="45" customHeight="1" x14ac:dyDescent="0.25">
      <c r="C98" s="32">
        <v>92</v>
      </c>
      <c r="D98" s="150" t="str">
        <f>IFERROR(VLOOKUP('BH (2)'!$C$4&amp;"-"&amp;'BH (2)'!$A98,'BH (2)'!$B$7:$S$1006,D$5,0),"")</f>
        <v/>
      </c>
      <c r="E98" s="160" t="str">
        <f>IFERROR(VLOOKUP('BH (2)'!$C$4&amp;"-"&amp;'BH (2)'!$A98,'BH (2)'!$B$7:$S$1006,E$5,0),"")</f>
        <v/>
      </c>
      <c r="F98" s="152" t="str">
        <f>IFERROR(VLOOKUP('BH (2)'!$C$4&amp;"-"&amp;'BH (2)'!$A98,'BH (2)'!$B$7:$S$1006,F$5,0),"")</f>
        <v/>
      </c>
      <c r="G98" s="153" t="str">
        <f>IFERROR(VLOOKUP('BH (2)'!$C$4&amp;"-"&amp;'BH (2)'!$A98,'BH (2)'!$B$7:$S$1006,G$5,0),"")</f>
        <v/>
      </c>
      <c r="H98" s="154" t="str">
        <f>IFERROR(VLOOKUP('BH (2)'!$C$4&amp;"-"&amp;'BH (2)'!$A98,'BH (2)'!$B$7:$S$1006,H$5,0),"")</f>
        <v/>
      </c>
      <c r="I98" s="153" t="str">
        <f>IFERROR(VLOOKUP('BH (2)'!$C$4&amp;"-"&amp;'BH (2)'!$A98,'BH (2)'!$B$7:$S$1006,I$5,0),"")</f>
        <v/>
      </c>
      <c r="J98" s="155" t="str">
        <f>IFERROR(VLOOKUP('BH (2)'!$C$4&amp;"-"&amp;'BH (2)'!$A98,'BH (2)'!$B$7:$S$1006,J$5,0),"")</f>
        <v/>
      </c>
      <c r="K98" s="153" t="str">
        <f>IFERROR(VLOOKUP('BH (2)'!$C$4&amp;"-"&amp;'BH (2)'!$A98,'BH (2)'!$B$7:$S$1006,K$5,0),"")</f>
        <v/>
      </c>
      <c r="L98" s="150" t="str">
        <f>IFERROR(VLOOKUP('BH (2)'!$C$4&amp;"-"&amp;'BH (2)'!$A98,'BH (2)'!$B$7:$S$1006,L$5,0),"")</f>
        <v/>
      </c>
      <c r="M98" s="154" t="str">
        <f>IFERROR(VLOOKUP('BH (2)'!$C$4&amp;"-"&amp;'BH (2)'!$A98,'BH (2)'!$B$7:$S$1006,M$5,0),"")</f>
        <v/>
      </c>
      <c r="N98" s="150" t="str">
        <f>IFERROR(VLOOKUP('BH (2)'!$C$4&amp;"-"&amp;'BH (2)'!$A98,'BH (2)'!$B$7:$S$1006,N$5,0),"")</f>
        <v/>
      </c>
      <c r="O98" s="156" t="str">
        <f>IFERROR(VLOOKUP('BH (2)'!$C$4&amp;"-"&amp;'BH (2)'!$A98,'BH (2)'!$B$7:$S$1006,O$5,0),"")</f>
        <v/>
      </c>
      <c r="P98" s="148" t="str">
        <f>IFERROR(VLOOKUP('BH (2)'!$C$4&amp;"-"&amp;'BH (2)'!$A98,'BH (2)'!$B$7:$S$1006,P$5,0),"")</f>
        <v/>
      </c>
      <c r="Q98" s="157" t="str">
        <f>IFERROR(VLOOKUP('BH (2)'!$C$4&amp;"-"&amp;'BH (2)'!$A98,'BH (2)'!$B$7:$S$1006,Q$5,0),"")</f>
        <v/>
      </c>
      <c r="R98" s="158" t="str">
        <f>IFERROR(VLOOKUP('BH (2)'!$C$4&amp;"-"&amp;'BH (2)'!$A98,'BH (2)'!$B$7:$S$1006,R$5,0),"")</f>
        <v/>
      </c>
      <c r="S98" s="159" t="str">
        <f>IFERROR(VLOOKUP('BH (2)'!$C$4&amp;"-"&amp;'BH (2)'!$A98,'BH (2)'!$B$7:$S$1006,S$5,0),"")</f>
        <v/>
      </c>
      <c r="T98" s="26" t="str">
        <f t="shared" si="4"/>
        <v/>
      </c>
      <c r="U98" s="26" t="str">
        <f t="shared" si="5"/>
        <v/>
      </c>
      <c r="V98" s="26" t="str">
        <f t="shared" si="6"/>
        <v/>
      </c>
      <c r="W98" s="26" t="str">
        <f t="shared" si="7"/>
        <v/>
      </c>
    </row>
    <row r="99" spans="3:23" ht="45" customHeight="1" x14ac:dyDescent="0.25">
      <c r="C99" s="32">
        <v>93</v>
      </c>
      <c r="D99" s="150" t="str">
        <f>IFERROR(VLOOKUP('BH (2)'!$C$4&amp;"-"&amp;'BH (2)'!$A99,'BH (2)'!$B$7:$S$1006,D$5,0),"")</f>
        <v/>
      </c>
      <c r="E99" s="160" t="str">
        <f>IFERROR(VLOOKUP('BH (2)'!$C$4&amp;"-"&amp;'BH (2)'!$A99,'BH (2)'!$B$7:$S$1006,E$5,0),"")</f>
        <v/>
      </c>
      <c r="F99" s="152" t="str">
        <f>IFERROR(VLOOKUP('BH (2)'!$C$4&amp;"-"&amp;'BH (2)'!$A99,'BH (2)'!$B$7:$S$1006,F$5,0),"")</f>
        <v/>
      </c>
      <c r="G99" s="153" t="str">
        <f>IFERROR(VLOOKUP('BH (2)'!$C$4&amp;"-"&amp;'BH (2)'!$A99,'BH (2)'!$B$7:$S$1006,G$5,0),"")</f>
        <v/>
      </c>
      <c r="H99" s="154" t="str">
        <f>IFERROR(VLOOKUP('BH (2)'!$C$4&amp;"-"&amp;'BH (2)'!$A99,'BH (2)'!$B$7:$S$1006,H$5,0),"")</f>
        <v/>
      </c>
      <c r="I99" s="153" t="str">
        <f>IFERROR(VLOOKUP('BH (2)'!$C$4&amp;"-"&amp;'BH (2)'!$A99,'BH (2)'!$B$7:$S$1006,I$5,0),"")</f>
        <v/>
      </c>
      <c r="J99" s="155" t="str">
        <f>IFERROR(VLOOKUP('BH (2)'!$C$4&amp;"-"&amp;'BH (2)'!$A99,'BH (2)'!$B$7:$S$1006,J$5,0),"")</f>
        <v/>
      </c>
      <c r="K99" s="153" t="str">
        <f>IFERROR(VLOOKUP('BH (2)'!$C$4&amp;"-"&amp;'BH (2)'!$A99,'BH (2)'!$B$7:$S$1006,K$5,0),"")</f>
        <v/>
      </c>
      <c r="L99" s="150" t="str">
        <f>IFERROR(VLOOKUP('BH (2)'!$C$4&amp;"-"&amp;'BH (2)'!$A99,'BH (2)'!$B$7:$S$1006,L$5,0),"")</f>
        <v/>
      </c>
      <c r="M99" s="154" t="str">
        <f>IFERROR(VLOOKUP('BH (2)'!$C$4&amp;"-"&amp;'BH (2)'!$A99,'BH (2)'!$B$7:$S$1006,M$5,0),"")</f>
        <v/>
      </c>
      <c r="N99" s="150" t="str">
        <f>IFERROR(VLOOKUP('BH (2)'!$C$4&amp;"-"&amp;'BH (2)'!$A99,'BH (2)'!$B$7:$S$1006,N$5,0),"")</f>
        <v/>
      </c>
      <c r="O99" s="156" t="str">
        <f>IFERROR(VLOOKUP('BH (2)'!$C$4&amp;"-"&amp;'BH (2)'!$A99,'BH (2)'!$B$7:$S$1006,O$5,0),"")</f>
        <v/>
      </c>
      <c r="P99" s="148" t="str">
        <f>IFERROR(VLOOKUP('BH (2)'!$C$4&amp;"-"&amp;'BH (2)'!$A99,'BH (2)'!$B$7:$S$1006,P$5,0),"")</f>
        <v/>
      </c>
      <c r="Q99" s="157" t="str">
        <f>IFERROR(VLOOKUP('BH (2)'!$C$4&amp;"-"&amp;'BH (2)'!$A99,'BH (2)'!$B$7:$S$1006,Q$5,0),"")</f>
        <v/>
      </c>
      <c r="R99" s="158" t="str">
        <f>IFERROR(VLOOKUP('BH (2)'!$C$4&amp;"-"&amp;'BH (2)'!$A99,'BH (2)'!$B$7:$S$1006,R$5,0),"")</f>
        <v/>
      </c>
      <c r="S99" s="159" t="str">
        <f>IFERROR(VLOOKUP('BH (2)'!$C$4&amp;"-"&amp;'BH (2)'!$A99,'BH (2)'!$B$7:$S$1006,S$5,0),"")</f>
        <v/>
      </c>
      <c r="T99" s="26" t="str">
        <f t="shared" si="4"/>
        <v/>
      </c>
      <c r="U99" s="26" t="str">
        <f t="shared" si="5"/>
        <v/>
      </c>
      <c r="V99" s="26" t="str">
        <f t="shared" si="6"/>
        <v/>
      </c>
      <c r="W99" s="26" t="str">
        <f t="shared" si="7"/>
        <v/>
      </c>
    </row>
    <row r="100" spans="3:23" ht="45" customHeight="1" x14ac:dyDescent="0.25">
      <c r="C100" s="32">
        <v>94</v>
      </c>
      <c r="D100" s="150" t="str">
        <f>IFERROR(VLOOKUP('BH (2)'!$C$4&amp;"-"&amp;'BH (2)'!$A100,'BH (2)'!$B$7:$S$1006,D$5,0),"")</f>
        <v/>
      </c>
      <c r="E100" s="160" t="str">
        <f>IFERROR(VLOOKUP('BH (2)'!$C$4&amp;"-"&amp;'BH (2)'!$A100,'BH (2)'!$B$7:$S$1006,E$5,0),"")</f>
        <v/>
      </c>
      <c r="F100" s="152" t="str">
        <f>IFERROR(VLOOKUP('BH (2)'!$C$4&amp;"-"&amp;'BH (2)'!$A100,'BH (2)'!$B$7:$S$1006,F$5,0),"")</f>
        <v/>
      </c>
      <c r="G100" s="153" t="str">
        <f>IFERROR(VLOOKUP('BH (2)'!$C$4&amp;"-"&amp;'BH (2)'!$A100,'BH (2)'!$B$7:$S$1006,G$5,0),"")</f>
        <v/>
      </c>
      <c r="H100" s="154" t="str">
        <f>IFERROR(VLOOKUP('BH (2)'!$C$4&amp;"-"&amp;'BH (2)'!$A100,'BH (2)'!$B$7:$S$1006,H$5,0),"")</f>
        <v/>
      </c>
      <c r="I100" s="153" t="str">
        <f>IFERROR(VLOOKUP('BH (2)'!$C$4&amp;"-"&amp;'BH (2)'!$A100,'BH (2)'!$B$7:$S$1006,I$5,0),"")</f>
        <v/>
      </c>
      <c r="J100" s="155" t="str">
        <f>IFERROR(VLOOKUP('BH (2)'!$C$4&amp;"-"&amp;'BH (2)'!$A100,'BH (2)'!$B$7:$S$1006,J$5,0),"")</f>
        <v/>
      </c>
      <c r="K100" s="153" t="str">
        <f>IFERROR(VLOOKUP('BH (2)'!$C$4&amp;"-"&amp;'BH (2)'!$A100,'BH (2)'!$B$7:$S$1006,K$5,0),"")</f>
        <v/>
      </c>
      <c r="L100" s="150" t="str">
        <f>IFERROR(VLOOKUP('BH (2)'!$C$4&amp;"-"&amp;'BH (2)'!$A100,'BH (2)'!$B$7:$S$1006,L$5,0),"")</f>
        <v/>
      </c>
      <c r="M100" s="154" t="str">
        <f>IFERROR(VLOOKUP('BH (2)'!$C$4&amp;"-"&amp;'BH (2)'!$A100,'BH (2)'!$B$7:$S$1006,M$5,0),"")</f>
        <v/>
      </c>
      <c r="N100" s="150" t="str">
        <f>IFERROR(VLOOKUP('BH (2)'!$C$4&amp;"-"&amp;'BH (2)'!$A100,'BH (2)'!$B$7:$S$1006,N$5,0),"")</f>
        <v/>
      </c>
      <c r="O100" s="156" t="str">
        <f>IFERROR(VLOOKUP('BH (2)'!$C$4&amp;"-"&amp;'BH (2)'!$A100,'BH (2)'!$B$7:$S$1006,O$5,0),"")</f>
        <v/>
      </c>
      <c r="P100" s="148" t="str">
        <f>IFERROR(VLOOKUP('BH (2)'!$C$4&amp;"-"&amp;'BH (2)'!$A100,'BH (2)'!$B$7:$S$1006,P$5,0),"")</f>
        <v/>
      </c>
      <c r="Q100" s="157" t="str">
        <f>IFERROR(VLOOKUP('BH (2)'!$C$4&amp;"-"&amp;'BH (2)'!$A100,'BH (2)'!$B$7:$S$1006,Q$5,0),"")</f>
        <v/>
      </c>
      <c r="R100" s="158" t="str">
        <f>IFERROR(VLOOKUP('BH (2)'!$C$4&amp;"-"&amp;'BH (2)'!$A100,'BH (2)'!$B$7:$S$1006,R$5,0),"")</f>
        <v/>
      </c>
      <c r="S100" s="159" t="str">
        <f>IFERROR(VLOOKUP('BH (2)'!$C$4&amp;"-"&amp;'BH (2)'!$A100,'BH (2)'!$B$7:$S$1006,S$5,0),"")</f>
        <v/>
      </c>
      <c r="T100" s="26" t="str">
        <f t="shared" si="4"/>
        <v/>
      </c>
      <c r="U100" s="26" t="str">
        <f t="shared" si="5"/>
        <v/>
      </c>
      <c r="V100" s="26" t="str">
        <f t="shared" si="6"/>
        <v/>
      </c>
      <c r="W100" s="26" t="str">
        <f t="shared" si="7"/>
        <v/>
      </c>
    </row>
    <row r="101" spans="3:23" ht="45" customHeight="1" x14ac:dyDescent="0.25">
      <c r="C101" s="32">
        <v>95</v>
      </c>
      <c r="D101" s="150" t="str">
        <f>IFERROR(VLOOKUP('BH (2)'!$C$4&amp;"-"&amp;'BH (2)'!$A101,'BH (2)'!$B$7:$S$1006,D$5,0),"")</f>
        <v/>
      </c>
      <c r="E101" s="160" t="str">
        <f>IFERROR(VLOOKUP('BH (2)'!$C$4&amp;"-"&amp;'BH (2)'!$A101,'BH (2)'!$B$7:$S$1006,E$5,0),"")</f>
        <v/>
      </c>
      <c r="F101" s="152" t="str">
        <f>IFERROR(VLOOKUP('BH (2)'!$C$4&amp;"-"&amp;'BH (2)'!$A101,'BH (2)'!$B$7:$S$1006,F$5,0),"")</f>
        <v/>
      </c>
      <c r="G101" s="153" t="str">
        <f>IFERROR(VLOOKUP('BH (2)'!$C$4&amp;"-"&amp;'BH (2)'!$A101,'BH (2)'!$B$7:$S$1006,G$5,0),"")</f>
        <v/>
      </c>
      <c r="H101" s="154" t="str">
        <f>IFERROR(VLOOKUP('BH (2)'!$C$4&amp;"-"&amp;'BH (2)'!$A101,'BH (2)'!$B$7:$S$1006,H$5,0),"")</f>
        <v/>
      </c>
      <c r="I101" s="153" t="str">
        <f>IFERROR(VLOOKUP('BH (2)'!$C$4&amp;"-"&amp;'BH (2)'!$A101,'BH (2)'!$B$7:$S$1006,I$5,0),"")</f>
        <v/>
      </c>
      <c r="J101" s="155" t="str">
        <f>IFERROR(VLOOKUP('BH (2)'!$C$4&amp;"-"&amp;'BH (2)'!$A101,'BH (2)'!$B$7:$S$1006,J$5,0),"")</f>
        <v/>
      </c>
      <c r="K101" s="153" t="str">
        <f>IFERROR(VLOOKUP('BH (2)'!$C$4&amp;"-"&amp;'BH (2)'!$A101,'BH (2)'!$B$7:$S$1006,K$5,0),"")</f>
        <v/>
      </c>
      <c r="L101" s="150" t="str">
        <f>IFERROR(VLOOKUP('BH (2)'!$C$4&amp;"-"&amp;'BH (2)'!$A101,'BH (2)'!$B$7:$S$1006,L$5,0),"")</f>
        <v/>
      </c>
      <c r="M101" s="154" t="str">
        <f>IFERROR(VLOOKUP('BH (2)'!$C$4&amp;"-"&amp;'BH (2)'!$A101,'BH (2)'!$B$7:$S$1006,M$5,0),"")</f>
        <v/>
      </c>
      <c r="N101" s="150" t="str">
        <f>IFERROR(VLOOKUP('BH (2)'!$C$4&amp;"-"&amp;'BH (2)'!$A101,'BH (2)'!$B$7:$S$1006,N$5,0),"")</f>
        <v/>
      </c>
      <c r="O101" s="156" t="str">
        <f>IFERROR(VLOOKUP('BH (2)'!$C$4&amp;"-"&amp;'BH (2)'!$A101,'BH (2)'!$B$7:$S$1006,O$5,0),"")</f>
        <v/>
      </c>
      <c r="P101" s="148" t="str">
        <f>IFERROR(VLOOKUP('BH (2)'!$C$4&amp;"-"&amp;'BH (2)'!$A101,'BH (2)'!$B$7:$S$1006,P$5,0),"")</f>
        <v/>
      </c>
      <c r="Q101" s="157" t="str">
        <f>IFERROR(VLOOKUP('BH (2)'!$C$4&amp;"-"&amp;'BH (2)'!$A101,'BH (2)'!$B$7:$S$1006,Q$5,0),"")</f>
        <v/>
      </c>
      <c r="R101" s="158" t="str">
        <f>IFERROR(VLOOKUP('BH (2)'!$C$4&amp;"-"&amp;'BH (2)'!$A101,'BH (2)'!$B$7:$S$1006,R$5,0),"")</f>
        <v/>
      </c>
      <c r="S101" s="159" t="str">
        <f>IFERROR(VLOOKUP('BH (2)'!$C$4&amp;"-"&amp;'BH (2)'!$A101,'BH (2)'!$B$7:$S$1006,S$5,0),"")</f>
        <v/>
      </c>
      <c r="T101" s="26" t="str">
        <f t="shared" si="4"/>
        <v/>
      </c>
      <c r="U101" s="26" t="str">
        <f t="shared" si="5"/>
        <v/>
      </c>
      <c r="V101" s="26" t="str">
        <f t="shared" si="6"/>
        <v/>
      </c>
      <c r="W101" s="26" t="str">
        <f t="shared" si="7"/>
        <v/>
      </c>
    </row>
    <row r="102" spans="3:23" ht="45" customHeight="1" x14ac:dyDescent="0.25">
      <c r="C102" s="32">
        <v>96</v>
      </c>
      <c r="D102" s="150" t="str">
        <f>IFERROR(VLOOKUP('BH (2)'!$C$4&amp;"-"&amp;'BH (2)'!$A102,'BH (2)'!$B$7:$S$1006,D$5,0),"")</f>
        <v/>
      </c>
      <c r="E102" s="160" t="str">
        <f>IFERROR(VLOOKUP('BH (2)'!$C$4&amp;"-"&amp;'BH (2)'!$A102,'BH (2)'!$B$7:$S$1006,E$5,0),"")</f>
        <v/>
      </c>
      <c r="F102" s="152" t="str">
        <f>IFERROR(VLOOKUP('BH (2)'!$C$4&amp;"-"&amp;'BH (2)'!$A102,'BH (2)'!$B$7:$S$1006,F$5,0),"")</f>
        <v/>
      </c>
      <c r="G102" s="153" t="str">
        <f>IFERROR(VLOOKUP('BH (2)'!$C$4&amp;"-"&amp;'BH (2)'!$A102,'BH (2)'!$B$7:$S$1006,G$5,0),"")</f>
        <v/>
      </c>
      <c r="H102" s="154" t="str">
        <f>IFERROR(VLOOKUP('BH (2)'!$C$4&amp;"-"&amp;'BH (2)'!$A102,'BH (2)'!$B$7:$S$1006,H$5,0),"")</f>
        <v/>
      </c>
      <c r="I102" s="153" t="str">
        <f>IFERROR(VLOOKUP('BH (2)'!$C$4&amp;"-"&amp;'BH (2)'!$A102,'BH (2)'!$B$7:$S$1006,I$5,0),"")</f>
        <v/>
      </c>
      <c r="J102" s="155" t="str">
        <f>IFERROR(VLOOKUP('BH (2)'!$C$4&amp;"-"&amp;'BH (2)'!$A102,'BH (2)'!$B$7:$S$1006,J$5,0),"")</f>
        <v/>
      </c>
      <c r="K102" s="153" t="str">
        <f>IFERROR(VLOOKUP('BH (2)'!$C$4&amp;"-"&amp;'BH (2)'!$A102,'BH (2)'!$B$7:$S$1006,K$5,0),"")</f>
        <v/>
      </c>
      <c r="L102" s="150" t="str">
        <f>IFERROR(VLOOKUP('BH (2)'!$C$4&amp;"-"&amp;'BH (2)'!$A102,'BH (2)'!$B$7:$S$1006,L$5,0),"")</f>
        <v/>
      </c>
      <c r="M102" s="154" t="str">
        <f>IFERROR(VLOOKUP('BH (2)'!$C$4&amp;"-"&amp;'BH (2)'!$A102,'BH (2)'!$B$7:$S$1006,M$5,0),"")</f>
        <v/>
      </c>
      <c r="N102" s="150" t="str">
        <f>IFERROR(VLOOKUP('BH (2)'!$C$4&amp;"-"&amp;'BH (2)'!$A102,'BH (2)'!$B$7:$S$1006,N$5,0),"")</f>
        <v/>
      </c>
      <c r="O102" s="156" t="str">
        <f>IFERROR(VLOOKUP('BH (2)'!$C$4&amp;"-"&amp;'BH (2)'!$A102,'BH (2)'!$B$7:$S$1006,O$5,0),"")</f>
        <v/>
      </c>
      <c r="P102" s="148" t="str">
        <f>IFERROR(VLOOKUP('BH (2)'!$C$4&amp;"-"&amp;'BH (2)'!$A102,'BH (2)'!$B$7:$S$1006,P$5,0),"")</f>
        <v/>
      </c>
      <c r="Q102" s="157" t="str">
        <f>IFERROR(VLOOKUP('BH (2)'!$C$4&amp;"-"&amp;'BH (2)'!$A102,'BH (2)'!$B$7:$S$1006,Q$5,0),"")</f>
        <v/>
      </c>
      <c r="R102" s="158" t="str">
        <f>IFERROR(VLOOKUP('BH (2)'!$C$4&amp;"-"&amp;'BH (2)'!$A102,'BH (2)'!$B$7:$S$1006,R$5,0),"")</f>
        <v/>
      </c>
      <c r="S102" s="159" t="str">
        <f>IFERROR(VLOOKUP('BH (2)'!$C$4&amp;"-"&amp;'BH (2)'!$A102,'BH (2)'!$B$7:$S$1006,S$5,0),"")</f>
        <v/>
      </c>
      <c r="T102" s="26" t="str">
        <f t="shared" si="4"/>
        <v/>
      </c>
      <c r="U102" s="26" t="str">
        <f t="shared" si="5"/>
        <v/>
      </c>
      <c r="V102" s="26" t="str">
        <f t="shared" si="6"/>
        <v/>
      </c>
      <c r="W102" s="26" t="str">
        <f t="shared" si="7"/>
        <v/>
      </c>
    </row>
    <row r="103" spans="3:23" ht="45" customHeight="1" x14ac:dyDescent="0.25">
      <c r="C103" s="32">
        <v>97</v>
      </c>
      <c r="D103" s="150" t="str">
        <f>IFERROR(VLOOKUP('BH (2)'!$C$4&amp;"-"&amp;'BH (2)'!$A103,'BH (2)'!$B$7:$S$1006,D$5,0),"")</f>
        <v/>
      </c>
      <c r="E103" s="160" t="str">
        <f>IFERROR(VLOOKUP('BH (2)'!$C$4&amp;"-"&amp;'BH (2)'!$A103,'BH (2)'!$B$7:$S$1006,E$5,0),"")</f>
        <v/>
      </c>
      <c r="F103" s="152" t="str">
        <f>IFERROR(VLOOKUP('BH (2)'!$C$4&amp;"-"&amp;'BH (2)'!$A103,'BH (2)'!$B$7:$S$1006,F$5,0),"")</f>
        <v/>
      </c>
      <c r="G103" s="153" t="str">
        <f>IFERROR(VLOOKUP('BH (2)'!$C$4&amp;"-"&amp;'BH (2)'!$A103,'BH (2)'!$B$7:$S$1006,G$5,0),"")</f>
        <v/>
      </c>
      <c r="H103" s="154" t="str">
        <f>IFERROR(VLOOKUP('BH (2)'!$C$4&amp;"-"&amp;'BH (2)'!$A103,'BH (2)'!$B$7:$S$1006,H$5,0),"")</f>
        <v/>
      </c>
      <c r="I103" s="153" t="str">
        <f>IFERROR(VLOOKUP('BH (2)'!$C$4&amp;"-"&amp;'BH (2)'!$A103,'BH (2)'!$B$7:$S$1006,I$5,0),"")</f>
        <v/>
      </c>
      <c r="J103" s="155" t="str">
        <f>IFERROR(VLOOKUP('BH (2)'!$C$4&amp;"-"&amp;'BH (2)'!$A103,'BH (2)'!$B$7:$S$1006,J$5,0),"")</f>
        <v/>
      </c>
      <c r="K103" s="153" t="str">
        <f>IFERROR(VLOOKUP('BH (2)'!$C$4&amp;"-"&amp;'BH (2)'!$A103,'BH (2)'!$B$7:$S$1006,K$5,0),"")</f>
        <v/>
      </c>
      <c r="L103" s="150" t="str">
        <f>IFERROR(VLOOKUP('BH (2)'!$C$4&amp;"-"&amp;'BH (2)'!$A103,'BH (2)'!$B$7:$S$1006,L$5,0),"")</f>
        <v/>
      </c>
      <c r="M103" s="154" t="str">
        <f>IFERROR(VLOOKUP('BH (2)'!$C$4&amp;"-"&amp;'BH (2)'!$A103,'BH (2)'!$B$7:$S$1006,M$5,0),"")</f>
        <v/>
      </c>
      <c r="N103" s="150" t="str">
        <f>IFERROR(VLOOKUP('BH (2)'!$C$4&amp;"-"&amp;'BH (2)'!$A103,'BH (2)'!$B$7:$S$1006,N$5,0),"")</f>
        <v/>
      </c>
      <c r="O103" s="156" t="str">
        <f>IFERROR(VLOOKUP('BH (2)'!$C$4&amp;"-"&amp;'BH (2)'!$A103,'BH (2)'!$B$7:$S$1006,O$5,0),"")</f>
        <v/>
      </c>
      <c r="P103" s="148" t="str">
        <f>IFERROR(VLOOKUP('BH (2)'!$C$4&amp;"-"&amp;'BH (2)'!$A103,'BH (2)'!$B$7:$S$1006,P$5,0),"")</f>
        <v/>
      </c>
      <c r="Q103" s="157" t="str">
        <f>IFERROR(VLOOKUP('BH (2)'!$C$4&amp;"-"&amp;'BH (2)'!$A103,'BH (2)'!$B$7:$S$1006,Q$5,0),"")</f>
        <v/>
      </c>
      <c r="R103" s="158" t="str">
        <f>IFERROR(VLOOKUP('BH (2)'!$C$4&amp;"-"&amp;'BH (2)'!$A103,'BH (2)'!$B$7:$S$1006,R$5,0),"")</f>
        <v/>
      </c>
      <c r="S103" s="159" t="str">
        <f>IFERROR(VLOOKUP('BH (2)'!$C$4&amp;"-"&amp;'BH (2)'!$A103,'BH (2)'!$B$7:$S$1006,S$5,0),"")</f>
        <v/>
      </c>
      <c r="T103" s="26" t="str">
        <f t="shared" si="4"/>
        <v/>
      </c>
      <c r="U103" s="26" t="str">
        <f t="shared" si="5"/>
        <v/>
      </c>
      <c r="V103" s="26" t="str">
        <f t="shared" si="6"/>
        <v/>
      </c>
      <c r="W103" s="26" t="str">
        <f t="shared" si="7"/>
        <v/>
      </c>
    </row>
    <row r="104" spans="3:23" ht="45" customHeight="1" x14ac:dyDescent="0.25">
      <c r="C104" s="32">
        <v>98</v>
      </c>
      <c r="D104" s="150" t="str">
        <f>IFERROR(VLOOKUP('BH (2)'!$C$4&amp;"-"&amp;'BH (2)'!$A104,'BH (2)'!$B$7:$S$1006,D$5,0),"")</f>
        <v/>
      </c>
      <c r="E104" s="160" t="str">
        <f>IFERROR(VLOOKUP('BH (2)'!$C$4&amp;"-"&amp;'BH (2)'!$A104,'BH (2)'!$B$7:$S$1006,E$5,0),"")</f>
        <v/>
      </c>
      <c r="F104" s="152" t="str">
        <f>IFERROR(VLOOKUP('BH (2)'!$C$4&amp;"-"&amp;'BH (2)'!$A104,'BH (2)'!$B$7:$S$1006,F$5,0),"")</f>
        <v/>
      </c>
      <c r="G104" s="153" t="str">
        <f>IFERROR(VLOOKUP('BH (2)'!$C$4&amp;"-"&amp;'BH (2)'!$A104,'BH (2)'!$B$7:$S$1006,G$5,0),"")</f>
        <v/>
      </c>
      <c r="H104" s="154" t="str">
        <f>IFERROR(VLOOKUP('BH (2)'!$C$4&amp;"-"&amp;'BH (2)'!$A104,'BH (2)'!$B$7:$S$1006,H$5,0),"")</f>
        <v/>
      </c>
      <c r="I104" s="153" t="str">
        <f>IFERROR(VLOOKUP('BH (2)'!$C$4&amp;"-"&amp;'BH (2)'!$A104,'BH (2)'!$B$7:$S$1006,I$5,0),"")</f>
        <v/>
      </c>
      <c r="J104" s="155" t="str">
        <f>IFERROR(VLOOKUP('BH (2)'!$C$4&amp;"-"&amp;'BH (2)'!$A104,'BH (2)'!$B$7:$S$1006,J$5,0),"")</f>
        <v/>
      </c>
      <c r="K104" s="153" t="str">
        <f>IFERROR(VLOOKUP('BH (2)'!$C$4&amp;"-"&amp;'BH (2)'!$A104,'BH (2)'!$B$7:$S$1006,K$5,0),"")</f>
        <v/>
      </c>
      <c r="L104" s="150" t="str">
        <f>IFERROR(VLOOKUP('BH (2)'!$C$4&amp;"-"&amp;'BH (2)'!$A104,'BH (2)'!$B$7:$S$1006,L$5,0),"")</f>
        <v/>
      </c>
      <c r="M104" s="154" t="str">
        <f>IFERROR(VLOOKUP('BH (2)'!$C$4&amp;"-"&amp;'BH (2)'!$A104,'BH (2)'!$B$7:$S$1006,M$5,0),"")</f>
        <v/>
      </c>
      <c r="N104" s="150" t="str">
        <f>IFERROR(VLOOKUP('BH (2)'!$C$4&amp;"-"&amp;'BH (2)'!$A104,'BH (2)'!$B$7:$S$1006,N$5,0),"")</f>
        <v/>
      </c>
      <c r="O104" s="156" t="str">
        <f>IFERROR(VLOOKUP('BH (2)'!$C$4&amp;"-"&amp;'BH (2)'!$A104,'BH (2)'!$B$7:$S$1006,O$5,0),"")</f>
        <v/>
      </c>
      <c r="P104" s="148" t="str">
        <f>IFERROR(VLOOKUP('BH (2)'!$C$4&amp;"-"&amp;'BH (2)'!$A104,'BH (2)'!$B$7:$S$1006,P$5,0),"")</f>
        <v/>
      </c>
      <c r="Q104" s="157" t="str">
        <f>IFERROR(VLOOKUP('BH (2)'!$C$4&amp;"-"&amp;'BH (2)'!$A104,'BH (2)'!$B$7:$S$1006,Q$5,0),"")</f>
        <v/>
      </c>
      <c r="R104" s="158" t="str">
        <f>IFERROR(VLOOKUP('BH (2)'!$C$4&amp;"-"&amp;'BH (2)'!$A104,'BH (2)'!$B$7:$S$1006,R$5,0),"")</f>
        <v/>
      </c>
      <c r="S104" s="159" t="str">
        <f>IFERROR(VLOOKUP('BH (2)'!$C$4&amp;"-"&amp;'BH (2)'!$A104,'BH (2)'!$B$7:$S$1006,S$5,0),"")</f>
        <v/>
      </c>
      <c r="T104" s="26" t="str">
        <f t="shared" si="4"/>
        <v/>
      </c>
      <c r="U104" s="26" t="str">
        <f t="shared" si="5"/>
        <v/>
      </c>
      <c r="V104" s="26" t="str">
        <f t="shared" si="6"/>
        <v/>
      </c>
      <c r="W104" s="26" t="str">
        <f t="shared" si="7"/>
        <v/>
      </c>
    </row>
    <row r="105" spans="3:23" ht="45" customHeight="1" x14ac:dyDescent="0.25">
      <c r="C105" s="32">
        <v>99</v>
      </c>
      <c r="D105" s="150" t="str">
        <f>IFERROR(VLOOKUP('BH (2)'!$C$4&amp;"-"&amp;'BH (2)'!$A105,'BH (2)'!$B$7:$S$1006,D$5,0),"")</f>
        <v/>
      </c>
      <c r="E105" s="160" t="str">
        <f>IFERROR(VLOOKUP('BH (2)'!$C$4&amp;"-"&amp;'BH (2)'!$A105,'BH (2)'!$B$7:$S$1006,E$5,0),"")</f>
        <v/>
      </c>
      <c r="F105" s="152" t="str">
        <f>IFERROR(VLOOKUP('BH (2)'!$C$4&amp;"-"&amp;'BH (2)'!$A105,'BH (2)'!$B$7:$S$1006,F$5,0),"")</f>
        <v/>
      </c>
      <c r="G105" s="153" t="str">
        <f>IFERROR(VLOOKUP('BH (2)'!$C$4&amp;"-"&amp;'BH (2)'!$A105,'BH (2)'!$B$7:$S$1006,G$5,0),"")</f>
        <v/>
      </c>
      <c r="H105" s="154" t="str">
        <f>IFERROR(VLOOKUP('BH (2)'!$C$4&amp;"-"&amp;'BH (2)'!$A105,'BH (2)'!$B$7:$S$1006,H$5,0),"")</f>
        <v/>
      </c>
      <c r="I105" s="153" t="str">
        <f>IFERROR(VLOOKUP('BH (2)'!$C$4&amp;"-"&amp;'BH (2)'!$A105,'BH (2)'!$B$7:$S$1006,I$5,0),"")</f>
        <v/>
      </c>
      <c r="J105" s="155" t="str">
        <f>IFERROR(VLOOKUP('BH (2)'!$C$4&amp;"-"&amp;'BH (2)'!$A105,'BH (2)'!$B$7:$S$1006,J$5,0),"")</f>
        <v/>
      </c>
      <c r="K105" s="153" t="str">
        <f>IFERROR(VLOOKUP('BH (2)'!$C$4&amp;"-"&amp;'BH (2)'!$A105,'BH (2)'!$B$7:$S$1006,K$5,0),"")</f>
        <v/>
      </c>
      <c r="L105" s="150" t="str">
        <f>IFERROR(VLOOKUP('BH (2)'!$C$4&amp;"-"&amp;'BH (2)'!$A105,'BH (2)'!$B$7:$S$1006,L$5,0),"")</f>
        <v/>
      </c>
      <c r="M105" s="154" t="str">
        <f>IFERROR(VLOOKUP('BH (2)'!$C$4&amp;"-"&amp;'BH (2)'!$A105,'BH (2)'!$B$7:$S$1006,M$5,0),"")</f>
        <v/>
      </c>
      <c r="N105" s="150" t="str">
        <f>IFERROR(VLOOKUP('BH (2)'!$C$4&amp;"-"&amp;'BH (2)'!$A105,'BH (2)'!$B$7:$S$1006,N$5,0),"")</f>
        <v/>
      </c>
      <c r="O105" s="156" t="str">
        <f>IFERROR(VLOOKUP('BH (2)'!$C$4&amp;"-"&amp;'BH (2)'!$A105,'BH (2)'!$B$7:$S$1006,O$5,0),"")</f>
        <v/>
      </c>
      <c r="P105" s="148" t="str">
        <f>IFERROR(VLOOKUP('BH (2)'!$C$4&amp;"-"&amp;'BH (2)'!$A105,'BH (2)'!$B$7:$S$1006,P$5,0),"")</f>
        <v/>
      </c>
      <c r="Q105" s="157" t="str">
        <f>IFERROR(VLOOKUP('BH (2)'!$C$4&amp;"-"&amp;'BH (2)'!$A105,'BH (2)'!$B$7:$S$1006,Q$5,0),"")</f>
        <v/>
      </c>
      <c r="R105" s="158" t="str">
        <f>IFERROR(VLOOKUP('BH (2)'!$C$4&amp;"-"&amp;'BH (2)'!$A105,'BH (2)'!$B$7:$S$1006,R$5,0),"")</f>
        <v/>
      </c>
      <c r="S105" s="159" t="str">
        <f>IFERROR(VLOOKUP('BH (2)'!$C$4&amp;"-"&amp;'BH (2)'!$A105,'BH (2)'!$B$7:$S$1006,S$5,0),"")</f>
        <v/>
      </c>
      <c r="T105" s="26" t="str">
        <f t="shared" si="4"/>
        <v/>
      </c>
      <c r="U105" s="26" t="str">
        <f t="shared" si="5"/>
        <v/>
      </c>
      <c r="V105" s="26" t="str">
        <f t="shared" si="6"/>
        <v/>
      </c>
      <c r="W105" s="26" t="str">
        <f t="shared" si="7"/>
        <v/>
      </c>
    </row>
    <row r="106" spans="3:23" ht="45" customHeight="1" x14ac:dyDescent="0.25">
      <c r="C106" s="32">
        <v>100</v>
      </c>
      <c r="D106" s="150" t="str">
        <f>IFERROR(VLOOKUP('BH (2)'!$C$4&amp;"-"&amp;'BH (2)'!$A106,'BH (2)'!$B$7:$S$1006,D$5,0),"")</f>
        <v/>
      </c>
      <c r="E106" s="160" t="str">
        <f>IFERROR(VLOOKUP('BH (2)'!$C$4&amp;"-"&amp;'BH (2)'!$A106,'BH (2)'!$B$7:$S$1006,E$5,0),"")</f>
        <v/>
      </c>
      <c r="F106" s="152" t="str">
        <f>IFERROR(VLOOKUP('BH (2)'!$C$4&amp;"-"&amp;'BH (2)'!$A106,'BH (2)'!$B$7:$S$1006,F$5,0),"")</f>
        <v/>
      </c>
      <c r="G106" s="153" t="str">
        <f>IFERROR(VLOOKUP('BH (2)'!$C$4&amp;"-"&amp;'BH (2)'!$A106,'BH (2)'!$B$7:$S$1006,G$5,0),"")</f>
        <v/>
      </c>
      <c r="H106" s="154" t="str">
        <f>IFERROR(VLOOKUP('BH (2)'!$C$4&amp;"-"&amp;'BH (2)'!$A106,'BH (2)'!$B$7:$S$1006,H$5,0),"")</f>
        <v/>
      </c>
      <c r="I106" s="153" t="str">
        <f>IFERROR(VLOOKUP('BH (2)'!$C$4&amp;"-"&amp;'BH (2)'!$A106,'BH (2)'!$B$7:$S$1006,I$5,0),"")</f>
        <v/>
      </c>
      <c r="J106" s="155" t="str">
        <f>IFERROR(VLOOKUP('BH (2)'!$C$4&amp;"-"&amp;'BH (2)'!$A106,'BH (2)'!$B$7:$S$1006,J$5,0),"")</f>
        <v/>
      </c>
      <c r="K106" s="153" t="str">
        <f>IFERROR(VLOOKUP('BH (2)'!$C$4&amp;"-"&amp;'BH (2)'!$A106,'BH (2)'!$B$7:$S$1006,K$5,0),"")</f>
        <v/>
      </c>
      <c r="L106" s="150" t="str">
        <f>IFERROR(VLOOKUP('BH (2)'!$C$4&amp;"-"&amp;'BH (2)'!$A106,'BH (2)'!$B$7:$S$1006,L$5,0),"")</f>
        <v/>
      </c>
      <c r="M106" s="154" t="str">
        <f>IFERROR(VLOOKUP('BH (2)'!$C$4&amp;"-"&amp;'BH (2)'!$A106,'BH (2)'!$B$7:$S$1006,M$5,0),"")</f>
        <v/>
      </c>
      <c r="N106" s="150" t="str">
        <f>IFERROR(VLOOKUP('BH (2)'!$C$4&amp;"-"&amp;'BH (2)'!$A106,'BH (2)'!$B$7:$S$1006,N$5,0),"")</f>
        <v/>
      </c>
      <c r="O106" s="156" t="str">
        <f>IFERROR(VLOOKUP('BH (2)'!$C$4&amp;"-"&amp;'BH (2)'!$A106,'BH (2)'!$B$7:$S$1006,O$5,0),"")</f>
        <v/>
      </c>
      <c r="P106" s="148" t="str">
        <f>IFERROR(VLOOKUP('BH (2)'!$C$4&amp;"-"&amp;'BH (2)'!$A106,'BH (2)'!$B$7:$S$1006,P$5,0),"")</f>
        <v/>
      </c>
      <c r="Q106" s="157" t="str">
        <f>IFERROR(VLOOKUP('BH (2)'!$C$4&amp;"-"&amp;'BH (2)'!$A106,'BH (2)'!$B$7:$S$1006,Q$5,0),"")</f>
        <v/>
      </c>
      <c r="R106" s="158" t="str">
        <f>IFERROR(VLOOKUP('BH (2)'!$C$4&amp;"-"&amp;'BH (2)'!$A106,'BH (2)'!$B$7:$S$1006,R$5,0),"")</f>
        <v/>
      </c>
      <c r="S106" s="159" t="str">
        <f>IFERROR(VLOOKUP('BH (2)'!$C$4&amp;"-"&amp;'BH (2)'!$A106,'BH (2)'!$B$7:$S$1006,S$5,0),"")</f>
        <v/>
      </c>
      <c r="T106" s="26" t="str">
        <f t="shared" si="4"/>
        <v/>
      </c>
      <c r="U106" s="26" t="str">
        <f t="shared" si="5"/>
        <v/>
      </c>
      <c r="V106" s="26" t="str">
        <f t="shared" si="6"/>
        <v/>
      </c>
      <c r="W106" s="26" t="str">
        <f t="shared" si="7"/>
        <v/>
      </c>
    </row>
    <row r="107" spans="3:23" ht="45" customHeight="1" x14ac:dyDescent="0.25">
      <c r="C107" s="32">
        <v>101</v>
      </c>
      <c r="D107" s="150" t="str">
        <f>IFERROR(VLOOKUP('BH (2)'!$C$4&amp;"-"&amp;'BH (2)'!$A107,'BH (2)'!$B$7:$S$1006,D$5,0),"")</f>
        <v/>
      </c>
      <c r="E107" s="160" t="str">
        <f>IFERROR(VLOOKUP('BH (2)'!$C$4&amp;"-"&amp;'BH (2)'!$A107,'BH (2)'!$B$7:$S$1006,E$5,0),"")</f>
        <v/>
      </c>
      <c r="F107" s="152" t="str">
        <f>IFERROR(VLOOKUP('BH (2)'!$C$4&amp;"-"&amp;'BH (2)'!$A107,'BH (2)'!$B$7:$S$1006,F$5,0),"")</f>
        <v/>
      </c>
      <c r="G107" s="153" t="str">
        <f>IFERROR(VLOOKUP('BH (2)'!$C$4&amp;"-"&amp;'BH (2)'!$A107,'BH (2)'!$B$7:$S$1006,G$5,0),"")</f>
        <v/>
      </c>
      <c r="H107" s="154" t="str">
        <f>IFERROR(VLOOKUP('BH (2)'!$C$4&amp;"-"&amp;'BH (2)'!$A107,'BH (2)'!$B$7:$S$1006,H$5,0),"")</f>
        <v/>
      </c>
      <c r="I107" s="153" t="str">
        <f>IFERROR(VLOOKUP('BH (2)'!$C$4&amp;"-"&amp;'BH (2)'!$A107,'BH (2)'!$B$7:$S$1006,I$5,0),"")</f>
        <v/>
      </c>
      <c r="J107" s="155" t="str">
        <f>IFERROR(VLOOKUP('BH (2)'!$C$4&amp;"-"&amp;'BH (2)'!$A107,'BH (2)'!$B$7:$S$1006,J$5,0),"")</f>
        <v/>
      </c>
      <c r="K107" s="153" t="str">
        <f>IFERROR(VLOOKUP('BH (2)'!$C$4&amp;"-"&amp;'BH (2)'!$A107,'BH (2)'!$B$7:$S$1006,K$5,0),"")</f>
        <v/>
      </c>
      <c r="L107" s="150" t="str">
        <f>IFERROR(VLOOKUP('BH (2)'!$C$4&amp;"-"&amp;'BH (2)'!$A107,'BH (2)'!$B$7:$S$1006,L$5,0),"")</f>
        <v/>
      </c>
      <c r="M107" s="154" t="str">
        <f>IFERROR(VLOOKUP('BH (2)'!$C$4&amp;"-"&amp;'BH (2)'!$A107,'BH (2)'!$B$7:$S$1006,M$5,0),"")</f>
        <v/>
      </c>
      <c r="N107" s="150" t="str">
        <f>IFERROR(VLOOKUP('BH (2)'!$C$4&amp;"-"&amp;'BH (2)'!$A107,'BH (2)'!$B$7:$S$1006,N$5,0),"")</f>
        <v/>
      </c>
      <c r="O107" s="156" t="str">
        <f>IFERROR(VLOOKUP('BH (2)'!$C$4&amp;"-"&amp;'BH (2)'!$A107,'BH (2)'!$B$7:$S$1006,O$5,0),"")</f>
        <v/>
      </c>
      <c r="P107" s="148" t="str">
        <f>IFERROR(VLOOKUP('BH (2)'!$C$4&amp;"-"&amp;'BH (2)'!$A107,'BH (2)'!$B$7:$S$1006,P$5,0),"")</f>
        <v/>
      </c>
      <c r="Q107" s="157" t="str">
        <f>IFERROR(VLOOKUP('BH (2)'!$C$4&amp;"-"&amp;'BH (2)'!$A107,'BH (2)'!$B$7:$S$1006,Q$5,0),"")</f>
        <v/>
      </c>
      <c r="R107" s="158" t="str">
        <f>IFERROR(VLOOKUP('BH (2)'!$C$4&amp;"-"&amp;'BH (2)'!$A107,'BH (2)'!$B$7:$S$1006,R$5,0),"")</f>
        <v/>
      </c>
      <c r="S107" s="159" t="str">
        <f>IFERROR(VLOOKUP('BH (2)'!$C$4&amp;"-"&amp;'BH (2)'!$A107,'BH (2)'!$B$7:$S$1006,S$5,0),"")</f>
        <v/>
      </c>
      <c r="T107" s="26" t="str">
        <f t="shared" si="4"/>
        <v/>
      </c>
      <c r="U107" s="26" t="str">
        <f t="shared" si="5"/>
        <v/>
      </c>
      <c r="V107" s="26" t="str">
        <f t="shared" si="6"/>
        <v/>
      </c>
      <c r="W107" s="26" t="str">
        <f t="shared" si="7"/>
        <v/>
      </c>
    </row>
    <row r="108" spans="3:23" ht="45" customHeight="1" x14ac:dyDescent="0.25">
      <c r="C108" s="32">
        <v>102</v>
      </c>
      <c r="D108" s="150" t="str">
        <f>IFERROR(VLOOKUP('BH (2)'!$C$4&amp;"-"&amp;'BH (2)'!$A108,'BH (2)'!$B$7:$S$1006,D$5,0),"")</f>
        <v/>
      </c>
      <c r="E108" s="160" t="str">
        <f>IFERROR(VLOOKUP('BH (2)'!$C$4&amp;"-"&amp;'BH (2)'!$A108,'BH (2)'!$B$7:$S$1006,E$5,0),"")</f>
        <v/>
      </c>
      <c r="F108" s="152" t="str">
        <f>IFERROR(VLOOKUP('BH (2)'!$C$4&amp;"-"&amp;'BH (2)'!$A108,'BH (2)'!$B$7:$S$1006,F$5,0),"")</f>
        <v/>
      </c>
      <c r="G108" s="153" t="str">
        <f>IFERROR(VLOOKUP('BH (2)'!$C$4&amp;"-"&amp;'BH (2)'!$A108,'BH (2)'!$B$7:$S$1006,G$5,0),"")</f>
        <v/>
      </c>
      <c r="H108" s="154" t="str">
        <f>IFERROR(VLOOKUP('BH (2)'!$C$4&amp;"-"&amp;'BH (2)'!$A108,'BH (2)'!$B$7:$S$1006,H$5,0),"")</f>
        <v/>
      </c>
      <c r="I108" s="153" t="str">
        <f>IFERROR(VLOOKUP('BH (2)'!$C$4&amp;"-"&amp;'BH (2)'!$A108,'BH (2)'!$B$7:$S$1006,I$5,0),"")</f>
        <v/>
      </c>
      <c r="J108" s="155" t="str">
        <f>IFERROR(VLOOKUP('BH (2)'!$C$4&amp;"-"&amp;'BH (2)'!$A108,'BH (2)'!$B$7:$S$1006,J$5,0),"")</f>
        <v/>
      </c>
      <c r="K108" s="153" t="str">
        <f>IFERROR(VLOOKUP('BH (2)'!$C$4&amp;"-"&amp;'BH (2)'!$A108,'BH (2)'!$B$7:$S$1006,K$5,0),"")</f>
        <v/>
      </c>
      <c r="L108" s="150" t="str">
        <f>IFERROR(VLOOKUP('BH (2)'!$C$4&amp;"-"&amp;'BH (2)'!$A108,'BH (2)'!$B$7:$S$1006,L$5,0),"")</f>
        <v/>
      </c>
      <c r="M108" s="154" t="str">
        <f>IFERROR(VLOOKUP('BH (2)'!$C$4&amp;"-"&amp;'BH (2)'!$A108,'BH (2)'!$B$7:$S$1006,M$5,0),"")</f>
        <v/>
      </c>
      <c r="N108" s="150" t="str">
        <f>IFERROR(VLOOKUP('BH (2)'!$C$4&amp;"-"&amp;'BH (2)'!$A108,'BH (2)'!$B$7:$S$1006,N$5,0),"")</f>
        <v/>
      </c>
      <c r="O108" s="156" t="str">
        <f>IFERROR(VLOOKUP('BH (2)'!$C$4&amp;"-"&amp;'BH (2)'!$A108,'BH (2)'!$B$7:$S$1006,O$5,0),"")</f>
        <v/>
      </c>
      <c r="P108" s="148" t="str">
        <f>IFERROR(VLOOKUP('BH (2)'!$C$4&amp;"-"&amp;'BH (2)'!$A108,'BH (2)'!$B$7:$S$1006,P$5,0),"")</f>
        <v/>
      </c>
      <c r="Q108" s="157" t="str">
        <f>IFERROR(VLOOKUP('BH (2)'!$C$4&amp;"-"&amp;'BH (2)'!$A108,'BH (2)'!$B$7:$S$1006,Q$5,0),"")</f>
        <v/>
      </c>
      <c r="R108" s="158" t="str">
        <f>IFERROR(VLOOKUP('BH (2)'!$C$4&amp;"-"&amp;'BH (2)'!$A108,'BH (2)'!$B$7:$S$1006,R$5,0),"")</f>
        <v/>
      </c>
      <c r="S108" s="159" t="str">
        <f>IFERROR(VLOOKUP('BH (2)'!$C$4&amp;"-"&amp;'BH (2)'!$A108,'BH (2)'!$B$7:$S$1006,S$5,0),"")</f>
        <v/>
      </c>
      <c r="T108" s="26" t="str">
        <f t="shared" si="4"/>
        <v/>
      </c>
      <c r="U108" s="26" t="str">
        <f t="shared" si="5"/>
        <v/>
      </c>
      <c r="V108" s="26" t="str">
        <f t="shared" si="6"/>
        <v/>
      </c>
      <c r="W108" s="26" t="str">
        <f t="shared" si="7"/>
        <v/>
      </c>
    </row>
    <row r="109" spans="3:23" ht="45" customHeight="1" x14ac:dyDescent="0.25">
      <c r="C109" s="32">
        <v>103</v>
      </c>
      <c r="D109" s="150" t="str">
        <f>IFERROR(VLOOKUP('BH (2)'!$C$4&amp;"-"&amp;'BH (2)'!$A109,'BH (2)'!$B$7:$S$1006,D$5,0),"")</f>
        <v/>
      </c>
      <c r="E109" s="160" t="str">
        <f>IFERROR(VLOOKUP('BH (2)'!$C$4&amp;"-"&amp;'BH (2)'!$A109,'BH (2)'!$B$7:$S$1006,E$5,0),"")</f>
        <v/>
      </c>
      <c r="F109" s="152" t="str">
        <f>IFERROR(VLOOKUP('BH (2)'!$C$4&amp;"-"&amp;'BH (2)'!$A109,'BH (2)'!$B$7:$S$1006,F$5,0),"")</f>
        <v/>
      </c>
      <c r="G109" s="153" t="str">
        <f>IFERROR(VLOOKUP('BH (2)'!$C$4&amp;"-"&amp;'BH (2)'!$A109,'BH (2)'!$B$7:$S$1006,G$5,0),"")</f>
        <v/>
      </c>
      <c r="H109" s="154" t="str">
        <f>IFERROR(VLOOKUP('BH (2)'!$C$4&amp;"-"&amp;'BH (2)'!$A109,'BH (2)'!$B$7:$S$1006,H$5,0),"")</f>
        <v/>
      </c>
      <c r="I109" s="153" t="str">
        <f>IFERROR(VLOOKUP('BH (2)'!$C$4&amp;"-"&amp;'BH (2)'!$A109,'BH (2)'!$B$7:$S$1006,I$5,0),"")</f>
        <v/>
      </c>
      <c r="J109" s="155" t="str">
        <f>IFERROR(VLOOKUP('BH (2)'!$C$4&amp;"-"&amp;'BH (2)'!$A109,'BH (2)'!$B$7:$S$1006,J$5,0),"")</f>
        <v/>
      </c>
      <c r="K109" s="153" t="str">
        <f>IFERROR(VLOOKUP('BH (2)'!$C$4&amp;"-"&amp;'BH (2)'!$A109,'BH (2)'!$B$7:$S$1006,K$5,0),"")</f>
        <v/>
      </c>
      <c r="L109" s="150" t="str">
        <f>IFERROR(VLOOKUP('BH (2)'!$C$4&amp;"-"&amp;'BH (2)'!$A109,'BH (2)'!$B$7:$S$1006,L$5,0),"")</f>
        <v/>
      </c>
      <c r="M109" s="154" t="str">
        <f>IFERROR(VLOOKUP('BH (2)'!$C$4&amp;"-"&amp;'BH (2)'!$A109,'BH (2)'!$B$7:$S$1006,M$5,0),"")</f>
        <v/>
      </c>
      <c r="N109" s="150" t="str">
        <f>IFERROR(VLOOKUP('BH (2)'!$C$4&amp;"-"&amp;'BH (2)'!$A109,'BH (2)'!$B$7:$S$1006,N$5,0),"")</f>
        <v/>
      </c>
      <c r="O109" s="156" t="str">
        <f>IFERROR(VLOOKUP('BH (2)'!$C$4&amp;"-"&amp;'BH (2)'!$A109,'BH (2)'!$B$7:$S$1006,O$5,0),"")</f>
        <v/>
      </c>
      <c r="P109" s="148" t="str">
        <f>IFERROR(VLOOKUP('BH (2)'!$C$4&amp;"-"&amp;'BH (2)'!$A109,'BH (2)'!$B$7:$S$1006,P$5,0),"")</f>
        <v/>
      </c>
      <c r="Q109" s="157" t="str">
        <f>IFERROR(VLOOKUP('BH (2)'!$C$4&amp;"-"&amp;'BH (2)'!$A109,'BH (2)'!$B$7:$S$1006,Q$5,0),"")</f>
        <v/>
      </c>
      <c r="R109" s="158" t="str">
        <f>IFERROR(VLOOKUP('BH (2)'!$C$4&amp;"-"&amp;'BH (2)'!$A109,'BH (2)'!$B$7:$S$1006,R$5,0),"")</f>
        <v/>
      </c>
      <c r="S109" s="159" t="str">
        <f>IFERROR(VLOOKUP('BH (2)'!$C$4&amp;"-"&amp;'BH (2)'!$A109,'BH (2)'!$B$7:$S$1006,S$5,0),"")</f>
        <v/>
      </c>
      <c r="T109" s="26" t="str">
        <f t="shared" si="4"/>
        <v/>
      </c>
      <c r="U109" s="26" t="str">
        <f t="shared" si="5"/>
        <v/>
      </c>
      <c r="V109" s="26" t="str">
        <f t="shared" si="6"/>
        <v/>
      </c>
      <c r="W109" s="26" t="str">
        <f t="shared" si="7"/>
        <v/>
      </c>
    </row>
    <row r="110" spans="3:23" ht="45" customHeight="1" x14ac:dyDescent="0.25">
      <c r="C110" s="32">
        <v>104</v>
      </c>
      <c r="D110" s="150" t="str">
        <f>IFERROR(VLOOKUP('BH (2)'!$C$4&amp;"-"&amp;'BH (2)'!$A110,'BH (2)'!$B$7:$S$1006,D$5,0),"")</f>
        <v/>
      </c>
      <c r="E110" s="160" t="str">
        <f>IFERROR(VLOOKUP('BH (2)'!$C$4&amp;"-"&amp;'BH (2)'!$A110,'BH (2)'!$B$7:$S$1006,E$5,0),"")</f>
        <v/>
      </c>
      <c r="F110" s="152" t="str">
        <f>IFERROR(VLOOKUP('BH (2)'!$C$4&amp;"-"&amp;'BH (2)'!$A110,'BH (2)'!$B$7:$S$1006,F$5,0),"")</f>
        <v/>
      </c>
      <c r="G110" s="153" t="str">
        <f>IFERROR(VLOOKUP('BH (2)'!$C$4&amp;"-"&amp;'BH (2)'!$A110,'BH (2)'!$B$7:$S$1006,G$5,0),"")</f>
        <v/>
      </c>
      <c r="H110" s="154" t="str">
        <f>IFERROR(VLOOKUP('BH (2)'!$C$4&amp;"-"&amp;'BH (2)'!$A110,'BH (2)'!$B$7:$S$1006,H$5,0),"")</f>
        <v/>
      </c>
      <c r="I110" s="153" t="str">
        <f>IFERROR(VLOOKUP('BH (2)'!$C$4&amp;"-"&amp;'BH (2)'!$A110,'BH (2)'!$B$7:$S$1006,I$5,0),"")</f>
        <v/>
      </c>
      <c r="J110" s="155" t="str">
        <f>IFERROR(VLOOKUP('BH (2)'!$C$4&amp;"-"&amp;'BH (2)'!$A110,'BH (2)'!$B$7:$S$1006,J$5,0),"")</f>
        <v/>
      </c>
      <c r="K110" s="153" t="str">
        <f>IFERROR(VLOOKUP('BH (2)'!$C$4&amp;"-"&amp;'BH (2)'!$A110,'BH (2)'!$B$7:$S$1006,K$5,0),"")</f>
        <v/>
      </c>
      <c r="L110" s="150" t="str">
        <f>IFERROR(VLOOKUP('BH (2)'!$C$4&amp;"-"&amp;'BH (2)'!$A110,'BH (2)'!$B$7:$S$1006,L$5,0),"")</f>
        <v/>
      </c>
      <c r="M110" s="154" t="str">
        <f>IFERROR(VLOOKUP('BH (2)'!$C$4&amp;"-"&amp;'BH (2)'!$A110,'BH (2)'!$B$7:$S$1006,M$5,0),"")</f>
        <v/>
      </c>
      <c r="N110" s="150" t="str">
        <f>IFERROR(VLOOKUP('BH (2)'!$C$4&amp;"-"&amp;'BH (2)'!$A110,'BH (2)'!$B$7:$S$1006,N$5,0),"")</f>
        <v/>
      </c>
      <c r="O110" s="156" t="str">
        <f>IFERROR(VLOOKUP('BH (2)'!$C$4&amp;"-"&amp;'BH (2)'!$A110,'BH (2)'!$B$7:$S$1006,O$5,0),"")</f>
        <v/>
      </c>
      <c r="P110" s="148" t="str">
        <f>IFERROR(VLOOKUP('BH (2)'!$C$4&amp;"-"&amp;'BH (2)'!$A110,'BH (2)'!$B$7:$S$1006,P$5,0),"")</f>
        <v/>
      </c>
      <c r="Q110" s="157" t="str">
        <f>IFERROR(VLOOKUP('BH (2)'!$C$4&amp;"-"&amp;'BH (2)'!$A110,'BH (2)'!$B$7:$S$1006,Q$5,0),"")</f>
        <v/>
      </c>
      <c r="R110" s="158" t="str">
        <f>IFERROR(VLOOKUP('BH (2)'!$C$4&amp;"-"&amp;'BH (2)'!$A110,'BH (2)'!$B$7:$S$1006,R$5,0),"")</f>
        <v/>
      </c>
      <c r="S110" s="159" t="str">
        <f>IFERROR(VLOOKUP('BH (2)'!$C$4&amp;"-"&amp;'BH (2)'!$A110,'BH (2)'!$B$7:$S$1006,S$5,0),"")</f>
        <v/>
      </c>
      <c r="T110" s="26" t="str">
        <f t="shared" si="4"/>
        <v/>
      </c>
      <c r="U110" s="26" t="str">
        <f t="shared" si="5"/>
        <v/>
      </c>
      <c r="V110" s="26" t="str">
        <f t="shared" si="6"/>
        <v/>
      </c>
      <c r="W110" s="26" t="str">
        <f t="shared" si="7"/>
        <v/>
      </c>
    </row>
    <row r="111" spans="3:23" ht="45" customHeight="1" x14ac:dyDescent="0.25">
      <c r="C111" s="32">
        <v>105</v>
      </c>
      <c r="D111" s="150" t="str">
        <f>IFERROR(VLOOKUP('BH (2)'!$C$4&amp;"-"&amp;'BH (2)'!$A111,'BH (2)'!$B$7:$S$1006,D$5,0),"")</f>
        <v/>
      </c>
      <c r="E111" s="160" t="str">
        <f>IFERROR(VLOOKUP('BH (2)'!$C$4&amp;"-"&amp;'BH (2)'!$A111,'BH (2)'!$B$7:$S$1006,E$5,0),"")</f>
        <v/>
      </c>
      <c r="F111" s="152" t="str">
        <f>IFERROR(VLOOKUP('BH (2)'!$C$4&amp;"-"&amp;'BH (2)'!$A111,'BH (2)'!$B$7:$S$1006,F$5,0),"")</f>
        <v/>
      </c>
      <c r="G111" s="153" t="str">
        <f>IFERROR(VLOOKUP('BH (2)'!$C$4&amp;"-"&amp;'BH (2)'!$A111,'BH (2)'!$B$7:$S$1006,G$5,0),"")</f>
        <v/>
      </c>
      <c r="H111" s="154" t="str">
        <f>IFERROR(VLOOKUP('BH (2)'!$C$4&amp;"-"&amp;'BH (2)'!$A111,'BH (2)'!$B$7:$S$1006,H$5,0),"")</f>
        <v/>
      </c>
      <c r="I111" s="153" t="str">
        <f>IFERROR(VLOOKUP('BH (2)'!$C$4&amp;"-"&amp;'BH (2)'!$A111,'BH (2)'!$B$7:$S$1006,I$5,0),"")</f>
        <v/>
      </c>
      <c r="J111" s="155" t="str">
        <f>IFERROR(VLOOKUP('BH (2)'!$C$4&amp;"-"&amp;'BH (2)'!$A111,'BH (2)'!$B$7:$S$1006,J$5,0),"")</f>
        <v/>
      </c>
      <c r="K111" s="153" t="str">
        <f>IFERROR(VLOOKUP('BH (2)'!$C$4&amp;"-"&amp;'BH (2)'!$A111,'BH (2)'!$B$7:$S$1006,K$5,0),"")</f>
        <v/>
      </c>
      <c r="L111" s="150" t="str">
        <f>IFERROR(VLOOKUP('BH (2)'!$C$4&amp;"-"&amp;'BH (2)'!$A111,'BH (2)'!$B$7:$S$1006,L$5,0),"")</f>
        <v/>
      </c>
      <c r="M111" s="154" t="str">
        <f>IFERROR(VLOOKUP('BH (2)'!$C$4&amp;"-"&amp;'BH (2)'!$A111,'BH (2)'!$B$7:$S$1006,M$5,0),"")</f>
        <v/>
      </c>
      <c r="N111" s="150" t="str">
        <f>IFERROR(VLOOKUP('BH (2)'!$C$4&amp;"-"&amp;'BH (2)'!$A111,'BH (2)'!$B$7:$S$1006,N$5,0),"")</f>
        <v/>
      </c>
      <c r="O111" s="156" t="str">
        <f>IFERROR(VLOOKUP('BH (2)'!$C$4&amp;"-"&amp;'BH (2)'!$A111,'BH (2)'!$B$7:$S$1006,O$5,0),"")</f>
        <v/>
      </c>
      <c r="P111" s="148" t="str">
        <f>IFERROR(VLOOKUP('BH (2)'!$C$4&amp;"-"&amp;'BH (2)'!$A111,'BH (2)'!$B$7:$S$1006,P$5,0),"")</f>
        <v/>
      </c>
      <c r="Q111" s="157" t="str">
        <f>IFERROR(VLOOKUP('BH (2)'!$C$4&amp;"-"&amp;'BH (2)'!$A111,'BH (2)'!$B$7:$S$1006,Q$5,0),"")</f>
        <v/>
      </c>
      <c r="R111" s="158" t="str">
        <f>IFERROR(VLOOKUP('BH (2)'!$C$4&amp;"-"&amp;'BH (2)'!$A111,'BH (2)'!$B$7:$S$1006,R$5,0),"")</f>
        <v/>
      </c>
      <c r="S111" s="159" t="str">
        <f>IFERROR(VLOOKUP('BH (2)'!$C$4&amp;"-"&amp;'BH (2)'!$A111,'BH (2)'!$B$7:$S$1006,S$5,0),"")</f>
        <v/>
      </c>
      <c r="T111" s="26" t="str">
        <f t="shared" si="4"/>
        <v/>
      </c>
      <c r="U111" s="26" t="str">
        <f t="shared" si="5"/>
        <v/>
      </c>
      <c r="V111" s="26" t="str">
        <f t="shared" si="6"/>
        <v/>
      </c>
      <c r="W111" s="26" t="str">
        <f t="shared" si="7"/>
        <v/>
      </c>
    </row>
    <row r="112" spans="3:23" ht="45" customHeight="1" x14ac:dyDescent="0.25">
      <c r="C112" s="32">
        <v>106</v>
      </c>
      <c r="D112" s="150" t="str">
        <f>IFERROR(VLOOKUP('BH (2)'!$C$4&amp;"-"&amp;'BH (2)'!$A112,'BH (2)'!$B$7:$S$1006,D$5,0),"")</f>
        <v/>
      </c>
      <c r="E112" s="160" t="str">
        <f>IFERROR(VLOOKUP('BH (2)'!$C$4&amp;"-"&amp;'BH (2)'!$A112,'BH (2)'!$B$7:$S$1006,E$5,0),"")</f>
        <v/>
      </c>
      <c r="F112" s="152" t="str">
        <f>IFERROR(VLOOKUP('BH (2)'!$C$4&amp;"-"&amp;'BH (2)'!$A112,'BH (2)'!$B$7:$S$1006,F$5,0),"")</f>
        <v/>
      </c>
      <c r="G112" s="153" t="str">
        <f>IFERROR(VLOOKUP('BH (2)'!$C$4&amp;"-"&amp;'BH (2)'!$A112,'BH (2)'!$B$7:$S$1006,G$5,0),"")</f>
        <v/>
      </c>
      <c r="H112" s="154" t="str">
        <f>IFERROR(VLOOKUP('BH (2)'!$C$4&amp;"-"&amp;'BH (2)'!$A112,'BH (2)'!$B$7:$S$1006,H$5,0),"")</f>
        <v/>
      </c>
      <c r="I112" s="153" t="str">
        <f>IFERROR(VLOOKUP('BH (2)'!$C$4&amp;"-"&amp;'BH (2)'!$A112,'BH (2)'!$B$7:$S$1006,I$5,0),"")</f>
        <v/>
      </c>
      <c r="J112" s="155" t="str">
        <f>IFERROR(VLOOKUP('BH (2)'!$C$4&amp;"-"&amp;'BH (2)'!$A112,'BH (2)'!$B$7:$S$1006,J$5,0),"")</f>
        <v/>
      </c>
      <c r="K112" s="153" t="str">
        <f>IFERROR(VLOOKUP('BH (2)'!$C$4&amp;"-"&amp;'BH (2)'!$A112,'BH (2)'!$B$7:$S$1006,K$5,0),"")</f>
        <v/>
      </c>
      <c r="L112" s="150" t="str">
        <f>IFERROR(VLOOKUP('BH (2)'!$C$4&amp;"-"&amp;'BH (2)'!$A112,'BH (2)'!$B$7:$S$1006,L$5,0),"")</f>
        <v/>
      </c>
      <c r="M112" s="154" t="str">
        <f>IFERROR(VLOOKUP('BH (2)'!$C$4&amp;"-"&amp;'BH (2)'!$A112,'BH (2)'!$B$7:$S$1006,M$5,0),"")</f>
        <v/>
      </c>
      <c r="N112" s="150" t="str">
        <f>IFERROR(VLOOKUP('BH (2)'!$C$4&amp;"-"&amp;'BH (2)'!$A112,'BH (2)'!$B$7:$S$1006,N$5,0),"")</f>
        <v/>
      </c>
      <c r="O112" s="156" t="str">
        <f>IFERROR(VLOOKUP('BH (2)'!$C$4&amp;"-"&amp;'BH (2)'!$A112,'BH (2)'!$B$7:$S$1006,O$5,0),"")</f>
        <v/>
      </c>
      <c r="P112" s="148" t="str">
        <f>IFERROR(VLOOKUP('BH (2)'!$C$4&amp;"-"&amp;'BH (2)'!$A112,'BH (2)'!$B$7:$S$1006,P$5,0),"")</f>
        <v/>
      </c>
      <c r="Q112" s="157" t="str">
        <f>IFERROR(VLOOKUP('BH (2)'!$C$4&amp;"-"&amp;'BH (2)'!$A112,'BH (2)'!$B$7:$S$1006,Q$5,0),"")</f>
        <v/>
      </c>
      <c r="R112" s="158" t="str">
        <f>IFERROR(VLOOKUP('BH (2)'!$C$4&amp;"-"&amp;'BH (2)'!$A112,'BH (2)'!$B$7:$S$1006,R$5,0),"")</f>
        <v/>
      </c>
      <c r="S112" s="159" t="str">
        <f>IFERROR(VLOOKUP('BH (2)'!$C$4&amp;"-"&amp;'BH (2)'!$A112,'BH (2)'!$B$7:$S$1006,S$5,0),"")</f>
        <v/>
      </c>
      <c r="T112" s="26" t="str">
        <f t="shared" si="4"/>
        <v/>
      </c>
      <c r="U112" s="26" t="str">
        <f t="shared" si="5"/>
        <v/>
      </c>
      <c r="V112" s="26" t="str">
        <f t="shared" si="6"/>
        <v/>
      </c>
      <c r="W112" s="26" t="str">
        <f t="shared" si="7"/>
        <v/>
      </c>
    </row>
    <row r="113" spans="3:23" ht="45" customHeight="1" x14ac:dyDescent="0.25">
      <c r="C113" s="32">
        <v>107</v>
      </c>
      <c r="D113" s="150" t="str">
        <f>IFERROR(VLOOKUP('BH (2)'!$C$4&amp;"-"&amp;'BH (2)'!$A113,'BH (2)'!$B$7:$S$1006,D$5,0),"")</f>
        <v/>
      </c>
      <c r="E113" s="160" t="str">
        <f>IFERROR(VLOOKUP('BH (2)'!$C$4&amp;"-"&amp;'BH (2)'!$A113,'BH (2)'!$B$7:$S$1006,E$5,0),"")</f>
        <v/>
      </c>
      <c r="F113" s="152" t="str">
        <f>IFERROR(VLOOKUP('BH (2)'!$C$4&amp;"-"&amp;'BH (2)'!$A113,'BH (2)'!$B$7:$S$1006,F$5,0),"")</f>
        <v/>
      </c>
      <c r="G113" s="153" t="str">
        <f>IFERROR(VLOOKUP('BH (2)'!$C$4&amp;"-"&amp;'BH (2)'!$A113,'BH (2)'!$B$7:$S$1006,G$5,0),"")</f>
        <v/>
      </c>
      <c r="H113" s="154" t="str">
        <f>IFERROR(VLOOKUP('BH (2)'!$C$4&amp;"-"&amp;'BH (2)'!$A113,'BH (2)'!$B$7:$S$1006,H$5,0),"")</f>
        <v/>
      </c>
      <c r="I113" s="153" t="str">
        <f>IFERROR(VLOOKUP('BH (2)'!$C$4&amp;"-"&amp;'BH (2)'!$A113,'BH (2)'!$B$7:$S$1006,I$5,0),"")</f>
        <v/>
      </c>
      <c r="J113" s="155" t="str">
        <f>IFERROR(VLOOKUP('BH (2)'!$C$4&amp;"-"&amp;'BH (2)'!$A113,'BH (2)'!$B$7:$S$1006,J$5,0),"")</f>
        <v/>
      </c>
      <c r="K113" s="153" t="str">
        <f>IFERROR(VLOOKUP('BH (2)'!$C$4&amp;"-"&amp;'BH (2)'!$A113,'BH (2)'!$B$7:$S$1006,K$5,0),"")</f>
        <v/>
      </c>
      <c r="L113" s="150" t="str">
        <f>IFERROR(VLOOKUP('BH (2)'!$C$4&amp;"-"&amp;'BH (2)'!$A113,'BH (2)'!$B$7:$S$1006,L$5,0),"")</f>
        <v/>
      </c>
      <c r="M113" s="154" t="str">
        <f>IFERROR(VLOOKUP('BH (2)'!$C$4&amp;"-"&amp;'BH (2)'!$A113,'BH (2)'!$B$7:$S$1006,M$5,0),"")</f>
        <v/>
      </c>
      <c r="N113" s="150" t="str">
        <f>IFERROR(VLOOKUP('BH (2)'!$C$4&amp;"-"&amp;'BH (2)'!$A113,'BH (2)'!$B$7:$S$1006,N$5,0),"")</f>
        <v/>
      </c>
      <c r="O113" s="156" t="str">
        <f>IFERROR(VLOOKUP('BH (2)'!$C$4&amp;"-"&amp;'BH (2)'!$A113,'BH (2)'!$B$7:$S$1006,O$5,0),"")</f>
        <v/>
      </c>
      <c r="P113" s="148" t="str">
        <f>IFERROR(VLOOKUP('BH (2)'!$C$4&amp;"-"&amp;'BH (2)'!$A113,'BH (2)'!$B$7:$S$1006,P$5,0),"")</f>
        <v/>
      </c>
      <c r="Q113" s="157" t="str">
        <f>IFERROR(VLOOKUP('BH (2)'!$C$4&amp;"-"&amp;'BH (2)'!$A113,'BH (2)'!$B$7:$S$1006,Q$5,0),"")</f>
        <v/>
      </c>
      <c r="R113" s="158" t="str">
        <f>IFERROR(VLOOKUP('BH (2)'!$C$4&amp;"-"&amp;'BH (2)'!$A113,'BH (2)'!$B$7:$S$1006,R$5,0),"")</f>
        <v/>
      </c>
      <c r="S113" s="159" t="str">
        <f>IFERROR(VLOOKUP('BH (2)'!$C$4&amp;"-"&amp;'BH (2)'!$A113,'BH (2)'!$B$7:$S$1006,S$5,0),"")</f>
        <v/>
      </c>
      <c r="T113" s="26" t="str">
        <f t="shared" si="4"/>
        <v/>
      </c>
      <c r="U113" s="26" t="str">
        <f t="shared" si="5"/>
        <v/>
      </c>
      <c r="V113" s="26" t="str">
        <f t="shared" si="6"/>
        <v/>
      </c>
      <c r="W113" s="26" t="str">
        <f t="shared" si="7"/>
        <v/>
      </c>
    </row>
    <row r="114" spans="3:23" ht="45" customHeight="1" x14ac:dyDescent="0.25">
      <c r="C114" s="32">
        <v>108</v>
      </c>
      <c r="D114" s="150" t="str">
        <f>IFERROR(VLOOKUP('BH (2)'!$C$4&amp;"-"&amp;'BH (2)'!$A114,'BH (2)'!$B$7:$S$1006,D$5,0),"")</f>
        <v/>
      </c>
      <c r="E114" s="160" t="str">
        <f>IFERROR(VLOOKUP('BH (2)'!$C$4&amp;"-"&amp;'BH (2)'!$A114,'BH (2)'!$B$7:$S$1006,E$5,0),"")</f>
        <v/>
      </c>
      <c r="F114" s="152" t="str">
        <f>IFERROR(VLOOKUP('BH (2)'!$C$4&amp;"-"&amp;'BH (2)'!$A114,'BH (2)'!$B$7:$S$1006,F$5,0),"")</f>
        <v/>
      </c>
      <c r="G114" s="153" t="str">
        <f>IFERROR(VLOOKUP('BH (2)'!$C$4&amp;"-"&amp;'BH (2)'!$A114,'BH (2)'!$B$7:$S$1006,G$5,0),"")</f>
        <v/>
      </c>
      <c r="H114" s="154" t="str">
        <f>IFERROR(VLOOKUP('BH (2)'!$C$4&amp;"-"&amp;'BH (2)'!$A114,'BH (2)'!$B$7:$S$1006,H$5,0),"")</f>
        <v/>
      </c>
      <c r="I114" s="153" t="str">
        <f>IFERROR(VLOOKUP('BH (2)'!$C$4&amp;"-"&amp;'BH (2)'!$A114,'BH (2)'!$B$7:$S$1006,I$5,0),"")</f>
        <v/>
      </c>
      <c r="J114" s="155" t="str">
        <f>IFERROR(VLOOKUP('BH (2)'!$C$4&amp;"-"&amp;'BH (2)'!$A114,'BH (2)'!$B$7:$S$1006,J$5,0),"")</f>
        <v/>
      </c>
      <c r="K114" s="153" t="str">
        <f>IFERROR(VLOOKUP('BH (2)'!$C$4&amp;"-"&amp;'BH (2)'!$A114,'BH (2)'!$B$7:$S$1006,K$5,0),"")</f>
        <v/>
      </c>
      <c r="L114" s="150" t="str">
        <f>IFERROR(VLOOKUP('BH (2)'!$C$4&amp;"-"&amp;'BH (2)'!$A114,'BH (2)'!$B$7:$S$1006,L$5,0),"")</f>
        <v/>
      </c>
      <c r="M114" s="154" t="str">
        <f>IFERROR(VLOOKUP('BH (2)'!$C$4&amp;"-"&amp;'BH (2)'!$A114,'BH (2)'!$B$7:$S$1006,M$5,0),"")</f>
        <v/>
      </c>
      <c r="N114" s="150" t="str">
        <f>IFERROR(VLOOKUP('BH (2)'!$C$4&amp;"-"&amp;'BH (2)'!$A114,'BH (2)'!$B$7:$S$1006,N$5,0),"")</f>
        <v/>
      </c>
      <c r="O114" s="156" t="str">
        <f>IFERROR(VLOOKUP('BH (2)'!$C$4&amp;"-"&amp;'BH (2)'!$A114,'BH (2)'!$B$7:$S$1006,O$5,0),"")</f>
        <v/>
      </c>
      <c r="P114" s="148" t="str">
        <f>IFERROR(VLOOKUP('BH (2)'!$C$4&amp;"-"&amp;'BH (2)'!$A114,'BH (2)'!$B$7:$S$1006,P$5,0),"")</f>
        <v/>
      </c>
      <c r="Q114" s="157" t="str">
        <f>IFERROR(VLOOKUP('BH (2)'!$C$4&amp;"-"&amp;'BH (2)'!$A114,'BH (2)'!$B$7:$S$1006,Q$5,0),"")</f>
        <v/>
      </c>
      <c r="R114" s="158" t="str">
        <f>IFERROR(VLOOKUP('BH (2)'!$C$4&amp;"-"&amp;'BH (2)'!$A114,'BH (2)'!$B$7:$S$1006,R$5,0),"")</f>
        <v/>
      </c>
      <c r="S114" s="159" t="str">
        <f>IFERROR(VLOOKUP('BH (2)'!$C$4&amp;"-"&amp;'BH (2)'!$A114,'BH (2)'!$B$7:$S$1006,S$5,0),"")</f>
        <v/>
      </c>
      <c r="T114" s="26" t="str">
        <f t="shared" si="4"/>
        <v/>
      </c>
      <c r="U114" s="26" t="str">
        <f t="shared" si="5"/>
        <v/>
      </c>
      <c r="V114" s="26" t="str">
        <f t="shared" si="6"/>
        <v/>
      </c>
      <c r="W114" s="26" t="str">
        <f t="shared" si="7"/>
        <v/>
      </c>
    </row>
    <row r="115" spans="3:23" ht="45" customHeight="1" x14ac:dyDescent="0.25">
      <c r="C115" s="32">
        <v>109</v>
      </c>
      <c r="D115" s="150" t="str">
        <f>IFERROR(VLOOKUP('BH (2)'!$C$4&amp;"-"&amp;'BH (2)'!$A115,'BH (2)'!$B$7:$S$1006,D$5,0),"")</f>
        <v/>
      </c>
      <c r="E115" s="160" t="str">
        <f>IFERROR(VLOOKUP('BH (2)'!$C$4&amp;"-"&amp;'BH (2)'!$A115,'BH (2)'!$B$7:$S$1006,E$5,0),"")</f>
        <v/>
      </c>
      <c r="F115" s="152" t="str">
        <f>IFERROR(VLOOKUP('BH (2)'!$C$4&amp;"-"&amp;'BH (2)'!$A115,'BH (2)'!$B$7:$S$1006,F$5,0),"")</f>
        <v/>
      </c>
      <c r="G115" s="153" t="str">
        <f>IFERROR(VLOOKUP('BH (2)'!$C$4&amp;"-"&amp;'BH (2)'!$A115,'BH (2)'!$B$7:$S$1006,G$5,0),"")</f>
        <v/>
      </c>
      <c r="H115" s="154" t="str">
        <f>IFERROR(VLOOKUP('BH (2)'!$C$4&amp;"-"&amp;'BH (2)'!$A115,'BH (2)'!$B$7:$S$1006,H$5,0),"")</f>
        <v/>
      </c>
      <c r="I115" s="153" t="str">
        <f>IFERROR(VLOOKUP('BH (2)'!$C$4&amp;"-"&amp;'BH (2)'!$A115,'BH (2)'!$B$7:$S$1006,I$5,0),"")</f>
        <v/>
      </c>
      <c r="J115" s="155" t="str">
        <f>IFERROR(VLOOKUP('BH (2)'!$C$4&amp;"-"&amp;'BH (2)'!$A115,'BH (2)'!$B$7:$S$1006,J$5,0),"")</f>
        <v/>
      </c>
      <c r="K115" s="153" t="str">
        <f>IFERROR(VLOOKUP('BH (2)'!$C$4&amp;"-"&amp;'BH (2)'!$A115,'BH (2)'!$B$7:$S$1006,K$5,0),"")</f>
        <v/>
      </c>
      <c r="L115" s="150" t="str">
        <f>IFERROR(VLOOKUP('BH (2)'!$C$4&amp;"-"&amp;'BH (2)'!$A115,'BH (2)'!$B$7:$S$1006,L$5,0),"")</f>
        <v/>
      </c>
      <c r="M115" s="154" t="str">
        <f>IFERROR(VLOOKUP('BH (2)'!$C$4&amp;"-"&amp;'BH (2)'!$A115,'BH (2)'!$B$7:$S$1006,M$5,0),"")</f>
        <v/>
      </c>
      <c r="N115" s="150" t="str">
        <f>IFERROR(VLOOKUP('BH (2)'!$C$4&amp;"-"&amp;'BH (2)'!$A115,'BH (2)'!$B$7:$S$1006,N$5,0),"")</f>
        <v/>
      </c>
      <c r="O115" s="156" t="str">
        <f>IFERROR(VLOOKUP('BH (2)'!$C$4&amp;"-"&amp;'BH (2)'!$A115,'BH (2)'!$B$7:$S$1006,O$5,0),"")</f>
        <v/>
      </c>
      <c r="P115" s="148" t="str">
        <f>IFERROR(VLOOKUP('BH (2)'!$C$4&amp;"-"&amp;'BH (2)'!$A115,'BH (2)'!$B$7:$S$1006,P$5,0),"")</f>
        <v/>
      </c>
      <c r="Q115" s="157" t="str">
        <f>IFERROR(VLOOKUP('BH (2)'!$C$4&amp;"-"&amp;'BH (2)'!$A115,'BH (2)'!$B$7:$S$1006,Q$5,0),"")</f>
        <v/>
      </c>
      <c r="R115" s="158" t="str">
        <f>IFERROR(VLOOKUP('BH (2)'!$C$4&amp;"-"&amp;'BH (2)'!$A115,'BH (2)'!$B$7:$S$1006,R$5,0),"")</f>
        <v/>
      </c>
      <c r="S115" s="159" t="str">
        <f>IFERROR(VLOOKUP('BH (2)'!$C$4&amp;"-"&amp;'BH (2)'!$A115,'BH (2)'!$B$7:$S$1006,S$5,0),"")</f>
        <v/>
      </c>
      <c r="T115" s="26" t="str">
        <f t="shared" si="4"/>
        <v/>
      </c>
      <c r="U115" s="26" t="str">
        <f t="shared" si="5"/>
        <v/>
      </c>
      <c r="V115" s="26" t="str">
        <f t="shared" si="6"/>
        <v/>
      </c>
      <c r="W115" s="26" t="str">
        <f t="shared" si="7"/>
        <v/>
      </c>
    </row>
    <row r="116" spans="3:23" ht="45" customHeight="1" x14ac:dyDescent="0.25">
      <c r="C116" s="32">
        <v>110</v>
      </c>
      <c r="D116" s="150" t="str">
        <f>IFERROR(VLOOKUP('BH (2)'!$C$4&amp;"-"&amp;'BH (2)'!$A116,'BH (2)'!$B$7:$S$1006,D$5,0),"")</f>
        <v/>
      </c>
      <c r="E116" s="160" t="str">
        <f>IFERROR(VLOOKUP('BH (2)'!$C$4&amp;"-"&amp;'BH (2)'!$A116,'BH (2)'!$B$7:$S$1006,E$5,0),"")</f>
        <v/>
      </c>
      <c r="F116" s="152" t="str">
        <f>IFERROR(VLOOKUP('BH (2)'!$C$4&amp;"-"&amp;'BH (2)'!$A116,'BH (2)'!$B$7:$S$1006,F$5,0),"")</f>
        <v/>
      </c>
      <c r="G116" s="153" t="str">
        <f>IFERROR(VLOOKUP('BH (2)'!$C$4&amp;"-"&amp;'BH (2)'!$A116,'BH (2)'!$B$7:$S$1006,G$5,0),"")</f>
        <v/>
      </c>
      <c r="H116" s="154" t="str">
        <f>IFERROR(VLOOKUP('BH (2)'!$C$4&amp;"-"&amp;'BH (2)'!$A116,'BH (2)'!$B$7:$S$1006,H$5,0),"")</f>
        <v/>
      </c>
      <c r="I116" s="153" t="str">
        <f>IFERROR(VLOOKUP('BH (2)'!$C$4&amp;"-"&amp;'BH (2)'!$A116,'BH (2)'!$B$7:$S$1006,I$5,0),"")</f>
        <v/>
      </c>
      <c r="J116" s="155" t="str">
        <f>IFERROR(VLOOKUP('BH (2)'!$C$4&amp;"-"&amp;'BH (2)'!$A116,'BH (2)'!$B$7:$S$1006,J$5,0),"")</f>
        <v/>
      </c>
      <c r="K116" s="153" t="str">
        <f>IFERROR(VLOOKUP('BH (2)'!$C$4&amp;"-"&amp;'BH (2)'!$A116,'BH (2)'!$B$7:$S$1006,K$5,0),"")</f>
        <v/>
      </c>
      <c r="L116" s="150" t="str">
        <f>IFERROR(VLOOKUP('BH (2)'!$C$4&amp;"-"&amp;'BH (2)'!$A116,'BH (2)'!$B$7:$S$1006,L$5,0),"")</f>
        <v/>
      </c>
      <c r="M116" s="154" t="str">
        <f>IFERROR(VLOOKUP('BH (2)'!$C$4&amp;"-"&amp;'BH (2)'!$A116,'BH (2)'!$B$7:$S$1006,M$5,0),"")</f>
        <v/>
      </c>
      <c r="N116" s="150" t="str">
        <f>IFERROR(VLOOKUP('BH (2)'!$C$4&amp;"-"&amp;'BH (2)'!$A116,'BH (2)'!$B$7:$S$1006,N$5,0),"")</f>
        <v/>
      </c>
      <c r="O116" s="156" t="str">
        <f>IFERROR(VLOOKUP('BH (2)'!$C$4&amp;"-"&amp;'BH (2)'!$A116,'BH (2)'!$B$7:$S$1006,O$5,0),"")</f>
        <v/>
      </c>
      <c r="P116" s="148" t="str">
        <f>IFERROR(VLOOKUP('BH (2)'!$C$4&amp;"-"&amp;'BH (2)'!$A116,'BH (2)'!$B$7:$S$1006,P$5,0),"")</f>
        <v/>
      </c>
      <c r="Q116" s="157" t="str">
        <f>IFERROR(VLOOKUP('BH (2)'!$C$4&amp;"-"&amp;'BH (2)'!$A116,'BH (2)'!$B$7:$S$1006,Q$5,0),"")</f>
        <v/>
      </c>
      <c r="R116" s="158" t="str">
        <f>IFERROR(VLOOKUP('BH (2)'!$C$4&amp;"-"&amp;'BH (2)'!$A116,'BH (2)'!$B$7:$S$1006,R$5,0),"")</f>
        <v/>
      </c>
      <c r="S116" s="159" t="str">
        <f>IFERROR(VLOOKUP('BH (2)'!$C$4&amp;"-"&amp;'BH (2)'!$A116,'BH (2)'!$B$7:$S$1006,S$5,0),"")</f>
        <v/>
      </c>
      <c r="T116" s="26" t="str">
        <f t="shared" si="4"/>
        <v/>
      </c>
      <c r="U116" s="26" t="str">
        <f t="shared" si="5"/>
        <v/>
      </c>
      <c r="V116" s="26" t="str">
        <f t="shared" si="6"/>
        <v/>
      </c>
      <c r="W116" s="26" t="str">
        <f t="shared" si="7"/>
        <v/>
      </c>
    </row>
    <row r="117" spans="3:23" ht="45" customHeight="1" x14ac:dyDescent="0.25">
      <c r="C117" s="32">
        <v>111</v>
      </c>
      <c r="D117" s="150" t="str">
        <f>IFERROR(VLOOKUP('BH (2)'!$C$4&amp;"-"&amp;'BH (2)'!$A117,'BH (2)'!$B$7:$S$1006,D$5,0),"")</f>
        <v/>
      </c>
      <c r="E117" s="160" t="str">
        <f>IFERROR(VLOOKUP('BH (2)'!$C$4&amp;"-"&amp;'BH (2)'!$A117,'BH (2)'!$B$7:$S$1006,E$5,0),"")</f>
        <v/>
      </c>
      <c r="F117" s="152" t="str">
        <f>IFERROR(VLOOKUP('BH (2)'!$C$4&amp;"-"&amp;'BH (2)'!$A117,'BH (2)'!$B$7:$S$1006,F$5,0),"")</f>
        <v/>
      </c>
      <c r="G117" s="153" t="str">
        <f>IFERROR(VLOOKUP('BH (2)'!$C$4&amp;"-"&amp;'BH (2)'!$A117,'BH (2)'!$B$7:$S$1006,G$5,0),"")</f>
        <v/>
      </c>
      <c r="H117" s="154" t="str">
        <f>IFERROR(VLOOKUP('BH (2)'!$C$4&amp;"-"&amp;'BH (2)'!$A117,'BH (2)'!$B$7:$S$1006,H$5,0),"")</f>
        <v/>
      </c>
      <c r="I117" s="153" t="str">
        <f>IFERROR(VLOOKUP('BH (2)'!$C$4&amp;"-"&amp;'BH (2)'!$A117,'BH (2)'!$B$7:$S$1006,I$5,0),"")</f>
        <v/>
      </c>
      <c r="J117" s="155" t="str">
        <f>IFERROR(VLOOKUP('BH (2)'!$C$4&amp;"-"&amp;'BH (2)'!$A117,'BH (2)'!$B$7:$S$1006,J$5,0),"")</f>
        <v/>
      </c>
      <c r="K117" s="153" t="str">
        <f>IFERROR(VLOOKUP('BH (2)'!$C$4&amp;"-"&amp;'BH (2)'!$A117,'BH (2)'!$B$7:$S$1006,K$5,0),"")</f>
        <v/>
      </c>
      <c r="L117" s="150" t="str">
        <f>IFERROR(VLOOKUP('BH (2)'!$C$4&amp;"-"&amp;'BH (2)'!$A117,'BH (2)'!$B$7:$S$1006,L$5,0),"")</f>
        <v/>
      </c>
      <c r="M117" s="154" t="str">
        <f>IFERROR(VLOOKUP('BH (2)'!$C$4&amp;"-"&amp;'BH (2)'!$A117,'BH (2)'!$B$7:$S$1006,M$5,0),"")</f>
        <v/>
      </c>
      <c r="N117" s="150" t="str">
        <f>IFERROR(VLOOKUP('BH (2)'!$C$4&amp;"-"&amp;'BH (2)'!$A117,'BH (2)'!$B$7:$S$1006,N$5,0),"")</f>
        <v/>
      </c>
      <c r="O117" s="156" t="str">
        <f>IFERROR(VLOOKUP('BH (2)'!$C$4&amp;"-"&amp;'BH (2)'!$A117,'BH (2)'!$B$7:$S$1006,O$5,0),"")</f>
        <v/>
      </c>
      <c r="P117" s="148" t="str">
        <f>IFERROR(VLOOKUP('BH (2)'!$C$4&amp;"-"&amp;'BH (2)'!$A117,'BH (2)'!$B$7:$S$1006,P$5,0),"")</f>
        <v/>
      </c>
      <c r="Q117" s="157" t="str">
        <f>IFERROR(VLOOKUP('BH (2)'!$C$4&amp;"-"&amp;'BH (2)'!$A117,'BH (2)'!$B$7:$S$1006,Q$5,0),"")</f>
        <v/>
      </c>
      <c r="R117" s="158" t="str">
        <f>IFERROR(VLOOKUP('BH (2)'!$C$4&amp;"-"&amp;'BH (2)'!$A117,'BH (2)'!$B$7:$S$1006,R$5,0),"")</f>
        <v/>
      </c>
      <c r="S117" s="159" t="str">
        <f>IFERROR(VLOOKUP('BH (2)'!$C$4&amp;"-"&amp;'BH (2)'!$A117,'BH (2)'!$B$7:$S$1006,S$5,0),"")</f>
        <v/>
      </c>
      <c r="T117" s="26" t="str">
        <f t="shared" si="4"/>
        <v/>
      </c>
      <c r="U117" s="26" t="str">
        <f t="shared" si="5"/>
        <v/>
      </c>
      <c r="V117" s="26" t="str">
        <f t="shared" si="6"/>
        <v/>
      </c>
      <c r="W117" s="26" t="str">
        <f t="shared" si="7"/>
        <v/>
      </c>
    </row>
    <row r="118" spans="3:23" ht="45" customHeight="1" x14ac:dyDescent="0.25">
      <c r="C118" s="32">
        <v>112</v>
      </c>
      <c r="D118" s="150" t="str">
        <f>IFERROR(VLOOKUP('BH (2)'!$C$4&amp;"-"&amp;'BH (2)'!$A118,'BH (2)'!$B$7:$S$1006,D$5,0),"")</f>
        <v/>
      </c>
      <c r="E118" s="160" t="str">
        <f>IFERROR(VLOOKUP('BH (2)'!$C$4&amp;"-"&amp;'BH (2)'!$A118,'BH (2)'!$B$7:$S$1006,E$5,0),"")</f>
        <v/>
      </c>
      <c r="F118" s="152" t="str">
        <f>IFERROR(VLOOKUP('BH (2)'!$C$4&amp;"-"&amp;'BH (2)'!$A118,'BH (2)'!$B$7:$S$1006,F$5,0),"")</f>
        <v/>
      </c>
      <c r="G118" s="153" t="str">
        <f>IFERROR(VLOOKUP('BH (2)'!$C$4&amp;"-"&amp;'BH (2)'!$A118,'BH (2)'!$B$7:$S$1006,G$5,0),"")</f>
        <v/>
      </c>
      <c r="H118" s="154" t="str">
        <f>IFERROR(VLOOKUP('BH (2)'!$C$4&amp;"-"&amp;'BH (2)'!$A118,'BH (2)'!$B$7:$S$1006,H$5,0),"")</f>
        <v/>
      </c>
      <c r="I118" s="153" t="str">
        <f>IFERROR(VLOOKUP('BH (2)'!$C$4&amp;"-"&amp;'BH (2)'!$A118,'BH (2)'!$B$7:$S$1006,I$5,0),"")</f>
        <v/>
      </c>
      <c r="J118" s="155" t="str">
        <f>IFERROR(VLOOKUP('BH (2)'!$C$4&amp;"-"&amp;'BH (2)'!$A118,'BH (2)'!$B$7:$S$1006,J$5,0),"")</f>
        <v/>
      </c>
      <c r="K118" s="153" t="str">
        <f>IFERROR(VLOOKUP('BH (2)'!$C$4&amp;"-"&amp;'BH (2)'!$A118,'BH (2)'!$B$7:$S$1006,K$5,0),"")</f>
        <v/>
      </c>
      <c r="L118" s="150" t="str">
        <f>IFERROR(VLOOKUP('BH (2)'!$C$4&amp;"-"&amp;'BH (2)'!$A118,'BH (2)'!$B$7:$S$1006,L$5,0),"")</f>
        <v/>
      </c>
      <c r="M118" s="154" t="str">
        <f>IFERROR(VLOOKUP('BH (2)'!$C$4&amp;"-"&amp;'BH (2)'!$A118,'BH (2)'!$B$7:$S$1006,M$5,0),"")</f>
        <v/>
      </c>
      <c r="N118" s="150" t="str">
        <f>IFERROR(VLOOKUP('BH (2)'!$C$4&amp;"-"&amp;'BH (2)'!$A118,'BH (2)'!$B$7:$S$1006,N$5,0),"")</f>
        <v/>
      </c>
      <c r="O118" s="156" t="str">
        <f>IFERROR(VLOOKUP('BH (2)'!$C$4&amp;"-"&amp;'BH (2)'!$A118,'BH (2)'!$B$7:$S$1006,O$5,0),"")</f>
        <v/>
      </c>
      <c r="P118" s="148" t="str">
        <f>IFERROR(VLOOKUP('BH (2)'!$C$4&amp;"-"&amp;'BH (2)'!$A118,'BH (2)'!$B$7:$S$1006,P$5,0),"")</f>
        <v/>
      </c>
      <c r="Q118" s="157" t="str">
        <f>IFERROR(VLOOKUP('BH (2)'!$C$4&amp;"-"&amp;'BH (2)'!$A118,'BH (2)'!$B$7:$S$1006,Q$5,0),"")</f>
        <v/>
      </c>
      <c r="R118" s="158" t="str">
        <f>IFERROR(VLOOKUP('BH (2)'!$C$4&amp;"-"&amp;'BH (2)'!$A118,'BH (2)'!$B$7:$S$1006,R$5,0),"")</f>
        <v/>
      </c>
      <c r="S118" s="159" t="str">
        <f>IFERROR(VLOOKUP('BH (2)'!$C$4&amp;"-"&amp;'BH (2)'!$A118,'BH (2)'!$B$7:$S$1006,S$5,0),"")</f>
        <v/>
      </c>
      <c r="T118" s="26" t="str">
        <f t="shared" si="4"/>
        <v/>
      </c>
      <c r="U118" s="26" t="str">
        <f t="shared" si="5"/>
        <v/>
      </c>
      <c r="V118" s="26" t="str">
        <f t="shared" si="6"/>
        <v/>
      </c>
      <c r="W118" s="26" t="str">
        <f t="shared" si="7"/>
        <v/>
      </c>
    </row>
    <row r="119" spans="3:23" ht="45" customHeight="1" x14ac:dyDescent="0.25">
      <c r="C119" s="32">
        <v>113</v>
      </c>
      <c r="D119" s="150" t="str">
        <f>IFERROR(VLOOKUP('BH (2)'!$C$4&amp;"-"&amp;'BH (2)'!$A119,'BH (2)'!$B$7:$S$1006,D$5,0),"")</f>
        <v/>
      </c>
      <c r="E119" s="160" t="str">
        <f>IFERROR(VLOOKUP('BH (2)'!$C$4&amp;"-"&amp;'BH (2)'!$A119,'BH (2)'!$B$7:$S$1006,E$5,0),"")</f>
        <v/>
      </c>
      <c r="F119" s="152" t="str">
        <f>IFERROR(VLOOKUP('BH (2)'!$C$4&amp;"-"&amp;'BH (2)'!$A119,'BH (2)'!$B$7:$S$1006,F$5,0),"")</f>
        <v/>
      </c>
      <c r="G119" s="153" t="str">
        <f>IFERROR(VLOOKUP('BH (2)'!$C$4&amp;"-"&amp;'BH (2)'!$A119,'BH (2)'!$B$7:$S$1006,G$5,0),"")</f>
        <v/>
      </c>
      <c r="H119" s="154" t="str">
        <f>IFERROR(VLOOKUP('BH (2)'!$C$4&amp;"-"&amp;'BH (2)'!$A119,'BH (2)'!$B$7:$S$1006,H$5,0),"")</f>
        <v/>
      </c>
      <c r="I119" s="153" t="str">
        <f>IFERROR(VLOOKUP('BH (2)'!$C$4&amp;"-"&amp;'BH (2)'!$A119,'BH (2)'!$B$7:$S$1006,I$5,0),"")</f>
        <v/>
      </c>
      <c r="J119" s="155" t="str">
        <f>IFERROR(VLOOKUP('BH (2)'!$C$4&amp;"-"&amp;'BH (2)'!$A119,'BH (2)'!$B$7:$S$1006,J$5,0),"")</f>
        <v/>
      </c>
      <c r="K119" s="153" t="str">
        <f>IFERROR(VLOOKUP('BH (2)'!$C$4&amp;"-"&amp;'BH (2)'!$A119,'BH (2)'!$B$7:$S$1006,K$5,0),"")</f>
        <v/>
      </c>
      <c r="L119" s="150" t="str">
        <f>IFERROR(VLOOKUP('BH (2)'!$C$4&amp;"-"&amp;'BH (2)'!$A119,'BH (2)'!$B$7:$S$1006,L$5,0),"")</f>
        <v/>
      </c>
      <c r="M119" s="154" t="str">
        <f>IFERROR(VLOOKUP('BH (2)'!$C$4&amp;"-"&amp;'BH (2)'!$A119,'BH (2)'!$B$7:$S$1006,M$5,0),"")</f>
        <v/>
      </c>
      <c r="N119" s="150" t="str">
        <f>IFERROR(VLOOKUP('BH (2)'!$C$4&amp;"-"&amp;'BH (2)'!$A119,'BH (2)'!$B$7:$S$1006,N$5,0),"")</f>
        <v/>
      </c>
      <c r="O119" s="156" t="str">
        <f>IFERROR(VLOOKUP('BH (2)'!$C$4&amp;"-"&amp;'BH (2)'!$A119,'BH (2)'!$B$7:$S$1006,O$5,0),"")</f>
        <v/>
      </c>
      <c r="P119" s="148" t="str">
        <f>IFERROR(VLOOKUP('BH (2)'!$C$4&amp;"-"&amp;'BH (2)'!$A119,'BH (2)'!$B$7:$S$1006,P$5,0),"")</f>
        <v/>
      </c>
      <c r="Q119" s="157" t="str">
        <f>IFERROR(VLOOKUP('BH (2)'!$C$4&amp;"-"&amp;'BH (2)'!$A119,'BH (2)'!$B$7:$S$1006,Q$5,0),"")</f>
        <v/>
      </c>
      <c r="R119" s="158" t="str">
        <f>IFERROR(VLOOKUP('BH (2)'!$C$4&amp;"-"&amp;'BH (2)'!$A119,'BH (2)'!$B$7:$S$1006,R$5,0),"")</f>
        <v/>
      </c>
      <c r="S119" s="159" t="str">
        <f>IFERROR(VLOOKUP('BH (2)'!$C$4&amp;"-"&amp;'BH (2)'!$A119,'BH (2)'!$B$7:$S$1006,S$5,0),"")</f>
        <v/>
      </c>
      <c r="T119" s="26" t="str">
        <f t="shared" si="4"/>
        <v/>
      </c>
      <c r="U119" s="26" t="str">
        <f t="shared" si="5"/>
        <v/>
      </c>
      <c r="V119" s="26" t="str">
        <f t="shared" si="6"/>
        <v/>
      </c>
      <c r="W119" s="26" t="str">
        <f t="shared" si="7"/>
        <v/>
      </c>
    </row>
    <row r="120" spans="3:23" ht="45" customHeight="1" x14ac:dyDescent="0.25">
      <c r="C120" s="32">
        <v>114</v>
      </c>
      <c r="D120" s="150" t="str">
        <f>IFERROR(VLOOKUP('BH (2)'!$C$4&amp;"-"&amp;'BH (2)'!$A120,'BH (2)'!$B$7:$S$1006,D$5,0),"")</f>
        <v/>
      </c>
      <c r="E120" s="160" t="str">
        <f>IFERROR(VLOOKUP('BH (2)'!$C$4&amp;"-"&amp;'BH (2)'!$A120,'BH (2)'!$B$7:$S$1006,E$5,0),"")</f>
        <v/>
      </c>
      <c r="F120" s="152" t="str">
        <f>IFERROR(VLOOKUP('BH (2)'!$C$4&amp;"-"&amp;'BH (2)'!$A120,'BH (2)'!$B$7:$S$1006,F$5,0),"")</f>
        <v/>
      </c>
      <c r="G120" s="153" t="str">
        <f>IFERROR(VLOOKUP('BH (2)'!$C$4&amp;"-"&amp;'BH (2)'!$A120,'BH (2)'!$B$7:$S$1006,G$5,0),"")</f>
        <v/>
      </c>
      <c r="H120" s="154" t="str">
        <f>IFERROR(VLOOKUP('BH (2)'!$C$4&amp;"-"&amp;'BH (2)'!$A120,'BH (2)'!$B$7:$S$1006,H$5,0),"")</f>
        <v/>
      </c>
      <c r="I120" s="153" t="str">
        <f>IFERROR(VLOOKUP('BH (2)'!$C$4&amp;"-"&amp;'BH (2)'!$A120,'BH (2)'!$B$7:$S$1006,I$5,0),"")</f>
        <v/>
      </c>
      <c r="J120" s="155" t="str">
        <f>IFERROR(VLOOKUP('BH (2)'!$C$4&amp;"-"&amp;'BH (2)'!$A120,'BH (2)'!$B$7:$S$1006,J$5,0),"")</f>
        <v/>
      </c>
      <c r="K120" s="153" t="str">
        <f>IFERROR(VLOOKUP('BH (2)'!$C$4&amp;"-"&amp;'BH (2)'!$A120,'BH (2)'!$B$7:$S$1006,K$5,0),"")</f>
        <v/>
      </c>
      <c r="L120" s="150" t="str">
        <f>IFERROR(VLOOKUP('BH (2)'!$C$4&amp;"-"&amp;'BH (2)'!$A120,'BH (2)'!$B$7:$S$1006,L$5,0),"")</f>
        <v/>
      </c>
      <c r="M120" s="154" t="str">
        <f>IFERROR(VLOOKUP('BH (2)'!$C$4&amp;"-"&amp;'BH (2)'!$A120,'BH (2)'!$B$7:$S$1006,M$5,0),"")</f>
        <v/>
      </c>
      <c r="N120" s="150" t="str">
        <f>IFERROR(VLOOKUP('BH (2)'!$C$4&amp;"-"&amp;'BH (2)'!$A120,'BH (2)'!$B$7:$S$1006,N$5,0),"")</f>
        <v/>
      </c>
      <c r="O120" s="156" t="str">
        <f>IFERROR(VLOOKUP('BH (2)'!$C$4&amp;"-"&amp;'BH (2)'!$A120,'BH (2)'!$B$7:$S$1006,O$5,0),"")</f>
        <v/>
      </c>
      <c r="P120" s="148" t="str">
        <f>IFERROR(VLOOKUP('BH (2)'!$C$4&amp;"-"&amp;'BH (2)'!$A120,'BH (2)'!$B$7:$S$1006,P$5,0),"")</f>
        <v/>
      </c>
      <c r="Q120" s="157" t="str">
        <f>IFERROR(VLOOKUP('BH (2)'!$C$4&amp;"-"&amp;'BH (2)'!$A120,'BH (2)'!$B$7:$S$1006,Q$5,0),"")</f>
        <v/>
      </c>
      <c r="R120" s="158" t="str">
        <f>IFERROR(VLOOKUP('BH (2)'!$C$4&amp;"-"&amp;'BH (2)'!$A120,'BH (2)'!$B$7:$S$1006,R$5,0),"")</f>
        <v/>
      </c>
      <c r="S120" s="159" t="str">
        <f>IFERROR(VLOOKUP('BH (2)'!$C$4&amp;"-"&amp;'BH (2)'!$A120,'BH (2)'!$B$7:$S$1006,S$5,0),"")</f>
        <v/>
      </c>
      <c r="T120" s="26" t="str">
        <f t="shared" si="4"/>
        <v/>
      </c>
      <c r="U120" s="26" t="str">
        <f t="shared" si="5"/>
        <v/>
      </c>
      <c r="V120" s="26" t="str">
        <f t="shared" si="6"/>
        <v/>
      </c>
      <c r="W120" s="26" t="str">
        <f t="shared" si="7"/>
        <v/>
      </c>
    </row>
    <row r="121" spans="3:23" ht="45" customHeight="1" x14ac:dyDescent="0.25">
      <c r="C121" s="32">
        <v>115</v>
      </c>
      <c r="D121" s="150" t="str">
        <f>IFERROR(VLOOKUP('BH (2)'!$C$4&amp;"-"&amp;'BH (2)'!$A121,'BH (2)'!$B$7:$S$1006,D$5,0),"")</f>
        <v/>
      </c>
      <c r="E121" s="160" t="str">
        <f>IFERROR(VLOOKUP('BH (2)'!$C$4&amp;"-"&amp;'BH (2)'!$A121,'BH (2)'!$B$7:$S$1006,E$5,0),"")</f>
        <v/>
      </c>
      <c r="F121" s="152" t="str">
        <f>IFERROR(VLOOKUP('BH (2)'!$C$4&amp;"-"&amp;'BH (2)'!$A121,'BH (2)'!$B$7:$S$1006,F$5,0),"")</f>
        <v/>
      </c>
      <c r="G121" s="153" t="str">
        <f>IFERROR(VLOOKUP('BH (2)'!$C$4&amp;"-"&amp;'BH (2)'!$A121,'BH (2)'!$B$7:$S$1006,G$5,0),"")</f>
        <v/>
      </c>
      <c r="H121" s="154" t="str">
        <f>IFERROR(VLOOKUP('BH (2)'!$C$4&amp;"-"&amp;'BH (2)'!$A121,'BH (2)'!$B$7:$S$1006,H$5,0),"")</f>
        <v/>
      </c>
      <c r="I121" s="153" t="str">
        <f>IFERROR(VLOOKUP('BH (2)'!$C$4&amp;"-"&amp;'BH (2)'!$A121,'BH (2)'!$B$7:$S$1006,I$5,0),"")</f>
        <v/>
      </c>
      <c r="J121" s="155" t="str">
        <f>IFERROR(VLOOKUP('BH (2)'!$C$4&amp;"-"&amp;'BH (2)'!$A121,'BH (2)'!$B$7:$S$1006,J$5,0),"")</f>
        <v/>
      </c>
      <c r="K121" s="153" t="str">
        <f>IFERROR(VLOOKUP('BH (2)'!$C$4&amp;"-"&amp;'BH (2)'!$A121,'BH (2)'!$B$7:$S$1006,K$5,0),"")</f>
        <v/>
      </c>
      <c r="L121" s="150" t="str">
        <f>IFERROR(VLOOKUP('BH (2)'!$C$4&amp;"-"&amp;'BH (2)'!$A121,'BH (2)'!$B$7:$S$1006,L$5,0),"")</f>
        <v/>
      </c>
      <c r="M121" s="154" t="str">
        <f>IFERROR(VLOOKUP('BH (2)'!$C$4&amp;"-"&amp;'BH (2)'!$A121,'BH (2)'!$B$7:$S$1006,M$5,0),"")</f>
        <v/>
      </c>
      <c r="N121" s="150" t="str">
        <f>IFERROR(VLOOKUP('BH (2)'!$C$4&amp;"-"&amp;'BH (2)'!$A121,'BH (2)'!$B$7:$S$1006,N$5,0),"")</f>
        <v/>
      </c>
      <c r="O121" s="156" t="str">
        <f>IFERROR(VLOOKUP('BH (2)'!$C$4&amp;"-"&amp;'BH (2)'!$A121,'BH (2)'!$B$7:$S$1006,O$5,0),"")</f>
        <v/>
      </c>
      <c r="P121" s="148" t="str">
        <f>IFERROR(VLOOKUP('BH (2)'!$C$4&amp;"-"&amp;'BH (2)'!$A121,'BH (2)'!$B$7:$S$1006,P$5,0),"")</f>
        <v/>
      </c>
      <c r="Q121" s="157" t="str">
        <f>IFERROR(VLOOKUP('BH (2)'!$C$4&amp;"-"&amp;'BH (2)'!$A121,'BH (2)'!$B$7:$S$1006,Q$5,0),"")</f>
        <v/>
      </c>
      <c r="R121" s="158" t="str">
        <f>IFERROR(VLOOKUP('BH (2)'!$C$4&amp;"-"&amp;'BH (2)'!$A121,'BH (2)'!$B$7:$S$1006,R$5,0),"")</f>
        <v/>
      </c>
      <c r="S121" s="159" t="str">
        <f>IFERROR(VLOOKUP('BH (2)'!$C$4&amp;"-"&amp;'BH (2)'!$A121,'BH (2)'!$B$7:$S$1006,S$5,0),"")</f>
        <v/>
      </c>
      <c r="T121" s="26" t="str">
        <f t="shared" si="4"/>
        <v/>
      </c>
      <c r="U121" s="26" t="str">
        <f t="shared" si="5"/>
        <v/>
      </c>
      <c r="V121" s="26" t="str">
        <f t="shared" si="6"/>
        <v/>
      </c>
      <c r="W121" s="26" t="str">
        <f t="shared" si="7"/>
        <v/>
      </c>
    </row>
    <row r="122" spans="3:23" ht="45" customHeight="1" x14ac:dyDescent="0.25">
      <c r="C122" s="32">
        <v>116</v>
      </c>
      <c r="D122" s="150" t="str">
        <f>IFERROR(VLOOKUP('BH (2)'!$C$4&amp;"-"&amp;'BH (2)'!$A122,'BH (2)'!$B$7:$S$1006,D$5,0),"")</f>
        <v/>
      </c>
      <c r="E122" s="160" t="str">
        <f>IFERROR(VLOOKUP('BH (2)'!$C$4&amp;"-"&amp;'BH (2)'!$A122,'BH (2)'!$B$7:$S$1006,E$5,0),"")</f>
        <v/>
      </c>
      <c r="F122" s="152" t="str">
        <f>IFERROR(VLOOKUP('BH (2)'!$C$4&amp;"-"&amp;'BH (2)'!$A122,'BH (2)'!$B$7:$S$1006,F$5,0),"")</f>
        <v/>
      </c>
      <c r="G122" s="153" t="str">
        <f>IFERROR(VLOOKUP('BH (2)'!$C$4&amp;"-"&amp;'BH (2)'!$A122,'BH (2)'!$B$7:$S$1006,G$5,0),"")</f>
        <v/>
      </c>
      <c r="H122" s="154" t="str">
        <f>IFERROR(VLOOKUP('BH (2)'!$C$4&amp;"-"&amp;'BH (2)'!$A122,'BH (2)'!$B$7:$S$1006,H$5,0),"")</f>
        <v/>
      </c>
      <c r="I122" s="153" t="str">
        <f>IFERROR(VLOOKUP('BH (2)'!$C$4&amp;"-"&amp;'BH (2)'!$A122,'BH (2)'!$B$7:$S$1006,I$5,0),"")</f>
        <v/>
      </c>
      <c r="J122" s="155" t="str">
        <f>IFERROR(VLOOKUP('BH (2)'!$C$4&amp;"-"&amp;'BH (2)'!$A122,'BH (2)'!$B$7:$S$1006,J$5,0),"")</f>
        <v/>
      </c>
      <c r="K122" s="153" t="str">
        <f>IFERROR(VLOOKUP('BH (2)'!$C$4&amp;"-"&amp;'BH (2)'!$A122,'BH (2)'!$B$7:$S$1006,K$5,0),"")</f>
        <v/>
      </c>
      <c r="L122" s="150" t="str">
        <f>IFERROR(VLOOKUP('BH (2)'!$C$4&amp;"-"&amp;'BH (2)'!$A122,'BH (2)'!$B$7:$S$1006,L$5,0),"")</f>
        <v/>
      </c>
      <c r="M122" s="154" t="str">
        <f>IFERROR(VLOOKUP('BH (2)'!$C$4&amp;"-"&amp;'BH (2)'!$A122,'BH (2)'!$B$7:$S$1006,M$5,0),"")</f>
        <v/>
      </c>
      <c r="N122" s="150" t="str">
        <f>IFERROR(VLOOKUP('BH (2)'!$C$4&amp;"-"&amp;'BH (2)'!$A122,'BH (2)'!$B$7:$S$1006,N$5,0),"")</f>
        <v/>
      </c>
      <c r="O122" s="156" t="str">
        <f>IFERROR(VLOOKUP('BH (2)'!$C$4&amp;"-"&amp;'BH (2)'!$A122,'BH (2)'!$B$7:$S$1006,O$5,0),"")</f>
        <v/>
      </c>
      <c r="P122" s="148" t="str">
        <f>IFERROR(VLOOKUP('BH (2)'!$C$4&amp;"-"&amp;'BH (2)'!$A122,'BH (2)'!$B$7:$S$1006,P$5,0),"")</f>
        <v/>
      </c>
      <c r="Q122" s="157" t="str">
        <f>IFERROR(VLOOKUP('BH (2)'!$C$4&amp;"-"&amp;'BH (2)'!$A122,'BH (2)'!$B$7:$S$1006,Q$5,0),"")</f>
        <v/>
      </c>
      <c r="R122" s="158" t="str">
        <f>IFERROR(VLOOKUP('BH (2)'!$C$4&amp;"-"&amp;'BH (2)'!$A122,'BH (2)'!$B$7:$S$1006,R$5,0),"")</f>
        <v/>
      </c>
      <c r="S122" s="159" t="str">
        <f>IFERROR(VLOOKUP('BH (2)'!$C$4&amp;"-"&amp;'BH (2)'!$A122,'BH (2)'!$B$7:$S$1006,S$5,0),"")</f>
        <v/>
      </c>
      <c r="T122" s="26" t="str">
        <f t="shared" si="4"/>
        <v/>
      </c>
      <c r="U122" s="26" t="str">
        <f t="shared" si="5"/>
        <v/>
      </c>
      <c r="V122" s="26" t="str">
        <f t="shared" si="6"/>
        <v/>
      </c>
      <c r="W122" s="26" t="str">
        <f t="shared" si="7"/>
        <v/>
      </c>
    </row>
    <row r="123" spans="3:23" ht="45" customHeight="1" x14ac:dyDescent="0.25">
      <c r="C123" s="32">
        <v>117</v>
      </c>
      <c r="D123" s="150" t="str">
        <f>IFERROR(VLOOKUP('BH (2)'!$C$4&amp;"-"&amp;'BH (2)'!$A123,'BH (2)'!$B$7:$S$1006,D$5,0),"")</f>
        <v/>
      </c>
      <c r="E123" s="160" t="str">
        <f>IFERROR(VLOOKUP('BH (2)'!$C$4&amp;"-"&amp;'BH (2)'!$A123,'BH (2)'!$B$7:$S$1006,E$5,0),"")</f>
        <v/>
      </c>
      <c r="F123" s="152" t="str">
        <f>IFERROR(VLOOKUP('BH (2)'!$C$4&amp;"-"&amp;'BH (2)'!$A123,'BH (2)'!$B$7:$S$1006,F$5,0),"")</f>
        <v/>
      </c>
      <c r="G123" s="153" t="str">
        <f>IFERROR(VLOOKUP('BH (2)'!$C$4&amp;"-"&amp;'BH (2)'!$A123,'BH (2)'!$B$7:$S$1006,G$5,0),"")</f>
        <v/>
      </c>
      <c r="H123" s="154" t="str">
        <f>IFERROR(VLOOKUP('BH (2)'!$C$4&amp;"-"&amp;'BH (2)'!$A123,'BH (2)'!$B$7:$S$1006,H$5,0),"")</f>
        <v/>
      </c>
      <c r="I123" s="153" t="str">
        <f>IFERROR(VLOOKUP('BH (2)'!$C$4&amp;"-"&amp;'BH (2)'!$A123,'BH (2)'!$B$7:$S$1006,I$5,0),"")</f>
        <v/>
      </c>
      <c r="J123" s="155" t="str">
        <f>IFERROR(VLOOKUP('BH (2)'!$C$4&amp;"-"&amp;'BH (2)'!$A123,'BH (2)'!$B$7:$S$1006,J$5,0),"")</f>
        <v/>
      </c>
      <c r="K123" s="153" t="str">
        <f>IFERROR(VLOOKUP('BH (2)'!$C$4&amp;"-"&amp;'BH (2)'!$A123,'BH (2)'!$B$7:$S$1006,K$5,0),"")</f>
        <v/>
      </c>
      <c r="L123" s="150" t="str">
        <f>IFERROR(VLOOKUP('BH (2)'!$C$4&amp;"-"&amp;'BH (2)'!$A123,'BH (2)'!$B$7:$S$1006,L$5,0),"")</f>
        <v/>
      </c>
      <c r="M123" s="154" t="str">
        <f>IFERROR(VLOOKUP('BH (2)'!$C$4&amp;"-"&amp;'BH (2)'!$A123,'BH (2)'!$B$7:$S$1006,M$5,0),"")</f>
        <v/>
      </c>
      <c r="N123" s="150" t="str">
        <f>IFERROR(VLOOKUP('BH (2)'!$C$4&amp;"-"&amp;'BH (2)'!$A123,'BH (2)'!$B$7:$S$1006,N$5,0),"")</f>
        <v/>
      </c>
      <c r="O123" s="156" t="str">
        <f>IFERROR(VLOOKUP('BH (2)'!$C$4&amp;"-"&amp;'BH (2)'!$A123,'BH (2)'!$B$7:$S$1006,O$5,0),"")</f>
        <v/>
      </c>
      <c r="P123" s="148" t="str">
        <f>IFERROR(VLOOKUP('BH (2)'!$C$4&amp;"-"&amp;'BH (2)'!$A123,'BH (2)'!$B$7:$S$1006,P$5,0),"")</f>
        <v/>
      </c>
      <c r="Q123" s="157" t="str">
        <f>IFERROR(VLOOKUP('BH (2)'!$C$4&amp;"-"&amp;'BH (2)'!$A123,'BH (2)'!$B$7:$S$1006,Q$5,0),"")</f>
        <v/>
      </c>
      <c r="R123" s="158" t="str">
        <f>IFERROR(VLOOKUP('BH (2)'!$C$4&amp;"-"&amp;'BH (2)'!$A123,'BH (2)'!$B$7:$S$1006,R$5,0),"")</f>
        <v/>
      </c>
      <c r="S123" s="159" t="str">
        <f>IFERROR(VLOOKUP('BH (2)'!$C$4&amp;"-"&amp;'BH (2)'!$A123,'BH (2)'!$B$7:$S$1006,S$5,0),"")</f>
        <v/>
      </c>
      <c r="T123" s="26" t="str">
        <f t="shared" si="4"/>
        <v/>
      </c>
      <c r="U123" s="26" t="str">
        <f t="shared" si="5"/>
        <v/>
      </c>
      <c r="V123" s="26" t="str">
        <f t="shared" si="6"/>
        <v/>
      </c>
      <c r="W123" s="26" t="str">
        <f t="shared" si="7"/>
        <v/>
      </c>
    </row>
    <row r="124" spans="3:23" ht="45" customHeight="1" x14ac:dyDescent="0.25">
      <c r="C124" s="32">
        <v>118</v>
      </c>
      <c r="D124" s="150" t="str">
        <f>IFERROR(VLOOKUP('BH (2)'!$C$4&amp;"-"&amp;'BH (2)'!$A124,'BH (2)'!$B$7:$S$1006,D$5,0),"")</f>
        <v/>
      </c>
      <c r="E124" s="160" t="str">
        <f>IFERROR(VLOOKUP('BH (2)'!$C$4&amp;"-"&amp;'BH (2)'!$A124,'BH (2)'!$B$7:$S$1006,E$5,0),"")</f>
        <v/>
      </c>
      <c r="F124" s="152" t="str">
        <f>IFERROR(VLOOKUP('BH (2)'!$C$4&amp;"-"&amp;'BH (2)'!$A124,'BH (2)'!$B$7:$S$1006,F$5,0),"")</f>
        <v/>
      </c>
      <c r="G124" s="153" t="str">
        <f>IFERROR(VLOOKUP('BH (2)'!$C$4&amp;"-"&amp;'BH (2)'!$A124,'BH (2)'!$B$7:$S$1006,G$5,0),"")</f>
        <v/>
      </c>
      <c r="H124" s="154" t="str">
        <f>IFERROR(VLOOKUP('BH (2)'!$C$4&amp;"-"&amp;'BH (2)'!$A124,'BH (2)'!$B$7:$S$1006,H$5,0),"")</f>
        <v/>
      </c>
      <c r="I124" s="153" t="str">
        <f>IFERROR(VLOOKUP('BH (2)'!$C$4&amp;"-"&amp;'BH (2)'!$A124,'BH (2)'!$B$7:$S$1006,I$5,0),"")</f>
        <v/>
      </c>
      <c r="J124" s="155" t="str">
        <f>IFERROR(VLOOKUP('BH (2)'!$C$4&amp;"-"&amp;'BH (2)'!$A124,'BH (2)'!$B$7:$S$1006,J$5,0),"")</f>
        <v/>
      </c>
      <c r="K124" s="153" t="str">
        <f>IFERROR(VLOOKUP('BH (2)'!$C$4&amp;"-"&amp;'BH (2)'!$A124,'BH (2)'!$B$7:$S$1006,K$5,0),"")</f>
        <v/>
      </c>
      <c r="L124" s="150" t="str">
        <f>IFERROR(VLOOKUP('BH (2)'!$C$4&amp;"-"&amp;'BH (2)'!$A124,'BH (2)'!$B$7:$S$1006,L$5,0),"")</f>
        <v/>
      </c>
      <c r="M124" s="154" t="str">
        <f>IFERROR(VLOOKUP('BH (2)'!$C$4&amp;"-"&amp;'BH (2)'!$A124,'BH (2)'!$B$7:$S$1006,M$5,0),"")</f>
        <v/>
      </c>
      <c r="N124" s="150" t="str">
        <f>IFERROR(VLOOKUP('BH (2)'!$C$4&amp;"-"&amp;'BH (2)'!$A124,'BH (2)'!$B$7:$S$1006,N$5,0),"")</f>
        <v/>
      </c>
      <c r="O124" s="156" t="str">
        <f>IFERROR(VLOOKUP('BH (2)'!$C$4&amp;"-"&amp;'BH (2)'!$A124,'BH (2)'!$B$7:$S$1006,O$5,0),"")</f>
        <v/>
      </c>
      <c r="P124" s="148" t="str">
        <f>IFERROR(VLOOKUP('BH (2)'!$C$4&amp;"-"&amp;'BH (2)'!$A124,'BH (2)'!$B$7:$S$1006,P$5,0),"")</f>
        <v/>
      </c>
      <c r="Q124" s="157" t="str">
        <f>IFERROR(VLOOKUP('BH (2)'!$C$4&amp;"-"&amp;'BH (2)'!$A124,'BH (2)'!$B$7:$S$1006,Q$5,0),"")</f>
        <v/>
      </c>
      <c r="R124" s="158" t="str">
        <f>IFERROR(VLOOKUP('BH (2)'!$C$4&amp;"-"&amp;'BH (2)'!$A124,'BH (2)'!$B$7:$S$1006,R$5,0),"")</f>
        <v/>
      </c>
      <c r="S124" s="159" t="str">
        <f>IFERROR(VLOOKUP('BH (2)'!$C$4&amp;"-"&amp;'BH (2)'!$A124,'BH (2)'!$B$7:$S$1006,S$5,0),"")</f>
        <v/>
      </c>
      <c r="T124" s="26" t="str">
        <f t="shared" si="4"/>
        <v/>
      </c>
      <c r="U124" s="26" t="str">
        <f t="shared" si="5"/>
        <v/>
      </c>
      <c r="V124" s="26" t="str">
        <f t="shared" si="6"/>
        <v/>
      </c>
      <c r="W124" s="26" t="str">
        <f t="shared" si="7"/>
        <v/>
      </c>
    </row>
    <row r="125" spans="3:23" ht="45" customHeight="1" x14ac:dyDescent="0.25">
      <c r="C125" s="32">
        <v>119</v>
      </c>
      <c r="D125" s="150" t="str">
        <f>IFERROR(VLOOKUP('BH (2)'!$C$4&amp;"-"&amp;'BH (2)'!$A125,'BH (2)'!$B$7:$S$1006,D$5,0),"")</f>
        <v/>
      </c>
      <c r="E125" s="160" t="str">
        <f>IFERROR(VLOOKUP('BH (2)'!$C$4&amp;"-"&amp;'BH (2)'!$A125,'BH (2)'!$B$7:$S$1006,E$5,0),"")</f>
        <v/>
      </c>
      <c r="F125" s="152" t="str">
        <f>IFERROR(VLOOKUP('BH (2)'!$C$4&amp;"-"&amp;'BH (2)'!$A125,'BH (2)'!$B$7:$S$1006,F$5,0),"")</f>
        <v/>
      </c>
      <c r="G125" s="153" t="str">
        <f>IFERROR(VLOOKUP('BH (2)'!$C$4&amp;"-"&amp;'BH (2)'!$A125,'BH (2)'!$B$7:$S$1006,G$5,0),"")</f>
        <v/>
      </c>
      <c r="H125" s="154" t="str">
        <f>IFERROR(VLOOKUP('BH (2)'!$C$4&amp;"-"&amp;'BH (2)'!$A125,'BH (2)'!$B$7:$S$1006,H$5,0),"")</f>
        <v/>
      </c>
      <c r="I125" s="153" t="str">
        <f>IFERROR(VLOOKUP('BH (2)'!$C$4&amp;"-"&amp;'BH (2)'!$A125,'BH (2)'!$B$7:$S$1006,I$5,0),"")</f>
        <v/>
      </c>
      <c r="J125" s="155" t="str">
        <f>IFERROR(VLOOKUP('BH (2)'!$C$4&amp;"-"&amp;'BH (2)'!$A125,'BH (2)'!$B$7:$S$1006,J$5,0),"")</f>
        <v/>
      </c>
      <c r="K125" s="153" t="str">
        <f>IFERROR(VLOOKUP('BH (2)'!$C$4&amp;"-"&amp;'BH (2)'!$A125,'BH (2)'!$B$7:$S$1006,K$5,0),"")</f>
        <v/>
      </c>
      <c r="L125" s="150" t="str">
        <f>IFERROR(VLOOKUP('BH (2)'!$C$4&amp;"-"&amp;'BH (2)'!$A125,'BH (2)'!$B$7:$S$1006,L$5,0),"")</f>
        <v/>
      </c>
      <c r="M125" s="154" t="str">
        <f>IFERROR(VLOOKUP('BH (2)'!$C$4&amp;"-"&amp;'BH (2)'!$A125,'BH (2)'!$B$7:$S$1006,M$5,0),"")</f>
        <v/>
      </c>
      <c r="N125" s="150" t="str">
        <f>IFERROR(VLOOKUP('BH (2)'!$C$4&amp;"-"&amp;'BH (2)'!$A125,'BH (2)'!$B$7:$S$1006,N$5,0),"")</f>
        <v/>
      </c>
      <c r="O125" s="156" t="str">
        <f>IFERROR(VLOOKUP('BH (2)'!$C$4&amp;"-"&amp;'BH (2)'!$A125,'BH (2)'!$B$7:$S$1006,O$5,0),"")</f>
        <v/>
      </c>
      <c r="P125" s="148" t="str">
        <f>IFERROR(VLOOKUP('BH (2)'!$C$4&amp;"-"&amp;'BH (2)'!$A125,'BH (2)'!$B$7:$S$1006,P$5,0),"")</f>
        <v/>
      </c>
      <c r="Q125" s="157" t="str">
        <f>IFERROR(VLOOKUP('BH (2)'!$C$4&amp;"-"&amp;'BH (2)'!$A125,'BH (2)'!$B$7:$S$1006,Q$5,0),"")</f>
        <v/>
      </c>
      <c r="R125" s="158" t="str">
        <f>IFERROR(VLOOKUP('BH (2)'!$C$4&amp;"-"&amp;'BH (2)'!$A125,'BH (2)'!$B$7:$S$1006,R$5,0),"")</f>
        <v/>
      </c>
      <c r="S125" s="159" t="str">
        <f>IFERROR(VLOOKUP('BH (2)'!$C$4&amp;"-"&amp;'BH (2)'!$A125,'BH (2)'!$B$7:$S$1006,S$5,0),"")</f>
        <v/>
      </c>
      <c r="T125" s="26" t="str">
        <f t="shared" si="4"/>
        <v/>
      </c>
      <c r="U125" s="26" t="str">
        <f t="shared" si="5"/>
        <v/>
      </c>
      <c r="V125" s="26" t="str">
        <f t="shared" si="6"/>
        <v/>
      </c>
      <c r="W125" s="26" t="str">
        <f t="shared" si="7"/>
        <v/>
      </c>
    </row>
    <row r="126" spans="3:23" ht="45" customHeight="1" x14ac:dyDescent="0.25">
      <c r="C126" s="32">
        <v>120</v>
      </c>
      <c r="D126" s="150" t="str">
        <f>IFERROR(VLOOKUP('BH (2)'!$C$4&amp;"-"&amp;'BH (2)'!$A126,'BH (2)'!$B$7:$S$1006,D$5,0),"")</f>
        <v/>
      </c>
      <c r="E126" s="160" t="str">
        <f>IFERROR(VLOOKUP('BH (2)'!$C$4&amp;"-"&amp;'BH (2)'!$A126,'BH (2)'!$B$7:$S$1006,E$5,0),"")</f>
        <v/>
      </c>
      <c r="F126" s="152" t="str">
        <f>IFERROR(VLOOKUP('BH (2)'!$C$4&amp;"-"&amp;'BH (2)'!$A126,'BH (2)'!$B$7:$S$1006,F$5,0),"")</f>
        <v/>
      </c>
      <c r="G126" s="153" t="str">
        <f>IFERROR(VLOOKUP('BH (2)'!$C$4&amp;"-"&amp;'BH (2)'!$A126,'BH (2)'!$B$7:$S$1006,G$5,0),"")</f>
        <v/>
      </c>
      <c r="H126" s="154" t="str">
        <f>IFERROR(VLOOKUP('BH (2)'!$C$4&amp;"-"&amp;'BH (2)'!$A126,'BH (2)'!$B$7:$S$1006,H$5,0),"")</f>
        <v/>
      </c>
      <c r="I126" s="153" t="str">
        <f>IFERROR(VLOOKUP('BH (2)'!$C$4&amp;"-"&amp;'BH (2)'!$A126,'BH (2)'!$B$7:$S$1006,I$5,0),"")</f>
        <v/>
      </c>
      <c r="J126" s="155" t="str">
        <f>IFERROR(VLOOKUP('BH (2)'!$C$4&amp;"-"&amp;'BH (2)'!$A126,'BH (2)'!$B$7:$S$1006,J$5,0),"")</f>
        <v/>
      </c>
      <c r="K126" s="153" t="str">
        <f>IFERROR(VLOOKUP('BH (2)'!$C$4&amp;"-"&amp;'BH (2)'!$A126,'BH (2)'!$B$7:$S$1006,K$5,0),"")</f>
        <v/>
      </c>
      <c r="L126" s="150" t="str">
        <f>IFERROR(VLOOKUP('BH (2)'!$C$4&amp;"-"&amp;'BH (2)'!$A126,'BH (2)'!$B$7:$S$1006,L$5,0),"")</f>
        <v/>
      </c>
      <c r="M126" s="154" t="str">
        <f>IFERROR(VLOOKUP('BH (2)'!$C$4&amp;"-"&amp;'BH (2)'!$A126,'BH (2)'!$B$7:$S$1006,M$5,0),"")</f>
        <v/>
      </c>
      <c r="N126" s="150" t="str">
        <f>IFERROR(VLOOKUP('BH (2)'!$C$4&amp;"-"&amp;'BH (2)'!$A126,'BH (2)'!$B$7:$S$1006,N$5,0),"")</f>
        <v/>
      </c>
      <c r="O126" s="156" t="str">
        <f>IFERROR(VLOOKUP('BH (2)'!$C$4&amp;"-"&amp;'BH (2)'!$A126,'BH (2)'!$B$7:$S$1006,O$5,0),"")</f>
        <v/>
      </c>
      <c r="P126" s="148" t="str">
        <f>IFERROR(VLOOKUP('BH (2)'!$C$4&amp;"-"&amp;'BH (2)'!$A126,'BH (2)'!$B$7:$S$1006,P$5,0),"")</f>
        <v/>
      </c>
      <c r="Q126" s="157" t="str">
        <f>IFERROR(VLOOKUP('BH (2)'!$C$4&amp;"-"&amp;'BH (2)'!$A126,'BH (2)'!$B$7:$S$1006,Q$5,0),"")</f>
        <v/>
      </c>
      <c r="R126" s="158" t="str">
        <f>IFERROR(VLOOKUP('BH (2)'!$C$4&amp;"-"&amp;'BH (2)'!$A126,'BH (2)'!$B$7:$S$1006,R$5,0),"")</f>
        <v/>
      </c>
      <c r="S126" s="159" t="str">
        <f>IFERROR(VLOOKUP('BH (2)'!$C$4&amp;"-"&amp;'BH (2)'!$A126,'BH (2)'!$B$7:$S$1006,S$5,0),"")</f>
        <v/>
      </c>
      <c r="T126" s="26" t="str">
        <f t="shared" si="4"/>
        <v/>
      </c>
      <c r="U126" s="26" t="str">
        <f t="shared" si="5"/>
        <v/>
      </c>
      <c r="V126" s="26" t="str">
        <f t="shared" si="6"/>
        <v/>
      </c>
      <c r="W126" s="26" t="str">
        <f t="shared" si="7"/>
        <v/>
      </c>
    </row>
    <row r="127" spans="3:23" ht="45" customHeight="1" x14ac:dyDescent="0.25">
      <c r="C127" s="32">
        <v>121</v>
      </c>
      <c r="D127" s="150" t="str">
        <f>IFERROR(VLOOKUP('BH (2)'!$C$4&amp;"-"&amp;'BH (2)'!$A127,'BH (2)'!$B$7:$S$1006,D$5,0),"")</f>
        <v/>
      </c>
      <c r="E127" s="160" t="str">
        <f>IFERROR(VLOOKUP('BH (2)'!$C$4&amp;"-"&amp;'BH (2)'!$A127,'BH (2)'!$B$7:$S$1006,E$5,0),"")</f>
        <v/>
      </c>
      <c r="F127" s="152" t="str">
        <f>IFERROR(VLOOKUP('BH (2)'!$C$4&amp;"-"&amp;'BH (2)'!$A127,'BH (2)'!$B$7:$S$1006,F$5,0),"")</f>
        <v/>
      </c>
      <c r="G127" s="153" t="str">
        <f>IFERROR(VLOOKUP('BH (2)'!$C$4&amp;"-"&amp;'BH (2)'!$A127,'BH (2)'!$B$7:$S$1006,G$5,0),"")</f>
        <v/>
      </c>
      <c r="H127" s="154" t="str">
        <f>IFERROR(VLOOKUP('BH (2)'!$C$4&amp;"-"&amp;'BH (2)'!$A127,'BH (2)'!$B$7:$S$1006,H$5,0),"")</f>
        <v/>
      </c>
      <c r="I127" s="153" t="str">
        <f>IFERROR(VLOOKUP('BH (2)'!$C$4&amp;"-"&amp;'BH (2)'!$A127,'BH (2)'!$B$7:$S$1006,I$5,0),"")</f>
        <v/>
      </c>
      <c r="J127" s="155" t="str">
        <f>IFERROR(VLOOKUP('BH (2)'!$C$4&amp;"-"&amp;'BH (2)'!$A127,'BH (2)'!$B$7:$S$1006,J$5,0),"")</f>
        <v/>
      </c>
      <c r="K127" s="153" t="str">
        <f>IFERROR(VLOOKUP('BH (2)'!$C$4&amp;"-"&amp;'BH (2)'!$A127,'BH (2)'!$B$7:$S$1006,K$5,0),"")</f>
        <v/>
      </c>
      <c r="L127" s="150" t="str">
        <f>IFERROR(VLOOKUP('BH (2)'!$C$4&amp;"-"&amp;'BH (2)'!$A127,'BH (2)'!$B$7:$S$1006,L$5,0),"")</f>
        <v/>
      </c>
      <c r="M127" s="154" t="str">
        <f>IFERROR(VLOOKUP('BH (2)'!$C$4&amp;"-"&amp;'BH (2)'!$A127,'BH (2)'!$B$7:$S$1006,M$5,0),"")</f>
        <v/>
      </c>
      <c r="N127" s="150" t="str">
        <f>IFERROR(VLOOKUP('BH (2)'!$C$4&amp;"-"&amp;'BH (2)'!$A127,'BH (2)'!$B$7:$S$1006,N$5,0),"")</f>
        <v/>
      </c>
      <c r="O127" s="156" t="str">
        <f>IFERROR(VLOOKUP('BH (2)'!$C$4&amp;"-"&amp;'BH (2)'!$A127,'BH (2)'!$B$7:$S$1006,O$5,0),"")</f>
        <v/>
      </c>
      <c r="P127" s="148" t="str">
        <f>IFERROR(VLOOKUP('BH (2)'!$C$4&amp;"-"&amp;'BH (2)'!$A127,'BH (2)'!$B$7:$S$1006,P$5,0),"")</f>
        <v/>
      </c>
      <c r="Q127" s="157" t="str">
        <f>IFERROR(VLOOKUP('BH (2)'!$C$4&amp;"-"&amp;'BH (2)'!$A127,'BH (2)'!$B$7:$S$1006,Q$5,0),"")</f>
        <v/>
      </c>
      <c r="R127" s="158" t="str">
        <f>IFERROR(VLOOKUP('BH (2)'!$C$4&amp;"-"&amp;'BH (2)'!$A127,'BH (2)'!$B$7:$S$1006,R$5,0),"")</f>
        <v/>
      </c>
      <c r="S127" s="159" t="str">
        <f>IFERROR(VLOOKUP('BH (2)'!$C$4&amp;"-"&amp;'BH (2)'!$A127,'BH (2)'!$B$7:$S$1006,S$5,0),"")</f>
        <v/>
      </c>
      <c r="T127" s="26" t="str">
        <f t="shared" si="4"/>
        <v/>
      </c>
      <c r="U127" s="26" t="str">
        <f t="shared" si="5"/>
        <v/>
      </c>
      <c r="V127" s="26" t="str">
        <f t="shared" si="6"/>
        <v/>
      </c>
      <c r="W127" s="26" t="str">
        <f t="shared" si="7"/>
        <v/>
      </c>
    </row>
    <row r="128" spans="3:23" ht="45" customHeight="1" x14ac:dyDescent="0.25">
      <c r="C128" s="32">
        <v>122</v>
      </c>
      <c r="D128" s="150" t="str">
        <f>IFERROR(VLOOKUP('BH (2)'!$C$4&amp;"-"&amp;'BH (2)'!$A128,'BH (2)'!$B$7:$S$1006,D$5,0),"")</f>
        <v/>
      </c>
      <c r="E128" s="160" t="str">
        <f>IFERROR(VLOOKUP('BH (2)'!$C$4&amp;"-"&amp;'BH (2)'!$A128,'BH (2)'!$B$7:$S$1006,E$5,0),"")</f>
        <v/>
      </c>
      <c r="F128" s="152" t="str">
        <f>IFERROR(VLOOKUP('BH (2)'!$C$4&amp;"-"&amp;'BH (2)'!$A128,'BH (2)'!$B$7:$S$1006,F$5,0),"")</f>
        <v/>
      </c>
      <c r="G128" s="153" t="str">
        <f>IFERROR(VLOOKUP('BH (2)'!$C$4&amp;"-"&amp;'BH (2)'!$A128,'BH (2)'!$B$7:$S$1006,G$5,0),"")</f>
        <v/>
      </c>
      <c r="H128" s="154" t="str">
        <f>IFERROR(VLOOKUP('BH (2)'!$C$4&amp;"-"&amp;'BH (2)'!$A128,'BH (2)'!$B$7:$S$1006,H$5,0),"")</f>
        <v/>
      </c>
      <c r="I128" s="153" t="str">
        <f>IFERROR(VLOOKUP('BH (2)'!$C$4&amp;"-"&amp;'BH (2)'!$A128,'BH (2)'!$B$7:$S$1006,I$5,0),"")</f>
        <v/>
      </c>
      <c r="J128" s="155" t="str">
        <f>IFERROR(VLOOKUP('BH (2)'!$C$4&amp;"-"&amp;'BH (2)'!$A128,'BH (2)'!$B$7:$S$1006,J$5,0),"")</f>
        <v/>
      </c>
      <c r="K128" s="153" t="str">
        <f>IFERROR(VLOOKUP('BH (2)'!$C$4&amp;"-"&amp;'BH (2)'!$A128,'BH (2)'!$B$7:$S$1006,K$5,0),"")</f>
        <v/>
      </c>
      <c r="L128" s="150" t="str">
        <f>IFERROR(VLOOKUP('BH (2)'!$C$4&amp;"-"&amp;'BH (2)'!$A128,'BH (2)'!$B$7:$S$1006,L$5,0),"")</f>
        <v/>
      </c>
      <c r="M128" s="154" t="str">
        <f>IFERROR(VLOOKUP('BH (2)'!$C$4&amp;"-"&amp;'BH (2)'!$A128,'BH (2)'!$B$7:$S$1006,M$5,0),"")</f>
        <v/>
      </c>
      <c r="N128" s="150" t="str">
        <f>IFERROR(VLOOKUP('BH (2)'!$C$4&amp;"-"&amp;'BH (2)'!$A128,'BH (2)'!$B$7:$S$1006,N$5,0),"")</f>
        <v/>
      </c>
      <c r="O128" s="156" t="str">
        <f>IFERROR(VLOOKUP('BH (2)'!$C$4&amp;"-"&amp;'BH (2)'!$A128,'BH (2)'!$B$7:$S$1006,O$5,0),"")</f>
        <v/>
      </c>
      <c r="P128" s="148" t="str">
        <f>IFERROR(VLOOKUP('BH (2)'!$C$4&amp;"-"&amp;'BH (2)'!$A128,'BH (2)'!$B$7:$S$1006,P$5,0),"")</f>
        <v/>
      </c>
      <c r="Q128" s="157" t="str">
        <f>IFERROR(VLOOKUP('BH (2)'!$C$4&amp;"-"&amp;'BH (2)'!$A128,'BH (2)'!$B$7:$S$1006,Q$5,0),"")</f>
        <v/>
      </c>
      <c r="R128" s="158" t="str">
        <f>IFERROR(VLOOKUP('BH (2)'!$C$4&amp;"-"&amp;'BH (2)'!$A128,'BH (2)'!$B$7:$S$1006,R$5,0),"")</f>
        <v/>
      </c>
      <c r="S128" s="159" t="str">
        <f>IFERROR(VLOOKUP('BH (2)'!$C$4&amp;"-"&amp;'BH (2)'!$A128,'BH (2)'!$B$7:$S$1006,S$5,0),"")</f>
        <v/>
      </c>
      <c r="T128" s="26" t="str">
        <f t="shared" si="4"/>
        <v/>
      </c>
      <c r="U128" s="26" t="str">
        <f t="shared" si="5"/>
        <v/>
      </c>
      <c r="V128" s="26" t="str">
        <f t="shared" si="6"/>
        <v/>
      </c>
      <c r="W128" s="26" t="str">
        <f t="shared" si="7"/>
        <v/>
      </c>
    </row>
    <row r="129" spans="3:23" ht="45" customHeight="1" x14ac:dyDescent="0.25">
      <c r="C129" s="32">
        <v>123</v>
      </c>
      <c r="D129" s="150" t="str">
        <f>IFERROR(VLOOKUP('BH (2)'!$C$4&amp;"-"&amp;'BH (2)'!$A129,'BH (2)'!$B$7:$S$1006,D$5,0),"")</f>
        <v/>
      </c>
      <c r="E129" s="160" t="str">
        <f>IFERROR(VLOOKUP('BH (2)'!$C$4&amp;"-"&amp;'BH (2)'!$A129,'BH (2)'!$B$7:$S$1006,E$5,0),"")</f>
        <v/>
      </c>
      <c r="F129" s="152" t="str">
        <f>IFERROR(VLOOKUP('BH (2)'!$C$4&amp;"-"&amp;'BH (2)'!$A129,'BH (2)'!$B$7:$S$1006,F$5,0),"")</f>
        <v/>
      </c>
      <c r="G129" s="153" t="str">
        <f>IFERROR(VLOOKUP('BH (2)'!$C$4&amp;"-"&amp;'BH (2)'!$A129,'BH (2)'!$B$7:$S$1006,G$5,0),"")</f>
        <v/>
      </c>
      <c r="H129" s="154" t="str">
        <f>IFERROR(VLOOKUP('BH (2)'!$C$4&amp;"-"&amp;'BH (2)'!$A129,'BH (2)'!$B$7:$S$1006,H$5,0),"")</f>
        <v/>
      </c>
      <c r="I129" s="153" t="str">
        <f>IFERROR(VLOOKUP('BH (2)'!$C$4&amp;"-"&amp;'BH (2)'!$A129,'BH (2)'!$B$7:$S$1006,I$5,0),"")</f>
        <v/>
      </c>
      <c r="J129" s="155" t="str">
        <f>IFERROR(VLOOKUP('BH (2)'!$C$4&amp;"-"&amp;'BH (2)'!$A129,'BH (2)'!$B$7:$S$1006,J$5,0),"")</f>
        <v/>
      </c>
      <c r="K129" s="153" t="str">
        <f>IFERROR(VLOOKUP('BH (2)'!$C$4&amp;"-"&amp;'BH (2)'!$A129,'BH (2)'!$B$7:$S$1006,K$5,0),"")</f>
        <v/>
      </c>
      <c r="L129" s="150" t="str">
        <f>IFERROR(VLOOKUP('BH (2)'!$C$4&amp;"-"&amp;'BH (2)'!$A129,'BH (2)'!$B$7:$S$1006,L$5,0),"")</f>
        <v/>
      </c>
      <c r="M129" s="154" t="str">
        <f>IFERROR(VLOOKUP('BH (2)'!$C$4&amp;"-"&amp;'BH (2)'!$A129,'BH (2)'!$B$7:$S$1006,M$5,0),"")</f>
        <v/>
      </c>
      <c r="N129" s="150" t="str">
        <f>IFERROR(VLOOKUP('BH (2)'!$C$4&amp;"-"&amp;'BH (2)'!$A129,'BH (2)'!$B$7:$S$1006,N$5,0),"")</f>
        <v/>
      </c>
      <c r="O129" s="156" t="str">
        <f>IFERROR(VLOOKUP('BH (2)'!$C$4&amp;"-"&amp;'BH (2)'!$A129,'BH (2)'!$B$7:$S$1006,O$5,0),"")</f>
        <v/>
      </c>
      <c r="P129" s="148" t="str">
        <f>IFERROR(VLOOKUP('BH (2)'!$C$4&amp;"-"&amp;'BH (2)'!$A129,'BH (2)'!$B$7:$S$1006,P$5,0),"")</f>
        <v/>
      </c>
      <c r="Q129" s="157" t="str">
        <f>IFERROR(VLOOKUP('BH (2)'!$C$4&amp;"-"&amp;'BH (2)'!$A129,'BH (2)'!$B$7:$S$1006,Q$5,0),"")</f>
        <v/>
      </c>
      <c r="R129" s="158" t="str">
        <f>IFERROR(VLOOKUP('BH (2)'!$C$4&amp;"-"&amp;'BH (2)'!$A129,'BH (2)'!$B$7:$S$1006,R$5,0),"")</f>
        <v/>
      </c>
      <c r="S129" s="159" t="str">
        <f>IFERROR(VLOOKUP('BH (2)'!$C$4&amp;"-"&amp;'BH (2)'!$A129,'BH (2)'!$B$7:$S$1006,S$5,0),"")</f>
        <v/>
      </c>
      <c r="T129" s="26" t="str">
        <f t="shared" si="4"/>
        <v/>
      </c>
      <c r="U129" s="26" t="str">
        <f t="shared" si="5"/>
        <v/>
      </c>
      <c r="V129" s="26" t="str">
        <f t="shared" si="6"/>
        <v/>
      </c>
      <c r="W129" s="26" t="str">
        <f t="shared" si="7"/>
        <v/>
      </c>
    </row>
    <row r="130" spans="3:23" ht="45" customHeight="1" x14ac:dyDescent="0.25">
      <c r="C130" s="32">
        <v>124</v>
      </c>
      <c r="D130" s="150" t="str">
        <f>IFERROR(VLOOKUP('BH (2)'!$C$4&amp;"-"&amp;'BH (2)'!$A130,'BH (2)'!$B$7:$S$1006,D$5,0),"")</f>
        <v/>
      </c>
      <c r="E130" s="160" t="str">
        <f>IFERROR(VLOOKUP('BH (2)'!$C$4&amp;"-"&amp;'BH (2)'!$A130,'BH (2)'!$B$7:$S$1006,E$5,0),"")</f>
        <v/>
      </c>
      <c r="F130" s="152" t="str">
        <f>IFERROR(VLOOKUP('BH (2)'!$C$4&amp;"-"&amp;'BH (2)'!$A130,'BH (2)'!$B$7:$S$1006,F$5,0),"")</f>
        <v/>
      </c>
      <c r="G130" s="153" t="str">
        <f>IFERROR(VLOOKUP('BH (2)'!$C$4&amp;"-"&amp;'BH (2)'!$A130,'BH (2)'!$B$7:$S$1006,G$5,0),"")</f>
        <v/>
      </c>
      <c r="H130" s="154" t="str">
        <f>IFERROR(VLOOKUP('BH (2)'!$C$4&amp;"-"&amp;'BH (2)'!$A130,'BH (2)'!$B$7:$S$1006,H$5,0),"")</f>
        <v/>
      </c>
      <c r="I130" s="153" t="str">
        <f>IFERROR(VLOOKUP('BH (2)'!$C$4&amp;"-"&amp;'BH (2)'!$A130,'BH (2)'!$B$7:$S$1006,I$5,0),"")</f>
        <v/>
      </c>
      <c r="J130" s="155" t="str">
        <f>IFERROR(VLOOKUP('BH (2)'!$C$4&amp;"-"&amp;'BH (2)'!$A130,'BH (2)'!$B$7:$S$1006,J$5,0),"")</f>
        <v/>
      </c>
      <c r="K130" s="153" t="str">
        <f>IFERROR(VLOOKUP('BH (2)'!$C$4&amp;"-"&amp;'BH (2)'!$A130,'BH (2)'!$B$7:$S$1006,K$5,0),"")</f>
        <v/>
      </c>
      <c r="L130" s="150" t="str">
        <f>IFERROR(VLOOKUP('BH (2)'!$C$4&amp;"-"&amp;'BH (2)'!$A130,'BH (2)'!$B$7:$S$1006,L$5,0),"")</f>
        <v/>
      </c>
      <c r="M130" s="154" t="str">
        <f>IFERROR(VLOOKUP('BH (2)'!$C$4&amp;"-"&amp;'BH (2)'!$A130,'BH (2)'!$B$7:$S$1006,M$5,0),"")</f>
        <v/>
      </c>
      <c r="N130" s="150" t="str">
        <f>IFERROR(VLOOKUP('BH (2)'!$C$4&amp;"-"&amp;'BH (2)'!$A130,'BH (2)'!$B$7:$S$1006,N$5,0),"")</f>
        <v/>
      </c>
      <c r="O130" s="156" t="str">
        <f>IFERROR(VLOOKUP('BH (2)'!$C$4&amp;"-"&amp;'BH (2)'!$A130,'BH (2)'!$B$7:$S$1006,O$5,0),"")</f>
        <v/>
      </c>
      <c r="P130" s="148" t="str">
        <f>IFERROR(VLOOKUP('BH (2)'!$C$4&amp;"-"&amp;'BH (2)'!$A130,'BH (2)'!$B$7:$S$1006,P$5,0),"")</f>
        <v/>
      </c>
      <c r="Q130" s="157" t="str">
        <f>IFERROR(VLOOKUP('BH (2)'!$C$4&amp;"-"&amp;'BH (2)'!$A130,'BH (2)'!$B$7:$S$1006,Q$5,0),"")</f>
        <v/>
      </c>
      <c r="R130" s="158" t="str">
        <f>IFERROR(VLOOKUP('BH (2)'!$C$4&amp;"-"&amp;'BH (2)'!$A130,'BH (2)'!$B$7:$S$1006,R$5,0),"")</f>
        <v/>
      </c>
      <c r="S130" s="159" t="str">
        <f>IFERROR(VLOOKUP('BH (2)'!$C$4&amp;"-"&amp;'BH (2)'!$A130,'BH (2)'!$B$7:$S$1006,S$5,0),"")</f>
        <v/>
      </c>
      <c r="T130" s="26" t="str">
        <f t="shared" si="4"/>
        <v/>
      </c>
      <c r="U130" s="26" t="str">
        <f t="shared" si="5"/>
        <v/>
      </c>
      <c r="V130" s="26" t="str">
        <f t="shared" si="6"/>
        <v/>
      </c>
      <c r="W130" s="26" t="str">
        <f t="shared" si="7"/>
        <v/>
      </c>
    </row>
    <row r="131" spans="3:23" ht="45" customHeight="1" x14ac:dyDescent="0.25">
      <c r="C131" s="32">
        <v>125</v>
      </c>
      <c r="D131" s="150" t="str">
        <f>IFERROR(VLOOKUP('BH (2)'!$C$4&amp;"-"&amp;'BH (2)'!$A131,'BH (2)'!$B$7:$S$1006,D$5,0),"")</f>
        <v/>
      </c>
      <c r="E131" s="160" t="str">
        <f>IFERROR(VLOOKUP('BH (2)'!$C$4&amp;"-"&amp;'BH (2)'!$A131,'BH (2)'!$B$7:$S$1006,E$5,0),"")</f>
        <v/>
      </c>
      <c r="F131" s="152" t="str">
        <f>IFERROR(VLOOKUP('BH (2)'!$C$4&amp;"-"&amp;'BH (2)'!$A131,'BH (2)'!$B$7:$S$1006,F$5,0),"")</f>
        <v/>
      </c>
      <c r="G131" s="153" t="str">
        <f>IFERROR(VLOOKUP('BH (2)'!$C$4&amp;"-"&amp;'BH (2)'!$A131,'BH (2)'!$B$7:$S$1006,G$5,0),"")</f>
        <v/>
      </c>
      <c r="H131" s="154" t="str">
        <f>IFERROR(VLOOKUP('BH (2)'!$C$4&amp;"-"&amp;'BH (2)'!$A131,'BH (2)'!$B$7:$S$1006,H$5,0),"")</f>
        <v/>
      </c>
      <c r="I131" s="153" t="str">
        <f>IFERROR(VLOOKUP('BH (2)'!$C$4&amp;"-"&amp;'BH (2)'!$A131,'BH (2)'!$B$7:$S$1006,I$5,0),"")</f>
        <v/>
      </c>
      <c r="J131" s="155" t="str">
        <f>IFERROR(VLOOKUP('BH (2)'!$C$4&amp;"-"&amp;'BH (2)'!$A131,'BH (2)'!$B$7:$S$1006,J$5,0),"")</f>
        <v/>
      </c>
      <c r="K131" s="153" t="str">
        <f>IFERROR(VLOOKUP('BH (2)'!$C$4&amp;"-"&amp;'BH (2)'!$A131,'BH (2)'!$B$7:$S$1006,K$5,0),"")</f>
        <v/>
      </c>
      <c r="L131" s="150" t="str">
        <f>IFERROR(VLOOKUP('BH (2)'!$C$4&amp;"-"&amp;'BH (2)'!$A131,'BH (2)'!$B$7:$S$1006,L$5,0),"")</f>
        <v/>
      </c>
      <c r="M131" s="154" t="str">
        <f>IFERROR(VLOOKUP('BH (2)'!$C$4&amp;"-"&amp;'BH (2)'!$A131,'BH (2)'!$B$7:$S$1006,M$5,0),"")</f>
        <v/>
      </c>
      <c r="N131" s="150" t="str">
        <f>IFERROR(VLOOKUP('BH (2)'!$C$4&amp;"-"&amp;'BH (2)'!$A131,'BH (2)'!$B$7:$S$1006,N$5,0),"")</f>
        <v/>
      </c>
      <c r="O131" s="156" t="str">
        <f>IFERROR(VLOOKUP('BH (2)'!$C$4&amp;"-"&amp;'BH (2)'!$A131,'BH (2)'!$B$7:$S$1006,O$5,0),"")</f>
        <v/>
      </c>
      <c r="P131" s="148" t="str">
        <f>IFERROR(VLOOKUP('BH (2)'!$C$4&amp;"-"&amp;'BH (2)'!$A131,'BH (2)'!$B$7:$S$1006,P$5,0),"")</f>
        <v/>
      </c>
      <c r="Q131" s="157" t="str">
        <f>IFERROR(VLOOKUP('BH (2)'!$C$4&amp;"-"&amp;'BH (2)'!$A131,'BH (2)'!$B$7:$S$1006,Q$5,0),"")</f>
        <v/>
      </c>
      <c r="R131" s="158" t="str">
        <f>IFERROR(VLOOKUP('BH (2)'!$C$4&amp;"-"&amp;'BH (2)'!$A131,'BH (2)'!$B$7:$S$1006,R$5,0),"")</f>
        <v/>
      </c>
      <c r="S131" s="159" t="str">
        <f>IFERROR(VLOOKUP('BH (2)'!$C$4&amp;"-"&amp;'BH (2)'!$A131,'BH (2)'!$B$7:$S$1006,S$5,0),"")</f>
        <v/>
      </c>
      <c r="T131" s="26" t="str">
        <f t="shared" si="4"/>
        <v/>
      </c>
      <c r="U131" s="26" t="str">
        <f t="shared" si="5"/>
        <v/>
      </c>
      <c r="V131" s="26" t="str">
        <f t="shared" si="6"/>
        <v/>
      </c>
      <c r="W131" s="26" t="str">
        <f t="shared" si="7"/>
        <v/>
      </c>
    </row>
    <row r="132" spans="3:23" ht="45" customHeight="1" x14ac:dyDescent="0.25">
      <c r="C132" s="32">
        <v>126</v>
      </c>
      <c r="D132" s="150" t="str">
        <f>IFERROR(VLOOKUP('BH (2)'!$C$4&amp;"-"&amp;'BH (2)'!$A132,'BH (2)'!$B$7:$S$1006,D$5,0),"")</f>
        <v/>
      </c>
      <c r="E132" s="160" t="str">
        <f>IFERROR(VLOOKUP('BH (2)'!$C$4&amp;"-"&amp;'BH (2)'!$A132,'BH (2)'!$B$7:$S$1006,E$5,0),"")</f>
        <v/>
      </c>
      <c r="F132" s="152" t="str">
        <f>IFERROR(VLOOKUP('BH (2)'!$C$4&amp;"-"&amp;'BH (2)'!$A132,'BH (2)'!$B$7:$S$1006,F$5,0),"")</f>
        <v/>
      </c>
      <c r="G132" s="153" t="str">
        <f>IFERROR(VLOOKUP('BH (2)'!$C$4&amp;"-"&amp;'BH (2)'!$A132,'BH (2)'!$B$7:$S$1006,G$5,0),"")</f>
        <v/>
      </c>
      <c r="H132" s="154" t="str">
        <f>IFERROR(VLOOKUP('BH (2)'!$C$4&amp;"-"&amp;'BH (2)'!$A132,'BH (2)'!$B$7:$S$1006,H$5,0),"")</f>
        <v/>
      </c>
      <c r="I132" s="153" t="str">
        <f>IFERROR(VLOOKUP('BH (2)'!$C$4&amp;"-"&amp;'BH (2)'!$A132,'BH (2)'!$B$7:$S$1006,I$5,0),"")</f>
        <v/>
      </c>
      <c r="J132" s="155" t="str">
        <f>IFERROR(VLOOKUP('BH (2)'!$C$4&amp;"-"&amp;'BH (2)'!$A132,'BH (2)'!$B$7:$S$1006,J$5,0),"")</f>
        <v/>
      </c>
      <c r="K132" s="153" t="str">
        <f>IFERROR(VLOOKUP('BH (2)'!$C$4&amp;"-"&amp;'BH (2)'!$A132,'BH (2)'!$B$7:$S$1006,K$5,0),"")</f>
        <v/>
      </c>
      <c r="L132" s="150" t="str">
        <f>IFERROR(VLOOKUP('BH (2)'!$C$4&amp;"-"&amp;'BH (2)'!$A132,'BH (2)'!$B$7:$S$1006,L$5,0),"")</f>
        <v/>
      </c>
      <c r="M132" s="154" t="str">
        <f>IFERROR(VLOOKUP('BH (2)'!$C$4&amp;"-"&amp;'BH (2)'!$A132,'BH (2)'!$B$7:$S$1006,M$5,0),"")</f>
        <v/>
      </c>
      <c r="N132" s="150" t="str">
        <f>IFERROR(VLOOKUP('BH (2)'!$C$4&amp;"-"&amp;'BH (2)'!$A132,'BH (2)'!$B$7:$S$1006,N$5,0),"")</f>
        <v/>
      </c>
      <c r="O132" s="156" t="str">
        <f>IFERROR(VLOOKUP('BH (2)'!$C$4&amp;"-"&amp;'BH (2)'!$A132,'BH (2)'!$B$7:$S$1006,O$5,0),"")</f>
        <v/>
      </c>
      <c r="P132" s="148" t="str">
        <f>IFERROR(VLOOKUP('BH (2)'!$C$4&amp;"-"&amp;'BH (2)'!$A132,'BH (2)'!$B$7:$S$1006,P$5,0),"")</f>
        <v/>
      </c>
      <c r="Q132" s="157" t="str">
        <f>IFERROR(VLOOKUP('BH (2)'!$C$4&amp;"-"&amp;'BH (2)'!$A132,'BH (2)'!$B$7:$S$1006,Q$5,0),"")</f>
        <v/>
      </c>
      <c r="R132" s="158" t="str">
        <f>IFERROR(VLOOKUP('BH (2)'!$C$4&amp;"-"&amp;'BH (2)'!$A132,'BH (2)'!$B$7:$S$1006,R$5,0),"")</f>
        <v/>
      </c>
      <c r="S132" s="159" t="str">
        <f>IFERROR(VLOOKUP('BH (2)'!$C$4&amp;"-"&amp;'BH (2)'!$A132,'BH (2)'!$B$7:$S$1006,S$5,0),"")</f>
        <v/>
      </c>
      <c r="T132" s="26" t="str">
        <f t="shared" si="4"/>
        <v/>
      </c>
      <c r="U132" s="26" t="str">
        <f t="shared" si="5"/>
        <v/>
      </c>
      <c r="V132" s="26" t="str">
        <f t="shared" si="6"/>
        <v/>
      </c>
      <c r="W132" s="26" t="str">
        <f t="shared" si="7"/>
        <v/>
      </c>
    </row>
    <row r="133" spans="3:23" ht="45" customHeight="1" x14ac:dyDescent="0.25">
      <c r="C133" s="32">
        <v>127</v>
      </c>
      <c r="D133" s="150" t="str">
        <f>IFERROR(VLOOKUP('BH (2)'!$C$4&amp;"-"&amp;'BH (2)'!$A133,'BH (2)'!$B$7:$S$1006,D$5,0),"")</f>
        <v/>
      </c>
      <c r="E133" s="160" t="str">
        <f>IFERROR(VLOOKUP('BH (2)'!$C$4&amp;"-"&amp;'BH (2)'!$A133,'BH (2)'!$B$7:$S$1006,E$5,0),"")</f>
        <v/>
      </c>
      <c r="F133" s="152" t="str">
        <f>IFERROR(VLOOKUP('BH (2)'!$C$4&amp;"-"&amp;'BH (2)'!$A133,'BH (2)'!$B$7:$S$1006,F$5,0),"")</f>
        <v/>
      </c>
      <c r="G133" s="153" t="str">
        <f>IFERROR(VLOOKUP('BH (2)'!$C$4&amp;"-"&amp;'BH (2)'!$A133,'BH (2)'!$B$7:$S$1006,G$5,0),"")</f>
        <v/>
      </c>
      <c r="H133" s="154" t="str">
        <f>IFERROR(VLOOKUP('BH (2)'!$C$4&amp;"-"&amp;'BH (2)'!$A133,'BH (2)'!$B$7:$S$1006,H$5,0),"")</f>
        <v/>
      </c>
      <c r="I133" s="153" t="str">
        <f>IFERROR(VLOOKUP('BH (2)'!$C$4&amp;"-"&amp;'BH (2)'!$A133,'BH (2)'!$B$7:$S$1006,I$5,0),"")</f>
        <v/>
      </c>
      <c r="J133" s="155" t="str">
        <f>IFERROR(VLOOKUP('BH (2)'!$C$4&amp;"-"&amp;'BH (2)'!$A133,'BH (2)'!$B$7:$S$1006,J$5,0),"")</f>
        <v/>
      </c>
      <c r="K133" s="153" t="str">
        <f>IFERROR(VLOOKUP('BH (2)'!$C$4&amp;"-"&amp;'BH (2)'!$A133,'BH (2)'!$B$7:$S$1006,K$5,0),"")</f>
        <v/>
      </c>
      <c r="L133" s="150" t="str">
        <f>IFERROR(VLOOKUP('BH (2)'!$C$4&amp;"-"&amp;'BH (2)'!$A133,'BH (2)'!$B$7:$S$1006,L$5,0),"")</f>
        <v/>
      </c>
      <c r="M133" s="154" t="str">
        <f>IFERROR(VLOOKUP('BH (2)'!$C$4&amp;"-"&amp;'BH (2)'!$A133,'BH (2)'!$B$7:$S$1006,M$5,0),"")</f>
        <v/>
      </c>
      <c r="N133" s="150" t="str">
        <f>IFERROR(VLOOKUP('BH (2)'!$C$4&amp;"-"&amp;'BH (2)'!$A133,'BH (2)'!$B$7:$S$1006,N$5,0),"")</f>
        <v/>
      </c>
      <c r="O133" s="156" t="str">
        <f>IFERROR(VLOOKUP('BH (2)'!$C$4&amp;"-"&amp;'BH (2)'!$A133,'BH (2)'!$B$7:$S$1006,O$5,0),"")</f>
        <v/>
      </c>
      <c r="P133" s="148" t="str">
        <f>IFERROR(VLOOKUP('BH (2)'!$C$4&amp;"-"&amp;'BH (2)'!$A133,'BH (2)'!$B$7:$S$1006,P$5,0),"")</f>
        <v/>
      </c>
      <c r="Q133" s="157" t="str">
        <f>IFERROR(VLOOKUP('BH (2)'!$C$4&amp;"-"&amp;'BH (2)'!$A133,'BH (2)'!$B$7:$S$1006,Q$5,0),"")</f>
        <v/>
      </c>
      <c r="R133" s="158" t="str">
        <f>IFERROR(VLOOKUP('BH (2)'!$C$4&amp;"-"&amp;'BH (2)'!$A133,'BH (2)'!$B$7:$S$1006,R$5,0),"")</f>
        <v/>
      </c>
      <c r="S133" s="159" t="str">
        <f>IFERROR(VLOOKUP('BH (2)'!$C$4&amp;"-"&amp;'BH (2)'!$A133,'BH (2)'!$B$7:$S$1006,S$5,0),"")</f>
        <v/>
      </c>
      <c r="T133" s="26" t="str">
        <f t="shared" si="4"/>
        <v/>
      </c>
      <c r="U133" s="26" t="str">
        <f t="shared" si="5"/>
        <v/>
      </c>
      <c r="V133" s="26" t="str">
        <f t="shared" si="6"/>
        <v/>
      </c>
      <c r="W133" s="26" t="str">
        <f t="shared" si="7"/>
        <v/>
      </c>
    </row>
    <row r="134" spans="3:23" ht="45" customHeight="1" x14ac:dyDescent="0.25">
      <c r="C134" s="32">
        <v>128</v>
      </c>
      <c r="D134" s="150" t="str">
        <f>IFERROR(VLOOKUP('BH (2)'!$C$4&amp;"-"&amp;'BH (2)'!$A134,'BH (2)'!$B$7:$S$1006,D$5,0),"")</f>
        <v/>
      </c>
      <c r="E134" s="160" t="str">
        <f>IFERROR(VLOOKUP('BH (2)'!$C$4&amp;"-"&amp;'BH (2)'!$A134,'BH (2)'!$B$7:$S$1006,E$5,0),"")</f>
        <v/>
      </c>
      <c r="F134" s="152" t="str">
        <f>IFERROR(VLOOKUP('BH (2)'!$C$4&amp;"-"&amp;'BH (2)'!$A134,'BH (2)'!$B$7:$S$1006,F$5,0),"")</f>
        <v/>
      </c>
      <c r="G134" s="153" t="str">
        <f>IFERROR(VLOOKUP('BH (2)'!$C$4&amp;"-"&amp;'BH (2)'!$A134,'BH (2)'!$B$7:$S$1006,G$5,0),"")</f>
        <v/>
      </c>
      <c r="H134" s="154" t="str">
        <f>IFERROR(VLOOKUP('BH (2)'!$C$4&amp;"-"&amp;'BH (2)'!$A134,'BH (2)'!$B$7:$S$1006,H$5,0),"")</f>
        <v/>
      </c>
      <c r="I134" s="153" t="str">
        <f>IFERROR(VLOOKUP('BH (2)'!$C$4&amp;"-"&amp;'BH (2)'!$A134,'BH (2)'!$B$7:$S$1006,I$5,0),"")</f>
        <v/>
      </c>
      <c r="J134" s="155" t="str">
        <f>IFERROR(VLOOKUP('BH (2)'!$C$4&amp;"-"&amp;'BH (2)'!$A134,'BH (2)'!$B$7:$S$1006,J$5,0),"")</f>
        <v/>
      </c>
      <c r="K134" s="153" t="str">
        <f>IFERROR(VLOOKUP('BH (2)'!$C$4&amp;"-"&amp;'BH (2)'!$A134,'BH (2)'!$B$7:$S$1006,K$5,0),"")</f>
        <v/>
      </c>
      <c r="L134" s="150" t="str">
        <f>IFERROR(VLOOKUP('BH (2)'!$C$4&amp;"-"&amp;'BH (2)'!$A134,'BH (2)'!$B$7:$S$1006,L$5,0),"")</f>
        <v/>
      </c>
      <c r="M134" s="154" t="str">
        <f>IFERROR(VLOOKUP('BH (2)'!$C$4&amp;"-"&amp;'BH (2)'!$A134,'BH (2)'!$B$7:$S$1006,M$5,0),"")</f>
        <v/>
      </c>
      <c r="N134" s="150" t="str">
        <f>IFERROR(VLOOKUP('BH (2)'!$C$4&amp;"-"&amp;'BH (2)'!$A134,'BH (2)'!$B$7:$S$1006,N$5,0),"")</f>
        <v/>
      </c>
      <c r="O134" s="156" t="str">
        <f>IFERROR(VLOOKUP('BH (2)'!$C$4&amp;"-"&amp;'BH (2)'!$A134,'BH (2)'!$B$7:$S$1006,O$5,0),"")</f>
        <v/>
      </c>
      <c r="P134" s="148" t="str">
        <f>IFERROR(VLOOKUP('BH (2)'!$C$4&amp;"-"&amp;'BH (2)'!$A134,'BH (2)'!$B$7:$S$1006,P$5,0),"")</f>
        <v/>
      </c>
      <c r="Q134" s="157" t="str">
        <f>IFERROR(VLOOKUP('BH (2)'!$C$4&amp;"-"&amp;'BH (2)'!$A134,'BH (2)'!$B$7:$S$1006,Q$5,0),"")</f>
        <v/>
      </c>
      <c r="R134" s="158" t="str">
        <f>IFERROR(VLOOKUP('BH (2)'!$C$4&amp;"-"&amp;'BH (2)'!$A134,'BH (2)'!$B$7:$S$1006,R$5,0),"")</f>
        <v/>
      </c>
      <c r="S134" s="159" t="str">
        <f>IFERROR(VLOOKUP('BH (2)'!$C$4&amp;"-"&amp;'BH (2)'!$A134,'BH (2)'!$B$7:$S$1006,S$5,0),"")</f>
        <v/>
      </c>
      <c r="T134" s="26" t="str">
        <f t="shared" si="4"/>
        <v/>
      </c>
      <c r="U134" s="26" t="str">
        <f t="shared" si="5"/>
        <v/>
      </c>
      <c r="V134" s="26" t="str">
        <f t="shared" si="6"/>
        <v/>
      </c>
      <c r="W134" s="26" t="str">
        <f t="shared" si="7"/>
        <v/>
      </c>
    </row>
    <row r="135" spans="3:23" ht="45" customHeight="1" x14ac:dyDescent="0.25">
      <c r="C135" s="32">
        <v>129</v>
      </c>
      <c r="D135" s="150" t="str">
        <f>IFERROR(VLOOKUP('BH (2)'!$C$4&amp;"-"&amp;'BH (2)'!$A135,'BH (2)'!$B$7:$S$1006,D$5,0),"")</f>
        <v/>
      </c>
      <c r="E135" s="160" t="str">
        <f>IFERROR(VLOOKUP('BH (2)'!$C$4&amp;"-"&amp;'BH (2)'!$A135,'BH (2)'!$B$7:$S$1006,E$5,0),"")</f>
        <v/>
      </c>
      <c r="F135" s="152" t="str">
        <f>IFERROR(VLOOKUP('BH (2)'!$C$4&amp;"-"&amp;'BH (2)'!$A135,'BH (2)'!$B$7:$S$1006,F$5,0),"")</f>
        <v/>
      </c>
      <c r="G135" s="153" t="str">
        <f>IFERROR(VLOOKUP('BH (2)'!$C$4&amp;"-"&amp;'BH (2)'!$A135,'BH (2)'!$B$7:$S$1006,G$5,0),"")</f>
        <v/>
      </c>
      <c r="H135" s="154" t="str">
        <f>IFERROR(VLOOKUP('BH (2)'!$C$4&amp;"-"&amp;'BH (2)'!$A135,'BH (2)'!$B$7:$S$1006,H$5,0),"")</f>
        <v/>
      </c>
      <c r="I135" s="153" t="str">
        <f>IFERROR(VLOOKUP('BH (2)'!$C$4&amp;"-"&amp;'BH (2)'!$A135,'BH (2)'!$B$7:$S$1006,I$5,0),"")</f>
        <v/>
      </c>
      <c r="J135" s="155" t="str">
        <f>IFERROR(VLOOKUP('BH (2)'!$C$4&amp;"-"&amp;'BH (2)'!$A135,'BH (2)'!$B$7:$S$1006,J$5,0),"")</f>
        <v/>
      </c>
      <c r="K135" s="153" t="str">
        <f>IFERROR(VLOOKUP('BH (2)'!$C$4&amp;"-"&amp;'BH (2)'!$A135,'BH (2)'!$B$7:$S$1006,K$5,0),"")</f>
        <v/>
      </c>
      <c r="L135" s="150" t="str">
        <f>IFERROR(VLOOKUP('BH (2)'!$C$4&amp;"-"&amp;'BH (2)'!$A135,'BH (2)'!$B$7:$S$1006,L$5,0),"")</f>
        <v/>
      </c>
      <c r="M135" s="154" t="str">
        <f>IFERROR(VLOOKUP('BH (2)'!$C$4&amp;"-"&amp;'BH (2)'!$A135,'BH (2)'!$B$7:$S$1006,M$5,0),"")</f>
        <v/>
      </c>
      <c r="N135" s="150" t="str">
        <f>IFERROR(VLOOKUP('BH (2)'!$C$4&amp;"-"&amp;'BH (2)'!$A135,'BH (2)'!$B$7:$S$1006,N$5,0),"")</f>
        <v/>
      </c>
      <c r="O135" s="156" t="str">
        <f>IFERROR(VLOOKUP('BH (2)'!$C$4&amp;"-"&amp;'BH (2)'!$A135,'BH (2)'!$B$7:$S$1006,O$5,0),"")</f>
        <v/>
      </c>
      <c r="P135" s="148" t="str">
        <f>IFERROR(VLOOKUP('BH (2)'!$C$4&amp;"-"&amp;'BH (2)'!$A135,'BH (2)'!$B$7:$S$1006,P$5,0),"")</f>
        <v/>
      </c>
      <c r="Q135" s="157" t="str">
        <f>IFERROR(VLOOKUP('BH (2)'!$C$4&amp;"-"&amp;'BH (2)'!$A135,'BH (2)'!$B$7:$S$1006,Q$5,0),"")</f>
        <v/>
      </c>
      <c r="R135" s="158" t="str">
        <f>IFERROR(VLOOKUP('BH (2)'!$C$4&amp;"-"&amp;'BH (2)'!$A135,'BH (2)'!$B$7:$S$1006,R$5,0),"")</f>
        <v/>
      </c>
      <c r="S135" s="159" t="str">
        <f>IFERROR(VLOOKUP('BH (2)'!$C$4&amp;"-"&amp;'BH (2)'!$A135,'BH (2)'!$B$7:$S$1006,S$5,0),"")</f>
        <v/>
      </c>
      <c r="T135" s="26" t="str">
        <f t="shared" si="4"/>
        <v/>
      </c>
      <c r="U135" s="26" t="str">
        <f t="shared" si="5"/>
        <v/>
      </c>
      <c r="V135" s="26" t="str">
        <f t="shared" si="6"/>
        <v/>
      </c>
      <c r="W135" s="26" t="str">
        <f t="shared" si="7"/>
        <v/>
      </c>
    </row>
    <row r="136" spans="3:23" ht="45" customHeight="1" x14ac:dyDescent="0.25">
      <c r="C136" s="32">
        <v>130</v>
      </c>
      <c r="D136" s="150" t="str">
        <f>IFERROR(VLOOKUP('BH (2)'!$C$4&amp;"-"&amp;'BH (2)'!$A136,'BH (2)'!$B$7:$S$1006,D$5,0),"")</f>
        <v/>
      </c>
      <c r="E136" s="160" t="str">
        <f>IFERROR(VLOOKUP('BH (2)'!$C$4&amp;"-"&amp;'BH (2)'!$A136,'BH (2)'!$B$7:$S$1006,E$5,0),"")</f>
        <v/>
      </c>
      <c r="F136" s="152" t="str">
        <f>IFERROR(VLOOKUP('BH (2)'!$C$4&amp;"-"&amp;'BH (2)'!$A136,'BH (2)'!$B$7:$S$1006,F$5,0),"")</f>
        <v/>
      </c>
      <c r="G136" s="153" t="str">
        <f>IFERROR(VLOOKUP('BH (2)'!$C$4&amp;"-"&amp;'BH (2)'!$A136,'BH (2)'!$B$7:$S$1006,G$5,0),"")</f>
        <v/>
      </c>
      <c r="H136" s="154" t="str">
        <f>IFERROR(VLOOKUP('BH (2)'!$C$4&amp;"-"&amp;'BH (2)'!$A136,'BH (2)'!$B$7:$S$1006,H$5,0),"")</f>
        <v/>
      </c>
      <c r="I136" s="153" t="str">
        <f>IFERROR(VLOOKUP('BH (2)'!$C$4&amp;"-"&amp;'BH (2)'!$A136,'BH (2)'!$B$7:$S$1006,I$5,0),"")</f>
        <v/>
      </c>
      <c r="J136" s="155" t="str">
        <f>IFERROR(VLOOKUP('BH (2)'!$C$4&amp;"-"&amp;'BH (2)'!$A136,'BH (2)'!$B$7:$S$1006,J$5,0),"")</f>
        <v/>
      </c>
      <c r="K136" s="153" t="str">
        <f>IFERROR(VLOOKUP('BH (2)'!$C$4&amp;"-"&amp;'BH (2)'!$A136,'BH (2)'!$B$7:$S$1006,K$5,0),"")</f>
        <v/>
      </c>
      <c r="L136" s="150" t="str">
        <f>IFERROR(VLOOKUP('BH (2)'!$C$4&amp;"-"&amp;'BH (2)'!$A136,'BH (2)'!$B$7:$S$1006,L$5,0),"")</f>
        <v/>
      </c>
      <c r="M136" s="154" t="str">
        <f>IFERROR(VLOOKUP('BH (2)'!$C$4&amp;"-"&amp;'BH (2)'!$A136,'BH (2)'!$B$7:$S$1006,M$5,0),"")</f>
        <v/>
      </c>
      <c r="N136" s="150" t="str">
        <f>IFERROR(VLOOKUP('BH (2)'!$C$4&amp;"-"&amp;'BH (2)'!$A136,'BH (2)'!$B$7:$S$1006,N$5,0),"")</f>
        <v/>
      </c>
      <c r="O136" s="156" t="str">
        <f>IFERROR(VLOOKUP('BH (2)'!$C$4&amp;"-"&amp;'BH (2)'!$A136,'BH (2)'!$B$7:$S$1006,O$5,0),"")</f>
        <v/>
      </c>
      <c r="P136" s="148" t="str">
        <f>IFERROR(VLOOKUP('BH (2)'!$C$4&amp;"-"&amp;'BH (2)'!$A136,'BH (2)'!$B$7:$S$1006,P$5,0),"")</f>
        <v/>
      </c>
      <c r="Q136" s="157" t="str">
        <f>IFERROR(VLOOKUP('BH (2)'!$C$4&amp;"-"&amp;'BH (2)'!$A136,'BH (2)'!$B$7:$S$1006,Q$5,0),"")</f>
        <v/>
      </c>
      <c r="R136" s="158" t="str">
        <f>IFERROR(VLOOKUP('BH (2)'!$C$4&amp;"-"&amp;'BH (2)'!$A136,'BH (2)'!$B$7:$S$1006,R$5,0),"")</f>
        <v/>
      </c>
      <c r="S136" s="159" t="str">
        <f>IFERROR(VLOOKUP('BH (2)'!$C$4&amp;"-"&amp;'BH (2)'!$A136,'BH (2)'!$B$7:$S$1006,S$5,0),"")</f>
        <v/>
      </c>
      <c r="T136" s="26" t="str">
        <f t="shared" ref="T136:T199" si="8">IF(D136="","",MONTH(D136))</f>
        <v/>
      </c>
      <c r="U136" s="26" t="str">
        <f t="shared" ref="U136:U199" si="9">IF(N136="","",MONTH(N136))</f>
        <v/>
      </c>
      <c r="V136" s="26" t="str">
        <f t="shared" ref="V136:V199" si="10">IF(D136="","",YEAR(D136))</f>
        <v/>
      </c>
      <c r="W136" s="26" t="str">
        <f t="shared" ref="W136:W199" si="11">IF(N136="","",YEAR(N136))</f>
        <v/>
      </c>
    </row>
    <row r="137" spans="3:23" ht="45" customHeight="1" x14ac:dyDescent="0.25">
      <c r="C137" s="32">
        <v>131</v>
      </c>
      <c r="D137" s="150" t="str">
        <f>IFERROR(VLOOKUP('BH (2)'!$C$4&amp;"-"&amp;'BH (2)'!$A137,'BH (2)'!$B$7:$S$1006,D$5,0),"")</f>
        <v/>
      </c>
      <c r="E137" s="160" t="str">
        <f>IFERROR(VLOOKUP('BH (2)'!$C$4&amp;"-"&amp;'BH (2)'!$A137,'BH (2)'!$B$7:$S$1006,E$5,0),"")</f>
        <v/>
      </c>
      <c r="F137" s="152" t="str">
        <f>IFERROR(VLOOKUP('BH (2)'!$C$4&amp;"-"&amp;'BH (2)'!$A137,'BH (2)'!$B$7:$S$1006,F$5,0),"")</f>
        <v/>
      </c>
      <c r="G137" s="153" t="str">
        <f>IFERROR(VLOOKUP('BH (2)'!$C$4&amp;"-"&amp;'BH (2)'!$A137,'BH (2)'!$B$7:$S$1006,G$5,0),"")</f>
        <v/>
      </c>
      <c r="H137" s="154" t="str">
        <f>IFERROR(VLOOKUP('BH (2)'!$C$4&amp;"-"&amp;'BH (2)'!$A137,'BH (2)'!$B$7:$S$1006,H$5,0),"")</f>
        <v/>
      </c>
      <c r="I137" s="153" t="str">
        <f>IFERROR(VLOOKUP('BH (2)'!$C$4&amp;"-"&amp;'BH (2)'!$A137,'BH (2)'!$B$7:$S$1006,I$5,0),"")</f>
        <v/>
      </c>
      <c r="J137" s="155" t="str">
        <f>IFERROR(VLOOKUP('BH (2)'!$C$4&amp;"-"&amp;'BH (2)'!$A137,'BH (2)'!$B$7:$S$1006,J$5,0),"")</f>
        <v/>
      </c>
      <c r="K137" s="153" t="str">
        <f>IFERROR(VLOOKUP('BH (2)'!$C$4&amp;"-"&amp;'BH (2)'!$A137,'BH (2)'!$B$7:$S$1006,K$5,0),"")</f>
        <v/>
      </c>
      <c r="L137" s="150" t="str">
        <f>IFERROR(VLOOKUP('BH (2)'!$C$4&amp;"-"&amp;'BH (2)'!$A137,'BH (2)'!$B$7:$S$1006,L$5,0),"")</f>
        <v/>
      </c>
      <c r="M137" s="154" t="str">
        <f>IFERROR(VLOOKUP('BH (2)'!$C$4&amp;"-"&amp;'BH (2)'!$A137,'BH (2)'!$B$7:$S$1006,M$5,0),"")</f>
        <v/>
      </c>
      <c r="N137" s="150" t="str">
        <f>IFERROR(VLOOKUP('BH (2)'!$C$4&amp;"-"&amp;'BH (2)'!$A137,'BH (2)'!$B$7:$S$1006,N$5,0),"")</f>
        <v/>
      </c>
      <c r="O137" s="156" t="str">
        <f>IFERROR(VLOOKUP('BH (2)'!$C$4&amp;"-"&amp;'BH (2)'!$A137,'BH (2)'!$B$7:$S$1006,O$5,0),"")</f>
        <v/>
      </c>
      <c r="P137" s="148" t="str">
        <f>IFERROR(VLOOKUP('BH (2)'!$C$4&amp;"-"&amp;'BH (2)'!$A137,'BH (2)'!$B$7:$S$1006,P$5,0),"")</f>
        <v/>
      </c>
      <c r="Q137" s="157" t="str">
        <f>IFERROR(VLOOKUP('BH (2)'!$C$4&amp;"-"&amp;'BH (2)'!$A137,'BH (2)'!$B$7:$S$1006,Q$5,0),"")</f>
        <v/>
      </c>
      <c r="R137" s="158" t="str">
        <f>IFERROR(VLOOKUP('BH (2)'!$C$4&amp;"-"&amp;'BH (2)'!$A137,'BH (2)'!$B$7:$S$1006,R$5,0),"")</f>
        <v/>
      </c>
      <c r="S137" s="159" t="str">
        <f>IFERROR(VLOOKUP('BH (2)'!$C$4&amp;"-"&amp;'BH (2)'!$A137,'BH (2)'!$B$7:$S$1006,S$5,0),"")</f>
        <v/>
      </c>
      <c r="T137" s="26" t="str">
        <f t="shared" si="8"/>
        <v/>
      </c>
      <c r="U137" s="26" t="str">
        <f t="shared" si="9"/>
        <v/>
      </c>
      <c r="V137" s="26" t="str">
        <f t="shared" si="10"/>
        <v/>
      </c>
      <c r="W137" s="26" t="str">
        <f t="shared" si="11"/>
        <v/>
      </c>
    </row>
    <row r="138" spans="3:23" ht="45" customHeight="1" x14ac:dyDescent="0.25">
      <c r="C138" s="32">
        <v>132</v>
      </c>
      <c r="D138" s="150" t="str">
        <f>IFERROR(VLOOKUP('BH (2)'!$C$4&amp;"-"&amp;'BH (2)'!$A138,'BH (2)'!$B$7:$S$1006,D$5,0),"")</f>
        <v/>
      </c>
      <c r="E138" s="160" t="str">
        <f>IFERROR(VLOOKUP('BH (2)'!$C$4&amp;"-"&amp;'BH (2)'!$A138,'BH (2)'!$B$7:$S$1006,E$5,0),"")</f>
        <v/>
      </c>
      <c r="F138" s="152" t="str">
        <f>IFERROR(VLOOKUP('BH (2)'!$C$4&amp;"-"&amp;'BH (2)'!$A138,'BH (2)'!$B$7:$S$1006,F$5,0),"")</f>
        <v/>
      </c>
      <c r="G138" s="153" t="str">
        <f>IFERROR(VLOOKUP('BH (2)'!$C$4&amp;"-"&amp;'BH (2)'!$A138,'BH (2)'!$B$7:$S$1006,G$5,0),"")</f>
        <v/>
      </c>
      <c r="H138" s="154" t="str">
        <f>IFERROR(VLOOKUP('BH (2)'!$C$4&amp;"-"&amp;'BH (2)'!$A138,'BH (2)'!$B$7:$S$1006,H$5,0),"")</f>
        <v/>
      </c>
      <c r="I138" s="153" t="str">
        <f>IFERROR(VLOOKUP('BH (2)'!$C$4&amp;"-"&amp;'BH (2)'!$A138,'BH (2)'!$B$7:$S$1006,I$5,0),"")</f>
        <v/>
      </c>
      <c r="J138" s="155" t="str">
        <f>IFERROR(VLOOKUP('BH (2)'!$C$4&amp;"-"&amp;'BH (2)'!$A138,'BH (2)'!$B$7:$S$1006,J$5,0),"")</f>
        <v/>
      </c>
      <c r="K138" s="153" t="str">
        <f>IFERROR(VLOOKUP('BH (2)'!$C$4&amp;"-"&amp;'BH (2)'!$A138,'BH (2)'!$B$7:$S$1006,K$5,0),"")</f>
        <v/>
      </c>
      <c r="L138" s="150" t="str">
        <f>IFERROR(VLOOKUP('BH (2)'!$C$4&amp;"-"&amp;'BH (2)'!$A138,'BH (2)'!$B$7:$S$1006,L$5,0),"")</f>
        <v/>
      </c>
      <c r="M138" s="154" t="str">
        <f>IFERROR(VLOOKUP('BH (2)'!$C$4&amp;"-"&amp;'BH (2)'!$A138,'BH (2)'!$B$7:$S$1006,M$5,0),"")</f>
        <v/>
      </c>
      <c r="N138" s="150" t="str">
        <f>IFERROR(VLOOKUP('BH (2)'!$C$4&amp;"-"&amp;'BH (2)'!$A138,'BH (2)'!$B$7:$S$1006,N$5,0),"")</f>
        <v/>
      </c>
      <c r="O138" s="156" t="str">
        <f>IFERROR(VLOOKUP('BH (2)'!$C$4&amp;"-"&amp;'BH (2)'!$A138,'BH (2)'!$B$7:$S$1006,O$5,0),"")</f>
        <v/>
      </c>
      <c r="P138" s="148" t="str">
        <f>IFERROR(VLOOKUP('BH (2)'!$C$4&amp;"-"&amp;'BH (2)'!$A138,'BH (2)'!$B$7:$S$1006,P$5,0),"")</f>
        <v/>
      </c>
      <c r="Q138" s="157" t="str">
        <f>IFERROR(VLOOKUP('BH (2)'!$C$4&amp;"-"&amp;'BH (2)'!$A138,'BH (2)'!$B$7:$S$1006,Q$5,0),"")</f>
        <v/>
      </c>
      <c r="R138" s="158" t="str">
        <f>IFERROR(VLOOKUP('BH (2)'!$C$4&amp;"-"&amp;'BH (2)'!$A138,'BH (2)'!$B$7:$S$1006,R$5,0),"")</f>
        <v/>
      </c>
      <c r="S138" s="159" t="str">
        <f>IFERROR(VLOOKUP('BH (2)'!$C$4&amp;"-"&amp;'BH (2)'!$A138,'BH (2)'!$B$7:$S$1006,S$5,0),"")</f>
        <v/>
      </c>
      <c r="T138" s="26" t="str">
        <f t="shared" si="8"/>
        <v/>
      </c>
      <c r="U138" s="26" t="str">
        <f t="shared" si="9"/>
        <v/>
      </c>
      <c r="V138" s="26" t="str">
        <f t="shared" si="10"/>
        <v/>
      </c>
      <c r="W138" s="26" t="str">
        <f t="shared" si="11"/>
        <v/>
      </c>
    </row>
    <row r="139" spans="3:23" ht="45" customHeight="1" x14ac:dyDescent="0.25">
      <c r="C139" s="32">
        <v>133</v>
      </c>
      <c r="D139" s="150" t="str">
        <f>IFERROR(VLOOKUP('BH (2)'!$C$4&amp;"-"&amp;'BH (2)'!$A139,'BH (2)'!$B$7:$S$1006,D$5,0),"")</f>
        <v/>
      </c>
      <c r="E139" s="160" t="str">
        <f>IFERROR(VLOOKUP('BH (2)'!$C$4&amp;"-"&amp;'BH (2)'!$A139,'BH (2)'!$B$7:$S$1006,E$5,0),"")</f>
        <v/>
      </c>
      <c r="F139" s="152" t="str">
        <f>IFERROR(VLOOKUP('BH (2)'!$C$4&amp;"-"&amp;'BH (2)'!$A139,'BH (2)'!$B$7:$S$1006,F$5,0),"")</f>
        <v/>
      </c>
      <c r="G139" s="153" t="str">
        <f>IFERROR(VLOOKUP('BH (2)'!$C$4&amp;"-"&amp;'BH (2)'!$A139,'BH (2)'!$B$7:$S$1006,G$5,0),"")</f>
        <v/>
      </c>
      <c r="H139" s="154" t="str">
        <f>IFERROR(VLOOKUP('BH (2)'!$C$4&amp;"-"&amp;'BH (2)'!$A139,'BH (2)'!$B$7:$S$1006,H$5,0),"")</f>
        <v/>
      </c>
      <c r="I139" s="153" t="str">
        <f>IFERROR(VLOOKUP('BH (2)'!$C$4&amp;"-"&amp;'BH (2)'!$A139,'BH (2)'!$B$7:$S$1006,I$5,0),"")</f>
        <v/>
      </c>
      <c r="J139" s="155" t="str">
        <f>IFERROR(VLOOKUP('BH (2)'!$C$4&amp;"-"&amp;'BH (2)'!$A139,'BH (2)'!$B$7:$S$1006,J$5,0),"")</f>
        <v/>
      </c>
      <c r="K139" s="153" t="str">
        <f>IFERROR(VLOOKUP('BH (2)'!$C$4&amp;"-"&amp;'BH (2)'!$A139,'BH (2)'!$B$7:$S$1006,K$5,0),"")</f>
        <v/>
      </c>
      <c r="L139" s="150" t="str">
        <f>IFERROR(VLOOKUP('BH (2)'!$C$4&amp;"-"&amp;'BH (2)'!$A139,'BH (2)'!$B$7:$S$1006,L$5,0),"")</f>
        <v/>
      </c>
      <c r="M139" s="154" t="str">
        <f>IFERROR(VLOOKUP('BH (2)'!$C$4&amp;"-"&amp;'BH (2)'!$A139,'BH (2)'!$B$7:$S$1006,M$5,0),"")</f>
        <v/>
      </c>
      <c r="N139" s="150" t="str">
        <f>IFERROR(VLOOKUP('BH (2)'!$C$4&amp;"-"&amp;'BH (2)'!$A139,'BH (2)'!$B$7:$S$1006,N$5,0),"")</f>
        <v/>
      </c>
      <c r="O139" s="156" t="str">
        <f>IFERROR(VLOOKUP('BH (2)'!$C$4&amp;"-"&amp;'BH (2)'!$A139,'BH (2)'!$B$7:$S$1006,O$5,0),"")</f>
        <v/>
      </c>
      <c r="P139" s="148" t="str">
        <f>IFERROR(VLOOKUP('BH (2)'!$C$4&amp;"-"&amp;'BH (2)'!$A139,'BH (2)'!$B$7:$S$1006,P$5,0),"")</f>
        <v/>
      </c>
      <c r="Q139" s="157" t="str">
        <f>IFERROR(VLOOKUP('BH (2)'!$C$4&amp;"-"&amp;'BH (2)'!$A139,'BH (2)'!$B$7:$S$1006,Q$5,0),"")</f>
        <v/>
      </c>
      <c r="R139" s="158" t="str">
        <f>IFERROR(VLOOKUP('BH (2)'!$C$4&amp;"-"&amp;'BH (2)'!$A139,'BH (2)'!$B$7:$S$1006,R$5,0),"")</f>
        <v/>
      </c>
      <c r="S139" s="159" t="str">
        <f>IFERROR(VLOOKUP('BH (2)'!$C$4&amp;"-"&amp;'BH (2)'!$A139,'BH (2)'!$B$7:$S$1006,S$5,0),"")</f>
        <v/>
      </c>
      <c r="T139" s="26" t="str">
        <f t="shared" si="8"/>
        <v/>
      </c>
      <c r="U139" s="26" t="str">
        <f t="shared" si="9"/>
        <v/>
      </c>
      <c r="V139" s="26" t="str">
        <f t="shared" si="10"/>
        <v/>
      </c>
      <c r="W139" s="26" t="str">
        <f t="shared" si="11"/>
        <v/>
      </c>
    </row>
    <row r="140" spans="3:23" ht="45" customHeight="1" x14ac:dyDescent="0.25">
      <c r="C140" s="32">
        <v>134</v>
      </c>
      <c r="D140" s="150" t="str">
        <f>IFERROR(VLOOKUP('BH (2)'!$C$4&amp;"-"&amp;'BH (2)'!$A140,'BH (2)'!$B$7:$S$1006,D$5,0),"")</f>
        <v/>
      </c>
      <c r="E140" s="160" t="str">
        <f>IFERROR(VLOOKUP('BH (2)'!$C$4&amp;"-"&amp;'BH (2)'!$A140,'BH (2)'!$B$7:$S$1006,E$5,0),"")</f>
        <v/>
      </c>
      <c r="F140" s="152" t="str">
        <f>IFERROR(VLOOKUP('BH (2)'!$C$4&amp;"-"&amp;'BH (2)'!$A140,'BH (2)'!$B$7:$S$1006,F$5,0),"")</f>
        <v/>
      </c>
      <c r="G140" s="153" t="str">
        <f>IFERROR(VLOOKUP('BH (2)'!$C$4&amp;"-"&amp;'BH (2)'!$A140,'BH (2)'!$B$7:$S$1006,G$5,0),"")</f>
        <v/>
      </c>
      <c r="H140" s="154" t="str">
        <f>IFERROR(VLOOKUP('BH (2)'!$C$4&amp;"-"&amp;'BH (2)'!$A140,'BH (2)'!$B$7:$S$1006,H$5,0),"")</f>
        <v/>
      </c>
      <c r="I140" s="153" t="str">
        <f>IFERROR(VLOOKUP('BH (2)'!$C$4&amp;"-"&amp;'BH (2)'!$A140,'BH (2)'!$B$7:$S$1006,I$5,0),"")</f>
        <v/>
      </c>
      <c r="J140" s="155" t="str">
        <f>IFERROR(VLOOKUP('BH (2)'!$C$4&amp;"-"&amp;'BH (2)'!$A140,'BH (2)'!$B$7:$S$1006,J$5,0),"")</f>
        <v/>
      </c>
      <c r="K140" s="153" t="str">
        <f>IFERROR(VLOOKUP('BH (2)'!$C$4&amp;"-"&amp;'BH (2)'!$A140,'BH (2)'!$B$7:$S$1006,K$5,0),"")</f>
        <v/>
      </c>
      <c r="L140" s="150" t="str">
        <f>IFERROR(VLOOKUP('BH (2)'!$C$4&amp;"-"&amp;'BH (2)'!$A140,'BH (2)'!$B$7:$S$1006,L$5,0),"")</f>
        <v/>
      </c>
      <c r="M140" s="154" t="str">
        <f>IFERROR(VLOOKUP('BH (2)'!$C$4&amp;"-"&amp;'BH (2)'!$A140,'BH (2)'!$B$7:$S$1006,M$5,0),"")</f>
        <v/>
      </c>
      <c r="N140" s="150" t="str">
        <f>IFERROR(VLOOKUP('BH (2)'!$C$4&amp;"-"&amp;'BH (2)'!$A140,'BH (2)'!$B$7:$S$1006,N$5,0),"")</f>
        <v/>
      </c>
      <c r="O140" s="156" t="str">
        <f>IFERROR(VLOOKUP('BH (2)'!$C$4&amp;"-"&amp;'BH (2)'!$A140,'BH (2)'!$B$7:$S$1006,O$5,0),"")</f>
        <v/>
      </c>
      <c r="P140" s="148" t="str">
        <f>IFERROR(VLOOKUP('BH (2)'!$C$4&amp;"-"&amp;'BH (2)'!$A140,'BH (2)'!$B$7:$S$1006,P$5,0),"")</f>
        <v/>
      </c>
      <c r="Q140" s="157" t="str">
        <f>IFERROR(VLOOKUP('BH (2)'!$C$4&amp;"-"&amp;'BH (2)'!$A140,'BH (2)'!$B$7:$S$1006,Q$5,0),"")</f>
        <v/>
      </c>
      <c r="R140" s="158" t="str">
        <f>IFERROR(VLOOKUP('BH (2)'!$C$4&amp;"-"&amp;'BH (2)'!$A140,'BH (2)'!$B$7:$S$1006,R$5,0),"")</f>
        <v/>
      </c>
      <c r="S140" s="159" t="str">
        <f>IFERROR(VLOOKUP('BH (2)'!$C$4&amp;"-"&amp;'BH (2)'!$A140,'BH (2)'!$B$7:$S$1006,S$5,0),"")</f>
        <v/>
      </c>
      <c r="T140" s="26" t="str">
        <f t="shared" si="8"/>
        <v/>
      </c>
      <c r="U140" s="26" t="str">
        <f t="shared" si="9"/>
        <v/>
      </c>
      <c r="V140" s="26" t="str">
        <f t="shared" si="10"/>
        <v/>
      </c>
      <c r="W140" s="26" t="str">
        <f t="shared" si="11"/>
        <v/>
      </c>
    </row>
    <row r="141" spans="3:23" ht="45" customHeight="1" x14ac:dyDescent="0.25">
      <c r="C141" s="32">
        <v>135</v>
      </c>
      <c r="D141" s="150" t="str">
        <f>IFERROR(VLOOKUP('BH (2)'!$C$4&amp;"-"&amp;'BH (2)'!$A141,'BH (2)'!$B$7:$S$1006,D$5,0),"")</f>
        <v/>
      </c>
      <c r="E141" s="160" t="str">
        <f>IFERROR(VLOOKUP('BH (2)'!$C$4&amp;"-"&amp;'BH (2)'!$A141,'BH (2)'!$B$7:$S$1006,E$5,0),"")</f>
        <v/>
      </c>
      <c r="F141" s="152" t="str">
        <f>IFERROR(VLOOKUP('BH (2)'!$C$4&amp;"-"&amp;'BH (2)'!$A141,'BH (2)'!$B$7:$S$1006,F$5,0),"")</f>
        <v/>
      </c>
      <c r="G141" s="153" t="str">
        <f>IFERROR(VLOOKUP('BH (2)'!$C$4&amp;"-"&amp;'BH (2)'!$A141,'BH (2)'!$B$7:$S$1006,G$5,0),"")</f>
        <v/>
      </c>
      <c r="H141" s="154" t="str">
        <f>IFERROR(VLOOKUP('BH (2)'!$C$4&amp;"-"&amp;'BH (2)'!$A141,'BH (2)'!$B$7:$S$1006,H$5,0),"")</f>
        <v/>
      </c>
      <c r="I141" s="153" t="str">
        <f>IFERROR(VLOOKUP('BH (2)'!$C$4&amp;"-"&amp;'BH (2)'!$A141,'BH (2)'!$B$7:$S$1006,I$5,0),"")</f>
        <v/>
      </c>
      <c r="J141" s="155" t="str">
        <f>IFERROR(VLOOKUP('BH (2)'!$C$4&amp;"-"&amp;'BH (2)'!$A141,'BH (2)'!$B$7:$S$1006,J$5,0),"")</f>
        <v/>
      </c>
      <c r="K141" s="153" t="str">
        <f>IFERROR(VLOOKUP('BH (2)'!$C$4&amp;"-"&amp;'BH (2)'!$A141,'BH (2)'!$B$7:$S$1006,K$5,0),"")</f>
        <v/>
      </c>
      <c r="L141" s="150" t="str">
        <f>IFERROR(VLOOKUP('BH (2)'!$C$4&amp;"-"&amp;'BH (2)'!$A141,'BH (2)'!$B$7:$S$1006,L$5,0),"")</f>
        <v/>
      </c>
      <c r="M141" s="154" t="str">
        <f>IFERROR(VLOOKUP('BH (2)'!$C$4&amp;"-"&amp;'BH (2)'!$A141,'BH (2)'!$B$7:$S$1006,M$5,0),"")</f>
        <v/>
      </c>
      <c r="N141" s="150" t="str">
        <f>IFERROR(VLOOKUP('BH (2)'!$C$4&amp;"-"&amp;'BH (2)'!$A141,'BH (2)'!$B$7:$S$1006,N$5,0),"")</f>
        <v/>
      </c>
      <c r="O141" s="156" t="str">
        <f>IFERROR(VLOOKUP('BH (2)'!$C$4&amp;"-"&amp;'BH (2)'!$A141,'BH (2)'!$B$7:$S$1006,O$5,0),"")</f>
        <v/>
      </c>
      <c r="P141" s="148" t="str">
        <f>IFERROR(VLOOKUP('BH (2)'!$C$4&amp;"-"&amp;'BH (2)'!$A141,'BH (2)'!$B$7:$S$1006,P$5,0),"")</f>
        <v/>
      </c>
      <c r="Q141" s="157" t="str">
        <f>IFERROR(VLOOKUP('BH (2)'!$C$4&amp;"-"&amp;'BH (2)'!$A141,'BH (2)'!$B$7:$S$1006,Q$5,0),"")</f>
        <v/>
      </c>
      <c r="R141" s="158" t="str">
        <f>IFERROR(VLOOKUP('BH (2)'!$C$4&amp;"-"&amp;'BH (2)'!$A141,'BH (2)'!$B$7:$S$1006,R$5,0),"")</f>
        <v/>
      </c>
      <c r="S141" s="159" t="str">
        <f>IFERROR(VLOOKUP('BH (2)'!$C$4&amp;"-"&amp;'BH (2)'!$A141,'BH (2)'!$B$7:$S$1006,S$5,0),"")</f>
        <v/>
      </c>
      <c r="T141" s="26" t="str">
        <f t="shared" si="8"/>
        <v/>
      </c>
      <c r="U141" s="26" t="str">
        <f t="shared" si="9"/>
        <v/>
      </c>
      <c r="V141" s="26" t="str">
        <f t="shared" si="10"/>
        <v/>
      </c>
      <c r="W141" s="26" t="str">
        <f t="shared" si="11"/>
        <v/>
      </c>
    </row>
    <row r="142" spans="3:23" ht="45" customHeight="1" x14ac:dyDescent="0.25">
      <c r="C142" s="32">
        <v>136</v>
      </c>
      <c r="D142" s="150" t="str">
        <f>IFERROR(VLOOKUP('BH (2)'!$C$4&amp;"-"&amp;'BH (2)'!$A142,'BH (2)'!$B$7:$S$1006,D$5,0),"")</f>
        <v/>
      </c>
      <c r="E142" s="160" t="str">
        <f>IFERROR(VLOOKUP('BH (2)'!$C$4&amp;"-"&amp;'BH (2)'!$A142,'BH (2)'!$B$7:$S$1006,E$5,0),"")</f>
        <v/>
      </c>
      <c r="F142" s="152" t="str">
        <f>IFERROR(VLOOKUP('BH (2)'!$C$4&amp;"-"&amp;'BH (2)'!$A142,'BH (2)'!$B$7:$S$1006,F$5,0),"")</f>
        <v/>
      </c>
      <c r="G142" s="153" t="str">
        <f>IFERROR(VLOOKUP('BH (2)'!$C$4&amp;"-"&amp;'BH (2)'!$A142,'BH (2)'!$B$7:$S$1006,G$5,0),"")</f>
        <v/>
      </c>
      <c r="H142" s="154" t="str">
        <f>IFERROR(VLOOKUP('BH (2)'!$C$4&amp;"-"&amp;'BH (2)'!$A142,'BH (2)'!$B$7:$S$1006,H$5,0),"")</f>
        <v/>
      </c>
      <c r="I142" s="153" t="str">
        <f>IFERROR(VLOOKUP('BH (2)'!$C$4&amp;"-"&amp;'BH (2)'!$A142,'BH (2)'!$B$7:$S$1006,I$5,0),"")</f>
        <v/>
      </c>
      <c r="J142" s="155" t="str">
        <f>IFERROR(VLOOKUP('BH (2)'!$C$4&amp;"-"&amp;'BH (2)'!$A142,'BH (2)'!$B$7:$S$1006,J$5,0),"")</f>
        <v/>
      </c>
      <c r="K142" s="153" t="str">
        <f>IFERROR(VLOOKUP('BH (2)'!$C$4&amp;"-"&amp;'BH (2)'!$A142,'BH (2)'!$B$7:$S$1006,K$5,0),"")</f>
        <v/>
      </c>
      <c r="L142" s="150" t="str">
        <f>IFERROR(VLOOKUP('BH (2)'!$C$4&amp;"-"&amp;'BH (2)'!$A142,'BH (2)'!$B$7:$S$1006,L$5,0),"")</f>
        <v/>
      </c>
      <c r="M142" s="154" t="str">
        <f>IFERROR(VLOOKUP('BH (2)'!$C$4&amp;"-"&amp;'BH (2)'!$A142,'BH (2)'!$B$7:$S$1006,M$5,0),"")</f>
        <v/>
      </c>
      <c r="N142" s="150" t="str">
        <f>IFERROR(VLOOKUP('BH (2)'!$C$4&amp;"-"&amp;'BH (2)'!$A142,'BH (2)'!$B$7:$S$1006,N$5,0),"")</f>
        <v/>
      </c>
      <c r="O142" s="156" t="str">
        <f>IFERROR(VLOOKUP('BH (2)'!$C$4&amp;"-"&amp;'BH (2)'!$A142,'BH (2)'!$B$7:$S$1006,O$5,0),"")</f>
        <v/>
      </c>
      <c r="P142" s="148" t="str">
        <f>IFERROR(VLOOKUP('BH (2)'!$C$4&amp;"-"&amp;'BH (2)'!$A142,'BH (2)'!$B$7:$S$1006,P$5,0),"")</f>
        <v/>
      </c>
      <c r="Q142" s="157" t="str">
        <f>IFERROR(VLOOKUP('BH (2)'!$C$4&amp;"-"&amp;'BH (2)'!$A142,'BH (2)'!$B$7:$S$1006,Q$5,0),"")</f>
        <v/>
      </c>
      <c r="R142" s="158" t="str">
        <f>IFERROR(VLOOKUP('BH (2)'!$C$4&amp;"-"&amp;'BH (2)'!$A142,'BH (2)'!$B$7:$S$1006,R$5,0),"")</f>
        <v/>
      </c>
      <c r="S142" s="159" t="str">
        <f>IFERROR(VLOOKUP('BH (2)'!$C$4&amp;"-"&amp;'BH (2)'!$A142,'BH (2)'!$B$7:$S$1006,S$5,0),"")</f>
        <v/>
      </c>
      <c r="T142" s="26" t="str">
        <f t="shared" si="8"/>
        <v/>
      </c>
      <c r="U142" s="26" t="str">
        <f t="shared" si="9"/>
        <v/>
      </c>
      <c r="V142" s="26" t="str">
        <f t="shared" si="10"/>
        <v/>
      </c>
      <c r="W142" s="26" t="str">
        <f t="shared" si="11"/>
        <v/>
      </c>
    </row>
    <row r="143" spans="3:23" ht="45" customHeight="1" x14ac:dyDescent="0.25">
      <c r="C143" s="32">
        <v>137</v>
      </c>
      <c r="D143" s="150" t="str">
        <f>IFERROR(VLOOKUP('BH (2)'!$C$4&amp;"-"&amp;'BH (2)'!$A143,'BH (2)'!$B$7:$S$1006,D$5,0),"")</f>
        <v/>
      </c>
      <c r="E143" s="160" t="str">
        <f>IFERROR(VLOOKUP('BH (2)'!$C$4&amp;"-"&amp;'BH (2)'!$A143,'BH (2)'!$B$7:$S$1006,E$5,0),"")</f>
        <v/>
      </c>
      <c r="F143" s="152" t="str">
        <f>IFERROR(VLOOKUP('BH (2)'!$C$4&amp;"-"&amp;'BH (2)'!$A143,'BH (2)'!$B$7:$S$1006,F$5,0),"")</f>
        <v/>
      </c>
      <c r="G143" s="153" t="str">
        <f>IFERROR(VLOOKUP('BH (2)'!$C$4&amp;"-"&amp;'BH (2)'!$A143,'BH (2)'!$B$7:$S$1006,G$5,0),"")</f>
        <v/>
      </c>
      <c r="H143" s="154" t="str">
        <f>IFERROR(VLOOKUP('BH (2)'!$C$4&amp;"-"&amp;'BH (2)'!$A143,'BH (2)'!$B$7:$S$1006,H$5,0),"")</f>
        <v/>
      </c>
      <c r="I143" s="153" t="str">
        <f>IFERROR(VLOOKUP('BH (2)'!$C$4&amp;"-"&amp;'BH (2)'!$A143,'BH (2)'!$B$7:$S$1006,I$5,0),"")</f>
        <v/>
      </c>
      <c r="J143" s="155" t="str">
        <f>IFERROR(VLOOKUP('BH (2)'!$C$4&amp;"-"&amp;'BH (2)'!$A143,'BH (2)'!$B$7:$S$1006,J$5,0),"")</f>
        <v/>
      </c>
      <c r="K143" s="153" t="str">
        <f>IFERROR(VLOOKUP('BH (2)'!$C$4&amp;"-"&amp;'BH (2)'!$A143,'BH (2)'!$B$7:$S$1006,K$5,0),"")</f>
        <v/>
      </c>
      <c r="L143" s="150" t="str">
        <f>IFERROR(VLOOKUP('BH (2)'!$C$4&amp;"-"&amp;'BH (2)'!$A143,'BH (2)'!$B$7:$S$1006,L$5,0),"")</f>
        <v/>
      </c>
      <c r="M143" s="154" t="str">
        <f>IFERROR(VLOOKUP('BH (2)'!$C$4&amp;"-"&amp;'BH (2)'!$A143,'BH (2)'!$B$7:$S$1006,M$5,0),"")</f>
        <v/>
      </c>
      <c r="N143" s="150" t="str">
        <f>IFERROR(VLOOKUP('BH (2)'!$C$4&amp;"-"&amp;'BH (2)'!$A143,'BH (2)'!$B$7:$S$1006,N$5,0),"")</f>
        <v/>
      </c>
      <c r="O143" s="156" t="str">
        <f>IFERROR(VLOOKUP('BH (2)'!$C$4&amp;"-"&amp;'BH (2)'!$A143,'BH (2)'!$B$7:$S$1006,O$5,0),"")</f>
        <v/>
      </c>
      <c r="P143" s="148" t="str">
        <f>IFERROR(VLOOKUP('BH (2)'!$C$4&amp;"-"&amp;'BH (2)'!$A143,'BH (2)'!$B$7:$S$1006,P$5,0),"")</f>
        <v/>
      </c>
      <c r="Q143" s="157" t="str">
        <f>IFERROR(VLOOKUP('BH (2)'!$C$4&amp;"-"&amp;'BH (2)'!$A143,'BH (2)'!$B$7:$S$1006,Q$5,0),"")</f>
        <v/>
      </c>
      <c r="R143" s="158" t="str">
        <f>IFERROR(VLOOKUP('BH (2)'!$C$4&amp;"-"&amp;'BH (2)'!$A143,'BH (2)'!$B$7:$S$1006,R$5,0),"")</f>
        <v/>
      </c>
      <c r="S143" s="159" t="str">
        <f>IFERROR(VLOOKUP('BH (2)'!$C$4&amp;"-"&amp;'BH (2)'!$A143,'BH (2)'!$B$7:$S$1006,S$5,0),"")</f>
        <v/>
      </c>
      <c r="T143" s="26" t="str">
        <f t="shared" si="8"/>
        <v/>
      </c>
      <c r="U143" s="26" t="str">
        <f t="shared" si="9"/>
        <v/>
      </c>
      <c r="V143" s="26" t="str">
        <f t="shared" si="10"/>
        <v/>
      </c>
      <c r="W143" s="26" t="str">
        <f t="shared" si="11"/>
        <v/>
      </c>
    </row>
    <row r="144" spans="3:23" ht="45" customHeight="1" x14ac:dyDescent="0.25">
      <c r="C144" s="32">
        <v>138</v>
      </c>
      <c r="D144" s="150" t="str">
        <f>IFERROR(VLOOKUP('BH (2)'!$C$4&amp;"-"&amp;'BH (2)'!$A144,'BH (2)'!$B$7:$S$1006,D$5,0),"")</f>
        <v/>
      </c>
      <c r="E144" s="160" t="str">
        <f>IFERROR(VLOOKUP('BH (2)'!$C$4&amp;"-"&amp;'BH (2)'!$A144,'BH (2)'!$B$7:$S$1006,E$5,0),"")</f>
        <v/>
      </c>
      <c r="F144" s="152" t="str">
        <f>IFERROR(VLOOKUP('BH (2)'!$C$4&amp;"-"&amp;'BH (2)'!$A144,'BH (2)'!$B$7:$S$1006,F$5,0),"")</f>
        <v/>
      </c>
      <c r="G144" s="153" t="str">
        <f>IFERROR(VLOOKUP('BH (2)'!$C$4&amp;"-"&amp;'BH (2)'!$A144,'BH (2)'!$B$7:$S$1006,G$5,0),"")</f>
        <v/>
      </c>
      <c r="H144" s="154" t="str">
        <f>IFERROR(VLOOKUP('BH (2)'!$C$4&amp;"-"&amp;'BH (2)'!$A144,'BH (2)'!$B$7:$S$1006,H$5,0),"")</f>
        <v/>
      </c>
      <c r="I144" s="153" t="str">
        <f>IFERROR(VLOOKUP('BH (2)'!$C$4&amp;"-"&amp;'BH (2)'!$A144,'BH (2)'!$B$7:$S$1006,I$5,0),"")</f>
        <v/>
      </c>
      <c r="J144" s="155" t="str">
        <f>IFERROR(VLOOKUP('BH (2)'!$C$4&amp;"-"&amp;'BH (2)'!$A144,'BH (2)'!$B$7:$S$1006,J$5,0),"")</f>
        <v/>
      </c>
      <c r="K144" s="153" t="str">
        <f>IFERROR(VLOOKUP('BH (2)'!$C$4&amp;"-"&amp;'BH (2)'!$A144,'BH (2)'!$B$7:$S$1006,K$5,0),"")</f>
        <v/>
      </c>
      <c r="L144" s="150" t="str">
        <f>IFERROR(VLOOKUP('BH (2)'!$C$4&amp;"-"&amp;'BH (2)'!$A144,'BH (2)'!$B$7:$S$1006,L$5,0),"")</f>
        <v/>
      </c>
      <c r="M144" s="154" t="str">
        <f>IFERROR(VLOOKUP('BH (2)'!$C$4&amp;"-"&amp;'BH (2)'!$A144,'BH (2)'!$B$7:$S$1006,M$5,0),"")</f>
        <v/>
      </c>
      <c r="N144" s="150" t="str">
        <f>IFERROR(VLOOKUP('BH (2)'!$C$4&amp;"-"&amp;'BH (2)'!$A144,'BH (2)'!$B$7:$S$1006,N$5,0),"")</f>
        <v/>
      </c>
      <c r="O144" s="156" t="str">
        <f>IFERROR(VLOOKUP('BH (2)'!$C$4&amp;"-"&amp;'BH (2)'!$A144,'BH (2)'!$B$7:$S$1006,O$5,0),"")</f>
        <v/>
      </c>
      <c r="P144" s="148" t="str">
        <f>IFERROR(VLOOKUP('BH (2)'!$C$4&amp;"-"&amp;'BH (2)'!$A144,'BH (2)'!$B$7:$S$1006,P$5,0),"")</f>
        <v/>
      </c>
      <c r="Q144" s="157" t="str">
        <f>IFERROR(VLOOKUP('BH (2)'!$C$4&amp;"-"&amp;'BH (2)'!$A144,'BH (2)'!$B$7:$S$1006,Q$5,0),"")</f>
        <v/>
      </c>
      <c r="R144" s="158" t="str">
        <f>IFERROR(VLOOKUP('BH (2)'!$C$4&amp;"-"&amp;'BH (2)'!$A144,'BH (2)'!$B$7:$S$1006,R$5,0),"")</f>
        <v/>
      </c>
      <c r="S144" s="159" t="str">
        <f>IFERROR(VLOOKUP('BH (2)'!$C$4&amp;"-"&amp;'BH (2)'!$A144,'BH (2)'!$B$7:$S$1006,S$5,0),"")</f>
        <v/>
      </c>
      <c r="T144" s="26" t="str">
        <f t="shared" si="8"/>
        <v/>
      </c>
      <c r="U144" s="26" t="str">
        <f t="shared" si="9"/>
        <v/>
      </c>
      <c r="V144" s="26" t="str">
        <f t="shared" si="10"/>
        <v/>
      </c>
      <c r="W144" s="26" t="str">
        <f t="shared" si="11"/>
        <v/>
      </c>
    </row>
    <row r="145" spans="3:23" ht="45" customHeight="1" x14ac:dyDescent="0.25">
      <c r="C145" s="32">
        <v>139</v>
      </c>
      <c r="D145" s="150" t="str">
        <f>IFERROR(VLOOKUP('BH (2)'!$C$4&amp;"-"&amp;'BH (2)'!$A145,'BH (2)'!$B$7:$S$1006,D$5,0),"")</f>
        <v/>
      </c>
      <c r="E145" s="160" t="str">
        <f>IFERROR(VLOOKUP('BH (2)'!$C$4&amp;"-"&amp;'BH (2)'!$A145,'BH (2)'!$B$7:$S$1006,E$5,0),"")</f>
        <v/>
      </c>
      <c r="F145" s="152" t="str">
        <f>IFERROR(VLOOKUP('BH (2)'!$C$4&amp;"-"&amp;'BH (2)'!$A145,'BH (2)'!$B$7:$S$1006,F$5,0),"")</f>
        <v/>
      </c>
      <c r="G145" s="153" t="str">
        <f>IFERROR(VLOOKUP('BH (2)'!$C$4&amp;"-"&amp;'BH (2)'!$A145,'BH (2)'!$B$7:$S$1006,G$5,0),"")</f>
        <v/>
      </c>
      <c r="H145" s="154" t="str">
        <f>IFERROR(VLOOKUP('BH (2)'!$C$4&amp;"-"&amp;'BH (2)'!$A145,'BH (2)'!$B$7:$S$1006,H$5,0),"")</f>
        <v/>
      </c>
      <c r="I145" s="153" t="str">
        <f>IFERROR(VLOOKUP('BH (2)'!$C$4&amp;"-"&amp;'BH (2)'!$A145,'BH (2)'!$B$7:$S$1006,I$5,0),"")</f>
        <v/>
      </c>
      <c r="J145" s="155" t="str">
        <f>IFERROR(VLOOKUP('BH (2)'!$C$4&amp;"-"&amp;'BH (2)'!$A145,'BH (2)'!$B$7:$S$1006,J$5,0),"")</f>
        <v/>
      </c>
      <c r="K145" s="153" t="str">
        <f>IFERROR(VLOOKUP('BH (2)'!$C$4&amp;"-"&amp;'BH (2)'!$A145,'BH (2)'!$B$7:$S$1006,K$5,0),"")</f>
        <v/>
      </c>
      <c r="L145" s="150" t="str">
        <f>IFERROR(VLOOKUP('BH (2)'!$C$4&amp;"-"&amp;'BH (2)'!$A145,'BH (2)'!$B$7:$S$1006,L$5,0),"")</f>
        <v/>
      </c>
      <c r="M145" s="154" t="str">
        <f>IFERROR(VLOOKUP('BH (2)'!$C$4&amp;"-"&amp;'BH (2)'!$A145,'BH (2)'!$B$7:$S$1006,M$5,0),"")</f>
        <v/>
      </c>
      <c r="N145" s="150" t="str">
        <f>IFERROR(VLOOKUP('BH (2)'!$C$4&amp;"-"&amp;'BH (2)'!$A145,'BH (2)'!$B$7:$S$1006,N$5,0),"")</f>
        <v/>
      </c>
      <c r="O145" s="156" t="str">
        <f>IFERROR(VLOOKUP('BH (2)'!$C$4&amp;"-"&amp;'BH (2)'!$A145,'BH (2)'!$B$7:$S$1006,O$5,0),"")</f>
        <v/>
      </c>
      <c r="P145" s="148" t="str">
        <f>IFERROR(VLOOKUP('BH (2)'!$C$4&amp;"-"&amp;'BH (2)'!$A145,'BH (2)'!$B$7:$S$1006,P$5,0),"")</f>
        <v/>
      </c>
      <c r="Q145" s="157" t="str">
        <f>IFERROR(VLOOKUP('BH (2)'!$C$4&amp;"-"&amp;'BH (2)'!$A145,'BH (2)'!$B$7:$S$1006,Q$5,0),"")</f>
        <v/>
      </c>
      <c r="R145" s="158" t="str">
        <f>IFERROR(VLOOKUP('BH (2)'!$C$4&amp;"-"&amp;'BH (2)'!$A145,'BH (2)'!$B$7:$S$1006,R$5,0),"")</f>
        <v/>
      </c>
      <c r="S145" s="159" t="str">
        <f>IFERROR(VLOOKUP('BH (2)'!$C$4&amp;"-"&amp;'BH (2)'!$A145,'BH (2)'!$B$7:$S$1006,S$5,0),"")</f>
        <v/>
      </c>
      <c r="T145" s="26" t="str">
        <f t="shared" si="8"/>
        <v/>
      </c>
      <c r="U145" s="26" t="str">
        <f t="shared" si="9"/>
        <v/>
      </c>
      <c r="V145" s="26" t="str">
        <f t="shared" si="10"/>
        <v/>
      </c>
      <c r="W145" s="26" t="str">
        <f t="shared" si="11"/>
        <v/>
      </c>
    </row>
    <row r="146" spans="3:23" ht="45" customHeight="1" x14ac:dyDescent="0.25">
      <c r="C146" s="32">
        <v>140</v>
      </c>
      <c r="D146" s="150" t="str">
        <f>IFERROR(VLOOKUP('BH (2)'!$C$4&amp;"-"&amp;'BH (2)'!$A146,'BH (2)'!$B$7:$S$1006,D$5,0),"")</f>
        <v/>
      </c>
      <c r="E146" s="160" t="str">
        <f>IFERROR(VLOOKUP('BH (2)'!$C$4&amp;"-"&amp;'BH (2)'!$A146,'BH (2)'!$B$7:$S$1006,E$5,0),"")</f>
        <v/>
      </c>
      <c r="F146" s="152" t="str">
        <f>IFERROR(VLOOKUP('BH (2)'!$C$4&amp;"-"&amp;'BH (2)'!$A146,'BH (2)'!$B$7:$S$1006,F$5,0),"")</f>
        <v/>
      </c>
      <c r="G146" s="153" t="str">
        <f>IFERROR(VLOOKUP('BH (2)'!$C$4&amp;"-"&amp;'BH (2)'!$A146,'BH (2)'!$B$7:$S$1006,G$5,0),"")</f>
        <v/>
      </c>
      <c r="H146" s="154" t="str">
        <f>IFERROR(VLOOKUP('BH (2)'!$C$4&amp;"-"&amp;'BH (2)'!$A146,'BH (2)'!$B$7:$S$1006,H$5,0),"")</f>
        <v/>
      </c>
      <c r="I146" s="153" t="str">
        <f>IFERROR(VLOOKUP('BH (2)'!$C$4&amp;"-"&amp;'BH (2)'!$A146,'BH (2)'!$B$7:$S$1006,I$5,0),"")</f>
        <v/>
      </c>
      <c r="J146" s="155" t="str">
        <f>IFERROR(VLOOKUP('BH (2)'!$C$4&amp;"-"&amp;'BH (2)'!$A146,'BH (2)'!$B$7:$S$1006,J$5,0),"")</f>
        <v/>
      </c>
      <c r="K146" s="153" t="str">
        <f>IFERROR(VLOOKUP('BH (2)'!$C$4&amp;"-"&amp;'BH (2)'!$A146,'BH (2)'!$B$7:$S$1006,K$5,0),"")</f>
        <v/>
      </c>
      <c r="L146" s="150" t="str">
        <f>IFERROR(VLOOKUP('BH (2)'!$C$4&amp;"-"&amp;'BH (2)'!$A146,'BH (2)'!$B$7:$S$1006,L$5,0),"")</f>
        <v/>
      </c>
      <c r="M146" s="154" t="str">
        <f>IFERROR(VLOOKUP('BH (2)'!$C$4&amp;"-"&amp;'BH (2)'!$A146,'BH (2)'!$B$7:$S$1006,M$5,0),"")</f>
        <v/>
      </c>
      <c r="N146" s="150" t="str">
        <f>IFERROR(VLOOKUP('BH (2)'!$C$4&amp;"-"&amp;'BH (2)'!$A146,'BH (2)'!$B$7:$S$1006,N$5,0),"")</f>
        <v/>
      </c>
      <c r="O146" s="156" t="str">
        <f>IFERROR(VLOOKUP('BH (2)'!$C$4&amp;"-"&amp;'BH (2)'!$A146,'BH (2)'!$B$7:$S$1006,O$5,0),"")</f>
        <v/>
      </c>
      <c r="P146" s="148" t="str">
        <f>IFERROR(VLOOKUP('BH (2)'!$C$4&amp;"-"&amp;'BH (2)'!$A146,'BH (2)'!$B$7:$S$1006,P$5,0),"")</f>
        <v/>
      </c>
      <c r="Q146" s="157" t="str">
        <f>IFERROR(VLOOKUP('BH (2)'!$C$4&amp;"-"&amp;'BH (2)'!$A146,'BH (2)'!$B$7:$S$1006,Q$5,0),"")</f>
        <v/>
      </c>
      <c r="R146" s="158" t="str">
        <f>IFERROR(VLOOKUP('BH (2)'!$C$4&amp;"-"&amp;'BH (2)'!$A146,'BH (2)'!$B$7:$S$1006,R$5,0),"")</f>
        <v/>
      </c>
      <c r="S146" s="159" t="str">
        <f>IFERROR(VLOOKUP('BH (2)'!$C$4&amp;"-"&amp;'BH (2)'!$A146,'BH (2)'!$B$7:$S$1006,S$5,0),"")</f>
        <v/>
      </c>
      <c r="T146" s="26" t="str">
        <f t="shared" si="8"/>
        <v/>
      </c>
      <c r="U146" s="26" t="str">
        <f t="shared" si="9"/>
        <v/>
      </c>
      <c r="V146" s="26" t="str">
        <f t="shared" si="10"/>
        <v/>
      </c>
      <c r="W146" s="26" t="str">
        <f t="shared" si="11"/>
        <v/>
      </c>
    </row>
    <row r="147" spans="3:23" ht="45" customHeight="1" x14ac:dyDescent="0.25">
      <c r="C147" s="32">
        <v>141</v>
      </c>
      <c r="D147" s="150" t="str">
        <f>IFERROR(VLOOKUP('BH (2)'!$C$4&amp;"-"&amp;'BH (2)'!$A147,'BH (2)'!$B$7:$S$1006,D$5,0),"")</f>
        <v/>
      </c>
      <c r="E147" s="160" t="str">
        <f>IFERROR(VLOOKUP('BH (2)'!$C$4&amp;"-"&amp;'BH (2)'!$A147,'BH (2)'!$B$7:$S$1006,E$5,0),"")</f>
        <v/>
      </c>
      <c r="F147" s="152" t="str">
        <f>IFERROR(VLOOKUP('BH (2)'!$C$4&amp;"-"&amp;'BH (2)'!$A147,'BH (2)'!$B$7:$S$1006,F$5,0),"")</f>
        <v/>
      </c>
      <c r="G147" s="153" t="str">
        <f>IFERROR(VLOOKUP('BH (2)'!$C$4&amp;"-"&amp;'BH (2)'!$A147,'BH (2)'!$B$7:$S$1006,G$5,0),"")</f>
        <v/>
      </c>
      <c r="H147" s="154" t="str">
        <f>IFERROR(VLOOKUP('BH (2)'!$C$4&amp;"-"&amp;'BH (2)'!$A147,'BH (2)'!$B$7:$S$1006,H$5,0),"")</f>
        <v/>
      </c>
      <c r="I147" s="153" t="str">
        <f>IFERROR(VLOOKUP('BH (2)'!$C$4&amp;"-"&amp;'BH (2)'!$A147,'BH (2)'!$B$7:$S$1006,I$5,0),"")</f>
        <v/>
      </c>
      <c r="J147" s="155" t="str">
        <f>IFERROR(VLOOKUP('BH (2)'!$C$4&amp;"-"&amp;'BH (2)'!$A147,'BH (2)'!$B$7:$S$1006,J$5,0),"")</f>
        <v/>
      </c>
      <c r="K147" s="153" t="str">
        <f>IFERROR(VLOOKUP('BH (2)'!$C$4&amp;"-"&amp;'BH (2)'!$A147,'BH (2)'!$B$7:$S$1006,K$5,0),"")</f>
        <v/>
      </c>
      <c r="L147" s="150" t="str">
        <f>IFERROR(VLOOKUP('BH (2)'!$C$4&amp;"-"&amp;'BH (2)'!$A147,'BH (2)'!$B$7:$S$1006,L$5,0),"")</f>
        <v/>
      </c>
      <c r="M147" s="154" t="str">
        <f>IFERROR(VLOOKUP('BH (2)'!$C$4&amp;"-"&amp;'BH (2)'!$A147,'BH (2)'!$B$7:$S$1006,M$5,0),"")</f>
        <v/>
      </c>
      <c r="N147" s="150" t="str">
        <f>IFERROR(VLOOKUP('BH (2)'!$C$4&amp;"-"&amp;'BH (2)'!$A147,'BH (2)'!$B$7:$S$1006,N$5,0),"")</f>
        <v/>
      </c>
      <c r="O147" s="156" t="str">
        <f>IFERROR(VLOOKUP('BH (2)'!$C$4&amp;"-"&amp;'BH (2)'!$A147,'BH (2)'!$B$7:$S$1006,O$5,0),"")</f>
        <v/>
      </c>
      <c r="P147" s="148" t="str">
        <f>IFERROR(VLOOKUP('BH (2)'!$C$4&amp;"-"&amp;'BH (2)'!$A147,'BH (2)'!$B$7:$S$1006,P$5,0),"")</f>
        <v/>
      </c>
      <c r="Q147" s="157" t="str">
        <f>IFERROR(VLOOKUP('BH (2)'!$C$4&amp;"-"&amp;'BH (2)'!$A147,'BH (2)'!$B$7:$S$1006,Q$5,0),"")</f>
        <v/>
      </c>
      <c r="R147" s="158" t="str">
        <f>IFERROR(VLOOKUP('BH (2)'!$C$4&amp;"-"&amp;'BH (2)'!$A147,'BH (2)'!$B$7:$S$1006,R$5,0),"")</f>
        <v/>
      </c>
      <c r="S147" s="159" t="str">
        <f>IFERROR(VLOOKUP('BH (2)'!$C$4&amp;"-"&amp;'BH (2)'!$A147,'BH (2)'!$B$7:$S$1006,S$5,0),"")</f>
        <v/>
      </c>
      <c r="T147" s="26" t="str">
        <f t="shared" si="8"/>
        <v/>
      </c>
      <c r="U147" s="26" t="str">
        <f t="shared" si="9"/>
        <v/>
      </c>
      <c r="V147" s="26" t="str">
        <f t="shared" si="10"/>
        <v/>
      </c>
      <c r="W147" s="26" t="str">
        <f t="shared" si="11"/>
        <v/>
      </c>
    </row>
    <row r="148" spans="3:23" ht="45" customHeight="1" x14ac:dyDescent="0.25">
      <c r="C148" s="32">
        <v>142</v>
      </c>
      <c r="D148" s="150" t="str">
        <f>IFERROR(VLOOKUP('BH (2)'!$C$4&amp;"-"&amp;'BH (2)'!$A148,'BH (2)'!$B$7:$S$1006,D$5,0),"")</f>
        <v/>
      </c>
      <c r="E148" s="160" t="str">
        <f>IFERROR(VLOOKUP('BH (2)'!$C$4&amp;"-"&amp;'BH (2)'!$A148,'BH (2)'!$B$7:$S$1006,E$5,0),"")</f>
        <v/>
      </c>
      <c r="F148" s="152" t="str">
        <f>IFERROR(VLOOKUP('BH (2)'!$C$4&amp;"-"&amp;'BH (2)'!$A148,'BH (2)'!$B$7:$S$1006,F$5,0),"")</f>
        <v/>
      </c>
      <c r="G148" s="153" t="str">
        <f>IFERROR(VLOOKUP('BH (2)'!$C$4&amp;"-"&amp;'BH (2)'!$A148,'BH (2)'!$B$7:$S$1006,G$5,0),"")</f>
        <v/>
      </c>
      <c r="H148" s="154" t="str">
        <f>IFERROR(VLOOKUP('BH (2)'!$C$4&amp;"-"&amp;'BH (2)'!$A148,'BH (2)'!$B$7:$S$1006,H$5,0),"")</f>
        <v/>
      </c>
      <c r="I148" s="153" t="str">
        <f>IFERROR(VLOOKUP('BH (2)'!$C$4&amp;"-"&amp;'BH (2)'!$A148,'BH (2)'!$B$7:$S$1006,I$5,0),"")</f>
        <v/>
      </c>
      <c r="J148" s="155" t="str">
        <f>IFERROR(VLOOKUP('BH (2)'!$C$4&amp;"-"&amp;'BH (2)'!$A148,'BH (2)'!$B$7:$S$1006,J$5,0),"")</f>
        <v/>
      </c>
      <c r="K148" s="153" t="str">
        <f>IFERROR(VLOOKUP('BH (2)'!$C$4&amp;"-"&amp;'BH (2)'!$A148,'BH (2)'!$B$7:$S$1006,K$5,0),"")</f>
        <v/>
      </c>
      <c r="L148" s="150" t="str">
        <f>IFERROR(VLOOKUP('BH (2)'!$C$4&amp;"-"&amp;'BH (2)'!$A148,'BH (2)'!$B$7:$S$1006,L$5,0),"")</f>
        <v/>
      </c>
      <c r="M148" s="154" t="str">
        <f>IFERROR(VLOOKUP('BH (2)'!$C$4&amp;"-"&amp;'BH (2)'!$A148,'BH (2)'!$B$7:$S$1006,M$5,0),"")</f>
        <v/>
      </c>
      <c r="N148" s="150" t="str">
        <f>IFERROR(VLOOKUP('BH (2)'!$C$4&amp;"-"&amp;'BH (2)'!$A148,'BH (2)'!$B$7:$S$1006,N$5,0),"")</f>
        <v/>
      </c>
      <c r="O148" s="156" t="str">
        <f>IFERROR(VLOOKUP('BH (2)'!$C$4&amp;"-"&amp;'BH (2)'!$A148,'BH (2)'!$B$7:$S$1006,O$5,0),"")</f>
        <v/>
      </c>
      <c r="P148" s="148" t="str">
        <f>IFERROR(VLOOKUP('BH (2)'!$C$4&amp;"-"&amp;'BH (2)'!$A148,'BH (2)'!$B$7:$S$1006,P$5,0),"")</f>
        <v/>
      </c>
      <c r="Q148" s="157" t="str">
        <f>IFERROR(VLOOKUP('BH (2)'!$C$4&amp;"-"&amp;'BH (2)'!$A148,'BH (2)'!$B$7:$S$1006,Q$5,0),"")</f>
        <v/>
      </c>
      <c r="R148" s="158" t="str">
        <f>IFERROR(VLOOKUP('BH (2)'!$C$4&amp;"-"&amp;'BH (2)'!$A148,'BH (2)'!$B$7:$S$1006,R$5,0),"")</f>
        <v/>
      </c>
      <c r="S148" s="159" t="str">
        <f>IFERROR(VLOOKUP('BH (2)'!$C$4&amp;"-"&amp;'BH (2)'!$A148,'BH (2)'!$B$7:$S$1006,S$5,0),"")</f>
        <v/>
      </c>
      <c r="T148" s="26" t="str">
        <f t="shared" si="8"/>
        <v/>
      </c>
      <c r="U148" s="26" t="str">
        <f t="shared" si="9"/>
        <v/>
      </c>
      <c r="V148" s="26" t="str">
        <f t="shared" si="10"/>
        <v/>
      </c>
      <c r="W148" s="26" t="str">
        <f t="shared" si="11"/>
        <v/>
      </c>
    </row>
    <row r="149" spans="3:23" ht="45" customHeight="1" x14ac:dyDescent="0.25">
      <c r="C149" s="32">
        <v>143</v>
      </c>
      <c r="D149" s="150" t="str">
        <f>IFERROR(VLOOKUP('BH (2)'!$C$4&amp;"-"&amp;'BH (2)'!$A149,'BH (2)'!$B$7:$S$1006,D$5,0),"")</f>
        <v/>
      </c>
      <c r="E149" s="160" t="str">
        <f>IFERROR(VLOOKUP('BH (2)'!$C$4&amp;"-"&amp;'BH (2)'!$A149,'BH (2)'!$B$7:$S$1006,E$5,0),"")</f>
        <v/>
      </c>
      <c r="F149" s="152" t="str">
        <f>IFERROR(VLOOKUP('BH (2)'!$C$4&amp;"-"&amp;'BH (2)'!$A149,'BH (2)'!$B$7:$S$1006,F$5,0),"")</f>
        <v/>
      </c>
      <c r="G149" s="153" t="str">
        <f>IFERROR(VLOOKUP('BH (2)'!$C$4&amp;"-"&amp;'BH (2)'!$A149,'BH (2)'!$B$7:$S$1006,G$5,0),"")</f>
        <v/>
      </c>
      <c r="H149" s="154" t="str">
        <f>IFERROR(VLOOKUP('BH (2)'!$C$4&amp;"-"&amp;'BH (2)'!$A149,'BH (2)'!$B$7:$S$1006,H$5,0),"")</f>
        <v/>
      </c>
      <c r="I149" s="153" t="str">
        <f>IFERROR(VLOOKUP('BH (2)'!$C$4&amp;"-"&amp;'BH (2)'!$A149,'BH (2)'!$B$7:$S$1006,I$5,0),"")</f>
        <v/>
      </c>
      <c r="J149" s="155" t="str">
        <f>IFERROR(VLOOKUP('BH (2)'!$C$4&amp;"-"&amp;'BH (2)'!$A149,'BH (2)'!$B$7:$S$1006,J$5,0),"")</f>
        <v/>
      </c>
      <c r="K149" s="153" t="str">
        <f>IFERROR(VLOOKUP('BH (2)'!$C$4&amp;"-"&amp;'BH (2)'!$A149,'BH (2)'!$B$7:$S$1006,K$5,0),"")</f>
        <v/>
      </c>
      <c r="L149" s="150" t="str">
        <f>IFERROR(VLOOKUP('BH (2)'!$C$4&amp;"-"&amp;'BH (2)'!$A149,'BH (2)'!$B$7:$S$1006,L$5,0),"")</f>
        <v/>
      </c>
      <c r="M149" s="154" t="str">
        <f>IFERROR(VLOOKUP('BH (2)'!$C$4&amp;"-"&amp;'BH (2)'!$A149,'BH (2)'!$B$7:$S$1006,M$5,0),"")</f>
        <v/>
      </c>
      <c r="N149" s="150" t="str">
        <f>IFERROR(VLOOKUP('BH (2)'!$C$4&amp;"-"&amp;'BH (2)'!$A149,'BH (2)'!$B$7:$S$1006,N$5,0),"")</f>
        <v/>
      </c>
      <c r="O149" s="156" t="str">
        <f>IFERROR(VLOOKUP('BH (2)'!$C$4&amp;"-"&amp;'BH (2)'!$A149,'BH (2)'!$B$7:$S$1006,O$5,0),"")</f>
        <v/>
      </c>
      <c r="P149" s="148" t="str">
        <f>IFERROR(VLOOKUP('BH (2)'!$C$4&amp;"-"&amp;'BH (2)'!$A149,'BH (2)'!$B$7:$S$1006,P$5,0),"")</f>
        <v/>
      </c>
      <c r="Q149" s="157" t="str">
        <f>IFERROR(VLOOKUP('BH (2)'!$C$4&amp;"-"&amp;'BH (2)'!$A149,'BH (2)'!$B$7:$S$1006,Q$5,0),"")</f>
        <v/>
      </c>
      <c r="R149" s="158" t="str">
        <f>IFERROR(VLOOKUP('BH (2)'!$C$4&amp;"-"&amp;'BH (2)'!$A149,'BH (2)'!$B$7:$S$1006,R$5,0),"")</f>
        <v/>
      </c>
      <c r="S149" s="159" t="str">
        <f>IFERROR(VLOOKUP('BH (2)'!$C$4&amp;"-"&amp;'BH (2)'!$A149,'BH (2)'!$B$7:$S$1006,S$5,0),"")</f>
        <v/>
      </c>
      <c r="T149" s="26" t="str">
        <f t="shared" si="8"/>
        <v/>
      </c>
      <c r="U149" s="26" t="str">
        <f t="shared" si="9"/>
        <v/>
      </c>
      <c r="V149" s="26" t="str">
        <f t="shared" si="10"/>
        <v/>
      </c>
      <c r="W149" s="26" t="str">
        <f t="shared" si="11"/>
        <v/>
      </c>
    </row>
    <row r="150" spans="3:23" ht="45" customHeight="1" x14ac:dyDescent="0.25">
      <c r="C150" s="32">
        <v>144</v>
      </c>
      <c r="D150" s="150" t="str">
        <f>IFERROR(VLOOKUP('BH (2)'!$C$4&amp;"-"&amp;'BH (2)'!$A150,'BH (2)'!$B$7:$S$1006,D$5,0),"")</f>
        <v/>
      </c>
      <c r="E150" s="160" t="str">
        <f>IFERROR(VLOOKUP('BH (2)'!$C$4&amp;"-"&amp;'BH (2)'!$A150,'BH (2)'!$B$7:$S$1006,E$5,0),"")</f>
        <v/>
      </c>
      <c r="F150" s="152" t="str">
        <f>IFERROR(VLOOKUP('BH (2)'!$C$4&amp;"-"&amp;'BH (2)'!$A150,'BH (2)'!$B$7:$S$1006,F$5,0),"")</f>
        <v/>
      </c>
      <c r="G150" s="153" t="str">
        <f>IFERROR(VLOOKUP('BH (2)'!$C$4&amp;"-"&amp;'BH (2)'!$A150,'BH (2)'!$B$7:$S$1006,G$5,0),"")</f>
        <v/>
      </c>
      <c r="H150" s="154" t="str">
        <f>IFERROR(VLOOKUP('BH (2)'!$C$4&amp;"-"&amp;'BH (2)'!$A150,'BH (2)'!$B$7:$S$1006,H$5,0),"")</f>
        <v/>
      </c>
      <c r="I150" s="153" t="str">
        <f>IFERROR(VLOOKUP('BH (2)'!$C$4&amp;"-"&amp;'BH (2)'!$A150,'BH (2)'!$B$7:$S$1006,I$5,0),"")</f>
        <v/>
      </c>
      <c r="J150" s="155" t="str">
        <f>IFERROR(VLOOKUP('BH (2)'!$C$4&amp;"-"&amp;'BH (2)'!$A150,'BH (2)'!$B$7:$S$1006,J$5,0),"")</f>
        <v/>
      </c>
      <c r="K150" s="153" t="str">
        <f>IFERROR(VLOOKUP('BH (2)'!$C$4&amp;"-"&amp;'BH (2)'!$A150,'BH (2)'!$B$7:$S$1006,K$5,0),"")</f>
        <v/>
      </c>
      <c r="L150" s="150" t="str">
        <f>IFERROR(VLOOKUP('BH (2)'!$C$4&amp;"-"&amp;'BH (2)'!$A150,'BH (2)'!$B$7:$S$1006,L$5,0),"")</f>
        <v/>
      </c>
      <c r="M150" s="154" t="str">
        <f>IFERROR(VLOOKUP('BH (2)'!$C$4&amp;"-"&amp;'BH (2)'!$A150,'BH (2)'!$B$7:$S$1006,M$5,0),"")</f>
        <v/>
      </c>
      <c r="N150" s="150" t="str">
        <f>IFERROR(VLOOKUP('BH (2)'!$C$4&amp;"-"&amp;'BH (2)'!$A150,'BH (2)'!$B$7:$S$1006,N$5,0),"")</f>
        <v/>
      </c>
      <c r="O150" s="156" t="str">
        <f>IFERROR(VLOOKUP('BH (2)'!$C$4&amp;"-"&amp;'BH (2)'!$A150,'BH (2)'!$B$7:$S$1006,O$5,0),"")</f>
        <v/>
      </c>
      <c r="P150" s="148" t="str">
        <f>IFERROR(VLOOKUP('BH (2)'!$C$4&amp;"-"&amp;'BH (2)'!$A150,'BH (2)'!$B$7:$S$1006,P$5,0),"")</f>
        <v/>
      </c>
      <c r="Q150" s="157" t="str">
        <f>IFERROR(VLOOKUP('BH (2)'!$C$4&amp;"-"&amp;'BH (2)'!$A150,'BH (2)'!$B$7:$S$1006,Q$5,0),"")</f>
        <v/>
      </c>
      <c r="R150" s="158" t="str">
        <f>IFERROR(VLOOKUP('BH (2)'!$C$4&amp;"-"&amp;'BH (2)'!$A150,'BH (2)'!$B$7:$S$1006,R$5,0),"")</f>
        <v/>
      </c>
      <c r="S150" s="159" t="str">
        <f>IFERROR(VLOOKUP('BH (2)'!$C$4&amp;"-"&amp;'BH (2)'!$A150,'BH (2)'!$B$7:$S$1006,S$5,0),"")</f>
        <v/>
      </c>
      <c r="T150" s="26" t="str">
        <f t="shared" si="8"/>
        <v/>
      </c>
      <c r="U150" s="26" t="str">
        <f t="shared" si="9"/>
        <v/>
      </c>
      <c r="V150" s="26" t="str">
        <f t="shared" si="10"/>
        <v/>
      </c>
      <c r="W150" s="26" t="str">
        <f t="shared" si="11"/>
        <v/>
      </c>
    </row>
    <row r="151" spans="3:23" ht="45" customHeight="1" x14ac:dyDescent="0.25">
      <c r="C151" s="32">
        <v>145</v>
      </c>
      <c r="D151" s="150" t="str">
        <f>IFERROR(VLOOKUP('BH (2)'!$C$4&amp;"-"&amp;'BH (2)'!$A151,'BH (2)'!$B$7:$S$1006,D$5,0),"")</f>
        <v/>
      </c>
      <c r="E151" s="160" t="str">
        <f>IFERROR(VLOOKUP('BH (2)'!$C$4&amp;"-"&amp;'BH (2)'!$A151,'BH (2)'!$B$7:$S$1006,E$5,0),"")</f>
        <v/>
      </c>
      <c r="F151" s="152" t="str">
        <f>IFERROR(VLOOKUP('BH (2)'!$C$4&amp;"-"&amp;'BH (2)'!$A151,'BH (2)'!$B$7:$S$1006,F$5,0),"")</f>
        <v/>
      </c>
      <c r="G151" s="153" t="str">
        <f>IFERROR(VLOOKUP('BH (2)'!$C$4&amp;"-"&amp;'BH (2)'!$A151,'BH (2)'!$B$7:$S$1006,G$5,0),"")</f>
        <v/>
      </c>
      <c r="H151" s="154" t="str">
        <f>IFERROR(VLOOKUP('BH (2)'!$C$4&amp;"-"&amp;'BH (2)'!$A151,'BH (2)'!$B$7:$S$1006,H$5,0),"")</f>
        <v/>
      </c>
      <c r="I151" s="153" t="str">
        <f>IFERROR(VLOOKUP('BH (2)'!$C$4&amp;"-"&amp;'BH (2)'!$A151,'BH (2)'!$B$7:$S$1006,I$5,0),"")</f>
        <v/>
      </c>
      <c r="J151" s="155" t="str">
        <f>IFERROR(VLOOKUP('BH (2)'!$C$4&amp;"-"&amp;'BH (2)'!$A151,'BH (2)'!$B$7:$S$1006,J$5,0),"")</f>
        <v/>
      </c>
      <c r="K151" s="153" t="str">
        <f>IFERROR(VLOOKUP('BH (2)'!$C$4&amp;"-"&amp;'BH (2)'!$A151,'BH (2)'!$B$7:$S$1006,K$5,0),"")</f>
        <v/>
      </c>
      <c r="L151" s="150" t="str">
        <f>IFERROR(VLOOKUP('BH (2)'!$C$4&amp;"-"&amp;'BH (2)'!$A151,'BH (2)'!$B$7:$S$1006,L$5,0),"")</f>
        <v/>
      </c>
      <c r="M151" s="154" t="str">
        <f>IFERROR(VLOOKUP('BH (2)'!$C$4&amp;"-"&amp;'BH (2)'!$A151,'BH (2)'!$B$7:$S$1006,M$5,0),"")</f>
        <v/>
      </c>
      <c r="N151" s="150" t="str">
        <f>IFERROR(VLOOKUP('BH (2)'!$C$4&amp;"-"&amp;'BH (2)'!$A151,'BH (2)'!$B$7:$S$1006,N$5,0),"")</f>
        <v/>
      </c>
      <c r="O151" s="156" t="str">
        <f>IFERROR(VLOOKUP('BH (2)'!$C$4&amp;"-"&amp;'BH (2)'!$A151,'BH (2)'!$B$7:$S$1006,O$5,0),"")</f>
        <v/>
      </c>
      <c r="P151" s="148" t="str">
        <f>IFERROR(VLOOKUP('BH (2)'!$C$4&amp;"-"&amp;'BH (2)'!$A151,'BH (2)'!$B$7:$S$1006,P$5,0),"")</f>
        <v/>
      </c>
      <c r="Q151" s="157" t="str">
        <f>IFERROR(VLOOKUP('BH (2)'!$C$4&amp;"-"&amp;'BH (2)'!$A151,'BH (2)'!$B$7:$S$1006,Q$5,0),"")</f>
        <v/>
      </c>
      <c r="R151" s="158" t="str">
        <f>IFERROR(VLOOKUP('BH (2)'!$C$4&amp;"-"&amp;'BH (2)'!$A151,'BH (2)'!$B$7:$S$1006,R$5,0),"")</f>
        <v/>
      </c>
      <c r="S151" s="159" t="str">
        <f>IFERROR(VLOOKUP('BH (2)'!$C$4&amp;"-"&amp;'BH (2)'!$A151,'BH (2)'!$B$7:$S$1006,S$5,0),"")</f>
        <v/>
      </c>
      <c r="T151" s="26" t="str">
        <f t="shared" si="8"/>
        <v/>
      </c>
      <c r="U151" s="26" t="str">
        <f t="shared" si="9"/>
        <v/>
      </c>
      <c r="V151" s="26" t="str">
        <f t="shared" si="10"/>
        <v/>
      </c>
      <c r="W151" s="26" t="str">
        <f t="shared" si="11"/>
        <v/>
      </c>
    </row>
    <row r="152" spans="3:23" ht="45" customHeight="1" x14ac:dyDescent="0.25">
      <c r="C152" s="32">
        <v>146</v>
      </c>
      <c r="D152" s="150" t="str">
        <f>IFERROR(VLOOKUP('BH (2)'!$C$4&amp;"-"&amp;'BH (2)'!$A152,'BH (2)'!$B$7:$S$1006,D$5,0),"")</f>
        <v/>
      </c>
      <c r="E152" s="160" t="str">
        <f>IFERROR(VLOOKUP('BH (2)'!$C$4&amp;"-"&amp;'BH (2)'!$A152,'BH (2)'!$B$7:$S$1006,E$5,0),"")</f>
        <v/>
      </c>
      <c r="F152" s="152" t="str">
        <f>IFERROR(VLOOKUP('BH (2)'!$C$4&amp;"-"&amp;'BH (2)'!$A152,'BH (2)'!$B$7:$S$1006,F$5,0),"")</f>
        <v/>
      </c>
      <c r="G152" s="153" t="str">
        <f>IFERROR(VLOOKUP('BH (2)'!$C$4&amp;"-"&amp;'BH (2)'!$A152,'BH (2)'!$B$7:$S$1006,G$5,0),"")</f>
        <v/>
      </c>
      <c r="H152" s="154" t="str">
        <f>IFERROR(VLOOKUP('BH (2)'!$C$4&amp;"-"&amp;'BH (2)'!$A152,'BH (2)'!$B$7:$S$1006,H$5,0),"")</f>
        <v/>
      </c>
      <c r="I152" s="153" t="str">
        <f>IFERROR(VLOOKUP('BH (2)'!$C$4&amp;"-"&amp;'BH (2)'!$A152,'BH (2)'!$B$7:$S$1006,I$5,0),"")</f>
        <v/>
      </c>
      <c r="J152" s="155" t="str">
        <f>IFERROR(VLOOKUP('BH (2)'!$C$4&amp;"-"&amp;'BH (2)'!$A152,'BH (2)'!$B$7:$S$1006,J$5,0),"")</f>
        <v/>
      </c>
      <c r="K152" s="153" t="str">
        <f>IFERROR(VLOOKUP('BH (2)'!$C$4&amp;"-"&amp;'BH (2)'!$A152,'BH (2)'!$B$7:$S$1006,K$5,0),"")</f>
        <v/>
      </c>
      <c r="L152" s="150" t="str">
        <f>IFERROR(VLOOKUP('BH (2)'!$C$4&amp;"-"&amp;'BH (2)'!$A152,'BH (2)'!$B$7:$S$1006,L$5,0),"")</f>
        <v/>
      </c>
      <c r="M152" s="154" t="str">
        <f>IFERROR(VLOOKUP('BH (2)'!$C$4&amp;"-"&amp;'BH (2)'!$A152,'BH (2)'!$B$7:$S$1006,M$5,0),"")</f>
        <v/>
      </c>
      <c r="N152" s="150" t="str">
        <f>IFERROR(VLOOKUP('BH (2)'!$C$4&amp;"-"&amp;'BH (2)'!$A152,'BH (2)'!$B$7:$S$1006,N$5,0),"")</f>
        <v/>
      </c>
      <c r="O152" s="156" t="str">
        <f>IFERROR(VLOOKUP('BH (2)'!$C$4&amp;"-"&amp;'BH (2)'!$A152,'BH (2)'!$B$7:$S$1006,O$5,0),"")</f>
        <v/>
      </c>
      <c r="P152" s="148" t="str">
        <f>IFERROR(VLOOKUP('BH (2)'!$C$4&amp;"-"&amp;'BH (2)'!$A152,'BH (2)'!$B$7:$S$1006,P$5,0),"")</f>
        <v/>
      </c>
      <c r="Q152" s="157" t="str">
        <f>IFERROR(VLOOKUP('BH (2)'!$C$4&amp;"-"&amp;'BH (2)'!$A152,'BH (2)'!$B$7:$S$1006,Q$5,0),"")</f>
        <v/>
      </c>
      <c r="R152" s="158" t="str">
        <f>IFERROR(VLOOKUP('BH (2)'!$C$4&amp;"-"&amp;'BH (2)'!$A152,'BH (2)'!$B$7:$S$1006,R$5,0),"")</f>
        <v/>
      </c>
      <c r="S152" s="159" t="str">
        <f>IFERROR(VLOOKUP('BH (2)'!$C$4&amp;"-"&amp;'BH (2)'!$A152,'BH (2)'!$B$7:$S$1006,S$5,0),"")</f>
        <v/>
      </c>
      <c r="T152" s="26" t="str">
        <f t="shared" si="8"/>
        <v/>
      </c>
      <c r="U152" s="26" t="str">
        <f t="shared" si="9"/>
        <v/>
      </c>
      <c r="V152" s="26" t="str">
        <f t="shared" si="10"/>
        <v/>
      </c>
      <c r="W152" s="26" t="str">
        <f t="shared" si="11"/>
        <v/>
      </c>
    </row>
    <row r="153" spans="3:23" ht="45" customHeight="1" x14ac:dyDescent="0.25">
      <c r="C153" s="32">
        <v>147</v>
      </c>
      <c r="D153" s="150" t="str">
        <f>IFERROR(VLOOKUP('BH (2)'!$C$4&amp;"-"&amp;'BH (2)'!$A153,'BH (2)'!$B$7:$S$1006,D$5,0),"")</f>
        <v/>
      </c>
      <c r="E153" s="160" t="str">
        <f>IFERROR(VLOOKUP('BH (2)'!$C$4&amp;"-"&amp;'BH (2)'!$A153,'BH (2)'!$B$7:$S$1006,E$5,0),"")</f>
        <v/>
      </c>
      <c r="F153" s="152" t="str">
        <f>IFERROR(VLOOKUP('BH (2)'!$C$4&amp;"-"&amp;'BH (2)'!$A153,'BH (2)'!$B$7:$S$1006,F$5,0),"")</f>
        <v/>
      </c>
      <c r="G153" s="153" t="str">
        <f>IFERROR(VLOOKUP('BH (2)'!$C$4&amp;"-"&amp;'BH (2)'!$A153,'BH (2)'!$B$7:$S$1006,G$5,0),"")</f>
        <v/>
      </c>
      <c r="H153" s="154" t="str">
        <f>IFERROR(VLOOKUP('BH (2)'!$C$4&amp;"-"&amp;'BH (2)'!$A153,'BH (2)'!$B$7:$S$1006,H$5,0),"")</f>
        <v/>
      </c>
      <c r="I153" s="153" t="str">
        <f>IFERROR(VLOOKUP('BH (2)'!$C$4&amp;"-"&amp;'BH (2)'!$A153,'BH (2)'!$B$7:$S$1006,I$5,0),"")</f>
        <v/>
      </c>
      <c r="J153" s="155" t="str">
        <f>IFERROR(VLOOKUP('BH (2)'!$C$4&amp;"-"&amp;'BH (2)'!$A153,'BH (2)'!$B$7:$S$1006,J$5,0),"")</f>
        <v/>
      </c>
      <c r="K153" s="153" t="str">
        <f>IFERROR(VLOOKUP('BH (2)'!$C$4&amp;"-"&amp;'BH (2)'!$A153,'BH (2)'!$B$7:$S$1006,K$5,0),"")</f>
        <v/>
      </c>
      <c r="L153" s="150" t="str">
        <f>IFERROR(VLOOKUP('BH (2)'!$C$4&amp;"-"&amp;'BH (2)'!$A153,'BH (2)'!$B$7:$S$1006,L$5,0),"")</f>
        <v/>
      </c>
      <c r="M153" s="154" t="str">
        <f>IFERROR(VLOOKUP('BH (2)'!$C$4&amp;"-"&amp;'BH (2)'!$A153,'BH (2)'!$B$7:$S$1006,M$5,0),"")</f>
        <v/>
      </c>
      <c r="N153" s="150" t="str">
        <f>IFERROR(VLOOKUP('BH (2)'!$C$4&amp;"-"&amp;'BH (2)'!$A153,'BH (2)'!$B$7:$S$1006,N$5,0),"")</f>
        <v/>
      </c>
      <c r="O153" s="156" t="str">
        <f>IFERROR(VLOOKUP('BH (2)'!$C$4&amp;"-"&amp;'BH (2)'!$A153,'BH (2)'!$B$7:$S$1006,O$5,0),"")</f>
        <v/>
      </c>
      <c r="P153" s="148" t="str">
        <f>IFERROR(VLOOKUP('BH (2)'!$C$4&amp;"-"&amp;'BH (2)'!$A153,'BH (2)'!$B$7:$S$1006,P$5,0),"")</f>
        <v/>
      </c>
      <c r="Q153" s="157" t="str">
        <f>IFERROR(VLOOKUP('BH (2)'!$C$4&amp;"-"&amp;'BH (2)'!$A153,'BH (2)'!$B$7:$S$1006,Q$5,0),"")</f>
        <v/>
      </c>
      <c r="R153" s="158" t="str">
        <f>IFERROR(VLOOKUP('BH (2)'!$C$4&amp;"-"&amp;'BH (2)'!$A153,'BH (2)'!$B$7:$S$1006,R$5,0),"")</f>
        <v/>
      </c>
      <c r="S153" s="159" t="str">
        <f>IFERROR(VLOOKUP('BH (2)'!$C$4&amp;"-"&amp;'BH (2)'!$A153,'BH (2)'!$B$7:$S$1006,S$5,0),"")</f>
        <v/>
      </c>
      <c r="T153" s="26" t="str">
        <f t="shared" si="8"/>
        <v/>
      </c>
      <c r="U153" s="26" t="str">
        <f t="shared" si="9"/>
        <v/>
      </c>
      <c r="V153" s="26" t="str">
        <f t="shared" si="10"/>
        <v/>
      </c>
      <c r="W153" s="26" t="str">
        <f t="shared" si="11"/>
        <v/>
      </c>
    </row>
    <row r="154" spans="3:23" ht="45" customHeight="1" x14ac:dyDescent="0.25">
      <c r="C154" s="32">
        <v>148</v>
      </c>
      <c r="D154" s="150" t="str">
        <f>IFERROR(VLOOKUP('BH (2)'!$C$4&amp;"-"&amp;'BH (2)'!$A154,'BH (2)'!$B$7:$S$1006,D$5,0),"")</f>
        <v/>
      </c>
      <c r="E154" s="160" t="str">
        <f>IFERROR(VLOOKUP('BH (2)'!$C$4&amp;"-"&amp;'BH (2)'!$A154,'BH (2)'!$B$7:$S$1006,E$5,0),"")</f>
        <v/>
      </c>
      <c r="F154" s="152" t="str">
        <f>IFERROR(VLOOKUP('BH (2)'!$C$4&amp;"-"&amp;'BH (2)'!$A154,'BH (2)'!$B$7:$S$1006,F$5,0),"")</f>
        <v/>
      </c>
      <c r="G154" s="153" t="str">
        <f>IFERROR(VLOOKUP('BH (2)'!$C$4&amp;"-"&amp;'BH (2)'!$A154,'BH (2)'!$B$7:$S$1006,G$5,0),"")</f>
        <v/>
      </c>
      <c r="H154" s="154" t="str">
        <f>IFERROR(VLOOKUP('BH (2)'!$C$4&amp;"-"&amp;'BH (2)'!$A154,'BH (2)'!$B$7:$S$1006,H$5,0),"")</f>
        <v/>
      </c>
      <c r="I154" s="153" t="str">
        <f>IFERROR(VLOOKUP('BH (2)'!$C$4&amp;"-"&amp;'BH (2)'!$A154,'BH (2)'!$B$7:$S$1006,I$5,0),"")</f>
        <v/>
      </c>
      <c r="J154" s="155" t="str">
        <f>IFERROR(VLOOKUP('BH (2)'!$C$4&amp;"-"&amp;'BH (2)'!$A154,'BH (2)'!$B$7:$S$1006,J$5,0),"")</f>
        <v/>
      </c>
      <c r="K154" s="153" t="str">
        <f>IFERROR(VLOOKUP('BH (2)'!$C$4&amp;"-"&amp;'BH (2)'!$A154,'BH (2)'!$B$7:$S$1006,K$5,0),"")</f>
        <v/>
      </c>
      <c r="L154" s="150" t="str">
        <f>IFERROR(VLOOKUP('BH (2)'!$C$4&amp;"-"&amp;'BH (2)'!$A154,'BH (2)'!$B$7:$S$1006,L$5,0),"")</f>
        <v/>
      </c>
      <c r="M154" s="154" t="str">
        <f>IFERROR(VLOOKUP('BH (2)'!$C$4&amp;"-"&amp;'BH (2)'!$A154,'BH (2)'!$B$7:$S$1006,M$5,0),"")</f>
        <v/>
      </c>
      <c r="N154" s="150" t="str">
        <f>IFERROR(VLOOKUP('BH (2)'!$C$4&amp;"-"&amp;'BH (2)'!$A154,'BH (2)'!$B$7:$S$1006,N$5,0),"")</f>
        <v/>
      </c>
      <c r="O154" s="156" t="str">
        <f>IFERROR(VLOOKUP('BH (2)'!$C$4&amp;"-"&amp;'BH (2)'!$A154,'BH (2)'!$B$7:$S$1006,O$5,0),"")</f>
        <v/>
      </c>
      <c r="P154" s="148" t="str">
        <f>IFERROR(VLOOKUP('BH (2)'!$C$4&amp;"-"&amp;'BH (2)'!$A154,'BH (2)'!$B$7:$S$1006,P$5,0),"")</f>
        <v/>
      </c>
      <c r="Q154" s="157" t="str">
        <f>IFERROR(VLOOKUP('BH (2)'!$C$4&amp;"-"&amp;'BH (2)'!$A154,'BH (2)'!$B$7:$S$1006,Q$5,0),"")</f>
        <v/>
      </c>
      <c r="R154" s="158" t="str">
        <f>IFERROR(VLOOKUP('BH (2)'!$C$4&amp;"-"&amp;'BH (2)'!$A154,'BH (2)'!$B$7:$S$1006,R$5,0),"")</f>
        <v/>
      </c>
      <c r="S154" s="159" t="str">
        <f>IFERROR(VLOOKUP('BH (2)'!$C$4&amp;"-"&amp;'BH (2)'!$A154,'BH (2)'!$B$7:$S$1006,S$5,0),"")</f>
        <v/>
      </c>
      <c r="T154" s="26" t="str">
        <f t="shared" si="8"/>
        <v/>
      </c>
      <c r="U154" s="26" t="str">
        <f t="shared" si="9"/>
        <v/>
      </c>
      <c r="V154" s="26" t="str">
        <f t="shared" si="10"/>
        <v/>
      </c>
      <c r="W154" s="26" t="str">
        <f t="shared" si="11"/>
        <v/>
      </c>
    </row>
    <row r="155" spans="3:23" ht="45" customHeight="1" x14ac:dyDescent="0.25">
      <c r="C155" s="32">
        <v>149</v>
      </c>
      <c r="D155" s="150" t="str">
        <f>IFERROR(VLOOKUP('BH (2)'!$C$4&amp;"-"&amp;'BH (2)'!$A155,'BH (2)'!$B$7:$S$1006,D$5,0),"")</f>
        <v/>
      </c>
      <c r="E155" s="160" t="str">
        <f>IFERROR(VLOOKUP('BH (2)'!$C$4&amp;"-"&amp;'BH (2)'!$A155,'BH (2)'!$B$7:$S$1006,E$5,0),"")</f>
        <v/>
      </c>
      <c r="F155" s="152" t="str">
        <f>IFERROR(VLOOKUP('BH (2)'!$C$4&amp;"-"&amp;'BH (2)'!$A155,'BH (2)'!$B$7:$S$1006,F$5,0),"")</f>
        <v/>
      </c>
      <c r="G155" s="153" t="str">
        <f>IFERROR(VLOOKUP('BH (2)'!$C$4&amp;"-"&amp;'BH (2)'!$A155,'BH (2)'!$B$7:$S$1006,G$5,0),"")</f>
        <v/>
      </c>
      <c r="H155" s="154" t="str">
        <f>IFERROR(VLOOKUP('BH (2)'!$C$4&amp;"-"&amp;'BH (2)'!$A155,'BH (2)'!$B$7:$S$1006,H$5,0),"")</f>
        <v/>
      </c>
      <c r="I155" s="153" t="str">
        <f>IFERROR(VLOOKUP('BH (2)'!$C$4&amp;"-"&amp;'BH (2)'!$A155,'BH (2)'!$B$7:$S$1006,I$5,0),"")</f>
        <v/>
      </c>
      <c r="J155" s="155" t="str">
        <f>IFERROR(VLOOKUP('BH (2)'!$C$4&amp;"-"&amp;'BH (2)'!$A155,'BH (2)'!$B$7:$S$1006,J$5,0),"")</f>
        <v/>
      </c>
      <c r="K155" s="153" t="str">
        <f>IFERROR(VLOOKUP('BH (2)'!$C$4&amp;"-"&amp;'BH (2)'!$A155,'BH (2)'!$B$7:$S$1006,K$5,0),"")</f>
        <v/>
      </c>
      <c r="L155" s="150" t="str">
        <f>IFERROR(VLOOKUP('BH (2)'!$C$4&amp;"-"&amp;'BH (2)'!$A155,'BH (2)'!$B$7:$S$1006,L$5,0),"")</f>
        <v/>
      </c>
      <c r="M155" s="154" t="str">
        <f>IFERROR(VLOOKUP('BH (2)'!$C$4&amp;"-"&amp;'BH (2)'!$A155,'BH (2)'!$B$7:$S$1006,M$5,0),"")</f>
        <v/>
      </c>
      <c r="N155" s="150" t="str">
        <f>IFERROR(VLOOKUP('BH (2)'!$C$4&amp;"-"&amp;'BH (2)'!$A155,'BH (2)'!$B$7:$S$1006,N$5,0),"")</f>
        <v/>
      </c>
      <c r="O155" s="156" t="str">
        <f>IFERROR(VLOOKUP('BH (2)'!$C$4&amp;"-"&amp;'BH (2)'!$A155,'BH (2)'!$B$7:$S$1006,O$5,0),"")</f>
        <v/>
      </c>
      <c r="P155" s="148" t="str">
        <f>IFERROR(VLOOKUP('BH (2)'!$C$4&amp;"-"&amp;'BH (2)'!$A155,'BH (2)'!$B$7:$S$1006,P$5,0),"")</f>
        <v/>
      </c>
      <c r="Q155" s="157" t="str">
        <f>IFERROR(VLOOKUP('BH (2)'!$C$4&amp;"-"&amp;'BH (2)'!$A155,'BH (2)'!$B$7:$S$1006,Q$5,0),"")</f>
        <v/>
      </c>
      <c r="R155" s="158" t="str">
        <f>IFERROR(VLOOKUP('BH (2)'!$C$4&amp;"-"&amp;'BH (2)'!$A155,'BH (2)'!$B$7:$S$1006,R$5,0),"")</f>
        <v/>
      </c>
      <c r="S155" s="159" t="str">
        <f>IFERROR(VLOOKUP('BH (2)'!$C$4&amp;"-"&amp;'BH (2)'!$A155,'BH (2)'!$B$7:$S$1006,S$5,0),"")</f>
        <v/>
      </c>
      <c r="T155" s="26" t="str">
        <f t="shared" si="8"/>
        <v/>
      </c>
      <c r="U155" s="26" t="str">
        <f t="shared" si="9"/>
        <v/>
      </c>
      <c r="V155" s="26" t="str">
        <f t="shared" si="10"/>
        <v/>
      </c>
      <c r="W155" s="26" t="str">
        <f t="shared" si="11"/>
        <v/>
      </c>
    </row>
    <row r="156" spans="3:23" ht="45" customHeight="1" x14ac:dyDescent="0.25">
      <c r="C156" s="32">
        <v>150</v>
      </c>
      <c r="D156" s="150" t="str">
        <f>IFERROR(VLOOKUP('BH (2)'!$C$4&amp;"-"&amp;'BH (2)'!$A156,'BH (2)'!$B$7:$S$1006,D$5,0),"")</f>
        <v/>
      </c>
      <c r="E156" s="160" t="str">
        <f>IFERROR(VLOOKUP('BH (2)'!$C$4&amp;"-"&amp;'BH (2)'!$A156,'BH (2)'!$B$7:$S$1006,E$5,0),"")</f>
        <v/>
      </c>
      <c r="F156" s="152" t="str">
        <f>IFERROR(VLOOKUP('BH (2)'!$C$4&amp;"-"&amp;'BH (2)'!$A156,'BH (2)'!$B$7:$S$1006,F$5,0),"")</f>
        <v/>
      </c>
      <c r="G156" s="153" t="str">
        <f>IFERROR(VLOOKUP('BH (2)'!$C$4&amp;"-"&amp;'BH (2)'!$A156,'BH (2)'!$B$7:$S$1006,G$5,0),"")</f>
        <v/>
      </c>
      <c r="H156" s="154" t="str">
        <f>IFERROR(VLOOKUP('BH (2)'!$C$4&amp;"-"&amp;'BH (2)'!$A156,'BH (2)'!$B$7:$S$1006,H$5,0),"")</f>
        <v/>
      </c>
      <c r="I156" s="153" t="str">
        <f>IFERROR(VLOOKUP('BH (2)'!$C$4&amp;"-"&amp;'BH (2)'!$A156,'BH (2)'!$B$7:$S$1006,I$5,0),"")</f>
        <v/>
      </c>
      <c r="J156" s="155" t="str">
        <f>IFERROR(VLOOKUP('BH (2)'!$C$4&amp;"-"&amp;'BH (2)'!$A156,'BH (2)'!$B$7:$S$1006,J$5,0),"")</f>
        <v/>
      </c>
      <c r="K156" s="153" t="str">
        <f>IFERROR(VLOOKUP('BH (2)'!$C$4&amp;"-"&amp;'BH (2)'!$A156,'BH (2)'!$B$7:$S$1006,K$5,0),"")</f>
        <v/>
      </c>
      <c r="L156" s="150" t="str">
        <f>IFERROR(VLOOKUP('BH (2)'!$C$4&amp;"-"&amp;'BH (2)'!$A156,'BH (2)'!$B$7:$S$1006,L$5,0),"")</f>
        <v/>
      </c>
      <c r="M156" s="154" t="str">
        <f>IFERROR(VLOOKUP('BH (2)'!$C$4&amp;"-"&amp;'BH (2)'!$A156,'BH (2)'!$B$7:$S$1006,M$5,0),"")</f>
        <v/>
      </c>
      <c r="N156" s="150" t="str">
        <f>IFERROR(VLOOKUP('BH (2)'!$C$4&amp;"-"&amp;'BH (2)'!$A156,'BH (2)'!$B$7:$S$1006,N$5,0),"")</f>
        <v/>
      </c>
      <c r="O156" s="156" t="str">
        <f>IFERROR(VLOOKUP('BH (2)'!$C$4&amp;"-"&amp;'BH (2)'!$A156,'BH (2)'!$B$7:$S$1006,O$5,0),"")</f>
        <v/>
      </c>
      <c r="P156" s="148" t="str">
        <f>IFERROR(VLOOKUP('BH (2)'!$C$4&amp;"-"&amp;'BH (2)'!$A156,'BH (2)'!$B$7:$S$1006,P$5,0),"")</f>
        <v/>
      </c>
      <c r="Q156" s="157" t="str">
        <f>IFERROR(VLOOKUP('BH (2)'!$C$4&amp;"-"&amp;'BH (2)'!$A156,'BH (2)'!$B$7:$S$1006,Q$5,0),"")</f>
        <v/>
      </c>
      <c r="R156" s="158" t="str">
        <f>IFERROR(VLOOKUP('BH (2)'!$C$4&amp;"-"&amp;'BH (2)'!$A156,'BH (2)'!$B$7:$S$1006,R$5,0),"")</f>
        <v/>
      </c>
      <c r="S156" s="159" t="str">
        <f>IFERROR(VLOOKUP('BH (2)'!$C$4&amp;"-"&amp;'BH (2)'!$A156,'BH (2)'!$B$7:$S$1006,S$5,0),"")</f>
        <v/>
      </c>
      <c r="T156" s="26" t="str">
        <f t="shared" si="8"/>
        <v/>
      </c>
      <c r="U156" s="26" t="str">
        <f t="shared" si="9"/>
        <v/>
      </c>
      <c r="V156" s="26" t="str">
        <f t="shared" si="10"/>
        <v/>
      </c>
      <c r="W156" s="26" t="str">
        <f t="shared" si="11"/>
        <v/>
      </c>
    </row>
    <row r="157" spans="3:23" ht="45" customHeight="1" x14ac:dyDescent="0.25">
      <c r="C157" s="32">
        <v>151</v>
      </c>
      <c r="D157" s="150" t="str">
        <f>IFERROR(VLOOKUP('BH (2)'!$C$4&amp;"-"&amp;'BH (2)'!$A157,'BH (2)'!$B$7:$S$1006,D$5,0),"")</f>
        <v/>
      </c>
      <c r="E157" s="160" t="str">
        <f>IFERROR(VLOOKUP('BH (2)'!$C$4&amp;"-"&amp;'BH (2)'!$A157,'BH (2)'!$B$7:$S$1006,E$5,0),"")</f>
        <v/>
      </c>
      <c r="F157" s="152" t="str">
        <f>IFERROR(VLOOKUP('BH (2)'!$C$4&amp;"-"&amp;'BH (2)'!$A157,'BH (2)'!$B$7:$S$1006,F$5,0),"")</f>
        <v/>
      </c>
      <c r="G157" s="153" t="str">
        <f>IFERROR(VLOOKUP('BH (2)'!$C$4&amp;"-"&amp;'BH (2)'!$A157,'BH (2)'!$B$7:$S$1006,G$5,0),"")</f>
        <v/>
      </c>
      <c r="H157" s="154" t="str">
        <f>IFERROR(VLOOKUP('BH (2)'!$C$4&amp;"-"&amp;'BH (2)'!$A157,'BH (2)'!$B$7:$S$1006,H$5,0),"")</f>
        <v/>
      </c>
      <c r="I157" s="153" t="str">
        <f>IFERROR(VLOOKUP('BH (2)'!$C$4&amp;"-"&amp;'BH (2)'!$A157,'BH (2)'!$B$7:$S$1006,I$5,0),"")</f>
        <v/>
      </c>
      <c r="J157" s="155" t="str">
        <f>IFERROR(VLOOKUP('BH (2)'!$C$4&amp;"-"&amp;'BH (2)'!$A157,'BH (2)'!$B$7:$S$1006,J$5,0),"")</f>
        <v/>
      </c>
      <c r="K157" s="153" t="str">
        <f>IFERROR(VLOOKUP('BH (2)'!$C$4&amp;"-"&amp;'BH (2)'!$A157,'BH (2)'!$B$7:$S$1006,K$5,0),"")</f>
        <v/>
      </c>
      <c r="L157" s="150" t="str">
        <f>IFERROR(VLOOKUP('BH (2)'!$C$4&amp;"-"&amp;'BH (2)'!$A157,'BH (2)'!$B$7:$S$1006,L$5,0),"")</f>
        <v/>
      </c>
      <c r="M157" s="154" t="str">
        <f>IFERROR(VLOOKUP('BH (2)'!$C$4&amp;"-"&amp;'BH (2)'!$A157,'BH (2)'!$B$7:$S$1006,M$5,0),"")</f>
        <v/>
      </c>
      <c r="N157" s="150" t="str">
        <f>IFERROR(VLOOKUP('BH (2)'!$C$4&amp;"-"&amp;'BH (2)'!$A157,'BH (2)'!$B$7:$S$1006,N$5,0),"")</f>
        <v/>
      </c>
      <c r="O157" s="156" t="str">
        <f>IFERROR(VLOOKUP('BH (2)'!$C$4&amp;"-"&amp;'BH (2)'!$A157,'BH (2)'!$B$7:$S$1006,O$5,0),"")</f>
        <v/>
      </c>
      <c r="P157" s="148" t="str">
        <f>IFERROR(VLOOKUP('BH (2)'!$C$4&amp;"-"&amp;'BH (2)'!$A157,'BH (2)'!$B$7:$S$1006,P$5,0),"")</f>
        <v/>
      </c>
      <c r="Q157" s="157" t="str">
        <f>IFERROR(VLOOKUP('BH (2)'!$C$4&amp;"-"&amp;'BH (2)'!$A157,'BH (2)'!$B$7:$S$1006,Q$5,0),"")</f>
        <v/>
      </c>
      <c r="R157" s="158" t="str">
        <f>IFERROR(VLOOKUP('BH (2)'!$C$4&amp;"-"&amp;'BH (2)'!$A157,'BH (2)'!$B$7:$S$1006,R$5,0),"")</f>
        <v/>
      </c>
      <c r="S157" s="159" t="str">
        <f>IFERROR(VLOOKUP('BH (2)'!$C$4&amp;"-"&amp;'BH (2)'!$A157,'BH (2)'!$B$7:$S$1006,S$5,0),"")</f>
        <v/>
      </c>
      <c r="T157" s="26" t="str">
        <f t="shared" si="8"/>
        <v/>
      </c>
      <c r="U157" s="26" t="str">
        <f t="shared" si="9"/>
        <v/>
      </c>
      <c r="V157" s="26" t="str">
        <f t="shared" si="10"/>
        <v/>
      </c>
      <c r="W157" s="26" t="str">
        <f t="shared" si="11"/>
        <v/>
      </c>
    </row>
    <row r="158" spans="3:23" ht="45" customHeight="1" x14ac:dyDescent="0.25">
      <c r="C158" s="32">
        <v>152</v>
      </c>
      <c r="D158" s="150" t="str">
        <f>IFERROR(VLOOKUP('BH (2)'!$C$4&amp;"-"&amp;'BH (2)'!$A158,'BH (2)'!$B$7:$S$1006,D$5,0),"")</f>
        <v/>
      </c>
      <c r="E158" s="160" t="str">
        <f>IFERROR(VLOOKUP('BH (2)'!$C$4&amp;"-"&amp;'BH (2)'!$A158,'BH (2)'!$B$7:$S$1006,E$5,0),"")</f>
        <v/>
      </c>
      <c r="F158" s="152" t="str">
        <f>IFERROR(VLOOKUP('BH (2)'!$C$4&amp;"-"&amp;'BH (2)'!$A158,'BH (2)'!$B$7:$S$1006,F$5,0),"")</f>
        <v/>
      </c>
      <c r="G158" s="153" t="str">
        <f>IFERROR(VLOOKUP('BH (2)'!$C$4&amp;"-"&amp;'BH (2)'!$A158,'BH (2)'!$B$7:$S$1006,G$5,0),"")</f>
        <v/>
      </c>
      <c r="H158" s="154" t="str">
        <f>IFERROR(VLOOKUP('BH (2)'!$C$4&amp;"-"&amp;'BH (2)'!$A158,'BH (2)'!$B$7:$S$1006,H$5,0),"")</f>
        <v/>
      </c>
      <c r="I158" s="153" t="str">
        <f>IFERROR(VLOOKUP('BH (2)'!$C$4&amp;"-"&amp;'BH (2)'!$A158,'BH (2)'!$B$7:$S$1006,I$5,0),"")</f>
        <v/>
      </c>
      <c r="J158" s="155" t="str">
        <f>IFERROR(VLOOKUP('BH (2)'!$C$4&amp;"-"&amp;'BH (2)'!$A158,'BH (2)'!$B$7:$S$1006,J$5,0),"")</f>
        <v/>
      </c>
      <c r="K158" s="153" t="str">
        <f>IFERROR(VLOOKUP('BH (2)'!$C$4&amp;"-"&amp;'BH (2)'!$A158,'BH (2)'!$B$7:$S$1006,K$5,0),"")</f>
        <v/>
      </c>
      <c r="L158" s="150" t="str">
        <f>IFERROR(VLOOKUP('BH (2)'!$C$4&amp;"-"&amp;'BH (2)'!$A158,'BH (2)'!$B$7:$S$1006,L$5,0),"")</f>
        <v/>
      </c>
      <c r="M158" s="154" t="str">
        <f>IFERROR(VLOOKUP('BH (2)'!$C$4&amp;"-"&amp;'BH (2)'!$A158,'BH (2)'!$B$7:$S$1006,M$5,0),"")</f>
        <v/>
      </c>
      <c r="N158" s="150" t="str">
        <f>IFERROR(VLOOKUP('BH (2)'!$C$4&amp;"-"&amp;'BH (2)'!$A158,'BH (2)'!$B$7:$S$1006,N$5,0),"")</f>
        <v/>
      </c>
      <c r="O158" s="156" t="str">
        <f>IFERROR(VLOOKUP('BH (2)'!$C$4&amp;"-"&amp;'BH (2)'!$A158,'BH (2)'!$B$7:$S$1006,O$5,0),"")</f>
        <v/>
      </c>
      <c r="P158" s="148" t="str">
        <f>IFERROR(VLOOKUP('BH (2)'!$C$4&amp;"-"&amp;'BH (2)'!$A158,'BH (2)'!$B$7:$S$1006,P$5,0),"")</f>
        <v/>
      </c>
      <c r="Q158" s="157" t="str">
        <f>IFERROR(VLOOKUP('BH (2)'!$C$4&amp;"-"&amp;'BH (2)'!$A158,'BH (2)'!$B$7:$S$1006,Q$5,0),"")</f>
        <v/>
      </c>
      <c r="R158" s="158" t="str">
        <f>IFERROR(VLOOKUP('BH (2)'!$C$4&amp;"-"&amp;'BH (2)'!$A158,'BH (2)'!$B$7:$S$1006,R$5,0),"")</f>
        <v/>
      </c>
      <c r="S158" s="159" t="str">
        <f>IFERROR(VLOOKUP('BH (2)'!$C$4&amp;"-"&amp;'BH (2)'!$A158,'BH (2)'!$B$7:$S$1006,S$5,0),"")</f>
        <v/>
      </c>
      <c r="T158" s="26" t="str">
        <f t="shared" si="8"/>
        <v/>
      </c>
      <c r="U158" s="26" t="str">
        <f t="shared" si="9"/>
        <v/>
      </c>
      <c r="V158" s="26" t="str">
        <f t="shared" si="10"/>
        <v/>
      </c>
      <c r="W158" s="26" t="str">
        <f t="shared" si="11"/>
        <v/>
      </c>
    </row>
    <row r="159" spans="3:23" ht="45" customHeight="1" x14ac:dyDescent="0.25">
      <c r="C159" s="32">
        <v>153</v>
      </c>
      <c r="D159" s="150" t="str">
        <f>IFERROR(VLOOKUP('BH (2)'!$C$4&amp;"-"&amp;'BH (2)'!$A159,'BH (2)'!$B$7:$S$1006,D$5,0),"")</f>
        <v/>
      </c>
      <c r="E159" s="160" t="str">
        <f>IFERROR(VLOOKUP('BH (2)'!$C$4&amp;"-"&amp;'BH (2)'!$A159,'BH (2)'!$B$7:$S$1006,E$5,0),"")</f>
        <v/>
      </c>
      <c r="F159" s="152" t="str">
        <f>IFERROR(VLOOKUP('BH (2)'!$C$4&amp;"-"&amp;'BH (2)'!$A159,'BH (2)'!$B$7:$S$1006,F$5,0),"")</f>
        <v/>
      </c>
      <c r="G159" s="153" t="str">
        <f>IFERROR(VLOOKUP('BH (2)'!$C$4&amp;"-"&amp;'BH (2)'!$A159,'BH (2)'!$B$7:$S$1006,G$5,0),"")</f>
        <v/>
      </c>
      <c r="H159" s="154" t="str">
        <f>IFERROR(VLOOKUP('BH (2)'!$C$4&amp;"-"&amp;'BH (2)'!$A159,'BH (2)'!$B$7:$S$1006,H$5,0),"")</f>
        <v/>
      </c>
      <c r="I159" s="153" t="str">
        <f>IFERROR(VLOOKUP('BH (2)'!$C$4&amp;"-"&amp;'BH (2)'!$A159,'BH (2)'!$B$7:$S$1006,I$5,0),"")</f>
        <v/>
      </c>
      <c r="J159" s="155" t="str">
        <f>IFERROR(VLOOKUP('BH (2)'!$C$4&amp;"-"&amp;'BH (2)'!$A159,'BH (2)'!$B$7:$S$1006,J$5,0),"")</f>
        <v/>
      </c>
      <c r="K159" s="153" t="str">
        <f>IFERROR(VLOOKUP('BH (2)'!$C$4&amp;"-"&amp;'BH (2)'!$A159,'BH (2)'!$B$7:$S$1006,K$5,0),"")</f>
        <v/>
      </c>
      <c r="L159" s="150" t="str">
        <f>IFERROR(VLOOKUP('BH (2)'!$C$4&amp;"-"&amp;'BH (2)'!$A159,'BH (2)'!$B$7:$S$1006,L$5,0),"")</f>
        <v/>
      </c>
      <c r="M159" s="154" t="str">
        <f>IFERROR(VLOOKUP('BH (2)'!$C$4&amp;"-"&amp;'BH (2)'!$A159,'BH (2)'!$B$7:$S$1006,M$5,0),"")</f>
        <v/>
      </c>
      <c r="N159" s="150" t="str">
        <f>IFERROR(VLOOKUP('BH (2)'!$C$4&amp;"-"&amp;'BH (2)'!$A159,'BH (2)'!$B$7:$S$1006,N$5,0),"")</f>
        <v/>
      </c>
      <c r="O159" s="156" t="str">
        <f>IFERROR(VLOOKUP('BH (2)'!$C$4&amp;"-"&amp;'BH (2)'!$A159,'BH (2)'!$B$7:$S$1006,O$5,0),"")</f>
        <v/>
      </c>
      <c r="P159" s="148" t="str">
        <f>IFERROR(VLOOKUP('BH (2)'!$C$4&amp;"-"&amp;'BH (2)'!$A159,'BH (2)'!$B$7:$S$1006,P$5,0),"")</f>
        <v/>
      </c>
      <c r="Q159" s="157" t="str">
        <f>IFERROR(VLOOKUP('BH (2)'!$C$4&amp;"-"&amp;'BH (2)'!$A159,'BH (2)'!$B$7:$S$1006,Q$5,0),"")</f>
        <v/>
      </c>
      <c r="R159" s="158" t="str">
        <f>IFERROR(VLOOKUP('BH (2)'!$C$4&amp;"-"&amp;'BH (2)'!$A159,'BH (2)'!$B$7:$S$1006,R$5,0),"")</f>
        <v/>
      </c>
      <c r="S159" s="159" t="str">
        <f>IFERROR(VLOOKUP('BH (2)'!$C$4&amp;"-"&amp;'BH (2)'!$A159,'BH (2)'!$B$7:$S$1006,S$5,0),"")</f>
        <v/>
      </c>
      <c r="T159" s="26" t="str">
        <f t="shared" si="8"/>
        <v/>
      </c>
      <c r="U159" s="26" t="str">
        <f t="shared" si="9"/>
        <v/>
      </c>
      <c r="V159" s="26" t="str">
        <f t="shared" si="10"/>
        <v/>
      </c>
      <c r="W159" s="26" t="str">
        <f t="shared" si="11"/>
        <v/>
      </c>
    </row>
    <row r="160" spans="3:23" ht="45" customHeight="1" x14ac:dyDescent="0.25">
      <c r="C160" s="32">
        <v>154</v>
      </c>
      <c r="D160" s="150" t="str">
        <f>IFERROR(VLOOKUP('BH (2)'!$C$4&amp;"-"&amp;'BH (2)'!$A160,'BH (2)'!$B$7:$S$1006,D$5,0),"")</f>
        <v/>
      </c>
      <c r="E160" s="160" t="str">
        <f>IFERROR(VLOOKUP('BH (2)'!$C$4&amp;"-"&amp;'BH (2)'!$A160,'BH (2)'!$B$7:$S$1006,E$5,0),"")</f>
        <v/>
      </c>
      <c r="F160" s="152" t="str">
        <f>IFERROR(VLOOKUP('BH (2)'!$C$4&amp;"-"&amp;'BH (2)'!$A160,'BH (2)'!$B$7:$S$1006,F$5,0),"")</f>
        <v/>
      </c>
      <c r="G160" s="153" t="str">
        <f>IFERROR(VLOOKUP('BH (2)'!$C$4&amp;"-"&amp;'BH (2)'!$A160,'BH (2)'!$B$7:$S$1006,G$5,0),"")</f>
        <v/>
      </c>
      <c r="H160" s="154" t="str">
        <f>IFERROR(VLOOKUP('BH (2)'!$C$4&amp;"-"&amp;'BH (2)'!$A160,'BH (2)'!$B$7:$S$1006,H$5,0),"")</f>
        <v/>
      </c>
      <c r="I160" s="153" t="str">
        <f>IFERROR(VLOOKUP('BH (2)'!$C$4&amp;"-"&amp;'BH (2)'!$A160,'BH (2)'!$B$7:$S$1006,I$5,0),"")</f>
        <v/>
      </c>
      <c r="J160" s="155" t="str">
        <f>IFERROR(VLOOKUP('BH (2)'!$C$4&amp;"-"&amp;'BH (2)'!$A160,'BH (2)'!$B$7:$S$1006,J$5,0),"")</f>
        <v/>
      </c>
      <c r="K160" s="153" t="str">
        <f>IFERROR(VLOOKUP('BH (2)'!$C$4&amp;"-"&amp;'BH (2)'!$A160,'BH (2)'!$B$7:$S$1006,K$5,0),"")</f>
        <v/>
      </c>
      <c r="L160" s="150" t="str">
        <f>IFERROR(VLOOKUP('BH (2)'!$C$4&amp;"-"&amp;'BH (2)'!$A160,'BH (2)'!$B$7:$S$1006,L$5,0),"")</f>
        <v/>
      </c>
      <c r="M160" s="154" t="str">
        <f>IFERROR(VLOOKUP('BH (2)'!$C$4&amp;"-"&amp;'BH (2)'!$A160,'BH (2)'!$B$7:$S$1006,M$5,0),"")</f>
        <v/>
      </c>
      <c r="N160" s="150" t="str">
        <f>IFERROR(VLOOKUP('BH (2)'!$C$4&amp;"-"&amp;'BH (2)'!$A160,'BH (2)'!$B$7:$S$1006,N$5,0),"")</f>
        <v/>
      </c>
      <c r="O160" s="156" t="str">
        <f>IFERROR(VLOOKUP('BH (2)'!$C$4&amp;"-"&amp;'BH (2)'!$A160,'BH (2)'!$B$7:$S$1006,O$5,0),"")</f>
        <v/>
      </c>
      <c r="P160" s="148" t="str">
        <f>IFERROR(VLOOKUP('BH (2)'!$C$4&amp;"-"&amp;'BH (2)'!$A160,'BH (2)'!$B$7:$S$1006,P$5,0),"")</f>
        <v/>
      </c>
      <c r="Q160" s="157" t="str">
        <f>IFERROR(VLOOKUP('BH (2)'!$C$4&amp;"-"&amp;'BH (2)'!$A160,'BH (2)'!$B$7:$S$1006,Q$5,0),"")</f>
        <v/>
      </c>
      <c r="R160" s="158" t="str">
        <f>IFERROR(VLOOKUP('BH (2)'!$C$4&amp;"-"&amp;'BH (2)'!$A160,'BH (2)'!$B$7:$S$1006,R$5,0),"")</f>
        <v/>
      </c>
      <c r="S160" s="159" t="str">
        <f>IFERROR(VLOOKUP('BH (2)'!$C$4&amp;"-"&amp;'BH (2)'!$A160,'BH (2)'!$B$7:$S$1006,S$5,0),"")</f>
        <v/>
      </c>
      <c r="T160" s="26" t="str">
        <f t="shared" si="8"/>
        <v/>
      </c>
      <c r="U160" s="26" t="str">
        <f t="shared" si="9"/>
        <v/>
      </c>
      <c r="V160" s="26" t="str">
        <f t="shared" si="10"/>
        <v/>
      </c>
      <c r="W160" s="26" t="str">
        <f t="shared" si="11"/>
        <v/>
      </c>
    </row>
    <row r="161" spans="3:23" ht="45" customHeight="1" x14ac:dyDescent="0.25">
      <c r="C161" s="32">
        <v>155</v>
      </c>
      <c r="D161" s="150" t="str">
        <f>IFERROR(VLOOKUP('BH (2)'!$C$4&amp;"-"&amp;'BH (2)'!$A161,'BH (2)'!$B$7:$S$1006,D$5,0),"")</f>
        <v/>
      </c>
      <c r="E161" s="160" t="str">
        <f>IFERROR(VLOOKUP('BH (2)'!$C$4&amp;"-"&amp;'BH (2)'!$A161,'BH (2)'!$B$7:$S$1006,E$5,0),"")</f>
        <v/>
      </c>
      <c r="F161" s="152" t="str">
        <f>IFERROR(VLOOKUP('BH (2)'!$C$4&amp;"-"&amp;'BH (2)'!$A161,'BH (2)'!$B$7:$S$1006,F$5,0),"")</f>
        <v/>
      </c>
      <c r="G161" s="153" t="str">
        <f>IFERROR(VLOOKUP('BH (2)'!$C$4&amp;"-"&amp;'BH (2)'!$A161,'BH (2)'!$B$7:$S$1006,G$5,0),"")</f>
        <v/>
      </c>
      <c r="H161" s="154" t="str">
        <f>IFERROR(VLOOKUP('BH (2)'!$C$4&amp;"-"&amp;'BH (2)'!$A161,'BH (2)'!$B$7:$S$1006,H$5,0),"")</f>
        <v/>
      </c>
      <c r="I161" s="153" t="str">
        <f>IFERROR(VLOOKUP('BH (2)'!$C$4&amp;"-"&amp;'BH (2)'!$A161,'BH (2)'!$B$7:$S$1006,I$5,0),"")</f>
        <v/>
      </c>
      <c r="J161" s="155" t="str">
        <f>IFERROR(VLOOKUP('BH (2)'!$C$4&amp;"-"&amp;'BH (2)'!$A161,'BH (2)'!$B$7:$S$1006,J$5,0),"")</f>
        <v/>
      </c>
      <c r="K161" s="153" t="str">
        <f>IFERROR(VLOOKUP('BH (2)'!$C$4&amp;"-"&amp;'BH (2)'!$A161,'BH (2)'!$B$7:$S$1006,K$5,0),"")</f>
        <v/>
      </c>
      <c r="L161" s="150" t="str">
        <f>IFERROR(VLOOKUP('BH (2)'!$C$4&amp;"-"&amp;'BH (2)'!$A161,'BH (2)'!$B$7:$S$1006,L$5,0),"")</f>
        <v/>
      </c>
      <c r="M161" s="154" t="str">
        <f>IFERROR(VLOOKUP('BH (2)'!$C$4&amp;"-"&amp;'BH (2)'!$A161,'BH (2)'!$B$7:$S$1006,M$5,0),"")</f>
        <v/>
      </c>
      <c r="N161" s="150" t="str">
        <f>IFERROR(VLOOKUP('BH (2)'!$C$4&amp;"-"&amp;'BH (2)'!$A161,'BH (2)'!$B$7:$S$1006,N$5,0),"")</f>
        <v/>
      </c>
      <c r="O161" s="156" t="str">
        <f>IFERROR(VLOOKUP('BH (2)'!$C$4&amp;"-"&amp;'BH (2)'!$A161,'BH (2)'!$B$7:$S$1006,O$5,0),"")</f>
        <v/>
      </c>
      <c r="P161" s="148" t="str">
        <f>IFERROR(VLOOKUP('BH (2)'!$C$4&amp;"-"&amp;'BH (2)'!$A161,'BH (2)'!$B$7:$S$1006,P$5,0),"")</f>
        <v/>
      </c>
      <c r="Q161" s="157" t="str">
        <f>IFERROR(VLOOKUP('BH (2)'!$C$4&amp;"-"&amp;'BH (2)'!$A161,'BH (2)'!$B$7:$S$1006,Q$5,0),"")</f>
        <v/>
      </c>
      <c r="R161" s="158" t="str">
        <f>IFERROR(VLOOKUP('BH (2)'!$C$4&amp;"-"&amp;'BH (2)'!$A161,'BH (2)'!$B$7:$S$1006,R$5,0),"")</f>
        <v/>
      </c>
      <c r="S161" s="159" t="str">
        <f>IFERROR(VLOOKUP('BH (2)'!$C$4&amp;"-"&amp;'BH (2)'!$A161,'BH (2)'!$B$7:$S$1006,S$5,0),"")</f>
        <v/>
      </c>
      <c r="T161" s="26" t="str">
        <f t="shared" si="8"/>
        <v/>
      </c>
      <c r="U161" s="26" t="str">
        <f t="shared" si="9"/>
        <v/>
      </c>
      <c r="V161" s="26" t="str">
        <f t="shared" si="10"/>
        <v/>
      </c>
      <c r="W161" s="26" t="str">
        <f t="shared" si="11"/>
        <v/>
      </c>
    </row>
    <row r="162" spans="3:23" ht="45" customHeight="1" x14ac:dyDescent="0.25">
      <c r="C162" s="32">
        <v>156</v>
      </c>
      <c r="D162" s="150" t="str">
        <f>IFERROR(VLOOKUP('BH (2)'!$C$4&amp;"-"&amp;'BH (2)'!$A162,'BH (2)'!$B$7:$S$1006,D$5,0),"")</f>
        <v/>
      </c>
      <c r="E162" s="160" t="str">
        <f>IFERROR(VLOOKUP('BH (2)'!$C$4&amp;"-"&amp;'BH (2)'!$A162,'BH (2)'!$B$7:$S$1006,E$5,0),"")</f>
        <v/>
      </c>
      <c r="F162" s="152" t="str">
        <f>IFERROR(VLOOKUP('BH (2)'!$C$4&amp;"-"&amp;'BH (2)'!$A162,'BH (2)'!$B$7:$S$1006,F$5,0),"")</f>
        <v/>
      </c>
      <c r="G162" s="153" t="str">
        <f>IFERROR(VLOOKUP('BH (2)'!$C$4&amp;"-"&amp;'BH (2)'!$A162,'BH (2)'!$B$7:$S$1006,G$5,0),"")</f>
        <v/>
      </c>
      <c r="H162" s="154" t="str">
        <f>IFERROR(VLOOKUP('BH (2)'!$C$4&amp;"-"&amp;'BH (2)'!$A162,'BH (2)'!$B$7:$S$1006,H$5,0),"")</f>
        <v/>
      </c>
      <c r="I162" s="153" t="str">
        <f>IFERROR(VLOOKUP('BH (2)'!$C$4&amp;"-"&amp;'BH (2)'!$A162,'BH (2)'!$B$7:$S$1006,I$5,0),"")</f>
        <v/>
      </c>
      <c r="J162" s="155" t="str">
        <f>IFERROR(VLOOKUP('BH (2)'!$C$4&amp;"-"&amp;'BH (2)'!$A162,'BH (2)'!$B$7:$S$1006,J$5,0),"")</f>
        <v/>
      </c>
      <c r="K162" s="153" t="str">
        <f>IFERROR(VLOOKUP('BH (2)'!$C$4&amp;"-"&amp;'BH (2)'!$A162,'BH (2)'!$B$7:$S$1006,K$5,0),"")</f>
        <v/>
      </c>
      <c r="L162" s="150" t="str">
        <f>IFERROR(VLOOKUP('BH (2)'!$C$4&amp;"-"&amp;'BH (2)'!$A162,'BH (2)'!$B$7:$S$1006,L$5,0),"")</f>
        <v/>
      </c>
      <c r="M162" s="154" t="str">
        <f>IFERROR(VLOOKUP('BH (2)'!$C$4&amp;"-"&amp;'BH (2)'!$A162,'BH (2)'!$B$7:$S$1006,M$5,0),"")</f>
        <v/>
      </c>
      <c r="N162" s="150" t="str">
        <f>IFERROR(VLOOKUP('BH (2)'!$C$4&amp;"-"&amp;'BH (2)'!$A162,'BH (2)'!$B$7:$S$1006,N$5,0),"")</f>
        <v/>
      </c>
      <c r="O162" s="156" t="str">
        <f>IFERROR(VLOOKUP('BH (2)'!$C$4&amp;"-"&amp;'BH (2)'!$A162,'BH (2)'!$B$7:$S$1006,O$5,0),"")</f>
        <v/>
      </c>
      <c r="P162" s="148" t="str">
        <f>IFERROR(VLOOKUP('BH (2)'!$C$4&amp;"-"&amp;'BH (2)'!$A162,'BH (2)'!$B$7:$S$1006,P$5,0),"")</f>
        <v/>
      </c>
      <c r="Q162" s="157" t="str">
        <f>IFERROR(VLOOKUP('BH (2)'!$C$4&amp;"-"&amp;'BH (2)'!$A162,'BH (2)'!$B$7:$S$1006,Q$5,0),"")</f>
        <v/>
      </c>
      <c r="R162" s="158" t="str">
        <f>IFERROR(VLOOKUP('BH (2)'!$C$4&amp;"-"&amp;'BH (2)'!$A162,'BH (2)'!$B$7:$S$1006,R$5,0),"")</f>
        <v/>
      </c>
      <c r="S162" s="159" t="str">
        <f>IFERROR(VLOOKUP('BH (2)'!$C$4&amp;"-"&amp;'BH (2)'!$A162,'BH (2)'!$B$7:$S$1006,S$5,0),"")</f>
        <v/>
      </c>
      <c r="T162" s="26" t="str">
        <f t="shared" si="8"/>
        <v/>
      </c>
      <c r="U162" s="26" t="str">
        <f t="shared" si="9"/>
        <v/>
      </c>
      <c r="V162" s="26" t="str">
        <f t="shared" si="10"/>
        <v/>
      </c>
      <c r="W162" s="26" t="str">
        <f t="shared" si="11"/>
        <v/>
      </c>
    </row>
    <row r="163" spans="3:23" ht="45" customHeight="1" x14ac:dyDescent="0.25">
      <c r="C163" s="32">
        <v>157</v>
      </c>
      <c r="D163" s="150" t="str">
        <f>IFERROR(VLOOKUP('BH (2)'!$C$4&amp;"-"&amp;'BH (2)'!$A163,'BH (2)'!$B$7:$S$1006,D$5,0),"")</f>
        <v/>
      </c>
      <c r="E163" s="160" t="str">
        <f>IFERROR(VLOOKUP('BH (2)'!$C$4&amp;"-"&amp;'BH (2)'!$A163,'BH (2)'!$B$7:$S$1006,E$5,0),"")</f>
        <v/>
      </c>
      <c r="F163" s="152" t="str">
        <f>IFERROR(VLOOKUP('BH (2)'!$C$4&amp;"-"&amp;'BH (2)'!$A163,'BH (2)'!$B$7:$S$1006,F$5,0),"")</f>
        <v/>
      </c>
      <c r="G163" s="153" t="str">
        <f>IFERROR(VLOOKUP('BH (2)'!$C$4&amp;"-"&amp;'BH (2)'!$A163,'BH (2)'!$B$7:$S$1006,G$5,0),"")</f>
        <v/>
      </c>
      <c r="H163" s="154" t="str">
        <f>IFERROR(VLOOKUP('BH (2)'!$C$4&amp;"-"&amp;'BH (2)'!$A163,'BH (2)'!$B$7:$S$1006,H$5,0),"")</f>
        <v/>
      </c>
      <c r="I163" s="153" t="str">
        <f>IFERROR(VLOOKUP('BH (2)'!$C$4&amp;"-"&amp;'BH (2)'!$A163,'BH (2)'!$B$7:$S$1006,I$5,0),"")</f>
        <v/>
      </c>
      <c r="J163" s="155" t="str">
        <f>IFERROR(VLOOKUP('BH (2)'!$C$4&amp;"-"&amp;'BH (2)'!$A163,'BH (2)'!$B$7:$S$1006,J$5,0),"")</f>
        <v/>
      </c>
      <c r="K163" s="153" t="str">
        <f>IFERROR(VLOOKUP('BH (2)'!$C$4&amp;"-"&amp;'BH (2)'!$A163,'BH (2)'!$B$7:$S$1006,K$5,0),"")</f>
        <v/>
      </c>
      <c r="L163" s="150" t="str">
        <f>IFERROR(VLOOKUP('BH (2)'!$C$4&amp;"-"&amp;'BH (2)'!$A163,'BH (2)'!$B$7:$S$1006,L$5,0),"")</f>
        <v/>
      </c>
      <c r="M163" s="154" t="str">
        <f>IFERROR(VLOOKUP('BH (2)'!$C$4&amp;"-"&amp;'BH (2)'!$A163,'BH (2)'!$B$7:$S$1006,M$5,0),"")</f>
        <v/>
      </c>
      <c r="N163" s="150" t="str">
        <f>IFERROR(VLOOKUP('BH (2)'!$C$4&amp;"-"&amp;'BH (2)'!$A163,'BH (2)'!$B$7:$S$1006,N$5,0),"")</f>
        <v/>
      </c>
      <c r="O163" s="156" t="str">
        <f>IFERROR(VLOOKUP('BH (2)'!$C$4&amp;"-"&amp;'BH (2)'!$A163,'BH (2)'!$B$7:$S$1006,O$5,0),"")</f>
        <v/>
      </c>
      <c r="P163" s="148" t="str">
        <f>IFERROR(VLOOKUP('BH (2)'!$C$4&amp;"-"&amp;'BH (2)'!$A163,'BH (2)'!$B$7:$S$1006,P$5,0),"")</f>
        <v/>
      </c>
      <c r="Q163" s="157" t="str">
        <f>IFERROR(VLOOKUP('BH (2)'!$C$4&amp;"-"&amp;'BH (2)'!$A163,'BH (2)'!$B$7:$S$1006,Q$5,0),"")</f>
        <v/>
      </c>
      <c r="R163" s="158" t="str">
        <f>IFERROR(VLOOKUP('BH (2)'!$C$4&amp;"-"&amp;'BH (2)'!$A163,'BH (2)'!$B$7:$S$1006,R$5,0),"")</f>
        <v/>
      </c>
      <c r="S163" s="159" t="str">
        <f>IFERROR(VLOOKUP('BH (2)'!$C$4&amp;"-"&amp;'BH (2)'!$A163,'BH (2)'!$B$7:$S$1006,S$5,0),"")</f>
        <v/>
      </c>
      <c r="T163" s="26" t="str">
        <f t="shared" si="8"/>
        <v/>
      </c>
      <c r="U163" s="26" t="str">
        <f t="shared" si="9"/>
        <v/>
      </c>
      <c r="V163" s="26" t="str">
        <f t="shared" si="10"/>
        <v/>
      </c>
      <c r="W163" s="26" t="str">
        <f t="shared" si="11"/>
        <v/>
      </c>
    </row>
    <row r="164" spans="3:23" ht="45" customHeight="1" x14ac:dyDescent="0.25">
      <c r="C164" s="32">
        <v>158</v>
      </c>
      <c r="D164" s="150" t="str">
        <f>IFERROR(VLOOKUP('BH (2)'!$C$4&amp;"-"&amp;'BH (2)'!$A164,'BH (2)'!$B$7:$S$1006,D$5,0),"")</f>
        <v/>
      </c>
      <c r="E164" s="160" t="str">
        <f>IFERROR(VLOOKUP('BH (2)'!$C$4&amp;"-"&amp;'BH (2)'!$A164,'BH (2)'!$B$7:$S$1006,E$5,0),"")</f>
        <v/>
      </c>
      <c r="F164" s="152" t="str">
        <f>IFERROR(VLOOKUP('BH (2)'!$C$4&amp;"-"&amp;'BH (2)'!$A164,'BH (2)'!$B$7:$S$1006,F$5,0),"")</f>
        <v/>
      </c>
      <c r="G164" s="153" t="str">
        <f>IFERROR(VLOOKUP('BH (2)'!$C$4&amp;"-"&amp;'BH (2)'!$A164,'BH (2)'!$B$7:$S$1006,G$5,0),"")</f>
        <v/>
      </c>
      <c r="H164" s="154" t="str">
        <f>IFERROR(VLOOKUP('BH (2)'!$C$4&amp;"-"&amp;'BH (2)'!$A164,'BH (2)'!$B$7:$S$1006,H$5,0),"")</f>
        <v/>
      </c>
      <c r="I164" s="153" t="str">
        <f>IFERROR(VLOOKUP('BH (2)'!$C$4&amp;"-"&amp;'BH (2)'!$A164,'BH (2)'!$B$7:$S$1006,I$5,0),"")</f>
        <v/>
      </c>
      <c r="J164" s="155" t="str">
        <f>IFERROR(VLOOKUP('BH (2)'!$C$4&amp;"-"&amp;'BH (2)'!$A164,'BH (2)'!$B$7:$S$1006,J$5,0),"")</f>
        <v/>
      </c>
      <c r="K164" s="153" t="str">
        <f>IFERROR(VLOOKUP('BH (2)'!$C$4&amp;"-"&amp;'BH (2)'!$A164,'BH (2)'!$B$7:$S$1006,K$5,0),"")</f>
        <v/>
      </c>
      <c r="L164" s="150" t="str">
        <f>IFERROR(VLOOKUP('BH (2)'!$C$4&amp;"-"&amp;'BH (2)'!$A164,'BH (2)'!$B$7:$S$1006,L$5,0),"")</f>
        <v/>
      </c>
      <c r="M164" s="154" t="str">
        <f>IFERROR(VLOOKUP('BH (2)'!$C$4&amp;"-"&amp;'BH (2)'!$A164,'BH (2)'!$B$7:$S$1006,M$5,0),"")</f>
        <v/>
      </c>
      <c r="N164" s="150" t="str">
        <f>IFERROR(VLOOKUP('BH (2)'!$C$4&amp;"-"&amp;'BH (2)'!$A164,'BH (2)'!$B$7:$S$1006,N$5,0),"")</f>
        <v/>
      </c>
      <c r="O164" s="156" t="str">
        <f>IFERROR(VLOOKUP('BH (2)'!$C$4&amp;"-"&amp;'BH (2)'!$A164,'BH (2)'!$B$7:$S$1006,O$5,0),"")</f>
        <v/>
      </c>
      <c r="P164" s="148" t="str">
        <f>IFERROR(VLOOKUP('BH (2)'!$C$4&amp;"-"&amp;'BH (2)'!$A164,'BH (2)'!$B$7:$S$1006,P$5,0),"")</f>
        <v/>
      </c>
      <c r="Q164" s="157" t="str">
        <f>IFERROR(VLOOKUP('BH (2)'!$C$4&amp;"-"&amp;'BH (2)'!$A164,'BH (2)'!$B$7:$S$1006,Q$5,0),"")</f>
        <v/>
      </c>
      <c r="R164" s="158" t="str">
        <f>IFERROR(VLOOKUP('BH (2)'!$C$4&amp;"-"&amp;'BH (2)'!$A164,'BH (2)'!$B$7:$S$1006,R$5,0),"")</f>
        <v/>
      </c>
      <c r="S164" s="159" t="str">
        <f>IFERROR(VLOOKUP('BH (2)'!$C$4&amp;"-"&amp;'BH (2)'!$A164,'BH (2)'!$B$7:$S$1006,S$5,0),"")</f>
        <v/>
      </c>
      <c r="T164" s="26" t="str">
        <f t="shared" si="8"/>
        <v/>
      </c>
      <c r="U164" s="26" t="str">
        <f t="shared" si="9"/>
        <v/>
      </c>
      <c r="V164" s="26" t="str">
        <f t="shared" si="10"/>
        <v/>
      </c>
      <c r="W164" s="26" t="str">
        <f t="shared" si="11"/>
        <v/>
      </c>
    </row>
    <row r="165" spans="3:23" ht="45" customHeight="1" x14ac:dyDescent="0.25">
      <c r="C165" s="32">
        <v>159</v>
      </c>
      <c r="D165" s="150" t="str">
        <f>IFERROR(VLOOKUP('BH (2)'!$C$4&amp;"-"&amp;'BH (2)'!$A165,'BH (2)'!$B$7:$S$1006,D$5,0),"")</f>
        <v/>
      </c>
      <c r="E165" s="160" t="str">
        <f>IFERROR(VLOOKUP('BH (2)'!$C$4&amp;"-"&amp;'BH (2)'!$A165,'BH (2)'!$B$7:$S$1006,E$5,0),"")</f>
        <v/>
      </c>
      <c r="F165" s="152" t="str">
        <f>IFERROR(VLOOKUP('BH (2)'!$C$4&amp;"-"&amp;'BH (2)'!$A165,'BH (2)'!$B$7:$S$1006,F$5,0),"")</f>
        <v/>
      </c>
      <c r="G165" s="153" t="str">
        <f>IFERROR(VLOOKUP('BH (2)'!$C$4&amp;"-"&amp;'BH (2)'!$A165,'BH (2)'!$B$7:$S$1006,G$5,0),"")</f>
        <v/>
      </c>
      <c r="H165" s="154" t="str">
        <f>IFERROR(VLOOKUP('BH (2)'!$C$4&amp;"-"&amp;'BH (2)'!$A165,'BH (2)'!$B$7:$S$1006,H$5,0),"")</f>
        <v/>
      </c>
      <c r="I165" s="153" t="str">
        <f>IFERROR(VLOOKUP('BH (2)'!$C$4&amp;"-"&amp;'BH (2)'!$A165,'BH (2)'!$B$7:$S$1006,I$5,0),"")</f>
        <v/>
      </c>
      <c r="J165" s="155" t="str">
        <f>IFERROR(VLOOKUP('BH (2)'!$C$4&amp;"-"&amp;'BH (2)'!$A165,'BH (2)'!$B$7:$S$1006,J$5,0),"")</f>
        <v/>
      </c>
      <c r="K165" s="153" t="str">
        <f>IFERROR(VLOOKUP('BH (2)'!$C$4&amp;"-"&amp;'BH (2)'!$A165,'BH (2)'!$B$7:$S$1006,K$5,0),"")</f>
        <v/>
      </c>
      <c r="L165" s="150" t="str">
        <f>IFERROR(VLOOKUP('BH (2)'!$C$4&amp;"-"&amp;'BH (2)'!$A165,'BH (2)'!$B$7:$S$1006,L$5,0),"")</f>
        <v/>
      </c>
      <c r="M165" s="154" t="str">
        <f>IFERROR(VLOOKUP('BH (2)'!$C$4&amp;"-"&amp;'BH (2)'!$A165,'BH (2)'!$B$7:$S$1006,M$5,0),"")</f>
        <v/>
      </c>
      <c r="N165" s="150" t="str">
        <f>IFERROR(VLOOKUP('BH (2)'!$C$4&amp;"-"&amp;'BH (2)'!$A165,'BH (2)'!$B$7:$S$1006,N$5,0),"")</f>
        <v/>
      </c>
      <c r="O165" s="156" t="str">
        <f>IFERROR(VLOOKUP('BH (2)'!$C$4&amp;"-"&amp;'BH (2)'!$A165,'BH (2)'!$B$7:$S$1006,O$5,0),"")</f>
        <v/>
      </c>
      <c r="P165" s="148" t="str">
        <f>IFERROR(VLOOKUP('BH (2)'!$C$4&amp;"-"&amp;'BH (2)'!$A165,'BH (2)'!$B$7:$S$1006,P$5,0),"")</f>
        <v/>
      </c>
      <c r="Q165" s="157" t="str">
        <f>IFERROR(VLOOKUP('BH (2)'!$C$4&amp;"-"&amp;'BH (2)'!$A165,'BH (2)'!$B$7:$S$1006,Q$5,0),"")</f>
        <v/>
      </c>
      <c r="R165" s="158" t="str">
        <f>IFERROR(VLOOKUP('BH (2)'!$C$4&amp;"-"&amp;'BH (2)'!$A165,'BH (2)'!$B$7:$S$1006,R$5,0),"")</f>
        <v/>
      </c>
      <c r="S165" s="159" t="str">
        <f>IFERROR(VLOOKUP('BH (2)'!$C$4&amp;"-"&amp;'BH (2)'!$A165,'BH (2)'!$B$7:$S$1006,S$5,0),"")</f>
        <v/>
      </c>
      <c r="T165" s="26" t="str">
        <f t="shared" si="8"/>
        <v/>
      </c>
      <c r="U165" s="26" t="str">
        <f t="shared" si="9"/>
        <v/>
      </c>
      <c r="V165" s="26" t="str">
        <f t="shared" si="10"/>
        <v/>
      </c>
      <c r="W165" s="26" t="str">
        <f t="shared" si="11"/>
        <v/>
      </c>
    </row>
    <row r="166" spans="3:23" ht="45" customHeight="1" x14ac:dyDescent="0.25">
      <c r="C166" s="32">
        <v>160</v>
      </c>
      <c r="D166" s="150" t="str">
        <f>IFERROR(VLOOKUP('BH (2)'!$C$4&amp;"-"&amp;'BH (2)'!$A166,'BH (2)'!$B$7:$S$1006,D$5,0),"")</f>
        <v/>
      </c>
      <c r="E166" s="160" t="str">
        <f>IFERROR(VLOOKUP('BH (2)'!$C$4&amp;"-"&amp;'BH (2)'!$A166,'BH (2)'!$B$7:$S$1006,E$5,0),"")</f>
        <v/>
      </c>
      <c r="F166" s="152" t="str">
        <f>IFERROR(VLOOKUP('BH (2)'!$C$4&amp;"-"&amp;'BH (2)'!$A166,'BH (2)'!$B$7:$S$1006,F$5,0),"")</f>
        <v/>
      </c>
      <c r="G166" s="153" t="str">
        <f>IFERROR(VLOOKUP('BH (2)'!$C$4&amp;"-"&amp;'BH (2)'!$A166,'BH (2)'!$B$7:$S$1006,G$5,0),"")</f>
        <v/>
      </c>
      <c r="H166" s="154" t="str">
        <f>IFERROR(VLOOKUP('BH (2)'!$C$4&amp;"-"&amp;'BH (2)'!$A166,'BH (2)'!$B$7:$S$1006,H$5,0),"")</f>
        <v/>
      </c>
      <c r="I166" s="153" t="str">
        <f>IFERROR(VLOOKUP('BH (2)'!$C$4&amp;"-"&amp;'BH (2)'!$A166,'BH (2)'!$B$7:$S$1006,I$5,0),"")</f>
        <v/>
      </c>
      <c r="J166" s="155" t="str">
        <f>IFERROR(VLOOKUP('BH (2)'!$C$4&amp;"-"&amp;'BH (2)'!$A166,'BH (2)'!$B$7:$S$1006,J$5,0),"")</f>
        <v/>
      </c>
      <c r="K166" s="153" t="str">
        <f>IFERROR(VLOOKUP('BH (2)'!$C$4&amp;"-"&amp;'BH (2)'!$A166,'BH (2)'!$B$7:$S$1006,K$5,0),"")</f>
        <v/>
      </c>
      <c r="L166" s="150" t="str">
        <f>IFERROR(VLOOKUP('BH (2)'!$C$4&amp;"-"&amp;'BH (2)'!$A166,'BH (2)'!$B$7:$S$1006,L$5,0),"")</f>
        <v/>
      </c>
      <c r="M166" s="154" t="str">
        <f>IFERROR(VLOOKUP('BH (2)'!$C$4&amp;"-"&amp;'BH (2)'!$A166,'BH (2)'!$B$7:$S$1006,M$5,0),"")</f>
        <v/>
      </c>
      <c r="N166" s="150" t="str">
        <f>IFERROR(VLOOKUP('BH (2)'!$C$4&amp;"-"&amp;'BH (2)'!$A166,'BH (2)'!$B$7:$S$1006,N$5,0),"")</f>
        <v/>
      </c>
      <c r="O166" s="156" t="str">
        <f>IFERROR(VLOOKUP('BH (2)'!$C$4&amp;"-"&amp;'BH (2)'!$A166,'BH (2)'!$B$7:$S$1006,O$5,0),"")</f>
        <v/>
      </c>
      <c r="P166" s="148" t="str">
        <f>IFERROR(VLOOKUP('BH (2)'!$C$4&amp;"-"&amp;'BH (2)'!$A166,'BH (2)'!$B$7:$S$1006,P$5,0),"")</f>
        <v/>
      </c>
      <c r="Q166" s="157" t="str">
        <f>IFERROR(VLOOKUP('BH (2)'!$C$4&amp;"-"&amp;'BH (2)'!$A166,'BH (2)'!$B$7:$S$1006,Q$5,0),"")</f>
        <v/>
      </c>
      <c r="R166" s="158" t="str">
        <f>IFERROR(VLOOKUP('BH (2)'!$C$4&amp;"-"&amp;'BH (2)'!$A166,'BH (2)'!$B$7:$S$1006,R$5,0),"")</f>
        <v/>
      </c>
      <c r="S166" s="159" t="str">
        <f>IFERROR(VLOOKUP('BH (2)'!$C$4&amp;"-"&amp;'BH (2)'!$A166,'BH (2)'!$B$7:$S$1006,S$5,0),"")</f>
        <v/>
      </c>
      <c r="T166" s="26" t="str">
        <f t="shared" si="8"/>
        <v/>
      </c>
      <c r="U166" s="26" t="str">
        <f t="shared" si="9"/>
        <v/>
      </c>
      <c r="V166" s="26" t="str">
        <f t="shared" si="10"/>
        <v/>
      </c>
      <c r="W166" s="26" t="str">
        <f t="shared" si="11"/>
        <v/>
      </c>
    </row>
    <row r="167" spans="3:23" ht="45" customHeight="1" x14ac:dyDescent="0.25">
      <c r="C167" s="32">
        <v>161</v>
      </c>
      <c r="D167" s="150" t="str">
        <f>IFERROR(VLOOKUP('BH (2)'!$C$4&amp;"-"&amp;'BH (2)'!$A167,'BH (2)'!$B$7:$S$1006,D$5,0),"")</f>
        <v/>
      </c>
      <c r="E167" s="160" t="str">
        <f>IFERROR(VLOOKUP('BH (2)'!$C$4&amp;"-"&amp;'BH (2)'!$A167,'BH (2)'!$B$7:$S$1006,E$5,0),"")</f>
        <v/>
      </c>
      <c r="F167" s="152" t="str">
        <f>IFERROR(VLOOKUP('BH (2)'!$C$4&amp;"-"&amp;'BH (2)'!$A167,'BH (2)'!$B$7:$S$1006,F$5,0),"")</f>
        <v/>
      </c>
      <c r="G167" s="153" t="str">
        <f>IFERROR(VLOOKUP('BH (2)'!$C$4&amp;"-"&amp;'BH (2)'!$A167,'BH (2)'!$B$7:$S$1006,G$5,0),"")</f>
        <v/>
      </c>
      <c r="H167" s="154" t="str">
        <f>IFERROR(VLOOKUP('BH (2)'!$C$4&amp;"-"&amp;'BH (2)'!$A167,'BH (2)'!$B$7:$S$1006,H$5,0),"")</f>
        <v/>
      </c>
      <c r="I167" s="153" t="str">
        <f>IFERROR(VLOOKUP('BH (2)'!$C$4&amp;"-"&amp;'BH (2)'!$A167,'BH (2)'!$B$7:$S$1006,I$5,0),"")</f>
        <v/>
      </c>
      <c r="J167" s="155" t="str">
        <f>IFERROR(VLOOKUP('BH (2)'!$C$4&amp;"-"&amp;'BH (2)'!$A167,'BH (2)'!$B$7:$S$1006,J$5,0),"")</f>
        <v/>
      </c>
      <c r="K167" s="153" t="str">
        <f>IFERROR(VLOOKUP('BH (2)'!$C$4&amp;"-"&amp;'BH (2)'!$A167,'BH (2)'!$B$7:$S$1006,K$5,0),"")</f>
        <v/>
      </c>
      <c r="L167" s="150" t="str">
        <f>IFERROR(VLOOKUP('BH (2)'!$C$4&amp;"-"&amp;'BH (2)'!$A167,'BH (2)'!$B$7:$S$1006,L$5,0),"")</f>
        <v/>
      </c>
      <c r="M167" s="154" t="str">
        <f>IFERROR(VLOOKUP('BH (2)'!$C$4&amp;"-"&amp;'BH (2)'!$A167,'BH (2)'!$B$7:$S$1006,M$5,0),"")</f>
        <v/>
      </c>
      <c r="N167" s="150" t="str">
        <f>IFERROR(VLOOKUP('BH (2)'!$C$4&amp;"-"&amp;'BH (2)'!$A167,'BH (2)'!$B$7:$S$1006,N$5,0),"")</f>
        <v/>
      </c>
      <c r="O167" s="156" t="str">
        <f>IFERROR(VLOOKUP('BH (2)'!$C$4&amp;"-"&amp;'BH (2)'!$A167,'BH (2)'!$B$7:$S$1006,O$5,0),"")</f>
        <v/>
      </c>
      <c r="P167" s="148" t="str">
        <f>IFERROR(VLOOKUP('BH (2)'!$C$4&amp;"-"&amp;'BH (2)'!$A167,'BH (2)'!$B$7:$S$1006,P$5,0),"")</f>
        <v/>
      </c>
      <c r="Q167" s="157" t="str">
        <f>IFERROR(VLOOKUP('BH (2)'!$C$4&amp;"-"&amp;'BH (2)'!$A167,'BH (2)'!$B$7:$S$1006,Q$5,0),"")</f>
        <v/>
      </c>
      <c r="R167" s="158" t="str">
        <f>IFERROR(VLOOKUP('BH (2)'!$C$4&amp;"-"&amp;'BH (2)'!$A167,'BH (2)'!$B$7:$S$1006,R$5,0),"")</f>
        <v/>
      </c>
      <c r="S167" s="159" t="str">
        <f>IFERROR(VLOOKUP('BH (2)'!$C$4&amp;"-"&amp;'BH (2)'!$A167,'BH (2)'!$B$7:$S$1006,S$5,0),"")</f>
        <v/>
      </c>
      <c r="T167" s="26" t="str">
        <f t="shared" si="8"/>
        <v/>
      </c>
      <c r="U167" s="26" t="str">
        <f t="shared" si="9"/>
        <v/>
      </c>
      <c r="V167" s="26" t="str">
        <f t="shared" si="10"/>
        <v/>
      </c>
      <c r="W167" s="26" t="str">
        <f t="shared" si="11"/>
        <v/>
      </c>
    </row>
    <row r="168" spans="3:23" ht="45" customHeight="1" x14ac:dyDescent="0.25">
      <c r="C168" s="32">
        <v>162</v>
      </c>
      <c r="D168" s="150" t="str">
        <f>IFERROR(VLOOKUP('BH (2)'!$C$4&amp;"-"&amp;'BH (2)'!$A168,'BH (2)'!$B$7:$S$1006,D$5,0),"")</f>
        <v/>
      </c>
      <c r="E168" s="160" t="str">
        <f>IFERROR(VLOOKUP('BH (2)'!$C$4&amp;"-"&amp;'BH (2)'!$A168,'BH (2)'!$B$7:$S$1006,E$5,0),"")</f>
        <v/>
      </c>
      <c r="F168" s="152" t="str">
        <f>IFERROR(VLOOKUP('BH (2)'!$C$4&amp;"-"&amp;'BH (2)'!$A168,'BH (2)'!$B$7:$S$1006,F$5,0),"")</f>
        <v/>
      </c>
      <c r="G168" s="153" t="str">
        <f>IFERROR(VLOOKUP('BH (2)'!$C$4&amp;"-"&amp;'BH (2)'!$A168,'BH (2)'!$B$7:$S$1006,G$5,0),"")</f>
        <v/>
      </c>
      <c r="H168" s="154" t="str">
        <f>IFERROR(VLOOKUP('BH (2)'!$C$4&amp;"-"&amp;'BH (2)'!$A168,'BH (2)'!$B$7:$S$1006,H$5,0),"")</f>
        <v/>
      </c>
      <c r="I168" s="153" t="str">
        <f>IFERROR(VLOOKUP('BH (2)'!$C$4&amp;"-"&amp;'BH (2)'!$A168,'BH (2)'!$B$7:$S$1006,I$5,0),"")</f>
        <v/>
      </c>
      <c r="J168" s="155" t="str">
        <f>IFERROR(VLOOKUP('BH (2)'!$C$4&amp;"-"&amp;'BH (2)'!$A168,'BH (2)'!$B$7:$S$1006,J$5,0),"")</f>
        <v/>
      </c>
      <c r="K168" s="153" t="str">
        <f>IFERROR(VLOOKUP('BH (2)'!$C$4&amp;"-"&amp;'BH (2)'!$A168,'BH (2)'!$B$7:$S$1006,K$5,0),"")</f>
        <v/>
      </c>
      <c r="L168" s="150" t="str">
        <f>IFERROR(VLOOKUP('BH (2)'!$C$4&amp;"-"&amp;'BH (2)'!$A168,'BH (2)'!$B$7:$S$1006,L$5,0),"")</f>
        <v/>
      </c>
      <c r="M168" s="154" t="str">
        <f>IFERROR(VLOOKUP('BH (2)'!$C$4&amp;"-"&amp;'BH (2)'!$A168,'BH (2)'!$B$7:$S$1006,M$5,0),"")</f>
        <v/>
      </c>
      <c r="N168" s="150" t="str">
        <f>IFERROR(VLOOKUP('BH (2)'!$C$4&amp;"-"&amp;'BH (2)'!$A168,'BH (2)'!$B$7:$S$1006,N$5,0),"")</f>
        <v/>
      </c>
      <c r="O168" s="156" t="str">
        <f>IFERROR(VLOOKUP('BH (2)'!$C$4&amp;"-"&amp;'BH (2)'!$A168,'BH (2)'!$B$7:$S$1006,O$5,0),"")</f>
        <v/>
      </c>
      <c r="P168" s="148" t="str">
        <f>IFERROR(VLOOKUP('BH (2)'!$C$4&amp;"-"&amp;'BH (2)'!$A168,'BH (2)'!$B$7:$S$1006,P$5,0),"")</f>
        <v/>
      </c>
      <c r="Q168" s="157" t="str">
        <f>IFERROR(VLOOKUP('BH (2)'!$C$4&amp;"-"&amp;'BH (2)'!$A168,'BH (2)'!$B$7:$S$1006,Q$5,0),"")</f>
        <v/>
      </c>
      <c r="R168" s="158" t="str">
        <f>IFERROR(VLOOKUP('BH (2)'!$C$4&amp;"-"&amp;'BH (2)'!$A168,'BH (2)'!$B$7:$S$1006,R$5,0),"")</f>
        <v/>
      </c>
      <c r="S168" s="159" t="str">
        <f>IFERROR(VLOOKUP('BH (2)'!$C$4&amp;"-"&amp;'BH (2)'!$A168,'BH (2)'!$B$7:$S$1006,S$5,0),"")</f>
        <v/>
      </c>
      <c r="T168" s="26" t="str">
        <f t="shared" si="8"/>
        <v/>
      </c>
      <c r="U168" s="26" t="str">
        <f t="shared" si="9"/>
        <v/>
      </c>
      <c r="V168" s="26" t="str">
        <f t="shared" si="10"/>
        <v/>
      </c>
      <c r="W168" s="26" t="str">
        <f t="shared" si="11"/>
        <v/>
      </c>
    </row>
    <row r="169" spans="3:23" ht="45" customHeight="1" x14ac:dyDescent="0.25">
      <c r="C169" s="32">
        <v>163</v>
      </c>
      <c r="D169" s="150" t="str">
        <f>IFERROR(VLOOKUP('BH (2)'!$C$4&amp;"-"&amp;'BH (2)'!$A169,'BH (2)'!$B$7:$S$1006,D$5,0),"")</f>
        <v/>
      </c>
      <c r="E169" s="160" t="str">
        <f>IFERROR(VLOOKUP('BH (2)'!$C$4&amp;"-"&amp;'BH (2)'!$A169,'BH (2)'!$B$7:$S$1006,E$5,0),"")</f>
        <v/>
      </c>
      <c r="F169" s="152" t="str">
        <f>IFERROR(VLOOKUP('BH (2)'!$C$4&amp;"-"&amp;'BH (2)'!$A169,'BH (2)'!$B$7:$S$1006,F$5,0),"")</f>
        <v/>
      </c>
      <c r="G169" s="153" t="str">
        <f>IFERROR(VLOOKUP('BH (2)'!$C$4&amp;"-"&amp;'BH (2)'!$A169,'BH (2)'!$B$7:$S$1006,G$5,0),"")</f>
        <v/>
      </c>
      <c r="H169" s="154" t="str">
        <f>IFERROR(VLOOKUP('BH (2)'!$C$4&amp;"-"&amp;'BH (2)'!$A169,'BH (2)'!$B$7:$S$1006,H$5,0),"")</f>
        <v/>
      </c>
      <c r="I169" s="153" t="str">
        <f>IFERROR(VLOOKUP('BH (2)'!$C$4&amp;"-"&amp;'BH (2)'!$A169,'BH (2)'!$B$7:$S$1006,I$5,0),"")</f>
        <v/>
      </c>
      <c r="J169" s="155" t="str">
        <f>IFERROR(VLOOKUP('BH (2)'!$C$4&amp;"-"&amp;'BH (2)'!$A169,'BH (2)'!$B$7:$S$1006,J$5,0),"")</f>
        <v/>
      </c>
      <c r="K169" s="153" t="str">
        <f>IFERROR(VLOOKUP('BH (2)'!$C$4&amp;"-"&amp;'BH (2)'!$A169,'BH (2)'!$B$7:$S$1006,K$5,0),"")</f>
        <v/>
      </c>
      <c r="L169" s="150" t="str">
        <f>IFERROR(VLOOKUP('BH (2)'!$C$4&amp;"-"&amp;'BH (2)'!$A169,'BH (2)'!$B$7:$S$1006,L$5,0),"")</f>
        <v/>
      </c>
      <c r="M169" s="154" t="str">
        <f>IFERROR(VLOOKUP('BH (2)'!$C$4&amp;"-"&amp;'BH (2)'!$A169,'BH (2)'!$B$7:$S$1006,M$5,0),"")</f>
        <v/>
      </c>
      <c r="N169" s="150" t="str">
        <f>IFERROR(VLOOKUP('BH (2)'!$C$4&amp;"-"&amp;'BH (2)'!$A169,'BH (2)'!$B$7:$S$1006,N$5,0),"")</f>
        <v/>
      </c>
      <c r="O169" s="156" t="str">
        <f>IFERROR(VLOOKUP('BH (2)'!$C$4&amp;"-"&amp;'BH (2)'!$A169,'BH (2)'!$B$7:$S$1006,O$5,0),"")</f>
        <v/>
      </c>
      <c r="P169" s="148" t="str">
        <f>IFERROR(VLOOKUP('BH (2)'!$C$4&amp;"-"&amp;'BH (2)'!$A169,'BH (2)'!$B$7:$S$1006,P$5,0),"")</f>
        <v/>
      </c>
      <c r="Q169" s="157" t="str">
        <f>IFERROR(VLOOKUP('BH (2)'!$C$4&amp;"-"&amp;'BH (2)'!$A169,'BH (2)'!$B$7:$S$1006,Q$5,0),"")</f>
        <v/>
      </c>
      <c r="R169" s="158" t="str">
        <f>IFERROR(VLOOKUP('BH (2)'!$C$4&amp;"-"&amp;'BH (2)'!$A169,'BH (2)'!$B$7:$S$1006,R$5,0),"")</f>
        <v/>
      </c>
      <c r="S169" s="159" t="str">
        <f>IFERROR(VLOOKUP('BH (2)'!$C$4&amp;"-"&amp;'BH (2)'!$A169,'BH (2)'!$B$7:$S$1006,S$5,0),"")</f>
        <v/>
      </c>
      <c r="T169" s="26" t="str">
        <f t="shared" si="8"/>
        <v/>
      </c>
      <c r="U169" s="26" t="str">
        <f t="shared" si="9"/>
        <v/>
      </c>
      <c r="V169" s="26" t="str">
        <f t="shared" si="10"/>
        <v/>
      </c>
      <c r="W169" s="26" t="str">
        <f t="shared" si="11"/>
        <v/>
      </c>
    </row>
    <row r="170" spans="3:23" ht="45" customHeight="1" x14ac:dyDescent="0.25">
      <c r="C170" s="32">
        <v>164</v>
      </c>
      <c r="D170" s="150" t="str">
        <f>IFERROR(VLOOKUP('BH (2)'!$C$4&amp;"-"&amp;'BH (2)'!$A170,'BH (2)'!$B$7:$S$1006,D$5,0),"")</f>
        <v/>
      </c>
      <c r="E170" s="160" t="str">
        <f>IFERROR(VLOOKUP('BH (2)'!$C$4&amp;"-"&amp;'BH (2)'!$A170,'BH (2)'!$B$7:$S$1006,E$5,0),"")</f>
        <v/>
      </c>
      <c r="F170" s="152" t="str">
        <f>IFERROR(VLOOKUP('BH (2)'!$C$4&amp;"-"&amp;'BH (2)'!$A170,'BH (2)'!$B$7:$S$1006,F$5,0),"")</f>
        <v/>
      </c>
      <c r="G170" s="153" t="str">
        <f>IFERROR(VLOOKUP('BH (2)'!$C$4&amp;"-"&amp;'BH (2)'!$A170,'BH (2)'!$B$7:$S$1006,G$5,0),"")</f>
        <v/>
      </c>
      <c r="H170" s="154" t="str">
        <f>IFERROR(VLOOKUP('BH (2)'!$C$4&amp;"-"&amp;'BH (2)'!$A170,'BH (2)'!$B$7:$S$1006,H$5,0),"")</f>
        <v/>
      </c>
      <c r="I170" s="153" t="str">
        <f>IFERROR(VLOOKUP('BH (2)'!$C$4&amp;"-"&amp;'BH (2)'!$A170,'BH (2)'!$B$7:$S$1006,I$5,0),"")</f>
        <v/>
      </c>
      <c r="J170" s="155" t="str">
        <f>IFERROR(VLOOKUP('BH (2)'!$C$4&amp;"-"&amp;'BH (2)'!$A170,'BH (2)'!$B$7:$S$1006,J$5,0),"")</f>
        <v/>
      </c>
      <c r="K170" s="153" t="str">
        <f>IFERROR(VLOOKUP('BH (2)'!$C$4&amp;"-"&amp;'BH (2)'!$A170,'BH (2)'!$B$7:$S$1006,K$5,0),"")</f>
        <v/>
      </c>
      <c r="L170" s="150" t="str">
        <f>IFERROR(VLOOKUP('BH (2)'!$C$4&amp;"-"&amp;'BH (2)'!$A170,'BH (2)'!$B$7:$S$1006,L$5,0),"")</f>
        <v/>
      </c>
      <c r="M170" s="154" t="str">
        <f>IFERROR(VLOOKUP('BH (2)'!$C$4&amp;"-"&amp;'BH (2)'!$A170,'BH (2)'!$B$7:$S$1006,M$5,0),"")</f>
        <v/>
      </c>
      <c r="N170" s="150" t="str">
        <f>IFERROR(VLOOKUP('BH (2)'!$C$4&amp;"-"&amp;'BH (2)'!$A170,'BH (2)'!$B$7:$S$1006,N$5,0),"")</f>
        <v/>
      </c>
      <c r="O170" s="156" t="str">
        <f>IFERROR(VLOOKUP('BH (2)'!$C$4&amp;"-"&amp;'BH (2)'!$A170,'BH (2)'!$B$7:$S$1006,O$5,0),"")</f>
        <v/>
      </c>
      <c r="P170" s="148" t="str">
        <f>IFERROR(VLOOKUP('BH (2)'!$C$4&amp;"-"&amp;'BH (2)'!$A170,'BH (2)'!$B$7:$S$1006,P$5,0),"")</f>
        <v/>
      </c>
      <c r="Q170" s="157" t="str">
        <f>IFERROR(VLOOKUP('BH (2)'!$C$4&amp;"-"&amp;'BH (2)'!$A170,'BH (2)'!$B$7:$S$1006,Q$5,0),"")</f>
        <v/>
      </c>
      <c r="R170" s="158" t="str">
        <f>IFERROR(VLOOKUP('BH (2)'!$C$4&amp;"-"&amp;'BH (2)'!$A170,'BH (2)'!$B$7:$S$1006,R$5,0),"")</f>
        <v/>
      </c>
      <c r="S170" s="159" t="str">
        <f>IFERROR(VLOOKUP('BH (2)'!$C$4&amp;"-"&amp;'BH (2)'!$A170,'BH (2)'!$B$7:$S$1006,S$5,0),"")</f>
        <v/>
      </c>
      <c r="T170" s="26" t="str">
        <f t="shared" si="8"/>
        <v/>
      </c>
      <c r="U170" s="26" t="str">
        <f t="shared" si="9"/>
        <v/>
      </c>
      <c r="V170" s="26" t="str">
        <f t="shared" si="10"/>
        <v/>
      </c>
      <c r="W170" s="26" t="str">
        <f t="shared" si="11"/>
        <v/>
      </c>
    </row>
    <row r="171" spans="3:23" ht="45" customHeight="1" x14ac:dyDescent="0.25">
      <c r="C171" s="32">
        <v>165</v>
      </c>
      <c r="D171" s="150" t="str">
        <f>IFERROR(VLOOKUP('BH (2)'!$C$4&amp;"-"&amp;'BH (2)'!$A171,'BH (2)'!$B$7:$S$1006,D$5,0),"")</f>
        <v/>
      </c>
      <c r="E171" s="160" t="str">
        <f>IFERROR(VLOOKUP('BH (2)'!$C$4&amp;"-"&amp;'BH (2)'!$A171,'BH (2)'!$B$7:$S$1006,E$5,0),"")</f>
        <v/>
      </c>
      <c r="F171" s="152" t="str">
        <f>IFERROR(VLOOKUP('BH (2)'!$C$4&amp;"-"&amp;'BH (2)'!$A171,'BH (2)'!$B$7:$S$1006,F$5,0),"")</f>
        <v/>
      </c>
      <c r="G171" s="153" t="str">
        <f>IFERROR(VLOOKUP('BH (2)'!$C$4&amp;"-"&amp;'BH (2)'!$A171,'BH (2)'!$B$7:$S$1006,G$5,0),"")</f>
        <v/>
      </c>
      <c r="H171" s="154" t="str">
        <f>IFERROR(VLOOKUP('BH (2)'!$C$4&amp;"-"&amp;'BH (2)'!$A171,'BH (2)'!$B$7:$S$1006,H$5,0),"")</f>
        <v/>
      </c>
      <c r="I171" s="153" t="str">
        <f>IFERROR(VLOOKUP('BH (2)'!$C$4&amp;"-"&amp;'BH (2)'!$A171,'BH (2)'!$B$7:$S$1006,I$5,0),"")</f>
        <v/>
      </c>
      <c r="J171" s="155" t="str">
        <f>IFERROR(VLOOKUP('BH (2)'!$C$4&amp;"-"&amp;'BH (2)'!$A171,'BH (2)'!$B$7:$S$1006,J$5,0),"")</f>
        <v/>
      </c>
      <c r="K171" s="153" t="str">
        <f>IFERROR(VLOOKUP('BH (2)'!$C$4&amp;"-"&amp;'BH (2)'!$A171,'BH (2)'!$B$7:$S$1006,K$5,0),"")</f>
        <v/>
      </c>
      <c r="L171" s="150" t="str">
        <f>IFERROR(VLOOKUP('BH (2)'!$C$4&amp;"-"&amp;'BH (2)'!$A171,'BH (2)'!$B$7:$S$1006,L$5,0),"")</f>
        <v/>
      </c>
      <c r="M171" s="154" t="str">
        <f>IFERROR(VLOOKUP('BH (2)'!$C$4&amp;"-"&amp;'BH (2)'!$A171,'BH (2)'!$B$7:$S$1006,M$5,0),"")</f>
        <v/>
      </c>
      <c r="N171" s="150" t="str">
        <f>IFERROR(VLOOKUP('BH (2)'!$C$4&amp;"-"&amp;'BH (2)'!$A171,'BH (2)'!$B$7:$S$1006,N$5,0),"")</f>
        <v/>
      </c>
      <c r="O171" s="156" t="str">
        <f>IFERROR(VLOOKUP('BH (2)'!$C$4&amp;"-"&amp;'BH (2)'!$A171,'BH (2)'!$B$7:$S$1006,O$5,0),"")</f>
        <v/>
      </c>
      <c r="P171" s="148" t="str">
        <f>IFERROR(VLOOKUP('BH (2)'!$C$4&amp;"-"&amp;'BH (2)'!$A171,'BH (2)'!$B$7:$S$1006,P$5,0),"")</f>
        <v/>
      </c>
      <c r="Q171" s="157" t="str">
        <f>IFERROR(VLOOKUP('BH (2)'!$C$4&amp;"-"&amp;'BH (2)'!$A171,'BH (2)'!$B$7:$S$1006,Q$5,0),"")</f>
        <v/>
      </c>
      <c r="R171" s="158" t="str">
        <f>IFERROR(VLOOKUP('BH (2)'!$C$4&amp;"-"&amp;'BH (2)'!$A171,'BH (2)'!$B$7:$S$1006,R$5,0),"")</f>
        <v/>
      </c>
      <c r="S171" s="159" t="str">
        <f>IFERROR(VLOOKUP('BH (2)'!$C$4&amp;"-"&amp;'BH (2)'!$A171,'BH (2)'!$B$7:$S$1006,S$5,0),"")</f>
        <v/>
      </c>
      <c r="T171" s="26" t="str">
        <f t="shared" si="8"/>
        <v/>
      </c>
      <c r="U171" s="26" t="str">
        <f t="shared" si="9"/>
        <v/>
      </c>
      <c r="V171" s="26" t="str">
        <f t="shared" si="10"/>
        <v/>
      </c>
      <c r="W171" s="26" t="str">
        <f t="shared" si="11"/>
        <v/>
      </c>
    </row>
    <row r="172" spans="3:23" ht="45" customHeight="1" x14ac:dyDescent="0.25">
      <c r="C172" s="32">
        <v>166</v>
      </c>
      <c r="D172" s="150" t="str">
        <f>IFERROR(VLOOKUP('BH (2)'!$C$4&amp;"-"&amp;'BH (2)'!$A172,'BH (2)'!$B$7:$S$1006,D$5,0),"")</f>
        <v/>
      </c>
      <c r="E172" s="160" t="str">
        <f>IFERROR(VLOOKUP('BH (2)'!$C$4&amp;"-"&amp;'BH (2)'!$A172,'BH (2)'!$B$7:$S$1006,E$5,0),"")</f>
        <v/>
      </c>
      <c r="F172" s="152" t="str">
        <f>IFERROR(VLOOKUP('BH (2)'!$C$4&amp;"-"&amp;'BH (2)'!$A172,'BH (2)'!$B$7:$S$1006,F$5,0),"")</f>
        <v/>
      </c>
      <c r="G172" s="153" t="str">
        <f>IFERROR(VLOOKUP('BH (2)'!$C$4&amp;"-"&amp;'BH (2)'!$A172,'BH (2)'!$B$7:$S$1006,G$5,0),"")</f>
        <v/>
      </c>
      <c r="H172" s="154" t="str">
        <f>IFERROR(VLOOKUP('BH (2)'!$C$4&amp;"-"&amp;'BH (2)'!$A172,'BH (2)'!$B$7:$S$1006,H$5,0),"")</f>
        <v/>
      </c>
      <c r="I172" s="153" t="str">
        <f>IFERROR(VLOOKUP('BH (2)'!$C$4&amp;"-"&amp;'BH (2)'!$A172,'BH (2)'!$B$7:$S$1006,I$5,0),"")</f>
        <v/>
      </c>
      <c r="J172" s="155" t="str">
        <f>IFERROR(VLOOKUP('BH (2)'!$C$4&amp;"-"&amp;'BH (2)'!$A172,'BH (2)'!$B$7:$S$1006,J$5,0),"")</f>
        <v/>
      </c>
      <c r="K172" s="153" t="str">
        <f>IFERROR(VLOOKUP('BH (2)'!$C$4&amp;"-"&amp;'BH (2)'!$A172,'BH (2)'!$B$7:$S$1006,K$5,0),"")</f>
        <v/>
      </c>
      <c r="L172" s="150" t="str">
        <f>IFERROR(VLOOKUP('BH (2)'!$C$4&amp;"-"&amp;'BH (2)'!$A172,'BH (2)'!$B$7:$S$1006,L$5,0),"")</f>
        <v/>
      </c>
      <c r="M172" s="154" t="str">
        <f>IFERROR(VLOOKUP('BH (2)'!$C$4&amp;"-"&amp;'BH (2)'!$A172,'BH (2)'!$B$7:$S$1006,M$5,0),"")</f>
        <v/>
      </c>
      <c r="N172" s="150" t="str">
        <f>IFERROR(VLOOKUP('BH (2)'!$C$4&amp;"-"&amp;'BH (2)'!$A172,'BH (2)'!$B$7:$S$1006,N$5,0),"")</f>
        <v/>
      </c>
      <c r="O172" s="156" t="str">
        <f>IFERROR(VLOOKUP('BH (2)'!$C$4&amp;"-"&amp;'BH (2)'!$A172,'BH (2)'!$B$7:$S$1006,O$5,0),"")</f>
        <v/>
      </c>
      <c r="P172" s="148" t="str">
        <f>IFERROR(VLOOKUP('BH (2)'!$C$4&amp;"-"&amp;'BH (2)'!$A172,'BH (2)'!$B$7:$S$1006,P$5,0),"")</f>
        <v/>
      </c>
      <c r="Q172" s="157" t="str">
        <f>IFERROR(VLOOKUP('BH (2)'!$C$4&amp;"-"&amp;'BH (2)'!$A172,'BH (2)'!$B$7:$S$1006,Q$5,0),"")</f>
        <v/>
      </c>
      <c r="R172" s="158" t="str">
        <f>IFERROR(VLOOKUP('BH (2)'!$C$4&amp;"-"&amp;'BH (2)'!$A172,'BH (2)'!$B$7:$S$1006,R$5,0),"")</f>
        <v/>
      </c>
      <c r="S172" s="159" t="str">
        <f>IFERROR(VLOOKUP('BH (2)'!$C$4&amp;"-"&amp;'BH (2)'!$A172,'BH (2)'!$B$7:$S$1006,S$5,0),"")</f>
        <v/>
      </c>
      <c r="T172" s="26" t="str">
        <f t="shared" si="8"/>
        <v/>
      </c>
      <c r="U172" s="26" t="str">
        <f t="shared" si="9"/>
        <v/>
      </c>
      <c r="V172" s="26" t="str">
        <f t="shared" si="10"/>
        <v/>
      </c>
      <c r="W172" s="26" t="str">
        <f t="shared" si="11"/>
        <v/>
      </c>
    </row>
    <row r="173" spans="3:23" ht="45" customHeight="1" x14ac:dyDescent="0.25">
      <c r="C173" s="32">
        <v>167</v>
      </c>
      <c r="D173" s="150" t="str">
        <f>IFERROR(VLOOKUP('BH (2)'!$C$4&amp;"-"&amp;'BH (2)'!$A173,'BH (2)'!$B$7:$S$1006,D$5,0),"")</f>
        <v/>
      </c>
      <c r="E173" s="160" t="str">
        <f>IFERROR(VLOOKUP('BH (2)'!$C$4&amp;"-"&amp;'BH (2)'!$A173,'BH (2)'!$B$7:$S$1006,E$5,0),"")</f>
        <v/>
      </c>
      <c r="F173" s="152" t="str">
        <f>IFERROR(VLOOKUP('BH (2)'!$C$4&amp;"-"&amp;'BH (2)'!$A173,'BH (2)'!$B$7:$S$1006,F$5,0),"")</f>
        <v/>
      </c>
      <c r="G173" s="153" t="str">
        <f>IFERROR(VLOOKUP('BH (2)'!$C$4&amp;"-"&amp;'BH (2)'!$A173,'BH (2)'!$B$7:$S$1006,G$5,0),"")</f>
        <v/>
      </c>
      <c r="H173" s="154" t="str">
        <f>IFERROR(VLOOKUP('BH (2)'!$C$4&amp;"-"&amp;'BH (2)'!$A173,'BH (2)'!$B$7:$S$1006,H$5,0),"")</f>
        <v/>
      </c>
      <c r="I173" s="153" t="str">
        <f>IFERROR(VLOOKUP('BH (2)'!$C$4&amp;"-"&amp;'BH (2)'!$A173,'BH (2)'!$B$7:$S$1006,I$5,0),"")</f>
        <v/>
      </c>
      <c r="J173" s="155" t="str">
        <f>IFERROR(VLOOKUP('BH (2)'!$C$4&amp;"-"&amp;'BH (2)'!$A173,'BH (2)'!$B$7:$S$1006,J$5,0),"")</f>
        <v/>
      </c>
      <c r="K173" s="153" t="str">
        <f>IFERROR(VLOOKUP('BH (2)'!$C$4&amp;"-"&amp;'BH (2)'!$A173,'BH (2)'!$B$7:$S$1006,K$5,0),"")</f>
        <v/>
      </c>
      <c r="L173" s="150" t="str">
        <f>IFERROR(VLOOKUP('BH (2)'!$C$4&amp;"-"&amp;'BH (2)'!$A173,'BH (2)'!$B$7:$S$1006,L$5,0),"")</f>
        <v/>
      </c>
      <c r="M173" s="154" t="str">
        <f>IFERROR(VLOOKUP('BH (2)'!$C$4&amp;"-"&amp;'BH (2)'!$A173,'BH (2)'!$B$7:$S$1006,M$5,0),"")</f>
        <v/>
      </c>
      <c r="N173" s="150" t="str">
        <f>IFERROR(VLOOKUP('BH (2)'!$C$4&amp;"-"&amp;'BH (2)'!$A173,'BH (2)'!$B$7:$S$1006,N$5,0),"")</f>
        <v/>
      </c>
      <c r="O173" s="156" t="str">
        <f>IFERROR(VLOOKUP('BH (2)'!$C$4&amp;"-"&amp;'BH (2)'!$A173,'BH (2)'!$B$7:$S$1006,O$5,0),"")</f>
        <v/>
      </c>
      <c r="P173" s="148" t="str">
        <f>IFERROR(VLOOKUP('BH (2)'!$C$4&amp;"-"&amp;'BH (2)'!$A173,'BH (2)'!$B$7:$S$1006,P$5,0),"")</f>
        <v/>
      </c>
      <c r="Q173" s="157" t="str">
        <f>IFERROR(VLOOKUP('BH (2)'!$C$4&amp;"-"&amp;'BH (2)'!$A173,'BH (2)'!$B$7:$S$1006,Q$5,0),"")</f>
        <v/>
      </c>
      <c r="R173" s="158" t="str">
        <f>IFERROR(VLOOKUP('BH (2)'!$C$4&amp;"-"&amp;'BH (2)'!$A173,'BH (2)'!$B$7:$S$1006,R$5,0),"")</f>
        <v/>
      </c>
      <c r="S173" s="159" t="str">
        <f>IFERROR(VLOOKUP('BH (2)'!$C$4&amp;"-"&amp;'BH (2)'!$A173,'BH (2)'!$B$7:$S$1006,S$5,0),"")</f>
        <v/>
      </c>
      <c r="T173" s="26" t="str">
        <f t="shared" si="8"/>
        <v/>
      </c>
      <c r="U173" s="26" t="str">
        <f t="shared" si="9"/>
        <v/>
      </c>
      <c r="V173" s="26" t="str">
        <f t="shared" si="10"/>
        <v/>
      </c>
      <c r="W173" s="26" t="str">
        <f t="shared" si="11"/>
        <v/>
      </c>
    </row>
    <row r="174" spans="3:23" ht="45" customHeight="1" x14ac:dyDescent="0.25">
      <c r="C174" s="32">
        <v>168</v>
      </c>
      <c r="D174" s="150" t="str">
        <f>IFERROR(VLOOKUP('BH (2)'!$C$4&amp;"-"&amp;'BH (2)'!$A174,'BH (2)'!$B$7:$S$1006,D$5,0),"")</f>
        <v/>
      </c>
      <c r="E174" s="160" t="str">
        <f>IFERROR(VLOOKUP('BH (2)'!$C$4&amp;"-"&amp;'BH (2)'!$A174,'BH (2)'!$B$7:$S$1006,E$5,0),"")</f>
        <v/>
      </c>
      <c r="F174" s="152" t="str">
        <f>IFERROR(VLOOKUP('BH (2)'!$C$4&amp;"-"&amp;'BH (2)'!$A174,'BH (2)'!$B$7:$S$1006,F$5,0),"")</f>
        <v/>
      </c>
      <c r="G174" s="153" t="str">
        <f>IFERROR(VLOOKUP('BH (2)'!$C$4&amp;"-"&amp;'BH (2)'!$A174,'BH (2)'!$B$7:$S$1006,G$5,0),"")</f>
        <v/>
      </c>
      <c r="H174" s="154" t="str">
        <f>IFERROR(VLOOKUP('BH (2)'!$C$4&amp;"-"&amp;'BH (2)'!$A174,'BH (2)'!$B$7:$S$1006,H$5,0),"")</f>
        <v/>
      </c>
      <c r="I174" s="153" t="str">
        <f>IFERROR(VLOOKUP('BH (2)'!$C$4&amp;"-"&amp;'BH (2)'!$A174,'BH (2)'!$B$7:$S$1006,I$5,0),"")</f>
        <v/>
      </c>
      <c r="J174" s="155" t="str">
        <f>IFERROR(VLOOKUP('BH (2)'!$C$4&amp;"-"&amp;'BH (2)'!$A174,'BH (2)'!$B$7:$S$1006,J$5,0),"")</f>
        <v/>
      </c>
      <c r="K174" s="153" t="str">
        <f>IFERROR(VLOOKUP('BH (2)'!$C$4&amp;"-"&amp;'BH (2)'!$A174,'BH (2)'!$B$7:$S$1006,K$5,0),"")</f>
        <v/>
      </c>
      <c r="L174" s="150" t="str">
        <f>IFERROR(VLOOKUP('BH (2)'!$C$4&amp;"-"&amp;'BH (2)'!$A174,'BH (2)'!$B$7:$S$1006,L$5,0),"")</f>
        <v/>
      </c>
      <c r="M174" s="154" t="str">
        <f>IFERROR(VLOOKUP('BH (2)'!$C$4&amp;"-"&amp;'BH (2)'!$A174,'BH (2)'!$B$7:$S$1006,M$5,0),"")</f>
        <v/>
      </c>
      <c r="N174" s="150" t="str">
        <f>IFERROR(VLOOKUP('BH (2)'!$C$4&amp;"-"&amp;'BH (2)'!$A174,'BH (2)'!$B$7:$S$1006,N$5,0),"")</f>
        <v/>
      </c>
      <c r="O174" s="156" t="str">
        <f>IFERROR(VLOOKUP('BH (2)'!$C$4&amp;"-"&amp;'BH (2)'!$A174,'BH (2)'!$B$7:$S$1006,O$5,0),"")</f>
        <v/>
      </c>
      <c r="P174" s="148" t="str">
        <f>IFERROR(VLOOKUP('BH (2)'!$C$4&amp;"-"&amp;'BH (2)'!$A174,'BH (2)'!$B$7:$S$1006,P$5,0),"")</f>
        <v/>
      </c>
      <c r="Q174" s="157" t="str">
        <f>IFERROR(VLOOKUP('BH (2)'!$C$4&amp;"-"&amp;'BH (2)'!$A174,'BH (2)'!$B$7:$S$1006,Q$5,0),"")</f>
        <v/>
      </c>
      <c r="R174" s="158" t="str">
        <f>IFERROR(VLOOKUP('BH (2)'!$C$4&amp;"-"&amp;'BH (2)'!$A174,'BH (2)'!$B$7:$S$1006,R$5,0),"")</f>
        <v/>
      </c>
      <c r="S174" s="159" t="str">
        <f>IFERROR(VLOOKUP('BH (2)'!$C$4&amp;"-"&amp;'BH (2)'!$A174,'BH (2)'!$B$7:$S$1006,S$5,0),"")</f>
        <v/>
      </c>
      <c r="T174" s="26" t="str">
        <f t="shared" si="8"/>
        <v/>
      </c>
      <c r="U174" s="26" t="str">
        <f t="shared" si="9"/>
        <v/>
      </c>
      <c r="V174" s="26" t="str">
        <f t="shared" si="10"/>
        <v/>
      </c>
      <c r="W174" s="26" t="str">
        <f t="shared" si="11"/>
        <v/>
      </c>
    </row>
    <row r="175" spans="3:23" ht="45" customHeight="1" x14ac:dyDescent="0.25">
      <c r="C175" s="32">
        <v>169</v>
      </c>
      <c r="D175" s="150" t="str">
        <f>IFERROR(VLOOKUP('BH (2)'!$C$4&amp;"-"&amp;'BH (2)'!$A175,'BH (2)'!$B$7:$S$1006,D$5,0),"")</f>
        <v/>
      </c>
      <c r="E175" s="160" t="str">
        <f>IFERROR(VLOOKUP('BH (2)'!$C$4&amp;"-"&amp;'BH (2)'!$A175,'BH (2)'!$B$7:$S$1006,E$5,0),"")</f>
        <v/>
      </c>
      <c r="F175" s="152" t="str">
        <f>IFERROR(VLOOKUP('BH (2)'!$C$4&amp;"-"&amp;'BH (2)'!$A175,'BH (2)'!$B$7:$S$1006,F$5,0),"")</f>
        <v/>
      </c>
      <c r="G175" s="153" t="str">
        <f>IFERROR(VLOOKUP('BH (2)'!$C$4&amp;"-"&amp;'BH (2)'!$A175,'BH (2)'!$B$7:$S$1006,G$5,0),"")</f>
        <v/>
      </c>
      <c r="H175" s="154" t="str">
        <f>IFERROR(VLOOKUP('BH (2)'!$C$4&amp;"-"&amp;'BH (2)'!$A175,'BH (2)'!$B$7:$S$1006,H$5,0),"")</f>
        <v/>
      </c>
      <c r="I175" s="153" t="str">
        <f>IFERROR(VLOOKUP('BH (2)'!$C$4&amp;"-"&amp;'BH (2)'!$A175,'BH (2)'!$B$7:$S$1006,I$5,0),"")</f>
        <v/>
      </c>
      <c r="J175" s="155" t="str">
        <f>IFERROR(VLOOKUP('BH (2)'!$C$4&amp;"-"&amp;'BH (2)'!$A175,'BH (2)'!$B$7:$S$1006,J$5,0),"")</f>
        <v/>
      </c>
      <c r="K175" s="153" t="str">
        <f>IFERROR(VLOOKUP('BH (2)'!$C$4&amp;"-"&amp;'BH (2)'!$A175,'BH (2)'!$B$7:$S$1006,K$5,0),"")</f>
        <v/>
      </c>
      <c r="L175" s="150" t="str">
        <f>IFERROR(VLOOKUP('BH (2)'!$C$4&amp;"-"&amp;'BH (2)'!$A175,'BH (2)'!$B$7:$S$1006,L$5,0),"")</f>
        <v/>
      </c>
      <c r="M175" s="154" t="str">
        <f>IFERROR(VLOOKUP('BH (2)'!$C$4&amp;"-"&amp;'BH (2)'!$A175,'BH (2)'!$B$7:$S$1006,M$5,0),"")</f>
        <v/>
      </c>
      <c r="N175" s="150" t="str">
        <f>IFERROR(VLOOKUP('BH (2)'!$C$4&amp;"-"&amp;'BH (2)'!$A175,'BH (2)'!$B$7:$S$1006,N$5,0),"")</f>
        <v/>
      </c>
      <c r="O175" s="156" t="str">
        <f>IFERROR(VLOOKUP('BH (2)'!$C$4&amp;"-"&amp;'BH (2)'!$A175,'BH (2)'!$B$7:$S$1006,O$5,0),"")</f>
        <v/>
      </c>
      <c r="P175" s="148" t="str">
        <f>IFERROR(VLOOKUP('BH (2)'!$C$4&amp;"-"&amp;'BH (2)'!$A175,'BH (2)'!$B$7:$S$1006,P$5,0),"")</f>
        <v/>
      </c>
      <c r="Q175" s="157" t="str">
        <f>IFERROR(VLOOKUP('BH (2)'!$C$4&amp;"-"&amp;'BH (2)'!$A175,'BH (2)'!$B$7:$S$1006,Q$5,0),"")</f>
        <v/>
      </c>
      <c r="R175" s="158" t="str">
        <f>IFERROR(VLOOKUP('BH (2)'!$C$4&amp;"-"&amp;'BH (2)'!$A175,'BH (2)'!$B$7:$S$1006,R$5,0),"")</f>
        <v/>
      </c>
      <c r="S175" s="159" t="str">
        <f>IFERROR(VLOOKUP('BH (2)'!$C$4&amp;"-"&amp;'BH (2)'!$A175,'BH (2)'!$B$7:$S$1006,S$5,0),"")</f>
        <v/>
      </c>
      <c r="T175" s="26" t="str">
        <f t="shared" si="8"/>
        <v/>
      </c>
      <c r="U175" s="26" t="str">
        <f t="shared" si="9"/>
        <v/>
      </c>
      <c r="V175" s="26" t="str">
        <f t="shared" si="10"/>
        <v/>
      </c>
      <c r="W175" s="26" t="str">
        <f t="shared" si="11"/>
        <v/>
      </c>
    </row>
    <row r="176" spans="3:23" ht="45" customHeight="1" x14ac:dyDescent="0.25">
      <c r="C176" s="32">
        <v>170</v>
      </c>
      <c r="D176" s="150" t="str">
        <f>IFERROR(VLOOKUP('BH (2)'!$C$4&amp;"-"&amp;'BH (2)'!$A176,'BH (2)'!$B$7:$S$1006,D$5,0),"")</f>
        <v/>
      </c>
      <c r="E176" s="160" t="str">
        <f>IFERROR(VLOOKUP('BH (2)'!$C$4&amp;"-"&amp;'BH (2)'!$A176,'BH (2)'!$B$7:$S$1006,E$5,0),"")</f>
        <v/>
      </c>
      <c r="F176" s="152" t="str">
        <f>IFERROR(VLOOKUP('BH (2)'!$C$4&amp;"-"&amp;'BH (2)'!$A176,'BH (2)'!$B$7:$S$1006,F$5,0),"")</f>
        <v/>
      </c>
      <c r="G176" s="153" t="str">
        <f>IFERROR(VLOOKUP('BH (2)'!$C$4&amp;"-"&amp;'BH (2)'!$A176,'BH (2)'!$B$7:$S$1006,G$5,0),"")</f>
        <v/>
      </c>
      <c r="H176" s="154" t="str">
        <f>IFERROR(VLOOKUP('BH (2)'!$C$4&amp;"-"&amp;'BH (2)'!$A176,'BH (2)'!$B$7:$S$1006,H$5,0),"")</f>
        <v/>
      </c>
      <c r="I176" s="153" t="str">
        <f>IFERROR(VLOOKUP('BH (2)'!$C$4&amp;"-"&amp;'BH (2)'!$A176,'BH (2)'!$B$7:$S$1006,I$5,0),"")</f>
        <v/>
      </c>
      <c r="J176" s="155" t="str">
        <f>IFERROR(VLOOKUP('BH (2)'!$C$4&amp;"-"&amp;'BH (2)'!$A176,'BH (2)'!$B$7:$S$1006,J$5,0),"")</f>
        <v/>
      </c>
      <c r="K176" s="153" t="str">
        <f>IFERROR(VLOOKUP('BH (2)'!$C$4&amp;"-"&amp;'BH (2)'!$A176,'BH (2)'!$B$7:$S$1006,K$5,0),"")</f>
        <v/>
      </c>
      <c r="L176" s="150" t="str">
        <f>IFERROR(VLOOKUP('BH (2)'!$C$4&amp;"-"&amp;'BH (2)'!$A176,'BH (2)'!$B$7:$S$1006,L$5,0),"")</f>
        <v/>
      </c>
      <c r="M176" s="154" t="str">
        <f>IFERROR(VLOOKUP('BH (2)'!$C$4&amp;"-"&amp;'BH (2)'!$A176,'BH (2)'!$B$7:$S$1006,M$5,0),"")</f>
        <v/>
      </c>
      <c r="N176" s="150" t="str">
        <f>IFERROR(VLOOKUP('BH (2)'!$C$4&amp;"-"&amp;'BH (2)'!$A176,'BH (2)'!$B$7:$S$1006,N$5,0),"")</f>
        <v/>
      </c>
      <c r="O176" s="156" t="str">
        <f>IFERROR(VLOOKUP('BH (2)'!$C$4&amp;"-"&amp;'BH (2)'!$A176,'BH (2)'!$B$7:$S$1006,O$5,0),"")</f>
        <v/>
      </c>
      <c r="P176" s="148" t="str">
        <f>IFERROR(VLOOKUP('BH (2)'!$C$4&amp;"-"&amp;'BH (2)'!$A176,'BH (2)'!$B$7:$S$1006,P$5,0),"")</f>
        <v/>
      </c>
      <c r="Q176" s="157" t="str">
        <f>IFERROR(VLOOKUP('BH (2)'!$C$4&amp;"-"&amp;'BH (2)'!$A176,'BH (2)'!$B$7:$S$1006,Q$5,0),"")</f>
        <v/>
      </c>
      <c r="R176" s="158" t="str">
        <f>IFERROR(VLOOKUP('BH (2)'!$C$4&amp;"-"&amp;'BH (2)'!$A176,'BH (2)'!$B$7:$S$1006,R$5,0),"")</f>
        <v/>
      </c>
      <c r="S176" s="159" t="str">
        <f>IFERROR(VLOOKUP('BH (2)'!$C$4&amp;"-"&amp;'BH (2)'!$A176,'BH (2)'!$B$7:$S$1006,S$5,0),"")</f>
        <v/>
      </c>
      <c r="T176" s="26" t="str">
        <f t="shared" si="8"/>
        <v/>
      </c>
      <c r="U176" s="26" t="str">
        <f t="shared" si="9"/>
        <v/>
      </c>
      <c r="V176" s="26" t="str">
        <f t="shared" si="10"/>
        <v/>
      </c>
      <c r="W176" s="26" t="str">
        <f t="shared" si="11"/>
        <v/>
      </c>
    </row>
    <row r="177" spans="3:23" ht="45" customHeight="1" x14ac:dyDescent="0.25">
      <c r="C177" s="32">
        <v>171</v>
      </c>
      <c r="D177" s="150" t="str">
        <f>IFERROR(VLOOKUP('BH (2)'!$C$4&amp;"-"&amp;'BH (2)'!$A177,'BH (2)'!$B$7:$S$1006,D$5,0),"")</f>
        <v/>
      </c>
      <c r="E177" s="160" t="str">
        <f>IFERROR(VLOOKUP('BH (2)'!$C$4&amp;"-"&amp;'BH (2)'!$A177,'BH (2)'!$B$7:$S$1006,E$5,0),"")</f>
        <v/>
      </c>
      <c r="F177" s="152" t="str">
        <f>IFERROR(VLOOKUP('BH (2)'!$C$4&amp;"-"&amp;'BH (2)'!$A177,'BH (2)'!$B$7:$S$1006,F$5,0),"")</f>
        <v/>
      </c>
      <c r="G177" s="153" t="str">
        <f>IFERROR(VLOOKUP('BH (2)'!$C$4&amp;"-"&amp;'BH (2)'!$A177,'BH (2)'!$B$7:$S$1006,G$5,0),"")</f>
        <v/>
      </c>
      <c r="H177" s="154" t="str">
        <f>IFERROR(VLOOKUP('BH (2)'!$C$4&amp;"-"&amp;'BH (2)'!$A177,'BH (2)'!$B$7:$S$1006,H$5,0),"")</f>
        <v/>
      </c>
      <c r="I177" s="153" t="str">
        <f>IFERROR(VLOOKUP('BH (2)'!$C$4&amp;"-"&amp;'BH (2)'!$A177,'BH (2)'!$B$7:$S$1006,I$5,0),"")</f>
        <v/>
      </c>
      <c r="J177" s="155" t="str">
        <f>IFERROR(VLOOKUP('BH (2)'!$C$4&amp;"-"&amp;'BH (2)'!$A177,'BH (2)'!$B$7:$S$1006,J$5,0),"")</f>
        <v/>
      </c>
      <c r="K177" s="153" t="str">
        <f>IFERROR(VLOOKUP('BH (2)'!$C$4&amp;"-"&amp;'BH (2)'!$A177,'BH (2)'!$B$7:$S$1006,K$5,0),"")</f>
        <v/>
      </c>
      <c r="L177" s="150" t="str">
        <f>IFERROR(VLOOKUP('BH (2)'!$C$4&amp;"-"&amp;'BH (2)'!$A177,'BH (2)'!$B$7:$S$1006,L$5,0),"")</f>
        <v/>
      </c>
      <c r="M177" s="154" t="str">
        <f>IFERROR(VLOOKUP('BH (2)'!$C$4&amp;"-"&amp;'BH (2)'!$A177,'BH (2)'!$B$7:$S$1006,M$5,0),"")</f>
        <v/>
      </c>
      <c r="N177" s="150" t="str">
        <f>IFERROR(VLOOKUP('BH (2)'!$C$4&amp;"-"&amp;'BH (2)'!$A177,'BH (2)'!$B$7:$S$1006,N$5,0),"")</f>
        <v/>
      </c>
      <c r="O177" s="156" t="str">
        <f>IFERROR(VLOOKUP('BH (2)'!$C$4&amp;"-"&amp;'BH (2)'!$A177,'BH (2)'!$B$7:$S$1006,O$5,0),"")</f>
        <v/>
      </c>
      <c r="P177" s="148" t="str">
        <f>IFERROR(VLOOKUP('BH (2)'!$C$4&amp;"-"&amp;'BH (2)'!$A177,'BH (2)'!$B$7:$S$1006,P$5,0),"")</f>
        <v/>
      </c>
      <c r="Q177" s="157" t="str">
        <f>IFERROR(VLOOKUP('BH (2)'!$C$4&amp;"-"&amp;'BH (2)'!$A177,'BH (2)'!$B$7:$S$1006,Q$5,0),"")</f>
        <v/>
      </c>
      <c r="R177" s="158" t="str">
        <f>IFERROR(VLOOKUP('BH (2)'!$C$4&amp;"-"&amp;'BH (2)'!$A177,'BH (2)'!$B$7:$S$1006,R$5,0),"")</f>
        <v/>
      </c>
      <c r="S177" s="159" t="str">
        <f>IFERROR(VLOOKUP('BH (2)'!$C$4&amp;"-"&amp;'BH (2)'!$A177,'BH (2)'!$B$7:$S$1006,S$5,0),"")</f>
        <v/>
      </c>
      <c r="T177" s="26" t="str">
        <f t="shared" si="8"/>
        <v/>
      </c>
      <c r="U177" s="26" t="str">
        <f t="shared" si="9"/>
        <v/>
      </c>
      <c r="V177" s="26" t="str">
        <f t="shared" si="10"/>
        <v/>
      </c>
      <c r="W177" s="26" t="str">
        <f t="shared" si="11"/>
        <v/>
      </c>
    </row>
    <row r="178" spans="3:23" ht="45" customHeight="1" x14ac:dyDescent="0.25">
      <c r="C178" s="32">
        <v>172</v>
      </c>
      <c r="D178" s="150" t="str">
        <f>IFERROR(VLOOKUP('BH (2)'!$C$4&amp;"-"&amp;'BH (2)'!$A178,'BH (2)'!$B$7:$S$1006,D$5,0),"")</f>
        <v/>
      </c>
      <c r="E178" s="160" t="str">
        <f>IFERROR(VLOOKUP('BH (2)'!$C$4&amp;"-"&amp;'BH (2)'!$A178,'BH (2)'!$B$7:$S$1006,E$5,0),"")</f>
        <v/>
      </c>
      <c r="F178" s="152" t="str">
        <f>IFERROR(VLOOKUP('BH (2)'!$C$4&amp;"-"&amp;'BH (2)'!$A178,'BH (2)'!$B$7:$S$1006,F$5,0),"")</f>
        <v/>
      </c>
      <c r="G178" s="153" t="str">
        <f>IFERROR(VLOOKUP('BH (2)'!$C$4&amp;"-"&amp;'BH (2)'!$A178,'BH (2)'!$B$7:$S$1006,G$5,0),"")</f>
        <v/>
      </c>
      <c r="H178" s="154" t="str">
        <f>IFERROR(VLOOKUP('BH (2)'!$C$4&amp;"-"&amp;'BH (2)'!$A178,'BH (2)'!$B$7:$S$1006,H$5,0),"")</f>
        <v/>
      </c>
      <c r="I178" s="153" t="str">
        <f>IFERROR(VLOOKUP('BH (2)'!$C$4&amp;"-"&amp;'BH (2)'!$A178,'BH (2)'!$B$7:$S$1006,I$5,0),"")</f>
        <v/>
      </c>
      <c r="J178" s="155" t="str">
        <f>IFERROR(VLOOKUP('BH (2)'!$C$4&amp;"-"&amp;'BH (2)'!$A178,'BH (2)'!$B$7:$S$1006,J$5,0),"")</f>
        <v/>
      </c>
      <c r="K178" s="153" t="str">
        <f>IFERROR(VLOOKUP('BH (2)'!$C$4&amp;"-"&amp;'BH (2)'!$A178,'BH (2)'!$B$7:$S$1006,K$5,0),"")</f>
        <v/>
      </c>
      <c r="L178" s="150" t="str">
        <f>IFERROR(VLOOKUP('BH (2)'!$C$4&amp;"-"&amp;'BH (2)'!$A178,'BH (2)'!$B$7:$S$1006,L$5,0),"")</f>
        <v/>
      </c>
      <c r="M178" s="154" t="str">
        <f>IFERROR(VLOOKUP('BH (2)'!$C$4&amp;"-"&amp;'BH (2)'!$A178,'BH (2)'!$B$7:$S$1006,M$5,0),"")</f>
        <v/>
      </c>
      <c r="N178" s="150" t="str">
        <f>IFERROR(VLOOKUP('BH (2)'!$C$4&amp;"-"&amp;'BH (2)'!$A178,'BH (2)'!$B$7:$S$1006,N$5,0),"")</f>
        <v/>
      </c>
      <c r="O178" s="156" t="str">
        <f>IFERROR(VLOOKUP('BH (2)'!$C$4&amp;"-"&amp;'BH (2)'!$A178,'BH (2)'!$B$7:$S$1006,O$5,0),"")</f>
        <v/>
      </c>
      <c r="P178" s="148" t="str">
        <f>IFERROR(VLOOKUP('BH (2)'!$C$4&amp;"-"&amp;'BH (2)'!$A178,'BH (2)'!$B$7:$S$1006,P$5,0),"")</f>
        <v/>
      </c>
      <c r="Q178" s="157" t="str">
        <f>IFERROR(VLOOKUP('BH (2)'!$C$4&amp;"-"&amp;'BH (2)'!$A178,'BH (2)'!$B$7:$S$1006,Q$5,0),"")</f>
        <v/>
      </c>
      <c r="R178" s="158" t="str">
        <f>IFERROR(VLOOKUP('BH (2)'!$C$4&amp;"-"&amp;'BH (2)'!$A178,'BH (2)'!$B$7:$S$1006,R$5,0),"")</f>
        <v/>
      </c>
      <c r="S178" s="159" t="str">
        <f>IFERROR(VLOOKUP('BH (2)'!$C$4&amp;"-"&amp;'BH (2)'!$A178,'BH (2)'!$B$7:$S$1006,S$5,0),"")</f>
        <v/>
      </c>
      <c r="T178" s="26" t="str">
        <f t="shared" si="8"/>
        <v/>
      </c>
      <c r="U178" s="26" t="str">
        <f t="shared" si="9"/>
        <v/>
      </c>
      <c r="V178" s="26" t="str">
        <f t="shared" si="10"/>
        <v/>
      </c>
      <c r="W178" s="26" t="str">
        <f t="shared" si="11"/>
        <v/>
      </c>
    </row>
    <row r="179" spans="3:23" ht="45" customHeight="1" x14ac:dyDescent="0.25">
      <c r="C179" s="32">
        <v>173</v>
      </c>
      <c r="D179" s="150" t="str">
        <f>IFERROR(VLOOKUP('BH (2)'!$C$4&amp;"-"&amp;'BH (2)'!$A179,'BH (2)'!$B$7:$S$1006,D$5,0),"")</f>
        <v/>
      </c>
      <c r="E179" s="160" t="str">
        <f>IFERROR(VLOOKUP('BH (2)'!$C$4&amp;"-"&amp;'BH (2)'!$A179,'BH (2)'!$B$7:$S$1006,E$5,0),"")</f>
        <v/>
      </c>
      <c r="F179" s="152" t="str">
        <f>IFERROR(VLOOKUP('BH (2)'!$C$4&amp;"-"&amp;'BH (2)'!$A179,'BH (2)'!$B$7:$S$1006,F$5,0),"")</f>
        <v/>
      </c>
      <c r="G179" s="153" t="str">
        <f>IFERROR(VLOOKUP('BH (2)'!$C$4&amp;"-"&amp;'BH (2)'!$A179,'BH (2)'!$B$7:$S$1006,G$5,0),"")</f>
        <v/>
      </c>
      <c r="H179" s="154" t="str">
        <f>IFERROR(VLOOKUP('BH (2)'!$C$4&amp;"-"&amp;'BH (2)'!$A179,'BH (2)'!$B$7:$S$1006,H$5,0),"")</f>
        <v/>
      </c>
      <c r="I179" s="153" t="str">
        <f>IFERROR(VLOOKUP('BH (2)'!$C$4&amp;"-"&amp;'BH (2)'!$A179,'BH (2)'!$B$7:$S$1006,I$5,0),"")</f>
        <v/>
      </c>
      <c r="J179" s="155" t="str">
        <f>IFERROR(VLOOKUP('BH (2)'!$C$4&amp;"-"&amp;'BH (2)'!$A179,'BH (2)'!$B$7:$S$1006,J$5,0),"")</f>
        <v/>
      </c>
      <c r="K179" s="153" t="str">
        <f>IFERROR(VLOOKUP('BH (2)'!$C$4&amp;"-"&amp;'BH (2)'!$A179,'BH (2)'!$B$7:$S$1006,K$5,0),"")</f>
        <v/>
      </c>
      <c r="L179" s="150" t="str">
        <f>IFERROR(VLOOKUP('BH (2)'!$C$4&amp;"-"&amp;'BH (2)'!$A179,'BH (2)'!$B$7:$S$1006,L$5,0),"")</f>
        <v/>
      </c>
      <c r="M179" s="154" t="str">
        <f>IFERROR(VLOOKUP('BH (2)'!$C$4&amp;"-"&amp;'BH (2)'!$A179,'BH (2)'!$B$7:$S$1006,M$5,0),"")</f>
        <v/>
      </c>
      <c r="N179" s="150" t="str">
        <f>IFERROR(VLOOKUP('BH (2)'!$C$4&amp;"-"&amp;'BH (2)'!$A179,'BH (2)'!$B$7:$S$1006,N$5,0),"")</f>
        <v/>
      </c>
      <c r="O179" s="156" t="str">
        <f>IFERROR(VLOOKUP('BH (2)'!$C$4&amp;"-"&amp;'BH (2)'!$A179,'BH (2)'!$B$7:$S$1006,O$5,0),"")</f>
        <v/>
      </c>
      <c r="P179" s="148" t="str">
        <f>IFERROR(VLOOKUP('BH (2)'!$C$4&amp;"-"&amp;'BH (2)'!$A179,'BH (2)'!$B$7:$S$1006,P$5,0),"")</f>
        <v/>
      </c>
      <c r="Q179" s="157" t="str">
        <f>IFERROR(VLOOKUP('BH (2)'!$C$4&amp;"-"&amp;'BH (2)'!$A179,'BH (2)'!$B$7:$S$1006,Q$5,0),"")</f>
        <v/>
      </c>
      <c r="R179" s="158" t="str">
        <f>IFERROR(VLOOKUP('BH (2)'!$C$4&amp;"-"&amp;'BH (2)'!$A179,'BH (2)'!$B$7:$S$1006,R$5,0),"")</f>
        <v/>
      </c>
      <c r="S179" s="159" t="str">
        <f>IFERROR(VLOOKUP('BH (2)'!$C$4&amp;"-"&amp;'BH (2)'!$A179,'BH (2)'!$B$7:$S$1006,S$5,0),"")</f>
        <v/>
      </c>
      <c r="T179" s="26" t="str">
        <f t="shared" si="8"/>
        <v/>
      </c>
      <c r="U179" s="26" t="str">
        <f t="shared" si="9"/>
        <v/>
      </c>
      <c r="V179" s="26" t="str">
        <f t="shared" si="10"/>
        <v/>
      </c>
      <c r="W179" s="26" t="str">
        <f t="shared" si="11"/>
        <v/>
      </c>
    </row>
    <row r="180" spans="3:23" ht="45" customHeight="1" x14ac:dyDescent="0.25">
      <c r="C180" s="32">
        <v>174</v>
      </c>
      <c r="D180" s="150" t="str">
        <f>IFERROR(VLOOKUP('BH (2)'!$C$4&amp;"-"&amp;'BH (2)'!$A180,'BH (2)'!$B$7:$S$1006,D$5,0),"")</f>
        <v/>
      </c>
      <c r="E180" s="160" t="str">
        <f>IFERROR(VLOOKUP('BH (2)'!$C$4&amp;"-"&amp;'BH (2)'!$A180,'BH (2)'!$B$7:$S$1006,E$5,0),"")</f>
        <v/>
      </c>
      <c r="F180" s="152" t="str">
        <f>IFERROR(VLOOKUP('BH (2)'!$C$4&amp;"-"&amp;'BH (2)'!$A180,'BH (2)'!$B$7:$S$1006,F$5,0),"")</f>
        <v/>
      </c>
      <c r="G180" s="153" t="str">
        <f>IFERROR(VLOOKUP('BH (2)'!$C$4&amp;"-"&amp;'BH (2)'!$A180,'BH (2)'!$B$7:$S$1006,G$5,0),"")</f>
        <v/>
      </c>
      <c r="H180" s="154" t="str">
        <f>IFERROR(VLOOKUP('BH (2)'!$C$4&amp;"-"&amp;'BH (2)'!$A180,'BH (2)'!$B$7:$S$1006,H$5,0),"")</f>
        <v/>
      </c>
      <c r="I180" s="153" t="str">
        <f>IFERROR(VLOOKUP('BH (2)'!$C$4&amp;"-"&amp;'BH (2)'!$A180,'BH (2)'!$B$7:$S$1006,I$5,0),"")</f>
        <v/>
      </c>
      <c r="J180" s="155" t="str">
        <f>IFERROR(VLOOKUP('BH (2)'!$C$4&amp;"-"&amp;'BH (2)'!$A180,'BH (2)'!$B$7:$S$1006,J$5,0),"")</f>
        <v/>
      </c>
      <c r="K180" s="153" t="str">
        <f>IFERROR(VLOOKUP('BH (2)'!$C$4&amp;"-"&amp;'BH (2)'!$A180,'BH (2)'!$B$7:$S$1006,K$5,0),"")</f>
        <v/>
      </c>
      <c r="L180" s="150" t="str">
        <f>IFERROR(VLOOKUP('BH (2)'!$C$4&amp;"-"&amp;'BH (2)'!$A180,'BH (2)'!$B$7:$S$1006,L$5,0),"")</f>
        <v/>
      </c>
      <c r="M180" s="154" t="str">
        <f>IFERROR(VLOOKUP('BH (2)'!$C$4&amp;"-"&amp;'BH (2)'!$A180,'BH (2)'!$B$7:$S$1006,M$5,0),"")</f>
        <v/>
      </c>
      <c r="N180" s="150" t="str">
        <f>IFERROR(VLOOKUP('BH (2)'!$C$4&amp;"-"&amp;'BH (2)'!$A180,'BH (2)'!$B$7:$S$1006,N$5,0),"")</f>
        <v/>
      </c>
      <c r="O180" s="156" t="str">
        <f>IFERROR(VLOOKUP('BH (2)'!$C$4&amp;"-"&amp;'BH (2)'!$A180,'BH (2)'!$B$7:$S$1006,O$5,0),"")</f>
        <v/>
      </c>
      <c r="P180" s="148" t="str">
        <f>IFERROR(VLOOKUP('BH (2)'!$C$4&amp;"-"&amp;'BH (2)'!$A180,'BH (2)'!$B$7:$S$1006,P$5,0),"")</f>
        <v/>
      </c>
      <c r="Q180" s="157" t="str">
        <f>IFERROR(VLOOKUP('BH (2)'!$C$4&amp;"-"&amp;'BH (2)'!$A180,'BH (2)'!$B$7:$S$1006,Q$5,0),"")</f>
        <v/>
      </c>
      <c r="R180" s="158" t="str">
        <f>IFERROR(VLOOKUP('BH (2)'!$C$4&amp;"-"&amp;'BH (2)'!$A180,'BH (2)'!$B$7:$S$1006,R$5,0),"")</f>
        <v/>
      </c>
      <c r="S180" s="159" t="str">
        <f>IFERROR(VLOOKUP('BH (2)'!$C$4&amp;"-"&amp;'BH (2)'!$A180,'BH (2)'!$B$7:$S$1006,S$5,0),"")</f>
        <v/>
      </c>
      <c r="T180" s="26" t="str">
        <f t="shared" si="8"/>
        <v/>
      </c>
      <c r="U180" s="26" t="str">
        <f t="shared" si="9"/>
        <v/>
      </c>
      <c r="V180" s="26" t="str">
        <f t="shared" si="10"/>
        <v/>
      </c>
      <c r="W180" s="26" t="str">
        <f t="shared" si="11"/>
        <v/>
      </c>
    </row>
    <row r="181" spans="3:23" ht="45" customHeight="1" x14ac:dyDescent="0.25">
      <c r="C181" s="32">
        <v>175</v>
      </c>
      <c r="D181" s="150" t="str">
        <f>IFERROR(VLOOKUP('BH (2)'!$C$4&amp;"-"&amp;'BH (2)'!$A181,'BH (2)'!$B$7:$S$1006,D$5,0),"")</f>
        <v/>
      </c>
      <c r="E181" s="160" t="str">
        <f>IFERROR(VLOOKUP('BH (2)'!$C$4&amp;"-"&amp;'BH (2)'!$A181,'BH (2)'!$B$7:$S$1006,E$5,0),"")</f>
        <v/>
      </c>
      <c r="F181" s="152" t="str">
        <f>IFERROR(VLOOKUP('BH (2)'!$C$4&amp;"-"&amp;'BH (2)'!$A181,'BH (2)'!$B$7:$S$1006,F$5,0),"")</f>
        <v/>
      </c>
      <c r="G181" s="153" t="str">
        <f>IFERROR(VLOOKUP('BH (2)'!$C$4&amp;"-"&amp;'BH (2)'!$A181,'BH (2)'!$B$7:$S$1006,G$5,0),"")</f>
        <v/>
      </c>
      <c r="H181" s="154" t="str">
        <f>IFERROR(VLOOKUP('BH (2)'!$C$4&amp;"-"&amp;'BH (2)'!$A181,'BH (2)'!$B$7:$S$1006,H$5,0),"")</f>
        <v/>
      </c>
      <c r="I181" s="153" t="str">
        <f>IFERROR(VLOOKUP('BH (2)'!$C$4&amp;"-"&amp;'BH (2)'!$A181,'BH (2)'!$B$7:$S$1006,I$5,0),"")</f>
        <v/>
      </c>
      <c r="J181" s="155" t="str">
        <f>IFERROR(VLOOKUP('BH (2)'!$C$4&amp;"-"&amp;'BH (2)'!$A181,'BH (2)'!$B$7:$S$1006,J$5,0),"")</f>
        <v/>
      </c>
      <c r="K181" s="153" t="str">
        <f>IFERROR(VLOOKUP('BH (2)'!$C$4&amp;"-"&amp;'BH (2)'!$A181,'BH (2)'!$B$7:$S$1006,K$5,0),"")</f>
        <v/>
      </c>
      <c r="L181" s="150" t="str">
        <f>IFERROR(VLOOKUP('BH (2)'!$C$4&amp;"-"&amp;'BH (2)'!$A181,'BH (2)'!$B$7:$S$1006,L$5,0),"")</f>
        <v/>
      </c>
      <c r="M181" s="154" t="str">
        <f>IFERROR(VLOOKUP('BH (2)'!$C$4&amp;"-"&amp;'BH (2)'!$A181,'BH (2)'!$B$7:$S$1006,M$5,0),"")</f>
        <v/>
      </c>
      <c r="N181" s="150" t="str">
        <f>IFERROR(VLOOKUP('BH (2)'!$C$4&amp;"-"&amp;'BH (2)'!$A181,'BH (2)'!$B$7:$S$1006,N$5,0),"")</f>
        <v/>
      </c>
      <c r="O181" s="156" t="str">
        <f>IFERROR(VLOOKUP('BH (2)'!$C$4&amp;"-"&amp;'BH (2)'!$A181,'BH (2)'!$B$7:$S$1006,O$5,0),"")</f>
        <v/>
      </c>
      <c r="P181" s="148" t="str">
        <f>IFERROR(VLOOKUP('BH (2)'!$C$4&amp;"-"&amp;'BH (2)'!$A181,'BH (2)'!$B$7:$S$1006,P$5,0),"")</f>
        <v/>
      </c>
      <c r="Q181" s="157" t="str">
        <f>IFERROR(VLOOKUP('BH (2)'!$C$4&amp;"-"&amp;'BH (2)'!$A181,'BH (2)'!$B$7:$S$1006,Q$5,0),"")</f>
        <v/>
      </c>
      <c r="R181" s="158" t="str">
        <f>IFERROR(VLOOKUP('BH (2)'!$C$4&amp;"-"&amp;'BH (2)'!$A181,'BH (2)'!$B$7:$S$1006,R$5,0),"")</f>
        <v/>
      </c>
      <c r="S181" s="159" t="str">
        <f>IFERROR(VLOOKUP('BH (2)'!$C$4&amp;"-"&amp;'BH (2)'!$A181,'BH (2)'!$B$7:$S$1006,S$5,0),"")</f>
        <v/>
      </c>
      <c r="T181" s="26" t="str">
        <f t="shared" si="8"/>
        <v/>
      </c>
      <c r="U181" s="26" t="str">
        <f t="shared" si="9"/>
        <v/>
      </c>
      <c r="V181" s="26" t="str">
        <f t="shared" si="10"/>
        <v/>
      </c>
      <c r="W181" s="26" t="str">
        <f t="shared" si="11"/>
        <v/>
      </c>
    </row>
    <row r="182" spans="3:23" ht="45" customHeight="1" x14ac:dyDescent="0.25">
      <c r="C182" s="32">
        <v>176</v>
      </c>
      <c r="D182" s="150" t="str">
        <f>IFERROR(VLOOKUP('BH (2)'!$C$4&amp;"-"&amp;'BH (2)'!$A182,'BH (2)'!$B$7:$S$1006,D$5,0),"")</f>
        <v/>
      </c>
      <c r="E182" s="160" t="str">
        <f>IFERROR(VLOOKUP('BH (2)'!$C$4&amp;"-"&amp;'BH (2)'!$A182,'BH (2)'!$B$7:$S$1006,E$5,0),"")</f>
        <v/>
      </c>
      <c r="F182" s="152" t="str">
        <f>IFERROR(VLOOKUP('BH (2)'!$C$4&amp;"-"&amp;'BH (2)'!$A182,'BH (2)'!$B$7:$S$1006,F$5,0),"")</f>
        <v/>
      </c>
      <c r="G182" s="153" t="str">
        <f>IFERROR(VLOOKUP('BH (2)'!$C$4&amp;"-"&amp;'BH (2)'!$A182,'BH (2)'!$B$7:$S$1006,G$5,0),"")</f>
        <v/>
      </c>
      <c r="H182" s="154" t="str">
        <f>IFERROR(VLOOKUP('BH (2)'!$C$4&amp;"-"&amp;'BH (2)'!$A182,'BH (2)'!$B$7:$S$1006,H$5,0),"")</f>
        <v/>
      </c>
      <c r="I182" s="153" t="str">
        <f>IFERROR(VLOOKUP('BH (2)'!$C$4&amp;"-"&amp;'BH (2)'!$A182,'BH (2)'!$B$7:$S$1006,I$5,0),"")</f>
        <v/>
      </c>
      <c r="J182" s="155" t="str">
        <f>IFERROR(VLOOKUP('BH (2)'!$C$4&amp;"-"&amp;'BH (2)'!$A182,'BH (2)'!$B$7:$S$1006,J$5,0),"")</f>
        <v/>
      </c>
      <c r="K182" s="153" t="str">
        <f>IFERROR(VLOOKUP('BH (2)'!$C$4&amp;"-"&amp;'BH (2)'!$A182,'BH (2)'!$B$7:$S$1006,K$5,0),"")</f>
        <v/>
      </c>
      <c r="L182" s="150" t="str">
        <f>IFERROR(VLOOKUP('BH (2)'!$C$4&amp;"-"&amp;'BH (2)'!$A182,'BH (2)'!$B$7:$S$1006,L$5,0),"")</f>
        <v/>
      </c>
      <c r="M182" s="154" t="str">
        <f>IFERROR(VLOOKUP('BH (2)'!$C$4&amp;"-"&amp;'BH (2)'!$A182,'BH (2)'!$B$7:$S$1006,M$5,0),"")</f>
        <v/>
      </c>
      <c r="N182" s="150" t="str">
        <f>IFERROR(VLOOKUP('BH (2)'!$C$4&amp;"-"&amp;'BH (2)'!$A182,'BH (2)'!$B$7:$S$1006,N$5,0),"")</f>
        <v/>
      </c>
      <c r="O182" s="156" t="str">
        <f>IFERROR(VLOOKUP('BH (2)'!$C$4&amp;"-"&amp;'BH (2)'!$A182,'BH (2)'!$B$7:$S$1006,O$5,0),"")</f>
        <v/>
      </c>
      <c r="P182" s="148" t="str">
        <f>IFERROR(VLOOKUP('BH (2)'!$C$4&amp;"-"&amp;'BH (2)'!$A182,'BH (2)'!$B$7:$S$1006,P$5,0),"")</f>
        <v/>
      </c>
      <c r="Q182" s="157" t="str">
        <f>IFERROR(VLOOKUP('BH (2)'!$C$4&amp;"-"&amp;'BH (2)'!$A182,'BH (2)'!$B$7:$S$1006,Q$5,0),"")</f>
        <v/>
      </c>
      <c r="R182" s="158" t="str">
        <f>IFERROR(VLOOKUP('BH (2)'!$C$4&amp;"-"&amp;'BH (2)'!$A182,'BH (2)'!$B$7:$S$1006,R$5,0),"")</f>
        <v/>
      </c>
      <c r="S182" s="159" t="str">
        <f>IFERROR(VLOOKUP('BH (2)'!$C$4&amp;"-"&amp;'BH (2)'!$A182,'BH (2)'!$B$7:$S$1006,S$5,0),"")</f>
        <v/>
      </c>
      <c r="T182" s="26" t="str">
        <f t="shared" si="8"/>
        <v/>
      </c>
      <c r="U182" s="26" t="str">
        <f t="shared" si="9"/>
        <v/>
      </c>
      <c r="V182" s="26" t="str">
        <f t="shared" si="10"/>
        <v/>
      </c>
      <c r="W182" s="26" t="str">
        <f t="shared" si="11"/>
        <v/>
      </c>
    </row>
    <row r="183" spans="3:23" ht="45" customHeight="1" x14ac:dyDescent="0.25">
      <c r="C183" s="32">
        <v>177</v>
      </c>
      <c r="D183" s="150" t="str">
        <f>IFERROR(VLOOKUP('BH (2)'!$C$4&amp;"-"&amp;'BH (2)'!$A183,'BH (2)'!$B$7:$S$1006,D$5,0),"")</f>
        <v/>
      </c>
      <c r="E183" s="160" t="str">
        <f>IFERROR(VLOOKUP('BH (2)'!$C$4&amp;"-"&amp;'BH (2)'!$A183,'BH (2)'!$B$7:$S$1006,E$5,0),"")</f>
        <v/>
      </c>
      <c r="F183" s="152" t="str">
        <f>IFERROR(VLOOKUP('BH (2)'!$C$4&amp;"-"&amp;'BH (2)'!$A183,'BH (2)'!$B$7:$S$1006,F$5,0),"")</f>
        <v/>
      </c>
      <c r="G183" s="153" t="str">
        <f>IFERROR(VLOOKUP('BH (2)'!$C$4&amp;"-"&amp;'BH (2)'!$A183,'BH (2)'!$B$7:$S$1006,G$5,0),"")</f>
        <v/>
      </c>
      <c r="H183" s="154" t="str">
        <f>IFERROR(VLOOKUP('BH (2)'!$C$4&amp;"-"&amp;'BH (2)'!$A183,'BH (2)'!$B$7:$S$1006,H$5,0),"")</f>
        <v/>
      </c>
      <c r="I183" s="153" t="str">
        <f>IFERROR(VLOOKUP('BH (2)'!$C$4&amp;"-"&amp;'BH (2)'!$A183,'BH (2)'!$B$7:$S$1006,I$5,0),"")</f>
        <v/>
      </c>
      <c r="J183" s="155" t="str">
        <f>IFERROR(VLOOKUP('BH (2)'!$C$4&amp;"-"&amp;'BH (2)'!$A183,'BH (2)'!$B$7:$S$1006,J$5,0),"")</f>
        <v/>
      </c>
      <c r="K183" s="153" t="str">
        <f>IFERROR(VLOOKUP('BH (2)'!$C$4&amp;"-"&amp;'BH (2)'!$A183,'BH (2)'!$B$7:$S$1006,K$5,0),"")</f>
        <v/>
      </c>
      <c r="L183" s="150" t="str">
        <f>IFERROR(VLOOKUP('BH (2)'!$C$4&amp;"-"&amp;'BH (2)'!$A183,'BH (2)'!$B$7:$S$1006,L$5,0),"")</f>
        <v/>
      </c>
      <c r="M183" s="154" t="str">
        <f>IFERROR(VLOOKUP('BH (2)'!$C$4&amp;"-"&amp;'BH (2)'!$A183,'BH (2)'!$B$7:$S$1006,M$5,0),"")</f>
        <v/>
      </c>
      <c r="N183" s="150" t="str">
        <f>IFERROR(VLOOKUP('BH (2)'!$C$4&amp;"-"&amp;'BH (2)'!$A183,'BH (2)'!$B$7:$S$1006,N$5,0),"")</f>
        <v/>
      </c>
      <c r="O183" s="156" t="str">
        <f>IFERROR(VLOOKUP('BH (2)'!$C$4&amp;"-"&amp;'BH (2)'!$A183,'BH (2)'!$B$7:$S$1006,O$5,0),"")</f>
        <v/>
      </c>
      <c r="P183" s="148" t="str">
        <f>IFERROR(VLOOKUP('BH (2)'!$C$4&amp;"-"&amp;'BH (2)'!$A183,'BH (2)'!$B$7:$S$1006,P$5,0),"")</f>
        <v/>
      </c>
      <c r="Q183" s="157" t="str">
        <f>IFERROR(VLOOKUP('BH (2)'!$C$4&amp;"-"&amp;'BH (2)'!$A183,'BH (2)'!$B$7:$S$1006,Q$5,0),"")</f>
        <v/>
      </c>
      <c r="R183" s="158" t="str">
        <f>IFERROR(VLOOKUP('BH (2)'!$C$4&amp;"-"&amp;'BH (2)'!$A183,'BH (2)'!$B$7:$S$1006,R$5,0),"")</f>
        <v/>
      </c>
      <c r="S183" s="159" t="str">
        <f>IFERROR(VLOOKUP('BH (2)'!$C$4&amp;"-"&amp;'BH (2)'!$A183,'BH (2)'!$B$7:$S$1006,S$5,0),"")</f>
        <v/>
      </c>
      <c r="T183" s="26" t="str">
        <f t="shared" si="8"/>
        <v/>
      </c>
      <c r="U183" s="26" t="str">
        <f t="shared" si="9"/>
        <v/>
      </c>
      <c r="V183" s="26" t="str">
        <f t="shared" si="10"/>
        <v/>
      </c>
      <c r="W183" s="26" t="str">
        <f t="shared" si="11"/>
        <v/>
      </c>
    </row>
    <row r="184" spans="3:23" ht="45" customHeight="1" x14ac:dyDescent="0.25">
      <c r="C184" s="32">
        <v>178</v>
      </c>
      <c r="D184" s="150" t="str">
        <f>IFERROR(VLOOKUP('BH (2)'!$C$4&amp;"-"&amp;'BH (2)'!$A184,'BH (2)'!$B$7:$S$1006,D$5,0),"")</f>
        <v/>
      </c>
      <c r="E184" s="160" t="str">
        <f>IFERROR(VLOOKUP('BH (2)'!$C$4&amp;"-"&amp;'BH (2)'!$A184,'BH (2)'!$B$7:$S$1006,E$5,0),"")</f>
        <v/>
      </c>
      <c r="F184" s="152" t="str">
        <f>IFERROR(VLOOKUP('BH (2)'!$C$4&amp;"-"&amp;'BH (2)'!$A184,'BH (2)'!$B$7:$S$1006,F$5,0),"")</f>
        <v/>
      </c>
      <c r="G184" s="153" t="str">
        <f>IFERROR(VLOOKUP('BH (2)'!$C$4&amp;"-"&amp;'BH (2)'!$A184,'BH (2)'!$B$7:$S$1006,G$5,0),"")</f>
        <v/>
      </c>
      <c r="H184" s="154" t="str">
        <f>IFERROR(VLOOKUP('BH (2)'!$C$4&amp;"-"&amp;'BH (2)'!$A184,'BH (2)'!$B$7:$S$1006,H$5,0),"")</f>
        <v/>
      </c>
      <c r="I184" s="153" t="str">
        <f>IFERROR(VLOOKUP('BH (2)'!$C$4&amp;"-"&amp;'BH (2)'!$A184,'BH (2)'!$B$7:$S$1006,I$5,0),"")</f>
        <v/>
      </c>
      <c r="J184" s="155" t="str">
        <f>IFERROR(VLOOKUP('BH (2)'!$C$4&amp;"-"&amp;'BH (2)'!$A184,'BH (2)'!$B$7:$S$1006,J$5,0),"")</f>
        <v/>
      </c>
      <c r="K184" s="153" t="str">
        <f>IFERROR(VLOOKUP('BH (2)'!$C$4&amp;"-"&amp;'BH (2)'!$A184,'BH (2)'!$B$7:$S$1006,K$5,0),"")</f>
        <v/>
      </c>
      <c r="L184" s="150" t="str">
        <f>IFERROR(VLOOKUP('BH (2)'!$C$4&amp;"-"&amp;'BH (2)'!$A184,'BH (2)'!$B$7:$S$1006,L$5,0),"")</f>
        <v/>
      </c>
      <c r="M184" s="154" t="str">
        <f>IFERROR(VLOOKUP('BH (2)'!$C$4&amp;"-"&amp;'BH (2)'!$A184,'BH (2)'!$B$7:$S$1006,M$5,0),"")</f>
        <v/>
      </c>
      <c r="N184" s="150" t="str">
        <f>IFERROR(VLOOKUP('BH (2)'!$C$4&amp;"-"&amp;'BH (2)'!$A184,'BH (2)'!$B$7:$S$1006,N$5,0),"")</f>
        <v/>
      </c>
      <c r="O184" s="156" t="str">
        <f>IFERROR(VLOOKUP('BH (2)'!$C$4&amp;"-"&amp;'BH (2)'!$A184,'BH (2)'!$B$7:$S$1006,O$5,0),"")</f>
        <v/>
      </c>
      <c r="P184" s="148" t="str">
        <f>IFERROR(VLOOKUP('BH (2)'!$C$4&amp;"-"&amp;'BH (2)'!$A184,'BH (2)'!$B$7:$S$1006,P$5,0),"")</f>
        <v/>
      </c>
      <c r="Q184" s="157" t="str">
        <f>IFERROR(VLOOKUP('BH (2)'!$C$4&amp;"-"&amp;'BH (2)'!$A184,'BH (2)'!$B$7:$S$1006,Q$5,0),"")</f>
        <v/>
      </c>
      <c r="R184" s="158" t="str">
        <f>IFERROR(VLOOKUP('BH (2)'!$C$4&amp;"-"&amp;'BH (2)'!$A184,'BH (2)'!$B$7:$S$1006,R$5,0),"")</f>
        <v/>
      </c>
      <c r="S184" s="159" t="str">
        <f>IFERROR(VLOOKUP('BH (2)'!$C$4&amp;"-"&amp;'BH (2)'!$A184,'BH (2)'!$B$7:$S$1006,S$5,0),"")</f>
        <v/>
      </c>
      <c r="T184" s="26" t="str">
        <f t="shared" si="8"/>
        <v/>
      </c>
      <c r="U184" s="26" t="str">
        <f t="shared" si="9"/>
        <v/>
      </c>
      <c r="V184" s="26" t="str">
        <f t="shared" si="10"/>
        <v/>
      </c>
      <c r="W184" s="26" t="str">
        <f t="shared" si="11"/>
        <v/>
      </c>
    </row>
    <row r="185" spans="3:23" ht="45" customHeight="1" x14ac:dyDescent="0.25">
      <c r="C185" s="32">
        <v>179</v>
      </c>
      <c r="D185" s="150" t="str">
        <f>IFERROR(VLOOKUP('BH (2)'!$C$4&amp;"-"&amp;'BH (2)'!$A185,'BH (2)'!$B$7:$S$1006,D$5,0),"")</f>
        <v/>
      </c>
      <c r="E185" s="160" t="str">
        <f>IFERROR(VLOOKUP('BH (2)'!$C$4&amp;"-"&amp;'BH (2)'!$A185,'BH (2)'!$B$7:$S$1006,E$5,0),"")</f>
        <v/>
      </c>
      <c r="F185" s="152" t="str">
        <f>IFERROR(VLOOKUP('BH (2)'!$C$4&amp;"-"&amp;'BH (2)'!$A185,'BH (2)'!$B$7:$S$1006,F$5,0),"")</f>
        <v/>
      </c>
      <c r="G185" s="153" t="str">
        <f>IFERROR(VLOOKUP('BH (2)'!$C$4&amp;"-"&amp;'BH (2)'!$A185,'BH (2)'!$B$7:$S$1006,G$5,0),"")</f>
        <v/>
      </c>
      <c r="H185" s="154" t="str">
        <f>IFERROR(VLOOKUP('BH (2)'!$C$4&amp;"-"&amp;'BH (2)'!$A185,'BH (2)'!$B$7:$S$1006,H$5,0),"")</f>
        <v/>
      </c>
      <c r="I185" s="153" t="str">
        <f>IFERROR(VLOOKUP('BH (2)'!$C$4&amp;"-"&amp;'BH (2)'!$A185,'BH (2)'!$B$7:$S$1006,I$5,0),"")</f>
        <v/>
      </c>
      <c r="J185" s="155" t="str">
        <f>IFERROR(VLOOKUP('BH (2)'!$C$4&amp;"-"&amp;'BH (2)'!$A185,'BH (2)'!$B$7:$S$1006,J$5,0),"")</f>
        <v/>
      </c>
      <c r="K185" s="153" t="str">
        <f>IFERROR(VLOOKUP('BH (2)'!$C$4&amp;"-"&amp;'BH (2)'!$A185,'BH (2)'!$B$7:$S$1006,K$5,0),"")</f>
        <v/>
      </c>
      <c r="L185" s="150" t="str">
        <f>IFERROR(VLOOKUP('BH (2)'!$C$4&amp;"-"&amp;'BH (2)'!$A185,'BH (2)'!$B$7:$S$1006,L$5,0),"")</f>
        <v/>
      </c>
      <c r="M185" s="154" t="str">
        <f>IFERROR(VLOOKUP('BH (2)'!$C$4&amp;"-"&amp;'BH (2)'!$A185,'BH (2)'!$B$7:$S$1006,M$5,0),"")</f>
        <v/>
      </c>
      <c r="N185" s="150" t="str">
        <f>IFERROR(VLOOKUP('BH (2)'!$C$4&amp;"-"&amp;'BH (2)'!$A185,'BH (2)'!$B$7:$S$1006,N$5,0),"")</f>
        <v/>
      </c>
      <c r="O185" s="156" t="str">
        <f>IFERROR(VLOOKUP('BH (2)'!$C$4&amp;"-"&amp;'BH (2)'!$A185,'BH (2)'!$B$7:$S$1006,O$5,0),"")</f>
        <v/>
      </c>
      <c r="P185" s="148" t="str">
        <f>IFERROR(VLOOKUP('BH (2)'!$C$4&amp;"-"&amp;'BH (2)'!$A185,'BH (2)'!$B$7:$S$1006,P$5,0),"")</f>
        <v/>
      </c>
      <c r="Q185" s="157" t="str">
        <f>IFERROR(VLOOKUP('BH (2)'!$C$4&amp;"-"&amp;'BH (2)'!$A185,'BH (2)'!$B$7:$S$1006,Q$5,0),"")</f>
        <v/>
      </c>
      <c r="R185" s="158" t="str">
        <f>IFERROR(VLOOKUP('BH (2)'!$C$4&amp;"-"&amp;'BH (2)'!$A185,'BH (2)'!$B$7:$S$1006,R$5,0),"")</f>
        <v/>
      </c>
      <c r="S185" s="159" t="str">
        <f>IFERROR(VLOOKUP('BH (2)'!$C$4&amp;"-"&amp;'BH (2)'!$A185,'BH (2)'!$B$7:$S$1006,S$5,0),"")</f>
        <v/>
      </c>
      <c r="T185" s="26" t="str">
        <f t="shared" si="8"/>
        <v/>
      </c>
      <c r="U185" s="26" t="str">
        <f t="shared" si="9"/>
        <v/>
      </c>
      <c r="V185" s="26" t="str">
        <f t="shared" si="10"/>
        <v/>
      </c>
      <c r="W185" s="26" t="str">
        <f t="shared" si="11"/>
        <v/>
      </c>
    </row>
    <row r="186" spans="3:23" ht="45" customHeight="1" x14ac:dyDescent="0.25">
      <c r="C186" s="32">
        <v>180</v>
      </c>
      <c r="D186" s="150" t="str">
        <f>IFERROR(VLOOKUP('BH (2)'!$C$4&amp;"-"&amp;'BH (2)'!$A186,'BH (2)'!$B$7:$S$1006,D$5,0),"")</f>
        <v/>
      </c>
      <c r="E186" s="160" t="str">
        <f>IFERROR(VLOOKUP('BH (2)'!$C$4&amp;"-"&amp;'BH (2)'!$A186,'BH (2)'!$B$7:$S$1006,E$5,0),"")</f>
        <v/>
      </c>
      <c r="F186" s="152" t="str">
        <f>IFERROR(VLOOKUP('BH (2)'!$C$4&amp;"-"&amp;'BH (2)'!$A186,'BH (2)'!$B$7:$S$1006,F$5,0),"")</f>
        <v/>
      </c>
      <c r="G186" s="153" t="str">
        <f>IFERROR(VLOOKUP('BH (2)'!$C$4&amp;"-"&amp;'BH (2)'!$A186,'BH (2)'!$B$7:$S$1006,G$5,0),"")</f>
        <v/>
      </c>
      <c r="H186" s="154" t="str">
        <f>IFERROR(VLOOKUP('BH (2)'!$C$4&amp;"-"&amp;'BH (2)'!$A186,'BH (2)'!$B$7:$S$1006,H$5,0),"")</f>
        <v/>
      </c>
      <c r="I186" s="153" t="str">
        <f>IFERROR(VLOOKUP('BH (2)'!$C$4&amp;"-"&amp;'BH (2)'!$A186,'BH (2)'!$B$7:$S$1006,I$5,0),"")</f>
        <v/>
      </c>
      <c r="J186" s="155" t="str">
        <f>IFERROR(VLOOKUP('BH (2)'!$C$4&amp;"-"&amp;'BH (2)'!$A186,'BH (2)'!$B$7:$S$1006,J$5,0),"")</f>
        <v/>
      </c>
      <c r="K186" s="153" t="str">
        <f>IFERROR(VLOOKUP('BH (2)'!$C$4&amp;"-"&amp;'BH (2)'!$A186,'BH (2)'!$B$7:$S$1006,K$5,0),"")</f>
        <v/>
      </c>
      <c r="L186" s="150" t="str">
        <f>IFERROR(VLOOKUP('BH (2)'!$C$4&amp;"-"&amp;'BH (2)'!$A186,'BH (2)'!$B$7:$S$1006,L$5,0),"")</f>
        <v/>
      </c>
      <c r="M186" s="154" t="str">
        <f>IFERROR(VLOOKUP('BH (2)'!$C$4&amp;"-"&amp;'BH (2)'!$A186,'BH (2)'!$B$7:$S$1006,M$5,0),"")</f>
        <v/>
      </c>
      <c r="N186" s="150" t="str">
        <f>IFERROR(VLOOKUP('BH (2)'!$C$4&amp;"-"&amp;'BH (2)'!$A186,'BH (2)'!$B$7:$S$1006,N$5,0),"")</f>
        <v/>
      </c>
      <c r="O186" s="156" t="str">
        <f>IFERROR(VLOOKUP('BH (2)'!$C$4&amp;"-"&amp;'BH (2)'!$A186,'BH (2)'!$B$7:$S$1006,O$5,0),"")</f>
        <v/>
      </c>
      <c r="P186" s="148" t="str">
        <f>IFERROR(VLOOKUP('BH (2)'!$C$4&amp;"-"&amp;'BH (2)'!$A186,'BH (2)'!$B$7:$S$1006,P$5,0),"")</f>
        <v/>
      </c>
      <c r="Q186" s="157" t="str">
        <f>IFERROR(VLOOKUP('BH (2)'!$C$4&amp;"-"&amp;'BH (2)'!$A186,'BH (2)'!$B$7:$S$1006,Q$5,0),"")</f>
        <v/>
      </c>
      <c r="R186" s="158" t="str">
        <f>IFERROR(VLOOKUP('BH (2)'!$C$4&amp;"-"&amp;'BH (2)'!$A186,'BH (2)'!$B$7:$S$1006,R$5,0),"")</f>
        <v/>
      </c>
      <c r="S186" s="159" t="str">
        <f>IFERROR(VLOOKUP('BH (2)'!$C$4&amp;"-"&amp;'BH (2)'!$A186,'BH (2)'!$B$7:$S$1006,S$5,0),"")</f>
        <v/>
      </c>
      <c r="T186" s="26" t="str">
        <f t="shared" si="8"/>
        <v/>
      </c>
      <c r="U186" s="26" t="str">
        <f t="shared" si="9"/>
        <v/>
      </c>
      <c r="V186" s="26" t="str">
        <f t="shared" si="10"/>
        <v/>
      </c>
      <c r="W186" s="26" t="str">
        <f t="shared" si="11"/>
        <v/>
      </c>
    </row>
    <row r="187" spans="3:23" ht="45" customHeight="1" x14ac:dyDescent="0.25">
      <c r="C187" s="32">
        <v>181</v>
      </c>
      <c r="D187" s="150" t="str">
        <f>IFERROR(VLOOKUP('BH (2)'!$C$4&amp;"-"&amp;'BH (2)'!$A187,'BH (2)'!$B$7:$S$1006,D$5,0),"")</f>
        <v/>
      </c>
      <c r="E187" s="160" t="str">
        <f>IFERROR(VLOOKUP('BH (2)'!$C$4&amp;"-"&amp;'BH (2)'!$A187,'BH (2)'!$B$7:$S$1006,E$5,0),"")</f>
        <v/>
      </c>
      <c r="F187" s="152" t="str">
        <f>IFERROR(VLOOKUP('BH (2)'!$C$4&amp;"-"&amp;'BH (2)'!$A187,'BH (2)'!$B$7:$S$1006,F$5,0),"")</f>
        <v/>
      </c>
      <c r="G187" s="153" t="str">
        <f>IFERROR(VLOOKUP('BH (2)'!$C$4&amp;"-"&amp;'BH (2)'!$A187,'BH (2)'!$B$7:$S$1006,G$5,0),"")</f>
        <v/>
      </c>
      <c r="H187" s="154" t="str">
        <f>IFERROR(VLOOKUP('BH (2)'!$C$4&amp;"-"&amp;'BH (2)'!$A187,'BH (2)'!$B$7:$S$1006,H$5,0),"")</f>
        <v/>
      </c>
      <c r="I187" s="153" t="str">
        <f>IFERROR(VLOOKUP('BH (2)'!$C$4&amp;"-"&amp;'BH (2)'!$A187,'BH (2)'!$B$7:$S$1006,I$5,0),"")</f>
        <v/>
      </c>
      <c r="J187" s="155" t="str">
        <f>IFERROR(VLOOKUP('BH (2)'!$C$4&amp;"-"&amp;'BH (2)'!$A187,'BH (2)'!$B$7:$S$1006,J$5,0),"")</f>
        <v/>
      </c>
      <c r="K187" s="153" t="str">
        <f>IFERROR(VLOOKUP('BH (2)'!$C$4&amp;"-"&amp;'BH (2)'!$A187,'BH (2)'!$B$7:$S$1006,K$5,0),"")</f>
        <v/>
      </c>
      <c r="L187" s="150" t="str">
        <f>IFERROR(VLOOKUP('BH (2)'!$C$4&amp;"-"&amp;'BH (2)'!$A187,'BH (2)'!$B$7:$S$1006,L$5,0),"")</f>
        <v/>
      </c>
      <c r="M187" s="154" t="str">
        <f>IFERROR(VLOOKUP('BH (2)'!$C$4&amp;"-"&amp;'BH (2)'!$A187,'BH (2)'!$B$7:$S$1006,M$5,0),"")</f>
        <v/>
      </c>
      <c r="N187" s="150" t="str">
        <f>IFERROR(VLOOKUP('BH (2)'!$C$4&amp;"-"&amp;'BH (2)'!$A187,'BH (2)'!$B$7:$S$1006,N$5,0),"")</f>
        <v/>
      </c>
      <c r="O187" s="156" t="str">
        <f>IFERROR(VLOOKUP('BH (2)'!$C$4&amp;"-"&amp;'BH (2)'!$A187,'BH (2)'!$B$7:$S$1006,O$5,0),"")</f>
        <v/>
      </c>
      <c r="P187" s="148" t="str">
        <f>IFERROR(VLOOKUP('BH (2)'!$C$4&amp;"-"&amp;'BH (2)'!$A187,'BH (2)'!$B$7:$S$1006,P$5,0),"")</f>
        <v/>
      </c>
      <c r="Q187" s="157" t="str">
        <f>IFERROR(VLOOKUP('BH (2)'!$C$4&amp;"-"&amp;'BH (2)'!$A187,'BH (2)'!$B$7:$S$1006,Q$5,0),"")</f>
        <v/>
      </c>
      <c r="R187" s="158" t="str">
        <f>IFERROR(VLOOKUP('BH (2)'!$C$4&amp;"-"&amp;'BH (2)'!$A187,'BH (2)'!$B$7:$S$1006,R$5,0),"")</f>
        <v/>
      </c>
      <c r="S187" s="159" t="str">
        <f>IFERROR(VLOOKUP('BH (2)'!$C$4&amp;"-"&amp;'BH (2)'!$A187,'BH (2)'!$B$7:$S$1006,S$5,0),"")</f>
        <v/>
      </c>
      <c r="T187" s="26" t="str">
        <f t="shared" si="8"/>
        <v/>
      </c>
      <c r="U187" s="26" t="str">
        <f t="shared" si="9"/>
        <v/>
      </c>
      <c r="V187" s="26" t="str">
        <f t="shared" si="10"/>
        <v/>
      </c>
      <c r="W187" s="26" t="str">
        <f t="shared" si="11"/>
        <v/>
      </c>
    </row>
    <row r="188" spans="3:23" ht="45" customHeight="1" x14ac:dyDescent="0.25">
      <c r="C188" s="32">
        <v>182</v>
      </c>
      <c r="D188" s="150" t="str">
        <f>IFERROR(VLOOKUP('BH (2)'!$C$4&amp;"-"&amp;'BH (2)'!$A188,'BH (2)'!$B$7:$S$1006,D$5,0),"")</f>
        <v/>
      </c>
      <c r="E188" s="160" t="str">
        <f>IFERROR(VLOOKUP('BH (2)'!$C$4&amp;"-"&amp;'BH (2)'!$A188,'BH (2)'!$B$7:$S$1006,E$5,0),"")</f>
        <v/>
      </c>
      <c r="F188" s="152" t="str">
        <f>IFERROR(VLOOKUP('BH (2)'!$C$4&amp;"-"&amp;'BH (2)'!$A188,'BH (2)'!$B$7:$S$1006,F$5,0),"")</f>
        <v/>
      </c>
      <c r="G188" s="153" t="str">
        <f>IFERROR(VLOOKUP('BH (2)'!$C$4&amp;"-"&amp;'BH (2)'!$A188,'BH (2)'!$B$7:$S$1006,G$5,0),"")</f>
        <v/>
      </c>
      <c r="H188" s="154" t="str">
        <f>IFERROR(VLOOKUP('BH (2)'!$C$4&amp;"-"&amp;'BH (2)'!$A188,'BH (2)'!$B$7:$S$1006,H$5,0),"")</f>
        <v/>
      </c>
      <c r="I188" s="153" t="str">
        <f>IFERROR(VLOOKUP('BH (2)'!$C$4&amp;"-"&amp;'BH (2)'!$A188,'BH (2)'!$B$7:$S$1006,I$5,0),"")</f>
        <v/>
      </c>
      <c r="J188" s="155" t="str">
        <f>IFERROR(VLOOKUP('BH (2)'!$C$4&amp;"-"&amp;'BH (2)'!$A188,'BH (2)'!$B$7:$S$1006,J$5,0),"")</f>
        <v/>
      </c>
      <c r="K188" s="153" t="str">
        <f>IFERROR(VLOOKUP('BH (2)'!$C$4&amp;"-"&amp;'BH (2)'!$A188,'BH (2)'!$B$7:$S$1006,K$5,0),"")</f>
        <v/>
      </c>
      <c r="L188" s="150" t="str">
        <f>IFERROR(VLOOKUP('BH (2)'!$C$4&amp;"-"&amp;'BH (2)'!$A188,'BH (2)'!$B$7:$S$1006,L$5,0),"")</f>
        <v/>
      </c>
      <c r="M188" s="154" t="str">
        <f>IFERROR(VLOOKUP('BH (2)'!$C$4&amp;"-"&amp;'BH (2)'!$A188,'BH (2)'!$B$7:$S$1006,M$5,0),"")</f>
        <v/>
      </c>
      <c r="N188" s="150" t="str">
        <f>IFERROR(VLOOKUP('BH (2)'!$C$4&amp;"-"&amp;'BH (2)'!$A188,'BH (2)'!$B$7:$S$1006,N$5,0),"")</f>
        <v/>
      </c>
      <c r="O188" s="156" t="str">
        <f>IFERROR(VLOOKUP('BH (2)'!$C$4&amp;"-"&amp;'BH (2)'!$A188,'BH (2)'!$B$7:$S$1006,O$5,0),"")</f>
        <v/>
      </c>
      <c r="P188" s="148" t="str">
        <f>IFERROR(VLOOKUP('BH (2)'!$C$4&amp;"-"&amp;'BH (2)'!$A188,'BH (2)'!$B$7:$S$1006,P$5,0),"")</f>
        <v/>
      </c>
      <c r="Q188" s="157" t="str">
        <f>IFERROR(VLOOKUP('BH (2)'!$C$4&amp;"-"&amp;'BH (2)'!$A188,'BH (2)'!$B$7:$S$1006,Q$5,0),"")</f>
        <v/>
      </c>
      <c r="R188" s="158" t="str">
        <f>IFERROR(VLOOKUP('BH (2)'!$C$4&amp;"-"&amp;'BH (2)'!$A188,'BH (2)'!$B$7:$S$1006,R$5,0),"")</f>
        <v/>
      </c>
      <c r="S188" s="159" t="str">
        <f>IFERROR(VLOOKUP('BH (2)'!$C$4&amp;"-"&amp;'BH (2)'!$A188,'BH (2)'!$B$7:$S$1006,S$5,0),"")</f>
        <v/>
      </c>
      <c r="T188" s="26" t="str">
        <f t="shared" si="8"/>
        <v/>
      </c>
      <c r="U188" s="26" t="str">
        <f t="shared" si="9"/>
        <v/>
      </c>
      <c r="V188" s="26" t="str">
        <f t="shared" si="10"/>
        <v/>
      </c>
      <c r="W188" s="26" t="str">
        <f t="shared" si="11"/>
        <v/>
      </c>
    </row>
    <row r="189" spans="3:23" ht="45" customHeight="1" x14ac:dyDescent="0.25">
      <c r="C189" s="32">
        <v>183</v>
      </c>
      <c r="D189" s="150" t="str">
        <f>IFERROR(VLOOKUP('BH (2)'!$C$4&amp;"-"&amp;'BH (2)'!$A189,'BH (2)'!$B$7:$S$1006,D$5,0),"")</f>
        <v/>
      </c>
      <c r="E189" s="160" t="str">
        <f>IFERROR(VLOOKUP('BH (2)'!$C$4&amp;"-"&amp;'BH (2)'!$A189,'BH (2)'!$B$7:$S$1006,E$5,0),"")</f>
        <v/>
      </c>
      <c r="F189" s="152" t="str">
        <f>IFERROR(VLOOKUP('BH (2)'!$C$4&amp;"-"&amp;'BH (2)'!$A189,'BH (2)'!$B$7:$S$1006,F$5,0),"")</f>
        <v/>
      </c>
      <c r="G189" s="153" t="str">
        <f>IFERROR(VLOOKUP('BH (2)'!$C$4&amp;"-"&amp;'BH (2)'!$A189,'BH (2)'!$B$7:$S$1006,G$5,0),"")</f>
        <v/>
      </c>
      <c r="H189" s="154" t="str">
        <f>IFERROR(VLOOKUP('BH (2)'!$C$4&amp;"-"&amp;'BH (2)'!$A189,'BH (2)'!$B$7:$S$1006,H$5,0),"")</f>
        <v/>
      </c>
      <c r="I189" s="153" t="str">
        <f>IFERROR(VLOOKUP('BH (2)'!$C$4&amp;"-"&amp;'BH (2)'!$A189,'BH (2)'!$B$7:$S$1006,I$5,0),"")</f>
        <v/>
      </c>
      <c r="J189" s="155" t="str">
        <f>IFERROR(VLOOKUP('BH (2)'!$C$4&amp;"-"&amp;'BH (2)'!$A189,'BH (2)'!$B$7:$S$1006,J$5,0),"")</f>
        <v/>
      </c>
      <c r="K189" s="153" t="str">
        <f>IFERROR(VLOOKUP('BH (2)'!$C$4&amp;"-"&amp;'BH (2)'!$A189,'BH (2)'!$B$7:$S$1006,K$5,0),"")</f>
        <v/>
      </c>
      <c r="L189" s="150" t="str">
        <f>IFERROR(VLOOKUP('BH (2)'!$C$4&amp;"-"&amp;'BH (2)'!$A189,'BH (2)'!$B$7:$S$1006,L$5,0),"")</f>
        <v/>
      </c>
      <c r="M189" s="154" t="str">
        <f>IFERROR(VLOOKUP('BH (2)'!$C$4&amp;"-"&amp;'BH (2)'!$A189,'BH (2)'!$B$7:$S$1006,M$5,0),"")</f>
        <v/>
      </c>
      <c r="N189" s="150" t="str">
        <f>IFERROR(VLOOKUP('BH (2)'!$C$4&amp;"-"&amp;'BH (2)'!$A189,'BH (2)'!$B$7:$S$1006,N$5,0),"")</f>
        <v/>
      </c>
      <c r="O189" s="156" t="str">
        <f>IFERROR(VLOOKUP('BH (2)'!$C$4&amp;"-"&amp;'BH (2)'!$A189,'BH (2)'!$B$7:$S$1006,O$5,0),"")</f>
        <v/>
      </c>
      <c r="P189" s="148" t="str">
        <f>IFERROR(VLOOKUP('BH (2)'!$C$4&amp;"-"&amp;'BH (2)'!$A189,'BH (2)'!$B$7:$S$1006,P$5,0),"")</f>
        <v/>
      </c>
      <c r="Q189" s="157" t="str">
        <f>IFERROR(VLOOKUP('BH (2)'!$C$4&amp;"-"&amp;'BH (2)'!$A189,'BH (2)'!$B$7:$S$1006,Q$5,0),"")</f>
        <v/>
      </c>
      <c r="R189" s="158" t="str">
        <f>IFERROR(VLOOKUP('BH (2)'!$C$4&amp;"-"&amp;'BH (2)'!$A189,'BH (2)'!$B$7:$S$1006,R$5,0),"")</f>
        <v/>
      </c>
      <c r="S189" s="159" t="str">
        <f>IFERROR(VLOOKUP('BH (2)'!$C$4&amp;"-"&amp;'BH (2)'!$A189,'BH (2)'!$B$7:$S$1006,S$5,0),"")</f>
        <v/>
      </c>
      <c r="T189" s="26" t="str">
        <f t="shared" si="8"/>
        <v/>
      </c>
      <c r="U189" s="26" t="str">
        <f t="shared" si="9"/>
        <v/>
      </c>
      <c r="V189" s="26" t="str">
        <f t="shared" si="10"/>
        <v/>
      </c>
      <c r="W189" s="26" t="str">
        <f t="shared" si="11"/>
        <v/>
      </c>
    </row>
    <row r="190" spans="3:23" ht="45" customHeight="1" x14ac:dyDescent="0.25">
      <c r="C190" s="32">
        <v>184</v>
      </c>
      <c r="D190" s="150" t="str">
        <f>IFERROR(VLOOKUP('BH (2)'!$C$4&amp;"-"&amp;'BH (2)'!$A190,'BH (2)'!$B$7:$S$1006,D$5,0),"")</f>
        <v/>
      </c>
      <c r="E190" s="160" t="str">
        <f>IFERROR(VLOOKUP('BH (2)'!$C$4&amp;"-"&amp;'BH (2)'!$A190,'BH (2)'!$B$7:$S$1006,E$5,0),"")</f>
        <v/>
      </c>
      <c r="F190" s="152" t="str">
        <f>IFERROR(VLOOKUP('BH (2)'!$C$4&amp;"-"&amp;'BH (2)'!$A190,'BH (2)'!$B$7:$S$1006,F$5,0),"")</f>
        <v/>
      </c>
      <c r="G190" s="153" t="str">
        <f>IFERROR(VLOOKUP('BH (2)'!$C$4&amp;"-"&amp;'BH (2)'!$A190,'BH (2)'!$B$7:$S$1006,G$5,0),"")</f>
        <v/>
      </c>
      <c r="H190" s="154" t="str">
        <f>IFERROR(VLOOKUP('BH (2)'!$C$4&amp;"-"&amp;'BH (2)'!$A190,'BH (2)'!$B$7:$S$1006,H$5,0),"")</f>
        <v/>
      </c>
      <c r="I190" s="153" t="str">
        <f>IFERROR(VLOOKUP('BH (2)'!$C$4&amp;"-"&amp;'BH (2)'!$A190,'BH (2)'!$B$7:$S$1006,I$5,0),"")</f>
        <v/>
      </c>
      <c r="J190" s="155" t="str">
        <f>IFERROR(VLOOKUP('BH (2)'!$C$4&amp;"-"&amp;'BH (2)'!$A190,'BH (2)'!$B$7:$S$1006,J$5,0),"")</f>
        <v/>
      </c>
      <c r="K190" s="153" t="str">
        <f>IFERROR(VLOOKUP('BH (2)'!$C$4&amp;"-"&amp;'BH (2)'!$A190,'BH (2)'!$B$7:$S$1006,K$5,0),"")</f>
        <v/>
      </c>
      <c r="L190" s="150" t="str">
        <f>IFERROR(VLOOKUP('BH (2)'!$C$4&amp;"-"&amp;'BH (2)'!$A190,'BH (2)'!$B$7:$S$1006,L$5,0),"")</f>
        <v/>
      </c>
      <c r="M190" s="154" t="str">
        <f>IFERROR(VLOOKUP('BH (2)'!$C$4&amp;"-"&amp;'BH (2)'!$A190,'BH (2)'!$B$7:$S$1006,M$5,0),"")</f>
        <v/>
      </c>
      <c r="N190" s="150" t="str">
        <f>IFERROR(VLOOKUP('BH (2)'!$C$4&amp;"-"&amp;'BH (2)'!$A190,'BH (2)'!$B$7:$S$1006,N$5,0),"")</f>
        <v/>
      </c>
      <c r="O190" s="156" t="str">
        <f>IFERROR(VLOOKUP('BH (2)'!$C$4&amp;"-"&amp;'BH (2)'!$A190,'BH (2)'!$B$7:$S$1006,O$5,0),"")</f>
        <v/>
      </c>
      <c r="P190" s="148" t="str">
        <f>IFERROR(VLOOKUP('BH (2)'!$C$4&amp;"-"&amp;'BH (2)'!$A190,'BH (2)'!$B$7:$S$1006,P$5,0),"")</f>
        <v/>
      </c>
      <c r="Q190" s="157" t="str">
        <f>IFERROR(VLOOKUP('BH (2)'!$C$4&amp;"-"&amp;'BH (2)'!$A190,'BH (2)'!$B$7:$S$1006,Q$5,0),"")</f>
        <v/>
      </c>
      <c r="R190" s="158" t="str">
        <f>IFERROR(VLOOKUP('BH (2)'!$C$4&amp;"-"&amp;'BH (2)'!$A190,'BH (2)'!$B$7:$S$1006,R$5,0),"")</f>
        <v/>
      </c>
      <c r="S190" s="159" t="str">
        <f>IFERROR(VLOOKUP('BH (2)'!$C$4&amp;"-"&amp;'BH (2)'!$A190,'BH (2)'!$B$7:$S$1006,S$5,0),"")</f>
        <v/>
      </c>
      <c r="T190" s="26" t="str">
        <f t="shared" si="8"/>
        <v/>
      </c>
      <c r="U190" s="26" t="str">
        <f t="shared" si="9"/>
        <v/>
      </c>
      <c r="V190" s="26" t="str">
        <f t="shared" si="10"/>
        <v/>
      </c>
      <c r="W190" s="26" t="str">
        <f t="shared" si="11"/>
        <v/>
      </c>
    </row>
    <row r="191" spans="3:23" ht="45" customHeight="1" x14ac:dyDescent="0.25">
      <c r="C191" s="32">
        <v>185</v>
      </c>
      <c r="D191" s="150" t="str">
        <f>IFERROR(VLOOKUP('BH (2)'!$C$4&amp;"-"&amp;'BH (2)'!$A191,'BH (2)'!$B$7:$S$1006,D$5,0),"")</f>
        <v/>
      </c>
      <c r="E191" s="160" t="str">
        <f>IFERROR(VLOOKUP('BH (2)'!$C$4&amp;"-"&amp;'BH (2)'!$A191,'BH (2)'!$B$7:$S$1006,E$5,0),"")</f>
        <v/>
      </c>
      <c r="F191" s="152" t="str">
        <f>IFERROR(VLOOKUP('BH (2)'!$C$4&amp;"-"&amp;'BH (2)'!$A191,'BH (2)'!$B$7:$S$1006,F$5,0),"")</f>
        <v/>
      </c>
      <c r="G191" s="153" t="str">
        <f>IFERROR(VLOOKUP('BH (2)'!$C$4&amp;"-"&amp;'BH (2)'!$A191,'BH (2)'!$B$7:$S$1006,G$5,0),"")</f>
        <v/>
      </c>
      <c r="H191" s="154" t="str">
        <f>IFERROR(VLOOKUP('BH (2)'!$C$4&amp;"-"&amp;'BH (2)'!$A191,'BH (2)'!$B$7:$S$1006,H$5,0),"")</f>
        <v/>
      </c>
      <c r="I191" s="153" t="str">
        <f>IFERROR(VLOOKUP('BH (2)'!$C$4&amp;"-"&amp;'BH (2)'!$A191,'BH (2)'!$B$7:$S$1006,I$5,0),"")</f>
        <v/>
      </c>
      <c r="J191" s="155" t="str">
        <f>IFERROR(VLOOKUP('BH (2)'!$C$4&amp;"-"&amp;'BH (2)'!$A191,'BH (2)'!$B$7:$S$1006,J$5,0),"")</f>
        <v/>
      </c>
      <c r="K191" s="153" t="str">
        <f>IFERROR(VLOOKUP('BH (2)'!$C$4&amp;"-"&amp;'BH (2)'!$A191,'BH (2)'!$B$7:$S$1006,K$5,0),"")</f>
        <v/>
      </c>
      <c r="L191" s="150" t="str">
        <f>IFERROR(VLOOKUP('BH (2)'!$C$4&amp;"-"&amp;'BH (2)'!$A191,'BH (2)'!$B$7:$S$1006,L$5,0),"")</f>
        <v/>
      </c>
      <c r="M191" s="154" t="str">
        <f>IFERROR(VLOOKUP('BH (2)'!$C$4&amp;"-"&amp;'BH (2)'!$A191,'BH (2)'!$B$7:$S$1006,M$5,0),"")</f>
        <v/>
      </c>
      <c r="N191" s="150" t="str">
        <f>IFERROR(VLOOKUP('BH (2)'!$C$4&amp;"-"&amp;'BH (2)'!$A191,'BH (2)'!$B$7:$S$1006,N$5,0),"")</f>
        <v/>
      </c>
      <c r="O191" s="156" t="str">
        <f>IFERROR(VLOOKUP('BH (2)'!$C$4&amp;"-"&amp;'BH (2)'!$A191,'BH (2)'!$B$7:$S$1006,O$5,0),"")</f>
        <v/>
      </c>
      <c r="P191" s="148" t="str">
        <f>IFERROR(VLOOKUP('BH (2)'!$C$4&amp;"-"&amp;'BH (2)'!$A191,'BH (2)'!$B$7:$S$1006,P$5,0),"")</f>
        <v/>
      </c>
      <c r="Q191" s="157" t="str">
        <f>IFERROR(VLOOKUP('BH (2)'!$C$4&amp;"-"&amp;'BH (2)'!$A191,'BH (2)'!$B$7:$S$1006,Q$5,0),"")</f>
        <v/>
      </c>
      <c r="R191" s="158" t="str">
        <f>IFERROR(VLOOKUP('BH (2)'!$C$4&amp;"-"&amp;'BH (2)'!$A191,'BH (2)'!$B$7:$S$1006,R$5,0),"")</f>
        <v/>
      </c>
      <c r="S191" s="159" t="str">
        <f>IFERROR(VLOOKUP('BH (2)'!$C$4&amp;"-"&amp;'BH (2)'!$A191,'BH (2)'!$B$7:$S$1006,S$5,0),"")</f>
        <v/>
      </c>
      <c r="T191" s="26" t="str">
        <f t="shared" si="8"/>
        <v/>
      </c>
      <c r="U191" s="26" t="str">
        <f t="shared" si="9"/>
        <v/>
      </c>
      <c r="V191" s="26" t="str">
        <f t="shared" si="10"/>
        <v/>
      </c>
      <c r="W191" s="26" t="str">
        <f t="shared" si="11"/>
        <v/>
      </c>
    </row>
    <row r="192" spans="3:23" ht="45" customHeight="1" x14ac:dyDescent="0.25">
      <c r="C192" s="32">
        <v>186</v>
      </c>
      <c r="D192" s="150" t="str">
        <f>IFERROR(VLOOKUP('BH (2)'!$C$4&amp;"-"&amp;'BH (2)'!$A192,'BH (2)'!$B$7:$S$1006,D$5,0),"")</f>
        <v/>
      </c>
      <c r="E192" s="160" t="str">
        <f>IFERROR(VLOOKUP('BH (2)'!$C$4&amp;"-"&amp;'BH (2)'!$A192,'BH (2)'!$B$7:$S$1006,E$5,0),"")</f>
        <v/>
      </c>
      <c r="F192" s="152" t="str">
        <f>IFERROR(VLOOKUP('BH (2)'!$C$4&amp;"-"&amp;'BH (2)'!$A192,'BH (2)'!$B$7:$S$1006,F$5,0),"")</f>
        <v/>
      </c>
      <c r="G192" s="153" t="str">
        <f>IFERROR(VLOOKUP('BH (2)'!$C$4&amp;"-"&amp;'BH (2)'!$A192,'BH (2)'!$B$7:$S$1006,G$5,0),"")</f>
        <v/>
      </c>
      <c r="H192" s="154" t="str">
        <f>IFERROR(VLOOKUP('BH (2)'!$C$4&amp;"-"&amp;'BH (2)'!$A192,'BH (2)'!$B$7:$S$1006,H$5,0),"")</f>
        <v/>
      </c>
      <c r="I192" s="153" t="str">
        <f>IFERROR(VLOOKUP('BH (2)'!$C$4&amp;"-"&amp;'BH (2)'!$A192,'BH (2)'!$B$7:$S$1006,I$5,0),"")</f>
        <v/>
      </c>
      <c r="J192" s="155" t="str">
        <f>IFERROR(VLOOKUP('BH (2)'!$C$4&amp;"-"&amp;'BH (2)'!$A192,'BH (2)'!$B$7:$S$1006,J$5,0),"")</f>
        <v/>
      </c>
      <c r="K192" s="153" t="str">
        <f>IFERROR(VLOOKUP('BH (2)'!$C$4&amp;"-"&amp;'BH (2)'!$A192,'BH (2)'!$B$7:$S$1006,K$5,0),"")</f>
        <v/>
      </c>
      <c r="L192" s="150" t="str">
        <f>IFERROR(VLOOKUP('BH (2)'!$C$4&amp;"-"&amp;'BH (2)'!$A192,'BH (2)'!$B$7:$S$1006,L$5,0),"")</f>
        <v/>
      </c>
      <c r="M192" s="154" t="str">
        <f>IFERROR(VLOOKUP('BH (2)'!$C$4&amp;"-"&amp;'BH (2)'!$A192,'BH (2)'!$B$7:$S$1006,M$5,0),"")</f>
        <v/>
      </c>
      <c r="N192" s="150" t="str">
        <f>IFERROR(VLOOKUP('BH (2)'!$C$4&amp;"-"&amp;'BH (2)'!$A192,'BH (2)'!$B$7:$S$1006,N$5,0),"")</f>
        <v/>
      </c>
      <c r="O192" s="156" t="str">
        <f>IFERROR(VLOOKUP('BH (2)'!$C$4&amp;"-"&amp;'BH (2)'!$A192,'BH (2)'!$B$7:$S$1006,O$5,0),"")</f>
        <v/>
      </c>
      <c r="P192" s="148" t="str">
        <f>IFERROR(VLOOKUP('BH (2)'!$C$4&amp;"-"&amp;'BH (2)'!$A192,'BH (2)'!$B$7:$S$1006,P$5,0),"")</f>
        <v/>
      </c>
      <c r="Q192" s="157" t="str">
        <f>IFERROR(VLOOKUP('BH (2)'!$C$4&amp;"-"&amp;'BH (2)'!$A192,'BH (2)'!$B$7:$S$1006,Q$5,0),"")</f>
        <v/>
      </c>
      <c r="R192" s="158" t="str">
        <f>IFERROR(VLOOKUP('BH (2)'!$C$4&amp;"-"&amp;'BH (2)'!$A192,'BH (2)'!$B$7:$S$1006,R$5,0),"")</f>
        <v/>
      </c>
      <c r="S192" s="159" t="str">
        <f>IFERROR(VLOOKUP('BH (2)'!$C$4&amp;"-"&amp;'BH (2)'!$A192,'BH (2)'!$B$7:$S$1006,S$5,0),"")</f>
        <v/>
      </c>
      <c r="T192" s="26" t="str">
        <f t="shared" si="8"/>
        <v/>
      </c>
      <c r="U192" s="26" t="str">
        <f t="shared" si="9"/>
        <v/>
      </c>
      <c r="V192" s="26" t="str">
        <f t="shared" si="10"/>
        <v/>
      </c>
      <c r="W192" s="26" t="str">
        <f t="shared" si="11"/>
        <v/>
      </c>
    </row>
    <row r="193" spans="3:23" ht="45" customHeight="1" x14ac:dyDescent="0.25">
      <c r="C193" s="32">
        <v>187</v>
      </c>
      <c r="D193" s="150" t="str">
        <f>IFERROR(VLOOKUP('BH (2)'!$C$4&amp;"-"&amp;'BH (2)'!$A193,'BH (2)'!$B$7:$S$1006,D$5,0),"")</f>
        <v/>
      </c>
      <c r="E193" s="160" t="str">
        <f>IFERROR(VLOOKUP('BH (2)'!$C$4&amp;"-"&amp;'BH (2)'!$A193,'BH (2)'!$B$7:$S$1006,E$5,0),"")</f>
        <v/>
      </c>
      <c r="F193" s="152" t="str">
        <f>IFERROR(VLOOKUP('BH (2)'!$C$4&amp;"-"&amp;'BH (2)'!$A193,'BH (2)'!$B$7:$S$1006,F$5,0),"")</f>
        <v/>
      </c>
      <c r="G193" s="153" t="str">
        <f>IFERROR(VLOOKUP('BH (2)'!$C$4&amp;"-"&amp;'BH (2)'!$A193,'BH (2)'!$B$7:$S$1006,G$5,0),"")</f>
        <v/>
      </c>
      <c r="H193" s="154" t="str">
        <f>IFERROR(VLOOKUP('BH (2)'!$C$4&amp;"-"&amp;'BH (2)'!$A193,'BH (2)'!$B$7:$S$1006,H$5,0),"")</f>
        <v/>
      </c>
      <c r="I193" s="153" t="str">
        <f>IFERROR(VLOOKUP('BH (2)'!$C$4&amp;"-"&amp;'BH (2)'!$A193,'BH (2)'!$B$7:$S$1006,I$5,0),"")</f>
        <v/>
      </c>
      <c r="J193" s="155" t="str">
        <f>IFERROR(VLOOKUP('BH (2)'!$C$4&amp;"-"&amp;'BH (2)'!$A193,'BH (2)'!$B$7:$S$1006,J$5,0),"")</f>
        <v/>
      </c>
      <c r="K193" s="153" t="str">
        <f>IFERROR(VLOOKUP('BH (2)'!$C$4&amp;"-"&amp;'BH (2)'!$A193,'BH (2)'!$B$7:$S$1006,K$5,0),"")</f>
        <v/>
      </c>
      <c r="L193" s="150" t="str">
        <f>IFERROR(VLOOKUP('BH (2)'!$C$4&amp;"-"&amp;'BH (2)'!$A193,'BH (2)'!$B$7:$S$1006,L$5,0),"")</f>
        <v/>
      </c>
      <c r="M193" s="154" t="str">
        <f>IFERROR(VLOOKUP('BH (2)'!$C$4&amp;"-"&amp;'BH (2)'!$A193,'BH (2)'!$B$7:$S$1006,M$5,0),"")</f>
        <v/>
      </c>
      <c r="N193" s="150" t="str">
        <f>IFERROR(VLOOKUP('BH (2)'!$C$4&amp;"-"&amp;'BH (2)'!$A193,'BH (2)'!$B$7:$S$1006,N$5,0),"")</f>
        <v/>
      </c>
      <c r="O193" s="156" t="str">
        <f>IFERROR(VLOOKUP('BH (2)'!$C$4&amp;"-"&amp;'BH (2)'!$A193,'BH (2)'!$B$7:$S$1006,O$5,0),"")</f>
        <v/>
      </c>
      <c r="P193" s="148" t="str">
        <f>IFERROR(VLOOKUP('BH (2)'!$C$4&amp;"-"&amp;'BH (2)'!$A193,'BH (2)'!$B$7:$S$1006,P$5,0),"")</f>
        <v/>
      </c>
      <c r="Q193" s="157" t="str">
        <f>IFERROR(VLOOKUP('BH (2)'!$C$4&amp;"-"&amp;'BH (2)'!$A193,'BH (2)'!$B$7:$S$1006,Q$5,0),"")</f>
        <v/>
      </c>
      <c r="R193" s="158" t="str">
        <f>IFERROR(VLOOKUP('BH (2)'!$C$4&amp;"-"&amp;'BH (2)'!$A193,'BH (2)'!$B$7:$S$1006,R$5,0),"")</f>
        <v/>
      </c>
      <c r="S193" s="159" t="str">
        <f>IFERROR(VLOOKUP('BH (2)'!$C$4&amp;"-"&amp;'BH (2)'!$A193,'BH (2)'!$B$7:$S$1006,S$5,0),"")</f>
        <v/>
      </c>
      <c r="T193" s="26" t="str">
        <f t="shared" si="8"/>
        <v/>
      </c>
      <c r="U193" s="26" t="str">
        <f t="shared" si="9"/>
        <v/>
      </c>
      <c r="V193" s="26" t="str">
        <f t="shared" si="10"/>
        <v/>
      </c>
      <c r="W193" s="26" t="str">
        <f t="shared" si="11"/>
        <v/>
      </c>
    </row>
    <row r="194" spans="3:23" ht="45" customHeight="1" x14ac:dyDescent="0.25">
      <c r="C194" s="32">
        <v>188</v>
      </c>
      <c r="D194" s="150" t="str">
        <f>IFERROR(VLOOKUP('BH (2)'!$C$4&amp;"-"&amp;'BH (2)'!$A194,'BH (2)'!$B$7:$S$1006,D$5,0),"")</f>
        <v/>
      </c>
      <c r="E194" s="160" t="str">
        <f>IFERROR(VLOOKUP('BH (2)'!$C$4&amp;"-"&amp;'BH (2)'!$A194,'BH (2)'!$B$7:$S$1006,E$5,0),"")</f>
        <v/>
      </c>
      <c r="F194" s="152" t="str">
        <f>IFERROR(VLOOKUP('BH (2)'!$C$4&amp;"-"&amp;'BH (2)'!$A194,'BH (2)'!$B$7:$S$1006,F$5,0),"")</f>
        <v/>
      </c>
      <c r="G194" s="153" t="str">
        <f>IFERROR(VLOOKUP('BH (2)'!$C$4&amp;"-"&amp;'BH (2)'!$A194,'BH (2)'!$B$7:$S$1006,G$5,0),"")</f>
        <v/>
      </c>
      <c r="H194" s="154" t="str">
        <f>IFERROR(VLOOKUP('BH (2)'!$C$4&amp;"-"&amp;'BH (2)'!$A194,'BH (2)'!$B$7:$S$1006,H$5,0),"")</f>
        <v/>
      </c>
      <c r="I194" s="153" t="str">
        <f>IFERROR(VLOOKUP('BH (2)'!$C$4&amp;"-"&amp;'BH (2)'!$A194,'BH (2)'!$B$7:$S$1006,I$5,0),"")</f>
        <v/>
      </c>
      <c r="J194" s="155" t="str">
        <f>IFERROR(VLOOKUP('BH (2)'!$C$4&amp;"-"&amp;'BH (2)'!$A194,'BH (2)'!$B$7:$S$1006,J$5,0),"")</f>
        <v/>
      </c>
      <c r="K194" s="153" t="str">
        <f>IFERROR(VLOOKUP('BH (2)'!$C$4&amp;"-"&amp;'BH (2)'!$A194,'BH (2)'!$B$7:$S$1006,K$5,0),"")</f>
        <v/>
      </c>
      <c r="L194" s="150" t="str">
        <f>IFERROR(VLOOKUP('BH (2)'!$C$4&amp;"-"&amp;'BH (2)'!$A194,'BH (2)'!$B$7:$S$1006,L$5,0),"")</f>
        <v/>
      </c>
      <c r="M194" s="154" t="str">
        <f>IFERROR(VLOOKUP('BH (2)'!$C$4&amp;"-"&amp;'BH (2)'!$A194,'BH (2)'!$B$7:$S$1006,M$5,0),"")</f>
        <v/>
      </c>
      <c r="N194" s="150" t="str">
        <f>IFERROR(VLOOKUP('BH (2)'!$C$4&amp;"-"&amp;'BH (2)'!$A194,'BH (2)'!$B$7:$S$1006,N$5,0),"")</f>
        <v/>
      </c>
      <c r="O194" s="156" t="str">
        <f>IFERROR(VLOOKUP('BH (2)'!$C$4&amp;"-"&amp;'BH (2)'!$A194,'BH (2)'!$B$7:$S$1006,O$5,0),"")</f>
        <v/>
      </c>
      <c r="P194" s="148" t="str">
        <f>IFERROR(VLOOKUP('BH (2)'!$C$4&amp;"-"&amp;'BH (2)'!$A194,'BH (2)'!$B$7:$S$1006,P$5,0),"")</f>
        <v/>
      </c>
      <c r="Q194" s="157" t="str">
        <f>IFERROR(VLOOKUP('BH (2)'!$C$4&amp;"-"&amp;'BH (2)'!$A194,'BH (2)'!$B$7:$S$1006,Q$5,0),"")</f>
        <v/>
      </c>
      <c r="R194" s="158" t="str">
        <f>IFERROR(VLOOKUP('BH (2)'!$C$4&amp;"-"&amp;'BH (2)'!$A194,'BH (2)'!$B$7:$S$1006,R$5,0),"")</f>
        <v/>
      </c>
      <c r="S194" s="159" t="str">
        <f>IFERROR(VLOOKUP('BH (2)'!$C$4&amp;"-"&amp;'BH (2)'!$A194,'BH (2)'!$B$7:$S$1006,S$5,0),"")</f>
        <v/>
      </c>
      <c r="T194" s="26" t="str">
        <f t="shared" si="8"/>
        <v/>
      </c>
      <c r="U194" s="26" t="str">
        <f t="shared" si="9"/>
        <v/>
      </c>
      <c r="V194" s="26" t="str">
        <f t="shared" si="10"/>
        <v/>
      </c>
      <c r="W194" s="26" t="str">
        <f t="shared" si="11"/>
        <v/>
      </c>
    </row>
    <row r="195" spans="3:23" ht="45" customHeight="1" x14ac:dyDescent="0.25">
      <c r="C195" s="32">
        <v>189</v>
      </c>
      <c r="D195" s="150" t="str">
        <f>IFERROR(VLOOKUP('BH (2)'!$C$4&amp;"-"&amp;'BH (2)'!$A195,'BH (2)'!$B$7:$S$1006,D$5,0),"")</f>
        <v/>
      </c>
      <c r="E195" s="160" t="str">
        <f>IFERROR(VLOOKUP('BH (2)'!$C$4&amp;"-"&amp;'BH (2)'!$A195,'BH (2)'!$B$7:$S$1006,E$5,0),"")</f>
        <v/>
      </c>
      <c r="F195" s="152" t="str">
        <f>IFERROR(VLOOKUP('BH (2)'!$C$4&amp;"-"&amp;'BH (2)'!$A195,'BH (2)'!$B$7:$S$1006,F$5,0),"")</f>
        <v/>
      </c>
      <c r="G195" s="153" t="str">
        <f>IFERROR(VLOOKUP('BH (2)'!$C$4&amp;"-"&amp;'BH (2)'!$A195,'BH (2)'!$B$7:$S$1006,G$5,0),"")</f>
        <v/>
      </c>
      <c r="H195" s="154" t="str">
        <f>IFERROR(VLOOKUP('BH (2)'!$C$4&amp;"-"&amp;'BH (2)'!$A195,'BH (2)'!$B$7:$S$1006,H$5,0),"")</f>
        <v/>
      </c>
      <c r="I195" s="153" t="str">
        <f>IFERROR(VLOOKUP('BH (2)'!$C$4&amp;"-"&amp;'BH (2)'!$A195,'BH (2)'!$B$7:$S$1006,I$5,0),"")</f>
        <v/>
      </c>
      <c r="J195" s="155" t="str">
        <f>IFERROR(VLOOKUP('BH (2)'!$C$4&amp;"-"&amp;'BH (2)'!$A195,'BH (2)'!$B$7:$S$1006,J$5,0),"")</f>
        <v/>
      </c>
      <c r="K195" s="153" t="str">
        <f>IFERROR(VLOOKUP('BH (2)'!$C$4&amp;"-"&amp;'BH (2)'!$A195,'BH (2)'!$B$7:$S$1006,K$5,0),"")</f>
        <v/>
      </c>
      <c r="L195" s="150" t="str">
        <f>IFERROR(VLOOKUP('BH (2)'!$C$4&amp;"-"&amp;'BH (2)'!$A195,'BH (2)'!$B$7:$S$1006,L$5,0),"")</f>
        <v/>
      </c>
      <c r="M195" s="154" t="str">
        <f>IFERROR(VLOOKUP('BH (2)'!$C$4&amp;"-"&amp;'BH (2)'!$A195,'BH (2)'!$B$7:$S$1006,M$5,0),"")</f>
        <v/>
      </c>
      <c r="N195" s="150" t="str">
        <f>IFERROR(VLOOKUP('BH (2)'!$C$4&amp;"-"&amp;'BH (2)'!$A195,'BH (2)'!$B$7:$S$1006,N$5,0),"")</f>
        <v/>
      </c>
      <c r="O195" s="156" t="str">
        <f>IFERROR(VLOOKUP('BH (2)'!$C$4&amp;"-"&amp;'BH (2)'!$A195,'BH (2)'!$B$7:$S$1006,O$5,0),"")</f>
        <v/>
      </c>
      <c r="P195" s="148" t="str">
        <f>IFERROR(VLOOKUP('BH (2)'!$C$4&amp;"-"&amp;'BH (2)'!$A195,'BH (2)'!$B$7:$S$1006,P$5,0),"")</f>
        <v/>
      </c>
      <c r="Q195" s="157" t="str">
        <f>IFERROR(VLOOKUP('BH (2)'!$C$4&amp;"-"&amp;'BH (2)'!$A195,'BH (2)'!$B$7:$S$1006,Q$5,0),"")</f>
        <v/>
      </c>
      <c r="R195" s="158" t="str">
        <f>IFERROR(VLOOKUP('BH (2)'!$C$4&amp;"-"&amp;'BH (2)'!$A195,'BH (2)'!$B$7:$S$1006,R$5,0),"")</f>
        <v/>
      </c>
      <c r="S195" s="159" t="str">
        <f>IFERROR(VLOOKUP('BH (2)'!$C$4&amp;"-"&amp;'BH (2)'!$A195,'BH (2)'!$B$7:$S$1006,S$5,0),"")</f>
        <v/>
      </c>
      <c r="T195" s="26" t="str">
        <f t="shared" si="8"/>
        <v/>
      </c>
      <c r="U195" s="26" t="str">
        <f t="shared" si="9"/>
        <v/>
      </c>
      <c r="V195" s="26" t="str">
        <f t="shared" si="10"/>
        <v/>
      </c>
      <c r="W195" s="26" t="str">
        <f t="shared" si="11"/>
        <v/>
      </c>
    </row>
    <row r="196" spans="3:23" ht="45" customHeight="1" x14ac:dyDescent="0.25">
      <c r="C196" s="32">
        <v>190</v>
      </c>
      <c r="D196" s="150" t="str">
        <f>IFERROR(VLOOKUP('BH (2)'!$C$4&amp;"-"&amp;'BH (2)'!$A196,'BH (2)'!$B$7:$S$1006,D$5,0),"")</f>
        <v/>
      </c>
      <c r="E196" s="160" t="str">
        <f>IFERROR(VLOOKUP('BH (2)'!$C$4&amp;"-"&amp;'BH (2)'!$A196,'BH (2)'!$B$7:$S$1006,E$5,0),"")</f>
        <v/>
      </c>
      <c r="F196" s="152" t="str">
        <f>IFERROR(VLOOKUP('BH (2)'!$C$4&amp;"-"&amp;'BH (2)'!$A196,'BH (2)'!$B$7:$S$1006,F$5,0),"")</f>
        <v/>
      </c>
      <c r="G196" s="153" t="str">
        <f>IFERROR(VLOOKUP('BH (2)'!$C$4&amp;"-"&amp;'BH (2)'!$A196,'BH (2)'!$B$7:$S$1006,G$5,0),"")</f>
        <v/>
      </c>
      <c r="H196" s="154" t="str">
        <f>IFERROR(VLOOKUP('BH (2)'!$C$4&amp;"-"&amp;'BH (2)'!$A196,'BH (2)'!$B$7:$S$1006,H$5,0),"")</f>
        <v/>
      </c>
      <c r="I196" s="153" t="str">
        <f>IFERROR(VLOOKUP('BH (2)'!$C$4&amp;"-"&amp;'BH (2)'!$A196,'BH (2)'!$B$7:$S$1006,I$5,0),"")</f>
        <v/>
      </c>
      <c r="J196" s="155" t="str">
        <f>IFERROR(VLOOKUP('BH (2)'!$C$4&amp;"-"&amp;'BH (2)'!$A196,'BH (2)'!$B$7:$S$1006,J$5,0),"")</f>
        <v/>
      </c>
      <c r="K196" s="153" t="str">
        <f>IFERROR(VLOOKUP('BH (2)'!$C$4&amp;"-"&amp;'BH (2)'!$A196,'BH (2)'!$B$7:$S$1006,K$5,0),"")</f>
        <v/>
      </c>
      <c r="L196" s="150" t="str">
        <f>IFERROR(VLOOKUP('BH (2)'!$C$4&amp;"-"&amp;'BH (2)'!$A196,'BH (2)'!$B$7:$S$1006,L$5,0),"")</f>
        <v/>
      </c>
      <c r="M196" s="154" t="str">
        <f>IFERROR(VLOOKUP('BH (2)'!$C$4&amp;"-"&amp;'BH (2)'!$A196,'BH (2)'!$B$7:$S$1006,M$5,0),"")</f>
        <v/>
      </c>
      <c r="N196" s="150" t="str">
        <f>IFERROR(VLOOKUP('BH (2)'!$C$4&amp;"-"&amp;'BH (2)'!$A196,'BH (2)'!$B$7:$S$1006,N$5,0),"")</f>
        <v/>
      </c>
      <c r="O196" s="156" t="str">
        <f>IFERROR(VLOOKUP('BH (2)'!$C$4&amp;"-"&amp;'BH (2)'!$A196,'BH (2)'!$B$7:$S$1006,O$5,0),"")</f>
        <v/>
      </c>
      <c r="P196" s="148" t="str">
        <f>IFERROR(VLOOKUP('BH (2)'!$C$4&amp;"-"&amp;'BH (2)'!$A196,'BH (2)'!$B$7:$S$1006,P$5,0),"")</f>
        <v/>
      </c>
      <c r="Q196" s="157" t="str">
        <f>IFERROR(VLOOKUP('BH (2)'!$C$4&amp;"-"&amp;'BH (2)'!$A196,'BH (2)'!$B$7:$S$1006,Q$5,0),"")</f>
        <v/>
      </c>
      <c r="R196" s="158" t="str">
        <f>IFERROR(VLOOKUP('BH (2)'!$C$4&amp;"-"&amp;'BH (2)'!$A196,'BH (2)'!$B$7:$S$1006,R$5,0),"")</f>
        <v/>
      </c>
      <c r="S196" s="159" t="str">
        <f>IFERROR(VLOOKUP('BH (2)'!$C$4&amp;"-"&amp;'BH (2)'!$A196,'BH (2)'!$B$7:$S$1006,S$5,0),"")</f>
        <v/>
      </c>
      <c r="T196" s="26" t="str">
        <f t="shared" si="8"/>
        <v/>
      </c>
      <c r="U196" s="26" t="str">
        <f t="shared" si="9"/>
        <v/>
      </c>
      <c r="V196" s="26" t="str">
        <f t="shared" si="10"/>
        <v/>
      </c>
      <c r="W196" s="26" t="str">
        <f t="shared" si="11"/>
        <v/>
      </c>
    </row>
    <row r="197" spans="3:23" ht="45" customHeight="1" x14ac:dyDescent="0.25">
      <c r="C197" s="32">
        <v>191</v>
      </c>
      <c r="D197" s="150" t="str">
        <f>IFERROR(VLOOKUP('BH (2)'!$C$4&amp;"-"&amp;'BH (2)'!$A197,'BH (2)'!$B$7:$S$1006,D$5,0),"")</f>
        <v/>
      </c>
      <c r="E197" s="160" t="str">
        <f>IFERROR(VLOOKUP('BH (2)'!$C$4&amp;"-"&amp;'BH (2)'!$A197,'BH (2)'!$B$7:$S$1006,E$5,0),"")</f>
        <v/>
      </c>
      <c r="F197" s="152" t="str">
        <f>IFERROR(VLOOKUP('BH (2)'!$C$4&amp;"-"&amp;'BH (2)'!$A197,'BH (2)'!$B$7:$S$1006,F$5,0),"")</f>
        <v/>
      </c>
      <c r="G197" s="153" t="str">
        <f>IFERROR(VLOOKUP('BH (2)'!$C$4&amp;"-"&amp;'BH (2)'!$A197,'BH (2)'!$B$7:$S$1006,G$5,0),"")</f>
        <v/>
      </c>
      <c r="H197" s="154" t="str">
        <f>IFERROR(VLOOKUP('BH (2)'!$C$4&amp;"-"&amp;'BH (2)'!$A197,'BH (2)'!$B$7:$S$1006,H$5,0),"")</f>
        <v/>
      </c>
      <c r="I197" s="153" t="str">
        <f>IFERROR(VLOOKUP('BH (2)'!$C$4&amp;"-"&amp;'BH (2)'!$A197,'BH (2)'!$B$7:$S$1006,I$5,0),"")</f>
        <v/>
      </c>
      <c r="J197" s="155" t="str">
        <f>IFERROR(VLOOKUP('BH (2)'!$C$4&amp;"-"&amp;'BH (2)'!$A197,'BH (2)'!$B$7:$S$1006,J$5,0),"")</f>
        <v/>
      </c>
      <c r="K197" s="153" t="str">
        <f>IFERROR(VLOOKUP('BH (2)'!$C$4&amp;"-"&amp;'BH (2)'!$A197,'BH (2)'!$B$7:$S$1006,K$5,0),"")</f>
        <v/>
      </c>
      <c r="L197" s="150" t="str">
        <f>IFERROR(VLOOKUP('BH (2)'!$C$4&amp;"-"&amp;'BH (2)'!$A197,'BH (2)'!$B$7:$S$1006,L$5,0),"")</f>
        <v/>
      </c>
      <c r="M197" s="154" t="str">
        <f>IFERROR(VLOOKUP('BH (2)'!$C$4&amp;"-"&amp;'BH (2)'!$A197,'BH (2)'!$B$7:$S$1006,M$5,0),"")</f>
        <v/>
      </c>
      <c r="N197" s="150" t="str">
        <f>IFERROR(VLOOKUP('BH (2)'!$C$4&amp;"-"&amp;'BH (2)'!$A197,'BH (2)'!$B$7:$S$1006,N$5,0),"")</f>
        <v/>
      </c>
      <c r="O197" s="156" t="str">
        <f>IFERROR(VLOOKUP('BH (2)'!$C$4&amp;"-"&amp;'BH (2)'!$A197,'BH (2)'!$B$7:$S$1006,O$5,0),"")</f>
        <v/>
      </c>
      <c r="P197" s="148" t="str">
        <f>IFERROR(VLOOKUP('BH (2)'!$C$4&amp;"-"&amp;'BH (2)'!$A197,'BH (2)'!$B$7:$S$1006,P$5,0),"")</f>
        <v/>
      </c>
      <c r="Q197" s="157" t="str">
        <f>IFERROR(VLOOKUP('BH (2)'!$C$4&amp;"-"&amp;'BH (2)'!$A197,'BH (2)'!$B$7:$S$1006,Q$5,0),"")</f>
        <v/>
      </c>
      <c r="R197" s="158" t="str">
        <f>IFERROR(VLOOKUP('BH (2)'!$C$4&amp;"-"&amp;'BH (2)'!$A197,'BH (2)'!$B$7:$S$1006,R$5,0),"")</f>
        <v/>
      </c>
      <c r="S197" s="159" t="str">
        <f>IFERROR(VLOOKUP('BH (2)'!$C$4&amp;"-"&amp;'BH (2)'!$A197,'BH (2)'!$B$7:$S$1006,S$5,0),"")</f>
        <v/>
      </c>
      <c r="T197" s="26" t="str">
        <f t="shared" si="8"/>
        <v/>
      </c>
      <c r="U197" s="26" t="str">
        <f t="shared" si="9"/>
        <v/>
      </c>
      <c r="V197" s="26" t="str">
        <f t="shared" si="10"/>
        <v/>
      </c>
      <c r="W197" s="26" t="str">
        <f t="shared" si="11"/>
        <v/>
      </c>
    </row>
    <row r="198" spans="3:23" ht="45" customHeight="1" x14ac:dyDescent="0.25">
      <c r="C198" s="32">
        <v>192</v>
      </c>
      <c r="D198" s="150" t="str">
        <f>IFERROR(VLOOKUP('BH (2)'!$C$4&amp;"-"&amp;'BH (2)'!$A198,'BH (2)'!$B$7:$S$1006,D$5,0),"")</f>
        <v/>
      </c>
      <c r="E198" s="160" t="str">
        <f>IFERROR(VLOOKUP('BH (2)'!$C$4&amp;"-"&amp;'BH (2)'!$A198,'BH (2)'!$B$7:$S$1006,E$5,0),"")</f>
        <v/>
      </c>
      <c r="F198" s="152" t="str">
        <f>IFERROR(VLOOKUP('BH (2)'!$C$4&amp;"-"&amp;'BH (2)'!$A198,'BH (2)'!$B$7:$S$1006,F$5,0),"")</f>
        <v/>
      </c>
      <c r="G198" s="153" t="str">
        <f>IFERROR(VLOOKUP('BH (2)'!$C$4&amp;"-"&amp;'BH (2)'!$A198,'BH (2)'!$B$7:$S$1006,G$5,0),"")</f>
        <v/>
      </c>
      <c r="H198" s="154" t="str">
        <f>IFERROR(VLOOKUP('BH (2)'!$C$4&amp;"-"&amp;'BH (2)'!$A198,'BH (2)'!$B$7:$S$1006,H$5,0),"")</f>
        <v/>
      </c>
      <c r="I198" s="153" t="str">
        <f>IFERROR(VLOOKUP('BH (2)'!$C$4&amp;"-"&amp;'BH (2)'!$A198,'BH (2)'!$B$7:$S$1006,I$5,0),"")</f>
        <v/>
      </c>
      <c r="J198" s="155" t="str">
        <f>IFERROR(VLOOKUP('BH (2)'!$C$4&amp;"-"&amp;'BH (2)'!$A198,'BH (2)'!$B$7:$S$1006,J$5,0),"")</f>
        <v/>
      </c>
      <c r="K198" s="153" t="str">
        <f>IFERROR(VLOOKUP('BH (2)'!$C$4&amp;"-"&amp;'BH (2)'!$A198,'BH (2)'!$B$7:$S$1006,K$5,0),"")</f>
        <v/>
      </c>
      <c r="L198" s="150" t="str">
        <f>IFERROR(VLOOKUP('BH (2)'!$C$4&amp;"-"&amp;'BH (2)'!$A198,'BH (2)'!$B$7:$S$1006,L$5,0),"")</f>
        <v/>
      </c>
      <c r="M198" s="154" t="str">
        <f>IFERROR(VLOOKUP('BH (2)'!$C$4&amp;"-"&amp;'BH (2)'!$A198,'BH (2)'!$B$7:$S$1006,M$5,0),"")</f>
        <v/>
      </c>
      <c r="N198" s="150" t="str">
        <f>IFERROR(VLOOKUP('BH (2)'!$C$4&amp;"-"&amp;'BH (2)'!$A198,'BH (2)'!$B$7:$S$1006,N$5,0),"")</f>
        <v/>
      </c>
      <c r="O198" s="156" t="str">
        <f>IFERROR(VLOOKUP('BH (2)'!$C$4&amp;"-"&amp;'BH (2)'!$A198,'BH (2)'!$B$7:$S$1006,O$5,0),"")</f>
        <v/>
      </c>
      <c r="P198" s="148" t="str">
        <f>IFERROR(VLOOKUP('BH (2)'!$C$4&amp;"-"&amp;'BH (2)'!$A198,'BH (2)'!$B$7:$S$1006,P$5,0),"")</f>
        <v/>
      </c>
      <c r="Q198" s="157" t="str">
        <f>IFERROR(VLOOKUP('BH (2)'!$C$4&amp;"-"&amp;'BH (2)'!$A198,'BH (2)'!$B$7:$S$1006,Q$5,0),"")</f>
        <v/>
      </c>
      <c r="R198" s="158" t="str">
        <f>IFERROR(VLOOKUP('BH (2)'!$C$4&amp;"-"&amp;'BH (2)'!$A198,'BH (2)'!$B$7:$S$1006,R$5,0),"")</f>
        <v/>
      </c>
      <c r="S198" s="159" t="str">
        <f>IFERROR(VLOOKUP('BH (2)'!$C$4&amp;"-"&amp;'BH (2)'!$A198,'BH (2)'!$B$7:$S$1006,S$5,0),"")</f>
        <v/>
      </c>
      <c r="T198" s="26" t="str">
        <f t="shared" si="8"/>
        <v/>
      </c>
      <c r="U198" s="26" t="str">
        <f t="shared" si="9"/>
        <v/>
      </c>
      <c r="V198" s="26" t="str">
        <f t="shared" si="10"/>
        <v/>
      </c>
      <c r="W198" s="26" t="str">
        <f t="shared" si="11"/>
        <v/>
      </c>
    </row>
    <row r="199" spans="3:23" ht="45" customHeight="1" x14ac:dyDescent="0.25">
      <c r="C199" s="32">
        <v>193</v>
      </c>
      <c r="D199" s="150" t="str">
        <f>IFERROR(VLOOKUP('BH (2)'!$C$4&amp;"-"&amp;'BH (2)'!$A199,'BH (2)'!$B$7:$S$1006,D$5,0),"")</f>
        <v/>
      </c>
      <c r="E199" s="160" t="str">
        <f>IFERROR(VLOOKUP('BH (2)'!$C$4&amp;"-"&amp;'BH (2)'!$A199,'BH (2)'!$B$7:$S$1006,E$5,0),"")</f>
        <v/>
      </c>
      <c r="F199" s="152" t="str">
        <f>IFERROR(VLOOKUP('BH (2)'!$C$4&amp;"-"&amp;'BH (2)'!$A199,'BH (2)'!$B$7:$S$1006,F$5,0),"")</f>
        <v/>
      </c>
      <c r="G199" s="153" t="str">
        <f>IFERROR(VLOOKUP('BH (2)'!$C$4&amp;"-"&amp;'BH (2)'!$A199,'BH (2)'!$B$7:$S$1006,G$5,0),"")</f>
        <v/>
      </c>
      <c r="H199" s="154" t="str">
        <f>IFERROR(VLOOKUP('BH (2)'!$C$4&amp;"-"&amp;'BH (2)'!$A199,'BH (2)'!$B$7:$S$1006,H$5,0),"")</f>
        <v/>
      </c>
      <c r="I199" s="153" t="str">
        <f>IFERROR(VLOOKUP('BH (2)'!$C$4&amp;"-"&amp;'BH (2)'!$A199,'BH (2)'!$B$7:$S$1006,I$5,0),"")</f>
        <v/>
      </c>
      <c r="J199" s="155" t="str">
        <f>IFERROR(VLOOKUP('BH (2)'!$C$4&amp;"-"&amp;'BH (2)'!$A199,'BH (2)'!$B$7:$S$1006,J$5,0),"")</f>
        <v/>
      </c>
      <c r="K199" s="153" t="str">
        <f>IFERROR(VLOOKUP('BH (2)'!$C$4&amp;"-"&amp;'BH (2)'!$A199,'BH (2)'!$B$7:$S$1006,K$5,0),"")</f>
        <v/>
      </c>
      <c r="L199" s="150" t="str">
        <f>IFERROR(VLOOKUP('BH (2)'!$C$4&amp;"-"&amp;'BH (2)'!$A199,'BH (2)'!$B$7:$S$1006,L$5,0),"")</f>
        <v/>
      </c>
      <c r="M199" s="154" t="str">
        <f>IFERROR(VLOOKUP('BH (2)'!$C$4&amp;"-"&amp;'BH (2)'!$A199,'BH (2)'!$B$7:$S$1006,M$5,0),"")</f>
        <v/>
      </c>
      <c r="N199" s="150" t="str">
        <f>IFERROR(VLOOKUP('BH (2)'!$C$4&amp;"-"&amp;'BH (2)'!$A199,'BH (2)'!$B$7:$S$1006,N$5,0),"")</f>
        <v/>
      </c>
      <c r="O199" s="156" t="str">
        <f>IFERROR(VLOOKUP('BH (2)'!$C$4&amp;"-"&amp;'BH (2)'!$A199,'BH (2)'!$B$7:$S$1006,O$5,0),"")</f>
        <v/>
      </c>
      <c r="P199" s="148" t="str">
        <f>IFERROR(VLOOKUP('BH (2)'!$C$4&amp;"-"&amp;'BH (2)'!$A199,'BH (2)'!$B$7:$S$1006,P$5,0),"")</f>
        <v/>
      </c>
      <c r="Q199" s="157" t="str">
        <f>IFERROR(VLOOKUP('BH (2)'!$C$4&amp;"-"&amp;'BH (2)'!$A199,'BH (2)'!$B$7:$S$1006,Q$5,0),"")</f>
        <v/>
      </c>
      <c r="R199" s="158" t="str">
        <f>IFERROR(VLOOKUP('BH (2)'!$C$4&amp;"-"&amp;'BH (2)'!$A199,'BH (2)'!$B$7:$S$1006,R$5,0),"")</f>
        <v/>
      </c>
      <c r="S199" s="159" t="str">
        <f>IFERROR(VLOOKUP('BH (2)'!$C$4&amp;"-"&amp;'BH (2)'!$A199,'BH (2)'!$B$7:$S$1006,S$5,0),"")</f>
        <v/>
      </c>
      <c r="T199" s="26" t="str">
        <f t="shared" si="8"/>
        <v/>
      </c>
      <c r="U199" s="26" t="str">
        <f t="shared" si="9"/>
        <v/>
      </c>
      <c r="V199" s="26" t="str">
        <f t="shared" si="10"/>
        <v/>
      </c>
      <c r="W199" s="26" t="str">
        <f t="shared" si="11"/>
        <v/>
      </c>
    </row>
    <row r="200" spans="3:23" ht="45" customHeight="1" x14ac:dyDescent="0.25">
      <c r="C200" s="32">
        <v>194</v>
      </c>
      <c r="D200" s="150" t="str">
        <f>IFERROR(VLOOKUP('BH (2)'!$C$4&amp;"-"&amp;'BH (2)'!$A200,'BH (2)'!$B$7:$S$1006,D$5,0),"")</f>
        <v/>
      </c>
      <c r="E200" s="160" t="str">
        <f>IFERROR(VLOOKUP('BH (2)'!$C$4&amp;"-"&amp;'BH (2)'!$A200,'BH (2)'!$B$7:$S$1006,E$5,0),"")</f>
        <v/>
      </c>
      <c r="F200" s="152" t="str">
        <f>IFERROR(VLOOKUP('BH (2)'!$C$4&amp;"-"&amp;'BH (2)'!$A200,'BH (2)'!$B$7:$S$1006,F$5,0),"")</f>
        <v/>
      </c>
      <c r="G200" s="153" t="str">
        <f>IFERROR(VLOOKUP('BH (2)'!$C$4&amp;"-"&amp;'BH (2)'!$A200,'BH (2)'!$B$7:$S$1006,G$5,0),"")</f>
        <v/>
      </c>
      <c r="H200" s="154" t="str">
        <f>IFERROR(VLOOKUP('BH (2)'!$C$4&amp;"-"&amp;'BH (2)'!$A200,'BH (2)'!$B$7:$S$1006,H$5,0),"")</f>
        <v/>
      </c>
      <c r="I200" s="153" t="str">
        <f>IFERROR(VLOOKUP('BH (2)'!$C$4&amp;"-"&amp;'BH (2)'!$A200,'BH (2)'!$B$7:$S$1006,I$5,0),"")</f>
        <v/>
      </c>
      <c r="J200" s="155" t="str">
        <f>IFERROR(VLOOKUP('BH (2)'!$C$4&amp;"-"&amp;'BH (2)'!$A200,'BH (2)'!$B$7:$S$1006,J$5,0),"")</f>
        <v/>
      </c>
      <c r="K200" s="153" t="str">
        <f>IFERROR(VLOOKUP('BH (2)'!$C$4&amp;"-"&amp;'BH (2)'!$A200,'BH (2)'!$B$7:$S$1006,K$5,0),"")</f>
        <v/>
      </c>
      <c r="L200" s="150" t="str">
        <f>IFERROR(VLOOKUP('BH (2)'!$C$4&amp;"-"&amp;'BH (2)'!$A200,'BH (2)'!$B$7:$S$1006,L$5,0),"")</f>
        <v/>
      </c>
      <c r="M200" s="154" t="str">
        <f>IFERROR(VLOOKUP('BH (2)'!$C$4&amp;"-"&amp;'BH (2)'!$A200,'BH (2)'!$B$7:$S$1006,M$5,0),"")</f>
        <v/>
      </c>
      <c r="N200" s="150" t="str">
        <f>IFERROR(VLOOKUP('BH (2)'!$C$4&amp;"-"&amp;'BH (2)'!$A200,'BH (2)'!$B$7:$S$1006,N$5,0),"")</f>
        <v/>
      </c>
      <c r="O200" s="156" t="str">
        <f>IFERROR(VLOOKUP('BH (2)'!$C$4&amp;"-"&amp;'BH (2)'!$A200,'BH (2)'!$B$7:$S$1006,O$5,0),"")</f>
        <v/>
      </c>
      <c r="P200" s="148" t="str">
        <f>IFERROR(VLOOKUP('BH (2)'!$C$4&amp;"-"&amp;'BH (2)'!$A200,'BH (2)'!$B$7:$S$1006,P$5,0),"")</f>
        <v/>
      </c>
      <c r="Q200" s="157" t="str">
        <f>IFERROR(VLOOKUP('BH (2)'!$C$4&amp;"-"&amp;'BH (2)'!$A200,'BH (2)'!$B$7:$S$1006,Q$5,0),"")</f>
        <v/>
      </c>
      <c r="R200" s="158" t="str">
        <f>IFERROR(VLOOKUP('BH (2)'!$C$4&amp;"-"&amp;'BH (2)'!$A200,'BH (2)'!$B$7:$S$1006,R$5,0),"")</f>
        <v/>
      </c>
      <c r="S200" s="159" t="str">
        <f>IFERROR(VLOOKUP('BH (2)'!$C$4&amp;"-"&amp;'BH (2)'!$A200,'BH (2)'!$B$7:$S$1006,S$5,0),"")</f>
        <v/>
      </c>
      <c r="T200" s="26" t="str">
        <f t="shared" ref="T200:T263" si="12">IF(D200="","",MONTH(D200))</f>
        <v/>
      </c>
      <c r="U200" s="26" t="str">
        <f t="shared" ref="U200:U263" si="13">IF(N200="","",MONTH(N200))</f>
        <v/>
      </c>
      <c r="V200" s="26" t="str">
        <f t="shared" ref="V200:V263" si="14">IF(D200="","",YEAR(D200))</f>
        <v/>
      </c>
      <c r="W200" s="26" t="str">
        <f t="shared" ref="W200:W263" si="15">IF(N200="","",YEAR(N200))</f>
        <v/>
      </c>
    </row>
    <row r="201" spans="3:23" ht="45" customHeight="1" x14ac:dyDescent="0.25">
      <c r="C201" s="32">
        <v>195</v>
      </c>
      <c r="D201" s="150" t="str">
        <f>IFERROR(VLOOKUP('BH (2)'!$C$4&amp;"-"&amp;'BH (2)'!$A201,'BH (2)'!$B$7:$S$1006,D$5,0),"")</f>
        <v/>
      </c>
      <c r="E201" s="160" t="str">
        <f>IFERROR(VLOOKUP('BH (2)'!$C$4&amp;"-"&amp;'BH (2)'!$A201,'BH (2)'!$B$7:$S$1006,E$5,0),"")</f>
        <v/>
      </c>
      <c r="F201" s="152" t="str">
        <f>IFERROR(VLOOKUP('BH (2)'!$C$4&amp;"-"&amp;'BH (2)'!$A201,'BH (2)'!$B$7:$S$1006,F$5,0),"")</f>
        <v/>
      </c>
      <c r="G201" s="153" t="str">
        <f>IFERROR(VLOOKUP('BH (2)'!$C$4&amp;"-"&amp;'BH (2)'!$A201,'BH (2)'!$B$7:$S$1006,G$5,0),"")</f>
        <v/>
      </c>
      <c r="H201" s="154" t="str">
        <f>IFERROR(VLOOKUP('BH (2)'!$C$4&amp;"-"&amp;'BH (2)'!$A201,'BH (2)'!$B$7:$S$1006,H$5,0),"")</f>
        <v/>
      </c>
      <c r="I201" s="153" t="str">
        <f>IFERROR(VLOOKUP('BH (2)'!$C$4&amp;"-"&amp;'BH (2)'!$A201,'BH (2)'!$B$7:$S$1006,I$5,0),"")</f>
        <v/>
      </c>
      <c r="J201" s="155" t="str">
        <f>IFERROR(VLOOKUP('BH (2)'!$C$4&amp;"-"&amp;'BH (2)'!$A201,'BH (2)'!$B$7:$S$1006,J$5,0),"")</f>
        <v/>
      </c>
      <c r="K201" s="153" t="str">
        <f>IFERROR(VLOOKUP('BH (2)'!$C$4&amp;"-"&amp;'BH (2)'!$A201,'BH (2)'!$B$7:$S$1006,K$5,0),"")</f>
        <v/>
      </c>
      <c r="L201" s="150" t="str">
        <f>IFERROR(VLOOKUP('BH (2)'!$C$4&amp;"-"&amp;'BH (2)'!$A201,'BH (2)'!$B$7:$S$1006,L$5,0),"")</f>
        <v/>
      </c>
      <c r="M201" s="154" t="str">
        <f>IFERROR(VLOOKUP('BH (2)'!$C$4&amp;"-"&amp;'BH (2)'!$A201,'BH (2)'!$B$7:$S$1006,M$5,0),"")</f>
        <v/>
      </c>
      <c r="N201" s="150" t="str">
        <f>IFERROR(VLOOKUP('BH (2)'!$C$4&amp;"-"&amp;'BH (2)'!$A201,'BH (2)'!$B$7:$S$1006,N$5,0),"")</f>
        <v/>
      </c>
      <c r="O201" s="156" t="str">
        <f>IFERROR(VLOOKUP('BH (2)'!$C$4&amp;"-"&amp;'BH (2)'!$A201,'BH (2)'!$B$7:$S$1006,O$5,0),"")</f>
        <v/>
      </c>
      <c r="P201" s="148" t="str">
        <f>IFERROR(VLOOKUP('BH (2)'!$C$4&amp;"-"&amp;'BH (2)'!$A201,'BH (2)'!$B$7:$S$1006,P$5,0),"")</f>
        <v/>
      </c>
      <c r="Q201" s="157" t="str">
        <f>IFERROR(VLOOKUP('BH (2)'!$C$4&amp;"-"&amp;'BH (2)'!$A201,'BH (2)'!$B$7:$S$1006,Q$5,0),"")</f>
        <v/>
      </c>
      <c r="R201" s="158" t="str">
        <f>IFERROR(VLOOKUP('BH (2)'!$C$4&amp;"-"&amp;'BH (2)'!$A201,'BH (2)'!$B$7:$S$1006,R$5,0),"")</f>
        <v/>
      </c>
      <c r="S201" s="159" t="str">
        <f>IFERROR(VLOOKUP('BH (2)'!$C$4&amp;"-"&amp;'BH (2)'!$A201,'BH (2)'!$B$7:$S$1006,S$5,0),"")</f>
        <v/>
      </c>
      <c r="T201" s="26" t="str">
        <f t="shared" si="12"/>
        <v/>
      </c>
      <c r="U201" s="26" t="str">
        <f t="shared" si="13"/>
        <v/>
      </c>
      <c r="V201" s="26" t="str">
        <f t="shared" si="14"/>
        <v/>
      </c>
      <c r="W201" s="26" t="str">
        <f t="shared" si="15"/>
        <v/>
      </c>
    </row>
    <row r="202" spans="3:23" ht="45" customHeight="1" x14ac:dyDescent="0.25">
      <c r="C202" s="32">
        <v>196</v>
      </c>
      <c r="D202" s="150" t="str">
        <f>IFERROR(VLOOKUP('BH (2)'!$C$4&amp;"-"&amp;'BH (2)'!$A202,'BH (2)'!$B$7:$S$1006,D$5,0),"")</f>
        <v/>
      </c>
      <c r="E202" s="160" t="str">
        <f>IFERROR(VLOOKUP('BH (2)'!$C$4&amp;"-"&amp;'BH (2)'!$A202,'BH (2)'!$B$7:$S$1006,E$5,0),"")</f>
        <v/>
      </c>
      <c r="F202" s="152" t="str">
        <f>IFERROR(VLOOKUP('BH (2)'!$C$4&amp;"-"&amp;'BH (2)'!$A202,'BH (2)'!$B$7:$S$1006,F$5,0),"")</f>
        <v/>
      </c>
      <c r="G202" s="153" t="str">
        <f>IFERROR(VLOOKUP('BH (2)'!$C$4&amp;"-"&amp;'BH (2)'!$A202,'BH (2)'!$B$7:$S$1006,G$5,0),"")</f>
        <v/>
      </c>
      <c r="H202" s="154" t="str">
        <f>IFERROR(VLOOKUP('BH (2)'!$C$4&amp;"-"&amp;'BH (2)'!$A202,'BH (2)'!$B$7:$S$1006,H$5,0),"")</f>
        <v/>
      </c>
      <c r="I202" s="153" t="str">
        <f>IFERROR(VLOOKUP('BH (2)'!$C$4&amp;"-"&amp;'BH (2)'!$A202,'BH (2)'!$B$7:$S$1006,I$5,0),"")</f>
        <v/>
      </c>
      <c r="J202" s="155" t="str">
        <f>IFERROR(VLOOKUP('BH (2)'!$C$4&amp;"-"&amp;'BH (2)'!$A202,'BH (2)'!$B$7:$S$1006,J$5,0),"")</f>
        <v/>
      </c>
      <c r="K202" s="153" t="str">
        <f>IFERROR(VLOOKUP('BH (2)'!$C$4&amp;"-"&amp;'BH (2)'!$A202,'BH (2)'!$B$7:$S$1006,K$5,0),"")</f>
        <v/>
      </c>
      <c r="L202" s="150" t="str">
        <f>IFERROR(VLOOKUP('BH (2)'!$C$4&amp;"-"&amp;'BH (2)'!$A202,'BH (2)'!$B$7:$S$1006,L$5,0),"")</f>
        <v/>
      </c>
      <c r="M202" s="154" t="str">
        <f>IFERROR(VLOOKUP('BH (2)'!$C$4&amp;"-"&amp;'BH (2)'!$A202,'BH (2)'!$B$7:$S$1006,M$5,0),"")</f>
        <v/>
      </c>
      <c r="N202" s="150" t="str">
        <f>IFERROR(VLOOKUP('BH (2)'!$C$4&amp;"-"&amp;'BH (2)'!$A202,'BH (2)'!$B$7:$S$1006,N$5,0),"")</f>
        <v/>
      </c>
      <c r="O202" s="156" t="str">
        <f>IFERROR(VLOOKUP('BH (2)'!$C$4&amp;"-"&amp;'BH (2)'!$A202,'BH (2)'!$B$7:$S$1006,O$5,0),"")</f>
        <v/>
      </c>
      <c r="P202" s="148" t="str">
        <f>IFERROR(VLOOKUP('BH (2)'!$C$4&amp;"-"&amp;'BH (2)'!$A202,'BH (2)'!$B$7:$S$1006,P$5,0),"")</f>
        <v/>
      </c>
      <c r="Q202" s="157" t="str">
        <f>IFERROR(VLOOKUP('BH (2)'!$C$4&amp;"-"&amp;'BH (2)'!$A202,'BH (2)'!$B$7:$S$1006,Q$5,0),"")</f>
        <v/>
      </c>
      <c r="R202" s="158" t="str">
        <f>IFERROR(VLOOKUP('BH (2)'!$C$4&amp;"-"&amp;'BH (2)'!$A202,'BH (2)'!$B$7:$S$1006,R$5,0),"")</f>
        <v/>
      </c>
      <c r="S202" s="159" t="str">
        <f>IFERROR(VLOOKUP('BH (2)'!$C$4&amp;"-"&amp;'BH (2)'!$A202,'BH (2)'!$B$7:$S$1006,S$5,0),"")</f>
        <v/>
      </c>
      <c r="T202" s="26" t="str">
        <f t="shared" si="12"/>
        <v/>
      </c>
      <c r="U202" s="26" t="str">
        <f t="shared" si="13"/>
        <v/>
      </c>
      <c r="V202" s="26" t="str">
        <f t="shared" si="14"/>
        <v/>
      </c>
      <c r="W202" s="26" t="str">
        <f t="shared" si="15"/>
        <v/>
      </c>
    </row>
    <row r="203" spans="3:23" ht="45" customHeight="1" x14ac:dyDescent="0.25">
      <c r="C203" s="32">
        <v>197</v>
      </c>
      <c r="D203" s="150" t="str">
        <f>IFERROR(VLOOKUP('BH (2)'!$C$4&amp;"-"&amp;'BH (2)'!$A203,'BH (2)'!$B$7:$S$1006,D$5,0),"")</f>
        <v/>
      </c>
      <c r="E203" s="160" t="str">
        <f>IFERROR(VLOOKUP('BH (2)'!$C$4&amp;"-"&amp;'BH (2)'!$A203,'BH (2)'!$B$7:$S$1006,E$5,0),"")</f>
        <v/>
      </c>
      <c r="F203" s="152" t="str">
        <f>IFERROR(VLOOKUP('BH (2)'!$C$4&amp;"-"&amp;'BH (2)'!$A203,'BH (2)'!$B$7:$S$1006,F$5,0),"")</f>
        <v/>
      </c>
      <c r="G203" s="153" t="str">
        <f>IFERROR(VLOOKUP('BH (2)'!$C$4&amp;"-"&amp;'BH (2)'!$A203,'BH (2)'!$B$7:$S$1006,G$5,0),"")</f>
        <v/>
      </c>
      <c r="H203" s="154" t="str">
        <f>IFERROR(VLOOKUP('BH (2)'!$C$4&amp;"-"&amp;'BH (2)'!$A203,'BH (2)'!$B$7:$S$1006,H$5,0),"")</f>
        <v/>
      </c>
      <c r="I203" s="153" t="str">
        <f>IFERROR(VLOOKUP('BH (2)'!$C$4&amp;"-"&amp;'BH (2)'!$A203,'BH (2)'!$B$7:$S$1006,I$5,0),"")</f>
        <v/>
      </c>
      <c r="J203" s="155" t="str">
        <f>IFERROR(VLOOKUP('BH (2)'!$C$4&amp;"-"&amp;'BH (2)'!$A203,'BH (2)'!$B$7:$S$1006,J$5,0),"")</f>
        <v/>
      </c>
      <c r="K203" s="153" t="str">
        <f>IFERROR(VLOOKUP('BH (2)'!$C$4&amp;"-"&amp;'BH (2)'!$A203,'BH (2)'!$B$7:$S$1006,K$5,0),"")</f>
        <v/>
      </c>
      <c r="L203" s="150" t="str">
        <f>IFERROR(VLOOKUP('BH (2)'!$C$4&amp;"-"&amp;'BH (2)'!$A203,'BH (2)'!$B$7:$S$1006,L$5,0),"")</f>
        <v/>
      </c>
      <c r="M203" s="154" t="str">
        <f>IFERROR(VLOOKUP('BH (2)'!$C$4&amp;"-"&amp;'BH (2)'!$A203,'BH (2)'!$B$7:$S$1006,M$5,0),"")</f>
        <v/>
      </c>
      <c r="N203" s="150" t="str">
        <f>IFERROR(VLOOKUP('BH (2)'!$C$4&amp;"-"&amp;'BH (2)'!$A203,'BH (2)'!$B$7:$S$1006,N$5,0),"")</f>
        <v/>
      </c>
      <c r="O203" s="156" t="str">
        <f>IFERROR(VLOOKUP('BH (2)'!$C$4&amp;"-"&amp;'BH (2)'!$A203,'BH (2)'!$B$7:$S$1006,O$5,0),"")</f>
        <v/>
      </c>
      <c r="P203" s="148" t="str">
        <f>IFERROR(VLOOKUP('BH (2)'!$C$4&amp;"-"&amp;'BH (2)'!$A203,'BH (2)'!$B$7:$S$1006,P$5,0),"")</f>
        <v/>
      </c>
      <c r="Q203" s="157" t="str">
        <f>IFERROR(VLOOKUP('BH (2)'!$C$4&amp;"-"&amp;'BH (2)'!$A203,'BH (2)'!$B$7:$S$1006,Q$5,0),"")</f>
        <v/>
      </c>
      <c r="R203" s="158" t="str">
        <f>IFERROR(VLOOKUP('BH (2)'!$C$4&amp;"-"&amp;'BH (2)'!$A203,'BH (2)'!$B$7:$S$1006,R$5,0),"")</f>
        <v/>
      </c>
      <c r="S203" s="159" t="str">
        <f>IFERROR(VLOOKUP('BH (2)'!$C$4&amp;"-"&amp;'BH (2)'!$A203,'BH (2)'!$B$7:$S$1006,S$5,0),"")</f>
        <v/>
      </c>
      <c r="T203" s="26" t="str">
        <f t="shared" si="12"/>
        <v/>
      </c>
      <c r="U203" s="26" t="str">
        <f t="shared" si="13"/>
        <v/>
      </c>
      <c r="V203" s="26" t="str">
        <f t="shared" si="14"/>
        <v/>
      </c>
      <c r="W203" s="26" t="str">
        <f t="shared" si="15"/>
        <v/>
      </c>
    </row>
    <row r="204" spans="3:23" ht="45" customHeight="1" x14ac:dyDescent="0.25">
      <c r="C204" s="32">
        <v>198</v>
      </c>
      <c r="D204" s="150" t="str">
        <f>IFERROR(VLOOKUP('BH (2)'!$C$4&amp;"-"&amp;'BH (2)'!$A204,'BH (2)'!$B$7:$S$1006,D$5,0),"")</f>
        <v/>
      </c>
      <c r="E204" s="160" t="str">
        <f>IFERROR(VLOOKUP('BH (2)'!$C$4&amp;"-"&amp;'BH (2)'!$A204,'BH (2)'!$B$7:$S$1006,E$5,0),"")</f>
        <v/>
      </c>
      <c r="F204" s="152" t="str">
        <f>IFERROR(VLOOKUP('BH (2)'!$C$4&amp;"-"&amp;'BH (2)'!$A204,'BH (2)'!$B$7:$S$1006,F$5,0),"")</f>
        <v/>
      </c>
      <c r="G204" s="153" t="str">
        <f>IFERROR(VLOOKUP('BH (2)'!$C$4&amp;"-"&amp;'BH (2)'!$A204,'BH (2)'!$B$7:$S$1006,G$5,0),"")</f>
        <v/>
      </c>
      <c r="H204" s="154" t="str">
        <f>IFERROR(VLOOKUP('BH (2)'!$C$4&amp;"-"&amp;'BH (2)'!$A204,'BH (2)'!$B$7:$S$1006,H$5,0),"")</f>
        <v/>
      </c>
      <c r="I204" s="153" t="str">
        <f>IFERROR(VLOOKUP('BH (2)'!$C$4&amp;"-"&amp;'BH (2)'!$A204,'BH (2)'!$B$7:$S$1006,I$5,0),"")</f>
        <v/>
      </c>
      <c r="J204" s="155" t="str">
        <f>IFERROR(VLOOKUP('BH (2)'!$C$4&amp;"-"&amp;'BH (2)'!$A204,'BH (2)'!$B$7:$S$1006,J$5,0),"")</f>
        <v/>
      </c>
      <c r="K204" s="153" t="str">
        <f>IFERROR(VLOOKUP('BH (2)'!$C$4&amp;"-"&amp;'BH (2)'!$A204,'BH (2)'!$B$7:$S$1006,K$5,0),"")</f>
        <v/>
      </c>
      <c r="L204" s="150" t="str">
        <f>IFERROR(VLOOKUP('BH (2)'!$C$4&amp;"-"&amp;'BH (2)'!$A204,'BH (2)'!$B$7:$S$1006,L$5,0),"")</f>
        <v/>
      </c>
      <c r="M204" s="154" t="str">
        <f>IFERROR(VLOOKUP('BH (2)'!$C$4&amp;"-"&amp;'BH (2)'!$A204,'BH (2)'!$B$7:$S$1006,M$5,0),"")</f>
        <v/>
      </c>
      <c r="N204" s="150" t="str">
        <f>IFERROR(VLOOKUP('BH (2)'!$C$4&amp;"-"&amp;'BH (2)'!$A204,'BH (2)'!$B$7:$S$1006,N$5,0),"")</f>
        <v/>
      </c>
      <c r="O204" s="156" t="str">
        <f>IFERROR(VLOOKUP('BH (2)'!$C$4&amp;"-"&amp;'BH (2)'!$A204,'BH (2)'!$B$7:$S$1006,O$5,0),"")</f>
        <v/>
      </c>
      <c r="P204" s="148" t="str">
        <f>IFERROR(VLOOKUP('BH (2)'!$C$4&amp;"-"&amp;'BH (2)'!$A204,'BH (2)'!$B$7:$S$1006,P$5,0),"")</f>
        <v/>
      </c>
      <c r="Q204" s="157" t="str">
        <f>IFERROR(VLOOKUP('BH (2)'!$C$4&amp;"-"&amp;'BH (2)'!$A204,'BH (2)'!$B$7:$S$1006,Q$5,0),"")</f>
        <v/>
      </c>
      <c r="R204" s="158" t="str">
        <f>IFERROR(VLOOKUP('BH (2)'!$C$4&amp;"-"&amp;'BH (2)'!$A204,'BH (2)'!$B$7:$S$1006,R$5,0),"")</f>
        <v/>
      </c>
      <c r="S204" s="159" t="str">
        <f>IFERROR(VLOOKUP('BH (2)'!$C$4&amp;"-"&amp;'BH (2)'!$A204,'BH (2)'!$B$7:$S$1006,S$5,0),"")</f>
        <v/>
      </c>
      <c r="T204" s="26" t="str">
        <f t="shared" si="12"/>
        <v/>
      </c>
      <c r="U204" s="26" t="str">
        <f t="shared" si="13"/>
        <v/>
      </c>
      <c r="V204" s="26" t="str">
        <f t="shared" si="14"/>
        <v/>
      </c>
      <c r="W204" s="26" t="str">
        <f t="shared" si="15"/>
        <v/>
      </c>
    </row>
    <row r="205" spans="3:23" ht="45" customHeight="1" x14ac:dyDescent="0.25">
      <c r="C205" s="32">
        <v>199</v>
      </c>
      <c r="D205" s="150" t="str">
        <f>IFERROR(VLOOKUP('BH (2)'!$C$4&amp;"-"&amp;'BH (2)'!$A205,'BH (2)'!$B$7:$S$1006,D$5,0),"")</f>
        <v/>
      </c>
      <c r="E205" s="160" t="str">
        <f>IFERROR(VLOOKUP('BH (2)'!$C$4&amp;"-"&amp;'BH (2)'!$A205,'BH (2)'!$B$7:$S$1006,E$5,0),"")</f>
        <v/>
      </c>
      <c r="F205" s="152" t="str">
        <f>IFERROR(VLOOKUP('BH (2)'!$C$4&amp;"-"&amp;'BH (2)'!$A205,'BH (2)'!$B$7:$S$1006,F$5,0),"")</f>
        <v/>
      </c>
      <c r="G205" s="153" t="str">
        <f>IFERROR(VLOOKUP('BH (2)'!$C$4&amp;"-"&amp;'BH (2)'!$A205,'BH (2)'!$B$7:$S$1006,G$5,0),"")</f>
        <v/>
      </c>
      <c r="H205" s="154" t="str">
        <f>IFERROR(VLOOKUP('BH (2)'!$C$4&amp;"-"&amp;'BH (2)'!$A205,'BH (2)'!$B$7:$S$1006,H$5,0),"")</f>
        <v/>
      </c>
      <c r="I205" s="153" t="str">
        <f>IFERROR(VLOOKUP('BH (2)'!$C$4&amp;"-"&amp;'BH (2)'!$A205,'BH (2)'!$B$7:$S$1006,I$5,0),"")</f>
        <v/>
      </c>
      <c r="J205" s="155" t="str">
        <f>IFERROR(VLOOKUP('BH (2)'!$C$4&amp;"-"&amp;'BH (2)'!$A205,'BH (2)'!$B$7:$S$1006,J$5,0),"")</f>
        <v/>
      </c>
      <c r="K205" s="153" t="str">
        <f>IFERROR(VLOOKUP('BH (2)'!$C$4&amp;"-"&amp;'BH (2)'!$A205,'BH (2)'!$B$7:$S$1006,K$5,0),"")</f>
        <v/>
      </c>
      <c r="L205" s="150" t="str">
        <f>IFERROR(VLOOKUP('BH (2)'!$C$4&amp;"-"&amp;'BH (2)'!$A205,'BH (2)'!$B$7:$S$1006,L$5,0),"")</f>
        <v/>
      </c>
      <c r="M205" s="154" t="str">
        <f>IFERROR(VLOOKUP('BH (2)'!$C$4&amp;"-"&amp;'BH (2)'!$A205,'BH (2)'!$B$7:$S$1006,M$5,0),"")</f>
        <v/>
      </c>
      <c r="N205" s="150" t="str">
        <f>IFERROR(VLOOKUP('BH (2)'!$C$4&amp;"-"&amp;'BH (2)'!$A205,'BH (2)'!$B$7:$S$1006,N$5,0),"")</f>
        <v/>
      </c>
      <c r="O205" s="156" t="str">
        <f>IFERROR(VLOOKUP('BH (2)'!$C$4&amp;"-"&amp;'BH (2)'!$A205,'BH (2)'!$B$7:$S$1006,O$5,0),"")</f>
        <v/>
      </c>
      <c r="P205" s="148" t="str">
        <f>IFERROR(VLOOKUP('BH (2)'!$C$4&amp;"-"&amp;'BH (2)'!$A205,'BH (2)'!$B$7:$S$1006,P$5,0),"")</f>
        <v/>
      </c>
      <c r="Q205" s="157" t="str">
        <f>IFERROR(VLOOKUP('BH (2)'!$C$4&amp;"-"&amp;'BH (2)'!$A205,'BH (2)'!$B$7:$S$1006,Q$5,0),"")</f>
        <v/>
      </c>
      <c r="R205" s="158" t="str">
        <f>IFERROR(VLOOKUP('BH (2)'!$C$4&amp;"-"&amp;'BH (2)'!$A205,'BH (2)'!$B$7:$S$1006,R$5,0),"")</f>
        <v/>
      </c>
      <c r="S205" s="159" t="str">
        <f>IFERROR(VLOOKUP('BH (2)'!$C$4&amp;"-"&amp;'BH (2)'!$A205,'BH (2)'!$B$7:$S$1006,S$5,0),"")</f>
        <v/>
      </c>
      <c r="T205" s="26" t="str">
        <f t="shared" si="12"/>
        <v/>
      </c>
      <c r="U205" s="26" t="str">
        <f t="shared" si="13"/>
        <v/>
      </c>
      <c r="V205" s="26" t="str">
        <f t="shared" si="14"/>
        <v/>
      </c>
      <c r="W205" s="26" t="str">
        <f t="shared" si="15"/>
        <v/>
      </c>
    </row>
    <row r="206" spans="3:23" ht="45" customHeight="1" x14ac:dyDescent="0.25">
      <c r="C206" s="32">
        <v>200</v>
      </c>
      <c r="D206" s="150" t="str">
        <f>IFERROR(VLOOKUP('BH (2)'!$C$4&amp;"-"&amp;'BH (2)'!$A206,'BH (2)'!$B$7:$S$1006,D$5,0),"")</f>
        <v/>
      </c>
      <c r="E206" s="160" t="str">
        <f>IFERROR(VLOOKUP('BH (2)'!$C$4&amp;"-"&amp;'BH (2)'!$A206,'BH (2)'!$B$7:$S$1006,E$5,0),"")</f>
        <v/>
      </c>
      <c r="F206" s="152" t="str">
        <f>IFERROR(VLOOKUP('BH (2)'!$C$4&amp;"-"&amp;'BH (2)'!$A206,'BH (2)'!$B$7:$S$1006,F$5,0),"")</f>
        <v/>
      </c>
      <c r="G206" s="153" t="str">
        <f>IFERROR(VLOOKUP('BH (2)'!$C$4&amp;"-"&amp;'BH (2)'!$A206,'BH (2)'!$B$7:$S$1006,G$5,0),"")</f>
        <v/>
      </c>
      <c r="H206" s="154" t="str">
        <f>IFERROR(VLOOKUP('BH (2)'!$C$4&amp;"-"&amp;'BH (2)'!$A206,'BH (2)'!$B$7:$S$1006,H$5,0),"")</f>
        <v/>
      </c>
      <c r="I206" s="153" t="str">
        <f>IFERROR(VLOOKUP('BH (2)'!$C$4&amp;"-"&amp;'BH (2)'!$A206,'BH (2)'!$B$7:$S$1006,I$5,0),"")</f>
        <v/>
      </c>
      <c r="J206" s="155" t="str">
        <f>IFERROR(VLOOKUP('BH (2)'!$C$4&amp;"-"&amp;'BH (2)'!$A206,'BH (2)'!$B$7:$S$1006,J$5,0),"")</f>
        <v/>
      </c>
      <c r="K206" s="153" t="str">
        <f>IFERROR(VLOOKUP('BH (2)'!$C$4&amp;"-"&amp;'BH (2)'!$A206,'BH (2)'!$B$7:$S$1006,K$5,0),"")</f>
        <v/>
      </c>
      <c r="L206" s="150" t="str">
        <f>IFERROR(VLOOKUP('BH (2)'!$C$4&amp;"-"&amp;'BH (2)'!$A206,'BH (2)'!$B$7:$S$1006,L$5,0),"")</f>
        <v/>
      </c>
      <c r="M206" s="154" t="str">
        <f>IFERROR(VLOOKUP('BH (2)'!$C$4&amp;"-"&amp;'BH (2)'!$A206,'BH (2)'!$B$7:$S$1006,M$5,0),"")</f>
        <v/>
      </c>
      <c r="N206" s="150" t="str">
        <f>IFERROR(VLOOKUP('BH (2)'!$C$4&amp;"-"&amp;'BH (2)'!$A206,'BH (2)'!$B$7:$S$1006,N$5,0),"")</f>
        <v/>
      </c>
      <c r="O206" s="156" t="str">
        <f>IFERROR(VLOOKUP('BH (2)'!$C$4&amp;"-"&amp;'BH (2)'!$A206,'BH (2)'!$B$7:$S$1006,O$5,0),"")</f>
        <v/>
      </c>
      <c r="P206" s="148" t="str">
        <f>IFERROR(VLOOKUP('BH (2)'!$C$4&amp;"-"&amp;'BH (2)'!$A206,'BH (2)'!$B$7:$S$1006,P$5,0),"")</f>
        <v/>
      </c>
      <c r="Q206" s="157" t="str">
        <f>IFERROR(VLOOKUP('BH (2)'!$C$4&amp;"-"&amp;'BH (2)'!$A206,'BH (2)'!$B$7:$S$1006,Q$5,0),"")</f>
        <v/>
      </c>
      <c r="R206" s="158" t="str">
        <f>IFERROR(VLOOKUP('BH (2)'!$C$4&amp;"-"&amp;'BH (2)'!$A206,'BH (2)'!$B$7:$S$1006,R$5,0),"")</f>
        <v/>
      </c>
      <c r="S206" s="159" t="str">
        <f>IFERROR(VLOOKUP('BH (2)'!$C$4&amp;"-"&amp;'BH (2)'!$A206,'BH (2)'!$B$7:$S$1006,S$5,0),"")</f>
        <v/>
      </c>
      <c r="T206" s="26" t="str">
        <f t="shared" si="12"/>
        <v/>
      </c>
      <c r="U206" s="26" t="str">
        <f t="shared" si="13"/>
        <v/>
      </c>
      <c r="V206" s="26" t="str">
        <f t="shared" si="14"/>
        <v/>
      </c>
      <c r="W206" s="26" t="str">
        <f t="shared" si="15"/>
        <v/>
      </c>
    </row>
    <row r="207" spans="3:23" ht="45" customHeight="1" x14ac:dyDescent="0.25">
      <c r="C207" s="32">
        <v>201</v>
      </c>
      <c r="D207" s="150" t="str">
        <f>IFERROR(VLOOKUP('BH (2)'!$C$4&amp;"-"&amp;'BH (2)'!$A207,'BH (2)'!$B$7:$S$1006,D$5,0),"")</f>
        <v/>
      </c>
      <c r="E207" s="160" t="str">
        <f>IFERROR(VLOOKUP('BH (2)'!$C$4&amp;"-"&amp;'BH (2)'!$A207,'BH (2)'!$B$7:$S$1006,E$5,0),"")</f>
        <v/>
      </c>
      <c r="F207" s="152" t="str">
        <f>IFERROR(VLOOKUP('BH (2)'!$C$4&amp;"-"&amp;'BH (2)'!$A207,'BH (2)'!$B$7:$S$1006,F$5,0),"")</f>
        <v/>
      </c>
      <c r="G207" s="153" t="str">
        <f>IFERROR(VLOOKUP('BH (2)'!$C$4&amp;"-"&amp;'BH (2)'!$A207,'BH (2)'!$B$7:$S$1006,G$5,0),"")</f>
        <v/>
      </c>
      <c r="H207" s="154" t="str">
        <f>IFERROR(VLOOKUP('BH (2)'!$C$4&amp;"-"&amp;'BH (2)'!$A207,'BH (2)'!$B$7:$S$1006,H$5,0),"")</f>
        <v/>
      </c>
      <c r="I207" s="153" t="str">
        <f>IFERROR(VLOOKUP('BH (2)'!$C$4&amp;"-"&amp;'BH (2)'!$A207,'BH (2)'!$B$7:$S$1006,I$5,0),"")</f>
        <v/>
      </c>
      <c r="J207" s="155" t="str">
        <f>IFERROR(VLOOKUP('BH (2)'!$C$4&amp;"-"&amp;'BH (2)'!$A207,'BH (2)'!$B$7:$S$1006,J$5,0),"")</f>
        <v/>
      </c>
      <c r="K207" s="153" t="str">
        <f>IFERROR(VLOOKUP('BH (2)'!$C$4&amp;"-"&amp;'BH (2)'!$A207,'BH (2)'!$B$7:$S$1006,K$5,0),"")</f>
        <v/>
      </c>
      <c r="L207" s="150" t="str">
        <f>IFERROR(VLOOKUP('BH (2)'!$C$4&amp;"-"&amp;'BH (2)'!$A207,'BH (2)'!$B$7:$S$1006,L$5,0),"")</f>
        <v/>
      </c>
      <c r="M207" s="154" t="str">
        <f>IFERROR(VLOOKUP('BH (2)'!$C$4&amp;"-"&amp;'BH (2)'!$A207,'BH (2)'!$B$7:$S$1006,M$5,0),"")</f>
        <v/>
      </c>
      <c r="N207" s="150" t="str">
        <f>IFERROR(VLOOKUP('BH (2)'!$C$4&amp;"-"&amp;'BH (2)'!$A207,'BH (2)'!$B$7:$S$1006,N$5,0),"")</f>
        <v/>
      </c>
      <c r="O207" s="156" t="str">
        <f>IFERROR(VLOOKUP('BH (2)'!$C$4&amp;"-"&amp;'BH (2)'!$A207,'BH (2)'!$B$7:$S$1006,O$5,0),"")</f>
        <v/>
      </c>
      <c r="P207" s="148" t="str">
        <f>IFERROR(VLOOKUP('BH (2)'!$C$4&amp;"-"&amp;'BH (2)'!$A207,'BH (2)'!$B$7:$S$1006,P$5,0),"")</f>
        <v/>
      </c>
      <c r="Q207" s="157" t="str">
        <f>IFERROR(VLOOKUP('BH (2)'!$C$4&amp;"-"&amp;'BH (2)'!$A207,'BH (2)'!$B$7:$S$1006,Q$5,0),"")</f>
        <v/>
      </c>
      <c r="R207" s="158" t="str">
        <f>IFERROR(VLOOKUP('BH (2)'!$C$4&amp;"-"&amp;'BH (2)'!$A207,'BH (2)'!$B$7:$S$1006,R$5,0),"")</f>
        <v/>
      </c>
      <c r="S207" s="159" t="str">
        <f>IFERROR(VLOOKUP('BH (2)'!$C$4&amp;"-"&amp;'BH (2)'!$A207,'BH (2)'!$B$7:$S$1006,S$5,0),"")</f>
        <v/>
      </c>
      <c r="T207" s="26" t="str">
        <f t="shared" si="12"/>
        <v/>
      </c>
      <c r="U207" s="26" t="str">
        <f t="shared" si="13"/>
        <v/>
      </c>
      <c r="V207" s="26" t="str">
        <f t="shared" si="14"/>
        <v/>
      </c>
      <c r="W207" s="26" t="str">
        <f t="shared" si="15"/>
        <v/>
      </c>
    </row>
    <row r="208" spans="3:23" ht="45" customHeight="1" x14ac:dyDescent="0.25">
      <c r="C208" s="32">
        <v>202</v>
      </c>
      <c r="D208" s="150" t="str">
        <f>IFERROR(VLOOKUP('BH (2)'!$C$4&amp;"-"&amp;'BH (2)'!$A208,'BH (2)'!$B$7:$S$1006,D$5,0),"")</f>
        <v/>
      </c>
      <c r="E208" s="160" t="str">
        <f>IFERROR(VLOOKUP('BH (2)'!$C$4&amp;"-"&amp;'BH (2)'!$A208,'BH (2)'!$B$7:$S$1006,E$5,0),"")</f>
        <v/>
      </c>
      <c r="F208" s="152" t="str">
        <f>IFERROR(VLOOKUP('BH (2)'!$C$4&amp;"-"&amp;'BH (2)'!$A208,'BH (2)'!$B$7:$S$1006,F$5,0),"")</f>
        <v/>
      </c>
      <c r="G208" s="153" t="str">
        <f>IFERROR(VLOOKUP('BH (2)'!$C$4&amp;"-"&amp;'BH (2)'!$A208,'BH (2)'!$B$7:$S$1006,G$5,0),"")</f>
        <v/>
      </c>
      <c r="H208" s="154" t="str">
        <f>IFERROR(VLOOKUP('BH (2)'!$C$4&amp;"-"&amp;'BH (2)'!$A208,'BH (2)'!$B$7:$S$1006,H$5,0),"")</f>
        <v/>
      </c>
      <c r="I208" s="153" t="str">
        <f>IFERROR(VLOOKUP('BH (2)'!$C$4&amp;"-"&amp;'BH (2)'!$A208,'BH (2)'!$B$7:$S$1006,I$5,0),"")</f>
        <v/>
      </c>
      <c r="J208" s="155" t="str">
        <f>IFERROR(VLOOKUP('BH (2)'!$C$4&amp;"-"&amp;'BH (2)'!$A208,'BH (2)'!$B$7:$S$1006,J$5,0),"")</f>
        <v/>
      </c>
      <c r="K208" s="153" t="str">
        <f>IFERROR(VLOOKUP('BH (2)'!$C$4&amp;"-"&amp;'BH (2)'!$A208,'BH (2)'!$B$7:$S$1006,K$5,0),"")</f>
        <v/>
      </c>
      <c r="L208" s="150" t="str">
        <f>IFERROR(VLOOKUP('BH (2)'!$C$4&amp;"-"&amp;'BH (2)'!$A208,'BH (2)'!$B$7:$S$1006,L$5,0),"")</f>
        <v/>
      </c>
      <c r="M208" s="154" t="str">
        <f>IFERROR(VLOOKUP('BH (2)'!$C$4&amp;"-"&amp;'BH (2)'!$A208,'BH (2)'!$B$7:$S$1006,M$5,0),"")</f>
        <v/>
      </c>
      <c r="N208" s="150" t="str">
        <f>IFERROR(VLOOKUP('BH (2)'!$C$4&amp;"-"&amp;'BH (2)'!$A208,'BH (2)'!$B$7:$S$1006,N$5,0),"")</f>
        <v/>
      </c>
      <c r="O208" s="156" t="str">
        <f>IFERROR(VLOOKUP('BH (2)'!$C$4&amp;"-"&amp;'BH (2)'!$A208,'BH (2)'!$B$7:$S$1006,O$5,0),"")</f>
        <v/>
      </c>
      <c r="P208" s="148" t="str">
        <f>IFERROR(VLOOKUP('BH (2)'!$C$4&amp;"-"&amp;'BH (2)'!$A208,'BH (2)'!$B$7:$S$1006,P$5,0),"")</f>
        <v/>
      </c>
      <c r="Q208" s="157" t="str">
        <f>IFERROR(VLOOKUP('BH (2)'!$C$4&amp;"-"&amp;'BH (2)'!$A208,'BH (2)'!$B$7:$S$1006,Q$5,0),"")</f>
        <v/>
      </c>
      <c r="R208" s="158" t="str">
        <f>IFERROR(VLOOKUP('BH (2)'!$C$4&amp;"-"&amp;'BH (2)'!$A208,'BH (2)'!$B$7:$S$1006,R$5,0),"")</f>
        <v/>
      </c>
      <c r="S208" s="159" t="str">
        <f>IFERROR(VLOOKUP('BH (2)'!$C$4&amp;"-"&amp;'BH (2)'!$A208,'BH (2)'!$B$7:$S$1006,S$5,0),"")</f>
        <v/>
      </c>
      <c r="T208" s="26" t="str">
        <f t="shared" si="12"/>
        <v/>
      </c>
      <c r="U208" s="26" t="str">
        <f t="shared" si="13"/>
        <v/>
      </c>
      <c r="V208" s="26" t="str">
        <f t="shared" si="14"/>
        <v/>
      </c>
      <c r="W208" s="26" t="str">
        <f t="shared" si="15"/>
        <v/>
      </c>
    </row>
    <row r="209" spans="3:23" ht="45" customHeight="1" x14ac:dyDescent="0.25">
      <c r="C209" s="32">
        <v>203</v>
      </c>
      <c r="D209" s="150" t="str">
        <f>IFERROR(VLOOKUP('BH (2)'!$C$4&amp;"-"&amp;'BH (2)'!$A209,'BH (2)'!$B$7:$S$1006,D$5,0),"")</f>
        <v/>
      </c>
      <c r="E209" s="160" t="str">
        <f>IFERROR(VLOOKUP('BH (2)'!$C$4&amp;"-"&amp;'BH (2)'!$A209,'BH (2)'!$B$7:$S$1006,E$5,0),"")</f>
        <v/>
      </c>
      <c r="F209" s="152" t="str">
        <f>IFERROR(VLOOKUP('BH (2)'!$C$4&amp;"-"&amp;'BH (2)'!$A209,'BH (2)'!$B$7:$S$1006,F$5,0),"")</f>
        <v/>
      </c>
      <c r="G209" s="153" t="str">
        <f>IFERROR(VLOOKUP('BH (2)'!$C$4&amp;"-"&amp;'BH (2)'!$A209,'BH (2)'!$B$7:$S$1006,G$5,0),"")</f>
        <v/>
      </c>
      <c r="H209" s="154" t="str">
        <f>IFERROR(VLOOKUP('BH (2)'!$C$4&amp;"-"&amp;'BH (2)'!$A209,'BH (2)'!$B$7:$S$1006,H$5,0),"")</f>
        <v/>
      </c>
      <c r="I209" s="153" t="str">
        <f>IFERROR(VLOOKUP('BH (2)'!$C$4&amp;"-"&amp;'BH (2)'!$A209,'BH (2)'!$B$7:$S$1006,I$5,0),"")</f>
        <v/>
      </c>
      <c r="J209" s="155" t="str">
        <f>IFERROR(VLOOKUP('BH (2)'!$C$4&amp;"-"&amp;'BH (2)'!$A209,'BH (2)'!$B$7:$S$1006,J$5,0),"")</f>
        <v/>
      </c>
      <c r="K209" s="153" t="str">
        <f>IFERROR(VLOOKUP('BH (2)'!$C$4&amp;"-"&amp;'BH (2)'!$A209,'BH (2)'!$B$7:$S$1006,K$5,0),"")</f>
        <v/>
      </c>
      <c r="L209" s="150" t="str">
        <f>IFERROR(VLOOKUP('BH (2)'!$C$4&amp;"-"&amp;'BH (2)'!$A209,'BH (2)'!$B$7:$S$1006,L$5,0),"")</f>
        <v/>
      </c>
      <c r="M209" s="154" t="str">
        <f>IFERROR(VLOOKUP('BH (2)'!$C$4&amp;"-"&amp;'BH (2)'!$A209,'BH (2)'!$B$7:$S$1006,M$5,0),"")</f>
        <v/>
      </c>
      <c r="N209" s="150" t="str">
        <f>IFERROR(VLOOKUP('BH (2)'!$C$4&amp;"-"&amp;'BH (2)'!$A209,'BH (2)'!$B$7:$S$1006,N$5,0),"")</f>
        <v/>
      </c>
      <c r="O209" s="156" t="str">
        <f>IFERROR(VLOOKUP('BH (2)'!$C$4&amp;"-"&amp;'BH (2)'!$A209,'BH (2)'!$B$7:$S$1006,O$5,0),"")</f>
        <v/>
      </c>
      <c r="P209" s="148" t="str">
        <f>IFERROR(VLOOKUP('BH (2)'!$C$4&amp;"-"&amp;'BH (2)'!$A209,'BH (2)'!$B$7:$S$1006,P$5,0),"")</f>
        <v/>
      </c>
      <c r="Q209" s="157" t="str">
        <f>IFERROR(VLOOKUP('BH (2)'!$C$4&amp;"-"&amp;'BH (2)'!$A209,'BH (2)'!$B$7:$S$1006,Q$5,0),"")</f>
        <v/>
      </c>
      <c r="R209" s="158" t="str">
        <f>IFERROR(VLOOKUP('BH (2)'!$C$4&amp;"-"&amp;'BH (2)'!$A209,'BH (2)'!$B$7:$S$1006,R$5,0),"")</f>
        <v/>
      </c>
      <c r="S209" s="159" t="str">
        <f>IFERROR(VLOOKUP('BH (2)'!$C$4&amp;"-"&amp;'BH (2)'!$A209,'BH (2)'!$B$7:$S$1006,S$5,0),"")</f>
        <v/>
      </c>
      <c r="T209" s="26" t="str">
        <f t="shared" si="12"/>
        <v/>
      </c>
      <c r="U209" s="26" t="str">
        <f t="shared" si="13"/>
        <v/>
      </c>
      <c r="V209" s="26" t="str">
        <f t="shared" si="14"/>
        <v/>
      </c>
      <c r="W209" s="26" t="str">
        <f t="shared" si="15"/>
        <v/>
      </c>
    </row>
    <row r="210" spans="3:23" ht="45" customHeight="1" x14ac:dyDescent="0.25">
      <c r="C210" s="32">
        <v>204</v>
      </c>
      <c r="D210" s="150" t="str">
        <f>IFERROR(VLOOKUP('BH (2)'!$C$4&amp;"-"&amp;'BH (2)'!$A210,'BH (2)'!$B$7:$S$1006,D$5,0),"")</f>
        <v/>
      </c>
      <c r="E210" s="160" t="str">
        <f>IFERROR(VLOOKUP('BH (2)'!$C$4&amp;"-"&amp;'BH (2)'!$A210,'BH (2)'!$B$7:$S$1006,E$5,0),"")</f>
        <v/>
      </c>
      <c r="F210" s="152" t="str">
        <f>IFERROR(VLOOKUP('BH (2)'!$C$4&amp;"-"&amp;'BH (2)'!$A210,'BH (2)'!$B$7:$S$1006,F$5,0),"")</f>
        <v/>
      </c>
      <c r="G210" s="153" t="str">
        <f>IFERROR(VLOOKUP('BH (2)'!$C$4&amp;"-"&amp;'BH (2)'!$A210,'BH (2)'!$B$7:$S$1006,G$5,0),"")</f>
        <v/>
      </c>
      <c r="H210" s="154" t="str">
        <f>IFERROR(VLOOKUP('BH (2)'!$C$4&amp;"-"&amp;'BH (2)'!$A210,'BH (2)'!$B$7:$S$1006,H$5,0),"")</f>
        <v/>
      </c>
      <c r="I210" s="153" t="str">
        <f>IFERROR(VLOOKUP('BH (2)'!$C$4&amp;"-"&amp;'BH (2)'!$A210,'BH (2)'!$B$7:$S$1006,I$5,0),"")</f>
        <v/>
      </c>
      <c r="J210" s="155" t="str">
        <f>IFERROR(VLOOKUP('BH (2)'!$C$4&amp;"-"&amp;'BH (2)'!$A210,'BH (2)'!$B$7:$S$1006,J$5,0),"")</f>
        <v/>
      </c>
      <c r="K210" s="153" t="str">
        <f>IFERROR(VLOOKUP('BH (2)'!$C$4&amp;"-"&amp;'BH (2)'!$A210,'BH (2)'!$B$7:$S$1006,K$5,0),"")</f>
        <v/>
      </c>
      <c r="L210" s="150" t="str">
        <f>IFERROR(VLOOKUP('BH (2)'!$C$4&amp;"-"&amp;'BH (2)'!$A210,'BH (2)'!$B$7:$S$1006,L$5,0),"")</f>
        <v/>
      </c>
      <c r="M210" s="154" t="str">
        <f>IFERROR(VLOOKUP('BH (2)'!$C$4&amp;"-"&amp;'BH (2)'!$A210,'BH (2)'!$B$7:$S$1006,M$5,0),"")</f>
        <v/>
      </c>
      <c r="N210" s="150" t="str">
        <f>IFERROR(VLOOKUP('BH (2)'!$C$4&amp;"-"&amp;'BH (2)'!$A210,'BH (2)'!$B$7:$S$1006,N$5,0),"")</f>
        <v/>
      </c>
      <c r="O210" s="156" t="str">
        <f>IFERROR(VLOOKUP('BH (2)'!$C$4&amp;"-"&amp;'BH (2)'!$A210,'BH (2)'!$B$7:$S$1006,O$5,0),"")</f>
        <v/>
      </c>
      <c r="P210" s="148" t="str">
        <f>IFERROR(VLOOKUP('BH (2)'!$C$4&amp;"-"&amp;'BH (2)'!$A210,'BH (2)'!$B$7:$S$1006,P$5,0),"")</f>
        <v/>
      </c>
      <c r="Q210" s="157" t="str">
        <f>IFERROR(VLOOKUP('BH (2)'!$C$4&amp;"-"&amp;'BH (2)'!$A210,'BH (2)'!$B$7:$S$1006,Q$5,0),"")</f>
        <v/>
      </c>
      <c r="R210" s="158" t="str">
        <f>IFERROR(VLOOKUP('BH (2)'!$C$4&amp;"-"&amp;'BH (2)'!$A210,'BH (2)'!$B$7:$S$1006,R$5,0),"")</f>
        <v/>
      </c>
      <c r="S210" s="159" t="str">
        <f>IFERROR(VLOOKUP('BH (2)'!$C$4&amp;"-"&amp;'BH (2)'!$A210,'BH (2)'!$B$7:$S$1006,S$5,0),"")</f>
        <v/>
      </c>
      <c r="T210" s="26" t="str">
        <f t="shared" si="12"/>
        <v/>
      </c>
      <c r="U210" s="26" t="str">
        <f t="shared" si="13"/>
        <v/>
      </c>
      <c r="V210" s="26" t="str">
        <f t="shared" si="14"/>
        <v/>
      </c>
      <c r="W210" s="26" t="str">
        <f t="shared" si="15"/>
        <v/>
      </c>
    </row>
    <row r="211" spans="3:23" ht="45" customHeight="1" x14ac:dyDescent="0.25">
      <c r="C211" s="32">
        <v>205</v>
      </c>
      <c r="D211" s="150" t="str">
        <f>IFERROR(VLOOKUP('BH (2)'!$C$4&amp;"-"&amp;'BH (2)'!$A211,'BH (2)'!$B$7:$S$1006,D$5,0),"")</f>
        <v/>
      </c>
      <c r="E211" s="160" t="str">
        <f>IFERROR(VLOOKUP('BH (2)'!$C$4&amp;"-"&amp;'BH (2)'!$A211,'BH (2)'!$B$7:$S$1006,E$5,0),"")</f>
        <v/>
      </c>
      <c r="F211" s="152" t="str">
        <f>IFERROR(VLOOKUP('BH (2)'!$C$4&amp;"-"&amp;'BH (2)'!$A211,'BH (2)'!$B$7:$S$1006,F$5,0),"")</f>
        <v/>
      </c>
      <c r="G211" s="153" t="str">
        <f>IFERROR(VLOOKUP('BH (2)'!$C$4&amp;"-"&amp;'BH (2)'!$A211,'BH (2)'!$B$7:$S$1006,G$5,0),"")</f>
        <v/>
      </c>
      <c r="H211" s="154" t="str">
        <f>IFERROR(VLOOKUP('BH (2)'!$C$4&amp;"-"&amp;'BH (2)'!$A211,'BH (2)'!$B$7:$S$1006,H$5,0),"")</f>
        <v/>
      </c>
      <c r="I211" s="153" t="str">
        <f>IFERROR(VLOOKUP('BH (2)'!$C$4&amp;"-"&amp;'BH (2)'!$A211,'BH (2)'!$B$7:$S$1006,I$5,0),"")</f>
        <v/>
      </c>
      <c r="J211" s="155" t="str">
        <f>IFERROR(VLOOKUP('BH (2)'!$C$4&amp;"-"&amp;'BH (2)'!$A211,'BH (2)'!$B$7:$S$1006,J$5,0),"")</f>
        <v/>
      </c>
      <c r="K211" s="153" t="str">
        <f>IFERROR(VLOOKUP('BH (2)'!$C$4&amp;"-"&amp;'BH (2)'!$A211,'BH (2)'!$B$7:$S$1006,K$5,0),"")</f>
        <v/>
      </c>
      <c r="L211" s="150" t="str">
        <f>IFERROR(VLOOKUP('BH (2)'!$C$4&amp;"-"&amp;'BH (2)'!$A211,'BH (2)'!$B$7:$S$1006,L$5,0),"")</f>
        <v/>
      </c>
      <c r="M211" s="154" t="str">
        <f>IFERROR(VLOOKUP('BH (2)'!$C$4&amp;"-"&amp;'BH (2)'!$A211,'BH (2)'!$B$7:$S$1006,M$5,0),"")</f>
        <v/>
      </c>
      <c r="N211" s="150" t="str">
        <f>IFERROR(VLOOKUP('BH (2)'!$C$4&amp;"-"&amp;'BH (2)'!$A211,'BH (2)'!$B$7:$S$1006,N$5,0),"")</f>
        <v/>
      </c>
      <c r="O211" s="156" t="str">
        <f>IFERROR(VLOOKUP('BH (2)'!$C$4&amp;"-"&amp;'BH (2)'!$A211,'BH (2)'!$B$7:$S$1006,O$5,0),"")</f>
        <v/>
      </c>
      <c r="P211" s="148" t="str">
        <f>IFERROR(VLOOKUP('BH (2)'!$C$4&amp;"-"&amp;'BH (2)'!$A211,'BH (2)'!$B$7:$S$1006,P$5,0),"")</f>
        <v/>
      </c>
      <c r="Q211" s="157" t="str">
        <f>IFERROR(VLOOKUP('BH (2)'!$C$4&amp;"-"&amp;'BH (2)'!$A211,'BH (2)'!$B$7:$S$1006,Q$5,0),"")</f>
        <v/>
      </c>
      <c r="R211" s="158" t="str">
        <f>IFERROR(VLOOKUP('BH (2)'!$C$4&amp;"-"&amp;'BH (2)'!$A211,'BH (2)'!$B$7:$S$1006,R$5,0),"")</f>
        <v/>
      </c>
      <c r="S211" s="159" t="str">
        <f>IFERROR(VLOOKUP('BH (2)'!$C$4&amp;"-"&amp;'BH (2)'!$A211,'BH (2)'!$B$7:$S$1006,S$5,0),"")</f>
        <v/>
      </c>
      <c r="T211" s="26" t="str">
        <f t="shared" si="12"/>
        <v/>
      </c>
      <c r="U211" s="26" t="str">
        <f t="shared" si="13"/>
        <v/>
      </c>
      <c r="V211" s="26" t="str">
        <f t="shared" si="14"/>
        <v/>
      </c>
      <c r="W211" s="26" t="str">
        <f t="shared" si="15"/>
        <v/>
      </c>
    </row>
    <row r="212" spans="3:23" ht="45" customHeight="1" x14ac:dyDescent="0.25">
      <c r="C212" s="32">
        <v>206</v>
      </c>
      <c r="D212" s="150" t="str">
        <f>IFERROR(VLOOKUP('BH (2)'!$C$4&amp;"-"&amp;'BH (2)'!$A212,'BH (2)'!$B$7:$S$1006,D$5,0),"")</f>
        <v/>
      </c>
      <c r="E212" s="160" t="str">
        <f>IFERROR(VLOOKUP('BH (2)'!$C$4&amp;"-"&amp;'BH (2)'!$A212,'BH (2)'!$B$7:$S$1006,E$5,0),"")</f>
        <v/>
      </c>
      <c r="F212" s="152" t="str">
        <f>IFERROR(VLOOKUP('BH (2)'!$C$4&amp;"-"&amp;'BH (2)'!$A212,'BH (2)'!$B$7:$S$1006,F$5,0),"")</f>
        <v/>
      </c>
      <c r="G212" s="153" t="str">
        <f>IFERROR(VLOOKUP('BH (2)'!$C$4&amp;"-"&amp;'BH (2)'!$A212,'BH (2)'!$B$7:$S$1006,G$5,0),"")</f>
        <v/>
      </c>
      <c r="H212" s="154" t="str">
        <f>IFERROR(VLOOKUP('BH (2)'!$C$4&amp;"-"&amp;'BH (2)'!$A212,'BH (2)'!$B$7:$S$1006,H$5,0),"")</f>
        <v/>
      </c>
      <c r="I212" s="153" t="str">
        <f>IFERROR(VLOOKUP('BH (2)'!$C$4&amp;"-"&amp;'BH (2)'!$A212,'BH (2)'!$B$7:$S$1006,I$5,0),"")</f>
        <v/>
      </c>
      <c r="J212" s="155" t="str">
        <f>IFERROR(VLOOKUP('BH (2)'!$C$4&amp;"-"&amp;'BH (2)'!$A212,'BH (2)'!$B$7:$S$1006,J$5,0),"")</f>
        <v/>
      </c>
      <c r="K212" s="153" t="str">
        <f>IFERROR(VLOOKUP('BH (2)'!$C$4&amp;"-"&amp;'BH (2)'!$A212,'BH (2)'!$B$7:$S$1006,K$5,0),"")</f>
        <v/>
      </c>
      <c r="L212" s="150" t="str">
        <f>IFERROR(VLOOKUP('BH (2)'!$C$4&amp;"-"&amp;'BH (2)'!$A212,'BH (2)'!$B$7:$S$1006,L$5,0),"")</f>
        <v/>
      </c>
      <c r="M212" s="154" t="str">
        <f>IFERROR(VLOOKUP('BH (2)'!$C$4&amp;"-"&amp;'BH (2)'!$A212,'BH (2)'!$B$7:$S$1006,M$5,0),"")</f>
        <v/>
      </c>
      <c r="N212" s="150" t="str">
        <f>IFERROR(VLOOKUP('BH (2)'!$C$4&amp;"-"&amp;'BH (2)'!$A212,'BH (2)'!$B$7:$S$1006,N$5,0),"")</f>
        <v/>
      </c>
      <c r="O212" s="156" t="str">
        <f>IFERROR(VLOOKUP('BH (2)'!$C$4&amp;"-"&amp;'BH (2)'!$A212,'BH (2)'!$B$7:$S$1006,O$5,0),"")</f>
        <v/>
      </c>
      <c r="P212" s="148" t="str">
        <f>IFERROR(VLOOKUP('BH (2)'!$C$4&amp;"-"&amp;'BH (2)'!$A212,'BH (2)'!$B$7:$S$1006,P$5,0),"")</f>
        <v/>
      </c>
      <c r="Q212" s="157" t="str">
        <f>IFERROR(VLOOKUP('BH (2)'!$C$4&amp;"-"&amp;'BH (2)'!$A212,'BH (2)'!$B$7:$S$1006,Q$5,0),"")</f>
        <v/>
      </c>
      <c r="R212" s="158" t="str">
        <f>IFERROR(VLOOKUP('BH (2)'!$C$4&amp;"-"&amp;'BH (2)'!$A212,'BH (2)'!$B$7:$S$1006,R$5,0),"")</f>
        <v/>
      </c>
      <c r="S212" s="159" t="str">
        <f>IFERROR(VLOOKUP('BH (2)'!$C$4&amp;"-"&amp;'BH (2)'!$A212,'BH (2)'!$B$7:$S$1006,S$5,0),"")</f>
        <v/>
      </c>
      <c r="T212" s="26" t="str">
        <f t="shared" si="12"/>
        <v/>
      </c>
      <c r="U212" s="26" t="str">
        <f t="shared" si="13"/>
        <v/>
      </c>
      <c r="V212" s="26" t="str">
        <f t="shared" si="14"/>
        <v/>
      </c>
      <c r="W212" s="26" t="str">
        <f t="shared" si="15"/>
        <v/>
      </c>
    </row>
    <row r="213" spans="3:23" ht="45" customHeight="1" x14ac:dyDescent="0.25">
      <c r="C213" s="32">
        <v>207</v>
      </c>
      <c r="D213" s="150" t="str">
        <f>IFERROR(VLOOKUP('BH (2)'!$C$4&amp;"-"&amp;'BH (2)'!$A213,'BH (2)'!$B$7:$S$1006,D$5,0),"")</f>
        <v/>
      </c>
      <c r="E213" s="160" t="str">
        <f>IFERROR(VLOOKUP('BH (2)'!$C$4&amp;"-"&amp;'BH (2)'!$A213,'BH (2)'!$B$7:$S$1006,E$5,0),"")</f>
        <v/>
      </c>
      <c r="F213" s="152" t="str">
        <f>IFERROR(VLOOKUP('BH (2)'!$C$4&amp;"-"&amp;'BH (2)'!$A213,'BH (2)'!$B$7:$S$1006,F$5,0),"")</f>
        <v/>
      </c>
      <c r="G213" s="153" t="str">
        <f>IFERROR(VLOOKUP('BH (2)'!$C$4&amp;"-"&amp;'BH (2)'!$A213,'BH (2)'!$B$7:$S$1006,G$5,0),"")</f>
        <v/>
      </c>
      <c r="H213" s="154" t="str">
        <f>IFERROR(VLOOKUP('BH (2)'!$C$4&amp;"-"&amp;'BH (2)'!$A213,'BH (2)'!$B$7:$S$1006,H$5,0),"")</f>
        <v/>
      </c>
      <c r="I213" s="153" t="str">
        <f>IFERROR(VLOOKUP('BH (2)'!$C$4&amp;"-"&amp;'BH (2)'!$A213,'BH (2)'!$B$7:$S$1006,I$5,0),"")</f>
        <v/>
      </c>
      <c r="J213" s="155" t="str">
        <f>IFERROR(VLOOKUP('BH (2)'!$C$4&amp;"-"&amp;'BH (2)'!$A213,'BH (2)'!$B$7:$S$1006,J$5,0),"")</f>
        <v/>
      </c>
      <c r="K213" s="153" t="str">
        <f>IFERROR(VLOOKUP('BH (2)'!$C$4&amp;"-"&amp;'BH (2)'!$A213,'BH (2)'!$B$7:$S$1006,K$5,0),"")</f>
        <v/>
      </c>
      <c r="L213" s="150" t="str">
        <f>IFERROR(VLOOKUP('BH (2)'!$C$4&amp;"-"&amp;'BH (2)'!$A213,'BH (2)'!$B$7:$S$1006,L$5,0),"")</f>
        <v/>
      </c>
      <c r="M213" s="154" t="str">
        <f>IFERROR(VLOOKUP('BH (2)'!$C$4&amp;"-"&amp;'BH (2)'!$A213,'BH (2)'!$B$7:$S$1006,M$5,0),"")</f>
        <v/>
      </c>
      <c r="N213" s="150" t="str">
        <f>IFERROR(VLOOKUP('BH (2)'!$C$4&amp;"-"&amp;'BH (2)'!$A213,'BH (2)'!$B$7:$S$1006,N$5,0),"")</f>
        <v/>
      </c>
      <c r="O213" s="156" t="str">
        <f>IFERROR(VLOOKUP('BH (2)'!$C$4&amp;"-"&amp;'BH (2)'!$A213,'BH (2)'!$B$7:$S$1006,O$5,0),"")</f>
        <v/>
      </c>
      <c r="P213" s="148" t="str">
        <f>IFERROR(VLOOKUP('BH (2)'!$C$4&amp;"-"&amp;'BH (2)'!$A213,'BH (2)'!$B$7:$S$1006,P$5,0),"")</f>
        <v/>
      </c>
      <c r="Q213" s="157" t="str">
        <f>IFERROR(VLOOKUP('BH (2)'!$C$4&amp;"-"&amp;'BH (2)'!$A213,'BH (2)'!$B$7:$S$1006,Q$5,0),"")</f>
        <v/>
      </c>
      <c r="R213" s="158" t="str">
        <f>IFERROR(VLOOKUP('BH (2)'!$C$4&amp;"-"&amp;'BH (2)'!$A213,'BH (2)'!$B$7:$S$1006,R$5,0),"")</f>
        <v/>
      </c>
      <c r="S213" s="159" t="str">
        <f>IFERROR(VLOOKUP('BH (2)'!$C$4&amp;"-"&amp;'BH (2)'!$A213,'BH (2)'!$B$7:$S$1006,S$5,0),"")</f>
        <v/>
      </c>
      <c r="T213" s="26" t="str">
        <f t="shared" si="12"/>
        <v/>
      </c>
      <c r="U213" s="26" t="str">
        <f t="shared" si="13"/>
        <v/>
      </c>
      <c r="V213" s="26" t="str">
        <f t="shared" si="14"/>
        <v/>
      </c>
      <c r="W213" s="26" t="str">
        <f t="shared" si="15"/>
        <v/>
      </c>
    </row>
    <row r="214" spans="3:23" ht="45" customHeight="1" x14ac:dyDescent="0.25">
      <c r="C214" s="32">
        <v>208</v>
      </c>
      <c r="D214" s="150" t="str">
        <f>IFERROR(VLOOKUP('BH (2)'!$C$4&amp;"-"&amp;'BH (2)'!$A214,'BH (2)'!$B$7:$S$1006,D$5,0),"")</f>
        <v/>
      </c>
      <c r="E214" s="160" t="str">
        <f>IFERROR(VLOOKUP('BH (2)'!$C$4&amp;"-"&amp;'BH (2)'!$A214,'BH (2)'!$B$7:$S$1006,E$5,0),"")</f>
        <v/>
      </c>
      <c r="F214" s="152" t="str">
        <f>IFERROR(VLOOKUP('BH (2)'!$C$4&amp;"-"&amp;'BH (2)'!$A214,'BH (2)'!$B$7:$S$1006,F$5,0),"")</f>
        <v/>
      </c>
      <c r="G214" s="153" t="str">
        <f>IFERROR(VLOOKUP('BH (2)'!$C$4&amp;"-"&amp;'BH (2)'!$A214,'BH (2)'!$B$7:$S$1006,G$5,0),"")</f>
        <v/>
      </c>
      <c r="H214" s="154" t="str">
        <f>IFERROR(VLOOKUP('BH (2)'!$C$4&amp;"-"&amp;'BH (2)'!$A214,'BH (2)'!$B$7:$S$1006,H$5,0),"")</f>
        <v/>
      </c>
      <c r="I214" s="153" t="str">
        <f>IFERROR(VLOOKUP('BH (2)'!$C$4&amp;"-"&amp;'BH (2)'!$A214,'BH (2)'!$B$7:$S$1006,I$5,0),"")</f>
        <v/>
      </c>
      <c r="J214" s="155" t="str">
        <f>IFERROR(VLOOKUP('BH (2)'!$C$4&amp;"-"&amp;'BH (2)'!$A214,'BH (2)'!$B$7:$S$1006,J$5,0),"")</f>
        <v/>
      </c>
      <c r="K214" s="153" t="str">
        <f>IFERROR(VLOOKUP('BH (2)'!$C$4&amp;"-"&amp;'BH (2)'!$A214,'BH (2)'!$B$7:$S$1006,K$5,0),"")</f>
        <v/>
      </c>
      <c r="L214" s="150" t="str">
        <f>IFERROR(VLOOKUP('BH (2)'!$C$4&amp;"-"&amp;'BH (2)'!$A214,'BH (2)'!$B$7:$S$1006,L$5,0),"")</f>
        <v/>
      </c>
      <c r="M214" s="154" t="str">
        <f>IFERROR(VLOOKUP('BH (2)'!$C$4&amp;"-"&amp;'BH (2)'!$A214,'BH (2)'!$B$7:$S$1006,M$5,0),"")</f>
        <v/>
      </c>
      <c r="N214" s="150" t="str">
        <f>IFERROR(VLOOKUP('BH (2)'!$C$4&amp;"-"&amp;'BH (2)'!$A214,'BH (2)'!$B$7:$S$1006,N$5,0),"")</f>
        <v/>
      </c>
      <c r="O214" s="156" t="str">
        <f>IFERROR(VLOOKUP('BH (2)'!$C$4&amp;"-"&amp;'BH (2)'!$A214,'BH (2)'!$B$7:$S$1006,O$5,0),"")</f>
        <v/>
      </c>
      <c r="P214" s="148" t="str">
        <f>IFERROR(VLOOKUP('BH (2)'!$C$4&amp;"-"&amp;'BH (2)'!$A214,'BH (2)'!$B$7:$S$1006,P$5,0),"")</f>
        <v/>
      </c>
      <c r="Q214" s="157" t="str">
        <f>IFERROR(VLOOKUP('BH (2)'!$C$4&amp;"-"&amp;'BH (2)'!$A214,'BH (2)'!$B$7:$S$1006,Q$5,0),"")</f>
        <v/>
      </c>
      <c r="R214" s="158" t="str">
        <f>IFERROR(VLOOKUP('BH (2)'!$C$4&amp;"-"&amp;'BH (2)'!$A214,'BH (2)'!$B$7:$S$1006,R$5,0),"")</f>
        <v/>
      </c>
      <c r="S214" s="159" t="str">
        <f>IFERROR(VLOOKUP('BH (2)'!$C$4&amp;"-"&amp;'BH (2)'!$A214,'BH (2)'!$B$7:$S$1006,S$5,0),"")</f>
        <v/>
      </c>
      <c r="T214" s="26" t="str">
        <f t="shared" si="12"/>
        <v/>
      </c>
      <c r="U214" s="26" t="str">
        <f t="shared" si="13"/>
        <v/>
      </c>
      <c r="V214" s="26" t="str">
        <f t="shared" si="14"/>
        <v/>
      </c>
      <c r="W214" s="26" t="str">
        <f t="shared" si="15"/>
        <v/>
      </c>
    </row>
    <row r="215" spans="3:23" ht="45" customHeight="1" x14ac:dyDescent="0.25">
      <c r="C215" s="32">
        <v>209</v>
      </c>
      <c r="D215" s="150" t="str">
        <f>IFERROR(VLOOKUP('BH (2)'!$C$4&amp;"-"&amp;'BH (2)'!$A215,'BH (2)'!$B$7:$S$1006,D$5,0),"")</f>
        <v/>
      </c>
      <c r="E215" s="160" t="str">
        <f>IFERROR(VLOOKUP('BH (2)'!$C$4&amp;"-"&amp;'BH (2)'!$A215,'BH (2)'!$B$7:$S$1006,E$5,0),"")</f>
        <v/>
      </c>
      <c r="F215" s="152" t="str">
        <f>IFERROR(VLOOKUP('BH (2)'!$C$4&amp;"-"&amp;'BH (2)'!$A215,'BH (2)'!$B$7:$S$1006,F$5,0),"")</f>
        <v/>
      </c>
      <c r="G215" s="153" t="str">
        <f>IFERROR(VLOOKUP('BH (2)'!$C$4&amp;"-"&amp;'BH (2)'!$A215,'BH (2)'!$B$7:$S$1006,G$5,0),"")</f>
        <v/>
      </c>
      <c r="H215" s="154" t="str">
        <f>IFERROR(VLOOKUP('BH (2)'!$C$4&amp;"-"&amp;'BH (2)'!$A215,'BH (2)'!$B$7:$S$1006,H$5,0),"")</f>
        <v/>
      </c>
      <c r="I215" s="153" t="str">
        <f>IFERROR(VLOOKUP('BH (2)'!$C$4&amp;"-"&amp;'BH (2)'!$A215,'BH (2)'!$B$7:$S$1006,I$5,0),"")</f>
        <v/>
      </c>
      <c r="J215" s="155" t="str">
        <f>IFERROR(VLOOKUP('BH (2)'!$C$4&amp;"-"&amp;'BH (2)'!$A215,'BH (2)'!$B$7:$S$1006,J$5,0),"")</f>
        <v/>
      </c>
      <c r="K215" s="153" t="str">
        <f>IFERROR(VLOOKUP('BH (2)'!$C$4&amp;"-"&amp;'BH (2)'!$A215,'BH (2)'!$B$7:$S$1006,K$5,0),"")</f>
        <v/>
      </c>
      <c r="L215" s="150" t="str">
        <f>IFERROR(VLOOKUP('BH (2)'!$C$4&amp;"-"&amp;'BH (2)'!$A215,'BH (2)'!$B$7:$S$1006,L$5,0),"")</f>
        <v/>
      </c>
      <c r="M215" s="154" t="str">
        <f>IFERROR(VLOOKUP('BH (2)'!$C$4&amp;"-"&amp;'BH (2)'!$A215,'BH (2)'!$B$7:$S$1006,M$5,0),"")</f>
        <v/>
      </c>
      <c r="N215" s="150" t="str">
        <f>IFERROR(VLOOKUP('BH (2)'!$C$4&amp;"-"&amp;'BH (2)'!$A215,'BH (2)'!$B$7:$S$1006,N$5,0),"")</f>
        <v/>
      </c>
      <c r="O215" s="156" t="str">
        <f>IFERROR(VLOOKUP('BH (2)'!$C$4&amp;"-"&amp;'BH (2)'!$A215,'BH (2)'!$B$7:$S$1006,O$5,0),"")</f>
        <v/>
      </c>
      <c r="P215" s="148" t="str">
        <f>IFERROR(VLOOKUP('BH (2)'!$C$4&amp;"-"&amp;'BH (2)'!$A215,'BH (2)'!$B$7:$S$1006,P$5,0),"")</f>
        <v/>
      </c>
      <c r="Q215" s="157" t="str">
        <f>IFERROR(VLOOKUP('BH (2)'!$C$4&amp;"-"&amp;'BH (2)'!$A215,'BH (2)'!$B$7:$S$1006,Q$5,0),"")</f>
        <v/>
      </c>
      <c r="R215" s="158" t="str">
        <f>IFERROR(VLOOKUP('BH (2)'!$C$4&amp;"-"&amp;'BH (2)'!$A215,'BH (2)'!$B$7:$S$1006,R$5,0),"")</f>
        <v/>
      </c>
      <c r="S215" s="159" t="str">
        <f>IFERROR(VLOOKUP('BH (2)'!$C$4&amp;"-"&amp;'BH (2)'!$A215,'BH (2)'!$B$7:$S$1006,S$5,0),"")</f>
        <v/>
      </c>
      <c r="T215" s="26" t="str">
        <f t="shared" si="12"/>
        <v/>
      </c>
      <c r="U215" s="26" t="str">
        <f t="shared" si="13"/>
        <v/>
      </c>
      <c r="V215" s="26" t="str">
        <f t="shared" si="14"/>
        <v/>
      </c>
      <c r="W215" s="26" t="str">
        <f t="shared" si="15"/>
        <v/>
      </c>
    </row>
    <row r="216" spans="3:23" ht="45" customHeight="1" x14ac:dyDescent="0.25">
      <c r="C216" s="32">
        <v>210</v>
      </c>
      <c r="D216" s="150" t="str">
        <f>IFERROR(VLOOKUP('BH (2)'!$C$4&amp;"-"&amp;'BH (2)'!$A216,'BH (2)'!$B$7:$S$1006,D$5,0),"")</f>
        <v/>
      </c>
      <c r="E216" s="160" t="str">
        <f>IFERROR(VLOOKUP('BH (2)'!$C$4&amp;"-"&amp;'BH (2)'!$A216,'BH (2)'!$B$7:$S$1006,E$5,0),"")</f>
        <v/>
      </c>
      <c r="F216" s="152" t="str">
        <f>IFERROR(VLOOKUP('BH (2)'!$C$4&amp;"-"&amp;'BH (2)'!$A216,'BH (2)'!$B$7:$S$1006,F$5,0),"")</f>
        <v/>
      </c>
      <c r="G216" s="153" t="str">
        <f>IFERROR(VLOOKUP('BH (2)'!$C$4&amp;"-"&amp;'BH (2)'!$A216,'BH (2)'!$B$7:$S$1006,G$5,0),"")</f>
        <v/>
      </c>
      <c r="H216" s="154" t="str">
        <f>IFERROR(VLOOKUP('BH (2)'!$C$4&amp;"-"&amp;'BH (2)'!$A216,'BH (2)'!$B$7:$S$1006,H$5,0),"")</f>
        <v/>
      </c>
      <c r="I216" s="153" t="str">
        <f>IFERROR(VLOOKUP('BH (2)'!$C$4&amp;"-"&amp;'BH (2)'!$A216,'BH (2)'!$B$7:$S$1006,I$5,0),"")</f>
        <v/>
      </c>
      <c r="J216" s="155" t="str">
        <f>IFERROR(VLOOKUP('BH (2)'!$C$4&amp;"-"&amp;'BH (2)'!$A216,'BH (2)'!$B$7:$S$1006,J$5,0),"")</f>
        <v/>
      </c>
      <c r="K216" s="153" t="str">
        <f>IFERROR(VLOOKUP('BH (2)'!$C$4&amp;"-"&amp;'BH (2)'!$A216,'BH (2)'!$B$7:$S$1006,K$5,0),"")</f>
        <v/>
      </c>
      <c r="L216" s="150" t="str">
        <f>IFERROR(VLOOKUP('BH (2)'!$C$4&amp;"-"&amp;'BH (2)'!$A216,'BH (2)'!$B$7:$S$1006,L$5,0),"")</f>
        <v/>
      </c>
      <c r="M216" s="154" t="str">
        <f>IFERROR(VLOOKUP('BH (2)'!$C$4&amp;"-"&amp;'BH (2)'!$A216,'BH (2)'!$B$7:$S$1006,M$5,0),"")</f>
        <v/>
      </c>
      <c r="N216" s="150" t="str">
        <f>IFERROR(VLOOKUP('BH (2)'!$C$4&amp;"-"&amp;'BH (2)'!$A216,'BH (2)'!$B$7:$S$1006,N$5,0),"")</f>
        <v/>
      </c>
      <c r="O216" s="156" t="str">
        <f>IFERROR(VLOOKUP('BH (2)'!$C$4&amp;"-"&amp;'BH (2)'!$A216,'BH (2)'!$B$7:$S$1006,O$5,0),"")</f>
        <v/>
      </c>
      <c r="P216" s="148" t="str">
        <f>IFERROR(VLOOKUP('BH (2)'!$C$4&amp;"-"&amp;'BH (2)'!$A216,'BH (2)'!$B$7:$S$1006,P$5,0),"")</f>
        <v/>
      </c>
      <c r="Q216" s="157" t="str">
        <f>IFERROR(VLOOKUP('BH (2)'!$C$4&amp;"-"&amp;'BH (2)'!$A216,'BH (2)'!$B$7:$S$1006,Q$5,0),"")</f>
        <v/>
      </c>
      <c r="R216" s="158" t="str">
        <f>IFERROR(VLOOKUP('BH (2)'!$C$4&amp;"-"&amp;'BH (2)'!$A216,'BH (2)'!$B$7:$S$1006,R$5,0),"")</f>
        <v/>
      </c>
      <c r="S216" s="159" t="str">
        <f>IFERROR(VLOOKUP('BH (2)'!$C$4&amp;"-"&amp;'BH (2)'!$A216,'BH (2)'!$B$7:$S$1006,S$5,0),"")</f>
        <v/>
      </c>
      <c r="T216" s="26" t="str">
        <f t="shared" si="12"/>
        <v/>
      </c>
      <c r="U216" s="26" t="str">
        <f t="shared" si="13"/>
        <v/>
      </c>
      <c r="V216" s="26" t="str">
        <f t="shared" si="14"/>
        <v/>
      </c>
      <c r="W216" s="26" t="str">
        <f t="shared" si="15"/>
        <v/>
      </c>
    </row>
    <row r="217" spans="3:23" ht="45" customHeight="1" x14ac:dyDescent="0.25">
      <c r="C217" s="32">
        <v>211</v>
      </c>
      <c r="D217" s="150" t="str">
        <f>IFERROR(VLOOKUP('BH (2)'!$C$4&amp;"-"&amp;'BH (2)'!$A217,'BH (2)'!$B$7:$S$1006,D$5,0),"")</f>
        <v/>
      </c>
      <c r="E217" s="160" t="str">
        <f>IFERROR(VLOOKUP('BH (2)'!$C$4&amp;"-"&amp;'BH (2)'!$A217,'BH (2)'!$B$7:$S$1006,E$5,0),"")</f>
        <v/>
      </c>
      <c r="F217" s="152" t="str">
        <f>IFERROR(VLOOKUP('BH (2)'!$C$4&amp;"-"&amp;'BH (2)'!$A217,'BH (2)'!$B$7:$S$1006,F$5,0),"")</f>
        <v/>
      </c>
      <c r="G217" s="153" t="str">
        <f>IFERROR(VLOOKUP('BH (2)'!$C$4&amp;"-"&amp;'BH (2)'!$A217,'BH (2)'!$B$7:$S$1006,G$5,0),"")</f>
        <v/>
      </c>
      <c r="H217" s="154" t="str">
        <f>IFERROR(VLOOKUP('BH (2)'!$C$4&amp;"-"&amp;'BH (2)'!$A217,'BH (2)'!$B$7:$S$1006,H$5,0),"")</f>
        <v/>
      </c>
      <c r="I217" s="153" t="str">
        <f>IFERROR(VLOOKUP('BH (2)'!$C$4&amp;"-"&amp;'BH (2)'!$A217,'BH (2)'!$B$7:$S$1006,I$5,0),"")</f>
        <v/>
      </c>
      <c r="J217" s="155" t="str">
        <f>IFERROR(VLOOKUP('BH (2)'!$C$4&amp;"-"&amp;'BH (2)'!$A217,'BH (2)'!$B$7:$S$1006,J$5,0),"")</f>
        <v/>
      </c>
      <c r="K217" s="153" t="str">
        <f>IFERROR(VLOOKUP('BH (2)'!$C$4&amp;"-"&amp;'BH (2)'!$A217,'BH (2)'!$B$7:$S$1006,K$5,0),"")</f>
        <v/>
      </c>
      <c r="L217" s="150" t="str">
        <f>IFERROR(VLOOKUP('BH (2)'!$C$4&amp;"-"&amp;'BH (2)'!$A217,'BH (2)'!$B$7:$S$1006,L$5,0),"")</f>
        <v/>
      </c>
      <c r="M217" s="154" t="str">
        <f>IFERROR(VLOOKUP('BH (2)'!$C$4&amp;"-"&amp;'BH (2)'!$A217,'BH (2)'!$B$7:$S$1006,M$5,0),"")</f>
        <v/>
      </c>
      <c r="N217" s="150" t="str">
        <f>IFERROR(VLOOKUP('BH (2)'!$C$4&amp;"-"&amp;'BH (2)'!$A217,'BH (2)'!$B$7:$S$1006,N$5,0),"")</f>
        <v/>
      </c>
      <c r="O217" s="156" t="str">
        <f>IFERROR(VLOOKUP('BH (2)'!$C$4&amp;"-"&amp;'BH (2)'!$A217,'BH (2)'!$B$7:$S$1006,O$5,0),"")</f>
        <v/>
      </c>
      <c r="P217" s="148" t="str">
        <f>IFERROR(VLOOKUP('BH (2)'!$C$4&amp;"-"&amp;'BH (2)'!$A217,'BH (2)'!$B$7:$S$1006,P$5,0),"")</f>
        <v/>
      </c>
      <c r="Q217" s="157" t="str">
        <f>IFERROR(VLOOKUP('BH (2)'!$C$4&amp;"-"&amp;'BH (2)'!$A217,'BH (2)'!$B$7:$S$1006,Q$5,0),"")</f>
        <v/>
      </c>
      <c r="R217" s="158" t="str">
        <f>IFERROR(VLOOKUP('BH (2)'!$C$4&amp;"-"&amp;'BH (2)'!$A217,'BH (2)'!$B$7:$S$1006,R$5,0),"")</f>
        <v/>
      </c>
      <c r="S217" s="159" t="str">
        <f>IFERROR(VLOOKUP('BH (2)'!$C$4&amp;"-"&amp;'BH (2)'!$A217,'BH (2)'!$B$7:$S$1006,S$5,0),"")</f>
        <v/>
      </c>
      <c r="T217" s="26" t="str">
        <f t="shared" si="12"/>
        <v/>
      </c>
      <c r="U217" s="26" t="str">
        <f t="shared" si="13"/>
        <v/>
      </c>
      <c r="V217" s="26" t="str">
        <f t="shared" si="14"/>
        <v/>
      </c>
      <c r="W217" s="26" t="str">
        <f t="shared" si="15"/>
        <v/>
      </c>
    </row>
    <row r="218" spans="3:23" ht="45" customHeight="1" x14ac:dyDescent="0.25">
      <c r="C218" s="32">
        <v>212</v>
      </c>
      <c r="D218" s="150" t="str">
        <f>IFERROR(VLOOKUP('BH (2)'!$C$4&amp;"-"&amp;'BH (2)'!$A218,'BH (2)'!$B$7:$S$1006,D$5,0),"")</f>
        <v/>
      </c>
      <c r="E218" s="160" t="str">
        <f>IFERROR(VLOOKUP('BH (2)'!$C$4&amp;"-"&amp;'BH (2)'!$A218,'BH (2)'!$B$7:$S$1006,E$5,0),"")</f>
        <v/>
      </c>
      <c r="F218" s="152" t="str">
        <f>IFERROR(VLOOKUP('BH (2)'!$C$4&amp;"-"&amp;'BH (2)'!$A218,'BH (2)'!$B$7:$S$1006,F$5,0),"")</f>
        <v/>
      </c>
      <c r="G218" s="153" t="str">
        <f>IFERROR(VLOOKUP('BH (2)'!$C$4&amp;"-"&amp;'BH (2)'!$A218,'BH (2)'!$B$7:$S$1006,G$5,0),"")</f>
        <v/>
      </c>
      <c r="H218" s="154" t="str">
        <f>IFERROR(VLOOKUP('BH (2)'!$C$4&amp;"-"&amp;'BH (2)'!$A218,'BH (2)'!$B$7:$S$1006,H$5,0),"")</f>
        <v/>
      </c>
      <c r="I218" s="153" t="str">
        <f>IFERROR(VLOOKUP('BH (2)'!$C$4&amp;"-"&amp;'BH (2)'!$A218,'BH (2)'!$B$7:$S$1006,I$5,0),"")</f>
        <v/>
      </c>
      <c r="J218" s="155" t="str">
        <f>IFERROR(VLOOKUP('BH (2)'!$C$4&amp;"-"&amp;'BH (2)'!$A218,'BH (2)'!$B$7:$S$1006,J$5,0),"")</f>
        <v/>
      </c>
      <c r="K218" s="153" t="str">
        <f>IFERROR(VLOOKUP('BH (2)'!$C$4&amp;"-"&amp;'BH (2)'!$A218,'BH (2)'!$B$7:$S$1006,K$5,0),"")</f>
        <v/>
      </c>
      <c r="L218" s="150" t="str">
        <f>IFERROR(VLOOKUP('BH (2)'!$C$4&amp;"-"&amp;'BH (2)'!$A218,'BH (2)'!$B$7:$S$1006,L$5,0),"")</f>
        <v/>
      </c>
      <c r="M218" s="154" t="str">
        <f>IFERROR(VLOOKUP('BH (2)'!$C$4&amp;"-"&amp;'BH (2)'!$A218,'BH (2)'!$B$7:$S$1006,M$5,0),"")</f>
        <v/>
      </c>
      <c r="N218" s="150" t="str">
        <f>IFERROR(VLOOKUP('BH (2)'!$C$4&amp;"-"&amp;'BH (2)'!$A218,'BH (2)'!$B$7:$S$1006,N$5,0),"")</f>
        <v/>
      </c>
      <c r="O218" s="156" t="str">
        <f>IFERROR(VLOOKUP('BH (2)'!$C$4&amp;"-"&amp;'BH (2)'!$A218,'BH (2)'!$B$7:$S$1006,O$5,0),"")</f>
        <v/>
      </c>
      <c r="P218" s="148" t="str">
        <f>IFERROR(VLOOKUP('BH (2)'!$C$4&amp;"-"&amp;'BH (2)'!$A218,'BH (2)'!$B$7:$S$1006,P$5,0),"")</f>
        <v/>
      </c>
      <c r="Q218" s="157" t="str">
        <f>IFERROR(VLOOKUP('BH (2)'!$C$4&amp;"-"&amp;'BH (2)'!$A218,'BH (2)'!$B$7:$S$1006,Q$5,0),"")</f>
        <v/>
      </c>
      <c r="R218" s="158" t="str">
        <f>IFERROR(VLOOKUP('BH (2)'!$C$4&amp;"-"&amp;'BH (2)'!$A218,'BH (2)'!$B$7:$S$1006,R$5,0),"")</f>
        <v/>
      </c>
      <c r="S218" s="159" t="str">
        <f>IFERROR(VLOOKUP('BH (2)'!$C$4&amp;"-"&amp;'BH (2)'!$A218,'BH (2)'!$B$7:$S$1006,S$5,0),"")</f>
        <v/>
      </c>
      <c r="T218" s="26" t="str">
        <f t="shared" si="12"/>
        <v/>
      </c>
      <c r="U218" s="26" t="str">
        <f t="shared" si="13"/>
        <v/>
      </c>
      <c r="V218" s="26" t="str">
        <f t="shared" si="14"/>
        <v/>
      </c>
      <c r="W218" s="26" t="str">
        <f t="shared" si="15"/>
        <v/>
      </c>
    </row>
    <row r="219" spans="3:23" ht="45" customHeight="1" x14ac:dyDescent="0.25">
      <c r="C219" s="32">
        <v>213</v>
      </c>
      <c r="D219" s="150" t="str">
        <f>IFERROR(VLOOKUP('BH (2)'!$C$4&amp;"-"&amp;'BH (2)'!$A219,'BH (2)'!$B$7:$S$1006,D$5,0),"")</f>
        <v/>
      </c>
      <c r="E219" s="160" t="str">
        <f>IFERROR(VLOOKUP('BH (2)'!$C$4&amp;"-"&amp;'BH (2)'!$A219,'BH (2)'!$B$7:$S$1006,E$5,0),"")</f>
        <v/>
      </c>
      <c r="F219" s="152" t="str">
        <f>IFERROR(VLOOKUP('BH (2)'!$C$4&amp;"-"&amp;'BH (2)'!$A219,'BH (2)'!$B$7:$S$1006,F$5,0),"")</f>
        <v/>
      </c>
      <c r="G219" s="153" t="str">
        <f>IFERROR(VLOOKUP('BH (2)'!$C$4&amp;"-"&amp;'BH (2)'!$A219,'BH (2)'!$B$7:$S$1006,G$5,0),"")</f>
        <v/>
      </c>
      <c r="H219" s="154" t="str">
        <f>IFERROR(VLOOKUP('BH (2)'!$C$4&amp;"-"&amp;'BH (2)'!$A219,'BH (2)'!$B$7:$S$1006,H$5,0),"")</f>
        <v/>
      </c>
      <c r="I219" s="153" t="str">
        <f>IFERROR(VLOOKUP('BH (2)'!$C$4&amp;"-"&amp;'BH (2)'!$A219,'BH (2)'!$B$7:$S$1006,I$5,0),"")</f>
        <v/>
      </c>
      <c r="J219" s="155" t="str">
        <f>IFERROR(VLOOKUP('BH (2)'!$C$4&amp;"-"&amp;'BH (2)'!$A219,'BH (2)'!$B$7:$S$1006,J$5,0),"")</f>
        <v/>
      </c>
      <c r="K219" s="153" t="str">
        <f>IFERROR(VLOOKUP('BH (2)'!$C$4&amp;"-"&amp;'BH (2)'!$A219,'BH (2)'!$B$7:$S$1006,K$5,0),"")</f>
        <v/>
      </c>
      <c r="L219" s="150" t="str">
        <f>IFERROR(VLOOKUP('BH (2)'!$C$4&amp;"-"&amp;'BH (2)'!$A219,'BH (2)'!$B$7:$S$1006,L$5,0),"")</f>
        <v/>
      </c>
      <c r="M219" s="154" t="str">
        <f>IFERROR(VLOOKUP('BH (2)'!$C$4&amp;"-"&amp;'BH (2)'!$A219,'BH (2)'!$B$7:$S$1006,M$5,0),"")</f>
        <v/>
      </c>
      <c r="N219" s="150" t="str">
        <f>IFERROR(VLOOKUP('BH (2)'!$C$4&amp;"-"&amp;'BH (2)'!$A219,'BH (2)'!$B$7:$S$1006,N$5,0),"")</f>
        <v/>
      </c>
      <c r="O219" s="156" t="str">
        <f>IFERROR(VLOOKUP('BH (2)'!$C$4&amp;"-"&amp;'BH (2)'!$A219,'BH (2)'!$B$7:$S$1006,O$5,0),"")</f>
        <v/>
      </c>
      <c r="P219" s="148" t="str">
        <f>IFERROR(VLOOKUP('BH (2)'!$C$4&amp;"-"&amp;'BH (2)'!$A219,'BH (2)'!$B$7:$S$1006,P$5,0),"")</f>
        <v/>
      </c>
      <c r="Q219" s="157" t="str">
        <f>IFERROR(VLOOKUP('BH (2)'!$C$4&amp;"-"&amp;'BH (2)'!$A219,'BH (2)'!$B$7:$S$1006,Q$5,0),"")</f>
        <v/>
      </c>
      <c r="R219" s="158" t="str">
        <f>IFERROR(VLOOKUP('BH (2)'!$C$4&amp;"-"&amp;'BH (2)'!$A219,'BH (2)'!$B$7:$S$1006,R$5,0),"")</f>
        <v/>
      </c>
      <c r="S219" s="159" t="str">
        <f>IFERROR(VLOOKUP('BH (2)'!$C$4&amp;"-"&amp;'BH (2)'!$A219,'BH (2)'!$B$7:$S$1006,S$5,0),"")</f>
        <v/>
      </c>
      <c r="T219" s="26" t="str">
        <f t="shared" si="12"/>
        <v/>
      </c>
      <c r="U219" s="26" t="str">
        <f t="shared" si="13"/>
        <v/>
      </c>
      <c r="V219" s="26" t="str">
        <f t="shared" si="14"/>
        <v/>
      </c>
      <c r="W219" s="26" t="str">
        <f t="shared" si="15"/>
        <v/>
      </c>
    </row>
    <row r="220" spans="3:23" ht="45" customHeight="1" x14ac:dyDescent="0.25">
      <c r="C220" s="32">
        <v>214</v>
      </c>
      <c r="D220" s="150" t="str">
        <f>IFERROR(VLOOKUP('BH (2)'!$C$4&amp;"-"&amp;'BH (2)'!$A220,'BH (2)'!$B$7:$S$1006,D$5,0),"")</f>
        <v/>
      </c>
      <c r="E220" s="160" t="str">
        <f>IFERROR(VLOOKUP('BH (2)'!$C$4&amp;"-"&amp;'BH (2)'!$A220,'BH (2)'!$B$7:$S$1006,E$5,0),"")</f>
        <v/>
      </c>
      <c r="F220" s="152" t="str">
        <f>IFERROR(VLOOKUP('BH (2)'!$C$4&amp;"-"&amp;'BH (2)'!$A220,'BH (2)'!$B$7:$S$1006,F$5,0),"")</f>
        <v/>
      </c>
      <c r="G220" s="153" t="str">
        <f>IFERROR(VLOOKUP('BH (2)'!$C$4&amp;"-"&amp;'BH (2)'!$A220,'BH (2)'!$B$7:$S$1006,G$5,0),"")</f>
        <v/>
      </c>
      <c r="H220" s="154" t="str">
        <f>IFERROR(VLOOKUP('BH (2)'!$C$4&amp;"-"&amp;'BH (2)'!$A220,'BH (2)'!$B$7:$S$1006,H$5,0),"")</f>
        <v/>
      </c>
      <c r="I220" s="153" t="str">
        <f>IFERROR(VLOOKUP('BH (2)'!$C$4&amp;"-"&amp;'BH (2)'!$A220,'BH (2)'!$B$7:$S$1006,I$5,0),"")</f>
        <v/>
      </c>
      <c r="J220" s="155" t="str">
        <f>IFERROR(VLOOKUP('BH (2)'!$C$4&amp;"-"&amp;'BH (2)'!$A220,'BH (2)'!$B$7:$S$1006,J$5,0),"")</f>
        <v/>
      </c>
      <c r="K220" s="153" t="str">
        <f>IFERROR(VLOOKUP('BH (2)'!$C$4&amp;"-"&amp;'BH (2)'!$A220,'BH (2)'!$B$7:$S$1006,K$5,0),"")</f>
        <v/>
      </c>
      <c r="L220" s="150" t="str">
        <f>IFERROR(VLOOKUP('BH (2)'!$C$4&amp;"-"&amp;'BH (2)'!$A220,'BH (2)'!$B$7:$S$1006,L$5,0),"")</f>
        <v/>
      </c>
      <c r="M220" s="154" t="str">
        <f>IFERROR(VLOOKUP('BH (2)'!$C$4&amp;"-"&amp;'BH (2)'!$A220,'BH (2)'!$B$7:$S$1006,M$5,0),"")</f>
        <v/>
      </c>
      <c r="N220" s="150" t="str">
        <f>IFERROR(VLOOKUP('BH (2)'!$C$4&amp;"-"&amp;'BH (2)'!$A220,'BH (2)'!$B$7:$S$1006,N$5,0),"")</f>
        <v/>
      </c>
      <c r="O220" s="156" t="str">
        <f>IFERROR(VLOOKUP('BH (2)'!$C$4&amp;"-"&amp;'BH (2)'!$A220,'BH (2)'!$B$7:$S$1006,O$5,0),"")</f>
        <v/>
      </c>
      <c r="P220" s="148" t="str">
        <f>IFERROR(VLOOKUP('BH (2)'!$C$4&amp;"-"&amp;'BH (2)'!$A220,'BH (2)'!$B$7:$S$1006,P$5,0),"")</f>
        <v/>
      </c>
      <c r="Q220" s="157" t="str">
        <f>IFERROR(VLOOKUP('BH (2)'!$C$4&amp;"-"&amp;'BH (2)'!$A220,'BH (2)'!$B$7:$S$1006,Q$5,0),"")</f>
        <v/>
      </c>
      <c r="R220" s="158" t="str">
        <f>IFERROR(VLOOKUP('BH (2)'!$C$4&amp;"-"&amp;'BH (2)'!$A220,'BH (2)'!$B$7:$S$1006,R$5,0),"")</f>
        <v/>
      </c>
      <c r="S220" s="159" t="str">
        <f>IFERROR(VLOOKUP('BH (2)'!$C$4&amp;"-"&amp;'BH (2)'!$A220,'BH (2)'!$B$7:$S$1006,S$5,0),"")</f>
        <v/>
      </c>
      <c r="T220" s="26" t="str">
        <f t="shared" si="12"/>
        <v/>
      </c>
      <c r="U220" s="26" t="str">
        <f t="shared" si="13"/>
        <v/>
      </c>
      <c r="V220" s="26" t="str">
        <f t="shared" si="14"/>
        <v/>
      </c>
      <c r="W220" s="26" t="str">
        <f t="shared" si="15"/>
        <v/>
      </c>
    </row>
    <row r="221" spans="3:23" ht="45" customHeight="1" x14ac:dyDescent="0.25">
      <c r="C221" s="32">
        <v>215</v>
      </c>
      <c r="D221" s="150" t="str">
        <f>IFERROR(VLOOKUP('BH (2)'!$C$4&amp;"-"&amp;'BH (2)'!$A221,'BH (2)'!$B$7:$S$1006,D$5,0),"")</f>
        <v/>
      </c>
      <c r="E221" s="160" t="str">
        <f>IFERROR(VLOOKUP('BH (2)'!$C$4&amp;"-"&amp;'BH (2)'!$A221,'BH (2)'!$B$7:$S$1006,E$5,0),"")</f>
        <v/>
      </c>
      <c r="F221" s="152" t="str">
        <f>IFERROR(VLOOKUP('BH (2)'!$C$4&amp;"-"&amp;'BH (2)'!$A221,'BH (2)'!$B$7:$S$1006,F$5,0),"")</f>
        <v/>
      </c>
      <c r="G221" s="153" t="str">
        <f>IFERROR(VLOOKUP('BH (2)'!$C$4&amp;"-"&amp;'BH (2)'!$A221,'BH (2)'!$B$7:$S$1006,G$5,0),"")</f>
        <v/>
      </c>
      <c r="H221" s="154" t="str">
        <f>IFERROR(VLOOKUP('BH (2)'!$C$4&amp;"-"&amp;'BH (2)'!$A221,'BH (2)'!$B$7:$S$1006,H$5,0),"")</f>
        <v/>
      </c>
      <c r="I221" s="153" t="str">
        <f>IFERROR(VLOOKUP('BH (2)'!$C$4&amp;"-"&amp;'BH (2)'!$A221,'BH (2)'!$B$7:$S$1006,I$5,0),"")</f>
        <v/>
      </c>
      <c r="J221" s="155" t="str">
        <f>IFERROR(VLOOKUP('BH (2)'!$C$4&amp;"-"&amp;'BH (2)'!$A221,'BH (2)'!$B$7:$S$1006,J$5,0),"")</f>
        <v/>
      </c>
      <c r="K221" s="153" t="str">
        <f>IFERROR(VLOOKUP('BH (2)'!$C$4&amp;"-"&amp;'BH (2)'!$A221,'BH (2)'!$B$7:$S$1006,K$5,0),"")</f>
        <v/>
      </c>
      <c r="L221" s="150" t="str">
        <f>IFERROR(VLOOKUP('BH (2)'!$C$4&amp;"-"&amp;'BH (2)'!$A221,'BH (2)'!$B$7:$S$1006,L$5,0),"")</f>
        <v/>
      </c>
      <c r="M221" s="154" t="str">
        <f>IFERROR(VLOOKUP('BH (2)'!$C$4&amp;"-"&amp;'BH (2)'!$A221,'BH (2)'!$B$7:$S$1006,M$5,0),"")</f>
        <v/>
      </c>
      <c r="N221" s="150" t="str">
        <f>IFERROR(VLOOKUP('BH (2)'!$C$4&amp;"-"&amp;'BH (2)'!$A221,'BH (2)'!$B$7:$S$1006,N$5,0),"")</f>
        <v/>
      </c>
      <c r="O221" s="156" t="str">
        <f>IFERROR(VLOOKUP('BH (2)'!$C$4&amp;"-"&amp;'BH (2)'!$A221,'BH (2)'!$B$7:$S$1006,O$5,0),"")</f>
        <v/>
      </c>
      <c r="P221" s="148" t="str">
        <f>IFERROR(VLOOKUP('BH (2)'!$C$4&amp;"-"&amp;'BH (2)'!$A221,'BH (2)'!$B$7:$S$1006,P$5,0),"")</f>
        <v/>
      </c>
      <c r="Q221" s="157" t="str">
        <f>IFERROR(VLOOKUP('BH (2)'!$C$4&amp;"-"&amp;'BH (2)'!$A221,'BH (2)'!$B$7:$S$1006,Q$5,0),"")</f>
        <v/>
      </c>
      <c r="R221" s="158" t="str">
        <f>IFERROR(VLOOKUP('BH (2)'!$C$4&amp;"-"&amp;'BH (2)'!$A221,'BH (2)'!$B$7:$S$1006,R$5,0),"")</f>
        <v/>
      </c>
      <c r="S221" s="159" t="str">
        <f>IFERROR(VLOOKUP('BH (2)'!$C$4&amp;"-"&amp;'BH (2)'!$A221,'BH (2)'!$B$7:$S$1006,S$5,0),"")</f>
        <v/>
      </c>
      <c r="T221" s="26" t="str">
        <f t="shared" si="12"/>
        <v/>
      </c>
      <c r="U221" s="26" t="str">
        <f t="shared" si="13"/>
        <v/>
      </c>
      <c r="V221" s="26" t="str">
        <f t="shared" si="14"/>
        <v/>
      </c>
      <c r="W221" s="26" t="str">
        <f t="shared" si="15"/>
        <v/>
      </c>
    </row>
    <row r="222" spans="3:23" ht="45" customHeight="1" x14ac:dyDescent="0.25">
      <c r="C222" s="32">
        <v>216</v>
      </c>
      <c r="D222" s="150" t="str">
        <f>IFERROR(VLOOKUP('BH (2)'!$C$4&amp;"-"&amp;'BH (2)'!$A222,'BH (2)'!$B$7:$S$1006,D$5,0),"")</f>
        <v/>
      </c>
      <c r="E222" s="160" t="str">
        <f>IFERROR(VLOOKUP('BH (2)'!$C$4&amp;"-"&amp;'BH (2)'!$A222,'BH (2)'!$B$7:$S$1006,E$5,0),"")</f>
        <v/>
      </c>
      <c r="F222" s="152" t="str">
        <f>IFERROR(VLOOKUP('BH (2)'!$C$4&amp;"-"&amp;'BH (2)'!$A222,'BH (2)'!$B$7:$S$1006,F$5,0),"")</f>
        <v/>
      </c>
      <c r="G222" s="153" t="str">
        <f>IFERROR(VLOOKUP('BH (2)'!$C$4&amp;"-"&amp;'BH (2)'!$A222,'BH (2)'!$B$7:$S$1006,G$5,0),"")</f>
        <v/>
      </c>
      <c r="H222" s="154" t="str">
        <f>IFERROR(VLOOKUP('BH (2)'!$C$4&amp;"-"&amp;'BH (2)'!$A222,'BH (2)'!$B$7:$S$1006,H$5,0),"")</f>
        <v/>
      </c>
      <c r="I222" s="153" t="str">
        <f>IFERROR(VLOOKUP('BH (2)'!$C$4&amp;"-"&amp;'BH (2)'!$A222,'BH (2)'!$B$7:$S$1006,I$5,0),"")</f>
        <v/>
      </c>
      <c r="J222" s="155" t="str">
        <f>IFERROR(VLOOKUP('BH (2)'!$C$4&amp;"-"&amp;'BH (2)'!$A222,'BH (2)'!$B$7:$S$1006,J$5,0),"")</f>
        <v/>
      </c>
      <c r="K222" s="153" t="str">
        <f>IFERROR(VLOOKUP('BH (2)'!$C$4&amp;"-"&amp;'BH (2)'!$A222,'BH (2)'!$B$7:$S$1006,K$5,0),"")</f>
        <v/>
      </c>
      <c r="L222" s="150" t="str">
        <f>IFERROR(VLOOKUP('BH (2)'!$C$4&amp;"-"&amp;'BH (2)'!$A222,'BH (2)'!$B$7:$S$1006,L$5,0),"")</f>
        <v/>
      </c>
      <c r="M222" s="154" t="str">
        <f>IFERROR(VLOOKUP('BH (2)'!$C$4&amp;"-"&amp;'BH (2)'!$A222,'BH (2)'!$B$7:$S$1006,M$5,0),"")</f>
        <v/>
      </c>
      <c r="N222" s="150" t="str">
        <f>IFERROR(VLOOKUP('BH (2)'!$C$4&amp;"-"&amp;'BH (2)'!$A222,'BH (2)'!$B$7:$S$1006,N$5,0),"")</f>
        <v/>
      </c>
      <c r="O222" s="156" t="str">
        <f>IFERROR(VLOOKUP('BH (2)'!$C$4&amp;"-"&amp;'BH (2)'!$A222,'BH (2)'!$B$7:$S$1006,O$5,0),"")</f>
        <v/>
      </c>
      <c r="P222" s="148" t="str">
        <f>IFERROR(VLOOKUP('BH (2)'!$C$4&amp;"-"&amp;'BH (2)'!$A222,'BH (2)'!$B$7:$S$1006,P$5,0),"")</f>
        <v/>
      </c>
      <c r="Q222" s="157" t="str">
        <f>IFERROR(VLOOKUP('BH (2)'!$C$4&amp;"-"&amp;'BH (2)'!$A222,'BH (2)'!$B$7:$S$1006,Q$5,0),"")</f>
        <v/>
      </c>
      <c r="R222" s="158" t="str">
        <f>IFERROR(VLOOKUP('BH (2)'!$C$4&amp;"-"&amp;'BH (2)'!$A222,'BH (2)'!$B$7:$S$1006,R$5,0),"")</f>
        <v/>
      </c>
      <c r="S222" s="159" t="str">
        <f>IFERROR(VLOOKUP('BH (2)'!$C$4&amp;"-"&amp;'BH (2)'!$A222,'BH (2)'!$B$7:$S$1006,S$5,0),"")</f>
        <v/>
      </c>
      <c r="T222" s="26" t="str">
        <f t="shared" si="12"/>
        <v/>
      </c>
      <c r="U222" s="26" t="str">
        <f t="shared" si="13"/>
        <v/>
      </c>
      <c r="V222" s="26" t="str">
        <f t="shared" si="14"/>
        <v/>
      </c>
      <c r="W222" s="26" t="str">
        <f t="shared" si="15"/>
        <v/>
      </c>
    </row>
    <row r="223" spans="3:23" ht="45" customHeight="1" x14ac:dyDescent="0.25">
      <c r="C223" s="32">
        <v>217</v>
      </c>
      <c r="D223" s="150" t="str">
        <f>IFERROR(VLOOKUP('BH (2)'!$C$4&amp;"-"&amp;'BH (2)'!$A223,'BH (2)'!$B$7:$S$1006,D$5,0),"")</f>
        <v/>
      </c>
      <c r="E223" s="160" t="str">
        <f>IFERROR(VLOOKUP('BH (2)'!$C$4&amp;"-"&amp;'BH (2)'!$A223,'BH (2)'!$B$7:$S$1006,E$5,0),"")</f>
        <v/>
      </c>
      <c r="F223" s="152" t="str">
        <f>IFERROR(VLOOKUP('BH (2)'!$C$4&amp;"-"&amp;'BH (2)'!$A223,'BH (2)'!$B$7:$S$1006,F$5,0),"")</f>
        <v/>
      </c>
      <c r="G223" s="153" t="str">
        <f>IFERROR(VLOOKUP('BH (2)'!$C$4&amp;"-"&amp;'BH (2)'!$A223,'BH (2)'!$B$7:$S$1006,G$5,0),"")</f>
        <v/>
      </c>
      <c r="H223" s="154" t="str">
        <f>IFERROR(VLOOKUP('BH (2)'!$C$4&amp;"-"&amp;'BH (2)'!$A223,'BH (2)'!$B$7:$S$1006,H$5,0),"")</f>
        <v/>
      </c>
      <c r="I223" s="153" t="str">
        <f>IFERROR(VLOOKUP('BH (2)'!$C$4&amp;"-"&amp;'BH (2)'!$A223,'BH (2)'!$B$7:$S$1006,I$5,0),"")</f>
        <v/>
      </c>
      <c r="J223" s="155" t="str">
        <f>IFERROR(VLOOKUP('BH (2)'!$C$4&amp;"-"&amp;'BH (2)'!$A223,'BH (2)'!$B$7:$S$1006,J$5,0),"")</f>
        <v/>
      </c>
      <c r="K223" s="153" t="str">
        <f>IFERROR(VLOOKUP('BH (2)'!$C$4&amp;"-"&amp;'BH (2)'!$A223,'BH (2)'!$B$7:$S$1006,K$5,0),"")</f>
        <v/>
      </c>
      <c r="L223" s="150" t="str">
        <f>IFERROR(VLOOKUP('BH (2)'!$C$4&amp;"-"&amp;'BH (2)'!$A223,'BH (2)'!$B$7:$S$1006,L$5,0),"")</f>
        <v/>
      </c>
      <c r="M223" s="154" t="str">
        <f>IFERROR(VLOOKUP('BH (2)'!$C$4&amp;"-"&amp;'BH (2)'!$A223,'BH (2)'!$B$7:$S$1006,M$5,0),"")</f>
        <v/>
      </c>
      <c r="N223" s="150" t="str">
        <f>IFERROR(VLOOKUP('BH (2)'!$C$4&amp;"-"&amp;'BH (2)'!$A223,'BH (2)'!$B$7:$S$1006,N$5,0),"")</f>
        <v/>
      </c>
      <c r="O223" s="156" t="str">
        <f>IFERROR(VLOOKUP('BH (2)'!$C$4&amp;"-"&amp;'BH (2)'!$A223,'BH (2)'!$B$7:$S$1006,O$5,0),"")</f>
        <v/>
      </c>
      <c r="P223" s="148" t="str">
        <f>IFERROR(VLOOKUP('BH (2)'!$C$4&amp;"-"&amp;'BH (2)'!$A223,'BH (2)'!$B$7:$S$1006,P$5,0),"")</f>
        <v/>
      </c>
      <c r="Q223" s="157" t="str">
        <f>IFERROR(VLOOKUP('BH (2)'!$C$4&amp;"-"&amp;'BH (2)'!$A223,'BH (2)'!$B$7:$S$1006,Q$5,0),"")</f>
        <v/>
      </c>
      <c r="R223" s="158" t="str">
        <f>IFERROR(VLOOKUP('BH (2)'!$C$4&amp;"-"&amp;'BH (2)'!$A223,'BH (2)'!$B$7:$S$1006,R$5,0),"")</f>
        <v/>
      </c>
      <c r="S223" s="159" t="str">
        <f>IFERROR(VLOOKUP('BH (2)'!$C$4&amp;"-"&amp;'BH (2)'!$A223,'BH (2)'!$B$7:$S$1006,S$5,0),"")</f>
        <v/>
      </c>
      <c r="T223" s="26" t="str">
        <f t="shared" si="12"/>
        <v/>
      </c>
      <c r="U223" s="26" t="str">
        <f t="shared" si="13"/>
        <v/>
      </c>
      <c r="V223" s="26" t="str">
        <f t="shared" si="14"/>
        <v/>
      </c>
      <c r="W223" s="26" t="str">
        <f t="shared" si="15"/>
        <v/>
      </c>
    </row>
    <row r="224" spans="3:23" ht="45" customHeight="1" x14ac:dyDescent="0.25">
      <c r="C224" s="32">
        <v>218</v>
      </c>
      <c r="D224" s="150" t="str">
        <f>IFERROR(VLOOKUP('BH (2)'!$C$4&amp;"-"&amp;'BH (2)'!$A224,'BH (2)'!$B$7:$S$1006,D$5,0),"")</f>
        <v/>
      </c>
      <c r="E224" s="160" t="str">
        <f>IFERROR(VLOOKUP('BH (2)'!$C$4&amp;"-"&amp;'BH (2)'!$A224,'BH (2)'!$B$7:$S$1006,E$5,0),"")</f>
        <v/>
      </c>
      <c r="F224" s="152" t="str">
        <f>IFERROR(VLOOKUP('BH (2)'!$C$4&amp;"-"&amp;'BH (2)'!$A224,'BH (2)'!$B$7:$S$1006,F$5,0),"")</f>
        <v/>
      </c>
      <c r="G224" s="153" t="str">
        <f>IFERROR(VLOOKUP('BH (2)'!$C$4&amp;"-"&amp;'BH (2)'!$A224,'BH (2)'!$B$7:$S$1006,G$5,0),"")</f>
        <v/>
      </c>
      <c r="H224" s="154" t="str">
        <f>IFERROR(VLOOKUP('BH (2)'!$C$4&amp;"-"&amp;'BH (2)'!$A224,'BH (2)'!$B$7:$S$1006,H$5,0),"")</f>
        <v/>
      </c>
      <c r="I224" s="153" t="str">
        <f>IFERROR(VLOOKUP('BH (2)'!$C$4&amp;"-"&amp;'BH (2)'!$A224,'BH (2)'!$B$7:$S$1006,I$5,0),"")</f>
        <v/>
      </c>
      <c r="J224" s="155" t="str">
        <f>IFERROR(VLOOKUP('BH (2)'!$C$4&amp;"-"&amp;'BH (2)'!$A224,'BH (2)'!$B$7:$S$1006,J$5,0),"")</f>
        <v/>
      </c>
      <c r="K224" s="153" t="str">
        <f>IFERROR(VLOOKUP('BH (2)'!$C$4&amp;"-"&amp;'BH (2)'!$A224,'BH (2)'!$B$7:$S$1006,K$5,0),"")</f>
        <v/>
      </c>
      <c r="L224" s="150" t="str">
        <f>IFERROR(VLOOKUP('BH (2)'!$C$4&amp;"-"&amp;'BH (2)'!$A224,'BH (2)'!$B$7:$S$1006,L$5,0),"")</f>
        <v/>
      </c>
      <c r="M224" s="154" t="str">
        <f>IFERROR(VLOOKUP('BH (2)'!$C$4&amp;"-"&amp;'BH (2)'!$A224,'BH (2)'!$B$7:$S$1006,M$5,0),"")</f>
        <v/>
      </c>
      <c r="N224" s="150" t="str">
        <f>IFERROR(VLOOKUP('BH (2)'!$C$4&amp;"-"&amp;'BH (2)'!$A224,'BH (2)'!$B$7:$S$1006,N$5,0),"")</f>
        <v/>
      </c>
      <c r="O224" s="156" t="str">
        <f>IFERROR(VLOOKUP('BH (2)'!$C$4&amp;"-"&amp;'BH (2)'!$A224,'BH (2)'!$B$7:$S$1006,O$5,0),"")</f>
        <v/>
      </c>
      <c r="P224" s="148" t="str">
        <f>IFERROR(VLOOKUP('BH (2)'!$C$4&amp;"-"&amp;'BH (2)'!$A224,'BH (2)'!$B$7:$S$1006,P$5,0),"")</f>
        <v/>
      </c>
      <c r="Q224" s="157" t="str">
        <f>IFERROR(VLOOKUP('BH (2)'!$C$4&amp;"-"&amp;'BH (2)'!$A224,'BH (2)'!$B$7:$S$1006,Q$5,0),"")</f>
        <v/>
      </c>
      <c r="R224" s="158" t="str">
        <f>IFERROR(VLOOKUP('BH (2)'!$C$4&amp;"-"&amp;'BH (2)'!$A224,'BH (2)'!$B$7:$S$1006,R$5,0),"")</f>
        <v/>
      </c>
      <c r="S224" s="159" t="str">
        <f>IFERROR(VLOOKUP('BH (2)'!$C$4&amp;"-"&amp;'BH (2)'!$A224,'BH (2)'!$B$7:$S$1006,S$5,0),"")</f>
        <v/>
      </c>
      <c r="T224" s="26" t="str">
        <f t="shared" si="12"/>
        <v/>
      </c>
      <c r="U224" s="26" t="str">
        <f t="shared" si="13"/>
        <v/>
      </c>
      <c r="V224" s="26" t="str">
        <f t="shared" si="14"/>
        <v/>
      </c>
      <c r="W224" s="26" t="str">
        <f t="shared" si="15"/>
        <v/>
      </c>
    </row>
    <row r="225" spans="3:23" ht="45" customHeight="1" x14ac:dyDescent="0.25">
      <c r="C225" s="32">
        <v>219</v>
      </c>
      <c r="D225" s="150" t="str">
        <f>IFERROR(VLOOKUP('BH (2)'!$C$4&amp;"-"&amp;'BH (2)'!$A225,'BH (2)'!$B$7:$S$1006,D$5,0),"")</f>
        <v/>
      </c>
      <c r="E225" s="160" t="str">
        <f>IFERROR(VLOOKUP('BH (2)'!$C$4&amp;"-"&amp;'BH (2)'!$A225,'BH (2)'!$B$7:$S$1006,E$5,0),"")</f>
        <v/>
      </c>
      <c r="F225" s="152" t="str">
        <f>IFERROR(VLOOKUP('BH (2)'!$C$4&amp;"-"&amp;'BH (2)'!$A225,'BH (2)'!$B$7:$S$1006,F$5,0),"")</f>
        <v/>
      </c>
      <c r="G225" s="153" t="str">
        <f>IFERROR(VLOOKUP('BH (2)'!$C$4&amp;"-"&amp;'BH (2)'!$A225,'BH (2)'!$B$7:$S$1006,G$5,0),"")</f>
        <v/>
      </c>
      <c r="H225" s="154" t="str">
        <f>IFERROR(VLOOKUP('BH (2)'!$C$4&amp;"-"&amp;'BH (2)'!$A225,'BH (2)'!$B$7:$S$1006,H$5,0),"")</f>
        <v/>
      </c>
      <c r="I225" s="153" t="str">
        <f>IFERROR(VLOOKUP('BH (2)'!$C$4&amp;"-"&amp;'BH (2)'!$A225,'BH (2)'!$B$7:$S$1006,I$5,0),"")</f>
        <v/>
      </c>
      <c r="J225" s="155" t="str">
        <f>IFERROR(VLOOKUP('BH (2)'!$C$4&amp;"-"&amp;'BH (2)'!$A225,'BH (2)'!$B$7:$S$1006,J$5,0),"")</f>
        <v/>
      </c>
      <c r="K225" s="153" t="str">
        <f>IFERROR(VLOOKUP('BH (2)'!$C$4&amp;"-"&amp;'BH (2)'!$A225,'BH (2)'!$B$7:$S$1006,K$5,0),"")</f>
        <v/>
      </c>
      <c r="L225" s="150" t="str">
        <f>IFERROR(VLOOKUP('BH (2)'!$C$4&amp;"-"&amp;'BH (2)'!$A225,'BH (2)'!$B$7:$S$1006,L$5,0),"")</f>
        <v/>
      </c>
      <c r="M225" s="154" t="str">
        <f>IFERROR(VLOOKUP('BH (2)'!$C$4&amp;"-"&amp;'BH (2)'!$A225,'BH (2)'!$B$7:$S$1006,M$5,0),"")</f>
        <v/>
      </c>
      <c r="N225" s="150" t="str">
        <f>IFERROR(VLOOKUP('BH (2)'!$C$4&amp;"-"&amp;'BH (2)'!$A225,'BH (2)'!$B$7:$S$1006,N$5,0),"")</f>
        <v/>
      </c>
      <c r="O225" s="156" t="str">
        <f>IFERROR(VLOOKUP('BH (2)'!$C$4&amp;"-"&amp;'BH (2)'!$A225,'BH (2)'!$B$7:$S$1006,O$5,0),"")</f>
        <v/>
      </c>
      <c r="P225" s="148" t="str">
        <f>IFERROR(VLOOKUP('BH (2)'!$C$4&amp;"-"&amp;'BH (2)'!$A225,'BH (2)'!$B$7:$S$1006,P$5,0),"")</f>
        <v/>
      </c>
      <c r="Q225" s="157" t="str">
        <f>IFERROR(VLOOKUP('BH (2)'!$C$4&amp;"-"&amp;'BH (2)'!$A225,'BH (2)'!$B$7:$S$1006,Q$5,0),"")</f>
        <v/>
      </c>
      <c r="R225" s="158" t="str">
        <f>IFERROR(VLOOKUP('BH (2)'!$C$4&amp;"-"&amp;'BH (2)'!$A225,'BH (2)'!$B$7:$S$1006,R$5,0),"")</f>
        <v/>
      </c>
      <c r="S225" s="159" t="str">
        <f>IFERROR(VLOOKUP('BH (2)'!$C$4&amp;"-"&amp;'BH (2)'!$A225,'BH (2)'!$B$7:$S$1006,S$5,0),"")</f>
        <v/>
      </c>
      <c r="T225" s="26" t="str">
        <f t="shared" si="12"/>
        <v/>
      </c>
      <c r="U225" s="26" t="str">
        <f t="shared" si="13"/>
        <v/>
      </c>
      <c r="V225" s="26" t="str">
        <f t="shared" si="14"/>
        <v/>
      </c>
      <c r="W225" s="26" t="str">
        <f t="shared" si="15"/>
        <v/>
      </c>
    </row>
    <row r="226" spans="3:23" ht="45" customHeight="1" x14ac:dyDescent="0.25">
      <c r="C226" s="32">
        <v>220</v>
      </c>
      <c r="D226" s="150" t="str">
        <f>IFERROR(VLOOKUP('BH (2)'!$C$4&amp;"-"&amp;'BH (2)'!$A226,'BH (2)'!$B$7:$S$1006,D$5,0),"")</f>
        <v/>
      </c>
      <c r="E226" s="160" t="str">
        <f>IFERROR(VLOOKUP('BH (2)'!$C$4&amp;"-"&amp;'BH (2)'!$A226,'BH (2)'!$B$7:$S$1006,E$5,0),"")</f>
        <v/>
      </c>
      <c r="F226" s="152" t="str">
        <f>IFERROR(VLOOKUP('BH (2)'!$C$4&amp;"-"&amp;'BH (2)'!$A226,'BH (2)'!$B$7:$S$1006,F$5,0),"")</f>
        <v/>
      </c>
      <c r="G226" s="153" t="str">
        <f>IFERROR(VLOOKUP('BH (2)'!$C$4&amp;"-"&amp;'BH (2)'!$A226,'BH (2)'!$B$7:$S$1006,G$5,0),"")</f>
        <v/>
      </c>
      <c r="H226" s="154" t="str">
        <f>IFERROR(VLOOKUP('BH (2)'!$C$4&amp;"-"&amp;'BH (2)'!$A226,'BH (2)'!$B$7:$S$1006,H$5,0),"")</f>
        <v/>
      </c>
      <c r="I226" s="153" t="str">
        <f>IFERROR(VLOOKUP('BH (2)'!$C$4&amp;"-"&amp;'BH (2)'!$A226,'BH (2)'!$B$7:$S$1006,I$5,0),"")</f>
        <v/>
      </c>
      <c r="J226" s="155" t="str">
        <f>IFERROR(VLOOKUP('BH (2)'!$C$4&amp;"-"&amp;'BH (2)'!$A226,'BH (2)'!$B$7:$S$1006,J$5,0),"")</f>
        <v/>
      </c>
      <c r="K226" s="153" t="str">
        <f>IFERROR(VLOOKUP('BH (2)'!$C$4&amp;"-"&amp;'BH (2)'!$A226,'BH (2)'!$B$7:$S$1006,K$5,0),"")</f>
        <v/>
      </c>
      <c r="L226" s="150" t="str">
        <f>IFERROR(VLOOKUP('BH (2)'!$C$4&amp;"-"&amp;'BH (2)'!$A226,'BH (2)'!$B$7:$S$1006,L$5,0),"")</f>
        <v/>
      </c>
      <c r="M226" s="154" t="str">
        <f>IFERROR(VLOOKUP('BH (2)'!$C$4&amp;"-"&amp;'BH (2)'!$A226,'BH (2)'!$B$7:$S$1006,M$5,0),"")</f>
        <v/>
      </c>
      <c r="N226" s="150" t="str">
        <f>IFERROR(VLOOKUP('BH (2)'!$C$4&amp;"-"&amp;'BH (2)'!$A226,'BH (2)'!$B$7:$S$1006,N$5,0),"")</f>
        <v/>
      </c>
      <c r="O226" s="156" t="str">
        <f>IFERROR(VLOOKUP('BH (2)'!$C$4&amp;"-"&amp;'BH (2)'!$A226,'BH (2)'!$B$7:$S$1006,O$5,0),"")</f>
        <v/>
      </c>
      <c r="P226" s="148" t="str">
        <f>IFERROR(VLOOKUP('BH (2)'!$C$4&amp;"-"&amp;'BH (2)'!$A226,'BH (2)'!$B$7:$S$1006,P$5,0),"")</f>
        <v/>
      </c>
      <c r="Q226" s="157" t="str">
        <f>IFERROR(VLOOKUP('BH (2)'!$C$4&amp;"-"&amp;'BH (2)'!$A226,'BH (2)'!$B$7:$S$1006,Q$5,0),"")</f>
        <v/>
      </c>
      <c r="R226" s="158" t="str">
        <f>IFERROR(VLOOKUP('BH (2)'!$C$4&amp;"-"&amp;'BH (2)'!$A226,'BH (2)'!$B$7:$S$1006,R$5,0),"")</f>
        <v/>
      </c>
      <c r="S226" s="159" t="str">
        <f>IFERROR(VLOOKUP('BH (2)'!$C$4&amp;"-"&amp;'BH (2)'!$A226,'BH (2)'!$B$7:$S$1006,S$5,0),"")</f>
        <v/>
      </c>
      <c r="T226" s="26" t="str">
        <f t="shared" si="12"/>
        <v/>
      </c>
      <c r="U226" s="26" t="str">
        <f t="shared" si="13"/>
        <v/>
      </c>
      <c r="V226" s="26" t="str">
        <f t="shared" si="14"/>
        <v/>
      </c>
      <c r="W226" s="26" t="str">
        <f t="shared" si="15"/>
        <v/>
      </c>
    </row>
    <row r="227" spans="3:23" ht="45" customHeight="1" x14ac:dyDescent="0.25">
      <c r="C227" s="32">
        <v>221</v>
      </c>
      <c r="D227" s="150" t="str">
        <f>IFERROR(VLOOKUP('BH (2)'!$C$4&amp;"-"&amp;'BH (2)'!$A227,'BH (2)'!$B$7:$S$1006,D$5,0),"")</f>
        <v/>
      </c>
      <c r="E227" s="160" t="str">
        <f>IFERROR(VLOOKUP('BH (2)'!$C$4&amp;"-"&amp;'BH (2)'!$A227,'BH (2)'!$B$7:$S$1006,E$5,0),"")</f>
        <v/>
      </c>
      <c r="F227" s="152" t="str">
        <f>IFERROR(VLOOKUP('BH (2)'!$C$4&amp;"-"&amp;'BH (2)'!$A227,'BH (2)'!$B$7:$S$1006,F$5,0),"")</f>
        <v/>
      </c>
      <c r="G227" s="153" t="str">
        <f>IFERROR(VLOOKUP('BH (2)'!$C$4&amp;"-"&amp;'BH (2)'!$A227,'BH (2)'!$B$7:$S$1006,G$5,0),"")</f>
        <v/>
      </c>
      <c r="H227" s="154" t="str">
        <f>IFERROR(VLOOKUP('BH (2)'!$C$4&amp;"-"&amp;'BH (2)'!$A227,'BH (2)'!$B$7:$S$1006,H$5,0),"")</f>
        <v/>
      </c>
      <c r="I227" s="153" t="str">
        <f>IFERROR(VLOOKUP('BH (2)'!$C$4&amp;"-"&amp;'BH (2)'!$A227,'BH (2)'!$B$7:$S$1006,I$5,0),"")</f>
        <v/>
      </c>
      <c r="J227" s="155" t="str">
        <f>IFERROR(VLOOKUP('BH (2)'!$C$4&amp;"-"&amp;'BH (2)'!$A227,'BH (2)'!$B$7:$S$1006,J$5,0),"")</f>
        <v/>
      </c>
      <c r="K227" s="153" t="str">
        <f>IFERROR(VLOOKUP('BH (2)'!$C$4&amp;"-"&amp;'BH (2)'!$A227,'BH (2)'!$B$7:$S$1006,K$5,0),"")</f>
        <v/>
      </c>
      <c r="L227" s="150" t="str">
        <f>IFERROR(VLOOKUP('BH (2)'!$C$4&amp;"-"&amp;'BH (2)'!$A227,'BH (2)'!$B$7:$S$1006,L$5,0),"")</f>
        <v/>
      </c>
      <c r="M227" s="154" t="str">
        <f>IFERROR(VLOOKUP('BH (2)'!$C$4&amp;"-"&amp;'BH (2)'!$A227,'BH (2)'!$B$7:$S$1006,M$5,0),"")</f>
        <v/>
      </c>
      <c r="N227" s="150" t="str">
        <f>IFERROR(VLOOKUP('BH (2)'!$C$4&amp;"-"&amp;'BH (2)'!$A227,'BH (2)'!$B$7:$S$1006,N$5,0),"")</f>
        <v/>
      </c>
      <c r="O227" s="156" t="str">
        <f>IFERROR(VLOOKUP('BH (2)'!$C$4&amp;"-"&amp;'BH (2)'!$A227,'BH (2)'!$B$7:$S$1006,O$5,0),"")</f>
        <v/>
      </c>
      <c r="P227" s="148" t="str">
        <f>IFERROR(VLOOKUP('BH (2)'!$C$4&amp;"-"&amp;'BH (2)'!$A227,'BH (2)'!$B$7:$S$1006,P$5,0),"")</f>
        <v/>
      </c>
      <c r="Q227" s="157" t="str">
        <f>IFERROR(VLOOKUP('BH (2)'!$C$4&amp;"-"&amp;'BH (2)'!$A227,'BH (2)'!$B$7:$S$1006,Q$5,0),"")</f>
        <v/>
      </c>
      <c r="R227" s="158" t="str">
        <f>IFERROR(VLOOKUP('BH (2)'!$C$4&amp;"-"&amp;'BH (2)'!$A227,'BH (2)'!$B$7:$S$1006,R$5,0),"")</f>
        <v/>
      </c>
      <c r="S227" s="159" t="str">
        <f>IFERROR(VLOOKUP('BH (2)'!$C$4&amp;"-"&amp;'BH (2)'!$A227,'BH (2)'!$B$7:$S$1006,S$5,0),"")</f>
        <v/>
      </c>
      <c r="T227" s="26" t="str">
        <f t="shared" si="12"/>
        <v/>
      </c>
      <c r="U227" s="26" t="str">
        <f t="shared" si="13"/>
        <v/>
      </c>
      <c r="V227" s="26" t="str">
        <f t="shared" si="14"/>
        <v/>
      </c>
      <c r="W227" s="26" t="str">
        <f t="shared" si="15"/>
        <v/>
      </c>
    </row>
    <row r="228" spans="3:23" ht="45" customHeight="1" x14ac:dyDescent="0.25">
      <c r="C228" s="32">
        <v>222</v>
      </c>
      <c r="D228" s="150" t="str">
        <f>IFERROR(VLOOKUP('BH (2)'!$C$4&amp;"-"&amp;'BH (2)'!$A228,'BH (2)'!$B$7:$S$1006,D$5,0),"")</f>
        <v/>
      </c>
      <c r="E228" s="160" t="str">
        <f>IFERROR(VLOOKUP('BH (2)'!$C$4&amp;"-"&amp;'BH (2)'!$A228,'BH (2)'!$B$7:$S$1006,E$5,0),"")</f>
        <v/>
      </c>
      <c r="F228" s="152" t="str">
        <f>IFERROR(VLOOKUP('BH (2)'!$C$4&amp;"-"&amp;'BH (2)'!$A228,'BH (2)'!$B$7:$S$1006,F$5,0),"")</f>
        <v/>
      </c>
      <c r="G228" s="153" t="str">
        <f>IFERROR(VLOOKUP('BH (2)'!$C$4&amp;"-"&amp;'BH (2)'!$A228,'BH (2)'!$B$7:$S$1006,G$5,0),"")</f>
        <v/>
      </c>
      <c r="H228" s="154" t="str">
        <f>IFERROR(VLOOKUP('BH (2)'!$C$4&amp;"-"&amp;'BH (2)'!$A228,'BH (2)'!$B$7:$S$1006,H$5,0),"")</f>
        <v/>
      </c>
      <c r="I228" s="153" t="str">
        <f>IFERROR(VLOOKUP('BH (2)'!$C$4&amp;"-"&amp;'BH (2)'!$A228,'BH (2)'!$B$7:$S$1006,I$5,0),"")</f>
        <v/>
      </c>
      <c r="J228" s="155" t="str">
        <f>IFERROR(VLOOKUP('BH (2)'!$C$4&amp;"-"&amp;'BH (2)'!$A228,'BH (2)'!$B$7:$S$1006,J$5,0),"")</f>
        <v/>
      </c>
      <c r="K228" s="153" t="str">
        <f>IFERROR(VLOOKUP('BH (2)'!$C$4&amp;"-"&amp;'BH (2)'!$A228,'BH (2)'!$B$7:$S$1006,K$5,0),"")</f>
        <v/>
      </c>
      <c r="L228" s="150" t="str">
        <f>IFERROR(VLOOKUP('BH (2)'!$C$4&amp;"-"&amp;'BH (2)'!$A228,'BH (2)'!$B$7:$S$1006,L$5,0),"")</f>
        <v/>
      </c>
      <c r="M228" s="154" t="str">
        <f>IFERROR(VLOOKUP('BH (2)'!$C$4&amp;"-"&amp;'BH (2)'!$A228,'BH (2)'!$B$7:$S$1006,M$5,0),"")</f>
        <v/>
      </c>
      <c r="N228" s="150" t="str">
        <f>IFERROR(VLOOKUP('BH (2)'!$C$4&amp;"-"&amp;'BH (2)'!$A228,'BH (2)'!$B$7:$S$1006,N$5,0),"")</f>
        <v/>
      </c>
      <c r="O228" s="156" t="str">
        <f>IFERROR(VLOOKUP('BH (2)'!$C$4&amp;"-"&amp;'BH (2)'!$A228,'BH (2)'!$B$7:$S$1006,O$5,0),"")</f>
        <v/>
      </c>
      <c r="P228" s="148" t="str">
        <f>IFERROR(VLOOKUP('BH (2)'!$C$4&amp;"-"&amp;'BH (2)'!$A228,'BH (2)'!$B$7:$S$1006,P$5,0),"")</f>
        <v/>
      </c>
      <c r="Q228" s="157" t="str">
        <f>IFERROR(VLOOKUP('BH (2)'!$C$4&amp;"-"&amp;'BH (2)'!$A228,'BH (2)'!$B$7:$S$1006,Q$5,0),"")</f>
        <v/>
      </c>
      <c r="R228" s="158" t="str">
        <f>IFERROR(VLOOKUP('BH (2)'!$C$4&amp;"-"&amp;'BH (2)'!$A228,'BH (2)'!$B$7:$S$1006,R$5,0),"")</f>
        <v/>
      </c>
      <c r="S228" s="159" t="str">
        <f>IFERROR(VLOOKUP('BH (2)'!$C$4&amp;"-"&amp;'BH (2)'!$A228,'BH (2)'!$B$7:$S$1006,S$5,0),"")</f>
        <v/>
      </c>
      <c r="T228" s="26" t="str">
        <f t="shared" si="12"/>
        <v/>
      </c>
      <c r="U228" s="26" t="str">
        <f t="shared" si="13"/>
        <v/>
      </c>
      <c r="V228" s="26" t="str">
        <f t="shared" si="14"/>
        <v/>
      </c>
      <c r="W228" s="26" t="str">
        <f t="shared" si="15"/>
        <v/>
      </c>
    </row>
    <row r="229" spans="3:23" ht="45" customHeight="1" x14ac:dyDescent="0.25">
      <c r="C229" s="32">
        <v>223</v>
      </c>
      <c r="D229" s="150" t="str">
        <f>IFERROR(VLOOKUP('BH (2)'!$C$4&amp;"-"&amp;'BH (2)'!$A229,'BH (2)'!$B$7:$S$1006,D$5,0),"")</f>
        <v/>
      </c>
      <c r="E229" s="160" t="str">
        <f>IFERROR(VLOOKUP('BH (2)'!$C$4&amp;"-"&amp;'BH (2)'!$A229,'BH (2)'!$B$7:$S$1006,E$5,0),"")</f>
        <v/>
      </c>
      <c r="F229" s="152" t="str">
        <f>IFERROR(VLOOKUP('BH (2)'!$C$4&amp;"-"&amp;'BH (2)'!$A229,'BH (2)'!$B$7:$S$1006,F$5,0),"")</f>
        <v/>
      </c>
      <c r="G229" s="153" t="str">
        <f>IFERROR(VLOOKUP('BH (2)'!$C$4&amp;"-"&amp;'BH (2)'!$A229,'BH (2)'!$B$7:$S$1006,G$5,0),"")</f>
        <v/>
      </c>
      <c r="H229" s="154" t="str">
        <f>IFERROR(VLOOKUP('BH (2)'!$C$4&amp;"-"&amp;'BH (2)'!$A229,'BH (2)'!$B$7:$S$1006,H$5,0),"")</f>
        <v/>
      </c>
      <c r="I229" s="153" t="str">
        <f>IFERROR(VLOOKUP('BH (2)'!$C$4&amp;"-"&amp;'BH (2)'!$A229,'BH (2)'!$B$7:$S$1006,I$5,0),"")</f>
        <v/>
      </c>
      <c r="J229" s="155" t="str">
        <f>IFERROR(VLOOKUP('BH (2)'!$C$4&amp;"-"&amp;'BH (2)'!$A229,'BH (2)'!$B$7:$S$1006,J$5,0),"")</f>
        <v/>
      </c>
      <c r="K229" s="153" t="str">
        <f>IFERROR(VLOOKUP('BH (2)'!$C$4&amp;"-"&amp;'BH (2)'!$A229,'BH (2)'!$B$7:$S$1006,K$5,0),"")</f>
        <v/>
      </c>
      <c r="L229" s="150" t="str">
        <f>IFERROR(VLOOKUP('BH (2)'!$C$4&amp;"-"&amp;'BH (2)'!$A229,'BH (2)'!$B$7:$S$1006,L$5,0),"")</f>
        <v/>
      </c>
      <c r="M229" s="154" t="str">
        <f>IFERROR(VLOOKUP('BH (2)'!$C$4&amp;"-"&amp;'BH (2)'!$A229,'BH (2)'!$B$7:$S$1006,M$5,0),"")</f>
        <v/>
      </c>
      <c r="N229" s="150" t="str">
        <f>IFERROR(VLOOKUP('BH (2)'!$C$4&amp;"-"&amp;'BH (2)'!$A229,'BH (2)'!$B$7:$S$1006,N$5,0),"")</f>
        <v/>
      </c>
      <c r="O229" s="156" t="str">
        <f>IFERROR(VLOOKUP('BH (2)'!$C$4&amp;"-"&amp;'BH (2)'!$A229,'BH (2)'!$B$7:$S$1006,O$5,0),"")</f>
        <v/>
      </c>
      <c r="P229" s="148" t="str">
        <f>IFERROR(VLOOKUP('BH (2)'!$C$4&amp;"-"&amp;'BH (2)'!$A229,'BH (2)'!$B$7:$S$1006,P$5,0),"")</f>
        <v/>
      </c>
      <c r="Q229" s="157" t="str">
        <f>IFERROR(VLOOKUP('BH (2)'!$C$4&amp;"-"&amp;'BH (2)'!$A229,'BH (2)'!$B$7:$S$1006,Q$5,0),"")</f>
        <v/>
      </c>
      <c r="R229" s="158" t="str">
        <f>IFERROR(VLOOKUP('BH (2)'!$C$4&amp;"-"&amp;'BH (2)'!$A229,'BH (2)'!$B$7:$S$1006,R$5,0),"")</f>
        <v/>
      </c>
      <c r="S229" s="159" t="str">
        <f>IFERROR(VLOOKUP('BH (2)'!$C$4&amp;"-"&amp;'BH (2)'!$A229,'BH (2)'!$B$7:$S$1006,S$5,0),"")</f>
        <v/>
      </c>
      <c r="T229" s="26" t="str">
        <f t="shared" si="12"/>
        <v/>
      </c>
      <c r="U229" s="26" t="str">
        <f t="shared" si="13"/>
        <v/>
      </c>
      <c r="V229" s="26" t="str">
        <f t="shared" si="14"/>
        <v/>
      </c>
      <c r="W229" s="26" t="str">
        <f t="shared" si="15"/>
        <v/>
      </c>
    </row>
    <row r="230" spans="3:23" ht="45" customHeight="1" x14ac:dyDescent="0.25">
      <c r="C230" s="32">
        <v>224</v>
      </c>
      <c r="D230" s="150" t="str">
        <f>IFERROR(VLOOKUP('BH (2)'!$C$4&amp;"-"&amp;'BH (2)'!$A230,'BH (2)'!$B$7:$S$1006,D$5,0),"")</f>
        <v/>
      </c>
      <c r="E230" s="160" t="str">
        <f>IFERROR(VLOOKUP('BH (2)'!$C$4&amp;"-"&amp;'BH (2)'!$A230,'BH (2)'!$B$7:$S$1006,E$5,0),"")</f>
        <v/>
      </c>
      <c r="F230" s="152" t="str">
        <f>IFERROR(VLOOKUP('BH (2)'!$C$4&amp;"-"&amp;'BH (2)'!$A230,'BH (2)'!$B$7:$S$1006,F$5,0),"")</f>
        <v/>
      </c>
      <c r="G230" s="153" t="str">
        <f>IFERROR(VLOOKUP('BH (2)'!$C$4&amp;"-"&amp;'BH (2)'!$A230,'BH (2)'!$B$7:$S$1006,G$5,0),"")</f>
        <v/>
      </c>
      <c r="H230" s="154" t="str">
        <f>IFERROR(VLOOKUP('BH (2)'!$C$4&amp;"-"&amp;'BH (2)'!$A230,'BH (2)'!$B$7:$S$1006,H$5,0),"")</f>
        <v/>
      </c>
      <c r="I230" s="153" t="str">
        <f>IFERROR(VLOOKUP('BH (2)'!$C$4&amp;"-"&amp;'BH (2)'!$A230,'BH (2)'!$B$7:$S$1006,I$5,0),"")</f>
        <v/>
      </c>
      <c r="J230" s="155" t="str">
        <f>IFERROR(VLOOKUP('BH (2)'!$C$4&amp;"-"&amp;'BH (2)'!$A230,'BH (2)'!$B$7:$S$1006,J$5,0),"")</f>
        <v/>
      </c>
      <c r="K230" s="153" t="str">
        <f>IFERROR(VLOOKUP('BH (2)'!$C$4&amp;"-"&amp;'BH (2)'!$A230,'BH (2)'!$B$7:$S$1006,K$5,0),"")</f>
        <v/>
      </c>
      <c r="L230" s="150" t="str">
        <f>IFERROR(VLOOKUP('BH (2)'!$C$4&amp;"-"&amp;'BH (2)'!$A230,'BH (2)'!$B$7:$S$1006,L$5,0),"")</f>
        <v/>
      </c>
      <c r="M230" s="154" t="str">
        <f>IFERROR(VLOOKUP('BH (2)'!$C$4&amp;"-"&amp;'BH (2)'!$A230,'BH (2)'!$B$7:$S$1006,M$5,0),"")</f>
        <v/>
      </c>
      <c r="N230" s="150" t="str">
        <f>IFERROR(VLOOKUP('BH (2)'!$C$4&amp;"-"&amp;'BH (2)'!$A230,'BH (2)'!$B$7:$S$1006,N$5,0),"")</f>
        <v/>
      </c>
      <c r="O230" s="156" t="str">
        <f>IFERROR(VLOOKUP('BH (2)'!$C$4&amp;"-"&amp;'BH (2)'!$A230,'BH (2)'!$B$7:$S$1006,O$5,0),"")</f>
        <v/>
      </c>
      <c r="P230" s="148" t="str">
        <f>IFERROR(VLOOKUP('BH (2)'!$C$4&amp;"-"&amp;'BH (2)'!$A230,'BH (2)'!$B$7:$S$1006,P$5,0),"")</f>
        <v/>
      </c>
      <c r="Q230" s="157" t="str">
        <f>IFERROR(VLOOKUP('BH (2)'!$C$4&amp;"-"&amp;'BH (2)'!$A230,'BH (2)'!$B$7:$S$1006,Q$5,0),"")</f>
        <v/>
      </c>
      <c r="R230" s="158" t="str">
        <f>IFERROR(VLOOKUP('BH (2)'!$C$4&amp;"-"&amp;'BH (2)'!$A230,'BH (2)'!$B$7:$S$1006,R$5,0),"")</f>
        <v/>
      </c>
      <c r="S230" s="159" t="str">
        <f>IFERROR(VLOOKUP('BH (2)'!$C$4&amp;"-"&amp;'BH (2)'!$A230,'BH (2)'!$B$7:$S$1006,S$5,0),"")</f>
        <v/>
      </c>
      <c r="T230" s="26" t="str">
        <f t="shared" si="12"/>
        <v/>
      </c>
      <c r="U230" s="26" t="str">
        <f t="shared" si="13"/>
        <v/>
      </c>
      <c r="V230" s="26" t="str">
        <f t="shared" si="14"/>
        <v/>
      </c>
      <c r="W230" s="26" t="str">
        <f t="shared" si="15"/>
        <v/>
      </c>
    </row>
    <row r="231" spans="3:23" ht="45" customHeight="1" x14ac:dyDescent="0.25">
      <c r="C231" s="32">
        <v>225</v>
      </c>
      <c r="D231" s="150" t="str">
        <f>IFERROR(VLOOKUP('BH (2)'!$C$4&amp;"-"&amp;'BH (2)'!$A231,'BH (2)'!$B$7:$S$1006,D$5,0),"")</f>
        <v/>
      </c>
      <c r="E231" s="160" t="str">
        <f>IFERROR(VLOOKUP('BH (2)'!$C$4&amp;"-"&amp;'BH (2)'!$A231,'BH (2)'!$B$7:$S$1006,E$5,0),"")</f>
        <v/>
      </c>
      <c r="F231" s="152" t="str">
        <f>IFERROR(VLOOKUP('BH (2)'!$C$4&amp;"-"&amp;'BH (2)'!$A231,'BH (2)'!$B$7:$S$1006,F$5,0),"")</f>
        <v/>
      </c>
      <c r="G231" s="153" t="str">
        <f>IFERROR(VLOOKUP('BH (2)'!$C$4&amp;"-"&amp;'BH (2)'!$A231,'BH (2)'!$B$7:$S$1006,G$5,0),"")</f>
        <v/>
      </c>
      <c r="H231" s="154" t="str">
        <f>IFERROR(VLOOKUP('BH (2)'!$C$4&amp;"-"&amp;'BH (2)'!$A231,'BH (2)'!$B$7:$S$1006,H$5,0),"")</f>
        <v/>
      </c>
      <c r="I231" s="153" t="str">
        <f>IFERROR(VLOOKUP('BH (2)'!$C$4&amp;"-"&amp;'BH (2)'!$A231,'BH (2)'!$B$7:$S$1006,I$5,0),"")</f>
        <v/>
      </c>
      <c r="J231" s="155" t="str">
        <f>IFERROR(VLOOKUP('BH (2)'!$C$4&amp;"-"&amp;'BH (2)'!$A231,'BH (2)'!$B$7:$S$1006,J$5,0),"")</f>
        <v/>
      </c>
      <c r="K231" s="153" t="str">
        <f>IFERROR(VLOOKUP('BH (2)'!$C$4&amp;"-"&amp;'BH (2)'!$A231,'BH (2)'!$B$7:$S$1006,K$5,0),"")</f>
        <v/>
      </c>
      <c r="L231" s="150" t="str">
        <f>IFERROR(VLOOKUP('BH (2)'!$C$4&amp;"-"&amp;'BH (2)'!$A231,'BH (2)'!$B$7:$S$1006,L$5,0),"")</f>
        <v/>
      </c>
      <c r="M231" s="154" t="str">
        <f>IFERROR(VLOOKUP('BH (2)'!$C$4&amp;"-"&amp;'BH (2)'!$A231,'BH (2)'!$B$7:$S$1006,M$5,0),"")</f>
        <v/>
      </c>
      <c r="N231" s="150" t="str">
        <f>IFERROR(VLOOKUP('BH (2)'!$C$4&amp;"-"&amp;'BH (2)'!$A231,'BH (2)'!$B$7:$S$1006,N$5,0),"")</f>
        <v/>
      </c>
      <c r="O231" s="156" t="str">
        <f>IFERROR(VLOOKUP('BH (2)'!$C$4&amp;"-"&amp;'BH (2)'!$A231,'BH (2)'!$B$7:$S$1006,O$5,0),"")</f>
        <v/>
      </c>
      <c r="P231" s="148" t="str">
        <f>IFERROR(VLOOKUP('BH (2)'!$C$4&amp;"-"&amp;'BH (2)'!$A231,'BH (2)'!$B$7:$S$1006,P$5,0),"")</f>
        <v/>
      </c>
      <c r="Q231" s="157" t="str">
        <f>IFERROR(VLOOKUP('BH (2)'!$C$4&amp;"-"&amp;'BH (2)'!$A231,'BH (2)'!$B$7:$S$1006,Q$5,0),"")</f>
        <v/>
      </c>
      <c r="R231" s="158" t="str">
        <f>IFERROR(VLOOKUP('BH (2)'!$C$4&amp;"-"&amp;'BH (2)'!$A231,'BH (2)'!$B$7:$S$1006,R$5,0),"")</f>
        <v/>
      </c>
      <c r="S231" s="159" t="str">
        <f>IFERROR(VLOOKUP('BH (2)'!$C$4&amp;"-"&amp;'BH (2)'!$A231,'BH (2)'!$B$7:$S$1006,S$5,0),"")</f>
        <v/>
      </c>
      <c r="T231" s="26" t="str">
        <f t="shared" si="12"/>
        <v/>
      </c>
      <c r="U231" s="26" t="str">
        <f t="shared" si="13"/>
        <v/>
      </c>
      <c r="V231" s="26" t="str">
        <f t="shared" si="14"/>
        <v/>
      </c>
      <c r="W231" s="26" t="str">
        <f t="shared" si="15"/>
        <v/>
      </c>
    </row>
    <row r="232" spans="3:23" ht="45" customHeight="1" x14ac:dyDescent="0.25">
      <c r="C232" s="32">
        <v>226</v>
      </c>
      <c r="D232" s="150" t="str">
        <f>IFERROR(VLOOKUP('BH (2)'!$C$4&amp;"-"&amp;'BH (2)'!$A232,'BH (2)'!$B$7:$S$1006,D$5,0),"")</f>
        <v/>
      </c>
      <c r="E232" s="160" t="str">
        <f>IFERROR(VLOOKUP('BH (2)'!$C$4&amp;"-"&amp;'BH (2)'!$A232,'BH (2)'!$B$7:$S$1006,E$5,0),"")</f>
        <v/>
      </c>
      <c r="F232" s="152" t="str">
        <f>IFERROR(VLOOKUP('BH (2)'!$C$4&amp;"-"&amp;'BH (2)'!$A232,'BH (2)'!$B$7:$S$1006,F$5,0),"")</f>
        <v/>
      </c>
      <c r="G232" s="153" t="str">
        <f>IFERROR(VLOOKUP('BH (2)'!$C$4&amp;"-"&amp;'BH (2)'!$A232,'BH (2)'!$B$7:$S$1006,G$5,0),"")</f>
        <v/>
      </c>
      <c r="H232" s="154" t="str">
        <f>IFERROR(VLOOKUP('BH (2)'!$C$4&amp;"-"&amp;'BH (2)'!$A232,'BH (2)'!$B$7:$S$1006,H$5,0),"")</f>
        <v/>
      </c>
      <c r="I232" s="153" t="str">
        <f>IFERROR(VLOOKUP('BH (2)'!$C$4&amp;"-"&amp;'BH (2)'!$A232,'BH (2)'!$B$7:$S$1006,I$5,0),"")</f>
        <v/>
      </c>
      <c r="J232" s="155" t="str">
        <f>IFERROR(VLOOKUP('BH (2)'!$C$4&amp;"-"&amp;'BH (2)'!$A232,'BH (2)'!$B$7:$S$1006,J$5,0),"")</f>
        <v/>
      </c>
      <c r="K232" s="153" t="str">
        <f>IFERROR(VLOOKUP('BH (2)'!$C$4&amp;"-"&amp;'BH (2)'!$A232,'BH (2)'!$B$7:$S$1006,K$5,0),"")</f>
        <v/>
      </c>
      <c r="L232" s="150" t="str">
        <f>IFERROR(VLOOKUP('BH (2)'!$C$4&amp;"-"&amp;'BH (2)'!$A232,'BH (2)'!$B$7:$S$1006,L$5,0),"")</f>
        <v/>
      </c>
      <c r="M232" s="154" t="str">
        <f>IFERROR(VLOOKUP('BH (2)'!$C$4&amp;"-"&amp;'BH (2)'!$A232,'BH (2)'!$B$7:$S$1006,M$5,0),"")</f>
        <v/>
      </c>
      <c r="N232" s="150" t="str">
        <f>IFERROR(VLOOKUP('BH (2)'!$C$4&amp;"-"&amp;'BH (2)'!$A232,'BH (2)'!$B$7:$S$1006,N$5,0),"")</f>
        <v/>
      </c>
      <c r="O232" s="156" t="str">
        <f>IFERROR(VLOOKUP('BH (2)'!$C$4&amp;"-"&amp;'BH (2)'!$A232,'BH (2)'!$B$7:$S$1006,O$5,0),"")</f>
        <v/>
      </c>
      <c r="P232" s="148" t="str">
        <f>IFERROR(VLOOKUP('BH (2)'!$C$4&amp;"-"&amp;'BH (2)'!$A232,'BH (2)'!$B$7:$S$1006,P$5,0),"")</f>
        <v/>
      </c>
      <c r="Q232" s="157" t="str">
        <f>IFERROR(VLOOKUP('BH (2)'!$C$4&amp;"-"&amp;'BH (2)'!$A232,'BH (2)'!$B$7:$S$1006,Q$5,0),"")</f>
        <v/>
      </c>
      <c r="R232" s="158" t="str">
        <f>IFERROR(VLOOKUP('BH (2)'!$C$4&amp;"-"&amp;'BH (2)'!$A232,'BH (2)'!$B$7:$S$1006,R$5,0),"")</f>
        <v/>
      </c>
      <c r="S232" s="159" t="str">
        <f>IFERROR(VLOOKUP('BH (2)'!$C$4&amp;"-"&amp;'BH (2)'!$A232,'BH (2)'!$B$7:$S$1006,S$5,0),"")</f>
        <v/>
      </c>
      <c r="T232" s="26" t="str">
        <f t="shared" si="12"/>
        <v/>
      </c>
      <c r="U232" s="26" t="str">
        <f t="shared" si="13"/>
        <v/>
      </c>
      <c r="V232" s="26" t="str">
        <f t="shared" si="14"/>
        <v/>
      </c>
      <c r="W232" s="26" t="str">
        <f t="shared" si="15"/>
        <v/>
      </c>
    </row>
    <row r="233" spans="3:23" ht="45" customHeight="1" x14ac:dyDescent="0.25">
      <c r="C233" s="32">
        <v>227</v>
      </c>
      <c r="D233" s="150" t="str">
        <f>IFERROR(VLOOKUP('BH (2)'!$C$4&amp;"-"&amp;'BH (2)'!$A233,'BH (2)'!$B$7:$S$1006,D$5,0),"")</f>
        <v/>
      </c>
      <c r="E233" s="160" t="str">
        <f>IFERROR(VLOOKUP('BH (2)'!$C$4&amp;"-"&amp;'BH (2)'!$A233,'BH (2)'!$B$7:$S$1006,E$5,0),"")</f>
        <v/>
      </c>
      <c r="F233" s="152" t="str">
        <f>IFERROR(VLOOKUP('BH (2)'!$C$4&amp;"-"&amp;'BH (2)'!$A233,'BH (2)'!$B$7:$S$1006,F$5,0),"")</f>
        <v/>
      </c>
      <c r="G233" s="153" t="str">
        <f>IFERROR(VLOOKUP('BH (2)'!$C$4&amp;"-"&amp;'BH (2)'!$A233,'BH (2)'!$B$7:$S$1006,G$5,0),"")</f>
        <v/>
      </c>
      <c r="H233" s="154" t="str">
        <f>IFERROR(VLOOKUP('BH (2)'!$C$4&amp;"-"&amp;'BH (2)'!$A233,'BH (2)'!$B$7:$S$1006,H$5,0),"")</f>
        <v/>
      </c>
      <c r="I233" s="153" t="str">
        <f>IFERROR(VLOOKUP('BH (2)'!$C$4&amp;"-"&amp;'BH (2)'!$A233,'BH (2)'!$B$7:$S$1006,I$5,0),"")</f>
        <v/>
      </c>
      <c r="J233" s="155" t="str">
        <f>IFERROR(VLOOKUP('BH (2)'!$C$4&amp;"-"&amp;'BH (2)'!$A233,'BH (2)'!$B$7:$S$1006,J$5,0),"")</f>
        <v/>
      </c>
      <c r="K233" s="153" t="str">
        <f>IFERROR(VLOOKUP('BH (2)'!$C$4&amp;"-"&amp;'BH (2)'!$A233,'BH (2)'!$B$7:$S$1006,K$5,0),"")</f>
        <v/>
      </c>
      <c r="L233" s="150" t="str">
        <f>IFERROR(VLOOKUP('BH (2)'!$C$4&amp;"-"&amp;'BH (2)'!$A233,'BH (2)'!$B$7:$S$1006,L$5,0),"")</f>
        <v/>
      </c>
      <c r="M233" s="154" t="str">
        <f>IFERROR(VLOOKUP('BH (2)'!$C$4&amp;"-"&amp;'BH (2)'!$A233,'BH (2)'!$B$7:$S$1006,M$5,0),"")</f>
        <v/>
      </c>
      <c r="N233" s="150" t="str">
        <f>IFERROR(VLOOKUP('BH (2)'!$C$4&amp;"-"&amp;'BH (2)'!$A233,'BH (2)'!$B$7:$S$1006,N$5,0),"")</f>
        <v/>
      </c>
      <c r="O233" s="156" t="str">
        <f>IFERROR(VLOOKUP('BH (2)'!$C$4&amp;"-"&amp;'BH (2)'!$A233,'BH (2)'!$B$7:$S$1006,O$5,0),"")</f>
        <v/>
      </c>
      <c r="P233" s="148" t="str">
        <f>IFERROR(VLOOKUP('BH (2)'!$C$4&amp;"-"&amp;'BH (2)'!$A233,'BH (2)'!$B$7:$S$1006,P$5,0),"")</f>
        <v/>
      </c>
      <c r="Q233" s="157" t="str">
        <f>IFERROR(VLOOKUP('BH (2)'!$C$4&amp;"-"&amp;'BH (2)'!$A233,'BH (2)'!$B$7:$S$1006,Q$5,0),"")</f>
        <v/>
      </c>
      <c r="R233" s="158" t="str">
        <f>IFERROR(VLOOKUP('BH (2)'!$C$4&amp;"-"&amp;'BH (2)'!$A233,'BH (2)'!$B$7:$S$1006,R$5,0),"")</f>
        <v/>
      </c>
      <c r="S233" s="159" t="str">
        <f>IFERROR(VLOOKUP('BH (2)'!$C$4&amp;"-"&amp;'BH (2)'!$A233,'BH (2)'!$B$7:$S$1006,S$5,0),"")</f>
        <v/>
      </c>
      <c r="T233" s="26" t="str">
        <f t="shared" si="12"/>
        <v/>
      </c>
      <c r="U233" s="26" t="str">
        <f t="shared" si="13"/>
        <v/>
      </c>
      <c r="V233" s="26" t="str">
        <f t="shared" si="14"/>
        <v/>
      </c>
      <c r="W233" s="26" t="str">
        <f t="shared" si="15"/>
        <v/>
      </c>
    </row>
    <row r="234" spans="3:23" ht="45" customHeight="1" x14ac:dyDescent="0.25">
      <c r="C234" s="32">
        <v>228</v>
      </c>
      <c r="D234" s="150" t="str">
        <f>IFERROR(VLOOKUP('BH (2)'!$C$4&amp;"-"&amp;'BH (2)'!$A234,'BH (2)'!$B$7:$S$1006,D$5,0),"")</f>
        <v/>
      </c>
      <c r="E234" s="160" t="str">
        <f>IFERROR(VLOOKUP('BH (2)'!$C$4&amp;"-"&amp;'BH (2)'!$A234,'BH (2)'!$B$7:$S$1006,E$5,0),"")</f>
        <v/>
      </c>
      <c r="F234" s="152" t="str">
        <f>IFERROR(VLOOKUP('BH (2)'!$C$4&amp;"-"&amp;'BH (2)'!$A234,'BH (2)'!$B$7:$S$1006,F$5,0),"")</f>
        <v/>
      </c>
      <c r="G234" s="153" t="str">
        <f>IFERROR(VLOOKUP('BH (2)'!$C$4&amp;"-"&amp;'BH (2)'!$A234,'BH (2)'!$B$7:$S$1006,G$5,0),"")</f>
        <v/>
      </c>
      <c r="H234" s="154" t="str">
        <f>IFERROR(VLOOKUP('BH (2)'!$C$4&amp;"-"&amp;'BH (2)'!$A234,'BH (2)'!$B$7:$S$1006,H$5,0),"")</f>
        <v/>
      </c>
      <c r="I234" s="153" t="str">
        <f>IFERROR(VLOOKUP('BH (2)'!$C$4&amp;"-"&amp;'BH (2)'!$A234,'BH (2)'!$B$7:$S$1006,I$5,0),"")</f>
        <v/>
      </c>
      <c r="J234" s="155" t="str">
        <f>IFERROR(VLOOKUP('BH (2)'!$C$4&amp;"-"&amp;'BH (2)'!$A234,'BH (2)'!$B$7:$S$1006,J$5,0),"")</f>
        <v/>
      </c>
      <c r="K234" s="153" t="str">
        <f>IFERROR(VLOOKUP('BH (2)'!$C$4&amp;"-"&amp;'BH (2)'!$A234,'BH (2)'!$B$7:$S$1006,K$5,0),"")</f>
        <v/>
      </c>
      <c r="L234" s="150" t="str">
        <f>IFERROR(VLOOKUP('BH (2)'!$C$4&amp;"-"&amp;'BH (2)'!$A234,'BH (2)'!$B$7:$S$1006,L$5,0),"")</f>
        <v/>
      </c>
      <c r="M234" s="154" t="str">
        <f>IFERROR(VLOOKUP('BH (2)'!$C$4&amp;"-"&amp;'BH (2)'!$A234,'BH (2)'!$B$7:$S$1006,M$5,0),"")</f>
        <v/>
      </c>
      <c r="N234" s="150" t="str">
        <f>IFERROR(VLOOKUP('BH (2)'!$C$4&amp;"-"&amp;'BH (2)'!$A234,'BH (2)'!$B$7:$S$1006,N$5,0),"")</f>
        <v/>
      </c>
      <c r="O234" s="156" t="str">
        <f>IFERROR(VLOOKUP('BH (2)'!$C$4&amp;"-"&amp;'BH (2)'!$A234,'BH (2)'!$B$7:$S$1006,O$5,0),"")</f>
        <v/>
      </c>
      <c r="P234" s="148" t="str">
        <f>IFERROR(VLOOKUP('BH (2)'!$C$4&amp;"-"&amp;'BH (2)'!$A234,'BH (2)'!$B$7:$S$1006,P$5,0),"")</f>
        <v/>
      </c>
      <c r="Q234" s="157" t="str">
        <f>IFERROR(VLOOKUP('BH (2)'!$C$4&amp;"-"&amp;'BH (2)'!$A234,'BH (2)'!$B$7:$S$1006,Q$5,0),"")</f>
        <v/>
      </c>
      <c r="R234" s="158" t="str">
        <f>IFERROR(VLOOKUP('BH (2)'!$C$4&amp;"-"&amp;'BH (2)'!$A234,'BH (2)'!$B$7:$S$1006,R$5,0),"")</f>
        <v/>
      </c>
      <c r="S234" s="159" t="str">
        <f>IFERROR(VLOOKUP('BH (2)'!$C$4&amp;"-"&amp;'BH (2)'!$A234,'BH (2)'!$B$7:$S$1006,S$5,0),"")</f>
        <v/>
      </c>
      <c r="T234" s="26" t="str">
        <f t="shared" si="12"/>
        <v/>
      </c>
      <c r="U234" s="26" t="str">
        <f t="shared" si="13"/>
        <v/>
      </c>
      <c r="V234" s="26" t="str">
        <f t="shared" si="14"/>
        <v/>
      </c>
      <c r="W234" s="26" t="str">
        <f t="shared" si="15"/>
        <v/>
      </c>
    </row>
    <row r="235" spans="3:23" ht="45" customHeight="1" x14ac:dyDescent="0.25">
      <c r="C235" s="32">
        <v>229</v>
      </c>
      <c r="D235" s="150" t="str">
        <f>IFERROR(VLOOKUP('BH (2)'!$C$4&amp;"-"&amp;'BH (2)'!$A235,'BH (2)'!$B$7:$S$1006,D$5,0),"")</f>
        <v/>
      </c>
      <c r="E235" s="160" t="str">
        <f>IFERROR(VLOOKUP('BH (2)'!$C$4&amp;"-"&amp;'BH (2)'!$A235,'BH (2)'!$B$7:$S$1006,E$5,0),"")</f>
        <v/>
      </c>
      <c r="F235" s="152" t="str">
        <f>IFERROR(VLOOKUP('BH (2)'!$C$4&amp;"-"&amp;'BH (2)'!$A235,'BH (2)'!$B$7:$S$1006,F$5,0),"")</f>
        <v/>
      </c>
      <c r="G235" s="153" t="str">
        <f>IFERROR(VLOOKUP('BH (2)'!$C$4&amp;"-"&amp;'BH (2)'!$A235,'BH (2)'!$B$7:$S$1006,G$5,0),"")</f>
        <v/>
      </c>
      <c r="H235" s="154" t="str">
        <f>IFERROR(VLOOKUP('BH (2)'!$C$4&amp;"-"&amp;'BH (2)'!$A235,'BH (2)'!$B$7:$S$1006,H$5,0),"")</f>
        <v/>
      </c>
      <c r="I235" s="153" t="str">
        <f>IFERROR(VLOOKUP('BH (2)'!$C$4&amp;"-"&amp;'BH (2)'!$A235,'BH (2)'!$B$7:$S$1006,I$5,0),"")</f>
        <v/>
      </c>
      <c r="J235" s="155" t="str">
        <f>IFERROR(VLOOKUP('BH (2)'!$C$4&amp;"-"&amp;'BH (2)'!$A235,'BH (2)'!$B$7:$S$1006,J$5,0),"")</f>
        <v/>
      </c>
      <c r="K235" s="153" t="str">
        <f>IFERROR(VLOOKUP('BH (2)'!$C$4&amp;"-"&amp;'BH (2)'!$A235,'BH (2)'!$B$7:$S$1006,K$5,0),"")</f>
        <v/>
      </c>
      <c r="L235" s="150" t="str">
        <f>IFERROR(VLOOKUP('BH (2)'!$C$4&amp;"-"&amp;'BH (2)'!$A235,'BH (2)'!$B$7:$S$1006,L$5,0),"")</f>
        <v/>
      </c>
      <c r="M235" s="154" t="str">
        <f>IFERROR(VLOOKUP('BH (2)'!$C$4&amp;"-"&amp;'BH (2)'!$A235,'BH (2)'!$B$7:$S$1006,M$5,0),"")</f>
        <v/>
      </c>
      <c r="N235" s="150" t="str">
        <f>IFERROR(VLOOKUP('BH (2)'!$C$4&amp;"-"&amp;'BH (2)'!$A235,'BH (2)'!$B$7:$S$1006,N$5,0),"")</f>
        <v/>
      </c>
      <c r="O235" s="156" t="str">
        <f>IFERROR(VLOOKUP('BH (2)'!$C$4&amp;"-"&amp;'BH (2)'!$A235,'BH (2)'!$B$7:$S$1006,O$5,0),"")</f>
        <v/>
      </c>
      <c r="P235" s="148" t="str">
        <f>IFERROR(VLOOKUP('BH (2)'!$C$4&amp;"-"&amp;'BH (2)'!$A235,'BH (2)'!$B$7:$S$1006,P$5,0),"")</f>
        <v/>
      </c>
      <c r="Q235" s="157" t="str">
        <f>IFERROR(VLOOKUP('BH (2)'!$C$4&amp;"-"&amp;'BH (2)'!$A235,'BH (2)'!$B$7:$S$1006,Q$5,0),"")</f>
        <v/>
      </c>
      <c r="R235" s="158" t="str">
        <f>IFERROR(VLOOKUP('BH (2)'!$C$4&amp;"-"&amp;'BH (2)'!$A235,'BH (2)'!$B$7:$S$1006,R$5,0),"")</f>
        <v/>
      </c>
      <c r="S235" s="159" t="str">
        <f>IFERROR(VLOOKUP('BH (2)'!$C$4&amp;"-"&amp;'BH (2)'!$A235,'BH (2)'!$B$7:$S$1006,S$5,0),"")</f>
        <v/>
      </c>
      <c r="T235" s="26" t="str">
        <f t="shared" si="12"/>
        <v/>
      </c>
      <c r="U235" s="26" t="str">
        <f t="shared" si="13"/>
        <v/>
      </c>
      <c r="V235" s="26" t="str">
        <f t="shared" si="14"/>
        <v/>
      </c>
      <c r="W235" s="26" t="str">
        <f t="shared" si="15"/>
        <v/>
      </c>
    </row>
    <row r="236" spans="3:23" ht="45" customHeight="1" x14ac:dyDescent="0.25">
      <c r="C236" s="32">
        <v>230</v>
      </c>
      <c r="D236" s="150" t="str">
        <f>IFERROR(VLOOKUP('BH (2)'!$C$4&amp;"-"&amp;'BH (2)'!$A236,'BH (2)'!$B$7:$S$1006,D$5,0),"")</f>
        <v/>
      </c>
      <c r="E236" s="160" t="str">
        <f>IFERROR(VLOOKUP('BH (2)'!$C$4&amp;"-"&amp;'BH (2)'!$A236,'BH (2)'!$B$7:$S$1006,E$5,0),"")</f>
        <v/>
      </c>
      <c r="F236" s="152" t="str">
        <f>IFERROR(VLOOKUP('BH (2)'!$C$4&amp;"-"&amp;'BH (2)'!$A236,'BH (2)'!$B$7:$S$1006,F$5,0),"")</f>
        <v/>
      </c>
      <c r="G236" s="153" t="str">
        <f>IFERROR(VLOOKUP('BH (2)'!$C$4&amp;"-"&amp;'BH (2)'!$A236,'BH (2)'!$B$7:$S$1006,G$5,0),"")</f>
        <v/>
      </c>
      <c r="H236" s="154" t="str">
        <f>IFERROR(VLOOKUP('BH (2)'!$C$4&amp;"-"&amp;'BH (2)'!$A236,'BH (2)'!$B$7:$S$1006,H$5,0),"")</f>
        <v/>
      </c>
      <c r="I236" s="153" t="str">
        <f>IFERROR(VLOOKUP('BH (2)'!$C$4&amp;"-"&amp;'BH (2)'!$A236,'BH (2)'!$B$7:$S$1006,I$5,0),"")</f>
        <v/>
      </c>
      <c r="J236" s="155" t="str">
        <f>IFERROR(VLOOKUP('BH (2)'!$C$4&amp;"-"&amp;'BH (2)'!$A236,'BH (2)'!$B$7:$S$1006,J$5,0),"")</f>
        <v/>
      </c>
      <c r="K236" s="153" t="str">
        <f>IFERROR(VLOOKUP('BH (2)'!$C$4&amp;"-"&amp;'BH (2)'!$A236,'BH (2)'!$B$7:$S$1006,K$5,0),"")</f>
        <v/>
      </c>
      <c r="L236" s="150" t="str">
        <f>IFERROR(VLOOKUP('BH (2)'!$C$4&amp;"-"&amp;'BH (2)'!$A236,'BH (2)'!$B$7:$S$1006,L$5,0),"")</f>
        <v/>
      </c>
      <c r="M236" s="154" t="str">
        <f>IFERROR(VLOOKUP('BH (2)'!$C$4&amp;"-"&amp;'BH (2)'!$A236,'BH (2)'!$B$7:$S$1006,M$5,0),"")</f>
        <v/>
      </c>
      <c r="N236" s="150" t="str">
        <f>IFERROR(VLOOKUP('BH (2)'!$C$4&amp;"-"&amp;'BH (2)'!$A236,'BH (2)'!$B$7:$S$1006,N$5,0),"")</f>
        <v/>
      </c>
      <c r="O236" s="156" t="str">
        <f>IFERROR(VLOOKUP('BH (2)'!$C$4&amp;"-"&amp;'BH (2)'!$A236,'BH (2)'!$B$7:$S$1006,O$5,0),"")</f>
        <v/>
      </c>
      <c r="P236" s="148" t="str">
        <f>IFERROR(VLOOKUP('BH (2)'!$C$4&amp;"-"&amp;'BH (2)'!$A236,'BH (2)'!$B$7:$S$1006,P$5,0),"")</f>
        <v/>
      </c>
      <c r="Q236" s="157" t="str">
        <f>IFERROR(VLOOKUP('BH (2)'!$C$4&amp;"-"&amp;'BH (2)'!$A236,'BH (2)'!$B$7:$S$1006,Q$5,0),"")</f>
        <v/>
      </c>
      <c r="R236" s="158" t="str">
        <f>IFERROR(VLOOKUP('BH (2)'!$C$4&amp;"-"&amp;'BH (2)'!$A236,'BH (2)'!$B$7:$S$1006,R$5,0),"")</f>
        <v/>
      </c>
      <c r="S236" s="159" t="str">
        <f>IFERROR(VLOOKUP('BH (2)'!$C$4&amp;"-"&amp;'BH (2)'!$A236,'BH (2)'!$B$7:$S$1006,S$5,0),"")</f>
        <v/>
      </c>
      <c r="T236" s="26" t="str">
        <f t="shared" si="12"/>
        <v/>
      </c>
      <c r="U236" s="26" t="str">
        <f t="shared" si="13"/>
        <v/>
      </c>
      <c r="V236" s="26" t="str">
        <f t="shared" si="14"/>
        <v/>
      </c>
      <c r="W236" s="26" t="str">
        <f t="shared" si="15"/>
        <v/>
      </c>
    </row>
    <row r="237" spans="3:23" ht="45" customHeight="1" x14ac:dyDescent="0.25">
      <c r="C237" s="32">
        <v>231</v>
      </c>
      <c r="D237" s="150" t="str">
        <f>IFERROR(VLOOKUP('BH (2)'!$C$4&amp;"-"&amp;'BH (2)'!$A237,'BH (2)'!$B$7:$S$1006,D$5,0),"")</f>
        <v/>
      </c>
      <c r="E237" s="160" t="str">
        <f>IFERROR(VLOOKUP('BH (2)'!$C$4&amp;"-"&amp;'BH (2)'!$A237,'BH (2)'!$B$7:$S$1006,E$5,0),"")</f>
        <v/>
      </c>
      <c r="F237" s="152" t="str">
        <f>IFERROR(VLOOKUP('BH (2)'!$C$4&amp;"-"&amp;'BH (2)'!$A237,'BH (2)'!$B$7:$S$1006,F$5,0),"")</f>
        <v/>
      </c>
      <c r="G237" s="153" t="str">
        <f>IFERROR(VLOOKUP('BH (2)'!$C$4&amp;"-"&amp;'BH (2)'!$A237,'BH (2)'!$B$7:$S$1006,G$5,0),"")</f>
        <v/>
      </c>
      <c r="H237" s="154" t="str">
        <f>IFERROR(VLOOKUP('BH (2)'!$C$4&amp;"-"&amp;'BH (2)'!$A237,'BH (2)'!$B$7:$S$1006,H$5,0),"")</f>
        <v/>
      </c>
      <c r="I237" s="153" t="str">
        <f>IFERROR(VLOOKUP('BH (2)'!$C$4&amp;"-"&amp;'BH (2)'!$A237,'BH (2)'!$B$7:$S$1006,I$5,0),"")</f>
        <v/>
      </c>
      <c r="J237" s="155" t="str">
        <f>IFERROR(VLOOKUP('BH (2)'!$C$4&amp;"-"&amp;'BH (2)'!$A237,'BH (2)'!$B$7:$S$1006,J$5,0),"")</f>
        <v/>
      </c>
      <c r="K237" s="153" t="str">
        <f>IFERROR(VLOOKUP('BH (2)'!$C$4&amp;"-"&amp;'BH (2)'!$A237,'BH (2)'!$B$7:$S$1006,K$5,0),"")</f>
        <v/>
      </c>
      <c r="L237" s="150" t="str">
        <f>IFERROR(VLOOKUP('BH (2)'!$C$4&amp;"-"&amp;'BH (2)'!$A237,'BH (2)'!$B$7:$S$1006,L$5,0),"")</f>
        <v/>
      </c>
      <c r="M237" s="154" t="str">
        <f>IFERROR(VLOOKUP('BH (2)'!$C$4&amp;"-"&amp;'BH (2)'!$A237,'BH (2)'!$B$7:$S$1006,M$5,0),"")</f>
        <v/>
      </c>
      <c r="N237" s="150" t="str">
        <f>IFERROR(VLOOKUP('BH (2)'!$C$4&amp;"-"&amp;'BH (2)'!$A237,'BH (2)'!$B$7:$S$1006,N$5,0),"")</f>
        <v/>
      </c>
      <c r="O237" s="156" t="str">
        <f>IFERROR(VLOOKUP('BH (2)'!$C$4&amp;"-"&amp;'BH (2)'!$A237,'BH (2)'!$B$7:$S$1006,O$5,0),"")</f>
        <v/>
      </c>
      <c r="P237" s="148" t="str">
        <f>IFERROR(VLOOKUP('BH (2)'!$C$4&amp;"-"&amp;'BH (2)'!$A237,'BH (2)'!$B$7:$S$1006,P$5,0),"")</f>
        <v/>
      </c>
      <c r="Q237" s="157" t="str">
        <f>IFERROR(VLOOKUP('BH (2)'!$C$4&amp;"-"&amp;'BH (2)'!$A237,'BH (2)'!$B$7:$S$1006,Q$5,0),"")</f>
        <v/>
      </c>
      <c r="R237" s="158" t="str">
        <f>IFERROR(VLOOKUP('BH (2)'!$C$4&amp;"-"&amp;'BH (2)'!$A237,'BH (2)'!$B$7:$S$1006,R$5,0),"")</f>
        <v/>
      </c>
      <c r="S237" s="159" t="str">
        <f>IFERROR(VLOOKUP('BH (2)'!$C$4&amp;"-"&amp;'BH (2)'!$A237,'BH (2)'!$B$7:$S$1006,S$5,0),"")</f>
        <v/>
      </c>
      <c r="T237" s="26" t="str">
        <f t="shared" si="12"/>
        <v/>
      </c>
      <c r="U237" s="26" t="str">
        <f t="shared" si="13"/>
        <v/>
      </c>
      <c r="V237" s="26" t="str">
        <f t="shared" si="14"/>
        <v/>
      </c>
      <c r="W237" s="26" t="str">
        <f t="shared" si="15"/>
        <v/>
      </c>
    </row>
    <row r="238" spans="3:23" ht="45" customHeight="1" x14ac:dyDescent="0.25">
      <c r="C238" s="32">
        <v>232</v>
      </c>
      <c r="D238" s="150" t="str">
        <f>IFERROR(VLOOKUP('BH (2)'!$C$4&amp;"-"&amp;'BH (2)'!$A238,'BH (2)'!$B$7:$S$1006,D$5,0),"")</f>
        <v/>
      </c>
      <c r="E238" s="160" t="str">
        <f>IFERROR(VLOOKUP('BH (2)'!$C$4&amp;"-"&amp;'BH (2)'!$A238,'BH (2)'!$B$7:$S$1006,E$5,0),"")</f>
        <v/>
      </c>
      <c r="F238" s="152" t="str">
        <f>IFERROR(VLOOKUP('BH (2)'!$C$4&amp;"-"&amp;'BH (2)'!$A238,'BH (2)'!$B$7:$S$1006,F$5,0),"")</f>
        <v/>
      </c>
      <c r="G238" s="153" t="str">
        <f>IFERROR(VLOOKUP('BH (2)'!$C$4&amp;"-"&amp;'BH (2)'!$A238,'BH (2)'!$B$7:$S$1006,G$5,0),"")</f>
        <v/>
      </c>
      <c r="H238" s="154" t="str">
        <f>IFERROR(VLOOKUP('BH (2)'!$C$4&amp;"-"&amp;'BH (2)'!$A238,'BH (2)'!$B$7:$S$1006,H$5,0),"")</f>
        <v/>
      </c>
      <c r="I238" s="153" t="str">
        <f>IFERROR(VLOOKUP('BH (2)'!$C$4&amp;"-"&amp;'BH (2)'!$A238,'BH (2)'!$B$7:$S$1006,I$5,0),"")</f>
        <v/>
      </c>
      <c r="J238" s="155" t="str">
        <f>IFERROR(VLOOKUP('BH (2)'!$C$4&amp;"-"&amp;'BH (2)'!$A238,'BH (2)'!$B$7:$S$1006,J$5,0),"")</f>
        <v/>
      </c>
      <c r="K238" s="153" t="str">
        <f>IFERROR(VLOOKUP('BH (2)'!$C$4&amp;"-"&amp;'BH (2)'!$A238,'BH (2)'!$B$7:$S$1006,K$5,0),"")</f>
        <v/>
      </c>
      <c r="L238" s="150" t="str">
        <f>IFERROR(VLOOKUP('BH (2)'!$C$4&amp;"-"&amp;'BH (2)'!$A238,'BH (2)'!$B$7:$S$1006,L$5,0),"")</f>
        <v/>
      </c>
      <c r="M238" s="154" t="str">
        <f>IFERROR(VLOOKUP('BH (2)'!$C$4&amp;"-"&amp;'BH (2)'!$A238,'BH (2)'!$B$7:$S$1006,M$5,0),"")</f>
        <v/>
      </c>
      <c r="N238" s="150" t="str">
        <f>IFERROR(VLOOKUP('BH (2)'!$C$4&amp;"-"&amp;'BH (2)'!$A238,'BH (2)'!$B$7:$S$1006,N$5,0),"")</f>
        <v/>
      </c>
      <c r="O238" s="156" t="str">
        <f>IFERROR(VLOOKUP('BH (2)'!$C$4&amp;"-"&amp;'BH (2)'!$A238,'BH (2)'!$B$7:$S$1006,O$5,0),"")</f>
        <v/>
      </c>
      <c r="P238" s="148" t="str">
        <f>IFERROR(VLOOKUP('BH (2)'!$C$4&amp;"-"&amp;'BH (2)'!$A238,'BH (2)'!$B$7:$S$1006,P$5,0),"")</f>
        <v/>
      </c>
      <c r="Q238" s="157" t="str">
        <f>IFERROR(VLOOKUP('BH (2)'!$C$4&amp;"-"&amp;'BH (2)'!$A238,'BH (2)'!$B$7:$S$1006,Q$5,0),"")</f>
        <v/>
      </c>
      <c r="R238" s="158" t="str">
        <f>IFERROR(VLOOKUP('BH (2)'!$C$4&amp;"-"&amp;'BH (2)'!$A238,'BH (2)'!$B$7:$S$1006,R$5,0),"")</f>
        <v/>
      </c>
      <c r="S238" s="159" t="str">
        <f>IFERROR(VLOOKUP('BH (2)'!$C$4&amp;"-"&amp;'BH (2)'!$A238,'BH (2)'!$B$7:$S$1006,S$5,0),"")</f>
        <v/>
      </c>
      <c r="T238" s="26" t="str">
        <f t="shared" si="12"/>
        <v/>
      </c>
      <c r="U238" s="26" t="str">
        <f t="shared" si="13"/>
        <v/>
      </c>
      <c r="V238" s="26" t="str">
        <f t="shared" si="14"/>
        <v/>
      </c>
      <c r="W238" s="26" t="str">
        <f t="shared" si="15"/>
        <v/>
      </c>
    </row>
    <row r="239" spans="3:23" ht="45" customHeight="1" x14ac:dyDescent="0.25">
      <c r="C239" s="32">
        <v>233</v>
      </c>
      <c r="D239" s="150" t="str">
        <f>IFERROR(VLOOKUP('BH (2)'!$C$4&amp;"-"&amp;'BH (2)'!$A239,'BH (2)'!$B$7:$S$1006,D$5,0),"")</f>
        <v/>
      </c>
      <c r="E239" s="160" t="str">
        <f>IFERROR(VLOOKUP('BH (2)'!$C$4&amp;"-"&amp;'BH (2)'!$A239,'BH (2)'!$B$7:$S$1006,E$5,0),"")</f>
        <v/>
      </c>
      <c r="F239" s="152" t="str">
        <f>IFERROR(VLOOKUP('BH (2)'!$C$4&amp;"-"&amp;'BH (2)'!$A239,'BH (2)'!$B$7:$S$1006,F$5,0),"")</f>
        <v/>
      </c>
      <c r="G239" s="153" t="str">
        <f>IFERROR(VLOOKUP('BH (2)'!$C$4&amp;"-"&amp;'BH (2)'!$A239,'BH (2)'!$B$7:$S$1006,G$5,0),"")</f>
        <v/>
      </c>
      <c r="H239" s="154" t="str">
        <f>IFERROR(VLOOKUP('BH (2)'!$C$4&amp;"-"&amp;'BH (2)'!$A239,'BH (2)'!$B$7:$S$1006,H$5,0),"")</f>
        <v/>
      </c>
      <c r="I239" s="153" t="str">
        <f>IFERROR(VLOOKUP('BH (2)'!$C$4&amp;"-"&amp;'BH (2)'!$A239,'BH (2)'!$B$7:$S$1006,I$5,0),"")</f>
        <v/>
      </c>
      <c r="J239" s="155" t="str">
        <f>IFERROR(VLOOKUP('BH (2)'!$C$4&amp;"-"&amp;'BH (2)'!$A239,'BH (2)'!$B$7:$S$1006,J$5,0),"")</f>
        <v/>
      </c>
      <c r="K239" s="153" t="str">
        <f>IFERROR(VLOOKUP('BH (2)'!$C$4&amp;"-"&amp;'BH (2)'!$A239,'BH (2)'!$B$7:$S$1006,K$5,0),"")</f>
        <v/>
      </c>
      <c r="L239" s="150" t="str">
        <f>IFERROR(VLOOKUP('BH (2)'!$C$4&amp;"-"&amp;'BH (2)'!$A239,'BH (2)'!$B$7:$S$1006,L$5,0),"")</f>
        <v/>
      </c>
      <c r="M239" s="154" t="str">
        <f>IFERROR(VLOOKUP('BH (2)'!$C$4&amp;"-"&amp;'BH (2)'!$A239,'BH (2)'!$B$7:$S$1006,M$5,0),"")</f>
        <v/>
      </c>
      <c r="N239" s="150" t="str">
        <f>IFERROR(VLOOKUP('BH (2)'!$C$4&amp;"-"&amp;'BH (2)'!$A239,'BH (2)'!$B$7:$S$1006,N$5,0),"")</f>
        <v/>
      </c>
      <c r="O239" s="156" t="str">
        <f>IFERROR(VLOOKUP('BH (2)'!$C$4&amp;"-"&amp;'BH (2)'!$A239,'BH (2)'!$B$7:$S$1006,O$5,0),"")</f>
        <v/>
      </c>
      <c r="P239" s="148" t="str">
        <f>IFERROR(VLOOKUP('BH (2)'!$C$4&amp;"-"&amp;'BH (2)'!$A239,'BH (2)'!$B$7:$S$1006,P$5,0),"")</f>
        <v/>
      </c>
      <c r="Q239" s="157" t="str">
        <f>IFERROR(VLOOKUP('BH (2)'!$C$4&amp;"-"&amp;'BH (2)'!$A239,'BH (2)'!$B$7:$S$1006,Q$5,0),"")</f>
        <v/>
      </c>
      <c r="R239" s="158" t="str">
        <f>IFERROR(VLOOKUP('BH (2)'!$C$4&amp;"-"&amp;'BH (2)'!$A239,'BH (2)'!$B$7:$S$1006,R$5,0),"")</f>
        <v/>
      </c>
      <c r="S239" s="159" t="str">
        <f>IFERROR(VLOOKUP('BH (2)'!$C$4&amp;"-"&amp;'BH (2)'!$A239,'BH (2)'!$B$7:$S$1006,S$5,0),"")</f>
        <v/>
      </c>
      <c r="T239" s="26" t="str">
        <f t="shared" si="12"/>
        <v/>
      </c>
      <c r="U239" s="26" t="str">
        <f t="shared" si="13"/>
        <v/>
      </c>
      <c r="V239" s="26" t="str">
        <f t="shared" si="14"/>
        <v/>
      </c>
      <c r="W239" s="26" t="str">
        <f t="shared" si="15"/>
        <v/>
      </c>
    </row>
    <row r="240" spans="3:23" ht="45" customHeight="1" x14ac:dyDescent="0.25">
      <c r="C240" s="32">
        <v>234</v>
      </c>
      <c r="D240" s="150" t="str">
        <f>IFERROR(VLOOKUP('BH (2)'!$C$4&amp;"-"&amp;'BH (2)'!$A240,'BH (2)'!$B$7:$S$1006,D$5,0),"")</f>
        <v/>
      </c>
      <c r="E240" s="160" t="str">
        <f>IFERROR(VLOOKUP('BH (2)'!$C$4&amp;"-"&amp;'BH (2)'!$A240,'BH (2)'!$B$7:$S$1006,E$5,0),"")</f>
        <v/>
      </c>
      <c r="F240" s="152" t="str">
        <f>IFERROR(VLOOKUP('BH (2)'!$C$4&amp;"-"&amp;'BH (2)'!$A240,'BH (2)'!$B$7:$S$1006,F$5,0),"")</f>
        <v/>
      </c>
      <c r="G240" s="153" t="str">
        <f>IFERROR(VLOOKUP('BH (2)'!$C$4&amp;"-"&amp;'BH (2)'!$A240,'BH (2)'!$B$7:$S$1006,G$5,0),"")</f>
        <v/>
      </c>
      <c r="H240" s="154" t="str">
        <f>IFERROR(VLOOKUP('BH (2)'!$C$4&amp;"-"&amp;'BH (2)'!$A240,'BH (2)'!$B$7:$S$1006,H$5,0),"")</f>
        <v/>
      </c>
      <c r="I240" s="153" t="str">
        <f>IFERROR(VLOOKUP('BH (2)'!$C$4&amp;"-"&amp;'BH (2)'!$A240,'BH (2)'!$B$7:$S$1006,I$5,0),"")</f>
        <v/>
      </c>
      <c r="J240" s="155" t="str">
        <f>IFERROR(VLOOKUP('BH (2)'!$C$4&amp;"-"&amp;'BH (2)'!$A240,'BH (2)'!$B$7:$S$1006,J$5,0),"")</f>
        <v/>
      </c>
      <c r="K240" s="153" t="str">
        <f>IFERROR(VLOOKUP('BH (2)'!$C$4&amp;"-"&amp;'BH (2)'!$A240,'BH (2)'!$B$7:$S$1006,K$5,0),"")</f>
        <v/>
      </c>
      <c r="L240" s="150" t="str">
        <f>IFERROR(VLOOKUP('BH (2)'!$C$4&amp;"-"&amp;'BH (2)'!$A240,'BH (2)'!$B$7:$S$1006,L$5,0),"")</f>
        <v/>
      </c>
      <c r="M240" s="154" t="str">
        <f>IFERROR(VLOOKUP('BH (2)'!$C$4&amp;"-"&amp;'BH (2)'!$A240,'BH (2)'!$B$7:$S$1006,M$5,0),"")</f>
        <v/>
      </c>
      <c r="N240" s="150" t="str">
        <f>IFERROR(VLOOKUP('BH (2)'!$C$4&amp;"-"&amp;'BH (2)'!$A240,'BH (2)'!$B$7:$S$1006,N$5,0),"")</f>
        <v/>
      </c>
      <c r="O240" s="156" t="str">
        <f>IFERROR(VLOOKUP('BH (2)'!$C$4&amp;"-"&amp;'BH (2)'!$A240,'BH (2)'!$B$7:$S$1006,O$5,0),"")</f>
        <v/>
      </c>
      <c r="P240" s="148" t="str">
        <f>IFERROR(VLOOKUP('BH (2)'!$C$4&amp;"-"&amp;'BH (2)'!$A240,'BH (2)'!$B$7:$S$1006,P$5,0),"")</f>
        <v/>
      </c>
      <c r="Q240" s="157" t="str">
        <f>IFERROR(VLOOKUP('BH (2)'!$C$4&amp;"-"&amp;'BH (2)'!$A240,'BH (2)'!$B$7:$S$1006,Q$5,0),"")</f>
        <v/>
      </c>
      <c r="R240" s="158" t="str">
        <f>IFERROR(VLOOKUP('BH (2)'!$C$4&amp;"-"&amp;'BH (2)'!$A240,'BH (2)'!$B$7:$S$1006,R$5,0),"")</f>
        <v/>
      </c>
      <c r="S240" s="159" t="str">
        <f>IFERROR(VLOOKUP('BH (2)'!$C$4&amp;"-"&amp;'BH (2)'!$A240,'BH (2)'!$B$7:$S$1006,S$5,0),"")</f>
        <v/>
      </c>
      <c r="T240" s="26" t="str">
        <f t="shared" si="12"/>
        <v/>
      </c>
      <c r="U240" s="26" t="str">
        <f t="shared" si="13"/>
        <v/>
      </c>
      <c r="V240" s="26" t="str">
        <f t="shared" si="14"/>
        <v/>
      </c>
      <c r="W240" s="26" t="str">
        <f t="shared" si="15"/>
        <v/>
      </c>
    </row>
    <row r="241" spans="3:23" ht="45" customHeight="1" x14ac:dyDescent="0.25">
      <c r="C241" s="32">
        <v>235</v>
      </c>
      <c r="D241" s="150" t="str">
        <f>IFERROR(VLOOKUP('BH (2)'!$C$4&amp;"-"&amp;'BH (2)'!$A241,'BH (2)'!$B$7:$S$1006,D$5,0),"")</f>
        <v/>
      </c>
      <c r="E241" s="160" t="str">
        <f>IFERROR(VLOOKUP('BH (2)'!$C$4&amp;"-"&amp;'BH (2)'!$A241,'BH (2)'!$B$7:$S$1006,E$5,0),"")</f>
        <v/>
      </c>
      <c r="F241" s="152" t="str">
        <f>IFERROR(VLOOKUP('BH (2)'!$C$4&amp;"-"&amp;'BH (2)'!$A241,'BH (2)'!$B$7:$S$1006,F$5,0),"")</f>
        <v/>
      </c>
      <c r="G241" s="153" t="str">
        <f>IFERROR(VLOOKUP('BH (2)'!$C$4&amp;"-"&amp;'BH (2)'!$A241,'BH (2)'!$B$7:$S$1006,G$5,0),"")</f>
        <v/>
      </c>
      <c r="H241" s="154" t="str">
        <f>IFERROR(VLOOKUP('BH (2)'!$C$4&amp;"-"&amp;'BH (2)'!$A241,'BH (2)'!$B$7:$S$1006,H$5,0),"")</f>
        <v/>
      </c>
      <c r="I241" s="153" t="str">
        <f>IFERROR(VLOOKUP('BH (2)'!$C$4&amp;"-"&amp;'BH (2)'!$A241,'BH (2)'!$B$7:$S$1006,I$5,0),"")</f>
        <v/>
      </c>
      <c r="J241" s="155" t="str">
        <f>IFERROR(VLOOKUP('BH (2)'!$C$4&amp;"-"&amp;'BH (2)'!$A241,'BH (2)'!$B$7:$S$1006,J$5,0),"")</f>
        <v/>
      </c>
      <c r="K241" s="153" t="str">
        <f>IFERROR(VLOOKUP('BH (2)'!$C$4&amp;"-"&amp;'BH (2)'!$A241,'BH (2)'!$B$7:$S$1006,K$5,0),"")</f>
        <v/>
      </c>
      <c r="L241" s="150" t="str">
        <f>IFERROR(VLOOKUP('BH (2)'!$C$4&amp;"-"&amp;'BH (2)'!$A241,'BH (2)'!$B$7:$S$1006,L$5,0),"")</f>
        <v/>
      </c>
      <c r="M241" s="154" t="str">
        <f>IFERROR(VLOOKUP('BH (2)'!$C$4&amp;"-"&amp;'BH (2)'!$A241,'BH (2)'!$B$7:$S$1006,M$5,0),"")</f>
        <v/>
      </c>
      <c r="N241" s="150" t="str">
        <f>IFERROR(VLOOKUP('BH (2)'!$C$4&amp;"-"&amp;'BH (2)'!$A241,'BH (2)'!$B$7:$S$1006,N$5,0),"")</f>
        <v/>
      </c>
      <c r="O241" s="156" t="str">
        <f>IFERROR(VLOOKUP('BH (2)'!$C$4&amp;"-"&amp;'BH (2)'!$A241,'BH (2)'!$B$7:$S$1006,O$5,0),"")</f>
        <v/>
      </c>
      <c r="P241" s="148" t="str">
        <f>IFERROR(VLOOKUP('BH (2)'!$C$4&amp;"-"&amp;'BH (2)'!$A241,'BH (2)'!$B$7:$S$1006,P$5,0),"")</f>
        <v/>
      </c>
      <c r="Q241" s="157" t="str">
        <f>IFERROR(VLOOKUP('BH (2)'!$C$4&amp;"-"&amp;'BH (2)'!$A241,'BH (2)'!$B$7:$S$1006,Q$5,0),"")</f>
        <v/>
      </c>
      <c r="R241" s="158" t="str">
        <f>IFERROR(VLOOKUP('BH (2)'!$C$4&amp;"-"&amp;'BH (2)'!$A241,'BH (2)'!$B$7:$S$1006,R$5,0),"")</f>
        <v/>
      </c>
      <c r="S241" s="159" t="str">
        <f>IFERROR(VLOOKUP('BH (2)'!$C$4&amp;"-"&amp;'BH (2)'!$A241,'BH (2)'!$B$7:$S$1006,S$5,0),"")</f>
        <v/>
      </c>
      <c r="T241" s="26" t="str">
        <f t="shared" si="12"/>
        <v/>
      </c>
      <c r="U241" s="26" t="str">
        <f t="shared" si="13"/>
        <v/>
      </c>
      <c r="V241" s="26" t="str">
        <f t="shared" si="14"/>
        <v/>
      </c>
      <c r="W241" s="26" t="str">
        <f t="shared" si="15"/>
        <v/>
      </c>
    </row>
    <row r="242" spans="3:23" ht="45" customHeight="1" x14ac:dyDescent="0.25">
      <c r="C242" s="32">
        <v>236</v>
      </c>
      <c r="D242" s="150" t="str">
        <f>IFERROR(VLOOKUP('BH (2)'!$C$4&amp;"-"&amp;'BH (2)'!$A242,'BH (2)'!$B$7:$S$1006,D$5,0),"")</f>
        <v/>
      </c>
      <c r="E242" s="160" t="str">
        <f>IFERROR(VLOOKUP('BH (2)'!$C$4&amp;"-"&amp;'BH (2)'!$A242,'BH (2)'!$B$7:$S$1006,E$5,0),"")</f>
        <v/>
      </c>
      <c r="F242" s="152" t="str">
        <f>IFERROR(VLOOKUP('BH (2)'!$C$4&amp;"-"&amp;'BH (2)'!$A242,'BH (2)'!$B$7:$S$1006,F$5,0),"")</f>
        <v/>
      </c>
      <c r="G242" s="153" t="str">
        <f>IFERROR(VLOOKUP('BH (2)'!$C$4&amp;"-"&amp;'BH (2)'!$A242,'BH (2)'!$B$7:$S$1006,G$5,0),"")</f>
        <v/>
      </c>
      <c r="H242" s="154" t="str">
        <f>IFERROR(VLOOKUP('BH (2)'!$C$4&amp;"-"&amp;'BH (2)'!$A242,'BH (2)'!$B$7:$S$1006,H$5,0),"")</f>
        <v/>
      </c>
      <c r="I242" s="153" t="str">
        <f>IFERROR(VLOOKUP('BH (2)'!$C$4&amp;"-"&amp;'BH (2)'!$A242,'BH (2)'!$B$7:$S$1006,I$5,0),"")</f>
        <v/>
      </c>
      <c r="J242" s="155" t="str">
        <f>IFERROR(VLOOKUP('BH (2)'!$C$4&amp;"-"&amp;'BH (2)'!$A242,'BH (2)'!$B$7:$S$1006,J$5,0),"")</f>
        <v/>
      </c>
      <c r="K242" s="153" t="str">
        <f>IFERROR(VLOOKUP('BH (2)'!$C$4&amp;"-"&amp;'BH (2)'!$A242,'BH (2)'!$B$7:$S$1006,K$5,0),"")</f>
        <v/>
      </c>
      <c r="L242" s="150" t="str">
        <f>IFERROR(VLOOKUP('BH (2)'!$C$4&amp;"-"&amp;'BH (2)'!$A242,'BH (2)'!$B$7:$S$1006,L$5,0),"")</f>
        <v/>
      </c>
      <c r="M242" s="154" t="str">
        <f>IFERROR(VLOOKUP('BH (2)'!$C$4&amp;"-"&amp;'BH (2)'!$A242,'BH (2)'!$B$7:$S$1006,M$5,0),"")</f>
        <v/>
      </c>
      <c r="N242" s="150" t="str">
        <f>IFERROR(VLOOKUP('BH (2)'!$C$4&amp;"-"&amp;'BH (2)'!$A242,'BH (2)'!$B$7:$S$1006,N$5,0),"")</f>
        <v/>
      </c>
      <c r="O242" s="156" t="str">
        <f>IFERROR(VLOOKUP('BH (2)'!$C$4&amp;"-"&amp;'BH (2)'!$A242,'BH (2)'!$B$7:$S$1006,O$5,0),"")</f>
        <v/>
      </c>
      <c r="P242" s="148" t="str">
        <f>IFERROR(VLOOKUP('BH (2)'!$C$4&amp;"-"&amp;'BH (2)'!$A242,'BH (2)'!$B$7:$S$1006,P$5,0),"")</f>
        <v/>
      </c>
      <c r="Q242" s="157" t="str">
        <f>IFERROR(VLOOKUP('BH (2)'!$C$4&amp;"-"&amp;'BH (2)'!$A242,'BH (2)'!$B$7:$S$1006,Q$5,0),"")</f>
        <v/>
      </c>
      <c r="R242" s="158" t="str">
        <f>IFERROR(VLOOKUP('BH (2)'!$C$4&amp;"-"&amp;'BH (2)'!$A242,'BH (2)'!$B$7:$S$1006,R$5,0),"")</f>
        <v/>
      </c>
      <c r="S242" s="159" t="str">
        <f>IFERROR(VLOOKUP('BH (2)'!$C$4&amp;"-"&amp;'BH (2)'!$A242,'BH (2)'!$B$7:$S$1006,S$5,0),"")</f>
        <v/>
      </c>
      <c r="T242" s="26" t="str">
        <f t="shared" si="12"/>
        <v/>
      </c>
      <c r="U242" s="26" t="str">
        <f t="shared" si="13"/>
        <v/>
      </c>
      <c r="V242" s="26" t="str">
        <f t="shared" si="14"/>
        <v/>
      </c>
      <c r="W242" s="26" t="str">
        <f t="shared" si="15"/>
        <v/>
      </c>
    </row>
    <row r="243" spans="3:23" ht="45" customHeight="1" x14ac:dyDescent="0.25">
      <c r="C243" s="32">
        <v>237</v>
      </c>
      <c r="D243" s="150" t="str">
        <f>IFERROR(VLOOKUP('BH (2)'!$C$4&amp;"-"&amp;'BH (2)'!$A243,'BH (2)'!$B$7:$S$1006,D$5,0),"")</f>
        <v/>
      </c>
      <c r="E243" s="160" t="str">
        <f>IFERROR(VLOOKUP('BH (2)'!$C$4&amp;"-"&amp;'BH (2)'!$A243,'BH (2)'!$B$7:$S$1006,E$5,0),"")</f>
        <v/>
      </c>
      <c r="F243" s="152" t="str">
        <f>IFERROR(VLOOKUP('BH (2)'!$C$4&amp;"-"&amp;'BH (2)'!$A243,'BH (2)'!$B$7:$S$1006,F$5,0),"")</f>
        <v/>
      </c>
      <c r="G243" s="153" t="str">
        <f>IFERROR(VLOOKUP('BH (2)'!$C$4&amp;"-"&amp;'BH (2)'!$A243,'BH (2)'!$B$7:$S$1006,G$5,0),"")</f>
        <v/>
      </c>
      <c r="H243" s="154" t="str">
        <f>IFERROR(VLOOKUP('BH (2)'!$C$4&amp;"-"&amp;'BH (2)'!$A243,'BH (2)'!$B$7:$S$1006,H$5,0),"")</f>
        <v/>
      </c>
      <c r="I243" s="153" t="str">
        <f>IFERROR(VLOOKUP('BH (2)'!$C$4&amp;"-"&amp;'BH (2)'!$A243,'BH (2)'!$B$7:$S$1006,I$5,0),"")</f>
        <v/>
      </c>
      <c r="J243" s="155" t="str">
        <f>IFERROR(VLOOKUP('BH (2)'!$C$4&amp;"-"&amp;'BH (2)'!$A243,'BH (2)'!$B$7:$S$1006,J$5,0),"")</f>
        <v/>
      </c>
      <c r="K243" s="153" t="str">
        <f>IFERROR(VLOOKUP('BH (2)'!$C$4&amp;"-"&amp;'BH (2)'!$A243,'BH (2)'!$B$7:$S$1006,K$5,0),"")</f>
        <v/>
      </c>
      <c r="L243" s="150" t="str">
        <f>IFERROR(VLOOKUP('BH (2)'!$C$4&amp;"-"&amp;'BH (2)'!$A243,'BH (2)'!$B$7:$S$1006,L$5,0),"")</f>
        <v/>
      </c>
      <c r="M243" s="154" t="str">
        <f>IFERROR(VLOOKUP('BH (2)'!$C$4&amp;"-"&amp;'BH (2)'!$A243,'BH (2)'!$B$7:$S$1006,M$5,0),"")</f>
        <v/>
      </c>
      <c r="N243" s="150" t="str">
        <f>IFERROR(VLOOKUP('BH (2)'!$C$4&amp;"-"&amp;'BH (2)'!$A243,'BH (2)'!$B$7:$S$1006,N$5,0),"")</f>
        <v/>
      </c>
      <c r="O243" s="156" t="str">
        <f>IFERROR(VLOOKUP('BH (2)'!$C$4&amp;"-"&amp;'BH (2)'!$A243,'BH (2)'!$B$7:$S$1006,O$5,0),"")</f>
        <v/>
      </c>
      <c r="P243" s="148" t="str">
        <f>IFERROR(VLOOKUP('BH (2)'!$C$4&amp;"-"&amp;'BH (2)'!$A243,'BH (2)'!$B$7:$S$1006,P$5,0),"")</f>
        <v/>
      </c>
      <c r="Q243" s="157" t="str">
        <f>IFERROR(VLOOKUP('BH (2)'!$C$4&amp;"-"&amp;'BH (2)'!$A243,'BH (2)'!$B$7:$S$1006,Q$5,0),"")</f>
        <v/>
      </c>
      <c r="R243" s="158" t="str">
        <f>IFERROR(VLOOKUP('BH (2)'!$C$4&amp;"-"&amp;'BH (2)'!$A243,'BH (2)'!$B$7:$S$1006,R$5,0),"")</f>
        <v/>
      </c>
      <c r="S243" s="159" t="str">
        <f>IFERROR(VLOOKUP('BH (2)'!$C$4&amp;"-"&amp;'BH (2)'!$A243,'BH (2)'!$B$7:$S$1006,S$5,0),"")</f>
        <v/>
      </c>
      <c r="T243" s="26" t="str">
        <f t="shared" si="12"/>
        <v/>
      </c>
      <c r="U243" s="26" t="str">
        <f t="shared" si="13"/>
        <v/>
      </c>
      <c r="V243" s="26" t="str">
        <f t="shared" si="14"/>
        <v/>
      </c>
      <c r="W243" s="26" t="str">
        <f t="shared" si="15"/>
        <v/>
      </c>
    </row>
    <row r="244" spans="3:23" ht="45" customHeight="1" x14ac:dyDescent="0.25">
      <c r="C244" s="32">
        <v>238</v>
      </c>
      <c r="D244" s="150" t="str">
        <f>IFERROR(VLOOKUP('BH (2)'!$C$4&amp;"-"&amp;'BH (2)'!$A244,'BH (2)'!$B$7:$S$1006,D$5,0),"")</f>
        <v/>
      </c>
      <c r="E244" s="160" t="str">
        <f>IFERROR(VLOOKUP('BH (2)'!$C$4&amp;"-"&amp;'BH (2)'!$A244,'BH (2)'!$B$7:$S$1006,E$5,0),"")</f>
        <v/>
      </c>
      <c r="F244" s="152" t="str">
        <f>IFERROR(VLOOKUP('BH (2)'!$C$4&amp;"-"&amp;'BH (2)'!$A244,'BH (2)'!$B$7:$S$1006,F$5,0),"")</f>
        <v/>
      </c>
      <c r="G244" s="153" t="str">
        <f>IFERROR(VLOOKUP('BH (2)'!$C$4&amp;"-"&amp;'BH (2)'!$A244,'BH (2)'!$B$7:$S$1006,G$5,0),"")</f>
        <v/>
      </c>
      <c r="H244" s="154" t="str">
        <f>IFERROR(VLOOKUP('BH (2)'!$C$4&amp;"-"&amp;'BH (2)'!$A244,'BH (2)'!$B$7:$S$1006,H$5,0),"")</f>
        <v/>
      </c>
      <c r="I244" s="153" t="str">
        <f>IFERROR(VLOOKUP('BH (2)'!$C$4&amp;"-"&amp;'BH (2)'!$A244,'BH (2)'!$B$7:$S$1006,I$5,0),"")</f>
        <v/>
      </c>
      <c r="J244" s="155" t="str">
        <f>IFERROR(VLOOKUP('BH (2)'!$C$4&amp;"-"&amp;'BH (2)'!$A244,'BH (2)'!$B$7:$S$1006,J$5,0),"")</f>
        <v/>
      </c>
      <c r="K244" s="153" t="str">
        <f>IFERROR(VLOOKUP('BH (2)'!$C$4&amp;"-"&amp;'BH (2)'!$A244,'BH (2)'!$B$7:$S$1006,K$5,0),"")</f>
        <v/>
      </c>
      <c r="L244" s="150" t="str">
        <f>IFERROR(VLOOKUP('BH (2)'!$C$4&amp;"-"&amp;'BH (2)'!$A244,'BH (2)'!$B$7:$S$1006,L$5,0),"")</f>
        <v/>
      </c>
      <c r="M244" s="154" t="str">
        <f>IFERROR(VLOOKUP('BH (2)'!$C$4&amp;"-"&amp;'BH (2)'!$A244,'BH (2)'!$B$7:$S$1006,M$5,0),"")</f>
        <v/>
      </c>
      <c r="N244" s="150" t="str">
        <f>IFERROR(VLOOKUP('BH (2)'!$C$4&amp;"-"&amp;'BH (2)'!$A244,'BH (2)'!$B$7:$S$1006,N$5,0),"")</f>
        <v/>
      </c>
      <c r="O244" s="156" t="str">
        <f>IFERROR(VLOOKUP('BH (2)'!$C$4&amp;"-"&amp;'BH (2)'!$A244,'BH (2)'!$B$7:$S$1006,O$5,0),"")</f>
        <v/>
      </c>
      <c r="P244" s="148" t="str">
        <f>IFERROR(VLOOKUP('BH (2)'!$C$4&amp;"-"&amp;'BH (2)'!$A244,'BH (2)'!$B$7:$S$1006,P$5,0),"")</f>
        <v/>
      </c>
      <c r="Q244" s="157" t="str">
        <f>IFERROR(VLOOKUP('BH (2)'!$C$4&amp;"-"&amp;'BH (2)'!$A244,'BH (2)'!$B$7:$S$1006,Q$5,0),"")</f>
        <v/>
      </c>
      <c r="R244" s="158" t="str">
        <f>IFERROR(VLOOKUP('BH (2)'!$C$4&amp;"-"&amp;'BH (2)'!$A244,'BH (2)'!$B$7:$S$1006,R$5,0),"")</f>
        <v/>
      </c>
      <c r="S244" s="159" t="str">
        <f>IFERROR(VLOOKUP('BH (2)'!$C$4&amp;"-"&amp;'BH (2)'!$A244,'BH (2)'!$B$7:$S$1006,S$5,0),"")</f>
        <v/>
      </c>
      <c r="T244" s="26" t="str">
        <f t="shared" si="12"/>
        <v/>
      </c>
      <c r="U244" s="26" t="str">
        <f t="shared" si="13"/>
        <v/>
      </c>
      <c r="V244" s="26" t="str">
        <f t="shared" si="14"/>
        <v/>
      </c>
      <c r="W244" s="26" t="str">
        <f t="shared" si="15"/>
        <v/>
      </c>
    </row>
    <row r="245" spans="3:23" ht="45" customHeight="1" x14ac:dyDescent="0.25">
      <c r="C245" s="32">
        <v>239</v>
      </c>
      <c r="D245" s="150" t="str">
        <f>IFERROR(VLOOKUP('BH (2)'!$C$4&amp;"-"&amp;'BH (2)'!$A245,'BH (2)'!$B$7:$S$1006,D$5,0),"")</f>
        <v/>
      </c>
      <c r="E245" s="160" t="str">
        <f>IFERROR(VLOOKUP('BH (2)'!$C$4&amp;"-"&amp;'BH (2)'!$A245,'BH (2)'!$B$7:$S$1006,E$5,0),"")</f>
        <v/>
      </c>
      <c r="F245" s="152" t="str">
        <f>IFERROR(VLOOKUP('BH (2)'!$C$4&amp;"-"&amp;'BH (2)'!$A245,'BH (2)'!$B$7:$S$1006,F$5,0),"")</f>
        <v/>
      </c>
      <c r="G245" s="153" t="str">
        <f>IFERROR(VLOOKUP('BH (2)'!$C$4&amp;"-"&amp;'BH (2)'!$A245,'BH (2)'!$B$7:$S$1006,G$5,0),"")</f>
        <v/>
      </c>
      <c r="H245" s="154" t="str">
        <f>IFERROR(VLOOKUP('BH (2)'!$C$4&amp;"-"&amp;'BH (2)'!$A245,'BH (2)'!$B$7:$S$1006,H$5,0),"")</f>
        <v/>
      </c>
      <c r="I245" s="153" t="str">
        <f>IFERROR(VLOOKUP('BH (2)'!$C$4&amp;"-"&amp;'BH (2)'!$A245,'BH (2)'!$B$7:$S$1006,I$5,0),"")</f>
        <v/>
      </c>
      <c r="J245" s="155" t="str">
        <f>IFERROR(VLOOKUP('BH (2)'!$C$4&amp;"-"&amp;'BH (2)'!$A245,'BH (2)'!$B$7:$S$1006,J$5,0),"")</f>
        <v/>
      </c>
      <c r="K245" s="153" t="str">
        <f>IFERROR(VLOOKUP('BH (2)'!$C$4&amp;"-"&amp;'BH (2)'!$A245,'BH (2)'!$B$7:$S$1006,K$5,0),"")</f>
        <v/>
      </c>
      <c r="L245" s="150" t="str">
        <f>IFERROR(VLOOKUP('BH (2)'!$C$4&amp;"-"&amp;'BH (2)'!$A245,'BH (2)'!$B$7:$S$1006,L$5,0),"")</f>
        <v/>
      </c>
      <c r="M245" s="154" t="str">
        <f>IFERROR(VLOOKUP('BH (2)'!$C$4&amp;"-"&amp;'BH (2)'!$A245,'BH (2)'!$B$7:$S$1006,M$5,0),"")</f>
        <v/>
      </c>
      <c r="N245" s="150" t="str">
        <f>IFERROR(VLOOKUP('BH (2)'!$C$4&amp;"-"&amp;'BH (2)'!$A245,'BH (2)'!$B$7:$S$1006,N$5,0),"")</f>
        <v/>
      </c>
      <c r="O245" s="156" t="str">
        <f>IFERROR(VLOOKUP('BH (2)'!$C$4&amp;"-"&amp;'BH (2)'!$A245,'BH (2)'!$B$7:$S$1006,O$5,0),"")</f>
        <v/>
      </c>
      <c r="P245" s="148" t="str">
        <f>IFERROR(VLOOKUP('BH (2)'!$C$4&amp;"-"&amp;'BH (2)'!$A245,'BH (2)'!$B$7:$S$1006,P$5,0),"")</f>
        <v/>
      </c>
      <c r="Q245" s="157" t="str">
        <f>IFERROR(VLOOKUP('BH (2)'!$C$4&amp;"-"&amp;'BH (2)'!$A245,'BH (2)'!$B$7:$S$1006,Q$5,0),"")</f>
        <v/>
      </c>
      <c r="R245" s="158" t="str">
        <f>IFERROR(VLOOKUP('BH (2)'!$C$4&amp;"-"&amp;'BH (2)'!$A245,'BH (2)'!$B$7:$S$1006,R$5,0),"")</f>
        <v/>
      </c>
      <c r="S245" s="159" t="str">
        <f>IFERROR(VLOOKUP('BH (2)'!$C$4&amp;"-"&amp;'BH (2)'!$A245,'BH (2)'!$B$7:$S$1006,S$5,0),"")</f>
        <v/>
      </c>
      <c r="T245" s="26" t="str">
        <f t="shared" si="12"/>
        <v/>
      </c>
      <c r="U245" s="26" t="str">
        <f t="shared" si="13"/>
        <v/>
      </c>
      <c r="V245" s="26" t="str">
        <f t="shared" si="14"/>
        <v/>
      </c>
      <c r="W245" s="26" t="str">
        <f t="shared" si="15"/>
        <v/>
      </c>
    </row>
    <row r="246" spans="3:23" ht="45" customHeight="1" x14ac:dyDescent="0.25">
      <c r="C246" s="32">
        <v>240</v>
      </c>
      <c r="D246" s="150" t="str">
        <f>IFERROR(VLOOKUP('BH (2)'!$C$4&amp;"-"&amp;'BH (2)'!$A246,'BH (2)'!$B$7:$S$1006,D$5,0),"")</f>
        <v/>
      </c>
      <c r="E246" s="160" t="str">
        <f>IFERROR(VLOOKUP('BH (2)'!$C$4&amp;"-"&amp;'BH (2)'!$A246,'BH (2)'!$B$7:$S$1006,E$5,0),"")</f>
        <v/>
      </c>
      <c r="F246" s="152" t="str">
        <f>IFERROR(VLOOKUP('BH (2)'!$C$4&amp;"-"&amp;'BH (2)'!$A246,'BH (2)'!$B$7:$S$1006,F$5,0),"")</f>
        <v/>
      </c>
      <c r="G246" s="153" t="str">
        <f>IFERROR(VLOOKUP('BH (2)'!$C$4&amp;"-"&amp;'BH (2)'!$A246,'BH (2)'!$B$7:$S$1006,G$5,0),"")</f>
        <v/>
      </c>
      <c r="H246" s="154" t="str">
        <f>IFERROR(VLOOKUP('BH (2)'!$C$4&amp;"-"&amp;'BH (2)'!$A246,'BH (2)'!$B$7:$S$1006,H$5,0),"")</f>
        <v/>
      </c>
      <c r="I246" s="153" t="str">
        <f>IFERROR(VLOOKUP('BH (2)'!$C$4&amp;"-"&amp;'BH (2)'!$A246,'BH (2)'!$B$7:$S$1006,I$5,0),"")</f>
        <v/>
      </c>
      <c r="J246" s="155" t="str">
        <f>IFERROR(VLOOKUP('BH (2)'!$C$4&amp;"-"&amp;'BH (2)'!$A246,'BH (2)'!$B$7:$S$1006,J$5,0),"")</f>
        <v/>
      </c>
      <c r="K246" s="153" t="str">
        <f>IFERROR(VLOOKUP('BH (2)'!$C$4&amp;"-"&amp;'BH (2)'!$A246,'BH (2)'!$B$7:$S$1006,K$5,0),"")</f>
        <v/>
      </c>
      <c r="L246" s="150" t="str">
        <f>IFERROR(VLOOKUP('BH (2)'!$C$4&amp;"-"&amp;'BH (2)'!$A246,'BH (2)'!$B$7:$S$1006,L$5,0),"")</f>
        <v/>
      </c>
      <c r="M246" s="154" t="str">
        <f>IFERROR(VLOOKUP('BH (2)'!$C$4&amp;"-"&amp;'BH (2)'!$A246,'BH (2)'!$B$7:$S$1006,M$5,0),"")</f>
        <v/>
      </c>
      <c r="N246" s="150" t="str">
        <f>IFERROR(VLOOKUP('BH (2)'!$C$4&amp;"-"&amp;'BH (2)'!$A246,'BH (2)'!$B$7:$S$1006,N$5,0),"")</f>
        <v/>
      </c>
      <c r="O246" s="156" t="str">
        <f>IFERROR(VLOOKUP('BH (2)'!$C$4&amp;"-"&amp;'BH (2)'!$A246,'BH (2)'!$B$7:$S$1006,O$5,0),"")</f>
        <v/>
      </c>
      <c r="P246" s="148" t="str">
        <f>IFERROR(VLOOKUP('BH (2)'!$C$4&amp;"-"&amp;'BH (2)'!$A246,'BH (2)'!$B$7:$S$1006,P$5,0),"")</f>
        <v/>
      </c>
      <c r="Q246" s="157" t="str">
        <f>IFERROR(VLOOKUP('BH (2)'!$C$4&amp;"-"&amp;'BH (2)'!$A246,'BH (2)'!$B$7:$S$1006,Q$5,0),"")</f>
        <v/>
      </c>
      <c r="R246" s="158" t="str">
        <f>IFERROR(VLOOKUP('BH (2)'!$C$4&amp;"-"&amp;'BH (2)'!$A246,'BH (2)'!$B$7:$S$1006,R$5,0),"")</f>
        <v/>
      </c>
      <c r="S246" s="159" t="str">
        <f>IFERROR(VLOOKUP('BH (2)'!$C$4&amp;"-"&amp;'BH (2)'!$A246,'BH (2)'!$B$7:$S$1006,S$5,0),"")</f>
        <v/>
      </c>
      <c r="T246" s="26" t="str">
        <f t="shared" si="12"/>
        <v/>
      </c>
      <c r="U246" s="26" t="str">
        <f t="shared" si="13"/>
        <v/>
      </c>
      <c r="V246" s="26" t="str">
        <f t="shared" si="14"/>
        <v/>
      </c>
      <c r="W246" s="26" t="str">
        <f t="shared" si="15"/>
        <v/>
      </c>
    </row>
    <row r="247" spans="3:23" ht="45" customHeight="1" x14ac:dyDescent="0.25">
      <c r="C247" s="32">
        <v>241</v>
      </c>
      <c r="D247" s="150" t="str">
        <f>IFERROR(VLOOKUP('BH (2)'!$C$4&amp;"-"&amp;'BH (2)'!$A247,'BH (2)'!$B$7:$S$1006,D$5,0),"")</f>
        <v/>
      </c>
      <c r="E247" s="160" t="str">
        <f>IFERROR(VLOOKUP('BH (2)'!$C$4&amp;"-"&amp;'BH (2)'!$A247,'BH (2)'!$B$7:$S$1006,E$5,0),"")</f>
        <v/>
      </c>
      <c r="F247" s="152" t="str">
        <f>IFERROR(VLOOKUP('BH (2)'!$C$4&amp;"-"&amp;'BH (2)'!$A247,'BH (2)'!$B$7:$S$1006,F$5,0),"")</f>
        <v/>
      </c>
      <c r="G247" s="153" t="str">
        <f>IFERROR(VLOOKUP('BH (2)'!$C$4&amp;"-"&amp;'BH (2)'!$A247,'BH (2)'!$B$7:$S$1006,G$5,0),"")</f>
        <v/>
      </c>
      <c r="H247" s="154" t="str">
        <f>IFERROR(VLOOKUP('BH (2)'!$C$4&amp;"-"&amp;'BH (2)'!$A247,'BH (2)'!$B$7:$S$1006,H$5,0),"")</f>
        <v/>
      </c>
      <c r="I247" s="153" t="str">
        <f>IFERROR(VLOOKUP('BH (2)'!$C$4&amp;"-"&amp;'BH (2)'!$A247,'BH (2)'!$B$7:$S$1006,I$5,0),"")</f>
        <v/>
      </c>
      <c r="J247" s="155" t="str">
        <f>IFERROR(VLOOKUP('BH (2)'!$C$4&amp;"-"&amp;'BH (2)'!$A247,'BH (2)'!$B$7:$S$1006,J$5,0),"")</f>
        <v/>
      </c>
      <c r="K247" s="153" t="str">
        <f>IFERROR(VLOOKUP('BH (2)'!$C$4&amp;"-"&amp;'BH (2)'!$A247,'BH (2)'!$B$7:$S$1006,K$5,0),"")</f>
        <v/>
      </c>
      <c r="L247" s="150" t="str">
        <f>IFERROR(VLOOKUP('BH (2)'!$C$4&amp;"-"&amp;'BH (2)'!$A247,'BH (2)'!$B$7:$S$1006,L$5,0),"")</f>
        <v/>
      </c>
      <c r="M247" s="154" t="str">
        <f>IFERROR(VLOOKUP('BH (2)'!$C$4&amp;"-"&amp;'BH (2)'!$A247,'BH (2)'!$B$7:$S$1006,M$5,0),"")</f>
        <v/>
      </c>
      <c r="N247" s="150" t="str">
        <f>IFERROR(VLOOKUP('BH (2)'!$C$4&amp;"-"&amp;'BH (2)'!$A247,'BH (2)'!$B$7:$S$1006,N$5,0),"")</f>
        <v/>
      </c>
      <c r="O247" s="156" t="str">
        <f>IFERROR(VLOOKUP('BH (2)'!$C$4&amp;"-"&amp;'BH (2)'!$A247,'BH (2)'!$B$7:$S$1006,O$5,0),"")</f>
        <v/>
      </c>
      <c r="P247" s="148" t="str">
        <f>IFERROR(VLOOKUP('BH (2)'!$C$4&amp;"-"&amp;'BH (2)'!$A247,'BH (2)'!$B$7:$S$1006,P$5,0),"")</f>
        <v/>
      </c>
      <c r="Q247" s="157" t="str">
        <f>IFERROR(VLOOKUP('BH (2)'!$C$4&amp;"-"&amp;'BH (2)'!$A247,'BH (2)'!$B$7:$S$1006,Q$5,0),"")</f>
        <v/>
      </c>
      <c r="R247" s="158" t="str">
        <f>IFERROR(VLOOKUP('BH (2)'!$C$4&amp;"-"&amp;'BH (2)'!$A247,'BH (2)'!$B$7:$S$1006,R$5,0),"")</f>
        <v/>
      </c>
      <c r="S247" s="159" t="str">
        <f>IFERROR(VLOOKUP('BH (2)'!$C$4&amp;"-"&amp;'BH (2)'!$A247,'BH (2)'!$B$7:$S$1006,S$5,0),"")</f>
        <v/>
      </c>
      <c r="T247" s="26" t="str">
        <f t="shared" si="12"/>
        <v/>
      </c>
      <c r="U247" s="26" t="str">
        <f t="shared" si="13"/>
        <v/>
      </c>
      <c r="V247" s="26" t="str">
        <f t="shared" si="14"/>
        <v/>
      </c>
      <c r="W247" s="26" t="str">
        <f t="shared" si="15"/>
        <v/>
      </c>
    </row>
    <row r="248" spans="3:23" ht="45" customHeight="1" x14ac:dyDescent="0.25">
      <c r="C248" s="32">
        <v>242</v>
      </c>
      <c r="D248" s="150" t="str">
        <f>IFERROR(VLOOKUP('BH (2)'!$C$4&amp;"-"&amp;'BH (2)'!$A248,'BH (2)'!$B$7:$S$1006,D$5,0),"")</f>
        <v/>
      </c>
      <c r="E248" s="160" t="str">
        <f>IFERROR(VLOOKUP('BH (2)'!$C$4&amp;"-"&amp;'BH (2)'!$A248,'BH (2)'!$B$7:$S$1006,E$5,0),"")</f>
        <v/>
      </c>
      <c r="F248" s="152" t="str">
        <f>IFERROR(VLOOKUP('BH (2)'!$C$4&amp;"-"&amp;'BH (2)'!$A248,'BH (2)'!$B$7:$S$1006,F$5,0),"")</f>
        <v/>
      </c>
      <c r="G248" s="153" t="str">
        <f>IFERROR(VLOOKUP('BH (2)'!$C$4&amp;"-"&amp;'BH (2)'!$A248,'BH (2)'!$B$7:$S$1006,G$5,0),"")</f>
        <v/>
      </c>
      <c r="H248" s="154" t="str">
        <f>IFERROR(VLOOKUP('BH (2)'!$C$4&amp;"-"&amp;'BH (2)'!$A248,'BH (2)'!$B$7:$S$1006,H$5,0),"")</f>
        <v/>
      </c>
      <c r="I248" s="153" t="str">
        <f>IFERROR(VLOOKUP('BH (2)'!$C$4&amp;"-"&amp;'BH (2)'!$A248,'BH (2)'!$B$7:$S$1006,I$5,0),"")</f>
        <v/>
      </c>
      <c r="J248" s="155" t="str">
        <f>IFERROR(VLOOKUP('BH (2)'!$C$4&amp;"-"&amp;'BH (2)'!$A248,'BH (2)'!$B$7:$S$1006,J$5,0),"")</f>
        <v/>
      </c>
      <c r="K248" s="153" t="str">
        <f>IFERROR(VLOOKUP('BH (2)'!$C$4&amp;"-"&amp;'BH (2)'!$A248,'BH (2)'!$B$7:$S$1006,K$5,0),"")</f>
        <v/>
      </c>
      <c r="L248" s="150" t="str">
        <f>IFERROR(VLOOKUP('BH (2)'!$C$4&amp;"-"&amp;'BH (2)'!$A248,'BH (2)'!$B$7:$S$1006,L$5,0),"")</f>
        <v/>
      </c>
      <c r="M248" s="154" t="str">
        <f>IFERROR(VLOOKUP('BH (2)'!$C$4&amp;"-"&amp;'BH (2)'!$A248,'BH (2)'!$B$7:$S$1006,M$5,0),"")</f>
        <v/>
      </c>
      <c r="N248" s="150" t="str">
        <f>IFERROR(VLOOKUP('BH (2)'!$C$4&amp;"-"&amp;'BH (2)'!$A248,'BH (2)'!$B$7:$S$1006,N$5,0),"")</f>
        <v/>
      </c>
      <c r="O248" s="156" t="str">
        <f>IFERROR(VLOOKUP('BH (2)'!$C$4&amp;"-"&amp;'BH (2)'!$A248,'BH (2)'!$B$7:$S$1006,O$5,0),"")</f>
        <v/>
      </c>
      <c r="P248" s="148" t="str">
        <f>IFERROR(VLOOKUP('BH (2)'!$C$4&amp;"-"&amp;'BH (2)'!$A248,'BH (2)'!$B$7:$S$1006,P$5,0),"")</f>
        <v/>
      </c>
      <c r="Q248" s="157" t="str">
        <f>IFERROR(VLOOKUP('BH (2)'!$C$4&amp;"-"&amp;'BH (2)'!$A248,'BH (2)'!$B$7:$S$1006,Q$5,0),"")</f>
        <v/>
      </c>
      <c r="R248" s="158" t="str">
        <f>IFERROR(VLOOKUP('BH (2)'!$C$4&amp;"-"&amp;'BH (2)'!$A248,'BH (2)'!$B$7:$S$1006,R$5,0),"")</f>
        <v/>
      </c>
      <c r="S248" s="159" t="str">
        <f>IFERROR(VLOOKUP('BH (2)'!$C$4&amp;"-"&amp;'BH (2)'!$A248,'BH (2)'!$B$7:$S$1006,S$5,0),"")</f>
        <v/>
      </c>
      <c r="T248" s="26" t="str">
        <f t="shared" si="12"/>
        <v/>
      </c>
      <c r="U248" s="26" t="str">
        <f t="shared" si="13"/>
        <v/>
      </c>
      <c r="V248" s="26" t="str">
        <f t="shared" si="14"/>
        <v/>
      </c>
      <c r="W248" s="26" t="str">
        <f t="shared" si="15"/>
        <v/>
      </c>
    </row>
    <row r="249" spans="3:23" ht="45" customHeight="1" x14ac:dyDescent="0.25">
      <c r="C249" s="32">
        <v>243</v>
      </c>
      <c r="D249" s="150" t="str">
        <f>IFERROR(VLOOKUP('BH (2)'!$C$4&amp;"-"&amp;'BH (2)'!$A249,'BH (2)'!$B$7:$S$1006,D$5,0),"")</f>
        <v/>
      </c>
      <c r="E249" s="160" t="str">
        <f>IFERROR(VLOOKUP('BH (2)'!$C$4&amp;"-"&amp;'BH (2)'!$A249,'BH (2)'!$B$7:$S$1006,E$5,0),"")</f>
        <v/>
      </c>
      <c r="F249" s="152" t="str">
        <f>IFERROR(VLOOKUP('BH (2)'!$C$4&amp;"-"&amp;'BH (2)'!$A249,'BH (2)'!$B$7:$S$1006,F$5,0),"")</f>
        <v/>
      </c>
      <c r="G249" s="153" t="str">
        <f>IFERROR(VLOOKUP('BH (2)'!$C$4&amp;"-"&amp;'BH (2)'!$A249,'BH (2)'!$B$7:$S$1006,G$5,0),"")</f>
        <v/>
      </c>
      <c r="H249" s="154" t="str">
        <f>IFERROR(VLOOKUP('BH (2)'!$C$4&amp;"-"&amp;'BH (2)'!$A249,'BH (2)'!$B$7:$S$1006,H$5,0),"")</f>
        <v/>
      </c>
      <c r="I249" s="153" t="str">
        <f>IFERROR(VLOOKUP('BH (2)'!$C$4&amp;"-"&amp;'BH (2)'!$A249,'BH (2)'!$B$7:$S$1006,I$5,0),"")</f>
        <v/>
      </c>
      <c r="J249" s="155" t="str">
        <f>IFERROR(VLOOKUP('BH (2)'!$C$4&amp;"-"&amp;'BH (2)'!$A249,'BH (2)'!$B$7:$S$1006,J$5,0),"")</f>
        <v/>
      </c>
      <c r="K249" s="153" t="str">
        <f>IFERROR(VLOOKUP('BH (2)'!$C$4&amp;"-"&amp;'BH (2)'!$A249,'BH (2)'!$B$7:$S$1006,K$5,0),"")</f>
        <v/>
      </c>
      <c r="L249" s="150" t="str">
        <f>IFERROR(VLOOKUP('BH (2)'!$C$4&amp;"-"&amp;'BH (2)'!$A249,'BH (2)'!$B$7:$S$1006,L$5,0),"")</f>
        <v/>
      </c>
      <c r="M249" s="154" t="str">
        <f>IFERROR(VLOOKUP('BH (2)'!$C$4&amp;"-"&amp;'BH (2)'!$A249,'BH (2)'!$B$7:$S$1006,M$5,0),"")</f>
        <v/>
      </c>
      <c r="N249" s="150" t="str">
        <f>IFERROR(VLOOKUP('BH (2)'!$C$4&amp;"-"&amp;'BH (2)'!$A249,'BH (2)'!$B$7:$S$1006,N$5,0),"")</f>
        <v/>
      </c>
      <c r="O249" s="156" t="str">
        <f>IFERROR(VLOOKUP('BH (2)'!$C$4&amp;"-"&amp;'BH (2)'!$A249,'BH (2)'!$B$7:$S$1006,O$5,0),"")</f>
        <v/>
      </c>
      <c r="P249" s="148" t="str">
        <f>IFERROR(VLOOKUP('BH (2)'!$C$4&amp;"-"&amp;'BH (2)'!$A249,'BH (2)'!$B$7:$S$1006,P$5,0),"")</f>
        <v/>
      </c>
      <c r="Q249" s="157" t="str">
        <f>IFERROR(VLOOKUP('BH (2)'!$C$4&amp;"-"&amp;'BH (2)'!$A249,'BH (2)'!$B$7:$S$1006,Q$5,0),"")</f>
        <v/>
      </c>
      <c r="R249" s="158" t="str">
        <f>IFERROR(VLOOKUP('BH (2)'!$C$4&amp;"-"&amp;'BH (2)'!$A249,'BH (2)'!$B$7:$S$1006,R$5,0),"")</f>
        <v/>
      </c>
      <c r="S249" s="159" t="str">
        <f>IFERROR(VLOOKUP('BH (2)'!$C$4&amp;"-"&amp;'BH (2)'!$A249,'BH (2)'!$B$7:$S$1006,S$5,0),"")</f>
        <v/>
      </c>
      <c r="T249" s="26" t="str">
        <f t="shared" si="12"/>
        <v/>
      </c>
      <c r="U249" s="26" t="str">
        <f t="shared" si="13"/>
        <v/>
      </c>
      <c r="V249" s="26" t="str">
        <f t="shared" si="14"/>
        <v/>
      </c>
      <c r="W249" s="26" t="str">
        <f t="shared" si="15"/>
        <v/>
      </c>
    </row>
    <row r="250" spans="3:23" ht="45" customHeight="1" x14ac:dyDescent="0.25">
      <c r="C250" s="32">
        <v>244</v>
      </c>
      <c r="D250" s="150" t="str">
        <f>IFERROR(VLOOKUP('BH (2)'!$C$4&amp;"-"&amp;'BH (2)'!$A250,'BH (2)'!$B$7:$S$1006,D$5,0),"")</f>
        <v/>
      </c>
      <c r="E250" s="160" t="str">
        <f>IFERROR(VLOOKUP('BH (2)'!$C$4&amp;"-"&amp;'BH (2)'!$A250,'BH (2)'!$B$7:$S$1006,E$5,0),"")</f>
        <v/>
      </c>
      <c r="F250" s="152" t="str">
        <f>IFERROR(VLOOKUP('BH (2)'!$C$4&amp;"-"&amp;'BH (2)'!$A250,'BH (2)'!$B$7:$S$1006,F$5,0),"")</f>
        <v/>
      </c>
      <c r="G250" s="153" t="str">
        <f>IFERROR(VLOOKUP('BH (2)'!$C$4&amp;"-"&amp;'BH (2)'!$A250,'BH (2)'!$B$7:$S$1006,G$5,0),"")</f>
        <v/>
      </c>
      <c r="H250" s="154" t="str">
        <f>IFERROR(VLOOKUP('BH (2)'!$C$4&amp;"-"&amp;'BH (2)'!$A250,'BH (2)'!$B$7:$S$1006,H$5,0),"")</f>
        <v/>
      </c>
      <c r="I250" s="153" t="str">
        <f>IFERROR(VLOOKUP('BH (2)'!$C$4&amp;"-"&amp;'BH (2)'!$A250,'BH (2)'!$B$7:$S$1006,I$5,0),"")</f>
        <v/>
      </c>
      <c r="J250" s="155" t="str">
        <f>IFERROR(VLOOKUP('BH (2)'!$C$4&amp;"-"&amp;'BH (2)'!$A250,'BH (2)'!$B$7:$S$1006,J$5,0),"")</f>
        <v/>
      </c>
      <c r="K250" s="153" t="str">
        <f>IFERROR(VLOOKUP('BH (2)'!$C$4&amp;"-"&amp;'BH (2)'!$A250,'BH (2)'!$B$7:$S$1006,K$5,0),"")</f>
        <v/>
      </c>
      <c r="L250" s="150" t="str">
        <f>IFERROR(VLOOKUP('BH (2)'!$C$4&amp;"-"&amp;'BH (2)'!$A250,'BH (2)'!$B$7:$S$1006,L$5,0),"")</f>
        <v/>
      </c>
      <c r="M250" s="154" t="str">
        <f>IFERROR(VLOOKUP('BH (2)'!$C$4&amp;"-"&amp;'BH (2)'!$A250,'BH (2)'!$B$7:$S$1006,M$5,0),"")</f>
        <v/>
      </c>
      <c r="N250" s="150" t="str">
        <f>IFERROR(VLOOKUP('BH (2)'!$C$4&amp;"-"&amp;'BH (2)'!$A250,'BH (2)'!$B$7:$S$1006,N$5,0),"")</f>
        <v/>
      </c>
      <c r="O250" s="156" t="str">
        <f>IFERROR(VLOOKUP('BH (2)'!$C$4&amp;"-"&amp;'BH (2)'!$A250,'BH (2)'!$B$7:$S$1006,O$5,0),"")</f>
        <v/>
      </c>
      <c r="P250" s="148" t="str">
        <f>IFERROR(VLOOKUP('BH (2)'!$C$4&amp;"-"&amp;'BH (2)'!$A250,'BH (2)'!$B$7:$S$1006,P$5,0),"")</f>
        <v/>
      </c>
      <c r="Q250" s="157" t="str">
        <f>IFERROR(VLOOKUP('BH (2)'!$C$4&amp;"-"&amp;'BH (2)'!$A250,'BH (2)'!$B$7:$S$1006,Q$5,0),"")</f>
        <v/>
      </c>
      <c r="R250" s="158" t="str">
        <f>IFERROR(VLOOKUP('BH (2)'!$C$4&amp;"-"&amp;'BH (2)'!$A250,'BH (2)'!$B$7:$S$1006,R$5,0),"")</f>
        <v/>
      </c>
      <c r="S250" s="159" t="str">
        <f>IFERROR(VLOOKUP('BH (2)'!$C$4&amp;"-"&amp;'BH (2)'!$A250,'BH (2)'!$B$7:$S$1006,S$5,0),"")</f>
        <v/>
      </c>
      <c r="T250" s="26" t="str">
        <f t="shared" si="12"/>
        <v/>
      </c>
      <c r="U250" s="26" t="str">
        <f t="shared" si="13"/>
        <v/>
      </c>
      <c r="V250" s="26" t="str">
        <f t="shared" si="14"/>
        <v/>
      </c>
      <c r="W250" s="26" t="str">
        <f t="shared" si="15"/>
        <v/>
      </c>
    </row>
    <row r="251" spans="3:23" ht="45" customHeight="1" x14ac:dyDescent="0.25">
      <c r="C251" s="32">
        <v>245</v>
      </c>
      <c r="D251" s="150" t="str">
        <f>IFERROR(VLOOKUP('BH (2)'!$C$4&amp;"-"&amp;'BH (2)'!$A251,'BH (2)'!$B$7:$S$1006,D$5,0),"")</f>
        <v/>
      </c>
      <c r="E251" s="160" t="str">
        <f>IFERROR(VLOOKUP('BH (2)'!$C$4&amp;"-"&amp;'BH (2)'!$A251,'BH (2)'!$B$7:$S$1006,E$5,0),"")</f>
        <v/>
      </c>
      <c r="F251" s="152" t="str">
        <f>IFERROR(VLOOKUP('BH (2)'!$C$4&amp;"-"&amp;'BH (2)'!$A251,'BH (2)'!$B$7:$S$1006,F$5,0),"")</f>
        <v/>
      </c>
      <c r="G251" s="153" t="str">
        <f>IFERROR(VLOOKUP('BH (2)'!$C$4&amp;"-"&amp;'BH (2)'!$A251,'BH (2)'!$B$7:$S$1006,G$5,0),"")</f>
        <v/>
      </c>
      <c r="H251" s="154" t="str">
        <f>IFERROR(VLOOKUP('BH (2)'!$C$4&amp;"-"&amp;'BH (2)'!$A251,'BH (2)'!$B$7:$S$1006,H$5,0),"")</f>
        <v/>
      </c>
      <c r="I251" s="153" t="str">
        <f>IFERROR(VLOOKUP('BH (2)'!$C$4&amp;"-"&amp;'BH (2)'!$A251,'BH (2)'!$B$7:$S$1006,I$5,0),"")</f>
        <v/>
      </c>
      <c r="J251" s="155" t="str">
        <f>IFERROR(VLOOKUP('BH (2)'!$C$4&amp;"-"&amp;'BH (2)'!$A251,'BH (2)'!$B$7:$S$1006,J$5,0),"")</f>
        <v/>
      </c>
      <c r="K251" s="153" t="str">
        <f>IFERROR(VLOOKUP('BH (2)'!$C$4&amp;"-"&amp;'BH (2)'!$A251,'BH (2)'!$B$7:$S$1006,K$5,0),"")</f>
        <v/>
      </c>
      <c r="L251" s="150" t="str">
        <f>IFERROR(VLOOKUP('BH (2)'!$C$4&amp;"-"&amp;'BH (2)'!$A251,'BH (2)'!$B$7:$S$1006,L$5,0),"")</f>
        <v/>
      </c>
      <c r="M251" s="154" t="str">
        <f>IFERROR(VLOOKUP('BH (2)'!$C$4&amp;"-"&amp;'BH (2)'!$A251,'BH (2)'!$B$7:$S$1006,M$5,0),"")</f>
        <v/>
      </c>
      <c r="N251" s="150" t="str">
        <f>IFERROR(VLOOKUP('BH (2)'!$C$4&amp;"-"&amp;'BH (2)'!$A251,'BH (2)'!$B$7:$S$1006,N$5,0),"")</f>
        <v/>
      </c>
      <c r="O251" s="156" t="str">
        <f>IFERROR(VLOOKUP('BH (2)'!$C$4&amp;"-"&amp;'BH (2)'!$A251,'BH (2)'!$B$7:$S$1006,O$5,0),"")</f>
        <v/>
      </c>
      <c r="P251" s="148" t="str">
        <f>IFERROR(VLOOKUP('BH (2)'!$C$4&amp;"-"&amp;'BH (2)'!$A251,'BH (2)'!$B$7:$S$1006,P$5,0),"")</f>
        <v/>
      </c>
      <c r="Q251" s="157" t="str">
        <f>IFERROR(VLOOKUP('BH (2)'!$C$4&amp;"-"&amp;'BH (2)'!$A251,'BH (2)'!$B$7:$S$1006,Q$5,0),"")</f>
        <v/>
      </c>
      <c r="R251" s="158" t="str">
        <f>IFERROR(VLOOKUP('BH (2)'!$C$4&amp;"-"&amp;'BH (2)'!$A251,'BH (2)'!$B$7:$S$1006,R$5,0),"")</f>
        <v/>
      </c>
      <c r="S251" s="159" t="str">
        <f>IFERROR(VLOOKUP('BH (2)'!$C$4&amp;"-"&amp;'BH (2)'!$A251,'BH (2)'!$B$7:$S$1006,S$5,0),"")</f>
        <v/>
      </c>
      <c r="T251" s="26" t="str">
        <f t="shared" si="12"/>
        <v/>
      </c>
      <c r="U251" s="26" t="str">
        <f t="shared" si="13"/>
        <v/>
      </c>
      <c r="V251" s="26" t="str">
        <f t="shared" si="14"/>
        <v/>
      </c>
      <c r="W251" s="26" t="str">
        <f t="shared" si="15"/>
        <v/>
      </c>
    </row>
    <row r="252" spans="3:23" ht="45" customHeight="1" x14ac:dyDescent="0.25">
      <c r="C252" s="32">
        <v>246</v>
      </c>
      <c r="D252" s="150" t="str">
        <f>IFERROR(VLOOKUP('BH (2)'!$C$4&amp;"-"&amp;'BH (2)'!$A252,'BH (2)'!$B$7:$S$1006,D$5,0),"")</f>
        <v/>
      </c>
      <c r="E252" s="160" t="str">
        <f>IFERROR(VLOOKUP('BH (2)'!$C$4&amp;"-"&amp;'BH (2)'!$A252,'BH (2)'!$B$7:$S$1006,E$5,0),"")</f>
        <v/>
      </c>
      <c r="F252" s="152" t="str">
        <f>IFERROR(VLOOKUP('BH (2)'!$C$4&amp;"-"&amp;'BH (2)'!$A252,'BH (2)'!$B$7:$S$1006,F$5,0),"")</f>
        <v/>
      </c>
      <c r="G252" s="153" t="str">
        <f>IFERROR(VLOOKUP('BH (2)'!$C$4&amp;"-"&amp;'BH (2)'!$A252,'BH (2)'!$B$7:$S$1006,G$5,0),"")</f>
        <v/>
      </c>
      <c r="H252" s="154" t="str">
        <f>IFERROR(VLOOKUP('BH (2)'!$C$4&amp;"-"&amp;'BH (2)'!$A252,'BH (2)'!$B$7:$S$1006,H$5,0),"")</f>
        <v/>
      </c>
      <c r="I252" s="153" t="str">
        <f>IFERROR(VLOOKUP('BH (2)'!$C$4&amp;"-"&amp;'BH (2)'!$A252,'BH (2)'!$B$7:$S$1006,I$5,0),"")</f>
        <v/>
      </c>
      <c r="J252" s="155" t="str">
        <f>IFERROR(VLOOKUP('BH (2)'!$C$4&amp;"-"&amp;'BH (2)'!$A252,'BH (2)'!$B$7:$S$1006,J$5,0),"")</f>
        <v/>
      </c>
      <c r="K252" s="153" t="str">
        <f>IFERROR(VLOOKUP('BH (2)'!$C$4&amp;"-"&amp;'BH (2)'!$A252,'BH (2)'!$B$7:$S$1006,K$5,0),"")</f>
        <v/>
      </c>
      <c r="L252" s="150" t="str">
        <f>IFERROR(VLOOKUP('BH (2)'!$C$4&amp;"-"&amp;'BH (2)'!$A252,'BH (2)'!$B$7:$S$1006,L$5,0),"")</f>
        <v/>
      </c>
      <c r="M252" s="154" t="str">
        <f>IFERROR(VLOOKUP('BH (2)'!$C$4&amp;"-"&amp;'BH (2)'!$A252,'BH (2)'!$B$7:$S$1006,M$5,0),"")</f>
        <v/>
      </c>
      <c r="N252" s="150" t="str">
        <f>IFERROR(VLOOKUP('BH (2)'!$C$4&amp;"-"&amp;'BH (2)'!$A252,'BH (2)'!$B$7:$S$1006,N$5,0),"")</f>
        <v/>
      </c>
      <c r="O252" s="156" t="str">
        <f>IFERROR(VLOOKUP('BH (2)'!$C$4&amp;"-"&amp;'BH (2)'!$A252,'BH (2)'!$B$7:$S$1006,O$5,0),"")</f>
        <v/>
      </c>
      <c r="P252" s="148" t="str">
        <f>IFERROR(VLOOKUP('BH (2)'!$C$4&amp;"-"&amp;'BH (2)'!$A252,'BH (2)'!$B$7:$S$1006,P$5,0),"")</f>
        <v/>
      </c>
      <c r="Q252" s="157" t="str">
        <f>IFERROR(VLOOKUP('BH (2)'!$C$4&amp;"-"&amp;'BH (2)'!$A252,'BH (2)'!$B$7:$S$1006,Q$5,0),"")</f>
        <v/>
      </c>
      <c r="R252" s="158" t="str">
        <f>IFERROR(VLOOKUP('BH (2)'!$C$4&amp;"-"&amp;'BH (2)'!$A252,'BH (2)'!$B$7:$S$1006,R$5,0),"")</f>
        <v/>
      </c>
      <c r="S252" s="159" t="str">
        <f>IFERROR(VLOOKUP('BH (2)'!$C$4&amp;"-"&amp;'BH (2)'!$A252,'BH (2)'!$B$7:$S$1006,S$5,0),"")</f>
        <v/>
      </c>
      <c r="T252" s="26" t="str">
        <f t="shared" si="12"/>
        <v/>
      </c>
      <c r="U252" s="26" t="str">
        <f t="shared" si="13"/>
        <v/>
      </c>
      <c r="V252" s="26" t="str">
        <f t="shared" si="14"/>
        <v/>
      </c>
      <c r="W252" s="26" t="str">
        <f t="shared" si="15"/>
        <v/>
      </c>
    </row>
    <row r="253" spans="3:23" ht="45" customHeight="1" x14ac:dyDescent="0.25">
      <c r="C253" s="32">
        <v>247</v>
      </c>
      <c r="D253" s="150" t="str">
        <f>IFERROR(VLOOKUP('BH (2)'!$C$4&amp;"-"&amp;'BH (2)'!$A253,'BH (2)'!$B$7:$S$1006,D$5,0),"")</f>
        <v/>
      </c>
      <c r="E253" s="160" t="str">
        <f>IFERROR(VLOOKUP('BH (2)'!$C$4&amp;"-"&amp;'BH (2)'!$A253,'BH (2)'!$B$7:$S$1006,E$5,0),"")</f>
        <v/>
      </c>
      <c r="F253" s="152" t="str">
        <f>IFERROR(VLOOKUP('BH (2)'!$C$4&amp;"-"&amp;'BH (2)'!$A253,'BH (2)'!$B$7:$S$1006,F$5,0),"")</f>
        <v/>
      </c>
      <c r="G253" s="153" t="str">
        <f>IFERROR(VLOOKUP('BH (2)'!$C$4&amp;"-"&amp;'BH (2)'!$A253,'BH (2)'!$B$7:$S$1006,G$5,0),"")</f>
        <v/>
      </c>
      <c r="H253" s="154" t="str">
        <f>IFERROR(VLOOKUP('BH (2)'!$C$4&amp;"-"&amp;'BH (2)'!$A253,'BH (2)'!$B$7:$S$1006,H$5,0),"")</f>
        <v/>
      </c>
      <c r="I253" s="153" t="str">
        <f>IFERROR(VLOOKUP('BH (2)'!$C$4&amp;"-"&amp;'BH (2)'!$A253,'BH (2)'!$B$7:$S$1006,I$5,0),"")</f>
        <v/>
      </c>
      <c r="J253" s="155" t="str">
        <f>IFERROR(VLOOKUP('BH (2)'!$C$4&amp;"-"&amp;'BH (2)'!$A253,'BH (2)'!$B$7:$S$1006,J$5,0),"")</f>
        <v/>
      </c>
      <c r="K253" s="153" t="str">
        <f>IFERROR(VLOOKUP('BH (2)'!$C$4&amp;"-"&amp;'BH (2)'!$A253,'BH (2)'!$B$7:$S$1006,K$5,0),"")</f>
        <v/>
      </c>
      <c r="L253" s="150" t="str">
        <f>IFERROR(VLOOKUP('BH (2)'!$C$4&amp;"-"&amp;'BH (2)'!$A253,'BH (2)'!$B$7:$S$1006,L$5,0),"")</f>
        <v/>
      </c>
      <c r="M253" s="154" t="str">
        <f>IFERROR(VLOOKUP('BH (2)'!$C$4&amp;"-"&amp;'BH (2)'!$A253,'BH (2)'!$B$7:$S$1006,M$5,0),"")</f>
        <v/>
      </c>
      <c r="N253" s="150" t="str">
        <f>IFERROR(VLOOKUP('BH (2)'!$C$4&amp;"-"&amp;'BH (2)'!$A253,'BH (2)'!$B$7:$S$1006,N$5,0),"")</f>
        <v/>
      </c>
      <c r="O253" s="156" t="str">
        <f>IFERROR(VLOOKUP('BH (2)'!$C$4&amp;"-"&amp;'BH (2)'!$A253,'BH (2)'!$B$7:$S$1006,O$5,0),"")</f>
        <v/>
      </c>
      <c r="P253" s="148" t="str">
        <f>IFERROR(VLOOKUP('BH (2)'!$C$4&amp;"-"&amp;'BH (2)'!$A253,'BH (2)'!$B$7:$S$1006,P$5,0),"")</f>
        <v/>
      </c>
      <c r="Q253" s="157" t="str">
        <f>IFERROR(VLOOKUP('BH (2)'!$C$4&amp;"-"&amp;'BH (2)'!$A253,'BH (2)'!$B$7:$S$1006,Q$5,0),"")</f>
        <v/>
      </c>
      <c r="R253" s="158" t="str">
        <f>IFERROR(VLOOKUP('BH (2)'!$C$4&amp;"-"&amp;'BH (2)'!$A253,'BH (2)'!$B$7:$S$1006,R$5,0),"")</f>
        <v/>
      </c>
      <c r="S253" s="159" t="str">
        <f>IFERROR(VLOOKUP('BH (2)'!$C$4&amp;"-"&amp;'BH (2)'!$A253,'BH (2)'!$B$7:$S$1006,S$5,0),"")</f>
        <v/>
      </c>
      <c r="T253" s="26" t="str">
        <f t="shared" si="12"/>
        <v/>
      </c>
      <c r="U253" s="26" t="str">
        <f t="shared" si="13"/>
        <v/>
      </c>
      <c r="V253" s="26" t="str">
        <f t="shared" si="14"/>
        <v/>
      </c>
      <c r="W253" s="26" t="str">
        <f t="shared" si="15"/>
        <v/>
      </c>
    </row>
    <row r="254" spans="3:23" ht="45" customHeight="1" x14ac:dyDescent="0.25">
      <c r="C254" s="32">
        <v>248</v>
      </c>
      <c r="D254" s="150" t="str">
        <f>IFERROR(VLOOKUP('BH (2)'!$C$4&amp;"-"&amp;'BH (2)'!$A254,'BH (2)'!$B$7:$S$1006,D$5,0),"")</f>
        <v/>
      </c>
      <c r="E254" s="160" t="str">
        <f>IFERROR(VLOOKUP('BH (2)'!$C$4&amp;"-"&amp;'BH (2)'!$A254,'BH (2)'!$B$7:$S$1006,E$5,0),"")</f>
        <v/>
      </c>
      <c r="F254" s="152" t="str">
        <f>IFERROR(VLOOKUP('BH (2)'!$C$4&amp;"-"&amp;'BH (2)'!$A254,'BH (2)'!$B$7:$S$1006,F$5,0),"")</f>
        <v/>
      </c>
      <c r="G254" s="153" t="str">
        <f>IFERROR(VLOOKUP('BH (2)'!$C$4&amp;"-"&amp;'BH (2)'!$A254,'BH (2)'!$B$7:$S$1006,G$5,0),"")</f>
        <v/>
      </c>
      <c r="H254" s="154" t="str">
        <f>IFERROR(VLOOKUP('BH (2)'!$C$4&amp;"-"&amp;'BH (2)'!$A254,'BH (2)'!$B$7:$S$1006,H$5,0),"")</f>
        <v/>
      </c>
      <c r="I254" s="153" t="str">
        <f>IFERROR(VLOOKUP('BH (2)'!$C$4&amp;"-"&amp;'BH (2)'!$A254,'BH (2)'!$B$7:$S$1006,I$5,0),"")</f>
        <v/>
      </c>
      <c r="J254" s="155" t="str">
        <f>IFERROR(VLOOKUP('BH (2)'!$C$4&amp;"-"&amp;'BH (2)'!$A254,'BH (2)'!$B$7:$S$1006,J$5,0),"")</f>
        <v/>
      </c>
      <c r="K254" s="153" t="str">
        <f>IFERROR(VLOOKUP('BH (2)'!$C$4&amp;"-"&amp;'BH (2)'!$A254,'BH (2)'!$B$7:$S$1006,K$5,0),"")</f>
        <v/>
      </c>
      <c r="L254" s="150" t="str">
        <f>IFERROR(VLOOKUP('BH (2)'!$C$4&amp;"-"&amp;'BH (2)'!$A254,'BH (2)'!$B$7:$S$1006,L$5,0),"")</f>
        <v/>
      </c>
      <c r="M254" s="154" t="str">
        <f>IFERROR(VLOOKUP('BH (2)'!$C$4&amp;"-"&amp;'BH (2)'!$A254,'BH (2)'!$B$7:$S$1006,M$5,0),"")</f>
        <v/>
      </c>
      <c r="N254" s="150" t="str">
        <f>IFERROR(VLOOKUP('BH (2)'!$C$4&amp;"-"&amp;'BH (2)'!$A254,'BH (2)'!$B$7:$S$1006,N$5,0),"")</f>
        <v/>
      </c>
      <c r="O254" s="156" t="str">
        <f>IFERROR(VLOOKUP('BH (2)'!$C$4&amp;"-"&amp;'BH (2)'!$A254,'BH (2)'!$B$7:$S$1006,O$5,0),"")</f>
        <v/>
      </c>
      <c r="P254" s="148" t="str">
        <f>IFERROR(VLOOKUP('BH (2)'!$C$4&amp;"-"&amp;'BH (2)'!$A254,'BH (2)'!$B$7:$S$1006,P$5,0),"")</f>
        <v/>
      </c>
      <c r="Q254" s="157" t="str">
        <f>IFERROR(VLOOKUP('BH (2)'!$C$4&amp;"-"&amp;'BH (2)'!$A254,'BH (2)'!$B$7:$S$1006,Q$5,0),"")</f>
        <v/>
      </c>
      <c r="R254" s="158" t="str">
        <f>IFERROR(VLOOKUP('BH (2)'!$C$4&amp;"-"&amp;'BH (2)'!$A254,'BH (2)'!$B$7:$S$1006,R$5,0),"")</f>
        <v/>
      </c>
      <c r="S254" s="159" t="str">
        <f>IFERROR(VLOOKUP('BH (2)'!$C$4&amp;"-"&amp;'BH (2)'!$A254,'BH (2)'!$B$7:$S$1006,S$5,0),"")</f>
        <v/>
      </c>
      <c r="T254" s="26" t="str">
        <f t="shared" si="12"/>
        <v/>
      </c>
      <c r="U254" s="26" t="str">
        <f t="shared" si="13"/>
        <v/>
      </c>
      <c r="V254" s="26" t="str">
        <f t="shared" si="14"/>
        <v/>
      </c>
      <c r="W254" s="26" t="str">
        <f t="shared" si="15"/>
        <v/>
      </c>
    </row>
    <row r="255" spans="3:23" ht="45" customHeight="1" x14ac:dyDescent="0.25">
      <c r="C255" s="32">
        <v>249</v>
      </c>
      <c r="D255" s="150" t="str">
        <f>IFERROR(VLOOKUP('BH (2)'!$C$4&amp;"-"&amp;'BH (2)'!$A255,'BH (2)'!$B$7:$S$1006,D$5,0),"")</f>
        <v/>
      </c>
      <c r="E255" s="160" t="str">
        <f>IFERROR(VLOOKUP('BH (2)'!$C$4&amp;"-"&amp;'BH (2)'!$A255,'BH (2)'!$B$7:$S$1006,E$5,0),"")</f>
        <v/>
      </c>
      <c r="F255" s="152" t="str">
        <f>IFERROR(VLOOKUP('BH (2)'!$C$4&amp;"-"&amp;'BH (2)'!$A255,'BH (2)'!$B$7:$S$1006,F$5,0),"")</f>
        <v/>
      </c>
      <c r="G255" s="153" t="str">
        <f>IFERROR(VLOOKUP('BH (2)'!$C$4&amp;"-"&amp;'BH (2)'!$A255,'BH (2)'!$B$7:$S$1006,G$5,0),"")</f>
        <v/>
      </c>
      <c r="H255" s="154" t="str">
        <f>IFERROR(VLOOKUP('BH (2)'!$C$4&amp;"-"&amp;'BH (2)'!$A255,'BH (2)'!$B$7:$S$1006,H$5,0),"")</f>
        <v/>
      </c>
      <c r="I255" s="153" t="str">
        <f>IFERROR(VLOOKUP('BH (2)'!$C$4&amp;"-"&amp;'BH (2)'!$A255,'BH (2)'!$B$7:$S$1006,I$5,0),"")</f>
        <v/>
      </c>
      <c r="J255" s="155" t="str">
        <f>IFERROR(VLOOKUP('BH (2)'!$C$4&amp;"-"&amp;'BH (2)'!$A255,'BH (2)'!$B$7:$S$1006,J$5,0),"")</f>
        <v/>
      </c>
      <c r="K255" s="153" t="str">
        <f>IFERROR(VLOOKUP('BH (2)'!$C$4&amp;"-"&amp;'BH (2)'!$A255,'BH (2)'!$B$7:$S$1006,K$5,0),"")</f>
        <v/>
      </c>
      <c r="L255" s="150" t="str">
        <f>IFERROR(VLOOKUP('BH (2)'!$C$4&amp;"-"&amp;'BH (2)'!$A255,'BH (2)'!$B$7:$S$1006,L$5,0),"")</f>
        <v/>
      </c>
      <c r="M255" s="154" t="str">
        <f>IFERROR(VLOOKUP('BH (2)'!$C$4&amp;"-"&amp;'BH (2)'!$A255,'BH (2)'!$B$7:$S$1006,M$5,0),"")</f>
        <v/>
      </c>
      <c r="N255" s="150" t="str">
        <f>IFERROR(VLOOKUP('BH (2)'!$C$4&amp;"-"&amp;'BH (2)'!$A255,'BH (2)'!$B$7:$S$1006,N$5,0),"")</f>
        <v/>
      </c>
      <c r="O255" s="156" t="str">
        <f>IFERROR(VLOOKUP('BH (2)'!$C$4&amp;"-"&amp;'BH (2)'!$A255,'BH (2)'!$B$7:$S$1006,O$5,0),"")</f>
        <v/>
      </c>
      <c r="P255" s="148" t="str">
        <f>IFERROR(VLOOKUP('BH (2)'!$C$4&amp;"-"&amp;'BH (2)'!$A255,'BH (2)'!$B$7:$S$1006,P$5,0),"")</f>
        <v/>
      </c>
      <c r="Q255" s="157" t="str">
        <f>IFERROR(VLOOKUP('BH (2)'!$C$4&amp;"-"&amp;'BH (2)'!$A255,'BH (2)'!$B$7:$S$1006,Q$5,0),"")</f>
        <v/>
      </c>
      <c r="R255" s="158" t="str">
        <f>IFERROR(VLOOKUP('BH (2)'!$C$4&amp;"-"&amp;'BH (2)'!$A255,'BH (2)'!$B$7:$S$1006,R$5,0),"")</f>
        <v/>
      </c>
      <c r="S255" s="159" t="str">
        <f>IFERROR(VLOOKUP('BH (2)'!$C$4&amp;"-"&amp;'BH (2)'!$A255,'BH (2)'!$B$7:$S$1006,S$5,0),"")</f>
        <v/>
      </c>
      <c r="T255" s="26" t="str">
        <f t="shared" si="12"/>
        <v/>
      </c>
      <c r="U255" s="26" t="str">
        <f t="shared" si="13"/>
        <v/>
      </c>
      <c r="V255" s="26" t="str">
        <f t="shared" si="14"/>
        <v/>
      </c>
      <c r="W255" s="26" t="str">
        <f t="shared" si="15"/>
        <v/>
      </c>
    </row>
    <row r="256" spans="3:23" ht="45" customHeight="1" x14ac:dyDescent="0.25">
      <c r="C256" s="32">
        <v>250</v>
      </c>
      <c r="D256" s="150" t="str">
        <f>IFERROR(VLOOKUP('BH (2)'!$C$4&amp;"-"&amp;'BH (2)'!$A256,'BH (2)'!$B$7:$S$1006,D$5,0),"")</f>
        <v/>
      </c>
      <c r="E256" s="160" t="str">
        <f>IFERROR(VLOOKUP('BH (2)'!$C$4&amp;"-"&amp;'BH (2)'!$A256,'BH (2)'!$B$7:$S$1006,E$5,0),"")</f>
        <v/>
      </c>
      <c r="F256" s="152" t="str">
        <f>IFERROR(VLOOKUP('BH (2)'!$C$4&amp;"-"&amp;'BH (2)'!$A256,'BH (2)'!$B$7:$S$1006,F$5,0),"")</f>
        <v/>
      </c>
      <c r="G256" s="153" t="str">
        <f>IFERROR(VLOOKUP('BH (2)'!$C$4&amp;"-"&amp;'BH (2)'!$A256,'BH (2)'!$B$7:$S$1006,G$5,0),"")</f>
        <v/>
      </c>
      <c r="H256" s="154" t="str">
        <f>IFERROR(VLOOKUP('BH (2)'!$C$4&amp;"-"&amp;'BH (2)'!$A256,'BH (2)'!$B$7:$S$1006,H$5,0),"")</f>
        <v/>
      </c>
      <c r="I256" s="153" t="str">
        <f>IFERROR(VLOOKUP('BH (2)'!$C$4&amp;"-"&amp;'BH (2)'!$A256,'BH (2)'!$B$7:$S$1006,I$5,0),"")</f>
        <v/>
      </c>
      <c r="J256" s="155" t="str">
        <f>IFERROR(VLOOKUP('BH (2)'!$C$4&amp;"-"&amp;'BH (2)'!$A256,'BH (2)'!$B$7:$S$1006,J$5,0),"")</f>
        <v/>
      </c>
      <c r="K256" s="153" t="str">
        <f>IFERROR(VLOOKUP('BH (2)'!$C$4&amp;"-"&amp;'BH (2)'!$A256,'BH (2)'!$B$7:$S$1006,K$5,0),"")</f>
        <v/>
      </c>
      <c r="L256" s="150" t="str">
        <f>IFERROR(VLOOKUP('BH (2)'!$C$4&amp;"-"&amp;'BH (2)'!$A256,'BH (2)'!$B$7:$S$1006,L$5,0),"")</f>
        <v/>
      </c>
      <c r="M256" s="154" t="str">
        <f>IFERROR(VLOOKUP('BH (2)'!$C$4&amp;"-"&amp;'BH (2)'!$A256,'BH (2)'!$B$7:$S$1006,M$5,0),"")</f>
        <v/>
      </c>
      <c r="N256" s="150" t="str">
        <f>IFERROR(VLOOKUP('BH (2)'!$C$4&amp;"-"&amp;'BH (2)'!$A256,'BH (2)'!$B$7:$S$1006,N$5,0),"")</f>
        <v/>
      </c>
      <c r="O256" s="156" t="str">
        <f>IFERROR(VLOOKUP('BH (2)'!$C$4&amp;"-"&amp;'BH (2)'!$A256,'BH (2)'!$B$7:$S$1006,O$5,0),"")</f>
        <v/>
      </c>
      <c r="P256" s="148" t="str">
        <f>IFERROR(VLOOKUP('BH (2)'!$C$4&amp;"-"&amp;'BH (2)'!$A256,'BH (2)'!$B$7:$S$1006,P$5,0),"")</f>
        <v/>
      </c>
      <c r="Q256" s="157" t="str">
        <f>IFERROR(VLOOKUP('BH (2)'!$C$4&amp;"-"&amp;'BH (2)'!$A256,'BH (2)'!$B$7:$S$1006,Q$5,0),"")</f>
        <v/>
      </c>
      <c r="R256" s="158" t="str">
        <f>IFERROR(VLOOKUP('BH (2)'!$C$4&amp;"-"&amp;'BH (2)'!$A256,'BH (2)'!$B$7:$S$1006,R$5,0),"")</f>
        <v/>
      </c>
      <c r="S256" s="159" t="str">
        <f>IFERROR(VLOOKUP('BH (2)'!$C$4&amp;"-"&amp;'BH (2)'!$A256,'BH (2)'!$B$7:$S$1006,S$5,0),"")</f>
        <v/>
      </c>
      <c r="T256" s="26" t="str">
        <f t="shared" si="12"/>
        <v/>
      </c>
      <c r="U256" s="26" t="str">
        <f t="shared" si="13"/>
        <v/>
      </c>
      <c r="V256" s="26" t="str">
        <f t="shared" si="14"/>
        <v/>
      </c>
      <c r="W256" s="26" t="str">
        <f t="shared" si="15"/>
        <v/>
      </c>
    </row>
    <row r="257" spans="3:23" ht="45" customHeight="1" x14ac:dyDescent="0.25">
      <c r="C257" s="32">
        <v>251</v>
      </c>
      <c r="D257" s="150" t="str">
        <f>IFERROR(VLOOKUP('BH (2)'!$C$4&amp;"-"&amp;'BH (2)'!$A257,'BH (2)'!$B$7:$S$1006,D$5,0),"")</f>
        <v/>
      </c>
      <c r="E257" s="160" t="str">
        <f>IFERROR(VLOOKUP('BH (2)'!$C$4&amp;"-"&amp;'BH (2)'!$A257,'BH (2)'!$B$7:$S$1006,E$5,0),"")</f>
        <v/>
      </c>
      <c r="F257" s="152" t="str">
        <f>IFERROR(VLOOKUP('BH (2)'!$C$4&amp;"-"&amp;'BH (2)'!$A257,'BH (2)'!$B$7:$S$1006,F$5,0),"")</f>
        <v/>
      </c>
      <c r="G257" s="153" t="str">
        <f>IFERROR(VLOOKUP('BH (2)'!$C$4&amp;"-"&amp;'BH (2)'!$A257,'BH (2)'!$B$7:$S$1006,G$5,0),"")</f>
        <v/>
      </c>
      <c r="H257" s="154" t="str">
        <f>IFERROR(VLOOKUP('BH (2)'!$C$4&amp;"-"&amp;'BH (2)'!$A257,'BH (2)'!$B$7:$S$1006,H$5,0),"")</f>
        <v/>
      </c>
      <c r="I257" s="153" t="str">
        <f>IFERROR(VLOOKUP('BH (2)'!$C$4&amp;"-"&amp;'BH (2)'!$A257,'BH (2)'!$B$7:$S$1006,I$5,0),"")</f>
        <v/>
      </c>
      <c r="J257" s="155" t="str">
        <f>IFERROR(VLOOKUP('BH (2)'!$C$4&amp;"-"&amp;'BH (2)'!$A257,'BH (2)'!$B$7:$S$1006,J$5,0),"")</f>
        <v/>
      </c>
      <c r="K257" s="153" t="str">
        <f>IFERROR(VLOOKUP('BH (2)'!$C$4&amp;"-"&amp;'BH (2)'!$A257,'BH (2)'!$B$7:$S$1006,K$5,0),"")</f>
        <v/>
      </c>
      <c r="L257" s="150" t="str">
        <f>IFERROR(VLOOKUP('BH (2)'!$C$4&amp;"-"&amp;'BH (2)'!$A257,'BH (2)'!$B$7:$S$1006,L$5,0),"")</f>
        <v/>
      </c>
      <c r="M257" s="154" t="str">
        <f>IFERROR(VLOOKUP('BH (2)'!$C$4&amp;"-"&amp;'BH (2)'!$A257,'BH (2)'!$B$7:$S$1006,M$5,0),"")</f>
        <v/>
      </c>
      <c r="N257" s="150" t="str">
        <f>IFERROR(VLOOKUP('BH (2)'!$C$4&amp;"-"&amp;'BH (2)'!$A257,'BH (2)'!$B$7:$S$1006,N$5,0),"")</f>
        <v/>
      </c>
      <c r="O257" s="156" t="str">
        <f>IFERROR(VLOOKUP('BH (2)'!$C$4&amp;"-"&amp;'BH (2)'!$A257,'BH (2)'!$B$7:$S$1006,O$5,0),"")</f>
        <v/>
      </c>
      <c r="P257" s="148" t="str">
        <f>IFERROR(VLOOKUP('BH (2)'!$C$4&amp;"-"&amp;'BH (2)'!$A257,'BH (2)'!$B$7:$S$1006,P$5,0),"")</f>
        <v/>
      </c>
      <c r="Q257" s="157" t="str">
        <f>IFERROR(VLOOKUP('BH (2)'!$C$4&amp;"-"&amp;'BH (2)'!$A257,'BH (2)'!$B$7:$S$1006,Q$5,0),"")</f>
        <v/>
      </c>
      <c r="R257" s="158" t="str">
        <f>IFERROR(VLOOKUP('BH (2)'!$C$4&amp;"-"&amp;'BH (2)'!$A257,'BH (2)'!$B$7:$S$1006,R$5,0),"")</f>
        <v/>
      </c>
      <c r="S257" s="159" t="str">
        <f>IFERROR(VLOOKUP('BH (2)'!$C$4&amp;"-"&amp;'BH (2)'!$A257,'BH (2)'!$B$7:$S$1006,S$5,0),"")</f>
        <v/>
      </c>
      <c r="T257" s="26" t="str">
        <f t="shared" si="12"/>
        <v/>
      </c>
      <c r="U257" s="26" t="str">
        <f t="shared" si="13"/>
        <v/>
      </c>
      <c r="V257" s="26" t="str">
        <f t="shared" si="14"/>
        <v/>
      </c>
      <c r="W257" s="26" t="str">
        <f t="shared" si="15"/>
        <v/>
      </c>
    </row>
    <row r="258" spans="3:23" ht="45" customHeight="1" x14ac:dyDescent="0.25">
      <c r="C258" s="32">
        <v>252</v>
      </c>
      <c r="D258" s="150" t="str">
        <f>IFERROR(VLOOKUP('BH (2)'!$C$4&amp;"-"&amp;'BH (2)'!$A258,'BH (2)'!$B$7:$S$1006,D$5,0),"")</f>
        <v/>
      </c>
      <c r="E258" s="160" t="str">
        <f>IFERROR(VLOOKUP('BH (2)'!$C$4&amp;"-"&amp;'BH (2)'!$A258,'BH (2)'!$B$7:$S$1006,E$5,0),"")</f>
        <v/>
      </c>
      <c r="F258" s="152" t="str">
        <f>IFERROR(VLOOKUP('BH (2)'!$C$4&amp;"-"&amp;'BH (2)'!$A258,'BH (2)'!$B$7:$S$1006,F$5,0),"")</f>
        <v/>
      </c>
      <c r="G258" s="153" t="str">
        <f>IFERROR(VLOOKUP('BH (2)'!$C$4&amp;"-"&amp;'BH (2)'!$A258,'BH (2)'!$B$7:$S$1006,G$5,0),"")</f>
        <v/>
      </c>
      <c r="H258" s="154" t="str">
        <f>IFERROR(VLOOKUP('BH (2)'!$C$4&amp;"-"&amp;'BH (2)'!$A258,'BH (2)'!$B$7:$S$1006,H$5,0),"")</f>
        <v/>
      </c>
      <c r="I258" s="153" t="str">
        <f>IFERROR(VLOOKUP('BH (2)'!$C$4&amp;"-"&amp;'BH (2)'!$A258,'BH (2)'!$B$7:$S$1006,I$5,0),"")</f>
        <v/>
      </c>
      <c r="J258" s="155" t="str">
        <f>IFERROR(VLOOKUP('BH (2)'!$C$4&amp;"-"&amp;'BH (2)'!$A258,'BH (2)'!$B$7:$S$1006,J$5,0),"")</f>
        <v/>
      </c>
      <c r="K258" s="153" t="str">
        <f>IFERROR(VLOOKUP('BH (2)'!$C$4&amp;"-"&amp;'BH (2)'!$A258,'BH (2)'!$B$7:$S$1006,K$5,0),"")</f>
        <v/>
      </c>
      <c r="L258" s="150" t="str">
        <f>IFERROR(VLOOKUP('BH (2)'!$C$4&amp;"-"&amp;'BH (2)'!$A258,'BH (2)'!$B$7:$S$1006,L$5,0),"")</f>
        <v/>
      </c>
      <c r="M258" s="154" t="str">
        <f>IFERROR(VLOOKUP('BH (2)'!$C$4&amp;"-"&amp;'BH (2)'!$A258,'BH (2)'!$B$7:$S$1006,M$5,0),"")</f>
        <v/>
      </c>
      <c r="N258" s="150" t="str">
        <f>IFERROR(VLOOKUP('BH (2)'!$C$4&amp;"-"&amp;'BH (2)'!$A258,'BH (2)'!$B$7:$S$1006,N$5,0),"")</f>
        <v/>
      </c>
      <c r="O258" s="156" t="str">
        <f>IFERROR(VLOOKUP('BH (2)'!$C$4&amp;"-"&amp;'BH (2)'!$A258,'BH (2)'!$B$7:$S$1006,O$5,0),"")</f>
        <v/>
      </c>
      <c r="P258" s="148" t="str">
        <f>IFERROR(VLOOKUP('BH (2)'!$C$4&amp;"-"&amp;'BH (2)'!$A258,'BH (2)'!$B$7:$S$1006,P$5,0),"")</f>
        <v/>
      </c>
      <c r="Q258" s="157" t="str">
        <f>IFERROR(VLOOKUP('BH (2)'!$C$4&amp;"-"&amp;'BH (2)'!$A258,'BH (2)'!$B$7:$S$1006,Q$5,0),"")</f>
        <v/>
      </c>
      <c r="R258" s="158" t="str">
        <f>IFERROR(VLOOKUP('BH (2)'!$C$4&amp;"-"&amp;'BH (2)'!$A258,'BH (2)'!$B$7:$S$1006,R$5,0),"")</f>
        <v/>
      </c>
      <c r="S258" s="159" t="str">
        <f>IFERROR(VLOOKUP('BH (2)'!$C$4&amp;"-"&amp;'BH (2)'!$A258,'BH (2)'!$B$7:$S$1006,S$5,0),"")</f>
        <v/>
      </c>
      <c r="T258" s="26" t="str">
        <f t="shared" si="12"/>
        <v/>
      </c>
      <c r="U258" s="26" t="str">
        <f t="shared" si="13"/>
        <v/>
      </c>
      <c r="V258" s="26" t="str">
        <f t="shared" si="14"/>
        <v/>
      </c>
      <c r="W258" s="26" t="str">
        <f t="shared" si="15"/>
        <v/>
      </c>
    </row>
    <row r="259" spans="3:23" ht="45" customHeight="1" x14ac:dyDescent="0.25">
      <c r="C259" s="32">
        <v>253</v>
      </c>
      <c r="D259" s="150" t="str">
        <f>IFERROR(VLOOKUP('BH (2)'!$C$4&amp;"-"&amp;'BH (2)'!$A259,'BH (2)'!$B$7:$S$1006,D$5,0),"")</f>
        <v/>
      </c>
      <c r="E259" s="160" t="str">
        <f>IFERROR(VLOOKUP('BH (2)'!$C$4&amp;"-"&amp;'BH (2)'!$A259,'BH (2)'!$B$7:$S$1006,E$5,0),"")</f>
        <v/>
      </c>
      <c r="F259" s="152" t="str">
        <f>IFERROR(VLOOKUP('BH (2)'!$C$4&amp;"-"&amp;'BH (2)'!$A259,'BH (2)'!$B$7:$S$1006,F$5,0),"")</f>
        <v/>
      </c>
      <c r="G259" s="153" t="str">
        <f>IFERROR(VLOOKUP('BH (2)'!$C$4&amp;"-"&amp;'BH (2)'!$A259,'BH (2)'!$B$7:$S$1006,G$5,0),"")</f>
        <v/>
      </c>
      <c r="H259" s="154" t="str">
        <f>IFERROR(VLOOKUP('BH (2)'!$C$4&amp;"-"&amp;'BH (2)'!$A259,'BH (2)'!$B$7:$S$1006,H$5,0),"")</f>
        <v/>
      </c>
      <c r="I259" s="153" t="str">
        <f>IFERROR(VLOOKUP('BH (2)'!$C$4&amp;"-"&amp;'BH (2)'!$A259,'BH (2)'!$B$7:$S$1006,I$5,0),"")</f>
        <v/>
      </c>
      <c r="J259" s="155" t="str">
        <f>IFERROR(VLOOKUP('BH (2)'!$C$4&amp;"-"&amp;'BH (2)'!$A259,'BH (2)'!$B$7:$S$1006,J$5,0),"")</f>
        <v/>
      </c>
      <c r="K259" s="153" t="str">
        <f>IFERROR(VLOOKUP('BH (2)'!$C$4&amp;"-"&amp;'BH (2)'!$A259,'BH (2)'!$B$7:$S$1006,K$5,0),"")</f>
        <v/>
      </c>
      <c r="L259" s="150" t="str">
        <f>IFERROR(VLOOKUP('BH (2)'!$C$4&amp;"-"&amp;'BH (2)'!$A259,'BH (2)'!$B$7:$S$1006,L$5,0),"")</f>
        <v/>
      </c>
      <c r="M259" s="154" t="str">
        <f>IFERROR(VLOOKUP('BH (2)'!$C$4&amp;"-"&amp;'BH (2)'!$A259,'BH (2)'!$B$7:$S$1006,M$5,0),"")</f>
        <v/>
      </c>
      <c r="N259" s="150" t="str">
        <f>IFERROR(VLOOKUP('BH (2)'!$C$4&amp;"-"&amp;'BH (2)'!$A259,'BH (2)'!$B$7:$S$1006,N$5,0),"")</f>
        <v/>
      </c>
      <c r="O259" s="156" t="str">
        <f>IFERROR(VLOOKUP('BH (2)'!$C$4&amp;"-"&amp;'BH (2)'!$A259,'BH (2)'!$B$7:$S$1006,O$5,0),"")</f>
        <v/>
      </c>
      <c r="P259" s="148" t="str">
        <f>IFERROR(VLOOKUP('BH (2)'!$C$4&amp;"-"&amp;'BH (2)'!$A259,'BH (2)'!$B$7:$S$1006,P$5,0),"")</f>
        <v/>
      </c>
      <c r="Q259" s="157" t="str">
        <f>IFERROR(VLOOKUP('BH (2)'!$C$4&amp;"-"&amp;'BH (2)'!$A259,'BH (2)'!$B$7:$S$1006,Q$5,0),"")</f>
        <v/>
      </c>
      <c r="R259" s="158" t="str">
        <f>IFERROR(VLOOKUP('BH (2)'!$C$4&amp;"-"&amp;'BH (2)'!$A259,'BH (2)'!$B$7:$S$1006,R$5,0),"")</f>
        <v/>
      </c>
      <c r="S259" s="159" t="str">
        <f>IFERROR(VLOOKUP('BH (2)'!$C$4&amp;"-"&amp;'BH (2)'!$A259,'BH (2)'!$B$7:$S$1006,S$5,0),"")</f>
        <v/>
      </c>
      <c r="T259" s="26" t="str">
        <f t="shared" si="12"/>
        <v/>
      </c>
      <c r="U259" s="26" t="str">
        <f t="shared" si="13"/>
        <v/>
      </c>
      <c r="V259" s="26" t="str">
        <f t="shared" si="14"/>
        <v/>
      </c>
      <c r="W259" s="26" t="str">
        <f t="shared" si="15"/>
        <v/>
      </c>
    </row>
    <row r="260" spans="3:23" ht="45" customHeight="1" x14ac:dyDescent="0.25">
      <c r="C260" s="32">
        <v>254</v>
      </c>
      <c r="D260" s="150" t="str">
        <f>IFERROR(VLOOKUP('BH (2)'!$C$4&amp;"-"&amp;'BH (2)'!$A260,'BH (2)'!$B$7:$S$1006,D$5,0),"")</f>
        <v/>
      </c>
      <c r="E260" s="160" t="str">
        <f>IFERROR(VLOOKUP('BH (2)'!$C$4&amp;"-"&amp;'BH (2)'!$A260,'BH (2)'!$B$7:$S$1006,E$5,0),"")</f>
        <v/>
      </c>
      <c r="F260" s="152" t="str">
        <f>IFERROR(VLOOKUP('BH (2)'!$C$4&amp;"-"&amp;'BH (2)'!$A260,'BH (2)'!$B$7:$S$1006,F$5,0),"")</f>
        <v/>
      </c>
      <c r="G260" s="153" t="str">
        <f>IFERROR(VLOOKUP('BH (2)'!$C$4&amp;"-"&amp;'BH (2)'!$A260,'BH (2)'!$B$7:$S$1006,G$5,0),"")</f>
        <v/>
      </c>
      <c r="H260" s="154" t="str">
        <f>IFERROR(VLOOKUP('BH (2)'!$C$4&amp;"-"&amp;'BH (2)'!$A260,'BH (2)'!$B$7:$S$1006,H$5,0),"")</f>
        <v/>
      </c>
      <c r="I260" s="153" t="str">
        <f>IFERROR(VLOOKUP('BH (2)'!$C$4&amp;"-"&amp;'BH (2)'!$A260,'BH (2)'!$B$7:$S$1006,I$5,0),"")</f>
        <v/>
      </c>
      <c r="J260" s="155" t="str">
        <f>IFERROR(VLOOKUP('BH (2)'!$C$4&amp;"-"&amp;'BH (2)'!$A260,'BH (2)'!$B$7:$S$1006,J$5,0),"")</f>
        <v/>
      </c>
      <c r="K260" s="153" t="str">
        <f>IFERROR(VLOOKUP('BH (2)'!$C$4&amp;"-"&amp;'BH (2)'!$A260,'BH (2)'!$B$7:$S$1006,K$5,0),"")</f>
        <v/>
      </c>
      <c r="L260" s="150" t="str">
        <f>IFERROR(VLOOKUP('BH (2)'!$C$4&amp;"-"&amp;'BH (2)'!$A260,'BH (2)'!$B$7:$S$1006,L$5,0),"")</f>
        <v/>
      </c>
      <c r="M260" s="154" t="str">
        <f>IFERROR(VLOOKUP('BH (2)'!$C$4&amp;"-"&amp;'BH (2)'!$A260,'BH (2)'!$B$7:$S$1006,M$5,0),"")</f>
        <v/>
      </c>
      <c r="N260" s="150" t="str">
        <f>IFERROR(VLOOKUP('BH (2)'!$C$4&amp;"-"&amp;'BH (2)'!$A260,'BH (2)'!$B$7:$S$1006,N$5,0),"")</f>
        <v/>
      </c>
      <c r="O260" s="156" t="str">
        <f>IFERROR(VLOOKUP('BH (2)'!$C$4&amp;"-"&amp;'BH (2)'!$A260,'BH (2)'!$B$7:$S$1006,O$5,0),"")</f>
        <v/>
      </c>
      <c r="P260" s="148" t="str">
        <f>IFERROR(VLOOKUP('BH (2)'!$C$4&amp;"-"&amp;'BH (2)'!$A260,'BH (2)'!$B$7:$S$1006,P$5,0),"")</f>
        <v/>
      </c>
      <c r="Q260" s="157" t="str">
        <f>IFERROR(VLOOKUP('BH (2)'!$C$4&amp;"-"&amp;'BH (2)'!$A260,'BH (2)'!$B$7:$S$1006,Q$5,0),"")</f>
        <v/>
      </c>
      <c r="R260" s="158" t="str">
        <f>IFERROR(VLOOKUP('BH (2)'!$C$4&amp;"-"&amp;'BH (2)'!$A260,'BH (2)'!$B$7:$S$1006,R$5,0),"")</f>
        <v/>
      </c>
      <c r="S260" s="159" t="str">
        <f>IFERROR(VLOOKUP('BH (2)'!$C$4&amp;"-"&amp;'BH (2)'!$A260,'BH (2)'!$B$7:$S$1006,S$5,0),"")</f>
        <v/>
      </c>
      <c r="T260" s="26" t="str">
        <f t="shared" si="12"/>
        <v/>
      </c>
      <c r="U260" s="26" t="str">
        <f t="shared" si="13"/>
        <v/>
      </c>
      <c r="V260" s="26" t="str">
        <f t="shared" si="14"/>
        <v/>
      </c>
      <c r="W260" s="26" t="str">
        <f t="shared" si="15"/>
        <v/>
      </c>
    </row>
    <row r="261" spans="3:23" ht="45" customHeight="1" x14ac:dyDescent="0.25">
      <c r="C261" s="32">
        <v>255</v>
      </c>
      <c r="D261" s="150" t="str">
        <f>IFERROR(VLOOKUP('BH (2)'!$C$4&amp;"-"&amp;'BH (2)'!$A261,'BH (2)'!$B$7:$S$1006,D$5,0),"")</f>
        <v/>
      </c>
      <c r="E261" s="160" t="str">
        <f>IFERROR(VLOOKUP('BH (2)'!$C$4&amp;"-"&amp;'BH (2)'!$A261,'BH (2)'!$B$7:$S$1006,E$5,0),"")</f>
        <v/>
      </c>
      <c r="F261" s="152" t="str">
        <f>IFERROR(VLOOKUP('BH (2)'!$C$4&amp;"-"&amp;'BH (2)'!$A261,'BH (2)'!$B$7:$S$1006,F$5,0),"")</f>
        <v/>
      </c>
      <c r="G261" s="153" t="str">
        <f>IFERROR(VLOOKUP('BH (2)'!$C$4&amp;"-"&amp;'BH (2)'!$A261,'BH (2)'!$B$7:$S$1006,G$5,0),"")</f>
        <v/>
      </c>
      <c r="H261" s="154" t="str">
        <f>IFERROR(VLOOKUP('BH (2)'!$C$4&amp;"-"&amp;'BH (2)'!$A261,'BH (2)'!$B$7:$S$1006,H$5,0),"")</f>
        <v/>
      </c>
      <c r="I261" s="153" t="str">
        <f>IFERROR(VLOOKUP('BH (2)'!$C$4&amp;"-"&amp;'BH (2)'!$A261,'BH (2)'!$B$7:$S$1006,I$5,0),"")</f>
        <v/>
      </c>
      <c r="J261" s="155" t="str">
        <f>IFERROR(VLOOKUP('BH (2)'!$C$4&amp;"-"&amp;'BH (2)'!$A261,'BH (2)'!$B$7:$S$1006,J$5,0),"")</f>
        <v/>
      </c>
      <c r="K261" s="153" t="str">
        <f>IFERROR(VLOOKUP('BH (2)'!$C$4&amp;"-"&amp;'BH (2)'!$A261,'BH (2)'!$B$7:$S$1006,K$5,0),"")</f>
        <v/>
      </c>
      <c r="L261" s="150" t="str">
        <f>IFERROR(VLOOKUP('BH (2)'!$C$4&amp;"-"&amp;'BH (2)'!$A261,'BH (2)'!$B$7:$S$1006,L$5,0),"")</f>
        <v/>
      </c>
      <c r="M261" s="154" t="str">
        <f>IFERROR(VLOOKUP('BH (2)'!$C$4&amp;"-"&amp;'BH (2)'!$A261,'BH (2)'!$B$7:$S$1006,M$5,0),"")</f>
        <v/>
      </c>
      <c r="N261" s="150" t="str">
        <f>IFERROR(VLOOKUP('BH (2)'!$C$4&amp;"-"&amp;'BH (2)'!$A261,'BH (2)'!$B$7:$S$1006,N$5,0),"")</f>
        <v/>
      </c>
      <c r="O261" s="156" t="str">
        <f>IFERROR(VLOOKUP('BH (2)'!$C$4&amp;"-"&amp;'BH (2)'!$A261,'BH (2)'!$B$7:$S$1006,O$5,0),"")</f>
        <v/>
      </c>
      <c r="P261" s="148" t="str">
        <f>IFERROR(VLOOKUP('BH (2)'!$C$4&amp;"-"&amp;'BH (2)'!$A261,'BH (2)'!$B$7:$S$1006,P$5,0),"")</f>
        <v/>
      </c>
      <c r="Q261" s="157" t="str">
        <f>IFERROR(VLOOKUP('BH (2)'!$C$4&amp;"-"&amp;'BH (2)'!$A261,'BH (2)'!$B$7:$S$1006,Q$5,0),"")</f>
        <v/>
      </c>
      <c r="R261" s="158" t="str">
        <f>IFERROR(VLOOKUP('BH (2)'!$C$4&amp;"-"&amp;'BH (2)'!$A261,'BH (2)'!$B$7:$S$1006,R$5,0),"")</f>
        <v/>
      </c>
      <c r="S261" s="159" t="str">
        <f>IFERROR(VLOOKUP('BH (2)'!$C$4&amp;"-"&amp;'BH (2)'!$A261,'BH (2)'!$B$7:$S$1006,S$5,0),"")</f>
        <v/>
      </c>
      <c r="T261" s="26" t="str">
        <f t="shared" si="12"/>
        <v/>
      </c>
      <c r="U261" s="26" t="str">
        <f t="shared" si="13"/>
        <v/>
      </c>
      <c r="V261" s="26" t="str">
        <f t="shared" si="14"/>
        <v/>
      </c>
      <c r="W261" s="26" t="str">
        <f t="shared" si="15"/>
        <v/>
      </c>
    </row>
    <row r="262" spans="3:23" ht="45" customHeight="1" x14ac:dyDescent="0.25">
      <c r="C262" s="32">
        <v>256</v>
      </c>
      <c r="D262" s="150" t="str">
        <f>IFERROR(VLOOKUP('BH (2)'!$C$4&amp;"-"&amp;'BH (2)'!$A262,'BH (2)'!$B$7:$S$1006,D$5,0),"")</f>
        <v/>
      </c>
      <c r="E262" s="160" t="str">
        <f>IFERROR(VLOOKUP('BH (2)'!$C$4&amp;"-"&amp;'BH (2)'!$A262,'BH (2)'!$B$7:$S$1006,E$5,0),"")</f>
        <v/>
      </c>
      <c r="F262" s="152" t="str">
        <f>IFERROR(VLOOKUP('BH (2)'!$C$4&amp;"-"&amp;'BH (2)'!$A262,'BH (2)'!$B$7:$S$1006,F$5,0),"")</f>
        <v/>
      </c>
      <c r="G262" s="153" t="str">
        <f>IFERROR(VLOOKUP('BH (2)'!$C$4&amp;"-"&amp;'BH (2)'!$A262,'BH (2)'!$B$7:$S$1006,G$5,0),"")</f>
        <v/>
      </c>
      <c r="H262" s="154" t="str">
        <f>IFERROR(VLOOKUP('BH (2)'!$C$4&amp;"-"&amp;'BH (2)'!$A262,'BH (2)'!$B$7:$S$1006,H$5,0),"")</f>
        <v/>
      </c>
      <c r="I262" s="153" t="str">
        <f>IFERROR(VLOOKUP('BH (2)'!$C$4&amp;"-"&amp;'BH (2)'!$A262,'BH (2)'!$B$7:$S$1006,I$5,0),"")</f>
        <v/>
      </c>
      <c r="J262" s="155" t="str">
        <f>IFERROR(VLOOKUP('BH (2)'!$C$4&amp;"-"&amp;'BH (2)'!$A262,'BH (2)'!$B$7:$S$1006,J$5,0),"")</f>
        <v/>
      </c>
      <c r="K262" s="153" t="str">
        <f>IFERROR(VLOOKUP('BH (2)'!$C$4&amp;"-"&amp;'BH (2)'!$A262,'BH (2)'!$B$7:$S$1006,K$5,0),"")</f>
        <v/>
      </c>
      <c r="L262" s="150" t="str">
        <f>IFERROR(VLOOKUP('BH (2)'!$C$4&amp;"-"&amp;'BH (2)'!$A262,'BH (2)'!$B$7:$S$1006,L$5,0),"")</f>
        <v/>
      </c>
      <c r="M262" s="154" t="str">
        <f>IFERROR(VLOOKUP('BH (2)'!$C$4&amp;"-"&amp;'BH (2)'!$A262,'BH (2)'!$B$7:$S$1006,M$5,0),"")</f>
        <v/>
      </c>
      <c r="N262" s="150" t="str">
        <f>IFERROR(VLOOKUP('BH (2)'!$C$4&amp;"-"&amp;'BH (2)'!$A262,'BH (2)'!$B$7:$S$1006,N$5,0),"")</f>
        <v/>
      </c>
      <c r="O262" s="156" t="str">
        <f>IFERROR(VLOOKUP('BH (2)'!$C$4&amp;"-"&amp;'BH (2)'!$A262,'BH (2)'!$B$7:$S$1006,O$5,0),"")</f>
        <v/>
      </c>
      <c r="P262" s="148" t="str">
        <f>IFERROR(VLOOKUP('BH (2)'!$C$4&amp;"-"&amp;'BH (2)'!$A262,'BH (2)'!$B$7:$S$1006,P$5,0),"")</f>
        <v/>
      </c>
      <c r="Q262" s="157" t="str">
        <f>IFERROR(VLOOKUP('BH (2)'!$C$4&amp;"-"&amp;'BH (2)'!$A262,'BH (2)'!$B$7:$S$1006,Q$5,0),"")</f>
        <v/>
      </c>
      <c r="R262" s="158" t="str">
        <f>IFERROR(VLOOKUP('BH (2)'!$C$4&amp;"-"&amp;'BH (2)'!$A262,'BH (2)'!$B$7:$S$1006,R$5,0),"")</f>
        <v/>
      </c>
      <c r="S262" s="159" t="str">
        <f>IFERROR(VLOOKUP('BH (2)'!$C$4&amp;"-"&amp;'BH (2)'!$A262,'BH (2)'!$B$7:$S$1006,S$5,0),"")</f>
        <v/>
      </c>
      <c r="T262" s="26" t="str">
        <f t="shared" si="12"/>
        <v/>
      </c>
      <c r="U262" s="26" t="str">
        <f t="shared" si="13"/>
        <v/>
      </c>
      <c r="V262" s="26" t="str">
        <f t="shared" si="14"/>
        <v/>
      </c>
      <c r="W262" s="26" t="str">
        <f t="shared" si="15"/>
        <v/>
      </c>
    </row>
    <row r="263" spans="3:23" ht="45" customHeight="1" x14ac:dyDescent="0.25">
      <c r="C263" s="32">
        <v>257</v>
      </c>
      <c r="D263" s="150" t="str">
        <f>IFERROR(VLOOKUP('BH (2)'!$C$4&amp;"-"&amp;'BH (2)'!$A263,'BH (2)'!$B$7:$S$1006,D$5,0),"")</f>
        <v/>
      </c>
      <c r="E263" s="160" t="str">
        <f>IFERROR(VLOOKUP('BH (2)'!$C$4&amp;"-"&amp;'BH (2)'!$A263,'BH (2)'!$B$7:$S$1006,E$5,0),"")</f>
        <v/>
      </c>
      <c r="F263" s="152" t="str">
        <f>IFERROR(VLOOKUP('BH (2)'!$C$4&amp;"-"&amp;'BH (2)'!$A263,'BH (2)'!$B$7:$S$1006,F$5,0),"")</f>
        <v/>
      </c>
      <c r="G263" s="153" t="str">
        <f>IFERROR(VLOOKUP('BH (2)'!$C$4&amp;"-"&amp;'BH (2)'!$A263,'BH (2)'!$B$7:$S$1006,G$5,0),"")</f>
        <v/>
      </c>
      <c r="H263" s="154" t="str">
        <f>IFERROR(VLOOKUP('BH (2)'!$C$4&amp;"-"&amp;'BH (2)'!$A263,'BH (2)'!$B$7:$S$1006,H$5,0),"")</f>
        <v/>
      </c>
      <c r="I263" s="153" t="str">
        <f>IFERROR(VLOOKUP('BH (2)'!$C$4&amp;"-"&amp;'BH (2)'!$A263,'BH (2)'!$B$7:$S$1006,I$5,0),"")</f>
        <v/>
      </c>
      <c r="J263" s="155" t="str">
        <f>IFERROR(VLOOKUP('BH (2)'!$C$4&amp;"-"&amp;'BH (2)'!$A263,'BH (2)'!$B$7:$S$1006,J$5,0),"")</f>
        <v/>
      </c>
      <c r="K263" s="153" t="str">
        <f>IFERROR(VLOOKUP('BH (2)'!$C$4&amp;"-"&amp;'BH (2)'!$A263,'BH (2)'!$B$7:$S$1006,K$5,0),"")</f>
        <v/>
      </c>
      <c r="L263" s="150" t="str">
        <f>IFERROR(VLOOKUP('BH (2)'!$C$4&amp;"-"&amp;'BH (2)'!$A263,'BH (2)'!$B$7:$S$1006,L$5,0),"")</f>
        <v/>
      </c>
      <c r="M263" s="154" t="str">
        <f>IFERROR(VLOOKUP('BH (2)'!$C$4&amp;"-"&amp;'BH (2)'!$A263,'BH (2)'!$B$7:$S$1006,M$5,0),"")</f>
        <v/>
      </c>
      <c r="N263" s="150" t="str">
        <f>IFERROR(VLOOKUP('BH (2)'!$C$4&amp;"-"&amp;'BH (2)'!$A263,'BH (2)'!$B$7:$S$1006,N$5,0),"")</f>
        <v/>
      </c>
      <c r="O263" s="156" t="str">
        <f>IFERROR(VLOOKUP('BH (2)'!$C$4&amp;"-"&amp;'BH (2)'!$A263,'BH (2)'!$B$7:$S$1006,O$5,0),"")</f>
        <v/>
      </c>
      <c r="P263" s="148" t="str">
        <f>IFERROR(VLOOKUP('BH (2)'!$C$4&amp;"-"&amp;'BH (2)'!$A263,'BH (2)'!$B$7:$S$1006,P$5,0),"")</f>
        <v/>
      </c>
      <c r="Q263" s="157" t="str">
        <f>IFERROR(VLOOKUP('BH (2)'!$C$4&amp;"-"&amp;'BH (2)'!$A263,'BH (2)'!$B$7:$S$1006,Q$5,0),"")</f>
        <v/>
      </c>
      <c r="R263" s="158" t="str">
        <f>IFERROR(VLOOKUP('BH (2)'!$C$4&amp;"-"&amp;'BH (2)'!$A263,'BH (2)'!$B$7:$S$1006,R$5,0),"")</f>
        <v/>
      </c>
      <c r="S263" s="159" t="str">
        <f>IFERROR(VLOOKUP('BH (2)'!$C$4&amp;"-"&amp;'BH (2)'!$A263,'BH (2)'!$B$7:$S$1006,S$5,0),"")</f>
        <v/>
      </c>
      <c r="T263" s="26" t="str">
        <f t="shared" si="12"/>
        <v/>
      </c>
      <c r="U263" s="26" t="str">
        <f t="shared" si="13"/>
        <v/>
      </c>
      <c r="V263" s="26" t="str">
        <f t="shared" si="14"/>
        <v/>
      </c>
      <c r="W263" s="26" t="str">
        <f t="shared" si="15"/>
        <v/>
      </c>
    </row>
    <row r="264" spans="3:23" ht="45" customHeight="1" x14ac:dyDescent="0.25">
      <c r="C264" s="32">
        <v>258</v>
      </c>
      <c r="D264" s="150" t="str">
        <f>IFERROR(VLOOKUP('BH (2)'!$C$4&amp;"-"&amp;'BH (2)'!$A264,'BH (2)'!$B$7:$S$1006,D$5,0),"")</f>
        <v/>
      </c>
      <c r="E264" s="160" t="str">
        <f>IFERROR(VLOOKUP('BH (2)'!$C$4&amp;"-"&amp;'BH (2)'!$A264,'BH (2)'!$B$7:$S$1006,E$5,0),"")</f>
        <v/>
      </c>
      <c r="F264" s="152" t="str">
        <f>IFERROR(VLOOKUP('BH (2)'!$C$4&amp;"-"&amp;'BH (2)'!$A264,'BH (2)'!$B$7:$S$1006,F$5,0),"")</f>
        <v/>
      </c>
      <c r="G264" s="153" t="str">
        <f>IFERROR(VLOOKUP('BH (2)'!$C$4&amp;"-"&amp;'BH (2)'!$A264,'BH (2)'!$B$7:$S$1006,G$5,0),"")</f>
        <v/>
      </c>
      <c r="H264" s="154" t="str">
        <f>IFERROR(VLOOKUP('BH (2)'!$C$4&amp;"-"&amp;'BH (2)'!$A264,'BH (2)'!$B$7:$S$1006,H$5,0),"")</f>
        <v/>
      </c>
      <c r="I264" s="153" t="str">
        <f>IFERROR(VLOOKUP('BH (2)'!$C$4&amp;"-"&amp;'BH (2)'!$A264,'BH (2)'!$B$7:$S$1006,I$5,0),"")</f>
        <v/>
      </c>
      <c r="J264" s="155" t="str">
        <f>IFERROR(VLOOKUP('BH (2)'!$C$4&amp;"-"&amp;'BH (2)'!$A264,'BH (2)'!$B$7:$S$1006,J$5,0),"")</f>
        <v/>
      </c>
      <c r="K264" s="153" t="str">
        <f>IFERROR(VLOOKUP('BH (2)'!$C$4&amp;"-"&amp;'BH (2)'!$A264,'BH (2)'!$B$7:$S$1006,K$5,0),"")</f>
        <v/>
      </c>
      <c r="L264" s="150" t="str">
        <f>IFERROR(VLOOKUP('BH (2)'!$C$4&amp;"-"&amp;'BH (2)'!$A264,'BH (2)'!$B$7:$S$1006,L$5,0),"")</f>
        <v/>
      </c>
      <c r="M264" s="154" t="str">
        <f>IFERROR(VLOOKUP('BH (2)'!$C$4&amp;"-"&amp;'BH (2)'!$A264,'BH (2)'!$B$7:$S$1006,M$5,0),"")</f>
        <v/>
      </c>
      <c r="N264" s="150" t="str">
        <f>IFERROR(VLOOKUP('BH (2)'!$C$4&amp;"-"&amp;'BH (2)'!$A264,'BH (2)'!$B$7:$S$1006,N$5,0),"")</f>
        <v/>
      </c>
      <c r="O264" s="156" t="str">
        <f>IFERROR(VLOOKUP('BH (2)'!$C$4&amp;"-"&amp;'BH (2)'!$A264,'BH (2)'!$B$7:$S$1006,O$5,0),"")</f>
        <v/>
      </c>
      <c r="P264" s="148" t="str">
        <f>IFERROR(VLOOKUP('BH (2)'!$C$4&amp;"-"&amp;'BH (2)'!$A264,'BH (2)'!$B$7:$S$1006,P$5,0),"")</f>
        <v/>
      </c>
      <c r="Q264" s="157" t="str">
        <f>IFERROR(VLOOKUP('BH (2)'!$C$4&amp;"-"&amp;'BH (2)'!$A264,'BH (2)'!$B$7:$S$1006,Q$5,0),"")</f>
        <v/>
      </c>
      <c r="R264" s="158" t="str">
        <f>IFERROR(VLOOKUP('BH (2)'!$C$4&amp;"-"&amp;'BH (2)'!$A264,'BH (2)'!$B$7:$S$1006,R$5,0),"")</f>
        <v/>
      </c>
      <c r="S264" s="159" t="str">
        <f>IFERROR(VLOOKUP('BH (2)'!$C$4&amp;"-"&amp;'BH (2)'!$A264,'BH (2)'!$B$7:$S$1006,S$5,0),"")</f>
        <v/>
      </c>
      <c r="T264" s="26" t="str">
        <f t="shared" ref="T264:T327" si="16">IF(D264="","",MONTH(D264))</f>
        <v/>
      </c>
      <c r="U264" s="26" t="str">
        <f t="shared" ref="U264:U327" si="17">IF(N264="","",MONTH(N264))</f>
        <v/>
      </c>
      <c r="V264" s="26" t="str">
        <f t="shared" ref="V264:V327" si="18">IF(D264="","",YEAR(D264))</f>
        <v/>
      </c>
      <c r="W264" s="26" t="str">
        <f t="shared" ref="W264:W327" si="19">IF(N264="","",YEAR(N264))</f>
        <v/>
      </c>
    </row>
    <row r="265" spans="3:23" ht="45" customHeight="1" x14ac:dyDescent="0.25">
      <c r="C265" s="32">
        <v>259</v>
      </c>
      <c r="D265" s="150" t="str">
        <f>IFERROR(VLOOKUP('BH (2)'!$C$4&amp;"-"&amp;'BH (2)'!$A265,'BH (2)'!$B$7:$S$1006,D$5,0),"")</f>
        <v/>
      </c>
      <c r="E265" s="160" t="str">
        <f>IFERROR(VLOOKUP('BH (2)'!$C$4&amp;"-"&amp;'BH (2)'!$A265,'BH (2)'!$B$7:$S$1006,E$5,0),"")</f>
        <v/>
      </c>
      <c r="F265" s="152" t="str">
        <f>IFERROR(VLOOKUP('BH (2)'!$C$4&amp;"-"&amp;'BH (2)'!$A265,'BH (2)'!$B$7:$S$1006,F$5,0),"")</f>
        <v/>
      </c>
      <c r="G265" s="153" t="str">
        <f>IFERROR(VLOOKUP('BH (2)'!$C$4&amp;"-"&amp;'BH (2)'!$A265,'BH (2)'!$B$7:$S$1006,G$5,0),"")</f>
        <v/>
      </c>
      <c r="H265" s="154" t="str">
        <f>IFERROR(VLOOKUP('BH (2)'!$C$4&amp;"-"&amp;'BH (2)'!$A265,'BH (2)'!$B$7:$S$1006,H$5,0),"")</f>
        <v/>
      </c>
      <c r="I265" s="153" t="str">
        <f>IFERROR(VLOOKUP('BH (2)'!$C$4&amp;"-"&amp;'BH (2)'!$A265,'BH (2)'!$B$7:$S$1006,I$5,0),"")</f>
        <v/>
      </c>
      <c r="J265" s="155" t="str">
        <f>IFERROR(VLOOKUP('BH (2)'!$C$4&amp;"-"&amp;'BH (2)'!$A265,'BH (2)'!$B$7:$S$1006,J$5,0),"")</f>
        <v/>
      </c>
      <c r="K265" s="153" t="str">
        <f>IFERROR(VLOOKUP('BH (2)'!$C$4&amp;"-"&amp;'BH (2)'!$A265,'BH (2)'!$B$7:$S$1006,K$5,0),"")</f>
        <v/>
      </c>
      <c r="L265" s="150" t="str">
        <f>IFERROR(VLOOKUP('BH (2)'!$C$4&amp;"-"&amp;'BH (2)'!$A265,'BH (2)'!$B$7:$S$1006,L$5,0),"")</f>
        <v/>
      </c>
      <c r="M265" s="154" t="str">
        <f>IFERROR(VLOOKUP('BH (2)'!$C$4&amp;"-"&amp;'BH (2)'!$A265,'BH (2)'!$B$7:$S$1006,M$5,0),"")</f>
        <v/>
      </c>
      <c r="N265" s="150" t="str">
        <f>IFERROR(VLOOKUP('BH (2)'!$C$4&amp;"-"&amp;'BH (2)'!$A265,'BH (2)'!$B$7:$S$1006,N$5,0),"")</f>
        <v/>
      </c>
      <c r="O265" s="156" t="str">
        <f>IFERROR(VLOOKUP('BH (2)'!$C$4&amp;"-"&amp;'BH (2)'!$A265,'BH (2)'!$B$7:$S$1006,O$5,0),"")</f>
        <v/>
      </c>
      <c r="P265" s="148" t="str">
        <f>IFERROR(VLOOKUP('BH (2)'!$C$4&amp;"-"&amp;'BH (2)'!$A265,'BH (2)'!$B$7:$S$1006,P$5,0),"")</f>
        <v/>
      </c>
      <c r="Q265" s="157" t="str">
        <f>IFERROR(VLOOKUP('BH (2)'!$C$4&amp;"-"&amp;'BH (2)'!$A265,'BH (2)'!$B$7:$S$1006,Q$5,0),"")</f>
        <v/>
      </c>
      <c r="R265" s="158" t="str">
        <f>IFERROR(VLOOKUP('BH (2)'!$C$4&amp;"-"&amp;'BH (2)'!$A265,'BH (2)'!$B$7:$S$1006,R$5,0),"")</f>
        <v/>
      </c>
      <c r="S265" s="159" t="str">
        <f>IFERROR(VLOOKUP('BH (2)'!$C$4&amp;"-"&amp;'BH (2)'!$A265,'BH (2)'!$B$7:$S$1006,S$5,0),"")</f>
        <v/>
      </c>
      <c r="T265" s="26" t="str">
        <f t="shared" si="16"/>
        <v/>
      </c>
      <c r="U265" s="26" t="str">
        <f t="shared" si="17"/>
        <v/>
      </c>
      <c r="V265" s="26" t="str">
        <f t="shared" si="18"/>
        <v/>
      </c>
      <c r="W265" s="26" t="str">
        <f t="shared" si="19"/>
        <v/>
      </c>
    </row>
    <row r="266" spans="3:23" ht="45" customHeight="1" x14ac:dyDescent="0.25">
      <c r="C266" s="32">
        <v>260</v>
      </c>
      <c r="D266" s="150" t="str">
        <f>IFERROR(VLOOKUP('BH (2)'!$C$4&amp;"-"&amp;'BH (2)'!$A266,'BH (2)'!$B$7:$S$1006,D$5,0),"")</f>
        <v/>
      </c>
      <c r="E266" s="160" t="str">
        <f>IFERROR(VLOOKUP('BH (2)'!$C$4&amp;"-"&amp;'BH (2)'!$A266,'BH (2)'!$B$7:$S$1006,E$5,0),"")</f>
        <v/>
      </c>
      <c r="F266" s="152" t="str">
        <f>IFERROR(VLOOKUP('BH (2)'!$C$4&amp;"-"&amp;'BH (2)'!$A266,'BH (2)'!$B$7:$S$1006,F$5,0),"")</f>
        <v/>
      </c>
      <c r="G266" s="153" t="str">
        <f>IFERROR(VLOOKUP('BH (2)'!$C$4&amp;"-"&amp;'BH (2)'!$A266,'BH (2)'!$B$7:$S$1006,G$5,0),"")</f>
        <v/>
      </c>
      <c r="H266" s="154" t="str">
        <f>IFERROR(VLOOKUP('BH (2)'!$C$4&amp;"-"&amp;'BH (2)'!$A266,'BH (2)'!$B$7:$S$1006,H$5,0),"")</f>
        <v/>
      </c>
      <c r="I266" s="153" t="str">
        <f>IFERROR(VLOOKUP('BH (2)'!$C$4&amp;"-"&amp;'BH (2)'!$A266,'BH (2)'!$B$7:$S$1006,I$5,0),"")</f>
        <v/>
      </c>
      <c r="J266" s="155" t="str">
        <f>IFERROR(VLOOKUP('BH (2)'!$C$4&amp;"-"&amp;'BH (2)'!$A266,'BH (2)'!$B$7:$S$1006,J$5,0),"")</f>
        <v/>
      </c>
      <c r="K266" s="153" t="str">
        <f>IFERROR(VLOOKUP('BH (2)'!$C$4&amp;"-"&amp;'BH (2)'!$A266,'BH (2)'!$B$7:$S$1006,K$5,0),"")</f>
        <v/>
      </c>
      <c r="L266" s="150" t="str">
        <f>IFERROR(VLOOKUP('BH (2)'!$C$4&amp;"-"&amp;'BH (2)'!$A266,'BH (2)'!$B$7:$S$1006,L$5,0),"")</f>
        <v/>
      </c>
      <c r="M266" s="154" t="str">
        <f>IFERROR(VLOOKUP('BH (2)'!$C$4&amp;"-"&amp;'BH (2)'!$A266,'BH (2)'!$B$7:$S$1006,M$5,0),"")</f>
        <v/>
      </c>
      <c r="N266" s="150" t="str">
        <f>IFERROR(VLOOKUP('BH (2)'!$C$4&amp;"-"&amp;'BH (2)'!$A266,'BH (2)'!$B$7:$S$1006,N$5,0),"")</f>
        <v/>
      </c>
      <c r="O266" s="156" t="str">
        <f>IFERROR(VLOOKUP('BH (2)'!$C$4&amp;"-"&amp;'BH (2)'!$A266,'BH (2)'!$B$7:$S$1006,O$5,0),"")</f>
        <v/>
      </c>
      <c r="P266" s="148" t="str">
        <f>IFERROR(VLOOKUP('BH (2)'!$C$4&amp;"-"&amp;'BH (2)'!$A266,'BH (2)'!$B$7:$S$1006,P$5,0),"")</f>
        <v/>
      </c>
      <c r="Q266" s="157" t="str">
        <f>IFERROR(VLOOKUP('BH (2)'!$C$4&amp;"-"&amp;'BH (2)'!$A266,'BH (2)'!$B$7:$S$1006,Q$5,0),"")</f>
        <v/>
      </c>
      <c r="R266" s="158" t="str">
        <f>IFERROR(VLOOKUP('BH (2)'!$C$4&amp;"-"&amp;'BH (2)'!$A266,'BH (2)'!$B$7:$S$1006,R$5,0),"")</f>
        <v/>
      </c>
      <c r="S266" s="159" t="str">
        <f>IFERROR(VLOOKUP('BH (2)'!$C$4&amp;"-"&amp;'BH (2)'!$A266,'BH (2)'!$B$7:$S$1006,S$5,0),"")</f>
        <v/>
      </c>
      <c r="T266" s="26" t="str">
        <f t="shared" si="16"/>
        <v/>
      </c>
      <c r="U266" s="26" t="str">
        <f t="shared" si="17"/>
        <v/>
      </c>
      <c r="V266" s="26" t="str">
        <f t="shared" si="18"/>
        <v/>
      </c>
      <c r="W266" s="26" t="str">
        <f t="shared" si="19"/>
        <v/>
      </c>
    </row>
    <row r="267" spans="3:23" ht="45" customHeight="1" x14ac:dyDescent="0.25">
      <c r="C267" s="32">
        <v>261</v>
      </c>
      <c r="D267" s="150" t="str">
        <f>IFERROR(VLOOKUP('BH (2)'!$C$4&amp;"-"&amp;'BH (2)'!$A267,'BH (2)'!$B$7:$S$1006,D$5,0),"")</f>
        <v/>
      </c>
      <c r="E267" s="160" t="str">
        <f>IFERROR(VLOOKUP('BH (2)'!$C$4&amp;"-"&amp;'BH (2)'!$A267,'BH (2)'!$B$7:$S$1006,E$5,0),"")</f>
        <v/>
      </c>
      <c r="F267" s="152" t="str">
        <f>IFERROR(VLOOKUP('BH (2)'!$C$4&amp;"-"&amp;'BH (2)'!$A267,'BH (2)'!$B$7:$S$1006,F$5,0),"")</f>
        <v/>
      </c>
      <c r="G267" s="153" t="str">
        <f>IFERROR(VLOOKUP('BH (2)'!$C$4&amp;"-"&amp;'BH (2)'!$A267,'BH (2)'!$B$7:$S$1006,G$5,0),"")</f>
        <v/>
      </c>
      <c r="H267" s="154" t="str">
        <f>IFERROR(VLOOKUP('BH (2)'!$C$4&amp;"-"&amp;'BH (2)'!$A267,'BH (2)'!$B$7:$S$1006,H$5,0),"")</f>
        <v/>
      </c>
      <c r="I267" s="153" t="str">
        <f>IFERROR(VLOOKUP('BH (2)'!$C$4&amp;"-"&amp;'BH (2)'!$A267,'BH (2)'!$B$7:$S$1006,I$5,0),"")</f>
        <v/>
      </c>
      <c r="J267" s="155" t="str">
        <f>IFERROR(VLOOKUP('BH (2)'!$C$4&amp;"-"&amp;'BH (2)'!$A267,'BH (2)'!$B$7:$S$1006,J$5,0),"")</f>
        <v/>
      </c>
      <c r="K267" s="153" t="str">
        <f>IFERROR(VLOOKUP('BH (2)'!$C$4&amp;"-"&amp;'BH (2)'!$A267,'BH (2)'!$B$7:$S$1006,K$5,0),"")</f>
        <v/>
      </c>
      <c r="L267" s="150" t="str">
        <f>IFERROR(VLOOKUP('BH (2)'!$C$4&amp;"-"&amp;'BH (2)'!$A267,'BH (2)'!$B$7:$S$1006,L$5,0),"")</f>
        <v/>
      </c>
      <c r="M267" s="154" t="str">
        <f>IFERROR(VLOOKUP('BH (2)'!$C$4&amp;"-"&amp;'BH (2)'!$A267,'BH (2)'!$B$7:$S$1006,M$5,0),"")</f>
        <v/>
      </c>
      <c r="N267" s="150" t="str">
        <f>IFERROR(VLOOKUP('BH (2)'!$C$4&amp;"-"&amp;'BH (2)'!$A267,'BH (2)'!$B$7:$S$1006,N$5,0),"")</f>
        <v/>
      </c>
      <c r="O267" s="156" t="str">
        <f>IFERROR(VLOOKUP('BH (2)'!$C$4&amp;"-"&amp;'BH (2)'!$A267,'BH (2)'!$B$7:$S$1006,O$5,0),"")</f>
        <v/>
      </c>
      <c r="P267" s="148" t="str">
        <f>IFERROR(VLOOKUP('BH (2)'!$C$4&amp;"-"&amp;'BH (2)'!$A267,'BH (2)'!$B$7:$S$1006,P$5,0),"")</f>
        <v/>
      </c>
      <c r="Q267" s="157" t="str">
        <f>IFERROR(VLOOKUP('BH (2)'!$C$4&amp;"-"&amp;'BH (2)'!$A267,'BH (2)'!$B$7:$S$1006,Q$5,0),"")</f>
        <v/>
      </c>
      <c r="R267" s="158" t="str">
        <f>IFERROR(VLOOKUP('BH (2)'!$C$4&amp;"-"&amp;'BH (2)'!$A267,'BH (2)'!$B$7:$S$1006,R$5,0),"")</f>
        <v/>
      </c>
      <c r="S267" s="159" t="str">
        <f>IFERROR(VLOOKUP('BH (2)'!$C$4&amp;"-"&amp;'BH (2)'!$A267,'BH (2)'!$B$7:$S$1006,S$5,0),"")</f>
        <v/>
      </c>
      <c r="T267" s="26" t="str">
        <f t="shared" si="16"/>
        <v/>
      </c>
      <c r="U267" s="26" t="str">
        <f t="shared" si="17"/>
        <v/>
      </c>
      <c r="V267" s="26" t="str">
        <f t="shared" si="18"/>
        <v/>
      </c>
      <c r="W267" s="26" t="str">
        <f t="shared" si="19"/>
        <v/>
      </c>
    </row>
    <row r="268" spans="3:23" ht="45" customHeight="1" x14ac:dyDescent="0.25">
      <c r="C268" s="32">
        <v>262</v>
      </c>
      <c r="D268" s="150" t="str">
        <f>IFERROR(VLOOKUP('BH (2)'!$C$4&amp;"-"&amp;'BH (2)'!$A268,'BH (2)'!$B$7:$S$1006,D$5,0),"")</f>
        <v/>
      </c>
      <c r="E268" s="160" t="str">
        <f>IFERROR(VLOOKUP('BH (2)'!$C$4&amp;"-"&amp;'BH (2)'!$A268,'BH (2)'!$B$7:$S$1006,E$5,0),"")</f>
        <v/>
      </c>
      <c r="F268" s="152" t="str">
        <f>IFERROR(VLOOKUP('BH (2)'!$C$4&amp;"-"&amp;'BH (2)'!$A268,'BH (2)'!$B$7:$S$1006,F$5,0),"")</f>
        <v/>
      </c>
      <c r="G268" s="153" t="str">
        <f>IFERROR(VLOOKUP('BH (2)'!$C$4&amp;"-"&amp;'BH (2)'!$A268,'BH (2)'!$B$7:$S$1006,G$5,0),"")</f>
        <v/>
      </c>
      <c r="H268" s="154" t="str">
        <f>IFERROR(VLOOKUP('BH (2)'!$C$4&amp;"-"&amp;'BH (2)'!$A268,'BH (2)'!$B$7:$S$1006,H$5,0),"")</f>
        <v/>
      </c>
      <c r="I268" s="153" t="str">
        <f>IFERROR(VLOOKUP('BH (2)'!$C$4&amp;"-"&amp;'BH (2)'!$A268,'BH (2)'!$B$7:$S$1006,I$5,0),"")</f>
        <v/>
      </c>
      <c r="J268" s="155" t="str">
        <f>IFERROR(VLOOKUP('BH (2)'!$C$4&amp;"-"&amp;'BH (2)'!$A268,'BH (2)'!$B$7:$S$1006,J$5,0),"")</f>
        <v/>
      </c>
      <c r="K268" s="153" t="str">
        <f>IFERROR(VLOOKUP('BH (2)'!$C$4&amp;"-"&amp;'BH (2)'!$A268,'BH (2)'!$B$7:$S$1006,K$5,0),"")</f>
        <v/>
      </c>
      <c r="L268" s="150" t="str">
        <f>IFERROR(VLOOKUP('BH (2)'!$C$4&amp;"-"&amp;'BH (2)'!$A268,'BH (2)'!$B$7:$S$1006,L$5,0),"")</f>
        <v/>
      </c>
      <c r="M268" s="154" t="str">
        <f>IFERROR(VLOOKUP('BH (2)'!$C$4&amp;"-"&amp;'BH (2)'!$A268,'BH (2)'!$B$7:$S$1006,M$5,0),"")</f>
        <v/>
      </c>
      <c r="N268" s="150" t="str">
        <f>IFERROR(VLOOKUP('BH (2)'!$C$4&amp;"-"&amp;'BH (2)'!$A268,'BH (2)'!$B$7:$S$1006,N$5,0),"")</f>
        <v/>
      </c>
      <c r="O268" s="156" t="str">
        <f>IFERROR(VLOOKUP('BH (2)'!$C$4&amp;"-"&amp;'BH (2)'!$A268,'BH (2)'!$B$7:$S$1006,O$5,0),"")</f>
        <v/>
      </c>
      <c r="P268" s="148" t="str">
        <f>IFERROR(VLOOKUP('BH (2)'!$C$4&amp;"-"&amp;'BH (2)'!$A268,'BH (2)'!$B$7:$S$1006,P$5,0),"")</f>
        <v/>
      </c>
      <c r="Q268" s="157" t="str">
        <f>IFERROR(VLOOKUP('BH (2)'!$C$4&amp;"-"&amp;'BH (2)'!$A268,'BH (2)'!$B$7:$S$1006,Q$5,0),"")</f>
        <v/>
      </c>
      <c r="R268" s="158" t="str">
        <f>IFERROR(VLOOKUP('BH (2)'!$C$4&amp;"-"&amp;'BH (2)'!$A268,'BH (2)'!$B$7:$S$1006,R$5,0),"")</f>
        <v/>
      </c>
      <c r="S268" s="159" t="str">
        <f>IFERROR(VLOOKUP('BH (2)'!$C$4&amp;"-"&amp;'BH (2)'!$A268,'BH (2)'!$B$7:$S$1006,S$5,0),"")</f>
        <v/>
      </c>
      <c r="T268" s="26" t="str">
        <f t="shared" si="16"/>
        <v/>
      </c>
      <c r="U268" s="26" t="str">
        <f t="shared" si="17"/>
        <v/>
      </c>
      <c r="V268" s="26" t="str">
        <f t="shared" si="18"/>
        <v/>
      </c>
      <c r="W268" s="26" t="str">
        <f t="shared" si="19"/>
        <v/>
      </c>
    </row>
    <row r="269" spans="3:23" ht="45" customHeight="1" x14ac:dyDescent="0.25">
      <c r="C269" s="32">
        <v>263</v>
      </c>
      <c r="D269" s="150" t="str">
        <f>IFERROR(VLOOKUP('BH (2)'!$C$4&amp;"-"&amp;'BH (2)'!$A269,'BH (2)'!$B$7:$S$1006,D$5,0),"")</f>
        <v/>
      </c>
      <c r="E269" s="160" t="str">
        <f>IFERROR(VLOOKUP('BH (2)'!$C$4&amp;"-"&amp;'BH (2)'!$A269,'BH (2)'!$B$7:$S$1006,E$5,0),"")</f>
        <v/>
      </c>
      <c r="F269" s="152" t="str">
        <f>IFERROR(VLOOKUP('BH (2)'!$C$4&amp;"-"&amp;'BH (2)'!$A269,'BH (2)'!$B$7:$S$1006,F$5,0),"")</f>
        <v/>
      </c>
      <c r="G269" s="153" t="str">
        <f>IFERROR(VLOOKUP('BH (2)'!$C$4&amp;"-"&amp;'BH (2)'!$A269,'BH (2)'!$B$7:$S$1006,G$5,0),"")</f>
        <v/>
      </c>
      <c r="H269" s="154" t="str">
        <f>IFERROR(VLOOKUP('BH (2)'!$C$4&amp;"-"&amp;'BH (2)'!$A269,'BH (2)'!$B$7:$S$1006,H$5,0),"")</f>
        <v/>
      </c>
      <c r="I269" s="153" t="str">
        <f>IFERROR(VLOOKUP('BH (2)'!$C$4&amp;"-"&amp;'BH (2)'!$A269,'BH (2)'!$B$7:$S$1006,I$5,0),"")</f>
        <v/>
      </c>
      <c r="J269" s="155" t="str">
        <f>IFERROR(VLOOKUP('BH (2)'!$C$4&amp;"-"&amp;'BH (2)'!$A269,'BH (2)'!$B$7:$S$1006,J$5,0),"")</f>
        <v/>
      </c>
      <c r="K269" s="153" t="str">
        <f>IFERROR(VLOOKUP('BH (2)'!$C$4&amp;"-"&amp;'BH (2)'!$A269,'BH (2)'!$B$7:$S$1006,K$5,0),"")</f>
        <v/>
      </c>
      <c r="L269" s="150" t="str">
        <f>IFERROR(VLOOKUP('BH (2)'!$C$4&amp;"-"&amp;'BH (2)'!$A269,'BH (2)'!$B$7:$S$1006,L$5,0),"")</f>
        <v/>
      </c>
      <c r="M269" s="154" t="str">
        <f>IFERROR(VLOOKUP('BH (2)'!$C$4&amp;"-"&amp;'BH (2)'!$A269,'BH (2)'!$B$7:$S$1006,M$5,0),"")</f>
        <v/>
      </c>
      <c r="N269" s="150" t="str">
        <f>IFERROR(VLOOKUP('BH (2)'!$C$4&amp;"-"&amp;'BH (2)'!$A269,'BH (2)'!$B$7:$S$1006,N$5,0),"")</f>
        <v/>
      </c>
      <c r="O269" s="156" t="str">
        <f>IFERROR(VLOOKUP('BH (2)'!$C$4&amp;"-"&amp;'BH (2)'!$A269,'BH (2)'!$B$7:$S$1006,O$5,0),"")</f>
        <v/>
      </c>
      <c r="P269" s="148" t="str">
        <f>IFERROR(VLOOKUP('BH (2)'!$C$4&amp;"-"&amp;'BH (2)'!$A269,'BH (2)'!$B$7:$S$1006,P$5,0),"")</f>
        <v/>
      </c>
      <c r="Q269" s="157" t="str">
        <f>IFERROR(VLOOKUP('BH (2)'!$C$4&amp;"-"&amp;'BH (2)'!$A269,'BH (2)'!$B$7:$S$1006,Q$5,0),"")</f>
        <v/>
      </c>
      <c r="R269" s="158" t="str">
        <f>IFERROR(VLOOKUP('BH (2)'!$C$4&amp;"-"&amp;'BH (2)'!$A269,'BH (2)'!$B$7:$S$1006,R$5,0),"")</f>
        <v/>
      </c>
      <c r="S269" s="159" t="str">
        <f>IFERROR(VLOOKUP('BH (2)'!$C$4&amp;"-"&amp;'BH (2)'!$A269,'BH (2)'!$B$7:$S$1006,S$5,0),"")</f>
        <v/>
      </c>
      <c r="T269" s="26" t="str">
        <f t="shared" si="16"/>
        <v/>
      </c>
      <c r="U269" s="26" t="str">
        <f t="shared" si="17"/>
        <v/>
      </c>
      <c r="V269" s="26" t="str">
        <f t="shared" si="18"/>
        <v/>
      </c>
      <c r="W269" s="26" t="str">
        <f t="shared" si="19"/>
        <v/>
      </c>
    </row>
    <row r="270" spans="3:23" ht="45" customHeight="1" x14ac:dyDescent="0.25">
      <c r="C270" s="32">
        <v>264</v>
      </c>
      <c r="D270" s="150" t="str">
        <f>IFERROR(VLOOKUP('BH (2)'!$C$4&amp;"-"&amp;'BH (2)'!$A270,'BH (2)'!$B$7:$S$1006,D$5,0),"")</f>
        <v/>
      </c>
      <c r="E270" s="160" t="str">
        <f>IFERROR(VLOOKUP('BH (2)'!$C$4&amp;"-"&amp;'BH (2)'!$A270,'BH (2)'!$B$7:$S$1006,E$5,0),"")</f>
        <v/>
      </c>
      <c r="F270" s="152" t="str">
        <f>IFERROR(VLOOKUP('BH (2)'!$C$4&amp;"-"&amp;'BH (2)'!$A270,'BH (2)'!$B$7:$S$1006,F$5,0),"")</f>
        <v/>
      </c>
      <c r="G270" s="153" t="str">
        <f>IFERROR(VLOOKUP('BH (2)'!$C$4&amp;"-"&amp;'BH (2)'!$A270,'BH (2)'!$B$7:$S$1006,G$5,0),"")</f>
        <v/>
      </c>
      <c r="H270" s="154" t="str">
        <f>IFERROR(VLOOKUP('BH (2)'!$C$4&amp;"-"&amp;'BH (2)'!$A270,'BH (2)'!$B$7:$S$1006,H$5,0),"")</f>
        <v/>
      </c>
      <c r="I270" s="153" t="str">
        <f>IFERROR(VLOOKUP('BH (2)'!$C$4&amp;"-"&amp;'BH (2)'!$A270,'BH (2)'!$B$7:$S$1006,I$5,0),"")</f>
        <v/>
      </c>
      <c r="J270" s="155" t="str">
        <f>IFERROR(VLOOKUP('BH (2)'!$C$4&amp;"-"&amp;'BH (2)'!$A270,'BH (2)'!$B$7:$S$1006,J$5,0),"")</f>
        <v/>
      </c>
      <c r="K270" s="153" t="str">
        <f>IFERROR(VLOOKUP('BH (2)'!$C$4&amp;"-"&amp;'BH (2)'!$A270,'BH (2)'!$B$7:$S$1006,K$5,0),"")</f>
        <v/>
      </c>
      <c r="L270" s="150" t="str">
        <f>IFERROR(VLOOKUP('BH (2)'!$C$4&amp;"-"&amp;'BH (2)'!$A270,'BH (2)'!$B$7:$S$1006,L$5,0),"")</f>
        <v/>
      </c>
      <c r="M270" s="154" t="str">
        <f>IFERROR(VLOOKUP('BH (2)'!$C$4&amp;"-"&amp;'BH (2)'!$A270,'BH (2)'!$B$7:$S$1006,M$5,0),"")</f>
        <v/>
      </c>
      <c r="N270" s="150" t="str">
        <f>IFERROR(VLOOKUP('BH (2)'!$C$4&amp;"-"&amp;'BH (2)'!$A270,'BH (2)'!$B$7:$S$1006,N$5,0),"")</f>
        <v/>
      </c>
      <c r="O270" s="156" t="str">
        <f>IFERROR(VLOOKUP('BH (2)'!$C$4&amp;"-"&amp;'BH (2)'!$A270,'BH (2)'!$B$7:$S$1006,O$5,0),"")</f>
        <v/>
      </c>
      <c r="P270" s="148" t="str">
        <f>IFERROR(VLOOKUP('BH (2)'!$C$4&amp;"-"&amp;'BH (2)'!$A270,'BH (2)'!$B$7:$S$1006,P$5,0),"")</f>
        <v/>
      </c>
      <c r="Q270" s="157" t="str">
        <f>IFERROR(VLOOKUP('BH (2)'!$C$4&amp;"-"&amp;'BH (2)'!$A270,'BH (2)'!$B$7:$S$1006,Q$5,0),"")</f>
        <v/>
      </c>
      <c r="R270" s="158" t="str">
        <f>IFERROR(VLOOKUP('BH (2)'!$C$4&amp;"-"&amp;'BH (2)'!$A270,'BH (2)'!$B$7:$S$1006,R$5,0),"")</f>
        <v/>
      </c>
      <c r="S270" s="159" t="str">
        <f>IFERROR(VLOOKUP('BH (2)'!$C$4&amp;"-"&amp;'BH (2)'!$A270,'BH (2)'!$B$7:$S$1006,S$5,0),"")</f>
        <v/>
      </c>
      <c r="T270" s="26" t="str">
        <f t="shared" si="16"/>
        <v/>
      </c>
      <c r="U270" s="26" t="str">
        <f t="shared" si="17"/>
        <v/>
      </c>
      <c r="V270" s="26" t="str">
        <f t="shared" si="18"/>
        <v/>
      </c>
      <c r="W270" s="26" t="str">
        <f t="shared" si="19"/>
        <v/>
      </c>
    </row>
    <row r="271" spans="3:23" ht="45" customHeight="1" x14ac:dyDescent="0.25">
      <c r="C271" s="32">
        <v>265</v>
      </c>
      <c r="D271" s="150" t="str">
        <f>IFERROR(VLOOKUP('BH (2)'!$C$4&amp;"-"&amp;'BH (2)'!$A271,'BH (2)'!$B$7:$S$1006,D$5,0),"")</f>
        <v/>
      </c>
      <c r="E271" s="160" t="str">
        <f>IFERROR(VLOOKUP('BH (2)'!$C$4&amp;"-"&amp;'BH (2)'!$A271,'BH (2)'!$B$7:$S$1006,E$5,0),"")</f>
        <v/>
      </c>
      <c r="F271" s="152" t="str">
        <f>IFERROR(VLOOKUP('BH (2)'!$C$4&amp;"-"&amp;'BH (2)'!$A271,'BH (2)'!$B$7:$S$1006,F$5,0),"")</f>
        <v/>
      </c>
      <c r="G271" s="153" t="str">
        <f>IFERROR(VLOOKUP('BH (2)'!$C$4&amp;"-"&amp;'BH (2)'!$A271,'BH (2)'!$B$7:$S$1006,G$5,0),"")</f>
        <v/>
      </c>
      <c r="H271" s="154" t="str">
        <f>IFERROR(VLOOKUP('BH (2)'!$C$4&amp;"-"&amp;'BH (2)'!$A271,'BH (2)'!$B$7:$S$1006,H$5,0),"")</f>
        <v/>
      </c>
      <c r="I271" s="153" t="str">
        <f>IFERROR(VLOOKUP('BH (2)'!$C$4&amp;"-"&amp;'BH (2)'!$A271,'BH (2)'!$B$7:$S$1006,I$5,0),"")</f>
        <v/>
      </c>
      <c r="J271" s="155" t="str">
        <f>IFERROR(VLOOKUP('BH (2)'!$C$4&amp;"-"&amp;'BH (2)'!$A271,'BH (2)'!$B$7:$S$1006,J$5,0),"")</f>
        <v/>
      </c>
      <c r="K271" s="153" t="str">
        <f>IFERROR(VLOOKUP('BH (2)'!$C$4&amp;"-"&amp;'BH (2)'!$A271,'BH (2)'!$B$7:$S$1006,K$5,0),"")</f>
        <v/>
      </c>
      <c r="L271" s="150" t="str">
        <f>IFERROR(VLOOKUP('BH (2)'!$C$4&amp;"-"&amp;'BH (2)'!$A271,'BH (2)'!$B$7:$S$1006,L$5,0),"")</f>
        <v/>
      </c>
      <c r="M271" s="154" t="str">
        <f>IFERROR(VLOOKUP('BH (2)'!$C$4&amp;"-"&amp;'BH (2)'!$A271,'BH (2)'!$B$7:$S$1006,M$5,0),"")</f>
        <v/>
      </c>
      <c r="N271" s="150" t="str">
        <f>IFERROR(VLOOKUP('BH (2)'!$C$4&amp;"-"&amp;'BH (2)'!$A271,'BH (2)'!$B$7:$S$1006,N$5,0),"")</f>
        <v/>
      </c>
      <c r="O271" s="156" t="str">
        <f>IFERROR(VLOOKUP('BH (2)'!$C$4&amp;"-"&amp;'BH (2)'!$A271,'BH (2)'!$B$7:$S$1006,O$5,0),"")</f>
        <v/>
      </c>
      <c r="P271" s="148" t="str">
        <f>IFERROR(VLOOKUP('BH (2)'!$C$4&amp;"-"&amp;'BH (2)'!$A271,'BH (2)'!$B$7:$S$1006,P$5,0),"")</f>
        <v/>
      </c>
      <c r="Q271" s="157" t="str">
        <f>IFERROR(VLOOKUP('BH (2)'!$C$4&amp;"-"&amp;'BH (2)'!$A271,'BH (2)'!$B$7:$S$1006,Q$5,0),"")</f>
        <v/>
      </c>
      <c r="R271" s="158" t="str">
        <f>IFERROR(VLOOKUP('BH (2)'!$C$4&amp;"-"&amp;'BH (2)'!$A271,'BH (2)'!$B$7:$S$1006,R$5,0),"")</f>
        <v/>
      </c>
      <c r="S271" s="159" t="str">
        <f>IFERROR(VLOOKUP('BH (2)'!$C$4&amp;"-"&amp;'BH (2)'!$A271,'BH (2)'!$B$7:$S$1006,S$5,0),"")</f>
        <v/>
      </c>
      <c r="T271" s="26" t="str">
        <f t="shared" si="16"/>
        <v/>
      </c>
      <c r="U271" s="26" t="str">
        <f t="shared" si="17"/>
        <v/>
      </c>
      <c r="V271" s="26" t="str">
        <f t="shared" si="18"/>
        <v/>
      </c>
      <c r="W271" s="26" t="str">
        <f t="shared" si="19"/>
        <v/>
      </c>
    </row>
    <row r="272" spans="3:23" ht="45" customHeight="1" x14ac:dyDescent="0.25">
      <c r="C272" s="32">
        <v>266</v>
      </c>
      <c r="D272" s="150" t="str">
        <f>IFERROR(VLOOKUP('BH (2)'!$C$4&amp;"-"&amp;'BH (2)'!$A272,'BH (2)'!$B$7:$S$1006,D$5,0),"")</f>
        <v/>
      </c>
      <c r="E272" s="160" t="str">
        <f>IFERROR(VLOOKUP('BH (2)'!$C$4&amp;"-"&amp;'BH (2)'!$A272,'BH (2)'!$B$7:$S$1006,E$5,0),"")</f>
        <v/>
      </c>
      <c r="F272" s="152" t="str">
        <f>IFERROR(VLOOKUP('BH (2)'!$C$4&amp;"-"&amp;'BH (2)'!$A272,'BH (2)'!$B$7:$S$1006,F$5,0),"")</f>
        <v/>
      </c>
      <c r="G272" s="153" t="str">
        <f>IFERROR(VLOOKUP('BH (2)'!$C$4&amp;"-"&amp;'BH (2)'!$A272,'BH (2)'!$B$7:$S$1006,G$5,0),"")</f>
        <v/>
      </c>
      <c r="H272" s="154" t="str">
        <f>IFERROR(VLOOKUP('BH (2)'!$C$4&amp;"-"&amp;'BH (2)'!$A272,'BH (2)'!$B$7:$S$1006,H$5,0),"")</f>
        <v/>
      </c>
      <c r="I272" s="153" t="str">
        <f>IFERROR(VLOOKUP('BH (2)'!$C$4&amp;"-"&amp;'BH (2)'!$A272,'BH (2)'!$B$7:$S$1006,I$5,0),"")</f>
        <v/>
      </c>
      <c r="J272" s="155" t="str">
        <f>IFERROR(VLOOKUP('BH (2)'!$C$4&amp;"-"&amp;'BH (2)'!$A272,'BH (2)'!$B$7:$S$1006,J$5,0),"")</f>
        <v/>
      </c>
      <c r="K272" s="153" t="str">
        <f>IFERROR(VLOOKUP('BH (2)'!$C$4&amp;"-"&amp;'BH (2)'!$A272,'BH (2)'!$B$7:$S$1006,K$5,0),"")</f>
        <v/>
      </c>
      <c r="L272" s="150" t="str">
        <f>IFERROR(VLOOKUP('BH (2)'!$C$4&amp;"-"&amp;'BH (2)'!$A272,'BH (2)'!$B$7:$S$1006,L$5,0),"")</f>
        <v/>
      </c>
      <c r="M272" s="154" t="str">
        <f>IFERROR(VLOOKUP('BH (2)'!$C$4&amp;"-"&amp;'BH (2)'!$A272,'BH (2)'!$B$7:$S$1006,M$5,0),"")</f>
        <v/>
      </c>
      <c r="N272" s="150" t="str">
        <f>IFERROR(VLOOKUP('BH (2)'!$C$4&amp;"-"&amp;'BH (2)'!$A272,'BH (2)'!$B$7:$S$1006,N$5,0),"")</f>
        <v/>
      </c>
      <c r="O272" s="156" t="str">
        <f>IFERROR(VLOOKUP('BH (2)'!$C$4&amp;"-"&amp;'BH (2)'!$A272,'BH (2)'!$B$7:$S$1006,O$5,0),"")</f>
        <v/>
      </c>
      <c r="P272" s="148" t="str">
        <f>IFERROR(VLOOKUP('BH (2)'!$C$4&amp;"-"&amp;'BH (2)'!$A272,'BH (2)'!$B$7:$S$1006,P$5,0),"")</f>
        <v/>
      </c>
      <c r="Q272" s="157" t="str">
        <f>IFERROR(VLOOKUP('BH (2)'!$C$4&amp;"-"&amp;'BH (2)'!$A272,'BH (2)'!$B$7:$S$1006,Q$5,0),"")</f>
        <v/>
      </c>
      <c r="R272" s="158" t="str">
        <f>IFERROR(VLOOKUP('BH (2)'!$C$4&amp;"-"&amp;'BH (2)'!$A272,'BH (2)'!$B$7:$S$1006,R$5,0),"")</f>
        <v/>
      </c>
      <c r="S272" s="159" t="str">
        <f>IFERROR(VLOOKUP('BH (2)'!$C$4&amp;"-"&amp;'BH (2)'!$A272,'BH (2)'!$B$7:$S$1006,S$5,0),"")</f>
        <v/>
      </c>
      <c r="T272" s="26" t="str">
        <f t="shared" si="16"/>
        <v/>
      </c>
      <c r="U272" s="26" t="str">
        <f t="shared" si="17"/>
        <v/>
      </c>
      <c r="V272" s="26" t="str">
        <f t="shared" si="18"/>
        <v/>
      </c>
      <c r="W272" s="26" t="str">
        <f t="shared" si="19"/>
        <v/>
      </c>
    </row>
    <row r="273" spans="3:23" ht="45" customHeight="1" x14ac:dyDescent="0.25">
      <c r="C273" s="32">
        <v>267</v>
      </c>
      <c r="D273" s="150" t="str">
        <f>IFERROR(VLOOKUP('BH (2)'!$C$4&amp;"-"&amp;'BH (2)'!$A273,'BH (2)'!$B$7:$S$1006,D$5,0),"")</f>
        <v/>
      </c>
      <c r="E273" s="160" t="str">
        <f>IFERROR(VLOOKUP('BH (2)'!$C$4&amp;"-"&amp;'BH (2)'!$A273,'BH (2)'!$B$7:$S$1006,E$5,0),"")</f>
        <v/>
      </c>
      <c r="F273" s="152" t="str">
        <f>IFERROR(VLOOKUP('BH (2)'!$C$4&amp;"-"&amp;'BH (2)'!$A273,'BH (2)'!$B$7:$S$1006,F$5,0),"")</f>
        <v/>
      </c>
      <c r="G273" s="153" t="str">
        <f>IFERROR(VLOOKUP('BH (2)'!$C$4&amp;"-"&amp;'BH (2)'!$A273,'BH (2)'!$B$7:$S$1006,G$5,0),"")</f>
        <v/>
      </c>
      <c r="H273" s="154" t="str">
        <f>IFERROR(VLOOKUP('BH (2)'!$C$4&amp;"-"&amp;'BH (2)'!$A273,'BH (2)'!$B$7:$S$1006,H$5,0),"")</f>
        <v/>
      </c>
      <c r="I273" s="153" t="str">
        <f>IFERROR(VLOOKUP('BH (2)'!$C$4&amp;"-"&amp;'BH (2)'!$A273,'BH (2)'!$B$7:$S$1006,I$5,0),"")</f>
        <v/>
      </c>
      <c r="J273" s="155" t="str">
        <f>IFERROR(VLOOKUP('BH (2)'!$C$4&amp;"-"&amp;'BH (2)'!$A273,'BH (2)'!$B$7:$S$1006,J$5,0),"")</f>
        <v/>
      </c>
      <c r="K273" s="153" t="str">
        <f>IFERROR(VLOOKUP('BH (2)'!$C$4&amp;"-"&amp;'BH (2)'!$A273,'BH (2)'!$B$7:$S$1006,K$5,0),"")</f>
        <v/>
      </c>
      <c r="L273" s="150" t="str">
        <f>IFERROR(VLOOKUP('BH (2)'!$C$4&amp;"-"&amp;'BH (2)'!$A273,'BH (2)'!$B$7:$S$1006,L$5,0),"")</f>
        <v/>
      </c>
      <c r="M273" s="154" t="str">
        <f>IFERROR(VLOOKUP('BH (2)'!$C$4&amp;"-"&amp;'BH (2)'!$A273,'BH (2)'!$B$7:$S$1006,M$5,0),"")</f>
        <v/>
      </c>
      <c r="N273" s="150" t="str">
        <f>IFERROR(VLOOKUP('BH (2)'!$C$4&amp;"-"&amp;'BH (2)'!$A273,'BH (2)'!$B$7:$S$1006,N$5,0),"")</f>
        <v/>
      </c>
      <c r="O273" s="156" t="str">
        <f>IFERROR(VLOOKUP('BH (2)'!$C$4&amp;"-"&amp;'BH (2)'!$A273,'BH (2)'!$B$7:$S$1006,O$5,0),"")</f>
        <v/>
      </c>
      <c r="P273" s="148" t="str">
        <f>IFERROR(VLOOKUP('BH (2)'!$C$4&amp;"-"&amp;'BH (2)'!$A273,'BH (2)'!$B$7:$S$1006,P$5,0),"")</f>
        <v/>
      </c>
      <c r="Q273" s="157" t="str">
        <f>IFERROR(VLOOKUP('BH (2)'!$C$4&amp;"-"&amp;'BH (2)'!$A273,'BH (2)'!$B$7:$S$1006,Q$5,0),"")</f>
        <v/>
      </c>
      <c r="R273" s="158" t="str">
        <f>IFERROR(VLOOKUP('BH (2)'!$C$4&amp;"-"&amp;'BH (2)'!$A273,'BH (2)'!$B$7:$S$1006,R$5,0),"")</f>
        <v/>
      </c>
      <c r="S273" s="159" t="str">
        <f>IFERROR(VLOOKUP('BH (2)'!$C$4&amp;"-"&amp;'BH (2)'!$A273,'BH (2)'!$B$7:$S$1006,S$5,0),"")</f>
        <v/>
      </c>
      <c r="T273" s="26" t="str">
        <f t="shared" si="16"/>
        <v/>
      </c>
      <c r="U273" s="26" t="str">
        <f t="shared" si="17"/>
        <v/>
      </c>
      <c r="V273" s="26" t="str">
        <f t="shared" si="18"/>
        <v/>
      </c>
      <c r="W273" s="26" t="str">
        <f t="shared" si="19"/>
        <v/>
      </c>
    </row>
    <row r="274" spans="3:23" ht="45" customHeight="1" x14ac:dyDescent="0.25">
      <c r="C274" s="32">
        <v>268</v>
      </c>
      <c r="D274" s="150" t="str">
        <f>IFERROR(VLOOKUP('BH (2)'!$C$4&amp;"-"&amp;'BH (2)'!$A274,'BH (2)'!$B$7:$S$1006,D$5,0),"")</f>
        <v/>
      </c>
      <c r="E274" s="160" t="str">
        <f>IFERROR(VLOOKUP('BH (2)'!$C$4&amp;"-"&amp;'BH (2)'!$A274,'BH (2)'!$B$7:$S$1006,E$5,0),"")</f>
        <v/>
      </c>
      <c r="F274" s="152" t="str">
        <f>IFERROR(VLOOKUP('BH (2)'!$C$4&amp;"-"&amp;'BH (2)'!$A274,'BH (2)'!$B$7:$S$1006,F$5,0),"")</f>
        <v/>
      </c>
      <c r="G274" s="153" t="str">
        <f>IFERROR(VLOOKUP('BH (2)'!$C$4&amp;"-"&amp;'BH (2)'!$A274,'BH (2)'!$B$7:$S$1006,G$5,0),"")</f>
        <v/>
      </c>
      <c r="H274" s="154" t="str">
        <f>IFERROR(VLOOKUP('BH (2)'!$C$4&amp;"-"&amp;'BH (2)'!$A274,'BH (2)'!$B$7:$S$1006,H$5,0),"")</f>
        <v/>
      </c>
      <c r="I274" s="153" t="str">
        <f>IFERROR(VLOOKUP('BH (2)'!$C$4&amp;"-"&amp;'BH (2)'!$A274,'BH (2)'!$B$7:$S$1006,I$5,0),"")</f>
        <v/>
      </c>
      <c r="J274" s="155" t="str">
        <f>IFERROR(VLOOKUP('BH (2)'!$C$4&amp;"-"&amp;'BH (2)'!$A274,'BH (2)'!$B$7:$S$1006,J$5,0),"")</f>
        <v/>
      </c>
      <c r="K274" s="153" t="str">
        <f>IFERROR(VLOOKUP('BH (2)'!$C$4&amp;"-"&amp;'BH (2)'!$A274,'BH (2)'!$B$7:$S$1006,K$5,0),"")</f>
        <v/>
      </c>
      <c r="L274" s="150" t="str">
        <f>IFERROR(VLOOKUP('BH (2)'!$C$4&amp;"-"&amp;'BH (2)'!$A274,'BH (2)'!$B$7:$S$1006,L$5,0),"")</f>
        <v/>
      </c>
      <c r="M274" s="154" t="str">
        <f>IFERROR(VLOOKUP('BH (2)'!$C$4&amp;"-"&amp;'BH (2)'!$A274,'BH (2)'!$B$7:$S$1006,M$5,0),"")</f>
        <v/>
      </c>
      <c r="N274" s="150" t="str">
        <f>IFERROR(VLOOKUP('BH (2)'!$C$4&amp;"-"&amp;'BH (2)'!$A274,'BH (2)'!$B$7:$S$1006,N$5,0),"")</f>
        <v/>
      </c>
      <c r="O274" s="156" t="str">
        <f>IFERROR(VLOOKUP('BH (2)'!$C$4&amp;"-"&amp;'BH (2)'!$A274,'BH (2)'!$B$7:$S$1006,O$5,0),"")</f>
        <v/>
      </c>
      <c r="P274" s="148" t="str">
        <f>IFERROR(VLOOKUP('BH (2)'!$C$4&amp;"-"&amp;'BH (2)'!$A274,'BH (2)'!$B$7:$S$1006,P$5,0),"")</f>
        <v/>
      </c>
      <c r="Q274" s="157" t="str">
        <f>IFERROR(VLOOKUP('BH (2)'!$C$4&amp;"-"&amp;'BH (2)'!$A274,'BH (2)'!$B$7:$S$1006,Q$5,0),"")</f>
        <v/>
      </c>
      <c r="R274" s="158" t="str">
        <f>IFERROR(VLOOKUP('BH (2)'!$C$4&amp;"-"&amp;'BH (2)'!$A274,'BH (2)'!$B$7:$S$1006,R$5,0),"")</f>
        <v/>
      </c>
      <c r="S274" s="159" t="str">
        <f>IFERROR(VLOOKUP('BH (2)'!$C$4&amp;"-"&amp;'BH (2)'!$A274,'BH (2)'!$B$7:$S$1006,S$5,0),"")</f>
        <v/>
      </c>
      <c r="T274" s="26" t="str">
        <f t="shared" si="16"/>
        <v/>
      </c>
      <c r="U274" s="26" t="str">
        <f t="shared" si="17"/>
        <v/>
      </c>
      <c r="V274" s="26" t="str">
        <f t="shared" si="18"/>
        <v/>
      </c>
      <c r="W274" s="26" t="str">
        <f t="shared" si="19"/>
        <v/>
      </c>
    </row>
    <row r="275" spans="3:23" ht="45" customHeight="1" x14ac:dyDescent="0.25">
      <c r="C275" s="32">
        <v>269</v>
      </c>
      <c r="D275" s="150" t="str">
        <f>IFERROR(VLOOKUP('BH (2)'!$C$4&amp;"-"&amp;'BH (2)'!$A275,'BH (2)'!$B$7:$S$1006,D$5,0),"")</f>
        <v/>
      </c>
      <c r="E275" s="160" t="str">
        <f>IFERROR(VLOOKUP('BH (2)'!$C$4&amp;"-"&amp;'BH (2)'!$A275,'BH (2)'!$B$7:$S$1006,E$5,0),"")</f>
        <v/>
      </c>
      <c r="F275" s="152" t="str">
        <f>IFERROR(VLOOKUP('BH (2)'!$C$4&amp;"-"&amp;'BH (2)'!$A275,'BH (2)'!$B$7:$S$1006,F$5,0),"")</f>
        <v/>
      </c>
      <c r="G275" s="153" t="str">
        <f>IFERROR(VLOOKUP('BH (2)'!$C$4&amp;"-"&amp;'BH (2)'!$A275,'BH (2)'!$B$7:$S$1006,G$5,0),"")</f>
        <v/>
      </c>
      <c r="H275" s="154" t="str">
        <f>IFERROR(VLOOKUP('BH (2)'!$C$4&amp;"-"&amp;'BH (2)'!$A275,'BH (2)'!$B$7:$S$1006,H$5,0),"")</f>
        <v/>
      </c>
      <c r="I275" s="153" t="str">
        <f>IFERROR(VLOOKUP('BH (2)'!$C$4&amp;"-"&amp;'BH (2)'!$A275,'BH (2)'!$B$7:$S$1006,I$5,0),"")</f>
        <v/>
      </c>
      <c r="J275" s="155" t="str">
        <f>IFERROR(VLOOKUP('BH (2)'!$C$4&amp;"-"&amp;'BH (2)'!$A275,'BH (2)'!$B$7:$S$1006,J$5,0),"")</f>
        <v/>
      </c>
      <c r="K275" s="153" t="str">
        <f>IFERROR(VLOOKUP('BH (2)'!$C$4&amp;"-"&amp;'BH (2)'!$A275,'BH (2)'!$B$7:$S$1006,K$5,0),"")</f>
        <v/>
      </c>
      <c r="L275" s="150" t="str">
        <f>IFERROR(VLOOKUP('BH (2)'!$C$4&amp;"-"&amp;'BH (2)'!$A275,'BH (2)'!$B$7:$S$1006,L$5,0),"")</f>
        <v/>
      </c>
      <c r="M275" s="154" t="str">
        <f>IFERROR(VLOOKUP('BH (2)'!$C$4&amp;"-"&amp;'BH (2)'!$A275,'BH (2)'!$B$7:$S$1006,M$5,0),"")</f>
        <v/>
      </c>
      <c r="N275" s="150" t="str">
        <f>IFERROR(VLOOKUP('BH (2)'!$C$4&amp;"-"&amp;'BH (2)'!$A275,'BH (2)'!$B$7:$S$1006,N$5,0),"")</f>
        <v/>
      </c>
      <c r="O275" s="156" t="str">
        <f>IFERROR(VLOOKUP('BH (2)'!$C$4&amp;"-"&amp;'BH (2)'!$A275,'BH (2)'!$B$7:$S$1006,O$5,0),"")</f>
        <v/>
      </c>
      <c r="P275" s="148" t="str">
        <f>IFERROR(VLOOKUP('BH (2)'!$C$4&amp;"-"&amp;'BH (2)'!$A275,'BH (2)'!$B$7:$S$1006,P$5,0),"")</f>
        <v/>
      </c>
      <c r="Q275" s="157" t="str">
        <f>IFERROR(VLOOKUP('BH (2)'!$C$4&amp;"-"&amp;'BH (2)'!$A275,'BH (2)'!$B$7:$S$1006,Q$5,0),"")</f>
        <v/>
      </c>
      <c r="R275" s="158" t="str">
        <f>IFERROR(VLOOKUP('BH (2)'!$C$4&amp;"-"&amp;'BH (2)'!$A275,'BH (2)'!$B$7:$S$1006,R$5,0),"")</f>
        <v/>
      </c>
      <c r="S275" s="159" t="str">
        <f>IFERROR(VLOOKUP('BH (2)'!$C$4&amp;"-"&amp;'BH (2)'!$A275,'BH (2)'!$B$7:$S$1006,S$5,0),"")</f>
        <v/>
      </c>
      <c r="T275" s="26" t="str">
        <f t="shared" si="16"/>
        <v/>
      </c>
      <c r="U275" s="26" t="str">
        <f t="shared" si="17"/>
        <v/>
      </c>
      <c r="V275" s="26" t="str">
        <f t="shared" si="18"/>
        <v/>
      </c>
      <c r="W275" s="26" t="str">
        <f t="shared" si="19"/>
        <v/>
      </c>
    </row>
    <row r="276" spans="3:23" ht="45" customHeight="1" x14ac:dyDescent="0.25">
      <c r="C276" s="32">
        <v>270</v>
      </c>
      <c r="D276" s="150" t="str">
        <f>IFERROR(VLOOKUP('BH (2)'!$C$4&amp;"-"&amp;'BH (2)'!$A276,'BH (2)'!$B$7:$S$1006,D$5,0),"")</f>
        <v/>
      </c>
      <c r="E276" s="160" t="str">
        <f>IFERROR(VLOOKUP('BH (2)'!$C$4&amp;"-"&amp;'BH (2)'!$A276,'BH (2)'!$B$7:$S$1006,E$5,0),"")</f>
        <v/>
      </c>
      <c r="F276" s="152" t="str">
        <f>IFERROR(VLOOKUP('BH (2)'!$C$4&amp;"-"&amp;'BH (2)'!$A276,'BH (2)'!$B$7:$S$1006,F$5,0),"")</f>
        <v/>
      </c>
      <c r="G276" s="153" t="str">
        <f>IFERROR(VLOOKUP('BH (2)'!$C$4&amp;"-"&amp;'BH (2)'!$A276,'BH (2)'!$B$7:$S$1006,G$5,0),"")</f>
        <v/>
      </c>
      <c r="H276" s="154" t="str">
        <f>IFERROR(VLOOKUP('BH (2)'!$C$4&amp;"-"&amp;'BH (2)'!$A276,'BH (2)'!$B$7:$S$1006,H$5,0),"")</f>
        <v/>
      </c>
      <c r="I276" s="153" t="str">
        <f>IFERROR(VLOOKUP('BH (2)'!$C$4&amp;"-"&amp;'BH (2)'!$A276,'BH (2)'!$B$7:$S$1006,I$5,0),"")</f>
        <v/>
      </c>
      <c r="J276" s="155" t="str">
        <f>IFERROR(VLOOKUP('BH (2)'!$C$4&amp;"-"&amp;'BH (2)'!$A276,'BH (2)'!$B$7:$S$1006,J$5,0),"")</f>
        <v/>
      </c>
      <c r="K276" s="153" t="str">
        <f>IFERROR(VLOOKUP('BH (2)'!$C$4&amp;"-"&amp;'BH (2)'!$A276,'BH (2)'!$B$7:$S$1006,K$5,0),"")</f>
        <v/>
      </c>
      <c r="L276" s="150" t="str">
        <f>IFERROR(VLOOKUP('BH (2)'!$C$4&amp;"-"&amp;'BH (2)'!$A276,'BH (2)'!$B$7:$S$1006,L$5,0),"")</f>
        <v/>
      </c>
      <c r="M276" s="154" t="str">
        <f>IFERROR(VLOOKUP('BH (2)'!$C$4&amp;"-"&amp;'BH (2)'!$A276,'BH (2)'!$B$7:$S$1006,M$5,0),"")</f>
        <v/>
      </c>
      <c r="N276" s="150" t="str">
        <f>IFERROR(VLOOKUP('BH (2)'!$C$4&amp;"-"&amp;'BH (2)'!$A276,'BH (2)'!$B$7:$S$1006,N$5,0),"")</f>
        <v/>
      </c>
      <c r="O276" s="156" t="str">
        <f>IFERROR(VLOOKUP('BH (2)'!$C$4&amp;"-"&amp;'BH (2)'!$A276,'BH (2)'!$B$7:$S$1006,O$5,0),"")</f>
        <v/>
      </c>
      <c r="P276" s="148" t="str">
        <f>IFERROR(VLOOKUP('BH (2)'!$C$4&amp;"-"&amp;'BH (2)'!$A276,'BH (2)'!$B$7:$S$1006,P$5,0),"")</f>
        <v/>
      </c>
      <c r="Q276" s="157" t="str">
        <f>IFERROR(VLOOKUP('BH (2)'!$C$4&amp;"-"&amp;'BH (2)'!$A276,'BH (2)'!$B$7:$S$1006,Q$5,0),"")</f>
        <v/>
      </c>
      <c r="R276" s="158" t="str">
        <f>IFERROR(VLOOKUP('BH (2)'!$C$4&amp;"-"&amp;'BH (2)'!$A276,'BH (2)'!$B$7:$S$1006,R$5,0),"")</f>
        <v/>
      </c>
      <c r="S276" s="159" t="str">
        <f>IFERROR(VLOOKUP('BH (2)'!$C$4&amp;"-"&amp;'BH (2)'!$A276,'BH (2)'!$B$7:$S$1006,S$5,0),"")</f>
        <v/>
      </c>
      <c r="T276" s="26" t="str">
        <f t="shared" si="16"/>
        <v/>
      </c>
      <c r="U276" s="26" t="str">
        <f t="shared" si="17"/>
        <v/>
      </c>
      <c r="V276" s="26" t="str">
        <f t="shared" si="18"/>
        <v/>
      </c>
      <c r="W276" s="26" t="str">
        <f t="shared" si="19"/>
        <v/>
      </c>
    </row>
    <row r="277" spans="3:23" ht="45" customHeight="1" x14ac:dyDescent="0.25">
      <c r="C277" s="32">
        <v>271</v>
      </c>
      <c r="D277" s="150" t="str">
        <f>IFERROR(VLOOKUP('BH (2)'!$C$4&amp;"-"&amp;'BH (2)'!$A277,'BH (2)'!$B$7:$S$1006,D$5,0),"")</f>
        <v/>
      </c>
      <c r="E277" s="160" t="str">
        <f>IFERROR(VLOOKUP('BH (2)'!$C$4&amp;"-"&amp;'BH (2)'!$A277,'BH (2)'!$B$7:$S$1006,E$5,0),"")</f>
        <v/>
      </c>
      <c r="F277" s="152" t="str">
        <f>IFERROR(VLOOKUP('BH (2)'!$C$4&amp;"-"&amp;'BH (2)'!$A277,'BH (2)'!$B$7:$S$1006,F$5,0),"")</f>
        <v/>
      </c>
      <c r="G277" s="153" t="str">
        <f>IFERROR(VLOOKUP('BH (2)'!$C$4&amp;"-"&amp;'BH (2)'!$A277,'BH (2)'!$B$7:$S$1006,G$5,0),"")</f>
        <v/>
      </c>
      <c r="H277" s="154" t="str">
        <f>IFERROR(VLOOKUP('BH (2)'!$C$4&amp;"-"&amp;'BH (2)'!$A277,'BH (2)'!$B$7:$S$1006,H$5,0),"")</f>
        <v/>
      </c>
      <c r="I277" s="153" t="str">
        <f>IFERROR(VLOOKUP('BH (2)'!$C$4&amp;"-"&amp;'BH (2)'!$A277,'BH (2)'!$B$7:$S$1006,I$5,0),"")</f>
        <v/>
      </c>
      <c r="J277" s="155" t="str">
        <f>IFERROR(VLOOKUP('BH (2)'!$C$4&amp;"-"&amp;'BH (2)'!$A277,'BH (2)'!$B$7:$S$1006,J$5,0),"")</f>
        <v/>
      </c>
      <c r="K277" s="153" t="str">
        <f>IFERROR(VLOOKUP('BH (2)'!$C$4&amp;"-"&amp;'BH (2)'!$A277,'BH (2)'!$B$7:$S$1006,K$5,0),"")</f>
        <v/>
      </c>
      <c r="L277" s="150" t="str">
        <f>IFERROR(VLOOKUP('BH (2)'!$C$4&amp;"-"&amp;'BH (2)'!$A277,'BH (2)'!$B$7:$S$1006,L$5,0),"")</f>
        <v/>
      </c>
      <c r="M277" s="154" t="str">
        <f>IFERROR(VLOOKUP('BH (2)'!$C$4&amp;"-"&amp;'BH (2)'!$A277,'BH (2)'!$B$7:$S$1006,M$5,0),"")</f>
        <v/>
      </c>
      <c r="N277" s="150" t="str">
        <f>IFERROR(VLOOKUP('BH (2)'!$C$4&amp;"-"&amp;'BH (2)'!$A277,'BH (2)'!$B$7:$S$1006,N$5,0),"")</f>
        <v/>
      </c>
      <c r="O277" s="156" t="str">
        <f>IFERROR(VLOOKUP('BH (2)'!$C$4&amp;"-"&amp;'BH (2)'!$A277,'BH (2)'!$B$7:$S$1006,O$5,0),"")</f>
        <v/>
      </c>
      <c r="P277" s="148" t="str">
        <f>IFERROR(VLOOKUP('BH (2)'!$C$4&amp;"-"&amp;'BH (2)'!$A277,'BH (2)'!$B$7:$S$1006,P$5,0),"")</f>
        <v/>
      </c>
      <c r="Q277" s="157" t="str">
        <f>IFERROR(VLOOKUP('BH (2)'!$C$4&amp;"-"&amp;'BH (2)'!$A277,'BH (2)'!$B$7:$S$1006,Q$5,0),"")</f>
        <v/>
      </c>
      <c r="R277" s="158" t="str">
        <f>IFERROR(VLOOKUP('BH (2)'!$C$4&amp;"-"&amp;'BH (2)'!$A277,'BH (2)'!$B$7:$S$1006,R$5,0),"")</f>
        <v/>
      </c>
      <c r="S277" s="159" t="str">
        <f>IFERROR(VLOOKUP('BH (2)'!$C$4&amp;"-"&amp;'BH (2)'!$A277,'BH (2)'!$B$7:$S$1006,S$5,0),"")</f>
        <v/>
      </c>
      <c r="T277" s="26" t="str">
        <f t="shared" si="16"/>
        <v/>
      </c>
      <c r="U277" s="26" t="str">
        <f t="shared" si="17"/>
        <v/>
      </c>
      <c r="V277" s="26" t="str">
        <f t="shared" si="18"/>
        <v/>
      </c>
      <c r="W277" s="26" t="str">
        <f t="shared" si="19"/>
        <v/>
      </c>
    </row>
    <row r="278" spans="3:23" ht="45" customHeight="1" x14ac:dyDescent="0.25">
      <c r="C278" s="32">
        <v>272</v>
      </c>
      <c r="D278" s="150" t="str">
        <f>IFERROR(VLOOKUP('BH (2)'!$C$4&amp;"-"&amp;'BH (2)'!$A278,'BH (2)'!$B$7:$S$1006,D$5,0),"")</f>
        <v/>
      </c>
      <c r="E278" s="160" t="str">
        <f>IFERROR(VLOOKUP('BH (2)'!$C$4&amp;"-"&amp;'BH (2)'!$A278,'BH (2)'!$B$7:$S$1006,E$5,0),"")</f>
        <v/>
      </c>
      <c r="F278" s="152" t="str">
        <f>IFERROR(VLOOKUP('BH (2)'!$C$4&amp;"-"&amp;'BH (2)'!$A278,'BH (2)'!$B$7:$S$1006,F$5,0),"")</f>
        <v/>
      </c>
      <c r="G278" s="153" t="str">
        <f>IFERROR(VLOOKUP('BH (2)'!$C$4&amp;"-"&amp;'BH (2)'!$A278,'BH (2)'!$B$7:$S$1006,G$5,0),"")</f>
        <v/>
      </c>
      <c r="H278" s="154" t="str">
        <f>IFERROR(VLOOKUP('BH (2)'!$C$4&amp;"-"&amp;'BH (2)'!$A278,'BH (2)'!$B$7:$S$1006,H$5,0),"")</f>
        <v/>
      </c>
      <c r="I278" s="153" t="str">
        <f>IFERROR(VLOOKUP('BH (2)'!$C$4&amp;"-"&amp;'BH (2)'!$A278,'BH (2)'!$B$7:$S$1006,I$5,0),"")</f>
        <v/>
      </c>
      <c r="J278" s="155" t="str">
        <f>IFERROR(VLOOKUP('BH (2)'!$C$4&amp;"-"&amp;'BH (2)'!$A278,'BH (2)'!$B$7:$S$1006,J$5,0),"")</f>
        <v/>
      </c>
      <c r="K278" s="153" t="str">
        <f>IFERROR(VLOOKUP('BH (2)'!$C$4&amp;"-"&amp;'BH (2)'!$A278,'BH (2)'!$B$7:$S$1006,K$5,0),"")</f>
        <v/>
      </c>
      <c r="L278" s="150" t="str">
        <f>IFERROR(VLOOKUP('BH (2)'!$C$4&amp;"-"&amp;'BH (2)'!$A278,'BH (2)'!$B$7:$S$1006,L$5,0),"")</f>
        <v/>
      </c>
      <c r="M278" s="154" t="str">
        <f>IFERROR(VLOOKUP('BH (2)'!$C$4&amp;"-"&amp;'BH (2)'!$A278,'BH (2)'!$B$7:$S$1006,M$5,0),"")</f>
        <v/>
      </c>
      <c r="N278" s="150" t="str">
        <f>IFERROR(VLOOKUP('BH (2)'!$C$4&amp;"-"&amp;'BH (2)'!$A278,'BH (2)'!$B$7:$S$1006,N$5,0),"")</f>
        <v/>
      </c>
      <c r="O278" s="156" t="str">
        <f>IFERROR(VLOOKUP('BH (2)'!$C$4&amp;"-"&amp;'BH (2)'!$A278,'BH (2)'!$B$7:$S$1006,O$5,0),"")</f>
        <v/>
      </c>
      <c r="P278" s="148" t="str">
        <f>IFERROR(VLOOKUP('BH (2)'!$C$4&amp;"-"&amp;'BH (2)'!$A278,'BH (2)'!$B$7:$S$1006,P$5,0),"")</f>
        <v/>
      </c>
      <c r="Q278" s="157" t="str">
        <f>IFERROR(VLOOKUP('BH (2)'!$C$4&amp;"-"&amp;'BH (2)'!$A278,'BH (2)'!$B$7:$S$1006,Q$5,0),"")</f>
        <v/>
      </c>
      <c r="R278" s="158" t="str">
        <f>IFERROR(VLOOKUP('BH (2)'!$C$4&amp;"-"&amp;'BH (2)'!$A278,'BH (2)'!$B$7:$S$1006,R$5,0),"")</f>
        <v/>
      </c>
      <c r="S278" s="159" t="str">
        <f>IFERROR(VLOOKUP('BH (2)'!$C$4&amp;"-"&amp;'BH (2)'!$A278,'BH (2)'!$B$7:$S$1006,S$5,0),"")</f>
        <v/>
      </c>
      <c r="T278" s="26" t="str">
        <f t="shared" si="16"/>
        <v/>
      </c>
      <c r="U278" s="26" t="str">
        <f t="shared" si="17"/>
        <v/>
      </c>
      <c r="V278" s="26" t="str">
        <f t="shared" si="18"/>
        <v/>
      </c>
      <c r="W278" s="26" t="str">
        <f t="shared" si="19"/>
        <v/>
      </c>
    </row>
    <row r="279" spans="3:23" ht="45" customHeight="1" x14ac:dyDescent="0.25">
      <c r="C279" s="32">
        <v>273</v>
      </c>
      <c r="D279" s="150" t="str">
        <f>IFERROR(VLOOKUP('BH (2)'!$C$4&amp;"-"&amp;'BH (2)'!$A279,'BH (2)'!$B$7:$S$1006,D$5,0),"")</f>
        <v/>
      </c>
      <c r="E279" s="160" t="str">
        <f>IFERROR(VLOOKUP('BH (2)'!$C$4&amp;"-"&amp;'BH (2)'!$A279,'BH (2)'!$B$7:$S$1006,E$5,0),"")</f>
        <v/>
      </c>
      <c r="F279" s="152" t="str">
        <f>IFERROR(VLOOKUP('BH (2)'!$C$4&amp;"-"&amp;'BH (2)'!$A279,'BH (2)'!$B$7:$S$1006,F$5,0),"")</f>
        <v/>
      </c>
      <c r="G279" s="153" t="str">
        <f>IFERROR(VLOOKUP('BH (2)'!$C$4&amp;"-"&amp;'BH (2)'!$A279,'BH (2)'!$B$7:$S$1006,G$5,0),"")</f>
        <v/>
      </c>
      <c r="H279" s="154" t="str">
        <f>IFERROR(VLOOKUP('BH (2)'!$C$4&amp;"-"&amp;'BH (2)'!$A279,'BH (2)'!$B$7:$S$1006,H$5,0),"")</f>
        <v/>
      </c>
      <c r="I279" s="153" t="str">
        <f>IFERROR(VLOOKUP('BH (2)'!$C$4&amp;"-"&amp;'BH (2)'!$A279,'BH (2)'!$B$7:$S$1006,I$5,0),"")</f>
        <v/>
      </c>
      <c r="J279" s="155" t="str">
        <f>IFERROR(VLOOKUP('BH (2)'!$C$4&amp;"-"&amp;'BH (2)'!$A279,'BH (2)'!$B$7:$S$1006,J$5,0),"")</f>
        <v/>
      </c>
      <c r="K279" s="153" t="str">
        <f>IFERROR(VLOOKUP('BH (2)'!$C$4&amp;"-"&amp;'BH (2)'!$A279,'BH (2)'!$B$7:$S$1006,K$5,0),"")</f>
        <v/>
      </c>
      <c r="L279" s="150" t="str">
        <f>IFERROR(VLOOKUP('BH (2)'!$C$4&amp;"-"&amp;'BH (2)'!$A279,'BH (2)'!$B$7:$S$1006,L$5,0),"")</f>
        <v/>
      </c>
      <c r="M279" s="154" t="str">
        <f>IFERROR(VLOOKUP('BH (2)'!$C$4&amp;"-"&amp;'BH (2)'!$A279,'BH (2)'!$B$7:$S$1006,M$5,0),"")</f>
        <v/>
      </c>
      <c r="N279" s="150" t="str">
        <f>IFERROR(VLOOKUP('BH (2)'!$C$4&amp;"-"&amp;'BH (2)'!$A279,'BH (2)'!$B$7:$S$1006,N$5,0),"")</f>
        <v/>
      </c>
      <c r="O279" s="156" t="str">
        <f>IFERROR(VLOOKUP('BH (2)'!$C$4&amp;"-"&amp;'BH (2)'!$A279,'BH (2)'!$B$7:$S$1006,O$5,0),"")</f>
        <v/>
      </c>
      <c r="P279" s="148" t="str">
        <f>IFERROR(VLOOKUP('BH (2)'!$C$4&amp;"-"&amp;'BH (2)'!$A279,'BH (2)'!$B$7:$S$1006,P$5,0),"")</f>
        <v/>
      </c>
      <c r="Q279" s="157" t="str">
        <f>IFERROR(VLOOKUP('BH (2)'!$C$4&amp;"-"&amp;'BH (2)'!$A279,'BH (2)'!$B$7:$S$1006,Q$5,0),"")</f>
        <v/>
      </c>
      <c r="R279" s="158" t="str">
        <f>IFERROR(VLOOKUP('BH (2)'!$C$4&amp;"-"&amp;'BH (2)'!$A279,'BH (2)'!$B$7:$S$1006,R$5,0),"")</f>
        <v/>
      </c>
      <c r="S279" s="159" t="str">
        <f>IFERROR(VLOOKUP('BH (2)'!$C$4&amp;"-"&amp;'BH (2)'!$A279,'BH (2)'!$B$7:$S$1006,S$5,0),"")</f>
        <v/>
      </c>
      <c r="T279" s="26" t="str">
        <f t="shared" si="16"/>
        <v/>
      </c>
      <c r="U279" s="26" t="str">
        <f t="shared" si="17"/>
        <v/>
      </c>
      <c r="V279" s="26" t="str">
        <f t="shared" si="18"/>
        <v/>
      </c>
      <c r="W279" s="26" t="str">
        <f t="shared" si="19"/>
        <v/>
      </c>
    </row>
    <row r="280" spans="3:23" ht="45" customHeight="1" x14ac:dyDescent="0.25">
      <c r="C280" s="32">
        <v>274</v>
      </c>
      <c r="D280" s="150" t="str">
        <f>IFERROR(VLOOKUP('BH (2)'!$C$4&amp;"-"&amp;'BH (2)'!$A280,'BH (2)'!$B$7:$S$1006,D$5,0),"")</f>
        <v/>
      </c>
      <c r="E280" s="160" t="str">
        <f>IFERROR(VLOOKUP('BH (2)'!$C$4&amp;"-"&amp;'BH (2)'!$A280,'BH (2)'!$B$7:$S$1006,E$5,0),"")</f>
        <v/>
      </c>
      <c r="F280" s="152" t="str">
        <f>IFERROR(VLOOKUP('BH (2)'!$C$4&amp;"-"&amp;'BH (2)'!$A280,'BH (2)'!$B$7:$S$1006,F$5,0),"")</f>
        <v/>
      </c>
      <c r="G280" s="153" t="str">
        <f>IFERROR(VLOOKUP('BH (2)'!$C$4&amp;"-"&amp;'BH (2)'!$A280,'BH (2)'!$B$7:$S$1006,G$5,0),"")</f>
        <v/>
      </c>
      <c r="H280" s="154" t="str">
        <f>IFERROR(VLOOKUP('BH (2)'!$C$4&amp;"-"&amp;'BH (2)'!$A280,'BH (2)'!$B$7:$S$1006,H$5,0),"")</f>
        <v/>
      </c>
      <c r="I280" s="153" t="str">
        <f>IFERROR(VLOOKUP('BH (2)'!$C$4&amp;"-"&amp;'BH (2)'!$A280,'BH (2)'!$B$7:$S$1006,I$5,0),"")</f>
        <v/>
      </c>
      <c r="J280" s="155" t="str">
        <f>IFERROR(VLOOKUP('BH (2)'!$C$4&amp;"-"&amp;'BH (2)'!$A280,'BH (2)'!$B$7:$S$1006,J$5,0),"")</f>
        <v/>
      </c>
      <c r="K280" s="153" t="str">
        <f>IFERROR(VLOOKUP('BH (2)'!$C$4&amp;"-"&amp;'BH (2)'!$A280,'BH (2)'!$B$7:$S$1006,K$5,0),"")</f>
        <v/>
      </c>
      <c r="L280" s="150" t="str">
        <f>IFERROR(VLOOKUP('BH (2)'!$C$4&amp;"-"&amp;'BH (2)'!$A280,'BH (2)'!$B$7:$S$1006,L$5,0),"")</f>
        <v/>
      </c>
      <c r="M280" s="154" t="str">
        <f>IFERROR(VLOOKUP('BH (2)'!$C$4&amp;"-"&amp;'BH (2)'!$A280,'BH (2)'!$B$7:$S$1006,M$5,0),"")</f>
        <v/>
      </c>
      <c r="N280" s="150" t="str">
        <f>IFERROR(VLOOKUP('BH (2)'!$C$4&amp;"-"&amp;'BH (2)'!$A280,'BH (2)'!$B$7:$S$1006,N$5,0),"")</f>
        <v/>
      </c>
      <c r="O280" s="156" t="str">
        <f>IFERROR(VLOOKUP('BH (2)'!$C$4&amp;"-"&amp;'BH (2)'!$A280,'BH (2)'!$B$7:$S$1006,O$5,0),"")</f>
        <v/>
      </c>
      <c r="P280" s="148" t="str">
        <f>IFERROR(VLOOKUP('BH (2)'!$C$4&amp;"-"&amp;'BH (2)'!$A280,'BH (2)'!$B$7:$S$1006,P$5,0),"")</f>
        <v/>
      </c>
      <c r="Q280" s="157" t="str">
        <f>IFERROR(VLOOKUP('BH (2)'!$C$4&amp;"-"&amp;'BH (2)'!$A280,'BH (2)'!$B$7:$S$1006,Q$5,0),"")</f>
        <v/>
      </c>
      <c r="R280" s="158" t="str">
        <f>IFERROR(VLOOKUP('BH (2)'!$C$4&amp;"-"&amp;'BH (2)'!$A280,'BH (2)'!$B$7:$S$1006,R$5,0),"")</f>
        <v/>
      </c>
      <c r="S280" s="159" t="str">
        <f>IFERROR(VLOOKUP('BH (2)'!$C$4&amp;"-"&amp;'BH (2)'!$A280,'BH (2)'!$B$7:$S$1006,S$5,0),"")</f>
        <v/>
      </c>
      <c r="T280" s="26" t="str">
        <f t="shared" si="16"/>
        <v/>
      </c>
      <c r="U280" s="26" t="str">
        <f t="shared" si="17"/>
        <v/>
      </c>
      <c r="V280" s="26" t="str">
        <f t="shared" si="18"/>
        <v/>
      </c>
      <c r="W280" s="26" t="str">
        <f t="shared" si="19"/>
        <v/>
      </c>
    </row>
    <row r="281" spans="3:23" ht="45" customHeight="1" x14ac:dyDescent="0.25">
      <c r="C281" s="32">
        <v>275</v>
      </c>
      <c r="D281" s="150" t="str">
        <f>IFERROR(VLOOKUP('BH (2)'!$C$4&amp;"-"&amp;'BH (2)'!$A281,'BH (2)'!$B$7:$S$1006,D$5,0),"")</f>
        <v/>
      </c>
      <c r="E281" s="160" t="str">
        <f>IFERROR(VLOOKUP('BH (2)'!$C$4&amp;"-"&amp;'BH (2)'!$A281,'BH (2)'!$B$7:$S$1006,E$5,0),"")</f>
        <v/>
      </c>
      <c r="F281" s="152" t="str">
        <f>IFERROR(VLOOKUP('BH (2)'!$C$4&amp;"-"&amp;'BH (2)'!$A281,'BH (2)'!$B$7:$S$1006,F$5,0),"")</f>
        <v/>
      </c>
      <c r="G281" s="153" t="str">
        <f>IFERROR(VLOOKUP('BH (2)'!$C$4&amp;"-"&amp;'BH (2)'!$A281,'BH (2)'!$B$7:$S$1006,G$5,0),"")</f>
        <v/>
      </c>
      <c r="H281" s="154" t="str">
        <f>IFERROR(VLOOKUP('BH (2)'!$C$4&amp;"-"&amp;'BH (2)'!$A281,'BH (2)'!$B$7:$S$1006,H$5,0),"")</f>
        <v/>
      </c>
      <c r="I281" s="153" t="str">
        <f>IFERROR(VLOOKUP('BH (2)'!$C$4&amp;"-"&amp;'BH (2)'!$A281,'BH (2)'!$B$7:$S$1006,I$5,0),"")</f>
        <v/>
      </c>
      <c r="J281" s="155" t="str">
        <f>IFERROR(VLOOKUP('BH (2)'!$C$4&amp;"-"&amp;'BH (2)'!$A281,'BH (2)'!$B$7:$S$1006,J$5,0),"")</f>
        <v/>
      </c>
      <c r="K281" s="153" t="str">
        <f>IFERROR(VLOOKUP('BH (2)'!$C$4&amp;"-"&amp;'BH (2)'!$A281,'BH (2)'!$B$7:$S$1006,K$5,0),"")</f>
        <v/>
      </c>
      <c r="L281" s="150" t="str">
        <f>IFERROR(VLOOKUP('BH (2)'!$C$4&amp;"-"&amp;'BH (2)'!$A281,'BH (2)'!$B$7:$S$1006,L$5,0),"")</f>
        <v/>
      </c>
      <c r="M281" s="154" t="str">
        <f>IFERROR(VLOOKUP('BH (2)'!$C$4&amp;"-"&amp;'BH (2)'!$A281,'BH (2)'!$B$7:$S$1006,M$5,0),"")</f>
        <v/>
      </c>
      <c r="N281" s="150" t="str">
        <f>IFERROR(VLOOKUP('BH (2)'!$C$4&amp;"-"&amp;'BH (2)'!$A281,'BH (2)'!$B$7:$S$1006,N$5,0),"")</f>
        <v/>
      </c>
      <c r="O281" s="156" t="str">
        <f>IFERROR(VLOOKUP('BH (2)'!$C$4&amp;"-"&amp;'BH (2)'!$A281,'BH (2)'!$B$7:$S$1006,O$5,0),"")</f>
        <v/>
      </c>
      <c r="P281" s="148" t="str">
        <f>IFERROR(VLOOKUP('BH (2)'!$C$4&amp;"-"&amp;'BH (2)'!$A281,'BH (2)'!$B$7:$S$1006,P$5,0),"")</f>
        <v/>
      </c>
      <c r="Q281" s="157" t="str">
        <f>IFERROR(VLOOKUP('BH (2)'!$C$4&amp;"-"&amp;'BH (2)'!$A281,'BH (2)'!$B$7:$S$1006,Q$5,0),"")</f>
        <v/>
      </c>
      <c r="R281" s="158" t="str">
        <f>IFERROR(VLOOKUP('BH (2)'!$C$4&amp;"-"&amp;'BH (2)'!$A281,'BH (2)'!$B$7:$S$1006,R$5,0),"")</f>
        <v/>
      </c>
      <c r="S281" s="159" t="str">
        <f>IFERROR(VLOOKUP('BH (2)'!$C$4&amp;"-"&amp;'BH (2)'!$A281,'BH (2)'!$B$7:$S$1006,S$5,0),"")</f>
        <v/>
      </c>
      <c r="T281" s="26" t="str">
        <f t="shared" si="16"/>
        <v/>
      </c>
      <c r="U281" s="26" t="str">
        <f t="shared" si="17"/>
        <v/>
      </c>
      <c r="V281" s="26" t="str">
        <f t="shared" si="18"/>
        <v/>
      </c>
      <c r="W281" s="26" t="str">
        <f t="shared" si="19"/>
        <v/>
      </c>
    </row>
    <row r="282" spans="3:23" ht="45" customHeight="1" x14ac:dyDescent="0.25">
      <c r="C282" s="32">
        <v>276</v>
      </c>
      <c r="D282" s="150" t="str">
        <f>IFERROR(VLOOKUP('BH (2)'!$C$4&amp;"-"&amp;'BH (2)'!$A282,'BH (2)'!$B$7:$S$1006,D$5,0),"")</f>
        <v/>
      </c>
      <c r="E282" s="160" t="str">
        <f>IFERROR(VLOOKUP('BH (2)'!$C$4&amp;"-"&amp;'BH (2)'!$A282,'BH (2)'!$B$7:$S$1006,E$5,0),"")</f>
        <v/>
      </c>
      <c r="F282" s="152" t="str">
        <f>IFERROR(VLOOKUP('BH (2)'!$C$4&amp;"-"&amp;'BH (2)'!$A282,'BH (2)'!$B$7:$S$1006,F$5,0),"")</f>
        <v/>
      </c>
      <c r="G282" s="153" t="str">
        <f>IFERROR(VLOOKUP('BH (2)'!$C$4&amp;"-"&amp;'BH (2)'!$A282,'BH (2)'!$B$7:$S$1006,G$5,0),"")</f>
        <v/>
      </c>
      <c r="H282" s="154" t="str">
        <f>IFERROR(VLOOKUP('BH (2)'!$C$4&amp;"-"&amp;'BH (2)'!$A282,'BH (2)'!$B$7:$S$1006,H$5,0),"")</f>
        <v/>
      </c>
      <c r="I282" s="153" t="str">
        <f>IFERROR(VLOOKUP('BH (2)'!$C$4&amp;"-"&amp;'BH (2)'!$A282,'BH (2)'!$B$7:$S$1006,I$5,0),"")</f>
        <v/>
      </c>
      <c r="J282" s="155" t="str">
        <f>IFERROR(VLOOKUP('BH (2)'!$C$4&amp;"-"&amp;'BH (2)'!$A282,'BH (2)'!$B$7:$S$1006,J$5,0),"")</f>
        <v/>
      </c>
      <c r="K282" s="153" t="str">
        <f>IFERROR(VLOOKUP('BH (2)'!$C$4&amp;"-"&amp;'BH (2)'!$A282,'BH (2)'!$B$7:$S$1006,K$5,0),"")</f>
        <v/>
      </c>
      <c r="L282" s="150" t="str">
        <f>IFERROR(VLOOKUP('BH (2)'!$C$4&amp;"-"&amp;'BH (2)'!$A282,'BH (2)'!$B$7:$S$1006,L$5,0),"")</f>
        <v/>
      </c>
      <c r="M282" s="154" t="str">
        <f>IFERROR(VLOOKUP('BH (2)'!$C$4&amp;"-"&amp;'BH (2)'!$A282,'BH (2)'!$B$7:$S$1006,M$5,0),"")</f>
        <v/>
      </c>
      <c r="N282" s="150" t="str">
        <f>IFERROR(VLOOKUP('BH (2)'!$C$4&amp;"-"&amp;'BH (2)'!$A282,'BH (2)'!$B$7:$S$1006,N$5,0),"")</f>
        <v/>
      </c>
      <c r="O282" s="156" t="str">
        <f>IFERROR(VLOOKUP('BH (2)'!$C$4&amp;"-"&amp;'BH (2)'!$A282,'BH (2)'!$B$7:$S$1006,O$5,0),"")</f>
        <v/>
      </c>
      <c r="P282" s="148" t="str">
        <f>IFERROR(VLOOKUP('BH (2)'!$C$4&amp;"-"&amp;'BH (2)'!$A282,'BH (2)'!$B$7:$S$1006,P$5,0),"")</f>
        <v/>
      </c>
      <c r="Q282" s="157" t="str">
        <f>IFERROR(VLOOKUP('BH (2)'!$C$4&amp;"-"&amp;'BH (2)'!$A282,'BH (2)'!$B$7:$S$1006,Q$5,0),"")</f>
        <v/>
      </c>
      <c r="R282" s="158" t="str">
        <f>IFERROR(VLOOKUP('BH (2)'!$C$4&amp;"-"&amp;'BH (2)'!$A282,'BH (2)'!$B$7:$S$1006,R$5,0),"")</f>
        <v/>
      </c>
      <c r="S282" s="159" t="str">
        <f>IFERROR(VLOOKUP('BH (2)'!$C$4&amp;"-"&amp;'BH (2)'!$A282,'BH (2)'!$B$7:$S$1006,S$5,0),"")</f>
        <v/>
      </c>
      <c r="T282" s="26" t="str">
        <f t="shared" si="16"/>
        <v/>
      </c>
      <c r="U282" s="26" t="str">
        <f t="shared" si="17"/>
        <v/>
      </c>
      <c r="V282" s="26" t="str">
        <f t="shared" si="18"/>
        <v/>
      </c>
      <c r="W282" s="26" t="str">
        <f t="shared" si="19"/>
        <v/>
      </c>
    </row>
    <row r="283" spans="3:23" ht="45" customHeight="1" x14ac:dyDescent="0.25">
      <c r="C283" s="32">
        <v>277</v>
      </c>
      <c r="D283" s="150" t="str">
        <f>IFERROR(VLOOKUP('BH (2)'!$C$4&amp;"-"&amp;'BH (2)'!$A283,'BH (2)'!$B$7:$S$1006,D$5,0),"")</f>
        <v/>
      </c>
      <c r="E283" s="160" t="str">
        <f>IFERROR(VLOOKUP('BH (2)'!$C$4&amp;"-"&amp;'BH (2)'!$A283,'BH (2)'!$B$7:$S$1006,E$5,0),"")</f>
        <v/>
      </c>
      <c r="F283" s="152" t="str">
        <f>IFERROR(VLOOKUP('BH (2)'!$C$4&amp;"-"&amp;'BH (2)'!$A283,'BH (2)'!$B$7:$S$1006,F$5,0),"")</f>
        <v/>
      </c>
      <c r="G283" s="153" t="str">
        <f>IFERROR(VLOOKUP('BH (2)'!$C$4&amp;"-"&amp;'BH (2)'!$A283,'BH (2)'!$B$7:$S$1006,G$5,0),"")</f>
        <v/>
      </c>
      <c r="H283" s="154" t="str">
        <f>IFERROR(VLOOKUP('BH (2)'!$C$4&amp;"-"&amp;'BH (2)'!$A283,'BH (2)'!$B$7:$S$1006,H$5,0),"")</f>
        <v/>
      </c>
      <c r="I283" s="153" t="str">
        <f>IFERROR(VLOOKUP('BH (2)'!$C$4&amp;"-"&amp;'BH (2)'!$A283,'BH (2)'!$B$7:$S$1006,I$5,0),"")</f>
        <v/>
      </c>
      <c r="J283" s="155" t="str">
        <f>IFERROR(VLOOKUP('BH (2)'!$C$4&amp;"-"&amp;'BH (2)'!$A283,'BH (2)'!$B$7:$S$1006,J$5,0),"")</f>
        <v/>
      </c>
      <c r="K283" s="153" t="str">
        <f>IFERROR(VLOOKUP('BH (2)'!$C$4&amp;"-"&amp;'BH (2)'!$A283,'BH (2)'!$B$7:$S$1006,K$5,0),"")</f>
        <v/>
      </c>
      <c r="L283" s="150" t="str">
        <f>IFERROR(VLOOKUP('BH (2)'!$C$4&amp;"-"&amp;'BH (2)'!$A283,'BH (2)'!$B$7:$S$1006,L$5,0),"")</f>
        <v/>
      </c>
      <c r="M283" s="154" t="str">
        <f>IFERROR(VLOOKUP('BH (2)'!$C$4&amp;"-"&amp;'BH (2)'!$A283,'BH (2)'!$B$7:$S$1006,M$5,0),"")</f>
        <v/>
      </c>
      <c r="N283" s="150" t="str">
        <f>IFERROR(VLOOKUP('BH (2)'!$C$4&amp;"-"&amp;'BH (2)'!$A283,'BH (2)'!$B$7:$S$1006,N$5,0),"")</f>
        <v/>
      </c>
      <c r="O283" s="156" t="str">
        <f>IFERROR(VLOOKUP('BH (2)'!$C$4&amp;"-"&amp;'BH (2)'!$A283,'BH (2)'!$B$7:$S$1006,O$5,0),"")</f>
        <v/>
      </c>
      <c r="P283" s="148" t="str">
        <f>IFERROR(VLOOKUP('BH (2)'!$C$4&amp;"-"&amp;'BH (2)'!$A283,'BH (2)'!$B$7:$S$1006,P$5,0),"")</f>
        <v/>
      </c>
      <c r="Q283" s="157" t="str">
        <f>IFERROR(VLOOKUP('BH (2)'!$C$4&amp;"-"&amp;'BH (2)'!$A283,'BH (2)'!$B$7:$S$1006,Q$5,0),"")</f>
        <v/>
      </c>
      <c r="R283" s="158" t="str">
        <f>IFERROR(VLOOKUP('BH (2)'!$C$4&amp;"-"&amp;'BH (2)'!$A283,'BH (2)'!$B$7:$S$1006,R$5,0),"")</f>
        <v/>
      </c>
      <c r="S283" s="159" t="str">
        <f>IFERROR(VLOOKUP('BH (2)'!$C$4&amp;"-"&amp;'BH (2)'!$A283,'BH (2)'!$B$7:$S$1006,S$5,0),"")</f>
        <v/>
      </c>
      <c r="T283" s="26" t="str">
        <f t="shared" si="16"/>
        <v/>
      </c>
      <c r="U283" s="26" t="str">
        <f t="shared" si="17"/>
        <v/>
      </c>
      <c r="V283" s="26" t="str">
        <f t="shared" si="18"/>
        <v/>
      </c>
      <c r="W283" s="26" t="str">
        <f t="shared" si="19"/>
        <v/>
      </c>
    </row>
    <row r="284" spans="3:23" ht="45" customHeight="1" x14ac:dyDescent="0.25">
      <c r="C284" s="32">
        <v>278</v>
      </c>
      <c r="D284" s="150" t="str">
        <f>IFERROR(VLOOKUP('BH (2)'!$C$4&amp;"-"&amp;'BH (2)'!$A284,'BH (2)'!$B$7:$S$1006,D$5,0),"")</f>
        <v/>
      </c>
      <c r="E284" s="160" t="str">
        <f>IFERROR(VLOOKUP('BH (2)'!$C$4&amp;"-"&amp;'BH (2)'!$A284,'BH (2)'!$B$7:$S$1006,E$5,0),"")</f>
        <v/>
      </c>
      <c r="F284" s="152" t="str">
        <f>IFERROR(VLOOKUP('BH (2)'!$C$4&amp;"-"&amp;'BH (2)'!$A284,'BH (2)'!$B$7:$S$1006,F$5,0),"")</f>
        <v/>
      </c>
      <c r="G284" s="153" t="str">
        <f>IFERROR(VLOOKUP('BH (2)'!$C$4&amp;"-"&amp;'BH (2)'!$A284,'BH (2)'!$B$7:$S$1006,G$5,0),"")</f>
        <v/>
      </c>
      <c r="H284" s="154" t="str">
        <f>IFERROR(VLOOKUP('BH (2)'!$C$4&amp;"-"&amp;'BH (2)'!$A284,'BH (2)'!$B$7:$S$1006,H$5,0),"")</f>
        <v/>
      </c>
      <c r="I284" s="153" t="str">
        <f>IFERROR(VLOOKUP('BH (2)'!$C$4&amp;"-"&amp;'BH (2)'!$A284,'BH (2)'!$B$7:$S$1006,I$5,0),"")</f>
        <v/>
      </c>
      <c r="J284" s="155" t="str">
        <f>IFERROR(VLOOKUP('BH (2)'!$C$4&amp;"-"&amp;'BH (2)'!$A284,'BH (2)'!$B$7:$S$1006,J$5,0),"")</f>
        <v/>
      </c>
      <c r="K284" s="153" t="str">
        <f>IFERROR(VLOOKUP('BH (2)'!$C$4&amp;"-"&amp;'BH (2)'!$A284,'BH (2)'!$B$7:$S$1006,K$5,0),"")</f>
        <v/>
      </c>
      <c r="L284" s="150" t="str">
        <f>IFERROR(VLOOKUP('BH (2)'!$C$4&amp;"-"&amp;'BH (2)'!$A284,'BH (2)'!$B$7:$S$1006,L$5,0),"")</f>
        <v/>
      </c>
      <c r="M284" s="154" t="str">
        <f>IFERROR(VLOOKUP('BH (2)'!$C$4&amp;"-"&amp;'BH (2)'!$A284,'BH (2)'!$B$7:$S$1006,M$5,0),"")</f>
        <v/>
      </c>
      <c r="N284" s="150" t="str">
        <f>IFERROR(VLOOKUP('BH (2)'!$C$4&amp;"-"&amp;'BH (2)'!$A284,'BH (2)'!$B$7:$S$1006,N$5,0),"")</f>
        <v/>
      </c>
      <c r="O284" s="156" t="str">
        <f>IFERROR(VLOOKUP('BH (2)'!$C$4&amp;"-"&amp;'BH (2)'!$A284,'BH (2)'!$B$7:$S$1006,O$5,0),"")</f>
        <v/>
      </c>
      <c r="P284" s="148" t="str">
        <f>IFERROR(VLOOKUP('BH (2)'!$C$4&amp;"-"&amp;'BH (2)'!$A284,'BH (2)'!$B$7:$S$1006,P$5,0),"")</f>
        <v/>
      </c>
      <c r="Q284" s="157" t="str">
        <f>IFERROR(VLOOKUP('BH (2)'!$C$4&amp;"-"&amp;'BH (2)'!$A284,'BH (2)'!$B$7:$S$1006,Q$5,0),"")</f>
        <v/>
      </c>
      <c r="R284" s="158" t="str">
        <f>IFERROR(VLOOKUP('BH (2)'!$C$4&amp;"-"&amp;'BH (2)'!$A284,'BH (2)'!$B$7:$S$1006,R$5,0),"")</f>
        <v/>
      </c>
      <c r="S284" s="159" t="str">
        <f>IFERROR(VLOOKUP('BH (2)'!$C$4&amp;"-"&amp;'BH (2)'!$A284,'BH (2)'!$B$7:$S$1006,S$5,0),"")</f>
        <v/>
      </c>
      <c r="T284" s="26" t="str">
        <f t="shared" si="16"/>
        <v/>
      </c>
      <c r="U284" s="26" t="str">
        <f t="shared" si="17"/>
        <v/>
      </c>
      <c r="V284" s="26" t="str">
        <f t="shared" si="18"/>
        <v/>
      </c>
      <c r="W284" s="26" t="str">
        <f t="shared" si="19"/>
        <v/>
      </c>
    </row>
    <row r="285" spans="3:23" ht="45" customHeight="1" x14ac:dyDescent="0.25">
      <c r="C285" s="32">
        <v>279</v>
      </c>
      <c r="D285" s="150" t="str">
        <f>IFERROR(VLOOKUP('BH (2)'!$C$4&amp;"-"&amp;'BH (2)'!$A285,'BH (2)'!$B$7:$S$1006,D$5,0),"")</f>
        <v/>
      </c>
      <c r="E285" s="160" t="str">
        <f>IFERROR(VLOOKUP('BH (2)'!$C$4&amp;"-"&amp;'BH (2)'!$A285,'BH (2)'!$B$7:$S$1006,E$5,0),"")</f>
        <v/>
      </c>
      <c r="F285" s="152" t="str">
        <f>IFERROR(VLOOKUP('BH (2)'!$C$4&amp;"-"&amp;'BH (2)'!$A285,'BH (2)'!$B$7:$S$1006,F$5,0),"")</f>
        <v/>
      </c>
      <c r="G285" s="153" t="str">
        <f>IFERROR(VLOOKUP('BH (2)'!$C$4&amp;"-"&amp;'BH (2)'!$A285,'BH (2)'!$B$7:$S$1006,G$5,0),"")</f>
        <v/>
      </c>
      <c r="H285" s="154" t="str">
        <f>IFERROR(VLOOKUP('BH (2)'!$C$4&amp;"-"&amp;'BH (2)'!$A285,'BH (2)'!$B$7:$S$1006,H$5,0),"")</f>
        <v/>
      </c>
      <c r="I285" s="153" t="str">
        <f>IFERROR(VLOOKUP('BH (2)'!$C$4&amp;"-"&amp;'BH (2)'!$A285,'BH (2)'!$B$7:$S$1006,I$5,0),"")</f>
        <v/>
      </c>
      <c r="J285" s="155" t="str">
        <f>IFERROR(VLOOKUP('BH (2)'!$C$4&amp;"-"&amp;'BH (2)'!$A285,'BH (2)'!$B$7:$S$1006,J$5,0),"")</f>
        <v/>
      </c>
      <c r="K285" s="153" t="str">
        <f>IFERROR(VLOOKUP('BH (2)'!$C$4&amp;"-"&amp;'BH (2)'!$A285,'BH (2)'!$B$7:$S$1006,K$5,0),"")</f>
        <v/>
      </c>
      <c r="L285" s="150" t="str">
        <f>IFERROR(VLOOKUP('BH (2)'!$C$4&amp;"-"&amp;'BH (2)'!$A285,'BH (2)'!$B$7:$S$1006,L$5,0),"")</f>
        <v/>
      </c>
      <c r="M285" s="154" t="str">
        <f>IFERROR(VLOOKUP('BH (2)'!$C$4&amp;"-"&amp;'BH (2)'!$A285,'BH (2)'!$B$7:$S$1006,M$5,0),"")</f>
        <v/>
      </c>
      <c r="N285" s="150" t="str">
        <f>IFERROR(VLOOKUP('BH (2)'!$C$4&amp;"-"&amp;'BH (2)'!$A285,'BH (2)'!$B$7:$S$1006,N$5,0),"")</f>
        <v/>
      </c>
      <c r="O285" s="156" t="str">
        <f>IFERROR(VLOOKUP('BH (2)'!$C$4&amp;"-"&amp;'BH (2)'!$A285,'BH (2)'!$B$7:$S$1006,O$5,0),"")</f>
        <v/>
      </c>
      <c r="P285" s="148" t="str">
        <f>IFERROR(VLOOKUP('BH (2)'!$C$4&amp;"-"&amp;'BH (2)'!$A285,'BH (2)'!$B$7:$S$1006,P$5,0),"")</f>
        <v/>
      </c>
      <c r="Q285" s="157" t="str">
        <f>IFERROR(VLOOKUP('BH (2)'!$C$4&amp;"-"&amp;'BH (2)'!$A285,'BH (2)'!$B$7:$S$1006,Q$5,0),"")</f>
        <v/>
      </c>
      <c r="R285" s="158" t="str">
        <f>IFERROR(VLOOKUP('BH (2)'!$C$4&amp;"-"&amp;'BH (2)'!$A285,'BH (2)'!$B$7:$S$1006,R$5,0),"")</f>
        <v/>
      </c>
      <c r="S285" s="159" t="str">
        <f>IFERROR(VLOOKUP('BH (2)'!$C$4&amp;"-"&amp;'BH (2)'!$A285,'BH (2)'!$B$7:$S$1006,S$5,0),"")</f>
        <v/>
      </c>
      <c r="T285" s="26" t="str">
        <f t="shared" si="16"/>
        <v/>
      </c>
      <c r="U285" s="26" t="str">
        <f t="shared" si="17"/>
        <v/>
      </c>
      <c r="V285" s="26" t="str">
        <f t="shared" si="18"/>
        <v/>
      </c>
      <c r="W285" s="26" t="str">
        <f t="shared" si="19"/>
        <v/>
      </c>
    </row>
    <row r="286" spans="3:23" ht="45" customHeight="1" x14ac:dyDescent="0.25">
      <c r="C286" s="32">
        <v>280</v>
      </c>
      <c r="D286" s="150" t="str">
        <f>IFERROR(VLOOKUP('BH (2)'!$C$4&amp;"-"&amp;'BH (2)'!$A286,'BH (2)'!$B$7:$S$1006,D$5,0),"")</f>
        <v/>
      </c>
      <c r="E286" s="160" t="str">
        <f>IFERROR(VLOOKUP('BH (2)'!$C$4&amp;"-"&amp;'BH (2)'!$A286,'BH (2)'!$B$7:$S$1006,E$5,0),"")</f>
        <v/>
      </c>
      <c r="F286" s="152" t="str">
        <f>IFERROR(VLOOKUP('BH (2)'!$C$4&amp;"-"&amp;'BH (2)'!$A286,'BH (2)'!$B$7:$S$1006,F$5,0),"")</f>
        <v/>
      </c>
      <c r="G286" s="153" t="str">
        <f>IFERROR(VLOOKUP('BH (2)'!$C$4&amp;"-"&amp;'BH (2)'!$A286,'BH (2)'!$B$7:$S$1006,G$5,0),"")</f>
        <v/>
      </c>
      <c r="H286" s="154" t="str">
        <f>IFERROR(VLOOKUP('BH (2)'!$C$4&amp;"-"&amp;'BH (2)'!$A286,'BH (2)'!$B$7:$S$1006,H$5,0),"")</f>
        <v/>
      </c>
      <c r="I286" s="153" t="str">
        <f>IFERROR(VLOOKUP('BH (2)'!$C$4&amp;"-"&amp;'BH (2)'!$A286,'BH (2)'!$B$7:$S$1006,I$5,0),"")</f>
        <v/>
      </c>
      <c r="J286" s="155" t="str">
        <f>IFERROR(VLOOKUP('BH (2)'!$C$4&amp;"-"&amp;'BH (2)'!$A286,'BH (2)'!$B$7:$S$1006,J$5,0),"")</f>
        <v/>
      </c>
      <c r="K286" s="153" t="str">
        <f>IFERROR(VLOOKUP('BH (2)'!$C$4&amp;"-"&amp;'BH (2)'!$A286,'BH (2)'!$B$7:$S$1006,K$5,0),"")</f>
        <v/>
      </c>
      <c r="L286" s="150" t="str">
        <f>IFERROR(VLOOKUP('BH (2)'!$C$4&amp;"-"&amp;'BH (2)'!$A286,'BH (2)'!$B$7:$S$1006,L$5,0),"")</f>
        <v/>
      </c>
      <c r="M286" s="154" t="str">
        <f>IFERROR(VLOOKUP('BH (2)'!$C$4&amp;"-"&amp;'BH (2)'!$A286,'BH (2)'!$B$7:$S$1006,M$5,0),"")</f>
        <v/>
      </c>
      <c r="N286" s="150" t="str">
        <f>IFERROR(VLOOKUP('BH (2)'!$C$4&amp;"-"&amp;'BH (2)'!$A286,'BH (2)'!$B$7:$S$1006,N$5,0),"")</f>
        <v/>
      </c>
      <c r="O286" s="156" t="str">
        <f>IFERROR(VLOOKUP('BH (2)'!$C$4&amp;"-"&amp;'BH (2)'!$A286,'BH (2)'!$B$7:$S$1006,O$5,0),"")</f>
        <v/>
      </c>
      <c r="P286" s="148" t="str">
        <f>IFERROR(VLOOKUP('BH (2)'!$C$4&amp;"-"&amp;'BH (2)'!$A286,'BH (2)'!$B$7:$S$1006,P$5,0),"")</f>
        <v/>
      </c>
      <c r="Q286" s="157" t="str">
        <f>IFERROR(VLOOKUP('BH (2)'!$C$4&amp;"-"&amp;'BH (2)'!$A286,'BH (2)'!$B$7:$S$1006,Q$5,0),"")</f>
        <v/>
      </c>
      <c r="R286" s="158" t="str">
        <f>IFERROR(VLOOKUP('BH (2)'!$C$4&amp;"-"&amp;'BH (2)'!$A286,'BH (2)'!$B$7:$S$1006,R$5,0),"")</f>
        <v/>
      </c>
      <c r="S286" s="159" t="str">
        <f>IFERROR(VLOOKUP('BH (2)'!$C$4&amp;"-"&amp;'BH (2)'!$A286,'BH (2)'!$B$7:$S$1006,S$5,0),"")</f>
        <v/>
      </c>
      <c r="T286" s="26" t="str">
        <f t="shared" si="16"/>
        <v/>
      </c>
      <c r="U286" s="26" t="str">
        <f t="shared" si="17"/>
        <v/>
      </c>
      <c r="V286" s="26" t="str">
        <f t="shared" si="18"/>
        <v/>
      </c>
      <c r="W286" s="26" t="str">
        <f t="shared" si="19"/>
        <v/>
      </c>
    </row>
    <row r="287" spans="3:23" ht="45" customHeight="1" x14ac:dyDescent="0.25">
      <c r="C287" s="32">
        <v>281</v>
      </c>
      <c r="D287" s="150" t="str">
        <f>IFERROR(VLOOKUP('BH (2)'!$C$4&amp;"-"&amp;'BH (2)'!$A287,'BH (2)'!$B$7:$S$1006,D$5,0),"")</f>
        <v/>
      </c>
      <c r="E287" s="160" t="str">
        <f>IFERROR(VLOOKUP('BH (2)'!$C$4&amp;"-"&amp;'BH (2)'!$A287,'BH (2)'!$B$7:$S$1006,E$5,0),"")</f>
        <v/>
      </c>
      <c r="F287" s="152" t="str">
        <f>IFERROR(VLOOKUP('BH (2)'!$C$4&amp;"-"&amp;'BH (2)'!$A287,'BH (2)'!$B$7:$S$1006,F$5,0),"")</f>
        <v/>
      </c>
      <c r="G287" s="153" t="str">
        <f>IFERROR(VLOOKUP('BH (2)'!$C$4&amp;"-"&amp;'BH (2)'!$A287,'BH (2)'!$B$7:$S$1006,G$5,0),"")</f>
        <v/>
      </c>
      <c r="H287" s="154" t="str">
        <f>IFERROR(VLOOKUP('BH (2)'!$C$4&amp;"-"&amp;'BH (2)'!$A287,'BH (2)'!$B$7:$S$1006,H$5,0),"")</f>
        <v/>
      </c>
      <c r="I287" s="153" t="str">
        <f>IFERROR(VLOOKUP('BH (2)'!$C$4&amp;"-"&amp;'BH (2)'!$A287,'BH (2)'!$B$7:$S$1006,I$5,0),"")</f>
        <v/>
      </c>
      <c r="J287" s="155" t="str">
        <f>IFERROR(VLOOKUP('BH (2)'!$C$4&amp;"-"&amp;'BH (2)'!$A287,'BH (2)'!$B$7:$S$1006,J$5,0),"")</f>
        <v/>
      </c>
      <c r="K287" s="153" t="str">
        <f>IFERROR(VLOOKUP('BH (2)'!$C$4&amp;"-"&amp;'BH (2)'!$A287,'BH (2)'!$B$7:$S$1006,K$5,0),"")</f>
        <v/>
      </c>
      <c r="L287" s="150" t="str">
        <f>IFERROR(VLOOKUP('BH (2)'!$C$4&amp;"-"&amp;'BH (2)'!$A287,'BH (2)'!$B$7:$S$1006,L$5,0),"")</f>
        <v/>
      </c>
      <c r="M287" s="154" t="str">
        <f>IFERROR(VLOOKUP('BH (2)'!$C$4&amp;"-"&amp;'BH (2)'!$A287,'BH (2)'!$B$7:$S$1006,M$5,0),"")</f>
        <v/>
      </c>
      <c r="N287" s="150" t="str">
        <f>IFERROR(VLOOKUP('BH (2)'!$C$4&amp;"-"&amp;'BH (2)'!$A287,'BH (2)'!$B$7:$S$1006,N$5,0),"")</f>
        <v/>
      </c>
      <c r="O287" s="156" t="str">
        <f>IFERROR(VLOOKUP('BH (2)'!$C$4&amp;"-"&amp;'BH (2)'!$A287,'BH (2)'!$B$7:$S$1006,O$5,0),"")</f>
        <v/>
      </c>
      <c r="P287" s="148" t="str">
        <f>IFERROR(VLOOKUP('BH (2)'!$C$4&amp;"-"&amp;'BH (2)'!$A287,'BH (2)'!$B$7:$S$1006,P$5,0),"")</f>
        <v/>
      </c>
      <c r="Q287" s="157" t="str">
        <f>IFERROR(VLOOKUP('BH (2)'!$C$4&amp;"-"&amp;'BH (2)'!$A287,'BH (2)'!$B$7:$S$1006,Q$5,0),"")</f>
        <v/>
      </c>
      <c r="R287" s="158" t="str">
        <f>IFERROR(VLOOKUP('BH (2)'!$C$4&amp;"-"&amp;'BH (2)'!$A287,'BH (2)'!$B$7:$S$1006,R$5,0),"")</f>
        <v/>
      </c>
      <c r="S287" s="159" t="str">
        <f>IFERROR(VLOOKUP('BH (2)'!$C$4&amp;"-"&amp;'BH (2)'!$A287,'BH (2)'!$B$7:$S$1006,S$5,0),"")</f>
        <v/>
      </c>
      <c r="T287" s="26" t="str">
        <f t="shared" si="16"/>
        <v/>
      </c>
      <c r="U287" s="26" t="str">
        <f t="shared" si="17"/>
        <v/>
      </c>
      <c r="V287" s="26" t="str">
        <f t="shared" si="18"/>
        <v/>
      </c>
      <c r="W287" s="26" t="str">
        <f t="shared" si="19"/>
        <v/>
      </c>
    </row>
    <row r="288" spans="3:23" ht="45" customHeight="1" x14ac:dyDescent="0.25">
      <c r="C288" s="32">
        <v>282</v>
      </c>
      <c r="D288" s="150" t="str">
        <f>IFERROR(VLOOKUP('BH (2)'!$C$4&amp;"-"&amp;'BH (2)'!$A288,'BH (2)'!$B$7:$S$1006,D$5,0),"")</f>
        <v/>
      </c>
      <c r="E288" s="160" t="str">
        <f>IFERROR(VLOOKUP('BH (2)'!$C$4&amp;"-"&amp;'BH (2)'!$A288,'BH (2)'!$B$7:$S$1006,E$5,0),"")</f>
        <v/>
      </c>
      <c r="F288" s="152" t="str">
        <f>IFERROR(VLOOKUP('BH (2)'!$C$4&amp;"-"&amp;'BH (2)'!$A288,'BH (2)'!$B$7:$S$1006,F$5,0),"")</f>
        <v/>
      </c>
      <c r="G288" s="153" t="str">
        <f>IFERROR(VLOOKUP('BH (2)'!$C$4&amp;"-"&amp;'BH (2)'!$A288,'BH (2)'!$B$7:$S$1006,G$5,0),"")</f>
        <v/>
      </c>
      <c r="H288" s="154" t="str">
        <f>IFERROR(VLOOKUP('BH (2)'!$C$4&amp;"-"&amp;'BH (2)'!$A288,'BH (2)'!$B$7:$S$1006,H$5,0),"")</f>
        <v/>
      </c>
      <c r="I288" s="153" t="str">
        <f>IFERROR(VLOOKUP('BH (2)'!$C$4&amp;"-"&amp;'BH (2)'!$A288,'BH (2)'!$B$7:$S$1006,I$5,0),"")</f>
        <v/>
      </c>
      <c r="J288" s="155" t="str">
        <f>IFERROR(VLOOKUP('BH (2)'!$C$4&amp;"-"&amp;'BH (2)'!$A288,'BH (2)'!$B$7:$S$1006,J$5,0),"")</f>
        <v/>
      </c>
      <c r="K288" s="153" t="str">
        <f>IFERROR(VLOOKUP('BH (2)'!$C$4&amp;"-"&amp;'BH (2)'!$A288,'BH (2)'!$B$7:$S$1006,K$5,0),"")</f>
        <v/>
      </c>
      <c r="L288" s="150" t="str">
        <f>IFERROR(VLOOKUP('BH (2)'!$C$4&amp;"-"&amp;'BH (2)'!$A288,'BH (2)'!$B$7:$S$1006,L$5,0),"")</f>
        <v/>
      </c>
      <c r="M288" s="154" t="str">
        <f>IFERROR(VLOOKUP('BH (2)'!$C$4&amp;"-"&amp;'BH (2)'!$A288,'BH (2)'!$B$7:$S$1006,M$5,0),"")</f>
        <v/>
      </c>
      <c r="N288" s="150" t="str">
        <f>IFERROR(VLOOKUP('BH (2)'!$C$4&amp;"-"&amp;'BH (2)'!$A288,'BH (2)'!$B$7:$S$1006,N$5,0),"")</f>
        <v/>
      </c>
      <c r="O288" s="156" t="str">
        <f>IFERROR(VLOOKUP('BH (2)'!$C$4&amp;"-"&amp;'BH (2)'!$A288,'BH (2)'!$B$7:$S$1006,O$5,0),"")</f>
        <v/>
      </c>
      <c r="P288" s="148" t="str">
        <f>IFERROR(VLOOKUP('BH (2)'!$C$4&amp;"-"&amp;'BH (2)'!$A288,'BH (2)'!$B$7:$S$1006,P$5,0),"")</f>
        <v/>
      </c>
      <c r="Q288" s="157" t="str">
        <f>IFERROR(VLOOKUP('BH (2)'!$C$4&amp;"-"&amp;'BH (2)'!$A288,'BH (2)'!$B$7:$S$1006,Q$5,0),"")</f>
        <v/>
      </c>
      <c r="R288" s="158" t="str">
        <f>IFERROR(VLOOKUP('BH (2)'!$C$4&amp;"-"&amp;'BH (2)'!$A288,'BH (2)'!$B$7:$S$1006,R$5,0),"")</f>
        <v/>
      </c>
      <c r="S288" s="159" t="str">
        <f>IFERROR(VLOOKUP('BH (2)'!$C$4&amp;"-"&amp;'BH (2)'!$A288,'BH (2)'!$B$7:$S$1006,S$5,0),"")</f>
        <v/>
      </c>
      <c r="T288" s="26" t="str">
        <f t="shared" si="16"/>
        <v/>
      </c>
      <c r="U288" s="26" t="str">
        <f t="shared" si="17"/>
        <v/>
      </c>
      <c r="V288" s="26" t="str">
        <f t="shared" si="18"/>
        <v/>
      </c>
      <c r="W288" s="26" t="str">
        <f t="shared" si="19"/>
        <v/>
      </c>
    </row>
    <row r="289" spans="3:23" ht="45" customHeight="1" x14ac:dyDescent="0.25">
      <c r="C289" s="32">
        <v>283</v>
      </c>
      <c r="D289" s="150" t="str">
        <f>IFERROR(VLOOKUP('BH (2)'!$C$4&amp;"-"&amp;'BH (2)'!$A289,'BH (2)'!$B$7:$S$1006,D$5,0),"")</f>
        <v/>
      </c>
      <c r="E289" s="160" t="str">
        <f>IFERROR(VLOOKUP('BH (2)'!$C$4&amp;"-"&amp;'BH (2)'!$A289,'BH (2)'!$B$7:$S$1006,E$5,0),"")</f>
        <v/>
      </c>
      <c r="F289" s="152" t="str">
        <f>IFERROR(VLOOKUP('BH (2)'!$C$4&amp;"-"&amp;'BH (2)'!$A289,'BH (2)'!$B$7:$S$1006,F$5,0),"")</f>
        <v/>
      </c>
      <c r="G289" s="153" t="str">
        <f>IFERROR(VLOOKUP('BH (2)'!$C$4&amp;"-"&amp;'BH (2)'!$A289,'BH (2)'!$B$7:$S$1006,G$5,0),"")</f>
        <v/>
      </c>
      <c r="H289" s="154" t="str">
        <f>IFERROR(VLOOKUP('BH (2)'!$C$4&amp;"-"&amp;'BH (2)'!$A289,'BH (2)'!$B$7:$S$1006,H$5,0),"")</f>
        <v/>
      </c>
      <c r="I289" s="153" t="str">
        <f>IFERROR(VLOOKUP('BH (2)'!$C$4&amp;"-"&amp;'BH (2)'!$A289,'BH (2)'!$B$7:$S$1006,I$5,0),"")</f>
        <v/>
      </c>
      <c r="J289" s="155" t="str">
        <f>IFERROR(VLOOKUP('BH (2)'!$C$4&amp;"-"&amp;'BH (2)'!$A289,'BH (2)'!$B$7:$S$1006,J$5,0),"")</f>
        <v/>
      </c>
      <c r="K289" s="153" t="str">
        <f>IFERROR(VLOOKUP('BH (2)'!$C$4&amp;"-"&amp;'BH (2)'!$A289,'BH (2)'!$B$7:$S$1006,K$5,0),"")</f>
        <v/>
      </c>
      <c r="L289" s="150" t="str">
        <f>IFERROR(VLOOKUP('BH (2)'!$C$4&amp;"-"&amp;'BH (2)'!$A289,'BH (2)'!$B$7:$S$1006,L$5,0),"")</f>
        <v/>
      </c>
      <c r="M289" s="154" t="str">
        <f>IFERROR(VLOOKUP('BH (2)'!$C$4&amp;"-"&amp;'BH (2)'!$A289,'BH (2)'!$B$7:$S$1006,M$5,0),"")</f>
        <v/>
      </c>
      <c r="N289" s="150" t="str">
        <f>IFERROR(VLOOKUP('BH (2)'!$C$4&amp;"-"&amp;'BH (2)'!$A289,'BH (2)'!$B$7:$S$1006,N$5,0),"")</f>
        <v/>
      </c>
      <c r="O289" s="156" t="str">
        <f>IFERROR(VLOOKUP('BH (2)'!$C$4&amp;"-"&amp;'BH (2)'!$A289,'BH (2)'!$B$7:$S$1006,O$5,0),"")</f>
        <v/>
      </c>
      <c r="P289" s="148" t="str">
        <f>IFERROR(VLOOKUP('BH (2)'!$C$4&amp;"-"&amp;'BH (2)'!$A289,'BH (2)'!$B$7:$S$1006,P$5,0),"")</f>
        <v/>
      </c>
      <c r="Q289" s="157" t="str">
        <f>IFERROR(VLOOKUP('BH (2)'!$C$4&amp;"-"&amp;'BH (2)'!$A289,'BH (2)'!$B$7:$S$1006,Q$5,0),"")</f>
        <v/>
      </c>
      <c r="R289" s="158" t="str">
        <f>IFERROR(VLOOKUP('BH (2)'!$C$4&amp;"-"&amp;'BH (2)'!$A289,'BH (2)'!$B$7:$S$1006,R$5,0),"")</f>
        <v/>
      </c>
      <c r="S289" s="159" t="str">
        <f>IFERROR(VLOOKUP('BH (2)'!$C$4&amp;"-"&amp;'BH (2)'!$A289,'BH (2)'!$B$7:$S$1006,S$5,0),"")</f>
        <v/>
      </c>
      <c r="T289" s="26" t="str">
        <f t="shared" si="16"/>
        <v/>
      </c>
      <c r="U289" s="26" t="str">
        <f t="shared" si="17"/>
        <v/>
      </c>
      <c r="V289" s="26" t="str">
        <f t="shared" si="18"/>
        <v/>
      </c>
      <c r="W289" s="26" t="str">
        <f t="shared" si="19"/>
        <v/>
      </c>
    </row>
    <row r="290" spans="3:23" ht="45" customHeight="1" x14ac:dyDescent="0.25">
      <c r="C290" s="32">
        <v>284</v>
      </c>
      <c r="D290" s="150" t="str">
        <f>IFERROR(VLOOKUP('BH (2)'!$C$4&amp;"-"&amp;'BH (2)'!$A290,'BH (2)'!$B$7:$S$1006,D$5,0),"")</f>
        <v/>
      </c>
      <c r="E290" s="160" t="str">
        <f>IFERROR(VLOOKUP('BH (2)'!$C$4&amp;"-"&amp;'BH (2)'!$A290,'BH (2)'!$B$7:$S$1006,E$5,0),"")</f>
        <v/>
      </c>
      <c r="F290" s="152" t="str">
        <f>IFERROR(VLOOKUP('BH (2)'!$C$4&amp;"-"&amp;'BH (2)'!$A290,'BH (2)'!$B$7:$S$1006,F$5,0),"")</f>
        <v/>
      </c>
      <c r="G290" s="153" t="str">
        <f>IFERROR(VLOOKUP('BH (2)'!$C$4&amp;"-"&amp;'BH (2)'!$A290,'BH (2)'!$B$7:$S$1006,G$5,0),"")</f>
        <v/>
      </c>
      <c r="H290" s="154" t="str">
        <f>IFERROR(VLOOKUP('BH (2)'!$C$4&amp;"-"&amp;'BH (2)'!$A290,'BH (2)'!$B$7:$S$1006,H$5,0),"")</f>
        <v/>
      </c>
      <c r="I290" s="153" t="str">
        <f>IFERROR(VLOOKUP('BH (2)'!$C$4&amp;"-"&amp;'BH (2)'!$A290,'BH (2)'!$B$7:$S$1006,I$5,0),"")</f>
        <v/>
      </c>
      <c r="J290" s="155" t="str">
        <f>IFERROR(VLOOKUP('BH (2)'!$C$4&amp;"-"&amp;'BH (2)'!$A290,'BH (2)'!$B$7:$S$1006,J$5,0),"")</f>
        <v/>
      </c>
      <c r="K290" s="153" t="str">
        <f>IFERROR(VLOOKUP('BH (2)'!$C$4&amp;"-"&amp;'BH (2)'!$A290,'BH (2)'!$B$7:$S$1006,K$5,0),"")</f>
        <v/>
      </c>
      <c r="L290" s="150" t="str">
        <f>IFERROR(VLOOKUP('BH (2)'!$C$4&amp;"-"&amp;'BH (2)'!$A290,'BH (2)'!$B$7:$S$1006,L$5,0),"")</f>
        <v/>
      </c>
      <c r="M290" s="154" t="str">
        <f>IFERROR(VLOOKUP('BH (2)'!$C$4&amp;"-"&amp;'BH (2)'!$A290,'BH (2)'!$B$7:$S$1006,M$5,0),"")</f>
        <v/>
      </c>
      <c r="N290" s="150" t="str">
        <f>IFERROR(VLOOKUP('BH (2)'!$C$4&amp;"-"&amp;'BH (2)'!$A290,'BH (2)'!$B$7:$S$1006,N$5,0),"")</f>
        <v/>
      </c>
      <c r="O290" s="156" t="str">
        <f>IFERROR(VLOOKUP('BH (2)'!$C$4&amp;"-"&amp;'BH (2)'!$A290,'BH (2)'!$B$7:$S$1006,O$5,0),"")</f>
        <v/>
      </c>
      <c r="P290" s="148" t="str">
        <f>IFERROR(VLOOKUP('BH (2)'!$C$4&amp;"-"&amp;'BH (2)'!$A290,'BH (2)'!$B$7:$S$1006,P$5,0),"")</f>
        <v/>
      </c>
      <c r="Q290" s="157" t="str">
        <f>IFERROR(VLOOKUP('BH (2)'!$C$4&amp;"-"&amp;'BH (2)'!$A290,'BH (2)'!$B$7:$S$1006,Q$5,0),"")</f>
        <v/>
      </c>
      <c r="R290" s="158" t="str">
        <f>IFERROR(VLOOKUP('BH (2)'!$C$4&amp;"-"&amp;'BH (2)'!$A290,'BH (2)'!$B$7:$S$1006,R$5,0),"")</f>
        <v/>
      </c>
      <c r="S290" s="159" t="str">
        <f>IFERROR(VLOOKUP('BH (2)'!$C$4&amp;"-"&amp;'BH (2)'!$A290,'BH (2)'!$B$7:$S$1006,S$5,0),"")</f>
        <v/>
      </c>
      <c r="T290" s="26" t="str">
        <f t="shared" si="16"/>
        <v/>
      </c>
      <c r="U290" s="26" t="str">
        <f t="shared" si="17"/>
        <v/>
      </c>
      <c r="V290" s="26" t="str">
        <f t="shared" si="18"/>
        <v/>
      </c>
      <c r="W290" s="26" t="str">
        <f t="shared" si="19"/>
        <v/>
      </c>
    </row>
    <row r="291" spans="3:23" ht="45" customHeight="1" x14ac:dyDescent="0.25">
      <c r="C291" s="32">
        <v>285</v>
      </c>
      <c r="D291" s="150" t="str">
        <f>IFERROR(VLOOKUP('BH (2)'!$C$4&amp;"-"&amp;'BH (2)'!$A291,'BH (2)'!$B$7:$S$1006,D$5,0),"")</f>
        <v/>
      </c>
      <c r="E291" s="160" t="str">
        <f>IFERROR(VLOOKUP('BH (2)'!$C$4&amp;"-"&amp;'BH (2)'!$A291,'BH (2)'!$B$7:$S$1006,E$5,0),"")</f>
        <v/>
      </c>
      <c r="F291" s="152" t="str">
        <f>IFERROR(VLOOKUP('BH (2)'!$C$4&amp;"-"&amp;'BH (2)'!$A291,'BH (2)'!$B$7:$S$1006,F$5,0),"")</f>
        <v/>
      </c>
      <c r="G291" s="153" t="str">
        <f>IFERROR(VLOOKUP('BH (2)'!$C$4&amp;"-"&amp;'BH (2)'!$A291,'BH (2)'!$B$7:$S$1006,G$5,0),"")</f>
        <v/>
      </c>
      <c r="H291" s="154" t="str">
        <f>IFERROR(VLOOKUP('BH (2)'!$C$4&amp;"-"&amp;'BH (2)'!$A291,'BH (2)'!$B$7:$S$1006,H$5,0),"")</f>
        <v/>
      </c>
      <c r="I291" s="153" t="str">
        <f>IFERROR(VLOOKUP('BH (2)'!$C$4&amp;"-"&amp;'BH (2)'!$A291,'BH (2)'!$B$7:$S$1006,I$5,0),"")</f>
        <v/>
      </c>
      <c r="J291" s="155" t="str">
        <f>IFERROR(VLOOKUP('BH (2)'!$C$4&amp;"-"&amp;'BH (2)'!$A291,'BH (2)'!$B$7:$S$1006,J$5,0),"")</f>
        <v/>
      </c>
      <c r="K291" s="153" t="str">
        <f>IFERROR(VLOOKUP('BH (2)'!$C$4&amp;"-"&amp;'BH (2)'!$A291,'BH (2)'!$B$7:$S$1006,K$5,0),"")</f>
        <v/>
      </c>
      <c r="L291" s="150" t="str">
        <f>IFERROR(VLOOKUP('BH (2)'!$C$4&amp;"-"&amp;'BH (2)'!$A291,'BH (2)'!$B$7:$S$1006,L$5,0),"")</f>
        <v/>
      </c>
      <c r="M291" s="154" t="str">
        <f>IFERROR(VLOOKUP('BH (2)'!$C$4&amp;"-"&amp;'BH (2)'!$A291,'BH (2)'!$B$7:$S$1006,M$5,0),"")</f>
        <v/>
      </c>
      <c r="N291" s="150" t="str">
        <f>IFERROR(VLOOKUP('BH (2)'!$C$4&amp;"-"&amp;'BH (2)'!$A291,'BH (2)'!$B$7:$S$1006,N$5,0),"")</f>
        <v/>
      </c>
      <c r="O291" s="156" t="str">
        <f>IFERROR(VLOOKUP('BH (2)'!$C$4&amp;"-"&amp;'BH (2)'!$A291,'BH (2)'!$B$7:$S$1006,O$5,0),"")</f>
        <v/>
      </c>
      <c r="P291" s="148" t="str">
        <f>IFERROR(VLOOKUP('BH (2)'!$C$4&amp;"-"&amp;'BH (2)'!$A291,'BH (2)'!$B$7:$S$1006,P$5,0),"")</f>
        <v/>
      </c>
      <c r="Q291" s="157" t="str">
        <f>IFERROR(VLOOKUP('BH (2)'!$C$4&amp;"-"&amp;'BH (2)'!$A291,'BH (2)'!$B$7:$S$1006,Q$5,0),"")</f>
        <v/>
      </c>
      <c r="R291" s="158" t="str">
        <f>IFERROR(VLOOKUP('BH (2)'!$C$4&amp;"-"&amp;'BH (2)'!$A291,'BH (2)'!$B$7:$S$1006,R$5,0),"")</f>
        <v/>
      </c>
      <c r="S291" s="159" t="str">
        <f>IFERROR(VLOOKUP('BH (2)'!$C$4&amp;"-"&amp;'BH (2)'!$A291,'BH (2)'!$B$7:$S$1006,S$5,0),"")</f>
        <v/>
      </c>
      <c r="T291" s="26" t="str">
        <f t="shared" si="16"/>
        <v/>
      </c>
      <c r="U291" s="26" t="str">
        <f t="shared" si="17"/>
        <v/>
      </c>
      <c r="V291" s="26" t="str">
        <f t="shared" si="18"/>
        <v/>
      </c>
      <c r="W291" s="26" t="str">
        <f t="shared" si="19"/>
        <v/>
      </c>
    </row>
    <row r="292" spans="3:23" ht="45" customHeight="1" x14ac:dyDescent="0.25">
      <c r="C292" s="32">
        <v>286</v>
      </c>
      <c r="D292" s="150" t="str">
        <f>IFERROR(VLOOKUP('BH (2)'!$C$4&amp;"-"&amp;'BH (2)'!$A292,'BH (2)'!$B$7:$S$1006,D$5,0),"")</f>
        <v/>
      </c>
      <c r="E292" s="160" t="str">
        <f>IFERROR(VLOOKUP('BH (2)'!$C$4&amp;"-"&amp;'BH (2)'!$A292,'BH (2)'!$B$7:$S$1006,E$5,0),"")</f>
        <v/>
      </c>
      <c r="F292" s="152" t="str">
        <f>IFERROR(VLOOKUP('BH (2)'!$C$4&amp;"-"&amp;'BH (2)'!$A292,'BH (2)'!$B$7:$S$1006,F$5,0),"")</f>
        <v/>
      </c>
      <c r="G292" s="153" t="str">
        <f>IFERROR(VLOOKUP('BH (2)'!$C$4&amp;"-"&amp;'BH (2)'!$A292,'BH (2)'!$B$7:$S$1006,G$5,0),"")</f>
        <v/>
      </c>
      <c r="H292" s="154" t="str">
        <f>IFERROR(VLOOKUP('BH (2)'!$C$4&amp;"-"&amp;'BH (2)'!$A292,'BH (2)'!$B$7:$S$1006,H$5,0),"")</f>
        <v/>
      </c>
      <c r="I292" s="153" t="str">
        <f>IFERROR(VLOOKUP('BH (2)'!$C$4&amp;"-"&amp;'BH (2)'!$A292,'BH (2)'!$B$7:$S$1006,I$5,0),"")</f>
        <v/>
      </c>
      <c r="J292" s="155" t="str">
        <f>IFERROR(VLOOKUP('BH (2)'!$C$4&amp;"-"&amp;'BH (2)'!$A292,'BH (2)'!$B$7:$S$1006,J$5,0),"")</f>
        <v/>
      </c>
      <c r="K292" s="153" t="str">
        <f>IFERROR(VLOOKUP('BH (2)'!$C$4&amp;"-"&amp;'BH (2)'!$A292,'BH (2)'!$B$7:$S$1006,K$5,0),"")</f>
        <v/>
      </c>
      <c r="L292" s="150" t="str">
        <f>IFERROR(VLOOKUP('BH (2)'!$C$4&amp;"-"&amp;'BH (2)'!$A292,'BH (2)'!$B$7:$S$1006,L$5,0),"")</f>
        <v/>
      </c>
      <c r="M292" s="154" t="str">
        <f>IFERROR(VLOOKUP('BH (2)'!$C$4&amp;"-"&amp;'BH (2)'!$A292,'BH (2)'!$B$7:$S$1006,M$5,0),"")</f>
        <v/>
      </c>
      <c r="N292" s="150" t="str">
        <f>IFERROR(VLOOKUP('BH (2)'!$C$4&amp;"-"&amp;'BH (2)'!$A292,'BH (2)'!$B$7:$S$1006,N$5,0),"")</f>
        <v/>
      </c>
      <c r="O292" s="156" t="str">
        <f>IFERROR(VLOOKUP('BH (2)'!$C$4&amp;"-"&amp;'BH (2)'!$A292,'BH (2)'!$B$7:$S$1006,O$5,0),"")</f>
        <v/>
      </c>
      <c r="P292" s="148" t="str">
        <f>IFERROR(VLOOKUP('BH (2)'!$C$4&amp;"-"&amp;'BH (2)'!$A292,'BH (2)'!$B$7:$S$1006,P$5,0),"")</f>
        <v/>
      </c>
      <c r="Q292" s="157" t="str">
        <f>IFERROR(VLOOKUP('BH (2)'!$C$4&amp;"-"&amp;'BH (2)'!$A292,'BH (2)'!$B$7:$S$1006,Q$5,0),"")</f>
        <v/>
      </c>
      <c r="R292" s="158" t="str">
        <f>IFERROR(VLOOKUP('BH (2)'!$C$4&amp;"-"&amp;'BH (2)'!$A292,'BH (2)'!$B$7:$S$1006,R$5,0),"")</f>
        <v/>
      </c>
      <c r="S292" s="159" t="str">
        <f>IFERROR(VLOOKUP('BH (2)'!$C$4&amp;"-"&amp;'BH (2)'!$A292,'BH (2)'!$B$7:$S$1006,S$5,0),"")</f>
        <v/>
      </c>
      <c r="T292" s="26" t="str">
        <f t="shared" si="16"/>
        <v/>
      </c>
      <c r="U292" s="26" t="str">
        <f t="shared" si="17"/>
        <v/>
      </c>
      <c r="V292" s="26" t="str">
        <f t="shared" si="18"/>
        <v/>
      </c>
      <c r="W292" s="26" t="str">
        <f t="shared" si="19"/>
        <v/>
      </c>
    </row>
    <row r="293" spans="3:23" ht="45" customHeight="1" x14ac:dyDescent="0.25">
      <c r="C293" s="32">
        <v>287</v>
      </c>
      <c r="D293" s="150" t="str">
        <f>IFERROR(VLOOKUP('BH (2)'!$C$4&amp;"-"&amp;'BH (2)'!$A293,'BH (2)'!$B$7:$S$1006,D$5,0),"")</f>
        <v/>
      </c>
      <c r="E293" s="160" t="str">
        <f>IFERROR(VLOOKUP('BH (2)'!$C$4&amp;"-"&amp;'BH (2)'!$A293,'BH (2)'!$B$7:$S$1006,E$5,0),"")</f>
        <v/>
      </c>
      <c r="F293" s="152" t="str">
        <f>IFERROR(VLOOKUP('BH (2)'!$C$4&amp;"-"&amp;'BH (2)'!$A293,'BH (2)'!$B$7:$S$1006,F$5,0),"")</f>
        <v/>
      </c>
      <c r="G293" s="153" t="str">
        <f>IFERROR(VLOOKUP('BH (2)'!$C$4&amp;"-"&amp;'BH (2)'!$A293,'BH (2)'!$B$7:$S$1006,G$5,0),"")</f>
        <v/>
      </c>
      <c r="H293" s="154" t="str">
        <f>IFERROR(VLOOKUP('BH (2)'!$C$4&amp;"-"&amp;'BH (2)'!$A293,'BH (2)'!$B$7:$S$1006,H$5,0),"")</f>
        <v/>
      </c>
      <c r="I293" s="153" t="str">
        <f>IFERROR(VLOOKUP('BH (2)'!$C$4&amp;"-"&amp;'BH (2)'!$A293,'BH (2)'!$B$7:$S$1006,I$5,0),"")</f>
        <v/>
      </c>
      <c r="J293" s="155" t="str">
        <f>IFERROR(VLOOKUP('BH (2)'!$C$4&amp;"-"&amp;'BH (2)'!$A293,'BH (2)'!$B$7:$S$1006,J$5,0),"")</f>
        <v/>
      </c>
      <c r="K293" s="153" t="str">
        <f>IFERROR(VLOOKUP('BH (2)'!$C$4&amp;"-"&amp;'BH (2)'!$A293,'BH (2)'!$B$7:$S$1006,K$5,0),"")</f>
        <v/>
      </c>
      <c r="L293" s="150" t="str">
        <f>IFERROR(VLOOKUP('BH (2)'!$C$4&amp;"-"&amp;'BH (2)'!$A293,'BH (2)'!$B$7:$S$1006,L$5,0),"")</f>
        <v/>
      </c>
      <c r="M293" s="154" t="str">
        <f>IFERROR(VLOOKUP('BH (2)'!$C$4&amp;"-"&amp;'BH (2)'!$A293,'BH (2)'!$B$7:$S$1006,M$5,0),"")</f>
        <v/>
      </c>
      <c r="N293" s="150" t="str">
        <f>IFERROR(VLOOKUP('BH (2)'!$C$4&amp;"-"&amp;'BH (2)'!$A293,'BH (2)'!$B$7:$S$1006,N$5,0),"")</f>
        <v/>
      </c>
      <c r="O293" s="156" t="str">
        <f>IFERROR(VLOOKUP('BH (2)'!$C$4&amp;"-"&amp;'BH (2)'!$A293,'BH (2)'!$B$7:$S$1006,O$5,0),"")</f>
        <v/>
      </c>
      <c r="P293" s="148" t="str">
        <f>IFERROR(VLOOKUP('BH (2)'!$C$4&amp;"-"&amp;'BH (2)'!$A293,'BH (2)'!$B$7:$S$1006,P$5,0),"")</f>
        <v/>
      </c>
      <c r="Q293" s="157" t="str">
        <f>IFERROR(VLOOKUP('BH (2)'!$C$4&amp;"-"&amp;'BH (2)'!$A293,'BH (2)'!$B$7:$S$1006,Q$5,0),"")</f>
        <v/>
      </c>
      <c r="R293" s="158" t="str">
        <f>IFERROR(VLOOKUP('BH (2)'!$C$4&amp;"-"&amp;'BH (2)'!$A293,'BH (2)'!$B$7:$S$1006,R$5,0),"")</f>
        <v/>
      </c>
      <c r="S293" s="159" t="str">
        <f>IFERROR(VLOOKUP('BH (2)'!$C$4&amp;"-"&amp;'BH (2)'!$A293,'BH (2)'!$B$7:$S$1006,S$5,0),"")</f>
        <v/>
      </c>
      <c r="T293" s="26" t="str">
        <f t="shared" si="16"/>
        <v/>
      </c>
      <c r="U293" s="26" t="str">
        <f t="shared" si="17"/>
        <v/>
      </c>
      <c r="V293" s="26" t="str">
        <f t="shared" si="18"/>
        <v/>
      </c>
      <c r="W293" s="26" t="str">
        <f t="shared" si="19"/>
        <v/>
      </c>
    </row>
    <row r="294" spans="3:23" ht="45" customHeight="1" x14ac:dyDescent="0.25">
      <c r="C294" s="32">
        <v>288</v>
      </c>
      <c r="D294" s="150" t="str">
        <f>IFERROR(VLOOKUP('BH (2)'!$C$4&amp;"-"&amp;'BH (2)'!$A294,'BH (2)'!$B$7:$S$1006,D$5,0),"")</f>
        <v/>
      </c>
      <c r="E294" s="160" t="str">
        <f>IFERROR(VLOOKUP('BH (2)'!$C$4&amp;"-"&amp;'BH (2)'!$A294,'BH (2)'!$B$7:$S$1006,E$5,0),"")</f>
        <v/>
      </c>
      <c r="F294" s="152" t="str">
        <f>IFERROR(VLOOKUP('BH (2)'!$C$4&amp;"-"&amp;'BH (2)'!$A294,'BH (2)'!$B$7:$S$1006,F$5,0),"")</f>
        <v/>
      </c>
      <c r="G294" s="153" t="str">
        <f>IFERROR(VLOOKUP('BH (2)'!$C$4&amp;"-"&amp;'BH (2)'!$A294,'BH (2)'!$B$7:$S$1006,G$5,0),"")</f>
        <v/>
      </c>
      <c r="H294" s="154" t="str">
        <f>IFERROR(VLOOKUP('BH (2)'!$C$4&amp;"-"&amp;'BH (2)'!$A294,'BH (2)'!$B$7:$S$1006,H$5,0),"")</f>
        <v/>
      </c>
      <c r="I294" s="153" t="str">
        <f>IFERROR(VLOOKUP('BH (2)'!$C$4&amp;"-"&amp;'BH (2)'!$A294,'BH (2)'!$B$7:$S$1006,I$5,0),"")</f>
        <v/>
      </c>
      <c r="J294" s="155" t="str">
        <f>IFERROR(VLOOKUP('BH (2)'!$C$4&amp;"-"&amp;'BH (2)'!$A294,'BH (2)'!$B$7:$S$1006,J$5,0),"")</f>
        <v/>
      </c>
      <c r="K294" s="153" t="str">
        <f>IFERROR(VLOOKUP('BH (2)'!$C$4&amp;"-"&amp;'BH (2)'!$A294,'BH (2)'!$B$7:$S$1006,K$5,0),"")</f>
        <v/>
      </c>
      <c r="L294" s="150" t="str">
        <f>IFERROR(VLOOKUP('BH (2)'!$C$4&amp;"-"&amp;'BH (2)'!$A294,'BH (2)'!$B$7:$S$1006,L$5,0),"")</f>
        <v/>
      </c>
      <c r="M294" s="154" t="str">
        <f>IFERROR(VLOOKUP('BH (2)'!$C$4&amp;"-"&amp;'BH (2)'!$A294,'BH (2)'!$B$7:$S$1006,M$5,0),"")</f>
        <v/>
      </c>
      <c r="N294" s="150" t="str">
        <f>IFERROR(VLOOKUP('BH (2)'!$C$4&amp;"-"&amp;'BH (2)'!$A294,'BH (2)'!$B$7:$S$1006,N$5,0),"")</f>
        <v/>
      </c>
      <c r="O294" s="156" t="str">
        <f>IFERROR(VLOOKUP('BH (2)'!$C$4&amp;"-"&amp;'BH (2)'!$A294,'BH (2)'!$B$7:$S$1006,O$5,0),"")</f>
        <v/>
      </c>
      <c r="P294" s="148" t="str">
        <f>IFERROR(VLOOKUP('BH (2)'!$C$4&amp;"-"&amp;'BH (2)'!$A294,'BH (2)'!$B$7:$S$1006,P$5,0),"")</f>
        <v/>
      </c>
      <c r="Q294" s="157" t="str">
        <f>IFERROR(VLOOKUP('BH (2)'!$C$4&amp;"-"&amp;'BH (2)'!$A294,'BH (2)'!$B$7:$S$1006,Q$5,0),"")</f>
        <v/>
      </c>
      <c r="R294" s="158" t="str">
        <f>IFERROR(VLOOKUP('BH (2)'!$C$4&amp;"-"&amp;'BH (2)'!$A294,'BH (2)'!$B$7:$S$1006,R$5,0),"")</f>
        <v/>
      </c>
      <c r="S294" s="159" t="str">
        <f>IFERROR(VLOOKUP('BH (2)'!$C$4&amp;"-"&amp;'BH (2)'!$A294,'BH (2)'!$B$7:$S$1006,S$5,0),"")</f>
        <v/>
      </c>
      <c r="T294" s="26" t="str">
        <f t="shared" si="16"/>
        <v/>
      </c>
      <c r="U294" s="26" t="str">
        <f t="shared" si="17"/>
        <v/>
      </c>
      <c r="V294" s="26" t="str">
        <f t="shared" si="18"/>
        <v/>
      </c>
      <c r="W294" s="26" t="str">
        <f t="shared" si="19"/>
        <v/>
      </c>
    </row>
    <row r="295" spans="3:23" ht="45" customHeight="1" x14ac:dyDescent="0.25">
      <c r="C295" s="32">
        <v>289</v>
      </c>
      <c r="D295" s="150" t="str">
        <f>IFERROR(VLOOKUP('BH (2)'!$C$4&amp;"-"&amp;'BH (2)'!$A295,'BH (2)'!$B$7:$S$1006,D$5,0),"")</f>
        <v/>
      </c>
      <c r="E295" s="160" t="str">
        <f>IFERROR(VLOOKUP('BH (2)'!$C$4&amp;"-"&amp;'BH (2)'!$A295,'BH (2)'!$B$7:$S$1006,E$5,0),"")</f>
        <v/>
      </c>
      <c r="F295" s="152" t="str">
        <f>IFERROR(VLOOKUP('BH (2)'!$C$4&amp;"-"&amp;'BH (2)'!$A295,'BH (2)'!$B$7:$S$1006,F$5,0),"")</f>
        <v/>
      </c>
      <c r="G295" s="153" t="str">
        <f>IFERROR(VLOOKUP('BH (2)'!$C$4&amp;"-"&amp;'BH (2)'!$A295,'BH (2)'!$B$7:$S$1006,G$5,0),"")</f>
        <v/>
      </c>
      <c r="H295" s="154" t="str">
        <f>IFERROR(VLOOKUP('BH (2)'!$C$4&amp;"-"&amp;'BH (2)'!$A295,'BH (2)'!$B$7:$S$1006,H$5,0),"")</f>
        <v/>
      </c>
      <c r="I295" s="153" t="str">
        <f>IFERROR(VLOOKUP('BH (2)'!$C$4&amp;"-"&amp;'BH (2)'!$A295,'BH (2)'!$B$7:$S$1006,I$5,0),"")</f>
        <v/>
      </c>
      <c r="J295" s="155" t="str">
        <f>IFERROR(VLOOKUP('BH (2)'!$C$4&amp;"-"&amp;'BH (2)'!$A295,'BH (2)'!$B$7:$S$1006,J$5,0),"")</f>
        <v/>
      </c>
      <c r="K295" s="153" t="str">
        <f>IFERROR(VLOOKUP('BH (2)'!$C$4&amp;"-"&amp;'BH (2)'!$A295,'BH (2)'!$B$7:$S$1006,K$5,0),"")</f>
        <v/>
      </c>
      <c r="L295" s="150" t="str">
        <f>IFERROR(VLOOKUP('BH (2)'!$C$4&amp;"-"&amp;'BH (2)'!$A295,'BH (2)'!$B$7:$S$1006,L$5,0),"")</f>
        <v/>
      </c>
      <c r="M295" s="154" t="str">
        <f>IFERROR(VLOOKUP('BH (2)'!$C$4&amp;"-"&amp;'BH (2)'!$A295,'BH (2)'!$B$7:$S$1006,M$5,0),"")</f>
        <v/>
      </c>
      <c r="N295" s="150" t="str">
        <f>IFERROR(VLOOKUP('BH (2)'!$C$4&amp;"-"&amp;'BH (2)'!$A295,'BH (2)'!$B$7:$S$1006,N$5,0),"")</f>
        <v/>
      </c>
      <c r="O295" s="156" t="str">
        <f>IFERROR(VLOOKUP('BH (2)'!$C$4&amp;"-"&amp;'BH (2)'!$A295,'BH (2)'!$B$7:$S$1006,O$5,0),"")</f>
        <v/>
      </c>
      <c r="P295" s="148" t="str">
        <f>IFERROR(VLOOKUP('BH (2)'!$C$4&amp;"-"&amp;'BH (2)'!$A295,'BH (2)'!$B$7:$S$1006,P$5,0),"")</f>
        <v/>
      </c>
      <c r="Q295" s="157" t="str">
        <f>IFERROR(VLOOKUP('BH (2)'!$C$4&amp;"-"&amp;'BH (2)'!$A295,'BH (2)'!$B$7:$S$1006,Q$5,0),"")</f>
        <v/>
      </c>
      <c r="R295" s="158" t="str">
        <f>IFERROR(VLOOKUP('BH (2)'!$C$4&amp;"-"&amp;'BH (2)'!$A295,'BH (2)'!$B$7:$S$1006,R$5,0),"")</f>
        <v/>
      </c>
      <c r="S295" s="159" t="str">
        <f>IFERROR(VLOOKUP('BH (2)'!$C$4&amp;"-"&amp;'BH (2)'!$A295,'BH (2)'!$B$7:$S$1006,S$5,0),"")</f>
        <v/>
      </c>
      <c r="T295" s="26" t="str">
        <f t="shared" si="16"/>
        <v/>
      </c>
      <c r="U295" s="26" t="str">
        <f t="shared" si="17"/>
        <v/>
      </c>
      <c r="V295" s="26" t="str">
        <f t="shared" si="18"/>
        <v/>
      </c>
      <c r="W295" s="26" t="str">
        <f t="shared" si="19"/>
        <v/>
      </c>
    </row>
    <row r="296" spans="3:23" ht="45" customHeight="1" x14ac:dyDescent="0.25">
      <c r="C296" s="32">
        <v>290</v>
      </c>
      <c r="D296" s="150" t="str">
        <f>IFERROR(VLOOKUP('BH (2)'!$C$4&amp;"-"&amp;'BH (2)'!$A296,'BH (2)'!$B$7:$S$1006,D$5,0),"")</f>
        <v/>
      </c>
      <c r="E296" s="160" t="str">
        <f>IFERROR(VLOOKUP('BH (2)'!$C$4&amp;"-"&amp;'BH (2)'!$A296,'BH (2)'!$B$7:$S$1006,E$5,0),"")</f>
        <v/>
      </c>
      <c r="F296" s="152" t="str">
        <f>IFERROR(VLOOKUP('BH (2)'!$C$4&amp;"-"&amp;'BH (2)'!$A296,'BH (2)'!$B$7:$S$1006,F$5,0),"")</f>
        <v/>
      </c>
      <c r="G296" s="153" t="str">
        <f>IFERROR(VLOOKUP('BH (2)'!$C$4&amp;"-"&amp;'BH (2)'!$A296,'BH (2)'!$B$7:$S$1006,G$5,0),"")</f>
        <v/>
      </c>
      <c r="H296" s="154" t="str">
        <f>IFERROR(VLOOKUP('BH (2)'!$C$4&amp;"-"&amp;'BH (2)'!$A296,'BH (2)'!$B$7:$S$1006,H$5,0),"")</f>
        <v/>
      </c>
      <c r="I296" s="153" t="str">
        <f>IFERROR(VLOOKUP('BH (2)'!$C$4&amp;"-"&amp;'BH (2)'!$A296,'BH (2)'!$B$7:$S$1006,I$5,0),"")</f>
        <v/>
      </c>
      <c r="J296" s="155" t="str">
        <f>IFERROR(VLOOKUP('BH (2)'!$C$4&amp;"-"&amp;'BH (2)'!$A296,'BH (2)'!$B$7:$S$1006,J$5,0),"")</f>
        <v/>
      </c>
      <c r="K296" s="153" t="str">
        <f>IFERROR(VLOOKUP('BH (2)'!$C$4&amp;"-"&amp;'BH (2)'!$A296,'BH (2)'!$B$7:$S$1006,K$5,0),"")</f>
        <v/>
      </c>
      <c r="L296" s="150" t="str">
        <f>IFERROR(VLOOKUP('BH (2)'!$C$4&amp;"-"&amp;'BH (2)'!$A296,'BH (2)'!$B$7:$S$1006,L$5,0),"")</f>
        <v/>
      </c>
      <c r="M296" s="154" t="str">
        <f>IFERROR(VLOOKUP('BH (2)'!$C$4&amp;"-"&amp;'BH (2)'!$A296,'BH (2)'!$B$7:$S$1006,M$5,0),"")</f>
        <v/>
      </c>
      <c r="N296" s="150" t="str">
        <f>IFERROR(VLOOKUP('BH (2)'!$C$4&amp;"-"&amp;'BH (2)'!$A296,'BH (2)'!$B$7:$S$1006,N$5,0),"")</f>
        <v/>
      </c>
      <c r="O296" s="156" t="str">
        <f>IFERROR(VLOOKUP('BH (2)'!$C$4&amp;"-"&amp;'BH (2)'!$A296,'BH (2)'!$B$7:$S$1006,O$5,0),"")</f>
        <v/>
      </c>
      <c r="P296" s="148" t="str">
        <f>IFERROR(VLOOKUP('BH (2)'!$C$4&amp;"-"&amp;'BH (2)'!$A296,'BH (2)'!$B$7:$S$1006,P$5,0),"")</f>
        <v/>
      </c>
      <c r="Q296" s="157" t="str">
        <f>IFERROR(VLOOKUP('BH (2)'!$C$4&amp;"-"&amp;'BH (2)'!$A296,'BH (2)'!$B$7:$S$1006,Q$5,0),"")</f>
        <v/>
      </c>
      <c r="R296" s="158" t="str">
        <f>IFERROR(VLOOKUP('BH (2)'!$C$4&amp;"-"&amp;'BH (2)'!$A296,'BH (2)'!$B$7:$S$1006,R$5,0),"")</f>
        <v/>
      </c>
      <c r="S296" s="159" t="str">
        <f>IFERROR(VLOOKUP('BH (2)'!$C$4&amp;"-"&amp;'BH (2)'!$A296,'BH (2)'!$B$7:$S$1006,S$5,0),"")</f>
        <v/>
      </c>
      <c r="T296" s="26" t="str">
        <f t="shared" si="16"/>
        <v/>
      </c>
      <c r="U296" s="26" t="str">
        <f t="shared" si="17"/>
        <v/>
      </c>
      <c r="V296" s="26" t="str">
        <f t="shared" si="18"/>
        <v/>
      </c>
      <c r="W296" s="26" t="str">
        <f t="shared" si="19"/>
        <v/>
      </c>
    </row>
    <row r="297" spans="3:23" ht="45" customHeight="1" x14ac:dyDescent="0.25">
      <c r="C297" s="32">
        <v>291</v>
      </c>
      <c r="D297" s="150" t="str">
        <f>IFERROR(VLOOKUP('BH (2)'!$C$4&amp;"-"&amp;'BH (2)'!$A297,'BH (2)'!$B$7:$S$1006,D$5,0),"")</f>
        <v/>
      </c>
      <c r="E297" s="160" t="str">
        <f>IFERROR(VLOOKUP('BH (2)'!$C$4&amp;"-"&amp;'BH (2)'!$A297,'BH (2)'!$B$7:$S$1006,E$5,0),"")</f>
        <v/>
      </c>
      <c r="F297" s="152" t="str">
        <f>IFERROR(VLOOKUP('BH (2)'!$C$4&amp;"-"&amp;'BH (2)'!$A297,'BH (2)'!$B$7:$S$1006,F$5,0),"")</f>
        <v/>
      </c>
      <c r="G297" s="153" t="str">
        <f>IFERROR(VLOOKUP('BH (2)'!$C$4&amp;"-"&amp;'BH (2)'!$A297,'BH (2)'!$B$7:$S$1006,G$5,0),"")</f>
        <v/>
      </c>
      <c r="H297" s="154" t="str">
        <f>IFERROR(VLOOKUP('BH (2)'!$C$4&amp;"-"&amp;'BH (2)'!$A297,'BH (2)'!$B$7:$S$1006,H$5,0),"")</f>
        <v/>
      </c>
      <c r="I297" s="153" t="str">
        <f>IFERROR(VLOOKUP('BH (2)'!$C$4&amp;"-"&amp;'BH (2)'!$A297,'BH (2)'!$B$7:$S$1006,I$5,0),"")</f>
        <v/>
      </c>
      <c r="J297" s="155" t="str">
        <f>IFERROR(VLOOKUP('BH (2)'!$C$4&amp;"-"&amp;'BH (2)'!$A297,'BH (2)'!$B$7:$S$1006,J$5,0),"")</f>
        <v/>
      </c>
      <c r="K297" s="153" t="str">
        <f>IFERROR(VLOOKUP('BH (2)'!$C$4&amp;"-"&amp;'BH (2)'!$A297,'BH (2)'!$B$7:$S$1006,K$5,0),"")</f>
        <v/>
      </c>
      <c r="L297" s="150" t="str">
        <f>IFERROR(VLOOKUP('BH (2)'!$C$4&amp;"-"&amp;'BH (2)'!$A297,'BH (2)'!$B$7:$S$1006,L$5,0),"")</f>
        <v/>
      </c>
      <c r="M297" s="154" t="str">
        <f>IFERROR(VLOOKUP('BH (2)'!$C$4&amp;"-"&amp;'BH (2)'!$A297,'BH (2)'!$B$7:$S$1006,M$5,0),"")</f>
        <v/>
      </c>
      <c r="N297" s="150" t="str">
        <f>IFERROR(VLOOKUP('BH (2)'!$C$4&amp;"-"&amp;'BH (2)'!$A297,'BH (2)'!$B$7:$S$1006,N$5,0),"")</f>
        <v/>
      </c>
      <c r="O297" s="156" t="str">
        <f>IFERROR(VLOOKUP('BH (2)'!$C$4&amp;"-"&amp;'BH (2)'!$A297,'BH (2)'!$B$7:$S$1006,O$5,0),"")</f>
        <v/>
      </c>
      <c r="P297" s="148" t="str">
        <f>IFERROR(VLOOKUP('BH (2)'!$C$4&amp;"-"&amp;'BH (2)'!$A297,'BH (2)'!$B$7:$S$1006,P$5,0),"")</f>
        <v/>
      </c>
      <c r="Q297" s="157" t="str">
        <f>IFERROR(VLOOKUP('BH (2)'!$C$4&amp;"-"&amp;'BH (2)'!$A297,'BH (2)'!$B$7:$S$1006,Q$5,0),"")</f>
        <v/>
      </c>
      <c r="R297" s="158" t="str">
        <f>IFERROR(VLOOKUP('BH (2)'!$C$4&amp;"-"&amp;'BH (2)'!$A297,'BH (2)'!$B$7:$S$1006,R$5,0),"")</f>
        <v/>
      </c>
      <c r="S297" s="159" t="str">
        <f>IFERROR(VLOOKUP('BH (2)'!$C$4&amp;"-"&amp;'BH (2)'!$A297,'BH (2)'!$B$7:$S$1006,S$5,0),"")</f>
        <v/>
      </c>
      <c r="T297" s="26" t="str">
        <f t="shared" si="16"/>
        <v/>
      </c>
      <c r="U297" s="26" t="str">
        <f t="shared" si="17"/>
        <v/>
      </c>
      <c r="V297" s="26" t="str">
        <f t="shared" si="18"/>
        <v/>
      </c>
      <c r="W297" s="26" t="str">
        <f t="shared" si="19"/>
        <v/>
      </c>
    </row>
    <row r="298" spans="3:23" ht="45" customHeight="1" x14ac:dyDescent="0.25">
      <c r="C298" s="32">
        <v>292</v>
      </c>
      <c r="D298" s="150" t="str">
        <f>IFERROR(VLOOKUP('BH (2)'!$C$4&amp;"-"&amp;'BH (2)'!$A298,'BH (2)'!$B$7:$S$1006,D$5,0),"")</f>
        <v/>
      </c>
      <c r="E298" s="160" t="str">
        <f>IFERROR(VLOOKUP('BH (2)'!$C$4&amp;"-"&amp;'BH (2)'!$A298,'BH (2)'!$B$7:$S$1006,E$5,0),"")</f>
        <v/>
      </c>
      <c r="F298" s="152" t="str">
        <f>IFERROR(VLOOKUP('BH (2)'!$C$4&amp;"-"&amp;'BH (2)'!$A298,'BH (2)'!$B$7:$S$1006,F$5,0),"")</f>
        <v/>
      </c>
      <c r="G298" s="153" t="str">
        <f>IFERROR(VLOOKUP('BH (2)'!$C$4&amp;"-"&amp;'BH (2)'!$A298,'BH (2)'!$B$7:$S$1006,G$5,0),"")</f>
        <v/>
      </c>
      <c r="H298" s="154" t="str">
        <f>IFERROR(VLOOKUP('BH (2)'!$C$4&amp;"-"&amp;'BH (2)'!$A298,'BH (2)'!$B$7:$S$1006,H$5,0),"")</f>
        <v/>
      </c>
      <c r="I298" s="153" t="str">
        <f>IFERROR(VLOOKUP('BH (2)'!$C$4&amp;"-"&amp;'BH (2)'!$A298,'BH (2)'!$B$7:$S$1006,I$5,0),"")</f>
        <v/>
      </c>
      <c r="J298" s="155" t="str">
        <f>IFERROR(VLOOKUP('BH (2)'!$C$4&amp;"-"&amp;'BH (2)'!$A298,'BH (2)'!$B$7:$S$1006,J$5,0),"")</f>
        <v/>
      </c>
      <c r="K298" s="153" t="str">
        <f>IFERROR(VLOOKUP('BH (2)'!$C$4&amp;"-"&amp;'BH (2)'!$A298,'BH (2)'!$B$7:$S$1006,K$5,0),"")</f>
        <v/>
      </c>
      <c r="L298" s="150" t="str">
        <f>IFERROR(VLOOKUP('BH (2)'!$C$4&amp;"-"&amp;'BH (2)'!$A298,'BH (2)'!$B$7:$S$1006,L$5,0),"")</f>
        <v/>
      </c>
      <c r="M298" s="154" t="str">
        <f>IFERROR(VLOOKUP('BH (2)'!$C$4&amp;"-"&amp;'BH (2)'!$A298,'BH (2)'!$B$7:$S$1006,M$5,0),"")</f>
        <v/>
      </c>
      <c r="N298" s="150" t="str">
        <f>IFERROR(VLOOKUP('BH (2)'!$C$4&amp;"-"&amp;'BH (2)'!$A298,'BH (2)'!$B$7:$S$1006,N$5,0),"")</f>
        <v/>
      </c>
      <c r="O298" s="156" t="str">
        <f>IFERROR(VLOOKUP('BH (2)'!$C$4&amp;"-"&amp;'BH (2)'!$A298,'BH (2)'!$B$7:$S$1006,O$5,0),"")</f>
        <v/>
      </c>
      <c r="P298" s="148" t="str">
        <f>IFERROR(VLOOKUP('BH (2)'!$C$4&amp;"-"&amp;'BH (2)'!$A298,'BH (2)'!$B$7:$S$1006,P$5,0),"")</f>
        <v/>
      </c>
      <c r="Q298" s="157" t="str">
        <f>IFERROR(VLOOKUP('BH (2)'!$C$4&amp;"-"&amp;'BH (2)'!$A298,'BH (2)'!$B$7:$S$1006,Q$5,0),"")</f>
        <v/>
      </c>
      <c r="R298" s="158" t="str">
        <f>IFERROR(VLOOKUP('BH (2)'!$C$4&amp;"-"&amp;'BH (2)'!$A298,'BH (2)'!$B$7:$S$1006,R$5,0),"")</f>
        <v/>
      </c>
      <c r="S298" s="159" t="str">
        <f>IFERROR(VLOOKUP('BH (2)'!$C$4&amp;"-"&amp;'BH (2)'!$A298,'BH (2)'!$B$7:$S$1006,S$5,0),"")</f>
        <v/>
      </c>
      <c r="T298" s="26" t="str">
        <f t="shared" si="16"/>
        <v/>
      </c>
      <c r="U298" s="26" t="str">
        <f t="shared" si="17"/>
        <v/>
      </c>
      <c r="V298" s="26" t="str">
        <f t="shared" si="18"/>
        <v/>
      </c>
      <c r="W298" s="26" t="str">
        <f t="shared" si="19"/>
        <v/>
      </c>
    </row>
    <row r="299" spans="3:23" ht="45" customHeight="1" x14ac:dyDescent="0.25">
      <c r="C299" s="32">
        <v>293</v>
      </c>
      <c r="D299" s="150" t="str">
        <f>IFERROR(VLOOKUP('BH (2)'!$C$4&amp;"-"&amp;'BH (2)'!$A299,'BH (2)'!$B$7:$S$1006,D$5,0),"")</f>
        <v/>
      </c>
      <c r="E299" s="160" t="str">
        <f>IFERROR(VLOOKUP('BH (2)'!$C$4&amp;"-"&amp;'BH (2)'!$A299,'BH (2)'!$B$7:$S$1006,E$5,0),"")</f>
        <v/>
      </c>
      <c r="F299" s="152" t="str">
        <f>IFERROR(VLOOKUP('BH (2)'!$C$4&amp;"-"&amp;'BH (2)'!$A299,'BH (2)'!$B$7:$S$1006,F$5,0),"")</f>
        <v/>
      </c>
      <c r="G299" s="153" t="str">
        <f>IFERROR(VLOOKUP('BH (2)'!$C$4&amp;"-"&amp;'BH (2)'!$A299,'BH (2)'!$B$7:$S$1006,G$5,0),"")</f>
        <v/>
      </c>
      <c r="H299" s="154" t="str">
        <f>IFERROR(VLOOKUP('BH (2)'!$C$4&amp;"-"&amp;'BH (2)'!$A299,'BH (2)'!$B$7:$S$1006,H$5,0),"")</f>
        <v/>
      </c>
      <c r="I299" s="153" t="str">
        <f>IFERROR(VLOOKUP('BH (2)'!$C$4&amp;"-"&amp;'BH (2)'!$A299,'BH (2)'!$B$7:$S$1006,I$5,0),"")</f>
        <v/>
      </c>
      <c r="J299" s="155" t="str">
        <f>IFERROR(VLOOKUP('BH (2)'!$C$4&amp;"-"&amp;'BH (2)'!$A299,'BH (2)'!$B$7:$S$1006,J$5,0),"")</f>
        <v/>
      </c>
      <c r="K299" s="153" t="str">
        <f>IFERROR(VLOOKUP('BH (2)'!$C$4&amp;"-"&amp;'BH (2)'!$A299,'BH (2)'!$B$7:$S$1006,K$5,0),"")</f>
        <v/>
      </c>
      <c r="L299" s="150" t="str">
        <f>IFERROR(VLOOKUP('BH (2)'!$C$4&amp;"-"&amp;'BH (2)'!$A299,'BH (2)'!$B$7:$S$1006,L$5,0),"")</f>
        <v/>
      </c>
      <c r="M299" s="154" t="str">
        <f>IFERROR(VLOOKUP('BH (2)'!$C$4&amp;"-"&amp;'BH (2)'!$A299,'BH (2)'!$B$7:$S$1006,M$5,0),"")</f>
        <v/>
      </c>
      <c r="N299" s="150" t="str">
        <f>IFERROR(VLOOKUP('BH (2)'!$C$4&amp;"-"&amp;'BH (2)'!$A299,'BH (2)'!$B$7:$S$1006,N$5,0),"")</f>
        <v/>
      </c>
      <c r="O299" s="156" t="str">
        <f>IFERROR(VLOOKUP('BH (2)'!$C$4&amp;"-"&amp;'BH (2)'!$A299,'BH (2)'!$B$7:$S$1006,O$5,0),"")</f>
        <v/>
      </c>
      <c r="P299" s="148" t="str">
        <f>IFERROR(VLOOKUP('BH (2)'!$C$4&amp;"-"&amp;'BH (2)'!$A299,'BH (2)'!$B$7:$S$1006,P$5,0),"")</f>
        <v/>
      </c>
      <c r="Q299" s="157" t="str">
        <f>IFERROR(VLOOKUP('BH (2)'!$C$4&amp;"-"&amp;'BH (2)'!$A299,'BH (2)'!$B$7:$S$1006,Q$5,0),"")</f>
        <v/>
      </c>
      <c r="R299" s="158" t="str">
        <f>IFERROR(VLOOKUP('BH (2)'!$C$4&amp;"-"&amp;'BH (2)'!$A299,'BH (2)'!$B$7:$S$1006,R$5,0),"")</f>
        <v/>
      </c>
      <c r="S299" s="159" t="str">
        <f>IFERROR(VLOOKUP('BH (2)'!$C$4&amp;"-"&amp;'BH (2)'!$A299,'BH (2)'!$B$7:$S$1006,S$5,0),"")</f>
        <v/>
      </c>
      <c r="T299" s="26" t="str">
        <f t="shared" si="16"/>
        <v/>
      </c>
      <c r="U299" s="26" t="str">
        <f t="shared" si="17"/>
        <v/>
      </c>
      <c r="V299" s="26" t="str">
        <f t="shared" si="18"/>
        <v/>
      </c>
      <c r="W299" s="26" t="str">
        <f t="shared" si="19"/>
        <v/>
      </c>
    </row>
    <row r="300" spans="3:23" ht="45" customHeight="1" x14ac:dyDescent="0.25">
      <c r="C300" s="32">
        <v>294</v>
      </c>
      <c r="D300" s="150" t="str">
        <f>IFERROR(VLOOKUP('BH (2)'!$C$4&amp;"-"&amp;'BH (2)'!$A300,'BH (2)'!$B$7:$S$1006,D$5,0),"")</f>
        <v/>
      </c>
      <c r="E300" s="160" t="str">
        <f>IFERROR(VLOOKUP('BH (2)'!$C$4&amp;"-"&amp;'BH (2)'!$A300,'BH (2)'!$B$7:$S$1006,E$5,0),"")</f>
        <v/>
      </c>
      <c r="F300" s="152" t="str">
        <f>IFERROR(VLOOKUP('BH (2)'!$C$4&amp;"-"&amp;'BH (2)'!$A300,'BH (2)'!$B$7:$S$1006,F$5,0),"")</f>
        <v/>
      </c>
      <c r="G300" s="153" t="str">
        <f>IFERROR(VLOOKUP('BH (2)'!$C$4&amp;"-"&amp;'BH (2)'!$A300,'BH (2)'!$B$7:$S$1006,G$5,0),"")</f>
        <v/>
      </c>
      <c r="H300" s="154" t="str">
        <f>IFERROR(VLOOKUP('BH (2)'!$C$4&amp;"-"&amp;'BH (2)'!$A300,'BH (2)'!$B$7:$S$1006,H$5,0),"")</f>
        <v/>
      </c>
      <c r="I300" s="153" t="str">
        <f>IFERROR(VLOOKUP('BH (2)'!$C$4&amp;"-"&amp;'BH (2)'!$A300,'BH (2)'!$B$7:$S$1006,I$5,0),"")</f>
        <v/>
      </c>
      <c r="J300" s="155" t="str">
        <f>IFERROR(VLOOKUP('BH (2)'!$C$4&amp;"-"&amp;'BH (2)'!$A300,'BH (2)'!$B$7:$S$1006,J$5,0),"")</f>
        <v/>
      </c>
      <c r="K300" s="153" t="str">
        <f>IFERROR(VLOOKUP('BH (2)'!$C$4&amp;"-"&amp;'BH (2)'!$A300,'BH (2)'!$B$7:$S$1006,K$5,0),"")</f>
        <v/>
      </c>
      <c r="L300" s="150" t="str">
        <f>IFERROR(VLOOKUP('BH (2)'!$C$4&amp;"-"&amp;'BH (2)'!$A300,'BH (2)'!$B$7:$S$1006,L$5,0),"")</f>
        <v/>
      </c>
      <c r="M300" s="154" t="str">
        <f>IFERROR(VLOOKUP('BH (2)'!$C$4&amp;"-"&amp;'BH (2)'!$A300,'BH (2)'!$B$7:$S$1006,M$5,0),"")</f>
        <v/>
      </c>
      <c r="N300" s="150" t="str">
        <f>IFERROR(VLOOKUP('BH (2)'!$C$4&amp;"-"&amp;'BH (2)'!$A300,'BH (2)'!$B$7:$S$1006,N$5,0),"")</f>
        <v/>
      </c>
      <c r="O300" s="156" t="str">
        <f>IFERROR(VLOOKUP('BH (2)'!$C$4&amp;"-"&amp;'BH (2)'!$A300,'BH (2)'!$B$7:$S$1006,O$5,0),"")</f>
        <v/>
      </c>
      <c r="P300" s="148" t="str">
        <f>IFERROR(VLOOKUP('BH (2)'!$C$4&amp;"-"&amp;'BH (2)'!$A300,'BH (2)'!$B$7:$S$1006,P$5,0),"")</f>
        <v/>
      </c>
      <c r="Q300" s="157" t="str">
        <f>IFERROR(VLOOKUP('BH (2)'!$C$4&amp;"-"&amp;'BH (2)'!$A300,'BH (2)'!$B$7:$S$1006,Q$5,0),"")</f>
        <v/>
      </c>
      <c r="R300" s="158" t="str">
        <f>IFERROR(VLOOKUP('BH (2)'!$C$4&amp;"-"&amp;'BH (2)'!$A300,'BH (2)'!$B$7:$S$1006,R$5,0),"")</f>
        <v/>
      </c>
      <c r="S300" s="159" t="str">
        <f>IFERROR(VLOOKUP('BH (2)'!$C$4&amp;"-"&amp;'BH (2)'!$A300,'BH (2)'!$B$7:$S$1006,S$5,0),"")</f>
        <v/>
      </c>
      <c r="T300" s="26" t="str">
        <f t="shared" si="16"/>
        <v/>
      </c>
      <c r="U300" s="26" t="str">
        <f t="shared" si="17"/>
        <v/>
      </c>
      <c r="V300" s="26" t="str">
        <f t="shared" si="18"/>
        <v/>
      </c>
      <c r="W300" s="26" t="str">
        <f t="shared" si="19"/>
        <v/>
      </c>
    </row>
    <row r="301" spans="3:23" ht="45" customHeight="1" x14ac:dyDescent="0.25">
      <c r="C301" s="32">
        <v>295</v>
      </c>
      <c r="D301" s="150" t="str">
        <f>IFERROR(VLOOKUP('BH (2)'!$C$4&amp;"-"&amp;'BH (2)'!$A301,'BH (2)'!$B$7:$S$1006,D$5,0),"")</f>
        <v/>
      </c>
      <c r="E301" s="160" t="str">
        <f>IFERROR(VLOOKUP('BH (2)'!$C$4&amp;"-"&amp;'BH (2)'!$A301,'BH (2)'!$B$7:$S$1006,E$5,0),"")</f>
        <v/>
      </c>
      <c r="F301" s="152" t="str">
        <f>IFERROR(VLOOKUP('BH (2)'!$C$4&amp;"-"&amp;'BH (2)'!$A301,'BH (2)'!$B$7:$S$1006,F$5,0),"")</f>
        <v/>
      </c>
      <c r="G301" s="153" t="str">
        <f>IFERROR(VLOOKUP('BH (2)'!$C$4&amp;"-"&amp;'BH (2)'!$A301,'BH (2)'!$B$7:$S$1006,G$5,0),"")</f>
        <v/>
      </c>
      <c r="H301" s="154" t="str">
        <f>IFERROR(VLOOKUP('BH (2)'!$C$4&amp;"-"&amp;'BH (2)'!$A301,'BH (2)'!$B$7:$S$1006,H$5,0),"")</f>
        <v/>
      </c>
      <c r="I301" s="153" t="str">
        <f>IFERROR(VLOOKUP('BH (2)'!$C$4&amp;"-"&amp;'BH (2)'!$A301,'BH (2)'!$B$7:$S$1006,I$5,0),"")</f>
        <v/>
      </c>
      <c r="J301" s="155" t="str">
        <f>IFERROR(VLOOKUP('BH (2)'!$C$4&amp;"-"&amp;'BH (2)'!$A301,'BH (2)'!$B$7:$S$1006,J$5,0),"")</f>
        <v/>
      </c>
      <c r="K301" s="153" t="str">
        <f>IFERROR(VLOOKUP('BH (2)'!$C$4&amp;"-"&amp;'BH (2)'!$A301,'BH (2)'!$B$7:$S$1006,K$5,0),"")</f>
        <v/>
      </c>
      <c r="L301" s="150" t="str">
        <f>IFERROR(VLOOKUP('BH (2)'!$C$4&amp;"-"&amp;'BH (2)'!$A301,'BH (2)'!$B$7:$S$1006,L$5,0),"")</f>
        <v/>
      </c>
      <c r="M301" s="154" t="str">
        <f>IFERROR(VLOOKUP('BH (2)'!$C$4&amp;"-"&amp;'BH (2)'!$A301,'BH (2)'!$B$7:$S$1006,M$5,0),"")</f>
        <v/>
      </c>
      <c r="N301" s="150" t="str">
        <f>IFERROR(VLOOKUP('BH (2)'!$C$4&amp;"-"&amp;'BH (2)'!$A301,'BH (2)'!$B$7:$S$1006,N$5,0),"")</f>
        <v/>
      </c>
      <c r="O301" s="156" t="str">
        <f>IFERROR(VLOOKUP('BH (2)'!$C$4&amp;"-"&amp;'BH (2)'!$A301,'BH (2)'!$B$7:$S$1006,O$5,0),"")</f>
        <v/>
      </c>
      <c r="P301" s="148" t="str">
        <f>IFERROR(VLOOKUP('BH (2)'!$C$4&amp;"-"&amp;'BH (2)'!$A301,'BH (2)'!$B$7:$S$1006,P$5,0),"")</f>
        <v/>
      </c>
      <c r="Q301" s="157" t="str">
        <f>IFERROR(VLOOKUP('BH (2)'!$C$4&amp;"-"&amp;'BH (2)'!$A301,'BH (2)'!$B$7:$S$1006,Q$5,0),"")</f>
        <v/>
      </c>
      <c r="R301" s="158" t="str">
        <f>IFERROR(VLOOKUP('BH (2)'!$C$4&amp;"-"&amp;'BH (2)'!$A301,'BH (2)'!$B$7:$S$1006,R$5,0),"")</f>
        <v/>
      </c>
      <c r="S301" s="159" t="str">
        <f>IFERROR(VLOOKUP('BH (2)'!$C$4&amp;"-"&amp;'BH (2)'!$A301,'BH (2)'!$B$7:$S$1006,S$5,0),"")</f>
        <v/>
      </c>
      <c r="T301" s="26" t="str">
        <f t="shared" si="16"/>
        <v/>
      </c>
      <c r="U301" s="26" t="str">
        <f t="shared" si="17"/>
        <v/>
      </c>
      <c r="V301" s="26" t="str">
        <f t="shared" si="18"/>
        <v/>
      </c>
      <c r="W301" s="26" t="str">
        <f t="shared" si="19"/>
        <v/>
      </c>
    </row>
    <row r="302" spans="3:23" ht="45" customHeight="1" x14ac:dyDescent="0.25">
      <c r="C302" s="32">
        <v>296</v>
      </c>
      <c r="D302" s="150" t="str">
        <f>IFERROR(VLOOKUP('BH (2)'!$C$4&amp;"-"&amp;'BH (2)'!$A302,'BH (2)'!$B$7:$S$1006,D$5,0),"")</f>
        <v/>
      </c>
      <c r="E302" s="160" t="str">
        <f>IFERROR(VLOOKUP('BH (2)'!$C$4&amp;"-"&amp;'BH (2)'!$A302,'BH (2)'!$B$7:$S$1006,E$5,0),"")</f>
        <v/>
      </c>
      <c r="F302" s="152" t="str">
        <f>IFERROR(VLOOKUP('BH (2)'!$C$4&amp;"-"&amp;'BH (2)'!$A302,'BH (2)'!$B$7:$S$1006,F$5,0),"")</f>
        <v/>
      </c>
      <c r="G302" s="153" t="str">
        <f>IFERROR(VLOOKUP('BH (2)'!$C$4&amp;"-"&amp;'BH (2)'!$A302,'BH (2)'!$B$7:$S$1006,G$5,0),"")</f>
        <v/>
      </c>
      <c r="H302" s="154" t="str">
        <f>IFERROR(VLOOKUP('BH (2)'!$C$4&amp;"-"&amp;'BH (2)'!$A302,'BH (2)'!$B$7:$S$1006,H$5,0),"")</f>
        <v/>
      </c>
      <c r="I302" s="153" t="str">
        <f>IFERROR(VLOOKUP('BH (2)'!$C$4&amp;"-"&amp;'BH (2)'!$A302,'BH (2)'!$B$7:$S$1006,I$5,0),"")</f>
        <v/>
      </c>
      <c r="J302" s="155" t="str">
        <f>IFERROR(VLOOKUP('BH (2)'!$C$4&amp;"-"&amp;'BH (2)'!$A302,'BH (2)'!$B$7:$S$1006,J$5,0),"")</f>
        <v/>
      </c>
      <c r="K302" s="153" t="str">
        <f>IFERROR(VLOOKUP('BH (2)'!$C$4&amp;"-"&amp;'BH (2)'!$A302,'BH (2)'!$B$7:$S$1006,K$5,0),"")</f>
        <v/>
      </c>
      <c r="L302" s="150" t="str">
        <f>IFERROR(VLOOKUP('BH (2)'!$C$4&amp;"-"&amp;'BH (2)'!$A302,'BH (2)'!$B$7:$S$1006,L$5,0),"")</f>
        <v/>
      </c>
      <c r="M302" s="154" t="str">
        <f>IFERROR(VLOOKUP('BH (2)'!$C$4&amp;"-"&amp;'BH (2)'!$A302,'BH (2)'!$B$7:$S$1006,M$5,0),"")</f>
        <v/>
      </c>
      <c r="N302" s="150" t="str">
        <f>IFERROR(VLOOKUP('BH (2)'!$C$4&amp;"-"&amp;'BH (2)'!$A302,'BH (2)'!$B$7:$S$1006,N$5,0),"")</f>
        <v/>
      </c>
      <c r="O302" s="156" t="str">
        <f>IFERROR(VLOOKUP('BH (2)'!$C$4&amp;"-"&amp;'BH (2)'!$A302,'BH (2)'!$B$7:$S$1006,O$5,0),"")</f>
        <v/>
      </c>
      <c r="P302" s="148" t="str">
        <f>IFERROR(VLOOKUP('BH (2)'!$C$4&amp;"-"&amp;'BH (2)'!$A302,'BH (2)'!$B$7:$S$1006,P$5,0),"")</f>
        <v/>
      </c>
      <c r="Q302" s="157" t="str">
        <f>IFERROR(VLOOKUP('BH (2)'!$C$4&amp;"-"&amp;'BH (2)'!$A302,'BH (2)'!$B$7:$S$1006,Q$5,0),"")</f>
        <v/>
      </c>
      <c r="R302" s="158" t="str">
        <f>IFERROR(VLOOKUP('BH (2)'!$C$4&amp;"-"&amp;'BH (2)'!$A302,'BH (2)'!$B$7:$S$1006,R$5,0),"")</f>
        <v/>
      </c>
      <c r="S302" s="159" t="str">
        <f>IFERROR(VLOOKUP('BH (2)'!$C$4&amp;"-"&amp;'BH (2)'!$A302,'BH (2)'!$B$7:$S$1006,S$5,0),"")</f>
        <v/>
      </c>
      <c r="T302" s="26" t="str">
        <f t="shared" si="16"/>
        <v/>
      </c>
      <c r="U302" s="26" t="str">
        <f t="shared" si="17"/>
        <v/>
      </c>
      <c r="V302" s="26" t="str">
        <f t="shared" si="18"/>
        <v/>
      </c>
      <c r="W302" s="26" t="str">
        <f t="shared" si="19"/>
        <v/>
      </c>
    </row>
    <row r="303" spans="3:23" ht="45" customHeight="1" x14ac:dyDescent="0.25">
      <c r="C303" s="32">
        <v>297</v>
      </c>
      <c r="D303" s="150" t="str">
        <f>IFERROR(VLOOKUP('BH (2)'!$C$4&amp;"-"&amp;'BH (2)'!$A303,'BH (2)'!$B$7:$S$1006,D$5,0),"")</f>
        <v/>
      </c>
      <c r="E303" s="160" t="str">
        <f>IFERROR(VLOOKUP('BH (2)'!$C$4&amp;"-"&amp;'BH (2)'!$A303,'BH (2)'!$B$7:$S$1006,E$5,0),"")</f>
        <v/>
      </c>
      <c r="F303" s="152" t="str">
        <f>IFERROR(VLOOKUP('BH (2)'!$C$4&amp;"-"&amp;'BH (2)'!$A303,'BH (2)'!$B$7:$S$1006,F$5,0),"")</f>
        <v/>
      </c>
      <c r="G303" s="153" t="str">
        <f>IFERROR(VLOOKUP('BH (2)'!$C$4&amp;"-"&amp;'BH (2)'!$A303,'BH (2)'!$B$7:$S$1006,G$5,0),"")</f>
        <v/>
      </c>
      <c r="H303" s="154" t="str">
        <f>IFERROR(VLOOKUP('BH (2)'!$C$4&amp;"-"&amp;'BH (2)'!$A303,'BH (2)'!$B$7:$S$1006,H$5,0),"")</f>
        <v/>
      </c>
      <c r="I303" s="153" t="str">
        <f>IFERROR(VLOOKUP('BH (2)'!$C$4&amp;"-"&amp;'BH (2)'!$A303,'BH (2)'!$B$7:$S$1006,I$5,0),"")</f>
        <v/>
      </c>
      <c r="J303" s="155" t="str">
        <f>IFERROR(VLOOKUP('BH (2)'!$C$4&amp;"-"&amp;'BH (2)'!$A303,'BH (2)'!$B$7:$S$1006,J$5,0),"")</f>
        <v/>
      </c>
      <c r="K303" s="153" t="str">
        <f>IFERROR(VLOOKUP('BH (2)'!$C$4&amp;"-"&amp;'BH (2)'!$A303,'BH (2)'!$B$7:$S$1006,K$5,0),"")</f>
        <v/>
      </c>
      <c r="L303" s="150" t="str">
        <f>IFERROR(VLOOKUP('BH (2)'!$C$4&amp;"-"&amp;'BH (2)'!$A303,'BH (2)'!$B$7:$S$1006,L$5,0),"")</f>
        <v/>
      </c>
      <c r="M303" s="154" t="str">
        <f>IFERROR(VLOOKUP('BH (2)'!$C$4&amp;"-"&amp;'BH (2)'!$A303,'BH (2)'!$B$7:$S$1006,M$5,0),"")</f>
        <v/>
      </c>
      <c r="N303" s="150" t="str">
        <f>IFERROR(VLOOKUP('BH (2)'!$C$4&amp;"-"&amp;'BH (2)'!$A303,'BH (2)'!$B$7:$S$1006,N$5,0),"")</f>
        <v/>
      </c>
      <c r="O303" s="156" t="str">
        <f>IFERROR(VLOOKUP('BH (2)'!$C$4&amp;"-"&amp;'BH (2)'!$A303,'BH (2)'!$B$7:$S$1006,O$5,0),"")</f>
        <v/>
      </c>
      <c r="P303" s="148" t="str">
        <f>IFERROR(VLOOKUP('BH (2)'!$C$4&amp;"-"&amp;'BH (2)'!$A303,'BH (2)'!$B$7:$S$1006,P$5,0),"")</f>
        <v/>
      </c>
      <c r="Q303" s="157" t="str">
        <f>IFERROR(VLOOKUP('BH (2)'!$C$4&amp;"-"&amp;'BH (2)'!$A303,'BH (2)'!$B$7:$S$1006,Q$5,0),"")</f>
        <v/>
      </c>
      <c r="R303" s="158" t="str">
        <f>IFERROR(VLOOKUP('BH (2)'!$C$4&amp;"-"&amp;'BH (2)'!$A303,'BH (2)'!$B$7:$S$1006,R$5,0),"")</f>
        <v/>
      </c>
      <c r="S303" s="159" t="str">
        <f>IFERROR(VLOOKUP('BH (2)'!$C$4&amp;"-"&amp;'BH (2)'!$A303,'BH (2)'!$B$7:$S$1006,S$5,0),"")</f>
        <v/>
      </c>
      <c r="T303" s="26" t="str">
        <f t="shared" si="16"/>
        <v/>
      </c>
      <c r="U303" s="26" t="str">
        <f t="shared" si="17"/>
        <v/>
      </c>
      <c r="V303" s="26" t="str">
        <f t="shared" si="18"/>
        <v/>
      </c>
      <c r="W303" s="26" t="str">
        <f t="shared" si="19"/>
        <v/>
      </c>
    </row>
    <row r="304" spans="3:23" ht="45" customHeight="1" x14ac:dyDescent="0.25">
      <c r="C304" s="32">
        <v>298</v>
      </c>
      <c r="D304" s="150" t="str">
        <f>IFERROR(VLOOKUP('BH (2)'!$C$4&amp;"-"&amp;'BH (2)'!$A304,'BH (2)'!$B$7:$S$1006,D$5,0),"")</f>
        <v/>
      </c>
      <c r="E304" s="160" t="str">
        <f>IFERROR(VLOOKUP('BH (2)'!$C$4&amp;"-"&amp;'BH (2)'!$A304,'BH (2)'!$B$7:$S$1006,E$5,0),"")</f>
        <v/>
      </c>
      <c r="F304" s="152" t="str">
        <f>IFERROR(VLOOKUP('BH (2)'!$C$4&amp;"-"&amp;'BH (2)'!$A304,'BH (2)'!$B$7:$S$1006,F$5,0),"")</f>
        <v/>
      </c>
      <c r="G304" s="153" t="str">
        <f>IFERROR(VLOOKUP('BH (2)'!$C$4&amp;"-"&amp;'BH (2)'!$A304,'BH (2)'!$B$7:$S$1006,G$5,0),"")</f>
        <v/>
      </c>
      <c r="H304" s="154" t="str">
        <f>IFERROR(VLOOKUP('BH (2)'!$C$4&amp;"-"&amp;'BH (2)'!$A304,'BH (2)'!$B$7:$S$1006,H$5,0),"")</f>
        <v/>
      </c>
      <c r="I304" s="153" t="str">
        <f>IFERROR(VLOOKUP('BH (2)'!$C$4&amp;"-"&amp;'BH (2)'!$A304,'BH (2)'!$B$7:$S$1006,I$5,0),"")</f>
        <v/>
      </c>
      <c r="J304" s="155" t="str">
        <f>IFERROR(VLOOKUP('BH (2)'!$C$4&amp;"-"&amp;'BH (2)'!$A304,'BH (2)'!$B$7:$S$1006,J$5,0),"")</f>
        <v/>
      </c>
      <c r="K304" s="153" t="str">
        <f>IFERROR(VLOOKUP('BH (2)'!$C$4&amp;"-"&amp;'BH (2)'!$A304,'BH (2)'!$B$7:$S$1006,K$5,0),"")</f>
        <v/>
      </c>
      <c r="L304" s="150" t="str">
        <f>IFERROR(VLOOKUP('BH (2)'!$C$4&amp;"-"&amp;'BH (2)'!$A304,'BH (2)'!$B$7:$S$1006,L$5,0),"")</f>
        <v/>
      </c>
      <c r="M304" s="154" t="str">
        <f>IFERROR(VLOOKUP('BH (2)'!$C$4&amp;"-"&amp;'BH (2)'!$A304,'BH (2)'!$B$7:$S$1006,M$5,0),"")</f>
        <v/>
      </c>
      <c r="N304" s="150" t="str">
        <f>IFERROR(VLOOKUP('BH (2)'!$C$4&amp;"-"&amp;'BH (2)'!$A304,'BH (2)'!$B$7:$S$1006,N$5,0),"")</f>
        <v/>
      </c>
      <c r="O304" s="156" t="str">
        <f>IFERROR(VLOOKUP('BH (2)'!$C$4&amp;"-"&amp;'BH (2)'!$A304,'BH (2)'!$B$7:$S$1006,O$5,0),"")</f>
        <v/>
      </c>
      <c r="P304" s="148" t="str">
        <f>IFERROR(VLOOKUP('BH (2)'!$C$4&amp;"-"&amp;'BH (2)'!$A304,'BH (2)'!$B$7:$S$1006,P$5,0),"")</f>
        <v/>
      </c>
      <c r="Q304" s="157" t="str">
        <f>IFERROR(VLOOKUP('BH (2)'!$C$4&amp;"-"&amp;'BH (2)'!$A304,'BH (2)'!$B$7:$S$1006,Q$5,0),"")</f>
        <v/>
      </c>
      <c r="R304" s="158" t="str">
        <f>IFERROR(VLOOKUP('BH (2)'!$C$4&amp;"-"&amp;'BH (2)'!$A304,'BH (2)'!$B$7:$S$1006,R$5,0),"")</f>
        <v/>
      </c>
      <c r="S304" s="159" t="str">
        <f>IFERROR(VLOOKUP('BH (2)'!$C$4&amp;"-"&amp;'BH (2)'!$A304,'BH (2)'!$B$7:$S$1006,S$5,0),"")</f>
        <v/>
      </c>
      <c r="T304" s="26" t="str">
        <f t="shared" si="16"/>
        <v/>
      </c>
      <c r="U304" s="26" t="str">
        <f t="shared" si="17"/>
        <v/>
      </c>
      <c r="V304" s="26" t="str">
        <f t="shared" si="18"/>
        <v/>
      </c>
      <c r="W304" s="26" t="str">
        <f t="shared" si="19"/>
        <v/>
      </c>
    </row>
    <row r="305" spans="3:23" ht="45" customHeight="1" x14ac:dyDescent="0.25">
      <c r="C305" s="32">
        <v>299</v>
      </c>
      <c r="D305" s="150" t="str">
        <f>IFERROR(VLOOKUP('BH (2)'!$C$4&amp;"-"&amp;'BH (2)'!$A305,'BH (2)'!$B$7:$S$1006,D$5,0),"")</f>
        <v/>
      </c>
      <c r="E305" s="160" t="str">
        <f>IFERROR(VLOOKUP('BH (2)'!$C$4&amp;"-"&amp;'BH (2)'!$A305,'BH (2)'!$B$7:$S$1006,E$5,0),"")</f>
        <v/>
      </c>
      <c r="F305" s="152" t="str">
        <f>IFERROR(VLOOKUP('BH (2)'!$C$4&amp;"-"&amp;'BH (2)'!$A305,'BH (2)'!$B$7:$S$1006,F$5,0),"")</f>
        <v/>
      </c>
      <c r="G305" s="153" t="str">
        <f>IFERROR(VLOOKUP('BH (2)'!$C$4&amp;"-"&amp;'BH (2)'!$A305,'BH (2)'!$B$7:$S$1006,G$5,0),"")</f>
        <v/>
      </c>
      <c r="H305" s="154" t="str">
        <f>IFERROR(VLOOKUP('BH (2)'!$C$4&amp;"-"&amp;'BH (2)'!$A305,'BH (2)'!$B$7:$S$1006,H$5,0),"")</f>
        <v/>
      </c>
      <c r="I305" s="153" t="str">
        <f>IFERROR(VLOOKUP('BH (2)'!$C$4&amp;"-"&amp;'BH (2)'!$A305,'BH (2)'!$B$7:$S$1006,I$5,0),"")</f>
        <v/>
      </c>
      <c r="J305" s="155" t="str">
        <f>IFERROR(VLOOKUP('BH (2)'!$C$4&amp;"-"&amp;'BH (2)'!$A305,'BH (2)'!$B$7:$S$1006,J$5,0),"")</f>
        <v/>
      </c>
      <c r="K305" s="153" t="str">
        <f>IFERROR(VLOOKUP('BH (2)'!$C$4&amp;"-"&amp;'BH (2)'!$A305,'BH (2)'!$B$7:$S$1006,K$5,0),"")</f>
        <v/>
      </c>
      <c r="L305" s="150" t="str">
        <f>IFERROR(VLOOKUP('BH (2)'!$C$4&amp;"-"&amp;'BH (2)'!$A305,'BH (2)'!$B$7:$S$1006,L$5,0),"")</f>
        <v/>
      </c>
      <c r="M305" s="154" t="str">
        <f>IFERROR(VLOOKUP('BH (2)'!$C$4&amp;"-"&amp;'BH (2)'!$A305,'BH (2)'!$B$7:$S$1006,M$5,0),"")</f>
        <v/>
      </c>
      <c r="N305" s="150" t="str">
        <f>IFERROR(VLOOKUP('BH (2)'!$C$4&amp;"-"&amp;'BH (2)'!$A305,'BH (2)'!$B$7:$S$1006,N$5,0),"")</f>
        <v/>
      </c>
      <c r="O305" s="156" t="str">
        <f>IFERROR(VLOOKUP('BH (2)'!$C$4&amp;"-"&amp;'BH (2)'!$A305,'BH (2)'!$B$7:$S$1006,O$5,0),"")</f>
        <v/>
      </c>
      <c r="P305" s="148" t="str">
        <f>IFERROR(VLOOKUP('BH (2)'!$C$4&amp;"-"&amp;'BH (2)'!$A305,'BH (2)'!$B$7:$S$1006,P$5,0),"")</f>
        <v/>
      </c>
      <c r="Q305" s="157" t="str">
        <f>IFERROR(VLOOKUP('BH (2)'!$C$4&amp;"-"&amp;'BH (2)'!$A305,'BH (2)'!$B$7:$S$1006,Q$5,0),"")</f>
        <v/>
      </c>
      <c r="R305" s="158" t="str">
        <f>IFERROR(VLOOKUP('BH (2)'!$C$4&amp;"-"&amp;'BH (2)'!$A305,'BH (2)'!$B$7:$S$1006,R$5,0),"")</f>
        <v/>
      </c>
      <c r="S305" s="159" t="str">
        <f>IFERROR(VLOOKUP('BH (2)'!$C$4&amp;"-"&amp;'BH (2)'!$A305,'BH (2)'!$B$7:$S$1006,S$5,0),"")</f>
        <v/>
      </c>
      <c r="T305" s="26" t="str">
        <f t="shared" si="16"/>
        <v/>
      </c>
      <c r="U305" s="26" t="str">
        <f t="shared" si="17"/>
        <v/>
      </c>
      <c r="V305" s="26" t="str">
        <f t="shared" si="18"/>
        <v/>
      </c>
      <c r="W305" s="26" t="str">
        <f t="shared" si="19"/>
        <v/>
      </c>
    </row>
    <row r="306" spans="3:23" ht="45" customHeight="1" x14ac:dyDescent="0.25">
      <c r="C306" s="32">
        <v>300</v>
      </c>
      <c r="D306" s="150" t="str">
        <f>IFERROR(VLOOKUP('BH (2)'!$C$4&amp;"-"&amp;'BH (2)'!$A306,'BH (2)'!$B$7:$S$1006,D$5,0),"")</f>
        <v/>
      </c>
      <c r="E306" s="160" t="str">
        <f>IFERROR(VLOOKUP('BH (2)'!$C$4&amp;"-"&amp;'BH (2)'!$A306,'BH (2)'!$B$7:$S$1006,E$5,0),"")</f>
        <v/>
      </c>
      <c r="F306" s="152" t="str">
        <f>IFERROR(VLOOKUP('BH (2)'!$C$4&amp;"-"&amp;'BH (2)'!$A306,'BH (2)'!$B$7:$S$1006,F$5,0),"")</f>
        <v/>
      </c>
      <c r="G306" s="153" t="str">
        <f>IFERROR(VLOOKUP('BH (2)'!$C$4&amp;"-"&amp;'BH (2)'!$A306,'BH (2)'!$B$7:$S$1006,G$5,0),"")</f>
        <v/>
      </c>
      <c r="H306" s="154" t="str">
        <f>IFERROR(VLOOKUP('BH (2)'!$C$4&amp;"-"&amp;'BH (2)'!$A306,'BH (2)'!$B$7:$S$1006,H$5,0),"")</f>
        <v/>
      </c>
      <c r="I306" s="153" t="str">
        <f>IFERROR(VLOOKUP('BH (2)'!$C$4&amp;"-"&amp;'BH (2)'!$A306,'BH (2)'!$B$7:$S$1006,I$5,0),"")</f>
        <v/>
      </c>
      <c r="J306" s="155" t="str">
        <f>IFERROR(VLOOKUP('BH (2)'!$C$4&amp;"-"&amp;'BH (2)'!$A306,'BH (2)'!$B$7:$S$1006,J$5,0),"")</f>
        <v/>
      </c>
      <c r="K306" s="153" t="str">
        <f>IFERROR(VLOOKUP('BH (2)'!$C$4&amp;"-"&amp;'BH (2)'!$A306,'BH (2)'!$B$7:$S$1006,K$5,0),"")</f>
        <v/>
      </c>
      <c r="L306" s="150" t="str">
        <f>IFERROR(VLOOKUP('BH (2)'!$C$4&amp;"-"&amp;'BH (2)'!$A306,'BH (2)'!$B$7:$S$1006,L$5,0),"")</f>
        <v/>
      </c>
      <c r="M306" s="154" t="str">
        <f>IFERROR(VLOOKUP('BH (2)'!$C$4&amp;"-"&amp;'BH (2)'!$A306,'BH (2)'!$B$7:$S$1006,M$5,0),"")</f>
        <v/>
      </c>
      <c r="N306" s="150" t="str">
        <f>IFERROR(VLOOKUP('BH (2)'!$C$4&amp;"-"&amp;'BH (2)'!$A306,'BH (2)'!$B$7:$S$1006,N$5,0),"")</f>
        <v/>
      </c>
      <c r="O306" s="156" t="str">
        <f>IFERROR(VLOOKUP('BH (2)'!$C$4&amp;"-"&amp;'BH (2)'!$A306,'BH (2)'!$B$7:$S$1006,O$5,0),"")</f>
        <v/>
      </c>
      <c r="P306" s="148" t="str">
        <f>IFERROR(VLOOKUP('BH (2)'!$C$4&amp;"-"&amp;'BH (2)'!$A306,'BH (2)'!$B$7:$S$1006,P$5,0),"")</f>
        <v/>
      </c>
      <c r="Q306" s="157" t="str">
        <f>IFERROR(VLOOKUP('BH (2)'!$C$4&amp;"-"&amp;'BH (2)'!$A306,'BH (2)'!$B$7:$S$1006,Q$5,0),"")</f>
        <v/>
      </c>
      <c r="R306" s="158" t="str">
        <f>IFERROR(VLOOKUP('BH (2)'!$C$4&amp;"-"&amp;'BH (2)'!$A306,'BH (2)'!$B$7:$S$1006,R$5,0),"")</f>
        <v/>
      </c>
      <c r="S306" s="159" t="str">
        <f>IFERROR(VLOOKUP('BH (2)'!$C$4&amp;"-"&amp;'BH (2)'!$A306,'BH (2)'!$B$7:$S$1006,S$5,0),"")</f>
        <v/>
      </c>
      <c r="T306" s="26" t="str">
        <f t="shared" si="16"/>
        <v/>
      </c>
      <c r="U306" s="26" t="str">
        <f t="shared" si="17"/>
        <v/>
      </c>
      <c r="V306" s="26" t="str">
        <f t="shared" si="18"/>
        <v/>
      </c>
      <c r="W306" s="26" t="str">
        <f t="shared" si="19"/>
        <v/>
      </c>
    </row>
    <row r="307" spans="3:23" ht="45" customHeight="1" x14ac:dyDescent="0.25">
      <c r="C307" s="32">
        <v>301</v>
      </c>
      <c r="D307" s="150" t="str">
        <f>IFERROR(VLOOKUP('BH (2)'!$C$4&amp;"-"&amp;'BH (2)'!$A307,'BH (2)'!$B$7:$S$1006,D$5,0),"")</f>
        <v/>
      </c>
      <c r="E307" s="160" t="str">
        <f>IFERROR(VLOOKUP('BH (2)'!$C$4&amp;"-"&amp;'BH (2)'!$A307,'BH (2)'!$B$7:$S$1006,E$5,0),"")</f>
        <v/>
      </c>
      <c r="F307" s="152" t="str">
        <f>IFERROR(VLOOKUP('BH (2)'!$C$4&amp;"-"&amp;'BH (2)'!$A307,'BH (2)'!$B$7:$S$1006,F$5,0),"")</f>
        <v/>
      </c>
      <c r="G307" s="153" t="str">
        <f>IFERROR(VLOOKUP('BH (2)'!$C$4&amp;"-"&amp;'BH (2)'!$A307,'BH (2)'!$B$7:$S$1006,G$5,0),"")</f>
        <v/>
      </c>
      <c r="H307" s="154" t="str">
        <f>IFERROR(VLOOKUP('BH (2)'!$C$4&amp;"-"&amp;'BH (2)'!$A307,'BH (2)'!$B$7:$S$1006,H$5,0),"")</f>
        <v/>
      </c>
      <c r="I307" s="153" t="str">
        <f>IFERROR(VLOOKUP('BH (2)'!$C$4&amp;"-"&amp;'BH (2)'!$A307,'BH (2)'!$B$7:$S$1006,I$5,0),"")</f>
        <v/>
      </c>
      <c r="J307" s="155" t="str">
        <f>IFERROR(VLOOKUP('BH (2)'!$C$4&amp;"-"&amp;'BH (2)'!$A307,'BH (2)'!$B$7:$S$1006,J$5,0),"")</f>
        <v/>
      </c>
      <c r="K307" s="153" t="str">
        <f>IFERROR(VLOOKUP('BH (2)'!$C$4&amp;"-"&amp;'BH (2)'!$A307,'BH (2)'!$B$7:$S$1006,K$5,0),"")</f>
        <v/>
      </c>
      <c r="L307" s="150" t="str">
        <f>IFERROR(VLOOKUP('BH (2)'!$C$4&amp;"-"&amp;'BH (2)'!$A307,'BH (2)'!$B$7:$S$1006,L$5,0),"")</f>
        <v/>
      </c>
      <c r="M307" s="154" t="str">
        <f>IFERROR(VLOOKUP('BH (2)'!$C$4&amp;"-"&amp;'BH (2)'!$A307,'BH (2)'!$B$7:$S$1006,M$5,0),"")</f>
        <v/>
      </c>
      <c r="N307" s="150" t="str">
        <f>IFERROR(VLOOKUP('BH (2)'!$C$4&amp;"-"&amp;'BH (2)'!$A307,'BH (2)'!$B$7:$S$1006,N$5,0),"")</f>
        <v/>
      </c>
      <c r="O307" s="156" t="str">
        <f>IFERROR(VLOOKUP('BH (2)'!$C$4&amp;"-"&amp;'BH (2)'!$A307,'BH (2)'!$B$7:$S$1006,O$5,0),"")</f>
        <v/>
      </c>
      <c r="P307" s="148" t="str">
        <f>IFERROR(VLOOKUP('BH (2)'!$C$4&amp;"-"&amp;'BH (2)'!$A307,'BH (2)'!$B$7:$S$1006,P$5,0),"")</f>
        <v/>
      </c>
      <c r="Q307" s="157" t="str">
        <f>IFERROR(VLOOKUP('BH (2)'!$C$4&amp;"-"&amp;'BH (2)'!$A307,'BH (2)'!$B$7:$S$1006,Q$5,0),"")</f>
        <v/>
      </c>
      <c r="R307" s="158" t="str">
        <f>IFERROR(VLOOKUP('BH (2)'!$C$4&amp;"-"&amp;'BH (2)'!$A307,'BH (2)'!$B$7:$S$1006,R$5,0),"")</f>
        <v/>
      </c>
      <c r="S307" s="159" t="str">
        <f>IFERROR(VLOOKUP('BH (2)'!$C$4&amp;"-"&amp;'BH (2)'!$A307,'BH (2)'!$B$7:$S$1006,S$5,0),"")</f>
        <v/>
      </c>
      <c r="T307" s="26" t="str">
        <f t="shared" si="16"/>
        <v/>
      </c>
      <c r="U307" s="26" t="str">
        <f t="shared" si="17"/>
        <v/>
      </c>
      <c r="V307" s="26" t="str">
        <f t="shared" si="18"/>
        <v/>
      </c>
      <c r="W307" s="26" t="str">
        <f t="shared" si="19"/>
        <v/>
      </c>
    </row>
    <row r="308" spans="3:23" ht="45" customHeight="1" x14ac:dyDescent="0.25">
      <c r="C308" s="32">
        <v>302</v>
      </c>
      <c r="D308" s="150" t="str">
        <f>IFERROR(VLOOKUP('BH (2)'!$C$4&amp;"-"&amp;'BH (2)'!$A308,'BH (2)'!$B$7:$S$1006,D$5,0),"")</f>
        <v/>
      </c>
      <c r="E308" s="160" t="str">
        <f>IFERROR(VLOOKUP('BH (2)'!$C$4&amp;"-"&amp;'BH (2)'!$A308,'BH (2)'!$B$7:$S$1006,E$5,0),"")</f>
        <v/>
      </c>
      <c r="F308" s="152" t="str">
        <f>IFERROR(VLOOKUP('BH (2)'!$C$4&amp;"-"&amp;'BH (2)'!$A308,'BH (2)'!$B$7:$S$1006,F$5,0),"")</f>
        <v/>
      </c>
      <c r="G308" s="153" t="str">
        <f>IFERROR(VLOOKUP('BH (2)'!$C$4&amp;"-"&amp;'BH (2)'!$A308,'BH (2)'!$B$7:$S$1006,G$5,0),"")</f>
        <v/>
      </c>
      <c r="H308" s="154" t="str">
        <f>IFERROR(VLOOKUP('BH (2)'!$C$4&amp;"-"&amp;'BH (2)'!$A308,'BH (2)'!$B$7:$S$1006,H$5,0),"")</f>
        <v/>
      </c>
      <c r="I308" s="153" t="str">
        <f>IFERROR(VLOOKUP('BH (2)'!$C$4&amp;"-"&amp;'BH (2)'!$A308,'BH (2)'!$B$7:$S$1006,I$5,0),"")</f>
        <v/>
      </c>
      <c r="J308" s="155" t="str">
        <f>IFERROR(VLOOKUP('BH (2)'!$C$4&amp;"-"&amp;'BH (2)'!$A308,'BH (2)'!$B$7:$S$1006,J$5,0),"")</f>
        <v/>
      </c>
      <c r="K308" s="153" t="str">
        <f>IFERROR(VLOOKUP('BH (2)'!$C$4&amp;"-"&amp;'BH (2)'!$A308,'BH (2)'!$B$7:$S$1006,K$5,0),"")</f>
        <v/>
      </c>
      <c r="L308" s="150" t="str">
        <f>IFERROR(VLOOKUP('BH (2)'!$C$4&amp;"-"&amp;'BH (2)'!$A308,'BH (2)'!$B$7:$S$1006,L$5,0),"")</f>
        <v/>
      </c>
      <c r="M308" s="154" t="str">
        <f>IFERROR(VLOOKUP('BH (2)'!$C$4&amp;"-"&amp;'BH (2)'!$A308,'BH (2)'!$B$7:$S$1006,M$5,0),"")</f>
        <v/>
      </c>
      <c r="N308" s="150" t="str">
        <f>IFERROR(VLOOKUP('BH (2)'!$C$4&amp;"-"&amp;'BH (2)'!$A308,'BH (2)'!$B$7:$S$1006,N$5,0),"")</f>
        <v/>
      </c>
      <c r="O308" s="156" t="str">
        <f>IFERROR(VLOOKUP('BH (2)'!$C$4&amp;"-"&amp;'BH (2)'!$A308,'BH (2)'!$B$7:$S$1006,O$5,0),"")</f>
        <v/>
      </c>
      <c r="P308" s="148" t="str">
        <f>IFERROR(VLOOKUP('BH (2)'!$C$4&amp;"-"&amp;'BH (2)'!$A308,'BH (2)'!$B$7:$S$1006,P$5,0),"")</f>
        <v/>
      </c>
      <c r="Q308" s="157" t="str">
        <f>IFERROR(VLOOKUP('BH (2)'!$C$4&amp;"-"&amp;'BH (2)'!$A308,'BH (2)'!$B$7:$S$1006,Q$5,0),"")</f>
        <v/>
      </c>
      <c r="R308" s="158" t="str">
        <f>IFERROR(VLOOKUP('BH (2)'!$C$4&amp;"-"&amp;'BH (2)'!$A308,'BH (2)'!$B$7:$S$1006,R$5,0),"")</f>
        <v/>
      </c>
      <c r="S308" s="159" t="str">
        <f>IFERROR(VLOOKUP('BH (2)'!$C$4&amp;"-"&amp;'BH (2)'!$A308,'BH (2)'!$B$7:$S$1006,S$5,0),"")</f>
        <v/>
      </c>
      <c r="T308" s="26" t="str">
        <f t="shared" si="16"/>
        <v/>
      </c>
      <c r="U308" s="26" t="str">
        <f t="shared" si="17"/>
        <v/>
      </c>
      <c r="V308" s="26" t="str">
        <f t="shared" si="18"/>
        <v/>
      </c>
      <c r="W308" s="26" t="str">
        <f t="shared" si="19"/>
        <v/>
      </c>
    </row>
    <row r="309" spans="3:23" ht="45" customHeight="1" x14ac:dyDescent="0.25">
      <c r="C309" s="32">
        <v>303</v>
      </c>
      <c r="D309" s="150" t="str">
        <f>IFERROR(VLOOKUP('BH (2)'!$C$4&amp;"-"&amp;'BH (2)'!$A309,'BH (2)'!$B$7:$S$1006,D$5,0),"")</f>
        <v/>
      </c>
      <c r="E309" s="160" t="str">
        <f>IFERROR(VLOOKUP('BH (2)'!$C$4&amp;"-"&amp;'BH (2)'!$A309,'BH (2)'!$B$7:$S$1006,E$5,0),"")</f>
        <v/>
      </c>
      <c r="F309" s="152" t="str">
        <f>IFERROR(VLOOKUP('BH (2)'!$C$4&amp;"-"&amp;'BH (2)'!$A309,'BH (2)'!$B$7:$S$1006,F$5,0),"")</f>
        <v/>
      </c>
      <c r="G309" s="153" t="str">
        <f>IFERROR(VLOOKUP('BH (2)'!$C$4&amp;"-"&amp;'BH (2)'!$A309,'BH (2)'!$B$7:$S$1006,G$5,0),"")</f>
        <v/>
      </c>
      <c r="H309" s="154" t="str">
        <f>IFERROR(VLOOKUP('BH (2)'!$C$4&amp;"-"&amp;'BH (2)'!$A309,'BH (2)'!$B$7:$S$1006,H$5,0),"")</f>
        <v/>
      </c>
      <c r="I309" s="153" t="str">
        <f>IFERROR(VLOOKUP('BH (2)'!$C$4&amp;"-"&amp;'BH (2)'!$A309,'BH (2)'!$B$7:$S$1006,I$5,0),"")</f>
        <v/>
      </c>
      <c r="J309" s="155" t="str">
        <f>IFERROR(VLOOKUP('BH (2)'!$C$4&amp;"-"&amp;'BH (2)'!$A309,'BH (2)'!$B$7:$S$1006,J$5,0),"")</f>
        <v/>
      </c>
      <c r="K309" s="153" t="str">
        <f>IFERROR(VLOOKUP('BH (2)'!$C$4&amp;"-"&amp;'BH (2)'!$A309,'BH (2)'!$B$7:$S$1006,K$5,0),"")</f>
        <v/>
      </c>
      <c r="L309" s="150" t="str">
        <f>IFERROR(VLOOKUP('BH (2)'!$C$4&amp;"-"&amp;'BH (2)'!$A309,'BH (2)'!$B$7:$S$1006,L$5,0),"")</f>
        <v/>
      </c>
      <c r="M309" s="154" t="str">
        <f>IFERROR(VLOOKUP('BH (2)'!$C$4&amp;"-"&amp;'BH (2)'!$A309,'BH (2)'!$B$7:$S$1006,M$5,0),"")</f>
        <v/>
      </c>
      <c r="N309" s="150" t="str">
        <f>IFERROR(VLOOKUP('BH (2)'!$C$4&amp;"-"&amp;'BH (2)'!$A309,'BH (2)'!$B$7:$S$1006,N$5,0),"")</f>
        <v/>
      </c>
      <c r="O309" s="156" t="str">
        <f>IFERROR(VLOOKUP('BH (2)'!$C$4&amp;"-"&amp;'BH (2)'!$A309,'BH (2)'!$B$7:$S$1006,O$5,0),"")</f>
        <v/>
      </c>
      <c r="P309" s="148" t="str">
        <f>IFERROR(VLOOKUP('BH (2)'!$C$4&amp;"-"&amp;'BH (2)'!$A309,'BH (2)'!$B$7:$S$1006,P$5,0),"")</f>
        <v/>
      </c>
      <c r="Q309" s="157" t="str">
        <f>IFERROR(VLOOKUP('BH (2)'!$C$4&amp;"-"&amp;'BH (2)'!$A309,'BH (2)'!$B$7:$S$1006,Q$5,0),"")</f>
        <v/>
      </c>
      <c r="R309" s="158" t="str">
        <f>IFERROR(VLOOKUP('BH (2)'!$C$4&amp;"-"&amp;'BH (2)'!$A309,'BH (2)'!$B$7:$S$1006,R$5,0),"")</f>
        <v/>
      </c>
      <c r="S309" s="159" t="str">
        <f>IFERROR(VLOOKUP('BH (2)'!$C$4&amp;"-"&amp;'BH (2)'!$A309,'BH (2)'!$B$7:$S$1006,S$5,0),"")</f>
        <v/>
      </c>
      <c r="T309" s="26" t="str">
        <f t="shared" si="16"/>
        <v/>
      </c>
      <c r="U309" s="26" t="str">
        <f t="shared" si="17"/>
        <v/>
      </c>
      <c r="V309" s="26" t="str">
        <f t="shared" si="18"/>
        <v/>
      </c>
      <c r="W309" s="26" t="str">
        <f t="shared" si="19"/>
        <v/>
      </c>
    </row>
    <row r="310" spans="3:23" ht="45" customHeight="1" x14ac:dyDescent="0.25">
      <c r="C310" s="32">
        <v>304</v>
      </c>
      <c r="D310" s="150" t="str">
        <f>IFERROR(VLOOKUP('BH (2)'!$C$4&amp;"-"&amp;'BH (2)'!$A310,'BH (2)'!$B$7:$S$1006,D$5,0),"")</f>
        <v/>
      </c>
      <c r="E310" s="160" t="str">
        <f>IFERROR(VLOOKUP('BH (2)'!$C$4&amp;"-"&amp;'BH (2)'!$A310,'BH (2)'!$B$7:$S$1006,E$5,0),"")</f>
        <v/>
      </c>
      <c r="F310" s="152" t="str">
        <f>IFERROR(VLOOKUP('BH (2)'!$C$4&amp;"-"&amp;'BH (2)'!$A310,'BH (2)'!$B$7:$S$1006,F$5,0),"")</f>
        <v/>
      </c>
      <c r="G310" s="153" t="str">
        <f>IFERROR(VLOOKUP('BH (2)'!$C$4&amp;"-"&amp;'BH (2)'!$A310,'BH (2)'!$B$7:$S$1006,G$5,0),"")</f>
        <v/>
      </c>
      <c r="H310" s="154" t="str">
        <f>IFERROR(VLOOKUP('BH (2)'!$C$4&amp;"-"&amp;'BH (2)'!$A310,'BH (2)'!$B$7:$S$1006,H$5,0),"")</f>
        <v/>
      </c>
      <c r="I310" s="153" t="str">
        <f>IFERROR(VLOOKUP('BH (2)'!$C$4&amp;"-"&amp;'BH (2)'!$A310,'BH (2)'!$B$7:$S$1006,I$5,0),"")</f>
        <v/>
      </c>
      <c r="J310" s="155" t="str">
        <f>IFERROR(VLOOKUP('BH (2)'!$C$4&amp;"-"&amp;'BH (2)'!$A310,'BH (2)'!$B$7:$S$1006,J$5,0),"")</f>
        <v/>
      </c>
      <c r="K310" s="153" t="str">
        <f>IFERROR(VLOOKUP('BH (2)'!$C$4&amp;"-"&amp;'BH (2)'!$A310,'BH (2)'!$B$7:$S$1006,K$5,0),"")</f>
        <v/>
      </c>
      <c r="L310" s="150" t="str">
        <f>IFERROR(VLOOKUP('BH (2)'!$C$4&amp;"-"&amp;'BH (2)'!$A310,'BH (2)'!$B$7:$S$1006,L$5,0),"")</f>
        <v/>
      </c>
      <c r="M310" s="154" t="str">
        <f>IFERROR(VLOOKUP('BH (2)'!$C$4&amp;"-"&amp;'BH (2)'!$A310,'BH (2)'!$B$7:$S$1006,M$5,0),"")</f>
        <v/>
      </c>
      <c r="N310" s="150" t="str">
        <f>IFERROR(VLOOKUP('BH (2)'!$C$4&amp;"-"&amp;'BH (2)'!$A310,'BH (2)'!$B$7:$S$1006,N$5,0),"")</f>
        <v/>
      </c>
      <c r="O310" s="156" t="str">
        <f>IFERROR(VLOOKUP('BH (2)'!$C$4&amp;"-"&amp;'BH (2)'!$A310,'BH (2)'!$B$7:$S$1006,O$5,0),"")</f>
        <v/>
      </c>
      <c r="P310" s="148" t="str">
        <f>IFERROR(VLOOKUP('BH (2)'!$C$4&amp;"-"&amp;'BH (2)'!$A310,'BH (2)'!$B$7:$S$1006,P$5,0),"")</f>
        <v/>
      </c>
      <c r="Q310" s="157" t="str">
        <f>IFERROR(VLOOKUP('BH (2)'!$C$4&amp;"-"&amp;'BH (2)'!$A310,'BH (2)'!$B$7:$S$1006,Q$5,0),"")</f>
        <v/>
      </c>
      <c r="R310" s="158" t="str">
        <f>IFERROR(VLOOKUP('BH (2)'!$C$4&amp;"-"&amp;'BH (2)'!$A310,'BH (2)'!$B$7:$S$1006,R$5,0),"")</f>
        <v/>
      </c>
      <c r="S310" s="159" t="str">
        <f>IFERROR(VLOOKUP('BH (2)'!$C$4&amp;"-"&amp;'BH (2)'!$A310,'BH (2)'!$B$7:$S$1006,S$5,0),"")</f>
        <v/>
      </c>
      <c r="T310" s="26" t="str">
        <f t="shared" si="16"/>
        <v/>
      </c>
      <c r="U310" s="26" t="str">
        <f t="shared" si="17"/>
        <v/>
      </c>
      <c r="V310" s="26" t="str">
        <f t="shared" si="18"/>
        <v/>
      </c>
      <c r="W310" s="26" t="str">
        <f t="shared" si="19"/>
        <v/>
      </c>
    </row>
    <row r="311" spans="3:23" ht="45" customHeight="1" x14ac:dyDescent="0.25">
      <c r="C311" s="32">
        <v>305</v>
      </c>
      <c r="D311" s="150" t="str">
        <f>IFERROR(VLOOKUP('BH (2)'!$C$4&amp;"-"&amp;'BH (2)'!$A311,'BH (2)'!$B$7:$S$1006,D$5,0),"")</f>
        <v/>
      </c>
      <c r="E311" s="160" t="str">
        <f>IFERROR(VLOOKUP('BH (2)'!$C$4&amp;"-"&amp;'BH (2)'!$A311,'BH (2)'!$B$7:$S$1006,E$5,0),"")</f>
        <v/>
      </c>
      <c r="F311" s="152" t="str">
        <f>IFERROR(VLOOKUP('BH (2)'!$C$4&amp;"-"&amp;'BH (2)'!$A311,'BH (2)'!$B$7:$S$1006,F$5,0),"")</f>
        <v/>
      </c>
      <c r="G311" s="153" t="str">
        <f>IFERROR(VLOOKUP('BH (2)'!$C$4&amp;"-"&amp;'BH (2)'!$A311,'BH (2)'!$B$7:$S$1006,G$5,0),"")</f>
        <v/>
      </c>
      <c r="H311" s="154" t="str">
        <f>IFERROR(VLOOKUP('BH (2)'!$C$4&amp;"-"&amp;'BH (2)'!$A311,'BH (2)'!$B$7:$S$1006,H$5,0),"")</f>
        <v/>
      </c>
      <c r="I311" s="153" t="str">
        <f>IFERROR(VLOOKUP('BH (2)'!$C$4&amp;"-"&amp;'BH (2)'!$A311,'BH (2)'!$B$7:$S$1006,I$5,0),"")</f>
        <v/>
      </c>
      <c r="J311" s="155" t="str">
        <f>IFERROR(VLOOKUP('BH (2)'!$C$4&amp;"-"&amp;'BH (2)'!$A311,'BH (2)'!$B$7:$S$1006,J$5,0),"")</f>
        <v/>
      </c>
      <c r="K311" s="153" t="str">
        <f>IFERROR(VLOOKUP('BH (2)'!$C$4&amp;"-"&amp;'BH (2)'!$A311,'BH (2)'!$B$7:$S$1006,K$5,0),"")</f>
        <v/>
      </c>
      <c r="L311" s="150" t="str">
        <f>IFERROR(VLOOKUP('BH (2)'!$C$4&amp;"-"&amp;'BH (2)'!$A311,'BH (2)'!$B$7:$S$1006,L$5,0),"")</f>
        <v/>
      </c>
      <c r="M311" s="154" t="str">
        <f>IFERROR(VLOOKUP('BH (2)'!$C$4&amp;"-"&amp;'BH (2)'!$A311,'BH (2)'!$B$7:$S$1006,M$5,0),"")</f>
        <v/>
      </c>
      <c r="N311" s="150" t="str">
        <f>IFERROR(VLOOKUP('BH (2)'!$C$4&amp;"-"&amp;'BH (2)'!$A311,'BH (2)'!$B$7:$S$1006,N$5,0),"")</f>
        <v/>
      </c>
      <c r="O311" s="156" t="str">
        <f>IFERROR(VLOOKUP('BH (2)'!$C$4&amp;"-"&amp;'BH (2)'!$A311,'BH (2)'!$B$7:$S$1006,O$5,0),"")</f>
        <v/>
      </c>
      <c r="P311" s="148" t="str">
        <f>IFERROR(VLOOKUP('BH (2)'!$C$4&amp;"-"&amp;'BH (2)'!$A311,'BH (2)'!$B$7:$S$1006,P$5,0),"")</f>
        <v/>
      </c>
      <c r="Q311" s="157" t="str">
        <f>IFERROR(VLOOKUP('BH (2)'!$C$4&amp;"-"&amp;'BH (2)'!$A311,'BH (2)'!$B$7:$S$1006,Q$5,0),"")</f>
        <v/>
      </c>
      <c r="R311" s="158" t="str">
        <f>IFERROR(VLOOKUP('BH (2)'!$C$4&amp;"-"&amp;'BH (2)'!$A311,'BH (2)'!$B$7:$S$1006,R$5,0),"")</f>
        <v/>
      </c>
      <c r="S311" s="159" t="str">
        <f>IFERROR(VLOOKUP('BH (2)'!$C$4&amp;"-"&amp;'BH (2)'!$A311,'BH (2)'!$B$7:$S$1006,S$5,0),"")</f>
        <v/>
      </c>
      <c r="T311" s="26" t="str">
        <f t="shared" si="16"/>
        <v/>
      </c>
      <c r="U311" s="26" t="str">
        <f t="shared" si="17"/>
        <v/>
      </c>
      <c r="V311" s="26" t="str">
        <f t="shared" si="18"/>
        <v/>
      </c>
      <c r="W311" s="26" t="str">
        <f t="shared" si="19"/>
        <v/>
      </c>
    </row>
    <row r="312" spans="3:23" ht="45" customHeight="1" x14ac:dyDescent="0.25">
      <c r="C312" s="32">
        <v>306</v>
      </c>
      <c r="D312" s="150" t="str">
        <f>IFERROR(VLOOKUP('BH (2)'!$C$4&amp;"-"&amp;'BH (2)'!$A312,'BH (2)'!$B$7:$S$1006,D$5,0),"")</f>
        <v/>
      </c>
      <c r="E312" s="160" t="str">
        <f>IFERROR(VLOOKUP('BH (2)'!$C$4&amp;"-"&amp;'BH (2)'!$A312,'BH (2)'!$B$7:$S$1006,E$5,0),"")</f>
        <v/>
      </c>
      <c r="F312" s="152" t="str">
        <f>IFERROR(VLOOKUP('BH (2)'!$C$4&amp;"-"&amp;'BH (2)'!$A312,'BH (2)'!$B$7:$S$1006,F$5,0),"")</f>
        <v/>
      </c>
      <c r="G312" s="153" t="str">
        <f>IFERROR(VLOOKUP('BH (2)'!$C$4&amp;"-"&amp;'BH (2)'!$A312,'BH (2)'!$B$7:$S$1006,G$5,0),"")</f>
        <v/>
      </c>
      <c r="H312" s="154" t="str">
        <f>IFERROR(VLOOKUP('BH (2)'!$C$4&amp;"-"&amp;'BH (2)'!$A312,'BH (2)'!$B$7:$S$1006,H$5,0),"")</f>
        <v/>
      </c>
      <c r="I312" s="153" t="str">
        <f>IFERROR(VLOOKUP('BH (2)'!$C$4&amp;"-"&amp;'BH (2)'!$A312,'BH (2)'!$B$7:$S$1006,I$5,0),"")</f>
        <v/>
      </c>
      <c r="J312" s="155" t="str">
        <f>IFERROR(VLOOKUP('BH (2)'!$C$4&amp;"-"&amp;'BH (2)'!$A312,'BH (2)'!$B$7:$S$1006,J$5,0),"")</f>
        <v/>
      </c>
      <c r="K312" s="153" t="str">
        <f>IFERROR(VLOOKUP('BH (2)'!$C$4&amp;"-"&amp;'BH (2)'!$A312,'BH (2)'!$B$7:$S$1006,K$5,0),"")</f>
        <v/>
      </c>
      <c r="L312" s="150" t="str">
        <f>IFERROR(VLOOKUP('BH (2)'!$C$4&amp;"-"&amp;'BH (2)'!$A312,'BH (2)'!$B$7:$S$1006,L$5,0),"")</f>
        <v/>
      </c>
      <c r="M312" s="154" t="str">
        <f>IFERROR(VLOOKUP('BH (2)'!$C$4&amp;"-"&amp;'BH (2)'!$A312,'BH (2)'!$B$7:$S$1006,M$5,0),"")</f>
        <v/>
      </c>
      <c r="N312" s="150" t="str">
        <f>IFERROR(VLOOKUP('BH (2)'!$C$4&amp;"-"&amp;'BH (2)'!$A312,'BH (2)'!$B$7:$S$1006,N$5,0),"")</f>
        <v/>
      </c>
      <c r="O312" s="156" t="str">
        <f>IFERROR(VLOOKUP('BH (2)'!$C$4&amp;"-"&amp;'BH (2)'!$A312,'BH (2)'!$B$7:$S$1006,O$5,0),"")</f>
        <v/>
      </c>
      <c r="P312" s="148" t="str">
        <f>IFERROR(VLOOKUP('BH (2)'!$C$4&amp;"-"&amp;'BH (2)'!$A312,'BH (2)'!$B$7:$S$1006,P$5,0),"")</f>
        <v/>
      </c>
      <c r="Q312" s="157" t="str">
        <f>IFERROR(VLOOKUP('BH (2)'!$C$4&amp;"-"&amp;'BH (2)'!$A312,'BH (2)'!$B$7:$S$1006,Q$5,0),"")</f>
        <v/>
      </c>
      <c r="R312" s="158" t="str">
        <f>IFERROR(VLOOKUP('BH (2)'!$C$4&amp;"-"&amp;'BH (2)'!$A312,'BH (2)'!$B$7:$S$1006,R$5,0),"")</f>
        <v/>
      </c>
      <c r="S312" s="159" t="str">
        <f>IFERROR(VLOOKUP('BH (2)'!$C$4&amp;"-"&amp;'BH (2)'!$A312,'BH (2)'!$B$7:$S$1006,S$5,0),"")</f>
        <v/>
      </c>
      <c r="T312" s="26" t="str">
        <f t="shared" si="16"/>
        <v/>
      </c>
      <c r="U312" s="26" t="str">
        <f t="shared" si="17"/>
        <v/>
      </c>
      <c r="V312" s="26" t="str">
        <f t="shared" si="18"/>
        <v/>
      </c>
      <c r="W312" s="26" t="str">
        <f t="shared" si="19"/>
        <v/>
      </c>
    </row>
    <row r="313" spans="3:23" ht="45" customHeight="1" x14ac:dyDescent="0.25">
      <c r="C313" s="32">
        <v>307</v>
      </c>
      <c r="D313" s="150" t="str">
        <f>IFERROR(VLOOKUP('BH (2)'!$C$4&amp;"-"&amp;'BH (2)'!$A313,'BH (2)'!$B$7:$S$1006,D$5,0),"")</f>
        <v/>
      </c>
      <c r="E313" s="160" t="str">
        <f>IFERROR(VLOOKUP('BH (2)'!$C$4&amp;"-"&amp;'BH (2)'!$A313,'BH (2)'!$B$7:$S$1006,E$5,0),"")</f>
        <v/>
      </c>
      <c r="F313" s="152" t="str">
        <f>IFERROR(VLOOKUP('BH (2)'!$C$4&amp;"-"&amp;'BH (2)'!$A313,'BH (2)'!$B$7:$S$1006,F$5,0),"")</f>
        <v/>
      </c>
      <c r="G313" s="153" t="str">
        <f>IFERROR(VLOOKUP('BH (2)'!$C$4&amp;"-"&amp;'BH (2)'!$A313,'BH (2)'!$B$7:$S$1006,G$5,0),"")</f>
        <v/>
      </c>
      <c r="H313" s="154" t="str">
        <f>IFERROR(VLOOKUP('BH (2)'!$C$4&amp;"-"&amp;'BH (2)'!$A313,'BH (2)'!$B$7:$S$1006,H$5,0),"")</f>
        <v/>
      </c>
      <c r="I313" s="153" t="str">
        <f>IFERROR(VLOOKUP('BH (2)'!$C$4&amp;"-"&amp;'BH (2)'!$A313,'BH (2)'!$B$7:$S$1006,I$5,0),"")</f>
        <v/>
      </c>
      <c r="J313" s="155" t="str">
        <f>IFERROR(VLOOKUP('BH (2)'!$C$4&amp;"-"&amp;'BH (2)'!$A313,'BH (2)'!$B$7:$S$1006,J$5,0),"")</f>
        <v/>
      </c>
      <c r="K313" s="153" t="str">
        <f>IFERROR(VLOOKUP('BH (2)'!$C$4&amp;"-"&amp;'BH (2)'!$A313,'BH (2)'!$B$7:$S$1006,K$5,0),"")</f>
        <v/>
      </c>
      <c r="L313" s="150" t="str">
        <f>IFERROR(VLOOKUP('BH (2)'!$C$4&amp;"-"&amp;'BH (2)'!$A313,'BH (2)'!$B$7:$S$1006,L$5,0),"")</f>
        <v/>
      </c>
      <c r="M313" s="154" t="str">
        <f>IFERROR(VLOOKUP('BH (2)'!$C$4&amp;"-"&amp;'BH (2)'!$A313,'BH (2)'!$B$7:$S$1006,M$5,0),"")</f>
        <v/>
      </c>
      <c r="N313" s="150" t="str">
        <f>IFERROR(VLOOKUP('BH (2)'!$C$4&amp;"-"&amp;'BH (2)'!$A313,'BH (2)'!$B$7:$S$1006,N$5,0),"")</f>
        <v/>
      </c>
      <c r="O313" s="156" t="str">
        <f>IFERROR(VLOOKUP('BH (2)'!$C$4&amp;"-"&amp;'BH (2)'!$A313,'BH (2)'!$B$7:$S$1006,O$5,0),"")</f>
        <v/>
      </c>
      <c r="P313" s="148" t="str">
        <f>IFERROR(VLOOKUP('BH (2)'!$C$4&amp;"-"&amp;'BH (2)'!$A313,'BH (2)'!$B$7:$S$1006,P$5,0),"")</f>
        <v/>
      </c>
      <c r="Q313" s="157" t="str">
        <f>IFERROR(VLOOKUP('BH (2)'!$C$4&amp;"-"&amp;'BH (2)'!$A313,'BH (2)'!$B$7:$S$1006,Q$5,0),"")</f>
        <v/>
      </c>
      <c r="R313" s="158" t="str">
        <f>IFERROR(VLOOKUP('BH (2)'!$C$4&amp;"-"&amp;'BH (2)'!$A313,'BH (2)'!$B$7:$S$1006,R$5,0),"")</f>
        <v/>
      </c>
      <c r="S313" s="159" t="str">
        <f>IFERROR(VLOOKUP('BH (2)'!$C$4&amp;"-"&amp;'BH (2)'!$A313,'BH (2)'!$B$7:$S$1006,S$5,0),"")</f>
        <v/>
      </c>
      <c r="T313" s="26" t="str">
        <f t="shared" si="16"/>
        <v/>
      </c>
      <c r="U313" s="26" t="str">
        <f t="shared" si="17"/>
        <v/>
      </c>
      <c r="V313" s="26" t="str">
        <f t="shared" si="18"/>
        <v/>
      </c>
      <c r="W313" s="26" t="str">
        <f t="shared" si="19"/>
        <v/>
      </c>
    </row>
    <row r="314" spans="3:23" ht="45" customHeight="1" x14ac:dyDescent="0.25">
      <c r="C314" s="32">
        <v>308</v>
      </c>
      <c r="D314" s="150" t="str">
        <f>IFERROR(VLOOKUP('BH (2)'!$C$4&amp;"-"&amp;'BH (2)'!$A314,'BH (2)'!$B$7:$S$1006,D$5,0),"")</f>
        <v/>
      </c>
      <c r="E314" s="160" t="str">
        <f>IFERROR(VLOOKUP('BH (2)'!$C$4&amp;"-"&amp;'BH (2)'!$A314,'BH (2)'!$B$7:$S$1006,E$5,0),"")</f>
        <v/>
      </c>
      <c r="F314" s="152" t="str">
        <f>IFERROR(VLOOKUP('BH (2)'!$C$4&amp;"-"&amp;'BH (2)'!$A314,'BH (2)'!$B$7:$S$1006,F$5,0),"")</f>
        <v/>
      </c>
      <c r="G314" s="153" t="str">
        <f>IFERROR(VLOOKUP('BH (2)'!$C$4&amp;"-"&amp;'BH (2)'!$A314,'BH (2)'!$B$7:$S$1006,G$5,0),"")</f>
        <v/>
      </c>
      <c r="H314" s="154" t="str">
        <f>IFERROR(VLOOKUP('BH (2)'!$C$4&amp;"-"&amp;'BH (2)'!$A314,'BH (2)'!$B$7:$S$1006,H$5,0),"")</f>
        <v/>
      </c>
      <c r="I314" s="153" t="str">
        <f>IFERROR(VLOOKUP('BH (2)'!$C$4&amp;"-"&amp;'BH (2)'!$A314,'BH (2)'!$B$7:$S$1006,I$5,0),"")</f>
        <v/>
      </c>
      <c r="J314" s="155" t="str">
        <f>IFERROR(VLOOKUP('BH (2)'!$C$4&amp;"-"&amp;'BH (2)'!$A314,'BH (2)'!$B$7:$S$1006,J$5,0),"")</f>
        <v/>
      </c>
      <c r="K314" s="153" t="str">
        <f>IFERROR(VLOOKUP('BH (2)'!$C$4&amp;"-"&amp;'BH (2)'!$A314,'BH (2)'!$B$7:$S$1006,K$5,0),"")</f>
        <v/>
      </c>
      <c r="L314" s="150" t="str">
        <f>IFERROR(VLOOKUP('BH (2)'!$C$4&amp;"-"&amp;'BH (2)'!$A314,'BH (2)'!$B$7:$S$1006,L$5,0),"")</f>
        <v/>
      </c>
      <c r="M314" s="154" t="str">
        <f>IFERROR(VLOOKUP('BH (2)'!$C$4&amp;"-"&amp;'BH (2)'!$A314,'BH (2)'!$B$7:$S$1006,M$5,0),"")</f>
        <v/>
      </c>
      <c r="N314" s="150" t="str">
        <f>IFERROR(VLOOKUP('BH (2)'!$C$4&amp;"-"&amp;'BH (2)'!$A314,'BH (2)'!$B$7:$S$1006,N$5,0),"")</f>
        <v/>
      </c>
      <c r="O314" s="156" t="str">
        <f>IFERROR(VLOOKUP('BH (2)'!$C$4&amp;"-"&amp;'BH (2)'!$A314,'BH (2)'!$B$7:$S$1006,O$5,0),"")</f>
        <v/>
      </c>
      <c r="P314" s="148" t="str">
        <f>IFERROR(VLOOKUP('BH (2)'!$C$4&amp;"-"&amp;'BH (2)'!$A314,'BH (2)'!$B$7:$S$1006,P$5,0),"")</f>
        <v/>
      </c>
      <c r="Q314" s="157" t="str">
        <f>IFERROR(VLOOKUP('BH (2)'!$C$4&amp;"-"&amp;'BH (2)'!$A314,'BH (2)'!$B$7:$S$1006,Q$5,0),"")</f>
        <v/>
      </c>
      <c r="R314" s="158" t="str">
        <f>IFERROR(VLOOKUP('BH (2)'!$C$4&amp;"-"&amp;'BH (2)'!$A314,'BH (2)'!$B$7:$S$1006,R$5,0),"")</f>
        <v/>
      </c>
      <c r="S314" s="159" t="str">
        <f>IFERROR(VLOOKUP('BH (2)'!$C$4&amp;"-"&amp;'BH (2)'!$A314,'BH (2)'!$B$7:$S$1006,S$5,0),"")</f>
        <v/>
      </c>
      <c r="T314" s="26" t="str">
        <f t="shared" si="16"/>
        <v/>
      </c>
      <c r="U314" s="26" t="str">
        <f t="shared" si="17"/>
        <v/>
      </c>
      <c r="V314" s="26" t="str">
        <f t="shared" si="18"/>
        <v/>
      </c>
      <c r="W314" s="26" t="str">
        <f t="shared" si="19"/>
        <v/>
      </c>
    </row>
    <row r="315" spans="3:23" ht="45" customHeight="1" x14ac:dyDescent="0.25">
      <c r="C315" s="32">
        <v>309</v>
      </c>
      <c r="D315" s="150" t="str">
        <f>IFERROR(VLOOKUP('BH (2)'!$C$4&amp;"-"&amp;'BH (2)'!$A315,'BH (2)'!$B$7:$S$1006,D$5,0),"")</f>
        <v/>
      </c>
      <c r="E315" s="160" t="str">
        <f>IFERROR(VLOOKUP('BH (2)'!$C$4&amp;"-"&amp;'BH (2)'!$A315,'BH (2)'!$B$7:$S$1006,E$5,0),"")</f>
        <v/>
      </c>
      <c r="F315" s="152" t="str">
        <f>IFERROR(VLOOKUP('BH (2)'!$C$4&amp;"-"&amp;'BH (2)'!$A315,'BH (2)'!$B$7:$S$1006,F$5,0),"")</f>
        <v/>
      </c>
      <c r="G315" s="153" t="str">
        <f>IFERROR(VLOOKUP('BH (2)'!$C$4&amp;"-"&amp;'BH (2)'!$A315,'BH (2)'!$B$7:$S$1006,G$5,0),"")</f>
        <v/>
      </c>
      <c r="H315" s="154" t="str">
        <f>IFERROR(VLOOKUP('BH (2)'!$C$4&amp;"-"&amp;'BH (2)'!$A315,'BH (2)'!$B$7:$S$1006,H$5,0),"")</f>
        <v/>
      </c>
      <c r="I315" s="153" t="str">
        <f>IFERROR(VLOOKUP('BH (2)'!$C$4&amp;"-"&amp;'BH (2)'!$A315,'BH (2)'!$B$7:$S$1006,I$5,0),"")</f>
        <v/>
      </c>
      <c r="J315" s="155" t="str">
        <f>IFERROR(VLOOKUP('BH (2)'!$C$4&amp;"-"&amp;'BH (2)'!$A315,'BH (2)'!$B$7:$S$1006,J$5,0),"")</f>
        <v/>
      </c>
      <c r="K315" s="153" t="str">
        <f>IFERROR(VLOOKUP('BH (2)'!$C$4&amp;"-"&amp;'BH (2)'!$A315,'BH (2)'!$B$7:$S$1006,K$5,0),"")</f>
        <v/>
      </c>
      <c r="L315" s="150" t="str">
        <f>IFERROR(VLOOKUP('BH (2)'!$C$4&amp;"-"&amp;'BH (2)'!$A315,'BH (2)'!$B$7:$S$1006,L$5,0),"")</f>
        <v/>
      </c>
      <c r="M315" s="154" t="str">
        <f>IFERROR(VLOOKUP('BH (2)'!$C$4&amp;"-"&amp;'BH (2)'!$A315,'BH (2)'!$B$7:$S$1006,M$5,0),"")</f>
        <v/>
      </c>
      <c r="N315" s="150" t="str">
        <f>IFERROR(VLOOKUP('BH (2)'!$C$4&amp;"-"&amp;'BH (2)'!$A315,'BH (2)'!$B$7:$S$1006,N$5,0),"")</f>
        <v/>
      </c>
      <c r="O315" s="156" t="str">
        <f>IFERROR(VLOOKUP('BH (2)'!$C$4&amp;"-"&amp;'BH (2)'!$A315,'BH (2)'!$B$7:$S$1006,O$5,0),"")</f>
        <v/>
      </c>
      <c r="P315" s="148" t="str">
        <f>IFERROR(VLOOKUP('BH (2)'!$C$4&amp;"-"&amp;'BH (2)'!$A315,'BH (2)'!$B$7:$S$1006,P$5,0),"")</f>
        <v/>
      </c>
      <c r="Q315" s="157" t="str">
        <f>IFERROR(VLOOKUP('BH (2)'!$C$4&amp;"-"&amp;'BH (2)'!$A315,'BH (2)'!$B$7:$S$1006,Q$5,0),"")</f>
        <v/>
      </c>
      <c r="R315" s="158" t="str">
        <f>IFERROR(VLOOKUP('BH (2)'!$C$4&amp;"-"&amp;'BH (2)'!$A315,'BH (2)'!$B$7:$S$1006,R$5,0),"")</f>
        <v/>
      </c>
      <c r="S315" s="159" t="str">
        <f>IFERROR(VLOOKUP('BH (2)'!$C$4&amp;"-"&amp;'BH (2)'!$A315,'BH (2)'!$B$7:$S$1006,S$5,0),"")</f>
        <v/>
      </c>
      <c r="T315" s="26" t="str">
        <f t="shared" si="16"/>
        <v/>
      </c>
      <c r="U315" s="26" t="str">
        <f t="shared" si="17"/>
        <v/>
      </c>
      <c r="V315" s="26" t="str">
        <f t="shared" si="18"/>
        <v/>
      </c>
      <c r="W315" s="26" t="str">
        <f t="shared" si="19"/>
        <v/>
      </c>
    </row>
    <row r="316" spans="3:23" ht="45" customHeight="1" x14ac:dyDescent="0.25">
      <c r="C316" s="32">
        <v>310</v>
      </c>
      <c r="D316" s="150" t="str">
        <f>IFERROR(VLOOKUP('BH (2)'!$C$4&amp;"-"&amp;'BH (2)'!$A316,'BH (2)'!$B$7:$S$1006,D$5,0),"")</f>
        <v/>
      </c>
      <c r="E316" s="160" t="str">
        <f>IFERROR(VLOOKUP('BH (2)'!$C$4&amp;"-"&amp;'BH (2)'!$A316,'BH (2)'!$B$7:$S$1006,E$5,0),"")</f>
        <v/>
      </c>
      <c r="F316" s="152" t="str">
        <f>IFERROR(VLOOKUP('BH (2)'!$C$4&amp;"-"&amp;'BH (2)'!$A316,'BH (2)'!$B$7:$S$1006,F$5,0),"")</f>
        <v/>
      </c>
      <c r="G316" s="153" t="str">
        <f>IFERROR(VLOOKUP('BH (2)'!$C$4&amp;"-"&amp;'BH (2)'!$A316,'BH (2)'!$B$7:$S$1006,G$5,0),"")</f>
        <v/>
      </c>
      <c r="H316" s="154" t="str">
        <f>IFERROR(VLOOKUP('BH (2)'!$C$4&amp;"-"&amp;'BH (2)'!$A316,'BH (2)'!$B$7:$S$1006,H$5,0),"")</f>
        <v/>
      </c>
      <c r="I316" s="153" t="str">
        <f>IFERROR(VLOOKUP('BH (2)'!$C$4&amp;"-"&amp;'BH (2)'!$A316,'BH (2)'!$B$7:$S$1006,I$5,0),"")</f>
        <v/>
      </c>
      <c r="J316" s="155" t="str">
        <f>IFERROR(VLOOKUP('BH (2)'!$C$4&amp;"-"&amp;'BH (2)'!$A316,'BH (2)'!$B$7:$S$1006,J$5,0),"")</f>
        <v/>
      </c>
      <c r="K316" s="153" t="str">
        <f>IFERROR(VLOOKUP('BH (2)'!$C$4&amp;"-"&amp;'BH (2)'!$A316,'BH (2)'!$B$7:$S$1006,K$5,0),"")</f>
        <v/>
      </c>
      <c r="L316" s="150" t="str">
        <f>IFERROR(VLOOKUP('BH (2)'!$C$4&amp;"-"&amp;'BH (2)'!$A316,'BH (2)'!$B$7:$S$1006,L$5,0),"")</f>
        <v/>
      </c>
      <c r="M316" s="154" t="str">
        <f>IFERROR(VLOOKUP('BH (2)'!$C$4&amp;"-"&amp;'BH (2)'!$A316,'BH (2)'!$B$7:$S$1006,M$5,0),"")</f>
        <v/>
      </c>
      <c r="N316" s="150" t="str">
        <f>IFERROR(VLOOKUP('BH (2)'!$C$4&amp;"-"&amp;'BH (2)'!$A316,'BH (2)'!$B$7:$S$1006,N$5,0),"")</f>
        <v/>
      </c>
      <c r="O316" s="156" t="str">
        <f>IFERROR(VLOOKUP('BH (2)'!$C$4&amp;"-"&amp;'BH (2)'!$A316,'BH (2)'!$B$7:$S$1006,O$5,0),"")</f>
        <v/>
      </c>
      <c r="P316" s="148" t="str">
        <f>IFERROR(VLOOKUP('BH (2)'!$C$4&amp;"-"&amp;'BH (2)'!$A316,'BH (2)'!$B$7:$S$1006,P$5,0),"")</f>
        <v/>
      </c>
      <c r="Q316" s="157" t="str">
        <f>IFERROR(VLOOKUP('BH (2)'!$C$4&amp;"-"&amp;'BH (2)'!$A316,'BH (2)'!$B$7:$S$1006,Q$5,0),"")</f>
        <v/>
      </c>
      <c r="R316" s="158" t="str">
        <f>IFERROR(VLOOKUP('BH (2)'!$C$4&amp;"-"&amp;'BH (2)'!$A316,'BH (2)'!$B$7:$S$1006,R$5,0),"")</f>
        <v/>
      </c>
      <c r="S316" s="159" t="str">
        <f>IFERROR(VLOOKUP('BH (2)'!$C$4&amp;"-"&amp;'BH (2)'!$A316,'BH (2)'!$B$7:$S$1006,S$5,0),"")</f>
        <v/>
      </c>
      <c r="T316" s="26" t="str">
        <f t="shared" si="16"/>
        <v/>
      </c>
      <c r="U316" s="26" t="str">
        <f t="shared" si="17"/>
        <v/>
      </c>
      <c r="V316" s="26" t="str">
        <f t="shared" si="18"/>
        <v/>
      </c>
      <c r="W316" s="26" t="str">
        <f t="shared" si="19"/>
        <v/>
      </c>
    </row>
    <row r="317" spans="3:23" ht="45" customHeight="1" x14ac:dyDescent="0.25">
      <c r="C317" s="32">
        <v>311</v>
      </c>
      <c r="D317" s="150" t="str">
        <f>IFERROR(VLOOKUP('BH (2)'!$C$4&amp;"-"&amp;'BH (2)'!$A317,'BH (2)'!$B$7:$S$1006,D$5,0),"")</f>
        <v/>
      </c>
      <c r="E317" s="160" t="str">
        <f>IFERROR(VLOOKUP('BH (2)'!$C$4&amp;"-"&amp;'BH (2)'!$A317,'BH (2)'!$B$7:$S$1006,E$5,0),"")</f>
        <v/>
      </c>
      <c r="F317" s="152" t="str">
        <f>IFERROR(VLOOKUP('BH (2)'!$C$4&amp;"-"&amp;'BH (2)'!$A317,'BH (2)'!$B$7:$S$1006,F$5,0),"")</f>
        <v/>
      </c>
      <c r="G317" s="153" t="str">
        <f>IFERROR(VLOOKUP('BH (2)'!$C$4&amp;"-"&amp;'BH (2)'!$A317,'BH (2)'!$B$7:$S$1006,G$5,0),"")</f>
        <v/>
      </c>
      <c r="H317" s="154" t="str">
        <f>IFERROR(VLOOKUP('BH (2)'!$C$4&amp;"-"&amp;'BH (2)'!$A317,'BH (2)'!$B$7:$S$1006,H$5,0),"")</f>
        <v/>
      </c>
      <c r="I317" s="153" t="str">
        <f>IFERROR(VLOOKUP('BH (2)'!$C$4&amp;"-"&amp;'BH (2)'!$A317,'BH (2)'!$B$7:$S$1006,I$5,0),"")</f>
        <v/>
      </c>
      <c r="J317" s="155" t="str">
        <f>IFERROR(VLOOKUP('BH (2)'!$C$4&amp;"-"&amp;'BH (2)'!$A317,'BH (2)'!$B$7:$S$1006,J$5,0),"")</f>
        <v/>
      </c>
      <c r="K317" s="153" t="str">
        <f>IFERROR(VLOOKUP('BH (2)'!$C$4&amp;"-"&amp;'BH (2)'!$A317,'BH (2)'!$B$7:$S$1006,K$5,0),"")</f>
        <v/>
      </c>
      <c r="L317" s="150" t="str">
        <f>IFERROR(VLOOKUP('BH (2)'!$C$4&amp;"-"&amp;'BH (2)'!$A317,'BH (2)'!$B$7:$S$1006,L$5,0),"")</f>
        <v/>
      </c>
      <c r="M317" s="154" t="str">
        <f>IFERROR(VLOOKUP('BH (2)'!$C$4&amp;"-"&amp;'BH (2)'!$A317,'BH (2)'!$B$7:$S$1006,M$5,0),"")</f>
        <v/>
      </c>
      <c r="N317" s="150" t="str">
        <f>IFERROR(VLOOKUP('BH (2)'!$C$4&amp;"-"&amp;'BH (2)'!$A317,'BH (2)'!$B$7:$S$1006,N$5,0),"")</f>
        <v/>
      </c>
      <c r="O317" s="156" t="str">
        <f>IFERROR(VLOOKUP('BH (2)'!$C$4&amp;"-"&amp;'BH (2)'!$A317,'BH (2)'!$B$7:$S$1006,O$5,0),"")</f>
        <v/>
      </c>
      <c r="P317" s="148" t="str">
        <f>IFERROR(VLOOKUP('BH (2)'!$C$4&amp;"-"&amp;'BH (2)'!$A317,'BH (2)'!$B$7:$S$1006,P$5,0),"")</f>
        <v/>
      </c>
      <c r="Q317" s="157" t="str">
        <f>IFERROR(VLOOKUP('BH (2)'!$C$4&amp;"-"&amp;'BH (2)'!$A317,'BH (2)'!$B$7:$S$1006,Q$5,0),"")</f>
        <v/>
      </c>
      <c r="R317" s="158" t="str">
        <f>IFERROR(VLOOKUP('BH (2)'!$C$4&amp;"-"&amp;'BH (2)'!$A317,'BH (2)'!$B$7:$S$1006,R$5,0),"")</f>
        <v/>
      </c>
      <c r="S317" s="159" t="str">
        <f>IFERROR(VLOOKUP('BH (2)'!$C$4&amp;"-"&amp;'BH (2)'!$A317,'BH (2)'!$B$7:$S$1006,S$5,0),"")</f>
        <v/>
      </c>
      <c r="T317" s="26" t="str">
        <f t="shared" si="16"/>
        <v/>
      </c>
      <c r="U317" s="26" t="str">
        <f t="shared" si="17"/>
        <v/>
      </c>
      <c r="V317" s="26" t="str">
        <f t="shared" si="18"/>
        <v/>
      </c>
      <c r="W317" s="26" t="str">
        <f t="shared" si="19"/>
        <v/>
      </c>
    </row>
    <row r="318" spans="3:23" ht="45" customHeight="1" x14ac:dyDescent="0.25">
      <c r="C318" s="32">
        <v>312</v>
      </c>
      <c r="D318" s="150" t="str">
        <f>IFERROR(VLOOKUP('BH (2)'!$C$4&amp;"-"&amp;'BH (2)'!$A318,'BH (2)'!$B$7:$S$1006,D$5,0),"")</f>
        <v/>
      </c>
      <c r="E318" s="160" t="str">
        <f>IFERROR(VLOOKUP('BH (2)'!$C$4&amp;"-"&amp;'BH (2)'!$A318,'BH (2)'!$B$7:$S$1006,E$5,0),"")</f>
        <v/>
      </c>
      <c r="F318" s="152" t="str">
        <f>IFERROR(VLOOKUP('BH (2)'!$C$4&amp;"-"&amp;'BH (2)'!$A318,'BH (2)'!$B$7:$S$1006,F$5,0),"")</f>
        <v/>
      </c>
      <c r="G318" s="153" t="str">
        <f>IFERROR(VLOOKUP('BH (2)'!$C$4&amp;"-"&amp;'BH (2)'!$A318,'BH (2)'!$B$7:$S$1006,G$5,0),"")</f>
        <v/>
      </c>
      <c r="H318" s="154" t="str">
        <f>IFERROR(VLOOKUP('BH (2)'!$C$4&amp;"-"&amp;'BH (2)'!$A318,'BH (2)'!$B$7:$S$1006,H$5,0),"")</f>
        <v/>
      </c>
      <c r="I318" s="153" t="str">
        <f>IFERROR(VLOOKUP('BH (2)'!$C$4&amp;"-"&amp;'BH (2)'!$A318,'BH (2)'!$B$7:$S$1006,I$5,0),"")</f>
        <v/>
      </c>
      <c r="J318" s="155" t="str">
        <f>IFERROR(VLOOKUP('BH (2)'!$C$4&amp;"-"&amp;'BH (2)'!$A318,'BH (2)'!$B$7:$S$1006,J$5,0),"")</f>
        <v/>
      </c>
      <c r="K318" s="153" t="str">
        <f>IFERROR(VLOOKUP('BH (2)'!$C$4&amp;"-"&amp;'BH (2)'!$A318,'BH (2)'!$B$7:$S$1006,K$5,0),"")</f>
        <v/>
      </c>
      <c r="L318" s="150" t="str">
        <f>IFERROR(VLOOKUP('BH (2)'!$C$4&amp;"-"&amp;'BH (2)'!$A318,'BH (2)'!$B$7:$S$1006,L$5,0),"")</f>
        <v/>
      </c>
      <c r="M318" s="154" t="str">
        <f>IFERROR(VLOOKUP('BH (2)'!$C$4&amp;"-"&amp;'BH (2)'!$A318,'BH (2)'!$B$7:$S$1006,M$5,0),"")</f>
        <v/>
      </c>
      <c r="N318" s="150" t="str">
        <f>IFERROR(VLOOKUP('BH (2)'!$C$4&amp;"-"&amp;'BH (2)'!$A318,'BH (2)'!$B$7:$S$1006,N$5,0),"")</f>
        <v/>
      </c>
      <c r="O318" s="156" t="str">
        <f>IFERROR(VLOOKUP('BH (2)'!$C$4&amp;"-"&amp;'BH (2)'!$A318,'BH (2)'!$B$7:$S$1006,O$5,0),"")</f>
        <v/>
      </c>
      <c r="P318" s="148" t="str">
        <f>IFERROR(VLOOKUP('BH (2)'!$C$4&amp;"-"&amp;'BH (2)'!$A318,'BH (2)'!$B$7:$S$1006,P$5,0),"")</f>
        <v/>
      </c>
      <c r="Q318" s="157" t="str">
        <f>IFERROR(VLOOKUP('BH (2)'!$C$4&amp;"-"&amp;'BH (2)'!$A318,'BH (2)'!$B$7:$S$1006,Q$5,0),"")</f>
        <v/>
      </c>
      <c r="R318" s="158" t="str">
        <f>IFERROR(VLOOKUP('BH (2)'!$C$4&amp;"-"&amp;'BH (2)'!$A318,'BH (2)'!$B$7:$S$1006,R$5,0),"")</f>
        <v/>
      </c>
      <c r="S318" s="159" t="str">
        <f>IFERROR(VLOOKUP('BH (2)'!$C$4&amp;"-"&amp;'BH (2)'!$A318,'BH (2)'!$B$7:$S$1006,S$5,0),"")</f>
        <v/>
      </c>
      <c r="T318" s="26" t="str">
        <f t="shared" si="16"/>
        <v/>
      </c>
      <c r="U318" s="26" t="str">
        <f t="shared" si="17"/>
        <v/>
      </c>
      <c r="V318" s="26" t="str">
        <f t="shared" si="18"/>
        <v/>
      </c>
      <c r="W318" s="26" t="str">
        <f t="shared" si="19"/>
        <v/>
      </c>
    </row>
    <row r="319" spans="3:23" ht="45" customHeight="1" x14ac:dyDescent="0.25">
      <c r="C319" s="32">
        <v>313</v>
      </c>
      <c r="D319" s="150" t="str">
        <f>IFERROR(VLOOKUP('BH (2)'!$C$4&amp;"-"&amp;'BH (2)'!$A319,'BH (2)'!$B$7:$S$1006,D$5,0),"")</f>
        <v/>
      </c>
      <c r="E319" s="160" t="str">
        <f>IFERROR(VLOOKUP('BH (2)'!$C$4&amp;"-"&amp;'BH (2)'!$A319,'BH (2)'!$B$7:$S$1006,E$5,0),"")</f>
        <v/>
      </c>
      <c r="F319" s="152" t="str">
        <f>IFERROR(VLOOKUP('BH (2)'!$C$4&amp;"-"&amp;'BH (2)'!$A319,'BH (2)'!$B$7:$S$1006,F$5,0),"")</f>
        <v/>
      </c>
      <c r="G319" s="153" t="str">
        <f>IFERROR(VLOOKUP('BH (2)'!$C$4&amp;"-"&amp;'BH (2)'!$A319,'BH (2)'!$B$7:$S$1006,G$5,0),"")</f>
        <v/>
      </c>
      <c r="H319" s="154" t="str">
        <f>IFERROR(VLOOKUP('BH (2)'!$C$4&amp;"-"&amp;'BH (2)'!$A319,'BH (2)'!$B$7:$S$1006,H$5,0),"")</f>
        <v/>
      </c>
      <c r="I319" s="153" t="str">
        <f>IFERROR(VLOOKUP('BH (2)'!$C$4&amp;"-"&amp;'BH (2)'!$A319,'BH (2)'!$B$7:$S$1006,I$5,0),"")</f>
        <v/>
      </c>
      <c r="J319" s="155" t="str">
        <f>IFERROR(VLOOKUP('BH (2)'!$C$4&amp;"-"&amp;'BH (2)'!$A319,'BH (2)'!$B$7:$S$1006,J$5,0),"")</f>
        <v/>
      </c>
      <c r="K319" s="153" t="str">
        <f>IFERROR(VLOOKUP('BH (2)'!$C$4&amp;"-"&amp;'BH (2)'!$A319,'BH (2)'!$B$7:$S$1006,K$5,0),"")</f>
        <v/>
      </c>
      <c r="L319" s="150" t="str">
        <f>IFERROR(VLOOKUP('BH (2)'!$C$4&amp;"-"&amp;'BH (2)'!$A319,'BH (2)'!$B$7:$S$1006,L$5,0),"")</f>
        <v/>
      </c>
      <c r="M319" s="154" t="str">
        <f>IFERROR(VLOOKUP('BH (2)'!$C$4&amp;"-"&amp;'BH (2)'!$A319,'BH (2)'!$B$7:$S$1006,M$5,0),"")</f>
        <v/>
      </c>
      <c r="N319" s="150" t="str">
        <f>IFERROR(VLOOKUP('BH (2)'!$C$4&amp;"-"&amp;'BH (2)'!$A319,'BH (2)'!$B$7:$S$1006,N$5,0),"")</f>
        <v/>
      </c>
      <c r="O319" s="156" t="str">
        <f>IFERROR(VLOOKUP('BH (2)'!$C$4&amp;"-"&amp;'BH (2)'!$A319,'BH (2)'!$B$7:$S$1006,O$5,0),"")</f>
        <v/>
      </c>
      <c r="P319" s="148" t="str">
        <f>IFERROR(VLOOKUP('BH (2)'!$C$4&amp;"-"&amp;'BH (2)'!$A319,'BH (2)'!$B$7:$S$1006,P$5,0),"")</f>
        <v/>
      </c>
      <c r="Q319" s="157" t="str">
        <f>IFERROR(VLOOKUP('BH (2)'!$C$4&amp;"-"&amp;'BH (2)'!$A319,'BH (2)'!$B$7:$S$1006,Q$5,0),"")</f>
        <v/>
      </c>
      <c r="R319" s="158" t="str">
        <f>IFERROR(VLOOKUP('BH (2)'!$C$4&amp;"-"&amp;'BH (2)'!$A319,'BH (2)'!$B$7:$S$1006,R$5,0),"")</f>
        <v/>
      </c>
      <c r="S319" s="159" t="str">
        <f>IFERROR(VLOOKUP('BH (2)'!$C$4&amp;"-"&amp;'BH (2)'!$A319,'BH (2)'!$B$7:$S$1006,S$5,0),"")</f>
        <v/>
      </c>
      <c r="T319" s="26" t="str">
        <f t="shared" si="16"/>
        <v/>
      </c>
      <c r="U319" s="26" t="str">
        <f t="shared" si="17"/>
        <v/>
      </c>
      <c r="V319" s="26" t="str">
        <f t="shared" si="18"/>
        <v/>
      </c>
      <c r="W319" s="26" t="str">
        <f t="shared" si="19"/>
        <v/>
      </c>
    </row>
    <row r="320" spans="3:23" ht="45" customHeight="1" x14ac:dyDescent="0.25">
      <c r="C320" s="32">
        <v>314</v>
      </c>
      <c r="D320" s="150" t="str">
        <f>IFERROR(VLOOKUP('BH (2)'!$C$4&amp;"-"&amp;'BH (2)'!$A320,'BH (2)'!$B$7:$S$1006,D$5,0),"")</f>
        <v/>
      </c>
      <c r="E320" s="160" t="str">
        <f>IFERROR(VLOOKUP('BH (2)'!$C$4&amp;"-"&amp;'BH (2)'!$A320,'BH (2)'!$B$7:$S$1006,E$5,0),"")</f>
        <v/>
      </c>
      <c r="F320" s="152" t="str">
        <f>IFERROR(VLOOKUP('BH (2)'!$C$4&amp;"-"&amp;'BH (2)'!$A320,'BH (2)'!$B$7:$S$1006,F$5,0),"")</f>
        <v/>
      </c>
      <c r="G320" s="153" t="str">
        <f>IFERROR(VLOOKUP('BH (2)'!$C$4&amp;"-"&amp;'BH (2)'!$A320,'BH (2)'!$B$7:$S$1006,G$5,0),"")</f>
        <v/>
      </c>
      <c r="H320" s="154" t="str">
        <f>IFERROR(VLOOKUP('BH (2)'!$C$4&amp;"-"&amp;'BH (2)'!$A320,'BH (2)'!$B$7:$S$1006,H$5,0),"")</f>
        <v/>
      </c>
      <c r="I320" s="153" t="str">
        <f>IFERROR(VLOOKUP('BH (2)'!$C$4&amp;"-"&amp;'BH (2)'!$A320,'BH (2)'!$B$7:$S$1006,I$5,0),"")</f>
        <v/>
      </c>
      <c r="J320" s="155" t="str">
        <f>IFERROR(VLOOKUP('BH (2)'!$C$4&amp;"-"&amp;'BH (2)'!$A320,'BH (2)'!$B$7:$S$1006,J$5,0),"")</f>
        <v/>
      </c>
      <c r="K320" s="153" t="str">
        <f>IFERROR(VLOOKUP('BH (2)'!$C$4&amp;"-"&amp;'BH (2)'!$A320,'BH (2)'!$B$7:$S$1006,K$5,0),"")</f>
        <v/>
      </c>
      <c r="L320" s="150" t="str">
        <f>IFERROR(VLOOKUP('BH (2)'!$C$4&amp;"-"&amp;'BH (2)'!$A320,'BH (2)'!$B$7:$S$1006,L$5,0),"")</f>
        <v/>
      </c>
      <c r="M320" s="154" t="str">
        <f>IFERROR(VLOOKUP('BH (2)'!$C$4&amp;"-"&amp;'BH (2)'!$A320,'BH (2)'!$B$7:$S$1006,M$5,0),"")</f>
        <v/>
      </c>
      <c r="N320" s="150" t="str">
        <f>IFERROR(VLOOKUP('BH (2)'!$C$4&amp;"-"&amp;'BH (2)'!$A320,'BH (2)'!$B$7:$S$1006,N$5,0),"")</f>
        <v/>
      </c>
      <c r="O320" s="156" t="str">
        <f>IFERROR(VLOOKUP('BH (2)'!$C$4&amp;"-"&amp;'BH (2)'!$A320,'BH (2)'!$B$7:$S$1006,O$5,0),"")</f>
        <v/>
      </c>
      <c r="P320" s="148" t="str">
        <f>IFERROR(VLOOKUP('BH (2)'!$C$4&amp;"-"&amp;'BH (2)'!$A320,'BH (2)'!$B$7:$S$1006,P$5,0),"")</f>
        <v/>
      </c>
      <c r="Q320" s="157" t="str">
        <f>IFERROR(VLOOKUP('BH (2)'!$C$4&amp;"-"&amp;'BH (2)'!$A320,'BH (2)'!$B$7:$S$1006,Q$5,0),"")</f>
        <v/>
      </c>
      <c r="R320" s="158" t="str">
        <f>IFERROR(VLOOKUP('BH (2)'!$C$4&amp;"-"&amp;'BH (2)'!$A320,'BH (2)'!$B$7:$S$1006,R$5,0),"")</f>
        <v/>
      </c>
      <c r="S320" s="159" t="str">
        <f>IFERROR(VLOOKUP('BH (2)'!$C$4&amp;"-"&amp;'BH (2)'!$A320,'BH (2)'!$B$7:$S$1006,S$5,0),"")</f>
        <v/>
      </c>
      <c r="T320" s="26" t="str">
        <f t="shared" si="16"/>
        <v/>
      </c>
      <c r="U320" s="26" t="str">
        <f t="shared" si="17"/>
        <v/>
      </c>
      <c r="V320" s="26" t="str">
        <f t="shared" si="18"/>
        <v/>
      </c>
      <c r="W320" s="26" t="str">
        <f t="shared" si="19"/>
        <v/>
      </c>
    </row>
    <row r="321" spans="3:23" ht="45" customHeight="1" x14ac:dyDescent="0.25">
      <c r="C321" s="32">
        <v>315</v>
      </c>
      <c r="D321" s="150" t="str">
        <f>IFERROR(VLOOKUP('BH (2)'!$C$4&amp;"-"&amp;'BH (2)'!$A321,'BH (2)'!$B$7:$S$1006,D$5,0),"")</f>
        <v/>
      </c>
      <c r="E321" s="160" t="str">
        <f>IFERROR(VLOOKUP('BH (2)'!$C$4&amp;"-"&amp;'BH (2)'!$A321,'BH (2)'!$B$7:$S$1006,E$5,0),"")</f>
        <v/>
      </c>
      <c r="F321" s="152" t="str">
        <f>IFERROR(VLOOKUP('BH (2)'!$C$4&amp;"-"&amp;'BH (2)'!$A321,'BH (2)'!$B$7:$S$1006,F$5,0),"")</f>
        <v/>
      </c>
      <c r="G321" s="153" t="str">
        <f>IFERROR(VLOOKUP('BH (2)'!$C$4&amp;"-"&amp;'BH (2)'!$A321,'BH (2)'!$B$7:$S$1006,G$5,0),"")</f>
        <v/>
      </c>
      <c r="H321" s="154" t="str">
        <f>IFERROR(VLOOKUP('BH (2)'!$C$4&amp;"-"&amp;'BH (2)'!$A321,'BH (2)'!$B$7:$S$1006,H$5,0),"")</f>
        <v/>
      </c>
      <c r="I321" s="153" t="str">
        <f>IFERROR(VLOOKUP('BH (2)'!$C$4&amp;"-"&amp;'BH (2)'!$A321,'BH (2)'!$B$7:$S$1006,I$5,0),"")</f>
        <v/>
      </c>
      <c r="J321" s="155" t="str">
        <f>IFERROR(VLOOKUP('BH (2)'!$C$4&amp;"-"&amp;'BH (2)'!$A321,'BH (2)'!$B$7:$S$1006,J$5,0),"")</f>
        <v/>
      </c>
      <c r="K321" s="153" t="str">
        <f>IFERROR(VLOOKUP('BH (2)'!$C$4&amp;"-"&amp;'BH (2)'!$A321,'BH (2)'!$B$7:$S$1006,K$5,0),"")</f>
        <v/>
      </c>
      <c r="L321" s="150" t="str">
        <f>IFERROR(VLOOKUP('BH (2)'!$C$4&amp;"-"&amp;'BH (2)'!$A321,'BH (2)'!$B$7:$S$1006,L$5,0),"")</f>
        <v/>
      </c>
      <c r="M321" s="154" t="str">
        <f>IFERROR(VLOOKUP('BH (2)'!$C$4&amp;"-"&amp;'BH (2)'!$A321,'BH (2)'!$B$7:$S$1006,M$5,0),"")</f>
        <v/>
      </c>
      <c r="N321" s="150" t="str">
        <f>IFERROR(VLOOKUP('BH (2)'!$C$4&amp;"-"&amp;'BH (2)'!$A321,'BH (2)'!$B$7:$S$1006,N$5,0),"")</f>
        <v/>
      </c>
      <c r="O321" s="156" t="str">
        <f>IFERROR(VLOOKUP('BH (2)'!$C$4&amp;"-"&amp;'BH (2)'!$A321,'BH (2)'!$B$7:$S$1006,O$5,0),"")</f>
        <v/>
      </c>
      <c r="P321" s="148" t="str">
        <f>IFERROR(VLOOKUP('BH (2)'!$C$4&amp;"-"&amp;'BH (2)'!$A321,'BH (2)'!$B$7:$S$1006,P$5,0),"")</f>
        <v/>
      </c>
      <c r="Q321" s="157" t="str">
        <f>IFERROR(VLOOKUP('BH (2)'!$C$4&amp;"-"&amp;'BH (2)'!$A321,'BH (2)'!$B$7:$S$1006,Q$5,0),"")</f>
        <v/>
      </c>
      <c r="R321" s="158" t="str">
        <f>IFERROR(VLOOKUP('BH (2)'!$C$4&amp;"-"&amp;'BH (2)'!$A321,'BH (2)'!$B$7:$S$1006,R$5,0),"")</f>
        <v/>
      </c>
      <c r="S321" s="159" t="str">
        <f>IFERROR(VLOOKUP('BH (2)'!$C$4&amp;"-"&amp;'BH (2)'!$A321,'BH (2)'!$B$7:$S$1006,S$5,0),"")</f>
        <v/>
      </c>
      <c r="T321" s="26" t="str">
        <f t="shared" si="16"/>
        <v/>
      </c>
      <c r="U321" s="26" t="str">
        <f t="shared" si="17"/>
        <v/>
      </c>
      <c r="V321" s="26" t="str">
        <f t="shared" si="18"/>
        <v/>
      </c>
      <c r="W321" s="26" t="str">
        <f t="shared" si="19"/>
        <v/>
      </c>
    </row>
    <row r="322" spans="3:23" ht="45" customHeight="1" x14ac:dyDescent="0.25">
      <c r="C322" s="32">
        <v>316</v>
      </c>
      <c r="D322" s="150" t="str">
        <f>IFERROR(VLOOKUP('BH (2)'!$C$4&amp;"-"&amp;'BH (2)'!$A322,'BH (2)'!$B$7:$S$1006,D$5,0),"")</f>
        <v/>
      </c>
      <c r="E322" s="160" t="str">
        <f>IFERROR(VLOOKUP('BH (2)'!$C$4&amp;"-"&amp;'BH (2)'!$A322,'BH (2)'!$B$7:$S$1006,E$5,0),"")</f>
        <v/>
      </c>
      <c r="F322" s="152" t="str">
        <f>IFERROR(VLOOKUP('BH (2)'!$C$4&amp;"-"&amp;'BH (2)'!$A322,'BH (2)'!$B$7:$S$1006,F$5,0),"")</f>
        <v/>
      </c>
      <c r="G322" s="153" t="str">
        <f>IFERROR(VLOOKUP('BH (2)'!$C$4&amp;"-"&amp;'BH (2)'!$A322,'BH (2)'!$B$7:$S$1006,G$5,0),"")</f>
        <v/>
      </c>
      <c r="H322" s="154" t="str">
        <f>IFERROR(VLOOKUP('BH (2)'!$C$4&amp;"-"&amp;'BH (2)'!$A322,'BH (2)'!$B$7:$S$1006,H$5,0),"")</f>
        <v/>
      </c>
      <c r="I322" s="153" t="str">
        <f>IFERROR(VLOOKUP('BH (2)'!$C$4&amp;"-"&amp;'BH (2)'!$A322,'BH (2)'!$B$7:$S$1006,I$5,0),"")</f>
        <v/>
      </c>
      <c r="J322" s="155" t="str">
        <f>IFERROR(VLOOKUP('BH (2)'!$C$4&amp;"-"&amp;'BH (2)'!$A322,'BH (2)'!$B$7:$S$1006,J$5,0),"")</f>
        <v/>
      </c>
      <c r="K322" s="153" t="str">
        <f>IFERROR(VLOOKUP('BH (2)'!$C$4&amp;"-"&amp;'BH (2)'!$A322,'BH (2)'!$B$7:$S$1006,K$5,0),"")</f>
        <v/>
      </c>
      <c r="L322" s="150" t="str">
        <f>IFERROR(VLOOKUP('BH (2)'!$C$4&amp;"-"&amp;'BH (2)'!$A322,'BH (2)'!$B$7:$S$1006,L$5,0),"")</f>
        <v/>
      </c>
      <c r="M322" s="154" t="str">
        <f>IFERROR(VLOOKUP('BH (2)'!$C$4&amp;"-"&amp;'BH (2)'!$A322,'BH (2)'!$B$7:$S$1006,M$5,0),"")</f>
        <v/>
      </c>
      <c r="N322" s="150" t="str">
        <f>IFERROR(VLOOKUP('BH (2)'!$C$4&amp;"-"&amp;'BH (2)'!$A322,'BH (2)'!$B$7:$S$1006,N$5,0),"")</f>
        <v/>
      </c>
      <c r="O322" s="156" t="str">
        <f>IFERROR(VLOOKUP('BH (2)'!$C$4&amp;"-"&amp;'BH (2)'!$A322,'BH (2)'!$B$7:$S$1006,O$5,0),"")</f>
        <v/>
      </c>
      <c r="P322" s="148" t="str">
        <f>IFERROR(VLOOKUP('BH (2)'!$C$4&amp;"-"&amp;'BH (2)'!$A322,'BH (2)'!$B$7:$S$1006,P$5,0),"")</f>
        <v/>
      </c>
      <c r="Q322" s="157" t="str">
        <f>IFERROR(VLOOKUP('BH (2)'!$C$4&amp;"-"&amp;'BH (2)'!$A322,'BH (2)'!$B$7:$S$1006,Q$5,0),"")</f>
        <v/>
      </c>
      <c r="R322" s="158" t="str">
        <f>IFERROR(VLOOKUP('BH (2)'!$C$4&amp;"-"&amp;'BH (2)'!$A322,'BH (2)'!$B$7:$S$1006,R$5,0),"")</f>
        <v/>
      </c>
      <c r="S322" s="159" t="str">
        <f>IFERROR(VLOOKUP('BH (2)'!$C$4&amp;"-"&amp;'BH (2)'!$A322,'BH (2)'!$B$7:$S$1006,S$5,0),"")</f>
        <v/>
      </c>
      <c r="T322" s="26" t="str">
        <f t="shared" si="16"/>
        <v/>
      </c>
      <c r="U322" s="26" t="str">
        <f t="shared" si="17"/>
        <v/>
      </c>
      <c r="V322" s="26" t="str">
        <f t="shared" si="18"/>
        <v/>
      </c>
      <c r="W322" s="26" t="str">
        <f t="shared" si="19"/>
        <v/>
      </c>
    </row>
    <row r="323" spans="3:23" ht="45" customHeight="1" x14ac:dyDescent="0.25">
      <c r="C323" s="32">
        <v>317</v>
      </c>
      <c r="D323" s="150" t="str">
        <f>IFERROR(VLOOKUP('BH (2)'!$C$4&amp;"-"&amp;'BH (2)'!$A323,'BH (2)'!$B$7:$S$1006,D$5,0),"")</f>
        <v/>
      </c>
      <c r="E323" s="160" t="str">
        <f>IFERROR(VLOOKUP('BH (2)'!$C$4&amp;"-"&amp;'BH (2)'!$A323,'BH (2)'!$B$7:$S$1006,E$5,0),"")</f>
        <v/>
      </c>
      <c r="F323" s="152" t="str">
        <f>IFERROR(VLOOKUP('BH (2)'!$C$4&amp;"-"&amp;'BH (2)'!$A323,'BH (2)'!$B$7:$S$1006,F$5,0),"")</f>
        <v/>
      </c>
      <c r="G323" s="153" t="str">
        <f>IFERROR(VLOOKUP('BH (2)'!$C$4&amp;"-"&amp;'BH (2)'!$A323,'BH (2)'!$B$7:$S$1006,G$5,0),"")</f>
        <v/>
      </c>
      <c r="H323" s="154" t="str">
        <f>IFERROR(VLOOKUP('BH (2)'!$C$4&amp;"-"&amp;'BH (2)'!$A323,'BH (2)'!$B$7:$S$1006,H$5,0),"")</f>
        <v/>
      </c>
      <c r="I323" s="153" t="str">
        <f>IFERROR(VLOOKUP('BH (2)'!$C$4&amp;"-"&amp;'BH (2)'!$A323,'BH (2)'!$B$7:$S$1006,I$5,0),"")</f>
        <v/>
      </c>
      <c r="J323" s="155" t="str">
        <f>IFERROR(VLOOKUP('BH (2)'!$C$4&amp;"-"&amp;'BH (2)'!$A323,'BH (2)'!$B$7:$S$1006,J$5,0),"")</f>
        <v/>
      </c>
      <c r="K323" s="153" t="str">
        <f>IFERROR(VLOOKUP('BH (2)'!$C$4&amp;"-"&amp;'BH (2)'!$A323,'BH (2)'!$B$7:$S$1006,K$5,0),"")</f>
        <v/>
      </c>
      <c r="L323" s="150" t="str">
        <f>IFERROR(VLOOKUP('BH (2)'!$C$4&amp;"-"&amp;'BH (2)'!$A323,'BH (2)'!$B$7:$S$1006,L$5,0),"")</f>
        <v/>
      </c>
      <c r="M323" s="154" t="str">
        <f>IFERROR(VLOOKUP('BH (2)'!$C$4&amp;"-"&amp;'BH (2)'!$A323,'BH (2)'!$B$7:$S$1006,M$5,0),"")</f>
        <v/>
      </c>
      <c r="N323" s="150" t="str">
        <f>IFERROR(VLOOKUP('BH (2)'!$C$4&amp;"-"&amp;'BH (2)'!$A323,'BH (2)'!$B$7:$S$1006,N$5,0),"")</f>
        <v/>
      </c>
      <c r="O323" s="156" t="str">
        <f>IFERROR(VLOOKUP('BH (2)'!$C$4&amp;"-"&amp;'BH (2)'!$A323,'BH (2)'!$B$7:$S$1006,O$5,0),"")</f>
        <v/>
      </c>
      <c r="P323" s="148" t="str">
        <f>IFERROR(VLOOKUP('BH (2)'!$C$4&amp;"-"&amp;'BH (2)'!$A323,'BH (2)'!$B$7:$S$1006,P$5,0),"")</f>
        <v/>
      </c>
      <c r="Q323" s="157" t="str">
        <f>IFERROR(VLOOKUP('BH (2)'!$C$4&amp;"-"&amp;'BH (2)'!$A323,'BH (2)'!$B$7:$S$1006,Q$5,0),"")</f>
        <v/>
      </c>
      <c r="R323" s="158" t="str">
        <f>IFERROR(VLOOKUP('BH (2)'!$C$4&amp;"-"&amp;'BH (2)'!$A323,'BH (2)'!$B$7:$S$1006,R$5,0),"")</f>
        <v/>
      </c>
      <c r="S323" s="159" t="str">
        <f>IFERROR(VLOOKUP('BH (2)'!$C$4&amp;"-"&amp;'BH (2)'!$A323,'BH (2)'!$B$7:$S$1006,S$5,0),"")</f>
        <v/>
      </c>
      <c r="T323" s="26" t="str">
        <f t="shared" si="16"/>
        <v/>
      </c>
      <c r="U323" s="26" t="str">
        <f t="shared" si="17"/>
        <v/>
      </c>
      <c r="V323" s="26" t="str">
        <f t="shared" si="18"/>
        <v/>
      </c>
      <c r="W323" s="26" t="str">
        <f t="shared" si="19"/>
        <v/>
      </c>
    </row>
    <row r="324" spans="3:23" ht="45" customHeight="1" x14ac:dyDescent="0.25">
      <c r="C324" s="32">
        <v>318</v>
      </c>
      <c r="D324" s="150" t="str">
        <f>IFERROR(VLOOKUP('BH (2)'!$C$4&amp;"-"&amp;'BH (2)'!$A324,'BH (2)'!$B$7:$S$1006,D$5,0),"")</f>
        <v/>
      </c>
      <c r="E324" s="160" t="str">
        <f>IFERROR(VLOOKUP('BH (2)'!$C$4&amp;"-"&amp;'BH (2)'!$A324,'BH (2)'!$B$7:$S$1006,E$5,0),"")</f>
        <v/>
      </c>
      <c r="F324" s="152" t="str">
        <f>IFERROR(VLOOKUP('BH (2)'!$C$4&amp;"-"&amp;'BH (2)'!$A324,'BH (2)'!$B$7:$S$1006,F$5,0),"")</f>
        <v/>
      </c>
      <c r="G324" s="153" t="str">
        <f>IFERROR(VLOOKUP('BH (2)'!$C$4&amp;"-"&amp;'BH (2)'!$A324,'BH (2)'!$B$7:$S$1006,G$5,0),"")</f>
        <v/>
      </c>
      <c r="H324" s="154" t="str">
        <f>IFERROR(VLOOKUP('BH (2)'!$C$4&amp;"-"&amp;'BH (2)'!$A324,'BH (2)'!$B$7:$S$1006,H$5,0),"")</f>
        <v/>
      </c>
      <c r="I324" s="153" t="str">
        <f>IFERROR(VLOOKUP('BH (2)'!$C$4&amp;"-"&amp;'BH (2)'!$A324,'BH (2)'!$B$7:$S$1006,I$5,0),"")</f>
        <v/>
      </c>
      <c r="J324" s="155" t="str">
        <f>IFERROR(VLOOKUP('BH (2)'!$C$4&amp;"-"&amp;'BH (2)'!$A324,'BH (2)'!$B$7:$S$1006,J$5,0),"")</f>
        <v/>
      </c>
      <c r="K324" s="153" t="str">
        <f>IFERROR(VLOOKUP('BH (2)'!$C$4&amp;"-"&amp;'BH (2)'!$A324,'BH (2)'!$B$7:$S$1006,K$5,0),"")</f>
        <v/>
      </c>
      <c r="L324" s="150" t="str">
        <f>IFERROR(VLOOKUP('BH (2)'!$C$4&amp;"-"&amp;'BH (2)'!$A324,'BH (2)'!$B$7:$S$1006,L$5,0),"")</f>
        <v/>
      </c>
      <c r="M324" s="154" t="str">
        <f>IFERROR(VLOOKUP('BH (2)'!$C$4&amp;"-"&amp;'BH (2)'!$A324,'BH (2)'!$B$7:$S$1006,M$5,0),"")</f>
        <v/>
      </c>
      <c r="N324" s="150" t="str">
        <f>IFERROR(VLOOKUP('BH (2)'!$C$4&amp;"-"&amp;'BH (2)'!$A324,'BH (2)'!$B$7:$S$1006,N$5,0),"")</f>
        <v/>
      </c>
      <c r="O324" s="156" t="str">
        <f>IFERROR(VLOOKUP('BH (2)'!$C$4&amp;"-"&amp;'BH (2)'!$A324,'BH (2)'!$B$7:$S$1006,O$5,0),"")</f>
        <v/>
      </c>
      <c r="P324" s="148" t="str">
        <f>IFERROR(VLOOKUP('BH (2)'!$C$4&amp;"-"&amp;'BH (2)'!$A324,'BH (2)'!$B$7:$S$1006,P$5,0),"")</f>
        <v/>
      </c>
      <c r="Q324" s="157" t="str">
        <f>IFERROR(VLOOKUP('BH (2)'!$C$4&amp;"-"&amp;'BH (2)'!$A324,'BH (2)'!$B$7:$S$1006,Q$5,0),"")</f>
        <v/>
      </c>
      <c r="R324" s="158" t="str">
        <f>IFERROR(VLOOKUP('BH (2)'!$C$4&amp;"-"&amp;'BH (2)'!$A324,'BH (2)'!$B$7:$S$1006,R$5,0),"")</f>
        <v/>
      </c>
      <c r="S324" s="159" t="str">
        <f>IFERROR(VLOOKUP('BH (2)'!$C$4&amp;"-"&amp;'BH (2)'!$A324,'BH (2)'!$B$7:$S$1006,S$5,0),"")</f>
        <v/>
      </c>
      <c r="T324" s="26" t="str">
        <f t="shared" si="16"/>
        <v/>
      </c>
      <c r="U324" s="26" t="str">
        <f t="shared" si="17"/>
        <v/>
      </c>
      <c r="V324" s="26" t="str">
        <f t="shared" si="18"/>
        <v/>
      </c>
      <c r="W324" s="26" t="str">
        <f t="shared" si="19"/>
        <v/>
      </c>
    </row>
    <row r="325" spans="3:23" ht="45" customHeight="1" x14ac:dyDescent="0.25">
      <c r="C325" s="32">
        <v>319</v>
      </c>
      <c r="D325" s="150" t="str">
        <f>IFERROR(VLOOKUP('BH (2)'!$C$4&amp;"-"&amp;'BH (2)'!$A325,'BH (2)'!$B$7:$S$1006,D$5,0),"")</f>
        <v/>
      </c>
      <c r="E325" s="160" t="str">
        <f>IFERROR(VLOOKUP('BH (2)'!$C$4&amp;"-"&amp;'BH (2)'!$A325,'BH (2)'!$B$7:$S$1006,E$5,0),"")</f>
        <v/>
      </c>
      <c r="F325" s="152" t="str">
        <f>IFERROR(VLOOKUP('BH (2)'!$C$4&amp;"-"&amp;'BH (2)'!$A325,'BH (2)'!$B$7:$S$1006,F$5,0),"")</f>
        <v/>
      </c>
      <c r="G325" s="153" t="str">
        <f>IFERROR(VLOOKUP('BH (2)'!$C$4&amp;"-"&amp;'BH (2)'!$A325,'BH (2)'!$B$7:$S$1006,G$5,0),"")</f>
        <v/>
      </c>
      <c r="H325" s="154" t="str">
        <f>IFERROR(VLOOKUP('BH (2)'!$C$4&amp;"-"&amp;'BH (2)'!$A325,'BH (2)'!$B$7:$S$1006,H$5,0),"")</f>
        <v/>
      </c>
      <c r="I325" s="153" t="str">
        <f>IFERROR(VLOOKUP('BH (2)'!$C$4&amp;"-"&amp;'BH (2)'!$A325,'BH (2)'!$B$7:$S$1006,I$5,0),"")</f>
        <v/>
      </c>
      <c r="J325" s="155" t="str">
        <f>IFERROR(VLOOKUP('BH (2)'!$C$4&amp;"-"&amp;'BH (2)'!$A325,'BH (2)'!$B$7:$S$1006,J$5,0),"")</f>
        <v/>
      </c>
      <c r="K325" s="153" t="str">
        <f>IFERROR(VLOOKUP('BH (2)'!$C$4&amp;"-"&amp;'BH (2)'!$A325,'BH (2)'!$B$7:$S$1006,K$5,0),"")</f>
        <v/>
      </c>
      <c r="L325" s="150" t="str">
        <f>IFERROR(VLOOKUP('BH (2)'!$C$4&amp;"-"&amp;'BH (2)'!$A325,'BH (2)'!$B$7:$S$1006,L$5,0),"")</f>
        <v/>
      </c>
      <c r="M325" s="154" t="str">
        <f>IFERROR(VLOOKUP('BH (2)'!$C$4&amp;"-"&amp;'BH (2)'!$A325,'BH (2)'!$B$7:$S$1006,M$5,0),"")</f>
        <v/>
      </c>
      <c r="N325" s="150" t="str">
        <f>IFERROR(VLOOKUP('BH (2)'!$C$4&amp;"-"&amp;'BH (2)'!$A325,'BH (2)'!$B$7:$S$1006,N$5,0),"")</f>
        <v/>
      </c>
      <c r="O325" s="156" t="str">
        <f>IFERROR(VLOOKUP('BH (2)'!$C$4&amp;"-"&amp;'BH (2)'!$A325,'BH (2)'!$B$7:$S$1006,O$5,0),"")</f>
        <v/>
      </c>
      <c r="P325" s="148" t="str">
        <f>IFERROR(VLOOKUP('BH (2)'!$C$4&amp;"-"&amp;'BH (2)'!$A325,'BH (2)'!$B$7:$S$1006,P$5,0),"")</f>
        <v/>
      </c>
      <c r="Q325" s="157" t="str">
        <f>IFERROR(VLOOKUP('BH (2)'!$C$4&amp;"-"&amp;'BH (2)'!$A325,'BH (2)'!$B$7:$S$1006,Q$5,0),"")</f>
        <v/>
      </c>
      <c r="R325" s="158" t="str">
        <f>IFERROR(VLOOKUP('BH (2)'!$C$4&amp;"-"&amp;'BH (2)'!$A325,'BH (2)'!$B$7:$S$1006,R$5,0),"")</f>
        <v/>
      </c>
      <c r="S325" s="159" t="str">
        <f>IFERROR(VLOOKUP('BH (2)'!$C$4&amp;"-"&amp;'BH (2)'!$A325,'BH (2)'!$B$7:$S$1006,S$5,0),"")</f>
        <v/>
      </c>
      <c r="T325" s="26" t="str">
        <f t="shared" si="16"/>
        <v/>
      </c>
      <c r="U325" s="26" t="str">
        <f t="shared" si="17"/>
        <v/>
      </c>
      <c r="V325" s="26" t="str">
        <f t="shared" si="18"/>
        <v/>
      </c>
      <c r="W325" s="26" t="str">
        <f t="shared" si="19"/>
        <v/>
      </c>
    </row>
    <row r="326" spans="3:23" ht="45" customHeight="1" x14ac:dyDescent="0.25">
      <c r="C326" s="32">
        <v>320</v>
      </c>
      <c r="D326" s="150" t="str">
        <f>IFERROR(VLOOKUP('BH (2)'!$C$4&amp;"-"&amp;'BH (2)'!$A326,'BH (2)'!$B$7:$S$1006,D$5,0),"")</f>
        <v/>
      </c>
      <c r="E326" s="160" t="str">
        <f>IFERROR(VLOOKUP('BH (2)'!$C$4&amp;"-"&amp;'BH (2)'!$A326,'BH (2)'!$B$7:$S$1006,E$5,0),"")</f>
        <v/>
      </c>
      <c r="F326" s="152" t="str">
        <f>IFERROR(VLOOKUP('BH (2)'!$C$4&amp;"-"&amp;'BH (2)'!$A326,'BH (2)'!$B$7:$S$1006,F$5,0),"")</f>
        <v/>
      </c>
      <c r="G326" s="153" t="str">
        <f>IFERROR(VLOOKUP('BH (2)'!$C$4&amp;"-"&amp;'BH (2)'!$A326,'BH (2)'!$B$7:$S$1006,G$5,0),"")</f>
        <v/>
      </c>
      <c r="H326" s="154" t="str">
        <f>IFERROR(VLOOKUP('BH (2)'!$C$4&amp;"-"&amp;'BH (2)'!$A326,'BH (2)'!$B$7:$S$1006,H$5,0),"")</f>
        <v/>
      </c>
      <c r="I326" s="153" t="str">
        <f>IFERROR(VLOOKUP('BH (2)'!$C$4&amp;"-"&amp;'BH (2)'!$A326,'BH (2)'!$B$7:$S$1006,I$5,0),"")</f>
        <v/>
      </c>
      <c r="J326" s="155" t="str">
        <f>IFERROR(VLOOKUP('BH (2)'!$C$4&amp;"-"&amp;'BH (2)'!$A326,'BH (2)'!$B$7:$S$1006,J$5,0),"")</f>
        <v/>
      </c>
      <c r="K326" s="153" t="str">
        <f>IFERROR(VLOOKUP('BH (2)'!$C$4&amp;"-"&amp;'BH (2)'!$A326,'BH (2)'!$B$7:$S$1006,K$5,0),"")</f>
        <v/>
      </c>
      <c r="L326" s="150" t="str">
        <f>IFERROR(VLOOKUP('BH (2)'!$C$4&amp;"-"&amp;'BH (2)'!$A326,'BH (2)'!$B$7:$S$1006,L$5,0),"")</f>
        <v/>
      </c>
      <c r="M326" s="154" t="str">
        <f>IFERROR(VLOOKUP('BH (2)'!$C$4&amp;"-"&amp;'BH (2)'!$A326,'BH (2)'!$B$7:$S$1006,M$5,0),"")</f>
        <v/>
      </c>
      <c r="N326" s="150" t="str">
        <f>IFERROR(VLOOKUP('BH (2)'!$C$4&amp;"-"&amp;'BH (2)'!$A326,'BH (2)'!$B$7:$S$1006,N$5,0),"")</f>
        <v/>
      </c>
      <c r="O326" s="156" t="str">
        <f>IFERROR(VLOOKUP('BH (2)'!$C$4&amp;"-"&amp;'BH (2)'!$A326,'BH (2)'!$B$7:$S$1006,O$5,0),"")</f>
        <v/>
      </c>
      <c r="P326" s="148" t="str">
        <f>IFERROR(VLOOKUP('BH (2)'!$C$4&amp;"-"&amp;'BH (2)'!$A326,'BH (2)'!$B$7:$S$1006,P$5,0),"")</f>
        <v/>
      </c>
      <c r="Q326" s="157" t="str">
        <f>IFERROR(VLOOKUP('BH (2)'!$C$4&amp;"-"&amp;'BH (2)'!$A326,'BH (2)'!$B$7:$S$1006,Q$5,0),"")</f>
        <v/>
      </c>
      <c r="R326" s="158" t="str">
        <f>IFERROR(VLOOKUP('BH (2)'!$C$4&amp;"-"&amp;'BH (2)'!$A326,'BH (2)'!$B$7:$S$1006,R$5,0),"")</f>
        <v/>
      </c>
      <c r="S326" s="159" t="str">
        <f>IFERROR(VLOOKUP('BH (2)'!$C$4&amp;"-"&amp;'BH (2)'!$A326,'BH (2)'!$B$7:$S$1006,S$5,0),"")</f>
        <v/>
      </c>
      <c r="T326" s="26" t="str">
        <f t="shared" si="16"/>
        <v/>
      </c>
      <c r="U326" s="26" t="str">
        <f t="shared" si="17"/>
        <v/>
      </c>
      <c r="V326" s="26" t="str">
        <f t="shared" si="18"/>
        <v/>
      </c>
      <c r="W326" s="26" t="str">
        <f t="shared" si="19"/>
        <v/>
      </c>
    </row>
    <row r="327" spans="3:23" ht="45" customHeight="1" x14ac:dyDescent="0.25">
      <c r="C327" s="32">
        <v>321</v>
      </c>
      <c r="D327" s="150" t="str">
        <f>IFERROR(VLOOKUP('BH (2)'!$C$4&amp;"-"&amp;'BH (2)'!$A327,'BH (2)'!$B$7:$S$1006,D$5,0),"")</f>
        <v/>
      </c>
      <c r="E327" s="160" t="str">
        <f>IFERROR(VLOOKUP('BH (2)'!$C$4&amp;"-"&amp;'BH (2)'!$A327,'BH (2)'!$B$7:$S$1006,E$5,0),"")</f>
        <v/>
      </c>
      <c r="F327" s="152" t="str">
        <f>IFERROR(VLOOKUP('BH (2)'!$C$4&amp;"-"&amp;'BH (2)'!$A327,'BH (2)'!$B$7:$S$1006,F$5,0),"")</f>
        <v/>
      </c>
      <c r="G327" s="153" t="str">
        <f>IFERROR(VLOOKUP('BH (2)'!$C$4&amp;"-"&amp;'BH (2)'!$A327,'BH (2)'!$B$7:$S$1006,G$5,0),"")</f>
        <v/>
      </c>
      <c r="H327" s="154" t="str">
        <f>IFERROR(VLOOKUP('BH (2)'!$C$4&amp;"-"&amp;'BH (2)'!$A327,'BH (2)'!$B$7:$S$1006,H$5,0),"")</f>
        <v/>
      </c>
      <c r="I327" s="153" t="str">
        <f>IFERROR(VLOOKUP('BH (2)'!$C$4&amp;"-"&amp;'BH (2)'!$A327,'BH (2)'!$B$7:$S$1006,I$5,0),"")</f>
        <v/>
      </c>
      <c r="J327" s="155" t="str">
        <f>IFERROR(VLOOKUP('BH (2)'!$C$4&amp;"-"&amp;'BH (2)'!$A327,'BH (2)'!$B$7:$S$1006,J$5,0),"")</f>
        <v/>
      </c>
      <c r="K327" s="153" t="str">
        <f>IFERROR(VLOOKUP('BH (2)'!$C$4&amp;"-"&amp;'BH (2)'!$A327,'BH (2)'!$B$7:$S$1006,K$5,0),"")</f>
        <v/>
      </c>
      <c r="L327" s="150" t="str">
        <f>IFERROR(VLOOKUP('BH (2)'!$C$4&amp;"-"&amp;'BH (2)'!$A327,'BH (2)'!$B$7:$S$1006,L$5,0),"")</f>
        <v/>
      </c>
      <c r="M327" s="154" t="str">
        <f>IFERROR(VLOOKUP('BH (2)'!$C$4&amp;"-"&amp;'BH (2)'!$A327,'BH (2)'!$B$7:$S$1006,M$5,0),"")</f>
        <v/>
      </c>
      <c r="N327" s="150" t="str">
        <f>IFERROR(VLOOKUP('BH (2)'!$C$4&amp;"-"&amp;'BH (2)'!$A327,'BH (2)'!$B$7:$S$1006,N$5,0),"")</f>
        <v/>
      </c>
      <c r="O327" s="156" t="str">
        <f>IFERROR(VLOOKUP('BH (2)'!$C$4&amp;"-"&amp;'BH (2)'!$A327,'BH (2)'!$B$7:$S$1006,O$5,0),"")</f>
        <v/>
      </c>
      <c r="P327" s="148" t="str">
        <f>IFERROR(VLOOKUP('BH (2)'!$C$4&amp;"-"&amp;'BH (2)'!$A327,'BH (2)'!$B$7:$S$1006,P$5,0),"")</f>
        <v/>
      </c>
      <c r="Q327" s="157" t="str">
        <f>IFERROR(VLOOKUP('BH (2)'!$C$4&amp;"-"&amp;'BH (2)'!$A327,'BH (2)'!$B$7:$S$1006,Q$5,0),"")</f>
        <v/>
      </c>
      <c r="R327" s="158" t="str">
        <f>IFERROR(VLOOKUP('BH (2)'!$C$4&amp;"-"&amp;'BH (2)'!$A327,'BH (2)'!$B$7:$S$1006,R$5,0),"")</f>
        <v/>
      </c>
      <c r="S327" s="159" t="str">
        <f>IFERROR(VLOOKUP('BH (2)'!$C$4&amp;"-"&amp;'BH (2)'!$A327,'BH (2)'!$B$7:$S$1006,S$5,0),"")</f>
        <v/>
      </c>
      <c r="T327" s="26" t="str">
        <f t="shared" si="16"/>
        <v/>
      </c>
      <c r="U327" s="26" t="str">
        <f t="shared" si="17"/>
        <v/>
      </c>
      <c r="V327" s="26" t="str">
        <f t="shared" si="18"/>
        <v/>
      </c>
      <c r="W327" s="26" t="str">
        <f t="shared" si="19"/>
        <v/>
      </c>
    </row>
    <row r="328" spans="3:23" ht="45" customHeight="1" x14ac:dyDescent="0.25">
      <c r="C328" s="32">
        <v>322</v>
      </c>
      <c r="D328" s="150" t="str">
        <f>IFERROR(VLOOKUP('BH (2)'!$C$4&amp;"-"&amp;'BH (2)'!$A328,'BH (2)'!$B$7:$S$1006,D$5,0),"")</f>
        <v/>
      </c>
      <c r="E328" s="160" t="str">
        <f>IFERROR(VLOOKUP('BH (2)'!$C$4&amp;"-"&amp;'BH (2)'!$A328,'BH (2)'!$B$7:$S$1006,E$5,0),"")</f>
        <v/>
      </c>
      <c r="F328" s="152" t="str">
        <f>IFERROR(VLOOKUP('BH (2)'!$C$4&amp;"-"&amp;'BH (2)'!$A328,'BH (2)'!$B$7:$S$1006,F$5,0),"")</f>
        <v/>
      </c>
      <c r="G328" s="153" t="str">
        <f>IFERROR(VLOOKUP('BH (2)'!$C$4&amp;"-"&amp;'BH (2)'!$A328,'BH (2)'!$B$7:$S$1006,G$5,0),"")</f>
        <v/>
      </c>
      <c r="H328" s="154" t="str">
        <f>IFERROR(VLOOKUP('BH (2)'!$C$4&amp;"-"&amp;'BH (2)'!$A328,'BH (2)'!$B$7:$S$1006,H$5,0),"")</f>
        <v/>
      </c>
      <c r="I328" s="153" t="str">
        <f>IFERROR(VLOOKUP('BH (2)'!$C$4&amp;"-"&amp;'BH (2)'!$A328,'BH (2)'!$B$7:$S$1006,I$5,0),"")</f>
        <v/>
      </c>
      <c r="J328" s="155" t="str">
        <f>IFERROR(VLOOKUP('BH (2)'!$C$4&amp;"-"&amp;'BH (2)'!$A328,'BH (2)'!$B$7:$S$1006,J$5,0),"")</f>
        <v/>
      </c>
      <c r="K328" s="153" t="str">
        <f>IFERROR(VLOOKUP('BH (2)'!$C$4&amp;"-"&amp;'BH (2)'!$A328,'BH (2)'!$B$7:$S$1006,K$5,0),"")</f>
        <v/>
      </c>
      <c r="L328" s="150" t="str">
        <f>IFERROR(VLOOKUP('BH (2)'!$C$4&amp;"-"&amp;'BH (2)'!$A328,'BH (2)'!$B$7:$S$1006,L$5,0),"")</f>
        <v/>
      </c>
      <c r="M328" s="154" t="str">
        <f>IFERROR(VLOOKUP('BH (2)'!$C$4&amp;"-"&amp;'BH (2)'!$A328,'BH (2)'!$B$7:$S$1006,M$5,0),"")</f>
        <v/>
      </c>
      <c r="N328" s="150" t="str">
        <f>IFERROR(VLOOKUP('BH (2)'!$C$4&amp;"-"&amp;'BH (2)'!$A328,'BH (2)'!$B$7:$S$1006,N$5,0),"")</f>
        <v/>
      </c>
      <c r="O328" s="156" t="str">
        <f>IFERROR(VLOOKUP('BH (2)'!$C$4&amp;"-"&amp;'BH (2)'!$A328,'BH (2)'!$B$7:$S$1006,O$5,0),"")</f>
        <v/>
      </c>
      <c r="P328" s="148" t="str">
        <f>IFERROR(VLOOKUP('BH (2)'!$C$4&amp;"-"&amp;'BH (2)'!$A328,'BH (2)'!$B$7:$S$1006,P$5,0),"")</f>
        <v/>
      </c>
      <c r="Q328" s="157" t="str">
        <f>IFERROR(VLOOKUP('BH (2)'!$C$4&amp;"-"&amp;'BH (2)'!$A328,'BH (2)'!$B$7:$S$1006,Q$5,0),"")</f>
        <v/>
      </c>
      <c r="R328" s="158" t="str">
        <f>IFERROR(VLOOKUP('BH (2)'!$C$4&amp;"-"&amp;'BH (2)'!$A328,'BH (2)'!$B$7:$S$1006,R$5,0),"")</f>
        <v/>
      </c>
      <c r="S328" s="159" t="str">
        <f>IFERROR(VLOOKUP('BH (2)'!$C$4&amp;"-"&amp;'BH (2)'!$A328,'BH (2)'!$B$7:$S$1006,S$5,0),"")</f>
        <v/>
      </c>
      <c r="T328" s="26" t="str">
        <f t="shared" ref="T328:T391" si="20">IF(D328="","",MONTH(D328))</f>
        <v/>
      </c>
      <c r="U328" s="26" t="str">
        <f t="shared" ref="U328:U391" si="21">IF(N328="","",MONTH(N328))</f>
        <v/>
      </c>
      <c r="V328" s="26" t="str">
        <f t="shared" ref="V328:V391" si="22">IF(D328="","",YEAR(D328))</f>
        <v/>
      </c>
      <c r="W328" s="26" t="str">
        <f t="shared" ref="W328:W391" si="23">IF(N328="","",YEAR(N328))</f>
        <v/>
      </c>
    </row>
    <row r="329" spans="3:23" ht="45" customHeight="1" x14ac:dyDescent="0.25">
      <c r="C329" s="32">
        <v>323</v>
      </c>
      <c r="D329" s="150" t="str">
        <f>IFERROR(VLOOKUP('BH (2)'!$C$4&amp;"-"&amp;'BH (2)'!$A329,'BH (2)'!$B$7:$S$1006,D$5,0),"")</f>
        <v/>
      </c>
      <c r="E329" s="160" t="str">
        <f>IFERROR(VLOOKUP('BH (2)'!$C$4&amp;"-"&amp;'BH (2)'!$A329,'BH (2)'!$B$7:$S$1006,E$5,0),"")</f>
        <v/>
      </c>
      <c r="F329" s="152" t="str">
        <f>IFERROR(VLOOKUP('BH (2)'!$C$4&amp;"-"&amp;'BH (2)'!$A329,'BH (2)'!$B$7:$S$1006,F$5,0),"")</f>
        <v/>
      </c>
      <c r="G329" s="153" t="str">
        <f>IFERROR(VLOOKUP('BH (2)'!$C$4&amp;"-"&amp;'BH (2)'!$A329,'BH (2)'!$B$7:$S$1006,G$5,0),"")</f>
        <v/>
      </c>
      <c r="H329" s="154" t="str">
        <f>IFERROR(VLOOKUP('BH (2)'!$C$4&amp;"-"&amp;'BH (2)'!$A329,'BH (2)'!$B$7:$S$1006,H$5,0),"")</f>
        <v/>
      </c>
      <c r="I329" s="153" t="str">
        <f>IFERROR(VLOOKUP('BH (2)'!$C$4&amp;"-"&amp;'BH (2)'!$A329,'BH (2)'!$B$7:$S$1006,I$5,0),"")</f>
        <v/>
      </c>
      <c r="J329" s="155" t="str">
        <f>IFERROR(VLOOKUP('BH (2)'!$C$4&amp;"-"&amp;'BH (2)'!$A329,'BH (2)'!$B$7:$S$1006,J$5,0),"")</f>
        <v/>
      </c>
      <c r="K329" s="153" t="str">
        <f>IFERROR(VLOOKUP('BH (2)'!$C$4&amp;"-"&amp;'BH (2)'!$A329,'BH (2)'!$B$7:$S$1006,K$5,0),"")</f>
        <v/>
      </c>
      <c r="L329" s="150" t="str">
        <f>IFERROR(VLOOKUP('BH (2)'!$C$4&amp;"-"&amp;'BH (2)'!$A329,'BH (2)'!$B$7:$S$1006,L$5,0),"")</f>
        <v/>
      </c>
      <c r="M329" s="154" t="str">
        <f>IFERROR(VLOOKUP('BH (2)'!$C$4&amp;"-"&amp;'BH (2)'!$A329,'BH (2)'!$B$7:$S$1006,M$5,0),"")</f>
        <v/>
      </c>
      <c r="N329" s="150" t="str">
        <f>IFERROR(VLOOKUP('BH (2)'!$C$4&amp;"-"&amp;'BH (2)'!$A329,'BH (2)'!$B$7:$S$1006,N$5,0),"")</f>
        <v/>
      </c>
      <c r="O329" s="156" t="str">
        <f>IFERROR(VLOOKUP('BH (2)'!$C$4&amp;"-"&amp;'BH (2)'!$A329,'BH (2)'!$B$7:$S$1006,O$5,0),"")</f>
        <v/>
      </c>
      <c r="P329" s="148" t="str">
        <f>IFERROR(VLOOKUP('BH (2)'!$C$4&amp;"-"&amp;'BH (2)'!$A329,'BH (2)'!$B$7:$S$1006,P$5,0),"")</f>
        <v/>
      </c>
      <c r="Q329" s="157" t="str">
        <f>IFERROR(VLOOKUP('BH (2)'!$C$4&amp;"-"&amp;'BH (2)'!$A329,'BH (2)'!$B$7:$S$1006,Q$5,0),"")</f>
        <v/>
      </c>
      <c r="R329" s="158" t="str">
        <f>IFERROR(VLOOKUP('BH (2)'!$C$4&amp;"-"&amp;'BH (2)'!$A329,'BH (2)'!$B$7:$S$1006,R$5,0),"")</f>
        <v/>
      </c>
      <c r="S329" s="159" t="str">
        <f>IFERROR(VLOOKUP('BH (2)'!$C$4&amp;"-"&amp;'BH (2)'!$A329,'BH (2)'!$B$7:$S$1006,S$5,0),"")</f>
        <v/>
      </c>
      <c r="T329" s="26" t="str">
        <f t="shared" si="20"/>
        <v/>
      </c>
      <c r="U329" s="26" t="str">
        <f t="shared" si="21"/>
        <v/>
      </c>
      <c r="V329" s="26" t="str">
        <f t="shared" si="22"/>
        <v/>
      </c>
      <c r="W329" s="26" t="str">
        <f t="shared" si="23"/>
        <v/>
      </c>
    </row>
    <row r="330" spans="3:23" ht="45" customHeight="1" x14ac:dyDescent="0.25">
      <c r="C330" s="32">
        <v>324</v>
      </c>
      <c r="D330" s="150" t="str">
        <f>IFERROR(VLOOKUP('BH (2)'!$C$4&amp;"-"&amp;'BH (2)'!$A330,'BH (2)'!$B$7:$S$1006,D$5,0),"")</f>
        <v/>
      </c>
      <c r="E330" s="160" t="str">
        <f>IFERROR(VLOOKUP('BH (2)'!$C$4&amp;"-"&amp;'BH (2)'!$A330,'BH (2)'!$B$7:$S$1006,E$5,0),"")</f>
        <v/>
      </c>
      <c r="F330" s="152" t="str">
        <f>IFERROR(VLOOKUP('BH (2)'!$C$4&amp;"-"&amp;'BH (2)'!$A330,'BH (2)'!$B$7:$S$1006,F$5,0),"")</f>
        <v/>
      </c>
      <c r="G330" s="153" t="str">
        <f>IFERROR(VLOOKUP('BH (2)'!$C$4&amp;"-"&amp;'BH (2)'!$A330,'BH (2)'!$B$7:$S$1006,G$5,0),"")</f>
        <v/>
      </c>
      <c r="H330" s="154" t="str">
        <f>IFERROR(VLOOKUP('BH (2)'!$C$4&amp;"-"&amp;'BH (2)'!$A330,'BH (2)'!$B$7:$S$1006,H$5,0),"")</f>
        <v/>
      </c>
      <c r="I330" s="153" t="str">
        <f>IFERROR(VLOOKUP('BH (2)'!$C$4&amp;"-"&amp;'BH (2)'!$A330,'BH (2)'!$B$7:$S$1006,I$5,0),"")</f>
        <v/>
      </c>
      <c r="J330" s="155" t="str">
        <f>IFERROR(VLOOKUP('BH (2)'!$C$4&amp;"-"&amp;'BH (2)'!$A330,'BH (2)'!$B$7:$S$1006,J$5,0),"")</f>
        <v/>
      </c>
      <c r="K330" s="153" t="str">
        <f>IFERROR(VLOOKUP('BH (2)'!$C$4&amp;"-"&amp;'BH (2)'!$A330,'BH (2)'!$B$7:$S$1006,K$5,0),"")</f>
        <v/>
      </c>
      <c r="L330" s="150" t="str">
        <f>IFERROR(VLOOKUP('BH (2)'!$C$4&amp;"-"&amp;'BH (2)'!$A330,'BH (2)'!$B$7:$S$1006,L$5,0),"")</f>
        <v/>
      </c>
      <c r="M330" s="154" t="str">
        <f>IFERROR(VLOOKUP('BH (2)'!$C$4&amp;"-"&amp;'BH (2)'!$A330,'BH (2)'!$B$7:$S$1006,M$5,0),"")</f>
        <v/>
      </c>
      <c r="N330" s="150" t="str">
        <f>IFERROR(VLOOKUP('BH (2)'!$C$4&amp;"-"&amp;'BH (2)'!$A330,'BH (2)'!$B$7:$S$1006,N$5,0),"")</f>
        <v/>
      </c>
      <c r="O330" s="156" t="str">
        <f>IFERROR(VLOOKUP('BH (2)'!$C$4&amp;"-"&amp;'BH (2)'!$A330,'BH (2)'!$B$7:$S$1006,O$5,0),"")</f>
        <v/>
      </c>
      <c r="P330" s="148" t="str">
        <f>IFERROR(VLOOKUP('BH (2)'!$C$4&amp;"-"&amp;'BH (2)'!$A330,'BH (2)'!$B$7:$S$1006,P$5,0),"")</f>
        <v/>
      </c>
      <c r="Q330" s="157" t="str">
        <f>IFERROR(VLOOKUP('BH (2)'!$C$4&amp;"-"&amp;'BH (2)'!$A330,'BH (2)'!$B$7:$S$1006,Q$5,0),"")</f>
        <v/>
      </c>
      <c r="R330" s="158" t="str">
        <f>IFERROR(VLOOKUP('BH (2)'!$C$4&amp;"-"&amp;'BH (2)'!$A330,'BH (2)'!$B$7:$S$1006,R$5,0),"")</f>
        <v/>
      </c>
      <c r="S330" s="159" t="str">
        <f>IFERROR(VLOOKUP('BH (2)'!$C$4&amp;"-"&amp;'BH (2)'!$A330,'BH (2)'!$B$7:$S$1006,S$5,0),"")</f>
        <v/>
      </c>
      <c r="T330" s="26" t="str">
        <f t="shared" si="20"/>
        <v/>
      </c>
      <c r="U330" s="26" t="str">
        <f t="shared" si="21"/>
        <v/>
      </c>
      <c r="V330" s="26" t="str">
        <f t="shared" si="22"/>
        <v/>
      </c>
      <c r="W330" s="26" t="str">
        <f t="shared" si="23"/>
        <v/>
      </c>
    </row>
    <row r="331" spans="3:23" ht="45" customHeight="1" x14ac:dyDescent="0.25">
      <c r="C331" s="32">
        <v>325</v>
      </c>
      <c r="D331" s="150" t="str">
        <f>IFERROR(VLOOKUP('BH (2)'!$C$4&amp;"-"&amp;'BH (2)'!$A331,'BH (2)'!$B$7:$S$1006,D$5,0),"")</f>
        <v/>
      </c>
      <c r="E331" s="160" t="str">
        <f>IFERROR(VLOOKUP('BH (2)'!$C$4&amp;"-"&amp;'BH (2)'!$A331,'BH (2)'!$B$7:$S$1006,E$5,0),"")</f>
        <v/>
      </c>
      <c r="F331" s="152" t="str">
        <f>IFERROR(VLOOKUP('BH (2)'!$C$4&amp;"-"&amp;'BH (2)'!$A331,'BH (2)'!$B$7:$S$1006,F$5,0),"")</f>
        <v/>
      </c>
      <c r="G331" s="153" t="str">
        <f>IFERROR(VLOOKUP('BH (2)'!$C$4&amp;"-"&amp;'BH (2)'!$A331,'BH (2)'!$B$7:$S$1006,G$5,0),"")</f>
        <v/>
      </c>
      <c r="H331" s="154" t="str">
        <f>IFERROR(VLOOKUP('BH (2)'!$C$4&amp;"-"&amp;'BH (2)'!$A331,'BH (2)'!$B$7:$S$1006,H$5,0),"")</f>
        <v/>
      </c>
      <c r="I331" s="153" t="str">
        <f>IFERROR(VLOOKUP('BH (2)'!$C$4&amp;"-"&amp;'BH (2)'!$A331,'BH (2)'!$B$7:$S$1006,I$5,0),"")</f>
        <v/>
      </c>
      <c r="J331" s="155" t="str">
        <f>IFERROR(VLOOKUP('BH (2)'!$C$4&amp;"-"&amp;'BH (2)'!$A331,'BH (2)'!$B$7:$S$1006,J$5,0),"")</f>
        <v/>
      </c>
      <c r="K331" s="153" t="str">
        <f>IFERROR(VLOOKUP('BH (2)'!$C$4&amp;"-"&amp;'BH (2)'!$A331,'BH (2)'!$B$7:$S$1006,K$5,0),"")</f>
        <v/>
      </c>
      <c r="L331" s="150" t="str">
        <f>IFERROR(VLOOKUP('BH (2)'!$C$4&amp;"-"&amp;'BH (2)'!$A331,'BH (2)'!$B$7:$S$1006,L$5,0),"")</f>
        <v/>
      </c>
      <c r="M331" s="154" t="str">
        <f>IFERROR(VLOOKUP('BH (2)'!$C$4&amp;"-"&amp;'BH (2)'!$A331,'BH (2)'!$B$7:$S$1006,M$5,0),"")</f>
        <v/>
      </c>
      <c r="N331" s="150" t="str">
        <f>IFERROR(VLOOKUP('BH (2)'!$C$4&amp;"-"&amp;'BH (2)'!$A331,'BH (2)'!$B$7:$S$1006,N$5,0),"")</f>
        <v/>
      </c>
      <c r="O331" s="156" t="str">
        <f>IFERROR(VLOOKUP('BH (2)'!$C$4&amp;"-"&amp;'BH (2)'!$A331,'BH (2)'!$B$7:$S$1006,O$5,0),"")</f>
        <v/>
      </c>
      <c r="P331" s="148" t="str">
        <f>IFERROR(VLOOKUP('BH (2)'!$C$4&amp;"-"&amp;'BH (2)'!$A331,'BH (2)'!$B$7:$S$1006,P$5,0),"")</f>
        <v/>
      </c>
      <c r="Q331" s="157" t="str">
        <f>IFERROR(VLOOKUP('BH (2)'!$C$4&amp;"-"&amp;'BH (2)'!$A331,'BH (2)'!$B$7:$S$1006,Q$5,0),"")</f>
        <v/>
      </c>
      <c r="R331" s="158" t="str">
        <f>IFERROR(VLOOKUP('BH (2)'!$C$4&amp;"-"&amp;'BH (2)'!$A331,'BH (2)'!$B$7:$S$1006,R$5,0),"")</f>
        <v/>
      </c>
      <c r="S331" s="159" t="str">
        <f>IFERROR(VLOOKUP('BH (2)'!$C$4&amp;"-"&amp;'BH (2)'!$A331,'BH (2)'!$B$7:$S$1006,S$5,0),"")</f>
        <v/>
      </c>
      <c r="T331" s="26" t="str">
        <f t="shared" si="20"/>
        <v/>
      </c>
      <c r="U331" s="26" t="str">
        <f t="shared" si="21"/>
        <v/>
      </c>
      <c r="V331" s="26" t="str">
        <f t="shared" si="22"/>
        <v/>
      </c>
      <c r="W331" s="26" t="str">
        <f t="shared" si="23"/>
        <v/>
      </c>
    </row>
    <row r="332" spans="3:23" ht="45" customHeight="1" x14ac:dyDescent="0.25">
      <c r="C332" s="32">
        <v>326</v>
      </c>
      <c r="D332" s="150" t="str">
        <f>IFERROR(VLOOKUP('BH (2)'!$C$4&amp;"-"&amp;'BH (2)'!$A332,'BH (2)'!$B$7:$S$1006,D$5,0),"")</f>
        <v/>
      </c>
      <c r="E332" s="160" t="str">
        <f>IFERROR(VLOOKUP('BH (2)'!$C$4&amp;"-"&amp;'BH (2)'!$A332,'BH (2)'!$B$7:$S$1006,E$5,0),"")</f>
        <v/>
      </c>
      <c r="F332" s="152" t="str">
        <f>IFERROR(VLOOKUP('BH (2)'!$C$4&amp;"-"&amp;'BH (2)'!$A332,'BH (2)'!$B$7:$S$1006,F$5,0),"")</f>
        <v/>
      </c>
      <c r="G332" s="153" t="str">
        <f>IFERROR(VLOOKUP('BH (2)'!$C$4&amp;"-"&amp;'BH (2)'!$A332,'BH (2)'!$B$7:$S$1006,G$5,0),"")</f>
        <v/>
      </c>
      <c r="H332" s="154" t="str">
        <f>IFERROR(VLOOKUP('BH (2)'!$C$4&amp;"-"&amp;'BH (2)'!$A332,'BH (2)'!$B$7:$S$1006,H$5,0),"")</f>
        <v/>
      </c>
      <c r="I332" s="153" t="str">
        <f>IFERROR(VLOOKUP('BH (2)'!$C$4&amp;"-"&amp;'BH (2)'!$A332,'BH (2)'!$B$7:$S$1006,I$5,0),"")</f>
        <v/>
      </c>
      <c r="J332" s="155" t="str">
        <f>IFERROR(VLOOKUP('BH (2)'!$C$4&amp;"-"&amp;'BH (2)'!$A332,'BH (2)'!$B$7:$S$1006,J$5,0),"")</f>
        <v/>
      </c>
      <c r="K332" s="153" t="str">
        <f>IFERROR(VLOOKUP('BH (2)'!$C$4&amp;"-"&amp;'BH (2)'!$A332,'BH (2)'!$B$7:$S$1006,K$5,0),"")</f>
        <v/>
      </c>
      <c r="L332" s="150" t="str">
        <f>IFERROR(VLOOKUP('BH (2)'!$C$4&amp;"-"&amp;'BH (2)'!$A332,'BH (2)'!$B$7:$S$1006,L$5,0),"")</f>
        <v/>
      </c>
      <c r="M332" s="154" t="str">
        <f>IFERROR(VLOOKUP('BH (2)'!$C$4&amp;"-"&amp;'BH (2)'!$A332,'BH (2)'!$B$7:$S$1006,M$5,0),"")</f>
        <v/>
      </c>
      <c r="N332" s="150" t="str">
        <f>IFERROR(VLOOKUP('BH (2)'!$C$4&amp;"-"&amp;'BH (2)'!$A332,'BH (2)'!$B$7:$S$1006,N$5,0),"")</f>
        <v/>
      </c>
      <c r="O332" s="156" t="str">
        <f>IFERROR(VLOOKUP('BH (2)'!$C$4&amp;"-"&amp;'BH (2)'!$A332,'BH (2)'!$B$7:$S$1006,O$5,0),"")</f>
        <v/>
      </c>
      <c r="P332" s="148" t="str">
        <f>IFERROR(VLOOKUP('BH (2)'!$C$4&amp;"-"&amp;'BH (2)'!$A332,'BH (2)'!$B$7:$S$1006,P$5,0),"")</f>
        <v/>
      </c>
      <c r="Q332" s="157" t="str">
        <f>IFERROR(VLOOKUP('BH (2)'!$C$4&amp;"-"&amp;'BH (2)'!$A332,'BH (2)'!$B$7:$S$1006,Q$5,0),"")</f>
        <v/>
      </c>
      <c r="R332" s="158" t="str">
        <f>IFERROR(VLOOKUP('BH (2)'!$C$4&amp;"-"&amp;'BH (2)'!$A332,'BH (2)'!$B$7:$S$1006,R$5,0),"")</f>
        <v/>
      </c>
      <c r="S332" s="159" t="str">
        <f>IFERROR(VLOOKUP('BH (2)'!$C$4&amp;"-"&amp;'BH (2)'!$A332,'BH (2)'!$B$7:$S$1006,S$5,0),"")</f>
        <v/>
      </c>
      <c r="T332" s="26" t="str">
        <f t="shared" si="20"/>
        <v/>
      </c>
      <c r="U332" s="26" t="str">
        <f t="shared" si="21"/>
        <v/>
      </c>
      <c r="V332" s="26" t="str">
        <f t="shared" si="22"/>
        <v/>
      </c>
      <c r="W332" s="26" t="str">
        <f t="shared" si="23"/>
        <v/>
      </c>
    </row>
    <row r="333" spans="3:23" ht="45" customHeight="1" x14ac:dyDescent="0.25">
      <c r="C333" s="32">
        <v>327</v>
      </c>
      <c r="D333" s="150" t="str">
        <f>IFERROR(VLOOKUP('BH (2)'!$C$4&amp;"-"&amp;'BH (2)'!$A333,'BH (2)'!$B$7:$S$1006,D$5,0),"")</f>
        <v/>
      </c>
      <c r="E333" s="160" t="str">
        <f>IFERROR(VLOOKUP('BH (2)'!$C$4&amp;"-"&amp;'BH (2)'!$A333,'BH (2)'!$B$7:$S$1006,E$5,0),"")</f>
        <v/>
      </c>
      <c r="F333" s="152" t="str">
        <f>IFERROR(VLOOKUP('BH (2)'!$C$4&amp;"-"&amp;'BH (2)'!$A333,'BH (2)'!$B$7:$S$1006,F$5,0),"")</f>
        <v/>
      </c>
      <c r="G333" s="153" t="str">
        <f>IFERROR(VLOOKUP('BH (2)'!$C$4&amp;"-"&amp;'BH (2)'!$A333,'BH (2)'!$B$7:$S$1006,G$5,0),"")</f>
        <v/>
      </c>
      <c r="H333" s="154" t="str">
        <f>IFERROR(VLOOKUP('BH (2)'!$C$4&amp;"-"&amp;'BH (2)'!$A333,'BH (2)'!$B$7:$S$1006,H$5,0),"")</f>
        <v/>
      </c>
      <c r="I333" s="153" t="str">
        <f>IFERROR(VLOOKUP('BH (2)'!$C$4&amp;"-"&amp;'BH (2)'!$A333,'BH (2)'!$B$7:$S$1006,I$5,0),"")</f>
        <v/>
      </c>
      <c r="J333" s="155" t="str">
        <f>IFERROR(VLOOKUP('BH (2)'!$C$4&amp;"-"&amp;'BH (2)'!$A333,'BH (2)'!$B$7:$S$1006,J$5,0),"")</f>
        <v/>
      </c>
      <c r="K333" s="153" t="str">
        <f>IFERROR(VLOOKUP('BH (2)'!$C$4&amp;"-"&amp;'BH (2)'!$A333,'BH (2)'!$B$7:$S$1006,K$5,0),"")</f>
        <v/>
      </c>
      <c r="L333" s="150" t="str">
        <f>IFERROR(VLOOKUP('BH (2)'!$C$4&amp;"-"&amp;'BH (2)'!$A333,'BH (2)'!$B$7:$S$1006,L$5,0),"")</f>
        <v/>
      </c>
      <c r="M333" s="154" t="str">
        <f>IFERROR(VLOOKUP('BH (2)'!$C$4&amp;"-"&amp;'BH (2)'!$A333,'BH (2)'!$B$7:$S$1006,M$5,0),"")</f>
        <v/>
      </c>
      <c r="N333" s="150" t="str">
        <f>IFERROR(VLOOKUP('BH (2)'!$C$4&amp;"-"&amp;'BH (2)'!$A333,'BH (2)'!$B$7:$S$1006,N$5,0),"")</f>
        <v/>
      </c>
      <c r="O333" s="156" t="str">
        <f>IFERROR(VLOOKUP('BH (2)'!$C$4&amp;"-"&amp;'BH (2)'!$A333,'BH (2)'!$B$7:$S$1006,O$5,0),"")</f>
        <v/>
      </c>
      <c r="P333" s="148" t="str">
        <f>IFERROR(VLOOKUP('BH (2)'!$C$4&amp;"-"&amp;'BH (2)'!$A333,'BH (2)'!$B$7:$S$1006,P$5,0),"")</f>
        <v/>
      </c>
      <c r="Q333" s="157" t="str">
        <f>IFERROR(VLOOKUP('BH (2)'!$C$4&amp;"-"&amp;'BH (2)'!$A333,'BH (2)'!$B$7:$S$1006,Q$5,0),"")</f>
        <v/>
      </c>
      <c r="R333" s="158" t="str">
        <f>IFERROR(VLOOKUP('BH (2)'!$C$4&amp;"-"&amp;'BH (2)'!$A333,'BH (2)'!$B$7:$S$1006,R$5,0),"")</f>
        <v/>
      </c>
      <c r="S333" s="159" t="str">
        <f>IFERROR(VLOOKUP('BH (2)'!$C$4&amp;"-"&amp;'BH (2)'!$A333,'BH (2)'!$B$7:$S$1006,S$5,0),"")</f>
        <v/>
      </c>
      <c r="T333" s="26" t="str">
        <f t="shared" si="20"/>
        <v/>
      </c>
      <c r="U333" s="26" t="str">
        <f t="shared" si="21"/>
        <v/>
      </c>
      <c r="V333" s="26" t="str">
        <f t="shared" si="22"/>
        <v/>
      </c>
      <c r="W333" s="26" t="str">
        <f t="shared" si="23"/>
        <v/>
      </c>
    </row>
    <row r="334" spans="3:23" ht="45" customHeight="1" x14ac:dyDescent="0.25">
      <c r="C334" s="32">
        <v>328</v>
      </c>
      <c r="D334" s="150" t="str">
        <f>IFERROR(VLOOKUP('BH (2)'!$C$4&amp;"-"&amp;'BH (2)'!$A334,'BH (2)'!$B$7:$S$1006,D$5,0),"")</f>
        <v/>
      </c>
      <c r="E334" s="160" t="str">
        <f>IFERROR(VLOOKUP('BH (2)'!$C$4&amp;"-"&amp;'BH (2)'!$A334,'BH (2)'!$B$7:$S$1006,E$5,0),"")</f>
        <v/>
      </c>
      <c r="F334" s="152" t="str">
        <f>IFERROR(VLOOKUP('BH (2)'!$C$4&amp;"-"&amp;'BH (2)'!$A334,'BH (2)'!$B$7:$S$1006,F$5,0),"")</f>
        <v/>
      </c>
      <c r="G334" s="153" t="str">
        <f>IFERROR(VLOOKUP('BH (2)'!$C$4&amp;"-"&amp;'BH (2)'!$A334,'BH (2)'!$B$7:$S$1006,G$5,0),"")</f>
        <v/>
      </c>
      <c r="H334" s="154" t="str">
        <f>IFERROR(VLOOKUP('BH (2)'!$C$4&amp;"-"&amp;'BH (2)'!$A334,'BH (2)'!$B$7:$S$1006,H$5,0),"")</f>
        <v/>
      </c>
      <c r="I334" s="153" t="str">
        <f>IFERROR(VLOOKUP('BH (2)'!$C$4&amp;"-"&amp;'BH (2)'!$A334,'BH (2)'!$B$7:$S$1006,I$5,0),"")</f>
        <v/>
      </c>
      <c r="J334" s="155" t="str">
        <f>IFERROR(VLOOKUP('BH (2)'!$C$4&amp;"-"&amp;'BH (2)'!$A334,'BH (2)'!$B$7:$S$1006,J$5,0),"")</f>
        <v/>
      </c>
      <c r="K334" s="153" t="str">
        <f>IFERROR(VLOOKUP('BH (2)'!$C$4&amp;"-"&amp;'BH (2)'!$A334,'BH (2)'!$B$7:$S$1006,K$5,0),"")</f>
        <v/>
      </c>
      <c r="L334" s="150" t="str">
        <f>IFERROR(VLOOKUP('BH (2)'!$C$4&amp;"-"&amp;'BH (2)'!$A334,'BH (2)'!$B$7:$S$1006,L$5,0),"")</f>
        <v/>
      </c>
      <c r="M334" s="154" t="str">
        <f>IFERROR(VLOOKUP('BH (2)'!$C$4&amp;"-"&amp;'BH (2)'!$A334,'BH (2)'!$B$7:$S$1006,M$5,0),"")</f>
        <v/>
      </c>
      <c r="N334" s="150" t="str">
        <f>IFERROR(VLOOKUP('BH (2)'!$C$4&amp;"-"&amp;'BH (2)'!$A334,'BH (2)'!$B$7:$S$1006,N$5,0),"")</f>
        <v/>
      </c>
      <c r="O334" s="156" t="str">
        <f>IFERROR(VLOOKUP('BH (2)'!$C$4&amp;"-"&amp;'BH (2)'!$A334,'BH (2)'!$B$7:$S$1006,O$5,0),"")</f>
        <v/>
      </c>
      <c r="P334" s="148" t="str">
        <f>IFERROR(VLOOKUP('BH (2)'!$C$4&amp;"-"&amp;'BH (2)'!$A334,'BH (2)'!$B$7:$S$1006,P$5,0),"")</f>
        <v/>
      </c>
      <c r="Q334" s="157" t="str">
        <f>IFERROR(VLOOKUP('BH (2)'!$C$4&amp;"-"&amp;'BH (2)'!$A334,'BH (2)'!$B$7:$S$1006,Q$5,0),"")</f>
        <v/>
      </c>
      <c r="R334" s="158" t="str">
        <f>IFERROR(VLOOKUP('BH (2)'!$C$4&amp;"-"&amp;'BH (2)'!$A334,'BH (2)'!$B$7:$S$1006,R$5,0),"")</f>
        <v/>
      </c>
      <c r="S334" s="159" t="str">
        <f>IFERROR(VLOOKUP('BH (2)'!$C$4&amp;"-"&amp;'BH (2)'!$A334,'BH (2)'!$B$7:$S$1006,S$5,0),"")</f>
        <v/>
      </c>
      <c r="T334" s="26" t="str">
        <f t="shared" si="20"/>
        <v/>
      </c>
      <c r="U334" s="26" t="str">
        <f t="shared" si="21"/>
        <v/>
      </c>
      <c r="V334" s="26" t="str">
        <f t="shared" si="22"/>
        <v/>
      </c>
      <c r="W334" s="26" t="str">
        <f t="shared" si="23"/>
        <v/>
      </c>
    </row>
    <row r="335" spans="3:23" ht="45" customHeight="1" x14ac:dyDescent="0.25">
      <c r="C335" s="32">
        <v>329</v>
      </c>
      <c r="D335" s="150" t="str">
        <f>IFERROR(VLOOKUP('BH (2)'!$C$4&amp;"-"&amp;'BH (2)'!$A335,'BH (2)'!$B$7:$S$1006,D$5,0),"")</f>
        <v/>
      </c>
      <c r="E335" s="160" t="str">
        <f>IFERROR(VLOOKUP('BH (2)'!$C$4&amp;"-"&amp;'BH (2)'!$A335,'BH (2)'!$B$7:$S$1006,E$5,0),"")</f>
        <v/>
      </c>
      <c r="F335" s="152" t="str">
        <f>IFERROR(VLOOKUP('BH (2)'!$C$4&amp;"-"&amp;'BH (2)'!$A335,'BH (2)'!$B$7:$S$1006,F$5,0),"")</f>
        <v/>
      </c>
      <c r="G335" s="153" t="str">
        <f>IFERROR(VLOOKUP('BH (2)'!$C$4&amp;"-"&amp;'BH (2)'!$A335,'BH (2)'!$B$7:$S$1006,G$5,0),"")</f>
        <v/>
      </c>
      <c r="H335" s="154" t="str">
        <f>IFERROR(VLOOKUP('BH (2)'!$C$4&amp;"-"&amp;'BH (2)'!$A335,'BH (2)'!$B$7:$S$1006,H$5,0),"")</f>
        <v/>
      </c>
      <c r="I335" s="153" t="str">
        <f>IFERROR(VLOOKUP('BH (2)'!$C$4&amp;"-"&amp;'BH (2)'!$A335,'BH (2)'!$B$7:$S$1006,I$5,0),"")</f>
        <v/>
      </c>
      <c r="J335" s="155" t="str">
        <f>IFERROR(VLOOKUP('BH (2)'!$C$4&amp;"-"&amp;'BH (2)'!$A335,'BH (2)'!$B$7:$S$1006,J$5,0),"")</f>
        <v/>
      </c>
      <c r="K335" s="153" t="str">
        <f>IFERROR(VLOOKUP('BH (2)'!$C$4&amp;"-"&amp;'BH (2)'!$A335,'BH (2)'!$B$7:$S$1006,K$5,0),"")</f>
        <v/>
      </c>
      <c r="L335" s="150" t="str">
        <f>IFERROR(VLOOKUP('BH (2)'!$C$4&amp;"-"&amp;'BH (2)'!$A335,'BH (2)'!$B$7:$S$1006,L$5,0),"")</f>
        <v/>
      </c>
      <c r="M335" s="154" t="str">
        <f>IFERROR(VLOOKUP('BH (2)'!$C$4&amp;"-"&amp;'BH (2)'!$A335,'BH (2)'!$B$7:$S$1006,M$5,0),"")</f>
        <v/>
      </c>
      <c r="N335" s="150" t="str">
        <f>IFERROR(VLOOKUP('BH (2)'!$C$4&amp;"-"&amp;'BH (2)'!$A335,'BH (2)'!$B$7:$S$1006,N$5,0),"")</f>
        <v/>
      </c>
      <c r="O335" s="156" t="str">
        <f>IFERROR(VLOOKUP('BH (2)'!$C$4&amp;"-"&amp;'BH (2)'!$A335,'BH (2)'!$B$7:$S$1006,O$5,0),"")</f>
        <v/>
      </c>
      <c r="P335" s="148" t="str">
        <f>IFERROR(VLOOKUP('BH (2)'!$C$4&amp;"-"&amp;'BH (2)'!$A335,'BH (2)'!$B$7:$S$1006,P$5,0),"")</f>
        <v/>
      </c>
      <c r="Q335" s="157" t="str">
        <f>IFERROR(VLOOKUP('BH (2)'!$C$4&amp;"-"&amp;'BH (2)'!$A335,'BH (2)'!$B$7:$S$1006,Q$5,0),"")</f>
        <v/>
      </c>
      <c r="R335" s="158" t="str">
        <f>IFERROR(VLOOKUP('BH (2)'!$C$4&amp;"-"&amp;'BH (2)'!$A335,'BH (2)'!$B$7:$S$1006,R$5,0),"")</f>
        <v/>
      </c>
      <c r="S335" s="159" t="str">
        <f>IFERROR(VLOOKUP('BH (2)'!$C$4&amp;"-"&amp;'BH (2)'!$A335,'BH (2)'!$B$7:$S$1006,S$5,0),"")</f>
        <v/>
      </c>
      <c r="T335" s="26" t="str">
        <f t="shared" si="20"/>
        <v/>
      </c>
      <c r="U335" s="26" t="str">
        <f t="shared" si="21"/>
        <v/>
      </c>
      <c r="V335" s="26" t="str">
        <f t="shared" si="22"/>
        <v/>
      </c>
      <c r="W335" s="26" t="str">
        <f t="shared" si="23"/>
        <v/>
      </c>
    </row>
    <row r="336" spans="3:23" ht="45" customHeight="1" x14ac:dyDescent="0.25">
      <c r="C336" s="32">
        <v>330</v>
      </c>
      <c r="D336" s="150" t="str">
        <f>IFERROR(VLOOKUP('BH (2)'!$C$4&amp;"-"&amp;'BH (2)'!$A336,'BH (2)'!$B$7:$S$1006,D$5,0),"")</f>
        <v/>
      </c>
      <c r="E336" s="160" t="str">
        <f>IFERROR(VLOOKUP('BH (2)'!$C$4&amp;"-"&amp;'BH (2)'!$A336,'BH (2)'!$B$7:$S$1006,E$5,0),"")</f>
        <v/>
      </c>
      <c r="F336" s="152" t="str">
        <f>IFERROR(VLOOKUP('BH (2)'!$C$4&amp;"-"&amp;'BH (2)'!$A336,'BH (2)'!$B$7:$S$1006,F$5,0),"")</f>
        <v/>
      </c>
      <c r="G336" s="153" t="str">
        <f>IFERROR(VLOOKUP('BH (2)'!$C$4&amp;"-"&amp;'BH (2)'!$A336,'BH (2)'!$B$7:$S$1006,G$5,0),"")</f>
        <v/>
      </c>
      <c r="H336" s="154" t="str">
        <f>IFERROR(VLOOKUP('BH (2)'!$C$4&amp;"-"&amp;'BH (2)'!$A336,'BH (2)'!$B$7:$S$1006,H$5,0),"")</f>
        <v/>
      </c>
      <c r="I336" s="153" t="str">
        <f>IFERROR(VLOOKUP('BH (2)'!$C$4&amp;"-"&amp;'BH (2)'!$A336,'BH (2)'!$B$7:$S$1006,I$5,0),"")</f>
        <v/>
      </c>
      <c r="J336" s="155" t="str">
        <f>IFERROR(VLOOKUP('BH (2)'!$C$4&amp;"-"&amp;'BH (2)'!$A336,'BH (2)'!$B$7:$S$1006,J$5,0),"")</f>
        <v/>
      </c>
      <c r="K336" s="153" t="str">
        <f>IFERROR(VLOOKUP('BH (2)'!$C$4&amp;"-"&amp;'BH (2)'!$A336,'BH (2)'!$B$7:$S$1006,K$5,0),"")</f>
        <v/>
      </c>
      <c r="L336" s="150" t="str">
        <f>IFERROR(VLOOKUP('BH (2)'!$C$4&amp;"-"&amp;'BH (2)'!$A336,'BH (2)'!$B$7:$S$1006,L$5,0),"")</f>
        <v/>
      </c>
      <c r="M336" s="154" t="str">
        <f>IFERROR(VLOOKUP('BH (2)'!$C$4&amp;"-"&amp;'BH (2)'!$A336,'BH (2)'!$B$7:$S$1006,M$5,0),"")</f>
        <v/>
      </c>
      <c r="N336" s="150" t="str">
        <f>IFERROR(VLOOKUP('BH (2)'!$C$4&amp;"-"&amp;'BH (2)'!$A336,'BH (2)'!$B$7:$S$1006,N$5,0),"")</f>
        <v/>
      </c>
      <c r="O336" s="156" t="str">
        <f>IFERROR(VLOOKUP('BH (2)'!$C$4&amp;"-"&amp;'BH (2)'!$A336,'BH (2)'!$B$7:$S$1006,O$5,0),"")</f>
        <v/>
      </c>
      <c r="P336" s="148" t="str">
        <f>IFERROR(VLOOKUP('BH (2)'!$C$4&amp;"-"&amp;'BH (2)'!$A336,'BH (2)'!$B$7:$S$1006,P$5,0),"")</f>
        <v/>
      </c>
      <c r="Q336" s="157" t="str">
        <f>IFERROR(VLOOKUP('BH (2)'!$C$4&amp;"-"&amp;'BH (2)'!$A336,'BH (2)'!$B$7:$S$1006,Q$5,0),"")</f>
        <v/>
      </c>
      <c r="R336" s="158" t="str">
        <f>IFERROR(VLOOKUP('BH (2)'!$C$4&amp;"-"&amp;'BH (2)'!$A336,'BH (2)'!$B$7:$S$1006,R$5,0),"")</f>
        <v/>
      </c>
      <c r="S336" s="159" t="str">
        <f>IFERROR(VLOOKUP('BH (2)'!$C$4&amp;"-"&amp;'BH (2)'!$A336,'BH (2)'!$B$7:$S$1006,S$5,0),"")</f>
        <v/>
      </c>
      <c r="T336" s="26" t="str">
        <f t="shared" si="20"/>
        <v/>
      </c>
      <c r="U336" s="26" t="str">
        <f t="shared" si="21"/>
        <v/>
      </c>
      <c r="V336" s="26" t="str">
        <f t="shared" si="22"/>
        <v/>
      </c>
      <c r="W336" s="26" t="str">
        <f t="shared" si="23"/>
        <v/>
      </c>
    </row>
    <row r="337" spans="3:23" ht="45" customHeight="1" x14ac:dyDescent="0.25">
      <c r="C337" s="32">
        <v>331</v>
      </c>
      <c r="D337" s="150" t="str">
        <f>IFERROR(VLOOKUP('BH (2)'!$C$4&amp;"-"&amp;'BH (2)'!$A337,'BH (2)'!$B$7:$S$1006,D$5,0),"")</f>
        <v/>
      </c>
      <c r="E337" s="160" t="str">
        <f>IFERROR(VLOOKUP('BH (2)'!$C$4&amp;"-"&amp;'BH (2)'!$A337,'BH (2)'!$B$7:$S$1006,E$5,0),"")</f>
        <v/>
      </c>
      <c r="F337" s="152" t="str">
        <f>IFERROR(VLOOKUP('BH (2)'!$C$4&amp;"-"&amp;'BH (2)'!$A337,'BH (2)'!$B$7:$S$1006,F$5,0),"")</f>
        <v/>
      </c>
      <c r="G337" s="153" t="str">
        <f>IFERROR(VLOOKUP('BH (2)'!$C$4&amp;"-"&amp;'BH (2)'!$A337,'BH (2)'!$B$7:$S$1006,G$5,0),"")</f>
        <v/>
      </c>
      <c r="H337" s="154" t="str">
        <f>IFERROR(VLOOKUP('BH (2)'!$C$4&amp;"-"&amp;'BH (2)'!$A337,'BH (2)'!$B$7:$S$1006,H$5,0),"")</f>
        <v/>
      </c>
      <c r="I337" s="153" t="str">
        <f>IFERROR(VLOOKUP('BH (2)'!$C$4&amp;"-"&amp;'BH (2)'!$A337,'BH (2)'!$B$7:$S$1006,I$5,0),"")</f>
        <v/>
      </c>
      <c r="J337" s="155" t="str">
        <f>IFERROR(VLOOKUP('BH (2)'!$C$4&amp;"-"&amp;'BH (2)'!$A337,'BH (2)'!$B$7:$S$1006,J$5,0),"")</f>
        <v/>
      </c>
      <c r="K337" s="153" t="str">
        <f>IFERROR(VLOOKUP('BH (2)'!$C$4&amp;"-"&amp;'BH (2)'!$A337,'BH (2)'!$B$7:$S$1006,K$5,0),"")</f>
        <v/>
      </c>
      <c r="L337" s="150" t="str">
        <f>IFERROR(VLOOKUP('BH (2)'!$C$4&amp;"-"&amp;'BH (2)'!$A337,'BH (2)'!$B$7:$S$1006,L$5,0),"")</f>
        <v/>
      </c>
      <c r="M337" s="154" t="str">
        <f>IFERROR(VLOOKUP('BH (2)'!$C$4&amp;"-"&amp;'BH (2)'!$A337,'BH (2)'!$B$7:$S$1006,M$5,0),"")</f>
        <v/>
      </c>
      <c r="N337" s="150" t="str">
        <f>IFERROR(VLOOKUP('BH (2)'!$C$4&amp;"-"&amp;'BH (2)'!$A337,'BH (2)'!$B$7:$S$1006,N$5,0),"")</f>
        <v/>
      </c>
      <c r="O337" s="156" t="str">
        <f>IFERROR(VLOOKUP('BH (2)'!$C$4&amp;"-"&amp;'BH (2)'!$A337,'BH (2)'!$B$7:$S$1006,O$5,0),"")</f>
        <v/>
      </c>
      <c r="P337" s="148" t="str">
        <f>IFERROR(VLOOKUP('BH (2)'!$C$4&amp;"-"&amp;'BH (2)'!$A337,'BH (2)'!$B$7:$S$1006,P$5,0),"")</f>
        <v/>
      </c>
      <c r="Q337" s="157" t="str">
        <f>IFERROR(VLOOKUP('BH (2)'!$C$4&amp;"-"&amp;'BH (2)'!$A337,'BH (2)'!$B$7:$S$1006,Q$5,0),"")</f>
        <v/>
      </c>
      <c r="R337" s="158" t="str">
        <f>IFERROR(VLOOKUP('BH (2)'!$C$4&amp;"-"&amp;'BH (2)'!$A337,'BH (2)'!$B$7:$S$1006,R$5,0),"")</f>
        <v/>
      </c>
      <c r="S337" s="159" t="str">
        <f>IFERROR(VLOOKUP('BH (2)'!$C$4&amp;"-"&amp;'BH (2)'!$A337,'BH (2)'!$B$7:$S$1006,S$5,0),"")</f>
        <v/>
      </c>
      <c r="T337" s="26" t="str">
        <f t="shared" si="20"/>
        <v/>
      </c>
      <c r="U337" s="26" t="str">
        <f t="shared" si="21"/>
        <v/>
      </c>
      <c r="V337" s="26" t="str">
        <f t="shared" si="22"/>
        <v/>
      </c>
      <c r="W337" s="26" t="str">
        <f t="shared" si="23"/>
        <v/>
      </c>
    </row>
    <row r="338" spans="3:23" ht="45" customHeight="1" x14ac:dyDescent="0.25">
      <c r="C338" s="32">
        <v>332</v>
      </c>
      <c r="D338" s="150" t="str">
        <f>IFERROR(VLOOKUP('BH (2)'!$C$4&amp;"-"&amp;'BH (2)'!$A338,'BH (2)'!$B$7:$S$1006,D$5,0),"")</f>
        <v/>
      </c>
      <c r="E338" s="160" t="str">
        <f>IFERROR(VLOOKUP('BH (2)'!$C$4&amp;"-"&amp;'BH (2)'!$A338,'BH (2)'!$B$7:$S$1006,E$5,0),"")</f>
        <v/>
      </c>
      <c r="F338" s="152" t="str">
        <f>IFERROR(VLOOKUP('BH (2)'!$C$4&amp;"-"&amp;'BH (2)'!$A338,'BH (2)'!$B$7:$S$1006,F$5,0),"")</f>
        <v/>
      </c>
      <c r="G338" s="153" t="str">
        <f>IFERROR(VLOOKUP('BH (2)'!$C$4&amp;"-"&amp;'BH (2)'!$A338,'BH (2)'!$B$7:$S$1006,G$5,0),"")</f>
        <v/>
      </c>
      <c r="H338" s="154" t="str">
        <f>IFERROR(VLOOKUP('BH (2)'!$C$4&amp;"-"&amp;'BH (2)'!$A338,'BH (2)'!$B$7:$S$1006,H$5,0),"")</f>
        <v/>
      </c>
      <c r="I338" s="153" t="str">
        <f>IFERROR(VLOOKUP('BH (2)'!$C$4&amp;"-"&amp;'BH (2)'!$A338,'BH (2)'!$B$7:$S$1006,I$5,0),"")</f>
        <v/>
      </c>
      <c r="J338" s="155" t="str">
        <f>IFERROR(VLOOKUP('BH (2)'!$C$4&amp;"-"&amp;'BH (2)'!$A338,'BH (2)'!$B$7:$S$1006,J$5,0),"")</f>
        <v/>
      </c>
      <c r="K338" s="153" t="str">
        <f>IFERROR(VLOOKUP('BH (2)'!$C$4&amp;"-"&amp;'BH (2)'!$A338,'BH (2)'!$B$7:$S$1006,K$5,0),"")</f>
        <v/>
      </c>
      <c r="L338" s="150" t="str">
        <f>IFERROR(VLOOKUP('BH (2)'!$C$4&amp;"-"&amp;'BH (2)'!$A338,'BH (2)'!$B$7:$S$1006,L$5,0),"")</f>
        <v/>
      </c>
      <c r="M338" s="154" t="str">
        <f>IFERROR(VLOOKUP('BH (2)'!$C$4&amp;"-"&amp;'BH (2)'!$A338,'BH (2)'!$B$7:$S$1006,M$5,0),"")</f>
        <v/>
      </c>
      <c r="N338" s="150" t="str">
        <f>IFERROR(VLOOKUP('BH (2)'!$C$4&amp;"-"&amp;'BH (2)'!$A338,'BH (2)'!$B$7:$S$1006,N$5,0),"")</f>
        <v/>
      </c>
      <c r="O338" s="156" t="str">
        <f>IFERROR(VLOOKUP('BH (2)'!$C$4&amp;"-"&amp;'BH (2)'!$A338,'BH (2)'!$B$7:$S$1006,O$5,0),"")</f>
        <v/>
      </c>
      <c r="P338" s="148" t="str">
        <f>IFERROR(VLOOKUP('BH (2)'!$C$4&amp;"-"&amp;'BH (2)'!$A338,'BH (2)'!$B$7:$S$1006,P$5,0),"")</f>
        <v/>
      </c>
      <c r="Q338" s="157" t="str">
        <f>IFERROR(VLOOKUP('BH (2)'!$C$4&amp;"-"&amp;'BH (2)'!$A338,'BH (2)'!$B$7:$S$1006,Q$5,0),"")</f>
        <v/>
      </c>
      <c r="R338" s="158" t="str">
        <f>IFERROR(VLOOKUP('BH (2)'!$C$4&amp;"-"&amp;'BH (2)'!$A338,'BH (2)'!$B$7:$S$1006,R$5,0),"")</f>
        <v/>
      </c>
      <c r="S338" s="159" t="str">
        <f>IFERROR(VLOOKUP('BH (2)'!$C$4&amp;"-"&amp;'BH (2)'!$A338,'BH (2)'!$B$7:$S$1006,S$5,0),"")</f>
        <v/>
      </c>
      <c r="T338" s="26" t="str">
        <f t="shared" si="20"/>
        <v/>
      </c>
      <c r="U338" s="26" t="str">
        <f t="shared" si="21"/>
        <v/>
      </c>
      <c r="V338" s="26" t="str">
        <f t="shared" si="22"/>
        <v/>
      </c>
      <c r="W338" s="26" t="str">
        <f t="shared" si="23"/>
        <v/>
      </c>
    </row>
    <row r="339" spans="3:23" ht="45" customHeight="1" x14ac:dyDescent="0.25">
      <c r="C339" s="32">
        <v>333</v>
      </c>
      <c r="D339" s="150" t="str">
        <f>IFERROR(VLOOKUP('BH (2)'!$C$4&amp;"-"&amp;'BH (2)'!$A339,'BH (2)'!$B$7:$S$1006,D$5,0),"")</f>
        <v/>
      </c>
      <c r="E339" s="160" t="str">
        <f>IFERROR(VLOOKUP('BH (2)'!$C$4&amp;"-"&amp;'BH (2)'!$A339,'BH (2)'!$B$7:$S$1006,E$5,0),"")</f>
        <v/>
      </c>
      <c r="F339" s="152" t="str">
        <f>IFERROR(VLOOKUP('BH (2)'!$C$4&amp;"-"&amp;'BH (2)'!$A339,'BH (2)'!$B$7:$S$1006,F$5,0),"")</f>
        <v/>
      </c>
      <c r="G339" s="153" t="str">
        <f>IFERROR(VLOOKUP('BH (2)'!$C$4&amp;"-"&amp;'BH (2)'!$A339,'BH (2)'!$B$7:$S$1006,G$5,0),"")</f>
        <v/>
      </c>
      <c r="H339" s="154" t="str">
        <f>IFERROR(VLOOKUP('BH (2)'!$C$4&amp;"-"&amp;'BH (2)'!$A339,'BH (2)'!$B$7:$S$1006,H$5,0),"")</f>
        <v/>
      </c>
      <c r="I339" s="153" t="str">
        <f>IFERROR(VLOOKUP('BH (2)'!$C$4&amp;"-"&amp;'BH (2)'!$A339,'BH (2)'!$B$7:$S$1006,I$5,0),"")</f>
        <v/>
      </c>
      <c r="J339" s="155" t="str">
        <f>IFERROR(VLOOKUP('BH (2)'!$C$4&amp;"-"&amp;'BH (2)'!$A339,'BH (2)'!$B$7:$S$1006,J$5,0),"")</f>
        <v/>
      </c>
      <c r="K339" s="153" t="str">
        <f>IFERROR(VLOOKUP('BH (2)'!$C$4&amp;"-"&amp;'BH (2)'!$A339,'BH (2)'!$B$7:$S$1006,K$5,0),"")</f>
        <v/>
      </c>
      <c r="L339" s="150" t="str">
        <f>IFERROR(VLOOKUP('BH (2)'!$C$4&amp;"-"&amp;'BH (2)'!$A339,'BH (2)'!$B$7:$S$1006,L$5,0),"")</f>
        <v/>
      </c>
      <c r="M339" s="154" t="str">
        <f>IFERROR(VLOOKUP('BH (2)'!$C$4&amp;"-"&amp;'BH (2)'!$A339,'BH (2)'!$B$7:$S$1006,M$5,0),"")</f>
        <v/>
      </c>
      <c r="N339" s="150" t="str">
        <f>IFERROR(VLOOKUP('BH (2)'!$C$4&amp;"-"&amp;'BH (2)'!$A339,'BH (2)'!$B$7:$S$1006,N$5,0),"")</f>
        <v/>
      </c>
      <c r="O339" s="156" t="str">
        <f>IFERROR(VLOOKUP('BH (2)'!$C$4&amp;"-"&amp;'BH (2)'!$A339,'BH (2)'!$B$7:$S$1006,O$5,0),"")</f>
        <v/>
      </c>
      <c r="P339" s="148" t="str">
        <f>IFERROR(VLOOKUP('BH (2)'!$C$4&amp;"-"&amp;'BH (2)'!$A339,'BH (2)'!$B$7:$S$1006,P$5,0),"")</f>
        <v/>
      </c>
      <c r="Q339" s="157" t="str">
        <f>IFERROR(VLOOKUP('BH (2)'!$C$4&amp;"-"&amp;'BH (2)'!$A339,'BH (2)'!$B$7:$S$1006,Q$5,0),"")</f>
        <v/>
      </c>
      <c r="R339" s="158" t="str">
        <f>IFERROR(VLOOKUP('BH (2)'!$C$4&amp;"-"&amp;'BH (2)'!$A339,'BH (2)'!$B$7:$S$1006,R$5,0),"")</f>
        <v/>
      </c>
      <c r="S339" s="159" t="str">
        <f>IFERROR(VLOOKUP('BH (2)'!$C$4&amp;"-"&amp;'BH (2)'!$A339,'BH (2)'!$B$7:$S$1006,S$5,0),"")</f>
        <v/>
      </c>
      <c r="T339" s="26" t="str">
        <f t="shared" si="20"/>
        <v/>
      </c>
      <c r="U339" s="26" t="str">
        <f t="shared" si="21"/>
        <v/>
      </c>
      <c r="V339" s="26" t="str">
        <f t="shared" si="22"/>
        <v/>
      </c>
      <c r="W339" s="26" t="str">
        <f t="shared" si="23"/>
        <v/>
      </c>
    </row>
    <row r="340" spans="3:23" ht="45" customHeight="1" x14ac:dyDescent="0.25">
      <c r="C340" s="32">
        <v>334</v>
      </c>
      <c r="D340" s="150" t="str">
        <f>IFERROR(VLOOKUP('BH (2)'!$C$4&amp;"-"&amp;'BH (2)'!$A340,'BH (2)'!$B$7:$S$1006,D$5,0),"")</f>
        <v/>
      </c>
      <c r="E340" s="160" t="str">
        <f>IFERROR(VLOOKUP('BH (2)'!$C$4&amp;"-"&amp;'BH (2)'!$A340,'BH (2)'!$B$7:$S$1006,E$5,0),"")</f>
        <v/>
      </c>
      <c r="F340" s="152" t="str">
        <f>IFERROR(VLOOKUP('BH (2)'!$C$4&amp;"-"&amp;'BH (2)'!$A340,'BH (2)'!$B$7:$S$1006,F$5,0),"")</f>
        <v/>
      </c>
      <c r="G340" s="153" t="str">
        <f>IFERROR(VLOOKUP('BH (2)'!$C$4&amp;"-"&amp;'BH (2)'!$A340,'BH (2)'!$B$7:$S$1006,G$5,0),"")</f>
        <v/>
      </c>
      <c r="H340" s="154" t="str">
        <f>IFERROR(VLOOKUP('BH (2)'!$C$4&amp;"-"&amp;'BH (2)'!$A340,'BH (2)'!$B$7:$S$1006,H$5,0),"")</f>
        <v/>
      </c>
      <c r="I340" s="153" t="str">
        <f>IFERROR(VLOOKUP('BH (2)'!$C$4&amp;"-"&amp;'BH (2)'!$A340,'BH (2)'!$B$7:$S$1006,I$5,0),"")</f>
        <v/>
      </c>
      <c r="J340" s="155" t="str">
        <f>IFERROR(VLOOKUP('BH (2)'!$C$4&amp;"-"&amp;'BH (2)'!$A340,'BH (2)'!$B$7:$S$1006,J$5,0),"")</f>
        <v/>
      </c>
      <c r="K340" s="153" t="str">
        <f>IFERROR(VLOOKUP('BH (2)'!$C$4&amp;"-"&amp;'BH (2)'!$A340,'BH (2)'!$B$7:$S$1006,K$5,0),"")</f>
        <v/>
      </c>
      <c r="L340" s="150" t="str">
        <f>IFERROR(VLOOKUP('BH (2)'!$C$4&amp;"-"&amp;'BH (2)'!$A340,'BH (2)'!$B$7:$S$1006,L$5,0),"")</f>
        <v/>
      </c>
      <c r="M340" s="154" t="str">
        <f>IFERROR(VLOOKUP('BH (2)'!$C$4&amp;"-"&amp;'BH (2)'!$A340,'BH (2)'!$B$7:$S$1006,M$5,0),"")</f>
        <v/>
      </c>
      <c r="N340" s="150" t="str">
        <f>IFERROR(VLOOKUP('BH (2)'!$C$4&amp;"-"&amp;'BH (2)'!$A340,'BH (2)'!$B$7:$S$1006,N$5,0),"")</f>
        <v/>
      </c>
      <c r="O340" s="156" t="str">
        <f>IFERROR(VLOOKUP('BH (2)'!$C$4&amp;"-"&amp;'BH (2)'!$A340,'BH (2)'!$B$7:$S$1006,O$5,0),"")</f>
        <v/>
      </c>
      <c r="P340" s="148" t="str">
        <f>IFERROR(VLOOKUP('BH (2)'!$C$4&amp;"-"&amp;'BH (2)'!$A340,'BH (2)'!$B$7:$S$1006,P$5,0),"")</f>
        <v/>
      </c>
      <c r="Q340" s="157" t="str">
        <f>IFERROR(VLOOKUP('BH (2)'!$C$4&amp;"-"&amp;'BH (2)'!$A340,'BH (2)'!$B$7:$S$1006,Q$5,0),"")</f>
        <v/>
      </c>
      <c r="R340" s="158" t="str">
        <f>IFERROR(VLOOKUP('BH (2)'!$C$4&amp;"-"&amp;'BH (2)'!$A340,'BH (2)'!$B$7:$S$1006,R$5,0),"")</f>
        <v/>
      </c>
      <c r="S340" s="159" t="str">
        <f>IFERROR(VLOOKUP('BH (2)'!$C$4&amp;"-"&amp;'BH (2)'!$A340,'BH (2)'!$B$7:$S$1006,S$5,0),"")</f>
        <v/>
      </c>
      <c r="T340" s="26" t="str">
        <f t="shared" si="20"/>
        <v/>
      </c>
      <c r="U340" s="26" t="str">
        <f t="shared" si="21"/>
        <v/>
      </c>
      <c r="V340" s="26" t="str">
        <f t="shared" si="22"/>
        <v/>
      </c>
      <c r="W340" s="26" t="str">
        <f t="shared" si="23"/>
        <v/>
      </c>
    </row>
    <row r="341" spans="3:23" ht="45" customHeight="1" x14ac:dyDescent="0.25">
      <c r="C341" s="32">
        <v>335</v>
      </c>
      <c r="D341" s="150" t="str">
        <f>IFERROR(VLOOKUP('BH (2)'!$C$4&amp;"-"&amp;'BH (2)'!$A341,'BH (2)'!$B$7:$S$1006,D$5,0),"")</f>
        <v/>
      </c>
      <c r="E341" s="160" t="str">
        <f>IFERROR(VLOOKUP('BH (2)'!$C$4&amp;"-"&amp;'BH (2)'!$A341,'BH (2)'!$B$7:$S$1006,E$5,0),"")</f>
        <v/>
      </c>
      <c r="F341" s="152" t="str">
        <f>IFERROR(VLOOKUP('BH (2)'!$C$4&amp;"-"&amp;'BH (2)'!$A341,'BH (2)'!$B$7:$S$1006,F$5,0),"")</f>
        <v/>
      </c>
      <c r="G341" s="153" t="str">
        <f>IFERROR(VLOOKUP('BH (2)'!$C$4&amp;"-"&amp;'BH (2)'!$A341,'BH (2)'!$B$7:$S$1006,G$5,0),"")</f>
        <v/>
      </c>
      <c r="H341" s="154" t="str">
        <f>IFERROR(VLOOKUP('BH (2)'!$C$4&amp;"-"&amp;'BH (2)'!$A341,'BH (2)'!$B$7:$S$1006,H$5,0),"")</f>
        <v/>
      </c>
      <c r="I341" s="153" t="str">
        <f>IFERROR(VLOOKUP('BH (2)'!$C$4&amp;"-"&amp;'BH (2)'!$A341,'BH (2)'!$B$7:$S$1006,I$5,0),"")</f>
        <v/>
      </c>
      <c r="J341" s="155" t="str">
        <f>IFERROR(VLOOKUP('BH (2)'!$C$4&amp;"-"&amp;'BH (2)'!$A341,'BH (2)'!$B$7:$S$1006,J$5,0),"")</f>
        <v/>
      </c>
      <c r="K341" s="153" t="str">
        <f>IFERROR(VLOOKUP('BH (2)'!$C$4&amp;"-"&amp;'BH (2)'!$A341,'BH (2)'!$B$7:$S$1006,K$5,0),"")</f>
        <v/>
      </c>
      <c r="L341" s="150" t="str">
        <f>IFERROR(VLOOKUP('BH (2)'!$C$4&amp;"-"&amp;'BH (2)'!$A341,'BH (2)'!$B$7:$S$1006,L$5,0),"")</f>
        <v/>
      </c>
      <c r="M341" s="154" t="str">
        <f>IFERROR(VLOOKUP('BH (2)'!$C$4&amp;"-"&amp;'BH (2)'!$A341,'BH (2)'!$B$7:$S$1006,M$5,0),"")</f>
        <v/>
      </c>
      <c r="N341" s="150" t="str">
        <f>IFERROR(VLOOKUP('BH (2)'!$C$4&amp;"-"&amp;'BH (2)'!$A341,'BH (2)'!$B$7:$S$1006,N$5,0),"")</f>
        <v/>
      </c>
      <c r="O341" s="156" t="str">
        <f>IFERROR(VLOOKUP('BH (2)'!$C$4&amp;"-"&amp;'BH (2)'!$A341,'BH (2)'!$B$7:$S$1006,O$5,0),"")</f>
        <v/>
      </c>
      <c r="P341" s="148" t="str">
        <f>IFERROR(VLOOKUP('BH (2)'!$C$4&amp;"-"&amp;'BH (2)'!$A341,'BH (2)'!$B$7:$S$1006,P$5,0),"")</f>
        <v/>
      </c>
      <c r="Q341" s="157" t="str">
        <f>IFERROR(VLOOKUP('BH (2)'!$C$4&amp;"-"&amp;'BH (2)'!$A341,'BH (2)'!$B$7:$S$1006,Q$5,0),"")</f>
        <v/>
      </c>
      <c r="R341" s="158" t="str">
        <f>IFERROR(VLOOKUP('BH (2)'!$C$4&amp;"-"&amp;'BH (2)'!$A341,'BH (2)'!$B$7:$S$1006,R$5,0),"")</f>
        <v/>
      </c>
      <c r="S341" s="159" t="str">
        <f>IFERROR(VLOOKUP('BH (2)'!$C$4&amp;"-"&amp;'BH (2)'!$A341,'BH (2)'!$B$7:$S$1006,S$5,0),"")</f>
        <v/>
      </c>
      <c r="T341" s="26" t="str">
        <f t="shared" si="20"/>
        <v/>
      </c>
      <c r="U341" s="26" t="str">
        <f t="shared" si="21"/>
        <v/>
      </c>
      <c r="V341" s="26" t="str">
        <f t="shared" si="22"/>
        <v/>
      </c>
      <c r="W341" s="26" t="str">
        <f t="shared" si="23"/>
        <v/>
      </c>
    </row>
    <row r="342" spans="3:23" ht="45" customHeight="1" x14ac:dyDescent="0.25">
      <c r="C342" s="32">
        <v>336</v>
      </c>
      <c r="D342" s="150" t="str">
        <f>IFERROR(VLOOKUP('BH (2)'!$C$4&amp;"-"&amp;'BH (2)'!$A342,'BH (2)'!$B$7:$S$1006,D$5,0),"")</f>
        <v/>
      </c>
      <c r="E342" s="160" t="str">
        <f>IFERROR(VLOOKUP('BH (2)'!$C$4&amp;"-"&amp;'BH (2)'!$A342,'BH (2)'!$B$7:$S$1006,E$5,0),"")</f>
        <v/>
      </c>
      <c r="F342" s="152" t="str">
        <f>IFERROR(VLOOKUP('BH (2)'!$C$4&amp;"-"&amp;'BH (2)'!$A342,'BH (2)'!$B$7:$S$1006,F$5,0),"")</f>
        <v/>
      </c>
      <c r="G342" s="153" t="str">
        <f>IFERROR(VLOOKUP('BH (2)'!$C$4&amp;"-"&amp;'BH (2)'!$A342,'BH (2)'!$B$7:$S$1006,G$5,0),"")</f>
        <v/>
      </c>
      <c r="H342" s="154" t="str">
        <f>IFERROR(VLOOKUP('BH (2)'!$C$4&amp;"-"&amp;'BH (2)'!$A342,'BH (2)'!$B$7:$S$1006,H$5,0),"")</f>
        <v/>
      </c>
      <c r="I342" s="153" t="str">
        <f>IFERROR(VLOOKUP('BH (2)'!$C$4&amp;"-"&amp;'BH (2)'!$A342,'BH (2)'!$B$7:$S$1006,I$5,0),"")</f>
        <v/>
      </c>
      <c r="J342" s="155" t="str">
        <f>IFERROR(VLOOKUP('BH (2)'!$C$4&amp;"-"&amp;'BH (2)'!$A342,'BH (2)'!$B$7:$S$1006,J$5,0),"")</f>
        <v/>
      </c>
      <c r="K342" s="153" t="str">
        <f>IFERROR(VLOOKUP('BH (2)'!$C$4&amp;"-"&amp;'BH (2)'!$A342,'BH (2)'!$B$7:$S$1006,K$5,0),"")</f>
        <v/>
      </c>
      <c r="L342" s="150" t="str">
        <f>IFERROR(VLOOKUP('BH (2)'!$C$4&amp;"-"&amp;'BH (2)'!$A342,'BH (2)'!$B$7:$S$1006,L$5,0),"")</f>
        <v/>
      </c>
      <c r="M342" s="154" t="str">
        <f>IFERROR(VLOOKUP('BH (2)'!$C$4&amp;"-"&amp;'BH (2)'!$A342,'BH (2)'!$B$7:$S$1006,M$5,0),"")</f>
        <v/>
      </c>
      <c r="N342" s="150" t="str">
        <f>IFERROR(VLOOKUP('BH (2)'!$C$4&amp;"-"&amp;'BH (2)'!$A342,'BH (2)'!$B$7:$S$1006,N$5,0),"")</f>
        <v/>
      </c>
      <c r="O342" s="156" t="str">
        <f>IFERROR(VLOOKUP('BH (2)'!$C$4&amp;"-"&amp;'BH (2)'!$A342,'BH (2)'!$B$7:$S$1006,O$5,0),"")</f>
        <v/>
      </c>
      <c r="P342" s="148" t="str">
        <f>IFERROR(VLOOKUP('BH (2)'!$C$4&amp;"-"&amp;'BH (2)'!$A342,'BH (2)'!$B$7:$S$1006,P$5,0),"")</f>
        <v/>
      </c>
      <c r="Q342" s="157" t="str">
        <f>IFERROR(VLOOKUP('BH (2)'!$C$4&amp;"-"&amp;'BH (2)'!$A342,'BH (2)'!$B$7:$S$1006,Q$5,0),"")</f>
        <v/>
      </c>
      <c r="R342" s="158" t="str">
        <f>IFERROR(VLOOKUP('BH (2)'!$C$4&amp;"-"&amp;'BH (2)'!$A342,'BH (2)'!$B$7:$S$1006,R$5,0),"")</f>
        <v/>
      </c>
      <c r="S342" s="159" t="str">
        <f>IFERROR(VLOOKUP('BH (2)'!$C$4&amp;"-"&amp;'BH (2)'!$A342,'BH (2)'!$B$7:$S$1006,S$5,0),"")</f>
        <v/>
      </c>
      <c r="T342" s="26" t="str">
        <f t="shared" si="20"/>
        <v/>
      </c>
      <c r="U342" s="26" t="str">
        <f t="shared" si="21"/>
        <v/>
      </c>
      <c r="V342" s="26" t="str">
        <f t="shared" si="22"/>
        <v/>
      </c>
      <c r="W342" s="26" t="str">
        <f t="shared" si="23"/>
        <v/>
      </c>
    </row>
    <row r="343" spans="3:23" ht="45" customHeight="1" x14ac:dyDescent="0.25">
      <c r="C343" s="32">
        <v>337</v>
      </c>
      <c r="D343" s="150" t="str">
        <f>IFERROR(VLOOKUP('BH (2)'!$C$4&amp;"-"&amp;'BH (2)'!$A343,'BH (2)'!$B$7:$S$1006,D$5,0),"")</f>
        <v/>
      </c>
      <c r="E343" s="160" t="str">
        <f>IFERROR(VLOOKUP('BH (2)'!$C$4&amp;"-"&amp;'BH (2)'!$A343,'BH (2)'!$B$7:$S$1006,E$5,0),"")</f>
        <v/>
      </c>
      <c r="F343" s="152" t="str">
        <f>IFERROR(VLOOKUP('BH (2)'!$C$4&amp;"-"&amp;'BH (2)'!$A343,'BH (2)'!$B$7:$S$1006,F$5,0),"")</f>
        <v/>
      </c>
      <c r="G343" s="153" t="str">
        <f>IFERROR(VLOOKUP('BH (2)'!$C$4&amp;"-"&amp;'BH (2)'!$A343,'BH (2)'!$B$7:$S$1006,G$5,0),"")</f>
        <v/>
      </c>
      <c r="H343" s="154" t="str">
        <f>IFERROR(VLOOKUP('BH (2)'!$C$4&amp;"-"&amp;'BH (2)'!$A343,'BH (2)'!$B$7:$S$1006,H$5,0),"")</f>
        <v/>
      </c>
      <c r="I343" s="153" t="str">
        <f>IFERROR(VLOOKUP('BH (2)'!$C$4&amp;"-"&amp;'BH (2)'!$A343,'BH (2)'!$B$7:$S$1006,I$5,0),"")</f>
        <v/>
      </c>
      <c r="J343" s="155" t="str">
        <f>IFERROR(VLOOKUP('BH (2)'!$C$4&amp;"-"&amp;'BH (2)'!$A343,'BH (2)'!$B$7:$S$1006,J$5,0),"")</f>
        <v/>
      </c>
      <c r="K343" s="153" t="str">
        <f>IFERROR(VLOOKUP('BH (2)'!$C$4&amp;"-"&amp;'BH (2)'!$A343,'BH (2)'!$B$7:$S$1006,K$5,0),"")</f>
        <v/>
      </c>
      <c r="L343" s="150" t="str">
        <f>IFERROR(VLOOKUP('BH (2)'!$C$4&amp;"-"&amp;'BH (2)'!$A343,'BH (2)'!$B$7:$S$1006,L$5,0),"")</f>
        <v/>
      </c>
      <c r="M343" s="154" t="str">
        <f>IFERROR(VLOOKUP('BH (2)'!$C$4&amp;"-"&amp;'BH (2)'!$A343,'BH (2)'!$B$7:$S$1006,M$5,0),"")</f>
        <v/>
      </c>
      <c r="N343" s="150" t="str">
        <f>IFERROR(VLOOKUP('BH (2)'!$C$4&amp;"-"&amp;'BH (2)'!$A343,'BH (2)'!$B$7:$S$1006,N$5,0),"")</f>
        <v/>
      </c>
      <c r="O343" s="156" t="str">
        <f>IFERROR(VLOOKUP('BH (2)'!$C$4&amp;"-"&amp;'BH (2)'!$A343,'BH (2)'!$B$7:$S$1006,O$5,0),"")</f>
        <v/>
      </c>
      <c r="P343" s="148" t="str">
        <f>IFERROR(VLOOKUP('BH (2)'!$C$4&amp;"-"&amp;'BH (2)'!$A343,'BH (2)'!$B$7:$S$1006,P$5,0),"")</f>
        <v/>
      </c>
      <c r="Q343" s="157" t="str">
        <f>IFERROR(VLOOKUP('BH (2)'!$C$4&amp;"-"&amp;'BH (2)'!$A343,'BH (2)'!$B$7:$S$1006,Q$5,0),"")</f>
        <v/>
      </c>
      <c r="R343" s="158" t="str">
        <f>IFERROR(VLOOKUP('BH (2)'!$C$4&amp;"-"&amp;'BH (2)'!$A343,'BH (2)'!$B$7:$S$1006,R$5,0),"")</f>
        <v/>
      </c>
      <c r="S343" s="159" t="str">
        <f>IFERROR(VLOOKUP('BH (2)'!$C$4&amp;"-"&amp;'BH (2)'!$A343,'BH (2)'!$B$7:$S$1006,S$5,0),"")</f>
        <v/>
      </c>
      <c r="T343" s="26" t="str">
        <f t="shared" si="20"/>
        <v/>
      </c>
      <c r="U343" s="26" t="str">
        <f t="shared" si="21"/>
        <v/>
      </c>
      <c r="V343" s="26" t="str">
        <f t="shared" si="22"/>
        <v/>
      </c>
      <c r="W343" s="26" t="str">
        <f t="shared" si="23"/>
        <v/>
      </c>
    </row>
    <row r="344" spans="3:23" ht="45" customHeight="1" x14ac:dyDescent="0.25">
      <c r="C344" s="32">
        <v>338</v>
      </c>
      <c r="D344" s="150" t="str">
        <f>IFERROR(VLOOKUP('BH (2)'!$C$4&amp;"-"&amp;'BH (2)'!$A344,'BH (2)'!$B$7:$S$1006,D$5,0),"")</f>
        <v/>
      </c>
      <c r="E344" s="160" t="str">
        <f>IFERROR(VLOOKUP('BH (2)'!$C$4&amp;"-"&amp;'BH (2)'!$A344,'BH (2)'!$B$7:$S$1006,E$5,0),"")</f>
        <v/>
      </c>
      <c r="F344" s="152" t="str">
        <f>IFERROR(VLOOKUP('BH (2)'!$C$4&amp;"-"&amp;'BH (2)'!$A344,'BH (2)'!$B$7:$S$1006,F$5,0),"")</f>
        <v/>
      </c>
      <c r="G344" s="153" t="str">
        <f>IFERROR(VLOOKUP('BH (2)'!$C$4&amp;"-"&amp;'BH (2)'!$A344,'BH (2)'!$B$7:$S$1006,G$5,0),"")</f>
        <v/>
      </c>
      <c r="H344" s="154" t="str">
        <f>IFERROR(VLOOKUP('BH (2)'!$C$4&amp;"-"&amp;'BH (2)'!$A344,'BH (2)'!$B$7:$S$1006,H$5,0),"")</f>
        <v/>
      </c>
      <c r="I344" s="153" t="str">
        <f>IFERROR(VLOOKUP('BH (2)'!$C$4&amp;"-"&amp;'BH (2)'!$A344,'BH (2)'!$B$7:$S$1006,I$5,0),"")</f>
        <v/>
      </c>
      <c r="J344" s="155" t="str">
        <f>IFERROR(VLOOKUP('BH (2)'!$C$4&amp;"-"&amp;'BH (2)'!$A344,'BH (2)'!$B$7:$S$1006,J$5,0),"")</f>
        <v/>
      </c>
      <c r="K344" s="153" t="str">
        <f>IFERROR(VLOOKUP('BH (2)'!$C$4&amp;"-"&amp;'BH (2)'!$A344,'BH (2)'!$B$7:$S$1006,K$5,0),"")</f>
        <v/>
      </c>
      <c r="L344" s="150" t="str">
        <f>IFERROR(VLOOKUP('BH (2)'!$C$4&amp;"-"&amp;'BH (2)'!$A344,'BH (2)'!$B$7:$S$1006,L$5,0),"")</f>
        <v/>
      </c>
      <c r="M344" s="154" t="str">
        <f>IFERROR(VLOOKUP('BH (2)'!$C$4&amp;"-"&amp;'BH (2)'!$A344,'BH (2)'!$B$7:$S$1006,M$5,0),"")</f>
        <v/>
      </c>
      <c r="N344" s="150" t="str">
        <f>IFERROR(VLOOKUP('BH (2)'!$C$4&amp;"-"&amp;'BH (2)'!$A344,'BH (2)'!$B$7:$S$1006,N$5,0),"")</f>
        <v/>
      </c>
      <c r="O344" s="156" t="str">
        <f>IFERROR(VLOOKUP('BH (2)'!$C$4&amp;"-"&amp;'BH (2)'!$A344,'BH (2)'!$B$7:$S$1006,O$5,0),"")</f>
        <v/>
      </c>
      <c r="P344" s="148" t="str">
        <f>IFERROR(VLOOKUP('BH (2)'!$C$4&amp;"-"&amp;'BH (2)'!$A344,'BH (2)'!$B$7:$S$1006,P$5,0),"")</f>
        <v/>
      </c>
      <c r="Q344" s="157" t="str">
        <f>IFERROR(VLOOKUP('BH (2)'!$C$4&amp;"-"&amp;'BH (2)'!$A344,'BH (2)'!$B$7:$S$1006,Q$5,0),"")</f>
        <v/>
      </c>
      <c r="R344" s="158" t="str">
        <f>IFERROR(VLOOKUP('BH (2)'!$C$4&amp;"-"&amp;'BH (2)'!$A344,'BH (2)'!$B$7:$S$1006,R$5,0),"")</f>
        <v/>
      </c>
      <c r="S344" s="159" t="str">
        <f>IFERROR(VLOOKUP('BH (2)'!$C$4&amp;"-"&amp;'BH (2)'!$A344,'BH (2)'!$B$7:$S$1006,S$5,0),"")</f>
        <v/>
      </c>
      <c r="T344" s="26" t="str">
        <f t="shared" si="20"/>
        <v/>
      </c>
      <c r="U344" s="26" t="str">
        <f t="shared" si="21"/>
        <v/>
      </c>
      <c r="V344" s="26" t="str">
        <f t="shared" si="22"/>
        <v/>
      </c>
      <c r="W344" s="26" t="str">
        <f t="shared" si="23"/>
        <v/>
      </c>
    </row>
    <row r="345" spans="3:23" ht="45" customHeight="1" x14ac:dyDescent="0.25">
      <c r="C345" s="32">
        <v>339</v>
      </c>
      <c r="D345" s="150" t="str">
        <f>IFERROR(VLOOKUP('BH (2)'!$C$4&amp;"-"&amp;'BH (2)'!$A345,'BH (2)'!$B$7:$S$1006,D$5,0),"")</f>
        <v/>
      </c>
      <c r="E345" s="160" t="str">
        <f>IFERROR(VLOOKUP('BH (2)'!$C$4&amp;"-"&amp;'BH (2)'!$A345,'BH (2)'!$B$7:$S$1006,E$5,0),"")</f>
        <v/>
      </c>
      <c r="F345" s="152" t="str">
        <f>IFERROR(VLOOKUP('BH (2)'!$C$4&amp;"-"&amp;'BH (2)'!$A345,'BH (2)'!$B$7:$S$1006,F$5,0),"")</f>
        <v/>
      </c>
      <c r="G345" s="153" t="str">
        <f>IFERROR(VLOOKUP('BH (2)'!$C$4&amp;"-"&amp;'BH (2)'!$A345,'BH (2)'!$B$7:$S$1006,G$5,0),"")</f>
        <v/>
      </c>
      <c r="H345" s="154" t="str">
        <f>IFERROR(VLOOKUP('BH (2)'!$C$4&amp;"-"&amp;'BH (2)'!$A345,'BH (2)'!$B$7:$S$1006,H$5,0),"")</f>
        <v/>
      </c>
      <c r="I345" s="153" t="str">
        <f>IFERROR(VLOOKUP('BH (2)'!$C$4&amp;"-"&amp;'BH (2)'!$A345,'BH (2)'!$B$7:$S$1006,I$5,0),"")</f>
        <v/>
      </c>
      <c r="J345" s="155" t="str">
        <f>IFERROR(VLOOKUP('BH (2)'!$C$4&amp;"-"&amp;'BH (2)'!$A345,'BH (2)'!$B$7:$S$1006,J$5,0),"")</f>
        <v/>
      </c>
      <c r="K345" s="153" t="str">
        <f>IFERROR(VLOOKUP('BH (2)'!$C$4&amp;"-"&amp;'BH (2)'!$A345,'BH (2)'!$B$7:$S$1006,K$5,0),"")</f>
        <v/>
      </c>
      <c r="L345" s="150" t="str">
        <f>IFERROR(VLOOKUP('BH (2)'!$C$4&amp;"-"&amp;'BH (2)'!$A345,'BH (2)'!$B$7:$S$1006,L$5,0),"")</f>
        <v/>
      </c>
      <c r="M345" s="154" t="str">
        <f>IFERROR(VLOOKUP('BH (2)'!$C$4&amp;"-"&amp;'BH (2)'!$A345,'BH (2)'!$B$7:$S$1006,M$5,0),"")</f>
        <v/>
      </c>
      <c r="N345" s="150" t="str">
        <f>IFERROR(VLOOKUP('BH (2)'!$C$4&amp;"-"&amp;'BH (2)'!$A345,'BH (2)'!$B$7:$S$1006,N$5,0),"")</f>
        <v/>
      </c>
      <c r="O345" s="156" t="str">
        <f>IFERROR(VLOOKUP('BH (2)'!$C$4&amp;"-"&amp;'BH (2)'!$A345,'BH (2)'!$B$7:$S$1006,O$5,0),"")</f>
        <v/>
      </c>
      <c r="P345" s="148" t="str">
        <f>IFERROR(VLOOKUP('BH (2)'!$C$4&amp;"-"&amp;'BH (2)'!$A345,'BH (2)'!$B$7:$S$1006,P$5,0),"")</f>
        <v/>
      </c>
      <c r="Q345" s="157" t="str">
        <f>IFERROR(VLOOKUP('BH (2)'!$C$4&amp;"-"&amp;'BH (2)'!$A345,'BH (2)'!$B$7:$S$1006,Q$5,0),"")</f>
        <v/>
      </c>
      <c r="R345" s="158" t="str">
        <f>IFERROR(VLOOKUP('BH (2)'!$C$4&amp;"-"&amp;'BH (2)'!$A345,'BH (2)'!$B$7:$S$1006,R$5,0),"")</f>
        <v/>
      </c>
      <c r="S345" s="159" t="str">
        <f>IFERROR(VLOOKUP('BH (2)'!$C$4&amp;"-"&amp;'BH (2)'!$A345,'BH (2)'!$B$7:$S$1006,S$5,0),"")</f>
        <v/>
      </c>
      <c r="T345" s="26" t="str">
        <f t="shared" si="20"/>
        <v/>
      </c>
      <c r="U345" s="26" t="str">
        <f t="shared" si="21"/>
        <v/>
      </c>
      <c r="V345" s="26" t="str">
        <f t="shared" si="22"/>
        <v/>
      </c>
      <c r="W345" s="26" t="str">
        <f t="shared" si="23"/>
        <v/>
      </c>
    </row>
    <row r="346" spans="3:23" ht="45" customHeight="1" x14ac:dyDescent="0.25">
      <c r="C346" s="32">
        <v>340</v>
      </c>
      <c r="D346" s="150" t="str">
        <f>IFERROR(VLOOKUP('BH (2)'!$C$4&amp;"-"&amp;'BH (2)'!$A346,'BH (2)'!$B$7:$S$1006,D$5,0),"")</f>
        <v/>
      </c>
      <c r="E346" s="160" t="str">
        <f>IFERROR(VLOOKUP('BH (2)'!$C$4&amp;"-"&amp;'BH (2)'!$A346,'BH (2)'!$B$7:$S$1006,E$5,0),"")</f>
        <v/>
      </c>
      <c r="F346" s="152" t="str">
        <f>IFERROR(VLOOKUP('BH (2)'!$C$4&amp;"-"&amp;'BH (2)'!$A346,'BH (2)'!$B$7:$S$1006,F$5,0),"")</f>
        <v/>
      </c>
      <c r="G346" s="153" t="str">
        <f>IFERROR(VLOOKUP('BH (2)'!$C$4&amp;"-"&amp;'BH (2)'!$A346,'BH (2)'!$B$7:$S$1006,G$5,0),"")</f>
        <v/>
      </c>
      <c r="H346" s="154" t="str">
        <f>IFERROR(VLOOKUP('BH (2)'!$C$4&amp;"-"&amp;'BH (2)'!$A346,'BH (2)'!$B$7:$S$1006,H$5,0),"")</f>
        <v/>
      </c>
      <c r="I346" s="153" t="str">
        <f>IFERROR(VLOOKUP('BH (2)'!$C$4&amp;"-"&amp;'BH (2)'!$A346,'BH (2)'!$B$7:$S$1006,I$5,0),"")</f>
        <v/>
      </c>
      <c r="J346" s="155" t="str">
        <f>IFERROR(VLOOKUP('BH (2)'!$C$4&amp;"-"&amp;'BH (2)'!$A346,'BH (2)'!$B$7:$S$1006,J$5,0),"")</f>
        <v/>
      </c>
      <c r="K346" s="153" t="str">
        <f>IFERROR(VLOOKUP('BH (2)'!$C$4&amp;"-"&amp;'BH (2)'!$A346,'BH (2)'!$B$7:$S$1006,K$5,0),"")</f>
        <v/>
      </c>
      <c r="L346" s="150" t="str">
        <f>IFERROR(VLOOKUP('BH (2)'!$C$4&amp;"-"&amp;'BH (2)'!$A346,'BH (2)'!$B$7:$S$1006,L$5,0),"")</f>
        <v/>
      </c>
      <c r="M346" s="154" t="str">
        <f>IFERROR(VLOOKUP('BH (2)'!$C$4&amp;"-"&amp;'BH (2)'!$A346,'BH (2)'!$B$7:$S$1006,M$5,0),"")</f>
        <v/>
      </c>
      <c r="N346" s="150" t="str">
        <f>IFERROR(VLOOKUP('BH (2)'!$C$4&amp;"-"&amp;'BH (2)'!$A346,'BH (2)'!$B$7:$S$1006,N$5,0),"")</f>
        <v/>
      </c>
      <c r="O346" s="156" t="str">
        <f>IFERROR(VLOOKUP('BH (2)'!$C$4&amp;"-"&amp;'BH (2)'!$A346,'BH (2)'!$B$7:$S$1006,O$5,0),"")</f>
        <v/>
      </c>
      <c r="P346" s="148" t="str">
        <f>IFERROR(VLOOKUP('BH (2)'!$C$4&amp;"-"&amp;'BH (2)'!$A346,'BH (2)'!$B$7:$S$1006,P$5,0),"")</f>
        <v/>
      </c>
      <c r="Q346" s="157" t="str">
        <f>IFERROR(VLOOKUP('BH (2)'!$C$4&amp;"-"&amp;'BH (2)'!$A346,'BH (2)'!$B$7:$S$1006,Q$5,0),"")</f>
        <v/>
      </c>
      <c r="R346" s="158" t="str">
        <f>IFERROR(VLOOKUP('BH (2)'!$C$4&amp;"-"&amp;'BH (2)'!$A346,'BH (2)'!$B$7:$S$1006,R$5,0),"")</f>
        <v/>
      </c>
      <c r="S346" s="159" t="str">
        <f>IFERROR(VLOOKUP('BH (2)'!$C$4&amp;"-"&amp;'BH (2)'!$A346,'BH (2)'!$B$7:$S$1006,S$5,0),"")</f>
        <v/>
      </c>
      <c r="T346" s="26" t="str">
        <f t="shared" si="20"/>
        <v/>
      </c>
      <c r="U346" s="26" t="str">
        <f t="shared" si="21"/>
        <v/>
      </c>
      <c r="V346" s="26" t="str">
        <f t="shared" si="22"/>
        <v/>
      </c>
      <c r="W346" s="26" t="str">
        <f t="shared" si="23"/>
        <v/>
      </c>
    </row>
    <row r="347" spans="3:23" ht="45" customHeight="1" x14ac:dyDescent="0.25">
      <c r="C347" s="32">
        <v>341</v>
      </c>
      <c r="D347" s="150" t="str">
        <f>IFERROR(VLOOKUP('BH (2)'!$C$4&amp;"-"&amp;'BH (2)'!$A347,'BH (2)'!$B$7:$S$1006,D$5,0),"")</f>
        <v/>
      </c>
      <c r="E347" s="160" t="str">
        <f>IFERROR(VLOOKUP('BH (2)'!$C$4&amp;"-"&amp;'BH (2)'!$A347,'BH (2)'!$B$7:$S$1006,E$5,0),"")</f>
        <v/>
      </c>
      <c r="F347" s="152" t="str">
        <f>IFERROR(VLOOKUP('BH (2)'!$C$4&amp;"-"&amp;'BH (2)'!$A347,'BH (2)'!$B$7:$S$1006,F$5,0),"")</f>
        <v/>
      </c>
      <c r="G347" s="153" t="str">
        <f>IFERROR(VLOOKUP('BH (2)'!$C$4&amp;"-"&amp;'BH (2)'!$A347,'BH (2)'!$B$7:$S$1006,G$5,0),"")</f>
        <v/>
      </c>
      <c r="H347" s="154" t="str">
        <f>IFERROR(VLOOKUP('BH (2)'!$C$4&amp;"-"&amp;'BH (2)'!$A347,'BH (2)'!$B$7:$S$1006,H$5,0),"")</f>
        <v/>
      </c>
      <c r="I347" s="153" t="str">
        <f>IFERROR(VLOOKUP('BH (2)'!$C$4&amp;"-"&amp;'BH (2)'!$A347,'BH (2)'!$B$7:$S$1006,I$5,0),"")</f>
        <v/>
      </c>
      <c r="J347" s="155" t="str">
        <f>IFERROR(VLOOKUP('BH (2)'!$C$4&amp;"-"&amp;'BH (2)'!$A347,'BH (2)'!$B$7:$S$1006,J$5,0),"")</f>
        <v/>
      </c>
      <c r="K347" s="153" t="str">
        <f>IFERROR(VLOOKUP('BH (2)'!$C$4&amp;"-"&amp;'BH (2)'!$A347,'BH (2)'!$B$7:$S$1006,K$5,0),"")</f>
        <v/>
      </c>
      <c r="L347" s="150" t="str">
        <f>IFERROR(VLOOKUP('BH (2)'!$C$4&amp;"-"&amp;'BH (2)'!$A347,'BH (2)'!$B$7:$S$1006,L$5,0),"")</f>
        <v/>
      </c>
      <c r="M347" s="154" t="str">
        <f>IFERROR(VLOOKUP('BH (2)'!$C$4&amp;"-"&amp;'BH (2)'!$A347,'BH (2)'!$B$7:$S$1006,M$5,0),"")</f>
        <v/>
      </c>
      <c r="N347" s="150" t="str">
        <f>IFERROR(VLOOKUP('BH (2)'!$C$4&amp;"-"&amp;'BH (2)'!$A347,'BH (2)'!$B$7:$S$1006,N$5,0),"")</f>
        <v/>
      </c>
      <c r="O347" s="156" t="str">
        <f>IFERROR(VLOOKUP('BH (2)'!$C$4&amp;"-"&amp;'BH (2)'!$A347,'BH (2)'!$B$7:$S$1006,O$5,0),"")</f>
        <v/>
      </c>
      <c r="P347" s="148" t="str">
        <f>IFERROR(VLOOKUP('BH (2)'!$C$4&amp;"-"&amp;'BH (2)'!$A347,'BH (2)'!$B$7:$S$1006,P$5,0),"")</f>
        <v/>
      </c>
      <c r="Q347" s="157" t="str">
        <f>IFERROR(VLOOKUP('BH (2)'!$C$4&amp;"-"&amp;'BH (2)'!$A347,'BH (2)'!$B$7:$S$1006,Q$5,0),"")</f>
        <v/>
      </c>
      <c r="R347" s="158" t="str">
        <f>IFERROR(VLOOKUP('BH (2)'!$C$4&amp;"-"&amp;'BH (2)'!$A347,'BH (2)'!$B$7:$S$1006,R$5,0),"")</f>
        <v/>
      </c>
      <c r="S347" s="159" t="str">
        <f>IFERROR(VLOOKUP('BH (2)'!$C$4&amp;"-"&amp;'BH (2)'!$A347,'BH (2)'!$B$7:$S$1006,S$5,0),"")</f>
        <v/>
      </c>
      <c r="T347" s="26" t="str">
        <f t="shared" si="20"/>
        <v/>
      </c>
      <c r="U347" s="26" t="str">
        <f t="shared" si="21"/>
        <v/>
      </c>
      <c r="V347" s="26" t="str">
        <f t="shared" si="22"/>
        <v/>
      </c>
      <c r="W347" s="26" t="str">
        <f t="shared" si="23"/>
        <v/>
      </c>
    </row>
    <row r="348" spans="3:23" ht="45" customHeight="1" x14ac:dyDescent="0.25">
      <c r="C348" s="32">
        <v>342</v>
      </c>
      <c r="D348" s="150" t="str">
        <f>IFERROR(VLOOKUP('BH (2)'!$C$4&amp;"-"&amp;'BH (2)'!$A348,'BH (2)'!$B$7:$S$1006,D$5,0),"")</f>
        <v/>
      </c>
      <c r="E348" s="160" t="str">
        <f>IFERROR(VLOOKUP('BH (2)'!$C$4&amp;"-"&amp;'BH (2)'!$A348,'BH (2)'!$B$7:$S$1006,E$5,0),"")</f>
        <v/>
      </c>
      <c r="F348" s="152" t="str">
        <f>IFERROR(VLOOKUP('BH (2)'!$C$4&amp;"-"&amp;'BH (2)'!$A348,'BH (2)'!$B$7:$S$1006,F$5,0),"")</f>
        <v/>
      </c>
      <c r="G348" s="153" t="str">
        <f>IFERROR(VLOOKUP('BH (2)'!$C$4&amp;"-"&amp;'BH (2)'!$A348,'BH (2)'!$B$7:$S$1006,G$5,0),"")</f>
        <v/>
      </c>
      <c r="H348" s="154" t="str">
        <f>IFERROR(VLOOKUP('BH (2)'!$C$4&amp;"-"&amp;'BH (2)'!$A348,'BH (2)'!$B$7:$S$1006,H$5,0),"")</f>
        <v/>
      </c>
      <c r="I348" s="153" t="str">
        <f>IFERROR(VLOOKUP('BH (2)'!$C$4&amp;"-"&amp;'BH (2)'!$A348,'BH (2)'!$B$7:$S$1006,I$5,0),"")</f>
        <v/>
      </c>
      <c r="J348" s="155" t="str">
        <f>IFERROR(VLOOKUP('BH (2)'!$C$4&amp;"-"&amp;'BH (2)'!$A348,'BH (2)'!$B$7:$S$1006,J$5,0),"")</f>
        <v/>
      </c>
      <c r="K348" s="153" t="str">
        <f>IFERROR(VLOOKUP('BH (2)'!$C$4&amp;"-"&amp;'BH (2)'!$A348,'BH (2)'!$B$7:$S$1006,K$5,0),"")</f>
        <v/>
      </c>
      <c r="L348" s="150" t="str">
        <f>IFERROR(VLOOKUP('BH (2)'!$C$4&amp;"-"&amp;'BH (2)'!$A348,'BH (2)'!$B$7:$S$1006,L$5,0),"")</f>
        <v/>
      </c>
      <c r="M348" s="154" t="str">
        <f>IFERROR(VLOOKUP('BH (2)'!$C$4&amp;"-"&amp;'BH (2)'!$A348,'BH (2)'!$B$7:$S$1006,M$5,0),"")</f>
        <v/>
      </c>
      <c r="N348" s="150" t="str">
        <f>IFERROR(VLOOKUP('BH (2)'!$C$4&amp;"-"&amp;'BH (2)'!$A348,'BH (2)'!$B$7:$S$1006,N$5,0),"")</f>
        <v/>
      </c>
      <c r="O348" s="156" t="str">
        <f>IFERROR(VLOOKUP('BH (2)'!$C$4&amp;"-"&amp;'BH (2)'!$A348,'BH (2)'!$B$7:$S$1006,O$5,0),"")</f>
        <v/>
      </c>
      <c r="P348" s="148" t="str">
        <f>IFERROR(VLOOKUP('BH (2)'!$C$4&amp;"-"&amp;'BH (2)'!$A348,'BH (2)'!$B$7:$S$1006,P$5,0),"")</f>
        <v/>
      </c>
      <c r="Q348" s="157" t="str">
        <f>IFERROR(VLOOKUP('BH (2)'!$C$4&amp;"-"&amp;'BH (2)'!$A348,'BH (2)'!$B$7:$S$1006,Q$5,0),"")</f>
        <v/>
      </c>
      <c r="R348" s="158" t="str">
        <f>IFERROR(VLOOKUP('BH (2)'!$C$4&amp;"-"&amp;'BH (2)'!$A348,'BH (2)'!$B$7:$S$1006,R$5,0),"")</f>
        <v/>
      </c>
      <c r="S348" s="159" t="str">
        <f>IFERROR(VLOOKUP('BH (2)'!$C$4&amp;"-"&amp;'BH (2)'!$A348,'BH (2)'!$B$7:$S$1006,S$5,0),"")</f>
        <v/>
      </c>
      <c r="T348" s="26" t="str">
        <f t="shared" si="20"/>
        <v/>
      </c>
      <c r="U348" s="26" t="str">
        <f t="shared" si="21"/>
        <v/>
      </c>
      <c r="V348" s="26" t="str">
        <f t="shared" si="22"/>
        <v/>
      </c>
      <c r="W348" s="26" t="str">
        <f t="shared" si="23"/>
        <v/>
      </c>
    </row>
    <row r="349" spans="3:23" ht="45" customHeight="1" x14ac:dyDescent="0.25">
      <c r="C349" s="32">
        <v>343</v>
      </c>
      <c r="D349" s="150" t="str">
        <f>IFERROR(VLOOKUP('BH (2)'!$C$4&amp;"-"&amp;'BH (2)'!$A349,'BH (2)'!$B$7:$S$1006,D$5,0),"")</f>
        <v/>
      </c>
      <c r="E349" s="160" t="str">
        <f>IFERROR(VLOOKUP('BH (2)'!$C$4&amp;"-"&amp;'BH (2)'!$A349,'BH (2)'!$B$7:$S$1006,E$5,0),"")</f>
        <v/>
      </c>
      <c r="F349" s="152" t="str">
        <f>IFERROR(VLOOKUP('BH (2)'!$C$4&amp;"-"&amp;'BH (2)'!$A349,'BH (2)'!$B$7:$S$1006,F$5,0),"")</f>
        <v/>
      </c>
      <c r="G349" s="153" t="str">
        <f>IFERROR(VLOOKUP('BH (2)'!$C$4&amp;"-"&amp;'BH (2)'!$A349,'BH (2)'!$B$7:$S$1006,G$5,0),"")</f>
        <v/>
      </c>
      <c r="H349" s="154" t="str">
        <f>IFERROR(VLOOKUP('BH (2)'!$C$4&amp;"-"&amp;'BH (2)'!$A349,'BH (2)'!$B$7:$S$1006,H$5,0),"")</f>
        <v/>
      </c>
      <c r="I349" s="153" t="str">
        <f>IFERROR(VLOOKUP('BH (2)'!$C$4&amp;"-"&amp;'BH (2)'!$A349,'BH (2)'!$B$7:$S$1006,I$5,0),"")</f>
        <v/>
      </c>
      <c r="J349" s="155" t="str">
        <f>IFERROR(VLOOKUP('BH (2)'!$C$4&amp;"-"&amp;'BH (2)'!$A349,'BH (2)'!$B$7:$S$1006,J$5,0),"")</f>
        <v/>
      </c>
      <c r="K349" s="153" t="str">
        <f>IFERROR(VLOOKUP('BH (2)'!$C$4&amp;"-"&amp;'BH (2)'!$A349,'BH (2)'!$B$7:$S$1006,K$5,0),"")</f>
        <v/>
      </c>
      <c r="L349" s="150" t="str">
        <f>IFERROR(VLOOKUP('BH (2)'!$C$4&amp;"-"&amp;'BH (2)'!$A349,'BH (2)'!$B$7:$S$1006,L$5,0),"")</f>
        <v/>
      </c>
      <c r="M349" s="154" t="str">
        <f>IFERROR(VLOOKUP('BH (2)'!$C$4&amp;"-"&amp;'BH (2)'!$A349,'BH (2)'!$B$7:$S$1006,M$5,0),"")</f>
        <v/>
      </c>
      <c r="N349" s="150" t="str">
        <f>IFERROR(VLOOKUP('BH (2)'!$C$4&amp;"-"&amp;'BH (2)'!$A349,'BH (2)'!$B$7:$S$1006,N$5,0),"")</f>
        <v/>
      </c>
      <c r="O349" s="156" t="str">
        <f>IFERROR(VLOOKUP('BH (2)'!$C$4&amp;"-"&amp;'BH (2)'!$A349,'BH (2)'!$B$7:$S$1006,O$5,0),"")</f>
        <v/>
      </c>
      <c r="P349" s="148" t="str">
        <f>IFERROR(VLOOKUP('BH (2)'!$C$4&amp;"-"&amp;'BH (2)'!$A349,'BH (2)'!$B$7:$S$1006,P$5,0),"")</f>
        <v/>
      </c>
      <c r="Q349" s="157" t="str">
        <f>IFERROR(VLOOKUP('BH (2)'!$C$4&amp;"-"&amp;'BH (2)'!$A349,'BH (2)'!$B$7:$S$1006,Q$5,0),"")</f>
        <v/>
      </c>
      <c r="R349" s="158" t="str">
        <f>IFERROR(VLOOKUP('BH (2)'!$C$4&amp;"-"&amp;'BH (2)'!$A349,'BH (2)'!$B$7:$S$1006,R$5,0),"")</f>
        <v/>
      </c>
      <c r="S349" s="159" t="str">
        <f>IFERROR(VLOOKUP('BH (2)'!$C$4&amp;"-"&amp;'BH (2)'!$A349,'BH (2)'!$B$7:$S$1006,S$5,0),"")</f>
        <v/>
      </c>
      <c r="T349" s="26" t="str">
        <f t="shared" si="20"/>
        <v/>
      </c>
      <c r="U349" s="26" t="str">
        <f t="shared" si="21"/>
        <v/>
      </c>
      <c r="V349" s="26" t="str">
        <f t="shared" si="22"/>
        <v/>
      </c>
      <c r="W349" s="26" t="str">
        <f t="shared" si="23"/>
        <v/>
      </c>
    </row>
    <row r="350" spans="3:23" ht="45" customHeight="1" x14ac:dyDescent="0.25">
      <c r="C350" s="32">
        <v>344</v>
      </c>
      <c r="D350" s="150" t="str">
        <f>IFERROR(VLOOKUP('BH (2)'!$C$4&amp;"-"&amp;'BH (2)'!$A350,'BH (2)'!$B$7:$S$1006,D$5,0),"")</f>
        <v/>
      </c>
      <c r="E350" s="160" t="str">
        <f>IFERROR(VLOOKUP('BH (2)'!$C$4&amp;"-"&amp;'BH (2)'!$A350,'BH (2)'!$B$7:$S$1006,E$5,0),"")</f>
        <v/>
      </c>
      <c r="F350" s="152" t="str">
        <f>IFERROR(VLOOKUP('BH (2)'!$C$4&amp;"-"&amp;'BH (2)'!$A350,'BH (2)'!$B$7:$S$1006,F$5,0),"")</f>
        <v/>
      </c>
      <c r="G350" s="153" t="str">
        <f>IFERROR(VLOOKUP('BH (2)'!$C$4&amp;"-"&amp;'BH (2)'!$A350,'BH (2)'!$B$7:$S$1006,G$5,0),"")</f>
        <v/>
      </c>
      <c r="H350" s="154" t="str">
        <f>IFERROR(VLOOKUP('BH (2)'!$C$4&amp;"-"&amp;'BH (2)'!$A350,'BH (2)'!$B$7:$S$1006,H$5,0),"")</f>
        <v/>
      </c>
      <c r="I350" s="153" t="str">
        <f>IFERROR(VLOOKUP('BH (2)'!$C$4&amp;"-"&amp;'BH (2)'!$A350,'BH (2)'!$B$7:$S$1006,I$5,0),"")</f>
        <v/>
      </c>
      <c r="J350" s="155" t="str">
        <f>IFERROR(VLOOKUP('BH (2)'!$C$4&amp;"-"&amp;'BH (2)'!$A350,'BH (2)'!$B$7:$S$1006,J$5,0),"")</f>
        <v/>
      </c>
      <c r="K350" s="153" t="str">
        <f>IFERROR(VLOOKUP('BH (2)'!$C$4&amp;"-"&amp;'BH (2)'!$A350,'BH (2)'!$B$7:$S$1006,K$5,0),"")</f>
        <v/>
      </c>
      <c r="L350" s="150" t="str">
        <f>IFERROR(VLOOKUP('BH (2)'!$C$4&amp;"-"&amp;'BH (2)'!$A350,'BH (2)'!$B$7:$S$1006,L$5,0),"")</f>
        <v/>
      </c>
      <c r="M350" s="154" t="str">
        <f>IFERROR(VLOOKUP('BH (2)'!$C$4&amp;"-"&amp;'BH (2)'!$A350,'BH (2)'!$B$7:$S$1006,M$5,0),"")</f>
        <v/>
      </c>
      <c r="N350" s="150" t="str">
        <f>IFERROR(VLOOKUP('BH (2)'!$C$4&amp;"-"&amp;'BH (2)'!$A350,'BH (2)'!$B$7:$S$1006,N$5,0),"")</f>
        <v/>
      </c>
      <c r="O350" s="156" t="str">
        <f>IFERROR(VLOOKUP('BH (2)'!$C$4&amp;"-"&amp;'BH (2)'!$A350,'BH (2)'!$B$7:$S$1006,O$5,0),"")</f>
        <v/>
      </c>
      <c r="P350" s="148" t="str">
        <f>IFERROR(VLOOKUP('BH (2)'!$C$4&amp;"-"&amp;'BH (2)'!$A350,'BH (2)'!$B$7:$S$1006,P$5,0),"")</f>
        <v/>
      </c>
      <c r="Q350" s="157" t="str">
        <f>IFERROR(VLOOKUP('BH (2)'!$C$4&amp;"-"&amp;'BH (2)'!$A350,'BH (2)'!$B$7:$S$1006,Q$5,0),"")</f>
        <v/>
      </c>
      <c r="R350" s="158" t="str">
        <f>IFERROR(VLOOKUP('BH (2)'!$C$4&amp;"-"&amp;'BH (2)'!$A350,'BH (2)'!$B$7:$S$1006,R$5,0),"")</f>
        <v/>
      </c>
      <c r="S350" s="159" t="str">
        <f>IFERROR(VLOOKUP('BH (2)'!$C$4&amp;"-"&amp;'BH (2)'!$A350,'BH (2)'!$B$7:$S$1006,S$5,0),"")</f>
        <v/>
      </c>
      <c r="T350" s="26" t="str">
        <f t="shared" si="20"/>
        <v/>
      </c>
      <c r="U350" s="26" t="str">
        <f t="shared" si="21"/>
        <v/>
      </c>
      <c r="V350" s="26" t="str">
        <f t="shared" si="22"/>
        <v/>
      </c>
      <c r="W350" s="26" t="str">
        <f t="shared" si="23"/>
        <v/>
      </c>
    </row>
    <row r="351" spans="3:23" ht="45" customHeight="1" x14ac:dyDescent="0.25">
      <c r="C351" s="32">
        <v>345</v>
      </c>
      <c r="D351" s="150" t="str">
        <f>IFERROR(VLOOKUP('BH (2)'!$C$4&amp;"-"&amp;'BH (2)'!$A351,'BH (2)'!$B$7:$S$1006,D$5,0),"")</f>
        <v/>
      </c>
      <c r="E351" s="160" t="str">
        <f>IFERROR(VLOOKUP('BH (2)'!$C$4&amp;"-"&amp;'BH (2)'!$A351,'BH (2)'!$B$7:$S$1006,E$5,0),"")</f>
        <v/>
      </c>
      <c r="F351" s="152" t="str">
        <f>IFERROR(VLOOKUP('BH (2)'!$C$4&amp;"-"&amp;'BH (2)'!$A351,'BH (2)'!$B$7:$S$1006,F$5,0),"")</f>
        <v/>
      </c>
      <c r="G351" s="153" t="str">
        <f>IFERROR(VLOOKUP('BH (2)'!$C$4&amp;"-"&amp;'BH (2)'!$A351,'BH (2)'!$B$7:$S$1006,G$5,0),"")</f>
        <v/>
      </c>
      <c r="H351" s="154" t="str">
        <f>IFERROR(VLOOKUP('BH (2)'!$C$4&amp;"-"&amp;'BH (2)'!$A351,'BH (2)'!$B$7:$S$1006,H$5,0),"")</f>
        <v/>
      </c>
      <c r="I351" s="153" t="str">
        <f>IFERROR(VLOOKUP('BH (2)'!$C$4&amp;"-"&amp;'BH (2)'!$A351,'BH (2)'!$B$7:$S$1006,I$5,0),"")</f>
        <v/>
      </c>
      <c r="J351" s="155" t="str">
        <f>IFERROR(VLOOKUP('BH (2)'!$C$4&amp;"-"&amp;'BH (2)'!$A351,'BH (2)'!$B$7:$S$1006,J$5,0),"")</f>
        <v/>
      </c>
      <c r="K351" s="153" t="str">
        <f>IFERROR(VLOOKUP('BH (2)'!$C$4&amp;"-"&amp;'BH (2)'!$A351,'BH (2)'!$B$7:$S$1006,K$5,0),"")</f>
        <v/>
      </c>
      <c r="L351" s="150" t="str">
        <f>IFERROR(VLOOKUP('BH (2)'!$C$4&amp;"-"&amp;'BH (2)'!$A351,'BH (2)'!$B$7:$S$1006,L$5,0),"")</f>
        <v/>
      </c>
      <c r="M351" s="154" t="str">
        <f>IFERROR(VLOOKUP('BH (2)'!$C$4&amp;"-"&amp;'BH (2)'!$A351,'BH (2)'!$B$7:$S$1006,M$5,0),"")</f>
        <v/>
      </c>
      <c r="N351" s="150" t="str">
        <f>IFERROR(VLOOKUP('BH (2)'!$C$4&amp;"-"&amp;'BH (2)'!$A351,'BH (2)'!$B$7:$S$1006,N$5,0),"")</f>
        <v/>
      </c>
      <c r="O351" s="156" t="str">
        <f>IFERROR(VLOOKUP('BH (2)'!$C$4&amp;"-"&amp;'BH (2)'!$A351,'BH (2)'!$B$7:$S$1006,O$5,0),"")</f>
        <v/>
      </c>
      <c r="P351" s="148" t="str">
        <f>IFERROR(VLOOKUP('BH (2)'!$C$4&amp;"-"&amp;'BH (2)'!$A351,'BH (2)'!$B$7:$S$1006,P$5,0),"")</f>
        <v/>
      </c>
      <c r="Q351" s="157" t="str">
        <f>IFERROR(VLOOKUP('BH (2)'!$C$4&amp;"-"&amp;'BH (2)'!$A351,'BH (2)'!$B$7:$S$1006,Q$5,0),"")</f>
        <v/>
      </c>
      <c r="R351" s="158" t="str">
        <f>IFERROR(VLOOKUP('BH (2)'!$C$4&amp;"-"&amp;'BH (2)'!$A351,'BH (2)'!$B$7:$S$1006,R$5,0),"")</f>
        <v/>
      </c>
      <c r="S351" s="159" t="str">
        <f>IFERROR(VLOOKUP('BH (2)'!$C$4&amp;"-"&amp;'BH (2)'!$A351,'BH (2)'!$B$7:$S$1006,S$5,0),"")</f>
        <v/>
      </c>
      <c r="T351" s="26" t="str">
        <f t="shared" si="20"/>
        <v/>
      </c>
      <c r="U351" s="26" t="str">
        <f t="shared" si="21"/>
        <v/>
      </c>
      <c r="V351" s="26" t="str">
        <f t="shared" si="22"/>
        <v/>
      </c>
      <c r="W351" s="26" t="str">
        <f t="shared" si="23"/>
        <v/>
      </c>
    </row>
    <row r="352" spans="3:23" ht="45" customHeight="1" x14ac:dyDescent="0.25">
      <c r="C352" s="32">
        <v>346</v>
      </c>
      <c r="D352" s="150" t="str">
        <f>IFERROR(VLOOKUP('BH (2)'!$C$4&amp;"-"&amp;'BH (2)'!$A352,'BH (2)'!$B$7:$S$1006,D$5,0),"")</f>
        <v/>
      </c>
      <c r="E352" s="160" t="str">
        <f>IFERROR(VLOOKUP('BH (2)'!$C$4&amp;"-"&amp;'BH (2)'!$A352,'BH (2)'!$B$7:$S$1006,E$5,0),"")</f>
        <v/>
      </c>
      <c r="F352" s="152" t="str">
        <f>IFERROR(VLOOKUP('BH (2)'!$C$4&amp;"-"&amp;'BH (2)'!$A352,'BH (2)'!$B$7:$S$1006,F$5,0),"")</f>
        <v/>
      </c>
      <c r="G352" s="153" t="str">
        <f>IFERROR(VLOOKUP('BH (2)'!$C$4&amp;"-"&amp;'BH (2)'!$A352,'BH (2)'!$B$7:$S$1006,G$5,0),"")</f>
        <v/>
      </c>
      <c r="H352" s="154" t="str">
        <f>IFERROR(VLOOKUP('BH (2)'!$C$4&amp;"-"&amp;'BH (2)'!$A352,'BH (2)'!$B$7:$S$1006,H$5,0),"")</f>
        <v/>
      </c>
      <c r="I352" s="153" t="str">
        <f>IFERROR(VLOOKUP('BH (2)'!$C$4&amp;"-"&amp;'BH (2)'!$A352,'BH (2)'!$B$7:$S$1006,I$5,0),"")</f>
        <v/>
      </c>
      <c r="J352" s="155" t="str">
        <f>IFERROR(VLOOKUP('BH (2)'!$C$4&amp;"-"&amp;'BH (2)'!$A352,'BH (2)'!$B$7:$S$1006,J$5,0),"")</f>
        <v/>
      </c>
      <c r="K352" s="153" t="str">
        <f>IFERROR(VLOOKUP('BH (2)'!$C$4&amp;"-"&amp;'BH (2)'!$A352,'BH (2)'!$B$7:$S$1006,K$5,0),"")</f>
        <v/>
      </c>
      <c r="L352" s="150" t="str">
        <f>IFERROR(VLOOKUP('BH (2)'!$C$4&amp;"-"&amp;'BH (2)'!$A352,'BH (2)'!$B$7:$S$1006,L$5,0),"")</f>
        <v/>
      </c>
      <c r="M352" s="154" t="str">
        <f>IFERROR(VLOOKUP('BH (2)'!$C$4&amp;"-"&amp;'BH (2)'!$A352,'BH (2)'!$B$7:$S$1006,M$5,0),"")</f>
        <v/>
      </c>
      <c r="N352" s="150" t="str">
        <f>IFERROR(VLOOKUP('BH (2)'!$C$4&amp;"-"&amp;'BH (2)'!$A352,'BH (2)'!$B$7:$S$1006,N$5,0),"")</f>
        <v/>
      </c>
      <c r="O352" s="156" t="str">
        <f>IFERROR(VLOOKUP('BH (2)'!$C$4&amp;"-"&amp;'BH (2)'!$A352,'BH (2)'!$B$7:$S$1006,O$5,0),"")</f>
        <v/>
      </c>
      <c r="P352" s="148" t="str">
        <f>IFERROR(VLOOKUP('BH (2)'!$C$4&amp;"-"&amp;'BH (2)'!$A352,'BH (2)'!$B$7:$S$1006,P$5,0),"")</f>
        <v/>
      </c>
      <c r="Q352" s="157" t="str">
        <f>IFERROR(VLOOKUP('BH (2)'!$C$4&amp;"-"&amp;'BH (2)'!$A352,'BH (2)'!$B$7:$S$1006,Q$5,0),"")</f>
        <v/>
      </c>
      <c r="R352" s="158" t="str">
        <f>IFERROR(VLOOKUP('BH (2)'!$C$4&amp;"-"&amp;'BH (2)'!$A352,'BH (2)'!$B$7:$S$1006,R$5,0),"")</f>
        <v/>
      </c>
      <c r="S352" s="159" t="str">
        <f>IFERROR(VLOOKUP('BH (2)'!$C$4&amp;"-"&amp;'BH (2)'!$A352,'BH (2)'!$B$7:$S$1006,S$5,0),"")</f>
        <v/>
      </c>
      <c r="T352" s="26" t="str">
        <f t="shared" si="20"/>
        <v/>
      </c>
      <c r="U352" s="26" t="str">
        <f t="shared" si="21"/>
        <v/>
      </c>
      <c r="V352" s="26" t="str">
        <f t="shared" si="22"/>
        <v/>
      </c>
      <c r="W352" s="26" t="str">
        <f t="shared" si="23"/>
        <v/>
      </c>
    </row>
    <row r="353" spans="3:23" ht="45" customHeight="1" x14ac:dyDescent="0.25">
      <c r="C353" s="32">
        <v>347</v>
      </c>
      <c r="D353" s="150" t="str">
        <f>IFERROR(VLOOKUP('BH (2)'!$C$4&amp;"-"&amp;'BH (2)'!$A353,'BH (2)'!$B$7:$S$1006,D$5,0),"")</f>
        <v/>
      </c>
      <c r="E353" s="160" t="str">
        <f>IFERROR(VLOOKUP('BH (2)'!$C$4&amp;"-"&amp;'BH (2)'!$A353,'BH (2)'!$B$7:$S$1006,E$5,0),"")</f>
        <v/>
      </c>
      <c r="F353" s="152" t="str">
        <f>IFERROR(VLOOKUP('BH (2)'!$C$4&amp;"-"&amp;'BH (2)'!$A353,'BH (2)'!$B$7:$S$1006,F$5,0),"")</f>
        <v/>
      </c>
      <c r="G353" s="153" t="str">
        <f>IFERROR(VLOOKUP('BH (2)'!$C$4&amp;"-"&amp;'BH (2)'!$A353,'BH (2)'!$B$7:$S$1006,G$5,0),"")</f>
        <v/>
      </c>
      <c r="H353" s="154" t="str">
        <f>IFERROR(VLOOKUP('BH (2)'!$C$4&amp;"-"&amp;'BH (2)'!$A353,'BH (2)'!$B$7:$S$1006,H$5,0),"")</f>
        <v/>
      </c>
      <c r="I353" s="153" t="str">
        <f>IFERROR(VLOOKUP('BH (2)'!$C$4&amp;"-"&amp;'BH (2)'!$A353,'BH (2)'!$B$7:$S$1006,I$5,0),"")</f>
        <v/>
      </c>
      <c r="J353" s="155" t="str">
        <f>IFERROR(VLOOKUP('BH (2)'!$C$4&amp;"-"&amp;'BH (2)'!$A353,'BH (2)'!$B$7:$S$1006,J$5,0),"")</f>
        <v/>
      </c>
      <c r="K353" s="153" t="str">
        <f>IFERROR(VLOOKUP('BH (2)'!$C$4&amp;"-"&amp;'BH (2)'!$A353,'BH (2)'!$B$7:$S$1006,K$5,0),"")</f>
        <v/>
      </c>
      <c r="L353" s="150" t="str">
        <f>IFERROR(VLOOKUP('BH (2)'!$C$4&amp;"-"&amp;'BH (2)'!$A353,'BH (2)'!$B$7:$S$1006,L$5,0),"")</f>
        <v/>
      </c>
      <c r="M353" s="154" t="str">
        <f>IFERROR(VLOOKUP('BH (2)'!$C$4&amp;"-"&amp;'BH (2)'!$A353,'BH (2)'!$B$7:$S$1006,M$5,0),"")</f>
        <v/>
      </c>
      <c r="N353" s="150" t="str">
        <f>IFERROR(VLOOKUP('BH (2)'!$C$4&amp;"-"&amp;'BH (2)'!$A353,'BH (2)'!$B$7:$S$1006,N$5,0),"")</f>
        <v/>
      </c>
      <c r="O353" s="156" t="str">
        <f>IFERROR(VLOOKUP('BH (2)'!$C$4&amp;"-"&amp;'BH (2)'!$A353,'BH (2)'!$B$7:$S$1006,O$5,0),"")</f>
        <v/>
      </c>
      <c r="P353" s="148" t="str">
        <f>IFERROR(VLOOKUP('BH (2)'!$C$4&amp;"-"&amp;'BH (2)'!$A353,'BH (2)'!$B$7:$S$1006,P$5,0),"")</f>
        <v/>
      </c>
      <c r="Q353" s="157" t="str">
        <f>IFERROR(VLOOKUP('BH (2)'!$C$4&amp;"-"&amp;'BH (2)'!$A353,'BH (2)'!$B$7:$S$1006,Q$5,0),"")</f>
        <v/>
      </c>
      <c r="R353" s="158" t="str">
        <f>IFERROR(VLOOKUP('BH (2)'!$C$4&amp;"-"&amp;'BH (2)'!$A353,'BH (2)'!$B$7:$S$1006,R$5,0),"")</f>
        <v/>
      </c>
      <c r="S353" s="159" t="str">
        <f>IFERROR(VLOOKUP('BH (2)'!$C$4&amp;"-"&amp;'BH (2)'!$A353,'BH (2)'!$B$7:$S$1006,S$5,0),"")</f>
        <v/>
      </c>
      <c r="T353" s="26" t="str">
        <f t="shared" si="20"/>
        <v/>
      </c>
      <c r="U353" s="26" t="str">
        <f t="shared" si="21"/>
        <v/>
      </c>
      <c r="V353" s="26" t="str">
        <f t="shared" si="22"/>
        <v/>
      </c>
      <c r="W353" s="26" t="str">
        <f t="shared" si="23"/>
        <v/>
      </c>
    </row>
    <row r="354" spans="3:23" ht="45" customHeight="1" x14ac:dyDescent="0.25">
      <c r="C354" s="32">
        <v>348</v>
      </c>
      <c r="D354" s="150" t="str">
        <f>IFERROR(VLOOKUP('BH (2)'!$C$4&amp;"-"&amp;'BH (2)'!$A354,'BH (2)'!$B$7:$S$1006,D$5,0),"")</f>
        <v/>
      </c>
      <c r="E354" s="160" t="str">
        <f>IFERROR(VLOOKUP('BH (2)'!$C$4&amp;"-"&amp;'BH (2)'!$A354,'BH (2)'!$B$7:$S$1006,E$5,0),"")</f>
        <v/>
      </c>
      <c r="F354" s="152" t="str">
        <f>IFERROR(VLOOKUP('BH (2)'!$C$4&amp;"-"&amp;'BH (2)'!$A354,'BH (2)'!$B$7:$S$1006,F$5,0),"")</f>
        <v/>
      </c>
      <c r="G354" s="153" t="str">
        <f>IFERROR(VLOOKUP('BH (2)'!$C$4&amp;"-"&amp;'BH (2)'!$A354,'BH (2)'!$B$7:$S$1006,G$5,0),"")</f>
        <v/>
      </c>
      <c r="H354" s="154" t="str">
        <f>IFERROR(VLOOKUP('BH (2)'!$C$4&amp;"-"&amp;'BH (2)'!$A354,'BH (2)'!$B$7:$S$1006,H$5,0),"")</f>
        <v/>
      </c>
      <c r="I354" s="153" t="str">
        <f>IFERROR(VLOOKUP('BH (2)'!$C$4&amp;"-"&amp;'BH (2)'!$A354,'BH (2)'!$B$7:$S$1006,I$5,0),"")</f>
        <v/>
      </c>
      <c r="J354" s="155" t="str">
        <f>IFERROR(VLOOKUP('BH (2)'!$C$4&amp;"-"&amp;'BH (2)'!$A354,'BH (2)'!$B$7:$S$1006,J$5,0),"")</f>
        <v/>
      </c>
      <c r="K354" s="153" t="str">
        <f>IFERROR(VLOOKUP('BH (2)'!$C$4&amp;"-"&amp;'BH (2)'!$A354,'BH (2)'!$B$7:$S$1006,K$5,0),"")</f>
        <v/>
      </c>
      <c r="L354" s="150" t="str">
        <f>IFERROR(VLOOKUP('BH (2)'!$C$4&amp;"-"&amp;'BH (2)'!$A354,'BH (2)'!$B$7:$S$1006,L$5,0),"")</f>
        <v/>
      </c>
      <c r="M354" s="154" t="str">
        <f>IFERROR(VLOOKUP('BH (2)'!$C$4&amp;"-"&amp;'BH (2)'!$A354,'BH (2)'!$B$7:$S$1006,M$5,0),"")</f>
        <v/>
      </c>
      <c r="N354" s="150" t="str">
        <f>IFERROR(VLOOKUP('BH (2)'!$C$4&amp;"-"&amp;'BH (2)'!$A354,'BH (2)'!$B$7:$S$1006,N$5,0),"")</f>
        <v/>
      </c>
      <c r="O354" s="156" t="str">
        <f>IFERROR(VLOOKUP('BH (2)'!$C$4&amp;"-"&amp;'BH (2)'!$A354,'BH (2)'!$B$7:$S$1006,O$5,0),"")</f>
        <v/>
      </c>
      <c r="P354" s="148" t="str">
        <f>IFERROR(VLOOKUP('BH (2)'!$C$4&amp;"-"&amp;'BH (2)'!$A354,'BH (2)'!$B$7:$S$1006,P$5,0),"")</f>
        <v/>
      </c>
      <c r="Q354" s="157" t="str">
        <f>IFERROR(VLOOKUP('BH (2)'!$C$4&amp;"-"&amp;'BH (2)'!$A354,'BH (2)'!$B$7:$S$1006,Q$5,0),"")</f>
        <v/>
      </c>
      <c r="R354" s="158" t="str">
        <f>IFERROR(VLOOKUP('BH (2)'!$C$4&amp;"-"&amp;'BH (2)'!$A354,'BH (2)'!$B$7:$S$1006,R$5,0),"")</f>
        <v/>
      </c>
      <c r="S354" s="159" t="str">
        <f>IFERROR(VLOOKUP('BH (2)'!$C$4&amp;"-"&amp;'BH (2)'!$A354,'BH (2)'!$B$7:$S$1006,S$5,0),"")</f>
        <v/>
      </c>
      <c r="T354" s="26" t="str">
        <f t="shared" si="20"/>
        <v/>
      </c>
      <c r="U354" s="26" t="str">
        <f t="shared" si="21"/>
        <v/>
      </c>
      <c r="V354" s="26" t="str">
        <f t="shared" si="22"/>
        <v/>
      </c>
      <c r="W354" s="26" t="str">
        <f t="shared" si="23"/>
        <v/>
      </c>
    </row>
    <row r="355" spans="3:23" ht="45" customHeight="1" x14ac:dyDescent="0.25">
      <c r="C355" s="32">
        <v>349</v>
      </c>
      <c r="D355" s="150" t="str">
        <f>IFERROR(VLOOKUP('BH (2)'!$C$4&amp;"-"&amp;'BH (2)'!$A355,'BH (2)'!$B$7:$S$1006,D$5,0),"")</f>
        <v/>
      </c>
      <c r="E355" s="160" t="str">
        <f>IFERROR(VLOOKUP('BH (2)'!$C$4&amp;"-"&amp;'BH (2)'!$A355,'BH (2)'!$B$7:$S$1006,E$5,0),"")</f>
        <v/>
      </c>
      <c r="F355" s="152" t="str">
        <f>IFERROR(VLOOKUP('BH (2)'!$C$4&amp;"-"&amp;'BH (2)'!$A355,'BH (2)'!$B$7:$S$1006,F$5,0),"")</f>
        <v/>
      </c>
      <c r="G355" s="153" t="str">
        <f>IFERROR(VLOOKUP('BH (2)'!$C$4&amp;"-"&amp;'BH (2)'!$A355,'BH (2)'!$B$7:$S$1006,G$5,0),"")</f>
        <v/>
      </c>
      <c r="H355" s="154" t="str">
        <f>IFERROR(VLOOKUP('BH (2)'!$C$4&amp;"-"&amp;'BH (2)'!$A355,'BH (2)'!$B$7:$S$1006,H$5,0),"")</f>
        <v/>
      </c>
      <c r="I355" s="153" t="str">
        <f>IFERROR(VLOOKUP('BH (2)'!$C$4&amp;"-"&amp;'BH (2)'!$A355,'BH (2)'!$B$7:$S$1006,I$5,0),"")</f>
        <v/>
      </c>
      <c r="J355" s="155" t="str">
        <f>IFERROR(VLOOKUP('BH (2)'!$C$4&amp;"-"&amp;'BH (2)'!$A355,'BH (2)'!$B$7:$S$1006,J$5,0),"")</f>
        <v/>
      </c>
      <c r="K355" s="153" t="str">
        <f>IFERROR(VLOOKUP('BH (2)'!$C$4&amp;"-"&amp;'BH (2)'!$A355,'BH (2)'!$B$7:$S$1006,K$5,0),"")</f>
        <v/>
      </c>
      <c r="L355" s="150" t="str">
        <f>IFERROR(VLOOKUP('BH (2)'!$C$4&amp;"-"&amp;'BH (2)'!$A355,'BH (2)'!$B$7:$S$1006,L$5,0),"")</f>
        <v/>
      </c>
      <c r="M355" s="154" t="str">
        <f>IFERROR(VLOOKUP('BH (2)'!$C$4&amp;"-"&amp;'BH (2)'!$A355,'BH (2)'!$B$7:$S$1006,M$5,0),"")</f>
        <v/>
      </c>
      <c r="N355" s="150" t="str">
        <f>IFERROR(VLOOKUP('BH (2)'!$C$4&amp;"-"&amp;'BH (2)'!$A355,'BH (2)'!$B$7:$S$1006,N$5,0),"")</f>
        <v/>
      </c>
      <c r="O355" s="156" t="str">
        <f>IFERROR(VLOOKUP('BH (2)'!$C$4&amp;"-"&amp;'BH (2)'!$A355,'BH (2)'!$B$7:$S$1006,O$5,0),"")</f>
        <v/>
      </c>
      <c r="P355" s="148" t="str">
        <f>IFERROR(VLOOKUP('BH (2)'!$C$4&amp;"-"&amp;'BH (2)'!$A355,'BH (2)'!$B$7:$S$1006,P$5,0),"")</f>
        <v/>
      </c>
      <c r="Q355" s="157" t="str">
        <f>IFERROR(VLOOKUP('BH (2)'!$C$4&amp;"-"&amp;'BH (2)'!$A355,'BH (2)'!$B$7:$S$1006,Q$5,0),"")</f>
        <v/>
      </c>
      <c r="R355" s="158" t="str">
        <f>IFERROR(VLOOKUP('BH (2)'!$C$4&amp;"-"&amp;'BH (2)'!$A355,'BH (2)'!$B$7:$S$1006,R$5,0),"")</f>
        <v/>
      </c>
      <c r="S355" s="159" t="str">
        <f>IFERROR(VLOOKUP('BH (2)'!$C$4&amp;"-"&amp;'BH (2)'!$A355,'BH (2)'!$B$7:$S$1006,S$5,0),"")</f>
        <v/>
      </c>
      <c r="T355" s="26" t="str">
        <f t="shared" si="20"/>
        <v/>
      </c>
      <c r="U355" s="26" t="str">
        <f t="shared" si="21"/>
        <v/>
      </c>
      <c r="V355" s="26" t="str">
        <f t="shared" si="22"/>
        <v/>
      </c>
      <c r="W355" s="26" t="str">
        <f t="shared" si="23"/>
        <v/>
      </c>
    </row>
    <row r="356" spans="3:23" ht="45" customHeight="1" x14ac:dyDescent="0.25">
      <c r="C356" s="32">
        <v>350</v>
      </c>
      <c r="D356" s="150" t="str">
        <f>IFERROR(VLOOKUP('BH (2)'!$C$4&amp;"-"&amp;'BH (2)'!$A356,'BH (2)'!$B$7:$S$1006,D$5,0),"")</f>
        <v/>
      </c>
      <c r="E356" s="160" t="str">
        <f>IFERROR(VLOOKUP('BH (2)'!$C$4&amp;"-"&amp;'BH (2)'!$A356,'BH (2)'!$B$7:$S$1006,E$5,0),"")</f>
        <v/>
      </c>
      <c r="F356" s="152" t="str">
        <f>IFERROR(VLOOKUP('BH (2)'!$C$4&amp;"-"&amp;'BH (2)'!$A356,'BH (2)'!$B$7:$S$1006,F$5,0),"")</f>
        <v/>
      </c>
      <c r="G356" s="153" t="str">
        <f>IFERROR(VLOOKUP('BH (2)'!$C$4&amp;"-"&amp;'BH (2)'!$A356,'BH (2)'!$B$7:$S$1006,G$5,0),"")</f>
        <v/>
      </c>
      <c r="H356" s="154" t="str">
        <f>IFERROR(VLOOKUP('BH (2)'!$C$4&amp;"-"&amp;'BH (2)'!$A356,'BH (2)'!$B$7:$S$1006,H$5,0),"")</f>
        <v/>
      </c>
      <c r="I356" s="153" t="str">
        <f>IFERROR(VLOOKUP('BH (2)'!$C$4&amp;"-"&amp;'BH (2)'!$A356,'BH (2)'!$B$7:$S$1006,I$5,0),"")</f>
        <v/>
      </c>
      <c r="J356" s="155" t="str">
        <f>IFERROR(VLOOKUP('BH (2)'!$C$4&amp;"-"&amp;'BH (2)'!$A356,'BH (2)'!$B$7:$S$1006,J$5,0),"")</f>
        <v/>
      </c>
      <c r="K356" s="153" t="str">
        <f>IFERROR(VLOOKUP('BH (2)'!$C$4&amp;"-"&amp;'BH (2)'!$A356,'BH (2)'!$B$7:$S$1006,K$5,0),"")</f>
        <v/>
      </c>
      <c r="L356" s="150" t="str">
        <f>IFERROR(VLOOKUP('BH (2)'!$C$4&amp;"-"&amp;'BH (2)'!$A356,'BH (2)'!$B$7:$S$1006,L$5,0),"")</f>
        <v/>
      </c>
      <c r="M356" s="154" t="str">
        <f>IFERROR(VLOOKUP('BH (2)'!$C$4&amp;"-"&amp;'BH (2)'!$A356,'BH (2)'!$B$7:$S$1006,M$5,0),"")</f>
        <v/>
      </c>
      <c r="N356" s="150" t="str">
        <f>IFERROR(VLOOKUP('BH (2)'!$C$4&amp;"-"&amp;'BH (2)'!$A356,'BH (2)'!$B$7:$S$1006,N$5,0),"")</f>
        <v/>
      </c>
      <c r="O356" s="156" t="str">
        <f>IFERROR(VLOOKUP('BH (2)'!$C$4&amp;"-"&amp;'BH (2)'!$A356,'BH (2)'!$B$7:$S$1006,O$5,0),"")</f>
        <v/>
      </c>
      <c r="P356" s="148" t="str">
        <f>IFERROR(VLOOKUP('BH (2)'!$C$4&amp;"-"&amp;'BH (2)'!$A356,'BH (2)'!$B$7:$S$1006,P$5,0),"")</f>
        <v/>
      </c>
      <c r="Q356" s="157" t="str">
        <f>IFERROR(VLOOKUP('BH (2)'!$C$4&amp;"-"&amp;'BH (2)'!$A356,'BH (2)'!$B$7:$S$1006,Q$5,0),"")</f>
        <v/>
      </c>
      <c r="R356" s="158" t="str">
        <f>IFERROR(VLOOKUP('BH (2)'!$C$4&amp;"-"&amp;'BH (2)'!$A356,'BH (2)'!$B$7:$S$1006,R$5,0),"")</f>
        <v/>
      </c>
      <c r="S356" s="159" t="str">
        <f>IFERROR(VLOOKUP('BH (2)'!$C$4&amp;"-"&amp;'BH (2)'!$A356,'BH (2)'!$B$7:$S$1006,S$5,0),"")</f>
        <v/>
      </c>
      <c r="T356" s="26" t="str">
        <f t="shared" si="20"/>
        <v/>
      </c>
      <c r="U356" s="26" t="str">
        <f t="shared" si="21"/>
        <v/>
      </c>
      <c r="V356" s="26" t="str">
        <f t="shared" si="22"/>
        <v/>
      </c>
      <c r="W356" s="26" t="str">
        <f t="shared" si="23"/>
        <v/>
      </c>
    </row>
    <row r="357" spans="3:23" ht="45" customHeight="1" x14ac:dyDescent="0.25">
      <c r="C357" s="32">
        <v>351</v>
      </c>
      <c r="D357" s="150" t="str">
        <f>IFERROR(VLOOKUP('BH (2)'!$C$4&amp;"-"&amp;'BH (2)'!$A357,'BH (2)'!$B$7:$S$1006,D$5,0),"")</f>
        <v/>
      </c>
      <c r="E357" s="160" t="str">
        <f>IFERROR(VLOOKUP('BH (2)'!$C$4&amp;"-"&amp;'BH (2)'!$A357,'BH (2)'!$B$7:$S$1006,E$5,0),"")</f>
        <v/>
      </c>
      <c r="F357" s="152" t="str">
        <f>IFERROR(VLOOKUP('BH (2)'!$C$4&amp;"-"&amp;'BH (2)'!$A357,'BH (2)'!$B$7:$S$1006,F$5,0),"")</f>
        <v/>
      </c>
      <c r="G357" s="153" t="str">
        <f>IFERROR(VLOOKUP('BH (2)'!$C$4&amp;"-"&amp;'BH (2)'!$A357,'BH (2)'!$B$7:$S$1006,G$5,0),"")</f>
        <v/>
      </c>
      <c r="H357" s="154" t="str">
        <f>IFERROR(VLOOKUP('BH (2)'!$C$4&amp;"-"&amp;'BH (2)'!$A357,'BH (2)'!$B$7:$S$1006,H$5,0),"")</f>
        <v/>
      </c>
      <c r="I357" s="153" t="str">
        <f>IFERROR(VLOOKUP('BH (2)'!$C$4&amp;"-"&amp;'BH (2)'!$A357,'BH (2)'!$B$7:$S$1006,I$5,0),"")</f>
        <v/>
      </c>
      <c r="J357" s="155" t="str">
        <f>IFERROR(VLOOKUP('BH (2)'!$C$4&amp;"-"&amp;'BH (2)'!$A357,'BH (2)'!$B$7:$S$1006,J$5,0),"")</f>
        <v/>
      </c>
      <c r="K357" s="153" t="str">
        <f>IFERROR(VLOOKUP('BH (2)'!$C$4&amp;"-"&amp;'BH (2)'!$A357,'BH (2)'!$B$7:$S$1006,K$5,0),"")</f>
        <v/>
      </c>
      <c r="L357" s="150" t="str">
        <f>IFERROR(VLOOKUP('BH (2)'!$C$4&amp;"-"&amp;'BH (2)'!$A357,'BH (2)'!$B$7:$S$1006,L$5,0),"")</f>
        <v/>
      </c>
      <c r="M357" s="154" t="str">
        <f>IFERROR(VLOOKUP('BH (2)'!$C$4&amp;"-"&amp;'BH (2)'!$A357,'BH (2)'!$B$7:$S$1006,M$5,0),"")</f>
        <v/>
      </c>
      <c r="N357" s="150" t="str">
        <f>IFERROR(VLOOKUP('BH (2)'!$C$4&amp;"-"&amp;'BH (2)'!$A357,'BH (2)'!$B$7:$S$1006,N$5,0),"")</f>
        <v/>
      </c>
      <c r="O357" s="156" t="str">
        <f>IFERROR(VLOOKUP('BH (2)'!$C$4&amp;"-"&amp;'BH (2)'!$A357,'BH (2)'!$B$7:$S$1006,O$5,0),"")</f>
        <v/>
      </c>
      <c r="P357" s="148" t="str">
        <f>IFERROR(VLOOKUP('BH (2)'!$C$4&amp;"-"&amp;'BH (2)'!$A357,'BH (2)'!$B$7:$S$1006,P$5,0),"")</f>
        <v/>
      </c>
      <c r="Q357" s="157" t="str">
        <f>IFERROR(VLOOKUP('BH (2)'!$C$4&amp;"-"&amp;'BH (2)'!$A357,'BH (2)'!$B$7:$S$1006,Q$5,0),"")</f>
        <v/>
      </c>
      <c r="R357" s="158" t="str">
        <f>IFERROR(VLOOKUP('BH (2)'!$C$4&amp;"-"&amp;'BH (2)'!$A357,'BH (2)'!$B$7:$S$1006,R$5,0),"")</f>
        <v/>
      </c>
      <c r="S357" s="159" t="str">
        <f>IFERROR(VLOOKUP('BH (2)'!$C$4&amp;"-"&amp;'BH (2)'!$A357,'BH (2)'!$B$7:$S$1006,S$5,0),"")</f>
        <v/>
      </c>
      <c r="T357" s="26" t="str">
        <f t="shared" si="20"/>
        <v/>
      </c>
      <c r="U357" s="26" t="str">
        <f t="shared" si="21"/>
        <v/>
      </c>
      <c r="V357" s="26" t="str">
        <f t="shared" si="22"/>
        <v/>
      </c>
      <c r="W357" s="26" t="str">
        <f t="shared" si="23"/>
        <v/>
      </c>
    </row>
    <row r="358" spans="3:23" ht="45" customHeight="1" x14ac:dyDescent="0.25">
      <c r="C358" s="32">
        <v>352</v>
      </c>
      <c r="D358" s="150" t="str">
        <f>IFERROR(VLOOKUP('BH (2)'!$C$4&amp;"-"&amp;'BH (2)'!$A358,'BH (2)'!$B$7:$S$1006,D$5,0),"")</f>
        <v/>
      </c>
      <c r="E358" s="160" t="str">
        <f>IFERROR(VLOOKUP('BH (2)'!$C$4&amp;"-"&amp;'BH (2)'!$A358,'BH (2)'!$B$7:$S$1006,E$5,0),"")</f>
        <v/>
      </c>
      <c r="F358" s="152" t="str">
        <f>IFERROR(VLOOKUP('BH (2)'!$C$4&amp;"-"&amp;'BH (2)'!$A358,'BH (2)'!$B$7:$S$1006,F$5,0),"")</f>
        <v/>
      </c>
      <c r="G358" s="153" t="str">
        <f>IFERROR(VLOOKUP('BH (2)'!$C$4&amp;"-"&amp;'BH (2)'!$A358,'BH (2)'!$B$7:$S$1006,G$5,0),"")</f>
        <v/>
      </c>
      <c r="H358" s="154" t="str">
        <f>IFERROR(VLOOKUP('BH (2)'!$C$4&amp;"-"&amp;'BH (2)'!$A358,'BH (2)'!$B$7:$S$1006,H$5,0),"")</f>
        <v/>
      </c>
      <c r="I358" s="153" t="str">
        <f>IFERROR(VLOOKUP('BH (2)'!$C$4&amp;"-"&amp;'BH (2)'!$A358,'BH (2)'!$B$7:$S$1006,I$5,0),"")</f>
        <v/>
      </c>
      <c r="J358" s="155" t="str">
        <f>IFERROR(VLOOKUP('BH (2)'!$C$4&amp;"-"&amp;'BH (2)'!$A358,'BH (2)'!$B$7:$S$1006,J$5,0),"")</f>
        <v/>
      </c>
      <c r="K358" s="153" t="str">
        <f>IFERROR(VLOOKUP('BH (2)'!$C$4&amp;"-"&amp;'BH (2)'!$A358,'BH (2)'!$B$7:$S$1006,K$5,0),"")</f>
        <v/>
      </c>
      <c r="L358" s="150" t="str">
        <f>IFERROR(VLOOKUP('BH (2)'!$C$4&amp;"-"&amp;'BH (2)'!$A358,'BH (2)'!$B$7:$S$1006,L$5,0),"")</f>
        <v/>
      </c>
      <c r="M358" s="154" t="str">
        <f>IFERROR(VLOOKUP('BH (2)'!$C$4&amp;"-"&amp;'BH (2)'!$A358,'BH (2)'!$B$7:$S$1006,M$5,0),"")</f>
        <v/>
      </c>
      <c r="N358" s="150" t="str">
        <f>IFERROR(VLOOKUP('BH (2)'!$C$4&amp;"-"&amp;'BH (2)'!$A358,'BH (2)'!$B$7:$S$1006,N$5,0),"")</f>
        <v/>
      </c>
      <c r="O358" s="156" t="str">
        <f>IFERROR(VLOOKUP('BH (2)'!$C$4&amp;"-"&amp;'BH (2)'!$A358,'BH (2)'!$B$7:$S$1006,O$5,0),"")</f>
        <v/>
      </c>
      <c r="P358" s="148" t="str">
        <f>IFERROR(VLOOKUP('BH (2)'!$C$4&amp;"-"&amp;'BH (2)'!$A358,'BH (2)'!$B$7:$S$1006,P$5,0),"")</f>
        <v/>
      </c>
      <c r="Q358" s="157" t="str">
        <f>IFERROR(VLOOKUP('BH (2)'!$C$4&amp;"-"&amp;'BH (2)'!$A358,'BH (2)'!$B$7:$S$1006,Q$5,0),"")</f>
        <v/>
      </c>
      <c r="R358" s="158" t="str">
        <f>IFERROR(VLOOKUP('BH (2)'!$C$4&amp;"-"&amp;'BH (2)'!$A358,'BH (2)'!$B$7:$S$1006,R$5,0),"")</f>
        <v/>
      </c>
      <c r="S358" s="159" t="str">
        <f>IFERROR(VLOOKUP('BH (2)'!$C$4&amp;"-"&amp;'BH (2)'!$A358,'BH (2)'!$B$7:$S$1006,S$5,0),"")</f>
        <v/>
      </c>
      <c r="T358" s="26" t="str">
        <f t="shared" si="20"/>
        <v/>
      </c>
      <c r="U358" s="26" t="str">
        <f t="shared" si="21"/>
        <v/>
      </c>
      <c r="V358" s="26" t="str">
        <f t="shared" si="22"/>
        <v/>
      </c>
      <c r="W358" s="26" t="str">
        <f t="shared" si="23"/>
        <v/>
      </c>
    </row>
    <row r="359" spans="3:23" ht="45" customHeight="1" x14ac:dyDescent="0.25">
      <c r="C359" s="32">
        <v>353</v>
      </c>
      <c r="D359" s="150" t="str">
        <f>IFERROR(VLOOKUP('BH (2)'!$C$4&amp;"-"&amp;'BH (2)'!$A359,'BH (2)'!$B$7:$S$1006,D$5,0),"")</f>
        <v/>
      </c>
      <c r="E359" s="160" t="str">
        <f>IFERROR(VLOOKUP('BH (2)'!$C$4&amp;"-"&amp;'BH (2)'!$A359,'BH (2)'!$B$7:$S$1006,E$5,0),"")</f>
        <v/>
      </c>
      <c r="F359" s="152" t="str">
        <f>IFERROR(VLOOKUP('BH (2)'!$C$4&amp;"-"&amp;'BH (2)'!$A359,'BH (2)'!$B$7:$S$1006,F$5,0),"")</f>
        <v/>
      </c>
      <c r="G359" s="153" t="str">
        <f>IFERROR(VLOOKUP('BH (2)'!$C$4&amp;"-"&amp;'BH (2)'!$A359,'BH (2)'!$B$7:$S$1006,G$5,0),"")</f>
        <v/>
      </c>
      <c r="H359" s="154" t="str">
        <f>IFERROR(VLOOKUP('BH (2)'!$C$4&amp;"-"&amp;'BH (2)'!$A359,'BH (2)'!$B$7:$S$1006,H$5,0),"")</f>
        <v/>
      </c>
      <c r="I359" s="153" t="str">
        <f>IFERROR(VLOOKUP('BH (2)'!$C$4&amp;"-"&amp;'BH (2)'!$A359,'BH (2)'!$B$7:$S$1006,I$5,0),"")</f>
        <v/>
      </c>
      <c r="J359" s="155" t="str">
        <f>IFERROR(VLOOKUP('BH (2)'!$C$4&amp;"-"&amp;'BH (2)'!$A359,'BH (2)'!$B$7:$S$1006,J$5,0),"")</f>
        <v/>
      </c>
      <c r="K359" s="153" t="str">
        <f>IFERROR(VLOOKUP('BH (2)'!$C$4&amp;"-"&amp;'BH (2)'!$A359,'BH (2)'!$B$7:$S$1006,K$5,0),"")</f>
        <v/>
      </c>
      <c r="L359" s="150" t="str">
        <f>IFERROR(VLOOKUP('BH (2)'!$C$4&amp;"-"&amp;'BH (2)'!$A359,'BH (2)'!$B$7:$S$1006,L$5,0),"")</f>
        <v/>
      </c>
      <c r="M359" s="154" t="str">
        <f>IFERROR(VLOOKUP('BH (2)'!$C$4&amp;"-"&amp;'BH (2)'!$A359,'BH (2)'!$B$7:$S$1006,M$5,0),"")</f>
        <v/>
      </c>
      <c r="N359" s="150" t="str">
        <f>IFERROR(VLOOKUP('BH (2)'!$C$4&amp;"-"&amp;'BH (2)'!$A359,'BH (2)'!$B$7:$S$1006,N$5,0),"")</f>
        <v/>
      </c>
      <c r="O359" s="156" t="str">
        <f>IFERROR(VLOOKUP('BH (2)'!$C$4&amp;"-"&amp;'BH (2)'!$A359,'BH (2)'!$B$7:$S$1006,O$5,0),"")</f>
        <v/>
      </c>
      <c r="P359" s="148" t="str">
        <f>IFERROR(VLOOKUP('BH (2)'!$C$4&amp;"-"&amp;'BH (2)'!$A359,'BH (2)'!$B$7:$S$1006,P$5,0),"")</f>
        <v/>
      </c>
      <c r="Q359" s="157" t="str">
        <f>IFERROR(VLOOKUP('BH (2)'!$C$4&amp;"-"&amp;'BH (2)'!$A359,'BH (2)'!$B$7:$S$1006,Q$5,0),"")</f>
        <v/>
      </c>
      <c r="R359" s="158" t="str">
        <f>IFERROR(VLOOKUP('BH (2)'!$C$4&amp;"-"&amp;'BH (2)'!$A359,'BH (2)'!$B$7:$S$1006,R$5,0),"")</f>
        <v/>
      </c>
      <c r="S359" s="159" t="str">
        <f>IFERROR(VLOOKUP('BH (2)'!$C$4&amp;"-"&amp;'BH (2)'!$A359,'BH (2)'!$B$7:$S$1006,S$5,0),"")</f>
        <v/>
      </c>
      <c r="T359" s="26" t="str">
        <f t="shared" si="20"/>
        <v/>
      </c>
      <c r="U359" s="26" t="str">
        <f t="shared" si="21"/>
        <v/>
      </c>
      <c r="V359" s="26" t="str">
        <f t="shared" si="22"/>
        <v/>
      </c>
      <c r="W359" s="26" t="str">
        <f t="shared" si="23"/>
        <v/>
      </c>
    </row>
    <row r="360" spans="3:23" ht="45" customHeight="1" x14ac:dyDescent="0.25">
      <c r="C360" s="32">
        <v>354</v>
      </c>
      <c r="D360" s="150" t="str">
        <f>IFERROR(VLOOKUP('BH (2)'!$C$4&amp;"-"&amp;'BH (2)'!$A360,'BH (2)'!$B$7:$S$1006,D$5,0),"")</f>
        <v/>
      </c>
      <c r="E360" s="160" t="str">
        <f>IFERROR(VLOOKUP('BH (2)'!$C$4&amp;"-"&amp;'BH (2)'!$A360,'BH (2)'!$B$7:$S$1006,E$5,0),"")</f>
        <v/>
      </c>
      <c r="F360" s="152" t="str">
        <f>IFERROR(VLOOKUP('BH (2)'!$C$4&amp;"-"&amp;'BH (2)'!$A360,'BH (2)'!$B$7:$S$1006,F$5,0),"")</f>
        <v/>
      </c>
      <c r="G360" s="153" t="str">
        <f>IFERROR(VLOOKUP('BH (2)'!$C$4&amp;"-"&amp;'BH (2)'!$A360,'BH (2)'!$B$7:$S$1006,G$5,0),"")</f>
        <v/>
      </c>
      <c r="H360" s="154" t="str">
        <f>IFERROR(VLOOKUP('BH (2)'!$C$4&amp;"-"&amp;'BH (2)'!$A360,'BH (2)'!$B$7:$S$1006,H$5,0),"")</f>
        <v/>
      </c>
      <c r="I360" s="153" t="str">
        <f>IFERROR(VLOOKUP('BH (2)'!$C$4&amp;"-"&amp;'BH (2)'!$A360,'BH (2)'!$B$7:$S$1006,I$5,0),"")</f>
        <v/>
      </c>
      <c r="J360" s="155" t="str">
        <f>IFERROR(VLOOKUP('BH (2)'!$C$4&amp;"-"&amp;'BH (2)'!$A360,'BH (2)'!$B$7:$S$1006,J$5,0),"")</f>
        <v/>
      </c>
      <c r="K360" s="153" t="str">
        <f>IFERROR(VLOOKUP('BH (2)'!$C$4&amp;"-"&amp;'BH (2)'!$A360,'BH (2)'!$B$7:$S$1006,K$5,0),"")</f>
        <v/>
      </c>
      <c r="L360" s="150" t="str">
        <f>IFERROR(VLOOKUP('BH (2)'!$C$4&amp;"-"&amp;'BH (2)'!$A360,'BH (2)'!$B$7:$S$1006,L$5,0),"")</f>
        <v/>
      </c>
      <c r="M360" s="154" t="str">
        <f>IFERROR(VLOOKUP('BH (2)'!$C$4&amp;"-"&amp;'BH (2)'!$A360,'BH (2)'!$B$7:$S$1006,M$5,0),"")</f>
        <v/>
      </c>
      <c r="N360" s="150" t="str">
        <f>IFERROR(VLOOKUP('BH (2)'!$C$4&amp;"-"&amp;'BH (2)'!$A360,'BH (2)'!$B$7:$S$1006,N$5,0),"")</f>
        <v/>
      </c>
      <c r="O360" s="156" t="str">
        <f>IFERROR(VLOOKUP('BH (2)'!$C$4&amp;"-"&amp;'BH (2)'!$A360,'BH (2)'!$B$7:$S$1006,O$5,0),"")</f>
        <v/>
      </c>
      <c r="P360" s="148" t="str">
        <f>IFERROR(VLOOKUP('BH (2)'!$C$4&amp;"-"&amp;'BH (2)'!$A360,'BH (2)'!$B$7:$S$1006,P$5,0),"")</f>
        <v/>
      </c>
      <c r="Q360" s="157" t="str">
        <f>IFERROR(VLOOKUP('BH (2)'!$C$4&amp;"-"&amp;'BH (2)'!$A360,'BH (2)'!$B$7:$S$1006,Q$5,0),"")</f>
        <v/>
      </c>
      <c r="R360" s="158" t="str">
        <f>IFERROR(VLOOKUP('BH (2)'!$C$4&amp;"-"&amp;'BH (2)'!$A360,'BH (2)'!$B$7:$S$1006,R$5,0),"")</f>
        <v/>
      </c>
      <c r="S360" s="159" t="str">
        <f>IFERROR(VLOOKUP('BH (2)'!$C$4&amp;"-"&amp;'BH (2)'!$A360,'BH (2)'!$B$7:$S$1006,S$5,0),"")</f>
        <v/>
      </c>
      <c r="T360" s="26" t="str">
        <f t="shared" si="20"/>
        <v/>
      </c>
      <c r="U360" s="26" t="str">
        <f t="shared" si="21"/>
        <v/>
      </c>
      <c r="V360" s="26" t="str">
        <f t="shared" si="22"/>
        <v/>
      </c>
      <c r="W360" s="26" t="str">
        <f t="shared" si="23"/>
        <v/>
      </c>
    </row>
    <row r="361" spans="3:23" ht="45" customHeight="1" x14ac:dyDescent="0.25">
      <c r="C361" s="32">
        <v>355</v>
      </c>
      <c r="D361" s="150" t="str">
        <f>IFERROR(VLOOKUP('BH (2)'!$C$4&amp;"-"&amp;'BH (2)'!$A361,'BH (2)'!$B$7:$S$1006,D$5,0),"")</f>
        <v/>
      </c>
      <c r="E361" s="160" t="str">
        <f>IFERROR(VLOOKUP('BH (2)'!$C$4&amp;"-"&amp;'BH (2)'!$A361,'BH (2)'!$B$7:$S$1006,E$5,0),"")</f>
        <v/>
      </c>
      <c r="F361" s="152" t="str">
        <f>IFERROR(VLOOKUP('BH (2)'!$C$4&amp;"-"&amp;'BH (2)'!$A361,'BH (2)'!$B$7:$S$1006,F$5,0),"")</f>
        <v/>
      </c>
      <c r="G361" s="153" t="str">
        <f>IFERROR(VLOOKUP('BH (2)'!$C$4&amp;"-"&amp;'BH (2)'!$A361,'BH (2)'!$B$7:$S$1006,G$5,0),"")</f>
        <v/>
      </c>
      <c r="H361" s="154" t="str">
        <f>IFERROR(VLOOKUP('BH (2)'!$C$4&amp;"-"&amp;'BH (2)'!$A361,'BH (2)'!$B$7:$S$1006,H$5,0),"")</f>
        <v/>
      </c>
      <c r="I361" s="153" t="str">
        <f>IFERROR(VLOOKUP('BH (2)'!$C$4&amp;"-"&amp;'BH (2)'!$A361,'BH (2)'!$B$7:$S$1006,I$5,0),"")</f>
        <v/>
      </c>
      <c r="J361" s="155" t="str">
        <f>IFERROR(VLOOKUP('BH (2)'!$C$4&amp;"-"&amp;'BH (2)'!$A361,'BH (2)'!$B$7:$S$1006,J$5,0),"")</f>
        <v/>
      </c>
      <c r="K361" s="153" t="str">
        <f>IFERROR(VLOOKUP('BH (2)'!$C$4&amp;"-"&amp;'BH (2)'!$A361,'BH (2)'!$B$7:$S$1006,K$5,0),"")</f>
        <v/>
      </c>
      <c r="L361" s="150" t="str">
        <f>IFERROR(VLOOKUP('BH (2)'!$C$4&amp;"-"&amp;'BH (2)'!$A361,'BH (2)'!$B$7:$S$1006,L$5,0),"")</f>
        <v/>
      </c>
      <c r="M361" s="154" t="str">
        <f>IFERROR(VLOOKUP('BH (2)'!$C$4&amp;"-"&amp;'BH (2)'!$A361,'BH (2)'!$B$7:$S$1006,M$5,0),"")</f>
        <v/>
      </c>
      <c r="N361" s="150" t="str">
        <f>IFERROR(VLOOKUP('BH (2)'!$C$4&amp;"-"&amp;'BH (2)'!$A361,'BH (2)'!$B$7:$S$1006,N$5,0),"")</f>
        <v/>
      </c>
      <c r="O361" s="156" t="str">
        <f>IFERROR(VLOOKUP('BH (2)'!$C$4&amp;"-"&amp;'BH (2)'!$A361,'BH (2)'!$B$7:$S$1006,O$5,0),"")</f>
        <v/>
      </c>
      <c r="P361" s="148" t="str">
        <f>IFERROR(VLOOKUP('BH (2)'!$C$4&amp;"-"&amp;'BH (2)'!$A361,'BH (2)'!$B$7:$S$1006,P$5,0),"")</f>
        <v/>
      </c>
      <c r="Q361" s="157" t="str">
        <f>IFERROR(VLOOKUP('BH (2)'!$C$4&amp;"-"&amp;'BH (2)'!$A361,'BH (2)'!$B$7:$S$1006,Q$5,0),"")</f>
        <v/>
      </c>
      <c r="R361" s="158" t="str">
        <f>IFERROR(VLOOKUP('BH (2)'!$C$4&amp;"-"&amp;'BH (2)'!$A361,'BH (2)'!$B$7:$S$1006,R$5,0),"")</f>
        <v/>
      </c>
      <c r="S361" s="159" t="str">
        <f>IFERROR(VLOOKUP('BH (2)'!$C$4&amp;"-"&amp;'BH (2)'!$A361,'BH (2)'!$B$7:$S$1006,S$5,0),"")</f>
        <v/>
      </c>
      <c r="T361" s="26" t="str">
        <f t="shared" si="20"/>
        <v/>
      </c>
      <c r="U361" s="26" t="str">
        <f t="shared" si="21"/>
        <v/>
      </c>
      <c r="V361" s="26" t="str">
        <f t="shared" si="22"/>
        <v/>
      </c>
      <c r="W361" s="26" t="str">
        <f t="shared" si="23"/>
        <v/>
      </c>
    </row>
    <row r="362" spans="3:23" ht="45" customHeight="1" x14ac:dyDescent="0.25">
      <c r="C362" s="32">
        <v>356</v>
      </c>
      <c r="D362" s="150" t="str">
        <f>IFERROR(VLOOKUP('BH (2)'!$C$4&amp;"-"&amp;'BH (2)'!$A362,'BH (2)'!$B$7:$S$1006,D$5,0),"")</f>
        <v/>
      </c>
      <c r="E362" s="160" t="str">
        <f>IFERROR(VLOOKUP('BH (2)'!$C$4&amp;"-"&amp;'BH (2)'!$A362,'BH (2)'!$B$7:$S$1006,E$5,0),"")</f>
        <v/>
      </c>
      <c r="F362" s="152" t="str">
        <f>IFERROR(VLOOKUP('BH (2)'!$C$4&amp;"-"&amp;'BH (2)'!$A362,'BH (2)'!$B$7:$S$1006,F$5,0),"")</f>
        <v/>
      </c>
      <c r="G362" s="153" t="str">
        <f>IFERROR(VLOOKUP('BH (2)'!$C$4&amp;"-"&amp;'BH (2)'!$A362,'BH (2)'!$B$7:$S$1006,G$5,0),"")</f>
        <v/>
      </c>
      <c r="H362" s="154" t="str">
        <f>IFERROR(VLOOKUP('BH (2)'!$C$4&amp;"-"&amp;'BH (2)'!$A362,'BH (2)'!$B$7:$S$1006,H$5,0),"")</f>
        <v/>
      </c>
      <c r="I362" s="153" t="str">
        <f>IFERROR(VLOOKUP('BH (2)'!$C$4&amp;"-"&amp;'BH (2)'!$A362,'BH (2)'!$B$7:$S$1006,I$5,0),"")</f>
        <v/>
      </c>
      <c r="J362" s="155" t="str">
        <f>IFERROR(VLOOKUP('BH (2)'!$C$4&amp;"-"&amp;'BH (2)'!$A362,'BH (2)'!$B$7:$S$1006,J$5,0),"")</f>
        <v/>
      </c>
      <c r="K362" s="153" t="str">
        <f>IFERROR(VLOOKUP('BH (2)'!$C$4&amp;"-"&amp;'BH (2)'!$A362,'BH (2)'!$B$7:$S$1006,K$5,0),"")</f>
        <v/>
      </c>
      <c r="L362" s="150" t="str">
        <f>IFERROR(VLOOKUP('BH (2)'!$C$4&amp;"-"&amp;'BH (2)'!$A362,'BH (2)'!$B$7:$S$1006,L$5,0),"")</f>
        <v/>
      </c>
      <c r="M362" s="154" t="str">
        <f>IFERROR(VLOOKUP('BH (2)'!$C$4&amp;"-"&amp;'BH (2)'!$A362,'BH (2)'!$B$7:$S$1006,M$5,0),"")</f>
        <v/>
      </c>
      <c r="N362" s="150" t="str">
        <f>IFERROR(VLOOKUP('BH (2)'!$C$4&amp;"-"&amp;'BH (2)'!$A362,'BH (2)'!$B$7:$S$1006,N$5,0),"")</f>
        <v/>
      </c>
      <c r="O362" s="156" t="str">
        <f>IFERROR(VLOOKUP('BH (2)'!$C$4&amp;"-"&amp;'BH (2)'!$A362,'BH (2)'!$B$7:$S$1006,O$5,0),"")</f>
        <v/>
      </c>
      <c r="P362" s="148" t="str">
        <f>IFERROR(VLOOKUP('BH (2)'!$C$4&amp;"-"&amp;'BH (2)'!$A362,'BH (2)'!$B$7:$S$1006,P$5,0),"")</f>
        <v/>
      </c>
      <c r="Q362" s="157" t="str">
        <f>IFERROR(VLOOKUP('BH (2)'!$C$4&amp;"-"&amp;'BH (2)'!$A362,'BH (2)'!$B$7:$S$1006,Q$5,0),"")</f>
        <v/>
      </c>
      <c r="R362" s="158" t="str">
        <f>IFERROR(VLOOKUP('BH (2)'!$C$4&amp;"-"&amp;'BH (2)'!$A362,'BH (2)'!$B$7:$S$1006,R$5,0),"")</f>
        <v/>
      </c>
      <c r="S362" s="159" t="str">
        <f>IFERROR(VLOOKUP('BH (2)'!$C$4&amp;"-"&amp;'BH (2)'!$A362,'BH (2)'!$B$7:$S$1006,S$5,0),"")</f>
        <v/>
      </c>
      <c r="T362" s="26" t="str">
        <f t="shared" si="20"/>
        <v/>
      </c>
      <c r="U362" s="26" t="str">
        <f t="shared" si="21"/>
        <v/>
      </c>
      <c r="V362" s="26" t="str">
        <f t="shared" si="22"/>
        <v/>
      </c>
      <c r="W362" s="26" t="str">
        <f t="shared" si="23"/>
        <v/>
      </c>
    </row>
    <row r="363" spans="3:23" ht="45" customHeight="1" x14ac:dyDescent="0.25">
      <c r="C363" s="32">
        <v>357</v>
      </c>
      <c r="D363" s="150" t="str">
        <f>IFERROR(VLOOKUP('BH (2)'!$C$4&amp;"-"&amp;'BH (2)'!$A363,'BH (2)'!$B$7:$S$1006,D$5,0),"")</f>
        <v/>
      </c>
      <c r="E363" s="160" t="str">
        <f>IFERROR(VLOOKUP('BH (2)'!$C$4&amp;"-"&amp;'BH (2)'!$A363,'BH (2)'!$B$7:$S$1006,E$5,0),"")</f>
        <v/>
      </c>
      <c r="F363" s="152" t="str">
        <f>IFERROR(VLOOKUP('BH (2)'!$C$4&amp;"-"&amp;'BH (2)'!$A363,'BH (2)'!$B$7:$S$1006,F$5,0),"")</f>
        <v/>
      </c>
      <c r="G363" s="153" t="str">
        <f>IFERROR(VLOOKUP('BH (2)'!$C$4&amp;"-"&amp;'BH (2)'!$A363,'BH (2)'!$B$7:$S$1006,G$5,0),"")</f>
        <v/>
      </c>
      <c r="H363" s="154" t="str">
        <f>IFERROR(VLOOKUP('BH (2)'!$C$4&amp;"-"&amp;'BH (2)'!$A363,'BH (2)'!$B$7:$S$1006,H$5,0),"")</f>
        <v/>
      </c>
      <c r="I363" s="153" t="str">
        <f>IFERROR(VLOOKUP('BH (2)'!$C$4&amp;"-"&amp;'BH (2)'!$A363,'BH (2)'!$B$7:$S$1006,I$5,0),"")</f>
        <v/>
      </c>
      <c r="J363" s="155" t="str">
        <f>IFERROR(VLOOKUP('BH (2)'!$C$4&amp;"-"&amp;'BH (2)'!$A363,'BH (2)'!$B$7:$S$1006,J$5,0),"")</f>
        <v/>
      </c>
      <c r="K363" s="153" t="str">
        <f>IFERROR(VLOOKUP('BH (2)'!$C$4&amp;"-"&amp;'BH (2)'!$A363,'BH (2)'!$B$7:$S$1006,K$5,0),"")</f>
        <v/>
      </c>
      <c r="L363" s="150" t="str">
        <f>IFERROR(VLOOKUP('BH (2)'!$C$4&amp;"-"&amp;'BH (2)'!$A363,'BH (2)'!$B$7:$S$1006,L$5,0),"")</f>
        <v/>
      </c>
      <c r="M363" s="154" t="str">
        <f>IFERROR(VLOOKUP('BH (2)'!$C$4&amp;"-"&amp;'BH (2)'!$A363,'BH (2)'!$B$7:$S$1006,M$5,0),"")</f>
        <v/>
      </c>
      <c r="N363" s="150" t="str">
        <f>IFERROR(VLOOKUP('BH (2)'!$C$4&amp;"-"&amp;'BH (2)'!$A363,'BH (2)'!$B$7:$S$1006,N$5,0),"")</f>
        <v/>
      </c>
      <c r="O363" s="156" t="str">
        <f>IFERROR(VLOOKUP('BH (2)'!$C$4&amp;"-"&amp;'BH (2)'!$A363,'BH (2)'!$B$7:$S$1006,O$5,0),"")</f>
        <v/>
      </c>
      <c r="P363" s="148" t="str">
        <f>IFERROR(VLOOKUP('BH (2)'!$C$4&amp;"-"&amp;'BH (2)'!$A363,'BH (2)'!$B$7:$S$1006,P$5,0),"")</f>
        <v/>
      </c>
      <c r="Q363" s="157" t="str">
        <f>IFERROR(VLOOKUP('BH (2)'!$C$4&amp;"-"&amp;'BH (2)'!$A363,'BH (2)'!$B$7:$S$1006,Q$5,0),"")</f>
        <v/>
      </c>
      <c r="R363" s="158" t="str">
        <f>IFERROR(VLOOKUP('BH (2)'!$C$4&amp;"-"&amp;'BH (2)'!$A363,'BH (2)'!$B$7:$S$1006,R$5,0),"")</f>
        <v/>
      </c>
      <c r="S363" s="159" t="str">
        <f>IFERROR(VLOOKUP('BH (2)'!$C$4&amp;"-"&amp;'BH (2)'!$A363,'BH (2)'!$B$7:$S$1006,S$5,0),"")</f>
        <v/>
      </c>
      <c r="T363" s="26" t="str">
        <f t="shared" si="20"/>
        <v/>
      </c>
      <c r="U363" s="26" t="str">
        <f t="shared" si="21"/>
        <v/>
      </c>
      <c r="V363" s="26" t="str">
        <f t="shared" si="22"/>
        <v/>
      </c>
      <c r="W363" s="26" t="str">
        <f t="shared" si="23"/>
        <v/>
      </c>
    </row>
    <row r="364" spans="3:23" ht="45" customHeight="1" x14ac:dyDescent="0.25">
      <c r="C364" s="32">
        <v>358</v>
      </c>
      <c r="D364" s="150" t="str">
        <f>IFERROR(VLOOKUP('BH (2)'!$C$4&amp;"-"&amp;'BH (2)'!$A364,'BH (2)'!$B$7:$S$1006,D$5,0),"")</f>
        <v/>
      </c>
      <c r="E364" s="160" t="str">
        <f>IFERROR(VLOOKUP('BH (2)'!$C$4&amp;"-"&amp;'BH (2)'!$A364,'BH (2)'!$B$7:$S$1006,E$5,0),"")</f>
        <v/>
      </c>
      <c r="F364" s="152" t="str">
        <f>IFERROR(VLOOKUP('BH (2)'!$C$4&amp;"-"&amp;'BH (2)'!$A364,'BH (2)'!$B$7:$S$1006,F$5,0),"")</f>
        <v/>
      </c>
      <c r="G364" s="153" t="str">
        <f>IFERROR(VLOOKUP('BH (2)'!$C$4&amp;"-"&amp;'BH (2)'!$A364,'BH (2)'!$B$7:$S$1006,G$5,0),"")</f>
        <v/>
      </c>
      <c r="H364" s="154" t="str">
        <f>IFERROR(VLOOKUP('BH (2)'!$C$4&amp;"-"&amp;'BH (2)'!$A364,'BH (2)'!$B$7:$S$1006,H$5,0),"")</f>
        <v/>
      </c>
      <c r="I364" s="153" t="str">
        <f>IFERROR(VLOOKUP('BH (2)'!$C$4&amp;"-"&amp;'BH (2)'!$A364,'BH (2)'!$B$7:$S$1006,I$5,0),"")</f>
        <v/>
      </c>
      <c r="J364" s="155" t="str">
        <f>IFERROR(VLOOKUP('BH (2)'!$C$4&amp;"-"&amp;'BH (2)'!$A364,'BH (2)'!$B$7:$S$1006,J$5,0),"")</f>
        <v/>
      </c>
      <c r="K364" s="153" t="str">
        <f>IFERROR(VLOOKUP('BH (2)'!$C$4&amp;"-"&amp;'BH (2)'!$A364,'BH (2)'!$B$7:$S$1006,K$5,0),"")</f>
        <v/>
      </c>
      <c r="L364" s="150" t="str">
        <f>IFERROR(VLOOKUP('BH (2)'!$C$4&amp;"-"&amp;'BH (2)'!$A364,'BH (2)'!$B$7:$S$1006,L$5,0),"")</f>
        <v/>
      </c>
      <c r="M364" s="154" t="str">
        <f>IFERROR(VLOOKUP('BH (2)'!$C$4&amp;"-"&amp;'BH (2)'!$A364,'BH (2)'!$B$7:$S$1006,M$5,0),"")</f>
        <v/>
      </c>
      <c r="N364" s="150" t="str">
        <f>IFERROR(VLOOKUP('BH (2)'!$C$4&amp;"-"&amp;'BH (2)'!$A364,'BH (2)'!$B$7:$S$1006,N$5,0),"")</f>
        <v/>
      </c>
      <c r="O364" s="156" t="str">
        <f>IFERROR(VLOOKUP('BH (2)'!$C$4&amp;"-"&amp;'BH (2)'!$A364,'BH (2)'!$B$7:$S$1006,O$5,0),"")</f>
        <v/>
      </c>
      <c r="P364" s="148" t="str">
        <f>IFERROR(VLOOKUP('BH (2)'!$C$4&amp;"-"&amp;'BH (2)'!$A364,'BH (2)'!$B$7:$S$1006,P$5,0),"")</f>
        <v/>
      </c>
      <c r="Q364" s="157" t="str">
        <f>IFERROR(VLOOKUP('BH (2)'!$C$4&amp;"-"&amp;'BH (2)'!$A364,'BH (2)'!$B$7:$S$1006,Q$5,0),"")</f>
        <v/>
      </c>
      <c r="R364" s="158" t="str">
        <f>IFERROR(VLOOKUP('BH (2)'!$C$4&amp;"-"&amp;'BH (2)'!$A364,'BH (2)'!$B$7:$S$1006,R$5,0),"")</f>
        <v/>
      </c>
      <c r="S364" s="159" t="str">
        <f>IFERROR(VLOOKUP('BH (2)'!$C$4&amp;"-"&amp;'BH (2)'!$A364,'BH (2)'!$B$7:$S$1006,S$5,0),"")</f>
        <v/>
      </c>
      <c r="T364" s="26" t="str">
        <f t="shared" si="20"/>
        <v/>
      </c>
      <c r="U364" s="26" t="str">
        <f t="shared" si="21"/>
        <v/>
      </c>
      <c r="V364" s="26" t="str">
        <f t="shared" si="22"/>
        <v/>
      </c>
      <c r="W364" s="26" t="str">
        <f t="shared" si="23"/>
        <v/>
      </c>
    </row>
    <row r="365" spans="3:23" ht="45" customHeight="1" x14ac:dyDescent="0.25">
      <c r="C365" s="32">
        <v>359</v>
      </c>
      <c r="D365" s="150" t="str">
        <f>IFERROR(VLOOKUP('BH (2)'!$C$4&amp;"-"&amp;'BH (2)'!$A365,'BH (2)'!$B$7:$S$1006,D$5,0),"")</f>
        <v/>
      </c>
      <c r="E365" s="160" t="str">
        <f>IFERROR(VLOOKUP('BH (2)'!$C$4&amp;"-"&amp;'BH (2)'!$A365,'BH (2)'!$B$7:$S$1006,E$5,0),"")</f>
        <v/>
      </c>
      <c r="F365" s="152" t="str">
        <f>IFERROR(VLOOKUP('BH (2)'!$C$4&amp;"-"&amp;'BH (2)'!$A365,'BH (2)'!$B$7:$S$1006,F$5,0),"")</f>
        <v/>
      </c>
      <c r="G365" s="153" t="str">
        <f>IFERROR(VLOOKUP('BH (2)'!$C$4&amp;"-"&amp;'BH (2)'!$A365,'BH (2)'!$B$7:$S$1006,G$5,0),"")</f>
        <v/>
      </c>
      <c r="H365" s="154" t="str">
        <f>IFERROR(VLOOKUP('BH (2)'!$C$4&amp;"-"&amp;'BH (2)'!$A365,'BH (2)'!$B$7:$S$1006,H$5,0),"")</f>
        <v/>
      </c>
      <c r="I365" s="153" t="str">
        <f>IFERROR(VLOOKUP('BH (2)'!$C$4&amp;"-"&amp;'BH (2)'!$A365,'BH (2)'!$B$7:$S$1006,I$5,0),"")</f>
        <v/>
      </c>
      <c r="J365" s="155" t="str">
        <f>IFERROR(VLOOKUP('BH (2)'!$C$4&amp;"-"&amp;'BH (2)'!$A365,'BH (2)'!$B$7:$S$1006,J$5,0),"")</f>
        <v/>
      </c>
      <c r="K365" s="153" t="str">
        <f>IFERROR(VLOOKUP('BH (2)'!$C$4&amp;"-"&amp;'BH (2)'!$A365,'BH (2)'!$B$7:$S$1006,K$5,0),"")</f>
        <v/>
      </c>
      <c r="L365" s="150" t="str">
        <f>IFERROR(VLOOKUP('BH (2)'!$C$4&amp;"-"&amp;'BH (2)'!$A365,'BH (2)'!$B$7:$S$1006,L$5,0),"")</f>
        <v/>
      </c>
      <c r="M365" s="154" t="str">
        <f>IFERROR(VLOOKUP('BH (2)'!$C$4&amp;"-"&amp;'BH (2)'!$A365,'BH (2)'!$B$7:$S$1006,M$5,0),"")</f>
        <v/>
      </c>
      <c r="N365" s="150" t="str">
        <f>IFERROR(VLOOKUP('BH (2)'!$C$4&amp;"-"&amp;'BH (2)'!$A365,'BH (2)'!$B$7:$S$1006,N$5,0),"")</f>
        <v/>
      </c>
      <c r="O365" s="156" t="str">
        <f>IFERROR(VLOOKUP('BH (2)'!$C$4&amp;"-"&amp;'BH (2)'!$A365,'BH (2)'!$B$7:$S$1006,O$5,0),"")</f>
        <v/>
      </c>
      <c r="P365" s="148" t="str">
        <f>IFERROR(VLOOKUP('BH (2)'!$C$4&amp;"-"&amp;'BH (2)'!$A365,'BH (2)'!$B$7:$S$1006,P$5,0),"")</f>
        <v/>
      </c>
      <c r="Q365" s="157" t="str">
        <f>IFERROR(VLOOKUP('BH (2)'!$C$4&amp;"-"&amp;'BH (2)'!$A365,'BH (2)'!$B$7:$S$1006,Q$5,0),"")</f>
        <v/>
      </c>
      <c r="R365" s="158" t="str">
        <f>IFERROR(VLOOKUP('BH (2)'!$C$4&amp;"-"&amp;'BH (2)'!$A365,'BH (2)'!$B$7:$S$1006,R$5,0),"")</f>
        <v/>
      </c>
      <c r="S365" s="159" t="str">
        <f>IFERROR(VLOOKUP('BH (2)'!$C$4&amp;"-"&amp;'BH (2)'!$A365,'BH (2)'!$B$7:$S$1006,S$5,0),"")</f>
        <v/>
      </c>
      <c r="T365" s="26" t="str">
        <f t="shared" si="20"/>
        <v/>
      </c>
      <c r="U365" s="26" t="str">
        <f t="shared" si="21"/>
        <v/>
      </c>
      <c r="V365" s="26" t="str">
        <f t="shared" si="22"/>
        <v/>
      </c>
      <c r="W365" s="26" t="str">
        <f t="shared" si="23"/>
        <v/>
      </c>
    </row>
    <row r="366" spans="3:23" ht="45" customHeight="1" x14ac:dyDescent="0.25">
      <c r="C366" s="32">
        <v>360</v>
      </c>
      <c r="D366" s="150" t="str">
        <f>IFERROR(VLOOKUP('BH (2)'!$C$4&amp;"-"&amp;'BH (2)'!$A366,'BH (2)'!$B$7:$S$1006,D$5,0),"")</f>
        <v/>
      </c>
      <c r="E366" s="160" t="str">
        <f>IFERROR(VLOOKUP('BH (2)'!$C$4&amp;"-"&amp;'BH (2)'!$A366,'BH (2)'!$B$7:$S$1006,E$5,0),"")</f>
        <v/>
      </c>
      <c r="F366" s="152" t="str">
        <f>IFERROR(VLOOKUP('BH (2)'!$C$4&amp;"-"&amp;'BH (2)'!$A366,'BH (2)'!$B$7:$S$1006,F$5,0),"")</f>
        <v/>
      </c>
      <c r="G366" s="153" t="str">
        <f>IFERROR(VLOOKUP('BH (2)'!$C$4&amp;"-"&amp;'BH (2)'!$A366,'BH (2)'!$B$7:$S$1006,G$5,0),"")</f>
        <v/>
      </c>
      <c r="H366" s="154" t="str">
        <f>IFERROR(VLOOKUP('BH (2)'!$C$4&amp;"-"&amp;'BH (2)'!$A366,'BH (2)'!$B$7:$S$1006,H$5,0),"")</f>
        <v/>
      </c>
      <c r="I366" s="153" t="str">
        <f>IFERROR(VLOOKUP('BH (2)'!$C$4&amp;"-"&amp;'BH (2)'!$A366,'BH (2)'!$B$7:$S$1006,I$5,0),"")</f>
        <v/>
      </c>
      <c r="J366" s="155" t="str">
        <f>IFERROR(VLOOKUP('BH (2)'!$C$4&amp;"-"&amp;'BH (2)'!$A366,'BH (2)'!$B$7:$S$1006,J$5,0),"")</f>
        <v/>
      </c>
      <c r="K366" s="153" t="str">
        <f>IFERROR(VLOOKUP('BH (2)'!$C$4&amp;"-"&amp;'BH (2)'!$A366,'BH (2)'!$B$7:$S$1006,K$5,0),"")</f>
        <v/>
      </c>
      <c r="L366" s="150" t="str">
        <f>IFERROR(VLOOKUP('BH (2)'!$C$4&amp;"-"&amp;'BH (2)'!$A366,'BH (2)'!$B$7:$S$1006,L$5,0),"")</f>
        <v/>
      </c>
      <c r="M366" s="154" t="str">
        <f>IFERROR(VLOOKUP('BH (2)'!$C$4&amp;"-"&amp;'BH (2)'!$A366,'BH (2)'!$B$7:$S$1006,M$5,0),"")</f>
        <v/>
      </c>
      <c r="N366" s="150" t="str">
        <f>IFERROR(VLOOKUP('BH (2)'!$C$4&amp;"-"&amp;'BH (2)'!$A366,'BH (2)'!$B$7:$S$1006,N$5,0),"")</f>
        <v/>
      </c>
      <c r="O366" s="156" t="str">
        <f>IFERROR(VLOOKUP('BH (2)'!$C$4&amp;"-"&amp;'BH (2)'!$A366,'BH (2)'!$B$7:$S$1006,O$5,0),"")</f>
        <v/>
      </c>
      <c r="P366" s="148" t="str">
        <f>IFERROR(VLOOKUP('BH (2)'!$C$4&amp;"-"&amp;'BH (2)'!$A366,'BH (2)'!$B$7:$S$1006,P$5,0),"")</f>
        <v/>
      </c>
      <c r="Q366" s="157" t="str">
        <f>IFERROR(VLOOKUP('BH (2)'!$C$4&amp;"-"&amp;'BH (2)'!$A366,'BH (2)'!$B$7:$S$1006,Q$5,0),"")</f>
        <v/>
      </c>
      <c r="R366" s="158" t="str">
        <f>IFERROR(VLOOKUP('BH (2)'!$C$4&amp;"-"&amp;'BH (2)'!$A366,'BH (2)'!$B$7:$S$1006,R$5,0),"")</f>
        <v/>
      </c>
      <c r="S366" s="159" t="str">
        <f>IFERROR(VLOOKUP('BH (2)'!$C$4&amp;"-"&amp;'BH (2)'!$A366,'BH (2)'!$B$7:$S$1006,S$5,0),"")</f>
        <v/>
      </c>
      <c r="T366" s="26" t="str">
        <f t="shared" si="20"/>
        <v/>
      </c>
      <c r="U366" s="26" t="str">
        <f t="shared" si="21"/>
        <v/>
      </c>
      <c r="V366" s="26" t="str">
        <f t="shared" si="22"/>
        <v/>
      </c>
      <c r="W366" s="26" t="str">
        <f t="shared" si="23"/>
        <v/>
      </c>
    </row>
    <row r="367" spans="3:23" ht="45" customHeight="1" x14ac:dyDescent="0.25">
      <c r="C367" s="32">
        <v>361</v>
      </c>
      <c r="D367" s="150" t="str">
        <f>IFERROR(VLOOKUP('BH (2)'!$C$4&amp;"-"&amp;'BH (2)'!$A367,'BH (2)'!$B$7:$S$1006,D$5,0),"")</f>
        <v/>
      </c>
      <c r="E367" s="160" t="str">
        <f>IFERROR(VLOOKUP('BH (2)'!$C$4&amp;"-"&amp;'BH (2)'!$A367,'BH (2)'!$B$7:$S$1006,E$5,0),"")</f>
        <v/>
      </c>
      <c r="F367" s="152" t="str">
        <f>IFERROR(VLOOKUP('BH (2)'!$C$4&amp;"-"&amp;'BH (2)'!$A367,'BH (2)'!$B$7:$S$1006,F$5,0),"")</f>
        <v/>
      </c>
      <c r="G367" s="153" t="str">
        <f>IFERROR(VLOOKUP('BH (2)'!$C$4&amp;"-"&amp;'BH (2)'!$A367,'BH (2)'!$B$7:$S$1006,G$5,0),"")</f>
        <v/>
      </c>
      <c r="H367" s="154" t="str">
        <f>IFERROR(VLOOKUP('BH (2)'!$C$4&amp;"-"&amp;'BH (2)'!$A367,'BH (2)'!$B$7:$S$1006,H$5,0),"")</f>
        <v/>
      </c>
      <c r="I367" s="153" t="str">
        <f>IFERROR(VLOOKUP('BH (2)'!$C$4&amp;"-"&amp;'BH (2)'!$A367,'BH (2)'!$B$7:$S$1006,I$5,0),"")</f>
        <v/>
      </c>
      <c r="J367" s="155" t="str">
        <f>IFERROR(VLOOKUP('BH (2)'!$C$4&amp;"-"&amp;'BH (2)'!$A367,'BH (2)'!$B$7:$S$1006,J$5,0),"")</f>
        <v/>
      </c>
      <c r="K367" s="153" t="str">
        <f>IFERROR(VLOOKUP('BH (2)'!$C$4&amp;"-"&amp;'BH (2)'!$A367,'BH (2)'!$B$7:$S$1006,K$5,0),"")</f>
        <v/>
      </c>
      <c r="L367" s="150" t="str">
        <f>IFERROR(VLOOKUP('BH (2)'!$C$4&amp;"-"&amp;'BH (2)'!$A367,'BH (2)'!$B$7:$S$1006,L$5,0),"")</f>
        <v/>
      </c>
      <c r="M367" s="154" t="str">
        <f>IFERROR(VLOOKUP('BH (2)'!$C$4&amp;"-"&amp;'BH (2)'!$A367,'BH (2)'!$B$7:$S$1006,M$5,0),"")</f>
        <v/>
      </c>
      <c r="N367" s="150" t="str">
        <f>IFERROR(VLOOKUP('BH (2)'!$C$4&amp;"-"&amp;'BH (2)'!$A367,'BH (2)'!$B$7:$S$1006,N$5,0),"")</f>
        <v/>
      </c>
      <c r="O367" s="156" t="str">
        <f>IFERROR(VLOOKUP('BH (2)'!$C$4&amp;"-"&amp;'BH (2)'!$A367,'BH (2)'!$B$7:$S$1006,O$5,0),"")</f>
        <v/>
      </c>
      <c r="P367" s="148" t="str">
        <f>IFERROR(VLOOKUP('BH (2)'!$C$4&amp;"-"&amp;'BH (2)'!$A367,'BH (2)'!$B$7:$S$1006,P$5,0),"")</f>
        <v/>
      </c>
      <c r="Q367" s="157" t="str">
        <f>IFERROR(VLOOKUP('BH (2)'!$C$4&amp;"-"&amp;'BH (2)'!$A367,'BH (2)'!$B$7:$S$1006,Q$5,0),"")</f>
        <v/>
      </c>
      <c r="R367" s="158" t="str">
        <f>IFERROR(VLOOKUP('BH (2)'!$C$4&amp;"-"&amp;'BH (2)'!$A367,'BH (2)'!$B$7:$S$1006,R$5,0),"")</f>
        <v/>
      </c>
      <c r="S367" s="159" t="str">
        <f>IFERROR(VLOOKUP('BH (2)'!$C$4&amp;"-"&amp;'BH (2)'!$A367,'BH (2)'!$B$7:$S$1006,S$5,0),"")</f>
        <v/>
      </c>
      <c r="T367" s="26" t="str">
        <f t="shared" si="20"/>
        <v/>
      </c>
      <c r="U367" s="26" t="str">
        <f t="shared" si="21"/>
        <v/>
      </c>
      <c r="V367" s="26" t="str">
        <f t="shared" si="22"/>
        <v/>
      </c>
      <c r="W367" s="26" t="str">
        <f t="shared" si="23"/>
        <v/>
      </c>
    </row>
    <row r="368" spans="3:23" ht="45" customHeight="1" x14ac:dyDescent="0.25">
      <c r="C368" s="32">
        <v>362</v>
      </c>
      <c r="D368" s="150" t="str">
        <f>IFERROR(VLOOKUP('BH (2)'!$C$4&amp;"-"&amp;'BH (2)'!$A368,'BH (2)'!$B$7:$S$1006,D$5,0),"")</f>
        <v/>
      </c>
      <c r="E368" s="160" t="str">
        <f>IFERROR(VLOOKUP('BH (2)'!$C$4&amp;"-"&amp;'BH (2)'!$A368,'BH (2)'!$B$7:$S$1006,E$5,0),"")</f>
        <v/>
      </c>
      <c r="F368" s="152" t="str">
        <f>IFERROR(VLOOKUP('BH (2)'!$C$4&amp;"-"&amp;'BH (2)'!$A368,'BH (2)'!$B$7:$S$1006,F$5,0),"")</f>
        <v/>
      </c>
      <c r="G368" s="153" t="str">
        <f>IFERROR(VLOOKUP('BH (2)'!$C$4&amp;"-"&amp;'BH (2)'!$A368,'BH (2)'!$B$7:$S$1006,G$5,0),"")</f>
        <v/>
      </c>
      <c r="H368" s="154" t="str">
        <f>IFERROR(VLOOKUP('BH (2)'!$C$4&amp;"-"&amp;'BH (2)'!$A368,'BH (2)'!$B$7:$S$1006,H$5,0),"")</f>
        <v/>
      </c>
      <c r="I368" s="153" t="str">
        <f>IFERROR(VLOOKUP('BH (2)'!$C$4&amp;"-"&amp;'BH (2)'!$A368,'BH (2)'!$B$7:$S$1006,I$5,0),"")</f>
        <v/>
      </c>
      <c r="J368" s="155" t="str">
        <f>IFERROR(VLOOKUP('BH (2)'!$C$4&amp;"-"&amp;'BH (2)'!$A368,'BH (2)'!$B$7:$S$1006,J$5,0),"")</f>
        <v/>
      </c>
      <c r="K368" s="153" t="str">
        <f>IFERROR(VLOOKUP('BH (2)'!$C$4&amp;"-"&amp;'BH (2)'!$A368,'BH (2)'!$B$7:$S$1006,K$5,0),"")</f>
        <v/>
      </c>
      <c r="L368" s="150" t="str">
        <f>IFERROR(VLOOKUP('BH (2)'!$C$4&amp;"-"&amp;'BH (2)'!$A368,'BH (2)'!$B$7:$S$1006,L$5,0),"")</f>
        <v/>
      </c>
      <c r="M368" s="154" t="str">
        <f>IFERROR(VLOOKUP('BH (2)'!$C$4&amp;"-"&amp;'BH (2)'!$A368,'BH (2)'!$B$7:$S$1006,M$5,0),"")</f>
        <v/>
      </c>
      <c r="N368" s="150" t="str">
        <f>IFERROR(VLOOKUP('BH (2)'!$C$4&amp;"-"&amp;'BH (2)'!$A368,'BH (2)'!$B$7:$S$1006,N$5,0),"")</f>
        <v/>
      </c>
      <c r="O368" s="156" t="str">
        <f>IFERROR(VLOOKUP('BH (2)'!$C$4&amp;"-"&amp;'BH (2)'!$A368,'BH (2)'!$B$7:$S$1006,O$5,0),"")</f>
        <v/>
      </c>
      <c r="P368" s="148" t="str">
        <f>IFERROR(VLOOKUP('BH (2)'!$C$4&amp;"-"&amp;'BH (2)'!$A368,'BH (2)'!$B$7:$S$1006,P$5,0),"")</f>
        <v/>
      </c>
      <c r="Q368" s="157" t="str">
        <f>IFERROR(VLOOKUP('BH (2)'!$C$4&amp;"-"&amp;'BH (2)'!$A368,'BH (2)'!$B$7:$S$1006,Q$5,0),"")</f>
        <v/>
      </c>
      <c r="R368" s="158" t="str">
        <f>IFERROR(VLOOKUP('BH (2)'!$C$4&amp;"-"&amp;'BH (2)'!$A368,'BH (2)'!$B$7:$S$1006,R$5,0),"")</f>
        <v/>
      </c>
      <c r="S368" s="159" t="str">
        <f>IFERROR(VLOOKUP('BH (2)'!$C$4&amp;"-"&amp;'BH (2)'!$A368,'BH (2)'!$B$7:$S$1006,S$5,0),"")</f>
        <v/>
      </c>
      <c r="T368" s="26" t="str">
        <f t="shared" si="20"/>
        <v/>
      </c>
      <c r="U368" s="26" t="str">
        <f t="shared" si="21"/>
        <v/>
      </c>
      <c r="V368" s="26" t="str">
        <f t="shared" si="22"/>
        <v/>
      </c>
      <c r="W368" s="26" t="str">
        <f t="shared" si="23"/>
        <v/>
      </c>
    </row>
    <row r="369" spans="3:23" ht="45" customHeight="1" x14ac:dyDescent="0.25">
      <c r="C369" s="32">
        <v>363</v>
      </c>
      <c r="D369" s="150" t="str">
        <f>IFERROR(VLOOKUP('BH (2)'!$C$4&amp;"-"&amp;'BH (2)'!$A369,'BH (2)'!$B$7:$S$1006,D$5,0),"")</f>
        <v/>
      </c>
      <c r="E369" s="160" t="str">
        <f>IFERROR(VLOOKUP('BH (2)'!$C$4&amp;"-"&amp;'BH (2)'!$A369,'BH (2)'!$B$7:$S$1006,E$5,0),"")</f>
        <v/>
      </c>
      <c r="F369" s="152" t="str">
        <f>IFERROR(VLOOKUP('BH (2)'!$C$4&amp;"-"&amp;'BH (2)'!$A369,'BH (2)'!$B$7:$S$1006,F$5,0),"")</f>
        <v/>
      </c>
      <c r="G369" s="153" t="str">
        <f>IFERROR(VLOOKUP('BH (2)'!$C$4&amp;"-"&amp;'BH (2)'!$A369,'BH (2)'!$B$7:$S$1006,G$5,0),"")</f>
        <v/>
      </c>
      <c r="H369" s="154" t="str">
        <f>IFERROR(VLOOKUP('BH (2)'!$C$4&amp;"-"&amp;'BH (2)'!$A369,'BH (2)'!$B$7:$S$1006,H$5,0),"")</f>
        <v/>
      </c>
      <c r="I369" s="153" t="str">
        <f>IFERROR(VLOOKUP('BH (2)'!$C$4&amp;"-"&amp;'BH (2)'!$A369,'BH (2)'!$B$7:$S$1006,I$5,0),"")</f>
        <v/>
      </c>
      <c r="J369" s="155" t="str">
        <f>IFERROR(VLOOKUP('BH (2)'!$C$4&amp;"-"&amp;'BH (2)'!$A369,'BH (2)'!$B$7:$S$1006,J$5,0),"")</f>
        <v/>
      </c>
      <c r="K369" s="153" t="str">
        <f>IFERROR(VLOOKUP('BH (2)'!$C$4&amp;"-"&amp;'BH (2)'!$A369,'BH (2)'!$B$7:$S$1006,K$5,0),"")</f>
        <v/>
      </c>
      <c r="L369" s="150" t="str">
        <f>IFERROR(VLOOKUP('BH (2)'!$C$4&amp;"-"&amp;'BH (2)'!$A369,'BH (2)'!$B$7:$S$1006,L$5,0),"")</f>
        <v/>
      </c>
      <c r="M369" s="154" t="str">
        <f>IFERROR(VLOOKUP('BH (2)'!$C$4&amp;"-"&amp;'BH (2)'!$A369,'BH (2)'!$B$7:$S$1006,M$5,0),"")</f>
        <v/>
      </c>
      <c r="N369" s="150" t="str">
        <f>IFERROR(VLOOKUP('BH (2)'!$C$4&amp;"-"&amp;'BH (2)'!$A369,'BH (2)'!$B$7:$S$1006,N$5,0),"")</f>
        <v/>
      </c>
      <c r="O369" s="156" t="str">
        <f>IFERROR(VLOOKUP('BH (2)'!$C$4&amp;"-"&amp;'BH (2)'!$A369,'BH (2)'!$B$7:$S$1006,O$5,0),"")</f>
        <v/>
      </c>
      <c r="P369" s="148" t="str">
        <f>IFERROR(VLOOKUP('BH (2)'!$C$4&amp;"-"&amp;'BH (2)'!$A369,'BH (2)'!$B$7:$S$1006,P$5,0),"")</f>
        <v/>
      </c>
      <c r="Q369" s="157" t="str">
        <f>IFERROR(VLOOKUP('BH (2)'!$C$4&amp;"-"&amp;'BH (2)'!$A369,'BH (2)'!$B$7:$S$1006,Q$5,0),"")</f>
        <v/>
      </c>
      <c r="R369" s="158" t="str">
        <f>IFERROR(VLOOKUP('BH (2)'!$C$4&amp;"-"&amp;'BH (2)'!$A369,'BH (2)'!$B$7:$S$1006,R$5,0),"")</f>
        <v/>
      </c>
      <c r="S369" s="159" t="str">
        <f>IFERROR(VLOOKUP('BH (2)'!$C$4&amp;"-"&amp;'BH (2)'!$A369,'BH (2)'!$B$7:$S$1006,S$5,0),"")</f>
        <v/>
      </c>
      <c r="T369" s="26" t="str">
        <f t="shared" si="20"/>
        <v/>
      </c>
      <c r="U369" s="26" t="str">
        <f t="shared" si="21"/>
        <v/>
      </c>
      <c r="V369" s="26" t="str">
        <f t="shared" si="22"/>
        <v/>
      </c>
      <c r="W369" s="26" t="str">
        <f t="shared" si="23"/>
        <v/>
      </c>
    </row>
    <row r="370" spans="3:23" ht="45" customHeight="1" x14ac:dyDescent="0.25">
      <c r="C370" s="32">
        <v>364</v>
      </c>
      <c r="D370" s="150" t="str">
        <f>IFERROR(VLOOKUP('BH (2)'!$C$4&amp;"-"&amp;'BH (2)'!$A370,'BH (2)'!$B$7:$S$1006,D$5,0),"")</f>
        <v/>
      </c>
      <c r="E370" s="160" t="str">
        <f>IFERROR(VLOOKUP('BH (2)'!$C$4&amp;"-"&amp;'BH (2)'!$A370,'BH (2)'!$B$7:$S$1006,E$5,0),"")</f>
        <v/>
      </c>
      <c r="F370" s="152" t="str">
        <f>IFERROR(VLOOKUP('BH (2)'!$C$4&amp;"-"&amp;'BH (2)'!$A370,'BH (2)'!$B$7:$S$1006,F$5,0),"")</f>
        <v/>
      </c>
      <c r="G370" s="153" t="str">
        <f>IFERROR(VLOOKUP('BH (2)'!$C$4&amp;"-"&amp;'BH (2)'!$A370,'BH (2)'!$B$7:$S$1006,G$5,0),"")</f>
        <v/>
      </c>
      <c r="H370" s="154" t="str">
        <f>IFERROR(VLOOKUP('BH (2)'!$C$4&amp;"-"&amp;'BH (2)'!$A370,'BH (2)'!$B$7:$S$1006,H$5,0),"")</f>
        <v/>
      </c>
      <c r="I370" s="153" t="str">
        <f>IFERROR(VLOOKUP('BH (2)'!$C$4&amp;"-"&amp;'BH (2)'!$A370,'BH (2)'!$B$7:$S$1006,I$5,0),"")</f>
        <v/>
      </c>
      <c r="J370" s="155" t="str">
        <f>IFERROR(VLOOKUP('BH (2)'!$C$4&amp;"-"&amp;'BH (2)'!$A370,'BH (2)'!$B$7:$S$1006,J$5,0),"")</f>
        <v/>
      </c>
      <c r="K370" s="153" t="str">
        <f>IFERROR(VLOOKUP('BH (2)'!$C$4&amp;"-"&amp;'BH (2)'!$A370,'BH (2)'!$B$7:$S$1006,K$5,0),"")</f>
        <v/>
      </c>
      <c r="L370" s="150" t="str">
        <f>IFERROR(VLOOKUP('BH (2)'!$C$4&amp;"-"&amp;'BH (2)'!$A370,'BH (2)'!$B$7:$S$1006,L$5,0),"")</f>
        <v/>
      </c>
      <c r="M370" s="154" t="str">
        <f>IFERROR(VLOOKUP('BH (2)'!$C$4&amp;"-"&amp;'BH (2)'!$A370,'BH (2)'!$B$7:$S$1006,M$5,0),"")</f>
        <v/>
      </c>
      <c r="N370" s="150" t="str">
        <f>IFERROR(VLOOKUP('BH (2)'!$C$4&amp;"-"&amp;'BH (2)'!$A370,'BH (2)'!$B$7:$S$1006,N$5,0),"")</f>
        <v/>
      </c>
      <c r="O370" s="156" t="str">
        <f>IFERROR(VLOOKUP('BH (2)'!$C$4&amp;"-"&amp;'BH (2)'!$A370,'BH (2)'!$B$7:$S$1006,O$5,0),"")</f>
        <v/>
      </c>
      <c r="P370" s="148" t="str">
        <f>IFERROR(VLOOKUP('BH (2)'!$C$4&amp;"-"&amp;'BH (2)'!$A370,'BH (2)'!$B$7:$S$1006,P$5,0),"")</f>
        <v/>
      </c>
      <c r="Q370" s="157" t="str">
        <f>IFERROR(VLOOKUP('BH (2)'!$C$4&amp;"-"&amp;'BH (2)'!$A370,'BH (2)'!$B$7:$S$1006,Q$5,0),"")</f>
        <v/>
      </c>
      <c r="R370" s="158" t="str">
        <f>IFERROR(VLOOKUP('BH (2)'!$C$4&amp;"-"&amp;'BH (2)'!$A370,'BH (2)'!$B$7:$S$1006,R$5,0),"")</f>
        <v/>
      </c>
      <c r="S370" s="159" t="str">
        <f>IFERROR(VLOOKUP('BH (2)'!$C$4&amp;"-"&amp;'BH (2)'!$A370,'BH (2)'!$B$7:$S$1006,S$5,0),"")</f>
        <v/>
      </c>
      <c r="T370" s="26" t="str">
        <f t="shared" si="20"/>
        <v/>
      </c>
      <c r="U370" s="26" t="str">
        <f t="shared" si="21"/>
        <v/>
      </c>
      <c r="V370" s="26" t="str">
        <f t="shared" si="22"/>
        <v/>
      </c>
      <c r="W370" s="26" t="str">
        <f t="shared" si="23"/>
        <v/>
      </c>
    </row>
    <row r="371" spans="3:23" ht="45" customHeight="1" x14ac:dyDescent="0.25">
      <c r="C371" s="32">
        <v>365</v>
      </c>
      <c r="D371" s="150" t="str">
        <f>IFERROR(VLOOKUP('BH (2)'!$C$4&amp;"-"&amp;'BH (2)'!$A371,'BH (2)'!$B$7:$S$1006,D$5,0),"")</f>
        <v/>
      </c>
      <c r="E371" s="160" t="str">
        <f>IFERROR(VLOOKUP('BH (2)'!$C$4&amp;"-"&amp;'BH (2)'!$A371,'BH (2)'!$B$7:$S$1006,E$5,0),"")</f>
        <v/>
      </c>
      <c r="F371" s="152" t="str">
        <f>IFERROR(VLOOKUP('BH (2)'!$C$4&amp;"-"&amp;'BH (2)'!$A371,'BH (2)'!$B$7:$S$1006,F$5,0),"")</f>
        <v/>
      </c>
      <c r="G371" s="153" t="str">
        <f>IFERROR(VLOOKUP('BH (2)'!$C$4&amp;"-"&amp;'BH (2)'!$A371,'BH (2)'!$B$7:$S$1006,G$5,0),"")</f>
        <v/>
      </c>
      <c r="H371" s="154" t="str">
        <f>IFERROR(VLOOKUP('BH (2)'!$C$4&amp;"-"&amp;'BH (2)'!$A371,'BH (2)'!$B$7:$S$1006,H$5,0),"")</f>
        <v/>
      </c>
      <c r="I371" s="153" t="str">
        <f>IFERROR(VLOOKUP('BH (2)'!$C$4&amp;"-"&amp;'BH (2)'!$A371,'BH (2)'!$B$7:$S$1006,I$5,0),"")</f>
        <v/>
      </c>
      <c r="J371" s="155" t="str">
        <f>IFERROR(VLOOKUP('BH (2)'!$C$4&amp;"-"&amp;'BH (2)'!$A371,'BH (2)'!$B$7:$S$1006,J$5,0),"")</f>
        <v/>
      </c>
      <c r="K371" s="153" t="str">
        <f>IFERROR(VLOOKUP('BH (2)'!$C$4&amp;"-"&amp;'BH (2)'!$A371,'BH (2)'!$B$7:$S$1006,K$5,0),"")</f>
        <v/>
      </c>
      <c r="L371" s="150" t="str">
        <f>IFERROR(VLOOKUP('BH (2)'!$C$4&amp;"-"&amp;'BH (2)'!$A371,'BH (2)'!$B$7:$S$1006,L$5,0),"")</f>
        <v/>
      </c>
      <c r="M371" s="154" t="str">
        <f>IFERROR(VLOOKUP('BH (2)'!$C$4&amp;"-"&amp;'BH (2)'!$A371,'BH (2)'!$B$7:$S$1006,M$5,0),"")</f>
        <v/>
      </c>
      <c r="N371" s="150" t="str">
        <f>IFERROR(VLOOKUP('BH (2)'!$C$4&amp;"-"&amp;'BH (2)'!$A371,'BH (2)'!$B$7:$S$1006,N$5,0),"")</f>
        <v/>
      </c>
      <c r="O371" s="156" t="str">
        <f>IFERROR(VLOOKUP('BH (2)'!$C$4&amp;"-"&amp;'BH (2)'!$A371,'BH (2)'!$B$7:$S$1006,O$5,0),"")</f>
        <v/>
      </c>
      <c r="P371" s="148" t="str">
        <f>IFERROR(VLOOKUP('BH (2)'!$C$4&amp;"-"&amp;'BH (2)'!$A371,'BH (2)'!$B$7:$S$1006,P$5,0),"")</f>
        <v/>
      </c>
      <c r="Q371" s="157" t="str">
        <f>IFERROR(VLOOKUP('BH (2)'!$C$4&amp;"-"&amp;'BH (2)'!$A371,'BH (2)'!$B$7:$S$1006,Q$5,0),"")</f>
        <v/>
      </c>
      <c r="R371" s="158" t="str">
        <f>IFERROR(VLOOKUP('BH (2)'!$C$4&amp;"-"&amp;'BH (2)'!$A371,'BH (2)'!$B$7:$S$1006,R$5,0),"")</f>
        <v/>
      </c>
      <c r="S371" s="159" t="str">
        <f>IFERROR(VLOOKUP('BH (2)'!$C$4&amp;"-"&amp;'BH (2)'!$A371,'BH (2)'!$B$7:$S$1006,S$5,0),"")</f>
        <v/>
      </c>
      <c r="T371" s="26" t="str">
        <f t="shared" si="20"/>
        <v/>
      </c>
      <c r="U371" s="26" t="str">
        <f t="shared" si="21"/>
        <v/>
      </c>
      <c r="V371" s="26" t="str">
        <f t="shared" si="22"/>
        <v/>
      </c>
      <c r="W371" s="26" t="str">
        <f t="shared" si="23"/>
        <v/>
      </c>
    </row>
    <row r="372" spans="3:23" ht="45" customHeight="1" x14ac:dyDescent="0.25">
      <c r="C372" s="32">
        <v>366</v>
      </c>
      <c r="D372" s="150" t="str">
        <f>IFERROR(VLOOKUP('BH (2)'!$C$4&amp;"-"&amp;'BH (2)'!$A372,'BH (2)'!$B$7:$S$1006,D$5,0),"")</f>
        <v/>
      </c>
      <c r="E372" s="160" t="str">
        <f>IFERROR(VLOOKUP('BH (2)'!$C$4&amp;"-"&amp;'BH (2)'!$A372,'BH (2)'!$B$7:$S$1006,E$5,0),"")</f>
        <v/>
      </c>
      <c r="F372" s="152" t="str">
        <f>IFERROR(VLOOKUP('BH (2)'!$C$4&amp;"-"&amp;'BH (2)'!$A372,'BH (2)'!$B$7:$S$1006,F$5,0),"")</f>
        <v/>
      </c>
      <c r="G372" s="153" t="str">
        <f>IFERROR(VLOOKUP('BH (2)'!$C$4&amp;"-"&amp;'BH (2)'!$A372,'BH (2)'!$B$7:$S$1006,G$5,0),"")</f>
        <v/>
      </c>
      <c r="H372" s="154" t="str">
        <f>IFERROR(VLOOKUP('BH (2)'!$C$4&amp;"-"&amp;'BH (2)'!$A372,'BH (2)'!$B$7:$S$1006,H$5,0),"")</f>
        <v/>
      </c>
      <c r="I372" s="153" t="str">
        <f>IFERROR(VLOOKUP('BH (2)'!$C$4&amp;"-"&amp;'BH (2)'!$A372,'BH (2)'!$B$7:$S$1006,I$5,0),"")</f>
        <v/>
      </c>
      <c r="J372" s="155" t="str">
        <f>IFERROR(VLOOKUP('BH (2)'!$C$4&amp;"-"&amp;'BH (2)'!$A372,'BH (2)'!$B$7:$S$1006,J$5,0),"")</f>
        <v/>
      </c>
      <c r="K372" s="153" t="str">
        <f>IFERROR(VLOOKUP('BH (2)'!$C$4&amp;"-"&amp;'BH (2)'!$A372,'BH (2)'!$B$7:$S$1006,K$5,0),"")</f>
        <v/>
      </c>
      <c r="L372" s="150" t="str">
        <f>IFERROR(VLOOKUP('BH (2)'!$C$4&amp;"-"&amp;'BH (2)'!$A372,'BH (2)'!$B$7:$S$1006,L$5,0),"")</f>
        <v/>
      </c>
      <c r="M372" s="154" t="str">
        <f>IFERROR(VLOOKUP('BH (2)'!$C$4&amp;"-"&amp;'BH (2)'!$A372,'BH (2)'!$B$7:$S$1006,M$5,0),"")</f>
        <v/>
      </c>
      <c r="N372" s="150" t="str">
        <f>IFERROR(VLOOKUP('BH (2)'!$C$4&amp;"-"&amp;'BH (2)'!$A372,'BH (2)'!$B$7:$S$1006,N$5,0),"")</f>
        <v/>
      </c>
      <c r="O372" s="156" t="str">
        <f>IFERROR(VLOOKUP('BH (2)'!$C$4&amp;"-"&amp;'BH (2)'!$A372,'BH (2)'!$B$7:$S$1006,O$5,0),"")</f>
        <v/>
      </c>
      <c r="P372" s="148" t="str">
        <f>IFERROR(VLOOKUP('BH (2)'!$C$4&amp;"-"&amp;'BH (2)'!$A372,'BH (2)'!$B$7:$S$1006,P$5,0),"")</f>
        <v/>
      </c>
      <c r="Q372" s="157" t="str">
        <f>IFERROR(VLOOKUP('BH (2)'!$C$4&amp;"-"&amp;'BH (2)'!$A372,'BH (2)'!$B$7:$S$1006,Q$5,0),"")</f>
        <v/>
      </c>
      <c r="R372" s="158" t="str">
        <f>IFERROR(VLOOKUP('BH (2)'!$C$4&amp;"-"&amp;'BH (2)'!$A372,'BH (2)'!$B$7:$S$1006,R$5,0),"")</f>
        <v/>
      </c>
      <c r="S372" s="159" t="str">
        <f>IFERROR(VLOOKUP('BH (2)'!$C$4&amp;"-"&amp;'BH (2)'!$A372,'BH (2)'!$B$7:$S$1006,S$5,0),"")</f>
        <v/>
      </c>
      <c r="T372" s="26" t="str">
        <f t="shared" si="20"/>
        <v/>
      </c>
      <c r="U372" s="26" t="str">
        <f t="shared" si="21"/>
        <v/>
      </c>
      <c r="V372" s="26" t="str">
        <f t="shared" si="22"/>
        <v/>
      </c>
      <c r="W372" s="26" t="str">
        <f t="shared" si="23"/>
        <v/>
      </c>
    </row>
    <row r="373" spans="3:23" ht="45" customHeight="1" x14ac:dyDescent="0.25">
      <c r="C373" s="32">
        <v>367</v>
      </c>
      <c r="D373" s="150" t="str">
        <f>IFERROR(VLOOKUP('BH (2)'!$C$4&amp;"-"&amp;'BH (2)'!$A373,'BH (2)'!$B$7:$S$1006,D$5,0),"")</f>
        <v/>
      </c>
      <c r="E373" s="160" t="str">
        <f>IFERROR(VLOOKUP('BH (2)'!$C$4&amp;"-"&amp;'BH (2)'!$A373,'BH (2)'!$B$7:$S$1006,E$5,0),"")</f>
        <v/>
      </c>
      <c r="F373" s="152" t="str">
        <f>IFERROR(VLOOKUP('BH (2)'!$C$4&amp;"-"&amp;'BH (2)'!$A373,'BH (2)'!$B$7:$S$1006,F$5,0),"")</f>
        <v/>
      </c>
      <c r="G373" s="153" t="str">
        <f>IFERROR(VLOOKUP('BH (2)'!$C$4&amp;"-"&amp;'BH (2)'!$A373,'BH (2)'!$B$7:$S$1006,G$5,0),"")</f>
        <v/>
      </c>
      <c r="H373" s="154" t="str">
        <f>IFERROR(VLOOKUP('BH (2)'!$C$4&amp;"-"&amp;'BH (2)'!$A373,'BH (2)'!$B$7:$S$1006,H$5,0),"")</f>
        <v/>
      </c>
      <c r="I373" s="153" t="str">
        <f>IFERROR(VLOOKUP('BH (2)'!$C$4&amp;"-"&amp;'BH (2)'!$A373,'BH (2)'!$B$7:$S$1006,I$5,0),"")</f>
        <v/>
      </c>
      <c r="J373" s="155" t="str">
        <f>IFERROR(VLOOKUP('BH (2)'!$C$4&amp;"-"&amp;'BH (2)'!$A373,'BH (2)'!$B$7:$S$1006,J$5,0),"")</f>
        <v/>
      </c>
      <c r="K373" s="153" t="str">
        <f>IFERROR(VLOOKUP('BH (2)'!$C$4&amp;"-"&amp;'BH (2)'!$A373,'BH (2)'!$B$7:$S$1006,K$5,0),"")</f>
        <v/>
      </c>
      <c r="L373" s="150" t="str">
        <f>IFERROR(VLOOKUP('BH (2)'!$C$4&amp;"-"&amp;'BH (2)'!$A373,'BH (2)'!$B$7:$S$1006,L$5,0),"")</f>
        <v/>
      </c>
      <c r="M373" s="154" t="str">
        <f>IFERROR(VLOOKUP('BH (2)'!$C$4&amp;"-"&amp;'BH (2)'!$A373,'BH (2)'!$B$7:$S$1006,M$5,0),"")</f>
        <v/>
      </c>
      <c r="N373" s="150" t="str">
        <f>IFERROR(VLOOKUP('BH (2)'!$C$4&amp;"-"&amp;'BH (2)'!$A373,'BH (2)'!$B$7:$S$1006,N$5,0),"")</f>
        <v/>
      </c>
      <c r="O373" s="156" t="str">
        <f>IFERROR(VLOOKUP('BH (2)'!$C$4&amp;"-"&amp;'BH (2)'!$A373,'BH (2)'!$B$7:$S$1006,O$5,0),"")</f>
        <v/>
      </c>
      <c r="P373" s="148" t="str">
        <f>IFERROR(VLOOKUP('BH (2)'!$C$4&amp;"-"&amp;'BH (2)'!$A373,'BH (2)'!$B$7:$S$1006,P$5,0),"")</f>
        <v/>
      </c>
      <c r="Q373" s="157" t="str">
        <f>IFERROR(VLOOKUP('BH (2)'!$C$4&amp;"-"&amp;'BH (2)'!$A373,'BH (2)'!$B$7:$S$1006,Q$5,0),"")</f>
        <v/>
      </c>
      <c r="R373" s="158" t="str">
        <f>IFERROR(VLOOKUP('BH (2)'!$C$4&amp;"-"&amp;'BH (2)'!$A373,'BH (2)'!$B$7:$S$1006,R$5,0),"")</f>
        <v/>
      </c>
      <c r="S373" s="159" t="str">
        <f>IFERROR(VLOOKUP('BH (2)'!$C$4&amp;"-"&amp;'BH (2)'!$A373,'BH (2)'!$B$7:$S$1006,S$5,0),"")</f>
        <v/>
      </c>
      <c r="T373" s="26" t="str">
        <f t="shared" si="20"/>
        <v/>
      </c>
      <c r="U373" s="26" t="str">
        <f t="shared" si="21"/>
        <v/>
      </c>
      <c r="V373" s="26" t="str">
        <f t="shared" si="22"/>
        <v/>
      </c>
      <c r="W373" s="26" t="str">
        <f t="shared" si="23"/>
        <v/>
      </c>
    </row>
    <row r="374" spans="3:23" ht="45" customHeight="1" x14ac:dyDescent="0.25">
      <c r="C374" s="32">
        <v>368</v>
      </c>
      <c r="D374" s="150" t="str">
        <f>IFERROR(VLOOKUP('BH (2)'!$C$4&amp;"-"&amp;'BH (2)'!$A374,'BH (2)'!$B$7:$S$1006,D$5,0),"")</f>
        <v/>
      </c>
      <c r="E374" s="160" t="str">
        <f>IFERROR(VLOOKUP('BH (2)'!$C$4&amp;"-"&amp;'BH (2)'!$A374,'BH (2)'!$B$7:$S$1006,E$5,0),"")</f>
        <v/>
      </c>
      <c r="F374" s="152" t="str">
        <f>IFERROR(VLOOKUP('BH (2)'!$C$4&amp;"-"&amp;'BH (2)'!$A374,'BH (2)'!$B$7:$S$1006,F$5,0),"")</f>
        <v/>
      </c>
      <c r="G374" s="153" t="str">
        <f>IFERROR(VLOOKUP('BH (2)'!$C$4&amp;"-"&amp;'BH (2)'!$A374,'BH (2)'!$B$7:$S$1006,G$5,0),"")</f>
        <v/>
      </c>
      <c r="H374" s="154" t="str">
        <f>IFERROR(VLOOKUP('BH (2)'!$C$4&amp;"-"&amp;'BH (2)'!$A374,'BH (2)'!$B$7:$S$1006,H$5,0),"")</f>
        <v/>
      </c>
      <c r="I374" s="153" t="str">
        <f>IFERROR(VLOOKUP('BH (2)'!$C$4&amp;"-"&amp;'BH (2)'!$A374,'BH (2)'!$B$7:$S$1006,I$5,0),"")</f>
        <v/>
      </c>
      <c r="J374" s="155" t="str">
        <f>IFERROR(VLOOKUP('BH (2)'!$C$4&amp;"-"&amp;'BH (2)'!$A374,'BH (2)'!$B$7:$S$1006,J$5,0),"")</f>
        <v/>
      </c>
      <c r="K374" s="153" t="str">
        <f>IFERROR(VLOOKUP('BH (2)'!$C$4&amp;"-"&amp;'BH (2)'!$A374,'BH (2)'!$B$7:$S$1006,K$5,0),"")</f>
        <v/>
      </c>
      <c r="L374" s="150" t="str">
        <f>IFERROR(VLOOKUP('BH (2)'!$C$4&amp;"-"&amp;'BH (2)'!$A374,'BH (2)'!$B$7:$S$1006,L$5,0),"")</f>
        <v/>
      </c>
      <c r="M374" s="154" t="str">
        <f>IFERROR(VLOOKUP('BH (2)'!$C$4&amp;"-"&amp;'BH (2)'!$A374,'BH (2)'!$B$7:$S$1006,M$5,0),"")</f>
        <v/>
      </c>
      <c r="N374" s="150" t="str">
        <f>IFERROR(VLOOKUP('BH (2)'!$C$4&amp;"-"&amp;'BH (2)'!$A374,'BH (2)'!$B$7:$S$1006,N$5,0),"")</f>
        <v/>
      </c>
      <c r="O374" s="156" t="str">
        <f>IFERROR(VLOOKUP('BH (2)'!$C$4&amp;"-"&amp;'BH (2)'!$A374,'BH (2)'!$B$7:$S$1006,O$5,0),"")</f>
        <v/>
      </c>
      <c r="P374" s="148" t="str">
        <f>IFERROR(VLOOKUP('BH (2)'!$C$4&amp;"-"&amp;'BH (2)'!$A374,'BH (2)'!$B$7:$S$1006,P$5,0),"")</f>
        <v/>
      </c>
      <c r="Q374" s="157" t="str">
        <f>IFERROR(VLOOKUP('BH (2)'!$C$4&amp;"-"&amp;'BH (2)'!$A374,'BH (2)'!$B$7:$S$1006,Q$5,0),"")</f>
        <v/>
      </c>
      <c r="R374" s="158" t="str">
        <f>IFERROR(VLOOKUP('BH (2)'!$C$4&amp;"-"&amp;'BH (2)'!$A374,'BH (2)'!$B$7:$S$1006,R$5,0),"")</f>
        <v/>
      </c>
      <c r="S374" s="159" t="str">
        <f>IFERROR(VLOOKUP('BH (2)'!$C$4&amp;"-"&amp;'BH (2)'!$A374,'BH (2)'!$B$7:$S$1006,S$5,0),"")</f>
        <v/>
      </c>
      <c r="T374" s="26" t="str">
        <f t="shared" si="20"/>
        <v/>
      </c>
      <c r="U374" s="26" t="str">
        <f t="shared" si="21"/>
        <v/>
      </c>
      <c r="V374" s="26" t="str">
        <f t="shared" si="22"/>
        <v/>
      </c>
      <c r="W374" s="26" t="str">
        <f t="shared" si="23"/>
        <v/>
      </c>
    </row>
    <row r="375" spans="3:23" ht="45" customHeight="1" x14ac:dyDescent="0.25">
      <c r="C375" s="32">
        <v>369</v>
      </c>
      <c r="D375" s="150" t="str">
        <f>IFERROR(VLOOKUP('BH (2)'!$C$4&amp;"-"&amp;'BH (2)'!$A375,'BH (2)'!$B$7:$S$1006,D$5,0),"")</f>
        <v/>
      </c>
      <c r="E375" s="160" t="str">
        <f>IFERROR(VLOOKUP('BH (2)'!$C$4&amp;"-"&amp;'BH (2)'!$A375,'BH (2)'!$B$7:$S$1006,E$5,0),"")</f>
        <v/>
      </c>
      <c r="F375" s="152" t="str">
        <f>IFERROR(VLOOKUP('BH (2)'!$C$4&amp;"-"&amp;'BH (2)'!$A375,'BH (2)'!$B$7:$S$1006,F$5,0),"")</f>
        <v/>
      </c>
      <c r="G375" s="153" t="str">
        <f>IFERROR(VLOOKUP('BH (2)'!$C$4&amp;"-"&amp;'BH (2)'!$A375,'BH (2)'!$B$7:$S$1006,G$5,0),"")</f>
        <v/>
      </c>
      <c r="H375" s="154" t="str">
        <f>IFERROR(VLOOKUP('BH (2)'!$C$4&amp;"-"&amp;'BH (2)'!$A375,'BH (2)'!$B$7:$S$1006,H$5,0),"")</f>
        <v/>
      </c>
      <c r="I375" s="153" t="str">
        <f>IFERROR(VLOOKUP('BH (2)'!$C$4&amp;"-"&amp;'BH (2)'!$A375,'BH (2)'!$B$7:$S$1006,I$5,0),"")</f>
        <v/>
      </c>
      <c r="J375" s="155" t="str">
        <f>IFERROR(VLOOKUP('BH (2)'!$C$4&amp;"-"&amp;'BH (2)'!$A375,'BH (2)'!$B$7:$S$1006,J$5,0),"")</f>
        <v/>
      </c>
      <c r="K375" s="153" t="str">
        <f>IFERROR(VLOOKUP('BH (2)'!$C$4&amp;"-"&amp;'BH (2)'!$A375,'BH (2)'!$B$7:$S$1006,K$5,0),"")</f>
        <v/>
      </c>
      <c r="L375" s="150" t="str">
        <f>IFERROR(VLOOKUP('BH (2)'!$C$4&amp;"-"&amp;'BH (2)'!$A375,'BH (2)'!$B$7:$S$1006,L$5,0),"")</f>
        <v/>
      </c>
      <c r="M375" s="154" t="str">
        <f>IFERROR(VLOOKUP('BH (2)'!$C$4&amp;"-"&amp;'BH (2)'!$A375,'BH (2)'!$B$7:$S$1006,M$5,0),"")</f>
        <v/>
      </c>
      <c r="N375" s="150" t="str">
        <f>IFERROR(VLOOKUP('BH (2)'!$C$4&amp;"-"&amp;'BH (2)'!$A375,'BH (2)'!$B$7:$S$1006,N$5,0),"")</f>
        <v/>
      </c>
      <c r="O375" s="156" t="str">
        <f>IFERROR(VLOOKUP('BH (2)'!$C$4&amp;"-"&amp;'BH (2)'!$A375,'BH (2)'!$B$7:$S$1006,O$5,0),"")</f>
        <v/>
      </c>
      <c r="P375" s="148" t="str">
        <f>IFERROR(VLOOKUP('BH (2)'!$C$4&amp;"-"&amp;'BH (2)'!$A375,'BH (2)'!$B$7:$S$1006,P$5,0),"")</f>
        <v/>
      </c>
      <c r="Q375" s="157" t="str">
        <f>IFERROR(VLOOKUP('BH (2)'!$C$4&amp;"-"&amp;'BH (2)'!$A375,'BH (2)'!$B$7:$S$1006,Q$5,0),"")</f>
        <v/>
      </c>
      <c r="R375" s="158" t="str">
        <f>IFERROR(VLOOKUP('BH (2)'!$C$4&amp;"-"&amp;'BH (2)'!$A375,'BH (2)'!$B$7:$S$1006,R$5,0),"")</f>
        <v/>
      </c>
      <c r="S375" s="159" t="str">
        <f>IFERROR(VLOOKUP('BH (2)'!$C$4&amp;"-"&amp;'BH (2)'!$A375,'BH (2)'!$B$7:$S$1006,S$5,0),"")</f>
        <v/>
      </c>
      <c r="T375" s="26" t="str">
        <f t="shared" si="20"/>
        <v/>
      </c>
      <c r="U375" s="26" t="str">
        <f t="shared" si="21"/>
        <v/>
      </c>
      <c r="V375" s="26" t="str">
        <f t="shared" si="22"/>
        <v/>
      </c>
      <c r="W375" s="26" t="str">
        <f t="shared" si="23"/>
        <v/>
      </c>
    </row>
    <row r="376" spans="3:23" ht="45" customHeight="1" x14ac:dyDescent="0.25">
      <c r="C376" s="32">
        <v>370</v>
      </c>
      <c r="D376" s="150" t="str">
        <f>IFERROR(VLOOKUP('BH (2)'!$C$4&amp;"-"&amp;'BH (2)'!$A376,'BH (2)'!$B$7:$S$1006,D$5,0),"")</f>
        <v/>
      </c>
      <c r="E376" s="160" t="str">
        <f>IFERROR(VLOOKUP('BH (2)'!$C$4&amp;"-"&amp;'BH (2)'!$A376,'BH (2)'!$B$7:$S$1006,E$5,0),"")</f>
        <v/>
      </c>
      <c r="F376" s="152" t="str">
        <f>IFERROR(VLOOKUP('BH (2)'!$C$4&amp;"-"&amp;'BH (2)'!$A376,'BH (2)'!$B$7:$S$1006,F$5,0),"")</f>
        <v/>
      </c>
      <c r="G376" s="153" t="str">
        <f>IFERROR(VLOOKUP('BH (2)'!$C$4&amp;"-"&amp;'BH (2)'!$A376,'BH (2)'!$B$7:$S$1006,G$5,0),"")</f>
        <v/>
      </c>
      <c r="H376" s="154" t="str">
        <f>IFERROR(VLOOKUP('BH (2)'!$C$4&amp;"-"&amp;'BH (2)'!$A376,'BH (2)'!$B$7:$S$1006,H$5,0),"")</f>
        <v/>
      </c>
      <c r="I376" s="153" t="str">
        <f>IFERROR(VLOOKUP('BH (2)'!$C$4&amp;"-"&amp;'BH (2)'!$A376,'BH (2)'!$B$7:$S$1006,I$5,0),"")</f>
        <v/>
      </c>
      <c r="J376" s="155" t="str">
        <f>IFERROR(VLOOKUP('BH (2)'!$C$4&amp;"-"&amp;'BH (2)'!$A376,'BH (2)'!$B$7:$S$1006,J$5,0),"")</f>
        <v/>
      </c>
      <c r="K376" s="153" t="str">
        <f>IFERROR(VLOOKUP('BH (2)'!$C$4&amp;"-"&amp;'BH (2)'!$A376,'BH (2)'!$B$7:$S$1006,K$5,0),"")</f>
        <v/>
      </c>
      <c r="L376" s="150" t="str">
        <f>IFERROR(VLOOKUP('BH (2)'!$C$4&amp;"-"&amp;'BH (2)'!$A376,'BH (2)'!$B$7:$S$1006,L$5,0),"")</f>
        <v/>
      </c>
      <c r="M376" s="154" t="str">
        <f>IFERROR(VLOOKUP('BH (2)'!$C$4&amp;"-"&amp;'BH (2)'!$A376,'BH (2)'!$B$7:$S$1006,M$5,0),"")</f>
        <v/>
      </c>
      <c r="N376" s="150" t="str">
        <f>IFERROR(VLOOKUP('BH (2)'!$C$4&amp;"-"&amp;'BH (2)'!$A376,'BH (2)'!$B$7:$S$1006,N$5,0),"")</f>
        <v/>
      </c>
      <c r="O376" s="156" t="str">
        <f>IFERROR(VLOOKUP('BH (2)'!$C$4&amp;"-"&amp;'BH (2)'!$A376,'BH (2)'!$B$7:$S$1006,O$5,0),"")</f>
        <v/>
      </c>
      <c r="P376" s="148" t="str">
        <f>IFERROR(VLOOKUP('BH (2)'!$C$4&amp;"-"&amp;'BH (2)'!$A376,'BH (2)'!$B$7:$S$1006,P$5,0),"")</f>
        <v/>
      </c>
      <c r="Q376" s="157" t="str">
        <f>IFERROR(VLOOKUP('BH (2)'!$C$4&amp;"-"&amp;'BH (2)'!$A376,'BH (2)'!$B$7:$S$1006,Q$5,0),"")</f>
        <v/>
      </c>
      <c r="R376" s="158" t="str">
        <f>IFERROR(VLOOKUP('BH (2)'!$C$4&amp;"-"&amp;'BH (2)'!$A376,'BH (2)'!$B$7:$S$1006,R$5,0),"")</f>
        <v/>
      </c>
      <c r="S376" s="159" t="str">
        <f>IFERROR(VLOOKUP('BH (2)'!$C$4&amp;"-"&amp;'BH (2)'!$A376,'BH (2)'!$B$7:$S$1006,S$5,0),"")</f>
        <v/>
      </c>
      <c r="T376" s="26" t="str">
        <f t="shared" si="20"/>
        <v/>
      </c>
      <c r="U376" s="26" t="str">
        <f t="shared" si="21"/>
        <v/>
      </c>
      <c r="V376" s="26" t="str">
        <f t="shared" si="22"/>
        <v/>
      </c>
      <c r="W376" s="26" t="str">
        <f t="shared" si="23"/>
        <v/>
      </c>
    </row>
    <row r="377" spans="3:23" ht="45" customHeight="1" x14ac:dyDescent="0.25">
      <c r="C377" s="32">
        <v>371</v>
      </c>
      <c r="D377" s="150" t="str">
        <f>IFERROR(VLOOKUP('BH (2)'!$C$4&amp;"-"&amp;'BH (2)'!$A377,'BH (2)'!$B$7:$S$1006,D$5,0),"")</f>
        <v/>
      </c>
      <c r="E377" s="160" t="str">
        <f>IFERROR(VLOOKUP('BH (2)'!$C$4&amp;"-"&amp;'BH (2)'!$A377,'BH (2)'!$B$7:$S$1006,E$5,0),"")</f>
        <v/>
      </c>
      <c r="F377" s="152" t="str">
        <f>IFERROR(VLOOKUP('BH (2)'!$C$4&amp;"-"&amp;'BH (2)'!$A377,'BH (2)'!$B$7:$S$1006,F$5,0),"")</f>
        <v/>
      </c>
      <c r="G377" s="153" t="str">
        <f>IFERROR(VLOOKUP('BH (2)'!$C$4&amp;"-"&amp;'BH (2)'!$A377,'BH (2)'!$B$7:$S$1006,G$5,0),"")</f>
        <v/>
      </c>
      <c r="H377" s="154" t="str">
        <f>IFERROR(VLOOKUP('BH (2)'!$C$4&amp;"-"&amp;'BH (2)'!$A377,'BH (2)'!$B$7:$S$1006,H$5,0),"")</f>
        <v/>
      </c>
      <c r="I377" s="153" t="str">
        <f>IFERROR(VLOOKUP('BH (2)'!$C$4&amp;"-"&amp;'BH (2)'!$A377,'BH (2)'!$B$7:$S$1006,I$5,0),"")</f>
        <v/>
      </c>
      <c r="J377" s="155" t="str">
        <f>IFERROR(VLOOKUP('BH (2)'!$C$4&amp;"-"&amp;'BH (2)'!$A377,'BH (2)'!$B$7:$S$1006,J$5,0),"")</f>
        <v/>
      </c>
      <c r="K377" s="153" t="str">
        <f>IFERROR(VLOOKUP('BH (2)'!$C$4&amp;"-"&amp;'BH (2)'!$A377,'BH (2)'!$B$7:$S$1006,K$5,0),"")</f>
        <v/>
      </c>
      <c r="L377" s="150" t="str">
        <f>IFERROR(VLOOKUP('BH (2)'!$C$4&amp;"-"&amp;'BH (2)'!$A377,'BH (2)'!$B$7:$S$1006,L$5,0),"")</f>
        <v/>
      </c>
      <c r="M377" s="154" t="str">
        <f>IFERROR(VLOOKUP('BH (2)'!$C$4&amp;"-"&amp;'BH (2)'!$A377,'BH (2)'!$B$7:$S$1006,M$5,0),"")</f>
        <v/>
      </c>
      <c r="N377" s="150" t="str">
        <f>IFERROR(VLOOKUP('BH (2)'!$C$4&amp;"-"&amp;'BH (2)'!$A377,'BH (2)'!$B$7:$S$1006,N$5,0),"")</f>
        <v/>
      </c>
      <c r="O377" s="156" t="str">
        <f>IFERROR(VLOOKUP('BH (2)'!$C$4&amp;"-"&amp;'BH (2)'!$A377,'BH (2)'!$B$7:$S$1006,O$5,0),"")</f>
        <v/>
      </c>
      <c r="P377" s="148" t="str">
        <f>IFERROR(VLOOKUP('BH (2)'!$C$4&amp;"-"&amp;'BH (2)'!$A377,'BH (2)'!$B$7:$S$1006,P$5,0),"")</f>
        <v/>
      </c>
      <c r="Q377" s="157" t="str">
        <f>IFERROR(VLOOKUP('BH (2)'!$C$4&amp;"-"&amp;'BH (2)'!$A377,'BH (2)'!$B$7:$S$1006,Q$5,0),"")</f>
        <v/>
      </c>
      <c r="R377" s="158" t="str">
        <f>IFERROR(VLOOKUP('BH (2)'!$C$4&amp;"-"&amp;'BH (2)'!$A377,'BH (2)'!$B$7:$S$1006,R$5,0),"")</f>
        <v/>
      </c>
      <c r="S377" s="159" t="str">
        <f>IFERROR(VLOOKUP('BH (2)'!$C$4&amp;"-"&amp;'BH (2)'!$A377,'BH (2)'!$B$7:$S$1006,S$5,0),"")</f>
        <v/>
      </c>
      <c r="T377" s="26" t="str">
        <f t="shared" si="20"/>
        <v/>
      </c>
      <c r="U377" s="26" t="str">
        <f t="shared" si="21"/>
        <v/>
      </c>
      <c r="V377" s="26" t="str">
        <f t="shared" si="22"/>
        <v/>
      </c>
      <c r="W377" s="26" t="str">
        <f t="shared" si="23"/>
        <v/>
      </c>
    </row>
    <row r="378" spans="3:23" ht="45" customHeight="1" x14ac:dyDescent="0.25">
      <c r="C378" s="32">
        <v>372</v>
      </c>
      <c r="D378" s="150" t="str">
        <f>IFERROR(VLOOKUP('BH (2)'!$C$4&amp;"-"&amp;'BH (2)'!$A378,'BH (2)'!$B$7:$S$1006,D$5,0),"")</f>
        <v/>
      </c>
      <c r="E378" s="160" t="str">
        <f>IFERROR(VLOOKUP('BH (2)'!$C$4&amp;"-"&amp;'BH (2)'!$A378,'BH (2)'!$B$7:$S$1006,E$5,0),"")</f>
        <v/>
      </c>
      <c r="F378" s="152" t="str">
        <f>IFERROR(VLOOKUP('BH (2)'!$C$4&amp;"-"&amp;'BH (2)'!$A378,'BH (2)'!$B$7:$S$1006,F$5,0),"")</f>
        <v/>
      </c>
      <c r="G378" s="153" t="str">
        <f>IFERROR(VLOOKUP('BH (2)'!$C$4&amp;"-"&amp;'BH (2)'!$A378,'BH (2)'!$B$7:$S$1006,G$5,0),"")</f>
        <v/>
      </c>
      <c r="H378" s="154" t="str">
        <f>IFERROR(VLOOKUP('BH (2)'!$C$4&amp;"-"&amp;'BH (2)'!$A378,'BH (2)'!$B$7:$S$1006,H$5,0),"")</f>
        <v/>
      </c>
      <c r="I378" s="153" t="str">
        <f>IFERROR(VLOOKUP('BH (2)'!$C$4&amp;"-"&amp;'BH (2)'!$A378,'BH (2)'!$B$7:$S$1006,I$5,0),"")</f>
        <v/>
      </c>
      <c r="J378" s="155" t="str">
        <f>IFERROR(VLOOKUP('BH (2)'!$C$4&amp;"-"&amp;'BH (2)'!$A378,'BH (2)'!$B$7:$S$1006,J$5,0),"")</f>
        <v/>
      </c>
      <c r="K378" s="153" t="str">
        <f>IFERROR(VLOOKUP('BH (2)'!$C$4&amp;"-"&amp;'BH (2)'!$A378,'BH (2)'!$B$7:$S$1006,K$5,0),"")</f>
        <v/>
      </c>
      <c r="L378" s="150" t="str">
        <f>IFERROR(VLOOKUP('BH (2)'!$C$4&amp;"-"&amp;'BH (2)'!$A378,'BH (2)'!$B$7:$S$1006,L$5,0),"")</f>
        <v/>
      </c>
      <c r="M378" s="154" t="str">
        <f>IFERROR(VLOOKUP('BH (2)'!$C$4&amp;"-"&amp;'BH (2)'!$A378,'BH (2)'!$B$7:$S$1006,M$5,0),"")</f>
        <v/>
      </c>
      <c r="N378" s="150" t="str">
        <f>IFERROR(VLOOKUP('BH (2)'!$C$4&amp;"-"&amp;'BH (2)'!$A378,'BH (2)'!$B$7:$S$1006,N$5,0),"")</f>
        <v/>
      </c>
      <c r="O378" s="156" t="str">
        <f>IFERROR(VLOOKUP('BH (2)'!$C$4&amp;"-"&amp;'BH (2)'!$A378,'BH (2)'!$B$7:$S$1006,O$5,0),"")</f>
        <v/>
      </c>
      <c r="P378" s="148" t="str">
        <f>IFERROR(VLOOKUP('BH (2)'!$C$4&amp;"-"&amp;'BH (2)'!$A378,'BH (2)'!$B$7:$S$1006,P$5,0),"")</f>
        <v/>
      </c>
      <c r="Q378" s="157" t="str">
        <f>IFERROR(VLOOKUP('BH (2)'!$C$4&amp;"-"&amp;'BH (2)'!$A378,'BH (2)'!$B$7:$S$1006,Q$5,0),"")</f>
        <v/>
      </c>
      <c r="R378" s="158" t="str">
        <f>IFERROR(VLOOKUP('BH (2)'!$C$4&amp;"-"&amp;'BH (2)'!$A378,'BH (2)'!$B$7:$S$1006,R$5,0),"")</f>
        <v/>
      </c>
      <c r="S378" s="159" t="str">
        <f>IFERROR(VLOOKUP('BH (2)'!$C$4&amp;"-"&amp;'BH (2)'!$A378,'BH (2)'!$B$7:$S$1006,S$5,0),"")</f>
        <v/>
      </c>
      <c r="T378" s="26" t="str">
        <f t="shared" si="20"/>
        <v/>
      </c>
      <c r="U378" s="26" t="str">
        <f t="shared" si="21"/>
        <v/>
      </c>
      <c r="V378" s="26" t="str">
        <f t="shared" si="22"/>
        <v/>
      </c>
      <c r="W378" s="26" t="str">
        <f t="shared" si="23"/>
        <v/>
      </c>
    </row>
    <row r="379" spans="3:23" ht="45" customHeight="1" x14ac:dyDescent="0.25">
      <c r="C379" s="32">
        <v>373</v>
      </c>
      <c r="D379" s="150" t="str">
        <f>IFERROR(VLOOKUP('BH (2)'!$C$4&amp;"-"&amp;'BH (2)'!$A379,'BH (2)'!$B$7:$S$1006,D$5,0),"")</f>
        <v/>
      </c>
      <c r="E379" s="160" t="str">
        <f>IFERROR(VLOOKUP('BH (2)'!$C$4&amp;"-"&amp;'BH (2)'!$A379,'BH (2)'!$B$7:$S$1006,E$5,0),"")</f>
        <v/>
      </c>
      <c r="F379" s="152" t="str">
        <f>IFERROR(VLOOKUP('BH (2)'!$C$4&amp;"-"&amp;'BH (2)'!$A379,'BH (2)'!$B$7:$S$1006,F$5,0),"")</f>
        <v/>
      </c>
      <c r="G379" s="153" t="str">
        <f>IFERROR(VLOOKUP('BH (2)'!$C$4&amp;"-"&amp;'BH (2)'!$A379,'BH (2)'!$B$7:$S$1006,G$5,0),"")</f>
        <v/>
      </c>
      <c r="H379" s="154" t="str">
        <f>IFERROR(VLOOKUP('BH (2)'!$C$4&amp;"-"&amp;'BH (2)'!$A379,'BH (2)'!$B$7:$S$1006,H$5,0),"")</f>
        <v/>
      </c>
      <c r="I379" s="153" t="str">
        <f>IFERROR(VLOOKUP('BH (2)'!$C$4&amp;"-"&amp;'BH (2)'!$A379,'BH (2)'!$B$7:$S$1006,I$5,0),"")</f>
        <v/>
      </c>
      <c r="J379" s="155" t="str">
        <f>IFERROR(VLOOKUP('BH (2)'!$C$4&amp;"-"&amp;'BH (2)'!$A379,'BH (2)'!$B$7:$S$1006,J$5,0),"")</f>
        <v/>
      </c>
      <c r="K379" s="153" t="str">
        <f>IFERROR(VLOOKUP('BH (2)'!$C$4&amp;"-"&amp;'BH (2)'!$A379,'BH (2)'!$B$7:$S$1006,K$5,0),"")</f>
        <v/>
      </c>
      <c r="L379" s="150" t="str">
        <f>IFERROR(VLOOKUP('BH (2)'!$C$4&amp;"-"&amp;'BH (2)'!$A379,'BH (2)'!$B$7:$S$1006,L$5,0),"")</f>
        <v/>
      </c>
      <c r="M379" s="154" t="str">
        <f>IFERROR(VLOOKUP('BH (2)'!$C$4&amp;"-"&amp;'BH (2)'!$A379,'BH (2)'!$B$7:$S$1006,M$5,0),"")</f>
        <v/>
      </c>
      <c r="N379" s="150" t="str">
        <f>IFERROR(VLOOKUP('BH (2)'!$C$4&amp;"-"&amp;'BH (2)'!$A379,'BH (2)'!$B$7:$S$1006,N$5,0),"")</f>
        <v/>
      </c>
      <c r="O379" s="156" t="str">
        <f>IFERROR(VLOOKUP('BH (2)'!$C$4&amp;"-"&amp;'BH (2)'!$A379,'BH (2)'!$B$7:$S$1006,O$5,0),"")</f>
        <v/>
      </c>
      <c r="P379" s="148" t="str">
        <f>IFERROR(VLOOKUP('BH (2)'!$C$4&amp;"-"&amp;'BH (2)'!$A379,'BH (2)'!$B$7:$S$1006,P$5,0),"")</f>
        <v/>
      </c>
      <c r="Q379" s="157" t="str">
        <f>IFERROR(VLOOKUP('BH (2)'!$C$4&amp;"-"&amp;'BH (2)'!$A379,'BH (2)'!$B$7:$S$1006,Q$5,0),"")</f>
        <v/>
      </c>
      <c r="R379" s="158" t="str">
        <f>IFERROR(VLOOKUP('BH (2)'!$C$4&amp;"-"&amp;'BH (2)'!$A379,'BH (2)'!$B$7:$S$1006,R$5,0),"")</f>
        <v/>
      </c>
      <c r="S379" s="159" t="str">
        <f>IFERROR(VLOOKUP('BH (2)'!$C$4&amp;"-"&amp;'BH (2)'!$A379,'BH (2)'!$B$7:$S$1006,S$5,0),"")</f>
        <v/>
      </c>
      <c r="T379" s="26" t="str">
        <f t="shared" si="20"/>
        <v/>
      </c>
      <c r="U379" s="26" t="str">
        <f t="shared" si="21"/>
        <v/>
      </c>
      <c r="V379" s="26" t="str">
        <f t="shared" si="22"/>
        <v/>
      </c>
      <c r="W379" s="26" t="str">
        <f t="shared" si="23"/>
        <v/>
      </c>
    </row>
    <row r="380" spans="3:23" ht="45" customHeight="1" x14ac:dyDescent="0.25">
      <c r="C380" s="32">
        <v>374</v>
      </c>
      <c r="D380" s="150" t="str">
        <f>IFERROR(VLOOKUP('BH (2)'!$C$4&amp;"-"&amp;'BH (2)'!$A380,'BH (2)'!$B$7:$S$1006,D$5,0),"")</f>
        <v/>
      </c>
      <c r="E380" s="160" t="str">
        <f>IFERROR(VLOOKUP('BH (2)'!$C$4&amp;"-"&amp;'BH (2)'!$A380,'BH (2)'!$B$7:$S$1006,E$5,0),"")</f>
        <v/>
      </c>
      <c r="F380" s="152" t="str">
        <f>IFERROR(VLOOKUP('BH (2)'!$C$4&amp;"-"&amp;'BH (2)'!$A380,'BH (2)'!$B$7:$S$1006,F$5,0),"")</f>
        <v/>
      </c>
      <c r="G380" s="153" t="str">
        <f>IFERROR(VLOOKUP('BH (2)'!$C$4&amp;"-"&amp;'BH (2)'!$A380,'BH (2)'!$B$7:$S$1006,G$5,0),"")</f>
        <v/>
      </c>
      <c r="H380" s="154" t="str">
        <f>IFERROR(VLOOKUP('BH (2)'!$C$4&amp;"-"&amp;'BH (2)'!$A380,'BH (2)'!$B$7:$S$1006,H$5,0),"")</f>
        <v/>
      </c>
      <c r="I380" s="153" t="str">
        <f>IFERROR(VLOOKUP('BH (2)'!$C$4&amp;"-"&amp;'BH (2)'!$A380,'BH (2)'!$B$7:$S$1006,I$5,0),"")</f>
        <v/>
      </c>
      <c r="J380" s="155" t="str">
        <f>IFERROR(VLOOKUP('BH (2)'!$C$4&amp;"-"&amp;'BH (2)'!$A380,'BH (2)'!$B$7:$S$1006,J$5,0),"")</f>
        <v/>
      </c>
      <c r="K380" s="153" t="str">
        <f>IFERROR(VLOOKUP('BH (2)'!$C$4&amp;"-"&amp;'BH (2)'!$A380,'BH (2)'!$B$7:$S$1006,K$5,0),"")</f>
        <v/>
      </c>
      <c r="L380" s="150" t="str">
        <f>IFERROR(VLOOKUP('BH (2)'!$C$4&amp;"-"&amp;'BH (2)'!$A380,'BH (2)'!$B$7:$S$1006,L$5,0),"")</f>
        <v/>
      </c>
      <c r="M380" s="154" t="str">
        <f>IFERROR(VLOOKUP('BH (2)'!$C$4&amp;"-"&amp;'BH (2)'!$A380,'BH (2)'!$B$7:$S$1006,M$5,0),"")</f>
        <v/>
      </c>
      <c r="N380" s="150" t="str">
        <f>IFERROR(VLOOKUP('BH (2)'!$C$4&amp;"-"&amp;'BH (2)'!$A380,'BH (2)'!$B$7:$S$1006,N$5,0),"")</f>
        <v/>
      </c>
      <c r="O380" s="156" t="str">
        <f>IFERROR(VLOOKUP('BH (2)'!$C$4&amp;"-"&amp;'BH (2)'!$A380,'BH (2)'!$B$7:$S$1006,O$5,0),"")</f>
        <v/>
      </c>
      <c r="P380" s="148" t="str">
        <f>IFERROR(VLOOKUP('BH (2)'!$C$4&amp;"-"&amp;'BH (2)'!$A380,'BH (2)'!$B$7:$S$1006,P$5,0),"")</f>
        <v/>
      </c>
      <c r="Q380" s="157" t="str">
        <f>IFERROR(VLOOKUP('BH (2)'!$C$4&amp;"-"&amp;'BH (2)'!$A380,'BH (2)'!$B$7:$S$1006,Q$5,0),"")</f>
        <v/>
      </c>
      <c r="R380" s="158" t="str">
        <f>IFERROR(VLOOKUP('BH (2)'!$C$4&amp;"-"&amp;'BH (2)'!$A380,'BH (2)'!$B$7:$S$1006,R$5,0),"")</f>
        <v/>
      </c>
      <c r="S380" s="159" t="str">
        <f>IFERROR(VLOOKUP('BH (2)'!$C$4&amp;"-"&amp;'BH (2)'!$A380,'BH (2)'!$B$7:$S$1006,S$5,0),"")</f>
        <v/>
      </c>
      <c r="T380" s="26" t="str">
        <f t="shared" si="20"/>
        <v/>
      </c>
      <c r="U380" s="26" t="str">
        <f t="shared" si="21"/>
        <v/>
      </c>
      <c r="V380" s="26" t="str">
        <f t="shared" si="22"/>
        <v/>
      </c>
      <c r="W380" s="26" t="str">
        <f t="shared" si="23"/>
        <v/>
      </c>
    </row>
    <row r="381" spans="3:23" ht="45" customHeight="1" x14ac:dyDescent="0.25">
      <c r="C381" s="32">
        <v>375</v>
      </c>
      <c r="D381" s="150" t="str">
        <f>IFERROR(VLOOKUP('BH (2)'!$C$4&amp;"-"&amp;'BH (2)'!$A381,'BH (2)'!$B$7:$S$1006,D$5,0),"")</f>
        <v/>
      </c>
      <c r="E381" s="160" t="str">
        <f>IFERROR(VLOOKUP('BH (2)'!$C$4&amp;"-"&amp;'BH (2)'!$A381,'BH (2)'!$B$7:$S$1006,E$5,0),"")</f>
        <v/>
      </c>
      <c r="F381" s="152" t="str">
        <f>IFERROR(VLOOKUP('BH (2)'!$C$4&amp;"-"&amp;'BH (2)'!$A381,'BH (2)'!$B$7:$S$1006,F$5,0),"")</f>
        <v/>
      </c>
      <c r="G381" s="153" t="str">
        <f>IFERROR(VLOOKUP('BH (2)'!$C$4&amp;"-"&amp;'BH (2)'!$A381,'BH (2)'!$B$7:$S$1006,G$5,0),"")</f>
        <v/>
      </c>
      <c r="H381" s="154" t="str">
        <f>IFERROR(VLOOKUP('BH (2)'!$C$4&amp;"-"&amp;'BH (2)'!$A381,'BH (2)'!$B$7:$S$1006,H$5,0),"")</f>
        <v/>
      </c>
      <c r="I381" s="153" t="str">
        <f>IFERROR(VLOOKUP('BH (2)'!$C$4&amp;"-"&amp;'BH (2)'!$A381,'BH (2)'!$B$7:$S$1006,I$5,0),"")</f>
        <v/>
      </c>
      <c r="J381" s="155" t="str">
        <f>IFERROR(VLOOKUP('BH (2)'!$C$4&amp;"-"&amp;'BH (2)'!$A381,'BH (2)'!$B$7:$S$1006,J$5,0),"")</f>
        <v/>
      </c>
      <c r="K381" s="153" t="str">
        <f>IFERROR(VLOOKUP('BH (2)'!$C$4&amp;"-"&amp;'BH (2)'!$A381,'BH (2)'!$B$7:$S$1006,K$5,0),"")</f>
        <v/>
      </c>
      <c r="L381" s="150" t="str">
        <f>IFERROR(VLOOKUP('BH (2)'!$C$4&amp;"-"&amp;'BH (2)'!$A381,'BH (2)'!$B$7:$S$1006,L$5,0),"")</f>
        <v/>
      </c>
      <c r="M381" s="154" t="str">
        <f>IFERROR(VLOOKUP('BH (2)'!$C$4&amp;"-"&amp;'BH (2)'!$A381,'BH (2)'!$B$7:$S$1006,M$5,0),"")</f>
        <v/>
      </c>
      <c r="N381" s="150" t="str">
        <f>IFERROR(VLOOKUP('BH (2)'!$C$4&amp;"-"&amp;'BH (2)'!$A381,'BH (2)'!$B$7:$S$1006,N$5,0),"")</f>
        <v/>
      </c>
      <c r="O381" s="156" t="str">
        <f>IFERROR(VLOOKUP('BH (2)'!$C$4&amp;"-"&amp;'BH (2)'!$A381,'BH (2)'!$B$7:$S$1006,O$5,0),"")</f>
        <v/>
      </c>
      <c r="P381" s="148" t="str">
        <f>IFERROR(VLOOKUP('BH (2)'!$C$4&amp;"-"&amp;'BH (2)'!$A381,'BH (2)'!$B$7:$S$1006,P$5,0),"")</f>
        <v/>
      </c>
      <c r="Q381" s="157" t="str">
        <f>IFERROR(VLOOKUP('BH (2)'!$C$4&amp;"-"&amp;'BH (2)'!$A381,'BH (2)'!$B$7:$S$1006,Q$5,0),"")</f>
        <v/>
      </c>
      <c r="R381" s="158" t="str">
        <f>IFERROR(VLOOKUP('BH (2)'!$C$4&amp;"-"&amp;'BH (2)'!$A381,'BH (2)'!$B$7:$S$1006,R$5,0),"")</f>
        <v/>
      </c>
      <c r="S381" s="159" t="str">
        <f>IFERROR(VLOOKUP('BH (2)'!$C$4&amp;"-"&amp;'BH (2)'!$A381,'BH (2)'!$B$7:$S$1006,S$5,0),"")</f>
        <v/>
      </c>
      <c r="T381" s="26" t="str">
        <f t="shared" si="20"/>
        <v/>
      </c>
      <c r="U381" s="26" t="str">
        <f t="shared" si="21"/>
        <v/>
      </c>
      <c r="V381" s="26" t="str">
        <f t="shared" si="22"/>
        <v/>
      </c>
      <c r="W381" s="26" t="str">
        <f t="shared" si="23"/>
        <v/>
      </c>
    </row>
    <row r="382" spans="3:23" ht="45" customHeight="1" x14ac:dyDescent="0.25">
      <c r="C382" s="32">
        <v>376</v>
      </c>
      <c r="D382" s="150" t="str">
        <f>IFERROR(VLOOKUP('BH (2)'!$C$4&amp;"-"&amp;'BH (2)'!$A382,'BH (2)'!$B$7:$S$1006,D$5,0),"")</f>
        <v/>
      </c>
      <c r="E382" s="160" t="str">
        <f>IFERROR(VLOOKUP('BH (2)'!$C$4&amp;"-"&amp;'BH (2)'!$A382,'BH (2)'!$B$7:$S$1006,E$5,0),"")</f>
        <v/>
      </c>
      <c r="F382" s="152" t="str">
        <f>IFERROR(VLOOKUP('BH (2)'!$C$4&amp;"-"&amp;'BH (2)'!$A382,'BH (2)'!$B$7:$S$1006,F$5,0),"")</f>
        <v/>
      </c>
      <c r="G382" s="153" t="str">
        <f>IFERROR(VLOOKUP('BH (2)'!$C$4&amp;"-"&amp;'BH (2)'!$A382,'BH (2)'!$B$7:$S$1006,G$5,0),"")</f>
        <v/>
      </c>
      <c r="H382" s="154" t="str">
        <f>IFERROR(VLOOKUP('BH (2)'!$C$4&amp;"-"&amp;'BH (2)'!$A382,'BH (2)'!$B$7:$S$1006,H$5,0),"")</f>
        <v/>
      </c>
      <c r="I382" s="153" t="str">
        <f>IFERROR(VLOOKUP('BH (2)'!$C$4&amp;"-"&amp;'BH (2)'!$A382,'BH (2)'!$B$7:$S$1006,I$5,0),"")</f>
        <v/>
      </c>
      <c r="J382" s="155" t="str">
        <f>IFERROR(VLOOKUP('BH (2)'!$C$4&amp;"-"&amp;'BH (2)'!$A382,'BH (2)'!$B$7:$S$1006,J$5,0),"")</f>
        <v/>
      </c>
      <c r="K382" s="153" t="str">
        <f>IFERROR(VLOOKUP('BH (2)'!$C$4&amp;"-"&amp;'BH (2)'!$A382,'BH (2)'!$B$7:$S$1006,K$5,0),"")</f>
        <v/>
      </c>
      <c r="L382" s="150" t="str">
        <f>IFERROR(VLOOKUP('BH (2)'!$C$4&amp;"-"&amp;'BH (2)'!$A382,'BH (2)'!$B$7:$S$1006,L$5,0),"")</f>
        <v/>
      </c>
      <c r="M382" s="154" t="str">
        <f>IFERROR(VLOOKUP('BH (2)'!$C$4&amp;"-"&amp;'BH (2)'!$A382,'BH (2)'!$B$7:$S$1006,M$5,0),"")</f>
        <v/>
      </c>
      <c r="N382" s="150" t="str">
        <f>IFERROR(VLOOKUP('BH (2)'!$C$4&amp;"-"&amp;'BH (2)'!$A382,'BH (2)'!$B$7:$S$1006,N$5,0),"")</f>
        <v/>
      </c>
      <c r="O382" s="156" t="str">
        <f>IFERROR(VLOOKUP('BH (2)'!$C$4&amp;"-"&amp;'BH (2)'!$A382,'BH (2)'!$B$7:$S$1006,O$5,0),"")</f>
        <v/>
      </c>
      <c r="P382" s="148" t="str">
        <f>IFERROR(VLOOKUP('BH (2)'!$C$4&amp;"-"&amp;'BH (2)'!$A382,'BH (2)'!$B$7:$S$1006,P$5,0),"")</f>
        <v/>
      </c>
      <c r="Q382" s="157" t="str">
        <f>IFERROR(VLOOKUP('BH (2)'!$C$4&amp;"-"&amp;'BH (2)'!$A382,'BH (2)'!$B$7:$S$1006,Q$5,0),"")</f>
        <v/>
      </c>
      <c r="R382" s="158" t="str">
        <f>IFERROR(VLOOKUP('BH (2)'!$C$4&amp;"-"&amp;'BH (2)'!$A382,'BH (2)'!$B$7:$S$1006,R$5,0),"")</f>
        <v/>
      </c>
      <c r="S382" s="159" t="str">
        <f>IFERROR(VLOOKUP('BH (2)'!$C$4&amp;"-"&amp;'BH (2)'!$A382,'BH (2)'!$B$7:$S$1006,S$5,0),"")</f>
        <v/>
      </c>
      <c r="T382" s="26" t="str">
        <f t="shared" si="20"/>
        <v/>
      </c>
      <c r="U382" s="26" t="str">
        <f t="shared" si="21"/>
        <v/>
      </c>
      <c r="V382" s="26" t="str">
        <f t="shared" si="22"/>
        <v/>
      </c>
      <c r="W382" s="26" t="str">
        <f t="shared" si="23"/>
        <v/>
      </c>
    </row>
    <row r="383" spans="3:23" ht="45" customHeight="1" x14ac:dyDescent="0.25">
      <c r="C383" s="32">
        <v>377</v>
      </c>
      <c r="D383" s="150" t="str">
        <f>IFERROR(VLOOKUP('BH (2)'!$C$4&amp;"-"&amp;'BH (2)'!$A383,'BH (2)'!$B$7:$S$1006,D$5,0),"")</f>
        <v/>
      </c>
      <c r="E383" s="160" t="str">
        <f>IFERROR(VLOOKUP('BH (2)'!$C$4&amp;"-"&amp;'BH (2)'!$A383,'BH (2)'!$B$7:$S$1006,E$5,0),"")</f>
        <v/>
      </c>
      <c r="F383" s="152" t="str">
        <f>IFERROR(VLOOKUP('BH (2)'!$C$4&amp;"-"&amp;'BH (2)'!$A383,'BH (2)'!$B$7:$S$1006,F$5,0),"")</f>
        <v/>
      </c>
      <c r="G383" s="153" t="str">
        <f>IFERROR(VLOOKUP('BH (2)'!$C$4&amp;"-"&amp;'BH (2)'!$A383,'BH (2)'!$B$7:$S$1006,G$5,0),"")</f>
        <v/>
      </c>
      <c r="H383" s="154" t="str">
        <f>IFERROR(VLOOKUP('BH (2)'!$C$4&amp;"-"&amp;'BH (2)'!$A383,'BH (2)'!$B$7:$S$1006,H$5,0),"")</f>
        <v/>
      </c>
      <c r="I383" s="153" t="str">
        <f>IFERROR(VLOOKUP('BH (2)'!$C$4&amp;"-"&amp;'BH (2)'!$A383,'BH (2)'!$B$7:$S$1006,I$5,0),"")</f>
        <v/>
      </c>
      <c r="J383" s="155" t="str">
        <f>IFERROR(VLOOKUP('BH (2)'!$C$4&amp;"-"&amp;'BH (2)'!$A383,'BH (2)'!$B$7:$S$1006,J$5,0),"")</f>
        <v/>
      </c>
      <c r="K383" s="153" t="str">
        <f>IFERROR(VLOOKUP('BH (2)'!$C$4&amp;"-"&amp;'BH (2)'!$A383,'BH (2)'!$B$7:$S$1006,K$5,0),"")</f>
        <v/>
      </c>
      <c r="L383" s="150" t="str">
        <f>IFERROR(VLOOKUP('BH (2)'!$C$4&amp;"-"&amp;'BH (2)'!$A383,'BH (2)'!$B$7:$S$1006,L$5,0),"")</f>
        <v/>
      </c>
      <c r="M383" s="154" t="str">
        <f>IFERROR(VLOOKUP('BH (2)'!$C$4&amp;"-"&amp;'BH (2)'!$A383,'BH (2)'!$B$7:$S$1006,M$5,0),"")</f>
        <v/>
      </c>
      <c r="N383" s="150" t="str">
        <f>IFERROR(VLOOKUP('BH (2)'!$C$4&amp;"-"&amp;'BH (2)'!$A383,'BH (2)'!$B$7:$S$1006,N$5,0),"")</f>
        <v/>
      </c>
      <c r="O383" s="156" t="str">
        <f>IFERROR(VLOOKUP('BH (2)'!$C$4&amp;"-"&amp;'BH (2)'!$A383,'BH (2)'!$B$7:$S$1006,O$5,0),"")</f>
        <v/>
      </c>
      <c r="P383" s="148" t="str">
        <f>IFERROR(VLOOKUP('BH (2)'!$C$4&amp;"-"&amp;'BH (2)'!$A383,'BH (2)'!$B$7:$S$1006,P$5,0),"")</f>
        <v/>
      </c>
      <c r="Q383" s="157" t="str">
        <f>IFERROR(VLOOKUP('BH (2)'!$C$4&amp;"-"&amp;'BH (2)'!$A383,'BH (2)'!$B$7:$S$1006,Q$5,0),"")</f>
        <v/>
      </c>
      <c r="R383" s="158" t="str">
        <f>IFERROR(VLOOKUP('BH (2)'!$C$4&amp;"-"&amp;'BH (2)'!$A383,'BH (2)'!$B$7:$S$1006,R$5,0),"")</f>
        <v/>
      </c>
      <c r="S383" s="159" t="str">
        <f>IFERROR(VLOOKUP('BH (2)'!$C$4&amp;"-"&amp;'BH (2)'!$A383,'BH (2)'!$B$7:$S$1006,S$5,0),"")</f>
        <v/>
      </c>
      <c r="T383" s="26" t="str">
        <f t="shared" si="20"/>
        <v/>
      </c>
      <c r="U383" s="26" t="str">
        <f t="shared" si="21"/>
        <v/>
      </c>
      <c r="V383" s="26" t="str">
        <f t="shared" si="22"/>
        <v/>
      </c>
      <c r="W383" s="26" t="str">
        <f t="shared" si="23"/>
        <v/>
      </c>
    </row>
    <row r="384" spans="3:23" ht="45" customHeight="1" x14ac:dyDescent="0.25">
      <c r="C384" s="32">
        <v>378</v>
      </c>
      <c r="D384" s="150" t="str">
        <f>IFERROR(VLOOKUP('BH (2)'!$C$4&amp;"-"&amp;'BH (2)'!$A384,'BH (2)'!$B$7:$S$1006,D$5,0),"")</f>
        <v/>
      </c>
      <c r="E384" s="160" t="str">
        <f>IFERROR(VLOOKUP('BH (2)'!$C$4&amp;"-"&amp;'BH (2)'!$A384,'BH (2)'!$B$7:$S$1006,E$5,0),"")</f>
        <v/>
      </c>
      <c r="F384" s="152" t="str">
        <f>IFERROR(VLOOKUP('BH (2)'!$C$4&amp;"-"&amp;'BH (2)'!$A384,'BH (2)'!$B$7:$S$1006,F$5,0),"")</f>
        <v/>
      </c>
      <c r="G384" s="153" t="str">
        <f>IFERROR(VLOOKUP('BH (2)'!$C$4&amp;"-"&amp;'BH (2)'!$A384,'BH (2)'!$B$7:$S$1006,G$5,0),"")</f>
        <v/>
      </c>
      <c r="H384" s="154" t="str">
        <f>IFERROR(VLOOKUP('BH (2)'!$C$4&amp;"-"&amp;'BH (2)'!$A384,'BH (2)'!$B$7:$S$1006,H$5,0),"")</f>
        <v/>
      </c>
      <c r="I384" s="153" t="str">
        <f>IFERROR(VLOOKUP('BH (2)'!$C$4&amp;"-"&amp;'BH (2)'!$A384,'BH (2)'!$B$7:$S$1006,I$5,0),"")</f>
        <v/>
      </c>
      <c r="J384" s="155" t="str">
        <f>IFERROR(VLOOKUP('BH (2)'!$C$4&amp;"-"&amp;'BH (2)'!$A384,'BH (2)'!$B$7:$S$1006,J$5,0),"")</f>
        <v/>
      </c>
      <c r="K384" s="153" t="str">
        <f>IFERROR(VLOOKUP('BH (2)'!$C$4&amp;"-"&amp;'BH (2)'!$A384,'BH (2)'!$B$7:$S$1006,K$5,0),"")</f>
        <v/>
      </c>
      <c r="L384" s="150" t="str">
        <f>IFERROR(VLOOKUP('BH (2)'!$C$4&amp;"-"&amp;'BH (2)'!$A384,'BH (2)'!$B$7:$S$1006,L$5,0),"")</f>
        <v/>
      </c>
      <c r="M384" s="154" t="str">
        <f>IFERROR(VLOOKUP('BH (2)'!$C$4&amp;"-"&amp;'BH (2)'!$A384,'BH (2)'!$B$7:$S$1006,M$5,0),"")</f>
        <v/>
      </c>
      <c r="N384" s="150" t="str">
        <f>IFERROR(VLOOKUP('BH (2)'!$C$4&amp;"-"&amp;'BH (2)'!$A384,'BH (2)'!$B$7:$S$1006,N$5,0),"")</f>
        <v/>
      </c>
      <c r="O384" s="156" t="str">
        <f>IFERROR(VLOOKUP('BH (2)'!$C$4&amp;"-"&amp;'BH (2)'!$A384,'BH (2)'!$B$7:$S$1006,O$5,0),"")</f>
        <v/>
      </c>
      <c r="P384" s="148" t="str">
        <f>IFERROR(VLOOKUP('BH (2)'!$C$4&amp;"-"&amp;'BH (2)'!$A384,'BH (2)'!$B$7:$S$1006,P$5,0),"")</f>
        <v/>
      </c>
      <c r="Q384" s="157" t="str">
        <f>IFERROR(VLOOKUP('BH (2)'!$C$4&amp;"-"&amp;'BH (2)'!$A384,'BH (2)'!$B$7:$S$1006,Q$5,0),"")</f>
        <v/>
      </c>
      <c r="R384" s="158" t="str">
        <f>IFERROR(VLOOKUP('BH (2)'!$C$4&amp;"-"&amp;'BH (2)'!$A384,'BH (2)'!$B$7:$S$1006,R$5,0),"")</f>
        <v/>
      </c>
      <c r="S384" s="159" t="str">
        <f>IFERROR(VLOOKUP('BH (2)'!$C$4&amp;"-"&amp;'BH (2)'!$A384,'BH (2)'!$B$7:$S$1006,S$5,0),"")</f>
        <v/>
      </c>
      <c r="T384" s="26" t="str">
        <f t="shared" si="20"/>
        <v/>
      </c>
      <c r="U384" s="26" t="str">
        <f t="shared" si="21"/>
        <v/>
      </c>
      <c r="V384" s="26" t="str">
        <f t="shared" si="22"/>
        <v/>
      </c>
      <c r="W384" s="26" t="str">
        <f t="shared" si="23"/>
        <v/>
      </c>
    </row>
    <row r="385" spans="3:23" ht="45" customHeight="1" x14ac:dyDescent="0.25">
      <c r="C385" s="32">
        <v>379</v>
      </c>
      <c r="D385" s="150" t="str">
        <f>IFERROR(VLOOKUP('BH (2)'!$C$4&amp;"-"&amp;'BH (2)'!$A385,'BH (2)'!$B$7:$S$1006,D$5,0),"")</f>
        <v/>
      </c>
      <c r="E385" s="160" t="str">
        <f>IFERROR(VLOOKUP('BH (2)'!$C$4&amp;"-"&amp;'BH (2)'!$A385,'BH (2)'!$B$7:$S$1006,E$5,0),"")</f>
        <v/>
      </c>
      <c r="F385" s="152" t="str">
        <f>IFERROR(VLOOKUP('BH (2)'!$C$4&amp;"-"&amp;'BH (2)'!$A385,'BH (2)'!$B$7:$S$1006,F$5,0),"")</f>
        <v/>
      </c>
      <c r="G385" s="153" t="str">
        <f>IFERROR(VLOOKUP('BH (2)'!$C$4&amp;"-"&amp;'BH (2)'!$A385,'BH (2)'!$B$7:$S$1006,G$5,0),"")</f>
        <v/>
      </c>
      <c r="H385" s="154" t="str">
        <f>IFERROR(VLOOKUP('BH (2)'!$C$4&amp;"-"&amp;'BH (2)'!$A385,'BH (2)'!$B$7:$S$1006,H$5,0),"")</f>
        <v/>
      </c>
      <c r="I385" s="153" t="str">
        <f>IFERROR(VLOOKUP('BH (2)'!$C$4&amp;"-"&amp;'BH (2)'!$A385,'BH (2)'!$B$7:$S$1006,I$5,0),"")</f>
        <v/>
      </c>
      <c r="J385" s="155" t="str">
        <f>IFERROR(VLOOKUP('BH (2)'!$C$4&amp;"-"&amp;'BH (2)'!$A385,'BH (2)'!$B$7:$S$1006,J$5,0),"")</f>
        <v/>
      </c>
      <c r="K385" s="153" t="str">
        <f>IFERROR(VLOOKUP('BH (2)'!$C$4&amp;"-"&amp;'BH (2)'!$A385,'BH (2)'!$B$7:$S$1006,K$5,0),"")</f>
        <v/>
      </c>
      <c r="L385" s="150" t="str">
        <f>IFERROR(VLOOKUP('BH (2)'!$C$4&amp;"-"&amp;'BH (2)'!$A385,'BH (2)'!$B$7:$S$1006,L$5,0),"")</f>
        <v/>
      </c>
      <c r="M385" s="154" t="str">
        <f>IFERROR(VLOOKUP('BH (2)'!$C$4&amp;"-"&amp;'BH (2)'!$A385,'BH (2)'!$B$7:$S$1006,M$5,0),"")</f>
        <v/>
      </c>
      <c r="N385" s="150" t="str">
        <f>IFERROR(VLOOKUP('BH (2)'!$C$4&amp;"-"&amp;'BH (2)'!$A385,'BH (2)'!$B$7:$S$1006,N$5,0),"")</f>
        <v/>
      </c>
      <c r="O385" s="156" t="str">
        <f>IFERROR(VLOOKUP('BH (2)'!$C$4&amp;"-"&amp;'BH (2)'!$A385,'BH (2)'!$B$7:$S$1006,O$5,0),"")</f>
        <v/>
      </c>
      <c r="P385" s="148" t="str">
        <f>IFERROR(VLOOKUP('BH (2)'!$C$4&amp;"-"&amp;'BH (2)'!$A385,'BH (2)'!$B$7:$S$1006,P$5,0),"")</f>
        <v/>
      </c>
      <c r="Q385" s="157" t="str">
        <f>IFERROR(VLOOKUP('BH (2)'!$C$4&amp;"-"&amp;'BH (2)'!$A385,'BH (2)'!$B$7:$S$1006,Q$5,0),"")</f>
        <v/>
      </c>
      <c r="R385" s="158" t="str">
        <f>IFERROR(VLOOKUP('BH (2)'!$C$4&amp;"-"&amp;'BH (2)'!$A385,'BH (2)'!$B$7:$S$1006,R$5,0),"")</f>
        <v/>
      </c>
      <c r="S385" s="159" t="str">
        <f>IFERROR(VLOOKUP('BH (2)'!$C$4&amp;"-"&amp;'BH (2)'!$A385,'BH (2)'!$B$7:$S$1006,S$5,0),"")</f>
        <v/>
      </c>
      <c r="T385" s="26" t="str">
        <f t="shared" si="20"/>
        <v/>
      </c>
      <c r="U385" s="26" t="str">
        <f t="shared" si="21"/>
        <v/>
      </c>
      <c r="V385" s="26" t="str">
        <f t="shared" si="22"/>
        <v/>
      </c>
      <c r="W385" s="26" t="str">
        <f t="shared" si="23"/>
        <v/>
      </c>
    </row>
    <row r="386" spans="3:23" ht="45" customHeight="1" x14ac:dyDescent="0.25">
      <c r="C386" s="32">
        <v>380</v>
      </c>
      <c r="D386" s="150" t="str">
        <f>IFERROR(VLOOKUP('BH (2)'!$C$4&amp;"-"&amp;'BH (2)'!$A386,'BH (2)'!$B$7:$S$1006,D$5,0),"")</f>
        <v/>
      </c>
      <c r="E386" s="160" t="str">
        <f>IFERROR(VLOOKUP('BH (2)'!$C$4&amp;"-"&amp;'BH (2)'!$A386,'BH (2)'!$B$7:$S$1006,E$5,0),"")</f>
        <v/>
      </c>
      <c r="F386" s="152" t="str">
        <f>IFERROR(VLOOKUP('BH (2)'!$C$4&amp;"-"&amp;'BH (2)'!$A386,'BH (2)'!$B$7:$S$1006,F$5,0),"")</f>
        <v/>
      </c>
      <c r="G386" s="153" t="str">
        <f>IFERROR(VLOOKUP('BH (2)'!$C$4&amp;"-"&amp;'BH (2)'!$A386,'BH (2)'!$B$7:$S$1006,G$5,0),"")</f>
        <v/>
      </c>
      <c r="H386" s="154" t="str">
        <f>IFERROR(VLOOKUP('BH (2)'!$C$4&amp;"-"&amp;'BH (2)'!$A386,'BH (2)'!$B$7:$S$1006,H$5,0),"")</f>
        <v/>
      </c>
      <c r="I386" s="153" t="str">
        <f>IFERROR(VLOOKUP('BH (2)'!$C$4&amp;"-"&amp;'BH (2)'!$A386,'BH (2)'!$B$7:$S$1006,I$5,0),"")</f>
        <v/>
      </c>
      <c r="J386" s="155" t="str">
        <f>IFERROR(VLOOKUP('BH (2)'!$C$4&amp;"-"&amp;'BH (2)'!$A386,'BH (2)'!$B$7:$S$1006,J$5,0),"")</f>
        <v/>
      </c>
      <c r="K386" s="153" t="str">
        <f>IFERROR(VLOOKUP('BH (2)'!$C$4&amp;"-"&amp;'BH (2)'!$A386,'BH (2)'!$B$7:$S$1006,K$5,0),"")</f>
        <v/>
      </c>
      <c r="L386" s="150" t="str">
        <f>IFERROR(VLOOKUP('BH (2)'!$C$4&amp;"-"&amp;'BH (2)'!$A386,'BH (2)'!$B$7:$S$1006,L$5,0),"")</f>
        <v/>
      </c>
      <c r="M386" s="154" t="str">
        <f>IFERROR(VLOOKUP('BH (2)'!$C$4&amp;"-"&amp;'BH (2)'!$A386,'BH (2)'!$B$7:$S$1006,M$5,0),"")</f>
        <v/>
      </c>
      <c r="N386" s="150" t="str">
        <f>IFERROR(VLOOKUP('BH (2)'!$C$4&amp;"-"&amp;'BH (2)'!$A386,'BH (2)'!$B$7:$S$1006,N$5,0),"")</f>
        <v/>
      </c>
      <c r="O386" s="156" t="str">
        <f>IFERROR(VLOOKUP('BH (2)'!$C$4&amp;"-"&amp;'BH (2)'!$A386,'BH (2)'!$B$7:$S$1006,O$5,0),"")</f>
        <v/>
      </c>
      <c r="P386" s="148" t="str">
        <f>IFERROR(VLOOKUP('BH (2)'!$C$4&amp;"-"&amp;'BH (2)'!$A386,'BH (2)'!$B$7:$S$1006,P$5,0),"")</f>
        <v/>
      </c>
      <c r="Q386" s="157" t="str">
        <f>IFERROR(VLOOKUP('BH (2)'!$C$4&amp;"-"&amp;'BH (2)'!$A386,'BH (2)'!$B$7:$S$1006,Q$5,0),"")</f>
        <v/>
      </c>
      <c r="R386" s="158" t="str">
        <f>IFERROR(VLOOKUP('BH (2)'!$C$4&amp;"-"&amp;'BH (2)'!$A386,'BH (2)'!$B$7:$S$1006,R$5,0),"")</f>
        <v/>
      </c>
      <c r="S386" s="159" t="str">
        <f>IFERROR(VLOOKUP('BH (2)'!$C$4&amp;"-"&amp;'BH (2)'!$A386,'BH (2)'!$B$7:$S$1006,S$5,0),"")</f>
        <v/>
      </c>
      <c r="T386" s="26" t="str">
        <f t="shared" si="20"/>
        <v/>
      </c>
      <c r="U386" s="26" t="str">
        <f t="shared" si="21"/>
        <v/>
      </c>
      <c r="V386" s="26" t="str">
        <f t="shared" si="22"/>
        <v/>
      </c>
      <c r="W386" s="26" t="str">
        <f t="shared" si="23"/>
        <v/>
      </c>
    </row>
    <row r="387" spans="3:23" ht="45" customHeight="1" x14ac:dyDescent="0.25">
      <c r="C387" s="32">
        <v>381</v>
      </c>
      <c r="D387" s="150" t="str">
        <f>IFERROR(VLOOKUP('BH (2)'!$C$4&amp;"-"&amp;'BH (2)'!$A387,'BH (2)'!$B$7:$S$1006,D$5,0),"")</f>
        <v/>
      </c>
      <c r="E387" s="160" t="str">
        <f>IFERROR(VLOOKUP('BH (2)'!$C$4&amp;"-"&amp;'BH (2)'!$A387,'BH (2)'!$B$7:$S$1006,E$5,0),"")</f>
        <v/>
      </c>
      <c r="F387" s="152" t="str">
        <f>IFERROR(VLOOKUP('BH (2)'!$C$4&amp;"-"&amp;'BH (2)'!$A387,'BH (2)'!$B$7:$S$1006,F$5,0),"")</f>
        <v/>
      </c>
      <c r="G387" s="153" t="str">
        <f>IFERROR(VLOOKUP('BH (2)'!$C$4&amp;"-"&amp;'BH (2)'!$A387,'BH (2)'!$B$7:$S$1006,G$5,0),"")</f>
        <v/>
      </c>
      <c r="H387" s="154" t="str">
        <f>IFERROR(VLOOKUP('BH (2)'!$C$4&amp;"-"&amp;'BH (2)'!$A387,'BH (2)'!$B$7:$S$1006,H$5,0),"")</f>
        <v/>
      </c>
      <c r="I387" s="153" t="str">
        <f>IFERROR(VLOOKUP('BH (2)'!$C$4&amp;"-"&amp;'BH (2)'!$A387,'BH (2)'!$B$7:$S$1006,I$5,0),"")</f>
        <v/>
      </c>
      <c r="J387" s="155" t="str">
        <f>IFERROR(VLOOKUP('BH (2)'!$C$4&amp;"-"&amp;'BH (2)'!$A387,'BH (2)'!$B$7:$S$1006,J$5,0),"")</f>
        <v/>
      </c>
      <c r="K387" s="153" t="str">
        <f>IFERROR(VLOOKUP('BH (2)'!$C$4&amp;"-"&amp;'BH (2)'!$A387,'BH (2)'!$B$7:$S$1006,K$5,0),"")</f>
        <v/>
      </c>
      <c r="L387" s="150" t="str">
        <f>IFERROR(VLOOKUP('BH (2)'!$C$4&amp;"-"&amp;'BH (2)'!$A387,'BH (2)'!$B$7:$S$1006,L$5,0),"")</f>
        <v/>
      </c>
      <c r="M387" s="154" t="str">
        <f>IFERROR(VLOOKUP('BH (2)'!$C$4&amp;"-"&amp;'BH (2)'!$A387,'BH (2)'!$B$7:$S$1006,M$5,0),"")</f>
        <v/>
      </c>
      <c r="N387" s="150" t="str">
        <f>IFERROR(VLOOKUP('BH (2)'!$C$4&amp;"-"&amp;'BH (2)'!$A387,'BH (2)'!$B$7:$S$1006,N$5,0),"")</f>
        <v/>
      </c>
      <c r="O387" s="156" t="str">
        <f>IFERROR(VLOOKUP('BH (2)'!$C$4&amp;"-"&amp;'BH (2)'!$A387,'BH (2)'!$B$7:$S$1006,O$5,0),"")</f>
        <v/>
      </c>
      <c r="P387" s="148" t="str">
        <f>IFERROR(VLOOKUP('BH (2)'!$C$4&amp;"-"&amp;'BH (2)'!$A387,'BH (2)'!$B$7:$S$1006,P$5,0),"")</f>
        <v/>
      </c>
      <c r="Q387" s="157" t="str">
        <f>IFERROR(VLOOKUP('BH (2)'!$C$4&amp;"-"&amp;'BH (2)'!$A387,'BH (2)'!$B$7:$S$1006,Q$5,0),"")</f>
        <v/>
      </c>
      <c r="R387" s="158" t="str">
        <f>IFERROR(VLOOKUP('BH (2)'!$C$4&amp;"-"&amp;'BH (2)'!$A387,'BH (2)'!$B$7:$S$1006,R$5,0),"")</f>
        <v/>
      </c>
      <c r="S387" s="159" t="str">
        <f>IFERROR(VLOOKUP('BH (2)'!$C$4&amp;"-"&amp;'BH (2)'!$A387,'BH (2)'!$B$7:$S$1006,S$5,0),"")</f>
        <v/>
      </c>
      <c r="T387" s="26" t="str">
        <f t="shared" si="20"/>
        <v/>
      </c>
      <c r="U387" s="26" t="str">
        <f t="shared" si="21"/>
        <v/>
      </c>
      <c r="V387" s="26" t="str">
        <f t="shared" si="22"/>
        <v/>
      </c>
      <c r="W387" s="26" t="str">
        <f t="shared" si="23"/>
        <v/>
      </c>
    </row>
    <row r="388" spans="3:23" ht="45" customHeight="1" x14ac:dyDescent="0.25">
      <c r="C388" s="32">
        <v>382</v>
      </c>
      <c r="D388" s="150" t="str">
        <f>IFERROR(VLOOKUP('BH (2)'!$C$4&amp;"-"&amp;'BH (2)'!$A388,'BH (2)'!$B$7:$S$1006,D$5,0),"")</f>
        <v/>
      </c>
      <c r="E388" s="160" t="str">
        <f>IFERROR(VLOOKUP('BH (2)'!$C$4&amp;"-"&amp;'BH (2)'!$A388,'BH (2)'!$B$7:$S$1006,E$5,0),"")</f>
        <v/>
      </c>
      <c r="F388" s="152" t="str">
        <f>IFERROR(VLOOKUP('BH (2)'!$C$4&amp;"-"&amp;'BH (2)'!$A388,'BH (2)'!$B$7:$S$1006,F$5,0),"")</f>
        <v/>
      </c>
      <c r="G388" s="153" t="str">
        <f>IFERROR(VLOOKUP('BH (2)'!$C$4&amp;"-"&amp;'BH (2)'!$A388,'BH (2)'!$B$7:$S$1006,G$5,0),"")</f>
        <v/>
      </c>
      <c r="H388" s="154" t="str">
        <f>IFERROR(VLOOKUP('BH (2)'!$C$4&amp;"-"&amp;'BH (2)'!$A388,'BH (2)'!$B$7:$S$1006,H$5,0),"")</f>
        <v/>
      </c>
      <c r="I388" s="153" t="str">
        <f>IFERROR(VLOOKUP('BH (2)'!$C$4&amp;"-"&amp;'BH (2)'!$A388,'BH (2)'!$B$7:$S$1006,I$5,0),"")</f>
        <v/>
      </c>
      <c r="J388" s="155" t="str">
        <f>IFERROR(VLOOKUP('BH (2)'!$C$4&amp;"-"&amp;'BH (2)'!$A388,'BH (2)'!$B$7:$S$1006,J$5,0),"")</f>
        <v/>
      </c>
      <c r="K388" s="153" t="str">
        <f>IFERROR(VLOOKUP('BH (2)'!$C$4&amp;"-"&amp;'BH (2)'!$A388,'BH (2)'!$B$7:$S$1006,K$5,0),"")</f>
        <v/>
      </c>
      <c r="L388" s="150" t="str">
        <f>IFERROR(VLOOKUP('BH (2)'!$C$4&amp;"-"&amp;'BH (2)'!$A388,'BH (2)'!$B$7:$S$1006,L$5,0),"")</f>
        <v/>
      </c>
      <c r="M388" s="154" t="str">
        <f>IFERROR(VLOOKUP('BH (2)'!$C$4&amp;"-"&amp;'BH (2)'!$A388,'BH (2)'!$B$7:$S$1006,M$5,0),"")</f>
        <v/>
      </c>
      <c r="N388" s="150" t="str">
        <f>IFERROR(VLOOKUP('BH (2)'!$C$4&amp;"-"&amp;'BH (2)'!$A388,'BH (2)'!$B$7:$S$1006,N$5,0),"")</f>
        <v/>
      </c>
      <c r="O388" s="156" t="str">
        <f>IFERROR(VLOOKUP('BH (2)'!$C$4&amp;"-"&amp;'BH (2)'!$A388,'BH (2)'!$B$7:$S$1006,O$5,0),"")</f>
        <v/>
      </c>
      <c r="P388" s="148" t="str">
        <f>IFERROR(VLOOKUP('BH (2)'!$C$4&amp;"-"&amp;'BH (2)'!$A388,'BH (2)'!$B$7:$S$1006,P$5,0),"")</f>
        <v/>
      </c>
      <c r="Q388" s="157" t="str">
        <f>IFERROR(VLOOKUP('BH (2)'!$C$4&amp;"-"&amp;'BH (2)'!$A388,'BH (2)'!$B$7:$S$1006,Q$5,0),"")</f>
        <v/>
      </c>
      <c r="R388" s="158" t="str">
        <f>IFERROR(VLOOKUP('BH (2)'!$C$4&amp;"-"&amp;'BH (2)'!$A388,'BH (2)'!$B$7:$S$1006,R$5,0),"")</f>
        <v/>
      </c>
      <c r="S388" s="159" t="str">
        <f>IFERROR(VLOOKUP('BH (2)'!$C$4&amp;"-"&amp;'BH (2)'!$A388,'BH (2)'!$B$7:$S$1006,S$5,0),"")</f>
        <v/>
      </c>
      <c r="T388" s="26" t="str">
        <f t="shared" si="20"/>
        <v/>
      </c>
      <c r="U388" s="26" t="str">
        <f t="shared" si="21"/>
        <v/>
      </c>
      <c r="V388" s="26" t="str">
        <f t="shared" si="22"/>
        <v/>
      </c>
      <c r="W388" s="26" t="str">
        <f t="shared" si="23"/>
        <v/>
      </c>
    </row>
    <row r="389" spans="3:23" ht="45" customHeight="1" x14ac:dyDescent="0.25">
      <c r="C389" s="32">
        <v>383</v>
      </c>
      <c r="D389" s="150" t="str">
        <f>IFERROR(VLOOKUP('BH (2)'!$C$4&amp;"-"&amp;'BH (2)'!$A389,'BH (2)'!$B$7:$S$1006,D$5,0),"")</f>
        <v/>
      </c>
      <c r="E389" s="160" t="str">
        <f>IFERROR(VLOOKUP('BH (2)'!$C$4&amp;"-"&amp;'BH (2)'!$A389,'BH (2)'!$B$7:$S$1006,E$5,0),"")</f>
        <v/>
      </c>
      <c r="F389" s="152" t="str">
        <f>IFERROR(VLOOKUP('BH (2)'!$C$4&amp;"-"&amp;'BH (2)'!$A389,'BH (2)'!$B$7:$S$1006,F$5,0),"")</f>
        <v/>
      </c>
      <c r="G389" s="153" t="str">
        <f>IFERROR(VLOOKUP('BH (2)'!$C$4&amp;"-"&amp;'BH (2)'!$A389,'BH (2)'!$B$7:$S$1006,G$5,0),"")</f>
        <v/>
      </c>
      <c r="H389" s="154" t="str">
        <f>IFERROR(VLOOKUP('BH (2)'!$C$4&amp;"-"&amp;'BH (2)'!$A389,'BH (2)'!$B$7:$S$1006,H$5,0),"")</f>
        <v/>
      </c>
      <c r="I389" s="153" t="str">
        <f>IFERROR(VLOOKUP('BH (2)'!$C$4&amp;"-"&amp;'BH (2)'!$A389,'BH (2)'!$B$7:$S$1006,I$5,0),"")</f>
        <v/>
      </c>
      <c r="J389" s="155" t="str">
        <f>IFERROR(VLOOKUP('BH (2)'!$C$4&amp;"-"&amp;'BH (2)'!$A389,'BH (2)'!$B$7:$S$1006,J$5,0),"")</f>
        <v/>
      </c>
      <c r="K389" s="153" t="str">
        <f>IFERROR(VLOOKUP('BH (2)'!$C$4&amp;"-"&amp;'BH (2)'!$A389,'BH (2)'!$B$7:$S$1006,K$5,0),"")</f>
        <v/>
      </c>
      <c r="L389" s="150" t="str">
        <f>IFERROR(VLOOKUP('BH (2)'!$C$4&amp;"-"&amp;'BH (2)'!$A389,'BH (2)'!$B$7:$S$1006,L$5,0),"")</f>
        <v/>
      </c>
      <c r="M389" s="154" t="str">
        <f>IFERROR(VLOOKUP('BH (2)'!$C$4&amp;"-"&amp;'BH (2)'!$A389,'BH (2)'!$B$7:$S$1006,M$5,0),"")</f>
        <v/>
      </c>
      <c r="N389" s="150" t="str">
        <f>IFERROR(VLOOKUP('BH (2)'!$C$4&amp;"-"&amp;'BH (2)'!$A389,'BH (2)'!$B$7:$S$1006,N$5,0),"")</f>
        <v/>
      </c>
      <c r="O389" s="156" t="str">
        <f>IFERROR(VLOOKUP('BH (2)'!$C$4&amp;"-"&amp;'BH (2)'!$A389,'BH (2)'!$B$7:$S$1006,O$5,0),"")</f>
        <v/>
      </c>
      <c r="P389" s="148" t="str">
        <f>IFERROR(VLOOKUP('BH (2)'!$C$4&amp;"-"&amp;'BH (2)'!$A389,'BH (2)'!$B$7:$S$1006,P$5,0),"")</f>
        <v/>
      </c>
      <c r="Q389" s="157" t="str">
        <f>IFERROR(VLOOKUP('BH (2)'!$C$4&amp;"-"&amp;'BH (2)'!$A389,'BH (2)'!$B$7:$S$1006,Q$5,0),"")</f>
        <v/>
      </c>
      <c r="R389" s="158" t="str">
        <f>IFERROR(VLOOKUP('BH (2)'!$C$4&amp;"-"&amp;'BH (2)'!$A389,'BH (2)'!$B$7:$S$1006,R$5,0),"")</f>
        <v/>
      </c>
      <c r="S389" s="159" t="str">
        <f>IFERROR(VLOOKUP('BH (2)'!$C$4&amp;"-"&amp;'BH (2)'!$A389,'BH (2)'!$B$7:$S$1006,S$5,0),"")</f>
        <v/>
      </c>
      <c r="T389" s="26" t="str">
        <f t="shared" si="20"/>
        <v/>
      </c>
      <c r="U389" s="26" t="str">
        <f t="shared" si="21"/>
        <v/>
      </c>
      <c r="V389" s="26" t="str">
        <f t="shared" si="22"/>
        <v/>
      </c>
      <c r="W389" s="26" t="str">
        <f t="shared" si="23"/>
        <v/>
      </c>
    </row>
    <row r="390" spans="3:23" ht="45" customHeight="1" x14ac:dyDescent="0.25">
      <c r="C390" s="32">
        <v>384</v>
      </c>
      <c r="D390" s="150" t="str">
        <f>IFERROR(VLOOKUP('BH (2)'!$C$4&amp;"-"&amp;'BH (2)'!$A390,'BH (2)'!$B$7:$S$1006,D$5,0),"")</f>
        <v/>
      </c>
      <c r="E390" s="160" t="str">
        <f>IFERROR(VLOOKUP('BH (2)'!$C$4&amp;"-"&amp;'BH (2)'!$A390,'BH (2)'!$B$7:$S$1006,E$5,0),"")</f>
        <v/>
      </c>
      <c r="F390" s="152" t="str">
        <f>IFERROR(VLOOKUP('BH (2)'!$C$4&amp;"-"&amp;'BH (2)'!$A390,'BH (2)'!$B$7:$S$1006,F$5,0),"")</f>
        <v/>
      </c>
      <c r="G390" s="153" t="str">
        <f>IFERROR(VLOOKUP('BH (2)'!$C$4&amp;"-"&amp;'BH (2)'!$A390,'BH (2)'!$B$7:$S$1006,G$5,0),"")</f>
        <v/>
      </c>
      <c r="H390" s="154" t="str">
        <f>IFERROR(VLOOKUP('BH (2)'!$C$4&amp;"-"&amp;'BH (2)'!$A390,'BH (2)'!$B$7:$S$1006,H$5,0),"")</f>
        <v/>
      </c>
      <c r="I390" s="153" t="str">
        <f>IFERROR(VLOOKUP('BH (2)'!$C$4&amp;"-"&amp;'BH (2)'!$A390,'BH (2)'!$B$7:$S$1006,I$5,0),"")</f>
        <v/>
      </c>
      <c r="J390" s="155" t="str">
        <f>IFERROR(VLOOKUP('BH (2)'!$C$4&amp;"-"&amp;'BH (2)'!$A390,'BH (2)'!$B$7:$S$1006,J$5,0),"")</f>
        <v/>
      </c>
      <c r="K390" s="153" t="str">
        <f>IFERROR(VLOOKUP('BH (2)'!$C$4&amp;"-"&amp;'BH (2)'!$A390,'BH (2)'!$B$7:$S$1006,K$5,0),"")</f>
        <v/>
      </c>
      <c r="L390" s="150" t="str">
        <f>IFERROR(VLOOKUP('BH (2)'!$C$4&amp;"-"&amp;'BH (2)'!$A390,'BH (2)'!$B$7:$S$1006,L$5,0),"")</f>
        <v/>
      </c>
      <c r="M390" s="154" t="str">
        <f>IFERROR(VLOOKUP('BH (2)'!$C$4&amp;"-"&amp;'BH (2)'!$A390,'BH (2)'!$B$7:$S$1006,M$5,0),"")</f>
        <v/>
      </c>
      <c r="N390" s="150" t="str">
        <f>IFERROR(VLOOKUP('BH (2)'!$C$4&amp;"-"&amp;'BH (2)'!$A390,'BH (2)'!$B$7:$S$1006,N$5,0),"")</f>
        <v/>
      </c>
      <c r="O390" s="156" t="str">
        <f>IFERROR(VLOOKUP('BH (2)'!$C$4&amp;"-"&amp;'BH (2)'!$A390,'BH (2)'!$B$7:$S$1006,O$5,0),"")</f>
        <v/>
      </c>
      <c r="P390" s="148" t="str">
        <f>IFERROR(VLOOKUP('BH (2)'!$C$4&amp;"-"&amp;'BH (2)'!$A390,'BH (2)'!$B$7:$S$1006,P$5,0),"")</f>
        <v/>
      </c>
      <c r="Q390" s="157" t="str">
        <f>IFERROR(VLOOKUP('BH (2)'!$C$4&amp;"-"&amp;'BH (2)'!$A390,'BH (2)'!$B$7:$S$1006,Q$5,0),"")</f>
        <v/>
      </c>
      <c r="R390" s="158" t="str">
        <f>IFERROR(VLOOKUP('BH (2)'!$C$4&amp;"-"&amp;'BH (2)'!$A390,'BH (2)'!$B$7:$S$1006,R$5,0),"")</f>
        <v/>
      </c>
      <c r="S390" s="159" t="str">
        <f>IFERROR(VLOOKUP('BH (2)'!$C$4&amp;"-"&amp;'BH (2)'!$A390,'BH (2)'!$B$7:$S$1006,S$5,0),"")</f>
        <v/>
      </c>
      <c r="T390" s="26" t="str">
        <f t="shared" si="20"/>
        <v/>
      </c>
      <c r="U390" s="26" t="str">
        <f t="shared" si="21"/>
        <v/>
      </c>
      <c r="V390" s="26" t="str">
        <f t="shared" si="22"/>
        <v/>
      </c>
      <c r="W390" s="26" t="str">
        <f t="shared" si="23"/>
        <v/>
      </c>
    </row>
    <row r="391" spans="3:23" ht="45" customHeight="1" x14ac:dyDescent="0.25">
      <c r="C391" s="32">
        <v>385</v>
      </c>
      <c r="D391" s="150" t="str">
        <f>IFERROR(VLOOKUP('BH (2)'!$C$4&amp;"-"&amp;'BH (2)'!$A391,'BH (2)'!$B$7:$S$1006,D$5,0),"")</f>
        <v/>
      </c>
      <c r="E391" s="160" t="str">
        <f>IFERROR(VLOOKUP('BH (2)'!$C$4&amp;"-"&amp;'BH (2)'!$A391,'BH (2)'!$B$7:$S$1006,E$5,0),"")</f>
        <v/>
      </c>
      <c r="F391" s="152" t="str">
        <f>IFERROR(VLOOKUP('BH (2)'!$C$4&amp;"-"&amp;'BH (2)'!$A391,'BH (2)'!$B$7:$S$1006,F$5,0),"")</f>
        <v/>
      </c>
      <c r="G391" s="153" t="str">
        <f>IFERROR(VLOOKUP('BH (2)'!$C$4&amp;"-"&amp;'BH (2)'!$A391,'BH (2)'!$B$7:$S$1006,G$5,0),"")</f>
        <v/>
      </c>
      <c r="H391" s="154" t="str">
        <f>IFERROR(VLOOKUP('BH (2)'!$C$4&amp;"-"&amp;'BH (2)'!$A391,'BH (2)'!$B$7:$S$1006,H$5,0),"")</f>
        <v/>
      </c>
      <c r="I391" s="153" t="str">
        <f>IFERROR(VLOOKUP('BH (2)'!$C$4&amp;"-"&amp;'BH (2)'!$A391,'BH (2)'!$B$7:$S$1006,I$5,0),"")</f>
        <v/>
      </c>
      <c r="J391" s="155" t="str">
        <f>IFERROR(VLOOKUP('BH (2)'!$C$4&amp;"-"&amp;'BH (2)'!$A391,'BH (2)'!$B$7:$S$1006,J$5,0),"")</f>
        <v/>
      </c>
      <c r="K391" s="153" t="str">
        <f>IFERROR(VLOOKUP('BH (2)'!$C$4&amp;"-"&amp;'BH (2)'!$A391,'BH (2)'!$B$7:$S$1006,K$5,0),"")</f>
        <v/>
      </c>
      <c r="L391" s="150" t="str">
        <f>IFERROR(VLOOKUP('BH (2)'!$C$4&amp;"-"&amp;'BH (2)'!$A391,'BH (2)'!$B$7:$S$1006,L$5,0),"")</f>
        <v/>
      </c>
      <c r="M391" s="154" t="str">
        <f>IFERROR(VLOOKUP('BH (2)'!$C$4&amp;"-"&amp;'BH (2)'!$A391,'BH (2)'!$B$7:$S$1006,M$5,0),"")</f>
        <v/>
      </c>
      <c r="N391" s="150" t="str">
        <f>IFERROR(VLOOKUP('BH (2)'!$C$4&amp;"-"&amp;'BH (2)'!$A391,'BH (2)'!$B$7:$S$1006,N$5,0),"")</f>
        <v/>
      </c>
      <c r="O391" s="156" t="str">
        <f>IFERROR(VLOOKUP('BH (2)'!$C$4&amp;"-"&amp;'BH (2)'!$A391,'BH (2)'!$B$7:$S$1006,O$5,0),"")</f>
        <v/>
      </c>
      <c r="P391" s="148" t="str">
        <f>IFERROR(VLOOKUP('BH (2)'!$C$4&amp;"-"&amp;'BH (2)'!$A391,'BH (2)'!$B$7:$S$1006,P$5,0),"")</f>
        <v/>
      </c>
      <c r="Q391" s="157" t="str">
        <f>IFERROR(VLOOKUP('BH (2)'!$C$4&amp;"-"&amp;'BH (2)'!$A391,'BH (2)'!$B$7:$S$1006,Q$5,0),"")</f>
        <v/>
      </c>
      <c r="R391" s="158" t="str">
        <f>IFERROR(VLOOKUP('BH (2)'!$C$4&amp;"-"&amp;'BH (2)'!$A391,'BH (2)'!$B$7:$S$1006,R$5,0),"")</f>
        <v/>
      </c>
      <c r="S391" s="159" t="str">
        <f>IFERROR(VLOOKUP('BH (2)'!$C$4&amp;"-"&amp;'BH (2)'!$A391,'BH (2)'!$B$7:$S$1006,S$5,0),"")</f>
        <v/>
      </c>
      <c r="T391" s="26" t="str">
        <f t="shared" si="20"/>
        <v/>
      </c>
      <c r="U391" s="26" t="str">
        <f t="shared" si="21"/>
        <v/>
      </c>
      <c r="V391" s="26" t="str">
        <f t="shared" si="22"/>
        <v/>
      </c>
      <c r="W391" s="26" t="str">
        <f t="shared" si="23"/>
        <v/>
      </c>
    </row>
    <row r="392" spans="3:23" ht="45" customHeight="1" x14ac:dyDescent="0.25">
      <c r="C392" s="32">
        <v>386</v>
      </c>
      <c r="D392" s="150" t="str">
        <f>IFERROR(VLOOKUP('BH (2)'!$C$4&amp;"-"&amp;'BH (2)'!$A392,'BH (2)'!$B$7:$S$1006,D$5,0),"")</f>
        <v/>
      </c>
      <c r="E392" s="160" t="str">
        <f>IFERROR(VLOOKUP('BH (2)'!$C$4&amp;"-"&amp;'BH (2)'!$A392,'BH (2)'!$B$7:$S$1006,E$5,0),"")</f>
        <v/>
      </c>
      <c r="F392" s="152" t="str">
        <f>IFERROR(VLOOKUP('BH (2)'!$C$4&amp;"-"&amp;'BH (2)'!$A392,'BH (2)'!$B$7:$S$1006,F$5,0),"")</f>
        <v/>
      </c>
      <c r="G392" s="153" t="str">
        <f>IFERROR(VLOOKUP('BH (2)'!$C$4&amp;"-"&amp;'BH (2)'!$A392,'BH (2)'!$B$7:$S$1006,G$5,0),"")</f>
        <v/>
      </c>
      <c r="H392" s="154" t="str">
        <f>IFERROR(VLOOKUP('BH (2)'!$C$4&amp;"-"&amp;'BH (2)'!$A392,'BH (2)'!$B$7:$S$1006,H$5,0),"")</f>
        <v/>
      </c>
      <c r="I392" s="153" t="str">
        <f>IFERROR(VLOOKUP('BH (2)'!$C$4&amp;"-"&amp;'BH (2)'!$A392,'BH (2)'!$B$7:$S$1006,I$5,0),"")</f>
        <v/>
      </c>
      <c r="J392" s="155" t="str">
        <f>IFERROR(VLOOKUP('BH (2)'!$C$4&amp;"-"&amp;'BH (2)'!$A392,'BH (2)'!$B$7:$S$1006,J$5,0),"")</f>
        <v/>
      </c>
      <c r="K392" s="153" t="str">
        <f>IFERROR(VLOOKUP('BH (2)'!$C$4&amp;"-"&amp;'BH (2)'!$A392,'BH (2)'!$B$7:$S$1006,K$5,0),"")</f>
        <v/>
      </c>
      <c r="L392" s="150" t="str">
        <f>IFERROR(VLOOKUP('BH (2)'!$C$4&amp;"-"&amp;'BH (2)'!$A392,'BH (2)'!$B$7:$S$1006,L$5,0),"")</f>
        <v/>
      </c>
      <c r="M392" s="154" t="str">
        <f>IFERROR(VLOOKUP('BH (2)'!$C$4&amp;"-"&amp;'BH (2)'!$A392,'BH (2)'!$B$7:$S$1006,M$5,0),"")</f>
        <v/>
      </c>
      <c r="N392" s="150" t="str">
        <f>IFERROR(VLOOKUP('BH (2)'!$C$4&amp;"-"&amp;'BH (2)'!$A392,'BH (2)'!$B$7:$S$1006,N$5,0),"")</f>
        <v/>
      </c>
      <c r="O392" s="156" t="str">
        <f>IFERROR(VLOOKUP('BH (2)'!$C$4&amp;"-"&amp;'BH (2)'!$A392,'BH (2)'!$B$7:$S$1006,O$5,0),"")</f>
        <v/>
      </c>
      <c r="P392" s="148" t="str">
        <f>IFERROR(VLOOKUP('BH (2)'!$C$4&amp;"-"&amp;'BH (2)'!$A392,'BH (2)'!$B$7:$S$1006,P$5,0),"")</f>
        <v/>
      </c>
      <c r="Q392" s="157" t="str">
        <f>IFERROR(VLOOKUP('BH (2)'!$C$4&amp;"-"&amp;'BH (2)'!$A392,'BH (2)'!$B$7:$S$1006,Q$5,0),"")</f>
        <v/>
      </c>
      <c r="R392" s="158" t="str">
        <f>IFERROR(VLOOKUP('BH (2)'!$C$4&amp;"-"&amp;'BH (2)'!$A392,'BH (2)'!$B$7:$S$1006,R$5,0),"")</f>
        <v/>
      </c>
      <c r="S392" s="159" t="str">
        <f>IFERROR(VLOOKUP('BH (2)'!$C$4&amp;"-"&amp;'BH (2)'!$A392,'BH (2)'!$B$7:$S$1006,S$5,0),"")</f>
        <v/>
      </c>
      <c r="T392" s="26" t="str">
        <f t="shared" ref="T392:T455" si="24">IF(D392="","",MONTH(D392))</f>
        <v/>
      </c>
      <c r="U392" s="26" t="str">
        <f t="shared" ref="U392:U455" si="25">IF(N392="","",MONTH(N392))</f>
        <v/>
      </c>
      <c r="V392" s="26" t="str">
        <f t="shared" ref="V392:V455" si="26">IF(D392="","",YEAR(D392))</f>
        <v/>
      </c>
      <c r="W392" s="26" t="str">
        <f t="shared" ref="W392:W455" si="27">IF(N392="","",YEAR(N392))</f>
        <v/>
      </c>
    </row>
    <row r="393" spans="3:23" ht="45" customHeight="1" x14ac:dyDescent="0.25">
      <c r="C393" s="32">
        <v>387</v>
      </c>
      <c r="D393" s="150" t="str">
        <f>IFERROR(VLOOKUP('BH (2)'!$C$4&amp;"-"&amp;'BH (2)'!$A393,'BH (2)'!$B$7:$S$1006,D$5,0),"")</f>
        <v/>
      </c>
      <c r="E393" s="160" t="str">
        <f>IFERROR(VLOOKUP('BH (2)'!$C$4&amp;"-"&amp;'BH (2)'!$A393,'BH (2)'!$B$7:$S$1006,E$5,0),"")</f>
        <v/>
      </c>
      <c r="F393" s="152" t="str">
        <f>IFERROR(VLOOKUP('BH (2)'!$C$4&amp;"-"&amp;'BH (2)'!$A393,'BH (2)'!$B$7:$S$1006,F$5,0),"")</f>
        <v/>
      </c>
      <c r="G393" s="153" t="str">
        <f>IFERROR(VLOOKUP('BH (2)'!$C$4&amp;"-"&amp;'BH (2)'!$A393,'BH (2)'!$B$7:$S$1006,G$5,0),"")</f>
        <v/>
      </c>
      <c r="H393" s="154" t="str">
        <f>IFERROR(VLOOKUP('BH (2)'!$C$4&amp;"-"&amp;'BH (2)'!$A393,'BH (2)'!$B$7:$S$1006,H$5,0),"")</f>
        <v/>
      </c>
      <c r="I393" s="153" t="str">
        <f>IFERROR(VLOOKUP('BH (2)'!$C$4&amp;"-"&amp;'BH (2)'!$A393,'BH (2)'!$B$7:$S$1006,I$5,0),"")</f>
        <v/>
      </c>
      <c r="J393" s="155" t="str">
        <f>IFERROR(VLOOKUP('BH (2)'!$C$4&amp;"-"&amp;'BH (2)'!$A393,'BH (2)'!$B$7:$S$1006,J$5,0),"")</f>
        <v/>
      </c>
      <c r="K393" s="153" t="str">
        <f>IFERROR(VLOOKUP('BH (2)'!$C$4&amp;"-"&amp;'BH (2)'!$A393,'BH (2)'!$B$7:$S$1006,K$5,0),"")</f>
        <v/>
      </c>
      <c r="L393" s="150" t="str">
        <f>IFERROR(VLOOKUP('BH (2)'!$C$4&amp;"-"&amp;'BH (2)'!$A393,'BH (2)'!$B$7:$S$1006,L$5,0),"")</f>
        <v/>
      </c>
      <c r="M393" s="154" t="str">
        <f>IFERROR(VLOOKUP('BH (2)'!$C$4&amp;"-"&amp;'BH (2)'!$A393,'BH (2)'!$B$7:$S$1006,M$5,0),"")</f>
        <v/>
      </c>
      <c r="N393" s="150" t="str">
        <f>IFERROR(VLOOKUP('BH (2)'!$C$4&amp;"-"&amp;'BH (2)'!$A393,'BH (2)'!$B$7:$S$1006,N$5,0),"")</f>
        <v/>
      </c>
      <c r="O393" s="156" t="str">
        <f>IFERROR(VLOOKUP('BH (2)'!$C$4&amp;"-"&amp;'BH (2)'!$A393,'BH (2)'!$B$7:$S$1006,O$5,0),"")</f>
        <v/>
      </c>
      <c r="P393" s="148" t="str">
        <f>IFERROR(VLOOKUP('BH (2)'!$C$4&amp;"-"&amp;'BH (2)'!$A393,'BH (2)'!$B$7:$S$1006,P$5,0),"")</f>
        <v/>
      </c>
      <c r="Q393" s="157" t="str">
        <f>IFERROR(VLOOKUP('BH (2)'!$C$4&amp;"-"&amp;'BH (2)'!$A393,'BH (2)'!$B$7:$S$1006,Q$5,0),"")</f>
        <v/>
      </c>
      <c r="R393" s="158" t="str">
        <f>IFERROR(VLOOKUP('BH (2)'!$C$4&amp;"-"&amp;'BH (2)'!$A393,'BH (2)'!$B$7:$S$1006,R$5,0),"")</f>
        <v/>
      </c>
      <c r="S393" s="159" t="str">
        <f>IFERROR(VLOOKUP('BH (2)'!$C$4&amp;"-"&amp;'BH (2)'!$A393,'BH (2)'!$B$7:$S$1006,S$5,0),"")</f>
        <v/>
      </c>
      <c r="T393" s="26" t="str">
        <f t="shared" si="24"/>
        <v/>
      </c>
      <c r="U393" s="26" t="str">
        <f t="shared" si="25"/>
        <v/>
      </c>
      <c r="V393" s="26" t="str">
        <f t="shared" si="26"/>
        <v/>
      </c>
      <c r="W393" s="26" t="str">
        <f t="shared" si="27"/>
        <v/>
      </c>
    </row>
    <row r="394" spans="3:23" ht="45" customHeight="1" x14ac:dyDescent="0.25">
      <c r="C394" s="32">
        <v>388</v>
      </c>
      <c r="D394" s="150" t="str">
        <f>IFERROR(VLOOKUP('BH (2)'!$C$4&amp;"-"&amp;'BH (2)'!$A394,'BH (2)'!$B$7:$S$1006,D$5,0),"")</f>
        <v/>
      </c>
      <c r="E394" s="160" t="str">
        <f>IFERROR(VLOOKUP('BH (2)'!$C$4&amp;"-"&amp;'BH (2)'!$A394,'BH (2)'!$B$7:$S$1006,E$5,0),"")</f>
        <v/>
      </c>
      <c r="F394" s="152" t="str">
        <f>IFERROR(VLOOKUP('BH (2)'!$C$4&amp;"-"&amp;'BH (2)'!$A394,'BH (2)'!$B$7:$S$1006,F$5,0),"")</f>
        <v/>
      </c>
      <c r="G394" s="153" t="str">
        <f>IFERROR(VLOOKUP('BH (2)'!$C$4&amp;"-"&amp;'BH (2)'!$A394,'BH (2)'!$B$7:$S$1006,G$5,0),"")</f>
        <v/>
      </c>
      <c r="H394" s="154" t="str">
        <f>IFERROR(VLOOKUP('BH (2)'!$C$4&amp;"-"&amp;'BH (2)'!$A394,'BH (2)'!$B$7:$S$1006,H$5,0),"")</f>
        <v/>
      </c>
      <c r="I394" s="153" t="str">
        <f>IFERROR(VLOOKUP('BH (2)'!$C$4&amp;"-"&amp;'BH (2)'!$A394,'BH (2)'!$B$7:$S$1006,I$5,0),"")</f>
        <v/>
      </c>
      <c r="J394" s="155" t="str">
        <f>IFERROR(VLOOKUP('BH (2)'!$C$4&amp;"-"&amp;'BH (2)'!$A394,'BH (2)'!$B$7:$S$1006,J$5,0),"")</f>
        <v/>
      </c>
      <c r="K394" s="153" t="str">
        <f>IFERROR(VLOOKUP('BH (2)'!$C$4&amp;"-"&amp;'BH (2)'!$A394,'BH (2)'!$B$7:$S$1006,K$5,0),"")</f>
        <v/>
      </c>
      <c r="L394" s="150" t="str">
        <f>IFERROR(VLOOKUP('BH (2)'!$C$4&amp;"-"&amp;'BH (2)'!$A394,'BH (2)'!$B$7:$S$1006,L$5,0),"")</f>
        <v/>
      </c>
      <c r="M394" s="154" t="str">
        <f>IFERROR(VLOOKUP('BH (2)'!$C$4&amp;"-"&amp;'BH (2)'!$A394,'BH (2)'!$B$7:$S$1006,M$5,0),"")</f>
        <v/>
      </c>
      <c r="N394" s="150" t="str">
        <f>IFERROR(VLOOKUP('BH (2)'!$C$4&amp;"-"&amp;'BH (2)'!$A394,'BH (2)'!$B$7:$S$1006,N$5,0),"")</f>
        <v/>
      </c>
      <c r="O394" s="156" t="str">
        <f>IFERROR(VLOOKUP('BH (2)'!$C$4&amp;"-"&amp;'BH (2)'!$A394,'BH (2)'!$B$7:$S$1006,O$5,0),"")</f>
        <v/>
      </c>
      <c r="P394" s="148" t="str">
        <f>IFERROR(VLOOKUP('BH (2)'!$C$4&amp;"-"&amp;'BH (2)'!$A394,'BH (2)'!$B$7:$S$1006,P$5,0),"")</f>
        <v/>
      </c>
      <c r="Q394" s="157" t="str">
        <f>IFERROR(VLOOKUP('BH (2)'!$C$4&amp;"-"&amp;'BH (2)'!$A394,'BH (2)'!$B$7:$S$1006,Q$5,0),"")</f>
        <v/>
      </c>
      <c r="R394" s="158" t="str">
        <f>IFERROR(VLOOKUP('BH (2)'!$C$4&amp;"-"&amp;'BH (2)'!$A394,'BH (2)'!$B$7:$S$1006,R$5,0),"")</f>
        <v/>
      </c>
      <c r="S394" s="159" t="str">
        <f>IFERROR(VLOOKUP('BH (2)'!$C$4&amp;"-"&amp;'BH (2)'!$A394,'BH (2)'!$B$7:$S$1006,S$5,0),"")</f>
        <v/>
      </c>
      <c r="T394" s="26" t="str">
        <f t="shared" si="24"/>
        <v/>
      </c>
      <c r="U394" s="26" t="str">
        <f t="shared" si="25"/>
        <v/>
      </c>
      <c r="V394" s="26" t="str">
        <f t="shared" si="26"/>
        <v/>
      </c>
      <c r="W394" s="26" t="str">
        <f t="shared" si="27"/>
        <v/>
      </c>
    </row>
    <row r="395" spans="3:23" ht="45" customHeight="1" x14ac:dyDescent="0.25">
      <c r="C395" s="32">
        <v>389</v>
      </c>
      <c r="D395" s="150" t="str">
        <f>IFERROR(VLOOKUP('BH (2)'!$C$4&amp;"-"&amp;'BH (2)'!$A395,'BH (2)'!$B$7:$S$1006,D$5,0),"")</f>
        <v/>
      </c>
      <c r="E395" s="160" t="str">
        <f>IFERROR(VLOOKUP('BH (2)'!$C$4&amp;"-"&amp;'BH (2)'!$A395,'BH (2)'!$B$7:$S$1006,E$5,0),"")</f>
        <v/>
      </c>
      <c r="F395" s="152" t="str">
        <f>IFERROR(VLOOKUP('BH (2)'!$C$4&amp;"-"&amp;'BH (2)'!$A395,'BH (2)'!$B$7:$S$1006,F$5,0),"")</f>
        <v/>
      </c>
      <c r="G395" s="153" t="str">
        <f>IFERROR(VLOOKUP('BH (2)'!$C$4&amp;"-"&amp;'BH (2)'!$A395,'BH (2)'!$B$7:$S$1006,G$5,0),"")</f>
        <v/>
      </c>
      <c r="H395" s="154" t="str">
        <f>IFERROR(VLOOKUP('BH (2)'!$C$4&amp;"-"&amp;'BH (2)'!$A395,'BH (2)'!$B$7:$S$1006,H$5,0),"")</f>
        <v/>
      </c>
      <c r="I395" s="153" t="str">
        <f>IFERROR(VLOOKUP('BH (2)'!$C$4&amp;"-"&amp;'BH (2)'!$A395,'BH (2)'!$B$7:$S$1006,I$5,0),"")</f>
        <v/>
      </c>
      <c r="J395" s="155" t="str">
        <f>IFERROR(VLOOKUP('BH (2)'!$C$4&amp;"-"&amp;'BH (2)'!$A395,'BH (2)'!$B$7:$S$1006,J$5,0),"")</f>
        <v/>
      </c>
      <c r="K395" s="153" t="str">
        <f>IFERROR(VLOOKUP('BH (2)'!$C$4&amp;"-"&amp;'BH (2)'!$A395,'BH (2)'!$B$7:$S$1006,K$5,0),"")</f>
        <v/>
      </c>
      <c r="L395" s="150" t="str">
        <f>IFERROR(VLOOKUP('BH (2)'!$C$4&amp;"-"&amp;'BH (2)'!$A395,'BH (2)'!$B$7:$S$1006,L$5,0),"")</f>
        <v/>
      </c>
      <c r="M395" s="154" t="str">
        <f>IFERROR(VLOOKUP('BH (2)'!$C$4&amp;"-"&amp;'BH (2)'!$A395,'BH (2)'!$B$7:$S$1006,M$5,0),"")</f>
        <v/>
      </c>
      <c r="N395" s="150" t="str">
        <f>IFERROR(VLOOKUP('BH (2)'!$C$4&amp;"-"&amp;'BH (2)'!$A395,'BH (2)'!$B$7:$S$1006,N$5,0),"")</f>
        <v/>
      </c>
      <c r="O395" s="156" t="str">
        <f>IFERROR(VLOOKUP('BH (2)'!$C$4&amp;"-"&amp;'BH (2)'!$A395,'BH (2)'!$B$7:$S$1006,O$5,0),"")</f>
        <v/>
      </c>
      <c r="P395" s="148" t="str">
        <f>IFERROR(VLOOKUP('BH (2)'!$C$4&amp;"-"&amp;'BH (2)'!$A395,'BH (2)'!$B$7:$S$1006,P$5,0),"")</f>
        <v/>
      </c>
      <c r="Q395" s="157" t="str">
        <f>IFERROR(VLOOKUP('BH (2)'!$C$4&amp;"-"&amp;'BH (2)'!$A395,'BH (2)'!$B$7:$S$1006,Q$5,0),"")</f>
        <v/>
      </c>
      <c r="R395" s="158" t="str">
        <f>IFERROR(VLOOKUP('BH (2)'!$C$4&amp;"-"&amp;'BH (2)'!$A395,'BH (2)'!$B$7:$S$1006,R$5,0),"")</f>
        <v/>
      </c>
      <c r="S395" s="159" t="str">
        <f>IFERROR(VLOOKUP('BH (2)'!$C$4&amp;"-"&amp;'BH (2)'!$A395,'BH (2)'!$B$7:$S$1006,S$5,0),"")</f>
        <v/>
      </c>
      <c r="T395" s="26" t="str">
        <f t="shared" si="24"/>
        <v/>
      </c>
      <c r="U395" s="26" t="str">
        <f t="shared" si="25"/>
        <v/>
      </c>
      <c r="V395" s="26" t="str">
        <f t="shared" si="26"/>
        <v/>
      </c>
      <c r="W395" s="26" t="str">
        <f t="shared" si="27"/>
        <v/>
      </c>
    </row>
    <row r="396" spans="3:23" ht="45" customHeight="1" x14ac:dyDescent="0.25">
      <c r="C396" s="32">
        <v>390</v>
      </c>
      <c r="D396" s="150" t="str">
        <f>IFERROR(VLOOKUP('BH (2)'!$C$4&amp;"-"&amp;'BH (2)'!$A396,'BH (2)'!$B$7:$S$1006,D$5,0),"")</f>
        <v/>
      </c>
      <c r="E396" s="160" t="str">
        <f>IFERROR(VLOOKUP('BH (2)'!$C$4&amp;"-"&amp;'BH (2)'!$A396,'BH (2)'!$B$7:$S$1006,E$5,0),"")</f>
        <v/>
      </c>
      <c r="F396" s="152" t="str">
        <f>IFERROR(VLOOKUP('BH (2)'!$C$4&amp;"-"&amp;'BH (2)'!$A396,'BH (2)'!$B$7:$S$1006,F$5,0),"")</f>
        <v/>
      </c>
      <c r="G396" s="153" t="str">
        <f>IFERROR(VLOOKUP('BH (2)'!$C$4&amp;"-"&amp;'BH (2)'!$A396,'BH (2)'!$B$7:$S$1006,G$5,0),"")</f>
        <v/>
      </c>
      <c r="H396" s="154" t="str">
        <f>IFERROR(VLOOKUP('BH (2)'!$C$4&amp;"-"&amp;'BH (2)'!$A396,'BH (2)'!$B$7:$S$1006,H$5,0),"")</f>
        <v/>
      </c>
      <c r="I396" s="153" t="str">
        <f>IFERROR(VLOOKUP('BH (2)'!$C$4&amp;"-"&amp;'BH (2)'!$A396,'BH (2)'!$B$7:$S$1006,I$5,0),"")</f>
        <v/>
      </c>
      <c r="J396" s="155" t="str">
        <f>IFERROR(VLOOKUP('BH (2)'!$C$4&amp;"-"&amp;'BH (2)'!$A396,'BH (2)'!$B$7:$S$1006,J$5,0),"")</f>
        <v/>
      </c>
      <c r="K396" s="153" t="str">
        <f>IFERROR(VLOOKUP('BH (2)'!$C$4&amp;"-"&amp;'BH (2)'!$A396,'BH (2)'!$B$7:$S$1006,K$5,0),"")</f>
        <v/>
      </c>
      <c r="L396" s="150" t="str">
        <f>IFERROR(VLOOKUP('BH (2)'!$C$4&amp;"-"&amp;'BH (2)'!$A396,'BH (2)'!$B$7:$S$1006,L$5,0),"")</f>
        <v/>
      </c>
      <c r="M396" s="154" t="str">
        <f>IFERROR(VLOOKUP('BH (2)'!$C$4&amp;"-"&amp;'BH (2)'!$A396,'BH (2)'!$B$7:$S$1006,M$5,0),"")</f>
        <v/>
      </c>
      <c r="N396" s="150" t="str">
        <f>IFERROR(VLOOKUP('BH (2)'!$C$4&amp;"-"&amp;'BH (2)'!$A396,'BH (2)'!$B$7:$S$1006,N$5,0),"")</f>
        <v/>
      </c>
      <c r="O396" s="156" t="str">
        <f>IFERROR(VLOOKUP('BH (2)'!$C$4&amp;"-"&amp;'BH (2)'!$A396,'BH (2)'!$B$7:$S$1006,O$5,0),"")</f>
        <v/>
      </c>
      <c r="P396" s="148" t="str">
        <f>IFERROR(VLOOKUP('BH (2)'!$C$4&amp;"-"&amp;'BH (2)'!$A396,'BH (2)'!$B$7:$S$1006,P$5,0),"")</f>
        <v/>
      </c>
      <c r="Q396" s="157" t="str">
        <f>IFERROR(VLOOKUP('BH (2)'!$C$4&amp;"-"&amp;'BH (2)'!$A396,'BH (2)'!$B$7:$S$1006,Q$5,0),"")</f>
        <v/>
      </c>
      <c r="R396" s="158" t="str">
        <f>IFERROR(VLOOKUP('BH (2)'!$C$4&amp;"-"&amp;'BH (2)'!$A396,'BH (2)'!$B$7:$S$1006,R$5,0),"")</f>
        <v/>
      </c>
      <c r="S396" s="159" t="str">
        <f>IFERROR(VLOOKUP('BH (2)'!$C$4&amp;"-"&amp;'BH (2)'!$A396,'BH (2)'!$B$7:$S$1006,S$5,0),"")</f>
        <v/>
      </c>
      <c r="T396" s="26" t="str">
        <f t="shared" si="24"/>
        <v/>
      </c>
      <c r="U396" s="26" t="str">
        <f t="shared" si="25"/>
        <v/>
      </c>
      <c r="V396" s="26" t="str">
        <f t="shared" si="26"/>
        <v/>
      </c>
      <c r="W396" s="26" t="str">
        <f t="shared" si="27"/>
        <v/>
      </c>
    </row>
    <row r="397" spans="3:23" ht="45" customHeight="1" x14ac:dyDescent="0.25">
      <c r="C397" s="32">
        <v>391</v>
      </c>
      <c r="D397" s="150" t="str">
        <f>IFERROR(VLOOKUP('BH (2)'!$C$4&amp;"-"&amp;'BH (2)'!$A397,'BH (2)'!$B$7:$S$1006,D$5,0),"")</f>
        <v/>
      </c>
      <c r="E397" s="160" t="str">
        <f>IFERROR(VLOOKUP('BH (2)'!$C$4&amp;"-"&amp;'BH (2)'!$A397,'BH (2)'!$B$7:$S$1006,E$5,0),"")</f>
        <v/>
      </c>
      <c r="F397" s="152" t="str">
        <f>IFERROR(VLOOKUP('BH (2)'!$C$4&amp;"-"&amp;'BH (2)'!$A397,'BH (2)'!$B$7:$S$1006,F$5,0),"")</f>
        <v/>
      </c>
      <c r="G397" s="153" t="str">
        <f>IFERROR(VLOOKUP('BH (2)'!$C$4&amp;"-"&amp;'BH (2)'!$A397,'BH (2)'!$B$7:$S$1006,G$5,0),"")</f>
        <v/>
      </c>
      <c r="H397" s="154" t="str">
        <f>IFERROR(VLOOKUP('BH (2)'!$C$4&amp;"-"&amp;'BH (2)'!$A397,'BH (2)'!$B$7:$S$1006,H$5,0),"")</f>
        <v/>
      </c>
      <c r="I397" s="153" t="str">
        <f>IFERROR(VLOOKUP('BH (2)'!$C$4&amp;"-"&amp;'BH (2)'!$A397,'BH (2)'!$B$7:$S$1006,I$5,0),"")</f>
        <v/>
      </c>
      <c r="J397" s="155" t="str">
        <f>IFERROR(VLOOKUP('BH (2)'!$C$4&amp;"-"&amp;'BH (2)'!$A397,'BH (2)'!$B$7:$S$1006,J$5,0),"")</f>
        <v/>
      </c>
      <c r="K397" s="153" t="str">
        <f>IFERROR(VLOOKUP('BH (2)'!$C$4&amp;"-"&amp;'BH (2)'!$A397,'BH (2)'!$B$7:$S$1006,K$5,0),"")</f>
        <v/>
      </c>
      <c r="L397" s="150" t="str">
        <f>IFERROR(VLOOKUP('BH (2)'!$C$4&amp;"-"&amp;'BH (2)'!$A397,'BH (2)'!$B$7:$S$1006,L$5,0),"")</f>
        <v/>
      </c>
      <c r="M397" s="154" t="str">
        <f>IFERROR(VLOOKUP('BH (2)'!$C$4&amp;"-"&amp;'BH (2)'!$A397,'BH (2)'!$B$7:$S$1006,M$5,0),"")</f>
        <v/>
      </c>
      <c r="N397" s="150" t="str">
        <f>IFERROR(VLOOKUP('BH (2)'!$C$4&amp;"-"&amp;'BH (2)'!$A397,'BH (2)'!$B$7:$S$1006,N$5,0),"")</f>
        <v/>
      </c>
      <c r="O397" s="156" t="str">
        <f>IFERROR(VLOOKUP('BH (2)'!$C$4&amp;"-"&amp;'BH (2)'!$A397,'BH (2)'!$B$7:$S$1006,O$5,0),"")</f>
        <v/>
      </c>
      <c r="P397" s="148" t="str">
        <f>IFERROR(VLOOKUP('BH (2)'!$C$4&amp;"-"&amp;'BH (2)'!$A397,'BH (2)'!$B$7:$S$1006,P$5,0),"")</f>
        <v/>
      </c>
      <c r="Q397" s="157" t="str">
        <f>IFERROR(VLOOKUP('BH (2)'!$C$4&amp;"-"&amp;'BH (2)'!$A397,'BH (2)'!$B$7:$S$1006,Q$5,0),"")</f>
        <v/>
      </c>
      <c r="R397" s="158" t="str">
        <f>IFERROR(VLOOKUP('BH (2)'!$C$4&amp;"-"&amp;'BH (2)'!$A397,'BH (2)'!$B$7:$S$1006,R$5,0),"")</f>
        <v/>
      </c>
      <c r="S397" s="159" t="str">
        <f>IFERROR(VLOOKUP('BH (2)'!$C$4&amp;"-"&amp;'BH (2)'!$A397,'BH (2)'!$B$7:$S$1006,S$5,0),"")</f>
        <v/>
      </c>
      <c r="T397" s="26" t="str">
        <f t="shared" si="24"/>
        <v/>
      </c>
      <c r="U397" s="26" t="str">
        <f t="shared" si="25"/>
        <v/>
      </c>
      <c r="V397" s="26" t="str">
        <f t="shared" si="26"/>
        <v/>
      </c>
      <c r="W397" s="26" t="str">
        <f t="shared" si="27"/>
        <v/>
      </c>
    </row>
    <row r="398" spans="3:23" ht="45" customHeight="1" x14ac:dyDescent="0.25">
      <c r="C398" s="32">
        <v>392</v>
      </c>
      <c r="D398" s="150" t="str">
        <f>IFERROR(VLOOKUP('BH (2)'!$C$4&amp;"-"&amp;'BH (2)'!$A398,'BH (2)'!$B$7:$S$1006,D$5,0),"")</f>
        <v/>
      </c>
      <c r="E398" s="160" t="str">
        <f>IFERROR(VLOOKUP('BH (2)'!$C$4&amp;"-"&amp;'BH (2)'!$A398,'BH (2)'!$B$7:$S$1006,E$5,0),"")</f>
        <v/>
      </c>
      <c r="F398" s="152" t="str">
        <f>IFERROR(VLOOKUP('BH (2)'!$C$4&amp;"-"&amp;'BH (2)'!$A398,'BH (2)'!$B$7:$S$1006,F$5,0),"")</f>
        <v/>
      </c>
      <c r="G398" s="153" t="str">
        <f>IFERROR(VLOOKUP('BH (2)'!$C$4&amp;"-"&amp;'BH (2)'!$A398,'BH (2)'!$B$7:$S$1006,G$5,0),"")</f>
        <v/>
      </c>
      <c r="H398" s="154" t="str">
        <f>IFERROR(VLOOKUP('BH (2)'!$C$4&amp;"-"&amp;'BH (2)'!$A398,'BH (2)'!$B$7:$S$1006,H$5,0),"")</f>
        <v/>
      </c>
      <c r="I398" s="153" t="str">
        <f>IFERROR(VLOOKUP('BH (2)'!$C$4&amp;"-"&amp;'BH (2)'!$A398,'BH (2)'!$B$7:$S$1006,I$5,0),"")</f>
        <v/>
      </c>
      <c r="J398" s="155" t="str">
        <f>IFERROR(VLOOKUP('BH (2)'!$C$4&amp;"-"&amp;'BH (2)'!$A398,'BH (2)'!$B$7:$S$1006,J$5,0),"")</f>
        <v/>
      </c>
      <c r="K398" s="153" t="str">
        <f>IFERROR(VLOOKUP('BH (2)'!$C$4&amp;"-"&amp;'BH (2)'!$A398,'BH (2)'!$B$7:$S$1006,K$5,0),"")</f>
        <v/>
      </c>
      <c r="L398" s="150" t="str">
        <f>IFERROR(VLOOKUP('BH (2)'!$C$4&amp;"-"&amp;'BH (2)'!$A398,'BH (2)'!$B$7:$S$1006,L$5,0),"")</f>
        <v/>
      </c>
      <c r="M398" s="154" t="str">
        <f>IFERROR(VLOOKUP('BH (2)'!$C$4&amp;"-"&amp;'BH (2)'!$A398,'BH (2)'!$B$7:$S$1006,M$5,0),"")</f>
        <v/>
      </c>
      <c r="N398" s="150" t="str">
        <f>IFERROR(VLOOKUP('BH (2)'!$C$4&amp;"-"&amp;'BH (2)'!$A398,'BH (2)'!$B$7:$S$1006,N$5,0),"")</f>
        <v/>
      </c>
      <c r="O398" s="156" t="str">
        <f>IFERROR(VLOOKUP('BH (2)'!$C$4&amp;"-"&amp;'BH (2)'!$A398,'BH (2)'!$B$7:$S$1006,O$5,0),"")</f>
        <v/>
      </c>
      <c r="P398" s="148" t="str">
        <f>IFERROR(VLOOKUP('BH (2)'!$C$4&amp;"-"&amp;'BH (2)'!$A398,'BH (2)'!$B$7:$S$1006,P$5,0),"")</f>
        <v/>
      </c>
      <c r="Q398" s="157" t="str">
        <f>IFERROR(VLOOKUP('BH (2)'!$C$4&amp;"-"&amp;'BH (2)'!$A398,'BH (2)'!$B$7:$S$1006,Q$5,0),"")</f>
        <v/>
      </c>
      <c r="R398" s="158" t="str">
        <f>IFERROR(VLOOKUP('BH (2)'!$C$4&amp;"-"&amp;'BH (2)'!$A398,'BH (2)'!$B$7:$S$1006,R$5,0),"")</f>
        <v/>
      </c>
      <c r="S398" s="159" t="str">
        <f>IFERROR(VLOOKUP('BH (2)'!$C$4&amp;"-"&amp;'BH (2)'!$A398,'BH (2)'!$B$7:$S$1006,S$5,0),"")</f>
        <v/>
      </c>
      <c r="T398" s="26" t="str">
        <f t="shared" si="24"/>
        <v/>
      </c>
      <c r="U398" s="26" t="str">
        <f t="shared" si="25"/>
        <v/>
      </c>
      <c r="V398" s="26" t="str">
        <f t="shared" si="26"/>
        <v/>
      </c>
      <c r="W398" s="26" t="str">
        <f t="shared" si="27"/>
        <v/>
      </c>
    </row>
    <row r="399" spans="3:23" ht="45" customHeight="1" x14ac:dyDescent="0.25">
      <c r="C399" s="32">
        <v>393</v>
      </c>
      <c r="D399" s="150" t="str">
        <f>IFERROR(VLOOKUP('BH (2)'!$C$4&amp;"-"&amp;'BH (2)'!$A399,'BH (2)'!$B$7:$S$1006,D$5,0),"")</f>
        <v/>
      </c>
      <c r="E399" s="160" t="str">
        <f>IFERROR(VLOOKUP('BH (2)'!$C$4&amp;"-"&amp;'BH (2)'!$A399,'BH (2)'!$B$7:$S$1006,E$5,0),"")</f>
        <v/>
      </c>
      <c r="F399" s="152" t="str">
        <f>IFERROR(VLOOKUP('BH (2)'!$C$4&amp;"-"&amp;'BH (2)'!$A399,'BH (2)'!$B$7:$S$1006,F$5,0),"")</f>
        <v/>
      </c>
      <c r="G399" s="153" t="str">
        <f>IFERROR(VLOOKUP('BH (2)'!$C$4&amp;"-"&amp;'BH (2)'!$A399,'BH (2)'!$B$7:$S$1006,G$5,0),"")</f>
        <v/>
      </c>
      <c r="H399" s="154" t="str">
        <f>IFERROR(VLOOKUP('BH (2)'!$C$4&amp;"-"&amp;'BH (2)'!$A399,'BH (2)'!$B$7:$S$1006,H$5,0),"")</f>
        <v/>
      </c>
      <c r="I399" s="153" t="str">
        <f>IFERROR(VLOOKUP('BH (2)'!$C$4&amp;"-"&amp;'BH (2)'!$A399,'BH (2)'!$B$7:$S$1006,I$5,0),"")</f>
        <v/>
      </c>
      <c r="J399" s="155" t="str">
        <f>IFERROR(VLOOKUP('BH (2)'!$C$4&amp;"-"&amp;'BH (2)'!$A399,'BH (2)'!$B$7:$S$1006,J$5,0),"")</f>
        <v/>
      </c>
      <c r="K399" s="153" t="str">
        <f>IFERROR(VLOOKUP('BH (2)'!$C$4&amp;"-"&amp;'BH (2)'!$A399,'BH (2)'!$B$7:$S$1006,K$5,0),"")</f>
        <v/>
      </c>
      <c r="L399" s="150" t="str">
        <f>IFERROR(VLOOKUP('BH (2)'!$C$4&amp;"-"&amp;'BH (2)'!$A399,'BH (2)'!$B$7:$S$1006,L$5,0),"")</f>
        <v/>
      </c>
      <c r="M399" s="154" t="str">
        <f>IFERROR(VLOOKUP('BH (2)'!$C$4&amp;"-"&amp;'BH (2)'!$A399,'BH (2)'!$B$7:$S$1006,M$5,0),"")</f>
        <v/>
      </c>
      <c r="N399" s="150" t="str">
        <f>IFERROR(VLOOKUP('BH (2)'!$C$4&amp;"-"&amp;'BH (2)'!$A399,'BH (2)'!$B$7:$S$1006,N$5,0),"")</f>
        <v/>
      </c>
      <c r="O399" s="156" t="str">
        <f>IFERROR(VLOOKUP('BH (2)'!$C$4&amp;"-"&amp;'BH (2)'!$A399,'BH (2)'!$B$7:$S$1006,O$5,0),"")</f>
        <v/>
      </c>
      <c r="P399" s="148" t="str">
        <f>IFERROR(VLOOKUP('BH (2)'!$C$4&amp;"-"&amp;'BH (2)'!$A399,'BH (2)'!$B$7:$S$1006,P$5,0),"")</f>
        <v/>
      </c>
      <c r="Q399" s="157" t="str">
        <f>IFERROR(VLOOKUP('BH (2)'!$C$4&amp;"-"&amp;'BH (2)'!$A399,'BH (2)'!$B$7:$S$1006,Q$5,0),"")</f>
        <v/>
      </c>
      <c r="R399" s="158" t="str">
        <f>IFERROR(VLOOKUP('BH (2)'!$C$4&amp;"-"&amp;'BH (2)'!$A399,'BH (2)'!$B$7:$S$1006,R$5,0),"")</f>
        <v/>
      </c>
      <c r="S399" s="159" t="str">
        <f>IFERROR(VLOOKUP('BH (2)'!$C$4&amp;"-"&amp;'BH (2)'!$A399,'BH (2)'!$B$7:$S$1006,S$5,0),"")</f>
        <v/>
      </c>
      <c r="T399" s="26" t="str">
        <f t="shared" si="24"/>
        <v/>
      </c>
      <c r="U399" s="26" t="str">
        <f t="shared" si="25"/>
        <v/>
      </c>
      <c r="V399" s="26" t="str">
        <f t="shared" si="26"/>
        <v/>
      </c>
      <c r="W399" s="26" t="str">
        <f t="shared" si="27"/>
        <v/>
      </c>
    </row>
    <row r="400" spans="3:23" ht="45" customHeight="1" x14ac:dyDescent="0.25">
      <c r="C400" s="32">
        <v>394</v>
      </c>
      <c r="D400" s="150" t="str">
        <f>IFERROR(VLOOKUP('BH (2)'!$C$4&amp;"-"&amp;'BH (2)'!$A400,'BH (2)'!$B$7:$S$1006,D$5,0),"")</f>
        <v/>
      </c>
      <c r="E400" s="160" t="str">
        <f>IFERROR(VLOOKUP('BH (2)'!$C$4&amp;"-"&amp;'BH (2)'!$A400,'BH (2)'!$B$7:$S$1006,E$5,0),"")</f>
        <v/>
      </c>
      <c r="F400" s="152" t="str">
        <f>IFERROR(VLOOKUP('BH (2)'!$C$4&amp;"-"&amp;'BH (2)'!$A400,'BH (2)'!$B$7:$S$1006,F$5,0),"")</f>
        <v/>
      </c>
      <c r="G400" s="153" t="str">
        <f>IFERROR(VLOOKUP('BH (2)'!$C$4&amp;"-"&amp;'BH (2)'!$A400,'BH (2)'!$B$7:$S$1006,G$5,0),"")</f>
        <v/>
      </c>
      <c r="H400" s="154" t="str">
        <f>IFERROR(VLOOKUP('BH (2)'!$C$4&amp;"-"&amp;'BH (2)'!$A400,'BH (2)'!$B$7:$S$1006,H$5,0),"")</f>
        <v/>
      </c>
      <c r="I400" s="153" t="str">
        <f>IFERROR(VLOOKUP('BH (2)'!$C$4&amp;"-"&amp;'BH (2)'!$A400,'BH (2)'!$B$7:$S$1006,I$5,0),"")</f>
        <v/>
      </c>
      <c r="J400" s="155" t="str">
        <f>IFERROR(VLOOKUP('BH (2)'!$C$4&amp;"-"&amp;'BH (2)'!$A400,'BH (2)'!$B$7:$S$1006,J$5,0),"")</f>
        <v/>
      </c>
      <c r="K400" s="153" t="str">
        <f>IFERROR(VLOOKUP('BH (2)'!$C$4&amp;"-"&amp;'BH (2)'!$A400,'BH (2)'!$B$7:$S$1006,K$5,0),"")</f>
        <v/>
      </c>
      <c r="L400" s="150" t="str">
        <f>IFERROR(VLOOKUP('BH (2)'!$C$4&amp;"-"&amp;'BH (2)'!$A400,'BH (2)'!$B$7:$S$1006,L$5,0),"")</f>
        <v/>
      </c>
      <c r="M400" s="154" t="str">
        <f>IFERROR(VLOOKUP('BH (2)'!$C$4&amp;"-"&amp;'BH (2)'!$A400,'BH (2)'!$B$7:$S$1006,M$5,0),"")</f>
        <v/>
      </c>
      <c r="N400" s="150" t="str">
        <f>IFERROR(VLOOKUP('BH (2)'!$C$4&amp;"-"&amp;'BH (2)'!$A400,'BH (2)'!$B$7:$S$1006,N$5,0),"")</f>
        <v/>
      </c>
      <c r="O400" s="156" t="str">
        <f>IFERROR(VLOOKUP('BH (2)'!$C$4&amp;"-"&amp;'BH (2)'!$A400,'BH (2)'!$B$7:$S$1006,O$5,0),"")</f>
        <v/>
      </c>
      <c r="P400" s="148" t="str">
        <f>IFERROR(VLOOKUP('BH (2)'!$C$4&amp;"-"&amp;'BH (2)'!$A400,'BH (2)'!$B$7:$S$1006,P$5,0),"")</f>
        <v/>
      </c>
      <c r="Q400" s="157" t="str">
        <f>IFERROR(VLOOKUP('BH (2)'!$C$4&amp;"-"&amp;'BH (2)'!$A400,'BH (2)'!$B$7:$S$1006,Q$5,0),"")</f>
        <v/>
      </c>
      <c r="R400" s="158" t="str">
        <f>IFERROR(VLOOKUP('BH (2)'!$C$4&amp;"-"&amp;'BH (2)'!$A400,'BH (2)'!$B$7:$S$1006,R$5,0),"")</f>
        <v/>
      </c>
      <c r="S400" s="159" t="str">
        <f>IFERROR(VLOOKUP('BH (2)'!$C$4&amp;"-"&amp;'BH (2)'!$A400,'BH (2)'!$B$7:$S$1006,S$5,0),"")</f>
        <v/>
      </c>
      <c r="T400" s="26" t="str">
        <f t="shared" si="24"/>
        <v/>
      </c>
      <c r="U400" s="26" t="str">
        <f t="shared" si="25"/>
        <v/>
      </c>
      <c r="V400" s="26" t="str">
        <f t="shared" si="26"/>
        <v/>
      </c>
      <c r="W400" s="26" t="str">
        <f t="shared" si="27"/>
        <v/>
      </c>
    </row>
    <row r="401" spans="3:23" ht="45" customHeight="1" x14ac:dyDescent="0.25">
      <c r="C401" s="32">
        <v>395</v>
      </c>
      <c r="D401" s="150" t="str">
        <f>IFERROR(VLOOKUP('BH (2)'!$C$4&amp;"-"&amp;'BH (2)'!$A401,'BH (2)'!$B$7:$S$1006,D$5,0),"")</f>
        <v/>
      </c>
      <c r="E401" s="160" t="str">
        <f>IFERROR(VLOOKUP('BH (2)'!$C$4&amp;"-"&amp;'BH (2)'!$A401,'BH (2)'!$B$7:$S$1006,E$5,0),"")</f>
        <v/>
      </c>
      <c r="F401" s="152" t="str">
        <f>IFERROR(VLOOKUP('BH (2)'!$C$4&amp;"-"&amp;'BH (2)'!$A401,'BH (2)'!$B$7:$S$1006,F$5,0),"")</f>
        <v/>
      </c>
      <c r="G401" s="153" t="str">
        <f>IFERROR(VLOOKUP('BH (2)'!$C$4&amp;"-"&amp;'BH (2)'!$A401,'BH (2)'!$B$7:$S$1006,G$5,0),"")</f>
        <v/>
      </c>
      <c r="H401" s="154" t="str">
        <f>IFERROR(VLOOKUP('BH (2)'!$C$4&amp;"-"&amp;'BH (2)'!$A401,'BH (2)'!$B$7:$S$1006,H$5,0),"")</f>
        <v/>
      </c>
      <c r="I401" s="153" t="str">
        <f>IFERROR(VLOOKUP('BH (2)'!$C$4&amp;"-"&amp;'BH (2)'!$A401,'BH (2)'!$B$7:$S$1006,I$5,0),"")</f>
        <v/>
      </c>
      <c r="J401" s="155" t="str">
        <f>IFERROR(VLOOKUP('BH (2)'!$C$4&amp;"-"&amp;'BH (2)'!$A401,'BH (2)'!$B$7:$S$1006,J$5,0),"")</f>
        <v/>
      </c>
      <c r="K401" s="153" t="str">
        <f>IFERROR(VLOOKUP('BH (2)'!$C$4&amp;"-"&amp;'BH (2)'!$A401,'BH (2)'!$B$7:$S$1006,K$5,0),"")</f>
        <v/>
      </c>
      <c r="L401" s="150" t="str">
        <f>IFERROR(VLOOKUP('BH (2)'!$C$4&amp;"-"&amp;'BH (2)'!$A401,'BH (2)'!$B$7:$S$1006,L$5,0),"")</f>
        <v/>
      </c>
      <c r="M401" s="154" t="str">
        <f>IFERROR(VLOOKUP('BH (2)'!$C$4&amp;"-"&amp;'BH (2)'!$A401,'BH (2)'!$B$7:$S$1006,M$5,0),"")</f>
        <v/>
      </c>
      <c r="N401" s="150" t="str">
        <f>IFERROR(VLOOKUP('BH (2)'!$C$4&amp;"-"&amp;'BH (2)'!$A401,'BH (2)'!$B$7:$S$1006,N$5,0),"")</f>
        <v/>
      </c>
      <c r="O401" s="156" t="str">
        <f>IFERROR(VLOOKUP('BH (2)'!$C$4&amp;"-"&amp;'BH (2)'!$A401,'BH (2)'!$B$7:$S$1006,O$5,0),"")</f>
        <v/>
      </c>
      <c r="P401" s="148" t="str">
        <f>IFERROR(VLOOKUP('BH (2)'!$C$4&amp;"-"&amp;'BH (2)'!$A401,'BH (2)'!$B$7:$S$1006,P$5,0),"")</f>
        <v/>
      </c>
      <c r="Q401" s="157" t="str">
        <f>IFERROR(VLOOKUP('BH (2)'!$C$4&amp;"-"&amp;'BH (2)'!$A401,'BH (2)'!$B$7:$S$1006,Q$5,0),"")</f>
        <v/>
      </c>
      <c r="R401" s="158" t="str">
        <f>IFERROR(VLOOKUP('BH (2)'!$C$4&amp;"-"&amp;'BH (2)'!$A401,'BH (2)'!$B$7:$S$1006,R$5,0),"")</f>
        <v/>
      </c>
      <c r="S401" s="159" t="str">
        <f>IFERROR(VLOOKUP('BH (2)'!$C$4&amp;"-"&amp;'BH (2)'!$A401,'BH (2)'!$B$7:$S$1006,S$5,0),"")</f>
        <v/>
      </c>
      <c r="T401" s="26" t="str">
        <f t="shared" si="24"/>
        <v/>
      </c>
      <c r="U401" s="26" t="str">
        <f t="shared" si="25"/>
        <v/>
      </c>
      <c r="V401" s="26" t="str">
        <f t="shared" si="26"/>
        <v/>
      </c>
      <c r="W401" s="26" t="str">
        <f t="shared" si="27"/>
        <v/>
      </c>
    </row>
    <row r="402" spans="3:23" ht="45" customHeight="1" x14ac:dyDescent="0.25">
      <c r="C402" s="32">
        <v>396</v>
      </c>
      <c r="D402" s="150" t="str">
        <f>IFERROR(VLOOKUP('BH (2)'!$C$4&amp;"-"&amp;'BH (2)'!$A402,'BH (2)'!$B$7:$S$1006,D$5,0),"")</f>
        <v/>
      </c>
      <c r="E402" s="160" t="str">
        <f>IFERROR(VLOOKUP('BH (2)'!$C$4&amp;"-"&amp;'BH (2)'!$A402,'BH (2)'!$B$7:$S$1006,E$5,0),"")</f>
        <v/>
      </c>
      <c r="F402" s="152" t="str">
        <f>IFERROR(VLOOKUP('BH (2)'!$C$4&amp;"-"&amp;'BH (2)'!$A402,'BH (2)'!$B$7:$S$1006,F$5,0),"")</f>
        <v/>
      </c>
      <c r="G402" s="153" t="str">
        <f>IFERROR(VLOOKUP('BH (2)'!$C$4&amp;"-"&amp;'BH (2)'!$A402,'BH (2)'!$B$7:$S$1006,G$5,0),"")</f>
        <v/>
      </c>
      <c r="H402" s="154" t="str">
        <f>IFERROR(VLOOKUP('BH (2)'!$C$4&amp;"-"&amp;'BH (2)'!$A402,'BH (2)'!$B$7:$S$1006,H$5,0),"")</f>
        <v/>
      </c>
      <c r="I402" s="153" t="str">
        <f>IFERROR(VLOOKUP('BH (2)'!$C$4&amp;"-"&amp;'BH (2)'!$A402,'BH (2)'!$B$7:$S$1006,I$5,0),"")</f>
        <v/>
      </c>
      <c r="J402" s="155" t="str">
        <f>IFERROR(VLOOKUP('BH (2)'!$C$4&amp;"-"&amp;'BH (2)'!$A402,'BH (2)'!$B$7:$S$1006,J$5,0),"")</f>
        <v/>
      </c>
      <c r="K402" s="153" t="str">
        <f>IFERROR(VLOOKUP('BH (2)'!$C$4&amp;"-"&amp;'BH (2)'!$A402,'BH (2)'!$B$7:$S$1006,K$5,0),"")</f>
        <v/>
      </c>
      <c r="L402" s="150" t="str">
        <f>IFERROR(VLOOKUP('BH (2)'!$C$4&amp;"-"&amp;'BH (2)'!$A402,'BH (2)'!$B$7:$S$1006,L$5,0),"")</f>
        <v/>
      </c>
      <c r="M402" s="154" t="str">
        <f>IFERROR(VLOOKUP('BH (2)'!$C$4&amp;"-"&amp;'BH (2)'!$A402,'BH (2)'!$B$7:$S$1006,M$5,0),"")</f>
        <v/>
      </c>
      <c r="N402" s="150" t="str">
        <f>IFERROR(VLOOKUP('BH (2)'!$C$4&amp;"-"&amp;'BH (2)'!$A402,'BH (2)'!$B$7:$S$1006,N$5,0),"")</f>
        <v/>
      </c>
      <c r="O402" s="156" t="str">
        <f>IFERROR(VLOOKUP('BH (2)'!$C$4&amp;"-"&amp;'BH (2)'!$A402,'BH (2)'!$B$7:$S$1006,O$5,0),"")</f>
        <v/>
      </c>
      <c r="P402" s="148" t="str">
        <f>IFERROR(VLOOKUP('BH (2)'!$C$4&amp;"-"&amp;'BH (2)'!$A402,'BH (2)'!$B$7:$S$1006,P$5,0),"")</f>
        <v/>
      </c>
      <c r="Q402" s="157" t="str">
        <f>IFERROR(VLOOKUP('BH (2)'!$C$4&amp;"-"&amp;'BH (2)'!$A402,'BH (2)'!$B$7:$S$1006,Q$5,0),"")</f>
        <v/>
      </c>
      <c r="R402" s="158" t="str">
        <f>IFERROR(VLOOKUP('BH (2)'!$C$4&amp;"-"&amp;'BH (2)'!$A402,'BH (2)'!$B$7:$S$1006,R$5,0),"")</f>
        <v/>
      </c>
      <c r="S402" s="159" t="str">
        <f>IFERROR(VLOOKUP('BH (2)'!$C$4&amp;"-"&amp;'BH (2)'!$A402,'BH (2)'!$B$7:$S$1006,S$5,0),"")</f>
        <v/>
      </c>
      <c r="T402" s="26" t="str">
        <f t="shared" si="24"/>
        <v/>
      </c>
      <c r="U402" s="26" t="str">
        <f t="shared" si="25"/>
        <v/>
      </c>
      <c r="V402" s="26" t="str">
        <f t="shared" si="26"/>
        <v/>
      </c>
      <c r="W402" s="26" t="str">
        <f t="shared" si="27"/>
        <v/>
      </c>
    </row>
    <row r="403" spans="3:23" ht="45" customHeight="1" x14ac:dyDescent="0.25">
      <c r="C403" s="32">
        <v>397</v>
      </c>
      <c r="D403" s="150" t="str">
        <f>IFERROR(VLOOKUP('BH (2)'!$C$4&amp;"-"&amp;'BH (2)'!$A403,'BH (2)'!$B$7:$S$1006,D$5,0),"")</f>
        <v/>
      </c>
      <c r="E403" s="160" t="str">
        <f>IFERROR(VLOOKUP('BH (2)'!$C$4&amp;"-"&amp;'BH (2)'!$A403,'BH (2)'!$B$7:$S$1006,E$5,0),"")</f>
        <v/>
      </c>
      <c r="F403" s="152" t="str">
        <f>IFERROR(VLOOKUP('BH (2)'!$C$4&amp;"-"&amp;'BH (2)'!$A403,'BH (2)'!$B$7:$S$1006,F$5,0),"")</f>
        <v/>
      </c>
      <c r="G403" s="153" t="str">
        <f>IFERROR(VLOOKUP('BH (2)'!$C$4&amp;"-"&amp;'BH (2)'!$A403,'BH (2)'!$B$7:$S$1006,G$5,0),"")</f>
        <v/>
      </c>
      <c r="H403" s="154" t="str">
        <f>IFERROR(VLOOKUP('BH (2)'!$C$4&amp;"-"&amp;'BH (2)'!$A403,'BH (2)'!$B$7:$S$1006,H$5,0),"")</f>
        <v/>
      </c>
      <c r="I403" s="153" t="str">
        <f>IFERROR(VLOOKUP('BH (2)'!$C$4&amp;"-"&amp;'BH (2)'!$A403,'BH (2)'!$B$7:$S$1006,I$5,0),"")</f>
        <v/>
      </c>
      <c r="J403" s="155" t="str">
        <f>IFERROR(VLOOKUP('BH (2)'!$C$4&amp;"-"&amp;'BH (2)'!$A403,'BH (2)'!$B$7:$S$1006,J$5,0),"")</f>
        <v/>
      </c>
      <c r="K403" s="153" t="str">
        <f>IFERROR(VLOOKUP('BH (2)'!$C$4&amp;"-"&amp;'BH (2)'!$A403,'BH (2)'!$B$7:$S$1006,K$5,0),"")</f>
        <v/>
      </c>
      <c r="L403" s="150" t="str">
        <f>IFERROR(VLOOKUP('BH (2)'!$C$4&amp;"-"&amp;'BH (2)'!$A403,'BH (2)'!$B$7:$S$1006,L$5,0),"")</f>
        <v/>
      </c>
      <c r="M403" s="154" t="str">
        <f>IFERROR(VLOOKUP('BH (2)'!$C$4&amp;"-"&amp;'BH (2)'!$A403,'BH (2)'!$B$7:$S$1006,M$5,0),"")</f>
        <v/>
      </c>
      <c r="N403" s="150" t="str">
        <f>IFERROR(VLOOKUP('BH (2)'!$C$4&amp;"-"&amp;'BH (2)'!$A403,'BH (2)'!$B$7:$S$1006,N$5,0),"")</f>
        <v/>
      </c>
      <c r="O403" s="156" t="str">
        <f>IFERROR(VLOOKUP('BH (2)'!$C$4&amp;"-"&amp;'BH (2)'!$A403,'BH (2)'!$B$7:$S$1006,O$5,0),"")</f>
        <v/>
      </c>
      <c r="P403" s="148" t="str">
        <f>IFERROR(VLOOKUP('BH (2)'!$C$4&amp;"-"&amp;'BH (2)'!$A403,'BH (2)'!$B$7:$S$1006,P$5,0),"")</f>
        <v/>
      </c>
      <c r="Q403" s="157" t="str">
        <f>IFERROR(VLOOKUP('BH (2)'!$C$4&amp;"-"&amp;'BH (2)'!$A403,'BH (2)'!$B$7:$S$1006,Q$5,0),"")</f>
        <v/>
      </c>
      <c r="R403" s="158" t="str">
        <f>IFERROR(VLOOKUP('BH (2)'!$C$4&amp;"-"&amp;'BH (2)'!$A403,'BH (2)'!$B$7:$S$1006,R$5,0),"")</f>
        <v/>
      </c>
      <c r="S403" s="159" t="str">
        <f>IFERROR(VLOOKUP('BH (2)'!$C$4&amp;"-"&amp;'BH (2)'!$A403,'BH (2)'!$B$7:$S$1006,S$5,0),"")</f>
        <v/>
      </c>
      <c r="T403" s="26" t="str">
        <f t="shared" si="24"/>
        <v/>
      </c>
      <c r="U403" s="26" t="str">
        <f t="shared" si="25"/>
        <v/>
      </c>
      <c r="V403" s="26" t="str">
        <f t="shared" si="26"/>
        <v/>
      </c>
      <c r="W403" s="26" t="str">
        <f t="shared" si="27"/>
        <v/>
      </c>
    </row>
    <row r="404" spans="3:23" ht="45" customHeight="1" x14ac:dyDescent="0.25">
      <c r="C404" s="32">
        <v>398</v>
      </c>
      <c r="D404" s="150" t="str">
        <f>IFERROR(VLOOKUP('BH (2)'!$C$4&amp;"-"&amp;'BH (2)'!$A404,'BH (2)'!$B$7:$S$1006,D$5,0),"")</f>
        <v/>
      </c>
      <c r="E404" s="160" t="str">
        <f>IFERROR(VLOOKUP('BH (2)'!$C$4&amp;"-"&amp;'BH (2)'!$A404,'BH (2)'!$B$7:$S$1006,E$5,0),"")</f>
        <v/>
      </c>
      <c r="F404" s="152" t="str">
        <f>IFERROR(VLOOKUP('BH (2)'!$C$4&amp;"-"&amp;'BH (2)'!$A404,'BH (2)'!$B$7:$S$1006,F$5,0),"")</f>
        <v/>
      </c>
      <c r="G404" s="153" t="str">
        <f>IFERROR(VLOOKUP('BH (2)'!$C$4&amp;"-"&amp;'BH (2)'!$A404,'BH (2)'!$B$7:$S$1006,G$5,0),"")</f>
        <v/>
      </c>
      <c r="H404" s="154" t="str">
        <f>IFERROR(VLOOKUP('BH (2)'!$C$4&amp;"-"&amp;'BH (2)'!$A404,'BH (2)'!$B$7:$S$1006,H$5,0),"")</f>
        <v/>
      </c>
      <c r="I404" s="153" t="str">
        <f>IFERROR(VLOOKUP('BH (2)'!$C$4&amp;"-"&amp;'BH (2)'!$A404,'BH (2)'!$B$7:$S$1006,I$5,0),"")</f>
        <v/>
      </c>
      <c r="J404" s="155" t="str">
        <f>IFERROR(VLOOKUP('BH (2)'!$C$4&amp;"-"&amp;'BH (2)'!$A404,'BH (2)'!$B$7:$S$1006,J$5,0),"")</f>
        <v/>
      </c>
      <c r="K404" s="153" t="str">
        <f>IFERROR(VLOOKUP('BH (2)'!$C$4&amp;"-"&amp;'BH (2)'!$A404,'BH (2)'!$B$7:$S$1006,K$5,0),"")</f>
        <v/>
      </c>
      <c r="L404" s="150" t="str">
        <f>IFERROR(VLOOKUP('BH (2)'!$C$4&amp;"-"&amp;'BH (2)'!$A404,'BH (2)'!$B$7:$S$1006,L$5,0),"")</f>
        <v/>
      </c>
      <c r="M404" s="154" t="str">
        <f>IFERROR(VLOOKUP('BH (2)'!$C$4&amp;"-"&amp;'BH (2)'!$A404,'BH (2)'!$B$7:$S$1006,M$5,0),"")</f>
        <v/>
      </c>
      <c r="N404" s="150" t="str">
        <f>IFERROR(VLOOKUP('BH (2)'!$C$4&amp;"-"&amp;'BH (2)'!$A404,'BH (2)'!$B$7:$S$1006,N$5,0),"")</f>
        <v/>
      </c>
      <c r="O404" s="156" t="str">
        <f>IFERROR(VLOOKUP('BH (2)'!$C$4&amp;"-"&amp;'BH (2)'!$A404,'BH (2)'!$B$7:$S$1006,O$5,0),"")</f>
        <v/>
      </c>
      <c r="P404" s="148" t="str">
        <f>IFERROR(VLOOKUP('BH (2)'!$C$4&amp;"-"&amp;'BH (2)'!$A404,'BH (2)'!$B$7:$S$1006,P$5,0),"")</f>
        <v/>
      </c>
      <c r="Q404" s="157" t="str">
        <f>IFERROR(VLOOKUP('BH (2)'!$C$4&amp;"-"&amp;'BH (2)'!$A404,'BH (2)'!$B$7:$S$1006,Q$5,0),"")</f>
        <v/>
      </c>
      <c r="R404" s="158" t="str">
        <f>IFERROR(VLOOKUP('BH (2)'!$C$4&amp;"-"&amp;'BH (2)'!$A404,'BH (2)'!$B$7:$S$1006,R$5,0),"")</f>
        <v/>
      </c>
      <c r="S404" s="159" t="str">
        <f>IFERROR(VLOOKUP('BH (2)'!$C$4&amp;"-"&amp;'BH (2)'!$A404,'BH (2)'!$B$7:$S$1006,S$5,0),"")</f>
        <v/>
      </c>
      <c r="T404" s="26" t="str">
        <f t="shared" si="24"/>
        <v/>
      </c>
      <c r="U404" s="26" t="str">
        <f t="shared" si="25"/>
        <v/>
      </c>
      <c r="V404" s="26" t="str">
        <f t="shared" si="26"/>
        <v/>
      </c>
      <c r="W404" s="26" t="str">
        <f t="shared" si="27"/>
        <v/>
      </c>
    </row>
    <row r="405" spans="3:23" ht="45" customHeight="1" x14ac:dyDescent="0.25">
      <c r="C405" s="32">
        <v>399</v>
      </c>
      <c r="D405" s="150" t="str">
        <f>IFERROR(VLOOKUP('BH (2)'!$C$4&amp;"-"&amp;'BH (2)'!$A405,'BH (2)'!$B$7:$S$1006,D$5,0),"")</f>
        <v/>
      </c>
      <c r="E405" s="160" t="str">
        <f>IFERROR(VLOOKUP('BH (2)'!$C$4&amp;"-"&amp;'BH (2)'!$A405,'BH (2)'!$B$7:$S$1006,E$5,0),"")</f>
        <v/>
      </c>
      <c r="F405" s="152" t="str">
        <f>IFERROR(VLOOKUP('BH (2)'!$C$4&amp;"-"&amp;'BH (2)'!$A405,'BH (2)'!$B$7:$S$1006,F$5,0),"")</f>
        <v/>
      </c>
      <c r="G405" s="153" t="str">
        <f>IFERROR(VLOOKUP('BH (2)'!$C$4&amp;"-"&amp;'BH (2)'!$A405,'BH (2)'!$B$7:$S$1006,G$5,0),"")</f>
        <v/>
      </c>
      <c r="H405" s="154" t="str">
        <f>IFERROR(VLOOKUP('BH (2)'!$C$4&amp;"-"&amp;'BH (2)'!$A405,'BH (2)'!$B$7:$S$1006,H$5,0),"")</f>
        <v/>
      </c>
      <c r="I405" s="153" t="str">
        <f>IFERROR(VLOOKUP('BH (2)'!$C$4&amp;"-"&amp;'BH (2)'!$A405,'BH (2)'!$B$7:$S$1006,I$5,0),"")</f>
        <v/>
      </c>
      <c r="J405" s="155" t="str">
        <f>IFERROR(VLOOKUP('BH (2)'!$C$4&amp;"-"&amp;'BH (2)'!$A405,'BH (2)'!$B$7:$S$1006,J$5,0),"")</f>
        <v/>
      </c>
      <c r="K405" s="153" t="str">
        <f>IFERROR(VLOOKUP('BH (2)'!$C$4&amp;"-"&amp;'BH (2)'!$A405,'BH (2)'!$B$7:$S$1006,K$5,0),"")</f>
        <v/>
      </c>
      <c r="L405" s="150" t="str">
        <f>IFERROR(VLOOKUP('BH (2)'!$C$4&amp;"-"&amp;'BH (2)'!$A405,'BH (2)'!$B$7:$S$1006,L$5,0),"")</f>
        <v/>
      </c>
      <c r="M405" s="154" t="str">
        <f>IFERROR(VLOOKUP('BH (2)'!$C$4&amp;"-"&amp;'BH (2)'!$A405,'BH (2)'!$B$7:$S$1006,M$5,0),"")</f>
        <v/>
      </c>
      <c r="N405" s="150" t="str">
        <f>IFERROR(VLOOKUP('BH (2)'!$C$4&amp;"-"&amp;'BH (2)'!$A405,'BH (2)'!$B$7:$S$1006,N$5,0),"")</f>
        <v/>
      </c>
      <c r="O405" s="156" t="str">
        <f>IFERROR(VLOOKUP('BH (2)'!$C$4&amp;"-"&amp;'BH (2)'!$A405,'BH (2)'!$B$7:$S$1006,O$5,0),"")</f>
        <v/>
      </c>
      <c r="P405" s="148" t="str">
        <f>IFERROR(VLOOKUP('BH (2)'!$C$4&amp;"-"&amp;'BH (2)'!$A405,'BH (2)'!$B$7:$S$1006,P$5,0),"")</f>
        <v/>
      </c>
      <c r="Q405" s="157" t="str">
        <f>IFERROR(VLOOKUP('BH (2)'!$C$4&amp;"-"&amp;'BH (2)'!$A405,'BH (2)'!$B$7:$S$1006,Q$5,0),"")</f>
        <v/>
      </c>
      <c r="R405" s="158" t="str">
        <f>IFERROR(VLOOKUP('BH (2)'!$C$4&amp;"-"&amp;'BH (2)'!$A405,'BH (2)'!$B$7:$S$1006,R$5,0),"")</f>
        <v/>
      </c>
      <c r="S405" s="159" t="str">
        <f>IFERROR(VLOOKUP('BH (2)'!$C$4&amp;"-"&amp;'BH (2)'!$A405,'BH (2)'!$B$7:$S$1006,S$5,0),"")</f>
        <v/>
      </c>
      <c r="T405" s="26" t="str">
        <f t="shared" si="24"/>
        <v/>
      </c>
      <c r="U405" s="26" t="str">
        <f t="shared" si="25"/>
        <v/>
      </c>
      <c r="V405" s="26" t="str">
        <f t="shared" si="26"/>
        <v/>
      </c>
      <c r="W405" s="26" t="str">
        <f t="shared" si="27"/>
        <v/>
      </c>
    </row>
    <row r="406" spans="3:23" ht="45" customHeight="1" x14ac:dyDescent="0.25">
      <c r="C406" s="32">
        <v>400</v>
      </c>
      <c r="D406" s="150" t="str">
        <f>IFERROR(VLOOKUP('BH (2)'!$C$4&amp;"-"&amp;'BH (2)'!$A406,'BH (2)'!$B$7:$S$1006,D$5,0),"")</f>
        <v/>
      </c>
      <c r="E406" s="160" t="str">
        <f>IFERROR(VLOOKUP('BH (2)'!$C$4&amp;"-"&amp;'BH (2)'!$A406,'BH (2)'!$B$7:$S$1006,E$5,0),"")</f>
        <v/>
      </c>
      <c r="F406" s="152" t="str">
        <f>IFERROR(VLOOKUP('BH (2)'!$C$4&amp;"-"&amp;'BH (2)'!$A406,'BH (2)'!$B$7:$S$1006,F$5,0),"")</f>
        <v/>
      </c>
      <c r="G406" s="153" t="str">
        <f>IFERROR(VLOOKUP('BH (2)'!$C$4&amp;"-"&amp;'BH (2)'!$A406,'BH (2)'!$B$7:$S$1006,G$5,0),"")</f>
        <v/>
      </c>
      <c r="H406" s="154" t="str">
        <f>IFERROR(VLOOKUP('BH (2)'!$C$4&amp;"-"&amp;'BH (2)'!$A406,'BH (2)'!$B$7:$S$1006,H$5,0),"")</f>
        <v/>
      </c>
      <c r="I406" s="153" t="str">
        <f>IFERROR(VLOOKUP('BH (2)'!$C$4&amp;"-"&amp;'BH (2)'!$A406,'BH (2)'!$B$7:$S$1006,I$5,0),"")</f>
        <v/>
      </c>
      <c r="J406" s="155" t="str">
        <f>IFERROR(VLOOKUP('BH (2)'!$C$4&amp;"-"&amp;'BH (2)'!$A406,'BH (2)'!$B$7:$S$1006,J$5,0),"")</f>
        <v/>
      </c>
      <c r="K406" s="153" t="str">
        <f>IFERROR(VLOOKUP('BH (2)'!$C$4&amp;"-"&amp;'BH (2)'!$A406,'BH (2)'!$B$7:$S$1006,K$5,0),"")</f>
        <v/>
      </c>
      <c r="L406" s="150" t="str">
        <f>IFERROR(VLOOKUP('BH (2)'!$C$4&amp;"-"&amp;'BH (2)'!$A406,'BH (2)'!$B$7:$S$1006,L$5,0),"")</f>
        <v/>
      </c>
      <c r="M406" s="154" t="str">
        <f>IFERROR(VLOOKUP('BH (2)'!$C$4&amp;"-"&amp;'BH (2)'!$A406,'BH (2)'!$B$7:$S$1006,M$5,0),"")</f>
        <v/>
      </c>
      <c r="N406" s="150" t="str">
        <f>IFERROR(VLOOKUP('BH (2)'!$C$4&amp;"-"&amp;'BH (2)'!$A406,'BH (2)'!$B$7:$S$1006,N$5,0),"")</f>
        <v/>
      </c>
      <c r="O406" s="156" t="str">
        <f>IFERROR(VLOOKUP('BH (2)'!$C$4&amp;"-"&amp;'BH (2)'!$A406,'BH (2)'!$B$7:$S$1006,O$5,0),"")</f>
        <v/>
      </c>
      <c r="P406" s="148" t="str">
        <f>IFERROR(VLOOKUP('BH (2)'!$C$4&amp;"-"&amp;'BH (2)'!$A406,'BH (2)'!$B$7:$S$1006,P$5,0),"")</f>
        <v/>
      </c>
      <c r="Q406" s="157" t="str">
        <f>IFERROR(VLOOKUP('BH (2)'!$C$4&amp;"-"&amp;'BH (2)'!$A406,'BH (2)'!$B$7:$S$1006,Q$5,0),"")</f>
        <v/>
      </c>
      <c r="R406" s="158" t="str">
        <f>IFERROR(VLOOKUP('BH (2)'!$C$4&amp;"-"&amp;'BH (2)'!$A406,'BH (2)'!$B$7:$S$1006,R$5,0),"")</f>
        <v/>
      </c>
      <c r="S406" s="159" t="str">
        <f>IFERROR(VLOOKUP('BH (2)'!$C$4&amp;"-"&amp;'BH (2)'!$A406,'BH (2)'!$B$7:$S$1006,S$5,0),"")</f>
        <v/>
      </c>
      <c r="T406" s="26" t="str">
        <f t="shared" si="24"/>
        <v/>
      </c>
      <c r="U406" s="26" t="str">
        <f t="shared" si="25"/>
        <v/>
      </c>
      <c r="V406" s="26" t="str">
        <f t="shared" si="26"/>
        <v/>
      </c>
      <c r="W406" s="26" t="str">
        <f t="shared" si="27"/>
        <v/>
      </c>
    </row>
    <row r="407" spans="3:23" ht="45" customHeight="1" x14ac:dyDescent="0.25">
      <c r="C407" s="32">
        <v>401</v>
      </c>
      <c r="D407" s="150" t="str">
        <f>IFERROR(VLOOKUP('BH (2)'!$C$4&amp;"-"&amp;'BH (2)'!$A407,'BH (2)'!$B$7:$S$1006,D$5,0),"")</f>
        <v/>
      </c>
      <c r="E407" s="160" t="str">
        <f>IFERROR(VLOOKUP('BH (2)'!$C$4&amp;"-"&amp;'BH (2)'!$A407,'BH (2)'!$B$7:$S$1006,E$5,0),"")</f>
        <v/>
      </c>
      <c r="F407" s="152" t="str">
        <f>IFERROR(VLOOKUP('BH (2)'!$C$4&amp;"-"&amp;'BH (2)'!$A407,'BH (2)'!$B$7:$S$1006,F$5,0),"")</f>
        <v/>
      </c>
      <c r="G407" s="153" t="str">
        <f>IFERROR(VLOOKUP('BH (2)'!$C$4&amp;"-"&amp;'BH (2)'!$A407,'BH (2)'!$B$7:$S$1006,G$5,0),"")</f>
        <v/>
      </c>
      <c r="H407" s="154" t="str">
        <f>IFERROR(VLOOKUP('BH (2)'!$C$4&amp;"-"&amp;'BH (2)'!$A407,'BH (2)'!$B$7:$S$1006,H$5,0),"")</f>
        <v/>
      </c>
      <c r="I407" s="153" t="str">
        <f>IFERROR(VLOOKUP('BH (2)'!$C$4&amp;"-"&amp;'BH (2)'!$A407,'BH (2)'!$B$7:$S$1006,I$5,0),"")</f>
        <v/>
      </c>
      <c r="J407" s="155" t="str">
        <f>IFERROR(VLOOKUP('BH (2)'!$C$4&amp;"-"&amp;'BH (2)'!$A407,'BH (2)'!$B$7:$S$1006,J$5,0),"")</f>
        <v/>
      </c>
      <c r="K407" s="153" t="str">
        <f>IFERROR(VLOOKUP('BH (2)'!$C$4&amp;"-"&amp;'BH (2)'!$A407,'BH (2)'!$B$7:$S$1006,K$5,0),"")</f>
        <v/>
      </c>
      <c r="L407" s="150" t="str">
        <f>IFERROR(VLOOKUP('BH (2)'!$C$4&amp;"-"&amp;'BH (2)'!$A407,'BH (2)'!$B$7:$S$1006,L$5,0),"")</f>
        <v/>
      </c>
      <c r="M407" s="154" t="str">
        <f>IFERROR(VLOOKUP('BH (2)'!$C$4&amp;"-"&amp;'BH (2)'!$A407,'BH (2)'!$B$7:$S$1006,M$5,0),"")</f>
        <v/>
      </c>
      <c r="N407" s="150" t="str">
        <f>IFERROR(VLOOKUP('BH (2)'!$C$4&amp;"-"&amp;'BH (2)'!$A407,'BH (2)'!$B$7:$S$1006,N$5,0),"")</f>
        <v/>
      </c>
      <c r="O407" s="156" t="str">
        <f>IFERROR(VLOOKUP('BH (2)'!$C$4&amp;"-"&amp;'BH (2)'!$A407,'BH (2)'!$B$7:$S$1006,O$5,0),"")</f>
        <v/>
      </c>
      <c r="P407" s="148" t="str">
        <f>IFERROR(VLOOKUP('BH (2)'!$C$4&amp;"-"&amp;'BH (2)'!$A407,'BH (2)'!$B$7:$S$1006,P$5,0),"")</f>
        <v/>
      </c>
      <c r="Q407" s="157" t="str">
        <f>IFERROR(VLOOKUP('BH (2)'!$C$4&amp;"-"&amp;'BH (2)'!$A407,'BH (2)'!$B$7:$S$1006,Q$5,0),"")</f>
        <v/>
      </c>
      <c r="R407" s="158" t="str">
        <f>IFERROR(VLOOKUP('BH (2)'!$C$4&amp;"-"&amp;'BH (2)'!$A407,'BH (2)'!$B$7:$S$1006,R$5,0),"")</f>
        <v/>
      </c>
      <c r="S407" s="159" t="str">
        <f>IFERROR(VLOOKUP('BH (2)'!$C$4&amp;"-"&amp;'BH (2)'!$A407,'BH (2)'!$B$7:$S$1006,S$5,0),"")</f>
        <v/>
      </c>
      <c r="T407" s="26" t="str">
        <f t="shared" si="24"/>
        <v/>
      </c>
      <c r="U407" s="26" t="str">
        <f t="shared" si="25"/>
        <v/>
      </c>
      <c r="V407" s="26" t="str">
        <f t="shared" si="26"/>
        <v/>
      </c>
      <c r="W407" s="26" t="str">
        <f t="shared" si="27"/>
        <v/>
      </c>
    </row>
    <row r="408" spans="3:23" ht="45" customHeight="1" x14ac:dyDescent="0.25">
      <c r="C408" s="32">
        <v>402</v>
      </c>
      <c r="D408" s="150" t="str">
        <f>IFERROR(VLOOKUP('BH (2)'!$C$4&amp;"-"&amp;'BH (2)'!$A408,'BH (2)'!$B$7:$S$1006,D$5,0),"")</f>
        <v/>
      </c>
      <c r="E408" s="160" t="str">
        <f>IFERROR(VLOOKUP('BH (2)'!$C$4&amp;"-"&amp;'BH (2)'!$A408,'BH (2)'!$B$7:$S$1006,E$5,0),"")</f>
        <v/>
      </c>
      <c r="F408" s="152" t="str">
        <f>IFERROR(VLOOKUP('BH (2)'!$C$4&amp;"-"&amp;'BH (2)'!$A408,'BH (2)'!$B$7:$S$1006,F$5,0),"")</f>
        <v/>
      </c>
      <c r="G408" s="153" t="str">
        <f>IFERROR(VLOOKUP('BH (2)'!$C$4&amp;"-"&amp;'BH (2)'!$A408,'BH (2)'!$B$7:$S$1006,G$5,0),"")</f>
        <v/>
      </c>
      <c r="H408" s="154" t="str">
        <f>IFERROR(VLOOKUP('BH (2)'!$C$4&amp;"-"&amp;'BH (2)'!$A408,'BH (2)'!$B$7:$S$1006,H$5,0),"")</f>
        <v/>
      </c>
      <c r="I408" s="153" t="str">
        <f>IFERROR(VLOOKUP('BH (2)'!$C$4&amp;"-"&amp;'BH (2)'!$A408,'BH (2)'!$B$7:$S$1006,I$5,0),"")</f>
        <v/>
      </c>
      <c r="J408" s="155" t="str">
        <f>IFERROR(VLOOKUP('BH (2)'!$C$4&amp;"-"&amp;'BH (2)'!$A408,'BH (2)'!$B$7:$S$1006,J$5,0),"")</f>
        <v/>
      </c>
      <c r="K408" s="153" t="str">
        <f>IFERROR(VLOOKUP('BH (2)'!$C$4&amp;"-"&amp;'BH (2)'!$A408,'BH (2)'!$B$7:$S$1006,K$5,0),"")</f>
        <v/>
      </c>
      <c r="L408" s="150" t="str">
        <f>IFERROR(VLOOKUP('BH (2)'!$C$4&amp;"-"&amp;'BH (2)'!$A408,'BH (2)'!$B$7:$S$1006,L$5,0),"")</f>
        <v/>
      </c>
      <c r="M408" s="154" t="str">
        <f>IFERROR(VLOOKUP('BH (2)'!$C$4&amp;"-"&amp;'BH (2)'!$A408,'BH (2)'!$B$7:$S$1006,M$5,0),"")</f>
        <v/>
      </c>
      <c r="N408" s="150" t="str">
        <f>IFERROR(VLOOKUP('BH (2)'!$C$4&amp;"-"&amp;'BH (2)'!$A408,'BH (2)'!$B$7:$S$1006,N$5,0),"")</f>
        <v/>
      </c>
      <c r="O408" s="156" t="str">
        <f>IFERROR(VLOOKUP('BH (2)'!$C$4&amp;"-"&amp;'BH (2)'!$A408,'BH (2)'!$B$7:$S$1006,O$5,0),"")</f>
        <v/>
      </c>
      <c r="P408" s="148" t="str">
        <f>IFERROR(VLOOKUP('BH (2)'!$C$4&amp;"-"&amp;'BH (2)'!$A408,'BH (2)'!$B$7:$S$1006,P$5,0),"")</f>
        <v/>
      </c>
      <c r="Q408" s="157" t="str">
        <f>IFERROR(VLOOKUP('BH (2)'!$C$4&amp;"-"&amp;'BH (2)'!$A408,'BH (2)'!$B$7:$S$1006,Q$5,0),"")</f>
        <v/>
      </c>
      <c r="R408" s="158" t="str">
        <f>IFERROR(VLOOKUP('BH (2)'!$C$4&amp;"-"&amp;'BH (2)'!$A408,'BH (2)'!$B$7:$S$1006,R$5,0),"")</f>
        <v/>
      </c>
      <c r="S408" s="159" t="str">
        <f>IFERROR(VLOOKUP('BH (2)'!$C$4&amp;"-"&amp;'BH (2)'!$A408,'BH (2)'!$B$7:$S$1006,S$5,0),"")</f>
        <v/>
      </c>
      <c r="T408" s="26" t="str">
        <f t="shared" si="24"/>
        <v/>
      </c>
      <c r="U408" s="26" t="str">
        <f t="shared" si="25"/>
        <v/>
      </c>
      <c r="V408" s="26" t="str">
        <f t="shared" si="26"/>
        <v/>
      </c>
      <c r="W408" s="26" t="str">
        <f t="shared" si="27"/>
        <v/>
      </c>
    </row>
    <row r="409" spans="3:23" ht="45" customHeight="1" x14ac:dyDescent="0.25">
      <c r="C409" s="32">
        <v>403</v>
      </c>
      <c r="D409" s="150" t="str">
        <f>IFERROR(VLOOKUP('BH (2)'!$C$4&amp;"-"&amp;'BH (2)'!$A409,'BH (2)'!$B$7:$S$1006,D$5,0),"")</f>
        <v/>
      </c>
      <c r="E409" s="160" t="str">
        <f>IFERROR(VLOOKUP('BH (2)'!$C$4&amp;"-"&amp;'BH (2)'!$A409,'BH (2)'!$B$7:$S$1006,E$5,0),"")</f>
        <v/>
      </c>
      <c r="F409" s="152" t="str">
        <f>IFERROR(VLOOKUP('BH (2)'!$C$4&amp;"-"&amp;'BH (2)'!$A409,'BH (2)'!$B$7:$S$1006,F$5,0),"")</f>
        <v/>
      </c>
      <c r="G409" s="153" t="str">
        <f>IFERROR(VLOOKUP('BH (2)'!$C$4&amp;"-"&amp;'BH (2)'!$A409,'BH (2)'!$B$7:$S$1006,G$5,0),"")</f>
        <v/>
      </c>
      <c r="H409" s="154" t="str">
        <f>IFERROR(VLOOKUP('BH (2)'!$C$4&amp;"-"&amp;'BH (2)'!$A409,'BH (2)'!$B$7:$S$1006,H$5,0),"")</f>
        <v/>
      </c>
      <c r="I409" s="153" t="str">
        <f>IFERROR(VLOOKUP('BH (2)'!$C$4&amp;"-"&amp;'BH (2)'!$A409,'BH (2)'!$B$7:$S$1006,I$5,0),"")</f>
        <v/>
      </c>
      <c r="J409" s="155" t="str">
        <f>IFERROR(VLOOKUP('BH (2)'!$C$4&amp;"-"&amp;'BH (2)'!$A409,'BH (2)'!$B$7:$S$1006,J$5,0),"")</f>
        <v/>
      </c>
      <c r="K409" s="153" t="str">
        <f>IFERROR(VLOOKUP('BH (2)'!$C$4&amp;"-"&amp;'BH (2)'!$A409,'BH (2)'!$B$7:$S$1006,K$5,0),"")</f>
        <v/>
      </c>
      <c r="L409" s="150" t="str">
        <f>IFERROR(VLOOKUP('BH (2)'!$C$4&amp;"-"&amp;'BH (2)'!$A409,'BH (2)'!$B$7:$S$1006,L$5,0),"")</f>
        <v/>
      </c>
      <c r="M409" s="154" t="str">
        <f>IFERROR(VLOOKUP('BH (2)'!$C$4&amp;"-"&amp;'BH (2)'!$A409,'BH (2)'!$B$7:$S$1006,M$5,0),"")</f>
        <v/>
      </c>
      <c r="N409" s="150" t="str">
        <f>IFERROR(VLOOKUP('BH (2)'!$C$4&amp;"-"&amp;'BH (2)'!$A409,'BH (2)'!$B$7:$S$1006,N$5,0),"")</f>
        <v/>
      </c>
      <c r="O409" s="156" t="str">
        <f>IFERROR(VLOOKUP('BH (2)'!$C$4&amp;"-"&amp;'BH (2)'!$A409,'BH (2)'!$B$7:$S$1006,O$5,0),"")</f>
        <v/>
      </c>
      <c r="P409" s="148" t="str">
        <f>IFERROR(VLOOKUP('BH (2)'!$C$4&amp;"-"&amp;'BH (2)'!$A409,'BH (2)'!$B$7:$S$1006,P$5,0),"")</f>
        <v/>
      </c>
      <c r="Q409" s="157" t="str">
        <f>IFERROR(VLOOKUP('BH (2)'!$C$4&amp;"-"&amp;'BH (2)'!$A409,'BH (2)'!$B$7:$S$1006,Q$5,0),"")</f>
        <v/>
      </c>
      <c r="R409" s="158" t="str">
        <f>IFERROR(VLOOKUP('BH (2)'!$C$4&amp;"-"&amp;'BH (2)'!$A409,'BH (2)'!$B$7:$S$1006,R$5,0),"")</f>
        <v/>
      </c>
      <c r="S409" s="159" t="str">
        <f>IFERROR(VLOOKUP('BH (2)'!$C$4&amp;"-"&amp;'BH (2)'!$A409,'BH (2)'!$B$7:$S$1006,S$5,0),"")</f>
        <v/>
      </c>
      <c r="T409" s="26" t="str">
        <f t="shared" si="24"/>
        <v/>
      </c>
      <c r="U409" s="26" t="str">
        <f t="shared" si="25"/>
        <v/>
      </c>
      <c r="V409" s="26" t="str">
        <f t="shared" si="26"/>
        <v/>
      </c>
      <c r="W409" s="26" t="str">
        <f t="shared" si="27"/>
        <v/>
      </c>
    </row>
    <row r="410" spans="3:23" ht="45" customHeight="1" x14ac:dyDescent="0.25">
      <c r="C410" s="32">
        <v>404</v>
      </c>
      <c r="D410" s="150" t="str">
        <f>IFERROR(VLOOKUP('BH (2)'!$C$4&amp;"-"&amp;'BH (2)'!$A410,'BH (2)'!$B$7:$S$1006,D$5,0),"")</f>
        <v/>
      </c>
      <c r="E410" s="160" t="str">
        <f>IFERROR(VLOOKUP('BH (2)'!$C$4&amp;"-"&amp;'BH (2)'!$A410,'BH (2)'!$B$7:$S$1006,E$5,0),"")</f>
        <v/>
      </c>
      <c r="F410" s="152" t="str">
        <f>IFERROR(VLOOKUP('BH (2)'!$C$4&amp;"-"&amp;'BH (2)'!$A410,'BH (2)'!$B$7:$S$1006,F$5,0),"")</f>
        <v/>
      </c>
      <c r="G410" s="153" t="str">
        <f>IFERROR(VLOOKUP('BH (2)'!$C$4&amp;"-"&amp;'BH (2)'!$A410,'BH (2)'!$B$7:$S$1006,G$5,0),"")</f>
        <v/>
      </c>
      <c r="H410" s="154" t="str">
        <f>IFERROR(VLOOKUP('BH (2)'!$C$4&amp;"-"&amp;'BH (2)'!$A410,'BH (2)'!$B$7:$S$1006,H$5,0),"")</f>
        <v/>
      </c>
      <c r="I410" s="153" t="str">
        <f>IFERROR(VLOOKUP('BH (2)'!$C$4&amp;"-"&amp;'BH (2)'!$A410,'BH (2)'!$B$7:$S$1006,I$5,0),"")</f>
        <v/>
      </c>
      <c r="J410" s="155" t="str">
        <f>IFERROR(VLOOKUP('BH (2)'!$C$4&amp;"-"&amp;'BH (2)'!$A410,'BH (2)'!$B$7:$S$1006,J$5,0),"")</f>
        <v/>
      </c>
      <c r="K410" s="153" t="str">
        <f>IFERROR(VLOOKUP('BH (2)'!$C$4&amp;"-"&amp;'BH (2)'!$A410,'BH (2)'!$B$7:$S$1006,K$5,0),"")</f>
        <v/>
      </c>
      <c r="L410" s="150" t="str">
        <f>IFERROR(VLOOKUP('BH (2)'!$C$4&amp;"-"&amp;'BH (2)'!$A410,'BH (2)'!$B$7:$S$1006,L$5,0),"")</f>
        <v/>
      </c>
      <c r="M410" s="154" t="str">
        <f>IFERROR(VLOOKUP('BH (2)'!$C$4&amp;"-"&amp;'BH (2)'!$A410,'BH (2)'!$B$7:$S$1006,M$5,0),"")</f>
        <v/>
      </c>
      <c r="N410" s="150" t="str">
        <f>IFERROR(VLOOKUP('BH (2)'!$C$4&amp;"-"&amp;'BH (2)'!$A410,'BH (2)'!$B$7:$S$1006,N$5,0),"")</f>
        <v/>
      </c>
      <c r="O410" s="156" t="str">
        <f>IFERROR(VLOOKUP('BH (2)'!$C$4&amp;"-"&amp;'BH (2)'!$A410,'BH (2)'!$B$7:$S$1006,O$5,0),"")</f>
        <v/>
      </c>
      <c r="P410" s="148" t="str">
        <f>IFERROR(VLOOKUP('BH (2)'!$C$4&amp;"-"&amp;'BH (2)'!$A410,'BH (2)'!$B$7:$S$1006,P$5,0),"")</f>
        <v/>
      </c>
      <c r="Q410" s="157" t="str">
        <f>IFERROR(VLOOKUP('BH (2)'!$C$4&amp;"-"&amp;'BH (2)'!$A410,'BH (2)'!$B$7:$S$1006,Q$5,0),"")</f>
        <v/>
      </c>
      <c r="R410" s="158" t="str">
        <f>IFERROR(VLOOKUP('BH (2)'!$C$4&amp;"-"&amp;'BH (2)'!$A410,'BH (2)'!$B$7:$S$1006,R$5,0),"")</f>
        <v/>
      </c>
      <c r="S410" s="159" t="str">
        <f>IFERROR(VLOOKUP('BH (2)'!$C$4&amp;"-"&amp;'BH (2)'!$A410,'BH (2)'!$B$7:$S$1006,S$5,0),"")</f>
        <v/>
      </c>
      <c r="T410" s="26" t="str">
        <f t="shared" si="24"/>
        <v/>
      </c>
      <c r="U410" s="26" t="str">
        <f t="shared" si="25"/>
        <v/>
      </c>
      <c r="V410" s="26" t="str">
        <f t="shared" si="26"/>
        <v/>
      </c>
      <c r="W410" s="26" t="str">
        <f t="shared" si="27"/>
        <v/>
      </c>
    </row>
    <row r="411" spans="3:23" ht="45" customHeight="1" x14ac:dyDescent="0.25">
      <c r="C411" s="32">
        <v>405</v>
      </c>
      <c r="D411" s="150" t="str">
        <f>IFERROR(VLOOKUP('BH (2)'!$C$4&amp;"-"&amp;'BH (2)'!$A411,'BH (2)'!$B$7:$S$1006,D$5,0),"")</f>
        <v/>
      </c>
      <c r="E411" s="160" t="str">
        <f>IFERROR(VLOOKUP('BH (2)'!$C$4&amp;"-"&amp;'BH (2)'!$A411,'BH (2)'!$B$7:$S$1006,E$5,0),"")</f>
        <v/>
      </c>
      <c r="F411" s="152" t="str">
        <f>IFERROR(VLOOKUP('BH (2)'!$C$4&amp;"-"&amp;'BH (2)'!$A411,'BH (2)'!$B$7:$S$1006,F$5,0),"")</f>
        <v/>
      </c>
      <c r="G411" s="153" t="str">
        <f>IFERROR(VLOOKUP('BH (2)'!$C$4&amp;"-"&amp;'BH (2)'!$A411,'BH (2)'!$B$7:$S$1006,G$5,0),"")</f>
        <v/>
      </c>
      <c r="H411" s="154" t="str">
        <f>IFERROR(VLOOKUP('BH (2)'!$C$4&amp;"-"&amp;'BH (2)'!$A411,'BH (2)'!$B$7:$S$1006,H$5,0),"")</f>
        <v/>
      </c>
      <c r="I411" s="153" t="str">
        <f>IFERROR(VLOOKUP('BH (2)'!$C$4&amp;"-"&amp;'BH (2)'!$A411,'BH (2)'!$B$7:$S$1006,I$5,0),"")</f>
        <v/>
      </c>
      <c r="J411" s="155" t="str">
        <f>IFERROR(VLOOKUP('BH (2)'!$C$4&amp;"-"&amp;'BH (2)'!$A411,'BH (2)'!$B$7:$S$1006,J$5,0),"")</f>
        <v/>
      </c>
      <c r="K411" s="153" t="str">
        <f>IFERROR(VLOOKUP('BH (2)'!$C$4&amp;"-"&amp;'BH (2)'!$A411,'BH (2)'!$B$7:$S$1006,K$5,0),"")</f>
        <v/>
      </c>
      <c r="L411" s="150" t="str">
        <f>IFERROR(VLOOKUP('BH (2)'!$C$4&amp;"-"&amp;'BH (2)'!$A411,'BH (2)'!$B$7:$S$1006,L$5,0),"")</f>
        <v/>
      </c>
      <c r="M411" s="154" t="str">
        <f>IFERROR(VLOOKUP('BH (2)'!$C$4&amp;"-"&amp;'BH (2)'!$A411,'BH (2)'!$B$7:$S$1006,M$5,0),"")</f>
        <v/>
      </c>
      <c r="N411" s="150" t="str">
        <f>IFERROR(VLOOKUP('BH (2)'!$C$4&amp;"-"&amp;'BH (2)'!$A411,'BH (2)'!$B$7:$S$1006,N$5,0),"")</f>
        <v/>
      </c>
      <c r="O411" s="156" t="str">
        <f>IFERROR(VLOOKUP('BH (2)'!$C$4&amp;"-"&amp;'BH (2)'!$A411,'BH (2)'!$B$7:$S$1006,O$5,0),"")</f>
        <v/>
      </c>
      <c r="P411" s="148" t="str">
        <f>IFERROR(VLOOKUP('BH (2)'!$C$4&amp;"-"&amp;'BH (2)'!$A411,'BH (2)'!$B$7:$S$1006,P$5,0),"")</f>
        <v/>
      </c>
      <c r="Q411" s="157" t="str">
        <f>IFERROR(VLOOKUP('BH (2)'!$C$4&amp;"-"&amp;'BH (2)'!$A411,'BH (2)'!$B$7:$S$1006,Q$5,0),"")</f>
        <v/>
      </c>
      <c r="R411" s="158" t="str">
        <f>IFERROR(VLOOKUP('BH (2)'!$C$4&amp;"-"&amp;'BH (2)'!$A411,'BH (2)'!$B$7:$S$1006,R$5,0),"")</f>
        <v/>
      </c>
      <c r="S411" s="159" t="str">
        <f>IFERROR(VLOOKUP('BH (2)'!$C$4&amp;"-"&amp;'BH (2)'!$A411,'BH (2)'!$B$7:$S$1006,S$5,0),"")</f>
        <v/>
      </c>
      <c r="T411" s="26" t="str">
        <f t="shared" si="24"/>
        <v/>
      </c>
      <c r="U411" s="26" t="str">
        <f t="shared" si="25"/>
        <v/>
      </c>
      <c r="V411" s="26" t="str">
        <f t="shared" si="26"/>
        <v/>
      </c>
      <c r="W411" s="26" t="str">
        <f t="shared" si="27"/>
        <v/>
      </c>
    </row>
    <row r="412" spans="3:23" ht="45" customHeight="1" x14ac:dyDescent="0.25">
      <c r="C412" s="32">
        <v>406</v>
      </c>
      <c r="D412" s="150" t="str">
        <f>IFERROR(VLOOKUP('BH (2)'!$C$4&amp;"-"&amp;'BH (2)'!$A412,'BH (2)'!$B$7:$S$1006,D$5,0),"")</f>
        <v/>
      </c>
      <c r="E412" s="160" t="str">
        <f>IFERROR(VLOOKUP('BH (2)'!$C$4&amp;"-"&amp;'BH (2)'!$A412,'BH (2)'!$B$7:$S$1006,E$5,0),"")</f>
        <v/>
      </c>
      <c r="F412" s="152" t="str">
        <f>IFERROR(VLOOKUP('BH (2)'!$C$4&amp;"-"&amp;'BH (2)'!$A412,'BH (2)'!$B$7:$S$1006,F$5,0),"")</f>
        <v/>
      </c>
      <c r="G412" s="153" t="str">
        <f>IFERROR(VLOOKUP('BH (2)'!$C$4&amp;"-"&amp;'BH (2)'!$A412,'BH (2)'!$B$7:$S$1006,G$5,0),"")</f>
        <v/>
      </c>
      <c r="H412" s="154" t="str">
        <f>IFERROR(VLOOKUP('BH (2)'!$C$4&amp;"-"&amp;'BH (2)'!$A412,'BH (2)'!$B$7:$S$1006,H$5,0),"")</f>
        <v/>
      </c>
      <c r="I412" s="153" t="str">
        <f>IFERROR(VLOOKUP('BH (2)'!$C$4&amp;"-"&amp;'BH (2)'!$A412,'BH (2)'!$B$7:$S$1006,I$5,0),"")</f>
        <v/>
      </c>
      <c r="J412" s="155" t="str">
        <f>IFERROR(VLOOKUP('BH (2)'!$C$4&amp;"-"&amp;'BH (2)'!$A412,'BH (2)'!$B$7:$S$1006,J$5,0),"")</f>
        <v/>
      </c>
      <c r="K412" s="153" t="str">
        <f>IFERROR(VLOOKUP('BH (2)'!$C$4&amp;"-"&amp;'BH (2)'!$A412,'BH (2)'!$B$7:$S$1006,K$5,0),"")</f>
        <v/>
      </c>
      <c r="L412" s="150" t="str">
        <f>IFERROR(VLOOKUP('BH (2)'!$C$4&amp;"-"&amp;'BH (2)'!$A412,'BH (2)'!$B$7:$S$1006,L$5,0),"")</f>
        <v/>
      </c>
      <c r="M412" s="154" t="str">
        <f>IFERROR(VLOOKUP('BH (2)'!$C$4&amp;"-"&amp;'BH (2)'!$A412,'BH (2)'!$B$7:$S$1006,M$5,0),"")</f>
        <v/>
      </c>
      <c r="N412" s="150" t="str">
        <f>IFERROR(VLOOKUP('BH (2)'!$C$4&amp;"-"&amp;'BH (2)'!$A412,'BH (2)'!$B$7:$S$1006,N$5,0),"")</f>
        <v/>
      </c>
      <c r="O412" s="156" t="str">
        <f>IFERROR(VLOOKUP('BH (2)'!$C$4&amp;"-"&amp;'BH (2)'!$A412,'BH (2)'!$B$7:$S$1006,O$5,0),"")</f>
        <v/>
      </c>
      <c r="P412" s="148" t="str">
        <f>IFERROR(VLOOKUP('BH (2)'!$C$4&amp;"-"&amp;'BH (2)'!$A412,'BH (2)'!$B$7:$S$1006,P$5,0),"")</f>
        <v/>
      </c>
      <c r="Q412" s="157" t="str">
        <f>IFERROR(VLOOKUP('BH (2)'!$C$4&amp;"-"&amp;'BH (2)'!$A412,'BH (2)'!$B$7:$S$1006,Q$5,0),"")</f>
        <v/>
      </c>
      <c r="R412" s="158" t="str">
        <f>IFERROR(VLOOKUP('BH (2)'!$C$4&amp;"-"&amp;'BH (2)'!$A412,'BH (2)'!$B$7:$S$1006,R$5,0),"")</f>
        <v/>
      </c>
      <c r="S412" s="159" t="str">
        <f>IFERROR(VLOOKUP('BH (2)'!$C$4&amp;"-"&amp;'BH (2)'!$A412,'BH (2)'!$B$7:$S$1006,S$5,0),"")</f>
        <v/>
      </c>
      <c r="T412" s="26" t="str">
        <f t="shared" si="24"/>
        <v/>
      </c>
      <c r="U412" s="26" t="str">
        <f t="shared" si="25"/>
        <v/>
      </c>
      <c r="V412" s="26" t="str">
        <f t="shared" si="26"/>
        <v/>
      </c>
      <c r="W412" s="26" t="str">
        <f t="shared" si="27"/>
        <v/>
      </c>
    </row>
    <row r="413" spans="3:23" ht="45" customHeight="1" x14ac:dyDescent="0.25">
      <c r="C413" s="32">
        <v>407</v>
      </c>
      <c r="D413" s="150" t="str">
        <f>IFERROR(VLOOKUP('BH (2)'!$C$4&amp;"-"&amp;'BH (2)'!$A413,'BH (2)'!$B$7:$S$1006,D$5,0),"")</f>
        <v/>
      </c>
      <c r="E413" s="160" t="str">
        <f>IFERROR(VLOOKUP('BH (2)'!$C$4&amp;"-"&amp;'BH (2)'!$A413,'BH (2)'!$B$7:$S$1006,E$5,0),"")</f>
        <v/>
      </c>
      <c r="F413" s="152" t="str">
        <f>IFERROR(VLOOKUP('BH (2)'!$C$4&amp;"-"&amp;'BH (2)'!$A413,'BH (2)'!$B$7:$S$1006,F$5,0),"")</f>
        <v/>
      </c>
      <c r="G413" s="153" t="str">
        <f>IFERROR(VLOOKUP('BH (2)'!$C$4&amp;"-"&amp;'BH (2)'!$A413,'BH (2)'!$B$7:$S$1006,G$5,0),"")</f>
        <v/>
      </c>
      <c r="H413" s="154" t="str">
        <f>IFERROR(VLOOKUP('BH (2)'!$C$4&amp;"-"&amp;'BH (2)'!$A413,'BH (2)'!$B$7:$S$1006,H$5,0),"")</f>
        <v/>
      </c>
      <c r="I413" s="153" t="str">
        <f>IFERROR(VLOOKUP('BH (2)'!$C$4&amp;"-"&amp;'BH (2)'!$A413,'BH (2)'!$B$7:$S$1006,I$5,0),"")</f>
        <v/>
      </c>
      <c r="J413" s="155" t="str">
        <f>IFERROR(VLOOKUP('BH (2)'!$C$4&amp;"-"&amp;'BH (2)'!$A413,'BH (2)'!$B$7:$S$1006,J$5,0),"")</f>
        <v/>
      </c>
      <c r="K413" s="153" t="str">
        <f>IFERROR(VLOOKUP('BH (2)'!$C$4&amp;"-"&amp;'BH (2)'!$A413,'BH (2)'!$B$7:$S$1006,K$5,0),"")</f>
        <v/>
      </c>
      <c r="L413" s="150" t="str">
        <f>IFERROR(VLOOKUP('BH (2)'!$C$4&amp;"-"&amp;'BH (2)'!$A413,'BH (2)'!$B$7:$S$1006,L$5,0),"")</f>
        <v/>
      </c>
      <c r="M413" s="154" t="str">
        <f>IFERROR(VLOOKUP('BH (2)'!$C$4&amp;"-"&amp;'BH (2)'!$A413,'BH (2)'!$B$7:$S$1006,M$5,0),"")</f>
        <v/>
      </c>
      <c r="N413" s="150" t="str">
        <f>IFERROR(VLOOKUP('BH (2)'!$C$4&amp;"-"&amp;'BH (2)'!$A413,'BH (2)'!$B$7:$S$1006,N$5,0),"")</f>
        <v/>
      </c>
      <c r="O413" s="156" t="str">
        <f>IFERROR(VLOOKUP('BH (2)'!$C$4&amp;"-"&amp;'BH (2)'!$A413,'BH (2)'!$B$7:$S$1006,O$5,0),"")</f>
        <v/>
      </c>
      <c r="P413" s="148" t="str">
        <f>IFERROR(VLOOKUP('BH (2)'!$C$4&amp;"-"&amp;'BH (2)'!$A413,'BH (2)'!$B$7:$S$1006,P$5,0),"")</f>
        <v/>
      </c>
      <c r="Q413" s="157" t="str">
        <f>IFERROR(VLOOKUP('BH (2)'!$C$4&amp;"-"&amp;'BH (2)'!$A413,'BH (2)'!$B$7:$S$1006,Q$5,0),"")</f>
        <v/>
      </c>
      <c r="R413" s="158" t="str">
        <f>IFERROR(VLOOKUP('BH (2)'!$C$4&amp;"-"&amp;'BH (2)'!$A413,'BH (2)'!$B$7:$S$1006,R$5,0),"")</f>
        <v/>
      </c>
      <c r="S413" s="159" t="str">
        <f>IFERROR(VLOOKUP('BH (2)'!$C$4&amp;"-"&amp;'BH (2)'!$A413,'BH (2)'!$B$7:$S$1006,S$5,0),"")</f>
        <v/>
      </c>
      <c r="T413" s="26" t="str">
        <f t="shared" si="24"/>
        <v/>
      </c>
      <c r="U413" s="26" t="str">
        <f t="shared" si="25"/>
        <v/>
      </c>
      <c r="V413" s="26" t="str">
        <f t="shared" si="26"/>
        <v/>
      </c>
      <c r="W413" s="26" t="str">
        <f t="shared" si="27"/>
        <v/>
      </c>
    </row>
    <row r="414" spans="3:23" ht="45" customHeight="1" x14ac:dyDescent="0.25">
      <c r="C414" s="32">
        <v>408</v>
      </c>
      <c r="D414" s="150" t="str">
        <f>IFERROR(VLOOKUP('BH (2)'!$C$4&amp;"-"&amp;'BH (2)'!$A414,'BH (2)'!$B$7:$S$1006,D$5,0),"")</f>
        <v/>
      </c>
      <c r="E414" s="160" t="str">
        <f>IFERROR(VLOOKUP('BH (2)'!$C$4&amp;"-"&amp;'BH (2)'!$A414,'BH (2)'!$B$7:$S$1006,E$5,0),"")</f>
        <v/>
      </c>
      <c r="F414" s="152" t="str">
        <f>IFERROR(VLOOKUP('BH (2)'!$C$4&amp;"-"&amp;'BH (2)'!$A414,'BH (2)'!$B$7:$S$1006,F$5,0),"")</f>
        <v/>
      </c>
      <c r="G414" s="153" t="str">
        <f>IFERROR(VLOOKUP('BH (2)'!$C$4&amp;"-"&amp;'BH (2)'!$A414,'BH (2)'!$B$7:$S$1006,G$5,0),"")</f>
        <v/>
      </c>
      <c r="H414" s="154" t="str">
        <f>IFERROR(VLOOKUP('BH (2)'!$C$4&amp;"-"&amp;'BH (2)'!$A414,'BH (2)'!$B$7:$S$1006,H$5,0),"")</f>
        <v/>
      </c>
      <c r="I414" s="153" t="str">
        <f>IFERROR(VLOOKUP('BH (2)'!$C$4&amp;"-"&amp;'BH (2)'!$A414,'BH (2)'!$B$7:$S$1006,I$5,0),"")</f>
        <v/>
      </c>
      <c r="J414" s="155" t="str">
        <f>IFERROR(VLOOKUP('BH (2)'!$C$4&amp;"-"&amp;'BH (2)'!$A414,'BH (2)'!$B$7:$S$1006,J$5,0),"")</f>
        <v/>
      </c>
      <c r="K414" s="153" t="str">
        <f>IFERROR(VLOOKUP('BH (2)'!$C$4&amp;"-"&amp;'BH (2)'!$A414,'BH (2)'!$B$7:$S$1006,K$5,0),"")</f>
        <v/>
      </c>
      <c r="L414" s="150" t="str">
        <f>IFERROR(VLOOKUP('BH (2)'!$C$4&amp;"-"&amp;'BH (2)'!$A414,'BH (2)'!$B$7:$S$1006,L$5,0),"")</f>
        <v/>
      </c>
      <c r="M414" s="154" t="str">
        <f>IFERROR(VLOOKUP('BH (2)'!$C$4&amp;"-"&amp;'BH (2)'!$A414,'BH (2)'!$B$7:$S$1006,M$5,0),"")</f>
        <v/>
      </c>
      <c r="N414" s="150" t="str">
        <f>IFERROR(VLOOKUP('BH (2)'!$C$4&amp;"-"&amp;'BH (2)'!$A414,'BH (2)'!$B$7:$S$1006,N$5,0),"")</f>
        <v/>
      </c>
      <c r="O414" s="156" t="str">
        <f>IFERROR(VLOOKUP('BH (2)'!$C$4&amp;"-"&amp;'BH (2)'!$A414,'BH (2)'!$B$7:$S$1006,O$5,0),"")</f>
        <v/>
      </c>
      <c r="P414" s="148" t="str">
        <f>IFERROR(VLOOKUP('BH (2)'!$C$4&amp;"-"&amp;'BH (2)'!$A414,'BH (2)'!$B$7:$S$1006,P$5,0),"")</f>
        <v/>
      </c>
      <c r="Q414" s="157" t="str">
        <f>IFERROR(VLOOKUP('BH (2)'!$C$4&amp;"-"&amp;'BH (2)'!$A414,'BH (2)'!$B$7:$S$1006,Q$5,0),"")</f>
        <v/>
      </c>
      <c r="R414" s="158" t="str">
        <f>IFERROR(VLOOKUP('BH (2)'!$C$4&amp;"-"&amp;'BH (2)'!$A414,'BH (2)'!$B$7:$S$1006,R$5,0),"")</f>
        <v/>
      </c>
      <c r="S414" s="159" t="str">
        <f>IFERROR(VLOOKUP('BH (2)'!$C$4&amp;"-"&amp;'BH (2)'!$A414,'BH (2)'!$B$7:$S$1006,S$5,0),"")</f>
        <v/>
      </c>
      <c r="T414" s="26" t="str">
        <f t="shared" si="24"/>
        <v/>
      </c>
      <c r="U414" s="26" t="str">
        <f t="shared" si="25"/>
        <v/>
      </c>
      <c r="V414" s="26" t="str">
        <f t="shared" si="26"/>
        <v/>
      </c>
      <c r="W414" s="26" t="str">
        <f t="shared" si="27"/>
        <v/>
      </c>
    </row>
    <row r="415" spans="3:23" ht="45" customHeight="1" x14ac:dyDescent="0.25">
      <c r="C415" s="32">
        <v>409</v>
      </c>
      <c r="D415" s="150" t="str">
        <f>IFERROR(VLOOKUP('BH (2)'!$C$4&amp;"-"&amp;'BH (2)'!$A415,'BH (2)'!$B$7:$S$1006,D$5,0),"")</f>
        <v/>
      </c>
      <c r="E415" s="160" t="str">
        <f>IFERROR(VLOOKUP('BH (2)'!$C$4&amp;"-"&amp;'BH (2)'!$A415,'BH (2)'!$B$7:$S$1006,E$5,0),"")</f>
        <v/>
      </c>
      <c r="F415" s="152" t="str">
        <f>IFERROR(VLOOKUP('BH (2)'!$C$4&amp;"-"&amp;'BH (2)'!$A415,'BH (2)'!$B$7:$S$1006,F$5,0),"")</f>
        <v/>
      </c>
      <c r="G415" s="153" t="str">
        <f>IFERROR(VLOOKUP('BH (2)'!$C$4&amp;"-"&amp;'BH (2)'!$A415,'BH (2)'!$B$7:$S$1006,G$5,0),"")</f>
        <v/>
      </c>
      <c r="H415" s="154" t="str">
        <f>IFERROR(VLOOKUP('BH (2)'!$C$4&amp;"-"&amp;'BH (2)'!$A415,'BH (2)'!$B$7:$S$1006,H$5,0),"")</f>
        <v/>
      </c>
      <c r="I415" s="153" t="str">
        <f>IFERROR(VLOOKUP('BH (2)'!$C$4&amp;"-"&amp;'BH (2)'!$A415,'BH (2)'!$B$7:$S$1006,I$5,0),"")</f>
        <v/>
      </c>
      <c r="J415" s="155" t="str">
        <f>IFERROR(VLOOKUP('BH (2)'!$C$4&amp;"-"&amp;'BH (2)'!$A415,'BH (2)'!$B$7:$S$1006,J$5,0),"")</f>
        <v/>
      </c>
      <c r="K415" s="153" t="str">
        <f>IFERROR(VLOOKUP('BH (2)'!$C$4&amp;"-"&amp;'BH (2)'!$A415,'BH (2)'!$B$7:$S$1006,K$5,0),"")</f>
        <v/>
      </c>
      <c r="L415" s="150" t="str">
        <f>IFERROR(VLOOKUP('BH (2)'!$C$4&amp;"-"&amp;'BH (2)'!$A415,'BH (2)'!$B$7:$S$1006,L$5,0),"")</f>
        <v/>
      </c>
      <c r="M415" s="154" t="str">
        <f>IFERROR(VLOOKUP('BH (2)'!$C$4&amp;"-"&amp;'BH (2)'!$A415,'BH (2)'!$B$7:$S$1006,M$5,0),"")</f>
        <v/>
      </c>
      <c r="N415" s="150" t="str">
        <f>IFERROR(VLOOKUP('BH (2)'!$C$4&amp;"-"&amp;'BH (2)'!$A415,'BH (2)'!$B$7:$S$1006,N$5,0),"")</f>
        <v/>
      </c>
      <c r="O415" s="156" t="str">
        <f>IFERROR(VLOOKUP('BH (2)'!$C$4&amp;"-"&amp;'BH (2)'!$A415,'BH (2)'!$B$7:$S$1006,O$5,0),"")</f>
        <v/>
      </c>
      <c r="P415" s="148" t="str">
        <f>IFERROR(VLOOKUP('BH (2)'!$C$4&amp;"-"&amp;'BH (2)'!$A415,'BH (2)'!$B$7:$S$1006,P$5,0),"")</f>
        <v/>
      </c>
      <c r="Q415" s="157" t="str">
        <f>IFERROR(VLOOKUP('BH (2)'!$C$4&amp;"-"&amp;'BH (2)'!$A415,'BH (2)'!$B$7:$S$1006,Q$5,0),"")</f>
        <v/>
      </c>
      <c r="R415" s="158" t="str">
        <f>IFERROR(VLOOKUP('BH (2)'!$C$4&amp;"-"&amp;'BH (2)'!$A415,'BH (2)'!$B$7:$S$1006,R$5,0),"")</f>
        <v/>
      </c>
      <c r="S415" s="159" t="str">
        <f>IFERROR(VLOOKUP('BH (2)'!$C$4&amp;"-"&amp;'BH (2)'!$A415,'BH (2)'!$B$7:$S$1006,S$5,0),"")</f>
        <v/>
      </c>
      <c r="T415" s="26" t="str">
        <f t="shared" si="24"/>
        <v/>
      </c>
      <c r="U415" s="26" t="str">
        <f t="shared" si="25"/>
        <v/>
      </c>
      <c r="V415" s="26" t="str">
        <f t="shared" si="26"/>
        <v/>
      </c>
      <c r="W415" s="26" t="str">
        <f t="shared" si="27"/>
        <v/>
      </c>
    </row>
    <row r="416" spans="3:23" ht="45" customHeight="1" x14ac:dyDescent="0.25">
      <c r="C416" s="32">
        <v>410</v>
      </c>
      <c r="D416" s="150" t="str">
        <f>IFERROR(VLOOKUP('BH (2)'!$C$4&amp;"-"&amp;'BH (2)'!$A416,'BH (2)'!$B$7:$S$1006,D$5,0),"")</f>
        <v/>
      </c>
      <c r="E416" s="160" t="str">
        <f>IFERROR(VLOOKUP('BH (2)'!$C$4&amp;"-"&amp;'BH (2)'!$A416,'BH (2)'!$B$7:$S$1006,E$5,0),"")</f>
        <v/>
      </c>
      <c r="F416" s="152" t="str">
        <f>IFERROR(VLOOKUP('BH (2)'!$C$4&amp;"-"&amp;'BH (2)'!$A416,'BH (2)'!$B$7:$S$1006,F$5,0),"")</f>
        <v/>
      </c>
      <c r="G416" s="153" t="str">
        <f>IFERROR(VLOOKUP('BH (2)'!$C$4&amp;"-"&amp;'BH (2)'!$A416,'BH (2)'!$B$7:$S$1006,G$5,0),"")</f>
        <v/>
      </c>
      <c r="H416" s="154" t="str">
        <f>IFERROR(VLOOKUP('BH (2)'!$C$4&amp;"-"&amp;'BH (2)'!$A416,'BH (2)'!$B$7:$S$1006,H$5,0),"")</f>
        <v/>
      </c>
      <c r="I416" s="153" t="str">
        <f>IFERROR(VLOOKUP('BH (2)'!$C$4&amp;"-"&amp;'BH (2)'!$A416,'BH (2)'!$B$7:$S$1006,I$5,0),"")</f>
        <v/>
      </c>
      <c r="J416" s="155" t="str">
        <f>IFERROR(VLOOKUP('BH (2)'!$C$4&amp;"-"&amp;'BH (2)'!$A416,'BH (2)'!$B$7:$S$1006,J$5,0),"")</f>
        <v/>
      </c>
      <c r="K416" s="153" t="str">
        <f>IFERROR(VLOOKUP('BH (2)'!$C$4&amp;"-"&amp;'BH (2)'!$A416,'BH (2)'!$B$7:$S$1006,K$5,0),"")</f>
        <v/>
      </c>
      <c r="L416" s="150" t="str">
        <f>IFERROR(VLOOKUP('BH (2)'!$C$4&amp;"-"&amp;'BH (2)'!$A416,'BH (2)'!$B$7:$S$1006,L$5,0),"")</f>
        <v/>
      </c>
      <c r="M416" s="154" t="str">
        <f>IFERROR(VLOOKUP('BH (2)'!$C$4&amp;"-"&amp;'BH (2)'!$A416,'BH (2)'!$B$7:$S$1006,M$5,0),"")</f>
        <v/>
      </c>
      <c r="N416" s="150" t="str">
        <f>IFERROR(VLOOKUP('BH (2)'!$C$4&amp;"-"&amp;'BH (2)'!$A416,'BH (2)'!$B$7:$S$1006,N$5,0),"")</f>
        <v/>
      </c>
      <c r="O416" s="156" t="str">
        <f>IFERROR(VLOOKUP('BH (2)'!$C$4&amp;"-"&amp;'BH (2)'!$A416,'BH (2)'!$B$7:$S$1006,O$5,0),"")</f>
        <v/>
      </c>
      <c r="P416" s="148" t="str">
        <f>IFERROR(VLOOKUP('BH (2)'!$C$4&amp;"-"&amp;'BH (2)'!$A416,'BH (2)'!$B$7:$S$1006,P$5,0),"")</f>
        <v/>
      </c>
      <c r="Q416" s="157" t="str">
        <f>IFERROR(VLOOKUP('BH (2)'!$C$4&amp;"-"&amp;'BH (2)'!$A416,'BH (2)'!$B$7:$S$1006,Q$5,0),"")</f>
        <v/>
      </c>
      <c r="R416" s="158" t="str">
        <f>IFERROR(VLOOKUP('BH (2)'!$C$4&amp;"-"&amp;'BH (2)'!$A416,'BH (2)'!$B$7:$S$1006,R$5,0),"")</f>
        <v/>
      </c>
      <c r="S416" s="159" t="str">
        <f>IFERROR(VLOOKUP('BH (2)'!$C$4&amp;"-"&amp;'BH (2)'!$A416,'BH (2)'!$B$7:$S$1006,S$5,0),"")</f>
        <v/>
      </c>
      <c r="T416" s="26" t="str">
        <f t="shared" si="24"/>
        <v/>
      </c>
      <c r="U416" s="26" t="str">
        <f t="shared" si="25"/>
        <v/>
      </c>
      <c r="V416" s="26" t="str">
        <f t="shared" si="26"/>
        <v/>
      </c>
      <c r="W416" s="26" t="str">
        <f t="shared" si="27"/>
        <v/>
      </c>
    </row>
    <row r="417" spans="3:23" ht="45" customHeight="1" x14ac:dyDescent="0.25">
      <c r="C417" s="32">
        <v>411</v>
      </c>
      <c r="D417" s="150" t="str">
        <f>IFERROR(VLOOKUP('BH (2)'!$C$4&amp;"-"&amp;'BH (2)'!$A417,'BH (2)'!$B$7:$S$1006,D$5,0),"")</f>
        <v/>
      </c>
      <c r="E417" s="160" t="str">
        <f>IFERROR(VLOOKUP('BH (2)'!$C$4&amp;"-"&amp;'BH (2)'!$A417,'BH (2)'!$B$7:$S$1006,E$5,0),"")</f>
        <v/>
      </c>
      <c r="F417" s="152" t="str">
        <f>IFERROR(VLOOKUP('BH (2)'!$C$4&amp;"-"&amp;'BH (2)'!$A417,'BH (2)'!$B$7:$S$1006,F$5,0),"")</f>
        <v/>
      </c>
      <c r="G417" s="153" t="str">
        <f>IFERROR(VLOOKUP('BH (2)'!$C$4&amp;"-"&amp;'BH (2)'!$A417,'BH (2)'!$B$7:$S$1006,G$5,0),"")</f>
        <v/>
      </c>
      <c r="H417" s="154" t="str">
        <f>IFERROR(VLOOKUP('BH (2)'!$C$4&amp;"-"&amp;'BH (2)'!$A417,'BH (2)'!$B$7:$S$1006,H$5,0),"")</f>
        <v/>
      </c>
      <c r="I417" s="153" t="str">
        <f>IFERROR(VLOOKUP('BH (2)'!$C$4&amp;"-"&amp;'BH (2)'!$A417,'BH (2)'!$B$7:$S$1006,I$5,0),"")</f>
        <v/>
      </c>
      <c r="J417" s="155" t="str">
        <f>IFERROR(VLOOKUP('BH (2)'!$C$4&amp;"-"&amp;'BH (2)'!$A417,'BH (2)'!$B$7:$S$1006,J$5,0),"")</f>
        <v/>
      </c>
      <c r="K417" s="153" t="str">
        <f>IFERROR(VLOOKUP('BH (2)'!$C$4&amp;"-"&amp;'BH (2)'!$A417,'BH (2)'!$B$7:$S$1006,K$5,0),"")</f>
        <v/>
      </c>
      <c r="L417" s="150" t="str">
        <f>IFERROR(VLOOKUP('BH (2)'!$C$4&amp;"-"&amp;'BH (2)'!$A417,'BH (2)'!$B$7:$S$1006,L$5,0),"")</f>
        <v/>
      </c>
      <c r="M417" s="154" t="str">
        <f>IFERROR(VLOOKUP('BH (2)'!$C$4&amp;"-"&amp;'BH (2)'!$A417,'BH (2)'!$B$7:$S$1006,M$5,0),"")</f>
        <v/>
      </c>
      <c r="N417" s="150" t="str">
        <f>IFERROR(VLOOKUP('BH (2)'!$C$4&amp;"-"&amp;'BH (2)'!$A417,'BH (2)'!$B$7:$S$1006,N$5,0),"")</f>
        <v/>
      </c>
      <c r="O417" s="156" t="str">
        <f>IFERROR(VLOOKUP('BH (2)'!$C$4&amp;"-"&amp;'BH (2)'!$A417,'BH (2)'!$B$7:$S$1006,O$5,0),"")</f>
        <v/>
      </c>
      <c r="P417" s="148" t="str">
        <f>IFERROR(VLOOKUP('BH (2)'!$C$4&amp;"-"&amp;'BH (2)'!$A417,'BH (2)'!$B$7:$S$1006,P$5,0),"")</f>
        <v/>
      </c>
      <c r="Q417" s="157" t="str">
        <f>IFERROR(VLOOKUP('BH (2)'!$C$4&amp;"-"&amp;'BH (2)'!$A417,'BH (2)'!$B$7:$S$1006,Q$5,0),"")</f>
        <v/>
      </c>
      <c r="R417" s="158" t="str">
        <f>IFERROR(VLOOKUP('BH (2)'!$C$4&amp;"-"&amp;'BH (2)'!$A417,'BH (2)'!$B$7:$S$1006,R$5,0),"")</f>
        <v/>
      </c>
      <c r="S417" s="159" t="str">
        <f>IFERROR(VLOOKUP('BH (2)'!$C$4&amp;"-"&amp;'BH (2)'!$A417,'BH (2)'!$B$7:$S$1006,S$5,0),"")</f>
        <v/>
      </c>
      <c r="T417" s="26" t="str">
        <f t="shared" si="24"/>
        <v/>
      </c>
      <c r="U417" s="26" t="str">
        <f t="shared" si="25"/>
        <v/>
      </c>
      <c r="V417" s="26" t="str">
        <f t="shared" si="26"/>
        <v/>
      </c>
      <c r="W417" s="26" t="str">
        <f t="shared" si="27"/>
        <v/>
      </c>
    </row>
    <row r="418" spans="3:23" ht="45" customHeight="1" x14ac:dyDescent="0.25">
      <c r="C418" s="32">
        <v>412</v>
      </c>
      <c r="D418" s="150" t="str">
        <f>IFERROR(VLOOKUP('BH (2)'!$C$4&amp;"-"&amp;'BH (2)'!$A418,'BH (2)'!$B$7:$S$1006,D$5,0),"")</f>
        <v/>
      </c>
      <c r="E418" s="160" t="str">
        <f>IFERROR(VLOOKUP('BH (2)'!$C$4&amp;"-"&amp;'BH (2)'!$A418,'BH (2)'!$B$7:$S$1006,E$5,0),"")</f>
        <v/>
      </c>
      <c r="F418" s="152" t="str">
        <f>IFERROR(VLOOKUP('BH (2)'!$C$4&amp;"-"&amp;'BH (2)'!$A418,'BH (2)'!$B$7:$S$1006,F$5,0),"")</f>
        <v/>
      </c>
      <c r="G418" s="153" t="str">
        <f>IFERROR(VLOOKUP('BH (2)'!$C$4&amp;"-"&amp;'BH (2)'!$A418,'BH (2)'!$B$7:$S$1006,G$5,0),"")</f>
        <v/>
      </c>
      <c r="H418" s="154" t="str">
        <f>IFERROR(VLOOKUP('BH (2)'!$C$4&amp;"-"&amp;'BH (2)'!$A418,'BH (2)'!$B$7:$S$1006,H$5,0),"")</f>
        <v/>
      </c>
      <c r="I418" s="153" t="str">
        <f>IFERROR(VLOOKUP('BH (2)'!$C$4&amp;"-"&amp;'BH (2)'!$A418,'BH (2)'!$B$7:$S$1006,I$5,0),"")</f>
        <v/>
      </c>
      <c r="J418" s="155" t="str">
        <f>IFERROR(VLOOKUP('BH (2)'!$C$4&amp;"-"&amp;'BH (2)'!$A418,'BH (2)'!$B$7:$S$1006,J$5,0),"")</f>
        <v/>
      </c>
      <c r="K418" s="153" t="str">
        <f>IFERROR(VLOOKUP('BH (2)'!$C$4&amp;"-"&amp;'BH (2)'!$A418,'BH (2)'!$B$7:$S$1006,K$5,0),"")</f>
        <v/>
      </c>
      <c r="L418" s="150" t="str">
        <f>IFERROR(VLOOKUP('BH (2)'!$C$4&amp;"-"&amp;'BH (2)'!$A418,'BH (2)'!$B$7:$S$1006,L$5,0),"")</f>
        <v/>
      </c>
      <c r="M418" s="154" t="str">
        <f>IFERROR(VLOOKUP('BH (2)'!$C$4&amp;"-"&amp;'BH (2)'!$A418,'BH (2)'!$B$7:$S$1006,M$5,0),"")</f>
        <v/>
      </c>
      <c r="N418" s="150" t="str">
        <f>IFERROR(VLOOKUP('BH (2)'!$C$4&amp;"-"&amp;'BH (2)'!$A418,'BH (2)'!$B$7:$S$1006,N$5,0),"")</f>
        <v/>
      </c>
      <c r="O418" s="156" t="str">
        <f>IFERROR(VLOOKUP('BH (2)'!$C$4&amp;"-"&amp;'BH (2)'!$A418,'BH (2)'!$B$7:$S$1006,O$5,0),"")</f>
        <v/>
      </c>
      <c r="P418" s="148" t="str">
        <f>IFERROR(VLOOKUP('BH (2)'!$C$4&amp;"-"&amp;'BH (2)'!$A418,'BH (2)'!$B$7:$S$1006,P$5,0),"")</f>
        <v/>
      </c>
      <c r="Q418" s="157" t="str">
        <f>IFERROR(VLOOKUP('BH (2)'!$C$4&amp;"-"&amp;'BH (2)'!$A418,'BH (2)'!$B$7:$S$1006,Q$5,0),"")</f>
        <v/>
      </c>
      <c r="R418" s="158" t="str">
        <f>IFERROR(VLOOKUP('BH (2)'!$C$4&amp;"-"&amp;'BH (2)'!$A418,'BH (2)'!$B$7:$S$1006,R$5,0),"")</f>
        <v/>
      </c>
      <c r="S418" s="159" t="str">
        <f>IFERROR(VLOOKUP('BH (2)'!$C$4&amp;"-"&amp;'BH (2)'!$A418,'BH (2)'!$B$7:$S$1006,S$5,0),"")</f>
        <v/>
      </c>
      <c r="T418" s="26" t="str">
        <f t="shared" si="24"/>
        <v/>
      </c>
      <c r="U418" s="26" t="str">
        <f t="shared" si="25"/>
        <v/>
      </c>
      <c r="V418" s="26" t="str">
        <f t="shared" si="26"/>
        <v/>
      </c>
      <c r="W418" s="26" t="str">
        <f t="shared" si="27"/>
        <v/>
      </c>
    </row>
    <row r="419" spans="3:23" ht="45" customHeight="1" x14ac:dyDescent="0.25">
      <c r="C419" s="32">
        <v>413</v>
      </c>
      <c r="D419" s="150" t="str">
        <f>IFERROR(VLOOKUP('BH (2)'!$C$4&amp;"-"&amp;'BH (2)'!$A419,'BH (2)'!$B$7:$S$1006,D$5,0),"")</f>
        <v/>
      </c>
      <c r="E419" s="160" t="str">
        <f>IFERROR(VLOOKUP('BH (2)'!$C$4&amp;"-"&amp;'BH (2)'!$A419,'BH (2)'!$B$7:$S$1006,E$5,0),"")</f>
        <v/>
      </c>
      <c r="F419" s="152" t="str">
        <f>IFERROR(VLOOKUP('BH (2)'!$C$4&amp;"-"&amp;'BH (2)'!$A419,'BH (2)'!$B$7:$S$1006,F$5,0),"")</f>
        <v/>
      </c>
      <c r="G419" s="153" t="str">
        <f>IFERROR(VLOOKUP('BH (2)'!$C$4&amp;"-"&amp;'BH (2)'!$A419,'BH (2)'!$B$7:$S$1006,G$5,0),"")</f>
        <v/>
      </c>
      <c r="H419" s="154" t="str">
        <f>IFERROR(VLOOKUP('BH (2)'!$C$4&amp;"-"&amp;'BH (2)'!$A419,'BH (2)'!$B$7:$S$1006,H$5,0),"")</f>
        <v/>
      </c>
      <c r="I419" s="153" t="str">
        <f>IFERROR(VLOOKUP('BH (2)'!$C$4&amp;"-"&amp;'BH (2)'!$A419,'BH (2)'!$B$7:$S$1006,I$5,0),"")</f>
        <v/>
      </c>
      <c r="J419" s="155" t="str">
        <f>IFERROR(VLOOKUP('BH (2)'!$C$4&amp;"-"&amp;'BH (2)'!$A419,'BH (2)'!$B$7:$S$1006,J$5,0),"")</f>
        <v/>
      </c>
      <c r="K419" s="153" t="str">
        <f>IFERROR(VLOOKUP('BH (2)'!$C$4&amp;"-"&amp;'BH (2)'!$A419,'BH (2)'!$B$7:$S$1006,K$5,0),"")</f>
        <v/>
      </c>
      <c r="L419" s="150" t="str">
        <f>IFERROR(VLOOKUP('BH (2)'!$C$4&amp;"-"&amp;'BH (2)'!$A419,'BH (2)'!$B$7:$S$1006,L$5,0),"")</f>
        <v/>
      </c>
      <c r="M419" s="154" t="str">
        <f>IFERROR(VLOOKUP('BH (2)'!$C$4&amp;"-"&amp;'BH (2)'!$A419,'BH (2)'!$B$7:$S$1006,M$5,0),"")</f>
        <v/>
      </c>
      <c r="N419" s="150" t="str">
        <f>IFERROR(VLOOKUP('BH (2)'!$C$4&amp;"-"&amp;'BH (2)'!$A419,'BH (2)'!$B$7:$S$1006,N$5,0),"")</f>
        <v/>
      </c>
      <c r="O419" s="156" t="str">
        <f>IFERROR(VLOOKUP('BH (2)'!$C$4&amp;"-"&amp;'BH (2)'!$A419,'BH (2)'!$B$7:$S$1006,O$5,0),"")</f>
        <v/>
      </c>
      <c r="P419" s="148" t="str">
        <f>IFERROR(VLOOKUP('BH (2)'!$C$4&amp;"-"&amp;'BH (2)'!$A419,'BH (2)'!$B$7:$S$1006,P$5,0),"")</f>
        <v/>
      </c>
      <c r="Q419" s="157" t="str">
        <f>IFERROR(VLOOKUP('BH (2)'!$C$4&amp;"-"&amp;'BH (2)'!$A419,'BH (2)'!$B$7:$S$1006,Q$5,0),"")</f>
        <v/>
      </c>
      <c r="R419" s="158" t="str">
        <f>IFERROR(VLOOKUP('BH (2)'!$C$4&amp;"-"&amp;'BH (2)'!$A419,'BH (2)'!$B$7:$S$1006,R$5,0),"")</f>
        <v/>
      </c>
      <c r="S419" s="159" t="str">
        <f>IFERROR(VLOOKUP('BH (2)'!$C$4&amp;"-"&amp;'BH (2)'!$A419,'BH (2)'!$B$7:$S$1006,S$5,0),"")</f>
        <v/>
      </c>
      <c r="T419" s="26" t="str">
        <f t="shared" si="24"/>
        <v/>
      </c>
      <c r="U419" s="26" t="str">
        <f t="shared" si="25"/>
        <v/>
      </c>
      <c r="V419" s="26" t="str">
        <f t="shared" si="26"/>
        <v/>
      </c>
      <c r="W419" s="26" t="str">
        <f t="shared" si="27"/>
        <v/>
      </c>
    </row>
    <row r="420" spans="3:23" ht="45" customHeight="1" x14ac:dyDescent="0.25">
      <c r="C420" s="32">
        <v>414</v>
      </c>
      <c r="D420" s="150" t="str">
        <f>IFERROR(VLOOKUP('BH (2)'!$C$4&amp;"-"&amp;'BH (2)'!$A420,'BH (2)'!$B$7:$S$1006,D$5,0),"")</f>
        <v/>
      </c>
      <c r="E420" s="160" t="str">
        <f>IFERROR(VLOOKUP('BH (2)'!$C$4&amp;"-"&amp;'BH (2)'!$A420,'BH (2)'!$B$7:$S$1006,E$5,0),"")</f>
        <v/>
      </c>
      <c r="F420" s="152" t="str">
        <f>IFERROR(VLOOKUP('BH (2)'!$C$4&amp;"-"&amp;'BH (2)'!$A420,'BH (2)'!$B$7:$S$1006,F$5,0),"")</f>
        <v/>
      </c>
      <c r="G420" s="153" t="str">
        <f>IFERROR(VLOOKUP('BH (2)'!$C$4&amp;"-"&amp;'BH (2)'!$A420,'BH (2)'!$B$7:$S$1006,G$5,0),"")</f>
        <v/>
      </c>
      <c r="H420" s="154" t="str">
        <f>IFERROR(VLOOKUP('BH (2)'!$C$4&amp;"-"&amp;'BH (2)'!$A420,'BH (2)'!$B$7:$S$1006,H$5,0),"")</f>
        <v/>
      </c>
      <c r="I420" s="153" t="str">
        <f>IFERROR(VLOOKUP('BH (2)'!$C$4&amp;"-"&amp;'BH (2)'!$A420,'BH (2)'!$B$7:$S$1006,I$5,0),"")</f>
        <v/>
      </c>
      <c r="J420" s="155" t="str">
        <f>IFERROR(VLOOKUP('BH (2)'!$C$4&amp;"-"&amp;'BH (2)'!$A420,'BH (2)'!$B$7:$S$1006,J$5,0),"")</f>
        <v/>
      </c>
      <c r="K420" s="153" t="str">
        <f>IFERROR(VLOOKUP('BH (2)'!$C$4&amp;"-"&amp;'BH (2)'!$A420,'BH (2)'!$B$7:$S$1006,K$5,0),"")</f>
        <v/>
      </c>
      <c r="L420" s="150" t="str">
        <f>IFERROR(VLOOKUP('BH (2)'!$C$4&amp;"-"&amp;'BH (2)'!$A420,'BH (2)'!$B$7:$S$1006,L$5,0),"")</f>
        <v/>
      </c>
      <c r="M420" s="154" t="str">
        <f>IFERROR(VLOOKUP('BH (2)'!$C$4&amp;"-"&amp;'BH (2)'!$A420,'BH (2)'!$B$7:$S$1006,M$5,0),"")</f>
        <v/>
      </c>
      <c r="N420" s="150" t="str">
        <f>IFERROR(VLOOKUP('BH (2)'!$C$4&amp;"-"&amp;'BH (2)'!$A420,'BH (2)'!$B$7:$S$1006,N$5,0),"")</f>
        <v/>
      </c>
      <c r="O420" s="156" t="str">
        <f>IFERROR(VLOOKUP('BH (2)'!$C$4&amp;"-"&amp;'BH (2)'!$A420,'BH (2)'!$B$7:$S$1006,O$5,0),"")</f>
        <v/>
      </c>
      <c r="P420" s="148" t="str">
        <f>IFERROR(VLOOKUP('BH (2)'!$C$4&amp;"-"&amp;'BH (2)'!$A420,'BH (2)'!$B$7:$S$1006,P$5,0),"")</f>
        <v/>
      </c>
      <c r="Q420" s="157" t="str">
        <f>IFERROR(VLOOKUP('BH (2)'!$C$4&amp;"-"&amp;'BH (2)'!$A420,'BH (2)'!$B$7:$S$1006,Q$5,0),"")</f>
        <v/>
      </c>
      <c r="R420" s="158" t="str">
        <f>IFERROR(VLOOKUP('BH (2)'!$C$4&amp;"-"&amp;'BH (2)'!$A420,'BH (2)'!$B$7:$S$1006,R$5,0),"")</f>
        <v/>
      </c>
      <c r="S420" s="159" t="str">
        <f>IFERROR(VLOOKUP('BH (2)'!$C$4&amp;"-"&amp;'BH (2)'!$A420,'BH (2)'!$B$7:$S$1006,S$5,0),"")</f>
        <v/>
      </c>
      <c r="T420" s="26" t="str">
        <f t="shared" si="24"/>
        <v/>
      </c>
      <c r="U420" s="26" t="str">
        <f t="shared" si="25"/>
        <v/>
      </c>
      <c r="V420" s="26" t="str">
        <f t="shared" si="26"/>
        <v/>
      </c>
      <c r="W420" s="26" t="str">
        <f t="shared" si="27"/>
        <v/>
      </c>
    </row>
    <row r="421" spans="3:23" ht="45" customHeight="1" x14ac:dyDescent="0.25">
      <c r="C421" s="32">
        <v>415</v>
      </c>
      <c r="D421" s="150" t="str">
        <f>IFERROR(VLOOKUP('BH (2)'!$C$4&amp;"-"&amp;'BH (2)'!$A421,'BH (2)'!$B$7:$S$1006,D$5,0),"")</f>
        <v/>
      </c>
      <c r="E421" s="160" t="str">
        <f>IFERROR(VLOOKUP('BH (2)'!$C$4&amp;"-"&amp;'BH (2)'!$A421,'BH (2)'!$B$7:$S$1006,E$5,0),"")</f>
        <v/>
      </c>
      <c r="F421" s="152" t="str">
        <f>IFERROR(VLOOKUP('BH (2)'!$C$4&amp;"-"&amp;'BH (2)'!$A421,'BH (2)'!$B$7:$S$1006,F$5,0),"")</f>
        <v/>
      </c>
      <c r="G421" s="153" t="str">
        <f>IFERROR(VLOOKUP('BH (2)'!$C$4&amp;"-"&amp;'BH (2)'!$A421,'BH (2)'!$B$7:$S$1006,G$5,0),"")</f>
        <v/>
      </c>
      <c r="H421" s="154" t="str">
        <f>IFERROR(VLOOKUP('BH (2)'!$C$4&amp;"-"&amp;'BH (2)'!$A421,'BH (2)'!$B$7:$S$1006,H$5,0),"")</f>
        <v/>
      </c>
      <c r="I421" s="153" t="str">
        <f>IFERROR(VLOOKUP('BH (2)'!$C$4&amp;"-"&amp;'BH (2)'!$A421,'BH (2)'!$B$7:$S$1006,I$5,0),"")</f>
        <v/>
      </c>
      <c r="J421" s="155" t="str">
        <f>IFERROR(VLOOKUP('BH (2)'!$C$4&amp;"-"&amp;'BH (2)'!$A421,'BH (2)'!$B$7:$S$1006,J$5,0),"")</f>
        <v/>
      </c>
      <c r="K421" s="153" t="str">
        <f>IFERROR(VLOOKUP('BH (2)'!$C$4&amp;"-"&amp;'BH (2)'!$A421,'BH (2)'!$B$7:$S$1006,K$5,0),"")</f>
        <v/>
      </c>
      <c r="L421" s="150" t="str">
        <f>IFERROR(VLOOKUP('BH (2)'!$C$4&amp;"-"&amp;'BH (2)'!$A421,'BH (2)'!$B$7:$S$1006,L$5,0),"")</f>
        <v/>
      </c>
      <c r="M421" s="154" t="str">
        <f>IFERROR(VLOOKUP('BH (2)'!$C$4&amp;"-"&amp;'BH (2)'!$A421,'BH (2)'!$B$7:$S$1006,M$5,0),"")</f>
        <v/>
      </c>
      <c r="N421" s="150" t="str">
        <f>IFERROR(VLOOKUP('BH (2)'!$C$4&amp;"-"&amp;'BH (2)'!$A421,'BH (2)'!$B$7:$S$1006,N$5,0),"")</f>
        <v/>
      </c>
      <c r="O421" s="156" t="str">
        <f>IFERROR(VLOOKUP('BH (2)'!$C$4&amp;"-"&amp;'BH (2)'!$A421,'BH (2)'!$B$7:$S$1006,O$5,0),"")</f>
        <v/>
      </c>
      <c r="P421" s="148" t="str">
        <f>IFERROR(VLOOKUP('BH (2)'!$C$4&amp;"-"&amp;'BH (2)'!$A421,'BH (2)'!$B$7:$S$1006,P$5,0),"")</f>
        <v/>
      </c>
      <c r="Q421" s="157" t="str">
        <f>IFERROR(VLOOKUP('BH (2)'!$C$4&amp;"-"&amp;'BH (2)'!$A421,'BH (2)'!$B$7:$S$1006,Q$5,0),"")</f>
        <v/>
      </c>
      <c r="R421" s="158" t="str">
        <f>IFERROR(VLOOKUP('BH (2)'!$C$4&amp;"-"&amp;'BH (2)'!$A421,'BH (2)'!$B$7:$S$1006,R$5,0),"")</f>
        <v/>
      </c>
      <c r="S421" s="159" t="str">
        <f>IFERROR(VLOOKUP('BH (2)'!$C$4&amp;"-"&amp;'BH (2)'!$A421,'BH (2)'!$B$7:$S$1006,S$5,0),"")</f>
        <v/>
      </c>
      <c r="T421" s="26" t="str">
        <f t="shared" si="24"/>
        <v/>
      </c>
      <c r="U421" s="26" t="str">
        <f t="shared" si="25"/>
        <v/>
      </c>
      <c r="V421" s="26" t="str">
        <f t="shared" si="26"/>
        <v/>
      </c>
      <c r="W421" s="26" t="str">
        <f t="shared" si="27"/>
        <v/>
      </c>
    </row>
    <row r="422" spans="3:23" ht="45" customHeight="1" x14ac:dyDescent="0.25">
      <c r="C422" s="32">
        <v>416</v>
      </c>
      <c r="D422" s="150" t="str">
        <f>IFERROR(VLOOKUP('BH (2)'!$C$4&amp;"-"&amp;'BH (2)'!$A422,'BH (2)'!$B$7:$S$1006,D$5,0),"")</f>
        <v/>
      </c>
      <c r="E422" s="160" t="str">
        <f>IFERROR(VLOOKUP('BH (2)'!$C$4&amp;"-"&amp;'BH (2)'!$A422,'BH (2)'!$B$7:$S$1006,E$5,0),"")</f>
        <v/>
      </c>
      <c r="F422" s="152" t="str">
        <f>IFERROR(VLOOKUP('BH (2)'!$C$4&amp;"-"&amp;'BH (2)'!$A422,'BH (2)'!$B$7:$S$1006,F$5,0),"")</f>
        <v/>
      </c>
      <c r="G422" s="153" t="str">
        <f>IFERROR(VLOOKUP('BH (2)'!$C$4&amp;"-"&amp;'BH (2)'!$A422,'BH (2)'!$B$7:$S$1006,G$5,0),"")</f>
        <v/>
      </c>
      <c r="H422" s="154" t="str">
        <f>IFERROR(VLOOKUP('BH (2)'!$C$4&amp;"-"&amp;'BH (2)'!$A422,'BH (2)'!$B$7:$S$1006,H$5,0),"")</f>
        <v/>
      </c>
      <c r="I422" s="153" t="str">
        <f>IFERROR(VLOOKUP('BH (2)'!$C$4&amp;"-"&amp;'BH (2)'!$A422,'BH (2)'!$B$7:$S$1006,I$5,0),"")</f>
        <v/>
      </c>
      <c r="J422" s="155" t="str">
        <f>IFERROR(VLOOKUP('BH (2)'!$C$4&amp;"-"&amp;'BH (2)'!$A422,'BH (2)'!$B$7:$S$1006,J$5,0),"")</f>
        <v/>
      </c>
      <c r="K422" s="153" t="str">
        <f>IFERROR(VLOOKUP('BH (2)'!$C$4&amp;"-"&amp;'BH (2)'!$A422,'BH (2)'!$B$7:$S$1006,K$5,0),"")</f>
        <v/>
      </c>
      <c r="L422" s="150" t="str">
        <f>IFERROR(VLOOKUP('BH (2)'!$C$4&amp;"-"&amp;'BH (2)'!$A422,'BH (2)'!$B$7:$S$1006,L$5,0),"")</f>
        <v/>
      </c>
      <c r="M422" s="154" t="str">
        <f>IFERROR(VLOOKUP('BH (2)'!$C$4&amp;"-"&amp;'BH (2)'!$A422,'BH (2)'!$B$7:$S$1006,M$5,0),"")</f>
        <v/>
      </c>
      <c r="N422" s="150" t="str">
        <f>IFERROR(VLOOKUP('BH (2)'!$C$4&amp;"-"&amp;'BH (2)'!$A422,'BH (2)'!$B$7:$S$1006,N$5,0),"")</f>
        <v/>
      </c>
      <c r="O422" s="156" t="str">
        <f>IFERROR(VLOOKUP('BH (2)'!$C$4&amp;"-"&amp;'BH (2)'!$A422,'BH (2)'!$B$7:$S$1006,O$5,0),"")</f>
        <v/>
      </c>
      <c r="P422" s="148" t="str">
        <f>IFERROR(VLOOKUP('BH (2)'!$C$4&amp;"-"&amp;'BH (2)'!$A422,'BH (2)'!$B$7:$S$1006,P$5,0),"")</f>
        <v/>
      </c>
      <c r="Q422" s="157" t="str">
        <f>IFERROR(VLOOKUP('BH (2)'!$C$4&amp;"-"&amp;'BH (2)'!$A422,'BH (2)'!$B$7:$S$1006,Q$5,0),"")</f>
        <v/>
      </c>
      <c r="R422" s="158" t="str">
        <f>IFERROR(VLOOKUP('BH (2)'!$C$4&amp;"-"&amp;'BH (2)'!$A422,'BH (2)'!$B$7:$S$1006,R$5,0),"")</f>
        <v/>
      </c>
      <c r="S422" s="159" t="str">
        <f>IFERROR(VLOOKUP('BH (2)'!$C$4&amp;"-"&amp;'BH (2)'!$A422,'BH (2)'!$B$7:$S$1006,S$5,0),"")</f>
        <v/>
      </c>
      <c r="T422" s="26" t="str">
        <f t="shared" si="24"/>
        <v/>
      </c>
      <c r="U422" s="26" t="str">
        <f t="shared" si="25"/>
        <v/>
      </c>
      <c r="V422" s="26" t="str">
        <f t="shared" si="26"/>
        <v/>
      </c>
      <c r="W422" s="26" t="str">
        <f t="shared" si="27"/>
        <v/>
      </c>
    </row>
    <row r="423" spans="3:23" ht="45" customHeight="1" x14ac:dyDescent="0.25">
      <c r="C423" s="32">
        <v>417</v>
      </c>
      <c r="D423" s="150" t="str">
        <f>IFERROR(VLOOKUP('BH (2)'!$C$4&amp;"-"&amp;'BH (2)'!$A423,'BH (2)'!$B$7:$S$1006,D$5,0),"")</f>
        <v/>
      </c>
      <c r="E423" s="160" t="str">
        <f>IFERROR(VLOOKUP('BH (2)'!$C$4&amp;"-"&amp;'BH (2)'!$A423,'BH (2)'!$B$7:$S$1006,E$5,0),"")</f>
        <v/>
      </c>
      <c r="F423" s="152" t="str">
        <f>IFERROR(VLOOKUP('BH (2)'!$C$4&amp;"-"&amp;'BH (2)'!$A423,'BH (2)'!$B$7:$S$1006,F$5,0),"")</f>
        <v/>
      </c>
      <c r="G423" s="153" t="str">
        <f>IFERROR(VLOOKUP('BH (2)'!$C$4&amp;"-"&amp;'BH (2)'!$A423,'BH (2)'!$B$7:$S$1006,G$5,0),"")</f>
        <v/>
      </c>
      <c r="H423" s="154" t="str">
        <f>IFERROR(VLOOKUP('BH (2)'!$C$4&amp;"-"&amp;'BH (2)'!$A423,'BH (2)'!$B$7:$S$1006,H$5,0),"")</f>
        <v/>
      </c>
      <c r="I423" s="153" t="str">
        <f>IFERROR(VLOOKUP('BH (2)'!$C$4&amp;"-"&amp;'BH (2)'!$A423,'BH (2)'!$B$7:$S$1006,I$5,0),"")</f>
        <v/>
      </c>
      <c r="J423" s="155" t="str">
        <f>IFERROR(VLOOKUP('BH (2)'!$C$4&amp;"-"&amp;'BH (2)'!$A423,'BH (2)'!$B$7:$S$1006,J$5,0),"")</f>
        <v/>
      </c>
      <c r="K423" s="153" t="str">
        <f>IFERROR(VLOOKUP('BH (2)'!$C$4&amp;"-"&amp;'BH (2)'!$A423,'BH (2)'!$B$7:$S$1006,K$5,0),"")</f>
        <v/>
      </c>
      <c r="L423" s="150" t="str">
        <f>IFERROR(VLOOKUP('BH (2)'!$C$4&amp;"-"&amp;'BH (2)'!$A423,'BH (2)'!$B$7:$S$1006,L$5,0),"")</f>
        <v/>
      </c>
      <c r="M423" s="154" t="str">
        <f>IFERROR(VLOOKUP('BH (2)'!$C$4&amp;"-"&amp;'BH (2)'!$A423,'BH (2)'!$B$7:$S$1006,M$5,0),"")</f>
        <v/>
      </c>
      <c r="N423" s="150" t="str">
        <f>IFERROR(VLOOKUP('BH (2)'!$C$4&amp;"-"&amp;'BH (2)'!$A423,'BH (2)'!$B$7:$S$1006,N$5,0),"")</f>
        <v/>
      </c>
      <c r="O423" s="156" t="str">
        <f>IFERROR(VLOOKUP('BH (2)'!$C$4&amp;"-"&amp;'BH (2)'!$A423,'BH (2)'!$B$7:$S$1006,O$5,0),"")</f>
        <v/>
      </c>
      <c r="P423" s="148" t="str">
        <f>IFERROR(VLOOKUP('BH (2)'!$C$4&amp;"-"&amp;'BH (2)'!$A423,'BH (2)'!$B$7:$S$1006,P$5,0),"")</f>
        <v/>
      </c>
      <c r="Q423" s="157" t="str">
        <f>IFERROR(VLOOKUP('BH (2)'!$C$4&amp;"-"&amp;'BH (2)'!$A423,'BH (2)'!$B$7:$S$1006,Q$5,0),"")</f>
        <v/>
      </c>
      <c r="R423" s="158" t="str">
        <f>IFERROR(VLOOKUP('BH (2)'!$C$4&amp;"-"&amp;'BH (2)'!$A423,'BH (2)'!$B$7:$S$1006,R$5,0),"")</f>
        <v/>
      </c>
      <c r="S423" s="159" t="str">
        <f>IFERROR(VLOOKUP('BH (2)'!$C$4&amp;"-"&amp;'BH (2)'!$A423,'BH (2)'!$B$7:$S$1006,S$5,0),"")</f>
        <v/>
      </c>
      <c r="T423" s="26" t="str">
        <f t="shared" si="24"/>
        <v/>
      </c>
      <c r="U423" s="26" t="str">
        <f t="shared" si="25"/>
        <v/>
      </c>
      <c r="V423" s="26" t="str">
        <f t="shared" si="26"/>
        <v/>
      </c>
      <c r="W423" s="26" t="str">
        <f t="shared" si="27"/>
        <v/>
      </c>
    </row>
    <row r="424" spans="3:23" ht="45" customHeight="1" x14ac:dyDescent="0.25">
      <c r="C424" s="32">
        <v>418</v>
      </c>
      <c r="D424" s="150" t="str">
        <f>IFERROR(VLOOKUP('BH (2)'!$C$4&amp;"-"&amp;'BH (2)'!$A424,'BH (2)'!$B$7:$S$1006,D$5,0),"")</f>
        <v/>
      </c>
      <c r="E424" s="160" t="str">
        <f>IFERROR(VLOOKUP('BH (2)'!$C$4&amp;"-"&amp;'BH (2)'!$A424,'BH (2)'!$B$7:$S$1006,E$5,0),"")</f>
        <v/>
      </c>
      <c r="F424" s="152" t="str">
        <f>IFERROR(VLOOKUP('BH (2)'!$C$4&amp;"-"&amp;'BH (2)'!$A424,'BH (2)'!$B$7:$S$1006,F$5,0),"")</f>
        <v/>
      </c>
      <c r="G424" s="153" t="str">
        <f>IFERROR(VLOOKUP('BH (2)'!$C$4&amp;"-"&amp;'BH (2)'!$A424,'BH (2)'!$B$7:$S$1006,G$5,0),"")</f>
        <v/>
      </c>
      <c r="H424" s="154" t="str">
        <f>IFERROR(VLOOKUP('BH (2)'!$C$4&amp;"-"&amp;'BH (2)'!$A424,'BH (2)'!$B$7:$S$1006,H$5,0),"")</f>
        <v/>
      </c>
      <c r="I424" s="153" t="str">
        <f>IFERROR(VLOOKUP('BH (2)'!$C$4&amp;"-"&amp;'BH (2)'!$A424,'BH (2)'!$B$7:$S$1006,I$5,0),"")</f>
        <v/>
      </c>
      <c r="J424" s="155" t="str">
        <f>IFERROR(VLOOKUP('BH (2)'!$C$4&amp;"-"&amp;'BH (2)'!$A424,'BH (2)'!$B$7:$S$1006,J$5,0),"")</f>
        <v/>
      </c>
      <c r="K424" s="153" t="str">
        <f>IFERROR(VLOOKUP('BH (2)'!$C$4&amp;"-"&amp;'BH (2)'!$A424,'BH (2)'!$B$7:$S$1006,K$5,0),"")</f>
        <v/>
      </c>
      <c r="L424" s="150" t="str">
        <f>IFERROR(VLOOKUP('BH (2)'!$C$4&amp;"-"&amp;'BH (2)'!$A424,'BH (2)'!$B$7:$S$1006,L$5,0),"")</f>
        <v/>
      </c>
      <c r="M424" s="154" t="str">
        <f>IFERROR(VLOOKUP('BH (2)'!$C$4&amp;"-"&amp;'BH (2)'!$A424,'BH (2)'!$B$7:$S$1006,M$5,0),"")</f>
        <v/>
      </c>
      <c r="N424" s="150" t="str">
        <f>IFERROR(VLOOKUP('BH (2)'!$C$4&amp;"-"&amp;'BH (2)'!$A424,'BH (2)'!$B$7:$S$1006,N$5,0),"")</f>
        <v/>
      </c>
      <c r="O424" s="156" t="str">
        <f>IFERROR(VLOOKUP('BH (2)'!$C$4&amp;"-"&amp;'BH (2)'!$A424,'BH (2)'!$B$7:$S$1006,O$5,0),"")</f>
        <v/>
      </c>
      <c r="P424" s="148" t="str">
        <f>IFERROR(VLOOKUP('BH (2)'!$C$4&amp;"-"&amp;'BH (2)'!$A424,'BH (2)'!$B$7:$S$1006,P$5,0),"")</f>
        <v/>
      </c>
      <c r="Q424" s="157" t="str">
        <f>IFERROR(VLOOKUP('BH (2)'!$C$4&amp;"-"&amp;'BH (2)'!$A424,'BH (2)'!$B$7:$S$1006,Q$5,0),"")</f>
        <v/>
      </c>
      <c r="R424" s="158" t="str">
        <f>IFERROR(VLOOKUP('BH (2)'!$C$4&amp;"-"&amp;'BH (2)'!$A424,'BH (2)'!$B$7:$S$1006,R$5,0),"")</f>
        <v/>
      </c>
      <c r="S424" s="159" t="str">
        <f>IFERROR(VLOOKUP('BH (2)'!$C$4&amp;"-"&amp;'BH (2)'!$A424,'BH (2)'!$B$7:$S$1006,S$5,0),"")</f>
        <v/>
      </c>
      <c r="T424" s="26" t="str">
        <f t="shared" si="24"/>
        <v/>
      </c>
      <c r="U424" s="26" t="str">
        <f t="shared" si="25"/>
        <v/>
      </c>
      <c r="V424" s="26" t="str">
        <f t="shared" si="26"/>
        <v/>
      </c>
      <c r="W424" s="26" t="str">
        <f t="shared" si="27"/>
        <v/>
      </c>
    </row>
    <row r="425" spans="3:23" ht="45" customHeight="1" x14ac:dyDescent="0.25">
      <c r="C425" s="32">
        <v>419</v>
      </c>
      <c r="D425" s="150" t="str">
        <f>IFERROR(VLOOKUP('BH (2)'!$C$4&amp;"-"&amp;'BH (2)'!$A425,'BH (2)'!$B$7:$S$1006,D$5,0),"")</f>
        <v/>
      </c>
      <c r="E425" s="160" t="str">
        <f>IFERROR(VLOOKUP('BH (2)'!$C$4&amp;"-"&amp;'BH (2)'!$A425,'BH (2)'!$B$7:$S$1006,E$5,0),"")</f>
        <v/>
      </c>
      <c r="F425" s="152" t="str">
        <f>IFERROR(VLOOKUP('BH (2)'!$C$4&amp;"-"&amp;'BH (2)'!$A425,'BH (2)'!$B$7:$S$1006,F$5,0),"")</f>
        <v/>
      </c>
      <c r="G425" s="153" t="str">
        <f>IFERROR(VLOOKUP('BH (2)'!$C$4&amp;"-"&amp;'BH (2)'!$A425,'BH (2)'!$B$7:$S$1006,G$5,0),"")</f>
        <v/>
      </c>
      <c r="H425" s="154" t="str">
        <f>IFERROR(VLOOKUP('BH (2)'!$C$4&amp;"-"&amp;'BH (2)'!$A425,'BH (2)'!$B$7:$S$1006,H$5,0),"")</f>
        <v/>
      </c>
      <c r="I425" s="153" t="str">
        <f>IFERROR(VLOOKUP('BH (2)'!$C$4&amp;"-"&amp;'BH (2)'!$A425,'BH (2)'!$B$7:$S$1006,I$5,0),"")</f>
        <v/>
      </c>
      <c r="J425" s="155" t="str">
        <f>IFERROR(VLOOKUP('BH (2)'!$C$4&amp;"-"&amp;'BH (2)'!$A425,'BH (2)'!$B$7:$S$1006,J$5,0),"")</f>
        <v/>
      </c>
      <c r="K425" s="153" t="str">
        <f>IFERROR(VLOOKUP('BH (2)'!$C$4&amp;"-"&amp;'BH (2)'!$A425,'BH (2)'!$B$7:$S$1006,K$5,0),"")</f>
        <v/>
      </c>
      <c r="L425" s="150" t="str">
        <f>IFERROR(VLOOKUP('BH (2)'!$C$4&amp;"-"&amp;'BH (2)'!$A425,'BH (2)'!$B$7:$S$1006,L$5,0),"")</f>
        <v/>
      </c>
      <c r="M425" s="154" t="str">
        <f>IFERROR(VLOOKUP('BH (2)'!$C$4&amp;"-"&amp;'BH (2)'!$A425,'BH (2)'!$B$7:$S$1006,M$5,0),"")</f>
        <v/>
      </c>
      <c r="N425" s="150" t="str">
        <f>IFERROR(VLOOKUP('BH (2)'!$C$4&amp;"-"&amp;'BH (2)'!$A425,'BH (2)'!$B$7:$S$1006,N$5,0),"")</f>
        <v/>
      </c>
      <c r="O425" s="156" t="str">
        <f>IFERROR(VLOOKUP('BH (2)'!$C$4&amp;"-"&amp;'BH (2)'!$A425,'BH (2)'!$B$7:$S$1006,O$5,0),"")</f>
        <v/>
      </c>
      <c r="P425" s="148" t="str">
        <f>IFERROR(VLOOKUP('BH (2)'!$C$4&amp;"-"&amp;'BH (2)'!$A425,'BH (2)'!$B$7:$S$1006,P$5,0),"")</f>
        <v/>
      </c>
      <c r="Q425" s="157" t="str">
        <f>IFERROR(VLOOKUP('BH (2)'!$C$4&amp;"-"&amp;'BH (2)'!$A425,'BH (2)'!$B$7:$S$1006,Q$5,0),"")</f>
        <v/>
      </c>
      <c r="R425" s="158" t="str">
        <f>IFERROR(VLOOKUP('BH (2)'!$C$4&amp;"-"&amp;'BH (2)'!$A425,'BH (2)'!$B$7:$S$1006,R$5,0),"")</f>
        <v/>
      </c>
      <c r="S425" s="159" t="str">
        <f>IFERROR(VLOOKUP('BH (2)'!$C$4&amp;"-"&amp;'BH (2)'!$A425,'BH (2)'!$B$7:$S$1006,S$5,0),"")</f>
        <v/>
      </c>
      <c r="T425" s="26" t="str">
        <f t="shared" si="24"/>
        <v/>
      </c>
      <c r="U425" s="26" t="str">
        <f t="shared" si="25"/>
        <v/>
      </c>
      <c r="V425" s="26" t="str">
        <f t="shared" si="26"/>
        <v/>
      </c>
      <c r="W425" s="26" t="str">
        <f t="shared" si="27"/>
        <v/>
      </c>
    </row>
    <row r="426" spans="3:23" ht="45" customHeight="1" x14ac:dyDescent="0.25">
      <c r="C426" s="32">
        <v>420</v>
      </c>
      <c r="D426" s="150" t="str">
        <f>IFERROR(VLOOKUP('BH (2)'!$C$4&amp;"-"&amp;'BH (2)'!$A426,'BH (2)'!$B$7:$S$1006,D$5,0),"")</f>
        <v/>
      </c>
      <c r="E426" s="160" t="str">
        <f>IFERROR(VLOOKUP('BH (2)'!$C$4&amp;"-"&amp;'BH (2)'!$A426,'BH (2)'!$B$7:$S$1006,E$5,0),"")</f>
        <v/>
      </c>
      <c r="F426" s="152" t="str">
        <f>IFERROR(VLOOKUP('BH (2)'!$C$4&amp;"-"&amp;'BH (2)'!$A426,'BH (2)'!$B$7:$S$1006,F$5,0),"")</f>
        <v/>
      </c>
      <c r="G426" s="153" t="str">
        <f>IFERROR(VLOOKUP('BH (2)'!$C$4&amp;"-"&amp;'BH (2)'!$A426,'BH (2)'!$B$7:$S$1006,G$5,0),"")</f>
        <v/>
      </c>
      <c r="H426" s="154" t="str">
        <f>IFERROR(VLOOKUP('BH (2)'!$C$4&amp;"-"&amp;'BH (2)'!$A426,'BH (2)'!$B$7:$S$1006,H$5,0),"")</f>
        <v/>
      </c>
      <c r="I426" s="153" t="str">
        <f>IFERROR(VLOOKUP('BH (2)'!$C$4&amp;"-"&amp;'BH (2)'!$A426,'BH (2)'!$B$7:$S$1006,I$5,0),"")</f>
        <v/>
      </c>
      <c r="J426" s="155" t="str">
        <f>IFERROR(VLOOKUP('BH (2)'!$C$4&amp;"-"&amp;'BH (2)'!$A426,'BH (2)'!$B$7:$S$1006,J$5,0),"")</f>
        <v/>
      </c>
      <c r="K426" s="153" t="str">
        <f>IFERROR(VLOOKUP('BH (2)'!$C$4&amp;"-"&amp;'BH (2)'!$A426,'BH (2)'!$B$7:$S$1006,K$5,0),"")</f>
        <v/>
      </c>
      <c r="L426" s="150" t="str">
        <f>IFERROR(VLOOKUP('BH (2)'!$C$4&amp;"-"&amp;'BH (2)'!$A426,'BH (2)'!$B$7:$S$1006,L$5,0),"")</f>
        <v/>
      </c>
      <c r="M426" s="154" t="str">
        <f>IFERROR(VLOOKUP('BH (2)'!$C$4&amp;"-"&amp;'BH (2)'!$A426,'BH (2)'!$B$7:$S$1006,M$5,0),"")</f>
        <v/>
      </c>
      <c r="N426" s="150" t="str">
        <f>IFERROR(VLOOKUP('BH (2)'!$C$4&amp;"-"&amp;'BH (2)'!$A426,'BH (2)'!$B$7:$S$1006,N$5,0),"")</f>
        <v/>
      </c>
      <c r="O426" s="156" t="str">
        <f>IFERROR(VLOOKUP('BH (2)'!$C$4&amp;"-"&amp;'BH (2)'!$A426,'BH (2)'!$B$7:$S$1006,O$5,0),"")</f>
        <v/>
      </c>
      <c r="P426" s="148" t="str">
        <f>IFERROR(VLOOKUP('BH (2)'!$C$4&amp;"-"&amp;'BH (2)'!$A426,'BH (2)'!$B$7:$S$1006,P$5,0),"")</f>
        <v/>
      </c>
      <c r="Q426" s="157" t="str">
        <f>IFERROR(VLOOKUP('BH (2)'!$C$4&amp;"-"&amp;'BH (2)'!$A426,'BH (2)'!$B$7:$S$1006,Q$5,0),"")</f>
        <v/>
      </c>
      <c r="R426" s="158" t="str">
        <f>IFERROR(VLOOKUP('BH (2)'!$C$4&amp;"-"&amp;'BH (2)'!$A426,'BH (2)'!$B$7:$S$1006,R$5,0),"")</f>
        <v/>
      </c>
      <c r="S426" s="159" t="str">
        <f>IFERROR(VLOOKUP('BH (2)'!$C$4&amp;"-"&amp;'BH (2)'!$A426,'BH (2)'!$B$7:$S$1006,S$5,0),"")</f>
        <v/>
      </c>
      <c r="T426" s="26" t="str">
        <f t="shared" si="24"/>
        <v/>
      </c>
      <c r="U426" s="26" t="str">
        <f t="shared" si="25"/>
        <v/>
      </c>
      <c r="V426" s="26" t="str">
        <f t="shared" si="26"/>
        <v/>
      </c>
      <c r="W426" s="26" t="str">
        <f t="shared" si="27"/>
        <v/>
      </c>
    </row>
    <row r="427" spans="3:23" ht="45" customHeight="1" x14ac:dyDescent="0.25">
      <c r="C427" s="32">
        <v>421</v>
      </c>
      <c r="D427" s="150" t="str">
        <f>IFERROR(VLOOKUP('BH (2)'!$C$4&amp;"-"&amp;'BH (2)'!$A427,'BH (2)'!$B$7:$S$1006,D$5,0),"")</f>
        <v/>
      </c>
      <c r="E427" s="160" t="str">
        <f>IFERROR(VLOOKUP('BH (2)'!$C$4&amp;"-"&amp;'BH (2)'!$A427,'BH (2)'!$B$7:$S$1006,E$5,0),"")</f>
        <v/>
      </c>
      <c r="F427" s="152" t="str">
        <f>IFERROR(VLOOKUP('BH (2)'!$C$4&amp;"-"&amp;'BH (2)'!$A427,'BH (2)'!$B$7:$S$1006,F$5,0),"")</f>
        <v/>
      </c>
      <c r="G427" s="153" t="str">
        <f>IFERROR(VLOOKUP('BH (2)'!$C$4&amp;"-"&amp;'BH (2)'!$A427,'BH (2)'!$B$7:$S$1006,G$5,0),"")</f>
        <v/>
      </c>
      <c r="H427" s="154" t="str">
        <f>IFERROR(VLOOKUP('BH (2)'!$C$4&amp;"-"&amp;'BH (2)'!$A427,'BH (2)'!$B$7:$S$1006,H$5,0),"")</f>
        <v/>
      </c>
      <c r="I427" s="153" t="str">
        <f>IFERROR(VLOOKUP('BH (2)'!$C$4&amp;"-"&amp;'BH (2)'!$A427,'BH (2)'!$B$7:$S$1006,I$5,0),"")</f>
        <v/>
      </c>
      <c r="J427" s="155" t="str">
        <f>IFERROR(VLOOKUP('BH (2)'!$C$4&amp;"-"&amp;'BH (2)'!$A427,'BH (2)'!$B$7:$S$1006,J$5,0),"")</f>
        <v/>
      </c>
      <c r="K427" s="153" t="str">
        <f>IFERROR(VLOOKUP('BH (2)'!$C$4&amp;"-"&amp;'BH (2)'!$A427,'BH (2)'!$B$7:$S$1006,K$5,0),"")</f>
        <v/>
      </c>
      <c r="L427" s="150" t="str">
        <f>IFERROR(VLOOKUP('BH (2)'!$C$4&amp;"-"&amp;'BH (2)'!$A427,'BH (2)'!$B$7:$S$1006,L$5,0),"")</f>
        <v/>
      </c>
      <c r="M427" s="154" t="str">
        <f>IFERROR(VLOOKUP('BH (2)'!$C$4&amp;"-"&amp;'BH (2)'!$A427,'BH (2)'!$B$7:$S$1006,M$5,0),"")</f>
        <v/>
      </c>
      <c r="N427" s="150" t="str">
        <f>IFERROR(VLOOKUP('BH (2)'!$C$4&amp;"-"&amp;'BH (2)'!$A427,'BH (2)'!$B$7:$S$1006,N$5,0),"")</f>
        <v/>
      </c>
      <c r="O427" s="156" t="str">
        <f>IFERROR(VLOOKUP('BH (2)'!$C$4&amp;"-"&amp;'BH (2)'!$A427,'BH (2)'!$B$7:$S$1006,O$5,0),"")</f>
        <v/>
      </c>
      <c r="P427" s="148" t="str">
        <f>IFERROR(VLOOKUP('BH (2)'!$C$4&amp;"-"&amp;'BH (2)'!$A427,'BH (2)'!$B$7:$S$1006,P$5,0),"")</f>
        <v/>
      </c>
      <c r="Q427" s="157" t="str">
        <f>IFERROR(VLOOKUP('BH (2)'!$C$4&amp;"-"&amp;'BH (2)'!$A427,'BH (2)'!$B$7:$S$1006,Q$5,0),"")</f>
        <v/>
      </c>
      <c r="R427" s="158" t="str">
        <f>IFERROR(VLOOKUP('BH (2)'!$C$4&amp;"-"&amp;'BH (2)'!$A427,'BH (2)'!$B$7:$S$1006,R$5,0),"")</f>
        <v/>
      </c>
      <c r="S427" s="159" t="str">
        <f>IFERROR(VLOOKUP('BH (2)'!$C$4&amp;"-"&amp;'BH (2)'!$A427,'BH (2)'!$B$7:$S$1006,S$5,0),"")</f>
        <v/>
      </c>
      <c r="T427" s="26" t="str">
        <f t="shared" si="24"/>
        <v/>
      </c>
      <c r="U427" s="26" t="str">
        <f t="shared" si="25"/>
        <v/>
      </c>
      <c r="V427" s="26" t="str">
        <f t="shared" si="26"/>
        <v/>
      </c>
      <c r="W427" s="26" t="str">
        <f t="shared" si="27"/>
        <v/>
      </c>
    </row>
    <row r="428" spans="3:23" ht="45" customHeight="1" x14ac:dyDescent="0.25">
      <c r="C428" s="32">
        <v>422</v>
      </c>
      <c r="D428" s="150" t="str">
        <f>IFERROR(VLOOKUP('BH (2)'!$C$4&amp;"-"&amp;'BH (2)'!$A428,'BH (2)'!$B$7:$S$1006,D$5,0),"")</f>
        <v/>
      </c>
      <c r="E428" s="160" t="str">
        <f>IFERROR(VLOOKUP('BH (2)'!$C$4&amp;"-"&amp;'BH (2)'!$A428,'BH (2)'!$B$7:$S$1006,E$5,0),"")</f>
        <v/>
      </c>
      <c r="F428" s="152" t="str">
        <f>IFERROR(VLOOKUP('BH (2)'!$C$4&amp;"-"&amp;'BH (2)'!$A428,'BH (2)'!$B$7:$S$1006,F$5,0),"")</f>
        <v/>
      </c>
      <c r="G428" s="153" t="str">
        <f>IFERROR(VLOOKUP('BH (2)'!$C$4&amp;"-"&amp;'BH (2)'!$A428,'BH (2)'!$B$7:$S$1006,G$5,0),"")</f>
        <v/>
      </c>
      <c r="H428" s="154" t="str">
        <f>IFERROR(VLOOKUP('BH (2)'!$C$4&amp;"-"&amp;'BH (2)'!$A428,'BH (2)'!$B$7:$S$1006,H$5,0),"")</f>
        <v/>
      </c>
      <c r="I428" s="153" t="str">
        <f>IFERROR(VLOOKUP('BH (2)'!$C$4&amp;"-"&amp;'BH (2)'!$A428,'BH (2)'!$B$7:$S$1006,I$5,0),"")</f>
        <v/>
      </c>
      <c r="J428" s="155" t="str">
        <f>IFERROR(VLOOKUP('BH (2)'!$C$4&amp;"-"&amp;'BH (2)'!$A428,'BH (2)'!$B$7:$S$1006,J$5,0),"")</f>
        <v/>
      </c>
      <c r="K428" s="153" t="str">
        <f>IFERROR(VLOOKUP('BH (2)'!$C$4&amp;"-"&amp;'BH (2)'!$A428,'BH (2)'!$B$7:$S$1006,K$5,0),"")</f>
        <v/>
      </c>
      <c r="L428" s="150" t="str">
        <f>IFERROR(VLOOKUP('BH (2)'!$C$4&amp;"-"&amp;'BH (2)'!$A428,'BH (2)'!$B$7:$S$1006,L$5,0),"")</f>
        <v/>
      </c>
      <c r="M428" s="154" t="str">
        <f>IFERROR(VLOOKUP('BH (2)'!$C$4&amp;"-"&amp;'BH (2)'!$A428,'BH (2)'!$B$7:$S$1006,M$5,0),"")</f>
        <v/>
      </c>
      <c r="N428" s="150" t="str">
        <f>IFERROR(VLOOKUP('BH (2)'!$C$4&amp;"-"&amp;'BH (2)'!$A428,'BH (2)'!$B$7:$S$1006,N$5,0),"")</f>
        <v/>
      </c>
      <c r="O428" s="156" t="str">
        <f>IFERROR(VLOOKUP('BH (2)'!$C$4&amp;"-"&amp;'BH (2)'!$A428,'BH (2)'!$B$7:$S$1006,O$5,0),"")</f>
        <v/>
      </c>
      <c r="P428" s="148" t="str">
        <f>IFERROR(VLOOKUP('BH (2)'!$C$4&amp;"-"&amp;'BH (2)'!$A428,'BH (2)'!$B$7:$S$1006,P$5,0),"")</f>
        <v/>
      </c>
      <c r="Q428" s="157" t="str">
        <f>IFERROR(VLOOKUP('BH (2)'!$C$4&amp;"-"&amp;'BH (2)'!$A428,'BH (2)'!$B$7:$S$1006,Q$5,0),"")</f>
        <v/>
      </c>
      <c r="R428" s="158" t="str">
        <f>IFERROR(VLOOKUP('BH (2)'!$C$4&amp;"-"&amp;'BH (2)'!$A428,'BH (2)'!$B$7:$S$1006,R$5,0),"")</f>
        <v/>
      </c>
      <c r="S428" s="159" t="str">
        <f>IFERROR(VLOOKUP('BH (2)'!$C$4&amp;"-"&amp;'BH (2)'!$A428,'BH (2)'!$B$7:$S$1006,S$5,0),"")</f>
        <v/>
      </c>
      <c r="T428" s="26" t="str">
        <f t="shared" si="24"/>
        <v/>
      </c>
      <c r="U428" s="26" t="str">
        <f t="shared" si="25"/>
        <v/>
      </c>
      <c r="V428" s="26" t="str">
        <f t="shared" si="26"/>
        <v/>
      </c>
      <c r="W428" s="26" t="str">
        <f t="shared" si="27"/>
        <v/>
      </c>
    </row>
    <row r="429" spans="3:23" ht="45" customHeight="1" x14ac:dyDescent="0.25">
      <c r="C429" s="32">
        <v>423</v>
      </c>
      <c r="D429" s="150" t="str">
        <f>IFERROR(VLOOKUP('BH (2)'!$C$4&amp;"-"&amp;'BH (2)'!$A429,'BH (2)'!$B$7:$S$1006,D$5,0),"")</f>
        <v/>
      </c>
      <c r="E429" s="160" t="str">
        <f>IFERROR(VLOOKUP('BH (2)'!$C$4&amp;"-"&amp;'BH (2)'!$A429,'BH (2)'!$B$7:$S$1006,E$5,0),"")</f>
        <v/>
      </c>
      <c r="F429" s="152" t="str">
        <f>IFERROR(VLOOKUP('BH (2)'!$C$4&amp;"-"&amp;'BH (2)'!$A429,'BH (2)'!$B$7:$S$1006,F$5,0),"")</f>
        <v/>
      </c>
      <c r="G429" s="153" t="str">
        <f>IFERROR(VLOOKUP('BH (2)'!$C$4&amp;"-"&amp;'BH (2)'!$A429,'BH (2)'!$B$7:$S$1006,G$5,0),"")</f>
        <v/>
      </c>
      <c r="H429" s="154" t="str">
        <f>IFERROR(VLOOKUP('BH (2)'!$C$4&amp;"-"&amp;'BH (2)'!$A429,'BH (2)'!$B$7:$S$1006,H$5,0),"")</f>
        <v/>
      </c>
      <c r="I429" s="153" t="str">
        <f>IFERROR(VLOOKUP('BH (2)'!$C$4&amp;"-"&amp;'BH (2)'!$A429,'BH (2)'!$B$7:$S$1006,I$5,0),"")</f>
        <v/>
      </c>
      <c r="J429" s="155" t="str">
        <f>IFERROR(VLOOKUP('BH (2)'!$C$4&amp;"-"&amp;'BH (2)'!$A429,'BH (2)'!$B$7:$S$1006,J$5,0),"")</f>
        <v/>
      </c>
      <c r="K429" s="153" t="str">
        <f>IFERROR(VLOOKUP('BH (2)'!$C$4&amp;"-"&amp;'BH (2)'!$A429,'BH (2)'!$B$7:$S$1006,K$5,0),"")</f>
        <v/>
      </c>
      <c r="L429" s="150" t="str">
        <f>IFERROR(VLOOKUP('BH (2)'!$C$4&amp;"-"&amp;'BH (2)'!$A429,'BH (2)'!$B$7:$S$1006,L$5,0),"")</f>
        <v/>
      </c>
      <c r="M429" s="154" t="str">
        <f>IFERROR(VLOOKUP('BH (2)'!$C$4&amp;"-"&amp;'BH (2)'!$A429,'BH (2)'!$B$7:$S$1006,M$5,0),"")</f>
        <v/>
      </c>
      <c r="N429" s="150" t="str">
        <f>IFERROR(VLOOKUP('BH (2)'!$C$4&amp;"-"&amp;'BH (2)'!$A429,'BH (2)'!$B$7:$S$1006,N$5,0),"")</f>
        <v/>
      </c>
      <c r="O429" s="156" t="str">
        <f>IFERROR(VLOOKUP('BH (2)'!$C$4&amp;"-"&amp;'BH (2)'!$A429,'BH (2)'!$B$7:$S$1006,O$5,0),"")</f>
        <v/>
      </c>
      <c r="P429" s="148" t="str">
        <f>IFERROR(VLOOKUP('BH (2)'!$C$4&amp;"-"&amp;'BH (2)'!$A429,'BH (2)'!$B$7:$S$1006,P$5,0),"")</f>
        <v/>
      </c>
      <c r="Q429" s="157" t="str">
        <f>IFERROR(VLOOKUP('BH (2)'!$C$4&amp;"-"&amp;'BH (2)'!$A429,'BH (2)'!$B$7:$S$1006,Q$5,0),"")</f>
        <v/>
      </c>
      <c r="R429" s="158" t="str">
        <f>IFERROR(VLOOKUP('BH (2)'!$C$4&amp;"-"&amp;'BH (2)'!$A429,'BH (2)'!$B$7:$S$1006,R$5,0),"")</f>
        <v/>
      </c>
      <c r="S429" s="159" t="str">
        <f>IFERROR(VLOOKUP('BH (2)'!$C$4&amp;"-"&amp;'BH (2)'!$A429,'BH (2)'!$B$7:$S$1006,S$5,0),"")</f>
        <v/>
      </c>
      <c r="T429" s="26" t="str">
        <f t="shared" si="24"/>
        <v/>
      </c>
      <c r="U429" s="26" t="str">
        <f t="shared" si="25"/>
        <v/>
      </c>
      <c r="V429" s="26" t="str">
        <f t="shared" si="26"/>
        <v/>
      </c>
      <c r="W429" s="26" t="str">
        <f t="shared" si="27"/>
        <v/>
      </c>
    </row>
    <row r="430" spans="3:23" ht="45" customHeight="1" x14ac:dyDescent="0.25">
      <c r="C430" s="32">
        <v>424</v>
      </c>
      <c r="D430" s="150" t="str">
        <f>IFERROR(VLOOKUP('BH (2)'!$C$4&amp;"-"&amp;'BH (2)'!$A430,'BH (2)'!$B$7:$S$1006,D$5,0),"")</f>
        <v/>
      </c>
      <c r="E430" s="160" t="str">
        <f>IFERROR(VLOOKUP('BH (2)'!$C$4&amp;"-"&amp;'BH (2)'!$A430,'BH (2)'!$B$7:$S$1006,E$5,0),"")</f>
        <v/>
      </c>
      <c r="F430" s="152" t="str">
        <f>IFERROR(VLOOKUP('BH (2)'!$C$4&amp;"-"&amp;'BH (2)'!$A430,'BH (2)'!$B$7:$S$1006,F$5,0),"")</f>
        <v/>
      </c>
      <c r="G430" s="153" t="str">
        <f>IFERROR(VLOOKUP('BH (2)'!$C$4&amp;"-"&amp;'BH (2)'!$A430,'BH (2)'!$B$7:$S$1006,G$5,0),"")</f>
        <v/>
      </c>
      <c r="H430" s="154" t="str">
        <f>IFERROR(VLOOKUP('BH (2)'!$C$4&amp;"-"&amp;'BH (2)'!$A430,'BH (2)'!$B$7:$S$1006,H$5,0),"")</f>
        <v/>
      </c>
      <c r="I430" s="153" t="str">
        <f>IFERROR(VLOOKUP('BH (2)'!$C$4&amp;"-"&amp;'BH (2)'!$A430,'BH (2)'!$B$7:$S$1006,I$5,0),"")</f>
        <v/>
      </c>
      <c r="J430" s="155" t="str">
        <f>IFERROR(VLOOKUP('BH (2)'!$C$4&amp;"-"&amp;'BH (2)'!$A430,'BH (2)'!$B$7:$S$1006,J$5,0),"")</f>
        <v/>
      </c>
      <c r="K430" s="153" t="str">
        <f>IFERROR(VLOOKUP('BH (2)'!$C$4&amp;"-"&amp;'BH (2)'!$A430,'BH (2)'!$B$7:$S$1006,K$5,0),"")</f>
        <v/>
      </c>
      <c r="L430" s="150" t="str">
        <f>IFERROR(VLOOKUP('BH (2)'!$C$4&amp;"-"&amp;'BH (2)'!$A430,'BH (2)'!$B$7:$S$1006,L$5,0),"")</f>
        <v/>
      </c>
      <c r="M430" s="154" t="str">
        <f>IFERROR(VLOOKUP('BH (2)'!$C$4&amp;"-"&amp;'BH (2)'!$A430,'BH (2)'!$B$7:$S$1006,M$5,0),"")</f>
        <v/>
      </c>
      <c r="N430" s="150" t="str">
        <f>IFERROR(VLOOKUP('BH (2)'!$C$4&amp;"-"&amp;'BH (2)'!$A430,'BH (2)'!$B$7:$S$1006,N$5,0),"")</f>
        <v/>
      </c>
      <c r="O430" s="156" t="str">
        <f>IFERROR(VLOOKUP('BH (2)'!$C$4&amp;"-"&amp;'BH (2)'!$A430,'BH (2)'!$B$7:$S$1006,O$5,0),"")</f>
        <v/>
      </c>
      <c r="P430" s="148" t="str">
        <f>IFERROR(VLOOKUP('BH (2)'!$C$4&amp;"-"&amp;'BH (2)'!$A430,'BH (2)'!$B$7:$S$1006,P$5,0),"")</f>
        <v/>
      </c>
      <c r="Q430" s="157" t="str">
        <f>IFERROR(VLOOKUP('BH (2)'!$C$4&amp;"-"&amp;'BH (2)'!$A430,'BH (2)'!$B$7:$S$1006,Q$5,0),"")</f>
        <v/>
      </c>
      <c r="R430" s="158" t="str">
        <f>IFERROR(VLOOKUP('BH (2)'!$C$4&amp;"-"&amp;'BH (2)'!$A430,'BH (2)'!$B$7:$S$1006,R$5,0),"")</f>
        <v/>
      </c>
      <c r="S430" s="159" t="str">
        <f>IFERROR(VLOOKUP('BH (2)'!$C$4&amp;"-"&amp;'BH (2)'!$A430,'BH (2)'!$B$7:$S$1006,S$5,0),"")</f>
        <v/>
      </c>
      <c r="T430" s="26" t="str">
        <f t="shared" si="24"/>
        <v/>
      </c>
      <c r="U430" s="26" t="str">
        <f t="shared" si="25"/>
        <v/>
      </c>
      <c r="V430" s="26" t="str">
        <f t="shared" si="26"/>
        <v/>
      </c>
      <c r="W430" s="26" t="str">
        <f t="shared" si="27"/>
        <v/>
      </c>
    </row>
    <row r="431" spans="3:23" ht="45" customHeight="1" x14ac:dyDescent="0.25">
      <c r="C431" s="32">
        <v>425</v>
      </c>
      <c r="D431" s="150" t="str">
        <f>IFERROR(VLOOKUP('BH (2)'!$C$4&amp;"-"&amp;'BH (2)'!$A431,'BH (2)'!$B$7:$S$1006,D$5,0),"")</f>
        <v/>
      </c>
      <c r="E431" s="160" t="str">
        <f>IFERROR(VLOOKUP('BH (2)'!$C$4&amp;"-"&amp;'BH (2)'!$A431,'BH (2)'!$B$7:$S$1006,E$5,0),"")</f>
        <v/>
      </c>
      <c r="F431" s="152" t="str">
        <f>IFERROR(VLOOKUP('BH (2)'!$C$4&amp;"-"&amp;'BH (2)'!$A431,'BH (2)'!$B$7:$S$1006,F$5,0),"")</f>
        <v/>
      </c>
      <c r="G431" s="153" t="str">
        <f>IFERROR(VLOOKUP('BH (2)'!$C$4&amp;"-"&amp;'BH (2)'!$A431,'BH (2)'!$B$7:$S$1006,G$5,0),"")</f>
        <v/>
      </c>
      <c r="H431" s="154" t="str">
        <f>IFERROR(VLOOKUP('BH (2)'!$C$4&amp;"-"&amp;'BH (2)'!$A431,'BH (2)'!$B$7:$S$1006,H$5,0),"")</f>
        <v/>
      </c>
      <c r="I431" s="153" t="str">
        <f>IFERROR(VLOOKUP('BH (2)'!$C$4&amp;"-"&amp;'BH (2)'!$A431,'BH (2)'!$B$7:$S$1006,I$5,0),"")</f>
        <v/>
      </c>
      <c r="J431" s="155" t="str">
        <f>IFERROR(VLOOKUP('BH (2)'!$C$4&amp;"-"&amp;'BH (2)'!$A431,'BH (2)'!$B$7:$S$1006,J$5,0),"")</f>
        <v/>
      </c>
      <c r="K431" s="153" t="str">
        <f>IFERROR(VLOOKUP('BH (2)'!$C$4&amp;"-"&amp;'BH (2)'!$A431,'BH (2)'!$B$7:$S$1006,K$5,0),"")</f>
        <v/>
      </c>
      <c r="L431" s="150" t="str">
        <f>IFERROR(VLOOKUP('BH (2)'!$C$4&amp;"-"&amp;'BH (2)'!$A431,'BH (2)'!$B$7:$S$1006,L$5,0),"")</f>
        <v/>
      </c>
      <c r="M431" s="154" t="str">
        <f>IFERROR(VLOOKUP('BH (2)'!$C$4&amp;"-"&amp;'BH (2)'!$A431,'BH (2)'!$B$7:$S$1006,M$5,0),"")</f>
        <v/>
      </c>
      <c r="N431" s="150" t="str">
        <f>IFERROR(VLOOKUP('BH (2)'!$C$4&amp;"-"&amp;'BH (2)'!$A431,'BH (2)'!$B$7:$S$1006,N$5,0),"")</f>
        <v/>
      </c>
      <c r="O431" s="156" t="str">
        <f>IFERROR(VLOOKUP('BH (2)'!$C$4&amp;"-"&amp;'BH (2)'!$A431,'BH (2)'!$B$7:$S$1006,O$5,0),"")</f>
        <v/>
      </c>
      <c r="P431" s="148" t="str">
        <f>IFERROR(VLOOKUP('BH (2)'!$C$4&amp;"-"&amp;'BH (2)'!$A431,'BH (2)'!$B$7:$S$1006,P$5,0),"")</f>
        <v/>
      </c>
      <c r="Q431" s="157" t="str">
        <f>IFERROR(VLOOKUP('BH (2)'!$C$4&amp;"-"&amp;'BH (2)'!$A431,'BH (2)'!$B$7:$S$1006,Q$5,0),"")</f>
        <v/>
      </c>
      <c r="R431" s="158" t="str">
        <f>IFERROR(VLOOKUP('BH (2)'!$C$4&amp;"-"&amp;'BH (2)'!$A431,'BH (2)'!$B$7:$S$1006,R$5,0),"")</f>
        <v/>
      </c>
      <c r="S431" s="159" t="str">
        <f>IFERROR(VLOOKUP('BH (2)'!$C$4&amp;"-"&amp;'BH (2)'!$A431,'BH (2)'!$B$7:$S$1006,S$5,0),"")</f>
        <v/>
      </c>
      <c r="T431" s="26" t="str">
        <f t="shared" si="24"/>
        <v/>
      </c>
      <c r="U431" s="26" t="str">
        <f t="shared" si="25"/>
        <v/>
      </c>
      <c r="V431" s="26" t="str">
        <f t="shared" si="26"/>
        <v/>
      </c>
      <c r="W431" s="26" t="str">
        <f t="shared" si="27"/>
        <v/>
      </c>
    </row>
    <row r="432" spans="3:23" ht="45" customHeight="1" x14ac:dyDescent="0.25">
      <c r="C432" s="32">
        <v>426</v>
      </c>
      <c r="D432" s="150" t="str">
        <f>IFERROR(VLOOKUP('BH (2)'!$C$4&amp;"-"&amp;'BH (2)'!$A432,'BH (2)'!$B$7:$S$1006,D$5,0),"")</f>
        <v/>
      </c>
      <c r="E432" s="160" t="str">
        <f>IFERROR(VLOOKUP('BH (2)'!$C$4&amp;"-"&amp;'BH (2)'!$A432,'BH (2)'!$B$7:$S$1006,E$5,0),"")</f>
        <v/>
      </c>
      <c r="F432" s="152" t="str">
        <f>IFERROR(VLOOKUP('BH (2)'!$C$4&amp;"-"&amp;'BH (2)'!$A432,'BH (2)'!$B$7:$S$1006,F$5,0),"")</f>
        <v/>
      </c>
      <c r="G432" s="153" t="str">
        <f>IFERROR(VLOOKUP('BH (2)'!$C$4&amp;"-"&amp;'BH (2)'!$A432,'BH (2)'!$B$7:$S$1006,G$5,0),"")</f>
        <v/>
      </c>
      <c r="H432" s="154" t="str">
        <f>IFERROR(VLOOKUP('BH (2)'!$C$4&amp;"-"&amp;'BH (2)'!$A432,'BH (2)'!$B$7:$S$1006,H$5,0),"")</f>
        <v/>
      </c>
      <c r="I432" s="153" t="str">
        <f>IFERROR(VLOOKUP('BH (2)'!$C$4&amp;"-"&amp;'BH (2)'!$A432,'BH (2)'!$B$7:$S$1006,I$5,0),"")</f>
        <v/>
      </c>
      <c r="J432" s="155" t="str">
        <f>IFERROR(VLOOKUP('BH (2)'!$C$4&amp;"-"&amp;'BH (2)'!$A432,'BH (2)'!$B$7:$S$1006,J$5,0),"")</f>
        <v/>
      </c>
      <c r="K432" s="153" t="str">
        <f>IFERROR(VLOOKUP('BH (2)'!$C$4&amp;"-"&amp;'BH (2)'!$A432,'BH (2)'!$B$7:$S$1006,K$5,0),"")</f>
        <v/>
      </c>
      <c r="L432" s="150" t="str">
        <f>IFERROR(VLOOKUP('BH (2)'!$C$4&amp;"-"&amp;'BH (2)'!$A432,'BH (2)'!$B$7:$S$1006,L$5,0),"")</f>
        <v/>
      </c>
      <c r="M432" s="154" t="str">
        <f>IFERROR(VLOOKUP('BH (2)'!$C$4&amp;"-"&amp;'BH (2)'!$A432,'BH (2)'!$B$7:$S$1006,M$5,0),"")</f>
        <v/>
      </c>
      <c r="N432" s="150" t="str">
        <f>IFERROR(VLOOKUP('BH (2)'!$C$4&amp;"-"&amp;'BH (2)'!$A432,'BH (2)'!$B$7:$S$1006,N$5,0),"")</f>
        <v/>
      </c>
      <c r="O432" s="156" t="str">
        <f>IFERROR(VLOOKUP('BH (2)'!$C$4&amp;"-"&amp;'BH (2)'!$A432,'BH (2)'!$B$7:$S$1006,O$5,0),"")</f>
        <v/>
      </c>
      <c r="P432" s="148" t="str">
        <f>IFERROR(VLOOKUP('BH (2)'!$C$4&amp;"-"&amp;'BH (2)'!$A432,'BH (2)'!$B$7:$S$1006,P$5,0),"")</f>
        <v/>
      </c>
      <c r="Q432" s="157" t="str">
        <f>IFERROR(VLOOKUP('BH (2)'!$C$4&amp;"-"&amp;'BH (2)'!$A432,'BH (2)'!$B$7:$S$1006,Q$5,0),"")</f>
        <v/>
      </c>
      <c r="R432" s="158" t="str">
        <f>IFERROR(VLOOKUP('BH (2)'!$C$4&amp;"-"&amp;'BH (2)'!$A432,'BH (2)'!$B$7:$S$1006,R$5,0),"")</f>
        <v/>
      </c>
      <c r="S432" s="159" t="str">
        <f>IFERROR(VLOOKUP('BH (2)'!$C$4&amp;"-"&amp;'BH (2)'!$A432,'BH (2)'!$B$7:$S$1006,S$5,0),"")</f>
        <v/>
      </c>
      <c r="T432" s="26" t="str">
        <f t="shared" si="24"/>
        <v/>
      </c>
      <c r="U432" s="26" t="str">
        <f t="shared" si="25"/>
        <v/>
      </c>
      <c r="V432" s="26" t="str">
        <f t="shared" si="26"/>
        <v/>
      </c>
      <c r="W432" s="26" t="str">
        <f t="shared" si="27"/>
        <v/>
      </c>
    </row>
    <row r="433" spans="3:23" ht="45" customHeight="1" x14ac:dyDescent="0.25">
      <c r="C433" s="32">
        <v>427</v>
      </c>
      <c r="D433" s="150" t="str">
        <f>IFERROR(VLOOKUP('BH (2)'!$C$4&amp;"-"&amp;'BH (2)'!$A433,'BH (2)'!$B$7:$S$1006,D$5,0),"")</f>
        <v/>
      </c>
      <c r="E433" s="160" t="str">
        <f>IFERROR(VLOOKUP('BH (2)'!$C$4&amp;"-"&amp;'BH (2)'!$A433,'BH (2)'!$B$7:$S$1006,E$5,0),"")</f>
        <v/>
      </c>
      <c r="F433" s="152" t="str">
        <f>IFERROR(VLOOKUP('BH (2)'!$C$4&amp;"-"&amp;'BH (2)'!$A433,'BH (2)'!$B$7:$S$1006,F$5,0),"")</f>
        <v/>
      </c>
      <c r="G433" s="153" t="str">
        <f>IFERROR(VLOOKUP('BH (2)'!$C$4&amp;"-"&amp;'BH (2)'!$A433,'BH (2)'!$B$7:$S$1006,G$5,0),"")</f>
        <v/>
      </c>
      <c r="H433" s="154" t="str">
        <f>IFERROR(VLOOKUP('BH (2)'!$C$4&amp;"-"&amp;'BH (2)'!$A433,'BH (2)'!$B$7:$S$1006,H$5,0),"")</f>
        <v/>
      </c>
      <c r="I433" s="153" t="str">
        <f>IFERROR(VLOOKUP('BH (2)'!$C$4&amp;"-"&amp;'BH (2)'!$A433,'BH (2)'!$B$7:$S$1006,I$5,0),"")</f>
        <v/>
      </c>
      <c r="J433" s="155" t="str">
        <f>IFERROR(VLOOKUP('BH (2)'!$C$4&amp;"-"&amp;'BH (2)'!$A433,'BH (2)'!$B$7:$S$1006,J$5,0),"")</f>
        <v/>
      </c>
      <c r="K433" s="153" t="str">
        <f>IFERROR(VLOOKUP('BH (2)'!$C$4&amp;"-"&amp;'BH (2)'!$A433,'BH (2)'!$B$7:$S$1006,K$5,0),"")</f>
        <v/>
      </c>
      <c r="L433" s="150" t="str">
        <f>IFERROR(VLOOKUP('BH (2)'!$C$4&amp;"-"&amp;'BH (2)'!$A433,'BH (2)'!$B$7:$S$1006,L$5,0),"")</f>
        <v/>
      </c>
      <c r="M433" s="154" t="str">
        <f>IFERROR(VLOOKUP('BH (2)'!$C$4&amp;"-"&amp;'BH (2)'!$A433,'BH (2)'!$B$7:$S$1006,M$5,0),"")</f>
        <v/>
      </c>
      <c r="N433" s="150" t="str">
        <f>IFERROR(VLOOKUP('BH (2)'!$C$4&amp;"-"&amp;'BH (2)'!$A433,'BH (2)'!$B$7:$S$1006,N$5,0),"")</f>
        <v/>
      </c>
      <c r="O433" s="156" t="str">
        <f>IFERROR(VLOOKUP('BH (2)'!$C$4&amp;"-"&amp;'BH (2)'!$A433,'BH (2)'!$B$7:$S$1006,O$5,0),"")</f>
        <v/>
      </c>
      <c r="P433" s="148" t="str">
        <f>IFERROR(VLOOKUP('BH (2)'!$C$4&amp;"-"&amp;'BH (2)'!$A433,'BH (2)'!$B$7:$S$1006,P$5,0),"")</f>
        <v/>
      </c>
      <c r="Q433" s="157" t="str">
        <f>IFERROR(VLOOKUP('BH (2)'!$C$4&amp;"-"&amp;'BH (2)'!$A433,'BH (2)'!$B$7:$S$1006,Q$5,0),"")</f>
        <v/>
      </c>
      <c r="R433" s="158" t="str">
        <f>IFERROR(VLOOKUP('BH (2)'!$C$4&amp;"-"&amp;'BH (2)'!$A433,'BH (2)'!$B$7:$S$1006,R$5,0),"")</f>
        <v/>
      </c>
      <c r="S433" s="159" t="str">
        <f>IFERROR(VLOOKUP('BH (2)'!$C$4&amp;"-"&amp;'BH (2)'!$A433,'BH (2)'!$B$7:$S$1006,S$5,0),"")</f>
        <v/>
      </c>
      <c r="T433" s="26" t="str">
        <f t="shared" si="24"/>
        <v/>
      </c>
      <c r="U433" s="26" t="str">
        <f t="shared" si="25"/>
        <v/>
      </c>
      <c r="V433" s="26" t="str">
        <f t="shared" si="26"/>
        <v/>
      </c>
      <c r="W433" s="26" t="str">
        <f t="shared" si="27"/>
        <v/>
      </c>
    </row>
    <row r="434" spans="3:23" ht="45" customHeight="1" x14ac:dyDescent="0.25">
      <c r="C434" s="32">
        <v>428</v>
      </c>
      <c r="D434" s="150" t="str">
        <f>IFERROR(VLOOKUP('BH (2)'!$C$4&amp;"-"&amp;'BH (2)'!$A434,'BH (2)'!$B$7:$S$1006,D$5,0),"")</f>
        <v/>
      </c>
      <c r="E434" s="160" t="str">
        <f>IFERROR(VLOOKUP('BH (2)'!$C$4&amp;"-"&amp;'BH (2)'!$A434,'BH (2)'!$B$7:$S$1006,E$5,0),"")</f>
        <v/>
      </c>
      <c r="F434" s="152" t="str">
        <f>IFERROR(VLOOKUP('BH (2)'!$C$4&amp;"-"&amp;'BH (2)'!$A434,'BH (2)'!$B$7:$S$1006,F$5,0),"")</f>
        <v/>
      </c>
      <c r="G434" s="153" t="str">
        <f>IFERROR(VLOOKUP('BH (2)'!$C$4&amp;"-"&amp;'BH (2)'!$A434,'BH (2)'!$B$7:$S$1006,G$5,0),"")</f>
        <v/>
      </c>
      <c r="H434" s="154" t="str">
        <f>IFERROR(VLOOKUP('BH (2)'!$C$4&amp;"-"&amp;'BH (2)'!$A434,'BH (2)'!$B$7:$S$1006,H$5,0),"")</f>
        <v/>
      </c>
      <c r="I434" s="153" t="str">
        <f>IFERROR(VLOOKUP('BH (2)'!$C$4&amp;"-"&amp;'BH (2)'!$A434,'BH (2)'!$B$7:$S$1006,I$5,0),"")</f>
        <v/>
      </c>
      <c r="J434" s="155" t="str">
        <f>IFERROR(VLOOKUP('BH (2)'!$C$4&amp;"-"&amp;'BH (2)'!$A434,'BH (2)'!$B$7:$S$1006,J$5,0),"")</f>
        <v/>
      </c>
      <c r="K434" s="153" t="str">
        <f>IFERROR(VLOOKUP('BH (2)'!$C$4&amp;"-"&amp;'BH (2)'!$A434,'BH (2)'!$B$7:$S$1006,K$5,0),"")</f>
        <v/>
      </c>
      <c r="L434" s="150" t="str">
        <f>IFERROR(VLOOKUP('BH (2)'!$C$4&amp;"-"&amp;'BH (2)'!$A434,'BH (2)'!$B$7:$S$1006,L$5,0),"")</f>
        <v/>
      </c>
      <c r="M434" s="154" t="str">
        <f>IFERROR(VLOOKUP('BH (2)'!$C$4&amp;"-"&amp;'BH (2)'!$A434,'BH (2)'!$B$7:$S$1006,M$5,0),"")</f>
        <v/>
      </c>
      <c r="N434" s="150" t="str">
        <f>IFERROR(VLOOKUP('BH (2)'!$C$4&amp;"-"&amp;'BH (2)'!$A434,'BH (2)'!$B$7:$S$1006,N$5,0),"")</f>
        <v/>
      </c>
      <c r="O434" s="156" t="str">
        <f>IFERROR(VLOOKUP('BH (2)'!$C$4&amp;"-"&amp;'BH (2)'!$A434,'BH (2)'!$B$7:$S$1006,O$5,0),"")</f>
        <v/>
      </c>
      <c r="P434" s="148" t="str">
        <f>IFERROR(VLOOKUP('BH (2)'!$C$4&amp;"-"&amp;'BH (2)'!$A434,'BH (2)'!$B$7:$S$1006,P$5,0),"")</f>
        <v/>
      </c>
      <c r="Q434" s="157" t="str">
        <f>IFERROR(VLOOKUP('BH (2)'!$C$4&amp;"-"&amp;'BH (2)'!$A434,'BH (2)'!$B$7:$S$1006,Q$5,0),"")</f>
        <v/>
      </c>
      <c r="R434" s="158" t="str">
        <f>IFERROR(VLOOKUP('BH (2)'!$C$4&amp;"-"&amp;'BH (2)'!$A434,'BH (2)'!$B$7:$S$1006,R$5,0),"")</f>
        <v/>
      </c>
      <c r="S434" s="159" t="str">
        <f>IFERROR(VLOOKUP('BH (2)'!$C$4&amp;"-"&amp;'BH (2)'!$A434,'BH (2)'!$B$7:$S$1006,S$5,0),"")</f>
        <v/>
      </c>
      <c r="T434" s="26" t="str">
        <f t="shared" si="24"/>
        <v/>
      </c>
      <c r="U434" s="26" t="str">
        <f t="shared" si="25"/>
        <v/>
      </c>
      <c r="V434" s="26" t="str">
        <f t="shared" si="26"/>
        <v/>
      </c>
      <c r="W434" s="26" t="str">
        <f t="shared" si="27"/>
        <v/>
      </c>
    </row>
    <row r="435" spans="3:23" ht="45" customHeight="1" x14ac:dyDescent="0.25">
      <c r="C435" s="32">
        <v>429</v>
      </c>
      <c r="D435" s="150" t="str">
        <f>IFERROR(VLOOKUP('BH (2)'!$C$4&amp;"-"&amp;'BH (2)'!$A435,'BH (2)'!$B$7:$S$1006,D$5,0),"")</f>
        <v/>
      </c>
      <c r="E435" s="160" t="str">
        <f>IFERROR(VLOOKUP('BH (2)'!$C$4&amp;"-"&amp;'BH (2)'!$A435,'BH (2)'!$B$7:$S$1006,E$5,0),"")</f>
        <v/>
      </c>
      <c r="F435" s="152" t="str">
        <f>IFERROR(VLOOKUP('BH (2)'!$C$4&amp;"-"&amp;'BH (2)'!$A435,'BH (2)'!$B$7:$S$1006,F$5,0),"")</f>
        <v/>
      </c>
      <c r="G435" s="153" t="str">
        <f>IFERROR(VLOOKUP('BH (2)'!$C$4&amp;"-"&amp;'BH (2)'!$A435,'BH (2)'!$B$7:$S$1006,G$5,0),"")</f>
        <v/>
      </c>
      <c r="H435" s="154" t="str">
        <f>IFERROR(VLOOKUP('BH (2)'!$C$4&amp;"-"&amp;'BH (2)'!$A435,'BH (2)'!$B$7:$S$1006,H$5,0),"")</f>
        <v/>
      </c>
      <c r="I435" s="153" t="str">
        <f>IFERROR(VLOOKUP('BH (2)'!$C$4&amp;"-"&amp;'BH (2)'!$A435,'BH (2)'!$B$7:$S$1006,I$5,0),"")</f>
        <v/>
      </c>
      <c r="J435" s="155" t="str">
        <f>IFERROR(VLOOKUP('BH (2)'!$C$4&amp;"-"&amp;'BH (2)'!$A435,'BH (2)'!$B$7:$S$1006,J$5,0),"")</f>
        <v/>
      </c>
      <c r="K435" s="153" t="str">
        <f>IFERROR(VLOOKUP('BH (2)'!$C$4&amp;"-"&amp;'BH (2)'!$A435,'BH (2)'!$B$7:$S$1006,K$5,0),"")</f>
        <v/>
      </c>
      <c r="L435" s="150" t="str">
        <f>IFERROR(VLOOKUP('BH (2)'!$C$4&amp;"-"&amp;'BH (2)'!$A435,'BH (2)'!$B$7:$S$1006,L$5,0),"")</f>
        <v/>
      </c>
      <c r="M435" s="154" t="str">
        <f>IFERROR(VLOOKUP('BH (2)'!$C$4&amp;"-"&amp;'BH (2)'!$A435,'BH (2)'!$B$7:$S$1006,M$5,0),"")</f>
        <v/>
      </c>
      <c r="N435" s="150" t="str">
        <f>IFERROR(VLOOKUP('BH (2)'!$C$4&amp;"-"&amp;'BH (2)'!$A435,'BH (2)'!$B$7:$S$1006,N$5,0),"")</f>
        <v/>
      </c>
      <c r="O435" s="156" t="str">
        <f>IFERROR(VLOOKUP('BH (2)'!$C$4&amp;"-"&amp;'BH (2)'!$A435,'BH (2)'!$B$7:$S$1006,O$5,0),"")</f>
        <v/>
      </c>
      <c r="P435" s="148" t="str">
        <f>IFERROR(VLOOKUP('BH (2)'!$C$4&amp;"-"&amp;'BH (2)'!$A435,'BH (2)'!$B$7:$S$1006,P$5,0),"")</f>
        <v/>
      </c>
      <c r="Q435" s="157" t="str">
        <f>IFERROR(VLOOKUP('BH (2)'!$C$4&amp;"-"&amp;'BH (2)'!$A435,'BH (2)'!$B$7:$S$1006,Q$5,0),"")</f>
        <v/>
      </c>
      <c r="R435" s="158" t="str">
        <f>IFERROR(VLOOKUP('BH (2)'!$C$4&amp;"-"&amp;'BH (2)'!$A435,'BH (2)'!$B$7:$S$1006,R$5,0),"")</f>
        <v/>
      </c>
      <c r="S435" s="159" t="str">
        <f>IFERROR(VLOOKUP('BH (2)'!$C$4&amp;"-"&amp;'BH (2)'!$A435,'BH (2)'!$B$7:$S$1006,S$5,0),"")</f>
        <v/>
      </c>
      <c r="T435" s="26" t="str">
        <f t="shared" si="24"/>
        <v/>
      </c>
      <c r="U435" s="26" t="str">
        <f t="shared" si="25"/>
        <v/>
      </c>
      <c r="V435" s="26" t="str">
        <f t="shared" si="26"/>
        <v/>
      </c>
      <c r="W435" s="26" t="str">
        <f t="shared" si="27"/>
        <v/>
      </c>
    </row>
    <row r="436" spans="3:23" ht="45" customHeight="1" x14ac:dyDescent="0.25">
      <c r="C436" s="32">
        <v>430</v>
      </c>
      <c r="D436" s="150" t="str">
        <f>IFERROR(VLOOKUP('BH (2)'!$C$4&amp;"-"&amp;'BH (2)'!$A436,'BH (2)'!$B$7:$S$1006,D$5,0),"")</f>
        <v/>
      </c>
      <c r="E436" s="160" t="str">
        <f>IFERROR(VLOOKUP('BH (2)'!$C$4&amp;"-"&amp;'BH (2)'!$A436,'BH (2)'!$B$7:$S$1006,E$5,0),"")</f>
        <v/>
      </c>
      <c r="F436" s="152" t="str">
        <f>IFERROR(VLOOKUP('BH (2)'!$C$4&amp;"-"&amp;'BH (2)'!$A436,'BH (2)'!$B$7:$S$1006,F$5,0),"")</f>
        <v/>
      </c>
      <c r="G436" s="153" t="str">
        <f>IFERROR(VLOOKUP('BH (2)'!$C$4&amp;"-"&amp;'BH (2)'!$A436,'BH (2)'!$B$7:$S$1006,G$5,0),"")</f>
        <v/>
      </c>
      <c r="H436" s="154" t="str">
        <f>IFERROR(VLOOKUP('BH (2)'!$C$4&amp;"-"&amp;'BH (2)'!$A436,'BH (2)'!$B$7:$S$1006,H$5,0),"")</f>
        <v/>
      </c>
      <c r="I436" s="153" t="str">
        <f>IFERROR(VLOOKUP('BH (2)'!$C$4&amp;"-"&amp;'BH (2)'!$A436,'BH (2)'!$B$7:$S$1006,I$5,0),"")</f>
        <v/>
      </c>
      <c r="J436" s="155" t="str">
        <f>IFERROR(VLOOKUP('BH (2)'!$C$4&amp;"-"&amp;'BH (2)'!$A436,'BH (2)'!$B$7:$S$1006,J$5,0),"")</f>
        <v/>
      </c>
      <c r="K436" s="153" t="str">
        <f>IFERROR(VLOOKUP('BH (2)'!$C$4&amp;"-"&amp;'BH (2)'!$A436,'BH (2)'!$B$7:$S$1006,K$5,0),"")</f>
        <v/>
      </c>
      <c r="L436" s="150" t="str">
        <f>IFERROR(VLOOKUP('BH (2)'!$C$4&amp;"-"&amp;'BH (2)'!$A436,'BH (2)'!$B$7:$S$1006,L$5,0),"")</f>
        <v/>
      </c>
      <c r="M436" s="154" t="str">
        <f>IFERROR(VLOOKUP('BH (2)'!$C$4&amp;"-"&amp;'BH (2)'!$A436,'BH (2)'!$B$7:$S$1006,M$5,0),"")</f>
        <v/>
      </c>
      <c r="N436" s="150" t="str">
        <f>IFERROR(VLOOKUP('BH (2)'!$C$4&amp;"-"&amp;'BH (2)'!$A436,'BH (2)'!$B$7:$S$1006,N$5,0),"")</f>
        <v/>
      </c>
      <c r="O436" s="156" t="str">
        <f>IFERROR(VLOOKUP('BH (2)'!$C$4&amp;"-"&amp;'BH (2)'!$A436,'BH (2)'!$B$7:$S$1006,O$5,0),"")</f>
        <v/>
      </c>
      <c r="P436" s="148" t="str">
        <f>IFERROR(VLOOKUP('BH (2)'!$C$4&amp;"-"&amp;'BH (2)'!$A436,'BH (2)'!$B$7:$S$1006,P$5,0),"")</f>
        <v/>
      </c>
      <c r="Q436" s="157" t="str">
        <f>IFERROR(VLOOKUP('BH (2)'!$C$4&amp;"-"&amp;'BH (2)'!$A436,'BH (2)'!$B$7:$S$1006,Q$5,0),"")</f>
        <v/>
      </c>
      <c r="R436" s="158" t="str">
        <f>IFERROR(VLOOKUP('BH (2)'!$C$4&amp;"-"&amp;'BH (2)'!$A436,'BH (2)'!$B$7:$S$1006,R$5,0),"")</f>
        <v/>
      </c>
      <c r="S436" s="159" t="str">
        <f>IFERROR(VLOOKUP('BH (2)'!$C$4&amp;"-"&amp;'BH (2)'!$A436,'BH (2)'!$B$7:$S$1006,S$5,0),"")</f>
        <v/>
      </c>
      <c r="T436" s="26" t="str">
        <f t="shared" si="24"/>
        <v/>
      </c>
      <c r="U436" s="26" t="str">
        <f t="shared" si="25"/>
        <v/>
      </c>
      <c r="V436" s="26" t="str">
        <f t="shared" si="26"/>
        <v/>
      </c>
      <c r="W436" s="26" t="str">
        <f t="shared" si="27"/>
        <v/>
      </c>
    </row>
    <row r="437" spans="3:23" ht="45" customHeight="1" x14ac:dyDescent="0.25">
      <c r="C437" s="32">
        <v>431</v>
      </c>
      <c r="D437" s="150" t="str">
        <f>IFERROR(VLOOKUP('BH (2)'!$C$4&amp;"-"&amp;'BH (2)'!$A437,'BH (2)'!$B$7:$S$1006,D$5,0),"")</f>
        <v/>
      </c>
      <c r="E437" s="160" t="str">
        <f>IFERROR(VLOOKUP('BH (2)'!$C$4&amp;"-"&amp;'BH (2)'!$A437,'BH (2)'!$B$7:$S$1006,E$5,0),"")</f>
        <v/>
      </c>
      <c r="F437" s="152" t="str">
        <f>IFERROR(VLOOKUP('BH (2)'!$C$4&amp;"-"&amp;'BH (2)'!$A437,'BH (2)'!$B$7:$S$1006,F$5,0),"")</f>
        <v/>
      </c>
      <c r="G437" s="153" t="str">
        <f>IFERROR(VLOOKUP('BH (2)'!$C$4&amp;"-"&amp;'BH (2)'!$A437,'BH (2)'!$B$7:$S$1006,G$5,0),"")</f>
        <v/>
      </c>
      <c r="H437" s="154" t="str">
        <f>IFERROR(VLOOKUP('BH (2)'!$C$4&amp;"-"&amp;'BH (2)'!$A437,'BH (2)'!$B$7:$S$1006,H$5,0),"")</f>
        <v/>
      </c>
      <c r="I437" s="153" t="str">
        <f>IFERROR(VLOOKUP('BH (2)'!$C$4&amp;"-"&amp;'BH (2)'!$A437,'BH (2)'!$B$7:$S$1006,I$5,0),"")</f>
        <v/>
      </c>
      <c r="J437" s="155" t="str">
        <f>IFERROR(VLOOKUP('BH (2)'!$C$4&amp;"-"&amp;'BH (2)'!$A437,'BH (2)'!$B$7:$S$1006,J$5,0),"")</f>
        <v/>
      </c>
      <c r="K437" s="153" t="str">
        <f>IFERROR(VLOOKUP('BH (2)'!$C$4&amp;"-"&amp;'BH (2)'!$A437,'BH (2)'!$B$7:$S$1006,K$5,0),"")</f>
        <v/>
      </c>
      <c r="L437" s="150" t="str">
        <f>IFERROR(VLOOKUP('BH (2)'!$C$4&amp;"-"&amp;'BH (2)'!$A437,'BH (2)'!$B$7:$S$1006,L$5,0),"")</f>
        <v/>
      </c>
      <c r="M437" s="154" t="str">
        <f>IFERROR(VLOOKUP('BH (2)'!$C$4&amp;"-"&amp;'BH (2)'!$A437,'BH (2)'!$B$7:$S$1006,M$5,0),"")</f>
        <v/>
      </c>
      <c r="N437" s="150" t="str">
        <f>IFERROR(VLOOKUP('BH (2)'!$C$4&amp;"-"&amp;'BH (2)'!$A437,'BH (2)'!$B$7:$S$1006,N$5,0),"")</f>
        <v/>
      </c>
      <c r="O437" s="156" t="str">
        <f>IFERROR(VLOOKUP('BH (2)'!$C$4&amp;"-"&amp;'BH (2)'!$A437,'BH (2)'!$B$7:$S$1006,O$5,0),"")</f>
        <v/>
      </c>
      <c r="P437" s="148" t="str">
        <f>IFERROR(VLOOKUP('BH (2)'!$C$4&amp;"-"&amp;'BH (2)'!$A437,'BH (2)'!$B$7:$S$1006,P$5,0),"")</f>
        <v/>
      </c>
      <c r="Q437" s="157" t="str">
        <f>IFERROR(VLOOKUP('BH (2)'!$C$4&amp;"-"&amp;'BH (2)'!$A437,'BH (2)'!$B$7:$S$1006,Q$5,0),"")</f>
        <v/>
      </c>
      <c r="R437" s="158" t="str">
        <f>IFERROR(VLOOKUP('BH (2)'!$C$4&amp;"-"&amp;'BH (2)'!$A437,'BH (2)'!$B$7:$S$1006,R$5,0),"")</f>
        <v/>
      </c>
      <c r="S437" s="159" t="str">
        <f>IFERROR(VLOOKUP('BH (2)'!$C$4&amp;"-"&amp;'BH (2)'!$A437,'BH (2)'!$B$7:$S$1006,S$5,0),"")</f>
        <v/>
      </c>
      <c r="T437" s="26" t="str">
        <f t="shared" si="24"/>
        <v/>
      </c>
      <c r="U437" s="26" t="str">
        <f t="shared" si="25"/>
        <v/>
      </c>
      <c r="V437" s="26" t="str">
        <f t="shared" si="26"/>
        <v/>
      </c>
      <c r="W437" s="26" t="str">
        <f t="shared" si="27"/>
        <v/>
      </c>
    </row>
    <row r="438" spans="3:23" ht="45" customHeight="1" x14ac:dyDescent="0.25">
      <c r="C438" s="32">
        <v>432</v>
      </c>
      <c r="D438" s="150" t="str">
        <f>IFERROR(VLOOKUP('BH (2)'!$C$4&amp;"-"&amp;'BH (2)'!$A438,'BH (2)'!$B$7:$S$1006,D$5,0),"")</f>
        <v/>
      </c>
      <c r="E438" s="160" t="str">
        <f>IFERROR(VLOOKUP('BH (2)'!$C$4&amp;"-"&amp;'BH (2)'!$A438,'BH (2)'!$B$7:$S$1006,E$5,0),"")</f>
        <v/>
      </c>
      <c r="F438" s="152" t="str">
        <f>IFERROR(VLOOKUP('BH (2)'!$C$4&amp;"-"&amp;'BH (2)'!$A438,'BH (2)'!$B$7:$S$1006,F$5,0),"")</f>
        <v/>
      </c>
      <c r="G438" s="153" t="str">
        <f>IFERROR(VLOOKUP('BH (2)'!$C$4&amp;"-"&amp;'BH (2)'!$A438,'BH (2)'!$B$7:$S$1006,G$5,0),"")</f>
        <v/>
      </c>
      <c r="H438" s="154" t="str">
        <f>IFERROR(VLOOKUP('BH (2)'!$C$4&amp;"-"&amp;'BH (2)'!$A438,'BH (2)'!$B$7:$S$1006,H$5,0),"")</f>
        <v/>
      </c>
      <c r="I438" s="153" t="str">
        <f>IFERROR(VLOOKUP('BH (2)'!$C$4&amp;"-"&amp;'BH (2)'!$A438,'BH (2)'!$B$7:$S$1006,I$5,0),"")</f>
        <v/>
      </c>
      <c r="J438" s="155" t="str">
        <f>IFERROR(VLOOKUP('BH (2)'!$C$4&amp;"-"&amp;'BH (2)'!$A438,'BH (2)'!$B$7:$S$1006,J$5,0),"")</f>
        <v/>
      </c>
      <c r="K438" s="153" t="str">
        <f>IFERROR(VLOOKUP('BH (2)'!$C$4&amp;"-"&amp;'BH (2)'!$A438,'BH (2)'!$B$7:$S$1006,K$5,0),"")</f>
        <v/>
      </c>
      <c r="L438" s="150" t="str">
        <f>IFERROR(VLOOKUP('BH (2)'!$C$4&amp;"-"&amp;'BH (2)'!$A438,'BH (2)'!$B$7:$S$1006,L$5,0),"")</f>
        <v/>
      </c>
      <c r="M438" s="154" t="str">
        <f>IFERROR(VLOOKUP('BH (2)'!$C$4&amp;"-"&amp;'BH (2)'!$A438,'BH (2)'!$B$7:$S$1006,M$5,0),"")</f>
        <v/>
      </c>
      <c r="N438" s="150" t="str">
        <f>IFERROR(VLOOKUP('BH (2)'!$C$4&amp;"-"&amp;'BH (2)'!$A438,'BH (2)'!$B$7:$S$1006,N$5,0),"")</f>
        <v/>
      </c>
      <c r="O438" s="156" t="str">
        <f>IFERROR(VLOOKUP('BH (2)'!$C$4&amp;"-"&amp;'BH (2)'!$A438,'BH (2)'!$B$7:$S$1006,O$5,0),"")</f>
        <v/>
      </c>
      <c r="P438" s="148" t="str">
        <f>IFERROR(VLOOKUP('BH (2)'!$C$4&amp;"-"&amp;'BH (2)'!$A438,'BH (2)'!$B$7:$S$1006,P$5,0),"")</f>
        <v/>
      </c>
      <c r="Q438" s="157" t="str">
        <f>IFERROR(VLOOKUP('BH (2)'!$C$4&amp;"-"&amp;'BH (2)'!$A438,'BH (2)'!$B$7:$S$1006,Q$5,0),"")</f>
        <v/>
      </c>
      <c r="R438" s="158" t="str">
        <f>IFERROR(VLOOKUP('BH (2)'!$C$4&amp;"-"&amp;'BH (2)'!$A438,'BH (2)'!$B$7:$S$1006,R$5,0),"")</f>
        <v/>
      </c>
      <c r="S438" s="159" t="str">
        <f>IFERROR(VLOOKUP('BH (2)'!$C$4&amp;"-"&amp;'BH (2)'!$A438,'BH (2)'!$B$7:$S$1006,S$5,0),"")</f>
        <v/>
      </c>
      <c r="T438" s="26" t="str">
        <f t="shared" si="24"/>
        <v/>
      </c>
      <c r="U438" s="26" t="str">
        <f t="shared" si="25"/>
        <v/>
      </c>
      <c r="V438" s="26" t="str">
        <f t="shared" si="26"/>
        <v/>
      </c>
      <c r="W438" s="26" t="str">
        <f t="shared" si="27"/>
        <v/>
      </c>
    </row>
    <row r="439" spans="3:23" ht="45" customHeight="1" x14ac:dyDescent="0.25">
      <c r="C439" s="32">
        <v>433</v>
      </c>
      <c r="D439" s="150" t="str">
        <f>IFERROR(VLOOKUP('BH (2)'!$C$4&amp;"-"&amp;'BH (2)'!$A439,'BH (2)'!$B$7:$S$1006,D$5,0),"")</f>
        <v/>
      </c>
      <c r="E439" s="160" t="str">
        <f>IFERROR(VLOOKUP('BH (2)'!$C$4&amp;"-"&amp;'BH (2)'!$A439,'BH (2)'!$B$7:$S$1006,E$5,0),"")</f>
        <v/>
      </c>
      <c r="F439" s="152" t="str">
        <f>IFERROR(VLOOKUP('BH (2)'!$C$4&amp;"-"&amp;'BH (2)'!$A439,'BH (2)'!$B$7:$S$1006,F$5,0),"")</f>
        <v/>
      </c>
      <c r="G439" s="153" t="str">
        <f>IFERROR(VLOOKUP('BH (2)'!$C$4&amp;"-"&amp;'BH (2)'!$A439,'BH (2)'!$B$7:$S$1006,G$5,0),"")</f>
        <v/>
      </c>
      <c r="H439" s="154" t="str">
        <f>IFERROR(VLOOKUP('BH (2)'!$C$4&amp;"-"&amp;'BH (2)'!$A439,'BH (2)'!$B$7:$S$1006,H$5,0),"")</f>
        <v/>
      </c>
      <c r="I439" s="153" t="str">
        <f>IFERROR(VLOOKUP('BH (2)'!$C$4&amp;"-"&amp;'BH (2)'!$A439,'BH (2)'!$B$7:$S$1006,I$5,0),"")</f>
        <v/>
      </c>
      <c r="J439" s="155" t="str">
        <f>IFERROR(VLOOKUP('BH (2)'!$C$4&amp;"-"&amp;'BH (2)'!$A439,'BH (2)'!$B$7:$S$1006,J$5,0),"")</f>
        <v/>
      </c>
      <c r="K439" s="153" t="str">
        <f>IFERROR(VLOOKUP('BH (2)'!$C$4&amp;"-"&amp;'BH (2)'!$A439,'BH (2)'!$B$7:$S$1006,K$5,0),"")</f>
        <v/>
      </c>
      <c r="L439" s="150" t="str">
        <f>IFERROR(VLOOKUP('BH (2)'!$C$4&amp;"-"&amp;'BH (2)'!$A439,'BH (2)'!$B$7:$S$1006,L$5,0),"")</f>
        <v/>
      </c>
      <c r="M439" s="154" t="str">
        <f>IFERROR(VLOOKUP('BH (2)'!$C$4&amp;"-"&amp;'BH (2)'!$A439,'BH (2)'!$B$7:$S$1006,M$5,0),"")</f>
        <v/>
      </c>
      <c r="N439" s="150" t="str">
        <f>IFERROR(VLOOKUP('BH (2)'!$C$4&amp;"-"&amp;'BH (2)'!$A439,'BH (2)'!$B$7:$S$1006,N$5,0),"")</f>
        <v/>
      </c>
      <c r="O439" s="156" t="str">
        <f>IFERROR(VLOOKUP('BH (2)'!$C$4&amp;"-"&amp;'BH (2)'!$A439,'BH (2)'!$B$7:$S$1006,O$5,0),"")</f>
        <v/>
      </c>
      <c r="P439" s="148" t="str">
        <f>IFERROR(VLOOKUP('BH (2)'!$C$4&amp;"-"&amp;'BH (2)'!$A439,'BH (2)'!$B$7:$S$1006,P$5,0),"")</f>
        <v/>
      </c>
      <c r="Q439" s="157" t="str">
        <f>IFERROR(VLOOKUP('BH (2)'!$C$4&amp;"-"&amp;'BH (2)'!$A439,'BH (2)'!$B$7:$S$1006,Q$5,0),"")</f>
        <v/>
      </c>
      <c r="R439" s="158" t="str">
        <f>IFERROR(VLOOKUP('BH (2)'!$C$4&amp;"-"&amp;'BH (2)'!$A439,'BH (2)'!$B$7:$S$1006,R$5,0),"")</f>
        <v/>
      </c>
      <c r="S439" s="159" t="str">
        <f>IFERROR(VLOOKUP('BH (2)'!$C$4&amp;"-"&amp;'BH (2)'!$A439,'BH (2)'!$B$7:$S$1006,S$5,0),"")</f>
        <v/>
      </c>
      <c r="T439" s="26" t="str">
        <f t="shared" si="24"/>
        <v/>
      </c>
      <c r="U439" s="26" t="str">
        <f t="shared" si="25"/>
        <v/>
      </c>
      <c r="V439" s="26" t="str">
        <f t="shared" si="26"/>
        <v/>
      </c>
      <c r="W439" s="26" t="str">
        <f t="shared" si="27"/>
        <v/>
      </c>
    </row>
    <row r="440" spans="3:23" ht="45" customHeight="1" x14ac:dyDescent="0.25">
      <c r="C440" s="32">
        <v>434</v>
      </c>
      <c r="D440" s="150" t="str">
        <f>IFERROR(VLOOKUP('BH (2)'!$C$4&amp;"-"&amp;'BH (2)'!$A440,'BH (2)'!$B$7:$S$1006,D$5,0),"")</f>
        <v/>
      </c>
      <c r="E440" s="160" t="str">
        <f>IFERROR(VLOOKUP('BH (2)'!$C$4&amp;"-"&amp;'BH (2)'!$A440,'BH (2)'!$B$7:$S$1006,E$5,0),"")</f>
        <v/>
      </c>
      <c r="F440" s="152" t="str">
        <f>IFERROR(VLOOKUP('BH (2)'!$C$4&amp;"-"&amp;'BH (2)'!$A440,'BH (2)'!$B$7:$S$1006,F$5,0),"")</f>
        <v/>
      </c>
      <c r="G440" s="153" t="str">
        <f>IFERROR(VLOOKUP('BH (2)'!$C$4&amp;"-"&amp;'BH (2)'!$A440,'BH (2)'!$B$7:$S$1006,G$5,0),"")</f>
        <v/>
      </c>
      <c r="H440" s="154" t="str">
        <f>IFERROR(VLOOKUP('BH (2)'!$C$4&amp;"-"&amp;'BH (2)'!$A440,'BH (2)'!$B$7:$S$1006,H$5,0),"")</f>
        <v/>
      </c>
      <c r="I440" s="153" t="str">
        <f>IFERROR(VLOOKUP('BH (2)'!$C$4&amp;"-"&amp;'BH (2)'!$A440,'BH (2)'!$B$7:$S$1006,I$5,0),"")</f>
        <v/>
      </c>
      <c r="J440" s="155" t="str">
        <f>IFERROR(VLOOKUP('BH (2)'!$C$4&amp;"-"&amp;'BH (2)'!$A440,'BH (2)'!$B$7:$S$1006,J$5,0),"")</f>
        <v/>
      </c>
      <c r="K440" s="153" t="str">
        <f>IFERROR(VLOOKUP('BH (2)'!$C$4&amp;"-"&amp;'BH (2)'!$A440,'BH (2)'!$B$7:$S$1006,K$5,0),"")</f>
        <v/>
      </c>
      <c r="L440" s="150" t="str">
        <f>IFERROR(VLOOKUP('BH (2)'!$C$4&amp;"-"&amp;'BH (2)'!$A440,'BH (2)'!$B$7:$S$1006,L$5,0),"")</f>
        <v/>
      </c>
      <c r="M440" s="154" t="str">
        <f>IFERROR(VLOOKUP('BH (2)'!$C$4&amp;"-"&amp;'BH (2)'!$A440,'BH (2)'!$B$7:$S$1006,M$5,0),"")</f>
        <v/>
      </c>
      <c r="N440" s="150" t="str">
        <f>IFERROR(VLOOKUP('BH (2)'!$C$4&amp;"-"&amp;'BH (2)'!$A440,'BH (2)'!$B$7:$S$1006,N$5,0),"")</f>
        <v/>
      </c>
      <c r="O440" s="156" t="str">
        <f>IFERROR(VLOOKUP('BH (2)'!$C$4&amp;"-"&amp;'BH (2)'!$A440,'BH (2)'!$B$7:$S$1006,O$5,0),"")</f>
        <v/>
      </c>
      <c r="P440" s="148" t="str">
        <f>IFERROR(VLOOKUP('BH (2)'!$C$4&amp;"-"&amp;'BH (2)'!$A440,'BH (2)'!$B$7:$S$1006,P$5,0),"")</f>
        <v/>
      </c>
      <c r="Q440" s="157" t="str">
        <f>IFERROR(VLOOKUP('BH (2)'!$C$4&amp;"-"&amp;'BH (2)'!$A440,'BH (2)'!$B$7:$S$1006,Q$5,0),"")</f>
        <v/>
      </c>
      <c r="R440" s="158" t="str">
        <f>IFERROR(VLOOKUP('BH (2)'!$C$4&amp;"-"&amp;'BH (2)'!$A440,'BH (2)'!$B$7:$S$1006,R$5,0),"")</f>
        <v/>
      </c>
      <c r="S440" s="159" t="str">
        <f>IFERROR(VLOOKUP('BH (2)'!$C$4&amp;"-"&amp;'BH (2)'!$A440,'BH (2)'!$B$7:$S$1006,S$5,0),"")</f>
        <v/>
      </c>
      <c r="T440" s="26" t="str">
        <f t="shared" si="24"/>
        <v/>
      </c>
      <c r="U440" s="26" t="str">
        <f t="shared" si="25"/>
        <v/>
      </c>
      <c r="V440" s="26" t="str">
        <f t="shared" si="26"/>
        <v/>
      </c>
      <c r="W440" s="26" t="str">
        <f t="shared" si="27"/>
        <v/>
      </c>
    </row>
    <row r="441" spans="3:23" ht="45" customHeight="1" x14ac:dyDescent="0.25">
      <c r="C441" s="32">
        <v>435</v>
      </c>
      <c r="D441" s="150" t="str">
        <f>IFERROR(VLOOKUP('BH (2)'!$C$4&amp;"-"&amp;'BH (2)'!$A441,'BH (2)'!$B$7:$S$1006,D$5,0),"")</f>
        <v/>
      </c>
      <c r="E441" s="160" t="str">
        <f>IFERROR(VLOOKUP('BH (2)'!$C$4&amp;"-"&amp;'BH (2)'!$A441,'BH (2)'!$B$7:$S$1006,E$5,0),"")</f>
        <v/>
      </c>
      <c r="F441" s="152" t="str">
        <f>IFERROR(VLOOKUP('BH (2)'!$C$4&amp;"-"&amp;'BH (2)'!$A441,'BH (2)'!$B$7:$S$1006,F$5,0),"")</f>
        <v/>
      </c>
      <c r="G441" s="153" t="str">
        <f>IFERROR(VLOOKUP('BH (2)'!$C$4&amp;"-"&amp;'BH (2)'!$A441,'BH (2)'!$B$7:$S$1006,G$5,0),"")</f>
        <v/>
      </c>
      <c r="H441" s="154" t="str">
        <f>IFERROR(VLOOKUP('BH (2)'!$C$4&amp;"-"&amp;'BH (2)'!$A441,'BH (2)'!$B$7:$S$1006,H$5,0),"")</f>
        <v/>
      </c>
      <c r="I441" s="153" t="str">
        <f>IFERROR(VLOOKUP('BH (2)'!$C$4&amp;"-"&amp;'BH (2)'!$A441,'BH (2)'!$B$7:$S$1006,I$5,0),"")</f>
        <v/>
      </c>
      <c r="J441" s="155" t="str">
        <f>IFERROR(VLOOKUP('BH (2)'!$C$4&amp;"-"&amp;'BH (2)'!$A441,'BH (2)'!$B$7:$S$1006,J$5,0),"")</f>
        <v/>
      </c>
      <c r="K441" s="153" t="str">
        <f>IFERROR(VLOOKUP('BH (2)'!$C$4&amp;"-"&amp;'BH (2)'!$A441,'BH (2)'!$B$7:$S$1006,K$5,0),"")</f>
        <v/>
      </c>
      <c r="L441" s="150" t="str">
        <f>IFERROR(VLOOKUP('BH (2)'!$C$4&amp;"-"&amp;'BH (2)'!$A441,'BH (2)'!$B$7:$S$1006,L$5,0),"")</f>
        <v/>
      </c>
      <c r="M441" s="154" t="str">
        <f>IFERROR(VLOOKUP('BH (2)'!$C$4&amp;"-"&amp;'BH (2)'!$A441,'BH (2)'!$B$7:$S$1006,M$5,0),"")</f>
        <v/>
      </c>
      <c r="N441" s="150" t="str">
        <f>IFERROR(VLOOKUP('BH (2)'!$C$4&amp;"-"&amp;'BH (2)'!$A441,'BH (2)'!$B$7:$S$1006,N$5,0),"")</f>
        <v/>
      </c>
      <c r="O441" s="156" t="str">
        <f>IFERROR(VLOOKUP('BH (2)'!$C$4&amp;"-"&amp;'BH (2)'!$A441,'BH (2)'!$B$7:$S$1006,O$5,0),"")</f>
        <v/>
      </c>
      <c r="P441" s="148" t="str">
        <f>IFERROR(VLOOKUP('BH (2)'!$C$4&amp;"-"&amp;'BH (2)'!$A441,'BH (2)'!$B$7:$S$1006,P$5,0),"")</f>
        <v/>
      </c>
      <c r="Q441" s="157" t="str">
        <f>IFERROR(VLOOKUP('BH (2)'!$C$4&amp;"-"&amp;'BH (2)'!$A441,'BH (2)'!$B$7:$S$1006,Q$5,0),"")</f>
        <v/>
      </c>
      <c r="R441" s="158" t="str">
        <f>IFERROR(VLOOKUP('BH (2)'!$C$4&amp;"-"&amp;'BH (2)'!$A441,'BH (2)'!$B$7:$S$1006,R$5,0),"")</f>
        <v/>
      </c>
      <c r="S441" s="159" t="str">
        <f>IFERROR(VLOOKUP('BH (2)'!$C$4&amp;"-"&amp;'BH (2)'!$A441,'BH (2)'!$B$7:$S$1006,S$5,0),"")</f>
        <v/>
      </c>
      <c r="T441" s="26" t="str">
        <f t="shared" si="24"/>
        <v/>
      </c>
      <c r="U441" s="26" t="str">
        <f t="shared" si="25"/>
        <v/>
      </c>
      <c r="V441" s="26" t="str">
        <f t="shared" si="26"/>
        <v/>
      </c>
      <c r="W441" s="26" t="str">
        <f t="shared" si="27"/>
        <v/>
      </c>
    </row>
    <row r="442" spans="3:23" ht="45" customHeight="1" x14ac:dyDescent="0.25">
      <c r="C442" s="32">
        <v>436</v>
      </c>
      <c r="D442" s="150" t="str">
        <f>IFERROR(VLOOKUP('BH (2)'!$C$4&amp;"-"&amp;'BH (2)'!$A442,'BH (2)'!$B$7:$S$1006,D$5,0),"")</f>
        <v/>
      </c>
      <c r="E442" s="160" t="str">
        <f>IFERROR(VLOOKUP('BH (2)'!$C$4&amp;"-"&amp;'BH (2)'!$A442,'BH (2)'!$B$7:$S$1006,E$5,0),"")</f>
        <v/>
      </c>
      <c r="F442" s="152" t="str">
        <f>IFERROR(VLOOKUP('BH (2)'!$C$4&amp;"-"&amp;'BH (2)'!$A442,'BH (2)'!$B$7:$S$1006,F$5,0),"")</f>
        <v/>
      </c>
      <c r="G442" s="153" t="str">
        <f>IFERROR(VLOOKUP('BH (2)'!$C$4&amp;"-"&amp;'BH (2)'!$A442,'BH (2)'!$B$7:$S$1006,G$5,0),"")</f>
        <v/>
      </c>
      <c r="H442" s="154" t="str">
        <f>IFERROR(VLOOKUP('BH (2)'!$C$4&amp;"-"&amp;'BH (2)'!$A442,'BH (2)'!$B$7:$S$1006,H$5,0),"")</f>
        <v/>
      </c>
      <c r="I442" s="153" t="str">
        <f>IFERROR(VLOOKUP('BH (2)'!$C$4&amp;"-"&amp;'BH (2)'!$A442,'BH (2)'!$B$7:$S$1006,I$5,0),"")</f>
        <v/>
      </c>
      <c r="J442" s="155" t="str">
        <f>IFERROR(VLOOKUP('BH (2)'!$C$4&amp;"-"&amp;'BH (2)'!$A442,'BH (2)'!$B$7:$S$1006,J$5,0),"")</f>
        <v/>
      </c>
      <c r="K442" s="153" t="str">
        <f>IFERROR(VLOOKUP('BH (2)'!$C$4&amp;"-"&amp;'BH (2)'!$A442,'BH (2)'!$B$7:$S$1006,K$5,0),"")</f>
        <v/>
      </c>
      <c r="L442" s="150" t="str">
        <f>IFERROR(VLOOKUP('BH (2)'!$C$4&amp;"-"&amp;'BH (2)'!$A442,'BH (2)'!$B$7:$S$1006,L$5,0),"")</f>
        <v/>
      </c>
      <c r="M442" s="154" t="str">
        <f>IFERROR(VLOOKUP('BH (2)'!$C$4&amp;"-"&amp;'BH (2)'!$A442,'BH (2)'!$B$7:$S$1006,M$5,0),"")</f>
        <v/>
      </c>
      <c r="N442" s="150" t="str">
        <f>IFERROR(VLOOKUP('BH (2)'!$C$4&amp;"-"&amp;'BH (2)'!$A442,'BH (2)'!$B$7:$S$1006,N$5,0),"")</f>
        <v/>
      </c>
      <c r="O442" s="156" t="str">
        <f>IFERROR(VLOOKUP('BH (2)'!$C$4&amp;"-"&amp;'BH (2)'!$A442,'BH (2)'!$B$7:$S$1006,O$5,0),"")</f>
        <v/>
      </c>
      <c r="P442" s="148" t="str">
        <f>IFERROR(VLOOKUP('BH (2)'!$C$4&amp;"-"&amp;'BH (2)'!$A442,'BH (2)'!$B$7:$S$1006,P$5,0),"")</f>
        <v/>
      </c>
      <c r="Q442" s="157" t="str">
        <f>IFERROR(VLOOKUP('BH (2)'!$C$4&amp;"-"&amp;'BH (2)'!$A442,'BH (2)'!$B$7:$S$1006,Q$5,0),"")</f>
        <v/>
      </c>
      <c r="R442" s="158" t="str">
        <f>IFERROR(VLOOKUP('BH (2)'!$C$4&amp;"-"&amp;'BH (2)'!$A442,'BH (2)'!$B$7:$S$1006,R$5,0),"")</f>
        <v/>
      </c>
      <c r="S442" s="159" t="str">
        <f>IFERROR(VLOOKUP('BH (2)'!$C$4&amp;"-"&amp;'BH (2)'!$A442,'BH (2)'!$B$7:$S$1006,S$5,0),"")</f>
        <v/>
      </c>
      <c r="T442" s="26" t="str">
        <f t="shared" si="24"/>
        <v/>
      </c>
      <c r="U442" s="26" t="str">
        <f t="shared" si="25"/>
        <v/>
      </c>
      <c r="V442" s="26" t="str">
        <f t="shared" si="26"/>
        <v/>
      </c>
      <c r="W442" s="26" t="str">
        <f t="shared" si="27"/>
        <v/>
      </c>
    </row>
    <row r="443" spans="3:23" ht="45" customHeight="1" x14ac:dyDescent="0.25">
      <c r="C443" s="32">
        <v>437</v>
      </c>
      <c r="D443" s="150" t="str">
        <f>IFERROR(VLOOKUP('BH (2)'!$C$4&amp;"-"&amp;'BH (2)'!$A443,'BH (2)'!$B$7:$S$1006,D$5,0),"")</f>
        <v/>
      </c>
      <c r="E443" s="160" t="str">
        <f>IFERROR(VLOOKUP('BH (2)'!$C$4&amp;"-"&amp;'BH (2)'!$A443,'BH (2)'!$B$7:$S$1006,E$5,0),"")</f>
        <v/>
      </c>
      <c r="F443" s="152" t="str">
        <f>IFERROR(VLOOKUP('BH (2)'!$C$4&amp;"-"&amp;'BH (2)'!$A443,'BH (2)'!$B$7:$S$1006,F$5,0),"")</f>
        <v/>
      </c>
      <c r="G443" s="153" t="str">
        <f>IFERROR(VLOOKUP('BH (2)'!$C$4&amp;"-"&amp;'BH (2)'!$A443,'BH (2)'!$B$7:$S$1006,G$5,0),"")</f>
        <v/>
      </c>
      <c r="H443" s="154" t="str">
        <f>IFERROR(VLOOKUP('BH (2)'!$C$4&amp;"-"&amp;'BH (2)'!$A443,'BH (2)'!$B$7:$S$1006,H$5,0),"")</f>
        <v/>
      </c>
      <c r="I443" s="153" t="str">
        <f>IFERROR(VLOOKUP('BH (2)'!$C$4&amp;"-"&amp;'BH (2)'!$A443,'BH (2)'!$B$7:$S$1006,I$5,0),"")</f>
        <v/>
      </c>
      <c r="J443" s="155" t="str">
        <f>IFERROR(VLOOKUP('BH (2)'!$C$4&amp;"-"&amp;'BH (2)'!$A443,'BH (2)'!$B$7:$S$1006,J$5,0),"")</f>
        <v/>
      </c>
      <c r="K443" s="153" t="str">
        <f>IFERROR(VLOOKUP('BH (2)'!$C$4&amp;"-"&amp;'BH (2)'!$A443,'BH (2)'!$B$7:$S$1006,K$5,0),"")</f>
        <v/>
      </c>
      <c r="L443" s="150" t="str">
        <f>IFERROR(VLOOKUP('BH (2)'!$C$4&amp;"-"&amp;'BH (2)'!$A443,'BH (2)'!$B$7:$S$1006,L$5,0),"")</f>
        <v/>
      </c>
      <c r="M443" s="154" t="str">
        <f>IFERROR(VLOOKUP('BH (2)'!$C$4&amp;"-"&amp;'BH (2)'!$A443,'BH (2)'!$B$7:$S$1006,M$5,0),"")</f>
        <v/>
      </c>
      <c r="N443" s="150" t="str">
        <f>IFERROR(VLOOKUP('BH (2)'!$C$4&amp;"-"&amp;'BH (2)'!$A443,'BH (2)'!$B$7:$S$1006,N$5,0),"")</f>
        <v/>
      </c>
      <c r="O443" s="156" t="str">
        <f>IFERROR(VLOOKUP('BH (2)'!$C$4&amp;"-"&amp;'BH (2)'!$A443,'BH (2)'!$B$7:$S$1006,O$5,0),"")</f>
        <v/>
      </c>
      <c r="P443" s="148" t="str">
        <f>IFERROR(VLOOKUP('BH (2)'!$C$4&amp;"-"&amp;'BH (2)'!$A443,'BH (2)'!$B$7:$S$1006,P$5,0),"")</f>
        <v/>
      </c>
      <c r="Q443" s="157" t="str">
        <f>IFERROR(VLOOKUP('BH (2)'!$C$4&amp;"-"&amp;'BH (2)'!$A443,'BH (2)'!$B$7:$S$1006,Q$5,0),"")</f>
        <v/>
      </c>
      <c r="R443" s="158" t="str">
        <f>IFERROR(VLOOKUP('BH (2)'!$C$4&amp;"-"&amp;'BH (2)'!$A443,'BH (2)'!$B$7:$S$1006,R$5,0),"")</f>
        <v/>
      </c>
      <c r="S443" s="159" t="str">
        <f>IFERROR(VLOOKUP('BH (2)'!$C$4&amp;"-"&amp;'BH (2)'!$A443,'BH (2)'!$B$7:$S$1006,S$5,0),"")</f>
        <v/>
      </c>
      <c r="T443" s="26" t="str">
        <f t="shared" si="24"/>
        <v/>
      </c>
      <c r="U443" s="26" t="str">
        <f t="shared" si="25"/>
        <v/>
      </c>
      <c r="V443" s="26" t="str">
        <f t="shared" si="26"/>
        <v/>
      </c>
      <c r="W443" s="26" t="str">
        <f t="shared" si="27"/>
        <v/>
      </c>
    </row>
    <row r="444" spans="3:23" ht="45" customHeight="1" x14ac:dyDescent="0.25">
      <c r="C444" s="32">
        <v>438</v>
      </c>
      <c r="D444" s="150" t="str">
        <f>IFERROR(VLOOKUP('BH (2)'!$C$4&amp;"-"&amp;'BH (2)'!$A444,'BH (2)'!$B$7:$S$1006,D$5,0),"")</f>
        <v/>
      </c>
      <c r="E444" s="160" t="str">
        <f>IFERROR(VLOOKUP('BH (2)'!$C$4&amp;"-"&amp;'BH (2)'!$A444,'BH (2)'!$B$7:$S$1006,E$5,0),"")</f>
        <v/>
      </c>
      <c r="F444" s="152" t="str">
        <f>IFERROR(VLOOKUP('BH (2)'!$C$4&amp;"-"&amp;'BH (2)'!$A444,'BH (2)'!$B$7:$S$1006,F$5,0),"")</f>
        <v/>
      </c>
      <c r="G444" s="153" t="str">
        <f>IFERROR(VLOOKUP('BH (2)'!$C$4&amp;"-"&amp;'BH (2)'!$A444,'BH (2)'!$B$7:$S$1006,G$5,0),"")</f>
        <v/>
      </c>
      <c r="H444" s="154" t="str">
        <f>IFERROR(VLOOKUP('BH (2)'!$C$4&amp;"-"&amp;'BH (2)'!$A444,'BH (2)'!$B$7:$S$1006,H$5,0),"")</f>
        <v/>
      </c>
      <c r="I444" s="153" t="str">
        <f>IFERROR(VLOOKUP('BH (2)'!$C$4&amp;"-"&amp;'BH (2)'!$A444,'BH (2)'!$B$7:$S$1006,I$5,0),"")</f>
        <v/>
      </c>
      <c r="J444" s="155" t="str">
        <f>IFERROR(VLOOKUP('BH (2)'!$C$4&amp;"-"&amp;'BH (2)'!$A444,'BH (2)'!$B$7:$S$1006,J$5,0),"")</f>
        <v/>
      </c>
      <c r="K444" s="153" t="str">
        <f>IFERROR(VLOOKUP('BH (2)'!$C$4&amp;"-"&amp;'BH (2)'!$A444,'BH (2)'!$B$7:$S$1006,K$5,0),"")</f>
        <v/>
      </c>
      <c r="L444" s="150" t="str">
        <f>IFERROR(VLOOKUP('BH (2)'!$C$4&amp;"-"&amp;'BH (2)'!$A444,'BH (2)'!$B$7:$S$1006,L$5,0),"")</f>
        <v/>
      </c>
      <c r="M444" s="154" t="str">
        <f>IFERROR(VLOOKUP('BH (2)'!$C$4&amp;"-"&amp;'BH (2)'!$A444,'BH (2)'!$B$7:$S$1006,M$5,0),"")</f>
        <v/>
      </c>
      <c r="N444" s="150" t="str">
        <f>IFERROR(VLOOKUP('BH (2)'!$C$4&amp;"-"&amp;'BH (2)'!$A444,'BH (2)'!$B$7:$S$1006,N$5,0),"")</f>
        <v/>
      </c>
      <c r="O444" s="156" t="str">
        <f>IFERROR(VLOOKUP('BH (2)'!$C$4&amp;"-"&amp;'BH (2)'!$A444,'BH (2)'!$B$7:$S$1006,O$5,0),"")</f>
        <v/>
      </c>
      <c r="P444" s="148" t="str">
        <f>IFERROR(VLOOKUP('BH (2)'!$C$4&amp;"-"&amp;'BH (2)'!$A444,'BH (2)'!$B$7:$S$1006,P$5,0),"")</f>
        <v/>
      </c>
      <c r="Q444" s="157" t="str">
        <f>IFERROR(VLOOKUP('BH (2)'!$C$4&amp;"-"&amp;'BH (2)'!$A444,'BH (2)'!$B$7:$S$1006,Q$5,0),"")</f>
        <v/>
      </c>
      <c r="R444" s="158" t="str">
        <f>IFERROR(VLOOKUP('BH (2)'!$C$4&amp;"-"&amp;'BH (2)'!$A444,'BH (2)'!$B$7:$S$1006,R$5,0),"")</f>
        <v/>
      </c>
      <c r="S444" s="159" t="str">
        <f>IFERROR(VLOOKUP('BH (2)'!$C$4&amp;"-"&amp;'BH (2)'!$A444,'BH (2)'!$B$7:$S$1006,S$5,0),"")</f>
        <v/>
      </c>
      <c r="T444" s="26" t="str">
        <f t="shared" si="24"/>
        <v/>
      </c>
      <c r="U444" s="26" t="str">
        <f t="shared" si="25"/>
        <v/>
      </c>
      <c r="V444" s="26" t="str">
        <f t="shared" si="26"/>
        <v/>
      </c>
      <c r="W444" s="26" t="str">
        <f t="shared" si="27"/>
        <v/>
      </c>
    </row>
    <row r="445" spans="3:23" ht="45" customHeight="1" x14ac:dyDescent="0.25">
      <c r="C445" s="32">
        <v>439</v>
      </c>
      <c r="D445" s="150" t="str">
        <f>IFERROR(VLOOKUP('BH (2)'!$C$4&amp;"-"&amp;'BH (2)'!$A445,'BH (2)'!$B$7:$S$1006,D$5,0),"")</f>
        <v/>
      </c>
      <c r="E445" s="160" t="str">
        <f>IFERROR(VLOOKUP('BH (2)'!$C$4&amp;"-"&amp;'BH (2)'!$A445,'BH (2)'!$B$7:$S$1006,E$5,0),"")</f>
        <v/>
      </c>
      <c r="F445" s="152" t="str">
        <f>IFERROR(VLOOKUP('BH (2)'!$C$4&amp;"-"&amp;'BH (2)'!$A445,'BH (2)'!$B$7:$S$1006,F$5,0),"")</f>
        <v/>
      </c>
      <c r="G445" s="153" t="str">
        <f>IFERROR(VLOOKUP('BH (2)'!$C$4&amp;"-"&amp;'BH (2)'!$A445,'BH (2)'!$B$7:$S$1006,G$5,0),"")</f>
        <v/>
      </c>
      <c r="H445" s="154" t="str">
        <f>IFERROR(VLOOKUP('BH (2)'!$C$4&amp;"-"&amp;'BH (2)'!$A445,'BH (2)'!$B$7:$S$1006,H$5,0),"")</f>
        <v/>
      </c>
      <c r="I445" s="153" t="str">
        <f>IFERROR(VLOOKUP('BH (2)'!$C$4&amp;"-"&amp;'BH (2)'!$A445,'BH (2)'!$B$7:$S$1006,I$5,0),"")</f>
        <v/>
      </c>
      <c r="J445" s="155" t="str">
        <f>IFERROR(VLOOKUP('BH (2)'!$C$4&amp;"-"&amp;'BH (2)'!$A445,'BH (2)'!$B$7:$S$1006,J$5,0),"")</f>
        <v/>
      </c>
      <c r="K445" s="153" t="str">
        <f>IFERROR(VLOOKUP('BH (2)'!$C$4&amp;"-"&amp;'BH (2)'!$A445,'BH (2)'!$B$7:$S$1006,K$5,0),"")</f>
        <v/>
      </c>
      <c r="L445" s="150" t="str">
        <f>IFERROR(VLOOKUP('BH (2)'!$C$4&amp;"-"&amp;'BH (2)'!$A445,'BH (2)'!$B$7:$S$1006,L$5,0),"")</f>
        <v/>
      </c>
      <c r="M445" s="154" t="str">
        <f>IFERROR(VLOOKUP('BH (2)'!$C$4&amp;"-"&amp;'BH (2)'!$A445,'BH (2)'!$B$7:$S$1006,M$5,0),"")</f>
        <v/>
      </c>
      <c r="N445" s="150" t="str">
        <f>IFERROR(VLOOKUP('BH (2)'!$C$4&amp;"-"&amp;'BH (2)'!$A445,'BH (2)'!$B$7:$S$1006,N$5,0),"")</f>
        <v/>
      </c>
      <c r="O445" s="156" t="str">
        <f>IFERROR(VLOOKUP('BH (2)'!$C$4&amp;"-"&amp;'BH (2)'!$A445,'BH (2)'!$B$7:$S$1006,O$5,0),"")</f>
        <v/>
      </c>
      <c r="P445" s="148" t="str">
        <f>IFERROR(VLOOKUP('BH (2)'!$C$4&amp;"-"&amp;'BH (2)'!$A445,'BH (2)'!$B$7:$S$1006,P$5,0),"")</f>
        <v/>
      </c>
      <c r="Q445" s="157" t="str">
        <f>IFERROR(VLOOKUP('BH (2)'!$C$4&amp;"-"&amp;'BH (2)'!$A445,'BH (2)'!$B$7:$S$1006,Q$5,0),"")</f>
        <v/>
      </c>
      <c r="R445" s="158" t="str">
        <f>IFERROR(VLOOKUP('BH (2)'!$C$4&amp;"-"&amp;'BH (2)'!$A445,'BH (2)'!$B$7:$S$1006,R$5,0),"")</f>
        <v/>
      </c>
      <c r="S445" s="159" t="str">
        <f>IFERROR(VLOOKUP('BH (2)'!$C$4&amp;"-"&amp;'BH (2)'!$A445,'BH (2)'!$B$7:$S$1006,S$5,0),"")</f>
        <v/>
      </c>
      <c r="T445" s="26" t="str">
        <f t="shared" si="24"/>
        <v/>
      </c>
      <c r="U445" s="26" t="str">
        <f t="shared" si="25"/>
        <v/>
      </c>
      <c r="V445" s="26" t="str">
        <f t="shared" si="26"/>
        <v/>
      </c>
      <c r="W445" s="26" t="str">
        <f t="shared" si="27"/>
        <v/>
      </c>
    </row>
    <row r="446" spans="3:23" ht="45" customHeight="1" x14ac:dyDescent="0.25">
      <c r="C446" s="32">
        <v>440</v>
      </c>
      <c r="D446" s="150" t="str">
        <f>IFERROR(VLOOKUP('BH (2)'!$C$4&amp;"-"&amp;'BH (2)'!$A446,'BH (2)'!$B$7:$S$1006,D$5,0),"")</f>
        <v/>
      </c>
      <c r="E446" s="160" t="str">
        <f>IFERROR(VLOOKUP('BH (2)'!$C$4&amp;"-"&amp;'BH (2)'!$A446,'BH (2)'!$B$7:$S$1006,E$5,0),"")</f>
        <v/>
      </c>
      <c r="F446" s="152" t="str">
        <f>IFERROR(VLOOKUP('BH (2)'!$C$4&amp;"-"&amp;'BH (2)'!$A446,'BH (2)'!$B$7:$S$1006,F$5,0),"")</f>
        <v/>
      </c>
      <c r="G446" s="153" t="str">
        <f>IFERROR(VLOOKUP('BH (2)'!$C$4&amp;"-"&amp;'BH (2)'!$A446,'BH (2)'!$B$7:$S$1006,G$5,0),"")</f>
        <v/>
      </c>
      <c r="H446" s="154" t="str">
        <f>IFERROR(VLOOKUP('BH (2)'!$C$4&amp;"-"&amp;'BH (2)'!$A446,'BH (2)'!$B$7:$S$1006,H$5,0),"")</f>
        <v/>
      </c>
      <c r="I446" s="153" t="str">
        <f>IFERROR(VLOOKUP('BH (2)'!$C$4&amp;"-"&amp;'BH (2)'!$A446,'BH (2)'!$B$7:$S$1006,I$5,0),"")</f>
        <v/>
      </c>
      <c r="J446" s="155" t="str">
        <f>IFERROR(VLOOKUP('BH (2)'!$C$4&amp;"-"&amp;'BH (2)'!$A446,'BH (2)'!$B$7:$S$1006,J$5,0),"")</f>
        <v/>
      </c>
      <c r="K446" s="153" t="str">
        <f>IFERROR(VLOOKUP('BH (2)'!$C$4&amp;"-"&amp;'BH (2)'!$A446,'BH (2)'!$B$7:$S$1006,K$5,0),"")</f>
        <v/>
      </c>
      <c r="L446" s="150" t="str">
        <f>IFERROR(VLOOKUP('BH (2)'!$C$4&amp;"-"&amp;'BH (2)'!$A446,'BH (2)'!$B$7:$S$1006,L$5,0),"")</f>
        <v/>
      </c>
      <c r="M446" s="154" t="str">
        <f>IFERROR(VLOOKUP('BH (2)'!$C$4&amp;"-"&amp;'BH (2)'!$A446,'BH (2)'!$B$7:$S$1006,M$5,0),"")</f>
        <v/>
      </c>
      <c r="N446" s="150" t="str">
        <f>IFERROR(VLOOKUP('BH (2)'!$C$4&amp;"-"&amp;'BH (2)'!$A446,'BH (2)'!$B$7:$S$1006,N$5,0),"")</f>
        <v/>
      </c>
      <c r="O446" s="156" t="str">
        <f>IFERROR(VLOOKUP('BH (2)'!$C$4&amp;"-"&amp;'BH (2)'!$A446,'BH (2)'!$B$7:$S$1006,O$5,0),"")</f>
        <v/>
      </c>
      <c r="P446" s="148" t="str">
        <f>IFERROR(VLOOKUP('BH (2)'!$C$4&amp;"-"&amp;'BH (2)'!$A446,'BH (2)'!$B$7:$S$1006,P$5,0),"")</f>
        <v/>
      </c>
      <c r="Q446" s="157" t="str">
        <f>IFERROR(VLOOKUP('BH (2)'!$C$4&amp;"-"&amp;'BH (2)'!$A446,'BH (2)'!$B$7:$S$1006,Q$5,0),"")</f>
        <v/>
      </c>
      <c r="R446" s="158" t="str">
        <f>IFERROR(VLOOKUP('BH (2)'!$C$4&amp;"-"&amp;'BH (2)'!$A446,'BH (2)'!$B$7:$S$1006,R$5,0),"")</f>
        <v/>
      </c>
      <c r="S446" s="159" t="str">
        <f>IFERROR(VLOOKUP('BH (2)'!$C$4&amp;"-"&amp;'BH (2)'!$A446,'BH (2)'!$B$7:$S$1006,S$5,0),"")</f>
        <v/>
      </c>
      <c r="T446" s="26" t="str">
        <f t="shared" si="24"/>
        <v/>
      </c>
      <c r="U446" s="26" t="str">
        <f t="shared" si="25"/>
        <v/>
      </c>
      <c r="V446" s="26" t="str">
        <f t="shared" si="26"/>
        <v/>
      </c>
      <c r="W446" s="26" t="str">
        <f t="shared" si="27"/>
        <v/>
      </c>
    </row>
    <row r="447" spans="3:23" ht="45" customHeight="1" x14ac:dyDescent="0.25">
      <c r="C447" s="32">
        <v>441</v>
      </c>
      <c r="D447" s="150" t="str">
        <f>IFERROR(VLOOKUP('BH (2)'!$C$4&amp;"-"&amp;'BH (2)'!$A447,'BH (2)'!$B$7:$S$1006,D$5,0),"")</f>
        <v/>
      </c>
      <c r="E447" s="160" t="str">
        <f>IFERROR(VLOOKUP('BH (2)'!$C$4&amp;"-"&amp;'BH (2)'!$A447,'BH (2)'!$B$7:$S$1006,E$5,0),"")</f>
        <v/>
      </c>
      <c r="F447" s="152" t="str">
        <f>IFERROR(VLOOKUP('BH (2)'!$C$4&amp;"-"&amp;'BH (2)'!$A447,'BH (2)'!$B$7:$S$1006,F$5,0),"")</f>
        <v/>
      </c>
      <c r="G447" s="153" t="str">
        <f>IFERROR(VLOOKUP('BH (2)'!$C$4&amp;"-"&amp;'BH (2)'!$A447,'BH (2)'!$B$7:$S$1006,G$5,0),"")</f>
        <v/>
      </c>
      <c r="H447" s="154" t="str">
        <f>IFERROR(VLOOKUP('BH (2)'!$C$4&amp;"-"&amp;'BH (2)'!$A447,'BH (2)'!$B$7:$S$1006,H$5,0),"")</f>
        <v/>
      </c>
      <c r="I447" s="153" t="str">
        <f>IFERROR(VLOOKUP('BH (2)'!$C$4&amp;"-"&amp;'BH (2)'!$A447,'BH (2)'!$B$7:$S$1006,I$5,0),"")</f>
        <v/>
      </c>
      <c r="J447" s="155" t="str">
        <f>IFERROR(VLOOKUP('BH (2)'!$C$4&amp;"-"&amp;'BH (2)'!$A447,'BH (2)'!$B$7:$S$1006,J$5,0),"")</f>
        <v/>
      </c>
      <c r="K447" s="153" t="str">
        <f>IFERROR(VLOOKUP('BH (2)'!$C$4&amp;"-"&amp;'BH (2)'!$A447,'BH (2)'!$B$7:$S$1006,K$5,0),"")</f>
        <v/>
      </c>
      <c r="L447" s="150" t="str">
        <f>IFERROR(VLOOKUP('BH (2)'!$C$4&amp;"-"&amp;'BH (2)'!$A447,'BH (2)'!$B$7:$S$1006,L$5,0),"")</f>
        <v/>
      </c>
      <c r="M447" s="154" t="str">
        <f>IFERROR(VLOOKUP('BH (2)'!$C$4&amp;"-"&amp;'BH (2)'!$A447,'BH (2)'!$B$7:$S$1006,M$5,0),"")</f>
        <v/>
      </c>
      <c r="N447" s="150" t="str">
        <f>IFERROR(VLOOKUP('BH (2)'!$C$4&amp;"-"&amp;'BH (2)'!$A447,'BH (2)'!$B$7:$S$1006,N$5,0),"")</f>
        <v/>
      </c>
      <c r="O447" s="156" t="str">
        <f>IFERROR(VLOOKUP('BH (2)'!$C$4&amp;"-"&amp;'BH (2)'!$A447,'BH (2)'!$B$7:$S$1006,O$5,0),"")</f>
        <v/>
      </c>
      <c r="P447" s="148" t="str">
        <f>IFERROR(VLOOKUP('BH (2)'!$C$4&amp;"-"&amp;'BH (2)'!$A447,'BH (2)'!$B$7:$S$1006,P$5,0),"")</f>
        <v/>
      </c>
      <c r="Q447" s="157" t="str">
        <f>IFERROR(VLOOKUP('BH (2)'!$C$4&amp;"-"&amp;'BH (2)'!$A447,'BH (2)'!$B$7:$S$1006,Q$5,0),"")</f>
        <v/>
      </c>
      <c r="R447" s="158" t="str">
        <f>IFERROR(VLOOKUP('BH (2)'!$C$4&amp;"-"&amp;'BH (2)'!$A447,'BH (2)'!$B$7:$S$1006,R$5,0),"")</f>
        <v/>
      </c>
      <c r="S447" s="159" t="str">
        <f>IFERROR(VLOOKUP('BH (2)'!$C$4&amp;"-"&amp;'BH (2)'!$A447,'BH (2)'!$B$7:$S$1006,S$5,0),"")</f>
        <v/>
      </c>
      <c r="T447" s="26" t="str">
        <f t="shared" si="24"/>
        <v/>
      </c>
      <c r="U447" s="26" t="str">
        <f t="shared" si="25"/>
        <v/>
      </c>
      <c r="V447" s="26" t="str">
        <f t="shared" si="26"/>
        <v/>
      </c>
      <c r="W447" s="26" t="str">
        <f t="shared" si="27"/>
        <v/>
      </c>
    </row>
    <row r="448" spans="3:23" ht="45" customHeight="1" x14ac:dyDescent="0.25">
      <c r="C448" s="32">
        <v>442</v>
      </c>
      <c r="D448" s="150" t="str">
        <f>IFERROR(VLOOKUP('BH (2)'!$C$4&amp;"-"&amp;'BH (2)'!$A448,'BH (2)'!$B$7:$S$1006,D$5,0),"")</f>
        <v/>
      </c>
      <c r="E448" s="160" t="str">
        <f>IFERROR(VLOOKUP('BH (2)'!$C$4&amp;"-"&amp;'BH (2)'!$A448,'BH (2)'!$B$7:$S$1006,E$5,0),"")</f>
        <v/>
      </c>
      <c r="F448" s="152" t="str">
        <f>IFERROR(VLOOKUP('BH (2)'!$C$4&amp;"-"&amp;'BH (2)'!$A448,'BH (2)'!$B$7:$S$1006,F$5,0),"")</f>
        <v/>
      </c>
      <c r="G448" s="153" t="str">
        <f>IFERROR(VLOOKUP('BH (2)'!$C$4&amp;"-"&amp;'BH (2)'!$A448,'BH (2)'!$B$7:$S$1006,G$5,0),"")</f>
        <v/>
      </c>
      <c r="H448" s="154" t="str">
        <f>IFERROR(VLOOKUP('BH (2)'!$C$4&amp;"-"&amp;'BH (2)'!$A448,'BH (2)'!$B$7:$S$1006,H$5,0),"")</f>
        <v/>
      </c>
      <c r="I448" s="153" t="str">
        <f>IFERROR(VLOOKUP('BH (2)'!$C$4&amp;"-"&amp;'BH (2)'!$A448,'BH (2)'!$B$7:$S$1006,I$5,0),"")</f>
        <v/>
      </c>
      <c r="J448" s="155" t="str">
        <f>IFERROR(VLOOKUP('BH (2)'!$C$4&amp;"-"&amp;'BH (2)'!$A448,'BH (2)'!$B$7:$S$1006,J$5,0),"")</f>
        <v/>
      </c>
      <c r="K448" s="153" t="str">
        <f>IFERROR(VLOOKUP('BH (2)'!$C$4&amp;"-"&amp;'BH (2)'!$A448,'BH (2)'!$B$7:$S$1006,K$5,0),"")</f>
        <v/>
      </c>
      <c r="L448" s="150" t="str">
        <f>IFERROR(VLOOKUP('BH (2)'!$C$4&amp;"-"&amp;'BH (2)'!$A448,'BH (2)'!$B$7:$S$1006,L$5,0),"")</f>
        <v/>
      </c>
      <c r="M448" s="154" t="str">
        <f>IFERROR(VLOOKUP('BH (2)'!$C$4&amp;"-"&amp;'BH (2)'!$A448,'BH (2)'!$B$7:$S$1006,M$5,0),"")</f>
        <v/>
      </c>
      <c r="N448" s="150" t="str">
        <f>IFERROR(VLOOKUP('BH (2)'!$C$4&amp;"-"&amp;'BH (2)'!$A448,'BH (2)'!$B$7:$S$1006,N$5,0),"")</f>
        <v/>
      </c>
      <c r="O448" s="156" t="str">
        <f>IFERROR(VLOOKUP('BH (2)'!$C$4&amp;"-"&amp;'BH (2)'!$A448,'BH (2)'!$B$7:$S$1006,O$5,0),"")</f>
        <v/>
      </c>
      <c r="P448" s="148" t="str">
        <f>IFERROR(VLOOKUP('BH (2)'!$C$4&amp;"-"&amp;'BH (2)'!$A448,'BH (2)'!$B$7:$S$1006,P$5,0),"")</f>
        <v/>
      </c>
      <c r="Q448" s="157" t="str">
        <f>IFERROR(VLOOKUP('BH (2)'!$C$4&amp;"-"&amp;'BH (2)'!$A448,'BH (2)'!$B$7:$S$1006,Q$5,0),"")</f>
        <v/>
      </c>
      <c r="R448" s="158" t="str">
        <f>IFERROR(VLOOKUP('BH (2)'!$C$4&amp;"-"&amp;'BH (2)'!$A448,'BH (2)'!$B$7:$S$1006,R$5,0),"")</f>
        <v/>
      </c>
      <c r="S448" s="159" t="str">
        <f>IFERROR(VLOOKUP('BH (2)'!$C$4&amp;"-"&amp;'BH (2)'!$A448,'BH (2)'!$B$7:$S$1006,S$5,0),"")</f>
        <v/>
      </c>
      <c r="T448" s="26" t="str">
        <f t="shared" si="24"/>
        <v/>
      </c>
      <c r="U448" s="26" t="str">
        <f t="shared" si="25"/>
        <v/>
      </c>
      <c r="V448" s="26" t="str">
        <f t="shared" si="26"/>
        <v/>
      </c>
      <c r="W448" s="26" t="str">
        <f t="shared" si="27"/>
        <v/>
      </c>
    </row>
    <row r="449" spans="3:23" ht="45" customHeight="1" x14ac:dyDescent="0.25">
      <c r="C449" s="32">
        <v>443</v>
      </c>
      <c r="D449" s="150" t="str">
        <f>IFERROR(VLOOKUP('BH (2)'!$C$4&amp;"-"&amp;'BH (2)'!$A449,'BH (2)'!$B$7:$S$1006,D$5,0),"")</f>
        <v/>
      </c>
      <c r="E449" s="160" t="str">
        <f>IFERROR(VLOOKUP('BH (2)'!$C$4&amp;"-"&amp;'BH (2)'!$A449,'BH (2)'!$B$7:$S$1006,E$5,0),"")</f>
        <v/>
      </c>
      <c r="F449" s="152" t="str">
        <f>IFERROR(VLOOKUP('BH (2)'!$C$4&amp;"-"&amp;'BH (2)'!$A449,'BH (2)'!$B$7:$S$1006,F$5,0),"")</f>
        <v/>
      </c>
      <c r="G449" s="153" t="str">
        <f>IFERROR(VLOOKUP('BH (2)'!$C$4&amp;"-"&amp;'BH (2)'!$A449,'BH (2)'!$B$7:$S$1006,G$5,0),"")</f>
        <v/>
      </c>
      <c r="H449" s="154" t="str">
        <f>IFERROR(VLOOKUP('BH (2)'!$C$4&amp;"-"&amp;'BH (2)'!$A449,'BH (2)'!$B$7:$S$1006,H$5,0),"")</f>
        <v/>
      </c>
      <c r="I449" s="153" t="str">
        <f>IFERROR(VLOOKUP('BH (2)'!$C$4&amp;"-"&amp;'BH (2)'!$A449,'BH (2)'!$B$7:$S$1006,I$5,0),"")</f>
        <v/>
      </c>
      <c r="J449" s="155" t="str">
        <f>IFERROR(VLOOKUP('BH (2)'!$C$4&amp;"-"&amp;'BH (2)'!$A449,'BH (2)'!$B$7:$S$1006,J$5,0),"")</f>
        <v/>
      </c>
      <c r="K449" s="153" t="str">
        <f>IFERROR(VLOOKUP('BH (2)'!$C$4&amp;"-"&amp;'BH (2)'!$A449,'BH (2)'!$B$7:$S$1006,K$5,0),"")</f>
        <v/>
      </c>
      <c r="L449" s="150" t="str">
        <f>IFERROR(VLOOKUP('BH (2)'!$C$4&amp;"-"&amp;'BH (2)'!$A449,'BH (2)'!$B$7:$S$1006,L$5,0),"")</f>
        <v/>
      </c>
      <c r="M449" s="154" t="str">
        <f>IFERROR(VLOOKUP('BH (2)'!$C$4&amp;"-"&amp;'BH (2)'!$A449,'BH (2)'!$B$7:$S$1006,M$5,0),"")</f>
        <v/>
      </c>
      <c r="N449" s="150" t="str">
        <f>IFERROR(VLOOKUP('BH (2)'!$C$4&amp;"-"&amp;'BH (2)'!$A449,'BH (2)'!$B$7:$S$1006,N$5,0),"")</f>
        <v/>
      </c>
      <c r="O449" s="156" t="str">
        <f>IFERROR(VLOOKUP('BH (2)'!$C$4&amp;"-"&amp;'BH (2)'!$A449,'BH (2)'!$B$7:$S$1006,O$5,0),"")</f>
        <v/>
      </c>
      <c r="P449" s="148" t="str">
        <f>IFERROR(VLOOKUP('BH (2)'!$C$4&amp;"-"&amp;'BH (2)'!$A449,'BH (2)'!$B$7:$S$1006,P$5,0),"")</f>
        <v/>
      </c>
      <c r="Q449" s="157" t="str">
        <f>IFERROR(VLOOKUP('BH (2)'!$C$4&amp;"-"&amp;'BH (2)'!$A449,'BH (2)'!$B$7:$S$1006,Q$5,0),"")</f>
        <v/>
      </c>
      <c r="R449" s="158" t="str">
        <f>IFERROR(VLOOKUP('BH (2)'!$C$4&amp;"-"&amp;'BH (2)'!$A449,'BH (2)'!$B$7:$S$1006,R$5,0),"")</f>
        <v/>
      </c>
      <c r="S449" s="159" t="str">
        <f>IFERROR(VLOOKUP('BH (2)'!$C$4&amp;"-"&amp;'BH (2)'!$A449,'BH (2)'!$B$7:$S$1006,S$5,0),"")</f>
        <v/>
      </c>
      <c r="T449" s="26" t="str">
        <f t="shared" si="24"/>
        <v/>
      </c>
      <c r="U449" s="26" t="str">
        <f t="shared" si="25"/>
        <v/>
      </c>
      <c r="V449" s="26" t="str">
        <f t="shared" si="26"/>
        <v/>
      </c>
      <c r="W449" s="26" t="str">
        <f t="shared" si="27"/>
        <v/>
      </c>
    </row>
    <row r="450" spans="3:23" ht="45" customHeight="1" x14ac:dyDescent="0.25">
      <c r="C450" s="32">
        <v>444</v>
      </c>
      <c r="D450" s="150" t="str">
        <f>IFERROR(VLOOKUP('BH (2)'!$C$4&amp;"-"&amp;'BH (2)'!$A450,'BH (2)'!$B$7:$S$1006,D$5,0),"")</f>
        <v/>
      </c>
      <c r="E450" s="160" t="str">
        <f>IFERROR(VLOOKUP('BH (2)'!$C$4&amp;"-"&amp;'BH (2)'!$A450,'BH (2)'!$B$7:$S$1006,E$5,0),"")</f>
        <v/>
      </c>
      <c r="F450" s="152" t="str">
        <f>IFERROR(VLOOKUP('BH (2)'!$C$4&amp;"-"&amp;'BH (2)'!$A450,'BH (2)'!$B$7:$S$1006,F$5,0),"")</f>
        <v/>
      </c>
      <c r="G450" s="153" t="str">
        <f>IFERROR(VLOOKUP('BH (2)'!$C$4&amp;"-"&amp;'BH (2)'!$A450,'BH (2)'!$B$7:$S$1006,G$5,0),"")</f>
        <v/>
      </c>
      <c r="H450" s="154" t="str">
        <f>IFERROR(VLOOKUP('BH (2)'!$C$4&amp;"-"&amp;'BH (2)'!$A450,'BH (2)'!$B$7:$S$1006,H$5,0),"")</f>
        <v/>
      </c>
      <c r="I450" s="153" t="str">
        <f>IFERROR(VLOOKUP('BH (2)'!$C$4&amp;"-"&amp;'BH (2)'!$A450,'BH (2)'!$B$7:$S$1006,I$5,0),"")</f>
        <v/>
      </c>
      <c r="J450" s="155" t="str">
        <f>IFERROR(VLOOKUP('BH (2)'!$C$4&amp;"-"&amp;'BH (2)'!$A450,'BH (2)'!$B$7:$S$1006,J$5,0),"")</f>
        <v/>
      </c>
      <c r="K450" s="153" t="str">
        <f>IFERROR(VLOOKUP('BH (2)'!$C$4&amp;"-"&amp;'BH (2)'!$A450,'BH (2)'!$B$7:$S$1006,K$5,0),"")</f>
        <v/>
      </c>
      <c r="L450" s="150" t="str">
        <f>IFERROR(VLOOKUP('BH (2)'!$C$4&amp;"-"&amp;'BH (2)'!$A450,'BH (2)'!$B$7:$S$1006,L$5,0),"")</f>
        <v/>
      </c>
      <c r="M450" s="154" t="str">
        <f>IFERROR(VLOOKUP('BH (2)'!$C$4&amp;"-"&amp;'BH (2)'!$A450,'BH (2)'!$B$7:$S$1006,M$5,0),"")</f>
        <v/>
      </c>
      <c r="N450" s="150" t="str">
        <f>IFERROR(VLOOKUP('BH (2)'!$C$4&amp;"-"&amp;'BH (2)'!$A450,'BH (2)'!$B$7:$S$1006,N$5,0),"")</f>
        <v/>
      </c>
      <c r="O450" s="156" t="str">
        <f>IFERROR(VLOOKUP('BH (2)'!$C$4&amp;"-"&amp;'BH (2)'!$A450,'BH (2)'!$B$7:$S$1006,O$5,0),"")</f>
        <v/>
      </c>
      <c r="P450" s="148" t="str">
        <f>IFERROR(VLOOKUP('BH (2)'!$C$4&amp;"-"&amp;'BH (2)'!$A450,'BH (2)'!$B$7:$S$1006,P$5,0),"")</f>
        <v/>
      </c>
      <c r="Q450" s="157" t="str">
        <f>IFERROR(VLOOKUP('BH (2)'!$C$4&amp;"-"&amp;'BH (2)'!$A450,'BH (2)'!$B$7:$S$1006,Q$5,0),"")</f>
        <v/>
      </c>
      <c r="R450" s="158" t="str">
        <f>IFERROR(VLOOKUP('BH (2)'!$C$4&amp;"-"&amp;'BH (2)'!$A450,'BH (2)'!$B$7:$S$1006,R$5,0),"")</f>
        <v/>
      </c>
      <c r="S450" s="159" t="str">
        <f>IFERROR(VLOOKUP('BH (2)'!$C$4&amp;"-"&amp;'BH (2)'!$A450,'BH (2)'!$B$7:$S$1006,S$5,0),"")</f>
        <v/>
      </c>
      <c r="T450" s="26" t="str">
        <f t="shared" si="24"/>
        <v/>
      </c>
      <c r="U450" s="26" t="str">
        <f t="shared" si="25"/>
        <v/>
      </c>
      <c r="V450" s="26" t="str">
        <f t="shared" si="26"/>
        <v/>
      </c>
      <c r="W450" s="26" t="str">
        <f t="shared" si="27"/>
        <v/>
      </c>
    </row>
    <row r="451" spans="3:23" ht="45" customHeight="1" x14ac:dyDescent="0.25">
      <c r="C451" s="32">
        <v>445</v>
      </c>
      <c r="D451" s="150" t="str">
        <f>IFERROR(VLOOKUP('BH (2)'!$C$4&amp;"-"&amp;'BH (2)'!$A451,'BH (2)'!$B$7:$S$1006,D$5,0),"")</f>
        <v/>
      </c>
      <c r="E451" s="160" t="str">
        <f>IFERROR(VLOOKUP('BH (2)'!$C$4&amp;"-"&amp;'BH (2)'!$A451,'BH (2)'!$B$7:$S$1006,E$5,0),"")</f>
        <v/>
      </c>
      <c r="F451" s="152" t="str">
        <f>IFERROR(VLOOKUP('BH (2)'!$C$4&amp;"-"&amp;'BH (2)'!$A451,'BH (2)'!$B$7:$S$1006,F$5,0),"")</f>
        <v/>
      </c>
      <c r="G451" s="153" t="str">
        <f>IFERROR(VLOOKUP('BH (2)'!$C$4&amp;"-"&amp;'BH (2)'!$A451,'BH (2)'!$B$7:$S$1006,G$5,0),"")</f>
        <v/>
      </c>
      <c r="H451" s="154" t="str">
        <f>IFERROR(VLOOKUP('BH (2)'!$C$4&amp;"-"&amp;'BH (2)'!$A451,'BH (2)'!$B$7:$S$1006,H$5,0),"")</f>
        <v/>
      </c>
      <c r="I451" s="153" t="str">
        <f>IFERROR(VLOOKUP('BH (2)'!$C$4&amp;"-"&amp;'BH (2)'!$A451,'BH (2)'!$B$7:$S$1006,I$5,0),"")</f>
        <v/>
      </c>
      <c r="J451" s="155" t="str">
        <f>IFERROR(VLOOKUP('BH (2)'!$C$4&amp;"-"&amp;'BH (2)'!$A451,'BH (2)'!$B$7:$S$1006,J$5,0),"")</f>
        <v/>
      </c>
      <c r="K451" s="153" t="str">
        <f>IFERROR(VLOOKUP('BH (2)'!$C$4&amp;"-"&amp;'BH (2)'!$A451,'BH (2)'!$B$7:$S$1006,K$5,0),"")</f>
        <v/>
      </c>
      <c r="L451" s="150" t="str">
        <f>IFERROR(VLOOKUP('BH (2)'!$C$4&amp;"-"&amp;'BH (2)'!$A451,'BH (2)'!$B$7:$S$1006,L$5,0),"")</f>
        <v/>
      </c>
      <c r="M451" s="154" t="str">
        <f>IFERROR(VLOOKUP('BH (2)'!$C$4&amp;"-"&amp;'BH (2)'!$A451,'BH (2)'!$B$7:$S$1006,M$5,0),"")</f>
        <v/>
      </c>
      <c r="N451" s="150" t="str">
        <f>IFERROR(VLOOKUP('BH (2)'!$C$4&amp;"-"&amp;'BH (2)'!$A451,'BH (2)'!$B$7:$S$1006,N$5,0),"")</f>
        <v/>
      </c>
      <c r="O451" s="156" t="str">
        <f>IFERROR(VLOOKUP('BH (2)'!$C$4&amp;"-"&amp;'BH (2)'!$A451,'BH (2)'!$B$7:$S$1006,O$5,0),"")</f>
        <v/>
      </c>
      <c r="P451" s="148" t="str">
        <f>IFERROR(VLOOKUP('BH (2)'!$C$4&amp;"-"&amp;'BH (2)'!$A451,'BH (2)'!$B$7:$S$1006,P$5,0),"")</f>
        <v/>
      </c>
      <c r="Q451" s="157" t="str">
        <f>IFERROR(VLOOKUP('BH (2)'!$C$4&amp;"-"&amp;'BH (2)'!$A451,'BH (2)'!$B$7:$S$1006,Q$5,0),"")</f>
        <v/>
      </c>
      <c r="R451" s="158" t="str">
        <f>IFERROR(VLOOKUP('BH (2)'!$C$4&amp;"-"&amp;'BH (2)'!$A451,'BH (2)'!$B$7:$S$1006,R$5,0),"")</f>
        <v/>
      </c>
      <c r="S451" s="159" t="str">
        <f>IFERROR(VLOOKUP('BH (2)'!$C$4&amp;"-"&amp;'BH (2)'!$A451,'BH (2)'!$B$7:$S$1006,S$5,0),"")</f>
        <v/>
      </c>
      <c r="T451" s="26" t="str">
        <f t="shared" si="24"/>
        <v/>
      </c>
      <c r="U451" s="26" t="str">
        <f t="shared" si="25"/>
        <v/>
      </c>
      <c r="V451" s="26" t="str">
        <f t="shared" si="26"/>
        <v/>
      </c>
      <c r="W451" s="26" t="str">
        <f t="shared" si="27"/>
        <v/>
      </c>
    </row>
    <row r="452" spans="3:23" ht="45" customHeight="1" x14ac:dyDescent="0.25">
      <c r="C452" s="32">
        <v>446</v>
      </c>
      <c r="D452" s="150" t="str">
        <f>IFERROR(VLOOKUP('BH (2)'!$C$4&amp;"-"&amp;'BH (2)'!$A452,'BH (2)'!$B$7:$S$1006,D$5,0),"")</f>
        <v/>
      </c>
      <c r="E452" s="160" t="str">
        <f>IFERROR(VLOOKUP('BH (2)'!$C$4&amp;"-"&amp;'BH (2)'!$A452,'BH (2)'!$B$7:$S$1006,E$5,0),"")</f>
        <v/>
      </c>
      <c r="F452" s="152" t="str">
        <f>IFERROR(VLOOKUP('BH (2)'!$C$4&amp;"-"&amp;'BH (2)'!$A452,'BH (2)'!$B$7:$S$1006,F$5,0),"")</f>
        <v/>
      </c>
      <c r="G452" s="153" t="str">
        <f>IFERROR(VLOOKUP('BH (2)'!$C$4&amp;"-"&amp;'BH (2)'!$A452,'BH (2)'!$B$7:$S$1006,G$5,0),"")</f>
        <v/>
      </c>
      <c r="H452" s="154" t="str">
        <f>IFERROR(VLOOKUP('BH (2)'!$C$4&amp;"-"&amp;'BH (2)'!$A452,'BH (2)'!$B$7:$S$1006,H$5,0),"")</f>
        <v/>
      </c>
      <c r="I452" s="153" t="str">
        <f>IFERROR(VLOOKUP('BH (2)'!$C$4&amp;"-"&amp;'BH (2)'!$A452,'BH (2)'!$B$7:$S$1006,I$5,0),"")</f>
        <v/>
      </c>
      <c r="J452" s="155" t="str">
        <f>IFERROR(VLOOKUP('BH (2)'!$C$4&amp;"-"&amp;'BH (2)'!$A452,'BH (2)'!$B$7:$S$1006,J$5,0),"")</f>
        <v/>
      </c>
      <c r="K452" s="153" t="str">
        <f>IFERROR(VLOOKUP('BH (2)'!$C$4&amp;"-"&amp;'BH (2)'!$A452,'BH (2)'!$B$7:$S$1006,K$5,0),"")</f>
        <v/>
      </c>
      <c r="L452" s="150" t="str">
        <f>IFERROR(VLOOKUP('BH (2)'!$C$4&amp;"-"&amp;'BH (2)'!$A452,'BH (2)'!$B$7:$S$1006,L$5,0),"")</f>
        <v/>
      </c>
      <c r="M452" s="154" t="str">
        <f>IFERROR(VLOOKUP('BH (2)'!$C$4&amp;"-"&amp;'BH (2)'!$A452,'BH (2)'!$B$7:$S$1006,M$5,0),"")</f>
        <v/>
      </c>
      <c r="N452" s="150" t="str">
        <f>IFERROR(VLOOKUP('BH (2)'!$C$4&amp;"-"&amp;'BH (2)'!$A452,'BH (2)'!$B$7:$S$1006,N$5,0),"")</f>
        <v/>
      </c>
      <c r="O452" s="156" t="str">
        <f>IFERROR(VLOOKUP('BH (2)'!$C$4&amp;"-"&amp;'BH (2)'!$A452,'BH (2)'!$B$7:$S$1006,O$5,0),"")</f>
        <v/>
      </c>
      <c r="P452" s="148" t="str">
        <f>IFERROR(VLOOKUP('BH (2)'!$C$4&amp;"-"&amp;'BH (2)'!$A452,'BH (2)'!$B$7:$S$1006,P$5,0),"")</f>
        <v/>
      </c>
      <c r="Q452" s="157" t="str">
        <f>IFERROR(VLOOKUP('BH (2)'!$C$4&amp;"-"&amp;'BH (2)'!$A452,'BH (2)'!$B$7:$S$1006,Q$5,0),"")</f>
        <v/>
      </c>
      <c r="R452" s="158" t="str">
        <f>IFERROR(VLOOKUP('BH (2)'!$C$4&amp;"-"&amp;'BH (2)'!$A452,'BH (2)'!$B$7:$S$1006,R$5,0),"")</f>
        <v/>
      </c>
      <c r="S452" s="159" t="str">
        <f>IFERROR(VLOOKUP('BH (2)'!$C$4&amp;"-"&amp;'BH (2)'!$A452,'BH (2)'!$B$7:$S$1006,S$5,0),"")</f>
        <v/>
      </c>
      <c r="T452" s="26" t="str">
        <f t="shared" si="24"/>
        <v/>
      </c>
      <c r="U452" s="26" t="str">
        <f t="shared" si="25"/>
        <v/>
      </c>
      <c r="V452" s="26" t="str">
        <f t="shared" si="26"/>
        <v/>
      </c>
      <c r="W452" s="26" t="str">
        <f t="shared" si="27"/>
        <v/>
      </c>
    </row>
    <row r="453" spans="3:23" ht="45" customHeight="1" x14ac:dyDescent="0.25">
      <c r="C453" s="32">
        <v>447</v>
      </c>
      <c r="D453" s="150" t="str">
        <f>IFERROR(VLOOKUP('BH (2)'!$C$4&amp;"-"&amp;'BH (2)'!$A453,'BH (2)'!$B$7:$S$1006,D$5,0),"")</f>
        <v/>
      </c>
      <c r="E453" s="160" t="str">
        <f>IFERROR(VLOOKUP('BH (2)'!$C$4&amp;"-"&amp;'BH (2)'!$A453,'BH (2)'!$B$7:$S$1006,E$5,0),"")</f>
        <v/>
      </c>
      <c r="F453" s="152" t="str">
        <f>IFERROR(VLOOKUP('BH (2)'!$C$4&amp;"-"&amp;'BH (2)'!$A453,'BH (2)'!$B$7:$S$1006,F$5,0),"")</f>
        <v/>
      </c>
      <c r="G453" s="153" t="str">
        <f>IFERROR(VLOOKUP('BH (2)'!$C$4&amp;"-"&amp;'BH (2)'!$A453,'BH (2)'!$B$7:$S$1006,G$5,0),"")</f>
        <v/>
      </c>
      <c r="H453" s="154" t="str">
        <f>IFERROR(VLOOKUP('BH (2)'!$C$4&amp;"-"&amp;'BH (2)'!$A453,'BH (2)'!$B$7:$S$1006,H$5,0),"")</f>
        <v/>
      </c>
      <c r="I453" s="153" t="str">
        <f>IFERROR(VLOOKUP('BH (2)'!$C$4&amp;"-"&amp;'BH (2)'!$A453,'BH (2)'!$B$7:$S$1006,I$5,0),"")</f>
        <v/>
      </c>
      <c r="J453" s="155" t="str">
        <f>IFERROR(VLOOKUP('BH (2)'!$C$4&amp;"-"&amp;'BH (2)'!$A453,'BH (2)'!$B$7:$S$1006,J$5,0),"")</f>
        <v/>
      </c>
      <c r="K453" s="153" t="str">
        <f>IFERROR(VLOOKUP('BH (2)'!$C$4&amp;"-"&amp;'BH (2)'!$A453,'BH (2)'!$B$7:$S$1006,K$5,0),"")</f>
        <v/>
      </c>
      <c r="L453" s="150" t="str">
        <f>IFERROR(VLOOKUP('BH (2)'!$C$4&amp;"-"&amp;'BH (2)'!$A453,'BH (2)'!$B$7:$S$1006,L$5,0),"")</f>
        <v/>
      </c>
      <c r="M453" s="154" t="str">
        <f>IFERROR(VLOOKUP('BH (2)'!$C$4&amp;"-"&amp;'BH (2)'!$A453,'BH (2)'!$B$7:$S$1006,M$5,0),"")</f>
        <v/>
      </c>
      <c r="N453" s="150" t="str">
        <f>IFERROR(VLOOKUP('BH (2)'!$C$4&amp;"-"&amp;'BH (2)'!$A453,'BH (2)'!$B$7:$S$1006,N$5,0),"")</f>
        <v/>
      </c>
      <c r="O453" s="156" t="str">
        <f>IFERROR(VLOOKUP('BH (2)'!$C$4&amp;"-"&amp;'BH (2)'!$A453,'BH (2)'!$B$7:$S$1006,O$5,0),"")</f>
        <v/>
      </c>
      <c r="P453" s="148" t="str">
        <f>IFERROR(VLOOKUP('BH (2)'!$C$4&amp;"-"&amp;'BH (2)'!$A453,'BH (2)'!$B$7:$S$1006,P$5,0),"")</f>
        <v/>
      </c>
      <c r="Q453" s="157" t="str">
        <f>IFERROR(VLOOKUP('BH (2)'!$C$4&amp;"-"&amp;'BH (2)'!$A453,'BH (2)'!$B$7:$S$1006,Q$5,0),"")</f>
        <v/>
      </c>
      <c r="R453" s="158" t="str">
        <f>IFERROR(VLOOKUP('BH (2)'!$C$4&amp;"-"&amp;'BH (2)'!$A453,'BH (2)'!$B$7:$S$1006,R$5,0),"")</f>
        <v/>
      </c>
      <c r="S453" s="159" t="str">
        <f>IFERROR(VLOOKUP('BH (2)'!$C$4&amp;"-"&amp;'BH (2)'!$A453,'BH (2)'!$B$7:$S$1006,S$5,0),"")</f>
        <v/>
      </c>
      <c r="T453" s="26" t="str">
        <f t="shared" si="24"/>
        <v/>
      </c>
      <c r="U453" s="26" t="str">
        <f t="shared" si="25"/>
        <v/>
      </c>
      <c r="V453" s="26" t="str">
        <f t="shared" si="26"/>
        <v/>
      </c>
      <c r="W453" s="26" t="str">
        <f t="shared" si="27"/>
        <v/>
      </c>
    </row>
    <row r="454" spans="3:23" ht="45" customHeight="1" x14ac:dyDescent="0.25">
      <c r="C454" s="32">
        <v>448</v>
      </c>
      <c r="D454" s="150" t="str">
        <f>IFERROR(VLOOKUP('BH (2)'!$C$4&amp;"-"&amp;'BH (2)'!$A454,'BH (2)'!$B$7:$S$1006,D$5,0),"")</f>
        <v/>
      </c>
      <c r="E454" s="160" t="str">
        <f>IFERROR(VLOOKUP('BH (2)'!$C$4&amp;"-"&amp;'BH (2)'!$A454,'BH (2)'!$B$7:$S$1006,E$5,0),"")</f>
        <v/>
      </c>
      <c r="F454" s="152" t="str">
        <f>IFERROR(VLOOKUP('BH (2)'!$C$4&amp;"-"&amp;'BH (2)'!$A454,'BH (2)'!$B$7:$S$1006,F$5,0),"")</f>
        <v/>
      </c>
      <c r="G454" s="153" t="str">
        <f>IFERROR(VLOOKUP('BH (2)'!$C$4&amp;"-"&amp;'BH (2)'!$A454,'BH (2)'!$B$7:$S$1006,G$5,0),"")</f>
        <v/>
      </c>
      <c r="H454" s="154" t="str">
        <f>IFERROR(VLOOKUP('BH (2)'!$C$4&amp;"-"&amp;'BH (2)'!$A454,'BH (2)'!$B$7:$S$1006,H$5,0),"")</f>
        <v/>
      </c>
      <c r="I454" s="153" t="str">
        <f>IFERROR(VLOOKUP('BH (2)'!$C$4&amp;"-"&amp;'BH (2)'!$A454,'BH (2)'!$B$7:$S$1006,I$5,0),"")</f>
        <v/>
      </c>
      <c r="J454" s="155" t="str">
        <f>IFERROR(VLOOKUP('BH (2)'!$C$4&amp;"-"&amp;'BH (2)'!$A454,'BH (2)'!$B$7:$S$1006,J$5,0),"")</f>
        <v/>
      </c>
      <c r="K454" s="153" t="str">
        <f>IFERROR(VLOOKUP('BH (2)'!$C$4&amp;"-"&amp;'BH (2)'!$A454,'BH (2)'!$B$7:$S$1006,K$5,0),"")</f>
        <v/>
      </c>
      <c r="L454" s="150" t="str">
        <f>IFERROR(VLOOKUP('BH (2)'!$C$4&amp;"-"&amp;'BH (2)'!$A454,'BH (2)'!$B$7:$S$1006,L$5,0),"")</f>
        <v/>
      </c>
      <c r="M454" s="154" t="str">
        <f>IFERROR(VLOOKUP('BH (2)'!$C$4&amp;"-"&amp;'BH (2)'!$A454,'BH (2)'!$B$7:$S$1006,M$5,0),"")</f>
        <v/>
      </c>
      <c r="N454" s="150" t="str">
        <f>IFERROR(VLOOKUP('BH (2)'!$C$4&amp;"-"&amp;'BH (2)'!$A454,'BH (2)'!$B$7:$S$1006,N$5,0),"")</f>
        <v/>
      </c>
      <c r="O454" s="156" t="str">
        <f>IFERROR(VLOOKUP('BH (2)'!$C$4&amp;"-"&amp;'BH (2)'!$A454,'BH (2)'!$B$7:$S$1006,O$5,0),"")</f>
        <v/>
      </c>
      <c r="P454" s="148" t="str">
        <f>IFERROR(VLOOKUP('BH (2)'!$C$4&amp;"-"&amp;'BH (2)'!$A454,'BH (2)'!$B$7:$S$1006,P$5,0),"")</f>
        <v/>
      </c>
      <c r="Q454" s="157" t="str">
        <f>IFERROR(VLOOKUP('BH (2)'!$C$4&amp;"-"&amp;'BH (2)'!$A454,'BH (2)'!$B$7:$S$1006,Q$5,0),"")</f>
        <v/>
      </c>
      <c r="R454" s="158" t="str">
        <f>IFERROR(VLOOKUP('BH (2)'!$C$4&amp;"-"&amp;'BH (2)'!$A454,'BH (2)'!$B$7:$S$1006,R$5,0),"")</f>
        <v/>
      </c>
      <c r="S454" s="159" t="str">
        <f>IFERROR(VLOOKUP('BH (2)'!$C$4&amp;"-"&amp;'BH (2)'!$A454,'BH (2)'!$B$7:$S$1006,S$5,0),"")</f>
        <v/>
      </c>
      <c r="T454" s="26" t="str">
        <f t="shared" si="24"/>
        <v/>
      </c>
      <c r="U454" s="26" t="str">
        <f t="shared" si="25"/>
        <v/>
      </c>
      <c r="V454" s="26" t="str">
        <f t="shared" si="26"/>
        <v/>
      </c>
      <c r="W454" s="26" t="str">
        <f t="shared" si="27"/>
        <v/>
      </c>
    </row>
    <row r="455" spans="3:23" ht="45" customHeight="1" x14ac:dyDescent="0.25">
      <c r="C455" s="32">
        <v>449</v>
      </c>
      <c r="D455" s="150" t="str">
        <f>IFERROR(VLOOKUP('BH (2)'!$C$4&amp;"-"&amp;'BH (2)'!$A455,'BH (2)'!$B$7:$S$1006,D$5,0),"")</f>
        <v/>
      </c>
      <c r="E455" s="160" t="str">
        <f>IFERROR(VLOOKUP('BH (2)'!$C$4&amp;"-"&amp;'BH (2)'!$A455,'BH (2)'!$B$7:$S$1006,E$5,0),"")</f>
        <v/>
      </c>
      <c r="F455" s="152" t="str">
        <f>IFERROR(VLOOKUP('BH (2)'!$C$4&amp;"-"&amp;'BH (2)'!$A455,'BH (2)'!$B$7:$S$1006,F$5,0),"")</f>
        <v/>
      </c>
      <c r="G455" s="153" t="str">
        <f>IFERROR(VLOOKUP('BH (2)'!$C$4&amp;"-"&amp;'BH (2)'!$A455,'BH (2)'!$B$7:$S$1006,G$5,0),"")</f>
        <v/>
      </c>
      <c r="H455" s="154" t="str">
        <f>IFERROR(VLOOKUP('BH (2)'!$C$4&amp;"-"&amp;'BH (2)'!$A455,'BH (2)'!$B$7:$S$1006,H$5,0),"")</f>
        <v/>
      </c>
      <c r="I455" s="153" t="str">
        <f>IFERROR(VLOOKUP('BH (2)'!$C$4&amp;"-"&amp;'BH (2)'!$A455,'BH (2)'!$B$7:$S$1006,I$5,0),"")</f>
        <v/>
      </c>
      <c r="J455" s="155" t="str">
        <f>IFERROR(VLOOKUP('BH (2)'!$C$4&amp;"-"&amp;'BH (2)'!$A455,'BH (2)'!$B$7:$S$1006,J$5,0),"")</f>
        <v/>
      </c>
      <c r="K455" s="153" t="str">
        <f>IFERROR(VLOOKUP('BH (2)'!$C$4&amp;"-"&amp;'BH (2)'!$A455,'BH (2)'!$B$7:$S$1006,K$5,0),"")</f>
        <v/>
      </c>
      <c r="L455" s="150" t="str">
        <f>IFERROR(VLOOKUP('BH (2)'!$C$4&amp;"-"&amp;'BH (2)'!$A455,'BH (2)'!$B$7:$S$1006,L$5,0),"")</f>
        <v/>
      </c>
      <c r="M455" s="154" t="str">
        <f>IFERROR(VLOOKUP('BH (2)'!$C$4&amp;"-"&amp;'BH (2)'!$A455,'BH (2)'!$B$7:$S$1006,M$5,0),"")</f>
        <v/>
      </c>
      <c r="N455" s="150" t="str">
        <f>IFERROR(VLOOKUP('BH (2)'!$C$4&amp;"-"&amp;'BH (2)'!$A455,'BH (2)'!$B$7:$S$1006,N$5,0),"")</f>
        <v/>
      </c>
      <c r="O455" s="156" t="str">
        <f>IFERROR(VLOOKUP('BH (2)'!$C$4&amp;"-"&amp;'BH (2)'!$A455,'BH (2)'!$B$7:$S$1006,O$5,0),"")</f>
        <v/>
      </c>
      <c r="P455" s="148" t="str">
        <f>IFERROR(VLOOKUP('BH (2)'!$C$4&amp;"-"&amp;'BH (2)'!$A455,'BH (2)'!$B$7:$S$1006,P$5,0),"")</f>
        <v/>
      </c>
      <c r="Q455" s="157" t="str">
        <f>IFERROR(VLOOKUP('BH (2)'!$C$4&amp;"-"&amp;'BH (2)'!$A455,'BH (2)'!$B$7:$S$1006,Q$5,0),"")</f>
        <v/>
      </c>
      <c r="R455" s="158" t="str">
        <f>IFERROR(VLOOKUP('BH (2)'!$C$4&amp;"-"&amp;'BH (2)'!$A455,'BH (2)'!$B$7:$S$1006,R$5,0),"")</f>
        <v/>
      </c>
      <c r="S455" s="159" t="str">
        <f>IFERROR(VLOOKUP('BH (2)'!$C$4&amp;"-"&amp;'BH (2)'!$A455,'BH (2)'!$B$7:$S$1006,S$5,0),"")</f>
        <v/>
      </c>
      <c r="T455" s="26" t="str">
        <f t="shared" si="24"/>
        <v/>
      </c>
      <c r="U455" s="26" t="str">
        <f t="shared" si="25"/>
        <v/>
      </c>
      <c r="V455" s="26" t="str">
        <f t="shared" si="26"/>
        <v/>
      </c>
      <c r="W455" s="26" t="str">
        <f t="shared" si="27"/>
        <v/>
      </c>
    </row>
    <row r="456" spans="3:23" ht="45" customHeight="1" x14ac:dyDescent="0.25">
      <c r="C456" s="32">
        <v>450</v>
      </c>
      <c r="D456" s="150" t="str">
        <f>IFERROR(VLOOKUP('BH (2)'!$C$4&amp;"-"&amp;'BH (2)'!$A456,'BH (2)'!$B$7:$S$1006,D$5,0),"")</f>
        <v/>
      </c>
      <c r="E456" s="160" t="str">
        <f>IFERROR(VLOOKUP('BH (2)'!$C$4&amp;"-"&amp;'BH (2)'!$A456,'BH (2)'!$B$7:$S$1006,E$5,0),"")</f>
        <v/>
      </c>
      <c r="F456" s="152" t="str">
        <f>IFERROR(VLOOKUP('BH (2)'!$C$4&amp;"-"&amp;'BH (2)'!$A456,'BH (2)'!$B$7:$S$1006,F$5,0),"")</f>
        <v/>
      </c>
      <c r="G456" s="153" t="str">
        <f>IFERROR(VLOOKUP('BH (2)'!$C$4&amp;"-"&amp;'BH (2)'!$A456,'BH (2)'!$B$7:$S$1006,G$5,0),"")</f>
        <v/>
      </c>
      <c r="H456" s="154" t="str">
        <f>IFERROR(VLOOKUP('BH (2)'!$C$4&amp;"-"&amp;'BH (2)'!$A456,'BH (2)'!$B$7:$S$1006,H$5,0),"")</f>
        <v/>
      </c>
      <c r="I456" s="153" t="str">
        <f>IFERROR(VLOOKUP('BH (2)'!$C$4&amp;"-"&amp;'BH (2)'!$A456,'BH (2)'!$B$7:$S$1006,I$5,0),"")</f>
        <v/>
      </c>
      <c r="J456" s="155" t="str">
        <f>IFERROR(VLOOKUP('BH (2)'!$C$4&amp;"-"&amp;'BH (2)'!$A456,'BH (2)'!$B$7:$S$1006,J$5,0),"")</f>
        <v/>
      </c>
      <c r="K456" s="153" t="str">
        <f>IFERROR(VLOOKUP('BH (2)'!$C$4&amp;"-"&amp;'BH (2)'!$A456,'BH (2)'!$B$7:$S$1006,K$5,0),"")</f>
        <v/>
      </c>
      <c r="L456" s="150" t="str">
        <f>IFERROR(VLOOKUP('BH (2)'!$C$4&amp;"-"&amp;'BH (2)'!$A456,'BH (2)'!$B$7:$S$1006,L$5,0),"")</f>
        <v/>
      </c>
      <c r="M456" s="154" t="str">
        <f>IFERROR(VLOOKUP('BH (2)'!$C$4&amp;"-"&amp;'BH (2)'!$A456,'BH (2)'!$B$7:$S$1006,M$5,0),"")</f>
        <v/>
      </c>
      <c r="N456" s="150" t="str">
        <f>IFERROR(VLOOKUP('BH (2)'!$C$4&amp;"-"&amp;'BH (2)'!$A456,'BH (2)'!$B$7:$S$1006,N$5,0),"")</f>
        <v/>
      </c>
      <c r="O456" s="156" t="str">
        <f>IFERROR(VLOOKUP('BH (2)'!$C$4&amp;"-"&amp;'BH (2)'!$A456,'BH (2)'!$B$7:$S$1006,O$5,0),"")</f>
        <v/>
      </c>
      <c r="P456" s="148" t="str">
        <f>IFERROR(VLOOKUP('BH (2)'!$C$4&amp;"-"&amp;'BH (2)'!$A456,'BH (2)'!$B$7:$S$1006,P$5,0),"")</f>
        <v/>
      </c>
      <c r="Q456" s="157" t="str">
        <f>IFERROR(VLOOKUP('BH (2)'!$C$4&amp;"-"&amp;'BH (2)'!$A456,'BH (2)'!$B$7:$S$1006,Q$5,0),"")</f>
        <v/>
      </c>
      <c r="R456" s="158" t="str">
        <f>IFERROR(VLOOKUP('BH (2)'!$C$4&amp;"-"&amp;'BH (2)'!$A456,'BH (2)'!$B$7:$S$1006,R$5,0),"")</f>
        <v/>
      </c>
      <c r="S456" s="159" t="str">
        <f>IFERROR(VLOOKUP('BH (2)'!$C$4&amp;"-"&amp;'BH (2)'!$A456,'BH (2)'!$B$7:$S$1006,S$5,0),"")</f>
        <v/>
      </c>
      <c r="T456" s="26" t="str">
        <f t="shared" ref="T456:T519" si="28">IF(D456="","",MONTH(D456))</f>
        <v/>
      </c>
      <c r="U456" s="26" t="str">
        <f t="shared" ref="U456:U519" si="29">IF(N456="","",MONTH(N456))</f>
        <v/>
      </c>
      <c r="V456" s="26" t="str">
        <f t="shared" ref="V456:V519" si="30">IF(D456="","",YEAR(D456))</f>
        <v/>
      </c>
      <c r="W456" s="26" t="str">
        <f t="shared" ref="W456:W519" si="31">IF(N456="","",YEAR(N456))</f>
        <v/>
      </c>
    </row>
    <row r="457" spans="3:23" ht="45" customHeight="1" x14ac:dyDescent="0.25">
      <c r="C457" s="32">
        <v>451</v>
      </c>
      <c r="D457" s="150" t="str">
        <f>IFERROR(VLOOKUP('BH (2)'!$C$4&amp;"-"&amp;'BH (2)'!$A457,'BH (2)'!$B$7:$S$1006,D$5,0),"")</f>
        <v/>
      </c>
      <c r="E457" s="160" t="str">
        <f>IFERROR(VLOOKUP('BH (2)'!$C$4&amp;"-"&amp;'BH (2)'!$A457,'BH (2)'!$B$7:$S$1006,E$5,0),"")</f>
        <v/>
      </c>
      <c r="F457" s="152" t="str">
        <f>IFERROR(VLOOKUP('BH (2)'!$C$4&amp;"-"&amp;'BH (2)'!$A457,'BH (2)'!$B$7:$S$1006,F$5,0),"")</f>
        <v/>
      </c>
      <c r="G457" s="153" t="str">
        <f>IFERROR(VLOOKUP('BH (2)'!$C$4&amp;"-"&amp;'BH (2)'!$A457,'BH (2)'!$B$7:$S$1006,G$5,0),"")</f>
        <v/>
      </c>
      <c r="H457" s="154" t="str">
        <f>IFERROR(VLOOKUP('BH (2)'!$C$4&amp;"-"&amp;'BH (2)'!$A457,'BH (2)'!$B$7:$S$1006,H$5,0),"")</f>
        <v/>
      </c>
      <c r="I457" s="153" t="str">
        <f>IFERROR(VLOOKUP('BH (2)'!$C$4&amp;"-"&amp;'BH (2)'!$A457,'BH (2)'!$B$7:$S$1006,I$5,0),"")</f>
        <v/>
      </c>
      <c r="J457" s="155" t="str">
        <f>IFERROR(VLOOKUP('BH (2)'!$C$4&amp;"-"&amp;'BH (2)'!$A457,'BH (2)'!$B$7:$S$1006,J$5,0),"")</f>
        <v/>
      </c>
      <c r="K457" s="153" t="str">
        <f>IFERROR(VLOOKUP('BH (2)'!$C$4&amp;"-"&amp;'BH (2)'!$A457,'BH (2)'!$B$7:$S$1006,K$5,0),"")</f>
        <v/>
      </c>
      <c r="L457" s="150" t="str">
        <f>IFERROR(VLOOKUP('BH (2)'!$C$4&amp;"-"&amp;'BH (2)'!$A457,'BH (2)'!$B$7:$S$1006,L$5,0),"")</f>
        <v/>
      </c>
      <c r="M457" s="154" t="str">
        <f>IFERROR(VLOOKUP('BH (2)'!$C$4&amp;"-"&amp;'BH (2)'!$A457,'BH (2)'!$B$7:$S$1006,M$5,0),"")</f>
        <v/>
      </c>
      <c r="N457" s="150" t="str">
        <f>IFERROR(VLOOKUP('BH (2)'!$C$4&amp;"-"&amp;'BH (2)'!$A457,'BH (2)'!$B$7:$S$1006,N$5,0),"")</f>
        <v/>
      </c>
      <c r="O457" s="156" t="str">
        <f>IFERROR(VLOOKUP('BH (2)'!$C$4&amp;"-"&amp;'BH (2)'!$A457,'BH (2)'!$B$7:$S$1006,O$5,0),"")</f>
        <v/>
      </c>
      <c r="P457" s="148" t="str">
        <f>IFERROR(VLOOKUP('BH (2)'!$C$4&amp;"-"&amp;'BH (2)'!$A457,'BH (2)'!$B$7:$S$1006,P$5,0),"")</f>
        <v/>
      </c>
      <c r="Q457" s="157" t="str">
        <f>IFERROR(VLOOKUP('BH (2)'!$C$4&amp;"-"&amp;'BH (2)'!$A457,'BH (2)'!$B$7:$S$1006,Q$5,0),"")</f>
        <v/>
      </c>
      <c r="R457" s="158" t="str">
        <f>IFERROR(VLOOKUP('BH (2)'!$C$4&amp;"-"&amp;'BH (2)'!$A457,'BH (2)'!$B$7:$S$1006,R$5,0),"")</f>
        <v/>
      </c>
      <c r="S457" s="159" t="str">
        <f>IFERROR(VLOOKUP('BH (2)'!$C$4&amp;"-"&amp;'BH (2)'!$A457,'BH (2)'!$B$7:$S$1006,S$5,0),"")</f>
        <v/>
      </c>
      <c r="T457" s="26" t="str">
        <f t="shared" si="28"/>
        <v/>
      </c>
      <c r="U457" s="26" t="str">
        <f t="shared" si="29"/>
        <v/>
      </c>
      <c r="V457" s="26" t="str">
        <f t="shared" si="30"/>
        <v/>
      </c>
      <c r="W457" s="26" t="str">
        <f t="shared" si="31"/>
        <v/>
      </c>
    </row>
    <row r="458" spans="3:23" ht="45" customHeight="1" x14ac:dyDescent="0.25">
      <c r="C458" s="32">
        <v>452</v>
      </c>
      <c r="D458" s="150" t="str">
        <f>IFERROR(VLOOKUP('BH (2)'!$C$4&amp;"-"&amp;'BH (2)'!$A458,'BH (2)'!$B$7:$S$1006,D$5,0),"")</f>
        <v/>
      </c>
      <c r="E458" s="160" t="str">
        <f>IFERROR(VLOOKUP('BH (2)'!$C$4&amp;"-"&amp;'BH (2)'!$A458,'BH (2)'!$B$7:$S$1006,E$5,0),"")</f>
        <v/>
      </c>
      <c r="F458" s="152" t="str">
        <f>IFERROR(VLOOKUP('BH (2)'!$C$4&amp;"-"&amp;'BH (2)'!$A458,'BH (2)'!$B$7:$S$1006,F$5,0),"")</f>
        <v/>
      </c>
      <c r="G458" s="153" t="str">
        <f>IFERROR(VLOOKUP('BH (2)'!$C$4&amp;"-"&amp;'BH (2)'!$A458,'BH (2)'!$B$7:$S$1006,G$5,0),"")</f>
        <v/>
      </c>
      <c r="H458" s="154" t="str">
        <f>IFERROR(VLOOKUP('BH (2)'!$C$4&amp;"-"&amp;'BH (2)'!$A458,'BH (2)'!$B$7:$S$1006,H$5,0),"")</f>
        <v/>
      </c>
      <c r="I458" s="153" t="str">
        <f>IFERROR(VLOOKUP('BH (2)'!$C$4&amp;"-"&amp;'BH (2)'!$A458,'BH (2)'!$B$7:$S$1006,I$5,0),"")</f>
        <v/>
      </c>
      <c r="J458" s="155" t="str">
        <f>IFERROR(VLOOKUP('BH (2)'!$C$4&amp;"-"&amp;'BH (2)'!$A458,'BH (2)'!$B$7:$S$1006,J$5,0),"")</f>
        <v/>
      </c>
      <c r="K458" s="153" t="str">
        <f>IFERROR(VLOOKUP('BH (2)'!$C$4&amp;"-"&amp;'BH (2)'!$A458,'BH (2)'!$B$7:$S$1006,K$5,0),"")</f>
        <v/>
      </c>
      <c r="L458" s="150" t="str">
        <f>IFERROR(VLOOKUP('BH (2)'!$C$4&amp;"-"&amp;'BH (2)'!$A458,'BH (2)'!$B$7:$S$1006,L$5,0),"")</f>
        <v/>
      </c>
      <c r="M458" s="154" t="str">
        <f>IFERROR(VLOOKUP('BH (2)'!$C$4&amp;"-"&amp;'BH (2)'!$A458,'BH (2)'!$B$7:$S$1006,M$5,0),"")</f>
        <v/>
      </c>
      <c r="N458" s="150" t="str">
        <f>IFERROR(VLOOKUP('BH (2)'!$C$4&amp;"-"&amp;'BH (2)'!$A458,'BH (2)'!$B$7:$S$1006,N$5,0),"")</f>
        <v/>
      </c>
      <c r="O458" s="156" t="str">
        <f>IFERROR(VLOOKUP('BH (2)'!$C$4&amp;"-"&amp;'BH (2)'!$A458,'BH (2)'!$B$7:$S$1006,O$5,0),"")</f>
        <v/>
      </c>
      <c r="P458" s="148" t="str">
        <f>IFERROR(VLOOKUP('BH (2)'!$C$4&amp;"-"&amp;'BH (2)'!$A458,'BH (2)'!$B$7:$S$1006,P$5,0),"")</f>
        <v/>
      </c>
      <c r="Q458" s="157" t="str">
        <f>IFERROR(VLOOKUP('BH (2)'!$C$4&amp;"-"&amp;'BH (2)'!$A458,'BH (2)'!$B$7:$S$1006,Q$5,0),"")</f>
        <v/>
      </c>
      <c r="R458" s="158" t="str">
        <f>IFERROR(VLOOKUP('BH (2)'!$C$4&amp;"-"&amp;'BH (2)'!$A458,'BH (2)'!$B$7:$S$1006,R$5,0),"")</f>
        <v/>
      </c>
      <c r="S458" s="159" t="str">
        <f>IFERROR(VLOOKUP('BH (2)'!$C$4&amp;"-"&amp;'BH (2)'!$A458,'BH (2)'!$B$7:$S$1006,S$5,0),"")</f>
        <v/>
      </c>
      <c r="T458" s="26" t="str">
        <f t="shared" si="28"/>
        <v/>
      </c>
      <c r="U458" s="26" t="str">
        <f t="shared" si="29"/>
        <v/>
      </c>
      <c r="V458" s="26" t="str">
        <f t="shared" si="30"/>
        <v/>
      </c>
      <c r="W458" s="26" t="str">
        <f t="shared" si="31"/>
        <v/>
      </c>
    </row>
    <row r="459" spans="3:23" ht="45" customHeight="1" x14ac:dyDescent="0.25">
      <c r="C459" s="32">
        <v>453</v>
      </c>
      <c r="D459" s="150" t="str">
        <f>IFERROR(VLOOKUP('BH (2)'!$C$4&amp;"-"&amp;'BH (2)'!$A459,'BH (2)'!$B$7:$S$1006,D$5,0),"")</f>
        <v/>
      </c>
      <c r="E459" s="160" t="str">
        <f>IFERROR(VLOOKUP('BH (2)'!$C$4&amp;"-"&amp;'BH (2)'!$A459,'BH (2)'!$B$7:$S$1006,E$5,0),"")</f>
        <v/>
      </c>
      <c r="F459" s="152" t="str">
        <f>IFERROR(VLOOKUP('BH (2)'!$C$4&amp;"-"&amp;'BH (2)'!$A459,'BH (2)'!$B$7:$S$1006,F$5,0),"")</f>
        <v/>
      </c>
      <c r="G459" s="153" t="str">
        <f>IFERROR(VLOOKUP('BH (2)'!$C$4&amp;"-"&amp;'BH (2)'!$A459,'BH (2)'!$B$7:$S$1006,G$5,0),"")</f>
        <v/>
      </c>
      <c r="H459" s="154" t="str">
        <f>IFERROR(VLOOKUP('BH (2)'!$C$4&amp;"-"&amp;'BH (2)'!$A459,'BH (2)'!$B$7:$S$1006,H$5,0),"")</f>
        <v/>
      </c>
      <c r="I459" s="153" t="str">
        <f>IFERROR(VLOOKUP('BH (2)'!$C$4&amp;"-"&amp;'BH (2)'!$A459,'BH (2)'!$B$7:$S$1006,I$5,0),"")</f>
        <v/>
      </c>
      <c r="J459" s="155" t="str">
        <f>IFERROR(VLOOKUP('BH (2)'!$C$4&amp;"-"&amp;'BH (2)'!$A459,'BH (2)'!$B$7:$S$1006,J$5,0),"")</f>
        <v/>
      </c>
      <c r="K459" s="153" t="str">
        <f>IFERROR(VLOOKUP('BH (2)'!$C$4&amp;"-"&amp;'BH (2)'!$A459,'BH (2)'!$B$7:$S$1006,K$5,0),"")</f>
        <v/>
      </c>
      <c r="L459" s="150" t="str">
        <f>IFERROR(VLOOKUP('BH (2)'!$C$4&amp;"-"&amp;'BH (2)'!$A459,'BH (2)'!$B$7:$S$1006,L$5,0),"")</f>
        <v/>
      </c>
      <c r="M459" s="154" t="str">
        <f>IFERROR(VLOOKUP('BH (2)'!$C$4&amp;"-"&amp;'BH (2)'!$A459,'BH (2)'!$B$7:$S$1006,M$5,0),"")</f>
        <v/>
      </c>
      <c r="N459" s="150" t="str">
        <f>IFERROR(VLOOKUP('BH (2)'!$C$4&amp;"-"&amp;'BH (2)'!$A459,'BH (2)'!$B$7:$S$1006,N$5,0),"")</f>
        <v/>
      </c>
      <c r="O459" s="156" t="str">
        <f>IFERROR(VLOOKUP('BH (2)'!$C$4&amp;"-"&amp;'BH (2)'!$A459,'BH (2)'!$B$7:$S$1006,O$5,0),"")</f>
        <v/>
      </c>
      <c r="P459" s="148" t="str">
        <f>IFERROR(VLOOKUP('BH (2)'!$C$4&amp;"-"&amp;'BH (2)'!$A459,'BH (2)'!$B$7:$S$1006,P$5,0),"")</f>
        <v/>
      </c>
      <c r="Q459" s="157" t="str">
        <f>IFERROR(VLOOKUP('BH (2)'!$C$4&amp;"-"&amp;'BH (2)'!$A459,'BH (2)'!$B$7:$S$1006,Q$5,0),"")</f>
        <v/>
      </c>
      <c r="R459" s="158" t="str">
        <f>IFERROR(VLOOKUP('BH (2)'!$C$4&amp;"-"&amp;'BH (2)'!$A459,'BH (2)'!$B$7:$S$1006,R$5,0),"")</f>
        <v/>
      </c>
      <c r="S459" s="159" t="str">
        <f>IFERROR(VLOOKUP('BH (2)'!$C$4&amp;"-"&amp;'BH (2)'!$A459,'BH (2)'!$B$7:$S$1006,S$5,0),"")</f>
        <v/>
      </c>
      <c r="T459" s="26" t="str">
        <f t="shared" si="28"/>
        <v/>
      </c>
      <c r="U459" s="26" t="str">
        <f t="shared" si="29"/>
        <v/>
      </c>
      <c r="V459" s="26" t="str">
        <f t="shared" si="30"/>
        <v/>
      </c>
      <c r="W459" s="26" t="str">
        <f t="shared" si="31"/>
        <v/>
      </c>
    </row>
    <row r="460" spans="3:23" ht="45" customHeight="1" x14ac:dyDescent="0.25">
      <c r="C460" s="32">
        <v>454</v>
      </c>
      <c r="D460" s="150" t="str">
        <f>IFERROR(VLOOKUP('BH (2)'!$C$4&amp;"-"&amp;'BH (2)'!$A460,'BH (2)'!$B$7:$S$1006,D$5,0),"")</f>
        <v/>
      </c>
      <c r="E460" s="160" t="str">
        <f>IFERROR(VLOOKUP('BH (2)'!$C$4&amp;"-"&amp;'BH (2)'!$A460,'BH (2)'!$B$7:$S$1006,E$5,0),"")</f>
        <v/>
      </c>
      <c r="F460" s="152" t="str">
        <f>IFERROR(VLOOKUP('BH (2)'!$C$4&amp;"-"&amp;'BH (2)'!$A460,'BH (2)'!$B$7:$S$1006,F$5,0),"")</f>
        <v/>
      </c>
      <c r="G460" s="153" t="str">
        <f>IFERROR(VLOOKUP('BH (2)'!$C$4&amp;"-"&amp;'BH (2)'!$A460,'BH (2)'!$B$7:$S$1006,G$5,0),"")</f>
        <v/>
      </c>
      <c r="H460" s="154" t="str">
        <f>IFERROR(VLOOKUP('BH (2)'!$C$4&amp;"-"&amp;'BH (2)'!$A460,'BH (2)'!$B$7:$S$1006,H$5,0),"")</f>
        <v/>
      </c>
      <c r="I460" s="153" t="str">
        <f>IFERROR(VLOOKUP('BH (2)'!$C$4&amp;"-"&amp;'BH (2)'!$A460,'BH (2)'!$B$7:$S$1006,I$5,0),"")</f>
        <v/>
      </c>
      <c r="J460" s="155" t="str">
        <f>IFERROR(VLOOKUP('BH (2)'!$C$4&amp;"-"&amp;'BH (2)'!$A460,'BH (2)'!$B$7:$S$1006,J$5,0),"")</f>
        <v/>
      </c>
      <c r="K460" s="153" t="str">
        <f>IFERROR(VLOOKUP('BH (2)'!$C$4&amp;"-"&amp;'BH (2)'!$A460,'BH (2)'!$B$7:$S$1006,K$5,0),"")</f>
        <v/>
      </c>
      <c r="L460" s="150" t="str">
        <f>IFERROR(VLOOKUP('BH (2)'!$C$4&amp;"-"&amp;'BH (2)'!$A460,'BH (2)'!$B$7:$S$1006,L$5,0),"")</f>
        <v/>
      </c>
      <c r="M460" s="154" t="str">
        <f>IFERROR(VLOOKUP('BH (2)'!$C$4&amp;"-"&amp;'BH (2)'!$A460,'BH (2)'!$B$7:$S$1006,M$5,0),"")</f>
        <v/>
      </c>
      <c r="N460" s="150" t="str">
        <f>IFERROR(VLOOKUP('BH (2)'!$C$4&amp;"-"&amp;'BH (2)'!$A460,'BH (2)'!$B$7:$S$1006,N$5,0),"")</f>
        <v/>
      </c>
      <c r="O460" s="156" t="str">
        <f>IFERROR(VLOOKUP('BH (2)'!$C$4&amp;"-"&amp;'BH (2)'!$A460,'BH (2)'!$B$7:$S$1006,O$5,0),"")</f>
        <v/>
      </c>
      <c r="P460" s="148" t="str">
        <f>IFERROR(VLOOKUP('BH (2)'!$C$4&amp;"-"&amp;'BH (2)'!$A460,'BH (2)'!$B$7:$S$1006,P$5,0),"")</f>
        <v/>
      </c>
      <c r="Q460" s="157" t="str">
        <f>IFERROR(VLOOKUP('BH (2)'!$C$4&amp;"-"&amp;'BH (2)'!$A460,'BH (2)'!$B$7:$S$1006,Q$5,0),"")</f>
        <v/>
      </c>
      <c r="R460" s="158" t="str">
        <f>IFERROR(VLOOKUP('BH (2)'!$C$4&amp;"-"&amp;'BH (2)'!$A460,'BH (2)'!$B$7:$S$1006,R$5,0),"")</f>
        <v/>
      </c>
      <c r="S460" s="159" t="str">
        <f>IFERROR(VLOOKUP('BH (2)'!$C$4&amp;"-"&amp;'BH (2)'!$A460,'BH (2)'!$B$7:$S$1006,S$5,0),"")</f>
        <v/>
      </c>
      <c r="T460" s="26" t="str">
        <f t="shared" si="28"/>
        <v/>
      </c>
      <c r="U460" s="26" t="str">
        <f t="shared" si="29"/>
        <v/>
      </c>
      <c r="V460" s="26" t="str">
        <f t="shared" si="30"/>
        <v/>
      </c>
      <c r="W460" s="26" t="str">
        <f t="shared" si="31"/>
        <v/>
      </c>
    </row>
    <row r="461" spans="3:23" ht="45" customHeight="1" x14ac:dyDescent="0.25">
      <c r="C461" s="32">
        <v>455</v>
      </c>
      <c r="D461" s="150" t="str">
        <f>IFERROR(VLOOKUP('BH (2)'!$C$4&amp;"-"&amp;'BH (2)'!$A461,'BH (2)'!$B$7:$S$1006,D$5,0),"")</f>
        <v/>
      </c>
      <c r="E461" s="160" t="str">
        <f>IFERROR(VLOOKUP('BH (2)'!$C$4&amp;"-"&amp;'BH (2)'!$A461,'BH (2)'!$B$7:$S$1006,E$5,0),"")</f>
        <v/>
      </c>
      <c r="F461" s="152" t="str">
        <f>IFERROR(VLOOKUP('BH (2)'!$C$4&amp;"-"&amp;'BH (2)'!$A461,'BH (2)'!$B$7:$S$1006,F$5,0),"")</f>
        <v/>
      </c>
      <c r="G461" s="153" t="str">
        <f>IFERROR(VLOOKUP('BH (2)'!$C$4&amp;"-"&amp;'BH (2)'!$A461,'BH (2)'!$B$7:$S$1006,G$5,0),"")</f>
        <v/>
      </c>
      <c r="H461" s="154" t="str">
        <f>IFERROR(VLOOKUP('BH (2)'!$C$4&amp;"-"&amp;'BH (2)'!$A461,'BH (2)'!$B$7:$S$1006,H$5,0),"")</f>
        <v/>
      </c>
      <c r="I461" s="153" t="str">
        <f>IFERROR(VLOOKUP('BH (2)'!$C$4&amp;"-"&amp;'BH (2)'!$A461,'BH (2)'!$B$7:$S$1006,I$5,0),"")</f>
        <v/>
      </c>
      <c r="J461" s="155" t="str">
        <f>IFERROR(VLOOKUP('BH (2)'!$C$4&amp;"-"&amp;'BH (2)'!$A461,'BH (2)'!$B$7:$S$1006,J$5,0),"")</f>
        <v/>
      </c>
      <c r="K461" s="153" t="str">
        <f>IFERROR(VLOOKUP('BH (2)'!$C$4&amp;"-"&amp;'BH (2)'!$A461,'BH (2)'!$B$7:$S$1006,K$5,0),"")</f>
        <v/>
      </c>
      <c r="L461" s="150" t="str">
        <f>IFERROR(VLOOKUP('BH (2)'!$C$4&amp;"-"&amp;'BH (2)'!$A461,'BH (2)'!$B$7:$S$1006,L$5,0),"")</f>
        <v/>
      </c>
      <c r="M461" s="154" t="str">
        <f>IFERROR(VLOOKUP('BH (2)'!$C$4&amp;"-"&amp;'BH (2)'!$A461,'BH (2)'!$B$7:$S$1006,M$5,0),"")</f>
        <v/>
      </c>
      <c r="N461" s="150" t="str">
        <f>IFERROR(VLOOKUP('BH (2)'!$C$4&amp;"-"&amp;'BH (2)'!$A461,'BH (2)'!$B$7:$S$1006,N$5,0),"")</f>
        <v/>
      </c>
      <c r="O461" s="156" t="str">
        <f>IFERROR(VLOOKUP('BH (2)'!$C$4&amp;"-"&amp;'BH (2)'!$A461,'BH (2)'!$B$7:$S$1006,O$5,0),"")</f>
        <v/>
      </c>
      <c r="P461" s="148" t="str">
        <f>IFERROR(VLOOKUP('BH (2)'!$C$4&amp;"-"&amp;'BH (2)'!$A461,'BH (2)'!$B$7:$S$1006,P$5,0),"")</f>
        <v/>
      </c>
      <c r="Q461" s="157" t="str">
        <f>IFERROR(VLOOKUP('BH (2)'!$C$4&amp;"-"&amp;'BH (2)'!$A461,'BH (2)'!$B$7:$S$1006,Q$5,0),"")</f>
        <v/>
      </c>
      <c r="R461" s="158" t="str">
        <f>IFERROR(VLOOKUP('BH (2)'!$C$4&amp;"-"&amp;'BH (2)'!$A461,'BH (2)'!$B$7:$S$1006,R$5,0),"")</f>
        <v/>
      </c>
      <c r="S461" s="159" t="str">
        <f>IFERROR(VLOOKUP('BH (2)'!$C$4&amp;"-"&amp;'BH (2)'!$A461,'BH (2)'!$B$7:$S$1006,S$5,0),"")</f>
        <v/>
      </c>
      <c r="T461" s="26" t="str">
        <f t="shared" si="28"/>
        <v/>
      </c>
      <c r="U461" s="26" t="str">
        <f t="shared" si="29"/>
        <v/>
      </c>
      <c r="V461" s="26" t="str">
        <f t="shared" si="30"/>
        <v/>
      </c>
      <c r="W461" s="26" t="str">
        <f t="shared" si="31"/>
        <v/>
      </c>
    </row>
    <row r="462" spans="3:23" ht="45" customHeight="1" x14ac:dyDescent="0.25">
      <c r="C462" s="32">
        <v>456</v>
      </c>
      <c r="D462" s="150" t="str">
        <f>IFERROR(VLOOKUP('BH (2)'!$C$4&amp;"-"&amp;'BH (2)'!$A462,'BH (2)'!$B$7:$S$1006,D$5,0),"")</f>
        <v/>
      </c>
      <c r="E462" s="160" t="str">
        <f>IFERROR(VLOOKUP('BH (2)'!$C$4&amp;"-"&amp;'BH (2)'!$A462,'BH (2)'!$B$7:$S$1006,E$5,0),"")</f>
        <v/>
      </c>
      <c r="F462" s="152" t="str">
        <f>IFERROR(VLOOKUP('BH (2)'!$C$4&amp;"-"&amp;'BH (2)'!$A462,'BH (2)'!$B$7:$S$1006,F$5,0),"")</f>
        <v/>
      </c>
      <c r="G462" s="153" t="str">
        <f>IFERROR(VLOOKUP('BH (2)'!$C$4&amp;"-"&amp;'BH (2)'!$A462,'BH (2)'!$B$7:$S$1006,G$5,0),"")</f>
        <v/>
      </c>
      <c r="H462" s="154" t="str">
        <f>IFERROR(VLOOKUP('BH (2)'!$C$4&amp;"-"&amp;'BH (2)'!$A462,'BH (2)'!$B$7:$S$1006,H$5,0),"")</f>
        <v/>
      </c>
      <c r="I462" s="153" t="str">
        <f>IFERROR(VLOOKUP('BH (2)'!$C$4&amp;"-"&amp;'BH (2)'!$A462,'BH (2)'!$B$7:$S$1006,I$5,0),"")</f>
        <v/>
      </c>
      <c r="J462" s="155" t="str">
        <f>IFERROR(VLOOKUP('BH (2)'!$C$4&amp;"-"&amp;'BH (2)'!$A462,'BH (2)'!$B$7:$S$1006,J$5,0),"")</f>
        <v/>
      </c>
      <c r="K462" s="153" t="str">
        <f>IFERROR(VLOOKUP('BH (2)'!$C$4&amp;"-"&amp;'BH (2)'!$A462,'BH (2)'!$B$7:$S$1006,K$5,0),"")</f>
        <v/>
      </c>
      <c r="L462" s="150" t="str">
        <f>IFERROR(VLOOKUP('BH (2)'!$C$4&amp;"-"&amp;'BH (2)'!$A462,'BH (2)'!$B$7:$S$1006,L$5,0),"")</f>
        <v/>
      </c>
      <c r="M462" s="154" t="str">
        <f>IFERROR(VLOOKUP('BH (2)'!$C$4&amp;"-"&amp;'BH (2)'!$A462,'BH (2)'!$B$7:$S$1006,M$5,0),"")</f>
        <v/>
      </c>
      <c r="N462" s="150" t="str">
        <f>IFERROR(VLOOKUP('BH (2)'!$C$4&amp;"-"&amp;'BH (2)'!$A462,'BH (2)'!$B$7:$S$1006,N$5,0),"")</f>
        <v/>
      </c>
      <c r="O462" s="156" t="str">
        <f>IFERROR(VLOOKUP('BH (2)'!$C$4&amp;"-"&amp;'BH (2)'!$A462,'BH (2)'!$B$7:$S$1006,O$5,0),"")</f>
        <v/>
      </c>
      <c r="P462" s="148" t="str">
        <f>IFERROR(VLOOKUP('BH (2)'!$C$4&amp;"-"&amp;'BH (2)'!$A462,'BH (2)'!$B$7:$S$1006,P$5,0),"")</f>
        <v/>
      </c>
      <c r="Q462" s="157" t="str">
        <f>IFERROR(VLOOKUP('BH (2)'!$C$4&amp;"-"&amp;'BH (2)'!$A462,'BH (2)'!$B$7:$S$1006,Q$5,0),"")</f>
        <v/>
      </c>
      <c r="R462" s="158" t="str">
        <f>IFERROR(VLOOKUP('BH (2)'!$C$4&amp;"-"&amp;'BH (2)'!$A462,'BH (2)'!$B$7:$S$1006,R$5,0),"")</f>
        <v/>
      </c>
      <c r="S462" s="159" t="str">
        <f>IFERROR(VLOOKUP('BH (2)'!$C$4&amp;"-"&amp;'BH (2)'!$A462,'BH (2)'!$B$7:$S$1006,S$5,0),"")</f>
        <v/>
      </c>
      <c r="T462" s="26" t="str">
        <f t="shared" si="28"/>
        <v/>
      </c>
      <c r="U462" s="26" t="str">
        <f t="shared" si="29"/>
        <v/>
      </c>
      <c r="V462" s="26" t="str">
        <f t="shared" si="30"/>
        <v/>
      </c>
      <c r="W462" s="26" t="str">
        <f t="shared" si="31"/>
        <v/>
      </c>
    </row>
    <row r="463" spans="3:23" ht="45" customHeight="1" x14ac:dyDescent="0.25">
      <c r="C463" s="32">
        <v>457</v>
      </c>
      <c r="D463" s="150" t="str">
        <f>IFERROR(VLOOKUP('BH (2)'!$C$4&amp;"-"&amp;'BH (2)'!$A463,'BH (2)'!$B$7:$S$1006,D$5,0),"")</f>
        <v/>
      </c>
      <c r="E463" s="160" t="str">
        <f>IFERROR(VLOOKUP('BH (2)'!$C$4&amp;"-"&amp;'BH (2)'!$A463,'BH (2)'!$B$7:$S$1006,E$5,0),"")</f>
        <v/>
      </c>
      <c r="F463" s="152" t="str">
        <f>IFERROR(VLOOKUP('BH (2)'!$C$4&amp;"-"&amp;'BH (2)'!$A463,'BH (2)'!$B$7:$S$1006,F$5,0),"")</f>
        <v/>
      </c>
      <c r="G463" s="153" t="str">
        <f>IFERROR(VLOOKUP('BH (2)'!$C$4&amp;"-"&amp;'BH (2)'!$A463,'BH (2)'!$B$7:$S$1006,G$5,0),"")</f>
        <v/>
      </c>
      <c r="H463" s="154" t="str">
        <f>IFERROR(VLOOKUP('BH (2)'!$C$4&amp;"-"&amp;'BH (2)'!$A463,'BH (2)'!$B$7:$S$1006,H$5,0),"")</f>
        <v/>
      </c>
      <c r="I463" s="153" t="str">
        <f>IFERROR(VLOOKUP('BH (2)'!$C$4&amp;"-"&amp;'BH (2)'!$A463,'BH (2)'!$B$7:$S$1006,I$5,0),"")</f>
        <v/>
      </c>
      <c r="J463" s="155" t="str">
        <f>IFERROR(VLOOKUP('BH (2)'!$C$4&amp;"-"&amp;'BH (2)'!$A463,'BH (2)'!$B$7:$S$1006,J$5,0),"")</f>
        <v/>
      </c>
      <c r="K463" s="153" t="str">
        <f>IFERROR(VLOOKUP('BH (2)'!$C$4&amp;"-"&amp;'BH (2)'!$A463,'BH (2)'!$B$7:$S$1006,K$5,0),"")</f>
        <v/>
      </c>
      <c r="L463" s="150" t="str">
        <f>IFERROR(VLOOKUP('BH (2)'!$C$4&amp;"-"&amp;'BH (2)'!$A463,'BH (2)'!$B$7:$S$1006,L$5,0),"")</f>
        <v/>
      </c>
      <c r="M463" s="154" t="str">
        <f>IFERROR(VLOOKUP('BH (2)'!$C$4&amp;"-"&amp;'BH (2)'!$A463,'BH (2)'!$B$7:$S$1006,M$5,0),"")</f>
        <v/>
      </c>
      <c r="N463" s="150" t="str">
        <f>IFERROR(VLOOKUP('BH (2)'!$C$4&amp;"-"&amp;'BH (2)'!$A463,'BH (2)'!$B$7:$S$1006,N$5,0),"")</f>
        <v/>
      </c>
      <c r="O463" s="156" t="str">
        <f>IFERROR(VLOOKUP('BH (2)'!$C$4&amp;"-"&amp;'BH (2)'!$A463,'BH (2)'!$B$7:$S$1006,O$5,0),"")</f>
        <v/>
      </c>
      <c r="P463" s="148" t="str">
        <f>IFERROR(VLOOKUP('BH (2)'!$C$4&amp;"-"&amp;'BH (2)'!$A463,'BH (2)'!$B$7:$S$1006,P$5,0),"")</f>
        <v/>
      </c>
      <c r="Q463" s="157" t="str">
        <f>IFERROR(VLOOKUP('BH (2)'!$C$4&amp;"-"&amp;'BH (2)'!$A463,'BH (2)'!$B$7:$S$1006,Q$5,0),"")</f>
        <v/>
      </c>
      <c r="R463" s="158" t="str">
        <f>IFERROR(VLOOKUP('BH (2)'!$C$4&amp;"-"&amp;'BH (2)'!$A463,'BH (2)'!$B$7:$S$1006,R$5,0),"")</f>
        <v/>
      </c>
      <c r="S463" s="159" t="str">
        <f>IFERROR(VLOOKUP('BH (2)'!$C$4&amp;"-"&amp;'BH (2)'!$A463,'BH (2)'!$B$7:$S$1006,S$5,0),"")</f>
        <v/>
      </c>
      <c r="T463" s="26" t="str">
        <f t="shared" si="28"/>
        <v/>
      </c>
      <c r="U463" s="26" t="str">
        <f t="shared" si="29"/>
        <v/>
      </c>
      <c r="V463" s="26" t="str">
        <f t="shared" si="30"/>
        <v/>
      </c>
      <c r="W463" s="26" t="str">
        <f t="shared" si="31"/>
        <v/>
      </c>
    </row>
    <row r="464" spans="3:23" ht="45" customHeight="1" x14ac:dyDescent="0.25">
      <c r="C464" s="32">
        <v>458</v>
      </c>
      <c r="D464" s="150" t="str">
        <f>IFERROR(VLOOKUP('BH (2)'!$C$4&amp;"-"&amp;'BH (2)'!$A464,'BH (2)'!$B$7:$S$1006,D$5,0),"")</f>
        <v/>
      </c>
      <c r="E464" s="160" t="str">
        <f>IFERROR(VLOOKUP('BH (2)'!$C$4&amp;"-"&amp;'BH (2)'!$A464,'BH (2)'!$B$7:$S$1006,E$5,0),"")</f>
        <v/>
      </c>
      <c r="F464" s="152" t="str">
        <f>IFERROR(VLOOKUP('BH (2)'!$C$4&amp;"-"&amp;'BH (2)'!$A464,'BH (2)'!$B$7:$S$1006,F$5,0),"")</f>
        <v/>
      </c>
      <c r="G464" s="153" t="str">
        <f>IFERROR(VLOOKUP('BH (2)'!$C$4&amp;"-"&amp;'BH (2)'!$A464,'BH (2)'!$B$7:$S$1006,G$5,0),"")</f>
        <v/>
      </c>
      <c r="H464" s="154" t="str">
        <f>IFERROR(VLOOKUP('BH (2)'!$C$4&amp;"-"&amp;'BH (2)'!$A464,'BH (2)'!$B$7:$S$1006,H$5,0),"")</f>
        <v/>
      </c>
      <c r="I464" s="153" t="str">
        <f>IFERROR(VLOOKUP('BH (2)'!$C$4&amp;"-"&amp;'BH (2)'!$A464,'BH (2)'!$B$7:$S$1006,I$5,0),"")</f>
        <v/>
      </c>
      <c r="J464" s="155" t="str">
        <f>IFERROR(VLOOKUP('BH (2)'!$C$4&amp;"-"&amp;'BH (2)'!$A464,'BH (2)'!$B$7:$S$1006,J$5,0),"")</f>
        <v/>
      </c>
      <c r="K464" s="153" t="str">
        <f>IFERROR(VLOOKUP('BH (2)'!$C$4&amp;"-"&amp;'BH (2)'!$A464,'BH (2)'!$B$7:$S$1006,K$5,0),"")</f>
        <v/>
      </c>
      <c r="L464" s="150" t="str">
        <f>IFERROR(VLOOKUP('BH (2)'!$C$4&amp;"-"&amp;'BH (2)'!$A464,'BH (2)'!$B$7:$S$1006,L$5,0),"")</f>
        <v/>
      </c>
      <c r="M464" s="154" t="str">
        <f>IFERROR(VLOOKUP('BH (2)'!$C$4&amp;"-"&amp;'BH (2)'!$A464,'BH (2)'!$B$7:$S$1006,M$5,0),"")</f>
        <v/>
      </c>
      <c r="N464" s="150" t="str">
        <f>IFERROR(VLOOKUP('BH (2)'!$C$4&amp;"-"&amp;'BH (2)'!$A464,'BH (2)'!$B$7:$S$1006,N$5,0),"")</f>
        <v/>
      </c>
      <c r="O464" s="156" t="str">
        <f>IFERROR(VLOOKUP('BH (2)'!$C$4&amp;"-"&amp;'BH (2)'!$A464,'BH (2)'!$B$7:$S$1006,O$5,0),"")</f>
        <v/>
      </c>
      <c r="P464" s="148" t="str">
        <f>IFERROR(VLOOKUP('BH (2)'!$C$4&amp;"-"&amp;'BH (2)'!$A464,'BH (2)'!$B$7:$S$1006,P$5,0),"")</f>
        <v/>
      </c>
      <c r="Q464" s="157" t="str">
        <f>IFERROR(VLOOKUP('BH (2)'!$C$4&amp;"-"&amp;'BH (2)'!$A464,'BH (2)'!$B$7:$S$1006,Q$5,0),"")</f>
        <v/>
      </c>
      <c r="R464" s="158" t="str">
        <f>IFERROR(VLOOKUP('BH (2)'!$C$4&amp;"-"&amp;'BH (2)'!$A464,'BH (2)'!$B$7:$S$1006,R$5,0),"")</f>
        <v/>
      </c>
      <c r="S464" s="159" t="str">
        <f>IFERROR(VLOOKUP('BH (2)'!$C$4&amp;"-"&amp;'BH (2)'!$A464,'BH (2)'!$B$7:$S$1006,S$5,0),"")</f>
        <v/>
      </c>
      <c r="T464" s="26" t="str">
        <f t="shared" si="28"/>
        <v/>
      </c>
      <c r="U464" s="26" t="str">
        <f t="shared" si="29"/>
        <v/>
      </c>
      <c r="V464" s="26" t="str">
        <f t="shared" si="30"/>
        <v/>
      </c>
      <c r="W464" s="26" t="str">
        <f t="shared" si="31"/>
        <v/>
      </c>
    </row>
    <row r="465" spans="3:23" ht="45" customHeight="1" x14ac:dyDescent="0.25">
      <c r="C465" s="32">
        <v>459</v>
      </c>
      <c r="D465" s="150" t="str">
        <f>IFERROR(VLOOKUP('BH (2)'!$C$4&amp;"-"&amp;'BH (2)'!$A465,'BH (2)'!$B$7:$S$1006,D$5,0),"")</f>
        <v/>
      </c>
      <c r="E465" s="160" t="str">
        <f>IFERROR(VLOOKUP('BH (2)'!$C$4&amp;"-"&amp;'BH (2)'!$A465,'BH (2)'!$B$7:$S$1006,E$5,0),"")</f>
        <v/>
      </c>
      <c r="F465" s="152" t="str">
        <f>IFERROR(VLOOKUP('BH (2)'!$C$4&amp;"-"&amp;'BH (2)'!$A465,'BH (2)'!$B$7:$S$1006,F$5,0),"")</f>
        <v/>
      </c>
      <c r="G465" s="153" t="str">
        <f>IFERROR(VLOOKUP('BH (2)'!$C$4&amp;"-"&amp;'BH (2)'!$A465,'BH (2)'!$B$7:$S$1006,G$5,0),"")</f>
        <v/>
      </c>
      <c r="H465" s="154" t="str">
        <f>IFERROR(VLOOKUP('BH (2)'!$C$4&amp;"-"&amp;'BH (2)'!$A465,'BH (2)'!$B$7:$S$1006,H$5,0),"")</f>
        <v/>
      </c>
      <c r="I465" s="153" t="str">
        <f>IFERROR(VLOOKUP('BH (2)'!$C$4&amp;"-"&amp;'BH (2)'!$A465,'BH (2)'!$B$7:$S$1006,I$5,0),"")</f>
        <v/>
      </c>
      <c r="J465" s="155" t="str">
        <f>IFERROR(VLOOKUP('BH (2)'!$C$4&amp;"-"&amp;'BH (2)'!$A465,'BH (2)'!$B$7:$S$1006,J$5,0),"")</f>
        <v/>
      </c>
      <c r="K465" s="153" t="str">
        <f>IFERROR(VLOOKUP('BH (2)'!$C$4&amp;"-"&amp;'BH (2)'!$A465,'BH (2)'!$B$7:$S$1006,K$5,0),"")</f>
        <v/>
      </c>
      <c r="L465" s="150" t="str">
        <f>IFERROR(VLOOKUP('BH (2)'!$C$4&amp;"-"&amp;'BH (2)'!$A465,'BH (2)'!$B$7:$S$1006,L$5,0),"")</f>
        <v/>
      </c>
      <c r="M465" s="154" t="str">
        <f>IFERROR(VLOOKUP('BH (2)'!$C$4&amp;"-"&amp;'BH (2)'!$A465,'BH (2)'!$B$7:$S$1006,M$5,0),"")</f>
        <v/>
      </c>
      <c r="N465" s="150" t="str">
        <f>IFERROR(VLOOKUP('BH (2)'!$C$4&amp;"-"&amp;'BH (2)'!$A465,'BH (2)'!$B$7:$S$1006,N$5,0),"")</f>
        <v/>
      </c>
      <c r="O465" s="156" t="str">
        <f>IFERROR(VLOOKUP('BH (2)'!$C$4&amp;"-"&amp;'BH (2)'!$A465,'BH (2)'!$B$7:$S$1006,O$5,0),"")</f>
        <v/>
      </c>
      <c r="P465" s="148" t="str">
        <f>IFERROR(VLOOKUP('BH (2)'!$C$4&amp;"-"&amp;'BH (2)'!$A465,'BH (2)'!$B$7:$S$1006,P$5,0),"")</f>
        <v/>
      </c>
      <c r="Q465" s="157" t="str">
        <f>IFERROR(VLOOKUP('BH (2)'!$C$4&amp;"-"&amp;'BH (2)'!$A465,'BH (2)'!$B$7:$S$1006,Q$5,0),"")</f>
        <v/>
      </c>
      <c r="R465" s="158" t="str">
        <f>IFERROR(VLOOKUP('BH (2)'!$C$4&amp;"-"&amp;'BH (2)'!$A465,'BH (2)'!$B$7:$S$1006,R$5,0),"")</f>
        <v/>
      </c>
      <c r="S465" s="159" t="str">
        <f>IFERROR(VLOOKUP('BH (2)'!$C$4&amp;"-"&amp;'BH (2)'!$A465,'BH (2)'!$B$7:$S$1006,S$5,0),"")</f>
        <v/>
      </c>
      <c r="T465" s="26" t="str">
        <f t="shared" si="28"/>
        <v/>
      </c>
      <c r="U465" s="26" t="str">
        <f t="shared" si="29"/>
        <v/>
      </c>
      <c r="V465" s="26" t="str">
        <f t="shared" si="30"/>
        <v/>
      </c>
      <c r="W465" s="26" t="str">
        <f t="shared" si="31"/>
        <v/>
      </c>
    </row>
    <row r="466" spans="3:23" ht="45" customHeight="1" x14ac:dyDescent="0.25">
      <c r="C466" s="32">
        <v>460</v>
      </c>
      <c r="D466" s="150" t="str">
        <f>IFERROR(VLOOKUP('BH (2)'!$C$4&amp;"-"&amp;'BH (2)'!$A466,'BH (2)'!$B$7:$S$1006,D$5,0),"")</f>
        <v/>
      </c>
      <c r="E466" s="160" t="str">
        <f>IFERROR(VLOOKUP('BH (2)'!$C$4&amp;"-"&amp;'BH (2)'!$A466,'BH (2)'!$B$7:$S$1006,E$5,0),"")</f>
        <v/>
      </c>
      <c r="F466" s="152" t="str">
        <f>IFERROR(VLOOKUP('BH (2)'!$C$4&amp;"-"&amp;'BH (2)'!$A466,'BH (2)'!$B$7:$S$1006,F$5,0),"")</f>
        <v/>
      </c>
      <c r="G466" s="153" t="str">
        <f>IFERROR(VLOOKUP('BH (2)'!$C$4&amp;"-"&amp;'BH (2)'!$A466,'BH (2)'!$B$7:$S$1006,G$5,0),"")</f>
        <v/>
      </c>
      <c r="H466" s="154" t="str">
        <f>IFERROR(VLOOKUP('BH (2)'!$C$4&amp;"-"&amp;'BH (2)'!$A466,'BH (2)'!$B$7:$S$1006,H$5,0),"")</f>
        <v/>
      </c>
      <c r="I466" s="153" t="str">
        <f>IFERROR(VLOOKUP('BH (2)'!$C$4&amp;"-"&amp;'BH (2)'!$A466,'BH (2)'!$B$7:$S$1006,I$5,0),"")</f>
        <v/>
      </c>
      <c r="J466" s="155" t="str">
        <f>IFERROR(VLOOKUP('BH (2)'!$C$4&amp;"-"&amp;'BH (2)'!$A466,'BH (2)'!$B$7:$S$1006,J$5,0),"")</f>
        <v/>
      </c>
      <c r="K466" s="153" t="str">
        <f>IFERROR(VLOOKUP('BH (2)'!$C$4&amp;"-"&amp;'BH (2)'!$A466,'BH (2)'!$B$7:$S$1006,K$5,0),"")</f>
        <v/>
      </c>
      <c r="L466" s="150" t="str">
        <f>IFERROR(VLOOKUP('BH (2)'!$C$4&amp;"-"&amp;'BH (2)'!$A466,'BH (2)'!$B$7:$S$1006,L$5,0),"")</f>
        <v/>
      </c>
      <c r="M466" s="154" t="str">
        <f>IFERROR(VLOOKUP('BH (2)'!$C$4&amp;"-"&amp;'BH (2)'!$A466,'BH (2)'!$B$7:$S$1006,M$5,0),"")</f>
        <v/>
      </c>
      <c r="N466" s="150" t="str">
        <f>IFERROR(VLOOKUP('BH (2)'!$C$4&amp;"-"&amp;'BH (2)'!$A466,'BH (2)'!$B$7:$S$1006,N$5,0),"")</f>
        <v/>
      </c>
      <c r="O466" s="156" t="str">
        <f>IFERROR(VLOOKUP('BH (2)'!$C$4&amp;"-"&amp;'BH (2)'!$A466,'BH (2)'!$B$7:$S$1006,O$5,0),"")</f>
        <v/>
      </c>
      <c r="P466" s="148" t="str">
        <f>IFERROR(VLOOKUP('BH (2)'!$C$4&amp;"-"&amp;'BH (2)'!$A466,'BH (2)'!$B$7:$S$1006,P$5,0),"")</f>
        <v/>
      </c>
      <c r="Q466" s="157" t="str">
        <f>IFERROR(VLOOKUP('BH (2)'!$C$4&amp;"-"&amp;'BH (2)'!$A466,'BH (2)'!$B$7:$S$1006,Q$5,0),"")</f>
        <v/>
      </c>
      <c r="R466" s="158" t="str">
        <f>IFERROR(VLOOKUP('BH (2)'!$C$4&amp;"-"&amp;'BH (2)'!$A466,'BH (2)'!$B$7:$S$1006,R$5,0),"")</f>
        <v/>
      </c>
      <c r="S466" s="159" t="str">
        <f>IFERROR(VLOOKUP('BH (2)'!$C$4&amp;"-"&amp;'BH (2)'!$A466,'BH (2)'!$B$7:$S$1006,S$5,0),"")</f>
        <v/>
      </c>
      <c r="T466" s="26" t="str">
        <f t="shared" si="28"/>
        <v/>
      </c>
      <c r="U466" s="26" t="str">
        <f t="shared" si="29"/>
        <v/>
      </c>
      <c r="V466" s="26" t="str">
        <f t="shared" si="30"/>
        <v/>
      </c>
      <c r="W466" s="26" t="str">
        <f t="shared" si="31"/>
        <v/>
      </c>
    </row>
    <row r="467" spans="3:23" ht="45" customHeight="1" x14ac:dyDescent="0.25">
      <c r="C467" s="32">
        <v>461</v>
      </c>
      <c r="D467" s="150" t="str">
        <f>IFERROR(VLOOKUP('BH (2)'!$C$4&amp;"-"&amp;'BH (2)'!$A467,'BH (2)'!$B$7:$S$1006,D$5,0),"")</f>
        <v/>
      </c>
      <c r="E467" s="160" t="str">
        <f>IFERROR(VLOOKUP('BH (2)'!$C$4&amp;"-"&amp;'BH (2)'!$A467,'BH (2)'!$B$7:$S$1006,E$5,0),"")</f>
        <v/>
      </c>
      <c r="F467" s="152" t="str">
        <f>IFERROR(VLOOKUP('BH (2)'!$C$4&amp;"-"&amp;'BH (2)'!$A467,'BH (2)'!$B$7:$S$1006,F$5,0),"")</f>
        <v/>
      </c>
      <c r="G467" s="153" t="str">
        <f>IFERROR(VLOOKUP('BH (2)'!$C$4&amp;"-"&amp;'BH (2)'!$A467,'BH (2)'!$B$7:$S$1006,G$5,0),"")</f>
        <v/>
      </c>
      <c r="H467" s="154" t="str">
        <f>IFERROR(VLOOKUP('BH (2)'!$C$4&amp;"-"&amp;'BH (2)'!$A467,'BH (2)'!$B$7:$S$1006,H$5,0),"")</f>
        <v/>
      </c>
      <c r="I467" s="153" t="str">
        <f>IFERROR(VLOOKUP('BH (2)'!$C$4&amp;"-"&amp;'BH (2)'!$A467,'BH (2)'!$B$7:$S$1006,I$5,0),"")</f>
        <v/>
      </c>
      <c r="J467" s="155" t="str">
        <f>IFERROR(VLOOKUP('BH (2)'!$C$4&amp;"-"&amp;'BH (2)'!$A467,'BH (2)'!$B$7:$S$1006,J$5,0),"")</f>
        <v/>
      </c>
      <c r="K467" s="153" t="str">
        <f>IFERROR(VLOOKUP('BH (2)'!$C$4&amp;"-"&amp;'BH (2)'!$A467,'BH (2)'!$B$7:$S$1006,K$5,0),"")</f>
        <v/>
      </c>
      <c r="L467" s="150" t="str">
        <f>IFERROR(VLOOKUP('BH (2)'!$C$4&amp;"-"&amp;'BH (2)'!$A467,'BH (2)'!$B$7:$S$1006,L$5,0),"")</f>
        <v/>
      </c>
      <c r="M467" s="154" t="str">
        <f>IFERROR(VLOOKUP('BH (2)'!$C$4&amp;"-"&amp;'BH (2)'!$A467,'BH (2)'!$B$7:$S$1006,M$5,0),"")</f>
        <v/>
      </c>
      <c r="N467" s="150" t="str">
        <f>IFERROR(VLOOKUP('BH (2)'!$C$4&amp;"-"&amp;'BH (2)'!$A467,'BH (2)'!$B$7:$S$1006,N$5,0),"")</f>
        <v/>
      </c>
      <c r="O467" s="156" t="str">
        <f>IFERROR(VLOOKUP('BH (2)'!$C$4&amp;"-"&amp;'BH (2)'!$A467,'BH (2)'!$B$7:$S$1006,O$5,0),"")</f>
        <v/>
      </c>
      <c r="P467" s="148" t="str">
        <f>IFERROR(VLOOKUP('BH (2)'!$C$4&amp;"-"&amp;'BH (2)'!$A467,'BH (2)'!$B$7:$S$1006,P$5,0),"")</f>
        <v/>
      </c>
      <c r="Q467" s="157" t="str">
        <f>IFERROR(VLOOKUP('BH (2)'!$C$4&amp;"-"&amp;'BH (2)'!$A467,'BH (2)'!$B$7:$S$1006,Q$5,0),"")</f>
        <v/>
      </c>
      <c r="R467" s="158" t="str">
        <f>IFERROR(VLOOKUP('BH (2)'!$C$4&amp;"-"&amp;'BH (2)'!$A467,'BH (2)'!$B$7:$S$1006,R$5,0),"")</f>
        <v/>
      </c>
      <c r="S467" s="159" t="str">
        <f>IFERROR(VLOOKUP('BH (2)'!$C$4&amp;"-"&amp;'BH (2)'!$A467,'BH (2)'!$B$7:$S$1006,S$5,0),"")</f>
        <v/>
      </c>
      <c r="T467" s="26" t="str">
        <f t="shared" si="28"/>
        <v/>
      </c>
      <c r="U467" s="26" t="str">
        <f t="shared" si="29"/>
        <v/>
      </c>
      <c r="V467" s="26" t="str">
        <f t="shared" si="30"/>
        <v/>
      </c>
      <c r="W467" s="26" t="str">
        <f t="shared" si="31"/>
        <v/>
      </c>
    </row>
    <row r="468" spans="3:23" ht="45" customHeight="1" x14ac:dyDescent="0.25">
      <c r="C468" s="32">
        <v>462</v>
      </c>
      <c r="D468" s="150" t="str">
        <f>IFERROR(VLOOKUP('BH (2)'!$C$4&amp;"-"&amp;'BH (2)'!$A468,'BH (2)'!$B$7:$S$1006,D$5,0),"")</f>
        <v/>
      </c>
      <c r="E468" s="160" t="str">
        <f>IFERROR(VLOOKUP('BH (2)'!$C$4&amp;"-"&amp;'BH (2)'!$A468,'BH (2)'!$B$7:$S$1006,E$5,0),"")</f>
        <v/>
      </c>
      <c r="F468" s="152" t="str">
        <f>IFERROR(VLOOKUP('BH (2)'!$C$4&amp;"-"&amp;'BH (2)'!$A468,'BH (2)'!$B$7:$S$1006,F$5,0),"")</f>
        <v/>
      </c>
      <c r="G468" s="153" t="str">
        <f>IFERROR(VLOOKUP('BH (2)'!$C$4&amp;"-"&amp;'BH (2)'!$A468,'BH (2)'!$B$7:$S$1006,G$5,0),"")</f>
        <v/>
      </c>
      <c r="H468" s="154" t="str">
        <f>IFERROR(VLOOKUP('BH (2)'!$C$4&amp;"-"&amp;'BH (2)'!$A468,'BH (2)'!$B$7:$S$1006,H$5,0),"")</f>
        <v/>
      </c>
      <c r="I468" s="153" t="str">
        <f>IFERROR(VLOOKUP('BH (2)'!$C$4&amp;"-"&amp;'BH (2)'!$A468,'BH (2)'!$B$7:$S$1006,I$5,0),"")</f>
        <v/>
      </c>
      <c r="J468" s="155" t="str">
        <f>IFERROR(VLOOKUP('BH (2)'!$C$4&amp;"-"&amp;'BH (2)'!$A468,'BH (2)'!$B$7:$S$1006,J$5,0),"")</f>
        <v/>
      </c>
      <c r="K468" s="153" t="str">
        <f>IFERROR(VLOOKUP('BH (2)'!$C$4&amp;"-"&amp;'BH (2)'!$A468,'BH (2)'!$B$7:$S$1006,K$5,0),"")</f>
        <v/>
      </c>
      <c r="L468" s="150" t="str">
        <f>IFERROR(VLOOKUP('BH (2)'!$C$4&amp;"-"&amp;'BH (2)'!$A468,'BH (2)'!$B$7:$S$1006,L$5,0),"")</f>
        <v/>
      </c>
      <c r="M468" s="154" t="str">
        <f>IFERROR(VLOOKUP('BH (2)'!$C$4&amp;"-"&amp;'BH (2)'!$A468,'BH (2)'!$B$7:$S$1006,M$5,0),"")</f>
        <v/>
      </c>
      <c r="N468" s="150" t="str">
        <f>IFERROR(VLOOKUP('BH (2)'!$C$4&amp;"-"&amp;'BH (2)'!$A468,'BH (2)'!$B$7:$S$1006,N$5,0),"")</f>
        <v/>
      </c>
      <c r="O468" s="156" t="str">
        <f>IFERROR(VLOOKUP('BH (2)'!$C$4&amp;"-"&amp;'BH (2)'!$A468,'BH (2)'!$B$7:$S$1006,O$5,0),"")</f>
        <v/>
      </c>
      <c r="P468" s="148" t="str">
        <f>IFERROR(VLOOKUP('BH (2)'!$C$4&amp;"-"&amp;'BH (2)'!$A468,'BH (2)'!$B$7:$S$1006,P$5,0),"")</f>
        <v/>
      </c>
      <c r="Q468" s="157" t="str">
        <f>IFERROR(VLOOKUP('BH (2)'!$C$4&amp;"-"&amp;'BH (2)'!$A468,'BH (2)'!$B$7:$S$1006,Q$5,0),"")</f>
        <v/>
      </c>
      <c r="R468" s="158" t="str">
        <f>IFERROR(VLOOKUP('BH (2)'!$C$4&amp;"-"&amp;'BH (2)'!$A468,'BH (2)'!$B$7:$S$1006,R$5,0),"")</f>
        <v/>
      </c>
      <c r="S468" s="159" t="str">
        <f>IFERROR(VLOOKUP('BH (2)'!$C$4&amp;"-"&amp;'BH (2)'!$A468,'BH (2)'!$B$7:$S$1006,S$5,0),"")</f>
        <v/>
      </c>
      <c r="T468" s="26" t="str">
        <f t="shared" si="28"/>
        <v/>
      </c>
      <c r="U468" s="26" t="str">
        <f t="shared" si="29"/>
        <v/>
      </c>
      <c r="V468" s="26" t="str">
        <f t="shared" si="30"/>
        <v/>
      </c>
      <c r="W468" s="26" t="str">
        <f t="shared" si="31"/>
        <v/>
      </c>
    </row>
    <row r="469" spans="3:23" ht="45" customHeight="1" x14ac:dyDescent="0.25">
      <c r="C469" s="32">
        <v>463</v>
      </c>
      <c r="D469" s="150" t="str">
        <f>IFERROR(VLOOKUP('BH (2)'!$C$4&amp;"-"&amp;'BH (2)'!$A469,'BH (2)'!$B$7:$S$1006,D$5,0),"")</f>
        <v/>
      </c>
      <c r="E469" s="160" t="str">
        <f>IFERROR(VLOOKUP('BH (2)'!$C$4&amp;"-"&amp;'BH (2)'!$A469,'BH (2)'!$B$7:$S$1006,E$5,0),"")</f>
        <v/>
      </c>
      <c r="F469" s="152" t="str">
        <f>IFERROR(VLOOKUP('BH (2)'!$C$4&amp;"-"&amp;'BH (2)'!$A469,'BH (2)'!$B$7:$S$1006,F$5,0),"")</f>
        <v/>
      </c>
      <c r="G469" s="153" t="str">
        <f>IFERROR(VLOOKUP('BH (2)'!$C$4&amp;"-"&amp;'BH (2)'!$A469,'BH (2)'!$B$7:$S$1006,G$5,0),"")</f>
        <v/>
      </c>
      <c r="H469" s="154" t="str">
        <f>IFERROR(VLOOKUP('BH (2)'!$C$4&amp;"-"&amp;'BH (2)'!$A469,'BH (2)'!$B$7:$S$1006,H$5,0),"")</f>
        <v/>
      </c>
      <c r="I469" s="153" t="str">
        <f>IFERROR(VLOOKUP('BH (2)'!$C$4&amp;"-"&amp;'BH (2)'!$A469,'BH (2)'!$B$7:$S$1006,I$5,0),"")</f>
        <v/>
      </c>
      <c r="J469" s="155" t="str">
        <f>IFERROR(VLOOKUP('BH (2)'!$C$4&amp;"-"&amp;'BH (2)'!$A469,'BH (2)'!$B$7:$S$1006,J$5,0),"")</f>
        <v/>
      </c>
      <c r="K469" s="153" t="str">
        <f>IFERROR(VLOOKUP('BH (2)'!$C$4&amp;"-"&amp;'BH (2)'!$A469,'BH (2)'!$B$7:$S$1006,K$5,0),"")</f>
        <v/>
      </c>
      <c r="L469" s="150" t="str">
        <f>IFERROR(VLOOKUP('BH (2)'!$C$4&amp;"-"&amp;'BH (2)'!$A469,'BH (2)'!$B$7:$S$1006,L$5,0),"")</f>
        <v/>
      </c>
      <c r="M469" s="154" t="str">
        <f>IFERROR(VLOOKUP('BH (2)'!$C$4&amp;"-"&amp;'BH (2)'!$A469,'BH (2)'!$B$7:$S$1006,M$5,0),"")</f>
        <v/>
      </c>
      <c r="N469" s="150" t="str">
        <f>IFERROR(VLOOKUP('BH (2)'!$C$4&amp;"-"&amp;'BH (2)'!$A469,'BH (2)'!$B$7:$S$1006,N$5,0),"")</f>
        <v/>
      </c>
      <c r="O469" s="156" t="str">
        <f>IFERROR(VLOOKUP('BH (2)'!$C$4&amp;"-"&amp;'BH (2)'!$A469,'BH (2)'!$B$7:$S$1006,O$5,0),"")</f>
        <v/>
      </c>
      <c r="P469" s="148" t="str">
        <f>IFERROR(VLOOKUP('BH (2)'!$C$4&amp;"-"&amp;'BH (2)'!$A469,'BH (2)'!$B$7:$S$1006,P$5,0),"")</f>
        <v/>
      </c>
      <c r="Q469" s="157" t="str">
        <f>IFERROR(VLOOKUP('BH (2)'!$C$4&amp;"-"&amp;'BH (2)'!$A469,'BH (2)'!$B$7:$S$1006,Q$5,0),"")</f>
        <v/>
      </c>
      <c r="R469" s="158" t="str">
        <f>IFERROR(VLOOKUP('BH (2)'!$C$4&amp;"-"&amp;'BH (2)'!$A469,'BH (2)'!$B$7:$S$1006,R$5,0),"")</f>
        <v/>
      </c>
      <c r="S469" s="159" t="str">
        <f>IFERROR(VLOOKUP('BH (2)'!$C$4&amp;"-"&amp;'BH (2)'!$A469,'BH (2)'!$B$7:$S$1006,S$5,0),"")</f>
        <v/>
      </c>
      <c r="T469" s="26" t="str">
        <f t="shared" si="28"/>
        <v/>
      </c>
      <c r="U469" s="26" t="str">
        <f t="shared" si="29"/>
        <v/>
      </c>
      <c r="V469" s="26" t="str">
        <f t="shared" si="30"/>
        <v/>
      </c>
      <c r="W469" s="26" t="str">
        <f t="shared" si="31"/>
        <v/>
      </c>
    </row>
    <row r="470" spans="3:23" ht="45" customHeight="1" x14ac:dyDescent="0.25">
      <c r="C470" s="32">
        <v>464</v>
      </c>
      <c r="D470" s="150" t="str">
        <f>IFERROR(VLOOKUP('BH (2)'!$C$4&amp;"-"&amp;'BH (2)'!$A470,'BH (2)'!$B$7:$S$1006,D$5,0),"")</f>
        <v/>
      </c>
      <c r="E470" s="160" t="str">
        <f>IFERROR(VLOOKUP('BH (2)'!$C$4&amp;"-"&amp;'BH (2)'!$A470,'BH (2)'!$B$7:$S$1006,E$5,0),"")</f>
        <v/>
      </c>
      <c r="F470" s="152" t="str">
        <f>IFERROR(VLOOKUP('BH (2)'!$C$4&amp;"-"&amp;'BH (2)'!$A470,'BH (2)'!$B$7:$S$1006,F$5,0),"")</f>
        <v/>
      </c>
      <c r="G470" s="153" t="str">
        <f>IFERROR(VLOOKUP('BH (2)'!$C$4&amp;"-"&amp;'BH (2)'!$A470,'BH (2)'!$B$7:$S$1006,G$5,0),"")</f>
        <v/>
      </c>
      <c r="H470" s="154" t="str">
        <f>IFERROR(VLOOKUP('BH (2)'!$C$4&amp;"-"&amp;'BH (2)'!$A470,'BH (2)'!$B$7:$S$1006,H$5,0),"")</f>
        <v/>
      </c>
      <c r="I470" s="153" t="str">
        <f>IFERROR(VLOOKUP('BH (2)'!$C$4&amp;"-"&amp;'BH (2)'!$A470,'BH (2)'!$B$7:$S$1006,I$5,0),"")</f>
        <v/>
      </c>
      <c r="J470" s="155" t="str">
        <f>IFERROR(VLOOKUP('BH (2)'!$C$4&amp;"-"&amp;'BH (2)'!$A470,'BH (2)'!$B$7:$S$1006,J$5,0),"")</f>
        <v/>
      </c>
      <c r="K470" s="153" t="str">
        <f>IFERROR(VLOOKUP('BH (2)'!$C$4&amp;"-"&amp;'BH (2)'!$A470,'BH (2)'!$B$7:$S$1006,K$5,0),"")</f>
        <v/>
      </c>
      <c r="L470" s="150" t="str">
        <f>IFERROR(VLOOKUP('BH (2)'!$C$4&amp;"-"&amp;'BH (2)'!$A470,'BH (2)'!$B$7:$S$1006,L$5,0),"")</f>
        <v/>
      </c>
      <c r="M470" s="154" t="str">
        <f>IFERROR(VLOOKUP('BH (2)'!$C$4&amp;"-"&amp;'BH (2)'!$A470,'BH (2)'!$B$7:$S$1006,M$5,0),"")</f>
        <v/>
      </c>
      <c r="N470" s="150" t="str">
        <f>IFERROR(VLOOKUP('BH (2)'!$C$4&amp;"-"&amp;'BH (2)'!$A470,'BH (2)'!$B$7:$S$1006,N$5,0),"")</f>
        <v/>
      </c>
      <c r="O470" s="156" t="str">
        <f>IFERROR(VLOOKUP('BH (2)'!$C$4&amp;"-"&amp;'BH (2)'!$A470,'BH (2)'!$B$7:$S$1006,O$5,0),"")</f>
        <v/>
      </c>
      <c r="P470" s="148" t="str">
        <f>IFERROR(VLOOKUP('BH (2)'!$C$4&amp;"-"&amp;'BH (2)'!$A470,'BH (2)'!$B$7:$S$1006,P$5,0),"")</f>
        <v/>
      </c>
      <c r="Q470" s="157" t="str">
        <f>IFERROR(VLOOKUP('BH (2)'!$C$4&amp;"-"&amp;'BH (2)'!$A470,'BH (2)'!$B$7:$S$1006,Q$5,0),"")</f>
        <v/>
      </c>
      <c r="R470" s="158" t="str">
        <f>IFERROR(VLOOKUP('BH (2)'!$C$4&amp;"-"&amp;'BH (2)'!$A470,'BH (2)'!$B$7:$S$1006,R$5,0),"")</f>
        <v/>
      </c>
      <c r="S470" s="159" t="str">
        <f>IFERROR(VLOOKUP('BH (2)'!$C$4&amp;"-"&amp;'BH (2)'!$A470,'BH (2)'!$B$7:$S$1006,S$5,0),"")</f>
        <v/>
      </c>
      <c r="T470" s="26" t="str">
        <f t="shared" si="28"/>
        <v/>
      </c>
      <c r="U470" s="26" t="str">
        <f t="shared" si="29"/>
        <v/>
      </c>
      <c r="V470" s="26" t="str">
        <f t="shared" si="30"/>
        <v/>
      </c>
      <c r="W470" s="26" t="str">
        <f t="shared" si="31"/>
        <v/>
      </c>
    </row>
    <row r="471" spans="3:23" ht="45" customHeight="1" x14ac:dyDescent="0.25">
      <c r="C471" s="32">
        <v>465</v>
      </c>
      <c r="D471" s="150" t="str">
        <f>IFERROR(VLOOKUP('BH (2)'!$C$4&amp;"-"&amp;'BH (2)'!$A471,'BH (2)'!$B$7:$S$1006,D$5,0),"")</f>
        <v/>
      </c>
      <c r="E471" s="160" t="str">
        <f>IFERROR(VLOOKUP('BH (2)'!$C$4&amp;"-"&amp;'BH (2)'!$A471,'BH (2)'!$B$7:$S$1006,E$5,0),"")</f>
        <v/>
      </c>
      <c r="F471" s="152" t="str">
        <f>IFERROR(VLOOKUP('BH (2)'!$C$4&amp;"-"&amp;'BH (2)'!$A471,'BH (2)'!$B$7:$S$1006,F$5,0),"")</f>
        <v/>
      </c>
      <c r="G471" s="153" t="str">
        <f>IFERROR(VLOOKUP('BH (2)'!$C$4&amp;"-"&amp;'BH (2)'!$A471,'BH (2)'!$B$7:$S$1006,G$5,0),"")</f>
        <v/>
      </c>
      <c r="H471" s="154" t="str">
        <f>IFERROR(VLOOKUP('BH (2)'!$C$4&amp;"-"&amp;'BH (2)'!$A471,'BH (2)'!$B$7:$S$1006,H$5,0),"")</f>
        <v/>
      </c>
      <c r="I471" s="153" t="str">
        <f>IFERROR(VLOOKUP('BH (2)'!$C$4&amp;"-"&amp;'BH (2)'!$A471,'BH (2)'!$B$7:$S$1006,I$5,0),"")</f>
        <v/>
      </c>
      <c r="J471" s="155" t="str">
        <f>IFERROR(VLOOKUP('BH (2)'!$C$4&amp;"-"&amp;'BH (2)'!$A471,'BH (2)'!$B$7:$S$1006,J$5,0),"")</f>
        <v/>
      </c>
      <c r="K471" s="153" t="str">
        <f>IFERROR(VLOOKUP('BH (2)'!$C$4&amp;"-"&amp;'BH (2)'!$A471,'BH (2)'!$B$7:$S$1006,K$5,0),"")</f>
        <v/>
      </c>
      <c r="L471" s="150" t="str">
        <f>IFERROR(VLOOKUP('BH (2)'!$C$4&amp;"-"&amp;'BH (2)'!$A471,'BH (2)'!$B$7:$S$1006,L$5,0),"")</f>
        <v/>
      </c>
      <c r="M471" s="154" t="str">
        <f>IFERROR(VLOOKUP('BH (2)'!$C$4&amp;"-"&amp;'BH (2)'!$A471,'BH (2)'!$B$7:$S$1006,M$5,0),"")</f>
        <v/>
      </c>
      <c r="N471" s="150" t="str">
        <f>IFERROR(VLOOKUP('BH (2)'!$C$4&amp;"-"&amp;'BH (2)'!$A471,'BH (2)'!$B$7:$S$1006,N$5,0),"")</f>
        <v/>
      </c>
      <c r="O471" s="156" t="str">
        <f>IFERROR(VLOOKUP('BH (2)'!$C$4&amp;"-"&amp;'BH (2)'!$A471,'BH (2)'!$B$7:$S$1006,O$5,0),"")</f>
        <v/>
      </c>
      <c r="P471" s="148" t="str">
        <f>IFERROR(VLOOKUP('BH (2)'!$C$4&amp;"-"&amp;'BH (2)'!$A471,'BH (2)'!$B$7:$S$1006,P$5,0),"")</f>
        <v/>
      </c>
      <c r="Q471" s="157" t="str">
        <f>IFERROR(VLOOKUP('BH (2)'!$C$4&amp;"-"&amp;'BH (2)'!$A471,'BH (2)'!$B$7:$S$1006,Q$5,0),"")</f>
        <v/>
      </c>
      <c r="R471" s="158" t="str">
        <f>IFERROR(VLOOKUP('BH (2)'!$C$4&amp;"-"&amp;'BH (2)'!$A471,'BH (2)'!$B$7:$S$1006,R$5,0),"")</f>
        <v/>
      </c>
      <c r="S471" s="159" t="str">
        <f>IFERROR(VLOOKUP('BH (2)'!$C$4&amp;"-"&amp;'BH (2)'!$A471,'BH (2)'!$B$7:$S$1006,S$5,0),"")</f>
        <v/>
      </c>
      <c r="T471" s="26" t="str">
        <f t="shared" si="28"/>
        <v/>
      </c>
      <c r="U471" s="26" t="str">
        <f t="shared" si="29"/>
        <v/>
      </c>
      <c r="V471" s="26" t="str">
        <f t="shared" si="30"/>
        <v/>
      </c>
      <c r="W471" s="26" t="str">
        <f t="shared" si="31"/>
        <v/>
      </c>
    </row>
    <row r="472" spans="3:23" ht="45" customHeight="1" x14ac:dyDescent="0.25">
      <c r="C472" s="32">
        <v>466</v>
      </c>
      <c r="D472" s="150" t="str">
        <f>IFERROR(VLOOKUP('BH (2)'!$C$4&amp;"-"&amp;'BH (2)'!$A472,'BH (2)'!$B$7:$S$1006,D$5,0),"")</f>
        <v/>
      </c>
      <c r="E472" s="160" t="str">
        <f>IFERROR(VLOOKUP('BH (2)'!$C$4&amp;"-"&amp;'BH (2)'!$A472,'BH (2)'!$B$7:$S$1006,E$5,0),"")</f>
        <v/>
      </c>
      <c r="F472" s="152" t="str">
        <f>IFERROR(VLOOKUP('BH (2)'!$C$4&amp;"-"&amp;'BH (2)'!$A472,'BH (2)'!$B$7:$S$1006,F$5,0),"")</f>
        <v/>
      </c>
      <c r="G472" s="153" t="str">
        <f>IFERROR(VLOOKUP('BH (2)'!$C$4&amp;"-"&amp;'BH (2)'!$A472,'BH (2)'!$B$7:$S$1006,G$5,0),"")</f>
        <v/>
      </c>
      <c r="H472" s="154" t="str">
        <f>IFERROR(VLOOKUP('BH (2)'!$C$4&amp;"-"&amp;'BH (2)'!$A472,'BH (2)'!$B$7:$S$1006,H$5,0),"")</f>
        <v/>
      </c>
      <c r="I472" s="153" t="str">
        <f>IFERROR(VLOOKUP('BH (2)'!$C$4&amp;"-"&amp;'BH (2)'!$A472,'BH (2)'!$B$7:$S$1006,I$5,0),"")</f>
        <v/>
      </c>
      <c r="J472" s="155" t="str">
        <f>IFERROR(VLOOKUP('BH (2)'!$C$4&amp;"-"&amp;'BH (2)'!$A472,'BH (2)'!$B$7:$S$1006,J$5,0),"")</f>
        <v/>
      </c>
      <c r="K472" s="153" t="str">
        <f>IFERROR(VLOOKUP('BH (2)'!$C$4&amp;"-"&amp;'BH (2)'!$A472,'BH (2)'!$B$7:$S$1006,K$5,0),"")</f>
        <v/>
      </c>
      <c r="L472" s="150" t="str">
        <f>IFERROR(VLOOKUP('BH (2)'!$C$4&amp;"-"&amp;'BH (2)'!$A472,'BH (2)'!$B$7:$S$1006,L$5,0),"")</f>
        <v/>
      </c>
      <c r="M472" s="154" t="str">
        <f>IFERROR(VLOOKUP('BH (2)'!$C$4&amp;"-"&amp;'BH (2)'!$A472,'BH (2)'!$B$7:$S$1006,M$5,0),"")</f>
        <v/>
      </c>
      <c r="N472" s="150" t="str">
        <f>IFERROR(VLOOKUP('BH (2)'!$C$4&amp;"-"&amp;'BH (2)'!$A472,'BH (2)'!$B$7:$S$1006,N$5,0),"")</f>
        <v/>
      </c>
      <c r="O472" s="156" t="str">
        <f>IFERROR(VLOOKUP('BH (2)'!$C$4&amp;"-"&amp;'BH (2)'!$A472,'BH (2)'!$B$7:$S$1006,O$5,0),"")</f>
        <v/>
      </c>
      <c r="P472" s="148" t="str">
        <f>IFERROR(VLOOKUP('BH (2)'!$C$4&amp;"-"&amp;'BH (2)'!$A472,'BH (2)'!$B$7:$S$1006,P$5,0),"")</f>
        <v/>
      </c>
      <c r="Q472" s="157" t="str">
        <f>IFERROR(VLOOKUP('BH (2)'!$C$4&amp;"-"&amp;'BH (2)'!$A472,'BH (2)'!$B$7:$S$1006,Q$5,0),"")</f>
        <v/>
      </c>
      <c r="R472" s="158" t="str">
        <f>IFERROR(VLOOKUP('BH (2)'!$C$4&amp;"-"&amp;'BH (2)'!$A472,'BH (2)'!$B$7:$S$1006,R$5,0),"")</f>
        <v/>
      </c>
      <c r="S472" s="159" t="str">
        <f>IFERROR(VLOOKUP('BH (2)'!$C$4&amp;"-"&amp;'BH (2)'!$A472,'BH (2)'!$B$7:$S$1006,S$5,0),"")</f>
        <v/>
      </c>
      <c r="T472" s="26" t="str">
        <f t="shared" si="28"/>
        <v/>
      </c>
      <c r="U472" s="26" t="str">
        <f t="shared" si="29"/>
        <v/>
      </c>
      <c r="V472" s="26" t="str">
        <f t="shared" si="30"/>
        <v/>
      </c>
      <c r="W472" s="26" t="str">
        <f t="shared" si="31"/>
        <v/>
      </c>
    </row>
    <row r="473" spans="3:23" ht="45" customHeight="1" x14ac:dyDescent="0.25">
      <c r="C473" s="32">
        <v>467</v>
      </c>
      <c r="D473" s="150" t="str">
        <f>IFERROR(VLOOKUP('BH (2)'!$C$4&amp;"-"&amp;'BH (2)'!$A473,'BH (2)'!$B$7:$S$1006,D$5,0),"")</f>
        <v/>
      </c>
      <c r="E473" s="160" t="str">
        <f>IFERROR(VLOOKUP('BH (2)'!$C$4&amp;"-"&amp;'BH (2)'!$A473,'BH (2)'!$B$7:$S$1006,E$5,0),"")</f>
        <v/>
      </c>
      <c r="F473" s="152" t="str">
        <f>IFERROR(VLOOKUP('BH (2)'!$C$4&amp;"-"&amp;'BH (2)'!$A473,'BH (2)'!$B$7:$S$1006,F$5,0),"")</f>
        <v/>
      </c>
      <c r="G473" s="153" t="str">
        <f>IFERROR(VLOOKUP('BH (2)'!$C$4&amp;"-"&amp;'BH (2)'!$A473,'BH (2)'!$B$7:$S$1006,G$5,0),"")</f>
        <v/>
      </c>
      <c r="H473" s="154" t="str">
        <f>IFERROR(VLOOKUP('BH (2)'!$C$4&amp;"-"&amp;'BH (2)'!$A473,'BH (2)'!$B$7:$S$1006,H$5,0),"")</f>
        <v/>
      </c>
      <c r="I473" s="153" t="str">
        <f>IFERROR(VLOOKUP('BH (2)'!$C$4&amp;"-"&amp;'BH (2)'!$A473,'BH (2)'!$B$7:$S$1006,I$5,0),"")</f>
        <v/>
      </c>
      <c r="J473" s="155" t="str">
        <f>IFERROR(VLOOKUP('BH (2)'!$C$4&amp;"-"&amp;'BH (2)'!$A473,'BH (2)'!$B$7:$S$1006,J$5,0),"")</f>
        <v/>
      </c>
      <c r="K473" s="153" t="str">
        <f>IFERROR(VLOOKUP('BH (2)'!$C$4&amp;"-"&amp;'BH (2)'!$A473,'BH (2)'!$B$7:$S$1006,K$5,0),"")</f>
        <v/>
      </c>
      <c r="L473" s="150" t="str">
        <f>IFERROR(VLOOKUP('BH (2)'!$C$4&amp;"-"&amp;'BH (2)'!$A473,'BH (2)'!$B$7:$S$1006,L$5,0),"")</f>
        <v/>
      </c>
      <c r="M473" s="154" t="str">
        <f>IFERROR(VLOOKUP('BH (2)'!$C$4&amp;"-"&amp;'BH (2)'!$A473,'BH (2)'!$B$7:$S$1006,M$5,0),"")</f>
        <v/>
      </c>
      <c r="N473" s="150" t="str">
        <f>IFERROR(VLOOKUP('BH (2)'!$C$4&amp;"-"&amp;'BH (2)'!$A473,'BH (2)'!$B$7:$S$1006,N$5,0),"")</f>
        <v/>
      </c>
      <c r="O473" s="156" t="str">
        <f>IFERROR(VLOOKUP('BH (2)'!$C$4&amp;"-"&amp;'BH (2)'!$A473,'BH (2)'!$B$7:$S$1006,O$5,0),"")</f>
        <v/>
      </c>
      <c r="P473" s="148" t="str">
        <f>IFERROR(VLOOKUP('BH (2)'!$C$4&amp;"-"&amp;'BH (2)'!$A473,'BH (2)'!$B$7:$S$1006,P$5,0),"")</f>
        <v/>
      </c>
      <c r="Q473" s="157" t="str">
        <f>IFERROR(VLOOKUP('BH (2)'!$C$4&amp;"-"&amp;'BH (2)'!$A473,'BH (2)'!$B$7:$S$1006,Q$5,0),"")</f>
        <v/>
      </c>
      <c r="R473" s="158" t="str">
        <f>IFERROR(VLOOKUP('BH (2)'!$C$4&amp;"-"&amp;'BH (2)'!$A473,'BH (2)'!$B$7:$S$1006,R$5,0),"")</f>
        <v/>
      </c>
      <c r="S473" s="159" t="str">
        <f>IFERROR(VLOOKUP('BH (2)'!$C$4&amp;"-"&amp;'BH (2)'!$A473,'BH (2)'!$B$7:$S$1006,S$5,0),"")</f>
        <v/>
      </c>
      <c r="T473" s="26" t="str">
        <f t="shared" si="28"/>
        <v/>
      </c>
      <c r="U473" s="26" t="str">
        <f t="shared" si="29"/>
        <v/>
      </c>
      <c r="V473" s="26" t="str">
        <f t="shared" si="30"/>
        <v/>
      </c>
      <c r="W473" s="26" t="str">
        <f t="shared" si="31"/>
        <v/>
      </c>
    </row>
    <row r="474" spans="3:23" ht="45" customHeight="1" x14ac:dyDescent="0.25">
      <c r="C474" s="32">
        <v>468</v>
      </c>
      <c r="D474" s="150" t="str">
        <f>IFERROR(VLOOKUP('BH (2)'!$C$4&amp;"-"&amp;'BH (2)'!$A474,'BH (2)'!$B$7:$S$1006,D$5,0),"")</f>
        <v/>
      </c>
      <c r="E474" s="160" t="str">
        <f>IFERROR(VLOOKUP('BH (2)'!$C$4&amp;"-"&amp;'BH (2)'!$A474,'BH (2)'!$B$7:$S$1006,E$5,0),"")</f>
        <v/>
      </c>
      <c r="F474" s="152" t="str">
        <f>IFERROR(VLOOKUP('BH (2)'!$C$4&amp;"-"&amp;'BH (2)'!$A474,'BH (2)'!$B$7:$S$1006,F$5,0),"")</f>
        <v/>
      </c>
      <c r="G474" s="153" t="str">
        <f>IFERROR(VLOOKUP('BH (2)'!$C$4&amp;"-"&amp;'BH (2)'!$A474,'BH (2)'!$B$7:$S$1006,G$5,0),"")</f>
        <v/>
      </c>
      <c r="H474" s="154" t="str">
        <f>IFERROR(VLOOKUP('BH (2)'!$C$4&amp;"-"&amp;'BH (2)'!$A474,'BH (2)'!$B$7:$S$1006,H$5,0),"")</f>
        <v/>
      </c>
      <c r="I474" s="153" t="str">
        <f>IFERROR(VLOOKUP('BH (2)'!$C$4&amp;"-"&amp;'BH (2)'!$A474,'BH (2)'!$B$7:$S$1006,I$5,0),"")</f>
        <v/>
      </c>
      <c r="J474" s="155" t="str">
        <f>IFERROR(VLOOKUP('BH (2)'!$C$4&amp;"-"&amp;'BH (2)'!$A474,'BH (2)'!$B$7:$S$1006,J$5,0),"")</f>
        <v/>
      </c>
      <c r="K474" s="153" t="str">
        <f>IFERROR(VLOOKUP('BH (2)'!$C$4&amp;"-"&amp;'BH (2)'!$A474,'BH (2)'!$B$7:$S$1006,K$5,0),"")</f>
        <v/>
      </c>
      <c r="L474" s="150" t="str">
        <f>IFERROR(VLOOKUP('BH (2)'!$C$4&amp;"-"&amp;'BH (2)'!$A474,'BH (2)'!$B$7:$S$1006,L$5,0),"")</f>
        <v/>
      </c>
      <c r="M474" s="154" t="str">
        <f>IFERROR(VLOOKUP('BH (2)'!$C$4&amp;"-"&amp;'BH (2)'!$A474,'BH (2)'!$B$7:$S$1006,M$5,0),"")</f>
        <v/>
      </c>
      <c r="N474" s="150" t="str">
        <f>IFERROR(VLOOKUP('BH (2)'!$C$4&amp;"-"&amp;'BH (2)'!$A474,'BH (2)'!$B$7:$S$1006,N$5,0),"")</f>
        <v/>
      </c>
      <c r="O474" s="156" t="str">
        <f>IFERROR(VLOOKUP('BH (2)'!$C$4&amp;"-"&amp;'BH (2)'!$A474,'BH (2)'!$B$7:$S$1006,O$5,0),"")</f>
        <v/>
      </c>
      <c r="P474" s="148" t="str">
        <f>IFERROR(VLOOKUP('BH (2)'!$C$4&amp;"-"&amp;'BH (2)'!$A474,'BH (2)'!$B$7:$S$1006,P$5,0),"")</f>
        <v/>
      </c>
      <c r="Q474" s="157" t="str">
        <f>IFERROR(VLOOKUP('BH (2)'!$C$4&amp;"-"&amp;'BH (2)'!$A474,'BH (2)'!$B$7:$S$1006,Q$5,0),"")</f>
        <v/>
      </c>
      <c r="R474" s="158" t="str">
        <f>IFERROR(VLOOKUP('BH (2)'!$C$4&amp;"-"&amp;'BH (2)'!$A474,'BH (2)'!$B$7:$S$1006,R$5,0),"")</f>
        <v/>
      </c>
      <c r="S474" s="159" t="str">
        <f>IFERROR(VLOOKUP('BH (2)'!$C$4&amp;"-"&amp;'BH (2)'!$A474,'BH (2)'!$B$7:$S$1006,S$5,0),"")</f>
        <v/>
      </c>
      <c r="T474" s="26" t="str">
        <f t="shared" si="28"/>
        <v/>
      </c>
      <c r="U474" s="26" t="str">
        <f t="shared" si="29"/>
        <v/>
      </c>
      <c r="V474" s="26" t="str">
        <f t="shared" si="30"/>
        <v/>
      </c>
      <c r="W474" s="26" t="str">
        <f t="shared" si="31"/>
        <v/>
      </c>
    </row>
    <row r="475" spans="3:23" ht="45" customHeight="1" x14ac:dyDescent="0.25">
      <c r="C475" s="32">
        <v>469</v>
      </c>
      <c r="D475" s="150" t="str">
        <f>IFERROR(VLOOKUP('BH (2)'!$C$4&amp;"-"&amp;'BH (2)'!$A475,'BH (2)'!$B$7:$S$1006,D$5,0),"")</f>
        <v/>
      </c>
      <c r="E475" s="160" t="str">
        <f>IFERROR(VLOOKUP('BH (2)'!$C$4&amp;"-"&amp;'BH (2)'!$A475,'BH (2)'!$B$7:$S$1006,E$5,0),"")</f>
        <v/>
      </c>
      <c r="F475" s="152" t="str">
        <f>IFERROR(VLOOKUP('BH (2)'!$C$4&amp;"-"&amp;'BH (2)'!$A475,'BH (2)'!$B$7:$S$1006,F$5,0),"")</f>
        <v/>
      </c>
      <c r="G475" s="153" t="str">
        <f>IFERROR(VLOOKUP('BH (2)'!$C$4&amp;"-"&amp;'BH (2)'!$A475,'BH (2)'!$B$7:$S$1006,G$5,0),"")</f>
        <v/>
      </c>
      <c r="H475" s="154" t="str">
        <f>IFERROR(VLOOKUP('BH (2)'!$C$4&amp;"-"&amp;'BH (2)'!$A475,'BH (2)'!$B$7:$S$1006,H$5,0),"")</f>
        <v/>
      </c>
      <c r="I475" s="153" t="str">
        <f>IFERROR(VLOOKUP('BH (2)'!$C$4&amp;"-"&amp;'BH (2)'!$A475,'BH (2)'!$B$7:$S$1006,I$5,0),"")</f>
        <v/>
      </c>
      <c r="J475" s="155" t="str">
        <f>IFERROR(VLOOKUP('BH (2)'!$C$4&amp;"-"&amp;'BH (2)'!$A475,'BH (2)'!$B$7:$S$1006,J$5,0),"")</f>
        <v/>
      </c>
      <c r="K475" s="153" t="str">
        <f>IFERROR(VLOOKUP('BH (2)'!$C$4&amp;"-"&amp;'BH (2)'!$A475,'BH (2)'!$B$7:$S$1006,K$5,0),"")</f>
        <v/>
      </c>
      <c r="L475" s="150" t="str">
        <f>IFERROR(VLOOKUP('BH (2)'!$C$4&amp;"-"&amp;'BH (2)'!$A475,'BH (2)'!$B$7:$S$1006,L$5,0),"")</f>
        <v/>
      </c>
      <c r="M475" s="154" t="str">
        <f>IFERROR(VLOOKUP('BH (2)'!$C$4&amp;"-"&amp;'BH (2)'!$A475,'BH (2)'!$B$7:$S$1006,M$5,0),"")</f>
        <v/>
      </c>
      <c r="N475" s="150" t="str">
        <f>IFERROR(VLOOKUP('BH (2)'!$C$4&amp;"-"&amp;'BH (2)'!$A475,'BH (2)'!$B$7:$S$1006,N$5,0),"")</f>
        <v/>
      </c>
      <c r="O475" s="156" t="str">
        <f>IFERROR(VLOOKUP('BH (2)'!$C$4&amp;"-"&amp;'BH (2)'!$A475,'BH (2)'!$B$7:$S$1006,O$5,0),"")</f>
        <v/>
      </c>
      <c r="P475" s="148" t="str">
        <f>IFERROR(VLOOKUP('BH (2)'!$C$4&amp;"-"&amp;'BH (2)'!$A475,'BH (2)'!$B$7:$S$1006,P$5,0),"")</f>
        <v/>
      </c>
      <c r="Q475" s="157" t="str">
        <f>IFERROR(VLOOKUP('BH (2)'!$C$4&amp;"-"&amp;'BH (2)'!$A475,'BH (2)'!$B$7:$S$1006,Q$5,0),"")</f>
        <v/>
      </c>
      <c r="R475" s="158" t="str">
        <f>IFERROR(VLOOKUP('BH (2)'!$C$4&amp;"-"&amp;'BH (2)'!$A475,'BH (2)'!$B$7:$S$1006,R$5,0),"")</f>
        <v/>
      </c>
      <c r="S475" s="159" t="str">
        <f>IFERROR(VLOOKUP('BH (2)'!$C$4&amp;"-"&amp;'BH (2)'!$A475,'BH (2)'!$B$7:$S$1006,S$5,0),"")</f>
        <v/>
      </c>
      <c r="T475" s="26" t="str">
        <f t="shared" si="28"/>
        <v/>
      </c>
      <c r="U475" s="26" t="str">
        <f t="shared" si="29"/>
        <v/>
      </c>
      <c r="V475" s="26" t="str">
        <f t="shared" si="30"/>
        <v/>
      </c>
      <c r="W475" s="26" t="str">
        <f t="shared" si="31"/>
        <v/>
      </c>
    </row>
    <row r="476" spans="3:23" ht="45" customHeight="1" x14ac:dyDescent="0.25">
      <c r="C476" s="32">
        <v>470</v>
      </c>
      <c r="D476" s="150" t="str">
        <f>IFERROR(VLOOKUP('BH (2)'!$C$4&amp;"-"&amp;'BH (2)'!$A476,'BH (2)'!$B$7:$S$1006,D$5,0),"")</f>
        <v/>
      </c>
      <c r="E476" s="160" t="str">
        <f>IFERROR(VLOOKUP('BH (2)'!$C$4&amp;"-"&amp;'BH (2)'!$A476,'BH (2)'!$B$7:$S$1006,E$5,0),"")</f>
        <v/>
      </c>
      <c r="F476" s="152" t="str">
        <f>IFERROR(VLOOKUP('BH (2)'!$C$4&amp;"-"&amp;'BH (2)'!$A476,'BH (2)'!$B$7:$S$1006,F$5,0),"")</f>
        <v/>
      </c>
      <c r="G476" s="153" t="str">
        <f>IFERROR(VLOOKUP('BH (2)'!$C$4&amp;"-"&amp;'BH (2)'!$A476,'BH (2)'!$B$7:$S$1006,G$5,0),"")</f>
        <v/>
      </c>
      <c r="H476" s="154" t="str">
        <f>IFERROR(VLOOKUP('BH (2)'!$C$4&amp;"-"&amp;'BH (2)'!$A476,'BH (2)'!$B$7:$S$1006,H$5,0),"")</f>
        <v/>
      </c>
      <c r="I476" s="153" t="str">
        <f>IFERROR(VLOOKUP('BH (2)'!$C$4&amp;"-"&amp;'BH (2)'!$A476,'BH (2)'!$B$7:$S$1006,I$5,0),"")</f>
        <v/>
      </c>
      <c r="J476" s="155" t="str">
        <f>IFERROR(VLOOKUP('BH (2)'!$C$4&amp;"-"&amp;'BH (2)'!$A476,'BH (2)'!$B$7:$S$1006,J$5,0),"")</f>
        <v/>
      </c>
      <c r="K476" s="153" t="str">
        <f>IFERROR(VLOOKUP('BH (2)'!$C$4&amp;"-"&amp;'BH (2)'!$A476,'BH (2)'!$B$7:$S$1006,K$5,0),"")</f>
        <v/>
      </c>
      <c r="L476" s="150" t="str">
        <f>IFERROR(VLOOKUP('BH (2)'!$C$4&amp;"-"&amp;'BH (2)'!$A476,'BH (2)'!$B$7:$S$1006,L$5,0),"")</f>
        <v/>
      </c>
      <c r="M476" s="154" t="str">
        <f>IFERROR(VLOOKUP('BH (2)'!$C$4&amp;"-"&amp;'BH (2)'!$A476,'BH (2)'!$B$7:$S$1006,M$5,0),"")</f>
        <v/>
      </c>
      <c r="N476" s="150" t="str">
        <f>IFERROR(VLOOKUP('BH (2)'!$C$4&amp;"-"&amp;'BH (2)'!$A476,'BH (2)'!$B$7:$S$1006,N$5,0),"")</f>
        <v/>
      </c>
      <c r="O476" s="156" t="str">
        <f>IFERROR(VLOOKUP('BH (2)'!$C$4&amp;"-"&amp;'BH (2)'!$A476,'BH (2)'!$B$7:$S$1006,O$5,0),"")</f>
        <v/>
      </c>
      <c r="P476" s="148" t="str">
        <f>IFERROR(VLOOKUP('BH (2)'!$C$4&amp;"-"&amp;'BH (2)'!$A476,'BH (2)'!$B$7:$S$1006,P$5,0),"")</f>
        <v/>
      </c>
      <c r="Q476" s="157" t="str">
        <f>IFERROR(VLOOKUP('BH (2)'!$C$4&amp;"-"&amp;'BH (2)'!$A476,'BH (2)'!$B$7:$S$1006,Q$5,0),"")</f>
        <v/>
      </c>
      <c r="R476" s="158" t="str">
        <f>IFERROR(VLOOKUP('BH (2)'!$C$4&amp;"-"&amp;'BH (2)'!$A476,'BH (2)'!$B$7:$S$1006,R$5,0),"")</f>
        <v/>
      </c>
      <c r="S476" s="159" t="str">
        <f>IFERROR(VLOOKUP('BH (2)'!$C$4&amp;"-"&amp;'BH (2)'!$A476,'BH (2)'!$B$7:$S$1006,S$5,0),"")</f>
        <v/>
      </c>
      <c r="T476" s="26" t="str">
        <f t="shared" si="28"/>
        <v/>
      </c>
      <c r="U476" s="26" t="str">
        <f t="shared" si="29"/>
        <v/>
      </c>
      <c r="V476" s="26" t="str">
        <f t="shared" si="30"/>
        <v/>
      </c>
      <c r="W476" s="26" t="str">
        <f t="shared" si="31"/>
        <v/>
      </c>
    </row>
    <row r="477" spans="3:23" ht="45" customHeight="1" x14ac:dyDescent="0.25">
      <c r="C477" s="32">
        <v>471</v>
      </c>
      <c r="D477" s="150" t="str">
        <f>IFERROR(VLOOKUP('BH (2)'!$C$4&amp;"-"&amp;'BH (2)'!$A477,'BH (2)'!$B$7:$S$1006,D$5,0),"")</f>
        <v/>
      </c>
      <c r="E477" s="160" t="str">
        <f>IFERROR(VLOOKUP('BH (2)'!$C$4&amp;"-"&amp;'BH (2)'!$A477,'BH (2)'!$B$7:$S$1006,E$5,0),"")</f>
        <v/>
      </c>
      <c r="F477" s="152" t="str">
        <f>IFERROR(VLOOKUP('BH (2)'!$C$4&amp;"-"&amp;'BH (2)'!$A477,'BH (2)'!$B$7:$S$1006,F$5,0),"")</f>
        <v/>
      </c>
      <c r="G477" s="153" t="str">
        <f>IFERROR(VLOOKUP('BH (2)'!$C$4&amp;"-"&amp;'BH (2)'!$A477,'BH (2)'!$B$7:$S$1006,G$5,0),"")</f>
        <v/>
      </c>
      <c r="H477" s="154" t="str">
        <f>IFERROR(VLOOKUP('BH (2)'!$C$4&amp;"-"&amp;'BH (2)'!$A477,'BH (2)'!$B$7:$S$1006,H$5,0),"")</f>
        <v/>
      </c>
      <c r="I477" s="153" t="str">
        <f>IFERROR(VLOOKUP('BH (2)'!$C$4&amp;"-"&amp;'BH (2)'!$A477,'BH (2)'!$B$7:$S$1006,I$5,0),"")</f>
        <v/>
      </c>
      <c r="J477" s="155" t="str">
        <f>IFERROR(VLOOKUP('BH (2)'!$C$4&amp;"-"&amp;'BH (2)'!$A477,'BH (2)'!$B$7:$S$1006,J$5,0),"")</f>
        <v/>
      </c>
      <c r="K477" s="153" t="str">
        <f>IFERROR(VLOOKUP('BH (2)'!$C$4&amp;"-"&amp;'BH (2)'!$A477,'BH (2)'!$B$7:$S$1006,K$5,0),"")</f>
        <v/>
      </c>
      <c r="L477" s="150" t="str">
        <f>IFERROR(VLOOKUP('BH (2)'!$C$4&amp;"-"&amp;'BH (2)'!$A477,'BH (2)'!$B$7:$S$1006,L$5,0),"")</f>
        <v/>
      </c>
      <c r="M477" s="154" t="str">
        <f>IFERROR(VLOOKUP('BH (2)'!$C$4&amp;"-"&amp;'BH (2)'!$A477,'BH (2)'!$B$7:$S$1006,M$5,0),"")</f>
        <v/>
      </c>
      <c r="N477" s="150" t="str">
        <f>IFERROR(VLOOKUP('BH (2)'!$C$4&amp;"-"&amp;'BH (2)'!$A477,'BH (2)'!$B$7:$S$1006,N$5,0),"")</f>
        <v/>
      </c>
      <c r="O477" s="156" t="str">
        <f>IFERROR(VLOOKUP('BH (2)'!$C$4&amp;"-"&amp;'BH (2)'!$A477,'BH (2)'!$B$7:$S$1006,O$5,0),"")</f>
        <v/>
      </c>
      <c r="P477" s="148" t="str">
        <f>IFERROR(VLOOKUP('BH (2)'!$C$4&amp;"-"&amp;'BH (2)'!$A477,'BH (2)'!$B$7:$S$1006,P$5,0),"")</f>
        <v/>
      </c>
      <c r="Q477" s="157" t="str">
        <f>IFERROR(VLOOKUP('BH (2)'!$C$4&amp;"-"&amp;'BH (2)'!$A477,'BH (2)'!$B$7:$S$1006,Q$5,0),"")</f>
        <v/>
      </c>
      <c r="R477" s="158" t="str">
        <f>IFERROR(VLOOKUP('BH (2)'!$C$4&amp;"-"&amp;'BH (2)'!$A477,'BH (2)'!$B$7:$S$1006,R$5,0),"")</f>
        <v/>
      </c>
      <c r="S477" s="159" t="str">
        <f>IFERROR(VLOOKUP('BH (2)'!$C$4&amp;"-"&amp;'BH (2)'!$A477,'BH (2)'!$B$7:$S$1006,S$5,0),"")</f>
        <v/>
      </c>
      <c r="T477" s="26" t="str">
        <f t="shared" si="28"/>
        <v/>
      </c>
      <c r="U477" s="26" t="str">
        <f t="shared" si="29"/>
        <v/>
      </c>
      <c r="V477" s="26" t="str">
        <f t="shared" si="30"/>
        <v/>
      </c>
      <c r="W477" s="26" t="str">
        <f t="shared" si="31"/>
        <v/>
      </c>
    </row>
    <row r="478" spans="3:23" ht="45" customHeight="1" x14ac:dyDescent="0.25">
      <c r="C478" s="32">
        <v>472</v>
      </c>
      <c r="D478" s="150" t="str">
        <f>IFERROR(VLOOKUP('BH (2)'!$C$4&amp;"-"&amp;'BH (2)'!$A478,'BH (2)'!$B$7:$S$1006,D$5,0),"")</f>
        <v/>
      </c>
      <c r="E478" s="160" t="str">
        <f>IFERROR(VLOOKUP('BH (2)'!$C$4&amp;"-"&amp;'BH (2)'!$A478,'BH (2)'!$B$7:$S$1006,E$5,0),"")</f>
        <v/>
      </c>
      <c r="F478" s="152" t="str">
        <f>IFERROR(VLOOKUP('BH (2)'!$C$4&amp;"-"&amp;'BH (2)'!$A478,'BH (2)'!$B$7:$S$1006,F$5,0),"")</f>
        <v/>
      </c>
      <c r="G478" s="153" t="str">
        <f>IFERROR(VLOOKUP('BH (2)'!$C$4&amp;"-"&amp;'BH (2)'!$A478,'BH (2)'!$B$7:$S$1006,G$5,0),"")</f>
        <v/>
      </c>
      <c r="H478" s="154" t="str">
        <f>IFERROR(VLOOKUP('BH (2)'!$C$4&amp;"-"&amp;'BH (2)'!$A478,'BH (2)'!$B$7:$S$1006,H$5,0),"")</f>
        <v/>
      </c>
      <c r="I478" s="153" t="str">
        <f>IFERROR(VLOOKUP('BH (2)'!$C$4&amp;"-"&amp;'BH (2)'!$A478,'BH (2)'!$B$7:$S$1006,I$5,0),"")</f>
        <v/>
      </c>
      <c r="J478" s="155" t="str">
        <f>IFERROR(VLOOKUP('BH (2)'!$C$4&amp;"-"&amp;'BH (2)'!$A478,'BH (2)'!$B$7:$S$1006,J$5,0),"")</f>
        <v/>
      </c>
      <c r="K478" s="153" t="str">
        <f>IFERROR(VLOOKUP('BH (2)'!$C$4&amp;"-"&amp;'BH (2)'!$A478,'BH (2)'!$B$7:$S$1006,K$5,0),"")</f>
        <v/>
      </c>
      <c r="L478" s="150" t="str">
        <f>IFERROR(VLOOKUP('BH (2)'!$C$4&amp;"-"&amp;'BH (2)'!$A478,'BH (2)'!$B$7:$S$1006,L$5,0),"")</f>
        <v/>
      </c>
      <c r="M478" s="154" t="str">
        <f>IFERROR(VLOOKUP('BH (2)'!$C$4&amp;"-"&amp;'BH (2)'!$A478,'BH (2)'!$B$7:$S$1006,M$5,0),"")</f>
        <v/>
      </c>
      <c r="N478" s="150" t="str">
        <f>IFERROR(VLOOKUP('BH (2)'!$C$4&amp;"-"&amp;'BH (2)'!$A478,'BH (2)'!$B$7:$S$1006,N$5,0),"")</f>
        <v/>
      </c>
      <c r="O478" s="156" t="str">
        <f>IFERROR(VLOOKUP('BH (2)'!$C$4&amp;"-"&amp;'BH (2)'!$A478,'BH (2)'!$B$7:$S$1006,O$5,0),"")</f>
        <v/>
      </c>
      <c r="P478" s="148" t="str">
        <f>IFERROR(VLOOKUP('BH (2)'!$C$4&amp;"-"&amp;'BH (2)'!$A478,'BH (2)'!$B$7:$S$1006,P$5,0),"")</f>
        <v/>
      </c>
      <c r="Q478" s="157" t="str">
        <f>IFERROR(VLOOKUP('BH (2)'!$C$4&amp;"-"&amp;'BH (2)'!$A478,'BH (2)'!$B$7:$S$1006,Q$5,0),"")</f>
        <v/>
      </c>
      <c r="R478" s="158" t="str">
        <f>IFERROR(VLOOKUP('BH (2)'!$C$4&amp;"-"&amp;'BH (2)'!$A478,'BH (2)'!$B$7:$S$1006,R$5,0),"")</f>
        <v/>
      </c>
      <c r="S478" s="159" t="str">
        <f>IFERROR(VLOOKUP('BH (2)'!$C$4&amp;"-"&amp;'BH (2)'!$A478,'BH (2)'!$B$7:$S$1006,S$5,0),"")</f>
        <v/>
      </c>
      <c r="T478" s="26" t="str">
        <f t="shared" si="28"/>
        <v/>
      </c>
      <c r="U478" s="26" t="str">
        <f t="shared" si="29"/>
        <v/>
      </c>
      <c r="V478" s="26" t="str">
        <f t="shared" si="30"/>
        <v/>
      </c>
      <c r="W478" s="26" t="str">
        <f t="shared" si="31"/>
        <v/>
      </c>
    </row>
    <row r="479" spans="3:23" ht="45" customHeight="1" x14ac:dyDescent="0.25">
      <c r="C479" s="32">
        <v>473</v>
      </c>
      <c r="D479" s="150" t="str">
        <f>IFERROR(VLOOKUP('BH (2)'!$C$4&amp;"-"&amp;'BH (2)'!$A479,'BH (2)'!$B$7:$S$1006,D$5,0),"")</f>
        <v/>
      </c>
      <c r="E479" s="160" t="str">
        <f>IFERROR(VLOOKUP('BH (2)'!$C$4&amp;"-"&amp;'BH (2)'!$A479,'BH (2)'!$B$7:$S$1006,E$5,0),"")</f>
        <v/>
      </c>
      <c r="F479" s="152" t="str">
        <f>IFERROR(VLOOKUP('BH (2)'!$C$4&amp;"-"&amp;'BH (2)'!$A479,'BH (2)'!$B$7:$S$1006,F$5,0),"")</f>
        <v/>
      </c>
      <c r="G479" s="153" t="str">
        <f>IFERROR(VLOOKUP('BH (2)'!$C$4&amp;"-"&amp;'BH (2)'!$A479,'BH (2)'!$B$7:$S$1006,G$5,0),"")</f>
        <v/>
      </c>
      <c r="H479" s="154" t="str">
        <f>IFERROR(VLOOKUP('BH (2)'!$C$4&amp;"-"&amp;'BH (2)'!$A479,'BH (2)'!$B$7:$S$1006,H$5,0),"")</f>
        <v/>
      </c>
      <c r="I479" s="153" t="str">
        <f>IFERROR(VLOOKUP('BH (2)'!$C$4&amp;"-"&amp;'BH (2)'!$A479,'BH (2)'!$B$7:$S$1006,I$5,0),"")</f>
        <v/>
      </c>
      <c r="J479" s="155" t="str">
        <f>IFERROR(VLOOKUP('BH (2)'!$C$4&amp;"-"&amp;'BH (2)'!$A479,'BH (2)'!$B$7:$S$1006,J$5,0),"")</f>
        <v/>
      </c>
      <c r="K479" s="153" t="str">
        <f>IFERROR(VLOOKUP('BH (2)'!$C$4&amp;"-"&amp;'BH (2)'!$A479,'BH (2)'!$B$7:$S$1006,K$5,0),"")</f>
        <v/>
      </c>
      <c r="L479" s="150" t="str">
        <f>IFERROR(VLOOKUP('BH (2)'!$C$4&amp;"-"&amp;'BH (2)'!$A479,'BH (2)'!$B$7:$S$1006,L$5,0),"")</f>
        <v/>
      </c>
      <c r="M479" s="154" t="str">
        <f>IFERROR(VLOOKUP('BH (2)'!$C$4&amp;"-"&amp;'BH (2)'!$A479,'BH (2)'!$B$7:$S$1006,M$5,0),"")</f>
        <v/>
      </c>
      <c r="N479" s="150" t="str">
        <f>IFERROR(VLOOKUP('BH (2)'!$C$4&amp;"-"&amp;'BH (2)'!$A479,'BH (2)'!$B$7:$S$1006,N$5,0),"")</f>
        <v/>
      </c>
      <c r="O479" s="156" t="str">
        <f>IFERROR(VLOOKUP('BH (2)'!$C$4&amp;"-"&amp;'BH (2)'!$A479,'BH (2)'!$B$7:$S$1006,O$5,0),"")</f>
        <v/>
      </c>
      <c r="P479" s="148" t="str">
        <f>IFERROR(VLOOKUP('BH (2)'!$C$4&amp;"-"&amp;'BH (2)'!$A479,'BH (2)'!$B$7:$S$1006,P$5,0),"")</f>
        <v/>
      </c>
      <c r="Q479" s="157" t="str">
        <f>IFERROR(VLOOKUP('BH (2)'!$C$4&amp;"-"&amp;'BH (2)'!$A479,'BH (2)'!$B$7:$S$1006,Q$5,0),"")</f>
        <v/>
      </c>
      <c r="R479" s="158" t="str">
        <f>IFERROR(VLOOKUP('BH (2)'!$C$4&amp;"-"&amp;'BH (2)'!$A479,'BH (2)'!$B$7:$S$1006,R$5,0),"")</f>
        <v/>
      </c>
      <c r="S479" s="159" t="str">
        <f>IFERROR(VLOOKUP('BH (2)'!$C$4&amp;"-"&amp;'BH (2)'!$A479,'BH (2)'!$B$7:$S$1006,S$5,0),"")</f>
        <v/>
      </c>
      <c r="T479" s="26" t="str">
        <f t="shared" si="28"/>
        <v/>
      </c>
      <c r="U479" s="26" t="str">
        <f t="shared" si="29"/>
        <v/>
      </c>
      <c r="V479" s="26" t="str">
        <f t="shared" si="30"/>
        <v/>
      </c>
      <c r="W479" s="26" t="str">
        <f t="shared" si="31"/>
        <v/>
      </c>
    </row>
    <row r="480" spans="3:23" ht="45" customHeight="1" x14ac:dyDescent="0.25">
      <c r="C480" s="32">
        <v>474</v>
      </c>
      <c r="D480" s="150" t="str">
        <f>IFERROR(VLOOKUP('BH (2)'!$C$4&amp;"-"&amp;'BH (2)'!$A480,'BH (2)'!$B$7:$S$1006,D$5,0),"")</f>
        <v/>
      </c>
      <c r="E480" s="160" t="str">
        <f>IFERROR(VLOOKUP('BH (2)'!$C$4&amp;"-"&amp;'BH (2)'!$A480,'BH (2)'!$B$7:$S$1006,E$5,0),"")</f>
        <v/>
      </c>
      <c r="F480" s="152" t="str">
        <f>IFERROR(VLOOKUP('BH (2)'!$C$4&amp;"-"&amp;'BH (2)'!$A480,'BH (2)'!$B$7:$S$1006,F$5,0),"")</f>
        <v/>
      </c>
      <c r="G480" s="153" t="str">
        <f>IFERROR(VLOOKUP('BH (2)'!$C$4&amp;"-"&amp;'BH (2)'!$A480,'BH (2)'!$B$7:$S$1006,G$5,0),"")</f>
        <v/>
      </c>
      <c r="H480" s="154" t="str">
        <f>IFERROR(VLOOKUP('BH (2)'!$C$4&amp;"-"&amp;'BH (2)'!$A480,'BH (2)'!$B$7:$S$1006,H$5,0),"")</f>
        <v/>
      </c>
      <c r="I480" s="153" t="str">
        <f>IFERROR(VLOOKUP('BH (2)'!$C$4&amp;"-"&amp;'BH (2)'!$A480,'BH (2)'!$B$7:$S$1006,I$5,0),"")</f>
        <v/>
      </c>
      <c r="J480" s="155" t="str">
        <f>IFERROR(VLOOKUP('BH (2)'!$C$4&amp;"-"&amp;'BH (2)'!$A480,'BH (2)'!$B$7:$S$1006,J$5,0),"")</f>
        <v/>
      </c>
      <c r="K480" s="153" t="str">
        <f>IFERROR(VLOOKUP('BH (2)'!$C$4&amp;"-"&amp;'BH (2)'!$A480,'BH (2)'!$B$7:$S$1006,K$5,0),"")</f>
        <v/>
      </c>
      <c r="L480" s="150" t="str">
        <f>IFERROR(VLOOKUP('BH (2)'!$C$4&amp;"-"&amp;'BH (2)'!$A480,'BH (2)'!$B$7:$S$1006,L$5,0),"")</f>
        <v/>
      </c>
      <c r="M480" s="154" t="str">
        <f>IFERROR(VLOOKUP('BH (2)'!$C$4&amp;"-"&amp;'BH (2)'!$A480,'BH (2)'!$B$7:$S$1006,M$5,0),"")</f>
        <v/>
      </c>
      <c r="N480" s="150" t="str">
        <f>IFERROR(VLOOKUP('BH (2)'!$C$4&amp;"-"&amp;'BH (2)'!$A480,'BH (2)'!$B$7:$S$1006,N$5,0),"")</f>
        <v/>
      </c>
      <c r="O480" s="156" t="str">
        <f>IFERROR(VLOOKUP('BH (2)'!$C$4&amp;"-"&amp;'BH (2)'!$A480,'BH (2)'!$B$7:$S$1006,O$5,0),"")</f>
        <v/>
      </c>
      <c r="P480" s="148" t="str">
        <f>IFERROR(VLOOKUP('BH (2)'!$C$4&amp;"-"&amp;'BH (2)'!$A480,'BH (2)'!$B$7:$S$1006,P$5,0),"")</f>
        <v/>
      </c>
      <c r="Q480" s="157" t="str">
        <f>IFERROR(VLOOKUP('BH (2)'!$C$4&amp;"-"&amp;'BH (2)'!$A480,'BH (2)'!$B$7:$S$1006,Q$5,0),"")</f>
        <v/>
      </c>
      <c r="R480" s="158" t="str">
        <f>IFERROR(VLOOKUP('BH (2)'!$C$4&amp;"-"&amp;'BH (2)'!$A480,'BH (2)'!$B$7:$S$1006,R$5,0),"")</f>
        <v/>
      </c>
      <c r="S480" s="159" t="str">
        <f>IFERROR(VLOOKUP('BH (2)'!$C$4&amp;"-"&amp;'BH (2)'!$A480,'BH (2)'!$B$7:$S$1006,S$5,0),"")</f>
        <v/>
      </c>
      <c r="T480" s="26" t="str">
        <f t="shared" si="28"/>
        <v/>
      </c>
      <c r="U480" s="26" t="str">
        <f t="shared" si="29"/>
        <v/>
      </c>
      <c r="V480" s="26" t="str">
        <f t="shared" si="30"/>
        <v/>
      </c>
      <c r="W480" s="26" t="str">
        <f t="shared" si="31"/>
        <v/>
      </c>
    </row>
    <row r="481" spans="3:23" ht="45" customHeight="1" x14ac:dyDescent="0.25">
      <c r="C481" s="32">
        <v>475</v>
      </c>
      <c r="D481" s="150" t="str">
        <f>IFERROR(VLOOKUP('BH (2)'!$C$4&amp;"-"&amp;'BH (2)'!$A481,'BH (2)'!$B$7:$S$1006,D$5,0),"")</f>
        <v/>
      </c>
      <c r="E481" s="160" t="str">
        <f>IFERROR(VLOOKUP('BH (2)'!$C$4&amp;"-"&amp;'BH (2)'!$A481,'BH (2)'!$B$7:$S$1006,E$5,0),"")</f>
        <v/>
      </c>
      <c r="F481" s="152" t="str">
        <f>IFERROR(VLOOKUP('BH (2)'!$C$4&amp;"-"&amp;'BH (2)'!$A481,'BH (2)'!$B$7:$S$1006,F$5,0),"")</f>
        <v/>
      </c>
      <c r="G481" s="153" t="str">
        <f>IFERROR(VLOOKUP('BH (2)'!$C$4&amp;"-"&amp;'BH (2)'!$A481,'BH (2)'!$B$7:$S$1006,G$5,0),"")</f>
        <v/>
      </c>
      <c r="H481" s="154" t="str">
        <f>IFERROR(VLOOKUP('BH (2)'!$C$4&amp;"-"&amp;'BH (2)'!$A481,'BH (2)'!$B$7:$S$1006,H$5,0),"")</f>
        <v/>
      </c>
      <c r="I481" s="153" t="str">
        <f>IFERROR(VLOOKUP('BH (2)'!$C$4&amp;"-"&amp;'BH (2)'!$A481,'BH (2)'!$B$7:$S$1006,I$5,0),"")</f>
        <v/>
      </c>
      <c r="J481" s="155" t="str">
        <f>IFERROR(VLOOKUP('BH (2)'!$C$4&amp;"-"&amp;'BH (2)'!$A481,'BH (2)'!$B$7:$S$1006,J$5,0),"")</f>
        <v/>
      </c>
      <c r="K481" s="153" t="str">
        <f>IFERROR(VLOOKUP('BH (2)'!$C$4&amp;"-"&amp;'BH (2)'!$A481,'BH (2)'!$B$7:$S$1006,K$5,0),"")</f>
        <v/>
      </c>
      <c r="L481" s="150" t="str">
        <f>IFERROR(VLOOKUP('BH (2)'!$C$4&amp;"-"&amp;'BH (2)'!$A481,'BH (2)'!$B$7:$S$1006,L$5,0),"")</f>
        <v/>
      </c>
      <c r="M481" s="154" t="str">
        <f>IFERROR(VLOOKUP('BH (2)'!$C$4&amp;"-"&amp;'BH (2)'!$A481,'BH (2)'!$B$7:$S$1006,M$5,0),"")</f>
        <v/>
      </c>
      <c r="N481" s="150" t="str">
        <f>IFERROR(VLOOKUP('BH (2)'!$C$4&amp;"-"&amp;'BH (2)'!$A481,'BH (2)'!$B$7:$S$1006,N$5,0),"")</f>
        <v/>
      </c>
      <c r="O481" s="156" t="str">
        <f>IFERROR(VLOOKUP('BH (2)'!$C$4&amp;"-"&amp;'BH (2)'!$A481,'BH (2)'!$B$7:$S$1006,O$5,0),"")</f>
        <v/>
      </c>
      <c r="P481" s="148" t="str">
        <f>IFERROR(VLOOKUP('BH (2)'!$C$4&amp;"-"&amp;'BH (2)'!$A481,'BH (2)'!$B$7:$S$1006,P$5,0),"")</f>
        <v/>
      </c>
      <c r="Q481" s="157" t="str">
        <f>IFERROR(VLOOKUP('BH (2)'!$C$4&amp;"-"&amp;'BH (2)'!$A481,'BH (2)'!$B$7:$S$1006,Q$5,0),"")</f>
        <v/>
      </c>
      <c r="R481" s="158" t="str">
        <f>IFERROR(VLOOKUP('BH (2)'!$C$4&amp;"-"&amp;'BH (2)'!$A481,'BH (2)'!$B$7:$S$1006,R$5,0),"")</f>
        <v/>
      </c>
      <c r="S481" s="159" t="str">
        <f>IFERROR(VLOOKUP('BH (2)'!$C$4&amp;"-"&amp;'BH (2)'!$A481,'BH (2)'!$B$7:$S$1006,S$5,0),"")</f>
        <v/>
      </c>
      <c r="T481" s="26" t="str">
        <f t="shared" si="28"/>
        <v/>
      </c>
      <c r="U481" s="26" t="str">
        <f t="shared" si="29"/>
        <v/>
      </c>
      <c r="V481" s="26" t="str">
        <f t="shared" si="30"/>
        <v/>
      </c>
      <c r="W481" s="26" t="str">
        <f t="shared" si="31"/>
        <v/>
      </c>
    </row>
    <row r="482" spans="3:23" ht="45" customHeight="1" x14ac:dyDescent="0.25">
      <c r="C482" s="32">
        <v>476</v>
      </c>
      <c r="D482" s="150" t="str">
        <f>IFERROR(VLOOKUP('BH (2)'!$C$4&amp;"-"&amp;'BH (2)'!$A482,'BH (2)'!$B$7:$S$1006,D$5,0),"")</f>
        <v/>
      </c>
      <c r="E482" s="160" t="str">
        <f>IFERROR(VLOOKUP('BH (2)'!$C$4&amp;"-"&amp;'BH (2)'!$A482,'BH (2)'!$B$7:$S$1006,E$5,0),"")</f>
        <v/>
      </c>
      <c r="F482" s="152" t="str">
        <f>IFERROR(VLOOKUP('BH (2)'!$C$4&amp;"-"&amp;'BH (2)'!$A482,'BH (2)'!$B$7:$S$1006,F$5,0),"")</f>
        <v/>
      </c>
      <c r="G482" s="153" t="str">
        <f>IFERROR(VLOOKUP('BH (2)'!$C$4&amp;"-"&amp;'BH (2)'!$A482,'BH (2)'!$B$7:$S$1006,G$5,0),"")</f>
        <v/>
      </c>
      <c r="H482" s="154" t="str">
        <f>IFERROR(VLOOKUP('BH (2)'!$C$4&amp;"-"&amp;'BH (2)'!$A482,'BH (2)'!$B$7:$S$1006,H$5,0),"")</f>
        <v/>
      </c>
      <c r="I482" s="153" t="str">
        <f>IFERROR(VLOOKUP('BH (2)'!$C$4&amp;"-"&amp;'BH (2)'!$A482,'BH (2)'!$B$7:$S$1006,I$5,0),"")</f>
        <v/>
      </c>
      <c r="J482" s="155" t="str">
        <f>IFERROR(VLOOKUP('BH (2)'!$C$4&amp;"-"&amp;'BH (2)'!$A482,'BH (2)'!$B$7:$S$1006,J$5,0),"")</f>
        <v/>
      </c>
      <c r="K482" s="153" t="str">
        <f>IFERROR(VLOOKUP('BH (2)'!$C$4&amp;"-"&amp;'BH (2)'!$A482,'BH (2)'!$B$7:$S$1006,K$5,0),"")</f>
        <v/>
      </c>
      <c r="L482" s="150" t="str">
        <f>IFERROR(VLOOKUP('BH (2)'!$C$4&amp;"-"&amp;'BH (2)'!$A482,'BH (2)'!$B$7:$S$1006,L$5,0),"")</f>
        <v/>
      </c>
      <c r="M482" s="154" t="str">
        <f>IFERROR(VLOOKUP('BH (2)'!$C$4&amp;"-"&amp;'BH (2)'!$A482,'BH (2)'!$B$7:$S$1006,M$5,0),"")</f>
        <v/>
      </c>
      <c r="N482" s="150" t="str">
        <f>IFERROR(VLOOKUP('BH (2)'!$C$4&amp;"-"&amp;'BH (2)'!$A482,'BH (2)'!$B$7:$S$1006,N$5,0),"")</f>
        <v/>
      </c>
      <c r="O482" s="156" t="str">
        <f>IFERROR(VLOOKUP('BH (2)'!$C$4&amp;"-"&amp;'BH (2)'!$A482,'BH (2)'!$B$7:$S$1006,O$5,0),"")</f>
        <v/>
      </c>
      <c r="P482" s="148" t="str">
        <f>IFERROR(VLOOKUP('BH (2)'!$C$4&amp;"-"&amp;'BH (2)'!$A482,'BH (2)'!$B$7:$S$1006,P$5,0),"")</f>
        <v/>
      </c>
      <c r="Q482" s="157" t="str">
        <f>IFERROR(VLOOKUP('BH (2)'!$C$4&amp;"-"&amp;'BH (2)'!$A482,'BH (2)'!$B$7:$S$1006,Q$5,0),"")</f>
        <v/>
      </c>
      <c r="R482" s="158" t="str">
        <f>IFERROR(VLOOKUP('BH (2)'!$C$4&amp;"-"&amp;'BH (2)'!$A482,'BH (2)'!$B$7:$S$1006,R$5,0),"")</f>
        <v/>
      </c>
      <c r="S482" s="159" t="str">
        <f>IFERROR(VLOOKUP('BH (2)'!$C$4&amp;"-"&amp;'BH (2)'!$A482,'BH (2)'!$B$7:$S$1006,S$5,0),"")</f>
        <v/>
      </c>
      <c r="T482" s="26" t="str">
        <f t="shared" si="28"/>
        <v/>
      </c>
      <c r="U482" s="26" t="str">
        <f t="shared" si="29"/>
        <v/>
      </c>
      <c r="V482" s="26" t="str">
        <f t="shared" si="30"/>
        <v/>
      </c>
      <c r="W482" s="26" t="str">
        <f t="shared" si="31"/>
        <v/>
      </c>
    </row>
    <row r="483" spans="3:23" ht="45" customHeight="1" x14ac:dyDescent="0.25">
      <c r="C483" s="32">
        <v>477</v>
      </c>
      <c r="D483" s="150" t="str">
        <f>IFERROR(VLOOKUP('BH (2)'!$C$4&amp;"-"&amp;'BH (2)'!$A483,'BH (2)'!$B$7:$S$1006,D$5,0),"")</f>
        <v/>
      </c>
      <c r="E483" s="160" t="str">
        <f>IFERROR(VLOOKUP('BH (2)'!$C$4&amp;"-"&amp;'BH (2)'!$A483,'BH (2)'!$B$7:$S$1006,E$5,0),"")</f>
        <v/>
      </c>
      <c r="F483" s="152" t="str">
        <f>IFERROR(VLOOKUP('BH (2)'!$C$4&amp;"-"&amp;'BH (2)'!$A483,'BH (2)'!$B$7:$S$1006,F$5,0),"")</f>
        <v/>
      </c>
      <c r="G483" s="153" t="str">
        <f>IFERROR(VLOOKUP('BH (2)'!$C$4&amp;"-"&amp;'BH (2)'!$A483,'BH (2)'!$B$7:$S$1006,G$5,0),"")</f>
        <v/>
      </c>
      <c r="H483" s="154" t="str">
        <f>IFERROR(VLOOKUP('BH (2)'!$C$4&amp;"-"&amp;'BH (2)'!$A483,'BH (2)'!$B$7:$S$1006,H$5,0),"")</f>
        <v/>
      </c>
      <c r="I483" s="153" t="str">
        <f>IFERROR(VLOOKUP('BH (2)'!$C$4&amp;"-"&amp;'BH (2)'!$A483,'BH (2)'!$B$7:$S$1006,I$5,0),"")</f>
        <v/>
      </c>
      <c r="J483" s="155" t="str">
        <f>IFERROR(VLOOKUP('BH (2)'!$C$4&amp;"-"&amp;'BH (2)'!$A483,'BH (2)'!$B$7:$S$1006,J$5,0),"")</f>
        <v/>
      </c>
      <c r="K483" s="153" t="str">
        <f>IFERROR(VLOOKUP('BH (2)'!$C$4&amp;"-"&amp;'BH (2)'!$A483,'BH (2)'!$B$7:$S$1006,K$5,0),"")</f>
        <v/>
      </c>
      <c r="L483" s="150" t="str">
        <f>IFERROR(VLOOKUP('BH (2)'!$C$4&amp;"-"&amp;'BH (2)'!$A483,'BH (2)'!$B$7:$S$1006,L$5,0),"")</f>
        <v/>
      </c>
      <c r="M483" s="154" t="str">
        <f>IFERROR(VLOOKUP('BH (2)'!$C$4&amp;"-"&amp;'BH (2)'!$A483,'BH (2)'!$B$7:$S$1006,M$5,0),"")</f>
        <v/>
      </c>
      <c r="N483" s="150" t="str">
        <f>IFERROR(VLOOKUP('BH (2)'!$C$4&amp;"-"&amp;'BH (2)'!$A483,'BH (2)'!$B$7:$S$1006,N$5,0),"")</f>
        <v/>
      </c>
      <c r="O483" s="156" t="str">
        <f>IFERROR(VLOOKUP('BH (2)'!$C$4&amp;"-"&amp;'BH (2)'!$A483,'BH (2)'!$B$7:$S$1006,O$5,0),"")</f>
        <v/>
      </c>
      <c r="P483" s="148" t="str">
        <f>IFERROR(VLOOKUP('BH (2)'!$C$4&amp;"-"&amp;'BH (2)'!$A483,'BH (2)'!$B$7:$S$1006,P$5,0),"")</f>
        <v/>
      </c>
      <c r="Q483" s="157" t="str">
        <f>IFERROR(VLOOKUP('BH (2)'!$C$4&amp;"-"&amp;'BH (2)'!$A483,'BH (2)'!$B$7:$S$1006,Q$5,0),"")</f>
        <v/>
      </c>
      <c r="R483" s="158" t="str">
        <f>IFERROR(VLOOKUP('BH (2)'!$C$4&amp;"-"&amp;'BH (2)'!$A483,'BH (2)'!$B$7:$S$1006,R$5,0),"")</f>
        <v/>
      </c>
      <c r="S483" s="159" t="str">
        <f>IFERROR(VLOOKUP('BH (2)'!$C$4&amp;"-"&amp;'BH (2)'!$A483,'BH (2)'!$B$7:$S$1006,S$5,0),"")</f>
        <v/>
      </c>
      <c r="T483" s="26" t="str">
        <f t="shared" si="28"/>
        <v/>
      </c>
      <c r="U483" s="26" t="str">
        <f t="shared" si="29"/>
        <v/>
      </c>
      <c r="V483" s="26" t="str">
        <f t="shared" si="30"/>
        <v/>
      </c>
      <c r="W483" s="26" t="str">
        <f t="shared" si="31"/>
        <v/>
      </c>
    </row>
    <row r="484" spans="3:23" ht="45" customHeight="1" x14ac:dyDescent="0.25">
      <c r="C484" s="32">
        <v>478</v>
      </c>
      <c r="D484" s="150" t="str">
        <f>IFERROR(VLOOKUP('BH (2)'!$C$4&amp;"-"&amp;'BH (2)'!$A484,'BH (2)'!$B$7:$S$1006,D$5,0),"")</f>
        <v/>
      </c>
      <c r="E484" s="160" t="str">
        <f>IFERROR(VLOOKUP('BH (2)'!$C$4&amp;"-"&amp;'BH (2)'!$A484,'BH (2)'!$B$7:$S$1006,E$5,0),"")</f>
        <v/>
      </c>
      <c r="F484" s="152" t="str">
        <f>IFERROR(VLOOKUP('BH (2)'!$C$4&amp;"-"&amp;'BH (2)'!$A484,'BH (2)'!$B$7:$S$1006,F$5,0),"")</f>
        <v/>
      </c>
      <c r="G484" s="153" t="str">
        <f>IFERROR(VLOOKUP('BH (2)'!$C$4&amp;"-"&amp;'BH (2)'!$A484,'BH (2)'!$B$7:$S$1006,G$5,0),"")</f>
        <v/>
      </c>
      <c r="H484" s="154" t="str">
        <f>IFERROR(VLOOKUP('BH (2)'!$C$4&amp;"-"&amp;'BH (2)'!$A484,'BH (2)'!$B$7:$S$1006,H$5,0),"")</f>
        <v/>
      </c>
      <c r="I484" s="153" t="str">
        <f>IFERROR(VLOOKUP('BH (2)'!$C$4&amp;"-"&amp;'BH (2)'!$A484,'BH (2)'!$B$7:$S$1006,I$5,0),"")</f>
        <v/>
      </c>
      <c r="J484" s="155" t="str">
        <f>IFERROR(VLOOKUP('BH (2)'!$C$4&amp;"-"&amp;'BH (2)'!$A484,'BH (2)'!$B$7:$S$1006,J$5,0),"")</f>
        <v/>
      </c>
      <c r="K484" s="153" t="str">
        <f>IFERROR(VLOOKUP('BH (2)'!$C$4&amp;"-"&amp;'BH (2)'!$A484,'BH (2)'!$B$7:$S$1006,K$5,0),"")</f>
        <v/>
      </c>
      <c r="L484" s="150" t="str">
        <f>IFERROR(VLOOKUP('BH (2)'!$C$4&amp;"-"&amp;'BH (2)'!$A484,'BH (2)'!$B$7:$S$1006,L$5,0),"")</f>
        <v/>
      </c>
      <c r="M484" s="154" t="str">
        <f>IFERROR(VLOOKUP('BH (2)'!$C$4&amp;"-"&amp;'BH (2)'!$A484,'BH (2)'!$B$7:$S$1006,M$5,0),"")</f>
        <v/>
      </c>
      <c r="N484" s="150" t="str">
        <f>IFERROR(VLOOKUP('BH (2)'!$C$4&amp;"-"&amp;'BH (2)'!$A484,'BH (2)'!$B$7:$S$1006,N$5,0),"")</f>
        <v/>
      </c>
      <c r="O484" s="156" t="str">
        <f>IFERROR(VLOOKUP('BH (2)'!$C$4&amp;"-"&amp;'BH (2)'!$A484,'BH (2)'!$B$7:$S$1006,O$5,0),"")</f>
        <v/>
      </c>
      <c r="P484" s="148" t="str">
        <f>IFERROR(VLOOKUP('BH (2)'!$C$4&amp;"-"&amp;'BH (2)'!$A484,'BH (2)'!$B$7:$S$1006,P$5,0),"")</f>
        <v/>
      </c>
      <c r="Q484" s="157" t="str">
        <f>IFERROR(VLOOKUP('BH (2)'!$C$4&amp;"-"&amp;'BH (2)'!$A484,'BH (2)'!$B$7:$S$1006,Q$5,0),"")</f>
        <v/>
      </c>
      <c r="R484" s="158" t="str">
        <f>IFERROR(VLOOKUP('BH (2)'!$C$4&amp;"-"&amp;'BH (2)'!$A484,'BH (2)'!$B$7:$S$1006,R$5,0),"")</f>
        <v/>
      </c>
      <c r="S484" s="159" t="str">
        <f>IFERROR(VLOOKUP('BH (2)'!$C$4&amp;"-"&amp;'BH (2)'!$A484,'BH (2)'!$B$7:$S$1006,S$5,0),"")</f>
        <v/>
      </c>
      <c r="T484" s="26" t="str">
        <f t="shared" si="28"/>
        <v/>
      </c>
      <c r="U484" s="26" t="str">
        <f t="shared" si="29"/>
        <v/>
      </c>
      <c r="V484" s="26" t="str">
        <f t="shared" si="30"/>
        <v/>
      </c>
      <c r="W484" s="26" t="str">
        <f t="shared" si="31"/>
        <v/>
      </c>
    </row>
    <row r="485" spans="3:23" ht="45" customHeight="1" x14ac:dyDescent="0.25">
      <c r="C485" s="32">
        <v>479</v>
      </c>
      <c r="D485" s="150" t="str">
        <f>IFERROR(VLOOKUP('BH (2)'!$C$4&amp;"-"&amp;'BH (2)'!$A485,'BH (2)'!$B$7:$S$1006,D$5,0),"")</f>
        <v/>
      </c>
      <c r="E485" s="160" t="str">
        <f>IFERROR(VLOOKUP('BH (2)'!$C$4&amp;"-"&amp;'BH (2)'!$A485,'BH (2)'!$B$7:$S$1006,E$5,0),"")</f>
        <v/>
      </c>
      <c r="F485" s="152" t="str">
        <f>IFERROR(VLOOKUP('BH (2)'!$C$4&amp;"-"&amp;'BH (2)'!$A485,'BH (2)'!$B$7:$S$1006,F$5,0),"")</f>
        <v/>
      </c>
      <c r="G485" s="153" t="str">
        <f>IFERROR(VLOOKUP('BH (2)'!$C$4&amp;"-"&amp;'BH (2)'!$A485,'BH (2)'!$B$7:$S$1006,G$5,0),"")</f>
        <v/>
      </c>
      <c r="H485" s="154" t="str">
        <f>IFERROR(VLOOKUP('BH (2)'!$C$4&amp;"-"&amp;'BH (2)'!$A485,'BH (2)'!$B$7:$S$1006,H$5,0),"")</f>
        <v/>
      </c>
      <c r="I485" s="153" t="str">
        <f>IFERROR(VLOOKUP('BH (2)'!$C$4&amp;"-"&amp;'BH (2)'!$A485,'BH (2)'!$B$7:$S$1006,I$5,0),"")</f>
        <v/>
      </c>
      <c r="J485" s="155" t="str">
        <f>IFERROR(VLOOKUP('BH (2)'!$C$4&amp;"-"&amp;'BH (2)'!$A485,'BH (2)'!$B$7:$S$1006,J$5,0),"")</f>
        <v/>
      </c>
      <c r="K485" s="153" t="str">
        <f>IFERROR(VLOOKUP('BH (2)'!$C$4&amp;"-"&amp;'BH (2)'!$A485,'BH (2)'!$B$7:$S$1006,K$5,0),"")</f>
        <v/>
      </c>
      <c r="L485" s="150" t="str">
        <f>IFERROR(VLOOKUP('BH (2)'!$C$4&amp;"-"&amp;'BH (2)'!$A485,'BH (2)'!$B$7:$S$1006,L$5,0),"")</f>
        <v/>
      </c>
      <c r="M485" s="154" t="str">
        <f>IFERROR(VLOOKUP('BH (2)'!$C$4&amp;"-"&amp;'BH (2)'!$A485,'BH (2)'!$B$7:$S$1006,M$5,0),"")</f>
        <v/>
      </c>
      <c r="N485" s="150" t="str">
        <f>IFERROR(VLOOKUP('BH (2)'!$C$4&amp;"-"&amp;'BH (2)'!$A485,'BH (2)'!$B$7:$S$1006,N$5,0),"")</f>
        <v/>
      </c>
      <c r="O485" s="156" t="str">
        <f>IFERROR(VLOOKUP('BH (2)'!$C$4&amp;"-"&amp;'BH (2)'!$A485,'BH (2)'!$B$7:$S$1006,O$5,0),"")</f>
        <v/>
      </c>
      <c r="P485" s="148" t="str">
        <f>IFERROR(VLOOKUP('BH (2)'!$C$4&amp;"-"&amp;'BH (2)'!$A485,'BH (2)'!$B$7:$S$1006,P$5,0),"")</f>
        <v/>
      </c>
      <c r="Q485" s="157" t="str">
        <f>IFERROR(VLOOKUP('BH (2)'!$C$4&amp;"-"&amp;'BH (2)'!$A485,'BH (2)'!$B$7:$S$1006,Q$5,0),"")</f>
        <v/>
      </c>
      <c r="R485" s="158" t="str">
        <f>IFERROR(VLOOKUP('BH (2)'!$C$4&amp;"-"&amp;'BH (2)'!$A485,'BH (2)'!$B$7:$S$1006,R$5,0),"")</f>
        <v/>
      </c>
      <c r="S485" s="159" t="str">
        <f>IFERROR(VLOOKUP('BH (2)'!$C$4&amp;"-"&amp;'BH (2)'!$A485,'BH (2)'!$B$7:$S$1006,S$5,0),"")</f>
        <v/>
      </c>
      <c r="T485" s="26" t="str">
        <f t="shared" si="28"/>
        <v/>
      </c>
      <c r="U485" s="26" t="str">
        <f t="shared" si="29"/>
        <v/>
      </c>
      <c r="V485" s="26" t="str">
        <f t="shared" si="30"/>
        <v/>
      </c>
      <c r="W485" s="26" t="str">
        <f t="shared" si="31"/>
        <v/>
      </c>
    </row>
    <row r="486" spans="3:23" ht="45" customHeight="1" x14ac:dyDescent="0.25">
      <c r="C486" s="32">
        <v>480</v>
      </c>
      <c r="D486" s="150" t="str">
        <f>IFERROR(VLOOKUP('BH (2)'!$C$4&amp;"-"&amp;'BH (2)'!$A486,'BH (2)'!$B$7:$S$1006,D$5,0),"")</f>
        <v/>
      </c>
      <c r="E486" s="160" t="str">
        <f>IFERROR(VLOOKUP('BH (2)'!$C$4&amp;"-"&amp;'BH (2)'!$A486,'BH (2)'!$B$7:$S$1006,E$5,0),"")</f>
        <v/>
      </c>
      <c r="F486" s="152" t="str">
        <f>IFERROR(VLOOKUP('BH (2)'!$C$4&amp;"-"&amp;'BH (2)'!$A486,'BH (2)'!$B$7:$S$1006,F$5,0),"")</f>
        <v/>
      </c>
      <c r="G486" s="153" t="str">
        <f>IFERROR(VLOOKUP('BH (2)'!$C$4&amp;"-"&amp;'BH (2)'!$A486,'BH (2)'!$B$7:$S$1006,G$5,0),"")</f>
        <v/>
      </c>
      <c r="H486" s="154" t="str">
        <f>IFERROR(VLOOKUP('BH (2)'!$C$4&amp;"-"&amp;'BH (2)'!$A486,'BH (2)'!$B$7:$S$1006,H$5,0),"")</f>
        <v/>
      </c>
      <c r="I486" s="153" t="str">
        <f>IFERROR(VLOOKUP('BH (2)'!$C$4&amp;"-"&amp;'BH (2)'!$A486,'BH (2)'!$B$7:$S$1006,I$5,0),"")</f>
        <v/>
      </c>
      <c r="J486" s="155" t="str">
        <f>IFERROR(VLOOKUP('BH (2)'!$C$4&amp;"-"&amp;'BH (2)'!$A486,'BH (2)'!$B$7:$S$1006,J$5,0),"")</f>
        <v/>
      </c>
      <c r="K486" s="153" t="str">
        <f>IFERROR(VLOOKUP('BH (2)'!$C$4&amp;"-"&amp;'BH (2)'!$A486,'BH (2)'!$B$7:$S$1006,K$5,0),"")</f>
        <v/>
      </c>
      <c r="L486" s="150" t="str">
        <f>IFERROR(VLOOKUP('BH (2)'!$C$4&amp;"-"&amp;'BH (2)'!$A486,'BH (2)'!$B$7:$S$1006,L$5,0),"")</f>
        <v/>
      </c>
      <c r="M486" s="154" t="str">
        <f>IFERROR(VLOOKUP('BH (2)'!$C$4&amp;"-"&amp;'BH (2)'!$A486,'BH (2)'!$B$7:$S$1006,M$5,0),"")</f>
        <v/>
      </c>
      <c r="N486" s="150" t="str">
        <f>IFERROR(VLOOKUP('BH (2)'!$C$4&amp;"-"&amp;'BH (2)'!$A486,'BH (2)'!$B$7:$S$1006,N$5,0),"")</f>
        <v/>
      </c>
      <c r="O486" s="156" t="str">
        <f>IFERROR(VLOOKUP('BH (2)'!$C$4&amp;"-"&amp;'BH (2)'!$A486,'BH (2)'!$B$7:$S$1006,O$5,0),"")</f>
        <v/>
      </c>
      <c r="P486" s="148" t="str">
        <f>IFERROR(VLOOKUP('BH (2)'!$C$4&amp;"-"&amp;'BH (2)'!$A486,'BH (2)'!$B$7:$S$1006,P$5,0),"")</f>
        <v/>
      </c>
      <c r="Q486" s="157" t="str">
        <f>IFERROR(VLOOKUP('BH (2)'!$C$4&amp;"-"&amp;'BH (2)'!$A486,'BH (2)'!$B$7:$S$1006,Q$5,0),"")</f>
        <v/>
      </c>
      <c r="R486" s="158" t="str">
        <f>IFERROR(VLOOKUP('BH (2)'!$C$4&amp;"-"&amp;'BH (2)'!$A486,'BH (2)'!$B$7:$S$1006,R$5,0),"")</f>
        <v/>
      </c>
      <c r="S486" s="159" t="str">
        <f>IFERROR(VLOOKUP('BH (2)'!$C$4&amp;"-"&amp;'BH (2)'!$A486,'BH (2)'!$B$7:$S$1006,S$5,0),"")</f>
        <v/>
      </c>
      <c r="T486" s="26" t="str">
        <f t="shared" si="28"/>
        <v/>
      </c>
      <c r="U486" s="26" t="str">
        <f t="shared" si="29"/>
        <v/>
      </c>
      <c r="V486" s="26" t="str">
        <f t="shared" si="30"/>
        <v/>
      </c>
      <c r="W486" s="26" t="str">
        <f t="shared" si="31"/>
        <v/>
      </c>
    </row>
    <row r="487" spans="3:23" ht="45" customHeight="1" x14ac:dyDescent="0.25">
      <c r="C487" s="32">
        <v>481</v>
      </c>
      <c r="D487" s="150" t="str">
        <f>IFERROR(VLOOKUP('BH (2)'!$C$4&amp;"-"&amp;'BH (2)'!$A487,'BH (2)'!$B$7:$S$1006,D$5,0),"")</f>
        <v/>
      </c>
      <c r="E487" s="160" t="str">
        <f>IFERROR(VLOOKUP('BH (2)'!$C$4&amp;"-"&amp;'BH (2)'!$A487,'BH (2)'!$B$7:$S$1006,E$5,0),"")</f>
        <v/>
      </c>
      <c r="F487" s="152" t="str">
        <f>IFERROR(VLOOKUP('BH (2)'!$C$4&amp;"-"&amp;'BH (2)'!$A487,'BH (2)'!$B$7:$S$1006,F$5,0),"")</f>
        <v/>
      </c>
      <c r="G487" s="153" t="str">
        <f>IFERROR(VLOOKUP('BH (2)'!$C$4&amp;"-"&amp;'BH (2)'!$A487,'BH (2)'!$B$7:$S$1006,G$5,0),"")</f>
        <v/>
      </c>
      <c r="H487" s="154" t="str">
        <f>IFERROR(VLOOKUP('BH (2)'!$C$4&amp;"-"&amp;'BH (2)'!$A487,'BH (2)'!$B$7:$S$1006,H$5,0),"")</f>
        <v/>
      </c>
      <c r="I487" s="153" t="str">
        <f>IFERROR(VLOOKUP('BH (2)'!$C$4&amp;"-"&amp;'BH (2)'!$A487,'BH (2)'!$B$7:$S$1006,I$5,0),"")</f>
        <v/>
      </c>
      <c r="J487" s="155" t="str">
        <f>IFERROR(VLOOKUP('BH (2)'!$C$4&amp;"-"&amp;'BH (2)'!$A487,'BH (2)'!$B$7:$S$1006,J$5,0),"")</f>
        <v/>
      </c>
      <c r="K487" s="153" t="str">
        <f>IFERROR(VLOOKUP('BH (2)'!$C$4&amp;"-"&amp;'BH (2)'!$A487,'BH (2)'!$B$7:$S$1006,K$5,0),"")</f>
        <v/>
      </c>
      <c r="L487" s="150" t="str">
        <f>IFERROR(VLOOKUP('BH (2)'!$C$4&amp;"-"&amp;'BH (2)'!$A487,'BH (2)'!$B$7:$S$1006,L$5,0),"")</f>
        <v/>
      </c>
      <c r="M487" s="154" t="str">
        <f>IFERROR(VLOOKUP('BH (2)'!$C$4&amp;"-"&amp;'BH (2)'!$A487,'BH (2)'!$B$7:$S$1006,M$5,0),"")</f>
        <v/>
      </c>
      <c r="N487" s="150" t="str">
        <f>IFERROR(VLOOKUP('BH (2)'!$C$4&amp;"-"&amp;'BH (2)'!$A487,'BH (2)'!$B$7:$S$1006,N$5,0),"")</f>
        <v/>
      </c>
      <c r="O487" s="156" t="str">
        <f>IFERROR(VLOOKUP('BH (2)'!$C$4&amp;"-"&amp;'BH (2)'!$A487,'BH (2)'!$B$7:$S$1006,O$5,0),"")</f>
        <v/>
      </c>
      <c r="P487" s="148" t="str">
        <f>IFERROR(VLOOKUP('BH (2)'!$C$4&amp;"-"&amp;'BH (2)'!$A487,'BH (2)'!$B$7:$S$1006,P$5,0),"")</f>
        <v/>
      </c>
      <c r="Q487" s="157" t="str">
        <f>IFERROR(VLOOKUP('BH (2)'!$C$4&amp;"-"&amp;'BH (2)'!$A487,'BH (2)'!$B$7:$S$1006,Q$5,0),"")</f>
        <v/>
      </c>
      <c r="R487" s="158" t="str">
        <f>IFERROR(VLOOKUP('BH (2)'!$C$4&amp;"-"&amp;'BH (2)'!$A487,'BH (2)'!$B$7:$S$1006,R$5,0),"")</f>
        <v/>
      </c>
      <c r="S487" s="159" t="str">
        <f>IFERROR(VLOOKUP('BH (2)'!$C$4&amp;"-"&amp;'BH (2)'!$A487,'BH (2)'!$B$7:$S$1006,S$5,0),"")</f>
        <v/>
      </c>
      <c r="T487" s="26" t="str">
        <f t="shared" si="28"/>
        <v/>
      </c>
      <c r="U487" s="26" t="str">
        <f t="shared" si="29"/>
        <v/>
      </c>
      <c r="V487" s="26" t="str">
        <f t="shared" si="30"/>
        <v/>
      </c>
      <c r="W487" s="26" t="str">
        <f t="shared" si="31"/>
        <v/>
      </c>
    </row>
    <row r="488" spans="3:23" ht="45" customHeight="1" x14ac:dyDescent="0.25">
      <c r="C488" s="32">
        <v>482</v>
      </c>
      <c r="D488" s="150" t="str">
        <f>IFERROR(VLOOKUP('BH (2)'!$C$4&amp;"-"&amp;'BH (2)'!$A488,'BH (2)'!$B$7:$S$1006,D$5,0),"")</f>
        <v/>
      </c>
      <c r="E488" s="160" t="str">
        <f>IFERROR(VLOOKUP('BH (2)'!$C$4&amp;"-"&amp;'BH (2)'!$A488,'BH (2)'!$B$7:$S$1006,E$5,0),"")</f>
        <v/>
      </c>
      <c r="F488" s="152" t="str">
        <f>IFERROR(VLOOKUP('BH (2)'!$C$4&amp;"-"&amp;'BH (2)'!$A488,'BH (2)'!$B$7:$S$1006,F$5,0),"")</f>
        <v/>
      </c>
      <c r="G488" s="153" t="str">
        <f>IFERROR(VLOOKUP('BH (2)'!$C$4&amp;"-"&amp;'BH (2)'!$A488,'BH (2)'!$B$7:$S$1006,G$5,0),"")</f>
        <v/>
      </c>
      <c r="H488" s="154" t="str">
        <f>IFERROR(VLOOKUP('BH (2)'!$C$4&amp;"-"&amp;'BH (2)'!$A488,'BH (2)'!$B$7:$S$1006,H$5,0),"")</f>
        <v/>
      </c>
      <c r="I488" s="153" t="str">
        <f>IFERROR(VLOOKUP('BH (2)'!$C$4&amp;"-"&amp;'BH (2)'!$A488,'BH (2)'!$B$7:$S$1006,I$5,0),"")</f>
        <v/>
      </c>
      <c r="J488" s="155" t="str">
        <f>IFERROR(VLOOKUP('BH (2)'!$C$4&amp;"-"&amp;'BH (2)'!$A488,'BH (2)'!$B$7:$S$1006,J$5,0),"")</f>
        <v/>
      </c>
      <c r="K488" s="153" t="str">
        <f>IFERROR(VLOOKUP('BH (2)'!$C$4&amp;"-"&amp;'BH (2)'!$A488,'BH (2)'!$B$7:$S$1006,K$5,0),"")</f>
        <v/>
      </c>
      <c r="L488" s="150" t="str">
        <f>IFERROR(VLOOKUP('BH (2)'!$C$4&amp;"-"&amp;'BH (2)'!$A488,'BH (2)'!$B$7:$S$1006,L$5,0),"")</f>
        <v/>
      </c>
      <c r="M488" s="154" t="str">
        <f>IFERROR(VLOOKUP('BH (2)'!$C$4&amp;"-"&amp;'BH (2)'!$A488,'BH (2)'!$B$7:$S$1006,M$5,0),"")</f>
        <v/>
      </c>
      <c r="N488" s="150" t="str">
        <f>IFERROR(VLOOKUP('BH (2)'!$C$4&amp;"-"&amp;'BH (2)'!$A488,'BH (2)'!$B$7:$S$1006,N$5,0),"")</f>
        <v/>
      </c>
      <c r="O488" s="156" t="str">
        <f>IFERROR(VLOOKUP('BH (2)'!$C$4&amp;"-"&amp;'BH (2)'!$A488,'BH (2)'!$B$7:$S$1006,O$5,0),"")</f>
        <v/>
      </c>
      <c r="P488" s="148" t="str">
        <f>IFERROR(VLOOKUP('BH (2)'!$C$4&amp;"-"&amp;'BH (2)'!$A488,'BH (2)'!$B$7:$S$1006,P$5,0),"")</f>
        <v/>
      </c>
      <c r="Q488" s="157" t="str">
        <f>IFERROR(VLOOKUP('BH (2)'!$C$4&amp;"-"&amp;'BH (2)'!$A488,'BH (2)'!$B$7:$S$1006,Q$5,0),"")</f>
        <v/>
      </c>
      <c r="R488" s="158" t="str">
        <f>IFERROR(VLOOKUP('BH (2)'!$C$4&amp;"-"&amp;'BH (2)'!$A488,'BH (2)'!$B$7:$S$1006,R$5,0),"")</f>
        <v/>
      </c>
      <c r="S488" s="159" t="str">
        <f>IFERROR(VLOOKUP('BH (2)'!$C$4&amp;"-"&amp;'BH (2)'!$A488,'BH (2)'!$B$7:$S$1006,S$5,0),"")</f>
        <v/>
      </c>
      <c r="T488" s="26" t="str">
        <f t="shared" si="28"/>
        <v/>
      </c>
      <c r="U488" s="26" t="str">
        <f t="shared" si="29"/>
        <v/>
      </c>
      <c r="V488" s="26" t="str">
        <f t="shared" si="30"/>
        <v/>
      </c>
      <c r="W488" s="26" t="str">
        <f t="shared" si="31"/>
        <v/>
      </c>
    </row>
    <row r="489" spans="3:23" ht="45" customHeight="1" x14ac:dyDescent="0.25">
      <c r="C489" s="32">
        <v>483</v>
      </c>
      <c r="D489" s="150" t="str">
        <f>IFERROR(VLOOKUP('BH (2)'!$C$4&amp;"-"&amp;'BH (2)'!$A489,'BH (2)'!$B$7:$S$1006,D$5,0),"")</f>
        <v/>
      </c>
      <c r="E489" s="160" t="str">
        <f>IFERROR(VLOOKUP('BH (2)'!$C$4&amp;"-"&amp;'BH (2)'!$A489,'BH (2)'!$B$7:$S$1006,E$5,0),"")</f>
        <v/>
      </c>
      <c r="F489" s="152" t="str">
        <f>IFERROR(VLOOKUP('BH (2)'!$C$4&amp;"-"&amp;'BH (2)'!$A489,'BH (2)'!$B$7:$S$1006,F$5,0),"")</f>
        <v/>
      </c>
      <c r="G489" s="153" t="str">
        <f>IFERROR(VLOOKUP('BH (2)'!$C$4&amp;"-"&amp;'BH (2)'!$A489,'BH (2)'!$B$7:$S$1006,G$5,0),"")</f>
        <v/>
      </c>
      <c r="H489" s="154" t="str">
        <f>IFERROR(VLOOKUP('BH (2)'!$C$4&amp;"-"&amp;'BH (2)'!$A489,'BH (2)'!$B$7:$S$1006,H$5,0),"")</f>
        <v/>
      </c>
      <c r="I489" s="153" t="str">
        <f>IFERROR(VLOOKUP('BH (2)'!$C$4&amp;"-"&amp;'BH (2)'!$A489,'BH (2)'!$B$7:$S$1006,I$5,0),"")</f>
        <v/>
      </c>
      <c r="J489" s="155" t="str">
        <f>IFERROR(VLOOKUP('BH (2)'!$C$4&amp;"-"&amp;'BH (2)'!$A489,'BH (2)'!$B$7:$S$1006,J$5,0),"")</f>
        <v/>
      </c>
      <c r="K489" s="153" t="str">
        <f>IFERROR(VLOOKUP('BH (2)'!$C$4&amp;"-"&amp;'BH (2)'!$A489,'BH (2)'!$B$7:$S$1006,K$5,0),"")</f>
        <v/>
      </c>
      <c r="L489" s="150" t="str">
        <f>IFERROR(VLOOKUP('BH (2)'!$C$4&amp;"-"&amp;'BH (2)'!$A489,'BH (2)'!$B$7:$S$1006,L$5,0),"")</f>
        <v/>
      </c>
      <c r="M489" s="154" t="str">
        <f>IFERROR(VLOOKUP('BH (2)'!$C$4&amp;"-"&amp;'BH (2)'!$A489,'BH (2)'!$B$7:$S$1006,M$5,0),"")</f>
        <v/>
      </c>
      <c r="N489" s="150" t="str">
        <f>IFERROR(VLOOKUP('BH (2)'!$C$4&amp;"-"&amp;'BH (2)'!$A489,'BH (2)'!$B$7:$S$1006,N$5,0),"")</f>
        <v/>
      </c>
      <c r="O489" s="156" t="str">
        <f>IFERROR(VLOOKUP('BH (2)'!$C$4&amp;"-"&amp;'BH (2)'!$A489,'BH (2)'!$B$7:$S$1006,O$5,0),"")</f>
        <v/>
      </c>
      <c r="P489" s="148" t="str">
        <f>IFERROR(VLOOKUP('BH (2)'!$C$4&amp;"-"&amp;'BH (2)'!$A489,'BH (2)'!$B$7:$S$1006,P$5,0),"")</f>
        <v/>
      </c>
      <c r="Q489" s="157" t="str">
        <f>IFERROR(VLOOKUP('BH (2)'!$C$4&amp;"-"&amp;'BH (2)'!$A489,'BH (2)'!$B$7:$S$1006,Q$5,0),"")</f>
        <v/>
      </c>
      <c r="R489" s="158" t="str">
        <f>IFERROR(VLOOKUP('BH (2)'!$C$4&amp;"-"&amp;'BH (2)'!$A489,'BH (2)'!$B$7:$S$1006,R$5,0),"")</f>
        <v/>
      </c>
      <c r="S489" s="159" t="str">
        <f>IFERROR(VLOOKUP('BH (2)'!$C$4&amp;"-"&amp;'BH (2)'!$A489,'BH (2)'!$B$7:$S$1006,S$5,0),"")</f>
        <v/>
      </c>
      <c r="T489" s="26" t="str">
        <f t="shared" si="28"/>
        <v/>
      </c>
      <c r="U489" s="26" t="str">
        <f t="shared" si="29"/>
        <v/>
      </c>
      <c r="V489" s="26" t="str">
        <f t="shared" si="30"/>
        <v/>
      </c>
      <c r="W489" s="26" t="str">
        <f t="shared" si="31"/>
        <v/>
      </c>
    </row>
    <row r="490" spans="3:23" ht="45" customHeight="1" x14ac:dyDescent="0.25">
      <c r="C490" s="32">
        <v>484</v>
      </c>
      <c r="D490" s="150" t="str">
        <f>IFERROR(VLOOKUP('BH (2)'!$C$4&amp;"-"&amp;'BH (2)'!$A490,'BH (2)'!$B$7:$S$1006,D$5,0),"")</f>
        <v/>
      </c>
      <c r="E490" s="160" t="str">
        <f>IFERROR(VLOOKUP('BH (2)'!$C$4&amp;"-"&amp;'BH (2)'!$A490,'BH (2)'!$B$7:$S$1006,E$5,0),"")</f>
        <v/>
      </c>
      <c r="F490" s="152" t="str">
        <f>IFERROR(VLOOKUP('BH (2)'!$C$4&amp;"-"&amp;'BH (2)'!$A490,'BH (2)'!$B$7:$S$1006,F$5,0),"")</f>
        <v/>
      </c>
      <c r="G490" s="153" t="str">
        <f>IFERROR(VLOOKUP('BH (2)'!$C$4&amp;"-"&amp;'BH (2)'!$A490,'BH (2)'!$B$7:$S$1006,G$5,0),"")</f>
        <v/>
      </c>
      <c r="H490" s="154" t="str">
        <f>IFERROR(VLOOKUP('BH (2)'!$C$4&amp;"-"&amp;'BH (2)'!$A490,'BH (2)'!$B$7:$S$1006,H$5,0),"")</f>
        <v/>
      </c>
      <c r="I490" s="153" t="str">
        <f>IFERROR(VLOOKUP('BH (2)'!$C$4&amp;"-"&amp;'BH (2)'!$A490,'BH (2)'!$B$7:$S$1006,I$5,0),"")</f>
        <v/>
      </c>
      <c r="J490" s="155" t="str">
        <f>IFERROR(VLOOKUP('BH (2)'!$C$4&amp;"-"&amp;'BH (2)'!$A490,'BH (2)'!$B$7:$S$1006,J$5,0),"")</f>
        <v/>
      </c>
      <c r="K490" s="153" t="str">
        <f>IFERROR(VLOOKUP('BH (2)'!$C$4&amp;"-"&amp;'BH (2)'!$A490,'BH (2)'!$B$7:$S$1006,K$5,0),"")</f>
        <v/>
      </c>
      <c r="L490" s="150" t="str">
        <f>IFERROR(VLOOKUP('BH (2)'!$C$4&amp;"-"&amp;'BH (2)'!$A490,'BH (2)'!$B$7:$S$1006,L$5,0),"")</f>
        <v/>
      </c>
      <c r="M490" s="154" t="str">
        <f>IFERROR(VLOOKUP('BH (2)'!$C$4&amp;"-"&amp;'BH (2)'!$A490,'BH (2)'!$B$7:$S$1006,M$5,0),"")</f>
        <v/>
      </c>
      <c r="N490" s="150" t="str">
        <f>IFERROR(VLOOKUP('BH (2)'!$C$4&amp;"-"&amp;'BH (2)'!$A490,'BH (2)'!$B$7:$S$1006,N$5,0),"")</f>
        <v/>
      </c>
      <c r="O490" s="156" t="str">
        <f>IFERROR(VLOOKUP('BH (2)'!$C$4&amp;"-"&amp;'BH (2)'!$A490,'BH (2)'!$B$7:$S$1006,O$5,0),"")</f>
        <v/>
      </c>
      <c r="P490" s="148" t="str">
        <f>IFERROR(VLOOKUP('BH (2)'!$C$4&amp;"-"&amp;'BH (2)'!$A490,'BH (2)'!$B$7:$S$1006,P$5,0),"")</f>
        <v/>
      </c>
      <c r="Q490" s="157" t="str">
        <f>IFERROR(VLOOKUP('BH (2)'!$C$4&amp;"-"&amp;'BH (2)'!$A490,'BH (2)'!$B$7:$S$1006,Q$5,0),"")</f>
        <v/>
      </c>
      <c r="R490" s="158" t="str">
        <f>IFERROR(VLOOKUP('BH (2)'!$C$4&amp;"-"&amp;'BH (2)'!$A490,'BH (2)'!$B$7:$S$1006,R$5,0),"")</f>
        <v/>
      </c>
      <c r="S490" s="159" t="str">
        <f>IFERROR(VLOOKUP('BH (2)'!$C$4&amp;"-"&amp;'BH (2)'!$A490,'BH (2)'!$B$7:$S$1006,S$5,0),"")</f>
        <v/>
      </c>
      <c r="T490" s="26" t="str">
        <f t="shared" si="28"/>
        <v/>
      </c>
      <c r="U490" s="26" t="str">
        <f t="shared" si="29"/>
        <v/>
      </c>
      <c r="V490" s="26" t="str">
        <f t="shared" si="30"/>
        <v/>
      </c>
      <c r="W490" s="26" t="str">
        <f t="shared" si="31"/>
        <v/>
      </c>
    </row>
    <row r="491" spans="3:23" ht="45" customHeight="1" x14ac:dyDescent="0.25">
      <c r="C491" s="32">
        <v>485</v>
      </c>
      <c r="D491" s="150" t="str">
        <f>IFERROR(VLOOKUP('BH (2)'!$C$4&amp;"-"&amp;'BH (2)'!$A491,'BH (2)'!$B$7:$S$1006,D$5,0),"")</f>
        <v/>
      </c>
      <c r="E491" s="160" t="str">
        <f>IFERROR(VLOOKUP('BH (2)'!$C$4&amp;"-"&amp;'BH (2)'!$A491,'BH (2)'!$B$7:$S$1006,E$5,0),"")</f>
        <v/>
      </c>
      <c r="F491" s="152" t="str">
        <f>IFERROR(VLOOKUP('BH (2)'!$C$4&amp;"-"&amp;'BH (2)'!$A491,'BH (2)'!$B$7:$S$1006,F$5,0),"")</f>
        <v/>
      </c>
      <c r="G491" s="153" t="str">
        <f>IFERROR(VLOOKUP('BH (2)'!$C$4&amp;"-"&amp;'BH (2)'!$A491,'BH (2)'!$B$7:$S$1006,G$5,0),"")</f>
        <v/>
      </c>
      <c r="H491" s="154" t="str">
        <f>IFERROR(VLOOKUP('BH (2)'!$C$4&amp;"-"&amp;'BH (2)'!$A491,'BH (2)'!$B$7:$S$1006,H$5,0),"")</f>
        <v/>
      </c>
      <c r="I491" s="153" t="str">
        <f>IFERROR(VLOOKUP('BH (2)'!$C$4&amp;"-"&amp;'BH (2)'!$A491,'BH (2)'!$B$7:$S$1006,I$5,0),"")</f>
        <v/>
      </c>
      <c r="J491" s="155" t="str">
        <f>IFERROR(VLOOKUP('BH (2)'!$C$4&amp;"-"&amp;'BH (2)'!$A491,'BH (2)'!$B$7:$S$1006,J$5,0),"")</f>
        <v/>
      </c>
      <c r="K491" s="153" t="str">
        <f>IFERROR(VLOOKUP('BH (2)'!$C$4&amp;"-"&amp;'BH (2)'!$A491,'BH (2)'!$B$7:$S$1006,K$5,0),"")</f>
        <v/>
      </c>
      <c r="L491" s="150" t="str">
        <f>IFERROR(VLOOKUP('BH (2)'!$C$4&amp;"-"&amp;'BH (2)'!$A491,'BH (2)'!$B$7:$S$1006,L$5,0),"")</f>
        <v/>
      </c>
      <c r="M491" s="154" t="str">
        <f>IFERROR(VLOOKUP('BH (2)'!$C$4&amp;"-"&amp;'BH (2)'!$A491,'BH (2)'!$B$7:$S$1006,M$5,0),"")</f>
        <v/>
      </c>
      <c r="N491" s="150" t="str">
        <f>IFERROR(VLOOKUP('BH (2)'!$C$4&amp;"-"&amp;'BH (2)'!$A491,'BH (2)'!$B$7:$S$1006,N$5,0),"")</f>
        <v/>
      </c>
      <c r="O491" s="156" t="str">
        <f>IFERROR(VLOOKUP('BH (2)'!$C$4&amp;"-"&amp;'BH (2)'!$A491,'BH (2)'!$B$7:$S$1006,O$5,0),"")</f>
        <v/>
      </c>
      <c r="P491" s="148" t="str">
        <f>IFERROR(VLOOKUP('BH (2)'!$C$4&amp;"-"&amp;'BH (2)'!$A491,'BH (2)'!$B$7:$S$1006,P$5,0),"")</f>
        <v/>
      </c>
      <c r="Q491" s="157" t="str">
        <f>IFERROR(VLOOKUP('BH (2)'!$C$4&amp;"-"&amp;'BH (2)'!$A491,'BH (2)'!$B$7:$S$1006,Q$5,0),"")</f>
        <v/>
      </c>
      <c r="R491" s="158" t="str">
        <f>IFERROR(VLOOKUP('BH (2)'!$C$4&amp;"-"&amp;'BH (2)'!$A491,'BH (2)'!$B$7:$S$1006,R$5,0),"")</f>
        <v/>
      </c>
      <c r="S491" s="159" t="str">
        <f>IFERROR(VLOOKUP('BH (2)'!$C$4&amp;"-"&amp;'BH (2)'!$A491,'BH (2)'!$B$7:$S$1006,S$5,0),"")</f>
        <v/>
      </c>
      <c r="T491" s="26" t="str">
        <f t="shared" si="28"/>
        <v/>
      </c>
      <c r="U491" s="26" t="str">
        <f t="shared" si="29"/>
        <v/>
      </c>
      <c r="V491" s="26" t="str">
        <f t="shared" si="30"/>
        <v/>
      </c>
      <c r="W491" s="26" t="str">
        <f t="shared" si="31"/>
        <v/>
      </c>
    </row>
    <row r="492" spans="3:23" ht="45" customHeight="1" x14ac:dyDescent="0.25">
      <c r="C492" s="32">
        <v>486</v>
      </c>
      <c r="D492" s="150" t="str">
        <f>IFERROR(VLOOKUP('BH (2)'!$C$4&amp;"-"&amp;'BH (2)'!$A492,'BH (2)'!$B$7:$S$1006,D$5,0),"")</f>
        <v/>
      </c>
      <c r="E492" s="160" t="str">
        <f>IFERROR(VLOOKUP('BH (2)'!$C$4&amp;"-"&amp;'BH (2)'!$A492,'BH (2)'!$B$7:$S$1006,E$5,0),"")</f>
        <v/>
      </c>
      <c r="F492" s="152" t="str">
        <f>IFERROR(VLOOKUP('BH (2)'!$C$4&amp;"-"&amp;'BH (2)'!$A492,'BH (2)'!$B$7:$S$1006,F$5,0),"")</f>
        <v/>
      </c>
      <c r="G492" s="153" t="str">
        <f>IFERROR(VLOOKUP('BH (2)'!$C$4&amp;"-"&amp;'BH (2)'!$A492,'BH (2)'!$B$7:$S$1006,G$5,0),"")</f>
        <v/>
      </c>
      <c r="H492" s="154" t="str">
        <f>IFERROR(VLOOKUP('BH (2)'!$C$4&amp;"-"&amp;'BH (2)'!$A492,'BH (2)'!$B$7:$S$1006,H$5,0),"")</f>
        <v/>
      </c>
      <c r="I492" s="153" t="str">
        <f>IFERROR(VLOOKUP('BH (2)'!$C$4&amp;"-"&amp;'BH (2)'!$A492,'BH (2)'!$B$7:$S$1006,I$5,0),"")</f>
        <v/>
      </c>
      <c r="J492" s="155" t="str">
        <f>IFERROR(VLOOKUP('BH (2)'!$C$4&amp;"-"&amp;'BH (2)'!$A492,'BH (2)'!$B$7:$S$1006,J$5,0),"")</f>
        <v/>
      </c>
      <c r="K492" s="153" t="str">
        <f>IFERROR(VLOOKUP('BH (2)'!$C$4&amp;"-"&amp;'BH (2)'!$A492,'BH (2)'!$B$7:$S$1006,K$5,0),"")</f>
        <v/>
      </c>
      <c r="L492" s="150" t="str">
        <f>IFERROR(VLOOKUP('BH (2)'!$C$4&amp;"-"&amp;'BH (2)'!$A492,'BH (2)'!$B$7:$S$1006,L$5,0),"")</f>
        <v/>
      </c>
      <c r="M492" s="154" t="str">
        <f>IFERROR(VLOOKUP('BH (2)'!$C$4&amp;"-"&amp;'BH (2)'!$A492,'BH (2)'!$B$7:$S$1006,M$5,0),"")</f>
        <v/>
      </c>
      <c r="N492" s="150" t="str">
        <f>IFERROR(VLOOKUP('BH (2)'!$C$4&amp;"-"&amp;'BH (2)'!$A492,'BH (2)'!$B$7:$S$1006,N$5,0),"")</f>
        <v/>
      </c>
      <c r="O492" s="156" t="str">
        <f>IFERROR(VLOOKUP('BH (2)'!$C$4&amp;"-"&amp;'BH (2)'!$A492,'BH (2)'!$B$7:$S$1006,O$5,0),"")</f>
        <v/>
      </c>
      <c r="P492" s="148" t="str">
        <f>IFERROR(VLOOKUP('BH (2)'!$C$4&amp;"-"&amp;'BH (2)'!$A492,'BH (2)'!$B$7:$S$1006,P$5,0),"")</f>
        <v/>
      </c>
      <c r="Q492" s="157" t="str">
        <f>IFERROR(VLOOKUP('BH (2)'!$C$4&amp;"-"&amp;'BH (2)'!$A492,'BH (2)'!$B$7:$S$1006,Q$5,0),"")</f>
        <v/>
      </c>
      <c r="R492" s="158" t="str">
        <f>IFERROR(VLOOKUP('BH (2)'!$C$4&amp;"-"&amp;'BH (2)'!$A492,'BH (2)'!$B$7:$S$1006,R$5,0),"")</f>
        <v/>
      </c>
      <c r="S492" s="159" t="str">
        <f>IFERROR(VLOOKUP('BH (2)'!$C$4&amp;"-"&amp;'BH (2)'!$A492,'BH (2)'!$B$7:$S$1006,S$5,0),"")</f>
        <v/>
      </c>
      <c r="T492" s="26" t="str">
        <f t="shared" si="28"/>
        <v/>
      </c>
      <c r="U492" s="26" t="str">
        <f t="shared" si="29"/>
        <v/>
      </c>
      <c r="V492" s="26" t="str">
        <f t="shared" si="30"/>
        <v/>
      </c>
      <c r="W492" s="26" t="str">
        <f t="shared" si="31"/>
        <v/>
      </c>
    </row>
    <row r="493" spans="3:23" ht="45" customHeight="1" x14ac:dyDescent="0.25">
      <c r="C493" s="32">
        <v>487</v>
      </c>
      <c r="D493" s="150" t="str">
        <f>IFERROR(VLOOKUP('BH (2)'!$C$4&amp;"-"&amp;'BH (2)'!$A493,'BH (2)'!$B$7:$S$1006,D$5,0),"")</f>
        <v/>
      </c>
      <c r="E493" s="160" t="str">
        <f>IFERROR(VLOOKUP('BH (2)'!$C$4&amp;"-"&amp;'BH (2)'!$A493,'BH (2)'!$B$7:$S$1006,E$5,0),"")</f>
        <v/>
      </c>
      <c r="F493" s="152" t="str">
        <f>IFERROR(VLOOKUP('BH (2)'!$C$4&amp;"-"&amp;'BH (2)'!$A493,'BH (2)'!$B$7:$S$1006,F$5,0),"")</f>
        <v/>
      </c>
      <c r="G493" s="153" t="str">
        <f>IFERROR(VLOOKUP('BH (2)'!$C$4&amp;"-"&amp;'BH (2)'!$A493,'BH (2)'!$B$7:$S$1006,G$5,0),"")</f>
        <v/>
      </c>
      <c r="H493" s="154" t="str">
        <f>IFERROR(VLOOKUP('BH (2)'!$C$4&amp;"-"&amp;'BH (2)'!$A493,'BH (2)'!$B$7:$S$1006,H$5,0),"")</f>
        <v/>
      </c>
      <c r="I493" s="153" t="str">
        <f>IFERROR(VLOOKUP('BH (2)'!$C$4&amp;"-"&amp;'BH (2)'!$A493,'BH (2)'!$B$7:$S$1006,I$5,0),"")</f>
        <v/>
      </c>
      <c r="J493" s="155" t="str">
        <f>IFERROR(VLOOKUP('BH (2)'!$C$4&amp;"-"&amp;'BH (2)'!$A493,'BH (2)'!$B$7:$S$1006,J$5,0),"")</f>
        <v/>
      </c>
      <c r="K493" s="153" t="str">
        <f>IFERROR(VLOOKUP('BH (2)'!$C$4&amp;"-"&amp;'BH (2)'!$A493,'BH (2)'!$B$7:$S$1006,K$5,0),"")</f>
        <v/>
      </c>
      <c r="L493" s="150" t="str">
        <f>IFERROR(VLOOKUP('BH (2)'!$C$4&amp;"-"&amp;'BH (2)'!$A493,'BH (2)'!$B$7:$S$1006,L$5,0),"")</f>
        <v/>
      </c>
      <c r="M493" s="154" t="str">
        <f>IFERROR(VLOOKUP('BH (2)'!$C$4&amp;"-"&amp;'BH (2)'!$A493,'BH (2)'!$B$7:$S$1006,M$5,0),"")</f>
        <v/>
      </c>
      <c r="N493" s="150" t="str">
        <f>IFERROR(VLOOKUP('BH (2)'!$C$4&amp;"-"&amp;'BH (2)'!$A493,'BH (2)'!$B$7:$S$1006,N$5,0),"")</f>
        <v/>
      </c>
      <c r="O493" s="156" t="str">
        <f>IFERROR(VLOOKUP('BH (2)'!$C$4&amp;"-"&amp;'BH (2)'!$A493,'BH (2)'!$B$7:$S$1006,O$5,0),"")</f>
        <v/>
      </c>
      <c r="P493" s="148" t="str">
        <f>IFERROR(VLOOKUP('BH (2)'!$C$4&amp;"-"&amp;'BH (2)'!$A493,'BH (2)'!$B$7:$S$1006,P$5,0),"")</f>
        <v/>
      </c>
      <c r="Q493" s="157" t="str">
        <f>IFERROR(VLOOKUP('BH (2)'!$C$4&amp;"-"&amp;'BH (2)'!$A493,'BH (2)'!$B$7:$S$1006,Q$5,0),"")</f>
        <v/>
      </c>
      <c r="R493" s="158" t="str">
        <f>IFERROR(VLOOKUP('BH (2)'!$C$4&amp;"-"&amp;'BH (2)'!$A493,'BH (2)'!$B$7:$S$1006,R$5,0),"")</f>
        <v/>
      </c>
      <c r="S493" s="159" t="str">
        <f>IFERROR(VLOOKUP('BH (2)'!$C$4&amp;"-"&amp;'BH (2)'!$A493,'BH (2)'!$B$7:$S$1006,S$5,0),"")</f>
        <v/>
      </c>
      <c r="T493" s="26" t="str">
        <f t="shared" si="28"/>
        <v/>
      </c>
      <c r="U493" s="26" t="str">
        <f t="shared" si="29"/>
        <v/>
      </c>
      <c r="V493" s="26" t="str">
        <f t="shared" si="30"/>
        <v/>
      </c>
      <c r="W493" s="26" t="str">
        <f t="shared" si="31"/>
        <v/>
      </c>
    </row>
    <row r="494" spans="3:23" ht="45" customHeight="1" x14ac:dyDescent="0.25">
      <c r="C494" s="32">
        <v>488</v>
      </c>
      <c r="D494" s="150" t="str">
        <f>IFERROR(VLOOKUP('BH (2)'!$C$4&amp;"-"&amp;'BH (2)'!$A494,'BH (2)'!$B$7:$S$1006,D$5,0),"")</f>
        <v/>
      </c>
      <c r="E494" s="160" t="str">
        <f>IFERROR(VLOOKUP('BH (2)'!$C$4&amp;"-"&amp;'BH (2)'!$A494,'BH (2)'!$B$7:$S$1006,E$5,0),"")</f>
        <v/>
      </c>
      <c r="F494" s="152" t="str">
        <f>IFERROR(VLOOKUP('BH (2)'!$C$4&amp;"-"&amp;'BH (2)'!$A494,'BH (2)'!$B$7:$S$1006,F$5,0),"")</f>
        <v/>
      </c>
      <c r="G494" s="153" t="str">
        <f>IFERROR(VLOOKUP('BH (2)'!$C$4&amp;"-"&amp;'BH (2)'!$A494,'BH (2)'!$B$7:$S$1006,G$5,0),"")</f>
        <v/>
      </c>
      <c r="H494" s="154" t="str">
        <f>IFERROR(VLOOKUP('BH (2)'!$C$4&amp;"-"&amp;'BH (2)'!$A494,'BH (2)'!$B$7:$S$1006,H$5,0),"")</f>
        <v/>
      </c>
      <c r="I494" s="153" t="str">
        <f>IFERROR(VLOOKUP('BH (2)'!$C$4&amp;"-"&amp;'BH (2)'!$A494,'BH (2)'!$B$7:$S$1006,I$5,0),"")</f>
        <v/>
      </c>
      <c r="J494" s="155" t="str">
        <f>IFERROR(VLOOKUP('BH (2)'!$C$4&amp;"-"&amp;'BH (2)'!$A494,'BH (2)'!$B$7:$S$1006,J$5,0),"")</f>
        <v/>
      </c>
      <c r="K494" s="153" t="str">
        <f>IFERROR(VLOOKUP('BH (2)'!$C$4&amp;"-"&amp;'BH (2)'!$A494,'BH (2)'!$B$7:$S$1006,K$5,0),"")</f>
        <v/>
      </c>
      <c r="L494" s="150" t="str">
        <f>IFERROR(VLOOKUP('BH (2)'!$C$4&amp;"-"&amp;'BH (2)'!$A494,'BH (2)'!$B$7:$S$1006,L$5,0),"")</f>
        <v/>
      </c>
      <c r="M494" s="154" t="str">
        <f>IFERROR(VLOOKUP('BH (2)'!$C$4&amp;"-"&amp;'BH (2)'!$A494,'BH (2)'!$B$7:$S$1006,M$5,0),"")</f>
        <v/>
      </c>
      <c r="N494" s="150" t="str">
        <f>IFERROR(VLOOKUP('BH (2)'!$C$4&amp;"-"&amp;'BH (2)'!$A494,'BH (2)'!$B$7:$S$1006,N$5,0),"")</f>
        <v/>
      </c>
      <c r="O494" s="156" t="str">
        <f>IFERROR(VLOOKUP('BH (2)'!$C$4&amp;"-"&amp;'BH (2)'!$A494,'BH (2)'!$B$7:$S$1006,O$5,0),"")</f>
        <v/>
      </c>
      <c r="P494" s="148" t="str">
        <f>IFERROR(VLOOKUP('BH (2)'!$C$4&amp;"-"&amp;'BH (2)'!$A494,'BH (2)'!$B$7:$S$1006,P$5,0),"")</f>
        <v/>
      </c>
      <c r="Q494" s="157" t="str">
        <f>IFERROR(VLOOKUP('BH (2)'!$C$4&amp;"-"&amp;'BH (2)'!$A494,'BH (2)'!$B$7:$S$1006,Q$5,0),"")</f>
        <v/>
      </c>
      <c r="R494" s="158" t="str">
        <f>IFERROR(VLOOKUP('BH (2)'!$C$4&amp;"-"&amp;'BH (2)'!$A494,'BH (2)'!$B$7:$S$1006,R$5,0),"")</f>
        <v/>
      </c>
      <c r="S494" s="159" t="str">
        <f>IFERROR(VLOOKUP('BH (2)'!$C$4&amp;"-"&amp;'BH (2)'!$A494,'BH (2)'!$B$7:$S$1006,S$5,0),"")</f>
        <v/>
      </c>
      <c r="T494" s="26" t="str">
        <f t="shared" si="28"/>
        <v/>
      </c>
      <c r="U494" s="26" t="str">
        <f t="shared" si="29"/>
        <v/>
      </c>
      <c r="V494" s="26" t="str">
        <f t="shared" si="30"/>
        <v/>
      </c>
      <c r="W494" s="26" t="str">
        <f t="shared" si="31"/>
        <v/>
      </c>
    </row>
    <row r="495" spans="3:23" ht="45" customHeight="1" x14ac:dyDescent="0.25">
      <c r="C495" s="32">
        <v>489</v>
      </c>
      <c r="D495" s="150" t="str">
        <f>IFERROR(VLOOKUP('BH (2)'!$C$4&amp;"-"&amp;'BH (2)'!$A495,'BH (2)'!$B$7:$S$1006,D$5,0),"")</f>
        <v/>
      </c>
      <c r="E495" s="160" t="str">
        <f>IFERROR(VLOOKUP('BH (2)'!$C$4&amp;"-"&amp;'BH (2)'!$A495,'BH (2)'!$B$7:$S$1006,E$5,0),"")</f>
        <v/>
      </c>
      <c r="F495" s="152" t="str">
        <f>IFERROR(VLOOKUP('BH (2)'!$C$4&amp;"-"&amp;'BH (2)'!$A495,'BH (2)'!$B$7:$S$1006,F$5,0),"")</f>
        <v/>
      </c>
      <c r="G495" s="153" t="str">
        <f>IFERROR(VLOOKUP('BH (2)'!$C$4&amp;"-"&amp;'BH (2)'!$A495,'BH (2)'!$B$7:$S$1006,G$5,0),"")</f>
        <v/>
      </c>
      <c r="H495" s="154" t="str">
        <f>IFERROR(VLOOKUP('BH (2)'!$C$4&amp;"-"&amp;'BH (2)'!$A495,'BH (2)'!$B$7:$S$1006,H$5,0),"")</f>
        <v/>
      </c>
      <c r="I495" s="153" t="str">
        <f>IFERROR(VLOOKUP('BH (2)'!$C$4&amp;"-"&amp;'BH (2)'!$A495,'BH (2)'!$B$7:$S$1006,I$5,0),"")</f>
        <v/>
      </c>
      <c r="J495" s="155" t="str">
        <f>IFERROR(VLOOKUP('BH (2)'!$C$4&amp;"-"&amp;'BH (2)'!$A495,'BH (2)'!$B$7:$S$1006,J$5,0),"")</f>
        <v/>
      </c>
      <c r="K495" s="153" t="str">
        <f>IFERROR(VLOOKUP('BH (2)'!$C$4&amp;"-"&amp;'BH (2)'!$A495,'BH (2)'!$B$7:$S$1006,K$5,0),"")</f>
        <v/>
      </c>
      <c r="L495" s="150" t="str">
        <f>IFERROR(VLOOKUP('BH (2)'!$C$4&amp;"-"&amp;'BH (2)'!$A495,'BH (2)'!$B$7:$S$1006,L$5,0),"")</f>
        <v/>
      </c>
      <c r="M495" s="154" t="str">
        <f>IFERROR(VLOOKUP('BH (2)'!$C$4&amp;"-"&amp;'BH (2)'!$A495,'BH (2)'!$B$7:$S$1006,M$5,0),"")</f>
        <v/>
      </c>
      <c r="N495" s="150" t="str">
        <f>IFERROR(VLOOKUP('BH (2)'!$C$4&amp;"-"&amp;'BH (2)'!$A495,'BH (2)'!$B$7:$S$1006,N$5,0),"")</f>
        <v/>
      </c>
      <c r="O495" s="156" t="str">
        <f>IFERROR(VLOOKUP('BH (2)'!$C$4&amp;"-"&amp;'BH (2)'!$A495,'BH (2)'!$B$7:$S$1006,O$5,0),"")</f>
        <v/>
      </c>
      <c r="P495" s="148" t="str">
        <f>IFERROR(VLOOKUP('BH (2)'!$C$4&amp;"-"&amp;'BH (2)'!$A495,'BH (2)'!$B$7:$S$1006,P$5,0),"")</f>
        <v/>
      </c>
      <c r="Q495" s="157" t="str">
        <f>IFERROR(VLOOKUP('BH (2)'!$C$4&amp;"-"&amp;'BH (2)'!$A495,'BH (2)'!$B$7:$S$1006,Q$5,0),"")</f>
        <v/>
      </c>
      <c r="R495" s="158" t="str">
        <f>IFERROR(VLOOKUP('BH (2)'!$C$4&amp;"-"&amp;'BH (2)'!$A495,'BH (2)'!$B$7:$S$1006,R$5,0),"")</f>
        <v/>
      </c>
      <c r="S495" s="159" t="str">
        <f>IFERROR(VLOOKUP('BH (2)'!$C$4&amp;"-"&amp;'BH (2)'!$A495,'BH (2)'!$B$7:$S$1006,S$5,0),"")</f>
        <v/>
      </c>
      <c r="T495" s="26" t="str">
        <f t="shared" si="28"/>
        <v/>
      </c>
      <c r="U495" s="26" t="str">
        <f t="shared" si="29"/>
        <v/>
      </c>
      <c r="V495" s="26" t="str">
        <f t="shared" si="30"/>
        <v/>
      </c>
      <c r="W495" s="26" t="str">
        <f t="shared" si="31"/>
        <v/>
      </c>
    </row>
    <row r="496" spans="3:23" ht="45" customHeight="1" x14ac:dyDescent="0.25">
      <c r="C496" s="32">
        <v>490</v>
      </c>
      <c r="D496" s="150" t="str">
        <f>IFERROR(VLOOKUP('BH (2)'!$C$4&amp;"-"&amp;'BH (2)'!$A496,'BH (2)'!$B$7:$S$1006,D$5,0),"")</f>
        <v/>
      </c>
      <c r="E496" s="160" t="str">
        <f>IFERROR(VLOOKUP('BH (2)'!$C$4&amp;"-"&amp;'BH (2)'!$A496,'BH (2)'!$B$7:$S$1006,E$5,0),"")</f>
        <v/>
      </c>
      <c r="F496" s="152" t="str">
        <f>IFERROR(VLOOKUP('BH (2)'!$C$4&amp;"-"&amp;'BH (2)'!$A496,'BH (2)'!$B$7:$S$1006,F$5,0),"")</f>
        <v/>
      </c>
      <c r="G496" s="153" t="str">
        <f>IFERROR(VLOOKUP('BH (2)'!$C$4&amp;"-"&amp;'BH (2)'!$A496,'BH (2)'!$B$7:$S$1006,G$5,0),"")</f>
        <v/>
      </c>
      <c r="H496" s="154" t="str">
        <f>IFERROR(VLOOKUP('BH (2)'!$C$4&amp;"-"&amp;'BH (2)'!$A496,'BH (2)'!$B$7:$S$1006,H$5,0),"")</f>
        <v/>
      </c>
      <c r="I496" s="153" t="str">
        <f>IFERROR(VLOOKUP('BH (2)'!$C$4&amp;"-"&amp;'BH (2)'!$A496,'BH (2)'!$B$7:$S$1006,I$5,0),"")</f>
        <v/>
      </c>
      <c r="J496" s="155" t="str">
        <f>IFERROR(VLOOKUP('BH (2)'!$C$4&amp;"-"&amp;'BH (2)'!$A496,'BH (2)'!$B$7:$S$1006,J$5,0),"")</f>
        <v/>
      </c>
      <c r="K496" s="153" t="str">
        <f>IFERROR(VLOOKUP('BH (2)'!$C$4&amp;"-"&amp;'BH (2)'!$A496,'BH (2)'!$B$7:$S$1006,K$5,0),"")</f>
        <v/>
      </c>
      <c r="L496" s="150" t="str">
        <f>IFERROR(VLOOKUP('BH (2)'!$C$4&amp;"-"&amp;'BH (2)'!$A496,'BH (2)'!$B$7:$S$1006,L$5,0),"")</f>
        <v/>
      </c>
      <c r="M496" s="154" t="str">
        <f>IFERROR(VLOOKUP('BH (2)'!$C$4&amp;"-"&amp;'BH (2)'!$A496,'BH (2)'!$B$7:$S$1006,M$5,0),"")</f>
        <v/>
      </c>
      <c r="N496" s="150" t="str">
        <f>IFERROR(VLOOKUP('BH (2)'!$C$4&amp;"-"&amp;'BH (2)'!$A496,'BH (2)'!$B$7:$S$1006,N$5,0),"")</f>
        <v/>
      </c>
      <c r="O496" s="156" t="str">
        <f>IFERROR(VLOOKUP('BH (2)'!$C$4&amp;"-"&amp;'BH (2)'!$A496,'BH (2)'!$B$7:$S$1006,O$5,0),"")</f>
        <v/>
      </c>
      <c r="P496" s="148" t="str">
        <f>IFERROR(VLOOKUP('BH (2)'!$C$4&amp;"-"&amp;'BH (2)'!$A496,'BH (2)'!$B$7:$S$1006,P$5,0),"")</f>
        <v/>
      </c>
      <c r="Q496" s="157" t="str">
        <f>IFERROR(VLOOKUP('BH (2)'!$C$4&amp;"-"&amp;'BH (2)'!$A496,'BH (2)'!$B$7:$S$1006,Q$5,0),"")</f>
        <v/>
      </c>
      <c r="R496" s="158" t="str">
        <f>IFERROR(VLOOKUP('BH (2)'!$C$4&amp;"-"&amp;'BH (2)'!$A496,'BH (2)'!$B$7:$S$1006,R$5,0),"")</f>
        <v/>
      </c>
      <c r="S496" s="159" t="str">
        <f>IFERROR(VLOOKUP('BH (2)'!$C$4&amp;"-"&amp;'BH (2)'!$A496,'BH (2)'!$B$7:$S$1006,S$5,0),"")</f>
        <v/>
      </c>
      <c r="T496" s="26" t="str">
        <f t="shared" si="28"/>
        <v/>
      </c>
      <c r="U496" s="26" t="str">
        <f t="shared" si="29"/>
        <v/>
      </c>
      <c r="V496" s="26" t="str">
        <f t="shared" si="30"/>
        <v/>
      </c>
      <c r="W496" s="26" t="str">
        <f t="shared" si="31"/>
        <v/>
      </c>
    </row>
    <row r="497" spans="3:23" ht="45" customHeight="1" x14ac:dyDescent="0.25">
      <c r="C497" s="32">
        <v>491</v>
      </c>
      <c r="D497" s="150" t="str">
        <f>IFERROR(VLOOKUP('BH (2)'!$C$4&amp;"-"&amp;'BH (2)'!$A497,'BH (2)'!$B$7:$S$1006,D$5,0),"")</f>
        <v/>
      </c>
      <c r="E497" s="160" t="str">
        <f>IFERROR(VLOOKUP('BH (2)'!$C$4&amp;"-"&amp;'BH (2)'!$A497,'BH (2)'!$B$7:$S$1006,E$5,0),"")</f>
        <v/>
      </c>
      <c r="F497" s="152" t="str">
        <f>IFERROR(VLOOKUP('BH (2)'!$C$4&amp;"-"&amp;'BH (2)'!$A497,'BH (2)'!$B$7:$S$1006,F$5,0),"")</f>
        <v/>
      </c>
      <c r="G497" s="153" t="str">
        <f>IFERROR(VLOOKUP('BH (2)'!$C$4&amp;"-"&amp;'BH (2)'!$A497,'BH (2)'!$B$7:$S$1006,G$5,0),"")</f>
        <v/>
      </c>
      <c r="H497" s="154" t="str">
        <f>IFERROR(VLOOKUP('BH (2)'!$C$4&amp;"-"&amp;'BH (2)'!$A497,'BH (2)'!$B$7:$S$1006,H$5,0),"")</f>
        <v/>
      </c>
      <c r="I497" s="153" t="str">
        <f>IFERROR(VLOOKUP('BH (2)'!$C$4&amp;"-"&amp;'BH (2)'!$A497,'BH (2)'!$B$7:$S$1006,I$5,0),"")</f>
        <v/>
      </c>
      <c r="J497" s="155" t="str">
        <f>IFERROR(VLOOKUP('BH (2)'!$C$4&amp;"-"&amp;'BH (2)'!$A497,'BH (2)'!$B$7:$S$1006,J$5,0),"")</f>
        <v/>
      </c>
      <c r="K497" s="153" t="str">
        <f>IFERROR(VLOOKUP('BH (2)'!$C$4&amp;"-"&amp;'BH (2)'!$A497,'BH (2)'!$B$7:$S$1006,K$5,0),"")</f>
        <v/>
      </c>
      <c r="L497" s="150" t="str">
        <f>IFERROR(VLOOKUP('BH (2)'!$C$4&amp;"-"&amp;'BH (2)'!$A497,'BH (2)'!$B$7:$S$1006,L$5,0),"")</f>
        <v/>
      </c>
      <c r="M497" s="154" t="str">
        <f>IFERROR(VLOOKUP('BH (2)'!$C$4&amp;"-"&amp;'BH (2)'!$A497,'BH (2)'!$B$7:$S$1006,M$5,0),"")</f>
        <v/>
      </c>
      <c r="N497" s="150" t="str">
        <f>IFERROR(VLOOKUP('BH (2)'!$C$4&amp;"-"&amp;'BH (2)'!$A497,'BH (2)'!$B$7:$S$1006,N$5,0),"")</f>
        <v/>
      </c>
      <c r="O497" s="156" t="str">
        <f>IFERROR(VLOOKUP('BH (2)'!$C$4&amp;"-"&amp;'BH (2)'!$A497,'BH (2)'!$B$7:$S$1006,O$5,0),"")</f>
        <v/>
      </c>
      <c r="P497" s="148" t="str">
        <f>IFERROR(VLOOKUP('BH (2)'!$C$4&amp;"-"&amp;'BH (2)'!$A497,'BH (2)'!$B$7:$S$1006,P$5,0),"")</f>
        <v/>
      </c>
      <c r="Q497" s="157" t="str">
        <f>IFERROR(VLOOKUP('BH (2)'!$C$4&amp;"-"&amp;'BH (2)'!$A497,'BH (2)'!$B$7:$S$1006,Q$5,0),"")</f>
        <v/>
      </c>
      <c r="R497" s="158" t="str">
        <f>IFERROR(VLOOKUP('BH (2)'!$C$4&amp;"-"&amp;'BH (2)'!$A497,'BH (2)'!$B$7:$S$1006,R$5,0),"")</f>
        <v/>
      </c>
      <c r="S497" s="159" t="str">
        <f>IFERROR(VLOOKUP('BH (2)'!$C$4&amp;"-"&amp;'BH (2)'!$A497,'BH (2)'!$B$7:$S$1006,S$5,0),"")</f>
        <v/>
      </c>
      <c r="T497" s="26" t="str">
        <f t="shared" si="28"/>
        <v/>
      </c>
      <c r="U497" s="26" t="str">
        <f t="shared" si="29"/>
        <v/>
      </c>
      <c r="V497" s="26" t="str">
        <f t="shared" si="30"/>
        <v/>
      </c>
      <c r="W497" s="26" t="str">
        <f t="shared" si="31"/>
        <v/>
      </c>
    </row>
    <row r="498" spans="3:23" ht="45" customHeight="1" x14ac:dyDescent="0.25">
      <c r="C498" s="32">
        <v>492</v>
      </c>
      <c r="D498" s="150" t="str">
        <f>IFERROR(VLOOKUP('BH (2)'!$C$4&amp;"-"&amp;'BH (2)'!$A498,'BH (2)'!$B$7:$S$1006,D$5,0),"")</f>
        <v/>
      </c>
      <c r="E498" s="160" t="str">
        <f>IFERROR(VLOOKUP('BH (2)'!$C$4&amp;"-"&amp;'BH (2)'!$A498,'BH (2)'!$B$7:$S$1006,E$5,0),"")</f>
        <v/>
      </c>
      <c r="F498" s="152" t="str">
        <f>IFERROR(VLOOKUP('BH (2)'!$C$4&amp;"-"&amp;'BH (2)'!$A498,'BH (2)'!$B$7:$S$1006,F$5,0),"")</f>
        <v/>
      </c>
      <c r="G498" s="153" t="str">
        <f>IFERROR(VLOOKUP('BH (2)'!$C$4&amp;"-"&amp;'BH (2)'!$A498,'BH (2)'!$B$7:$S$1006,G$5,0),"")</f>
        <v/>
      </c>
      <c r="H498" s="154" t="str">
        <f>IFERROR(VLOOKUP('BH (2)'!$C$4&amp;"-"&amp;'BH (2)'!$A498,'BH (2)'!$B$7:$S$1006,H$5,0),"")</f>
        <v/>
      </c>
      <c r="I498" s="153" t="str">
        <f>IFERROR(VLOOKUP('BH (2)'!$C$4&amp;"-"&amp;'BH (2)'!$A498,'BH (2)'!$B$7:$S$1006,I$5,0),"")</f>
        <v/>
      </c>
      <c r="J498" s="155" t="str">
        <f>IFERROR(VLOOKUP('BH (2)'!$C$4&amp;"-"&amp;'BH (2)'!$A498,'BH (2)'!$B$7:$S$1006,J$5,0),"")</f>
        <v/>
      </c>
      <c r="K498" s="153" t="str">
        <f>IFERROR(VLOOKUP('BH (2)'!$C$4&amp;"-"&amp;'BH (2)'!$A498,'BH (2)'!$B$7:$S$1006,K$5,0),"")</f>
        <v/>
      </c>
      <c r="L498" s="150" t="str">
        <f>IFERROR(VLOOKUP('BH (2)'!$C$4&amp;"-"&amp;'BH (2)'!$A498,'BH (2)'!$B$7:$S$1006,L$5,0),"")</f>
        <v/>
      </c>
      <c r="M498" s="154" t="str">
        <f>IFERROR(VLOOKUP('BH (2)'!$C$4&amp;"-"&amp;'BH (2)'!$A498,'BH (2)'!$B$7:$S$1006,M$5,0),"")</f>
        <v/>
      </c>
      <c r="N498" s="150" t="str">
        <f>IFERROR(VLOOKUP('BH (2)'!$C$4&amp;"-"&amp;'BH (2)'!$A498,'BH (2)'!$B$7:$S$1006,N$5,0),"")</f>
        <v/>
      </c>
      <c r="O498" s="156" t="str">
        <f>IFERROR(VLOOKUP('BH (2)'!$C$4&amp;"-"&amp;'BH (2)'!$A498,'BH (2)'!$B$7:$S$1006,O$5,0),"")</f>
        <v/>
      </c>
      <c r="P498" s="148" t="str">
        <f>IFERROR(VLOOKUP('BH (2)'!$C$4&amp;"-"&amp;'BH (2)'!$A498,'BH (2)'!$B$7:$S$1006,P$5,0),"")</f>
        <v/>
      </c>
      <c r="Q498" s="157" t="str">
        <f>IFERROR(VLOOKUP('BH (2)'!$C$4&amp;"-"&amp;'BH (2)'!$A498,'BH (2)'!$B$7:$S$1006,Q$5,0),"")</f>
        <v/>
      </c>
      <c r="R498" s="158" t="str">
        <f>IFERROR(VLOOKUP('BH (2)'!$C$4&amp;"-"&amp;'BH (2)'!$A498,'BH (2)'!$B$7:$S$1006,R$5,0),"")</f>
        <v/>
      </c>
      <c r="S498" s="159" t="str">
        <f>IFERROR(VLOOKUP('BH (2)'!$C$4&amp;"-"&amp;'BH (2)'!$A498,'BH (2)'!$B$7:$S$1006,S$5,0),"")</f>
        <v/>
      </c>
      <c r="T498" s="26" t="str">
        <f t="shared" si="28"/>
        <v/>
      </c>
      <c r="U498" s="26" t="str">
        <f t="shared" si="29"/>
        <v/>
      </c>
      <c r="V498" s="26" t="str">
        <f t="shared" si="30"/>
        <v/>
      </c>
      <c r="W498" s="26" t="str">
        <f t="shared" si="31"/>
        <v/>
      </c>
    </row>
    <row r="499" spans="3:23" ht="45" customHeight="1" x14ac:dyDescent="0.25">
      <c r="C499" s="32">
        <v>493</v>
      </c>
      <c r="D499" s="150" t="str">
        <f>IFERROR(VLOOKUP('BH (2)'!$C$4&amp;"-"&amp;'BH (2)'!$A499,'BH (2)'!$B$7:$S$1006,D$5,0),"")</f>
        <v/>
      </c>
      <c r="E499" s="160" t="str">
        <f>IFERROR(VLOOKUP('BH (2)'!$C$4&amp;"-"&amp;'BH (2)'!$A499,'BH (2)'!$B$7:$S$1006,E$5,0),"")</f>
        <v/>
      </c>
      <c r="F499" s="152" t="str">
        <f>IFERROR(VLOOKUP('BH (2)'!$C$4&amp;"-"&amp;'BH (2)'!$A499,'BH (2)'!$B$7:$S$1006,F$5,0),"")</f>
        <v/>
      </c>
      <c r="G499" s="153" t="str">
        <f>IFERROR(VLOOKUP('BH (2)'!$C$4&amp;"-"&amp;'BH (2)'!$A499,'BH (2)'!$B$7:$S$1006,G$5,0),"")</f>
        <v/>
      </c>
      <c r="H499" s="154" t="str">
        <f>IFERROR(VLOOKUP('BH (2)'!$C$4&amp;"-"&amp;'BH (2)'!$A499,'BH (2)'!$B$7:$S$1006,H$5,0),"")</f>
        <v/>
      </c>
      <c r="I499" s="153" t="str">
        <f>IFERROR(VLOOKUP('BH (2)'!$C$4&amp;"-"&amp;'BH (2)'!$A499,'BH (2)'!$B$7:$S$1006,I$5,0),"")</f>
        <v/>
      </c>
      <c r="J499" s="155" t="str">
        <f>IFERROR(VLOOKUP('BH (2)'!$C$4&amp;"-"&amp;'BH (2)'!$A499,'BH (2)'!$B$7:$S$1006,J$5,0),"")</f>
        <v/>
      </c>
      <c r="K499" s="153" t="str">
        <f>IFERROR(VLOOKUP('BH (2)'!$C$4&amp;"-"&amp;'BH (2)'!$A499,'BH (2)'!$B$7:$S$1006,K$5,0),"")</f>
        <v/>
      </c>
      <c r="L499" s="150" t="str">
        <f>IFERROR(VLOOKUP('BH (2)'!$C$4&amp;"-"&amp;'BH (2)'!$A499,'BH (2)'!$B$7:$S$1006,L$5,0),"")</f>
        <v/>
      </c>
      <c r="M499" s="154" t="str">
        <f>IFERROR(VLOOKUP('BH (2)'!$C$4&amp;"-"&amp;'BH (2)'!$A499,'BH (2)'!$B$7:$S$1006,M$5,0),"")</f>
        <v/>
      </c>
      <c r="N499" s="150" t="str">
        <f>IFERROR(VLOOKUP('BH (2)'!$C$4&amp;"-"&amp;'BH (2)'!$A499,'BH (2)'!$B$7:$S$1006,N$5,0),"")</f>
        <v/>
      </c>
      <c r="O499" s="156" t="str">
        <f>IFERROR(VLOOKUP('BH (2)'!$C$4&amp;"-"&amp;'BH (2)'!$A499,'BH (2)'!$B$7:$S$1006,O$5,0),"")</f>
        <v/>
      </c>
      <c r="P499" s="148" t="str">
        <f>IFERROR(VLOOKUP('BH (2)'!$C$4&amp;"-"&amp;'BH (2)'!$A499,'BH (2)'!$B$7:$S$1006,P$5,0),"")</f>
        <v/>
      </c>
      <c r="Q499" s="157" t="str">
        <f>IFERROR(VLOOKUP('BH (2)'!$C$4&amp;"-"&amp;'BH (2)'!$A499,'BH (2)'!$B$7:$S$1006,Q$5,0),"")</f>
        <v/>
      </c>
      <c r="R499" s="158" t="str">
        <f>IFERROR(VLOOKUP('BH (2)'!$C$4&amp;"-"&amp;'BH (2)'!$A499,'BH (2)'!$B$7:$S$1006,R$5,0),"")</f>
        <v/>
      </c>
      <c r="S499" s="159" t="str">
        <f>IFERROR(VLOOKUP('BH (2)'!$C$4&amp;"-"&amp;'BH (2)'!$A499,'BH (2)'!$B$7:$S$1006,S$5,0),"")</f>
        <v/>
      </c>
      <c r="T499" s="26" t="str">
        <f t="shared" si="28"/>
        <v/>
      </c>
      <c r="U499" s="26" t="str">
        <f t="shared" si="29"/>
        <v/>
      </c>
      <c r="V499" s="26" t="str">
        <f t="shared" si="30"/>
        <v/>
      </c>
      <c r="W499" s="26" t="str">
        <f t="shared" si="31"/>
        <v/>
      </c>
    </row>
    <row r="500" spans="3:23" ht="45" customHeight="1" x14ac:dyDescent="0.25">
      <c r="C500" s="32">
        <v>494</v>
      </c>
      <c r="D500" s="150" t="str">
        <f>IFERROR(VLOOKUP('BH (2)'!$C$4&amp;"-"&amp;'BH (2)'!$A500,'BH (2)'!$B$7:$S$1006,D$5,0),"")</f>
        <v/>
      </c>
      <c r="E500" s="160" t="str">
        <f>IFERROR(VLOOKUP('BH (2)'!$C$4&amp;"-"&amp;'BH (2)'!$A500,'BH (2)'!$B$7:$S$1006,E$5,0),"")</f>
        <v/>
      </c>
      <c r="F500" s="152" t="str">
        <f>IFERROR(VLOOKUP('BH (2)'!$C$4&amp;"-"&amp;'BH (2)'!$A500,'BH (2)'!$B$7:$S$1006,F$5,0),"")</f>
        <v/>
      </c>
      <c r="G500" s="153" t="str">
        <f>IFERROR(VLOOKUP('BH (2)'!$C$4&amp;"-"&amp;'BH (2)'!$A500,'BH (2)'!$B$7:$S$1006,G$5,0),"")</f>
        <v/>
      </c>
      <c r="H500" s="154" t="str">
        <f>IFERROR(VLOOKUP('BH (2)'!$C$4&amp;"-"&amp;'BH (2)'!$A500,'BH (2)'!$B$7:$S$1006,H$5,0),"")</f>
        <v/>
      </c>
      <c r="I500" s="153" t="str">
        <f>IFERROR(VLOOKUP('BH (2)'!$C$4&amp;"-"&amp;'BH (2)'!$A500,'BH (2)'!$B$7:$S$1006,I$5,0),"")</f>
        <v/>
      </c>
      <c r="J500" s="155" t="str">
        <f>IFERROR(VLOOKUP('BH (2)'!$C$4&amp;"-"&amp;'BH (2)'!$A500,'BH (2)'!$B$7:$S$1006,J$5,0),"")</f>
        <v/>
      </c>
      <c r="K500" s="153" t="str">
        <f>IFERROR(VLOOKUP('BH (2)'!$C$4&amp;"-"&amp;'BH (2)'!$A500,'BH (2)'!$B$7:$S$1006,K$5,0),"")</f>
        <v/>
      </c>
      <c r="L500" s="150" t="str">
        <f>IFERROR(VLOOKUP('BH (2)'!$C$4&amp;"-"&amp;'BH (2)'!$A500,'BH (2)'!$B$7:$S$1006,L$5,0),"")</f>
        <v/>
      </c>
      <c r="M500" s="154" t="str">
        <f>IFERROR(VLOOKUP('BH (2)'!$C$4&amp;"-"&amp;'BH (2)'!$A500,'BH (2)'!$B$7:$S$1006,M$5,0),"")</f>
        <v/>
      </c>
      <c r="N500" s="150" t="str">
        <f>IFERROR(VLOOKUP('BH (2)'!$C$4&amp;"-"&amp;'BH (2)'!$A500,'BH (2)'!$B$7:$S$1006,N$5,0),"")</f>
        <v/>
      </c>
      <c r="O500" s="156" t="str">
        <f>IFERROR(VLOOKUP('BH (2)'!$C$4&amp;"-"&amp;'BH (2)'!$A500,'BH (2)'!$B$7:$S$1006,O$5,0),"")</f>
        <v/>
      </c>
      <c r="P500" s="148" t="str">
        <f>IFERROR(VLOOKUP('BH (2)'!$C$4&amp;"-"&amp;'BH (2)'!$A500,'BH (2)'!$B$7:$S$1006,P$5,0),"")</f>
        <v/>
      </c>
      <c r="Q500" s="157" t="str">
        <f>IFERROR(VLOOKUP('BH (2)'!$C$4&amp;"-"&amp;'BH (2)'!$A500,'BH (2)'!$B$7:$S$1006,Q$5,0),"")</f>
        <v/>
      </c>
      <c r="R500" s="158" t="str">
        <f>IFERROR(VLOOKUP('BH (2)'!$C$4&amp;"-"&amp;'BH (2)'!$A500,'BH (2)'!$B$7:$S$1006,R$5,0),"")</f>
        <v/>
      </c>
      <c r="S500" s="159" t="str">
        <f>IFERROR(VLOOKUP('BH (2)'!$C$4&amp;"-"&amp;'BH (2)'!$A500,'BH (2)'!$B$7:$S$1006,S$5,0),"")</f>
        <v/>
      </c>
      <c r="T500" s="26" t="str">
        <f t="shared" si="28"/>
        <v/>
      </c>
      <c r="U500" s="26" t="str">
        <f t="shared" si="29"/>
        <v/>
      </c>
      <c r="V500" s="26" t="str">
        <f t="shared" si="30"/>
        <v/>
      </c>
      <c r="W500" s="26" t="str">
        <f t="shared" si="31"/>
        <v/>
      </c>
    </row>
    <row r="501" spans="3:23" ht="45" customHeight="1" x14ac:dyDescent="0.25">
      <c r="C501" s="32">
        <v>495</v>
      </c>
      <c r="D501" s="150" t="str">
        <f>IFERROR(VLOOKUP('BH (2)'!$C$4&amp;"-"&amp;'BH (2)'!$A501,'BH (2)'!$B$7:$S$1006,D$5,0),"")</f>
        <v/>
      </c>
      <c r="E501" s="160" t="str">
        <f>IFERROR(VLOOKUP('BH (2)'!$C$4&amp;"-"&amp;'BH (2)'!$A501,'BH (2)'!$B$7:$S$1006,E$5,0),"")</f>
        <v/>
      </c>
      <c r="F501" s="152" t="str">
        <f>IFERROR(VLOOKUP('BH (2)'!$C$4&amp;"-"&amp;'BH (2)'!$A501,'BH (2)'!$B$7:$S$1006,F$5,0),"")</f>
        <v/>
      </c>
      <c r="G501" s="153" t="str">
        <f>IFERROR(VLOOKUP('BH (2)'!$C$4&amp;"-"&amp;'BH (2)'!$A501,'BH (2)'!$B$7:$S$1006,G$5,0),"")</f>
        <v/>
      </c>
      <c r="H501" s="154" t="str">
        <f>IFERROR(VLOOKUP('BH (2)'!$C$4&amp;"-"&amp;'BH (2)'!$A501,'BH (2)'!$B$7:$S$1006,H$5,0),"")</f>
        <v/>
      </c>
      <c r="I501" s="153" t="str">
        <f>IFERROR(VLOOKUP('BH (2)'!$C$4&amp;"-"&amp;'BH (2)'!$A501,'BH (2)'!$B$7:$S$1006,I$5,0),"")</f>
        <v/>
      </c>
      <c r="J501" s="155" t="str">
        <f>IFERROR(VLOOKUP('BH (2)'!$C$4&amp;"-"&amp;'BH (2)'!$A501,'BH (2)'!$B$7:$S$1006,J$5,0),"")</f>
        <v/>
      </c>
      <c r="K501" s="153" t="str">
        <f>IFERROR(VLOOKUP('BH (2)'!$C$4&amp;"-"&amp;'BH (2)'!$A501,'BH (2)'!$B$7:$S$1006,K$5,0),"")</f>
        <v/>
      </c>
      <c r="L501" s="150" t="str">
        <f>IFERROR(VLOOKUP('BH (2)'!$C$4&amp;"-"&amp;'BH (2)'!$A501,'BH (2)'!$B$7:$S$1006,L$5,0),"")</f>
        <v/>
      </c>
      <c r="M501" s="154" t="str">
        <f>IFERROR(VLOOKUP('BH (2)'!$C$4&amp;"-"&amp;'BH (2)'!$A501,'BH (2)'!$B$7:$S$1006,M$5,0),"")</f>
        <v/>
      </c>
      <c r="N501" s="150" t="str">
        <f>IFERROR(VLOOKUP('BH (2)'!$C$4&amp;"-"&amp;'BH (2)'!$A501,'BH (2)'!$B$7:$S$1006,N$5,0),"")</f>
        <v/>
      </c>
      <c r="O501" s="156" t="str">
        <f>IFERROR(VLOOKUP('BH (2)'!$C$4&amp;"-"&amp;'BH (2)'!$A501,'BH (2)'!$B$7:$S$1006,O$5,0),"")</f>
        <v/>
      </c>
      <c r="P501" s="148" t="str">
        <f>IFERROR(VLOOKUP('BH (2)'!$C$4&amp;"-"&amp;'BH (2)'!$A501,'BH (2)'!$B$7:$S$1006,P$5,0),"")</f>
        <v/>
      </c>
      <c r="Q501" s="157" t="str">
        <f>IFERROR(VLOOKUP('BH (2)'!$C$4&amp;"-"&amp;'BH (2)'!$A501,'BH (2)'!$B$7:$S$1006,Q$5,0),"")</f>
        <v/>
      </c>
      <c r="R501" s="158" t="str">
        <f>IFERROR(VLOOKUP('BH (2)'!$C$4&amp;"-"&amp;'BH (2)'!$A501,'BH (2)'!$B$7:$S$1006,R$5,0),"")</f>
        <v/>
      </c>
      <c r="S501" s="159" t="str">
        <f>IFERROR(VLOOKUP('BH (2)'!$C$4&amp;"-"&amp;'BH (2)'!$A501,'BH (2)'!$B$7:$S$1006,S$5,0),"")</f>
        <v/>
      </c>
      <c r="T501" s="26" t="str">
        <f t="shared" si="28"/>
        <v/>
      </c>
      <c r="U501" s="26" t="str">
        <f t="shared" si="29"/>
        <v/>
      </c>
      <c r="V501" s="26" t="str">
        <f t="shared" si="30"/>
        <v/>
      </c>
      <c r="W501" s="26" t="str">
        <f t="shared" si="31"/>
        <v/>
      </c>
    </row>
    <row r="502" spans="3:23" ht="45" customHeight="1" x14ac:dyDescent="0.25">
      <c r="C502" s="32">
        <v>496</v>
      </c>
      <c r="D502" s="150" t="str">
        <f>IFERROR(VLOOKUP('BH (2)'!$C$4&amp;"-"&amp;'BH (2)'!$A502,'BH (2)'!$B$7:$S$1006,D$5,0),"")</f>
        <v/>
      </c>
      <c r="E502" s="160" t="str">
        <f>IFERROR(VLOOKUP('BH (2)'!$C$4&amp;"-"&amp;'BH (2)'!$A502,'BH (2)'!$B$7:$S$1006,E$5,0),"")</f>
        <v/>
      </c>
      <c r="F502" s="152" t="str">
        <f>IFERROR(VLOOKUP('BH (2)'!$C$4&amp;"-"&amp;'BH (2)'!$A502,'BH (2)'!$B$7:$S$1006,F$5,0),"")</f>
        <v/>
      </c>
      <c r="G502" s="153" t="str">
        <f>IFERROR(VLOOKUP('BH (2)'!$C$4&amp;"-"&amp;'BH (2)'!$A502,'BH (2)'!$B$7:$S$1006,G$5,0),"")</f>
        <v/>
      </c>
      <c r="H502" s="154" t="str">
        <f>IFERROR(VLOOKUP('BH (2)'!$C$4&amp;"-"&amp;'BH (2)'!$A502,'BH (2)'!$B$7:$S$1006,H$5,0),"")</f>
        <v/>
      </c>
      <c r="I502" s="153" t="str">
        <f>IFERROR(VLOOKUP('BH (2)'!$C$4&amp;"-"&amp;'BH (2)'!$A502,'BH (2)'!$B$7:$S$1006,I$5,0),"")</f>
        <v/>
      </c>
      <c r="J502" s="155" t="str">
        <f>IFERROR(VLOOKUP('BH (2)'!$C$4&amp;"-"&amp;'BH (2)'!$A502,'BH (2)'!$B$7:$S$1006,J$5,0),"")</f>
        <v/>
      </c>
      <c r="K502" s="153" t="str">
        <f>IFERROR(VLOOKUP('BH (2)'!$C$4&amp;"-"&amp;'BH (2)'!$A502,'BH (2)'!$B$7:$S$1006,K$5,0),"")</f>
        <v/>
      </c>
      <c r="L502" s="150" t="str">
        <f>IFERROR(VLOOKUP('BH (2)'!$C$4&amp;"-"&amp;'BH (2)'!$A502,'BH (2)'!$B$7:$S$1006,L$5,0),"")</f>
        <v/>
      </c>
      <c r="M502" s="154" t="str">
        <f>IFERROR(VLOOKUP('BH (2)'!$C$4&amp;"-"&amp;'BH (2)'!$A502,'BH (2)'!$B$7:$S$1006,M$5,0),"")</f>
        <v/>
      </c>
      <c r="N502" s="150" t="str">
        <f>IFERROR(VLOOKUP('BH (2)'!$C$4&amp;"-"&amp;'BH (2)'!$A502,'BH (2)'!$B$7:$S$1006,N$5,0),"")</f>
        <v/>
      </c>
      <c r="O502" s="156" t="str">
        <f>IFERROR(VLOOKUP('BH (2)'!$C$4&amp;"-"&amp;'BH (2)'!$A502,'BH (2)'!$B$7:$S$1006,O$5,0),"")</f>
        <v/>
      </c>
      <c r="P502" s="148" t="str">
        <f>IFERROR(VLOOKUP('BH (2)'!$C$4&amp;"-"&amp;'BH (2)'!$A502,'BH (2)'!$B$7:$S$1006,P$5,0),"")</f>
        <v/>
      </c>
      <c r="Q502" s="157" t="str">
        <f>IFERROR(VLOOKUP('BH (2)'!$C$4&amp;"-"&amp;'BH (2)'!$A502,'BH (2)'!$B$7:$S$1006,Q$5,0),"")</f>
        <v/>
      </c>
      <c r="R502" s="158" t="str">
        <f>IFERROR(VLOOKUP('BH (2)'!$C$4&amp;"-"&amp;'BH (2)'!$A502,'BH (2)'!$B$7:$S$1006,R$5,0),"")</f>
        <v/>
      </c>
      <c r="S502" s="159" t="str">
        <f>IFERROR(VLOOKUP('BH (2)'!$C$4&amp;"-"&amp;'BH (2)'!$A502,'BH (2)'!$B$7:$S$1006,S$5,0),"")</f>
        <v/>
      </c>
      <c r="T502" s="26" t="str">
        <f t="shared" si="28"/>
        <v/>
      </c>
      <c r="U502" s="26" t="str">
        <f t="shared" si="29"/>
        <v/>
      </c>
      <c r="V502" s="26" t="str">
        <f t="shared" si="30"/>
        <v/>
      </c>
      <c r="W502" s="26" t="str">
        <f t="shared" si="31"/>
        <v/>
      </c>
    </row>
    <row r="503" spans="3:23" ht="45" customHeight="1" x14ac:dyDescent="0.25">
      <c r="C503" s="32">
        <v>497</v>
      </c>
      <c r="D503" s="150" t="str">
        <f>IFERROR(VLOOKUP('BH (2)'!$C$4&amp;"-"&amp;'BH (2)'!$A503,'BH (2)'!$B$7:$S$1006,D$5,0),"")</f>
        <v/>
      </c>
      <c r="E503" s="160" t="str">
        <f>IFERROR(VLOOKUP('BH (2)'!$C$4&amp;"-"&amp;'BH (2)'!$A503,'BH (2)'!$B$7:$S$1006,E$5,0),"")</f>
        <v/>
      </c>
      <c r="F503" s="152" t="str">
        <f>IFERROR(VLOOKUP('BH (2)'!$C$4&amp;"-"&amp;'BH (2)'!$A503,'BH (2)'!$B$7:$S$1006,F$5,0),"")</f>
        <v/>
      </c>
      <c r="G503" s="153" t="str">
        <f>IFERROR(VLOOKUP('BH (2)'!$C$4&amp;"-"&amp;'BH (2)'!$A503,'BH (2)'!$B$7:$S$1006,G$5,0),"")</f>
        <v/>
      </c>
      <c r="H503" s="154" t="str">
        <f>IFERROR(VLOOKUP('BH (2)'!$C$4&amp;"-"&amp;'BH (2)'!$A503,'BH (2)'!$B$7:$S$1006,H$5,0),"")</f>
        <v/>
      </c>
      <c r="I503" s="153" t="str">
        <f>IFERROR(VLOOKUP('BH (2)'!$C$4&amp;"-"&amp;'BH (2)'!$A503,'BH (2)'!$B$7:$S$1006,I$5,0),"")</f>
        <v/>
      </c>
      <c r="J503" s="155" t="str">
        <f>IFERROR(VLOOKUP('BH (2)'!$C$4&amp;"-"&amp;'BH (2)'!$A503,'BH (2)'!$B$7:$S$1006,J$5,0),"")</f>
        <v/>
      </c>
      <c r="K503" s="153" t="str">
        <f>IFERROR(VLOOKUP('BH (2)'!$C$4&amp;"-"&amp;'BH (2)'!$A503,'BH (2)'!$B$7:$S$1006,K$5,0),"")</f>
        <v/>
      </c>
      <c r="L503" s="150" t="str">
        <f>IFERROR(VLOOKUP('BH (2)'!$C$4&amp;"-"&amp;'BH (2)'!$A503,'BH (2)'!$B$7:$S$1006,L$5,0),"")</f>
        <v/>
      </c>
      <c r="M503" s="154" t="str">
        <f>IFERROR(VLOOKUP('BH (2)'!$C$4&amp;"-"&amp;'BH (2)'!$A503,'BH (2)'!$B$7:$S$1006,M$5,0),"")</f>
        <v/>
      </c>
      <c r="N503" s="150" t="str">
        <f>IFERROR(VLOOKUP('BH (2)'!$C$4&amp;"-"&amp;'BH (2)'!$A503,'BH (2)'!$B$7:$S$1006,N$5,0),"")</f>
        <v/>
      </c>
      <c r="O503" s="156" t="str">
        <f>IFERROR(VLOOKUP('BH (2)'!$C$4&amp;"-"&amp;'BH (2)'!$A503,'BH (2)'!$B$7:$S$1006,O$5,0),"")</f>
        <v/>
      </c>
      <c r="P503" s="148" t="str">
        <f>IFERROR(VLOOKUP('BH (2)'!$C$4&amp;"-"&amp;'BH (2)'!$A503,'BH (2)'!$B$7:$S$1006,P$5,0),"")</f>
        <v/>
      </c>
      <c r="Q503" s="157" t="str">
        <f>IFERROR(VLOOKUP('BH (2)'!$C$4&amp;"-"&amp;'BH (2)'!$A503,'BH (2)'!$B$7:$S$1006,Q$5,0),"")</f>
        <v/>
      </c>
      <c r="R503" s="158" t="str">
        <f>IFERROR(VLOOKUP('BH (2)'!$C$4&amp;"-"&amp;'BH (2)'!$A503,'BH (2)'!$B$7:$S$1006,R$5,0),"")</f>
        <v/>
      </c>
      <c r="S503" s="159" t="str">
        <f>IFERROR(VLOOKUP('BH (2)'!$C$4&amp;"-"&amp;'BH (2)'!$A503,'BH (2)'!$B$7:$S$1006,S$5,0),"")</f>
        <v/>
      </c>
      <c r="T503" s="26" t="str">
        <f t="shared" si="28"/>
        <v/>
      </c>
      <c r="U503" s="26" t="str">
        <f t="shared" si="29"/>
        <v/>
      </c>
      <c r="V503" s="26" t="str">
        <f t="shared" si="30"/>
        <v/>
      </c>
      <c r="W503" s="26" t="str">
        <f t="shared" si="31"/>
        <v/>
      </c>
    </row>
    <row r="504" spans="3:23" ht="45" customHeight="1" x14ac:dyDescent="0.25">
      <c r="C504" s="32">
        <v>498</v>
      </c>
      <c r="D504" s="150" t="str">
        <f>IFERROR(VLOOKUP('BH (2)'!$C$4&amp;"-"&amp;'BH (2)'!$A504,'BH (2)'!$B$7:$S$1006,D$5,0),"")</f>
        <v/>
      </c>
      <c r="E504" s="160" t="str">
        <f>IFERROR(VLOOKUP('BH (2)'!$C$4&amp;"-"&amp;'BH (2)'!$A504,'BH (2)'!$B$7:$S$1006,E$5,0),"")</f>
        <v/>
      </c>
      <c r="F504" s="152" t="str">
        <f>IFERROR(VLOOKUP('BH (2)'!$C$4&amp;"-"&amp;'BH (2)'!$A504,'BH (2)'!$B$7:$S$1006,F$5,0),"")</f>
        <v/>
      </c>
      <c r="G504" s="153" t="str">
        <f>IFERROR(VLOOKUP('BH (2)'!$C$4&amp;"-"&amp;'BH (2)'!$A504,'BH (2)'!$B$7:$S$1006,G$5,0),"")</f>
        <v/>
      </c>
      <c r="H504" s="154" t="str">
        <f>IFERROR(VLOOKUP('BH (2)'!$C$4&amp;"-"&amp;'BH (2)'!$A504,'BH (2)'!$B$7:$S$1006,H$5,0),"")</f>
        <v/>
      </c>
      <c r="I504" s="153" t="str">
        <f>IFERROR(VLOOKUP('BH (2)'!$C$4&amp;"-"&amp;'BH (2)'!$A504,'BH (2)'!$B$7:$S$1006,I$5,0),"")</f>
        <v/>
      </c>
      <c r="J504" s="155" t="str">
        <f>IFERROR(VLOOKUP('BH (2)'!$C$4&amp;"-"&amp;'BH (2)'!$A504,'BH (2)'!$B$7:$S$1006,J$5,0),"")</f>
        <v/>
      </c>
      <c r="K504" s="153" t="str">
        <f>IFERROR(VLOOKUP('BH (2)'!$C$4&amp;"-"&amp;'BH (2)'!$A504,'BH (2)'!$B$7:$S$1006,K$5,0),"")</f>
        <v/>
      </c>
      <c r="L504" s="150" t="str">
        <f>IFERROR(VLOOKUP('BH (2)'!$C$4&amp;"-"&amp;'BH (2)'!$A504,'BH (2)'!$B$7:$S$1006,L$5,0),"")</f>
        <v/>
      </c>
      <c r="M504" s="154" t="str">
        <f>IFERROR(VLOOKUP('BH (2)'!$C$4&amp;"-"&amp;'BH (2)'!$A504,'BH (2)'!$B$7:$S$1006,M$5,0),"")</f>
        <v/>
      </c>
      <c r="N504" s="150" t="str">
        <f>IFERROR(VLOOKUP('BH (2)'!$C$4&amp;"-"&amp;'BH (2)'!$A504,'BH (2)'!$B$7:$S$1006,N$5,0),"")</f>
        <v/>
      </c>
      <c r="O504" s="156" t="str">
        <f>IFERROR(VLOOKUP('BH (2)'!$C$4&amp;"-"&amp;'BH (2)'!$A504,'BH (2)'!$B$7:$S$1006,O$5,0),"")</f>
        <v/>
      </c>
      <c r="P504" s="148" t="str">
        <f>IFERROR(VLOOKUP('BH (2)'!$C$4&amp;"-"&amp;'BH (2)'!$A504,'BH (2)'!$B$7:$S$1006,P$5,0),"")</f>
        <v/>
      </c>
      <c r="Q504" s="157" t="str">
        <f>IFERROR(VLOOKUP('BH (2)'!$C$4&amp;"-"&amp;'BH (2)'!$A504,'BH (2)'!$B$7:$S$1006,Q$5,0),"")</f>
        <v/>
      </c>
      <c r="R504" s="158" t="str">
        <f>IFERROR(VLOOKUP('BH (2)'!$C$4&amp;"-"&amp;'BH (2)'!$A504,'BH (2)'!$B$7:$S$1006,R$5,0),"")</f>
        <v/>
      </c>
      <c r="S504" s="159" t="str">
        <f>IFERROR(VLOOKUP('BH (2)'!$C$4&amp;"-"&amp;'BH (2)'!$A504,'BH (2)'!$B$7:$S$1006,S$5,0),"")</f>
        <v/>
      </c>
      <c r="T504" s="26" t="str">
        <f t="shared" si="28"/>
        <v/>
      </c>
      <c r="U504" s="26" t="str">
        <f t="shared" si="29"/>
        <v/>
      </c>
      <c r="V504" s="26" t="str">
        <f t="shared" si="30"/>
        <v/>
      </c>
      <c r="W504" s="26" t="str">
        <f t="shared" si="31"/>
        <v/>
      </c>
    </row>
    <row r="505" spans="3:23" ht="45" customHeight="1" x14ac:dyDescent="0.25">
      <c r="C505" s="32">
        <v>499</v>
      </c>
      <c r="D505" s="150" t="str">
        <f>IFERROR(VLOOKUP('BH (2)'!$C$4&amp;"-"&amp;'BH (2)'!$A505,'BH (2)'!$B$7:$S$1006,D$5,0),"")</f>
        <v/>
      </c>
      <c r="E505" s="160" t="str">
        <f>IFERROR(VLOOKUP('BH (2)'!$C$4&amp;"-"&amp;'BH (2)'!$A505,'BH (2)'!$B$7:$S$1006,E$5,0),"")</f>
        <v/>
      </c>
      <c r="F505" s="152" t="str">
        <f>IFERROR(VLOOKUP('BH (2)'!$C$4&amp;"-"&amp;'BH (2)'!$A505,'BH (2)'!$B$7:$S$1006,F$5,0),"")</f>
        <v/>
      </c>
      <c r="G505" s="153" t="str">
        <f>IFERROR(VLOOKUP('BH (2)'!$C$4&amp;"-"&amp;'BH (2)'!$A505,'BH (2)'!$B$7:$S$1006,G$5,0),"")</f>
        <v/>
      </c>
      <c r="H505" s="154" t="str">
        <f>IFERROR(VLOOKUP('BH (2)'!$C$4&amp;"-"&amp;'BH (2)'!$A505,'BH (2)'!$B$7:$S$1006,H$5,0),"")</f>
        <v/>
      </c>
      <c r="I505" s="153" t="str">
        <f>IFERROR(VLOOKUP('BH (2)'!$C$4&amp;"-"&amp;'BH (2)'!$A505,'BH (2)'!$B$7:$S$1006,I$5,0),"")</f>
        <v/>
      </c>
      <c r="J505" s="155" t="str">
        <f>IFERROR(VLOOKUP('BH (2)'!$C$4&amp;"-"&amp;'BH (2)'!$A505,'BH (2)'!$B$7:$S$1006,J$5,0),"")</f>
        <v/>
      </c>
      <c r="K505" s="153" t="str">
        <f>IFERROR(VLOOKUP('BH (2)'!$C$4&amp;"-"&amp;'BH (2)'!$A505,'BH (2)'!$B$7:$S$1006,K$5,0),"")</f>
        <v/>
      </c>
      <c r="L505" s="150" t="str">
        <f>IFERROR(VLOOKUP('BH (2)'!$C$4&amp;"-"&amp;'BH (2)'!$A505,'BH (2)'!$B$7:$S$1006,L$5,0),"")</f>
        <v/>
      </c>
      <c r="M505" s="154" t="str">
        <f>IFERROR(VLOOKUP('BH (2)'!$C$4&amp;"-"&amp;'BH (2)'!$A505,'BH (2)'!$B$7:$S$1006,M$5,0),"")</f>
        <v/>
      </c>
      <c r="N505" s="150" t="str">
        <f>IFERROR(VLOOKUP('BH (2)'!$C$4&amp;"-"&amp;'BH (2)'!$A505,'BH (2)'!$B$7:$S$1006,N$5,0),"")</f>
        <v/>
      </c>
      <c r="O505" s="156" t="str">
        <f>IFERROR(VLOOKUP('BH (2)'!$C$4&amp;"-"&amp;'BH (2)'!$A505,'BH (2)'!$B$7:$S$1006,O$5,0),"")</f>
        <v/>
      </c>
      <c r="P505" s="148" t="str">
        <f>IFERROR(VLOOKUP('BH (2)'!$C$4&amp;"-"&amp;'BH (2)'!$A505,'BH (2)'!$B$7:$S$1006,P$5,0),"")</f>
        <v/>
      </c>
      <c r="Q505" s="157" t="str">
        <f>IFERROR(VLOOKUP('BH (2)'!$C$4&amp;"-"&amp;'BH (2)'!$A505,'BH (2)'!$B$7:$S$1006,Q$5,0),"")</f>
        <v/>
      </c>
      <c r="R505" s="158" t="str">
        <f>IFERROR(VLOOKUP('BH (2)'!$C$4&amp;"-"&amp;'BH (2)'!$A505,'BH (2)'!$B$7:$S$1006,R$5,0),"")</f>
        <v/>
      </c>
      <c r="S505" s="159" t="str">
        <f>IFERROR(VLOOKUP('BH (2)'!$C$4&amp;"-"&amp;'BH (2)'!$A505,'BH (2)'!$B$7:$S$1006,S$5,0),"")</f>
        <v/>
      </c>
      <c r="T505" s="26" t="str">
        <f t="shared" si="28"/>
        <v/>
      </c>
      <c r="U505" s="26" t="str">
        <f t="shared" si="29"/>
        <v/>
      </c>
      <c r="V505" s="26" t="str">
        <f t="shared" si="30"/>
        <v/>
      </c>
      <c r="W505" s="26" t="str">
        <f t="shared" si="31"/>
        <v/>
      </c>
    </row>
    <row r="506" spans="3:23" ht="45" customHeight="1" x14ac:dyDescent="0.25">
      <c r="C506" s="32">
        <v>500</v>
      </c>
      <c r="D506" s="150" t="str">
        <f>IFERROR(VLOOKUP('BH (2)'!$C$4&amp;"-"&amp;'BH (2)'!$A506,'BH (2)'!$B$7:$S$1006,D$5,0),"")</f>
        <v/>
      </c>
      <c r="E506" s="160" t="str">
        <f>IFERROR(VLOOKUP('BH (2)'!$C$4&amp;"-"&amp;'BH (2)'!$A506,'BH (2)'!$B$7:$S$1006,E$5,0),"")</f>
        <v/>
      </c>
      <c r="F506" s="152" t="str">
        <f>IFERROR(VLOOKUP('BH (2)'!$C$4&amp;"-"&amp;'BH (2)'!$A506,'BH (2)'!$B$7:$S$1006,F$5,0),"")</f>
        <v/>
      </c>
      <c r="G506" s="153" t="str">
        <f>IFERROR(VLOOKUP('BH (2)'!$C$4&amp;"-"&amp;'BH (2)'!$A506,'BH (2)'!$B$7:$S$1006,G$5,0),"")</f>
        <v/>
      </c>
      <c r="H506" s="154" t="str">
        <f>IFERROR(VLOOKUP('BH (2)'!$C$4&amp;"-"&amp;'BH (2)'!$A506,'BH (2)'!$B$7:$S$1006,H$5,0),"")</f>
        <v/>
      </c>
      <c r="I506" s="153" t="str">
        <f>IFERROR(VLOOKUP('BH (2)'!$C$4&amp;"-"&amp;'BH (2)'!$A506,'BH (2)'!$B$7:$S$1006,I$5,0),"")</f>
        <v/>
      </c>
      <c r="J506" s="155" t="str">
        <f>IFERROR(VLOOKUP('BH (2)'!$C$4&amp;"-"&amp;'BH (2)'!$A506,'BH (2)'!$B$7:$S$1006,J$5,0),"")</f>
        <v/>
      </c>
      <c r="K506" s="153" t="str">
        <f>IFERROR(VLOOKUP('BH (2)'!$C$4&amp;"-"&amp;'BH (2)'!$A506,'BH (2)'!$B$7:$S$1006,K$5,0),"")</f>
        <v/>
      </c>
      <c r="L506" s="150" t="str">
        <f>IFERROR(VLOOKUP('BH (2)'!$C$4&amp;"-"&amp;'BH (2)'!$A506,'BH (2)'!$B$7:$S$1006,L$5,0),"")</f>
        <v/>
      </c>
      <c r="M506" s="154" t="str">
        <f>IFERROR(VLOOKUP('BH (2)'!$C$4&amp;"-"&amp;'BH (2)'!$A506,'BH (2)'!$B$7:$S$1006,M$5,0),"")</f>
        <v/>
      </c>
      <c r="N506" s="150" t="str">
        <f>IFERROR(VLOOKUP('BH (2)'!$C$4&amp;"-"&amp;'BH (2)'!$A506,'BH (2)'!$B$7:$S$1006,N$5,0),"")</f>
        <v/>
      </c>
      <c r="O506" s="156" t="str">
        <f>IFERROR(VLOOKUP('BH (2)'!$C$4&amp;"-"&amp;'BH (2)'!$A506,'BH (2)'!$B$7:$S$1006,O$5,0),"")</f>
        <v/>
      </c>
      <c r="P506" s="148" t="str">
        <f>IFERROR(VLOOKUP('BH (2)'!$C$4&amp;"-"&amp;'BH (2)'!$A506,'BH (2)'!$B$7:$S$1006,P$5,0),"")</f>
        <v/>
      </c>
      <c r="Q506" s="157" t="str">
        <f>IFERROR(VLOOKUP('BH (2)'!$C$4&amp;"-"&amp;'BH (2)'!$A506,'BH (2)'!$B$7:$S$1006,Q$5,0),"")</f>
        <v/>
      </c>
      <c r="R506" s="158" t="str">
        <f>IFERROR(VLOOKUP('BH (2)'!$C$4&amp;"-"&amp;'BH (2)'!$A506,'BH (2)'!$B$7:$S$1006,R$5,0),"")</f>
        <v/>
      </c>
      <c r="S506" s="159" t="str">
        <f>IFERROR(VLOOKUP('BH (2)'!$C$4&amp;"-"&amp;'BH (2)'!$A506,'BH (2)'!$B$7:$S$1006,S$5,0),"")</f>
        <v/>
      </c>
      <c r="T506" s="26" t="str">
        <f t="shared" si="28"/>
        <v/>
      </c>
      <c r="U506" s="26" t="str">
        <f t="shared" si="29"/>
        <v/>
      </c>
      <c r="V506" s="26" t="str">
        <f t="shared" si="30"/>
        <v/>
      </c>
      <c r="W506" s="26" t="str">
        <f t="shared" si="31"/>
        <v/>
      </c>
    </row>
    <row r="507" spans="3:23" ht="45" customHeight="1" x14ac:dyDescent="0.25">
      <c r="C507" s="32">
        <v>501</v>
      </c>
      <c r="D507" s="150" t="str">
        <f>IFERROR(VLOOKUP('BH (2)'!$C$4&amp;"-"&amp;'BH (2)'!$A507,'BH (2)'!$B$7:$S$1006,D$5,0),"")</f>
        <v/>
      </c>
      <c r="E507" s="160" t="str">
        <f>IFERROR(VLOOKUP('BH (2)'!$C$4&amp;"-"&amp;'BH (2)'!$A507,'BH (2)'!$B$7:$S$1006,E$5,0),"")</f>
        <v/>
      </c>
      <c r="F507" s="152" t="str">
        <f>IFERROR(VLOOKUP('BH (2)'!$C$4&amp;"-"&amp;'BH (2)'!$A507,'BH (2)'!$B$7:$S$1006,F$5,0),"")</f>
        <v/>
      </c>
      <c r="G507" s="153" t="str">
        <f>IFERROR(VLOOKUP('BH (2)'!$C$4&amp;"-"&amp;'BH (2)'!$A507,'BH (2)'!$B$7:$S$1006,G$5,0),"")</f>
        <v/>
      </c>
      <c r="H507" s="154" t="str">
        <f>IFERROR(VLOOKUP('BH (2)'!$C$4&amp;"-"&amp;'BH (2)'!$A507,'BH (2)'!$B$7:$S$1006,H$5,0),"")</f>
        <v/>
      </c>
      <c r="I507" s="153" t="str">
        <f>IFERROR(VLOOKUP('BH (2)'!$C$4&amp;"-"&amp;'BH (2)'!$A507,'BH (2)'!$B$7:$S$1006,I$5,0),"")</f>
        <v/>
      </c>
      <c r="J507" s="155" t="str">
        <f>IFERROR(VLOOKUP('BH (2)'!$C$4&amp;"-"&amp;'BH (2)'!$A507,'BH (2)'!$B$7:$S$1006,J$5,0),"")</f>
        <v/>
      </c>
      <c r="K507" s="153" t="str">
        <f>IFERROR(VLOOKUP('BH (2)'!$C$4&amp;"-"&amp;'BH (2)'!$A507,'BH (2)'!$B$7:$S$1006,K$5,0),"")</f>
        <v/>
      </c>
      <c r="L507" s="150" t="str">
        <f>IFERROR(VLOOKUP('BH (2)'!$C$4&amp;"-"&amp;'BH (2)'!$A507,'BH (2)'!$B$7:$S$1006,L$5,0),"")</f>
        <v/>
      </c>
      <c r="M507" s="154" t="str">
        <f>IFERROR(VLOOKUP('BH (2)'!$C$4&amp;"-"&amp;'BH (2)'!$A507,'BH (2)'!$B$7:$S$1006,M$5,0),"")</f>
        <v/>
      </c>
      <c r="N507" s="150" t="str">
        <f>IFERROR(VLOOKUP('BH (2)'!$C$4&amp;"-"&amp;'BH (2)'!$A507,'BH (2)'!$B$7:$S$1006,N$5,0),"")</f>
        <v/>
      </c>
      <c r="O507" s="156" t="str">
        <f>IFERROR(VLOOKUP('BH (2)'!$C$4&amp;"-"&amp;'BH (2)'!$A507,'BH (2)'!$B$7:$S$1006,O$5,0),"")</f>
        <v/>
      </c>
      <c r="P507" s="148" t="str">
        <f>IFERROR(VLOOKUP('BH (2)'!$C$4&amp;"-"&amp;'BH (2)'!$A507,'BH (2)'!$B$7:$S$1006,P$5,0),"")</f>
        <v/>
      </c>
      <c r="Q507" s="157" t="str">
        <f>IFERROR(VLOOKUP('BH (2)'!$C$4&amp;"-"&amp;'BH (2)'!$A507,'BH (2)'!$B$7:$S$1006,Q$5,0),"")</f>
        <v/>
      </c>
      <c r="R507" s="158" t="str">
        <f>IFERROR(VLOOKUP('BH (2)'!$C$4&amp;"-"&amp;'BH (2)'!$A507,'BH (2)'!$B$7:$S$1006,R$5,0),"")</f>
        <v/>
      </c>
      <c r="S507" s="159" t="str">
        <f>IFERROR(VLOOKUP('BH (2)'!$C$4&amp;"-"&amp;'BH (2)'!$A507,'BH (2)'!$B$7:$S$1006,S$5,0),"")</f>
        <v/>
      </c>
      <c r="T507" s="26" t="str">
        <f t="shared" si="28"/>
        <v/>
      </c>
      <c r="U507" s="26" t="str">
        <f t="shared" si="29"/>
        <v/>
      </c>
      <c r="V507" s="26" t="str">
        <f t="shared" si="30"/>
        <v/>
      </c>
      <c r="W507" s="26" t="str">
        <f t="shared" si="31"/>
        <v/>
      </c>
    </row>
    <row r="508" spans="3:23" ht="45" customHeight="1" x14ac:dyDescent="0.25">
      <c r="C508" s="32">
        <v>502</v>
      </c>
      <c r="D508" s="150" t="str">
        <f>IFERROR(VLOOKUP('BH (2)'!$C$4&amp;"-"&amp;'BH (2)'!$A508,'BH (2)'!$B$7:$S$1006,D$5,0),"")</f>
        <v/>
      </c>
      <c r="E508" s="160" t="str">
        <f>IFERROR(VLOOKUP('BH (2)'!$C$4&amp;"-"&amp;'BH (2)'!$A508,'BH (2)'!$B$7:$S$1006,E$5,0),"")</f>
        <v/>
      </c>
      <c r="F508" s="152" t="str">
        <f>IFERROR(VLOOKUP('BH (2)'!$C$4&amp;"-"&amp;'BH (2)'!$A508,'BH (2)'!$B$7:$S$1006,F$5,0),"")</f>
        <v/>
      </c>
      <c r="G508" s="153" t="str">
        <f>IFERROR(VLOOKUP('BH (2)'!$C$4&amp;"-"&amp;'BH (2)'!$A508,'BH (2)'!$B$7:$S$1006,G$5,0),"")</f>
        <v/>
      </c>
      <c r="H508" s="154" t="str">
        <f>IFERROR(VLOOKUP('BH (2)'!$C$4&amp;"-"&amp;'BH (2)'!$A508,'BH (2)'!$B$7:$S$1006,H$5,0),"")</f>
        <v/>
      </c>
      <c r="I508" s="153" t="str">
        <f>IFERROR(VLOOKUP('BH (2)'!$C$4&amp;"-"&amp;'BH (2)'!$A508,'BH (2)'!$B$7:$S$1006,I$5,0),"")</f>
        <v/>
      </c>
      <c r="J508" s="155" t="str">
        <f>IFERROR(VLOOKUP('BH (2)'!$C$4&amp;"-"&amp;'BH (2)'!$A508,'BH (2)'!$B$7:$S$1006,J$5,0),"")</f>
        <v/>
      </c>
      <c r="K508" s="153" t="str">
        <f>IFERROR(VLOOKUP('BH (2)'!$C$4&amp;"-"&amp;'BH (2)'!$A508,'BH (2)'!$B$7:$S$1006,K$5,0),"")</f>
        <v/>
      </c>
      <c r="L508" s="150" t="str">
        <f>IFERROR(VLOOKUP('BH (2)'!$C$4&amp;"-"&amp;'BH (2)'!$A508,'BH (2)'!$B$7:$S$1006,L$5,0),"")</f>
        <v/>
      </c>
      <c r="M508" s="154" t="str">
        <f>IFERROR(VLOOKUP('BH (2)'!$C$4&amp;"-"&amp;'BH (2)'!$A508,'BH (2)'!$B$7:$S$1006,M$5,0),"")</f>
        <v/>
      </c>
      <c r="N508" s="150" t="str">
        <f>IFERROR(VLOOKUP('BH (2)'!$C$4&amp;"-"&amp;'BH (2)'!$A508,'BH (2)'!$B$7:$S$1006,N$5,0),"")</f>
        <v/>
      </c>
      <c r="O508" s="156" t="str">
        <f>IFERROR(VLOOKUP('BH (2)'!$C$4&amp;"-"&amp;'BH (2)'!$A508,'BH (2)'!$B$7:$S$1006,O$5,0),"")</f>
        <v/>
      </c>
      <c r="P508" s="148" t="str">
        <f>IFERROR(VLOOKUP('BH (2)'!$C$4&amp;"-"&amp;'BH (2)'!$A508,'BH (2)'!$B$7:$S$1006,P$5,0),"")</f>
        <v/>
      </c>
      <c r="Q508" s="157" t="str">
        <f>IFERROR(VLOOKUP('BH (2)'!$C$4&amp;"-"&amp;'BH (2)'!$A508,'BH (2)'!$B$7:$S$1006,Q$5,0),"")</f>
        <v/>
      </c>
      <c r="R508" s="158" t="str">
        <f>IFERROR(VLOOKUP('BH (2)'!$C$4&amp;"-"&amp;'BH (2)'!$A508,'BH (2)'!$B$7:$S$1006,R$5,0),"")</f>
        <v/>
      </c>
      <c r="S508" s="159" t="str">
        <f>IFERROR(VLOOKUP('BH (2)'!$C$4&amp;"-"&amp;'BH (2)'!$A508,'BH (2)'!$B$7:$S$1006,S$5,0),"")</f>
        <v/>
      </c>
      <c r="T508" s="26" t="str">
        <f t="shared" si="28"/>
        <v/>
      </c>
      <c r="U508" s="26" t="str">
        <f t="shared" si="29"/>
        <v/>
      </c>
      <c r="V508" s="26" t="str">
        <f t="shared" si="30"/>
        <v/>
      </c>
      <c r="W508" s="26" t="str">
        <f t="shared" si="31"/>
        <v/>
      </c>
    </row>
    <row r="509" spans="3:23" ht="45" customHeight="1" x14ac:dyDescent="0.25">
      <c r="C509" s="32">
        <v>503</v>
      </c>
      <c r="D509" s="150" t="str">
        <f>IFERROR(VLOOKUP('BH (2)'!$C$4&amp;"-"&amp;'BH (2)'!$A509,'BH (2)'!$B$7:$S$1006,D$5,0),"")</f>
        <v/>
      </c>
      <c r="E509" s="160" t="str">
        <f>IFERROR(VLOOKUP('BH (2)'!$C$4&amp;"-"&amp;'BH (2)'!$A509,'BH (2)'!$B$7:$S$1006,E$5,0),"")</f>
        <v/>
      </c>
      <c r="F509" s="152" t="str">
        <f>IFERROR(VLOOKUP('BH (2)'!$C$4&amp;"-"&amp;'BH (2)'!$A509,'BH (2)'!$B$7:$S$1006,F$5,0),"")</f>
        <v/>
      </c>
      <c r="G509" s="153" t="str">
        <f>IFERROR(VLOOKUP('BH (2)'!$C$4&amp;"-"&amp;'BH (2)'!$A509,'BH (2)'!$B$7:$S$1006,G$5,0),"")</f>
        <v/>
      </c>
      <c r="H509" s="154" t="str">
        <f>IFERROR(VLOOKUP('BH (2)'!$C$4&amp;"-"&amp;'BH (2)'!$A509,'BH (2)'!$B$7:$S$1006,H$5,0),"")</f>
        <v/>
      </c>
      <c r="I509" s="153" t="str">
        <f>IFERROR(VLOOKUP('BH (2)'!$C$4&amp;"-"&amp;'BH (2)'!$A509,'BH (2)'!$B$7:$S$1006,I$5,0),"")</f>
        <v/>
      </c>
      <c r="J509" s="155" t="str">
        <f>IFERROR(VLOOKUP('BH (2)'!$C$4&amp;"-"&amp;'BH (2)'!$A509,'BH (2)'!$B$7:$S$1006,J$5,0),"")</f>
        <v/>
      </c>
      <c r="K509" s="153" t="str">
        <f>IFERROR(VLOOKUP('BH (2)'!$C$4&amp;"-"&amp;'BH (2)'!$A509,'BH (2)'!$B$7:$S$1006,K$5,0),"")</f>
        <v/>
      </c>
      <c r="L509" s="150" t="str">
        <f>IFERROR(VLOOKUP('BH (2)'!$C$4&amp;"-"&amp;'BH (2)'!$A509,'BH (2)'!$B$7:$S$1006,L$5,0),"")</f>
        <v/>
      </c>
      <c r="M509" s="154" t="str">
        <f>IFERROR(VLOOKUP('BH (2)'!$C$4&amp;"-"&amp;'BH (2)'!$A509,'BH (2)'!$B$7:$S$1006,M$5,0),"")</f>
        <v/>
      </c>
      <c r="N509" s="150" t="str">
        <f>IFERROR(VLOOKUP('BH (2)'!$C$4&amp;"-"&amp;'BH (2)'!$A509,'BH (2)'!$B$7:$S$1006,N$5,0),"")</f>
        <v/>
      </c>
      <c r="O509" s="156" t="str">
        <f>IFERROR(VLOOKUP('BH (2)'!$C$4&amp;"-"&amp;'BH (2)'!$A509,'BH (2)'!$B$7:$S$1006,O$5,0),"")</f>
        <v/>
      </c>
      <c r="P509" s="148" t="str">
        <f>IFERROR(VLOOKUP('BH (2)'!$C$4&amp;"-"&amp;'BH (2)'!$A509,'BH (2)'!$B$7:$S$1006,P$5,0),"")</f>
        <v/>
      </c>
      <c r="Q509" s="157" t="str">
        <f>IFERROR(VLOOKUP('BH (2)'!$C$4&amp;"-"&amp;'BH (2)'!$A509,'BH (2)'!$B$7:$S$1006,Q$5,0),"")</f>
        <v/>
      </c>
      <c r="R509" s="158" t="str">
        <f>IFERROR(VLOOKUP('BH (2)'!$C$4&amp;"-"&amp;'BH (2)'!$A509,'BH (2)'!$B$7:$S$1006,R$5,0),"")</f>
        <v/>
      </c>
      <c r="S509" s="159" t="str">
        <f>IFERROR(VLOOKUP('BH (2)'!$C$4&amp;"-"&amp;'BH (2)'!$A509,'BH (2)'!$B$7:$S$1006,S$5,0),"")</f>
        <v/>
      </c>
      <c r="T509" s="26" t="str">
        <f t="shared" si="28"/>
        <v/>
      </c>
      <c r="U509" s="26" t="str">
        <f t="shared" si="29"/>
        <v/>
      </c>
      <c r="V509" s="26" t="str">
        <f t="shared" si="30"/>
        <v/>
      </c>
      <c r="W509" s="26" t="str">
        <f t="shared" si="31"/>
        <v/>
      </c>
    </row>
    <row r="510" spans="3:23" ht="45" customHeight="1" x14ac:dyDescent="0.25">
      <c r="C510" s="32">
        <v>504</v>
      </c>
      <c r="D510" s="150" t="str">
        <f>IFERROR(VLOOKUP('BH (2)'!$C$4&amp;"-"&amp;'BH (2)'!$A510,'BH (2)'!$B$7:$S$1006,D$5,0),"")</f>
        <v/>
      </c>
      <c r="E510" s="160" t="str">
        <f>IFERROR(VLOOKUP('BH (2)'!$C$4&amp;"-"&amp;'BH (2)'!$A510,'BH (2)'!$B$7:$S$1006,E$5,0),"")</f>
        <v/>
      </c>
      <c r="F510" s="152" t="str">
        <f>IFERROR(VLOOKUP('BH (2)'!$C$4&amp;"-"&amp;'BH (2)'!$A510,'BH (2)'!$B$7:$S$1006,F$5,0),"")</f>
        <v/>
      </c>
      <c r="G510" s="153" t="str">
        <f>IFERROR(VLOOKUP('BH (2)'!$C$4&amp;"-"&amp;'BH (2)'!$A510,'BH (2)'!$B$7:$S$1006,G$5,0),"")</f>
        <v/>
      </c>
      <c r="H510" s="154" t="str">
        <f>IFERROR(VLOOKUP('BH (2)'!$C$4&amp;"-"&amp;'BH (2)'!$A510,'BH (2)'!$B$7:$S$1006,H$5,0),"")</f>
        <v/>
      </c>
      <c r="I510" s="153" t="str">
        <f>IFERROR(VLOOKUP('BH (2)'!$C$4&amp;"-"&amp;'BH (2)'!$A510,'BH (2)'!$B$7:$S$1006,I$5,0),"")</f>
        <v/>
      </c>
      <c r="J510" s="155" t="str">
        <f>IFERROR(VLOOKUP('BH (2)'!$C$4&amp;"-"&amp;'BH (2)'!$A510,'BH (2)'!$B$7:$S$1006,J$5,0),"")</f>
        <v/>
      </c>
      <c r="K510" s="153" t="str">
        <f>IFERROR(VLOOKUP('BH (2)'!$C$4&amp;"-"&amp;'BH (2)'!$A510,'BH (2)'!$B$7:$S$1006,K$5,0),"")</f>
        <v/>
      </c>
      <c r="L510" s="150" t="str">
        <f>IFERROR(VLOOKUP('BH (2)'!$C$4&amp;"-"&amp;'BH (2)'!$A510,'BH (2)'!$B$7:$S$1006,L$5,0),"")</f>
        <v/>
      </c>
      <c r="M510" s="154" t="str">
        <f>IFERROR(VLOOKUP('BH (2)'!$C$4&amp;"-"&amp;'BH (2)'!$A510,'BH (2)'!$B$7:$S$1006,M$5,0),"")</f>
        <v/>
      </c>
      <c r="N510" s="150" t="str">
        <f>IFERROR(VLOOKUP('BH (2)'!$C$4&amp;"-"&amp;'BH (2)'!$A510,'BH (2)'!$B$7:$S$1006,N$5,0),"")</f>
        <v/>
      </c>
      <c r="O510" s="156" t="str">
        <f>IFERROR(VLOOKUP('BH (2)'!$C$4&amp;"-"&amp;'BH (2)'!$A510,'BH (2)'!$B$7:$S$1006,O$5,0),"")</f>
        <v/>
      </c>
      <c r="P510" s="148" t="str">
        <f>IFERROR(VLOOKUP('BH (2)'!$C$4&amp;"-"&amp;'BH (2)'!$A510,'BH (2)'!$B$7:$S$1006,P$5,0),"")</f>
        <v/>
      </c>
      <c r="Q510" s="157" t="str">
        <f>IFERROR(VLOOKUP('BH (2)'!$C$4&amp;"-"&amp;'BH (2)'!$A510,'BH (2)'!$B$7:$S$1006,Q$5,0),"")</f>
        <v/>
      </c>
      <c r="R510" s="158" t="str">
        <f>IFERROR(VLOOKUP('BH (2)'!$C$4&amp;"-"&amp;'BH (2)'!$A510,'BH (2)'!$B$7:$S$1006,R$5,0),"")</f>
        <v/>
      </c>
      <c r="S510" s="159" t="str">
        <f>IFERROR(VLOOKUP('BH (2)'!$C$4&amp;"-"&amp;'BH (2)'!$A510,'BH (2)'!$B$7:$S$1006,S$5,0),"")</f>
        <v/>
      </c>
      <c r="T510" s="26" t="str">
        <f t="shared" si="28"/>
        <v/>
      </c>
      <c r="U510" s="26" t="str">
        <f t="shared" si="29"/>
        <v/>
      </c>
      <c r="V510" s="26" t="str">
        <f t="shared" si="30"/>
        <v/>
      </c>
      <c r="W510" s="26" t="str">
        <f t="shared" si="31"/>
        <v/>
      </c>
    </row>
    <row r="511" spans="3:23" ht="45" customHeight="1" x14ac:dyDescent="0.25">
      <c r="C511" s="32">
        <v>505</v>
      </c>
      <c r="D511" s="150" t="str">
        <f>IFERROR(VLOOKUP('BH (2)'!$C$4&amp;"-"&amp;'BH (2)'!$A511,'BH (2)'!$B$7:$S$1006,D$5,0),"")</f>
        <v/>
      </c>
      <c r="E511" s="160" t="str">
        <f>IFERROR(VLOOKUP('BH (2)'!$C$4&amp;"-"&amp;'BH (2)'!$A511,'BH (2)'!$B$7:$S$1006,E$5,0),"")</f>
        <v/>
      </c>
      <c r="F511" s="152" t="str">
        <f>IFERROR(VLOOKUP('BH (2)'!$C$4&amp;"-"&amp;'BH (2)'!$A511,'BH (2)'!$B$7:$S$1006,F$5,0),"")</f>
        <v/>
      </c>
      <c r="G511" s="153" t="str">
        <f>IFERROR(VLOOKUP('BH (2)'!$C$4&amp;"-"&amp;'BH (2)'!$A511,'BH (2)'!$B$7:$S$1006,G$5,0),"")</f>
        <v/>
      </c>
      <c r="H511" s="154" t="str">
        <f>IFERROR(VLOOKUP('BH (2)'!$C$4&amp;"-"&amp;'BH (2)'!$A511,'BH (2)'!$B$7:$S$1006,H$5,0),"")</f>
        <v/>
      </c>
      <c r="I511" s="153" t="str">
        <f>IFERROR(VLOOKUP('BH (2)'!$C$4&amp;"-"&amp;'BH (2)'!$A511,'BH (2)'!$B$7:$S$1006,I$5,0),"")</f>
        <v/>
      </c>
      <c r="J511" s="155" t="str">
        <f>IFERROR(VLOOKUP('BH (2)'!$C$4&amp;"-"&amp;'BH (2)'!$A511,'BH (2)'!$B$7:$S$1006,J$5,0),"")</f>
        <v/>
      </c>
      <c r="K511" s="153" t="str">
        <f>IFERROR(VLOOKUP('BH (2)'!$C$4&amp;"-"&amp;'BH (2)'!$A511,'BH (2)'!$B$7:$S$1006,K$5,0),"")</f>
        <v/>
      </c>
      <c r="L511" s="150" t="str">
        <f>IFERROR(VLOOKUP('BH (2)'!$C$4&amp;"-"&amp;'BH (2)'!$A511,'BH (2)'!$B$7:$S$1006,L$5,0),"")</f>
        <v/>
      </c>
      <c r="M511" s="154" t="str">
        <f>IFERROR(VLOOKUP('BH (2)'!$C$4&amp;"-"&amp;'BH (2)'!$A511,'BH (2)'!$B$7:$S$1006,M$5,0),"")</f>
        <v/>
      </c>
      <c r="N511" s="150" t="str">
        <f>IFERROR(VLOOKUP('BH (2)'!$C$4&amp;"-"&amp;'BH (2)'!$A511,'BH (2)'!$B$7:$S$1006,N$5,0),"")</f>
        <v/>
      </c>
      <c r="O511" s="156" t="str">
        <f>IFERROR(VLOOKUP('BH (2)'!$C$4&amp;"-"&amp;'BH (2)'!$A511,'BH (2)'!$B$7:$S$1006,O$5,0),"")</f>
        <v/>
      </c>
      <c r="P511" s="148" t="str">
        <f>IFERROR(VLOOKUP('BH (2)'!$C$4&amp;"-"&amp;'BH (2)'!$A511,'BH (2)'!$B$7:$S$1006,P$5,0),"")</f>
        <v/>
      </c>
      <c r="Q511" s="157" t="str">
        <f>IFERROR(VLOOKUP('BH (2)'!$C$4&amp;"-"&amp;'BH (2)'!$A511,'BH (2)'!$B$7:$S$1006,Q$5,0),"")</f>
        <v/>
      </c>
      <c r="R511" s="158" t="str">
        <f>IFERROR(VLOOKUP('BH (2)'!$C$4&amp;"-"&amp;'BH (2)'!$A511,'BH (2)'!$B$7:$S$1006,R$5,0),"")</f>
        <v/>
      </c>
      <c r="S511" s="159" t="str">
        <f>IFERROR(VLOOKUP('BH (2)'!$C$4&amp;"-"&amp;'BH (2)'!$A511,'BH (2)'!$B$7:$S$1006,S$5,0),"")</f>
        <v/>
      </c>
      <c r="T511" s="26" t="str">
        <f t="shared" si="28"/>
        <v/>
      </c>
      <c r="U511" s="26" t="str">
        <f t="shared" si="29"/>
        <v/>
      </c>
      <c r="V511" s="26" t="str">
        <f t="shared" si="30"/>
        <v/>
      </c>
      <c r="W511" s="26" t="str">
        <f t="shared" si="31"/>
        <v/>
      </c>
    </row>
    <row r="512" spans="3:23" ht="45" customHeight="1" x14ac:dyDescent="0.25">
      <c r="C512" s="32">
        <v>506</v>
      </c>
      <c r="D512" s="150" t="str">
        <f>IFERROR(VLOOKUP('BH (2)'!$C$4&amp;"-"&amp;'BH (2)'!$A512,'BH (2)'!$B$7:$S$1006,D$5,0),"")</f>
        <v/>
      </c>
      <c r="E512" s="160" t="str">
        <f>IFERROR(VLOOKUP('BH (2)'!$C$4&amp;"-"&amp;'BH (2)'!$A512,'BH (2)'!$B$7:$S$1006,E$5,0),"")</f>
        <v/>
      </c>
      <c r="F512" s="152" t="str">
        <f>IFERROR(VLOOKUP('BH (2)'!$C$4&amp;"-"&amp;'BH (2)'!$A512,'BH (2)'!$B$7:$S$1006,F$5,0),"")</f>
        <v/>
      </c>
      <c r="G512" s="153" t="str">
        <f>IFERROR(VLOOKUP('BH (2)'!$C$4&amp;"-"&amp;'BH (2)'!$A512,'BH (2)'!$B$7:$S$1006,G$5,0),"")</f>
        <v/>
      </c>
      <c r="H512" s="154" t="str">
        <f>IFERROR(VLOOKUP('BH (2)'!$C$4&amp;"-"&amp;'BH (2)'!$A512,'BH (2)'!$B$7:$S$1006,H$5,0),"")</f>
        <v/>
      </c>
      <c r="I512" s="153" t="str">
        <f>IFERROR(VLOOKUP('BH (2)'!$C$4&amp;"-"&amp;'BH (2)'!$A512,'BH (2)'!$B$7:$S$1006,I$5,0),"")</f>
        <v/>
      </c>
      <c r="J512" s="155" t="str">
        <f>IFERROR(VLOOKUP('BH (2)'!$C$4&amp;"-"&amp;'BH (2)'!$A512,'BH (2)'!$B$7:$S$1006,J$5,0),"")</f>
        <v/>
      </c>
      <c r="K512" s="153" t="str">
        <f>IFERROR(VLOOKUP('BH (2)'!$C$4&amp;"-"&amp;'BH (2)'!$A512,'BH (2)'!$B$7:$S$1006,K$5,0),"")</f>
        <v/>
      </c>
      <c r="L512" s="150" t="str">
        <f>IFERROR(VLOOKUP('BH (2)'!$C$4&amp;"-"&amp;'BH (2)'!$A512,'BH (2)'!$B$7:$S$1006,L$5,0),"")</f>
        <v/>
      </c>
      <c r="M512" s="154" t="str">
        <f>IFERROR(VLOOKUP('BH (2)'!$C$4&amp;"-"&amp;'BH (2)'!$A512,'BH (2)'!$B$7:$S$1006,M$5,0),"")</f>
        <v/>
      </c>
      <c r="N512" s="150" t="str">
        <f>IFERROR(VLOOKUP('BH (2)'!$C$4&amp;"-"&amp;'BH (2)'!$A512,'BH (2)'!$B$7:$S$1006,N$5,0),"")</f>
        <v/>
      </c>
      <c r="O512" s="156" t="str">
        <f>IFERROR(VLOOKUP('BH (2)'!$C$4&amp;"-"&amp;'BH (2)'!$A512,'BH (2)'!$B$7:$S$1006,O$5,0),"")</f>
        <v/>
      </c>
      <c r="P512" s="148" t="str">
        <f>IFERROR(VLOOKUP('BH (2)'!$C$4&amp;"-"&amp;'BH (2)'!$A512,'BH (2)'!$B$7:$S$1006,P$5,0),"")</f>
        <v/>
      </c>
      <c r="Q512" s="157" t="str">
        <f>IFERROR(VLOOKUP('BH (2)'!$C$4&amp;"-"&amp;'BH (2)'!$A512,'BH (2)'!$B$7:$S$1006,Q$5,0),"")</f>
        <v/>
      </c>
      <c r="R512" s="158" t="str">
        <f>IFERROR(VLOOKUP('BH (2)'!$C$4&amp;"-"&amp;'BH (2)'!$A512,'BH (2)'!$B$7:$S$1006,R$5,0),"")</f>
        <v/>
      </c>
      <c r="S512" s="159" t="str">
        <f>IFERROR(VLOOKUP('BH (2)'!$C$4&amp;"-"&amp;'BH (2)'!$A512,'BH (2)'!$B$7:$S$1006,S$5,0),"")</f>
        <v/>
      </c>
      <c r="T512" s="26" t="str">
        <f t="shared" si="28"/>
        <v/>
      </c>
      <c r="U512" s="26" t="str">
        <f t="shared" si="29"/>
        <v/>
      </c>
      <c r="V512" s="26" t="str">
        <f t="shared" si="30"/>
        <v/>
      </c>
      <c r="W512" s="26" t="str">
        <f t="shared" si="31"/>
        <v/>
      </c>
    </row>
    <row r="513" spans="3:23" ht="45" customHeight="1" x14ac:dyDescent="0.25">
      <c r="C513" s="32">
        <v>507</v>
      </c>
      <c r="D513" s="150" t="str">
        <f>IFERROR(VLOOKUP('BH (2)'!$C$4&amp;"-"&amp;'BH (2)'!$A513,'BH (2)'!$B$7:$S$1006,D$5,0),"")</f>
        <v/>
      </c>
      <c r="E513" s="160" t="str">
        <f>IFERROR(VLOOKUP('BH (2)'!$C$4&amp;"-"&amp;'BH (2)'!$A513,'BH (2)'!$B$7:$S$1006,E$5,0),"")</f>
        <v/>
      </c>
      <c r="F513" s="152" t="str">
        <f>IFERROR(VLOOKUP('BH (2)'!$C$4&amp;"-"&amp;'BH (2)'!$A513,'BH (2)'!$B$7:$S$1006,F$5,0),"")</f>
        <v/>
      </c>
      <c r="G513" s="153" t="str">
        <f>IFERROR(VLOOKUP('BH (2)'!$C$4&amp;"-"&amp;'BH (2)'!$A513,'BH (2)'!$B$7:$S$1006,G$5,0),"")</f>
        <v/>
      </c>
      <c r="H513" s="154" t="str">
        <f>IFERROR(VLOOKUP('BH (2)'!$C$4&amp;"-"&amp;'BH (2)'!$A513,'BH (2)'!$B$7:$S$1006,H$5,0),"")</f>
        <v/>
      </c>
      <c r="I513" s="153" t="str">
        <f>IFERROR(VLOOKUP('BH (2)'!$C$4&amp;"-"&amp;'BH (2)'!$A513,'BH (2)'!$B$7:$S$1006,I$5,0),"")</f>
        <v/>
      </c>
      <c r="J513" s="155" t="str">
        <f>IFERROR(VLOOKUP('BH (2)'!$C$4&amp;"-"&amp;'BH (2)'!$A513,'BH (2)'!$B$7:$S$1006,J$5,0),"")</f>
        <v/>
      </c>
      <c r="K513" s="153" t="str">
        <f>IFERROR(VLOOKUP('BH (2)'!$C$4&amp;"-"&amp;'BH (2)'!$A513,'BH (2)'!$B$7:$S$1006,K$5,0),"")</f>
        <v/>
      </c>
      <c r="L513" s="150" t="str">
        <f>IFERROR(VLOOKUP('BH (2)'!$C$4&amp;"-"&amp;'BH (2)'!$A513,'BH (2)'!$B$7:$S$1006,L$5,0),"")</f>
        <v/>
      </c>
      <c r="M513" s="154" t="str">
        <f>IFERROR(VLOOKUP('BH (2)'!$C$4&amp;"-"&amp;'BH (2)'!$A513,'BH (2)'!$B$7:$S$1006,M$5,0),"")</f>
        <v/>
      </c>
      <c r="N513" s="150" t="str">
        <f>IFERROR(VLOOKUP('BH (2)'!$C$4&amp;"-"&amp;'BH (2)'!$A513,'BH (2)'!$B$7:$S$1006,N$5,0),"")</f>
        <v/>
      </c>
      <c r="O513" s="156" t="str">
        <f>IFERROR(VLOOKUP('BH (2)'!$C$4&amp;"-"&amp;'BH (2)'!$A513,'BH (2)'!$B$7:$S$1006,O$5,0),"")</f>
        <v/>
      </c>
      <c r="P513" s="148" t="str">
        <f>IFERROR(VLOOKUP('BH (2)'!$C$4&amp;"-"&amp;'BH (2)'!$A513,'BH (2)'!$B$7:$S$1006,P$5,0),"")</f>
        <v/>
      </c>
      <c r="Q513" s="157" t="str">
        <f>IFERROR(VLOOKUP('BH (2)'!$C$4&amp;"-"&amp;'BH (2)'!$A513,'BH (2)'!$B$7:$S$1006,Q$5,0),"")</f>
        <v/>
      </c>
      <c r="R513" s="158" t="str">
        <f>IFERROR(VLOOKUP('BH (2)'!$C$4&amp;"-"&amp;'BH (2)'!$A513,'BH (2)'!$B$7:$S$1006,R$5,0),"")</f>
        <v/>
      </c>
      <c r="S513" s="159" t="str">
        <f>IFERROR(VLOOKUP('BH (2)'!$C$4&amp;"-"&amp;'BH (2)'!$A513,'BH (2)'!$B$7:$S$1006,S$5,0),"")</f>
        <v/>
      </c>
      <c r="T513" s="26" t="str">
        <f t="shared" si="28"/>
        <v/>
      </c>
      <c r="U513" s="26" t="str">
        <f t="shared" si="29"/>
        <v/>
      </c>
      <c r="V513" s="26" t="str">
        <f t="shared" si="30"/>
        <v/>
      </c>
      <c r="W513" s="26" t="str">
        <f t="shared" si="31"/>
        <v/>
      </c>
    </row>
    <row r="514" spans="3:23" ht="45" customHeight="1" x14ac:dyDescent="0.25">
      <c r="C514" s="32">
        <v>508</v>
      </c>
      <c r="D514" s="150" t="str">
        <f>IFERROR(VLOOKUP('BH (2)'!$C$4&amp;"-"&amp;'BH (2)'!$A514,'BH (2)'!$B$7:$S$1006,D$5,0),"")</f>
        <v/>
      </c>
      <c r="E514" s="160" t="str">
        <f>IFERROR(VLOOKUP('BH (2)'!$C$4&amp;"-"&amp;'BH (2)'!$A514,'BH (2)'!$B$7:$S$1006,E$5,0),"")</f>
        <v/>
      </c>
      <c r="F514" s="152" t="str">
        <f>IFERROR(VLOOKUP('BH (2)'!$C$4&amp;"-"&amp;'BH (2)'!$A514,'BH (2)'!$B$7:$S$1006,F$5,0),"")</f>
        <v/>
      </c>
      <c r="G514" s="153" t="str">
        <f>IFERROR(VLOOKUP('BH (2)'!$C$4&amp;"-"&amp;'BH (2)'!$A514,'BH (2)'!$B$7:$S$1006,G$5,0),"")</f>
        <v/>
      </c>
      <c r="H514" s="154" t="str">
        <f>IFERROR(VLOOKUP('BH (2)'!$C$4&amp;"-"&amp;'BH (2)'!$A514,'BH (2)'!$B$7:$S$1006,H$5,0),"")</f>
        <v/>
      </c>
      <c r="I514" s="153" t="str">
        <f>IFERROR(VLOOKUP('BH (2)'!$C$4&amp;"-"&amp;'BH (2)'!$A514,'BH (2)'!$B$7:$S$1006,I$5,0),"")</f>
        <v/>
      </c>
      <c r="J514" s="155" t="str">
        <f>IFERROR(VLOOKUP('BH (2)'!$C$4&amp;"-"&amp;'BH (2)'!$A514,'BH (2)'!$B$7:$S$1006,J$5,0),"")</f>
        <v/>
      </c>
      <c r="K514" s="153" t="str">
        <f>IFERROR(VLOOKUP('BH (2)'!$C$4&amp;"-"&amp;'BH (2)'!$A514,'BH (2)'!$B$7:$S$1006,K$5,0),"")</f>
        <v/>
      </c>
      <c r="L514" s="150" t="str">
        <f>IFERROR(VLOOKUP('BH (2)'!$C$4&amp;"-"&amp;'BH (2)'!$A514,'BH (2)'!$B$7:$S$1006,L$5,0),"")</f>
        <v/>
      </c>
      <c r="M514" s="154" t="str">
        <f>IFERROR(VLOOKUP('BH (2)'!$C$4&amp;"-"&amp;'BH (2)'!$A514,'BH (2)'!$B$7:$S$1006,M$5,0),"")</f>
        <v/>
      </c>
      <c r="N514" s="150" t="str">
        <f>IFERROR(VLOOKUP('BH (2)'!$C$4&amp;"-"&amp;'BH (2)'!$A514,'BH (2)'!$B$7:$S$1006,N$5,0),"")</f>
        <v/>
      </c>
      <c r="O514" s="156" t="str">
        <f>IFERROR(VLOOKUP('BH (2)'!$C$4&amp;"-"&amp;'BH (2)'!$A514,'BH (2)'!$B$7:$S$1006,O$5,0),"")</f>
        <v/>
      </c>
      <c r="P514" s="148" t="str">
        <f>IFERROR(VLOOKUP('BH (2)'!$C$4&amp;"-"&amp;'BH (2)'!$A514,'BH (2)'!$B$7:$S$1006,P$5,0),"")</f>
        <v/>
      </c>
      <c r="Q514" s="157" t="str">
        <f>IFERROR(VLOOKUP('BH (2)'!$C$4&amp;"-"&amp;'BH (2)'!$A514,'BH (2)'!$B$7:$S$1006,Q$5,0),"")</f>
        <v/>
      </c>
      <c r="R514" s="158" t="str">
        <f>IFERROR(VLOOKUP('BH (2)'!$C$4&amp;"-"&amp;'BH (2)'!$A514,'BH (2)'!$B$7:$S$1006,R$5,0),"")</f>
        <v/>
      </c>
      <c r="S514" s="159" t="str">
        <f>IFERROR(VLOOKUP('BH (2)'!$C$4&amp;"-"&amp;'BH (2)'!$A514,'BH (2)'!$B$7:$S$1006,S$5,0),"")</f>
        <v/>
      </c>
      <c r="T514" s="26" t="str">
        <f t="shared" si="28"/>
        <v/>
      </c>
      <c r="U514" s="26" t="str">
        <f t="shared" si="29"/>
        <v/>
      </c>
      <c r="V514" s="26" t="str">
        <f t="shared" si="30"/>
        <v/>
      </c>
      <c r="W514" s="26" t="str">
        <f t="shared" si="31"/>
        <v/>
      </c>
    </row>
    <row r="515" spans="3:23" ht="45" customHeight="1" x14ac:dyDescent="0.25">
      <c r="C515" s="32">
        <v>509</v>
      </c>
      <c r="D515" s="150" t="str">
        <f>IFERROR(VLOOKUP('BH (2)'!$C$4&amp;"-"&amp;'BH (2)'!$A515,'BH (2)'!$B$7:$S$1006,D$5,0),"")</f>
        <v/>
      </c>
      <c r="E515" s="160" t="str">
        <f>IFERROR(VLOOKUP('BH (2)'!$C$4&amp;"-"&amp;'BH (2)'!$A515,'BH (2)'!$B$7:$S$1006,E$5,0),"")</f>
        <v/>
      </c>
      <c r="F515" s="152" t="str">
        <f>IFERROR(VLOOKUP('BH (2)'!$C$4&amp;"-"&amp;'BH (2)'!$A515,'BH (2)'!$B$7:$S$1006,F$5,0),"")</f>
        <v/>
      </c>
      <c r="G515" s="153" t="str">
        <f>IFERROR(VLOOKUP('BH (2)'!$C$4&amp;"-"&amp;'BH (2)'!$A515,'BH (2)'!$B$7:$S$1006,G$5,0),"")</f>
        <v/>
      </c>
      <c r="H515" s="154" t="str">
        <f>IFERROR(VLOOKUP('BH (2)'!$C$4&amp;"-"&amp;'BH (2)'!$A515,'BH (2)'!$B$7:$S$1006,H$5,0),"")</f>
        <v/>
      </c>
      <c r="I515" s="153" t="str">
        <f>IFERROR(VLOOKUP('BH (2)'!$C$4&amp;"-"&amp;'BH (2)'!$A515,'BH (2)'!$B$7:$S$1006,I$5,0),"")</f>
        <v/>
      </c>
      <c r="J515" s="155" t="str">
        <f>IFERROR(VLOOKUP('BH (2)'!$C$4&amp;"-"&amp;'BH (2)'!$A515,'BH (2)'!$B$7:$S$1006,J$5,0),"")</f>
        <v/>
      </c>
      <c r="K515" s="153" t="str">
        <f>IFERROR(VLOOKUP('BH (2)'!$C$4&amp;"-"&amp;'BH (2)'!$A515,'BH (2)'!$B$7:$S$1006,K$5,0),"")</f>
        <v/>
      </c>
      <c r="L515" s="150" t="str">
        <f>IFERROR(VLOOKUP('BH (2)'!$C$4&amp;"-"&amp;'BH (2)'!$A515,'BH (2)'!$B$7:$S$1006,L$5,0),"")</f>
        <v/>
      </c>
      <c r="M515" s="154" t="str">
        <f>IFERROR(VLOOKUP('BH (2)'!$C$4&amp;"-"&amp;'BH (2)'!$A515,'BH (2)'!$B$7:$S$1006,M$5,0),"")</f>
        <v/>
      </c>
      <c r="N515" s="150" t="str">
        <f>IFERROR(VLOOKUP('BH (2)'!$C$4&amp;"-"&amp;'BH (2)'!$A515,'BH (2)'!$B$7:$S$1006,N$5,0),"")</f>
        <v/>
      </c>
      <c r="O515" s="156" t="str">
        <f>IFERROR(VLOOKUP('BH (2)'!$C$4&amp;"-"&amp;'BH (2)'!$A515,'BH (2)'!$B$7:$S$1006,O$5,0),"")</f>
        <v/>
      </c>
      <c r="P515" s="148" t="str">
        <f>IFERROR(VLOOKUP('BH (2)'!$C$4&amp;"-"&amp;'BH (2)'!$A515,'BH (2)'!$B$7:$S$1006,P$5,0),"")</f>
        <v/>
      </c>
      <c r="Q515" s="157" t="str">
        <f>IFERROR(VLOOKUP('BH (2)'!$C$4&amp;"-"&amp;'BH (2)'!$A515,'BH (2)'!$B$7:$S$1006,Q$5,0),"")</f>
        <v/>
      </c>
      <c r="R515" s="158" t="str">
        <f>IFERROR(VLOOKUP('BH (2)'!$C$4&amp;"-"&amp;'BH (2)'!$A515,'BH (2)'!$B$7:$S$1006,R$5,0),"")</f>
        <v/>
      </c>
      <c r="S515" s="159" t="str">
        <f>IFERROR(VLOOKUP('BH (2)'!$C$4&amp;"-"&amp;'BH (2)'!$A515,'BH (2)'!$B$7:$S$1006,S$5,0),"")</f>
        <v/>
      </c>
      <c r="T515" s="26" t="str">
        <f t="shared" si="28"/>
        <v/>
      </c>
      <c r="U515" s="26" t="str">
        <f t="shared" si="29"/>
        <v/>
      </c>
      <c r="V515" s="26" t="str">
        <f t="shared" si="30"/>
        <v/>
      </c>
      <c r="W515" s="26" t="str">
        <f t="shared" si="31"/>
        <v/>
      </c>
    </row>
    <row r="516" spans="3:23" ht="45" customHeight="1" x14ac:dyDescent="0.25">
      <c r="C516" s="32">
        <v>510</v>
      </c>
      <c r="D516" s="150" t="str">
        <f>IFERROR(VLOOKUP('BH (2)'!$C$4&amp;"-"&amp;'BH (2)'!$A516,'BH (2)'!$B$7:$S$1006,D$5,0),"")</f>
        <v/>
      </c>
      <c r="E516" s="160" t="str">
        <f>IFERROR(VLOOKUP('BH (2)'!$C$4&amp;"-"&amp;'BH (2)'!$A516,'BH (2)'!$B$7:$S$1006,E$5,0),"")</f>
        <v/>
      </c>
      <c r="F516" s="152" t="str">
        <f>IFERROR(VLOOKUP('BH (2)'!$C$4&amp;"-"&amp;'BH (2)'!$A516,'BH (2)'!$B$7:$S$1006,F$5,0),"")</f>
        <v/>
      </c>
      <c r="G516" s="153" t="str">
        <f>IFERROR(VLOOKUP('BH (2)'!$C$4&amp;"-"&amp;'BH (2)'!$A516,'BH (2)'!$B$7:$S$1006,G$5,0),"")</f>
        <v/>
      </c>
      <c r="H516" s="154" t="str">
        <f>IFERROR(VLOOKUP('BH (2)'!$C$4&amp;"-"&amp;'BH (2)'!$A516,'BH (2)'!$B$7:$S$1006,H$5,0),"")</f>
        <v/>
      </c>
      <c r="I516" s="153" t="str">
        <f>IFERROR(VLOOKUP('BH (2)'!$C$4&amp;"-"&amp;'BH (2)'!$A516,'BH (2)'!$B$7:$S$1006,I$5,0),"")</f>
        <v/>
      </c>
      <c r="J516" s="155" t="str">
        <f>IFERROR(VLOOKUP('BH (2)'!$C$4&amp;"-"&amp;'BH (2)'!$A516,'BH (2)'!$B$7:$S$1006,J$5,0),"")</f>
        <v/>
      </c>
      <c r="K516" s="153" t="str">
        <f>IFERROR(VLOOKUP('BH (2)'!$C$4&amp;"-"&amp;'BH (2)'!$A516,'BH (2)'!$B$7:$S$1006,K$5,0),"")</f>
        <v/>
      </c>
      <c r="L516" s="150" t="str">
        <f>IFERROR(VLOOKUP('BH (2)'!$C$4&amp;"-"&amp;'BH (2)'!$A516,'BH (2)'!$B$7:$S$1006,L$5,0),"")</f>
        <v/>
      </c>
      <c r="M516" s="154" t="str">
        <f>IFERROR(VLOOKUP('BH (2)'!$C$4&amp;"-"&amp;'BH (2)'!$A516,'BH (2)'!$B$7:$S$1006,M$5,0),"")</f>
        <v/>
      </c>
      <c r="N516" s="150" t="str">
        <f>IFERROR(VLOOKUP('BH (2)'!$C$4&amp;"-"&amp;'BH (2)'!$A516,'BH (2)'!$B$7:$S$1006,N$5,0),"")</f>
        <v/>
      </c>
      <c r="O516" s="156" t="str">
        <f>IFERROR(VLOOKUP('BH (2)'!$C$4&amp;"-"&amp;'BH (2)'!$A516,'BH (2)'!$B$7:$S$1006,O$5,0),"")</f>
        <v/>
      </c>
      <c r="P516" s="148" t="str">
        <f>IFERROR(VLOOKUP('BH (2)'!$C$4&amp;"-"&amp;'BH (2)'!$A516,'BH (2)'!$B$7:$S$1006,P$5,0),"")</f>
        <v/>
      </c>
      <c r="Q516" s="157" t="str">
        <f>IFERROR(VLOOKUP('BH (2)'!$C$4&amp;"-"&amp;'BH (2)'!$A516,'BH (2)'!$B$7:$S$1006,Q$5,0),"")</f>
        <v/>
      </c>
      <c r="R516" s="158" t="str">
        <f>IFERROR(VLOOKUP('BH (2)'!$C$4&amp;"-"&amp;'BH (2)'!$A516,'BH (2)'!$B$7:$S$1006,R$5,0),"")</f>
        <v/>
      </c>
      <c r="S516" s="159" t="str">
        <f>IFERROR(VLOOKUP('BH (2)'!$C$4&amp;"-"&amp;'BH (2)'!$A516,'BH (2)'!$B$7:$S$1006,S$5,0),"")</f>
        <v/>
      </c>
      <c r="T516" s="26" t="str">
        <f t="shared" si="28"/>
        <v/>
      </c>
      <c r="U516" s="26" t="str">
        <f t="shared" si="29"/>
        <v/>
      </c>
      <c r="V516" s="26" t="str">
        <f t="shared" si="30"/>
        <v/>
      </c>
      <c r="W516" s="26" t="str">
        <f t="shared" si="31"/>
        <v/>
      </c>
    </row>
    <row r="517" spans="3:23" ht="45" customHeight="1" x14ac:dyDescent="0.25">
      <c r="C517" s="32">
        <v>511</v>
      </c>
      <c r="D517" s="150" t="str">
        <f>IFERROR(VLOOKUP('BH (2)'!$C$4&amp;"-"&amp;'BH (2)'!$A517,'BH (2)'!$B$7:$S$1006,D$5,0),"")</f>
        <v/>
      </c>
      <c r="E517" s="160" t="str">
        <f>IFERROR(VLOOKUP('BH (2)'!$C$4&amp;"-"&amp;'BH (2)'!$A517,'BH (2)'!$B$7:$S$1006,E$5,0),"")</f>
        <v/>
      </c>
      <c r="F517" s="152" t="str">
        <f>IFERROR(VLOOKUP('BH (2)'!$C$4&amp;"-"&amp;'BH (2)'!$A517,'BH (2)'!$B$7:$S$1006,F$5,0),"")</f>
        <v/>
      </c>
      <c r="G517" s="153" t="str">
        <f>IFERROR(VLOOKUP('BH (2)'!$C$4&amp;"-"&amp;'BH (2)'!$A517,'BH (2)'!$B$7:$S$1006,G$5,0),"")</f>
        <v/>
      </c>
      <c r="H517" s="154" t="str">
        <f>IFERROR(VLOOKUP('BH (2)'!$C$4&amp;"-"&amp;'BH (2)'!$A517,'BH (2)'!$B$7:$S$1006,H$5,0),"")</f>
        <v/>
      </c>
      <c r="I517" s="153" t="str">
        <f>IFERROR(VLOOKUP('BH (2)'!$C$4&amp;"-"&amp;'BH (2)'!$A517,'BH (2)'!$B$7:$S$1006,I$5,0),"")</f>
        <v/>
      </c>
      <c r="J517" s="155" t="str">
        <f>IFERROR(VLOOKUP('BH (2)'!$C$4&amp;"-"&amp;'BH (2)'!$A517,'BH (2)'!$B$7:$S$1006,J$5,0),"")</f>
        <v/>
      </c>
      <c r="K517" s="153" t="str">
        <f>IFERROR(VLOOKUP('BH (2)'!$C$4&amp;"-"&amp;'BH (2)'!$A517,'BH (2)'!$B$7:$S$1006,K$5,0),"")</f>
        <v/>
      </c>
      <c r="L517" s="150" t="str">
        <f>IFERROR(VLOOKUP('BH (2)'!$C$4&amp;"-"&amp;'BH (2)'!$A517,'BH (2)'!$B$7:$S$1006,L$5,0),"")</f>
        <v/>
      </c>
      <c r="M517" s="154" t="str">
        <f>IFERROR(VLOOKUP('BH (2)'!$C$4&amp;"-"&amp;'BH (2)'!$A517,'BH (2)'!$B$7:$S$1006,M$5,0),"")</f>
        <v/>
      </c>
      <c r="N517" s="150" t="str">
        <f>IFERROR(VLOOKUP('BH (2)'!$C$4&amp;"-"&amp;'BH (2)'!$A517,'BH (2)'!$B$7:$S$1006,N$5,0),"")</f>
        <v/>
      </c>
      <c r="O517" s="156" t="str">
        <f>IFERROR(VLOOKUP('BH (2)'!$C$4&amp;"-"&amp;'BH (2)'!$A517,'BH (2)'!$B$7:$S$1006,O$5,0),"")</f>
        <v/>
      </c>
      <c r="P517" s="148" t="str">
        <f>IFERROR(VLOOKUP('BH (2)'!$C$4&amp;"-"&amp;'BH (2)'!$A517,'BH (2)'!$B$7:$S$1006,P$5,0),"")</f>
        <v/>
      </c>
      <c r="Q517" s="157" t="str">
        <f>IFERROR(VLOOKUP('BH (2)'!$C$4&amp;"-"&amp;'BH (2)'!$A517,'BH (2)'!$B$7:$S$1006,Q$5,0),"")</f>
        <v/>
      </c>
      <c r="R517" s="158" t="str">
        <f>IFERROR(VLOOKUP('BH (2)'!$C$4&amp;"-"&amp;'BH (2)'!$A517,'BH (2)'!$B$7:$S$1006,R$5,0),"")</f>
        <v/>
      </c>
      <c r="S517" s="159" t="str">
        <f>IFERROR(VLOOKUP('BH (2)'!$C$4&amp;"-"&amp;'BH (2)'!$A517,'BH (2)'!$B$7:$S$1006,S$5,0),"")</f>
        <v/>
      </c>
      <c r="T517" s="26" t="str">
        <f t="shared" si="28"/>
        <v/>
      </c>
      <c r="U517" s="26" t="str">
        <f t="shared" si="29"/>
        <v/>
      </c>
      <c r="V517" s="26" t="str">
        <f t="shared" si="30"/>
        <v/>
      </c>
      <c r="W517" s="26" t="str">
        <f t="shared" si="31"/>
        <v/>
      </c>
    </row>
    <row r="518" spans="3:23" ht="45" customHeight="1" x14ac:dyDescent="0.25">
      <c r="C518" s="32">
        <v>512</v>
      </c>
      <c r="D518" s="150" t="str">
        <f>IFERROR(VLOOKUP('BH (2)'!$C$4&amp;"-"&amp;'BH (2)'!$A518,'BH (2)'!$B$7:$S$1006,D$5,0),"")</f>
        <v/>
      </c>
      <c r="E518" s="160" t="str">
        <f>IFERROR(VLOOKUP('BH (2)'!$C$4&amp;"-"&amp;'BH (2)'!$A518,'BH (2)'!$B$7:$S$1006,E$5,0),"")</f>
        <v/>
      </c>
      <c r="F518" s="152" t="str">
        <f>IFERROR(VLOOKUP('BH (2)'!$C$4&amp;"-"&amp;'BH (2)'!$A518,'BH (2)'!$B$7:$S$1006,F$5,0),"")</f>
        <v/>
      </c>
      <c r="G518" s="153" t="str">
        <f>IFERROR(VLOOKUP('BH (2)'!$C$4&amp;"-"&amp;'BH (2)'!$A518,'BH (2)'!$B$7:$S$1006,G$5,0),"")</f>
        <v/>
      </c>
      <c r="H518" s="154" t="str">
        <f>IFERROR(VLOOKUP('BH (2)'!$C$4&amp;"-"&amp;'BH (2)'!$A518,'BH (2)'!$B$7:$S$1006,H$5,0),"")</f>
        <v/>
      </c>
      <c r="I518" s="153" t="str">
        <f>IFERROR(VLOOKUP('BH (2)'!$C$4&amp;"-"&amp;'BH (2)'!$A518,'BH (2)'!$B$7:$S$1006,I$5,0),"")</f>
        <v/>
      </c>
      <c r="J518" s="155" t="str">
        <f>IFERROR(VLOOKUP('BH (2)'!$C$4&amp;"-"&amp;'BH (2)'!$A518,'BH (2)'!$B$7:$S$1006,J$5,0),"")</f>
        <v/>
      </c>
      <c r="K518" s="153" t="str">
        <f>IFERROR(VLOOKUP('BH (2)'!$C$4&amp;"-"&amp;'BH (2)'!$A518,'BH (2)'!$B$7:$S$1006,K$5,0),"")</f>
        <v/>
      </c>
      <c r="L518" s="150" t="str">
        <f>IFERROR(VLOOKUP('BH (2)'!$C$4&amp;"-"&amp;'BH (2)'!$A518,'BH (2)'!$B$7:$S$1006,L$5,0),"")</f>
        <v/>
      </c>
      <c r="M518" s="154" t="str">
        <f>IFERROR(VLOOKUP('BH (2)'!$C$4&amp;"-"&amp;'BH (2)'!$A518,'BH (2)'!$B$7:$S$1006,M$5,0),"")</f>
        <v/>
      </c>
      <c r="N518" s="150" t="str">
        <f>IFERROR(VLOOKUP('BH (2)'!$C$4&amp;"-"&amp;'BH (2)'!$A518,'BH (2)'!$B$7:$S$1006,N$5,0),"")</f>
        <v/>
      </c>
      <c r="O518" s="156" t="str">
        <f>IFERROR(VLOOKUP('BH (2)'!$C$4&amp;"-"&amp;'BH (2)'!$A518,'BH (2)'!$B$7:$S$1006,O$5,0),"")</f>
        <v/>
      </c>
      <c r="P518" s="148" t="str">
        <f>IFERROR(VLOOKUP('BH (2)'!$C$4&amp;"-"&amp;'BH (2)'!$A518,'BH (2)'!$B$7:$S$1006,P$5,0),"")</f>
        <v/>
      </c>
      <c r="Q518" s="157" t="str">
        <f>IFERROR(VLOOKUP('BH (2)'!$C$4&amp;"-"&amp;'BH (2)'!$A518,'BH (2)'!$B$7:$S$1006,Q$5,0),"")</f>
        <v/>
      </c>
      <c r="R518" s="158" t="str">
        <f>IFERROR(VLOOKUP('BH (2)'!$C$4&amp;"-"&amp;'BH (2)'!$A518,'BH (2)'!$B$7:$S$1006,R$5,0),"")</f>
        <v/>
      </c>
      <c r="S518" s="159" t="str">
        <f>IFERROR(VLOOKUP('BH (2)'!$C$4&amp;"-"&amp;'BH (2)'!$A518,'BH (2)'!$B$7:$S$1006,S$5,0),"")</f>
        <v/>
      </c>
      <c r="T518" s="26" t="str">
        <f t="shared" si="28"/>
        <v/>
      </c>
      <c r="U518" s="26" t="str">
        <f t="shared" si="29"/>
        <v/>
      </c>
      <c r="V518" s="26" t="str">
        <f t="shared" si="30"/>
        <v/>
      </c>
      <c r="W518" s="26" t="str">
        <f t="shared" si="31"/>
        <v/>
      </c>
    </row>
    <row r="519" spans="3:23" ht="45" customHeight="1" x14ac:dyDescent="0.25">
      <c r="C519" s="32">
        <v>513</v>
      </c>
      <c r="D519" s="150" t="str">
        <f>IFERROR(VLOOKUP('BH (2)'!$C$4&amp;"-"&amp;'BH (2)'!$A519,'BH (2)'!$B$7:$S$1006,D$5,0),"")</f>
        <v/>
      </c>
      <c r="E519" s="160" t="str">
        <f>IFERROR(VLOOKUP('BH (2)'!$C$4&amp;"-"&amp;'BH (2)'!$A519,'BH (2)'!$B$7:$S$1006,E$5,0),"")</f>
        <v/>
      </c>
      <c r="F519" s="152" t="str">
        <f>IFERROR(VLOOKUP('BH (2)'!$C$4&amp;"-"&amp;'BH (2)'!$A519,'BH (2)'!$B$7:$S$1006,F$5,0),"")</f>
        <v/>
      </c>
      <c r="G519" s="153" t="str">
        <f>IFERROR(VLOOKUP('BH (2)'!$C$4&amp;"-"&amp;'BH (2)'!$A519,'BH (2)'!$B$7:$S$1006,G$5,0),"")</f>
        <v/>
      </c>
      <c r="H519" s="154" t="str">
        <f>IFERROR(VLOOKUP('BH (2)'!$C$4&amp;"-"&amp;'BH (2)'!$A519,'BH (2)'!$B$7:$S$1006,H$5,0),"")</f>
        <v/>
      </c>
      <c r="I519" s="153" t="str">
        <f>IFERROR(VLOOKUP('BH (2)'!$C$4&amp;"-"&amp;'BH (2)'!$A519,'BH (2)'!$B$7:$S$1006,I$5,0),"")</f>
        <v/>
      </c>
      <c r="J519" s="155" t="str">
        <f>IFERROR(VLOOKUP('BH (2)'!$C$4&amp;"-"&amp;'BH (2)'!$A519,'BH (2)'!$B$7:$S$1006,J$5,0),"")</f>
        <v/>
      </c>
      <c r="K519" s="153" t="str">
        <f>IFERROR(VLOOKUP('BH (2)'!$C$4&amp;"-"&amp;'BH (2)'!$A519,'BH (2)'!$B$7:$S$1006,K$5,0),"")</f>
        <v/>
      </c>
      <c r="L519" s="150" t="str">
        <f>IFERROR(VLOOKUP('BH (2)'!$C$4&amp;"-"&amp;'BH (2)'!$A519,'BH (2)'!$B$7:$S$1006,L$5,0),"")</f>
        <v/>
      </c>
      <c r="M519" s="154" t="str">
        <f>IFERROR(VLOOKUP('BH (2)'!$C$4&amp;"-"&amp;'BH (2)'!$A519,'BH (2)'!$B$7:$S$1006,M$5,0),"")</f>
        <v/>
      </c>
      <c r="N519" s="150" t="str">
        <f>IFERROR(VLOOKUP('BH (2)'!$C$4&amp;"-"&amp;'BH (2)'!$A519,'BH (2)'!$B$7:$S$1006,N$5,0),"")</f>
        <v/>
      </c>
      <c r="O519" s="156" t="str">
        <f>IFERROR(VLOOKUP('BH (2)'!$C$4&amp;"-"&amp;'BH (2)'!$A519,'BH (2)'!$B$7:$S$1006,O$5,0),"")</f>
        <v/>
      </c>
      <c r="P519" s="148" t="str">
        <f>IFERROR(VLOOKUP('BH (2)'!$C$4&amp;"-"&amp;'BH (2)'!$A519,'BH (2)'!$B$7:$S$1006,P$5,0),"")</f>
        <v/>
      </c>
      <c r="Q519" s="157" t="str">
        <f>IFERROR(VLOOKUP('BH (2)'!$C$4&amp;"-"&amp;'BH (2)'!$A519,'BH (2)'!$B$7:$S$1006,Q$5,0),"")</f>
        <v/>
      </c>
      <c r="R519" s="158" t="str">
        <f>IFERROR(VLOOKUP('BH (2)'!$C$4&amp;"-"&amp;'BH (2)'!$A519,'BH (2)'!$B$7:$S$1006,R$5,0),"")</f>
        <v/>
      </c>
      <c r="S519" s="159" t="str">
        <f>IFERROR(VLOOKUP('BH (2)'!$C$4&amp;"-"&amp;'BH (2)'!$A519,'BH (2)'!$B$7:$S$1006,S$5,0),"")</f>
        <v/>
      </c>
      <c r="T519" s="26" t="str">
        <f t="shared" si="28"/>
        <v/>
      </c>
      <c r="U519" s="26" t="str">
        <f t="shared" si="29"/>
        <v/>
      </c>
      <c r="V519" s="26" t="str">
        <f t="shared" si="30"/>
        <v/>
      </c>
      <c r="W519" s="26" t="str">
        <f t="shared" si="31"/>
        <v/>
      </c>
    </row>
    <row r="520" spans="3:23" ht="45" customHeight="1" x14ac:dyDescent="0.25">
      <c r="C520" s="32">
        <v>514</v>
      </c>
      <c r="D520" s="150" t="str">
        <f>IFERROR(VLOOKUP('BH (2)'!$C$4&amp;"-"&amp;'BH (2)'!$A520,'BH (2)'!$B$7:$S$1006,D$5,0),"")</f>
        <v/>
      </c>
      <c r="E520" s="160" t="str">
        <f>IFERROR(VLOOKUP('BH (2)'!$C$4&amp;"-"&amp;'BH (2)'!$A520,'BH (2)'!$B$7:$S$1006,E$5,0),"")</f>
        <v/>
      </c>
      <c r="F520" s="152" t="str">
        <f>IFERROR(VLOOKUP('BH (2)'!$C$4&amp;"-"&amp;'BH (2)'!$A520,'BH (2)'!$B$7:$S$1006,F$5,0),"")</f>
        <v/>
      </c>
      <c r="G520" s="153" t="str">
        <f>IFERROR(VLOOKUP('BH (2)'!$C$4&amp;"-"&amp;'BH (2)'!$A520,'BH (2)'!$B$7:$S$1006,G$5,0),"")</f>
        <v/>
      </c>
      <c r="H520" s="154" t="str">
        <f>IFERROR(VLOOKUP('BH (2)'!$C$4&amp;"-"&amp;'BH (2)'!$A520,'BH (2)'!$B$7:$S$1006,H$5,0),"")</f>
        <v/>
      </c>
      <c r="I520" s="153" t="str">
        <f>IFERROR(VLOOKUP('BH (2)'!$C$4&amp;"-"&amp;'BH (2)'!$A520,'BH (2)'!$B$7:$S$1006,I$5,0),"")</f>
        <v/>
      </c>
      <c r="J520" s="155" t="str">
        <f>IFERROR(VLOOKUP('BH (2)'!$C$4&amp;"-"&amp;'BH (2)'!$A520,'BH (2)'!$B$7:$S$1006,J$5,0),"")</f>
        <v/>
      </c>
      <c r="K520" s="153" t="str">
        <f>IFERROR(VLOOKUP('BH (2)'!$C$4&amp;"-"&amp;'BH (2)'!$A520,'BH (2)'!$B$7:$S$1006,K$5,0),"")</f>
        <v/>
      </c>
      <c r="L520" s="150" t="str">
        <f>IFERROR(VLOOKUP('BH (2)'!$C$4&amp;"-"&amp;'BH (2)'!$A520,'BH (2)'!$B$7:$S$1006,L$5,0),"")</f>
        <v/>
      </c>
      <c r="M520" s="154" t="str">
        <f>IFERROR(VLOOKUP('BH (2)'!$C$4&amp;"-"&amp;'BH (2)'!$A520,'BH (2)'!$B$7:$S$1006,M$5,0),"")</f>
        <v/>
      </c>
      <c r="N520" s="150" t="str">
        <f>IFERROR(VLOOKUP('BH (2)'!$C$4&amp;"-"&amp;'BH (2)'!$A520,'BH (2)'!$B$7:$S$1006,N$5,0),"")</f>
        <v/>
      </c>
      <c r="O520" s="156" t="str">
        <f>IFERROR(VLOOKUP('BH (2)'!$C$4&amp;"-"&amp;'BH (2)'!$A520,'BH (2)'!$B$7:$S$1006,O$5,0),"")</f>
        <v/>
      </c>
      <c r="P520" s="148" t="str">
        <f>IFERROR(VLOOKUP('BH (2)'!$C$4&amp;"-"&amp;'BH (2)'!$A520,'BH (2)'!$B$7:$S$1006,P$5,0),"")</f>
        <v/>
      </c>
      <c r="Q520" s="157" t="str">
        <f>IFERROR(VLOOKUP('BH (2)'!$C$4&amp;"-"&amp;'BH (2)'!$A520,'BH (2)'!$B$7:$S$1006,Q$5,0),"")</f>
        <v/>
      </c>
      <c r="R520" s="158" t="str">
        <f>IFERROR(VLOOKUP('BH (2)'!$C$4&amp;"-"&amp;'BH (2)'!$A520,'BH (2)'!$B$7:$S$1006,R$5,0),"")</f>
        <v/>
      </c>
      <c r="S520" s="159" t="str">
        <f>IFERROR(VLOOKUP('BH (2)'!$C$4&amp;"-"&amp;'BH (2)'!$A520,'BH (2)'!$B$7:$S$1006,S$5,0),"")</f>
        <v/>
      </c>
      <c r="T520" s="26" t="str">
        <f t="shared" ref="T520:T583" si="32">IF(D520="","",MONTH(D520))</f>
        <v/>
      </c>
      <c r="U520" s="26" t="str">
        <f t="shared" ref="U520:U583" si="33">IF(N520="","",MONTH(N520))</f>
        <v/>
      </c>
      <c r="V520" s="26" t="str">
        <f t="shared" ref="V520:V583" si="34">IF(D520="","",YEAR(D520))</f>
        <v/>
      </c>
      <c r="W520" s="26" t="str">
        <f t="shared" ref="W520:W583" si="35">IF(N520="","",YEAR(N520))</f>
        <v/>
      </c>
    </row>
    <row r="521" spans="3:23" ht="45" customHeight="1" x14ac:dyDescent="0.25">
      <c r="C521" s="32">
        <v>515</v>
      </c>
      <c r="D521" s="150" t="str">
        <f>IFERROR(VLOOKUP('BH (2)'!$C$4&amp;"-"&amp;'BH (2)'!$A521,'BH (2)'!$B$7:$S$1006,D$5,0),"")</f>
        <v/>
      </c>
      <c r="E521" s="160" t="str">
        <f>IFERROR(VLOOKUP('BH (2)'!$C$4&amp;"-"&amp;'BH (2)'!$A521,'BH (2)'!$B$7:$S$1006,E$5,0),"")</f>
        <v/>
      </c>
      <c r="F521" s="152" t="str">
        <f>IFERROR(VLOOKUP('BH (2)'!$C$4&amp;"-"&amp;'BH (2)'!$A521,'BH (2)'!$B$7:$S$1006,F$5,0),"")</f>
        <v/>
      </c>
      <c r="G521" s="153" t="str">
        <f>IFERROR(VLOOKUP('BH (2)'!$C$4&amp;"-"&amp;'BH (2)'!$A521,'BH (2)'!$B$7:$S$1006,G$5,0),"")</f>
        <v/>
      </c>
      <c r="H521" s="154" t="str">
        <f>IFERROR(VLOOKUP('BH (2)'!$C$4&amp;"-"&amp;'BH (2)'!$A521,'BH (2)'!$B$7:$S$1006,H$5,0),"")</f>
        <v/>
      </c>
      <c r="I521" s="153" t="str">
        <f>IFERROR(VLOOKUP('BH (2)'!$C$4&amp;"-"&amp;'BH (2)'!$A521,'BH (2)'!$B$7:$S$1006,I$5,0),"")</f>
        <v/>
      </c>
      <c r="J521" s="155" t="str">
        <f>IFERROR(VLOOKUP('BH (2)'!$C$4&amp;"-"&amp;'BH (2)'!$A521,'BH (2)'!$B$7:$S$1006,J$5,0),"")</f>
        <v/>
      </c>
      <c r="K521" s="153" t="str">
        <f>IFERROR(VLOOKUP('BH (2)'!$C$4&amp;"-"&amp;'BH (2)'!$A521,'BH (2)'!$B$7:$S$1006,K$5,0),"")</f>
        <v/>
      </c>
      <c r="L521" s="150" t="str">
        <f>IFERROR(VLOOKUP('BH (2)'!$C$4&amp;"-"&amp;'BH (2)'!$A521,'BH (2)'!$B$7:$S$1006,L$5,0),"")</f>
        <v/>
      </c>
      <c r="M521" s="154" t="str">
        <f>IFERROR(VLOOKUP('BH (2)'!$C$4&amp;"-"&amp;'BH (2)'!$A521,'BH (2)'!$B$7:$S$1006,M$5,0),"")</f>
        <v/>
      </c>
      <c r="N521" s="150" t="str">
        <f>IFERROR(VLOOKUP('BH (2)'!$C$4&amp;"-"&amp;'BH (2)'!$A521,'BH (2)'!$B$7:$S$1006,N$5,0),"")</f>
        <v/>
      </c>
      <c r="O521" s="156" t="str">
        <f>IFERROR(VLOOKUP('BH (2)'!$C$4&amp;"-"&amp;'BH (2)'!$A521,'BH (2)'!$B$7:$S$1006,O$5,0),"")</f>
        <v/>
      </c>
      <c r="P521" s="148" t="str">
        <f>IFERROR(VLOOKUP('BH (2)'!$C$4&amp;"-"&amp;'BH (2)'!$A521,'BH (2)'!$B$7:$S$1006,P$5,0),"")</f>
        <v/>
      </c>
      <c r="Q521" s="157" t="str">
        <f>IFERROR(VLOOKUP('BH (2)'!$C$4&amp;"-"&amp;'BH (2)'!$A521,'BH (2)'!$B$7:$S$1006,Q$5,0),"")</f>
        <v/>
      </c>
      <c r="R521" s="158" t="str">
        <f>IFERROR(VLOOKUP('BH (2)'!$C$4&amp;"-"&amp;'BH (2)'!$A521,'BH (2)'!$B$7:$S$1006,R$5,0),"")</f>
        <v/>
      </c>
      <c r="S521" s="159" t="str">
        <f>IFERROR(VLOOKUP('BH (2)'!$C$4&amp;"-"&amp;'BH (2)'!$A521,'BH (2)'!$B$7:$S$1006,S$5,0),"")</f>
        <v/>
      </c>
      <c r="T521" s="26" t="str">
        <f t="shared" si="32"/>
        <v/>
      </c>
      <c r="U521" s="26" t="str">
        <f t="shared" si="33"/>
        <v/>
      </c>
      <c r="V521" s="26" t="str">
        <f t="shared" si="34"/>
        <v/>
      </c>
      <c r="W521" s="26" t="str">
        <f t="shared" si="35"/>
        <v/>
      </c>
    </row>
    <row r="522" spans="3:23" ht="45" customHeight="1" x14ac:dyDescent="0.25">
      <c r="C522" s="32">
        <v>516</v>
      </c>
      <c r="D522" s="150" t="str">
        <f>IFERROR(VLOOKUP('BH (2)'!$C$4&amp;"-"&amp;'BH (2)'!$A522,'BH (2)'!$B$7:$S$1006,D$5,0),"")</f>
        <v/>
      </c>
      <c r="E522" s="160" t="str">
        <f>IFERROR(VLOOKUP('BH (2)'!$C$4&amp;"-"&amp;'BH (2)'!$A522,'BH (2)'!$B$7:$S$1006,E$5,0),"")</f>
        <v/>
      </c>
      <c r="F522" s="152" t="str">
        <f>IFERROR(VLOOKUP('BH (2)'!$C$4&amp;"-"&amp;'BH (2)'!$A522,'BH (2)'!$B$7:$S$1006,F$5,0),"")</f>
        <v/>
      </c>
      <c r="G522" s="153" t="str">
        <f>IFERROR(VLOOKUP('BH (2)'!$C$4&amp;"-"&amp;'BH (2)'!$A522,'BH (2)'!$B$7:$S$1006,G$5,0),"")</f>
        <v/>
      </c>
      <c r="H522" s="154" t="str">
        <f>IFERROR(VLOOKUP('BH (2)'!$C$4&amp;"-"&amp;'BH (2)'!$A522,'BH (2)'!$B$7:$S$1006,H$5,0),"")</f>
        <v/>
      </c>
      <c r="I522" s="153" t="str">
        <f>IFERROR(VLOOKUP('BH (2)'!$C$4&amp;"-"&amp;'BH (2)'!$A522,'BH (2)'!$B$7:$S$1006,I$5,0),"")</f>
        <v/>
      </c>
      <c r="J522" s="155" t="str">
        <f>IFERROR(VLOOKUP('BH (2)'!$C$4&amp;"-"&amp;'BH (2)'!$A522,'BH (2)'!$B$7:$S$1006,J$5,0),"")</f>
        <v/>
      </c>
      <c r="K522" s="153" t="str">
        <f>IFERROR(VLOOKUP('BH (2)'!$C$4&amp;"-"&amp;'BH (2)'!$A522,'BH (2)'!$B$7:$S$1006,K$5,0),"")</f>
        <v/>
      </c>
      <c r="L522" s="150" t="str">
        <f>IFERROR(VLOOKUP('BH (2)'!$C$4&amp;"-"&amp;'BH (2)'!$A522,'BH (2)'!$B$7:$S$1006,L$5,0),"")</f>
        <v/>
      </c>
      <c r="M522" s="154" t="str">
        <f>IFERROR(VLOOKUP('BH (2)'!$C$4&amp;"-"&amp;'BH (2)'!$A522,'BH (2)'!$B$7:$S$1006,M$5,0),"")</f>
        <v/>
      </c>
      <c r="N522" s="150" t="str">
        <f>IFERROR(VLOOKUP('BH (2)'!$C$4&amp;"-"&amp;'BH (2)'!$A522,'BH (2)'!$B$7:$S$1006,N$5,0),"")</f>
        <v/>
      </c>
      <c r="O522" s="156" t="str">
        <f>IFERROR(VLOOKUP('BH (2)'!$C$4&amp;"-"&amp;'BH (2)'!$A522,'BH (2)'!$B$7:$S$1006,O$5,0),"")</f>
        <v/>
      </c>
      <c r="P522" s="148" t="str">
        <f>IFERROR(VLOOKUP('BH (2)'!$C$4&amp;"-"&amp;'BH (2)'!$A522,'BH (2)'!$B$7:$S$1006,P$5,0),"")</f>
        <v/>
      </c>
      <c r="Q522" s="157" t="str">
        <f>IFERROR(VLOOKUP('BH (2)'!$C$4&amp;"-"&amp;'BH (2)'!$A522,'BH (2)'!$B$7:$S$1006,Q$5,0),"")</f>
        <v/>
      </c>
      <c r="R522" s="158" t="str">
        <f>IFERROR(VLOOKUP('BH (2)'!$C$4&amp;"-"&amp;'BH (2)'!$A522,'BH (2)'!$B$7:$S$1006,R$5,0),"")</f>
        <v/>
      </c>
      <c r="S522" s="159" t="str">
        <f>IFERROR(VLOOKUP('BH (2)'!$C$4&amp;"-"&amp;'BH (2)'!$A522,'BH (2)'!$B$7:$S$1006,S$5,0),"")</f>
        <v/>
      </c>
      <c r="T522" s="26" t="str">
        <f t="shared" si="32"/>
        <v/>
      </c>
      <c r="U522" s="26" t="str">
        <f t="shared" si="33"/>
        <v/>
      </c>
      <c r="V522" s="26" t="str">
        <f t="shared" si="34"/>
        <v/>
      </c>
      <c r="W522" s="26" t="str">
        <f t="shared" si="35"/>
        <v/>
      </c>
    </row>
    <row r="523" spans="3:23" ht="45" customHeight="1" x14ac:dyDescent="0.25">
      <c r="C523" s="32">
        <v>517</v>
      </c>
      <c r="D523" s="150" t="str">
        <f>IFERROR(VLOOKUP('BH (2)'!$C$4&amp;"-"&amp;'BH (2)'!$A523,'BH (2)'!$B$7:$S$1006,D$5,0),"")</f>
        <v/>
      </c>
      <c r="E523" s="160" t="str">
        <f>IFERROR(VLOOKUP('BH (2)'!$C$4&amp;"-"&amp;'BH (2)'!$A523,'BH (2)'!$B$7:$S$1006,E$5,0),"")</f>
        <v/>
      </c>
      <c r="F523" s="152" t="str">
        <f>IFERROR(VLOOKUP('BH (2)'!$C$4&amp;"-"&amp;'BH (2)'!$A523,'BH (2)'!$B$7:$S$1006,F$5,0),"")</f>
        <v/>
      </c>
      <c r="G523" s="153" t="str">
        <f>IFERROR(VLOOKUP('BH (2)'!$C$4&amp;"-"&amp;'BH (2)'!$A523,'BH (2)'!$B$7:$S$1006,G$5,0),"")</f>
        <v/>
      </c>
      <c r="H523" s="154" t="str">
        <f>IFERROR(VLOOKUP('BH (2)'!$C$4&amp;"-"&amp;'BH (2)'!$A523,'BH (2)'!$B$7:$S$1006,H$5,0),"")</f>
        <v/>
      </c>
      <c r="I523" s="153" t="str">
        <f>IFERROR(VLOOKUP('BH (2)'!$C$4&amp;"-"&amp;'BH (2)'!$A523,'BH (2)'!$B$7:$S$1006,I$5,0),"")</f>
        <v/>
      </c>
      <c r="J523" s="155" t="str">
        <f>IFERROR(VLOOKUP('BH (2)'!$C$4&amp;"-"&amp;'BH (2)'!$A523,'BH (2)'!$B$7:$S$1006,J$5,0),"")</f>
        <v/>
      </c>
      <c r="K523" s="153" t="str">
        <f>IFERROR(VLOOKUP('BH (2)'!$C$4&amp;"-"&amp;'BH (2)'!$A523,'BH (2)'!$B$7:$S$1006,K$5,0),"")</f>
        <v/>
      </c>
      <c r="L523" s="150" t="str">
        <f>IFERROR(VLOOKUP('BH (2)'!$C$4&amp;"-"&amp;'BH (2)'!$A523,'BH (2)'!$B$7:$S$1006,L$5,0),"")</f>
        <v/>
      </c>
      <c r="M523" s="154" t="str">
        <f>IFERROR(VLOOKUP('BH (2)'!$C$4&amp;"-"&amp;'BH (2)'!$A523,'BH (2)'!$B$7:$S$1006,M$5,0),"")</f>
        <v/>
      </c>
      <c r="N523" s="150" t="str">
        <f>IFERROR(VLOOKUP('BH (2)'!$C$4&amp;"-"&amp;'BH (2)'!$A523,'BH (2)'!$B$7:$S$1006,N$5,0),"")</f>
        <v/>
      </c>
      <c r="O523" s="156" t="str">
        <f>IFERROR(VLOOKUP('BH (2)'!$C$4&amp;"-"&amp;'BH (2)'!$A523,'BH (2)'!$B$7:$S$1006,O$5,0),"")</f>
        <v/>
      </c>
      <c r="P523" s="148" t="str">
        <f>IFERROR(VLOOKUP('BH (2)'!$C$4&amp;"-"&amp;'BH (2)'!$A523,'BH (2)'!$B$7:$S$1006,P$5,0),"")</f>
        <v/>
      </c>
      <c r="Q523" s="157" t="str">
        <f>IFERROR(VLOOKUP('BH (2)'!$C$4&amp;"-"&amp;'BH (2)'!$A523,'BH (2)'!$B$7:$S$1006,Q$5,0),"")</f>
        <v/>
      </c>
      <c r="R523" s="158" t="str">
        <f>IFERROR(VLOOKUP('BH (2)'!$C$4&amp;"-"&amp;'BH (2)'!$A523,'BH (2)'!$B$7:$S$1006,R$5,0),"")</f>
        <v/>
      </c>
      <c r="S523" s="159" t="str">
        <f>IFERROR(VLOOKUP('BH (2)'!$C$4&amp;"-"&amp;'BH (2)'!$A523,'BH (2)'!$B$7:$S$1006,S$5,0),"")</f>
        <v/>
      </c>
      <c r="T523" s="26" t="str">
        <f t="shared" si="32"/>
        <v/>
      </c>
      <c r="U523" s="26" t="str">
        <f t="shared" si="33"/>
        <v/>
      </c>
      <c r="V523" s="26" t="str">
        <f t="shared" si="34"/>
        <v/>
      </c>
      <c r="W523" s="26" t="str">
        <f t="shared" si="35"/>
        <v/>
      </c>
    </row>
    <row r="524" spans="3:23" ht="45" customHeight="1" x14ac:dyDescent="0.25">
      <c r="C524" s="32">
        <v>518</v>
      </c>
      <c r="D524" s="150" t="str">
        <f>IFERROR(VLOOKUP('BH (2)'!$C$4&amp;"-"&amp;'BH (2)'!$A524,'BH (2)'!$B$7:$S$1006,D$5,0),"")</f>
        <v/>
      </c>
      <c r="E524" s="160" t="str">
        <f>IFERROR(VLOOKUP('BH (2)'!$C$4&amp;"-"&amp;'BH (2)'!$A524,'BH (2)'!$B$7:$S$1006,E$5,0),"")</f>
        <v/>
      </c>
      <c r="F524" s="152" t="str">
        <f>IFERROR(VLOOKUP('BH (2)'!$C$4&amp;"-"&amp;'BH (2)'!$A524,'BH (2)'!$B$7:$S$1006,F$5,0),"")</f>
        <v/>
      </c>
      <c r="G524" s="153" t="str">
        <f>IFERROR(VLOOKUP('BH (2)'!$C$4&amp;"-"&amp;'BH (2)'!$A524,'BH (2)'!$B$7:$S$1006,G$5,0),"")</f>
        <v/>
      </c>
      <c r="H524" s="154" t="str">
        <f>IFERROR(VLOOKUP('BH (2)'!$C$4&amp;"-"&amp;'BH (2)'!$A524,'BH (2)'!$B$7:$S$1006,H$5,0),"")</f>
        <v/>
      </c>
      <c r="I524" s="153" t="str">
        <f>IFERROR(VLOOKUP('BH (2)'!$C$4&amp;"-"&amp;'BH (2)'!$A524,'BH (2)'!$B$7:$S$1006,I$5,0),"")</f>
        <v/>
      </c>
      <c r="J524" s="155" t="str">
        <f>IFERROR(VLOOKUP('BH (2)'!$C$4&amp;"-"&amp;'BH (2)'!$A524,'BH (2)'!$B$7:$S$1006,J$5,0),"")</f>
        <v/>
      </c>
      <c r="K524" s="153" t="str">
        <f>IFERROR(VLOOKUP('BH (2)'!$C$4&amp;"-"&amp;'BH (2)'!$A524,'BH (2)'!$B$7:$S$1006,K$5,0),"")</f>
        <v/>
      </c>
      <c r="L524" s="150" t="str">
        <f>IFERROR(VLOOKUP('BH (2)'!$C$4&amp;"-"&amp;'BH (2)'!$A524,'BH (2)'!$B$7:$S$1006,L$5,0),"")</f>
        <v/>
      </c>
      <c r="M524" s="154" t="str">
        <f>IFERROR(VLOOKUP('BH (2)'!$C$4&amp;"-"&amp;'BH (2)'!$A524,'BH (2)'!$B$7:$S$1006,M$5,0),"")</f>
        <v/>
      </c>
      <c r="N524" s="150" t="str">
        <f>IFERROR(VLOOKUP('BH (2)'!$C$4&amp;"-"&amp;'BH (2)'!$A524,'BH (2)'!$B$7:$S$1006,N$5,0),"")</f>
        <v/>
      </c>
      <c r="O524" s="156" t="str">
        <f>IFERROR(VLOOKUP('BH (2)'!$C$4&amp;"-"&amp;'BH (2)'!$A524,'BH (2)'!$B$7:$S$1006,O$5,0),"")</f>
        <v/>
      </c>
      <c r="P524" s="148" t="str">
        <f>IFERROR(VLOOKUP('BH (2)'!$C$4&amp;"-"&amp;'BH (2)'!$A524,'BH (2)'!$B$7:$S$1006,P$5,0),"")</f>
        <v/>
      </c>
      <c r="Q524" s="157" t="str">
        <f>IFERROR(VLOOKUP('BH (2)'!$C$4&amp;"-"&amp;'BH (2)'!$A524,'BH (2)'!$B$7:$S$1006,Q$5,0),"")</f>
        <v/>
      </c>
      <c r="R524" s="158" t="str">
        <f>IFERROR(VLOOKUP('BH (2)'!$C$4&amp;"-"&amp;'BH (2)'!$A524,'BH (2)'!$B$7:$S$1006,R$5,0),"")</f>
        <v/>
      </c>
      <c r="S524" s="159" t="str">
        <f>IFERROR(VLOOKUP('BH (2)'!$C$4&amp;"-"&amp;'BH (2)'!$A524,'BH (2)'!$B$7:$S$1006,S$5,0),"")</f>
        <v/>
      </c>
      <c r="T524" s="26" t="str">
        <f t="shared" si="32"/>
        <v/>
      </c>
      <c r="U524" s="26" t="str">
        <f t="shared" si="33"/>
        <v/>
      </c>
      <c r="V524" s="26" t="str">
        <f t="shared" si="34"/>
        <v/>
      </c>
      <c r="W524" s="26" t="str">
        <f t="shared" si="35"/>
        <v/>
      </c>
    </row>
    <row r="525" spans="3:23" ht="45" customHeight="1" x14ac:dyDescent="0.25">
      <c r="C525" s="32">
        <v>519</v>
      </c>
      <c r="D525" s="150" t="str">
        <f>IFERROR(VLOOKUP('BH (2)'!$C$4&amp;"-"&amp;'BH (2)'!$A525,'BH (2)'!$B$7:$S$1006,D$5,0),"")</f>
        <v/>
      </c>
      <c r="E525" s="160" t="str">
        <f>IFERROR(VLOOKUP('BH (2)'!$C$4&amp;"-"&amp;'BH (2)'!$A525,'BH (2)'!$B$7:$S$1006,E$5,0),"")</f>
        <v/>
      </c>
      <c r="F525" s="152" t="str">
        <f>IFERROR(VLOOKUP('BH (2)'!$C$4&amp;"-"&amp;'BH (2)'!$A525,'BH (2)'!$B$7:$S$1006,F$5,0),"")</f>
        <v/>
      </c>
      <c r="G525" s="153" t="str">
        <f>IFERROR(VLOOKUP('BH (2)'!$C$4&amp;"-"&amp;'BH (2)'!$A525,'BH (2)'!$B$7:$S$1006,G$5,0),"")</f>
        <v/>
      </c>
      <c r="H525" s="154" t="str">
        <f>IFERROR(VLOOKUP('BH (2)'!$C$4&amp;"-"&amp;'BH (2)'!$A525,'BH (2)'!$B$7:$S$1006,H$5,0),"")</f>
        <v/>
      </c>
      <c r="I525" s="153" t="str">
        <f>IFERROR(VLOOKUP('BH (2)'!$C$4&amp;"-"&amp;'BH (2)'!$A525,'BH (2)'!$B$7:$S$1006,I$5,0),"")</f>
        <v/>
      </c>
      <c r="J525" s="155" t="str">
        <f>IFERROR(VLOOKUP('BH (2)'!$C$4&amp;"-"&amp;'BH (2)'!$A525,'BH (2)'!$B$7:$S$1006,J$5,0),"")</f>
        <v/>
      </c>
      <c r="K525" s="153" t="str">
        <f>IFERROR(VLOOKUP('BH (2)'!$C$4&amp;"-"&amp;'BH (2)'!$A525,'BH (2)'!$B$7:$S$1006,K$5,0),"")</f>
        <v/>
      </c>
      <c r="L525" s="150" t="str">
        <f>IFERROR(VLOOKUP('BH (2)'!$C$4&amp;"-"&amp;'BH (2)'!$A525,'BH (2)'!$B$7:$S$1006,L$5,0),"")</f>
        <v/>
      </c>
      <c r="M525" s="154" t="str">
        <f>IFERROR(VLOOKUP('BH (2)'!$C$4&amp;"-"&amp;'BH (2)'!$A525,'BH (2)'!$B$7:$S$1006,M$5,0),"")</f>
        <v/>
      </c>
      <c r="N525" s="150" t="str">
        <f>IFERROR(VLOOKUP('BH (2)'!$C$4&amp;"-"&amp;'BH (2)'!$A525,'BH (2)'!$B$7:$S$1006,N$5,0),"")</f>
        <v/>
      </c>
      <c r="O525" s="156" t="str">
        <f>IFERROR(VLOOKUP('BH (2)'!$C$4&amp;"-"&amp;'BH (2)'!$A525,'BH (2)'!$B$7:$S$1006,O$5,0),"")</f>
        <v/>
      </c>
      <c r="P525" s="148" t="str">
        <f>IFERROR(VLOOKUP('BH (2)'!$C$4&amp;"-"&amp;'BH (2)'!$A525,'BH (2)'!$B$7:$S$1006,P$5,0),"")</f>
        <v/>
      </c>
      <c r="Q525" s="157" t="str">
        <f>IFERROR(VLOOKUP('BH (2)'!$C$4&amp;"-"&amp;'BH (2)'!$A525,'BH (2)'!$B$7:$S$1006,Q$5,0),"")</f>
        <v/>
      </c>
      <c r="R525" s="158" t="str">
        <f>IFERROR(VLOOKUP('BH (2)'!$C$4&amp;"-"&amp;'BH (2)'!$A525,'BH (2)'!$B$7:$S$1006,R$5,0),"")</f>
        <v/>
      </c>
      <c r="S525" s="159" t="str">
        <f>IFERROR(VLOOKUP('BH (2)'!$C$4&amp;"-"&amp;'BH (2)'!$A525,'BH (2)'!$B$7:$S$1006,S$5,0),"")</f>
        <v/>
      </c>
      <c r="T525" s="26" t="str">
        <f t="shared" si="32"/>
        <v/>
      </c>
      <c r="U525" s="26" t="str">
        <f t="shared" si="33"/>
        <v/>
      </c>
      <c r="V525" s="26" t="str">
        <f t="shared" si="34"/>
        <v/>
      </c>
      <c r="W525" s="26" t="str">
        <f t="shared" si="35"/>
        <v/>
      </c>
    </row>
    <row r="526" spans="3:23" ht="45" customHeight="1" x14ac:dyDescent="0.25">
      <c r="C526" s="32">
        <v>520</v>
      </c>
      <c r="D526" s="150" t="str">
        <f>IFERROR(VLOOKUP('BH (2)'!$C$4&amp;"-"&amp;'BH (2)'!$A526,'BH (2)'!$B$7:$S$1006,D$5,0),"")</f>
        <v/>
      </c>
      <c r="E526" s="160" t="str">
        <f>IFERROR(VLOOKUP('BH (2)'!$C$4&amp;"-"&amp;'BH (2)'!$A526,'BH (2)'!$B$7:$S$1006,E$5,0),"")</f>
        <v/>
      </c>
      <c r="F526" s="152" t="str">
        <f>IFERROR(VLOOKUP('BH (2)'!$C$4&amp;"-"&amp;'BH (2)'!$A526,'BH (2)'!$B$7:$S$1006,F$5,0),"")</f>
        <v/>
      </c>
      <c r="G526" s="153" t="str">
        <f>IFERROR(VLOOKUP('BH (2)'!$C$4&amp;"-"&amp;'BH (2)'!$A526,'BH (2)'!$B$7:$S$1006,G$5,0),"")</f>
        <v/>
      </c>
      <c r="H526" s="154" t="str">
        <f>IFERROR(VLOOKUP('BH (2)'!$C$4&amp;"-"&amp;'BH (2)'!$A526,'BH (2)'!$B$7:$S$1006,H$5,0),"")</f>
        <v/>
      </c>
      <c r="I526" s="153" t="str">
        <f>IFERROR(VLOOKUP('BH (2)'!$C$4&amp;"-"&amp;'BH (2)'!$A526,'BH (2)'!$B$7:$S$1006,I$5,0),"")</f>
        <v/>
      </c>
      <c r="J526" s="155" t="str">
        <f>IFERROR(VLOOKUP('BH (2)'!$C$4&amp;"-"&amp;'BH (2)'!$A526,'BH (2)'!$B$7:$S$1006,J$5,0),"")</f>
        <v/>
      </c>
      <c r="K526" s="153" t="str">
        <f>IFERROR(VLOOKUP('BH (2)'!$C$4&amp;"-"&amp;'BH (2)'!$A526,'BH (2)'!$B$7:$S$1006,K$5,0),"")</f>
        <v/>
      </c>
      <c r="L526" s="150" t="str">
        <f>IFERROR(VLOOKUP('BH (2)'!$C$4&amp;"-"&amp;'BH (2)'!$A526,'BH (2)'!$B$7:$S$1006,L$5,0),"")</f>
        <v/>
      </c>
      <c r="M526" s="154" t="str">
        <f>IFERROR(VLOOKUP('BH (2)'!$C$4&amp;"-"&amp;'BH (2)'!$A526,'BH (2)'!$B$7:$S$1006,M$5,0),"")</f>
        <v/>
      </c>
      <c r="N526" s="150" t="str">
        <f>IFERROR(VLOOKUP('BH (2)'!$C$4&amp;"-"&amp;'BH (2)'!$A526,'BH (2)'!$B$7:$S$1006,N$5,0),"")</f>
        <v/>
      </c>
      <c r="O526" s="156" t="str">
        <f>IFERROR(VLOOKUP('BH (2)'!$C$4&amp;"-"&amp;'BH (2)'!$A526,'BH (2)'!$B$7:$S$1006,O$5,0),"")</f>
        <v/>
      </c>
      <c r="P526" s="148" t="str">
        <f>IFERROR(VLOOKUP('BH (2)'!$C$4&amp;"-"&amp;'BH (2)'!$A526,'BH (2)'!$B$7:$S$1006,P$5,0),"")</f>
        <v/>
      </c>
      <c r="Q526" s="157" t="str">
        <f>IFERROR(VLOOKUP('BH (2)'!$C$4&amp;"-"&amp;'BH (2)'!$A526,'BH (2)'!$B$7:$S$1006,Q$5,0),"")</f>
        <v/>
      </c>
      <c r="R526" s="158" t="str">
        <f>IFERROR(VLOOKUP('BH (2)'!$C$4&amp;"-"&amp;'BH (2)'!$A526,'BH (2)'!$B$7:$S$1006,R$5,0),"")</f>
        <v/>
      </c>
      <c r="S526" s="159" t="str">
        <f>IFERROR(VLOOKUP('BH (2)'!$C$4&amp;"-"&amp;'BH (2)'!$A526,'BH (2)'!$B$7:$S$1006,S$5,0),"")</f>
        <v/>
      </c>
      <c r="T526" s="26" t="str">
        <f t="shared" si="32"/>
        <v/>
      </c>
      <c r="U526" s="26" t="str">
        <f t="shared" si="33"/>
        <v/>
      </c>
      <c r="V526" s="26" t="str">
        <f t="shared" si="34"/>
        <v/>
      </c>
      <c r="W526" s="26" t="str">
        <f t="shared" si="35"/>
        <v/>
      </c>
    </row>
    <row r="527" spans="3:23" ht="45" customHeight="1" x14ac:dyDescent="0.25">
      <c r="C527" s="32">
        <v>521</v>
      </c>
      <c r="D527" s="150" t="str">
        <f>IFERROR(VLOOKUP('BH (2)'!$C$4&amp;"-"&amp;'BH (2)'!$A527,'BH (2)'!$B$7:$S$1006,D$5,0),"")</f>
        <v/>
      </c>
      <c r="E527" s="160" t="str">
        <f>IFERROR(VLOOKUP('BH (2)'!$C$4&amp;"-"&amp;'BH (2)'!$A527,'BH (2)'!$B$7:$S$1006,E$5,0),"")</f>
        <v/>
      </c>
      <c r="F527" s="152" t="str">
        <f>IFERROR(VLOOKUP('BH (2)'!$C$4&amp;"-"&amp;'BH (2)'!$A527,'BH (2)'!$B$7:$S$1006,F$5,0),"")</f>
        <v/>
      </c>
      <c r="G527" s="153" t="str">
        <f>IFERROR(VLOOKUP('BH (2)'!$C$4&amp;"-"&amp;'BH (2)'!$A527,'BH (2)'!$B$7:$S$1006,G$5,0),"")</f>
        <v/>
      </c>
      <c r="H527" s="154" t="str">
        <f>IFERROR(VLOOKUP('BH (2)'!$C$4&amp;"-"&amp;'BH (2)'!$A527,'BH (2)'!$B$7:$S$1006,H$5,0),"")</f>
        <v/>
      </c>
      <c r="I527" s="153" t="str">
        <f>IFERROR(VLOOKUP('BH (2)'!$C$4&amp;"-"&amp;'BH (2)'!$A527,'BH (2)'!$B$7:$S$1006,I$5,0),"")</f>
        <v/>
      </c>
      <c r="J527" s="155" t="str">
        <f>IFERROR(VLOOKUP('BH (2)'!$C$4&amp;"-"&amp;'BH (2)'!$A527,'BH (2)'!$B$7:$S$1006,J$5,0),"")</f>
        <v/>
      </c>
      <c r="K527" s="153" t="str">
        <f>IFERROR(VLOOKUP('BH (2)'!$C$4&amp;"-"&amp;'BH (2)'!$A527,'BH (2)'!$B$7:$S$1006,K$5,0),"")</f>
        <v/>
      </c>
      <c r="L527" s="150" t="str">
        <f>IFERROR(VLOOKUP('BH (2)'!$C$4&amp;"-"&amp;'BH (2)'!$A527,'BH (2)'!$B$7:$S$1006,L$5,0),"")</f>
        <v/>
      </c>
      <c r="M527" s="154" t="str">
        <f>IFERROR(VLOOKUP('BH (2)'!$C$4&amp;"-"&amp;'BH (2)'!$A527,'BH (2)'!$B$7:$S$1006,M$5,0),"")</f>
        <v/>
      </c>
      <c r="N527" s="150" t="str">
        <f>IFERROR(VLOOKUP('BH (2)'!$C$4&amp;"-"&amp;'BH (2)'!$A527,'BH (2)'!$B$7:$S$1006,N$5,0),"")</f>
        <v/>
      </c>
      <c r="O527" s="156" t="str">
        <f>IFERROR(VLOOKUP('BH (2)'!$C$4&amp;"-"&amp;'BH (2)'!$A527,'BH (2)'!$B$7:$S$1006,O$5,0),"")</f>
        <v/>
      </c>
      <c r="P527" s="148" t="str">
        <f>IFERROR(VLOOKUP('BH (2)'!$C$4&amp;"-"&amp;'BH (2)'!$A527,'BH (2)'!$B$7:$S$1006,P$5,0),"")</f>
        <v/>
      </c>
      <c r="Q527" s="157" t="str">
        <f>IFERROR(VLOOKUP('BH (2)'!$C$4&amp;"-"&amp;'BH (2)'!$A527,'BH (2)'!$B$7:$S$1006,Q$5,0),"")</f>
        <v/>
      </c>
      <c r="R527" s="158" t="str">
        <f>IFERROR(VLOOKUP('BH (2)'!$C$4&amp;"-"&amp;'BH (2)'!$A527,'BH (2)'!$B$7:$S$1006,R$5,0),"")</f>
        <v/>
      </c>
      <c r="S527" s="159" t="str">
        <f>IFERROR(VLOOKUP('BH (2)'!$C$4&amp;"-"&amp;'BH (2)'!$A527,'BH (2)'!$B$7:$S$1006,S$5,0),"")</f>
        <v/>
      </c>
      <c r="T527" s="26" t="str">
        <f t="shared" si="32"/>
        <v/>
      </c>
      <c r="U527" s="26" t="str">
        <f t="shared" si="33"/>
        <v/>
      </c>
      <c r="V527" s="26" t="str">
        <f t="shared" si="34"/>
        <v/>
      </c>
      <c r="W527" s="26" t="str">
        <f t="shared" si="35"/>
        <v/>
      </c>
    </row>
    <row r="528" spans="3:23" ht="45" customHeight="1" x14ac:dyDescent="0.25">
      <c r="C528" s="32">
        <v>522</v>
      </c>
      <c r="D528" s="150" t="str">
        <f>IFERROR(VLOOKUP('BH (2)'!$C$4&amp;"-"&amp;'BH (2)'!$A528,'BH (2)'!$B$7:$S$1006,D$5,0),"")</f>
        <v/>
      </c>
      <c r="E528" s="160" t="str">
        <f>IFERROR(VLOOKUP('BH (2)'!$C$4&amp;"-"&amp;'BH (2)'!$A528,'BH (2)'!$B$7:$S$1006,E$5,0),"")</f>
        <v/>
      </c>
      <c r="F528" s="152" t="str">
        <f>IFERROR(VLOOKUP('BH (2)'!$C$4&amp;"-"&amp;'BH (2)'!$A528,'BH (2)'!$B$7:$S$1006,F$5,0),"")</f>
        <v/>
      </c>
      <c r="G528" s="153" t="str">
        <f>IFERROR(VLOOKUP('BH (2)'!$C$4&amp;"-"&amp;'BH (2)'!$A528,'BH (2)'!$B$7:$S$1006,G$5,0),"")</f>
        <v/>
      </c>
      <c r="H528" s="154" t="str">
        <f>IFERROR(VLOOKUP('BH (2)'!$C$4&amp;"-"&amp;'BH (2)'!$A528,'BH (2)'!$B$7:$S$1006,H$5,0),"")</f>
        <v/>
      </c>
      <c r="I528" s="153" t="str">
        <f>IFERROR(VLOOKUP('BH (2)'!$C$4&amp;"-"&amp;'BH (2)'!$A528,'BH (2)'!$B$7:$S$1006,I$5,0),"")</f>
        <v/>
      </c>
      <c r="J528" s="155" t="str">
        <f>IFERROR(VLOOKUP('BH (2)'!$C$4&amp;"-"&amp;'BH (2)'!$A528,'BH (2)'!$B$7:$S$1006,J$5,0),"")</f>
        <v/>
      </c>
      <c r="K528" s="153" t="str">
        <f>IFERROR(VLOOKUP('BH (2)'!$C$4&amp;"-"&amp;'BH (2)'!$A528,'BH (2)'!$B$7:$S$1006,K$5,0),"")</f>
        <v/>
      </c>
      <c r="L528" s="150" t="str">
        <f>IFERROR(VLOOKUP('BH (2)'!$C$4&amp;"-"&amp;'BH (2)'!$A528,'BH (2)'!$B$7:$S$1006,L$5,0),"")</f>
        <v/>
      </c>
      <c r="M528" s="154" t="str">
        <f>IFERROR(VLOOKUP('BH (2)'!$C$4&amp;"-"&amp;'BH (2)'!$A528,'BH (2)'!$B$7:$S$1006,M$5,0),"")</f>
        <v/>
      </c>
      <c r="N528" s="150" t="str">
        <f>IFERROR(VLOOKUP('BH (2)'!$C$4&amp;"-"&amp;'BH (2)'!$A528,'BH (2)'!$B$7:$S$1006,N$5,0),"")</f>
        <v/>
      </c>
      <c r="O528" s="156" t="str">
        <f>IFERROR(VLOOKUP('BH (2)'!$C$4&amp;"-"&amp;'BH (2)'!$A528,'BH (2)'!$B$7:$S$1006,O$5,0),"")</f>
        <v/>
      </c>
      <c r="P528" s="148" t="str">
        <f>IFERROR(VLOOKUP('BH (2)'!$C$4&amp;"-"&amp;'BH (2)'!$A528,'BH (2)'!$B$7:$S$1006,P$5,0),"")</f>
        <v/>
      </c>
      <c r="Q528" s="157" t="str">
        <f>IFERROR(VLOOKUP('BH (2)'!$C$4&amp;"-"&amp;'BH (2)'!$A528,'BH (2)'!$B$7:$S$1006,Q$5,0),"")</f>
        <v/>
      </c>
      <c r="R528" s="158" t="str">
        <f>IFERROR(VLOOKUP('BH (2)'!$C$4&amp;"-"&amp;'BH (2)'!$A528,'BH (2)'!$B$7:$S$1006,R$5,0),"")</f>
        <v/>
      </c>
      <c r="S528" s="159" t="str">
        <f>IFERROR(VLOOKUP('BH (2)'!$C$4&amp;"-"&amp;'BH (2)'!$A528,'BH (2)'!$B$7:$S$1006,S$5,0),"")</f>
        <v/>
      </c>
      <c r="T528" s="26" t="str">
        <f t="shared" si="32"/>
        <v/>
      </c>
      <c r="U528" s="26" t="str">
        <f t="shared" si="33"/>
        <v/>
      </c>
      <c r="V528" s="26" t="str">
        <f t="shared" si="34"/>
        <v/>
      </c>
      <c r="W528" s="26" t="str">
        <f t="shared" si="35"/>
        <v/>
      </c>
    </row>
    <row r="529" spans="3:23" ht="45" customHeight="1" x14ac:dyDescent="0.25">
      <c r="C529" s="32">
        <v>523</v>
      </c>
      <c r="D529" s="150" t="str">
        <f>IFERROR(VLOOKUP('BH (2)'!$C$4&amp;"-"&amp;'BH (2)'!$A529,'BH (2)'!$B$7:$S$1006,D$5,0),"")</f>
        <v/>
      </c>
      <c r="E529" s="160" t="str">
        <f>IFERROR(VLOOKUP('BH (2)'!$C$4&amp;"-"&amp;'BH (2)'!$A529,'BH (2)'!$B$7:$S$1006,E$5,0),"")</f>
        <v/>
      </c>
      <c r="F529" s="152" t="str">
        <f>IFERROR(VLOOKUP('BH (2)'!$C$4&amp;"-"&amp;'BH (2)'!$A529,'BH (2)'!$B$7:$S$1006,F$5,0),"")</f>
        <v/>
      </c>
      <c r="G529" s="153" t="str">
        <f>IFERROR(VLOOKUP('BH (2)'!$C$4&amp;"-"&amp;'BH (2)'!$A529,'BH (2)'!$B$7:$S$1006,G$5,0),"")</f>
        <v/>
      </c>
      <c r="H529" s="154" t="str">
        <f>IFERROR(VLOOKUP('BH (2)'!$C$4&amp;"-"&amp;'BH (2)'!$A529,'BH (2)'!$B$7:$S$1006,H$5,0),"")</f>
        <v/>
      </c>
      <c r="I529" s="153" t="str">
        <f>IFERROR(VLOOKUP('BH (2)'!$C$4&amp;"-"&amp;'BH (2)'!$A529,'BH (2)'!$B$7:$S$1006,I$5,0),"")</f>
        <v/>
      </c>
      <c r="J529" s="155" t="str">
        <f>IFERROR(VLOOKUP('BH (2)'!$C$4&amp;"-"&amp;'BH (2)'!$A529,'BH (2)'!$B$7:$S$1006,J$5,0),"")</f>
        <v/>
      </c>
      <c r="K529" s="153" t="str">
        <f>IFERROR(VLOOKUP('BH (2)'!$C$4&amp;"-"&amp;'BH (2)'!$A529,'BH (2)'!$B$7:$S$1006,K$5,0),"")</f>
        <v/>
      </c>
      <c r="L529" s="150" t="str">
        <f>IFERROR(VLOOKUP('BH (2)'!$C$4&amp;"-"&amp;'BH (2)'!$A529,'BH (2)'!$B$7:$S$1006,L$5,0),"")</f>
        <v/>
      </c>
      <c r="M529" s="154" t="str">
        <f>IFERROR(VLOOKUP('BH (2)'!$C$4&amp;"-"&amp;'BH (2)'!$A529,'BH (2)'!$B$7:$S$1006,M$5,0),"")</f>
        <v/>
      </c>
      <c r="N529" s="150" t="str">
        <f>IFERROR(VLOOKUP('BH (2)'!$C$4&amp;"-"&amp;'BH (2)'!$A529,'BH (2)'!$B$7:$S$1006,N$5,0),"")</f>
        <v/>
      </c>
      <c r="O529" s="156" t="str">
        <f>IFERROR(VLOOKUP('BH (2)'!$C$4&amp;"-"&amp;'BH (2)'!$A529,'BH (2)'!$B$7:$S$1006,O$5,0),"")</f>
        <v/>
      </c>
      <c r="P529" s="148" t="str">
        <f>IFERROR(VLOOKUP('BH (2)'!$C$4&amp;"-"&amp;'BH (2)'!$A529,'BH (2)'!$B$7:$S$1006,P$5,0),"")</f>
        <v/>
      </c>
      <c r="Q529" s="157" t="str">
        <f>IFERROR(VLOOKUP('BH (2)'!$C$4&amp;"-"&amp;'BH (2)'!$A529,'BH (2)'!$B$7:$S$1006,Q$5,0),"")</f>
        <v/>
      </c>
      <c r="R529" s="158" t="str">
        <f>IFERROR(VLOOKUP('BH (2)'!$C$4&amp;"-"&amp;'BH (2)'!$A529,'BH (2)'!$B$7:$S$1006,R$5,0),"")</f>
        <v/>
      </c>
      <c r="S529" s="159" t="str">
        <f>IFERROR(VLOOKUP('BH (2)'!$C$4&amp;"-"&amp;'BH (2)'!$A529,'BH (2)'!$B$7:$S$1006,S$5,0),"")</f>
        <v/>
      </c>
      <c r="T529" s="26" t="str">
        <f t="shared" si="32"/>
        <v/>
      </c>
      <c r="U529" s="26" t="str">
        <f t="shared" si="33"/>
        <v/>
      </c>
      <c r="V529" s="26" t="str">
        <f t="shared" si="34"/>
        <v/>
      </c>
      <c r="W529" s="26" t="str">
        <f t="shared" si="35"/>
        <v/>
      </c>
    </row>
    <row r="530" spans="3:23" ht="45" customHeight="1" x14ac:dyDescent="0.25">
      <c r="C530" s="32">
        <v>524</v>
      </c>
      <c r="D530" s="150" t="str">
        <f>IFERROR(VLOOKUP('BH (2)'!$C$4&amp;"-"&amp;'BH (2)'!$A530,'BH (2)'!$B$7:$S$1006,D$5,0),"")</f>
        <v/>
      </c>
      <c r="E530" s="160" t="str">
        <f>IFERROR(VLOOKUP('BH (2)'!$C$4&amp;"-"&amp;'BH (2)'!$A530,'BH (2)'!$B$7:$S$1006,E$5,0),"")</f>
        <v/>
      </c>
      <c r="F530" s="152" t="str">
        <f>IFERROR(VLOOKUP('BH (2)'!$C$4&amp;"-"&amp;'BH (2)'!$A530,'BH (2)'!$B$7:$S$1006,F$5,0),"")</f>
        <v/>
      </c>
      <c r="G530" s="153" t="str">
        <f>IFERROR(VLOOKUP('BH (2)'!$C$4&amp;"-"&amp;'BH (2)'!$A530,'BH (2)'!$B$7:$S$1006,G$5,0),"")</f>
        <v/>
      </c>
      <c r="H530" s="154" t="str">
        <f>IFERROR(VLOOKUP('BH (2)'!$C$4&amp;"-"&amp;'BH (2)'!$A530,'BH (2)'!$B$7:$S$1006,H$5,0),"")</f>
        <v/>
      </c>
      <c r="I530" s="153" t="str">
        <f>IFERROR(VLOOKUP('BH (2)'!$C$4&amp;"-"&amp;'BH (2)'!$A530,'BH (2)'!$B$7:$S$1006,I$5,0),"")</f>
        <v/>
      </c>
      <c r="J530" s="155" t="str">
        <f>IFERROR(VLOOKUP('BH (2)'!$C$4&amp;"-"&amp;'BH (2)'!$A530,'BH (2)'!$B$7:$S$1006,J$5,0),"")</f>
        <v/>
      </c>
      <c r="K530" s="153" t="str">
        <f>IFERROR(VLOOKUP('BH (2)'!$C$4&amp;"-"&amp;'BH (2)'!$A530,'BH (2)'!$B$7:$S$1006,K$5,0),"")</f>
        <v/>
      </c>
      <c r="L530" s="150" t="str">
        <f>IFERROR(VLOOKUP('BH (2)'!$C$4&amp;"-"&amp;'BH (2)'!$A530,'BH (2)'!$B$7:$S$1006,L$5,0),"")</f>
        <v/>
      </c>
      <c r="M530" s="154" t="str">
        <f>IFERROR(VLOOKUP('BH (2)'!$C$4&amp;"-"&amp;'BH (2)'!$A530,'BH (2)'!$B$7:$S$1006,M$5,0),"")</f>
        <v/>
      </c>
      <c r="N530" s="150" t="str">
        <f>IFERROR(VLOOKUP('BH (2)'!$C$4&amp;"-"&amp;'BH (2)'!$A530,'BH (2)'!$B$7:$S$1006,N$5,0),"")</f>
        <v/>
      </c>
      <c r="O530" s="156" t="str">
        <f>IFERROR(VLOOKUP('BH (2)'!$C$4&amp;"-"&amp;'BH (2)'!$A530,'BH (2)'!$B$7:$S$1006,O$5,0),"")</f>
        <v/>
      </c>
      <c r="P530" s="148" t="str">
        <f>IFERROR(VLOOKUP('BH (2)'!$C$4&amp;"-"&amp;'BH (2)'!$A530,'BH (2)'!$B$7:$S$1006,P$5,0),"")</f>
        <v/>
      </c>
      <c r="Q530" s="157" t="str">
        <f>IFERROR(VLOOKUP('BH (2)'!$C$4&amp;"-"&amp;'BH (2)'!$A530,'BH (2)'!$B$7:$S$1006,Q$5,0),"")</f>
        <v/>
      </c>
      <c r="R530" s="158" t="str">
        <f>IFERROR(VLOOKUP('BH (2)'!$C$4&amp;"-"&amp;'BH (2)'!$A530,'BH (2)'!$B$7:$S$1006,R$5,0),"")</f>
        <v/>
      </c>
      <c r="S530" s="159" t="str">
        <f>IFERROR(VLOOKUP('BH (2)'!$C$4&amp;"-"&amp;'BH (2)'!$A530,'BH (2)'!$B$7:$S$1006,S$5,0),"")</f>
        <v/>
      </c>
      <c r="T530" s="26" t="str">
        <f t="shared" si="32"/>
        <v/>
      </c>
      <c r="U530" s="26" t="str">
        <f t="shared" si="33"/>
        <v/>
      </c>
      <c r="V530" s="26" t="str">
        <f t="shared" si="34"/>
        <v/>
      </c>
      <c r="W530" s="26" t="str">
        <f t="shared" si="35"/>
        <v/>
      </c>
    </row>
    <row r="531" spans="3:23" ht="45" customHeight="1" x14ac:dyDescent="0.25">
      <c r="C531" s="32">
        <v>525</v>
      </c>
      <c r="D531" s="150" t="str">
        <f>IFERROR(VLOOKUP('BH (2)'!$C$4&amp;"-"&amp;'BH (2)'!$A531,'BH (2)'!$B$7:$S$1006,D$5,0),"")</f>
        <v/>
      </c>
      <c r="E531" s="160" t="str">
        <f>IFERROR(VLOOKUP('BH (2)'!$C$4&amp;"-"&amp;'BH (2)'!$A531,'BH (2)'!$B$7:$S$1006,E$5,0),"")</f>
        <v/>
      </c>
      <c r="F531" s="152" t="str">
        <f>IFERROR(VLOOKUP('BH (2)'!$C$4&amp;"-"&amp;'BH (2)'!$A531,'BH (2)'!$B$7:$S$1006,F$5,0),"")</f>
        <v/>
      </c>
      <c r="G531" s="153" t="str">
        <f>IFERROR(VLOOKUP('BH (2)'!$C$4&amp;"-"&amp;'BH (2)'!$A531,'BH (2)'!$B$7:$S$1006,G$5,0),"")</f>
        <v/>
      </c>
      <c r="H531" s="154" t="str">
        <f>IFERROR(VLOOKUP('BH (2)'!$C$4&amp;"-"&amp;'BH (2)'!$A531,'BH (2)'!$B$7:$S$1006,H$5,0),"")</f>
        <v/>
      </c>
      <c r="I531" s="153" t="str">
        <f>IFERROR(VLOOKUP('BH (2)'!$C$4&amp;"-"&amp;'BH (2)'!$A531,'BH (2)'!$B$7:$S$1006,I$5,0),"")</f>
        <v/>
      </c>
      <c r="J531" s="155" t="str">
        <f>IFERROR(VLOOKUP('BH (2)'!$C$4&amp;"-"&amp;'BH (2)'!$A531,'BH (2)'!$B$7:$S$1006,J$5,0),"")</f>
        <v/>
      </c>
      <c r="K531" s="153" t="str">
        <f>IFERROR(VLOOKUP('BH (2)'!$C$4&amp;"-"&amp;'BH (2)'!$A531,'BH (2)'!$B$7:$S$1006,K$5,0),"")</f>
        <v/>
      </c>
      <c r="L531" s="150" t="str">
        <f>IFERROR(VLOOKUP('BH (2)'!$C$4&amp;"-"&amp;'BH (2)'!$A531,'BH (2)'!$B$7:$S$1006,L$5,0),"")</f>
        <v/>
      </c>
      <c r="M531" s="154" t="str">
        <f>IFERROR(VLOOKUP('BH (2)'!$C$4&amp;"-"&amp;'BH (2)'!$A531,'BH (2)'!$B$7:$S$1006,M$5,0),"")</f>
        <v/>
      </c>
      <c r="N531" s="150" t="str">
        <f>IFERROR(VLOOKUP('BH (2)'!$C$4&amp;"-"&amp;'BH (2)'!$A531,'BH (2)'!$B$7:$S$1006,N$5,0),"")</f>
        <v/>
      </c>
      <c r="O531" s="156" t="str">
        <f>IFERROR(VLOOKUP('BH (2)'!$C$4&amp;"-"&amp;'BH (2)'!$A531,'BH (2)'!$B$7:$S$1006,O$5,0),"")</f>
        <v/>
      </c>
      <c r="P531" s="148" t="str">
        <f>IFERROR(VLOOKUP('BH (2)'!$C$4&amp;"-"&amp;'BH (2)'!$A531,'BH (2)'!$B$7:$S$1006,P$5,0),"")</f>
        <v/>
      </c>
      <c r="Q531" s="157" t="str">
        <f>IFERROR(VLOOKUP('BH (2)'!$C$4&amp;"-"&amp;'BH (2)'!$A531,'BH (2)'!$B$7:$S$1006,Q$5,0),"")</f>
        <v/>
      </c>
      <c r="R531" s="158" t="str">
        <f>IFERROR(VLOOKUP('BH (2)'!$C$4&amp;"-"&amp;'BH (2)'!$A531,'BH (2)'!$B$7:$S$1006,R$5,0),"")</f>
        <v/>
      </c>
      <c r="S531" s="159" t="str">
        <f>IFERROR(VLOOKUP('BH (2)'!$C$4&amp;"-"&amp;'BH (2)'!$A531,'BH (2)'!$B$7:$S$1006,S$5,0),"")</f>
        <v/>
      </c>
      <c r="T531" s="26" t="str">
        <f t="shared" si="32"/>
        <v/>
      </c>
      <c r="U531" s="26" t="str">
        <f t="shared" si="33"/>
        <v/>
      </c>
      <c r="V531" s="26" t="str">
        <f t="shared" si="34"/>
        <v/>
      </c>
      <c r="W531" s="26" t="str">
        <f t="shared" si="35"/>
        <v/>
      </c>
    </row>
    <row r="532" spans="3:23" ht="45" customHeight="1" x14ac:dyDescent="0.25">
      <c r="C532" s="32">
        <v>526</v>
      </c>
      <c r="D532" s="150" t="str">
        <f>IFERROR(VLOOKUP('BH (2)'!$C$4&amp;"-"&amp;'BH (2)'!$A532,'BH (2)'!$B$7:$S$1006,D$5,0),"")</f>
        <v/>
      </c>
      <c r="E532" s="160" t="str">
        <f>IFERROR(VLOOKUP('BH (2)'!$C$4&amp;"-"&amp;'BH (2)'!$A532,'BH (2)'!$B$7:$S$1006,E$5,0),"")</f>
        <v/>
      </c>
      <c r="F532" s="152" t="str">
        <f>IFERROR(VLOOKUP('BH (2)'!$C$4&amp;"-"&amp;'BH (2)'!$A532,'BH (2)'!$B$7:$S$1006,F$5,0),"")</f>
        <v/>
      </c>
      <c r="G532" s="153" t="str">
        <f>IFERROR(VLOOKUP('BH (2)'!$C$4&amp;"-"&amp;'BH (2)'!$A532,'BH (2)'!$B$7:$S$1006,G$5,0),"")</f>
        <v/>
      </c>
      <c r="H532" s="154" t="str">
        <f>IFERROR(VLOOKUP('BH (2)'!$C$4&amp;"-"&amp;'BH (2)'!$A532,'BH (2)'!$B$7:$S$1006,H$5,0),"")</f>
        <v/>
      </c>
      <c r="I532" s="153" t="str">
        <f>IFERROR(VLOOKUP('BH (2)'!$C$4&amp;"-"&amp;'BH (2)'!$A532,'BH (2)'!$B$7:$S$1006,I$5,0),"")</f>
        <v/>
      </c>
      <c r="J532" s="155" t="str">
        <f>IFERROR(VLOOKUP('BH (2)'!$C$4&amp;"-"&amp;'BH (2)'!$A532,'BH (2)'!$B$7:$S$1006,J$5,0),"")</f>
        <v/>
      </c>
      <c r="K532" s="153" t="str">
        <f>IFERROR(VLOOKUP('BH (2)'!$C$4&amp;"-"&amp;'BH (2)'!$A532,'BH (2)'!$B$7:$S$1006,K$5,0),"")</f>
        <v/>
      </c>
      <c r="L532" s="150" t="str">
        <f>IFERROR(VLOOKUP('BH (2)'!$C$4&amp;"-"&amp;'BH (2)'!$A532,'BH (2)'!$B$7:$S$1006,L$5,0),"")</f>
        <v/>
      </c>
      <c r="M532" s="154" t="str">
        <f>IFERROR(VLOOKUP('BH (2)'!$C$4&amp;"-"&amp;'BH (2)'!$A532,'BH (2)'!$B$7:$S$1006,M$5,0),"")</f>
        <v/>
      </c>
      <c r="N532" s="150" t="str">
        <f>IFERROR(VLOOKUP('BH (2)'!$C$4&amp;"-"&amp;'BH (2)'!$A532,'BH (2)'!$B$7:$S$1006,N$5,0),"")</f>
        <v/>
      </c>
      <c r="O532" s="156" t="str">
        <f>IFERROR(VLOOKUP('BH (2)'!$C$4&amp;"-"&amp;'BH (2)'!$A532,'BH (2)'!$B$7:$S$1006,O$5,0),"")</f>
        <v/>
      </c>
      <c r="P532" s="148" t="str">
        <f>IFERROR(VLOOKUP('BH (2)'!$C$4&amp;"-"&amp;'BH (2)'!$A532,'BH (2)'!$B$7:$S$1006,P$5,0),"")</f>
        <v/>
      </c>
      <c r="Q532" s="157" t="str">
        <f>IFERROR(VLOOKUP('BH (2)'!$C$4&amp;"-"&amp;'BH (2)'!$A532,'BH (2)'!$B$7:$S$1006,Q$5,0),"")</f>
        <v/>
      </c>
      <c r="R532" s="158" t="str">
        <f>IFERROR(VLOOKUP('BH (2)'!$C$4&amp;"-"&amp;'BH (2)'!$A532,'BH (2)'!$B$7:$S$1006,R$5,0),"")</f>
        <v/>
      </c>
      <c r="S532" s="159" t="str">
        <f>IFERROR(VLOOKUP('BH (2)'!$C$4&amp;"-"&amp;'BH (2)'!$A532,'BH (2)'!$B$7:$S$1006,S$5,0),"")</f>
        <v/>
      </c>
      <c r="T532" s="26" t="str">
        <f t="shared" si="32"/>
        <v/>
      </c>
      <c r="U532" s="26" t="str">
        <f t="shared" si="33"/>
        <v/>
      </c>
      <c r="V532" s="26" t="str">
        <f t="shared" si="34"/>
        <v/>
      </c>
      <c r="W532" s="26" t="str">
        <f t="shared" si="35"/>
        <v/>
      </c>
    </row>
    <row r="533" spans="3:23" ht="45" customHeight="1" x14ac:dyDescent="0.25">
      <c r="C533" s="32">
        <v>527</v>
      </c>
      <c r="D533" s="150" t="str">
        <f>IFERROR(VLOOKUP('BH (2)'!$C$4&amp;"-"&amp;'BH (2)'!$A533,'BH (2)'!$B$7:$S$1006,D$5,0),"")</f>
        <v/>
      </c>
      <c r="E533" s="160" t="str">
        <f>IFERROR(VLOOKUP('BH (2)'!$C$4&amp;"-"&amp;'BH (2)'!$A533,'BH (2)'!$B$7:$S$1006,E$5,0),"")</f>
        <v/>
      </c>
      <c r="F533" s="152" t="str">
        <f>IFERROR(VLOOKUP('BH (2)'!$C$4&amp;"-"&amp;'BH (2)'!$A533,'BH (2)'!$B$7:$S$1006,F$5,0),"")</f>
        <v/>
      </c>
      <c r="G533" s="153" t="str">
        <f>IFERROR(VLOOKUP('BH (2)'!$C$4&amp;"-"&amp;'BH (2)'!$A533,'BH (2)'!$B$7:$S$1006,G$5,0),"")</f>
        <v/>
      </c>
      <c r="H533" s="154" t="str">
        <f>IFERROR(VLOOKUP('BH (2)'!$C$4&amp;"-"&amp;'BH (2)'!$A533,'BH (2)'!$B$7:$S$1006,H$5,0),"")</f>
        <v/>
      </c>
      <c r="I533" s="153" t="str">
        <f>IFERROR(VLOOKUP('BH (2)'!$C$4&amp;"-"&amp;'BH (2)'!$A533,'BH (2)'!$B$7:$S$1006,I$5,0),"")</f>
        <v/>
      </c>
      <c r="J533" s="155" t="str">
        <f>IFERROR(VLOOKUP('BH (2)'!$C$4&amp;"-"&amp;'BH (2)'!$A533,'BH (2)'!$B$7:$S$1006,J$5,0),"")</f>
        <v/>
      </c>
      <c r="K533" s="153" t="str">
        <f>IFERROR(VLOOKUP('BH (2)'!$C$4&amp;"-"&amp;'BH (2)'!$A533,'BH (2)'!$B$7:$S$1006,K$5,0),"")</f>
        <v/>
      </c>
      <c r="L533" s="150" t="str">
        <f>IFERROR(VLOOKUP('BH (2)'!$C$4&amp;"-"&amp;'BH (2)'!$A533,'BH (2)'!$B$7:$S$1006,L$5,0),"")</f>
        <v/>
      </c>
      <c r="M533" s="154" t="str">
        <f>IFERROR(VLOOKUP('BH (2)'!$C$4&amp;"-"&amp;'BH (2)'!$A533,'BH (2)'!$B$7:$S$1006,M$5,0),"")</f>
        <v/>
      </c>
      <c r="N533" s="150" t="str">
        <f>IFERROR(VLOOKUP('BH (2)'!$C$4&amp;"-"&amp;'BH (2)'!$A533,'BH (2)'!$B$7:$S$1006,N$5,0),"")</f>
        <v/>
      </c>
      <c r="O533" s="156" t="str">
        <f>IFERROR(VLOOKUP('BH (2)'!$C$4&amp;"-"&amp;'BH (2)'!$A533,'BH (2)'!$B$7:$S$1006,O$5,0),"")</f>
        <v/>
      </c>
      <c r="P533" s="148" t="str">
        <f>IFERROR(VLOOKUP('BH (2)'!$C$4&amp;"-"&amp;'BH (2)'!$A533,'BH (2)'!$B$7:$S$1006,P$5,0),"")</f>
        <v/>
      </c>
      <c r="Q533" s="157" t="str">
        <f>IFERROR(VLOOKUP('BH (2)'!$C$4&amp;"-"&amp;'BH (2)'!$A533,'BH (2)'!$B$7:$S$1006,Q$5,0),"")</f>
        <v/>
      </c>
      <c r="R533" s="158" t="str">
        <f>IFERROR(VLOOKUP('BH (2)'!$C$4&amp;"-"&amp;'BH (2)'!$A533,'BH (2)'!$B$7:$S$1006,R$5,0),"")</f>
        <v/>
      </c>
      <c r="S533" s="159" t="str">
        <f>IFERROR(VLOOKUP('BH (2)'!$C$4&amp;"-"&amp;'BH (2)'!$A533,'BH (2)'!$B$7:$S$1006,S$5,0),"")</f>
        <v/>
      </c>
      <c r="T533" s="26" t="str">
        <f t="shared" si="32"/>
        <v/>
      </c>
      <c r="U533" s="26" t="str">
        <f t="shared" si="33"/>
        <v/>
      </c>
      <c r="V533" s="26" t="str">
        <f t="shared" si="34"/>
        <v/>
      </c>
      <c r="W533" s="26" t="str">
        <f t="shared" si="35"/>
        <v/>
      </c>
    </row>
    <row r="534" spans="3:23" ht="45" customHeight="1" x14ac:dyDescent="0.25">
      <c r="C534" s="32">
        <v>528</v>
      </c>
      <c r="D534" s="150" t="str">
        <f>IFERROR(VLOOKUP('BH (2)'!$C$4&amp;"-"&amp;'BH (2)'!$A534,'BH (2)'!$B$7:$S$1006,D$5,0),"")</f>
        <v/>
      </c>
      <c r="E534" s="160" t="str">
        <f>IFERROR(VLOOKUP('BH (2)'!$C$4&amp;"-"&amp;'BH (2)'!$A534,'BH (2)'!$B$7:$S$1006,E$5,0),"")</f>
        <v/>
      </c>
      <c r="F534" s="152" t="str">
        <f>IFERROR(VLOOKUP('BH (2)'!$C$4&amp;"-"&amp;'BH (2)'!$A534,'BH (2)'!$B$7:$S$1006,F$5,0),"")</f>
        <v/>
      </c>
      <c r="G534" s="153" t="str">
        <f>IFERROR(VLOOKUP('BH (2)'!$C$4&amp;"-"&amp;'BH (2)'!$A534,'BH (2)'!$B$7:$S$1006,G$5,0),"")</f>
        <v/>
      </c>
      <c r="H534" s="154" t="str">
        <f>IFERROR(VLOOKUP('BH (2)'!$C$4&amp;"-"&amp;'BH (2)'!$A534,'BH (2)'!$B$7:$S$1006,H$5,0),"")</f>
        <v/>
      </c>
      <c r="I534" s="153" t="str">
        <f>IFERROR(VLOOKUP('BH (2)'!$C$4&amp;"-"&amp;'BH (2)'!$A534,'BH (2)'!$B$7:$S$1006,I$5,0),"")</f>
        <v/>
      </c>
      <c r="J534" s="155" t="str">
        <f>IFERROR(VLOOKUP('BH (2)'!$C$4&amp;"-"&amp;'BH (2)'!$A534,'BH (2)'!$B$7:$S$1006,J$5,0),"")</f>
        <v/>
      </c>
      <c r="K534" s="153" t="str">
        <f>IFERROR(VLOOKUP('BH (2)'!$C$4&amp;"-"&amp;'BH (2)'!$A534,'BH (2)'!$B$7:$S$1006,K$5,0),"")</f>
        <v/>
      </c>
      <c r="L534" s="150" t="str">
        <f>IFERROR(VLOOKUP('BH (2)'!$C$4&amp;"-"&amp;'BH (2)'!$A534,'BH (2)'!$B$7:$S$1006,L$5,0),"")</f>
        <v/>
      </c>
      <c r="M534" s="154" t="str">
        <f>IFERROR(VLOOKUP('BH (2)'!$C$4&amp;"-"&amp;'BH (2)'!$A534,'BH (2)'!$B$7:$S$1006,M$5,0),"")</f>
        <v/>
      </c>
      <c r="N534" s="150" t="str">
        <f>IFERROR(VLOOKUP('BH (2)'!$C$4&amp;"-"&amp;'BH (2)'!$A534,'BH (2)'!$B$7:$S$1006,N$5,0),"")</f>
        <v/>
      </c>
      <c r="O534" s="156" t="str">
        <f>IFERROR(VLOOKUP('BH (2)'!$C$4&amp;"-"&amp;'BH (2)'!$A534,'BH (2)'!$B$7:$S$1006,O$5,0),"")</f>
        <v/>
      </c>
      <c r="P534" s="148" t="str">
        <f>IFERROR(VLOOKUP('BH (2)'!$C$4&amp;"-"&amp;'BH (2)'!$A534,'BH (2)'!$B$7:$S$1006,P$5,0),"")</f>
        <v/>
      </c>
      <c r="Q534" s="157" t="str">
        <f>IFERROR(VLOOKUP('BH (2)'!$C$4&amp;"-"&amp;'BH (2)'!$A534,'BH (2)'!$B$7:$S$1006,Q$5,0),"")</f>
        <v/>
      </c>
      <c r="R534" s="158" t="str">
        <f>IFERROR(VLOOKUP('BH (2)'!$C$4&amp;"-"&amp;'BH (2)'!$A534,'BH (2)'!$B$7:$S$1006,R$5,0),"")</f>
        <v/>
      </c>
      <c r="S534" s="159" t="str">
        <f>IFERROR(VLOOKUP('BH (2)'!$C$4&amp;"-"&amp;'BH (2)'!$A534,'BH (2)'!$B$7:$S$1006,S$5,0),"")</f>
        <v/>
      </c>
      <c r="T534" s="26" t="str">
        <f t="shared" si="32"/>
        <v/>
      </c>
      <c r="U534" s="26" t="str">
        <f t="shared" si="33"/>
        <v/>
      </c>
      <c r="V534" s="26" t="str">
        <f t="shared" si="34"/>
        <v/>
      </c>
      <c r="W534" s="26" t="str">
        <f t="shared" si="35"/>
        <v/>
      </c>
    </row>
    <row r="535" spans="3:23" ht="45" customHeight="1" x14ac:dyDescent="0.25">
      <c r="C535" s="32">
        <v>529</v>
      </c>
      <c r="D535" s="150" t="str">
        <f>IFERROR(VLOOKUP('BH (2)'!$C$4&amp;"-"&amp;'BH (2)'!$A535,'BH (2)'!$B$7:$S$1006,D$5,0),"")</f>
        <v/>
      </c>
      <c r="E535" s="160" t="str">
        <f>IFERROR(VLOOKUP('BH (2)'!$C$4&amp;"-"&amp;'BH (2)'!$A535,'BH (2)'!$B$7:$S$1006,E$5,0),"")</f>
        <v/>
      </c>
      <c r="F535" s="152" t="str">
        <f>IFERROR(VLOOKUP('BH (2)'!$C$4&amp;"-"&amp;'BH (2)'!$A535,'BH (2)'!$B$7:$S$1006,F$5,0),"")</f>
        <v/>
      </c>
      <c r="G535" s="153" t="str">
        <f>IFERROR(VLOOKUP('BH (2)'!$C$4&amp;"-"&amp;'BH (2)'!$A535,'BH (2)'!$B$7:$S$1006,G$5,0),"")</f>
        <v/>
      </c>
      <c r="H535" s="154" t="str">
        <f>IFERROR(VLOOKUP('BH (2)'!$C$4&amp;"-"&amp;'BH (2)'!$A535,'BH (2)'!$B$7:$S$1006,H$5,0),"")</f>
        <v/>
      </c>
      <c r="I535" s="153" t="str">
        <f>IFERROR(VLOOKUP('BH (2)'!$C$4&amp;"-"&amp;'BH (2)'!$A535,'BH (2)'!$B$7:$S$1006,I$5,0),"")</f>
        <v/>
      </c>
      <c r="J535" s="155" t="str">
        <f>IFERROR(VLOOKUP('BH (2)'!$C$4&amp;"-"&amp;'BH (2)'!$A535,'BH (2)'!$B$7:$S$1006,J$5,0),"")</f>
        <v/>
      </c>
      <c r="K535" s="153" t="str">
        <f>IFERROR(VLOOKUP('BH (2)'!$C$4&amp;"-"&amp;'BH (2)'!$A535,'BH (2)'!$B$7:$S$1006,K$5,0),"")</f>
        <v/>
      </c>
      <c r="L535" s="150" t="str">
        <f>IFERROR(VLOOKUP('BH (2)'!$C$4&amp;"-"&amp;'BH (2)'!$A535,'BH (2)'!$B$7:$S$1006,L$5,0),"")</f>
        <v/>
      </c>
      <c r="M535" s="154" t="str">
        <f>IFERROR(VLOOKUP('BH (2)'!$C$4&amp;"-"&amp;'BH (2)'!$A535,'BH (2)'!$B$7:$S$1006,M$5,0),"")</f>
        <v/>
      </c>
      <c r="N535" s="150" t="str">
        <f>IFERROR(VLOOKUP('BH (2)'!$C$4&amp;"-"&amp;'BH (2)'!$A535,'BH (2)'!$B$7:$S$1006,N$5,0),"")</f>
        <v/>
      </c>
      <c r="O535" s="156" t="str">
        <f>IFERROR(VLOOKUP('BH (2)'!$C$4&amp;"-"&amp;'BH (2)'!$A535,'BH (2)'!$B$7:$S$1006,O$5,0),"")</f>
        <v/>
      </c>
      <c r="P535" s="148" t="str">
        <f>IFERROR(VLOOKUP('BH (2)'!$C$4&amp;"-"&amp;'BH (2)'!$A535,'BH (2)'!$B$7:$S$1006,P$5,0),"")</f>
        <v/>
      </c>
      <c r="Q535" s="157" t="str">
        <f>IFERROR(VLOOKUP('BH (2)'!$C$4&amp;"-"&amp;'BH (2)'!$A535,'BH (2)'!$B$7:$S$1006,Q$5,0),"")</f>
        <v/>
      </c>
      <c r="R535" s="158" t="str">
        <f>IFERROR(VLOOKUP('BH (2)'!$C$4&amp;"-"&amp;'BH (2)'!$A535,'BH (2)'!$B$7:$S$1006,R$5,0),"")</f>
        <v/>
      </c>
      <c r="S535" s="159" t="str">
        <f>IFERROR(VLOOKUP('BH (2)'!$C$4&amp;"-"&amp;'BH (2)'!$A535,'BH (2)'!$B$7:$S$1006,S$5,0),"")</f>
        <v/>
      </c>
      <c r="T535" s="26" t="str">
        <f t="shared" si="32"/>
        <v/>
      </c>
      <c r="U535" s="26" t="str">
        <f t="shared" si="33"/>
        <v/>
      </c>
      <c r="V535" s="26" t="str">
        <f t="shared" si="34"/>
        <v/>
      </c>
      <c r="W535" s="26" t="str">
        <f t="shared" si="35"/>
        <v/>
      </c>
    </row>
    <row r="536" spans="3:23" ht="45" customHeight="1" x14ac:dyDescent="0.25">
      <c r="C536" s="32">
        <v>530</v>
      </c>
      <c r="D536" s="150" t="str">
        <f>IFERROR(VLOOKUP('BH (2)'!$C$4&amp;"-"&amp;'BH (2)'!$A536,'BH (2)'!$B$7:$S$1006,D$5,0),"")</f>
        <v/>
      </c>
      <c r="E536" s="160" t="str">
        <f>IFERROR(VLOOKUP('BH (2)'!$C$4&amp;"-"&amp;'BH (2)'!$A536,'BH (2)'!$B$7:$S$1006,E$5,0),"")</f>
        <v/>
      </c>
      <c r="F536" s="152" t="str">
        <f>IFERROR(VLOOKUP('BH (2)'!$C$4&amp;"-"&amp;'BH (2)'!$A536,'BH (2)'!$B$7:$S$1006,F$5,0),"")</f>
        <v/>
      </c>
      <c r="G536" s="153" t="str">
        <f>IFERROR(VLOOKUP('BH (2)'!$C$4&amp;"-"&amp;'BH (2)'!$A536,'BH (2)'!$B$7:$S$1006,G$5,0),"")</f>
        <v/>
      </c>
      <c r="H536" s="154" t="str">
        <f>IFERROR(VLOOKUP('BH (2)'!$C$4&amp;"-"&amp;'BH (2)'!$A536,'BH (2)'!$B$7:$S$1006,H$5,0),"")</f>
        <v/>
      </c>
      <c r="I536" s="153" t="str">
        <f>IFERROR(VLOOKUP('BH (2)'!$C$4&amp;"-"&amp;'BH (2)'!$A536,'BH (2)'!$B$7:$S$1006,I$5,0),"")</f>
        <v/>
      </c>
      <c r="J536" s="155" t="str">
        <f>IFERROR(VLOOKUP('BH (2)'!$C$4&amp;"-"&amp;'BH (2)'!$A536,'BH (2)'!$B$7:$S$1006,J$5,0),"")</f>
        <v/>
      </c>
      <c r="K536" s="153" t="str">
        <f>IFERROR(VLOOKUP('BH (2)'!$C$4&amp;"-"&amp;'BH (2)'!$A536,'BH (2)'!$B$7:$S$1006,K$5,0),"")</f>
        <v/>
      </c>
      <c r="L536" s="150" t="str">
        <f>IFERROR(VLOOKUP('BH (2)'!$C$4&amp;"-"&amp;'BH (2)'!$A536,'BH (2)'!$B$7:$S$1006,L$5,0),"")</f>
        <v/>
      </c>
      <c r="M536" s="154" t="str">
        <f>IFERROR(VLOOKUP('BH (2)'!$C$4&amp;"-"&amp;'BH (2)'!$A536,'BH (2)'!$B$7:$S$1006,M$5,0),"")</f>
        <v/>
      </c>
      <c r="N536" s="150" t="str">
        <f>IFERROR(VLOOKUP('BH (2)'!$C$4&amp;"-"&amp;'BH (2)'!$A536,'BH (2)'!$B$7:$S$1006,N$5,0),"")</f>
        <v/>
      </c>
      <c r="O536" s="156" t="str">
        <f>IFERROR(VLOOKUP('BH (2)'!$C$4&amp;"-"&amp;'BH (2)'!$A536,'BH (2)'!$B$7:$S$1006,O$5,0),"")</f>
        <v/>
      </c>
      <c r="P536" s="148" t="str">
        <f>IFERROR(VLOOKUP('BH (2)'!$C$4&amp;"-"&amp;'BH (2)'!$A536,'BH (2)'!$B$7:$S$1006,P$5,0),"")</f>
        <v/>
      </c>
      <c r="Q536" s="157" t="str">
        <f>IFERROR(VLOOKUP('BH (2)'!$C$4&amp;"-"&amp;'BH (2)'!$A536,'BH (2)'!$B$7:$S$1006,Q$5,0),"")</f>
        <v/>
      </c>
      <c r="R536" s="158" t="str">
        <f>IFERROR(VLOOKUP('BH (2)'!$C$4&amp;"-"&amp;'BH (2)'!$A536,'BH (2)'!$B$7:$S$1006,R$5,0),"")</f>
        <v/>
      </c>
      <c r="S536" s="159" t="str">
        <f>IFERROR(VLOOKUP('BH (2)'!$C$4&amp;"-"&amp;'BH (2)'!$A536,'BH (2)'!$B$7:$S$1006,S$5,0),"")</f>
        <v/>
      </c>
      <c r="T536" s="26" t="str">
        <f t="shared" si="32"/>
        <v/>
      </c>
      <c r="U536" s="26" t="str">
        <f t="shared" si="33"/>
        <v/>
      </c>
      <c r="V536" s="26" t="str">
        <f t="shared" si="34"/>
        <v/>
      </c>
      <c r="W536" s="26" t="str">
        <f t="shared" si="35"/>
        <v/>
      </c>
    </row>
    <row r="537" spans="3:23" ht="45" customHeight="1" x14ac:dyDescent="0.25">
      <c r="C537" s="32">
        <v>531</v>
      </c>
      <c r="D537" s="150" t="str">
        <f>IFERROR(VLOOKUP('BH (2)'!$C$4&amp;"-"&amp;'BH (2)'!$A537,'BH (2)'!$B$7:$S$1006,D$5,0),"")</f>
        <v/>
      </c>
      <c r="E537" s="160" t="str">
        <f>IFERROR(VLOOKUP('BH (2)'!$C$4&amp;"-"&amp;'BH (2)'!$A537,'BH (2)'!$B$7:$S$1006,E$5,0),"")</f>
        <v/>
      </c>
      <c r="F537" s="152" t="str">
        <f>IFERROR(VLOOKUP('BH (2)'!$C$4&amp;"-"&amp;'BH (2)'!$A537,'BH (2)'!$B$7:$S$1006,F$5,0),"")</f>
        <v/>
      </c>
      <c r="G537" s="153" t="str">
        <f>IFERROR(VLOOKUP('BH (2)'!$C$4&amp;"-"&amp;'BH (2)'!$A537,'BH (2)'!$B$7:$S$1006,G$5,0),"")</f>
        <v/>
      </c>
      <c r="H537" s="154" t="str">
        <f>IFERROR(VLOOKUP('BH (2)'!$C$4&amp;"-"&amp;'BH (2)'!$A537,'BH (2)'!$B$7:$S$1006,H$5,0),"")</f>
        <v/>
      </c>
      <c r="I537" s="153" t="str">
        <f>IFERROR(VLOOKUP('BH (2)'!$C$4&amp;"-"&amp;'BH (2)'!$A537,'BH (2)'!$B$7:$S$1006,I$5,0),"")</f>
        <v/>
      </c>
      <c r="J537" s="155" t="str">
        <f>IFERROR(VLOOKUP('BH (2)'!$C$4&amp;"-"&amp;'BH (2)'!$A537,'BH (2)'!$B$7:$S$1006,J$5,0),"")</f>
        <v/>
      </c>
      <c r="K537" s="153" t="str">
        <f>IFERROR(VLOOKUP('BH (2)'!$C$4&amp;"-"&amp;'BH (2)'!$A537,'BH (2)'!$B$7:$S$1006,K$5,0),"")</f>
        <v/>
      </c>
      <c r="L537" s="150" t="str">
        <f>IFERROR(VLOOKUP('BH (2)'!$C$4&amp;"-"&amp;'BH (2)'!$A537,'BH (2)'!$B$7:$S$1006,L$5,0),"")</f>
        <v/>
      </c>
      <c r="M537" s="154" t="str">
        <f>IFERROR(VLOOKUP('BH (2)'!$C$4&amp;"-"&amp;'BH (2)'!$A537,'BH (2)'!$B$7:$S$1006,M$5,0),"")</f>
        <v/>
      </c>
      <c r="N537" s="150" t="str">
        <f>IFERROR(VLOOKUP('BH (2)'!$C$4&amp;"-"&amp;'BH (2)'!$A537,'BH (2)'!$B$7:$S$1006,N$5,0),"")</f>
        <v/>
      </c>
      <c r="O537" s="156" t="str">
        <f>IFERROR(VLOOKUP('BH (2)'!$C$4&amp;"-"&amp;'BH (2)'!$A537,'BH (2)'!$B$7:$S$1006,O$5,0),"")</f>
        <v/>
      </c>
      <c r="P537" s="148" t="str">
        <f>IFERROR(VLOOKUP('BH (2)'!$C$4&amp;"-"&amp;'BH (2)'!$A537,'BH (2)'!$B$7:$S$1006,P$5,0),"")</f>
        <v/>
      </c>
      <c r="Q537" s="157" t="str">
        <f>IFERROR(VLOOKUP('BH (2)'!$C$4&amp;"-"&amp;'BH (2)'!$A537,'BH (2)'!$B$7:$S$1006,Q$5,0),"")</f>
        <v/>
      </c>
      <c r="R537" s="158" t="str">
        <f>IFERROR(VLOOKUP('BH (2)'!$C$4&amp;"-"&amp;'BH (2)'!$A537,'BH (2)'!$B$7:$S$1006,R$5,0),"")</f>
        <v/>
      </c>
      <c r="S537" s="159" t="str">
        <f>IFERROR(VLOOKUP('BH (2)'!$C$4&amp;"-"&amp;'BH (2)'!$A537,'BH (2)'!$B$7:$S$1006,S$5,0),"")</f>
        <v/>
      </c>
      <c r="T537" s="26" t="str">
        <f t="shared" si="32"/>
        <v/>
      </c>
      <c r="U537" s="26" t="str">
        <f t="shared" si="33"/>
        <v/>
      </c>
      <c r="V537" s="26" t="str">
        <f t="shared" si="34"/>
        <v/>
      </c>
      <c r="W537" s="26" t="str">
        <f t="shared" si="35"/>
        <v/>
      </c>
    </row>
    <row r="538" spans="3:23" ht="45" customHeight="1" x14ac:dyDescent="0.25">
      <c r="C538" s="32">
        <v>532</v>
      </c>
      <c r="D538" s="150" t="str">
        <f>IFERROR(VLOOKUP('BH (2)'!$C$4&amp;"-"&amp;'BH (2)'!$A538,'BH (2)'!$B$7:$S$1006,D$5,0),"")</f>
        <v/>
      </c>
      <c r="E538" s="160" t="str">
        <f>IFERROR(VLOOKUP('BH (2)'!$C$4&amp;"-"&amp;'BH (2)'!$A538,'BH (2)'!$B$7:$S$1006,E$5,0),"")</f>
        <v/>
      </c>
      <c r="F538" s="152" t="str">
        <f>IFERROR(VLOOKUP('BH (2)'!$C$4&amp;"-"&amp;'BH (2)'!$A538,'BH (2)'!$B$7:$S$1006,F$5,0),"")</f>
        <v/>
      </c>
      <c r="G538" s="153" t="str">
        <f>IFERROR(VLOOKUP('BH (2)'!$C$4&amp;"-"&amp;'BH (2)'!$A538,'BH (2)'!$B$7:$S$1006,G$5,0),"")</f>
        <v/>
      </c>
      <c r="H538" s="154" t="str">
        <f>IFERROR(VLOOKUP('BH (2)'!$C$4&amp;"-"&amp;'BH (2)'!$A538,'BH (2)'!$B$7:$S$1006,H$5,0),"")</f>
        <v/>
      </c>
      <c r="I538" s="153" t="str">
        <f>IFERROR(VLOOKUP('BH (2)'!$C$4&amp;"-"&amp;'BH (2)'!$A538,'BH (2)'!$B$7:$S$1006,I$5,0),"")</f>
        <v/>
      </c>
      <c r="J538" s="155" t="str">
        <f>IFERROR(VLOOKUP('BH (2)'!$C$4&amp;"-"&amp;'BH (2)'!$A538,'BH (2)'!$B$7:$S$1006,J$5,0),"")</f>
        <v/>
      </c>
      <c r="K538" s="153" t="str">
        <f>IFERROR(VLOOKUP('BH (2)'!$C$4&amp;"-"&amp;'BH (2)'!$A538,'BH (2)'!$B$7:$S$1006,K$5,0),"")</f>
        <v/>
      </c>
      <c r="L538" s="150" t="str">
        <f>IFERROR(VLOOKUP('BH (2)'!$C$4&amp;"-"&amp;'BH (2)'!$A538,'BH (2)'!$B$7:$S$1006,L$5,0),"")</f>
        <v/>
      </c>
      <c r="M538" s="154" t="str">
        <f>IFERROR(VLOOKUP('BH (2)'!$C$4&amp;"-"&amp;'BH (2)'!$A538,'BH (2)'!$B$7:$S$1006,M$5,0),"")</f>
        <v/>
      </c>
      <c r="N538" s="150" t="str">
        <f>IFERROR(VLOOKUP('BH (2)'!$C$4&amp;"-"&amp;'BH (2)'!$A538,'BH (2)'!$B$7:$S$1006,N$5,0),"")</f>
        <v/>
      </c>
      <c r="O538" s="156" t="str">
        <f>IFERROR(VLOOKUP('BH (2)'!$C$4&amp;"-"&amp;'BH (2)'!$A538,'BH (2)'!$B$7:$S$1006,O$5,0),"")</f>
        <v/>
      </c>
      <c r="P538" s="148" t="str">
        <f>IFERROR(VLOOKUP('BH (2)'!$C$4&amp;"-"&amp;'BH (2)'!$A538,'BH (2)'!$B$7:$S$1006,P$5,0),"")</f>
        <v/>
      </c>
      <c r="Q538" s="157" t="str">
        <f>IFERROR(VLOOKUP('BH (2)'!$C$4&amp;"-"&amp;'BH (2)'!$A538,'BH (2)'!$B$7:$S$1006,Q$5,0),"")</f>
        <v/>
      </c>
      <c r="R538" s="158" t="str">
        <f>IFERROR(VLOOKUP('BH (2)'!$C$4&amp;"-"&amp;'BH (2)'!$A538,'BH (2)'!$B$7:$S$1006,R$5,0),"")</f>
        <v/>
      </c>
      <c r="S538" s="159" t="str">
        <f>IFERROR(VLOOKUP('BH (2)'!$C$4&amp;"-"&amp;'BH (2)'!$A538,'BH (2)'!$B$7:$S$1006,S$5,0),"")</f>
        <v/>
      </c>
      <c r="T538" s="26" t="str">
        <f t="shared" si="32"/>
        <v/>
      </c>
      <c r="U538" s="26" t="str">
        <f t="shared" si="33"/>
        <v/>
      </c>
      <c r="V538" s="26" t="str">
        <f t="shared" si="34"/>
        <v/>
      </c>
      <c r="W538" s="26" t="str">
        <f t="shared" si="35"/>
        <v/>
      </c>
    </row>
    <row r="539" spans="3:23" ht="45" customHeight="1" x14ac:dyDescent="0.25">
      <c r="C539" s="32">
        <v>533</v>
      </c>
      <c r="D539" s="150" t="str">
        <f>IFERROR(VLOOKUP('BH (2)'!$C$4&amp;"-"&amp;'BH (2)'!$A539,'BH (2)'!$B$7:$S$1006,D$5,0),"")</f>
        <v/>
      </c>
      <c r="E539" s="160" t="str">
        <f>IFERROR(VLOOKUP('BH (2)'!$C$4&amp;"-"&amp;'BH (2)'!$A539,'BH (2)'!$B$7:$S$1006,E$5,0),"")</f>
        <v/>
      </c>
      <c r="F539" s="152" t="str">
        <f>IFERROR(VLOOKUP('BH (2)'!$C$4&amp;"-"&amp;'BH (2)'!$A539,'BH (2)'!$B$7:$S$1006,F$5,0),"")</f>
        <v/>
      </c>
      <c r="G539" s="153" t="str">
        <f>IFERROR(VLOOKUP('BH (2)'!$C$4&amp;"-"&amp;'BH (2)'!$A539,'BH (2)'!$B$7:$S$1006,G$5,0),"")</f>
        <v/>
      </c>
      <c r="H539" s="154" t="str">
        <f>IFERROR(VLOOKUP('BH (2)'!$C$4&amp;"-"&amp;'BH (2)'!$A539,'BH (2)'!$B$7:$S$1006,H$5,0),"")</f>
        <v/>
      </c>
      <c r="I539" s="153" t="str">
        <f>IFERROR(VLOOKUP('BH (2)'!$C$4&amp;"-"&amp;'BH (2)'!$A539,'BH (2)'!$B$7:$S$1006,I$5,0),"")</f>
        <v/>
      </c>
      <c r="J539" s="155" t="str">
        <f>IFERROR(VLOOKUP('BH (2)'!$C$4&amp;"-"&amp;'BH (2)'!$A539,'BH (2)'!$B$7:$S$1006,J$5,0),"")</f>
        <v/>
      </c>
      <c r="K539" s="153" t="str">
        <f>IFERROR(VLOOKUP('BH (2)'!$C$4&amp;"-"&amp;'BH (2)'!$A539,'BH (2)'!$B$7:$S$1006,K$5,0),"")</f>
        <v/>
      </c>
      <c r="L539" s="150" t="str">
        <f>IFERROR(VLOOKUP('BH (2)'!$C$4&amp;"-"&amp;'BH (2)'!$A539,'BH (2)'!$B$7:$S$1006,L$5,0),"")</f>
        <v/>
      </c>
      <c r="M539" s="154" t="str">
        <f>IFERROR(VLOOKUP('BH (2)'!$C$4&amp;"-"&amp;'BH (2)'!$A539,'BH (2)'!$B$7:$S$1006,M$5,0),"")</f>
        <v/>
      </c>
      <c r="N539" s="150" t="str">
        <f>IFERROR(VLOOKUP('BH (2)'!$C$4&amp;"-"&amp;'BH (2)'!$A539,'BH (2)'!$B$7:$S$1006,N$5,0),"")</f>
        <v/>
      </c>
      <c r="O539" s="156" t="str">
        <f>IFERROR(VLOOKUP('BH (2)'!$C$4&amp;"-"&amp;'BH (2)'!$A539,'BH (2)'!$B$7:$S$1006,O$5,0),"")</f>
        <v/>
      </c>
      <c r="P539" s="148" t="str">
        <f>IFERROR(VLOOKUP('BH (2)'!$C$4&amp;"-"&amp;'BH (2)'!$A539,'BH (2)'!$B$7:$S$1006,P$5,0),"")</f>
        <v/>
      </c>
      <c r="Q539" s="157" t="str">
        <f>IFERROR(VLOOKUP('BH (2)'!$C$4&amp;"-"&amp;'BH (2)'!$A539,'BH (2)'!$B$7:$S$1006,Q$5,0),"")</f>
        <v/>
      </c>
      <c r="R539" s="158" t="str">
        <f>IFERROR(VLOOKUP('BH (2)'!$C$4&amp;"-"&amp;'BH (2)'!$A539,'BH (2)'!$B$7:$S$1006,R$5,0),"")</f>
        <v/>
      </c>
      <c r="S539" s="159" t="str">
        <f>IFERROR(VLOOKUP('BH (2)'!$C$4&amp;"-"&amp;'BH (2)'!$A539,'BH (2)'!$B$7:$S$1006,S$5,0),"")</f>
        <v/>
      </c>
      <c r="T539" s="26" t="str">
        <f t="shared" si="32"/>
        <v/>
      </c>
      <c r="U539" s="26" t="str">
        <f t="shared" si="33"/>
        <v/>
      </c>
      <c r="V539" s="26" t="str">
        <f t="shared" si="34"/>
        <v/>
      </c>
      <c r="W539" s="26" t="str">
        <f t="shared" si="35"/>
        <v/>
      </c>
    </row>
    <row r="540" spans="3:23" ht="45" customHeight="1" x14ac:dyDescent="0.25">
      <c r="C540" s="32">
        <v>534</v>
      </c>
      <c r="D540" s="150" t="str">
        <f>IFERROR(VLOOKUP('BH (2)'!$C$4&amp;"-"&amp;'BH (2)'!$A540,'BH (2)'!$B$7:$S$1006,D$5,0),"")</f>
        <v/>
      </c>
      <c r="E540" s="160" t="str">
        <f>IFERROR(VLOOKUP('BH (2)'!$C$4&amp;"-"&amp;'BH (2)'!$A540,'BH (2)'!$B$7:$S$1006,E$5,0),"")</f>
        <v/>
      </c>
      <c r="F540" s="152" t="str">
        <f>IFERROR(VLOOKUP('BH (2)'!$C$4&amp;"-"&amp;'BH (2)'!$A540,'BH (2)'!$B$7:$S$1006,F$5,0),"")</f>
        <v/>
      </c>
      <c r="G540" s="153" t="str">
        <f>IFERROR(VLOOKUP('BH (2)'!$C$4&amp;"-"&amp;'BH (2)'!$A540,'BH (2)'!$B$7:$S$1006,G$5,0),"")</f>
        <v/>
      </c>
      <c r="H540" s="154" t="str">
        <f>IFERROR(VLOOKUP('BH (2)'!$C$4&amp;"-"&amp;'BH (2)'!$A540,'BH (2)'!$B$7:$S$1006,H$5,0),"")</f>
        <v/>
      </c>
      <c r="I540" s="153" t="str">
        <f>IFERROR(VLOOKUP('BH (2)'!$C$4&amp;"-"&amp;'BH (2)'!$A540,'BH (2)'!$B$7:$S$1006,I$5,0),"")</f>
        <v/>
      </c>
      <c r="J540" s="155" t="str">
        <f>IFERROR(VLOOKUP('BH (2)'!$C$4&amp;"-"&amp;'BH (2)'!$A540,'BH (2)'!$B$7:$S$1006,J$5,0),"")</f>
        <v/>
      </c>
      <c r="K540" s="153" t="str">
        <f>IFERROR(VLOOKUP('BH (2)'!$C$4&amp;"-"&amp;'BH (2)'!$A540,'BH (2)'!$B$7:$S$1006,K$5,0),"")</f>
        <v/>
      </c>
      <c r="L540" s="150" t="str">
        <f>IFERROR(VLOOKUP('BH (2)'!$C$4&amp;"-"&amp;'BH (2)'!$A540,'BH (2)'!$B$7:$S$1006,L$5,0),"")</f>
        <v/>
      </c>
      <c r="M540" s="154" t="str">
        <f>IFERROR(VLOOKUP('BH (2)'!$C$4&amp;"-"&amp;'BH (2)'!$A540,'BH (2)'!$B$7:$S$1006,M$5,0),"")</f>
        <v/>
      </c>
      <c r="N540" s="150" t="str">
        <f>IFERROR(VLOOKUP('BH (2)'!$C$4&amp;"-"&amp;'BH (2)'!$A540,'BH (2)'!$B$7:$S$1006,N$5,0),"")</f>
        <v/>
      </c>
      <c r="O540" s="156" t="str">
        <f>IFERROR(VLOOKUP('BH (2)'!$C$4&amp;"-"&amp;'BH (2)'!$A540,'BH (2)'!$B$7:$S$1006,O$5,0),"")</f>
        <v/>
      </c>
      <c r="P540" s="148" t="str">
        <f>IFERROR(VLOOKUP('BH (2)'!$C$4&amp;"-"&amp;'BH (2)'!$A540,'BH (2)'!$B$7:$S$1006,P$5,0),"")</f>
        <v/>
      </c>
      <c r="Q540" s="157" t="str">
        <f>IFERROR(VLOOKUP('BH (2)'!$C$4&amp;"-"&amp;'BH (2)'!$A540,'BH (2)'!$B$7:$S$1006,Q$5,0),"")</f>
        <v/>
      </c>
      <c r="R540" s="158" t="str">
        <f>IFERROR(VLOOKUP('BH (2)'!$C$4&amp;"-"&amp;'BH (2)'!$A540,'BH (2)'!$B$7:$S$1006,R$5,0),"")</f>
        <v/>
      </c>
      <c r="S540" s="159" t="str">
        <f>IFERROR(VLOOKUP('BH (2)'!$C$4&amp;"-"&amp;'BH (2)'!$A540,'BH (2)'!$B$7:$S$1006,S$5,0),"")</f>
        <v/>
      </c>
      <c r="T540" s="26" t="str">
        <f t="shared" si="32"/>
        <v/>
      </c>
      <c r="U540" s="26" t="str">
        <f t="shared" si="33"/>
        <v/>
      </c>
      <c r="V540" s="26" t="str">
        <f t="shared" si="34"/>
        <v/>
      </c>
      <c r="W540" s="26" t="str">
        <f t="shared" si="35"/>
        <v/>
      </c>
    </row>
    <row r="541" spans="3:23" ht="45" customHeight="1" x14ac:dyDescent="0.25">
      <c r="C541" s="32">
        <v>535</v>
      </c>
      <c r="D541" s="150" t="str">
        <f>IFERROR(VLOOKUP('BH (2)'!$C$4&amp;"-"&amp;'BH (2)'!$A541,'BH (2)'!$B$7:$S$1006,D$5,0),"")</f>
        <v/>
      </c>
      <c r="E541" s="160" t="str">
        <f>IFERROR(VLOOKUP('BH (2)'!$C$4&amp;"-"&amp;'BH (2)'!$A541,'BH (2)'!$B$7:$S$1006,E$5,0),"")</f>
        <v/>
      </c>
      <c r="F541" s="152" t="str">
        <f>IFERROR(VLOOKUP('BH (2)'!$C$4&amp;"-"&amp;'BH (2)'!$A541,'BH (2)'!$B$7:$S$1006,F$5,0),"")</f>
        <v/>
      </c>
      <c r="G541" s="153" t="str">
        <f>IFERROR(VLOOKUP('BH (2)'!$C$4&amp;"-"&amp;'BH (2)'!$A541,'BH (2)'!$B$7:$S$1006,G$5,0),"")</f>
        <v/>
      </c>
      <c r="H541" s="154" t="str">
        <f>IFERROR(VLOOKUP('BH (2)'!$C$4&amp;"-"&amp;'BH (2)'!$A541,'BH (2)'!$B$7:$S$1006,H$5,0),"")</f>
        <v/>
      </c>
      <c r="I541" s="153" t="str">
        <f>IFERROR(VLOOKUP('BH (2)'!$C$4&amp;"-"&amp;'BH (2)'!$A541,'BH (2)'!$B$7:$S$1006,I$5,0),"")</f>
        <v/>
      </c>
      <c r="J541" s="155" t="str">
        <f>IFERROR(VLOOKUP('BH (2)'!$C$4&amp;"-"&amp;'BH (2)'!$A541,'BH (2)'!$B$7:$S$1006,J$5,0),"")</f>
        <v/>
      </c>
      <c r="K541" s="153" t="str">
        <f>IFERROR(VLOOKUP('BH (2)'!$C$4&amp;"-"&amp;'BH (2)'!$A541,'BH (2)'!$B$7:$S$1006,K$5,0),"")</f>
        <v/>
      </c>
      <c r="L541" s="150" t="str">
        <f>IFERROR(VLOOKUP('BH (2)'!$C$4&amp;"-"&amp;'BH (2)'!$A541,'BH (2)'!$B$7:$S$1006,L$5,0),"")</f>
        <v/>
      </c>
      <c r="M541" s="154" t="str">
        <f>IFERROR(VLOOKUP('BH (2)'!$C$4&amp;"-"&amp;'BH (2)'!$A541,'BH (2)'!$B$7:$S$1006,M$5,0),"")</f>
        <v/>
      </c>
      <c r="N541" s="150" t="str">
        <f>IFERROR(VLOOKUP('BH (2)'!$C$4&amp;"-"&amp;'BH (2)'!$A541,'BH (2)'!$B$7:$S$1006,N$5,0),"")</f>
        <v/>
      </c>
      <c r="O541" s="156" t="str">
        <f>IFERROR(VLOOKUP('BH (2)'!$C$4&amp;"-"&amp;'BH (2)'!$A541,'BH (2)'!$B$7:$S$1006,O$5,0),"")</f>
        <v/>
      </c>
      <c r="P541" s="148" t="str">
        <f>IFERROR(VLOOKUP('BH (2)'!$C$4&amp;"-"&amp;'BH (2)'!$A541,'BH (2)'!$B$7:$S$1006,P$5,0),"")</f>
        <v/>
      </c>
      <c r="Q541" s="157" t="str">
        <f>IFERROR(VLOOKUP('BH (2)'!$C$4&amp;"-"&amp;'BH (2)'!$A541,'BH (2)'!$B$7:$S$1006,Q$5,0),"")</f>
        <v/>
      </c>
      <c r="R541" s="158" t="str">
        <f>IFERROR(VLOOKUP('BH (2)'!$C$4&amp;"-"&amp;'BH (2)'!$A541,'BH (2)'!$B$7:$S$1006,R$5,0),"")</f>
        <v/>
      </c>
      <c r="S541" s="159" t="str">
        <f>IFERROR(VLOOKUP('BH (2)'!$C$4&amp;"-"&amp;'BH (2)'!$A541,'BH (2)'!$B$7:$S$1006,S$5,0),"")</f>
        <v/>
      </c>
      <c r="T541" s="26" t="str">
        <f t="shared" si="32"/>
        <v/>
      </c>
      <c r="U541" s="26" t="str">
        <f t="shared" si="33"/>
        <v/>
      </c>
      <c r="V541" s="26" t="str">
        <f t="shared" si="34"/>
        <v/>
      </c>
      <c r="W541" s="26" t="str">
        <f t="shared" si="35"/>
        <v/>
      </c>
    </row>
    <row r="542" spans="3:23" ht="45" customHeight="1" x14ac:dyDescent="0.25">
      <c r="C542" s="32">
        <v>536</v>
      </c>
      <c r="D542" s="150" t="str">
        <f>IFERROR(VLOOKUP('BH (2)'!$C$4&amp;"-"&amp;'BH (2)'!$A542,'BH (2)'!$B$7:$S$1006,D$5,0),"")</f>
        <v/>
      </c>
      <c r="E542" s="160" t="str">
        <f>IFERROR(VLOOKUP('BH (2)'!$C$4&amp;"-"&amp;'BH (2)'!$A542,'BH (2)'!$B$7:$S$1006,E$5,0),"")</f>
        <v/>
      </c>
      <c r="F542" s="152" t="str">
        <f>IFERROR(VLOOKUP('BH (2)'!$C$4&amp;"-"&amp;'BH (2)'!$A542,'BH (2)'!$B$7:$S$1006,F$5,0),"")</f>
        <v/>
      </c>
      <c r="G542" s="153" t="str">
        <f>IFERROR(VLOOKUP('BH (2)'!$C$4&amp;"-"&amp;'BH (2)'!$A542,'BH (2)'!$B$7:$S$1006,G$5,0),"")</f>
        <v/>
      </c>
      <c r="H542" s="154" t="str">
        <f>IFERROR(VLOOKUP('BH (2)'!$C$4&amp;"-"&amp;'BH (2)'!$A542,'BH (2)'!$B$7:$S$1006,H$5,0),"")</f>
        <v/>
      </c>
      <c r="I542" s="153" t="str">
        <f>IFERROR(VLOOKUP('BH (2)'!$C$4&amp;"-"&amp;'BH (2)'!$A542,'BH (2)'!$B$7:$S$1006,I$5,0),"")</f>
        <v/>
      </c>
      <c r="J542" s="155" t="str">
        <f>IFERROR(VLOOKUP('BH (2)'!$C$4&amp;"-"&amp;'BH (2)'!$A542,'BH (2)'!$B$7:$S$1006,J$5,0),"")</f>
        <v/>
      </c>
      <c r="K542" s="153" t="str">
        <f>IFERROR(VLOOKUP('BH (2)'!$C$4&amp;"-"&amp;'BH (2)'!$A542,'BH (2)'!$B$7:$S$1006,K$5,0),"")</f>
        <v/>
      </c>
      <c r="L542" s="150" t="str">
        <f>IFERROR(VLOOKUP('BH (2)'!$C$4&amp;"-"&amp;'BH (2)'!$A542,'BH (2)'!$B$7:$S$1006,L$5,0),"")</f>
        <v/>
      </c>
      <c r="M542" s="154" t="str">
        <f>IFERROR(VLOOKUP('BH (2)'!$C$4&amp;"-"&amp;'BH (2)'!$A542,'BH (2)'!$B$7:$S$1006,M$5,0),"")</f>
        <v/>
      </c>
      <c r="N542" s="150" t="str">
        <f>IFERROR(VLOOKUP('BH (2)'!$C$4&amp;"-"&amp;'BH (2)'!$A542,'BH (2)'!$B$7:$S$1006,N$5,0),"")</f>
        <v/>
      </c>
      <c r="O542" s="156" t="str">
        <f>IFERROR(VLOOKUP('BH (2)'!$C$4&amp;"-"&amp;'BH (2)'!$A542,'BH (2)'!$B$7:$S$1006,O$5,0),"")</f>
        <v/>
      </c>
      <c r="P542" s="148" t="str">
        <f>IFERROR(VLOOKUP('BH (2)'!$C$4&amp;"-"&amp;'BH (2)'!$A542,'BH (2)'!$B$7:$S$1006,P$5,0),"")</f>
        <v/>
      </c>
      <c r="Q542" s="157" t="str">
        <f>IFERROR(VLOOKUP('BH (2)'!$C$4&amp;"-"&amp;'BH (2)'!$A542,'BH (2)'!$B$7:$S$1006,Q$5,0),"")</f>
        <v/>
      </c>
      <c r="R542" s="158" t="str">
        <f>IFERROR(VLOOKUP('BH (2)'!$C$4&amp;"-"&amp;'BH (2)'!$A542,'BH (2)'!$B$7:$S$1006,R$5,0),"")</f>
        <v/>
      </c>
      <c r="S542" s="159" t="str">
        <f>IFERROR(VLOOKUP('BH (2)'!$C$4&amp;"-"&amp;'BH (2)'!$A542,'BH (2)'!$B$7:$S$1006,S$5,0),"")</f>
        <v/>
      </c>
      <c r="T542" s="26" t="str">
        <f t="shared" si="32"/>
        <v/>
      </c>
      <c r="U542" s="26" t="str">
        <f t="shared" si="33"/>
        <v/>
      </c>
      <c r="V542" s="26" t="str">
        <f t="shared" si="34"/>
        <v/>
      </c>
      <c r="W542" s="26" t="str">
        <f t="shared" si="35"/>
        <v/>
      </c>
    </row>
    <row r="543" spans="3:23" ht="45" customHeight="1" x14ac:dyDescent="0.25">
      <c r="C543" s="32">
        <v>537</v>
      </c>
      <c r="D543" s="150" t="str">
        <f>IFERROR(VLOOKUP('BH (2)'!$C$4&amp;"-"&amp;'BH (2)'!$A543,'BH (2)'!$B$7:$S$1006,D$5,0),"")</f>
        <v/>
      </c>
      <c r="E543" s="160" t="str">
        <f>IFERROR(VLOOKUP('BH (2)'!$C$4&amp;"-"&amp;'BH (2)'!$A543,'BH (2)'!$B$7:$S$1006,E$5,0),"")</f>
        <v/>
      </c>
      <c r="F543" s="152" t="str">
        <f>IFERROR(VLOOKUP('BH (2)'!$C$4&amp;"-"&amp;'BH (2)'!$A543,'BH (2)'!$B$7:$S$1006,F$5,0),"")</f>
        <v/>
      </c>
      <c r="G543" s="153" t="str">
        <f>IFERROR(VLOOKUP('BH (2)'!$C$4&amp;"-"&amp;'BH (2)'!$A543,'BH (2)'!$B$7:$S$1006,G$5,0),"")</f>
        <v/>
      </c>
      <c r="H543" s="154" t="str">
        <f>IFERROR(VLOOKUP('BH (2)'!$C$4&amp;"-"&amp;'BH (2)'!$A543,'BH (2)'!$B$7:$S$1006,H$5,0),"")</f>
        <v/>
      </c>
      <c r="I543" s="153" t="str">
        <f>IFERROR(VLOOKUP('BH (2)'!$C$4&amp;"-"&amp;'BH (2)'!$A543,'BH (2)'!$B$7:$S$1006,I$5,0),"")</f>
        <v/>
      </c>
      <c r="J543" s="155" t="str">
        <f>IFERROR(VLOOKUP('BH (2)'!$C$4&amp;"-"&amp;'BH (2)'!$A543,'BH (2)'!$B$7:$S$1006,J$5,0),"")</f>
        <v/>
      </c>
      <c r="K543" s="153" t="str">
        <f>IFERROR(VLOOKUP('BH (2)'!$C$4&amp;"-"&amp;'BH (2)'!$A543,'BH (2)'!$B$7:$S$1006,K$5,0),"")</f>
        <v/>
      </c>
      <c r="L543" s="150" t="str">
        <f>IFERROR(VLOOKUP('BH (2)'!$C$4&amp;"-"&amp;'BH (2)'!$A543,'BH (2)'!$B$7:$S$1006,L$5,0),"")</f>
        <v/>
      </c>
      <c r="M543" s="154" t="str">
        <f>IFERROR(VLOOKUP('BH (2)'!$C$4&amp;"-"&amp;'BH (2)'!$A543,'BH (2)'!$B$7:$S$1006,M$5,0),"")</f>
        <v/>
      </c>
      <c r="N543" s="150" t="str">
        <f>IFERROR(VLOOKUP('BH (2)'!$C$4&amp;"-"&amp;'BH (2)'!$A543,'BH (2)'!$B$7:$S$1006,N$5,0),"")</f>
        <v/>
      </c>
      <c r="O543" s="156" t="str">
        <f>IFERROR(VLOOKUP('BH (2)'!$C$4&amp;"-"&amp;'BH (2)'!$A543,'BH (2)'!$B$7:$S$1006,O$5,0),"")</f>
        <v/>
      </c>
      <c r="P543" s="148" t="str">
        <f>IFERROR(VLOOKUP('BH (2)'!$C$4&amp;"-"&amp;'BH (2)'!$A543,'BH (2)'!$B$7:$S$1006,P$5,0),"")</f>
        <v/>
      </c>
      <c r="Q543" s="157" t="str">
        <f>IFERROR(VLOOKUP('BH (2)'!$C$4&amp;"-"&amp;'BH (2)'!$A543,'BH (2)'!$B$7:$S$1006,Q$5,0),"")</f>
        <v/>
      </c>
      <c r="R543" s="158" t="str">
        <f>IFERROR(VLOOKUP('BH (2)'!$C$4&amp;"-"&amp;'BH (2)'!$A543,'BH (2)'!$B$7:$S$1006,R$5,0),"")</f>
        <v/>
      </c>
      <c r="S543" s="159" t="str">
        <f>IFERROR(VLOOKUP('BH (2)'!$C$4&amp;"-"&amp;'BH (2)'!$A543,'BH (2)'!$B$7:$S$1006,S$5,0),"")</f>
        <v/>
      </c>
      <c r="T543" s="26" t="str">
        <f t="shared" si="32"/>
        <v/>
      </c>
      <c r="U543" s="26" t="str">
        <f t="shared" si="33"/>
        <v/>
      </c>
      <c r="V543" s="26" t="str">
        <f t="shared" si="34"/>
        <v/>
      </c>
      <c r="W543" s="26" t="str">
        <f t="shared" si="35"/>
        <v/>
      </c>
    </row>
    <row r="544" spans="3:23" ht="45" customHeight="1" x14ac:dyDescent="0.25">
      <c r="C544" s="32">
        <v>538</v>
      </c>
      <c r="D544" s="150" t="str">
        <f>IFERROR(VLOOKUP('BH (2)'!$C$4&amp;"-"&amp;'BH (2)'!$A544,'BH (2)'!$B$7:$S$1006,D$5,0),"")</f>
        <v/>
      </c>
      <c r="E544" s="160" t="str">
        <f>IFERROR(VLOOKUP('BH (2)'!$C$4&amp;"-"&amp;'BH (2)'!$A544,'BH (2)'!$B$7:$S$1006,E$5,0),"")</f>
        <v/>
      </c>
      <c r="F544" s="152" t="str">
        <f>IFERROR(VLOOKUP('BH (2)'!$C$4&amp;"-"&amp;'BH (2)'!$A544,'BH (2)'!$B$7:$S$1006,F$5,0),"")</f>
        <v/>
      </c>
      <c r="G544" s="153" t="str">
        <f>IFERROR(VLOOKUP('BH (2)'!$C$4&amp;"-"&amp;'BH (2)'!$A544,'BH (2)'!$B$7:$S$1006,G$5,0),"")</f>
        <v/>
      </c>
      <c r="H544" s="154" t="str">
        <f>IFERROR(VLOOKUP('BH (2)'!$C$4&amp;"-"&amp;'BH (2)'!$A544,'BH (2)'!$B$7:$S$1006,H$5,0),"")</f>
        <v/>
      </c>
      <c r="I544" s="153" t="str">
        <f>IFERROR(VLOOKUP('BH (2)'!$C$4&amp;"-"&amp;'BH (2)'!$A544,'BH (2)'!$B$7:$S$1006,I$5,0),"")</f>
        <v/>
      </c>
      <c r="J544" s="155" t="str">
        <f>IFERROR(VLOOKUP('BH (2)'!$C$4&amp;"-"&amp;'BH (2)'!$A544,'BH (2)'!$B$7:$S$1006,J$5,0),"")</f>
        <v/>
      </c>
      <c r="K544" s="153" t="str">
        <f>IFERROR(VLOOKUP('BH (2)'!$C$4&amp;"-"&amp;'BH (2)'!$A544,'BH (2)'!$B$7:$S$1006,K$5,0),"")</f>
        <v/>
      </c>
      <c r="L544" s="150" t="str">
        <f>IFERROR(VLOOKUP('BH (2)'!$C$4&amp;"-"&amp;'BH (2)'!$A544,'BH (2)'!$B$7:$S$1006,L$5,0),"")</f>
        <v/>
      </c>
      <c r="M544" s="154" t="str">
        <f>IFERROR(VLOOKUP('BH (2)'!$C$4&amp;"-"&amp;'BH (2)'!$A544,'BH (2)'!$B$7:$S$1006,M$5,0),"")</f>
        <v/>
      </c>
      <c r="N544" s="150" t="str">
        <f>IFERROR(VLOOKUP('BH (2)'!$C$4&amp;"-"&amp;'BH (2)'!$A544,'BH (2)'!$B$7:$S$1006,N$5,0),"")</f>
        <v/>
      </c>
      <c r="O544" s="156" t="str">
        <f>IFERROR(VLOOKUP('BH (2)'!$C$4&amp;"-"&amp;'BH (2)'!$A544,'BH (2)'!$B$7:$S$1006,O$5,0),"")</f>
        <v/>
      </c>
      <c r="P544" s="148" t="str">
        <f>IFERROR(VLOOKUP('BH (2)'!$C$4&amp;"-"&amp;'BH (2)'!$A544,'BH (2)'!$B$7:$S$1006,P$5,0),"")</f>
        <v/>
      </c>
      <c r="Q544" s="157" t="str">
        <f>IFERROR(VLOOKUP('BH (2)'!$C$4&amp;"-"&amp;'BH (2)'!$A544,'BH (2)'!$B$7:$S$1006,Q$5,0),"")</f>
        <v/>
      </c>
      <c r="R544" s="158" t="str">
        <f>IFERROR(VLOOKUP('BH (2)'!$C$4&amp;"-"&amp;'BH (2)'!$A544,'BH (2)'!$B$7:$S$1006,R$5,0),"")</f>
        <v/>
      </c>
      <c r="S544" s="159" t="str">
        <f>IFERROR(VLOOKUP('BH (2)'!$C$4&amp;"-"&amp;'BH (2)'!$A544,'BH (2)'!$B$7:$S$1006,S$5,0),"")</f>
        <v/>
      </c>
      <c r="T544" s="26" t="str">
        <f t="shared" si="32"/>
        <v/>
      </c>
      <c r="U544" s="26" t="str">
        <f t="shared" si="33"/>
        <v/>
      </c>
      <c r="V544" s="26" t="str">
        <f t="shared" si="34"/>
        <v/>
      </c>
      <c r="W544" s="26" t="str">
        <f t="shared" si="35"/>
        <v/>
      </c>
    </row>
    <row r="545" spans="3:23" ht="45" customHeight="1" x14ac:dyDescent="0.25">
      <c r="C545" s="32">
        <v>539</v>
      </c>
      <c r="D545" s="150" t="str">
        <f>IFERROR(VLOOKUP('BH (2)'!$C$4&amp;"-"&amp;'BH (2)'!$A545,'BH (2)'!$B$7:$S$1006,D$5,0),"")</f>
        <v/>
      </c>
      <c r="E545" s="160" t="str">
        <f>IFERROR(VLOOKUP('BH (2)'!$C$4&amp;"-"&amp;'BH (2)'!$A545,'BH (2)'!$B$7:$S$1006,E$5,0),"")</f>
        <v/>
      </c>
      <c r="F545" s="152" t="str">
        <f>IFERROR(VLOOKUP('BH (2)'!$C$4&amp;"-"&amp;'BH (2)'!$A545,'BH (2)'!$B$7:$S$1006,F$5,0),"")</f>
        <v/>
      </c>
      <c r="G545" s="153" t="str">
        <f>IFERROR(VLOOKUP('BH (2)'!$C$4&amp;"-"&amp;'BH (2)'!$A545,'BH (2)'!$B$7:$S$1006,G$5,0),"")</f>
        <v/>
      </c>
      <c r="H545" s="154" t="str">
        <f>IFERROR(VLOOKUP('BH (2)'!$C$4&amp;"-"&amp;'BH (2)'!$A545,'BH (2)'!$B$7:$S$1006,H$5,0),"")</f>
        <v/>
      </c>
      <c r="I545" s="153" t="str">
        <f>IFERROR(VLOOKUP('BH (2)'!$C$4&amp;"-"&amp;'BH (2)'!$A545,'BH (2)'!$B$7:$S$1006,I$5,0),"")</f>
        <v/>
      </c>
      <c r="J545" s="155" t="str">
        <f>IFERROR(VLOOKUP('BH (2)'!$C$4&amp;"-"&amp;'BH (2)'!$A545,'BH (2)'!$B$7:$S$1006,J$5,0),"")</f>
        <v/>
      </c>
      <c r="K545" s="153" t="str">
        <f>IFERROR(VLOOKUP('BH (2)'!$C$4&amp;"-"&amp;'BH (2)'!$A545,'BH (2)'!$B$7:$S$1006,K$5,0),"")</f>
        <v/>
      </c>
      <c r="L545" s="150" t="str">
        <f>IFERROR(VLOOKUP('BH (2)'!$C$4&amp;"-"&amp;'BH (2)'!$A545,'BH (2)'!$B$7:$S$1006,L$5,0),"")</f>
        <v/>
      </c>
      <c r="M545" s="154" t="str">
        <f>IFERROR(VLOOKUP('BH (2)'!$C$4&amp;"-"&amp;'BH (2)'!$A545,'BH (2)'!$B$7:$S$1006,M$5,0),"")</f>
        <v/>
      </c>
      <c r="N545" s="150" t="str">
        <f>IFERROR(VLOOKUP('BH (2)'!$C$4&amp;"-"&amp;'BH (2)'!$A545,'BH (2)'!$B$7:$S$1006,N$5,0),"")</f>
        <v/>
      </c>
      <c r="O545" s="156" t="str">
        <f>IFERROR(VLOOKUP('BH (2)'!$C$4&amp;"-"&amp;'BH (2)'!$A545,'BH (2)'!$B$7:$S$1006,O$5,0),"")</f>
        <v/>
      </c>
      <c r="P545" s="148" t="str">
        <f>IFERROR(VLOOKUP('BH (2)'!$C$4&amp;"-"&amp;'BH (2)'!$A545,'BH (2)'!$B$7:$S$1006,P$5,0),"")</f>
        <v/>
      </c>
      <c r="Q545" s="157" t="str">
        <f>IFERROR(VLOOKUP('BH (2)'!$C$4&amp;"-"&amp;'BH (2)'!$A545,'BH (2)'!$B$7:$S$1006,Q$5,0),"")</f>
        <v/>
      </c>
      <c r="R545" s="158" t="str">
        <f>IFERROR(VLOOKUP('BH (2)'!$C$4&amp;"-"&amp;'BH (2)'!$A545,'BH (2)'!$B$7:$S$1006,R$5,0),"")</f>
        <v/>
      </c>
      <c r="S545" s="159" t="str">
        <f>IFERROR(VLOOKUP('BH (2)'!$C$4&amp;"-"&amp;'BH (2)'!$A545,'BH (2)'!$B$7:$S$1006,S$5,0),"")</f>
        <v/>
      </c>
      <c r="T545" s="26" t="str">
        <f t="shared" si="32"/>
        <v/>
      </c>
      <c r="U545" s="26" t="str">
        <f t="shared" si="33"/>
        <v/>
      </c>
      <c r="V545" s="26" t="str">
        <f t="shared" si="34"/>
        <v/>
      </c>
      <c r="W545" s="26" t="str">
        <f t="shared" si="35"/>
        <v/>
      </c>
    </row>
    <row r="546" spans="3:23" ht="45" customHeight="1" x14ac:dyDescent="0.25">
      <c r="C546" s="32">
        <v>540</v>
      </c>
      <c r="D546" s="150" t="str">
        <f>IFERROR(VLOOKUP('BH (2)'!$C$4&amp;"-"&amp;'BH (2)'!$A546,'BH (2)'!$B$7:$S$1006,D$5,0),"")</f>
        <v/>
      </c>
      <c r="E546" s="160" t="str">
        <f>IFERROR(VLOOKUP('BH (2)'!$C$4&amp;"-"&amp;'BH (2)'!$A546,'BH (2)'!$B$7:$S$1006,E$5,0),"")</f>
        <v/>
      </c>
      <c r="F546" s="152" t="str">
        <f>IFERROR(VLOOKUP('BH (2)'!$C$4&amp;"-"&amp;'BH (2)'!$A546,'BH (2)'!$B$7:$S$1006,F$5,0),"")</f>
        <v/>
      </c>
      <c r="G546" s="153" t="str">
        <f>IFERROR(VLOOKUP('BH (2)'!$C$4&amp;"-"&amp;'BH (2)'!$A546,'BH (2)'!$B$7:$S$1006,G$5,0),"")</f>
        <v/>
      </c>
      <c r="H546" s="154" t="str">
        <f>IFERROR(VLOOKUP('BH (2)'!$C$4&amp;"-"&amp;'BH (2)'!$A546,'BH (2)'!$B$7:$S$1006,H$5,0),"")</f>
        <v/>
      </c>
      <c r="I546" s="153" t="str">
        <f>IFERROR(VLOOKUP('BH (2)'!$C$4&amp;"-"&amp;'BH (2)'!$A546,'BH (2)'!$B$7:$S$1006,I$5,0),"")</f>
        <v/>
      </c>
      <c r="J546" s="155" t="str">
        <f>IFERROR(VLOOKUP('BH (2)'!$C$4&amp;"-"&amp;'BH (2)'!$A546,'BH (2)'!$B$7:$S$1006,J$5,0),"")</f>
        <v/>
      </c>
      <c r="K546" s="153" t="str">
        <f>IFERROR(VLOOKUP('BH (2)'!$C$4&amp;"-"&amp;'BH (2)'!$A546,'BH (2)'!$B$7:$S$1006,K$5,0),"")</f>
        <v/>
      </c>
      <c r="L546" s="150" t="str">
        <f>IFERROR(VLOOKUP('BH (2)'!$C$4&amp;"-"&amp;'BH (2)'!$A546,'BH (2)'!$B$7:$S$1006,L$5,0),"")</f>
        <v/>
      </c>
      <c r="M546" s="154" t="str">
        <f>IFERROR(VLOOKUP('BH (2)'!$C$4&amp;"-"&amp;'BH (2)'!$A546,'BH (2)'!$B$7:$S$1006,M$5,0),"")</f>
        <v/>
      </c>
      <c r="N546" s="150" t="str">
        <f>IFERROR(VLOOKUP('BH (2)'!$C$4&amp;"-"&amp;'BH (2)'!$A546,'BH (2)'!$B$7:$S$1006,N$5,0),"")</f>
        <v/>
      </c>
      <c r="O546" s="156" t="str">
        <f>IFERROR(VLOOKUP('BH (2)'!$C$4&amp;"-"&amp;'BH (2)'!$A546,'BH (2)'!$B$7:$S$1006,O$5,0),"")</f>
        <v/>
      </c>
      <c r="P546" s="148" t="str">
        <f>IFERROR(VLOOKUP('BH (2)'!$C$4&amp;"-"&amp;'BH (2)'!$A546,'BH (2)'!$B$7:$S$1006,P$5,0),"")</f>
        <v/>
      </c>
      <c r="Q546" s="157" t="str">
        <f>IFERROR(VLOOKUP('BH (2)'!$C$4&amp;"-"&amp;'BH (2)'!$A546,'BH (2)'!$B$7:$S$1006,Q$5,0),"")</f>
        <v/>
      </c>
      <c r="R546" s="158" t="str">
        <f>IFERROR(VLOOKUP('BH (2)'!$C$4&amp;"-"&amp;'BH (2)'!$A546,'BH (2)'!$B$7:$S$1006,R$5,0),"")</f>
        <v/>
      </c>
      <c r="S546" s="159" t="str">
        <f>IFERROR(VLOOKUP('BH (2)'!$C$4&amp;"-"&amp;'BH (2)'!$A546,'BH (2)'!$B$7:$S$1006,S$5,0),"")</f>
        <v/>
      </c>
      <c r="T546" s="26" t="str">
        <f t="shared" si="32"/>
        <v/>
      </c>
      <c r="U546" s="26" t="str">
        <f t="shared" si="33"/>
        <v/>
      </c>
      <c r="V546" s="26" t="str">
        <f t="shared" si="34"/>
        <v/>
      </c>
      <c r="W546" s="26" t="str">
        <f t="shared" si="35"/>
        <v/>
      </c>
    </row>
    <row r="547" spans="3:23" ht="45" customHeight="1" x14ac:dyDescent="0.25">
      <c r="C547" s="32">
        <v>541</v>
      </c>
      <c r="D547" s="150" t="str">
        <f>IFERROR(VLOOKUP('BH (2)'!$C$4&amp;"-"&amp;'BH (2)'!$A547,'BH (2)'!$B$7:$S$1006,D$5,0),"")</f>
        <v/>
      </c>
      <c r="E547" s="160" t="str">
        <f>IFERROR(VLOOKUP('BH (2)'!$C$4&amp;"-"&amp;'BH (2)'!$A547,'BH (2)'!$B$7:$S$1006,E$5,0),"")</f>
        <v/>
      </c>
      <c r="F547" s="152" t="str">
        <f>IFERROR(VLOOKUP('BH (2)'!$C$4&amp;"-"&amp;'BH (2)'!$A547,'BH (2)'!$B$7:$S$1006,F$5,0),"")</f>
        <v/>
      </c>
      <c r="G547" s="153" t="str">
        <f>IFERROR(VLOOKUP('BH (2)'!$C$4&amp;"-"&amp;'BH (2)'!$A547,'BH (2)'!$B$7:$S$1006,G$5,0),"")</f>
        <v/>
      </c>
      <c r="H547" s="154" t="str">
        <f>IFERROR(VLOOKUP('BH (2)'!$C$4&amp;"-"&amp;'BH (2)'!$A547,'BH (2)'!$B$7:$S$1006,H$5,0),"")</f>
        <v/>
      </c>
      <c r="I547" s="153" t="str">
        <f>IFERROR(VLOOKUP('BH (2)'!$C$4&amp;"-"&amp;'BH (2)'!$A547,'BH (2)'!$B$7:$S$1006,I$5,0),"")</f>
        <v/>
      </c>
      <c r="J547" s="155" t="str">
        <f>IFERROR(VLOOKUP('BH (2)'!$C$4&amp;"-"&amp;'BH (2)'!$A547,'BH (2)'!$B$7:$S$1006,J$5,0),"")</f>
        <v/>
      </c>
      <c r="K547" s="153" t="str">
        <f>IFERROR(VLOOKUP('BH (2)'!$C$4&amp;"-"&amp;'BH (2)'!$A547,'BH (2)'!$B$7:$S$1006,K$5,0),"")</f>
        <v/>
      </c>
      <c r="L547" s="150" t="str">
        <f>IFERROR(VLOOKUP('BH (2)'!$C$4&amp;"-"&amp;'BH (2)'!$A547,'BH (2)'!$B$7:$S$1006,L$5,0),"")</f>
        <v/>
      </c>
      <c r="M547" s="154" t="str">
        <f>IFERROR(VLOOKUP('BH (2)'!$C$4&amp;"-"&amp;'BH (2)'!$A547,'BH (2)'!$B$7:$S$1006,M$5,0),"")</f>
        <v/>
      </c>
      <c r="N547" s="150" t="str">
        <f>IFERROR(VLOOKUP('BH (2)'!$C$4&amp;"-"&amp;'BH (2)'!$A547,'BH (2)'!$B$7:$S$1006,N$5,0),"")</f>
        <v/>
      </c>
      <c r="O547" s="156" t="str">
        <f>IFERROR(VLOOKUP('BH (2)'!$C$4&amp;"-"&amp;'BH (2)'!$A547,'BH (2)'!$B$7:$S$1006,O$5,0),"")</f>
        <v/>
      </c>
      <c r="P547" s="148" t="str">
        <f>IFERROR(VLOOKUP('BH (2)'!$C$4&amp;"-"&amp;'BH (2)'!$A547,'BH (2)'!$B$7:$S$1006,P$5,0),"")</f>
        <v/>
      </c>
      <c r="Q547" s="157" t="str">
        <f>IFERROR(VLOOKUP('BH (2)'!$C$4&amp;"-"&amp;'BH (2)'!$A547,'BH (2)'!$B$7:$S$1006,Q$5,0),"")</f>
        <v/>
      </c>
      <c r="R547" s="158" t="str">
        <f>IFERROR(VLOOKUP('BH (2)'!$C$4&amp;"-"&amp;'BH (2)'!$A547,'BH (2)'!$B$7:$S$1006,R$5,0),"")</f>
        <v/>
      </c>
      <c r="S547" s="159" t="str">
        <f>IFERROR(VLOOKUP('BH (2)'!$C$4&amp;"-"&amp;'BH (2)'!$A547,'BH (2)'!$B$7:$S$1006,S$5,0),"")</f>
        <v/>
      </c>
      <c r="T547" s="26" t="str">
        <f t="shared" si="32"/>
        <v/>
      </c>
      <c r="U547" s="26" t="str">
        <f t="shared" si="33"/>
        <v/>
      </c>
      <c r="V547" s="26" t="str">
        <f t="shared" si="34"/>
        <v/>
      </c>
      <c r="W547" s="26" t="str">
        <f t="shared" si="35"/>
        <v/>
      </c>
    </row>
    <row r="548" spans="3:23" ht="45" customHeight="1" x14ac:dyDescent="0.25">
      <c r="C548" s="32">
        <v>542</v>
      </c>
      <c r="D548" s="150" t="str">
        <f>IFERROR(VLOOKUP('BH (2)'!$C$4&amp;"-"&amp;'BH (2)'!$A548,'BH (2)'!$B$7:$S$1006,D$5,0),"")</f>
        <v/>
      </c>
      <c r="E548" s="160" t="str">
        <f>IFERROR(VLOOKUP('BH (2)'!$C$4&amp;"-"&amp;'BH (2)'!$A548,'BH (2)'!$B$7:$S$1006,E$5,0),"")</f>
        <v/>
      </c>
      <c r="F548" s="152" t="str">
        <f>IFERROR(VLOOKUP('BH (2)'!$C$4&amp;"-"&amp;'BH (2)'!$A548,'BH (2)'!$B$7:$S$1006,F$5,0),"")</f>
        <v/>
      </c>
      <c r="G548" s="153" t="str">
        <f>IFERROR(VLOOKUP('BH (2)'!$C$4&amp;"-"&amp;'BH (2)'!$A548,'BH (2)'!$B$7:$S$1006,G$5,0),"")</f>
        <v/>
      </c>
      <c r="H548" s="154" t="str">
        <f>IFERROR(VLOOKUP('BH (2)'!$C$4&amp;"-"&amp;'BH (2)'!$A548,'BH (2)'!$B$7:$S$1006,H$5,0),"")</f>
        <v/>
      </c>
      <c r="I548" s="153" t="str">
        <f>IFERROR(VLOOKUP('BH (2)'!$C$4&amp;"-"&amp;'BH (2)'!$A548,'BH (2)'!$B$7:$S$1006,I$5,0),"")</f>
        <v/>
      </c>
      <c r="J548" s="155" t="str">
        <f>IFERROR(VLOOKUP('BH (2)'!$C$4&amp;"-"&amp;'BH (2)'!$A548,'BH (2)'!$B$7:$S$1006,J$5,0),"")</f>
        <v/>
      </c>
      <c r="K548" s="153" t="str">
        <f>IFERROR(VLOOKUP('BH (2)'!$C$4&amp;"-"&amp;'BH (2)'!$A548,'BH (2)'!$B$7:$S$1006,K$5,0),"")</f>
        <v/>
      </c>
      <c r="L548" s="150" t="str">
        <f>IFERROR(VLOOKUP('BH (2)'!$C$4&amp;"-"&amp;'BH (2)'!$A548,'BH (2)'!$B$7:$S$1006,L$5,0),"")</f>
        <v/>
      </c>
      <c r="M548" s="154" t="str">
        <f>IFERROR(VLOOKUP('BH (2)'!$C$4&amp;"-"&amp;'BH (2)'!$A548,'BH (2)'!$B$7:$S$1006,M$5,0),"")</f>
        <v/>
      </c>
      <c r="N548" s="150" t="str">
        <f>IFERROR(VLOOKUP('BH (2)'!$C$4&amp;"-"&amp;'BH (2)'!$A548,'BH (2)'!$B$7:$S$1006,N$5,0),"")</f>
        <v/>
      </c>
      <c r="O548" s="156" t="str">
        <f>IFERROR(VLOOKUP('BH (2)'!$C$4&amp;"-"&amp;'BH (2)'!$A548,'BH (2)'!$B$7:$S$1006,O$5,0),"")</f>
        <v/>
      </c>
      <c r="P548" s="148" t="str">
        <f>IFERROR(VLOOKUP('BH (2)'!$C$4&amp;"-"&amp;'BH (2)'!$A548,'BH (2)'!$B$7:$S$1006,P$5,0),"")</f>
        <v/>
      </c>
      <c r="Q548" s="157" t="str">
        <f>IFERROR(VLOOKUP('BH (2)'!$C$4&amp;"-"&amp;'BH (2)'!$A548,'BH (2)'!$B$7:$S$1006,Q$5,0),"")</f>
        <v/>
      </c>
      <c r="R548" s="158" t="str">
        <f>IFERROR(VLOOKUP('BH (2)'!$C$4&amp;"-"&amp;'BH (2)'!$A548,'BH (2)'!$B$7:$S$1006,R$5,0),"")</f>
        <v/>
      </c>
      <c r="S548" s="159" t="str">
        <f>IFERROR(VLOOKUP('BH (2)'!$C$4&amp;"-"&amp;'BH (2)'!$A548,'BH (2)'!$B$7:$S$1006,S$5,0),"")</f>
        <v/>
      </c>
      <c r="T548" s="26" t="str">
        <f t="shared" si="32"/>
        <v/>
      </c>
      <c r="U548" s="26" t="str">
        <f t="shared" si="33"/>
        <v/>
      </c>
      <c r="V548" s="26" t="str">
        <f t="shared" si="34"/>
        <v/>
      </c>
      <c r="W548" s="26" t="str">
        <f t="shared" si="35"/>
        <v/>
      </c>
    </row>
    <row r="549" spans="3:23" ht="45" customHeight="1" x14ac:dyDescent="0.25">
      <c r="C549" s="32">
        <v>543</v>
      </c>
      <c r="D549" s="150" t="str">
        <f>IFERROR(VLOOKUP('BH (2)'!$C$4&amp;"-"&amp;'BH (2)'!$A549,'BH (2)'!$B$7:$S$1006,D$5,0),"")</f>
        <v/>
      </c>
      <c r="E549" s="160" t="str">
        <f>IFERROR(VLOOKUP('BH (2)'!$C$4&amp;"-"&amp;'BH (2)'!$A549,'BH (2)'!$B$7:$S$1006,E$5,0),"")</f>
        <v/>
      </c>
      <c r="F549" s="152" t="str">
        <f>IFERROR(VLOOKUP('BH (2)'!$C$4&amp;"-"&amp;'BH (2)'!$A549,'BH (2)'!$B$7:$S$1006,F$5,0),"")</f>
        <v/>
      </c>
      <c r="G549" s="153" t="str">
        <f>IFERROR(VLOOKUP('BH (2)'!$C$4&amp;"-"&amp;'BH (2)'!$A549,'BH (2)'!$B$7:$S$1006,G$5,0),"")</f>
        <v/>
      </c>
      <c r="H549" s="154" t="str">
        <f>IFERROR(VLOOKUP('BH (2)'!$C$4&amp;"-"&amp;'BH (2)'!$A549,'BH (2)'!$B$7:$S$1006,H$5,0),"")</f>
        <v/>
      </c>
      <c r="I549" s="153" t="str">
        <f>IFERROR(VLOOKUP('BH (2)'!$C$4&amp;"-"&amp;'BH (2)'!$A549,'BH (2)'!$B$7:$S$1006,I$5,0),"")</f>
        <v/>
      </c>
      <c r="J549" s="155" t="str">
        <f>IFERROR(VLOOKUP('BH (2)'!$C$4&amp;"-"&amp;'BH (2)'!$A549,'BH (2)'!$B$7:$S$1006,J$5,0),"")</f>
        <v/>
      </c>
      <c r="K549" s="153" t="str">
        <f>IFERROR(VLOOKUP('BH (2)'!$C$4&amp;"-"&amp;'BH (2)'!$A549,'BH (2)'!$B$7:$S$1006,K$5,0),"")</f>
        <v/>
      </c>
      <c r="L549" s="150" t="str">
        <f>IFERROR(VLOOKUP('BH (2)'!$C$4&amp;"-"&amp;'BH (2)'!$A549,'BH (2)'!$B$7:$S$1006,L$5,0),"")</f>
        <v/>
      </c>
      <c r="M549" s="154" t="str">
        <f>IFERROR(VLOOKUP('BH (2)'!$C$4&amp;"-"&amp;'BH (2)'!$A549,'BH (2)'!$B$7:$S$1006,M$5,0),"")</f>
        <v/>
      </c>
      <c r="N549" s="150" t="str">
        <f>IFERROR(VLOOKUP('BH (2)'!$C$4&amp;"-"&amp;'BH (2)'!$A549,'BH (2)'!$B$7:$S$1006,N$5,0),"")</f>
        <v/>
      </c>
      <c r="O549" s="156" t="str">
        <f>IFERROR(VLOOKUP('BH (2)'!$C$4&amp;"-"&amp;'BH (2)'!$A549,'BH (2)'!$B$7:$S$1006,O$5,0),"")</f>
        <v/>
      </c>
      <c r="P549" s="148" t="str">
        <f>IFERROR(VLOOKUP('BH (2)'!$C$4&amp;"-"&amp;'BH (2)'!$A549,'BH (2)'!$B$7:$S$1006,P$5,0),"")</f>
        <v/>
      </c>
      <c r="Q549" s="157" t="str">
        <f>IFERROR(VLOOKUP('BH (2)'!$C$4&amp;"-"&amp;'BH (2)'!$A549,'BH (2)'!$B$7:$S$1006,Q$5,0),"")</f>
        <v/>
      </c>
      <c r="R549" s="158" t="str">
        <f>IFERROR(VLOOKUP('BH (2)'!$C$4&amp;"-"&amp;'BH (2)'!$A549,'BH (2)'!$B$7:$S$1006,R$5,0),"")</f>
        <v/>
      </c>
      <c r="S549" s="159" t="str">
        <f>IFERROR(VLOOKUP('BH (2)'!$C$4&amp;"-"&amp;'BH (2)'!$A549,'BH (2)'!$B$7:$S$1006,S$5,0),"")</f>
        <v/>
      </c>
      <c r="T549" s="26" t="str">
        <f t="shared" si="32"/>
        <v/>
      </c>
      <c r="U549" s="26" t="str">
        <f t="shared" si="33"/>
        <v/>
      </c>
      <c r="V549" s="26" t="str">
        <f t="shared" si="34"/>
        <v/>
      </c>
      <c r="W549" s="26" t="str">
        <f t="shared" si="35"/>
        <v/>
      </c>
    </row>
    <row r="550" spans="3:23" ht="45" customHeight="1" x14ac:dyDescent="0.25">
      <c r="C550" s="32">
        <v>544</v>
      </c>
      <c r="D550" s="150" t="str">
        <f>IFERROR(VLOOKUP('BH (2)'!$C$4&amp;"-"&amp;'BH (2)'!$A550,'BH (2)'!$B$7:$S$1006,D$5,0),"")</f>
        <v/>
      </c>
      <c r="E550" s="160" t="str">
        <f>IFERROR(VLOOKUP('BH (2)'!$C$4&amp;"-"&amp;'BH (2)'!$A550,'BH (2)'!$B$7:$S$1006,E$5,0),"")</f>
        <v/>
      </c>
      <c r="F550" s="152" t="str">
        <f>IFERROR(VLOOKUP('BH (2)'!$C$4&amp;"-"&amp;'BH (2)'!$A550,'BH (2)'!$B$7:$S$1006,F$5,0),"")</f>
        <v/>
      </c>
      <c r="G550" s="153" t="str">
        <f>IFERROR(VLOOKUP('BH (2)'!$C$4&amp;"-"&amp;'BH (2)'!$A550,'BH (2)'!$B$7:$S$1006,G$5,0),"")</f>
        <v/>
      </c>
      <c r="H550" s="154" t="str">
        <f>IFERROR(VLOOKUP('BH (2)'!$C$4&amp;"-"&amp;'BH (2)'!$A550,'BH (2)'!$B$7:$S$1006,H$5,0),"")</f>
        <v/>
      </c>
      <c r="I550" s="153" t="str">
        <f>IFERROR(VLOOKUP('BH (2)'!$C$4&amp;"-"&amp;'BH (2)'!$A550,'BH (2)'!$B$7:$S$1006,I$5,0),"")</f>
        <v/>
      </c>
      <c r="J550" s="155" t="str">
        <f>IFERROR(VLOOKUP('BH (2)'!$C$4&amp;"-"&amp;'BH (2)'!$A550,'BH (2)'!$B$7:$S$1006,J$5,0),"")</f>
        <v/>
      </c>
      <c r="K550" s="153" t="str">
        <f>IFERROR(VLOOKUP('BH (2)'!$C$4&amp;"-"&amp;'BH (2)'!$A550,'BH (2)'!$B$7:$S$1006,K$5,0),"")</f>
        <v/>
      </c>
      <c r="L550" s="150" t="str">
        <f>IFERROR(VLOOKUP('BH (2)'!$C$4&amp;"-"&amp;'BH (2)'!$A550,'BH (2)'!$B$7:$S$1006,L$5,0),"")</f>
        <v/>
      </c>
      <c r="M550" s="154" t="str">
        <f>IFERROR(VLOOKUP('BH (2)'!$C$4&amp;"-"&amp;'BH (2)'!$A550,'BH (2)'!$B$7:$S$1006,M$5,0),"")</f>
        <v/>
      </c>
      <c r="N550" s="150" t="str">
        <f>IFERROR(VLOOKUP('BH (2)'!$C$4&amp;"-"&amp;'BH (2)'!$A550,'BH (2)'!$B$7:$S$1006,N$5,0),"")</f>
        <v/>
      </c>
      <c r="O550" s="156" t="str">
        <f>IFERROR(VLOOKUP('BH (2)'!$C$4&amp;"-"&amp;'BH (2)'!$A550,'BH (2)'!$B$7:$S$1006,O$5,0),"")</f>
        <v/>
      </c>
      <c r="P550" s="148" t="str">
        <f>IFERROR(VLOOKUP('BH (2)'!$C$4&amp;"-"&amp;'BH (2)'!$A550,'BH (2)'!$B$7:$S$1006,P$5,0),"")</f>
        <v/>
      </c>
      <c r="Q550" s="157" t="str">
        <f>IFERROR(VLOOKUP('BH (2)'!$C$4&amp;"-"&amp;'BH (2)'!$A550,'BH (2)'!$B$7:$S$1006,Q$5,0),"")</f>
        <v/>
      </c>
      <c r="R550" s="158" t="str">
        <f>IFERROR(VLOOKUP('BH (2)'!$C$4&amp;"-"&amp;'BH (2)'!$A550,'BH (2)'!$B$7:$S$1006,R$5,0),"")</f>
        <v/>
      </c>
      <c r="S550" s="159" t="str">
        <f>IFERROR(VLOOKUP('BH (2)'!$C$4&amp;"-"&amp;'BH (2)'!$A550,'BH (2)'!$B$7:$S$1006,S$5,0),"")</f>
        <v/>
      </c>
      <c r="T550" s="26" t="str">
        <f t="shared" si="32"/>
        <v/>
      </c>
      <c r="U550" s="26" t="str">
        <f t="shared" si="33"/>
        <v/>
      </c>
      <c r="V550" s="26" t="str">
        <f t="shared" si="34"/>
        <v/>
      </c>
      <c r="W550" s="26" t="str">
        <f t="shared" si="35"/>
        <v/>
      </c>
    </row>
    <row r="551" spans="3:23" ht="45" customHeight="1" x14ac:dyDescent="0.25">
      <c r="C551" s="32">
        <v>545</v>
      </c>
      <c r="D551" s="150" t="str">
        <f>IFERROR(VLOOKUP('BH (2)'!$C$4&amp;"-"&amp;'BH (2)'!$A551,'BH (2)'!$B$7:$S$1006,D$5,0),"")</f>
        <v/>
      </c>
      <c r="E551" s="160" t="str">
        <f>IFERROR(VLOOKUP('BH (2)'!$C$4&amp;"-"&amp;'BH (2)'!$A551,'BH (2)'!$B$7:$S$1006,E$5,0),"")</f>
        <v/>
      </c>
      <c r="F551" s="152" t="str">
        <f>IFERROR(VLOOKUP('BH (2)'!$C$4&amp;"-"&amp;'BH (2)'!$A551,'BH (2)'!$B$7:$S$1006,F$5,0),"")</f>
        <v/>
      </c>
      <c r="G551" s="153" t="str">
        <f>IFERROR(VLOOKUP('BH (2)'!$C$4&amp;"-"&amp;'BH (2)'!$A551,'BH (2)'!$B$7:$S$1006,G$5,0),"")</f>
        <v/>
      </c>
      <c r="H551" s="154" t="str">
        <f>IFERROR(VLOOKUP('BH (2)'!$C$4&amp;"-"&amp;'BH (2)'!$A551,'BH (2)'!$B$7:$S$1006,H$5,0),"")</f>
        <v/>
      </c>
      <c r="I551" s="153" t="str">
        <f>IFERROR(VLOOKUP('BH (2)'!$C$4&amp;"-"&amp;'BH (2)'!$A551,'BH (2)'!$B$7:$S$1006,I$5,0),"")</f>
        <v/>
      </c>
      <c r="J551" s="155" t="str">
        <f>IFERROR(VLOOKUP('BH (2)'!$C$4&amp;"-"&amp;'BH (2)'!$A551,'BH (2)'!$B$7:$S$1006,J$5,0),"")</f>
        <v/>
      </c>
      <c r="K551" s="153" t="str">
        <f>IFERROR(VLOOKUP('BH (2)'!$C$4&amp;"-"&amp;'BH (2)'!$A551,'BH (2)'!$B$7:$S$1006,K$5,0),"")</f>
        <v/>
      </c>
      <c r="L551" s="150" t="str">
        <f>IFERROR(VLOOKUP('BH (2)'!$C$4&amp;"-"&amp;'BH (2)'!$A551,'BH (2)'!$B$7:$S$1006,L$5,0),"")</f>
        <v/>
      </c>
      <c r="M551" s="154" t="str">
        <f>IFERROR(VLOOKUP('BH (2)'!$C$4&amp;"-"&amp;'BH (2)'!$A551,'BH (2)'!$B$7:$S$1006,M$5,0),"")</f>
        <v/>
      </c>
      <c r="N551" s="150" t="str">
        <f>IFERROR(VLOOKUP('BH (2)'!$C$4&amp;"-"&amp;'BH (2)'!$A551,'BH (2)'!$B$7:$S$1006,N$5,0),"")</f>
        <v/>
      </c>
      <c r="O551" s="156" t="str">
        <f>IFERROR(VLOOKUP('BH (2)'!$C$4&amp;"-"&amp;'BH (2)'!$A551,'BH (2)'!$B$7:$S$1006,O$5,0),"")</f>
        <v/>
      </c>
      <c r="P551" s="148" t="str">
        <f>IFERROR(VLOOKUP('BH (2)'!$C$4&amp;"-"&amp;'BH (2)'!$A551,'BH (2)'!$B$7:$S$1006,P$5,0),"")</f>
        <v/>
      </c>
      <c r="Q551" s="157" t="str">
        <f>IFERROR(VLOOKUP('BH (2)'!$C$4&amp;"-"&amp;'BH (2)'!$A551,'BH (2)'!$B$7:$S$1006,Q$5,0),"")</f>
        <v/>
      </c>
      <c r="R551" s="158" t="str">
        <f>IFERROR(VLOOKUP('BH (2)'!$C$4&amp;"-"&amp;'BH (2)'!$A551,'BH (2)'!$B$7:$S$1006,R$5,0),"")</f>
        <v/>
      </c>
      <c r="S551" s="159" t="str">
        <f>IFERROR(VLOOKUP('BH (2)'!$C$4&amp;"-"&amp;'BH (2)'!$A551,'BH (2)'!$B$7:$S$1006,S$5,0),"")</f>
        <v/>
      </c>
      <c r="T551" s="26" t="str">
        <f t="shared" si="32"/>
        <v/>
      </c>
      <c r="U551" s="26" t="str">
        <f t="shared" si="33"/>
        <v/>
      </c>
      <c r="V551" s="26" t="str">
        <f t="shared" si="34"/>
        <v/>
      </c>
      <c r="W551" s="26" t="str">
        <f t="shared" si="35"/>
        <v/>
      </c>
    </row>
    <row r="552" spans="3:23" ht="45" customHeight="1" x14ac:dyDescent="0.25">
      <c r="C552" s="32">
        <v>546</v>
      </c>
      <c r="D552" s="150" t="str">
        <f>IFERROR(VLOOKUP('BH (2)'!$C$4&amp;"-"&amp;'BH (2)'!$A552,'BH (2)'!$B$7:$S$1006,D$5,0),"")</f>
        <v/>
      </c>
      <c r="E552" s="160" t="str">
        <f>IFERROR(VLOOKUP('BH (2)'!$C$4&amp;"-"&amp;'BH (2)'!$A552,'BH (2)'!$B$7:$S$1006,E$5,0),"")</f>
        <v/>
      </c>
      <c r="F552" s="152" t="str">
        <f>IFERROR(VLOOKUP('BH (2)'!$C$4&amp;"-"&amp;'BH (2)'!$A552,'BH (2)'!$B$7:$S$1006,F$5,0),"")</f>
        <v/>
      </c>
      <c r="G552" s="153" t="str">
        <f>IFERROR(VLOOKUP('BH (2)'!$C$4&amp;"-"&amp;'BH (2)'!$A552,'BH (2)'!$B$7:$S$1006,G$5,0),"")</f>
        <v/>
      </c>
      <c r="H552" s="154" t="str">
        <f>IFERROR(VLOOKUP('BH (2)'!$C$4&amp;"-"&amp;'BH (2)'!$A552,'BH (2)'!$B$7:$S$1006,H$5,0),"")</f>
        <v/>
      </c>
      <c r="I552" s="153" t="str">
        <f>IFERROR(VLOOKUP('BH (2)'!$C$4&amp;"-"&amp;'BH (2)'!$A552,'BH (2)'!$B$7:$S$1006,I$5,0),"")</f>
        <v/>
      </c>
      <c r="J552" s="155" t="str">
        <f>IFERROR(VLOOKUP('BH (2)'!$C$4&amp;"-"&amp;'BH (2)'!$A552,'BH (2)'!$B$7:$S$1006,J$5,0),"")</f>
        <v/>
      </c>
      <c r="K552" s="153" t="str">
        <f>IFERROR(VLOOKUP('BH (2)'!$C$4&amp;"-"&amp;'BH (2)'!$A552,'BH (2)'!$B$7:$S$1006,K$5,0),"")</f>
        <v/>
      </c>
      <c r="L552" s="150" t="str">
        <f>IFERROR(VLOOKUP('BH (2)'!$C$4&amp;"-"&amp;'BH (2)'!$A552,'BH (2)'!$B$7:$S$1006,L$5,0),"")</f>
        <v/>
      </c>
      <c r="M552" s="154" t="str">
        <f>IFERROR(VLOOKUP('BH (2)'!$C$4&amp;"-"&amp;'BH (2)'!$A552,'BH (2)'!$B$7:$S$1006,M$5,0),"")</f>
        <v/>
      </c>
      <c r="N552" s="150" t="str">
        <f>IFERROR(VLOOKUP('BH (2)'!$C$4&amp;"-"&amp;'BH (2)'!$A552,'BH (2)'!$B$7:$S$1006,N$5,0),"")</f>
        <v/>
      </c>
      <c r="O552" s="156" t="str">
        <f>IFERROR(VLOOKUP('BH (2)'!$C$4&amp;"-"&amp;'BH (2)'!$A552,'BH (2)'!$B$7:$S$1006,O$5,0),"")</f>
        <v/>
      </c>
      <c r="P552" s="148" t="str">
        <f>IFERROR(VLOOKUP('BH (2)'!$C$4&amp;"-"&amp;'BH (2)'!$A552,'BH (2)'!$B$7:$S$1006,P$5,0),"")</f>
        <v/>
      </c>
      <c r="Q552" s="157" t="str">
        <f>IFERROR(VLOOKUP('BH (2)'!$C$4&amp;"-"&amp;'BH (2)'!$A552,'BH (2)'!$B$7:$S$1006,Q$5,0),"")</f>
        <v/>
      </c>
      <c r="R552" s="158" t="str">
        <f>IFERROR(VLOOKUP('BH (2)'!$C$4&amp;"-"&amp;'BH (2)'!$A552,'BH (2)'!$B$7:$S$1006,R$5,0),"")</f>
        <v/>
      </c>
      <c r="S552" s="159" t="str">
        <f>IFERROR(VLOOKUP('BH (2)'!$C$4&amp;"-"&amp;'BH (2)'!$A552,'BH (2)'!$B$7:$S$1006,S$5,0),"")</f>
        <v/>
      </c>
      <c r="T552" s="26" t="str">
        <f t="shared" si="32"/>
        <v/>
      </c>
      <c r="U552" s="26" t="str">
        <f t="shared" si="33"/>
        <v/>
      </c>
      <c r="V552" s="26" t="str">
        <f t="shared" si="34"/>
        <v/>
      </c>
      <c r="W552" s="26" t="str">
        <f t="shared" si="35"/>
        <v/>
      </c>
    </row>
    <row r="553" spans="3:23" ht="45" customHeight="1" x14ac:dyDescent="0.25">
      <c r="C553" s="32">
        <v>547</v>
      </c>
      <c r="D553" s="150" t="str">
        <f>IFERROR(VLOOKUP('BH (2)'!$C$4&amp;"-"&amp;'BH (2)'!$A553,'BH (2)'!$B$7:$S$1006,D$5,0),"")</f>
        <v/>
      </c>
      <c r="E553" s="160" t="str">
        <f>IFERROR(VLOOKUP('BH (2)'!$C$4&amp;"-"&amp;'BH (2)'!$A553,'BH (2)'!$B$7:$S$1006,E$5,0),"")</f>
        <v/>
      </c>
      <c r="F553" s="152" t="str">
        <f>IFERROR(VLOOKUP('BH (2)'!$C$4&amp;"-"&amp;'BH (2)'!$A553,'BH (2)'!$B$7:$S$1006,F$5,0),"")</f>
        <v/>
      </c>
      <c r="G553" s="153" t="str">
        <f>IFERROR(VLOOKUP('BH (2)'!$C$4&amp;"-"&amp;'BH (2)'!$A553,'BH (2)'!$B$7:$S$1006,G$5,0),"")</f>
        <v/>
      </c>
      <c r="H553" s="154" t="str">
        <f>IFERROR(VLOOKUP('BH (2)'!$C$4&amp;"-"&amp;'BH (2)'!$A553,'BH (2)'!$B$7:$S$1006,H$5,0),"")</f>
        <v/>
      </c>
      <c r="I553" s="153" t="str">
        <f>IFERROR(VLOOKUP('BH (2)'!$C$4&amp;"-"&amp;'BH (2)'!$A553,'BH (2)'!$B$7:$S$1006,I$5,0),"")</f>
        <v/>
      </c>
      <c r="J553" s="155" t="str">
        <f>IFERROR(VLOOKUP('BH (2)'!$C$4&amp;"-"&amp;'BH (2)'!$A553,'BH (2)'!$B$7:$S$1006,J$5,0),"")</f>
        <v/>
      </c>
      <c r="K553" s="153" t="str">
        <f>IFERROR(VLOOKUP('BH (2)'!$C$4&amp;"-"&amp;'BH (2)'!$A553,'BH (2)'!$B$7:$S$1006,K$5,0),"")</f>
        <v/>
      </c>
      <c r="L553" s="150" t="str">
        <f>IFERROR(VLOOKUP('BH (2)'!$C$4&amp;"-"&amp;'BH (2)'!$A553,'BH (2)'!$B$7:$S$1006,L$5,0),"")</f>
        <v/>
      </c>
      <c r="M553" s="154" t="str">
        <f>IFERROR(VLOOKUP('BH (2)'!$C$4&amp;"-"&amp;'BH (2)'!$A553,'BH (2)'!$B$7:$S$1006,M$5,0),"")</f>
        <v/>
      </c>
      <c r="N553" s="150" t="str">
        <f>IFERROR(VLOOKUP('BH (2)'!$C$4&amp;"-"&amp;'BH (2)'!$A553,'BH (2)'!$B$7:$S$1006,N$5,0),"")</f>
        <v/>
      </c>
      <c r="O553" s="156" t="str">
        <f>IFERROR(VLOOKUP('BH (2)'!$C$4&amp;"-"&amp;'BH (2)'!$A553,'BH (2)'!$B$7:$S$1006,O$5,0),"")</f>
        <v/>
      </c>
      <c r="P553" s="148" t="str">
        <f>IFERROR(VLOOKUP('BH (2)'!$C$4&amp;"-"&amp;'BH (2)'!$A553,'BH (2)'!$B$7:$S$1006,P$5,0),"")</f>
        <v/>
      </c>
      <c r="Q553" s="157" t="str">
        <f>IFERROR(VLOOKUP('BH (2)'!$C$4&amp;"-"&amp;'BH (2)'!$A553,'BH (2)'!$B$7:$S$1006,Q$5,0),"")</f>
        <v/>
      </c>
      <c r="R553" s="158" t="str">
        <f>IFERROR(VLOOKUP('BH (2)'!$C$4&amp;"-"&amp;'BH (2)'!$A553,'BH (2)'!$B$7:$S$1006,R$5,0),"")</f>
        <v/>
      </c>
      <c r="S553" s="159" t="str">
        <f>IFERROR(VLOOKUP('BH (2)'!$C$4&amp;"-"&amp;'BH (2)'!$A553,'BH (2)'!$B$7:$S$1006,S$5,0),"")</f>
        <v/>
      </c>
      <c r="T553" s="26" t="str">
        <f t="shared" si="32"/>
        <v/>
      </c>
      <c r="U553" s="26" t="str">
        <f t="shared" si="33"/>
        <v/>
      </c>
      <c r="V553" s="26" t="str">
        <f t="shared" si="34"/>
        <v/>
      </c>
      <c r="W553" s="26" t="str">
        <f t="shared" si="35"/>
        <v/>
      </c>
    </row>
    <row r="554" spans="3:23" ht="45" customHeight="1" x14ac:dyDescent="0.25">
      <c r="C554" s="32">
        <v>548</v>
      </c>
      <c r="D554" s="150" t="str">
        <f>IFERROR(VLOOKUP('BH (2)'!$C$4&amp;"-"&amp;'BH (2)'!$A554,'BH (2)'!$B$7:$S$1006,D$5,0),"")</f>
        <v/>
      </c>
      <c r="E554" s="160" t="str">
        <f>IFERROR(VLOOKUP('BH (2)'!$C$4&amp;"-"&amp;'BH (2)'!$A554,'BH (2)'!$B$7:$S$1006,E$5,0),"")</f>
        <v/>
      </c>
      <c r="F554" s="152" t="str">
        <f>IFERROR(VLOOKUP('BH (2)'!$C$4&amp;"-"&amp;'BH (2)'!$A554,'BH (2)'!$B$7:$S$1006,F$5,0),"")</f>
        <v/>
      </c>
      <c r="G554" s="153" t="str">
        <f>IFERROR(VLOOKUP('BH (2)'!$C$4&amp;"-"&amp;'BH (2)'!$A554,'BH (2)'!$B$7:$S$1006,G$5,0),"")</f>
        <v/>
      </c>
      <c r="H554" s="154" t="str">
        <f>IFERROR(VLOOKUP('BH (2)'!$C$4&amp;"-"&amp;'BH (2)'!$A554,'BH (2)'!$B$7:$S$1006,H$5,0),"")</f>
        <v/>
      </c>
      <c r="I554" s="153" t="str">
        <f>IFERROR(VLOOKUP('BH (2)'!$C$4&amp;"-"&amp;'BH (2)'!$A554,'BH (2)'!$B$7:$S$1006,I$5,0),"")</f>
        <v/>
      </c>
      <c r="J554" s="155" t="str">
        <f>IFERROR(VLOOKUP('BH (2)'!$C$4&amp;"-"&amp;'BH (2)'!$A554,'BH (2)'!$B$7:$S$1006,J$5,0),"")</f>
        <v/>
      </c>
      <c r="K554" s="153" t="str">
        <f>IFERROR(VLOOKUP('BH (2)'!$C$4&amp;"-"&amp;'BH (2)'!$A554,'BH (2)'!$B$7:$S$1006,K$5,0),"")</f>
        <v/>
      </c>
      <c r="L554" s="150" t="str">
        <f>IFERROR(VLOOKUP('BH (2)'!$C$4&amp;"-"&amp;'BH (2)'!$A554,'BH (2)'!$B$7:$S$1006,L$5,0),"")</f>
        <v/>
      </c>
      <c r="M554" s="154" t="str">
        <f>IFERROR(VLOOKUP('BH (2)'!$C$4&amp;"-"&amp;'BH (2)'!$A554,'BH (2)'!$B$7:$S$1006,M$5,0),"")</f>
        <v/>
      </c>
      <c r="N554" s="150" t="str">
        <f>IFERROR(VLOOKUP('BH (2)'!$C$4&amp;"-"&amp;'BH (2)'!$A554,'BH (2)'!$B$7:$S$1006,N$5,0),"")</f>
        <v/>
      </c>
      <c r="O554" s="156" t="str">
        <f>IFERROR(VLOOKUP('BH (2)'!$C$4&amp;"-"&amp;'BH (2)'!$A554,'BH (2)'!$B$7:$S$1006,O$5,0),"")</f>
        <v/>
      </c>
      <c r="P554" s="148" t="str">
        <f>IFERROR(VLOOKUP('BH (2)'!$C$4&amp;"-"&amp;'BH (2)'!$A554,'BH (2)'!$B$7:$S$1006,P$5,0),"")</f>
        <v/>
      </c>
      <c r="Q554" s="157" t="str">
        <f>IFERROR(VLOOKUP('BH (2)'!$C$4&amp;"-"&amp;'BH (2)'!$A554,'BH (2)'!$B$7:$S$1006,Q$5,0),"")</f>
        <v/>
      </c>
      <c r="R554" s="158" t="str">
        <f>IFERROR(VLOOKUP('BH (2)'!$C$4&amp;"-"&amp;'BH (2)'!$A554,'BH (2)'!$B$7:$S$1006,R$5,0),"")</f>
        <v/>
      </c>
      <c r="S554" s="159" t="str">
        <f>IFERROR(VLOOKUP('BH (2)'!$C$4&amp;"-"&amp;'BH (2)'!$A554,'BH (2)'!$B$7:$S$1006,S$5,0),"")</f>
        <v/>
      </c>
      <c r="T554" s="26" t="str">
        <f t="shared" si="32"/>
        <v/>
      </c>
      <c r="U554" s="26" t="str">
        <f t="shared" si="33"/>
        <v/>
      </c>
      <c r="V554" s="26" t="str">
        <f t="shared" si="34"/>
        <v/>
      </c>
      <c r="W554" s="26" t="str">
        <f t="shared" si="35"/>
        <v/>
      </c>
    </row>
    <row r="555" spans="3:23" ht="45" customHeight="1" x14ac:dyDescent="0.25">
      <c r="C555" s="32">
        <v>549</v>
      </c>
      <c r="D555" s="150" t="str">
        <f>IFERROR(VLOOKUP('BH (2)'!$C$4&amp;"-"&amp;'BH (2)'!$A555,'BH (2)'!$B$7:$S$1006,D$5,0),"")</f>
        <v/>
      </c>
      <c r="E555" s="160" t="str">
        <f>IFERROR(VLOOKUP('BH (2)'!$C$4&amp;"-"&amp;'BH (2)'!$A555,'BH (2)'!$B$7:$S$1006,E$5,0),"")</f>
        <v/>
      </c>
      <c r="F555" s="152" t="str">
        <f>IFERROR(VLOOKUP('BH (2)'!$C$4&amp;"-"&amp;'BH (2)'!$A555,'BH (2)'!$B$7:$S$1006,F$5,0),"")</f>
        <v/>
      </c>
      <c r="G555" s="153" t="str">
        <f>IFERROR(VLOOKUP('BH (2)'!$C$4&amp;"-"&amp;'BH (2)'!$A555,'BH (2)'!$B$7:$S$1006,G$5,0),"")</f>
        <v/>
      </c>
      <c r="H555" s="154" t="str">
        <f>IFERROR(VLOOKUP('BH (2)'!$C$4&amp;"-"&amp;'BH (2)'!$A555,'BH (2)'!$B$7:$S$1006,H$5,0),"")</f>
        <v/>
      </c>
      <c r="I555" s="153" t="str">
        <f>IFERROR(VLOOKUP('BH (2)'!$C$4&amp;"-"&amp;'BH (2)'!$A555,'BH (2)'!$B$7:$S$1006,I$5,0),"")</f>
        <v/>
      </c>
      <c r="J555" s="155" t="str">
        <f>IFERROR(VLOOKUP('BH (2)'!$C$4&amp;"-"&amp;'BH (2)'!$A555,'BH (2)'!$B$7:$S$1006,J$5,0),"")</f>
        <v/>
      </c>
      <c r="K555" s="153" t="str">
        <f>IFERROR(VLOOKUP('BH (2)'!$C$4&amp;"-"&amp;'BH (2)'!$A555,'BH (2)'!$B$7:$S$1006,K$5,0),"")</f>
        <v/>
      </c>
      <c r="L555" s="150" t="str">
        <f>IFERROR(VLOOKUP('BH (2)'!$C$4&amp;"-"&amp;'BH (2)'!$A555,'BH (2)'!$B$7:$S$1006,L$5,0),"")</f>
        <v/>
      </c>
      <c r="M555" s="154" t="str">
        <f>IFERROR(VLOOKUP('BH (2)'!$C$4&amp;"-"&amp;'BH (2)'!$A555,'BH (2)'!$B$7:$S$1006,M$5,0),"")</f>
        <v/>
      </c>
      <c r="N555" s="150" t="str">
        <f>IFERROR(VLOOKUP('BH (2)'!$C$4&amp;"-"&amp;'BH (2)'!$A555,'BH (2)'!$B$7:$S$1006,N$5,0),"")</f>
        <v/>
      </c>
      <c r="O555" s="156" t="str">
        <f>IFERROR(VLOOKUP('BH (2)'!$C$4&amp;"-"&amp;'BH (2)'!$A555,'BH (2)'!$B$7:$S$1006,O$5,0),"")</f>
        <v/>
      </c>
      <c r="P555" s="148" t="str">
        <f>IFERROR(VLOOKUP('BH (2)'!$C$4&amp;"-"&amp;'BH (2)'!$A555,'BH (2)'!$B$7:$S$1006,P$5,0),"")</f>
        <v/>
      </c>
      <c r="Q555" s="157" t="str">
        <f>IFERROR(VLOOKUP('BH (2)'!$C$4&amp;"-"&amp;'BH (2)'!$A555,'BH (2)'!$B$7:$S$1006,Q$5,0),"")</f>
        <v/>
      </c>
      <c r="R555" s="158" t="str">
        <f>IFERROR(VLOOKUP('BH (2)'!$C$4&amp;"-"&amp;'BH (2)'!$A555,'BH (2)'!$B$7:$S$1006,R$5,0),"")</f>
        <v/>
      </c>
      <c r="S555" s="159" t="str">
        <f>IFERROR(VLOOKUP('BH (2)'!$C$4&amp;"-"&amp;'BH (2)'!$A555,'BH (2)'!$B$7:$S$1006,S$5,0),"")</f>
        <v/>
      </c>
      <c r="T555" s="26" t="str">
        <f t="shared" si="32"/>
        <v/>
      </c>
      <c r="U555" s="26" t="str">
        <f t="shared" si="33"/>
        <v/>
      </c>
      <c r="V555" s="26" t="str">
        <f t="shared" si="34"/>
        <v/>
      </c>
      <c r="W555" s="26" t="str">
        <f t="shared" si="35"/>
        <v/>
      </c>
    </row>
    <row r="556" spans="3:23" ht="45" customHeight="1" x14ac:dyDescent="0.25">
      <c r="C556" s="32">
        <v>550</v>
      </c>
      <c r="D556" s="150" t="str">
        <f>IFERROR(VLOOKUP('BH (2)'!$C$4&amp;"-"&amp;'BH (2)'!$A556,'BH (2)'!$B$7:$S$1006,D$5,0),"")</f>
        <v/>
      </c>
      <c r="E556" s="160" t="str">
        <f>IFERROR(VLOOKUP('BH (2)'!$C$4&amp;"-"&amp;'BH (2)'!$A556,'BH (2)'!$B$7:$S$1006,E$5,0),"")</f>
        <v/>
      </c>
      <c r="F556" s="152" t="str">
        <f>IFERROR(VLOOKUP('BH (2)'!$C$4&amp;"-"&amp;'BH (2)'!$A556,'BH (2)'!$B$7:$S$1006,F$5,0),"")</f>
        <v/>
      </c>
      <c r="G556" s="153" t="str">
        <f>IFERROR(VLOOKUP('BH (2)'!$C$4&amp;"-"&amp;'BH (2)'!$A556,'BH (2)'!$B$7:$S$1006,G$5,0),"")</f>
        <v/>
      </c>
      <c r="H556" s="154" t="str">
        <f>IFERROR(VLOOKUP('BH (2)'!$C$4&amp;"-"&amp;'BH (2)'!$A556,'BH (2)'!$B$7:$S$1006,H$5,0),"")</f>
        <v/>
      </c>
      <c r="I556" s="153" t="str">
        <f>IFERROR(VLOOKUP('BH (2)'!$C$4&amp;"-"&amp;'BH (2)'!$A556,'BH (2)'!$B$7:$S$1006,I$5,0),"")</f>
        <v/>
      </c>
      <c r="J556" s="155" t="str">
        <f>IFERROR(VLOOKUP('BH (2)'!$C$4&amp;"-"&amp;'BH (2)'!$A556,'BH (2)'!$B$7:$S$1006,J$5,0),"")</f>
        <v/>
      </c>
      <c r="K556" s="153" t="str">
        <f>IFERROR(VLOOKUP('BH (2)'!$C$4&amp;"-"&amp;'BH (2)'!$A556,'BH (2)'!$B$7:$S$1006,K$5,0),"")</f>
        <v/>
      </c>
      <c r="L556" s="150" t="str">
        <f>IFERROR(VLOOKUP('BH (2)'!$C$4&amp;"-"&amp;'BH (2)'!$A556,'BH (2)'!$B$7:$S$1006,L$5,0),"")</f>
        <v/>
      </c>
      <c r="M556" s="154" t="str">
        <f>IFERROR(VLOOKUP('BH (2)'!$C$4&amp;"-"&amp;'BH (2)'!$A556,'BH (2)'!$B$7:$S$1006,M$5,0),"")</f>
        <v/>
      </c>
      <c r="N556" s="150" t="str">
        <f>IFERROR(VLOOKUP('BH (2)'!$C$4&amp;"-"&amp;'BH (2)'!$A556,'BH (2)'!$B$7:$S$1006,N$5,0),"")</f>
        <v/>
      </c>
      <c r="O556" s="156" t="str">
        <f>IFERROR(VLOOKUP('BH (2)'!$C$4&amp;"-"&amp;'BH (2)'!$A556,'BH (2)'!$B$7:$S$1006,O$5,0),"")</f>
        <v/>
      </c>
      <c r="P556" s="148" t="str">
        <f>IFERROR(VLOOKUP('BH (2)'!$C$4&amp;"-"&amp;'BH (2)'!$A556,'BH (2)'!$B$7:$S$1006,P$5,0),"")</f>
        <v/>
      </c>
      <c r="Q556" s="157" t="str">
        <f>IFERROR(VLOOKUP('BH (2)'!$C$4&amp;"-"&amp;'BH (2)'!$A556,'BH (2)'!$B$7:$S$1006,Q$5,0),"")</f>
        <v/>
      </c>
      <c r="R556" s="158" t="str">
        <f>IFERROR(VLOOKUP('BH (2)'!$C$4&amp;"-"&amp;'BH (2)'!$A556,'BH (2)'!$B$7:$S$1006,R$5,0),"")</f>
        <v/>
      </c>
      <c r="S556" s="159" t="str">
        <f>IFERROR(VLOOKUP('BH (2)'!$C$4&amp;"-"&amp;'BH (2)'!$A556,'BH (2)'!$B$7:$S$1006,S$5,0),"")</f>
        <v/>
      </c>
      <c r="T556" s="26" t="str">
        <f t="shared" si="32"/>
        <v/>
      </c>
      <c r="U556" s="26" t="str">
        <f t="shared" si="33"/>
        <v/>
      </c>
      <c r="V556" s="26" t="str">
        <f t="shared" si="34"/>
        <v/>
      </c>
      <c r="W556" s="26" t="str">
        <f t="shared" si="35"/>
        <v/>
      </c>
    </row>
    <row r="557" spans="3:23" ht="45" customHeight="1" x14ac:dyDescent="0.25">
      <c r="C557" s="32">
        <v>551</v>
      </c>
      <c r="D557" s="150" t="str">
        <f>IFERROR(VLOOKUP('BH (2)'!$C$4&amp;"-"&amp;'BH (2)'!$A557,'BH (2)'!$B$7:$S$1006,D$5,0),"")</f>
        <v/>
      </c>
      <c r="E557" s="160" t="str">
        <f>IFERROR(VLOOKUP('BH (2)'!$C$4&amp;"-"&amp;'BH (2)'!$A557,'BH (2)'!$B$7:$S$1006,E$5,0),"")</f>
        <v/>
      </c>
      <c r="F557" s="152" t="str">
        <f>IFERROR(VLOOKUP('BH (2)'!$C$4&amp;"-"&amp;'BH (2)'!$A557,'BH (2)'!$B$7:$S$1006,F$5,0),"")</f>
        <v/>
      </c>
      <c r="G557" s="153" t="str">
        <f>IFERROR(VLOOKUP('BH (2)'!$C$4&amp;"-"&amp;'BH (2)'!$A557,'BH (2)'!$B$7:$S$1006,G$5,0),"")</f>
        <v/>
      </c>
      <c r="H557" s="154" t="str">
        <f>IFERROR(VLOOKUP('BH (2)'!$C$4&amp;"-"&amp;'BH (2)'!$A557,'BH (2)'!$B$7:$S$1006,H$5,0),"")</f>
        <v/>
      </c>
      <c r="I557" s="153" t="str">
        <f>IFERROR(VLOOKUP('BH (2)'!$C$4&amp;"-"&amp;'BH (2)'!$A557,'BH (2)'!$B$7:$S$1006,I$5,0),"")</f>
        <v/>
      </c>
      <c r="J557" s="155" t="str">
        <f>IFERROR(VLOOKUP('BH (2)'!$C$4&amp;"-"&amp;'BH (2)'!$A557,'BH (2)'!$B$7:$S$1006,J$5,0),"")</f>
        <v/>
      </c>
      <c r="K557" s="153" t="str">
        <f>IFERROR(VLOOKUP('BH (2)'!$C$4&amp;"-"&amp;'BH (2)'!$A557,'BH (2)'!$B$7:$S$1006,K$5,0),"")</f>
        <v/>
      </c>
      <c r="L557" s="150" t="str">
        <f>IFERROR(VLOOKUP('BH (2)'!$C$4&amp;"-"&amp;'BH (2)'!$A557,'BH (2)'!$B$7:$S$1006,L$5,0),"")</f>
        <v/>
      </c>
      <c r="M557" s="154" t="str">
        <f>IFERROR(VLOOKUP('BH (2)'!$C$4&amp;"-"&amp;'BH (2)'!$A557,'BH (2)'!$B$7:$S$1006,M$5,0),"")</f>
        <v/>
      </c>
      <c r="N557" s="150" t="str">
        <f>IFERROR(VLOOKUP('BH (2)'!$C$4&amp;"-"&amp;'BH (2)'!$A557,'BH (2)'!$B$7:$S$1006,N$5,0),"")</f>
        <v/>
      </c>
      <c r="O557" s="156" t="str">
        <f>IFERROR(VLOOKUP('BH (2)'!$C$4&amp;"-"&amp;'BH (2)'!$A557,'BH (2)'!$B$7:$S$1006,O$5,0),"")</f>
        <v/>
      </c>
      <c r="P557" s="148" t="str">
        <f>IFERROR(VLOOKUP('BH (2)'!$C$4&amp;"-"&amp;'BH (2)'!$A557,'BH (2)'!$B$7:$S$1006,P$5,0),"")</f>
        <v/>
      </c>
      <c r="Q557" s="157" t="str">
        <f>IFERROR(VLOOKUP('BH (2)'!$C$4&amp;"-"&amp;'BH (2)'!$A557,'BH (2)'!$B$7:$S$1006,Q$5,0),"")</f>
        <v/>
      </c>
      <c r="R557" s="158" t="str">
        <f>IFERROR(VLOOKUP('BH (2)'!$C$4&amp;"-"&amp;'BH (2)'!$A557,'BH (2)'!$B$7:$S$1006,R$5,0),"")</f>
        <v/>
      </c>
      <c r="S557" s="159" t="str">
        <f>IFERROR(VLOOKUP('BH (2)'!$C$4&amp;"-"&amp;'BH (2)'!$A557,'BH (2)'!$B$7:$S$1006,S$5,0),"")</f>
        <v/>
      </c>
      <c r="T557" s="26" t="str">
        <f t="shared" si="32"/>
        <v/>
      </c>
      <c r="U557" s="26" t="str">
        <f t="shared" si="33"/>
        <v/>
      </c>
      <c r="V557" s="26" t="str">
        <f t="shared" si="34"/>
        <v/>
      </c>
      <c r="W557" s="26" t="str">
        <f t="shared" si="35"/>
        <v/>
      </c>
    </row>
    <row r="558" spans="3:23" ht="45" customHeight="1" x14ac:dyDescent="0.25">
      <c r="C558" s="32">
        <v>552</v>
      </c>
      <c r="D558" s="150" t="str">
        <f>IFERROR(VLOOKUP('BH (2)'!$C$4&amp;"-"&amp;'BH (2)'!$A558,'BH (2)'!$B$7:$S$1006,D$5,0),"")</f>
        <v/>
      </c>
      <c r="E558" s="160" t="str">
        <f>IFERROR(VLOOKUP('BH (2)'!$C$4&amp;"-"&amp;'BH (2)'!$A558,'BH (2)'!$B$7:$S$1006,E$5,0),"")</f>
        <v/>
      </c>
      <c r="F558" s="152" t="str">
        <f>IFERROR(VLOOKUP('BH (2)'!$C$4&amp;"-"&amp;'BH (2)'!$A558,'BH (2)'!$B$7:$S$1006,F$5,0),"")</f>
        <v/>
      </c>
      <c r="G558" s="153" t="str">
        <f>IFERROR(VLOOKUP('BH (2)'!$C$4&amp;"-"&amp;'BH (2)'!$A558,'BH (2)'!$B$7:$S$1006,G$5,0),"")</f>
        <v/>
      </c>
      <c r="H558" s="154" t="str">
        <f>IFERROR(VLOOKUP('BH (2)'!$C$4&amp;"-"&amp;'BH (2)'!$A558,'BH (2)'!$B$7:$S$1006,H$5,0),"")</f>
        <v/>
      </c>
      <c r="I558" s="153" t="str">
        <f>IFERROR(VLOOKUP('BH (2)'!$C$4&amp;"-"&amp;'BH (2)'!$A558,'BH (2)'!$B$7:$S$1006,I$5,0),"")</f>
        <v/>
      </c>
      <c r="J558" s="155" t="str">
        <f>IFERROR(VLOOKUP('BH (2)'!$C$4&amp;"-"&amp;'BH (2)'!$A558,'BH (2)'!$B$7:$S$1006,J$5,0),"")</f>
        <v/>
      </c>
      <c r="K558" s="153" t="str">
        <f>IFERROR(VLOOKUP('BH (2)'!$C$4&amp;"-"&amp;'BH (2)'!$A558,'BH (2)'!$B$7:$S$1006,K$5,0),"")</f>
        <v/>
      </c>
      <c r="L558" s="150" t="str">
        <f>IFERROR(VLOOKUP('BH (2)'!$C$4&amp;"-"&amp;'BH (2)'!$A558,'BH (2)'!$B$7:$S$1006,L$5,0),"")</f>
        <v/>
      </c>
      <c r="M558" s="154" t="str">
        <f>IFERROR(VLOOKUP('BH (2)'!$C$4&amp;"-"&amp;'BH (2)'!$A558,'BH (2)'!$B$7:$S$1006,M$5,0),"")</f>
        <v/>
      </c>
      <c r="N558" s="150" t="str">
        <f>IFERROR(VLOOKUP('BH (2)'!$C$4&amp;"-"&amp;'BH (2)'!$A558,'BH (2)'!$B$7:$S$1006,N$5,0),"")</f>
        <v/>
      </c>
      <c r="O558" s="156" t="str">
        <f>IFERROR(VLOOKUP('BH (2)'!$C$4&amp;"-"&amp;'BH (2)'!$A558,'BH (2)'!$B$7:$S$1006,O$5,0),"")</f>
        <v/>
      </c>
      <c r="P558" s="148" t="str">
        <f>IFERROR(VLOOKUP('BH (2)'!$C$4&amp;"-"&amp;'BH (2)'!$A558,'BH (2)'!$B$7:$S$1006,P$5,0),"")</f>
        <v/>
      </c>
      <c r="Q558" s="157" t="str">
        <f>IFERROR(VLOOKUP('BH (2)'!$C$4&amp;"-"&amp;'BH (2)'!$A558,'BH (2)'!$B$7:$S$1006,Q$5,0),"")</f>
        <v/>
      </c>
      <c r="R558" s="158" t="str">
        <f>IFERROR(VLOOKUP('BH (2)'!$C$4&amp;"-"&amp;'BH (2)'!$A558,'BH (2)'!$B$7:$S$1006,R$5,0),"")</f>
        <v/>
      </c>
      <c r="S558" s="159" t="str">
        <f>IFERROR(VLOOKUP('BH (2)'!$C$4&amp;"-"&amp;'BH (2)'!$A558,'BH (2)'!$B$7:$S$1006,S$5,0),"")</f>
        <v/>
      </c>
      <c r="T558" s="26" t="str">
        <f t="shared" si="32"/>
        <v/>
      </c>
      <c r="U558" s="26" t="str">
        <f t="shared" si="33"/>
        <v/>
      </c>
      <c r="V558" s="26" t="str">
        <f t="shared" si="34"/>
        <v/>
      </c>
      <c r="W558" s="26" t="str">
        <f t="shared" si="35"/>
        <v/>
      </c>
    </row>
    <row r="559" spans="3:23" ht="45" customHeight="1" x14ac:dyDescent="0.25">
      <c r="C559" s="32">
        <v>553</v>
      </c>
      <c r="D559" s="150" t="str">
        <f>IFERROR(VLOOKUP('BH (2)'!$C$4&amp;"-"&amp;'BH (2)'!$A559,'BH (2)'!$B$7:$S$1006,D$5,0),"")</f>
        <v/>
      </c>
      <c r="E559" s="160" t="str">
        <f>IFERROR(VLOOKUP('BH (2)'!$C$4&amp;"-"&amp;'BH (2)'!$A559,'BH (2)'!$B$7:$S$1006,E$5,0),"")</f>
        <v/>
      </c>
      <c r="F559" s="152" t="str">
        <f>IFERROR(VLOOKUP('BH (2)'!$C$4&amp;"-"&amp;'BH (2)'!$A559,'BH (2)'!$B$7:$S$1006,F$5,0),"")</f>
        <v/>
      </c>
      <c r="G559" s="153" t="str">
        <f>IFERROR(VLOOKUP('BH (2)'!$C$4&amp;"-"&amp;'BH (2)'!$A559,'BH (2)'!$B$7:$S$1006,G$5,0),"")</f>
        <v/>
      </c>
      <c r="H559" s="154" t="str">
        <f>IFERROR(VLOOKUP('BH (2)'!$C$4&amp;"-"&amp;'BH (2)'!$A559,'BH (2)'!$B$7:$S$1006,H$5,0),"")</f>
        <v/>
      </c>
      <c r="I559" s="153" t="str">
        <f>IFERROR(VLOOKUP('BH (2)'!$C$4&amp;"-"&amp;'BH (2)'!$A559,'BH (2)'!$B$7:$S$1006,I$5,0),"")</f>
        <v/>
      </c>
      <c r="J559" s="155" t="str">
        <f>IFERROR(VLOOKUP('BH (2)'!$C$4&amp;"-"&amp;'BH (2)'!$A559,'BH (2)'!$B$7:$S$1006,J$5,0),"")</f>
        <v/>
      </c>
      <c r="K559" s="153" t="str">
        <f>IFERROR(VLOOKUP('BH (2)'!$C$4&amp;"-"&amp;'BH (2)'!$A559,'BH (2)'!$B$7:$S$1006,K$5,0),"")</f>
        <v/>
      </c>
      <c r="L559" s="150" t="str">
        <f>IFERROR(VLOOKUP('BH (2)'!$C$4&amp;"-"&amp;'BH (2)'!$A559,'BH (2)'!$B$7:$S$1006,L$5,0),"")</f>
        <v/>
      </c>
      <c r="M559" s="154" t="str">
        <f>IFERROR(VLOOKUP('BH (2)'!$C$4&amp;"-"&amp;'BH (2)'!$A559,'BH (2)'!$B$7:$S$1006,M$5,0),"")</f>
        <v/>
      </c>
      <c r="N559" s="150" t="str">
        <f>IFERROR(VLOOKUP('BH (2)'!$C$4&amp;"-"&amp;'BH (2)'!$A559,'BH (2)'!$B$7:$S$1006,N$5,0),"")</f>
        <v/>
      </c>
      <c r="O559" s="156" t="str">
        <f>IFERROR(VLOOKUP('BH (2)'!$C$4&amp;"-"&amp;'BH (2)'!$A559,'BH (2)'!$B$7:$S$1006,O$5,0),"")</f>
        <v/>
      </c>
      <c r="P559" s="148" t="str">
        <f>IFERROR(VLOOKUP('BH (2)'!$C$4&amp;"-"&amp;'BH (2)'!$A559,'BH (2)'!$B$7:$S$1006,P$5,0),"")</f>
        <v/>
      </c>
      <c r="Q559" s="157" t="str">
        <f>IFERROR(VLOOKUP('BH (2)'!$C$4&amp;"-"&amp;'BH (2)'!$A559,'BH (2)'!$B$7:$S$1006,Q$5,0),"")</f>
        <v/>
      </c>
      <c r="R559" s="158" t="str">
        <f>IFERROR(VLOOKUP('BH (2)'!$C$4&amp;"-"&amp;'BH (2)'!$A559,'BH (2)'!$B$7:$S$1006,R$5,0),"")</f>
        <v/>
      </c>
      <c r="S559" s="159" t="str">
        <f>IFERROR(VLOOKUP('BH (2)'!$C$4&amp;"-"&amp;'BH (2)'!$A559,'BH (2)'!$B$7:$S$1006,S$5,0),"")</f>
        <v/>
      </c>
      <c r="T559" s="26" t="str">
        <f t="shared" si="32"/>
        <v/>
      </c>
      <c r="U559" s="26" t="str">
        <f t="shared" si="33"/>
        <v/>
      </c>
      <c r="V559" s="26" t="str">
        <f t="shared" si="34"/>
        <v/>
      </c>
      <c r="W559" s="26" t="str">
        <f t="shared" si="35"/>
        <v/>
      </c>
    </row>
    <row r="560" spans="3:23" ht="45" customHeight="1" x14ac:dyDescent="0.25">
      <c r="C560" s="32">
        <v>554</v>
      </c>
      <c r="D560" s="150" t="str">
        <f>IFERROR(VLOOKUP('BH (2)'!$C$4&amp;"-"&amp;'BH (2)'!$A560,'BH (2)'!$B$7:$S$1006,D$5,0),"")</f>
        <v/>
      </c>
      <c r="E560" s="160" t="str">
        <f>IFERROR(VLOOKUP('BH (2)'!$C$4&amp;"-"&amp;'BH (2)'!$A560,'BH (2)'!$B$7:$S$1006,E$5,0),"")</f>
        <v/>
      </c>
      <c r="F560" s="152" t="str">
        <f>IFERROR(VLOOKUP('BH (2)'!$C$4&amp;"-"&amp;'BH (2)'!$A560,'BH (2)'!$B$7:$S$1006,F$5,0),"")</f>
        <v/>
      </c>
      <c r="G560" s="153" t="str">
        <f>IFERROR(VLOOKUP('BH (2)'!$C$4&amp;"-"&amp;'BH (2)'!$A560,'BH (2)'!$B$7:$S$1006,G$5,0),"")</f>
        <v/>
      </c>
      <c r="H560" s="154" t="str">
        <f>IFERROR(VLOOKUP('BH (2)'!$C$4&amp;"-"&amp;'BH (2)'!$A560,'BH (2)'!$B$7:$S$1006,H$5,0),"")</f>
        <v/>
      </c>
      <c r="I560" s="153" t="str">
        <f>IFERROR(VLOOKUP('BH (2)'!$C$4&amp;"-"&amp;'BH (2)'!$A560,'BH (2)'!$B$7:$S$1006,I$5,0),"")</f>
        <v/>
      </c>
      <c r="J560" s="155" t="str">
        <f>IFERROR(VLOOKUP('BH (2)'!$C$4&amp;"-"&amp;'BH (2)'!$A560,'BH (2)'!$B$7:$S$1006,J$5,0),"")</f>
        <v/>
      </c>
      <c r="K560" s="153" t="str">
        <f>IFERROR(VLOOKUP('BH (2)'!$C$4&amp;"-"&amp;'BH (2)'!$A560,'BH (2)'!$B$7:$S$1006,K$5,0),"")</f>
        <v/>
      </c>
      <c r="L560" s="150" t="str">
        <f>IFERROR(VLOOKUP('BH (2)'!$C$4&amp;"-"&amp;'BH (2)'!$A560,'BH (2)'!$B$7:$S$1006,L$5,0),"")</f>
        <v/>
      </c>
      <c r="M560" s="154" t="str">
        <f>IFERROR(VLOOKUP('BH (2)'!$C$4&amp;"-"&amp;'BH (2)'!$A560,'BH (2)'!$B$7:$S$1006,M$5,0),"")</f>
        <v/>
      </c>
      <c r="N560" s="150" t="str">
        <f>IFERROR(VLOOKUP('BH (2)'!$C$4&amp;"-"&amp;'BH (2)'!$A560,'BH (2)'!$B$7:$S$1006,N$5,0),"")</f>
        <v/>
      </c>
      <c r="O560" s="156" t="str">
        <f>IFERROR(VLOOKUP('BH (2)'!$C$4&amp;"-"&amp;'BH (2)'!$A560,'BH (2)'!$B$7:$S$1006,O$5,0),"")</f>
        <v/>
      </c>
      <c r="P560" s="148" t="str">
        <f>IFERROR(VLOOKUP('BH (2)'!$C$4&amp;"-"&amp;'BH (2)'!$A560,'BH (2)'!$B$7:$S$1006,P$5,0),"")</f>
        <v/>
      </c>
      <c r="Q560" s="157" t="str">
        <f>IFERROR(VLOOKUP('BH (2)'!$C$4&amp;"-"&amp;'BH (2)'!$A560,'BH (2)'!$B$7:$S$1006,Q$5,0),"")</f>
        <v/>
      </c>
      <c r="R560" s="158" t="str">
        <f>IFERROR(VLOOKUP('BH (2)'!$C$4&amp;"-"&amp;'BH (2)'!$A560,'BH (2)'!$B$7:$S$1006,R$5,0),"")</f>
        <v/>
      </c>
      <c r="S560" s="159" t="str">
        <f>IFERROR(VLOOKUP('BH (2)'!$C$4&amp;"-"&amp;'BH (2)'!$A560,'BH (2)'!$B$7:$S$1006,S$5,0),"")</f>
        <v/>
      </c>
      <c r="T560" s="26" t="str">
        <f t="shared" si="32"/>
        <v/>
      </c>
      <c r="U560" s="26" t="str">
        <f t="shared" si="33"/>
        <v/>
      </c>
      <c r="V560" s="26" t="str">
        <f t="shared" si="34"/>
        <v/>
      </c>
      <c r="W560" s="26" t="str">
        <f t="shared" si="35"/>
        <v/>
      </c>
    </row>
    <row r="561" spans="3:23" ht="45" customHeight="1" x14ac:dyDescent="0.25">
      <c r="C561" s="32">
        <v>555</v>
      </c>
      <c r="D561" s="150" t="str">
        <f>IFERROR(VLOOKUP('BH (2)'!$C$4&amp;"-"&amp;'BH (2)'!$A561,'BH (2)'!$B$7:$S$1006,D$5,0),"")</f>
        <v/>
      </c>
      <c r="E561" s="160" t="str">
        <f>IFERROR(VLOOKUP('BH (2)'!$C$4&amp;"-"&amp;'BH (2)'!$A561,'BH (2)'!$B$7:$S$1006,E$5,0),"")</f>
        <v/>
      </c>
      <c r="F561" s="152" t="str">
        <f>IFERROR(VLOOKUP('BH (2)'!$C$4&amp;"-"&amp;'BH (2)'!$A561,'BH (2)'!$B$7:$S$1006,F$5,0),"")</f>
        <v/>
      </c>
      <c r="G561" s="153" t="str">
        <f>IFERROR(VLOOKUP('BH (2)'!$C$4&amp;"-"&amp;'BH (2)'!$A561,'BH (2)'!$B$7:$S$1006,G$5,0),"")</f>
        <v/>
      </c>
      <c r="H561" s="154" t="str">
        <f>IFERROR(VLOOKUP('BH (2)'!$C$4&amp;"-"&amp;'BH (2)'!$A561,'BH (2)'!$B$7:$S$1006,H$5,0),"")</f>
        <v/>
      </c>
      <c r="I561" s="153" t="str">
        <f>IFERROR(VLOOKUP('BH (2)'!$C$4&amp;"-"&amp;'BH (2)'!$A561,'BH (2)'!$B$7:$S$1006,I$5,0),"")</f>
        <v/>
      </c>
      <c r="J561" s="155" t="str">
        <f>IFERROR(VLOOKUP('BH (2)'!$C$4&amp;"-"&amp;'BH (2)'!$A561,'BH (2)'!$B$7:$S$1006,J$5,0),"")</f>
        <v/>
      </c>
      <c r="K561" s="153" t="str">
        <f>IFERROR(VLOOKUP('BH (2)'!$C$4&amp;"-"&amp;'BH (2)'!$A561,'BH (2)'!$B$7:$S$1006,K$5,0),"")</f>
        <v/>
      </c>
      <c r="L561" s="150" t="str">
        <f>IFERROR(VLOOKUP('BH (2)'!$C$4&amp;"-"&amp;'BH (2)'!$A561,'BH (2)'!$B$7:$S$1006,L$5,0),"")</f>
        <v/>
      </c>
      <c r="M561" s="154" t="str">
        <f>IFERROR(VLOOKUP('BH (2)'!$C$4&amp;"-"&amp;'BH (2)'!$A561,'BH (2)'!$B$7:$S$1006,M$5,0),"")</f>
        <v/>
      </c>
      <c r="N561" s="150" t="str">
        <f>IFERROR(VLOOKUP('BH (2)'!$C$4&amp;"-"&amp;'BH (2)'!$A561,'BH (2)'!$B$7:$S$1006,N$5,0),"")</f>
        <v/>
      </c>
      <c r="O561" s="156" t="str">
        <f>IFERROR(VLOOKUP('BH (2)'!$C$4&amp;"-"&amp;'BH (2)'!$A561,'BH (2)'!$B$7:$S$1006,O$5,0),"")</f>
        <v/>
      </c>
      <c r="P561" s="148" t="str">
        <f>IFERROR(VLOOKUP('BH (2)'!$C$4&amp;"-"&amp;'BH (2)'!$A561,'BH (2)'!$B$7:$S$1006,P$5,0),"")</f>
        <v/>
      </c>
      <c r="Q561" s="157" t="str">
        <f>IFERROR(VLOOKUP('BH (2)'!$C$4&amp;"-"&amp;'BH (2)'!$A561,'BH (2)'!$B$7:$S$1006,Q$5,0),"")</f>
        <v/>
      </c>
      <c r="R561" s="158" t="str">
        <f>IFERROR(VLOOKUP('BH (2)'!$C$4&amp;"-"&amp;'BH (2)'!$A561,'BH (2)'!$B$7:$S$1006,R$5,0),"")</f>
        <v/>
      </c>
      <c r="S561" s="159" t="str">
        <f>IFERROR(VLOOKUP('BH (2)'!$C$4&amp;"-"&amp;'BH (2)'!$A561,'BH (2)'!$B$7:$S$1006,S$5,0),"")</f>
        <v/>
      </c>
      <c r="T561" s="26" t="str">
        <f t="shared" si="32"/>
        <v/>
      </c>
      <c r="U561" s="26" t="str">
        <f t="shared" si="33"/>
        <v/>
      </c>
      <c r="V561" s="26" t="str">
        <f t="shared" si="34"/>
        <v/>
      </c>
      <c r="W561" s="26" t="str">
        <f t="shared" si="35"/>
        <v/>
      </c>
    </row>
    <row r="562" spans="3:23" ht="45" customHeight="1" x14ac:dyDescent="0.25">
      <c r="C562" s="32">
        <v>556</v>
      </c>
      <c r="D562" s="150" t="str">
        <f>IFERROR(VLOOKUP('BH (2)'!$C$4&amp;"-"&amp;'BH (2)'!$A562,'BH (2)'!$B$7:$S$1006,D$5,0),"")</f>
        <v/>
      </c>
      <c r="E562" s="160" t="str">
        <f>IFERROR(VLOOKUP('BH (2)'!$C$4&amp;"-"&amp;'BH (2)'!$A562,'BH (2)'!$B$7:$S$1006,E$5,0),"")</f>
        <v/>
      </c>
      <c r="F562" s="152" t="str">
        <f>IFERROR(VLOOKUP('BH (2)'!$C$4&amp;"-"&amp;'BH (2)'!$A562,'BH (2)'!$B$7:$S$1006,F$5,0),"")</f>
        <v/>
      </c>
      <c r="G562" s="153" t="str">
        <f>IFERROR(VLOOKUP('BH (2)'!$C$4&amp;"-"&amp;'BH (2)'!$A562,'BH (2)'!$B$7:$S$1006,G$5,0),"")</f>
        <v/>
      </c>
      <c r="H562" s="154" t="str">
        <f>IFERROR(VLOOKUP('BH (2)'!$C$4&amp;"-"&amp;'BH (2)'!$A562,'BH (2)'!$B$7:$S$1006,H$5,0),"")</f>
        <v/>
      </c>
      <c r="I562" s="153" t="str">
        <f>IFERROR(VLOOKUP('BH (2)'!$C$4&amp;"-"&amp;'BH (2)'!$A562,'BH (2)'!$B$7:$S$1006,I$5,0),"")</f>
        <v/>
      </c>
      <c r="J562" s="155" t="str">
        <f>IFERROR(VLOOKUP('BH (2)'!$C$4&amp;"-"&amp;'BH (2)'!$A562,'BH (2)'!$B$7:$S$1006,J$5,0),"")</f>
        <v/>
      </c>
      <c r="K562" s="153" t="str">
        <f>IFERROR(VLOOKUP('BH (2)'!$C$4&amp;"-"&amp;'BH (2)'!$A562,'BH (2)'!$B$7:$S$1006,K$5,0),"")</f>
        <v/>
      </c>
      <c r="L562" s="150" t="str">
        <f>IFERROR(VLOOKUP('BH (2)'!$C$4&amp;"-"&amp;'BH (2)'!$A562,'BH (2)'!$B$7:$S$1006,L$5,0),"")</f>
        <v/>
      </c>
      <c r="M562" s="154" t="str">
        <f>IFERROR(VLOOKUP('BH (2)'!$C$4&amp;"-"&amp;'BH (2)'!$A562,'BH (2)'!$B$7:$S$1006,M$5,0),"")</f>
        <v/>
      </c>
      <c r="N562" s="150" t="str">
        <f>IFERROR(VLOOKUP('BH (2)'!$C$4&amp;"-"&amp;'BH (2)'!$A562,'BH (2)'!$B$7:$S$1006,N$5,0),"")</f>
        <v/>
      </c>
      <c r="O562" s="156" t="str">
        <f>IFERROR(VLOOKUP('BH (2)'!$C$4&amp;"-"&amp;'BH (2)'!$A562,'BH (2)'!$B$7:$S$1006,O$5,0),"")</f>
        <v/>
      </c>
      <c r="P562" s="148" t="str">
        <f>IFERROR(VLOOKUP('BH (2)'!$C$4&amp;"-"&amp;'BH (2)'!$A562,'BH (2)'!$B$7:$S$1006,P$5,0),"")</f>
        <v/>
      </c>
      <c r="Q562" s="157" t="str">
        <f>IFERROR(VLOOKUP('BH (2)'!$C$4&amp;"-"&amp;'BH (2)'!$A562,'BH (2)'!$B$7:$S$1006,Q$5,0),"")</f>
        <v/>
      </c>
      <c r="R562" s="158" t="str">
        <f>IFERROR(VLOOKUP('BH (2)'!$C$4&amp;"-"&amp;'BH (2)'!$A562,'BH (2)'!$B$7:$S$1006,R$5,0),"")</f>
        <v/>
      </c>
      <c r="S562" s="159" t="str">
        <f>IFERROR(VLOOKUP('BH (2)'!$C$4&amp;"-"&amp;'BH (2)'!$A562,'BH (2)'!$B$7:$S$1006,S$5,0),"")</f>
        <v/>
      </c>
      <c r="T562" s="26" t="str">
        <f t="shared" si="32"/>
        <v/>
      </c>
      <c r="U562" s="26" t="str">
        <f t="shared" si="33"/>
        <v/>
      </c>
      <c r="V562" s="26" t="str">
        <f t="shared" si="34"/>
        <v/>
      </c>
      <c r="W562" s="26" t="str">
        <f t="shared" si="35"/>
        <v/>
      </c>
    </row>
    <row r="563" spans="3:23" ht="45" customHeight="1" x14ac:dyDescent="0.25">
      <c r="C563" s="32">
        <v>557</v>
      </c>
      <c r="D563" s="150" t="str">
        <f>IFERROR(VLOOKUP('BH (2)'!$C$4&amp;"-"&amp;'BH (2)'!$A563,'BH (2)'!$B$7:$S$1006,D$5,0),"")</f>
        <v/>
      </c>
      <c r="E563" s="160" t="str">
        <f>IFERROR(VLOOKUP('BH (2)'!$C$4&amp;"-"&amp;'BH (2)'!$A563,'BH (2)'!$B$7:$S$1006,E$5,0),"")</f>
        <v/>
      </c>
      <c r="F563" s="152" t="str">
        <f>IFERROR(VLOOKUP('BH (2)'!$C$4&amp;"-"&amp;'BH (2)'!$A563,'BH (2)'!$B$7:$S$1006,F$5,0),"")</f>
        <v/>
      </c>
      <c r="G563" s="153" t="str">
        <f>IFERROR(VLOOKUP('BH (2)'!$C$4&amp;"-"&amp;'BH (2)'!$A563,'BH (2)'!$B$7:$S$1006,G$5,0),"")</f>
        <v/>
      </c>
      <c r="H563" s="154" t="str">
        <f>IFERROR(VLOOKUP('BH (2)'!$C$4&amp;"-"&amp;'BH (2)'!$A563,'BH (2)'!$B$7:$S$1006,H$5,0),"")</f>
        <v/>
      </c>
      <c r="I563" s="153" t="str">
        <f>IFERROR(VLOOKUP('BH (2)'!$C$4&amp;"-"&amp;'BH (2)'!$A563,'BH (2)'!$B$7:$S$1006,I$5,0),"")</f>
        <v/>
      </c>
      <c r="J563" s="155" t="str">
        <f>IFERROR(VLOOKUP('BH (2)'!$C$4&amp;"-"&amp;'BH (2)'!$A563,'BH (2)'!$B$7:$S$1006,J$5,0),"")</f>
        <v/>
      </c>
      <c r="K563" s="153" t="str">
        <f>IFERROR(VLOOKUP('BH (2)'!$C$4&amp;"-"&amp;'BH (2)'!$A563,'BH (2)'!$B$7:$S$1006,K$5,0),"")</f>
        <v/>
      </c>
      <c r="L563" s="150" t="str">
        <f>IFERROR(VLOOKUP('BH (2)'!$C$4&amp;"-"&amp;'BH (2)'!$A563,'BH (2)'!$B$7:$S$1006,L$5,0),"")</f>
        <v/>
      </c>
      <c r="M563" s="154" t="str">
        <f>IFERROR(VLOOKUP('BH (2)'!$C$4&amp;"-"&amp;'BH (2)'!$A563,'BH (2)'!$B$7:$S$1006,M$5,0),"")</f>
        <v/>
      </c>
      <c r="N563" s="150" t="str">
        <f>IFERROR(VLOOKUP('BH (2)'!$C$4&amp;"-"&amp;'BH (2)'!$A563,'BH (2)'!$B$7:$S$1006,N$5,0),"")</f>
        <v/>
      </c>
      <c r="O563" s="156" t="str">
        <f>IFERROR(VLOOKUP('BH (2)'!$C$4&amp;"-"&amp;'BH (2)'!$A563,'BH (2)'!$B$7:$S$1006,O$5,0),"")</f>
        <v/>
      </c>
      <c r="P563" s="148" t="str">
        <f>IFERROR(VLOOKUP('BH (2)'!$C$4&amp;"-"&amp;'BH (2)'!$A563,'BH (2)'!$B$7:$S$1006,P$5,0),"")</f>
        <v/>
      </c>
      <c r="Q563" s="157" t="str">
        <f>IFERROR(VLOOKUP('BH (2)'!$C$4&amp;"-"&amp;'BH (2)'!$A563,'BH (2)'!$B$7:$S$1006,Q$5,0),"")</f>
        <v/>
      </c>
      <c r="R563" s="158" t="str">
        <f>IFERROR(VLOOKUP('BH (2)'!$C$4&amp;"-"&amp;'BH (2)'!$A563,'BH (2)'!$B$7:$S$1006,R$5,0),"")</f>
        <v/>
      </c>
      <c r="S563" s="159" t="str">
        <f>IFERROR(VLOOKUP('BH (2)'!$C$4&amp;"-"&amp;'BH (2)'!$A563,'BH (2)'!$B$7:$S$1006,S$5,0),"")</f>
        <v/>
      </c>
      <c r="T563" s="26" t="str">
        <f t="shared" si="32"/>
        <v/>
      </c>
      <c r="U563" s="26" t="str">
        <f t="shared" si="33"/>
        <v/>
      </c>
      <c r="V563" s="26" t="str">
        <f t="shared" si="34"/>
        <v/>
      </c>
      <c r="W563" s="26" t="str">
        <f t="shared" si="35"/>
        <v/>
      </c>
    </row>
    <row r="564" spans="3:23" ht="45" customHeight="1" x14ac:dyDescent="0.25">
      <c r="C564" s="32">
        <v>558</v>
      </c>
      <c r="D564" s="150" t="str">
        <f>IFERROR(VLOOKUP('BH (2)'!$C$4&amp;"-"&amp;'BH (2)'!$A564,'BH (2)'!$B$7:$S$1006,D$5,0),"")</f>
        <v/>
      </c>
      <c r="E564" s="160" t="str">
        <f>IFERROR(VLOOKUP('BH (2)'!$C$4&amp;"-"&amp;'BH (2)'!$A564,'BH (2)'!$B$7:$S$1006,E$5,0),"")</f>
        <v/>
      </c>
      <c r="F564" s="152" t="str">
        <f>IFERROR(VLOOKUP('BH (2)'!$C$4&amp;"-"&amp;'BH (2)'!$A564,'BH (2)'!$B$7:$S$1006,F$5,0),"")</f>
        <v/>
      </c>
      <c r="G564" s="153" t="str">
        <f>IFERROR(VLOOKUP('BH (2)'!$C$4&amp;"-"&amp;'BH (2)'!$A564,'BH (2)'!$B$7:$S$1006,G$5,0),"")</f>
        <v/>
      </c>
      <c r="H564" s="154" t="str">
        <f>IFERROR(VLOOKUP('BH (2)'!$C$4&amp;"-"&amp;'BH (2)'!$A564,'BH (2)'!$B$7:$S$1006,H$5,0),"")</f>
        <v/>
      </c>
      <c r="I564" s="153" t="str">
        <f>IFERROR(VLOOKUP('BH (2)'!$C$4&amp;"-"&amp;'BH (2)'!$A564,'BH (2)'!$B$7:$S$1006,I$5,0),"")</f>
        <v/>
      </c>
      <c r="J564" s="155" t="str">
        <f>IFERROR(VLOOKUP('BH (2)'!$C$4&amp;"-"&amp;'BH (2)'!$A564,'BH (2)'!$B$7:$S$1006,J$5,0),"")</f>
        <v/>
      </c>
      <c r="K564" s="153" t="str">
        <f>IFERROR(VLOOKUP('BH (2)'!$C$4&amp;"-"&amp;'BH (2)'!$A564,'BH (2)'!$B$7:$S$1006,K$5,0),"")</f>
        <v/>
      </c>
      <c r="L564" s="150" t="str">
        <f>IFERROR(VLOOKUP('BH (2)'!$C$4&amp;"-"&amp;'BH (2)'!$A564,'BH (2)'!$B$7:$S$1006,L$5,0),"")</f>
        <v/>
      </c>
      <c r="M564" s="154" t="str">
        <f>IFERROR(VLOOKUP('BH (2)'!$C$4&amp;"-"&amp;'BH (2)'!$A564,'BH (2)'!$B$7:$S$1006,M$5,0),"")</f>
        <v/>
      </c>
      <c r="N564" s="150" t="str">
        <f>IFERROR(VLOOKUP('BH (2)'!$C$4&amp;"-"&amp;'BH (2)'!$A564,'BH (2)'!$B$7:$S$1006,N$5,0),"")</f>
        <v/>
      </c>
      <c r="O564" s="156" t="str">
        <f>IFERROR(VLOOKUP('BH (2)'!$C$4&amp;"-"&amp;'BH (2)'!$A564,'BH (2)'!$B$7:$S$1006,O$5,0),"")</f>
        <v/>
      </c>
      <c r="P564" s="148" t="str">
        <f>IFERROR(VLOOKUP('BH (2)'!$C$4&amp;"-"&amp;'BH (2)'!$A564,'BH (2)'!$B$7:$S$1006,P$5,0),"")</f>
        <v/>
      </c>
      <c r="Q564" s="157" t="str">
        <f>IFERROR(VLOOKUP('BH (2)'!$C$4&amp;"-"&amp;'BH (2)'!$A564,'BH (2)'!$B$7:$S$1006,Q$5,0),"")</f>
        <v/>
      </c>
      <c r="R564" s="158" t="str">
        <f>IFERROR(VLOOKUP('BH (2)'!$C$4&amp;"-"&amp;'BH (2)'!$A564,'BH (2)'!$B$7:$S$1006,R$5,0),"")</f>
        <v/>
      </c>
      <c r="S564" s="159" t="str">
        <f>IFERROR(VLOOKUP('BH (2)'!$C$4&amp;"-"&amp;'BH (2)'!$A564,'BH (2)'!$B$7:$S$1006,S$5,0),"")</f>
        <v/>
      </c>
      <c r="T564" s="26" t="str">
        <f t="shared" si="32"/>
        <v/>
      </c>
      <c r="U564" s="26" t="str">
        <f t="shared" si="33"/>
        <v/>
      </c>
      <c r="V564" s="26" t="str">
        <f t="shared" si="34"/>
        <v/>
      </c>
      <c r="W564" s="26" t="str">
        <f t="shared" si="35"/>
        <v/>
      </c>
    </row>
    <row r="565" spans="3:23" ht="45" customHeight="1" x14ac:dyDescent="0.25">
      <c r="C565" s="32">
        <v>559</v>
      </c>
      <c r="D565" s="150" t="str">
        <f>IFERROR(VLOOKUP('BH (2)'!$C$4&amp;"-"&amp;'BH (2)'!$A565,'BH (2)'!$B$7:$S$1006,D$5,0),"")</f>
        <v/>
      </c>
      <c r="E565" s="160" t="str">
        <f>IFERROR(VLOOKUP('BH (2)'!$C$4&amp;"-"&amp;'BH (2)'!$A565,'BH (2)'!$B$7:$S$1006,E$5,0),"")</f>
        <v/>
      </c>
      <c r="F565" s="152" t="str">
        <f>IFERROR(VLOOKUP('BH (2)'!$C$4&amp;"-"&amp;'BH (2)'!$A565,'BH (2)'!$B$7:$S$1006,F$5,0),"")</f>
        <v/>
      </c>
      <c r="G565" s="153" t="str">
        <f>IFERROR(VLOOKUP('BH (2)'!$C$4&amp;"-"&amp;'BH (2)'!$A565,'BH (2)'!$B$7:$S$1006,G$5,0),"")</f>
        <v/>
      </c>
      <c r="H565" s="154" t="str">
        <f>IFERROR(VLOOKUP('BH (2)'!$C$4&amp;"-"&amp;'BH (2)'!$A565,'BH (2)'!$B$7:$S$1006,H$5,0),"")</f>
        <v/>
      </c>
      <c r="I565" s="153" t="str">
        <f>IFERROR(VLOOKUP('BH (2)'!$C$4&amp;"-"&amp;'BH (2)'!$A565,'BH (2)'!$B$7:$S$1006,I$5,0),"")</f>
        <v/>
      </c>
      <c r="J565" s="155" t="str">
        <f>IFERROR(VLOOKUP('BH (2)'!$C$4&amp;"-"&amp;'BH (2)'!$A565,'BH (2)'!$B$7:$S$1006,J$5,0),"")</f>
        <v/>
      </c>
      <c r="K565" s="153" t="str">
        <f>IFERROR(VLOOKUP('BH (2)'!$C$4&amp;"-"&amp;'BH (2)'!$A565,'BH (2)'!$B$7:$S$1006,K$5,0),"")</f>
        <v/>
      </c>
      <c r="L565" s="150" t="str">
        <f>IFERROR(VLOOKUP('BH (2)'!$C$4&amp;"-"&amp;'BH (2)'!$A565,'BH (2)'!$B$7:$S$1006,L$5,0),"")</f>
        <v/>
      </c>
      <c r="M565" s="154" t="str">
        <f>IFERROR(VLOOKUP('BH (2)'!$C$4&amp;"-"&amp;'BH (2)'!$A565,'BH (2)'!$B$7:$S$1006,M$5,0),"")</f>
        <v/>
      </c>
      <c r="N565" s="150" t="str">
        <f>IFERROR(VLOOKUP('BH (2)'!$C$4&amp;"-"&amp;'BH (2)'!$A565,'BH (2)'!$B$7:$S$1006,N$5,0),"")</f>
        <v/>
      </c>
      <c r="O565" s="156" t="str">
        <f>IFERROR(VLOOKUP('BH (2)'!$C$4&amp;"-"&amp;'BH (2)'!$A565,'BH (2)'!$B$7:$S$1006,O$5,0),"")</f>
        <v/>
      </c>
      <c r="P565" s="148" t="str">
        <f>IFERROR(VLOOKUP('BH (2)'!$C$4&amp;"-"&amp;'BH (2)'!$A565,'BH (2)'!$B$7:$S$1006,P$5,0),"")</f>
        <v/>
      </c>
      <c r="Q565" s="157" t="str">
        <f>IFERROR(VLOOKUP('BH (2)'!$C$4&amp;"-"&amp;'BH (2)'!$A565,'BH (2)'!$B$7:$S$1006,Q$5,0),"")</f>
        <v/>
      </c>
      <c r="R565" s="158" t="str">
        <f>IFERROR(VLOOKUP('BH (2)'!$C$4&amp;"-"&amp;'BH (2)'!$A565,'BH (2)'!$B$7:$S$1006,R$5,0),"")</f>
        <v/>
      </c>
      <c r="S565" s="159" t="str">
        <f>IFERROR(VLOOKUP('BH (2)'!$C$4&amp;"-"&amp;'BH (2)'!$A565,'BH (2)'!$B$7:$S$1006,S$5,0),"")</f>
        <v/>
      </c>
      <c r="T565" s="26" t="str">
        <f t="shared" si="32"/>
        <v/>
      </c>
      <c r="U565" s="26" t="str">
        <f t="shared" si="33"/>
        <v/>
      </c>
      <c r="V565" s="26" t="str">
        <f t="shared" si="34"/>
        <v/>
      </c>
      <c r="W565" s="26" t="str">
        <f t="shared" si="35"/>
        <v/>
      </c>
    </row>
    <row r="566" spans="3:23" ht="45" customHeight="1" x14ac:dyDescent="0.25">
      <c r="C566" s="32">
        <v>560</v>
      </c>
      <c r="D566" s="150" t="str">
        <f>IFERROR(VLOOKUP('BH (2)'!$C$4&amp;"-"&amp;'BH (2)'!$A566,'BH (2)'!$B$7:$S$1006,D$5,0),"")</f>
        <v/>
      </c>
      <c r="E566" s="160" t="str">
        <f>IFERROR(VLOOKUP('BH (2)'!$C$4&amp;"-"&amp;'BH (2)'!$A566,'BH (2)'!$B$7:$S$1006,E$5,0),"")</f>
        <v/>
      </c>
      <c r="F566" s="152" t="str">
        <f>IFERROR(VLOOKUP('BH (2)'!$C$4&amp;"-"&amp;'BH (2)'!$A566,'BH (2)'!$B$7:$S$1006,F$5,0),"")</f>
        <v/>
      </c>
      <c r="G566" s="153" t="str">
        <f>IFERROR(VLOOKUP('BH (2)'!$C$4&amp;"-"&amp;'BH (2)'!$A566,'BH (2)'!$B$7:$S$1006,G$5,0),"")</f>
        <v/>
      </c>
      <c r="H566" s="154" t="str">
        <f>IFERROR(VLOOKUP('BH (2)'!$C$4&amp;"-"&amp;'BH (2)'!$A566,'BH (2)'!$B$7:$S$1006,H$5,0),"")</f>
        <v/>
      </c>
      <c r="I566" s="153" t="str">
        <f>IFERROR(VLOOKUP('BH (2)'!$C$4&amp;"-"&amp;'BH (2)'!$A566,'BH (2)'!$B$7:$S$1006,I$5,0),"")</f>
        <v/>
      </c>
      <c r="J566" s="155" t="str">
        <f>IFERROR(VLOOKUP('BH (2)'!$C$4&amp;"-"&amp;'BH (2)'!$A566,'BH (2)'!$B$7:$S$1006,J$5,0),"")</f>
        <v/>
      </c>
      <c r="K566" s="153" t="str">
        <f>IFERROR(VLOOKUP('BH (2)'!$C$4&amp;"-"&amp;'BH (2)'!$A566,'BH (2)'!$B$7:$S$1006,K$5,0),"")</f>
        <v/>
      </c>
      <c r="L566" s="150" t="str">
        <f>IFERROR(VLOOKUP('BH (2)'!$C$4&amp;"-"&amp;'BH (2)'!$A566,'BH (2)'!$B$7:$S$1006,L$5,0),"")</f>
        <v/>
      </c>
      <c r="M566" s="154" t="str">
        <f>IFERROR(VLOOKUP('BH (2)'!$C$4&amp;"-"&amp;'BH (2)'!$A566,'BH (2)'!$B$7:$S$1006,M$5,0),"")</f>
        <v/>
      </c>
      <c r="N566" s="150" t="str">
        <f>IFERROR(VLOOKUP('BH (2)'!$C$4&amp;"-"&amp;'BH (2)'!$A566,'BH (2)'!$B$7:$S$1006,N$5,0),"")</f>
        <v/>
      </c>
      <c r="O566" s="156" t="str">
        <f>IFERROR(VLOOKUP('BH (2)'!$C$4&amp;"-"&amp;'BH (2)'!$A566,'BH (2)'!$B$7:$S$1006,O$5,0),"")</f>
        <v/>
      </c>
      <c r="P566" s="148" t="str">
        <f>IFERROR(VLOOKUP('BH (2)'!$C$4&amp;"-"&amp;'BH (2)'!$A566,'BH (2)'!$B$7:$S$1006,P$5,0),"")</f>
        <v/>
      </c>
      <c r="Q566" s="157" t="str">
        <f>IFERROR(VLOOKUP('BH (2)'!$C$4&amp;"-"&amp;'BH (2)'!$A566,'BH (2)'!$B$7:$S$1006,Q$5,0),"")</f>
        <v/>
      </c>
      <c r="R566" s="158" t="str">
        <f>IFERROR(VLOOKUP('BH (2)'!$C$4&amp;"-"&amp;'BH (2)'!$A566,'BH (2)'!$B$7:$S$1006,R$5,0),"")</f>
        <v/>
      </c>
      <c r="S566" s="159" t="str">
        <f>IFERROR(VLOOKUP('BH (2)'!$C$4&amp;"-"&amp;'BH (2)'!$A566,'BH (2)'!$B$7:$S$1006,S$5,0),"")</f>
        <v/>
      </c>
      <c r="T566" s="26" t="str">
        <f t="shared" si="32"/>
        <v/>
      </c>
      <c r="U566" s="26" t="str">
        <f t="shared" si="33"/>
        <v/>
      </c>
      <c r="V566" s="26" t="str">
        <f t="shared" si="34"/>
        <v/>
      </c>
      <c r="W566" s="26" t="str">
        <f t="shared" si="35"/>
        <v/>
      </c>
    </row>
    <row r="567" spans="3:23" ht="45" customHeight="1" x14ac:dyDescent="0.25">
      <c r="C567" s="32">
        <v>561</v>
      </c>
      <c r="D567" s="150" t="str">
        <f>IFERROR(VLOOKUP('BH (2)'!$C$4&amp;"-"&amp;'BH (2)'!$A567,'BH (2)'!$B$7:$S$1006,D$5,0),"")</f>
        <v/>
      </c>
      <c r="E567" s="160" t="str">
        <f>IFERROR(VLOOKUP('BH (2)'!$C$4&amp;"-"&amp;'BH (2)'!$A567,'BH (2)'!$B$7:$S$1006,E$5,0),"")</f>
        <v/>
      </c>
      <c r="F567" s="152" t="str">
        <f>IFERROR(VLOOKUP('BH (2)'!$C$4&amp;"-"&amp;'BH (2)'!$A567,'BH (2)'!$B$7:$S$1006,F$5,0),"")</f>
        <v/>
      </c>
      <c r="G567" s="153" t="str">
        <f>IFERROR(VLOOKUP('BH (2)'!$C$4&amp;"-"&amp;'BH (2)'!$A567,'BH (2)'!$B$7:$S$1006,G$5,0),"")</f>
        <v/>
      </c>
      <c r="H567" s="154" t="str">
        <f>IFERROR(VLOOKUP('BH (2)'!$C$4&amp;"-"&amp;'BH (2)'!$A567,'BH (2)'!$B$7:$S$1006,H$5,0),"")</f>
        <v/>
      </c>
      <c r="I567" s="153" t="str">
        <f>IFERROR(VLOOKUP('BH (2)'!$C$4&amp;"-"&amp;'BH (2)'!$A567,'BH (2)'!$B$7:$S$1006,I$5,0),"")</f>
        <v/>
      </c>
      <c r="J567" s="155" t="str">
        <f>IFERROR(VLOOKUP('BH (2)'!$C$4&amp;"-"&amp;'BH (2)'!$A567,'BH (2)'!$B$7:$S$1006,J$5,0),"")</f>
        <v/>
      </c>
      <c r="K567" s="153" t="str">
        <f>IFERROR(VLOOKUP('BH (2)'!$C$4&amp;"-"&amp;'BH (2)'!$A567,'BH (2)'!$B$7:$S$1006,K$5,0),"")</f>
        <v/>
      </c>
      <c r="L567" s="150" t="str">
        <f>IFERROR(VLOOKUP('BH (2)'!$C$4&amp;"-"&amp;'BH (2)'!$A567,'BH (2)'!$B$7:$S$1006,L$5,0),"")</f>
        <v/>
      </c>
      <c r="M567" s="154" t="str">
        <f>IFERROR(VLOOKUP('BH (2)'!$C$4&amp;"-"&amp;'BH (2)'!$A567,'BH (2)'!$B$7:$S$1006,M$5,0),"")</f>
        <v/>
      </c>
      <c r="N567" s="150" t="str">
        <f>IFERROR(VLOOKUP('BH (2)'!$C$4&amp;"-"&amp;'BH (2)'!$A567,'BH (2)'!$B$7:$S$1006,N$5,0),"")</f>
        <v/>
      </c>
      <c r="O567" s="156" t="str">
        <f>IFERROR(VLOOKUP('BH (2)'!$C$4&amp;"-"&amp;'BH (2)'!$A567,'BH (2)'!$B$7:$S$1006,O$5,0),"")</f>
        <v/>
      </c>
      <c r="P567" s="148" t="str">
        <f>IFERROR(VLOOKUP('BH (2)'!$C$4&amp;"-"&amp;'BH (2)'!$A567,'BH (2)'!$B$7:$S$1006,P$5,0),"")</f>
        <v/>
      </c>
      <c r="Q567" s="157" t="str">
        <f>IFERROR(VLOOKUP('BH (2)'!$C$4&amp;"-"&amp;'BH (2)'!$A567,'BH (2)'!$B$7:$S$1006,Q$5,0),"")</f>
        <v/>
      </c>
      <c r="R567" s="158" t="str">
        <f>IFERROR(VLOOKUP('BH (2)'!$C$4&amp;"-"&amp;'BH (2)'!$A567,'BH (2)'!$B$7:$S$1006,R$5,0),"")</f>
        <v/>
      </c>
      <c r="S567" s="159" t="str">
        <f>IFERROR(VLOOKUP('BH (2)'!$C$4&amp;"-"&amp;'BH (2)'!$A567,'BH (2)'!$B$7:$S$1006,S$5,0),"")</f>
        <v/>
      </c>
      <c r="T567" s="26" t="str">
        <f t="shared" si="32"/>
        <v/>
      </c>
      <c r="U567" s="26" t="str">
        <f t="shared" si="33"/>
        <v/>
      </c>
      <c r="V567" s="26" t="str">
        <f t="shared" si="34"/>
        <v/>
      </c>
      <c r="W567" s="26" t="str">
        <f t="shared" si="35"/>
        <v/>
      </c>
    </row>
    <row r="568" spans="3:23" ht="45" customHeight="1" x14ac:dyDescent="0.25">
      <c r="C568" s="32">
        <v>562</v>
      </c>
      <c r="D568" s="150" t="str">
        <f>IFERROR(VLOOKUP('BH (2)'!$C$4&amp;"-"&amp;'BH (2)'!$A568,'BH (2)'!$B$7:$S$1006,D$5,0),"")</f>
        <v/>
      </c>
      <c r="E568" s="160" t="str">
        <f>IFERROR(VLOOKUP('BH (2)'!$C$4&amp;"-"&amp;'BH (2)'!$A568,'BH (2)'!$B$7:$S$1006,E$5,0),"")</f>
        <v/>
      </c>
      <c r="F568" s="152" t="str">
        <f>IFERROR(VLOOKUP('BH (2)'!$C$4&amp;"-"&amp;'BH (2)'!$A568,'BH (2)'!$B$7:$S$1006,F$5,0),"")</f>
        <v/>
      </c>
      <c r="G568" s="153" t="str">
        <f>IFERROR(VLOOKUP('BH (2)'!$C$4&amp;"-"&amp;'BH (2)'!$A568,'BH (2)'!$B$7:$S$1006,G$5,0),"")</f>
        <v/>
      </c>
      <c r="H568" s="154" t="str">
        <f>IFERROR(VLOOKUP('BH (2)'!$C$4&amp;"-"&amp;'BH (2)'!$A568,'BH (2)'!$B$7:$S$1006,H$5,0),"")</f>
        <v/>
      </c>
      <c r="I568" s="153" t="str">
        <f>IFERROR(VLOOKUP('BH (2)'!$C$4&amp;"-"&amp;'BH (2)'!$A568,'BH (2)'!$B$7:$S$1006,I$5,0),"")</f>
        <v/>
      </c>
      <c r="J568" s="155" t="str">
        <f>IFERROR(VLOOKUP('BH (2)'!$C$4&amp;"-"&amp;'BH (2)'!$A568,'BH (2)'!$B$7:$S$1006,J$5,0),"")</f>
        <v/>
      </c>
      <c r="K568" s="153" t="str">
        <f>IFERROR(VLOOKUP('BH (2)'!$C$4&amp;"-"&amp;'BH (2)'!$A568,'BH (2)'!$B$7:$S$1006,K$5,0),"")</f>
        <v/>
      </c>
      <c r="L568" s="150" t="str">
        <f>IFERROR(VLOOKUP('BH (2)'!$C$4&amp;"-"&amp;'BH (2)'!$A568,'BH (2)'!$B$7:$S$1006,L$5,0),"")</f>
        <v/>
      </c>
      <c r="M568" s="154" t="str">
        <f>IFERROR(VLOOKUP('BH (2)'!$C$4&amp;"-"&amp;'BH (2)'!$A568,'BH (2)'!$B$7:$S$1006,M$5,0),"")</f>
        <v/>
      </c>
      <c r="N568" s="150" t="str">
        <f>IFERROR(VLOOKUP('BH (2)'!$C$4&amp;"-"&amp;'BH (2)'!$A568,'BH (2)'!$B$7:$S$1006,N$5,0),"")</f>
        <v/>
      </c>
      <c r="O568" s="156" t="str">
        <f>IFERROR(VLOOKUP('BH (2)'!$C$4&amp;"-"&amp;'BH (2)'!$A568,'BH (2)'!$B$7:$S$1006,O$5,0),"")</f>
        <v/>
      </c>
      <c r="P568" s="148" t="str">
        <f>IFERROR(VLOOKUP('BH (2)'!$C$4&amp;"-"&amp;'BH (2)'!$A568,'BH (2)'!$B$7:$S$1006,P$5,0),"")</f>
        <v/>
      </c>
      <c r="Q568" s="157" t="str">
        <f>IFERROR(VLOOKUP('BH (2)'!$C$4&amp;"-"&amp;'BH (2)'!$A568,'BH (2)'!$B$7:$S$1006,Q$5,0),"")</f>
        <v/>
      </c>
      <c r="R568" s="158" t="str">
        <f>IFERROR(VLOOKUP('BH (2)'!$C$4&amp;"-"&amp;'BH (2)'!$A568,'BH (2)'!$B$7:$S$1006,R$5,0),"")</f>
        <v/>
      </c>
      <c r="S568" s="159" t="str">
        <f>IFERROR(VLOOKUP('BH (2)'!$C$4&amp;"-"&amp;'BH (2)'!$A568,'BH (2)'!$B$7:$S$1006,S$5,0),"")</f>
        <v/>
      </c>
      <c r="T568" s="26" t="str">
        <f t="shared" si="32"/>
        <v/>
      </c>
      <c r="U568" s="26" t="str">
        <f t="shared" si="33"/>
        <v/>
      </c>
      <c r="V568" s="26" t="str">
        <f t="shared" si="34"/>
        <v/>
      </c>
      <c r="W568" s="26" t="str">
        <f t="shared" si="35"/>
        <v/>
      </c>
    </row>
    <row r="569" spans="3:23" ht="45" customHeight="1" x14ac:dyDescent="0.25">
      <c r="C569" s="32">
        <v>563</v>
      </c>
      <c r="D569" s="150" t="str">
        <f>IFERROR(VLOOKUP('BH (2)'!$C$4&amp;"-"&amp;'BH (2)'!$A569,'BH (2)'!$B$7:$S$1006,D$5,0),"")</f>
        <v/>
      </c>
      <c r="E569" s="160" t="str">
        <f>IFERROR(VLOOKUP('BH (2)'!$C$4&amp;"-"&amp;'BH (2)'!$A569,'BH (2)'!$B$7:$S$1006,E$5,0),"")</f>
        <v/>
      </c>
      <c r="F569" s="152" t="str">
        <f>IFERROR(VLOOKUP('BH (2)'!$C$4&amp;"-"&amp;'BH (2)'!$A569,'BH (2)'!$B$7:$S$1006,F$5,0),"")</f>
        <v/>
      </c>
      <c r="G569" s="153" t="str">
        <f>IFERROR(VLOOKUP('BH (2)'!$C$4&amp;"-"&amp;'BH (2)'!$A569,'BH (2)'!$B$7:$S$1006,G$5,0),"")</f>
        <v/>
      </c>
      <c r="H569" s="154" t="str">
        <f>IFERROR(VLOOKUP('BH (2)'!$C$4&amp;"-"&amp;'BH (2)'!$A569,'BH (2)'!$B$7:$S$1006,H$5,0),"")</f>
        <v/>
      </c>
      <c r="I569" s="153" t="str">
        <f>IFERROR(VLOOKUP('BH (2)'!$C$4&amp;"-"&amp;'BH (2)'!$A569,'BH (2)'!$B$7:$S$1006,I$5,0),"")</f>
        <v/>
      </c>
      <c r="J569" s="155" t="str">
        <f>IFERROR(VLOOKUP('BH (2)'!$C$4&amp;"-"&amp;'BH (2)'!$A569,'BH (2)'!$B$7:$S$1006,J$5,0),"")</f>
        <v/>
      </c>
      <c r="K569" s="153" t="str">
        <f>IFERROR(VLOOKUP('BH (2)'!$C$4&amp;"-"&amp;'BH (2)'!$A569,'BH (2)'!$B$7:$S$1006,K$5,0),"")</f>
        <v/>
      </c>
      <c r="L569" s="150" t="str">
        <f>IFERROR(VLOOKUP('BH (2)'!$C$4&amp;"-"&amp;'BH (2)'!$A569,'BH (2)'!$B$7:$S$1006,L$5,0),"")</f>
        <v/>
      </c>
      <c r="M569" s="154" t="str">
        <f>IFERROR(VLOOKUP('BH (2)'!$C$4&amp;"-"&amp;'BH (2)'!$A569,'BH (2)'!$B$7:$S$1006,M$5,0),"")</f>
        <v/>
      </c>
      <c r="N569" s="150" t="str">
        <f>IFERROR(VLOOKUP('BH (2)'!$C$4&amp;"-"&amp;'BH (2)'!$A569,'BH (2)'!$B$7:$S$1006,N$5,0),"")</f>
        <v/>
      </c>
      <c r="O569" s="156" t="str">
        <f>IFERROR(VLOOKUP('BH (2)'!$C$4&amp;"-"&amp;'BH (2)'!$A569,'BH (2)'!$B$7:$S$1006,O$5,0),"")</f>
        <v/>
      </c>
      <c r="P569" s="148" t="str">
        <f>IFERROR(VLOOKUP('BH (2)'!$C$4&amp;"-"&amp;'BH (2)'!$A569,'BH (2)'!$B$7:$S$1006,P$5,0),"")</f>
        <v/>
      </c>
      <c r="Q569" s="157" t="str">
        <f>IFERROR(VLOOKUP('BH (2)'!$C$4&amp;"-"&amp;'BH (2)'!$A569,'BH (2)'!$B$7:$S$1006,Q$5,0),"")</f>
        <v/>
      </c>
      <c r="R569" s="158" t="str">
        <f>IFERROR(VLOOKUP('BH (2)'!$C$4&amp;"-"&amp;'BH (2)'!$A569,'BH (2)'!$B$7:$S$1006,R$5,0),"")</f>
        <v/>
      </c>
      <c r="S569" s="159" t="str">
        <f>IFERROR(VLOOKUP('BH (2)'!$C$4&amp;"-"&amp;'BH (2)'!$A569,'BH (2)'!$B$7:$S$1006,S$5,0),"")</f>
        <v/>
      </c>
      <c r="T569" s="26" t="str">
        <f t="shared" si="32"/>
        <v/>
      </c>
      <c r="U569" s="26" t="str">
        <f t="shared" si="33"/>
        <v/>
      </c>
      <c r="V569" s="26" t="str">
        <f t="shared" si="34"/>
        <v/>
      </c>
      <c r="W569" s="26" t="str">
        <f t="shared" si="35"/>
        <v/>
      </c>
    </row>
    <row r="570" spans="3:23" ht="45" customHeight="1" x14ac:dyDescent="0.25">
      <c r="C570" s="32">
        <v>564</v>
      </c>
      <c r="D570" s="150" t="str">
        <f>IFERROR(VLOOKUP('BH (2)'!$C$4&amp;"-"&amp;'BH (2)'!$A570,'BH (2)'!$B$7:$S$1006,D$5,0),"")</f>
        <v/>
      </c>
      <c r="E570" s="160" t="str">
        <f>IFERROR(VLOOKUP('BH (2)'!$C$4&amp;"-"&amp;'BH (2)'!$A570,'BH (2)'!$B$7:$S$1006,E$5,0),"")</f>
        <v/>
      </c>
      <c r="F570" s="152" t="str">
        <f>IFERROR(VLOOKUP('BH (2)'!$C$4&amp;"-"&amp;'BH (2)'!$A570,'BH (2)'!$B$7:$S$1006,F$5,0),"")</f>
        <v/>
      </c>
      <c r="G570" s="153" t="str">
        <f>IFERROR(VLOOKUP('BH (2)'!$C$4&amp;"-"&amp;'BH (2)'!$A570,'BH (2)'!$B$7:$S$1006,G$5,0),"")</f>
        <v/>
      </c>
      <c r="H570" s="154" t="str">
        <f>IFERROR(VLOOKUP('BH (2)'!$C$4&amp;"-"&amp;'BH (2)'!$A570,'BH (2)'!$B$7:$S$1006,H$5,0),"")</f>
        <v/>
      </c>
      <c r="I570" s="153" t="str">
        <f>IFERROR(VLOOKUP('BH (2)'!$C$4&amp;"-"&amp;'BH (2)'!$A570,'BH (2)'!$B$7:$S$1006,I$5,0),"")</f>
        <v/>
      </c>
      <c r="J570" s="155" t="str">
        <f>IFERROR(VLOOKUP('BH (2)'!$C$4&amp;"-"&amp;'BH (2)'!$A570,'BH (2)'!$B$7:$S$1006,J$5,0),"")</f>
        <v/>
      </c>
      <c r="K570" s="153" t="str">
        <f>IFERROR(VLOOKUP('BH (2)'!$C$4&amp;"-"&amp;'BH (2)'!$A570,'BH (2)'!$B$7:$S$1006,K$5,0),"")</f>
        <v/>
      </c>
      <c r="L570" s="150" t="str">
        <f>IFERROR(VLOOKUP('BH (2)'!$C$4&amp;"-"&amp;'BH (2)'!$A570,'BH (2)'!$B$7:$S$1006,L$5,0),"")</f>
        <v/>
      </c>
      <c r="M570" s="154" t="str">
        <f>IFERROR(VLOOKUP('BH (2)'!$C$4&amp;"-"&amp;'BH (2)'!$A570,'BH (2)'!$B$7:$S$1006,M$5,0),"")</f>
        <v/>
      </c>
      <c r="N570" s="150" t="str">
        <f>IFERROR(VLOOKUP('BH (2)'!$C$4&amp;"-"&amp;'BH (2)'!$A570,'BH (2)'!$B$7:$S$1006,N$5,0),"")</f>
        <v/>
      </c>
      <c r="O570" s="156" t="str">
        <f>IFERROR(VLOOKUP('BH (2)'!$C$4&amp;"-"&amp;'BH (2)'!$A570,'BH (2)'!$B$7:$S$1006,O$5,0),"")</f>
        <v/>
      </c>
      <c r="P570" s="148" t="str">
        <f>IFERROR(VLOOKUP('BH (2)'!$C$4&amp;"-"&amp;'BH (2)'!$A570,'BH (2)'!$B$7:$S$1006,P$5,0),"")</f>
        <v/>
      </c>
      <c r="Q570" s="157" t="str">
        <f>IFERROR(VLOOKUP('BH (2)'!$C$4&amp;"-"&amp;'BH (2)'!$A570,'BH (2)'!$B$7:$S$1006,Q$5,0),"")</f>
        <v/>
      </c>
      <c r="R570" s="158" t="str">
        <f>IFERROR(VLOOKUP('BH (2)'!$C$4&amp;"-"&amp;'BH (2)'!$A570,'BH (2)'!$B$7:$S$1006,R$5,0),"")</f>
        <v/>
      </c>
      <c r="S570" s="159" t="str">
        <f>IFERROR(VLOOKUP('BH (2)'!$C$4&amp;"-"&amp;'BH (2)'!$A570,'BH (2)'!$B$7:$S$1006,S$5,0),"")</f>
        <v/>
      </c>
      <c r="T570" s="26" t="str">
        <f t="shared" si="32"/>
        <v/>
      </c>
      <c r="U570" s="26" t="str">
        <f t="shared" si="33"/>
        <v/>
      </c>
      <c r="V570" s="26" t="str">
        <f t="shared" si="34"/>
        <v/>
      </c>
      <c r="W570" s="26" t="str">
        <f t="shared" si="35"/>
        <v/>
      </c>
    </row>
    <row r="571" spans="3:23" ht="45" customHeight="1" x14ac:dyDescent="0.25">
      <c r="C571" s="32">
        <v>565</v>
      </c>
      <c r="D571" s="150" t="str">
        <f>IFERROR(VLOOKUP('BH (2)'!$C$4&amp;"-"&amp;'BH (2)'!$A571,'BH (2)'!$B$7:$S$1006,D$5,0),"")</f>
        <v/>
      </c>
      <c r="E571" s="160" t="str">
        <f>IFERROR(VLOOKUP('BH (2)'!$C$4&amp;"-"&amp;'BH (2)'!$A571,'BH (2)'!$B$7:$S$1006,E$5,0),"")</f>
        <v/>
      </c>
      <c r="F571" s="152" t="str">
        <f>IFERROR(VLOOKUP('BH (2)'!$C$4&amp;"-"&amp;'BH (2)'!$A571,'BH (2)'!$B$7:$S$1006,F$5,0),"")</f>
        <v/>
      </c>
      <c r="G571" s="153" t="str">
        <f>IFERROR(VLOOKUP('BH (2)'!$C$4&amp;"-"&amp;'BH (2)'!$A571,'BH (2)'!$B$7:$S$1006,G$5,0),"")</f>
        <v/>
      </c>
      <c r="H571" s="154" t="str">
        <f>IFERROR(VLOOKUP('BH (2)'!$C$4&amp;"-"&amp;'BH (2)'!$A571,'BH (2)'!$B$7:$S$1006,H$5,0),"")</f>
        <v/>
      </c>
      <c r="I571" s="153" t="str">
        <f>IFERROR(VLOOKUP('BH (2)'!$C$4&amp;"-"&amp;'BH (2)'!$A571,'BH (2)'!$B$7:$S$1006,I$5,0),"")</f>
        <v/>
      </c>
      <c r="J571" s="155" t="str">
        <f>IFERROR(VLOOKUP('BH (2)'!$C$4&amp;"-"&amp;'BH (2)'!$A571,'BH (2)'!$B$7:$S$1006,J$5,0),"")</f>
        <v/>
      </c>
      <c r="K571" s="153" t="str">
        <f>IFERROR(VLOOKUP('BH (2)'!$C$4&amp;"-"&amp;'BH (2)'!$A571,'BH (2)'!$B$7:$S$1006,K$5,0),"")</f>
        <v/>
      </c>
      <c r="L571" s="150" t="str">
        <f>IFERROR(VLOOKUP('BH (2)'!$C$4&amp;"-"&amp;'BH (2)'!$A571,'BH (2)'!$B$7:$S$1006,L$5,0),"")</f>
        <v/>
      </c>
      <c r="M571" s="154" t="str">
        <f>IFERROR(VLOOKUP('BH (2)'!$C$4&amp;"-"&amp;'BH (2)'!$A571,'BH (2)'!$B$7:$S$1006,M$5,0),"")</f>
        <v/>
      </c>
      <c r="N571" s="150" t="str">
        <f>IFERROR(VLOOKUP('BH (2)'!$C$4&amp;"-"&amp;'BH (2)'!$A571,'BH (2)'!$B$7:$S$1006,N$5,0),"")</f>
        <v/>
      </c>
      <c r="O571" s="156" t="str">
        <f>IFERROR(VLOOKUP('BH (2)'!$C$4&amp;"-"&amp;'BH (2)'!$A571,'BH (2)'!$B$7:$S$1006,O$5,0),"")</f>
        <v/>
      </c>
      <c r="P571" s="148" t="str">
        <f>IFERROR(VLOOKUP('BH (2)'!$C$4&amp;"-"&amp;'BH (2)'!$A571,'BH (2)'!$B$7:$S$1006,P$5,0),"")</f>
        <v/>
      </c>
      <c r="Q571" s="157" t="str">
        <f>IFERROR(VLOOKUP('BH (2)'!$C$4&amp;"-"&amp;'BH (2)'!$A571,'BH (2)'!$B$7:$S$1006,Q$5,0),"")</f>
        <v/>
      </c>
      <c r="R571" s="158" t="str">
        <f>IFERROR(VLOOKUP('BH (2)'!$C$4&amp;"-"&amp;'BH (2)'!$A571,'BH (2)'!$B$7:$S$1006,R$5,0),"")</f>
        <v/>
      </c>
      <c r="S571" s="159" t="str">
        <f>IFERROR(VLOOKUP('BH (2)'!$C$4&amp;"-"&amp;'BH (2)'!$A571,'BH (2)'!$B$7:$S$1006,S$5,0),"")</f>
        <v/>
      </c>
      <c r="T571" s="26" t="str">
        <f t="shared" si="32"/>
        <v/>
      </c>
      <c r="U571" s="26" t="str">
        <f t="shared" si="33"/>
        <v/>
      </c>
      <c r="V571" s="26" t="str">
        <f t="shared" si="34"/>
        <v/>
      </c>
      <c r="W571" s="26" t="str">
        <f t="shared" si="35"/>
        <v/>
      </c>
    </row>
    <row r="572" spans="3:23" ht="45" customHeight="1" x14ac:dyDescent="0.25">
      <c r="C572" s="32">
        <v>566</v>
      </c>
      <c r="D572" s="150" t="str">
        <f>IFERROR(VLOOKUP('BH (2)'!$C$4&amp;"-"&amp;'BH (2)'!$A572,'BH (2)'!$B$7:$S$1006,D$5,0),"")</f>
        <v/>
      </c>
      <c r="E572" s="160" t="str">
        <f>IFERROR(VLOOKUP('BH (2)'!$C$4&amp;"-"&amp;'BH (2)'!$A572,'BH (2)'!$B$7:$S$1006,E$5,0),"")</f>
        <v/>
      </c>
      <c r="F572" s="152" t="str">
        <f>IFERROR(VLOOKUP('BH (2)'!$C$4&amp;"-"&amp;'BH (2)'!$A572,'BH (2)'!$B$7:$S$1006,F$5,0),"")</f>
        <v/>
      </c>
      <c r="G572" s="153" t="str">
        <f>IFERROR(VLOOKUP('BH (2)'!$C$4&amp;"-"&amp;'BH (2)'!$A572,'BH (2)'!$B$7:$S$1006,G$5,0),"")</f>
        <v/>
      </c>
      <c r="H572" s="154" t="str">
        <f>IFERROR(VLOOKUP('BH (2)'!$C$4&amp;"-"&amp;'BH (2)'!$A572,'BH (2)'!$B$7:$S$1006,H$5,0),"")</f>
        <v/>
      </c>
      <c r="I572" s="153" t="str">
        <f>IFERROR(VLOOKUP('BH (2)'!$C$4&amp;"-"&amp;'BH (2)'!$A572,'BH (2)'!$B$7:$S$1006,I$5,0),"")</f>
        <v/>
      </c>
      <c r="J572" s="155" t="str">
        <f>IFERROR(VLOOKUP('BH (2)'!$C$4&amp;"-"&amp;'BH (2)'!$A572,'BH (2)'!$B$7:$S$1006,J$5,0),"")</f>
        <v/>
      </c>
      <c r="K572" s="153" t="str">
        <f>IFERROR(VLOOKUP('BH (2)'!$C$4&amp;"-"&amp;'BH (2)'!$A572,'BH (2)'!$B$7:$S$1006,K$5,0),"")</f>
        <v/>
      </c>
      <c r="L572" s="150" t="str">
        <f>IFERROR(VLOOKUP('BH (2)'!$C$4&amp;"-"&amp;'BH (2)'!$A572,'BH (2)'!$B$7:$S$1006,L$5,0),"")</f>
        <v/>
      </c>
      <c r="M572" s="154" t="str">
        <f>IFERROR(VLOOKUP('BH (2)'!$C$4&amp;"-"&amp;'BH (2)'!$A572,'BH (2)'!$B$7:$S$1006,M$5,0),"")</f>
        <v/>
      </c>
      <c r="N572" s="150" t="str">
        <f>IFERROR(VLOOKUP('BH (2)'!$C$4&amp;"-"&amp;'BH (2)'!$A572,'BH (2)'!$B$7:$S$1006,N$5,0),"")</f>
        <v/>
      </c>
      <c r="O572" s="156" t="str">
        <f>IFERROR(VLOOKUP('BH (2)'!$C$4&amp;"-"&amp;'BH (2)'!$A572,'BH (2)'!$B$7:$S$1006,O$5,0),"")</f>
        <v/>
      </c>
      <c r="P572" s="148" t="str">
        <f>IFERROR(VLOOKUP('BH (2)'!$C$4&amp;"-"&amp;'BH (2)'!$A572,'BH (2)'!$B$7:$S$1006,P$5,0),"")</f>
        <v/>
      </c>
      <c r="Q572" s="157" t="str">
        <f>IFERROR(VLOOKUP('BH (2)'!$C$4&amp;"-"&amp;'BH (2)'!$A572,'BH (2)'!$B$7:$S$1006,Q$5,0),"")</f>
        <v/>
      </c>
      <c r="R572" s="158" t="str">
        <f>IFERROR(VLOOKUP('BH (2)'!$C$4&amp;"-"&amp;'BH (2)'!$A572,'BH (2)'!$B$7:$S$1006,R$5,0),"")</f>
        <v/>
      </c>
      <c r="S572" s="159" t="str">
        <f>IFERROR(VLOOKUP('BH (2)'!$C$4&amp;"-"&amp;'BH (2)'!$A572,'BH (2)'!$B$7:$S$1006,S$5,0),"")</f>
        <v/>
      </c>
      <c r="T572" s="26" t="str">
        <f t="shared" si="32"/>
        <v/>
      </c>
      <c r="U572" s="26" t="str">
        <f t="shared" si="33"/>
        <v/>
      </c>
      <c r="V572" s="26" t="str">
        <f t="shared" si="34"/>
        <v/>
      </c>
      <c r="W572" s="26" t="str">
        <f t="shared" si="35"/>
        <v/>
      </c>
    </row>
    <row r="573" spans="3:23" ht="45" customHeight="1" x14ac:dyDescent="0.25">
      <c r="C573" s="32">
        <v>567</v>
      </c>
      <c r="D573" s="150" t="str">
        <f>IFERROR(VLOOKUP('BH (2)'!$C$4&amp;"-"&amp;'BH (2)'!$A573,'BH (2)'!$B$7:$S$1006,D$5,0),"")</f>
        <v/>
      </c>
      <c r="E573" s="160" t="str">
        <f>IFERROR(VLOOKUP('BH (2)'!$C$4&amp;"-"&amp;'BH (2)'!$A573,'BH (2)'!$B$7:$S$1006,E$5,0),"")</f>
        <v/>
      </c>
      <c r="F573" s="152" t="str">
        <f>IFERROR(VLOOKUP('BH (2)'!$C$4&amp;"-"&amp;'BH (2)'!$A573,'BH (2)'!$B$7:$S$1006,F$5,0),"")</f>
        <v/>
      </c>
      <c r="G573" s="153" t="str">
        <f>IFERROR(VLOOKUP('BH (2)'!$C$4&amp;"-"&amp;'BH (2)'!$A573,'BH (2)'!$B$7:$S$1006,G$5,0),"")</f>
        <v/>
      </c>
      <c r="H573" s="154" t="str">
        <f>IFERROR(VLOOKUP('BH (2)'!$C$4&amp;"-"&amp;'BH (2)'!$A573,'BH (2)'!$B$7:$S$1006,H$5,0),"")</f>
        <v/>
      </c>
      <c r="I573" s="153" t="str">
        <f>IFERROR(VLOOKUP('BH (2)'!$C$4&amp;"-"&amp;'BH (2)'!$A573,'BH (2)'!$B$7:$S$1006,I$5,0),"")</f>
        <v/>
      </c>
      <c r="J573" s="155" t="str">
        <f>IFERROR(VLOOKUP('BH (2)'!$C$4&amp;"-"&amp;'BH (2)'!$A573,'BH (2)'!$B$7:$S$1006,J$5,0),"")</f>
        <v/>
      </c>
      <c r="K573" s="153" t="str">
        <f>IFERROR(VLOOKUP('BH (2)'!$C$4&amp;"-"&amp;'BH (2)'!$A573,'BH (2)'!$B$7:$S$1006,K$5,0),"")</f>
        <v/>
      </c>
      <c r="L573" s="150" t="str">
        <f>IFERROR(VLOOKUP('BH (2)'!$C$4&amp;"-"&amp;'BH (2)'!$A573,'BH (2)'!$B$7:$S$1006,L$5,0),"")</f>
        <v/>
      </c>
      <c r="M573" s="154" t="str">
        <f>IFERROR(VLOOKUP('BH (2)'!$C$4&amp;"-"&amp;'BH (2)'!$A573,'BH (2)'!$B$7:$S$1006,M$5,0),"")</f>
        <v/>
      </c>
      <c r="N573" s="150" t="str">
        <f>IFERROR(VLOOKUP('BH (2)'!$C$4&amp;"-"&amp;'BH (2)'!$A573,'BH (2)'!$B$7:$S$1006,N$5,0),"")</f>
        <v/>
      </c>
      <c r="O573" s="156" t="str">
        <f>IFERROR(VLOOKUP('BH (2)'!$C$4&amp;"-"&amp;'BH (2)'!$A573,'BH (2)'!$B$7:$S$1006,O$5,0),"")</f>
        <v/>
      </c>
      <c r="P573" s="148" t="str">
        <f>IFERROR(VLOOKUP('BH (2)'!$C$4&amp;"-"&amp;'BH (2)'!$A573,'BH (2)'!$B$7:$S$1006,P$5,0),"")</f>
        <v/>
      </c>
      <c r="Q573" s="157" t="str">
        <f>IFERROR(VLOOKUP('BH (2)'!$C$4&amp;"-"&amp;'BH (2)'!$A573,'BH (2)'!$B$7:$S$1006,Q$5,0),"")</f>
        <v/>
      </c>
      <c r="R573" s="158" t="str">
        <f>IFERROR(VLOOKUP('BH (2)'!$C$4&amp;"-"&amp;'BH (2)'!$A573,'BH (2)'!$B$7:$S$1006,R$5,0),"")</f>
        <v/>
      </c>
      <c r="S573" s="159" t="str">
        <f>IFERROR(VLOOKUP('BH (2)'!$C$4&amp;"-"&amp;'BH (2)'!$A573,'BH (2)'!$B$7:$S$1006,S$5,0),"")</f>
        <v/>
      </c>
      <c r="T573" s="26" t="str">
        <f t="shared" si="32"/>
        <v/>
      </c>
      <c r="U573" s="26" t="str">
        <f t="shared" si="33"/>
        <v/>
      </c>
      <c r="V573" s="26" t="str">
        <f t="shared" si="34"/>
        <v/>
      </c>
      <c r="W573" s="26" t="str">
        <f t="shared" si="35"/>
        <v/>
      </c>
    </row>
    <row r="574" spans="3:23" ht="45" customHeight="1" x14ac:dyDescent="0.25">
      <c r="C574" s="32">
        <v>568</v>
      </c>
      <c r="D574" s="150" t="str">
        <f>IFERROR(VLOOKUP('BH (2)'!$C$4&amp;"-"&amp;'BH (2)'!$A574,'BH (2)'!$B$7:$S$1006,D$5,0),"")</f>
        <v/>
      </c>
      <c r="E574" s="160" t="str">
        <f>IFERROR(VLOOKUP('BH (2)'!$C$4&amp;"-"&amp;'BH (2)'!$A574,'BH (2)'!$B$7:$S$1006,E$5,0),"")</f>
        <v/>
      </c>
      <c r="F574" s="152" t="str">
        <f>IFERROR(VLOOKUP('BH (2)'!$C$4&amp;"-"&amp;'BH (2)'!$A574,'BH (2)'!$B$7:$S$1006,F$5,0),"")</f>
        <v/>
      </c>
      <c r="G574" s="153" t="str">
        <f>IFERROR(VLOOKUP('BH (2)'!$C$4&amp;"-"&amp;'BH (2)'!$A574,'BH (2)'!$B$7:$S$1006,G$5,0),"")</f>
        <v/>
      </c>
      <c r="H574" s="154" t="str">
        <f>IFERROR(VLOOKUP('BH (2)'!$C$4&amp;"-"&amp;'BH (2)'!$A574,'BH (2)'!$B$7:$S$1006,H$5,0),"")</f>
        <v/>
      </c>
      <c r="I574" s="153" t="str">
        <f>IFERROR(VLOOKUP('BH (2)'!$C$4&amp;"-"&amp;'BH (2)'!$A574,'BH (2)'!$B$7:$S$1006,I$5,0),"")</f>
        <v/>
      </c>
      <c r="J574" s="155" t="str">
        <f>IFERROR(VLOOKUP('BH (2)'!$C$4&amp;"-"&amp;'BH (2)'!$A574,'BH (2)'!$B$7:$S$1006,J$5,0),"")</f>
        <v/>
      </c>
      <c r="K574" s="153" t="str">
        <f>IFERROR(VLOOKUP('BH (2)'!$C$4&amp;"-"&amp;'BH (2)'!$A574,'BH (2)'!$B$7:$S$1006,K$5,0),"")</f>
        <v/>
      </c>
      <c r="L574" s="150" t="str">
        <f>IFERROR(VLOOKUP('BH (2)'!$C$4&amp;"-"&amp;'BH (2)'!$A574,'BH (2)'!$B$7:$S$1006,L$5,0),"")</f>
        <v/>
      </c>
      <c r="M574" s="154" t="str">
        <f>IFERROR(VLOOKUP('BH (2)'!$C$4&amp;"-"&amp;'BH (2)'!$A574,'BH (2)'!$B$7:$S$1006,M$5,0),"")</f>
        <v/>
      </c>
      <c r="N574" s="150" t="str">
        <f>IFERROR(VLOOKUP('BH (2)'!$C$4&amp;"-"&amp;'BH (2)'!$A574,'BH (2)'!$B$7:$S$1006,N$5,0),"")</f>
        <v/>
      </c>
      <c r="O574" s="156" t="str">
        <f>IFERROR(VLOOKUP('BH (2)'!$C$4&amp;"-"&amp;'BH (2)'!$A574,'BH (2)'!$B$7:$S$1006,O$5,0),"")</f>
        <v/>
      </c>
      <c r="P574" s="148" t="str">
        <f>IFERROR(VLOOKUP('BH (2)'!$C$4&amp;"-"&amp;'BH (2)'!$A574,'BH (2)'!$B$7:$S$1006,P$5,0),"")</f>
        <v/>
      </c>
      <c r="Q574" s="157" t="str">
        <f>IFERROR(VLOOKUP('BH (2)'!$C$4&amp;"-"&amp;'BH (2)'!$A574,'BH (2)'!$B$7:$S$1006,Q$5,0),"")</f>
        <v/>
      </c>
      <c r="R574" s="158" t="str">
        <f>IFERROR(VLOOKUP('BH (2)'!$C$4&amp;"-"&amp;'BH (2)'!$A574,'BH (2)'!$B$7:$S$1006,R$5,0),"")</f>
        <v/>
      </c>
      <c r="S574" s="159" t="str">
        <f>IFERROR(VLOOKUP('BH (2)'!$C$4&amp;"-"&amp;'BH (2)'!$A574,'BH (2)'!$B$7:$S$1006,S$5,0),"")</f>
        <v/>
      </c>
      <c r="T574" s="26" t="str">
        <f t="shared" si="32"/>
        <v/>
      </c>
      <c r="U574" s="26" t="str">
        <f t="shared" si="33"/>
        <v/>
      </c>
      <c r="V574" s="26" t="str">
        <f t="shared" si="34"/>
        <v/>
      </c>
      <c r="W574" s="26" t="str">
        <f t="shared" si="35"/>
        <v/>
      </c>
    </row>
    <row r="575" spans="3:23" ht="45" customHeight="1" x14ac:dyDescent="0.25">
      <c r="C575" s="32">
        <v>569</v>
      </c>
      <c r="D575" s="150" t="str">
        <f>IFERROR(VLOOKUP('BH (2)'!$C$4&amp;"-"&amp;'BH (2)'!$A575,'BH (2)'!$B$7:$S$1006,D$5,0),"")</f>
        <v/>
      </c>
      <c r="E575" s="160" t="str">
        <f>IFERROR(VLOOKUP('BH (2)'!$C$4&amp;"-"&amp;'BH (2)'!$A575,'BH (2)'!$B$7:$S$1006,E$5,0),"")</f>
        <v/>
      </c>
      <c r="F575" s="152" t="str">
        <f>IFERROR(VLOOKUP('BH (2)'!$C$4&amp;"-"&amp;'BH (2)'!$A575,'BH (2)'!$B$7:$S$1006,F$5,0),"")</f>
        <v/>
      </c>
      <c r="G575" s="153" t="str">
        <f>IFERROR(VLOOKUP('BH (2)'!$C$4&amp;"-"&amp;'BH (2)'!$A575,'BH (2)'!$B$7:$S$1006,G$5,0),"")</f>
        <v/>
      </c>
      <c r="H575" s="154" t="str">
        <f>IFERROR(VLOOKUP('BH (2)'!$C$4&amp;"-"&amp;'BH (2)'!$A575,'BH (2)'!$B$7:$S$1006,H$5,0),"")</f>
        <v/>
      </c>
      <c r="I575" s="153" t="str">
        <f>IFERROR(VLOOKUP('BH (2)'!$C$4&amp;"-"&amp;'BH (2)'!$A575,'BH (2)'!$B$7:$S$1006,I$5,0),"")</f>
        <v/>
      </c>
      <c r="J575" s="155" t="str">
        <f>IFERROR(VLOOKUP('BH (2)'!$C$4&amp;"-"&amp;'BH (2)'!$A575,'BH (2)'!$B$7:$S$1006,J$5,0),"")</f>
        <v/>
      </c>
      <c r="K575" s="153" t="str">
        <f>IFERROR(VLOOKUP('BH (2)'!$C$4&amp;"-"&amp;'BH (2)'!$A575,'BH (2)'!$B$7:$S$1006,K$5,0),"")</f>
        <v/>
      </c>
      <c r="L575" s="150" t="str">
        <f>IFERROR(VLOOKUP('BH (2)'!$C$4&amp;"-"&amp;'BH (2)'!$A575,'BH (2)'!$B$7:$S$1006,L$5,0),"")</f>
        <v/>
      </c>
      <c r="M575" s="154" t="str">
        <f>IFERROR(VLOOKUP('BH (2)'!$C$4&amp;"-"&amp;'BH (2)'!$A575,'BH (2)'!$B$7:$S$1006,M$5,0),"")</f>
        <v/>
      </c>
      <c r="N575" s="150" t="str">
        <f>IFERROR(VLOOKUP('BH (2)'!$C$4&amp;"-"&amp;'BH (2)'!$A575,'BH (2)'!$B$7:$S$1006,N$5,0),"")</f>
        <v/>
      </c>
      <c r="O575" s="156" t="str">
        <f>IFERROR(VLOOKUP('BH (2)'!$C$4&amp;"-"&amp;'BH (2)'!$A575,'BH (2)'!$B$7:$S$1006,O$5,0),"")</f>
        <v/>
      </c>
      <c r="P575" s="148" t="str">
        <f>IFERROR(VLOOKUP('BH (2)'!$C$4&amp;"-"&amp;'BH (2)'!$A575,'BH (2)'!$B$7:$S$1006,P$5,0),"")</f>
        <v/>
      </c>
      <c r="Q575" s="157" t="str">
        <f>IFERROR(VLOOKUP('BH (2)'!$C$4&amp;"-"&amp;'BH (2)'!$A575,'BH (2)'!$B$7:$S$1006,Q$5,0),"")</f>
        <v/>
      </c>
      <c r="R575" s="158" t="str">
        <f>IFERROR(VLOOKUP('BH (2)'!$C$4&amp;"-"&amp;'BH (2)'!$A575,'BH (2)'!$B$7:$S$1006,R$5,0),"")</f>
        <v/>
      </c>
      <c r="S575" s="159" t="str">
        <f>IFERROR(VLOOKUP('BH (2)'!$C$4&amp;"-"&amp;'BH (2)'!$A575,'BH (2)'!$B$7:$S$1006,S$5,0),"")</f>
        <v/>
      </c>
      <c r="T575" s="26" t="str">
        <f t="shared" si="32"/>
        <v/>
      </c>
      <c r="U575" s="26" t="str">
        <f t="shared" si="33"/>
        <v/>
      </c>
      <c r="V575" s="26" t="str">
        <f t="shared" si="34"/>
        <v/>
      </c>
      <c r="W575" s="26" t="str">
        <f t="shared" si="35"/>
        <v/>
      </c>
    </row>
    <row r="576" spans="3:23" ht="45" customHeight="1" x14ac:dyDescent="0.25">
      <c r="C576" s="32">
        <v>570</v>
      </c>
      <c r="D576" s="150" t="str">
        <f>IFERROR(VLOOKUP('BH (2)'!$C$4&amp;"-"&amp;'BH (2)'!$A576,'BH (2)'!$B$7:$S$1006,D$5,0),"")</f>
        <v/>
      </c>
      <c r="E576" s="160" t="str">
        <f>IFERROR(VLOOKUP('BH (2)'!$C$4&amp;"-"&amp;'BH (2)'!$A576,'BH (2)'!$B$7:$S$1006,E$5,0),"")</f>
        <v/>
      </c>
      <c r="F576" s="152" t="str">
        <f>IFERROR(VLOOKUP('BH (2)'!$C$4&amp;"-"&amp;'BH (2)'!$A576,'BH (2)'!$B$7:$S$1006,F$5,0),"")</f>
        <v/>
      </c>
      <c r="G576" s="153" t="str">
        <f>IFERROR(VLOOKUP('BH (2)'!$C$4&amp;"-"&amp;'BH (2)'!$A576,'BH (2)'!$B$7:$S$1006,G$5,0),"")</f>
        <v/>
      </c>
      <c r="H576" s="154" t="str">
        <f>IFERROR(VLOOKUP('BH (2)'!$C$4&amp;"-"&amp;'BH (2)'!$A576,'BH (2)'!$B$7:$S$1006,H$5,0),"")</f>
        <v/>
      </c>
      <c r="I576" s="153" t="str">
        <f>IFERROR(VLOOKUP('BH (2)'!$C$4&amp;"-"&amp;'BH (2)'!$A576,'BH (2)'!$B$7:$S$1006,I$5,0),"")</f>
        <v/>
      </c>
      <c r="J576" s="155" t="str">
        <f>IFERROR(VLOOKUP('BH (2)'!$C$4&amp;"-"&amp;'BH (2)'!$A576,'BH (2)'!$B$7:$S$1006,J$5,0),"")</f>
        <v/>
      </c>
      <c r="K576" s="153" t="str">
        <f>IFERROR(VLOOKUP('BH (2)'!$C$4&amp;"-"&amp;'BH (2)'!$A576,'BH (2)'!$B$7:$S$1006,K$5,0),"")</f>
        <v/>
      </c>
      <c r="L576" s="150" t="str">
        <f>IFERROR(VLOOKUP('BH (2)'!$C$4&amp;"-"&amp;'BH (2)'!$A576,'BH (2)'!$B$7:$S$1006,L$5,0),"")</f>
        <v/>
      </c>
      <c r="M576" s="154" t="str">
        <f>IFERROR(VLOOKUP('BH (2)'!$C$4&amp;"-"&amp;'BH (2)'!$A576,'BH (2)'!$B$7:$S$1006,M$5,0),"")</f>
        <v/>
      </c>
      <c r="N576" s="150" t="str">
        <f>IFERROR(VLOOKUP('BH (2)'!$C$4&amp;"-"&amp;'BH (2)'!$A576,'BH (2)'!$B$7:$S$1006,N$5,0),"")</f>
        <v/>
      </c>
      <c r="O576" s="156" t="str">
        <f>IFERROR(VLOOKUP('BH (2)'!$C$4&amp;"-"&amp;'BH (2)'!$A576,'BH (2)'!$B$7:$S$1006,O$5,0),"")</f>
        <v/>
      </c>
      <c r="P576" s="148" t="str">
        <f>IFERROR(VLOOKUP('BH (2)'!$C$4&amp;"-"&amp;'BH (2)'!$A576,'BH (2)'!$B$7:$S$1006,P$5,0),"")</f>
        <v/>
      </c>
      <c r="Q576" s="157" t="str">
        <f>IFERROR(VLOOKUP('BH (2)'!$C$4&amp;"-"&amp;'BH (2)'!$A576,'BH (2)'!$B$7:$S$1006,Q$5,0),"")</f>
        <v/>
      </c>
      <c r="R576" s="158" t="str">
        <f>IFERROR(VLOOKUP('BH (2)'!$C$4&amp;"-"&amp;'BH (2)'!$A576,'BH (2)'!$B$7:$S$1006,R$5,0),"")</f>
        <v/>
      </c>
      <c r="S576" s="159" t="str">
        <f>IFERROR(VLOOKUP('BH (2)'!$C$4&amp;"-"&amp;'BH (2)'!$A576,'BH (2)'!$B$7:$S$1006,S$5,0),"")</f>
        <v/>
      </c>
      <c r="T576" s="26" t="str">
        <f t="shared" si="32"/>
        <v/>
      </c>
      <c r="U576" s="26" t="str">
        <f t="shared" si="33"/>
        <v/>
      </c>
      <c r="V576" s="26" t="str">
        <f t="shared" si="34"/>
        <v/>
      </c>
      <c r="W576" s="26" t="str">
        <f t="shared" si="35"/>
        <v/>
      </c>
    </row>
    <row r="577" spans="3:23" ht="45" customHeight="1" x14ac:dyDescent="0.25">
      <c r="C577" s="32">
        <v>571</v>
      </c>
      <c r="D577" s="150" t="str">
        <f>IFERROR(VLOOKUP('BH (2)'!$C$4&amp;"-"&amp;'BH (2)'!$A577,'BH (2)'!$B$7:$S$1006,D$5,0),"")</f>
        <v/>
      </c>
      <c r="E577" s="160" t="str">
        <f>IFERROR(VLOOKUP('BH (2)'!$C$4&amp;"-"&amp;'BH (2)'!$A577,'BH (2)'!$B$7:$S$1006,E$5,0),"")</f>
        <v/>
      </c>
      <c r="F577" s="152" t="str">
        <f>IFERROR(VLOOKUP('BH (2)'!$C$4&amp;"-"&amp;'BH (2)'!$A577,'BH (2)'!$B$7:$S$1006,F$5,0),"")</f>
        <v/>
      </c>
      <c r="G577" s="153" t="str">
        <f>IFERROR(VLOOKUP('BH (2)'!$C$4&amp;"-"&amp;'BH (2)'!$A577,'BH (2)'!$B$7:$S$1006,G$5,0),"")</f>
        <v/>
      </c>
      <c r="H577" s="154" t="str">
        <f>IFERROR(VLOOKUP('BH (2)'!$C$4&amp;"-"&amp;'BH (2)'!$A577,'BH (2)'!$B$7:$S$1006,H$5,0),"")</f>
        <v/>
      </c>
      <c r="I577" s="153" t="str">
        <f>IFERROR(VLOOKUP('BH (2)'!$C$4&amp;"-"&amp;'BH (2)'!$A577,'BH (2)'!$B$7:$S$1006,I$5,0),"")</f>
        <v/>
      </c>
      <c r="J577" s="155" t="str">
        <f>IFERROR(VLOOKUP('BH (2)'!$C$4&amp;"-"&amp;'BH (2)'!$A577,'BH (2)'!$B$7:$S$1006,J$5,0),"")</f>
        <v/>
      </c>
      <c r="K577" s="153" t="str">
        <f>IFERROR(VLOOKUP('BH (2)'!$C$4&amp;"-"&amp;'BH (2)'!$A577,'BH (2)'!$B$7:$S$1006,K$5,0),"")</f>
        <v/>
      </c>
      <c r="L577" s="150" t="str">
        <f>IFERROR(VLOOKUP('BH (2)'!$C$4&amp;"-"&amp;'BH (2)'!$A577,'BH (2)'!$B$7:$S$1006,L$5,0),"")</f>
        <v/>
      </c>
      <c r="M577" s="154" t="str">
        <f>IFERROR(VLOOKUP('BH (2)'!$C$4&amp;"-"&amp;'BH (2)'!$A577,'BH (2)'!$B$7:$S$1006,M$5,0),"")</f>
        <v/>
      </c>
      <c r="N577" s="150" t="str">
        <f>IFERROR(VLOOKUP('BH (2)'!$C$4&amp;"-"&amp;'BH (2)'!$A577,'BH (2)'!$B$7:$S$1006,N$5,0),"")</f>
        <v/>
      </c>
      <c r="O577" s="156" t="str">
        <f>IFERROR(VLOOKUP('BH (2)'!$C$4&amp;"-"&amp;'BH (2)'!$A577,'BH (2)'!$B$7:$S$1006,O$5,0),"")</f>
        <v/>
      </c>
      <c r="P577" s="148" t="str">
        <f>IFERROR(VLOOKUP('BH (2)'!$C$4&amp;"-"&amp;'BH (2)'!$A577,'BH (2)'!$B$7:$S$1006,P$5,0),"")</f>
        <v/>
      </c>
      <c r="Q577" s="157" t="str">
        <f>IFERROR(VLOOKUP('BH (2)'!$C$4&amp;"-"&amp;'BH (2)'!$A577,'BH (2)'!$B$7:$S$1006,Q$5,0),"")</f>
        <v/>
      </c>
      <c r="R577" s="158" t="str">
        <f>IFERROR(VLOOKUP('BH (2)'!$C$4&amp;"-"&amp;'BH (2)'!$A577,'BH (2)'!$B$7:$S$1006,R$5,0),"")</f>
        <v/>
      </c>
      <c r="S577" s="159" t="str">
        <f>IFERROR(VLOOKUP('BH (2)'!$C$4&amp;"-"&amp;'BH (2)'!$A577,'BH (2)'!$B$7:$S$1006,S$5,0),"")</f>
        <v/>
      </c>
      <c r="T577" s="26" t="str">
        <f t="shared" si="32"/>
        <v/>
      </c>
      <c r="U577" s="26" t="str">
        <f t="shared" si="33"/>
        <v/>
      </c>
      <c r="V577" s="26" t="str">
        <f t="shared" si="34"/>
        <v/>
      </c>
      <c r="W577" s="26" t="str">
        <f t="shared" si="35"/>
        <v/>
      </c>
    </row>
    <row r="578" spans="3:23" ht="45" customHeight="1" x14ac:dyDescent="0.25">
      <c r="C578" s="32">
        <v>572</v>
      </c>
      <c r="D578" s="150" t="str">
        <f>IFERROR(VLOOKUP('BH (2)'!$C$4&amp;"-"&amp;'BH (2)'!$A578,'BH (2)'!$B$7:$S$1006,D$5,0),"")</f>
        <v/>
      </c>
      <c r="E578" s="160" t="str">
        <f>IFERROR(VLOOKUP('BH (2)'!$C$4&amp;"-"&amp;'BH (2)'!$A578,'BH (2)'!$B$7:$S$1006,E$5,0),"")</f>
        <v/>
      </c>
      <c r="F578" s="152" t="str">
        <f>IFERROR(VLOOKUP('BH (2)'!$C$4&amp;"-"&amp;'BH (2)'!$A578,'BH (2)'!$B$7:$S$1006,F$5,0),"")</f>
        <v/>
      </c>
      <c r="G578" s="153" t="str">
        <f>IFERROR(VLOOKUP('BH (2)'!$C$4&amp;"-"&amp;'BH (2)'!$A578,'BH (2)'!$B$7:$S$1006,G$5,0),"")</f>
        <v/>
      </c>
      <c r="H578" s="154" t="str">
        <f>IFERROR(VLOOKUP('BH (2)'!$C$4&amp;"-"&amp;'BH (2)'!$A578,'BH (2)'!$B$7:$S$1006,H$5,0),"")</f>
        <v/>
      </c>
      <c r="I578" s="153" t="str">
        <f>IFERROR(VLOOKUP('BH (2)'!$C$4&amp;"-"&amp;'BH (2)'!$A578,'BH (2)'!$B$7:$S$1006,I$5,0),"")</f>
        <v/>
      </c>
      <c r="J578" s="155" t="str">
        <f>IFERROR(VLOOKUP('BH (2)'!$C$4&amp;"-"&amp;'BH (2)'!$A578,'BH (2)'!$B$7:$S$1006,J$5,0),"")</f>
        <v/>
      </c>
      <c r="K578" s="153" t="str">
        <f>IFERROR(VLOOKUP('BH (2)'!$C$4&amp;"-"&amp;'BH (2)'!$A578,'BH (2)'!$B$7:$S$1006,K$5,0),"")</f>
        <v/>
      </c>
      <c r="L578" s="150" t="str">
        <f>IFERROR(VLOOKUP('BH (2)'!$C$4&amp;"-"&amp;'BH (2)'!$A578,'BH (2)'!$B$7:$S$1006,L$5,0),"")</f>
        <v/>
      </c>
      <c r="M578" s="154" t="str">
        <f>IFERROR(VLOOKUP('BH (2)'!$C$4&amp;"-"&amp;'BH (2)'!$A578,'BH (2)'!$B$7:$S$1006,M$5,0),"")</f>
        <v/>
      </c>
      <c r="N578" s="150" t="str">
        <f>IFERROR(VLOOKUP('BH (2)'!$C$4&amp;"-"&amp;'BH (2)'!$A578,'BH (2)'!$B$7:$S$1006,N$5,0),"")</f>
        <v/>
      </c>
      <c r="O578" s="156" t="str">
        <f>IFERROR(VLOOKUP('BH (2)'!$C$4&amp;"-"&amp;'BH (2)'!$A578,'BH (2)'!$B$7:$S$1006,O$5,0),"")</f>
        <v/>
      </c>
      <c r="P578" s="148" t="str">
        <f>IFERROR(VLOOKUP('BH (2)'!$C$4&amp;"-"&amp;'BH (2)'!$A578,'BH (2)'!$B$7:$S$1006,P$5,0),"")</f>
        <v/>
      </c>
      <c r="Q578" s="157" t="str">
        <f>IFERROR(VLOOKUP('BH (2)'!$C$4&amp;"-"&amp;'BH (2)'!$A578,'BH (2)'!$B$7:$S$1006,Q$5,0),"")</f>
        <v/>
      </c>
      <c r="R578" s="158" t="str">
        <f>IFERROR(VLOOKUP('BH (2)'!$C$4&amp;"-"&amp;'BH (2)'!$A578,'BH (2)'!$B$7:$S$1006,R$5,0),"")</f>
        <v/>
      </c>
      <c r="S578" s="159" t="str">
        <f>IFERROR(VLOOKUP('BH (2)'!$C$4&amp;"-"&amp;'BH (2)'!$A578,'BH (2)'!$B$7:$S$1006,S$5,0),"")</f>
        <v/>
      </c>
      <c r="T578" s="26" t="str">
        <f t="shared" si="32"/>
        <v/>
      </c>
      <c r="U578" s="26" t="str">
        <f t="shared" si="33"/>
        <v/>
      </c>
      <c r="V578" s="26" t="str">
        <f t="shared" si="34"/>
        <v/>
      </c>
      <c r="W578" s="26" t="str">
        <f t="shared" si="35"/>
        <v/>
      </c>
    </row>
    <row r="579" spans="3:23" ht="45" customHeight="1" x14ac:dyDescent="0.25">
      <c r="C579" s="32">
        <v>573</v>
      </c>
      <c r="D579" s="150" t="str">
        <f>IFERROR(VLOOKUP('BH (2)'!$C$4&amp;"-"&amp;'BH (2)'!$A579,'BH (2)'!$B$7:$S$1006,D$5,0),"")</f>
        <v/>
      </c>
      <c r="E579" s="160" t="str">
        <f>IFERROR(VLOOKUP('BH (2)'!$C$4&amp;"-"&amp;'BH (2)'!$A579,'BH (2)'!$B$7:$S$1006,E$5,0),"")</f>
        <v/>
      </c>
      <c r="F579" s="152" t="str">
        <f>IFERROR(VLOOKUP('BH (2)'!$C$4&amp;"-"&amp;'BH (2)'!$A579,'BH (2)'!$B$7:$S$1006,F$5,0),"")</f>
        <v/>
      </c>
      <c r="G579" s="153" t="str">
        <f>IFERROR(VLOOKUP('BH (2)'!$C$4&amp;"-"&amp;'BH (2)'!$A579,'BH (2)'!$B$7:$S$1006,G$5,0),"")</f>
        <v/>
      </c>
      <c r="H579" s="154" t="str">
        <f>IFERROR(VLOOKUP('BH (2)'!$C$4&amp;"-"&amp;'BH (2)'!$A579,'BH (2)'!$B$7:$S$1006,H$5,0),"")</f>
        <v/>
      </c>
      <c r="I579" s="153" t="str">
        <f>IFERROR(VLOOKUP('BH (2)'!$C$4&amp;"-"&amp;'BH (2)'!$A579,'BH (2)'!$B$7:$S$1006,I$5,0),"")</f>
        <v/>
      </c>
      <c r="J579" s="155" t="str">
        <f>IFERROR(VLOOKUP('BH (2)'!$C$4&amp;"-"&amp;'BH (2)'!$A579,'BH (2)'!$B$7:$S$1006,J$5,0),"")</f>
        <v/>
      </c>
      <c r="K579" s="153" t="str">
        <f>IFERROR(VLOOKUP('BH (2)'!$C$4&amp;"-"&amp;'BH (2)'!$A579,'BH (2)'!$B$7:$S$1006,K$5,0),"")</f>
        <v/>
      </c>
      <c r="L579" s="150" t="str">
        <f>IFERROR(VLOOKUP('BH (2)'!$C$4&amp;"-"&amp;'BH (2)'!$A579,'BH (2)'!$B$7:$S$1006,L$5,0),"")</f>
        <v/>
      </c>
      <c r="M579" s="154" t="str">
        <f>IFERROR(VLOOKUP('BH (2)'!$C$4&amp;"-"&amp;'BH (2)'!$A579,'BH (2)'!$B$7:$S$1006,M$5,0),"")</f>
        <v/>
      </c>
      <c r="N579" s="150" t="str">
        <f>IFERROR(VLOOKUP('BH (2)'!$C$4&amp;"-"&amp;'BH (2)'!$A579,'BH (2)'!$B$7:$S$1006,N$5,0),"")</f>
        <v/>
      </c>
      <c r="O579" s="156" t="str">
        <f>IFERROR(VLOOKUP('BH (2)'!$C$4&amp;"-"&amp;'BH (2)'!$A579,'BH (2)'!$B$7:$S$1006,O$5,0),"")</f>
        <v/>
      </c>
      <c r="P579" s="148" t="str">
        <f>IFERROR(VLOOKUP('BH (2)'!$C$4&amp;"-"&amp;'BH (2)'!$A579,'BH (2)'!$B$7:$S$1006,P$5,0),"")</f>
        <v/>
      </c>
      <c r="Q579" s="157" t="str">
        <f>IFERROR(VLOOKUP('BH (2)'!$C$4&amp;"-"&amp;'BH (2)'!$A579,'BH (2)'!$B$7:$S$1006,Q$5,0),"")</f>
        <v/>
      </c>
      <c r="R579" s="158" t="str">
        <f>IFERROR(VLOOKUP('BH (2)'!$C$4&amp;"-"&amp;'BH (2)'!$A579,'BH (2)'!$B$7:$S$1006,R$5,0),"")</f>
        <v/>
      </c>
      <c r="S579" s="159" t="str">
        <f>IFERROR(VLOOKUP('BH (2)'!$C$4&amp;"-"&amp;'BH (2)'!$A579,'BH (2)'!$B$7:$S$1006,S$5,0),"")</f>
        <v/>
      </c>
      <c r="T579" s="26" t="str">
        <f t="shared" si="32"/>
        <v/>
      </c>
      <c r="U579" s="26" t="str">
        <f t="shared" si="33"/>
        <v/>
      </c>
      <c r="V579" s="26" t="str">
        <f t="shared" si="34"/>
        <v/>
      </c>
      <c r="W579" s="26" t="str">
        <f t="shared" si="35"/>
        <v/>
      </c>
    </row>
    <row r="580" spans="3:23" ht="45" customHeight="1" x14ac:dyDescent="0.25">
      <c r="C580" s="32">
        <v>574</v>
      </c>
      <c r="D580" s="150" t="str">
        <f>IFERROR(VLOOKUP('BH (2)'!$C$4&amp;"-"&amp;'BH (2)'!$A580,'BH (2)'!$B$7:$S$1006,D$5,0),"")</f>
        <v/>
      </c>
      <c r="E580" s="160" t="str">
        <f>IFERROR(VLOOKUP('BH (2)'!$C$4&amp;"-"&amp;'BH (2)'!$A580,'BH (2)'!$B$7:$S$1006,E$5,0),"")</f>
        <v/>
      </c>
      <c r="F580" s="152" t="str">
        <f>IFERROR(VLOOKUP('BH (2)'!$C$4&amp;"-"&amp;'BH (2)'!$A580,'BH (2)'!$B$7:$S$1006,F$5,0),"")</f>
        <v/>
      </c>
      <c r="G580" s="153" t="str">
        <f>IFERROR(VLOOKUP('BH (2)'!$C$4&amp;"-"&amp;'BH (2)'!$A580,'BH (2)'!$B$7:$S$1006,G$5,0),"")</f>
        <v/>
      </c>
      <c r="H580" s="154" t="str">
        <f>IFERROR(VLOOKUP('BH (2)'!$C$4&amp;"-"&amp;'BH (2)'!$A580,'BH (2)'!$B$7:$S$1006,H$5,0),"")</f>
        <v/>
      </c>
      <c r="I580" s="153" t="str">
        <f>IFERROR(VLOOKUP('BH (2)'!$C$4&amp;"-"&amp;'BH (2)'!$A580,'BH (2)'!$B$7:$S$1006,I$5,0),"")</f>
        <v/>
      </c>
      <c r="J580" s="155" t="str">
        <f>IFERROR(VLOOKUP('BH (2)'!$C$4&amp;"-"&amp;'BH (2)'!$A580,'BH (2)'!$B$7:$S$1006,J$5,0),"")</f>
        <v/>
      </c>
      <c r="K580" s="153" t="str">
        <f>IFERROR(VLOOKUP('BH (2)'!$C$4&amp;"-"&amp;'BH (2)'!$A580,'BH (2)'!$B$7:$S$1006,K$5,0),"")</f>
        <v/>
      </c>
      <c r="L580" s="150" t="str">
        <f>IFERROR(VLOOKUP('BH (2)'!$C$4&amp;"-"&amp;'BH (2)'!$A580,'BH (2)'!$B$7:$S$1006,L$5,0),"")</f>
        <v/>
      </c>
      <c r="M580" s="154" t="str">
        <f>IFERROR(VLOOKUP('BH (2)'!$C$4&amp;"-"&amp;'BH (2)'!$A580,'BH (2)'!$B$7:$S$1006,M$5,0),"")</f>
        <v/>
      </c>
      <c r="N580" s="150" t="str">
        <f>IFERROR(VLOOKUP('BH (2)'!$C$4&amp;"-"&amp;'BH (2)'!$A580,'BH (2)'!$B$7:$S$1006,N$5,0),"")</f>
        <v/>
      </c>
      <c r="O580" s="156" t="str">
        <f>IFERROR(VLOOKUP('BH (2)'!$C$4&amp;"-"&amp;'BH (2)'!$A580,'BH (2)'!$B$7:$S$1006,O$5,0),"")</f>
        <v/>
      </c>
      <c r="P580" s="148" t="str">
        <f>IFERROR(VLOOKUP('BH (2)'!$C$4&amp;"-"&amp;'BH (2)'!$A580,'BH (2)'!$B$7:$S$1006,P$5,0),"")</f>
        <v/>
      </c>
      <c r="Q580" s="157" t="str">
        <f>IFERROR(VLOOKUP('BH (2)'!$C$4&amp;"-"&amp;'BH (2)'!$A580,'BH (2)'!$B$7:$S$1006,Q$5,0),"")</f>
        <v/>
      </c>
      <c r="R580" s="158" t="str">
        <f>IFERROR(VLOOKUP('BH (2)'!$C$4&amp;"-"&amp;'BH (2)'!$A580,'BH (2)'!$B$7:$S$1006,R$5,0),"")</f>
        <v/>
      </c>
      <c r="S580" s="159" t="str">
        <f>IFERROR(VLOOKUP('BH (2)'!$C$4&amp;"-"&amp;'BH (2)'!$A580,'BH (2)'!$B$7:$S$1006,S$5,0),"")</f>
        <v/>
      </c>
      <c r="T580" s="26" t="str">
        <f t="shared" si="32"/>
        <v/>
      </c>
      <c r="U580" s="26" t="str">
        <f t="shared" si="33"/>
        <v/>
      </c>
      <c r="V580" s="26" t="str">
        <f t="shared" si="34"/>
        <v/>
      </c>
      <c r="W580" s="26" t="str">
        <f t="shared" si="35"/>
        <v/>
      </c>
    </row>
    <row r="581" spans="3:23" ht="45" customHeight="1" x14ac:dyDescent="0.25">
      <c r="C581" s="32">
        <v>575</v>
      </c>
      <c r="D581" s="150" t="str">
        <f>IFERROR(VLOOKUP('BH (2)'!$C$4&amp;"-"&amp;'BH (2)'!$A581,'BH (2)'!$B$7:$S$1006,D$5,0),"")</f>
        <v/>
      </c>
      <c r="E581" s="160" t="str">
        <f>IFERROR(VLOOKUP('BH (2)'!$C$4&amp;"-"&amp;'BH (2)'!$A581,'BH (2)'!$B$7:$S$1006,E$5,0),"")</f>
        <v/>
      </c>
      <c r="F581" s="152" t="str">
        <f>IFERROR(VLOOKUP('BH (2)'!$C$4&amp;"-"&amp;'BH (2)'!$A581,'BH (2)'!$B$7:$S$1006,F$5,0),"")</f>
        <v/>
      </c>
      <c r="G581" s="153" t="str">
        <f>IFERROR(VLOOKUP('BH (2)'!$C$4&amp;"-"&amp;'BH (2)'!$A581,'BH (2)'!$B$7:$S$1006,G$5,0),"")</f>
        <v/>
      </c>
      <c r="H581" s="154" t="str">
        <f>IFERROR(VLOOKUP('BH (2)'!$C$4&amp;"-"&amp;'BH (2)'!$A581,'BH (2)'!$B$7:$S$1006,H$5,0),"")</f>
        <v/>
      </c>
      <c r="I581" s="153" t="str">
        <f>IFERROR(VLOOKUP('BH (2)'!$C$4&amp;"-"&amp;'BH (2)'!$A581,'BH (2)'!$B$7:$S$1006,I$5,0),"")</f>
        <v/>
      </c>
      <c r="J581" s="155" t="str">
        <f>IFERROR(VLOOKUP('BH (2)'!$C$4&amp;"-"&amp;'BH (2)'!$A581,'BH (2)'!$B$7:$S$1006,J$5,0),"")</f>
        <v/>
      </c>
      <c r="K581" s="153" t="str">
        <f>IFERROR(VLOOKUP('BH (2)'!$C$4&amp;"-"&amp;'BH (2)'!$A581,'BH (2)'!$B$7:$S$1006,K$5,0),"")</f>
        <v/>
      </c>
      <c r="L581" s="150" t="str">
        <f>IFERROR(VLOOKUP('BH (2)'!$C$4&amp;"-"&amp;'BH (2)'!$A581,'BH (2)'!$B$7:$S$1006,L$5,0),"")</f>
        <v/>
      </c>
      <c r="M581" s="154" t="str">
        <f>IFERROR(VLOOKUP('BH (2)'!$C$4&amp;"-"&amp;'BH (2)'!$A581,'BH (2)'!$B$7:$S$1006,M$5,0),"")</f>
        <v/>
      </c>
      <c r="N581" s="150" t="str">
        <f>IFERROR(VLOOKUP('BH (2)'!$C$4&amp;"-"&amp;'BH (2)'!$A581,'BH (2)'!$B$7:$S$1006,N$5,0),"")</f>
        <v/>
      </c>
      <c r="O581" s="156" t="str">
        <f>IFERROR(VLOOKUP('BH (2)'!$C$4&amp;"-"&amp;'BH (2)'!$A581,'BH (2)'!$B$7:$S$1006,O$5,0),"")</f>
        <v/>
      </c>
      <c r="P581" s="148" t="str">
        <f>IFERROR(VLOOKUP('BH (2)'!$C$4&amp;"-"&amp;'BH (2)'!$A581,'BH (2)'!$B$7:$S$1006,P$5,0),"")</f>
        <v/>
      </c>
      <c r="Q581" s="157" t="str">
        <f>IFERROR(VLOOKUP('BH (2)'!$C$4&amp;"-"&amp;'BH (2)'!$A581,'BH (2)'!$B$7:$S$1006,Q$5,0),"")</f>
        <v/>
      </c>
      <c r="R581" s="158" t="str">
        <f>IFERROR(VLOOKUP('BH (2)'!$C$4&amp;"-"&amp;'BH (2)'!$A581,'BH (2)'!$B$7:$S$1006,R$5,0),"")</f>
        <v/>
      </c>
      <c r="S581" s="159" t="str">
        <f>IFERROR(VLOOKUP('BH (2)'!$C$4&amp;"-"&amp;'BH (2)'!$A581,'BH (2)'!$B$7:$S$1006,S$5,0),"")</f>
        <v/>
      </c>
      <c r="T581" s="26" t="str">
        <f t="shared" si="32"/>
        <v/>
      </c>
      <c r="U581" s="26" t="str">
        <f t="shared" si="33"/>
        <v/>
      </c>
      <c r="V581" s="26" t="str">
        <f t="shared" si="34"/>
        <v/>
      </c>
      <c r="W581" s="26" t="str">
        <f t="shared" si="35"/>
        <v/>
      </c>
    </row>
    <row r="582" spans="3:23" ht="45" customHeight="1" x14ac:dyDescent="0.25">
      <c r="C582" s="32">
        <v>576</v>
      </c>
      <c r="D582" s="150" t="str">
        <f>IFERROR(VLOOKUP('BH (2)'!$C$4&amp;"-"&amp;'BH (2)'!$A582,'BH (2)'!$B$7:$S$1006,D$5,0),"")</f>
        <v/>
      </c>
      <c r="E582" s="160" t="str">
        <f>IFERROR(VLOOKUP('BH (2)'!$C$4&amp;"-"&amp;'BH (2)'!$A582,'BH (2)'!$B$7:$S$1006,E$5,0),"")</f>
        <v/>
      </c>
      <c r="F582" s="152" t="str">
        <f>IFERROR(VLOOKUP('BH (2)'!$C$4&amp;"-"&amp;'BH (2)'!$A582,'BH (2)'!$B$7:$S$1006,F$5,0),"")</f>
        <v/>
      </c>
      <c r="G582" s="153" t="str">
        <f>IFERROR(VLOOKUP('BH (2)'!$C$4&amp;"-"&amp;'BH (2)'!$A582,'BH (2)'!$B$7:$S$1006,G$5,0),"")</f>
        <v/>
      </c>
      <c r="H582" s="154" t="str">
        <f>IFERROR(VLOOKUP('BH (2)'!$C$4&amp;"-"&amp;'BH (2)'!$A582,'BH (2)'!$B$7:$S$1006,H$5,0),"")</f>
        <v/>
      </c>
      <c r="I582" s="153" t="str">
        <f>IFERROR(VLOOKUP('BH (2)'!$C$4&amp;"-"&amp;'BH (2)'!$A582,'BH (2)'!$B$7:$S$1006,I$5,0),"")</f>
        <v/>
      </c>
      <c r="J582" s="155" t="str">
        <f>IFERROR(VLOOKUP('BH (2)'!$C$4&amp;"-"&amp;'BH (2)'!$A582,'BH (2)'!$B$7:$S$1006,J$5,0),"")</f>
        <v/>
      </c>
      <c r="K582" s="153" t="str">
        <f>IFERROR(VLOOKUP('BH (2)'!$C$4&amp;"-"&amp;'BH (2)'!$A582,'BH (2)'!$B$7:$S$1006,K$5,0),"")</f>
        <v/>
      </c>
      <c r="L582" s="150" t="str">
        <f>IFERROR(VLOOKUP('BH (2)'!$C$4&amp;"-"&amp;'BH (2)'!$A582,'BH (2)'!$B$7:$S$1006,L$5,0),"")</f>
        <v/>
      </c>
      <c r="M582" s="154" t="str">
        <f>IFERROR(VLOOKUP('BH (2)'!$C$4&amp;"-"&amp;'BH (2)'!$A582,'BH (2)'!$B$7:$S$1006,M$5,0),"")</f>
        <v/>
      </c>
      <c r="N582" s="150" t="str">
        <f>IFERROR(VLOOKUP('BH (2)'!$C$4&amp;"-"&amp;'BH (2)'!$A582,'BH (2)'!$B$7:$S$1006,N$5,0),"")</f>
        <v/>
      </c>
      <c r="O582" s="156" t="str">
        <f>IFERROR(VLOOKUP('BH (2)'!$C$4&amp;"-"&amp;'BH (2)'!$A582,'BH (2)'!$B$7:$S$1006,O$5,0),"")</f>
        <v/>
      </c>
      <c r="P582" s="148" t="str">
        <f>IFERROR(VLOOKUP('BH (2)'!$C$4&amp;"-"&amp;'BH (2)'!$A582,'BH (2)'!$B$7:$S$1006,P$5,0),"")</f>
        <v/>
      </c>
      <c r="Q582" s="157" t="str">
        <f>IFERROR(VLOOKUP('BH (2)'!$C$4&amp;"-"&amp;'BH (2)'!$A582,'BH (2)'!$B$7:$S$1006,Q$5,0),"")</f>
        <v/>
      </c>
      <c r="R582" s="158" t="str">
        <f>IFERROR(VLOOKUP('BH (2)'!$C$4&amp;"-"&amp;'BH (2)'!$A582,'BH (2)'!$B$7:$S$1006,R$5,0),"")</f>
        <v/>
      </c>
      <c r="S582" s="159" t="str">
        <f>IFERROR(VLOOKUP('BH (2)'!$C$4&amp;"-"&amp;'BH (2)'!$A582,'BH (2)'!$B$7:$S$1006,S$5,0),"")</f>
        <v/>
      </c>
      <c r="T582" s="26" t="str">
        <f t="shared" si="32"/>
        <v/>
      </c>
      <c r="U582" s="26" t="str">
        <f t="shared" si="33"/>
        <v/>
      </c>
      <c r="V582" s="26" t="str">
        <f t="shared" si="34"/>
        <v/>
      </c>
      <c r="W582" s="26" t="str">
        <f t="shared" si="35"/>
        <v/>
      </c>
    </row>
    <row r="583" spans="3:23" ht="45" customHeight="1" x14ac:dyDescent="0.25">
      <c r="C583" s="32">
        <v>577</v>
      </c>
      <c r="D583" s="150" t="str">
        <f>IFERROR(VLOOKUP('BH (2)'!$C$4&amp;"-"&amp;'BH (2)'!$A583,'BH (2)'!$B$7:$S$1006,D$5,0),"")</f>
        <v/>
      </c>
      <c r="E583" s="160" t="str">
        <f>IFERROR(VLOOKUP('BH (2)'!$C$4&amp;"-"&amp;'BH (2)'!$A583,'BH (2)'!$B$7:$S$1006,E$5,0),"")</f>
        <v/>
      </c>
      <c r="F583" s="152" t="str">
        <f>IFERROR(VLOOKUP('BH (2)'!$C$4&amp;"-"&amp;'BH (2)'!$A583,'BH (2)'!$B$7:$S$1006,F$5,0),"")</f>
        <v/>
      </c>
      <c r="G583" s="153" t="str">
        <f>IFERROR(VLOOKUP('BH (2)'!$C$4&amp;"-"&amp;'BH (2)'!$A583,'BH (2)'!$B$7:$S$1006,G$5,0),"")</f>
        <v/>
      </c>
      <c r="H583" s="154" t="str">
        <f>IFERROR(VLOOKUP('BH (2)'!$C$4&amp;"-"&amp;'BH (2)'!$A583,'BH (2)'!$B$7:$S$1006,H$5,0),"")</f>
        <v/>
      </c>
      <c r="I583" s="153" t="str">
        <f>IFERROR(VLOOKUP('BH (2)'!$C$4&amp;"-"&amp;'BH (2)'!$A583,'BH (2)'!$B$7:$S$1006,I$5,0),"")</f>
        <v/>
      </c>
      <c r="J583" s="155" t="str">
        <f>IFERROR(VLOOKUP('BH (2)'!$C$4&amp;"-"&amp;'BH (2)'!$A583,'BH (2)'!$B$7:$S$1006,J$5,0),"")</f>
        <v/>
      </c>
      <c r="K583" s="153" t="str">
        <f>IFERROR(VLOOKUP('BH (2)'!$C$4&amp;"-"&amp;'BH (2)'!$A583,'BH (2)'!$B$7:$S$1006,K$5,0),"")</f>
        <v/>
      </c>
      <c r="L583" s="150" t="str">
        <f>IFERROR(VLOOKUP('BH (2)'!$C$4&amp;"-"&amp;'BH (2)'!$A583,'BH (2)'!$B$7:$S$1006,L$5,0),"")</f>
        <v/>
      </c>
      <c r="M583" s="154" t="str">
        <f>IFERROR(VLOOKUP('BH (2)'!$C$4&amp;"-"&amp;'BH (2)'!$A583,'BH (2)'!$B$7:$S$1006,M$5,0),"")</f>
        <v/>
      </c>
      <c r="N583" s="150" t="str">
        <f>IFERROR(VLOOKUP('BH (2)'!$C$4&amp;"-"&amp;'BH (2)'!$A583,'BH (2)'!$B$7:$S$1006,N$5,0),"")</f>
        <v/>
      </c>
      <c r="O583" s="156" t="str">
        <f>IFERROR(VLOOKUP('BH (2)'!$C$4&amp;"-"&amp;'BH (2)'!$A583,'BH (2)'!$B$7:$S$1006,O$5,0),"")</f>
        <v/>
      </c>
      <c r="P583" s="148" t="str">
        <f>IFERROR(VLOOKUP('BH (2)'!$C$4&amp;"-"&amp;'BH (2)'!$A583,'BH (2)'!$B$7:$S$1006,P$5,0),"")</f>
        <v/>
      </c>
      <c r="Q583" s="157" t="str">
        <f>IFERROR(VLOOKUP('BH (2)'!$C$4&amp;"-"&amp;'BH (2)'!$A583,'BH (2)'!$B$7:$S$1006,Q$5,0),"")</f>
        <v/>
      </c>
      <c r="R583" s="158" t="str">
        <f>IFERROR(VLOOKUP('BH (2)'!$C$4&amp;"-"&amp;'BH (2)'!$A583,'BH (2)'!$B$7:$S$1006,R$5,0),"")</f>
        <v/>
      </c>
      <c r="S583" s="159" t="str">
        <f>IFERROR(VLOOKUP('BH (2)'!$C$4&amp;"-"&amp;'BH (2)'!$A583,'BH (2)'!$B$7:$S$1006,S$5,0),"")</f>
        <v/>
      </c>
      <c r="T583" s="26" t="str">
        <f t="shared" si="32"/>
        <v/>
      </c>
      <c r="U583" s="26" t="str">
        <f t="shared" si="33"/>
        <v/>
      </c>
      <c r="V583" s="26" t="str">
        <f t="shared" si="34"/>
        <v/>
      </c>
      <c r="W583" s="26" t="str">
        <f t="shared" si="35"/>
        <v/>
      </c>
    </row>
    <row r="584" spans="3:23" ht="45" customHeight="1" x14ac:dyDescent="0.25">
      <c r="C584" s="32">
        <v>578</v>
      </c>
      <c r="D584" s="150" t="str">
        <f>IFERROR(VLOOKUP('BH (2)'!$C$4&amp;"-"&amp;'BH (2)'!$A584,'BH (2)'!$B$7:$S$1006,D$5,0),"")</f>
        <v/>
      </c>
      <c r="E584" s="160" t="str">
        <f>IFERROR(VLOOKUP('BH (2)'!$C$4&amp;"-"&amp;'BH (2)'!$A584,'BH (2)'!$B$7:$S$1006,E$5,0),"")</f>
        <v/>
      </c>
      <c r="F584" s="152" t="str">
        <f>IFERROR(VLOOKUP('BH (2)'!$C$4&amp;"-"&amp;'BH (2)'!$A584,'BH (2)'!$B$7:$S$1006,F$5,0),"")</f>
        <v/>
      </c>
      <c r="G584" s="153" t="str">
        <f>IFERROR(VLOOKUP('BH (2)'!$C$4&amp;"-"&amp;'BH (2)'!$A584,'BH (2)'!$B$7:$S$1006,G$5,0),"")</f>
        <v/>
      </c>
      <c r="H584" s="154" t="str">
        <f>IFERROR(VLOOKUP('BH (2)'!$C$4&amp;"-"&amp;'BH (2)'!$A584,'BH (2)'!$B$7:$S$1006,H$5,0),"")</f>
        <v/>
      </c>
      <c r="I584" s="153" t="str">
        <f>IFERROR(VLOOKUP('BH (2)'!$C$4&amp;"-"&amp;'BH (2)'!$A584,'BH (2)'!$B$7:$S$1006,I$5,0),"")</f>
        <v/>
      </c>
      <c r="J584" s="155" t="str">
        <f>IFERROR(VLOOKUP('BH (2)'!$C$4&amp;"-"&amp;'BH (2)'!$A584,'BH (2)'!$B$7:$S$1006,J$5,0),"")</f>
        <v/>
      </c>
      <c r="K584" s="153" t="str">
        <f>IFERROR(VLOOKUP('BH (2)'!$C$4&amp;"-"&amp;'BH (2)'!$A584,'BH (2)'!$B$7:$S$1006,K$5,0),"")</f>
        <v/>
      </c>
      <c r="L584" s="150" t="str">
        <f>IFERROR(VLOOKUP('BH (2)'!$C$4&amp;"-"&amp;'BH (2)'!$A584,'BH (2)'!$B$7:$S$1006,L$5,0),"")</f>
        <v/>
      </c>
      <c r="M584" s="154" t="str">
        <f>IFERROR(VLOOKUP('BH (2)'!$C$4&amp;"-"&amp;'BH (2)'!$A584,'BH (2)'!$B$7:$S$1006,M$5,0),"")</f>
        <v/>
      </c>
      <c r="N584" s="150" t="str">
        <f>IFERROR(VLOOKUP('BH (2)'!$C$4&amp;"-"&amp;'BH (2)'!$A584,'BH (2)'!$B$7:$S$1006,N$5,0),"")</f>
        <v/>
      </c>
      <c r="O584" s="156" t="str">
        <f>IFERROR(VLOOKUP('BH (2)'!$C$4&amp;"-"&amp;'BH (2)'!$A584,'BH (2)'!$B$7:$S$1006,O$5,0),"")</f>
        <v/>
      </c>
      <c r="P584" s="148" t="str">
        <f>IFERROR(VLOOKUP('BH (2)'!$C$4&amp;"-"&amp;'BH (2)'!$A584,'BH (2)'!$B$7:$S$1006,P$5,0),"")</f>
        <v/>
      </c>
      <c r="Q584" s="157" t="str">
        <f>IFERROR(VLOOKUP('BH (2)'!$C$4&amp;"-"&amp;'BH (2)'!$A584,'BH (2)'!$B$7:$S$1006,Q$5,0),"")</f>
        <v/>
      </c>
      <c r="R584" s="158" t="str">
        <f>IFERROR(VLOOKUP('BH (2)'!$C$4&amp;"-"&amp;'BH (2)'!$A584,'BH (2)'!$B$7:$S$1006,R$5,0),"")</f>
        <v/>
      </c>
      <c r="S584" s="159" t="str">
        <f>IFERROR(VLOOKUP('BH (2)'!$C$4&amp;"-"&amp;'BH (2)'!$A584,'BH (2)'!$B$7:$S$1006,S$5,0),"")</f>
        <v/>
      </c>
      <c r="T584" s="26" t="str">
        <f t="shared" ref="T584:T647" si="36">IF(D584="","",MONTH(D584))</f>
        <v/>
      </c>
      <c r="U584" s="26" t="str">
        <f t="shared" ref="U584:U647" si="37">IF(N584="","",MONTH(N584))</f>
        <v/>
      </c>
      <c r="V584" s="26" t="str">
        <f t="shared" ref="V584:V647" si="38">IF(D584="","",YEAR(D584))</f>
        <v/>
      </c>
      <c r="W584" s="26" t="str">
        <f t="shared" ref="W584:W647" si="39">IF(N584="","",YEAR(N584))</f>
        <v/>
      </c>
    </row>
    <row r="585" spans="3:23" ht="45" customHeight="1" x14ac:dyDescent="0.25">
      <c r="C585" s="32">
        <v>579</v>
      </c>
      <c r="D585" s="150" t="str">
        <f>IFERROR(VLOOKUP('BH (2)'!$C$4&amp;"-"&amp;'BH (2)'!$A585,'BH (2)'!$B$7:$S$1006,D$5,0),"")</f>
        <v/>
      </c>
      <c r="E585" s="160" t="str">
        <f>IFERROR(VLOOKUP('BH (2)'!$C$4&amp;"-"&amp;'BH (2)'!$A585,'BH (2)'!$B$7:$S$1006,E$5,0),"")</f>
        <v/>
      </c>
      <c r="F585" s="152" t="str">
        <f>IFERROR(VLOOKUP('BH (2)'!$C$4&amp;"-"&amp;'BH (2)'!$A585,'BH (2)'!$B$7:$S$1006,F$5,0),"")</f>
        <v/>
      </c>
      <c r="G585" s="153" t="str">
        <f>IFERROR(VLOOKUP('BH (2)'!$C$4&amp;"-"&amp;'BH (2)'!$A585,'BH (2)'!$B$7:$S$1006,G$5,0),"")</f>
        <v/>
      </c>
      <c r="H585" s="154" t="str">
        <f>IFERROR(VLOOKUP('BH (2)'!$C$4&amp;"-"&amp;'BH (2)'!$A585,'BH (2)'!$B$7:$S$1006,H$5,0),"")</f>
        <v/>
      </c>
      <c r="I585" s="153" t="str">
        <f>IFERROR(VLOOKUP('BH (2)'!$C$4&amp;"-"&amp;'BH (2)'!$A585,'BH (2)'!$B$7:$S$1006,I$5,0),"")</f>
        <v/>
      </c>
      <c r="J585" s="155" t="str">
        <f>IFERROR(VLOOKUP('BH (2)'!$C$4&amp;"-"&amp;'BH (2)'!$A585,'BH (2)'!$B$7:$S$1006,J$5,0),"")</f>
        <v/>
      </c>
      <c r="K585" s="153" t="str">
        <f>IFERROR(VLOOKUP('BH (2)'!$C$4&amp;"-"&amp;'BH (2)'!$A585,'BH (2)'!$B$7:$S$1006,K$5,0),"")</f>
        <v/>
      </c>
      <c r="L585" s="150" t="str">
        <f>IFERROR(VLOOKUP('BH (2)'!$C$4&amp;"-"&amp;'BH (2)'!$A585,'BH (2)'!$B$7:$S$1006,L$5,0),"")</f>
        <v/>
      </c>
      <c r="M585" s="154" t="str">
        <f>IFERROR(VLOOKUP('BH (2)'!$C$4&amp;"-"&amp;'BH (2)'!$A585,'BH (2)'!$B$7:$S$1006,M$5,0),"")</f>
        <v/>
      </c>
      <c r="N585" s="150" t="str">
        <f>IFERROR(VLOOKUP('BH (2)'!$C$4&amp;"-"&amp;'BH (2)'!$A585,'BH (2)'!$B$7:$S$1006,N$5,0),"")</f>
        <v/>
      </c>
      <c r="O585" s="156" t="str">
        <f>IFERROR(VLOOKUP('BH (2)'!$C$4&amp;"-"&amp;'BH (2)'!$A585,'BH (2)'!$B$7:$S$1006,O$5,0),"")</f>
        <v/>
      </c>
      <c r="P585" s="148" t="str">
        <f>IFERROR(VLOOKUP('BH (2)'!$C$4&amp;"-"&amp;'BH (2)'!$A585,'BH (2)'!$B$7:$S$1006,P$5,0),"")</f>
        <v/>
      </c>
      <c r="Q585" s="157" t="str">
        <f>IFERROR(VLOOKUP('BH (2)'!$C$4&amp;"-"&amp;'BH (2)'!$A585,'BH (2)'!$B$7:$S$1006,Q$5,0),"")</f>
        <v/>
      </c>
      <c r="R585" s="158" t="str">
        <f>IFERROR(VLOOKUP('BH (2)'!$C$4&amp;"-"&amp;'BH (2)'!$A585,'BH (2)'!$B$7:$S$1006,R$5,0),"")</f>
        <v/>
      </c>
      <c r="S585" s="159" t="str">
        <f>IFERROR(VLOOKUP('BH (2)'!$C$4&amp;"-"&amp;'BH (2)'!$A585,'BH (2)'!$B$7:$S$1006,S$5,0),"")</f>
        <v/>
      </c>
      <c r="T585" s="26" t="str">
        <f t="shared" si="36"/>
        <v/>
      </c>
      <c r="U585" s="26" t="str">
        <f t="shared" si="37"/>
        <v/>
      </c>
      <c r="V585" s="26" t="str">
        <f t="shared" si="38"/>
        <v/>
      </c>
      <c r="W585" s="26" t="str">
        <f t="shared" si="39"/>
        <v/>
      </c>
    </row>
    <row r="586" spans="3:23" ht="45" customHeight="1" x14ac:dyDescent="0.25">
      <c r="C586" s="32">
        <v>580</v>
      </c>
      <c r="D586" s="150" t="str">
        <f>IFERROR(VLOOKUP('BH (2)'!$C$4&amp;"-"&amp;'BH (2)'!$A586,'BH (2)'!$B$7:$S$1006,D$5,0),"")</f>
        <v/>
      </c>
      <c r="E586" s="160" t="str">
        <f>IFERROR(VLOOKUP('BH (2)'!$C$4&amp;"-"&amp;'BH (2)'!$A586,'BH (2)'!$B$7:$S$1006,E$5,0),"")</f>
        <v/>
      </c>
      <c r="F586" s="152" t="str">
        <f>IFERROR(VLOOKUP('BH (2)'!$C$4&amp;"-"&amp;'BH (2)'!$A586,'BH (2)'!$B$7:$S$1006,F$5,0),"")</f>
        <v/>
      </c>
      <c r="G586" s="153" t="str">
        <f>IFERROR(VLOOKUP('BH (2)'!$C$4&amp;"-"&amp;'BH (2)'!$A586,'BH (2)'!$B$7:$S$1006,G$5,0),"")</f>
        <v/>
      </c>
      <c r="H586" s="154" t="str">
        <f>IFERROR(VLOOKUP('BH (2)'!$C$4&amp;"-"&amp;'BH (2)'!$A586,'BH (2)'!$B$7:$S$1006,H$5,0),"")</f>
        <v/>
      </c>
      <c r="I586" s="153" t="str">
        <f>IFERROR(VLOOKUP('BH (2)'!$C$4&amp;"-"&amp;'BH (2)'!$A586,'BH (2)'!$B$7:$S$1006,I$5,0),"")</f>
        <v/>
      </c>
      <c r="J586" s="155" t="str">
        <f>IFERROR(VLOOKUP('BH (2)'!$C$4&amp;"-"&amp;'BH (2)'!$A586,'BH (2)'!$B$7:$S$1006,J$5,0),"")</f>
        <v/>
      </c>
      <c r="K586" s="153" t="str">
        <f>IFERROR(VLOOKUP('BH (2)'!$C$4&amp;"-"&amp;'BH (2)'!$A586,'BH (2)'!$B$7:$S$1006,K$5,0),"")</f>
        <v/>
      </c>
      <c r="L586" s="150" t="str">
        <f>IFERROR(VLOOKUP('BH (2)'!$C$4&amp;"-"&amp;'BH (2)'!$A586,'BH (2)'!$B$7:$S$1006,L$5,0),"")</f>
        <v/>
      </c>
      <c r="M586" s="154" t="str">
        <f>IFERROR(VLOOKUP('BH (2)'!$C$4&amp;"-"&amp;'BH (2)'!$A586,'BH (2)'!$B$7:$S$1006,M$5,0),"")</f>
        <v/>
      </c>
      <c r="N586" s="150" t="str">
        <f>IFERROR(VLOOKUP('BH (2)'!$C$4&amp;"-"&amp;'BH (2)'!$A586,'BH (2)'!$B$7:$S$1006,N$5,0),"")</f>
        <v/>
      </c>
      <c r="O586" s="156" t="str">
        <f>IFERROR(VLOOKUP('BH (2)'!$C$4&amp;"-"&amp;'BH (2)'!$A586,'BH (2)'!$B$7:$S$1006,O$5,0),"")</f>
        <v/>
      </c>
      <c r="P586" s="148" t="str">
        <f>IFERROR(VLOOKUP('BH (2)'!$C$4&amp;"-"&amp;'BH (2)'!$A586,'BH (2)'!$B$7:$S$1006,P$5,0),"")</f>
        <v/>
      </c>
      <c r="Q586" s="157" t="str">
        <f>IFERROR(VLOOKUP('BH (2)'!$C$4&amp;"-"&amp;'BH (2)'!$A586,'BH (2)'!$B$7:$S$1006,Q$5,0),"")</f>
        <v/>
      </c>
      <c r="R586" s="158" t="str">
        <f>IFERROR(VLOOKUP('BH (2)'!$C$4&amp;"-"&amp;'BH (2)'!$A586,'BH (2)'!$B$7:$S$1006,R$5,0),"")</f>
        <v/>
      </c>
      <c r="S586" s="159" t="str">
        <f>IFERROR(VLOOKUP('BH (2)'!$C$4&amp;"-"&amp;'BH (2)'!$A586,'BH (2)'!$B$7:$S$1006,S$5,0),"")</f>
        <v/>
      </c>
      <c r="T586" s="26" t="str">
        <f t="shared" si="36"/>
        <v/>
      </c>
      <c r="U586" s="26" t="str">
        <f t="shared" si="37"/>
        <v/>
      </c>
      <c r="V586" s="26" t="str">
        <f t="shared" si="38"/>
        <v/>
      </c>
      <c r="W586" s="26" t="str">
        <f t="shared" si="39"/>
        <v/>
      </c>
    </row>
    <row r="587" spans="3:23" ht="45" customHeight="1" x14ac:dyDescent="0.25">
      <c r="C587" s="32">
        <v>581</v>
      </c>
      <c r="D587" s="150" t="str">
        <f>IFERROR(VLOOKUP('BH (2)'!$C$4&amp;"-"&amp;'BH (2)'!$A587,'BH (2)'!$B$7:$S$1006,D$5,0),"")</f>
        <v/>
      </c>
      <c r="E587" s="160" t="str">
        <f>IFERROR(VLOOKUP('BH (2)'!$C$4&amp;"-"&amp;'BH (2)'!$A587,'BH (2)'!$B$7:$S$1006,E$5,0),"")</f>
        <v/>
      </c>
      <c r="F587" s="152" t="str">
        <f>IFERROR(VLOOKUP('BH (2)'!$C$4&amp;"-"&amp;'BH (2)'!$A587,'BH (2)'!$B$7:$S$1006,F$5,0),"")</f>
        <v/>
      </c>
      <c r="G587" s="153" t="str">
        <f>IFERROR(VLOOKUP('BH (2)'!$C$4&amp;"-"&amp;'BH (2)'!$A587,'BH (2)'!$B$7:$S$1006,G$5,0),"")</f>
        <v/>
      </c>
      <c r="H587" s="154" t="str">
        <f>IFERROR(VLOOKUP('BH (2)'!$C$4&amp;"-"&amp;'BH (2)'!$A587,'BH (2)'!$B$7:$S$1006,H$5,0),"")</f>
        <v/>
      </c>
      <c r="I587" s="153" t="str">
        <f>IFERROR(VLOOKUP('BH (2)'!$C$4&amp;"-"&amp;'BH (2)'!$A587,'BH (2)'!$B$7:$S$1006,I$5,0),"")</f>
        <v/>
      </c>
      <c r="J587" s="155" t="str">
        <f>IFERROR(VLOOKUP('BH (2)'!$C$4&amp;"-"&amp;'BH (2)'!$A587,'BH (2)'!$B$7:$S$1006,J$5,0),"")</f>
        <v/>
      </c>
      <c r="K587" s="153" t="str">
        <f>IFERROR(VLOOKUP('BH (2)'!$C$4&amp;"-"&amp;'BH (2)'!$A587,'BH (2)'!$B$7:$S$1006,K$5,0),"")</f>
        <v/>
      </c>
      <c r="L587" s="150" t="str">
        <f>IFERROR(VLOOKUP('BH (2)'!$C$4&amp;"-"&amp;'BH (2)'!$A587,'BH (2)'!$B$7:$S$1006,L$5,0),"")</f>
        <v/>
      </c>
      <c r="M587" s="154" t="str">
        <f>IFERROR(VLOOKUP('BH (2)'!$C$4&amp;"-"&amp;'BH (2)'!$A587,'BH (2)'!$B$7:$S$1006,M$5,0),"")</f>
        <v/>
      </c>
      <c r="N587" s="150" t="str">
        <f>IFERROR(VLOOKUP('BH (2)'!$C$4&amp;"-"&amp;'BH (2)'!$A587,'BH (2)'!$B$7:$S$1006,N$5,0),"")</f>
        <v/>
      </c>
      <c r="O587" s="156" t="str">
        <f>IFERROR(VLOOKUP('BH (2)'!$C$4&amp;"-"&amp;'BH (2)'!$A587,'BH (2)'!$B$7:$S$1006,O$5,0),"")</f>
        <v/>
      </c>
      <c r="P587" s="148" t="str">
        <f>IFERROR(VLOOKUP('BH (2)'!$C$4&amp;"-"&amp;'BH (2)'!$A587,'BH (2)'!$B$7:$S$1006,P$5,0),"")</f>
        <v/>
      </c>
      <c r="Q587" s="157" t="str">
        <f>IFERROR(VLOOKUP('BH (2)'!$C$4&amp;"-"&amp;'BH (2)'!$A587,'BH (2)'!$B$7:$S$1006,Q$5,0),"")</f>
        <v/>
      </c>
      <c r="R587" s="158" t="str">
        <f>IFERROR(VLOOKUP('BH (2)'!$C$4&amp;"-"&amp;'BH (2)'!$A587,'BH (2)'!$B$7:$S$1006,R$5,0),"")</f>
        <v/>
      </c>
      <c r="S587" s="159" t="str">
        <f>IFERROR(VLOOKUP('BH (2)'!$C$4&amp;"-"&amp;'BH (2)'!$A587,'BH (2)'!$B$7:$S$1006,S$5,0),"")</f>
        <v/>
      </c>
      <c r="T587" s="26" t="str">
        <f t="shared" si="36"/>
        <v/>
      </c>
      <c r="U587" s="26" t="str">
        <f t="shared" si="37"/>
        <v/>
      </c>
      <c r="V587" s="26" t="str">
        <f t="shared" si="38"/>
        <v/>
      </c>
      <c r="W587" s="26" t="str">
        <f t="shared" si="39"/>
        <v/>
      </c>
    </row>
    <row r="588" spans="3:23" ht="45" customHeight="1" x14ac:dyDescent="0.25">
      <c r="C588" s="32">
        <v>582</v>
      </c>
      <c r="D588" s="150" t="str">
        <f>IFERROR(VLOOKUP('BH (2)'!$C$4&amp;"-"&amp;'BH (2)'!$A588,'BH (2)'!$B$7:$S$1006,D$5,0),"")</f>
        <v/>
      </c>
      <c r="E588" s="160" t="str">
        <f>IFERROR(VLOOKUP('BH (2)'!$C$4&amp;"-"&amp;'BH (2)'!$A588,'BH (2)'!$B$7:$S$1006,E$5,0),"")</f>
        <v/>
      </c>
      <c r="F588" s="152" t="str">
        <f>IFERROR(VLOOKUP('BH (2)'!$C$4&amp;"-"&amp;'BH (2)'!$A588,'BH (2)'!$B$7:$S$1006,F$5,0),"")</f>
        <v/>
      </c>
      <c r="G588" s="153" t="str">
        <f>IFERROR(VLOOKUP('BH (2)'!$C$4&amp;"-"&amp;'BH (2)'!$A588,'BH (2)'!$B$7:$S$1006,G$5,0),"")</f>
        <v/>
      </c>
      <c r="H588" s="154" t="str">
        <f>IFERROR(VLOOKUP('BH (2)'!$C$4&amp;"-"&amp;'BH (2)'!$A588,'BH (2)'!$B$7:$S$1006,H$5,0),"")</f>
        <v/>
      </c>
      <c r="I588" s="153" t="str">
        <f>IFERROR(VLOOKUP('BH (2)'!$C$4&amp;"-"&amp;'BH (2)'!$A588,'BH (2)'!$B$7:$S$1006,I$5,0),"")</f>
        <v/>
      </c>
      <c r="J588" s="155" t="str">
        <f>IFERROR(VLOOKUP('BH (2)'!$C$4&amp;"-"&amp;'BH (2)'!$A588,'BH (2)'!$B$7:$S$1006,J$5,0),"")</f>
        <v/>
      </c>
      <c r="K588" s="153" t="str">
        <f>IFERROR(VLOOKUP('BH (2)'!$C$4&amp;"-"&amp;'BH (2)'!$A588,'BH (2)'!$B$7:$S$1006,K$5,0),"")</f>
        <v/>
      </c>
      <c r="L588" s="150" t="str">
        <f>IFERROR(VLOOKUP('BH (2)'!$C$4&amp;"-"&amp;'BH (2)'!$A588,'BH (2)'!$B$7:$S$1006,L$5,0),"")</f>
        <v/>
      </c>
      <c r="M588" s="154" t="str">
        <f>IFERROR(VLOOKUP('BH (2)'!$C$4&amp;"-"&amp;'BH (2)'!$A588,'BH (2)'!$B$7:$S$1006,M$5,0),"")</f>
        <v/>
      </c>
      <c r="N588" s="150" t="str">
        <f>IFERROR(VLOOKUP('BH (2)'!$C$4&amp;"-"&amp;'BH (2)'!$A588,'BH (2)'!$B$7:$S$1006,N$5,0),"")</f>
        <v/>
      </c>
      <c r="O588" s="156" t="str">
        <f>IFERROR(VLOOKUP('BH (2)'!$C$4&amp;"-"&amp;'BH (2)'!$A588,'BH (2)'!$B$7:$S$1006,O$5,0),"")</f>
        <v/>
      </c>
      <c r="P588" s="148" t="str">
        <f>IFERROR(VLOOKUP('BH (2)'!$C$4&amp;"-"&amp;'BH (2)'!$A588,'BH (2)'!$B$7:$S$1006,P$5,0),"")</f>
        <v/>
      </c>
      <c r="Q588" s="157" t="str">
        <f>IFERROR(VLOOKUP('BH (2)'!$C$4&amp;"-"&amp;'BH (2)'!$A588,'BH (2)'!$B$7:$S$1006,Q$5,0),"")</f>
        <v/>
      </c>
      <c r="R588" s="158" t="str">
        <f>IFERROR(VLOOKUP('BH (2)'!$C$4&amp;"-"&amp;'BH (2)'!$A588,'BH (2)'!$B$7:$S$1006,R$5,0),"")</f>
        <v/>
      </c>
      <c r="S588" s="159" t="str">
        <f>IFERROR(VLOOKUP('BH (2)'!$C$4&amp;"-"&amp;'BH (2)'!$A588,'BH (2)'!$B$7:$S$1006,S$5,0),"")</f>
        <v/>
      </c>
      <c r="T588" s="26" t="str">
        <f t="shared" si="36"/>
        <v/>
      </c>
      <c r="U588" s="26" t="str">
        <f t="shared" si="37"/>
        <v/>
      </c>
      <c r="V588" s="26" t="str">
        <f t="shared" si="38"/>
        <v/>
      </c>
      <c r="W588" s="26" t="str">
        <f t="shared" si="39"/>
        <v/>
      </c>
    </row>
    <row r="589" spans="3:23" ht="45" customHeight="1" x14ac:dyDescent="0.25">
      <c r="C589" s="32">
        <v>583</v>
      </c>
      <c r="D589" s="150" t="str">
        <f>IFERROR(VLOOKUP('BH (2)'!$C$4&amp;"-"&amp;'BH (2)'!$A589,'BH (2)'!$B$7:$S$1006,D$5,0),"")</f>
        <v/>
      </c>
      <c r="E589" s="160" t="str">
        <f>IFERROR(VLOOKUP('BH (2)'!$C$4&amp;"-"&amp;'BH (2)'!$A589,'BH (2)'!$B$7:$S$1006,E$5,0),"")</f>
        <v/>
      </c>
      <c r="F589" s="152" t="str">
        <f>IFERROR(VLOOKUP('BH (2)'!$C$4&amp;"-"&amp;'BH (2)'!$A589,'BH (2)'!$B$7:$S$1006,F$5,0),"")</f>
        <v/>
      </c>
      <c r="G589" s="153" t="str">
        <f>IFERROR(VLOOKUP('BH (2)'!$C$4&amp;"-"&amp;'BH (2)'!$A589,'BH (2)'!$B$7:$S$1006,G$5,0),"")</f>
        <v/>
      </c>
      <c r="H589" s="154" t="str">
        <f>IFERROR(VLOOKUP('BH (2)'!$C$4&amp;"-"&amp;'BH (2)'!$A589,'BH (2)'!$B$7:$S$1006,H$5,0),"")</f>
        <v/>
      </c>
      <c r="I589" s="153" t="str">
        <f>IFERROR(VLOOKUP('BH (2)'!$C$4&amp;"-"&amp;'BH (2)'!$A589,'BH (2)'!$B$7:$S$1006,I$5,0),"")</f>
        <v/>
      </c>
      <c r="J589" s="155" t="str">
        <f>IFERROR(VLOOKUP('BH (2)'!$C$4&amp;"-"&amp;'BH (2)'!$A589,'BH (2)'!$B$7:$S$1006,J$5,0),"")</f>
        <v/>
      </c>
      <c r="K589" s="153" t="str">
        <f>IFERROR(VLOOKUP('BH (2)'!$C$4&amp;"-"&amp;'BH (2)'!$A589,'BH (2)'!$B$7:$S$1006,K$5,0),"")</f>
        <v/>
      </c>
      <c r="L589" s="150" t="str">
        <f>IFERROR(VLOOKUP('BH (2)'!$C$4&amp;"-"&amp;'BH (2)'!$A589,'BH (2)'!$B$7:$S$1006,L$5,0),"")</f>
        <v/>
      </c>
      <c r="M589" s="154" t="str">
        <f>IFERROR(VLOOKUP('BH (2)'!$C$4&amp;"-"&amp;'BH (2)'!$A589,'BH (2)'!$B$7:$S$1006,M$5,0),"")</f>
        <v/>
      </c>
      <c r="N589" s="150" t="str">
        <f>IFERROR(VLOOKUP('BH (2)'!$C$4&amp;"-"&amp;'BH (2)'!$A589,'BH (2)'!$B$7:$S$1006,N$5,0),"")</f>
        <v/>
      </c>
      <c r="O589" s="156" t="str">
        <f>IFERROR(VLOOKUP('BH (2)'!$C$4&amp;"-"&amp;'BH (2)'!$A589,'BH (2)'!$B$7:$S$1006,O$5,0),"")</f>
        <v/>
      </c>
      <c r="P589" s="148" t="str">
        <f>IFERROR(VLOOKUP('BH (2)'!$C$4&amp;"-"&amp;'BH (2)'!$A589,'BH (2)'!$B$7:$S$1006,P$5,0),"")</f>
        <v/>
      </c>
      <c r="Q589" s="157" t="str">
        <f>IFERROR(VLOOKUP('BH (2)'!$C$4&amp;"-"&amp;'BH (2)'!$A589,'BH (2)'!$B$7:$S$1006,Q$5,0),"")</f>
        <v/>
      </c>
      <c r="R589" s="158" t="str">
        <f>IFERROR(VLOOKUP('BH (2)'!$C$4&amp;"-"&amp;'BH (2)'!$A589,'BH (2)'!$B$7:$S$1006,R$5,0),"")</f>
        <v/>
      </c>
      <c r="S589" s="159" t="str">
        <f>IFERROR(VLOOKUP('BH (2)'!$C$4&amp;"-"&amp;'BH (2)'!$A589,'BH (2)'!$B$7:$S$1006,S$5,0),"")</f>
        <v/>
      </c>
      <c r="T589" s="26" t="str">
        <f t="shared" si="36"/>
        <v/>
      </c>
      <c r="U589" s="26" t="str">
        <f t="shared" si="37"/>
        <v/>
      </c>
      <c r="V589" s="26" t="str">
        <f t="shared" si="38"/>
        <v/>
      </c>
      <c r="W589" s="26" t="str">
        <f t="shared" si="39"/>
        <v/>
      </c>
    </row>
    <row r="590" spans="3:23" ht="45" customHeight="1" x14ac:dyDescent="0.25">
      <c r="C590" s="32">
        <v>584</v>
      </c>
      <c r="D590" s="150" t="str">
        <f>IFERROR(VLOOKUP('BH (2)'!$C$4&amp;"-"&amp;'BH (2)'!$A590,'BH (2)'!$B$7:$S$1006,D$5,0),"")</f>
        <v/>
      </c>
      <c r="E590" s="160" t="str">
        <f>IFERROR(VLOOKUP('BH (2)'!$C$4&amp;"-"&amp;'BH (2)'!$A590,'BH (2)'!$B$7:$S$1006,E$5,0),"")</f>
        <v/>
      </c>
      <c r="F590" s="152" t="str">
        <f>IFERROR(VLOOKUP('BH (2)'!$C$4&amp;"-"&amp;'BH (2)'!$A590,'BH (2)'!$B$7:$S$1006,F$5,0),"")</f>
        <v/>
      </c>
      <c r="G590" s="153" t="str">
        <f>IFERROR(VLOOKUP('BH (2)'!$C$4&amp;"-"&amp;'BH (2)'!$A590,'BH (2)'!$B$7:$S$1006,G$5,0),"")</f>
        <v/>
      </c>
      <c r="H590" s="154" t="str">
        <f>IFERROR(VLOOKUP('BH (2)'!$C$4&amp;"-"&amp;'BH (2)'!$A590,'BH (2)'!$B$7:$S$1006,H$5,0),"")</f>
        <v/>
      </c>
      <c r="I590" s="153" t="str">
        <f>IFERROR(VLOOKUP('BH (2)'!$C$4&amp;"-"&amp;'BH (2)'!$A590,'BH (2)'!$B$7:$S$1006,I$5,0),"")</f>
        <v/>
      </c>
      <c r="J590" s="155" t="str">
        <f>IFERROR(VLOOKUP('BH (2)'!$C$4&amp;"-"&amp;'BH (2)'!$A590,'BH (2)'!$B$7:$S$1006,J$5,0),"")</f>
        <v/>
      </c>
      <c r="K590" s="153" t="str">
        <f>IFERROR(VLOOKUP('BH (2)'!$C$4&amp;"-"&amp;'BH (2)'!$A590,'BH (2)'!$B$7:$S$1006,K$5,0),"")</f>
        <v/>
      </c>
      <c r="L590" s="150" t="str">
        <f>IFERROR(VLOOKUP('BH (2)'!$C$4&amp;"-"&amp;'BH (2)'!$A590,'BH (2)'!$B$7:$S$1006,L$5,0),"")</f>
        <v/>
      </c>
      <c r="M590" s="154" t="str">
        <f>IFERROR(VLOOKUP('BH (2)'!$C$4&amp;"-"&amp;'BH (2)'!$A590,'BH (2)'!$B$7:$S$1006,M$5,0),"")</f>
        <v/>
      </c>
      <c r="N590" s="150" t="str">
        <f>IFERROR(VLOOKUP('BH (2)'!$C$4&amp;"-"&amp;'BH (2)'!$A590,'BH (2)'!$B$7:$S$1006,N$5,0),"")</f>
        <v/>
      </c>
      <c r="O590" s="156" t="str">
        <f>IFERROR(VLOOKUP('BH (2)'!$C$4&amp;"-"&amp;'BH (2)'!$A590,'BH (2)'!$B$7:$S$1006,O$5,0),"")</f>
        <v/>
      </c>
      <c r="P590" s="148" t="str">
        <f>IFERROR(VLOOKUP('BH (2)'!$C$4&amp;"-"&amp;'BH (2)'!$A590,'BH (2)'!$B$7:$S$1006,P$5,0),"")</f>
        <v/>
      </c>
      <c r="Q590" s="157" t="str">
        <f>IFERROR(VLOOKUP('BH (2)'!$C$4&amp;"-"&amp;'BH (2)'!$A590,'BH (2)'!$B$7:$S$1006,Q$5,0),"")</f>
        <v/>
      </c>
      <c r="R590" s="158" t="str">
        <f>IFERROR(VLOOKUP('BH (2)'!$C$4&amp;"-"&amp;'BH (2)'!$A590,'BH (2)'!$B$7:$S$1006,R$5,0),"")</f>
        <v/>
      </c>
      <c r="S590" s="159" t="str">
        <f>IFERROR(VLOOKUP('BH (2)'!$C$4&amp;"-"&amp;'BH (2)'!$A590,'BH (2)'!$B$7:$S$1006,S$5,0),"")</f>
        <v/>
      </c>
      <c r="T590" s="26" t="str">
        <f t="shared" si="36"/>
        <v/>
      </c>
      <c r="U590" s="26" t="str">
        <f t="shared" si="37"/>
        <v/>
      </c>
      <c r="V590" s="26" t="str">
        <f t="shared" si="38"/>
        <v/>
      </c>
      <c r="W590" s="26" t="str">
        <f t="shared" si="39"/>
        <v/>
      </c>
    </row>
    <row r="591" spans="3:23" ht="45" customHeight="1" x14ac:dyDescent="0.25">
      <c r="C591" s="32">
        <v>585</v>
      </c>
      <c r="D591" s="150" t="str">
        <f>IFERROR(VLOOKUP('BH (2)'!$C$4&amp;"-"&amp;'BH (2)'!$A591,'BH (2)'!$B$7:$S$1006,D$5,0),"")</f>
        <v/>
      </c>
      <c r="E591" s="160" t="str">
        <f>IFERROR(VLOOKUP('BH (2)'!$C$4&amp;"-"&amp;'BH (2)'!$A591,'BH (2)'!$B$7:$S$1006,E$5,0),"")</f>
        <v/>
      </c>
      <c r="F591" s="152" t="str">
        <f>IFERROR(VLOOKUP('BH (2)'!$C$4&amp;"-"&amp;'BH (2)'!$A591,'BH (2)'!$B$7:$S$1006,F$5,0),"")</f>
        <v/>
      </c>
      <c r="G591" s="153" t="str">
        <f>IFERROR(VLOOKUP('BH (2)'!$C$4&amp;"-"&amp;'BH (2)'!$A591,'BH (2)'!$B$7:$S$1006,G$5,0),"")</f>
        <v/>
      </c>
      <c r="H591" s="154" t="str">
        <f>IFERROR(VLOOKUP('BH (2)'!$C$4&amp;"-"&amp;'BH (2)'!$A591,'BH (2)'!$B$7:$S$1006,H$5,0),"")</f>
        <v/>
      </c>
      <c r="I591" s="153" t="str">
        <f>IFERROR(VLOOKUP('BH (2)'!$C$4&amp;"-"&amp;'BH (2)'!$A591,'BH (2)'!$B$7:$S$1006,I$5,0),"")</f>
        <v/>
      </c>
      <c r="J591" s="155" t="str">
        <f>IFERROR(VLOOKUP('BH (2)'!$C$4&amp;"-"&amp;'BH (2)'!$A591,'BH (2)'!$B$7:$S$1006,J$5,0),"")</f>
        <v/>
      </c>
      <c r="K591" s="153" t="str">
        <f>IFERROR(VLOOKUP('BH (2)'!$C$4&amp;"-"&amp;'BH (2)'!$A591,'BH (2)'!$B$7:$S$1006,K$5,0),"")</f>
        <v/>
      </c>
      <c r="L591" s="150" t="str">
        <f>IFERROR(VLOOKUP('BH (2)'!$C$4&amp;"-"&amp;'BH (2)'!$A591,'BH (2)'!$B$7:$S$1006,L$5,0),"")</f>
        <v/>
      </c>
      <c r="M591" s="154" t="str">
        <f>IFERROR(VLOOKUP('BH (2)'!$C$4&amp;"-"&amp;'BH (2)'!$A591,'BH (2)'!$B$7:$S$1006,M$5,0),"")</f>
        <v/>
      </c>
      <c r="N591" s="150" t="str">
        <f>IFERROR(VLOOKUP('BH (2)'!$C$4&amp;"-"&amp;'BH (2)'!$A591,'BH (2)'!$B$7:$S$1006,N$5,0),"")</f>
        <v/>
      </c>
      <c r="O591" s="156" t="str">
        <f>IFERROR(VLOOKUP('BH (2)'!$C$4&amp;"-"&amp;'BH (2)'!$A591,'BH (2)'!$B$7:$S$1006,O$5,0),"")</f>
        <v/>
      </c>
      <c r="P591" s="148" t="str">
        <f>IFERROR(VLOOKUP('BH (2)'!$C$4&amp;"-"&amp;'BH (2)'!$A591,'BH (2)'!$B$7:$S$1006,P$5,0),"")</f>
        <v/>
      </c>
      <c r="Q591" s="157" t="str">
        <f>IFERROR(VLOOKUP('BH (2)'!$C$4&amp;"-"&amp;'BH (2)'!$A591,'BH (2)'!$B$7:$S$1006,Q$5,0),"")</f>
        <v/>
      </c>
      <c r="R591" s="158" t="str">
        <f>IFERROR(VLOOKUP('BH (2)'!$C$4&amp;"-"&amp;'BH (2)'!$A591,'BH (2)'!$B$7:$S$1006,R$5,0),"")</f>
        <v/>
      </c>
      <c r="S591" s="159" t="str">
        <f>IFERROR(VLOOKUP('BH (2)'!$C$4&amp;"-"&amp;'BH (2)'!$A591,'BH (2)'!$B$7:$S$1006,S$5,0),"")</f>
        <v/>
      </c>
      <c r="T591" s="26" t="str">
        <f t="shared" si="36"/>
        <v/>
      </c>
      <c r="U591" s="26" t="str">
        <f t="shared" si="37"/>
        <v/>
      </c>
      <c r="V591" s="26" t="str">
        <f t="shared" si="38"/>
        <v/>
      </c>
      <c r="W591" s="26" t="str">
        <f t="shared" si="39"/>
        <v/>
      </c>
    </row>
    <row r="592" spans="3:23" ht="45" customHeight="1" x14ac:dyDescent="0.25">
      <c r="C592" s="32">
        <v>586</v>
      </c>
      <c r="D592" s="150" t="str">
        <f>IFERROR(VLOOKUP('BH (2)'!$C$4&amp;"-"&amp;'BH (2)'!$A592,'BH (2)'!$B$7:$S$1006,D$5,0),"")</f>
        <v/>
      </c>
      <c r="E592" s="160" t="str">
        <f>IFERROR(VLOOKUP('BH (2)'!$C$4&amp;"-"&amp;'BH (2)'!$A592,'BH (2)'!$B$7:$S$1006,E$5,0),"")</f>
        <v/>
      </c>
      <c r="F592" s="152" t="str">
        <f>IFERROR(VLOOKUP('BH (2)'!$C$4&amp;"-"&amp;'BH (2)'!$A592,'BH (2)'!$B$7:$S$1006,F$5,0),"")</f>
        <v/>
      </c>
      <c r="G592" s="153" t="str">
        <f>IFERROR(VLOOKUP('BH (2)'!$C$4&amp;"-"&amp;'BH (2)'!$A592,'BH (2)'!$B$7:$S$1006,G$5,0),"")</f>
        <v/>
      </c>
      <c r="H592" s="154" t="str">
        <f>IFERROR(VLOOKUP('BH (2)'!$C$4&amp;"-"&amp;'BH (2)'!$A592,'BH (2)'!$B$7:$S$1006,H$5,0),"")</f>
        <v/>
      </c>
      <c r="I592" s="153" t="str">
        <f>IFERROR(VLOOKUP('BH (2)'!$C$4&amp;"-"&amp;'BH (2)'!$A592,'BH (2)'!$B$7:$S$1006,I$5,0),"")</f>
        <v/>
      </c>
      <c r="J592" s="155" t="str">
        <f>IFERROR(VLOOKUP('BH (2)'!$C$4&amp;"-"&amp;'BH (2)'!$A592,'BH (2)'!$B$7:$S$1006,J$5,0),"")</f>
        <v/>
      </c>
      <c r="K592" s="153" t="str">
        <f>IFERROR(VLOOKUP('BH (2)'!$C$4&amp;"-"&amp;'BH (2)'!$A592,'BH (2)'!$B$7:$S$1006,K$5,0),"")</f>
        <v/>
      </c>
      <c r="L592" s="150" t="str">
        <f>IFERROR(VLOOKUP('BH (2)'!$C$4&amp;"-"&amp;'BH (2)'!$A592,'BH (2)'!$B$7:$S$1006,L$5,0),"")</f>
        <v/>
      </c>
      <c r="M592" s="154" t="str">
        <f>IFERROR(VLOOKUP('BH (2)'!$C$4&amp;"-"&amp;'BH (2)'!$A592,'BH (2)'!$B$7:$S$1006,M$5,0),"")</f>
        <v/>
      </c>
      <c r="N592" s="150" t="str">
        <f>IFERROR(VLOOKUP('BH (2)'!$C$4&amp;"-"&amp;'BH (2)'!$A592,'BH (2)'!$B$7:$S$1006,N$5,0),"")</f>
        <v/>
      </c>
      <c r="O592" s="156" t="str">
        <f>IFERROR(VLOOKUP('BH (2)'!$C$4&amp;"-"&amp;'BH (2)'!$A592,'BH (2)'!$B$7:$S$1006,O$5,0),"")</f>
        <v/>
      </c>
      <c r="P592" s="148" t="str">
        <f>IFERROR(VLOOKUP('BH (2)'!$C$4&amp;"-"&amp;'BH (2)'!$A592,'BH (2)'!$B$7:$S$1006,P$5,0),"")</f>
        <v/>
      </c>
      <c r="Q592" s="157" t="str">
        <f>IFERROR(VLOOKUP('BH (2)'!$C$4&amp;"-"&amp;'BH (2)'!$A592,'BH (2)'!$B$7:$S$1006,Q$5,0),"")</f>
        <v/>
      </c>
      <c r="R592" s="158" t="str">
        <f>IFERROR(VLOOKUP('BH (2)'!$C$4&amp;"-"&amp;'BH (2)'!$A592,'BH (2)'!$B$7:$S$1006,R$5,0),"")</f>
        <v/>
      </c>
      <c r="S592" s="159" t="str">
        <f>IFERROR(VLOOKUP('BH (2)'!$C$4&amp;"-"&amp;'BH (2)'!$A592,'BH (2)'!$B$7:$S$1006,S$5,0),"")</f>
        <v/>
      </c>
      <c r="T592" s="26" t="str">
        <f t="shared" si="36"/>
        <v/>
      </c>
      <c r="U592" s="26" t="str">
        <f t="shared" si="37"/>
        <v/>
      </c>
      <c r="V592" s="26" t="str">
        <f t="shared" si="38"/>
        <v/>
      </c>
      <c r="W592" s="26" t="str">
        <f t="shared" si="39"/>
        <v/>
      </c>
    </row>
    <row r="593" spans="3:23" ht="45" customHeight="1" x14ac:dyDescent="0.25">
      <c r="C593" s="32">
        <v>587</v>
      </c>
      <c r="D593" s="150" t="str">
        <f>IFERROR(VLOOKUP('BH (2)'!$C$4&amp;"-"&amp;'BH (2)'!$A593,'BH (2)'!$B$7:$S$1006,D$5,0),"")</f>
        <v/>
      </c>
      <c r="E593" s="160" t="str">
        <f>IFERROR(VLOOKUP('BH (2)'!$C$4&amp;"-"&amp;'BH (2)'!$A593,'BH (2)'!$B$7:$S$1006,E$5,0),"")</f>
        <v/>
      </c>
      <c r="F593" s="152" t="str">
        <f>IFERROR(VLOOKUP('BH (2)'!$C$4&amp;"-"&amp;'BH (2)'!$A593,'BH (2)'!$B$7:$S$1006,F$5,0),"")</f>
        <v/>
      </c>
      <c r="G593" s="153" t="str">
        <f>IFERROR(VLOOKUP('BH (2)'!$C$4&amp;"-"&amp;'BH (2)'!$A593,'BH (2)'!$B$7:$S$1006,G$5,0),"")</f>
        <v/>
      </c>
      <c r="H593" s="154" t="str">
        <f>IFERROR(VLOOKUP('BH (2)'!$C$4&amp;"-"&amp;'BH (2)'!$A593,'BH (2)'!$B$7:$S$1006,H$5,0),"")</f>
        <v/>
      </c>
      <c r="I593" s="153" t="str">
        <f>IFERROR(VLOOKUP('BH (2)'!$C$4&amp;"-"&amp;'BH (2)'!$A593,'BH (2)'!$B$7:$S$1006,I$5,0),"")</f>
        <v/>
      </c>
      <c r="J593" s="155" t="str">
        <f>IFERROR(VLOOKUP('BH (2)'!$C$4&amp;"-"&amp;'BH (2)'!$A593,'BH (2)'!$B$7:$S$1006,J$5,0),"")</f>
        <v/>
      </c>
      <c r="K593" s="153" t="str">
        <f>IFERROR(VLOOKUP('BH (2)'!$C$4&amp;"-"&amp;'BH (2)'!$A593,'BH (2)'!$B$7:$S$1006,K$5,0),"")</f>
        <v/>
      </c>
      <c r="L593" s="150" t="str">
        <f>IFERROR(VLOOKUP('BH (2)'!$C$4&amp;"-"&amp;'BH (2)'!$A593,'BH (2)'!$B$7:$S$1006,L$5,0),"")</f>
        <v/>
      </c>
      <c r="M593" s="154" t="str">
        <f>IFERROR(VLOOKUP('BH (2)'!$C$4&amp;"-"&amp;'BH (2)'!$A593,'BH (2)'!$B$7:$S$1006,M$5,0),"")</f>
        <v/>
      </c>
      <c r="N593" s="150" t="str">
        <f>IFERROR(VLOOKUP('BH (2)'!$C$4&amp;"-"&amp;'BH (2)'!$A593,'BH (2)'!$B$7:$S$1006,N$5,0),"")</f>
        <v/>
      </c>
      <c r="O593" s="156" t="str">
        <f>IFERROR(VLOOKUP('BH (2)'!$C$4&amp;"-"&amp;'BH (2)'!$A593,'BH (2)'!$B$7:$S$1006,O$5,0),"")</f>
        <v/>
      </c>
      <c r="P593" s="148" t="str">
        <f>IFERROR(VLOOKUP('BH (2)'!$C$4&amp;"-"&amp;'BH (2)'!$A593,'BH (2)'!$B$7:$S$1006,P$5,0),"")</f>
        <v/>
      </c>
      <c r="Q593" s="157" t="str">
        <f>IFERROR(VLOOKUP('BH (2)'!$C$4&amp;"-"&amp;'BH (2)'!$A593,'BH (2)'!$B$7:$S$1006,Q$5,0),"")</f>
        <v/>
      </c>
      <c r="R593" s="158" t="str">
        <f>IFERROR(VLOOKUP('BH (2)'!$C$4&amp;"-"&amp;'BH (2)'!$A593,'BH (2)'!$B$7:$S$1006,R$5,0),"")</f>
        <v/>
      </c>
      <c r="S593" s="159" t="str">
        <f>IFERROR(VLOOKUP('BH (2)'!$C$4&amp;"-"&amp;'BH (2)'!$A593,'BH (2)'!$B$7:$S$1006,S$5,0),"")</f>
        <v/>
      </c>
      <c r="T593" s="26" t="str">
        <f t="shared" si="36"/>
        <v/>
      </c>
      <c r="U593" s="26" t="str">
        <f t="shared" si="37"/>
        <v/>
      </c>
      <c r="V593" s="26" t="str">
        <f t="shared" si="38"/>
        <v/>
      </c>
      <c r="W593" s="26" t="str">
        <f t="shared" si="39"/>
        <v/>
      </c>
    </row>
    <row r="594" spans="3:23" ht="45" customHeight="1" x14ac:dyDescent="0.25">
      <c r="C594" s="32">
        <v>588</v>
      </c>
      <c r="D594" s="150" t="str">
        <f>IFERROR(VLOOKUP('BH (2)'!$C$4&amp;"-"&amp;'BH (2)'!$A594,'BH (2)'!$B$7:$S$1006,D$5,0),"")</f>
        <v/>
      </c>
      <c r="E594" s="160" t="str">
        <f>IFERROR(VLOOKUP('BH (2)'!$C$4&amp;"-"&amp;'BH (2)'!$A594,'BH (2)'!$B$7:$S$1006,E$5,0),"")</f>
        <v/>
      </c>
      <c r="F594" s="152" t="str">
        <f>IFERROR(VLOOKUP('BH (2)'!$C$4&amp;"-"&amp;'BH (2)'!$A594,'BH (2)'!$B$7:$S$1006,F$5,0),"")</f>
        <v/>
      </c>
      <c r="G594" s="153" t="str">
        <f>IFERROR(VLOOKUP('BH (2)'!$C$4&amp;"-"&amp;'BH (2)'!$A594,'BH (2)'!$B$7:$S$1006,G$5,0),"")</f>
        <v/>
      </c>
      <c r="H594" s="154" t="str">
        <f>IFERROR(VLOOKUP('BH (2)'!$C$4&amp;"-"&amp;'BH (2)'!$A594,'BH (2)'!$B$7:$S$1006,H$5,0),"")</f>
        <v/>
      </c>
      <c r="I594" s="153" t="str">
        <f>IFERROR(VLOOKUP('BH (2)'!$C$4&amp;"-"&amp;'BH (2)'!$A594,'BH (2)'!$B$7:$S$1006,I$5,0),"")</f>
        <v/>
      </c>
      <c r="J594" s="155" t="str">
        <f>IFERROR(VLOOKUP('BH (2)'!$C$4&amp;"-"&amp;'BH (2)'!$A594,'BH (2)'!$B$7:$S$1006,J$5,0),"")</f>
        <v/>
      </c>
      <c r="K594" s="153" t="str">
        <f>IFERROR(VLOOKUP('BH (2)'!$C$4&amp;"-"&amp;'BH (2)'!$A594,'BH (2)'!$B$7:$S$1006,K$5,0),"")</f>
        <v/>
      </c>
      <c r="L594" s="150" t="str">
        <f>IFERROR(VLOOKUP('BH (2)'!$C$4&amp;"-"&amp;'BH (2)'!$A594,'BH (2)'!$B$7:$S$1006,L$5,0),"")</f>
        <v/>
      </c>
      <c r="M594" s="154" t="str">
        <f>IFERROR(VLOOKUP('BH (2)'!$C$4&amp;"-"&amp;'BH (2)'!$A594,'BH (2)'!$B$7:$S$1006,M$5,0),"")</f>
        <v/>
      </c>
      <c r="N594" s="150" t="str">
        <f>IFERROR(VLOOKUP('BH (2)'!$C$4&amp;"-"&amp;'BH (2)'!$A594,'BH (2)'!$B$7:$S$1006,N$5,0),"")</f>
        <v/>
      </c>
      <c r="O594" s="156" t="str">
        <f>IFERROR(VLOOKUP('BH (2)'!$C$4&amp;"-"&amp;'BH (2)'!$A594,'BH (2)'!$B$7:$S$1006,O$5,0),"")</f>
        <v/>
      </c>
      <c r="P594" s="148" t="str">
        <f>IFERROR(VLOOKUP('BH (2)'!$C$4&amp;"-"&amp;'BH (2)'!$A594,'BH (2)'!$B$7:$S$1006,P$5,0),"")</f>
        <v/>
      </c>
      <c r="Q594" s="157" t="str">
        <f>IFERROR(VLOOKUP('BH (2)'!$C$4&amp;"-"&amp;'BH (2)'!$A594,'BH (2)'!$B$7:$S$1006,Q$5,0),"")</f>
        <v/>
      </c>
      <c r="R594" s="158" t="str">
        <f>IFERROR(VLOOKUP('BH (2)'!$C$4&amp;"-"&amp;'BH (2)'!$A594,'BH (2)'!$B$7:$S$1006,R$5,0),"")</f>
        <v/>
      </c>
      <c r="S594" s="159" t="str">
        <f>IFERROR(VLOOKUP('BH (2)'!$C$4&amp;"-"&amp;'BH (2)'!$A594,'BH (2)'!$B$7:$S$1006,S$5,0),"")</f>
        <v/>
      </c>
      <c r="T594" s="26" t="str">
        <f t="shared" si="36"/>
        <v/>
      </c>
      <c r="U594" s="26" t="str">
        <f t="shared" si="37"/>
        <v/>
      </c>
      <c r="V594" s="26" t="str">
        <f t="shared" si="38"/>
        <v/>
      </c>
      <c r="W594" s="26" t="str">
        <f t="shared" si="39"/>
        <v/>
      </c>
    </row>
    <row r="595" spans="3:23" ht="45" customHeight="1" x14ac:dyDescent="0.25">
      <c r="C595" s="32">
        <v>589</v>
      </c>
      <c r="D595" s="150" t="str">
        <f>IFERROR(VLOOKUP('BH (2)'!$C$4&amp;"-"&amp;'BH (2)'!$A595,'BH (2)'!$B$7:$S$1006,D$5,0),"")</f>
        <v/>
      </c>
      <c r="E595" s="160" t="str">
        <f>IFERROR(VLOOKUP('BH (2)'!$C$4&amp;"-"&amp;'BH (2)'!$A595,'BH (2)'!$B$7:$S$1006,E$5,0),"")</f>
        <v/>
      </c>
      <c r="F595" s="152" t="str">
        <f>IFERROR(VLOOKUP('BH (2)'!$C$4&amp;"-"&amp;'BH (2)'!$A595,'BH (2)'!$B$7:$S$1006,F$5,0),"")</f>
        <v/>
      </c>
      <c r="G595" s="153" t="str">
        <f>IFERROR(VLOOKUP('BH (2)'!$C$4&amp;"-"&amp;'BH (2)'!$A595,'BH (2)'!$B$7:$S$1006,G$5,0),"")</f>
        <v/>
      </c>
      <c r="H595" s="154" t="str">
        <f>IFERROR(VLOOKUP('BH (2)'!$C$4&amp;"-"&amp;'BH (2)'!$A595,'BH (2)'!$B$7:$S$1006,H$5,0),"")</f>
        <v/>
      </c>
      <c r="I595" s="153" t="str">
        <f>IFERROR(VLOOKUP('BH (2)'!$C$4&amp;"-"&amp;'BH (2)'!$A595,'BH (2)'!$B$7:$S$1006,I$5,0),"")</f>
        <v/>
      </c>
      <c r="J595" s="155" t="str">
        <f>IFERROR(VLOOKUP('BH (2)'!$C$4&amp;"-"&amp;'BH (2)'!$A595,'BH (2)'!$B$7:$S$1006,J$5,0),"")</f>
        <v/>
      </c>
      <c r="K595" s="153" t="str">
        <f>IFERROR(VLOOKUP('BH (2)'!$C$4&amp;"-"&amp;'BH (2)'!$A595,'BH (2)'!$B$7:$S$1006,K$5,0),"")</f>
        <v/>
      </c>
      <c r="L595" s="150" t="str">
        <f>IFERROR(VLOOKUP('BH (2)'!$C$4&amp;"-"&amp;'BH (2)'!$A595,'BH (2)'!$B$7:$S$1006,L$5,0),"")</f>
        <v/>
      </c>
      <c r="M595" s="154" t="str">
        <f>IFERROR(VLOOKUP('BH (2)'!$C$4&amp;"-"&amp;'BH (2)'!$A595,'BH (2)'!$B$7:$S$1006,M$5,0),"")</f>
        <v/>
      </c>
      <c r="N595" s="150" t="str">
        <f>IFERROR(VLOOKUP('BH (2)'!$C$4&amp;"-"&amp;'BH (2)'!$A595,'BH (2)'!$B$7:$S$1006,N$5,0),"")</f>
        <v/>
      </c>
      <c r="O595" s="156" t="str">
        <f>IFERROR(VLOOKUP('BH (2)'!$C$4&amp;"-"&amp;'BH (2)'!$A595,'BH (2)'!$B$7:$S$1006,O$5,0),"")</f>
        <v/>
      </c>
      <c r="P595" s="148" t="str">
        <f>IFERROR(VLOOKUP('BH (2)'!$C$4&amp;"-"&amp;'BH (2)'!$A595,'BH (2)'!$B$7:$S$1006,P$5,0),"")</f>
        <v/>
      </c>
      <c r="Q595" s="157" t="str">
        <f>IFERROR(VLOOKUP('BH (2)'!$C$4&amp;"-"&amp;'BH (2)'!$A595,'BH (2)'!$B$7:$S$1006,Q$5,0),"")</f>
        <v/>
      </c>
      <c r="R595" s="158" t="str">
        <f>IFERROR(VLOOKUP('BH (2)'!$C$4&amp;"-"&amp;'BH (2)'!$A595,'BH (2)'!$B$7:$S$1006,R$5,0),"")</f>
        <v/>
      </c>
      <c r="S595" s="159" t="str">
        <f>IFERROR(VLOOKUP('BH (2)'!$C$4&amp;"-"&amp;'BH (2)'!$A595,'BH (2)'!$B$7:$S$1006,S$5,0),"")</f>
        <v/>
      </c>
      <c r="T595" s="26" t="str">
        <f t="shared" si="36"/>
        <v/>
      </c>
      <c r="U595" s="26" t="str">
        <f t="shared" si="37"/>
        <v/>
      </c>
      <c r="V595" s="26" t="str">
        <f t="shared" si="38"/>
        <v/>
      </c>
      <c r="W595" s="26" t="str">
        <f t="shared" si="39"/>
        <v/>
      </c>
    </row>
    <row r="596" spans="3:23" ht="45" customHeight="1" x14ac:dyDescent="0.25">
      <c r="C596" s="32">
        <v>590</v>
      </c>
      <c r="D596" s="150" t="str">
        <f>IFERROR(VLOOKUP('BH (2)'!$C$4&amp;"-"&amp;'BH (2)'!$A596,'BH (2)'!$B$7:$S$1006,D$5,0),"")</f>
        <v/>
      </c>
      <c r="E596" s="160" t="str">
        <f>IFERROR(VLOOKUP('BH (2)'!$C$4&amp;"-"&amp;'BH (2)'!$A596,'BH (2)'!$B$7:$S$1006,E$5,0),"")</f>
        <v/>
      </c>
      <c r="F596" s="152" t="str">
        <f>IFERROR(VLOOKUP('BH (2)'!$C$4&amp;"-"&amp;'BH (2)'!$A596,'BH (2)'!$B$7:$S$1006,F$5,0),"")</f>
        <v/>
      </c>
      <c r="G596" s="153" t="str">
        <f>IFERROR(VLOOKUP('BH (2)'!$C$4&amp;"-"&amp;'BH (2)'!$A596,'BH (2)'!$B$7:$S$1006,G$5,0),"")</f>
        <v/>
      </c>
      <c r="H596" s="154" t="str">
        <f>IFERROR(VLOOKUP('BH (2)'!$C$4&amp;"-"&amp;'BH (2)'!$A596,'BH (2)'!$B$7:$S$1006,H$5,0),"")</f>
        <v/>
      </c>
      <c r="I596" s="153" t="str">
        <f>IFERROR(VLOOKUP('BH (2)'!$C$4&amp;"-"&amp;'BH (2)'!$A596,'BH (2)'!$B$7:$S$1006,I$5,0),"")</f>
        <v/>
      </c>
      <c r="J596" s="155" t="str">
        <f>IFERROR(VLOOKUP('BH (2)'!$C$4&amp;"-"&amp;'BH (2)'!$A596,'BH (2)'!$B$7:$S$1006,J$5,0),"")</f>
        <v/>
      </c>
      <c r="K596" s="153" t="str">
        <f>IFERROR(VLOOKUP('BH (2)'!$C$4&amp;"-"&amp;'BH (2)'!$A596,'BH (2)'!$B$7:$S$1006,K$5,0),"")</f>
        <v/>
      </c>
      <c r="L596" s="150" t="str">
        <f>IFERROR(VLOOKUP('BH (2)'!$C$4&amp;"-"&amp;'BH (2)'!$A596,'BH (2)'!$B$7:$S$1006,L$5,0),"")</f>
        <v/>
      </c>
      <c r="M596" s="154" t="str">
        <f>IFERROR(VLOOKUP('BH (2)'!$C$4&amp;"-"&amp;'BH (2)'!$A596,'BH (2)'!$B$7:$S$1006,M$5,0),"")</f>
        <v/>
      </c>
      <c r="N596" s="150" t="str">
        <f>IFERROR(VLOOKUP('BH (2)'!$C$4&amp;"-"&amp;'BH (2)'!$A596,'BH (2)'!$B$7:$S$1006,N$5,0),"")</f>
        <v/>
      </c>
      <c r="O596" s="156" t="str">
        <f>IFERROR(VLOOKUP('BH (2)'!$C$4&amp;"-"&amp;'BH (2)'!$A596,'BH (2)'!$B$7:$S$1006,O$5,0),"")</f>
        <v/>
      </c>
      <c r="P596" s="148" t="str">
        <f>IFERROR(VLOOKUP('BH (2)'!$C$4&amp;"-"&amp;'BH (2)'!$A596,'BH (2)'!$B$7:$S$1006,P$5,0),"")</f>
        <v/>
      </c>
      <c r="Q596" s="157" t="str">
        <f>IFERROR(VLOOKUP('BH (2)'!$C$4&amp;"-"&amp;'BH (2)'!$A596,'BH (2)'!$B$7:$S$1006,Q$5,0),"")</f>
        <v/>
      </c>
      <c r="R596" s="158" t="str">
        <f>IFERROR(VLOOKUP('BH (2)'!$C$4&amp;"-"&amp;'BH (2)'!$A596,'BH (2)'!$B$7:$S$1006,R$5,0),"")</f>
        <v/>
      </c>
      <c r="S596" s="159" t="str">
        <f>IFERROR(VLOOKUP('BH (2)'!$C$4&amp;"-"&amp;'BH (2)'!$A596,'BH (2)'!$B$7:$S$1006,S$5,0),"")</f>
        <v/>
      </c>
      <c r="T596" s="26" t="str">
        <f t="shared" si="36"/>
        <v/>
      </c>
      <c r="U596" s="26" t="str">
        <f t="shared" si="37"/>
        <v/>
      </c>
      <c r="V596" s="26" t="str">
        <f t="shared" si="38"/>
        <v/>
      </c>
      <c r="W596" s="26" t="str">
        <f t="shared" si="39"/>
        <v/>
      </c>
    </row>
    <row r="597" spans="3:23" ht="45" customHeight="1" x14ac:dyDescent="0.25">
      <c r="C597" s="32">
        <v>591</v>
      </c>
      <c r="D597" s="150" t="str">
        <f>IFERROR(VLOOKUP('BH (2)'!$C$4&amp;"-"&amp;'BH (2)'!$A597,'BH (2)'!$B$7:$S$1006,D$5,0),"")</f>
        <v/>
      </c>
      <c r="E597" s="160" t="str">
        <f>IFERROR(VLOOKUP('BH (2)'!$C$4&amp;"-"&amp;'BH (2)'!$A597,'BH (2)'!$B$7:$S$1006,E$5,0),"")</f>
        <v/>
      </c>
      <c r="F597" s="152" t="str">
        <f>IFERROR(VLOOKUP('BH (2)'!$C$4&amp;"-"&amp;'BH (2)'!$A597,'BH (2)'!$B$7:$S$1006,F$5,0),"")</f>
        <v/>
      </c>
      <c r="G597" s="153" t="str">
        <f>IFERROR(VLOOKUP('BH (2)'!$C$4&amp;"-"&amp;'BH (2)'!$A597,'BH (2)'!$B$7:$S$1006,G$5,0),"")</f>
        <v/>
      </c>
      <c r="H597" s="154" t="str">
        <f>IFERROR(VLOOKUP('BH (2)'!$C$4&amp;"-"&amp;'BH (2)'!$A597,'BH (2)'!$B$7:$S$1006,H$5,0),"")</f>
        <v/>
      </c>
      <c r="I597" s="153" t="str">
        <f>IFERROR(VLOOKUP('BH (2)'!$C$4&amp;"-"&amp;'BH (2)'!$A597,'BH (2)'!$B$7:$S$1006,I$5,0),"")</f>
        <v/>
      </c>
      <c r="J597" s="155" t="str">
        <f>IFERROR(VLOOKUP('BH (2)'!$C$4&amp;"-"&amp;'BH (2)'!$A597,'BH (2)'!$B$7:$S$1006,J$5,0),"")</f>
        <v/>
      </c>
      <c r="K597" s="153" t="str">
        <f>IFERROR(VLOOKUP('BH (2)'!$C$4&amp;"-"&amp;'BH (2)'!$A597,'BH (2)'!$B$7:$S$1006,K$5,0),"")</f>
        <v/>
      </c>
      <c r="L597" s="150" t="str">
        <f>IFERROR(VLOOKUP('BH (2)'!$C$4&amp;"-"&amp;'BH (2)'!$A597,'BH (2)'!$B$7:$S$1006,L$5,0),"")</f>
        <v/>
      </c>
      <c r="M597" s="154" t="str">
        <f>IFERROR(VLOOKUP('BH (2)'!$C$4&amp;"-"&amp;'BH (2)'!$A597,'BH (2)'!$B$7:$S$1006,M$5,0),"")</f>
        <v/>
      </c>
      <c r="N597" s="150" t="str">
        <f>IFERROR(VLOOKUP('BH (2)'!$C$4&amp;"-"&amp;'BH (2)'!$A597,'BH (2)'!$B$7:$S$1006,N$5,0),"")</f>
        <v/>
      </c>
      <c r="O597" s="156" t="str">
        <f>IFERROR(VLOOKUP('BH (2)'!$C$4&amp;"-"&amp;'BH (2)'!$A597,'BH (2)'!$B$7:$S$1006,O$5,0),"")</f>
        <v/>
      </c>
      <c r="P597" s="148" t="str">
        <f>IFERROR(VLOOKUP('BH (2)'!$C$4&amp;"-"&amp;'BH (2)'!$A597,'BH (2)'!$B$7:$S$1006,P$5,0),"")</f>
        <v/>
      </c>
      <c r="Q597" s="157" t="str">
        <f>IFERROR(VLOOKUP('BH (2)'!$C$4&amp;"-"&amp;'BH (2)'!$A597,'BH (2)'!$B$7:$S$1006,Q$5,0),"")</f>
        <v/>
      </c>
      <c r="R597" s="158" t="str">
        <f>IFERROR(VLOOKUP('BH (2)'!$C$4&amp;"-"&amp;'BH (2)'!$A597,'BH (2)'!$B$7:$S$1006,R$5,0),"")</f>
        <v/>
      </c>
      <c r="S597" s="159" t="str">
        <f>IFERROR(VLOOKUP('BH (2)'!$C$4&amp;"-"&amp;'BH (2)'!$A597,'BH (2)'!$B$7:$S$1006,S$5,0),"")</f>
        <v/>
      </c>
      <c r="T597" s="26" t="str">
        <f t="shared" si="36"/>
        <v/>
      </c>
      <c r="U597" s="26" t="str">
        <f t="shared" si="37"/>
        <v/>
      </c>
      <c r="V597" s="26" t="str">
        <f t="shared" si="38"/>
        <v/>
      </c>
      <c r="W597" s="26" t="str">
        <f t="shared" si="39"/>
        <v/>
      </c>
    </row>
    <row r="598" spans="3:23" ht="45" customHeight="1" x14ac:dyDescent="0.25">
      <c r="C598" s="32">
        <v>592</v>
      </c>
      <c r="D598" s="150" t="str">
        <f>IFERROR(VLOOKUP('BH (2)'!$C$4&amp;"-"&amp;'BH (2)'!$A598,'BH (2)'!$B$7:$S$1006,D$5,0),"")</f>
        <v/>
      </c>
      <c r="E598" s="160" t="str">
        <f>IFERROR(VLOOKUP('BH (2)'!$C$4&amp;"-"&amp;'BH (2)'!$A598,'BH (2)'!$B$7:$S$1006,E$5,0),"")</f>
        <v/>
      </c>
      <c r="F598" s="152" t="str">
        <f>IFERROR(VLOOKUP('BH (2)'!$C$4&amp;"-"&amp;'BH (2)'!$A598,'BH (2)'!$B$7:$S$1006,F$5,0),"")</f>
        <v/>
      </c>
      <c r="G598" s="153" t="str">
        <f>IFERROR(VLOOKUP('BH (2)'!$C$4&amp;"-"&amp;'BH (2)'!$A598,'BH (2)'!$B$7:$S$1006,G$5,0),"")</f>
        <v/>
      </c>
      <c r="H598" s="154" t="str">
        <f>IFERROR(VLOOKUP('BH (2)'!$C$4&amp;"-"&amp;'BH (2)'!$A598,'BH (2)'!$B$7:$S$1006,H$5,0),"")</f>
        <v/>
      </c>
      <c r="I598" s="153" t="str">
        <f>IFERROR(VLOOKUP('BH (2)'!$C$4&amp;"-"&amp;'BH (2)'!$A598,'BH (2)'!$B$7:$S$1006,I$5,0),"")</f>
        <v/>
      </c>
      <c r="J598" s="155" t="str">
        <f>IFERROR(VLOOKUP('BH (2)'!$C$4&amp;"-"&amp;'BH (2)'!$A598,'BH (2)'!$B$7:$S$1006,J$5,0),"")</f>
        <v/>
      </c>
      <c r="K598" s="153" t="str">
        <f>IFERROR(VLOOKUP('BH (2)'!$C$4&amp;"-"&amp;'BH (2)'!$A598,'BH (2)'!$B$7:$S$1006,K$5,0),"")</f>
        <v/>
      </c>
      <c r="L598" s="150" t="str">
        <f>IFERROR(VLOOKUP('BH (2)'!$C$4&amp;"-"&amp;'BH (2)'!$A598,'BH (2)'!$B$7:$S$1006,L$5,0),"")</f>
        <v/>
      </c>
      <c r="M598" s="154" t="str">
        <f>IFERROR(VLOOKUP('BH (2)'!$C$4&amp;"-"&amp;'BH (2)'!$A598,'BH (2)'!$B$7:$S$1006,M$5,0),"")</f>
        <v/>
      </c>
      <c r="N598" s="150" t="str">
        <f>IFERROR(VLOOKUP('BH (2)'!$C$4&amp;"-"&amp;'BH (2)'!$A598,'BH (2)'!$B$7:$S$1006,N$5,0),"")</f>
        <v/>
      </c>
      <c r="O598" s="156" t="str">
        <f>IFERROR(VLOOKUP('BH (2)'!$C$4&amp;"-"&amp;'BH (2)'!$A598,'BH (2)'!$B$7:$S$1006,O$5,0),"")</f>
        <v/>
      </c>
      <c r="P598" s="148" t="str">
        <f>IFERROR(VLOOKUP('BH (2)'!$C$4&amp;"-"&amp;'BH (2)'!$A598,'BH (2)'!$B$7:$S$1006,P$5,0),"")</f>
        <v/>
      </c>
      <c r="Q598" s="157" t="str">
        <f>IFERROR(VLOOKUP('BH (2)'!$C$4&amp;"-"&amp;'BH (2)'!$A598,'BH (2)'!$B$7:$S$1006,Q$5,0),"")</f>
        <v/>
      </c>
      <c r="R598" s="158" t="str">
        <f>IFERROR(VLOOKUP('BH (2)'!$C$4&amp;"-"&amp;'BH (2)'!$A598,'BH (2)'!$B$7:$S$1006,R$5,0),"")</f>
        <v/>
      </c>
      <c r="S598" s="159" t="str">
        <f>IFERROR(VLOOKUP('BH (2)'!$C$4&amp;"-"&amp;'BH (2)'!$A598,'BH (2)'!$B$7:$S$1006,S$5,0),"")</f>
        <v/>
      </c>
      <c r="T598" s="26" t="str">
        <f t="shared" si="36"/>
        <v/>
      </c>
      <c r="U598" s="26" t="str">
        <f t="shared" si="37"/>
        <v/>
      </c>
      <c r="V598" s="26" t="str">
        <f t="shared" si="38"/>
        <v/>
      </c>
      <c r="W598" s="26" t="str">
        <f t="shared" si="39"/>
        <v/>
      </c>
    </row>
    <row r="599" spans="3:23" ht="45" customHeight="1" x14ac:dyDescent="0.25">
      <c r="C599" s="32">
        <v>593</v>
      </c>
      <c r="D599" s="150" t="str">
        <f>IFERROR(VLOOKUP('BH (2)'!$C$4&amp;"-"&amp;'BH (2)'!$A599,'BH (2)'!$B$7:$S$1006,D$5,0),"")</f>
        <v/>
      </c>
      <c r="E599" s="160" t="str">
        <f>IFERROR(VLOOKUP('BH (2)'!$C$4&amp;"-"&amp;'BH (2)'!$A599,'BH (2)'!$B$7:$S$1006,E$5,0),"")</f>
        <v/>
      </c>
      <c r="F599" s="152" t="str">
        <f>IFERROR(VLOOKUP('BH (2)'!$C$4&amp;"-"&amp;'BH (2)'!$A599,'BH (2)'!$B$7:$S$1006,F$5,0),"")</f>
        <v/>
      </c>
      <c r="G599" s="153" t="str">
        <f>IFERROR(VLOOKUP('BH (2)'!$C$4&amp;"-"&amp;'BH (2)'!$A599,'BH (2)'!$B$7:$S$1006,G$5,0),"")</f>
        <v/>
      </c>
      <c r="H599" s="154" t="str">
        <f>IFERROR(VLOOKUP('BH (2)'!$C$4&amp;"-"&amp;'BH (2)'!$A599,'BH (2)'!$B$7:$S$1006,H$5,0),"")</f>
        <v/>
      </c>
      <c r="I599" s="153" t="str">
        <f>IFERROR(VLOOKUP('BH (2)'!$C$4&amp;"-"&amp;'BH (2)'!$A599,'BH (2)'!$B$7:$S$1006,I$5,0),"")</f>
        <v/>
      </c>
      <c r="J599" s="155" t="str">
        <f>IFERROR(VLOOKUP('BH (2)'!$C$4&amp;"-"&amp;'BH (2)'!$A599,'BH (2)'!$B$7:$S$1006,J$5,0),"")</f>
        <v/>
      </c>
      <c r="K599" s="153" t="str">
        <f>IFERROR(VLOOKUP('BH (2)'!$C$4&amp;"-"&amp;'BH (2)'!$A599,'BH (2)'!$B$7:$S$1006,K$5,0),"")</f>
        <v/>
      </c>
      <c r="L599" s="150" t="str">
        <f>IFERROR(VLOOKUP('BH (2)'!$C$4&amp;"-"&amp;'BH (2)'!$A599,'BH (2)'!$B$7:$S$1006,L$5,0),"")</f>
        <v/>
      </c>
      <c r="M599" s="154" t="str">
        <f>IFERROR(VLOOKUP('BH (2)'!$C$4&amp;"-"&amp;'BH (2)'!$A599,'BH (2)'!$B$7:$S$1006,M$5,0),"")</f>
        <v/>
      </c>
      <c r="N599" s="150" t="str">
        <f>IFERROR(VLOOKUP('BH (2)'!$C$4&amp;"-"&amp;'BH (2)'!$A599,'BH (2)'!$B$7:$S$1006,N$5,0),"")</f>
        <v/>
      </c>
      <c r="O599" s="156" t="str">
        <f>IFERROR(VLOOKUP('BH (2)'!$C$4&amp;"-"&amp;'BH (2)'!$A599,'BH (2)'!$B$7:$S$1006,O$5,0),"")</f>
        <v/>
      </c>
      <c r="P599" s="148" t="str">
        <f>IFERROR(VLOOKUP('BH (2)'!$C$4&amp;"-"&amp;'BH (2)'!$A599,'BH (2)'!$B$7:$S$1006,P$5,0),"")</f>
        <v/>
      </c>
      <c r="Q599" s="157" t="str">
        <f>IFERROR(VLOOKUP('BH (2)'!$C$4&amp;"-"&amp;'BH (2)'!$A599,'BH (2)'!$B$7:$S$1006,Q$5,0),"")</f>
        <v/>
      </c>
      <c r="R599" s="158" t="str">
        <f>IFERROR(VLOOKUP('BH (2)'!$C$4&amp;"-"&amp;'BH (2)'!$A599,'BH (2)'!$B$7:$S$1006,R$5,0),"")</f>
        <v/>
      </c>
      <c r="S599" s="159" t="str">
        <f>IFERROR(VLOOKUP('BH (2)'!$C$4&amp;"-"&amp;'BH (2)'!$A599,'BH (2)'!$B$7:$S$1006,S$5,0),"")</f>
        <v/>
      </c>
      <c r="T599" s="26" t="str">
        <f t="shared" si="36"/>
        <v/>
      </c>
      <c r="U599" s="26" t="str">
        <f t="shared" si="37"/>
        <v/>
      </c>
      <c r="V599" s="26" t="str">
        <f t="shared" si="38"/>
        <v/>
      </c>
      <c r="W599" s="26" t="str">
        <f t="shared" si="39"/>
        <v/>
      </c>
    </row>
    <row r="600" spans="3:23" ht="45" customHeight="1" x14ac:dyDescent="0.25">
      <c r="C600" s="32">
        <v>594</v>
      </c>
      <c r="D600" s="150" t="str">
        <f>IFERROR(VLOOKUP('BH (2)'!$C$4&amp;"-"&amp;'BH (2)'!$A600,'BH (2)'!$B$7:$S$1006,D$5,0),"")</f>
        <v/>
      </c>
      <c r="E600" s="160" t="str">
        <f>IFERROR(VLOOKUP('BH (2)'!$C$4&amp;"-"&amp;'BH (2)'!$A600,'BH (2)'!$B$7:$S$1006,E$5,0),"")</f>
        <v/>
      </c>
      <c r="F600" s="152" t="str">
        <f>IFERROR(VLOOKUP('BH (2)'!$C$4&amp;"-"&amp;'BH (2)'!$A600,'BH (2)'!$B$7:$S$1006,F$5,0),"")</f>
        <v/>
      </c>
      <c r="G600" s="153" t="str">
        <f>IFERROR(VLOOKUP('BH (2)'!$C$4&amp;"-"&amp;'BH (2)'!$A600,'BH (2)'!$B$7:$S$1006,G$5,0),"")</f>
        <v/>
      </c>
      <c r="H600" s="154" t="str">
        <f>IFERROR(VLOOKUP('BH (2)'!$C$4&amp;"-"&amp;'BH (2)'!$A600,'BH (2)'!$B$7:$S$1006,H$5,0),"")</f>
        <v/>
      </c>
      <c r="I600" s="153" t="str">
        <f>IFERROR(VLOOKUP('BH (2)'!$C$4&amp;"-"&amp;'BH (2)'!$A600,'BH (2)'!$B$7:$S$1006,I$5,0),"")</f>
        <v/>
      </c>
      <c r="J600" s="155" t="str">
        <f>IFERROR(VLOOKUP('BH (2)'!$C$4&amp;"-"&amp;'BH (2)'!$A600,'BH (2)'!$B$7:$S$1006,J$5,0),"")</f>
        <v/>
      </c>
      <c r="K600" s="153" t="str">
        <f>IFERROR(VLOOKUP('BH (2)'!$C$4&amp;"-"&amp;'BH (2)'!$A600,'BH (2)'!$B$7:$S$1006,K$5,0),"")</f>
        <v/>
      </c>
      <c r="L600" s="150" t="str">
        <f>IFERROR(VLOOKUP('BH (2)'!$C$4&amp;"-"&amp;'BH (2)'!$A600,'BH (2)'!$B$7:$S$1006,L$5,0),"")</f>
        <v/>
      </c>
      <c r="M600" s="154" t="str">
        <f>IFERROR(VLOOKUP('BH (2)'!$C$4&amp;"-"&amp;'BH (2)'!$A600,'BH (2)'!$B$7:$S$1006,M$5,0),"")</f>
        <v/>
      </c>
      <c r="N600" s="150" t="str">
        <f>IFERROR(VLOOKUP('BH (2)'!$C$4&amp;"-"&amp;'BH (2)'!$A600,'BH (2)'!$B$7:$S$1006,N$5,0),"")</f>
        <v/>
      </c>
      <c r="O600" s="156" t="str">
        <f>IFERROR(VLOOKUP('BH (2)'!$C$4&amp;"-"&amp;'BH (2)'!$A600,'BH (2)'!$B$7:$S$1006,O$5,0),"")</f>
        <v/>
      </c>
      <c r="P600" s="148" t="str">
        <f>IFERROR(VLOOKUP('BH (2)'!$C$4&amp;"-"&amp;'BH (2)'!$A600,'BH (2)'!$B$7:$S$1006,P$5,0),"")</f>
        <v/>
      </c>
      <c r="Q600" s="157" t="str">
        <f>IFERROR(VLOOKUP('BH (2)'!$C$4&amp;"-"&amp;'BH (2)'!$A600,'BH (2)'!$B$7:$S$1006,Q$5,0),"")</f>
        <v/>
      </c>
      <c r="R600" s="158" t="str">
        <f>IFERROR(VLOOKUP('BH (2)'!$C$4&amp;"-"&amp;'BH (2)'!$A600,'BH (2)'!$B$7:$S$1006,R$5,0),"")</f>
        <v/>
      </c>
      <c r="S600" s="159" t="str">
        <f>IFERROR(VLOOKUP('BH (2)'!$C$4&amp;"-"&amp;'BH (2)'!$A600,'BH (2)'!$B$7:$S$1006,S$5,0),"")</f>
        <v/>
      </c>
      <c r="T600" s="26" t="str">
        <f t="shared" si="36"/>
        <v/>
      </c>
      <c r="U600" s="26" t="str">
        <f t="shared" si="37"/>
        <v/>
      </c>
      <c r="V600" s="26" t="str">
        <f t="shared" si="38"/>
        <v/>
      </c>
      <c r="W600" s="26" t="str">
        <f t="shared" si="39"/>
        <v/>
      </c>
    </row>
    <row r="601" spans="3:23" ht="45" customHeight="1" x14ac:dyDescent="0.25">
      <c r="C601" s="32">
        <v>595</v>
      </c>
      <c r="D601" s="150" t="str">
        <f>IFERROR(VLOOKUP('BH (2)'!$C$4&amp;"-"&amp;'BH (2)'!$A601,'BH (2)'!$B$7:$S$1006,D$5,0),"")</f>
        <v/>
      </c>
      <c r="E601" s="160" t="str">
        <f>IFERROR(VLOOKUP('BH (2)'!$C$4&amp;"-"&amp;'BH (2)'!$A601,'BH (2)'!$B$7:$S$1006,E$5,0),"")</f>
        <v/>
      </c>
      <c r="F601" s="152" t="str">
        <f>IFERROR(VLOOKUP('BH (2)'!$C$4&amp;"-"&amp;'BH (2)'!$A601,'BH (2)'!$B$7:$S$1006,F$5,0),"")</f>
        <v/>
      </c>
      <c r="G601" s="153" t="str">
        <f>IFERROR(VLOOKUP('BH (2)'!$C$4&amp;"-"&amp;'BH (2)'!$A601,'BH (2)'!$B$7:$S$1006,G$5,0),"")</f>
        <v/>
      </c>
      <c r="H601" s="154" t="str">
        <f>IFERROR(VLOOKUP('BH (2)'!$C$4&amp;"-"&amp;'BH (2)'!$A601,'BH (2)'!$B$7:$S$1006,H$5,0),"")</f>
        <v/>
      </c>
      <c r="I601" s="153" t="str">
        <f>IFERROR(VLOOKUP('BH (2)'!$C$4&amp;"-"&amp;'BH (2)'!$A601,'BH (2)'!$B$7:$S$1006,I$5,0),"")</f>
        <v/>
      </c>
      <c r="J601" s="155" t="str">
        <f>IFERROR(VLOOKUP('BH (2)'!$C$4&amp;"-"&amp;'BH (2)'!$A601,'BH (2)'!$B$7:$S$1006,J$5,0),"")</f>
        <v/>
      </c>
      <c r="K601" s="153" t="str">
        <f>IFERROR(VLOOKUP('BH (2)'!$C$4&amp;"-"&amp;'BH (2)'!$A601,'BH (2)'!$B$7:$S$1006,K$5,0),"")</f>
        <v/>
      </c>
      <c r="L601" s="150" t="str">
        <f>IFERROR(VLOOKUP('BH (2)'!$C$4&amp;"-"&amp;'BH (2)'!$A601,'BH (2)'!$B$7:$S$1006,L$5,0),"")</f>
        <v/>
      </c>
      <c r="M601" s="154" t="str">
        <f>IFERROR(VLOOKUP('BH (2)'!$C$4&amp;"-"&amp;'BH (2)'!$A601,'BH (2)'!$B$7:$S$1006,M$5,0),"")</f>
        <v/>
      </c>
      <c r="N601" s="150" t="str">
        <f>IFERROR(VLOOKUP('BH (2)'!$C$4&amp;"-"&amp;'BH (2)'!$A601,'BH (2)'!$B$7:$S$1006,N$5,0),"")</f>
        <v/>
      </c>
      <c r="O601" s="156" t="str">
        <f>IFERROR(VLOOKUP('BH (2)'!$C$4&amp;"-"&amp;'BH (2)'!$A601,'BH (2)'!$B$7:$S$1006,O$5,0),"")</f>
        <v/>
      </c>
      <c r="P601" s="148" t="str">
        <f>IFERROR(VLOOKUP('BH (2)'!$C$4&amp;"-"&amp;'BH (2)'!$A601,'BH (2)'!$B$7:$S$1006,P$5,0),"")</f>
        <v/>
      </c>
      <c r="Q601" s="157" t="str">
        <f>IFERROR(VLOOKUP('BH (2)'!$C$4&amp;"-"&amp;'BH (2)'!$A601,'BH (2)'!$B$7:$S$1006,Q$5,0),"")</f>
        <v/>
      </c>
      <c r="R601" s="158" t="str">
        <f>IFERROR(VLOOKUP('BH (2)'!$C$4&amp;"-"&amp;'BH (2)'!$A601,'BH (2)'!$B$7:$S$1006,R$5,0),"")</f>
        <v/>
      </c>
      <c r="S601" s="159" t="str">
        <f>IFERROR(VLOOKUP('BH (2)'!$C$4&amp;"-"&amp;'BH (2)'!$A601,'BH (2)'!$B$7:$S$1006,S$5,0),"")</f>
        <v/>
      </c>
      <c r="T601" s="26" t="str">
        <f t="shared" si="36"/>
        <v/>
      </c>
      <c r="U601" s="26" t="str">
        <f t="shared" si="37"/>
        <v/>
      </c>
      <c r="V601" s="26" t="str">
        <f t="shared" si="38"/>
        <v/>
      </c>
      <c r="W601" s="26" t="str">
        <f t="shared" si="39"/>
        <v/>
      </c>
    </row>
    <row r="602" spans="3:23" ht="45" customHeight="1" x14ac:dyDescent="0.25">
      <c r="C602" s="32">
        <v>596</v>
      </c>
      <c r="D602" s="150" t="str">
        <f>IFERROR(VLOOKUP('BH (2)'!$C$4&amp;"-"&amp;'BH (2)'!$A602,'BH (2)'!$B$7:$S$1006,D$5,0),"")</f>
        <v/>
      </c>
      <c r="E602" s="160" t="str">
        <f>IFERROR(VLOOKUP('BH (2)'!$C$4&amp;"-"&amp;'BH (2)'!$A602,'BH (2)'!$B$7:$S$1006,E$5,0),"")</f>
        <v/>
      </c>
      <c r="F602" s="152" t="str">
        <f>IFERROR(VLOOKUP('BH (2)'!$C$4&amp;"-"&amp;'BH (2)'!$A602,'BH (2)'!$B$7:$S$1006,F$5,0),"")</f>
        <v/>
      </c>
      <c r="G602" s="153" t="str">
        <f>IFERROR(VLOOKUP('BH (2)'!$C$4&amp;"-"&amp;'BH (2)'!$A602,'BH (2)'!$B$7:$S$1006,G$5,0),"")</f>
        <v/>
      </c>
      <c r="H602" s="154" t="str">
        <f>IFERROR(VLOOKUP('BH (2)'!$C$4&amp;"-"&amp;'BH (2)'!$A602,'BH (2)'!$B$7:$S$1006,H$5,0),"")</f>
        <v/>
      </c>
      <c r="I602" s="153" t="str">
        <f>IFERROR(VLOOKUP('BH (2)'!$C$4&amp;"-"&amp;'BH (2)'!$A602,'BH (2)'!$B$7:$S$1006,I$5,0),"")</f>
        <v/>
      </c>
      <c r="J602" s="155" t="str">
        <f>IFERROR(VLOOKUP('BH (2)'!$C$4&amp;"-"&amp;'BH (2)'!$A602,'BH (2)'!$B$7:$S$1006,J$5,0),"")</f>
        <v/>
      </c>
      <c r="K602" s="153" t="str">
        <f>IFERROR(VLOOKUP('BH (2)'!$C$4&amp;"-"&amp;'BH (2)'!$A602,'BH (2)'!$B$7:$S$1006,K$5,0),"")</f>
        <v/>
      </c>
      <c r="L602" s="150" t="str">
        <f>IFERROR(VLOOKUP('BH (2)'!$C$4&amp;"-"&amp;'BH (2)'!$A602,'BH (2)'!$B$7:$S$1006,L$5,0),"")</f>
        <v/>
      </c>
      <c r="M602" s="154" t="str">
        <f>IFERROR(VLOOKUP('BH (2)'!$C$4&amp;"-"&amp;'BH (2)'!$A602,'BH (2)'!$B$7:$S$1006,M$5,0),"")</f>
        <v/>
      </c>
      <c r="N602" s="150" t="str">
        <f>IFERROR(VLOOKUP('BH (2)'!$C$4&amp;"-"&amp;'BH (2)'!$A602,'BH (2)'!$B$7:$S$1006,N$5,0),"")</f>
        <v/>
      </c>
      <c r="O602" s="156" t="str">
        <f>IFERROR(VLOOKUP('BH (2)'!$C$4&amp;"-"&amp;'BH (2)'!$A602,'BH (2)'!$B$7:$S$1006,O$5,0),"")</f>
        <v/>
      </c>
      <c r="P602" s="148" t="str">
        <f>IFERROR(VLOOKUP('BH (2)'!$C$4&amp;"-"&amp;'BH (2)'!$A602,'BH (2)'!$B$7:$S$1006,P$5,0),"")</f>
        <v/>
      </c>
      <c r="Q602" s="157" t="str">
        <f>IFERROR(VLOOKUP('BH (2)'!$C$4&amp;"-"&amp;'BH (2)'!$A602,'BH (2)'!$B$7:$S$1006,Q$5,0),"")</f>
        <v/>
      </c>
      <c r="R602" s="158" t="str">
        <f>IFERROR(VLOOKUP('BH (2)'!$C$4&amp;"-"&amp;'BH (2)'!$A602,'BH (2)'!$B$7:$S$1006,R$5,0),"")</f>
        <v/>
      </c>
      <c r="S602" s="159" t="str">
        <f>IFERROR(VLOOKUP('BH (2)'!$C$4&amp;"-"&amp;'BH (2)'!$A602,'BH (2)'!$B$7:$S$1006,S$5,0),"")</f>
        <v/>
      </c>
      <c r="T602" s="26" t="str">
        <f t="shared" si="36"/>
        <v/>
      </c>
      <c r="U602" s="26" t="str">
        <f t="shared" si="37"/>
        <v/>
      </c>
      <c r="V602" s="26" t="str">
        <f t="shared" si="38"/>
        <v/>
      </c>
      <c r="W602" s="26" t="str">
        <f t="shared" si="39"/>
        <v/>
      </c>
    </row>
    <row r="603" spans="3:23" ht="45" customHeight="1" x14ac:dyDescent="0.25">
      <c r="C603" s="32">
        <v>597</v>
      </c>
      <c r="D603" s="150" t="str">
        <f>IFERROR(VLOOKUP('BH (2)'!$C$4&amp;"-"&amp;'BH (2)'!$A603,'BH (2)'!$B$7:$S$1006,D$5,0),"")</f>
        <v/>
      </c>
      <c r="E603" s="160" t="str">
        <f>IFERROR(VLOOKUP('BH (2)'!$C$4&amp;"-"&amp;'BH (2)'!$A603,'BH (2)'!$B$7:$S$1006,E$5,0),"")</f>
        <v/>
      </c>
      <c r="F603" s="152" t="str">
        <f>IFERROR(VLOOKUP('BH (2)'!$C$4&amp;"-"&amp;'BH (2)'!$A603,'BH (2)'!$B$7:$S$1006,F$5,0),"")</f>
        <v/>
      </c>
      <c r="G603" s="153" t="str">
        <f>IFERROR(VLOOKUP('BH (2)'!$C$4&amp;"-"&amp;'BH (2)'!$A603,'BH (2)'!$B$7:$S$1006,G$5,0),"")</f>
        <v/>
      </c>
      <c r="H603" s="154" t="str">
        <f>IFERROR(VLOOKUP('BH (2)'!$C$4&amp;"-"&amp;'BH (2)'!$A603,'BH (2)'!$B$7:$S$1006,H$5,0),"")</f>
        <v/>
      </c>
      <c r="I603" s="153" t="str">
        <f>IFERROR(VLOOKUP('BH (2)'!$C$4&amp;"-"&amp;'BH (2)'!$A603,'BH (2)'!$B$7:$S$1006,I$5,0),"")</f>
        <v/>
      </c>
      <c r="J603" s="155" t="str">
        <f>IFERROR(VLOOKUP('BH (2)'!$C$4&amp;"-"&amp;'BH (2)'!$A603,'BH (2)'!$B$7:$S$1006,J$5,0),"")</f>
        <v/>
      </c>
      <c r="K603" s="153" t="str">
        <f>IFERROR(VLOOKUP('BH (2)'!$C$4&amp;"-"&amp;'BH (2)'!$A603,'BH (2)'!$B$7:$S$1006,K$5,0),"")</f>
        <v/>
      </c>
      <c r="L603" s="150" t="str">
        <f>IFERROR(VLOOKUP('BH (2)'!$C$4&amp;"-"&amp;'BH (2)'!$A603,'BH (2)'!$B$7:$S$1006,L$5,0),"")</f>
        <v/>
      </c>
      <c r="M603" s="154" t="str">
        <f>IFERROR(VLOOKUP('BH (2)'!$C$4&amp;"-"&amp;'BH (2)'!$A603,'BH (2)'!$B$7:$S$1006,M$5,0),"")</f>
        <v/>
      </c>
      <c r="N603" s="150" t="str">
        <f>IFERROR(VLOOKUP('BH (2)'!$C$4&amp;"-"&amp;'BH (2)'!$A603,'BH (2)'!$B$7:$S$1006,N$5,0),"")</f>
        <v/>
      </c>
      <c r="O603" s="156" t="str">
        <f>IFERROR(VLOOKUP('BH (2)'!$C$4&amp;"-"&amp;'BH (2)'!$A603,'BH (2)'!$B$7:$S$1006,O$5,0),"")</f>
        <v/>
      </c>
      <c r="P603" s="148" t="str">
        <f>IFERROR(VLOOKUP('BH (2)'!$C$4&amp;"-"&amp;'BH (2)'!$A603,'BH (2)'!$B$7:$S$1006,P$5,0),"")</f>
        <v/>
      </c>
      <c r="Q603" s="157" t="str">
        <f>IFERROR(VLOOKUP('BH (2)'!$C$4&amp;"-"&amp;'BH (2)'!$A603,'BH (2)'!$B$7:$S$1006,Q$5,0),"")</f>
        <v/>
      </c>
      <c r="R603" s="158" t="str">
        <f>IFERROR(VLOOKUP('BH (2)'!$C$4&amp;"-"&amp;'BH (2)'!$A603,'BH (2)'!$B$7:$S$1006,R$5,0),"")</f>
        <v/>
      </c>
      <c r="S603" s="159" t="str">
        <f>IFERROR(VLOOKUP('BH (2)'!$C$4&amp;"-"&amp;'BH (2)'!$A603,'BH (2)'!$B$7:$S$1006,S$5,0),"")</f>
        <v/>
      </c>
      <c r="T603" s="26" t="str">
        <f t="shared" si="36"/>
        <v/>
      </c>
      <c r="U603" s="26" t="str">
        <f t="shared" si="37"/>
        <v/>
      </c>
      <c r="V603" s="26" t="str">
        <f t="shared" si="38"/>
        <v/>
      </c>
      <c r="W603" s="26" t="str">
        <f t="shared" si="39"/>
        <v/>
      </c>
    </row>
    <row r="604" spans="3:23" ht="45" customHeight="1" x14ac:dyDescent="0.25">
      <c r="C604" s="32">
        <v>598</v>
      </c>
      <c r="D604" s="150" t="str">
        <f>IFERROR(VLOOKUP('BH (2)'!$C$4&amp;"-"&amp;'BH (2)'!$A604,'BH (2)'!$B$7:$S$1006,D$5,0),"")</f>
        <v/>
      </c>
      <c r="E604" s="160" t="str">
        <f>IFERROR(VLOOKUP('BH (2)'!$C$4&amp;"-"&amp;'BH (2)'!$A604,'BH (2)'!$B$7:$S$1006,E$5,0),"")</f>
        <v/>
      </c>
      <c r="F604" s="152" t="str">
        <f>IFERROR(VLOOKUP('BH (2)'!$C$4&amp;"-"&amp;'BH (2)'!$A604,'BH (2)'!$B$7:$S$1006,F$5,0),"")</f>
        <v/>
      </c>
      <c r="G604" s="153" t="str">
        <f>IFERROR(VLOOKUP('BH (2)'!$C$4&amp;"-"&amp;'BH (2)'!$A604,'BH (2)'!$B$7:$S$1006,G$5,0),"")</f>
        <v/>
      </c>
      <c r="H604" s="154" t="str">
        <f>IFERROR(VLOOKUP('BH (2)'!$C$4&amp;"-"&amp;'BH (2)'!$A604,'BH (2)'!$B$7:$S$1006,H$5,0),"")</f>
        <v/>
      </c>
      <c r="I604" s="153" t="str">
        <f>IFERROR(VLOOKUP('BH (2)'!$C$4&amp;"-"&amp;'BH (2)'!$A604,'BH (2)'!$B$7:$S$1006,I$5,0),"")</f>
        <v/>
      </c>
      <c r="J604" s="155" t="str">
        <f>IFERROR(VLOOKUP('BH (2)'!$C$4&amp;"-"&amp;'BH (2)'!$A604,'BH (2)'!$B$7:$S$1006,J$5,0),"")</f>
        <v/>
      </c>
      <c r="K604" s="153" t="str">
        <f>IFERROR(VLOOKUP('BH (2)'!$C$4&amp;"-"&amp;'BH (2)'!$A604,'BH (2)'!$B$7:$S$1006,K$5,0),"")</f>
        <v/>
      </c>
      <c r="L604" s="150" t="str">
        <f>IFERROR(VLOOKUP('BH (2)'!$C$4&amp;"-"&amp;'BH (2)'!$A604,'BH (2)'!$B$7:$S$1006,L$5,0),"")</f>
        <v/>
      </c>
      <c r="M604" s="154" t="str">
        <f>IFERROR(VLOOKUP('BH (2)'!$C$4&amp;"-"&amp;'BH (2)'!$A604,'BH (2)'!$B$7:$S$1006,M$5,0),"")</f>
        <v/>
      </c>
      <c r="N604" s="150" t="str">
        <f>IFERROR(VLOOKUP('BH (2)'!$C$4&amp;"-"&amp;'BH (2)'!$A604,'BH (2)'!$B$7:$S$1006,N$5,0),"")</f>
        <v/>
      </c>
      <c r="O604" s="156" t="str">
        <f>IFERROR(VLOOKUP('BH (2)'!$C$4&amp;"-"&amp;'BH (2)'!$A604,'BH (2)'!$B$7:$S$1006,O$5,0),"")</f>
        <v/>
      </c>
      <c r="P604" s="148" t="str">
        <f>IFERROR(VLOOKUP('BH (2)'!$C$4&amp;"-"&amp;'BH (2)'!$A604,'BH (2)'!$B$7:$S$1006,P$5,0),"")</f>
        <v/>
      </c>
      <c r="Q604" s="157" t="str">
        <f>IFERROR(VLOOKUP('BH (2)'!$C$4&amp;"-"&amp;'BH (2)'!$A604,'BH (2)'!$B$7:$S$1006,Q$5,0),"")</f>
        <v/>
      </c>
      <c r="R604" s="158" t="str">
        <f>IFERROR(VLOOKUP('BH (2)'!$C$4&amp;"-"&amp;'BH (2)'!$A604,'BH (2)'!$B$7:$S$1006,R$5,0),"")</f>
        <v/>
      </c>
      <c r="S604" s="159" t="str">
        <f>IFERROR(VLOOKUP('BH (2)'!$C$4&amp;"-"&amp;'BH (2)'!$A604,'BH (2)'!$B$7:$S$1006,S$5,0),"")</f>
        <v/>
      </c>
      <c r="T604" s="26" t="str">
        <f t="shared" si="36"/>
        <v/>
      </c>
      <c r="U604" s="26" t="str">
        <f t="shared" si="37"/>
        <v/>
      </c>
      <c r="V604" s="26" t="str">
        <f t="shared" si="38"/>
        <v/>
      </c>
      <c r="W604" s="26" t="str">
        <f t="shared" si="39"/>
        <v/>
      </c>
    </row>
    <row r="605" spans="3:23" ht="45" customHeight="1" x14ac:dyDescent="0.25">
      <c r="C605" s="32">
        <v>599</v>
      </c>
      <c r="D605" s="150" t="str">
        <f>IFERROR(VLOOKUP('BH (2)'!$C$4&amp;"-"&amp;'BH (2)'!$A605,'BH (2)'!$B$7:$S$1006,D$5,0),"")</f>
        <v/>
      </c>
      <c r="E605" s="160" t="str">
        <f>IFERROR(VLOOKUP('BH (2)'!$C$4&amp;"-"&amp;'BH (2)'!$A605,'BH (2)'!$B$7:$S$1006,E$5,0),"")</f>
        <v/>
      </c>
      <c r="F605" s="152" t="str">
        <f>IFERROR(VLOOKUP('BH (2)'!$C$4&amp;"-"&amp;'BH (2)'!$A605,'BH (2)'!$B$7:$S$1006,F$5,0),"")</f>
        <v/>
      </c>
      <c r="G605" s="153" t="str">
        <f>IFERROR(VLOOKUP('BH (2)'!$C$4&amp;"-"&amp;'BH (2)'!$A605,'BH (2)'!$B$7:$S$1006,G$5,0),"")</f>
        <v/>
      </c>
      <c r="H605" s="154" t="str">
        <f>IFERROR(VLOOKUP('BH (2)'!$C$4&amp;"-"&amp;'BH (2)'!$A605,'BH (2)'!$B$7:$S$1006,H$5,0),"")</f>
        <v/>
      </c>
      <c r="I605" s="153" t="str">
        <f>IFERROR(VLOOKUP('BH (2)'!$C$4&amp;"-"&amp;'BH (2)'!$A605,'BH (2)'!$B$7:$S$1006,I$5,0),"")</f>
        <v/>
      </c>
      <c r="J605" s="155" t="str">
        <f>IFERROR(VLOOKUP('BH (2)'!$C$4&amp;"-"&amp;'BH (2)'!$A605,'BH (2)'!$B$7:$S$1006,J$5,0),"")</f>
        <v/>
      </c>
      <c r="K605" s="153" t="str">
        <f>IFERROR(VLOOKUP('BH (2)'!$C$4&amp;"-"&amp;'BH (2)'!$A605,'BH (2)'!$B$7:$S$1006,K$5,0),"")</f>
        <v/>
      </c>
      <c r="L605" s="150" t="str">
        <f>IFERROR(VLOOKUP('BH (2)'!$C$4&amp;"-"&amp;'BH (2)'!$A605,'BH (2)'!$B$7:$S$1006,L$5,0),"")</f>
        <v/>
      </c>
      <c r="M605" s="154" t="str">
        <f>IFERROR(VLOOKUP('BH (2)'!$C$4&amp;"-"&amp;'BH (2)'!$A605,'BH (2)'!$B$7:$S$1006,M$5,0),"")</f>
        <v/>
      </c>
      <c r="N605" s="150" t="str">
        <f>IFERROR(VLOOKUP('BH (2)'!$C$4&amp;"-"&amp;'BH (2)'!$A605,'BH (2)'!$B$7:$S$1006,N$5,0),"")</f>
        <v/>
      </c>
      <c r="O605" s="156" t="str">
        <f>IFERROR(VLOOKUP('BH (2)'!$C$4&amp;"-"&amp;'BH (2)'!$A605,'BH (2)'!$B$7:$S$1006,O$5,0),"")</f>
        <v/>
      </c>
      <c r="P605" s="148" t="str">
        <f>IFERROR(VLOOKUP('BH (2)'!$C$4&amp;"-"&amp;'BH (2)'!$A605,'BH (2)'!$B$7:$S$1006,P$5,0),"")</f>
        <v/>
      </c>
      <c r="Q605" s="157" t="str">
        <f>IFERROR(VLOOKUP('BH (2)'!$C$4&amp;"-"&amp;'BH (2)'!$A605,'BH (2)'!$B$7:$S$1006,Q$5,0),"")</f>
        <v/>
      </c>
      <c r="R605" s="158" t="str">
        <f>IFERROR(VLOOKUP('BH (2)'!$C$4&amp;"-"&amp;'BH (2)'!$A605,'BH (2)'!$B$7:$S$1006,R$5,0),"")</f>
        <v/>
      </c>
      <c r="S605" s="159" t="str">
        <f>IFERROR(VLOOKUP('BH (2)'!$C$4&amp;"-"&amp;'BH (2)'!$A605,'BH (2)'!$B$7:$S$1006,S$5,0),"")</f>
        <v/>
      </c>
      <c r="T605" s="26" t="str">
        <f t="shared" si="36"/>
        <v/>
      </c>
      <c r="U605" s="26" t="str">
        <f t="shared" si="37"/>
        <v/>
      </c>
      <c r="V605" s="26" t="str">
        <f t="shared" si="38"/>
        <v/>
      </c>
      <c r="W605" s="26" t="str">
        <f t="shared" si="39"/>
        <v/>
      </c>
    </row>
    <row r="606" spans="3:23" ht="45" customHeight="1" x14ac:dyDescent="0.25">
      <c r="C606" s="32">
        <v>600</v>
      </c>
      <c r="D606" s="150" t="str">
        <f>IFERROR(VLOOKUP('BH (2)'!$C$4&amp;"-"&amp;'BH (2)'!$A606,'BH (2)'!$B$7:$S$1006,D$5,0),"")</f>
        <v/>
      </c>
      <c r="E606" s="160" t="str">
        <f>IFERROR(VLOOKUP('BH (2)'!$C$4&amp;"-"&amp;'BH (2)'!$A606,'BH (2)'!$B$7:$S$1006,E$5,0),"")</f>
        <v/>
      </c>
      <c r="F606" s="152" t="str">
        <f>IFERROR(VLOOKUP('BH (2)'!$C$4&amp;"-"&amp;'BH (2)'!$A606,'BH (2)'!$B$7:$S$1006,F$5,0),"")</f>
        <v/>
      </c>
      <c r="G606" s="153" t="str">
        <f>IFERROR(VLOOKUP('BH (2)'!$C$4&amp;"-"&amp;'BH (2)'!$A606,'BH (2)'!$B$7:$S$1006,G$5,0),"")</f>
        <v/>
      </c>
      <c r="H606" s="154" t="str">
        <f>IFERROR(VLOOKUP('BH (2)'!$C$4&amp;"-"&amp;'BH (2)'!$A606,'BH (2)'!$B$7:$S$1006,H$5,0),"")</f>
        <v/>
      </c>
      <c r="I606" s="153" t="str">
        <f>IFERROR(VLOOKUP('BH (2)'!$C$4&amp;"-"&amp;'BH (2)'!$A606,'BH (2)'!$B$7:$S$1006,I$5,0),"")</f>
        <v/>
      </c>
      <c r="J606" s="155" t="str">
        <f>IFERROR(VLOOKUP('BH (2)'!$C$4&amp;"-"&amp;'BH (2)'!$A606,'BH (2)'!$B$7:$S$1006,J$5,0),"")</f>
        <v/>
      </c>
      <c r="K606" s="153" t="str">
        <f>IFERROR(VLOOKUP('BH (2)'!$C$4&amp;"-"&amp;'BH (2)'!$A606,'BH (2)'!$B$7:$S$1006,K$5,0),"")</f>
        <v/>
      </c>
      <c r="L606" s="150" t="str">
        <f>IFERROR(VLOOKUP('BH (2)'!$C$4&amp;"-"&amp;'BH (2)'!$A606,'BH (2)'!$B$7:$S$1006,L$5,0),"")</f>
        <v/>
      </c>
      <c r="M606" s="154" t="str">
        <f>IFERROR(VLOOKUP('BH (2)'!$C$4&amp;"-"&amp;'BH (2)'!$A606,'BH (2)'!$B$7:$S$1006,M$5,0),"")</f>
        <v/>
      </c>
      <c r="N606" s="150" t="str">
        <f>IFERROR(VLOOKUP('BH (2)'!$C$4&amp;"-"&amp;'BH (2)'!$A606,'BH (2)'!$B$7:$S$1006,N$5,0),"")</f>
        <v/>
      </c>
      <c r="O606" s="156" t="str">
        <f>IFERROR(VLOOKUP('BH (2)'!$C$4&amp;"-"&amp;'BH (2)'!$A606,'BH (2)'!$B$7:$S$1006,O$5,0),"")</f>
        <v/>
      </c>
      <c r="P606" s="148" t="str">
        <f>IFERROR(VLOOKUP('BH (2)'!$C$4&amp;"-"&amp;'BH (2)'!$A606,'BH (2)'!$B$7:$S$1006,P$5,0),"")</f>
        <v/>
      </c>
      <c r="Q606" s="157" t="str">
        <f>IFERROR(VLOOKUP('BH (2)'!$C$4&amp;"-"&amp;'BH (2)'!$A606,'BH (2)'!$B$7:$S$1006,Q$5,0),"")</f>
        <v/>
      </c>
      <c r="R606" s="158" t="str">
        <f>IFERROR(VLOOKUP('BH (2)'!$C$4&amp;"-"&amp;'BH (2)'!$A606,'BH (2)'!$B$7:$S$1006,R$5,0),"")</f>
        <v/>
      </c>
      <c r="S606" s="159" t="str">
        <f>IFERROR(VLOOKUP('BH (2)'!$C$4&amp;"-"&amp;'BH (2)'!$A606,'BH (2)'!$B$7:$S$1006,S$5,0),"")</f>
        <v/>
      </c>
      <c r="T606" s="26" t="str">
        <f t="shared" si="36"/>
        <v/>
      </c>
      <c r="U606" s="26" t="str">
        <f t="shared" si="37"/>
        <v/>
      </c>
      <c r="V606" s="26" t="str">
        <f t="shared" si="38"/>
        <v/>
      </c>
      <c r="W606" s="26" t="str">
        <f t="shared" si="39"/>
        <v/>
      </c>
    </row>
    <row r="607" spans="3:23" ht="45" customHeight="1" x14ac:dyDescent="0.25">
      <c r="C607" s="32">
        <v>601</v>
      </c>
      <c r="D607" s="150" t="str">
        <f>IFERROR(VLOOKUP('BH (2)'!$C$4&amp;"-"&amp;'BH (2)'!$A607,'BH (2)'!$B$7:$S$1006,D$5,0),"")</f>
        <v/>
      </c>
      <c r="E607" s="160" t="str">
        <f>IFERROR(VLOOKUP('BH (2)'!$C$4&amp;"-"&amp;'BH (2)'!$A607,'BH (2)'!$B$7:$S$1006,E$5,0),"")</f>
        <v/>
      </c>
      <c r="F607" s="152" t="str">
        <f>IFERROR(VLOOKUP('BH (2)'!$C$4&amp;"-"&amp;'BH (2)'!$A607,'BH (2)'!$B$7:$S$1006,F$5,0),"")</f>
        <v/>
      </c>
      <c r="G607" s="153" t="str">
        <f>IFERROR(VLOOKUP('BH (2)'!$C$4&amp;"-"&amp;'BH (2)'!$A607,'BH (2)'!$B$7:$S$1006,G$5,0),"")</f>
        <v/>
      </c>
      <c r="H607" s="154" t="str">
        <f>IFERROR(VLOOKUP('BH (2)'!$C$4&amp;"-"&amp;'BH (2)'!$A607,'BH (2)'!$B$7:$S$1006,H$5,0),"")</f>
        <v/>
      </c>
      <c r="I607" s="153" t="str">
        <f>IFERROR(VLOOKUP('BH (2)'!$C$4&amp;"-"&amp;'BH (2)'!$A607,'BH (2)'!$B$7:$S$1006,I$5,0),"")</f>
        <v/>
      </c>
      <c r="J607" s="155" t="str">
        <f>IFERROR(VLOOKUP('BH (2)'!$C$4&amp;"-"&amp;'BH (2)'!$A607,'BH (2)'!$B$7:$S$1006,J$5,0),"")</f>
        <v/>
      </c>
      <c r="K607" s="153" t="str">
        <f>IFERROR(VLOOKUP('BH (2)'!$C$4&amp;"-"&amp;'BH (2)'!$A607,'BH (2)'!$B$7:$S$1006,K$5,0),"")</f>
        <v/>
      </c>
      <c r="L607" s="150" t="str">
        <f>IFERROR(VLOOKUP('BH (2)'!$C$4&amp;"-"&amp;'BH (2)'!$A607,'BH (2)'!$B$7:$S$1006,L$5,0),"")</f>
        <v/>
      </c>
      <c r="M607" s="154" t="str">
        <f>IFERROR(VLOOKUP('BH (2)'!$C$4&amp;"-"&amp;'BH (2)'!$A607,'BH (2)'!$B$7:$S$1006,M$5,0),"")</f>
        <v/>
      </c>
      <c r="N607" s="150" t="str">
        <f>IFERROR(VLOOKUP('BH (2)'!$C$4&amp;"-"&amp;'BH (2)'!$A607,'BH (2)'!$B$7:$S$1006,N$5,0),"")</f>
        <v/>
      </c>
      <c r="O607" s="156" t="str">
        <f>IFERROR(VLOOKUP('BH (2)'!$C$4&amp;"-"&amp;'BH (2)'!$A607,'BH (2)'!$B$7:$S$1006,O$5,0),"")</f>
        <v/>
      </c>
      <c r="P607" s="148" t="str">
        <f>IFERROR(VLOOKUP('BH (2)'!$C$4&amp;"-"&amp;'BH (2)'!$A607,'BH (2)'!$B$7:$S$1006,P$5,0),"")</f>
        <v/>
      </c>
      <c r="Q607" s="157" t="str">
        <f>IFERROR(VLOOKUP('BH (2)'!$C$4&amp;"-"&amp;'BH (2)'!$A607,'BH (2)'!$B$7:$S$1006,Q$5,0),"")</f>
        <v/>
      </c>
      <c r="R607" s="158" t="str">
        <f>IFERROR(VLOOKUP('BH (2)'!$C$4&amp;"-"&amp;'BH (2)'!$A607,'BH (2)'!$B$7:$S$1006,R$5,0),"")</f>
        <v/>
      </c>
      <c r="S607" s="159" t="str">
        <f>IFERROR(VLOOKUP('BH (2)'!$C$4&amp;"-"&amp;'BH (2)'!$A607,'BH (2)'!$B$7:$S$1006,S$5,0),"")</f>
        <v/>
      </c>
      <c r="T607" s="26" t="str">
        <f t="shared" si="36"/>
        <v/>
      </c>
      <c r="U607" s="26" t="str">
        <f t="shared" si="37"/>
        <v/>
      </c>
      <c r="V607" s="26" t="str">
        <f t="shared" si="38"/>
        <v/>
      </c>
      <c r="W607" s="26" t="str">
        <f t="shared" si="39"/>
        <v/>
      </c>
    </row>
    <row r="608" spans="3:23" ht="45" customHeight="1" x14ac:dyDescent="0.25">
      <c r="C608" s="32">
        <v>602</v>
      </c>
      <c r="D608" s="150" t="str">
        <f>IFERROR(VLOOKUP('BH (2)'!$C$4&amp;"-"&amp;'BH (2)'!$A608,'BH (2)'!$B$7:$S$1006,D$5,0),"")</f>
        <v/>
      </c>
      <c r="E608" s="160" t="str">
        <f>IFERROR(VLOOKUP('BH (2)'!$C$4&amp;"-"&amp;'BH (2)'!$A608,'BH (2)'!$B$7:$S$1006,E$5,0),"")</f>
        <v/>
      </c>
      <c r="F608" s="152" t="str">
        <f>IFERROR(VLOOKUP('BH (2)'!$C$4&amp;"-"&amp;'BH (2)'!$A608,'BH (2)'!$B$7:$S$1006,F$5,0),"")</f>
        <v/>
      </c>
      <c r="G608" s="153" t="str">
        <f>IFERROR(VLOOKUP('BH (2)'!$C$4&amp;"-"&amp;'BH (2)'!$A608,'BH (2)'!$B$7:$S$1006,G$5,0),"")</f>
        <v/>
      </c>
      <c r="H608" s="154" t="str">
        <f>IFERROR(VLOOKUP('BH (2)'!$C$4&amp;"-"&amp;'BH (2)'!$A608,'BH (2)'!$B$7:$S$1006,H$5,0),"")</f>
        <v/>
      </c>
      <c r="I608" s="153" t="str">
        <f>IFERROR(VLOOKUP('BH (2)'!$C$4&amp;"-"&amp;'BH (2)'!$A608,'BH (2)'!$B$7:$S$1006,I$5,0),"")</f>
        <v/>
      </c>
      <c r="J608" s="155" t="str">
        <f>IFERROR(VLOOKUP('BH (2)'!$C$4&amp;"-"&amp;'BH (2)'!$A608,'BH (2)'!$B$7:$S$1006,J$5,0),"")</f>
        <v/>
      </c>
      <c r="K608" s="153" t="str">
        <f>IFERROR(VLOOKUP('BH (2)'!$C$4&amp;"-"&amp;'BH (2)'!$A608,'BH (2)'!$B$7:$S$1006,K$5,0),"")</f>
        <v/>
      </c>
      <c r="L608" s="150" t="str">
        <f>IFERROR(VLOOKUP('BH (2)'!$C$4&amp;"-"&amp;'BH (2)'!$A608,'BH (2)'!$B$7:$S$1006,L$5,0),"")</f>
        <v/>
      </c>
      <c r="M608" s="154" t="str">
        <f>IFERROR(VLOOKUP('BH (2)'!$C$4&amp;"-"&amp;'BH (2)'!$A608,'BH (2)'!$B$7:$S$1006,M$5,0),"")</f>
        <v/>
      </c>
      <c r="N608" s="150" t="str">
        <f>IFERROR(VLOOKUP('BH (2)'!$C$4&amp;"-"&amp;'BH (2)'!$A608,'BH (2)'!$B$7:$S$1006,N$5,0),"")</f>
        <v/>
      </c>
      <c r="O608" s="156" t="str">
        <f>IFERROR(VLOOKUP('BH (2)'!$C$4&amp;"-"&amp;'BH (2)'!$A608,'BH (2)'!$B$7:$S$1006,O$5,0),"")</f>
        <v/>
      </c>
      <c r="P608" s="148" t="str">
        <f>IFERROR(VLOOKUP('BH (2)'!$C$4&amp;"-"&amp;'BH (2)'!$A608,'BH (2)'!$B$7:$S$1006,P$5,0),"")</f>
        <v/>
      </c>
      <c r="Q608" s="157" t="str">
        <f>IFERROR(VLOOKUP('BH (2)'!$C$4&amp;"-"&amp;'BH (2)'!$A608,'BH (2)'!$B$7:$S$1006,Q$5,0),"")</f>
        <v/>
      </c>
      <c r="R608" s="158" t="str">
        <f>IFERROR(VLOOKUP('BH (2)'!$C$4&amp;"-"&amp;'BH (2)'!$A608,'BH (2)'!$B$7:$S$1006,R$5,0),"")</f>
        <v/>
      </c>
      <c r="S608" s="159" t="str">
        <f>IFERROR(VLOOKUP('BH (2)'!$C$4&amp;"-"&amp;'BH (2)'!$A608,'BH (2)'!$B$7:$S$1006,S$5,0),"")</f>
        <v/>
      </c>
      <c r="T608" s="26" t="str">
        <f t="shared" si="36"/>
        <v/>
      </c>
      <c r="U608" s="26" t="str">
        <f t="shared" si="37"/>
        <v/>
      </c>
      <c r="V608" s="26" t="str">
        <f t="shared" si="38"/>
        <v/>
      </c>
      <c r="W608" s="26" t="str">
        <f t="shared" si="39"/>
        <v/>
      </c>
    </row>
    <row r="609" spans="3:23" ht="45" customHeight="1" x14ac:dyDescent="0.25">
      <c r="C609" s="32">
        <v>603</v>
      </c>
      <c r="D609" s="150" t="str">
        <f>IFERROR(VLOOKUP('BH (2)'!$C$4&amp;"-"&amp;'BH (2)'!$A609,'BH (2)'!$B$7:$S$1006,D$5,0),"")</f>
        <v/>
      </c>
      <c r="E609" s="160" t="str">
        <f>IFERROR(VLOOKUP('BH (2)'!$C$4&amp;"-"&amp;'BH (2)'!$A609,'BH (2)'!$B$7:$S$1006,E$5,0),"")</f>
        <v/>
      </c>
      <c r="F609" s="152" t="str">
        <f>IFERROR(VLOOKUP('BH (2)'!$C$4&amp;"-"&amp;'BH (2)'!$A609,'BH (2)'!$B$7:$S$1006,F$5,0),"")</f>
        <v/>
      </c>
      <c r="G609" s="153" t="str">
        <f>IFERROR(VLOOKUP('BH (2)'!$C$4&amp;"-"&amp;'BH (2)'!$A609,'BH (2)'!$B$7:$S$1006,G$5,0),"")</f>
        <v/>
      </c>
      <c r="H609" s="154" t="str">
        <f>IFERROR(VLOOKUP('BH (2)'!$C$4&amp;"-"&amp;'BH (2)'!$A609,'BH (2)'!$B$7:$S$1006,H$5,0),"")</f>
        <v/>
      </c>
      <c r="I609" s="153" t="str">
        <f>IFERROR(VLOOKUP('BH (2)'!$C$4&amp;"-"&amp;'BH (2)'!$A609,'BH (2)'!$B$7:$S$1006,I$5,0),"")</f>
        <v/>
      </c>
      <c r="J609" s="155" t="str">
        <f>IFERROR(VLOOKUP('BH (2)'!$C$4&amp;"-"&amp;'BH (2)'!$A609,'BH (2)'!$B$7:$S$1006,J$5,0),"")</f>
        <v/>
      </c>
      <c r="K609" s="153" t="str">
        <f>IFERROR(VLOOKUP('BH (2)'!$C$4&amp;"-"&amp;'BH (2)'!$A609,'BH (2)'!$B$7:$S$1006,K$5,0),"")</f>
        <v/>
      </c>
      <c r="L609" s="150" t="str">
        <f>IFERROR(VLOOKUP('BH (2)'!$C$4&amp;"-"&amp;'BH (2)'!$A609,'BH (2)'!$B$7:$S$1006,L$5,0),"")</f>
        <v/>
      </c>
      <c r="M609" s="154" t="str">
        <f>IFERROR(VLOOKUP('BH (2)'!$C$4&amp;"-"&amp;'BH (2)'!$A609,'BH (2)'!$B$7:$S$1006,M$5,0),"")</f>
        <v/>
      </c>
      <c r="N609" s="150" t="str">
        <f>IFERROR(VLOOKUP('BH (2)'!$C$4&amp;"-"&amp;'BH (2)'!$A609,'BH (2)'!$B$7:$S$1006,N$5,0),"")</f>
        <v/>
      </c>
      <c r="O609" s="156" t="str">
        <f>IFERROR(VLOOKUP('BH (2)'!$C$4&amp;"-"&amp;'BH (2)'!$A609,'BH (2)'!$B$7:$S$1006,O$5,0),"")</f>
        <v/>
      </c>
      <c r="P609" s="148" t="str">
        <f>IFERROR(VLOOKUP('BH (2)'!$C$4&amp;"-"&amp;'BH (2)'!$A609,'BH (2)'!$B$7:$S$1006,P$5,0),"")</f>
        <v/>
      </c>
      <c r="Q609" s="157" t="str">
        <f>IFERROR(VLOOKUP('BH (2)'!$C$4&amp;"-"&amp;'BH (2)'!$A609,'BH (2)'!$B$7:$S$1006,Q$5,0),"")</f>
        <v/>
      </c>
      <c r="R609" s="158" t="str">
        <f>IFERROR(VLOOKUP('BH (2)'!$C$4&amp;"-"&amp;'BH (2)'!$A609,'BH (2)'!$B$7:$S$1006,R$5,0),"")</f>
        <v/>
      </c>
      <c r="S609" s="159" t="str">
        <f>IFERROR(VLOOKUP('BH (2)'!$C$4&amp;"-"&amp;'BH (2)'!$A609,'BH (2)'!$B$7:$S$1006,S$5,0),"")</f>
        <v/>
      </c>
      <c r="T609" s="26" t="str">
        <f t="shared" si="36"/>
        <v/>
      </c>
      <c r="U609" s="26" t="str">
        <f t="shared" si="37"/>
        <v/>
      </c>
      <c r="V609" s="26" t="str">
        <f t="shared" si="38"/>
        <v/>
      </c>
      <c r="W609" s="26" t="str">
        <f t="shared" si="39"/>
        <v/>
      </c>
    </row>
    <row r="610" spans="3:23" ht="45" customHeight="1" x14ac:dyDescent="0.25">
      <c r="C610" s="32">
        <v>604</v>
      </c>
      <c r="D610" s="150" t="str">
        <f>IFERROR(VLOOKUP('BH (2)'!$C$4&amp;"-"&amp;'BH (2)'!$A610,'BH (2)'!$B$7:$S$1006,D$5,0),"")</f>
        <v/>
      </c>
      <c r="E610" s="160" t="str">
        <f>IFERROR(VLOOKUP('BH (2)'!$C$4&amp;"-"&amp;'BH (2)'!$A610,'BH (2)'!$B$7:$S$1006,E$5,0),"")</f>
        <v/>
      </c>
      <c r="F610" s="152" t="str">
        <f>IFERROR(VLOOKUP('BH (2)'!$C$4&amp;"-"&amp;'BH (2)'!$A610,'BH (2)'!$B$7:$S$1006,F$5,0),"")</f>
        <v/>
      </c>
      <c r="G610" s="153" t="str">
        <f>IFERROR(VLOOKUP('BH (2)'!$C$4&amp;"-"&amp;'BH (2)'!$A610,'BH (2)'!$B$7:$S$1006,G$5,0),"")</f>
        <v/>
      </c>
      <c r="H610" s="154" t="str">
        <f>IFERROR(VLOOKUP('BH (2)'!$C$4&amp;"-"&amp;'BH (2)'!$A610,'BH (2)'!$B$7:$S$1006,H$5,0),"")</f>
        <v/>
      </c>
      <c r="I610" s="153" t="str">
        <f>IFERROR(VLOOKUP('BH (2)'!$C$4&amp;"-"&amp;'BH (2)'!$A610,'BH (2)'!$B$7:$S$1006,I$5,0),"")</f>
        <v/>
      </c>
      <c r="J610" s="155" t="str">
        <f>IFERROR(VLOOKUP('BH (2)'!$C$4&amp;"-"&amp;'BH (2)'!$A610,'BH (2)'!$B$7:$S$1006,J$5,0),"")</f>
        <v/>
      </c>
      <c r="K610" s="153" t="str">
        <f>IFERROR(VLOOKUP('BH (2)'!$C$4&amp;"-"&amp;'BH (2)'!$A610,'BH (2)'!$B$7:$S$1006,K$5,0),"")</f>
        <v/>
      </c>
      <c r="L610" s="150" t="str">
        <f>IFERROR(VLOOKUP('BH (2)'!$C$4&amp;"-"&amp;'BH (2)'!$A610,'BH (2)'!$B$7:$S$1006,L$5,0),"")</f>
        <v/>
      </c>
      <c r="M610" s="154" t="str">
        <f>IFERROR(VLOOKUP('BH (2)'!$C$4&amp;"-"&amp;'BH (2)'!$A610,'BH (2)'!$B$7:$S$1006,M$5,0),"")</f>
        <v/>
      </c>
      <c r="N610" s="150" t="str">
        <f>IFERROR(VLOOKUP('BH (2)'!$C$4&amp;"-"&amp;'BH (2)'!$A610,'BH (2)'!$B$7:$S$1006,N$5,0),"")</f>
        <v/>
      </c>
      <c r="O610" s="156" t="str">
        <f>IFERROR(VLOOKUP('BH (2)'!$C$4&amp;"-"&amp;'BH (2)'!$A610,'BH (2)'!$B$7:$S$1006,O$5,0),"")</f>
        <v/>
      </c>
      <c r="P610" s="148" t="str">
        <f>IFERROR(VLOOKUP('BH (2)'!$C$4&amp;"-"&amp;'BH (2)'!$A610,'BH (2)'!$B$7:$S$1006,P$5,0),"")</f>
        <v/>
      </c>
      <c r="Q610" s="157" t="str">
        <f>IFERROR(VLOOKUP('BH (2)'!$C$4&amp;"-"&amp;'BH (2)'!$A610,'BH (2)'!$B$7:$S$1006,Q$5,0),"")</f>
        <v/>
      </c>
      <c r="R610" s="158" t="str">
        <f>IFERROR(VLOOKUP('BH (2)'!$C$4&amp;"-"&amp;'BH (2)'!$A610,'BH (2)'!$B$7:$S$1006,R$5,0),"")</f>
        <v/>
      </c>
      <c r="S610" s="159" t="str">
        <f>IFERROR(VLOOKUP('BH (2)'!$C$4&amp;"-"&amp;'BH (2)'!$A610,'BH (2)'!$B$7:$S$1006,S$5,0),"")</f>
        <v/>
      </c>
      <c r="T610" s="26" t="str">
        <f t="shared" si="36"/>
        <v/>
      </c>
      <c r="U610" s="26" t="str">
        <f t="shared" si="37"/>
        <v/>
      </c>
      <c r="V610" s="26" t="str">
        <f t="shared" si="38"/>
        <v/>
      </c>
      <c r="W610" s="26" t="str">
        <f t="shared" si="39"/>
        <v/>
      </c>
    </row>
    <row r="611" spans="3:23" ht="45" customHeight="1" x14ac:dyDescent="0.25">
      <c r="C611" s="32">
        <v>605</v>
      </c>
      <c r="D611" s="150" t="str">
        <f>IFERROR(VLOOKUP('BH (2)'!$C$4&amp;"-"&amp;'BH (2)'!$A611,'BH (2)'!$B$7:$S$1006,D$5,0),"")</f>
        <v/>
      </c>
      <c r="E611" s="160" t="str">
        <f>IFERROR(VLOOKUP('BH (2)'!$C$4&amp;"-"&amp;'BH (2)'!$A611,'BH (2)'!$B$7:$S$1006,E$5,0),"")</f>
        <v/>
      </c>
      <c r="F611" s="152" t="str">
        <f>IFERROR(VLOOKUP('BH (2)'!$C$4&amp;"-"&amp;'BH (2)'!$A611,'BH (2)'!$B$7:$S$1006,F$5,0),"")</f>
        <v/>
      </c>
      <c r="G611" s="153" t="str">
        <f>IFERROR(VLOOKUP('BH (2)'!$C$4&amp;"-"&amp;'BH (2)'!$A611,'BH (2)'!$B$7:$S$1006,G$5,0),"")</f>
        <v/>
      </c>
      <c r="H611" s="154" t="str">
        <f>IFERROR(VLOOKUP('BH (2)'!$C$4&amp;"-"&amp;'BH (2)'!$A611,'BH (2)'!$B$7:$S$1006,H$5,0),"")</f>
        <v/>
      </c>
      <c r="I611" s="153" t="str">
        <f>IFERROR(VLOOKUP('BH (2)'!$C$4&amp;"-"&amp;'BH (2)'!$A611,'BH (2)'!$B$7:$S$1006,I$5,0),"")</f>
        <v/>
      </c>
      <c r="J611" s="155" t="str">
        <f>IFERROR(VLOOKUP('BH (2)'!$C$4&amp;"-"&amp;'BH (2)'!$A611,'BH (2)'!$B$7:$S$1006,J$5,0),"")</f>
        <v/>
      </c>
      <c r="K611" s="153" t="str">
        <f>IFERROR(VLOOKUP('BH (2)'!$C$4&amp;"-"&amp;'BH (2)'!$A611,'BH (2)'!$B$7:$S$1006,K$5,0),"")</f>
        <v/>
      </c>
      <c r="L611" s="150" t="str">
        <f>IFERROR(VLOOKUP('BH (2)'!$C$4&amp;"-"&amp;'BH (2)'!$A611,'BH (2)'!$B$7:$S$1006,L$5,0),"")</f>
        <v/>
      </c>
      <c r="M611" s="154" t="str">
        <f>IFERROR(VLOOKUP('BH (2)'!$C$4&amp;"-"&amp;'BH (2)'!$A611,'BH (2)'!$B$7:$S$1006,M$5,0),"")</f>
        <v/>
      </c>
      <c r="N611" s="150" t="str">
        <f>IFERROR(VLOOKUP('BH (2)'!$C$4&amp;"-"&amp;'BH (2)'!$A611,'BH (2)'!$B$7:$S$1006,N$5,0),"")</f>
        <v/>
      </c>
      <c r="O611" s="156" t="str">
        <f>IFERROR(VLOOKUP('BH (2)'!$C$4&amp;"-"&amp;'BH (2)'!$A611,'BH (2)'!$B$7:$S$1006,O$5,0),"")</f>
        <v/>
      </c>
      <c r="P611" s="148" t="str">
        <f>IFERROR(VLOOKUP('BH (2)'!$C$4&amp;"-"&amp;'BH (2)'!$A611,'BH (2)'!$B$7:$S$1006,P$5,0),"")</f>
        <v/>
      </c>
      <c r="Q611" s="157" t="str">
        <f>IFERROR(VLOOKUP('BH (2)'!$C$4&amp;"-"&amp;'BH (2)'!$A611,'BH (2)'!$B$7:$S$1006,Q$5,0),"")</f>
        <v/>
      </c>
      <c r="R611" s="158" t="str">
        <f>IFERROR(VLOOKUP('BH (2)'!$C$4&amp;"-"&amp;'BH (2)'!$A611,'BH (2)'!$B$7:$S$1006,R$5,0),"")</f>
        <v/>
      </c>
      <c r="S611" s="159" t="str">
        <f>IFERROR(VLOOKUP('BH (2)'!$C$4&amp;"-"&amp;'BH (2)'!$A611,'BH (2)'!$B$7:$S$1006,S$5,0),"")</f>
        <v/>
      </c>
      <c r="T611" s="26" t="str">
        <f t="shared" si="36"/>
        <v/>
      </c>
      <c r="U611" s="26" t="str">
        <f t="shared" si="37"/>
        <v/>
      </c>
      <c r="V611" s="26" t="str">
        <f t="shared" si="38"/>
        <v/>
      </c>
      <c r="W611" s="26" t="str">
        <f t="shared" si="39"/>
        <v/>
      </c>
    </row>
    <row r="612" spans="3:23" ht="45" customHeight="1" x14ac:dyDescent="0.25">
      <c r="C612" s="32">
        <v>606</v>
      </c>
      <c r="D612" s="150" t="str">
        <f>IFERROR(VLOOKUP('BH (2)'!$C$4&amp;"-"&amp;'BH (2)'!$A612,'BH (2)'!$B$7:$S$1006,D$5,0),"")</f>
        <v/>
      </c>
      <c r="E612" s="160" t="str">
        <f>IFERROR(VLOOKUP('BH (2)'!$C$4&amp;"-"&amp;'BH (2)'!$A612,'BH (2)'!$B$7:$S$1006,E$5,0),"")</f>
        <v/>
      </c>
      <c r="F612" s="152" t="str">
        <f>IFERROR(VLOOKUP('BH (2)'!$C$4&amp;"-"&amp;'BH (2)'!$A612,'BH (2)'!$B$7:$S$1006,F$5,0),"")</f>
        <v/>
      </c>
      <c r="G612" s="153" t="str">
        <f>IFERROR(VLOOKUP('BH (2)'!$C$4&amp;"-"&amp;'BH (2)'!$A612,'BH (2)'!$B$7:$S$1006,G$5,0),"")</f>
        <v/>
      </c>
      <c r="H612" s="154" t="str">
        <f>IFERROR(VLOOKUP('BH (2)'!$C$4&amp;"-"&amp;'BH (2)'!$A612,'BH (2)'!$B$7:$S$1006,H$5,0),"")</f>
        <v/>
      </c>
      <c r="I612" s="153" t="str">
        <f>IFERROR(VLOOKUP('BH (2)'!$C$4&amp;"-"&amp;'BH (2)'!$A612,'BH (2)'!$B$7:$S$1006,I$5,0),"")</f>
        <v/>
      </c>
      <c r="J612" s="155" t="str">
        <f>IFERROR(VLOOKUP('BH (2)'!$C$4&amp;"-"&amp;'BH (2)'!$A612,'BH (2)'!$B$7:$S$1006,J$5,0),"")</f>
        <v/>
      </c>
      <c r="K612" s="153" t="str">
        <f>IFERROR(VLOOKUP('BH (2)'!$C$4&amp;"-"&amp;'BH (2)'!$A612,'BH (2)'!$B$7:$S$1006,K$5,0),"")</f>
        <v/>
      </c>
      <c r="L612" s="150" t="str">
        <f>IFERROR(VLOOKUP('BH (2)'!$C$4&amp;"-"&amp;'BH (2)'!$A612,'BH (2)'!$B$7:$S$1006,L$5,0),"")</f>
        <v/>
      </c>
      <c r="M612" s="154" t="str">
        <f>IFERROR(VLOOKUP('BH (2)'!$C$4&amp;"-"&amp;'BH (2)'!$A612,'BH (2)'!$B$7:$S$1006,M$5,0),"")</f>
        <v/>
      </c>
      <c r="N612" s="150" t="str">
        <f>IFERROR(VLOOKUP('BH (2)'!$C$4&amp;"-"&amp;'BH (2)'!$A612,'BH (2)'!$B$7:$S$1006,N$5,0),"")</f>
        <v/>
      </c>
      <c r="O612" s="156" t="str">
        <f>IFERROR(VLOOKUP('BH (2)'!$C$4&amp;"-"&amp;'BH (2)'!$A612,'BH (2)'!$B$7:$S$1006,O$5,0),"")</f>
        <v/>
      </c>
      <c r="P612" s="148" t="str">
        <f>IFERROR(VLOOKUP('BH (2)'!$C$4&amp;"-"&amp;'BH (2)'!$A612,'BH (2)'!$B$7:$S$1006,P$5,0),"")</f>
        <v/>
      </c>
      <c r="Q612" s="157" t="str">
        <f>IFERROR(VLOOKUP('BH (2)'!$C$4&amp;"-"&amp;'BH (2)'!$A612,'BH (2)'!$B$7:$S$1006,Q$5,0),"")</f>
        <v/>
      </c>
      <c r="R612" s="158" t="str">
        <f>IFERROR(VLOOKUP('BH (2)'!$C$4&amp;"-"&amp;'BH (2)'!$A612,'BH (2)'!$B$7:$S$1006,R$5,0),"")</f>
        <v/>
      </c>
      <c r="S612" s="159" t="str">
        <f>IFERROR(VLOOKUP('BH (2)'!$C$4&amp;"-"&amp;'BH (2)'!$A612,'BH (2)'!$B$7:$S$1006,S$5,0),"")</f>
        <v/>
      </c>
      <c r="T612" s="26" t="str">
        <f t="shared" si="36"/>
        <v/>
      </c>
      <c r="U612" s="26" t="str">
        <f t="shared" si="37"/>
        <v/>
      </c>
      <c r="V612" s="26" t="str">
        <f t="shared" si="38"/>
        <v/>
      </c>
      <c r="W612" s="26" t="str">
        <f t="shared" si="39"/>
        <v/>
      </c>
    </row>
    <row r="613" spans="3:23" ht="45" customHeight="1" x14ac:dyDescent="0.25">
      <c r="C613" s="32">
        <v>607</v>
      </c>
      <c r="D613" s="150" t="str">
        <f>IFERROR(VLOOKUP('BH (2)'!$C$4&amp;"-"&amp;'BH (2)'!$A613,'BH (2)'!$B$7:$S$1006,D$5,0),"")</f>
        <v/>
      </c>
      <c r="E613" s="160" t="str">
        <f>IFERROR(VLOOKUP('BH (2)'!$C$4&amp;"-"&amp;'BH (2)'!$A613,'BH (2)'!$B$7:$S$1006,E$5,0),"")</f>
        <v/>
      </c>
      <c r="F613" s="152" t="str">
        <f>IFERROR(VLOOKUP('BH (2)'!$C$4&amp;"-"&amp;'BH (2)'!$A613,'BH (2)'!$B$7:$S$1006,F$5,0),"")</f>
        <v/>
      </c>
      <c r="G613" s="153" t="str">
        <f>IFERROR(VLOOKUP('BH (2)'!$C$4&amp;"-"&amp;'BH (2)'!$A613,'BH (2)'!$B$7:$S$1006,G$5,0),"")</f>
        <v/>
      </c>
      <c r="H613" s="154" t="str">
        <f>IFERROR(VLOOKUP('BH (2)'!$C$4&amp;"-"&amp;'BH (2)'!$A613,'BH (2)'!$B$7:$S$1006,H$5,0),"")</f>
        <v/>
      </c>
      <c r="I613" s="153" t="str">
        <f>IFERROR(VLOOKUP('BH (2)'!$C$4&amp;"-"&amp;'BH (2)'!$A613,'BH (2)'!$B$7:$S$1006,I$5,0),"")</f>
        <v/>
      </c>
      <c r="J613" s="155" t="str">
        <f>IFERROR(VLOOKUP('BH (2)'!$C$4&amp;"-"&amp;'BH (2)'!$A613,'BH (2)'!$B$7:$S$1006,J$5,0),"")</f>
        <v/>
      </c>
      <c r="K613" s="153" t="str">
        <f>IFERROR(VLOOKUP('BH (2)'!$C$4&amp;"-"&amp;'BH (2)'!$A613,'BH (2)'!$B$7:$S$1006,K$5,0),"")</f>
        <v/>
      </c>
      <c r="L613" s="150" t="str">
        <f>IFERROR(VLOOKUP('BH (2)'!$C$4&amp;"-"&amp;'BH (2)'!$A613,'BH (2)'!$B$7:$S$1006,L$5,0),"")</f>
        <v/>
      </c>
      <c r="M613" s="154" t="str">
        <f>IFERROR(VLOOKUP('BH (2)'!$C$4&amp;"-"&amp;'BH (2)'!$A613,'BH (2)'!$B$7:$S$1006,M$5,0),"")</f>
        <v/>
      </c>
      <c r="N613" s="150" t="str">
        <f>IFERROR(VLOOKUP('BH (2)'!$C$4&amp;"-"&amp;'BH (2)'!$A613,'BH (2)'!$B$7:$S$1006,N$5,0),"")</f>
        <v/>
      </c>
      <c r="O613" s="156" t="str">
        <f>IFERROR(VLOOKUP('BH (2)'!$C$4&amp;"-"&amp;'BH (2)'!$A613,'BH (2)'!$B$7:$S$1006,O$5,0),"")</f>
        <v/>
      </c>
      <c r="P613" s="148" t="str">
        <f>IFERROR(VLOOKUP('BH (2)'!$C$4&amp;"-"&amp;'BH (2)'!$A613,'BH (2)'!$B$7:$S$1006,P$5,0),"")</f>
        <v/>
      </c>
      <c r="Q613" s="157" t="str">
        <f>IFERROR(VLOOKUP('BH (2)'!$C$4&amp;"-"&amp;'BH (2)'!$A613,'BH (2)'!$B$7:$S$1006,Q$5,0),"")</f>
        <v/>
      </c>
      <c r="R613" s="158" t="str">
        <f>IFERROR(VLOOKUP('BH (2)'!$C$4&amp;"-"&amp;'BH (2)'!$A613,'BH (2)'!$B$7:$S$1006,R$5,0),"")</f>
        <v/>
      </c>
      <c r="S613" s="159" t="str">
        <f>IFERROR(VLOOKUP('BH (2)'!$C$4&amp;"-"&amp;'BH (2)'!$A613,'BH (2)'!$B$7:$S$1006,S$5,0),"")</f>
        <v/>
      </c>
      <c r="T613" s="26" t="str">
        <f t="shared" si="36"/>
        <v/>
      </c>
      <c r="U613" s="26" t="str">
        <f t="shared" si="37"/>
        <v/>
      </c>
      <c r="V613" s="26" t="str">
        <f t="shared" si="38"/>
        <v/>
      </c>
      <c r="W613" s="26" t="str">
        <f t="shared" si="39"/>
        <v/>
      </c>
    </row>
    <row r="614" spans="3:23" ht="45" customHeight="1" x14ac:dyDescent="0.25">
      <c r="C614" s="32">
        <v>608</v>
      </c>
      <c r="D614" s="150" t="str">
        <f>IFERROR(VLOOKUP('BH (2)'!$C$4&amp;"-"&amp;'BH (2)'!$A614,'BH (2)'!$B$7:$S$1006,D$5,0),"")</f>
        <v/>
      </c>
      <c r="E614" s="160" t="str">
        <f>IFERROR(VLOOKUP('BH (2)'!$C$4&amp;"-"&amp;'BH (2)'!$A614,'BH (2)'!$B$7:$S$1006,E$5,0),"")</f>
        <v/>
      </c>
      <c r="F614" s="152" t="str">
        <f>IFERROR(VLOOKUP('BH (2)'!$C$4&amp;"-"&amp;'BH (2)'!$A614,'BH (2)'!$B$7:$S$1006,F$5,0),"")</f>
        <v/>
      </c>
      <c r="G614" s="153" t="str">
        <f>IFERROR(VLOOKUP('BH (2)'!$C$4&amp;"-"&amp;'BH (2)'!$A614,'BH (2)'!$B$7:$S$1006,G$5,0),"")</f>
        <v/>
      </c>
      <c r="H614" s="154" t="str">
        <f>IFERROR(VLOOKUP('BH (2)'!$C$4&amp;"-"&amp;'BH (2)'!$A614,'BH (2)'!$B$7:$S$1006,H$5,0),"")</f>
        <v/>
      </c>
      <c r="I614" s="153" t="str">
        <f>IFERROR(VLOOKUP('BH (2)'!$C$4&amp;"-"&amp;'BH (2)'!$A614,'BH (2)'!$B$7:$S$1006,I$5,0),"")</f>
        <v/>
      </c>
      <c r="J614" s="155" t="str">
        <f>IFERROR(VLOOKUP('BH (2)'!$C$4&amp;"-"&amp;'BH (2)'!$A614,'BH (2)'!$B$7:$S$1006,J$5,0),"")</f>
        <v/>
      </c>
      <c r="K614" s="153" t="str">
        <f>IFERROR(VLOOKUP('BH (2)'!$C$4&amp;"-"&amp;'BH (2)'!$A614,'BH (2)'!$B$7:$S$1006,K$5,0),"")</f>
        <v/>
      </c>
      <c r="L614" s="150" t="str">
        <f>IFERROR(VLOOKUP('BH (2)'!$C$4&amp;"-"&amp;'BH (2)'!$A614,'BH (2)'!$B$7:$S$1006,L$5,0),"")</f>
        <v/>
      </c>
      <c r="M614" s="154" t="str">
        <f>IFERROR(VLOOKUP('BH (2)'!$C$4&amp;"-"&amp;'BH (2)'!$A614,'BH (2)'!$B$7:$S$1006,M$5,0),"")</f>
        <v/>
      </c>
      <c r="N614" s="150" t="str">
        <f>IFERROR(VLOOKUP('BH (2)'!$C$4&amp;"-"&amp;'BH (2)'!$A614,'BH (2)'!$B$7:$S$1006,N$5,0),"")</f>
        <v/>
      </c>
      <c r="O614" s="156" t="str">
        <f>IFERROR(VLOOKUP('BH (2)'!$C$4&amp;"-"&amp;'BH (2)'!$A614,'BH (2)'!$B$7:$S$1006,O$5,0),"")</f>
        <v/>
      </c>
      <c r="P614" s="148" t="str">
        <f>IFERROR(VLOOKUP('BH (2)'!$C$4&amp;"-"&amp;'BH (2)'!$A614,'BH (2)'!$B$7:$S$1006,P$5,0),"")</f>
        <v/>
      </c>
      <c r="Q614" s="157" t="str">
        <f>IFERROR(VLOOKUP('BH (2)'!$C$4&amp;"-"&amp;'BH (2)'!$A614,'BH (2)'!$B$7:$S$1006,Q$5,0),"")</f>
        <v/>
      </c>
      <c r="R614" s="158" t="str">
        <f>IFERROR(VLOOKUP('BH (2)'!$C$4&amp;"-"&amp;'BH (2)'!$A614,'BH (2)'!$B$7:$S$1006,R$5,0),"")</f>
        <v/>
      </c>
      <c r="S614" s="159" t="str">
        <f>IFERROR(VLOOKUP('BH (2)'!$C$4&amp;"-"&amp;'BH (2)'!$A614,'BH (2)'!$B$7:$S$1006,S$5,0),"")</f>
        <v/>
      </c>
      <c r="T614" s="26" t="str">
        <f t="shared" si="36"/>
        <v/>
      </c>
      <c r="U614" s="26" t="str">
        <f t="shared" si="37"/>
        <v/>
      </c>
      <c r="V614" s="26" t="str">
        <f t="shared" si="38"/>
        <v/>
      </c>
      <c r="W614" s="26" t="str">
        <f t="shared" si="39"/>
        <v/>
      </c>
    </row>
    <row r="615" spans="3:23" ht="45" customHeight="1" x14ac:dyDescent="0.25">
      <c r="C615" s="32">
        <v>609</v>
      </c>
      <c r="D615" s="150" t="str">
        <f>IFERROR(VLOOKUP('BH (2)'!$C$4&amp;"-"&amp;'BH (2)'!$A615,'BH (2)'!$B$7:$S$1006,D$5,0),"")</f>
        <v/>
      </c>
      <c r="E615" s="160" t="str">
        <f>IFERROR(VLOOKUP('BH (2)'!$C$4&amp;"-"&amp;'BH (2)'!$A615,'BH (2)'!$B$7:$S$1006,E$5,0),"")</f>
        <v/>
      </c>
      <c r="F615" s="152" t="str">
        <f>IFERROR(VLOOKUP('BH (2)'!$C$4&amp;"-"&amp;'BH (2)'!$A615,'BH (2)'!$B$7:$S$1006,F$5,0),"")</f>
        <v/>
      </c>
      <c r="G615" s="153" t="str">
        <f>IFERROR(VLOOKUP('BH (2)'!$C$4&amp;"-"&amp;'BH (2)'!$A615,'BH (2)'!$B$7:$S$1006,G$5,0),"")</f>
        <v/>
      </c>
      <c r="H615" s="154" t="str">
        <f>IFERROR(VLOOKUP('BH (2)'!$C$4&amp;"-"&amp;'BH (2)'!$A615,'BH (2)'!$B$7:$S$1006,H$5,0),"")</f>
        <v/>
      </c>
      <c r="I615" s="153" t="str">
        <f>IFERROR(VLOOKUP('BH (2)'!$C$4&amp;"-"&amp;'BH (2)'!$A615,'BH (2)'!$B$7:$S$1006,I$5,0),"")</f>
        <v/>
      </c>
      <c r="J615" s="155" t="str">
        <f>IFERROR(VLOOKUP('BH (2)'!$C$4&amp;"-"&amp;'BH (2)'!$A615,'BH (2)'!$B$7:$S$1006,J$5,0),"")</f>
        <v/>
      </c>
      <c r="K615" s="153" t="str">
        <f>IFERROR(VLOOKUP('BH (2)'!$C$4&amp;"-"&amp;'BH (2)'!$A615,'BH (2)'!$B$7:$S$1006,K$5,0),"")</f>
        <v/>
      </c>
      <c r="L615" s="150" t="str">
        <f>IFERROR(VLOOKUP('BH (2)'!$C$4&amp;"-"&amp;'BH (2)'!$A615,'BH (2)'!$B$7:$S$1006,L$5,0),"")</f>
        <v/>
      </c>
      <c r="M615" s="154" t="str">
        <f>IFERROR(VLOOKUP('BH (2)'!$C$4&amp;"-"&amp;'BH (2)'!$A615,'BH (2)'!$B$7:$S$1006,M$5,0),"")</f>
        <v/>
      </c>
      <c r="N615" s="150" t="str">
        <f>IFERROR(VLOOKUP('BH (2)'!$C$4&amp;"-"&amp;'BH (2)'!$A615,'BH (2)'!$B$7:$S$1006,N$5,0),"")</f>
        <v/>
      </c>
      <c r="O615" s="156" t="str">
        <f>IFERROR(VLOOKUP('BH (2)'!$C$4&amp;"-"&amp;'BH (2)'!$A615,'BH (2)'!$B$7:$S$1006,O$5,0),"")</f>
        <v/>
      </c>
      <c r="P615" s="148" t="str">
        <f>IFERROR(VLOOKUP('BH (2)'!$C$4&amp;"-"&amp;'BH (2)'!$A615,'BH (2)'!$B$7:$S$1006,P$5,0),"")</f>
        <v/>
      </c>
      <c r="Q615" s="157" t="str">
        <f>IFERROR(VLOOKUP('BH (2)'!$C$4&amp;"-"&amp;'BH (2)'!$A615,'BH (2)'!$B$7:$S$1006,Q$5,0),"")</f>
        <v/>
      </c>
      <c r="R615" s="158" t="str">
        <f>IFERROR(VLOOKUP('BH (2)'!$C$4&amp;"-"&amp;'BH (2)'!$A615,'BH (2)'!$B$7:$S$1006,R$5,0),"")</f>
        <v/>
      </c>
      <c r="S615" s="159" t="str">
        <f>IFERROR(VLOOKUP('BH (2)'!$C$4&amp;"-"&amp;'BH (2)'!$A615,'BH (2)'!$B$7:$S$1006,S$5,0),"")</f>
        <v/>
      </c>
      <c r="T615" s="26" t="str">
        <f t="shared" si="36"/>
        <v/>
      </c>
      <c r="U615" s="26" t="str">
        <f t="shared" si="37"/>
        <v/>
      </c>
      <c r="V615" s="26" t="str">
        <f t="shared" si="38"/>
        <v/>
      </c>
      <c r="W615" s="26" t="str">
        <f t="shared" si="39"/>
        <v/>
      </c>
    </row>
    <row r="616" spans="3:23" ht="45" customHeight="1" x14ac:dyDescent="0.25">
      <c r="C616" s="32">
        <v>610</v>
      </c>
      <c r="D616" s="150" t="str">
        <f>IFERROR(VLOOKUP('BH (2)'!$C$4&amp;"-"&amp;'BH (2)'!$A616,'BH (2)'!$B$7:$S$1006,D$5,0),"")</f>
        <v/>
      </c>
      <c r="E616" s="160" t="str">
        <f>IFERROR(VLOOKUP('BH (2)'!$C$4&amp;"-"&amp;'BH (2)'!$A616,'BH (2)'!$B$7:$S$1006,E$5,0),"")</f>
        <v/>
      </c>
      <c r="F616" s="152" t="str">
        <f>IFERROR(VLOOKUP('BH (2)'!$C$4&amp;"-"&amp;'BH (2)'!$A616,'BH (2)'!$B$7:$S$1006,F$5,0),"")</f>
        <v/>
      </c>
      <c r="G616" s="153" t="str">
        <f>IFERROR(VLOOKUP('BH (2)'!$C$4&amp;"-"&amp;'BH (2)'!$A616,'BH (2)'!$B$7:$S$1006,G$5,0),"")</f>
        <v/>
      </c>
      <c r="H616" s="154" t="str">
        <f>IFERROR(VLOOKUP('BH (2)'!$C$4&amp;"-"&amp;'BH (2)'!$A616,'BH (2)'!$B$7:$S$1006,H$5,0),"")</f>
        <v/>
      </c>
      <c r="I616" s="153" t="str">
        <f>IFERROR(VLOOKUP('BH (2)'!$C$4&amp;"-"&amp;'BH (2)'!$A616,'BH (2)'!$B$7:$S$1006,I$5,0),"")</f>
        <v/>
      </c>
      <c r="J616" s="155" t="str">
        <f>IFERROR(VLOOKUP('BH (2)'!$C$4&amp;"-"&amp;'BH (2)'!$A616,'BH (2)'!$B$7:$S$1006,J$5,0),"")</f>
        <v/>
      </c>
      <c r="K616" s="153" t="str">
        <f>IFERROR(VLOOKUP('BH (2)'!$C$4&amp;"-"&amp;'BH (2)'!$A616,'BH (2)'!$B$7:$S$1006,K$5,0),"")</f>
        <v/>
      </c>
      <c r="L616" s="150" t="str">
        <f>IFERROR(VLOOKUP('BH (2)'!$C$4&amp;"-"&amp;'BH (2)'!$A616,'BH (2)'!$B$7:$S$1006,L$5,0),"")</f>
        <v/>
      </c>
      <c r="M616" s="154" t="str">
        <f>IFERROR(VLOOKUP('BH (2)'!$C$4&amp;"-"&amp;'BH (2)'!$A616,'BH (2)'!$B$7:$S$1006,M$5,0),"")</f>
        <v/>
      </c>
      <c r="N616" s="150" t="str">
        <f>IFERROR(VLOOKUP('BH (2)'!$C$4&amp;"-"&amp;'BH (2)'!$A616,'BH (2)'!$B$7:$S$1006,N$5,0),"")</f>
        <v/>
      </c>
      <c r="O616" s="156" t="str">
        <f>IFERROR(VLOOKUP('BH (2)'!$C$4&amp;"-"&amp;'BH (2)'!$A616,'BH (2)'!$B$7:$S$1006,O$5,0),"")</f>
        <v/>
      </c>
      <c r="P616" s="148" t="str">
        <f>IFERROR(VLOOKUP('BH (2)'!$C$4&amp;"-"&amp;'BH (2)'!$A616,'BH (2)'!$B$7:$S$1006,P$5,0),"")</f>
        <v/>
      </c>
      <c r="Q616" s="157" t="str">
        <f>IFERROR(VLOOKUP('BH (2)'!$C$4&amp;"-"&amp;'BH (2)'!$A616,'BH (2)'!$B$7:$S$1006,Q$5,0),"")</f>
        <v/>
      </c>
      <c r="R616" s="158" t="str">
        <f>IFERROR(VLOOKUP('BH (2)'!$C$4&amp;"-"&amp;'BH (2)'!$A616,'BH (2)'!$B$7:$S$1006,R$5,0),"")</f>
        <v/>
      </c>
      <c r="S616" s="159" t="str">
        <f>IFERROR(VLOOKUP('BH (2)'!$C$4&amp;"-"&amp;'BH (2)'!$A616,'BH (2)'!$B$7:$S$1006,S$5,0),"")</f>
        <v/>
      </c>
      <c r="T616" s="26" t="str">
        <f t="shared" si="36"/>
        <v/>
      </c>
      <c r="U616" s="26" t="str">
        <f t="shared" si="37"/>
        <v/>
      </c>
      <c r="V616" s="26" t="str">
        <f t="shared" si="38"/>
        <v/>
      </c>
      <c r="W616" s="26" t="str">
        <f t="shared" si="39"/>
        <v/>
      </c>
    </row>
    <row r="617" spans="3:23" ht="45" customHeight="1" x14ac:dyDescent="0.25">
      <c r="C617" s="32">
        <v>611</v>
      </c>
      <c r="D617" s="150" t="str">
        <f>IFERROR(VLOOKUP('BH (2)'!$C$4&amp;"-"&amp;'BH (2)'!$A617,'BH (2)'!$B$7:$S$1006,D$5,0),"")</f>
        <v/>
      </c>
      <c r="E617" s="160" t="str">
        <f>IFERROR(VLOOKUP('BH (2)'!$C$4&amp;"-"&amp;'BH (2)'!$A617,'BH (2)'!$B$7:$S$1006,E$5,0),"")</f>
        <v/>
      </c>
      <c r="F617" s="152" t="str">
        <f>IFERROR(VLOOKUP('BH (2)'!$C$4&amp;"-"&amp;'BH (2)'!$A617,'BH (2)'!$B$7:$S$1006,F$5,0),"")</f>
        <v/>
      </c>
      <c r="G617" s="153" t="str">
        <f>IFERROR(VLOOKUP('BH (2)'!$C$4&amp;"-"&amp;'BH (2)'!$A617,'BH (2)'!$B$7:$S$1006,G$5,0),"")</f>
        <v/>
      </c>
      <c r="H617" s="154" t="str">
        <f>IFERROR(VLOOKUP('BH (2)'!$C$4&amp;"-"&amp;'BH (2)'!$A617,'BH (2)'!$B$7:$S$1006,H$5,0),"")</f>
        <v/>
      </c>
      <c r="I617" s="153" t="str">
        <f>IFERROR(VLOOKUP('BH (2)'!$C$4&amp;"-"&amp;'BH (2)'!$A617,'BH (2)'!$B$7:$S$1006,I$5,0),"")</f>
        <v/>
      </c>
      <c r="J617" s="155" t="str">
        <f>IFERROR(VLOOKUP('BH (2)'!$C$4&amp;"-"&amp;'BH (2)'!$A617,'BH (2)'!$B$7:$S$1006,J$5,0),"")</f>
        <v/>
      </c>
      <c r="K617" s="153" t="str">
        <f>IFERROR(VLOOKUP('BH (2)'!$C$4&amp;"-"&amp;'BH (2)'!$A617,'BH (2)'!$B$7:$S$1006,K$5,0),"")</f>
        <v/>
      </c>
      <c r="L617" s="150" t="str">
        <f>IFERROR(VLOOKUP('BH (2)'!$C$4&amp;"-"&amp;'BH (2)'!$A617,'BH (2)'!$B$7:$S$1006,L$5,0),"")</f>
        <v/>
      </c>
      <c r="M617" s="154" t="str">
        <f>IFERROR(VLOOKUP('BH (2)'!$C$4&amp;"-"&amp;'BH (2)'!$A617,'BH (2)'!$B$7:$S$1006,M$5,0),"")</f>
        <v/>
      </c>
      <c r="N617" s="150" t="str">
        <f>IFERROR(VLOOKUP('BH (2)'!$C$4&amp;"-"&amp;'BH (2)'!$A617,'BH (2)'!$B$7:$S$1006,N$5,0),"")</f>
        <v/>
      </c>
      <c r="O617" s="156" t="str">
        <f>IFERROR(VLOOKUP('BH (2)'!$C$4&amp;"-"&amp;'BH (2)'!$A617,'BH (2)'!$B$7:$S$1006,O$5,0),"")</f>
        <v/>
      </c>
      <c r="P617" s="148" t="str">
        <f>IFERROR(VLOOKUP('BH (2)'!$C$4&amp;"-"&amp;'BH (2)'!$A617,'BH (2)'!$B$7:$S$1006,P$5,0),"")</f>
        <v/>
      </c>
      <c r="Q617" s="157" t="str">
        <f>IFERROR(VLOOKUP('BH (2)'!$C$4&amp;"-"&amp;'BH (2)'!$A617,'BH (2)'!$B$7:$S$1006,Q$5,0),"")</f>
        <v/>
      </c>
      <c r="R617" s="158" t="str">
        <f>IFERROR(VLOOKUP('BH (2)'!$C$4&amp;"-"&amp;'BH (2)'!$A617,'BH (2)'!$B$7:$S$1006,R$5,0),"")</f>
        <v/>
      </c>
      <c r="S617" s="159" t="str">
        <f>IFERROR(VLOOKUP('BH (2)'!$C$4&amp;"-"&amp;'BH (2)'!$A617,'BH (2)'!$B$7:$S$1006,S$5,0),"")</f>
        <v/>
      </c>
      <c r="T617" s="26" t="str">
        <f t="shared" si="36"/>
        <v/>
      </c>
      <c r="U617" s="26" t="str">
        <f t="shared" si="37"/>
        <v/>
      </c>
      <c r="V617" s="26" t="str">
        <f t="shared" si="38"/>
        <v/>
      </c>
      <c r="W617" s="26" t="str">
        <f t="shared" si="39"/>
        <v/>
      </c>
    </row>
    <row r="618" spans="3:23" ht="45" customHeight="1" x14ac:dyDescent="0.25">
      <c r="C618" s="32">
        <v>612</v>
      </c>
      <c r="D618" s="150" t="str">
        <f>IFERROR(VLOOKUP('BH (2)'!$C$4&amp;"-"&amp;'BH (2)'!$A618,'BH (2)'!$B$7:$S$1006,D$5,0),"")</f>
        <v/>
      </c>
      <c r="E618" s="160" t="str">
        <f>IFERROR(VLOOKUP('BH (2)'!$C$4&amp;"-"&amp;'BH (2)'!$A618,'BH (2)'!$B$7:$S$1006,E$5,0),"")</f>
        <v/>
      </c>
      <c r="F618" s="152" t="str">
        <f>IFERROR(VLOOKUP('BH (2)'!$C$4&amp;"-"&amp;'BH (2)'!$A618,'BH (2)'!$B$7:$S$1006,F$5,0),"")</f>
        <v/>
      </c>
      <c r="G618" s="153" t="str">
        <f>IFERROR(VLOOKUP('BH (2)'!$C$4&amp;"-"&amp;'BH (2)'!$A618,'BH (2)'!$B$7:$S$1006,G$5,0),"")</f>
        <v/>
      </c>
      <c r="H618" s="154" t="str">
        <f>IFERROR(VLOOKUP('BH (2)'!$C$4&amp;"-"&amp;'BH (2)'!$A618,'BH (2)'!$B$7:$S$1006,H$5,0),"")</f>
        <v/>
      </c>
      <c r="I618" s="153" t="str">
        <f>IFERROR(VLOOKUP('BH (2)'!$C$4&amp;"-"&amp;'BH (2)'!$A618,'BH (2)'!$B$7:$S$1006,I$5,0),"")</f>
        <v/>
      </c>
      <c r="J618" s="155" t="str">
        <f>IFERROR(VLOOKUP('BH (2)'!$C$4&amp;"-"&amp;'BH (2)'!$A618,'BH (2)'!$B$7:$S$1006,J$5,0),"")</f>
        <v/>
      </c>
      <c r="K618" s="153" t="str">
        <f>IFERROR(VLOOKUP('BH (2)'!$C$4&amp;"-"&amp;'BH (2)'!$A618,'BH (2)'!$B$7:$S$1006,K$5,0),"")</f>
        <v/>
      </c>
      <c r="L618" s="150" t="str">
        <f>IFERROR(VLOOKUP('BH (2)'!$C$4&amp;"-"&amp;'BH (2)'!$A618,'BH (2)'!$B$7:$S$1006,L$5,0),"")</f>
        <v/>
      </c>
      <c r="M618" s="154" t="str">
        <f>IFERROR(VLOOKUP('BH (2)'!$C$4&amp;"-"&amp;'BH (2)'!$A618,'BH (2)'!$B$7:$S$1006,M$5,0),"")</f>
        <v/>
      </c>
      <c r="N618" s="150" t="str">
        <f>IFERROR(VLOOKUP('BH (2)'!$C$4&amp;"-"&amp;'BH (2)'!$A618,'BH (2)'!$B$7:$S$1006,N$5,0),"")</f>
        <v/>
      </c>
      <c r="O618" s="156" t="str">
        <f>IFERROR(VLOOKUP('BH (2)'!$C$4&amp;"-"&amp;'BH (2)'!$A618,'BH (2)'!$B$7:$S$1006,O$5,0),"")</f>
        <v/>
      </c>
      <c r="P618" s="148" t="str">
        <f>IFERROR(VLOOKUP('BH (2)'!$C$4&amp;"-"&amp;'BH (2)'!$A618,'BH (2)'!$B$7:$S$1006,P$5,0),"")</f>
        <v/>
      </c>
      <c r="Q618" s="157" t="str">
        <f>IFERROR(VLOOKUP('BH (2)'!$C$4&amp;"-"&amp;'BH (2)'!$A618,'BH (2)'!$B$7:$S$1006,Q$5,0),"")</f>
        <v/>
      </c>
      <c r="R618" s="158" t="str">
        <f>IFERROR(VLOOKUP('BH (2)'!$C$4&amp;"-"&amp;'BH (2)'!$A618,'BH (2)'!$B$7:$S$1006,R$5,0),"")</f>
        <v/>
      </c>
      <c r="S618" s="159" t="str">
        <f>IFERROR(VLOOKUP('BH (2)'!$C$4&amp;"-"&amp;'BH (2)'!$A618,'BH (2)'!$B$7:$S$1006,S$5,0),"")</f>
        <v/>
      </c>
      <c r="T618" s="26" t="str">
        <f t="shared" si="36"/>
        <v/>
      </c>
      <c r="U618" s="26" t="str">
        <f t="shared" si="37"/>
        <v/>
      </c>
      <c r="V618" s="26" t="str">
        <f t="shared" si="38"/>
        <v/>
      </c>
      <c r="W618" s="26" t="str">
        <f t="shared" si="39"/>
        <v/>
      </c>
    </row>
    <row r="619" spans="3:23" ht="45" customHeight="1" x14ac:dyDescent="0.25">
      <c r="C619" s="32">
        <v>613</v>
      </c>
      <c r="D619" s="150" t="str">
        <f>IFERROR(VLOOKUP('BH (2)'!$C$4&amp;"-"&amp;'BH (2)'!$A619,'BH (2)'!$B$7:$S$1006,D$5,0),"")</f>
        <v/>
      </c>
      <c r="E619" s="160" t="str">
        <f>IFERROR(VLOOKUP('BH (2)'!$C$4&amp;"-"&amp;'BH (2)'!$A619,'BH (2)'!$B$7:$S$1006,E$5,0),"")</f>
        <v/>
      </c>
      <c r="F619" s="152" t="str">
        <f>IFERROR(VLOOKUP('BH (2)'!$C$4&amp;"-"&amp;'BH (2)'!$A619,'BH (2)'!$B$7:$S$1006,F$5,0),"")</f>
        <v/>
      </c>
      <c r="G619" s="153" t="str">
        <f>IFERROR(VLOOKUP('BH (2)'!$C$4&amp;"-"&amp;'BH (2)'!$A619,'BH (2)'!$B$7:$S$1006,G$5,0),"")</f>
        <v/>
      </c>
      <c r="H619" s="154" t="str">
        <f>IFERROR(VLOOKUP('BH (2)'!$C$4&amp;"-"&amp;'BH (2)'!$A619,'BH (2)'!$B$7:$S$1006,H$5,0),"")</f>
        <v/>
      </c>
      <c r="I619" s="153" t="str">
        <f>IFERROR(VLOOKUP('BH (2)'!$C$4&amp;"-"&amp;'BH (2)'!$A619,'BH (2)'!$B$7:$S$1006,I$5,0),"")</f>
        <v/>
      </c>
      <c r="J619" s="155" t="str">
        <f>IFERROR(VLOOKUP('BH (2)'!$C$4&amp;"-"&amp;'BH (2)'!$A619,'BH (2)'!$B$7:$S$1006,J$5,0),"")</f>
        <v/>
      </c>
      <c r="K619" s="153" t="str">
        <f>IFERROR(VLOOKUP('BH (2)'!$C$4&amp;"-"&amp;'BH (2)'!$A619,'BH (2)'!$B$7:$S$1006,K$5,0),"")</f>
        <v/>
      </c>
      <c r="L619" s="150" t="str">
        <f>IFERROR(VLOOKUP('BH (2)'!$C$4&amp;"-"&amp;'BH (2)'!$A619,'BH (2)'!$B$7:$S$1006,L$5,0),"")</f>
        <v/>
      </c>
      <c r="M619" s="154" t="str">
        <f>IFERROR(VLOOKUP('BH (2)'!$C$4&amp;"-"&amp;'BH (2)'!$A619,'BH (2)'!$B$7:$S$1006,M$5,0),"")</f>
        <v/>
      </c>
      <c r="N619" s="150" t="str">
        <f>IFERROR(VLOOKUP('BH (2)'!$C$4&amp;"-"&amp;'BH (2)'!$A619,'BH (2)'!$B$7:$S$1006,N$5,0),"")</f>
        <v/>
      </c>
      <c r="O619" s="156" t="str">
        <f>IFERROR(VLOOKUP('BH (2)'!$C$4&amp;"-"&amp;'BH (2)'!$A619,'BH (2)'!$B$7:$S$1006,O$5,0),"")</f>
        <v/>
      </c>
      <c r="P619" s="148" t="str">
        <f>IFERROR(VLOOKUP('BH (2)'!$C$4&amp;"-"&amp;'BH (2)'!$A619,'BH (2)'!$B$7:$S$1006,P$5,0),"")</f>
        <v/>
      </c>
      <c r="Q619" s="157" t="str">
        <f>IFERROR(VLOOKUP('BH (2)'!$C$4&amp;"-"&amp;'BH (2)'!$A619,'BH (2)'!$B$7:$S$1006,Q$5,0),"")</f>
        <v/>
      </c>
      <c r="R619" s="158" t="str">
        <f>IFERROR(VLOOKUP('BH (2)'!$C$4&amp;"-"&amp;'BH (2)'!$A619,'BH (2)'!$B$7:$S$1006,R$5,0),"")</f>
        <v/>
      </c>
      <c r="S619" s="159" t="str">
        <f>IFERROR(VLOOKUP('BH (2)'!$C$4&amp;"-"&amp;'BH (2)'!$A619,'BH (2)'!$B$7:$S$1006,S$5,0),"")</f>
        <v/>
      </c>
      <c r="T619" s="26" t="str">
        <f t="shared" si="36"/>
        <v/>
      </c>
      <c r="U619" s="26" t="str">
        <f t="shared" si="37"/>
        <v/>
      </c>
      <c r="V619" s="26" t="str">
        <f t="shared" si="38"/>
        <v/>
      </c>
      <c r="W619" s="26" t="str">
        <f t="shared" si="39"/>
        <v/>
      </c>
    </row>
    <row r="620" spans="3:23" ht="45" customHeight="1" x14ac:dyDescent="0.25">
      <c r="C620" s="32">
        <v>614</v>
      </c>
      <c r="D620" s="150" t="str">
        <f>IFERROR(VLOOKUP('BH (2)'!$C$4&amp;"-"&amp;'BH (2)'!$A620,'BH (2)'!$B$7:$S$1006,D$5,0),"")</f>
        <v/>
      </c>
      <c r="E620" s="160" t="str">
        <f>IFERROR(VLOOKUP('BH (2)'!$C$4&amp;"-"&amp;'BH (2)'!$A620,'BH (2)'!$B$7:$S$1006,E$5,0),"")</f>
        <v/>
      </c>
      <c r="F620" s="152" t="str">
        <f>IFERROR(VLOOKUP('BH (2)'!$C$4&amp;"-"&amp;'BH (2)'!$A620,'BH (2)'!$B$7:$S$1006,F$5,0),"")</f>
        <v/>
      </c>
      <c r="G620" s="153" t="str">
        <f>IFERROR(VLOOKUP('BH (2)'!$C$4&amp;"-"&amp;'BH (2)'!$A620,'BH (2)'!$B$7:$S$1006,G$5,0),"")</f>
        <v/>
      </c>
      <c r="H620" s="154" t="str">
        <f>IFERROR(VLOOKUP('BH (2)'!$C$4&amp;"-"&amp;'BH (2)'!$A620,'BH (2)'!$B$7:$S$1006,H$5,0),"")</f>
        <v/>
      </c>
      <c r="I620" s="153" t="str">
        <f>IFERROR(VLOOKUP('BH (2)'!$C$4&amp;"-"&amp;'BH (2)'!$A620,'BH (2)'!$B$7:$S$1006,I$5,0),"")</f>
        <v/>
      </c>
      <c r="J620" s="155" t="str">
        <f>IFERROR(VLOOKUP('BH (2)'!$C$4&amp;"-"&amp;'BH (2)'!$A620,'BH (2)'!$B$7:$S$1006,J$5,0),"")</f>
        <v/>
      </c>
      <c r="K620" s="153" t="str">
        <f>IFERROR(VLOOKUP('BH (2)'!$C$4&amp;"-"&amp;'BH (2)'!$A620,'BH (2)'!$B$7:$S$1006,K$5,0),"")</f>
        <v/>
      </c>
      <c r="L620" s="150" t="str">
        <f>IFERROR(VLOOKUP('BH (2)'!$C$4&amp;"-"&amp;'BH (2)'!$A620,'BH (2)'!$B$7:$S$1006,L$5,0),"")</f>
        <v/>
      </c>
      <c r="M620" s="154" t="str">
        <f>IFERROR(VLOOKUP('BH (2)'!$C$4&amp;"-"&amp;'BH (2)'!$A620,'BH (2)'!$B$7:$S$1006,M$5,0),"")</f>
        <v/>
      </c>
      <c r="N620" s="150" t="str">
        <f>IFERROR(VLOOKUP('BH (2)'!$C$4&amp;"-"&amp;'BH (2)'!$A620,'BH (2)'!$B$7:$S$1006,N$5,0),"")</f>
        <v/>
      </c>
      <c r="O620" s="156" t="str">
        <f>IFERROR(VLOOKUP('BH (2)'!$C$4&amp;"-"&amp;'BH (2)'!$A620,'BH (2)'!$B$7:$S$1006,O$5,0),"")</f>
        <v/>
      </c>
      <c r="P620" s="148" t="str">
        <f>IFERROR(VLOOKUP('BH (2)'!$C$4&amp;"-"&amp;'BH (2)'!$A620,'BH (2)'!$B$7:$S$1006,P$5,0),"")</f>
        <v/>
      </c>
      <c r="Q620" s="157" t="str">
        <f>IFERROR(VLOOKUP('BH (2)'!$C$4&amp;"-"&amp;'BH (2)'!$A620,'BH (2)'!$B$7:$S$1006,Q$5,0),"")</f>
        <v/>
      </c>
      <c r="R620" s="158" t="str">
        <f>IFERROR(VLOOKUP('BH (2)'!$C$4&amp;"-"&amp;'BH (2)'!$A620,'BH (2)'!$B$7:$S$1006,R$5,0),"")</f>
        <v/>
      </c>
      <c r="S620" s="159" t="str">
        <f>IFERROR(VLOOKUP('BH (2)'!$C$4&amp;"-"&amp;'BH (2)'!$A620,'BH (2)'!$B$7:$S$1006,S$5,0),"")</f>
        <v/>
      </c>
      <c r="T620" s="26" t="str">
        <f t="shared" si="36"/>
        <v/>
      </c>
      <c r="U620" s="26" t="str">
        <f t="shared" si="37"/>
        <v/>
      </c>
      <c r="V620" s="26" t="str">
        <f t="shared" si="38"/>
        <v/>
      </c>
      <c r="W620" s="26" t="str">
        <f t="shared" si="39"/>
        <v/>
      </c>
    </row>
    <row r="621" spans="3:23" ht="45" customHeight="1" x14ac:dyDescent="0.25">
      <c r="C621" s="32">
        <v>615</v>
      </c>
      <c r="D621" s="150" t="str">
        <f>IFERROR(VLOOKUP('BH (2)'!$C$4&amp;"-"&amp;'BH (2)'!$A621,'BH (2)'!$B$7:$S$1006,D$5,0),"")</f>
        <v/>
      </c>
      <c r="E621" s="160" t="str">
        <f>IFERROR(VLOOKUP('BH (2)'!$C$4&amp;"-"&amp;'BH (2)'!$A621,'BH (2)'!$B$7:$S$1006,E$5,0),"")</f>
        <v/>
      </c>
      <c r="F621" s="152" t="str">
        <f>IFERROR(VLOOKUP('BH (2)'!$C$4&amp;"-"&amp;'BH (2)'!$A621,'BH (2)'!$B$7:$S$1006,F$5,0),"")</f>
        <v/>
      </c>
      <c r="G621" s="153" t="str">
        <f>IFERROR(VLOOKUP('BH (2)'!$C$4&amp;"-"&amp;'BH (2)'!$A621,'BH (2)'!$B$7:$S$1006,G$5,0),"")</f>
        <v/>
      </c>
      <c r="H621" s="154" t="str">
        <f>IFERROR(VLOOKUP('BH (2)'!$C$4&amp;"-"&amp;'BH (2)'!$A621,'BH (2)'!$B$7:$S$1006,H$5,0),"")</f>
        <v/>
      </c>
      <c r="I621" s="153" t="str">
        <f>IFERROR(VLOOKUP('BH (2)'!$C$4&amp;"-"&amp;'BH (2)'!$A621,'BH (2)'!$B$7:$S$1006,I$5,0),"")</f>
        <v/>
      </c>
      <c r="J621" s="155" t="str">
        <f>IFERROR(VLOOKUP('BH (2)'!$C$4&amp;"-"&amp;'BH (2)'!$A621,'BH (2)'!$B$7:$S$1006,J$5,0),"")</f>
        <v/>
      </c>
      <c r="K621" s="153" t="str">
        <f>IFERROR(VLOOKUP('BH (2)'!$C$4&amp;"-"&amp;'BH (2)'!$A621,'BH (2)'!$B$7:$S$1006,K$5,0),"")</f>
        <v/>
      </c>
      <c r="L621" s="150" t="str">
        <f>IFERROR(VLOOKUP('BH (2)'!$C$4&amp;"-"&amp;'BH (2)'!$A621,'BH (2)'!$B$7:$S$1006,L$5,0),"")</f>
        <v/>
      </c>
      <c r="M621" s="154" t="str">
        <f>IFERROR(VLOOKUP('BH (2)'!$C$4&amp;"-"&amp;'BH (2)'!$A621,'BH (2)'!$B$7:$S$1006,M$5,0),"")</f>
        <v/>
      </c>
      <c r="N621" s="150" t="str">
        <f>IFERROR(VLOOKUP('BH (2)'!$C$4&amp;"-"&amp;'BH (2)'!$A621,'BH (2)'!$B$7:$S$1006,N$5,0),"")</f>
        <v/>
      </c>
      <c r="O621" s="156" t="str">
        <f>IFERROR(VLOOKUP('BH (2)'!$C$4&amp;"-"&amp;'BH (2)'!$A621,'BH (2)'!$B$7:$S$1006,O$5,0),"")</f>
        <v/>
      </c>
      <c r="P621" s="148" t="str">
        <f>IFERROR(VLOOKUP('BH (2)'!$C$4&amp;"-"&amp;'BH (2)'!$A621,'BH (2)'!$B$7:$S$1006,P$5,0),"")</f>
        <v/>
      </c>
      <c r="Q621" s="157" t="str">
        <f>IFERROR(VLOOKUP('BH (2)'!$C$4&amp;"-"&amp;'BH (2)'!$A621,'BH (2)'!$B$7:$S$1006,Q$5,0),"")</f>
        <v/>
      </c>
      <c r="R621" s="158" t="str">
        <f>IFERROR(VLOOKUP('BH (2)'!$C$4&amp;"-"&amp;'BH (2)'!$A621,'BH (2)'!$B$7:$S$1006,R$5,0),"")</f>
        <v/>
      </c>
      <c r="S621" s="159" t="str">
        <f>IFERROR(VLOOKUP('BH (2)'!$C$4&amp;"-"&amp;'BH (2)'!$A621,'BH (2)'!$B$7:$S$1006,S$5,0),"")</f>
        <v/>
      </c>
      <c r="T621" s="26" t="str">
        <f t="shared" si="36"/>
        <v/>
      </c>
      <c r="U621" s="26" t="str">
        <f t="shared" si="37"/>
        <v/>
      </c>
      <c r="V621" s="26" t="str">
        <f t="shared" si="38"/>
        <v/>
      </c>
      <c r="W621" s="26" t="str">
        <f t="shared" si="39"/>
        <v/>
      </c>
    </row>
    <row r="622" spans="3:23" ht="45" customHeight="1" x14ac:dyDescent="0.25">
      <c r="C622" s="32">
        <v>616</v>
      </c>
      <c r="D622" s="150" t="str">
        <f>IFERROR(VLOOKUP('BH (2)'!$C$4&amp;"-"&amp;'BH (2)'!$A622,'BH (2)'!$B$7:$S$1006,D$5,0),"")</f>
        <v/>
      </c>
      <c r="E622" s="160" t="str">
        <f>IFERROR(VLOOKUP('BH (2)'!$C$4&amp;"-"&amp;'BH (2)'!$A622,'BH (2)'!$B$7:$S$1006,E$5,0),"")</f>
        <v/>
      </c>
      <c r="F622" s="152" t="str">
        <f>IFERROR(VLOOKUP('BH (2)'!$C$4&amp;"-"&amp;'BH (2)'!$A622,'BH (2)'!$B$7:$S$1006,F$5,0),"")</f>
        <v/>
      </c>
      <c r="G622" s="153" t="str">
        <f>IFERROR(VLOOKUP('BH (2)'!$C$4&amp;"-"&amp;'BH (2)'!$A622,'BH (2)'!$B$7:$S$1006,G$5,0),"")</f>
        <v/>
      </c>
      <c r="H622" s="154" t="str">
        <f>IFERROR(VLOOKUP('BH (2)'!$C$4&amp;"-"&amp;'BH (2)'!$A622,'BH (2)'!$B$7:$S$1006,H$5,0),"")</f>
        <v/>
      </c>
      <c r="I622" s="153" t="str">
        <f>IFERROR(VLOOKUP('BH (2)'!$C$4&amp;"-"&amp;'BH (2)'!$A622,'BH (2)'!$B$7:$S$1006,I$5,0),"")</f>
        <v/>
      </c>
      <c r="J622" s="155" t="str">
        <f>IFERROR(VLOOKUP('BH (2)'!$C$4&amp;"-"&amp;'BH (2)'!$A622,'BH (2)'!$B$7:$S$1006,J$5,0),"")</f>
        <v/>
      </c>
      <c r="K622" s="153" t="str">
        <f>IFERROR(VLOOKUP('BH (2)'!$C$4&amp;"-"&amp;'BH (2)'!$A622,'BH (2)'!$B$7:$S$1006,K$5,0),"")</f>
        <v/>
      </c>
      <c r="L622" s="150" t="str">
        <f>IFERROR(VLOOKUP('BH (2)'!$C$4&amp;"-"&amp;'BH (2)'!$A622,'BH (2)'!$B$7:$S$1006,L$5,0),"")</f>
        <v/>
      </c>
      <c r="M622" s="154" t="str">
        <f>IFERROR(VLOOKUP('BH (2)'!$C$4&amp;"-"&amp;'BH (2)'!$A622,'BH (2)'!$B$7:$S$1006,M$5,0),"")</f>
        <v/>
      </c>
      <c r="N622" s="150" t="str">
        <f>IFERROR(VLOOKUP('BH (2)'!$C$4&amp;"-"&amp;'BH (2)'!$A622,'BH (2)'!$B$7:$S$1006,N$5,0),"")</f>
        <v/>
      </c>
      <c r="O622" s="156" t="str">
        <f>IFERROR(VLOOKUP('BH (2)'!$C$4&amp;"-"&amp;'BH (2)'!$A622,'BH (2)'!$B$7:$S$1006,O$5,0),"")</f>
        <v/>
      </c>
      <c r="P622" s="148" t="str">
        <f>IFERROR(VLOOKUP('BH (2)'!$C$4&amp;"-"&amp;'BH (2)'!$A622,'BH (2)'!$B$7:$S$1006,P$5,0),"")</f>
        <v/>
      </c>
      <c r="Q622" s="157" t="str">
        <f>IFERROR(VLOOKUP('BH (2)'!$C$4&amp;"-"&amp;'BH (2)'!$A622,'BH (2)'!$B$7:$S$1006,Q$5,0),"")</f>
        <v/>
      </c>
      <c r="R622" s="158" t="str">
        <f>IFERROR(VLOOKUP('BH (2)'!$C$4&amp;"-"&amp;'BH (2)'!$A622,'BH (2)'!$B$7:$S$1006,R$5,0),"")</f>
        <v/>
      </c>
      <c r="S622" s="159" t="str">
        <f>IFERROR(VLOOKUP('BH (2)'!$C$4&amp;"-"&amp;'BH (2)'!$A622,'BH (2)'!$B$7:$S$1006,S$5,0),"")</f>
        <v/>
      </c>
      <c r="T622" s="26" t="str">
        <f t="shared" si="36"/>
        <v/>
      </c>
      <c r="U622" s="26" t="str">
        <f t="shared" si="37"/>
        <v/>
      </c>
      <c r="V622" s="26" t="str">
        <f t="shared" si="38"/>
        <v/>
      </c>
      <c r="W622" s="26" t="str">
        <f t="shared" si="39"/>
        <v/>
      </c>
    </row>
    <row r="623" spans="3:23" ht="45" customHeight="1" x14ac:dyDescent="0.25">
      <c r="C623" s="32">
        <v>617</v>
      </c>
      <c r="D623" s="150" t="str">
        <f>IFERROR(VLOOKUP('BH (2)'!$C$4&amp;"-"&amp;'BH (2)'!$A623,'BH (2)'!$B$7:$S$1006,D$5,0),"")</f>
        <v/>
      </c>
      <c r="E623" s="160" t="str">
        <f>IFERROR(VLOOKUP('BH (2)'!$C$4&amp;"-"&amp;'BH (2)'!$A623,'BH (2)'!$B$7:$S$1006,E$5,0),"")</f>
        <v/>
      </c>
      <c r="F623" s="152" t="str">
        <f>IFERROR(VLOOKUP('BH (2)'!$C$4&amp;"-"&amp;'BH (2)'!$A623,'BH (2)'!$B$7:$S$1006,F$5,0),"")</f>
        <v/>
      </c>
      <c r="G623" s="153" t="str">
        <f>IFERROR(VLOOKUP('BH (2)'!$C$4&amp;"-"&amp;'BH (2)'!$A623,'BH (2)'!$B$7:$S$1006,G$5,0),"")</f>
        <v/>
      </c>
      <c r="H623" s="154" t="str">
        <f>IFERROR(VLOOKUP('BH (2)'!$C$4&amp;"-"&amp;'BH (2)'!$A623,'BH (2)'!$B$7:$S$1006,H$5,0),"")</f>
        <v/>
      </c>
      <c r="I623" s="153" t="str">
        <f>IFERROR(VLOOKUP('BH (2)'!$C$4&amp;"-"&amp;'BH (2)'!$A623,'BH (2)'!$B$7:$S$1006,I$5,0),"")</f>
        <v/>
      </c>
      <c r="J623" s="155" t="str">
        <f>IFERROR(VLOOKUP('BH (2)'!$C$4&amp;"-"&amp;'BH (2)'!$A623,'BH (2)'!$B$7:$S$1006,J$5,0),"")</f>
        <v/>
      </c>
      <c r="K623" s="153" t="str">
        <f>IFERROR(VLOOKUP('BH (2)'!$C$4&amp;"-"&amp;'BH (2)'!$A623,'BH (2)'!$B$7:$S$1006,K$5,0),"")</f>
        <v/>
      </c>
      <c r="L623" s="150" t="str">
        <f>IFERROR(VLOOKUP('BH (2)'!$C$4&amp;"-"&amp;'BH (2)'!$A623,'BH (2)'!$B$7:$S$1006,L$5,0),"")</f>
        <v/>
      </c>
      <c r="M623" s="154" t="str">
        <f>IFERROR(VLOOKUP('BH (2)'!$C$4&amp;"-"&amp;'BH (2)'!$A623,'BH (2)'!$B$7:$S$1006,M$5,0),"")</f>
        <v/>
      </c>
      <c r="N623" s="150" t="str">
        <f>IFERROR(VLOOKUP('BH (2)'!$C$4&amp;"-"&amp;'BH (2)'!$A623,'BH (2)'!$B$7:$S$1006,N$5,0),"")</f>
        <v/>
      </c>
      <c r="O623" s="156" t="str">
        <f>IFERROR(VLOOKUP('BH (2)'!$C$4&amp;"-"&amp;'BH (2)'!$A623,'BH (2)'!$B$7:$S$1006,O$5,0),"")</f>
        <v/>
      </c>
      <c r="P623" s="148" t="str">
        <f>IFERROR(VLOOKUP('BH (2)'!$C$4&amp;"-"&amp;'BH (2)'!$A623,'BH (2)'!$B$7:$S$1006,P$5,0),"")</f>
        <v/>
      </c>
      <c r="Q623" s="157" t="str">
        <f>IFERROR(VLOOKUP('BH (2)'!$C$4&amp;"-"&amp;'BH (2)'!$A623,'BH (2)'!$B$7:$S$1006,Q$5,0),"")</f>
        <v/>
      </c>
      <c r="R623" s="158" t="str">
        <f>IFERROR(VLOOKUP('BH (2)'!$C$4&amp;"-"&amp;'BH (2)'!$A623,'BH (2)'!$B$7:$S$1006,R$5,0),"")</f>
        <v/>
      </c>
      <c r="S623" s="159" t="str">
        <f>IFERROR(VLOOKUP('BH (2)'!$C$4&amp;"-"&amp;'BH (2)'!$A623,'BH (2)'!$B$7:$S$1006,S$5,0),"")</f>
        <v/>
      </c>
      <c r="T623" s="26" t="str">
        <f t="shared" si="36"/>
        <v/>
      </c>
      <c r="U623" s="26" t="str">
        <f t="shared" si="37"/>
        <v/>
      </c>
      <c r="V623" s="26" t="str">
        <f t="shared" si="38"/>
        <v/>
      </c>
      <c r="W623" s="26" t="str">
        <f t="shared" si="39"/>
        <v/>
      </c>
    </row>
    <row r="624" spans="3:23" ht="45" customHeight="1" x14ac:dyDescent="0.25">
      <c r="C624" s="32">
        <v>618</v>
      </c>
      <c r="D624" s="150" t="str">
        <f>IFERROR(VLOOKUP('BH (2)'!$C$4&amp;"-"&amp;'BH (2)'!$A624,'BH (2)'!$B$7:$S$1006,D$5,0),"")</f>
        <v/>
      </c>
      <c r="E624" s="160" t="str">
        <f>IFERROR(VLOOKUP('BH (2)'!$C$4&amp;"-"&amp;'BH (2)'!$A624,'BH (2)'!$B$7:$S$1006,E$5,0),"")</f>
        <v/>
      </c>
      <c r="F624" s="152" t="str">
        <f>IFERROR(VLOOKUP('BH (2)'!$C$4&amp;"-"&amp;'BH (2)'!$A624,'BH (2)'!$B$7:$S$1006,F$5,0),"")</f>
        <v/>
      </c>
      <c r="G624" s="153" t="str">
        <f>IFERROR(VLOOKUP('BH (2)'!$C$4&amp;"-"&amp;'BH (2)'!$A624,'BH (2)'!$B$7:$S$1006,G$5,0),"")</f>
        <v/>
      </c>
      <c r="H624" s="154" t="str">
        <f>IFERROR(VLOOKUP('BH (2)'!$C$4&amp;"-"&amp;'BH (2)'!$A624,'BH (2)'!$B$7:$S$1006,H$5,0),"")</f>
        <v/>
      </c>
      <c r="I624" s="153" t="str">
        <f>IFERROR(VLOOKUP('BH (2)'!$C$4&amp;"-"&amp;'BH (2)'!$A624,'BH (2)'!$B$7:$S$1006,I$5,0),"")</f>
        <v/>
      </c>
      <c r="J624" s="155" t="str">
        <f>IFERROR(VLOOKUP('BH (2)'!$C$4&amp;"-"&amp;'BH (2)'!$A624,'BH (2)'!$B$7:$S$1006,J$5,0),"")</f>
        <v/>
      </c>
      <c r="K624" s="153" t="str">
        <f>IFERROR(VLOOKUP('BH (2)'!$C$4&amp;"-"&amp;'BH (2)'!$A624,'BH (2)'!$B$7:$S$1006,K$5,0),"")</f>
        <v/>
      </c>
      <c r="L624" s="150" t="str">
        <f>IFERROR(VLOOKUP('BH (2)'!$C$4&amp;"-"&amp;'BH (2)'!$A624,'BH (2)'!$B$7:$S$1006,L$5,0),"")</f>
        <v/>
      </c>
      <c r="M624" s="154" t="str">
        <f>IFERROR(VLOOKUP('BH (2)'!$C$4&amp;"-"&amp;'BH (2)'!$A624,'BH (2)'!$B$7:$S$1006,M$5,0),"")</f>
        <v/>
      </c>
      <c r="N624" s="150" t="str">
        <f>IFERROR(VLOOKUP('BH (2)'!$C$4&amp;"-"&amp;'BH (2)'!$A624,'BH (2)'!$B$7:$S$1006,N$5,0),"")</f>
        <v/>
      </c>
      <c r="O624" s="156" t="str">
        <f>IFERROR(VLOOKUP('BH (2)'!$C$4&amp;"-"&amp;'BH (2)'!$A624,'BH (2)'!$B$7:$S$1006,O$5,0),"")</f>
        <v/>
      </c>
      <c r="P624" s="148" t="str">
        <f>IFERROR(VLOOKUP('BH (2)'!$C$4&amp;"-"&amp;'BH (2)'!$A624,'BH (2)'!$B$7:$S$1006,P$5,0),"")</f>
        <v/>
      </c>
      <c r="Q624" s="157" t="str">
        <f>IFERROR(VLOOKUP('BH (2)'!$C$4&amp;"-"&amp;'BH (2)'!$A624,'BH (2)'!$B$7:$S$1006,Q$5,0),"")</f>
        <v/>
      </c>
      <c r="R624" s="158" t="str">
        <f>IFERROR(VLOOKUP('BH (2)'!$C$4&amp;"-"&amp;'BH (2)'!$A624,'BH (2)'!$B$7:$S$1006,R$5,0),"")</f>
        <v/>
      </c>
      <c r="S624" s="159" t="str">
        <f>IFERROR(VLOOKUP('BH (2)'!$C$4&amp;"-"&amp;'BH (2)'!$A624,'BH (2)'!$B$7:$S$1006,S$5,0),"")</f>
        <v/>
      </c>
      <c r="T624" s="26" t="str">
        <f t="shared" si="36"/>
        <v/>
      </c>
      <c r="U624" s="26" t="str">
        <f t="shared" si="37"/>
        <v/>
      </c>
      <c r="V624" s="26" t="str">
        <f t="shared" si="38"/>
        <v/>
      </c>
      <c r="W624" s="26" t="str">
        <f t="shared" si="39"/>
        <v/>
      </c>
    </row>
    <row r="625" spans="3:23" ht="45" customHeight="1" x14ac:dyDescent="0.25">
      <c r="C625" s="32">
        <v>619</v>
      </c>
      <c r="D625" s="150" t="str">
        <f>IFERROR(VLOOKUP('BH (2)'!$C$4&amp;"-"&amp;'BH (2)'!$A625,'BH (2)'!$B$7:$S$1006,D$5,0),"")</f>
        <v/>
      </c>
      <c r="E625" s="160" t="str">
        <f>IFERROR(VLOOKUP('BH (2)'!$C$4&amp;"-"&amp;'BH (2)'!$A625,'BH (2)'!$B$7:$S$1006,E$5,0),"")</f>
        <v/>
      </c>
      <c r="F625" s="152" t="str">
        <f>IFERROR(VLOOKUP('BH (2)'!$C$4&amp;"-"&amp;'BH (2)'!$A625,'BH (2)'!$B$7:$S$1006,F$5,0),"")</f>
        <v/>
      </c>
      <c r="G625" s="153" t="str">
        <f>IFERROR(VLOOKUP('BH (2)'!$C$4&amp;"-"&amp;'BH (2)'!$A625,'BH (2)'!$B$7:$S$1006,G$5,0),"")</f>
        <v/>
      </c>
      <c r="H625" s="154" t="str">
        <f>IFERROR(VLOOKUP('BH (2)'!$C$4&amp;"-"&amp;'BH (2)'!$A625,'BH (2)'!$B$7:$S$1006,H$5,0),"")</f>
        <v/>
      </c>
      <c r="I625" s="153" t="str">
        <f>IFERROR(VLOOKUP('BH (2)'!$C$4&amp;"-"&amp;'BH (2)'!$A625,'BH (2)'!$B$7:$S$1006,I$5,0),"")</f>
        <v/>
      </c>
      <c r="J625" s="155" t="str">
        <f>IFERROR(VLOOKUP('BH (2)'!$C$4&amp;"-"&amp;'BH (2)'!$A625,'BH (2)'!$B$7:$S$1006,J$5,0),"")</f>
        <v/>
      </c>
      <c r="K625" s="153" t="str">
        <f>IFERROR(VLOOKUP('BH (2)'!$C$4&amp;"-"&amp;'BH (2)'!$A625,'BH (2)'!$B$7:$S$1006,K$5,0),"")</f>
        <v/>
      </c>
      <c r="L625" s="150" t="str">
        <f>IFERROR(VLOOKUP('BH (2)'!$C$4&amp;"-"&amp;'BH (2)'!$A625,'BH (2)'!$B$7:$S$1006,L$5,0),"")</f>
        <v/>
      </c>
      <c r="M625" s="154" t="str">
        <f>IFERROR(VLOOKUP('BH (2)'!$C$4&amp;"-"&amp;'BH (2)'!$A625,'BH (2)'!$B$7:$S$1006,M$5,0),"")</f>
        <v/>
      </c>
      <c r="N625" s="150" t="str">
        <f>IFERROR(VLOOKUP('BH (2)'!$C$4&amp;"-"&amp;'BH (2)'!$A625,'BH (2)'!$B$7:$S$1006,N$5,0),"")</f>
        <v/>
      </c>
      <c r="O625" s="156" t="str">
        <f>IFERROR(VLOOKUP('BH (2)'!$C$4&amp;"-"&amp;'BH (2)'!$A625,'BH (2)'!$B$7:$S$1006,O$5,0),"")</f>
        <v/>
      </c>
      <c r="P625" s="148" t="str">
        <f>IFERROR(VLOOKUP('BH (2)'!$C$4&amp;"-"&amp;'BH (2)'!$A625,'BH (2)'!$B$7:$S$1006,P$5,0),"")</f>
        <v/>
      </c>
      <c r="Q625" s="157" t="str">
        <f>IFERROR(VLOOKUP('BH (2)'!$C$4&amp;"-"&amp;'BH (2)'!$A625,'BH (2)'!$B$7:$S$1006,Q$5,0),"")</f>
        <v/>
      </c>
      <c r="R625" s="158" t="str">
        <f>IFERROR(VLOOKUP('BH (2)'!$C$4&amp;"-"&amp;'BH (2)'!$A625,'BH (2)'!$B$7:$S$1006,R$5,0),"")</f>
        <v/>
      </c>
      <c r="S625" s="159" t="str">
        <f>IFERROR(VLOOKUP('BH (2)'!$C$4&amp;"-"&amp;'BH (2)'!$A625,'BH (2)'!$B$7:$S$1006,S$5,0),"")</f>
        <v/>
      </c>
      <c r="T625" s="26" t="str">
        <f t="shared" si="36"/>
        <v/>
      </c>
      <c r="U625" s="26" t="str">
        <f t="shared" si="37"/>
        <v/>
      </c>
      <c r="V625" s="26" t="str">
        <f t="shared" si="38"/>
        <v/>
      </c>
      <c r="W625" s="26" t="str">
        <f t="shared" si="39"/>
        <v/>
      </c>
    </row>
    <row r="626" spans="3:23" ht="45" customHeight="1" x14ac:dyDescent="0.25">
      <c r="C626" s="32">
        <v>620</v>
      </c>
      <c r="D626" s="150" t="str">
        <f>IFERROR(VLOOKUP('BH (2)'!$C$4&amp;"-"&amp;'BH (2)'!$A626,'BH (2)'!$B$7:$S$1006,D$5,0),"")</f>
        <v/>
      </c>
      <c r="E626" s="160" t="str">
        <f>IFERROR(VLOOKUP('BH (2)'!$C$4&amp;"-"&amp;'BH (2)'!$A626,'BH (2)'!$B$7:$S$1006,E$5,0),"")</f>
        <v/>
      </c>
      <c r="F626" s="152" t="str">
        <f>IFERROR(VLOOKUP('BH (2)'!$C$4&amp;"-"&amp;'BH (2)'!$A626,'BH (2)'!$B$7:$S$1006,F$5,0),"")</f>
        <v/>
      </c>
      <c r="G626" s="153" t="str">
        <f>IFERROR(VLOOKUP('BH (2)'!$C$4&amp;"-"&amp;'BH (2)'!$A626,'BH (2)'!$B$7:$S$1006,G$5,0),"")</f>
        <v/>
      </c>
      <c r="H626" s="154" t="str">
        <f>IFERROR(VLOOKUP('BH (2)'!$C$4&amp;"-"&amp;'BH (2)'!$A626,'BH (2)'!$B$7:$S$1006,H$5,0),"")</f>
        <v/>
      </c>
      <c r="I626" s="153" t="str">
        <f>IFERROR(VLOOKUP('BH (2)'!$C$4&amp;"-"&amp;'BH (2)'!$A626,'BH (2)'!$B$7:$S$1006,I$5,0),"")</f>
        <v/>
      </c>
      <c r="J626" s="155" t="str">
        <f>IFERROR(VLOOKUP('BH (2)'!$C$4&amp;"-"&amp;'BH (2)'!$A626,'BH (2)'!$B$7:$S$1006,J$5,0),"")</f>
        <v/>
      </c>
      <c r="K626" s="153" t="str">
        <f>IFERROR(VLOOKUP('BH (2)'!$C$4&amp;"-"&amp;'BH (2)'!$A626,'BH (2)'!$B$7:$S$1006,K$5,0),"")</f>
        <v/>
      </c>
      <c r="L626" s="150" t="str">
        <f>IFERROR(VLOOKUP('BH (2)'!$C$4&amp;"-"&amp;'BH (2)'!$A626,'BH (2)'!$B$7:$S$1006,L$5,0),"")</f>
        <v/>
      </c>
      <c r="M626" s="154" t="str">
        <f>IFERROR(VLOOKUP('BH (2)'!$C$4&amp;"-"&amp;'BH (2)'!$A626,'BH (2)'!$B$7:$S$1006,M$5,0),"")</f>
        <v/>
      </c>
      <c r="N626" s="150" t="str">
        <f>IFERROR(VLOOKUP('BH (2)'!$C$4&amp;"-"&amp;'BH (2)'!$A626,'BH (2)'!$B$7:$S$1006,N$5,0),"")</f>
        <v/>
      </c>
      <c r="O626" s="156" t="str">
        <f>IFERROR(VLOOKUP('BH (2)'!$C$4&amp;"-"&amp;'BH (2)'!$A626,'BH (2)'!$B$7:$S$1006,O$5,0),"")</f>
        <v/>
      </c>
      <c r="P626" s="148" t="str">
        <f>IFERROR(VLOOKUP('BH (2)'!$C$4&amp;"-"&amp;'BH (2)'!$A626,'BH (2)'!$B$7:$S$1006,P$5,0),"")</f>
        <v/>
      </c>
      <c r="Q626" s="157" t="str">
        <f>IFERROR(VLOOKUP('BH (2)'!$C$4&amp;"-"&amp;'BH (2)'!$A626,'BH (2)'!$B$7:$S$1006,Q$5,0),"")</f>
        <v/>
      </c>
      <c r="R626" s="158" t="str">
        <f>IFERROR(VLOOKUP('BH (2)'!$C$4&amp;"-"&amp;'BH (2)'!$A626,'BH (2)'!$B$7:$S$1006,R$5,0),"")</f>
        <v/>
      </c>
      <c r="S626" s="159" t="str">
        <f>IFERROR(VLOOKUP('BH (2)'!$C$4&amp;"-"&amp;'BH (2)'!$A626,'BH (2)'!$B$7:$S$1006,S$5,0),"")</f>
        <v/>
      </c>
      <c r="T626" s="26" t="str">
        <f t="shared" si="36"/>
        <v/>
      </c>
      <c r="U626" s="26" t="str">
        <f t="shared" si="37"/>
        <v/>
      </c>
      <c r="V626" s="26" t="str">
        <f t="shared" si="38"/>
        <v/>
      </c>
      <c r="W626" s="26" t="str">
        <f t="shared" si="39"/>
        <v/>
      </c>
    </row>
    <row r="627" spans="3:23" ht="45" customHeight="1" x14ac:dyDescent="0.25">
      <c r="C627" s="32">
        <v>621</v>
      </c>
      <c r="D627" s="150" t="str">
        <f>IFERROR(VLOOKUP('BH (2)'!$C$4&amp;"-"&amp;'BH (2)'!$A627,'BH (2)'!$B$7:$S$1006,D$5,0),"")</f>
        <v/>
      </c>
      <c r="E627" s="160" t="str">
        <f>IFERROR(VLOOKUP('BH (2)'!$C$4&amp;"-"&amp;'BH (2)'!$A627,'BH (2)'!$B$7:$S$1006,E$5,0),"")</f>
        <v/>
      </c>
      <c r="F627" s="152" t="str">
        <f>IFERROR(VLOOKUP('BH (2)'!$C$4&amp;"-"&amp;'BH (2)'!$A627,'BH (2)'!$B$7:$S$1006,F$5,0),"")</f>
        <v/>
      </c>
      <c r="G627" s="153" t="str">
        <f>IFERROR(VLOOKUP('BH (2)'!$C$4&amp;"-"&amp;'BH (2)'!$A627,'BH (2)'!$B$7:$S$1006,G$5,0),"")</f>
        <v/>
      </c>
      <c r="H627" s="154" t="str">
        <f>IFERROR(VLOOKUP('BH (2)'!$C$4&amp;"-"&amp;'BH (2)'!$A627,'BH (2)'!$B$7:$S$1006,H$5,0),"")</f>
        <v/>
      </c>
      <c r="I627" s="153" t="str">
        <f>IFERROR(VLOOKUP('BH (2)'!$C$4&amp;"-"&amp;'BH (2)'!$A627,'BH (2)'!$B$7:$S$1006,I$5,0),"")</f>
        <v/>
      </c>
      <c r="J627" s="155" t="str">
        <f>IFERROR(VLOOKUP('BH (2)'!$C$4&amp;"-"&amp;'BH (2)'!$A627,'BH (2)'!$B$7:$S$1006,J$5,0),"")</f>
        <v/>
      </c>
      <c r="K627" s="153" t="str">
        <f>IFERROR(VLOOKUP('BH (2)'!$C$4&amp;"-"&amp;'BH (2)'!$A627,'BH (2)'!$B$7:$S$1006,K$5,0),"")</f>
        <v/>
      </c>
      <c r="L627" s="150" t="str">
        <f>IFERROR(VLOOKUP('BH (2)'!$C$4&amp;"-"&amp;'BH (2)'!$A627,'BH (2)'!$B$7:$S$1006,L$5,0),"")</f>
        <v/>
      </c>
      <c r="M627" s="154" t="str">
        <f>IFERROR(VLOOKUP('BH (2)'!$C$4&amp;"-"&amp;'BH (2)'!$A627,'BH (2)'!$B$7:$S$1006,M$5,0),"")</f>
        <v/>
      </c>
      <c r="N627" s="150" t="str">
        <f>IFERROR(VLOOKUP('BH (2)'!$C$4&amp;"-"&amp;'BH (2)'!$A627,'BH (2)'!$B$7:$S$1006,N$5,0),"")</f>
        <v/>
      </c>
      <c r="O627" s="156" t="str">
        <f>IFERROR(VLOOKUP('BH (2)'!$C$4&amp;"-"&amp;'BH (2)'!$A627,'BH (2)'!$B$7:$S$1006,O$5,0),"")</f>
        <v/>
      </c>
      <c r="P627" s="148" t="str">
        <f>IFERROR(VLOOKUP('BH (2)'!$C$4&amp;"-"&amp;'BH (2)'!$A627,'BH (2)'!$B$7:$S$1006,P$5,0),"")</f>
        <v/>
      </c>
      <c r="Q627" s="157" t="str">
        <f>IFERROR(VLOOKUP('BH (2)'!$C$4&amp;"-"&amp;'BH (2)'!$A627,'BH (2)'!$B$7:$S$1006,Q$5,0),"")</f>
        <v/>
      </c>
      <c r="R627" s="158" t="str">
        <f>IFERROR(VLOOKUP('BH (2)'!$C$4&amp;"-"&amp;'BH (2)'!$A627,'BH (2)'!$B$7:$S$1006,R$5,0),"")</f>
        <v/>
      </c>
      <c r="S627" s="159" t="str">
        <f>IFERROR(VLOOKUP('BH (2)'!$C$4&amp;"-"&amp;'BH (2)'!$A627,'BH (2)'!$B$7:$S$1006,S$5,0),"")</f>
        <v/>
      </c>
      <c r="T627" s="26" t="str">
        <f t="shared" si="36"/>
        <v/>
      </c>
      <c r="U627" s="26" t="str">
        <f t="shared" si="37"/>
        <v/>
      </c>
      <c r="V627" s="26" t="str">
        <f t="shared" si="38"/>
        <v/>
      </c>
      <c r="W627" s="26" t="str">
        <f t="shared" si="39"/>
        <v/>
      </c>
    </row>
    <row r="628" spans="3:23" ht="45" customHeight="1" x14ac:dyDescent="0.25">
      <c r="C628" s="32">
        <v>622</v>
      </c>
      <c r="D628" s="150" t="str">
        <f>IFERROR(VLOOKUP('BH (2)'!$C$4&amp;"-"&amp;'BH (2)'!$A628,'BH (2)'!$B$7:$S$1006,D$5,0),"")</f>
        <v/>
      </c>
      <c r="E628" s="160" t="str">
        <f>IFERROR(VLOOKUP('BH (2)'!$C$4&amp;"-"&amp;'BH (2)'!$A628,'BH (2)'!$B$7:$S$1006,E$5,0),"")</f>
        <v/>
      </c>
      <c r="F628" s="152" t="str">
        <f>IFERROR(VLOOKUP('BH (2)'!$C$4&amp;"-"&amp;'BH (2)'!$A628,'BH (2)'!$B$7:$S$1006,F$5,0),"")</f>
        <v/>
      </c>
      <c r="G628" s="153" t="str">
        <f>IFERROR(VLOOKUP('BH (2)'!$C$4&amp;"-"&amp;'BH (2)'!$A628,'BH (2)'!$B$7:$S$1006,G$5,0),"")</f>
        <v/>
      </c>
      <c r="H628" s="154" t="str">
        <f>IFERROR(VLOOKUP('BH (2)'!$C$4&amp;"-"&amp;'BH (2)'!$A628,'BH (2)'!$B$7:$S$1006,H$5,0),"")</f>
        <v/>
      </c>
      <c r="I628" s="153" t="str">
        <f>IFERROR(VLOOKUP('BH (2)'!$C$4&amp;"-"&amp;'BH (2)'!$A628,'BH (2)'!$B$7:$S$1006,I$5,0),"")</f>
        <v/>
      </c>
      <c r="J628" s="155" t="str">
        <f>IFERROR(VLOOKUP('BH (2)'!$C$4&amp;"-"&amp;'BH (2)'!$A628,'BH (2)'!$B$7:$S$1006,J$5,0),"")</f>
        <v/>
      </c>
      <c r="K628" s="153" t="str">
        <f>IFERROR(VLOOKUP('BH (2)'!$C$4&amp;"-"&amp;'BH (2)'!$A628,'BH (2)'!$B$7:$S$1006,K$5,0),"")</f>
        <v/>
      </c>
      <c r="L628" s="150" t="str">
        <f>IFERROR(VLOOKUP('BH (2)'!$C$4&amp;"-"&amp;'BH (2)'!$A628,'BH (2)'!$B$7:$S$1006,L$5,0),"")</f>
        <v/>
      </c>
      <c r="M628" s="154" t="str">
        <f>IFERROR(VLOOKUP('BH (2)'!$C$4&amp;"-"&amp;'BH (2)'!$A628,'BH (2)'!$B$7:$S$1006,M$5,0),"")</f>
        <v/>
      </c>
      <c r="N628" s="150" t="str">
        <f>IFERROR(VLOOKUP('BH (2)'!$C$4&amp;"-"&amp;'BH (2)'!$A628,'BH (2)'!$B$7:$S$1006,N$5,0),"")</f>
        <v/>
      </c>
      <c r="O628" s="156" t="str">
        <f>IFERROR(VLOOKUP('BH (2)'!$C$4&amp;"-"&amp;'BH (2)'!$A628,'BH (2)'!$B$7:$S$1006,O$5,0),"")</f>
        <v/>
      </c>
      <c r="P628" s="148" t="str">
        <f>IFERROR(VLOOKUP('BH (2)'!$C$4&amp;"-"&amp;'BH (2)'!$A628,'BH (2)'!$B$7:$S$1006,P$5,0),"")</f>
        <v/>
      </c>
      <c r="Q628" s="157" t="str">
        <f>IFERROR(VLOOKUP('BH (2)'!$C$4&amp;"-"&amp;'BH (2)'!$A628,'BH (2)'!$B$7:$S$1006,Q$5,0),"")</f>
        <v/>
      </c>
      <c r="R628" s="158" t="str">
        <f>IFERROR(VLOOKUP('BH (2)'!$C$4&amp;"-"&amp;'BH (2)'!$A628,'BH (2)'!$B$7:$S$1006,R$5,0),"")</f>
        <v/>
      </c>
      <c r="S628" s="159" t="str">
        <f>IFERROR(VLOOKUP('BH (2)'!$C$4&amp;"-"&amp;'BH (2)'!$A628,'BH (2)'!$B$7:$S$1006,S$5,0),"")</f>
        <v/>
      </c>
      <c r="T628" s="26" t="str">
        <f t="shared" si="36"/>
        <v/>
      </c>
      <c r="U628" s="26" t="str">
        <f t="shared" si="37"/>
        <v/>
      </c>
      <c r="V628" s="26" t="str">
        <f t="shared" si="38"/>
        <v/>
      </c>
      <c r="W628" s="26" t="str">
        <f t="shared" si="39"/>
        <v/>
      </c>
    </row>
    <row r="629" spans="3:23" ht="45" customHeight="1" x14ac:dyDescent="0.25">
      <c r="C629" s="32">
        <v>623</v>
      </c>
      <c r="D629" s="150" t="str">
        <f>IFERROR(VLOOKUP('BH (2)'!$C$4&amp;"-"&amp;'BH (2)'!$A629,'BH (2)'!$B$7:$S$1006,D$5,0),"")</f>
        <v/>
      </c>
      <c r="E629" s="160" t="str">
        <f>IFERROR(VLOOKUP('BH (2)'!$C$4&amp;"-"&amp;'BH (2)'!$A629,'BH (2)'!$B$7:$S$1006,E$5,0),"")</f>
        <v/>
      </c>
      <c r="F629" s="152" t="str">
        <f>IFERROR(VLOOKUP('BH (2)'!$C$4&amp;"-"&amp;'BH (2)'!$A629,'BH (2)'!$B$7:$S$1006,F$5,0),"")</f>
        <v/>
      </c>
      <c r="G629" s="153" t="str">
        <f>IFERROR(VLOOKUP('BH (2)'!$C$4&amp;"-"&amp;'BH (2)'!$A629,'BH (2)'!$B$7:$S$1006,G$5,0),"")</f>
        <v/>
      </c>
      <c r="H629" s="154" t="str">
        <f>IFERROR(VLOOKUP('BH (2)'!$C$4&amp;"-"&amp;'BH (2)'!$A629,'BH (2)'!$B$7:$S$1006,H$5,0),"")</f>
        <v/>
      </c>
      <c r="I629" s="153" t="str">
        <f>IFERROR(VLOOKUP('BH (2)'!$C$4&amp;"-"&amp;'BH (2)'!$A629,'BH (2)'!$B$7:$S$1006,I$5,0),"")</f>
        <v/>
      </c>
      <c r="J629" s="155" t="str">
        <f>IFERROR(VLOOKUP('BH (2)'!$C$4&amp;"-"&amp;'BH (2)'!$A629,'BH (2)'!$B$7:$S$1006,J$5,0),"")</f>
        <v/>
      </c>
      <c r="K629" s="153" t="str">
        <f>IFERROR(VLOOKUP('BH (2)'!$C$4&amp;"-"&amp;'BH (2)'!$A629,'BH (2)'!$B$7:$S$1006,K$5,0),"")</f>
        <v/>
      </c>
      <c r="L629" s="150" t="str">
        <f>IFERROR(VLOOKUP('BH (2)'!$C$4&amp;"-"&amp;'BH (2)'!$A629,'BH (2)'!$B$7:$S$1006,L$5,0),"")</f>
        <v/>
      </c>
      <c r="M629" s="154" t="str">
        <f>IFERROR(VLOOKUP('BH (2)'!$C$4&amp;"-"&amp;'BH (2)'!$A629,'BH (2)'!$B$7:$S$1006,M$5,0),"")</f>
        <v/>
      </c>
      <c r="N629" s="150" t="str">
        <f>IFERROR(VLOOKUP('BH (2)'!$C$4&amp;"-"&amp;'BH (2)'!$A629,'BH (2)'!$B$7:$S$1006,N$5,0),"")</f>
        <v/>
      </c>
      <c r="O629" s="156" t="str">
        <f>IFERROR(VLOOKUP('BH (2)'!$C$4&amp;"-"&amp;'BH (2)'!$A629,'BH (2)'!$B$7:$S$1006,O$5,0),"")</f>
        <v/>
      </c>
      <c r="P629" s="148" t="str">
        <f>IFERROR(VLOOKUP('BH (2)'!$C$4&amp;"-"&amp;'BH (2)'!$A629,'BH (2)'!$B$7:$S$1006,P$5,0),"")</f>
        <v/>
      </c>
      <c r="Q629" s="157" t="str">
        <f>IFERROR(VLOOKUP('BH (2)'!$C$4&amp;"-"&amp;'BH (2)'!$A629,'BH (2)'!$B$7:$S$1006,Q$5,0),"")</f>
        <v/>
      </c>
      <c r="R629" s="158" t="str">
        <f>IFERROR(VLOOKUP('BH (2)'!$C$4&amp;"-"&amp;'BH (2)'!$A629,'BH (2)'!$B$7:$S$1006,R$5,0),"")</f>
        <v/>
      </c>
      <c r="S629" s="159" t="str">
        <f>IFERROR(VLOOKUP('BH (2)'!$C$4&amp;"-"&amp;'BH (2)'!$A629,'BH (2)'!$B$7:$S$1006,S$5,0),"")</f>
        <v/>
      </c>
      <c r="T629" s="26" t="str">
        <f t="shared" si="36"/>
        <v/>
      </c>
      <c r="U629" s="26" t="str">
        <f t="shared" si="37"/>
        <v/>
      </c>
      <c r="V629" s="26" t="str">
        <f t="shared" si="38"/>
        <v/>
      </c>
      <c r="W629" s="26" t="str">
        <f t="shared" si="39"/>
        <v/>
      </c>
    </row>
    <row r="630" spans="3:23" ht="45" customHeight="1" x14ac:dyDescent="0.25">
      <c r="C630" s="32">
        <v>624</v>
      </c>
      <c r="D630" s="150" t="str">
        <f>IFERROR(VLOOKUP('BH (2)'!$C$4&amp;"-"&amp;'BH (2)'!$A630,'BH (2)'!$B$7:$S$1006,D$5,0),"")</f>
        <v/>
      </c>
      <c r="E630" s="160" t="str">
        <f>IFERROR(VLOOKUP('BH (2)'!$C$4&amp;"-"&amp;'BH (2)'!$A630,'BH (2)'!$B$7:$S$1006,E$5,0),"")</f>
        <v/>
      </c>
      <c r="F630" s="152" t="str">
        <f>IFERROR(VLOOKUP('BH (2)'!$C$4&amp;"-"&amp;'BH (2)'!$A630,'BH (2)'!$B$7:$S$1006,F$5,0),"")</f>
        <v/>
      </c>
      <c r="G630" s="153" t="str">
        <f>IFERROR(VLOOKUP('BH (2)'!$C$4&amp;"-"&amp;'BH (2)'!$A630,'BH (2)'!$B$7:$S$1006,G$5,0),"")</f>
        <v/>
      </c>
      <c r="H630" s="154" t="str">
        <f>IFERROR(VLOOKUP('BH (2)'!$C$4&amp;"-"&amp;'BH (2)'!$A630,'BH (2)'!$B$7:$S$1006,H$5,0),"")</f>
        <v/>
      </c>
      <c r="I630" s="153" t="str">
        <f>IFERROR(VLOOKUP('BH (2)'!$C$4&amp;"-"&amp;'BH (2)'!$A630,'BH (2)'!$B$7:$S$1006,I$5,0),"")</f>
        <v/>
      </c>
      <c r="J630" s="155" t="str">
        <f>IFERROR(VLOOKUP('BH (2)'!$C$4&amp;"-"&amp;'BH (2)'!$A630,'BH (2)'!$B$7:$S$1006,J$5,0),"")</f>
        <v/>
      </c>
      <c r="K630" s="153" t="str">
        <f>IFERROR(VLOOKUP('BH (2)'!$C$4&amp;"-"&amp;'BH (2)'!$A630,'BH (2)'!$B$7:$S$1006,K$5,0),"")</f>
        <v/>
      </c>
      <c r="L630" s="150" t="str">
        <f>IFERROR(VLOOKUP('BH (2)'!$C$4&amp;"-"&amp;'BH (2)'!$A630,'BH (2)'!$B$7:$S$1006,L$5,0),"")</f>
        <v/>
      </c>
      <c r="M630" s="154" t="str">
        <f>IFERROR(VLOOKUP('BH (2)'!$C$4&amp;"-"&amp;'BH (2)'!$A630,'BH (2)'!$B$7:$S$1006,M$5,0),"")</f>
        <v/>
      </c>
      <c r="N630" s="150" t="str">
        <f>IFERROR(VLOOKUP('BH (2)'!$C$4&amp;"-"&amp;'BH (2)'!$A630,'BH (2)'!$B$7:$S$1006,N$5,0),"")</f>
        <v/>
      </c>
      <c r="O630" s="156" t="str">
        <f>IFERROR(VLOOKUP('BH (2)'!$C$4&amp;"-"&amp;'BH (2)'!$A630,'BH (2)'!$B$7:$S$1006,O$5,0),"")</f>
        <v/>
      </c>
      <c r="P630" s="148" t="str">
        <f>IFERROR(VLOOKUP('BH (2)'!$C$4&amp;"-"&amp;'BH (2)'!$A630,'BH (2)'!$B$7:$S$1006,P$5,0),"")</f>
        <v/>
      </c>
      <c r="Q630" s="157" t="str">
        <f>IFERROR(VLOOKUP('BH (2)'!$C$4&amp;"-"&amp;'BH (2)'!$A630,'BH (2)'!$B$7:$S$1006,Q$5,0),"")</f>
        <v/>
      </c>
      <c r="R630" s="158" t="str">
        <f>IFERROR(VLOOKUP('BH (2)'!$C$4&amp;"-"&amp;'BH (2)'!$A630,'BH (2)'!$B$7:$S$1006,R$5,0),"")</f>
        <v/>
      </c>
      <c r="S630" s="159" t="str">
        <f>IFERROR(VLOOKUP('BH (2)'!$C$4&amp;"-"&amp;'BH (2)'!$A630,'BH (2)'!$B$7:$S$1006,S$5,0),"")</f>
        <v/>
      </c>
      <c r="T630" s="26" t="str">
        <f t="shared" si="36"/>
        <v/>
      </c>
      <c r="U630" s="26" t="str">
        <f t="shared" si="37"/>
        <v/>
      </c>
      <c r="V630" s="26" t="str">
        <f t="shared" si="38"/>
        <v/>
      </c>
      <c r="W630" s="26" t="str">
        <f t="shared" si="39"/>
        <v/>
      </c>
    </row>
    <row r="631" spans="3:23" ht="45" customHeight="1" x14ac:dyDescent="0.25">
      <c r="C631" s="32">
        <v>625</v>
      </c>
      <c r="D631" s="150" t="str">
        <f>IFERROR(VLOOKUP('BH (2)'!$C$4&amp;"-"&amp;'BH (2)'!$A631,'BH (2)'!$B$7:$S$1006,D$5,0),"")</f>
        <v/>
      </c>
      <c r="E631" s="160" t="str">
        <f>IFERROR(VLOOKUP('BH (2)'!$C$4&amp;"-"&amp;'BH (2)'!$A631,'BH (2)'!$B$7:$S$1006,E$5,0),"")</f>
        <v/>
      </c>
      <c r="F631" s="152" t="str">
        <f>IFERROR(VLOOKUP('BH (2)'!$C$4&amp;"-"&amp;'BH (2)'!$A631,'BH (2)'!$B$7:$S$1006,F$5,0),"")</f>
        <v/>
      </c>
      <c r="G631" s="153" t="str">
        <f>IFERROR(VLOOKUP('BH (2)'!$C$4&amp;"-"&amp;'BH (2)'!$A631,'BH (2)'!$B$7:$S$1006,G$5,0),"")</f>
        <v/>
      </c>
      <c r="H631" s="154" t="str">
        <f>IFERROR(VLOOKUP('BH (2)'!$C$4&amp;"-"&amp;'BH (2)'!$A631,'BH (2)'!$B$7:$S$1006,H$5,0),"")</f>
        <v/>
      </c>
      <c r="I631" s="153" t="str">
        <f>IFERROR(VLOOKUP('BH (2)'!$C$4&amp;"-"&amp;'BH (2)'!$A631,'BH (2)'!$B$7:$S$1006,I$5,0),"")</f>
        <v/>
      </c>
      <c r="J631" s="155" t="str">
        <f>IFERROR(VLOOKUP('BH (2)'!$C$4&amp;"-"&amp;'BH (2)'!$A631,'BH (2)'!$B$7:$S$1006,J$5,0),"")</f>
        <v/>
      </c>
      <c r="K631" s="153" t="str">
        <f>IFERROR(VLOOKUP('BH (2)'!$C$4&amp;"-"&amp;'BH (2)'!$A631,'BH (2)'!$B$7:$S$1006,K$5,0),"")</f>
        <v/>
      </c>
      <c r="L631" s="150" t="str">
        <f>IFERROR(VLOOKUP('BH (2)'!$C$4&amp;"-"&amp;'BH (2)'!$A631,'BH (2)'!$B$7:$S$1006,L$5,0),"")</f>
        <v/>
      </c>
      <c r="M631" s="154" t="str">
        <f>IFERROR(VLOOKUP('BH (2)'!$C$4&amp;"-"&amp;'BH (2)'!$A631,'BH (2)'!$B$7:$S$1006,M$5,0),"")</f>
        <v/>
      </c>
      <c r="N631" s="150" t="str">
        <f>IFERROR(VLOOKUP('BH (2)'!$C$4&amp;"-"&amp;'BH (2)'!$A631,'BH (2)'!$B$7:$S$1006,N$5,0),"")</f>
        <v/>
      </c>
      <c r="O631" s="156" t="str">
        <f>IFERROR(VLOOKUP('BH (2)'!$C$4&amp;"-"&amp;'BH (2)'!$A631,'BH (2)'!$B$7:$S$1006,O$5,0),"")</f>
        <v/>
      </c>
      <c r="P631" s="148" t="str">
        <f>IFERROR(VLOOKUP('BH (2)'!$C$4&amp;"-"&amp;'BH (2)'!$A631,'BH (2)'!$B$7:$S$1006,P$5,0),"")</f>
        <v/>
      </c>
      <c r="Q631" s="157" t="str">
        <f>IFERROR(VLOOKUP('BH (2)'!$C$4&amp;"-"&amp;'BH (2)'!$A631,'BH (2)'!$B$7:$S$1006,Q$5,0),"")</f>
        <v/>
      </c>
      <c r="R631" s="158" t="str">
        <f>IFERROR(VLOOKUP('BH (2)'!$C$4&amp;"-"&amp;'BH (2)'!$A631,'BH (2)'!$B$7:$S$1006,R$5,0),"")</f>
        <v/>
      </c>
      <c r="S631" s="159" t="str">
        <f>IFERROR(VLOOKUP('BH (2)'!$C$4&amp;"-"&amp;'BH (2)'!$A631,'BH (2)'!$B$7:$S$1006,S$5,0),"")</f>
        <v/>
      </c>
      <c r="T631" s="26" t="str">
        <f t="shared" si="36"/>
        <v/>
      </c>
      <c r="U631" s="26" t="str">
        <f t="shared" si="37"/>
        <v/>
      </c>
      <c r="V631" s="26" t="str">
        <f t="shared" si="38"/>
        <v/>
      </c>
      <c r="W631" s="26" t="str">
        <f t="shared" si="39"/>
        <v/>
      </c>
    </row>
    <row r="632" spans="3:23" ht="45" customHeight="1" x14ac:dyDescent="0.25">
      <c r="C632" s="32">
        <v>626</v>
      </c>
      <c r="D632" s="150" t="str">
        <f>IFERROR(VLOOKUP('BH (2)'!$C$4&amp;"-"&amp;'BH (2)'!$A632,'BH (2)'!$B$7:$S$1006,D$5,0),"")</f>
        <v/>
      </c>
      <c r="E632" s="160" t="str">
        <f>IFERROR(VLOOKUP('BH (2)'!$C$4&amp;"-"&amp;'BH (2)'!$A632,'BH (2)'!$B$7:$S$1006,E$5,0),"")</f>
        <v/>
      </c>
      <c r="F632" s="152" t="str">
        <f>IFERROR(VLOOKUP('BH (2)'!$C$4&amp;"-"&amp;'BH (2)'!$A632,'BH (2)'!$B$7:$S$1006,F$5,0),"")</f>
        <v/>
      </c>
      <c r="G632" s="153" t="str">
        <f>IFERROR(VLOOKUP('BH (2)'!$C$4&amp;"-"&amp;'BH (2)'!$A632,'BH (2)'!$B$7:$S$1006,G$5,0),"")</f>
        <v/>
      </c>
      <c r="H632" s="154" t="str">
        <f>IFERROR(VLOOKUP('BH (2)'!$C$4&amp;"-"&amp;'BH (2)'!$A632,'BH (2)'!$B$7:$S$1006,H$5,0),"")</f>
        <v/>
      </c>
      <c r="I632" s="153" t="str">
        <f>IFERROR(VLOOKUP('BH (2)'!$C$4&amp;"-"&amp;'BH (2)'!$A632,'BH (2)'!$B$7:$S$1006,I$5,0),"")</f>
        <v/>
      </c>
      <c r="J632" s="155" t="str">
        <f>IFERROR(VLOOKUP('BH (2)'!$C$4&amp;"-"&amp;'BH (2)'!$A632,'BH (2)'!$B$7:$S$1006,J$5,0),"")</f>
        <v/>
      </c>
      <c r="K632" s="153" t="str">
        <f>IFERROR(VLOOKUP('BH (2)'!$C$4&amp;"-"&amp;'BH (2)'!$A632,'BH (2)'!$B$7:$S$1006,K$5,0),"")</f>
        <v/>
      </c>
      <c r="L632" s="150" t="str">
        <f>IFERROR(VLOOKUP('BH (2)'!$C$4&amp;"-"&amp;'BH (2)'!$A632,'BH (2)'!$B$7:$S$1006,L$5,0),"")</f>
        <v/>
      </c>
      <c r="M632" s="154" t="str">
        <f>IFERROR(VLOOKUP('BH (2)'!$C$4&amp;"-"&amp;'BH (2)'!$A632,'BH (2)'!$B$7:$S$1006,M$5,0),"")</f>
        <v/>
      </c>
      <c r="N632" s="150" t="str">
        <f>IFERROR(VLOOKUP('BH (2)'!$C$4&amp;"-"&amp;'BH (2)'!$A632,'BH (2)'!$B$7:$S$1006,N$5,0),"")</f>
        <v/>
      </c>
      <c r="O632" s="156" t="str">
        <f>IFERROR(VLOOKUP('BH (2)'!$C$4&amp;"-"&amp;'BH (2)'!$A632,'BH (2)'!$B$7:$S$1006,O$5,0),"")</f>
        <v/>
      </c>
      <c r="P632" s="148" t="str">
        <f>IFERROR(VLOOKUP('BH (2)'!$C$4&amp;"-"&amp;'BH (2)'!$A632,'BH (2)'!$B$7:$S$1006,P$5,0),"")</f>
        <v/>
      </c>
      <c r="Q632" s="157" t="str">
        <f>IFERROR(VLOOKUP('BH (2)'!$C$4&amp;"-"&amp;'BH (2)'!$A632,'BH (2)'!$B$7:$S$1006,Q$5,0),"")</f>
        <v/>
      </c>
      <c r="R632" s="158" t="str">
        <f>IFERROR(VLOOKUP('BH (2)'!$C$4&amp;"-"&amp;'BH (2)'!$A632,'BH (2)'!$B$7:$S$1006,R$5,0),"")</f>
        <v/>
      </c>
      <c r="S632" s="159" t="str">
        <f>IFERROR(VLOOKUP('BH (2)'!$C$4&amp;"-"&amp;'BH (2)'!$A632,'BH (2)'!$B$7:$S$1006,S$5,0),"")</f>
        <v/>
      </c>
      <c r="T632" s="26" t="str">
        <f t="shared" si="36"/>
        <v/>
      </c>
      <c r="U632" s="26" t="str">
        <f t="shared" si="37"/>
        <v/>
      </c>
      <c r="V632" s="26" t="str">
        <f t="shared" si="38"/>
        <v/>
      </c>
      <c r="W632" s="26" t="str">
        <f t="shared" si="39"/>
        <v/>
      </c>
    </row>
    <row r="633" spans="3:23" ht="45" customHeight="1" x14ac:dyDescent="0.25">
      <c r="C633" s="32">
        <v>627</v>
      </c>
      <c r="D633" s="150" t="str">
        <f>IFERROR(VLOOKUP('BH (2)'!$C$4&amp;"-"&amp;'BH (2)'!$A633,'BH (2)'!$B$7:$S$1006,D$5,0),"")</f>
        <v/>
      </c>
      <c r="E633" s="160" t="str">
        <f>IFERROR(VLOOKUP('BH (2)'!$C$4&amp;"-"&amp;'BH (2)'!$A633,'BH (2)'!$B$7:$S$1006,E$5,0),"")</f>
        <v/>
      </c>
      <c r="F633" s="152" t="str">
        <f>IFERROR(VLOOKUP('BH (2)'!$C$4&amp;"-"&amp;'BH (2)'!$A633,'BH (2)'!$B$7:$S$1006,F$5,0),"")</f>
        <v/>
      </c>
      <c r="G633" s="153" t="str">
        <f>IFERROR(VLOOKUP('BH (2)'!$C$4&amp;"-"&amp;'BH (2)'!$A633,'BH (2)'!$B$7:$S$1006,G$5,0),"")</f>
        <v/>
      </c>
      <c r="H633" s="154" t="str">
        <f>IFERROR(VLOOKUP('BH (2)'!$C$4&amp;"-"&amp;'BH (2)'!$A633,'BH (2)'!$B$7:$S$1006,H$5,0),"")</f>
        <v/>
      </c>
      <c r="I633" s="153" t="str">
        <f>IFERROR(VLOOKUP('BH (2)'!$C$4&amp;"-"&amp;'BH (2)'!$A633,'BH (2)'!$B$7:$S$1006,I$5,0),"")</f>
        <v/>
      </c>
      <c r="J633" s="155" t="str">
        <f>IFERROR(VLOOKUP('BH (2)'!$C$4&amp;"-"&amp;'BH (2)'!$A633,'BH (2)'!$B$7:$S$1006,J$5,0),"")</f>
        <v/>
      </c>
      <c r="K633" s="153" t="str">
        <f>IFERROR(VLOOKUP('BH (2)'!$C$4&amp;"-"&amp;'BH (2)'!$A633,'BH (2)'!$B$7:$S$1006,K$5,0),"")</f>
        <v/>
      </c>
      <c r="L633" s="150" t="str">
        <f>IFERROR(VLOOKUP('BH (2)'!$C$4&amp;"-"&amp;'BH (2)'!$A633,'BH (2)'!$B$7:$S$1006,L$5,0),"")</f>
        <v/>
      </c>
      <c r="M633" s="154" t="str">
        <f>IFERROR(VLOOKUP('BH (2)'!$C$4&amp;"-"&amp;'BH (2)'!$A633,'BH (2)'!$B$7:$S$1006,M$5,0),"")</f>
        <v/>
      </c>
      <c r="N633" s="150" t="str">
        <f>IFERROR(VLOOKUP('BH (2)'!$C$4&amp;"-"&amp;'BH (2)'!$A633,'BH (2)'!$B$7:$S$1006,N$5,0),"")</f>
        <v/>
      </c>
      <c r="O633" s="156" t="str">
        <f>IFERROR(VLOOKUP('BH (2)'!$C$4&amp;"-"&amp;'BH (2)'!$A633,'BH (2)'!$B$7:$S$1006,O$5,0),"")</f>
        <v/>
      </c>
      <c r="P633" s="148" t="str">
        <f>IFERROR(VLOOKUP('BH (2)'!$C$4&amp;"-"&amp;'BH (2)'!$A633,'BH (2)'!$B$7:$S$1006,P$5,0),"")</f>
        <v/>
      </c>
      <c r="Q633" s="157" t="str">
        <f>IFERROR(VLOOKUP('BH (2)'!$C$4&amp;"-"&amp;'BH (2)'!$A633,'BH (2)'!$B$7:$S$1006,Q$5,0),"")</f>
        <v/>
      </c>
      <c r="R633" s="158" t="str">
        <f>IFERROR(VLOOKUP('BH (2)'!$C$4&amp;"-"&amp;'BH (2)'!$A633,'BH (2)'!$B$7:$S$1006,R$5,0),"")</f>
        <v/>
      </c>
      <c r="S633" s="159" t="str">
        <f>IFERROR(VLOOKUP('BH (2)'!$C$4&amp;"-"&amp;'BH (2)'!$A633,'BH (2)'!$B$7:$S$1006,S$5,0),"")</f>
        <v/>
      </c>
      <c r="T633" s="26" t="str">
        <f t="shared" si="36"/>
        <v/>
      </c>
      <c r="U633" s="26" t="str">
        <f t="shared" si="37"/>
        <v/>
      </c>
      <c r="V633" s="26" t="str">
        <f t="shared" si="38"/>
        <v/>
      </c>
      <c r="W633" s="26" t="str">
        <f t="shared" si="39"/>
        <v/>
      </c>
    </row>
    <row r="634" spans="3:23" ht="45" customHeight="1" x14ac:dyDescent="0.25">
      <c r="C634" s="32">
        <v>628</v>
      </c>
      <c r="D634" s="150" t="str">
        <f>IFERROR(VLOOKUP('BH (2)'!$C$4&amp;"-"&amp;'BH (2)'!$A634,'BH (2)'!$B$7:$S$1006,D$5,0),"")</f>
        <v/>
      </c>
      <c r="E634" s="160" t="str">
        <f>IFERROR(VLOOKUP('BH (2)'!$C$4&amp;"-"&amp;'BH (2)'!$A634,'BH (2)'!$B$7:$S$1006,E$5,0),"")</f>
        <v/>
      </c>
      <c r="F634" s="152" t="str">
        <f>IFERROR(VLOOKUP('BH (2)'!$C$4&amp;"-"&amp;'BH (2)'!$A634,'BH (2)'!$B$7:$S$1006,F$5,0),"")</f>
        <v/>
      </c>
      <c r="G634" s="153" t="str">
        <f>IFERROR(VLOOKUP('BH (2)'!$C$4&amp;"-"&amp;'BH (2)'!$A634,'BH (2)'!$B$7:$S$1006,G$5,0),"")</f>
        <v/>
      </c>
      <c r="H634" s="154" t="str">
        <f>IFERROR(VLOOKUP('BH (2)'!$C$4&amp;"-"&amp;'BH (2)'!$A634,'BH (2)'!$B$7:$S$1006,H$5,0),"")</f>
        <v/>
      </c>
      <c r="I634" s="153" t="str">
        <f>IFERROR(VLOOKUP('BH (2)'!$C$4&amp;"-"&amp;'BH (2)'!$A634,'BH (2)'!$B$7:$S$1006,I$5,0),"")</f>
        <v/>
      </c>
      <c r="J634" s="155" t="str">
        <f>IFERROR(VLOOKUP('BH (2)'!$C$4&amp;"-"&amp;'BH (2)'!$A634,'BH (2)'!$B$7:$S$1006,J$5,0),"")</f>
        <v/>
      </c>
      <c r="K634" s="153" t="str">
        <f>IFERROR(VLOOKUP('BH (2)'!$C$4&amp;"-"&amp;'BH (2)'!$A634,'BH (2)'!$B$7:$S$1006,K$5,0),"")</f>
        <v/>
      </c>
      <c r="L634" s="150" t="str">
        <f>IFERROR(VLOOKUP('BH (2)'!$C$4&amp;"-"&amp;'BH (2)'!$A634,'BH (2)'!$B$7:$S$1006,L$5,0),"")</f>
        <v/>
      </c>
      <c r="M634" s="154" t="str">
        <f>IFERROR(VLOOKUP('BH (2)'!$C$4&amp;"-"&amp;'BH (2)'!$A634,'BH (2)'!$B$7:$S$1006,M$5,0),"")</f>
        <v/>
      </c>
      <c r="N634" s="150" t="str">
        <f>IFERROR(VLOOKUP('BH (2)'!$C$4&amp;"-"&amp;'BH (2)'!$A634,'BH (2)'!$B$7:$S$1006,N$5,0),"")</f>
        <v/>
      </c>
      <c r="O634" s="156" t="str">
        <f>IFERROR(VLOOKUP('BH (2)'!$C$4&amp;"-"&amp;'BH (2)'!$A634,'BH (2)'!$B$7:$S$1006,O$5,0),"")</f>
        <v/>
      </c>
      <c r="P634" s="148" t="str">
        <f>IFERROR(VLOOKUP('BH (2)'!$C$4&amp;"-"&amp;'BH (2)'!$A634,'BH (2)'!$B$7:$S$1006,P$5,0),"")</f>
        <v/>
      </c>
      <c r="Q634" s="157" t="str">
        <f>IFERROR(VLOOKUP('BH (2)'!$C$4&amp;"-"&amp;'BH (2)'!$A634,'BH (2)'!$B$7:$S$1006,Q$5,0),"")</f>
        <v/>
      </c>
      <c r="R634" s="158" t="str">
        <f>IFERROR(VLOOKUP('BH (2)'!$C$4&amp;"-"&amp;'BH (2)'!$A634,'BH (2)'!$B$7:$S$1006,R$5,0),"")</f>
        <v/>
      </c>
      <c r="S634" s="159" t="str">
        <f>IFERROR(VLOOKUP('BH (2)'!$C$4&amp;"-"&amp;'BH (2)'!$A634,'BH (2)'!$B$7:$S$1006,S$5,0),"")</f>
        <v/>
      </c>
      <c r="T634" s="26" t="str">
        <f t="shared" si="36"/>
        <v/>
      </c>
      <c r="U634" s="26" t="str">
        <f t="shared" si="37"/>
        <v/>
      </c>
      <c r="V634" s="26" t="str">
        <f t="shared" si="38"/>
        <v/>
      </c>
      <c r="W634" s="26" t="str">
        <f t="shared" si="39"/>
        <v/>
      </c>
    </row>
    <row r="635" spans="3:23" ht="45" customHeight="1" x14ac:dyDescent="0.25">
      <c r="C635" s="32">
        <v>629</v>
      </c>
      <c r="D635" s="150" t="str">
        <f>IFERROR(VLOOKUP('BH (2)'!$C$4&amp;"-"&amp;'BH (2)'!$A635,'BH (2)'!$B$7:$S$1006,D$5,0),"")</f>
        <v/>
      </c>
      <c r="E635" s="160" t="str">
        <f>IFERROR(VLOOKUP('BH (2)'!$C$4&amp;"-"&amp;'BH (2)'!$A635,'BH (2)'!$B$7:$S$1006,E$5,0),"")</f>
        <v/>
      </c>
      <c r="F635" s="152" t="str">
        <f>IFERROR(VLOOKUP('BH (2)'!$C$4&amp;"-"&amp;'BH (2)'!$A635,'BH (2)'!$B$7:$S$1006,F$5,0),"")</f>
        <v/>
      </c>
      <c r="G635" s="153" t="str">
        <f>IFERROR(VLOOKUP('BH (2)'!$C$4&amp;"-"&amp;'BH (2)'!$A635,'BH (2)'!$B$7:$S$1006,G$5,0),"")</f>
        <v/>
      </c>
      <c r="H635" s="154" t="str">
        <f>IFERROR(VLOOKUP('BH (2)'!$C$4&amp;"-"&amp;'BH (2)'!$A635,'BH (2)'!$B$7:$S$1006,H$5,0),"")</f>
        <v/>
      </c>
      <c r="I635" s="153" t="str">
        <f>IFERROR(VLOOKUP('BH (2)'!$C$4&amp;"-"&amp;'BH (2)'!$A635,'BH (2)'!$B$7:$S$1006,I$5,0),"")</f>
        <v/>
      </c>
      <c r="J635" s="155" t="str">
        <f>IFERROR(VLOOKUP('BH (2)'!$C$4&amp;"-"&amp;'BH (2)'!$A635,'BH (2)'!$B$7:$S$1006,J$5,0),"")</f>
        <v/>
      </c>
      <c r="K635" s="153" t="str">
        <f>IFERROR(VLOOKUP('BH (2)'!$C$4&amp;"-"&amp;'BH (2)'!$A635,'BH (2)'!$B$7:$S$1006,K$5,0),"")</f>
        <v/>
      </c>
      <c r="L635" s="150" t="str">
        <f>IFERROR(VLOOKUP('BH (2)'!$C$4&amp;"-"&amp;'BH (2)'!$A635,'BH (2)'!$B$7:$S$1006,L$5,0),"")</f>
        <v/>
      </c>
      <c r="M635" s="154" t="str">
        <f>IFERROR(VLOOKUP('BH (2)'!$C$4&amp;"-"&amp;'BH (2)'!$A635,'BH (2)'!$B$7:$S$1006,M$5,0),"")</f>
        <v/>
      </c>
      <c r="N635" s="150" t="str">
        <f>IFERROR(VLOOKUP('BH (2)'!$C$4&amp;"-"&amp;'BH (2)'!$A635,'BH (2)'!$B$7:$S$1006,N$5,0),"")</f>
        <v/>
      </c>
      <c r="O635" s="156" t="str">
        <f>IFERROR(VLOOKUP('BH (2)'!$C$4&amp;"-"&amp;'BH (2)'!$A635,'BH (2)'!$B$7:$S$1006,O$5,0),"")</f>
        <v/>
      </c>
      <c r="P635" s="148" t="str">
        <f>IFERROR(VLOOKUP('BH (2)'!$C$4&amp;"-"&amp;'BH (2)'!$A635,'BH (2)'!$B$7:$S$1006,P$5,0),"")</f>
        <v/>
      </c>
      <c r="Q635" s="157" t="str">
        <f>IFERROR(VLOOKUP('BH (2)'!$C$4&amp;"-"&amp;'BH (2)'!$A635,'BH (2)'!$B$7:$S$1006,Q$5,0),"")</f>
        <v/>
      </c>
      <c r="R635" s="158" t="str">
        <f>IFERROR(VLOOKUP('BH (2)'!$C$4&amp;"-"&amp;'BH (2)'!$A635,'BH (2)'!$B$7:$S$1006,R$5,0),"")</f>
        <v/>
      </c>
      <c r="S635" s="159" t="str">
        <f>IFERROR(VLOOKUP('BH (2)'!$C$4&amp;"-"&amp;'BH (2)'!$A635,'BH (2)'!$B$7:$S$1006,S$5,0),"")</f>
        <v/>
      </c>
      <c r="T635" s="26" t="str">
        <f t="shared" si="36"/>
        <v/>
      </c>
      <c r="U635" s="26" t="str">
        <f t="shared" si="37"/>
        <v/>
      </c>
      <c r="V635" s="26" t="str">
        <f t="shared" si="38"/>
        <v/>
      </c>
      <c r="W635" s="26" t="str">
        <f t="shared" si="39"/>
        <v/>
      </c>
    </row>
    <row r="636" spans="3:23" ht="45" customHeight="1" x14ac:dyDescent="0.25">
      <c r="C636" s="32">
        <v>630</v>
      </c>
      <c r="D636" s="150" t="str">
        <f>IFERROR(VLOOKUP('BH (2)'!$C$4&amp;"-"&amp;'BH (2)'!$A636,'BH (2)'!$B$7:$S$1006,D$5,0),"")</f>
        <v/>
      </c>
      <c r="E636" s="160" t="str">
        <f>IFERROR(VLOOKUP('BH (2)'!$C$4&amp;"-"&amp;'BH (2)'!$A636,'BH (2)'!$B$7:$S$1006,E$5,0),"")</f>
        <v/>
      </c>
      <c r="F636" s="152" t="str">
        <f>IFERROR(VLOOKUP('BH (2)'!$C$4&amp;"-"&amp;'BH (2)'!$A636,'BH (2)'!$B$7:$S$1006,F$5,0),"")</f>
        <v/>
      </c>
      <c r="G636" s="153" t="str">
        <f>IFERROR(VLOOKUP('BH (2)'!$C$4&amp;"-"&amp;'BH (2)'!$A636,'BH (2)'!$B$7:$S$1006,G$5,0),"")</f>
        <v/>
      </c>
      <c r="H636" s="154" t="str">
        <f>IFERROR(VLOOKUP('BH (2)'!$C$4&amp;"-"&amp;'BH (2)'!$A636,'BH (2)'!$B$7:$S$1006,H$5,0),"")</f>
        <v/>
      </c>
      <c r="I636" s="153" t="str">
        <f>IFERROR(VLOOKUP('BH (2)'!$C$4&amp;"-"&amp;'BH (2)'!$A636,'BH (2)'!$B$7:$S$1006,I$5,0),"")</f>
        <v/>
      </c>
      <c r="J636" s="155" t="str">
        <f>IFERROR(VLOOKUP('BH (2)'!$C$4&amp;"-"&amp;'BH (2)'!$A636,'BH (2)'!$B$7:$S$1006,J$5,0),"")</f>
        <v/>
      </c>
      <c r="K636" s="153" t="str">
        <f>IFERROR(VLOOKUP('BH (2)'!$C$4&amp;"-"&amp;'BH (2)'!$A636,'BH (2)'!$B$7:$S$1006,K$5,0),"")</f>
        <v/>
      </c>
      <c r="L636" s="150" t="str">
        <f>IFERROR(VLOOKUP('BH (2)'!$C$4&amp;"-"&amp;'BH (2)'!$A636,'BH (2)'!$B$7:$S$1006,L$5,0),"")</f>
        <v/>
      </c>
      <c r="M636" s="154" t="str">
        <f>IFERROR(VLOOKUP('BH (2)'!$C$4&amp;"-"&amp;'BH (2)'!$A636,'BH (2)'!$B$7:$S$1006,M$5,0),"")</f>
        <v/>
      </c>
      <c r="N636" s="150" t="str">
        <f>IFERROR(VLOOKUP('BH (2)'!$C$4&amp;"-"&amp;'BH (2)'!$A636,'BH (2)'!$B$7:$S$1006,N$5,0),"")</f>
        <v/>
      </c>
      <c r="O636" s="156" t="str">
        <f>IFERROR(VLOOKUP('BH (2)'!$C$4&amp;"-"&amp;'BH (2)'!$A636,'BH (2)'!$B$7:$S$1006,O$5,0),"")</f>
        <v/>
      </c>
      <c r="P636" s="148" t="str">
        <f>IFERROR(VLOOKUP('BH (2)'!$C$4&amp;"-"&amp;'BH (2)'!$A636,'BH (2)'!$B$7:$S$1006,P$5,0),"")</f>
        <v/>
      </c>
      <c r="Q636" s="157" t="str">
        <f>IFERROR(VLOOKUP('BH (2)'!$C$4&amp;"-"&amp;'BH (2)'!$A636,'BH (2)'!$B$7:$S$1006,Q$5,0),"")</f>
        <v/>
      </c>
      <c r="R636" s="158" t="str">
        <f>IFERROR(VLOOKUP('BH (2)'!$C$4&amp;"-"&amp;'BH (2)'!$A636,'BH (2)'!$B$7:$S$1006,R$5,0),"")</f>
        <v/>
      </c>
      <c r="S636" s="159" t="str">
        <f>IFERROR(VLOOKUP('BH (2)'!$C$4&amp;"-"&amp;'BH (2)'!$A636,'BH (2)'!$B$7:$S$1006,S$5,0),"")</f>
        <v/>
      </c>
      <c r="T636" s="26" t="str">
        <f t="shared" si="36"/>
        <v/>
      </c>
      <c r="U636" s="26" t="str">
        <f t="shared" si="37"/>
        <v/>
      </c>
      <c r="V636" s="26" t="str">
        <f t="shared" si="38"/>
        <v/>
      </c>
      <c r="W636" s="26" t="str">
        <f t="shared" si="39"/>
        <v/>
      </c>
    </row>
    <row r="637" spans="3:23" ht="45" customHeight="1" x14ac:dyDescent="0.25">
      <c r="C637" s="32">
        <v>631</v>
      </c>
      <c r="D637" s="150" t="str">
        <f>IFERROR(VLOOKUP('BH (2)'!$C$4&amp;"-"&amp;'BH (2)'!$A637,'BH (2)'!$B$7:$S$1006,D$5,0),"")</f>
        <v/>
      </c>
      <c r="E637" s="160" t="str">
        <f>IFERROR(VLOOKUP('BH (2)'!$C$4&amp;"-"&amp;'BH (2)'!$A637,'BH (2)'!$B$7:$S$1006,E$5,0),"")</f>
        <v/>
      </c>
      <c r="F637" s="152" t="str">
        <f>IFERROR(VLOOKUP('BH (2)'!$C$4&amp;"-"&amp;'BH (2)'!$A637,'BH (2)'!$B$7:$S$1006,F$5,0),"")</f>
        <v/>
      </c>
      <c r="G637" s="153" t="str">
        <f>IFERROR(VLOOKUP('BH (2)'!$C$4&amp;"-"&amp;'BH (2)'!$A637,'BH (2)'!$B$7:$S$1006,G$5,0),"")</f>
        <v/>
      </c>
      <c r="H637" s="154" t="str">
        <f>IFERROR(VLOOKUP('BH (2)'!$C$4&amp;"-"&amp;'BH (2)'!$A637,'BH (2)'!$B$7:$S$1006,H$5,0),"")</f>
        <v/>
      </c>
      <c r="I637" s="153" t="str">
        <f>IFERROR(VLOOKUP('BH (2)'!$C$4&amp;"-"&amp;'BH (2)'!$A637,'BH (2)'!$B$7:$S$1006,I$5,0),"")</f>
        <v/>
      </c>
      <c r="J637" s="155" t="str">
        <f>IFERROR(VLOOKUP('BH (2)'!$C$4&amp;"-"&amp;'BH (2)'!$A637,'BH (2)'!$B$7:$S$1006,J$5,0),"")</f>
        <v/>
      </c>
      <c r="K637" s="153" t="str">
        <f>IFERROR(VLOOKUP('BH (2)'!$C$4&amp;"-"&amp;'BH (2)'!$A637,'BH (2)'!$B$7:$S$1006,K$5,0),"")</f>
        <v/>
      </c>
      <c r="L637" s="150" t="str">
        <f>IFERROR(VLOOKUP('BH (2)'!$C$4&amp;"-"&amp;'BH (2)'!$A637,'BH (2)'!$B$7:$S$1006,L$5,0),"")</f>
        <v/>
      </c>
      <c r="M637" s="154" t="str">
        <f>IFERROR(VLOOKUP('BH (2)'!$C$4&amp;"-"&amp;'BH (2)'!$A637,'BH (2)'!$B$7:$S$1006,M$5,0),"")</f>
        <v/>
      </c>
      <c r="N637" s="150" t="str">
        <f>IFERROR(VLOOKUP('BH (2)'!$C$4&amp;"-"&amp;'BH (2)'!$A637,'BH (2)'!$B$7:$S$1006,N$5,0),"")</f>
        <v/>
      </c>
      <c r="O637" s="156" t="str">
        <f>IFERROR(VLOOKUP('BH (2)'!$C$4&amp;"-"&amp;'BH (2)'!$A637,'BH (2)'!$B$7:$S$1006,O$5,0),"")</f>
        <v/>
      </c>
      <c r="P637" s="148" t="str">
        <f>IFERROR(VLOOKUP('BH (2)'!$C$4&amp;"-"&amp;'BH (2)'!$A637,'BH (2)'!$B$7:$S$1006,P$5,0),"")</f>
        <v/>
      </c>
      <c r="Q637" s="157" t="str">
        <f>IFERROR(VLOOKUP('BH (2)'!$C$4&amp;"-"&amp;'BH (2)'!$A637,'BH (2)'!$B$7:$S$1006,Q$5,0),"")</f>
        <v/>
      </c>
      <c r="R637" s="158" t="str">
        <f>IFERROR(VLOOKUP('BH (2)'!$C$4&amp;"-"&amp;'BH (2)'!$A637,'BH (2)'!$B$7:$S$1006,R$5,0),"")</f>
        <v/>
      </c>
      <c r="S637" s="159" t="str">
        <f>IFERROR(VLOOKUP('BH (2)'!$C$4&amp;"-"&amp;'BH (2)'!$A637,'BH (2)'!$B$7:$S$1006,S$5,0),"")</f>
        <v/>
      </c>
      <c r="T637" s="26" t="str">
        <f t="shared" si="36"/>
        <v/>
      </c>
      <c r="U637" s="26" t="str">
        <f t="shared" si="37"/>
        <v/>
      </c>
      <c r="V637" s="26" t="str">
        <f t="shared" si="38"/>
        <v/>
      </c>
      <c r="W637" s="26" t="str">
        <f t="shared" si="39"/>
        <v/>
      </c>
    </row>
    <row r="638" spans="3:23" ht="45" customHeight="1" x14ac:dyDescent="0.25">
      <c r="C638" s="32">
        <v>632</v>
      </c>
      <c r="D638" s="150" t="str">
        <f>IFERROR(VLOOKUP('BH (2)'!$C$4&amp;"-"&amp;'BH (2)'!$A638,'BH (2)'!$B$7:$S$1006,D$5,0),"")</f>
        <v/>
      </c>
      <c r="E638" s="160" t="str">
        <f>IFERROR(VLOOKUP('BH (2)'!$C$4&amp;"-"&amp;'BH (2)'!$A638,'BH (2)'!$B$7:$S$1006,E$5,0),"")</f>
        <v/>
      </c>
      <c r="F638" s="152" t="str">
        <f>IFERROR(VLOOKUP('BH (2)'!$C$4&amp;"-"&amp;'BH (2)'!$A638,'BH (2)'!$B$7:$S$1006,F$5,0),"")</f>
        <v/>
      </c>
      <c r="G638" s="153" t="str">
        <f>IFERROR(VLOOKUP('BH (2)'!$C$4&amp;"-"&amp;'BH (2)'!$A638,'BH (2)'!$B$7:$S$1006,G$5,0),"")</f>
        <v/>
      </c>
      <c r="H638" s="154" t="str">
        <f>IFERROR(VLOOKUP('BH (2)'!$C$4&amp;"-"&amp;'BH (2)'!$A638,'BH (2)'!$B$7:$S$1006,H$5,0),"")</f>
        <v/>
      </c>
      <c r="I638" s="153" t="str">
        <f>IFERROR(VLOOKUP('BH (2)'!$C$4&amp;"-"&amp;'BH (2)'!$A638,'BH (2)'!$B$7:$S$1006,I$5,0),"")</f>
        <v/>
      </c>
      <c r="J638" s="155" t="str">
        <f>IFERROR(VLOOKUP('BH (2)'!$C$4&amp;"-"&amp;'BH (2)'!$A638,'BH (2)'!$B$7:$S$1006,J$5,0),"")</f>
        <v/>
      </c>
      <c r="K638" s="153" t="str">
        <f>IFERROR(VLOOKUP('BH (2)'!$C$4&amp;"-"&amp;'BH (2)'!$A638,'BH (2)'!$B$7:$S$1006,K$5,0),"")</f>
        <v/>
      </c>
      <c r="L638" s="150" t="str">
        <f>IFERROR(VLOOKUP('BH (2)'!$C$4&amp;"-"&amp;'BH (2)'!$A638,'BH (2)'!$B$7:$S$1006,L$5,0),"")</f>
        <v/>
      </c>
      <c r="M638" s="154" t="str">
        <f>IFERROR(VLOOKUP('BH (2)'!$C$4&amp;"-"&amp;'BH (2)'!$A638,'BH (2)'!$B$7:$S$1006,M$5,0),"")</f>
        <v/>
      </c>
      <c r="N638" s="150" t="str">
        <f>IFERROR(VLOOKUP('BH (2)'!$C$4&amp;"-"&amp;'BH (2)'!$A638,'BH (2)'!$B$7:$S$1006,N$5,0),"")</f>
        <v/>
      </c>
      <c r="O638" s="156" t="str">
        <f>IFERROR(VLOOKUP('BH (2)'!$C$4&amp;"-"&amp;'BH (2)'!$A638,'BH (2)'!$B$7:$S$1006,O$5,0),"")</f>
        <v/>
      </c>
      <c r="P638" s="148" t="str">
        <f>IFERROR(VLOOKUP('BH (2)'!$C$4&amp;"-"&amp;'BH (2)'!$A638,'BH (2)'!$B$7:$S$1006,P$5,0),"")</f>
        <v/>
      </c>
      <c r="Q638" s="157" t="str">
        <f>IFERROR(VLOOKUP('BH (2)'!$C$4&amp;"-"&amp;'BH (2)'!$A638,'BH (2)'!$B$7:$S$1006,Q$5,0),"")</f>
        <v/>
      </c>
      <c r="R638" s="158" t="str">
        <f>IFERROR(VLOOKUP('BH (2)'!$C$4&amp;"-"&amp;'BH (2)'!$A638,'BH (2)'!$B$7:$S$1006,R$5,0),"")</f>
        <v/>
      </c>
      <c r="S638" s="159" t="str">
        <f>IFERROR(VLOOKUP('BH (2)'!$C$4&amp;"-"&amp;'BH (2)'!$A638,'BH (2)'!$B$7:$S$1006,S$5,0),"")</f>
        <v/>
      </c>
      <c r="T638" s="26" t="str">
        <f t="shared" si="36"/>
        <v/>
      </c>
      <c r="U638" s="26" t="str">
        <f t="shared" si="37"/>
        <v/>
      </c>
      <c r="V638" s="26" t="str">
        <f t="shared" si="38"/>
        <v/>
      </c>
      <c r="W638" s="26" t="str">
        <f t="shared" si="39"/>
        <v/>
      </c>
    </row>
    <row r="639" spans="3:23" ht="45" customHeight="1" x14ac:dyDescent="0.25">
      <c r="C639" s="32">
        <v>633</v>
      </c>
      <c r="D639" s="150" t="str">
        <f>IFERROR(VLOOKUP('BH (2)'!$C$4&amp;"-"&amp;'BH (2)'!$A639,'BH (2)'!$B$7:$S$1006,D$5,0),"")</f>
        <v/>
      </c>
      <c r="E639" s="160" t="str">
        <f>IFERROR(VLOOKUP('BH (2)'!$C$4&amp;"-"&amp;'BH (2)'!$A639,'BH (2)'!$B$7:$S$1006,E$5,0),"")</f>
        <v/>
      </c>
      <c r="F639" s="152" t="str">
        <f>IFERROR(VLOOKUP('BH (2)'!$C$4&amp;"-"&amp;'BH (2)'!$A639,'BH (2)'!$B$7:$S$1006,F$5,0),"")</f>
        <v/>
      </c>
      <c r="G639" s="153" t="str">
        <f>IFERROR(VLOOKUP('BH (2)'!$C$4&amp;"-"&amp;'BH (2)'!$A639,'BH (2)'!$B$7:$S$1006,G$5,0),"")</f>
        <v/>
      </c>
      <c r="H639" s="154" t="str">
        <f>IFERROR(VLOOKUP('BH (2)'!$C$4&amp;"-"&amp;'BH (2)'!$A639,'BH (2)'!$B$7:$S$1006,H$5,0),"")</f>
        <v/>
      </c>
      <c r="I639" s="153" t="str">
        <f>IFERROR(VLOOKUP('BH (2)'!$C$4&amp;"-"&amp;'BH (2)'!$A639,'BH (2)'!$B$7:$S$1006,I$5,0),"")</f>
        <v/>
      </c>
      <c r="J639" s="155" t="str">
        <f>IFERROR(VLOOKUP('BH (2)'!$C$4&amp;"-"&amp;'BH (2)'!$A639,'BH (2)'!$B$7:$S$1006,J$5,0),"")</f>
        <v/>
      </c>
      <c r="K639" s="153" t="str">
        <f>IFERROR(VLOOKUP('BH (2)'!$C$4&amp;"-"&amp;'BH (2)'!$A639,'BH (2)'!$B$7:$S$1006,K$5,0),"")</f>
        <v/>
      </c>
      <c r="L639" s="150" t="str">
        <f>IFERROR(VLOOKUP('BH (2)'!$C$4&amp;"-"&amp;'BH (2)'!$A639,'BH (2)'!$B$7:$S$1006,L$5,0),"")</f>
        <v/>
      </c>
      <c r="M639" s="154" t="str">
        <f>IFERROR(VLOOKUP('BH (2)'!$C$4&amp;"-"&amp;'BH (2)'!$A639,'BH (2)'!$B$7:$S$1006,M$5,0),"")</f>
        <v/>
      </c>
      <c r="N639" s="150" t="str">
        <f>IFERROR(VLOOKUP('BH (2)'!$C$4&amp;"-"&amp;'BH (2)'!$A639,'BH (2)'!$B$7:$S$1006,N$5,0),"")</f>
        <v/>
      </c>
      <c r="O639" s="156" t="str">
        <f>IFERROR(VLOOKUP('BH (2)'!$C$4&amp;"-"&amp;'BH (2)'!$A639,'BH (2)'!$B$7:$S$1006,O$5,0),"")</f>
        <v/>
      </c>
      <c r="P639" s="148" t="str">
        <f>IFERROR(VLOOKUP('BH (2)'!$C$4&amp;"-"&amp;'BH (2)'!$A639,'BH (2)'!$B$7:$S$1006,P$5,0),"")</f>
        <v/>
      </c>
      <c r="Q639" s="157" t="str">
        <f>IFERROR(VLOOKUP('BH (2)'!$C$4&amp;"-"&amp;'BH (2)'!$A639,'BH (2)'!$B$7:$S$1006,Q$5,0),"")</f>
        <v/>
      </c>
      <c r="R639" s="158" t="str">
        <f>IFERROR(VLOOKUP('BH (2)'!$C$4&amp;"-"&amp;'BH (2)'!$A639,'BH (2)'!$B$7:$S$1006,R$5,0),"")</f>
        <v/>
      </c>
      <c r="S639" s="159" t="str">
        <f>IFERROR(VLOOKUP('BH (2)'!$C$4&amp;"-"&amp;'BH (2)'!$A639,'BH (2)'!$B$7:$S$1006,S$5,0),"")</f>
        <v/>
      </c>
      <c r="T639" s="26" t="str">
        <f t="shared" si="36"/>
        <v/>
      </c>
      <c r="U639" s="26" t="str">
        <f t="shared" si="37"/>
        <v/>
      </c>
      <c r="V639" s="26" t="str">
        <f t="shared" si="38"/>
        <v/>
      </c>
      <c r="W639" s="26" t="str">
        <f t="shared" si="39"/>
        <v/>
      </c>
    </row>
    <row r="640" spans="3:23" ht="45" customHeight="1" x14ac:dyDescent="0.25">
      <c r="C640" s="32">
        <v>634</v>
      </c>
      <c r="D640" s="150" t="str">
        <f>IFERROR(VLOOKUP('BH (2)'!$C$4&amp;"-"&amp;'BH (2)'!$A640,'BH (2)'!$B$7:$S$1006,D$5,0),"")</f>
        <v/>
      </c>
      <c r="E640" s="160" t="str">
        <f>IFERROR(VLOOKUP('BH (2)'!$C$4&amp;"-"&amp;'BH (2)'!$A640,'BH (2)'!$B$7:$S$1006,E$5,0),"")</f>
        <v/>
      </c>
      <c r="F640" s="152" t="str">
        <f>IFERROR(VLOOKUP('BH (2)'!$C$4&amp;"-"&amp;'BH (2)'!$A640,'BH (2)'!$B$7:$S$1006,F$5,0),"")</f>
        <v/>
      </c>
      <c r="G640" s="153" t="str">
        <f>IFERROR(VLOOKUP('BH (2)'!$C$4&amp;"-"&amp;'BH (2)'!$A640,'BH (2)'!$B$7:$S$1006,G$5,0),"")</f>
        <v/>
      </c>
      <c r="H640" s="154" t="str">
        <f>IFERROR(VLOOKUP('BH (2)'!$C$4&amp;"-"&amp;'BH (2)'!$A640,'BH (2)'!$B$7:$S$1006,H$5,0),"")</f>
        <v/>
      </c>
      <c r="I640" s="153" t="str">
        <f>IFERROR(VLOOKUP('BH (2)'!$C$4&amp;"-"&amp;'BH (2)'!$A640,'BH (2)'!$B$7:$S$1006,I$5,0),"")</f>
        <v/>
      </c>
      <c r="J640" s="155" t="str">
        <f>IFERROR(VLOOKUP('BH (2)'!$C$4&amp;"-"&amp;'BH (2)'!$A640,'BH (2)'!$B$7:$S$1006,J$5,0),"")</f>
        <v/>
      </c>
      <c r="K640" s="153" t="str">
        <f>IFERROR(VLOOKUP('BH (2)'!$C$4&amp;"-"&amp;'BH (2)'!$A640,'BH (2)'!$B$7:$S$1006,K$5,0),"")</f>
        <v/>
      </c>
      <c r="L640" s="150" t="str">
        <f>IFERROR(VLOOKUP('BH (2)'!$C$4&amp;"-"&amp;'BH (2)'!$A640,'BH (2)'!$B$7:$S$1006,L$5,0),"")</f>
        <v/>
      </c>
      <c r="M640" s="154" t="str">
        <f>IFERROR(VLOOKUP('BH (2)'!$C$4&amp;"-"&amp;'BH (2)'!$A640,'BH (2)'!$B$7:$S$1006,M$5,0),"")</f>
        <v/>
      </c>
      <c r="N640" s="150" t="str">
        <f>IFERROR(VLOOKUP('BH (2)'!$C$4&amp;"-"&amp;'BH (2)'!$A640,'BH (2)'!$B$7:$S$1006,N$5,0),"")</f>
        <v/>
      </c>
      <c r="O640" s="156" t="str">
        <f>IFERROR(VLOOKUP('BH (2)'!$C$4&amp;"-"&amp;'BH (2)'!$A640,'BH (2)'!$B$7:$S$1006,O$5,0),"")</f>
        <v/>
      </c>
      <c r="P640" s="148" t="str">
        <f>IFERROR(VLOOKUP('BH (2)'!$C$4&amp;"-"&amp;'BH (2)'!$A640,'BH (2)'!$B$7:$S$1006,P$5,0),"")</f>
        <v/>
      </c>
      <c r="Q640" s="157" t="str">
        <f>IFERROR(VLOOKUP('BH (2)'!$C$4&amp;"-"&amp;'BH (2)'!$A640,'BH (2)'!$B$7:$S$1006,Q$5,0),"")</f>
        <v/>
      </c>
      <c r="R640" s="158" t="str">
        <f>IFERROR(VLOOKUP('BH (2)'!$C$4&amp;"-"&amp;'BH (2)'!$A640,'BH (2)'!$B$7:$S$1006,R$5,0),"")</f>
        <v/>
      </c>
      <c r="S640" s="159" t="str">
        <f>IFERROR(VLOOKUP('BH (2)'!$C$4&amp;"-"&amp;'BH (2)'!$A640,'BH (2)'!$B$7:$S$1006,S$5,0),"")</f>
        <v/>
      </c>
      <c r="T640" s="26" t="str">
        <f t="shared" si="36"/>
        <v/>
      </c>
      <c r="U640" s="26" t="str">
        <f t="shared" si="37"/>
        <v/>
      </c>
      <c r="V640" s="26" t="str">
        <f t="shared" si="38"/>
        <v/>
      </c>
      <c r="W640" s="26" t="str">
        <f t="shared" si="39"/>
        <v/>
      </c>
    </row>
    <row r="641" spans="3:23" ht="45" customHeight="1" x14ac:dyDescent="0.25">
      <c r="C641" s="32">
        <v>635</v>
      </c>
      <c r="D641" s="150" t="str">
        <f>IFERROR(VLOOKUP('BH (2)'!$C$4&amp;"-"&amp;'BH (2)'!$A641,'BH (2)'!$B$7:$S$1006,D$5,0),"")</f>
        <v/>
      </c>
      <c r="E641" s="160" t="str">
        <f>IFERROR(VLOOKUP('BH (2)'!$C$4&amp;"-"&amp;'BH (2)'!$A641,'BH (2)'!$B$7:$S$1006,E$5,0),"")</f>
        <v/>
      </c>
      <c r="F641" s="152" t="str">
        <f>IFERROR(VLOOKUP('BH (2)'!$C$4&amp;"-"&amp;'BH (2)'!$A641,'BH (2)'!$B$7:$S$1006,F$5,0),"")</f>
        <v/>
      </c>
      <c r="G641" s="153" t="str">
        <f>IFERROR(VLOOKUP('BH (2)'!$C$4&amp;"-"&amp;'BH (2)'!$A641,'BH (2)'!$B$7:$S$1006,G$5,0),"")</f>
        <v/>
      </c>
      <c r="H641" s="154" t="str">
        <f>IFERROR(VLOOKUP('BH (2)'!$C$4&amp;"-"&amp;'BH (2)'!$A641,'BH (2)'!$B$7:$S$1006,H$5,0),"")</f>
        <v/>
      </c>
      <c r="I641" s="153" t="str">
        <f>IFERROR(VLOOKUP('BH (2)'!$C$4&amp;"-"&amp;'BH (2)'!$A641,'BH (2)'!$B$7:$S$1006,I$5,0),"")</f>
        <v/>
      </c>
      <c r="J641" s="155" t="str">
        <f>IFERROR(VLOOKUP('BH (2)'!$C$4&amp;"-"&amp;'BH (2)'!$A641,'BH (2)'!$B$7:$S$1006,J$5,0),"")</f>
        <v/>
      </c>
      <c r="K641" s="153" t="str">
        <f>IFERROR(VLOOKUP('BH (2)'!$C$4&amp;"-"&amp;'BH (2)'!$A641,'BH (2)'!$B$7:$S$1006,K$5,0),"")</f>
        <v/>
      </c>
      <c r="L641" s="150" t="str">
        <f>IFERROR(VLOOKUP('BH (2)'!$C$4&amp;"-"&amp;'BH (2)'!$A641,'BH (2)'!$B$7:$S$1006,L$5,0),"")</f>
        <v/>
      </c>
      <c r="M641" s="154" t="str">
        <f>IFERROR(VLOOKUP('BH (2)'!$C$4&amp;"-"&amp;'BH (2)'!$A641,'BH (2)'!$B$7:$S$1006,M$5,0),"")</f>
        <v/>
      </c>
      <c r="N641" s="150" t="str">
        <f>IFERROR(VLOOKUP('BH (2)'!$C$4&amp;"-"&amp;'BH (2)'!$A641,'BH (2)'!$B$7:$S$1006,N$5,0),"")</f>
        <v/>
      </c>
      <c r="O641" s="156" t="str">
        <f>IFERROR(VLOOKUP('BH (2)'!$C$4&amp;"-"&amp;'BH (2)'!$A641,'BH (2)'!$B$7:$S$1006,O$5,0),"")</f>
        <v/>
      </c>
      <c r="P641" s="148" t="str">
        <f>IFERROR(VLOOKUP('BH (2)'!$C$4&amp;"-"&amp;'BH (2)'!$A641,'BH (2)'!$B$7:$S$1006,P$5,0),"")</f>
        <v/>
      </c>
      <c r="Q641" s="157" t="str">
        <f>IFERROR(VLOOKUP('BH (2)'!$C$4&amp;"-"&amp;'BH (2)'!$A641,'BH (2)'!$B$7:$S$1006,Q$5,0),"")</f>
        <v/>
      </c>
      <c r="R641" s="158" t="str">
        <f>IFERROR(VLOOKUP('BH (2)'!$C$4&amp;"-"&amp;'BH (2)'!$A641,'BH (2)'!$B$7:$S$1006,R$5,0),"")</f>
        <v/>
      </c>
      <c r="S641" s="159" t="str">
        <f>IFERROR(VLOOKUP('BH (2)'!$C$4&amp;"-"&amp;'BH (2)'!$A641,'BH (2)'!$B$7:$S$1006,S$5,0),"")</f>
        <v/>
      </c>
      <c r="T641" s="26" t="str">
        <f t="shared" si="36"/>
        <v/>
      </c>
      <c r="U641" s="26" t="str">
        <f t="shared" si="37"/>
        <v/>
      </c>
      <c r="V641" s="26" t="str">
        <f t="shared" si="38"/>
        <v/>
      </c>
      <c r="W641" s="26" t="str">
        <f t="shared" si="39"/>
        <v/>
      </c>
    </row>
    <row r="642" spans="3:23" ht="45" customHeight="1" x14ac:dyDescent="0.25">
      <c r="C642" s="32">
        <v>636</v>
      </c>
      <c r="D642" s="150" t="str">
        <f>IFERROR(VLOOKUP('BH (2)'!$C$4&amp;"-"&amp;'BH (2)'!$A642,'BH (2)'!$B$7:$S$1006,D$5,0),"")</f>
        <v/>
      </c>
      <c r="E642" s="160" t="str">
        <f>IFERROR(VLOOKUP('BH (2)'!$C$4&amp;"-"&amp;'BH (2)'!$A642,'BH (2)'!$B$7:$S$1006,E$5,0),"")</f>
        <v/>
      </c>
      <c r="F642" s="152" t="str">
        <f>IFERROR(VLOOKUP('BH (2)'!$C$4&amp;"-"&amp;'BH (2)'!$A642,'BH (2)'!$B$7:$S$1006,F$5,0),"")</f>
        <v/>
      </c>
      <c r="G642" s="153" t="str">
        <f>IFERROR(VLOOKUP('BH (2)'!$C$4&amp;"-"&amp;'BH (2)'!$A642,'BH (2)'!$B$7:$S$1006,G$5,0),"")</f>
        <v/>
      </c>
      <c r="H642" s="154" t="str">
        <f>IFERROR(VLOOKUP('BH (2)'!$C$4&amp;"-"&amp;'BH (2)'!$A642,'BH (2)'!$B$7:$S$1006,H$5,0),"")</f>
        <v/>
      </c>
      <c r="I642" s="153" t="str">
        <f>IFERROR(VLOOKUP('BH (2)'!$C$4&amp;"-"&amp;'BH (2)'!$A642,'BH (2)'!$B$7:$S$1006,I$5,0),"")</f>
        <v/>
      </c>
      <c r="J642" s="155" t="str">
        <f>IFERROR(VLOOKUP('BH (2)'!$C$4&amp;"-"&amp;'BH (2)'!$A642,'BH (2)'!$B$7:$S$1006,J$5,0),"")</f>
        <v/>
      </c>
      <c r="K642" s="153" t="str">
        <f>IFERROR(VLOOKUP('BH (2)'!$C$4&amp;"-"&amp;'BH (2)'!$A642,'BH (2)'!$B$7:$S$1006,K$5,0),"")</f>
        <v/>
      </c>
      <c r="L642" s="150" t="str">
        <f>IFERROR(VLOOKUP('BH (2)'!$C$4&amp;"-"&amp;'BH (2)'!$A642,'BH (2)'!$B$7:$S$1006,L$5,0),"")</f>
        <v/>
      </c>
      <c r="M642" s="154" t="str">
        <f>IFERROR(VLOOKUP('BH (2)'!$C$4&amp;"-"&amp;'BH (2)'!$A642,'BH (2)'!$B$7:$S$1006,M$5,0),"")</f>
        <v/>
      </c>
      <c r="N642" s="150" t="str">
        <f>IFERROR(VLOOKUP('BH (2)'!$C$4&amp;"-"&amp;'BH (2)'!$A642,'BH (2)'!$B$7:$S$1006,N$5,0),"")</f>
        <v/>
      </c>
      <c r="O642" s="156" t="str">
        <f>IFERROR(VLOOKUP('BH (2)'!$C$4&amp;"-"&amp;'BH (2)'!$A642,'BH (2)'!$B$7:$S$1006,O$5,0),"")</f>
        <v/>
      </c>
      <c r="P642" s="148" t="str">
        <f>IFERROR(VLOOKUP('BH (2)'!$C$4&amp;"-"&amp;'BH (2)'!$A642,'BH (2)'!$B$7:$S$1006,P$5,0),"")</f>
        <v/>
      </c>
      <c r="Q642" s="157" t="str">
        <f>IFERROR(VLOOKUP('BH (2)'!$C$4&amp;"-"&amp;'BH (2)'!$A642,'BH (2)'!$B$7:$S$1006,Q$5,0),"")</f>
        <v/>
      </c>
      <c r="R642" s="158" t="str">
        <f>IFERROR(VLOOKUP('BH (2)'!$C$4&amp;"-"&amp;'BH (2)'!$A642,'BH (2)'!$B$7:$S$1006,R$5,0),"")</f>
        <v/>
      </c>
      <c r="S642" s="159" t="str">
        <f>IFERROR(VLOOKUP('BH (2)'!$C$4&amp;"-"&amp;'BH (2)'!$A642,'BH (2)'!$B$7:$S$1006,S$5,0),"")</f>
        <v/>
      </c>
      <c r="T642" s="26" t="str">
        <f t="shared" si="36"/>
        <v/>
      </c>
      <c r="U642" s="26" t="str">
        <f t="shared" si="37"/>
        <v/>
      </c>
      <c r="V642" s="26" t="str">
        <f t="shared" si="38"/>
        <v/>
      </c>
      <c r="W642" s="26" t="str">
        <f t="shared" si="39"/>
        <v/>
      </c>
    </row>
    <row r="643" spans="3:23" ht="45" customHeight="1" x14ac:dyDescent="0.25">
      <c r="C643" s="32">
        <v>637</v>
      </c>
      <c r="D643" s="150" t="str">
        <f>IFERROR(VLOOKUP('BH (2)'!$C$4&amp;"-"&amp;'BH (2)'!$A643,'BH (2)'!$B$7:$S$1006,D$5,0),"")</f>
        <v/>
      </c>
      <c r="E643" s="160" t="str">
        <f>IFERROR(VLOOKUP('BH (2)'!$C$4&amp;"-"&amp;'BH (2)'!$A643,'BH (2)'!$B$7:$S$1006,E$5,0),"")</f>
        <v/>
      </c>
      <c r="F643" s="152" t="str">
        <f>IFERROR(VLOOKUP('BH (2)'!$C$4&amp;"-"&amp;'BH (2)'!$A643,'BH (2)'!$B$7:$S$1006,F$5,0),"")</f>
        <v/>
      </c>
      <c r="G643" s="153" t="str">
        <f>IFERROR(VLOOKUP('BH (2)'!$C$4&amp;"-"&amp;'BH (2)'!$A643,'BH (2)'!$B$7:$S$1006,G$5,0),"")</f>
        <v/>
      </c>
      <c r="H643" s="154" t="str">
        <f>IFERROR(VLOOKUP('BH (2)'!$C$4&amp;"-"&amp;'BH (2)'!$A643,'BH (2)'!$B$7:$S$1006,H$5,0),"")</f>
        <v/>
      </c>
      <c r="I643" s="153" t="str">
        <f>IFERROR(VLOOKUP('BH (2)'!$C$4&amp;"-"&amp;'BH (2)'!$A643,'BH (2)'!$B$7:$S$1006,I$5,0),"")</f>
        <v/>
      </c>
      <c r="J643" s="155" t="str">
        <f>IFERROR(VLOOKUP('BH (2)'!$C$4&amp;"-"&amp;'BH (2)'!$A643,'BH (2)'!$B$7:$S$1006,J$5,0),"")</f>
        <v/>
      </c>
      <c r="K643" s="153" t="str">
        <f>IFERROR(VLOOKUP('BH (2)'!$C$4&amp;"-"&amp;'BH (2)'!$A643,'BH (2)'!$B$7:$S$1006,K$5,0),"")</f>
        <v/>
      </c>
      <c r="L643" s="150" t="str">
        <f>IFERROR(VLOOKUP('BH (2)'!$C$4&amp;"-"&amp;'BH (2)'!$A643,'BH (2)'!$B$7:$S$1006,L$5,0),"")</f>
        <v/>
      </c>
      <c r="M643" s="154" t="str">
        <f>IFERROR(VLOOKUP('BH (2)'!$C$4&amp;"-"&amp;'BH (2)'!$A643,'BH (2)'!$B$7:$S$1006,M$5,0),"")</f>
        <v/>
      </c>
      <c r="N643" s="150" t="str">
        <f>IFERROR(VLOOKUP('BH (2)'!$C$4&amp;"-"&amp;'BH (2)'!$A643,'BH (2)'!$B$7:$S$1006,N$5,0),"")</f>
        <v/>
      </c>
      <c r="O643" s="156" t="str">
        <f>IFERROR(VLOOKUP('BH (2)'!$C$4&amp;"-"&amp;'BH (2)'!$A643,'BH (2)'!$B$7:$S$1006,O$5,0),"")</f>
        <v/>
      </c>
      <c r="P643" s="148" t="str">
        <f>IFERROR(VLOOKUP('BH (2)'!$C$4&amp;"-"&amp;'BH (2)'!$A643,'BH (2)'!$B$7:$S$1006,P$5,0),"")</f>
        <v/>
      </c>
      <c r="Q643" s="157" t="str">
        <f>IFERROR(VLOOKUP('BH (2)'!$C$4&amp;"-"&amp;'BH (2)'!$A643,'BH (2)'!$B$7:$S$1006,Q$5,0),"")</f>
        <v/>
      </c>
      <c r="R643" s="158" t="str">
        <f>IFERROR(VLOOKUP('BH (2)'!$C$4&amp;"-"&amp;'BH (2)'!$A643,'BH (2)'!$B$7:$S$1006,R$5,0),"")</f>
        <v/>
      </c>
      <c r="S643" s="159" t="str">
        <f>IFERROR(VLOOKUP('BH (2)'!$C$4&amp;"-"&amp;'BH (2)'!$A643,'BH (2)'!$B$7:$S$1006,S$5,0),"")</f>
        <v/>
      </c>
      <c r="T643" s="26" t="str">
        <f t="shared" si="36"/>
        <v/>
      </c>
      <c r="U643" s="26" t="str">
        <f t="shared" si="37"/>
        <v/>
      </c>
      <c r="V643" s="26" t="str">
        <f t="shared" si="38"/>
        <v/>
      </c>
      <c r="W643" s="26" t="str">
        <f t="shared" si="39"/>
        <v/>
      </c>
    </row>
    <row r="644" spans="3:23" ht="45" customHeight="1" x14ac:dyDescent="0.25">
      <c r="C644" s="32">
        <v>638</v>
      </c>
      <c r="D644" s="150" t="str">
        <f>IFERROR(VLOOKUP('BH (2)'!$C$4&amp;"-"&amp;'BH (2)'!$A644,'BH (2)'!$B$7:$S$1006,D$5,0),"")</f>
        <v/>
      </c>
      <c r="E644" s="160" t="str">
        <f>IFERROR(VLOOKUP('BH (2)'!$C$4&amp;"-"&amp;'BH (2)'!$A644,'BH (2)'!$B$7:$S$1006,E$5,0),"")</f>
        <v/>
      </c>
      <c r="F644" s="152" t="str">
        <f>IFERROR(VLOOKUP('BH (2)'!$C$4&amp;"-"&amp;'BH (2)'!$A644,'BH (2)'!$B$7:$S$1006,F$5,0),"")</f>
        <v/>
      </c>
      <c r="G644" s="153" t="str">
        <f>IFERROR(VLOOKUP('BH (2)'!$C$4&amp;"-"&amp;'BH (2)'!$A644,'BH (2)'!$B$7:$S$1006,G$5,0),"")</f>
        <v/>
      </c>
      <c r="H644" s="154" t="str">
        <f>IFERROR(VLOOKUP('BH (2)'!$C$4&amp;"-"&amp;'BH (2)'!$A644,'BH (2)'!$B$7:$S$1006,H$5,0),"")</f>
        <v/>
      </c>
      <c r="I644" s="153" t="str">
        <f>IFERROR(VLOOKUP('BH (2)'!$C$4&amp;"-"&amp;'BH (2)'!$A644,'BH (2)'!$B$7:$S$1006,I$5,0),"")</f>
        <v/>
      </c>
      <c r="J644" s="155" t="str">
        <f>IFERROR(VLOOKUP('BH (2)'!$C$4&amp;"-"&amp;'BH (2)'!$A644,'BH (2)'!$B$7:$S$1006,J$5,0),"")</f>
        <v/>
      </c>
      <c r="K644" s="153" t="str">
        <f>IFERROR(VLOOKUP('BH (2)'!$C$4&amp;"-"&amp;'BH (2)'!$A644,'BH (2)'!$B$7:$S$1006,K$5,0),"")</f>
        <v/>
      </c>
      <c r="L644" s="150" t="str">
        <f>IFERROR(VLOOKUP('BH (2)'!$C$4&amp;"-"&amp;'BH (2)'!$A644,'BH (2)'!$B$7:$S$1006,L$5,0),"")</f>
        <v/>
      </c>
      <c r="M644" s="154" t="str">
        <f>IFERROR(VLOOKUP('BH (2)'!$C$4&amp;"-"&amp;'BH (2)'!$A644,'BH (2)'!$B$7:$S$1006,M$5,0),"")</f>
        <v/>
      </c>
      <c r="N644" s="150" t="str">
        <f>IFERROR(VLOOKUP('BH (2)'!$C$4&amp;"-"&amp;'BH (2)'!$A644,'BH (2)'!$B$7:$S$1006,N$5,0),"")</f>
        <v/>
      </c>
      <c r="O644" s="156" t="str">
        <f>IFERROR(VLOOKUP('BH (2)'!$C$4&amp;"-"&amp;'BH (2)'!$A644,'BH (2)'!$B$7:$S$1006,O$5,0),"")</f>
        <v/>
      </c>
      <c r="P644" s="148" t="str">
        <f>IFERROR(VLOOKUP('BH (2)'!$C$4&amp;"-"&amp;'BH (2)'!$A644,'BH (2)'!$B$7:$S$1006,P$5,0),"")</f>
        <v/>
      </c>
      <c r="Q644" s="157" t="str">
        <f>IFERROR(VLOOKUP('BH (2)'!$C$4&amp;"-"&amp;'BH (2)'!$A644,'BH (2)'!$B$7:$S$1006,Q$5,0),"")</f>
        <v/>
      </c>
      <c r="R644" s="158" t="str">
        <f>IFERROR(VLOOKUP('BH (2)'!$C$4&amp;"-"&amp;'BH (2)'!$A644,'BH (2)'!$B$7:$S$1006,R$5,0),"")</f>
        <v/>
      </c>
      <c r="S644" s="159" t="str">
        <f>IFERROR(VLOOKUP('BH (2)'!$C$4&amp;"-"&amp;'BH (2)'!$A644,'BH (2)'!$B$7:$S$1006,S$5,0),"")</f>
        <v/>
      </c>
      <c r="T644" s="26" t="str">
        <f t="shared" si="36"/>
        <v/>
      </c>
      <c r="U644" s="26" t="str">
        <f t="shared" si="37"/>
        <v/>
      </c>
      <c r="V644" s="26" t="str">
        <f t="shared" si="38"/>
        <v/>
      </c>
      <c r="W644" s="26" t="str">
        <f t="shared" si="39"/>
        <v/>
      </c>
    </row>
    <row r="645" spans="3:23" ht="45" customHeight="1" x14ac:dyDescent="0.25">
      <c r="C645" s="32">
        <v>639</v>
      </c>
      <c r="D645" s="150" t="str">
        <f>IFERROR(VLOOKUP('BH (2)'!$C$4&amp;"-"&amp;'BH (2)'!$A645,'BH (2)'!$B$7:$S$1006,D$5,0),"")</f>
        <v/>
      </c>
      <c r="E645" s="160" t="str">
        <f>IFERROR(VLOOKUP('BH (2)'!$C$4&amp;"-"&amp;'BH (2)'!$A645,'BH (2)'!$B$7:$S$1006,E$5,0),"")</f>
        <v/>
      </c>
      <c r="F645" s="152" t="str">
        <f>IFERROR(VLOOKUP('BH (2)'!$C$4&amp;"-"&amp;'BH (2)'!$A645,'BH (2)'!$B$7:$S$1006,F$5,0),"")</f>
        <v/>
      </c>
      <c r="G645" s="153" t="str">
        <f>IFERROR(VLOOKUP('BH (2)'!$C$4&amp;"-"&amp;'BH (2)'!$A645,'BH (2)'!$B$7:$S$1006,G$5,0),"")</f>
        <v/>
      </c>
      <c r="H645" s="154" t="str">
        <f>IFERROR(VLOOKUP('BH (2)'!$C$4&amp;"-"&amp;'BH (2)'!$A645,'BH (2)'!$B$7:$S$1006,H$5,0),"")</f>
        <v/>
      </c>
      <c r="I645" s="153" t="str">
        <f>IFERROR(VLOOKUP('BH (2)'!$C$4&amp;"-"&amp;'BH (2)'!$A645,'BH (2)'!$B$7:$S$1006,I$5,0),"")</f>
        <v/>
      </c>
      <c r="J645" s="155" t="str">
        <f>IFERROR(VLOOKUP('BH (2)'!$C$4&amp;"-"&amp;'BH (2)'!$A645,'BH (2)'!$B$7:$S$1006,J$5,0),"")</f>
        <v/>
      </c>
      <c r="K645" s="153" t="str">
        <f>IFERROR(VLOOKUP('BH (2)'!$C$4&amp;"-"&amp;'BH (2)'!$A645,'BH (2)'!$B$7:$S$1006,K$5,0),"")</f>
        <v/>
      </c>
      <c r="L645" s="150" t="str">
        <f>IFERROR(VLOOKUP('BH (2)'!$C$4&amp;"-"&amp;'BH (2)'!$A645,'BH (2)'!$B$7:$S$1006,L$5,0),"")</f>
        <v/>
      </c>
      <c r="M645" s="154" t="str">
        <f>IFERROR(VLOOKUP('BH (2)'!$C$4&amp;"-"&amp;'BH (2)'!$A645,'BH (2)'!$B$7:$S$1006,M$5,0),"")</f>
        <v/>
      </c>
      <c r="N645" s="150" t="str">
        <f>IFERROR(VLOOKUP('BH (2)'!$C$4&amp;"-"&amp;'BH (2)'!$A645,'BH (2)'!$B$7:$S$1006,N$5,0),"")</f>
        <v/>
      </c>
      <c r="O645" s="156" t="str">
        <f>IFERROR(VLOOKUP('BH (2)'!$C$4&amp;"-"&amp;'BH (2)'!$A645,'BH (2)'!$B$7:$S$1006,O$5,0),"")</f>
        <v/>
      </c>
      <c r="P645" s="148" t="str">
        <f>IFERROR(VLOOKUP('BH (2)'!$C$4&amp;"-"&amp;'BH (2)'!$A645,'BH (2)'!$B$7:$S$1006,P$5,0),"")</f>
        <v/>
      </c>
      <c r="Q645" s="157" t="str">
        <f>IFERROR(VLOOKUP('BH (2)'!$C$4&amp;"-"&amp;'BH (2)'!$A645,'BH (2)'!$B$7:$S$1006,Q$5,0),"")</f>
        <v/>
      </c>
      <c r="R645" s="158" t="str">
        <f>IFERROR(VLOOKUP('BH (2)'!$C$4&amp;"-"&amp;'BH (2)'!$A645,'BH (2)'!$B$7:$S$1006,R$5,0),"")</f>
        <v/>
      </c>
      <c r="S645" s="159" t="str">
        <f>IFERROR(VLOOKUP('BH (2)'!$C$4&amp;"-"&amp;'BH (2)'!$A645,'BH (2)'!$B$7:$S$1006,S$5,0),"")</f>
        <v/>
      </c>
      <c r="T645" s="26" t="str">
        <f t="shared" si="36"/>
        <v/>
      </c>
      <c r="U645" s="26" t="str">
        <f t="shared" si="37"/>
        <v/>
      </c>
      <c r="V645" s="26" t="str">
        <f t="shared" si="38"/>
        <v/>
      </c>
      <c r="W645" s="26" t="str">
        <f t="shared" si="39"/>
        <v/>
      </c>
    </row>
    <row r="646" spans="3:23" ht="45" customHeight="1" x14ac:dyDescent="0.25">
      <c r="C646" s="32">
        <v>640</v>
      </c>
      <c r="D646" s="150" t="str">
        <f>IFERROR(VLOOKUP('BH (2)'!$C$4&amp;"-"&amp;'BH (2)'!$A646,'BH (2)'!$B$7:$S$1006,D$5,0),"")</f>
        <v/>
      </c>
      <c r="E646" s="160" t="str">
        <f>IFERROR(VLOOKUP('BH (2)'!$C$4&amp;"-"&amp;'BH (2)'!$A646,'BH (2)'!$B$7:$S$1006,E$5,0),"")</f>
        <v/>
      </c>
      <c r="F646" s="152" t="str">
        <f>IFERROR(VLOOKUP('BH (2)'!$C$4&amp;"-"&amp;'BH (2)'!$A646,'BH (2)'!$B$7:$S$1006,F$5,0),"")</f>
        <v/>
      </c>
      <c r="G646" s="153" t="str">
        <f>IFERROR(VLOOKUP('BH (2)'!$C$4&amp;"-"&amp;'BH (2)'!$A646,'BH (2)'!$B$7:$S$1006,G$5,0),"")</f>
        <v/>
      </c>
      <c r="H646" s="154" t="str">
        <f>IFERROR(VLOOKUP('BH (2)'!$C$4&amp;"-"&amp;'BH (2)'!$A646,'BH (2)'!$B$7:$S$1006,H$5,0),"")</f>
        <v/>
      </c>
      <c r="I646" s="153" t="str">
        <f>IFERROR(VLOOKUP('BH (2)'!$C$4&amp;"-"&amp;'BH (2)'!$A646,'BH (2)'!$B$7:$S$1006,I$5,0),"")</f>
        <v/>
      </c>
      <c r="J646" s="155" t="str">
        <f>IFERROR(VLOOKUP('BH (2)'!$C$4&amp;"-"&amp;'BH (2)'!$A646,'BH (2)'!$B$7:$S$1006,J$5,0),"")</f>
        <v/>
      </c>
      <c r="K646" s="153" t="str">
        <f>IFERROR(VLOOKUP('BH (2)'!$C$4&amp;"-"&amp;'BH (2)'!$A646,'BH (2)'!$B$7:$S$1006,K$5,0),"")</f>
        <v/>
      </c>
      <c r="L646" s="150" t="str">
        <f>IFERROR(VLOOKUP('BH (2)'!$C$4&amp;"-"&amp;'BH (2)'!$A646,'BH (2)'!$B$7:$S$1006,L$5,0),"")</f>
        <v/>
      </c>
      <c r="M646" s="154" t="str">
        <f>IFERROR(VLOOKUP('BH (2)'!$C$4&amp;"-"&amp;'BH (2)'!$A646,'BH (2)'!$B$7:$S$1006,M$5,0),"")</f>
        <v/>
      </c>
      <c r="N646" s="150" t="str">
        <f>IFERROR(VLOOKUP('BH (2)'!$C$4&amp;"-"&amp;'BH (2)'!$A646,'BH (2)'!$B$7:$S$1006,N$5,0),"")</f>
        <v/>
      </c>
      <c r="O646" s="156" t="str">
        <f>IFERROR(VLOOKUP('BH (2)'!$C$4&amp;"-"&amp;'BH (2)'!$A646,'BH (2)'!$B$7:$S$1006,O$5,0),"")</f>
        <v/>
      </c>
      <c r="P646" s="148" t="str">
        <f>IFERROR(VLOOKUP('BH (2)'!$C$4&amp;"-"&amp;'BH (2)'!$A646,'BH (2)'!$B$7:$S$1006,P$5,0),"")</f>
        <v/>
      </c>
      <c r="Q646" s="157" t="str">
        <f>IFERROR(VLOOKUP('BH (2)'!$C$4&amp;"-"&amp;'BH (2)'!$A646,'BH (2)'!$B$7:$S$1006,Q$5,0),"")</f>
        <v/>
      </c>
      <c r="R646" s="158" t="str">
        <f>IFERROR(VLOOKUP('BH (2)'!$C$4&amp;"-"&amp;'BH (2)'!$A646,'BH (2)'!$B$7:$S$1006,R$5,0),"")</f>
        <v/>
      </c>
      <c r="S646" s="159" t="str">
        <f>IFERROR(VLOOKUP('BH (2)'!$C$4&amp;"-"&amp;'BH (2)'!$A646,'BH (2)'!$B$7:$S$1006,S$5,0),"")</f>
        <v/>
      </c>
      <c r="T646" s="26" t="str">
        <f t="shared" si="36"/>
        <v/>
      </c>
      <c r="U646" s="26" t="str">
        <f t="shared" si="37"/>
        <v/>
      </c>
      <c r="V646" s="26" t="str">
        <f t="shared" si="38"/>
        <v/>
      </c>
      <c r="W646" s="26" t="str">
        <f t="shared" si="39"/>
        <v/>
      </c>
    </row>
    <row r="647" spans="3:23" ht="45" customHeight="1" x14ac:dyDescent="0.25">
      <c r="C647" s="32">
        <v>641</v>
      </c>
      <c r="D647" s="150" t="str">
        <f>IFERROR(VLOOKUP('BH (2)'!$C$4&amp;"-"&amp;'BH (2)'!$A647,'BH (2)'!$B$7:$S$1006,D$5,0),"")</f>
        <v/>
      </c>
      <c r="E647" s="160" t="str">
        <f>IFERROR(VLOOKUP('BH (2)'!$C$4&amp;"-"&amp;'BH (2)'!$A647,'BH (2)'!$B$7:$S$1006,E$5,0),"")</f>
        <v/>
      </c>
      <c r="F647" s="152" t="str">
        <f>IFERROR(VLOOKUP('BH (2)'!$C$4&amp;"-"&amp;'BH (2)'!$A647,'BH (2)'!$B$7:$S$1006,F$5,0),"")</f>
        <v/>
      </c>
      <c r="G647" s="153" t="str">
        <f>IFERROR(VLOOKUP('BH (2)'!$C$4&amp;"-"&amp;'BH (2)'!$A647,'BH (2)'!$B$7:$S$1006,G$5,0),"")</f>
        <v/>
      </c>
      <c r="H647" s="154" t="str">
        <f>IFERROR(VLOOKUP('BH (2)'!$C$4&amp;"-"&amp;'BH (2)'!$A647,'BH (2)'!$B$7:$S$1006,H$5,0),"")</f>
        <v/>
      </c>
      <c r="I647" s="153" t="str">
        <f>IFERROR(VLOOKUP('BH (2)'!$C$4&amp;"-"&amp;'BH (2)'!$A647,'BH (2)'!$B$7:$S$1006,I$5,0),"")</f>
        <v/>
      </c>
      <c r="J647" s="155" t="str">
        <f>IFERROR(VLOOKUP('BH (2)'!$C$4&amp;"-"&amp;'BH (2)'!$A647,'BH (2)'!$B$7:$S$1006,J$5,0),"")</f>
        <v/>
      </c>
      <c r="K647" s="153" t="str">
        <f>IFERROR(VLOOKUP('BH (2)'!$C$4&amp;"-"&amp;'BH (2)'!$A647,'BH (2)'!$B$7:$S$1006,K$5,0),"")</f>
        <v/>
      </c>
      <c r="L647" s="150" t="str">
        <f>IFERROR(VLOOKUP('BH (2)'!$C$4&amp;"-"&amp;'BH (2)'!$A647,'BH (2)'!$B$7:$S$1006,L$5,0),"")</f>
        <v/>
      </c>
      <c r="M647" s="154" t="str">
        <f>IFERROR(VLOOKUP('BH (2)'!$C$4&amp;"-"&amp;'BH (2)'!$A647,'BH (2)'!$B$7:$S$1006,M$5,0),"")</f>
        <v/>
      </c>
      <c r="N647" s="150" t="str">
        <f>IFERROR(VLOOKUP('BH (2)'!$C$4&amp;"-"&amp;'BH (2)'!$A647,'BH (2)'!$B$7:$S$1006,N$5,0),"")</f>
        <v/>
      </c>
      <c r="O647" s="156" t="str">
        <f>IFERROR(VLOOKUP('BH (2)'!$C$4&amp;"-"&amp;'BH (2)'!$A647,'BH (2)'!$B$7:$S$1006,O$5,0),"")</f>
        <v/>
      </c>
      <c r="P647" s="148" t="str">
        <f>IFERROR(VLOOKUP('BH (2)'!$C$4&amp;"-"&amp;'BH (2)'!$A647,'BH (2)'!$B$7:$S$1006,P$5,0),"")</f>
        <v/>
      </c>
      <c r="Q647" s="157" t="str">
        <f>IFERROR(VLOOKUP('BH (2)'!$C$4&amp;"-"&amp;'BH (2)'!$A647,'BH (2)'!$B$7:$S$1006,Q$5,0),"")</f>
        <v/>
      </c>
      <c r="R647" s="158" t="str">
        <f>IFERROR(VLOOKUP('BH (2)'!$C$4&amp;"-"&amp;'BH (2)'!$A647,'BH (2)'!$B$7:$S$1006,R$5,0),"")</f>
        <v/>
      </c>
      <c r="S647" s="159" t="str">
        <f>IFERROR(VLOOKUP('BH (2)'!$C$4&amp;"-"&amp;'BH (2)'!$A647,'BH (2)'!$B$7:$S$1006,S$5,0),"")</f>
        <v/>
      </c>
      <c r="T647" s="26" t="str">
        <f t="shared" si="36"/>
        <v/>
      </c>
      <c r="U647" s="26" t="str">
        <f t="shared" si="37"/>
        <v/>
      </c>
      <c r="V647" s="26" t="str">
        <f t="shared" si="38"/>
        <v/>
      </c>
      <c r="W647" s="26" t="str">
        <f t="shared" si="39"/>
        <v/>
      </c>
    </row>
    <row r="648" spans="3:23" ht="45" customHeight="1" x14ac:dyDescent="0.25">
      <c r="C648" s="32">
        <v>642</v>
      </c>
      <c r="D648" s="150" t="str">
        <f>IFERROR(VLOOKUP('BH (2)'!$C$4&amp;"-"&amp;'BH (2)'!$A648,'BH (2)'!$B$7:$S$1006,D$5,0),"")</f>
        <v/>
      </c>
      <c r="E648" s="160" t="str">
        <f>IFERROR(VLOOKUP('BH (2)'!$C$4&amp;"-"&amp;'BH (2)'!$A648,'BH (2)'!$B$7:$S$1006,E$5,0),"")</f>
        <v/>
      </c>
      <c r="F648" s="152" t="str">
        <f>IFERROR(VLOOKUP('BH (2)'!$C$4&amp;"-"&amp;'BH (2)'!$A648,'BH (2)'!$B$7:$S$1006,F$5,0),"")</f>
        <v/>
      </c>
      <c r="G648" s="153" t="str">
        <f>IFERROR(VLOOKUP('BH (2)'!$C$4&amp;"-"&amp;'BH (2)'!$A648,'BH (2)'!$B$7:$S$1006,G$5,0),"")</f>
        <v/>
      </c>
      <c r="H648" s="154" t="str">
        <f>IFERROR(VLOOKUP('BH (2)'!$C$4&amp;"-"&amp;'BH (2)'!$A648,'BH (2)'!$B$7:$S$1006,H$5,0),"")</f>
        <v/>
      </c>
      <c r="I648" s="153" t="str">
        <f>IFERROR(VLOOKUP('BH (2)'!$C$4&amp;"-"&amp;'BH (2)'!$A648,'BH (2)'!$B$7:$S$1006,I$5,0),"")</f>
        <v/>
      </c>
      <c r="J648" s="155" t="str">
        <f>IFERROR(VLOOKUP('BH (2)'!$C$4&amp;"-"&amp;'BH (2)'!$A648,'BH (2)'!$B$7:$S$1006,J$5,0),"")</f>
        <v/>
      </c>
      <c r="K648" s="153" t="str">
        <f>IFERROR(VLOOKUP('BH (2)'!$C$4&amp;"-"&amp;'BH (2)'!$A648,'BH (2)'!$B$7:$S$1006,K$5,0),"")</f>
        <v/>
      </c>
      <c r="L648" s="150" t="str">
        <f>IFERROR(VLOOKUP('BH (2)'!$C$4&amp;"-"&amp;'BH (2)'!$A648,'BH (2)'!$B$7:$S$1006,L$5,0),"")</f>
        <v/>
      </c>
      <c r="M648" s="154" t="str">
        <f>IFERROR(VLOOKUP('BH (2)'!$C$4&amp;"-"&amp;'BH (2)'!$A648,'BH (2)'!$B$7:$S$1006,M$5,0),"")</f>
        <v/>
      </c>
      <c r="N648" s="150" t="str">
        <f>IFERROR(VLOOKUP('BH (2)'!$C$4&amp;"-"&amp;'BH (2)'!$A648,'BH (2)'!$B$7:$S$1006,N$5,0),"")</f>
        <v/>
      </c>
      <c r="O648" s="156" t="str">
        <f>IFERROR(VLOOKUP('BH (2)'!$C$4&amp;"-"&amp;'BH (2)'!$A648,'BH (2)'!$B$7:$S$1006,O$5,0),"")</f>
        <v/>
      </c>
      <c r="P648" s="148" t="str">
        <f>IFERROR(VLOOKUP('BH (2)'!$C$4&amp;"-"&amp;'BH (2)'!$A648,'BH (2)'!$B$7:$S$1006,P$5,0),"")</f>
        <v/>
      </c>
      <c r="Q648" s="157" t="str">
        <f>IFERROR(VLOOKUP('BH (2)'!$C$4&amp;"-"&amp;'BH (2)'!$A648,'BH (2)'!$B$7:$S$1006,Q$5,0),"")</f>
        <v/>
      </c>
      <c r="R648" s="158" t="str">
        <f>IFERROR(VLOOKUP('BH (2)'!$C$4&amp;"-"&amp;'BH (2)'!$A648,'BH (2)'!$B$7:$S$1006,R$5,0),"")</f>
        <v/>
      </c>
      <c r="S648" s="159" t="str">
        <f>IFERROR(VLOOKUP('BH (2)'!$C$4&amp;"-"&amp;'BH (2)'!$A648,'BH (2)'!$B$7:$S$1006,S$5,0),"")</f>
        <v/>
      </c>
      <c r="T648" s="26" t="str">
        <f t="shared" ref="T648:T711" si="40">IF(D648="","",MONTH(D648))</f>
        <v/>
      </c>
      <c r="U648" s="26" t="str">
        <f t="shared" ref="U648:U711" si="41">IF(N648="","",MONTH(N648))</f>
        <v/>
      </c>
      <c r="V648" s="26" t="str">
        <f t="shared" ref="V648:V711" si="42">IF(D648="","",YEAR(D648))</f>
        <v/>
      </c>
      <c r="W648" s="26" t="str">
        <f t="shared" ref="W648:W711" si="43">IF(N648="","",YEAR(N648))</f>
        <v/>
      </c>
    </row>
    <row r="649" spans="3:23" ht="45" customHeight="1" x14ac:dyDescent="0.25">
      <c r="C649" s="32">
        <v>643</v>
      </c>
      <c r="D649" s="150" t="str">
        <f>IFERROR(VLOOKUP('BH (2)'!$C$4&amp;"-"&amp;'BH (2)'!$A649,'BH (2)'!$B$7:$S$1006,D$5,0),"")</f>
        <v/>
      </c>
      <c r="E649" s="160" t="str">
        <f>IFERROR(VLOOKUP('BH (2)'!$C$4&amp;"-"&amp;'BH (2)'!$A649,'BH (2)'!$B$7:$S$1006,E$5,0),"")</f>
        <v/>
      </c>
      <c r="F649" s="152" t="str">
        <f>IFERROR(VLOOKUP('BH (2)'!$C$4&amp;"-"&amp;'BH (2)'!$A649,'BH (2)'!$B$7:$S$1006,F$5,0),"")</f>
        <v/>
      </c>
      <c r="G649" s="153" t="str">
        <f>IFERROR(VLOOKUP('BH (2)'!$C$4&amp;"-"&amp;'BH (2)'!$A649,'BH (2)'!$B$7:$S$1006,G$5,0),"")</f>
        <v/>
      </c>
      <c r="H649" s="154" t="str">
        <f>IFERROR(VLOOKUP('BH (2)'!$C$4&amp;"-"&amp;'BH (2)'!$A649,'BH (2)'!$B$7:$S$1006,H$5,0),"")</f>
        <v/>
      </c>
      <c r="I649" s="153" t="str">
        <f>IFERROR(VLOOKUP('BH (2)'!$C$4&amp;"-"&amp;'BH (2)'!$A649,'BH (2)'!$B$7:$S$1006,I$5,0),"")</f>
        <v/>
      </c>
      <c r="J649" s="155" t="str">
        <f>IFERROR(VLOOKUP('BH (2)'!$C$4&amp;"-"&amp;'BH (2)'!$A649,'BH (2)'!$B$7:$S$1006,J$5,0),"")</f>
        <v/>
      </c>
      <c r="K649" s="153" t="str">
        <f>IFERROR(VLOOKUP('BH (2)'!$C$4&amp;"-"&amp;'BH (2)'!$A649,'BH (2)'!$B$7:$S$1006,K$5,0),"")</f>
        <v/>
      </c>
      <c r="L649" s="150" t="str">
        <f>IFERROR(VLOOKUP('BH (2)'!$C$4&amp;"-"&amp;'BH (2)'!$A649,'BH (2)'!$B$7:$S$1006,L$5,0),"")</f>
        <v/>
      </c>
      <c r="M649" s="154" t="str">
        <f>IFERROR(VLOOKUP('BH (2)'!$C$4&amp;"-"&amp;'BH (2)'!$A649,'BH (2)'!$B$7:$S$1006,M$5,0),"")</f>
        <v/>
      </c>
      <c r="N649" s="150" t="str">
        <f>IFERROR(VLOOKUP('BH (2)'!$C$4&amp;"-"&amp;'BH (2)'!$A649,'BH (2)'!$B$7:$S$1006,N$5,0),"")</f>
        <v/>
      </c>
      <c r="O649" s="156" t="str">
        <f>IFERROR(VLOOKUP('BH (2)'!$C$4&amp;"-"&amp;'BH (2)'!$A649,'BH (2)'!$B$7:$S$1006,O$5,0),"")</f>
        <v/>
      </c>
      <c r="P649" s="148" t="str">
        <f>IFERROR(VLOOKUP('BH (2)'!$C$4&amp;"-"&amp;'BH (2)'!$A649,'BH (2)'!$B$7:$S$1006,P$5,0),"")</f>
        <v/>
      </c>
      <c r="Q649" s="157" t="str">
        <f>IFERROR(VLOOKUP('BH (2)'!$C$4&amp;"-"&amp;'BH (2)'!$A649,'BH (2)'!$B$7:$S$1006,Q$5,0),"")</f>
        <v/>
      </c>
      <c r="R649" s="158" t="str">
        <f>IFERROR(VLOOKUP('BH (2)'!$C$4&amp;"-"&amp;'BH (2)'!$A649,'BH (2)'!$B$7:$S$1006,R$5,0),"")</f>
        <v/>
      </c>
      <c r="S649" s="159" t="str">
        <f>IFERROR(VLOOKUP('BH (2)'!$C$4&amp;"-"&amp;'BH (2)'!$A649,'BH (2)'!$B$7:$S$1006,S$5,0),"")</f>
        <v/>
      </c>
      <c r="T649" s="26" t="str">
        <f t="shared" si="40"/>
        <v/>
      </c>
      <c r="U649" s="26" t="str">
        <f t="shared" si="41"/>
        <v/>
      </c>
      <c r="V649" s="26" t="str">
        <f t="shared" si="42"/>
        <v/>
      </c>
      <c r="W649" s="26" t="str">
        <f t="shared" si="43"/>
        <v/>
      </c>
    </row>
    <row r="650" spans="3:23" ht="45" customHeight="1" x14ac:dyDescent="0.25">
      <c r="C650" s="32">
        <v>644</v>
      </c>
      <c r="D650" s="150" t="str">
        <f>IFERROR(VLOOKUP('BH (2)'!$C$4&amp;"-"&amp;'BH (2)'!$A650,'BH (2)'!$B$7:$S$1006,D$5,0),"")</f>
        <v/>
      </c>
      <c r="E650" s="160" t="str">
        <f>IFERROR(VLOOKUP('BH (2)'!$C$4&amp;"-"&amp;'BH (2)'!$A650,'BH (2)'!$B$7:$S$1006,E$5,0),"")</f>
        <v/>
      </c>
      <c r="F650" s="152" t="str">
        <f>IFERROR(VLOOKUP('BH (2)'!$C$4&amp;"-"&amp;'BH (2)'!$A650,'BH (2)'!$B$7:$S$1006,F$5,0),"")</f>
        <v/>
      </c>
      <c r="G650" s="153" t="str">
        <f>IFERROR(VLOOKUP('BH (2)'!$C$4&amp;"-"&amp;'BH (2)'!$A650,'BH (2)'!$B$7:$S$1006,G$5,0),"")</f>
        <v/>
      </c>
      <c r="H650" s="154" t="str">
        <f>IFERROR(VLOOKUP('BH (2)'!$C$4&amp;"-"&amp;'BH (2)'!$A650,'BH (2)'!$B$7:$S$1006,H$5,0),"")</f>
        <v/>
      </c>
      <c r="I650" s="153" t="str">
        <f>IFERROR(VLOOKUP('BH (2)'!$C$4&amp;"-"&amp;'BH (2)'!$A650,'BH (2)'!$B$7:$S$1006,I$5,0),"")</f>
        <v/>
      </c>
      <c r="J650" s="155" t="str">
        <f>IFERROR(VLOOKUP('BH (2)'!$C$4&amp;"-"&amp;'BH (2)'!$A650,'BH (2)'!$B$7:$S$1006,J$5,0),"")</f>
        <v/>
      </c>
      <c r="K650" s="153" t="str">
        <f>IFERROR(VLOOKUP('BH (2)'!$C$4&amp;"-"&amp;'BH (2)'!$A650,'BH (2)'!$B$7:$S$1006,K$5,0),"")</f>
        <v/>
      </c>
      <c r="L650" s="150" t="str">
        <f>IFERROR(VLOOKUP('BH (2)'!$C$4&amp;"-"&amp;'BH (2)'!$A650,'BH (2)'!$B$7:$S$1006,L$5,0),"")</f>
        <v/>
      </c>
      <c r="M650" s="154" t="str">
        <f>IFERROR(VLOOKUP('BH (2)'!$C$4&amp;"-"&amp;'BH (2)'!$A650,'BH (2)'!$B$7:$S$1006,M$5,0),"")</f>
        <v/>
      </c>
      <c r="N650" s="150" t="str">
        <f>IFERROR(VLOOKUP('BH (2)'!$C$4&amp;"-"&amp;'BH (2)'!$A650,'BH (2)'!$B$7:$S$1006,N$5,0),"")</f>
        <v/>
      </c>
      <c r="O650" s="156" t="str">
        <f>IFERROR(VLOOKUP('BH (2)'!$C$4&amp;"-"&amp;'BH (2)'!$A650,'BH (2)'!$B$7:$S$1006,O$5,0),"")</f>
        <v/>
      </c>
      <c r="P650" s="148" t="str">
        <f>IFERROR(VLOOKUP('BH (2)'!$C$4&amp;"-"&amp;'BH (2)'!$A650,'BH (2)'!$B$7:$S$1006,P$5,0),"")</f>
        <v/>
      </c>
      <c r="Q650" s="157" t="str">
        <f>IFERROR(VLOOKUP('BH (2)'!$C$4&amp;"-"&amp;'BH (2)'!$A650,'BH (2)'!$B$7:$S$1006,Q$5,0),"")</f>
        <v/>
      </c>
      <c r="R650" s="158" t="str">
        <f>IFERROR(VLOOKUP('BH (2)'!$C$4&amp;"-"&amp;'BH (2)'!$A650,'BH (2)'!$B$7:$S$1006,R$5,0),"")</f>
        <v/>
      </c>
      <c r="S650" s="159" t="str">
        <f>IFERROR(VLOOKUP('BH (2)'!$C$4&amp;"-"&amp;'BH (2)'!$A650,'BH (2)'!$B$7:$S$1006,S$5,0),"")</f>
        <v/>
      </c>
      <c r="T650" s="26" t="str">
        <f t="shared" si="40"/>
        <v/>
      </c>
      <c r="U650" s="26" t="str">
        <f t="shared" si="41"/>
        <v/>
      </c>
      <c r="V650" s="26" t="str">
        <f t="shared" si="42"/>
        <v/>
      </c>
      <c r="W650" s="26" t="str">
        <f t="shared" si="43"/>
        <v/>
      </c>
    </row>
    <row r="651" spans="3:23" ht="45" customHeight="1" x14ac:dyDescent="0.25">
      <c r="C651" s="32">
        <v>645</v>
      </c>
      <c r="D651" s="150" t="str">
        <f>IFERROR(VLOOKUP('BH (2)'!$C$4&amp;"-"&amp;'BH (2)'!$A651,'BH (2)'!$B$7:$S$1006,D$5,0),"")</f>
        <v/>
      </c>
      <c r="E651" s="160" t="str">
        <f>IFERROR(VLOOKUP('BH (2)'!$C$4&amp;"-"&amp;'BH (2)'!$A651,'BH (2)'!$B$7:$S$1006,E$5,0),"")</f>
        <v/>
      </c>
      <c r="F651" s="152" t="str">
        <f>IFERROR(VLOOKUP('BH (2)'!$C$4&amp;"-"&amp;'BH (2)'!$A651,'BH (2)'!$B$7:$S$1006,F$5,0),"")</f>
        <v/>
      </c>
      <c r="G651" s="153" t="str">
        <f>IFERROR(VLOOKUP('BH (2)'!$C$4&amp;"-"&amp;'BH (2)'!$A651,'BH (2)'!$B$7:$S$1006,G$5,0),"")</f>
        <v/>
      </c>
      <c r="H651" s="154" t="str">
        <f>IFERROR(VLOOKUP('BH (2)'!$C$4&amp;"-"&amp;'BH (2)'!$A651,'BH (2)'!$B$7:$S$1006,H$5,0),"")</f>
        <v/>
      </c>
      <c r="I651" s="153" t="str">
        <f>IFERROR(VLOOKUP('BH (2)'!$C$4&amp;"-"&amp;'BH (2)'!$A651,'BH (2)'!$B$7:$S$1006,I$5,0),"")</f>
        <v/>
      </c>
      <c r="J651" s="155" t="str">
        <f>IFERROR(VLOOKUP('BH (2)'!$C$4&amp;"-"&amp;'BH (2)'!$A651,'BH (2)'!$B$7:$S$1006,J$5,0),"")</f>
        <v/>
      </c>
      <c r="K651" s="153" t="str">
        <f>IFERROR(VLOOKUP('BH (2)'!$C$4&amp;"-"&amp;'BH (2)'!$A651,'BH (2)'!$B$7:$S$1006,K$5,0),"")</f>
        <v/>
      </c>
      <c r="L651" s="150" t="str">
        <f>IFERROR(VLOOKUP('BH (2)'!$C$4&amp;"-"&amp;'BH (2)'!$A651,'BH (2)'!$B$7:$S$1006,L$5,0),"")</f>
        <v/>
      </c>
      <c r="M651" s="154" t="str">
        <f>IFERROR(VLOOKUP('BH (2)'!$C$4&amp;"-"&amp;'BH (2)'!$A651,'BH (2)'!$B$7:$S$1006,M$5,0),"")</f>
        <v/>
      </c>
      <c r="N651" s="150" t="str">
        <f>IFERROR(VLOOKUP('BH (2)'!$C$4&amp;"-"&amp;'BH (2)'!$A651,'BH (2)'!$B$7:$S$1006,N$5,0),"")</f>
        <v/>
      </c>
      <c r="O651" s="156" t="str">
        <f>IFERROR(VLOOKUP('BH (2)'!$C$4&amp;"-"&amp;'BH (2)'!$A651,'BH (2)'!$B$7:$S$1006,O$5,0),"")</f>
        <v/>
      </c>
      <c r="P651" s="148" t="str">
        <f>IFERROR(VLOOKUP('BH (2)'!$C$4&amp;"-"&amp;'BH (2)'!$A651,'BH (2)'!$B$7:$S$1006,P$5,0),"")</f>
        <v/>
      </c>
      <c r="Q651" s="157" t="str">
        <f>IFERROR(VLOOKUP('BH (2)'!$C$4&amp;"-"&amp;'BH (2)'!$A651,'BH (2)'!$B$7:$S$1006,Q$5,0),"")</f>
        <v/>
      </c>
      <c r="R651" s="158" t="str">
        <f>IFERROR(VLOOKUP('BH (2)'!$C$4&amp;"-"&amp;'BH (2)'!$A651,'BH (2)'!$B$7:$S$1006,R$5,0),"")</f>
        <v/>
      </c>
      <c r="S651" s="159" t="str">
        <f>IFERROR(VLOOKUP('BH (2)'!$C$4&amp;"-"&amp;'BH (2)'!$A651,'BH (2)'!$B$7:$S$1006,S$5,0),"")</f>
        <v/>
      </c>
      <c r="T651" s="26" t="str">
        <f t="shared" si="40"/>
        <v/>
      </c>
      <c r="U651" s="26" t="str">
        <f t="shared" si="41"/>
        <v/>
      </c>
      <c r="V651" s="26" t="str">
        <f t="shared" si="42"/>
        <v/>
      </c>
      <c r="W651" s="26" t="str">
        <f t="shared" si="43"/>
        <v/>
      </c>
    </row>
    <row r="652" spans="3:23" ht="45" customHeight="1" x14ac:dyDescent="0.25">
      <c r="C652" s="32">
        <v>646</v>
      </c>
      <c r="D652" s="150" t="str">
        <f>IFERROR(VLOOKUP('BH (2)'!$C$4&amp;"-"&amp;'BH (2)'!$A652,'BH (2)'!$B$7:$S$1006,D$5,0),"")</f>
        <v/>
      </c>
      <c r="E652" s="160" t="str">
        <f>IFERROR(VLOOKUP('BH (2)'!$C$4&amp;"-"&amp;'BH (2)'!$A652,'BH (2)'!$B$7:$S$1006,E$5,0),"")</f>
        <v/>
      </c>
      <c r="F652" s="152" t="str">
        <f>IFERROR(VLOOKUP('BH (2)'!$C$4&amp;"-"&amp;'BH (2)'!$A652,'BH (2)'!$B$7:$S$1006,F$5,0),"")</f>
        <v/>
      </c>
      <c r="G652" s="153" t="str">
        <f>IFERROR(VLOOKUP('BH (2)'!$C$4&amp;"-"&amp;'BH (2)'!$A652,'BH (2)'!$B$7:$S$1006,G$5,0),"")</f>
        <v/>
      </c>
      <c r="H652" s="154" t="str">
        <f>IFERROR(VLOOKUP('BH (2)'!$C$4&amp;"-"&amp;'BH (2)'!$A652,'BH (2)'!$B$7:$S$1006,H$5,0),"")</f>
        <v/>
      </c>
      <c r="I652" s="153" t="str">
        <f>IFERROR(VLOOKUP('BH (2)'!$C$4&amp;"-"&amp;'BH (2)'!$A652,'BH (2)'!$B$7:$S$1006,I$5,0),"")</f>
        <v/>
      </c>
      <c r="J652" s="155" t="str">
        <f>IFERROR(VLOOKUP('BH (2)'!$C$4&amp;"-"&amp;'BH (2)'!$A652,'BH (2)'!$B$7:$S$1006,J$5,0),"")</f>
        <v/>
      </c>
      <c r="K652" s="153" t="str">
        <f>IFERROR(VLOOKUP('BH (2)'!$C$4&amp;"-"&amp;'BH (2)'!$A652,'BH (2)'!$B$7:$S$1006,K$5,0),"")</f>
        <v/>
      </c>
      <c r="L652" s="150" t="str">
        <f>IFERROR(VLOOKUP('BH (2)'!$C$4&amp;"-"&amp;'BH (2)'!$A652,'BH (2)'!$B$7:$S$1006,L$5,0),"")</f>
        <v/>
      </c>
      <c r="M652" s="154" t="str">
        <f>IFERROR(VLOOKUP('BH (2)'!$C$4&amp;"-"&amp;'BH (2)'!$A652,'BH (2)'!$B$7:$S$1006,M$5,0),"")</f>
        <v/>
      </c>
      <c r="N652" s="150" t="str">
        <f>IFERROR(VLOOKUP('BH (2)'!$C$4&amp;"-"&amp;'BH (2)'!$A652,'BH (2)'!$B$7:$S$1006,N$5,0),"")</f>
        <v/>
      </c>
      <c r="O652" s="156" t="str">
        <f>IFERROR(VLOOKUP('BH (2)'!$C$4&amp;"-"&amp;'BH (2)'!$A652,'BH (2)'!$B$7:$S$1006,O$5,0),"")</f>
        <v/>
      </c>
      <c r="P652" s="148" t="str">
        <f>IFERROR(VLOOKUP('BH (2)'!$C$4&amp;"-"&amp;'BH (2)'!$A652,'BH (2)'!$B$7:$S$1006,P$5,0),"")</f>
        <v/>
      </c>
      <c r="Q652" s="157" t="str">
        <f>IFERROR(VLOOKUP('BH (2)'!$C$4&amp;"-"&amp;'BH (2)'!$A652,'BH (2)'!$B$7:$S$1006,Q$5,0),"")</f>
        <v/>
      </c>
      <c r="R652" s="158" t="str">
        <f>IFERROR(VLOOKUP('BH (2)'!$C$4&amp;"-"&amp;'BH (2)'!$A652,'BH (2)'!$B$7:$S$1006,R$5,0),"")</f>
        <v/>
      </c>
      <c r="S652" s="159" t="str">
        <f>IFERROR(VLOOKUP('BH (2)'!$C$4&amp;"-"&amp;'BH (2)'!$A652,'BH (2)'!$B$7:$S$1006,S$5,0),"")</f>
        <v/>
      </c>
      <c r="T652" s="26" t="str">
        <f t="shared" si="40"/>
        <v/>
      </c>
      <c r="U652" s="26" t="str">
        <f t="shared" si="41"/>
        <v/>
      </c>
      <c r="V652" s="26" t="str">
        <f t="shared" si="42"/>
        <v/>
      </c>
      <c r="W652" s="26" t="str">
        <f t="shared" si="43"/>
        <v/>
      </c>
    </row>
    <row r="653" spans="3:23" ht="45" customHeight="1" x14ac:dyDescent="0.25">
      <c r="C653" s="32">
        <v>647</v>
      </c>
      <c r="D653" s="150" t="str">
        <f>IFERROR(VLOOKUP('BH (2)'!$C$4&amp;"-"&amp;'BH (2)'!$A653,'BH (2)'!$B$7:$S$1006,D$5,0),"")</f>
        <v/>
      </c>
      <c r="E653" s="160" t="str">
        <f>IFERROR(VLOOKUP('BH (2)'!$C$4&amp;"-"&amp;'BH (2)'!$A653,'BH (2)'!$B$7:$S$1006,E$5,0),"")</f>
        <v/>
      </c>
      <c r="F653" s="152" t="str">
        <f>IFERROR(VLOOKUP('BH (2)'!$C$4&amp;"-"&amp;'BH (2)'!$A653,'BH (2)'!$B$7:$S$1006,F$5,0),"")</f>
        <v/>
      </c>
      <c r="G653" s="153" t="str">
        <f>IFERROR(VLOOKUP('BH (2)'!$C$4&amp;"-"&amp;'BH (2)'!$A653,'BH (2)'!$B$7:$S$1006,G$5,0),"")</f>
        <v/>
      </c>
      <c r="H653" s="154" t="str">
        <f>IFERROR(VLOOKUP('BH (2)'!$C$4&amp;"-"&amp;'BH (2)'!$A653,'BH (2)'!$B$7:$S$1006,H$5,0),"")</f>
        <v/>
      </c>
      <c r="I653" s="153" t="str">
        <f>IFERROR(VLOOKUP('BH (2)'!$C$4&amp;"-"&amp;'BH (2)'!$A653,'BH (2)'!$B$7:$S$1006,I$5,0),"")</f>
        <v/>
      </c>
      <c r="J653" s="155" t="str">
        <f>IFERROR(VLOOKUP('BH (2)'!$C$4&amp;"-"&amp;'BH (2)'!$A653,'BH (2)'!$B$7:$S$1006,J$5,0),"")</f>
        <v/>
      </c>
      <c r="K653" s="153" t="str">
        <f>IFERROR(VLOOKUP('BH (2)'!$C$4&amp;"-"&amp;'BH (2)'!$A653,'BH (2)'!$B$7:$S$1006,K$5,0),"")</f>
        <v/>
      </c>
      <c r="L653" s="150" t="str">
        <f>IFERROR(VLOOKUP('BH (2)'!$C$4&amp;"-"&amp;'BH (2)'!$A653,'BH (2)'!$B$7:$S$1006,L$5,0),"")</f>
        <v/>
      </c>
      <c r="M653" s="154" t="str">
        <f>IFERROR(VLOOKUP('BH (2)'!$C$4&amp;"-"&amp;'BH (2)'!$A653,'BH (2)'!$B$7:$S$1006,M$5,0),"")</f>
        <v/>
      </c>
      <c r="N653" s="150" t="str">
        <f>IFERROR(VLOOKUP('BH (2)'!$C$4&amp;"-"&amp;'BH (2)'!$A653,'BH (2)'!$B$7:$S$1006,N$5,0),"")</f>
        <v/>
      </c>
      <c r="O653" s="156" t="str">
        <f>IFERROR(VLOOKUP('BH (2)'!$C$4&amp;"-"&amp;'BH (2)'!$A653,'BH (2)'!$B$7:$S$1006,O$5,0),"")</f>
        <v/>
      </c>
      <c r="P653" s="148" t="str">
        <f>IFERROR(VLOOKUP('BH (2)'!$C$4&amp;"-"&amp;'BH (2)'!$A653,'BH (2)'!$B$7:$S$1006,P$5,0),"")</f>
        <v/>
      </c>
      <c r="Q653" s="157" t="str">
        <f>IFERROR(VLOOKUP('BH (2)'!$C$4&amp;"-"&amp;'BH (2)'!$A653,'BH (2)'!$B$7:$S$1006,Q$5,0),"")</f>
        <v/>
      </c>
      <c r="R653" s="158" t="str">
        <f>IFERROR(VLOOKUP('BH (2)'!$C$4&amp;"-"&amp;'BH (2)'!$A653,'BH (2)'!$B$7:$S$1006,R$5,0),"")</f>
        <v/>
      </c>
      <c r="S653" s="159" t="str">
        <f>IFERROR(VLOOKUP('BH (2)'!$C$4&amp;"-"&amp;'BH (2)'!$A653,'BH (2)'!$B$7:$S$1006,S$5,0),"")</f>
        <v/>
      </c>
      <c r="T653" s="26" t="str">
        <f t="shared" si="40"/>
        <v/>
      </c>
      <c r="U653" s="26" t="str">
        <f t="shared" si="41"/>
        <v/>
      </c>
      <c r="V653" s="26" t="str">
        <f t="shared" si="42"/>
        <v/>
      </c>
      <c r="W653" s="26" t="str">
        <f t="shared" si="43"/>
        <v/>
      </c>
    </row>
    <row r="654" spans="3:23" ht="45" customHeight="1" x14ac:dyDescent="0.25">
      <c r="C654" s="32">
        <v>648</v>
      </c>
      <c r="D654" s="150" t="str">
        <f>IFERROR(VLOOKUP('BH (2)'!$C$4&amp;"-"&amp;'BH (2)'!$A654,'BH (2)'!$B$7:$S$1006,D$5,0),"")</f>
        <v/>
      </c>
      <c r="E654" s="160" t="str">
        <f>IFERROR(VLOOKUP('BH (2)'!$C$4&amp;"-"&amp;'BH (2)'!$A654,'BH (2)'!$B$7:$S$1006,E$5,0),"")</f>
        <v/>
      </c>
      <c r="F654" s="152" t="str">
        <f>IFERROR(VLOOKUP('BH (2)'!$C$4&amp;"-"&amp;'BH (2)'!$A654,'BH (2)'!$B$7:$S$1006,F$5,0),"")</f>
        <v/>
      </c>
      <c r="G654" s="153" t="str">
        <f>IFERROR(VLOOKUP('BH (2)'!$C$4&amp;"-"&amp;'BH (2)'!$A654,'BH (2)'!$B$7:$S$1006,G$5,0),"")</f>
        <v/>
      </c>
      <c r="H654" s="154" t="str">
        <f>IFERROR(VLOOKUP('BH (2)'!$C$4&amp;"-"&amp;'BH (2)'!$A654,'BH (2)'!$B$7:$S$1006,H$5,0),"")</f>
        <v/>
      </c>
      <c r="I654" s="153" t="str">
        <f>IFERROR(VLOOKUP('BH (2)'!$C$4&amp;"-"&amp;'BH (2)'!$A654,'BH (2)'!$B$7:$S$1006,I$5,0),"")</f>
        <v/>
      </c>
      <c r="J654" s="155" t="str">
        <f>IFERROR(VLOOKUP('BH (2)'!$C$4&amp;"-"&amp;'BH (2)'!$A654,'BH (2)'!$B$7:$S$1006,J$5,0),"")</f>
        <v/>
      </c>
      <c r="K654" s="153" t="str">
        <f>IFERROR(VLOOKUP('BH (2)'!$C$4&amp;"-"&amp;'BH (2)'!$A654,'BH (2)'!$B$7:$S$1006,K$5,0),"")</f>
        <v/>
      </c>
      <c r="L654" s="150" t="str">
        <f>IFERROR(VLOOKUP('BH (2)'!$C$4&amp;"-"&amp;'BH (2)'!$A654,'BH (2)'!$B$7:$S$1006,L$5,0),"")</f>
        <v/>
      </c>
      <c r="M654" s="154" t="str">
        <f>IFERROR(VLOOKUP('BH (2)'!$C$4&amp;"-"&amp;'BH (2)'!$A654,'BH (2)'!$B$7:$S$1006,M$5,0),"")</f>
        <v/>
      </c>
      <c r="N654" s="150" t="str">
        <f>IFERROR(VLOOKUP('BH (2)'!$C$4&amp;"-"&amp;'BH (2)'!$A654,'BH (2)'!$B$7:$S$1006,N$5,0),"")</f>
        <v/>
      </c>
      <c r="O654" s="156" t="str">
        <f>IFERROR(VLOOKUP('BH (2)'!$C$4&amp;"-"&amp;'BH (2)'!$A654,'BH (2)'!$B$7:$S$1006,O$5,0),"")</f>
        <v/>
      </c>
      <c r="P654" s="148" t="str">
        <f>IFERROR(VLOOKUP('BH (2)'!$C$4&amp;"-"&amp;'BH (2)'!$A654,'BH (2)'!$B$7:$S$1006,P$5,0),"")</f>
        <v/>
      </c>
      <c r="Q654" s="157" t="str">
        <f>IFERROR(VLOOKUP('BH (2)'!$C$4&amp;"-"&amp;'BH (2)'!$A654,'BH (2)'!$B$7:$S$1006,Q$5,0),"")</f>
        <v/>
      </c>
      <c r="R654" s="158" t="str">
        <f>IFERROR(VLOOKUP('BH (2)'!$C$4&amp;"-"&amp;'BH (2)'!$A654,'BH (2)'!$B$7:$S$1006,R$5,0),"")</f>
        <v/>
      </c>
      <c r="S654" s="159" t="str">
        <f>IFERROR(VLOOKUP('BH (2)'!$C$4&amp;"-"&amp;'BH (2)'!$A654,'BH (2)'!$B$7:$S$1006,S$5,0),"")</f>
        <v/>
      </c>
      <c r="T654" s="26" t="str">
        <f t="shared" si="40"/>
        <v/>
      </c>
      <c r="U654" s="26" t="str">
        <f t="shared" si="41"/>
        <v/>
      </c>
      <c r="V654" s="26" t="str">
        <f t="shared" si="42"/>
        <v/>
      </c>
      <c r="W654" s="26" t="str">
        <f t="shared" si="43"/>
        <v/>
      </c>
    </row>
    <row r="655" spans="3:23" ht="45" customHeight="1" x14ac:dyDescent="0.25">
      <c r="C655" s="32">
        <v>649</v>
      </c>
      <c r="D655" s="150" t="str">
        <f>IFERROR(VLOOKUP('BH (2)'!$C$4&amp;"-"&amp;'BH (2)'!$A655,'BH (2)'!$B$7:$S$1006,D$5,0),"")</f>
        <v/>
      </c>
      <c r="E655" s="160" t="str">
        <f>IFERROR(VLOOKUP('BH (2)'!$C$4&amp;"-"&amp;'BH (2)'!$A655,'BH (2)'!$B$7:$S$1006,E$5,0),"")</f>
        <v/>
      </c>
      <c r="F655" s="152" t="str">
        <f>IFERROR(VLOOKUP('BH (2)'!$C$4&amp;"-"&amp;'BH (2)'!$A655,'BH (2)'!$B$7:$S$1006,F$5,0),"")</f>
        <v/>
      </c>
      <c r="G655" s="153" t="str">
        <f>IFERROR(VLOOKUP('BH (2)'!$C$4&amp;"-"&amp;'BH (2)'!$A655,'BH (2)'!$B$7:$S$1006,G$5,0),"")</f>
        <v/>
      </c>
      <c r="H655" s="154" t="str">
        <f>IFERROR(VLOOKUP('BH (2)'!$C$4&amp;"-"&amp;'BH (2)'!$A655,'BH (2)'!$B$7:$S$1006,H$5,0),"")</f>
        <v/>
      </c>
      <c r="I655" s="153" t="str">
        <f>IFERROR(VLOOKUP('BH (2)'!$C$4&amp;"-"&amp;'BH (2)'!$A655,'BH (2)'!$B$7:$S$1006,I$5,0),"")</f>
        <v/>
      </c>
      <c r="J655" s="155" t="str">
        <f>IFERROR(VLOOKUP('BH (2)'!$C$4&amp;"-"&amp;'BH (2)'!$A655,'BH (2)'!$B$7:$S$1006,J$5,0),"")</f>
        <v/>
      </c>
      <c r="K655" s="153" t="str">
        <f>IFERROR(VLOOKUP('BH (2)'!$C$4&amp;"-"&amp;'BH (2)'!$A655,'BH (2)'!$B$7:$S$1006,K$5,0),"")</f>
        <v/>
      </c>
      <c r="L655" s="150" t="str">
        <f>IFERROR(VLOOKUP('BH (2)'!$C$4&amp;"-"&amp;'BH (2)'!$A655,'BH (2)'!$B$7:$S$1006,L$5,0),"")</f>
        <v/>
      </c>
      <c r="M655" s="154" t="str">
        <f>IFERROR(VLOOKUP('BH (2)'!$C$4&amp;"-"&amp;'BH (2)'!$A655,'BH (2)'!$B$7:$S$1006,M$5,0),"")</f>
        <v/>
      </c>
      <c r="N655" s="150" t="str">
        <f>IFERROR(VLOOKUP('BH (2)'!$C$4&amp;"-"&amp;'BH (2)'!$A655,'BH (2)'!$B$7:$S$1006,N$5,0),"")</f>
        <v/>
      </c>
      <c r="O655" s="156" t="str">
        <f>IFERROR(VLOOKUP('BH (2)'!$C$4&amp;"-"&amp;'BH (2)'!$A655,'BH (2)'!$B$7:$S$1006,O$5,0),"")</f>
        <v/>
      </c>
      <c r="P655" s="148" t="str">
        <f>IFERROR(VLOOKUP('BH (2)'!$C$4&amp;"-"&amp;'BH (2)'!$A655,'BH (2)'!$B$7:$S$1006,P$5,0),"")</f>
        <v/>
      </c>
      <c r="Q655" s="157" t="str">
        <f>IFERROR(VLOOKUP('BH (2)'!$C$4&amp;"-"&amp;'BH (2)'!$A655,'BH (2)'!$B$7:$S$1006,Q$5,0),"")</f>
        <v/>
      </c>
      <c r="R655" s="158" t="str">
        <f>IFERROR(VLOOKUP('BH (2)'!$C$4&amp;"-"&amp;'BH (2)'!$A655,'BH (2)'!$B$7:$S$1006,R$5,0),"")</f>
        <v/>
      </c>
      <c r="S655" s="159" t="str">
        <f>IFERROR(VLOOKUP('BH (2)'!$C$4&amp;"-"&amp;'BH (2)'!$A655,'BH (2)'!$B$7:$S$1006,S$5,0),"")</f>
        <v/>
      </c>
      <c r="T655" s="26" t="str">
        <f t="shared" si="40"/>
        <v/>
      </c>
      <c r="U655" s="26" t="str">
        <f t="shared" si="41"/>
        <v/>
      </c>
      <c r="V655" s="26" t="str">
        <f t="shared" si="42"/>
        <v/>
      </c>
      <c r="W655" s="26" t="str">
        <f t="shared" si="43"/>
        <v/>
      </c>
    </row>
    <row r="656" spans="3:23" ht="45" customHeight="1" x14ac:dyDescent="0.25">
      <c r="C656" s="32">
        <v>650</v>
      </c>
      <c r="D656" s="150" t="str">
        <f>IFERROR(VLOOKUP('BH (2)'!$C$4&amp;"-"&amp;'BH (2)'!$A656,'BH (2)'!$B$7:$S$1006,D$5,0),"")</f>
        <v/>
      </c>
      <c r="E656" s="160" t="str">
        <f>IFERROR(VLOOKUP('BH (2)'!$C$4&amp;"-"&amp;'BH (2)'!$A656,'BH (2)'!$B$7:$S$1006,E$5,0),"")</f>
        <v/>
      </c>
      <c r="F656" s="152" t="str">
        <f>IFERROR(VLOOKUP('BH (2)'!$C$4&amp;"-"&amp;'BH (2)'!$A656,'BH (2)'!$B$7:$S$1006,F$5,0),"")</f>
        <v/>
      </c>
      <c r="G656" s="153" t="str">
        <f>IFERROR(VLOOKUP('BH (2)'!$C$4&amp;"-"&amp;'BH (2)'!$A656,'BH (2)'!$B$7:$S$1006,G$5,0),"")</f>
        <v/>
      </c>
      <c r="H656" s="154" t="str">
        <f>IFERROR(VLOOKUP('BH (2)'!$C$4&amp;"-"&amp;'BH (2)'!$A656,'BH (2)'!$B$7:$S$1006,H$5,0),"")</f>
        <v/>
      </c>
      <c r="I656" s="153" t="str">
        <f>IFERROR(VLOOKUP('BH (2)'!$C$4&amp;"-"&amp;'BH (2)'!$A656,'BH (2)'!$B$7:$S$1006,I$5,0),"")</f>
        <v/>
      </c>
      <c r="J656" s="155" t="str">
        <f>IFERROR(VLOOKUP('BH (2)'!$C$4&amp;"-"&amp;'BH (2)'!$A656,'BH (2)'!$B$7:$S$1006,J$5,0),"")</f>
        <v/>
      </c>
      <c r="K656" s="153" t="str">
        <f>IFERROR(VLOOKUP('BH (2)'!$C$4&amp;"-"&amp;'BH (2)'!$A656,'BH (2)'!$B$7:$S$1006,K$5,0),"")</f>
        <v/>
      </c>
      <c r="L656" s="150" t="str">
        <f>IFERROR(VLOOKUP('BH (2)'!$C$4&amp;"-"&amp;'BH (2)'!$A656,'BH (2)'!$B$7:$S$1006,L$5,0),"")</f>
        <v/>
      </c>
      <c r="M656" s="154" t="str">
        <f>IFERROR(VLOOKUP('BH (2)'!$C$4&amp;"-"&amp;'BH (2)'!$A656,'BH (2)'!$B$7:$S$1006,M$5,0),"")</f>
        <v/>
      </c>
      <c r="N656" s="150" t="str">
        <f>IFERROR(VLOOKUP('BH (2)'!$C$4&amp;"-"&amp;'BH (2)'!$A656,'BH (2)'!$B$7:$S$1006,N$5,0),"")</f>
        <v/>
      </c>
      <c r="O656" s="156" t="str">
        <f>IFERROR(VLOOKUP('BH (2)'!$C$4&amp;"-"&amp;'BH (2)'!$A656,'BH (2)'!$B$7:$S$1006,O$5,0),"")</f>
        <v/>
      </c>
      <c r="P656" s="148" t="str">
        <f>IFERROR(VLOOKUP('BH (2)'!$C$4&amp;"-"&amp;'BH (2)'!$A656,'BH (2)'!$B$7:$S$1006,P$5,0),"")</f>
        <v/>
      </c>
      <c r="Q656" s="157" t="str">
        <f>IFERROR(VLOOKUP('BH (2)'!$C$4&amp;"-"&amp;'BH (2)'!$A656,'BH (2)'!$B$7:$S$1006,Q$5,0),"")</f>
        <v/>
      </c>
      <c r="R656" s="158" t="str">
        <f>IFERROR(VLOOKUP('BH (2)'!$C$4&amp;"-"&amp;'BH (2)'!$A656,'BH (2)'!$B$7:$S$1006,R$5,0),"")</f>
        <v/>
      </c>
      <c r="S656" s="159" t="str">
        <f>IFERROR(VLOOKUP('BH (2)'!$C$4&amp;"-"&amp;'BH (2)'!$A656,'BH (2)'!$B$7:$S$1006,S$5,0),"")</f>
        <v/>
      </c>
      <c r="T656" s="26" t="str">
        <f t="shared" si="40"/>
        <v/>
      </c>
      <c r="U656" s="26" t="str">
        <f t="shared" si="41"/>
        <v/>
      </c>
      <c r="V656" s="26" t="str">
        <f t="shared" si="42"/>
        <v/>
      </c>
      <c r="W656" s="26" t="str">
        <f t="shared" si="43"/>
        <v/>
      </c>
    </row>
    <row r="657" spans="3:23" ht="45" customHeight="1" x14ac:dyDescent="0.25">
      <c r="C657" s="32">
        <v>651</v>
      </c>
      <c r="D657" s="150" t="str">
        <f>IFERROR(VLOOKUP('BH (2)'!$C$4&amp;"-"&amp;'BH (2)'!$A657,'BH (2)'!$B$7:$S$1006,D$5,0),"")</f>
        <v/>
      </c>
      <c r="E657" s="160" t="str">
        <f>IFERROR(VLOOKUP('BH (2)'!$C$4&amp;"-"&amp;'BH (2)'!$A657,'BH (2)'!$B$7:$S$1006,E$5,0),"")</f>
        <v/>
      </c>
      <c r="F657" s="152" t="str">
        <f>IFERROR(VLOOKUP('BH (2)'!$C$4&amp;"-"&amp;'BH (2)'!$A657,'BH (2)'!$B$7:$S$1006,F$5,0),"")</f>
        <v/>
      </c>
      <c r="G657" s="153" t="str">
        <f>IFERROR(VLOOKUP('BH (2)'!$C$4&amp;"-"&amp;'BH (2)'!$A657,'BH (2)'!$B$7:$S$1006,G$5,0),"")</f>
        <v/>
      </c>
      <c r="H657" s="154" t="str">
        <f>IFERROR(VLOOKUP('BH (2)'!$C$4&amp;"-"&amp;'BH (2)'!$A657,'BH (2)'!$B$7:$S$1006,H$5,0),"")</f>
        <v/>
      </c>
      <c r="I657" s="153" t="str">
        <f>IFERROR(VLOOKUP('BH (2)'!$C$4&amp;"-"&amp;'BH (2)'!$A657,'BH (2)'!$B$7:$S$1006,I$5,0),"")</f>
        <v/>
      </c>
      <c r="J657" s="155" t="str">
        <f>IFERROR(VLOOKUP('BH (2)'!$C$4&amp;"-"&amp;'BH (2)'!$A657,'BH (2)'!$B$7:$S$1006,J$5,0),"")</f>
        <v/>
      </c>
      <c r="K657" s="153" t="str">
        <f>IFERROR(VLOOKUP('BH (2)'!$C$4&amp;"-"&amp;'BH (2)'!$A657,'BH (2)'!$B$7:$S$1006,K$5,0),"")</f>
        <v/>
      </c>
      <c r="L657" s="150" t="str">
        <f>IFERROR(VLOOKUP('BH (2)'!$C$4&amp;"-"&amp;'BH (2)'!$A657,'BH (2)'!$B$7:$S$1006,L$5,0),"")</f>
        <v/>
      </c>
      <c r="M657" s="154" t="str">
        <f>IFERROR(VLOOKUP('BH (2)'!$C$4&amp;"-"&amp;'BH (2)'!$A657,'BH (2)'!$B$7:$S$1006,M$5,0),"")</f>
        <v/>
      </c>
      <c r="N657" s="150" t="str">
        <f>IFERROR(VLOOKUP('BH (2)'!$C$4&amp;"-"&amp;'BH (2)'!$A657,'BH (2)'!$B$7:$S$1006,N$5,0),"")</f>
        <v/>
      </c>
      <c r="O657" s="156" t="str">
        <f>IFERROR(VLOOKUP('BH (2)'!$C$4&amp;"-"&amp;'BH (2)'!$A657,'BH (2)'!$B$7:$S$1006,O$5,0),"")</f>
        <v/>
      </c>
      <c r="P657" s="148" t="str">
        <f>IFERROR(VLOOKUP('BH (2)'!$C$4&amp;"-"&amp;'BH (2)'!$A657,'BH (2)'!$B$7:$S$1006,P$5,0),"")</f>
        <v/>
      </c>
      <c r="Q657" s="157" t="str">
        <f>IFERROR(VLOOKUP('BH (2)'!$C$4&amp;"-"&amp;'BH (2)'!$A657,'BH (2)'!$B$7:$S$1006,Q$5,0),"")</f>
        <v/>
      </c>
      <c r="R657" s="158" t="str">
        <f>IFERROR(VLOOKUP('BH (2)'!$C$4&amp;"-"&amp;'BH (2)'!$A657,'BH (2)'!$B$7:$S$1006,R$5,0),"")</f>
        <v/>
      </c>
      <c r="S657" s="159" t="str">
        <f>IFERROR(VLOOKUP('BH (2)'!$C$4&amp;"-"&amp;'BH (2)'!$A657,'BH (2)'!$B$7:$S$1006,S$5,0),"")</f>
        <v/>
      </c>
      <c r="T657" s="26" t="str">
        <f t="shared" si="40"/>
        <v/>
      </c>
      <c r="U657" s="26" t="str">
        <f t="shared" si="41"/>
        <v/>
      </c>
      <c r="V657" s="26" t="str">
        <f t="shared" si="42"/>
        <v/>
      </c>
      <c r="W657" s="26" t="str">
        <f t="shared" si="43"/>
        <v/>
      </c>
    </row>
    <row r="658" spans="3:23" ht="45" customHeight="1" x14ac:dyDescent="0.25">
      <c r="C658" s="32">
        <v>652</v>
      </c>
      <c r="D658" s="150" t="str">
        <f>IFERROR(VLOOKUP('BH (2)'!$C$4&amp;"-"&amp;'BH (2)'!$A658,'BH (2)'!$B$7:$S$1006,D$5,0),"")</f>
        <v/>
      </c>
      <c r="E658" s="160" t="str">
        <f>IFERROR(VLOOKUP('BH (2)'!$C$4&amp;"-"&amp;'BH (2)'!$A658,'BH (2)'!$B$7:$S$1006,E$5,0),"")</f>
        <v/>
      </c>
      <c r="F658" s="152" t="str">
        <f>IFERROR(VLOOKUP('BH (2)'!$C$4&amp;"-"&amp;'BH (2)'!$A658,'BH (2)'!$B$7:$S$1006,F$5,0),"")</f>
        <v/>
      </c>
      <c r="G658" s="153" t="str">
        <f>IFERROR(VLOOKUP('BH (2)'!$C$4&amp;"-"&amp;'BH (2)'!$A658,'BH (2)'!$B$7:$S$1006,G$5,0),"")</f>
        <v/>
      </c>
      <c r="H658" s="154" t="str">
        <f>IFERROR(VLOOKUP('BH (2)'!$C$4&amp;"-"&amp;'BH (2)'!$A658,'BH (2)'!$B$7:$S$1006,H$5,0),"")</f>
        <v/>
      </c>
      <c r="I658" s="153" t="str">
        <f>IFERROR(VLOOKUP('BH (2)'!$C$4&amp;"-"&amp;'BH (2)'!$A658,'BH (2)'!$B$7:$S$1006,I$5,0),"")</f>
        <v/>
      </c>
      <c r="J658" s="155" t="str">
        <f>IFERROR(VLOOKUP('BH (2)'!$C$4&amp;"-"&amp;'BH (2)'!$A658,'BH (2)'!$B$7:$S$1006,J$5,0),"")</f>
        <v/>
      </c>
      <c r="K658" s="153" t="str">
        <f>IFERROR(VLOOKUP('BH (2)'!$C$4&amp;"-"&amp;'BH (2)'!$A658,'BH (2)'!$B$7:$S$1006,K$5,0),"")</f>
        <v/>
      </c>
      <c r="L658" s="150" t="str">
        <f>IFERROR(VLOOKUP('BH (2)'!$C$4&amp;"-"&amp;'BH (2)'!$A658,'BH (2)'!$B$7:$S$1006,L$5,0),"")</f>
        <v/>
      </c>
      <c r="M658" s="154" t="str">
        <f>IFERROR(VLOOKUP('BH (2)'!$C$4&amp;"-"&amp;'BH (2)'!$A658,'BH (2)'!$B$7:$S$1006,M$5,0),"")</f>
        <v/>
      </c>
      <c r="N658" s="150" t="str">
        <f>IFERROR(VLOOKUP('BH (2)'!$C$4&amp;"-"&amp;'BH (2)'!$A658,'BH (2)'!$B$7:$S$1006,N$5,0),"")</f>
        <v/>
      </c>
      <c r="O658" s="156" t="str">
        <f>IFERROR(VLOOKUP('BH (2)'!$C$4&amp;"-"&amp;'BH (2)'!$A658,'BH (2)'!$B$7:$S$1006,O$5,0),"")</f>
        <v/>
      </c>
      <c r="P658" s="148" t="str">
        <f>IFERROR(VLOOKUP('BH (2)'!$C$4&amp;"-"&amp;'BH (2)'!$A658,'BH (2)'!$B$7:$S$1006,P$5,0),"")</f>
        <v/>
      </c>
      <c r="Q658" s="157" t="str">
        <f>IFERROR(VLOOKUP('BH (2)'!$C$4&amp;"-"&amp;'BH (2)'!$A658,'BH (2)'!$B$7:$S$1006,Q$5,0),"")</f>
        <v/>
      </c>
      <c r="R658" s="158" t="str">
        <f>IFERROR(VLOOKUP('BH (2)'!$C$4&amp;"-"&amp;'BH (2)'!$A658,'BH (2)'!$B$7:$S$1006,R$5,0),"")</f>
        <v/>
      </c>
      <c r="S658" s="159" t="str">
        <f>IFERROR(VLOOKUP('BH (2)'!$C$4&amp;"-"&amp;'BH (2)'!$A658,'BH (2)'!$B$7:$S$1006,S$5,0),"")</f>
        <v/>
      </c>
      <c r="T658" s="26" t="str">
        <f t="shared" si="40"/>
        <v/>
      </c>
      <c r="U658" s="26" t="str">
        <f t="shared" si="41"/>
        <v/>
      </c>
      <c r="V658" s="26" t="str">
        <f t="shared" si="42"/>
        <v/>
      </c>
      <c r="W658" s="26" t="str">
        <f t="shared" si="43"/>
        <v/>
      </c>
    </row>
    <row r="659" spans="3:23" ht="45" customHeight="1" x14ac:dyDescent="0.25">
      <c r="C659" s="32">
        <v>653</v>
      </c>
      <c r="D659" s="150" t="str">
        <f>IFERROR(VLOOKUP('BH (2)'!$C$4&amp;"-"&amp;'BH (2)'!$A659,'BH (2)'!$B$7:$S$1006,D$5,0),"")</f>
        <v/>
      </c>
      <c r="E659" s="160" t="str">
        <f>IFERROR(VLOOKUP('BH (2)'!$C$4&amp;"-"&amp;'BH (2)'!$A659,'BH (2)'!$B$7:$S$1006,E$5,0),"")</f>
        <v/>
      </c>
      <c r="F659" s="152" t="str">
        <f>IFERROR(VLOOKUP('BH (2)'!$C$4&amp;"-"&amp;'BH (2)'!$A659,'BH (2)'!$B$7:$S$1006,F$5,0),"")</f>
        <v/>
      </c>
      <c r="G659" s="153" t="str">
        <f>IFERROR(VLOOKUP('BH (2)'!$C$4&amp;"-"&amp;'BH (2)'!$A659,'BH (2)'!$B$7:$S$1006,G$5,0),"")</f>
        <v/>
      </c>
      <c r="H659" s="154" t="str">
        <f>IFERROR(VLOOKUP('BH (2)'!$C$4&amp;"-"&amp;'BH (2)'!$A659,'BH (2)'!$B$7:$S$1006,H$5,0),"")</f>
        <v/>
      </c>
      <c r="I659" s="153" t="str">
        <f>IFERROR(VLOOKUP('BH (2)'!$C$4&amp;"-"&amp;'BH (2)'!$A659,'BH (2)'!$B$7:$S$1006,I$5,0),"")</f>
        <v/>
      </c>
      <c r="J659" s="155" t="str">
        <f>IFERROR(VLOOKUP('BH (2)'!$C$4&amp;"-"&amp;'BH (2)'!$A659,'BH (2)'!$B$7:$S$1006,J$5,0),"")</f>
        <v/>
      </c>
      <c r="K659" s="153" t="str">
        <f>IFERROR(VLOOKUP('BH (2)'!$C$4&amp;"-"&amp;'BH (2)'!$A659,'BH (2)'!$B$7:$S$1006,K$5,0),"")</f>
        <v/>
      </c>
      <c r="L659" s="150" t="str">
        <f>IFERROR(VLOOKUP('BH (2)'!$C$4&amp;"-"&amp;'BH (2)'!$A659,'BH (2)'!$B$7:$S$1006,L$5,0),"")</f>
        <v/>
      </c>
      <c r="M659" s="154" t="str">
        <f>IFERROR(VLOOKUP('BH (2)'!$C$4&amp;"-"&amp;'BH (2)'!$A659,'BH (2)'!$B$7:$S$1006,M$5,0),"")</f>
        <v/>
      </c>
      <c r="N659" s="150" t="str">
        <f>IFERROR(VLOOKUP('BH (2)'!$C$4&amp;"-"&amp;'BH (2)'!$A659,'BH (2)'!$B$7:$S$1006,N$5,0),"")</f>
        <v/>
      </c>
      <c r="O659" s="156" t="str">
        <f>IFERROR(VLOOKUP('BH (2)'!$C$4&amp;"-"&amp;'BH (2)'!$A659,'BH (2)'!$B$7:$S$1006,O$5,0),"")</f>
        <v/>
      </c>
      <c r="P659" s="148" t="str">
        <f>IFERROR(VLOOKUP('BH (2)'!$C$4&amp;"-"&amp;'BH (2)'!$A659,'BH (2)'!$B$7:$S$1006,P$5,0),"")</f>
        <v/>
      </c>
      <c r="Q659" s="157" t="str">
        <f>IFERROR(VLOOKUP('BH (2)'!$C$4&amp;"-"&amp;'BH (2)'!$A659,'BH (2)'!$B$7:$S$1006,Q$5,0),"")</f>
        <v/>
      </c>
      <c r="R659" s="158" t="str">
        <f>IFERROR(VLOOKUP('BH (2)'!$C$4&amp;"-"&amp;'BH (2)'!$A659,'BH (2)'!$B$7:$S$1006,R$5,0),"")</f>
        <v/>
      </c>
      <c r="S659" s="159" t="str">
        <f>IFERROR(VLOOKUP('BH (2)'!$C$4&amp;"-"&amp;'BH (2)'!$A659,'BH (2)'!$B$7:$S$1006,S$5,0),"")</f>
        <v/>
      </c>
      <c r="T659" s="26" t="str">
        <f t="shared" si="40"/>
        <v/>
      </c>
      <c r="U659" s="26" t="str">
        <f t="shared" si="41"/>
        <v/>
      </c>
      <c r="V659" s="26" t="str">
        <f t="shared" si="42"/>
        <v/>
      </c>
      <c r="W659" s="26" t="str">
        <f t="shared" si="43"/>
        <v/>
      </c>
    </row>
    <row r="660" spans="3:23" ht="45" customHeight="1" x14ac:dyDescent="0.25">
      <c r="C660" s="32">
        <v>654</v>
      </c>
      <c r="D660" s="150" t="str">
        <f>IFERROR(VLOOKUP('BH (2)'!$C$4&amp;"-"&amp;'BH (2)'!$A660,'BH (2)'!$B$7:$S$1006,D$5,0),"")</f>
        <v/>
      </c>
      <c r="E660" s="160" t="str">
        <f>IFERROR(VLOOKUP('BH (2)'!$C$4&amp;"-"&amp;'BH (2)'!$A660,'BH (2)'!$B$7:$S$1006,E$5,0),"")</f>
        <v/>
      </c>
      <c r="F660" s="152" t="str">
        <f>IFERROR(VLOOKUP('BH (2)'!$C$4&amp;"-"&amp;'BH (2)'!$A660,'BH (2)'!$B$7:$S$1006,F$5,0),"")</f>
        <v/>
      </c>
      <c r="G660" s="153" t="str">
        <f>IFERROR(VLOOKUP('BH (2)'!$C$4&amp;"-"&amp;'BH (2)'!$A660,'BH (2)'!$B$7:$S$1006,G$5,0),"")</f>
        <v/>
      </c>
      <c r="H660" s="154" t="str">
        <f>IFERROR(VLOOKUP('BH (2)'!$C$4&amp;"-"&amp;'BH (2)'!$A660,'BH (2)'!$B$7:$S$1006,H$5,0),"")</f>
        <v/>
      </c>
      <c r="I660" s="153" t="str">
        <f>IFERROR(VLOOKUP('BH (2)'!$C$4&amp;"-"&amp;'BH (2)'!$A660,'BH (2)'!$B$7:$S$1006,I$5,0),"")</f>
        <v/>
      </c>
      <c r="J660" s="155" t="str">
        <f>IFERROR(VLOOKUP('BH (2)'!$C$4&amp;"-"&amp;'BH (2)'!$A660,'BH (2)'!$B$7:$S$1006,J$5,0),"")</f>
        <v/>
      </c>
      <c r="K660" s="153" t="str">
        <f>IFERROR(VLOOKUP('BH (2)'!$C$4&amp;"-"&amp;'BH (2)'!$A660,'BH (2)'!$B$7:$S$1006,K$5,0),"")</f>
        <v/>
      </c>
      <c r="L660" s="150" t="str">
        <f>IFERROR(VLOOKUP('BH (2)'!$C$4&amp;"-"&amp;'BH (2)'!$A660,'BH (2)'!$B$7:$S$1006,L$5,0),"")</f>
        <v/>
      </c>
      <c r="M660" s="154" t="str">
        <f>IFERROR(VLOOKUP('BH (2)'!$C$4&amp;"-"&amp;'BH (2)'!$A660,'BH (2)'!$B$7:$S$1006,M$5,0),"")</f>
        <v/>
      </c>
      <c r="N660" s="150" t="str">
        <f>IFERROR(VLOOKUP('BH (2)'!$C$4&amp;"-"&amp;'BH (2)'!$A660,'BH (2)'!$B$7:$S$1006,N$5,0),"")</f>
        <v/>
      </c>
      <c r="O660" s="156" t="str">
        <f>IFERROR(VLOOKUP('BH (2)'!$C$4&amp;"-"&amp;'BH (2)'!$A660,'BH (2)'!$B$7:$S$1006,O$5,0),"")</f>
        <v/>
      </c>
      <c r="P660" s="148" t="str">
        <f>IFERROR(VLOOKUP('BH (2)'!$C$4&amp;"-"&amp;'BH (2)'!$A660,'BH (2)'!$B$7:$S$1006,P$5,0),"")</f>
        <v/>
      </c>
      <c r="Q660" s="157" t="str">
        <f>IFERROR(VLOOKUP('BH (2)'!$C$4&amp;"-"&amp;'BH (2)'!$A660,'BH (2)'!$B$7:$S$1006,Q$5,0),"")</f>
        <v/>
      </c>
      <c r="R660" s="158" t="str">
        <f>IFERROR(VLOOKUP('BH (2)'!$C$4&amp;"-"&amp;'BH (2)'!$A660,'BH (2)'!$B$7:$S$1006,R$5,0),"")</f>
        <v/>
      </c>
      <c r="S660" s="159" t="str">
        <f>IFERROR(VLOOKUP('BH (2)'!$C$4&amp;"-"&amp;'BH (2)'!$A660,'BH (2)'!$B$7:$S$1006,S$5,0),"")</f>
        <v/>
      </c>
      <c r="T660" s="26" t="str">
        <f t="shared" si="40"/>
        <v/>
      </c>
      <c r="U660" s="26" t="str">
        <f t="shared" si="41"/>
        <v/>
      </c>
      <c r="V660" s="26" t="str">
        <f t="shared" si="42"/>
        <v/>
      </c>
      <c r="W660" s="26" t="str">
        <f t="shared" si="43"/>
        <v/>
      </c>
    </row>
    <row r="661" spans="3:23" ht="45" customHeight="1" x14ac:dyDescent="0.25">
      <c r="C661" s="32">
        <v>655</v>
      </c>
      <c r="D661" s="150" t="str">
        <f>IFERROR(VLOOKUP('BH (2)'!$C$4&amp;"-"&amp;'BH (2)'!$A661,'BH (2)'!$B$7:$S$1006,D$5,0),"")</f>
        <v/>
      </c>
      <c r="E661" s="160" t="str">
        <f>IFERROR(VLOOKUP('BH (2)'!$C$4&amp;"-"&amp;'BH (2)'!$A661,'BH (2)'!$B$7:$S$1006,E$5,0),"")</f>
        <v/>
      </c>
      <c r="F661" s="152" t="str">
        <f>IFERROR(VLOOKUP('BH (2)'!$C$4&amp;"-"&amp;'BH (2)'!$A661,'BH (2)'!$B$7:$S$1006,F$5,0),"")</f>
        <v/>
      </c>
      <c r="G661" s="153" t="str">
        <f>IFERROR(VLOOKUP('BH (2)'!$C$4&amp;"-"&amp;'BH (2)'!$A661,'BH (2)'!$B$7:$S$1006,G$5,0),"")</f>
        <v/>
      </c>
      <c r="H661" s="154" t="str">
        <f>IFERROR(VLOOKUP('BH (2)'!$C$4&amp;"-"&amp;'BH (2)'!$A661,'BH (2)'!$B$7:$S$1006,H$5,0),"")</f>
        <v/>
      </c>
      <c r="I661" s="153" t="str">
        <f>IFERROR(VLOOKUP('BH (2)'!$C$4&amp;"-"&amp;'BH (2)'!$A661,'BH (2)'!$B$7:$S$1006,I$5,0),"")</f>
        <v/>
      </c>
      <c r="J661" s="155" t="str">
        <f>IFERROR(VLOOKUP('BH (2)'!$C$4&amp;"-"&amp;'BH (2)'!$A661,'BH (2)'!$B$7:$S$1006,J$5,0),"")</f>
        <v/>
      </c>
      <c r="K661" s="153" t="str">
        <f>IFERROR(VLOOKUP('BH (2)'!$C$4&amp;"-"&amp;'BH (2)'!$A661,'BH (2)'!$B$7:$S$1006,K$5,0),"")</f>
        <v/>
      </c>
      <c r="L661" s="150" t="str">
        <f>IFERROR(VLOOKUP('BH (2)'!$C$4&amp;"-"&amp;'BH (2)'!$A661,'BH (2)'!$B$7:$S$1006,L$5,0),"")</f>
        <v/>
      </c>
      <c r="M661" s="154" t="str">
        <f>IFERROR(VLOOKUP('BH (2)'!$C$4&amp;"-"&amp;'BH (2)'!$A661,'BH (2)'!$B$7:$S$1006,M$5,0),"")</f>
        <v/>
      </c>
      <c r="N661" s="150" t="str">
        <f>IFERROR(VLOOKUP('BH (2)'!$C$4&amp;"-"&amp;'BH (2)'!$A661,'BH (2)'!$B$7:$S$1006,N$5,0),"")</f>
        <v/>
      </c>
      <c r="O661" s="156" t="str">
        <f>IFERROR(VLOOKUP('BH (2)'!$C$4&amp;"-"&amp;'BH (2)'!$A661,'BH (2)'!$B$7:$S$1006,O$5,0),"")</f>
        <v/>
      </c>
      <c r="P661" s="148" t="str">
        <f>IFERROR(VLOOKUP('BH (2)'!$C$4&amp;"-"&amp;'BH (2)'!$A661,'BH (2)'!$B$7:$S$1006,P$5,0),"")</f>
        <v/>
      </c>
      <c r="Q661" s="157" t="str">
        <f>IFERROR(VLOOKUP('BH (2)'!$C$4&amp;"-"&amp;'BH (2)'!$A661,'BH (2)'!$B$7:$S$1006,Q$5,0),"")</f>
        <v/>
      </c>
      <c r="R661" s="158" t="str">
        <f>IFERROR(VLOOKUP('BH (2)'!$C$4&amp;"-"&amp;'BH (2)'!$A661,'BH (2)'!$B$7:$S$1006,R$5,0),"")</f>
        <v/>
      </c>
      <c r="S661" s="159" t="str">
        <f>IFERROR(VLOOKUP('BH (2)'!$C$4&amp;"-"&amp;'BH (2)'!$A661,'BH (2)'!$B$7:$S$1006,S$5,0),"")</f>
        <v/>
      </c>
      <c r="T661" s="26" t="str">
        <f t="shared" si="40"/>
        <v/>
      </c>
      <c r="U661" s="26" t="str">
        <f t="shared" si="41"/>
        <v/>
      </c>
      <c r="V661" s="26" t="str">
        <f t="shared" si="42"/>
        <v/>
      </c>
      <c r="W661" s="26" t="str">
        <f t="shared" si="43"/>
        <v/>
      </c>
    </row>
    <row r="662" spans="3:23" ht="45" customHeight="1" x14ac:dyDescent="0.25">
      <c r="C662" s="32">
        <v>656</v>
      </c>
      <c r="D662" s="150" t="str">
        <f>IFERROR(VLOOKUP('BH (2)'!$C$4&amp;"-"&amp;'BH (2)'!$A662,'BH (2)'!$B$7:$S$1006,D$5,0),"")</f>
        <v/>
      </c>
      <c r="E662" s="160" t="str">
        <f>IFERROR(VLOOKUP('BH (2)'!$C$4&amp;"-"&amp;'BH (2)'!$A662,'BH (2)'!$B$7:$S$1006,E$5,0),"")</f>
        <v/>
      </c>
      <c r="F662" s="152" t="str">
        <f>IFERROR(VLOOKUP('BH (2)'!$C$4&amp;"-"&amp;'BH (2)'!$A662,'BH (2)'!$B$7:$S$1006,F$5,0),"")</f>
        <v/>
      </c>
      <c r="G662" s="153" t="str">
        <f>IFERROR(VLOOKUP('BH (2)'!$C$4&amp;"-"&amp;'BH (2)'!$A662,'BH (2)'!$B$7:$S$1006,G$5,0),"")</f>
        <v/>
      </c>
      <c r="H662" s="154" t="str">
        <f>IFERROR(VLOOKUP('BH (2)'!$C$4&amp;"-"&amp;'BH (2)'!$A662,'BH (2)'!$B$7:$S$1006,H$5,0),"")</f>
        <v/>
      </c>
      <c r="I662" s="153" t="str">
        <f>IFERROR(VLOOKUP('BH (2)'!$C$4&amp;"-"&amp;'BH (2)'!$A662,'BH (2)'!$B$7:$S$1006,I$5,0),"")</f>
        <v/>
      </c>
      <c r="J662" s="155" t="str">
        <f>IFERROR(VLOOKUP('BH (2)'!$C$4&amp;"-"&amp;'BH (2)'!$A662,'BH (2)'!$B$7:$S$1006,J$5,0),"")</f>
        <v/>
      </c>
      <c r="K662" s="153" t="str">
        <f>IFERROR(VLOOKUP('BH (2)'!$C$4&amp;"-"&amp;'BH (2)'!$A662,'BH (2)'!$B$7:$S$1006,K$5,0),"")</f>
        <v/>
      </c>
      <c r="L662" s="150" t="str">
        <f>IFERROR(VLOOKUP('BH (2)'!$C$4&amp;"-"&amp;'BH (2)'!$A662,'BH (2)'!$B$7:$S$1006,L$5,0),"")</f>
        <v/>
      </c>
      <c r="M662" s="154" t="str">
        <f>IFERROR(VLOOKUP('BH (2)'!$C$4&amp;"-"&amp;'BH (2)'!$A662,'BH (2)'!$B$7:$S$1006,M$5,0),"")</f>
        <v/>
      </c>
      <c r="N662" s="150" t="str">
        <f>IFERROR(VLOOKUP('BH (2)'!$C$4&amp;"-"&amp;'BH (2)'!$A662,'BH (2)'!$B$7:$S$1006,N$5,0),"")</f>
        <v/>
      </c>
      <c r="O662" s="156" t="str">
        <f>IFERROR(VLOOKUP('BH (2)'!$C$4&amp;"-"&amp;'BH (2)'!$A662,'BH (2)'!$B$7:$S$1006,O$5,0),"")</f>
        <v/>
      </c>
      <c r="P662" s="148" t="str">
        <f>IFERROR(VLOOKUP('BH (2)'!$C$4&amp;"-"&amp;'BH (2)'!$A662,'BH (2)'!$B$7:$S$1006,P$5,0),"")</f>
        <v/>
      </c>
      <c r="Q662" s="157" t="str">
        <f>IFERROR(VLOOKUP('BH (2)'!$C$4&amp;"-"&amp;'BH (2)'!$A662,'BH (2)'!$B$7:$S$1006,Q$5,0),"")</f>
        <v/>
      </c>
      <c r="R662" s="158" t="str">
        <f>IFERROR(VLOOKUP('BH (2)'!$C$4&amp;"-"&amp;'BH (2)'!$A662,'BH (2)'!$B$7:$S$1006,R$5,0),"")</f>
        <v/>
      </c>
      <c r="S662" s="159" t="str">
        <f>IFERROR(VLOOKUP('BH (2)'!$C$4&amp;"-"&amp;'BH (2)'!$A662,'BH (2)'!$B$7:$S$1006,S$5,0),"")</f>
        <v/>
      </c>
      <c r="T662" s="26" t="str">
        <f t="shared" si="40"/>
        <v/>
      </c>
      <c r="U662" s="26" t="str">
        <f t="shared" si="41"/>
        <v/>
      </c>
      <c r="V662" s="26" t="str">
        <f t="shared" si="42"/>
        <v/>
      </c>
      <c r="W662" s="26" t="str">
        <f t="shared" si="43"/>
        <v/>
      </c>
    </row>
    <row r="663" spans="3:23" ht="45" customHeight="1" x14ac:dyDescent="0.25">
      <c r="C663" s="32">
        <v>657</v>
      </c>
      <c r="D663" s="150" t="str">
        <f>IFERROR(VLOOKUP('BH (2)'!$C$4&amp;"-"&amp;'BH (2)'!$A663,'BH (2)'!$B$7:$S$1006,D$5,0),"")</f>
        <v/>
      </c>
      <c r="E663" s="160" t="str">
        <f>IFERROR(VLOOKUP('BH (2)'!$C$4&amp;"-"&amp;'BH (2)'!$A663,'BH (2)'!$B$7:$S$1006,E$5,0),"")</f>
        <v/>
      </c>
      <c r="F663" s="152" t="str">
        <f>IFERROR(VLOOKUP('BH (2)'!$C$4&amp;"-"&amp;'BH (2)'!$A663,'BH (2)'!$B$7:$S$1006,F$5,0),"")</f>
        <v/>
      </c>
      <c r="G663" s="153" t="str">
        <f>IFERROR(VLOOKUP('BH (2)'!$C$4&amp;"-"&amp;'BH (2)'!$A663,'BH (2)'!$B$7:$S$1006,G$5,0),"")</f>
        <v/>
      </c>
      <c r="H663" s="154" t="str">
        <f>IFERROR(VLOOKUP('BH (2)'!$C$4&amp;"-"&amp;'BH (2)'!$A663,'BH (2)'!$B$7:$S$1006,H$5,0),"")</f>
        <v/>
      </c>
      <c r="I663" s="153" t="str">
        <f>IFERROR(VLOOKUP('BH (2)'!$C$4&amp;"-"&amp;'BH (2)'!$A663,'BH (2)'!$B$7:$S$1006,I$5,0),"")</f>
        <v/>
      </c>
      <c r="J663" s="155" t="str">
        <f>IFERROR(VLOOKUP('BH (2)'!$C$4&amp;"-"&amp;'BH (2)'!$A663,'BH (2)'!$B$7:$S$1006,J$5,0),"")</f>
        <v/>
      </c>
      <c r="K663" s="153" t="str">
        <f>IFERROR(VLOOKUP('BH (2)'!$C$4&amp;"-"&amp;'BH (2)'!$A663,'BH (2)'!$B$7:$S$1006,K$5,0),"")</f>
        <v/>
      </c>
      <c r="L663" s="150" t="str">
        <f>IFERROR(VLOOKUP('BH (2)'!$C$4&amp;"-"&amp;'BH (2)'!$A663,'BH (2)'!$B$7:$S$1006,L$5,0),"")</f>
        <v/>
      </c>
      <c r="M663" s="154" t="str">
        <f>IFERROR(VLOOKUP('BH (2)'!$C$4&amp;"-"&amp;'BH (2)'!$A663,'BH (2)'!$B$7:$S$1006,M$5,0),"")</f>
        <v/>
      </c>
      <c r="N663" s="150" t="str">
        <f>IFERROR(VLOOKUP('BH (2)'!$C$4&amp;"-"&amp;'BH (2)'!$A663,'BH (2)'!$B$7:$S$1006,N$5,0),"")</f>
        <v/>
      </c>
      <c r="O663" s="156" t="str">
        <f>IFERROR(VLOOKUP('BH (2)'!$C$4&amp;"-"&amp;'BH (2)'!$A663,'BH (2)'!$B$7:$S$1006,O$5,0),"")</f>
        <v/>
      </c>
      <c r="P663" s="148" t="str">
        <f>IFERROR(VLOOKUP('BH (2)'!$C$4&amp;"-"&amp;'BH (2)'!$A663,'BH (2)'!$B$7:$S$1006,P$5,0),"")</f>
        <v/>
      </c>
      <c r="Q663" s="157" t="str">
        <f>IFERROR(VLOOKUP('BH (2)'!$C$4&amp;"-"&amp;'BH (2)'!$A663,'BH (2)'!$B$7:$S$1006,Q$5,0),"")</f>
        <v/>
      </c>
      <c r="R663" s="158" t="str">
        <f>IFERROR(VLOOKUP('BH (2)'!$C$4&amp;"-"&amp;'BH (2)'!$A663,'BH (2)'!$B$7:$S$1006,R$5,0),"")</f>
        <v/>
      </c>
      <c r="S663" s="159" t="str">
        <f>IFERROR(VLOOKUP('BH (2)'!$C$4&amp;"-"&amp;'BH (2)'!$A663,'BH (2)'!$B$7:$S$1006,S$5,0),"")</f>
        <v/>
      </c>
      <c r="T663" s="26" t="str">
        <f t="shared" si="40"/>
        <v/>
      </c>
      <c r="U663" s="26" t="str">
        <f t="shared" si="41"/>
        <v/>
      </c>
      <c r="V663" s="26" t="str">
        <f t="shared" si="42"/>
        <v/>
      </c>
      <c r="W663" s="26" t="str">
        <f t="shared" si="43"/>
        <v/>
      </c>
    </row>
    <row r="664" spans="3:23" ht="45" customHeight="1" x14ac:dyDescent="0.25">
      <c r="C664" s="32">
        <v>658</v>
      </c>
      <c r="D664" s="150" t="str">
        <f>IFERROR(VLOOKUP('BH (2)'!$C$4&amp;"-"&amp;'BH (2)'!$A664,'BH (2)'!$B$7:$S$1006,D$5,0),"")</f>
        <v/>
      </c>
      <c r="E664" s="160" t="str">
        <f>IFERROR(VLOOKUP('BH (2)'!$C$4&amp;"-"&amp;'BH (2)'!$A664,'BH (2)'!$B$7:$S$1006,E$5,0),"")</f>
        <v/>
      </c>
      <c r="F664" s="152" t="str">
        <f>IFERROR(VLOOKUP('BH (2)'!$C$4&amp;"-"&amp;'BH (2)'!$A664,'BH (2)'!$B$7:$S$1006,F$5,0),"")</f>
        <v/>
      </c>
      <c r="G664" s="153" t="str">
        <f>IFERROR(VLOOKUP('BH (2)'!$C$4&amp;"-"&amp;'BH (2)'!$A664,'BH (2)'!$B$7:$S$1006,G$5,0),"")</f>
        <v/>
      </c>
      <c r="H664" s="154" t="str">
        <f>IFERROR(VLOOKUP('BH (2)'!$C$4&amp;"-"&amp;'BH (2)'!$A664,'BH (2)'!$B$7:$S$1006,H$5,0),"")</f>
        <v/>
      </c>
      <c r="I664" s="153" t="str">
        <f>IFERROR(VLOOKUP('BH (2)'!$C$4&amp;"-"&amp;'BH (2)'!$A664,'BH (2)'!$B$7:$S$1006,I$5,0),"")</f>
        <v/>
      </c>
      <c r="J664" s="155" t="str">
        <f>IFERROR(VLOOKUP('BH (2)'!$C$4&amp;"-"&amp;'BH (2)'!$A664,'BH (2)'!$B$7:$S$1006,J$5,0),"")</f>
        <v/>
      </c>
      <c r="K664" s="153" t="str">
        <f>IFERROR(VLOOKUP('BH (2)'!$C$4&amp;"-"&amp;'BH (2)'!$A664,'BH (2)'!$B$7:$S$1006,K$5,0),"")</f>
        <v/>
      </c>
      <c r="L664" s="150" t="str">
        <f>IFERROR(VLOOKUP('BH (2)'!$C$4&amp;"-"&amp;'BH (2)'!$A664,'BH (2)'!$B$7:$S$1006,L$5,0),"")</f>
        <v/>
      </c>
      <c r="M664" s="154" t="str">
        <f>IFERROR(VLOOKUP('BH (2)'!$C$4&amp;"-"&amp;'BH (2)'!$A664,'BH (2)'!$B$7:$S$1006,M$5,0),"")</f>
        <v/>
      </c>
      <c r="N664" s="150" t="str">
        <f>IFERROR(VLOOKUP('BH (2)'!$C$4&amp;"-"&amp;'BH (2)'!$A664,'BH (2)'!$B$7:$S$1006,N$5,0),"")</f>
        <v/>
      </c>
      <c r="O664" s="156" t="str">
        <f>IFERROR(VLOOKUP('BH (2)'!$C$4&amp;"-"&amp;'BH (2)'!$A664,'BH (2)'!$B$7:$S$1006,O$5,0),"")</f>
        <v/>
      </c>
      <c r="P664" s="148" t="str">
        <f>IFERROR(VLOOKUP('BH (2)'!$C$4&amp;"-"&amp;'BH (2)'!$A664,'BH (2)'!$B$7:$S$1006,P$5,0),"")</f>
        <v/>
      </c>
      <c r="Q664" s="157" t="str">
        <f>IFERROR(VLOOKUP('BH (2)'!$C$4&amp;"-"&amp;'BH (2)'!$A664,'BH (2)'!$B$7:$S$1006,Q$5,0),"")</f>
        <v/>
      </c>
      <c r="R664" s="158" t="str">
        <f>IFERROR(VLOOKUP('BH (2)'!$C$4&amp;"-"&amp;'BH (2)'!$A664,'BH (2)'!$B$7:$S$1006,R$5,0),"")</f>
        <v/>
      </c>
      <c r="S664" s="159" t="str">
        <f>IFERROR(VLOOKUP('BH (2)'!$C$4&amp;"-"&amp;'BH (2)'!$A664,'BH (2)'!$B$7:$S$1006,S$5,0),"")</f>
        <v/>
      </c>
      <c r="T664" s="26" t="str">
        <f t="shared" si="40"/>
        <v/>
      </c>
      <c r="U664" s="26" t="str">
        <f t="shared" si="41"/>
        <v/>
      </c>
      <c r="V664" s="26" t="str">
        <f t="shared" si="42"/>
        <v/>
      </c>
      <c r="W664" s="26" t="str">
        <f t="shared" si="43"/>
        <v/>
      </c>
    </row>
    <row r="665" spans="3:23" ht="45" customHeight="1" x14ac:dyDescent="0.25">
      <c r="C665" s="32">
        <v>659</v>
      </c>
      <c r="D665" s="150" t="str">
        <f>IFERROR(VLOOKUP('BH (2)'!$C$4&amp;"-"&amp;'BH (2)'!$A665,'BH (2)'!$B$7:$S$1006,D$5,0),"")</f>
        <v/>
      </c>
      <c r="E665" s="160" t="str">
        <f>IFERROR(VLOOKUP('BH (2)'!$C$4&amp;"-"&amp;'BH (2)'!$A665,'BH (2)'!$B$7:$S$1006,E$5,0),"")</f>
        <v/>
      </c>
      <c r="F665" s="152" t="str">
        <f>IFERROR(VLOOKUP('BH (2)'!$C$4&amp;"-"&amp;'BH (2)'!$A665,'BH (2)'!$B$7:$S$1006,F$5,0),"")</f>
        <v/>
      </c>
      <c r="G665" s="153" t="str">
        <f>IFERROR(VLOOKUP('BH (2)'!$C$4&amp;"-"&amp;'BH (2)'!$A665,'BH (2)'!$B$7:$S$1006,G$5,0),"")</f>
        <v/>
      </c>
      <c r="H665" s="154" t="str">
        <f>IFERROR(VLOOKUP('BH (2)'!$C$4&amp;"-"&amp;'BH (2)'!$A665,'BH (2)'!$B$7:$S$1006,H$5,0),"")</f>
        <v/>
      </c>
      <c r="I665" s="153" t="str">
        <f>IFERROR(VLOOKUP('BH (2)'!$C$4&amp;"-"&amp;'BH (2)'!$A665,'BH (2)'!$B$7:$S$1006,I$5,0),"")</f>
        <v/>
      </c>
      <c r="J665" s="155" t="str">
        <f>IFERROR(VLOOKUP('BH (2)'!$C$4&amp;"-"&amp;'BH (2)'!$A665,'BH (2)'!$B$7:$S$1006,J$5,0),"")</f>
        <v/>
      </c>
      <c r="K665" s="153" t="str">
        <f>IFERROR(VLOOKUP('BH (2)'!$C$4&amp;"-"&amp;'BH (2)'!$A665,'BH (2)'!$B$7:$S$1006,K$5,0),"")</f>
        <v/>
      </c>
      <c r="L665" s="150" t="str">
        <f>IFERROR(VLOOKUP('BH (2)'!$C$4&amp;"-"&amp;'BH (2)'!$A665,'BH (2)'!$B$7:$S$1006,L$5,0),"")</f>
        <v/>
      </c>
      <c r="M665" s="154" t="str">
        <f>IFERROR(VLOOKUP('BH (2)'!$C$4&amp;"-"&amp;'BH (2)'!$A665,'BH (2)'!$B$7:$S$1006,M$5,0),"")</f>
        <v/>
      </c>
      <c r="N665" s="150" t="str">
        <f>IFERROR(VLOOKUP('BH (2)'!$C$4&amp;"-"&amp;'BH (2)'!$A665,'BH (2)'!$B$7:$S$1006,N$5,0),"")</f>
        <v/>
      </c>
      <c r="O665" s="156" t="str">
        <f>IFERROR(VLOOKUP('BH (2)'!$C$4&amp;"-"&amp;'BH (2)'!$A665,'BH (2)'!$B$7:$S$1006,O$5,0),"")</f>
        <v/>
      </c>
      <c r="P665" s="148" t="str">
        <f>IFERROR(VLOOKUP('BH (2)'!$C$4&amp;"-"&amp;'BH (2)'!$A665,'BH (2)'!$B$7:$S$1006,P$5,0),"")</f>
        <v/>
      </c>
      <c r="Q665" s="157" t="str">
        <f>IFERROR(VLOOKUP('BH (2)'!$C$4&amp;"-"&amp;'BH (2)'!$A665,'BH (2)'!$B$7:$S$1006,Q$5,0),"")</f>
        <v/>
      </c>
      <c r="R665" s="158" t="str">
        <f>IFERROR(VLOOKUP('BH (2)'!$C$4&amp;"-"&amp;'BH (2)'!$A665,'BH (2)'!$B$7:$S$1006,R$5,0),"")</f>
        <v/>
      </c>
      <c r="S665" s="159" t="str">
        <f>IFERROR(VLOOKUP('BH (2)'!$C$4&amp;"-"&amp;'BH (2)'!$A665,'BH (2)'!$B$7:$S$1006,S$5,0),"")</f>
        <v/>
      </c>
      <c r="T665" s="26" t="str">
        <f t="shared" si="40"/>
        <v/>
      </c>
      <c r="U665" s="26" t="str">
        <f t="shared" si="41"/>
        <v/>
      </c>
      <c r="V665" s="26" t="str">
        <f t="shared" si="42"/>
        <v/>
      </c>
      <c r="W665" s="26" t="str">
        <f t="shared" si="43"/>
        <v/>
      </c>
    </row>
    <row r="666" spans="3:23" ht="45" customHeight="1" x14ac:dyDescent="0.25">
      <c r="C666" s="32">
        <v>660</v>
      </c>
      <c r="D666" s="150" t="str">
        <f>IFERROR(VLOOKUP('BH (2)'!$C$4&amp;"-"&amp;'BH (2)'!$A666,'BH (2)'!$B$7:$S$1006,D$5,0),"")</f>
        <v/>
      </c>
      <c r="E666" s="160" t="str">
        <f>IFERROR(VLOOKUP('BH (2)'!$C$4&amp;"-"&amp;'BH (2)'!$A666,'BH (2)'!$B$7:$S$1006,E$5,0),"")</f>
        <v/>
      </c>
      <c r="F666" s="152" t="str">
        <f>IFERROR(VLOOKUP('BH (2)'!$C$4&amp;"-"&amp;'BH (2)'!$A666,'BH (2)'!$B$7:$S$1006,F$5,0),"")</f>
        <v/>
      </c>
      <c r="G666" s="153" t="str">
        <f>IFERROR(VLOOKUP('BH (2)'!$C$4&amp;"-"&amp;'BH (2)'!$A666,'BH (2)'!$B$7:$S$1006,G$5,0),"")</f>
        <v/>
      </c>
      <c r="H666" s="154" t="str">
        <f>IFERROR(VLOOKUP('BH (2)'!$C$4&amp;"-"&amp;'BH (2)'!$A666,'BH (2)'!$B$7:$S$1006,H$5,0),"")</f>
        <v/>
      </c>
      <c r="I666" s="153" t="str">
        <f>IFERROR(VLOOKUP('BH (2)'!$C$4&amp;"-"&amp;'BH (2)'!$A666,'BH (2)'!$B$7:$S$1006,I$5,0),"")</f>
        <v/>
      </c>
      <c r="J666" s="155" t="str">
        <f>IFERROR(VLOOKUP('BH (2)'!$C$4&amp;"-"&amp;'BH (2)'!$A666,'BH (2)'!$B$7:$S$1006,J$5,0),"")</f>
        <v/>
      </c>
      <c r="K666" s="153" t="str">
        <f>IFERROR(VLOOKUP('BH (2)'!$C$4&amp;"-"&amp;'BH (2)'!$A666,'BH (2)'!$B$7:$S$1006,K$5,0),"")</f>
        <v/>
      </c>
      <c r="L666" s="150" t="str">
        <f>IFERROR(VLOOKUP('BH (2)'!$C$4&amp;"-"&amp;'BH (2)'!$A666,'BH (2)'!$B$7:$S$1006,L$5,0),"")</f>
        <v/>
      </c>
      <c r="M666" s="154" t="str">
        <f>IFERROR(VLOOKUP('BH (2)'!$C$4&amp;"-"&amp;'BH (2)'!$A666,'BH (2)'!$B$7:$S$1006,M$5,0),"")</f>
        <v/>
      </c>
      <c r="N666" s="150" t="str">
        <f>IFERROR(VLOOKUP('BH (2)'!$C$4&amp;"-"&amp;'BH (2)'!$A666,'BH (2)'!$B$7:$S$1006,N$5,0),"")</f>
        <v/>
      </c>
      <c r="O666" s="156" t="str">
        <f>IFERROR(VLOOKUP('BH (2)'!$C$4&amp;"-"&amp;'BH (2)'!$A666,'BH (2)'!$B$7:$S$1006,O$5,0),"")</f>
        <v/>
      </c>
      <c r="P666" s="148" t="str">
        <f>IFERROR(VLOOKUP('BH (2)'!$C$4&amp;"-"&amp;'BH (2)'!$A666,'BH (2)'!$B$7:$S$1006,P$5,0),"")</f>
        <v/>
      </c>
      <c r="Q666" s="157" t="str">
        <f>IFERROR(VLOOKUP('BH (2)'!$C$4&amp;"-"&amp;'BH (2)'!$A666,'BH (2)'!$B$7:$S$1006,Q$5,0),"")</f>
        <v/>
      </c>
      <c r="R666" s="158" t="str">
        <f>IFERROR(VLOOKUP('BH (2)'!$C$4&amp;"-"&amp;'BH (2)'!$A666,'BH (2)'!$B$7:$S$1006,R$5,0),"")</f>
        <v/>
      </c>
      <c r="S666" s="159" t="str">
        <f>IFERROR(VLOOKUP('BH (2)'!$C$4&amp;"-"&amp;'BH (2)'!$A666,'BH (2)'!$B$7:$S$1006,S$5,0),"")</f>
        <v/>
      </c>
      <c r="T666" s="26" t="str">
        <f t="shared" si="40"/>
        <v/>
      </c>
      <c r="U666" s="26" t="str">
        <f t="shared" si="41"/>
        <v/>
      </c>
      <c r="V666" s="26" t="str">
        <f t="shared" si="42"/>
        <v/>
      </c>
      <c r="W666" s="26" t="str">
        <f t="shared" si="43"/>
        <v/>
      </c>
    </row>
    <row r="667" spans="3:23" ht="45" customHeight="1" x14ac:dyDescent="0.25">
      <c r="C667" s="32">
        <v>661</v>
      </c>
      <c r="D667" s="150" t="str">
        <f>IFERROR(VLOOKUP('BH (2)'!$C$4&amp;"-"&amp;'BH (2)'!$A667,'BH (2)'!$B$7:$S$1006,D$5,0),"")</f>
        <v/>
      </c>
      <c r="E667" s="160" t="str">
        <f>IFERROR(VLOOKUP('BH (2)'!$C$4&amp;"-"&amp;'BH (2)'!$A667,'BH (2)'!$B$7:$S$1006,E$5,0),"")</f>
        <v/>
      </c>
      <c r="F667" s="152" t="str">
        <f>IFERROR(VLOOKUP('BH (2)'!$C$4&amp;"-"&amp;'BH (2)'!$A667,'BH (2)'!$B$7:$S$1006,F$5,0),"")</f>
        <v/>
      </c>
      <c r="G667" s="153" t="str">
        <f>IFERROR(VLOOKUP('BH (2)'!$C$4&amp;"-"&amp;'BH (2)'!$A667,'BH (2)'!$B$7:$S$1006,G$5,0),"")</f>
        <v/>
      </c>
      <c r="H667" s="154" t="str">
        <f>IFERROR(VLOOKUP('BH (2)'!$C$4&amp;"-"&amp;'BH (2)'!$A667,'BH (2)'!$B$7:$S$1006,H$5,0),"")</f>
        <v/>
      </c>
      <c r="I667" s="153" t="str">
        <f>IFERROR(VLOOKUP('BH (2)'!$C$4&amp;"-"&amp;'BH (2)'!$A667,'BH (2)'!$B$7:$S$1006,I$5,0),"")</f>
        <v/>
      </c>
      <c r="J667" s="155" t="str">
        <f>IFERROR(VLOOKUP('BH (2)'!$C$4&amp;"-"&amp;'BH (2)'!$A667,'BH (2)'!$B$7:$S$1006,J$5,0),"")</f>
        <v/>
      </c>
      <c r="K667" s="153" t="str">
        <f>IFERROR(VLOOKUP('BH (2)'!$C$4&amp;"-"&amp;'BH (2)'!$A667,'BH (2)'!$B$7:$S$1006,K$5,0),"")</f>
        <v/>
      </c>
      <c r="L667" s="150" t="str">
        <f>IFERROR(VLOOKUP('BH (2)'!$C$4&amp;"-"&amp;'BH (2)'!$A667,'BH (2)'!$B$7:$S$1006,L$5,0),"")</f>
        <v/>
      </c>
      <c r="M667" s="154" t="str">
        <f>IFERROR(VLOOKUP('BH (2)'!$C$4&amp;"-"&amp;'BH (2)'!$A667,'BH (2)'!$B$7:$S$1006,M$5,0),"")</f>
        <v/>
      </c>
      <c r="N667" s="150" t="str">
        <f>IFERROR(VLOOKUP('BH (2)'!$C$4&amp;"-"&amp;'BH (2)'!$A667,'BH (2)'!$B$7:$S$1006,N$5,0),"")</f>
        <v/>
      </c>
      <c r="O667" s="156" t="str">
        <f>IFERROR(VLOOKUP('BH (2)'!$C$4&amp;"-"&amp;'BH (2)'!$A667,'BH (2)'!$B$7:$S$1006,O$5,0),"")</f>
        <v/>
      </c>
      <c r="P667" s="148" t="str">
        <f>IFERROR(VLOOKUP('BH (2)'!$C$4&amp;"-"&amp;'BH (2)'!$A667,'BH (2)'!$B$7:$S$1006,P$5,0),"")</f>
        <v/>
      </c>
      <c r="Q667" s="157" t="str">
        <f>IFERROR(VLOOKUP('BH (2)'!$C$4&amp;"-"&amp;'BH (2)'!$A667,'BH (2)'!$B$7:$S$1006,Q$5,0),"")</f>
        <v/>
      </c>
      <c r="R667" s="158" t="str">
        <f>IFERROR(VLOOKUP('BH (2)'!$C$4&amp;"-"&amp;'BH (2)'!$A667,'BH (2)'!$B$7:$S$1006,R$5,0),"")</f>
        <v/>
      </c>
      <c r="S667" s="159" t="str">
        <f>IFERROR(VLOOKUP('BH (2)'!$C$4&amp;"-"&amp;'BH (2)'!$A667,'BH (2)'!$B$7:$S$1006,S$5,0),"")</f>
        <v/>
      </c>
      <c r="T667" s="26" t="str">
        <f t="shared" si="40"/>
        <v/>
      </c>
      <c r="U667" s="26" t="str">
        <f t="shared" si="41"/>
        <v/>
      </c>
      <c r="V667" s="26" t="str">
        <f t="shared" si="42"/>
        <v/>
      </c>
      <c r="W667" s="26" t="str">
        <f t="shared" si="43"/>
        <v/>
      </c>
    </row>
    <row r="668" spans="3:23" ht="45" customHeight="1" x14ac:dyDescent="0.25">
      <c r="C668" s="32">
        <v>662</v>
      </c>
      <c r="D668" s="150" t="str">
        <f>IFERROR(VLOOKUP('BH (2)'!$C$4&amp;"-"&amp;'BH (2)'!$A668,'BH (2)'!$B$7:$S$1006,D$5,0),"")</f>
        <v/>
      </c>
      <c r="E668" s="160" t="str">
        <f>IFERROR(VLOOKUP('BH (2)'!$C$4&amp;"-"&amp;'BH (2)'!$A668,'BH (2)'!$B$7:$S$1006,E$5,0),"")</f>
        <v/>
      </c>
      <c r="F668" s="152" t="str">
        <f>IFERROR(VLOOKUP('BH (2)'!$C$4&amp;"-"&amp;'BH (2)'!$A668,'BH (2)'!$B$7:$S$1006,F$5,0),"")</f>
        <v/>
      </c>
      <c r="G668" s="153" t="str">
        <f>IFERROR(VLOOKUP('BH (2)'!$C$4&amp;"-"&amp;'BH (2)'!$A668,'BH (2)'!$B$7:$S$1006,G$5,0),"")</f>
        <v/>
      </c>
      <c r="H668" s="154" t="str">
        <f>IFERROR(VLOOKUP('BH (2)'!$C$4&amp;"-"&amp;'BH (2)'!$A668,'BH (2)'!$B$7:$S$1006,H$5,0),"")</f>
        <v/>
      </c>
      <c r="I668" s="153" t="str">
        <f>IFERROR(VLOOKUP('BH (2)'!$C$4&amp;"-"&amp;'BH (2)'!$A668,'BH (2)'!$B$7:$S$1006,I$5,0),"")</f>
        <v/>
      </c>
      <c r="J668" s="155" t="str">
        <f>IFERROR(VLOOKUP('BH (2)'!$C$4&amp;"-"&amp;'BH (2)'!$A668,'BH (2)'!$B$7:$S$1006,J$5,0),"")</f>
        <v/>
      </c>
      <c r="K668" s="153" t="str">
        <f>IFERROR(VLOOKUP('BH (2)'!$C$4&amp;"-"&amp;'BH (2)'!$A668,'BH (2)'!$B$7:$S$1006,K$5,0),"")</f>
        <v/>
      </c>
      <c r="L668" s="150" t="str">
        <f>IFERROR(VLOOKUP('BH (2)'!$C$4&amp;"-"&amp;'BH (2)'!$A668,'BH (2)'!$B$7:$S$1006,L$5,0),"")</f>
        <v/>
      </c>
      <c r="M668" s="154" t="str">
        <f>IFERROR(VLOOKUP('BH (2)'!$C$4&amp;"-"&amp;'BH (2)'!$A668,'BH (2)'!$B$7:$S$1006,M$5,0),"")</f>
        <v/>
      </c>
      <c r="N668" s="150" t="str">
        <f>IFERROR(VLOOKUP('BH (2)'!$C$4&amp;"-"&amp;'BH (2)'!$A668,'BH (2)'!$B$7:$S$1006,N$5,0),"")</f>
        <v/>
      </c>
      <c r="O668" s="156" t="str">
        <f>IFERROR(VLOOKUP('BH (2)'!$C$4&amp;"-"&amp;'BH (2)'!$A668,'BH (2)'!$B$7:$S$1006,O$5,0),"")</f>
        <v/>
      </c>
      <c r="P668" s="148" t="str">
        <f>IFERROR(VLOOKUP('BH (2)'!$C$4&amp;"-"&amp;'BH (2)'!$A668,'BH (2)'!$B$7:$S$1006,P$5,0),"")</f>
        <v/>
      </c>
      <c r="Q668" s="157" t="str">
        <f>IFERROR(VLOOKUP('BH (2)'!$C$4&amp;"-"&amp;'BH (2)'!$A668,'BH (2)'!$B$7:$S$1006,Q$5,0),"")</f>
        <v/>
      </c>
      <c r="R668" s="158" t="str">
        <f>IFERROR(VLOOKUP('BH (2)'!$C$4&amp;"-"&amp;'BH (2)'!$A668,'BH (2)'!$B$7:$S$1006,R$5,0),"")</f>
        <v/>
      </c>
      <c r="S668" s="159" t="str">
        <f>IFERROR(VLOOKUP('BH (2)'!$C$4&amp;"-"&amp;'BH (2)'!$A668,'BH (2)'!$B$7:$S$1006,S$5,0),"")</f>
        <v/>
      </c>
      <c r="T668" s="26" t="str">
        <f t="shared" si="40"/>
        <v/>
      </c>
      <c r="U668" s="26" t="str">
        <f t="shared" si="41"/>
        <v/>
      </c>
      <c r="V668" s="26" t="str">
        <f t="shared" si="42"/>
        <v/>
      </c>
      <c r="W668" s="26" t="str">
        <f t="shared" si="43"/>
        <v/>
      </c>
    </row>
    <row r="669" spans="3:23" ht="45" customHeight="1" x14ac:dyDescent="0.25">
      <c r="C669" s="32">
        <v>663</v>
      </c>
      <c r="D669" s="150" t="str">
        <f>IFERROR(VLOOKUP('BH (2)'!$C$4&amp;"-"&amp;'BH (2)'!$A669,'BH (2)'!$B$7:$S$1006,D$5,0),"")</f>
        <v/>
      </c>
      <c r="E669" s="160" t="str">
        <f>IFERROR(VLOOKUP('BH (2)'!$C$4&amp;"-"&amp;'BH (2)'!$A669,'BH (2)'!$B$7:$S$1006,E$5,0),"")</f>
        <v/>
      </c>
      <c r="F669" s="152" t="str">
        <f>IFERROR(VLOOKUP('BH (2)'!$C$4&amp;"-"&amp;'BH (2)'!$A669,'BH (2)'!$B$7:$S$1006,F$5,0),"")</f>
        <v/>
      </c>
      <c r="G669" s="153" t="str">
        <f>IFERROR(VLOOKUP('BH (2)'!$C$4&amp;"-"&amp;'BH (2)'!$A669,'BH (2)'!$B$7:$S$1006,G$5,0),"")</f>
        <v/>
      </c>
      <c r="H669" s="154" t="str">
        <f>IFERROR(VLOOKUP('BH (2)'!$C$4&amp;"-"&amp;'BH (2)'!$A669,'BH (2)'!$B$7:$S$1006,H$5,0),"")</f>
        <v/>
      </c>
      <c r="I669" s="153" t="str">
        <f>IFERROR(VLOOKUP('BH (2)'!$C$4&amp;"-"&amp;'BH (2)'!$A669,'BH (2)'!$B$7:$S$1006,I$5,0),"")</f>
        <v/>
      </c>
      <c r="J669" s="155" t="str">
        <f>IFERROR(VLOOKUP('BH (2)'!$C$4&amp;"-"&amp;'BH (2)'!$A669,'BH (2)'!$B$7:$S$1006,J$5,0),"")</f>
        <v/>
      </c>
      <c r="K669" s="153" t="str">
        <f>IFERROR(VLOOKUP('BH (2)'!$C$4&amp;"-"&amp;'BH (2)'!$A669,'BH (2)'!$B$7:$S$1006,K$5,0),"")</f>
        <v/>
      </c>
      <c r="L669" s="150" t="str">
        <f>IFERROR(VLOOKUP('BH (2)'!$C$4&amp;"-"&amp;'BH (2)'!$A669,'BH (2)'!$B$7:$S$1006,L$5,0),"")</f>
        <v/>
      </c>
      <c r="M669" s="154" t="str">
        <f>IFERROR(VLOOKUP('BH (2)'!$C$4&amp;"-"&amp;'BH (2)'!$A669,'BH (2)'!$B$7:$S$1006,M$5,0),"")</f>
        <v/>
      </c>
      <c r="N669" s="150" t="str">
        <f>IFERROR(VLOOKUP('BH (2)'!$C$4&amp;"-"&amp;'BH (2)'!$A669,'BH (2)'!$B$7:$S$1006,N$5,0),"")</f>
        <v/>
      </c>
      <c r="O669" s="156" t="str">
        <f>IFERROR(VLOOKUP('BH (2)'!$C$4&amp;"-"&amp;'BH (2)'!$A669,'BH (2)'!$B$7:$S$1006,O$5,0),"")</f>
        <v/>
      </c>
      <c r="P669" s="148" t="str">
        <f>IFERROR(VLOOKUP('BH (2)'!$C$4&amp;"-"&amp;'BH (2)'!$A669,'BH (2)'!$B$7:$S$1006,P$5,0),"")</f>
        <v/>
      </c>
      <c r="Q669" s="157" t="str">
        <f>IFERROR(VLOOKUP('BH (2)'!$C$4&amp;"-"&amp;'BH (2)'!$A669,'BH (2)'!$B$7:$S$1006,Q$5,0),"")</f>
        <v/>
      </c>
      <c r="R669" s="158" t="str">
        <f>IFERROR(VLOOKUP('BH (2)'!$C$4&amp;"-"&amp;'BH (2)'!$A669,'BH (2)'!$B$7:$S$1006,R$5,0),"")</f>
        <v/>
      </c>
      <c r="S669" s="159" t="str">
        <f>IFERROR(VLOOKUP('BH (2)'!$C$4&amp;"-"&amp;'BH (2)'!$A669,'BH (2)'!$B$7:$S$1006,S$5,0),"")</f>
        <v/>
      </c>
      <c r="T669" s="26" t="str">
        <f t="shared" si="40"/>
        <v/>
      </c>
      <c r="U669" s="26" t="str">
        <f t="shared" si="41"/>
        <v/>
      </c>
      <c r="V669" s="26" t="str">
        <f t="shared" si="42"/>
        <v/>
      </c>
      <c r="W669" s="26" t="str">
        <f t="shared" si="43"/>
        <v/>
      </c>
    </row>
    <row r="670" spans="3:23" ht="45" customHeight="1" x14ac:dyDescent="0.25">
      <c r="C670" s="32">
        <v>664</v>
      </c>
      <c r="D670" s="150" t="str">
        <f>IFERROR(VLOOKUP('BH (2)'!$C$4&amp;"-"&amp;'BH (2)'!$A670,'BH (2)'!$B$7:$S$1006,D$5,0),"")</f>
        <v/>
      </c>
      <c r="E670" s="160" t="str">
        <f>IFERROR(VLOOKUP('BH (2)'!$C$4&amp;"-"&amp;'BH (2)'!$A670,'BH (2)'!$B$7:$S$1006,E$5,0),"")</f>
        <v/>
      </c>
      <c r="F670" s="152" t="str">
        <f>IFERROR(VLOOKUP('BH (2)'!$C$4&amp;"-"&amp;'BH (2)'!$A670,'BH (2)'!$B$7:$S$1006,F$5,0),"")</f>
        <v/>
      </c>
      <c r="G670" s="153" t="str">
        <f>IFERROR(VLOOKUP('BH (2)'!$C$4&amp;"-"&amp;'BH (2)'!$A670,'BH (2)'!$B$7:$S$1006,G$5,0),"")</f>
        <v/>
      </c>
      <c r="H670" s="154" t="str">
        <f>IFERROR(VLOOKUP('BH (2)'!$C$4&amp;"-"&amp;'BH (2)'!$A670,'BH (2)'!$B$7:$S$1006,H$5,0),"")</f>
        <v/>
      </c>
      <c r="I670" s="153" t="str">
        <f>IFERROR(VLOOKUP('BH (2)'!$C$4&amp;"-"&amp;'BH (2)'!$A670,'BH (2)'!$B$7:$S$1006,I$5,0),"")</f>
        <v/>
      </c>
      <c r="J670" s="155" t="str">
        <f>IFERROR(VLOOKUP('BH (2)'!$C$4&amp;"-"&amp;'BH (2)'!$A670,'BH (2)'!$B$7:$S$1006,J$5,0),"")</f>
        <v/>
      </c>
      <c r="K670" s="153" t="str">
        <f>IFERROR(VLOOKUP('BH (2)'!$C$4&amp;"-"&amp;'BH (2)'!$A670,'BH (2)'!$B$7:$S$1006,K$5,0),"")</f>
        <v/>
      </c>
      <c r="L670" s="150" t="str">
        <f>IFERROR(VLOOKUP('BH (2)'!$C$4&amp;"-"&amp;'BH (2)'!$A670,'BH (2)'!$B$7:$S$1006,L$5,0),"")</f>
        <v/>
      </c>
      <c r="M670" s="154" t="str">
        <f>IFERROR(VLOOKUP('BH (2)'!$C$4&amp;"-"&amp;'BH (2)'!$A670,'BH (2)'!$B$7:$S$1006,M$5,0),"")</f>
        <v/>
      </c>
      <c r="N670" s="150" t="str">
        <f>IFERROR(VLOOKUP('BH (2)'!$C$4&amp;"-"&amp;'BH (2)'!$A670,'BH (2)'!$B$7:$S$1006,N$5,0),"")</f>
        <v/>
      </c>
      <c r="O670" s="156" t="str">
        <f>IFERROR(VLOOKUP('BH (2)'!$C$4&amp;"-"&amp;'BH (2)'!$A670,'BH (2)'!$B$7:$S$1006,O$5,0),"")</f>
        <v/>
      </c>
      <c r="P670" s="148" t="str">
        <f>IFERROR(VLOOKUP('BH (2)'!$C$4&amp;"-"&amp;'BH (2)'!$A670,'BH (2)'!$B$7:$S$1006,P$5,0),"")</f>
        <v/>
      </c>
      <c r="Q670" s="157" t="str">
        <f>IFERROR(VLOOKUP('BH (2)'!$C$4&amp;"-"&amp;'BH (2)'!$A670,'BH (2)'!$B$7:$S$1006,Q$5,0),"")</f>
        <v/>
      </c>
      <c r="R670" s="158" t="str">
        <f>IFERROR(VLOOKUP('BH (2)'!$C$4&amp;"-"&amp;'BH (2)'!$A670,'BH (2)'!$B$7:$S$1006,R$5,0),"")</f>
        <v/>
      </c>
      <c r="S670" s="159" t="str">
        <f>IFERROR(VLOOKUP('BH (2)'!$C$4&amp;"-"&amp;'BH (2)'!$A670,'BH (2)'!$B$7:$S$1006,S$5,0),"")</f>
        <v/>
      </c>
      <c r="T670" s="26" t="str">
        <f t="shared" si="40"/>
        <v/>
      </c>
      <c r="U670" s="26" t="str">
        <f t="shared" si="41"/>
        <v/>
      </c>
      <c r="V670" s="26" t="str">
        <f t="shared" si="42"/>
        <v/>
      </c>
      <c r="W670" s="26" t="str">
        <f t="shared" si="43"/>
        <v/>
      </c>
    </row>
    <row r="671" spans="3:23" ht="45" customHeight="1" x14ac:dyDescent="0.25">
      <c r="C671" s="32">
        <v>665</v>
      </c>
      <c r="D671" s="150" t="str">
        <f>IFERROR(VLOOKUP('BH (2)'!$C$4&amp;"-"&amp;'BH (2)'!$A671,'BH (2)'!$B$7:$S$1006,D$5,0),"")</f>
        <v/>
      </c>
      <c r="E671" s="160" t="str">
        <f>IFERROR(VLOOKUP('BH (2)'!$C$4&amp;"-"&amp;'BH (2)'!$A671,'BH (2)'!$B$7:$S$1006,E$5,0),"")</f>
        <v/>
      </c>
      <c r="F671" s="152" t="str">
        <f>IFERROR(VLOOKUP('BH (2)'!$C$4&amp;"-"&amp;'BH (2)'!$A671,'BH (2)'!$B$7:$S$1006,F$5,0),"")</f>
        <v/>
      </c>
      <c r="G671" s="153" t="str">
        <f>IFERROR(VLOOKUP('BH (2)'!$C$4&amp;"-"&amp;'BH (2)'!$A671,'BH (2)'!$B$7:$S$1006,G$5,0),"")</f>
        <v/>
      </c>
      <c r="H671" s="154" t="str">
        <f>IFERROR(VLOOKUP('BH (2)'!$C$4&amp;"-"&amp;'BH (2)'!$A671,'BH (2)'!$B$7:$S$1006,H$5,0),"")</f>
        <v/>
      </c>
      <c r="I671" s="153" t="str">
        <f>IFERROR(VLOOKUP('BH (2)'!$C$4&amp;"-"&amp;'BH (2)'!$A671,'BH (2)'!$B$7:$S$1006,I$5,0),"")</f>
        <v/>
      </c>
      <c r="J671" s="155" t="str">
        <f>IFERROR(VLOOKUP('BH (2)'!$C$4&amp;"-"&amp;'BH (2)'!$A671,'BH (2)'!$B$7:$S$1006,J$5,0),"")</f>
        <v/>
      </c>
      <c r="K671" s="153" t="str">
        <f>IFERROR(VLOOKUP('BH (2)'!$C$4&amp;"-"&amp;'BH (2)'!$A671,'BH (2)'!$B$7:$S$1006,K$5,0),"")</f>
        <v/>
      </c>
      <c r="L671" s="150" t="str">
        <f>IFERROR(VLOOKUP('BH (2)'!$C$4&amp;"-"&amp;'BH (2)'!$A671,'BH (2)'!$B$7:$S$1006,L$5,0),"")</f>
        <v/>
      </c>
      <c r="M671" s="154" t="str">
        <f>IFERROR(VLOOKUP('BH (2)'!$C$4&amp;"-"&amp;'BH (2)'!$A671,'BH (2)'!$B$7:$S$1006,M$5,0),"")</f>
        <v/>
      </c>
      <c r="N671" s="150" t="str">
        <f>IFERROR(VLOOKUP('BH (2)'!$C$4&amp;"-"&amp;'BH (2)'!$A671,'BH (2)'!$B$7:$S$1006,N$5,0),"")</f>
        <v/>
      </c>
      <c r="O671" s="156" t="str">
        <f>IFERROR(VLOOKUP('BH (2)'!$C$4&amp;"-"&amp;'BH (2)'!$A671,'BH (2)'!$B$7:$S$1006,O$5,0),"")</f>
        <v/>
      </c>
      <c r="P671" s="148" t="str">
        <f>IFERROR(VLOOKUP('BH (2)'!$C$4&amp;"-"&amp;'BH (2)'!$A671,'BH (2)'!$B$7:$S$1006,P$5,0),"")</f>
        <v/>
      </c>
      <c r="Q671" s="157" t="str">
        <f>IFERROR(VLOOKUP('BH (2)'!$C$4&amp;"-"&amp;'BH (2)'!$A671,'BH (2)'!$B$7:$S$1006,Q$5,0),"")</f>
        <v/>
      </c>
      <c r="R671" s="158" t="str">
        <f>IFERROR(VLOOKUP('BH (2)'!$C$4&amp;"-"&amp;'BH (2)'!$A671,'BH (2)'!$B$7:$S$1006,R$5,0),"")</f>
        <v/>
      </c>
      <c r="S671" s="159" t="str">
        <f>IFERROR(VLOOKUP('BH (2)'!$C$4&amp;"-"&amp;'BH (2)'!$A671,'BH (2)'!$B$7:$S$1006,S$5,0),"")</f>
        <v/>
      </c>
      <c r="T671" s="26" t="str">
        <f t="shared" si="40"/>
        <v/>
      </c>
      <c r="U671" s="26" t="str">
        <f t="shared" si="41"/>
        <v/>
      </c>
      <c r="V671" s="26" t="str">
        <f t="shared" si="42"/>
        <v/>
      </c>
      <c r="W671" s="26" t="str">
        <f t="shared" si="43"/>
        <v/>
      </c>
    </row>
    <row r="672" spans="3:23" ht="45" customHeight="1" x14ac:dyDescent="0.25">
      <c r="C672" s="32">
        <v>666</v>
      </c>
      <c r="D672" s="150" t="str">
        <f>IFERROR(VLOOKUP('BH (2)'!$C$4&amp;"-"&amp;'BH (2)'!$A672,'BH (2)'!$B$7:$S$1006,D$5,0),"")</f>
        <v/>
      </c>
      <c r="E672" s="160" t="str">
        <f>IFERROR(VLOOKUP('BH (2)'!$C$4&amp;"-"&amp;'BH (2)'!$A672,'BH (2)'!$B$7:$S$1006,E$5,0),"")</f>
        <v/>
      </c>
      <c r="F672" s="152" t="str">
        <f>IFERROR(VLOOKUP('BH (2)'!$C$4&amp;"-"&amp;'BH (2)'!$A672,'BH (2)'!$B$7:$S$1006,F$5,0),"")</f>
        <v/>
      </c>
      <c r="G672" s="153" t="str">
        <f>IFERROR(VLOOKUP('BH (2)'!$C$4&amp;"-"&amp;'BH (2)'!$A672,'BH (2)'!$B$7:$S$1006,G$5,0),"")</f>
        <v/>
      </c>
      <c r="H672" s="154" t="str">
        <f>IFERROR(VLOOKUP('BH (2)'!$C$4&amp;"-"&amp;'BH (2)'!$A672,'BH (2)'!$B$7:$S$1006,H$5,0),"")</f>
        <v/>
      </c>
      <c r="I672" s="153" t="str">
        <f>IFERROR(VLOOKUP('BH (2)'!$C$4&amp;"-"&amp;'BH (2)'!$A672,'BH (2)'!$B$7:$S$1006,I$5,0),"")</f>
        <v/>
      </c>
      <c r="J672" s="155" t="str">
        <f>IFERROR(VLOOKUP('BH (2)'!$C$4&amp;"-"&amp;'BH (2)'!$A672,'BH (2)'!$B$7:$S$1006,J$5,0),"")</f>
        <v/>
      </c>
      <c r="K672" s="153" t="str">
        <f>IFERROR(VLOOKUP('BH (2)'!$C$4&amp;"-"&amp;'BH (2)'!$A672,'BH (2)'!$B$7:$S$1006,K$5,0),"")</f>
        <v/>
      </c>
      <c r="L672" s="150" t="str">
        <f>IFERROR(VLOOKUP('BH (2)'!$C$4&amp;"-"&amp;'BH (2)'!$A672,'BH (2)'!$B$7:$S$1006,L$5,0),"")</f>
        <v/>
      </c>
      <c r="M672" s="154" t="str">
        <f>IFERROR(VLOOKUP('BH (2)'!$C$4&amp;"-"&amp;'BH (2)'!$A672,'BH (2)'!$B$7:$S$1006,M$5,0),"")</f>
        <v/>
      </c>
      <c r="N672" s="150" t="str">
        <f>IFERROR(VLOOKUP('BH (2)'!$C$4&amp;"-"&amp;'BH (2)'!$A672,'BH (2)'!$B$7:$S$1006,N$5,0),"")</f>
        <v/>
      </c>
      <c r="O672" s="156" t="str">
        <f>IFERROR(VLOOKUP('BH (2)'!$C$4&amp;"-"&amp;'BH (2)'!$A672,'BH (2)'!$B$7:$S$1006,O$5,0),"")</f>
        <v/>
      </c>
      <c r="P672" s="148" t="str">
        <f>IFERROR(VLOOKUP('BH (2)'!$C$4&amp;"-"&amp;'BH (2)'!$A672,'BH (2)'!$B$7:$S$1006,P$5,0),"")</f>
        <v/>
      </c>
      <c r="Q672" s="157" t="str">
        <f>IFERROR(VLOOKUP('BH (2)'!$C$4&amp;"-"&amp;'BH (2)'!$A672,'BH (2)'!$B$7:$S$1006,Q$5,0),"")</f>
        <v/>
      </c>
      <c r="R672" s="158" t="str">
        <f>IFERROR(VLOOKUP('BH (2)'!$C$4&amp;"-"&amp;'BH (2)'!$A672,'BH (2)'!$B$7:$S$1006,R$5,0),"")</f>
        <v/>
      </c>
      <c r="S672" s="159" t="str">
        <f>IFERROR(VLOOKUP('BH (2)'!$C$4&amp;"-"&amp;'BH (2)'!$A672,'BH (2)'!$B$7:$S$1006,S$5,0),"")</f>
        <v/>
      </c>
      <c r="T672" s="26" t="str">
        <f t="shared" si="40"/>
        <v/>
      </c>
      <c r="U672" s="26" t="str">
        <f t="shared" si="41"/>
        <v/>
      </c>
      <c r="V672" s="26" t="str">
        <f t="shared" si="42"/>
        <v/>
      </c>
      <c r="W672" s="26" t="str">
        <f t="shared" si="43"/>
        <v/>
      </c>
    </row>
    <row r="673" spans="3:23" ht="45" customHeight="1" x14ac:dyDescent="0.25">
      <c r="C673" s="32">
        <v>667</v>
      </c>
      <c r="D673" s="150" t="str">
        <f>IFERROR(VLOOKUP('BH (2)'!$C$4&amp;"-"&amp;'BH (2)'!$A673,'BH (2)'!$B$7:$S$1006,D$5,0),"")</f>
        <v/>
      </c>
      <c r="E673" s="160" t="str">
        <f>IFERROR(VLOOKUP('BH (2)'!$C$4&amp;"-"&amp;'BH (2)'!$A673,'BH (2)'!$B$7:$S$1006,E$5,0),"")</f>
        <v/>
      </c>
      <c r="F673" s="152" t="str">
        <f>IFERROR(VLOOKUP('BH (2)'!$C$4&amp;"-"&amp;'BH (2)'!$A673,'BH (2)'!$B$7:$S$1006,F$5,0),"")</f>
        <v/>
      </c>
      <c r="G673" s="153" t="str">
        <f>IFERROR(VLOOKUP('BH (2)'!$C$4&amp;"-"&amp;'BH (2)'!$A673,'BH (2)'!$B$7:$S$1006,G$5,0),"")</f>
        <v/>
      </c>
      <c r="H673" s="154" t="str">
        <f>IFERROR(VLOOKUP('BH (2)'!$C$4&amp;"-"&amp;'BH (2)'!$A673,'BH (2)'!$B$7:$S$1006,H$5,0),"")</f>
        <v/>
      </c>
      <c r="I673" s="153" t="str">
        <f>IFERROR(VLOOKUP('BH (2)'!$C$4&amp;"-"&amp;'BH (2)'!$A673,'BH (2)'!$B$7:$S$1006,I$5,0),"")</f>
        <v/>
      </c>
      <c r="J673" s="155" t="str">
        <f>IFERROR(VLOOKUP('BH (2)'!$C$4&amp;"-"&amp;'BH (2)'!$A673,'BH (2)'!$B$7:$S$1006,J$5,0),"")</f>
        <v/>
      </c>
      <c r="K673" s="153" t="str">
        <f>IFERROR(VLOOKUP('BH (2)'!$C$4&amp;"-"&amp;'BH (2)'!$A673,'BH (2)'!$B$7:$S$1006,K$5,0),"")</f>
        <v/>
      </c>
      <c r="L673" s="150" t="str">
        <f>IFERROR(VLOOKUP('BH (2)'!$C$4&amp;"-"&amp;'BH (2)'!$A673,'BH (2)'!$B$7:$S$1006,L$5,0),"")</f>
        <v/>
      </c>
      <c r="M673" s="154" t="str">
        <f>IFERROR(VLOOKUP('BH (2)'!$C$4&amp;"-"&amp;'BH (2)'!$A673,'BH (2)'!$B$7:$S$1006,M$5,0),"")</f>
        <v/>
      </c>
      <c r="N673" s="150" t="str">
        <f>IFERROR(VLOOKUP('BH (2)'!$C$4&amp;"-"&amp;'BH (2)'!$A673,'BH (2)'!$B$7:$S$1006,N$5,0),"")</f>
        <v/>
      </c>
      <c r="O673" s="156" t="str">
        <f>IFERROR(VLOOKUP('BH (2)'!$C$4&amp;"-"&amp;'BH (2)'!$A673,'BH (2)'!$B$7:$S$1006,O$5,0),"")</f>
        <v/>
      </c>
      <c r="P673" s="148" t="str">
        <f>IFERROR(VLOOKUP('BH (2)'!$C$4&amp;"-"&amp;'BH (2)'!$A673,'BH (2)'!$B$7:$S$1006,P$5,0),"")</f>
        <v/>
      </c>
      <c r="Q673" s="157" t="str">
        <f>IFERROR(VLOOKUP('BH (2)'!$C$4&amp;"-"&amp;'BH (2)'!$A673,'BH (2)'!$B$7:$S$1006,Q$5,0),"")</f>
        <v/>
      </c>
      <c r="R673" s="158" t="str">
        <f>IFERROR(VLOOKUP('BH (2)'!$C$4&amp;"-"&amp;'BH (2)'!$A673,'BH (2)'!$B$7:$S$1006,R$5,0),"")</f>
        <v/>
      </c>
      <c r="S673" s="159" t="str">
        <f>IFERROR(VLOOKUP('BH (2)'!$C$4&amp;"-"&amp;'BH (2)'!$A673,'BH (2)'!$B$7:$S$1006,S$5,0),"")</f>
        <v/>
      </c>
      <c r="T673" s="26" t="str">
        <f t="shared" si="40"/>
        <v/>
      </c>
      <c r="U673" s="26" t="str">
        <f t="shared" si="41"/>
        <v/>
      </c>
      <c r="V673" s="26" t="str">
        <f t="shared" si="42"/>
        <v/>
      </c>
      <c r="W673" s="26" t="str">
        <f t="shared" si="43"/>
        <v/>
      </c>
    </row>
    <row r="674" spans="3:23" ht="45" customHeight="1" x14ac:dyDescent="0.25">
      <c r="C674" s="32">
        <v>668</v>
      </c>
      <c r="D674" s="150" t="str">
        <f>IFERROR(VLOOKUP('BH (2)'!$C$4&amp;"-"&amp;'BH (2)'!$A674,'BH (2)'!$B$7:$S$1006,D$5,0),"")</f>
        <v/>
      </c>
      <c r="E674" s="160" t="str">
        <f>IFERROR(VLOOKUP('BH (2)'!$C$4&amp;"-"&amp;'BH (2)'!$A674,'BH (2)'!$B$7:$S$1006,E$5,0),"")</f>
        <v/>
      </c>
      <c r="F674" s="152" t="str">
        <f>IFERROR(VLOOKUP('BH (2)'!$C$4&amp;"-"&amp;'BH (2)'!$A674,'BH (2)'!$B$7:$S$1006,F$5,0),"")</f>
        <v/>
      </c>
      <c r="G674" s="153" t="str">
        <f>IFERROR(VLOOKUP('BH (2)'!$C$4&amp;"-"&amp;'BH (2)'!$A674,'BH (2)'!$B$7:$S$1006,G$5,0),"")</f>
        <v/>
      </c>
      <c r="H674" s="154" t="str">
        <f>IFERROR(VLOOKUP('BH (2)'!$C$4&amp;"-"&amp;'BH (2)'!$A674,'BH (2)'!$B$7:$S$1006,H$5,0),"")</f>
        <v/>
      </c>
      <c r="I674" s="153" t="str">
        <f>IFERROR(VLOOKUP('BH (2)'!$C$4&amp;"-"&amp;'BH (2)'!$A674,'BH (2)'!$B$7:$S$1006,I$5,0),"")</f>
        <v/>
      </c>
      <c r="J674" s="155" t="str">
        <f>IFERROR(VLOOKUP('BH (2)'!$C$4&amp;"-"&amp;'BH (2)'!$A674,'BH (2)'!$B$7:$S$1006,J$5,0),"")</f>
        <v/>
      </c>
      <c r="K674" s="153" t="str">
        <f>IFERROR(VLOOKUP('BH (2)'!$C$4&amp;"-"&amp;'BH (2)'!$A674,'BH (2)'!$B$7:$S$1006,K$5,0),"")</f>
        <v/>
      </c>
      <c r="L674" s="150" t="str">
        <f>IFERROR(VLOOKUP('BH (2)'!$C$4&amp;"-"&amp;'BH (2)'!$A674,'BH (2)'!$B$7:$S$1006,L$5,0),"")</f>
        <v/>
      </c>
      <c r="M674" s="154" t="str">
        <f>IFERROR(VLOOKUP('BH (2)'!$C$4&amp;"-"&amp;'BH (2)'!$A674,'BH (2)'!$B$7:$S$1006,M$5,0),"")</f>
        <v/>
      </c>
      <c r="N674" s="150" t="str">
        <f>IFERROR(VLOOKUP('BH (2)'!$C$4&amp;"-"&amp;'BH (2)'!$A674,'BH (2)'!$B$7:$S$1006,N$5,0),"")</f>
        <v/>
      </c>
      <c r="O674" s="156" t="str">
        <f>IFERROR(VLOOKUP('BH (2)'!$C$4&amp;"-"&amp;'BH (2)'!$A674,'BH (2)'!$B$7:$S$1006,O$5,0),"")</f>
        <v/>
      </c>
      <c r="P674" s="148" t="str">
        <f>IFERROR(VLOOKUP('BH (2)'!$C$4&amp;"-"&amp;'BH (2)'!$A674,'BH (2)'!$B$7:$S$1006,P$5,0),"")</f>
        <v/>
      </c>
      <c r="Q674" s="157" t="str">
        <f>IFERROR(VLOOKUP('BH (2)'!$C$4&amp;"-"&amp;'BH (2)'!$A674,'BH (2)'!$B$7:$S$1006,Q$5,0),"")</f>
        <v/>
      </c>
      <c r="R674" s="158" t="str">
        <f>IFERROR(VLOOKUP('BH (2)'!$C$4&amp;"-"&amp;'BH (2)'!$A674,'BH (2)'!$B$7:$S$1006,R$5,0),"")</f>
        <v/>
      </c>
      <c r="S674" s="159" t="str">
        <f>IFERROR(VLOOKUP('BH (2)'!$C$4&amp;"-"&amp;'BH (2)'!$A674,'BH (2)'!$B$7:$S$1006,S$5,0),"")</f>
        <v/>
      </c>
      <c r="T674" s="26" t="str">
        <f t="shared" si="40"/>
        <v/>
      </c>
      <c r="U674" s="26" t="str">
        <f t="shared" si="41"/>
        <v/>
      </c>
      <c r="V674" s="26" t="str">
        <f t="shared" si="42"/>
        <v/>
      </c>
      <c r="W674" s="26" t="str">
        <f t="shared" si="43"/>
        <v/>
      </c>
    </row>
    <row r="675" spans="3:23" ht="45" customHeight="1" x14ac:dyDescent="0.25">
      <c r="C675" s="32">
        <v>669</v>
      </c>
      <c r="D675" s="150" t="str">
        <f>IFERROR(VLOOKUP('BH (2)'!$C$4&amp;"-"&amp;'BH (2)'!$A675,'BH (2)'!$B$7:$S$1006,D$5,0),"")</f>
        <v/>
      </c>
      <c r="E675" s="160" t="str">
        <f>IFERROR(VLOOKUP('BH (2)'!$C$4&amp;"-"&amp;'BH (2)'!$A675,'BH (2)'!$B$7:$S$1006,E$5,0),"")</f>
        <v/>
      </c>
      <c r="F675" s="152" t="str">
        <f>IFERROR(VLOOKUP('BH (2)'!$C$4&amp;"-"&amp;'BH (2)'!$A675,'BH (2)'!$B$7:$S$1006,F$5,0),"")</f>
        <v/>
      </c>
      <c r="G675" s="153" t="str">
        <f>IFERROR(VLOOKUP('BH (2)'!$C$4&amp;"-"&amp;'BH (2)'!$A675,'BH (2)'!$B$7:$S$1006,G$5,0),"")</f>
        <v/>
      </c>
      <c r="H675" s="154" t="str">
        <f>IFERROR(VLOOKUP('BH (2)'!$C$4&amp;"-"&amp;'BH (2)'!$A675,'BH (2)'!$B$7:$S$1006,H$5,0),"")</f>
        <v/>
      </c>
      <c r="I675" s="153" t="str">
        <f>IFERROR(VLOOKUP('BH (2)'!$C$4&amp;"-"&amp;'BH (2)'!$A675,'BH (2)'!$B$7:$S$1006,I$5,0),"")</f>
        <v/>
      </c>
      <c r="J675" s="155" t="str">
        <f>IFERROR(VLOOKUP('BH (2)'!$C$4&amp;"-"&amp;'BH (2)'!$A675,'BH (2)'!$B$7:$S$1006,J$5,0),"")</f>
        <v/>
      </c>
      <c r="K675" s="153" t="str">
        <f>IFERROR(VLOOKUP('BH (2)'!$C$4&amp;"-"&amp;'BH (2)'!$A675,'BH (2)'!$B$7:$S$1006,K$5,0),"")</f>
        <v/>
      </c>
      <c r="L675" s="150" t="str">
        <f>IFERROR(VLOOKUP('BH (2)'!$C$4&amp;"-"&amp;'BH (2)'!$A675,'BH (2)'!$B$7:$S$1006,L$5,0),"")</f>
        <v/>
      </c>
      <c r="M675" s="154" t="str">
        <f>IFERROR(VLOOKUP('BH (2)'!$C$4&amp;"-"&amp;'BH (2)'!$A675,'BH (2)'!$B$7:$S$1006,M$5,0),"")</f>
        <v/>
      </c>
      <c r="N675" s="150" t="str">
        <f>IFERROR(VLOOKUP('BH (2)'!$C$4&amp;"-"&amp;'BH (2)'!$A675,'BH (2)'!$B$7:$S$1006,N$5,0),"")</f>
        <v/>
      </c>
      <c r="O675" s="156" t="str">
        <f>IFERROR(VLOOKUP('BH (2)'!$C$4&amp;"-"&amp;'BH (2)'!$A675,'BH (2)'!$B$7:$S$1006,O$5,0),"")</f>
        <v/>
      </c>
      <c r="P675" s="148" t="str">
        <f>IFERROR(VLOOKUP('BH (2)'!$C$4&amp;"-"&amp;'BH (2)'!$A675,'BH (2)'!$B$7:$S$1006,P$5,0),"")</f>
        <v/>
      </c>
      <c r="Q675" s="157" t="str">
        <f>IFERROR(VLOOKUP('BH (2)'!$C$4&amp;"-"&amp;'BH (2)'!$A675,'BH (2)'!$B$7:$S$1006,Q$5,0),"")</f>
        <v/>
      </c>
      <c r="R675" s="158" t="str">
        <f>IFERROR(VLOOKUP('BH (2)'!$C$4&amp;"-"&amp;'BH (2)'!$A675,'BH (2)'!$B$7:$S$1006,R$5,0),"")</f>
        <v/>
      </c>
      <c r="S675" s="159" t="str">
        <f>IFERROR(VLOOKUP('BH (2)'!$C$4&amp;"-"&amp;'BH (2)'!$A675,'BH (2)'!$B$7:$S$1006,S$5,0),"")</f>
        <v/>
      </c>
      <c r="T675" s="26" t="str">
        <f t="shared" si="40"/>
        <v/>
      </c>
      <c r="U675" s="26" t="str">
        <f t="shared" si="41"/>
        <v/>
      </c>
      <c r="V675" s="26" t="str">
        <f t="shared" si="42"/>
        <v/>
      </c>
      <c r="W675" s="26" t="str">
        <f t="shared" si="43"/>
        <v/>
      </c>
    </row>
    <row r="676" spans="3:23" ht="45" customHeight="1" x14ac:dyDescent="0.25">
      <c r="C676" s="32">
        <v>670</v>
      </c>
      <c r="D676" s="150" t="str">
        <f>IFERROR(VLOOKUP('BH (2)'!$C$4&amp;"-"&amp;'BH (2)'!$A676,'BH (2)'!$B$7:$S$1006,D$5,0),"")</f>
        <v/>
      </c>
      <c r="E676" s="160" t="str">
        <f>IFERROR(VLOOKUP('BH (2)'!$C$4&amp;"-"&amp;'BH (2)'!$A676,'BH (2)'!$B$7:$S$1006,E$5,0),"")</f>
        <v/>
      </c>
      <c r="F676" s="152" t="str">
        <f>IFERROR(VLOOKUP('BH (2)'!$C$4&amp;"-"&amp;'BH (2)'!$A676,'BH (2)'!$B$7:$S$1006,F$5,0),"")</f>
        <v/>
      </c>
      <c r="G676" s="153" t="str">
        <f>IFERROR(VLOOKUP('BH (2)'!$C$4&amp;"-"&amp;'BH (2)'!$A676,'BH (2)'!$B$7:$S$1006,G$5,0),"")</f>
        <v/>
      </c>
      <c r="H676" s="154" t="str">
        <f>IFERROR(VLOOKUP('BH (2)'!$C$4&amp;"-"&amp;'BH (2)'!$A676,'BH (2)'!$B$7:$S$1006,H$5,0),"")</f>
        <v/>
      </c>
      <c r="I676" s="153" t="str">
        <f>IFERROR(VLOOKUP('BH (2)'!$C$4&amp;"-"&amp;'BH (2)'!$A676,'BH (2)'!$B$7:$S$1006,I$5,0),"")</f>
        <v/>
      </c>
      <c r="J676" s="155" t="str">
        <f>IFERROR(VLOOKUP('BH (2)'!$C$4&amp;"-"&amp;'BH (2)'!$A676,'BH (2)'!$B$7:$S$1006,J$5,0),"")</f>
        <v/>
      </c>
      <c r="K676" s="153" t="str">
        <f>IFERROR(VLOOKUP('BH (2)'!$C$4&amp;"-"&amp;'BH (2)'!$A676,'BH (2)'!$B$7:$S$1006,K$5,0),"")</f>
        <v/>
      </c>
      <c r="L676" s="150" t="str">
        <f>IFERROR(VLOOKUP('BH (2)'!$C$4&amp;"-"&amp;'BH (2)'!$A676,'BH (2)'!$B$7:$S$1006,L$5,0),"")</f>
        <v/>
      </c>
      <c r="M676" s="154" t="str">
        <f>IFERROR(VLOOKUP('BH (2)'!$C$4&amp;"-"&amp;'BH (2)'!$A676,'BH (2)'!$B$7:$S$1006,M$5,0),"")</f>
        <v/>
      </c>
      <c r="N676" s="150" t="str">
        <f>IFERROR(VLOOKUP('BH (2)'!$C$4&amp;"-"&amp;'BH (2)'!$A676,'BH (2)'!$B$7:$S$1006,N$5,0),"")</f>
        <v/>
      </c>
      <c r="O676" s="156" t="str">
        <f>IFERROR(VLOOKUP('BH (2)'!$C$4&amp;"-"&amp;'BH (2)'!$A676,'BH (2)'!$B$7:$S$1006,O$5,0),"")</f>
        <v/>
      </c>
      <c r="P676" s="148" t="str">
        <f>IFERROR(VLOOKUP('BH (2)'!$C$4&amp;"-"&amp;'BH (2)'!$A676,'BH (2)'!$B$7:$S$1006,P$5,0),"")</f>
        <v/>
      </c>
      <c r="Q676" s="157" t="str">
        <f>IFERROR(VLOOKUP('BH (2)'!$C$4&amp;"-"&amp;'BH (2)'!$A676,'BH (2)'!$B$7:$S$1006,Q$5,0),"")</f>
        <v/>
      </c>
      <c r="R676" s="158" t="str">
        <f>IFERROR(VLOOKUP('BH (2)'!$C$4&amp;"-"&amp;'BH (2)'!$A676,'BH (2)'!$B$7:$S$1006,R$5,0),"")</f>
        <v/>
      </c>
      <c r="S676" s="159" t="str">
        <f>IFERROR(VLOOKUP('BH (2)'!$C$4&amp;"-"&amp;'BH (2)'!$A676,'BH (2)'!$B$7:$S$1006,S$5,0),"")</f>
        <v/>
      </c>
      <c r="T676" s="26" t="str">
        <f t="shared" si="40"/>
        <v/>
      </c>
      <c r="U676" s="26" t="str">
        <f t="shared" si="41"/>
        <v/>
      </c>
      <c r="V676" s="26" t="str">
        <f t="shared" si="42"/>
        <v/>
      </c>
      <c r="W676" s="26" t="str">
        <f t="shared" si="43"/>
        <v/>
      </c>
    </row>
    <row r="677" spans="3:23" ht="45" customHeight="1" x14ac:dyDescent="0.25">
      <c r="C677" s="32">
        <v>671</v>
      </c>
      <c r="D677" s="150" t="str">
        <f>IFERROR(VLOOKUP('BH (2)'!$C$4&amp;"-"&amp;'BH (2)'!$A677,'BH (2)'!$B$7:$S$1006,D$5,0),"")</f>
        <v/>
      </c>
      <c r="E677" s="160" t="str">
        <f>IFERROR(VLOOKUP('BH (2)'!$C$4&amp;"-"&amp;'BH (2)'!$A677,'BH (2)'!$B$7:$S$1006,E$5,0),"")</f>
        <v/>
      </c>
      <c r="F677" s="152" t="str">
        <f>IFERROR(VLOOKUP('BH (2)'!$C$4&amp;"-"&amp;'BH (2)'!$A677,'BH (2)'!$B$7:$S$1006,F$5,0),"")</f>
        <v/>
      </c>
      <c r="G677" s="153" t="str">
        <f>IFERROR(VLOOKUP('BH (2)'!$C$4&amp;"-"&amp;'BH (2)'!$A677,'BH (2)'!$B$7:$S$1006,G$5,0),"")</f>
        <v/>
      </c>
      <c r="H677" s="154" t="str">
        <f>IFERROR(VLOOKUP('BH (2)'!$C$4&amp;"-"&amp;'BH (2)'!$A677,'BH (2)'!$B$7:$S$1006,H$5,0),"")</f>
        <v/>
      </c>
      <c r="I677" s="153" t="str">
        <f>IFERROR(VLOOKUP('BH (2)'!$C$4&amp;"-"&amp;'BH (2)'!$A677,'BH (2)'!$B$7:$S$1006,I$5,0),"")</f>
        <v/>
      </c>
      <c r="J677" s="155" t="str">
        <f>IFERROR(VLOOKUP('BH (2)'!$C$4&amp;"-"&amp;'BH (2)'!$A677,'BH (2)'!$B$7:$S$1006,J$5,0),"")</f>
        <v/>
      </c>
      <c r="K677" s="153" t="str">
        <f>IFERROR(VLOOKUP('BH (2)'!$C$4&amp;"-"&amp;'BH (2)'!$A677,'BH (2)'!$B$7:$S$1006,K$5,0),"")</f>
        <v/>
      </c>
      <c r="L677" s="150" t="str">
        <f>IFERROR(VLOOKUP('BH (2)'!$C$4&amp;"-"&amp;'BH (2)'!$A677,'BH (2)'!$B$7:$S$1006,L$5,0),"")</f>
        <v/>
      </c>
      <c r="M677" s="154" t="str">
        <f>IFERROR(VLOOKUP('BH (2)'!$C$4&amp;"-"&amp;'BH (2)'!$A677,'BH (2)'!$B$7:$S$1006,M$5,0),"")</f>
        <v/>
      </c>
      <c r="N677" s="150" t="str">
        <f>IFERROR(VLOOKUP('BH (2)'!$C$4&amp;"-"&amp;'BH (2)'!$A677,'BH (2)'!$B$7:$S$1006,N$5,0),"")</f>
        <v/>
      </c>
      <c r="O677" s="156" t="str">
        <f>IFERROR(VLOOKUP('BH (2)'!$C$4&amp;"-"&amp;'BH (2)'!$A677,'BH (2)'!$B$7:$S$1006,O$5,0),"")</f>
        <v/>
      </c>
      <c r="P677" s="148" t="str">
        <f>IFERROR(VLOOKUP('BH (2)'!$C$4&amp;"-"&amp;'BH (2)'!$A677,'BH (2)'!$B$7:$S$1006,P$5,0),"")</f>
        <v/>
      </c>
      <c r="Q677" s="157" t="str">
        <f>IFERROR(VLOOKUP('BH (2)'!$C$4&amp;"-"&amp;'BH (2)'!$A677,'BH (2)'!$B$7:$S$1006,Q$5,0),"")</f>
        <v/>
      </c>
      <c r="R677" s="158" t="str">
        <f>IFERROR(VLOOKUP('BH (2)'!$C$4&amp;"-"&amp;'BH (2)'!$A677,'BH (2)'!$B$7:$S$1006,R$5,0),"")</f>
        <v/>
      </c>
      <c r="S677" s="159" t="str">
        <f>IFERROR(VLOOKUP('BH (2)'!$C$4&amp;"-"&amp;'BH (2)'!$A677,'BH (2)'!$B$7:$S$1006,S$5,0),"")</f>
        <v/>
      </c>
      <c r="T677" s="26" t="str">
        <f t="shared" si="40"/>
        <v/>
      </c>
      <c r="U677" s="26" t="str">
        <f t="shared" si="41"/>
        <v/>
      </c>
      <c r="V677" s="26" t="str">
        <f t="shared" si="42"/>
        <v/>
      </c>
      <c r="W677" s="26" t="str">
        <f t="shared" si="43"/>
        <v/>
      </c>
    </row>
    <row r="678" spans="3:23" ht="45" customHeight="1" x14ac:dyDescent="0.25">
      <c r="C678" s="32">
        <v>672</v>
      </c>
      <c r="D678" s="150" t="str">
        <f>IFERROR(VLOOKUP('BH (2)'!$C$4&amp;"-"&amp;'BH (2)'!$A678,'BH (2)'!$B$7:$S$1006,D$5,0),"")</f>
        <v/>
      </c>
      <c r="E678" s="160" t="str">
        <f>IFERROR(VLOOKUP('BH (2)'!$C$4&amp;"-"&amp;'BH (2)'!$A678,'BH (2)'!$B$7:$S$1006,E$5,0),"")</f>
        <v/>
      </c>
      <c r="F678" s="152" t="str">
        <f>IFERROR(VLOOKUP('BH (2)'!$C$4&amp;"-"&amp;'BH (2)'!$A678,'BH (2)'!$B$7:$S$1006,F$5,0),"")</f>
        <v/>
      </c>
      <c r="G678" s="153" t="str">
        <f>IFERROR(VLOOKUP('BH (2)'!$C$4&amp;"-"&amp;'BH (2)'!$A678,'BH (2)'!$B$7:$S$1006,G$5,0),"")</f>
        <v/>
      </c>
      <c r="H678" s="154" t="str">
        <f>IFERROR(VLOOKUP('BH (2)'!$C$4&amp;"-"&amp;'BH (2)'!$A678,'BH (2)'!$B$7:$S$1006,H$5,0),"")</f>
        <v/>
      </c>
      <c r="I678" s="153" t="str">
        <f>IFERROR(VLOOKUP('BH (2)'!$C$4&amp;"-"&amp;'BH (2)'!$A678,'BH (2)'!$B$7:$S$1006,I$5,0),"")</f>
        <v/>
      </c>
      <c r="J678" s="155" t="str">
        <f>IFERROR(VLOOKUP('BH (2)'!$C$4&amp;"-"&amp;'BH (2)'!$A678,'BH (2)'!$B$7:$S$1006,J$5,0),"")</f>
        <v/>
      </c>
      <c r="K678" s="153" t="str">
        <f>IFERROR(VLOOKUP('BH (2)'!$C$4&amp;"-"&amp;'BH (2)'!$A678,'BH (2)'!$B$7:$S$1006,K$5,0),"")</f>
        <v/>
      </c>
      <c r="L678" s="150" t="str">
        <f>IFERROR(VLOOKUP('BH (2)'!$C$4&amp;"-"&amp;'BH (2)'!$A678,'BH (2)'!$B$7:$S$1006,L$5,0),"")</f>
        <v/>
      </c>
      <c r="M678" s="154" t="str">
        <f>IFERROR(VLOOKUP('BH (2)'!$C$4&amp;"-"&amp;'BH (2)'!$A678,'BH (2)'!$B$7:$S$1006,M$5,0),"")</f>
        <v/>
      </c>
      <c r="N678" s="150" t="str">
        <f>IFERROR(VLOOKUP('BH (2)'!$C$4&amp;"-"&amp;'BH (2)'!$A678,'BH (2)'!$B$7:$S$1006,N$5,0),"")</f>
        <v/>
      </c>
      <c r="O678" s="156" t="str">
        <f>IFERROR(VLOOKUP('BH (2)'!$C$4&amp;"-"&amp;'BH (2)'!$A678,'BH (2)'!$B$7:$S$1006,O$5,0),"")</f>
        <v/>
      </c>
      <c r="P678" s="148" t="str">
        <f>IFERROR(VLOOKUP('BH (2)'!$C$4&amp;"-"&amp;'BH (2)'!$A678,'BH (2)'!$B$7:$S$1006,P$5,0),"")</f>
        <v/>
      </c>
      <c r="Q678" s="157" t="str">
        <f>IFERROR(VLOOKUP('BH (2)'!$C$4&amp;"-"&amp;'BH (2)'!$A678,'BH (2)'!$B$7:$S$1006,Q$5,0),"")</f>
        <v/>
      </c>
      <c r="R678" s="158" t="str">
        <f>IFERROR(VLOOKUP('BH (2)'!$C$4&amp;"-"&amp;'BH (2)'!$A678,'BH (2)'!$B$7:$S$1006,R$5,0),"")</f>
        <v/>
      </c>
      <c r="S678" s="159" t="str">
        <f>IFERROR(VLOOKUP('BH (2)'!$C$4&amp;"-"&amp;'BH (2)'!$A678,'BH (2)'!$B$7:$S$1006,S$5,0),"")</f>
        <v/>
      </c>
      <c r="T678" s="26" t="str">
        <f t="shared" si="40"/>
        <v/>
      </c>
      <c r="U678" s="26" t="str">
        <f t="shared" si="41"/>
        <v/>
      </c>
      <c r="V678" s="26" t="str">
        <f t="shared" si="42"/>
        <v/>
      </c>
      <c r="W678" s="26" t="str">
        <f t="shared" si="43"/>
        <v/>
      </c>
    </row>
    <row r="679" spans="3:23" ht="45" customHeight="1" x14ac:dyDescent="0.25">
      <c r="C679" s="32">
        <v>673</v>
      </c>
      <c r="D679" s="150" t="str">
        <f>IFERROR(VLOOKUP('BH (2)'!$C$4&amp;"-"&amp;'BH (2)'!$A679,'BH (2)'!$B$7:$S$1006,D$5,0),"")</f>
        <v/>
      </c>
      <c r="E679" s="160" t="str">
        <f>IFERROR(VLOOKUP('BH (2)'!$C$4&amp;"-"&amp;'BH (2)'!$A679,'BH (2)'!$B$7:$S$1006,E$5,0),"")</f>
        <v/>
      </c>
      <c r="F679" s="152" t="str">
        <f>IFERROR(VLOOKUP('BH (2)'!$C$4&amp;"-"&amp;'BH (2)'!$A679,'BH (2)'!$B$7:$S$1006,F$5,0),"")</f>
        <v/>
      </c>
      <c r="G679" s="153" t="str">
        <f>IFERROR(VLOOKUP('BH (2)'!$C$4&amp;"-"&amp;'BH (2)'!$A679,'BH (2)'!$B$7:$S$1006,G$5,0),"")</f>
        <v/>
      </c>
      <c r="H679" s="154" t="str">
        <f>IFERROR(VLOOKUP('BH (2)'!$C$4&amp;"-"&amp;'BH (2)'!$A679,'BH (2)'!$B$7:$S$1006,H$5,0),"")</f>
        <v/>
      </c>
      <c r="I679" s="153" t="str">
        <f>IFERROR(VLOOKUP('BH (2)'!$C$4&amp;"-"&amp;'BH (2)'!$A679,'BH (2)'!$B$7:$S$1006,I$5,0),"")</f>
        <v/>
      </c>
      <c r="J679" s="155" t="str">
        <f>IFERROR(VLOOKUP('BH (2)'!$C$4&amp;"-"&amp;'BH (2)'!$A679,'BH (2)'!$B$7:$S$1006,J$5,0),"")</f>
        <v/>
      </c>
      <c r="K679" s="153" t="str">
        <f>IFERROR(VLOOKUP('BH (2)'!$C$4&amp;"-"&amp;'BH (2)'!$A679,'BH (2)'!$B$7:$S$1006,K$5,0),"")</f>
        <v/>
      </c>
      <c r="L679" s="150" t="str">
        <f>IFERROR(VLOOKUP('BH (2)'!$C$4&amp;"-"&amp;'BH (2)'!$A679,'BH (2)'!$B$7:$S$1006,L$5,0),"")</f>
        <v/>
      </c>
      <c r="M679" s="154" t="str">
        <f>IFERROR(VLOOKUP('BH (2)'!$C$4&amp;"-"&amp;'BH (2)'!$A679,'BH (2)'!$B$7:$S$1006,M$5,0),"")</f>
        <v/>
      </c>
      <c r="N679" s="150" t="str">
        <f>IFERROR(VLOOKUP('BH (2)'!$C$4&amp;"-"&amp;'BH (2)'!$A679,'BH (2)'!$B$7:$S$1006,N$5,0),"")</f>
        <v/>
      </c>
      <c r="O679" s="156" t="str">
        <f>IFERROR(VLOOKUP('BH (2)'!$C$4&amp;"-"&amp;'BH (2)'!$A679,'BH (2)'!$B$7:$S$1006,O$5,0),"")</f>
        <v/>
      </c>
      <c r="P679" s="148" t="str">
        <f>IFERROR(VLOOKUP('BH (2)'!$C$4&amp;"-"&amp;'BH (2)'!$A679,'BH (2)'!$B$7:$S$1006,P$5,0),"")</f>
        <v/>
      </c>
      <c r="Q679" s="157" t="str">
        <f>IFERROR(VLOOKUP('BH (2)'!$C$4&amp;"-"&amp;'BH (2)'!$A679,'BH (2)'!$B$7:$S$1006,Q$5,0),"")</f>
        <v/>
      </c>
      <c r="R679" s="158" t="str">
        <f>IFERROR(VLOOKUP('BH (2)'!$C$4&amp;"-"&amp;'BH (2)'!$A679,'BH (2)'!$B$7:$S$1006,R$5,0),"")</f>
        <v/>
      </c>
      <c r="S679" s="159" t="str">
        <f>IFERROR(VLOOKUP('BH (2)'!$C$4&amp;"-"&amp;'BH (2)'!$A679,'BH (2)'!$B$7:$S$1006,S$5,0),"")</f>
        <v/>
      </c>
      <c r="T679" s="26" t="str">
        <f t="shared" si="40"/>
        <v/>
      </c>
      <c r="U679" s="26" t="str">
        <f t="shared" si="41"/>
        <v/>
      </c>
      <c r="V679" s="26" t="str">
        <f t="shared" si="42"/>
        <v/>
      </c>
      <c r="W679" s="26" t="str">
        <f t="shared" si="43"/>
        <v/>
      </c>
    </row>
    <row r="680" spans="3:23" ht="45" customHeight="1" x14ac:dyDescent="0.25">
      <c r="C680" s="32">
        <v>674</v>
      </c>
      <c r="D680" s="150" t="str">
        <f>IFERROR(VLOOKUP('BH (2)'!$C$4&amp;"-"&amp;'BH (2)'!$A680,'BH (2)'!$B$7:$S$1006,D$5,0),"")</f>
        <v/>
      </c>
      <c r="E680" s="160" t="str">
        <f>IFERROR(VLOOKUP('BH (2)'!$C$4&amp;"-"&amp;'BH (2)'!$A680,'BH (2)'!$B$7:$S$1006,E$5,0),"")</f>
        <v/>
      </c>
      <c r="F680" s="152" t="str">
        <f>IFERROR(VLOOKUP('BH (2)'!$C$4&amp;"-"&amp;'BH (2)'!$A680,'BH (2)'!$B$7:$S$1006,F$5,0),"")</f>
        <v/>
      </c>
      <c r="G680" s="153" t="str">
        <f>IFERROR(VLOOKUP('BH (2)'!$C$4&amp;"-"&amp;'BH (2)'!$A680,'BH (2)'!$B$7:$S$1006,G$5,0),"")</f>
        <v/>
      </c>
      <c r="H680" s="154" t="str">
        <f>IFERROR(VLOOKUP('BH (2)'!$C$4&amp;"-"&amp;'BH (2)'!$A680,'BH (2)'!$B$7:$S$1006,H$5,0),"")</f>
        <v/>
      </c>
      <c r="I680" s="153" t="str">
        <f>IFERROR(VLOOKUP('BH (2)'!$C$4&amp;"-"&amp;'BH (2)'!$A680,'BH (2)'!$B$7:$S$1006,I$5,0),"")</f>
        <v/>
      </c>
      <c r="J680" s="155" t="str">
        <f>IFERROR(VLOOKUP('BH (2)'!$C$4&amp;"-"&amp;'BH (2)'!$A680,'BH (2)'!$B$7:$S$1006,J$5,0),"")</f>
        <v/>
      </c>
      <c r="K680" s="153" t="str">
        <f>IFERROR(VLOOKUP('BH (2)'!$C$4&amp;"-"&amp;'BH (2)'!$A680,'BH (2)'!$B$7:$S$1006,K$5,0),"")</f>
        <v/>
      </c>
      <c r="L680" s="150" t="str">
        <f>IFERROR(VLOOKUP('BH (2)'!$C$4&amp;"-"&amp;'BH (2)'!$A680,'BH (2)'!$B$7:$S$1006,L$5,0),"")</f>
        <v/>
      </c>
      <c r="M680" s="154" t="str">
        <f>IFERROR(VLOOKUP('BH (2)'!$C$4&amp;"-"&amp;'BH (2)'!$A680,'BH (2)'!$B$7:$S$1006,M$5,0),"")</f>
        <v/>
      </c>
      <c r="N680" s="150" t="str">
        <f>IFERROR(VLOOKUP('BH (2)'!$C$4&amp;"-"&amp;'BH (2)'!$A680,'BH (2)'!$B$7:$S$1006,N$5,0),"")</f>
        <v/>
      </c>
      <c r="O680" s="156" t="str">
        <f>IFERROR(VLOOKUP('BH (2)'!$C$4&amp;"-"&amp;'BH (2)'!$A680,'BH (2)'!$B$7:$S$1006,O$5,0),"")</f>
        <v/>
      </c>
      <c r="P680" s="148" t="str">
        <f>IFERROR(VLOOKUP('BH (2)'!$C$4&amp;"-"&amp;'BH (2)'!$A680,'BH (2)'!$B$7:$S$1006,P$5,0),"")</f>
        <v/>
      </c>
      <c r="Q680" s="157" t="str">
        <f>IFERROR(VLOOKUP('BH (2)'!$C$4&amp;"-"&amp;'BH (2)'!$A680,'BH (2)'!$B$7:$S$1006,Q$5,0),"")</f>
        <v/>
      </c>
      <c r="R680" s="158" t="str">
        <f>IFERROR(VLOOKUP('BH (2)'!$C$4&amp;"-"&amp;'BH (2)'!$A680,'BH (2)'!$B$7:$S$1006,R$5,0),"")</f>
        <v/>
      </c>
      <c r="S680" s="159" t="str">
        <f>IFERROR(VLOOKUP('BH (2)'!$C$4&amp;"-"&amp;'BH (2)'!$A680,'BH (2)'!$B$7:$S$1006,S$5,0),"")</f>
        <v/>
      </c>
      <c r="T680" s="26" t="str">
        <f t="shared" si="40"/>
        <v/>
      </c>
      <c r="U680" s="26" t="str">
        <f t="shared" si="41"/>
        <v/>
      </c>
      <c r="V680" s="26" t="str">
        <f t="shared" si="42"/>
        <v/>
      </c>
      <c r="W680" s="26" t="str">
        <f t="shared" si="43"/>
        <v/>
      </c>
    </row>
    <row r="681" spans="3:23" ht="45" customHeight="1" x14ac:dyDescent="0.25">
      <c r="C681" s="32">
        <v>675</v>
      </c>
      <c r="D681" s="150" t="str">
        <f>IFERROR(VLOOKUP('BH (2)'!$C$4&amp;"-"&amp;'BH (2)'!$A681,'BH (2)'!$B$7:$S$1006,D$5,0),"")</f>
        <v/>
      </c>
      <c r="E681" s="160" t="str">
        <f>IFERROR(VLOOKUP('BH (2)'!$C$4&amp;"-"&amp;'BH (2)'!$A681,'BH (2)'!$B$7:$S$1006,E$5,0),"")</f>
        <v/>
      </c>
      <c r="F681" s="152" t="str">
        <f>IFERROR(VLOOKUP('BH (2)'!$C$4&amp;"-"&amp;'BH (2)'!$A681,'BH (2)'!$B$7:$S$1006,F$5,0),"")</f>
        <v/>
      </c>
      <c r="G681" s="153" t="str">
        <f>IFERROR(VLOOKUP('BH (2)'!$C$4&amp;"-"&amp;'BH (2)'!$A681,'BH (2)'!$B$7:$S$1006,G$5,0),"")</f>
        <v/>
      </c>
      <c r="H681" s="154" t="str">
        <f>IFERROR(VLOOKUP('BH (2)'!$C$4&amp;"-"&amp;'BH (2)'!$A681,'BH (2)'!$B$7:$S$1006,H$5,0),"")</f>
        <v/>
      </c>
      <c r="I681" s="153" t="str">
        <f>IFERROR(VLOOKUP('BH (2)'!$C$4&amp;"-"&amp;'BH (2)'!$A681,'BH (2)'!$B$7:$S$1006,I$5,0),"")</f>
        <v/>
      </c>
      <c r="J681" s="155" t="str">
        <f>IFERROR(VLOOKUP('BH (2)'!$C$4&amp;"-"&amp;'BH (2)'!$A681,'BH (2)'!$B$7:$S$1006,J$5,0),"")</f>
        <v/>
      </c>
      <c r="K681" s="153" t="str">
        <f>IFERROR(VLOOKUP('BH (2)'!$C$4&amp;"-"&amp;'BH (2)'!$A681,'BH (2)'!$B$7:$S$1006,K$5,0),"")</f>
        <v/>
      </c>
      <c r="L681" s="150" t="str">
        <f>IFERROR(VLOOKUP('BH (2)'!$C$4&amp;"-"&amp;'BH (2)'!$A681,'BH (2)'!$B$7:$S$1006,L$5,0),"")</f>
        <v/>
      </c>
      <c r="M681" s="154" t="str">
        <f>IFERROR(VLOOKUP('BH (2)'!$C$4&amp;"-"&amp;'BH (2)'!$A681,'BH (2)'!$B$7:$S$1006,M$5,0),"")</f>
        <v/>
      </c>
      <c r="N681" s="150" t="str">
        <f>IFERROR(VLOOKUP('BH (2)'!$C$4&amp;"-"&amp;'BH (2)'!$A681,'BH (2)'!$B$7:$S$1006,N$5,0),"")</f>
        <v/>
      </c>
      <c r="O681" s="156" t="str">
        <f>IFERROR(VLOOKUP('BH (2)'!$C$4&amp;"-"&amp;'BH (2)'!$A681,'BH (2)'!$B$7:$S$1006,O$5,0),"")</f>
        <v/>
      </c>
      <c r="P681" s="148" t="str">
        <f>IFERROR(VLOOKUP('BH (2)'!$C$4&amp;"-"&amp;'BH (2)'!$A681,'BH (2)'!$B$7:$S$1006,P$5,0),"")</f>
        <v/>
      </c>
      <c r="Q681" s="157" t="str">
        <f>IFERROR(VLOOKUP('BH (2)'!$C$4&amp;"-"&amp;'BH (2)'!$A681,'BH (2)'!$B$7:$S$1006,Q$5,0),"")</f>
        <v/>
      </c>
      <c r="R681" s="158" t="str">
        <f>IFERROR(VLOOKUP('BH (2)'!$C$4&amp;"-"&amp;'BH (2)'!$A681,'BH (2)'!$B$7:$S$1006,R$5,0),"")</f>
        <v/>
      </c>
      <c r="S681" s="159" t="str">
        <f>IFERROR(VLOOKUP('BH (2)'!$C$4&amp;"-"&amp;'BH (2)'!$A681,'BH (2)'!$B$7:$S$1006,S$5,0),"")</f>
        <v/>
      </c>
      <c r="T681" s="26" t="str">
        <f t="shared" si="40"/>
        <v/>
      </c>
      <c r="U681" s="26" t="str">
        <f t="shared" si="41"/>
        <v/>
      </c>
      <c r="V681" s="26" t="str">
        <f t="shared" si="42"/>
        <v/>
      </c>
      <c r="W681" s="26" t="str">
        <f t="shared" si="43"/>
        <v/>
      </c>
    </row>
    <row r="682" spans="3:23" ht="45" customHeight="1" x14ac:dyDescent="0.25">
      <c r="C682" s="32">
        <v>676</v>
      </c>
      <c r="D682" s="150" t="str">
        <f>IFERROR(VLOOKUP('BH (2)'!$C$4&amp;"-"&amp;'BH (2)'!$A682,'BH (2)'!$B$7:$S$1006,D$5,0),"")</f>
        <v/>
      </c>
      <c r="E682" s="160" t="str">
        <f>IFERROR(VLOOKUP('BH (2)'!$C$4&amp;"-"&amp;'BH (2)'!$A682,'BH (2)'!$B$7:$S$1006,E$5,0),"")</f>
        <v/>
      </c>
      <c r="F682" s="152" t="str">
        <f>IFERROR(VLOOKUP('BH (2)'!$C$4&amp;"-"&amp;'BH (2)'!$A682,'BH (2)'!$B$7:$S$1006,F$5,0),"")</f>
        <v/>
      </c>
      <c r="G682" s="153" t="str">
        <f>IFERROR(VLOOKUP('BH (2)'!$C$4&amp;"-"&amp;'BH (2)'!$A682,'BH (2)'!$B$7:$S$1006,G$5,0),"")</f>
        <v/>
      </c>
      <c r="H682" s="154" t="str">
        <f>IFERROR(VLOOKUP('BH (2)'!$C$4&amp;"-"&amp;'BH (2)'!$A682,'BH (2)'!$B$7:$S$1006,H$5,0),"")</f>
        <v/>
      </c>
      <c r="I682" s="153" t="str">
        <f>IFERROR(VLOOKUP('BH (2)'!$C$4&amp;"-"&amp;'BH (2)'!$A682,'BH (2)'!$B$7:$S$1006,I$5,0),"")</f>
        <v/>
      </c>
      <c r="J682" s="155" t="str">
        <f>IFERROR(VLOOKUP('BH (2)'!$C$4&amp;"-"&amp;'BH (2)'!$A682,'BH (2)'!$B$7:$S$1006,J$5,0),"")</f>
        <v/>
      </c>
      <c r="K682" s="153" t="str">
        <f>IFERROR(VLOOKUP('BH (2)'!$C$4&amp;"-"&amp;'BH (2)'!$A682,'BH (2)'!$B$7:$S$1006,K$5,0),"")</f>
        <v/>
      </c>
      <c r="L682" s="150" t="str">
        <f>IFERROR(VLOOKUP('BH (2)'!$C$4&amp;"-"&amp;'BH (2)'!$A682,'BH (2)'!$B$7:$S$1006,L$5,0),"")</f>
        <v/>
      </c>
      <c r="M682" s="154" t="str">
        <f>IFERROR(VLOOKUP('BH (2)'!$C$4&amp;"-"&amp;'BH (2)'!$A682,'BH (2)'!$B$7:$S$1006,M$5,0),"")</f>
        <v/>
      </c>
      <c r="N682" s="150" t="str">
        <f>IFERROR(VLOOKUP('BH (2)'!$C$4&amp;"-"&amp;'BH (2)'!$A682,'BH (2)'!$B$7:$S$1006,N$5,0),"")</f>
        <v/>
      </c>
      <c r="O682" s="156" t="str">
        <f>IFERROR(VLOOKUP('BH (2)'!$C$4&amp;"-"&amp;'BH (2)'!$A682,'BH (2)'!$B$7:$S$1006,O$5,0),"")</f>
        <v/>
      </c>
      <c r="P682" s="148" t="str">
        <f>IFERROR(VLOOKUP('BH (2)'!$C$4&amp;"-"&amp;'BH (2)'!$A682,'BH (2)'!$B$7:$S$1006,P$5,0),"")</f>
        <v/>
      </c>
      <c r="Q682" s="157" t="str">
        <f>IFERROR(VLOOKUP('BH (2)'!$C$4&amp;"-"&amp;'BH (2)'!$A682,'BH (2)'!$B$7:$S$1006,Q$5,0),"")</f>
        <v/>
      </c>
      <c r="R682" s="158" t="str">
        <f>IFERROR(VLOOKUP('BH (2)'!$C$4&amp;"-"&amp;'BH (2)'!$A682,'BH (2)'!$B$7:$S$1006,R$5,0),"")</f>
        <v/>
      </c>
      <c r="S682" s="159" t="str">
        <f>IFERROR(VLOOKUP('BH (2)'!$C$4&amp;"-"&amp;'BH (2)'!$A682,'BH (2)'!$B$7:$S$1006,S$5,0),"")</f>
        <v/>
      </c>
      <c r="T682" s="26" t="str">
        <f t="shared" si="40"/>
        <v/>
      </c>
      <c r="U682" s="26" t="str">
        <f t="shared" si="41"/>
        <v/>
      </c>
      <c r="V682" s="26" t="str">
        <f t="shared" si="42"/>
        <v/>
      </c>
      <c r="W682" s="26" t="str">
        <f t="shared" si="43"/>
        <v/>
      </c>
    </row>
    <row r="683" spans="3:23" ht="45" customHeight="1" x14ac:dyDescent="0.25">
      <c r="C683" s="32">
        <v>677</v>
      </c>
      <c r="D683" s="150" t="str">
        <f>IFERROR(VLOOKUP('BH (2)'!$C$4&amp;"-"&amp;'BH (2)'!$A683,'BH (2)'!$B$7:$S$1006,D$5,0),"")</f>
        <v/>
      </c>
      <c r="E683" s="160" t="str">
        <f>IFERROR(VLOOKUP('BH (2)'!$C$4&amp;"-"&amp;'BH (2)'!$A683,'BH (2)'!$B$7:$S$1006,E$5,0),"")</f>
        <v/>
      </c>
      <c r="F683" s="152" t="str">
        <f>IFERROR(VLOOKUP('BH (2)'!$C$4&amp;"-"&amp;'BH (2)'!$A683,'BH (2)'!$B$7:$S$1006,F$5,0),"")</f>
        <v/>
      </c>
      <c r="G683" s="153" t="str">
        <f>IFERROR(VLOOKUP('BH (2)'!$C$4&amp;"-"&amp;'BH (2)'!$A683,'BH (2)'!$B$7:$S$1006,G$5,0),"")</f>
        <v/>
      </c>
      <c r="H683" s="154" t="str">
        <f>IFERROR(VLOOKUP('BH (2)'!$C$4&amp;"-"&amp;'BH (2)'!$A683,'BH (2)'!$B$7:$S$1006,H$5,0),"")</f>
        <v/>
      </c>
      <c r="I683" s="153" t="str">
        <f>IFERROR(VLOOKUP('BH (2)'!$C$4&amp;"-"&amp;'BH (2)'!$A683,'BH (2)'!$B$7:$S$1006,I$5,0),"")</f>
        <v/>
      </c>
      <c r="J683" s="155" t="str">
        <f>IFERROR(VLOOKUP('BH (2)'!$C$4&amp;"-"&amp;'BH (2)'!$A683,'BH (2)'!$B$7:$S$1006,J$5,0),"")</f>
        <v/>
      </c>
      <c r="K683" s="153" t="str">
        <f>IFERROR(VLOOKUP('BH (2)'!$C$4&amp;"-"&amp;'BH (2)'!$A683,'BH (2)'!$B$7:$S$1006,K$5,0),"")</f>
        <v/>
      </c>
      <c r="L683" s="150" t="str">
        <f>IFERROR(VLOOKUP('BH (2)'!$C$4&amp;"-"&amp;'BH (2)'!$A683,'BH (2)'!$B$7:$S$1006,L$5,0),"")</f>
        <v/>
      </c>
      <c r="M683" s="154" t="str">
        <f>IFERROR(VLOOKUP('BH (2)'!$C$4&amp;"-"&amp;'BH (2)'!$A683,'BH (2)'!$B$7:$S$1006,M$5,0),"")</f>
        <v/>
      </c>
      <c r="N683" s="150" t="str">
        <f>IFERROR(VLOOKUP('BH (2)'!$C$4&amp;"-"&amp;'BH (2)'!$A683,'BH (2)'!$B$7:$S$1006,N$5,0),"")</f>
        <v/>
      </c>
      <c r="O683" s="156" t="str">
        <f>IFERROR(VLOOKUP('BH (2)'!$C$4&amp;"-"&amp;'BH (2)'!$A683,'BH (2)'!$B$7:$S$1006,O$5,0),"")</f>
        <v/>
      </c>
      <c r="P683" s="148" t="str">
        <f>IFERROR(VLOOKUP('BH (2)'!$C$4&amp;"-"&amp;'BH (2)'!$A683,'BH (2)'!$B$7:$S$1006,P$5,0),"")</f>
        <v/>
      </c>
      <c r="Q683" s="157" t="str">
        <f>IFERROR(VLOOKUP('BH (2)'!$C$4&amp;"-"&amp;'BH (2)'!$A683,'BH (2)'!$B$7:$S$1006,Q$5,0),"")</f>
        <v/>
      </c>
      <c r="R683" s="158" t="str">
        <f>IFERROR(VLOOKUP('BH (2)'!$C$4&amp;"-"&amp;'BH (2)'!$A683,'BH (2)'!$B$7:$S$1006,R$5,0),"")</f>
        <v/>
      </c>
      <c r="S683" s="159" t="str">
        <f>IFERROR(VLOOKUP('BH (2)'!$C$4&amp;"-"&amp;'BH (2)'!$A683,'BH (2)'!$B$7:$S$1006,S$5,0),"")</f>
        <v/>
      </c>
      <c r="T683" s="26" t="str">
        <f t="shared" si="40"/>
        <v/>
      </c>
      <c r="U683" s="26" t="str">
        <f t="shared" si="41"/>
        <v/>
      </c>
      <c r="V683" s="26" t="str">
        <f t="shared" si="42"/>
        <v/>
      </c>
      <c r="W683" s="26" t="str">
        <f t="shared" si="43"/>
        <v/>
      </c>
    </row>
    <row r="684" spans="3:23" ht="45" customHeight="1" x14ac:dyDescent="0.25">
      <c r="C684" s="32">
        <v>678</v>
      </c>
      <c r="D684" s="150" t="str">
        <f>IFERROR(VLOOKUP('BH (2)'!$C$4&amp;"-"&amp;'BH (2)'!$A684,'BH (2)'!$B$7:$S$1006,D$5,0),"")</f>
        <v/>
      </c>
      <c r="E684" s="160" t="str">
        <f>IFERROR(VLOOKUP('BH (2)'!$C$4&amp;"-"&amp;'BH (2)'!$A684,'BH (2)'!$B$7:$S$1006,E$5,0),"")</f>
        <v/>
      </c>
      <c r="F684" s="152" t="str">
        <f>IFERROR(VLOOKUP('BH (2)'!$C$4&amp;"-"&amp;'BH (2)'!$A684,'BH (2)'!$B$7:$S$1006,F$5,0),"")</f>
        <v/>
      </c>
      <c r="G684" s="153" t="str">
        <f>IFERROR(VLOOKUP('BH (2)'!$C$4&amp;"-"&amp;'BH (2)'!$A684,'BH (2)'!$B$7:$S$1006,G$5,0),"")</f>
        <v/>
      </c>
      <c r="H684" s="154" t="str">
        <f>IFERROR(VLOOKUP('BH (2)'!$C$4&amp;"-"&amp;'BH (2)'!$A684,'BH (2)'!$B$7:$S$1006,H$5,0),"")</f>
        <v/>
      </c>
      <c r="I684" s="153" t="str">
        <f>IFERROR(VLOOKUP('BH (2)'!$C$4&amp;"-"&amp;'BH (2)'!$A684,'BH (2)'!$B$7:$S$1006,I$5,0),"")</f>
        <v/>
      </c>
      <c r="J684" s="155" t="str">
        <f>IFERROR(VLOOKUP('BH (2)'!$C$4&amp;"-"&amp;'BH (2)'!$A684,'BH (2)'!$B$7:$S$1006,J$5,0),"")</f>
        <v/>
      </c>
      <c r="K684" s="153" t="str">
        <f>IFERROR(VLOOKUP('BH (2)'!$C$4&amp;"-"&amp;'BH (2)'!$A684,'BH (2)'!$B$7:$S$1006,K$5,0),"")</f>
        <v/>
      </c>
      <c r="L684" s="150" t="str">
        <f>IFERROR(VLOOKUP('BH (2)'!$C$4&amp;"-"&amp;'BH (2)'!$A684,'BH (2)'!$B$7:$S$1006,L$5,0),"")</f>
        <v/>
      </c>
      <c r="M684" s="154" t="str">
        <f>IFERROR(VLOOKUP('BH (2)'!$C$4&amp;"-"&amp;'BH (2)'!$A684,'BH (2)'!$B$7:$S$1006,M$5,0),"")</f>
        <v/>
      </c>
      <c r="N684" s="150" t="str">
        <f>IFERROR(VLOOKUP('BH (2)'!$C$4&amp;"-"&amp;'BH (2)'!$A684,'BH (2)'!$B$7:$S$1006,N$5,0),"")</f>
        <v/>
      </c>
      <c r="O684" s="156" t="str">
        <f>IFERROR(VLOOKUP('BH (2)'!$C$4&amp;"-"&amp;'BH (2)'!$A684,'BH (2)'!$B$7:$S$1006,O$5,0),"")</f>
        <v/>
      </c>
      <c r="P684" s="148" t="str">
        <f>IFERROR(VLOOKUP('BH (2)'!$C$4&amp;"-"&amp;'BH (2)'!$A684,'BH (2)'!$B$7:$S$1006,P$5,0),"")</f>
        <v/>
      </c>
      <c r="Q684" s="157" t="str">
        <f>IFERROR(VLOOKUP('BH (2)'!$C$4&amp;"-"&amp;'BH (2)'!$A684,'BH (2)'!$B$7:$S$1006,Q$5,0),"")</f>
        <v/>
      </c>
      <c r="R684" s="158" t="str">
        <f>IFERROR(VLOOKUP('BH (2)'!$C$4&amp;"-"&amp;'BH (2)'!$A684,'BH (2)'!$B$7:$S$1006,R$5,0),"")</f>
        <v/>
      </c>
      <c r="S684" s="159" t="str">
        <f>IFERROR(VLOOKUP('BH (2)'!$C$4&amp;"-"&amp;'BH (2)'!$A684,'BH (2)'!$B$7:$S$1006,S$5,0),"")</f>
        <v/>
      </c>
      <c r="T684" s="26" t="str">
        <f t="shared" si="40"/>
        <v/>
      </c>
      <c r="U684" s="26" t="str">
        <f t="shared" si="41"/>
        <v/>
      </c>
      <c r="V684" s="26" t="str">
        <f t="shared" si="42"/>
        <v/>
      </c>
      <c r="W684" s="26" t="str">
        <f t="shared" si="43"/>
        <v/>
      </c>
    </row>
    <row r="685" spans="3:23" ht="45" customHeight="1" x14ac:dyDescent="0.25">
      <c r="C685" s="32">
        <v>679</v>
      </c>
      <c r="D685" s="150" t="str">
        <f>IFERROR(VLOOKUP('BH (2)'!$C$4&amp;"-"&amp;'BH (2)'!$A685,'BH (2)'!$B$7:$S$1006,D$5,0),"")</f>
        <v/>
      </c>
      <c r="E685" s="160" t="str">
        <f>IFERROR(VLOOKUP('BH (2)'!$C$4&amp;"-"&amp;'BH (2)'!$A685,'BH (2)'!$B$7:$S$1006,E$5,0),"")</f>
        <v/>
      </c>
      <c r="F685" s="152" t="str">
        <f>IFERROR(VLOOKUP('BH (2)'!$C$4&amp;"-"&amp;'BH (2)'!$A685,'BH (2)'!$B$7:$S$1006,F$5,0),"")</f>
        <v/>
      </c>
      <c r="G685" s="153" t="str">
        <f>IFERROR(VLOOKUP('BH (2)'!$C$4&amp;"-"&amp;'BH (2)'!$A685,'BH (2)'!$B$7:$S$1006,G$5,0),"")</f>
        <v/>
      </c>
      <c r="H685" s="154" t="str">
        <f>IFERROR(VLOOKUP('BH (2)'!$C$4&amp;"-"&amp;'BH (2)'!$A685,'BH (2)'!$B$7:$S$1006,H$5,0),"")</f>
        <v/>
      </c>
      <c r="I685" s="153" t="str">
        <f>IFERROR(VLOOKUP('BH (2)'!$C$4&amp;"-"&amp;'BH (2)'!$A685,'BH (2)'!$B$7:$S$1006,I$5,0),"")</f>
        <v/>
      </c>
      <c r="J685" s="155" t="str">
        <f>IFERROR(VLOOKUP('BH (2)'!$C$4&amp;"-"&amp;'BH (2)'!$A685,'BH (2)'!$B$7:$S$1006,J$5,0),"")</f>
        <v/>
      </c>
      <c r="K685" s="153" t="str">
        <f>IFERROR(VLOOKUP('BH (2)'!$C$4&amp;"-"&amp;'BH (2)'!$A685,'BH (2)'!$B$7:$S$1006,K$5,0),"")</f>
        <v/>
      </c>
      <c r="L685" s="150" t="str">
        <f>IFERROR(VLOOKUP('BH (2)'!$C$4&amp;"-"&amp;'BH (2)'!$A685,'BH (2)'!$B$7:$S$1006,L$5,0),"")</f>
        <v/>
      </c>
      <c r="M685" s="154" t="str">
        <f>IFERROR(VLOOKUP('BH (2)'!$C$4&amp;"-"&amp;'BH (2)'!$A685,'BH (2)'!$B$7:$S$1006,M$5,0),"")</f>
        <v/>
      </c>
      <c r="N685" s="150" t="str">
        <f>IFERROR(VLOOKUP('BH (2)'!$C$4&amp;"-"&amp;'BH (2)'!$A685,'BH (2)'!$B$7:$S$1006,N$5,0),"")</f>
        <v/>
      </c>
      <c r="O685" s="156" t="str">
        <f>IFERROR(VLOOKUP('BH (2)'!$C$4&amp;"-"&amp;'BH (2)'!$A685,'BH (2)'!$B$7:$S$1006,O$5,0),"")</f>
        <v/>
      </c>
      <c r="P685" s="148" t="str">
        <f>IFERROR(VLOOKUP('BH (2)'!$C$4&amp;"-"&amp;'BH (2)'!$A685,'BH (2)'!$B$7:$S$1006,P$5,0),"")</f>
        <v/>
      </c>
      <c r="Q685" s="157" t="str">
        <f>IFERROR(VLOOKUP('BH (2)'!$C$4&amp;"-"&amp;'BH (2)'!$A685,'BH (2)'!$B$7:$S$1006,Q$5,0),"")</f>
        <v/>
      </c>
      <c r="R685" s="158" t="str">
        <f>IFERROR(VLOOKUP('BH (2)'!$C$4&amp;"-"&amp;'BH (2)'!$A685,'BH (2)'!$B$7:$S$1006,R$5,0),"")</f>
        <v/>
      </c>
      <c r="S685" s="159" t="str">
        <f>IFERROR(VLOOKUP('BH (2)'!$C$4&amp;"-"&amp;'BH (2)'!$A685,'BH (2)'!$B$7:$S$1006,S$5,0),"")</f>
        <v/>
      </c>
      <c r="T685" s="26" t="str">
        <f t="shared" si="40"/>
        <v/>
      </c>
      <c r="U685" s="26" t="str">
        <f t="shared" si="41"/>
        <v/>
      </c>
      <c r="V685" s="26" t="str">
        <f t="shared" si="42"/>
        <v/>
      </c>
      <c r="W685" s="26" t="str">
        <f t="shared" si="43"/>
        <v/>
      </c>
    </row>
    <row r="686" spans="3:23" ht="45" customHeight="1" x14ac:dyDescent="0.25">
      <c r="C686" s="32">
        <v>680</v>
      </c>
      <c r="D686" s="150" t="str">
        <f>IFERROR(VLOOKUP('BH (2)'!$C$4&amp;"-"&amp;'BH (2)'!$A686,'BH (2)'!$B$7:$S$1006,D$5,0),"")</f>
        <v/>
      </c>
      <c r="E686" s="160" t="str">
        <f>IFERROR(VLOOKUP('BH (2)'!$C$4&amp;"-"&amp;'BH (2)'!$A686,'BH (2)'!$B$7:$S$1006,E$5,0),"")</f>
        <v/>
      </c>
      <c r="F686" s="152" t="str">
        <f>IFERROR(VLOOKUP('BH (2)'!$C$4&amp;"-"&amp;'BH (2)'!$A686,'BH (2)'!$B$7:$S$1006,F$5,0),"")</f>
        <v/>
      </c>
      <c r="G686" s="153" t="str">
        <f>IFERROR(VLOOKUP('BH (2)'!$C$4&amp;"-"&amp;'BH (2)'!$A686,'BH (2)'!$B$7:$S$1006,G$5,0),"")</f>
        <v/>
      </c>
      <c r="H686" s="154" t="str">
        <f>IFERROR(VLOOKUP('BH (2)'!$C$4&amp;"-"&amp;'BH (2)'!$A686,'BH (2)'!$B$7:$S$1006,H$5,0),"")</f>
        <v/>
      </c>
      <c r="I686" s="153" t="str">
        <f>IFERROR(VLOOKUP('BH (2)'!$C$4&amp;"-"&amp;'BH (2)'!$A686,'BH (2)'!$B$7:$S$1006,I$5,0),"")</f>
        <v/>
      </c>
      <c r="J686" s="155" t="str">
        <f>IFERROR(VLOOKUP('BH (2)'!$C$4&amp;"-"&amp;'BH (2)'!$A686,'BH (2)'!$B$7:$S$1006,J$5,0),"")</f>
        <v/>
      </c>
      <c r="K686" s="153" t="str">
        <f>IFERROR(VLOOKUP('BH (2)'!$C$4&amp;"-"&amp;'BH (2)'!$A686,'BH (2)'!$B$7:$S$1006,K$5,0),"")</f>
        <v/>
      </c>
      <c r="L686" s="150" t="str">
        <f>IFERROR(VLOOKUP('BH (2)'!$C$4&amp;"-"&amp;'BH (2)'!$A686,'BH (2)'!$B$7:$S$1006,L$5,0),"")</f>
        <v/>
      </c>
      <c r="M686" s="154" t="str">
        <f>IFERROR(VLOOKUP('BH (2)'!$C$4&amp;"-"&amp;'BH (2)'!$A686,'BH (2)'!$B$7:$S$1006,M$5,0),"")</f>
        <v/>
      </c>
      <c r="N686" s="150" t="str">
        <f>IFERROR(VLOOKUP('BH (2)'!$C$4&amp;"-"&amp;'BH (2)'!$A686,'BH (2)'!$B$7:$S$1006,N$5,0),"")</f>
        <v/>
      </c>
      <c r="O686" s="156" t="str">
        <f>IFERROR(VLOOKUP('BH (2)'!$C$4&amp;"-"&amp;'BH (2)'!$A686,'BH (2)'!$B$7:$S$1006,O$5,0),"")</f>
        <v/>
      </c>
      <c r="P686" s="148" t="str">
        <f>IFERROR(VLOOKUP('BH (2)'!$C$4&amp;"-"&amp;'BH (2)'!$A686,'BH (2)'!$B$7:$S$1006,P$5,0),"")</f>
        <v/>
      </c>
      <c r="Q686" s="157" t="str">
        <f>IFERROR(VLOOKUP('BH (2)'!$C$4&amp;"-"&amp;'BH (2)'!$A686,'BH (2)'!$B$7:$S$1006,Q$5,0),"")</f>
        <v/>
      </c>
      <c r="R686" s="158" t="str">
        <f>IFERROR(VLOOKUP('BH (2)'!$C$4&amp;"-"&amp;'BH (2)'!$A686,'BH (2)'!$B$7:$S$1006,R$5,0),"")</f>
        <v/>
      </c>
      <c r="S686" s="159" t="str">
        <f>IFERROR(VLOOKUP('BH (2)'!$C$4&amp;"-"&amp;'BH (2)'!$A686,'BH (2)'!$B$7:$S$1006,S$5,0),"")</f>
        <v/>
      </c>
      <c r="T686" s="26" t="str">
        <f t="shared" si="40"/>
        <v/>
      </c>
      <c r="U686" s="26" t="str">
        <f t="shared" si="41"/>
        <v/>
      </c>
      <c r="V686" s="26" t="str">
        <f t="shared" si="42"/>
        <v/>
      </c>
      <c r="W686" s="26" t="str">
        <f t="shared" si="43"/>
        <v/>
      </c>
    </row>
    <row r="687" spans="3:23" ht="45" customHeight="1" x14ac:dyDescent="0.25">
      <c r="C687" s="32">
        <v>681</v>
      </c>
      <c r="D687" s="150" t="str">
        <f>IFERROR(VLOOKUP('BH (2)'!$C$4&amp;"-"&amp;'BH (2)'!$A687,'BH (2)'!$B$7:$S$1006,D$5,0),"")</f>
        <v/>
      </c>
      <c r="E687" s="160" t="str">
        <f>IFERROR(VLOOKUP('BH (2)'!$C$4&amp;"-"&amp;'BH (2)'!$A687,'BH (2)'!$B$7:$S$1006,E$5,0),"")</f>
        <v/>
      </c>
      <c r="F687" s="152" t="str">
        <f>IFERROR(VLOOKUP('BH (2)'!$C$4&amp;"-"&amp;'BH (2)'!$A687,'BH (2)'!$B$7:$S$1006,F$5,0),"")</f>
        <v/>
      </c>
      <c r="G687" s="153" t="str">
        <f>IFERROR(VLOOKUP('BH (2)'!$C$4&amp;"-"&amp;'BH (2)'!$A687,'BH (2)'!$B$7:$S$1006,G$5,0),"")</f>
        <v/>
      </c>
      <c r="H687" s="154" t="str">
        <f>IFERROR(VLOOKUP('BH (2)'!$C$4&amp;"-"&amp;'BH (2)'!$A687,'BH (2)'!$B$7:$S$1006,H$5,0),"")</f>
        <v/>
      </c>
      <c r="I687" s="153" t="str">
        <f>IFERROR(VLOOKUP('BH (2)'!$C$4&amp;"-"&amp;'BH (2)'!$A687,'BH (2)'!$B$7:$S$1006,I$5,0),"")</f>
        <v/>
      </c>
      <c r="J687" s="155" t="str">
        <f>IFERROR(VLOOKUP('BH (2)'!$C$4&amp;"-"&amp;'BH (2)'!$A687,'BH (2)'!$B$7:$S$1006,J$5,0),"")</f>
        <v/>
      </c>
      <c r="K687" s="153" t="str">
        <f>IFERROR(VLOOKUP('BH (2)'!$C$4&amp;"-"&amp;'BH (2)'!$A687,'BH (2)'!$B$7:$S$1006,K$5,0),"")</f>
        <v/>
      </c>
      <c r="L687" s="150" t="str">
        <f>IFERROR(VLOOKUP('BH (2)'!$C$4&amp;"-"&amp;'BH (2)'!$A687,'BH (2)'!$B$7:$S$1006,L$5,0),"")</f>
        <v/>
      </c>
      <c r="M687" s="154" t="str">
        <f>IFERROR(VLOOKUP('BH (2)'!$C$4&amp;"-"&amp;'BH (2)'!$A687,'BH (2)'!$B$7:$S$1006,M$5,0),"")</f>
        <v/>
      </c>
      <c r="N687" s="150" t="str">
        <f>IFERROR(VLOOKUP('BH (2)'!$C$4&amp;"-"&amp;'BH (2)'!$A687,'BH (2)'!$B$7:$S$1006,N$5,0),"")</f>
        <v/>
      </c>
      <c r="O687" s="156" t="str">
        <f>IFERROR(VLOOKUP('BH (2)'!$C$4&amp;"-"&amp;'BH (2)'!$A687,'BH (2)'!$B$7:$S$1006,O$5,0),"")</f>
        <v/>
      </c>
      <c r="P687" s="148" t="str">
        <f>IFERROR(VLOOKUP('BH (2)'!$C$4&amp;"-"&amp;'BH (2)'!$A687,'BH (2)'!$B$7:$S$1006,P$5,0),"")</f>
        <v/>
      </c>
      <c r="Q687" s="157" t="str">
        <f>IFERROR(VLOOKUP('BH (2)'!$C$4&amp;"-"&amp;'BH (2)'!$A687,'BH (2)'!$B$7:$S$1006,Q$5,0),"")</f>
        <v/>
      </c>
      <c r="R687" s="158" t="str">
        <f>IFERROR(VLOOKUP('BH (2)'!$C$4&amp;"-"&amp;'BH (2)'!$A687,'BH (2)'!$B$7:$S$1006,R$5,0),"")</f>
        <v/>
      </c>
      <c r="S687" s="159" t="str">
        <f>IFERROR(VLOOKUP('BH (2)'!$C$4&amp;"-"&amp;'BH (2)'!$A687,'BH (2)'!$B$7:$S$1006,S$5,0),"")</f>
        <v/>
      </c>
      <c r="T687" s="26" t="str">
        <f t="shared" si="40"/>
        <v/>
      </c>
      <c r="U687" s="26" t="str">
        <f t="shared" si="41"/>
        <v/>
      </c>
      <c r="V687" s="26" t="str">
        <f t="shared" si="42"/>
        <v/>
      </c>
      <c r="W687" s="26" t="str">
        <f t="shared" si="43"/>
        <v/>
      </c>
    </row>
    <row r="688" spans="3:23" ht="45" customHeight="1" x14ac:dyDescent="0.25">
      <c r="C688" s="32">
        <v>682</v>
      </c>
      <c r="D688" s="150" t="str">
        <f>IFERROR(VLOOKUP('BH (2)'!$C$4&amp;"-"&amp;'BH (2)'!$A688,'BH (2)'!$B$7:$S$1006,D$5,0),"")</f>
        <v/>
      </c>
      <c r="E688" s="160" t="str">
        <f>IFERROR(VLOOKUP('BH (2)'!$C$4&amp;"-"&amp;'BH (2)'!$A688,'BH (2)'!$B$7:$S$1006,E$5,0),"")</f>
        <v/>
      </c>
      <c r="F688" s="152" t="str">
        <f>IFERROR(VLOOKUP('BH (2)'!$C$4&amp;"-"&amp;'BH (2)'!$A688,'BH (2)'!$B$7:$S$1006,F$5,0),"")</f>
        <v/>
      </c>
      <c r="G688" s="153" t="str">
        <f>IFERROR(VLOOKUP('BH (2)'!$C$4&amp;"-"&amp;'BH (2)'!$A688,'BH (2)'!$B$7:$S$1006,G$5,0),"")</f>
        <v/>
      </c>
      <c r="H688" s="154" t="str">
        <f>IFERROR(VLOOKUP('BH (2)'!$C$4&amp;"-"&amp;'BH (2)'!$A688,'BH (2)'!$B$7:$S$1006,H$5,0),"")</f>
        <v/>
      </c>
      <c r="I688" s="153" t="str">
        <f>IFERROR(VLOOKUP('BH (2)'!$C$4&amp;"-"&amp;'BH (2)'!$A688,'BH (2)'!$B$7:$S$1006,I$5,0),"")</f>
        <v/>
      </c>
      <c r="J688" s="155" t="str">
        <f>IFERROR(VLOOKUP('BH (2)'!$C$4&amp;"-"&amp;'BH (2)'!$A688,'BH (2)'!$B$7:$S$1006,J$5,0),"")</f>
        <v/>
      </c>
      <c r="K688" s="153" t="str">
        <f>IFERROR(VLOOKUP('BH (2)'!$C$4&amp;"-"&amp;'BH (2)'!$A688,'BH (2)'!$B$7:$S$1006,K$5,0),"")</f>
        <v/>
      </c>
      <c r="L688" s="150" t="str">
        <f>IFERROR(VLOOKUP('BH (2)'!$C$4&amp;"-"&amp;'BH (2)'!$A688,'BH (2)'!$B$7:$S$1006,L$5,0),"")</f>
        <v/>
      </c>
      <c r="M688" s="154" t="str">
        <f>IFERROR(VLOOKUP('BH (2)'!$C$4&amp;"-"&amp;'BH (2)'!$A688,'BH (2)'!$B$7:$S$1006,M$5,0),"")</f>
        <v/>
      </c>
      <c r="N688" s="150" t="str">
        <f>IFERROR(VLOOKUP('BH (2)'!$C$4&amp;"-"&amp;'BH (2)'!$A688,'BH (2)'!$B$7:$S$1006,N$5,0),"")</f>
        <v/>
      </c>
      <c r="O688" s="156" t="str">
        <f>IFERROR(VLOOKUP('BH (2)'!$C$4&amp;"-"&amp;'BH (2)'!$A688,'BH (2)'!$B$7:$S$1006,O$5,0),"")</f>
        <v/>
      </c>
      <c r="P688" s="148" t="str">
        <f>IFERROR(VLOOKUP('BH (2)'!$C$4&amp;"-"&amp;'BH (2)'!$A688,'BH (2)'!$B$7:$S$1006,P$5,0),"")</f>
        <v/>
      </c>
      <c r="Q688" s="157" t="str">
        <f>IFERROR(VLOOKUP('BH (2)'!$C$4&amp;"-"&amp;'BH (2)'!$A688,'BH (2)'!$B$7:$S$1006,Q$5,0),"")</f>
        <v/>
      </c>
      <c r="R688" s="158" t="str">
        <f>IFERROR(VLOOKUP('BH (2)'!$C$4&amp;"-"&amp;'BH (2)'!$A688,'BH (2)'!$B$7:$S$1006,R$5,0),"")</f>
        <v/>
      </c>
      <c r="S688" s="159" t="str">
        <f>IFERROR(VLOOKUP('BH (2)'!$C$4&amp;"-"&amp;'BH (2)'!$A688,'BH (2)'!$B$7:$S$1006,S$5,0),"")</f>
        <v/>
      </c>
      <c r="T688" s="26" t="str">
        <f t="shared" si="40"/>
        <v/>
      </c>
      <c r="U688" s="26" t="str">
        <f t="shared" si="41"/>
        <v/>
      </c>
      <c r="V688" s="26" t="str">
        <f t="shared" si="42"/>
        <v/>
      </c>
      <c r="W688" s="26" t="str">
        <f t="shared" si="43"/>
        <v/>
      </c>
    </row>
    <row r="689" spans="3:23" ht="45" customHeight="1" x14ac:dyDescent="0.25">
      <c r="C689" s="32">
        <v>683</v>
      </c>
      <c r="D689" s="150" t="str">
        <f>IFERROR(VLOOKUP('BH (2)'!$C$4&amp;"-"&amp;'BH (2)'!$A689,'BH (2)'!$B$7:$S$1006,D$5,0),"")</f>
        <v/>
      </c>
      <c r="E689" s="160" t="str">
        <f>IFERROR(VLOOKUP('BH (2)'!$C$4&amp;"-"&amp;'BH (2)'!$A689,'BH (2)'!$B$7:$S$1006,E$5,0),"")</f>
        <v/>
      </c>
      <c r="F689" s="152" t="str">
        <f>IFERROR(VLOOKUP('BH (2)'!$C$4&amp;"-"&amp;'BH (2)'!$A689,'BH (2)'!$B$7:$S$1006,F$5,0),"")</f>
        <v/>
      </c>
      <c r="G689" s="153" t="str">
        <f>IFERROR(VLOOKUP('BH (2)'!$C$4&amp;"-"&amp;'BH (2)'!$A689,'BH (2)'!$B$7:$S$1006,G$5,0),"")</f>
        <v/>
      </c>
      <c r="H689" s="154" t="str">
        <f>IFERROR(VLOOKUP('BH (2)'!$C$4&amp;"-"&amp;'BH (2)'!$A689,'BH (2)'!$B$7:$S$1006,H$5,0),"")</f>
        <v/>
      </c>
      <c r="I689" s="153" t="str">
        <f>IFERROR(VLOOKUP('BH (2)'!$C$4&amp;"-"&amp;'BH (2)'!$A689,'BH (2)'!$B$7:$S$1006,I$5,0),"")</f>
        <v/>
      </c>
      <c r="J689" s="155" t="str">
        <f>IFERROR(VLOOKUP('BH (2)'!$C$4&amp;"-"&amp;'BH (2)'!$A689,'BH (2)'!$B$7:$S$1006,J$5,0),"")</f>
        <v/>
      </c>
      <c r="K689" s="153" t="str">
        <f>IFERROR(VLOOKUP('BH (2)'!$C$4&amp;"-"&amp;'BH (2)'!$A689,'BH (2)'!$B$7:$S$1006,K$5,0),"")</f>
        <v/>
      </c>
      <c r="L689" s="150" t="str">
        <f>IFERROR(VLOOKUP('BH (2)'!$C$4&amp;"-"&amp;'BH (2)'!$A689,'BH (2)'!$B$7:$S$1006,L$5,0),"")</f>
        <v/>
      </c>
      <c r="M689" s="154" t="str">
        <f>IFERROR(VLOOKUP('BH (2)'!$C$4&amp;"-"&amp;'BH (2)'!$A689,'BH (2)'!$B$7:$S$1006,M$5,0),"")</f>
        <v/>
      </c>
      <c r="N689" s="150" t="str">
        <f>IFERROR(VLOOKUP('BH (2)'!$C$4&amp;"-"&amp;'BH (2)'!$A689,'BH (2)'!$B$7:$S$1006,N$5,0),"")</f>
        <v/>
      </c>
      <c r="O689" s="156" t="str">
        <f>IFERROR(VLOOKUP('BH (2)'!$C$4&amp;"-"&amp;'BH (2)'!$A689,'BH (2)'!$B$7:$S$1006,O$5,0),"")</f>
        <v/>
      </c>
      <c r="P689" s="148" t="str">
        <f>IFERROR(VLOOKUP('BH (2)'!$C$4&amp;"-"&amp;'BH (2)'!$A689,'BH (2)'!$B$7:$S$1006,P$5,0),"")</f>
        <v/>
      </c>
      <c r="Q689" s="157" t="str">
        <f>IFERROR(VLOOKUP('BH (2)'!$C$4&amp;"-"&amp;'BH (2)'!$A689,'BH (2)'!$B$7:$S$1006,Q$5,0),"")</f>
        <v/>
      </c>
      <c r="R689" s="158" t="str">
        <f>IFERROR(VLOOKUP('BH (2)'!$C$4&amp;"-"&amp;'BH (2)'!$A689,'BH (2)'!$B$7:$S$1006,R$5,0),"")</f>
        <v/>
      </c>
      <c r="S689" s="159" t="str">
        <f>IFERROR(VLOOKUP('BH (2)'!$C$4&amp;"-"&amp;'BH (2)'!$A689,'BH (2)'!$B$7:$S$1006,S$5,0),"")</f>
        <v/>
      </c>
      <c r="T689" s="26" t="str">
        <f t="shared" si="40"/>
        <v/>
      </c>
      <c r="U689" s="26" t="str">
        <f t="shared" si="41"/>
        <v/>
      </c>
      <c r="V689" s="26" t="str">
        <f t="shared" si="42"/>
        <v/>
      </c>
      <c r="W689" s="26" t="str">
        <f t="shared" si="43"/>
        <v/>
      </c>
    </row>
    <row r="690" spans="3:23" ht="45" customHeight="1" x14ac:dyDescent="0.25">
      <c r="C690" s="32">
        <v>684</v>
      </c>
      <c r="D690" s="150" t="str">
        <f>IFERROR(VLOOKUP('BH (2)'!$C$4&amp;"-"&amp;'BH (2)'!$A690,'BH (2)'!$B$7:$S$1006,D$5,0),"")</f>
        <v/>
      </c>
      <c r="E690" s="160" t="str">
        <f>IFERROR(VLOOKUP('BH (2)'!$C$4&amp;"-"&amp;'BH (2)'!$A690,'BH (2)'!$B$7:$S$1006,E$5,0),"")</f>
        <v/>
      </c>
      <c r="F690" s="152" t="str">
        <f>IFERROR(VLOOKUP('BH (2)'!$C$4&amp;"-"&amp;'BH (2)'!$A690,'BH (2)'!$B$7:$S$1006,F$5,0),"")</f>
        <v/>
      </c>
      <c r="G690" s="153" t="str">
        <f>IFERROR(VLOOKUP('BH (2)'!$C$4&amp;"-"&amp;'BH (2)'!$A690,'BH (2)'!$B$7:$S$1006,G$5,0),"")</f>
        <v/>
      </c>
      <c r="H690" s="154" t="str">
        <f>IFERROR(VLOOKUP('BH (2)'!$C$4&amp;"-"&amp;'BH (2)'!$A690,'BH (2)'!$B$7:$S$1006,H$5,0),"")</f>
        <v/>
      </c>
      <c r="I690" s="153" t="str">
        <f>IFERROR(VLOOKUP('BH (2)'!$C$4&amp;"-"&amp;'BH (2)'!$A690,'BH (2)'!$B$7:$S$1006,I$5,0),"")</f>
        <v/>
      </c>
      <c r="J690" s="155" t="str">
        <f>IFERROR(VLOOKUP('BH (2)'!$C$4&amp;"-"&amp;'BH (2)'!$A690,'BH (2)'!$B$7:$S$1006,J$5,0),"")</f>
        <v/>
      </c>
      <c r="K690" s="153" t="str">
        <f>IFERROR(VLOOKUP('BH (2)'!$C$4&amp;"-"&amp;'BH (2)'!$A690,'BH (2)'!$B$7:$S$1006,K$5,0),"")</f>
        <v/>
      </c>
      <c r="L690" s="150" t="str">
        <f>IFERROR(VLOOKUP('BH (2)'!$C$4&amp;"-"&amp;'BH (2)'!$A690,'BH (2)'!$B$7:$S$1006,L$5,0),"")</f>
        <v/>
      </c>
      <c r="M690" s="154" t="str">
        <f>IFERROR(VLOOKUP('BH (2)'!$C$4&amp;"-"&amp;'BH (2)'!$A690,'BH (2)'!$B$7:$S$1006,M$5,0),"")</f>
        <v/>
      </c>
      <c r="N690" s="150" t="str">
        <f>IFERROR(VLOOKUP('BH (2)'!$C$4&amp;"-"&amp;'BH (2)'!$A690,'BH (2)'!$B$7:$S$1006,N$5,0),"")</f>
        <v/>
      </c>
      <c r="O690" s="156" t="str">
        <f>IFERROR(VLOOKUP('BH (2)'!$C$4&amp;"-"&amp;'BH (2)'!$A690,'BH (2)'!$B$7:$S$1006,O$5,0),"")</f>
        <v/>
      </c>
      <c r="P690" s="148" t="str">
        <f>IFERROR(VLOOKUP('BH (2)'!$C$4&amp;"-"&amp;'BH (2)'!$A690,'BH (2)'!$B$7:$S$1006,P$5,0),"")</f>
        <v/>
      </c>
      <c r="Q690" s="157" t="str">
        <f>IFERROR(VLOOKUP('BH (2)'!$C$4&amp;"-"&amp;'BH (2)'!$A690,'BH (2)'!$B$7:$S$1006,Q$5,0),"")</f>
        <v/>
      </c>
      <c r="R690" s="158" t="str">
        <f>IFERROR(VLOOKUP('BH (2)'!$C$4&amp;"-"&amp;'BH (2)'!$A690,'BH (2)'!$B$7:$S$1006,R$5,0),"")</f>
        <v/>
      </c>
      <c r="S690" s="159" t="str">
        <f>IFERROR(VLOOKUP('BH (2)'!$C$4&amp;"-"&amp;'BH (2)'!$A690,'BH (2)'!$B$7:$S$1006,S$5,0),"")</f>
        <v/>
      </c>
      <c r="T690" s="26" t="str">
        <f t="shared" si="40"/>
        <v/>
      </c>
      <c r="U690" s="26" t="str">
        <f t="shared" si="41"/>
        <v/>
      </c>
      <c r="V690" s="26" t="str">
        <f t="shared" si="42"/>
        <v/>
      </c>
      <c r="W690" s="26" t="str">
        <f t="shared" si="43"/>
        <v/>
      </c>
    </row>
    <row r="691" spans="3:23" ht="45" customHeight="1" x14ac:dyDescent="0.25">
      <c r="C691" s="32">
        <v>685</v>
      </c>
      <c r="D691" s="150" t="str">
        <f>IFERROR(VLOOKUP('BH (2)'!$C$4&amp;"-"&amp;'BH (2)'!$A691,'BH (2)'!$B$7:$S$1006,D$5,0),"")</f>
        <v/>
      </c>
      <c r="E691" s="160" t="str">
        <f>IFERROR(VLOOKUP('BH (2)'!$C$4&amp;"-"&amp;'BH (2)'!$A691,'BH (2)'!$B$7:$S$1006,E$5,0),"")</f>
        <v/>
      </c>
      <c r="F691" s="152" t="str">
        <f>IFERROR(VLOOKUP('BH (2)'!$C$4&amp;"-"&amp;'BH (2)'!$A691,'BH (2)'!$B$7:$S$1006,F$5,0),"")</f>
        <v/>
      </c>
      <c r="G691" s="153" t="str">
        <f>IFERROR(VLOOKUP('BH (2)'!$C$4&amp;"-"&amp;'BH (2)'!$A691,'BH (2)'!$B$7:$S$1006,G$5,0),"")</f>
        <v/>
      </c>
      <c r="H691" s="154" t="str">
        <f>IFERROR(VLOOKUP('BH (2)'!$C$4&amp;"-"&amp;'BH (2)'!$A691,'BH (2)'!$B$7:$S$1006,H$5,0),"")</f>
        <v/>
      </c>
      <c r="I691" s="153" t="str">
        <f>IFERROR(VLOOKUP('BH (2)'!$C$4&amp;"-"&amp;'BH (2)'!$A691,'BH (2)'!$B$7:$S$1006,I$5,0),"")</f>
        <v/>
      </c>
      <c r="J691" s="155" t="str">
        <f>IFERROR(VLOOKUP('BH (2)'!$C$4&amp;"-"&amp;'BH (2)'!$A691,'BH (2)'!$B$7:$S$1006,J$5,0),"")</f>
        <v/>
      </c>
      <c r="K691" s="153" t="str">
        <f>IFERROR(VLOOKUP('BH (2)'!$C$4&amp;"-"&amp;'BH (2)'!$A691,'BH (2)'!$B$7:$S$1006,K$5,0),"")</f>
        <v/>
      </c>
      <c r="L691" s="150" t="str">
        <f>IFERROR(VLOOKUP('BH (2)'!$C$4&amp;"-"&amp;'BH (2)'!$A691,'BH (2)'!$B$7:$S$1006,L$5,0),"")</f>
        <v/>
      </c>
      <c r="M691" s="154" t="str">
        <f>IFERROR(VLOOKUP('BH (2)'!$C$4&amp;"-"&amp;'BH (2)'!$A691,'BH (2)'!$B$7:$S$1006,M$5,0),"")</f>
        <v/>
      </c>
      <c r="N691" s="150" t="str">
        <f>IFERROR(VLOOKUP('BH (2)'!$C$4&amp;"-"&amp;'BH (2)'!$A691,'BH (2)'!$B$7:$S$1006,N$5,0),"")</f>
        <v/>
      </c>
      <c r="O691" s="156" t="str">
        <f>IFERROR(VLOOKUP('BH (2)'!$C$4&amp;"-"&amp;'BH (2)'!$A691,'BH (2)'!$B$7:$S$1006,O$5,0),"")</f>
        <v/>
      </c>
      <c r="P691" s="148" t="str">
        <f>IFERROR(VLOOKUP('BH (2)'!$C$4&amp;"-"&amp;'BH (2)'!$A691,'BH (2)'!$B$7:$S$1006,P$5,0),"")</f>
        <v/>
      </c>
      <c r="Q691" s="157" t="str">
        <f>IFERROR(VLOOKUP('BH (2)'!$C$4&amp;"-"&amp;'BH (2)'!$A691,'BH (2)'!$B$7:$S$1006,Q$5,0),"")</f>
        <v/>
      </c>
      <c r="R691" s="158" t="str">
        <f>IFERROR(VLOOKUP('BH (2)'!$C$4&amp;"-"&amp;'BH (2)'!$A691,'BH (2)'!$B$7:$S$1006,R$5,0),"")</f>
        <v/>
      </c>
      <c r="S691" s="159" t="str">
        <f>IFERROR(VLOOKUP('BH (2)'!$C$4&amp;"-"&amp;'BH (2)'!$A691,'BH (2)'!$B$7:$S$1006,S$5,0),"")</f>
        <v/>
      </c>
      <c r="T691" s="26" t="str">
        <f t="shared" si="40"/>
        <v/>
      </c>
      <c r="U691" s="26" t="str">
        <f t="shared" si="41"/>
        <v/>
      </c>
      <c r="V691" s="26" t="str">
        <f t="shared" si="42"/>
        <v/>
      </c>
      <c r="W691" s="26" t="str">
        <f t="shared" si="43"/>
        <v/>
      </c>
    </row>
    <row r="692" spans="3:23" ht="45" customHeight="1" x14ac:dyDescent="0.25">
      <c r="C692" s="32">
        <v>686</v>
      </c>
      <c r="D692" s="150" t="str">
        <f>IFERROR(VLOOKUP('BH (2)'!$C$4&amp;"-"&amp;'BH (2)'!$A692,'BH (2)'!$B$7:$S$1006,D$5,0),"")</f>
        <v/>
      </c>
      <c r="E692" s="160" t="str">
        <f>IFERROR(VLOOKUP('BH (2)'!$C$4&amp;"-"&amp;'BH (2)'!$A692,'BH (2)'!$B$7:$S$1006,E$5,0),"")</f>
        <v/>
      </c>
      <c r="F692" s="152" t="str">
        <f>IFERROR(VLOOKUP('BH (2)'!$C$4&amp;"-"&amp;'BH (2)'!$A692,'BH (2)'!$B$7:$S$1006,F$5,0),"")</f>
        <v/>
      </c>
      <c r="G692" s="153" t="str">
        <f>IFERROR(VLOOKUP('BH (2)'!$C$4&amp;"-"&amp;'BH (2)'!$A692,'BH (2)'!$B$7:$S$1006,G$5,0),"")</f>
        <v/>
      </c>
      <c r="H692" s="154" t="str">
        <f>IFERROR(VLOOKUP('BH (2)'!$C$4&amp;"-"&amp;'BH (2)'!$A692,'BH (2)'!$B$7:$S$1006,H$5,0),"")</f>
        <v/>
      </c>
      <c r="I692" s="153" t="str">
        <f>IFERROR(VLOOKUP('BH (2)'!$C$4&amp;"-"&amp;'BH (2)'!$A692,'BH (2)'!$B$7:$S$1006,I$5,0),"")</f>
        <v/>
      </c>
      <c r="J692" s="155" t="str">
        <f>IFERROR(VLOOKUP('BH (2)'!$C$4&amp;"-"&amp;'BH (2)'!$A692,'BH (2)'!$B$7:$S$1006,J$5,0),"")</f>
        <v/>
      </c>
      <c r="K692" s="153" t="str">
        <f>IFERROR(VLOOKUP('BH (2)'!$C$4&amp;"-"&amp;'BH (2)'!$A692,'BH (2)'!$B$7:$S$1006,K$5,0),"")</f>
        <v/>
      </c>
      <c r="L692" s="150" t="str">
        <f>IFERROR(VLOOKUP('BH (2)'!$C$4&amp;"-"&amp;'BH (2)'!$A692,'BH (2)'!$B$7:$S$1006,L$5,0),"")</f>
        <v/>
      </c>
      <c r="M692" s="154" t="str">
        <f>IFERROR(VLOOKUP('BH (2)'!$C$4&amp;"-"&amp;'BH (2)'!$A692,'BH (2)'!$B$7:$S$1006,M$5,0),"")</f>
        <v/>
      </c>
      <c r="N692" s="150" t="str">
        <f>IFERROR(VLOOKUP('BH (2)'!$C$4&amp;"-"&amp;'BH (2)'!$A692,'BH (2)'!$B$7:$S$1006,N$5,0),"")</f>
        <v/>
      </c>
      <c r="O692" s="156" t="str">
        <f>IFERROR(VLOOKUP('BH (2)'!$C$4&amp;"-"&amp;'BH (2)'!$A692,'BH (2)'!$B$7:$S$1006,O$5,0),"")</f>
        <v/>
      </c>
      <c r="P692" s="148" t="str">
        <f>IFERROR(VLOOKUP('BH (2)'!$C$4&amp;"-"&amp;'BH (2)'!$A692,'BH (2)'!$B$7:$S$1006,P$5,0),"")</f>
        <v/>
      </c>
      <c r="Q692" s="157" t="str">
        <f>IFERROR(VLOOKUP('BH (2)'!$C$4&amp;"-"&amp;'BH (2)'!$A692,'BH (2)'!$B$7:$S$1006,Q$5,0),"")</f>
        <v/>
      </c>
      <c r="R692" s="158" t="str">
        <f>IFERROR(VLOOKUP('BH (2)'!$C$4&amp;"-"&amp;'BH (2)'!$A692,'BH (2)'!$B$7:$S$1006,R$5,0),"")</f>
        <v/>
      </c>
      <c r="S692" s="159" t="str">
        <f>IFERROR(VLOOKUP('BH (2)'!$C$4&amp;"-"&amp;'BH (2)'!$A692,'BH (2)'!$B$7:$S$1006,S$5,0),"")</f>
        <v/>
      </c>
      <c r="T692" s="26" t="str">
        <f t="shared" si="40"/>
        <v/>
      </c>
      <c r="U692" s="26" t="str">
        <f t="shared" si="41"/>
        <v/>
      </c>
      <c r="V692" s="26" t="str">
        <f t="shared" si="42"/>
        <v/>
      </c>
      <c r="W692" s="26" t="str">
        <f t="shared" si="43"/>
        <v/>
      </c>
    </row>
    <row r="693" spans="3:23" ht="45" customHeight="1" x14ac:dyDescent="0.25">
      <c r="C693" s="32">
        <v>687</v>
      </c>
      <c r="D693" s="150" t="str">
        <f>IFERROR(VLOOKUP('BH (2)'!$C$4&amp;"-"&amp;'BH (2)'!$A693,'BH (2)'!$B$7:$S$1006,D$5,0),"")</f>
        <v/>
      </c>
      <c r="E693" s="160" t="str">
        <f>IFERROR(VLOOKUP('BH (2)'!$C$4&amp;"-"&amp;'BH (2)'!$A693,'BH (2)'!$B$7:$S$1006,E$5,0),"")</f>
        <v/>
      </c>
      <c r="F693" s="152" t="str">
        <f>IFERROR(VLOOKUP('BH (2)'!$C$4&amp;"-"&amp;'BH (2)'!$A693,'BH (2)'!$B$7:$S$1006,F$5,0),"")</f>
        <v/>
      </c>
      <c r="G693" s="153" t="str">
        <f>IFERROR(VLOOKUP('BH (2)'!$C$4&amp;"-"&amp;'BH (2)'!$A693,'BH (2)'!$B$7:$S$1006,G$5,0),"")</f>
        <v/>
      </c>
      <c r="H693" s="154" t="str">
        <f>IFERROR(VLOOKUP('BH (2)'!$C$4&amp;"-"&amp;'BH (2)'!$A693,'BH (2)'!$B$7:$S$1006,H$5,0),"")</f>
        <v/>
      </c>
      <c r="I693" s="153" t="str">
        <f>IFERROR(VLOOKUP('BH (2)'!$C$4&amp;"-"&amp;'BH (2)'!$A693,'BH (2)'!$B$7:$S$1006,I$5,0),"")</f>
        <v/>
      </c>
      <c r="J693" s="155" t="str">
        <f>IFERROR(VLOOKUP('BH (2)'!$C$4&amp;"-"&amp;'BH (2)'!$A693,'BH (2)'!$B$7:$S$1006,J$5,0),"")</f>
        <v/>
      </c>
      <c r="K693" s="153" t="str">
        <f>IFERROR(VLOOKUP('BH (2)'!$C$4&amp;"-"&amp;'BH (2)'!$A693,'BH (2)'!$B$7:$S$1006,K$5,0),"")</f>
        <v/>
      </c>
      <c r="L693" s="150" t="str">
        <f>IFERROR(VLOOKUP('BH (2)'!$C$4&amp;"-"&amp;'BH (2)'!$A693,'BH (2)'!$B$7:$S$1006,L$5,0),"")</f>
        <v/>
      </c>
      <c r="M693" s="154" t="str">
        <f>IFERROR(VLOOKUP('BH (2)'!$C$4&amp;"-"&amp;'BH (2)'!$A693,'BH (2)'!$B$7:$S$1006,M$5,0),"")</f>
        <v/>
      </c>
      <c r="N693" s="150" t="str">
        <f>IFERROR(VLOOKUP('BH (2)'!$C$4&amp;"-"&amp;'BH (2)'!$A693,'BH (2)'!$B$7:$S$1006,N$5,0),"")</f>
        <v/>
      </c>
      <c r="O693" s="156" t="str">
        <f>IFERROR(VLOOKUP('BH (2)'!$C$4&amp;"-"&amp;'BH (2)'!$A693,'BH (2)'!$B$7:$S$1006,O$5,0),"")</f>
        <v/>
      </c>
      <c r="P693" s="148" t="str">
        <f>IFERROR(VLOOKUP('BH (2)'!$C$4&amp;"-"&amp;'BH (2)'!$A693,'BH (2)'!$B$7:$S$1006,P$5,0),"")</f>
        <v/>
      </c>
      <c r="Q693" s="157" t="str">
        <f>IFERROR(VLOOKUP('BH (2)'!$C$4&amp;"-"&amp;'BH (2)'!$A693,'BH (2)'!$B$7:$S$1006,Q$5,0),"")</f>
        <v/>
      </c>
      <c r="R693" s="158" t="str">
        <f>IFERROR(VLOOKUP('BH (2)'!$C$4&amp;"-"&amp;'BH (2)'!$A693,'BH (2)'!$B$7:$S$1006,R$5,0),"")</f>
        <v/>
      </c>
      <c r="S693" s="159" t="str">
        <f>IFERROR(VLOOKUP('BH (2)'!$C$4&amp;"-"&amp;'BH (2)'!$A693,'BH (2)'!$B$7:$S$1006,S$5,0),"")</f>
        <v/>
      </c>
      <c r="T693" s="26" t="str">
        <f t="shared" si="40"/>
        <v/>
      </c>
      <c r="U693" s="26" t="str">
        <f t="shared" si="41"/>
        <v/>
      </c>
      <c r="V693" s="26" t="str">
        <f t="shared" si="42"/>
        <v/>
      </c>
      <c r="W693" s="26" t="str">
        <f t="shared" si="43"/>
        <v/>
      </c>
    </row>
    <row r="694" spans="3:23" ht="45" customHeight="1" x14ac:dyDescent="0.25">
      <c r="C694" s="32">
        <v>688</v>
      </c>
      <c r="D694" s="150" t="str">
        <f>IFERROR(VLOOKUP('BH (2)'!$C$4&amp;"-"&amp;'BH (2)'!$A694,'BH (2)'!$B$7:$S$1006,D$5,0),"")</f>
        <v/>
      </c>
      <c r="E694" s="160" t="str">
        <f>IFERROR(VLOOKUP('BH (2)'!$C$4&amp;"-"&amp;'BH (2)'!$A694,'BH (2)'!$B$7:$S$1006,E$5,0),"")</f>
        <v/>
      </c>
      <c r="F694" s="152" t="str">
        <f>IFERROR(VLOOKUP('BH (2)'!$C$4&amp;"-"&amp;'BH (2)'!$A694,'BH (2)'!$B$7:$S$1006,F$5,0),"")</f>
        <v/>
      </c>
      <c r="G694" s="153" t="str">
        <f>IFERROR(VLOOKUP('BH (2)'!$C$4&amp;"-"&amp;'BH (2)'!$A694,'BH (2)'!$B$7:$S$1006,G$5,0),"")</f>
        <v/>
      </c>
      <c r="H694" s="154" t="str">
        <f>IFERROR(VLOOKUP('BH (2)'!$C$4&amp;"-"&amp;'BH (2)'!$A694,'BH (2)'!$B$7:$S$1006,H$5,0),"")</f>
        <v/>
      </c>
      <c r="I694" s="153" t="str">
        <f>IFERROR(VLOOKUP('BH (2)'!$C$4&amp;"-"&amp;'BH (2)'!$A694,'BH (2)'!$B$7:$S$1006,I$5,0),"")</f>
        <v/>
      </c>
      <c r="J694" s="155" t="str">
        <f>IFERROR(VLOOKUP('BH (2)'!$C$4&amp;"-"&amp;'BH (2)'!$A694,'BH (2)'!$B$7:$S$1006,J$5,0),"")</f>
        <v/>
      </c>
      <c r="K694" s="153" t="str">
        <f>IFERROR(VLOOKUP('BH (2)'!$C$4&amp;"-"&amp;'BH (2)'!$A694,'BH (2)'!$B$7:$S$1006,K$5,0),"")</f>
        <v/>
      </c>
      <c r="L694" s="150" t="str">
        <f>IFERROR(VLOOKUP('BH (2)'!$C$4&amp;"-"&amp;'BH (2)'!$A694,'BH (2)'!$B$7:$S$1006,L$5,0),"")</f>
        <v/>
      </c>
      <c r="M694" s="154" t="str">
        <f>IFERROR(VLOOKUP('BH (2)'!$C$4&amp;"-"&amp;'BH (2)'!$A694,'BH (2)'!$B$7:$S$1006,M$5,0),"")</f>
        <v/>
      </c>
      <c r="N694" s="150" t="str">
        <f>IFERROR(VLOOKUP('BH (2)'!$C$4&amp;"-"&amp;'BH (2)'!$A694,'BH (2)'!$B$7:$S$1006,N$5,0),"")</f>
        <v/>
      </c>
      <c r="O694" s="156" t="str">
        <f>IFERROR(VLOOKUP('BH (2)'!$C$4&amp;"-"&amp;'BH (2)'!$A694,'BH (2)'!$B$7:$S$1006,O$5,0),"")</f>
        <v/>
      </c>
      <c r="P694" s="148" t="str">
        <f>IFERROR(VLOOKUP('BH (2)'!$C$4&amp;"-"&amp;'BH (2)'!$A694,'BH (2)'!$B$7:$S$1006,P$5,0),"")</f>
        <v/>
      </c>
      <c r="Q694" s="157" t="str">
        <f>IFERROR(VLOOKUP('BH (2)'!$C$4&amp;"-"&amp;'BH (2)'!$A694,'BH (2)'!$B$7:$S$1006,Q$5,0),"")</f>
        <v/>
      </c>
      <c r="R694" s="158" t="str">
        <f>IFERROR(VLOOKUP('BH (2)'!$C$4&amp;"-"&amp;'BH (2)'!$A694,'BH (2)'!$B$7:$S$1006,R$5,0),"")</f>
        <v/>
      </c>
      <c r="S694" s="159" t="str">
        <f>IFERROR(VLOOKUP('BH (2)'!$C$4&amp;"-"&amp;'BH (2)'!$A694,'BH (2)'!$B$7:$S$1006,S$5,0),"")</f>
        <v/>
      </c>
      <c r="T694" s="26" t="str">
        <f t="shared" si="40"/>
        <v/>
      </c>
      <c r="U694" s="26" t="str">
        <f t="shared" si="41"/>
        <v/>
      </c>
      <c r="V694" s="26" t="str">
        <f t="shared" si="42"/>
        <v/>
      </c>
      <c r="W694" s="26" t="str">
        <f t="shared" si="43"/>
        <v/>
      </c>
    </row>
    <row r="695" spans="3:23" ht="45" customHeight="1" x14ac:dyDescent="0.25">
      <c r="C695" s="32">
        <v>689</v>
      </c>
      <c r="D695" s="150" t="str">
        <f>IFERROR(VLOOKUP('BH (2)'!$C$4&amp;"-"&amp;'BH (2)'!$A695,'BH (2)'!$B$7:$S$1006,D$5,0),"")</f>
        <v/>
      </c>
      <c r="E695" s="160" t="str">
        <f>IFERROR(VLOOKUP('BH (2)'!$C$4&amp;"-"&amp;'BH (2)'!$A695,'BH (2)'!$B$7:$S$1006,E$5,0),"")</f>
        <v/>
      </c>
      <c r="F695" s="152" t="str">
        <f>IFERROR(VLOOKUP('BH (2)'!$C$4&amp;"-"&amp;'BH (2)'!$A695,'BH (2)'!$B$7:$S$1006,F$5,0),"")</f>
        <v/>
      </c>
      <c r="G695" s="153" t="str">
        <f>IFERROR(VLOOKUP('BH (2)'!$C$4&amp;"-"&amp;'BH (2)'!$A695,'BH (2)'!$B$7:$S$1006,G$5,0),"")</f>
        <v/>
      </c>
      <c r="H695" s="154" t="str">
        <f>IFERROR(VLOOKUP('BH (2)'!$C$4&amp;"-"&amp;'BH (2)'!$A695,'BH (2)'!$B$7:$S$1006,H$5,0),"")</f>
        <v/>
      </c>
      <c r="I695" s="153" t="str">
        <f>IFERROR(VLOOKUP('BH (2)'!$C$4&amp;"-"&amp;'BH (2)'!$A695,'BH (2)'!$B$7:$S$1006,I$5,0),"")</f>
        <v/>
      </c>
      <c r="J695" s="155" t="str">
        <f>IFERROR(VLOOKUP('BH (2)'!$C$4&amp;"-"&amp;'BH (2)'!$A695,'BH (2)'!$B$7:$S$1006,J$5,0),"")</f>
        <v/>
      </c>
      <c r="K695" s="153" t="str">
        <f>IFERROR(VLOOKUP('BH (2)'!$C$4&amp;"-"&amp;'BH (2)'!$A695,'BH (2)'!$B$7:$S$1006,K$5,0),"")</f>
        <v/>
      </c>
      <c r="L695" s="150" t="str">
        <f>IFERROR(VLOOKUP('BH (2)'!$C$4&amp;"-"&amp;'BH (2)'!$A695,'BH (2)'!$B$7:$S$1006,L$5,0),"")</f>
        <v/>
      </c>
      <c r="M695" s="154" t="str">
        <f>IFERROR(VLOOKUP('BH (2)'!$C$4&amp;"-"&amp;'BH (2)'!$A695,'BH (2)'!$B$7:$S$1006,M$5,0),"")</f>
        <v/>
      </c>
      <c r="N695" s="150" t="str">
        <f>IFERROR(VLOOKUP('BH (2)'!$C$4&amp;"-"&amp;'BH (2)'!$A695,'BH (2)'!$B$7:$S$1006,N$5,0),"")</f>
        <v/>
      </c>
      <c r="O695" s="156" t="str">
        <f>IFERROR(VLOOKUP('BH (2)'!$C$4&amp;"-"&amp;'BH (2)'!$A695,'BH (2)'!$B$7:$S$1006,O$5,0),"")</f>
        <v/>
      </c>
      <c r="P695" s="148" t="str">
        <f>IFERROR(VLOOKUP('BH (2)'!$C$4&amp;"-"&amp;'BH (2)'!$A695,'BH (2)'!$B$7:$S$1006,P$5,0),"")</f>
        <v/>
      </c>
      <c r="Q695" s="157" t="str">
        <f>IFERROR(VLOOKUP('BH (2)'!$C$4&amp;"-"&amp;'BH (2)'!$A695,'BH (2)'!$B$7:$S$1006,Q$5,0),"")</f>
        <v/>
      </c>
      <c r="R695" s="158" t="str">
        <f>IFERROR(VLOOKUP('BH (2)'!$C$4&amp;"-"&amp;'BH (2)'!$A695,'BH (2)'!$B$7:$S$1006,R$5,0),"")</f>
        <v/>
      </c>
      <c r="S695" s="159" t="str">
        <f>IFERROR(VLOOKUP('BH (2)'!$C$4&amp;"-"&amp;'BH (2)'!$A695,'BH (2)'!$B$7:$S$1006,S$5,0),"")</f>
        <v/>
      </c>
      <c r="T695" s="26" t="str">
        <f t="shared" si="40"/>
        <v/>
      </c>
      <c r="U695" s="26" t="str">
        <f t="shared" si="41"/>
        <v/>
      </c>
      <c r="V695" s="26" t="str">
        <f t="shared" si="42"/>
        <v/>
      </c>
      <c r="W695" s="26" t="str">
        <f t="shared" si="43"/>
        <v/>
      </c>
    </row>
    <row r="696" spans="3:23" ht="45" customHeight="1" x14ac:dyDescent="0.25">
      <c r="C696" s="32">
        <v>690</v>
      </c>
      <c r="D696" s="150" t="str">
        <f>IFERROR(VLOOKUP('BH (2)'!$C$4&amp;"-"&amp;'BH (2)'!$A696,'BH (2)'!$B$7:$S$1006,D$5,0),"")</f>
        <v/>
      </c>
      <c r="E696" s="160" t="str">
        <f>IFERROR(VLOOKUP('BH (2)'!$C$4&amp;"-"&amp;'BH (2)'!$A696,'BH (2)'!$B$7:$S$1006,E$5,0),"")</f>
        <v/>
      </c>
      <c r="F696" s="152" t="str">
        <f>IFERROR(VLOOKUP('BH (2)'!$C$4&amp;"-"&amp;'BH (2)'!$A696,'BH (2)'!$B$7:$S$1006,F$5,0),"")</f>
        <v/>
      </c>
      <c r="G696" s="153" t="str">
        <f>IFERROR(VLOOKUP('BH (2)'!$C$4&amp;"-"&amp;'BH (2)'!$A696,'BH (2)'!$B$7:$S$1006,G$5,0),"")</f>
        <v/>
      </c>
      <c r="H696" s="154" t="str">
        <f>IFERROR(VLOOKUP('BH (2)'!$C$4&amp;"-"&amp;'BH (2)'!$A696,'BH (2)'!$B$7:$S$1006,H$5,0),"")</f>
        <v/>
      </c>
      <c r="I696" s="153" t="str">
        <f>IFERROR(VLOOKUP('BH (2)'!$C$4&amp;"-"&amp;'BH (2)'!$A696,'BH (2)'!$B$7:$S$1006,I$5,0),"")</f>
        <v/>
      </c>
      <c r="J696" s="155" t="str">
        <f>IFERROR(VLOOKUP('BH (2)'!$C$4&amp;"-"&amp;'BH (2)'!$A696,'BH (2)'!$B$7:$S$1006,J$5,0),"")</f>
        <v/>
      </c>
      <c r="K696" s="153" t="str">
        <f>IFERROR(VLOOKUP('BH (2)'!$C$4&amp;"-"&amp;'BH (2)'!$A696,'BH (2)'!$B$7:$S$1006,K$5,0),"")</f>
        <v/>
      </c>
      <c r="L696" s="150" t="str">
        <f>IFERROR(VLOOKUP('BH (2)'!$C$4&amp;"-"&amp;'BH (2)'!$A696,'BH (2)'!$B$7:$S$1006,L$5,0),"")</f>
        <v/>
      </c>
      <c r="M696" s="154" t="str">
        <f>IFERROR(VLOOKUP('BH (2)'!$C$4&amp;"-"&amp;'BH (2)'!$A696,'BH (2)'!$B$7:$S$1006,M$5,0),"")</f>
        <v/>
      </c>
      <c r="N696" s="150" t="str">
        <f>IFERROR(VLOOKUP('BH (2)'!$C$4&amp;"-"&amp;'BH (2)'!$A696,'BH (2)'!$B$7:$S$1006,N$5,0),"")</f>
        <v/>
      </c>
      <c r="O696" s="156" t="str">
        <f>IFERROR(VLOOKUP('BH (2)'!$C$4&amp;"-"&amp;'BH (2)'!$A696,'BH (2)'!$B$7:$S$1006,O$5,0),"")</f>
        <v/>
      </c>
      <c r="P696" s="148" t="str">
        <f>IFERROR(VLOOKUP('BH (2)'!$C$4&amp;"-"&amp;'BH (2)'!$A696,'BH (2)'!$B$7:$S$1006,P$5,0),"")</f>
        <v/>
      </c>
      <c r="Q696" s="157" t="str">
        <f>IFERROR(VLOOKUP('BH (2)'!$C$4&amp;"-"&amp;'BH (2)'!$A696,'BH (2)'!$B$7:$S$1006,Q$5,0),"")</f>
        <v/>
      </c>
      <c r="R696" s="158" t="str">
        <f>IFERROR(VLOOKUP('BH (2)'!$C$4&amp;"-"&amp;'BH (2)'!$A696,'BH (2)'!$B$7:$S$1006,R$5,0),"")</f>
        <v/>
      </c>
      <c r="S696" s="159" t="str">
        <f>IFERROR(VLOOKUP('BH (2)'!$C$4&amp;"-"&amp;'BH (2)'!$A696,'BH (2)'!$B$7:$S$1006,S$5,0),"")</f>
        <v/>
      </c>
      <c r="T696" s="26" t="str">
        <f t="shared" si="40"/>
        <v/>
      </c>
      <c r="U696" s="26" t="str">
        <f t="shared" si="41"/>
        <v/>
      </c>
      <c r="V696" s="26" t="str">
        <f t="shared" si="42"/>
        <v/>
      </c>
      <c r="W696" s="26" t="str">
        <f t="shared" si="43"/>
        <v/>
      </c>
    </row>
    <row r="697" spans="3:23" ht="45" customHeight="1" x14ac:dyDescent="0.25">
      <c r="C697" s="32">
        <v>691</v>
      </c>
      <c r="D697" s="150" t="str">
        <f>IFERROR(VLOOKUP('BH (2)'!$C$4&amp;"-"&amp;'BH (2)'!$A697,'BH (2)'!$B$7:$S$1006,D$5,0),"")</f>
        <v/>
      </c>
      <c r="E697" s="160" t="str">
        <f>IFERROR(VLOOKUP('BH (2)'!$C$4&amp;"-"&amp;'BH (2)'!$A697,'BH (2)'!$B$7:$S$1006,E$5,0),"")</f>
        <v/>
      </c>
      <c r="F697" s="152" t="str">
        <f>IFERROR(VLOOKUP('BH (2)'!$C$4&amp;"-"&amp;'BH (2)'!$A697,'BH (2)'!$B$7:$S$1006,F$5,0),"")</f>
        <v/>
      </c>
      <c r="G697" s="153" t="str">
        <f>IFERROR(VLOOKUP('BH (2)'!$C$4&amp;"-"&amp;'BH (2)'!$A697,'BH (2)'!$B$7:$S$1006,G$5,0),"")</f>
        <v/>
      </c>
      <c r="H697" s="154" t="str">
        <f>IFERROR(VLOOKUP('BH (2)'!$C$4&amp;"-"&amp;'BH (2)'!$A697,'BH (2)'!$B$7:$S$1006,H$5,0),"")</f>
        <v/>
      </c>
      <c r="I697" s="153" t="str">
        <f>IFERROR(VLOOKUP('BH (2)'!$C$4&amp;"-"&amp;'BH (2)'!$A697,'BH (2)'!$B$7:$S$1006,I$5,0),"")</f>
        <v/>
      </c>
      <c r="J697" s="155" t="str">
        <f>IFERROR(VLOOKUP('BH (2)'!$C$4&amp;"-"&amp;'BH (2)'!$A697,'BH (2)'!$B$7:$S$1006,J$5,0),"")</f>
        <v/>
      </c>
      <c r="K697" s="153" t="str">
        <f>IFERROR(VLOOKUP('BH (2)'!$C$4&amp;"-"&amp;'BH (2)'!$A697,'BH (2)'!$B$7:$S$1006,K$5,0),"")</f>
        <v/>
      </c>
      <c r="L697" s="150" t="str">
        <f>IFERROR(VLOOKUP('BH (2)'!$C$4&amp;"-"&amp;'BH (2)'!$A697,'BH (2)'!$B$7:$S$1006,L$5,0),"")</f>
        <v/>
      </c>
      <c r="M697" s="154" t="str">
        <f>IFERROR(VLOOKUP('BH (2)'!$C$4&amp;"-"&amp;'BH (2)'!$A697,'BH (2)'!$B$7:$S$1006,M$5,0),"")</f>
        <v/>
      </c>
      <c r="N697" s="150" t="str">
        <f>IFERROR(VLOOKUP('BH (2)'!$C$4&amp;"-"&amp;'BH (2)'!$A697,'BH (2)'!$B$7:$S$1006,N$5,0),"")</f>
        <v/>
      </c>
      <c r="O697" s="156" t="str">
        <f>IFERROR(VLOOKUP('BH (2)'!$C$4&amp;"-"&amp;'BH (2)'!$A697,'BH (2)'!$B$7:$S$1006,O$5,0),"")</f>
        <v/>
      </c>
      <c r="P697" s="148" t="str">
        <f>IFERROR(VLOOKUP('BH (2)'!$C$4&amp;"-"&amp;'BH (2)'!$A697,'BH (2)'!$B$7:$S$1006,P$5,0),"")</f>
        <v/>
      </c>
      <c r="Q697" s="157" t="str">
        <f>IFERROR(VLOOKUP('BH (2)'!$C$4&amp;"-"&amp;'BH (2)'!$A697,'BH (2)'!$B$7:$S$1006,Q$5,0),"")</f>
        <v/>
      </c>
      <c r="R697" s="158" t="str">
        <f>IFERROR(VLOOKUP('BH (2)'!$C$4&amp;"-"&amp;'BH (2)'!$A697,'BH (2)'!$B$7:$S$1006,R$5,0),"")</f>
        <v/>
      </c>
      <c r="S697" s="159" t="str">
        <f>IFERROR(VLOOKUP('BH (2)'!$C$4&amp;"-"&amp;'BH (2)'!$A697,'BH (2)'!$B$7:$S$1006,S$5,0),"")</f>
        <v/>
      </c>
      <c r="T697" s="26" t="str">
        <f t="shared" si="40"/>
        <v/>
      </c>
      <c r="U697" s="26" t="str">
        <f t="shared" si="41"/>
        <v/>
      </c>
      <c r="V697" s="26" t="str">
        <f t="shared" si="42"/>
        <v/>
      </c>
      <c r="W697" s="26" t="str">
        <f t="shared" si="43"/>
        <v/>
      </c>
    </row>
    <row r="698" spans="3:23" ht="45" customHeight="1" x14ac:dyDescent="0.25">
      <c r="C698" s="32">
        <v>692</v>
      </c>
      <c r="D698" s="150" t="str">
        <f>IFERROR(VLOOKUP('BH (2)'!$C$4&amp;"-"&amp;'BH (2)'!$A698,'BH (2)'!$B$7:$S$1006,D$5,0),"")</f>
        <v/>
      </c>
      <c r="E698" s="160" t="str">
        <f>IFERROR(VLOOKUP('BH (2)'!$C$4&amp;"-"&amp;'BH (2)'!$A698,'BH (2)'!$B$7:$S$1006,E$5,0),"")</f>
        <v/>
      </c>
      <c r="F698" s="152" t="str">
        <f>IFERROR(VLOOKUP('BH (2)'!$C$4&amp;"-"&amp;'BH (2)'!$A698,'BH (2)'!$B$7:$S$1006,F$5,0),"")</f>
        <v/>
      </c>
      <c r="G698" s="153" t="str">
        <f>IFERROR(VLOOKUP('BH (2)'!$C$4&amp;"-"&amp;'BH (2)'!$A698,'BH (2)'!$B$7:$S$1006,G$5,0),"")</f>
        <v/>
      </c>
      <c r="H698" s="154" t="str">
        <f>IFERROR(VLOOKUP('BH (2)'!$C$4&amp;"-"&amp;'BH (2)'!$A698,'BH (2)'!$B$7:$S$1006,H$5,0),"")</f>
        <v/>
      </c>
      <c r="I698" s="153" t="str">
        <f>IFERROR(VLOOKUP('BH (2)'!$C$4&amp;"-"&amp;'BH (2)'!$A698,'BH (2)'!$B$7:$S$1006,I$5,0),"")</f>
        <v/>
      </c>
      <c r="J698" s="155" t="str">
        <f>IFERROR(VLOOKUP('BH (2)'!$C$4&amp;"-"&amp;'BH (2)'!$A698,'BH (2)'!$B$7:$S$1006,J$5,0),"")</f>
        <v/>
      </c>
      <c r="K698" s="153" t="str">
        <f>IFERROR(VLOOKUP('BH (2)'!$C$4&amp;"-"&amp;'BH (2)'!$A698,'BH (2)'!$B$7:$S$1006,K$5,0),"")</f>
        <v/>
      </c>
      <c r="L698" s="150" t="str">
        <f>IFERROR(VLOOKUP('BH (2)'!$C$4&amp;"-"&amp;'BH (2)'!$A698,'BH (2)'!$B$7:$S$1006,L$5,0),"")</f>
        <v/>
      </c>
      <c r="M698" s="154" t="str">
        <f>IFERROR(VLOOKUP('BH (2)'!$C$4&amp;"-"&amp;'BH (2)'!$A698,'BH (2)'!$B$7:$S$1006,M$5,0),"")</f>
        <v/>
      </c>
      <c r="N698" s="150" t="str">
        <f>IFERROR(VLOOKUP('BH (2)'!$C$4&amp;"-"&amp;'BH (2)'!$A698,'BH (2)'!$B$7:$S$1006,N$5,0),"")</f>
        <v/>
      </c>
      <c r="O698" s="156" t="str">
        <f>IFERROR(VLOOKUP('BH (2)'!$C$4&amp;"-"&amp;'BH (2)'!$A698,'BH (2)'!$B$7:$S$1006,O$5,0),"")</f>
        <v/>
      </c>
      <c r="P698" s="148" t="str">
        <f>IFERROR(VLOOKUP('BH (2)'!$C$4&amp;"-"&amp;'BH (2)'!$A698,'BH (2)'!$B$7:$S$1006,P$5,0),"")</f>
        <v/>
      </c>
      <c r="Q698" s="157" t="str">
        <f>IFERROR(VLOOKUP('BH (2)'!$C$4&amp;"-"&amp;'BH (2)'!$A698,'BH (2)'!$B$7:$S$1006,Q$5,0),"")</f>
        <v/>
      </c>
      <c r="R698" s="158" t="str">
        <f>IFERROR(VLOOKUP('BH (2)'!$C$4&amp;"-"&amp;'BH (2)'!$A698,'BH (2)'!$B$7:$S$1006,R$5,0),"")</f>
        <v/>
      </c>
      <c r="S698" s="159" t="str">
        <f>IFERROR(VLOOKUP('BH (2)'!$C$4&amp;"-"&amp;'BH (2)'!$A698,'BH (2)'!$B$7:$S$1006,S$5,0),"")</f>
        <v/>
      </c>
      <c r="T698" s="26" t="str">
        <f t="shared" si="40"/>
        <v/>
      </c>
      <c r="U698" s="26" t="str">
        <f t="shared" si="41"/>
        <v/>
      </c>
      <c r="V698" s="26" t="str">
        <f t="shared" si="42"/>
        <v/>
      </c>
      <c r="W698" s="26" t="str">
        <f t="shared" si="43"/>
        <v/>
      </c>
    </row>
    <row r="699" spans="3:23" ht="45" customHeight="1" x14ac:dyDescent="0.25">
      <c r="C699" s="32">
        <v>693</v>
      </c>
      <c r="D699" s="150" t="str">
        <f>IFERROR(VLOOKUP('BH (2)'!$C$4&amp;"-"&amp;'BH (2)'!$A699,'BH (2)'!$B$7:$S$1006,D$5,0),"")</f>
        <v/>
      </c>
      <c r="E699" s="160" t="str">
        <f>IFERROR(VLOOKUP('BH (2)'!$C$4&amp;"-"&amp;'BH (2)'!$A699,'BH (2)'!$B$7:$S$1006,E$5,0),"")</f>
        <v/>
      </c>
      <c r="F699" s="152" t="str">
        <f>IFERROR(VLOOKUP('BH (2)'!$C$4&amp;"-"&amp;'BH (2)'!$A699,'BH (2)'!$B$7:$S$1006,F$5,0),"")</f>
        <v/>
      </c>
      <c r="G699" s="153" t="str">
        <f>IFERROR(VLOOKUP('BH (2)'!$C$4&amp;"-"&amp;'BH (2)'!$A699,'BH (2)'!$B$7:$S$1006,G$5,0),"")</f>
        <v/>
      </c>
      <c r="H699" s="154" t="str">
        <f>IFERROR(VLOOKUP('BH (2)'!$C$4&amp;"-"&amp;'BH (2)'!$A699,'BH (2)'!$B$7:$S$1006,H$5,0),"")</f>
        <v/>
      </c>
      <c r="I699" s="153" t="str">
        <f>IFERROR(VLOOKUP('BH (2)'!$C$4&amp;"-"&amp;'BH (2)'!$A699,'BH (2)'!$B$7:$S$1006,I$5,0),"")</f>
        <v/>
      </c>
      <c r="J699" s="155" t="str">
        <f>IFERROR(VLOOKUP('BH (2)'!$C$4&amp;"-"&amp;'BH (2)'!$A699,'BH (2)'!$B$7:$S$1006,J$5,0),"")</f>
        <v/>
      </c>
      <c r="K699" s="153" t="str">
        <f>IFERROR(VLOOKUP('BH (2)'!$C$4&amp;"-"&amp;'BH (2)'!$A699,'BH (2)'!$B$7:$S$1006,K$5,0),"")</f>
        <v/>
      </c>
      <c r="L699" s="150" t="str">
        <f>IFERROR(VLOOKUP('BH (2)'!$C$4&amp;"-"&amp;'BH (2)'!$A699,'BH (2)'!$B$7:$S$1006,L$5,0),"")</f>
        <v/>
      </c>
      <c r="M699" s="154" t="str">
        <f>IFERROR(VLOOKUP('BH (2)'!$C$4&amp;"-"&amp;'BH (2)'!$A699,'BH (2)'!$B$7:$S$1006,M$5,0),"")</f>
        <v/>
      </c>
      <c r="N699" s="150" t="str">
        <f>IFERROR(VLOOKUP('BH (2)'!$C$4&amp;"-"&amp;'BH (2)'!$A699,'BH (2)'!$B$7:$S$1006,N$5,0),"")</f>
        <v/>
      </c>
      <c r="O699" s="156" t="str">
        <f>IFERROR(VLOOKUP('BH (2)'!$C$4&amp;"-"&amp;'BH (2)'!$A699,'BH (2)'!$B$7:$S$1006,O$5,0),"")</f>
        <v/>
      </c>
      <c r="P699" s="148" t="str">
        <f>IFERROR(VLOOKUP('BH (2)'!$C$4&amp;"-"&amp;'BH (2)'!$A699,'BH (2)'!$B$7:$S$1006,P$5,0),"")</f>
        <v/>
      </c>
      <c r="Q699" s="157" t="str">
        <f>IFERROR(VLOOKUP('BH (2)'!$C$4&amp;"-"&amp;'BH (2)'!$A699,'BH (2)'!$B$7:$S$1006,Q$5,0),"")</f>
        <v/>
      </c>
      <c r="R699" s="158" t="str">
        <f>IFERROR(VLOOKUP('BH (2)'!$C$4&amp;"-"&amp;'BH (2)'!$A699,'BH (2)'!$B$7:$S$1006,R$5,0),"")</f>
        <v/>
      </c>
      <c r="S699" s="159" t="str">
        <f>IFERROR(VLOOKUP('BH (2)'!$C$4&amp;"-"&amp;'BH (2)'!$A699,'BH (2)'!$B$7:$S$1006,S$5,0),"")</f>
        <v/>
      </c>
      <c r="T699" s="26" t="str">
        <f t="shared" si="40"/>
        <v/>
      </c>
      <c r="U699" s="26" t="str">
        <f t="shared" si="41"/>
        <v/>
      </c>
      <c r="V699" s="26" t="str">
        <f t="shared" si="42"/>
        <v/>
      </c>
      <c r="W699" s="26" t="str">
        <f t="shared" si="43"/>
        <v/>
      </c>
    </row>
    <row r="700" spans="3:23" ht="45" customHeight="1" x14ac:dyDescent="0.25">
      <c r="C700" s="32">
        <v>694</v>
      </c>
      <c r="D700" s="150" t="str">
        <f>IFERROR(VLOOKUP('BH (2)'!$C$4&amp;"-"&amp;'BH (2)'!$A700,'BH (2)'!$B$7:$S$1006,D$5,0),"")</f>
        <v/>
      </c>
      <c r="E700" s="160" t="str">
        <f>IFERROR(VLOOKUP('BH (2)'!$C$4&amp;"-"&amp;'BH (2)'!$A700,'BH (2)'!$B$7:$S$1006,E$5,0),"")</f>
        <v/>
      </c>
      <c r="F700" s="152" t="str">
        <f>IFERROR(VLOOKUP('BH (2)'!$C$4&amp;"-"&amp;'BH (2)'!$A700,'BH (2)'!$B$7:$S$1006,F$5,0),"")</f>
        <v/>
      </c>
      <c r="G700" s="153" t="str">
        <f>IFERROR(VLOOKUP('BH (2)'!$C$4&amp;"-"&amp;'BH (2)'!$A700,'BH (2)'!$B$7:$S$1006,G$5,0),"")</f>
        <v/>
      </c>
      <c r="H700" s="154" t="str">
        <f>IFERROR(VLOOKUP('BH (2)'!$C$4&amp;"-"&amp;'BH (2)'!$A700,'BH (2)'!$B$7:$S$1006,H$5,0),"")</f>
        <v/>
      </c>
      <c r="I700" s="153" t="str">
        <f>IFERROR(VLOOKUP('BH (2)'!$C$4&amp;"-"&amp;'BH (2)'!$A700,'BH (2)'!$B$7:$S$1006,I$5,0),"")</f>
        <v/>
      </c>
      <c r="J700" s="155" t="str">
        <f>IFERROR(VLOOKUP('BH (2)'!$C$4&amp;"-"&amp;'BH (2)'!$A700,'BH (2)'!$B$7:$S$1006,J$5,0),"")</f>
        <v/>
      </c>
      <c r="K700" s="153" t="str">
        <f>IFERROR(VLOOKUP('BH (2)'!$C$4&amp;"-"&amp;'BH (2)'!$A700,'BH (2)'!$B$7:$S$1006,K$5,0),"")</f>
        <v/>
      </c>
      <c r="L700" s="150" t="str">
        <f>IFERROR(VLOOKUP('BH (2)'!$C$4&amp;"-"&amp;'BH (2)'!$A700,'BH (2)'!$B$7:$S$1006,L$5,0),"")</f>
        <v/>
      </c>
      <c r="M700" s="154" t="str">
        <f>IFERROR(VLOOKUP('BH (2)'!$C$4&amp;"-"&amp;'BH (2)'!$A700,'BH (2)'!$B$7:$S$1006,M$5,0),"")</f>
        <v/>
      </c>
      <c r="N700" s="150" t="str">
        <f>IFERROR(VLOOKUP('BH (2)'!$C$4&amp;"-"&amp;'BH (2)'!$A700,'BH (2)'!$B$7:$S$1006,N$5,0),"")</f>
        <v/>
      </c>
      <c r="O700" s="156" t="str">
        <f>IFERROR(VLOOKUP('BH (2)'!$C$4&amp;"-"&amp;'BH (2)'!$A700,'BH (2)'!$B$7:$S$1006,O$5,0),"")</f>
        <v/>
      </c>
      <c r="P700" s="148" t="str">
        <f>IFERROR(VLOOKUP('BH (2)'!$C$4&amp;"-"&amp;'BH (2)'!$A700,'BH (2)'!$B$7:$S$1006,P$5,0),"")</f>
        <v/>
      </c>
      <c r="Q700" s="157" t="str">
        <f>IFERROR(VLOOKUP('BH (2)'!$C$4&amp;"-"&amp;'BH (2)'!$A700,'BH (2)'!$B$7:$S$1006,Q$5,0),"")</f>
        <v/>
      </c>
      <c r="R700" s="158" t="str">
        <f>IFERROR(VLOOKUP('BH (2)'!$C$4&amp;"-"&amp;'BH (2)'!$A700,'BH (2)'!$B$7:$S$1006,R$5,0),"")</f>
        <v/>
      </c>
      <c r="S700" s="159" t="str">
        <f>IFERROR(VLOOKUP('BH (2)'!$C$4&amp;"-"&amp;'BH (2)'!$A700,'BH (2)'!$B$7:$S$1006,S$5,0),"")</f>
        <v/>
      </c>
      <c r="T700" s="26" t="str">
        <f t="shared" si="40"/>
        <v/>
      </c>
      <c r="U700" s="26" t="str">
        <f t="shared" si="41"/>
        <v/>
      </c>
      <c r="V700" s="26" t="str">
        <f t="shared" si="42"/>
        <v/>
      </c>
      <c r="W700" s="26" t="str">
        <f t="shared" si="43"/>
        <v/>
      </c>
    </row>
    <row r="701" spans="3:23" ht="45" customHeight="1" x14ac:dyDescent="0.25">
      <c r="C701" s="32">
        <v>695</v>
      </c>
      <c r="D701" s="150" t="str">
        <f>IFERROR(VLOOKUP('BH (2)'!$C$4&amp;"-"&amp;'BH (2)'!$A701,'BH (2)'!$B$7:$S$1006,D$5,0),"")</f>
        <v/>
      </c>
      <c r="E701" s="160" t="str">
        <f>IFERROR(VLOOKUP('BH (2)'!$C$4&amp;"-"&amp;'BH (2)'!$A701,'BH (2)'!$B$7:$S$1006,E$5,0),"")</f>
        <v/>
      </c>
      <c r="F701" s="152" t="str">
        <f>IFERROR(VLOOKUP('BH (2)'!$C$4&amp;"-"&amp;'BH (2)'!$A701,'BH (2)'!$B$7:$S$1006,F$5,0),"")</f>
        <v/>
      </c>
      <c r="G701" s="153" t="str">
        <f>IFERROR(VLOOKUP('BH (2)'!$C$4&amp;"-"&amp;'BH (2)'!$A701,'BH (2)'!$B$7:$S$1006,G$5,0),"")</f>
        <v/>
      </c>
      <c r="H701" s="154" t="str">
        <f>IFERROR(VLOOKUP('BH (2)'!$C$4&amp;"-"&amp;'BH (2)'!$A701,'BH (2)'!$B$7:$S$1006,H$5,0),"")</f>
        <v/>
      </c>
      <c r="I701" s="153" t="str">
        <f>IFERROR(VLOOKUP('BH (2)'!$C$4&amp;"-"&amp;'BH (2)'!$A701,'BH (2)'!$B$7:$S$1006,I$5,0),"")</f>
        <v/>
      </c>
      <c r="J701" s="155" t="str">
        <f>IFERROR(VLOOKUP('BH (2)'!$C$4&amp;"-"&amp;'BH (2)'!$A701,'BH (2)'!$B$7:$S$1006,J$5,0),"")</f>
        <v/>
      </c>
      <c r="K701" s="153" t="str">
        <f>IFERROR(VLOOKUP('BH (2)'!$C$4&amp;"-"&amp;'BH (2)'!$A701,'BH (2)'!$B$7:$S$1006,K$5,0),"")</f>
        <v/>
      </c>
      <c r="L701" s="150" t="str">
        <f>IFERROR(VLOOKUP('BH (2)'!$C$4&amp;"-"&amp;'BH (2)'!$A701,'BH (2)'!$B$7:$S$1006,L$5,0),"")</f>
        <v/>
      </c>
      <c r="M701" s="154" t="str">
        <f>IFERROR(VLOOKUP('BH (2)'!$C$4&amp;"-"&amp;'BH (2)'!$A701,'BH (2)'!$B$7:$S$1006,M$5,0),"")</f>
        <v/>
      </c>
      <c r="N701" s="150" t="str">
        <f>IFERROR(VLOOKUP('BH (2)'!$C$4&amp;"-"&amp;'BH (2)'!$A701,'BH (2)'!$B$7:$S$1006,N$5,0),"")</f>
        <v/>
      </c>
      <c r="O701" s="156" t="str">
        <f>IFERROR(VLOOKUP('BH (2)'!$C$4&amp;"-"&amp;'BH (2)'!$A701,'BH (2)'!$B$7:$S$1006,O$5,0),"")</f>
        <v/>
      </c>
      <c r="P701" s="148" t="str">
        <f>IFERROR(VLOOKUP('BH (2)'!$C$4&amp;"-"&amp;'BH (2)'!$A701,'BH (2)'!$B$7:$S$1006,P$5,0),"")</f>
        <v/>
      </c>
      <c r="Q701" s="157" t="str">
        <f>IFERROR(VLOOKUP('BH (2)'!$C$4&amp;"-"&amp;'BH (2)'!$A701,'BH (2)'!$B$7:$S$1006,Q$5,0),"")</f>
        <v/>
      </c>
      <c r="R701" s="158" t="str">
        <f>IFERROR(VLOOKUP('BH (2)'!$C$4&amp;"-"&amp;'BH (2)'!$A701,'BH (2)'!$B$7:$S$1006,R$5,0),"")</f>
        <v/>
      </c>
      <c r="S701" s="159" t="str">
        <f>IFERROR(VLOOKUP('BH (2)'!$C$4&amp;"-"&amp;'BH (2)'!$A701,'BH (2)'!$B$7:$S$1006,S$5,0),"")</f>
        <v/>
      </c>
      <c r="T701" s="26" t="str">
        <f t="shared" si="40"/>
        <v/>
      </c>
      <c r="U701" s="26" t="str">
        <f t="shared" si="41"/>
        <v/>
      </c>
      <c r="V701" s="26" t="str">
        <f t="shared" si="42"/>
        <v/>
      </c>
      <c r="W701" s="26" t="str">
        <f t="shared" si="43"/>
        <v/>
      </c>
    </row>
    <row r="702" spans="3:23" ht="45" customHeight="1" x14ac:dyDescent="0.25">
      <c r="C702" s="32">
        <v>696</v>
      </c>
      <c r="D702" s="150" t="str">
        <f>IFERROR(VLOOKUP('BH (2)'!$C$4&amp;"-"&amp;'BH (2)'!$A702,'BH (2)'!$B$7:$S$1006,D$5,0),"")</f>
        <v/>
      </c>
      <c r="E702" s="160" t="str">
        <f>IFERROR(VLOOKUP('BH (2)'!$C$4&amp;"-"&amp;'BH (2)'!$A702,'BH (2)'!$B$7:$S$1006,E$5,0),"")</f>
        <v/>
      </c>
      <c r="F702" s="152" t="str">
        <f>IFERROR(VLOOKUP('BH (2)'!$C$4&amp;"-"&amp;'BH (2)'!$A702,'BH (2)'!$B$7:$S$1006,F$5,0),"")</f>
        <v/>
      </c>
      <c r="G702" s="153" t="str">
        <f>IFERROR(VLOOKUP('BH (2)'!$C$4&amp;"-"&amp;'BH (2)'!$A702,'BH (2)'!$B$7:$S$1006,G$5,0),"")</f>
        <v/>
      </c>
      <c r="H702" s="154" t="str">
        <f>IFERROR(VLOOKUP('BH (2)'!$C$4&amp;"-"&amp;'BH (2)'!$A702,'BH (2)'!$B$7:$S$1006,H$5,0),"")</f>
        <v/>
      </c>
      <c r="I702" s="153" t="str">
        <f>IFERROR(VLOOKUP('BH (2)'!$C$4&amp;"-"&amp;'BH (2)'!$A702,'BH (2)'!$B$7:$S$1006,I$5,0),"")</f>
        <v/>
      </c>
      <c r="J702" s="155" t="str">
        <f>IFERROR(VLOOKUP('BH (2)'!$C$4&amp;"-"&amp;'BH (2)'!$A702,'BH (2)'!$B$7:$S$1006,J$5,0),"")</f>
        <v/>
      </c>
      <c r="K702" s="153" t="str">
        <f>IFERROR(VLOOKUP('BH (2)'!$C$4&amp;"-"&amp;'BH (2)'!$A702,'BH (2)'!$B$7:$S$1006,K$5,0),"")</f>
        <v/>
      </c>
      <c r="L702" s="150" t="str">
        <f>IFERROR(VLOOKUP('BH (2)'!$C$4&amp;"-"&amp;'BH (2)'!$A702,'BH (2)'!$B$7:$S$1006,L$5,0),"")</f>
        <v/>
      </c>
      <c r="M702" s="154" t="str">
        <f>IFERROR(VLOOKUP('BH (2)'!$C$4&amp;"-"&amp;'BH (2)'!$A702,'BH (2)'!$B$7:$S$1006,M$5,0),"")</f>
        <v/>
      </c>
      <c r="N702" s="150" t="str">
        <f>IFERROR(VLOOKUP('BH (2)'!$C$4&amp;"-"&amp;'BH (2)'!$A702,'BH (2)'!$B$7:$S$1006,N$5,0),"")</f>
        <v/>
      </c>
      <c r="O702" s="156" t="str">
        <f>IFERROR(VLOOKUP('BH (2)'!$C$4&amp;"-"&amp;'BH (2)'!$A702,'BH (2)'!$B$7:$S$1006,O$5,0),"")</f>
        <v/>
      </c>
      <c r="P702" s="148" t="str">
        <f>IFERROR(VLOOKUP('BH (2)'!$C$4&amp;"-"&amp;'BH (2)'!$A702,'BH (2)'!$B$7:$S$1006,P$5,0),"")</f>
        <v/>
      </c>
      <c r="Q702" s="157" t="str">
        <f>IFERROR(VLOOKUP('BH (2)'!$C$4&amp;"-"&amp;'BH (2)'!$A702,'BH (2)'!$B$7:$S$1006,Q$5,0),"")</f>
        <v/>
      </c>
      <c r="R702" s="158" t="str">
        <f>IFERROR(VLOOKUP('BH (2)'!$C$4&amp;"-"&amp;'BH (2)'!$A702,'BH (2)'!$B$7:$S$1006,R$5,0),"")</f>
        <v/>
      </c>
      <c r="S702" s="159" t="str">
        <f>IFERROR(VLOOKUP('BH (2)'!$C$4&amp;"-"&amp;'BH (2)'!$A702,'BH (2)'!$B$7:$S$1006,S$5,0),"")</f>
        <v/>
      </c>
      <c r="T702" s="26" t="str">
        <f t="shared" si="40"/>
        <v/>
      </c>
      <c r="U702" s="26" t="str">
        <f t="shared" si="41"/>
        <v/>
      </c>
      <c r="V702" s="26" t="str">
        <f t="shared" si="42"/>
        <v/>
      </c>
      <c r="W702" s="26" t="str">
        <f t="shared" si="43"/>
        <v/>
      </c>
    </row>
    <row r="703" spans="3:23" ht="45" customHeight="1" x14ac:dyDescent="0.25">
      <c r="C703" s="32">
        <v>697</v>
      </c>
      <c r="D703" s="150" t="str">
        <f>IFERROR(VLOOKUP('BH (2)'!$C$4&amp;"-"&amp;'BH (2)'!$A703,'BH (2)'!$B$7:$S$1006,D$5,0),"")</f>
        <v/>
      </c>
      <c r="E703" s="160" t="str">
        <f>IFERROR(VLOOKUP('BH (2)'!$C$4&amp;"-"&amp;'BH (2)'!$A703,'BH (2)'!$B$7:$S$1006,E$5,0),"")</f>
        <v/>
      </c>
      <c r="F703" s="152" t="str">
        <f>IFERROR(VLOOKUP('BH (2)'!$C$4&amp;"-"&amp;'BH (2)'!$A703,'BH (2)'!$B$7:$S$1006,F$5,0),"")</f>
        <v/>
      </c>
      <c r="G703" s="153" t="str">
        <f>IFERROR(VLOOKUP('BH (2)'!$C$4&amp;"-"&amp;'BH (2)'!$A703,'BH (2)'!$B$7:$S$1006,G$5,0),"")</f>
        <v/>
      </c>
      <c r="H703" s="154" t="str">
        <f>IFERROR(VLOOKUP('BH (2)'!$C$4&amp;"-"&amp;'BH (2)'!$A703,'BH (2)'!$B$7:$S$1006,H$5,0),"")</f>
        <v/>
      </c>
      <c r="I703" s="153" t="str">
        <f>IFERROR(VLOOKUP('BH (2)'!$C$4&amp;"-"&amp;'BH (2)'!$A703,'BH (2)'!$B$7:$S$1006,I$5,0),"")</f>
        <v/>
      </c>
      <c r="J703" s="155" t="str">
        <f>IFERROR(VLOOKUP('BH (2)'!$C$4&amp;"-"&amp;'BH (2)'!$A703,'BH (2)'!$B$7:$S$1006,J$5,0),"")</f>
        <v/>
      </c>
      <c r="K703" s="153" t="str">
        <f>IFERROR(VLOOKUP('BH (2)'!$C$4&amp;"-"&amp;'BH (2)'!$A703,'BH (2)'!$B$7:$S$1006,K$5,0),"")</f>
        <v/>
      </c>
      <c r="L703" s="150" t="str">
        <f>IFERROR(VLOOKUP('BH (2)'!$C$4&amp;"-"&amp;'BH (2)'!$A703,'BH (2)'!$B$7:$S$1006,L$5,0),"")</f>
        <v/>
      </c>
      <c r="M703" s="154" t="str">
        <f>IFERROR(VLOOKUP('BH (2)'!$C$4&amp;"-"&amp;'BH (2)'!$A703,'BH (2)'!$B$7:$S$1006,M$5,0),"")</f>
        <v/>
      </c>
      <c r="N703" s="150" t="str">
        <f>IFERROR(VLOOKUP('BH (2)'!$C$4&amp;"-"&amp;'BH (2)'!$A703,'BH (2)'!$B$7:$S$1006,N$5,0),"")</f>
        <v/>
      </c>
      <c r="O703" s="156" t="str">
        <f>IFERROR(VLOOKUP('BH (2)'!$C$4&amp;"-"&amp;'BH (2)'!$A703,'BH (2)'!$B$7:$S$1006,O$5,0),"")</f>
        <v/>
      </c>
      <c r="P703" s="148" t="str">
        <f>IFERROR(VLOOKUP('BH (2)'!$C$4&amp;"-"&amp;'BH (2)'!$A703,'BH (2)'!$B$7:$S$1006,P$5,0),"")</f>
        <v/>
      </c>
      <c r="Q703" s="157" t="str">
        <f>IFERROR(VLOOKUP('BH (2)'!$C$4&amp;"-"&amp;'BH (2)'!$A703,'BH (2)'!$B$7:$S$1006,Q$5,0),"")</f>
        <v/>
      </c>
      <c r="R703" s="158" t="str">
        <f>IFERROR(VLOOKUP('BH (2)'!$C$4&amp;"-"&amp;'BH (2)'!$A703,'BH (2)'!$B$7:$S$1006,R$5,0),"")</f>
        <v/>
      </c>
      <c r="S703" s="159" t="str">
        <f>IFERROR(VLOOKUP('BH (2)'!$C$4&amp;"-"&amp;'BH (2)'!$A703,'BH (2)'!$B$7:$S$1006,S$5,0),"")</f>
        <v/>
      </c>
      <c r="T703" s="26" t="str">
        <f t="shared" si="40"/>
        <v/>
      </c>
      <c r="U703" s="26" t="str">
        <f t="shared" si="41"/>
        <v/>
      </c>
      <c r="V703" s="26" t="str">
        <f t="shared" si="42"/>
        <v/>
      </c>
      <c r="W703" s="26" t="str">
        <f t="shared" si="43"/>
        <v/>
      </c>
    </row>
    <row r="704" spans="3:23" ht="45" customHeight="1" x14ac:dyDescent="0.25">
      <c r="C704" s="32">
        <v>698</v>
      </c>
      <c r="D704" s="150" t="str">
        <f>IFERROR(VLOOKUP('BH (2)'!$C$4&amp;"-"&amp;'BH (2)'!$A704,'BH (2)'!$B$7:$S$1006,D$5,0),"")</f>
        <v/>
      </c>
      <c r="E704" s="160" t="str">
        <f>IFERROR(VLOOKUP('BH (2)'!$C$4&amp;"-"&amp;'BH (2)'!$A704,'BH (2)'!$B$7:$S$1006,E$5,0),"")</f>
        <v/>
      </c>
      <c r="F704" s="152" t="str">
        <f>IFERROR(VLOOKUP('BH (2)'!$C$4&amp;"-"&amp;'BH (2)'!$A704,'BH (2)'!$B$7:$S$1006,F$5,0),"")</f>
        <v/>
      </c>
      <c r="G704" s="153" t="str">
        <f>IFERROR(VLOOKUP('BH (2)'!$C$4&amp;"-"&amp;'BH (2)'!$A704,'BH (2)'!$B$7:$S$1006,G$5,0),"")</f>
        <v/>
      </c>
      <c r="H704" s="154" t="str">
        <f>IFERROR(VLOOKUP('BH (2)'!$C$4&amp;"-"&amp;'BH (2)'!$A704,'BH (2)'!$B$7:$S$1006,H$5,0),"")</f>
        <v/>
      </c>
      <c r="I704" s="153" t="str">
        <f>IFERROR(VLOOKUP('BH (2)'!$C$4&amp;"-"&amp;'BH (2)'!$A704,'BH (2)'!$B$7:$S$1006,I$5,0),"")</f>
        <v/>
      </c>
      <c r="J704" s="155" t="str">
        <f>IFERROR(VLOOKUP('BH (2)'!$C$4&amp;"-"&amp;'BH (2)'!$A704,'BH (2)'!$B$7:$S$1006,J$5,0),"")</f>
        <v/>
      </c>
      <c r="K704" s="153" t="str">
        <f>IFERROR(VLOOKUP('BH (2)'!$C$4&amp;"-"&amp;'BH (2)'!$A704,'BH (2)'!$B$7:$S$1006,K$5,0),"")</f>
        <v/>
      </c>
      <c r="L704" s="150" t="str">
        <f>IFERROR(VLOOKUP('BH (2)'!$C$4&amp;"-"&amp;'BH (2)'!$A704,'BH (2)'!$B$7:$S$1006,L$5,0),"")</f>
        <v/>
      </c>
      <c r="M704" s="154" t="str">
        <f>IFERROR(VLOOKUP('BH (2)'!$C$4&amp;"-"&amp;'BH (2)'!$A704,'BH (2)'!$B$7:$S$1006,M$5,0),"")</f>
        <v/>
      </c>
      <c r="N704" s="150" t="str">
        <f>IFERROR(VLOOKUP('BH (2)'!$C$4&amp;"-"&amp;'BH (2)'!$A704,'BH (2)'!$B$7:$S$1006,N$5,0),"")</f>
        <v/>
      </c>
      <c r="O704" s="156" t="str">
        <f>IFERROR(VLOOKUP('BH (2)'!$C$4&amp;"-"&amp;'BH (2)'!$A704,'BH (2)'!$B$7:$S$1006,O$5,0),"")</f>
        <v/>
      </c>
      <c r="P704" s="148" t="str">
        <f>IFERROR(VLOOKUP('BH (2)'!$C$4&amp;"-"&amp;'BH (2)'!$A704,'BH (2)'!$B$7:$S$1006,P$5,0),"")</f>
        <v/>
      </c>
      <c r="Q704" s="157" t="str">
        <f>IFERROR(VLOOKUP('BH (2)'!$C$4&amp;"-"&amp;'BH (2)'!$A704,'BH (2)'!$B$7:$S$1006,Q$5,0),"")</f>
        <v/>
      </c>
      <c r="R704" s="158" t="str">
        <f>IFERROR(VLOOKUP('BH (2)'!$C$4&amp;"-"&amp;'BH (2)'!$A704,'BH (2)'!$B$7:$S$1006,R$5,0),"")</f>
        <v/>
      </c>
      <c r="S704" s="159" t="str">
        <f>IFERROR(VLOOKUP('BH (2)'!$C$4&amp;"-"&amp;'BH (2)'!$A704,'BH (2)'!$B$7:$S$1006,S$5,0),"")</f>
        <v/>
      </c>
      <c r="T704" s="26" t="str">
        <f t="shared" si="40"/>
        <v/>
      </c>
      <c r="U704" s="26" t="str">
        <f t="shared" si="41"/>
        <v/>
      </c>
      <c r="V704" s="26" t="str">
        <f t="shared" si="42"/>
        <v/>
      </c>
      <c r="W704" s="26" t="str">
        <f t="shared" si="43"/>
        <v/>
      </c>
    </row>
    <row r="705" spans="3:23" ht="45" customHeight="1" x14ac:dyDescent="0.25">
      <c r="C705" s="32">
        <v>699</v>
      </c>
      <c r="D705" s="150" t="str">
        <f>IFERROR(VLOOKUP('BH (2)'!$C$4&amp;"-"&amp;'BH (2)'!$A705,'BH (2)'!$B$7:$S$1006,D$5,0),"")</f>
        <v/>
      </c>
      <c r="E705" s="160" t="str">
        <f>IFERROR(VLOOKUP('BH (2)'!$C$4&amp;"-"&amp;'BH (2)'!$A705,'BH (2)'!$B$7:$S$1006,E$5,0),"")</f>
        <v/>
      </c>
      <c r="F705" s="152" t="str">
        <f>IFERROR(VLOOKUP('BH (2)'!$C$4&amp;"-"&amp;'BH (2)'!$A705,'BH (2)'!$B$7:$S$1006,F$5,0),"")</f>
        <v/>
      </c>
      <c r="G705" s="153" t="str">
        <f>IFERROR(VLOOKUP('BH (2)'!$C$4&amp;"-"&amp;'BH (2)'!$A705,'BH (2)'!$B$7:$S$1006,G$5,0),"")</f>
        <v/>
      </c>
      <c r="H705" s="154" t="str">
        <f>IFERROR(VLOOKUP('BH (2)'!$C$4&amp;"-"&amp;'BH (2)'!$A705,'BH (2)'!$B$7:$S$1006,H$5,0),"")</f>
        <v/>
      </c>
      <c r="I705" s="153" t="str">
        <f>IFERROR(VLOOKUP('BH (2)'!$C$4&amp;"-"&amp;'BH (2)'!$A705,'BH (2)'!$B$7:$S$1006,I$5,0),"")</f>
        <v/>
      </c>
      <c r="J705" s="155" t="str">
        <f>IFERROR(VLOOKUP('BH (2)'!$C$4&amp;"-"&amp;'BH (2)'!$A705,'BH (2)'!$B$7:$S$1006,J$5,0),"")</f>
        <v/>
      </c>
      <c r="K705" s="153" t="str">
        <f>IFERROR(VLOOKUP('BH (2)'!$C$4&amp;"-"&amp;'BH (2)'!$A705,'BH (2)'!$B$7:$S$1006,K$5,0),"")</f>
        <v/>
      </c>
      <c r="L705" s="150" t="str">
        <f>IFERROR(VLOOKUP('BH (2)'!$C$4&amp;"-"&amp;'BH (2)'!$A705,'BH (2)'!$B$7:$S$1006,L$5,0),"")</f>
        <v/>
      </c>
      <c r="M705" s="154" t="str">
        <f>IFERROR(VLOOKUP('BH (2)'!$C$4&amp;"-"&amp;'BH (2)'!$A705,'BH (2)'!$B$7:$S$1006,M$5,0),"")</f>
        <v/>
      </c>
      <c r="N705" s="150" t="str">
        <f>IFERROR(VLOOKUP('BH (2)'!$C$4&amp;"-"&amp;'BH (2)'!$A705,'BH (2)'!$B$7:$S$1006,N$5,0),"")</f>
        <v/>
      </c>
      <c r="O705" s="156" t="str">
        <f>IFERROR(VLOOKUP('BH (2)'!$C$4&amp;"-"&amp;'BH (2)'!$A705,'BH (2)'!$B$7:$S$1006,O$5,0),"")</f>
        <v/>
      </c>
      <c r="P705" s="148" t="str">
        <f>IFERROR(VLOOKUP('BH (2)'!$C$4&amp;"-"&amp;'BH (2)'!$A705,'BH (2)'!$B$7:$S$1006,P$5,0),"")</f>
        <v/>
      </c>
      <c r="Q705" s="157" t="str">
        <f>IFERROR(VLOOKUP('BH (2)'!$C$4&amp;"-"&amp;'BH (2)'!$A705,'BH (2)'!$B$7:$S$1006,Q$5,0),"")</f>
        <v/>
      </c>
      <c r="R705" s="158" t="str">
        <f>IFERROR(VLOOKUP('BH (2)'!$C$4&amp;"-"&amp;'BH (2)'!$A705,'BH (2)'!$B$7:$S$1006,R$5,0),"")</f>
        <v/>
      </c>
      <c r="S705" s="159" t="str">
        <f>IFERROR(VLOOKUP('BH (2)'!$C$4&amp;"-"&amp;'BH (2)'!$A705,'BH (2)'!$B$7:$S$1006,S$5,0),"")</f>
        <v/>
      </c>
      <c r="T705" s="26" t="str">
        <f t="shared" si="40"/>
        <v/>
      </c>
      <c r="U705" s="26" t="str">
        <f t="shared" si="41"/>
        <v/>
      </c>
      <c r="V705" s="26" t="str">
        <f t="shared" si="42"/>
        <v/>
      </c>
      <c r="W705" s="26" t="str">
        <f t="shared" si="43"/>
        <v/>
      </c>
    </row>
    <row r="706" spans="3:23" ht="45" customHeight="1" x14ac:dyDescent="0.25">
      <c r="C706" s="32">
        <v>700</v>
      </c>
      <c r="D706" s="150" t="str">
        <f>IFERROR(VLOOKUP('BH (2)'!$C$4&amp;"-"&amp;'BH (2)'!$A706,'BH (2)'!$B$7:$S$1006,D$5,0),"")</f>
        <v/>
      </c>
      <c r="E706" s="160" t="str">
        <f>IFERROR(VLOOKUP('BH (2)'!$C$4&amp;"-"&amp;'BH (2)'!$A706,'BH (2)'!$B$7:$S$1006,E$5,0),"")</f>
        <v/>
      </c>
      <c r="F706" s="152" t="str">
        <f>IFERROR(VLOOKUP('BH (2)'!$C$4&amp;"-"&amp;'BH (2)'!$A706,'BH (2)'!$B$7:$S$1006,F$5,0),"")</f>
        <v/>
      </c>
      <c r="G706" s="153" t="str">
        <f>IFERROR(VLOOKUP('BH (2)'!$C$4&amp;"-"&amp;'BH (2)'!$A706,'BH (2)'!$B$7:$S$1006,G$5,0),"")</f>
        <v/>
      </c>
      <c r="H706" s="154" t="str">
        <f>IFERROR(VLOOKUP('BH (2)'!$C$4&amp;"-"&amp;'BH (2)'!$A706,'BH (2)'!$B$7:$S$1006,H$5,0),"")</f>
        <v/>
      </c>
      <c r="I706" s="153" t="str">
        <f>IFERROR(VLOOKUP('BH (2)'!$C$4&amp;"-"&amp;'BH (2)'!$A706,'BH (2)'!$B$7:$S$1006,I$5,0),"")</f>
        <v/>
      </c>
      <c r="J706" s="155" t="str">
        <f>IFERROR(VLOOKUP('BH (2)'!$C$4&amp;"-"&amp;'BH (2)'!$A706,'BH (2)'!$B$7:$S$1006,J$5,0),"")</f>
        <v/>
      </c>
      <c r="K706" s="153" t="str">
        <f>IFERROR(VLOOKUP('BH (2)'!$C$4&amp;"-"&amp;'BH (2)'!$A706,'BH (2)'!$B$7:$S$1006,K$5,0),"")</f>
        <v/>
      </c>
      <c r="L706" s="150" t="str">
        <f>IFERROR(VLOOKUP('BH (2)'!$C$4&amp;"-"&amp;'BH (2)'!$A706,'BH (2)'!$B$7:$S$1006,L$5,0),"")</f>
        <v/>
      </c>
      <c r="M706" s="154" t="str">
        <f>IFERROR(VLOOKUP('BH (2)'!$C$4&amp;"-"&amp;'BH (2)'!$A706,'BH (2)'!$B$7:$S$1006,M$5,0),"")</f>
        <v/>
      </c>
      <c r="N706" s="150" t="str">
        <f>IFERROR(VLOOKUP('BH (2)'!$C$4&amp;"-"&amp;'BH (2)'!$A706,'BH (2)'!$B$7:$S$1006,N$5,0),"")</f>
        <v/>
      </c>
      <c r="O706" s="156" t="str">
        <f>IFERROR(VLOOKUP('BH (2)'!$C$4&amp;"-"&amp;'BH (2)'!$A706,'BH (2)'!$B$7:$S$1006,O$5,0),"")</f>
        <v/>
      </c>
      <c r="P706" s="148" t="str">
        <f>IFERROR(VLOOKUP('BH (2)'!$C$4&amp;"-"&amp;'BH (2)'!$A706,'BH (2)'!$B$7:$S$1006,P$5,0),"")</f>
        <v/>
      </c>
      <c r="Q706" s="157" t="str">
        <f>IFERROR(VLOOKUP('BH (2)'!$C$4&amp;"-"&amp;'BH (2)'!$A706,'BH (2)'!$B$7:$S$1006,Q$5,0),"")</f>
        <v/>
      </c>
      <c r="R706" s="158" t="str">
        <f>IFERROR(VLOOKUP('BH (2)'!$C$4&amp;"-"&amp;'BH (2)'!$A706,'BH (2)'!$B$7:$S$1006,R$5,0),"")</f>
        <v/>
      </c>
      <c r="S706" s="159" t="str">
        <f>IFERROR(VLOOKUP('BH (2)'!$C$4&amp;"-"&amp;'BH (2)'!$A706,'BH (2)'!$B$7:$S$1006,S$5,0),"")</f>
        <v/>
      </c>
      <c r="T706" s="26" t="str">
        <f t="shared" si="40"/>
        <v/>
      </c>
      <c r="U706" s="26" t="str">
        <f t="shared" si="41"/>
        <v/>
      </c>
      <c r="V706" s="26" t="str">
        <f t="shared" si="42"/>
        <v/>
      </c>
      <c r="W706" s="26" t="str">
        <f t="shared" si="43"/>
        <v/>
      </c>
    </row>
    <row r="707" spans="3:23" ht="45" customHeight="1" x14ac:dyDescent="0.25">
      <c r="C707" s="32">
        <v>701</v>
      </c>
      <c r="D707" s="150" t="str">
        <f>IFERROR(VLOOKUP('BH (2)'!$C$4&amp;"-"&amp;'BH (2)'!$A707,'BH (2)'!$B$7:$S$1006,D$5,0),"")</f>
        <v/>
      </c>
      <c r="E707" s="160" t="str">
        <f>IFERROR(VLOOKUP('BH (2)'!$C$4&amp;"-"&amp;'BH (2)'!$A707,'BH (2)'!$B$7:$S$1006,E$5,0),"")</f>
        <v/>
      </c>
      <c r="F707" s="152" t="str">
        <f>IFERROR(VLOOKUP('BH (2)'!$C$4&amp;"-"&amp;'BH (2)'!$A707,'BH (2)'!$B$7:$S$1006,F$5,0),"")</f>
        <v/>
      </c>
      <c r="G707" s="153" t="str">
        <f>IFERROR(VLOOKUP('BH (2)'!$C$4&amp;"-"&amp;'BH (2)'!$A707,'BH (2)'!$B$7:$S$1006,G$5,0),"")</f>
        <v/>
      </c>
      <c r="H707" s="154" t="str">
        <f>IFERROR(VLOOKUP('BH (2)'!$C$4&amp;"-"&amp;'BH (2)'!$A707,'BH (2)'!$B$7:$S$1006,H$5,0),"")</f>
        <v/>
      </c>
      <c r="I707" s="153" t="str">
        <f>IFERROR(VLOOKUP('BH (2)'!$C$4&amp;"-"&amp;'BH (2)'!$A707,'BH (2)'!$B$7:$S$1006,I$5,0),"")</f>
        <v/>
      </c>
      <c r="J707" s="155" t="str">
        <f>IFERROR(VLOOKUP('BH (2)'!$C$4&amp;"-"&amp;'BH (2)'!$A707,'BH (2)'!$B$7:$S$1006,J$5,0),"")</f>
        <v/>
      </c>
      <c r="K707" s="153" t="str">
        <f>IFERROR(VLOOKUP('BH (2)'!$C$4&amp;"-"&amp;'BH (2)'!$A707,'BH (2)'!$B$7:$S$1006,K$5,0),"")</f>
        <v/>
      </c>
      <c r="L707" s="150" t="str">
        <f>IFERROR(VLOOKUP('BH (2)'!$C$4&amp;"-"&amp;'BH (2)'!$A707,'BH (2)'!$B$7:$S$1006,L$5,0),"")</f>
        <v/>
      </c>
      <c r="M707" s="154" t="str">
        <f>IFERROR(VLOOKUP('BH (2)'!$C$4&amp;"-"&amp;'BH (2)'!$A707,'BH (2)'!$B$7:$S$1006,M$5,0),"")</f>
        <v/>
      </c>
      <c r="N707" s="150" t="str">
        <f>IFERROR(VLOOKUP('BH (2)'!$C$4&amp;"-"&amp;'BH (2)'!$A707,'BH (2)'!$B$7:$S$1006,N$5,0),"")</f>
        <v/>
      </c>
      <c r="O707" s="156" t="str">
        <f>IFERROR(VLOOKUP('BH (2)'!$C$4&amp;"-"&amp;'BH (2)'!$A707,'BH (2)'!$B$7:$S$1006,O$5,0),"")</f>
        <v/>
      </c>
      <c r="P707" s="148" t="str">
        <f>IFERROR(VLOOKUP('BH (2)'!$C$4&amp;"-"&amp;'BH (2)'!$A707,'BH (2)'!$B$7:$S$1006,P$5,0),"")</f>
        <v/>
      </c>
      <c r="Q707" s="157" t="str">
        <f>IFERROR(VLOOKUP('BH (2)'!$C$4&amp;"-"&amp;'BH (2)'!$A707,'BH (2)'!$B$7:$S$1006,Q$5,0),"")</f>
        <v/>
      </c>
      <c r="R707" s="158" t="str">
        <f>IFERROR(VLOOKUP('BH (2)'!$C$4&amp;"-"&amp;'BH (2)'!$A707,'BH (2)'!$B$7:$S$1006,R$5,0),"")</f>
        <v/>
      </c>
      <c r="S707" s="159" t="str">
        <f>IFERROR(VLOOKUP('BH (2)'!$C$4&amp;"-"&amp;'BH (2)'!$A707,'BH (2)'!$B$7:$S$1006,S$5,0),"")</f>
        <v/>
      </c>
      <c r="T707" s="26" t="str">
        <f t="shared" si="40"/>
        <v/>
      </c>
      <c r="U707" s="26" t="str">
        <f t="shared" si="41"/>
        <v/>
      </c>
      <c r="V707" s="26" t="str">
        <f t="shared" si="42"/>
        <v/>
      </c>
      <c r="W707" s="26" t="str">
        <f t="shared" si="43"/>
        <v/>
      </c>
    </row>
    <row r="708" spans="3:23" ht="45" customHeight="1" x14ac:dyDescent="0.25">
      <c r="C708" s="32">
        <v>702</v>
      </c>
      <c r="D708" s="150" t="str">
        <f>IFERROR(VLOOKUP('BH (2)'!$C$4&amp;"-"&amp;'BH (2)'!$A708,'BH (2)'!$B$7:$S$1006,D$5,0),"")</f>
        <v/>
      </c>
      <c r="E708" s="160" t="str">
        <f>IFERROR(VLOOKUP('BH (2)'!$C$4&amp;"-"&amp;'BH (2)'!$A708,'BH (2)'!$B$7:$S$1006,E$5,0),"")</f>
        <v/>
      </c>
      <c r="F708" s="152" t="str">
        <f>IFERROR(VLOOKUP('BH (2)'!$C$4&amp;"-"&amp;'BH (2)'!$A708,'BH (2)'!$B$7:$S$1006,F$5,0),"")</f>
        <v/>
      </c>
      <c r="G708" s="153" t="str">
        <f>IFERROR(VLOOKUP('BH (2)'!$C$4&amp;"-"&amp;'BH (2)'!$A708,'BH (2)'!$B$7:$S$1006,G$5,0),"")</f>
        <v/>
      </c>
      <c r="H708" s="154" t="str">
        <f>IFERROR(VLOOKUP('BH (2)'!$C$4&amp;"-"&amp;'BH (2)'!$A708,'BH (2)'!$B$7:$S$1006,H$5,0),"")</f>
        <v/>
      </c>
      <c r="I708" s="153" t="str">
        <f>IFERROR(VLOOKUP('BH (2)'!$C$4&amp;"-"&amp;'BH (2)'!$A708,'BH (2)'!$B$7:$S$1006,I$5,0),"")</f>
        <v/>
      </c>
      <c r="J708" s="155" t="str">
        <f>IFERROR(VLOOKUP('BH (2)'!$C$4&amp;"-"&amp;'BH (2)'!$A708,'BH (2)'!$B$7:$S$1006,J$5,0),"")</f>
        <v/>
      </c>
      <c r="K708" s="153" t="str">
        <f>IFERROR(VLOOKUP('BH (2)'!$C$4&amp;"-"&amp;'BH (2)'!$A708,'BH (2)'!$B$7:$S$1006,K$5,0),"")</f>
        <v/>
      </c>
      <c r="L708" s="150" t="str">
        <f>IFERROR(VLOOKUP('BH (2)'!$C$4&amp;"-"&amp;'BH (2)'!$A708,'BH (2)'!$B$7:$S$1006,L$5,0),"")</f>
        <v/>
      </c>
      <c r="M708" s="154" t="str">
        <f>IFERROR(VLOOKUP('BH (2)'!$C$4&amp;"-"&amp;'BH (2)'!$A708,'BH (2)'!$B$7:$S$1006,M$5,0),"")</f>
        <v/>
      </c>
      <c r="N708" s="150" t="str">
        <f>IFERROR(VLOOKUP('BH (2)'!$C$4&amp;"-"&amp;'BH (2)'!$A708,'BH (2)'!$B$7:$S$1006,N$5,0),"")</f>
        <v/>
      </c>
      <c r="O708" s="156" t="str">
        <f>IFERROR(VLOOKUP('BH (2)'!$C$4&amp;"-"&amp;'BH (2)'!$A708,'BH (2)'!$B$7:$S$1006,O$5,0),"")</f>
        <v/>
      </c>
      <c r="P708" s="148" t="str">
        <f>IFERROR(VLOOKUP('BH (2)'!$C$4&amp;"-"&amp;'BH (2)'!$A708,'BH (2)'!$B$7:$S$1006,P$5,0),"")</f>
        <v/>
      </c>
      <c r="Q708" s="157" t="str">
        <f>IFERROR(VLOOKUP('BH (2)'!$C$4&amp;"-"&amp;'BH (2)'!$A708,'BH (2)'!$B$7:$S$1006,Q$5,0),"")</f>
        <v/>
      </c>
      <c r="R708" s="158" t="str">
        <f>IFERROR(VLOOKUP('BH (2)'!$C$4&amp;"-"&amp;'BH (2)'!$A708,'BH (2)'!$B$7:$S$1006,R$5,0),"")</f>
        <v/>
      </c>
      <c r="S708" s="159" t="str">
        <f>IFERROR(VLOOKUP('BH (2)'!$C$4&amp;"-"&amp;'BH (2)'!$A708,'BH (2)'!$B$7:$S$1006,S$5,0),"")</f>
        <v/>
      </c>
      <c r="T708" s="26" t="str">
        <f t="shared" si="40"/>
        <v/>
      </c>
      <c r="U708" s="26" t="str">
        <f t="shared" si="41"/>
        <v/>
      </c>
      <c r="V708" s="26" t="str">
        <f t="shared" si="42"/>
        <v/>
      </c>
      <c r="W708" s="26" t="str">
        <f t="shared" si="43"/>
        <v/>
      </c>
    </row>
    <row r="709" spans="3:23" ht="45" customHeight="1" x14ac:dyDescent="0.25">
      <c r="C709" s="32">
        <v>703</v>
      </c>
      <c r="D709" s="150" t="str">
        <f>IFERROR(VLOOKUP('BH (2)'!$C$4&amp;"-"&amp;'BH (2)'!$A709,'BH (2)'!$B$7:$S$1006,D$5,0),"")</f>
        <v/>
      </c>
      <c r="E709" s="160" t="str">
        <f>IFERROR(VLOOKUP('BH (2)'!$C$4&amp;"-"&amp;'BH (2)'!$A709,'BH (2)'!$B$7:$S$1006,E$5,0),"")</f>
        <v/>
      </c>
      <c r="F709" s="152" t="str">
        <f>IFERROR(VLOOKUP('BH (2)'!$C$4&amp;"-"&amp;'BH (2)'!$A709,'BH (2)'!$B$7:$S$1006,F$5,0),"")</f>
        <v/>
      </c>
      <c r="G709" s="153" t="str">
        <f>IFERROR(VLOOKUP('BH (2)'!$C$4&amp;"-"&amp;'BH (2)'!$A709,'BH (2)'!$B$7:$S$1006,G$5,0),"")</f>
        <v/>
      </c>
      <c r="H709" s="154" t="str">
        <f>IFERROR(VLOOKUP('BH (2)'!$C$4&amp;"-"&amp;'BH (2)'!$A709,'BH (2)'!$B$7:$S$1006,H$5,0),"")</f>
        <v/>
      </c>
      <c r="I709" s="153" t="str">
        <f>IFERROR(VLOOKUP('BH (2)'!$C$4&amp;"-"&amp;'BH (2)'!$A709,'BH (2)'!$B$7:$S$1006,I$5,0),"")</f>
        <v/>
      </c>
      <c r="J709" s="155" t="str">
        <f>IFERROR(VLOOKUP('BH (2)'!$C$4&amp;"-"&amp;'BH (2)'!$A709,'BH (2)'!$B$7:$S$1006,J$5,0),"")</f>
        <v/>
      </c>
      <c r="K709" s="153" t="str">
        <f>IFERROR(VLOOKUP('BH (2)'!$C$4&amp;"-"&amp;'BH (2)'!$A709,'BH (2)'!$B$7:$S$1006,K$5,0),"")</f>
        <v/>
      </c>
      <c r="L709" s="150" t="str">
        <f>IFERROR(VLOOKUP('BH (2)'!$C$4&amp;"-"&amp;'BH (2)'!$A709,'BH (2)'!$B$7:$S$1006,L$5,0),"")</f>
        <v/>
      </c>
      <c r="M709" s="154" t="str">
        <f>IFERROR(VLOOKUP('BH (2)'!$C$4&amp;"-"&amp;'BH (2)'!$A709,'BH (2)'!$B$7:$S$1006,M$5,0),"")</f>
        <v/>
      </c>
      <c r="N709" s="150" t="str">
        <f>IFERROR(VLOOKUP('BH (2)'!$C$4&amp;"-"&amp;'BH (2)'!$A709,'BH (2)'!$B$7:$S$1006,N$5,0),"")</f>
        <v/>
      </c>
      <c r="O709" s="156" t="str">
        <f>IFERROR(VLOOKUP('BH (2)'!$C$4&amp;"-"&amp;'BH (2)'!$A709,'BH (2)'!$B$7:$S$1006,O$5,0),"")</f>
        <v/>
      </c>
      <c r="P709" s="148" t="str">
        <f>IFERROR(VLOOKUP('BH (2)'!$C$4&amp;"-"&amp;'BH (2)'!$A709,'BH (2)'!$B$7:$S$1006,P$5,0),"")</f>
        <v/>
      </c>
      <c r="Q709" s="157" t="str">
        <f>IFERROR(VLOOKUP('BH (2)'!$C$4&amp;"-"&amp;'BH (2)'!$A709,'BH (2)'!$B$7:$S$1006,Q$5,0),"")</f>
        <v/>
      </c>
      <c r="R709" s="158" t="str">
        <f>IFERROR(VLOOKUP('BH (2)'!$C$4&amp;"-"&amp;'BH (2)'!$A709,'BH (2)'!$B$7:$S$1006,R$5,0),"")</f>
        <v/>
      </c>
      <c r="S709" s="159" t="str">
        <f>IFERROR(VLOOKUP('BH (2)'!$C$4&amp;"-"&amp;'BH (2)'!$A709,'BH (2)'!$B$7:$S$1006,S$5,0),"")</f>
        <v/>
      </c>
      <c r="T709" s="26" t="str">
        <f t="shared" si="40"/>
        <v/>
      </c>
      <c r="U709" s="26" t="str">
        <f t="shared" si="41"/>
        <v/>
      </c>
      <c r="V709" s="26" t="str">
        <f t="shared" si="42"/>
        <v/>
      </c>
      <c r="W709" s="26" t="str">
        <f t="shared" si="43"/>
        <v/>
      </c>
    </row>
    <row r="710" spans="3:23" ht="45" customHeight="1" x14ac:dyDescent="0.25">
      <c r="C710" s="32">
        <v>704</v>
      </c>
      <c r="D710" s="150" t="str">
        <f>IFERROR(VLOOKUP('BH (2)'!$C$4&amp;"-"&amp;'BH (2)'!$A710,'BH (2)'!$B$7:$S$1006,D$5,0),"")</f>
        <v/>
      </c>
      <c r="E710" s="160" t="str">
        <f>IFERROR(VLOOKUP('BH (2)'!$C$4&amp;"-"&amp;'BH (2)'!$A710,'BH (2)'!$B$7:$S$1006,E$5,0),"")</f>
        <v/>
      </c>
      <c r="F710" s="152" t="str">
        <f>IFERROR(VLOOKUP('BH (2)'!$C$4&amp;"-"&amp;'BH (2)'!$A710,'BH (2)'!$B$7:$S$1006,F$5,0),"")</f>
        <v/>
      </c>
      <c r="G710" s="153" t="str">
        <f>IFERROR(VLOOKUP('BH (2)'!$C$4&amp;"-"&amp;'BH (2)'!$A710,'BH (2)'!$B$7:$S$1006,G$5,0),"")</f>
        <v/>
      </c>
      <c r="H710" s="154" t="str">
        <f>IFERROR(VLOOKUP('BH (2)'!$C$4&amp;"-"&amp;'BH (2)'!$A710,'BH (2)'!$B$7:$S$1006,H$5,0),"")</f>
        <v/>
      </c>
      <c r="I710" s="153" t="str">
        <f>IFERROR(VLOOKUP('BH (2)'!$C$4&amp;"-"&amp;'BH (2)'!$A710,'BH (2)'!$B$7:$S$1006,I$5,0),"")</f>
        <v/>
      </c>
      <c r="J710" s="155" t="str">
        <f>IFERROR(VLOOKUP('BH (2)'!$C$4&amp;"-"&amp;'BH (2)'!$A710,'BH (2)'!$B$7:$S$1006,J$5,0),"")</f>
        <v/>
      </c>
      <c r="K710" s="153" t="str">
        <f>IFERROR(VLOOKUP('BH (2)'!$C$4&amp;"-"&amp;'BH (2)'!$A710,'BH (2)'!$B$7:$S$1006,K$5,0),"")</f>
        <v/>
      </c>
      <c r="L710" s="150" t="str">
        <f>IFERROR(VLOOKUP('BH (2)'!$C$4&amp;"-"&amp;'BH (2)'!$A710,'BH (2)'!$B$7:$S$1006,L$5,0),"")</f>
        <v/>
      </c>
      <c r="M710" s="154" t="str">
        <f>IFERROR(VLOOKUP('BH (2)'!$C$4&amp;"-"&amp;'BH (2)'!$A710,'BH (2)'!$B$7:$S$1006,M$5,0),"")</f>
        <v/>
      </c>
      <c r="N710" s="150" t="str">
        <f>IFERROR(VLOOKUP('BH (2)'!$C$4&amp;"-"&amp;'BH (2)'!$A710,'BH (2)'!$B$7:$S$1006,N$5,0),"")</f>
        <v/>
      </c>
      <c r="O710" s="156" t="str">
        <f>IFERROR(VLOOKUP('BH (2)'!$C$4&amp;"-"&amp;'BH (2)'!$A710,'BH (2)'!$B$7:$S$1006,O$5,0),"")</f>
        <v/>
      </c>
      <c r="P710" s="148" t="str">
        <f>IFERROR(VLOOKUP('BH (2)'!$C$4&amp;"-"&amp;'BH (2)'!$A710,'BH (2)'!$B$7:$S$1006,P$5,0),"")</f>
        <v/>
      </c>
      <c r="Q710" s="157" t="str">
        <f>IFERROR(VLOOKUP('BH (2)'!$C$4&amp;"-"&amp;'BH (2)'!$A710,'BH (2)'!$B$7:$S$1006,Q$5,0),"")</f>
        <v/>
      </c>
      <c r="R710" s="158" t="str">
        <f>IFERROR(VLOOKUP('BH (2)'!$C$4&amp;"-"&amp;'BH (2)'!$A710,'BH (2)'!$B$7:$S$1006,R$5,0),"")</f>
        <v/>
      </c>
      <c r="S710" s="159" t="str">
        <f>IFERROR(VLOOKUP('BH (2)'!$C$4&amp;"-"&amp;'BH (2)'!$A710,'BH (2)'!$B$7:$S$1006,S$5,0),"")</f>
        <v/>
      </c>
      <c r="T710" s="26" t="str">
        <f t="shared" si="40"/>
        <v/>
      </c>
      <c r="U710" s="26" t="str">
        <f t="shared" si="41"/>
        <v/>
      </c>
      <c r="V710" s="26" t="str">
        <f t="shared" si="42"/>
        <v/>
      </c>
      <c r="W710" s="26" t="str">
        <f t="shared" si="43"/>
        <v/>
      </c>
    </row>
    <row r="711" spans="3:23" ht="45" customHeight="1" x14ac:dyDescent="0.25">
      <c r="C711" s="32">
        <v>705</v>
      </c>
      <c r="D711" s="150" t="str">
        <f>IFERROR(VLOOKUP('BH (2)'!$C$4&amp;"-"&amp;'BH (2)'!$A711,'BH (2)'!$B$7:$S$1006,D$5,0),"")</f>
        <v/>
      </c>
      <c r="E711" s="160" t="str">
        <f>IFERROR(VLOOKUP('BH (2)'!$C$4&amp;"-"&amp;'BH (2)'!$A711,'BH (2)'!$B$7:$S$1006,E$5,0),"")</f>
        <v/>
      </c>
      <c r="F711" s="152" t="str">
        <f>IFERROR(VLOOKUP('BH (2)'!$C$4&amp;"-"&amp;'BH (2)'!$A711,'BH (2)'!$B$7:$S$1006,F$5,0),"")</f>
        <v/>
      </c>
      <c r="G711" s="153" t="str">
        <f>IFERROR(VLOOKUP('BH (2)'!$C$4&amp;"-"&amp;'BH (2)'!$A711,'BH (2)'!$B$7:$S$1006,G$5,0),"")</f>
        <v/>
      </c>
      <c r="H711" s="154" t="str">
        <f>IFERROR(VLOOKUP('BH (2)'!$C$4&amp;"-"&amp;'BH (2)'!$A711,'BH (2)'!$B$7:$S$1006,H$5,0),"")</f>
        <v/>
      </c>
      <c r="I711" s="153" t="str">
        <f>IFERROR(VLOOKUP('BH (2)'!$C$4&amp;"-"&amp;'BH (2)'!$A711,'BH (2)'!$B$7:$S$1006,I$5,0),"")</f>
        <v/>
      </c>
      <c r="J711" s="155" t="str">
        <f>IFERROR(VLOOKUP('BH (2)'!$C$4&amp;"-"&amp;'BH (2)'!$A711,'BH (2)'!$B$7:$S$1006,J$5,0),"")</f>
        <v/>
      </c>
      <c r="K711" s="153" t="str">
        <f>IFERROR(VLOOKUP('BH (2)'!$C$4&amp;"-"&amp;'BH (2)'!$A711,'BH (2)'!$B$7:$S$1006,K$5,0),"")</f>
        <v/>
      </c>
      <c r="L711" s="150" t="str">
        <f>IFERROR(VLOOKUP('BH (2)'!$C$4&amp;"-"&amp;'BH (2)'!$A711,'BH (2)'!$B$7:$S$1006,L$5,0),"")</f>
        <v/>
      </c>
      <c r="M711" s="154" t="str">
        <f>IFERROR(VLOOKUP('BH (2)'!$C$4&amp;"-"&amp;'BH (2)'!$A711,'BH (2)'!$B$7:$S$1006,M$5,0),"")</f>
        <v/>
      </c>
      <c r="N711" s="150" t="str">
        <f>IFERROR(VLOOKUP('BH (2)'!$C$4&amp;"-"&amp;'BH (2)'!$A711,'BH (2)'!$B$7:$S$1006,N$5,0),"")</f>
        <v/>
      </c>
      <c r="O711" s="156" t="str">
        <f>IFERROR(VLOOKUP('BH (2)'!$C$4&amp;"-"&amp;'BH (2)'!$A711,'BH (2)'!$B$7:$S$1006,O$5,0),"")</f>
        <v/>
      </c>
      <c r="P711" s="148" t="str">
        <f>IFERROR(VLOOKUP('BH (2)'!$C$4&amp;"-"&amp;'BH (2)'!$A711,'BH (2)'!$B$7:$S$1006,P$5,0),"")</f>
        <v/>
      </c>
      <c r="Q711" s="157" t="str">
        <f>IFERROR(VLOOKUP('BH (2)'!$C$4&amp;"-"&amp;'BH (2)'!$A711,'BH (2)'!$B$7:$S$1006,Q$5,0),"")</f>
        <v/>
      </c>
      <c r="R711" s="158" t="str">
        <f>IFERROR(VLOOKUP('BH (2)'!$C$4&amp;"-"&amp;'BH (2)'!$A711,'BH (2)'!$B$7:$S$1006,R$5,0),"")</f>
        <v/>
      </c>
      <c r="S711" s="159" t="str">
        <f>IFERROR(VLOOKUP('BH (2)'!$C$4&amp;"-"&amp;'BH (2)'!$A711,'BH (2)'!$B$7:$S$1006,S$5,0),"")</f>
        <v/>
      </c>
      <c r="T711" s="26" t="str">
        <f t="shared" si="40"/>
        <v/>
      </c>
      <c r="U711" s="26" t="str">
        <f t="shared" si="41"/>
        <v/>
      </c>
      <c r="V711" s="26" t="str">
        <f t="shared" si="42"/>
        <v/>
      </c>
      <c r="W711" s="26" t="str">
        <f t="shared" si="43"/>
        <v/>
      </c>
    </row>
    <row r="712" spans="3:23" ht="45" customHeight="1" x14ac:dyDescent="0.25">
      <c r="C712" s="32">
        <v>706</v>
      </c>
      <c r="D712" s="150" t="str">
        <f>IFERROR(VLOOKUP('BH (2)'!$C$4&amp;"-"&amp;'BH (2)'!$A712,'BH (2)'!$B$7:$S$1006,D$5,0),"")</f>
        <v/>
      </c>
      <c r="E712" s="160" t="str">
        <f>IFERROR(VLOOKUP('BH (2)'!$C$4&amp;"-"&amp;'BH (2)'!$A712,'BH (2)'!$B$7:$S$1006,E$5,0),"")</f>
        <v/>
      </c>
      <c r="F712" s="152" t="str">
        <f>IFERROR(VLOOKUP('BH (2)'!$C$4&amp;"-"&amp;'BH (2)'!$A712,'BH (2)'!$B$7:$S$1006,F$5,0),"")</f>
        <v/>
      </c>
      <c r="G712" s="153" t="str">
        <f>IFERROR(VLOOKUP('BH (2)'!$C$4&amp;"-"&amp;'BH (2)'!$A712,'BH (2)'!$B$7:$S$1006,G$5,0),"")</f>
        <v/>
      </c>
      <c r="H712" s="154" t="str">
        <f>IFERROR(VLOOKUP('BH (2)'!$C$4&amp;"-"&amp;'BH (2)'!$A712,'BH (2)'!$B$7:$S$1006,H$5,0),"")</f>
        <v/>
      </c>
      <c r="I712" s="153" t="str">
        <f>IFERROR(VLOOKUP('BH (2)'!$C$4&amp;"-"&amp;'BH (2)'!$A712,'BH (2)'!$B$7:$S$1006,I$5,0),"")</f>
        <v/>
      </c>
      <c r="J712" s="155" t="str">
        <f>IFERROR(VLOOKUP('BH (2)'!$C$4&amp;"-"&amp;'BH (2)'!$A712,'BH (2)'!$B$7:$S$1006,J$5,0),"")</f>
        <v/>
      </c>
      <c r="K712" s="153" t="str">
        <f>IFERROR(VLOOKUP('BH (2)'!$C$4&amp;"-"&amp;'BH (2)'!$A712,'BH (2)'!$B$7:$S$1006,K$5,0),"")</f>
        <v/>
      </c>
      <c r="L712" s="150" t="str">
        <f>IFERROR(VLOOKUP('BH (2)'!$C$4&amp;"-"&amp;'BH (2)'!$A712,'BH (2)'!$B$7:$S$1006,L$5,0),"")</f>
        <v/>
      </c>
      <c r="M712" s="154" t="str">
        <f>IFERROR(VLOOKUP('BH (2)'!$C$4&amp;"-"&amp;'BH (2)'!$A712,'BH (2)'!$B$7:$S$1006,M$5,0),"")</f>
        <v/>
      </c>
      <c r="N712" s="150" t="str">
        <f>IFERROR(VLOOKUP('BH (2)'!$C$4&amp;"-"&amp;'BH (2)'!$A712,'BH (2)'!$B$7:$S$1006,N$5,0),"")</f>
        <v/>
      </c>
      <c r="O712" s="156" t="str">
        <f>IFERROR(VLOOKUP('BH (2)'!$C$4&amp;"-"&amp;'BH (2)'!$A712,'BH (2)'!$B$7:$S$1006,O$5,0),"")</f>
        <v/>
      </c>
      <c r="P712" s="148" t="str">
        <f>IFERROR(VLOOKUP('BH (2)'!$C$4&amp;"-"&amp;'BH (2)'!$A712,'BH (2)'!$B$7:$S$1006,P$5,0),"")</f>
        <v/>
      </c>
      <c r="Q712" s="157" t="str">
        <f>IFERROR(VLOOKUP('BH (2)'!$C$4&amp;"-"&amp;'BH (2)'!$A712,'BH (2)'!$B$7:$S$1006,Q$5,0),"")</f>
        <v/>
      </c>
      <c r="R712" s="158" t="str">
        <f>IFERROR(VLOOKUP('BH (2)'!$C$4&amp;"-"&amp;'BH (2)'!$A712,'BH (2)'!$B$7:$S$1006,R$5,0),"")</f>
        <v/>
      </c>
      <c r="S712" s="159" t="str">
        <f>IFERROR(VLOOKUP('BH (2)'!$C$4&amp;"-"&amp;'BH (2)'!$A712,'BH (2)'!$B$7:$S$1006,S$5,0),"")</f>
        <v/>
      </c>
      <c r="T712" s="26" t="str">
        <f t="shared" ref="T712:T775" si="44">IF(D712="","",MONTH(D712))</f>
        <v/>
      </c>
      <c r="U712" s="26" t="str">
        <f t="shared" ref="U712:U775" si="45">IF(N712="","",MONTH(N712))</f>
        <v/>
      </c>
      <c r="V712" s="26" t="str">
        <f t="shared" ref="V712:V775" si="46">IF(D712="","",YEAR(D712))</f>
        <v/>
      </c>
      <c r="W712" s="26" t="str">
        <f t="shared" ref="W712:W775" si="47">IF(N712="","",YEAR(N712))</f>
        <v/>
      </c>
    </row>
    <row r="713" spans="3:23" ht="45" customHeight="1" x14ac:dyDescent="0.25">
      <c r="C713" s="32">
        <v>707</v>
      </c>
      <c r="D713" s="150" t="str">
        <f>IFERROR(VLOOKUP('BH (2)'!$C$4&amp;"-"&amp;'BH (2)'!$A713,'BH (2)'!$B$7:$S$1006,D$5,0),"")</f>
        <v/>
      </c>
      <c r="E713" s="160" t="str">
        <f>IFERROR(VLOOKUP('BH (2)'!$C$4&amp;"-"&amp;'BH (2)'!$A713,'BH (2)'!$B$7:$S$1006,E$5,0),"")</f>
        <v/>
      </c>
      <c r="F713" s="152" t="str">
        <f>IFERROR(VLOOKUP('BH (2)'!$C$4&amp;"-"&amp;'BH (2)'!$A713,'BH (2)'!$B$7:$S$1006,F$5,0),"")</f>
        <v/>
      </c>
      <c r="G713" s="153" t="str">
        <f>IFERROR(VLOOKUP('BH (2)'!$C$4&amp;"-"&amp;'BH (2)'!$A713,'BH (2)'!$B$7:$S$1006,G$5,0),"")</f>
        <v/>
      </c>
      <c r="H713" s="154" t="str">
        <f>IFERROR(VLOOKUP('BH (2)'!$C$4&amp;"-"&amp;'BH (2)'!$A713,'BH (2)'!$B$7:$S$1006,H$5,0),"")</f>
        <v/>
      </c>
      <c r="I713" s="153" t="str">
        <f>IFERROR(VLOOKUP('BH (2)'!$C$4&amp;"-"&amp;'BH (2)'!$A713,'BH (2)'!$B$7:$S$1006,I$5,0),"")</f>
        <v/>
      </c>
      <c r="J713" s="155" t="str">
        <f>IFERROR(VLOOKUP('BH (2)'!$C$4&amp;"-"&amp;'BH (2)'!$A713,'BH (2)'!$B$7:$S$1006,J$5,0),"")</f>
        <v/>
      </c>
      <c r="K713" s="153" t="str">
        <f>IFERROR(VLOOKUP('BH (2)'!$C$4&amp;"-"&amp;'BH (2)'!$A713,'BH (2)'!$B$7:$S$1006,K$5,0),"")</f>
        <v/>
      </c>
      <c r="L713" s="150" t="str">
        <f>IFERROR(VLOOKUP('BH (2)'!$C$4&amp;"-"&amp;'BH (2)'!$A713,'BH (2)'!$B$7:$S$1006,L$5,0),"")</f>
        <v/>
      </c>
      <c r="M713" s="154" t="str">
        <f>IFERROR(VLOOKUP('BH (2)'!$C$4&amp;"-"&amp;'BH (2)'!$A713,'BH (2)'!$B$7:$S$1006,M$5,0),"")</f>
        <v/>
      </c>
      <c r="N713" s="150" t="str">
        <f>IFERROR(VLOOKUP('BH (2)'!$C$4&amp;"-"&amp;'BH (2)'!$A713,'BH (2)'!$B$7:$S$1006,N$5,0),"")</f>
        <v/>
      </c>
      <c r="O713" s="156" t="str">
        <f>IFERROR(VLOOKUP('BH (2)'!$C$4&amp;"-"&amp;'BH (2)'!$A713,'BH (2)'!$B$7:$S$1006,O$5,0),"")</f>
        <v/>
      </c>
      <c r="P713" s="148" t="str">
        <f>IFERROR(VLOOKUP('BH (2)'!$C$4&amp;"-"&amp;'BH (2)'!$A713,'BH (2)'!$B$7:$S$1006,P$5,0),"")</f>
        <v/>
      </c>
      <c r="Q713" s="157" t="str">
        <f>IFERROR(VLOOKUP('BH (2)'!$C$4&amp;"-"&amp;'BH (2)'!$A713,'BH (2)'!$B$7:$S$1006,Q$5,0),"")</f>
        <v/>
      </c>
      <c r="R713" s="158" t="str">
        <f>IFERROR(VLOOKUP('BH (2)'!$C$4&amp;"-"&amp;'BH (2)'!$A713,'BH (2)'!$B$7:$S$1006,R$5,0),"")</f>
        <v/>
      </c>
      <c r="S713" s="159" t="str">
        <f>IFERROR(VLOOKUP('BH (2)'!$C$4&amp;"-"&amp;'BH (2)'!$A713,'BH (2)'!$B$7:$S$1006,S$5,0),"")</f>
        <v/>
      </c>
      <c r="T713" s="26" t="str">
        <f t="shared" si="44"/>
        <v/>
      </c>
      <c r="U713" s="26" t="str">
        <f t="shared" si="45"/>
        <v/>
      </c>
      <c r="V713" s="26" t="str">
        <f t="shared" si="46"/>
        <v/>
      </c>
      <c r="W713" s="26" t="str">
        <f t="shared" si="47"/>
        <v/>
      </c>
    </row>
    <row r="714" spans="3:23" ht="45" customHeight="1" x14ac:dyDescent="0.25">
      <c r="C714" s="32">
        <v>708</v>
      </c>
      <c r="D714" s="150" t="str">
        <f>IFERROR(VLOOKUP('BH (2)'!$C$4&amp;"-"&amp;'BH (2)'!$A714,'BH (2)'!$B$7:$S$1006,D$5,0),"")</f>
        <v/>
      </c>
      <c r="E714" s="160" t="str">
        <f>IFERROR(VLOOKUP('BH (2)'!$C$4&amp;"-"&amp;'BH (2)'!$A714,'BH (2)'!$B$7:$S$1006,E$5,0),"")</f>
        <v/>
      </c>
      <c r="F714" s="152" t="str">
        <f>IFERROR(VLOOKUP('BH (2)'!$C$4&amp;"-"&amp;'BH (2)'!$A714,'BH (2)'!$B$7:$S$1006,F$5,0),"")</f>
        <v/>
      </c>
      <c r="G714" s="153" t="str">
        <f>IFERROR(VLOOKUP('BH (2)'!$C$4&amp;"-"&amp;'BH (2)'!$A714,'BH (2)'!$B$7:$S$1006,G$5,0),"")</f>
        <v/>
      </c>
      <c r="H714" s="154" t="str">
        <f>IFERROR(VLOOKUP('BH (2)'!$C$4&amp;"-"&amp;'BH (2)'!$A714,'BH (2)'!$B$7:$S$1006,H$5,0),"")</f>
        <v/>
      </c>
      <c r="I714" s="153" t="str">
        <f>IFERROR(VLOOKUP('BH (2)'!$C$4&amp;"-"&amp;'BH (2)'!$A714,'BH (2)'!$B$7:$S$1006,I$5,0),"")</f>
        <v/>
      </c>
      <c r="J714" s="155" t="str">
        <f>IFERROR(VLOOKUP('BH (2)'!$C$4&amp;"-"&amp;'BH (2)'!$A714,'BH (2)'!$B$7:$S$1006,J$5,0),"")</f>
        <v/>
      </c>
      <c r="K714" s="153" t="str">
        <f>IFERROR(VLOOKUP('BH (2)'!$C$4&amp;"-"&amp;'BH (2)'!$A714,'BH (2)'!$B$7:$S$1006,K$5,0),"")</f>
        <v/>
      </c>
      <c r="L714" s="150" t="str">
        <f>IFERROR(VLOOKUP('BH (2)'!$C$4&amp;"-"&amp;'BH (2)'!$A714,'BH (2)'!$B$7:$S$1006,L$5,0),"")</f>
        <v/>
      </c>
      <c r="M714" s="154" t="str">
        <f>IFERROR(VLOOKUP('BH (2)'!$C$4&amp;"-"&amp;'BH (2)'!$A714,'BH (2)'!$B$7:$S$1006,M$5,0),"")</f>
        <v/>
      </c>
      <c r="N714" s="150" t="str">
        <f>IFERROR(VLOOKUP('BH (2)'!$C$4&amp;"-"&amp;'BH (2)'!$A714,'BH (2)'!$B$7:$S$1006,N$5,0),"")</f>
        <v/>
      </c>
      <c r="O714" s="156" t="str">
        <f>IFERROR(VLOOKUP('BH (2)'!$C$4&amp;"-"&amp;'BH (2)'!$A714,'BH (2)'!$B$7:$S$1006,O$5,0),"")</f>
        <v/>
      </c>
      <c r="P714" s="148" t="str">
        <f>IFERROR(VLOOKUP('BH (2)'!$C$4&amp;"-"&amp;'BH (2)'!$A714,'BH (2)'!$B$7:$S$1006,P$5,0),"")</f>
        <v/>
      </c>
      <c r="Q714" s="157" t="str">
        <f>IFERROR(VLOOKUP('BH (2)'!$C$4&amp;"-"&amp;'BH (2)'!$A714,'BH (2)'!$B$7:$S$1006,Q$5,0),"")</f>
        <v/>
      </c>
      <c r="R714" s="158" t="str">
        <f>IFERROR(VLOOKUP('BH (2)'!$C$4&amp;"-"&amp;'BH (2)'!$A714,'BH (2)'!$B$7:$S$1006,R$5,0),"")</f>
        <v/>
      </c>
      <c r="S714" s="159" t="str">
        <f>IFERROR(VLOOKUP('BH (2)'!$C$4&amp;"-"&amp;'BH (2)'!$A714,'BH (2)'!$B$7:$S$1006,S$5,0),"")</f>
        <v/>
      </c>
      <c r="T714" s="26" t="str">
        <f t="shared" si="44"/>
        <v/>
      </c>
      <c r="U714" s="26" t="str">
        <f t="shared" si="45"/>
        <v/>
      </c>
      <c r="V714" s="26" t="str">
        <f t="shared" si="46"/>
        <v/>
      </c>
      <c r="W714" s="26" t="str">
        <f t="shared" si="47"/>
        <v/>
      </c>
    </row>
    <row r="715" spans="3:23" ht="45" customHeight="1" x14ac:dyDescent="0.25">
      <c r="C715" s="32">
        <v>709</v>
      </c>
      <c r="D715" s="150" t="str">
        <f>IFERROR(VLOOKUP('BH (2)'!$C$4&amp;"-"&amp;'BH (2)'!$A715,'BH (2)'!$B$7:$S$1006,D$5,0),"")</f>
        <v/>
      </c>
      <c r="E715" s="160" t="str">
        <f>IFERROR(VLOOKUP('BH (2)'!$C$4&amp;"-"&amp;'BH (2)'!$A715,'BH (2)'!$B$7:$S$1006,E$5,0),"")</f>
        <v/>
      </c>
      <c r="F715" s="152" t="str">
        <f>IFERROR(VLOOKUP('BH (2)'!$C$4&amp;"-"&amp;'BH (2)'!$A715,'BH (2)'!$B$7:$S$1006,F$5,0),"")</f>
        <v/>
      </c>
      <c r="G715" s="153" t="str">
        <f>IFERROR(VLOOKUP('BH (2)'!$C$4&amp;"-"&amp;'BH (2)'!$A715,'BH (2)'!$B$7:$S$1006,G$5,0),"")</f>
        <v/>
      </c>
      <c r="H715" s="154" t="str">
        <f>IFERROR(VLOOKUP('BH (2)'!$C$4&amp;"-"&amp;'BH (2)'!$A715,'BH (2)'!$B$7:$S$1006,H$5,0),"")</f>
        <v/>
      </c>
      <c r="I715" s="153" t="str">
        <f>IFERROR(VLOOKUP('BH (2)'!$C$4&amp;"-"&amp;'BH (2)'!$A715,'BH (2)'!$B$7:$S$1006,I$5,0),"")</f>
        <v/>
      </c>
      <c r="J715" s="155" t="str">
        <f>IFERROR(VLOOKUP('BH (2)'!$C$4&amp;"-"&amp;'BH (2)'!$A715,'BH (2)'!$B$7:$S$1006,J$5,0),"")</f>
        <v/>
      </c>
      <c r="K715" s="153" t="str">
        <f>IFERROR(VLOOKUP('BH (2)'!$C$4&amp;"-"&amp;'BH (2)'!$A715,'BH (2)'!$B$7:$S$1006,K$5,0),"")</f>
        <v/>
      </c>
      <c r="L715" s="150" t="str">
        <f>IFERROR(VLOOKUP('BH (2)'!$C$4&amp;"-"&amp;'BH (2)'!$A715,'BH (2)'!$B$7:$S$1006,L$5,0),"")</f>
        <v/>
      </c>
      <c r="M715" s="154" t="str">
        <f>IFERROR(VLOOKUP('BH (2)'!$C$4&amp;"-"&amp;'BH (2)'!$A715,'BH (2)'!$B$7:$S$1006,M$5,0),"")</f>
        <v/>
      </c>
      <c r="N715" s="150" t="str">
        <f>IFERROR(VLOOKUP('BH (2)'!$C$4&amp;"-"&amp;'BH (2)'!$A715,'BH (2)'!$B$7:$S$1006,N$5,0),"")</f>
        <v/>
      </c>
      <c r="O715" s="156" t="str">
        <f>IFERROR(VLOOKUP('BH (2)'!$C$4&amp;"-"&amp;'BH (2)'!$A715,'BH (2)'!$B$7:$S$1006,O$5,0),"")</f>
        <v/>
      </c>
      <c r="P715" s="148" t="str">
        <f>IFERROR(VLOOKUP('BH (2)'!$C$4&amp;"-"&amp;'BH (2)'!$A715,'BH (2)'!$B$7:$S$1006,P$5,0),"")</f>
        <v/>
      </c>
      <c r="Q715" s="157" t="str">
        <f>IFERROR(VLOOKUP('BH (2)'!$C$4&amp;"-"&amp;'BH (2)'!$A715,'BH (2)'!$B$7:$S$1006,Q$5,0),"")</f>
        <v/>
      </c>
      <c r="R715" s="158" t="str">
        <f>IFERROR(VLOOKUP('BH (2)'!$C$4&amp;"-"&amp;'BH (2)'!$A715,'BH (2)'!$B$7:$S$1006,R$5,0),"")</f>
        <v/>
      </c>
      <c r="S715" s="159" t="str">
        <f>IFERROR(VLOOKUP('BH (2)'!$C$4&amp;"-"&amp;'BH (2)'!$A715,'BH (2)'!$B$7:$S$1006,S$5,0),"")</f>
        <v/>
      </c>
      <c r="T715" s="26" t="str">
        <f t="shared" si="44"/>
        <v/>
      </c>
      <c r="U715" s="26" t="str">
        <f t="shared" si="45"/>
        <v/>
      </c>
      <c r="V715" s="26" t="str">
        <f t="shared" si="46"/>
        <v/>
      </c>
      <c r="W715" s="26" t="str">
        <f t="shared" si="47"/>
        <v/>
      </c>
    </row>
    <row r="716" spans="3:23" ht="45" customHeight="1" x14ac:dyDescent="0.25">
      <c r="C716" s="32">
        <v>710</v>
      </c>
      <c r="D716" s="150" t="str">
        <f>IFERROR(VLOOKUP('BH (2)'!$C$4&amp;"-"&amp;'BH (2)'!$A716,'BH (2)'!$B$7:$S$1006,D$5,0),"")</f>
        <v/>
      </c>
      <c r="E716" s="160" t="str">
        <f>IFERROR(VLOOKUP('BH (2)'!$C$4&amp;"-"&amp;'BH (2)'!$A716,'BH (2)'!$B$7:$S$1006,E$5,0),"")</f>
        <v/>
      </c>
      <c r="F716" s="152" t="str">
        <f>IFERROR(VLOOKUP('BH (2)'!$C$4&amp;"-"&amp;'BH (2)'!$A716,'BH (2)'!$B$7:$S$1006,F$5,0),"")</f>
        <v/>
      </c>
      <c r="G716" s="153" t="str">
        <f>IFERROR(VLOOKUP('BH (2)'!$C$4&amp;"-"&amp;'BH (2)'!$A716,'BH (2)'!$B$7:$S$1006,G$5,0),"")</f>
        <v/>
      </c>
      <c r="H716" s="154" t="str">
        <f>IFERROR(VLOOKUP('BH (2)'!$C$4&amp;"-"&amp;'BH (2)'!$A716,'BH (2)'!$B$7:$S$1006,H$5,0),"")</f>
        <v/>
      </c>
      <c r="I716" s="153" t="str">
        <f>IFERROR(VLOOKUP('BH (2)'!$C$4&amp;"-"&amp;'BH (2)'!$A716,'BH (2)'!$B$7:$S$1006,I$5,0),"")</f>
        <v/>
      </c>
      <c r="J716" s="155" t="str">
        <f>IFERROR(VLOOKUP('BH (2)'!$C$4&amp;"-"&amp;'BH (2)'!$A716,'BH (2)'!$B$7:$S$1006,J$5,0),"")</f>
        <v/>
      </c>
      <c r="K716" s="153" t="str">
        <f>IFERROR(VLOOKUP('BH (2)'!$C$4&amp;"-"&amp;'BH (2)'!$A716,'BH (2)'!$B$7:$S$1006,K$5,0),"")</f>
        <v/>
      </c>
      <c r="L716" s="150" t="str">
        <f>IFERROR(VLOOKUP('BH (2)'!$C$4&amp;"-"&amp;'BH (2)'!$A716,'BH (2)'!$B$7:$S$1006,L$5,0),"")</f>
        <v/>
      </c>
      <c r="M716" s="154" t="str">
        <f>IFERROR(VLOOKUP('BH (2)'!$C$4&amp;"-"&amp;'BH (2)'!$A716,'BH (2)'!$B$7:$S$1006,M$5,0),"")</f>
        <v/>
      </c>
      <c r="N716" s="150" t="str">
        <f>IFERROR(VLOOKUP('BH (2)'!$C$4&amp;"-"&amp;'BH (2)'!$A716,'BH (2)'!$B$7:$S$1006,N$5,0),"")</f>
        <v/>
      </c>
      <c r="O716" s="156" t="str">
        <f>IFERROR(VLOOKUP('BH (2)'!$C$4&amp;"-"&amp;'BH (2)'!$A716,'BH (2)'!$B$7:$S$1006,O$5,0),"")</f>
        <v/>
      </c>
      <c r="P716" s="148" t="str">
        <f>IFERROR(VLOOKUP('BH (2)'!$C$4&amp;"-"&amp;'BH (2)'!$A716,'BH (2)'!$B$7:$S$1006,P$5,0),"")</f>
        <v/>
      </c>
      <c r="Q716" s="157" t="str">
        <f>IFERROR(VLOOKUP('BH (2)'!$C$4&amp;"-"&amp;'BH (2)'!$A716,'BH (2)'!$B$7:$S$1006,Q$5,0),"")</f>
        <v/>
      </c>
      <c r="R716" s="158" t="str">
        <f>IFERROR(VLOOKUP('BH (2)'!$C$4&amp;"-"&amp;'BH (2)'!$A716,'BH (2)'!$B$7:$S$1006,R$5,0),"")</f>
        <v/>
      </c>
      <c r="S716" s="159" t="str">
        <f>IFERROR(VLOOKUP('BH (2)'!$C$4&amp;"-"&amp;'BH (2)'!$A716,'BH (2)'!$B$7:$S$1006,S$5,0),"")</f>
        <v/>
      </c>
      <c r="T716" s="26" t="str">
        <f t="shared" si="44"/>
        <v/>
      </c>
      <c r="U716" s="26" t="str">
        <f t="shared" si="45"/>
        <v/>
      </c>
      <c r="V716" s="26" t="str">
        <f t="shared" si="46"/>
        <v/>
      </c>
      <c r="W716" s="26" t="str">
        <f t="shared" si="47"/>
        <v/>
      </c>
    </row>
    <row r="717" spans="3:23" ht="45" customHeight="1" x14ac:dyDescent="0.25">
      <c r="C717" s="32">
        <v>711</v>
      </c>
      <c r="D717" s="150" t="str">
        <f>IFERROR(VLOOKUP('BH (2)'!$C$4&amp;"-"&amp;'BH (2)'!$A717,'BH (2)'!$B$7:$S$1006,D$5,0),"")</f>
        <v/>
      </c>
      <c r="E717" s="160" t="str">
        <f>IFERROR(VLOOKUP('BH (2)'!$C$4&amp;"-"&amp;'BH (2)'!$A717,'BH (2)'!$B$7:$S$1006,E$5,0),"")</f>
        <v/>
      </c>
      <c r="F717" s="152" t="str">
        <f>IFERROR(VLOOKUP('BH (2)'!$C$4&amp;"-"&amp;'BH (2)'!$A717,'BH (2)'!$B$7:$S$1006,F$5,0),"")</f>
        <v/>
      </c>
      <c r="G717" s="153" t="str">
        <f>IFERROR(VLOOKUP('BH (2)'!$C$4&amp;"-"&amp;'BH (2)'!$A717,'BH (2)'!$B$7:$S$1006,G$5,0),"")</f>
        <v/>
      </c>
      <c r="H717" s="154" t="str">
        <f>IFERROR(VLOOKUP('BH (2)'!$C$4&amp;"-"&amp;'BH (2)'!$A717,'BH (2)'!$B$7:$S$1006,H$5,0),"")</f>
        <v/>
      </c>
      <c r="I717" s="153" t="str">
        <f>IFERROR(VLOOKUP('BH (2)'!$C$4&amp;"-"&amp;'BH (2)'!$A717,'BH (2)'!$B$7:$S$1006,I$5,0),"")</f>
        <v/>
      </c>
      <c r="J717" s="155" t="str">
        <f>IFERROR(VLOOKUP('BH (2)'!$C$4&amp;"-"&amp;'BH (2)'!$A717,'BH (2)'!$B$7:$S$1006,J$5,0),"")</f>
        <v/>
      </c>
      <c r="K717" s="153" t="str">
        <f>IFERROR(VLOOKUP('BH (2)'!$C$4&amp;"-"&amp;'BH (2)'!$A717,'BH (2)'!$B$7:$S$1006,K$5,0),"")</f>
        <v/>
      </c>
      <c r="L717" s="150" t="str">
        <f>IFERROR(VLOOKUP('BH (2)'!$C$4&amp;"-"&amp;'BH (2)'!$A717,'BH (2)'!$B$7:$S$1006,L$5,0),"")</f>
        <v/>
      </c>
      <c r="M717" s="154" t="str">
        <f>IFERROR(VLOOKUP('BH (2)'!$C$4&amp;"-"&amp;'BH (2)'!$A717,'BH (2)'!$B$7:$S$1006,M$5,0),"")</f>
        <v/>
      </c>
      <c r="N717" s="150" t="str">
        <f>IFERROR(VLOOKUP('BH (2)'!$C$4&amp;"-"&amp;'BH (2)'!$A717,'BH (2)'!$B$7:$S$1006,N$5,0),"")</f>
        <v/>
      </c>
      <c r="O717" s="156" t="str">
        <f>IFERROR(VLOOKUP('BH (2)'!$C$4&amp;"-"&amp;'BH (2)'!$A717,'BH (2)'!$B$7:$S$1006,O$5,0),"")</f>
        <v/>
      </c>
      <c r="P717" s="148" t="str">
        <f>IFERROR(VLOOKUP('BH (2)'!$C$4&amp;"-"&amp;'BH (2)'!$A717,'BH (2)'!$B$7:$S$1006,P$5,0),"")</f>
        <v/>
      </c>
      <c r="Q717" s="157" t="str">
        <f>IFERROR(VLOOKUP('BH (2)'!$C$4&amp;"-"&amp;'BH (2)'!$A717,'BH (2)'!$B$7:$S$1006,Q$5,0),"")</f>
        <v/>
      </c>
      <c r="R717" s="158" t="str">
        <f>IFERROR(VLOOKUP('BH (2)'!$C$4&amp;"-"&amp;'BH (2)'!$A717,'BH (2)'!$B$7:$S$1006,R$5,0),"")</f>
        <v/>
      </c>
      <c r="S717" s="159" t="str">
        <f>IFERROR(VLOOKUP('BH (2)'!$C$4&amp;"-"&amp;'BH (2)'!$A717,'BH (2)'!$B$7:$S$1006,S$5,0),"")</f>
        <v/>
      </c>
      <c r="T717" s="26" t="str">
        <f t="shared" si="44"/>
        <v/>
      </c>
      <c r="U717" s="26" t="str">
        <f t="shared" si="45"/>
        <v/>
      </c>
      <c r="V717" s="26" t="str">
        <f t="shared" si="46"/>
        <v/>
      </c>
      <c r="W717" s="26" t="str">
        <f t="shared" si="47"/>
        <v/>
      </c>
    </row>
    <row r="718" spans="3:23" ht="45" customHeight="1" x14ac:dyDescent="0.25">
      <c r="C718" s="32">
        <v>712</v>
      </c>
      <c r="D718" s="150" t="str">
        <f>IFERROR(VLOOKUP('BH (2)'!$C$4&amp;"-"&amp;'BH (2)'!$A718,'BH (2)'!$B$7:$S$1006,D$5,0),"")</f>
        <v/>
      </c>
      <c r="E718" s="160" t="str">
        <f>IFERROR(VLOOKUP('BH (2)'!$C$4&amp;"-"&amp;'BH (2)'!$A718,'BH (2)'!$B$7:$S$1006,E$5,0),"")</f>
        <v/>
      </c>
      <c r="F718" s="152" t="str">
        <f>IFERROR(VLOOKUP('BH (2)'!$C$4&amp;"-"&amp;'BH (2)'!$A718,'BH (2)'!$B$7:$S$1006,F$5,0),"")</f>
        <v/>
      </c>
      <c r="G718" s="153" t="str">
        <f>IFERROR(VLOOKUP('BH (2)'!$C$4&amp;"-"&amp;'BH (2)'!$A718,'BH (2)'!$B$7:$S$1006,G$5,0),"")</f>
        <v/>
      </c>
      <c r="H718" s="154" t="str">
        <f>IFERROR(VLOOKUP('BH (2)'!$C$4&amp;"-"&amp;'BH (2)'!$A718,'BH (2)'!$B$7:$S$1006,H$5,0),"")</f>
        <v/>
      </c>
      <c r="I718" s="153" t="str">
        <f>IFERROR(VLOOKUP('BH (2)'!$C$4&amp;"-"&amp;'BH (2)'!$A718,'BH (2)'!$B$7:$S$1006,I$5,0),"")</f>
        <v/>
      </c>
      <c r="J718" s="155" t="str">
        <f>IFERROR(VLOOKUP('BH (2)'!$C$4&amp;"-"&amp;'BH (2)'!$A718,'BH (2)'!$B$7:$S$1006,J$5,0),"")</f>
        <v/>
      </c>
      <c r="K718" s="153" t="str">
        <f>IFERROR(VLOOKUP('BH (2)'!$C$4&amp;"-"&amp;'BH (2)'!$A718,'BH (2)'!$B$7:$S$1006,K$5,0),"")</f>
        <v/>
      </c>
      <c r="L718" s="150" t="str">
        <f>IFERROR(VLOOKUP('BH (2)'!$C$4&amp;"-"&amp;'BH (2)'!$A718,'BH (2)'!$B$7:$S$1006,L$5,0),"")</f>
        <v/>
      </c>
      <c r="M718" s="154" t="str">
        <f>IFERROR(VLOOKUP('BH (2)'!$C$4&amp;"-"&amp;'BH (2)'!$A718,'BH (2)'!$B$7:$S$1006,M$5,0),"")</f>
        <v/>
      </c>
      <c r="N718" s="150" t="str">
        <f>IFERROR(VLOOKUP('BH (2)'!$C$4&amp;"-"&amp;'BH (2)'!$A718,'BH (2)'!$B$7:$S$1006,N$5,0),"")</f>
        <v/>
      </c>
      <c r="O718" s="156" t="str">
        <f>IFERROR(VLOOKUP('BH (2)'!$C$4&amp;"-"&amp;'BH (2)'!$A718,'BH (2)'!$B$7:$S$1006,O$5,0),"")</f>
        <v/>
      </c>
      <c r="P718" s="148" t="str">
        <f>IFERROR(VLOOKUP('BH (2)'!$C$4&amp;"-"&amp;'BH (2)'!$A718,'BH (2)'!$B$7:$S$1006,P$5,0),"")</f>
        <v/>
      </c>
      <c r="Q718" s="157" t="str">
        <f>IFERROR(VLOOKUP('BH (2)'!$C$4&amp;"-"&amp;'BH (2)'!$A718,'BH (2)'!$B$7:$S$1006,Q$5,0),"")</f>
        <v/>
      </c>
      <c r="R718" s="158" t="str">
        <f>IFERROR(VLOOKUP('BH (2)'!$C$4&amp;"-"&amp;'BH (2)'!$A718,'BH (2)'!$B$7:$S$1006,R$5,0),"")</f>
        <v/>
      </c>
      <c r="S718" s="159" t="str">
        <f>IFERROR(VLOOKUP('BH (2)'!$C$4&amp;"-"&amp;'BH (2)'!$A718,'BH (2)'!$B$7:$S$1006,S$5,0),"")</f>
        <v/>
      </c>
      <c r="T718" s="26" t="str">
        <f t="shared" si="44"/>
        <v/>
      </c>
      <c r="U718" s="26" t="str">
        <f t="shared" si="45"/>
        <v/>
      </c>
      <c r="V718" s="26" t="str">
        <f t="shared" si="46"/>
        <v/>
      </c>
      <c r="W718" s="26" t="str">
        <f t="shared" si="47"/>
        <v/>
      </c>
    </row>
    <row r="719" spans="3:23" ht="45" customHeight="1" x14ac:dyDescent="0.25">
      <c r="C719" s="32">
        <v>713</v>
      </c>
      <c r="D719" s="150" t="str">
        <f>IFERROR(VLOOKUP('BH (2)'!$C$4&amp;"-"&amp;'BH (2)'!$A719,'BH (2)'!$B$7:$S$1006,D$5,0),"")</f>
        <v/>
      </c>
      <c r="E719" s="160" t="str">
        <f>IFERROR(VLOOKUP('BH (2)'!$C$4&amp;"-"&amp;'BH (2)'!$A719,'BH (2)'!$B$7:$S$1006,E$5,0),"")</f>
        <v/>
      </c>
      <c r="F719" s="152" t="str">
        <f>IFERROR(VLOOKUP('BH (2)'!$C$4&amp;"-"&amp;'BH (2)'!$A719,'BH (2)'!$B$7:$S$1006,F$5,0),"")</f>
        <v/>
      </c>
      <c r="G719" s="153" t="str">
        <f>IFERROR(VLOOKUP('BH (2)'!$C$4&amp;"-"&amp;'BH (2)'!$A719,'BH (2)'!$B$7:$S$1006,G$5,0),"")</f>
        <v/>
      </c>
      <c r="H719" s="154" t="str">
        <f>IFERROR(VLOOKUP('BH (2)'!$C$4&amp;"-"&amp;'BH (2)'!$A719,'BH (2)'!$B$7:$S$1006,H$5,0),"")</f>
        <v/>
      </c>
      <c r="I719" s="153" t="str">
        <f>IFERROR(VLOOKUP('BH (2)'!$C$4&amp;"-"&amp;'BH (2)'!$A719,'BH (2)'!$B$7:$S$1006,I$5,0),"")</f>
        <v/>
      </c>
      <c r="J719" s="155" t="str">
        <f>IFERROR(VLOOKUP('BH (2)'!$C$4&amp;"-"&amp;'BH (2)'!$A719,'BH (2)'!$B$7:$S$1006,J$5,0),"")</f>
        <v/>
      </c>
      <c r="K719" s="153" t="str">
        <f>IFERROR(VLOOKUP('BH (2)'!$C$4&amp;"-"&amp;'BH (2)'!$A719,'BH (2)'!$B$7:$S$1006,K$5,0),"")</f>
        <v/>
      </c>
      <c r="L719" s="150" t="str">
        <f>IFERROR(VLOOKUP('BH (2)'!$C$4&amp;"-"&amp;'BH (2)'!$A719,'BH (2)'!$B$7:$S$1006,L$5,0),"")</f>
        <v/>
      </c>
      <c r="M719" s="154" t="str">
        <f>IFERROR(VLOOKUP('BH (2)'!$C$4&amp;"-"&amp;'BH (2)'!$A719,'BH (2)'!$B$7:$S$1006,M$5,0),"")</f>
        <v/>
      </c>
      <c r="N719" s="150" t="str">
        <f>IFERROR(VLOOKUP('BH (2)'!$C$4&amp;"-"&amp;'BH (2)'!$A719,'BH (2)'!$B$7:$S$1006,N$5,0),"")</f>
        <v/>
      </c>
      <c r="O719" s="156" t="str">
        <f>IFERROR(VLOOKUP('BH (2)'!$C$4&amp;"-"&amp;'BH (2)'!$A719,'BH (2)'!$B$7:$S$1006,O$5,0),"")</f>
        <v/>
      </c>
      <c r="P719" s="148" t="str">
        <f>IFERROR(VLOOKUP('BH (2)'!$C$4&amp;"-"&amp;'BH (2)'!$A719,'BH (2)'!$B$7:$S$1006,P$5,0),"")</f>
        <v/>
      </c>
      <c r="Q719" s="157" t="str">
        <f>IFERROR(VLOOKUP('BH (2)'!$C$4&amp;"-"&amp;'BH (2)'!$A719,'BH (2)'!$B$7:$S$1006,Q$5,0),"")</f>
        <v/>
      </c>
      <c r="R719" s="158" t="str">
        <f>IFERROR(VLOOKUP('BH (2)'!$C$4&amp;"-"&amp;'BH (2)'!$A719,'BH (2)'!$B$7:$S$1006,R$5,0),"")</f>
        <v/>
      </c>
      <c r="S719" s="159" t="str">
        <f>IFERROR(VLOOKUP('BH (2)'!$C$4&amp;"-"&amp;'BH (2)'!$A719,'BH (2)'!$B$7:$S$1006,S$5,0),"")</f>
        <v/>
      </c>
      <c r="T719" s="26" t="str">
        <f t="shared" si="44"/>
        <v/>
      </c>
      <c r="U719" s="26" t="str">
        <f t="shared" si="45"/>
        <v/>
      </c>
      <c r="V719" s="26" t="str">
        <f t="shared" si="46"/>
        <v/>
      </c>
      <c r="W719" s="26" t="str">
        <f t="shared" si="47"/>
        <v/>
      </c>
    </row>
    <row r="720" spans="3:23" ht="45" customHeight="1" x14ac:dyDescent="0.25">
      <c r="C720" s="32">
        <v>714</v>
      </c>
      <c r="D720" s="150" t="str">
        <f>IFERROR(VLOOKUP('BH (2)'!$C$4&amp;"-"&amp;'BH (2)'!$A720,'BH (2)'!$B$7:$S$1006,D$5,0),"")</f>
        <v/>
      </c>
      <c r="E720" s="160" t="str">
        <f>IFERROR(VLOOKUP('BH (2)'!$C$4&amp;"-"&amp;'BH (2)'!$A720,'BH (2)'!$B$7:$S$1006,E$5,0),"")</f>
        <v/>
      </c>
      <c r="F720" s="152" t="str">
        <f>IFERROR(VLOOKUP('BH (2)'!$C$4&amp;"-"&amp;'BH (2)'!$A720,'BH (2)'!$B$7:$S$1006,F$5,0),"")</f>
        <v/>
      </c>
      <c r="G720" s="153" t="str">
        <f>IFERROR(VLOOKUP('BH (2)'!$C$4&amp;"-"&amp;'BH (2)'!$A720,'BH (2)'!$B$7:$S$1006,G$5,0),"")</f>
        <v/>
      </c>
      <c r="H720" s="154" t="str">
        <f>IFERROR(VLOOKUP('BH (2)'!$C$4&amp;"-"&amp;'BH (2)'!$A720,'BH (2)'!$B$7:$S$1006,H$5,0),"")</f>
        <v/>
      </c>
      <c r="I720" s="153" t="str">
        <f>IFERROR(VLOOKUP('BH (2)'!$C$4&amp;"-"&amp;'BH (2)'!$A720,'BH (2)'!$B$7:$S$1006,I$5,0),"")</f>
        <v/>
      </c>
      <c r="J720" s="155" t="str">
        <f>IFERROR(VLOOKUP('BH (2)'!$C$4&amp;"-"&amp;'BH (2)'!$A720,'BH (2)'!$B$7:$S$1006,J$5,0),"")</f>
        <v/>
      </c>
      <c r="K720" s="153" t="str">
        <f>IFERROR(VLOOKUP('BH (2)'!$C$4&amp;"-"&amp;'BH (2)'!$A720,'BH (2)'!$B$7:$S$1006,K$5,0),"")</f>
        <v/>
      </c>
      <c r="L720" s="150" t="str">
        <f>IFERROR(VLOOKUP('BH (2)'!$C$4&amp;"-"&amp;'BH (2)'!$A720,'BH (2)'!$B$7:$S$1006,L$5,0),"")</f>
        <v/>
      </c>
      <c r="M720" s="154" t="str">
        <f>IFERROR(VLOOKUP('BH (2)'!$C$4&amp;"-"&amp;'BH (2)'!$A720,'BH (2)'!$B$7:$S$1006,M$5,0),"")</f>
        <v/>
      </c>
      <c r="N720" s="150" t="str">
        <f>IFERROR(VLOOKUP('BH (2)'!$C$4&amp;"-"&amp;'BH (2)'!$A720,'BH (2)'!$B$7:$S$1006,N$5,0),"")</f>
        <v/>
      </c>
      <c r="O720" s="156" t="str">
        <f>IFERROR(VLOOKUP('BH (2)'!$C$4&amp;"-"&amp;'BH (2)'!$A720,'BH (2)'!$B$7:$S$1006,O$5,0),"")</f>
        <v/>
      </c>
      <c r="P720" s="148" t="str">
        <f>IFERROR(VLOOKUP('BH (2)'!$C$4&amp;"-"&amp;'BH (2)'!$A720,'BH (2)'!$B$7:$S$1006,P$5,0),"")</f>
        <v/>
      </c>
      <c r="Q720" s="157" t="str">
        <f>IFERROR(VLOOKUP('BH (2)'!$C$4&amp;"-"&amp;'BH (2)'!$A720,'BH (2)'!$B$7:$S$1006,Q$5,0),"")</f>
        <v/>
      </c>
      <c r="R720" s="158" t="str">
        <f>IFERROR(VLOOKUP('BH (2)'!$C$4&amp;"-"&amp;'BH (2)'!$A720,'BH (2)'!$B$7:$S$1006,R$5,0),"")</f>
        <v/>
      </c>
      <c r="S720" s="159" t="str">
        <f>IFERROR(VLOOKUP('BH (2)'!$C$4&amp;"-"&amp;'BH (2)'!$A720,'BH (2)'!$B$7:$S$1006,S$5,0),"")</f>
        <v/>
      </c>
      <c r="T720" s="26" t="str">
        <f t="shared" si="44"/>
        <v/>
      </c>
      <c r="U720" s="26" t="str">
        <f t="shared" si="45"/>
        <v/>
      </c>
      <c r="V720" s="26" t="str">
        <f t="shared" si="46"/>
        <v/>
      </c>
      <c r="W720" s="26" t="str">
        <f t="shared" si="47"/>
        <v/>
      </c>
    </row>
    <row r="721" spans="3:23" ht="45" customHeight="1" x14ac:dyDescent="0.25">
      <c r="C721" s="32">
        <v>715</v>
      </c>
      <c r="D721" s="150" t="str">
        <f>IFERROR(VLOOKUP('BH (2)'!$C$4&amp;"-"&amp;'BH (2)'!$A721,'BH (2)'!$B$7:$S$1006,D$5,0),"")</f>
        <v/>
      </c>
      <c r="E721" s="160" t="str">
        <f>IFERROR(VLOOKUP('BH (2)'!$C$4&amp;"-"&amp;'BH (2)'!$A721,'BH (2)'!$B$7:$S$1006,E$5,0),"")</f>
        <v/>
      </c>
      <c r="F721" s="152" t="str">
        <f>IFERROR(VLOOKUP('BH (2)'!$C$4&amp;"-"&amp;'BH (2)'!$A721,'BH (2)'!$B$7:$S$1006,F$5,0),"")</f>
        <v/>
      </c>
      <c r="G721" s="153" t="str">
        <f>IFERROR(VLOOKUP('BH (2)'!$C$4&amp;"-"&amp;'BH (2)'!$A721,'BH (2)'!$B$7:$S$1006,G$5,0),"")</f>
        <v/>
      </c>
      <c r="H721" s="154" t="str">
        <f>IFERROR(VLOOKUP('BH (2)'!$C$4&amp;"-"&amp;'BH (2)'!$A721,'BH (2)'!$B$7:$S$1006,H$5,0),"")</f>
        <v/>
      </c>
      <c r="I721" s="153" t="str">
        <f>IFERROR(VLOOKUP('BH (2)'!$C$4&amp;"-"&amp;'BH (2)'!$A721,'BH (2)'!$B$7:$S$1006,I$5,0),"")</f>
        <v/>
      </c>
      <c r="J721" s="155" t="str">
        <f>IFERROR(VLOOKUP('BH (2)'!$C$4&amp;"-"&amp;'BH (2)'!$A721,'BH (2)'!$B$7:$S$1006,J$5,0),"")</f>
        <v/>
      </c>
      <c r="K721" s="153" t="str">
        <f>IFERROR(VLOOKUP('BH (2)'!$C$4&amp;"-"&amp;'BH (2)'!$A721,'BH (2)'!$B$7:$S$1006,K$5,0),"")</f>
        <v/>
      </c>
      <c r="L721" s="150" t="str">
        <f>IFERROR(VLOOKUP('BH (2)'!$C$4&amp;"-"&amp;'BH (2)'!$A721,'BH (2)'!$B$7:$S$1006,L$5,0),"")</f>
        <v/>
      </c>
      <c r="M721" s="154" t="str">
        <f>IFERROR(VLOOKUP('BH (2)'!$C$4&amp;"-"&amp;'BH (2)'!$A721,'BH (2)'!$B$7:$S$1006,M$5,0),"")</f>
        <v/>
      </c>
      <c r="N721" s="150" t="str">
        <f>IFERROR(VLOOKUP('BH (2)'!$C$4&amp;"-"&amp;'BH (2)'!$A721,'BH (2)'!$B$7:$S$1006,N$5,0),"")</f>
        <v/>
      </c>
      <c r="O721" s="156" t="str">
        <f>IFERROR(VLOOKUP('BH (2)'!$C$4&amp;"-"&amp;'BH (2)'!$A721,'BH (2)'!$B$7:$S$1006,O$5,0),"")</f>
        <v/>
      </c>
      <c r="P721" s="148" t="str">
        <f>IFERROR(VLOOKUP('BH (2)'!$C$4&amp;"-"&amp;'BH (2)'!$A721,'BH (2)'!$B$7:$S$1006,P$5,0),"")</f>
        <v/>
      </c>
      <c r="Q721" s="157" t="str">
        <f>IFERROR(VLOOKUP('BH (2)'!$C$4&amp;"-"&amp;'BH (2)'!$A721,'BH (2)'!$B$7:$S$1006,Q$5,0),"")</f>
        <v/>
      </c>
      <c r="R721" s="158" t="str">
        <f>IFERROR(VLOOKUP('BH (2)'!$C$4&amp;"-"&amp;'BH (2)'!$A721,'BH (2)'!$B$7:$S$1006,R$5,0),"")</f>
        <v/>
      </c>
      <c r="S721" s="159" t="str">
        <f>IFERROR(VLOOKUP('BH (2)'!$C$4&amp;"-"&amp;'BH (2)'!$A721,'BH (2)'!$B$7:$S$1006,S$5,0),"")</f>
        <v/>
      </c>
      <c r="T721" s="26" t="str">
        <f t="shared" si="44"/>
        <v/>
      </c>
      <c r="U721" s="26" t="str">
        <f t="shared" si="45"/>
        <v/>
      </c>
      <c r="V721" s="26" t="str">
        <f t="shared" si="46"/>
        <v/>
      </c>
      <c r="W721" s="26" t="str">
        <f t="shared" si="47"/>
        <v/>
      </c>
    </row>
    <row r="722" spans="3:23" ht="45" customHeight="1" x14ac:dyDescent="0.25">
      <c r="C722" s="32">
        <v>716</v>
      </c>
      <c r="D722" s="150" t="str">
        <f>IFERROR(VLOOKUP('BH (2)'!$C$4&amp;"-"&amp;'BH (2)'!$A722,'BH (2)'!$B$7:$S$1006,D$5,0),"")</f>
        <v/>
      </c>
      <c r="E722" s="160" t="str">
        <f>IFERROR(VLOOKUP('BH (2)'!$C$4&amp;"-"&amp;'BH (2)'!$A722,'BH (2)'!$B$7:$S$1006,E$5,0),"")</f>
        <v/>
      </c>
      <c r="F722" s="152" t="str">
        <f>IFERROR(VLOOKUP('BH (2)'!$C$4&amp;"-"&amp;'BH (2)'!$A722,'BH (2)'!$B$7:$S$1006,F$5,0),"")</f>
        <v/>
      </c>
      <c r="G722" s="153" t="str">
        <f>IFERROR(VLOOKUP('BH (2)'!$C$4&amp;"-"&amp;'BH (2)'!$A722,'BH (2)'!$B$7:$S$1006,G$5,0),"")</f>
        <v/>
      </c>
      <c r="H722" s="154" t="str">
        <f>IFERROR(VLOOKUP('BH (2)'!$C$4&amp;"-"&amp;'BH (2)'!$A722,'BH (2)'!$B$7:$S$1006,H$5,0),"")</f>
        <v/>
      </c>
      <c r="I722" s="153" t="str">
        <f>IFERROR(VLOOKUP('BH (2)'!$C$4&amp;"-"&amp;'BH (2)'!$A722,'BH (2)'!$B$7:$S$1006,I$5,0),"")</f>
        <v/>
      </c>
      <c r="J722" s="155" t="str">
        <f>IFERROR(VLOOKUP('BH (2)'!$C$4&amp;"-"&amp;'BH (2)'!$A722,'BH (2)'!$B$7:$S$1006,J$5,0),"")</f>
        <v/>
      </c>
      <c r="K722" s="153" t="str">
        <f>IFERROR(VLOOKUP('BH (2)'!$C$4&amp;"-"&amp;'BH (2)'!$A722,'BH (2)'!$B$7:$S$1006,K$5,0),"")</f>
        <v/>
      </c>
      <c r="L722" s="150" t="str">
        <f>IFERROR(VLOOKUP('BH (2)'!$C$4&amp;"-"&amp;'BH (2)'!$A722,'BH (2)'!$B$7:$S$1006,L$5,0),"")</f>
        <v/>
      </c>
      <c r="M722" s="154" t="str">
        <f>IFERROR(VLOOKUP('BH (2)'!$C$4&amp;"-"&amp;'BH (2)'!$A722,'BH (2)'!$B$7:$S$1006,M$5,0),"")</f>
        <v/>
      </c>
      <c r="N722" s="150" t="str">
        <f>IFERROR(VLOOKUP('BH (2)'!$C$4&amp;"-"&amp;'BH (2)'!$A722,'BH (2)'!$B$7:$S$1006,N$5,0),"")</f>
        <v/>
      </c>
      <c r="O722" s="156" t="str">
        <f>IFERROR(VLOOKUP('BH (2)'!$C$4&amp;"-"&amp;'BH (2)'!$A722,'BH (2)'!$B$7:$S$1006,O$5,0),"")</f>
        <v/>
      </c>
      <c r="P722" s="148" t="str">
        <f>IFERROR(VLOOKUP('BH (2)'!$C$4&amp;"-"&amp;'BH (2)'!$A722,'BH (2)'!$B$7:$S$1006,P$5,0),"")</f>
        <v/>
      </c>
      <c r="Q722" s="157" t="str">
        <f>IFERROR(VLOOKUP('BH (2)'!$C$4&amp;"-"&amp;'BH (2)'!$A722,'BH (2)'!$B$7:$S$1006,Q$5,0),"")</f>
        <v/>
      </c>
      <c r="R722" s="158" t="str">
        <f>IFERROR(VLOOKUP('BH (2)'!$C$4&amp;"-"&amp;'BH (2)'!$A722,'BH (2)'!$B$7:$S$1006,R$5,0),"")</f>
        <v/>
      </c>
      <c r="S722" s="159" t="str">
        <f>IFERROR(VLOOKUP('BH (2)'!$C$4&amp;"-"&amp;'BH (2)'!$A722,'BH (2)'!$B$7:$S$1006,S$5,0),"")</f>
        <v/>
      </c>
      <c r="T722" s="26" t="str">
        <f t="shared" si="44"/>
        <v/>
      </c>
      <c r="U722" s="26" t="str">
        <f t="shared" si="45"/>
        <v/>
      </c>
      <c r="V722" s="26" t="str">
        <f t="shared" si="46"/>
        <v/>
      </c>
      <c r="W722" s="26" t="str">
        <f t="shared" si="47"/>
        <v/>
      </c>
    </row>
    <row r="723" spans="3:23" ht="45" customHeight="1" x14ac:dyDescent="0.25">
      <c r="C723" s="32">
        <v>717</v>
      </c>
      <c r="D723" s="150" t="str">
        <f>IFERROR(VLOOKUP('BH (2)'!$C$4&amp;"-"&amp;'BH (2)'!$A723,'BH (2)'!$B$7:$S$1006,D$5,0),"")</f>
        <v/>
      </c>
      <c r="E723" s="160" t="str">
        <f>IFERROR(VLOOKUP('BH (2)'!$C$4&amp;"-"&amp;'BH (2)'!$A723,'BH (2)'!$B$7:$S$1006,E$5,0),"")</f>
        <v/>
      </c>
      <c r="F723" s="152" t="str">
        <f>IFERROR(VLOOKUP('BH (2)'!$C$4&amp;"-"&amp;'BH (2)'!$A723,'BH (2)'!$B$7:$S$1006,F$5,0),"")</f>
        <v/>
      </c>
      <c r="G723" s="153" t="str">
        <f>IFERROR(VLOOKUP('BH (2)'!$C$4&amp;"-"&amp;'BH (2)'!$A723,'BH (2)'!$B$7:$S$1006,G$5,0),"")</f>
        <v/>
      </c>
      <c r="H723" s="154" t="str">
        <f>IFERROR(VLOOKUP('BH (2)'!$C$4&amp;"-"&amp;'BH (2)'!$A723,'BH (2)'!$B$7:$S$1006,H$5,0),"")</f>
        <v/>
      </c>
      <c r="I723" s="153" t="str">
        <f>IFERROR(VLOOKUP('BH (2)'!$C$4&amp;"-"&amp;'BH (2)'!$A723,'BH (2)'!$B$7:$S$1006,I$5,0),"")</f>
        <v/>
      </c>
      <c r="J723" s="155" t="str">
        <f>IFERROR(VLOOKUP('BH (2)'!$C$4&amp;"-"&amp;'BH (2)'!$A723,'BH (2)'!$B$7:$S$1006,J$5,0),"")</f>
        <v/>
      </c>
      <c r="K723" s="153" t="str">
        <f>IFERROR(VLOOKUP('BH (2)'!$C$4&amp;"-"&amp;'BH (2)'!$A723,'BH (2)'!$B$7:$S$1006,K$5,0),"")</f>
        <v/>
      </c>
      <c r="L723" s="150" t="str">
        <f>IFERROR(VLOOKUP('BH (2)'!$C$4&amp;"-"&amp;'BH (2)'!$A723,'BH (2)'!$B$7:$S$1006,L$5,0),"")</f>
        <v/>
      </c>
      <c r="M723" s="154" t="str">
        <f>IFERROR(VLOOKUP('BH (2)'!$C$4&amp;"-"&amp;'BH (2)'!$A723,'BH (2)'!$B$7:$S$1006,M$5,0),"")</f>
        <v/>
      </c>
      <c r="N723" s="150" t="str">
        <f>IFERROR(VLOOKUP('BH (2)'!$C$4&amp;"-"&amp;'BH (2)'!$A723,'BH (2)'!$B$7:$S$1006,N$5,0),"")</f>
        <v/>
      </c>
      <c r="O723" s="156" t="str">
        <f>IFERROR(VLOOKUP('BH (2)'!$C$4&amp;"-"&amp;'BH (2)'!$A723,'BH (2)'!$B$7:$S$1006,O$5,0),"")</f>
        <v/>
      </c>
      <c r="P723" s="148" t="str">
        <f>IFERROR(VLOOKUP('BH (2)'!$C$4&amp;"-"&amp;'BH (2)'!$A723,'BH (2)'!$B$7:$S$1006,P$5,0),"")</f>
        <v/>
      </c>
      <c r="Q723" s="157" t="str">
        <f>IFERROR(VLOOKUP('BH (2)'!$C$4&amp;"-"&amp;'BH (2)'!$A723,'BH (2)'!$B$7:$S$1006,Q$5,0),"")</f>
        <v/>
      </c>
      <c r="R723" s="158" t="str">
        <f>IFERROR(VLOOKUP('BH (2)'!$C$4&amp;"-"&amp;'BH (2)'!$A723,'BH (2)'!$B$7:$S$1006,R$5,0),"")</f>
        <v/>
      </c>
      <c r="S723" s="159" t="str">
        <f>IFERROR(VLOOKUP('BH (2)'!$C$4&amp;"-"&amp;'BH (2)'!$A723,'BH (2)'!$B$7:$S$1006,S$5,0),"")</f>
        <v/>
      </c>
      <c r="T723" s="26" t="str">
        <f t="shared" si="44"/>
        <v/>
      </c>
      <c r="U723" s="26" t="str">
        <f t="shared" si="45"/>
        <v/>
      </c>
      <c r="V723" s="26" t="str">
        <f t="shared" si="46"/>
        <v/>
      </c>
      <c r="W723" s="26" t="str">
        <f t="shared" si="47"/>
        <v/>
      </c>
    </row>
    <row r="724" spans="3:23" ht="45" customHeight="1" x14ac:dyDescent="0.25">
      <c r="C724" s="32">
        <v>718</v>
      </c>
      <c r="D724" s="150" t="str">
        <f>IFERROR(VLOOKUP('BH (2)'!$C$4&amp;"-"&amp;'BH (2)'!$A724,'BH (2)'!$B$7:$S$1006,D$5,0),"")</f>
        <v/>
      </c>
      <c r="E724" s="160" t="str">
        <f>IFERROR(VLOOKUP('BH (2)'!$C$4&amp;"-"&amp;'BH (2)'!$A724,'BH (2)'!$B$7:$S$1006,E$5,0),"")</f>
        <v/>
      </c>
      <c r="F724" s="152" t="str">
        <f>IFERROR(VLOOKUP('BH (2)'!$C$4&amp;"-"&amp;'BH (2)'!$A724,'BH (2)'!$B$7:$S$1006,F$5,0),"")</f>
        <v/>
      </c>
      <c r="G724" s="153" t="str">
        <f>IFERROR(VLOOKUP('BH (2)'!$C$4&amp;"-"&amp;'BH (2)'!$A724,'BH (2)'!$B$7:$S$1006,G$5,0),"")</f>
        <v/>
      </c>
      <c r="H724" s="154" t="str">
        <f>IFERROR(VLOOKUP('BH (2)'!$C$4&amp;"-"&amp;'BH (2)'!$A724,'BH (2)'!$B$7:$S$1006,H$5,0),"")</f>
        <v/>
      </c>
      <c r="I724" s="153" t="str">
        <f>IFERROR(VLOOKUP('BH (2)'!$C$4&amp;"-"&amp;'BH (2)'!$A724,'BH (2)'!$B$7:$S$1006,I$5,0),"")</f>
        <v/>
      </c>
      <c r="J724" s="155" t="str">
        <f>IFERROR(VLOOKUP('BH (2)'!$C$4&amp;"-"&amp;'BH (2)'!$A724,'BH (2)'!$B$7:$S$1006,J$5,0),"")</f>
        <v/>
      </c>
      <c r="K724" s="153" t="str">
        <f>IFERROR(VLOOKUP('BH (2)'!$C$4&amp;"-"&amp;'BH (2)'!$A724,'BH (2)'!$B$7:$S$1006,K$5,0),"")</f>
        <v/>
      </c>
      <c r="L724" s="150" t="str">
        <f>IFERROR(VLOOKUP('BH (2)'!$C$4&amp;"-"&amp;'BH (2)'!$A724,'BH (2)'!$B$7:$S$1006,L$5,0),"")</f>
        <v/>
      </c>
      <c r="M724" s="154" t="str">
        <f>IFERROR(VLOOKUP('BH (2)'!$C$4&amp;"-"&amp;'BH (2)'!$A724,'BH (2)'!$B$7:$S$1006,M$5,0),"")</f>
        <v/>
      </c>
      <c r="N724" s="150" t="str">
        <f>IFERROR(VLOOKUP('BH (2)'!$C$4&amp;"-"&amp;'BH (2)'!$A724,'BH (2)'!$B$7:$S$1006,N$5,0),"")</f>
        <v/>
      </c>
      <c r="O724" s="156" t="str">
        <f>IFERROR(VLOOKUP('BH (2)'!$C$4&amp;"-"&amp;'BH (2)'!$A724,'BH (2)'!$B$7:$S$1006,O$5,0),"")</f>
        <v/>
      </c>
      <c r="P724" s="148" t="str">
        <f>IFERROR(VLOOKUP('BH (2)'!$C$4&amp;"-"&amp;'BH (2)'!$A724,'BH (2)'!$B$7:$S$1006,P$5,0),"")</f>
        <v/>
      </c>
      <c r="Q724" s="157" t="str">
        <f>IFERROR(VLOOKUP('BH (2)'!$C$4&amp;"-"&amp;'BH (2)'!$A724,'BH (2)'!$B$7:$S$1006,Q$5,0),"")</f>
        <v/>
      </c>
      <c r="R724" s="158" t="str">
        <f>IFERROR(VLOOKUP('BH (2)'!$C$4&amp;"-"&amp;'BH (2)'!$A724,'BH (2)'!$B$7:$S$1006,R$5,0),"")</f>
        <v/>
      </c>
      <c r="S724" s="159" t="str">
        <f>IFERROR(VLOOKUP('BH (2)'!$C$4&amp;"-"&amp;'BH (2)'!$A724,'BH (2)'!$B$7:$S$1006,S$5,0),"")</f>
        <v/>
      </c>
      <c r="T724" s="26" t="str">
        <f t="shared" si="44"/>
        <v/>
      </c>
      <c r="U724" s="26" t="str">
        <f t="shared" si="45"/>
        <v/>
      </c>
      <c r="V724" s="26" t="str">
        <f t="shared" si="46"/>
        <v/>
      </c>
      <c r="W724" s="26" t="str">
        <f t="shared" si="47"/>
        <v/>
      </c>
    </row>
    <row r="725" spans="3:23" ht="45" customHeight="1" x14ac:dyDescent="0.25">
      <c r="C725" s="32">
        <v>719</v>
      </c>
      <c r="D725" s="150" t="str">
        <f>IFERROR(VLOOKUP('BH (2)'!$C$4&amp;"-"&amp;'BH (2)'!$A725,'BH (2)'!$B$7:$S$1006,D$5,0),"")</f>
        <v/>
      </c>
      <c r="E725" s="160" t="str">
        <f>IFERROR(VLOOKUP('BH (2)'!$C$4&amp;"-"&amp;'BH (2)'!$A725,'BH (2)'!$B$7:$S$1006,E$5,0),"")</f>
        <v/>
      </c>
      <c r="F725" s="152" t="str">
        <f>IFERROR(VLOOKUP('BH (2)'!$C$4&amp;"-"&amp;'BH (2)'!$A725,'BH (2)'!$B$7:$S$1006,F$5,0),"")</f>
        <v/>
      </c>
      <c r="G725" s="153" t="str">
        <f>IFERROR(VLOOKUP('BH (2)'!$C$4&amp;"-"&amp;'BH (2)'!$A725,'BH (2)'!$B$7:$S$1006,G$5,0),"")</f>
        <v/>
      </c>
      <c r="H725" s="154" t="str">
        <f>IFERROR(VLOOKUP('BH (2)'!$C$4&amp;"-"&amp;'BH (2)'!$A725,'BH (2)'!$B$7:$S$1006,H$5,0),"")</f>
        <v/>
      </c>
      <c r="I725" s="153" t="str">
        <f>IFERROR(VLOOKUP('BH (2)'!$C$4&amp;"-"&amp;'BH (2)'!$A725,'BH (2)'!$B$7:$S$1006,I$5,0),"")</f>
        <v/>
      </c>
      <c r="J725" s="155" t="str">
        <f>IFERROR(VLOOKUP('BH (2)'!$C$4&amp;"-"&amp;'BH (2)'!$A725,'BH (2)'!$B$7:$S$1006,J$5,0),"")</f>
        <v/>
      </c>
      <c r="K725" s="153" t="str">
        <f>IFERROR(VLOOKUP('BH (2)'!$C$4&amp;"-"&amp;'BH (2)'!$A725,'BH (2)'!$B$7:$S$1006,K$5,0),"")</f>
        <v/>
      </c>
      <c r="L725" s="150" t="str">
        <f>IFERROR(VLOOKUP('BH (2)'!$C$4&amp;"-"&amp;'BH (2)'!$A725,'BH (2)'!$B$7:$S$1006,L$5,0),"")</f>
        <v/>
      </c>
      <c r="M725" s="154" t="str">
        <f>IFERROR(VLOOKUP('BH (2)'!$C$4&amp;"-"&amp;'BH (2)'!$A725,'BH (2)'!$B$7:$S$1006,M$5,0),"")</f>
        <v/>
      </c>
      <c r="N725" s="150" t="str">
        <f>IFERROR(VLOOKUP('BH (2)'!$C$4&amp;"-"&amp;'BH (2)'!$A725,'BH (2)'!$B$7:$S$1006,N$5,0),"")</f>
        <v/>
      </c>
      <c r="O725" s="156" t="str">
        <f>IFERROR(VLOOKUP('BH (2)'!$C$4&amp;"-"&amp;'BH (2)'!$A725,'BH (2)'!$B$7:$S$1006,O$5,0),"")</f>
        <v/>
      </c>
      <c r="P725" s="148" t="str">
        <f>IFERROR(VLOOKUP('BH (2)'!$C$4&amp;"-"&amp;'BH (2)'!$A725,'BH (2)'!$B$7:$S$1006,P$5,0),"")</f>
        <v/>
      </c>
      <c r="Q725" s="157" t="str">
        <f>IFERROR(VLOOKUP('BH (2)'!$C$4&amp;"-"&amp;'BH (2)'!$A725,'BH (2)'!$B$7:$S$1006,Q$5,0),"")</f>
        <v/>
      </c>
      <c r="R725" s="158" t="str">
        <f>IFERROR(VLOOKUP('BH (2)'!$C$4&amp;"-"&amp;'BH (2)'!$A725,'BH (2)'!$B$7:$S$1006,R$5,0),"")</f>
        <v/>
      </c>
      <c r="S725" s="159" t="str">
        <f>IFERROR(VLOOKUP('BH (2)'!$C$4&amp;"-"&amp;'BH (2)'!$A725,'BH (2)'!$B$7:$S$1006,S$5,0),"")</f>
        <v/>
      </c>
      <c r="T725" s="26" t="str">
        <f t="shared" si="44"/>
        <v/>
      </c>
      <c r="U725" s="26" t="str">
        <f t="shared" si="45"/>
        <v/>
      </c>
      <c r="V725" s="26" t="str">
        <f t="shared" si="46"/>
        <v/>
      </c>
      <c r="W725" s="26" t="str">
        <f t="shared" si="47"/>
        <v/>
      </c>
    </row>
    <row r="726" spans="3:23" ht="45" customHeight="1" x14ac:dyDescent="0.25">
      <c r="C726" s="32">
        <v>720</v>
      </c>
      <c r="D726" s="150" t="str">
        <f>IFERROR(VLOOKUP('BH (2)'!$C$4&amp;"-"&amp;'BH (2)'!$A726,'BH (2)'!$B$7:$S$1006,D$5,0),"")</f>
        <v/>
      </c>
      <c r="E726" s="160" t="str">
        <f>IFERROR(VLOOKUP('BH (2)'!$C$4&amp;"-"&amp;'BH (2)'!$A726,'BH (2)'!$B$7:$S$1006,E$5,0),"")</f>
        <v/>
      </c>
      <c r="F726" s="152" t="str">
        <f>IFERROR(VLOOKUP('BH (2)'!$C$4&amp;"-"&amp;'BH (2)'!$A726,'BH (2)'!$B$7:$S$1006,F$5,0),"")</f>
        <v/>
      </c>
      <c r="G726" s="153" t="str">
        <f>IFERROR(VLOOKUP('BH (2)'!$C$4&amp;"-"&amp;'BH (2)'!$A726,'BH (2)'!$B$7:$S$1006,G$5,0),"")</f>
        <v/>
      </c>
      <c r="H726" s="154" t="str">
        <f>IFERROR(VLOOKUP('BH (2)'!$C$4&amp;"-"&amp;'BH (2)'!$A726,'BH (2)'!$B$7:$S$1006,H$5,0),"")</f>
        <v/>
      </c>
      <c r="I726" s="153" t="str">
        <f>IFERROR(VLOOKUP('BH (2)'!$C$4&amp;"-"&amp;'BH (2)'!$A726,'BH (2)'!$B$7:$S$1006,I$5,0),"")</f>
        <v/>
      </c>
      <c r="J726" s="155" t="str">
        <f>IFERROR(VLOOKUP('BH (2)'!$C$4&amp;"-"&amp;'BH (2)'!$A726,'BH (2)'!$B$7:$S$1006,J$5,0),"")</f>
        <v/>
      </c>
      <c r="K726" s="153" t="str">
        <f>IFERROR(VLOOKUP('BH (2)'!$C$4&amp;"-"&amp;'BH (2)'!$A726,'BH (2)'!$B$7:$S$1006,K$5,0),"")</f>
        <v/>
      </c>
      <c r="L726" s="150" t="str">
        <f>IFERROR(VLOOKUP('BH (2)'!$C$4&amp;"-"&amp;'BH (2)'!$A726,'BH (2)'!$B$7:$S$1006,L$5,0),"")</f>
        <v/>
      </c>
      <c r="M726" s="154" t="str">
        <f>IFERROR(VLOOKUP('BH (2)'!$C$4&amp;"-"&amp;'BH (2)'!$A726,'BH (2)'!$B$7:$S$1006,M$5,0),"")</f>
        <v/>
      </c>
      <c r="N726" s="150" t="str">
        <f>IFERROR(VLOOKUP('BH (2)'!$C$4&amp;"-"&amp;'BH (2)'!$A726,'BH (2)'!$B$7:$S$1006,N$5,0),"")</f>
        <v/>
      </c>
      <c r="O726" s="156" t="str">
        <f>IFERROR(VLOOKUP('BH (2)'!$C$4&amp;"-"&amp;'BH (2)'!$A726,'BH (2)'!$B$7:$S$1006,O$5,0),"")</f>
        <v/>
      </c>
      <c r="P726" s="148" t="str">
        <f>IFERROR(VLOOKUP('BH (2)'!$C$4&amp;"-"&amp;'BH (2)'!$A726,'BH (2)'!$B$7:$S$1006,P$5,0),"")</f>
        <v/>
      </c>
      <c r="Q726" s="157" t="str">
        <f>IFERROR(VLOOKUP('BH (2)'!$C$4&amp;"-"&amp;'BH (2)'!$A726,'BH (2)'!$B$7:$S$1006,Q$5,0),"")</f>
        <v/>
      </c>
      <c r="R726" s="158" t="str">
        <f>IFERROR(VLOOKUP('BH (2)'!$C$4&amp;"-"&amp;'BH (2)'!$A726,'BH (2)'!$B$7:$S$1006,R$5,0),"")</f>
        <v/>
      </c>
      <c r="S726" s="159" t="str">
        <f>IFERROR(VLOOKUP('BH (2)'!$C$4&amp;"-"&amp;'BH (2)'!$A726,'BH (2)'!$B$7:$S$1006,S$5,0),"")</f>
        <v/>
      </c>
      <c r="T726" s="26" t="str">
        <f t="shared" si="44"/>
        <v/>
      </c>
      <c r="U726" s="26" t="str">
        <f t="shared" si="45"/>
        <v/>
      </c>
      <c r="V726" s="26" t="str">
        <f t="shared" si="46"/>
        <v/>
      </c>
      <c r="W726" s="26" t="str">
        <f t="shared" si="47"/>
        <v/>
      </c>
    </row>
    <row r="727" spans="3:23" ht="45" customHeight="1" x14ac:dyDescent="0.25">
      <c r="C727" s="32">
        <v>721</v>
      </c>
      <c r="D727" s="150" t="str">
        <f>IFERROR(VLOOKUP('BH (2)'!$C$4&amp;"-"&amp;'BH (2)'!$A727,'BH (2)'!$B$7:$S$1006,D$5,0),"")</f>
        <v/>
      </c>
      <c r="E727" s="160" t="str">
        <f>IFERROR(VLOOKUP('BH (2)'!$C$4&amp;"-"&amp;'BH (2)'!$A727,'BH (2)'!$B$7:$S$1006,E$5,0),"")</f>
        <v/>
      </c>
      <c r="F727" s="152" t="str">
        <f>IFERROR(VLOOKUP('BH (2)'!$C$4&amp;"-"&amp;'BH (2)'!$A727,'BH (2)'!$B$7:$S$1006,F$5,0),"")</f>
        <v/>
      </c>
      <c r="G727" s="153" t="str">
        <f>IFERROR(VLOOKUP('BH (2)'!$C$4&amp;"-"&amp;'BH (2)'!$A727,'BH (2)'!$B$7:$S$1006,G$5,0),"")</f>
        <v/>
      </c>
      <c r="H727" s="154" t="str">
        <f>IFERROR(VLOOKUP('BH (2)'!$C$4&amp;"-"&amp;'BH (2)'!$A727,'BH (2)'!$B$7:$S$1006,H$5,0),"")</f>
        <v/>
      </c>
      <c r="I727" s="153" t="str">
        <f>IFERROR(VLOOKUP('BH (2)'!$C$4&amp;"-"&amp;'BH (2)'!$A727,'BH (2)'!$B$7:$S$1006,I$5,0),"")</f>
        <v/>
      </c>
      <c r="J727" s="155" t="str">
        <f>IFERROR(VLOOKUP('BH (2)'!$C$4&amp;"-"&amp;'BH (2)'!$A727,'BH (2)'!$B$7:$S$1006,J$5,0),"")</f>
        <v/>
      </c>
      <c r="K727" s="153" t="str">
        <f>IFERROR(VLOOKUP('BH (2)'!$C$4&amp;"-"&amp;'BH (2)'!$A727,'BH (2)'!$B$7:$S$1006,K$5,0),"")</f>
        <v/>
      </c>
      <c r="L727" s="150" t="str">
        <f>IFERROR(VLOOKUP('BH (2)'!$C$4&amp;"-"&amp;'BH (2)'!$A727,'BH (2)'!$B$7:$S$1006,L$5,0),"")</f>
        <v/>
      </c>
      <c r="M727" s="154" t="str">
        <f>IFERROR(VLOOKUP('BH (2)'!$C$4&amp;"-"&amp;'BH (2)'!$A727,'BH (2)'!$B$7:$S$1006,M$5,0),"")</f>
        <v/>
      </c>
      <c r="N727" s="150" t="str">
        <f>IFERROR(VLOOKUP('BH (2)'!$C$4&amp;"-"&amp;'BH (2)'!$A727,'BH (2)'!$B$7:$S$1006,N$5,0),"")</f>
        <v/>
      </c>
      <c r="O727" s="156" t="str">
        <f>IFERROR(VLOOKUP('BH (2)'!$C$4&amp;"-"&amp;'BH (2)'!$A727,'BH (2)'!$B$7:$S$1006,O$5,0),"")</f>
        <v/>
      </c>
      <c r="P727" s="148" t="str">
        <f>IFERROR(VLOOKUP('BH (2)'!$C$4&amp;"-"&amp;'BH (2)'!$A727,'BH (2)'!$B$7:$S$1006,P$5,0),"")</f>
        <v/>
      </c>
      <c r="Q727" s="157" t="str">
        <f>IFERROR(VLOOKUP('BH (2)'!$C$4&amp;"-"&amp;'BH (2)'!$A727,'BH (2)'!$B$7:$S$1006,Q$5,0),"")</f>
        <v/>
      </c>
      <c r="R727" s="158" t="str">
        <f>IFERROR(VLOOKUP('BH (2)'!$C$4&amp;"-"&amp;'BH (2)'!$A727,'BH (2)'!$B$7:$S$1006,R$5,0),"")</f>
        <v/>
      </c>
      <c r="S727" s="159" t="str">
        <f>IFERROR(VLOOKUP('BH (2)'!$C$4&amp;"-"&amp;'BH (2)'!$A727,'BH (2)'!$B$7:$S$1006,S$5,0),"")</f>
        <v/>
      </c>
      <c r="T727" s="26" t="str">
        <f t="shared" si="44"/>
        <v/>
      </c>
      <c r="U727" s="26" t="str">
        <f t="shared" si="45"/>
        <v/>
      </c>
      <c r="V727" s="26" t="str">
        <f t="shared" si="46"/>
        <v/>
      </c>
      <c r="W727" s="26" t="str">
        <f t="shared" si="47"/>
        <v/>
      </c>
    </row>
    <row r="728" spans="3:23" ht="45" customHeight="1" x14ac:dyDescent="0.25">
      <c r="C728" s="32">
        <v>722</v>
      </c>
      <c r="D728" s="150" t="str">
        <f>IFERROR(VLOOKUP('BH (2)'!$C$4&amp;"-"&amp;'BH (2)'!$A728,'BH (2)'!$B$7:$S$1006,D$5,0),"")</f>
        <v/>
      </c>
      <c r="E728" s="160" t="str">
        <f>IFERROR(VLOOKUP('BH (2)'!$C$4&amp;"-"&amp;'BH (2)'!$A728,'BH (2)'!$B$7:$S$1006,E$5,0),"")</f>
        <v/>
      </c>
      <c r="F728" s="152" t="str">
        <f>IFERROR(VLOOKUP('BH (2)'!$C$4&amp;"-"&amp;'BH (2)'!$A728,'BH (2)'!$B$7:$S$1006,F$5,0),"")</f>
        <v/>
      </c>
      <c r="G728" s="153" t="str">
        <f>IFERROR(VLOOKUP('BH (2)'!$C$4&amp;"-"&amp;'BH (2)'!$A728,'BH (2)'!$B$7:$S$1006,G$5,0),"")</f>
        <v/>
      </c>
      <c r="H728" s="154" t="str">
        <f>IFERROR(VLOOKUP('BH (2)'!$C$4&amp;"-"&amp;'BH (2)'!$A728,'BH (2)'!$B$7:$S$1006,H$5,0),"")</f>
        <v/>
      </c>
      <c r="I728" s="153" t="str">
        <f>IFERROR(VLOOKUP('BH (2)'!$C$4&amp;"-"&amp;'BH (2)'!$A728,'BH (2)'!$B$7:$S$1006,I$5,0),"")</f>
        <v/>
      </c>
      <c r="J728" s="155" t="str">
        <f>IFERROR(VLOOKUP('BH (2)'!$C$4&amp;"-"&amp;'BH (2)'!$A728,'BH (2)'!$B$7:$S$1006,J$5,0),"")</f>
        <v/>
      </c>
      <c r="K728" s="153" t="str">
        <f>IFERROR(VLOOKUP('BH (2)'!$C$4&amp;"-"&amp;'BH (2)'!$A728,'BH (2)'!$B$7:$S$1006,K$5,0),"")</f>
        <v/>
      </c>
      <c r="L728" s="150" t="str">
        <f>IFERROR(VLOOKUP('BH (2)'!$C$4&amp;"-"&amp;'BH (2)'!$A728,'BH (2)'!$B$7:$S$1006,L$5,0),"")</f>
        <v/>
      </c>
      <c r="M728" s="154" t="str">
        <f>IFERROR(VLOOKUP('BH (2)'!$C$4&amp;"-"&amp;'BH (2)'!$A728,'BH (2)'!$B$7:$S$1006,M$5,0),"")</f>
        <v/>
      </c>
      <c r="N728" s="150" t="str">
        <f>IFERROR(VLOOKUP('BH (2)'!$C$4&amp;"-"&amp;'BH (2)'!$A728,'BH (2)'!$B$7:$S$1006,N$5,0),"")</f>
        <v/>
      </c>
      <c r="O728" s="156" t="str">
        <f>IFERROR(VLOOKUP('BH (2)'!$C$4&amp;"-"&amp;'BH (2)'!$A728,'BH (2)'!$B$7:$S$1006,O$5,0),"")</f>
        <v/>
      </c>
      <c r="P728" s="148" t="str">
        <f>IFERROR(VLOOKUP('BH (2)'!$C$4&amp;"-"&amp;'BH (2)'!$A728,'BH (2)'!$B$7:$S$1006,P$5,0),"")</f>
        <v/>
      </c>
      <c r="Q728" s="157" t="str">
        <f>IFERROR(VLOOKUP('BH (2)'!$C$4&amp;"-"&amp;'BH (2)'!$A728,'BH (2)'!$B$7:$S$1006,Q$5,0),"")</f>
        <v/>
      </c>
      <c r="R728" s="158" t="str">
        <f>IFERROR(VLOOKUP('BH (2)'!$C$4&amp;"-"&amp;'BH (2)'!$A728,'BH (2)'!$B$7:$S$1006,R$5,0),"")</f>
        <v/>
      </c>
      <c r="S728" s="159" t="str">
        <f>IFERROR(VLOOKUP('BH (2)'!$C$4&amp;"-"&amp;'BH (2)'!$A728,'BH (2)'!$B$7:$S$1006,S$5,0),"")</f>
        <v/>
      </c>
      <c r="T728" s="26" t="str">
        <f t="shared" si="44"/>
        <v/>
      </c>
      <c r="U728" s="26" t="str">
        <f t="shared" si="45"/>
        <v/>
      </c>
      <c r="V728" s="26" t="str">
        <f t="shared" si="46"/>
        <v/>
      </c>
      <c r="W728" s="26" t="str">
        <f t="shared" si="47"/>
        <v/>
      </c>
    </row>
    <row r="729" spans="3:23" ht="45" customHeight="1" x14ac:dyDescent="0.25">
      <c r="C729" s="32">
        <v>723</v>
      </c>
      <c r="D729" s="150" t="str">
        <f>IFERROR(VLOOKUP('BH (2)'!$C$4&amp;"-"&amp;'BH (2)'!$A729,'BH (2)'!$B$7:$S$1006,D$5,0),"")</f>
        <v/>
      </c>
      <c r="E729" s="160" t="str">
        <f>IFERROR(VLOOKUP('BH (2)'!$C$4&amp;"-"&amp;'BH (2)'!$A729,'BH (2)'!$B$7:$S$1006,E$5,0),"")</f>
        <v/>
      </c>
      <c r="F729" s="152" t="str">
        <f>IFERROR(VLOOKUP('BH (2)'!$C$4&amp;"-"&amp;'BH (2)'!$A729,'BH (2)'!$B$7:$S$1006,F$5,0),"")</f>
        <v/>
      </c>
      <c r="G729" s="153" t="str">
        <f>IFERROR(VLOOKUP('BH (2)'!$C$4&amp;"-"&amp;'BH (2)'!$A729,'BH (2)'!$B$7:$S$1006,G$5,0),"")</f>
        <v/>
      </c>
      <c r="H729" s="154" t="str">
        <f>IFERROR(VLOOKUP('BH (2)'!$C$4&amp;"-"&amp;'BH (2)'!$A729,'BH (2)'!$B$7:$S$1006,H$5,0),"")</f>
        <v/>
      </c>
      <c r="I729" s="153" t="str">
        <f>IFERROR(VLOOKUP('BH (2)'!$C$4&amp;"-"&amp;'BH (2)'!$A729,'BH (2)'!$B$7:$S$1006,I$5,0),"")</f>
        <v/>
      </c>
      <c r="J729" s="155" t="str">
        <f>IFERROR(VLOOKUP('BH (2)'!$C$4&amp;"-"&amp;'BH (2)'!$A729,'BH (2)'!$B$7:$S$1006,J$5,0),"")</f>
        <v/>
      </c>
      <c r="K729" s="153" t="str">
        <f>IFERROR(VLOOKUP('BH (2)'!$C$4&amp;"-"&amp;'BH (2)'!$A729,'BH (2)'!$B$7:$S$1006,K$5,0),"")</f>
        <v/>
      </c>
      <c r="L729" s="150" t="str">
        <f>IFERROR(VLOOKUP('BH (2)'!$C$4&amp;"-"&amp;'BH (2)'!$A729,'BH (2)'!$B$7:$S$1006,L$5,0),"")</f>
        <v/>
      </c>
      <c r="M729" s="154" t="str">
        <f>IFERROR(VLOOKUP('BH (2)'!$C$4&amp;"-"&amp;'BH (2)'!$A729,'BH (2)'!$B$7:$S$1006,M$5,0),"")</f>
        <v/>
      </c>
      <c r="N729" s="150" t="str">
        <f>IFERROR(VLOOKUP('BH (2)'!$C$4&amp;"-"&amp;'BH (2)'!$A729,'BH (2)'!$B$7:$S$1006,N$5,0),"")</f>
        <v/>
      </c>
      <c r="O729" s="156" t="str">
        <f>IFERROR(VLOOKUP('BH (2)'!$C$4&amp;"-"&amp;'BH (2)'!$A729,'BH (2)'!$B$7:$S$1006,O$5,0),"")</f>
        <v/>
      </c>
      <c r="P729" s="148" t="str">
        <f>IFERROR(VLOOKUP('BH (2)'!$C$4&amp;"-"&amp;'BH (2)'!$A729,'BH (2)'!$B$7:$S$1006,P$5,0),"")</f>
        <v/>
      </c>
      <c r="Q729" s="157" t="str">
        <f>IFERROR(VLOOKUP('BH (2)'!$C$4&amp;"-"&amp;'BH (2)'!$A729,'BH (2)'!$B$7:$S$1006,Q$5,0),"")</f>
        <v/>
      </c>
      <c r="R729" s="158" t="str">
        <f>IFERROR(VLOOKUP('BH (2)'!$C$4&amp;"-"&amp;'BH (2)'!$A729,'BH (2)'!$B$7:$S$1006,R$5,0),"")</f>
        <v/>
      </c>
      <c r="S729" s="159" t="str">
        <f>IFERROR(VLOOKUP('BH (2)'!$C$4&amp;"-"&amp;'BH (2)'!$A729,'BH (2)'!$B$7:$S$1006,S$5,0),"")</f>
        <v/>
      </c>
      <c r="T729" s="26" t="str">
        <f t="shared" si="44"/>
        <v/>
      </c>
      <c r="U729" s="26" t="str">
        <f t="shared" si="45"/>
        <v/>
      </c>
      <c r="V729" s="26" t="str">
        <f t="shared" si="46"/>
        <v/>
      </c>
      <c r="W729" s="26" t="str">
        <f t="shared" si="47"/>
        <v/>
      </c>
    </row>
    <row r="730" spans="3:23" ht="45" customHeight="1" x14ac:dyDescent="0.25">
      <c r="C730" s="32">
        <v>724</v>
      </c>
      <c r="D730" s="150" t="str">
        <f>IFERROR(VLOOKUP('BH (2)'!$C$4&amp;"-"&amp;'BH (2)'!$A730,'BH (2)'!$B$7:$S$1006,D$5,0),"")</f>
        <v/>
      </c>
      <c r="E730" s="160" t="str">
        <f>IFERROR(VLOOKUP('BH (2)'!$C$4&amp;"-"&amp;'BH (2)'!$A730,'BH (2)'!$B$7:$S$1006,E$5,0),"")</f>
        <v/>
      </c>
      <c r="F730" s="152" t="str">
        <f>IFERROR(VLOOKUP('BH (2)'!$C$4&amp;"-"&amp;'BH (2)'!$A730,'BH (2)'!$B$7:$S$1006,F$5,0),"")</f>
        <v/>
      </c>
      <c r="G730" s="153" t="str">
        <f>IFERROR(VLOOKUP('BH (2)'!$C$4&amp;"-"&amp;'BH (2)'!$A730,'BH (2)'!$B$7:$S$1006,G$5,0),"")</f>
        <v/>
      </c>
      <c r="H730" s="154" t="str">
        <f>IFERROR(VLOOKUP('BH (2)'!$C$4&amp;"-"&amp;'BH (2)'!$A730,'BH (2)'!$B$7:$S$1006,H$5,0),"")</f>
        <v/>
      </c>
      <c r="I730" s="153" t="str">
        <f>IFERROR(VLOOKUP('BH (2)'!$C$4&amp;"-"&amp;'BH (2)'!$A730,'BH (2)'!$B$7:$S$1006,I$5,0),"")</f>
        <v/>
      </c>
      <c r="J730" s="155" t="str">
        <f>IFERROR(VLOOKUP('BH (2)'!$C$4&amp;"-"&amp;'BH (2)'!$A730,'BH (2)'!$B$7:$S$1006,J$5,0),"")</f>
        <v/>
      </c>
      <c r="K730" s="153" t="str">
        <f>IFERROR(VLOOKUP('BH (2)'!$C$4&amp;"-"&amp;'BH (2)'!$A730,'BH (2)'!$B$7:$S$1006,K$5,0),"")</f>
        <v/>
      </c>
      <c r="L730" s="150" t="str">
        <f>IFERROR(VLOOKUP('BH (2)'!$C$4&amp;"-"&amp;'BH (2)'!$A730,'BH (2)'!$B$7:$S$1006,L$5,0),"")</f>
        <v/>
      </c>
      <c r="M730" s="154" t="str">
        <f>IFERROR(VLOOKUP('BH (2)'!$C$4&amp;"-"&amp;'BH (2)'!$A730,'BH (2)'!$B$7:$S$1006,M$5,0),"")</f>
        <v/>
      </c>
      <c r="N730" s="150" t="str">
        <f>IFERROR(VLOOKUP('BH (2)'!$C$4&amp;"-"&amp;'BH (2)'!$A730,'BH (2)'!$B$7:$S$1006,N$5,0),"")</f>
        <v/>
      </c>
      <c r="O730" s="156" t="str">
        <f>IFERROR(VLOOKUP('BH (2)'!$C$4&amp;"-"&amp;'BH (2)'!$A730,'BH (2)'!$B$7:$S$1006,O$5,0),"")</f>
        <v/>
      </c>
      <c r="P730" s="148" t="str">
        <f>IFERROR(VLOOKUP('BH (2)'!$C$4&amp;"-"&amp;'BH (2)'!$A730,'BH (2)'!$B$7:$S$1006,P$5,0),"")</f>
        <v/>
      </c>
      <c r="Q730" s="157" t="str">
        <f>IFERROR(VLOOKUP('BH (2)'!$C$4&amp;"-"&amp;'BH (2)'!$A730,'BH (2)'!$B$7:$S$1006,Q$5,0),"")</f>
        <v/>
      </c>
      <c r="R730" s="158" t="str">
        <f>IFERROR(VLOOKUP('BH (2)'!$C$4&amp;"-"&amp;'BH (2)'!$A730,'BH (2)'!$B$7:$S$1006,R$5,0),"")</f>
        <v/>
      </c>
      <c r="S730" s="159" t="str">
        <f>IFERROR(VLOOKUP('BH (2)'!$C$4&amp;"-"&amp;'BH (2)'!$A730,'BH (2)'!$B$7:$S$1006,S$5,0),"")</f>
        <v/>
      </c>
      <c r="T730" s="26" t="str">
        <f t="shared" si="44"/>
        <v/>
      </c>
      <c r="U730" s="26" t="str">
        <f t="shared" si="45"/>
        <v/>
      </c>
      <c r="V730" s="26" t="str">
        <f t="shared" si="46"/>
        <v/>
      </c>
      <c r="W730" s="26" t="str">
        <f t="shared" si="47"/>
        <v/>
      </c>
    </row>
    <row r="731" spans="3:23" ht="45" customHeight="1" x14ac:dyDescent="0.25">
      <c r="C731" s="32">
        <v>725</v>
      </c>
      <c r="D731" s="150" t="str">
        <f>IFERROR(VLOOKUP('BH (2)'!$C$4&amp;"-"&amp;'BH (2)'!$A731,'BH (2)'!$B$7:$S$1006,D$5,0),"")</f>
        <v/>
      </c>
      <c r="E731" s="160" t="str">
        <f>IFERROR(VLOOKUP('BH (2)'!$C$4&amp;"-"&amp;'BH (2)'!$A731,'BH (2)'!$B$7:$S$1006,E$5,0),"")</f>
        <v/>
      </c>
      <c r="F731" s="152" t="str">
        <f>IFERROR(VLOOKUP('BH (2)'!$C$4&amp;"-"&amp;'BH (2)'!$A731,'BH (2)'!$B$7:$S$1006,F$5,0),"")</f>
        <v/>
      </c>
      <c r="G731" s="153" t="str">
        <f>IFERROR(VLOOKUP('BH (2)'!$C$4&amp;"-"&amp;'BH (2)'!$A731,'BH (2)'!$B$7:$S$1006,G$5,0),"")</f>
        <v/>
      </c>
      <c r="H731" s="154" t="str">
        <f>IFERROR(VLOOKUP('BH (2)'!$C$4&amp;"-"&amp;'BH (2)'!$A731,'BH (2)'!$B$7:$S$1006,H$5,0),"")</f>
        <v/>
      </c>
      <c r="I731" s="153" t="str">
        <f>IFERROR(VLOOKUP('BH (2)'!$C$4&amp;"-"&amp;'BH (2)'!$A731,'BH (2)'!$B$7:$S$1006,I$5,0),"")</f>
        <v/>
      </c>
      <c r="J731" s="155" t="str">
        <f>IFERROR(VLOOKUP('BH (2)'!$C$4&amp;"-"&amp;'BH (2)'!$A731,'BH (2)'!$B$7:$S$1006,J$5,0),"")</f>
        <v/>
      </c>
      <c r="K731" s="153" t="str">
        <f>IFERROR(VLOOKUP('BH (2)'!$C$4&amp;"-"&amp;'BH (2)'!$A731,'BH (2)'!$B$7:$S$1006,K$5,0),"")</f>
        <v/>
      </c>
      <c r="L731" s="150" t="str">
        <f>IFERROR(VLOOKUP('BH (2)'!$C$4&amp;"-"&amp;'BH (2)'!$A731,'BH (2)'!$B$7:$S$1006,L$5,0),"")</f>
        <v/>
      </c>
      <c r="M731" s="154" t="str">
        <f>IFERROR(VLOOKUP('BH (2)'!$C$4&amp;"-"&amp;'BH (2)'!$A731,'BH (2)'!$B$7:$S$1006,M$5,0),"")</f>
        <v/>
      </c>
      <c r="N731" s="150" t="str">
        <f>IFERROR(VLOOKUP('BH (2)'!$C$4&amp;"-"&amp;'BH (2)'!$A731,'BH (2)'!$B$7:$S$1006,N$5,0),"")</f>
        <v/>
      </c>
      <c r="O731" s="156" t="str">
        <f>IFERROR(VLOOKUP('BH (2)'!$C$4&amp;"-"&amp;'BH (2)'!$A731,'BH (2)'!$B$7:$S$1006,O$5,0),"")</f>
        <v/>
      </c>
      <c r="P731" s="148" t="str">
        <f>IFERROR(VLOOKUP('BH (2)'!$C$4&amp;"-"&amp;'BH (2)'!$A731,'BH (2)'!$B$7:$S$1006,P$5,0),"")</f>
        <v/>
      </c>
      <c r="Q731" s="157" t="str">
        <f>IFERROR(VLOOKUP('BH (2)'!$C$4&amp;"-"&amp;'BH (2)'!$A731,'BH (2)'!$B$7:$S$1006,Q$5,0),"")</f>
        <v/>
      </c>
      <c r="R731" s="158" t="str">
        <f>IFERROR(VLOOKUP('BH (2)'!$C$4&amp;"-"&amp;'BH (2)'!$A731,'BH (2)'!$B$7:$S$1006,R$5,0),"")</f>
        <v/>
      </c>
      <c r="S731" s="159" t="str">
        <f>IFERROR(VLOOKUP('BH (2)'!$C$4&amp;"-"&amp;'BH (2)'!$A731,'BH (2)'!$B$7:$S$1006,S$5,0),"")</f>
        <v/>
      </c>
      <c r="T731" s="26" t="str">
        <f t="shared" si="44"/>
        <v/>
      </c>
      <c r="U731" s="26" t="str">
        <f t="shared" si="45"/>
        <v/>
      </c>
      <c r="V731" s="26" t="str">
        <f t="shared" si="46"/>
        <v/>
      </c>
      <c r="W731" s="26" t="str">
        <f t="shared" si="47"/>
        <v/>
      </c>
    </row>
    <row r="732" spans="3:23" ht="45" customHeight="1" x14ac:dyDescent="0.25">
      <c r="C732" s="32">
        <v>726</v>
      </c>
      <c r="D732" s="150" t="str">
        <f>IFERROR(VLOOKUP('BH (2)'!$C$4&amp;"-"&amp;'BH (2)'!$A732,'BH (2)'!$B$7:$S$1006,D$5,0),"")</f>
        <v/>
      </c>
      <c r="E732" s="160" t="str">
        <f>IFERROR(VLOOKUP('BH (2)'!$C$4&amp;"-"&amp;'BH (2)'!$A732,'BH (2)'!$B$7:$S$1006,E$5,0),"")</f>
        <v/>
      </c>
      <c r="F732" s="152" t="str">
        <f>IFERROR(VLOOKUP('BH (2)'!$C$4&amp;"-"&amp;'BH (2)'!$A732,'BH (2)'!$B$7:$S$1006,F$5,0),"")</f>
        <v/>
      </c>
      <c r="G732" s="153" t="str">
        <f>IFERROR(VLOOKUP('BH (2)'!$C$4&amp;"-"&amp;'BH (2)'!$A732,'BH (2)'!$B$7:$S$1006,G$5,0),"")</f>
        <v/>
      </c>
      <c r="H732" s="154" t="str">
        <f>IFERROR(VLOOKUP('BH (2)'!$C$4&amp;"-"&amp;'BH (2)'!$A732,'BH (2)'!$B$7:$S$1006,H$5,0),"")</f>
        <v/>
      </c>
      <c r="I732" s="153" t="str">
        <f>IFERROR(VLOOKUP('BH (2)'!$C$4&amp;"-"&amp;'BH (2)'!$A732,'BH (2)'!$B$7:$S$1006,I$5,0),"")</f>
        <v/>
      </c>
      <c r="J732" s="155" t="str">
        <f>IFERROR(VLOOKUP('BH (2)'!$C$4&amp;"-"&amp;'BH (2)'!$A732,'BH (2)'!$B$7:$S$1006,J$5,0),"")</f>
        <v/>
      </c>
      <c r="K732" s="153" t="str">
        <f>IFERROR(VLOOKUP('BH (2)'!$C$4&amp;"-"&amp;'BH (2)'!$A732,'BH (2)'!$B$7:$S$1006,K$5,0),"")</f>
        <v/>
      </c>
      <c r="L732" s="150" t="str">
        <f>IFERROR(VLOOKUP('BH (2)'!$C$4&amp;"-"&amp;'BH (2)'!$A732,'BH (2)'!$B$7:$S$1006,L$5,0),"")</f>
        <v/>
      </c>
      <c r="M732" s="154" t="str">
        <f>IFERROR(VLOOKUP('BH (2)'!$C$4&amp;"-"&amp;'BH (2)'!$A732,'BH (2)'!$B$7:$S$1006,M$5,0),"")</f>
        <v/>
      </c>
      <c r="N732" s="150" t="str">
        <f>IFERROR(VLOOKUP('BH (2)'!$C$4&amp;"-"&amp;'BH (2)'!$A732,'BH (2)'!$B$7:$S$1006,N$5,0),"")</f>
        <v/>
      </c>
      <c r="O732" s="156" t="str">
        <f>IFERROR(VLOOKUP('BH (2)'!$C$4&amp;"-"&amp;'BH (2)'!$A732,'BH (2)'!$B$7:$S$1006,O$5,0),"")</f>
        <v/>
      </c>
      <c r="P732" s="148" t="str">
        <f>IFERROR(VLOOKUP('BH (2)'!$C$4&amp;"-"&amp;'BH (2)'!$A732,'BH (2)'!$B$7:$S$1006,P$5,0),"")</f>
        <v/>
      </c>
      <c r="Q732" s="157" t="str">
        <f>IFERROR(VLOOKUP('BH (2)'!$C$4&amp;"-"&amp;'BH (2)'!$A732,'BH (2)'!$B$7:$S$1006,Q$5,0),"")</f>
        <v/>
      </c>
      <c r="R732" s="158" t="str">
        <f>IFERROR(VLOOKUP('BH (2)'!$C$4&amp;"-"&amp;'BH (2)'!$A732,'BH (2)'!$B$7:$S$1006,R$5,0),"")</f>
        <v/>
      </c>
      <c r="S732" s="159" t="str">
        <f>IFERROR(VLOOKUP('BH (2)'!$C$4&amp;"-"&amp;'BH (2)'!$A732,'BH (2)'!$B$7:$S$1006,S$5,0),"")</f>
        <v/>
      </c>
      <c r="T732" s="26" t="str">
        <f t="shared" si="44"/>
        <v/>
      </c>
      <c r="U732" s="26" t="str">
        <f t="shared" si="45"/>
        <v/>
      </c>
      <c r="V732" s="26" t="str">
        <f t="shared" si="46"/>
        <v/>
      </c>
      <c r="W732" s="26" t="str">
        <f t="shared" si="47"/>
        <v/>
      </c>
    </row>
    <row r="733" spans="3:23" ht="45" customHeight="1" x14ac:dyDescent="0.25">
      <c r="C733" s="32">
        <v>727</v>
      </c>
      <c r="D733" s="150" t="str">
        <f>IFERROR(VLOOKUP('BH (2)'!$C$4&amp;"-"&amp;'BH (2)'!$A733,'BH (2)'!$B$7:$S$1006,D$5,0),"")</f>
        <v/>
      </c>
      <c r="E733" s="160" t="str">
        <f>IFERROR(VLOOKUP('BH (2)'!$C$4&amp;"-"&amp;'BH (2)'!$A733,'BH (2)'!$B$7:$S$1006,E$5,0),"")</f>
        <v/>
      </c>
      <c r="F733" s="152" t="str">
        <f>IFERROR(VLOOKUP('BH (2)'!$C$4&amp;"-"&amp;'BH (2)'!$A733,'BH (2)'!$B$7:$S$1006,F$5,0),"")</f>
        <v/>
      </c>
      <c r="G733" s="153" t="str">
        <f>IFERROR(VLOOKUP('BH (2)'!$C$4&amp;"-"&amp;'BH (2)'!$A733,'BH (2)'!$B$7:$S$1006,G$5,0),"")</f>
        <v/>
      </c>
      <c r="H733" s="154" t="str">
        <f>IFERROR(VLOOKUP('BH (2)'!$C$4&amp;"-"&amp;'BH (2)'!$A733,'BH (2)'!$B$7:$S$1006,H$5,0),"")</f>
        <v/>
      </c>
      <c r="I733" s="153" t="str">
        <f>IFERROR(VLOOKUP('BH (2)'!$C$4&amp;"-"&amp;'BH (2)'!$A733,'BH (2)'!$B$7:$S$1006,I$5,0),"")</f>
        <v/>
      </c>
      <c r="J733" s="155" t="str">
        <f>IFERROR(VLOOKUP('BH (2)'!$C$4&amp;"-"&amp;'BH (2)'!$A733,'BH (2)'!$B$7:$S$1006,J$5,0),"")</f>
        <v/>
      </c>
      <c r="K733" s="153" t="str">
        <f>IFERROR(VLOOKUP('BH (2)'!$C$4&amp;"-"&amp;'BH (2)'!$A733,'BH (2)'!$B$7:$S$1006,K$5,0),"")</f>
        <v/>
      </c>
      <c r="L733" s="150" t="str">
        <f>IFERROR(VLOOKUP('BH (2)'!$C$4&amp;"-"&amp;'BH (2)'!$A733,'BH (2)'!$B$7:$S$1006,L$5,0),"")</f>
        <v/>
      </c>
      <c r="M733" s="154" t="str">
        <f>IFERROR(VLOOKUP('BH (2)'!$C$4&amp;"-"&amp;'BH (2)'!$A733,'BH (2)'!$B$7:$S$1006,M$5,0),"")</f>
        <v/>
      </c>
      <c r="N733" s="150" t="str">
        <f>IFERROR(VLOOKUP('BH (2)'!$C$4&amp;"-"&amp;'BH (2)'!$A733,'BH (2)'!$B$7:$S$1006,N$5,0),"")</f>
        <v/>
      </c>
      <c r="O733" s="156" t="str">
        <f>IFERROR(VLOOKUP('BH (2)'!$C$4&amp;"-"&amp;'BH (2)'!$A733,'BH (2)'!$B$7:$S$1006,O$5,0),"")</f>
        <v/>
      </c>
      <c r="P733" s="148" t="str">
        <f>IFERROR(VLOOKUP('BH (2)'!$C$4&amp;"-"&amp;'BH (2)'!$A733,'BH (2)'!$B$7:$S$1006,P$5,0),"")</f>
        <v/>
      </c>
      <c r="Q733" s="157" t="str">
        <f>IFERROR(VLOOKUP('BH (2)'!$C$4&amp;"-"&amp;'BH (2)'!$A733,'BH (2)'!$B$7:$S$1006,Q$5,0),"")</f>
        <v/>
      </c>
      <c r="R733" s="158" t="str">
        <f>IFERROR(VLOOKUP('BH (2)'!$C$4&amp;"-"&amp;'BH (2)'!$A733,'BH (2)'!$B$7:$S$1006,R$5,0),"")</f>
        <v/>
      </c>
      <c r="S733" s="159" t="str">
        <f>IFERROR(VLOOKUP('BH (2)'!$C$4&amp;"-"&amp;'BH (2)'!$A733,'BH (2)'!$B$7:$S$1006,S$5,0),"")</f>
        <v/>
      </c>
      <c r="T733" s="26" t="str">
        <f t="shared" si="44"/>
        <v/>
      </c>
      <c r="U733" s="26" t="str">
        <f t="shared" si="45"/>
        <v/>
      </c>
      <c r="V733" s="26" t="str">
        <f t="shared" si="46"/>
        <v/>
      </c>
      <c r="W733" s="26" t="str">
        <f t="shared" si="47"/>
        <v/>
      </c>
    </row>
    <row r="734" spans="3:23" ht="45" customHeight="1" x14ac:dyDescent="0.25">
      <c r="C734" s="32">
        <v>728</v>
      </c>
      <c r="D734" s="150" t="str">
        <f>IFERROR(VLOOKUP('BH (2)'!$C$4&amp;"-"&amp;'BH (2)'!$A734,'BH (2)'!$B$7:$S$1006,D$5,0),"")</f>
        <v/>
      </c>
      <c r="E734" s="160" t="str">
        <f>IFERROR(VLOOKUP('BH (2)'!$C$4&amp;"-"&amp;'BH (2)'!$A734,'BH (2)'!$B$7:$S$1006,E$5,0),"")</f>
        <v/>
      </c>
      <c r="F734" s="152" t="str">
        <f>IFERROR(VLOOKUP('BH (2)'!$C$4&amp;"-"&amp;'BH (2)'!$A734,'BH (2)'!$B$7:$S$1006,F$5,0),"")</f>
        <v/>
      </c>
      <c r="G734" s="153" t="str">
        <f>IFERROR(VLOOKUP('BH (2)'!$C$4&amp;"-"&amp;'BH (2)'!$A734,'BH (2)'!$B$7:$S$1006,G$5,0),"")</f>
        <v/>
      </c>
      <c r="H734" s="154" t="str">
        <f>IFERROR(VLOOKUP('BH (2)'!$C$4&amp;"-"&amp;'BH (2)'!$A734,'BH (2)'!$B$7:$S$1006,H$5,0),"")</f>
        <v/>
      </c>
      <c r="I734" s="153" t="str">
        <f>IFERROR(VLOOKUP('BH (2)'!$C$4&amp;"-"&amp;'BH (2)'!$A734,'BH (2)'!$B$7:$S$1006,I$5,0),"")</f>
        <v/>
      </c>
      <c r="J734" s="155" t="str">
        <f>IFERROR(VLOOKUP('BH (2)'!$C$4&amp;"-"&amp;'BH (2)'!$A734,'BH (2)'!$B$7:$S$1006,J$5,0),"")</f>
        <v/>
      </c>
      <c r="K734" s="153" t="str">
        <f>IFERROR(VLOOKUP('BH (2)'!$C$4&amp;"-"&amp;'BH (2)'!$A734,'BH (2)'!$B$7:$S$1006,K$5,0),"")</f>
        <v/>
      </c>
      <c r="L734" s="150" t="str">
        <f>IFERROR(VLOOKUP('BH (2)'!$C$4&amp;"-"&amp;'BH (2)'!$A734,'BH (2)'!$B$7:$S$1006,L$5,0),"")</f>
        <v/>
      </c>
      <c r="M734" s="154" t="str">
        <f>IFERROR(VLOOKUP('BH (2)'!$C$4&amp;"-"&amp;'BH (2)'!$A734,'BH (2)'!$B$7:$S$1006,M$5,0),"")</f>
        <v/>
      </c>
      <c r="N734" s="150" t="str">
        <f>IFERROR(VLOOKUP('BH (2)'!$C$4&amp;"-"&amp;'BH (2)'!$A734,'BH (2)'!$B$7:$S$1006,N$5,0),"")</f>
        <v/>
      </c>
      <c r="O734" s="156" t="str">
        <f>IFERROR(VLOOKUP('BH (2)'!$C$4&amp;"-"&amp;'BH (2)'!$A734,'BH (2)'!$B$7:$S$1006,O$5,0),"")</f>
        <v/>
      </c>
      <c r="P734" s="148" t="str">
        <f>IFERROR(VLOOKUP('BH (2)'!$C$4&amp;"-"&amp;'BH (2)'!$A734,'BH (2)'!$B$7:$S$1006,P$5,0),"")</f>
        <v/>
      </c>
      <c r="Q734" s="157" t="str">
        <f>IFERROR(VLOOKUP('BH (2)'!$C$4&amp;"-"&amp;'BH (2)'!$A734,'BH (2)'!$B$7:$S$1006,Q$5,0),"")</f>
        <v/>
      </c>
      <c r="R734" s="158" t="str">
        <f>IFERROR(VLOOKUP('BH (2)'!$C$4&amp;"-"&amp;'BH (2)'!$A734,'BH (2)'!$B$7:$S$1006,R$5,0),"")</f>
        <v/>
      </c>
      <c r="S734" s="159" t="str">
        <f>IFERROR(VLOOKUP('BH (2)'!$C$4&amp;"-"&amp;'BH (2)'!$A734,'BH (2)'!$B$7:$S$1006,S$5,0),"")</f>
        <v/>
      </c>
      <c r="T734" s="26" t="str">
        <f t="shared" si="44"/>
        <v/>
      </c>
      <c r="U734" s="26" t="str">
        <f t="shared" si="45"/>
        <v/>
      </c>
      <c r="V734" s="26" t="str">
        <f t="shared" si="46"/>
        <v/>
      </c>
      <c r="W734" s="26" t="str">
        <f t="shared" si="47"/>
        <v/>
      </c>
    </row>
    <row r="735" spans="3:23" ht="45" customHeight="1" x14ac:dyDescent="0.25">
      <c r="C735" s="32">
        <v>729</v>
      </c>
      <c r="D735" s="150" t="str">
        <f>IFERROR(VLOOKUP('BH (2)'!$C$4&amp;"-"&amp;'BH (2)'!$A735,'BH (2)'!$B$7:$S$1006,D$5,0),"")</f>
        <v/>
      </c>
      <c r="E735" s="160" t="str">
        <f>IFERROR(VLOOKUP('BH (2)'!$C$4&amp;"-"&amp;'BH (2)'!$A735,'BH (2)'!$B$7:$S$1006,E$5,0),"")</f>
        <v/>
      </c>
      <c r="F735" s="152" t="str">
        <f>IFERROR(VLOOKUP('BH (2)'!$C$4&amp;"-"&amp;'BH (2)'!$A735,'BH (2)'!$B$7:$S$1006,F$5,0),"")</f>
        <v/>
      </c>
      <c r="G735" s="153" t="str">
        <f>IFERROR(VLOOKUP('BH (2)'!$C$4&amp;"-"&amp;'BH (2)'!$A735,'BH (2)'!$B$7:$S$1006,G$5,0),"")</f>
        <v/>
      </c>
      <c r="H735" s="154" t="str">
        <f>IFERROR(VLOOKUP('BH (2)'!$C$4&amp;"-"&amp;'BH (2)'!$A735,'BH (2)'!$B$7:$S$1006,H$5,0),"")</f>
        <v/>
      </c>
      <c r="I735" s="153" t="str">
        <f>IFERROR(VLOOKUP('BH (2)'!$C$4&amp;"-"&amp;'BH (2)'!$A735,'BH (2)'!$B$7:$S$1006,I$5,0),"")</f>
        <v/>
      </c>
      <c r="J735" s="155" t="str">
        <f>IFERROR(VLOOKUP('BH (2)'!$C$4&amp;"-"&amp;'BH (2)'!$A735,'BH (2)'!$B$7:$S$1006,J$5,0),"")</f>
        <v/>
      </c>
      <c r="K735" s="153" t="str">
        <f>IFERROR(VLOOKUP('BH (2)'!$C$4&amp;"-"&amp;'BH (2)'!$A735,'BH (2)'!$B$7:$S$1006,K$5,0),"")</f>
        <v/>
      </c>
      <c r="L735" s="150" t="str">
        <f>IFERROR(VLOOKUP('BH (2)'!$C$4&amp;"-"&amp;'BH (2)'!$A735,'BH (2)'!$B$7:$S$1006,L$5,0),"")</f>
        <v/>
      </c>
      <c r="M735" s="154" t="str">
        <f>IFERROR(VLOOKUP('BH (2)'!$C$4&amp;"-"&amp;'BH (2)'!$A735,'BH (2)'!$B$7:$S$1006,M$5,0),"")</f>
        <v/>
      </c>
      <c r="N735" s="150" t="str">
        <f>IFERROR(VLOOKUP('BH (2)'!$C$4&amp;"-"&amp;'BH (2)'!$A735,'BH (2)'!$B$7:$S$1006,N$5,0),"")</f>
        <v/>
      </c>
      <c r="O735" s="156" t="str">
        <f>IFERROR(VLOOKUP('BH (2)'!$C$4&amp;"-"&amp;'BH (2)'!$A735,'BH (2)'!$B$7:$S$1006,O$5,0),"")</f>
        <v/>
      </c>
      <c r="P735" s="148" t="str">
        <f>IFERROR(VLOOKUP('BH (2)'!$C$4&amp;"-"&amp;'BH (2)'!$A735,'BH (2)'!$B$7:$S$1006,P$5,0),"")</f>
        <v/>
      </c>
      <c r="Q735" s="157" t="str">
        <f>IFERROR(VLOOKUP('BH (2)'!$C$4&amp;"-"&amp;'BH (2)'!$A735,'BH (2)'!$B$7:$S$1006,Q$5,0),"")</f>
        <v/>
      </c>
      <c r="R735" s="158" t="str">
        <f>IFERROR(VLOOKUP('BH (2)'!$C$4&amp;"-"&amp;'BH (2)'!$A735,'BH (2)'!$B$7:$S$1006,R$5,0),"")</f>
        <v/>
      </c>
      <c r="S735" s="159" t="str">
        <f>IFERROR(VLOOKUP('BH (2)'!$C$4&amp;"-"&amp;'BH (2)'!$A735,'BH (2)'!$B$7:$S$1006,S$5,0),"")</f>
        <v/>
      </c>
      <c r="T735" s="26" t="str">
        <f t="shared" si="44"/>
        <v/>
      </c>
      <c r="U735" s="26" t="str">
        <f t="shared" si="45"/>
        <v/>
      </c>
      <c r="V735" s="26" t="str">
        <f t="shared" si="46"/>
        <v/>
      </c>
      <c r="W735" s="26" t="str">
        <f t="shared" si="47"/>
        <v/>
      </c>
    </row>
    <row r="736" spans="3:23" ht="45" customHeight="1" x14ac:dyDescent="0.25">
      <c r="C736" s="32">
        <v>730</v>
      </c>
      <c r="D736" s="150" t="str">
        <f>IFERROR(VLOOKUP('BH (2)'!$C$4&amp;"-"&amp;'BH (2)'!$A736,'BH (2)'!$B$7:$S$1006,D$5,0),"")</f>
        <v/>
      </c>
      <c r="E736" s="160" t="str">
        <f>IFERROR(VLOOKUP('BH (2)'!$C$4&amp;"-"&amp;'BH (2)'!$A736,'BH (2)'!$B$7:$S$1006,E$5,0),"")</f>
        <v/>
      </c>
      <c r="F736" s="152" t="str">
        <f>IFERROR(VLOOKUP('BH (2)'!$C$4&amp;"-"&amp;'BH (2)'!$A736,'BH (2)'!$B$7:$S$1006,F$5,0),"")</f>
        <v/>
      </c>
      <c r="G736" s="153" t="str">
        <f>IFERROR(VLOOKUP('BH (2)'!$C$4&amp;"-"&amp;'BH (2)'!$A736,'BH (2)'!$B$7:$S$1006,G$5,0),"")</f>
        <v/>
      </c>
      <c r="H736" s="154" t="str">
        <f>IFERROR(VLOOKUP('BH (2)'!$C$4&amp;"-"&amp;'BH (2)'!$A736,'BH (2)'!$B$7:$S$1006,H$5,0),"")</f>
        <v/>
      </c>
      <c r="I736" s="153" t="str">
        <f>IFERROR(VLOOKUP('BH (2)'!$C$4&amp;"-"&amp;'BH (2)'!$A736,'BH (2)'!$B$7:$S$1006,I$5,0),"")</f>
        <v/>
      </c>
      <c r="J736" s="155" t="str">
        <f>IFERROR(VLOOKUP('BH (2)'!$C$4&amp;"-"&amp;'BH (2)'!$A736,'BH (2)'!$B$7:$S$1006,J$5,0),"")</f>
        <v/>
      </c>
      <c r="K736" s="153" t="str">
        <f>IFERROR(VLOOKUP('BH (2)'!$C$4&amp;"-"&amp;'BH (2)'!$A736,'BH (2)'!$B$7:$S$1006,K$5,0),"")</f>
        <v/>
      </c>
      <c r="L736" s="150" t="str">
        <f>IFERROR(VLOOKUP('BH (2)'!$C$4&amp;"-"&amp;'BH (2)'!$A736,'BH (2)'!$B$7:$S$1006,L$5,0),"")</f>
        <v/>
      </c>
      <c r="M736" s="154" t="str">
        <f>IFERROR(VLOOKUP('BH (2)'!$C$4&amp;"-"&amp;'BH (2)'!$A736,'BH (2)'!$B$7:$S$1006,M$5,0),"")</f>
        <v/>
      </c>
      <c r="N736" s="150" t="str">
        <f>IFERROR(VLOOKUP('BH (2)'!$C$4&amp;"-"&amp;'BH (2)'!$A736,'BH (2)'!$B$7:$S$1006,N$5,0),"")</f>
        <v/>
      </c>
      <c r="O736" s="156" t="str">
        <f>IFERROR(VLOOKUP('BH (2)'!$C$4&amp;"-"&amp;'BH (2)'!$A736,'BH (2)'!$B$7:$S$1006,O$5,0),"")</f>
        <v/>
      </c>
      <c r="P736" s="148" t="str">
        <f>IFERROR(VLOOKUP('BH (2)'!$C$4&amp;"-"&amp;'BH (2)'!$A736,'BH (2)'!$B$7:$S$1006,P$5,0),"")</f>
        <v/>
      </c>
      <c r="Q736" s="157" t="str">
        <f>IFERROR(VLOOKUP('BH (2)'!$C$4&amp;"-"&amp;'BH (2)'!$A736,'BH (2)'!$B$7:$S$1006,Q$5,0),"")</f>
        <v/>
      </c>
      <c r="R736" s="158" t="str">
        <f>IFERROR(VLOOKUP('BH (2)'!$C$4&amp;"-"&amp;'BH (2)'!$A736,'BH (2)'!$B$7:$S$1006,R$5,0),"")</f>
        <v/>
      </c>
      <c r="S736" s="159" t="str">
        <f>IFERROR(VLOOKUP('BH (2)'!$C$4&amp;"-"&amp;'BH (2)'!$A736,'BH (2)'!$B$7:$S$1006,S$5,0),"")</f>
        <v/>
      </c>
      <c r="T736" s="26" t="str">
        <f t="shared" si="44"/>
        <v/>
      </c>
      <c r="U736" s="26" t="str">
        <f t="shared" si="45"/>
        <v/>
      </c>
      <c r="V736" s="26" t="str">
        <f t="shared" si="46"/>
        <v/>
      </c>
      <c r="W736" s="26" t="str">
        <f t="shared" si="47"/>
        <v/>
      </c>
    </row>
    <row r="737" spans="3:23" ht="45" customHeight="1" x14ac:dyDescent="0.25">
      <c r="C737" s="32">
        <v>731</v>
      </c>
      <c r="D737" s="150" t="str">
        <f>IFERROR(VLOOKUP('BH (2)'!$C$4&amp;"-"&amp;'BH (2)'!$A737,'BH (2)'!$B$7:$S$1006,D$5,0),"")</f>
        <v/>
      </c>
      <c r="E737" s="160" t="str">
        <f>IFERROR(VLOOKUP('BH (2)'!$C$4&amp;"-"&amp;'BH (2)'!$A737,'BH (2)'!$B$7:$S$1006,E$5,0),"")</f>
        <v/>
      </c>
      <c r="F737" s="152" t="str">
        <f>IFERROR(VLOOKUP('BH (2)'!$C$4&amp;"-"&amp;'BH (2)'!$A737,'BH (2)'!$B$7:$S$1006,F$5,0),"")</f>
        <v/>
      </c>
      <c r="G737" s="153" t="str">
        <f>IFERROR(VLOOKUP('BH (2)'!$C$4&amp;"-"&amp;'BH (2)'!$A737,'BH (2)'!$B$7:$S$1006,G$5,0),"")</f>
        <v/>
      </c>
      <c r="H737" s="154" t="str">
        <f>IFERROR(VLOOKUP('BH (2)'!$C$4&amp;"-"&amp;'BH (2)'!$A737,'BH (2)'!$B$7:$S$1006,H$5,0),"")</f>
        <v/>
      </c>
      <c r="I737" s="153" t="str">
        <f>IFERROR(VLOOKUP('BH (2)'!$C$4&amp;"-"&amp;'BH (2)'!$A737,'BH (2)'!$B$7:$S$1006,I$5,0),"")</f>
        <v/>
      </c>
      <c r="J737" s="155" t="str">
        <f>IFERROR(VLOOKUP('BH (2)'!$C$4&amp;"-"&amp;'BH (2)'!$A737,'BH (2)'!$B$7:$S$1006,J$5,0),"")</f>
        <v/>
      </c>
      <c r="K737" s="153" t="str">
        <f>IFERROR(VLOOKUP('BH (2)'!$C$4&amp;"-"&amp;'BH (2)'!$A737,'BH (2)'!$B$7:$S$1006,K$5,0),"")</f>
        <v/>
      </c>
      <c r="L737" s="150" t="str">
        <f>IFERROR(VLOOKUP('BH (2)'!$C$4&amp;"-"&amp;'BH (2)'!$A737,'BH (2)'!$B$7:$S$1006,L$5,0),"")</f>
        <v/>
      </c>
      <c r="M737" s="154" t="str">
        <f>IFERROR(VLOOKUP('BH (2)'!$C$4&amp;"-"&amp;'BH (2)'!$A737,'BH (2)'!$B$7:$S$1006,M$5,0),"")</f>
        <v/>
      </c>
      <c r="N737" s="150" t="str">
        <f>IFERROR(VLOOKUP('BH (2)'!$C$4&amp;"-"&amp;'BH (2)'!$A737,'BH (2)'!$B$7:$S$1006,N$5,0),"")</f>
        <v/>
      </c>
      <c r="O737" s="156" t="str">
        <f>IFERROR(VLOOKUP('BH (2)'!$C$4&amp;"-"&amp;'BH (2)'!$A737,'BH (2)'!$B$7:$S$1006,O$5,0),"")</f>
        <v/>
      </c>
      <c r="P737" s="148" t="str">
        <f>IFERROR(VLOOKUP('BH (2)'!$C$4&amp;"-"&amp;'BH (2)'!$A737,'BH (2)'!$B$7:$S$1006,P$5,0),"")</f>
        <v/>
      </c>
      <c r="Q737" s="157" t="str">
        <f>IFERROR(VLOOKUP('BH (2)'!$C$4&amp;"-"&amp;'BH (2)'!$A737,'BH (2)'!$B$7:$S$1006,Q$5,0),"")</f>
        <v/>
      </c>
      <c r="R737" s="158" t="str">
        <f>IFERROR(VLOOKUP('BH (2)'!$C$4&amp;"-"&amp;'BH (2)'!$A737,'BH (2)'!$B$7:$S$1006,R$5,0),"")</f>
        <v/>
      </c>
      <c r="S737" s="159" t="str">
        <f>IFERROR(VLOOKUP('BH (2)'!$C$4&amp;"-"&amp;'BH (2)'!$A737,'BH (2)'!$B$7:$S$1006,S$5,0),"")</f>
        <v/>
      </c>
      <c r="T737" s="26" t="str">
        <f t="shared" si="44"/>
        <v/>
      </c>
      <c r="U737" s="26" t="str">
        <f t="shared" si="45"/>
        <v/>
      </c>
      <c r="V737" s="26" t="str">
        <f t="shared" si="46"/>
        <v/>
      </c>
      <c r="W737" s="26" t="str">
        <f t="shared" si="47"/>
        <v/>
      </c>
    </row>
    <row r="738" spans="3:23" ht="45" customHeight="1" x14ac:dyDescent="0.25">
      <c r="C738" s="32">
        <v>732</v>
      </c>
      <c r="D738" s="150" t="str">
        <f>IFERROR(VLOOKUP('BH (2)'!$C$4&amp;"-"&amp;'BH (2)'!$A738,'BH (2)'!$B$7:$S$1006,D$5,0),"")</f>
        <v/>
      </c>
      <c r="E738" s="160" t="str">
        <f>IFERROR(VLOOKUP('BH (2)'!$C$4&amp;"-"&amp;'BH (2)'!$A738,'BH (2)'!$B$7:$S$1006,E$5,0),"")</f>
        <v/>
      </c>
      <c r="F738" s="152" t="str">
        <f>IFERROR(VLOOKUP('BH (2)'!$C$4&amp;"-"&amp;'BH (2)'!$A738,'BH (2)'!$B$7:$S$1006,F$5,0),"")</f>
        <v/>
      </c>
      <c r="G738" s="153" t="str">
        <f>IFERROR(VLOOKUP('BH (2)'!$C$4&amp;"-"&amp;'BH (2)'!$A738,'BH (2)'!$B$7:$S$1006,G$5,0),"")</f>
        <v/>
      </c>
      <c r="H738" s="154" t="str">
        <f>IFERROR(VLOOKUP('BH (2)'!$C$4&amp;"-"&amp;'BH (2)'!$A738,'BH (2)'!$B$7:$S$1006,H$5,0),"")</f>
        <v/>
      </c>
      <c r="I738" s="153" t="str">
        <f>IFERROR(VLOOKUP('BH (2)'!$C$4&amp;"-"&amp;'BH (2)'!$A738,'BH (2)'!$B$7:$S$1006,I$5,0),"")</f>
        <v/>
      </c>
      <c r="J738" s="155" t="str">
        <f>IFERROR(VLOOKUP('BH (2)'!$C$4&amp;"-"&amp;'BH (2)'!$A738,'BH (2)'!$B$7:$S$1006,J$5,0),"")</f>
        <v/>
      </c>
      <c r="K738" s="153" t="str">
        <f>IFERROR(VLOOKUP('BH (2)'!$C$4&amp;"-"&amp;'BH (2)'!$A738,'BH (2)'!$B$7:$S$1006,K$5,0),"")</f>
        <v/>
      </c>
      <c r="L738" s="150" t="str">
        <f>IFERROR(VLOOKUP('BH (2)'!$C$4&amp;"-"&amp;'BH (2)'!$A738,'BH (2)'!$B$7:$S$1006,L$5,0),"")</f>
        <v/>
      </c>
      <c r="M738" s="154" t="str">
        <f>IFERROR(VLOOKUP('BH (2)'!$C$4&amp;"-"&amp;'BH (2)'!$A738,'BH (2)'!$B$7:$S$1006,M$5,0),"")</f>
        <v/>
      </c>
      <c r="N738" s="150" t="str">
        <f>IFERROR(VLOOKUP('BH (2)'!$C$4&amp;"-"&amp;'BH (2)'!$A738,'BH (2)'!$B$7:$S$1006,N$5,0),"")</f>
        <v/>
      </c>
      <c r="O738" s="156" t="str">
        <f>IFERROR(VLOOKUP('BH (2)'!$C$4&amp;"-"&amp;'BH (2)'!$A738,'BH (2)'!$B$7:$S$1006,O$5,0),"")</f>
        <v/>
      </c>
      <c r="P738" s="148" t="str">
        <f>IFERROR(VLOOKUP('BH (2)'!$C$4&amp;"-"&amp;'BH (2)'!$A738,'BH (2)'!$B$7:$S$1006,P$5,0),"")</f>
        <v/>
      </c>
      <c r="Q738" s="157" t="str">
        <f>IFERROR(VLOOKUP('BH (2)'!$C$4&amp;"-"&amp;'BH (2)'!$A738,'BH (2)'!$B$7:$S$1006,Q$5,0),"")</f>
        <v/>
      </c>
      <c r="R738" s="158" t="str">
        <f>IFERROR(VLOOKUP('BH (2)'!$C$4&amp;"-"&amp;'BH (2)'!$A738,'BH (2)'!$B$7:$S$1006,R$5,0),"")</f>
        <v/>
      </c>
      <c r="S738" s="159" t="str">
        <f>IFERROR(VLOOKUP('BH (2)'!$C$4&amp;"-"&amp;'BH (2)'!$A738,'BH (2)'!$B$7:$S$1006,S$5,0),"")</f>
        <v/>
      </c>
      <c r="T738" s="26" t="str">
        <f t="shared" si="44"/>
        <v/>
      </c>
      <c r="U738" s="26" t="str">
        <f t="shared" si="45"/>
        <v/>
      </c>
      <c r="V738" s="26" t="str">
        <f t="shared" si="46"/>
        <v/>
      </c>
      <c r="W738" s="26" t="str">
        <f t="shared" si="47"/>
        <v/>
      </c>
    </row>
    <row r="739" spans="3:23" ht="45" customHeight="1" x14ac:dyDescent="0.25">
      <c r="C739" s="32">
        <v>733</v>
      </c>
      <c r="D739" s="150" t="str">
        <f>IFERROR(VLOOKUP('BH (2)'!$C$4&amp;"-"&amp;'BH (2)'!$A739,'BH (2)'!$B$7:$S$1006,D$5,0),"")</f>
        <v/>
      </c>
      <c r="E739" s="160" t="str">
        <f>IFERROR(VLOOKUP('BH (2)'!$C$4&amp;"-"&amp;'BH (2)'!$A739,'BH (2)'!$B$7:$S$1006,E$5,0),"")</f>
        <v/>
      </c>
      <c r="F739" s="152" t="str">
        <f>IFERROR(VLOOKUP('BH (2)'!$C$4&amp;"-"&amp;'BH (2)'!$A739,'BH (2)'!$B$7:$S$1006,F$5,0),"")</f>
        <v/>
      </c>
      <c r="G739" s="153" t="str">
        <f>IFERROR(VLOOKUP('BH (2)'!$C$4&amp;"-"&amp;'BH (2)'!$A739,'BH (2)'!$B$7:$S$1006,G$5,0),"")</f>
        <v/>
      </c>
      <c r="H739" s="154" t="str">
        <f>IFERROR(VLOOKUP('BH (2)'!$C$4&amp;"-"&amp;'BH (2)'!$A739,'BH (2)'!$B$7:$S$1006,H$5,0),"")</f>
        <v/>
      </c>
      <c r="I739" s="153" t="str">
        <f>IFERROR(VLOOKUP('BH (2)'!$C$4&amp;"-"&amp;'BH (2)'!$A739,'BH (2)'!$B$7:$S$1006,I$5,0),"")</f>
        <v/>
      </c>
      <c r="J739" s="155" t="str">
        <f>IFERROR(VLOOKUP('BH (2)'!$C$4&amp;"-"&amp;'BH (2)'!$A739,'BH (2)'!$B$7:$S$1006,J$5,0),"")</f>
        <v/>
      </c>
      <c r="K739" s="153" t="str">
        <f>IFERROR(VLOOKUP('BH (2)'!$C$4&amp;"-"&amp;'BH (2)'!$A739,'BH (2)'!$B$7:$S$1006,K$5,0),"")</f>
        <v/>
      </c>
      <c r="L739" s="150" t="str">
        <f>IFERROR(VLOOKUP('BH (2)'!$C$4&amp;"-"&amp;'BH (2)'!$A739,'BH (2)'!$B$7:$S$1006,L$5,0),"")</f>
        <v/>
      </c>
      <c r="M739" s="154" t="str">
        <f>IFERROR(VLOOKUP('BH (2)'!$C$4&amp;"-"&amp;'BH (2)'!$A739,'BH (2)'!$B$7:$S$1006,M$5,0),"")</f>
        <v/>
      </c>
      <c r="N739" s="150" t="str">
        <f>IFERROR(VLOOKUP('BH (2)'!$C$4&amp;"-"&amp;'BH (2)'!$A739,'BH (2)'!$B$7:$S$1006,N$5,0),"")</f>
        <v/>
      </c>
      <c r="O739" s="156" t="str">
        <f>IFERROR(VLOOKUP('BH (2)'!$C$4&amp;"-"&amp;'BH (2)'!$A739,'BH (2)'!$B$7:$S$1006,O$5,0),"")</f>
        <v/>
      </c>
      <c r="P739" s="148" t="str">
        <f>IFERROR(VLOOKUP('BH (2)'!$C$4&amp;"-"&amp;'BH (2)'!$A739,'BH (2)'!$B$7:$S$1006,P$5,0),"")</f>
        <v/>
      </c>
      <c r="Q739" s="157" t="str">
        <f>IFERROR(VLOOKUP('BH (2)'!$C$4&amp;"-"&amp;'BH (2)'!$A739,'BH (2)'!$B$7:$S$1006,Q$5,0),"")</f>
        <v/>
      </c>
      <c r="R739" s="158" t="str">
        <f>IFERROR(VLOOKUP('BH (2)'!$C$4&amp;"-"&amp;'BH (2)'!$A739,'BH (2)'!$B$7:$S$1006,R$5,0),"")</f>
        <v/>
      </c>
      <c r="S739" s="159" t="str">
        <f>IFERROR(VLOOKUP('BH (2)'!$C$4&amp;"-"&amp;'BH (2)'!$A739,'BH (2)'!$B$7:$S$1006,S$5,0),"")</f>
        <v/>
      </c>
      <c r="T739" s="26" t="str">
        <f t="shared" si="44"/>
        <v/>
      </c>
      <c r="U739" s="26" t="str">
        <f t="shared" si="45"/>
        <v/>
      </c>
      <c r="V739" s="26" t="str">
        <f t="shared" si="46"/>
        <v/>
      </c>
      <c r="W739" s="26" t="str">
        <f t="shared" si="47"/>
        <v/>
      </c>
    </row>
    <row r="740" spans="3:23" ht="45" customHeight="1" x14ac:dyDescent="0.25">
      <c r="C740" s="32">
        <v>734</v>
      </c>
      <c r="D740" s="150" t="str">
        <f>IFERROR(VLOOKUP('BH (2)'!$C$4&amp;"-"&amp;'BH (2)'!$A740,'BH (2)'!$B$7:$S$1006,D$5,0),"")</f>
        <v/>
      </c>
      <c r="E740" s="160" t="str">
        <f>IFERROR(VLOOKUP('BH (2)'!$C$4&amp;"-"&amp;'BH (2)'!$A740,'BH (2)'!$B$7:$S$1006,E$5,0),"")</f>
        <v/>
      </c>
      <c r="F740" s="152" t="str">
        <f>IFERROR(VLOOKUP('BH (2)'!$C$4&amp;"-"&amp;'BH (2)'!$A740,'BH (2)'!$B$7:$S$1006,F$5,0),"")</f>
        <v/>
      </c>
      <c r="G740" s="153" t="str">
        <f>IFERROR(VLOOKUP('BH (2)'!$C$4&amp;"-"&amp;'BH (2)'!$A740,'BH (2)'!$B$7:$S$1006,G$5,0),"")</f>
        <v/>
      </c>
      <c r="H740" s="154" t="str">
        <f>IFERROR(VLOOKUP('BH (2)'!$C$4&amp;"-"&amp;'BH (2)'!$A740,'BH (2)'!$B$7:$S$1006,H$5,0),"")</f>
        <v/>
      </c>
      <c r="I740" s="153" t="str">
        <f>IFERROR(VLOOKUP('BH (2)'!$C$4&amp;"-"&amp;'BH (2)'!$A740,'BH (2)'!$B$7:$S$1006,I$5,0),"")</f>
        <v/>
      </c>
      <c r="J740" s="155" t="str">
        <f>IFERROR(VLOOKUP('BH (2)'!$C$4&amp;"-"&amp;'BH (2)'!$A740,'BH (2)'!$B$7:$S$1006,J$5,0),"")</f>
        <v/>
      </c>
      <c r="K740" s="153" t="str">
        <f>IFERROR(VLOOKUP('BH (2)'!$C$4&amp;"-"&amp;'BH (2)'!$A740,'BH (2)'!$B$7:$S$1006,K$5,0),"")</f>
        <v/>
      </c>
      <c r="L740" s="150" t="str">
        <f>IFERROR(VLOOKUP('BH (2)'!$C$4&amp;"-"&amp;'BH (2)'!$A740,'BH (2)'!$B$7:$S$1006,L$5,0),"")</f>
        <v/>
      </c>
      <c r="M740" s="154" t="str">
        <f>IFERROR(VLOOKUP('BH (2)'!$C$4&amp;"-"&amp;'BH (2)'!$A740,'BH (2)'!$B$7:$S$1006,M$5,0),"")</f>
        <v/>
      </c>
      <c r="N740" s="150" t="str">
        <f>IFERROR(VLOOKUP('BH (2)'!$C$4&amp;"-"&amp;'BH (2)'!$A740,'BH (2)'!$B$7:$S$1006,N$5,0),"")</f>
        <v/>
      </c>
      <c r="O740" s="156" t="str">
        <f>IFERROR(VLOOKUP('BH (2)'!$C$4&amp;"-"&amp;'BH (2)'!$A740,'BH (2)'!$B$7:$S$1006,O$5,0),"")</f>
        <v/>
      </c>
      <c r="P740" s="148" t="str">
        <f>IFERROR(VLOOKUP('BH (2)'!$C$4&amp;"-"&amp;'BH (2)'!$A740,'BH (2)'!$B$7:$S$1006,P$5,0),"")</f>
        <v/>
      </c>
      <c r="Q740" s="157" t="str">
        <f>IFERROR(VLOOKUP('BH (2)'!$C$4&amp;"-"&amp;'BH (2)'!$A740,'BH (2)'!$B$7:$S$1006,Q$5,0),"")</f>
        <v/>
      </c>
      <c r="R740" s="158" t="str">
        <f>IFERROR(VLOOKUP('BH (2)'!$C$4&amp;"-"&amp;'BH (2)'!$A740,'BH (2)'!$B$7:$S$1006,R$5,0),"")</f>
        <v/>
      </c>
      <c r="S740" s="159" t="str">
        <f>IFERROR(VLOOKUP('BH (2)'!$C$4&amp;"-"&amp;'BH (2)'!$A740,'BH (2)'!$B$7:$S$1006,S$5,0),"")</f>
        <v/>
      </c>
      <c r="T740" s="26" t="str">
        <f t="shared" si="44"/>
        <v/>
      </c>
      <c r="U740" s="26" t="str">
        <f t="shared" si="45"/>
        <v/>
      </c>
      <c r="V740" s="26" t="str">
        <f t="shared" si="46"/>
        <v/>
      </c>
      <c r="W740" s="26" t="str">
        <f t="shared" si="47"/>
        <v/>
      </c>
    </row>
    <row r="741" spans="3:23" ht="45" customHeight="1" x14ac:dyDescent="0.25">
      <c r="C741" s="32">
        <v>735</v>
      </c>
      <c r="D741" s="150" t="str">
        <f>IFERROR(VLOOKUP('BH (2)'!$C$4&amp;"-"&amp;'BH (2)'!$A741,'BH (2)'!$B$7:$S$1006,D$5,0),"")</f>
        <v/>
      </c>
      <c r="E741" s="160" t="str">
        <f>IFERROR(VLOOKUP('BH (2)'!$C$4&amp;"-"&amp;'BH (2)'!$A741,'BH (2)'!$B$7:$S$1006,E$5,0),"")</f>
        <v/>
      </c>
      <c r="F741" s="152" t="str">
        <f>IFERROR(VLOOKUP('BH (2)'!$C$4&amp;"-"&amp;'BH (2)'!$A741,'BH (2)'!$B$7:$S$1006,F$5,0),"")</f>
        <v/>
      </c>
      <c r="G741" s="153" t="str">
        <f>IFERROR(VLOOKUP('BH (2)'!$C$4&amp;"-"&amp;'BH (2)'!$A741,'BH (2)'!$B$7:$S$1006,G$5,0),"")</f>
        <v/>
      </c>
      <c r="H741" s="154" t="str">
        <f>IFERROR(VLOOKUP('BH (2)'!$C$4&amp;"-"&amp;'BH (2)'!$A741,'BH (2)'!$B$7:$S$1006,H$5,0),"")</f>
        <v/>
      </c>
      <c r="I741" s="153" t="str">
        <f>IFERROR(VLOOKUP('BH (2)'!$C$4&amp;"-"&amp;'BH (2)'!$A741,'BH (2)'!$B$7:$S$1006,I$5,0),"")</f>
        <v/>
      </c>
      <c r="J741" s="155" t="str">
        <f>IFERROR(VLOOKUP('BH (2)'!$C$4&amp;"-"&amp;'BH (2)'!$A741,'BH (2)'!$B$7:$S$1006,J$5,0),"")</f>
        <v/>
      </c>
      <c r="K741" s="153" t="str">
        <f>IFERROR(VLOOKUP('BH (2)'!$C$4&amp;"-"&amp;'BH (2)'!$A741,'BH (2)'!$B$7:$S$1006,K$5,0),"")</f>
        <v/>
      </c>
      <c r="L741" s="150" t="str">
        <f>IFERROR(VLOOKUP('BH (2)'!$C$4&amp;"-"&amp;'BH (2)'!$A741,'BH (2)'!$B$7:$S$1006,L$5,0),"")</f>
        <v/>
      </c>
      <c r="M741" s="154" t="str">
        <f>IFERROR(VLOOKUP('BH (2)'!$C$4&amp;"-"&amp;'BH (2)'!$A741,'BH (2)'!$B$7:$S$1006,M$5,0),"")</f>
        <v/>
      </c>
      <c r="N741" s="150" t="str">
        <f>IFERROR(VLOOKUP('BH (2)'!$C$4&amp;"-"&amp;'BH (2)'!$A741,'BH (2)'!$B$7:$S$1006,N$5,0),"")</f>
        <v/>
      </c>
      <c r="O741" s="156" t="str">
        <f>IFERROR(VLOOKUP('BH (2)'!$C$4&amp;"-"&amp;'BH (2)'!$A741,'BH (2)'!$B$7:$S$1006,O$5,0),"")</f>
        <v/>
      </c>
      <c r="P741" s="148" t="str">
        <f>IFERROR(VLOOKUP('BH (2)'!$C$4&amp;"-"&amp;'BH (2)'!$A741,'BH (2)'!$B$7:$S$1006,P$5,0),"")</f>
        <v/>
      </c>
      <c r="Q741" s="157" t="str">
        <f>IFERROR(VLOOKUP('BH (2)'!$C$4&amp;"-"&amp;'BH (2)'!$A741,'BH (2)'!$B$7:$S$1006,Q$5,0),"")</f>
        <v/>
      </c>
      <c r="R741" s="158" t="str">
        <f>IFERROR(VLOOKUP('BH (2)'!$C$4&amp;"-"&amp;'BH (2)'!$A741,'BH (2)'!$B$7:$S$1006,R$5,0),"")</f>
        <v/>
      </c>
      <c r="S741" s="159" t="str">
        <f>IFERROR(VLOOKUP('BH (2)'!$C$4&amp;"-"&amp;'BH (2)'!$A741,'BH (2)'!$B$7:$S$1006,S$5,0),"")</f>
        <v/>
      </c>
      <c r="T741" s="26" t="str">
        <f t="shared" si="44"/>
        <v/>
      </c>
      <c r="U741" s="26" t="str">
        <f t="shared" si="45"/>
        <v/>
      </c>
      <c r="V741" s="26" t="str">
        <f t="shared" si="46"/>
        <v/>
      </c>
      <c r="W741" s="26" t="str">
        <f t="shared" si="47"/>
        <v/>
      </c>
    </row>
    <row r="742" spans="3:23" ht="45" customHeight="1" x14ac:dyDescent="0.25">
      <c r="C742" s="32">
        <v>736</v>
      </c>
      <c r="D742" s="150" t="str">
        <f>IFERROR(VLOOKUP('BH (2)'!$C$4&amp;"-"&amp;'BH (2)'!$A742,'BH (2)'!$B$7:$S$1006,D$5,0),"")</f>
        <v/>
      </c>
      <c r="E742" s="160" t="str">
        <f>IFERROR(VLOOKUP('BH (2)'!$C$4&amp;"-"&amp;'BH (2)'!$A742,'BH (2)'!$B$7:$S$1006,E$5,0),"")</f>
        <v/>
      </c>
      <c r="F742" s="152" t="str">
        <f>IFERROR(VLOOKUP('BH (2)'!$C$4&amp;"-"&amp;'BH (2)'!$A742,'BH (2)'!$B$7:$S$1006,F$5,0),"")</f>
        <v/>
      </c>
      <c r="G742" s="153" t="str">
        <f>IFERROR(VLOOKUP('BH (2)'!$C$4&amp;"-"&amp;'BH (2)'!$A742,'BH (2)'!$B$7:$S$1006,G$5,0),"")</f>
        <v/>
      </c>
      <c r="H742" s="154" t="str">
        <f>IFERROR(VLOOKUP('BH (2)'!$C$4&amp;"-"&amp;'BH (2)'!$A742,'BH (2)'!$B$7:$S$1006,H$5,0),"")</f>
        <v/>
      </c>
      <c r="I742" s="153" t="str">
        <f>IFERROR(VLOOKUP('BH (2)'!$C$4&amp;"-"&amp;'BH (2)'!$A742,'BH (2)'!$B$7:$S$1006,I$5,0),"")</f>
        <v/>
      </c>
      <c r="J742" s="155" t="str">
        <f>IFERROR(VLOOKUP('BH (2)'!$C$4&amp;"-"&amp;'BH (2)'!$A742,'BH (2)'!$B$7:$S$1006,J$5,0),"")</f>
        <v/>
      </c>
      <c r="K742" s="153" t="str">
        <f>IFERROR(VLOOKUP('BH (2)'!$C$4&amp;"-"&amp;'BH (2)'!$A742,'BH (2)'!$B$7:$S$1006,K$5,0),"")</f>
        <v/>
      </c>
      <c r="L742" s="150" t="str">
        <f>IFERROR(VLOOKUP('BH (2)'!$C$4&amp;"-"&amp;'BH (2)'!$A742,'BH (2)'!$B$7:$S$1006,L$5,0),"")</f>
        <v/>
      </c>
      <c r="M742" s="154" t="str">
        <f>IFERROR(VLOOKUP('BH (2)'!$C$4&amp;"-"&amp;'BH (2)'!$A742,'BH (2)'!$B$7:$S$1006,M$5,0),"")</f>
        <v/>
      </c>
      <c r="N742" s="150" t="str">
        <f>IFERROR(VLOOKUP('BH (2)'!$C$4&amp;"-"&amp;'BH (2)'!$A742,'BH (2)'!$B$7:$S$1006,N$5,0),"")</f>
        <v/>
      </c>
      <c r="O742" s="156" t="str">
        <f>IFERROR(VLOOKUP('BH (2)'!$C$4&amp;"-"&amp;'BH (2)'!$A742,'BH (2)'!$B$7:$S$1006,O$5,0),"")</f>
        <v/>
      </c>
      <c r="P742" s="148" t="str">
        <f>IFERROR(VLOOKUP('BH (2)'!$C$4&amp;"-"&amp;'BH (2)'!$A742,'BH (2)'!$B$7:$S$1006,P$5,0),"")</f>
        <v/>
      </c>
      <c r="Q742" s="157" t="str">
        <f>IFERROR(VLOOKUP('BH (2)'!$C$4&amp;"-"&amp;'BH (2)'!$A742,'BH (2)'!$B$7:$S$1006,Q$5,0),"")</f>
        <v/>
      </c>
      <c r="R742" s="158" t="str">
        <f>IFERROR(VLOOKUP('BH (2)'!$C$4&amp;"-"&amp;'BH (2)'!$A742,'BH (2)'!$B$7:$S$1006,R$5,0),"")</f>
        <v/>
      </c>
      <c r="S742" s="159" t="str">
        <f>IFERROR(VLOOKUP('BH (2)'!$C$4&amp;"-"&amp;'BH (2)'!$A742,'BH (2)'!$B$7:$S$1006,S$5,0),"")</f>
        <v/>
      </c>
      <c r="T742" s="26" t="str">
        <f t="shared" si="44"/>
        <v/>
      </c>
      <c r="U742" s="26" t="str">
        <f t="shared" si="45"/>
        <v/>
      </c>
      <c r="V742" s="26" t="str">
        <f t="shared" si="46"/>
        <v/>
      </c>
      <c r="W742" s="26" t="str">
        <f t="shared" si="47"/>
        <v/>
      </c>
    </row>
    <row r="743" spans="3:23" ht="45" customHeight="1" x14ac:dyDescent="0.25">
      <c r="C743" s="32">
        <v>737</v>
      </c>
      <c r="D743" s="150" t="str">
        <f>IFERROR(VLOOKUP('BH (2)'!$C$4&amp;"-"&amp;'BH (2)'!$A743,'BH (2)'!$B$7:$S$1006,D$5,0),"")</f>
        <v/>
      </c>
      <c r="E743" s="160" t="str">
        <f>IFERROR(VLOOKUP('BH (2)'!$C$4&amp;"-"&amp;'BH (2)'!$A743,'BH (2)'!$B$7:$S$1006,E$5,0),"")</f>
        <v/>
      </c>
      <c r="F743" s="152" t="str">
        <f>IFERROR(VLOOKUP('BH (2)'!$C$4&amp;"-"&amp;'BH (2)'!$A743,'BH (2)'!$B$7:$S$1006,F$5,0),"")</f>
        <v/>
      </c>
      <c r="G743" s="153" t="str">
        <f>IFERROR(VLOOKUP('BH (2)'!$C$4&amp;"-"&amp;'BH (2)'!$A743,'BH (2)'!$B$7:$S$1006,G$5,0),"")</f>
        <v/>
      </c>
      <c r="H743" s="154" t="str">
        <f>IFERROR(VLOOKUP('BH (2)'!$C$4&amp;"-"&amp;'BH (2)'!$A743,'BH (2)'!$B$7:$S$1006,H$5,0),"")</f>
        <v/>
      </c>
      <c r="I743" s="153" t="str">
        <f>IFERROR(VLOOKUP('BH (2)'!$C$4&amp;"-"&amp;'BH (2)'!$A743,'BH (2)'!$B$7:$S$1006,I$5,0),"")</f>
        <v/>
      </c>
      <c r="J743" s="155" t="str">
        <f>IFERROR(VLOOKUP('BH (2)'!$C$4&amp;"-"&amp;'BH (2)'!$A743,'BH (2)'!$B$7:$S$1006,J$5,0),"")</f>
        <v/>
      </c>
      <c r="K743" s="153" t="str">
        <f>IFERROR(VLOOKUP('BH (2)'!$C$4&amp;"-"&amp;'BH (2)'!$A743,'BH (2)'!$B$7:$S$1006,K$5,0),"")</f>
        <v/>
      </c>
      <c r="L743" s="150" t="str">
        <f>IFERROR(VLOOKUP('BH (2)'!$C$4&amp;"-"&amp;'BH (2)'!$A743,'BH (2)'!$B$7:$S$1006,L$5,0),"")</f>
        <v/>
      </c>
      <c r="M743" s="154" t="str">
        <f>IFERROR(VLOOKUP('BH (2)'!$C$4&amp;"-"&amp;'BH (2)'!$A743,'BH (2)'!$B$7:$S$1006,M$5,0),"")</f>
        <v/>
      </c>
      <c r="N743" s="150" t="str">
        <f>IFERROR(VLOOKUP('BH (2)'!$C$4&amp;"-"&amp;'BH (2)'!$A743,'BH (2)'!$B$7:$S$1006,N$5,0),"")</f>
        <v/>
      </c>
      <c r="O743" s="156" t="str">
        <f>IFERROR(VLOOKUP('BH (2)'!$C$4&amp;"-"&amp;'BH (2)'!$A743,'BH (2)'!$B$7:$S$1006,O$5,0),"")</f>
        <v/>
      </c>
      <c r="P743" s="148" t="str">
        <f>IFERROR(VLOOKUP('BH (2)'!$C$4&amp;"-"&amp;'BH (2)'!$A743,'BH (2)'!$B$7:$S$1006,P$5,0),"")</f>
        <v/>
      </c>
      <c r="Q743" s="157" t="str">
        <f>IFERROR(VLOOKUP('BH (2)'!$C$4&amp;"-"&amp;'BH (2)'!$A743,'BH (2)'!$B$7:$S$1006,Q$5,0),"")</f>
        <v/>
      </c>
      <c r="R743" s="158" t="str">
        <f>IFERROR(VLOOKUP('BH (2)'!$C$4&amp;"-"&amp;'BH (2)'!$A743,'BH (2)'!$B$7:$S$1006,R$5,0),"")</f>
        <v/>
      </c>
      <c r="S743" s="159" t="str">
        <f>IFERROR(VLOOKUP('BH (2)'!$C$4&amp;"-"&amp;'BH (2)'!$A743,'BH (2)'!$B$7:$S$1006,S$5,0),"")</f>
        <v/>
      </c>
      <c r="T743" s="26" t="str">
        <f t="shared" si="44"/>
        <v/>
      </c>
      <c r="U743" s="26" t="str">
        <f t="shared" si="45"/>
        <v/>
      </c>
      <c r="V743" s="26" t="str">
        <f t="shared" si="46"/>
        <v/>
      </c>
      <c r="W743" s="26" t="str">
        <f t="shared" si="47"/>
        <v/>
      </c>
    </row>
    <row r="744" spans="3:23" ht="45" customHeight="1" x14ac:dyDescent="0.25">
      <c r="C744" s="32">
        <v>738</v>
      </c>
      <c r="D744" s="150" t="str">
        <f>IFERROR(VLOOKUP('BH (2)'!$C$4&amp;"-"&amp;'BH (2)'!$A744,'BH (2)'!$B$7:$S$1006,D$5,0),"")</f>
        <v/>
      </c>
      <c r="E744" s="160" t="str">
        <f>IFERROR(VLOOKUP('BH (2)'!$C$4&amp;"-"&amp;'BH (2)'!$A744,'BH (2)'!$B$7:$S$1006,E$5,0),"")</f>
        <v/>
      </c>
      <c r="F744" s="152" t="str">
        <f>IFERROR(VLOOKUP('BH (2)'!$C$4&amp;"-"&amp;'BH (2)'!$A744,'BH (2)'!$B$7:$S$1006,F$5,0),"")</f>
        <v/>
      </c>
      <c r="G744" s="153" t="str">
        <f>IFERROR(VLOOKUP('BH (2)'!$C$4&amp;"-"&amp;'BH (2)'!$A744,'BH (2)'!$B$7:$S$1006,G$5,0),"")</f>
        <v/>
      </c>
      <c r="H744" s="154" t="str">
        <f>IFERROR(VLOOKUP('BH (2)'!$C$4&amp;"-"&amp;'BH (2)'!$A744,'BH (2)'!$B$7:$S$1006,H$5,0),"")</f>
        <v/>
      </c>
      <c r="I744" s="153" t="str">
        <f>IFERROR(VLOOKUP('BH (2)'!$C$4&amp;"-"&amp;'BH (2)'!$A744,'BH (2)'!$B$7:$S$1006,I$5,0),"")</f>
        <v/>
      </c>
      <c r="J744" s="155" t="str">
        <f>IFERROR(VLOOKUP('BH (2)'!$C$4&amp;"-"&amp;'BH (2)'!$A744,'BH (2)'!$B$7:$S$1006,J$5,0),"")</f>
        <v/>
      </c>
      <c r="K744" s="153" t="str">
        <f>IFERROR(VLOOKUP('BH (2)'!$C$4&amp;"-"&amp;'BH (2)'!$A744,'BH (2)'!$B$7:$S$1006,K$5,0),"")</f>
        <v/>
      </c>
      <c r="L744" s="150" t="str">
        <f>IFERROR(VLOOKUP('BH (2)'!$C$4&amp;"-"&amp;'BH (2)'!$A744,'BH (2)'!$B$7:$S$1006,L$5,0),"")</f>
        <v/>
      </c>
      <c r="M744" s="154" t="str">
        <f>IFERROR(VLOOKUP('BH (2)'!$C$4&amp;"-"&amp;'BH (2)'!$A744,'BH (2)'!$B$7:$S$1006,M$5,0),"")</f>
        <v/>
      </c>
      <c r="N744" s="150" t="str">
        <f>IFERROR(VLOOKUP('BH (2)'!$C$4&amp;"-"&amp;'BH (2)'!$A744,'BH (2)'!$B$7:$S$1006,N$5,0),"")</f>
        <v/>
      </c>
      <c r="O744" s="156" t="str">
        <f>IFERROR(VLOOKUP('BH (2)'!$C$4&amp;"-"&amp;'BH (2)'!$A744,'BH (2)'!$B$7:$S$1006,O$5,0),"")</f>
        <v/>
      </c>
      <c r="P744" s="148" t="str">
        <f>IFERROR(VLOOKUP('BH (2)'!$C$4&amp;"-"&amp;'BH (2)'!$A744,'BH (2)'!$B$7:$S$1006,P$5,0),"")</f>
        <v/>
      </c>
      <c r="Q744" s="157" t="str">
        <f>IFERROR(VLOOKUP('BH (2)'!$C$4&amp;"-"&amp;'BH (2)'!$A744,'BH (2)'!$B$7:$S$1006,Q$5,0),"")</f>
        <v/>
      </c>
      <c r="R744" s="158" t="str">
        <f>IFERROR(VLOOKUP('BH (2)'!$C$4&amp;"-"&amp;'BH (2)'!$A744,'BH (2)'!$B$7:$S$1006,R$5,0),"")</f>
        <v/>
      </c>
      <c r="S744" s="159" t="str">
        <f>IFERROR(VLOOKUP('BH (2)'!$C$4&amp;"-"&amp;'BH (2)'!$A744,'BH (2)'!$B$7:$S$1006,S$5,0),"")</f>
        <v/>
      </c>
      <c r="T744" s="26" t="str">
        <f t="shared" si="44"/>
        <v/>
      </c>
      <c r="U744" s="26" t="str">
        <f t="shared" si="45"/>
        <v/>
      </c>
      <c r="V744" s="26" t="str">
        <f t="shared" si="46"/>
        <v/>
      </c>
      <c r="W744" s="26" t="str">
        <f t="shared" si="47"/>
        <v/>
      </c>
    </row>
    <row r="745" spans="3:23" ht="45" customHeight="1" x14ac:dyDescent="0.25">
      <c r="C745" s="32">
        <v>739</v>
      </c>
      <c r="D745" s="150" t="str">
        <f>IFERROR(VLOOKUP('BH (2)'!$C$4&amp;"-"&amp;'BH (2)'!$A745,'BH (2)'!$B$7:$S$1006,D$5,0),"")</f>
        <v/>
      </c>
      <c r="E745" s="160" t="str">
        <f>IFERROR(VLOOKUP('BH (2)'!$C$4&amp;"-"&amp;'BH (2)'!$A745,'BH (2)'!$B$7:$S$1006,E$5,0),"")</f>
        <v/>
      </c>
      <c r="F745" s="152" t="str">
        <f>IFERROR(VLOOKUP('BH (2)'!$C$4&amp;"-"&amp;'BH (2)'!$A745,'BH (2)'!$B$7:$S$1006,F$5,0),"")</f>
        <v/>
      </c>
      <c r="G745" s="153" t="str">
        <f>IFERROR(VLOOKUP('BH (2)'!$C$4&amp;"-"&amp;'BH (2)'!$A745,'BH (2)'!$B$7:$S$1006,G$5,0),"")</f>
        <v/>
      </c>
      <c r="H745" s="154" t="str">
        <f>IFERROR(VLOOKUP('BH (2)'!$C$4&amp;"-"&amp;'BH (2)'!$A745,'BH (2)'!$B$7:$S$1006,H$5,0),"")</f>
        <v/>
      </c>
      <c r="I745" s="153" t="str">
        <f>IFERROR(VLOOKUP('BH (2)'!$C$4&amp;"-"&amp;'BH (2)'!$A745,'BH (2)'!$B$7:$S$1006,I$5,0),"")</f>
        <v/>
      </c>
      <c r="J745" s="155" t="str">
        <f>IFERROR(VLOOKUP('BH (2)'!$C$4&amp;"-"&amp;'BH (2)'!$A745,'BH (2)'!$B$7:$S$1006,J$5,0),"")</f>
        <v/>
      </c>
      <c r="K745" s="153" t="str">
        <f>IFERROR(VLOOKUP('BH (2)'!$C$4&amp;"-"&amp;'BH (2)'!$A745,'BH (2)'!$B$7:$S$1006,K$5,0),"")</f>
        <v/>
      </c>
      <c r="L745" s="150" t="str">
        <f>IFERROR(VLOOKUP('BH (2)'!$C$4&amp;"-"&amp;'BH (2)'!$A745,'BH (2)'!$B$7:$S$1006,L$5,0),"")</f>
        <v/>
      </c>
      <c r="M745" s="154" t="str">
        <f>IFERROR(VLOOKUP('BH (2)'!$C$4&amp;"-"&amp;'BH (2)'!$A745,'BH (2)'!$B$7:$S$1006,M$5,0),"")</f>
        <v/>
      </c>
      <c r="N745" s="150" t="str">
        <f>IFERROR(VLOOKUP('BH (2)'!$C$4&amp;"-"&amp;'BH (2)'!$A745,'BH (2)'!$B$7:$S$1006,N$5,0),"")</f>
        <v/>
      </c>
      <c r="O745" s="156" t="str">
        <f>IFERROR(VLOOKUP('BH (2)'!$C$4&amp;"-"&amp;'BH (2)'!$A745,'BH (2)'!$B$7:$S$1006,O$5,0),"")</f>
        <v/>
      </c>
      <c r="P745" s="148" t="str">
        <f>IFERROR(VLOOKUP('BH (2)'!$C$4&amp;"-"&amp;'BH (2)'!$A745,'BH (2)'!$B$7:$S$1006,P$5,0),"")</f>
        <v/>
      </c>
      <c r="Q745" s="157" t="str">
        <f>IFERROR(VLOOKUP('BH (2)'!$C$4&amp;"-"&amp;'BH (2)'!$A745,'BH (2)'!$B$7:$S$1006,Q$5,0),"")</f>
        <v/>
      </c>
      <c r="R745" s="158" t="str">
        <f>IFERROR(VLOOKUP('BH (2)'!$C$4&amp;"-"&amp;'BH (2)'!$A745,'BH (2)'!$B$7:$S$1006,R$5,0),"")</f>
        <v/>
      </c>
      <c r="S745" s="159" t="str">
        <f>IFERROR(VLOOKUP('BH (2)'!$C$4&amp;"-"&amp;'BH (2)'!$A745,'BH (2)'!$B$7:$S$1006,S$5,0),"")</f>
        <v/>
      </c>
      <c r="T745" s="26" t="str">
        <f t="shared" si="44"/>
        <v/>
      </c>
      <c r="U745" s="26" t="str">
        <f t="shared" si="45"/>
        <v/>
      </c>
      <c r="V745" s="26" t="str">
        <f t="shared" si="46"/>
        <v/>
      </c>
      <c r="W745" s="26" t="str">
        <f t="shared" si="47"/>
        <v/>
      </c>
    </row>
    <row r="746" spans="3:23" ht="45" customHeight="1" x14ac:dyDescent="0.25">
      <c r="C746" s="32">
        <v>740</v>
      </c>
      <c r="D746" s="150" t="str">
        <f>IFERROR(VLOOKUP('BH (2)'!$C$4&amp;"-"&amp;'BH (2)'!$A746,'BH (2)'!$B$7:$S$1006,D$5,0),"")</f>
        <v/>
      </c>
      <c r="E746" s="160" t="str">
        <f>IFERROR(VLOOKUP('BH (2)'!$C$4&amp;"-"&amp;'BH (2)'!$A746,'BH (2)'!$B$7:$S$1006,E$5,0),"")</f>
        <v/>
      </c>
      <c r="F746" s="152" t="str">
        <f>IFERROR(VLOOKUP('BH (2)'!$C$4&amp;"-"&amp;'BH (2)'!$A746,'BH (2)'!$B$7:$S$1006,F$5,0),"")</f>
        <v/>
      </c>
      <c r="G746" s="153" t="str">
        <f>IFERROR(VLOOKUP('BH (2)'!$C$4&amp;"-"&amp;'BH (2)'!$A746,'BH (2)'!$B$7:$S$1006,G$5,0),"")</f>
        <v/>
      </c>
      <c r="H746" s="154" t="str">
        <f>IFERROR(VLOOKUP('BH (2)'!$C$4&amp;"-"&amp;'BH (2)'!$A746,'BH (2)'!$B$7:$S$1006,H$5,0),"")</f>
        <v/>
      </c>
      <c r="I746" s="153" t="str">
        <f>IFERROR(VLOOKUP('BH (2)'!$C$4&amp;"-"&amp;'BH (2)'!$A746,'BH (2)'!$B$7:$S$1006,I$5,0),"")</f>
        <v/>
      </c>
      <c r="J746" s="155" t="str">
        <f>IFERROR(VLOOKUP('BH (2)'!$C$4&amp;"-"&amp;'BH (2)'!$A746,'BH (2)'!$B$7:$S$1006,J$5,0),"")</f>
        <v/>
      </c>
      <c r="K746" s="153" t="str">
        <f>IFERROR(VLOOKUP('BH (2)'!$C$4&amp;"-"&amp;'BH (2)'!$A746,'BH (2)'!$B$7:$S$1006,K$5,0),"")</f>
        <v/>
      </c>
      <c r="L746" s="150" t="str">
        <f>IFERROR(VLOOKUP('BH (2)'!$C$4&amp;"-"&amp;'BH (2)'!$A746,'BH (2)'!$B$7:$S$1006,L$5,0),"")</f>
        <v/>
      </c>
      <c r="M746" s="154" t="str">
        <f>IFERROR(VLOOKUP('BH (2)'!$C$4&amp;"-"&amp;'BH (2)'!$A746,'BH (2)'!$B$7:$S$1006,M$5,0),"")</f>
        <v/>
      </c>
      <c r="N746" s="150" t="str">
        <f>IFERROR(VLOOKUP('BH (2)'!$C$4&amp;"-"&amp;'BH (2)'!$A746,'BH (2)'!$B$7:$S$1006,N$5,0),"")</f>
        <v/>
      </c>
      <c r="O746" s="156" t="str">
        <f>IFERROR(VLOOKUP('BH (2)'!$C$4&amp;"-"&amp;'BH (2)'!$A746,'BH (2)'!$B$7:$S$1006,O$5,0),"")</f>
        <v/>
      </c>
      <c r="P746" s="148" t="str">
        <f>IFERROR(VLOOKUP('BH (2)'!$C$4&amp;"-"&amp;'BH (2)'!$A746,'BH (2)'!$B$7:$S$1006,P$5,0),"")</f>
        <v/>
      </c>
      <c r="Q746" s="157" t="str">
        <f>IFERROR(VLOOKUP('BH (2)'!$C$4&amp;"-"&amp;'BH (2)'!$A746,'BH (2)'!$B$7:$S$1006,Q$5,0),"")</f>
        <v/>
      </c>
      <c r="R746" s="158" t="str">
        <f>IFERROR(VLOOKUP('BH (2)'!$C$4&amp;"-"&amp;'BH (2)'!$A746,'BH (2)'!$B$7:$S$1006,R$5,0),"")</f>
        <v/>
      </c>
      <c r="S746" s="159" t="str">
        <f>IFERROR(VLOOKUP('BH (2)'!$C$4&amp;"-"&amp;'BH (2)'!$A746,'BH (2)'!$B$7:$S$1006,S$5,0),"")</f>
        <v/>
      </c>
      <c r="T746" s="26" t="str">
        <f t="shared" si="44"/>
        <v/>
      </c>
      <c r="U746" s="26" t="str">
        <f t="shared" si="45"/>
        <v/>
      </c>
      <c r="V746" s="26" t="str">
        <f t="shared" si="46"/>
        <v/>
      </c>
      <c r="W746" s="26" t="str">
        <f t="shared" si="47"/>
        <v/>
      </c>
    </row>
    <row r="747" spans="3:23" ht="45" customHeight="1" x14ac:dyDescent="0.25">
      <c r="C747" s="32">
        <v>741</v>
      </c>
      <c r="D747" s="150" t="str">
        <f>IFERROR(VLOOKUP('BH (2)'!$C$4&amp;"-"&amp;'BH (2)'!$A747,'BH (2)'!$B$7:$S$1006,D$5,0),"")</f>
        <v/>
      </c>
      <c r="E747" s="160" t="str">
        <f>IFERROR(VLOOKUP('BH (2)'!$C$4&amp;"-"&amp;'BH (2)'!$A747,'BH (2)'!$B$7:$S$1006,E$5,0),"")</f>
        <v/>
      </c>
      <c r="F747" s="152" t="str">
        <f>IFERROR(VLOOKUP('BH (2)'!$C$4&amp;"-"&amp;'BH (2)'!$A747,'BH (2)'!$B$7:$S$1006,F$5,0),"")</f>
        <v/>
      </c>
      <c r="G747" s="153" t="str">
        <f>IFERROR(VLOOKUP('BH (2)'!$C$4&amp;"-"&amp;'BH (2)'!$A747,'BH (2)'!$B$7:$S$1006,G$5,0),"")</f>
        <v/>
      </c>
      <c r="H747" s="154" t="str">
        <f>IFERROR(VLOOKUP('BH (2)'!$C$4&amp;"-"&amp;'BH (2)'!$A747,'BH (2)'!$B$7:$S$1006,H$5,0),"")</f>
        <v/>
      </c>
      <c r="I747" s="153" t="str">
        <f>IFERROR(VLOOKUP('BH (2)'!$C$4&amp;"-"&amp;'BH (2)'!$A747,'BH (2)'!$B$7:$S$1006,I$5,0),"")</f>
        <v/>
      </c>
      <c r="J747" s="155" t="str">
        <f>IFERROR(VLOOKUP('BH (2)'!$C$4&amp;"-"&amp;'BH (2)'!$A747,'BH (2)'!$B$7:$S$1006,J$5,0),"")</f>
        <v/>
      </c>
      <c r="K747" s="153" t="str">
        <f>IFERROR(VLOOKUP('BH (2)'!$C$4&amp;"-"&amp;'BH (2)'!$A747,'BH (2)'!$B$7:$S$1006,K$5,0),"")</f>
        <v/>
      </c>
      <c r="L747" s="150" t="str">
        <f>IFERROR(VLOOKUP('BH (2)'!$C$4&amp;"-"&amp;'BH (2)'!$A747,'BH (2)'!$B$7:$S$1006,L$5,0),"")</f>
        <v/>
      </c>
      <c r="M747" s="154" t="str">
        <f>IFERROR(VLOOKUP('BH (2)'!$C$4&amp;"-"&amp;'BH (2)'!$A747,'BH (2)'!$B$7:$S$1006,M$5,0),"")</f>
        <v/>
      </c>
      <c r="N747" s="150" t="str">
        <f>IFERROR(VLOOKUP('BH (2)'!$C$4&amp;"-"&amp;'BH (2)'!$A747,'BH (2)'!$B$7:$S$1006,N$5,0),"")</f>
        <v/>
      </c>
      <c r="O747" s="156" t="str">
        <f>IFERROR(VLOOKUP('BH (2)'!$C$4&amp;"-"&amp;'BH (2)'!$A747,'BH (2)'!$B$7:$S$1006,O$5,0),"")</f>
        <v/>
      </c>
      <c r="P747" s="148" t="str">
        <f>IFERROR(VLOOKUP('BH (2)'!$C$4&amp;"-"&amp;'BH (2)'!$A747,'BH (2)'!$B$7:$S$1006,P$5,0),"")</f>
        <v/>
      </c>
      <c r="Q747" s="157" t="str">
        <f>IFERROR(VLOOKUP('BH (2)'!$C$4&amp;"-"&amp;'BH (2)'!$A747,'BH (2)'!$B$7:$S$1006,Q$5,0),"")</f>
        <v/>
      </c>
      <c r="R747" s="158" t="str">
        <f>IFERROR(VLOOKUP('BH (2)'!$C$4&amp;"-"&amp;'BH (2)'!$A747,'BH (2)'!$B$7:$S$1006,R$5,0),"")</f>
        <v/>
      </c>
      <c r="S747" s="159" t="str">
        <f>IFERROR(VLOOKUP('BH (2)'!$C$4&amp;"-"&amp;'BH (2)'!$A747,'BH (2)'!$B$7:$S$1006,S$5,0),"")</f>
        <v/>
      </c>
      <c r="T747" s="26" t="str">
        <f t="shared" si="44"/>
        <v/>
      </c>
      <c r="U747" s="26" t="str">
        <f t="shared" si="45"/>
        <v/>
      </c>
      <c r="V747" s="26" t="str">
        <f t="shared" si="46"/>
        <v/>
      </c>
      <c r="W747" s="26" t="str">
        <f t="shared" si="47"/>
        <v/>
      </c>
    </row>
    <row r="748" spans="3:23" ht="45" customHeight="1" x14ac:dyDescent="0.25">
      <c r="C748" s="32">
        <v>742</v>
      </c>
      <c r="D748" s="150" t="str">
        <f>IFERROR(VLOOKUP('BH (2)'!$C$4&amp;"-"&amp;'BH (2)'!$A748,'BH (2)'!$B$7:$S$1006,D$5,0),"")</f>
        <v/>
      </c>
      <c r="E748" s="160" t="str">
        <f>IFERROR(VLOOKUP('BH (2)'!$C$4&amp;"-"&amp;'BH (2)'!$A748,'BH (2)'!$B$7:$S$1006,E$5,0),"")</f>
        <v/>
      </c>
      <c r="F748" s="152" t="str">
        <f>IFERROR(VLOOKUP('BH (2)'!$C$4&amp;"-"&amp;'BH (2)'!$A748,'BH (2)'!$B$7:$S$1006,F$5,0),"")</f>
        <v/>
      </c>
      <c r="G748" s="153" t="str">
        <f>IFERROR(VLOOKUP('BH (2)'!$C$4&amp;"-"&amp;'BH (2)'!$A748,'BH (2)'!$B$7:$S$1006,G$5,0),"")</f>
        <v/>
      </c>
      <c r="H748" s="154" t="str">
        <f>IFERROR(VLOOKUP('BH (2)'!$C$4&amp;"-"&amp;'BH (2)'!$A748,'BH (2)'!$B$7:$S$1006,H$5,0),"")</f>
        <v/>
      </c>
      <c r="I748" s="153" t="str">
        <f>IFERROR(VLOOKUP('BH (2)'!$C$4&amp;"-"&amp;'BH (2)'!$A748,'BH (2)'!$B$7:$S$1006,I$5,0),"")</f>
        <v/>
      </c>
      <c r="J748" s="155" t="str">
        <f>IFERROR(VLOOKUP('BH (2)'!$C$4&amp;"-"&amp;'BH (2)'!$A748,'BH (2)'!$B$7:$S$1006,J$5,0),"")</f>
        <v/>
      </c>
      <c r="K748" s="153" t="str">
        <f>IFERROR(VLOOKUP('BH (2)'!$C$4&amp;"-"&amp;'BH (2)'!$A748,'BH (2)'!$B$7:$S$1006,K$5,0),"")</f>
        <v/>
      </c>
      <c r="L748" s="150" t="str">
        <f>IFERROR(VLOOKUP('BH (2)'!$C$4&amp;"-"&amp;'BH (2)'!$A748,'BH (2)'!$B$7:$S$1006,L$5,0),"")</f>
        <v/>
      </c>
      <c r="M748" s="154" t="str">
        <f>IFERROR(VLOOKUP('BH (2)'!$C$4&amp;"-"&amp;'BH (2)'!$A748,'BH (2)'!$B$7:$S$1006,M$5,0),"")</f>
        <v/>
      </c>
      <c r="N748" s="150" t="str">
        <f>IFERROR(VLOOKUP('BH (2)'!$C$4&amp;"-"&amp;'BH (2)'!$A748,'BH (2)'!$B$7:$S$1006,N$5,0),"")</f>
        <v/>
      </c>
      <c r="O748" s="156" t="str">
        <f>IFERROR(VLOOKUP('BH (2)'!$C$4&amp;"-"&amp;'BH (2)'!$A748,'BH (2)'!$B$7:$S$1006,O$5,0),"")</f>
        <v/>
      </c>
      <c r="P748" s="148" t="str">
        <f>IFERROR(VLOOKUP('BH (2)'!$C$4&amp;"-"&amp;'BH (2)'!$A748,'BH (2)'!$B$7:$S$1006,P$5,0),"")</f>
        <v/>
      </c>
      <c r="Q748" s="157" t="str">
        <f>IFERROR(VLOOKUP('BH (2)'!$C$4&amp;"-"&amp;'BH (2)'!$A748,'BH (2)'!$B$7:$S$1006,Q$5,0),"")</f>
        <v/>
      </c>
      <c r="R748" s="158" t="str">
        <f>IFERROR(VLOOKUP('BH (2)'!$C$4&amp;"-"&amp;'BH (2)'!$A748,'BH (2)'!$B$7:$S$1006,R$5,0),"")</f>
        <v/>
      </c>
      <c r="S748" s="159" t="str">
        <f>IFERROR(VLOOKUP('BH (2)'!$C$4&amp;"-"&amp;'BH (2)'!$A748,'BH (2)'!$B$7:$S$1006,S$5,0),"")</f>
        <v/>
      </c>
      <c r="T748" s="26" t="str">
        <f t="shared" si="44"/>
        <v/>
      </c>
      <c r="U748" s="26" t="str">
        <f t="shared" si="45"/>
        <v/>
      </c>
      <c r="V748" s="26" t="str">
        <f t="shared" si="46"/>
        <v/>
      </c>
      <c r="W748" s="26" t="str">
        <f t="shared" si="47"/>
        <v/>
      </c>
    </row>
    <row r="749" spans="3:23" ht="45" customHeight="1" x14ac:dyDescent="0.25">
      <c r="C749" s="32">
        <v>743</v>
      </c>
      <c r="D749" s="150" t="str">
        <f>IFERROR(VLOOKUP('BH (2)'!$C$4&amp;"-"&amp;'BH (2)'!$A749,'BH (2)'!$B$7:$S$1006,D$5,0),"")</f>
        <v/>
      </c>
      <c r="E749" s="160" t="str">
        <f>IFERROR(VLOOKUP('BH (2)'!$C$4&amp;"-"&amp;'BH (2)'!$A749,'BH (2)'!$B$7:$S$1006,E$5,0),"")</f>
        <v/>
      </c>
      <c r="F749" s="152" t="str">
        <f>IFERROR(VLOOKUP('BH (2)'!$C$4&amp;"-"&amp;'BH (2)'!$A749,'BH (2)'!$B$7:$S$1006,F$5,0),"")</f>
        <v/>
      </c>
      <c r="G749" s="153" t="str">
        <f>IFERROR(VLOOKUP('BH (2)'!$C$4&amp;"-"&amp;'BH (2)'!$A749,'BH (2)'!$B$7:$S$1006,G$5,0),"")</f>
        <v/>
      </c>
      <c r="H749" s="154" t="str">
        <f>IFERROR(VLOOKUP('BH (2)'!$C$4&amp;"-"&amp;'BH (2)'!$A749,'BH (2)'!$B$7:$S$1006,H$5,0),"")</f>
        <v/>
      </c>
      <c r="I749" s="153" t="str">
        <f>IFERROR(VLOOKUP('BH (2)'!$C$4&amp;"-"&amp;'BH (2)'!$A749,'BH (2)'!$B$7:$S$1006,I$5,0),"")</f>
        <v/>
      </c>
      <c r="J749" s="155" t="str">
        <f>IFERROR(VLOOKUP('BH (2)'!$C$4&amp;"-"&amp;'BH (2)'!$A749,'BH (2)'!$B$7:$S$1006,J$5,0),"")</f>
        <v/>
      </c>
      <c r="K749" s="153" t="str">
        <f>IFERROR(VLOOKUP('BH (2)'!$C$4&amp;"-"&amp;'BH (2)'!$A749,'BH (2)'!$B$7:$S$1006,K$5,0),"")</f>
        <v/>
      </c>
      <c r="L749" s="150" t="str">
        <f>IFERROR(VLOOKUP('BH (2)'!$C$4&amp;"-"&amp;'BH (2)'!$A749,'BH (2)'!$B$7:$S$1006,L$5,0),"")</f>
        <v/>
      </c>
      <c r="M749" s="154" t="str">
        <f>IFERROR(VLOOKUP('BH (2)'!$C$4&amp;"-"&amp;'BH (2)'!$A749,'BH (2)'!$B$7:$S$1006,M$5,0),"")</f>
        <v/>
      </c>
      <c r="N749" s="150" t="str">
        <f>IFERROR(VLOOKUP('BH (2)'!$C$4&amp;"-"&amp;'BH (2)'!$A749,'BH (2)'!$B$7:$S$1006,N$5,0),"")</f>
        <v/>
      </c>
      <c r="O749" s="156" t="str">
        <f>IFERROR(VLOOKUP('BH (2)'!$C$4&amp;"-"&amp;'BH (2)'!$A749,'BH (2)'!$B$7:$S$1006,O$5,0),"")</f>
        <v/>
      </c>
      <c r="P749" s="148" t="str">
        <f>IFERROR(VLOOKUP('BH (2)'!$C$4&amp;"-"&amp;'BH (2)'!$A749,'BH (2)'!$B$7:$S$1006,P$5,0),"")</f>
        <v/>
      </c>
      <c r="Q749" s="157" t="str">
        <f>IFERROR(VLOOKUP('BH (2)'!$C$4&amp;"-"&amp;'BH (2)'!$A749,'BH (2)'!$B$7:$S$1006,Q$5,0),"")</f>
        <v/>
      </c>
      <c r="R749" s="158" t="str">
        <f>IFERROR(VLOOKUP('BH (2)'!$C$4&amp;"-"&amp;'BH (2)'!$A749,'BH (2)'!$B$7:$S$1006,R$5,0),"")</f>
        <v/>
      </c>
      <c r="S749" s="159" t="str">
        <f>IFERROR(VLOOKUP('BH (2)'!$C$4&amp;"-"&amp;'BH (2)'!$A749,'BH (2)'!$B$7:$S$1006,S$5,0),"")</f>
        <v/>
      </c>
      <c r="T749" s="26" t="str">
        <f t="shared" si="44"/>
        <v/>
      </c>
      <c r="U749" s="26" t="str">
        <f t="shared" si="45"/>
        <v/>
      </c>
      <c r="V749" s="26" t="str">
        <f t="shared" si="46"/>
        <v/>
      </c>
      <c r="W749" s="26" t="str">
        <f t="shared" si="47"/>
        <v/>
      </c>
    </row>
    <row r="750" spans="3:23" ht="45" customHeight="1" x14ac:dyDescent="0.25">
      <c r="C750" s="32">
        <v>744</v>
      </c>
      <c r="D750" s="150" t="str">
        <f>IFERROR(VLOOKUP('BH (2)'!$C$4&amp;"-"&amp;'BH (2)'!$A750,'BH (2)'!$B$7:$S$1006,D$5,0),"")</f>
        <v/>
      </c>
      <c r="E750" s="160" t="str">
        <f>IFERROR(VLOOKUP('BH (2)'!$C$4&amp;"-"&amp;'BH (2)'!$A750,'BH (2)'!$B$7:$S$1006,E$5,0),"")</f>
        <v/>
      </c>
      <c r="F750" s="152" t="str">
        <f>IFERROR(VLOOKUP('BH (2)'!$C$4&amp;"-"&amp;'BH (2)'!$A750,'BH (2)'!$B$7:$S$1006,F$5,0),"")</f>
        <v/>
      </c>
      <c r="G750" s="153" t="str">
        <f>IFERROR(VLOOKUP('BH (2)'!$C$4&amp;"-"&amp;'BH (2)'!$A750,'BH (2)'!$B$7:$S$1006,G$5,0),"")</f>
        <v/>
      </c>
      <c r="H750" s="154" t="str">
        <f>IFERROR(VLOOKUP('BH (2)'!$C$4&amp;"-"&amp;'BH (2)'!$A750,'BH (2)'!$B$7:$S$1006,H$5,0),"")</f>
        <v/>
      </c>
      <c r="I750" s="153" t="str">
        <f>IFERROR(VLOOKUP('BH (2)'!$C$4&amp;"-"&amp;'BH (2)'!$A750,'BH (2)'!$B$7:$S$1006,I$5,0),"")</f>
        <v/>
      </c>
      <c r="J750" s="155" t="str">
        <f>IFERROR(VLOOKUP('BH (2)'!$C$4&amp;"-"&amp;'BH (2)'!$A750,'BH (2)'!$B$7:$S$1006,J$5,0),"")</f>
        <v/>
      </c>
      <c r="K750" s="153" t="str">
        <f>IFERROR(VLOOKUP('BH (2)'!$C$4&amp;"-"&amp;'BH (2)'!$A750,'BH (2)'!$B$7:$S$1006,K$5,0),"")</f>
        <v/>
      </c>
      <c r="L750" s="150" t="str">
        <f>IFERROR(VLOOKUP('BH (2)'!$C$4&amp;"-"&amp;'BH (2)'!$A750,'BH (2)'!$B$7:$S$1006,L$5,0),"")</f>
        <v/>
      </c>
      <c r="M750" s="154" t="str">
        <f>IFERROR(VLOOKUP('BH (2)'!$C$4&amp;"-"&amp;'BH (2)'!$A750,'BH (2)'!$B$7:$S$1006,M$5,0),"")</f>
        <v/>
      </c>
      <c r="N750" s="150" t="str">
        <f>IFERROR(VLOOKUP('BH (2)'!$C$4&amp;"-"&amp;'BH (2)'!$A750,'BH (2)'!$B$7:$S$1006,N$5,0),"")</f>
        <v/>
      </c>
      <c r="O750" s="156" t="str">
        <f>IFERROR(VLOOKUP('BH (2)'!$C$4&amp;"-"&amp;'BH (2)'!$A750,'BH (2)'!$B$7:$S$1006,O$5,0),"")</f>
        <v/>
      </c>
      <c r="P750" s="148" t="str">
        <f>IFERROR(VLOOKUP('BH (2)'!$C$4&amp;"-"&amp;'BH (2)'!$A750,'BH (2)'!$B$7:$S$1006,P$5,0),"")</f>
        <v/>
      </c>
      <c r="Q750" s="157" t="str">
        <f>IFERROR(VLOOKUP('BH (2)'!$C$4&amp;"-"&amp;'BH (2)'!$A750,'BH (2)'!$B$7:$S$1006,Q$5,0),"")</f>
        <v/>
      </c>
      <c r="R750" s="158" t="str">
        <f>IFERROR(VLOOKUP('BH (2)'!$C$4&amp;"-"&amp;'BH (2)'!$A750,'BH (2)'!$B$7:$S$1006,R$5,0),"")</f>
        <v/>
      </c>
      <c r="S750" s="159" t="str">
        <f>IFERROR(VLOOKUP('BH (2)'!$C$4&amp;"-"&amp;'BH (2)'!$A750,'BH (2)'!$B$7:$S$1006,S$5,0),"")</f>
        <v/>
      </c>
      <c r="T750" s="26" t="str">
        <f t="shared" si="44"/>
        <v/>
      </c>
      <c r="U750" s="26" t="str">
        <f t="shared" si="45"/>
        <v/>
      </c>
      <c r="V750" s="26" t="str">
        <f t="shared" si="46"/>
        <v/>
      </c>
      <c r="W750" s="26" t="str">
        <f t="shared" si="47"/>
        <v/>
      </c>
    </row>
    <row r="751" spans="3:23" ht="45" customHeight="1" x14ac:dyDescent="0.25">
      <c r="C751" s="32">
        <v>745</v>
      </c>
      <c r="D751" s="150" t="str">
        <f>IFERROR(VLOOKUP('BH (2)'!$C$4&amp;"-"&amp;'BH (2)'!$A751,'BH (2)'!$B$7:$S$1006,D$5,0),"")</f>
        <v/>
      </c>
      <c r="E751" s="160" t="str">
        <f>IFERROR(VLOOKUP('BH (2)'!$C$4&amp;"-"&amp;'BH (2)'!$A751,'BH (2)'!$B$7:$S$1006,E$5,0),"")</f>
        <v/>
      </c>
      <c r="F751" s="152" t="str">
        <f>IFERROR(VLOOKUP('BH (2)'!$C$4&amp;"-"&amp;'BH (2)'!$A751,'BH (2)'!$B$7:$S$1006,F$5,0),"")</f>
        <v/>
      </c>
      <c r="G751" s="153" t="str">
        <f>IFERROR(VLOOKUP('BH (2)'!$C$4&amp;"-"&amp;'BH (2)'!$A751,'BH (2)'!$B$7:$S$1006,G$5,0),"")</f>
        <v/>
      </c>
      <c r="H751" s="154" t="str">
        <f>IFERROR(VLOOKUP('BH (2)'!$C$4&amp;"-"&amp;'BH (2)'!$A751,'BH (2)'!$B$7:$S$1006,H$5,0),"")</f>
        <v/>
      </c>
      <c r="I751" s="153" t="str">
        <f>IFERROR(VLOOKUP('BH (2)'!$C$4&amp;"-"&amp;'BH (2)'!$A751,'BH (2)'!$B$7:$S$1006,I$5,0),"")</f>
        <v/>
      </c>
      <c r="J751" s="155" t="str">
        <f>IFERROR(VLOOKUP('BH (2)'!$C$4&amp;"-"&amp;'BH (2)'!$A751,'BH (2)'!$B$7:$S$1006,J$5,0),"")</f>
        <v/>
      </c>
      <c r="K751" s="153" t="str">
        <f>IFERROR(VLOOKUP('BH (2)'!$C$4&amp;"-"&amp;'BH (2)'!$A751,'BH (2)'!$B$7:$S$1006,K$5,0),"")</f>
        <v/>
      </c>
      <c r="L751" s="150" t="str">
        <f>IFERROR(VLOOKUP('BH (2)'!$C$4&amp;"-"&amp;'BH (2)'!$A751,'BH (2)'!$B$7:$S$1006,L$5,0),"")</f>
        <v/>
      </c>
      <c r="M751" s="154" t="str">
        <f>IFERROR(VLOOKUP('BH (2)'!$C$4&amp;"-"&amp;'BH (2)'!$A751,'BH (2)'!$B$7:$S$1006,M$5,0),"")</f>
        <v/>
      </c>
      <c r="N751" s="150" t="str">
        <f>IFERROR(VLOOKUP('BH (2)'!$C$4&amp;"-"&amp;'BH (2)'!$A751,'BH (2)'!$B$7:$S$1006,N$5,0),"")</f>
        <v/>
      </c>
      <c r="O751" s="156" t="str">
        <f>IFERROR(VLOOKUP('BH (2)'!$C$4&amp;"-"&amp;'BH (2)'!$A751,'BH (2)'!$B$7:$S$1006,O$5,0),"")</f>
        <v/>
      </c>
      <c r="P751" s="148" t="str">
        <f>IFERROR(VLOOKUP('BH (2)'!$C$4&amp;"-"&amp;'BH (2)'!$A751,'BH (2)'!$B$7:$S$1006,P$5,0),"")</f>
        <v/>
      </c>
      <c r="Q751" s="157" t="str">
        <f>IFERROR(VLOOKUP('BH (2)'!$C$4&amp;"-"&amp;'BH (2)'!$A751,'BH (2)'!$B$7:$S$1006,Q$5,0),"")</f>
        <v/>
      </c>
      <c r="R751" s="158" t="str">
        <f>IFERROR(VLOOKUP('BH (2)'!$C$4&amp;"-"&amp;'BH (2)'!$A751,'BH (2)'!$B$7:$S$1006,R$5,0),"")</f>
        <v/>
      </c>
      <c r="S751" s="159" t="str">
        <f>IFERROR(VLOOKUP('BH (2)'!$C$4&amp;"-"&amp;'BH (2)'!$A751,'BH (2)'!$B$7:$S$1006,S$5,0),"")</f>
        <v/>
      </c>
      <c r="T751" s="26" t="str">
        <f t="shared" si="44"/>
        <v/>
      </c>
      <c r="U751" s="26" t="str">
        <f t="shared" si="45"/>
        <v/>
      </c>
      <c r="V751" s="26" t="str">
        <f t="shared" si="46"/>
        <v/>
      </c>
      <c r="W751" s="26" t="str">
        <f t="shared" si="47"/>
        <v/>
      </c>
    </row>
    <row r="752" spans="3:23" ht="45" customHeight="1" x14ac:dyDescent="0.25">
      <c r="C752" s="32">
        <v>746</v>
      </c>
      <c r="D752" s="150" t="str">
        <f>IFERROR(VLOOKUP('BH (2)'!$C$4&amp;"-"&amp;'BH (2)'!$A752,'BH (2)'!$B$7:$S$1006,D$5,0),"")</f>
        <v/>
      </c>
      <c r="E752" s="160" t="str">
        <f>IFERROR(VLOOKUP('BH (2)'!$C$4&amp;"-"&amp;'BH (2)'!$A752,'BH (2)'!$B$7:$S$1006,E$5,0),"")</f>
        <v/>
      </c>
      <c r="F752" s="152" t="str">
        <f>IFERROR(VLOOKUP('BH (2)'!$C$4&amp;"-"&amp;'BH (2)'!$A752,'BH (2)'!$B$7:$S$1006,F$5,0),"")</f>
        <v/>
      </c>
      <c r="G752" s="153" t="str">
        <f>IFERROR(VLOOKUP('BH (2)'!$C$4&amp;"-"&amp;'BH (2)'!$A752,'BH (2)'!$B$7:$S$1006,G$5,0),"")</f>
        <v/>
      </c>
      <c r="H752" s="154" t="str">
        <f>IFERROR(VLOOKUP('BH (2)'!$C$4&amp;"-"&amp;'BH (2)'!$A752,'BH (2)'!$B$7:$S$1006,H$5,0),"")</f>
        <v/>
      </c>
      <c r="I752" s="153" t="str">
        <f>IFERROR(VLOOKUP('BH (2)'!$C$4&amp;"-"&amp;'BH (2)'!$A752,'BH (2)'!$B$7:$S$1006,I$5,0),"")</f>
        <v/>
      </c>
      <c r="J752" s="155" t="str">
        <f>IFERROR(VLOOKUP('BH (2)'!$C$4&amp;"-"&amp;'BH (2)'!$A752,'BH (2)'!$B$7:$S$1006,J$5,0),"")</f>
        <v/>
      </c>
      <c r="K752" s="153" t="str">
        <f>IFERROR(VLOOKUP('BH (2)'!$C$4&amp;"-"&amp;'BH (2)'!$A752,'BH (2)'!$B$7:$S$1006,K$5,0),"")</f>
        <v/>
      </c>
      <c r="L752" s="150" t="str">
        <f>IFERROR(VLOOKUP('BH (2)'!$C$4&amp;"-"&amp;'BH (2)'!$A752,'BH (2)'!$B$7:$S$1006,L$5,0),"")</f>
        <v/>
      </c>
      <c r="M752" s="154" t="str">
        <f>IFERROR(VLOOKUP('BH (2)'!$C$4&amp;"-"&amp;'BH (2)'!$A752,'BH (2)'!$B$7:$S$1006,M$5,0),"")</f>
        <v/>
      </c>
      <c r="N752" s="150" t="str">
        <f>IFERROR(VLOOKUP('BH (2)'!$C$4&amp;"-"&amp;'BH (2)'!$A752,'BH (2)'!$B$7:$S$1006,N$5,0),"")</f>
        <v/>
      </c>
      <c r="O752" s="156" t="str">
        <f>IFERROR(VLOOKUP('BH (2)'!$C$4&amp;"-"&amp;'BH (2)'!$A752,'BH (2)'!$B$7:$S$1006,O$5,0),"")</f>
        <v/>
      </c>
      <c r="P752" s="148" t="str">
        <f>IFERROR(VLOOKUP('BH (2)'!$C$4&amp;"-"&amp;'BH (2)'!$A752,'BH (2)'!$B$7:$S$1006,P$5,0),"")</f>
        <v/>
      </c>
      <c r="Q752" s="157" t="str">
        <f>IFERROR(VLOOKUP('BH (2)'!$C$4&amp;"-"&amp;'BH (2)'!$A752,'BH (2)'!$B$7:$S$1006,Q$5,0),"")</f>
        <v/>
      </c>
      <c r="R752" s="158" t="str">
        <f>IFERROR(VLOOKUP('BH (2)'!$C$4&amp;"-"&amp;'BH (2)'!$A752,'BH (2)'!$B$7:$S$1006,R$5,0),"")</f>
        <v/>
      </c>
      <c r="S752" s="159" t="str">
        <f>IFERROR(VLOOKUP('BH (2)'!$C$4&amp;"-"&amp;'BH (2)'!$A752,'BH (2)'!$B$7:$S$1006,S$5,0),"")</f>
        <v/>
      </c>
      <c r="T752" s="26" t="str">
        <f t="shared" si="44"/>
        <v/>
      </c>
      <c r="U752" s="26" t="str">
        <f t="shared" si="45"/>
        <v/>
      </c>
      <c r="V752" s="26" t="str">
        <f t="shared" si="46"/>
        <v/>
      </c>
      <c r="W752" s="26" t="str">
        <f t="shared" si="47"/>
        <v/>
      </c>
    </row>
    <row r="753" spans="3:23" ht="45" customHeight="1" x14ac:dyDescent="0.25">
      <c r="C753" s="32">
        <v>747</v>
      </c>
      <c r="D753" s="150" t="str">
        <f>IFERROR(VLOOKUP('BH (2)'!$C$4&amp;"-"&amp;'BH (2)'!$A753,'BH (2)'!$B$7:$S$1006,D$5,0),"")</f>
        <v/>
      </c>
      <c r="E753" s="160" t="str">
        <f>IFERROR(VLOOKUP('BH (2)'!$C$4&amp;"-"&amp;'BH (2)'!$A753,'BH (2)'!$B$7:$S$1006,E$5,0),"")</f>
        <v/>
      </c>
      <c r="F753" s="152" t="str">
        <f>IFERROR(VLOOKUP('BH (2)'!$C$4&amp;"-"&amp;'BH (2)'!$A753,'BH (2)'!$B$7:$S$1006,F$5,0),"")</f>
        <v/>
      </c>
      <c r="G753" s="153" t="str">
        <f>IFERROR(VLOOKUP('BH (2)'!$C$4&amp;"-"&amp;'BH (2)'!$A753,'BH (2)'!$B$7:$S$1006,G$5,0),"")</f>
        <v/>
      </c>
      <c r="H753" s="154" t="str">
        <f>IFERROR(VLOOKUP('BH (2)'!$C$4&amp;"-"&amp;'BH (2)'!$A753,'BH (2)'!$B$7:$S$1006,H$5,0),"")</f>
        <v/>
      </c>
      <c r="I753" s="153" t="str">
        <f>IFERROR(VLOOKUP('BH (2)'!$C$4&amp;"-"&amp;'BH (2)'!$A753,'BH (2)'!$B$7:$S$1006,I$5,0),"")</f>
        <v/>
      </c>
      <c r="J753" s="155" t="str">
        <f>IFERROR(VLOOKUP('BH (2)'!$C$4&amp;"-"&amp;'BH (2)'!$A753,'BH (2)'!$B$7:$S$1006,J$5,0),"")</f>
        <v/>
      </c>
      <c r="K753" s="153" t="str">
        <f>IFERROR(VLOOKUP('BH (2)'!$C$4&amp;"-"&amp;'BH (2)'!$A753,'BH (2)'!$B$7:$S$1006,K$5,0),"")</f>
        <v/>
      </c>
      <c r="L753" s="150" t="str">
        <f>IFERROR(VLOOKUP('BH (2)'!$C$4&amp;"-"&amp;'BH (2)'!$A753,'BH (2)'!$B$7:$S$1006,L$5,0),"")</f>
        <v/>
      </c>
      <c r="M753" s="154" t="str">
        <f>IFERROR(VLOOKUP('BH (2)'!$C$4&amp;"-"&amp;'BH (2)'!$A753,'BH (2)'!$B$7:$S$1006,M$5,0),"")</f>
        <v/>
      </c>
      <c r="N753" s="150" t="str">
        <f>IFERROR(VLOOKUP('BH (2)'!$C$4&amp;"-"&amp;'BH (2)'!$A753,'BH (2)'!$B$7:$S$1006,N$5,0),"")</f>
        <v/>
      </c>
      <c r="O753" s="156" t="str">
        <f>IFERROR(VLOOKUP('BH (2)'!$C$4&amp;"-"&amp;'BH (2)'!$A753,'BH (2)'!$B$7:$S$1006,O$5,0),"")</f>
        <v/>
      </c>
      <c r="P753" s="148" t="str">
        <f>IFERROR(VLOOKUP('BH (2)'!$C$4&amp;"-"&amp;'BH (2)'!$A753,'BH (2)'!$B$7:$S$1006,P$5,0),"")</f>
        <v/>
      </c>
      <c r="Q753" s="157" t="str">
        <f>IFERROR(VLOOKUP('BH (2)'!$C$4&amp;"-"&amp;'BH (2)'!$A753,'BH (2)'!$B$7:$S$1006,Q$5,0),"")</f>
        <v/>
      </c>
      <c r="R753" s="158" t="str">
        <f>IFERROR(VLOOKUP('BH (2)'!$C$4&amp;"-"&amp;'BH (2)'!$A753,'BH (2)'!$B$7:$S$1006,R$5,0),"")</f>
        <v/>
      </c>
      <c r="S753" s="159" t="str">
        <f>IFERROR(VLOOKUP('BH (2)'!$C$4&amp;"-"&amp;'BH (2)'!$A753,'BH (2)'!$B$7:$S$1006,S$5,0),"")</f>
        <v/>
      </c>
      <c r="T753" s="26" t="str">
        <f t="shared" si="44"/>
        <v/>
      </c>
      <c r="U753" s="26" t="str">
        <f t="shared" si="45"/>
        <v/>
      </c>
      <c r="V753" s="26" t="str">
        <f t="shared" si="46"/>
        <v/>
      </c>
      <c r="W753" s="26" t="str">
        <f t="shared" si="47"/>
        <v/>
      </c>
    </row>
    <row r="754" spans="3:23" ht="45" customHeight="1" x14ac:dyDescent="0.25">
      <c r="C754" s="32">
        <v>748</v>
      </c>
      <c r="D754" s="150" t="str">
        <f>IFERROR(VLOOKUP('BH (2)'!$C$4&amp;"-"&amp;'BH (2)'!$A754,'BH (2)'!$B$7:$S$1006,D$5,0),"")</f>
        <v/>
      </c>
      <c r="E754" s="160" t="str">
        <f>IFERROR(VLOOKUP('BH (2)'!$C$4&amp;"-"&amp;'BH (2)'!$A754,'BH (2)'!$B$7:$S$1006,E$5,0),"")</f>
        <v/>
      </c>
      <c r="F754" s="152" t="str">
        <f>IFERROR(VLOOKUP('BH (2)'!$C$4&amp;"-"&amp;'BH (2)'!$A754,'BH (2)'!$B$7:$S$1006,F$5,0),"")</f>
        <v/>
      </c>
      <c r="G754" s="153" t="str">
        <f>IFERROR(VLOOKUP('BH (2)'!$C$4&amp;"-"&amp;'BH (2)'!$A754,'BH (2)'!$B$7:$S$1006,G$5,0),"")</f>
        <v/>
      </c>
      <c r="H754" s="154" t="str">
        <f>IFERROR(VLOOKUP('BH (2)'!$C$4&amp;"-"&amp;'BH (2)'!$A754,'BH (2)'!$B$7:$S$1006,H$5,0),"")</f>
        <v/>
      </c>
      <c r="I754" s="153" t="str">
        <f>IFERROR(VLOOKUP('BH (2)'!$C$4&amp;"-"&amp;'BH (2)'!$A754,'BH (2)'!$B$7:$S$1006,I$5,0),"")</f>
        <v/>
      </c>
      <c r="J754" s="155" t="str">
        <f>IFERROR(VLOOKUP('BH (2)'!$C$4&amp;"-"&amp;'BH (2)'!$A754,'BH (2)'!$B$7:$S$1006,J$5,0),"")</f>
        <v/>
      </c>
      <c r="K754" s="153" t="str">
        <f>IFERROR(VLOOKUP('BH (2)'!$C$4&amp;"-"&amp;'BH (2)'!$A754,'BH (2)'!$B$7:$S$1006,K$5,0),"")</f>
        <v/>
      </c>
      <c r="L754" s="150" t="str">
        <f>IFERROR(VLOOKUP('BH (2)'!$C$4&amp;"-"&amp;'BH (2)'!$A754,'BH (2)'!$B$7:$S$1006,L$5,0),"")</f>
        <v/>
      </c>
      <c r="M754" s="154" t="str">
        <f>IFERROR(VLOOKUP('BH (2)'!$C$4&amp;"-"&amp;'BH (2)'!$A754,'BH (2)'!$B$7:$S$1006,M$5,0),"")</f>
        <v/>
      </c>
      <c r="N754" s="150" t="str">
        <f>IFERROR(VLOOKUP('BH (2)'!$C$4&amp;"-"&amp;'BH (2)'!$A754,'BH (2)'!$B$7:$S$1006,N$5,0),"")</f>
        <v/>
      </c>
      <c r="O754" s="156" t="str">
        <f>IFERROR(VLOOKUP('BH (2)'!$C$4&amp;"-"&amp;'BH (2)'!$A754,'BH (2)'!$B$7:$S$1006,O$5,0),"")</f>
        <v/>
      </c>
      <c r="P754" s="148" t="str">
        <f>IFERROR(VLOOKUP('BH (2)'!$C$4&amp;"-"&amp;'BH (2)'!$A754,'BH (2)'!$B$7:$S$1006,P$5,0),"")</f>
        <v/>
      </c>
      <c r="Q754" s="157" t="str">
        <f>IFERROR(VLOOKUP('BH (2)'!$C$4&amp;"-"&amp;'BH (2)'!$A754,'BH (2)'!$B$7:$S$1006,Q$5,0),"")</f>
        <v/>
      </c>
      <c r="R754" s="158" t="str">
        <f>IFERROR(VLOOKUP('BH (2)'!$C$4&amp;"-"&amp;'BH (2)'!$A754,'BH (2)'!$B$7:$S$1006,R$5,0),"")</f>
        <v/>
      </c>
      <c r="S754" s="159" t="str">
        <f>IFERROR(VLOOKUP('BH (2)'!$C$4&amp;"-"&amp;'BH (2)'!$A754,'BH (2)'!$B$7:$S$1006,S$5,0),"")</f>
        <v/>
      </c>
      <c r="T754" s="26" t="str">
        <f t="shared" si="44"/>
        <v/>
      </c>
      <c r="U754" s="26" t="str">
        <f t="shared" si="45"/>
        <v/>
      </c>
      <c r="V754" s="26" t="str">
        <f t="shared" si="46"/>
        <v/>
      </c>
      <c r="W754" s="26" t="str">
        <f t="shared" si="47"/>
        <v/>
      </c>
    </row>
    <row r="755" spans="3:23" ht="45" customHeight="1" x14ac:dyDescent="0.25">
      <c r="C755" s="32">
        <v>749</v>
      </c>
      <c r="D755" s="150" t="str">
        <f>IFERROR(VLOOKUP('BH (2)'!$C$4&amp;"-"&amp;'BH (2)'!$A755,'BH (2)'!$B$7:$S$1006,D$5,0),"")</f>
        <v/>
      </c>
      <c r="E755" s="160" t="str">
        <f>IFERROR(VLOOKUP('BH (2)'!$C$4&amp;"-"&amp;'BH (2)'!$A755,'BH (2)'!$B$7:$S$1006,E$5,0),"")</f>
        <v/>
      </c>
      <c r="F755" s="152" t="str">
        <f>IFERROR(VLOOKUP('BH (2)'!$C$4&amp;"-"&amp;'BH (2)'!$A755,'BH (2)'!$B$7:$S$1006,F$5,0),"")</f>
        <v/>
      </c>
      <c r="G755" s="153" t="str">
        <f>IFERROR(VLOOKUP('BH (2)'!$C$4&amp;"-"&amp;'BH (2)'!$A755,'BH (2)'!$B$7:$S$1006,G$5,0),"")</f>
        <v/>
      </c>
      <c r="H755" s="154" t="str">
        <f>IFERROR(VLOOKUP('BH (2)'!$C$4&amp;"-"&amp;'BH (2)'!$A755,'BH (2)'!$B$7:$S$1006,H$5,0),"")</f>
        <v/>
      </c>
      <c r="I755" s="153" t="str">
        <f>IFERROR(VLOOKUP('BH (2)'!$C$4&amp;"-"&amp;'BH (2)'!$A755,'BH (2)'!$B$7:$S$1006,I$5,0),"")</f>
        <v/>
      </c>
      <c r="J755" s="155" t="str">
        <f>IFERROR(VLOOKUP('BH (2)'!$C$4&amp;"-"&amp;'BH (2)'!$A755,'BH (2)'!$B$7:$S$1006,J$5,0),"")</f>
        <v/>
      </c>
      <c r="K755" s="153" t="str">
        <f>IFERROR(VLOOKUP('BH (2)'!$C$4&amp;"-"&amp;'BH (2)'!$A755,'BH (2)'!$B$7:$S$1006,K$5,0),"")</f>
        <v/>
      </c>
      <c r="L755" s="150" t="str">
        <f>IFERROR(VLOOKUP('BH (2)'!$C$4&amp;"-"&amp;'BH (2)'!$A755,'BH (2)'!$B$7:$S$1006,L$5,0),"")</f>
        <v/>
      </c>
      <c r="M755" s="154" t="str">
        <f>IFERROR(VLOOKUP('BH (2)'!$C$4&amp;"-"&amp;'BH (2)'!$A755,'BH (2)'!$B$7:$S$1006,M$5,0),"")</f>
        <v/>
      </c>
      <c r="N755" s="150" t="str">
        <f>IFERROR(VLOOKUP('BH (2)'!$C$4&amp;"-"&amp;'BH (2)'!$A755,'BH (2)'!$B$7:$S$1006,N$5,0),"")</f>
        <v/>
      </c>
      <c r="O755" s="156" t="str">
        <f>IFERROR(VLOOKUP('BH (2)'!$C$4&amp;"-"&amp;'BH (2)'!$A755,'BH (2)'!$B$7:$S$1006,O$5,0),"")</f>
        <v/>
      </c>
      <c r="P755" s="148" t="str">
        <f>IFERROR(VLOOKUP('BH (2)'!$C$4&amp;"-"&amp;'BH (2)'!$A755,'BH (2)'!$B$7:$S$1006,P$5,0),"")</f>
        <v/>
      </c>
      <c r="Q755" s="157" t="str">
        <f>IFERROR(VLOOKUP('BH (2)'!$C$4&amp;"-"&amp;'BH (2)'!$A755,'BH (2)'!$B$7:$S$1006,Q$5,0),"")</f>
        <v/>
      </c>
      <c r="R755" s="158" t="str">
        <f>IFERROR(VLOOKUP('BH (2)'!$C$4&amp;"-"&amp;'BH (2)'!$A755,'BH (2)'!$B$7:$S$1006,R$5,0),"")</f>
        <v/>
      </c>
      <c r="S755" s="159" t="str">
        <f>IFERROR(VLOOKUP('BH (2)'!$C$4&amp;"-"&amp;'BH (2)'!$A755,'BH (2)'!$B$7:$S$1006,S$5,0),"")</f>
        <v/>
      </c>
      <c r="T755" s="26" t="str">
        <f t="shared" si="44"/>
        <v/>
      </c>
      <c r="U755" s="26" t="str">
        <f t="shared" si="45"/>
        <v/>
      </c>
      <c r="V755" s="26" t="str">
        <f t="shared" si="46"/>
        <v/>
      </c>
      <c r="W755" s="26" t="str">
        <f t="shared" si="47"/>
        <v/>
      </c>
    </row>
    <row r="756" spans="3:23" ht="45" customHeight="1" x14ac:dyDescent="0.25">
      <c r="C756" s="32">
        <v>750</v>
      </c>
      <c r="D756" s="150" t="str">
        <f>IFERROR(VLOOKUP('BH (2)'!$C$4&amp;"-"&amp;'BH (2)'!$A756,'BH (2)'!$B$7:$S$1006,D$5,0),"")</f>
        <v/>
      </c>
      <c r="E756" s="160" t="str">
        <f>IFERROR(VLOOKUP('BH (2)'!$C$4&amp;"-"&amp;'BH (2)'!$A756,'BH (2)'!$B$7:$S$1006,E$5,0),"")</f>
        <v/>
      </c>
      <c r="F756" s="152" t="str">
        <f>IFERROR(VLOOKUP('BH (2)'!$C$4&amp;"-"&amp;'BH (2)'!$A756,'BH (2)'!$B$7:$S$1006,F$5,0),"")</f>
        <v/>
      </c>
      <c r="G756" s="153" t="str">
        <f>IFERROR(VLOOKUP('BH (2)'!$C$4&amp;"-"&amp;'BH (2)'!$A756,'BH (2)'!$B$7:$S$1006,G$5,0),"")</f>
        <v/>
      </c>
      <c r="H756" s="154" t="str">
        <f>IFERROR(VLOOKUP('BH (2)'!$C$4&amp;"-"&amp;'BH (2)'!$A756,'BH (2)'!$B$7:$S$1006,H$5,0),"")</f>
        <v/>
      </c>
      <c r="I756" s="153" t="str">
        <f>IFERROR(VLOOKUP('BH (2)'!$C$4&amp;"-"&amp;'BH (2)'!$A756,'BH (2)'!$B$7:$S$1006,I$5,0),"")</f>
        <v/>
      </c>
      <c r="J756" s="155" t="str">
        <f>IFERROR(VLOOKUP('BH (2)'!$C$4&amp;"-"&amp;'BH (2)'!$A756,'BH (2)'!$B$7:$S$1006,J$5,0),"")</f>
        <v/>
      </c>
      <c r="K756" s="153" t="str">
        <f>IFERROR(VLOOKUP('BH (2)'!$C$4&amp;"-"&amp;'BH (2)'!$A756,'BH (2)'!$B$7:$S$1006,K$5,0),"")</f>
        <v/>
      </c>
      <c r="L756" s="150" t="str">
        <f>IFERROR(VLOOKUP('BH (2)'!$C$4&amp;"-"&amp;'BH (2)'!$A756,'BH (2)'!$B$7:$S$1006,L$5,0),"")</f>
        <v/>
      </c>
      <c r="M756" s="154" t="str">
        <f>IFERROR(VLOOKUP('BH (2)'!$C$4&amp;"-"&amp;'BH (2)'!$A756,'BH (2)'!$B$7:$S$1006,M$5,0),"")</f>
        <v/>
      </c>
      <c r="N756" s="150" t="str">
        <f>IFERROR(VLOOKUP('BH (2)'!$C$4&amp;"-"&amp;'BH (2)'!$A756,'BH (2)'!$B$7:$S$1006,N$5,0),"")</f>
        <v/>
      </c>
      <c r="O756" s="156" t="str">
        <f>IFERROR(VLOOKUP('BH (2)'!$C$4&amp;"-"&amp;'BH (2)'!$A756,'BH (2)'!$B$7:$S$1006,O$5,0),"")</f>
        <v/>
      </c>
      <c r="P756" s="148" t="str">
        <f>IFERROR(VLOOKUP('BH (2)'!$C$4&amp;"-"&amp;'BH (2)'!$A756,'BH (2)'!$B$7:$S$1006,P$5,0),"")</f>
        <v/>
      </c>
      <c r="Q756" s="157" t="str">
        <f>IFERROR(VLOOKUP('BH (2)'!$C$4&amp;"-"&amp;'BH (2)'!$A756,'BH (2)'!$B$7:$S$1006,Q$5,0),"")</f>
        <v/>
      </c>
      <c r="R756" s="158" t="str">
        <f>IFERROR(VLOOKUP('BH (2)'!$C$4&amp;"-"&amp;'BH (2)'!$A756,'BH (2)'!$B$7:$S$1006,R$5,0),"")</f>
        <v/>
      </c>
      <c r="S756" s="159" t="str">
        <f>IFERROR(VLOOKUP('BH (2)'!$C$4&amp;"-"&amp;'BH (2)'!$A756,'BH (2)'!$B$7:$S$1006,S$5,0),"")</f>
        <v/>
      </c>
      <c r="T756" s="26" t="str">
        <f t="shared" si="44"/>
        <v/>
      </c>
      <c r="U756" s="26" t="str">
        <f t="shared" si="45"/>
        <v/>
      </c>
      <c r="V756" s="26" t="str">
        <f t="shared" si="46"/>
        <v/>
      </c>
      <c r="W756" s="26" t="str">
        <f t="shared" si="47"/>
        <v/>
      </c>
    </row>
    <row r="757" spans="3:23" ht="45" customHeight="1" x14ac:dyDescent="0.25">
      <c r="C757" s="32">
        <v>751</v>
      </c>
      <c r="D757" s="150" t="str">
        <f>IFERROR(VLOOKUP('BH (2)'!$C$4&amp;"-"&amp;'BH (2)'!$A757,'BH (2)'!$B$7:$S$1006,D$5,0),"")</f>
        <v/>
      </c>
      <c r="E757" s="160" t="str">
        <f>IFERROR(VLOOKUP('BH (2)'!$C$4&amp;"-"&amp;'BH (2)'!$A757,'BH (2)'!$B$7:$S$1006,E$5,0),"")</f>
        <v/>
      </c>
      <c r="F757" s="152" t="str">
        <f>IFERROR(VLOOKUP('BH (2)'!$C$4&amp;"-"&amp;'BH (2)'!$A757,'BH (2)'!$B$7:$S$1006,F$5,0),"")</f>
        <v/>
      </c>
      <c r="G757" s="153" t="str">
        <f>IFERROR(VLOOKUP('BH (2)'!$C$4&amp;"-"&amp;'BH (2)'!$A757,'BH (2)'!$B$7:$S$1006,G$5,0),"")</f>
        <v/>
      </c>
      <c r="H757" s="154" t="str">
        <f>IFERROR(VLOOKUP('BH (2)'!$C$4&amp;"-"&amp;'BH (2)'!$A757,'BH (2)'!$B$7:$S$1006,H$5,0),"")</f>
        <v/>
      </c>
      <c r="I757" s="153" t="str">
        <f>IFERROR(VLOOKUP('BH (2)'!$C$4&amp;"-"&amp;'BH (2)'!$A757,'BH (2)'!$B$7:$S$1006,I$5,0),"")</f>
        <v/>
      </c>
      <c r="J757" s="155" t="str">
        <f>IFERROR(VLOOKUP('BH (2)'!$C$4&amp;"-"&amp;'BH (2)'!$A757,'BH (2)'!$B$7:$S$1006,J$5,0),"")</f>
        <v/>
      </c>
      <c r="K757" s="153" t="str">
        <f>IFERROR(VLOOKUP('BH (2)'!$C$4&amp;"-"&amp;'BH (2)'!$A757,'BH (2)'!$B$7:$S$1006,K$5,0),"")</f>
        <v/>
      </c>
      <c r="L757" s="150" t="str">
        <f>IFERROR(VLOOKUP('BH (2)'!$C$4&amp;"-"&amp;'BH (2)'!$A757,'BH (2)'!$B$7:$S$1006,L$5,0),"")</f>
        <v/>
      </c>
      <c r="M757" s="154" t="str">
        <f>IFERROR(VLOOKUP('BH (2)'!$C$4&amp;"-"&amp;'BH (2)'!$A757,'BH (2)'!$B$7:$S$1006,M$5,0),"")</f>
        <v/>
      </c>
      <c r="N757" s="150" t="str">
        <f>IFERROR(VLOOKUP('BH (2)'!$C$4&amp;"-"&amp;'BH (2)'!$A757,'BH (2)'!$B$7:$S$1006,N$5,0),"")</f>
        <v/>
      </c>
      <c r="O757" s="156" t="str">
        <f>IFERROR(VLOOKUP('BH (2)'!$C$4&amp;"-"&amp;'BH (2)'!$A757,'BH (2)'!$B$7:$S$1006,O$5,0),"")</f>
        <v/>
      </c>
      <c r="P757" s="148" t="str">
        <f>IFERROR(VLOOKUP('BH (2)'!$C$4&amp;"-"&amp;'BH (2)'!$A757,'BH (2)'!$B$7:$S$1006,P$5,0),"")</f>
        <v/>
      </c>
      <c r="Q757" s="157" t="str">
        <f>IFERROR(VLOOKUP('BH (2)'!$C$4&amp;"-"&amp;'BH (2)'!$A757,'BH (2)'!$B$7:$S$1006,Q$5,0),"")</f>
        <v/>
      </c>
      <c r="R757" s="158" t="str">
        <f>IFERROR(VLOOKUP('BH (2)'!$C$4&amp;"-"&amp;'BH (2)'!$A757,'BH (2)'!$B$7:$S$1006,R$5,0),"")</f>
        <v/>
      </c>
      <c r="S757" s="159" t="str">
        <f>IFERROR(VLOOKUP('BH (2)'!$C$4&amp;"-"&amp;'BH (2)'!$A757,'BH (2)'!$B$7:$S$1006,S$5,0),"")</f>
        <v/>
      </c>
      <c r="T757" s="26" t="str">
        <f t="shared" si="44"/>
        <v/>
      </c>
      <c r="U757" s="26" t="str">
        <f t="shared" si="45"/>
        <v/>
      </c>
      <c r="V757" s="26" t="str">
        <f t="shared" si="46"/>
        <v/>
      </c>
      <c r="W757" s="26" t="str">
        <f t="shared" si="47"/>
        <v/>
      </c>
    </row>
    <row r="758" spans="3:23" ht="45" customHeight="1" x14ac:dyDescent="0.25">
      <c r="C758" s="32">
        <v>752</v>
      </c>
      <c r="D758" s="150" t="str">
        <f>IFERROR(VLOOKUP('BH (2)'!$C$4&amp;"-"&amp;'BH (2)'!$A758,'BH (2)'!$B$7:$S$1006,D$5,0),"")</f>
        <v/>
      </c>
      <c r="E758" s="160" t="str">
        <f>IFERROR(VLOOKUP('BH (2)'!$C$4&amp;"-"&amp;'BH (2)'!$A758,'BH (2)'!$B$7:$S$1006,E$5,0),"")</f>
        <v/>
      </c>
      <c r="F758" s="152" t="str">
        <f>IFERROR(VLOOKUP('BH (2)'!$C$4&amp;"-"&amp;'BH (2)'!$A758,'BH (2)'!$B$7:$S$1006,F$5,0),"")</f>
        <v/>
      </c>
      <c r="G758" s="153" t="str">
        <f>IFERROR(VLOOKUP('BH (2)'!$C$4&amp;"-"&amp;'BH (2)'!$A758,'BH (2)'!$B$7:$S$1006,G$5,0),"")</f>
        <v/>
      </c>
      <c r="H758" s="154" t="str">
        <f>IFERROR(VLOOKUP('BH (2)'!$C$4&amp;"-"&amp;'BH (2)'!$A758,'BH (2)'!$B$7:$S$1006,H$5,0),"")</f>
        <v/>
      </c>
      <c r="I758" s="153" t="str">
        <f>IFERROR(VLOOKUP('BH (2)'!$C$4&amp;"-"&amp;'BH (2)'!$A758,'BH (2)'!$B$7:$S$1006,I$5,0),"")</f>
        <v/>
      </c>
      <c r="J758" s="155" t="str">
        <f>IFERROR(VLOOKUP('BH (2)'!$C$4&amp;"-"&amp;'BH (2)'!$A758,'BH (2)'!$B$7:$S$1006,J$5,0),"")</f>
        <v/>
      </c>
      <c r="K758" s="153" t="str">
        <f>IFERROR(VLOOKUP('BH (2)'!$C$4&amp;"-"&amp;'BH (2)'!$A758,'BH (2)'!$B$7:$S$1006,K$5,0),"")</f>
        <v/>
      </c>
      <c r="L758" s="150" t="str">
        <f>IFERROR(VLOOKUP('BH (2)'!$C$4&amp;"-"&amp;'BH (2)'!$A758,'BH (2)'!$B$7:$S$1006,L$5,0),"")</f>
        <v/>
      </c>
      <c r="M758" s="154" t="str">
        <f>IFERROR(VLOOKUP('BH (2)'!$C$4&amp;"-"&amp;'BH (2)'!$A758,'BH (2)'!$B$7:$S$1006,M$5,0),"")</f>
        <v/>
      </c>
      <c r="N758" s="150" t="str">
        <f>IFERROR(VLOOKUP('BH (2)'!$C$4&amp;"-"&amp;'BH (2)'!$A758,'BH (2)'!$B$7:$S$1006,N$5,0),"")</f>
        <v/>
      </c>
      <c r="O758" s="156" t="str">
        <f>IFERROR(VLOOKUP('BH (2)'!$C$4&amp;"-"&amp;'BH (2)'!$A758,'BH (2)'!$B$7:$S$1006,O$5,0),"")</f>
        <v/>
      </c>
      <c r="P758" s="148" t="str">
        <f>IFERROR(VLOOKUP('BH (2)'!$C$4&amp;"-"&amp;'BH (2)'!$A758,'BH (2)'!$B$7:$S$1006,P$5,0),"")</f>
        <v/>
      </c>
      <c r="Q758" s="157" t="str">
        <f>IFERROR(VLOOKUP('BH (2)'!$C$4&amp;"-"&amp;'BH (2)'!$A758,'BH (2)'!$B$7:$S$1006,Q$5,0),"")</f>
        <v/>
      </c>
      <c r="R758" s="158" t="str">
        <f>IFERROR(VLOOKUP('BH (2)'!$C$4&amp;"-"&amp;'BH (2)'!$A758,'BH (2)'!$B$7:$S$1006,R$5,0),"")</f>
        <v/>
      </c>
      <c r="S758" s="159" t="str">
        <f>IFERROR(VLOOKUP('BH (2)'!$C$4&amp;"-"&amp;'BH (2)'!$A758,'BH (2)'!$B$7:$S$1006,S$5,0),"")</f>
        <v/>
      </c>
      <c r="T758" s="26" t="str">
        <f t="shared" si="44"/>
        <v/>
      </c>
      <c r="U758" s="26" t="str">
        <f t="shared" si="45"/>
        <v/>
      </c>
      <c r="V758" s="26" t="str">
        <f t="shared" si="46"/>
        <v/>
      </c>
      <c r="W758" s="26" t="str">
        <f t="shared" si="47"/>
        <v/>
      </c>
    </row>
    <row r="759" spans="3:23" ht="45" customHeight="1" x14ac:dyDescent="0.25">
      <c r="C759" s="32">
        <v>753</v>
      </c>
      <c r="D759" s="150" t="str">
        <f>IFERROR(VLOOKUP('BH (2)'!$C$4&amp;"-"&amp;'BH (2)'!$A759,'BH (2)'!$B$7:$S$1006,D$5,0),"")</f>
        <v/>
      </c>
      <c r="E759" s="160" t="str">
        <f>IFERROR(VLOOKUP('BH (2)'!$C$4&amp;"-"&amp;'BH (2)'!$A759,'BH (2)'!$B$7:$S$1006,E$5,0),"")</f>
        <v/>
      </c>
      <c r="F759" s="152" t="str">
        <f>IFERROR(VLOOKUP('BH (2)'!$C$4&amp;"-"&amp;'BH (2)'!$A759,'BH (2)'!$B$7:$S$1006,F$5,0),"")</f>
        <v/>
      </c>
      <c r="G759" s="153" t="str">
        <f>IFERROR(VLOOKUP('BH (2)'!$C$4&amp;"-"&amp;'BH (2)'!$A759,'BH (2)'!$B$7:$S$1006,G$5,0),"")</f>
        <v/>
      </c>
      <c r="H759" s="154" t="str">
        <f>IFERROR(VLOOKUP('BH (2)'!$C$4&amp;"-"&amp;'BH (2)'!$A759,'BH (2)'!$B$7:$S$1006,H$5,0),"")</f>
        <v/>
      </c>
      <c r="I759" s="153" t="str">
        <f>IFERROR(VLOOKUP('BH (2)'!$C$4&amp;"-"&amp;'BH (2)'!$A759,'BH (2)'!$B$7:$S$1006,I$5,0),"")</f>
        <v/>
      </c>
      <c r="J759" s="155" t="str">
        <f>IFERROR(VLOOKUP('BH (2)'!$C$4&amp;"-"&amp;'BH (2)'!$A759,'BH (2)'!$B$7:$S$1006,J$5,0),"")</f>
        <v/>
      </c>
      <c r="K759" s="153" t="str">
        <f>IFERROR(VLOOKUP('BH (2)'!$C$4&amp;"-"&amp;'BH (2)'!$A759,'BH (2)'!$B$7:$S$1006,K$5,0),"")</f>
        <v/>
      </c>
      <c r="L759" s="150" t="str">
        <f>IFERROR(VLOOKUP('BH (2)'!$C$4&amp;"-"&amp;'BH (2)'!$A759,'BH (2)'!$B$7:$S$1006,L$5,0),"")</f>
        <v/>
      </c>
      <c r="M759" s="154" t="str">
        <f>IFERROR(VLOOKUP('BH (2)'!$C$4&amp;"-"&amp;'BH (2)'!$A759,'BH (2)'!$B$7:$S$1006,M$5,0),"")</f>
        <v/>
      </c>
      <c r="N759" s="150" t="str">
        <f>IFERROR(VLOOKUP('BH (2)'!$C$4&amp;"-"&amp;'BH (2)'!$A759,'BH (2)'!$B$7:$S$1006,N$5,0),"")</f>
        <v/>
      </c>
      <c r="O759" s="156" t="str">
        <f>IFERROR(VLOOKUP('BH (2)'!$C$4&amp;"-"&amp;'BH (2)'!$A759,'BH (2)'!$B$7:$S$1006,O$5,0),"")</f>
        <v/>
      </c>
      <c r="P759" s="148" t="str">
        <f>IFERROR(VLOOKUP('BH (2)'!$C$4&amp;"-"&amp;'BH (2)'!$A759,'BH (2)'!$B$7:$S$1006,P$5,0),"")</f>
        <v/>
      </c>
      <c r="Q759" s="157" t="str">
        <f>IFERROR(VLOOKUP('BH (2)'!$C$4&amp;"-"&amp;'BH (2)'!$A759,'BH (2)'!$B$7:$S$1006,Q$5,0),"")</f>
        <v/>
      </c>
      <c r="R759" s="158" t="str">
        <f>IFERROR(VLOOKUP('BH (2)'!$C$4&amp;"-"&amp;'BH (2)'!$A759,'BH (2)'!$B$7:$S$1006,R$5,0),"")</f>
        <v/>
      </c>
      <c r="S759" s="159" t="str">
        <f>IFERROR(VLOOKUP('BH (2)'!$C$4&amp;"-"&amp;'BH (2)'!$A759,'BH (2)'!$B$7:$S$1006,S$5,0),"")</f>
        <v/>
      </c>
      <c r="T759" s="26" t="str">
        <f t="shared" si="44"/>
        <v/>
      </c>
      <c r="U759" s="26" t="str">
        <f t="shared" si="45"/>
        <v/>
      </c>
      <c r="V759" s="26" t="str">
        <f t="shared" si="46"/>
        <v/>
      </c>
      <c r="W759" s="26" t="str">
        <f t="shared" si="47"/>
        <v/>
      </c>
    </row>
    <row r="760" spans="3:23" ht="45" customHeight="1" x14ac:dyDescent="0.25">
      <c r="C760" s="32">
        <v>754</v>
      </c>
      <c r="D760" s="150" t="str">
        <f>IFERROR(VLOOKUP('BH (2)'!$C$4&amp;"-"&amp;'BH (2)'!$A760,'BH (2)'!$B$7:$S$1006,D$5,0),"")</f>
        <v/>
      </c>
      <c r="E760" s="160" t="str">
        <f>IFERROR(VLOOKUP('BH (2)'!$C$4&amp;"-"&amp;'BH (2)'!$A760,'BH (2)'!$B$7:$S$1006,E$5,0),"")</f>
        <v/>
      </c>
      <c r="F760" s="152" t="str">
        <f>IFERROR(VLOOKUP('BH (2)'!$C$4&amp;"-"&amp;'BH (2)'!$A760,'BH (2)'!$B$7:$S$1006,F$5,0),"")</f>
        <v/>
      </c>
      <c r="G760" s="153" t="str">
        <f>IFERROR(VLOOKUP('BH (2)'!$C$4&amp;"-"&amp;'BH (2)'!$A760,'BH (2)'!$B$7:$S$1006,G$5,0),"")</f>
        <v/>
      </c>
      <c r="H760" s="154" t="str">
        <f>IFERROR(VLOOKUP('BH (2)'!$C$4&amp;"-"&amp;'BH (2)'!$A760,'BH (2)'!$B$7:$S$1006,H$5,0),"")</f>
        <v/>
      </c>
      <c r="I760" s="153" t="str">
        <f>IFERROR(VLOOKUP('BH (2)'!$C$4&amp;"-"&amp;'BH (2)'!$A760,'BH (2)'!$B$7:$S$1006,I$5,0),"")</f>
        <v/>
      </c>
      <c r="J760" s="155" t="str">
        <f>IFERROR(VLOOKUP('BH (2)'!$C$4&amp;"-"&amp;'BH (2)'!$A760,'BH (2)'!$B$7:$S$1006,J$5,0),"")</f>
        <v/>
      </c>
      <c r="K760" s="153" t="str">
        <f>IFERROR(VLOOKUP('BH (2)'!$C$4&amp;"-"&amp;'BH (2)'!$A760,'BH (2)'!$B$7:$S$1006,K$5,0),"")</f>
        <v/>
      </c>
      <c r="L760" s="150" t="str">
        <f>IFERROR(VLOOKUP('BH (2)'!$C$4&amp;"-"&amp;'BH (2)'!$A760,'BH (2)'!$B$7:$S$1006,L$5,0),"")</f>
        <v/>
      </c>
      <c r="M760" s="154" t="str">
        <f>IFERROR(VLOOKUP('BH (2)'!$C$4&amp;"-"&amp;'BH (2)'!$A760,'BH (2)'!$B$7:$S$1006,M$5,0),"")</f>
        <v/>
      </c>
      <c r="N760" s="150" t="str">
        <f>IFERROR(VLOOKUP('BH (2)'!$C$4&amp;"-"&amp;'BH (2)'!$A760,'BH (2)'!$B$7:$S$1006,N$5,0),"")</f>
        <v/>
      </c>
      <c r="O760" s="156" t="str">
        <f>IFERROR(VLOOKUP('BH (2)'!$C$4&amp;"-"&amp;'BH (2)'!$A760,'BH (2)'!$B$7:$S$1006,O$5,0),"")</f>
        <v/>
      </c>
      <c r="P760" s="148" t="str">
        <f>IFERROR(VLOOKUP('BH (2)'!$C$4&amp;"-"&amp;'BH (2)'!$A760,'BH (2)'!$B$7:$S$1006,P$5,0),"")</f>
        <v/>
      </c>
      <c r="Q760" s="157" t="str">
        <f>IFERROR(VLOOKUP('BH (2)'!$C$4&amp;"-"&amp;'BH (2)'!$A760,'BH (2)'!$B$7:$S$1006,Q$5,0),"")</f>
        <v/>
      </c>
      <c r="R760" s="158" t="str">
        <f>IFERROR(VLOOKUP('BH (2)'!$C$4&amp;"-"&amp;'BH (2)'!$A760,'BH (2)'!$B$7:$S$1006,R$5,0),"")</f>
        <v/>
      </c>
      <c r="S760" s="159" t="str">
        <f>IFERROR(VLOOKUP('BH (2)'!$C$4&amp;"-"&amp;'BH (2)'!$A760,'BH (2)'!$B$7:$S$1006,S$5,0),"")</f>
        <v/>
      </c>
      <c r="T760" s="26" t="str">
        <f t="shared" si="44"/>
        <v/>
      </c>
      <c r="U760" s="26" t="str">
        <f t="shared" si="45"/>
        <v/>
      </c>
      <c r="V760" s="26" t="str">
        <f t="shared" si="46"/>
        <v/>
      </c>
      <c r="W760" s="26" t="str">
        <f t="shared" si="47"/>
        <v/>
      </c>
    </row>
    <row r="761" spans="3:23" ht="45" customHeight="1" x14ac:dyDescent="0.25">
      <c r="C761" s="32">
        <v>755</v>
      </c>
      <c r="D761" s="150" t="str">
        <f>IFERROR(VLOOKUP('BH (2)'!$C$4&amp;"-"&amp;'BH (2)'!$A761,'BH (2)'!$B$7:$S$1006,D$5,0),"")</f>
        <v/>
      </c>
      <c r="E761" s="160" t="str">
        <f>IFERROR(VLOOKUP('BH (2)'!$C$4&amp;"-"&amp;'BH (2)'!$A761,'BH (2)'!$B$7:$S$1006,E$5,0),"")</f>
        <v/>
      </c>
      <c r="F761" s="152" t="str">
        <f>IFERROR(VLOOKUP('BH (2)'!$C$4&amp;"-"&amp;'BH (2)'!$A761,'BH (2)'!$B$7:$S$1006,F$5,0),"")</f>
        <v/>
      </c>
      <c r="G761" s="153" t="str">
        <f>IFERROR(VLOOKUP('BH (2)'!$C$4&amp;"-"&amp;'BH (2)'!$A761,'BH (2)'!$B$7:$S$1006,G$5,0),"")</f>
        <v/>
      </c>
      <c r="H761" s="154" t="str">
        <f>IFERROR(VLOOKUP('BH (2)'!$C$4&amp;"-"&amp;'BH (2)'!$A761,'BH (2)'!$B$7:$S$1006,H$5,0),"")</f>
        <v/>
      </c>
      <c r="I761" s="153" t="str">
        <f>IFERROR(VLOOKUP('BH (2)'!$C$4&amp;"-"&amp;'BH (2)'!$A761,'BH (2)'!$B$7:$S$1006,I$5,0),"")</f>
        <v/>
      </c>
      <c r="J761" s="155" t="str">
        <f>IFERROR(VLOOKUP('BH (2)'!$C$4&amp;"-"&amp;'BH (2)'!$A761,'BH (2)'!$B$7:$S$1006,J$5,0),"")</f>
        <v/>
      </c>
      <c r="K761" s="153" t="str">
        <f>IFERROR(VLOOKUP('BH (2)'!$C$4&amp;"-"&amp;'BH (2)'!$A761,'BH (2)'!$B$7:$S$1006,K$5,0),"")</f>
        <v/>
      </c>
      <c r="L761" s="150" t="str">
        <f>IFERROR(VLOOKUP('BH (2)'!$C$4&amp;"-"&amp;'BH (2)'!$A761,'BH (2)'!$B$7:$S$1006,L$5,0),"")</f>
        <v/>
      </c>
      <c r="M761" s="154" t="str">
        <f>IFERROR(VLOOKUP('BH (2)'!$C$4&amp;"-"&amp;'BH (2)'!$A761,'BH (2)'!$B$7:$S$1006,M$5,0),"")</f>
        <v/>
      </c>
      <c r="N761" s="150" t="str">
        <f>IFERROR(VLOOKUP('BH (2)'!$C$4&amp;"-"&amp;'BH (2)'!$A761,'BH (2)'!$B$7:$S$1006,N$5,0),"")</f>
        <v/>
      </c>
      <c r="O761" s="156" t="str">
        <f>IFERROR(VLOOKUP('BH (2)'!$C$4&amp;"-"&amp;'BH (2)'!$A761,'BH (2)'!$B$7:$S$1006,O$5,0),"")</f>
        <v/>
      </c>
      <c r="P761" s="148" t="str">
        <f>IFERROR(VLOOKUP('BH (2)'!$C$4&amp;"-"&amp;'BH (2)'!$A761,'BH (2)'!$B$7:$S$1006,P$5,0),"")</f>
        <v/>
      </c>
      <c r="Q761" s="157" t="str">
        <f>IFERROR(VLOOKUP('BH (2)'!$C$4&amp;"-"&amp;'BH (2)'!$A761,'BH (2)'!$B$7:$S$1006,Q$5,0),"")</f>
        <v/>
      </c>
      <c r="R761" s="158" t="str">
        <f>IFERROR(VLOOKUP('BH (2)'!$C$4&amp;"-"&amp;'BH (2)'!$A761,'BH (2)'!$B$7:$S$1006,R$5,0),"")</f>
        <v/>
      </c>
      <c r="S761" s="159" t="str">
        <f>IFERROR(VLOOKUP('BH (2)'!$C$4&amp;"-"&amp;'BH (2)'!$A761,'BH (2)'!$B$7:$S$1006,S$5,0),"")</f>
        <v/>
      </c>
      <c r="T761" s="26" t="str">
        <f t="shared" si="44"/>
        <v/>
      </c>
      <c r="U761" s="26" t="str">
        <f t="shared" si="45"/>
        <v/>
      </c>
      <c r="V761" s="26" t="str">
        <f t="shared" si="46"/>
        <v/>
      </c>
      <c r="W761" s="26" t="str">
        <f t="shared" si="47"/>
        <v/>
      </c>
    </row>
    <row r="762" spans="3:23" ht="45" customHeight="1" x14ac:dyDescent="0.25">
      <c r="C762" s="32">
        <v>756</v>
      </c>
      <c r="D762" s="150" t="str">
        <f>IFERROR(VLOOKUP('BH (2)'!$C$4&amp;"-"&amp;'BH (2)'!$A762,'BH (2)'!$B$7:$S$1006,D$5,0),"")</f>
        <v/>
      </c>
      <c r="E762" s="160" t="str">
        <f>IFERROR(VLOOKUP('BH (2)'!$C$4&amp;"-"&amp;'BH (2)'!$A762,'BH (2)'!$B$7:$S$1006,E$5,0),"")</f>
        <v/>
      </c>
      <c r="F762" s="152" t="str">
        <f>IFERROR(VLOOKUP('BH (2)'!$C$4&amp;"-"&amp;'BH (2)'!$A762,'BH (2)'!$B$7:$S$1006,F$5,0),"")</f>
        <v/>
      </c>
      <c r="G762" s="153" t="str">
        <f>IFERROR(VLOOKUP('BH (2)'!$C$4&amp;"-"&amp;'BH (2)'!$A762,'BH (2)'!$B$7:$S$1006,G$5,0),"")</f>
        <v/>
      </c>
      <c r="H762" s="154" t="str">
        <f>IFERROR(VLOOKUP('BH (2)'!$C$4&amp;"-"&amp;'BH (2)'!$A762,'BH (2)'!$B$7:$S$1006,H$5,0),"")</f>
        <v/>
      </c>
      <c r="I762" s="153" t="str">
        <f>IFERROR(VLOOKUP('BH (2)'!$C$4&amp;"-"&amp;'BH (2)'!$A762,'BH (2)'!$B$7:$S$1006,I$5,0),"")</f>
        <v/>
      </c>
      <c r="J762" s="155" t="str">
        <f>IFERROR(VLOOKUP('BH (2)'!$C$4&amp;"-"&amp;'BH (2)'!$A762,'BH (2)'!$B$7:$S$1006,J$5,0),"")</f>
        <v/>
      </c>
      <c r="K762" s="153" t="str">
        <f>IFERROR(VLOOKUP('BH (2)'!$C$4&amp;"-"&amp;'BH (2)'!$A762,'BH (2)'!$B$7:$S$1006,K$5,0),"")</f>
        <v/>
      </c>
      <c r="L762" s="150" t="str">
        <f>IFERROR(VLOOKUP('BH (2)'!$C$4&amp;"-"&amp;'BH (2)'!$A762,'BH (2)'!$B$7:$S$1006,L$5,0),"")</f>
        <v/>
      </c>
      <c r="M762" s="154" t="str">
        <f>IFERROR(VLOOKUP('BH (2)'!$C$4&amp;"-"&amp;'BH (2)'!$A762,'BH (2)'!$B$7:$S$1006,M$5,0),"")</f>
        <v/>
      </c>
      <c r="N762" s="150" t="str">
        <f>IFERROR(VLOOKUP('BH (2)'!$C$4&amp;"-"&amp;'BH (2)'!$A762,'BH (2)'!$B$7:$S$1006,N$5,0),"")</f>
        <v/>
      </c>
      <c r="O762" s="156" t="str">
        <f>IFERROR(VLOOKUP('BH (2)'!$C$4&amp;"-"&amp;'BH (2)'!$A762,'BH (2)'!$B$7:$S$1006,O$5,0),"")</f>
        <v/>
      </c>
      <c r="P762" s="148" t="str">
        <f>IFERROR(VLOOKUP('BH (2)'!$C$4&amp;"-"&amp;'BH (2)'!$A762,'BH (2)'!$B$7:$S$1006,P$5,0),"")</f>
        <v/>
      </c>
      <c r="Q762" s="157" t="str">
        <f>IFERROR(VLOOKUP('BH (2)'!$C$4&amp;"-"&amp;'BH (2)'!$A762,'BH (2)'!$B$7:$S$1006,Q$5,0),"")</f>
        <v/>
      </c>
      <c r="R762" s="158" t="str">
        <f>IFERROR(VLOOKUP('BH (2)'!$C$4&amp;"-"&amp;'BH (2)'!$A762,'BH (2)'!$B$7:$S$1006,R$5,0),"")</f>
        <v/>
      </c>
      <c r="S762" s="159" t="str">
        <f>IFERROR(VLOOKUP('BH (2)'!$C$4&amp;"-"&amp;'BH (2)'!$A762,'BH (2)'!$B$7:$S$1006,S$5,0),"")</f>
        <v/>
      </c>
      <c r="T762" s="26" t="str">
        <f t="shared" si="44"/>
        <v/>
      </c>
      <c r="U762" s="26" t="str">
        <f t="shared" si="45"/>
        <v/>
      </c>
      <c r="V762" s="26" t="str">
        <f t="shared" si="46"/>
        <v/>
      </c>
      <c r="W762" s="26" t="str">
        <f t="shared" si="47"/>
        <v/>
      </c>
    </row>
    <row r="763" spans="3:23" ht="45" customHeight="1" x14ac:dyDescent="0.25">
      <c r="C763" s="32">
        <v>757</v>
      </c>
      <c r="D763" s="150" t="str">
        <f>IFERROR(VLOOKUP('BH (2)'!$C$4&amp;"-"&amp;'BH (2)'!$A763,'BH (2)'!$B$7:$S$1006,D$5,0),"")</f>
        <v/>
      </c>
      <c r="E763" s="160" t="str">
        <f>IFERROR(VLOOKUP('BH (2)'!$C$4&amp;"-"&amp;'BH (2)'!$A763,'BH (2)'!$B$7:$S$1006,E$5,0),"")</f>
        <v/>
      </c>
      <c r="F763" s="152" t="str">
        <f>IFERROR(VLOOKUP('BH (2)'!$C$4&amp;"-"&amp;'BH (2)'!$A763,'BH (2)'!$B$7:$S$1006,F$5,0),"")</f>
        <v/>
      </c>
      <c r="G763" s="153" t="str">
        <f>IFERROR(VLOOKUP('BH (2)'!$C$4&amp;"-"&amp;'BH (2)'!$A763,'BH (2)'!$B$7:$S$1006,G$5,0),"")</f>
        <v/>
      </c>
      <c r="H763" s="154" t="str">
        <f>IFERROR(VLOOKUP('BH (2)'!$C$4&amp;"-"&amp;'BH (2)'!$A763,'BH (2)'!$B$7:$S$1006,H$5,0),"")</f>
        <v/>
      </c>
      <c r="I763" s="153" t="str">
        <f>IFERROR(VLOOKUP('BH (2)'!$C$4&amp;"-"&amp;'BH (2)'!$A763,'BH (2)'!$B$7:$S$1006,I$5,0),"")</f>
        <v/>
      </c>
      <c r="J763" s="155" t="str">
        <f>IFERROR(VLOOKUP('BH (2)'!$C$4&amp;"-"&amp;'BH (2)'!$A763,'BH (2)'!$B$7:$S$1006,J$5,0),"")</f>
        <v/>
      </c>
      <c r="K763" s="153" t="str">
        <f>IFERROR(VLOOKUP('BH (2)'!$C$4&amp;"-"&amp;'BH (2)'!$A763,'BH (2)'!$B$7:$S$1006,K$5,0),"")</f>
        <v/>
      </c>
      <c r="L763" s="150" t="str">
        <f>IFERROR(VLOOKUP('BH (2)'!$C$4&amp;"-"&amp;'BH (2)'!$A763,'BH (2)'!$B$7:$S$1006,L$5,0),"")</f>
        <v/>
      </c>
      <c r="M763" s="154" t="str">
        <f>IFERROR(VLOOKUP('BH (2)'!$C$4&amp;"-"&amp;'BH (2)'!$A763,'BH (2)'!$B$7:$S$1006,M$5,0),"")</f>
        <v/>
      </c>
      <c r="N763" s="150" t="str">
        <f>IFERROR(VLOOKUP('BH (2)'!$C$4&amp;"-"&amp;'BH (2)'!$A763,'BH (2)'!$B$7:$S$1006,N$5,0),"")</f>
        <v/>
      </c>
      <c r="O763" s="156" t="str">
        <f>IFERROR(VLOOKUP('BH (2)'!$C$4&amp;"-"&amp;'BH (2)'!$A763,'BH (2)'!$B$7:$S$1006,O$5,0),"")</f>
        <v/>
      </c>
      <c r="P763" s="148" t="str">
        <f>IFERROR(VLOOKUP('BH (2)'!$C$4&amp;"-"&amp;'BH (2)'!$A763,'BH (2)'!$B$7:$S$1006,P$5,0),"")</f>
        <v/>
      </c>
      <c r="Q763" s="157" t="str">
        <f>IFERROR(VLOOKUP('BH (2)'!$C$4&amp;"-"&amp;'BH (2)'!$A763,'BH (2)'!$B$7:$S$1006,Q$5,0),"")</f>
        <v/>
      </c>
      <c r="R763" s="158" t="str">
        <f>IFERROR(VLOOKUP('BH (2)'!$C$4&amp;"-"&amp;'BH (2)'!$A763,'BH (2)'!$B$7:$S$1006,R$5,0),"")</f>
        <v/>
      </c>
      <c r="S763" s="159" t="str">
        <f>IFERROR(VLOOKUP('BH (2)'!$C$4&amp;"-"&amp;'BH (2)'!$A763,'BH (2)'!$B$7:$S$1006,S$5,0),"")</f>
        <v/>
      </c>
      <c r="T763" s="26" t="str">
        <f t="shared" si="44"/>
        <v/>
      </c>
      <c r="U763" s="26" t="str">
        <f t="shared" si="45"/>
        <v/>
      </c>
      <c r="V763" s="26" t="str">
        <f t="shared" si="46"/>
        <v/>
      </c>
      <c r="W763" s="26" t="str">
        <f t="shared" si="47"/>
        <v/>
      </c>
    </row>
    <row r="764" spans="3:23" ht="45" customHeight="1" x14ac:dyDescent="0.25">
      <c r="C764" s="32">
        <v>758</v>
      </c>
      <c r="D764" s="150" t="str">
        <f>IFERROR(VLOOKUP('BH (2)'!$C$4&amp;"-"&amp;'BH (2)'!$A764,'BH (2)'!$B$7:$S$1006,D$5,0),"")</f>
        <v/>
      </c>
      <c r="E764" s="160" t="str">
        <f>IFERROR(VLOOKUP('BH (2)'!$C$4&amp;"-"&amp;'BH (2)'!$A764,'BH (2)'!$B$7:$S$1006,E$5,0),"")</f>
        <v/>
      </c>
      <c r="F764" s="152" t="str">
        <f>IFERROR(VLOOKUP('BH (2)'!$C$4&amp;"-"&amp;'BH (2)'!$A764,'BH (2)'!$B$7:$S$1006,F$5,0),"")</f>
        <v/>
      </c>
      <c r="G764" s="153" t="str">
        <f>IFERROR(VLOOKUP('BH (2)'!$C$4&amp;"-"&amp;'BH (2)'!$A764,'BH (2)'!$B$7:$S$1006,G$5,0),"")</f>
        <v/>
      </c>
      <c r="H764" s="154" t="str">
        <f>IFERROR(VLOOKUP('BH (2)'!$C$4&amp;"-"&amp;'BH (2)'!$A764,'BH (2)'!$B$7:$S$1006,H$5,0),"")</f>
        <v/>
      </c>
      <c r="I764" s="153" t="str">
        <f>IFERROR(VLOOKUP('BH (2)'!$C$4&amp;"-"&amp;'BH (2)'!$A764,'BH (2)'!$B$7:$S$1006,I$5,0),"")</f>
        <v/>
      </c>
      <c r="J764" s="155" t="str">
        <f>IFERROR(VLOOKUP('BH (2)'!$C$4&amp;"-"&amp;'BH (2)'!$A764,'BH (2)'!$B$7:$S$1006,J$5,0),"")</f>
        <v/>
      </c>
      <c r="K764" s="153" t="str">
        <f>IFERROR(VLOOKUP('BH (2)'!$C$4&amp;"-"&amp;'BH (2)'!$A764,'BH (2)'!$B$7:$S$1006,K$5,0),"")</f>
        <v/>
      </c>
      <c r="L764" s="150" t="str">
        <f>IFERROR(VLOOKUP('BH (2)'!$C$4&amp;"-"&amp;'BH (2)'!$A764,'BH (2)'!$B$7:$S$1006,L$5,0),"")</f>
        <v/>
      </c>
      <c r="M764" s="154" t="str">
        <f>IFERROR(VLOOKUP('BH (2)'!$C$4&amp;"-"&amp;'BH (2)'!$A764,'BH (2)'!$B$7:$S$1006,M$5,0),"")</f>
        <v/>
      </c>
      <c r="N764" s="150" t="str">
        <f>IFERROR(VLOOKUP('BH (2)'!$C$4&amp;"-"&amp;'BH (2)'!$A764,'BH (2)'!$B$7:$S$1006,N$5,0),"")</f>
        <v/>
      </c>
      <c r="O764" s="156" t="str">
        <f>IFERROR(VLOOKUP('BH (2)'!$C$4&amp;"-"&amp;'BH (2)'!$A764,'BH (2)'!$B$7:$S$1006,O$5,0),"")</f>
        <v/>
      </c>
      <c r="P764" s="148" t="str">
        <f>IFERROR(VLOOKUP('BH (2)'!$C$4&amp;"-"&amp;'BH (2)'!$A764,'BH (2)'!$B$7:$S$1006,P$5,0),"")</f>
        <v/>
      </c>
      <c r="Q764" s="157" t="str">
        <f>IFERROR(VLOOKUP('BH (2)'!$C$4&amp;"-"&amp;'BH (2)'!$A764,'BH (2)'!$B$7:$S$1006,Q$5,0),"")</f>
        <v/>
      </c>
      <c r="R764" s="158" t="str">
        <f>IFERROR(VLOOKUP('BH (2)'!$C$4&amp;"-"&amp;'BH (2)'!$A764,'BH (2)'!$B$7:$S$1006,R$5,0),"")</f>
        <v/>
      </c>
      <c r="S764" s="159" t="str">
        <f>IFERROR(VLOOKUP('BH (2)'!$C$4&amp;"-"&amp;'BH (2)'!$A764,'BH (2)'!$B$7:$S$1006,S$5,0),"")</f>
        <v/>
      </c>
      <c r="T764" s="26" t="str">
        <f t="shared" si="44"/>
        <v/>
      </c>
      <c r="U764" s="26" t="str">
        <f t="shared" si="45"/>
        <v/>
      </c>
      <c r="V764" s="26" t="str">
        <f t="shared" si="46"/>
        <v/>
      </c>
      <c r="W764" s="26" t="str">
        <f t="shared" si="47"/>
        <v/>
      </c>
    </row>
    <row r="765" spans="3:23" ht="45" customHeight="1" x14ac:dyDescent="0.25">
      <c r="C765" s="32">
        <v>759</v>
      </c>
      <c r="D765" s="150" t="str">
        <f>IFERROR(VLOOKUP('BH (2)'!$C$4&amp;"-"&amp;'BH (2)'!$A765,'BH (2)'!$B$7:$S$1006,D$5,0),"")</f>
        <v/>
      </c>
      <c r="E765" s="160" t="str">
        <f>IFERROR(VLOOKUP('BH (2)'!$C$4&amp;"-"&amp;'BH (2)'!$A765,'BH (2)'!$B$7:$S$1006,E$5,0),"")</f>
        <v/>
      </c>
      <c r="F765" s="152" t="str">
        <f>IFERROR(VLOOKUP('BH (2)'!$C$4&amp;"-"&amp;'BH (2)'!$A765,'BH (2)'!$B$7:$S$1006,F$5,0),"")</f>
        <v/>
      </c>
      <c r="G765" s="153" t="str">
        <f>IFERROR(VLOOKUP('BH (2)'!$C$4&amp;"-"&amp;'BH (2)'!$A765,'BH (2)'!$B$7:$S$1006,G$5,0),"")</f>
        <v/>
      </c>
      <c r="H765" s="154" t="str">
        <f>IFERROR(VLOOKUP('BH (2)'!$C$4&amp;"-"&amp;'BH (2)'!$A765,'BH (2)'!$B$7:$S$1006,H$5,0),"")</f>
        <v/>
      </c>
      <c r="I765" s="153" t="str">
        <f>IFERROR(VLOOKUP('BH (2)'!$C$4&amp;"-"&amp;'BH (2)'!$A765,'BH (2)'!$B$7:$S$1006,I$5,0),"")</f>
        <v/>
      </c>
      <c r="J765" s="155" t="str">
        <f>IFERROR(VLOOKUP('BH (2)'!$C$4&amp;"-"&amp;'BH (2)'!$A765,'BH (2)'!$B$7:$S$1006,J$5,0),"")</f>
        <v/>
      </c>
      <c r="K765" s="153" t="str">
        <f>IFERROR(VLOOKUP('BH (2)'!$C$4&amp;"-"&amp;'BH (2)'!$A765,'BH (2)'!$B$7:$S$1006,K$5,0),"")</f>
        <v/>
      </c>
      <c r="L765" s="150" t="str">
        <f>IFERROR(VLOOKUP('BH (2)'!$C$4&amp;"-"&amp;'BH (2)'!$A765,'BH (2)'!$B$7:$S$1006,L$5,0),"")</f>
        <v/>
      </c>
      <c r="M765" s="154" t="str">
        <f>IFERROR(VLOOKUP('BH (2)'!$C$4&amp;"-"&amp;'BH (2)'!$A765,'BH (2)'!$B$7:$S$1006,M$5,0),"")</f>
        <v/>
      </c>
      <c r="N765" s="150" t="str">
        <f>IFERROR(VLOOKUP('BH (2)'!$C$4&amp;"-"&amp;'BH (2)'!$A765,'BH (2)'!$B$7:$S$1006,N$5,0),"")</f>
        <v/>
      </c>
      <c r="O765" s="156" t="str">
        <f>IFERROR(VLOOKUP('BH (2)'!$C$4&amp;"-"&amp;'BH (2)'!$A765,'BH (2)'!$B$7:$S$1006,O$5,0),"")</f>
        <v/>
      </c>
      <c r="P765" s="148" t="str">
        <f>IFERROR(VLOOKUP('BH (2)'!$C$4&amp;"-"&amp;'BH (2)'!$A765,'BH (2)'!$B$7:$S$1006,P$5,0),"")</f>
        <v/>
      </c>
      <c r="Q765" s="157" t="str">
        <f>IFERROR(VLOOKUP('BH (2)'!$C$4&amp;"-"&amp;'BH (2)'!$A765,'BH (2)'!$B$7:$S$1006,Q$5,0),"")</f>
        <v/>
      </c>
      <c r="R765" s="158" t="str">
        <f>IFERROR(VLOOKUP('BH (2)'!$C$4&amp;"-"&amp;'BH (2)'!$A765,'BH (2)'!$B$7:$S$1006,R$5,0),"")</f>
        <v/>
      </c>
      <c r="S765" s="159" t="str">
        <f>IFERROR(VLOOKUP('BH (2)'!$C$4&amp;"-"&amp;'BH (2)'!$A765,'BH (2)'!$B$7:$S$1006,S$5,0),"")</f>
        <v/>
      </c>
      <c r="T765" s="26" t="str">
        <f t="shared" si="44"/>
        <v/>
      </c>
      <c r="U765" s="26" t="str">
        <f t="shared" si="45"/>
        <v/>
      </c>
      <c r="V765" s="26" t="str">
        <f t="shared" si="46"/>
        <v/>
      </c>
      <c r="W765" s="26" t="str">
        <f t="shared" si="47"/>
        <v/>
      </c>
    </row>
    <row r="766" spans="3:23" ht="45" customHeight="1" x14ac:dyDescent="0.25">
      <c r="C766" s="32">
        <v>760</v>
      </c>
      <c r="D766" s="150" t="str">
        <f>IFERROR(VLOOKUP('BH (2)'!$C$4&amp;"-"&amp;'BH (2)'!$A766,'BH (2)'!$B$7:$S$1006,D$5,0),"")</f>
        <v/>
      </c>
      <c r="E766" s="160" t="str">
        <f>IFERROR(VLOOKUP('BH (2)'!$C$4&amp;"-"&amp;'BH (2)'!$A766,'BH (2)'!$B$7:$S$1006,E$5,0),"")</f>
        <v/>
      </c>
      <c r="F766" s="152" t="str">
        <f>IFERROR(VLOOKUP('BH (2)'!$C$4&amp;"-"&amp;'BH (2)'!$A766,'BH (2)'!$B$7:$S$1006,F$5,0),"")</f>
        <v/>
      </c>
      <c r="G766" s="153" t="str">
        <f>IFERROR(VLOOKUP('BH (2)'!$C$4&amp;"-"&amp;'BH (2)'!$A766,'BH (2)'!$B$7:$S$1006,G$5,0),"")</f>
        <v/>
      </c>
      <c r="H766" s="154" t="str">
        <f>IFERROR(VLOOKUP('BH (2)'!$C$4&amp;"-"&amp;'BH (2)'!$A766,'BH (2)'!$B$7:$S$1006,H$5,0),"")</f>
        <v/>
      </c>
      <c r="I766" s="153" t="str">
        <f>IFERROR(VLOOKUP('BH (2)'!$C$4&amp;"-"&amp;'BH (2)'!$A766,'BH (2)'!$B$7:$S$1006,I$5,0),"")</f>
        <v/>
      </c>
      <c r="J766" s="155" t="str">
        <f>IFERROR(VLOOKUP('BH (2)'!$C$4&amp;"-"&amp;'BH (2)'!$A766,'BH (2)'!$B$7:$S$1006,J$5,0),"")</f>
        <v/>
      </c>
      <c r="K766" s="153" t="str">
        <f>IFERROR(VLOOKUP('BH (2)'!$C$4&amp;"-"&amp;'BH (2)'!$A766,'BH (2)'!$B$7:$S$1006,K$5,0),"")</f>
        <v/>
      </c>
      <c r="L766" s="150" t="str">
        <f>IFERROR(VLOOKUP('BH (2)'!$C$4&amp;"-"&amp;'BH (2)'!$A766,'BH (2)'!$B$7:$S$1006,L$5,0),"")</f>
        <v/>
      </c>
      <c r="M766" s="154" t="str">
        <f>IFERROR(VLOOKUP('BH (2)'!$C$4&amp;"-"&amp;'BH (2)'!$A766,'BH (2)'!$B$7:$S$1006,M$5,0),"")</f>
        <v/>
      </c>
      <c r="N766" s="150" t="str">
        <f>IFERROR(VLOOKUP('BH (2)'!$C$4&amp;"-"&amp;'BH (2)'!$A766,'BH (2)'!$B$7:$S$1006,N$5,0),"")</f>
        <v/>
      </c>
      <c r="O766" s="156" t="str">
        <f>IFERROR(VLOOKUP('BH (2)'!$C$4&amp;"-"&amp;'BH (2)'!$A766,'BH (2)'!$B$7:$S$1006,O$5,0),"")</f>
        <v/>
      </c>
      <c r="P766" s="148" t="str">
        <f>IFERROR(VLOOKUP('BH (2)'!$C$4&amp;"-"&amp;'BH (2)'!$A766,'BH (2)'!$B$7:$S$1006,P$5,0),"")</f>
        <v/>
      </c>
      <c r="Q766" s="157" t="str">
        <f>IFERROR(VLOOKUP('BH (2)'!$C$4&amp;"-"&amp;'BH (2)'!$A766,'BH (2)'!$B$7:$S$1006,Q$5,0),"")</f>
        <v/>
      </c>
      <c r="R766" s="158" t="str">
        <f>IFERROR(VLOOKUP('BH (2)'!$C$4&amp;"-"&amp;'BH (2)'!$A766,'BH (2)'!$B$7:$S$1006,R$5,0),"")</f>
        <v/>
      </c>
      <c r="S766" s="159" t="str">
        <f>IFERROR(VLOOKUP('BH (2)'!$C$4&amp;"-"&amp;'BH (2)'!$A766,'BH (2)'!$B$7:$S$1006,S$5,0),"")</f>
        <v/>
      </c>
      <c r="T766" s="26" t="str">
        <f t="shared" si="44"/>
        <v/>
      </c>
      <c r="U766" s="26" t="str">
        <f t="shared" si="45"/>
        <v/>
      </c>
      <c r="V766" s="26" t="str">
        <f t="shared" si="46"/>
        <v/>
      </c>
      <c r="W766" s="26" t="str">
        <f t="shared" si="47"/>
        <v/>
      </c>
    </row>
    <row r="767" spans="3:23" ht="45" customHeight="1" x14ac:dyDescent="0.25">
      <c r="C767" s="32">
        <v>761</v>
      </c>
      <c r="D767" s="150" t="str">
        <f>IFERROR(VLOOKUP('BH (2)'!$C$4&amp;"-"&amp;'BH (2)'!$A767,'BH (2)'!$B$7:$S$1006,D$5,0),"")</f>
        <v/>
      </c>
      <c r="E767" s="160" t="str">
        <f>IFERROR(VLOOKUP('BH (2)'!$C$4&amp;"-"&amp;'BH (2)'!$A767,'BH (2)'!$B$7:$S$1006,E$5,0),"")</f>
        <v/>
      </c>
      <c r="F767" s="152" t="str">
        <f>IFERROR(VLOOKUP('BH (2)'!$C$4&amp;"-"&amp;'BH (2)'!$A767,'BH (2)'!$B$7:$S$1006,F$5,0),"")</f>
        <v/>
      </c>
      <c r="G767" s="153" t="str">
        <f>IFERROR(VLOOKUP('BH (2)'!$C$4&amp;"-"&amp;'BH (2)'!$A767,'BH (2)'!$B$7:$S$1006,G$5,0),"")</f>
        <v/>
      </c>
      <c r="H767" s="154" t="str">
        <f>IFERROR(VLOOKUP('BH (2)'!$C$4&amp;"-"&amp;'BH (2)'!$A767,'BH (2)'!$B$7:$S$1006,H$5,0),"")</f>
        <v/>
      </c>
      <c r="I767" s="153" t="str">
        <f>IFERROR(VLOOKUP('BH (2)'!$C$4&amp;"-"&amp;'BH (2)'!$A767,'BH (2)'!$B$7:$S$1006,I$5,0),"")</f>
        <v/>
      </c>
      <c r="J767" s="155" t="str">
        <f>IFERROR(VLOOKUP('BH (2)'!$C$4&amp;"-"&amp;'BH (2)'!$A767,'BH (2)'!$B$7:$S$1006,J$5,0),"")</f>
        <v/>
      </c>
      <c r="K767" s="153" t="str">
        <f>IFERROR(VLOOKUP('BH (2)'!$C$4&amp;"-"&amp;'BH (2)'!$A767,'BH (2)'!$B$7:$S$1006,K$5,0),"")</f>
        <v/>
      </c>
      <c r="L767" s="150" t="str">
        <f>IFERROR(VLOOKUP('BH (2)'!$C$4&amp;"-"&amp;'BH (2)'!$A767,'BH (2)'!$B$7:$S$1006,L$5,0),"")</f>
        <v/>
      </c>
      <c r="M767" s="154" t="str">
        <f>IFERROR(VLOOKUP('BH (2)'!$C$4&amp;"-"&amp;'BH (2)'!$A767,'BH (2)'!$B$7:$S$1006,M$5,0),"")</f>
        <v/>
      </c>
      <c r="N767" s="150" t="str">
        <f>IFERROR(VLOOKUP('BH (2)'!$C$4&amp;"-"&amp;'BH (2)'!$A767,'BH (2)'!$B$7:$S$1006,N$5,0),"")</f>
        <v/>
      </c>
      <c r="O767" s="156" t="str">
        <f>IFERROR(VLOOKUP('BH (2)'!$C$4&amp;"-"&amp;'BH (2)'!$A767,'BH (2)'!$B$7:$S$1006,O$5,0),"")</f>
        <v/>
      </c>
      <c r="P767" s="148" t="str">
        <f>IFERROR(VLOOKUP('BH (2)'!$C$4&amp;"-"&amp;'BH (2)'!$A767,'BH (2)'!$B$7:$S$1006,P$5,0),"")</f>
        <v/>
      </c>
      <c r="Q767" s="157" t="str">
        <f>IFERROR(VLOOKUP('BH (2)'!$C$4&amp;"-"&amp;'BH (2)'!$A767,'BH (2)'!$B$7:$S$1006,Q$5,0),"")</f>
        <v/>
      </c>
      <c r="R767" s="158" t="str">
        <f>IFERROR(VLOOKUP('BH (2)'!$C$4&amp;"-"&amp;'BH (2)'!$A767,'BH (2)'!$B$7:$S$1006,R$5,0),"")</f>
        <v/>
      </c>
      <c r="S767" s="159" t="str">
        <f>IFERROR(VLOOKUP('BH (2)'!$C$4&amp;"-"&amp;'BH (2)'!$A767,'BH (2)'!$B$7:$S$1006,S$5,0),"")</f>
        <v/>
      </c>
      <c r="T767" s="26" t="str">
        <f t="shared" si="44"/>
        <v/>
      </c>
      <c r="U767" s="26" t="str">
        <f t="shared" si="45"/>
        <v/>
      </c>
      <c r="V767" s="26" t="str">
        <f t="shared" si="46"/>
        <v/>
      </c>
      <c r="W767" s="26" t="str">
        <f t="shared" si="47"/>
        <v/>
      </c>
    </row>
    <row r="768" spans="3:23" ht="45" customHeight="1" x14ac:dyDescent="0.25">
      <c r="C768" s="32">
        <v>762</v>
      </c>
      <c r="D768" s="150" t="str">
        <f>IFERROR(VLOOKUP('BH (2)'!$C$4&amp;"-"&amp;'BH (2)'!$A768,'BH (2)'!$B$7:$S$1006,D$5,0),"")</f>
        <v/>
      </c>
      <c r="E768" s="160" t="str">
        <f>IFERROR(VLOOKUP('BH (2)'!$C$4&amp;"-"&amp;'BH (2)'!$A768,'BH (2)'!$B$7:$S$1006,E$5,0),"")</f>
        <v/>
      </c>
      <c r="F768" s="152" t="str">
        <f>IFERROR(VLOOKUP('BH (2)'!$C$4&amp;"-"&amp;'BH (2)'!$A768,'BH (2)'!$B$7:$S$1006,F$5,0),"")</f>
        <v/>
      </c>
      <c r="G768" s="153" t="str">
        <f>IFERROR(VLOOKUP('BH (2)'!$C$4&amp;"-"&amp;'BH (2)'!$A768,'BH (2)'!$B$7:$S$1006,G$5,0),"")</f>
        <v/>
      </c>
      <c r="H768" s="154" t="str">
        <f>IFERROR(VLOOKUP('BH (2)'!$C$4&amp;"-"&amp;'BH (2)'!$A768,'BH (2)'!$B$7:$S$1006,H$5,0),"")</f>
        <v/>
      </c>
      <c r="I768" s="153" t="str">
        <f>IFERROR(VLOOKUP('BH (2)'!$C$4&amp;"-"&amp;'BH (2)'!$A768,'BH (2)'!$B$7:$S$1006,I$5,0),"")</f>
        <v/>
      </c>
      <c r="J768" s="155" t="str">
        <f>IFERROR(VLOOKUP('BH (2)'!$C$4&amp;"-"&amp;'BH (2)'!$A768,'BH (2)'!$B$7:$S$1006,J$5,0),"")</f>
        <v/>
      </c>
      <c r="K768" s="153" t="str">
        <f>IFERROR(VLOOKUP('BH (2)'!$C$4&amp;"-"&amp;'BH (2)'!$A768,'BH (2)'!$B$7:$S$1006,K$5,0),"")</f>
        <v/>
      </c>
      <c r="L768" s="150" t="str">
        <f>IFERROR(VLOOKUP('BH (2)'!$C$4&amp;"-"&amp;'BH (2)'!$A768,'BH (2)'!$B$7:$S$1006,L$5,0),"")</f>
        <v/>
      </c>
      <c r="M768" s="154" t="str">
        <f>IFERROR(VLOOKUP('BH (2)'!$C$4&amp;"-"&amp;'BH (2)'!$A768,'BH (2)'!$B$7:$S$1006,M$5,0),"")</f>
        <v/>
      </c>
      <c r="N768" s="150" t="str">
        <f>IFERROR(VLOOKUP('BH (2)'!$C$4&amp;"-"&amp;'BH (2)'!$A768,'BH (2)'!$B$7:$S$1006,N$5,0),"")</f>
        <v/>
      </c>
      <c r="O768" s="156" t="str">
        <f>IFERROR(VLOOKUP('BH (2)'!$C$4&amp;"-"&amp;'BH (2)'!$A768,'BH (2)'!$B$7:$S$1006,O$5,0),"")</f>
        <v/>
      </c>
      <c r="P768" s="148" t="str">
        <f>IFERROR(VLOOKUP('BH (2)'!$C$4&amp;"-"&amp;'BH (2)'!$A768,'BH (2)'!$B$7:$S$1006,P$5,0),"")</f>
        <v/>
      </c>
      <c r="Q768" s="157" t="str">
        <f>IFERROR(VLOOKUP('BH (2)'!$C$4&amp;"-"&amp;'BH (2)'!$A768,'BH (2)'!$B$7:$S$1006,Q$5,0),"")</f>
        <v/>
      </c>
      <c r="R768" s="158" t="str">
        <f>IFERROR(VLOOKUP('BH (2)'!$C$4&amp;"-"&amp;'BH (2)'!$A768,'BH (2)'!$B$7:$S$1006,R$5,0),"")</f>
        <v/>
      </c>
      <c r="S768" s="159" t="str">
        <f>IFERROR(VLOOKUP('BH (2)'!$C$4&amp;"-"&amp;'BH (2)'!$A768,'BH (2)'!$B$7:$S$1006,S$5,0),"")</f>
        <v/>
      </c>
      <c r="T768" s="26" t="str">
        <f t="shared" si="44"/>
        <v/>
      </c>
      <c r="U768" s="26" t="str">
        <f t="shared" si="45"/>
        <v/>
      </c>
      <c r="V768" s="26" t="str">
        <f t="shared" si="46"/>
        <v/>
      </c>
      <c r="W768" s="26" t="str">
        <f t="shared" si="47"/>
        <v/>
      </c>
    </row>
    <row r="769" spans="3:23" ht="45" customHeight="1" x14ac:dyDescent="0.25">
      <c r="C769" s="32">
        <v>763</v>
      </c>
      <c r="D769" s="150" t="str">
        <f>IFERROR(VLOOKUP('BH (2)'!$C$4&amp;"-"&amp;'BH (2)'!$A769,'BH (2)'!$B$7:$S$1006,D$5,0),"")</f>
        <v/>
      </c>
      <c r="E769" s="160" t="str">
        <f>IFERROR(VLOOKUP('BH (2)'!$C$4&amp;"-"&amp;'BH (2)'!$A769,'BH (2)'!$B$7:$S$1006,E$5,0),"")</f>
        <v/>
      </c>
      <c r="F769" s="152" t="str">
        <f>IFERROR(VLOOKUP('BH (2)'!$C$4&amp;"-"&amp;'BH (2)'!$A769,'BH (2)'!$B$7:$S$1006,F$5,0),"")</f>
        <v/>
      </c>
      <c r="G769" s="153" t="str">
        <f>IFERROR(VLOOKUP('BH (2)'!$C$4&amp;"-"&amp;'BH (2)'!$A769,'BH (2)'!$B$7:$S$1006,G$5,0),"")</f>
        <v/>
      </c>
      <c r="H769" s="154" t="str">
        <f>IFERROR(VLOOKUP('BH (2)'!$C$4&amp;"-"&amp;'BH (2)'!$A769,'BH (2)'!$B$7:$S$1006,H$5,0),"")</f>
        <v/>
      </c>
      <c r="I769" s="153" t="str">
        <f>IFERROR(VLOOKUP('BH (2)'!$C$4&amp;"-"&amp;'BH (2)'!$A769,'BH (2)'!$B$7:$S$1006,I$5,0),"")</f>
        <v/>
      </c>
      <c r="J769" s="155" t="str">
        <f>IFERROR(VLOOKUP('BH (2)'!$C$4&amp;"-"&amp;'BH (2)'!$A769,'BH (2)'!$B$7:$S$1006,J$5,0),"")</f>
        <v/>
      </c>
      <c r="K769" s="153" t="str">
        <f>IFERROR(VLOOKUP('BH (2)'!$C$4&amp;"-"&amp;'BH (2)'!$A769,'BH (2)'!$B$7:$S$1006,K$5,0),"")</f>
        <v/>
      </c>
      <c r="L769" s="150" t="str">
        <f>IFERROR(VLOOKUP('BH (2)'!$C$4&amp;"-"&amp;'BH (2)'!$A769,'BH (2)'!$B$7:$S$1006,L$5,0),"")</f>
        <v/>
      </c>
      <c r="M769" s="154" t="str">
        <f>IFERROR(VLOOKUP('BH (2)'!$C$4&amp;"-"&amp;'BH (2)'!$A769,'BH (2)'!$B$7:$S$1006,M$5,0),"")</f>
        <v/>
      </c>
      <c r="N769" s="150" t="str">
        <f>IFERROR(VLOOKUP('BH (2)'!$C$4&amp;"-"&amp;'BH (2)'!$A769,'BH (2)'!$B$7:$S$1006,N$5,0),"")</f>
        <v/>
      </c>
      <c r="O769" s="156" t="str">
        <f>IFERROR(VLOOKUP('BH (2)'!$C$4&amp;"-"&amp;'BH (2)'!$A769,'BH (2)'!$B$7:$S$1006,O$5,0),"")</f>
        <v/>
      </c>
      <c r="P769" s="148" t="str">
        <f>IFERROR(VLOOKUP('BH (2)'!$C$4&amp;"-"&amp;'BH (2)'!$A769,'BH (2)'!$B$7:$S$1006,P$5,0),"")</f>
        <v/>
      </c>
      <c r="Q769" s="157" t="str">
        <f>IFERROR(VLOOKUP('BH (2)'!$C$4&amp;"-"&amp;'BH (2)'!$A769,'BH (2)'!$B$7:$S$1006,Q$5,0),"")</f>
        <v/>
      </c>
      <c r="R769" s="158" t="str">
        <f>IFERROR(VLOOKUP('BH (2)'!$C$4&amp;"-"&amp;'BH (2)'!$A769,'BH (2)'!$B$7:$S$1006,R$5,0),"")</f>
        <v/>
      </c>
      <c r="S769" s="159" t="str">
        <f>IFERROR(VLOOKUP('BH (2)'!$C$4&amp;"-"&amp;'BH (2)'!$A769,'BH (2)'!$B$7:$S$1006,S$5,0),"")</f>
        <v/>
      </c>
      <c r="T769" s="26" t="str">
        <f t="shared" si="44"/>
        <v/>
      </c>
      <c r="U769" s="26" t="str">
        <f t="shared" si="45"/>
        <v/>
      </c>
      <c r="V769" s="26" t="str">
        <f t="shared" si="46"/>
        <v/>
      </c>
      <c r="W769" s="26" t="str">
        <f t="shared" si="47"/>
        <v/>
      </c>
    </row>
    <row r="770" spans="3:23" ht="45" customHeight="1" x14ac:dyDescent="0.25">
      <c r="C770" s="32">
        <v>764</v>
      </c>
      <c r="D770" s="150" t="str">
        <f>IFERROR(VLOOKUP('BH (2)'!$C$4&amp;"-"&amp;'BH (2)'!$A770,'BH (2)'!$B$7:$S$1006,D$5,0),"")</f>
        <v/>
      </c>
      <c r="E770" s="160" t="str">
        <f>IFERROR(VLOOKUP('BH (2)'!$C$4&amp;"-"&amp;'BH (2)'!$A770,'BH (2)'!$B$7:$S$1006,E$5,0),"")</f>
        <v/>
      </c>
      <c r="F770" s="152" t="str">
        <f>IFERROR(VLOOKUP('BH (2)'!$C$4&amp;"-"&amp;'BH (2)'!$A770,'BH (2)'!$B$7:$S$1006,F$5,0),"")</f>
        <v/>
      </c>
      <c r="G770" s="153" t="str">
        <f>IFERROR(VLOOKUP('BH (2)'!$C$4&amp;"-"&amp;'BH (2)'!$A770,'BH (2)'!$B$7:$S$1006,G$5,0),"")</f>
        <v/>
      </c>
      <c r="H770" s="154" t="str">
        <f>IFERROR(VLOOKUP('BH (2)'!$C$4&amp;"-"&amp;'BH (2)'!$A770,'BH (2)'!$B$7:$S$1006,H$5,0),"")</f>
        <v/>
      </c>
      <c r="I770" s="153" t="str">
        <f>IFERROR(VLOOKUP('BH (2)'!$C$4&amp;"-"&amp;'BH (2)'!$A770,'BH (2)'!$B$7:$S$1006,I$5,0),"")</f>
        <v/>
      </c>
      <c r="J770" s="155" t="str">
        <f>IFERROR(VLOOKUP('BH (2)'!$C$4&amp;"-"&amp;'BH (2)'!$A770,'BH (2)'!$B$7:$S$1006,J$5,0),"")</f>
        <v/>
      </c>
      <c r="K770" s="153" t="str">
        <f>IFERROR(VLOOKUP('BH (2)'!$C$4&amp;"-"&amp;'BH (2)'!$A770,'BH (2)'!$B$7:$S$1006,K$5,0),"")</f>
        <v/>
      </c>
      <c r="L770" s="150" t="str">
        <f>IFERROR(VLOOKUP('BH (2)'!$C$4&amp;"-"&amp;'BH (2)'!$A770,'BH (2)'!$B$7:$S$1006,L$5,0),"")</f>
        <v/>
      </c>
      <c r="M770" s="154" t="str">
        <f>IFERROR(VLOOKUP('BH (2)'!$C$4&amp;"-"&amp;'BH (2)'!$A770,'BH (2)'!$B$7:$S$1006,M$5,0),"")</f>
        <v/>
      </c>
      <c r="N770" s="150" t="str">
        <f>IFERROR(VLOOKUP('BH (2)'!$C$4&amp;"-"&amp;'BH (2)'!$A770,'BH (2)'!$B$7:$S$1006,N$5,0),"")</f>
        <v/>
      </c>
      <c r="O770" s="156" t="str">
        <f>IFERROR(VLOOKUP('BH (2)'!$C$4&amp;"-"&amp;'BH (2)'!$A770,'BH (2)'!$B$7:$S$1006,O$5,0),"")</f>
        <v/>
      </c>
      <c r="P770" s="148" t="str">
        <f>IFERROR(VLOOKUP('BH (2)'!$C$4&amp;"-"&amp;'BH (2)'!$A770,'BH (2)'!$B$7:$S$1006,P$5,0),"")</f>
        <v/>
      </c>
      <c r="Q770" s="157" t="str">
        <f>IFERROR(VLOOKUP('BH (2)'!$C$4&amp;"-"&amp;'BH (2)'!$A770,'BH (2)'!$B$7:$S$1006,Q$5,0),"")</f>
        <v/>
      </c>
      <c r="R770" s="158" t="str">
        <f>IFERROR(VLOOKUP('BH (2)'!$C$4&amp;"-"&amp;'BH (2)'!$A770,'BH (2)'!$B$7:$S$1006,R$5,0),"")</f>
        <v/>
      </c>
      <c r="S770" s="159" t="str">
        <f>IFERROR(VLOOKUP('BH (2)'!$C$4&amp;"-"&amp;'BH (2)'!$A770,'BH (2)'!$B$7:$S$1006,S$5,0),"")</f>
        <v/>
      </c>
      <c r="T770" s="26" t="str">
        <f t="shared" si="44"/>
        <v/>
      </c>
      <c r="U770" s="26" t="str">
        <f t="shared" si="45"/>
        <v/>
      </c>
      <c r="V770" s="26" t="str">
        <f t="shared" si="46"/>
        <v/>
      </c>
      <c r="W770" s="26" t="str">
        <f t="shared" si="47"/>
        <v/>
      </c>
    </row>
    <row r="771" spans="3:23" ht="45" customHeight="1" x14ac:dyDescent="0.25">
      <c r="C771" s="32">
        <v>765</v>
      </c>
      <c r="D771" s="150" t="str">
        <f>IFERROR(VLOOKUP('BH (2)'!$C$4&amp;"-"&amp;'BH (2)'!$A771,'BH (2)'!$B$7:$S$1006,D$5,0),"")</f>
        <v/>
      </c>
      <c r="E771" s="160" t="str">
        <f>IFERROR(VLOOKUP('BH (2)'!$C$4&amp;"-"&amp;'BH (2)'!$A771,'BH (2)'!$B$7:$S$1006,E$5,0),"")</f>
        <v/>
      </c>
      <c r="F771" s="152" t="str">
        <f>IFERROR(VLOOKUP('BH (2)'!$C$4&amp;"-"&amp;'BH (2)'!$A771,'BH (2)'!$B$7:$S$1006,F$5,0),"")</f>
        <v/>
      </c>
      <c r="G771" s="153" t="str">
        <f>IFERROR(VLOOKUP('BH (2)'!$C$4&amp;"-"&amp;'BH (2)'!$A771,'BH (2)'!$B$7:$S$1006,G$5,0),"")</f>
        <v/>
      </c>
      <c r="H771" s="154" t="str">
        <f>IFERROR(VLOOKUP('BH (2)'!$C$4&amp;"-"&amp;'BH (2)'!$A771,'BH (2)'!$B$7:$S$1006,H$5,0),"")</f>
        <v/>
      </c>
      <c r="I771" s="153" t="str">
        <f>IFERROR(VLOOKUP('BH (2)'!$C$4&amp;"-"&amp;'BH (2)'!$A771,'BH (2)'!$B$7:$S$1006,I$5,0),"")</f>
        <v/>
      </c>
      <c r="J771" s="155" t="str">
        <f>IFERROR(VLOOKUP('BH (2)'!$C$4&amp;"-"&amp;'BH (2)'!$A771,'BH (2)'!$B$7:$S$1006,J$5,0),"")</f>
        <v/>
      </c>
      <c r="K771" s="153" t="str">
        <f>IFERROR(VLOOKUP('BH (2)'!$C$4&amp;"-"&amp;'BH (2)'!$A771,'BH (2)'!$B$7:$S$1006,K$5,0),"")</f>
        <v/>
      </c>
      <c r="L771" s="150" t="str">
        <f>IFERROR(VLOOKUP('BH (2)'!$C$4&amp;"-"&amp;'BH (2)'!$A771,'BH (2)'!$B$7:$S$1006,L$5,0),"")</f>
        <v/>
      </c>
      <c r="M771" s="154" t="str">
        <f>IFERROR(VLOOKUP('BH (2)'!$C$4&amp;"-"&amp;'BH (2)'!$A771,'BH (2)'!$B$7:$S$1006,M$5,0),"")</f>
        <v/>
      </c>
      <c r="N771" s="150" t="str">
        <f>IFERROR(VLOOKUP('BH (2)'!$C$4&amp;"-"&amp;'BH (2)'!$A771,'BH (2)'!$B$7:$S$1006,N$5,0),"")</f>
        <v/>
      </c>
      <c r="O771" s="156" t="str">
        <f>IFERROR(VLOOKUP('BH (2)'!$C$4&amp;"-"&amp;'BH (2)'!$A771,'BH (2)'!$B$7:$S$1006,O$5,0),"")</f>
        <v/>
      </c>
      <c r="P771" s="148" t="str">
        <f>IFERROR(VLOOKUP('BH (2)'!$C$4&amp;"-"&amp;'BH (2)'!$A771,'BH (2)'!$B$7:$S$1006,P$5,0),"")</f>
        <v/>
      </c>
      <c r="Q771" s="157" t="str">
        <f>IFERROR(VLOOKUP('BH (2)'!$C$4&amp;"-"&amp;'BH (2)'!$A771,'BH (2)'!$B$7:$S$1006,Q$5,0),"")</f>
        <v/>
      </c>
      <c r="R771" s="158" t="str">
        <f>IFERROR(VLOOKUP('BH (2)'!$C$4&amp;"-"&amp;'BH (2)'!$A771,'BH (2)'!$B$7:$S$1006,R$5,0),"")</f>
        <v/>
      </c>
      <c r="S771" s="159" t="str">
        <f>IFERROR(VLOOKUP('BH (2)'!$C$4&amp;"-"&amp;'BH (2)'!$A771,'BH (2)'!$B$7:$S$1006,S$5,0),"")</f>
        <v/>
      </c>
      <c r="T771" s="26" t="str">
        <f t="shared" si="44"/>
        <v/>
      </c>
      <c r="U771" s="26" t="str">
        <f t="shared" si="45"/>
        <v/>
      </c>
      <c r="V771" s="26" t="str">
        <f t="shared" si="46"/>
        <v/>
      </c>
      <c r="W771" s="26" t="str">
        <f t="shared" si="47"/>
        <v/>
      </c>
    </row>
    <row r="772" spans="3:23" ht="45" customHeight="1" x14ac:dyDescent="0.25">
      <c r="C772" s="32">
        <v>766</v>
      </c>
      <c r="D772" s="150" t="str">
        <f>IFERROR(VLOOKUP('BH (2)'!$C$4&amp;"-"&amp;'BH (2)'!$A772,'BH (2)'!$B$7:$S$1006,D$5,0),"")</f>
        <v/>
      </c>
      <c r="E772" s="160" t="str">
        <f>IFERROR(VLOOKUP('BH (2)'!$C$4&amp;"-"&amp;'BH (2)'!$A772,'BH (2)'!$B$7:$S$1006,E$5,0),"")</f>
        <v/>
      </c>
      <c r="F772" s="152" t="str">
        <f>IFERROR(VLOOKUP('BH (2)'!$C$4&amp;"-"&amp;'BH (2)'!$A772,'BH (2)'!$B$7:$S$1006,F$5,0),"")</f>
        <v/>
      </c>
      <c r="G772" s="153" t="str">
        <f>IFERROR(VLOOKUP('BH (2)'!$C$4&amp;"-"&amp;'BH (2)'!$A772,'BH (2)'!$B$7:$S$1006,G$5,0),"")</f>
        <v/>
      </c>
      <c r="H772" s="154" t="str">
        <f>IFERROR(VLOOKUP('BH (2)'!$C$4&amp;"-"&amp;'BH (2)'!$A772,'BH (2)'!$B$7:$S$1006,H$5,0),"")</f>
        <v/>
      </c>
      <c r="I772" s="153" t="str">
        <f>IFERROR(VLOOKUP('BH (2)'!$C$4&amp;"-"&amp;'BH (2)'!$A772,'BH (2)'!$B$7:$S$1006,I$5,0),"")</f>
        <v/>
      </c>
      <c r="J772" s="155" t="str">
        <f>IFERROR(VLOOKUP('BH (2)'!$C$4&amp;"-"&amp;'BH (2)'!$A772,'BH (2)'!$B$7:$S$1006,J$5,0),"")</f>
        <v/>
      </c>
      <c r="K772" s="153" t="str">
        <f>IFERROR(VLOOKUP('BH (2)'!$C$4&amp;"-"&amp;'BH (2)'!$A772,'BH (2)'!$B$7:$S$1006,K$5,0),"")</f>
        <v/>
      </c>
      <c r="L772" s="150" t="str">
        <f>IFERROR(VLOOKUP('BH (2)'!$C$4&amp;"-"&amp;'BH (2)'!$A772,'BH (2)'!$B$7:$S$1006,L$5,0),"")</f>
        <v/>
      </c>
      <c r="M772" s="154" t="str">
        <f>IFERROR(VLOOKUP('BH (2)'!$C$4&amp;"-"&amp;'BH (2)'!$A772,'BH (2)'!$B$7:$S$1006,M$5,0),"")</f>
        <v/>
      </c>
      <c r="N772" s="150" t="str">
        <f>IFERROR(VLOOKUP('BH (2)'!$C$4&amp;"-"&amp;'BH (2)'!$A772,'BH (2)'!$B$7:$S$1006,N$5,0),"")</f>
        <v/>
      </c>
      <c r="O772" s="156" t="str">
        <f>IFERROR(VLOOKUP('BH (2)'!$C$4&amp;"-"&amp;'BH (2)'!$A772,'BH (2)'!$B$7:$S$1006,O$5,0),"")</f>
        <v/>
      </c>
      <c r="P772" s="148" t="str">
        <f>IFERROR(VLOOKUP('BH (2)'!$C$4&amp;"-"&amp;'BH (2)'!$A772,'BH (2)'!$B$7:$S$1006,P$5,0),"")</f>
        <v/>
      </c>
      <c r="Q772" s="157" t="str">
        <f>IFERROR(VLOOKUP('BH (2)'!$C$4&amp;"-"&amp;'BH (2)'!$A772,'BH (2)'!$B$7:$S$1006,Q$5,0),"")</f>
        <v/>
      </c>
      <c r="R772" s="158" t="str">
        <f>IFERROR(VLOOKUP('BH (2)'!$C$4&amp;"-"&amp;'BH (2)'!$A772,'BH (2)'!$B$7:$S$1006,R$5,0),"")</f>
        <v/>
      </c>
      <c r="S772" s="159" t="str">
        <f>IFERROR(VLOOKUP('BH (2)'!$C$4&amp;"-"&amp;'BH (2)'!$A772,'BH (2)'!$B$7:$S$1006,S$5,0),"")</f>
        <v/>
      </c>
      <c r="T772" s="26" t="str">
        <f t="shared" si="44"/>
        <v/>
      </c>
      <c r="U772" s="26" t="str">
        <f t="shared" si="45"/>
        <v/>
      </c>
      <c r="V772" s="26" t="str">
        <f t="shared" si="46"/>
        <v/>
      </c>
      <c r="W772" s="26" t="str">
        <f t="shared" si="47"/>
        <v/>
      </c>
    </row>
    <row r="773" spans="3:23" ht="45" customHeight="1" x14ac:dyDescent="0.25">
      <c r="C773" s="32">
        <v>767</v>
      </c>
      <c r="D773" s="150" t="str">
        <f>IFERROR(VLOOKUP('BH (2)'!$C$4&amp;"-"&amp;'BH (2)'!$A773,'BH (2)'!$B$7:$S$1006,D$5,0),"")</f>
        <v/>
      </c>
      <c r="E773" s="160" t="str">
        <f>IFERROR(VLOOKUP('BH (2)'!$C$4&amp;"-"&amp;'BH (2)'!$A773,'BH (2)'!$B$7:$S$1006,E$5,0),"")</f>
        <v/>
      </c>
      <c r="F773" s="152" t="str">
        <f>IFERROR(VLOOKUP('BH (2)'!$C$4&amp;"-"&amp;'BH (2)'!$A773,'BH (2)'!$B$7:$S$1006,F$5,0),"")</f>
        <v/>
      </c>
      <c r="G773" s="153" t="str">
        <f>IFERROR(VLOOKUP('BH (2)'!$C$4&amp;"-"&amp;'BH (2)'!$A773,'BH (2)'!$B$7:$S$1006,G$5,0),"")</f>
        <v/>
      </c>
      <c r="H773" s="154" t="str">
        <f>IFERROR(VLOOKUP('BH (2)'!$C$4&amp;"-"&amp;'BH (2)'!$A773,'BH (2)'!$B$7:$S$1006,H$5,0),"")</f>
        <v/>
      </c>
      <c r="I773" s="153" t="str">
        <f>IFERROR(VLOOKUP('BH (2)'!$C$4&amp;"-"&amp;'BH (2)'!$A773,'BH (2)'!$B$7:$S$1006,I$5,0),"")</f>
        <v/>
      </c>
      <c r="J773" s="155" t="str">
        <f>IFERROR(VLOOKUP('BH (2)'!$C$4&amp;"-"&amp;'BH (2)'!$A773,'BH (2)'!$B$7:$S$1006,J$5,0),"")</f>
        <v/>
      </c>
      <c r="K773" s="153" t="str">
        <f>IFERROR(VLOOKUP('BH (2)'!$C$4&amp;"-"&amp;'BH (2)'!$A773,'BH (2)'!$B$7:$S$1006,K$5,0),"")</f>
        <v/>
      </c>
      <c r="L773" s="150" t="str">
        <f>IFERROR(VLOOKUP('BH (2)'!$C$4&amp;"-"&amp;'BH (2)'!$A773,'BH (2)'!$B$7:$S$1006,L$5,0),"")</f>
        <v/>
      </c>
      <c r="M773" s="154" t="str">
        <f>IFERROR(VLOOKUP('BH (2)'!$C$4&amp;"-"&amp;'BH (2)'!$A773,'BH (2)'!$B$7:$S$1006,M$5,0),"")</f>
        <v/>
      </c>
      <c r="N773" s="150" t="str">
        <f>IFERROR(VLOOKUP('BH (2)'!$C$4&amp;"-"&amp;'BH (2)'!$A773,'BH (2)'!$B$7:$S$1006,N$5,0),"")</f>
        <v/>
      </c>
      <c r="O773" s="156" t="str">
        <f>IFERROR(VLOOKUP('BH (2)'!$C$4&amp;"-"&amp;'BH (2)'!$A773,'BH (2)'!$B$7:$S$1006,O$5,0),"")</f>
        <v/>
      </c>
      <c r="P773" s="148" t="str">
        <f>IFERROR(VLOOKUP('BH (2)'!$C$4&amp;"-"&amp;'BH (2)'!$A773,'BH (2)'!$B$7:$S$1006,P$5,0),"")</f>
        <v/>
      </c>
      <c r="Q773" s="157" t="str">
        <f>IFERROR(VLOOKUP('BH (2)'!$C$4&amp;"-"&amp;'BH (2)'!$A773,'BH (2)'!$B$7:$S$1006,Q$5,0),"")</f>
        <v/>
      </c>
      <c r="R773" s="158" t="str">
        <f>IFERROR(VLOOKUP('BH (2)'!$C$4&amp;"-"&amp;'BH (2)'!$A773,'BH (2)'!$B$7:$S$1006,R$5,0),"")</f>
        <v/>
      </c>
      <c r="S773" s="159" t="str">
        <f>IFERROR(VLOOKUP('BH (2)'!$C$4&amp;"-"&amp;'BH (2)'!$A773,'BH (2)'!$B$7:$S$1006,S$5,0),"")</f>
        <v/>
      </c>
      <c r="T773" s="26" t="str">
        <f t="shared" si="44"/>
        <v/>
      </c>
      <c r="U773" s="26" t="str">
        <f t="shared" si="45"/>
        <v/>
      </c>
      <c r="V773" s="26" t="str">
        <f t="shared" si="46"/>
        <v/>
      </c>
      <c r="W773" s="26" t="str">
        <f t="shared" si="47"/>
        <v/>
      </c>
    </row>
    <row r="774" spans="3:23" ht="45" customHeight="1" x14ac:dyDescent="0.25">
      <c r="C774" s="32">
        <v>768</v>
      </c>
      <c r="D774" s="150" t="str">
        <f>IFERROR(VLOOKUP('BH (2)'!$C$4&amp;"-"&amp;'BH (2)'!$A774,'BH (2)'!$B$7:$S$1006,D$5,0),"")</f>
        <v/>
      </c>
      <c r="E774" s="160" t="str">
        <f>IFERROR(VLOOKUP('BH (2)'!$C$4&amp;"-"&amp;'BH (2)'!$A774,'BH (2)'!$B$7:$S$1006,E$5,0),"")</f>
        <v/>
      </c>
      <c r="F774" s="152" t="str">
        <f>IFERROR(VLOOKUP('BH (2)'!$C$4&amp;"-"&amp;'BH (2)'!$A774,'BH (2)'!$B$7:$S$1006,F$5,0),"")</f>
        <v/>
      </c>
      <c r="G774" s="153" t="str">
        <f>IFERROR(VLOOKUP('BH (2)'!$C$4&amp;"-"&amp;'BH (2)'!$A774,'BH (2)'!$B$7:$S$1006,G$5,0),"")</f>
        <v/>
      </c>
      <c r="H774" s="154" t="str">
        <f>IFERROR(VLOOKUP('BH (2)'!$C$4&amp;"-"&amp;'BH (2)'!$A774,'BH (2)'!$B$7:$S$1006,H$5,0),"")</f>
        <v/>
      </c>
      <c r="I774" s="153" t="str">
        <f>IFERROR(VLOOKUP('BH (2)'!$C$4&amp;"-"&amp;'BH (2)'!$A774,'BH (2)'!$B$7:$S$1006,I$5,0),"")</f>
        <v/>
      </c>
      <c r="J774" s="155" t="str">
        <f>IFERROR(VLOOKUP('BH (2)'!$C$4&amp;"-"&amp;'BH (2)'!$A774,'BH (2)'!$B$7:$S$1006,J$5,0),"")</f>
        <v/>
      </c>
      <c r="K774" s="153" t="str">
        <f>IFERROR(VLOOKUP('BH (2)'!$C$4&amp;"-"&amp;'BH (2)'!$A774,'BH (2)'!$B$7:$S$1006,K$5,0),"")</f>
        <v/>
      </c>
      <c r="L774" s="150" t="str">
        <f>IFERROR(VLOOKUP('BH (2)'!$C$4&amp;"-"&amp;'BH (2)'!$A774,'BH (2)'!$B$7:$S$1006,L$5,0),"")</f>
        <v/>
      </c>
      <c r="M774" s="154" t="str">
        <f>IFERROR(VLOOKUP('BH (2)'!$C$4&amp;"-"&amp;'BH (2)'!$A774,'BH (2)'!$B$7:$S$1006,M$5,0),"")</f>
        <v/>
      </c>
      <c r="N774" s="150" t="str">
        <f>IFERROR(VLOOKUP('BH (2)'!$C$4&amp;"-"&amp;'BH (2)'!$A774,'BH (2)'!$B$7:$S$1006,N$5,0),"")</f>
        <v/>
      </c>
      <c r="O774" s="156" t="str">
        <f>IFERROR(VLOOKUP('BH (2)'!$C$4&amp;"-"&amp;'BH (2)'!$A774,'BH (2)'!$B$7:$S$1006,O$5,0),"")</f>
        <v/>
      </c>
      <c r="P774" s="148" t="str">
        <f>IFERROR(VLOOKUP('BH (2)'!$C$4&amp;"-"&amp;'BH (2)'!$A774,'BH (2)'!$B$7:$S$1006,P$5,0),"")</f>
        <v/>
      </c>
      <c r="Q774" s="157" t="str">
        <f>IFERROR(VLOOKUP('BH (2)'!$C$4&amp;"-"&amp;'BH (2)'!$A774,'BH (2)'!$B$7:$S$1006,Q$5,0),"")</f>
        <v/>
      </c>
      <c r="R774" s="158" t="str">
        <f>IFERROR(VLOOKUP('BH (2)'!$C$4&amp;"-"&amp;'BH (2)'!$A774,'BH (2)'!$B$7:$S$1006,R$5,0),"")</f>
        <v/>
      </c>
      <c r="S774" s="159" t="str">
        <f>IFERROR(VLOOKUP('BH (2)'!$C$4&amp;"-"&amp;'BH (2)'!$A774,'BH (2)'!$B$7:$S$1006,S$5,0),"")</f>
        <v/>
      </c>
      <c r="T774" s="26" t="str">
        <f t="shared" si="44"/>
        <v/>
      </c>
      <c r="U774" s="26" t="str">
        <f t="shared" si="45"/>
        <v/>
      </c>
      <c r="V774" s="26" t="str">
        <f t="shared" si="46"/>
        <v/>
      </c>
      <c r="W774" s="26" t="str">
        <f t="shared" si="47"/>
        <v/>
      </c>
    </row>
    <row r="775" spans="3:23" ht="45" customHeight="1" x14ac:dyDescent="0.25">
      <c r="C775" s="32">
        <v>769</v>
      </c>
      <c r="D775" s="150" t="str">
        <f>IFERROR(VLOOKUP('BH (2)'!$C$4&amp;"-"&amp;'BH (2)'!$A775,'BH (2)'!$B$7:$S$1006,D$5,0),"")</f>
        <v/>
      </c>
      <c r="E775" s="160" t="str">
        <f>IFERROR(VLOOKUP('BH (2)'!$C$4&amp;"-"&amp;'BH (2)'!$A775,'BH (2)'!$B$7:$S$1006,E$5,0),"")</f>
        <v/>
      </c>
      <c r="F775" s="152" t="str">
        <f>IFERROR(VLOOKUP('BH (2)'!$C$4&amp;"-"&amp;'BH (2)'!$A775,'BH (2)'!$B$7:$S$1006,F$5,0),"")</f>
        <v/>
      </c>
      <c r="G775" s="153" t="str">
        <f>IFERROR(VLOOKUP('BH (2)'!$C$4&amp;"-"&amp;'BH (2)'!$A775,'BH (2)'!$B$7:$S$1006,G$5,0),"")</f>
        <v/>
      </c>
      <c r="H775" s="154" t="str">
        <f>IFERROR(VLOOKUP('BH (2)'!$C$4&amp;"-"&amp;'BH (2)'!$A775,'BH (2)'!$B$7:$S$1006,H$5,0),"")</f>
        <v/>
      </c>
      <c r="I775" s="153" t="str">
        <f>IFERROR(VLOOKUP('BH (2)'!$C$4&amp;"-"&amp;'BH (2)'!$A775,'BH (2)'!$B$7:$S$1006,I$5,0),"")</f>
        <v/>
      </c>
      <c r="J775" s="155" t="str">
        <f>IFERROR(VLOOKUP('BH (2)'!$C$4&amp;"-"&amp;'BH (2)'!$A775,'BH (2)'!$B$7:$S$1006,J$5,0),"")</f>
        <v/>
      </c>
      <c r="K775" s="153" t="str">
        <f>IFERROR(VLOOKUP('BH (2)'!$C$4&amp;"-"&amp;'BH (2)'!$A775,'BH (2)'!$B$7:$S$1006,K$5,0),"")</f>
        <v/>
      </c>
      <c r="L775" s="150" t="str">
        <f>IFERROR(VLOOKUP('BH (2)'!$C$4&amp;"-"&amp;'BH (2)'!$A775,'BH (2)'!$B$7:$S$1006,L$5,0),"")</f>
        <v/>
      </c>
      <c r="M775" s="154" t="str">
        <f>IFERROR(VLOOKUP('BH (2)'!$C$4&amp;"-"&amp;'BH (2)'!$A775,'BH (2)'!$B$7:$S$1006,M$5,0),"")</f>
        <v/>
      </c>
      <c r="N775" s="150" t="str">
        <f>IFERROR(VLOOKUP('BH (2)'!$C$4&amp;"-"&amp;'BH (2)'!$A775,'BH (2)'!$B$7:$S$1006,N$5,0),"")</f>
        <v/>
      </c>
      <c r="O775" s="156" t="str">
        <f>IFERROR(VLOOKUP('BH (2)'!$C$4&amp;"-"&amp;'BH (2)'!$A775,'BH (2)'!$B$7:$S$1006,O$5,0),"")</f>
        <v/>
      </c>
      <c r="P775" s="148" t="str">
        <f>IFERROR(VLOOKUP('BH (2)'!$C$4&amp;"-"&amp;'BH (2)'!$A775,'BH (2)'!$B$7:$S$1006,P$5,0),"")</f>
        <v/>
      </c>
      <c r="Q775" s="157" t="str">
        <f>IFERROR(VLOOKUP('BH (2)'!$C$4&amp;"-"&amp;'BH (2)'!$A775,'BH (2)'!$B$7:$S$1006,Q$5,0),"")</f>
        <v/>
      </c>
      <c r="R775" s="158" t="str">
        <f>IFERROR(VLOOKUP('BH (2)'!$C$4&amp;"-"&amp;'BH (2)'!$A775,'BH (2)'!$B$7:$S$1006,R$5,0),"")</f>
        <v/>
      </c>
      <c r="S775" s="159" t="str">
        <f>IFERROR(VLOOKUP('BH (2)'!$C$4&amp;"-"&amp;'BH (2)'!$A775,'BH (2)'!$B$7:$S$1006,S$5,0),"")</f>
        <v/>
      </c>
      <c r="T775" s="26" t="str">
        <f t="shared" si="44"/>
        <v/>
      </c>
      <c r="U775" s="26" t="str">
        <f t="shared" si="45"/>
        <v/>
      </c>
      <c r="V775" s="26" t="str">
        <f t="shared" si="46"/>
        <v/>
      </c>
      <c r="W775" s="26" t="str">
        <f t="shared" si="47"/>
        <v/>
      </c>
    </row>
    <row r="776" spans="3:23" ht="45" customHeight="1" x14ac:dyDescent="0.25">
      <c r="C776" s="32">
        <v>770</v>
      </c>
      <c r="D776" s="150" t="str">
        <f>IFERROR(VLOOKUP('BH (2)'!$C$4&amp;"-"&amp;'BH (2)'!$A776,'BH (2)'!$B$7:$S$1006,D$5,0),"")</f>
        <v/>
      </c>
      <c r="E776" s="160" t="str">
        <f>IFERROR(VLOOKUP('BH (2)'!$C$4&amp;"-"&amp;'BH (2)'!$A776,'BH (2)'!$B$7:$S$1006,E$5,0),"")</f>
        <v/>
      </c>
      <c r="F776" s="152" t="str">
        <f>IFERROR(VLOOKUP('BH (2)'!$C$4&amp;"-"&amp;'BH (2)'!$A776,'BH (2)'!$B$7:$S$1006,F$5,0),"")</f>
        <v/>
      </c>
      <c r="G776" s="153" t="str">
        <f>IFERROR(VLOOKUP('BH (2)'!$C$4&amp;"-"&amp;'BH (2)'!$A776,'BH (2)'!$B$7:$S$1006,G$5,0),"")</f>
        <v/>
      </c>
      <c r="H776" s="154" t="str">
        <f>IFERROR(VLOOKUP('BH (2)'!$C$4&amp;"-"&amp;'BH (2)'!$A776,'BH (2)'!$B$7:$S$1006,H$5,0),"")</f>
        <v/>
      </c>
      <c r="I776" s="153" t="str">
        <f>IFERROR(VLOOKUP('BH (2)'!$C$4&amp;"-"&amp;'BH (2)'!$A776,'BH (2)'!$B$7:$S$1006,I$5,0),"")</f>
        <v/>
      </c>
      <c r="J776" s="155" t="str">
        <f>IFERROR(VLOOKUP('BH (2)'!$C$4&amp;"-"&amp;'BH (2)'!$A776,'BH (2)'!$B$7:$S$1006,J$5,0),"")</f>
        <v/>
      </c>
      <c r="K776" s="153" t="str">
        <f>IFERROR(VLOOKUP('BH (2)'!$C$4&amp;"-"&amp;'BH (2)'!$A776,'BH (2)'!$B$7:$S$1006,K$5,0),"")</f>
        <v/>
      </c>
      <c r="L776" s="150" t="str">
        <f>IFERROR(VLOOKUP('BH (2)'!$C$4&amp;"-"&amp;'BH (2)'!$A776,'BH (2)'!$B$7:$S$1006,L$5,0),"")</f>
        <v/>
      </c>
      <c r="M776" s="154" t="str">
        <f>IFERROR(VLOOKUP('BH (2)'!$C$4&amp;"-"&amp;'BH (2)'!$A776,'BH (2)'!$B$7:$S$1006,M$5,0),"")</f>
        <v/>
      </c>
      <c r="N776" s="150" t="str">
        <f>IFERROR(VLOOKUP('BH (2)'!$C$4&amp;"-"&amp;'BH (2)'!$A776,'BH (2)'!$B$7:$S$1006,N$5,0),"")</f>
        <v/>
      </c>
      <c r="O776" s="156" t="str">
        <f>IFERROR(VLOOKUP('BH (2)'!$C$4&amp;"-"&amp;'BH (2)'!$A776,'BH (2)'!$B$7:$S$1006,O$5,0),"")</f>
        <v/>
      </c>
      <c r="P776" s="148" t="str">
        <f>IFERROR(VLOOKUP('BH (2)'!$C$4&amp;"-"&amp;'BH (2)'!$A776,'BH (2)'!$B$7:$S$1006,P$5,0),"")</f>
        <v/>
      </c>
      <c r="Q776" s="157" t="str">
        <f>IFERROR(VLOOKUP('BH (2)'!$C$4&amp;"-"&amp;'BH (2)'!$A776,'BH (2)'!$B$7:$S$1006,Q$5,0),"")</f>
        <v/>
      </c>
      <c r="R776" s="158" t="str">
        <f>IFERROR(VLOOKUP('BH (2)'!$C$4&amp;"-"&amp;'BH (2)'!$A776,'BH (2)'!$B$7:$S$1006,R$5,0),"")</f>
        <v/>
      </c>
      <c r="S776" s="159" t="str">
        <f>IFERROR(VLOOKUP('BH (2)'!$C$4&amp;"-"&amp;'BH (2)'!$A776,'BH (2)'!$B$7:$S$1006,S$5,0),"")</f>
        <v/>
      </c>
      <c r="T776" s="26" t="str">
        <f t="shared" ref="T776:T839" si="48">IF(D776="","",MONTH(D776))</f>
        <v/>
      </c>
      <c r="U776" s="26" t="str">
        <f t="shared" ref="U776:U839" si="49">IF(N776="","",MONTH(N776))</f>
        <v/>
      </c>
      <c r="V776" s="26" t="str">
        <f t="shared" ref="V776:V839" si="50">IF(D776="","",YEAR(D776))</f>
        <v/>
      </c>
      <c r="W776" s="26" t="str">
        <f t="shared" ref="W776:W839" si="51">IF(N776="","",YEAR(N776))</f>
        <v/>
      </c>
    </row>
    <row r="777" spans="3:23" ht="45" customHeight="1" x14ac:dyDescent="0.25">
      <c r="C777" s="32">
        <v>771</v>
      </c>
      <c r="D777" s="150" t="str">
        <f>IFERROR(VLOOKUP('BH (2)'!$C$4&amp;"-"&amp;'BH (2)'!$A777,'BH (2)'!$B$7:$S$1006,D$5,0),"")</f>
        <v/>
      </c>
      <c r="E777" s="160" t="str">
        <f>IFERROR(VLOOKUP('BH (2)'!$C$4&amp;"-"&amp;'BH (2)'!$A777,'BH (2)'!$B$7:$S$1006,E$5,0),"")</f>
        <v/>
      </c>
      <c r="F777" s="152" t="str">
        <f>IFERROR(VLOOKUP('BH (2)'!$C$4&amp;"-"&amp;'BH (2)'!$A777,'BH (2)'!$B$7:$S$1006,F$5,0),"")</f>
        <v/>
      </c>
      <c r="G777" s="153" t="str">
        <f>IFERROR(VLOOKUP('BH (2)'!$C$4&amp;"-"&amp;'BH (2)'!$A777,'BH (2)'!$B$7:$S$1006,G$5,0),"")</f>
        <v/>
      </c>
      <c r="H777" s="154" t="str">
        <f>IFERROR(VLOOKUP('BH (2)'!$C$4&amp;"-"&amp;'BH (2)'!$A777,'BH (2)'!$B$7:$S$1006,H$5,0),"")</f>
        <v/>
      </c>
      <c r="I777" s="153" t="str">
        <f>IFERROR(VLOOKUP('BH (2)'!$C$4&amp;"-"&amp;'BH (2)'!$A777,'BH (2)'!$B$7:$S$1006,I$5,0),"")</f>
        <v/>
      </c>
      <c r="J777" s="155" t="str">
        <f>IFERROR(VLOOKUP('BH (2)'!$C$4&amp;"-"&amp;'BH (2)'!$A777,'BH (2)'!$B$7:$S$1006,J$5,0),"")</f>
        <v/>
      </c>
      <c r="K777" s="153" t="str">
        <f>IFERROR(VLOOKUP('BH (2)'!$C$4&amp;"-"&amp;'BH (2)'!$A777,'BH (2)'!$B$7:$S$1006,K$5,0),"")</f>
        <v/>
      </c>
      <c r="L777" s="150" t="str">
        <f>IFERROR(VLOOKUP('BH (2)'!$C$4&amp;"-"&amp;'BH (2)'!$A777,'BH (2)'!$B$7:$S$1006,L$5,0),"")</f>
        <v/>
      </c>
      <c r="M777" s="154" t="str">
        <f>IFERROR(VLOOKUP('BH (2)'!$C$4&amp;"-"&amp;'BH (2)'!$A777,'BH (2)'!$B$7:$S$1006,M$5,0),"")</f>
        <v/>
      </c>
      <c r="N777" s="150" t="str">
        <f>IFERROR(VLOOKUP('BH (2)'!$C$4&amp;"-"&amp;'BH (2)'!$A777,'BH (2)'!$B$7:$S$1006,N$5,0),"")</f>
        <v/>
      </c>
      <c r="O777" s="156" t="str">
        <f>IFERROR(VLOOKUP('BH (2)'!$C$4&amp;"-"&amp;'BH (2)'!$A777,'BH (2)'!$B$7:$S$1006,O$5,0),"")</f>
        <v/>
      </c>
      <c r="P777" s="148" t="str">
        <f>IFERROR(VLOOKUP('BH (2)'!$C$4&amp;"-"&amp;'BH (2)'!$A777,'BH (2)'!$B$7:$S$1006,P$5,0),"")</f>
        <v/>
      </c>
      <c r="Q777" s="157" t="str">
        <f>IFERROR(VLOOKUP('BH (2)'!$C$4&amp;"-"&amp;'BH (2)'!$A777,'BH (2)'!$B$7:$S$1006,Q$5,0),"")</f>
        <v/>
      </c>
      <c r="R777" s="158" t="str">
        <f>IFERROR(VLOOKUP('BH (2)'!$C$4&amp;"-"&amp;'BH (2)'!$A777,'BH (2)'!$B$7:$S$1006,R$5,0),"")</f>
        <v/>
      </c>
      <c r="S777" s="159" t="str">
        <f>IFERROR(VLOOKUP('BH (2)'!$C$4&amp;"-"&amp;'BH (2)'!$A777,'BH (2)'!$B$7:$S$1006,S$5,0),"")</f>
        <v/>
      </c>
      <c r="T777" s="26" t="str">
        <f t="shared" si="48"/>
        <v/>
      </c>
      <c r="U777" s="26" t="str">
        <f t="shared" si="49"/>
        <v/>
      </c>
      <c r="V777" s="26" t="str">
        <f t="shared" si="50"/>
        <v/>
      </c>
      <c r="W777" s="26" t="str">
        <f t="shared" si="51"/>
        <v/>
      </c>
    </row>
    <row r="778" spans="3:23" ht="45" customHeight="1" x14ac:dyDescent="0.25">
      <c r="C778" s="32">
        <v>772</v>
      </c>
      <c r="D778" s="150" t="str">
        <f>IFERROR(VLOOKUP('BH (2)'!$C$4&amp;"-"&amp;'BH (2)'!$A778,'BH (2)'!$B$7:$S$1006,D$5,0),"")</f>
        <v/>
      </c>
      <c r="E778" s="160" t="str">
        <f>IFERROR(VLOOKUP('BH (2)'!$C$4&amp;"-"&amp;'BH (2)'!$A778,'BH (2)'!$B$7:$S$1006,E$5,0),"")</f>
        <v/>
      </c>
      <c r="F778" s="152" t="str">
        <f>IFERROR(VLOOKUP('BH (2)'!$C$4&amp;"-"&amp;'BH (2)'!$A778,'BH (2)'!$B$7:$S$1006,F$5,0),"")</f>
        <v/>
      </c>
      <c r="G778" s="153" t="str">
        <f>IFERROR(VLOOKUP('BH (2)'!$C$4&amp;"-"&amp;'BH (2)'!$A778,'BH (2)'!$B$7:$S$1006,G$5,0),"")</f>
        <v/>
      </c>
      <c r="H778" s="154" t="str">
        <f>IFERROR(VLOOKUP('BH (2)'!$C$4&amp;"-"&amp;'BH (2)'!$A778,'BH (2)'!$B$7:$S$1006,H$5,0),"")</f>
        <v/>
      </c>
      <c r="I778" s="153" t="str">
        <f>IFERROR(VLOOKUP('BH (2)'!$C$4&amp;"-"&amp;'BH (2)'!$A778,'BH (2)'!$B$7:$S$1006,I$5,0),"")</f>
        <v/>
      </c>
      <c r="J778" s="155" t="str">
        <f>IFERROR(VLOOKUP('BH (2)'!$C$4&amp;"-"&amp;'BH (2)'!$A778,'BH (2)'!$B$7:$S$1006,J$5,0),"")</f>
        <v/>
      </c>
      <c r="K778" s="153" t="str">
        <f>IFERROR(VLOOKUP('BH (2)'!$C$4&amp;"-"&amp;'BH (2)'!$A778,'BH (2)'!$B$7:$S$1006,K$5,0),"")</f>
        <v/>
      </c>
      <c r="L778" s="150" t="str">
        <f>IFERROR(VLOOKUP('BH (2)'!$C$4&amp;"-"&amp;'BH (2)'!$A778,'BH (2)'!$B$7:$S$1006,L$5,0),"")</f>
        <v/>
      </c>
      <c r="M778" s="154" t="str">
        <f>IFERROR(VLOOKUP('BH (2)'!$C$4&amp;"-"&amp;'BH (2)'!$A778,'BH (2)'!$B$7:$S$1006,M$5,0),"")</f>
        <v/>
      </c>
      <c r="N778" s="150" t="str">
        <f>IFERROR(VLOOKUP('BH (2)'!$C$4&amp;"-"&amp;'BH (2)'!$A778,'BH (2)'!$B$7:$S$1006,N$5,0),"")</f>
        <v/>
      </c>
      <c r="O778" s="156" t="str">
        <f>IFERROR(VLOOKUP('BH (2)'!$C$4&amp;"-"&amp;'BH (2)'!$A778,'BH (2)'!$B$7:$S$1006,O$5,0),"")</f>
        <v/>
      </c>
      <c r="P778" s="148" t="str">
        <f>IFERROR(VLOOKUP('BH (2)'!$C$4&amp;"-"&amp;'BH (2)'!$A778,'BH (2)'!$B$7:$S$1006,P$5,0),"")</f>
        <v/>
      </c>
      <c r="Q778" s="157" t="str">
        <f>IFERROR(VLOOKUP('BH (2)'!$C$4&amp;"-"&amp;'BH (2)'!$A778,'BH (2)'!$B$7:$S$1006,Q$5,0),"")</f>
        <v/>
      </c>
      <c r="R778" s="158" t="str">
        <f>IFERROR(VLOOKUP('BH (2)'!$C$4&amp;"-"&amp;'BH (2)'!$A778,'BH (2)'!$B$7:$S$1006,R$5,0),"")</f>
        <v/>
      </c>
      <c r="S778" s="159" t="str">
        <f>IFERROR(VLOOKUP('BH (2)'!$C$4&amp;"-"&amp;'BH (2)'!$A778,'BH (2)'!$B$7:$S$1006,S$5,0),"")</f>
        <v/>
      </c>
      <c r="T778" s="26" t="str">
        <f t="shared" si="48"/>
        <v/>
      </c>
      <c r="U778" s="26" t="str">
        <f t="shared" si="49"/>
        <v/>
      </c>
      <c r="V778" s="26" t="str">
        <f t="shared" si="50"/>
        <v/>
      </c>
      <c r="W778" s="26" t="str">
        <f t="shared" si="51"/>
        <v/>
      </c>
    </row>
    <row r="779" spans="3:23" ht="45" customHeight="1" x14ac:dyDescent="0.25">
      <c r="C779" s="32">
        <v>773</v>
      </c>
      <c r="D779" s="150" t="str">
        <f>IFERROR(VLOOKUP('BH (2)'!$C$4&amp;"-"&amp;'BH (2)'!$A779,'BH (2)'!$B$7:$S$1006,D$5,0),"")</f>
        <v/>
      </c>
      <c r="E779" s="160" t="str">
        <f>IFERROR(VLOOKUP('BH (2)'!$C$4&amp;"-"&amp;'BH (2)'!$A779,'BH (2)'!$B$7:$S$1006,E$5,0),"")</f>
        <v/>
      </c>
      <c r="F779" s="152" t="str">
        <f>IFERROR(VLOOKUP('BH (2)'!$C$4&amp;"-"&amp;'BH (2)'!$A779,'BH (2)'!$B$7:$S$1006,F$5,0),"")</f>
        <v/>
      </c>
      <c r="G779" s="153" t="str">
        <f>IFERROR(VLOOKUP('BH (2)'!$C$4&amp;"-"&amp;'BH (2)'!$A779,'BH (2)'!$B$7:$S$1006,G$5,0),"")</f>
        <v/>
      </c>
      <c r="H779" s="154" t="str">
        <f>IFERROR(VLOOKUP('BH (2)'!$C$4&amp;"-"&amp;'BH (2)'!$A779,'BH (2)'!$B$7:$S$1006,H$5,0),"")</f>
        <v/>
      </c>
      <c r="I779" s="153" t="str">
        <f>IFERROR(VLOOKUP('BH (2)'!$C$4&amp;"-"&amp;'BH (2)'!$A779,'BH (2)'!$B$7:$S$1006,I$5,0),"")</f>
        <v/>
      </c>
      <c r="J779" s="155" t="str">
        <f>IFERROR(VLOOKUP('BH (2)'!$C$4&amp;"-"&amp;'BH (2)'!$A779,'BH (2)'!$B$7:$S$1006,J$5,0),"")</f>
        <v/>
      </c>
      <c r="K779" s="153" t="str">
        <f>IFERROR(VLOOKUP('BH (2)'!$C$4&amp;"-"&amp;'BH (2)'!$A779,'BH (2)'!$B$7:$S$1006,K$5,0),"")</f>
        <v/>
      </c>
      <c r="L779" s="150" t="str">
        <f>IFERROR(VLOOKUP('BH (2)'!$C$4&amp;"-"&amp;'BH (2)'!$A779,'BH (2)'!$B$7:$S$1006,L$5,0),"")</f>
        <v/>
      </c>
      <c r="M779" s="154" t="str">
        <f>IFERROR(VLOOKUP('BH (2)'!$C$4&amp;"-"&amp;'BH (2)'!$A779,'BH (2)'!$B$7:$S$1006,M$5,0),"")</f>
        <v/>
      </c>
      <c r="N779" s="150" t="str">
        <f>IFERROR(VLOOKUP('BH (2)'!$C$4&amp;"-"&amp;'BH (2)'!$A779,'BH (2)'!$B$7:$S$1006,N$5,0),"")</f>
        <v/>
      </c>
      <c r="O779" s="156" t="str">
        <f>IFERROR(VLOOKUP('BH (2)'!$C$4&amp;"-"&amp;'BH (2)'!$A779,'BH (2)'!$B$7:$S$1006,O$5,0),"")</f>
        <v/>
      </c>
      <c r="P779" s="148" t="str">
        <f>IFERROR(VLOOKUP('BH (2)'!$C$4&amp;"-"&amp;'BH (2)'!$A779,'BH (2)'!$B$7:$S$1006,P$5,0),"")</f>
        <v/>
      </c>
      <c r="Q779" s="157" t="str">
        <f>IFERROR(VLOOKUP('BH (2)'!$C$4&amp;"-"&amp;'BH (2)'!$A779,'BH (2)'!$B$7:$S$1006,Q$5,0),"")</f>
        <v/>
      </c>
      <c r="R779" s="158" t="str">
        <f>IFERROR(VLOOKUP('BH (2)'!$C$4&amp;"-"&amp;'BH (2)'!$A779,'BH (2)'!$B$7:$S$1006,R$5,0),"")</f>
        <v/>
      </c>
      <c r="S779" s="159" t="str">
        <f>IFERROR(VLOOKUP('BH (2)'!$C$4&amp;"-"&amp;'BH (2)'!$A779,'BH (2)'!$B$7:$S$1006,S$5,0),"")</f>
        <v/>
      </c>
      <c r="T779" s="26" t="str">
        <f t="shared" si="48"/>
        <v/>
      </c>
      <c r="U779" s="26" t="str">
        <f t="shared" si="49"/>
        <v/>
      </c>
      <c r="V779" s="26" t="str">
        <f t="shared" si="50"/>
        <v/>
      </c>
      <c r="W779" s="26" t="str">
        <f t="shared" si="51"/>
        <v/>
      </c>
    </row>
    <row r="780" spans="3:23" ht="45" customHeight="1" x14ac:dyDescent="0.25">
      <c r="C780" s="32">
        <v>774</v>
      </c>
      <c r="D780" s="150" t="str">
        <f>IFERROR(VLOOKUP('BH (2)'!$C$4&amp;"-"&amp;'BH (2)'!$A780,'BH (2)'!$B$7:$S$1006,D$5,0),"")</f>
        <v/>
      </c>
      <c r="E780" s="160" t="str">
        <f>IFERROR(VLOOKUP('BH (2)'!$C$4&amp;"-"&amp;'BH (2)'!$A780,'BH (2)'!$B$7:$S$1006,E$5,0),"")</f>
        <v/>
      </c>
      <c r="F780" s="152" t="str">
        <f>IFERROR(VLOOKUP('BH (2)'!$C$4&amp;"-"&amp;'BH (2)'!$A780,'BH (2)'!$B$7:$S$1006,F$5,0),"")</f>
        <v/>
      </c>
      <c r="G780" s="153" t="str">
        <f>IFERROR(VLOOKUP('BH (2)'!$C$4&amp;"-"&amp;'BH (2)'!$A780,'BH (2)'!$B$7:$S$1006,G$5,0),"")</f>
        <v/>
      </c>
      <c r="H780" s="154" t="str">
        <f>IFERROR(VLOOKUP('BH (2)'!$C$4&amp;"-"&amp;'BH (2)'!$A780,'BH (2)'!$B$7:$S$1006,H$5,0),"")</f>
        <v/>
      </c>
      <c r="I780" s="153" t="str">
        <f>IFERROR(VLOOKUP('BH (2)'!$C$4&amp;"-"&amp;'BH (2)'!$A780,'BH (2)'!$B$7:$S$1006,I$5,0),"")</f>
        <v/>
      </c>
      <c r="J780" s="155" t="str">
        <f>IFERROR(VLOOKUP('BH (2)'!$C$4&amp;"-"&amp;'BH (2)'!$A780,'BH (2)'!$B$7:$S$1006,J$5,0),"")</f>
        <v/>
      </c>
      <c r="K780" s="153" t="str">
        <f>IFERROR(VLOOKUP('BH (2)'!$C$4&amp;"-"&amp;'BH (2)'!$A780,'BH (2)'!$B$7:$S$1006,K$5,0),"")</f>
        <v/>
      </c>
      <c r="L780" s="150" t="str">
        <f>IFERROR(VLOOKUP('BH (2)'!$C$4&amp;"-"&amp;'BH (2)'!$A780,'BH (2)'!$B$7:$S$1006,L$5,0),"")</f>
        <v/>
      </c>
      <c r="M780" s="154" t="str">
        <f>IFERROR(VLOOKUP('BH (2)'!$C$4&amp;"-"&amp;'BH (2)'!$A780,'BH (2)'!$B$7:$S$1006,M$5,0),"")</f>
        <v/>
      </c>
      <c r="N780" s="150" t="str">
        <f>IFERROR(VLOOKUP('BH (2)'!$C$4&amp;"-"&amp;'BH (2)'!$A780,'BH (2)'!$B$7:$S$1006,N$5,0),"")</f>
        <v/>
      </c>
      <c r="O780" s="156" t="str">
        <f>IFERROR(VLOOKUP('BH (2)'!$C$4&amp;"-"&amp;'BH (2)'!$A780,'BH (2)'!$B$7:$S$1006,O$5,0),"")</f>
        <v/>
      </c>
      <c r="P780" s="148" t="str">
        <f>IFERROR(VLOOKUP('BH (2)'!$C$4&amp;"-"&amp;'BH (2)'!$A780,'BH (2)'!$B$7:$S$1006,P$5,0),"")</f>
        <v/>
      </c>
      <c r="Q780" s="157" t="str">
        <f>IFERROR(VLOOKUP('BH (2)'!$C$4&amp;"-"&amp;'BH (2)'!$A780,'BH (2)'!$B$7:$S$1006,Q$5,0),"")</f>
        <v/>
      </c>
      <c r="R780" s="158" t="str">
        <f>IFERROR(VLOOKUP('BH (2)'!$C$4&amp;"-"&amp;'BH (2)'!$A780,'BH (2)'!$B$7:$S$1006,R$5,0),"")</f>
        <v/>
      </c>
      <c r="S780" s="159" t="str">
        <f>IFERROR(VLOOKUP('BH (2)'!$C$4&amp;"-"&amp;'BH (2)'!$A780,'BH (2)'!$B$7:$S$1006,S$5,0),"")</f>
        <v/>
      </c>
      <c r="T780" s="26" t="str">
        <f t="shared" si="48"/>
        <v/>
      </c>
      <c r="U780" s="26" t="str">
        <f t="shared" si="49"/>
        <v/>
      </c>
      <c r="V780" s="26" t="str">
        <f t="shared" si="50"/>
        <v/>
      </c>
      <c r="W780" s="26" t="str">
        <f t="shared" si="51"/>
        <v/>
      </c>
    </row>
    <row r="781" spans="3:23" ht="45" customHeight="1" x14ac:dyDescent="0.25">
      <c r="C781" s="32">
        <v>775</v>
      </c>
      <c r="D781" s="150" t="str">
        <f>IFERROR(VLOOKUP('BH (2)'!$C$4&amp;"-"&amp;'BH (2)'!$A781,'BH (2)'!$B$7:$S$1006,D$5,0),"")</f>
        <v/>
      </c>
      <c r="E781" s="160" t="str">
        <f>IFERROR(VLOOKUP('BH (2)'!$C$4&amp;"-"&amp;'BH (2)'!$A781,'BH (2)'!$B$7:$S$1006,E$5,0),"")</f>
        <v/>
      </c>
      <c r="F781" s="152" t="str">
        <f>IFERROR(VLOOKUP('BH (2)'!$C$4&amp;"-"&amp;'BH (2)'!$A781,'BH (2)'!$B$7:$S$1006,F$5,0),"")</f>
        <v/>
      </c>
      <c r="G781" s="153" t="str">
        <f>IFERROR(VLOOKUP('BH (2)'!$C$4&amp;"-"&amp;'BH (2)'!$A781,'BH (2)'!$B$7:$S$1006,G$5,0),"")</f>
        <v/>
      </c>
      <c r="H781" s="154" t="str">
        <f>IFERROR(VLOOKUP('BH (2)'!$C$4&amp;"-"&amp;'BH (2)'!$A781,'BH (2)'!$B$7:$S$1006,H$5,0),"")</f>
        <v/>
      </c>
      <c r="I781" s="153" t="str">
        <f>IFERROR(VLOOKUP('BH (2)'!$C$4&amp;"-"&amp;'BH (2)'!$A781,'BH (2)'!$B$7:$S$1006,I$5,0),"")</f>
        <v/>
      </c>
      <c r="J781" s="155" t="str">
        <f>IFERROR(VLOOKUP('BH (2)'!$C$4&amp;"-"&amp;'BH (2)'!$A781,'BH (2)'!$B$7:$S$1006,J$5,0),"")</f>
        <v/>
      </c>
      <c r="K781" s="153" t="str">
        <f>IFERROR(VLOOKUP('BH (2)'!$C$4&amp;"-"&amp;'BH (2)'!$A781,'BH (2)'!$B$7:$S$1006,K$5,0),"")</f>
        <v/>
      </c>
      <c r="L781" s="150" t="str">
        <f>IFERROR(VLOOKUP('BH (2)'!$C$4&amp;"-"&amp;'BH (2)'!$A781,'BH (2)'!$B$7:$S$1006,L$5,0),"")</f>
        <v/>
      </c>
      <c r="M781" s="154" t="str">
        <f>IFERROR(VLOOKUP('BH (2)'!$C$4&amp;"-"&amp;'BH (2)'!$A781,'BH (2)'!$B$7:$S$1006,M$5,0),"")</f>
        <v/>
      </c>
      <c r="N781" s="150" t="str">
        <f>IFERROR(VLOOKUP('BH (2)'!$C$4&amp;"-"&amp;'BH (2)'!$A781,'BH (2)'!$B$7:$S$1006,N$5,0),"")</f>
        <v/>
      </c>
      <c r="O781" s="156" t="str">
        <f>IFERROR(VLOOKUP('BH (2)'!$C$4&amp;"-"&amp;'BH (2)'!$A781,'BH (2)'!$B$7:$S$1006,O$5,0),"")</f>
        <v/>
      </c>
      <c r="P781" s="148" t="str">
        <f>IFERROR(VLOOKUP('BH (2)'!$C$4&amp;"-"&amp;'BH (2)'!$A781,'BH (2)'!$B$7:$S$1006,P$5,0),"")</f>
        <v/>
      </c>
      <c r="Q781" s="157" t="str">
        <f>IFERROR(VLOOKUP('BH (2)'!$C$4&amp;"-"&amp;'BH (2)'!$A781,'BH (2)'!$B$7:$S$1006,Q$5,0),"")</f>
        <v/>
      </c>
      <c r="R781" s="158" t="str">
        <f>IFERROR(VLOOKUP('BH (2)'!$C$4&amp;"-"&amp;'BH (2)'!$A781,'BH (2)'!$B$7:$S$1006,R$5,0),"")</f>
        <v/>
      </c>
      <c r="S781" s="159" t="str">
        <f>IFERROR(VLOOKUP('BH (2)'!$C$4&amp;"-"&amp;'BH (2)'!$A781,'BH (2)'!$B$7:$S$1006,S$5,0),"")</f>
        <v/>
      </c>
      <c r="T781" s="26" t="str">
        <f t="shared" si="48"/>
        <v/>
      </c>
      <c r="U781" s="26" t="str">
        <f t="shared" si="49"/>
        <v/>
      </c>
      <c r="V781" s="26" t="str">
        <f t="shared" si="50"/>
        <v/>
      </c>
      <c r="W781" s="26" t="str">
        <f t="shared" si="51"/>
        <v/>
      </c>
    </row>
    <row r="782" spans="3:23" ht="45" customHeight="1" x14ac:dyDescent="0.25">
      <c r="C782" s="32">
        <v>776</v>
      </c>
      <c r="D782" s="150" t="str">
        <f>IFERROR(VLOOKUP('BH (2)'!$C$4&amp;"-"&amp;'BH (2)'!$A782,'BH (2)'!$B$7:$S$1006,D$5,0),"")</f>
        <v/>
      </c>
      <c r="E782" s="160" t="str">
        <f>IFERROR(VLOOKUP('BH (2)'!$C$4&amp;"-"&amp;'BH (2)'!$A782,'BH (2)'!$B$7:$S$1006,E$5,0),"")</f>
        <v/>
      </c>
      <c r="F782" s="152" t="str">
        <f>IFERROR(VLOOKUP('BH (2)'!$C$4&amp;"-"&amp;'BH (2)'!$A782,'BH (2)'!$B$7:$S$1006,F$5,0),"")</f>
        <v/>
      </c>
      <c r="G782" s="153" t="str">
        <f>IFERROR(VLOOKUP('BH (2)'!$C$4&amp;"-"&amp;'BH (2)'!$A782,'BH (2)'!$B$7:$S$1006,G$5,0),"")</f>
        <v/>
      </c>
      <c r="H782" s="154" t="str">
        <f>IFERROR(VLOOKUP('BH (2)'!$C$4&amp;"-"&amp;'BH (2)'!$A782,'BH (2)'!$B$7:$S$1006,H$5,0),"")</f>
        <v/>
      </c>
      <c r="I782" s="153" t="str">
        <f>IFERROR(VLOOKUP('BH (2)'!$C$4&amp;"-"&amp;'BH (2)'!$A782,'BH (2)'!$B$7:$S$1006,I$5,0),"")</f>
        <v/>
      </c>
      <c r="J782" s="155" t="str">
        <f>IFERROR(VLOOKUP('BH (2)'!$C$4&amp;"-"&amp;'BH (2)'!$A782,'BH (2)'!$B$7:$S$1006,J$5,0),"")</f>
        <v/>
      </c>
      <c r="K782" s="153" t="str">
        <f>IFERROR(VLOOKUP('BH (2)'!$C$4&amp;"-"&amp;'BH (2)'!$A782,'BH (2)'!$B$7:$S$1006,K$5,0),"")</f>
        <v/>
      </c>
      <c r="L782" s="150" t="str">
        <f>IFERROR(VLOOKUP('BH (2)'!$C$4&amp;"-"&amp;'BH (2)'!$A782,'BH (2)'!$B$7:$S$1006,L$5,0),"")</f>
        <v/>
      </c>
      <c r="M782" s="154" t="str">
        <f>IFERROR(VLOOKUP('BH (2)'!$C$4&amp;"-"&amp;'BH (2)'!$A782,'BH (2)'!$B$7:$S$1006,M$5,0),"")</f>
        <v/>
      </c>
      <c r="N782" s="150" t="str">
        <f>IFERROR(VLOOKUP('BH (2)'!$C$4&amp;"-"&amp;'BH (2)'!$A782,'BH (2)'!$B$7:$S$1006,N$5,0),"")</f>
        <v/>
      </c>
      <c r="O782" s="156" t="str">
        <f>IFERROR(VLOOKUP('BH (2)'!$C$4&amp;"-"&amp;'BH (2)'!$A782,'BH (2)'!$B$7:$S$1006,O$5,0),"")</f>
        <v/>
      </c>
      <c r="P782" s="148" t="str">
        <f>IFERROR(VLOOKUP('BH (2)'!$C$4&amp;"-"&amp;'BH (2)'!$A782,'BH (2)'!$B$7:$S$1006,P$5,0),"")</f>
        <v/>
      </c>
      <c r="Q782" s="157" t="str">
        <f>IFERROR(VLOOKUP('BH (2)'!$C$4&amp;"-"&amp;'BH (2)'!$A782,'BH (2)'!$B$7:$S$1006,Q$5,0),"")</f>
        <v/>
      </c>
      <c r="R782" s="158" t="str">
        <f>IFERROR(VLOOKUP('BH (2)'!$C$4&amp;"-"&amp;'BH (2)'!$A782,'BH (2)'!$B$7:$S$1006,R$5,0),"")</f>
        <v/>
      </c>
      <c r="S782" s="159" t="str">
        <f>IFERROR(VLOOKUP('BH (2)'!$C$4&amp;"-"&amp;'BH (2)'!$A782,'BH (2)'!$B$7:$S$1006,S$5,0),"")</f>
        <v/>
      </c>
      <c r="T782" s="26" t="str">
        <f t="shared" si="48"/>
        <v/>
      </c>
      <c r="U782" s="26" t="str">
        <f t="shared" si="49"/>
        <v/>
      </c>
      <c r="V782" s="26" t="str">
        <f t="shared" si="50"/>
        <v/>
      </c>
      <c r="W782" s="26" t="str">
        <f t="shared" si="51"/>
        <v/>
      </c>
    </row>
    <row r="783" spans="3:23" ht="45" customHeight="1" x14ac:dyDescent="0.25">
      <c r="C783" s="32">
        <v>777</v>
      </c>
      <c r="D783" s="150" t="str">
        <f>IFERROR(VLOOKUP('BH (2)'!$C$4&amp;"-"&amp;'BH (2)'!$A783,'BH (2)'!$B$7:$S$1006,D$5,0),"")</f>
        <v/>
      </c>
      <c r="E783" s="160" t="str">
        <f>IFERROR(VLOOKUP('BH (2)'!$C$4&amp;"-"&amp;'BH (2)'!$A783,'BH (2)'!$B$7:$S$1006,E$5,0),"")</f>
        <v/>
      </c>
      <c r="F783" s="152" t="str">
        <f>IFERROR(VLOOKUP('BH (2)'!$C$4&amp;"-"&amp;'BH (2)'!$A783,'BH (2)'!$B$7:$S$1006,F$5,0),"")</f>
        <v/>
      </c>
      <c r="G783" s="153" t="str">
        <f>IFERROR(VLOOKUP('BH (2)'!$C$4&amp;"-"&amp;'BH (2)'!$A783,'BH (2)'!$B$7:$S$1006,G$5,0),"")</f>
        <v/>
      </c>
      <c r="H783" s="154" t="str">
        <f>IFERROR(VLOOKUP('BH (2)'!$C$4&amp;"-"&amp;'BH (2)'!$A783,'BH (2)'!$B$7:$S$1006,H$5,0),"")</f>
        <v/>
      </c>
      <c r="I783" s="153" t="str">
        <f>IFERROR(VLOOKUP('BH (2)'!$C$4&amp;"-"&amp;'BH (2)'!$A783,'BH (2)'!$B$7:$S$1006,I$5,0),"")</f>
        <v/>
      </c>
      <c r="J783" s="155" t="str">
        <f>IFERROR(VLOOKUP('BH (2)'!$C$4&amp;"-"&amp;'BH (2)'!$A783,'BH (2)'!$B$7:$S$1006,J$5,0),"")</f>
        <v/>
      </c>
      <c r="K783" s="153" t="str">
        <f>IFERROR(VLOOKUP('BH (2)'!$C$4&amp;"-"&amp;'BH (2)'!$A783,'BH (2)'!$B$7:$S$1006,K$5,0),"")</f>
        <v/>
      </c>
      <c r="L783" s="150" t="str">
        <f>IFERROR(VLOOKUP('BH (2)'!$C$4&amp;"-"&amp;'BH (2)'!$A783,'BH (2)'!$B$7:$S$1006,L$5,0),"")</f>
        <v/>
      </c>
      <c r="M783" s="154" t="str">
        <f>IFERROR(VLOOKUP('BH (2)'!$C$4&amp;"-"&amp;'BH (2)'!$A783,'BH (2)'!$B$7:$S$1006,M$5,0),"")</f>
        <v/>
      </c>
      <c r="N783" s="150" t="str">
        <f>IFERROR(VLOOKUP('BH (2)'!$C$4&amp;"-"&amp;'BH (2)'!$A783,'BH (2)'!$B$7:$S$1006,N$5,0),"")</f>
        <v/>
      </c>
      <c r="O783" s="156" t="str">
        <f>IFERROR(VLOOKUP('BH (2)'!$C$4&amp;"-"&amp;'BH (2)'!$A783,'BH (2)'!$B$7:$S$1006,O$5,0),"")</f>
        <v/>
      </c>
      <c r="P783" s="148" t="str">
        <f>IFERROR(VLOOKUP('BH (2)'!$C$4&amp;"-"&amp;'BH (2)'!$A783,'BH (2)'!$B$7:$S$1006,P$5,0),"")</f>
        <v/>
      </c>
      <c r="Q783" s="157" t="str">
        <f>IFERROR(VLOOKUP('BH (2)'!$C$4&amp;"-"&amp;'BH (2)'!$A783,'BH (2)'!$B$7:$S$1006,Q$5,0),"")</f>
        <v/>
      </c>
      <c r="R783" s="158" t="str">
        <f>IFERROR(VLOOKUP('BH (2)'!$C$4&amp;"-"&amp;'BH (2)'!$A783,'BH (2)'!$B$7:$S$1006,R$5,0),"")</f>
        <v/>
      </c>
      <c r="S783" s="159" t="str">
        <f>IFERROR(VLOOKUP('BH (2)'!$C$4&amp;"-"&amp;'BH (2)'!$A783,'BH (2)'!$B$7:$S$1006,S$5,0),"")</f>
        <v/>
      </c>
      <c r="T783" s="26" t="str">
        <f t="shared" si="48"/>
        <v/>
      </c>
      <c r="U783" s="26" t="str">
        <f t="shared" si="49"/>
        <v/>
      </c>
      <c r="V783" s="26" t="str">
        <f t="shared" si="50"/>
        <v/>
      </c>
      <c r="W783" s="26" t="str">
        <f t="shared" si="51"/>
        <v/>
      </c>
    </row>
    <row r="784" spans="3:23" ht="45" customHeight="1" x14ac:dyDescent="0.25">
      <c r="C784" s="32">
        <v>778</v>
      </c>
      <c r="D784" s="150" t="str">
        <f>IFERROR(VLOOKUP('BH (2)'!$C$4&amp;"-"&amp;'BH (2)'!$A784,'BH (2)'!$B$7:$S$1006,D$5,0),"")</f>
        <v/>
      </c>
      <c r="E784" s="160" t="str">
        <f>IFERROR(VLOOKUP('BH (2)'!$C$4&amp;"-"&amp;'BH (2)'!$A784,'BH (2)'!$B$7:$S$1006,E$5,0),"")</f>
        <v/>
      </c>
      <c r="F784" s="152" t="str">
        <f>IFERROR(VLOOKUP('BH (2)'!$C$4&amp;"-"&amp;'BH (2)'!$A784,'BH (2)'!$B$7:$S$1006,F$5,0),"")</f>
        <v/>
      </c>
      <c r="G784" s="153" t="str">
        <f>IFERROR(VLOOKUP('BH (2)'!$C$4&amp;"-"&amp;'BH (2)'!$A784,'BH (2)'!$B$7:$S$1006,G$5,0),"")</f>
        <v/>
      </c>
      <c r="H784" s="154" t="str">
        <f>IFERROR(VLOOKUP('BH (2)'!$C$4&amp;"-"&amp;'BH (2)'!$A784,'BH (2)'!$B$7:$S$1006,H$5,0),"")</f>
        <v/>
      </c>
      <c r="I784" s="153" t="str">
        <f>IFERROR(VLOOKUP('BH (2)'!$C$4&amp;"-"&amp;'BH (2)'!$A784,'BH (2)'!$B$7:$S$1006,I$5,0),"")</f>
        <v/>
      </c>
      <c r="J784" s="155" t="str">
        <f>IFERROR(VLOOKUP('BH (2)'!$C$4&amp;"-"&amp;'BH (2)'!$A784,'BH (2)'!$B$7:$S$1006,J$5,0),"")</f>
        <v/>
      </c>
      <c r="K784" s="153" t="str">
        <f>IFERROR(VLOOKUP('BH (2)'!$C$4&amp;"-"&amp;'BH (2)'!$A784,'BH (2)'!$B$7:$S$1006,K$5,0),"")</f>
        <v/>
      </c>
      <c r="L784" s="150" t="str">
        <f>IFERROR(VLOOKUP('BH (2)'!$C$4&amp;"-"&amp;'BH (2)'!$A784,'BH (2)'!$B$7:$S$1006,L$5,0),"")</f>
        <v/>
      </c>
      <c r="M784" s="154" t="str">
        <f>IFERROR(VLOOKUP('BH (2)'!$C$4&amp;"-"&amp;'BH (2)'!$A784,'BH (2)'!$B$7:$S$1006,M$5,0),"")</f>
        <v/>
      </c>
      <c r="N784" s="150" t="str">
        <f>IFERROR(VLOOKUP('BH (2)'!$C$4&amp;"-"&amp;'BH (2)'!$A784,'BH (2)'!$B$7:$S$1006,N$5,0),"")</f>
        <v/>
      </c>
      <c r="O784" s="156" t="str">
        <f>IFERROR(VLOOKUP('BH (2)'!$C$4&amp;"-"&amp;'BH (2)'!$A784,'BH (2)'!$B$7:$S$1006,O$5,0),"")</f>
        <v/>
      </c>
      <c r="P784" s="148" t="str">
        <f>IFERROR(VLOOKUP('BH (2)'!$C$4&amp;"-"&amp;'BH (2)'!$A784,'BH (2)'!$B$7:$S$1006,P$5,0),"")</f>
        <v/>
      </c>
      <c r="Q784" s="157" t="str">
        <f>IFERROR(VLOOKUP('BH (2)'!$C$4&amp;"-"&amp;'BH (2)'!$A784,'BH (2)'!$B$7:$S$1006,Q$5,0),"")</f>
        <v/>
      </c>
      <c r="R784" s="158" t="str">
        <f>IFERROR(VLOOKUP('BH (2)'!$C$4&amp;"-"&amp;'BH (2)'!$A784,'BH (2)'!$B$7:$S$1006,R$5,0),"")</f>
        <v/>
      </c>
      <c r="S784" s="159" t="str">
        <f>IFERROR(VLOOKUP('BH (2)'!$C$4&amp;"-"&amp;'BH (2)'!$A784,'BH (2)'!$B$7:$S$1006,S$5,0),"")</f>
        <v/>
      </c>
      <c r="T784" s="26" t="str">
        <f t="shared" si="48"/>
        <v/>
      </c>
      <c r="U784" s="26" t="str">
        <f t="shared" si="49"/>
        <v/>
      </c>
      <c r="V784" s="26" t="str">
        <f t="shared" si="50"/>
        <v/>
      </c>
      <c r="W784" s="26" t="str">
        <f t="shared" si="51"/>
        <v/>
      </c>
    </row>
    <row r="785" spans="3:23" ht="45" customHeight="1" x14ac:dyDescent="0.25">
      <c r="C785" s="32">
        <v>779</v>
      </c>
      <c r="D785" s="150" t="str">
        <f>IFERROR(VLOOKUP('BH (2)'!$C$4&amp;"-"&amp;'BH (2)'!$A785,'BH (2)'!$B$7:$S$1006,D$5,0),"")</f>
        <v/>
      </c>
      <c r="E785" s="160" t="str">
        <f>IFERROR(VLOOKUP('BH (2)'!$C$4&amp;"-"&amp;'BH (2)'!$A785,'BH (2)'!$B$7:$S$1006,E$5,0),"")</f>
        <v/>
      </c>
      <c r="F785" s="152" t="str">
        <f>IFERROR(VLOOKUP('BH (2)'!$C$4&amp;"-"&amp;'BH (2)'!$A785,'BH (2)'!$B$7:$S$1006,F$5,0),"")</f>
        <v/>
      </c>
      <c r="G785" s="153" t="str">
        <f>IFERROR(VLOOKUP('BH (2)'!$C$4&amp;"-"&amp;'BH (2)'!$A785,'BH (2)'!$B$7:$S$1006,G$5,0),"")</f>
        <v/>
      </c>
      <c r="H785" s="154" t="str">
        <f>IFERROR(VLOOKUP('BH (2)'!$C$4&amp;"-"&amp;'BH (2)'!$A785,'BH (2)'!$B$7:$S$1006,H$5,0),"")</f>
        <v/>
      </c>
      <c r="I785" s="153" t="str">
        <f>IFERROR(VLOOKUP('BH (2)'!$C$4&amp;"-"&amp;'BH (2)'!$A785,'BH (2)'!$B$7:$S$1006,I$5,0),"")</f>
        <v/>
      </c>
      <c r="J785" s="155" t="str">
        <f>IFERROR(VLOOKUP('BH (2)'!$C$4&amp;"-"&amp;'BH (2)'!$A785,'BH (2)'!$B$7:$S$1006,J$5,0),"")</f>
        <v/>
      </c>
      <c r="K785" s="153" t="str">
        <f>IFERROR(VLOOKUP('BH (2)'!$C$4&amp;"-"&amp;'BH (2)'!$A785,'BH (2)'!$B$7:$S$1006,K$5,0),"")</f>
        <v/>
      </c>
      <c r="L785" s="150" t="str">
        <f>IFERROR(VLOOKUP('BH (2)'!$C$4&amp;"-"&amp;'BH (2)'!$A785,'BH (2)'!$B$7:$S$1006,L$5,0),"")</f>
        <v/>
      </c>
      <c r="M785" s="154" t="str">
        <f>IFERROR(VLOOKUP('BH (2)'!$C$4&amp;"-"&amp;'BH (2)'!$A785,'BH (2)'!$B$7:$S$1006,M$5,0),"")</f>
        <v/>
      </c>
      <c r="N785" s="150" t="str">
        <f>IFERROR(VLOOKUP('BH (2)'!$C$4&amp;"-"&amp;'BH (2)'!$A785,'BH (2)'!$B$7:$S$1006,N$5,0),"")</f>
        <v/>
      </c>
      <c r="O785" s="156" t="str">
        <f>IFERROR(VLOOKUP('BH (2)'!$C$4&amp;"-"&amp;'BH (2)'!$A785,'BH (2)'!$B$7:$S$1006,O$5,0),"")</f>
        <v/>
      </c>
      <c r="P785" s="148" t="str">
        <f>IFERROR(VLOOKUP('BH (2)'!$C$4&amp;"-"&amp;'BH (2)'!$A785,'BH (2)'!$B$7:$S$1006,P$5,0),"")</f>
        <v/>
      </c>
      <c r="Q785" s="157" t="str">
        <f>IFERROR(VLOOKUP('BH (2)'!$C$4&amp;"-"&amp;'BH (2)'!$A785,'BH (2)'!$B$7:$S$1006,Q$5,0),"")</f>
        <v/>
      </c>
      <c r="R785" s="158" t="str">
        <f>IFERROR(VLOOKUP('BH (2)'!$C$4&amp;"-"&amp;'BH (2)'!$A785,'BH (2)'!$B$7:$S$1006,R$5,0),"")</f>
        <v/>
      </c>
      <c r="S785" s="159" t="str">
        <f>IFERROR(VLOOKUP('BH (2)'!$C$4&amp;"-"&amp;'BH (2)'!$A785,'BH (2)'!$B$7:$S$1006,S$5,0),"")</f>
        <v/>
      </c>
      <c r="T785" s="26" t="str">
        <f t="shared" si="48"/>
        <v/>
      </c>
      <c r="U785" s="26" t="str">
        <f t="shared" si="49"/>
        <v/>
      </c>
      <c r="V785" s="26" t="str">
        <f t="shared" si="50"/>
        <v/>
      </c>
      <c r="W785" s="26" t="str">
        <f t="shared" si="51"/>
        <v/>
      </c>
    </row>
    <row r="786" spans="3:23" ht="45" customHeight="1" x14ac:dyDescent="0.25">
      <c r="C786" s="32">
        <v>780</v>
      </c>
      <c r="D786" s="150" t="str">
        <f>IFERROR(VLOOKUP('BH (2)'!$C$4&amp;"-"&amp;'BH (2)'!$A786,'BH (2)'!$B$7:$S$1006,D$5,0),"")</f>
        <v/>
      </c>
      <c r="E786" s="160" t="str">
        <f>IFERROR(VLOOKUP('BH (2)'!$C$4&amp;"-"&amp;'BH (2)'!$A786,'BH (2)'!$B$7:$S$1006,E$5,0),"")</f>
        <v/>
      </c>
      <c r="F786" s="152" t="str">
        <f>IFERROR(VLOOKUP('BH (2)'!$C$4&amp;"-"&amp;'BH (2)'!$A786,'BH (2)'!$B$7:$S$1006,F$5,0),"")</f>
        <v/>
      </c>
      <c r="G786" s="153" t="str">
        <f>IFERROR(VLOOKUP('BH (2)'!$C$4&amp;"-"&amp;'BH (2)'!$A786,'BH (2)'!$B$7:$S$1006,G$5,0),"")</f>
        <v/>
      </c>
      <c r="H786" s="154" t="str">
        <f>IFERROR(VLOOKUP('BH (2)'!$C$4&amp;"-"&amp;'BH (2)'!$A786,'BH (2)'!$B$7:$S$1006,H$5,0),"")</f>
        <v/>
      </c>
      <c r="I786" s="153" t="str">
        <f>IFERROR(VLOOKUP('BH (2)'!$C$4&amp;"-"&amp;'BH (2)'!$A786,'BH (2)'!$B$7:$S$1006,I$5,0),"")</f>
        <v/>
      </c>
      <c r="J786" s="155" t="str">
        <f>IFERROR(VLOOKUP('BH (2)'!$C$4&amp;"-"&amp;'BH (2)'!$A786,'BH (2)'!$B$7:$S$1006,J$5,0),"")</f>
        <v/>
      </c>
      <c r="K786" s="153" t="str">
        <f>IFERROR(VLOOKUP('BH (2)'!$C$4&amp;"-"&amp;'BH (2)'!$A786,'BH (2)'!$B$7:$S$1006,K$5,0),"")</f>
        <v/>
      </c>
      <c r="L786" s="150" t="str">
        <f>IFERROR(VLOOKUP('BH (2)'!$C$4&amp;"-"&amp;'BH (2)'!$A786,'BH (2)'!$B$7:$S$1006,L$5,0),"")</f>
        <v/>
      </c>
      <c r="M786" s="154" t="str">
        <f>IFERROR(VLOOKUP('BH (2)'!$C$4&amp;"-"&amp;'BH (2)'!$A786,'BH (2)'!$B$7:$S$1006,M$5,0),"")</f>
        <v/>
      </c>
      <c r="N786" s="150" t="str">
        <f>IFERROR(VLOOKUP('BH (2)'!$C$4&amp;"-"&amp;'BH (2)'!$A786,'BH (2)'!$B$7:$S$1006,N$5,0),"")</f>
        <v/>
      </c>
      <c r="O786" s="156" t="str">
        <f>IFERROR(VLOOKUP('BH (2)'!$C$4&amp;"-"&amp;'BH (2)'!$A786,'BH (2)'!$B$7:$S$1006,O$5,0),"")</f>
        <v/>
      </c>
      <c r="P786" s="148" t="str">
        <f>IFERROR(VLOOKUP('BH (2)'!$C$4&amp;"-"&amp;'BH (2)'!$A786,'BH (2)'!$B$7:$S$1006,P$5,0),"")</f>
        <v/>
      </c>
      <c r="Q786" s="157" t="str">
        <f>IFERROR(VLOOKUP('BH (2)'!$C$4&amp;"-"&amp;'BH (2)'!$A786,'BH (2)'!$B$7:$S$1006,Q$5,0),"")</f>
        <v/>
      </c>
      <c r="R786" s="158" t="str">
        <f>IFERROR(VLOOKUP('BH (2)'!$C$4&amp;"-"&amp;'BH (2)'!$A786,'BH (2)'!$B$7:$S$1006,R$5,0),"")</f>
        <v/>
      </c>
      <c r="S786" s="159" t="str">
        <f>IFERROR(VLOOKUP('BH (2)'!$C$4&amp;"-"&amp;'BH (2)'!$A786,'BH (2)'!$B$7:$S$1006,S$5,0),"")</f>
        <v/>
      </c>
      <c r="T786" s="26" t="str">
        <f t="shared" si="48"/>
        <v/>
      </c>
      <c r="U786" s="26" t="str">
        <f t="shared" si="49"/>
        <v/>
      </c>
      <c r="V786" s="26" t="str">
        <f t="shared" si="50"/>
        <v/>
      </c>
      <c r="W786" s="26" t="str">
        <f t="shared" si="51"/>
        <v/>
      </c>
    </row>
    <row r="787" spans="3:23" ht="45" customHeight="1" x14ac:dyDescent="0.25">
      <c r="C787" s="32">
        <v>781</v>
      </c>
      <c r="D787" s="150" t="str">
        <f>IFERROR(VLOOKUP('BH (2)'!$C$4&amp;"-"&amp;'BH (2)'!$A787,'BH (2)'!$B$7:$S$1006,D$5,0),"")</f>
        <v/>
      </c>
      <c r="E787" s="160" t="str">
        <f>IFERROR(VLOOKUP('BH (2)'!$C$4&amp;"-"&amp;'BH (2)'!$A787,'BH (2)'!$B$7:$S$1006,E$5,0),"")</f>
        <v/>
      </c>
      <c r="F787" s="152" t="str">
        <f>IFERROR(VLOOKUP('BH (2)'!$C$4&amp;"-"&amp;'BH (2)'!$A787,'BH (2)'!$B$7:$S$1006,F$5,0),"")</f>
        <v/>
      </c>
      <c r="G787" s="153" t="str">
        <f>IFERROR(VLOOKUP('BH (2)'!$C$4&amp;"-"&amp;'BH (2)'!$A787,'BH (2)'!$B$7:$S$1006,G$5,0),"")</f>
        <v/>
      </c>
      <c r="H787" s="154" t="str">
        <f>IFERROR(VLOOKUP('BH (2)'!$C$4&amp;"-"&amp;'BH (2)'!$A787,'BH (2)'!$B$7:$S$1006,H$5,0),"")</f>
        <v/>
      </c>
      <c r="I787" s="153" t="str">
        <f>IFERROR(VLOOKUP('BH (2)'!$C$4&amp;"-"&amp;'BH (2)'!$A787,'BH (2)'!$B$7:$S$1006,I$5,0),"")</f>
        <v/>
      </c>
      <c r="J787" s="155" t="str">
        <f>IFERROR(VLOOKUP('BH (2)'!$C$4&amp;"-"&amp;'BH (2)'!$A787,'BH (2)'!$B$7:$S$1006,J$5,0),"")</f>
        <v/>
      </c>
      <c r="K787" s="153" t="str">
        <f>IFERROR(VLOOKUP('BH (2)'!$C$4&amp;"-"&amp;'BH (2)'!$A787,'BH (2)'!$B$7:$S$1006,K$5,0),"")</f>
        <v/>
      </c>
      <c r="L787" s="150" t="str">
        <f>IFERROR(VLOOKUP('BH (2)'!$C$4&amp;"-"&amp;'BH (2)'!$A787,'BH (2)'!$B$7:$S$1006,L$5,0),"")</f>
        <v/>
      </c>
      <c r="M787" s="154" t="str">
        <f>IFERROR(VLOOKUP('BH (2)'!$C$4&amp;"-"&amp;'BH (2)'!$A787,'BH (2)'!$B$7:$S$1006,M$5,0),"")</f>
        <v/>
      </c>
      <c r="N787" s="150" t="str">
        <f>IFERROR(VLOOKUP('BH (2)'!$C$4&amp;"-"&amp;'BH (2)'!$A787,'BH (2)'!$B$7:$S$1006,N$5,0),"")</f>
        <v/>
      </c>
      <c r="O787" s="156" t="str">
        <f>IFERROR(VLOOKUP('BH (2)'!$C$4&amp;"-"&amp;'BH (2)'!$A787,'BH (2)'!$B$7:$S$1006,O$5,0),"")</f>
        <v/>
      </c>
      <c r="P787" s="148" t="str">
        <f>IFERROR(VLOOKUP('BH (2)'!$C$4&amp;"-"&amp;'BH (2)'!$A787,'BH (2)'!$B$7:$S$1006,P$5,0),"")</f>
        <v/>
      </c>
      <c r="Q787" s="157" t="str">
        <f>IFERROR(VLOOKUP('BH (2)'!$C$4&amp;"-"&amp;'BH (2)'!$A787,'BH (2)'!$B$7:$S$1006,Q$5,0),"")</f>
        <v/>
      </c>
      <c r="R787" s="158" t="str">
        <f>IFERROR(VLOOKUP('BH (2)'!$C$4&amp;"-"&amp;'BH (2)'!$A787,'BH (2)'!$B$7:$S$1006,R$5,0),"")</f>
        <v/>
      </c>
      <c r="S787" s="159" t="str">
        <f>IFERROR(VLOOKUP('BH (2)'!$C$4&amp;"-"&amp;'BH (2)'!$A787,'BH (2)'!$B$7:$S$1006,S$5,0),"")</f>
        <v/>
      </c>
      <c r="T787" s="26" t="str">
        <f t="shared" si="48"/>
        <v/>
      </c>
      <c r="U787" s="26" t="str">
        <f t="shared" si="49"/>
        <v/>
      </c>
      <c r="V787" s="26" t="str">
        <f t="shared" si="50"/>
        <v/>
      </c>
      <c r="W787" s="26" t="str">
        <f t="shared" si="51"/>
        <v/>
      </c>
    </row>
    <row r="788" spans="3:23" ht="45" customHeight="1" x14ac:dyDescent="0.25">
      <c r="C788" s="32">
        <v>782</v>
      </c>
      <c r="D788" s="150" t="str">
        <f>IFERROR(VLOOKUP('BH (2)'!$C$4&amp;"-"&amp;'BH (2)'!$A788,'BH (2)'!$B$7:$S$1006,D$5,0),"")</f>
        <v/>
      </c>
      <c r="E788" s="160" t="str">
        <f>IFERROR(VLOOKUP('BH (2)'!$C$4&amp;"-"&amp;'BH (2)'!$A788,'BH (2)'!$B$7:$S$1006,E$5,0),"")</f>
        <v/>
      </c>
      <c r="F788" s="152" t="str">
        <f>IFERROR(VLOOKUP('BH (2)'!$C$4&amp;"-"&amp;'BH (2)'!$A788,'BH (2)'!$B$7:$S$1006,F$5,0),"")</f>
        <v/>
      </c>
      <c r="G788" s="153" t="str">
        <f>IFERROR(VLOOKUP('BH (2)'!$C$4&amp;"-"&amp;'BH (2)'!$A788,'BH (2)'!$B$7:$S$1006,G$5,0),"")</f>
        <v/>
      </c>
      <c r="H788" s="154" t="str">
        <f>IFERROR(VLOOKUP('BH (2)'!$C$4&amp;"-"&amp;'BH (2)'!$A788,'BH (2)'!$B$7:$S$1006,H$5,0),"")</f>
        <v/>
      </c>
      <c r="I788" s="153" t="str">
        <f>IFERROR(VLOOKUP('BH (2)'!$C$4&amp;"-"&amp;'BH (2)'!$A788,'BH (2)'!$B$7:$S$1006,I$5,0),"")</f>
        <v/>
      </c>
      <c r="J788" s="155" t="str">
        <f>IFERROR(VLOOKUP('BH (2)'!$C$4&amp;"-"&amp;'BH (2)'!$A788,'BH (2)'!$B$7:$S$1006,J$5,0),"")</f>
        <v/>
      </c>
      <c r="K788" s="153" t="str">
        <f>IFERROR(VLOOKUP('BH (2)'!$C$4&amp;"-"&amp;'BH (2)'!$A788,'BH (2)'!$B$7:$S$1006,K$5,0),"")</f>
        <v/>
      </c>
      <c r="L788" s="150" t="str">
        <f>IFERROR(VLOOKUP('BH (2)'!$C$4&amp;"-"&amp;'BH (2)'!$A788,'BH (2)'!$B$7:$S$1006,L$5,0),"")</f>
        <v/>
      </c>
      <c r="M788" s="154" t="str">
        <f>IFERROR(VLOOKUP('BH (2)'!$C$4&amp;"-"&amp;'BH (2)'!$A788,'BH (2)'!$B$7:$S$1006,M$5,0),"")</f>
        <v/>
      </c>
      <c r="N788" s="150" t="str">
        <f>IFERROR(VLOOKUP('BH (2)'!$C$4&amp;"-"&amp;'BH (2)'!$A788,'BH (2)'!$B$7:$S$1006,N$5,0),"")</f>
        <v/>
      </c>
      <c r="O788" s="156" t="str">
        <f>IFERROR(VLOOKUP('BH (2)'!$C$4&amp;"-"&amp;'BH (2)'!$A788,'BH (2)'!$B$7:$S$1006,O$5,0),"")</f>
        <v/>
      </c>
      <c r="P788" s="148" t="str">
        <f>IFERROR(VLOOKUP('BH (2)'!$C$4&amp;"-"&amp;'BH (2)'!$A788,'BH (2)'!$B$7:$S$1006,P$5,0),"")</f>
        <v/>
      </c>
      <c r="Q788" s="157" t="str">
        <f>IFERROR(VLOOKUP('BH (2)'!$C$4&amp;"-"&amp;'BH (2)'!$A788,'BH (2)'!$B$7:$S$1006,Q$5,0),"")</f>
        <v/>
      </c>
      <c r="R788" s="158" t="str">
        <f>IFERROR(VLOOKUP('BH (2)'!$C$4&amp;"-"&amp;'BH (2)'!$A788,'BH (2)'!$B$7:$S$1006,R$5,0),"")</f>
        <v/>
      </c>
      <c r="S788" s="159" t="str">
        <f>IFERROR(VLOOKUP('BH (2)'!$C$4&amp;"-"&amp;'BH (2)'!$A788,'BH (2)'!$B$7:$S$1006,S$5,0),"")</f>
        <v/>
      </c>
      <c r="T788" s="26" t="str">
        <f t="shared" si="48"/>
        <v/>
      </c>
      <c r="U788" s="26" t="str">
        <f t="shared" si="49"/>
        <v/>
      </c>
      <c r="V788" s="26" t="str">
        <f t="shared" si="50"/>
        <v/>
      </c>
      <c r="W788" s="26" t="str">
        <f t="shared" si="51"/>
        <v/>
      </c>
    </row>
    <row r="789" spans="3:23" ht="45" customHeight="1" x14ac:dyDescent="0.25">
      <c r="C789" s="32">
        <v>783</v>
      </c>
      <c r="D789" s="150" t="str">
        <f>IFERROR(VLOOKUP('BH (2)'!$C$4&amp;"-"&amp;'BH (2)'!$A789,'BH (2)'!$B$7:$S$1006,D$5,0),"")</f>
        <v/>
      </c>
      <c r="E789" s="160" t="str">
        <f>IFERROR(VLOOKUP('BH (2)'!$C$4&amp;"-"&amp;'BH (2)'!$A789,'BH (2)'!$B$7:$S$1006,E$5,0),"")</f>
        <v/>
      </c>
      <c r="F789" s="152" t="str">
        <f>IFERROR(VLOOKUP('BH (2)'!$C$4&amp;"-"&amp;'BH (2)'!$A789,'BH (2)'!$B$7:$S$1006,F$5,0),"")</f>
        <v/>
      </c>
      <c r="G789" s="153" t="str">
        <f>IFERROR(VLOOKUP('BH (2)'!$C$4&amp;"-"&amp;'BH (2)'!$A789,'BH (2)'!$B$7:$S$1006,G$5,0),"")</f>
        <v/>
      </c>
      <c r="H789" s="154" t="str">
        <f>IFERROR(VLOOKUP('BH (2)'!$C$4&amp;"-"&amp;'BH (2)'!$A789,'BH (2)'!$B$7:$S$1006,H$5,0),"")</f>
        <v/>
      </c>
      <c r="I789" s="153" t="str">
        <f>IFERROR(VLOOKUP('BH (2)'!$C$4&amp;"-"&amp;'BH (2)'!$A789,'BH (2)'!$B$7:$S$1006,I$5,0),"")</f>
        <v/>
      </c>
      <c r="J789" s="155" t="str">
        <f>IFERROR(VLOOKUP('BH (2)'!$C$4&amp;"-"&amp;'BH (2)'!$A789,'BH (2)'!$B$7:$S$1006,J$5,0),"")</f>
        <v/>
      </c>
      <c r="K789" s="153" t="str">
        <f>IFERROR(VLOOKUP('BH (2)'!$C$4&amp;"-"&amp;'BH (2)'!$A789,'BH (2)'!$B$7:$S$1006,K$5,0),"")</f>
        <v/>
      </c>
      <c r="L789" s="150" t="str">
        <f>IFERROR(VLOOKUP('BH (2)'!$C$4&amp;"-"&amp;'BH (2)'!$A789,'BH (2)'!$B$7:$S$1006,L$5,0),"")</f>
        <v/>
      </c>
      <c r="M789" s="154" t="str">
        <f>IFERROR(VLOOKUP('BH (2)'!$C$4&amp;"-"&amp;'BH (2)'!$A789,'BH (2)'!$B$7:$S$1006,M$5,0),"")</f>
        <v/>
      </c>
      <c r="N789" s="150" t="str">
        <f>IFERROR(VLOOKUP('BH (2)'!$C$4&amp;"-"&amp;'BH (2)'!$A789,'BH (2)'!$B$7:$S$1006,N$5,0),"")</f>
        <v/>
      </c>
      <c r="O789" s="156" t="str">
        <f>IFERROR(VLOOKUP('BH (2)'!$C$4&amp;"-"&amp;'BH (2)'!$A789,'BH (2)'!$B$7:$S$1006,O$5,0),"")</f>
        <v/>
      </c>
      <c r="P789" s="148" t="str">
        <f>IFERROR(VLOOKUP('BH (2)'!$C$4&amp;"-"&amp;'BH (2)'!$A789,'BH (2)'!$B$7:$S$1006,P$5,0),"")</f>
        <v/>
      </c>
      <c r="Q789" s="157" t="str">
        <f>IFERROR(VLOOKUP('BH (2)'!$C$4&amp;"-"&amp;'BH (2)'!$A789,'BH (2)'!$B$7:$S$1006,Q$5,0),"")</f>
        <v/>
      </c>
      <c r="R789" s="158" t="str">
        <f>IFERROR(VLOOKUP('BH (2)'!$C$4&amp;"-"&amp;'BH (2)'!$A789,'BH (2)'!$B$7:$S$1006,R$5,0),"")</f>
        <v/>
      </c>
      <c r="S789" s="159" t="str">
        <f>IFERROR(VLOOKUP('BH (2)'!$C$4&amp;"-"&amp;'BH (2)'!$A789,'BH (2)'!$B$7:$S$1006,S$5,0),"")</f>
        <v/>
      </c>
      <c r="T789" s="26" t="str">
        <f t="shared" si="48"/>
        <v/>
      </c>
      <c r="U789" s="26" t="str">
        <f t="shared" si="49"/>
        <v/>
      </c>
      <c r="V789" s="26" t="str">
        <f t="shared" si="50"/>
        <v/>
      </c>
      <c r="W789" s="26" t="str">
        <f t="shared" si="51"/>
        <v/>
      </c>
    </row>
    <row r="790" spans="3:23" ht="45" customHeight="1" x14ac:dyDescent="0.25">
      <c r="C790" s="32">
        <v>784</v>
      </c>
      <c r="D790" s="150" t="str">
        <f>IFERROR(VLOOKUP('BH (2)'!$C$4&amp;"-"&amp;'BH (2)'!$A790,'BH (2)'!$B$7:$S$1006,D$5,0),"")</f>
        <v/>
      </c>
      <c r="E790" s="160" t="str">
        <f>IFERROR(VLOOKUP('BH (2)'!$C$4&amp;"-"&amp;'BH (2)'!$A790,'BH (2)'!$B$7:$S$1006,E$5,0),"")</f>
        <v/>
      </c>
      <c r="F790" s="152" t="str">
        <f>IFERROR(VLOOKUP('BH (2)'!$C$4&amp;"-"&amp;'BH (2)'!$A790,'BH (2)'!$B$7:$S$1006,F$5,0),"")</f>
        <v/>
      </c>
      <c r="G790" s="153" t="str">
        <f>IFERROR(VLOOKUP('BH (2)'!$C$4&amp;"-"&amp;'BH (2)'!$A790,'BH (2)'!$B$7:$S$1006,G$5,0),"")</f>
        <v/>
      </c>
      <c r="H790" s="154" t="str">
        <f>IFERROR(VLOOKUP('BH (2)'!$C$4&amp;"-"&amp;'BH (2)'!$A790,'BH (2)'!$B$7:$S$1006,H$5,0),"")</f>
        <v/>
      </c>
      <c r="I790" s="153" t="str">
        <f>IFERROR(VLOOKUP('BH (2)'!$C$4&amp;"-"&amp;'BH (2)'!$A790,'BH (2)'!$B$7:$S$1006,I$5,0),"")</f>
        <v/>
      </c>
      <c r="J790" s="155" t="str">
        <f>IFERROR(VLOOKUP('BH (2)'!$C$4&amp;"-"&amp;'BH (2)'!$A790,'BH (2)'!$B$7:$S$1006,J$5,0),"")</f>
        <v/>
      </c>
      <c r="K790" s="153" t="str">
        <f>IFERROR(VLOOKUP('BH (2)'!$C$4&amp;"-"&amp;'BH (2)'!$A790,'BH (2)'!$B$7:$S$1006,K$5,0),"")</f>
        <v/>
      </c>
      <c r="L790" s="150" t="str">
        <f>IFERROR(VLOOKUP('BH (2)'!$C$4&amp;"-"&amp;'BH (2)'!$A790,'BH (2)'!$B$7:$S$1006,L$5,0),"")</f>
        <v/>
      </c>
      <c r="M790" s="154" t="str">
        <f>IFERROR(VLOOKUP('BH (2)'!$C$4&amp;"-"&amp;'BH (2)'!$A790,'BH (2)'!$B$7:$S$1006,M$5,0),"")</f>
        <v/>
      </c>
      <c r="N790" s="150" t="str">
        <f>IFERROR(VLOOKUP('BH (2)'!$C$4&amp;"-"&amp;'BH (2)'!$A790,'BH (2)'!$B$7:$S$1006,N$5,0),"")</f>
        <v/>
      </c>
      <c r="O790" s="156" t="str">
        <f>IFERROR(VLOOKUP('BH (2)'!$C$4&amp;"-"&amp;'BH (2)'!$A790,'BH (2)'!$B$7:$S$1006,O$5,0),"")</f>
        <v/>
      </c>
      <c r="P790" s="148" t="str">
        <f>IFERROR(VLOOKUP('BH (2)'!$C$4&amp;"-"&amp;'BH (2)'!$A790,'BH (2)'!$B$7:$S$1006,P$5,0),"")</f>
        <v/>
      </c>
      <c r="Q790" s="157" t="str">
        <f>IFERROR(VLOOKUP('BH (2)'!$C$4&amp;"-"&amp;'BH (2)'!$A790,'BH (2)'!$B$7:$S$1006,Q$5,0),"")</f>
        <v/>
      </c>
      <c r="R790" s="158" t="str">
        <f>IFERROR(VLOOKUP('BH (2)'!$C$4&amp;"-"&amp;'BH (2)'!$A790,'BH (2)'!$B$7:$S$1006,R$5,0),"")</f>
        <v/>
      </c>
      <c r="S790" s="159" t="str">
        <f>IFERROR(VLOOKUP('BH (2)'!$C$4&amp;"-"&amp;'BH (2)'!$A790,'BH (2)'!$B$7:$S$1006,S$5,0),"")</f>
        <v/>
      </c>
      <c r="T790" s="26" t="str">
        <f t="shared" si="48"/>
        <v/>
      </c>
      <c r="U790" s="26" t="str">
        <f t="shared" si="49"/>
        <v/>
      </c>
      <c r="V790" s="26" t="str">
        <f t="shared" si="50"/>
        <v/>
      </c>
      <c r="W790" s="26" t="str">
        <f t="shared" si="51"/>
        <v/>
      </c>
    </row>
    <row r="791" spans="3:23" ht="45" customHeight="1" x14ac:dyDescent="0.25">
      <c r="C791" s="32">
        <v>785</v>
      </c>
      <c r="D791" s="150" t="str">
        <f>IFERROR(VLOOKUP('BH (2)'!$C$4&amp;"-"&amp;'BH (2)'!$A791,'BH (2)'!$B$7:$S$1006,D$5,0),"")</f>
        <v/>
      </c>
      <c r="E791" s="160" t="str">
        <f>IFERROR(VLOOKUP('BH (2)'!$C$4&amp;"-"&amp;'BH (2)'!$A791,'BH (2)'!$B$7:$S$1006,E$5,0),"")</f>
        <v/>
      </c>
      <c r="F791" s="152" t="str">
        <f>IFERROR(VLOOKUP('BH (2)'!$C$4&amp;"-"&amp;'BH (2)'!$A791,'BH (2)'!$B$7:$S$1006,F$5,0),"")</f>
        <v/>
      </c>
      <c r="G791" s="153" t="str">
        <f>IFERROR(VLOOKUP('BH (2)'!$C$4&amp;"-"&amp;'BH (2)'!$A791,'BH (2)'!$B$7:$S$1006,G$5,0),"")</f>
        <v/>
      </c>
      <c r="H791" s="154" t="str">
        <f>IFERROR(VLOOKUP('BH (2)'!$C$4&amp;"-"&amp;'BH (2)'!$A791,'BH (2)'!$B$7:$S$1006,H$5,0),"")</f>
        <v/>
      </c>
      <c r="I791" s="153" t="str">
        <f>IFERROR(VLOOKUP('BH (2)'!$C$4&amp;"-"&amp;'BH (2)'!$A791,'BH (2)'!$B$7:$S$1006,I$5,0),"")</f>
        <v/>
      </c>
      <c r="J791" s="155" t="str">
        <f>IFERROR(VLOOKUP('BH (2)'!$C$4&amp;"-"&amp;'BH (2)'!$A791,'BH (2)'!$B$7:$S$1006,J$5,0),"")</f>
        <v/>
      </c>
      <c r="K791" s="153" t="str">
        <f>IFERROR(VLOOKUP('BH (2)'!$C$4&amp;"-"&amp;'BH (2)'!$A791,'BH (2)'!$B$7:$S$1006,K$5,0),"")</f>
        <v/>
      </c>
      <c r="L791" s="150" t="str">
        <f>IFERROR(VLOOKUP('BH (2)'!$C$4&amp;"-"&amp;'BH (2)'!$A791,'BH (2)'!$B$7:$S$1006,L$5,0),"")</f>
        <v/>
      </c>
      <c r="M791" s="154" t="str">
        <f>IFERROR(VLOOKUP('BH (2)'!$C$4&amp;"-"&amp;'BH (2)'!$A791,'BH (2)'!$B$7:$S$1006,M$5,0),"")</f>
        <v/>
      </c>
      <c r="N791" s="150" t="str">
        <f>IFERROR(VLOOKUP('BH (2)'!$C$4&amp;"-"&amp;'BH (2)'!$A791,'BH (2)'!$B$7:$S$1006,N$5,0),"")</f>
        <v/>
      </c>
      <c r="O791" s="156" t="str">
        <f>IFERROR(VLOOKUP('BH (2)'!$C$4&amp;"-"&amp;'BH (2)'!$A791,'BH (2)'!$B$7:$S$1006,O$5,0),"")</f>
        <v/>
      </c>
      <c r="P791" s="148" t="str">
        <f>IFERROR(VLOOKUP('BH (2)'!$C$4&amp;"-"&amp;'BH (2)'!$A791,'BH (2)'!$B$7:$S$1006,P$5,0),"")</f>
        <v/>
      </c>
      <c r="Q791" s="157" t="str">
        <f>IFERROR(VLOOKUP('BH (2)'!$C$4&amp;"-"&amp;'BH (2)'!$A791,'BH (2)'!$B$7:$S$1006,Q$5,0),"")</f>
        <v/>
      </c>
      <c r="R791" s="158" t="str">
        <f>IFERROR(VLOOKUP('BH (2)'!$C$4&amp;"-"&amp;'BH (2)'!$A791,'BH (2)'!$B$7:$S$1006,R$5,0),"")</f>
        <v/>
      </c>
      <c r="S791" s="159" t="str">
        <f>IFERROR(VLOOKUP('BH (2)'!$C$4&amp;"-"&amp;'BH (2)'!$A791,'BH (2)'!$B$7:$S$1006,S$5,0),"")</f>
        <v/>
      </c>
      <c r="T791" s="26" t="str">
        <f t="shared" si="48"/>
        <v/>
      </c>
      <c r="U791" s="26" t="str">
        <f t="shared" si="49"/>
        <v/>
      </c>
      <c r="V791" s="26" t="str">
        <f t="shared" si="50"/>
        <v/>
      </c>
      <c r="W791" s="26" t="str">
        <f t="shared" si="51"/>
        <v/>
      </c>
    </row>
    <row r="792" spans="3:23" ht="45" customHeight="1" x14ac:dyDescent="0.25">
      <c r="C792" s="32">
        <v>786</v>
      </c>
      <c r="D792" s="150" t="str">
        <f>IFERROR(VLOOKUP('BH (2)'!$C$4&amp;"-"&amp;'BH (2)'!$A792,'BH (2)'!$B$7:$S$1006,D$5,0),"")</f>
        <v/>
      </c>
      <c r="E792" s="160" t="str">
        <f>IFERROR(VLOOKUP('BH (2)'!$C$4&amp;"-"&amp;'BH (2)'!$A792,'BH (2)'!$B$7:$S$1006,E$5,0),"")</f>
        <v/>
      </c>
      <c r="F792" s="152" t="str">
        <f>IFERROR(VLOOKUP('BH (2)'!$C$4&amp;"-"&amp;'BH (2)'!$A792,'BH (2)'!$B$7:$S$1006,F$5,0),"")</f>
        <v/>
      </c>
      <c r="G792" s="153" t="str">
        <f>IFERROR(VLOOKUP('BH (2)'!$C$4&amp;"-"&amp;'BH (2)'!$A792,'BH (2)'!$B$7:$S$1006,G$5,0),"")</f>
        <v/>
      </c>
      <c r="H792" s="154" t="str">
        <f>IFERROR(VLOOKUP('BH (2)'!$C$4&amp;"-"&amp;'BH (2)'!$A792,'BH (2)'!$B$7:$S$1006,H$5,0),"")</f>
        <v/>
      </c>
      <c r="I792" s="153" t="str">
        <f>IFERROR(VLOOKUP('BH (2)'!$C$4&amp;"-"&amp;'BH (2)'!$A792,'BH (2)'!$B$7:$S$1006,I$5,0),"")</f>
        <v/>
      </c>
      <c r="J792" s="155" t="str">
        <f>IFERROR(VLOOKUP('BH (2)'!$C$4&amp;"-"&amp;'BH (2)'!$A792,'BH (2)'!$B$7:$S$1006,J$5,0),"")</f>
        <v/>
      </c>
      <c r="K792" s="153" t="str">
        <f>IFERROR(VLOOKUP('BH (2)'!$C$4&amp;"-"&amp;'BH (2)'!$A792,'BH (2)'!$B$7:$S$1006,K$5,0),"")</f>
        <v/>
      </c>
      <c r="L792" s="150" t="str">
        <f>IFERROR(VLOOKUP('BH (2)'!$C$4&amp;"-"&amp;'BH (2)'!$A792,'BH (2)'!$B$7:$S$1006,L$5,0),"")</f>
        <v/>
      </c>
      <c r="M792" s="154" t="str">
        <f>IFERROR(VLOOKUP('BH (2)'!$C$4&amp;"-"&amp;'BH (2)'!$A792,'BH (2)'!$B$7:$S$1006,M$5,0),"")</f>
        <v/>
      </c>
      <c r="N792" s="150" t="str">
        <f>IFERROR(VLOOKUP('BH (2)'!$C$4&amp;"-"&amp;'BH (2)'!$A792,'BH (2)'!$B$7:$S$1006,N$5,0),"")</f>
        <v/>
      </c>
      <c r="O792" s="156" t="str">
        <f>IFERROR(VLOOKUP('BH (2)'!$C$4&amp;"-"&amp;'BH (2)'!$A792,'BH (2)'!$B$7:$S$1006,O$5,0),"")</f>
        <v/>
      </c>
      <c r="P792" s="148" t="str">
        <f>IFERROR(VLOOKUP('BH (2)'!$C$4&amp;"-"&amp;'BH (2)'!$A792,'BH (2)'!$B$7:$S$1006,P$5,0),"")</f>
        <v/>
      </c>
      <c r="Q792" s="157" t="str">
        <f>IFERROR(VLOOKUP('BH (2)'!$C$4&amp;"-"&amp;'BH (2)'!$A792,'BH (2)'!$B$7:$S$1006,Q$5,0),"")</f>
        <v/>
      </c>
      <c r="R792" s="158" t="str">
        <f>IFERROR(VLOOKUP('BH (2)'!$C$4&amp;"-"&amp;'BH (2)'!$A792,'BH (2)'!$B$7:$S$1006,R$5,0),"")</f>
        <v/>
      </c>
      <c r="S792" s="159" t="str">
        <f>IFERROR(VLOOKUP('BH (2)'!$C$4&amp;"-"&amp;'BH (2)'!$A792,'BH (2)'!$B$7:$S$1006,S$5,0),"")</f>
        <v/>
      </c>
      <c r="T792" s="26" t="str">
        <f t="shared" si="48"/>
        <v/>
      </c>
      <c r="U792" s="26" t="str">
        <f t="shared" si="49"/>
        <v/>
      </c>
      <c r="V792" s="26" t="str">
        <f t="shared" si="50"/>
        <v/>
      </c>
      <c r="W792" s="26" t="str">
        <f t="shared" si="51"/>
        <v/>
      </c>
    </row>
    <row r="793" spans="3:23" ht="45" customHeight="1" x14ac:dyDescent="0.25">
      <c r="C793" s="32">
        <v>787</v>
      </c>
      <c r="D793" s="150" t="str">
        <f>IFERROR(VLOOKUP('BH (2)'!$C$4&amp;"-"&amp;'BH (2)'!$A793,'BH (2)'!$B$7:$S$1006,D$5,0),"")</f>
        <v/>
      </c>
      <c r="E793" s="160" t="str">
        <f>IFERROR(VLOOKUP('BH (2)'!$C$4&amp;"-"&amp;'BH (2)'!$A793,'BH (2)'!$B$7:$S$1006,E$5,0),"")</f>
        <v/>
      </c>
      <c r="F793" s="152" t="str">
        <f>IFERROR(VLOOKUP('BH (2)'!$C$4&amp;"-"&amp;'BH (2)'!$A793,'BH (2)'!$B$7:$S$1006,F$5,0),"")</f>
        <v/>
      </c>
      <c r="G793" s="153" t="str">
        <f>IFERROR(VLOOKUP('BH (2)'!$C$4&amp;"-"&amp;'BH (2)'!$A793,'BH (2)'!$B$7:$S$1006,G$5,0),"")</f>
        <v/>
      </c>
      <c r="H793" s="154" t="str">
        <f>IFERROR(VLOOKUP('BH (2)'!$C$4&amp;"-"&amp;'BH (2)'!$A793,'BH (2)'!$B$7:$S$1006,H$5,0),"")</f>
        <v/>
      </c>
      <c r="I793" s="153" t="str">
        <f>IFERROR(VLOOKUP('BH (2)'!$C$4&amp;"-"&amp;'BH (2)'!$A793,'BH (2)'!$B$7:$S$1006,I$5,0),"")</f>
        <v/>
      </c>
      <c r="J793" s="155" t="str">
        <f>IFERROR(VLOOKUP('BH (2)'!$C$4&amp;"-"&amp;'BH (2)'!$A793,'BH (2)'!$B$7:$S$1006,J$5,0),"")</f>
        <v/>
      </c>
      <c r="K793" s="153" t="str">
        <f>IFERROR(VLOOKUP('BH (2)'!$C$4&amp;"-"&amp;'BH (2)'!$A793,'BH (2)'!$B$7:$S$1006,K$5,0),"")</f>
        <v/>
      </c>
      <c r="L793" s="150" t="str">
        <f>IFERROR(VLOOKUP('BH (2)'!$C$4&amp;"-"&amp;'BH (2)'!$A793,'BH (2)'!$B$7:$S$1006,L$5,0),"")</f>
        <v/>
      </c>
      <c r="M793" s="154" t="str">
        <f>IFERROR(VLOOKUP('BH (2)'!$C$4&amp;"-"&amp;'BH (2)'!$A793,'BH (2)'!$B$7:$S$1006,M$5,0),"")</f>
        <v/>
      </c>
      <c r="N793" s="150" t="str">
        <f>IFERROR(VLOOKUP('BH (2)'!$C$4&amp;"-"&amp;'BH (2)'!$A793,'BH (2)'!$B$7:$S$1006,N$5,0),"")</f>
        <v/>
      </c>
      <c r="O793" s="156" t="str">
        <f>IFERROR(VLOOKUP('BH (2)'!$C$4&amp;"-"&amp;'BH (2)'!$A793,'BH (2)'!$B$7:$S$1006,O$5,0),"")</f>
        <v/>
      </c>
      <c r="P793" s="148" t="str">
        <f>IFERROR(VLOOKUP('BH (2)'!$C$4&amp;"-"&amp;'BH (2)'!$A793,'BH (2)'!$B$7:$S$1006,P$5,0),"")</f>
        <v/>
      </c>
      <c r="Q793" s="157" t="str">
        <f>IFERROR(VLOOKUP('BH (2)'!$C$4&amp;"-"&amp;'BH (2)'!$A793,'BH (2)'!$B$7:$S$1006,Q$5,0),"")</f>
        <v/>
      </c>
      <c r="R793" s="158" t="str">
        <f>IFERROR(VLOOKUP('BH (2)'!$C$4&amp;"-"&amp;'BH (2)'!$A793,'BH (2)'!$B$7:$S$1006,R$5,0),"")</f>
        <v/>
      </c>
      <c r="S793" s="159" t="str">
        <f>IFERROR(VLOOKUP('BH (2)'!$C$4&amp;"-"&amp;'BH (2)'!$A793,'BH (2)'!$B$7:$S$1006,S$5,0),"")</f>
        <v/>
      </c>
      <c r="T793" s="26" t="str">
        <f t="shared" si="48"/>
        <v/>
      </c>
      <c r="U793" s="26" t="str">
        <f t="shared" si="49"/>
        <v/>
      </c>
      <c r="V793" s="26" t="str">
        <f t="shared" si="50"/>
        <v/>
      </c>
      <c r="W793" s="26" t="str">
        <f t="shared" si="51"/>
        <v/>
      </c>
    </row>
    <row r="794" spans="3:23" ht="45" customHeight="1" x14ac:dyDescent="0.25">
      <c r="C794" s="32">
        <v>788</v>
      </c>
      <c r="D794" s="150" t="str">
        <f>IFERROR(VLOOKUP('BH (2)'!$C$4&amp;"-"&amp;'BH (2)'!$A794,'BH (2)'!$B$7:$S$1006,D$5,0),"")</f>
        <v/>
      </c>
      <c r="E794" s="160" t="str">
        <f>IFERROR(VLOOKUP('BH (2)'!$C$4&amp;"-"&amp;'BH (2)'!$A794,'BH (2)'!$B$7:$S$1006,E$5,0),"")</f>
        <v/>
      </c>
      <c r="F794" s="152" t="str">
        <f>IFERROR(VLOOKUP('BH (2)'!$C$4&amp;"-"&amp;'BH (2)'!$A794,'BH (2)'!$B$7:$S$1006,F$5,0),"")</f>
        <v/>
      </c>
      <c r="G794" s="153" t="str">
        <f>IFERROR(VLOOKUP('BH (2)'!$C$4&amp;"-"&amp;'BH (2)'!$A794,'BH (2)'!$B$7:$S$1006,G$5,0),"")</f>
        <v/>
      </c>
      <c r="H794" s="154" t="str">
        <f>IFERROR(VLOOKUP('BH (2)'!$C$4&amp;"-"&amp;'BH (2)'!$A794,'BH (2)'!$B$7:$S$1006,H$5,0),"")</f>
        <v/>
      </c>
      <c r="I794" s="153" t="str">
        <f>IFERROR(VLOOKUP('BH (2)'!$C$4&amp;"-"&amp;'BH (2)'!$A794,'BH (2)'!$B$7:$S$1006,I$5,0),"")</f>
        <v/>
      </c>
      <c r="J794" s="155" t="str">
        <f>IFERROR(VLOOKUP('BH (2)'!$C$4&amp;"-"&amp;'BH (2)'!$A794,'BH (2)'!$B$7:$S$1006,J$5,0),"")</f>
        <v/>
      </c>
      <c r="K794" s="153" t="str">
        <f>IFERROR(VLOOKUP('BH (2)'!$C$4&amp;"-"&amp;'BH (2)'!$A794,'BH (2)'!$B$7:$S$1006,K$5,0),"")</f>
        <v/>
      </c>
      <c r="L794" s="150" t="str">
        <f>IFERROR(VLOOKUP('BH (2)'!$C$4&amp;"-"&amp;'BH (2)'!$A794,'BH (2)'!$B$7:$S$1006,L$5,0),"")</f>
        <v/>
      </c>
      <c r="M794" s="154" t="str">
        <f>IFERROR(VLOOKUP('BH (2)'!$C$4&amp;"-"&amp;'BH (2)'!$A794,'BH (2)'!$B$7:$S$1006,M$5,0),"")</f>
        <v/>
      </c>
      <c r="N794" s="150" t="str">
        <f>IFERROR(VLOOKUP('BH (2)'!$C$4&amp;"-"&amp;'BH (2)'!$A794,'BH (2)'!$B$7:$S$1006,N$5,0),"")</f>
        <v/>
      </c>
      <c r="O794" s="156" t="str">
        <f>IFERROR(VLOOKUP('BH (2)'!$C$4&amp;"-"&amp;'BH (2)'!$A794,'BH (2)'!$B$7:$S$1006,O$5,0),"")</f>
        <v/>
      </c>
      <c r="P794" s="148" t="str">
        <f>IFERROR(VLOOKUP('BH (2)'!$C$4&amp;"-"&amp;'BH (2)'!$A794,'BH (2)'!$B$7:$S$1006,P$5,0),"")</f>
        <v/>
      </c>
      <c r="Q794" s="157" t="str">
        <f>IFERROR(VLOOKUP('BH (2)'!$C$4&amp;"-"&amp;'BH (2)'!$A794,'BH (2)'!$B$7:$S$1006,Q$5,0),"")</f>
        <v/>
      </c>
      <c r="R794" s="158" t="str">
        <f>IFERROR(VLOOKUP('BH (2)'!$C$4&amp;"-"&amp;'BH (2)'!$A794,'BH (2)'!$B$7:$S$1006,R$5,0),"")</f>
        <v/>
      </c>
      <c r="S794" s="159" t="str">
        <f>IFERROR(VLOOKUP('BH (2)'!$C$4&amp;"-"&amp;'BH (2)'!$A794,'BH (2)'!$B$7:$S$1006,S$5,0),"")</f>
        <v/>
      </c>
      <c r="T794" s="26" t="str">
        <f t="shared" si="48"/>
        <v/>
      </c>
      <c r="U794" s="26" t="str">
        <f t="shared" si="49"/>
        <v/>
      </c>
      <c r="V794" s="26" t="str">
        <f t="shared" si="50"/>
        <v/>
      </c>
      <c r="W794" s="26" t="str">
        <f t="shared" si="51"/>
        <v/>
      </c>
    </row>
    <row r="795" spans="3:23" ht="45" customHeight="1" x14ac:dyDescent="0.25">
      <c r="C795" s="32">
        <v>789</v>
      </c>
      <c r="D795" s="150" t="str">
        <f>IFERROR(VLOOKUP('BH (2)'!$C$4&amp;"-"&amp;'BH (2)'!$A795,'BH (2)'!$B$7:$S$1006,D$5,0),"")</f>
        <v/>
      </c>
      <c r="E795" s="160" t="str">
        <f>IFERROR(VLOOKUP('BH (2)'!$C$4&amp;"-"&amp;'BH (2)'!$A795,'BH (2)'!$B$7:$S$1006,E$5,0),"")</f>
        <v/>
      </c>
      <c r="F795" s="152" t="str">
        <f>IFERROR(VLOOKUP('BH (2)'!$C$4&amp;"-"&amp;'BH (2)'!$A795,'BH (2)'!$B$7:$S$1006,F$5,0),"")</f>
        <v/>
      </c>
      <c r="G795" s="153" t="str">
        <f>IFERROR(VLOOKUP('BH (2)'!$C$4&amp;"-"&amp;'BH (2)'!$A795,'BH (2)'!$B$7:$S$1006,G$5,0),"")</f>
        <v/>
      </c>
      <c r="H795" s="154" t="str">
        <f>IFERROR(VLOOKUP('BH (2)'!$C$4&amp;"-"&amp;'BH (2)'!$A795,'BH (2)'!$B$7:$S$1006,H$5,0),"")</f>
        <v/>
      </c>
      <c r="I795" s="153" t="str">
        <f>IFERROR(VLOOKUP('BH (2)'!$C$4&amp;"-"&amp;'BH (2)'!$A795,'BH (2)'!$B$7:$S$1006,I$5,0),"")</f>
        <v/>
      </c>
      <c r="J795" s="155" t="str">
        <f>IFERROR(VLOOKUP('BH (2)'!$C$4&amp;"-"&amp;'BH (2)'!$A795,'BH (2)'!$B$7:$S$1006,J$5,0),"")</f>
        <v/>
      </c>
      <c r="K795" s="153" t="str">
        <f>IFERROR(VLOOKUP('BH (2)'!$C$4&amp;"-"&amp;'BH (2)'!$A795,'BH (2)'!$B$7:$S$1006,K$5,0),"")</f>
        <v/>
      </c>
      <c r="L795" s="150" t="str">
        <f>IFERROR(VLOOKUP('BH (2)'!$C$4&amp;"-"&amp;'BH (2)'!$A795,'BH (2)'!$B$7:$S$1006,L$5,0),"")</f>
        <v/>
      </c>
      <c r="M795" s="154" t="str">
        <f>IFERROR(VLOOKUP('BH (2)'!$C$4&amp;"-"&amp;'BH (2)'!$A795,'BH (2)'!$B$7:$S$1006,M$5,0),"")</f>
        <v/>
      </c>
      <c r="N795" s="150" t="str">
        <f>IFERROR(VLOOKUP('BH (2)'!$C$4&amp;"-"&amp;'BH (2)'!$A795,'BH (2)'!$B$7:$S$1006,N$5,0),"")</f>
        <v/>
      </c>
      <c r="O795" s="156" t="str">
        <f>IFERROR(VLOOKUP('BH (2)'!$C$4&amp;"-"&amp;'BH (2)'!$A795,'BH (2)'!$B$7:$S$1006,O$5,0),"")</f>
        <v/>
      </c>
      <c r="P795" s="148" t="str">
        <f>IFERROR(VLOOKUP('BH (2)'!$C$4&amp;"-"&amp;'BH (2)'!$A795,'BH (2)'!$B$7:$S$1006,P$5,0),"")</f>
        <v/>
      </c>
      <c r="Q795" s="157" t="str">
        <f>IFERROR(VLOOKUP('BH (2)'!$C$4&amp;"-"&amp;'BH (2)'!$A795,'BH (2)'!$B$7:$S$1006,Q$5,0),"")</f>
        <v/>
      </c>
      <c r="R795" s="158" t="str">
        <f>IFERROR(VLOOKUP('BH (2)'!$C$4&amp;"-"&amp;'BH (2)'!$A795,'BH (2)'!$B$7:$S$1006,R$5,0),"")</f>
        <v/>
      </c>
      <c r="S795" s="159" t="str">
        <f>IFERROR(VLOOKUP('BH (2)'!$C$4&amp;"-"&amp;'BH (2)'!$A795,'BH (2)'!$B$7:$S$1006,S$5,0),"")</f>
        <v/>
      </c>
      <c r="T795" s="26" t="str">
        <f t="shared" si="48"/>
        <v/>
      </c>
      <c r="U795" s="26" t="str">
        <f t="shared" si="49"/>
        <v/>
      </c>
      <c r="V795" s="26" t="str">
        <f t="shared" si="50"/>
        <v/>
      </c>
      <c r="W795" s="26" t="str">
        <f t="shared" si="51"/>
        <v/>
      </c>
    </row>
    <row r="796" spans="3:23" ht="45" customHeight="1" x14ac:dyDescent="0.25">
      <c r="C796" s="32">
        <v>790</v>
      </c>
      <c r="D796" s="150" t="str">
        <f>IFERROR(VLOOKUP('BH (2)'!$C$4&amp;"-"&amp;'BH (2)'!$A796,'BH (2)'!$B$7:$S$1006,D$5,0),"")</f>
        <v/>
      </c>
      <c r="E796" s="160" t="str">
        <f>IFERROR(VLOOKUP('BH (2)'!$C$4&amp;"-"&amp;'BH (2)'!$A796,'BH (2)'!$B$7:$S$1006,E$5,0),"")</f>
        <v/>
      </c>
      <c r="F796" s="152" t="str">
        <f>IFERROR(VLOOKUP('BH (2)'!$C$4&amp;"-"&amp;'BH (2)'!$A796,'BH (2)'!$B$7:$S$1006,F$5,0),"")</f>
        <v/>
      </c>
      <c r="G796" s="153" t="str">
        <f>IFERROR(VLOOKUP('BH (2)'!$C$4&amp;"-"&amp;'BH (2)'!$A796,'BH (2)'!$B$7:$S$1006,G$5,0),"")</f>
        <v/>
      </c>
      <c r="H796" s="154" t="str">
        <f>IFERROR(VLOOKUP('BH (2)'!$C$4&amp;"-"&amp;'BH (2)'!$A796,'BH (2)'!$B$7:$S$1006,H$5,0),"")</f>
        <v/>
      </c>
      <c r="I796" s="153" t="str">
        <f>IFERROR(VLOOKUP('BH (2)'!$C$4&amp;"-"&amp;'BH (2)'!$A796,'BH (2)'!$B$7:$S$1006,I$5,0),"")</f>
        <v/>
      </c>
      <c r="J796" s="155" t="str">
        <f>IFERROR(VLOOKUP('BH (2)'!$C$4&amp;"-"&amp;'BH (2)'!$A796,'BH (2)'!$B$7:$S$1006,J$5,0),"")</f>
        <v/>
      </c>
      <c r="K796" s="153" t="str">
        <f>IFERROR(VLOOKUP('BH (2)'!$C$4&amp;"-"&amp;'BH (2)'!$A796,'BH (2)'!$B$7:$S$1006,K$5,0),"")</f>
        <v/>
      </c>
      <c r="L796" s="150" t="str">
        <f>IFERROR(VLOOKUP('BH (2)'!$C$4&amp;"-"&amp;'BH (2)'!$A796,'BH (2)'!$B$7:$S$1006,L$5,0),"")</f>
        <v/>
      </c>
      <c r="M796" s="154" t="str">
        <f>IFERROR(VLOOKUP('BH (2)'!$C$4&amp;"-"&amp;'BH (2)'!$A796,'BH (2)'!$B$7:$S$1006,M$5,0),"")</f>
        <v/>
      </c>
      <c r="N796" s="150" t="str">
        <f>IFERROR(VLOOKUP('BH (2)'!$C$4&amp;"-"&amp;'BH (2)'!$A796,'BH (2)'!$B$7:$S$1006,N$5,0),"")</f>
        <v/>
      </c>
      <c r="O796" s="156" t="str">
        <f>IFERROR(VLOOKUP('BH (2)'!$C$4&amp;"-"&amp;'BH (2)'!$A796,'BH (2)'!$B$7:$S$1006,O$5,0),"")</f>
        <v/>
      </c>
      <c r="P796" s="148" t="str">
        <f>IFERROR(VLOOKUP('BH (2)'!$C$4&amp;"-"&amp;'BH (2)'!$A796,'BH (2)'!$B$7:$S$1006,P$5,0),"")</f>
        <v/>
      </c>
      <c r="Q796" s="157" t="str">
        <f>IFERROR(VLOOKUP('BH (2)'!$C$4&amp;"-"&amp;'BH (2)'!$A796,'BH (2)'!$B$7:$S$1006,Q$5,0),"")</f>
        <v/>
      </c>
      <c r="R796" s="158" t="str">
        <f>IFERROR(VLOOKUP('BH (2)'!$C$4&amp;"-"&amp;'BH (2)'!$A796,'BH (2)'!$B$7:$S$1006,R$5,0),"")</f>
        <v/>
      </c>
      <c r="S796" s="159" t="str">
        <f>IFERROR(VLOOKUP('BH (2)'!$C$4&amp;"-"&amp;'BH (2)'!$A796,'BH (2)'!$B$7:$S$1006,S$5,0),"")</f>
        <v/>
      </c>
      <c r="T796" s="26" t="str">
        <f t="shared" si="48"/>
        <v/>
      </c>
      <c r="U796" s="26" t="str">
        <f t="shared" si="49"/>
        <v/>
      </c>
      <c r="V796" s="26" t="str">
        <f t="shared" si="50"/>
        <v/>
      </c>
      <c r="W796" s="26" t="str">
        <f t="shared" si="51"/>
        <v/>
      </c>
    </row>
    <row r="797" spans="3:23" ht="45" customHeight="1" x14ac:dyDescent="0.25">
      <c r="C797" s="32">
        <v>791</v>
      </c>
      <c r="D797" s="150" t="str">
        <f>IFERROR(VLOOKUP('BH (2)'!$C$4&amp;"-"&amp;'BH (2)'!$A797,'BH (2)'!$B$7:$S$1006,D$5,0),"")</f>
        <v/>
      </c>
      <c r="E797" s="160" t="str">
        <f>IFERROR(VLOOKUP('BH (2)'!$C$4&amp;"-"&amp;'BH (2)'!$A797,'BH (2)'!$B$7:$S$1006,E$5,0),"")</f>
        <v/>
      </c>
      <c r="F797" s="152" t="str">
        <f>IFERROR(VLOOKUP('BH (2)'!$C$4&amp;"-"&amp;'BH (2)'!$A797,'BH (2)'!$B$7:$S$1006,F$5,0),"")</f>
        <v/>
      </c>
      <c r="G797" s="153" t="str">
        <f>IFERROR(VLOOKUP('BH (2)'!$C$4&amp;"-"&amp;'BH (2)'!$A797,'BH (2)'!$B$7:$S$1006,G$5,0),"")</f>
        <v/>
      </c>
      <c r="H797" s="154" t="str">
        <f>IFERROR(VLOOKUP('BH (2)'!$C$4&amp;"-"&amp;'BH (2)'!$A797,'BH (2)'!$B$7:$S$1006,H$5,0),"")</f>
        <v/>
      </c>
      <c r="I797" s="153" t="str">
        <f>IFERROR(VLOOKUP('BH (2)'!$C$4&amp;"-"&amp;'BH (2)'!$A797,'BH (2)'!$B$7:$S$1006,I$5,0),"")</f>
        <v/>
      </c>
      <c r="J797" s="155" t="str">
        <f>IFERROR(VLOOKUP('BH (2)'!$C$4&amp;"-"&amp;'BH (2)'!$A797,'BH (2)'!$B$7:$S$1006,J$5,0),"")</f>
        <v/>
      </c>
      <c r="K797" s="153" t="str">
        <f>IFERROR(VLOOKUP('BH (2)'!$C$4&amp;"-"&amp;'BH (2)'!$A797,'BH (2)'!$B$7:$S$1006,K$5,0),"")</f>
        <v/>
      </c>
      <c r="L797" s="150" t="str">
        <f>IFERROR(VLOOKUP('BH (2)'!$C$4&amp;"-"&amp;'BH (2)'!$A797,'BH (2)'!$B$7:$S$1006,L$5,0),"")</f>
        <v/>
      </c>
      <c r="M797" s="154" t="str">
        <f>IFERROR(VLOOKUP('BH (2)'!$C$4&amp;"-"&amp;'BH (2)'!$A797,'BH (2)'!$B$7:$S$1006,M$5,0),"")</f>
        <v/>
      </c>
      <c r="N797" s="150" t="str">
        <f>IFERROR(VLOOKUP('BH (2)'!$C$4&amp;"-"&amp;'BH (2)'!$A797,'BH (2)'!$B$7:$S$1006,N$5,0),"")</f>
        <v/>
      </c>
      <c r="O797" s="156" t="str">
        <f>IFERROR(VLOOKUP('BH (2)'!$C$4&amp;"-"&amp;'BH (2)'!$A797,'BH (2)'!$B$7:$S$1006,O$5,0),"")</f>
        <v/>
      </c>
      <c r="P797" s="148" t="str">
        <f>IFERROR(VLOOKUP('BH (2)'!$C$4&amp;"-"&amp;'BH (2)'!$A797,'BH (2)'!$B$7:$S$1006,P$5,0),"")</f>
        <v/>
      </c>
      <c r="Q797" s="157" t="str">
        <f>IFERROR(VLOOKUP('BH (2)'!$C$4&amp;"-"&amp;'BH (2)'!$A797,'BH (2)'!$B$7:$S$1006,Q$5,0),"")</f>
        <v/>
      </c>
      <c r="R797" s="158" t="str">
        <f>IFERROR(VLOOKUP('BH (2)'!$C$4&amp;"-"&amp;'BH (2)'!$A797,'BH (2)'!$B$7:$S$1006,R$5,0),"")</f>
        <v/>
      </c>
      <c r="S797" s="159" t="str">
        <f>IFERROR(VLOOKUP('BH (2)'!$C$4&amp;"-"&amp;'BH (2)'!$A797,'BH (2)'!$B$7:$S$1006,S$5,0),"")</f>
        <v/>
      </c>
      <c r="T797" s="26" t="str">
        <f t="shared" si="48"/>
        <v/>
      </c>
      <c r="U797" s="26" t="str">
        <f t="shared" si="49"/>
        <v/>
      </c>
      <c r="V797" s="26" t="str">
        <f t="shared" si="50"/>
        <v/>
      </c>
      <c r="W797" s="26" t="str">
        <f t="shared" si="51"/>
        <v/>
      </c>
    </row>
    <row r="798" spans="3:23" ht="45" customHeight="1" x14ac:dyDescent="0.25">
      <c r="C798" s="32">
        <v>792</v>
      </c>
      <c r="D798" s="150" t="str">
        <f>IFERROR(VLOOKUP('BH (2)'!$C$4&amp;"-"&amp;'BH (2)'!$A798,'BH (2)'!$B$7:$S$1006,D$5,0),"")</f>
        <v/>
      </c>
      <c r="E798" s="160" t="str">
        <f>IFERROR(VLOOKUP('BH (2)'!$C$4&amp;"-"&amp;'BH (2)'!$A798,'BH (2)'!$B$7:$S$1006,E$5,0),"")</f>
        <v/>
      </c>
      <c r="F798" s="152" t="str">
        <f>IFERROR(VLOOKUP('BH (2)'!$C$4&amp;"-"&amp;'BH (2)'!$A798,'BH (2)'!$B$7:$S$1006,F$5,0),"")</f>
        <v/>
      </c>
      <c r="G798" s="153" t="str">
        <f>IFERROR(VLOOKUP('BH (2)'!$C$4&amp;"-"&amp;'BH (2)'!$A798,'BH (2)'!$B$7:$S$1006,G$5,0),"")</f>
        <v/>
      </c>
      <c r="H798" s="154" t="str">
        <f>IFERROR(VLOOKUP('BH (2)'!$C$4&amp;"-"&amp;'BH (2)'!$A798,'BH (2)'!$B$7:$S$1006,H$5,0),"")</f>
        <v/>
      </c>
      <c r="I798" s="153" t="str">
        <f>IFERROR(VLOOKUP('BH (2)'!$C$4&amp;"-"&amp;'BH (2)'!$A798,'BH (2)'!$B$7:$S$1006,I$5,0),"")</f>
        <v/>
      </c>
      <c r="J798" s="155" t="str">
        <f>IFERROR(VLOOKUP('BH (2)'!$C$4&amp;"-"&amp;'BH (2)'!$A798,'BH (2)'!$B$7:$S$1006,J$5,0),"")</f>
        <v/>
      </c>
      <c r="K798" s="153" t="str">
        <f>IFERROR(VLOOKUP('BH (2)'!$C$4&amp;"-"&amp;'BH (2)'!$A798,'BH (2)'!$B$7:$S$1006,K$5,0),"")</f>
        <v/>
      </c>
      <c r="L798" s="150" t="str">
        <f>IFERROR(VLOOKUP('BH (2)'!$C$4&amp;"-"&amp;'BH (2)'!$A798,'BH (2)'!$B$7:$S$1006,L$5,0),"")</f>
        <v/>
      </c>
      <c r="M798" s="154" t="str">
        <f>IFERROR(VLOOKUP('BH (2)'!$C$4&amp;"-"&amp;'BH (2)'!$A798,'BH (2)'!$B$7:$S$1006,M$5,0),"")</f>
        <v/>
      </c>
      <c r="N798" s="150" t="str">
        <f>IFERROR(VLOOKUP('BH (2)'!$C$4&amp;"-"&amp;'BH (2)'!$A798,'BH (2)'!$B$7:$S$1006,N$5,0),"")</f>
        <v/>
      </c>
      <c r="O798" s="156" t="str">
        <f>IFERROR(VLOOKUP('BH (2)'!$C$4&amp;"-"&amp;'BH (2)'!$A798,'BH (2)'!$B$7:$S$1006,O$5,0),"")</f>
        <v/>
      </c>
      <c r="P798" s="148" t="str">
        <f>IFERROR(VLOOKUP('BH (2)'!$C$4&amp;"-"&amp;'BH (2)'!$A798,'BH (2)'!$B$7:$S$1006,P$5,0),"")</f>
        <v/>
      </c>
      <c r="Q798" s="157" t="str">
        <f>IFERROR(VLOOKUP('BH (2)'!$C$4&amp;"-"&amp;'BH (2)'!$A798,'BH (2)'!$B$7:$S$1006,Q$5,0),"")</f>
        <v/>
      </c>
      <c r="R798" s="158" t="str">
        <f>IFERROR(VLOOKUP('BH (2)'!$C$4&amp;"-"&amp;'BH (2)'!$A798,'BH (2)'!$B$7:$S$1006,R$5,0),"")</f>
        <v/>
      </c>
      <c r="S798" s="159" t="str">
        <f>IFERROR(VLOOKUP('BH (2)'!$C$4&amp;"-"&amp;'BH (2)'!$A798,'BH (2)'!$B$7:$S$1006,S$5,0),"")</f>
        <v/>
      </c>
      <c r="T798" s="26" t="str">
        <f t="shared" si="48"/>
        <v/>
      </c>
      <c r="U798" s="26" t="str">
        <f t="shared" si="49"/>
        <v/>
      </c>
      <c r="V798" s="26" t="str">
        <f t="shared" si="50"/>
        <v/>
      </c>
      <c r="W798" s="26" t="str">
        <f t="shared" si="51"/>
        <v/>
      </c>
    </row>
    <row r="799" spans="3:23" ht="45" customHeight="1" x14ac:dyDescent="0.25">
      <c r="C799" s="32">
        <v>793</v>
      </c>
      <c r="D799" s="150" t="str">
        <f>IFERROR(VLOOKUP('BH (2)'!$C$4&amp;"-"&amp;'BH (2)'!$A799,'BH (2)'!$B$7:$S$1006,D$5,0),"")</f>
        <v/>
      </c>
      <c r="E799" s="160" t="str">
        <f>IFERROR(VLOOKUP('BH (2)'!$C$4&amp;"-"&amp;'BH (2)'!$A799,'BH (2)'!$B$7:$S$1006,E$5,0),"")</f>
        <v/>
      </c>
      <c r="F799" s="152" t="str">
        <f>IFERROR(VLOOKUP('BH (2)'!$C$4&amp;"-"&amp;'BH (2)'!$A799,'BH (2)'!$B$7:$S$1006,F$5,0),"")</f>
        <v/>
      </c>
      <c r="G799" s="153" t="str">
        <f>IFERROR(VLOOKUP('BH (2)'!$C$4&amp;"-"&amp;'BH (2)'!$A799,'BH (2)'!$B$7:$S$1006,G$5,0),"")</f>
        <v/>
      </c>
      <c r="H799" s="154" t="str">
        <f>IFERROR(VLOOKUP('BH (2)'!$C$4&amp;"-"&amp;'BH (2)'!$A799,'BH (2)'!$B$7:$S$1006,H$5,0),"")</f>
        <v/>
      </c>
      <c r="I799" s="153" t="str">
        <f>IFERROR(VLOOKUP('BH (2)'!$C$4&amp;"-"&amp;'BH (2)'!$A799,'BH (2)'!$B$7:$S$1006,I$5,0),"")</f>
        <v/>
      </c>
      <c r="J799" s="155" t="str">
        <f>IFERROR(VLOOKUP('BH (2)'!$C$4&amp;"-"&amp;'BH (2)'!$A799,'BH (2)'!$B$7:$S$1006,J$5,0),"")</f>
        <v/>
      </c>
      <c r="K799" s="153" t="str">
        <f>IFERROR(VLOOKUP('BH (2)'!$C$4&amp;"-"&amp;'BH (2)'!$A799,'BH (2)'!$B$7:$S$1006,K$5,0),"")</f>
        <v/>
      </c>
      <c r="L799" s="150" t="str">
        <f>IFERROR(VLOOKUP('BH (2)'!$C$4&amp;"-"&amp;'BH (2)'!$A799,'BH (2)'!$B$7:$S$1006,L$5,0),"")</f>
        <v/>
      </c>
      <c r="M799" s="154" t="str">
        <f>IFERROR(VLOOKUP('BH (2)'!$C$4&amp;"-"&amp;'BH (2)'!$A799,'BH (2)'!$B$7:$S$1006,M$5,0),"")</f>
        <v/>
      </c>
      <c r="N799" s="150" t="str">
        <f>IFERROR(VLOOKUP('BH (2)'!$C$4&amp;"-"&amp;'BH (2)'!$A799,'BH (2)'!$B$7:$S$1006,N$5,0),"")</f>
        <v/>
      </c>
      <c r="O799" s="156" t="str">
        <f>IFERROR(VLOOKUP('BH (2)'!$C$4&amp;"-"&amp;'BH (2)'!$A799,'BH (2)'!$B$7:$S$1006,O$5,0),"")</f>
        <v/>
      </c>
      <c r="P799" s="148" t="str">
        <f>IFERROR(VLOOKUP('BH (2)'!$C$4&amp;"-"&amp;'BH (2)'!$A799,'BH (2)'!$B$7:$S$1006,P$5,0),"")</f>
        <v/>
      </c>
      <c r="Q799" s="157" t="str">
        <f>IFERROR(VLOOKUP('BH (2)'!$C$4&amp;"-"&amp;'BH (2)'!$A799,'BH (2)'!$B$7:$S$1006,Q$5,0),"")</f>
        <v/>
      </c>
      <c r="R799" s="158" t="str">
        <f>IFERROR(VLOOKUP('BH (2)'!$C$4&amp;"-"&amp;'BH (2)'!$A799,'BH (2)'!$B$7:$S$1006,R$5,0),"")</f>
        <v/>
      </c>
      <c r="S799" s="159" t="str">
        <f>IFERROR(VLOOKUP('BH (2)'!$C$4&amp;"-"&amp;'BH (2)'!$A799,'BH (2)'!$B$7:$S$1006,S$5,0),"")</f>
        <v/>
      </c>
      <c r="T799" s="26" t="str">
        <f t="shared" si="48"/>
        <v/>
      </c>
      <c r="U799" s="26" t="str">
        <f t="shared" si="49"/>
        <v/>
      </c>
      <c r="V799" s="26" t="str">
        <f t="shared" si="50"/>
        <v/>
      </c>
      <c r="W799" s="26" t="str">
        <f t="shared" si="51"/>
        <v/>
      </c>
    </row>
    <row r="800" spans="3:23" ht="45" customHeight="1" x14ac:dyDescent="0.25">
      <c r="C800" s="32">
        <v>794</v>
      </c>
      <c r="D800" s="150" t="str">
        <f>IFERROR(VLOOKUP('BH (2)'!$C$4&amp;"-"&amp;'BH (2)'!$A800,'BH (2)'!$B$7:$S$1006,D$5,0),"")</f>
        <v/>
      </c>
      <c r="E800" s="160" t="str">
        <f>IFERROR(VLOOKUP('BH (2)'!$C$4&amp;"-"&amp;'BH (2)'!$A800,'BH (2)'!$B$7:$S$1006,E$5,0),"")</f>
        <v/>
      </c>
      <c r="F800" s="152" t="str">
        <f>IFERROR(VLOOKUP('BH (2)'!$C$4&amp;"-"&amp;'BH (2)'!$A800,'BH (2)'!$B$7:$S$1006,F$5,0),"")</f>
        <v/>
      </c>
      <c r="G800" s="153" t="str">
        <f>IFERROR(VLOOKUP('BH (2)'!$C$4&amp;"-"&amp;'BH (2)'!$A800,'BH (2)'!$B$7:$S$1006,G$5,0),"")</f>
        <v/>
      </c>
      <c r="H800" s="154" t="str">
        <f>IFERROR(VLOOKUP('BH (2)'!$C$4&amp;"-"&amp;'BH (2)'!$A800,'BH (2)'!$B$7:$S$1006,H$5,0),"")</f>
        <v/>
      </c>
      <c r="I800" s="153" t="str">
        <f>IFERROR(VLOOKUP('BH (2)'!$C$4&amp;"-"&amp;'BH (2)'!$A800,'BH (2)'!$B$7:$S$1006,I$5,0),"")</f>
        <v/>
      </c>
      <c r="J800" s="155" t="str">
        <f>IFERROR(VLOOKUP('BH (2)'!$C$4&amp;"-"&amp;'BH (2)'!$A800,'BH (2)'!$B$7:$S$1006,J$5,0),"")</f>
        <v/>
      </c>
      <c r="K800" s="153" t="str">
        <f>IFERROR(VLOOKUP('BH (2)'!$C$4&amp;"-"&amp;'BH (2)'!$A800,'BH (2)'!$B$7:$S$1006,K$5,0),"")</f>
        <v/>
      </c>
      <c r="L800" s="150" t="str">
        <f>IFERROR(VLOOKUP('BH (2)'!$C$4&amp;"-"&amp;'BH (2)'!$A800,'BH (2)'!$B$7:$S$1006,L$5,0),"")</f>
        <v/>
      </c>
      <c r="M800" s="154" t="str">
        <f>IFERROR(VLOOKUP('BH (2)'!$C$4&amp;"-"&amp;'BH (2)'!$A800,'BH (2)'!$B$7:$S$1006,M$5,0),"")</f>
        <v/>
      </c>
      <c r="N800" s="150" t="str">
        <f>IFERROR(VLOOKUP('BH (2)'!$C$4&amp;"-"&amp;'BH (2)'!$A800,'BH (2)'!$B$7:$S$1006,N$5,0),"")</f>
        <v/>
      </c>
      <c r="O800" s="156" t="str">
        <f>IFERROR(VLOOKUP('BH (2)'!$C$4&amp;"-"&amp;'BH (2)'!$A800,'BH (2)'!$B$7:$S$1006,O$5,0),"")</f>
        <v/>
      </c>
      <c r="P800" s="148" t="str">
        <f>IFERROR(VLOOKUP('BH (2)'!$C$4&amp;"-"&amp;'BH (2)'!$A800,'BH (2)'!$B$7:$S$1006,P$5,0),"")</f>
        <v/>
      </c>
      <c r="Q800" s="157" t="str">
        <f>IFERROR(VLOOKUP('BH (2)'!$C$4&amp;"-"&amp;'BH (2)'!$A800,'BH (2)'!$B$7:$S$1006,Q$5,0),"")</f>
        <v/>
      </c>
      <c r="R800" s="158" t="str">
        <f>IFERROR(VLOOKUP('BH (2)'!$C$4&amp;"-"&amp;'BH (2)'!$A800,'BH (2)'!$B$7:$S$1006,R$5,0),"")</f>
        <v/>
      </c>
      <c r="S800" s="159" t="str">
        <f>IFERROR(VLOOKUP('BH (2)'!$C$4&amp;"-"&amp;'BH (2)'!$A800,'BH (2)'!$B$7:$S$1006,S$5,0),"")</f>
        <v/>
      </c>
      <c r="T800" s="26" t="str">
        <f t="shared" si="48"/>
        <v/>
      </c>
      <c r="U800" s="26" t="str">
        <f t="shared" si="49"/>
        <v/>
      </c>
      <c r="V800" s="26" t="str">
        <f t="shared" si="50"/>
        <v/>
      </c>
      <c r="W800" s="26" t="str">
        <f t="shared" si="51"/>
        <v/>
      </c>
    </row>
    <row r="801" spans="3:23" ht="45" customHeight="1" x14ac:dyDescent="0.25">
      <c r="C801" s="32">
        <v>795</v>
      </c>
      <c r="D801" s="150" t="str">
        <f>IFERROR(VLOOKUP('BH (2)'!$C$4&amp;"-"&amp;'BH (2)'!$A801,'BH (2)'!$B$7:$S$1006,D$5,0),"")</f>
        <v/>
      </c>
      <c r="E801" s="160" t="str">
        <f>IFERROR(VLOOKUP('BH (2)'!$C$4&amp;"-"&amp;'BH (2)'!$A801,'BH (2)'!$B$7:$S$1006,E$5,0),"")</f>
        <v/>
      </c>
      <c r="F801" s="152" t="str">
        <f>IFERROR(VLOOKUP('BH (2)'!$C$4&amp;"-"&amp;'BH (2)'!$A801,'BH (2)'!$B$7:$S$1006,F$5,0),"")</f>
        <v/>
      </c>
      <c r="G801" s="153" t="str">
        <f>IFERROR(VLOOKUP('BH (2)'!$C$4&amp;"-"&amp;'BH (2)'!$A801,'BH (2)'!$B$7:$S$1006,G$5,0),"")</f>
        <v/>
      </c>
      <c r="H801" s="154" t="str">
        <f>IFERROR(VLOOKUP('BH (2)'!$C$4&amp;"-"&amp;'BH (2)'!$A801,'BH (2)'!$B$7:$S$1006,H$5,0),"")</f>
        <v/>
      </c>
      <c r="I801" s="153" t="str">
        <f>IFERROR(VLOOKUP('BH (2)'!$C$4&amp;"-"&amp;'BH (2)'!$A801,'BH (2)'!$B$7:$S$1006,I$5,0),"")</f>
        <v/>
      </c>
      <c r="J801" s="155" t="str">
        <f>IFERROR(VLOOKUP('BH (2)'!$C$4&amp;"-"&amp;'BH (2)'!$A801,'BH (2)'!$B$7:$S$1006,J$5,0),"")</f>
        <v/>
      </c>
      <c r="K801" s="153" t="str">
        <f>IFERROR(VLOOKUP('BH (2)'!$C$4&amp;"-"&amp;'BH (2)'!$A801,'BH (2)'!$B$7:$S$1006,K$5,0),"")</f>
        <v/>
      </c>
      <c r="L801" s="150" t="str">
        <f>IFERROR(VLOOKUP('BH (2)'!$C$4&amp;"-"&amp;'BH (2)'!$A801,'BH (2)'!$B$7:$S$1006,L$5,0),"")</f>
        <v/>
      </c>
      <c r="M801" s="154" t="str">
        <f>IFERROR(VLOOKUP('BH (2)'!$C$4&amp;"-"&amp;'BH (2)'!$A801,'BH (2)'!$B$7:$S$1006,M$5,0),"")</f>
        <v/>
      </c>
      <c r="N801" s="150" t="str">
        <f>IFERROR(VLOOKUP('BH (2)'!$C$4&amp;"-"&amp;'BH (2)'!$A801,'BH (2)'!$B$7:$S$1006,N$5,0),"")</f>
        <v/>
      </c>
      <c r="O801" s="156" t="str">
        <f>IFERROR(VLOOKUP('BH (2)'!$C$4&amp;"-"&amp;'BH (2)'!$A801,'BH (2)'!$B$7:$S$1006,O$5,0),"")</f>
        <v/>
      </c>
      <c r="P801" s="148" t="str">
        <f>IFERROR(VLOOKUP('BH (2)'!$C$4&amp;"-"&amp;'BH (2)'!$A801,'BH (2)'!$B$7:$S$1006,P$5,0),"")</f>
        <v/>
      </c>
      <c r="Q801" s="157" t="str">
        <f>IFERROR(VLOOKUP('BH (2)'!$C$4&amp;"-"&amp;'BH (2)'!$A801,'BH (2)'!$B$7:$S$1006,Q$5,0),"")</f>
        <v/>
      </c>
      <c r="R801" s="158" t="str">
        <f>IFERROR(VLOOKUP('BH (2)'!$C$4&amp;"-"&amp;'BH (2)'!$A801,'BH (2)'!$B$7:$S$1006,R$5,0),"")</f>
        <v/>
      </c>
      <c r="S801" s="159" t="str">
        <f>IFERROR(VLOOKUP('BH (2)'!$C$4&amp;"-"&amp;'BH (2)'!$A801,'BH (2)'!$B$7:$S$1006,S$5,0),"")</f>
        <v/>
      </c>
      <c r="T801" s="26" t="str">
        <f t="shared" si="48"/>
        <v/>
      </c>
      <c r="U801" s="26" t="str">
        <f t="shared" si="49"/>
        <v/>
      </c>
      <c r="V801" s="26" t="str">
        <f t="shared" si="50"/>
        <v/>
      </c>
      <c r="W801" s="26" t="str">
        <f t="shared" si="51"/>
        <v/>
      </c>
    </row>
    <row r="802" spans="3:23" ht="45" customHeight="1" x14ac:dyDescent="0.25">
      <c r="C802" s="32">
        <v>796</v>
      </c>
      <c r="D802" s="150" t="str">
        <f>IFERROR(VLOOKUP('BH (2)'!$C$4&amp;"-"&amp;'BH (2)'!$A802,'BH (2)'!$B$7:$S$1006,D$5,0),"")</f>
        <v/>
      </c>
      <c r="E802" s="160" t="str">
        <f>IFERROR(VLOOKUP('BH (2)'!$C$4&amp;"-"&amp;'BH (2)'!$A802,'BH (2)'!$B$7:$S$1006,E$5,0),"")</f>
        <v/>
      </c>
      <c r="F802" s="152" t="str">
        <f>IFERROR(VLOOKUP('BH (2)'!$C$4&amp;"-"&amp;'BH (2)'!$A802,'BH (2)'!$B$7:$S$1006,F$5,0),"")</f>
        <v/>
      </c>
      <c r="G802" s="153" t="str">
        <f>IFERROR(VLOOKUP('BH (2)'!$C$4&amp;"-"&amp;'BH (2)'!$A802,'BH (2)'!$B$7:$S$1006,G$5,0),"")</f>
        <v/>
      </c>
      <c r="H802" s="154" t="str">
        <f>IFERROR(VLOOKUP('BH (2)'!$C$4&amp;"-"&amp;'BH (2)'!$A802,'BH (2)'!$B$7:$S$1006,H$5,0),"")</f>
        <v/>
      </c>
      <c r="I802" s="153" t="str">
        <f>IFERROR(VLOOKUP('BH (2)'!$C$4&amp;"-"&amp;'BH (2)'!$A802,'BH (2)'!$B$7:$S$1006,I$5,0),"")</f>
        <v/>
      </c>
      <c r="J802" s="155" t="str">
        <f>IFERROR(VLOOKUP('BH (2)'!$C$4&amp;"-"&amp;'BH (2)'!$A802,'BH (2)'!$B$7:$S$1006,J$5,0),"")</f>
        <v/>
      </c>
      <c r="K802" s="153" t="str">
        <f>IFERROR(VLOOKUP('BH (2)'!$C$4&amp;"-"&amp;'BH (2)'!$A802,'BH (2)'!$B$7:$S$1006,K$5,0),"")</f>
        <v/>
      </c>
      <c r="L802" s="150" t="str">
        <f>IFERROR(VLOOKUP('BH (2)'!$C$4&amp;"-"&amp;'BH (2)'!$A802,'BH (2)'!$B$7:$S$1006,L$5,0),"")</f>
        <v/>
      </c>
      <c r="M802" s="154" t="str">
        <f>IFERROR(VLOOKUP('BH (2)'!$C$4&amp;"-"&amp;'BH (2)'!$A802,'BH (2)'!$B$7:$S$1006,M$5,0),"")</f>
        <v/>
      </c>
      <c r="N802" s="150" t="str">
        <f>IFERROR(VLOOKUP('BH (2)'!$C$4&amp;"-"&amp;'BH (2)'!$A802,'BH (2)'!$B$7:$S$1006,N$5,0),"")</f>
        <v/>
      </c>
      <c r="O802" s="156" t="str">
        <f>IFERROR(VLOOKUP('BH (2)'!$C$4&amp;"-"&amp;'BH (2)'!$A802,'BH (2)'!$B$7:$S$1006,O$5,0),"")</f>
        <v/>
      </c>
      <c r="P802" s="148" t="str">
        <f>IFERROR(VLOOKUP('BH (2)'!$C$4&amp;"-"&amp;'BH (2)'!$A802,'BH (2)'!$B$7:$S$1006,P$5,0),"")</f>
        <v/>
      </c>
      <c r="Q802" s="157" t="str">
        <f>IFERROR(VLOOKUP('BH (2)'!$C$4&amp;"-"&amp;'BH (2)'!$A802,'BH (2)'!$B$7:$S$1006,Q$5,0),"")</f>
        <v/>
      </c>
      <c r="R802" s="158" t="str">
        <f>IFERROR(VLOOKUP('BH (2)'!$C$4&amp;"-"&amp;'BH (2)'!$A802,'BH (2)'!$B$7:$S$1006,R$5,0),"")</f>
        <v/>
      </c>
      <c r="S802" s="159" t="str">
        <f>IFERROR(VLOOKUP('BH (2)'!$C$4&amp;"-"&amp;'BH (2)'!$A802,'BH (2)'!$B$7:$S$1006,S$5,0),"")</f>
        <v/>
      </c>
      <c r="T802" s="26" t="str">
        <f t="shared" si="48"/>
        <v/>
      </c>
      <c r="U802" s="26" t="str">
        <f t="shared" si="49"/>
        <v/>
      </c>
      <c r="V802" s="26" t="str">
        <f t="shared" si="50"/>
        <v/>
      </c>
      <c r="W802" s="26" t="str">
        <f t="shared" si="51"/>
        <v/>
      </c>
    </row>
    <row r="803" spans="3:23" ht="45" customHeight="1" x14ac:dyDescent="0.25">
      <c r="C803" s="32">
        <v>797</v>
      </c>
      <c r="D803" s="150" t="str">
        <f>IFERROR(VLOOKUP('BH (2)'!$C$4&amp;"-"&amp;'BH (2)'!$A803,'BH (2)'!$B$7:$S$1006,D$5,0),"")</f>
        <v/>
      </c>
      <c r="E803" s="160" t="str">
        <f>IFERROR(VLOOKUP('BH (2)'!$C$4&amp;"-"&amp;'BH (2)'!$A803,'BH (2)'!$B$7:$S$1006,E$5,0),"")</f>
        <v/>
      </c>
      <c r="F803" s="152" t="str">
        <f>IFERROR(VLOOKUP('BH (2)'!$C$4&amp;"-"&amp;'BH (2)'!$A803,'BH (2)'!$B$7:$S$1006,F$5,0),"")</f>
        <v/>
      </c>
      <c r="G803" s="153" t="str">
        <f>IFERROR(VLOOKUP('BH (2)'!$C$4&amp;"-"&amp;'BH (2)'!$A803,'BH (2)'!$B$7:$S$1006,G$5,0),"")</f>
        <v/>
      </c>
      <c r="H803" s="154" t="str">
        <f>IFERROR(VLOOKUP('BH (2)'!$C$4&amp;"-"&amp;'BH (2)'!$A803,'BH (2)'!$B$7:$S$1006,H$5,0),"")</f>
        <v/>
      </c>
      <c r="I803" s="153" t="str">
        <f>IFERROR(VLOOKUP('BH (2)'!$C$4&amp;"-"&amp;'BH (2)'!$A803,'BH (2)'!$B$7:$S$1006,I$5,0),"")</f>
        <v/>
      </c>
      <c r="J803" s="155" t="str">
        <f>IFERROR(VLOOKUP('BH (2)'!$C$4&amp;"-"&amp;'BH (2)'!$A803,'BH (2)'!$B$7:$S$1006,J$5,0),"")</f>
        <v/>
      </c>
      <c r="K803" s="153" t="str">
        <f>IFERROR(VLOOKUP('BH (2)'!$C$4&amp;"-"&amp;'BH (2)'!$A803,'BH (2)'!$B$7:$S$1006,K$5,0),"")</f>
        <v/>
      </c>
      <c r="L803" s="150" t="str">
        <f>IFERROR(VLOOKUP('BH (2)'!$C$4&amp;"-"&amp;'BH (2)'!$A803,'BH (2)'!$B$7:$S$1006,L$5,0),"")</f>
        <v/>
      </c>
      <c r="M803" s="154" t="str">
        <f>IFERROR(VLOOKUP('BH (2)'!$C$4&amp;"-"&amp;'BH (2)'!$A803,'BH (2)'!$B$7:$S$1006,M$5,0),"")</f>
        <v/>
      </c>
      <c r="N803" s="150" t="str">
        <f>IFERROR(VLOOKUP('BH (2)'!$C$4&amp;"-"&amp;'BH (2)'!$A803,'BH (2)'!$B$7:$S$1006,N$5,0),"")</f>
        <v/>
      </c>
      <c r="O803" s="156" t="str">
        <f>IFERROR(VLOOKUP('BH (2)'!$C$4&amp;"-"&amp;'BH (2)'!$A803,'BH (2)'!$B$7:$S$1006,O$5,0),"")</f>
        <v/>
      </c>
      <c r="P803" s="148" t="str">
        <f>IFERROR(VLOOKUP('BH (2)'!$C$4&amp;"-"&amp;'BH (2)'!$A803,'BH (2)'!$B$7:$S$1006,P$5,0),"")</f>
        <v/>
      </c>
      <c r="Q803" s="157" t="str">
        <f>IFERROR(VLOOKUP('BH (2)'!$C$4&amp;"-"&amp;'BH (2)'!$A803,'BH (2)'!$B$7:$S$1006,Q$5,0),"")</f>
        <v/>
      </c>
      <c r="R803" s="158" t="str">
        <f>IFERROR(VLOOKUP('BH (2)'!$C$4&amp;"-"&amp;'BH (2)'!$A803,'BH (2)'!$B$7:$S$1006,R$5,0),"")</f>
        <v/>
      </c>
      <c r="S803" s="159" t="str">
        <f>IFERROR(VLOOKUP('BH (2)'!$C$4&amp;"-"&amp;'BH (2)'!$A803,'BH (2)'!$B$7:$S$1006,S$5,0),"")</f>
        <v/>
      </c>
      <c r="T803" s="26" t="str">
        <f t="shared" si="48"/>
        <v/>
      </c>
      <c r="U803" s="26" t="str">
        <f t="shared" si="49"/>
        <v/>
      </c>
      <c r="V803" s="26" t="str">
        <f t="shared" si="50"/>
        <v/>
      </c>
      <c r="W803" s="26" t="str">
        <f t="shared" si="51"/>
        <v/>
      </c>
    </row>
    <row r="804" spans="3:23" ht="45" customHeight="1" x14ac:dyDescent="0.25">
      <c r="C804" s="32">
        <v>798</v>
      </c>
      <c r="D804" s="150" t="str">
        <f>IFERROR(VLOOKUP('BH (2)'!$C$4&amp;"-"&amp;'BH (2)'!$A804,'BH (2)'!$B$7:$S$1006,D$5,0),"")</f>
        <v/>
      </c>
      <c r="E804" s="160" t="str">
        <f>IFERROR(VLOOKUP('BH (2)'!$C$4&amp;"-"&amp;'BH (2)'!$A804,'BH (2)'!$B$7:$S$1006,E$5,0),"")</f>
        <v/>
      </c>
      <c r="F804" s="152" t="str">
        <f>IFERROR(VLOOKUP('BH (2)'!$C$4&amp;"-"&amp;'BH (2)'!$A804,'BH (2)'!$B$7:$S$1006,F$5,0),"")</f>
        <v/>
      </c>
      <c r="G804" s="153" t="str">
        <f>IFERROR(VLOOKUP('BH (2)'!$C$4&amp;"-"&amp;'BH (2)'!$A804,'BH (2)'!$B$7:$S$1006,G$5,0),"")</f>
        <v/>
      </c>
      <c r="H804" s="154" t="str">
        <f>IFERROR(VLOOKUP('BH (2)'!$C$4&amp;"-"&amp;'BH (2)'!$A804,'BH (2)'!$B$7:$S$1006,H$5,0),"")</f>
        <v/>
      </c>
      <c r="I804" s="153" t="str">
        <f>IFERROR(VLOOKUP('BH (2)'!$C$4&amp;"-"&amp;'BH (2)'!$A804,'BH (2)'!$B$7:$S$1006,I$5,0),"")</f>
        <v/>
      </c>
      <c r="J804" s="155" t="str">
        <f>IFERROR(VLOOKUP('BH (2)'!$C$4&amp;"-"&amp;'BH (2)'!$A804,'BH (2)'!$B$7:$S$1006,J$5,0),"")</f>
        <v/>
      </c>
      <c r="K804" s="153" t="str">
        <f>IFERROR(VLOOKUP('BH (2)'!$C$4&amp;"-"&amp;'BH (2)'!$A804,'BH (2)'!$B$7:$S$1006,K$5,0),"")</f>
        <v/>
      </c>
      <c r="L804" s="150" t="str">
        <f>IFERROR(VLOOKUP('BH (2)'!$C$4&amp;"-"&amp;'BH (2)'!$A804,'BH (2)'!$B$7:$S$1006,L$5,0),"")</f>
        <v/>
      </c>
      <c r="M804" s="154" t="str">
        <f>IFERROR(VLOOKUP('BH (2)'!$C$4&amp;"-"&amp;'BH (2)'!$A804,'BH (2)'!$B$7:$S$1006,M$5,0),"")</f>
        <v/>
      </c>
      <c r="N804" s="150" t="str">
        <f>IFERROR(VLOOKUP('BH (2)'!$C$4&amp;"-"&amp;'BH (2)'!$A804,'BH (2)'!$B$7:$S$1006,N$5,0),"")</f>
        <v/>
      </c>
      <c r="O804" s="156" t="str">
        <f>IFERROR(VLOOKUP('BH (2)'!$C$4&amp;"-"&amp;'BH (2)'!$A804,'BH (2)'!$B$7:$S$1006,O$5,0),"")</f>
        <v/>
      </c>
      <c r="P804" s="148" t="str">
        <f>IFERROR(VLOOKUP('BH (2)'!$C$4&amp;"-"&amp;'BH (2)'!$A804,'BH (2)'!$B$7:$S$1006,P$5,0),"")</f>
        <v/>
      </c>
      <c r="Q804" s="157" t="str">
        <f>IFERROR(VLOOKUP('BH (2)'!$C$4&amp;"-"&amp;'BH (2)'!$A804,'BH (2)'!$B$7:$S$1006,Q$5,0),"")</f>
        <v/>
      </c>
      <c r="R804" s="158" t="str">
        <f>IFERROR(VLOOKUP('BH (2)'!$C$4&amp;"-"&amp;'BH (2)'!$A804,'BH (2)'!$B$7:$S$1006,R$5,0),"")</f>
        <v/>
      </c>
      <c r="S804" s="159" t="str">
        <f>IFERROR(VLOOKUP('BH (2)'!$C$4&amp;"-"&amp;'BH (2)'!$A804,'BH (2)'!$B$7:$S$1006,S$5,0),"")</f>
        <v/>
      </c>
      <c r="T804" s="26" t="str">
        <f t="shared" si="48"/>
        <v/>
      </c>
      <c r="U804" s="26" t="str">
        <f t="shared" si="49"/>
        <v/>
      </c>
      <c r="V804" s="26" t="str">
        <f t="shared" si="50"/>
        <v/>
      </c>
      <c r="W804" s="26" t="str">
        <f t="shared" si="51"/>
        <v/>
      </c>
    </row>
    <row r="805" spans="3:23" ht="45" customHeight="1" x14ac:dyDescent="0.25">
      <c r="C805" s="32">
        <v>799</v>
      </c>
      <c r="D805" s="150" t="str">
        <f>IFERROR(VLOOKUP('BH (2)'!$C$4&amp;"-"&amp;'BH (2)'!$A805,'BH (2)'!$B$7:$S$1006,D$5,0),"")</f>
        <v/>
      </c>
      <c r="E805" s="160" t="str">
        <f>IFERROR(VLOOKUP('BH (2)'!$C$4&amp;"-"&amp;'BH (2)'!$A805,'BH (2)'!$B$7:$S$1006,E$5,0),"")</f>
        <v/>
      </c>
      <c r="F805" s="152" t="str">
        <f>IFERROR(VLOOKUP('BH (2)'!$C$4&amp;"-"&amp;'BH (2)'!$A805,'BH (2)'!$B$7:$S$1006,F$5,0),"")</f>
        <v/>
      </c>
      <c r="G805" s="153" t="str">
        <f>IFERROR(VLOOKUP('BH (2)'!$C$4&amp;"-"&amp;'BH (2)'!$A805,'BH (2)'!$B$7:$S$1006,G$5,0),"")</f>
        <v/>
      </c>
      <c r="H805" s="154" t="str">
        <f>IFERROR(VLOOKUP('BH (2)'!$C$4&amp;"-"&amp;'BH (2)'!$A805,'BH (2)'!$B$7:$S$1006,H$5,0),"")</f>
        <v/>
      </c>
      <c r="I805" s="153" t="str">
        <f>IFERROR(VLOOKUP('BH (2)'!$C$4&amp;"-"&amp;'BH (2)'!$A805,'BH (2)'!$B$7:$S$1006,I$5,0),"")</f>
        <v/>
      </c>
      <c r="J805" s="155" t="str">
        <f>IFERROR(VLOOKUP('BH (2)'!$C$4&amp;"-"&amp;'BH (2)'!$A805,'BH (2)'!$B$7:$S$1006,J$5,0),"")</f>
        <v/>
      </c>
      <c r="K805" s="153" t="str">
        <f>IFERROR(VLOOKUP('BH (2)'!$C$4&amp;"-"&amp;'BH (2)'!$A805,'BH (2)'!$B$7:$S$1006,K$5,0),"")</f>
        <v/>
      </c>
      <c r="L805" s="150" t="str">
        <f>IFERROR(VLOOKUP('BH (2)'!$C$4&amp;"-"&amp;'BH (2)'!$A805,'BH (2)'!$B$7:$S$1006,L$5,0),"")</f>
        <v/>
      </c>
      <c r="M805" s="154" t="str">
        <f>IFERROR(VLOOKUP('BH (2)'!$C$4&amp;"-"&amp;'BH (2)'!$A805,'BH (2)'!$B$7:$S$1006,M$5,0),"")</f>
        <v/>
      </c>
      <c r="N805" s="150" t="str">
        <f>IFERROR(VLOOKUP('BH (2)'!$C$4&amp;"-"&amp;'BH (2)'!$A805,'BH (2)'!$B$7:$S$1006,N$5,0),"")</f>
        <v/>
      </c>
      <c r="O805" s="156" t="str">
        <f>IFERROR(VLOOKUP('BH (2)'!$C$4&amp;"-"&amp;'BH (2)'!$A805,'BH (2)'!$B$7:$S$1006,O$5,0),"")</f>
        <v/>
      </c>
      <c r="P805" s="148" t="str">
        <f>IFERROR(VLOOKUP('BH (2)'!$C$4&amp;"-"&amp;'BH (2)'!$A805,'BH (2)'!$B$7:$S$1006,P$5,0),"")</f>
        <v/>
      </c>
      <c r="Q805" s="157" t="str">
        <f>IFERROR(VLOOKUP('BH (2)'!$C$4&amp;"-"&amp;'BH (2)'!$A805,'BH (2)'!$B$7:$S$1006,Q$5,0),"")</f>
        <v/>
      </c>
      <c r="R805" s="158" t="str">
        <f>IFERROR(VLOOKUP('BH (2)'!$C$4&amp;"-"&amp;'BH (2)'!$A805,'BH (2)'!$B$7:$S$1006,R$5,0),"")</f>
        <v/>
      </c>
      <c r="S805" s="159" t="str">
        <f>IFERROR(VLOOKUP('BH (2)'!$C$4&amp;"-"&amp;'BH (2)'!$A805,'BH (2)'!$B$7:$S$1006,S$5,0),"")</f>
        <v/>
      </c>
      <c r="T805" s="26" t="str">
        <f t="shared" si="48"/>
        <v/>
      </c>
      <c r="U805" s="26" t="str">
        <f t="shared" si="49"/>
        <v/>
      </c>
      <c r="V805" s="26" t="str">
        <f t="shared" si="50"/>
        <v/>
      </c>
      <c r="W805" s="26" t="str">
        <f t="shared" si="51"/>
        <v/>
      </c>
    </row>
    <row r="806" spans="3:23" ht="45" customHeight="1" x14ac:dyDescent="0.25">
      <c r="C806" s="32">
        <v>800</v>
      </c>
      <c r="D806" s="150" t="str">
        <f>IFERROR(VLOOKUP('BH (2)'!$C$4&amp;"-"&amp;'BH (2)'!$A806,'BH (2)'!$B$7:$S$1006,D$5,0),"")</f>
        <v/>
      </c>
      <c r="E806" s="160" t="str">
        <f>IFERROR(VLOOKUP('BH (2)'!$C$4&amp;"-"&amp;'BH (2)'!$A806,'BH (2)'!$B$7:$S$1006,E$5,0),"")</f>
        <v/>
      </c>
      <c r="F806" s="152" t="str">
        <f>IFERROR(VLOOKUP('BH (2)'!$C$4&amp;"-"&amp;'BH (2)'!$A806,'BH (2)'!$B$7:$S$1006,F$5,0),"")</f>
        <v/>
      </c>
      <c r="G806" s="153" t="str">
        <f>IFERROR(VLOOKUP('BH (2)'!$C$4&amp;"-"&amp;'BH (2)'!$A806,'BH (2)'!$B$7:$S$1006,G$5,0),"")</f>
        <v/>
      </c>
      <c r="H806" s="154" t="str">
        <f>IFERROR(VLOOKUP('BH (2)'!$C$4&amp;"-"&amp;'BH (2)'!$A806,'BH (2)'!$B$7:$S$1006,H$5,0),"")</f>
        <v/>
      </c>
      <c r="I806" s="153" t="str">
        <f>IFERROR(VLOOKUP('BH (2)'!$C$4&amp;"-"&amp;'BH (2)'!$A806,'BH (2)'!$B$7:$S$1006,I$5,0),"")</f>
        <v/>
      </c>
      <c r="J806" s="155" t="str">
        <f>IFERROR(VLOOKUP('BH (2)'!$C$4&amp;"-"&amp;'BH (2)'!$A806,'BH (2)'!$B$7:$S$1006,J$5,0),"")</f>
        <v/>
      </c>
      <c r="K806" s="153" t="str">
        <f>IFERROR(VLOOKUP('BH (2)'!$C$4&amp;"-"&amp;'BH (2)'!$A806,'BH (2)'!$B$7:$S$1006,K$5,0),"")</f>
        <v/>
      </c>
      <c r="L806" s="150" t="str">
        <f>IFERROR(VLOOKUP('BH (2)'!$C$4&amp;"-"&amp;'BH (2)'!$A806,'BH (2)'!$B$7:$S$1006,L$5,0),"")</f>
        <v/>
      </c>
      <c r="M806" s="154" t="str">
        <f>IFERROR(VLOOKUP('BH (2)'!$C$4&amp;"-"&amp;'BH (2)'!$A806,'BH (2)'!$B$7:$S$1006,M$5,0),"")</f>
        <v/>
      </c>
      <c r="N806" s="150" t="str">
        <f>IFERROR(VLOOKUP('BH (2)'!$C$4&amp;"-"&amp;'BH (2)'!$A806,'BH (2)'!$B$7:$S$1006,N$5,0),"")</f>
        <v/>
      </c>
      <c r="O806" s="156" t="str">
        <f>IFERROR(VLOOKUP('BH (2)'!$C$4&amp;"-"&amp;'BH (2)'!$A806,'BH (2)'!$B$7:$S$1006,O$5,0),"")</f>
        <v/>
      </c>
      <c r="P806" s="148" t="str">
        <f>IFERROR(VLOOKUP('BH (2)'!$C$4&amp;"-"&amp;'BH (2)'!$A806,'BH (2)'!$B$7:$S$1006,P$5,0),"")</f>
        <v/>
      </c>
      <c r="Q806" s="157" t="str">
        <f>IFERROR(VLOOKUP('BH (2)'!$C$4&amp;"-"&amp;'BH (2)'!$A806,'BH (2)'!$B$7:$S$1006,Q$5,0),"")</f>
        <v/>
      </c>
      <c r="R806" s="158" t="str">
        <f>IFERROR(VLOOKUP('BH (2)'!$C$4&amp;"-"&amp;'BH (2)'!$A806,'BH (2)'!$B$7:$S$1006,R$5,0),"")</f>
        <v/>
      </c>
      <c r="S806" s="159" t="str">
        <f>IFERROR(VLOOKUP('BH (2)'!$C$4&amp;"-"&amp;'BH (2)'!$A806,'BH (2)'!$B$7:$S$1006,S$5,0),"")</f>
        <v/>
      </c>
      <c r="T806" s="26" t="str">
        <f t="shared" si="48"/>
        <v/>
      </c>
      <c r="U806" s="26" t="str">
        <f t="shared" si="49"/>
        <v/>
      </c>
      <c r="V806" s="26" t="str">
        <f t="shared" si="50"/>
        <v/>
      </c>
      <c r="W806" s="26" t="str">
        <f t="shared" si="51"/>
        <v/>
      </c>
    </row>
    <row r="807" spans="3:23" ht="45" customHeight="1" x14ac:dyDescent="0.25">
      <c r="C807" s="32">
        <v>801</v>
      </c>
      <c r="D807" s="150" t="str">
        <f>IFERROR(VLOOKUP('BH (2)'!$C$4&amp;"-"&amp;'BH (2)'!$A807,'BH (2)'!$B$7:$S$1006,D$5,0),"")</f>
        <v/>
      </c>
      <c r="E807" s="160" t="str">
        <f>IFERROR(VLOOKUP('BH (2)'!$C$4&amp;"-"&amp;'BH (2)'!$A807,'BH (2)'!$B$7:$S$1006,E$5,0),"")</f>
        <v/>
      </c>
      <c r="F807" s="152" t="str">
        <f>IFERROR(VLOOKUP('BH (2)'!$C$4&amp;"-"&amp;'BH (2)'!$A807,'BH (2)'!$B$7:$S$1006,F$5,0),"")</f>
        <v/>
      </c>
      <c r="G807" s="153" t="str">
        <f>IFERROR(VLOOKUP('BH (2)'!$C$4&amp;"-"&amp;'BH (2)'!$A807,'BH (2)'!$B$7:$S$1006,G$5,0),"")</f>
        <v/>
      </c>
      <c r="H807" s="154" t="str">
        <f>IFERROR(VLOOKUP('BH (2)'!$C$4&amp;"-"&amp;'BH (2)'!$A807,'BH (2)'!$B$7:$S$1006,H$5,0),"")</f>
        <v/>
      </c>
      <c r="I807" s="153" t="str">
        <f>IFERROR(VLOOKUP('BH (2)'!$C$4&amp;"-"&amp;'BH (2)'!$A807,'BH (2)'!$B$7:$S$1006,I$5,0),"")</f>
        <v/>
      </c>
      <c r="J807" s="155" t="str">
        <f>IFERROR(VLOOKUP('BH (2)'!$C$4&amp;"-"&amp;'BH (2)'!$A807,'BH (2)'!$B$7:$S$1006,J$5,0),"")</f>
        <v/>
      </c>
      <c r="K807" s="153" t="str">
        <f>IFERROR(VLOOKUP('BH (2)'!$C$4&amp;"-"&amp;'BH (2)'!$A807,'BH (2)'!$B$7:$S$1006,K$5,0),"")</f>
        <v/>
      </c>
      <c r="L807" s="150" t="str">
        <f>IFERROR(VLOOKUP('BH (2)'!$C$4&amp;"-"&amp;'BH (2)'!$A807,'BH (2)'!$B$7:$S$1006,L$5,0),"")</f>
        <v/>
      </c>
      <c r="M807" s="154" t="str">
        <f>IFERROR(VLOOKUP('BH (2)'!$C$4&amp;"-"&amp;'BH (2)'!$A807,'BH (2)'!$B$7:$S$1006,M$5,0),"")</f>
        <v/>
      </c>
      <c r="N807" s="150" t="str">
        <f>IFERROR(VLOOKUP('BH (2)'!$C$4&amp;"-"&amp;'BH (2)'!$A807,'BH (2)'!$B$7:$S$1006,N$5,0),"")</f>
        <v/>
      </c>
      <c r="O807" s="156" t="str">
        <f>IFERROR(VLOOKUP('BH (2)'!$C$4&amp;"-"&amp;'BH (2)'!$A807,'BH (2)'!$B$7:$S$1006,O$5,0),"")</f>
        <v/>
      </c>
      <c r="P807" s="148" t="str">
        <f>IFERROR(VLOOKUP('BH (2)'!$C$4&amp;"-"&amp;'BH (2)'!$A807,'BH (2)'!$B$7:$S$1006,P$5,0),"")</f>
        <v/>
      </c>
      <c r="Q807" s="157" t="str">
        <f>IFERROR(VLOOKUP('BH (2)'!$C$4&amp;"-"&amp;'BH (2)'!$A807,'BH (2)'!$B$7:$S$1006,Q$5,0),"")</f>
        <v/>
      </c>
      <c r="R807" s="158" t="str">
        <f>IFERROR(VLOOKUP('BH (2)'!$C$4&amp;"-"&amp;'BH (2)'!$A807,'BH (2)'!$B$7:$S$1006,R$5,0),"")</f>
        <v/>
      </c>
      <c r="S807" s="159" t="str">
        <f>IFERROR(VLOOKUP('BH (2)'!$C$4&amp;"-"&amp;'BH (2)'!$A807,'BH (2)'!$B$7:$S$1006,S$5,0),"")</f>
        <v/>
      </c>
      <c r="T807" s="26" t="str">
        <f t="shared" si="48"/>
        <v/>
      </c>
      <c r="U807" s="26" t="str">
        <f t="shared" si="49"/>
        <v/>
      </c>
      <c r="V807" s="26" t="str">
        <f t="shared" si="50"/>
        <v/>
      </c>
      <c r="W807" s="26" t="str">
        <f t="shared" si="51"/>
        <v/>
      </c>
    </row>
    <row r="808" spans="3:23" ht="45" customHeight="1" x14ac:dyDescent="0.25">
      <c r="C808" s="32">
        <v>802</v>
      </c>
      <c r="D808" s="150" t="str">
        <f>IFERROR(VLOOKUP('BH (2)'!$C$4&amp;"-"&amp;'BH (2)'!$A808,'BH (2)'!$B$7:$S$1006,D$5,0),"")</f>
        <v/>
      </c>
      <c r="E808" s="160" t="str">
        <f>IFERROR(VLOOKUP('BH (2)'!$C$4&amp;"-"&amp;'BH (2)'!$A808,'BH (2)'!$B$7:$S$1006,E$5,0),"")</f>
        <v/>
      </c>
      <c r="F808" s="152" t="str">
        <f>IFERROR(VLOOKUP('BH (2)'!$C$4&amp;"-"&amp;'BH (2)'!$A808,'BH (2)'!$B$7:$S$1006,F$5,0),"")</f>
        <v/>
      </c>
      <c r="G808" s="153" t="str">
        <f>IFERROR(VLOOKUP('BH (2)'!$C$4&amp;"-"&amp;'BH (2)'!$A808,'BH (2)'!$B$7:$S$1006,G$5,0),"")</f>
        <v/>
      </c>
      <c r="H808" s="154" t="str">
        <f>IFERROR(VLOOKUP('BH (2)'!$C$4&amp;"-"&amp;'BH (2)'!$A808,'BH (2)'!$B$7:$S$1006,H$5,0),"")</f>
        <v/>
      </c>
      <c r="I808" s="153" t="str">
        <f>IFERROR(VLOOKUP('BH (2)'!$C$4&amp;"-"&amp;'BH (2)'!$A808,'BH (2)'!$B$7:$S$1006,I$5,0),"")</f>
        <v/>
      </c>
      <c r="J808" s="155" t="str">
        <f>IFERROR(VLOOKUP('BH (2)'!$C$4&amp;"-"&amp;'BH (2)'!$A808,'BH (2)'!$B$7:$S$1006,J$5,0),"")</f>
        <v/>
      </c>
      <c r="K808" s="153" t="str">
        <f>IFERROR(VLOOKUP('BH (2)'!$C$4&amp;"-"&amp;'BH (2)'!$A808,'BH (2)'!$B$7:$S$1006,K$5,0),"")</f>
        <v/>
      </c>
      <c r="L808" s="150" t="str">
        <f>IFERROR(VLOOKUP('BH (2)'!$C$4&amp;"-"&amp;'BH (2)'!$A808,'BH (2)'!$B$7:$S$1006,L$5,0),"")</f>
        <v/>
      </c>
      <c r="M808" s="154" t="str">
        <f>IFERROR(VLOOKUP('BH (2)'!$C$4&amp;"-"&amp;'BH (2)'!$A808,'BH (2)'!$B$7:$S$1006,M$5,0),"")</f>
        <v/>
      </c>
      <c r="N808" s="150" t="str">
        <f>IFERROR(VLOOKUP('BH (2)'!$C$4&amp;"-"&amp;'BH (2)'!$A808,'BH (2)'!$B$7:$S$1006,N$5,0),"")</f>
        <v/>
      </c>
      <c r="O808" s="156" t="str">
        <f>IFERROR(VLOOKUP('BH (2)'!$C$4&amp;"-"&amp;'BH (2)'!$A808,'BH (2)'!$B$7:$S$1006,O$5,0),"")</f>
        <v/>
      </c>
      <c r="P808" s="148" t="str">
        <f>IFERROR(VLOOKUP('BH (2)'!$C$4&amp;"-"&amp;'BH (2)'!$A808,'BH (2)'!$B$7:$S$1006,P$5,0),"")</f>
        <v/>
      </c>
      <c r="Q808" s="157" t="str">
        <f>IFERROR(VLOOKUP('BH (2)'!$C$4&amp;"-"&amp;'BH (2)'!$A808,'BH (2)'!$B$7:$S$1006,Q$5,0),"")</f>
        <v/>
      </c>
      <c r="R808" s="158" t="str">
        <f>IFERROR(VLOOKUP('BH (2)'!$C$4&amp;"-"&amp;'BH (2)'!$A808,'BH (2)'!$B$7:$S$1006,R$5,0),"")</f>
        <v/>
      </c>
      <c r="S808" s="159" t="str">
        <f>IFERROR(VLOOKUP('BH (2)'!$C$4&amp;"-"&amp;'BH (2)'!$A808,'BH (2)'!$B$7:$S$1006,S$5,0),"")</f>
        <v/>
      </c>
      <c r="T808" s="26" t="str">
        <f t="shared" si="48"/>
        <v/>
      </c>
      <c r="U808" s="26" t="str">
        <f t="shared" si="49"/>
        <v/>
      </c>
      <c r="V808" s="26" t="str">
        <f t="shared" si="50"/>
        <v/>
      </c>
      <c r="W808" s="26" t="str">
        <f t="shared" si="51"/>
        <v/>
      </c>
    </row>
    <row r="809" spans="3:23" ht="45" customHeight="1" x14ac:dyDescent="0.25">
      <c r="C809" s="32">
        <v>803</v>
      </c>
      <c r="D809" s="150" t="str">
        <f>IFERROR(VLOOKUP('BH (2)'!$C$4&amp;"-"&amp;'BH (2)'!$A809,'BH (2)'!$B$7:$S$1006,D$5,0),"")</f>
        <v/>
      </c>
      <c r="E809" s="160" t="str">
        <f>IFERROR(VLOOKUP('BH (2)'!$C$4&amp;"-"&amp;'BH (2)'!$A809,'BH (2)'!$B$7:$S$1006,E$5,0),"")</f>
        <v/>
      </c>
      <c r="F809" s="152" t="str">
        <f>IFERROR(VLOOKUP('BH (2)'!$C$4&amp;"-"&amp;'BH (2)'!$A809,'BH (2)'!$B$7:$S$1006,F$5,0),"")</f>
        <v/>
      </c>
      <c r="G809" s="153" t="str">
        <f>IFERROR(VLOOKUP('BH (2)'!$C$4&amp;"-"&amp;'BH (2)'!$A809,'BH (2)'!$B$7:$S$1006,G$5,0),"")</f>
        <v/>
      </c>
      <c r="H809" s="154" t="str">
        <f>IFERROR(VLOOKUP('BH (2)'!$C$4&amp;"-"&amp;'BH (2)'!$A809,'BH (2)'!$B$7:$S$1006,H$5,0),"")</f>
        <v/>
      </c>
      <c r="I809" s="153" t="str">
        <f>IFERROR(VLOOKUP('BH (2)'!$C$4&amp;"-"&amp;'BH (2)'!$A809,'BH (2)'!$B$7:$S$1006,I$5,0),"")</f>
        <v/>
      </c>
      <c r="J809" s="155" t="str">
        <f>IFERROR(VLOOKUP('BH (2)'!$C$4&amp;"-"&amp;'BH (2)'!$A809,'BH (2)'!$B$7:$S$1006,J$5,0),"")</f>
        <v/>
      </c>
      <c r="K809" s="153" t="str">
        <f>IFERROR(VLOOKUP('BH (2)'!$C$4&amp;"-"&amp;'BH (2)'!$A809,'BH (2)'!$B$7:$S$1006,K$5,0),"")</f>
        <v/>
      </c>
      <c r="L809" s="150" t="str">
        <f>IFERROR(VLOOKUP('BH (2)'!$C$4&amp;"-"&amp;'BH (2)'!$A809,'BH (2)'!$B$7:$S$1006,L$5,0),"")</f>
        <v/>
      </c>
      <c r="M809" s="154" t="str">
        <f>IFERROR(VLOOKUP('BH (2)'!$C$4&amp;"-"&amp;'BH (2)'!$A809,'BH (2)'!$B$7:$S$1006,M$5,0),"")</f>
        <v/>
      </c>
      <c r="N809" s="150" t="str">
        <f>IFERROR(VLOOKUP('BH (2)'!$C$4&amp;"-"&amp;'BH (2)'!$A809,'BH (2)'!$B$7:$S$1006,N$5,0),"")</f>
        <v/>
      </c>
      <c r="O809" s="156" t="str">
        <f>IFERROR(VLOOKUP('BH (2)'!$C$4&amp;"-"&amp;'BH (2)'!$A809,'BH (2)'!$B$7:$S$1006,O$5,0),"")</f>
        <v/>
      </c>
      <c r="P809" s="148" t="str">
        <f>IFERROR(VLOOKUP('BH (2)'!$C$4&amp;"-"&amp;'BH (2)'!$A809,'BH (2)'!$B$7:$S$1006,P$5,0),"")</f>
        <v/>
      </c>
      <c r="Q809" s="157" t="str">
        <f>IFERROR(VLOOKUP('BH (2)'!$C$4&amp;"-"&amp;'BH (2)'!$A809,'BH (2)'!$B$7:$S$1006,Q$5,0),"")</f>
        <v/>
      </c>
      <c r="R809" s="158" t="str">
        <f>IFERROR(VLOOKUP('BH (2)'!$C$4&amp;"-"&amp;'BH (2)'!$A809,'BH (2)'!$B$7:$S$1006,R$5,0),"")</f>
        <v/>
      </c>
      <c r="S809" s="159" t="str">
        <f>IFERROR(VLOOKUP('BH (2)'!$C$4&amp;"-"&amp;'BH (2)'!$A809,'BH (2)'!$B$7:$S$1006,S$5,0),"")</f>
        <v/>
      </c>
      <c r="T809" s="26" t="str">
        <f t="shared" si="48"/>
        <v/>
      </c>
      <c r="U809" s="26" t="str">
        <f t="shared" si="49"/>
        <v/>
      </c>
      <c r="V809" s="26" t="str">
        <f t="shared" si="50"/>
        <v/>
      </c>
      <c r="W809" s="26" t="str">
        <f t="shared" si="51"/>
        <v/>
      </c>
    </row>
    <row r="810" spans="3:23" ht="45" customHeight="1" x14ac:dyDescent="0.25">
      <c r="C810" s="32">
        <v>804</v>
      </c>
      <c r="D810" s="150" t="str">
        <f>IFERROR(VLOOKUP('BH (2)'!$C$4&amp;"-"&amp;'BH (2)'!$A810,'BH (2)'!$B$7:$S$1006,D$5,0),"")</f>
        <v/>
      </c>
      <c r="E810" s="160" t="str">
        <f>IFERROR(VLOOKUP('BH (2)'!$C$4&amp;"-"&amp;'BH (2)'!$A810,'BH (2)'!$B$7:$S$1006,E$5,0),"")</f>
        <v/>
      </c>
      <c r="F810" s="152" t="str">
        <f>IFERROR(VLOOKUP('BH (2)'!$C$4&amp;"-"&amp;'BH (2)'!$A810,'BH (2)'!$B$7:$S$1006,F$5,0),"")</f>
        <v/>
      </c>
      <c r="G810" s="153" t="str">
        <f>IFERROR(VLOOKUP('BH (2)'!$C$4&amp;"-"&amp;'BH (2)'!$A810,'BH (2)'!$B$7:$S$1006,G$5,0),"")</f>
        <v/>
      </c>
      <c r="H810" s="154" t="str">
        <f>IFERROR(VLOOKUP('BH (2)'!$C$4&amp;"-"&amp;'BH (2)'!$A810,'BH (2)'!$B$7:$S$1006,H$5,0),"")</f>
        <v/>
      </c>
      <c r="I810" s="153" t="str">
        <f>IFERROR(VLOOKUP('BH (2)'!$C$4&amp;"-"&amp;'BH (2)'!$A810,'BH (2)'!$B$7:$S$1006,I$5,0),"")</f>
        <v/>
      </c>
      <c r="J810" s="155" t="str">
        <f>IFERROR(VLOOKUP('BH (2)'!$C$4&amp;"-"&amp;'BH (2)'!$A810,'BH (2)'!$B$7:$S$1006,J$5,0),"")</f>
        <v/>
      </c>
      <c r="K810" s="153" t="str">
        <f>IFERROR(VLOOKUP('BH (2)'!$C$4&amp;"-"&amp;'BH (2)'!$A810,'BH (2)'!$B$7:$S$1006,K$5,0),"")</f>
        <v/>
      </c>
      <c r="L810" s="150" t="str">
        <f>IFERROR(VLOOKUP('BH (2)'!$C$4&amp;"-"&amp;'BH (2)'!$A810,'BH (2)'!$B$7:$S$1006,L$5,0),"")</f>
        <v/>
      </c>
      <c r="M810" s="154" t="str">
        <f>IFERROR(VLOOKUP('BH (2)'!$C$4&amp;"-"&amp;'BH (2)'!$A810,'BH (2)'!$B$7:$S$1006,M$5,0),"")</f>
        <v/>
      </c>
      <c r="N810" s="150" t="str">
        <f>IFERROR(VLOOKUP('BH (2)'!$C$4&amp;"-"&amp;'BH (2)'!$A810,'BH (2)'!$B$7:$S$1006,N$5,0),"")</f>
        <v/>
      </c>
      <c r="O810" s="156" t="str">
        <f>IFERROR(VLOOKUP('BH (2)'!$C$4&amp;"-"&amp;'BH (2)'!$A810,'BH (2)'!$B$7:$S$1006,O$5,0),"")</f>
        <v/>
      </c>
      <c r="P810" s="148" t="str">
        <f>IFERROR(VLOOKUP('BH (2)'!$C$4&amp;"-"&amp;'BH (2)'!$A810,'BH (2)'!$B$7:$S$1006,P$5,0),"")</f>
        <v/>
      </c>
      <c r="Q810" s="157" t="str">
        <f>IFERROR(VLOOKUP('BH (2)'!$C$4&amp;"-"&amp;'BH (2)'!$A810,'BH (2)'!$B$7:$S$1006,Q$5,0),"")</f>
        <v/>
      </c>
      <c r="R810" s="158" t="str">
        <f>IFERROR(VLOOKUP('BH (2)'!$C$4&amp;"-"&amp;'BH (2)'!$A810,'BH (2)'!$B$7:$S$1006,R$5,0),"")</f>
        <v/>
      </c>
      <c r="S810" s="159" t="str">
        <f>IFERROR(VLOOKUP('BH (2)'!$C$4&amp;"-"&amp;'BH (2)'!$A810,'BH (2)'!$B$7:$S$1006,S$5,0),"")</f>
        <v/>
      </c>
      <c r="T810" s="26" t="str">
        <f t="shared" si="48"/>
        <v/>
      </c>
      <c r="U810" s="26" t="str">
        <f t="shared" si="49"/>
        <v/>
      </c>
      <c r="V810" s="26" t="str">
        <f t="shared" si="50"/>
        <v/>
      </c>
      <c r="W810" s="26" t="str">
        <f t="shared" si="51"/>
        <v/>
      </c>
    </row>
    <row r="811" spans="3:23" ht="45" customHeight="1" x14ac:dyDescent="0.25">
      <c r="C811" s="32">
        <v>805</v>
      </c>
      <c r="D811" s="150" t="str">
        <f>IFERROR(VLOOKUP('BH (2)'!$C$4&amp;"-"&amp;'BH (2)'!$A811,'BH (2)'!$B$7:$S$1006,D$5,0),"")</f>
        <v/>
      </c>
      <c r="E811" s="160" t="str">
        <f>IFERROR(VLOOKUP('BH (2)'!$C$4&amp;"-"&amp;'BH (2)'!$A811,'BH (2)'!$B$7:$S$1006,E$5,0),"")</f>
        <v/>
      </c>
      <c r="F811" s="152" t="str">
        <f>IFERROR(VLOOKUP('BH (2)'!$C$4&amp;"-"&amp;'BH (2)'!$A811,'BH (2)'!$B$7:$S$1006,F$5,0),"")</f>
        <v/>
      </c>
      <c r="G811" s="153" t="str">
        <f>IFERROR(VLOOKUP('BH (2)'!$C$4&amp;"-"&amp;'BH (2)'!$A811,'BH (2)'!$B$7:$S$1006,G$5,0),"")</f>
        <v/>
      </c>
      <c r="H811" s="154" t="str">
        <f>IFERROR(VLOOKUP('BH (2)'!$C$4&amp;"-"&amp;'BH (2)'!$A811,'BH (2)'!$B$7:$S$1006,H$5,0),"")</f>
        <v/>
      </c>
      <c r="I811" s="153" t="str">
        <f>IFERROR(VLOOKUP('BH (2)'!$C$4&amp;"-"&amp;'BH (2)'!$A811,'BH (2)'!$B$7:$S$1006,I$5,0),"")</f>
        <v/>
      </c>
      <c r="J811" s="155" t="str">
        <f>IFERROR(VLOOKUP('BH (2)'!$C$4&amp;"-"&amp;'BH (2)'!$A811,'BH (2)'!$B$7:$S$1006,J$5,0),"")</f>
        <v/>
      </c>
      <c r="K811" s="153" t="str">
        <f>IFERROR(VLOOKUP('BH (2)'!$C$4&amp;"-"&amp;'BH (2)'!$A811,'BH (2)'!$B$7:$S$1006,K$5,0),"")</f>
        <v/>
      </c>
      <c r="L811" s="150" t="str">
        <f>IFERROR(VLOOKUP('BH (2)'!$C$4&amp;"-"&amp;'BH (2)'!$A811,'BH (2)'!$B$7:$S$1006,L$5,0),"")</f>
        <v/>
      </c>
      <c r="M811" s="154" t="str">
        <f>IFERROR(VLOOKUP('BH (2)'!$C$4&amp;"-"&amp;'BH (2)'!$A811,'BH (2)'!$B$7:$S$1006,M$5,0),"")</f>
        <v/>
      </c>
      <c r="N811" s="150" t="str">
        <f>IFERROR(VLOOKUP('BH (2)'!$C$4&amp;"-"&amp;'BH (2)'!$A811,'BH (2)'!$B$7:$S$1006,N$5,0),"")</f>
        <v/>
      </c>
      <c r="O811" s="156" t="str">
        <f>IFERROR(VLOOKUP('BH (2)'!$C$4&amp;"-"&amp;'BH (2)'!$A811,'BH (2)'!$B$7:$S$1006,O$5,0),"")</f>
        <v/>
      </c>
      <c r="P811" s="148" t="str">
        <f>IFERROR(VLOOKUP('BH (2)'!$C$4&amp;"-"&amp;'BH (2)'!$A811,'BH (2)'!$B$7:$S$1006,P$5,0),"")</f>
        <v/>
      </c>
      <c r="Q811" s="157" t="str">
        <f>IFERROR(VLOOKUP('BH (2)'!$C$4&amp;"-"&amp;'BH (2)'!$A811,'BH (2)'!$B$7:$S$1006,Q$5,0),"")</f>
        <v/>
      </c>
      <c r="R811" s="158" t="str">
        <f>IFERROR(VLOOKUP('BH (2)'!$C$4&amp;"-"&amp;'BH (2)'!$A811,'BH (2)'!$B$7:$S$1006,R$5,0),"")</f>
        <v/>
      </c>
      <c r="S811" s="159" t="str">
        <f>IFERROR(VLOOKUP('BH (2)'!$C$4&amp;"-"&amp;'BH (2)'!$A811,'BH (2)'!$B$7:$S$1006,S$5,0),"")</f>
        <v/>
      </c>
      <c r="T811" s="26" t="str">
        <f t="shared" si="48"/>
        <v/>
      </c>
      <c r="U811" s="26" t="str">
        <f t="shared" si="49"/>
        <v/>
      </c>
      <c r="V811" s="26" t="str">
        <f t="shared" si="50"/>
        <v/>
      </c>
      <c r="W811" s="26" t="str">
        <f t="shared" si="51"/>
        <v/>
      </c>
    </row>
    <row r="812" spans="3:23" ht="45" customHeight="1" x14ac:dyDescent="0.25">
      <c r="C812" s="32">
        <v>806</v>
      </c>
      <c r="D812" s="150" t="str">
        <f>IFERROR(VLOOKUP('BH (2)'!$C$4&amp;"-"&amp;'BH (2)'!$A812,'BH (2)'!$B$7:$S$1006,D$5,0),"")</f>
        <v/>
      </c>
      <c r="E812" s="160" t="str">
        <f>IFERROR(VLOOKUP('BH (2)'!$C$4&amp;"-"&amp;'BH (2)'!$A812,'BH (2)'!$B$7:$S$1006,E$5,0),"")</f>
        <v/>
      </c>
      <c r="F812" s="152" t="str">
        <f>IFERROR(VLOOKUP('BH (2)'!$C$4&amp;"-"&amp;'BH (2)'!$A812,'BH (2)'!$B$7:$S$1006,F$5,0),"")</f>
        <v/>
      </c>
      <c r="G812" s="153" t="str">
        <f>IFERROR(VLOOKUP('BH (2)'!$C$4&amp;"-"&amp;'BH (2)'!$A812,'BH (2)'!$B$7:$S$1006,G$5,0),"")</f>
        <v/>
      </c>
      <c r="H812" s="154" t="str">
        <f>IFERROR(VLOOKUP('BH (2)'!$C$4&amp;"-"&amp;'BH (2)'!$A812,'BH (2)'!$B$7:$S$1006,H$5,0),"")</f>
        <v/>
      </c>
      <c r="I812" s="153" t="str">
        <f>IFERROR(VLOOKUP('BH (2)'!$C$4&amp;"-"&amp;'BH (2)'!$A812,'BH (2)'!$B$7:$S$1006,I$5,0),"")</f>
        <v/>
      </c>
      <c r="J812" s="155" t="str">
        <f>IFERROR(VLOOKUP('BH (2)'!$C$4&amp;"-"&amp;'BH (2)'!$A812,'BH (2)'!$B$7:$S$1006,J$5,0),"")</f>
        <v/>
      </c>
      <c r="K812" s="153" t="str">
        <f>IFERROR(VLOOKUP('BH (2)'!$C$4&amp;"-"&amp;'BH (2)'!$A812,'BH (2)'!$B$7:$S$1006,K$5,0),"")</f>
        <v/>
      </c>
      <c r="L812" s="150" t="str">
        <f>IFERROR(VLOOKUP('BH (2)'!$C$4&amp;"-"&amp;'BH (2)'!$A812,'BH (2)'!$B$7:$S$1006,L$5,0),"")</f>
        <v/>
      </c>
      <c r="M812" s="154" t="str">
        <f>IFERROR(VLOOKUP('BH (2)'!$C$4&amp;"-"&amp;'BH (2)'!$A812,'BH (2)'!$B$7:$S$1006,M$5,0),"")</f>
        <v/>
      </c>
      <c r="N812" s="150" t="str">
        <f>IFERROR(VLOOKUP('BH (2)'!$C$4&amp;"-"&amp;'BH (2)'!$A812,'BH (2)'!$B$7:$S$1006,N$5,0),"")</f>
        <v/>
      </c>
      <c r="O812" s="156" t="str">
        <f>IFERROR(VLOOKUP('BH (2)'!$C$4&amp;"-"&amp;'BH (2)'!$A812,'BH (2)'!$B$7:$S$1006,O$5,0),"")</f>
        <v/>
      </c>
      <c r="P812" s="148" t="str">
        <f>IFERROR(VLOOKUP('BH (2)'!$C$4&amp;"-"&amp;'BH (2)'!$A812,'BH (2)'!$B$7:$S$1006,P$5,0),"")</f>
        <v/>
      </c>
      <c r="Q812" s="157" t="str">
        <f>IFERROR(VLOOKUP('BH (2)'!$C$4&amp;"-"&amp;'BH (2)'!$A812,'BH (2)'!$B$7:$S$1006,Q$5,0),"")</f>
        <v/>
      </c>
      <c r="R812" s="158" t="str">
        <f>IFERROR(VLOOKUP('BH (2)'!$C$4&amp;"-"&amp;'BH (2)'!$A812,'BH (2)'!$B$7:$S$1006,R$5,0),"")</f>
        <v/>
      </c>
      <c r="S812" s="159" t="str">
        <f>IFERROR(VLOOKUP('BH (2)'!$C$4&amp;"-"&amp;'BH (2)'!$A812,'BH (2)'!$B$7:$S$1006,S$5,0),"")</f>
        <v/>
      </c>
      <c r="T812" s="26" t="str">
        <f t="shared" si="48"/>
        <v/>
      </c>
      <c r="U812" s="26" t="str">
        <f t="shared" si="49"/>
        <v/>
      </c>
      <c r="V812" s="26" t="str">
        <f t="shared" si="50"/>
        <v/>
      </c>
      <c r="W812" s="26" t="str">
        <f t="shared" si="51"/>
        <v/>
      </c>
    </row>
    <row r="813" spans="3:23" ht="45" customHeight="1" x14ac:dyDescent="0.25">
      <c r="C813" s="32">
        <v>807</v>
      </c>
      <c r="D813" s="150" t="str">
        <f>IFERROR(VLOOKUP('BH (2)'!$C$4&amp;"-"&amp;'BH (2)'!$A813,'BH (2)'!$B$7:$S$1006,D$5,0),"")</f>
        <v/>
      </c>
      <c r="E813" s="160" t="str">
        <f>IFERROR(VLOOKUP('BH (2)'!$C$4&amp;"-"&amp;'BH (2)'!$A813,'BH (2)'!$B$7:$S$1006,E$5,0),"")</f>
        <v/>
      </c>
      <c r="F813" s="152" t="str">
        <f>IFERROR(VLOOKUP('BH (2)'!$C$4&amp;"-"&amp;'BH (2)'!$A813,'BH (2)'!$B$7:$S$1006,F$5,0),"")</f>
        <v/>
      </c>
      <c r="G813" s="153" t="str">
        <f>IFERROR(VLOOKUP('BH (2)'!$C$4&amp;"-"&amp;'BH (2)'!$A813,'BH (2)'!$B$7:$S$1006,G$5,0),"")</f>
        <v/>
      </c>
      <c r="H813" s="154" t="str">
        <f>IFERROR(VLOOKUP('BH (2)'!$C$4&amp;"-"&amp;'BH (2)'!$A813,'BH (2)'!$B$7:$S$1006,H$5,0),"")</f>
        <v/>
      </c>
      <c r="I813" s="153" t="str">
        <f>IFERROR(VLOOKUP('BH (2)'!$C$4&amp;"-"&amp;'BH (2)'!$A813,'BH (2)'!$B$7:$S$1006,I$5,0),"")</f>
        <v/>
      </c>
      <c r="J813" s="155" t="str">
        <f>IFERROR(VLOOKUP('BH (2)'!$C$4&amp;"-"&amp;'BH (2)'!$A813,'BH (2)'!$B$7:$S$1006,J$5,0),"")</f>
        <v/>
      </c>
      <c r="K813" s="153" t="str">
        <f>IFERROR(VLOOKUP('BH (2)'!$C$4&amp;"-"&amp;'BH (2)'!$A813,'BH (2)'!$B$7:$S$1006,K$5,0),"")</f>
        <v/>
      </c>
      <c r="L813" s="150" t="str">
        <f>IFERROR(VLOOKUP('BH (2)'!$C$4&amp;"-"&amp;'BH (2)'!$A813,'BH (2)'!$B$7:$S$1006,L$5,0),"")</f>
        <v/>
      </c>
      <c r="M813" s="154" t="str">
        <f>IFERROR(VLOOKUP('BH (2)'!$C$4&amp;"-"&amp;'BH (2)'!$A813,'BH (2)'!$B$7:$S$1006,M$5,0),"")</f>
        <v/>
      </c>
      <c r="N813" s="150" t="str">
        <f>IFERROR(VLOOKUP('BH (2)'!$C$4&amp;"-"&amp;'BH (2)'!$A813,'BH (2)'!$B$7:$S$1006,N$5,0),"")</f>
        <v/>
      </c>
      <c r="O813" s="156" t="str">
        <f>IFERROR(VLOOKUP('BH (2)'!$C$4&amp;"-"&amp;'BH (2)'!$A813,'BH (2)'!$B$7:$S$1006,O$5,0),"")</f>
        <v/>
      </c>
      <c r="P813" s="148" t="str">
        <f>IFERROR(VLOOKUP('BH (2)'!$C$4&amp;"-"&amp;'BH (2)'!$A813,'BH (2)'!$B$7:$S$1006,P$5,0),"")</f>
        <v/>
      </c>
      <c r="Q813" s="157" t="str">
        <f>IFERROR(VLOOKUP('BH (2)'!$C$4&amp;"-"&amp;'BH (2)'!$A813,'BH (2)'!$B$7:$S$1006,Q$5,0),"")</f>
        <v/>
      </c>
      <c r="R813" s="158" t="str">
        <f>IFERROR(VLOOKUP('BH (2)'!$C$4&amp;"-"&amp;'BH (2)'!$A813,'BH (2)'!$B$7:$S$1006,R$5,0),"")</f>
        <v/>
      </c>
      <c r="S813" s="159" t="str">
        <f>IFERROR(VLOOKUP('BH (2)'!$C$4&amp;"-"&amp;'BH (2)'!$A813,'BH (2)'!$B$7:$S$1006,S$5,0),"")</f>
        <v/>
      </c>
      <c r="T813" s="26" t="str">
        <f t="shared" si="48"/>
        <v/>
      </c>
      <c r="U813" s="26" t="str">
        <f t="shared" si="49"/>
        <v/>
      </c>
      <c r="V813" s="26" t="str">
        <f t="shared" si="50"/>
        <v/>
      </c>
      <c r="W813" s="26" t="str">
        <f t="shared" si="51"/>
        <v/>
      </c>
    </row>
    <row r="814" spans="3:23" ht="45" customHeight="1" x14ac:dyDescent="0.25">
      <c r="C814" s="32">
        <v>808</v>
      </c>
      <c r="D814" s="150" t="str">
        <f>IFERROR(VLOOKUP('BH (2)'!$C$4&amp;"-"&amp;'BH (2)'!$A814,'BH (2)'!$B$7:$S$1006,D$5,0),"")</f>
        <v/>
      </c>
      <c r="E814" s="160" t="str">
        <f>IFERROR(VLOOKUP('BH (2)'!$C$4&amp;"-"&amp;'BH (2)'!$A814,'BH (2)'!$B$7:$S$1006,E$5,0),"")</f>
        <v/>
      </c>
      <c r="F814" s="152" t="str">
        <f>IFERROR(VLOOKUP('BH (2)'!$C$4&amp;"-"&amp;'BH (2)'!$A814,'BH (2)'!$B$7:$S$1006,F$5,0),"")</f>
        <v/>
      </c>
      <c r="G814" s="153" t="str">
        <f>IFERROR(VLOOKUP('BH (2)'!$C$4&amp;"-"&amp;'BH (2)'!$A814,'BH (2)'!$B$7:$S$1006,G$5,0),"")</f>
        <v/>
      </c>
      <c r="H814" s="154" t="str">
        <f>IFERROR(VLOOKUP('BH (2)'!$C$4&amp;"-"&amp;'BH (2)'!$A814,'BH (2)'!$B$7:$S$1006,H$5,0),"")</f>
        <v/>
      </c>
      <c r="I814" s="153" t="str">
        <f>IFERROR(VLOOKUP('BH (2)'!$C$4&amp;"-"&amp;'BH (2)'!$A814,'BH (2)'!$B$7:$S$1006,I$5,0),"")</f>
        <v/>
      </c>
      <c r="J814" s="155" t="str">
        <f>IFERROR(VLOOKUP('BH (2)'!$C$4&amp;"-"&amp;'BH (2)'!$A814,'BH (2)'!$B$7:$S$1006,J$5,0),"")</f>
        <v/>
      </c>
      <c r="K814" s="153" t="str">
        <f>IFERROR(VLOOKUP('BH (2)'!$C$4&amp;"-"&amp;'BH (2)'!$A814,'BH (2)'!$B$7:$S$1006,K$5,0),"")</f>
        <v/>
      </c>
      <c r="L814" s="150" t="str">
        <f>IFERROR(VLOOKUP('BH (2)'!$C$4&amp;"-"&amp;'BH (2)'!$A814,'BH (2)'!$B$7:$S$1006,L$5,0),"")</f>
        <v/>
      </c>
      <c r="M814" s="154" t="str">
        <f>IFERROR(VLOOKUP('BH (2)'!$C$4&amp;"-"&amp;'BH (2)'!$A814,'BH (2)'!$B$7:$S$1006,M$5,0),"")</f>
        <v/>
      </c>
      <c r="N814" s="150" t="str">
        <f>IFERROR(VLOOKUP('BH (2)'!$C$4&amp;"-"&amp;'BH (2)'!$A814,'BH (2)'!$B$7:$S$1006,N$5,0),"")</f>
        <v/>
      </c>
      <c r="O814" s="156" t="str">
        <f>IFERROR(VLOOKUP('BH (2)'!$C$4&amp;"-"&amp;'BH (2)'!$A814,'BH (2)'!$B$7:$S$1006,O$5,0),"")</f>
        <v/>
      </c>
      <c r="P814" s="148" t="str">
        <f>IFERROR(VLOOKUP('BH (2)'!$C$4&amp;"-"&amp;'BH (2)'!$A814,'BH (2)'!$B$7:$S$1006,P$5,0),"")</f>
        <v/>
      </c>
      <c r="Q814" s="157" t="str">
        <f>IFERROR(VLOOKUP('BH (2)'!$C$4&amp;"-"&amp;'BH (2)'!$A814,'BH (2)'!$B$7:$S$1006,Q$5,0),"")</f>
        <v/>
      </c>
      <c r="R814" s="158" t="str">
        <f>IFERROR(VLOOKUP('BH (2)'!$C$4&amp;"-"&amp;'BH (2)'!$A814,'BH (2)'!$B$7:$S$1006,R$5,0),"")</f>
        <v/>
      </c>
      <c r="S814" s="159" t="str">
        <f>IFERROR(VLOOKUP('BH (2)'!$C$4&amp;"-"&amp;'BH (2)'!$A814,'BH (2)'!$B$7:$S$1006,S$5,0),"")</f>
        <v/>
      </c>
      <c r="T814" s="26" t="str">
        <f t="shared" si="48"/>
        <v/>
      </c>
      <c r="U814" s="26" t="str">
        <f t="shared" si="49"/>
        <v/>
      </c>
      <c r="V814" s="26" t="str">
        <f t="shared" si="50"/>
        <v/>
      </c>
      <c r="W814" s="26" t="str">
        <f t="shared" si="51"/>
        <v/>
      </c>
    </row>
    <row r="815" spans="3:23" ht="45" customHeight="1" x14ac:dyDescent="0.25">
      <c r="C815" s="32">
        <v>809</v>
      </c>
      <c r="D815" s="150" t="str">
        <f>IFERROR(VLOOKUP('BH (2)'!$C$4&amp;"-"&amp;'BH (2)'!$A815,'BH (2)'!$B$7:$S$1006,D$5,0),"")</f>
        <v/>
      </c>
      <c r="E815" s="160" t="str">
        <f>IFERROR(VLOOKUP('BH (2)'!$C$4&amp;"-"&amp;'BH (2)'!$A815,'BH (2)'!$B$7:$S$1006,E$5,0),"")</f>
        <v/>
      </c>
      <c r="F815" s="152" t="str">
        <f>IFERROR(VLOOKUP('BH (2)'!$C$4&amp;"-"&amp;'BH (2)'!$A815,'BH (2)'!$B$7:$S$1006,F$5,0),"")</f>
        <v/>
      </c>
      <c r="G815" s="153" t="str">
        <f>IFERROR(VLOOKUP('BH (2)'!$C$4&amp;"-"&amp;'BH (2)'!$A815,'BH (2)'!$B$7:$S$1006,G$5,0),"")</f>
        <v/>
      </c>
      <c r="H815" s="154" t="str">
        <f>IFERROR(VLOOKUP('BH (2)'!$C$4&amp;"-"&amp;'BH (2)'!$A815,'BH (2)'!$B$7:$S$1006,H$5,0),"")</f>
        <v/>
      </c>
      <c r="I815" s="153" t="str">
        <f>IFERROR(VLOOKUP('BH (2)'!$C$4&amp;"-"&amp;'BH (2)'!$A815,'BH (2)'!$B$7:$S$1006,I$5,0),"")</f>
        <v/>
      </c>
      <c r="J815" s="155" t="str">
        <f>IFERROR(VLOOKUP('BH (2)'!$C$4&amp;"-"&amp;'BH (2)'!$A815,'BH (2)'!$B$7:$S$1006,J$5,0),"")</f>
        <v/>
      </c>
      <c r="K815" s="153" t="str">
        <f>IFERROR(VLOOKUP('BH (2)'!$C$4&amp;"-"&amp;'BH (2)'!$A815,'BH (2)'!$B$7:$S$1006,K$5,0),"")</f>
        <v/>
      </c>
      <c r="L815" s="150" t="str">
        <f>IFERROR(VLOOKUP('BH (2)'!$C$4&amp;"-"&amp;'BH (2)'!$A815,'BH (2)'!$B$7:$S$1006,L$5,0),"")</f>
        <v/>
      </c>
      <c r="M815" s="154" t="str">
        <f>IFERROR(VLOOKUP('BH (2)'!$C$4&amp;"-"&amp;'BH (2)'!$A815,'BH (2)'!$B$7:$S$1006,M$5,0),"")</f>
        <v/>
      </c>
      <c r="N815" s="150" t="str">
        <f>IFERROR(VLOOKUP('BH (2)'!$C$4&amp;"-"&amp;'BH (2)'!$A815,'BH (2)'!$B$7:$S$1006,N$5,0),"")</f>
        <v/>
      </c>
      <c r="O815" s="156" t="str">
        <f>IFERROR(VLOOKUP('BH (2)'!$C$4&amp;"-"&amp;'BH (2)'!$A815,'BH (2)'!$B$7:$S$1006,O$5,0),"")</f>
        <v/>
      </c>
      <c r="P815" s="148" t="str">
        <f>IFERROR(VLOOKUP('BH (2)'!$C$4&amp;"-"&amp;'BH (2)'!$A815,'BH (2)'!$B$7:$S$1006,P$5,0),"")</f>
        <v/>
      </c>
      <c r="Q815" s="157" t="str">
        <f>IFERROR(VLOOKUP('BH (2)'!$C$4&amp;"-"&amp;'BH (2)'!$A815,'BH (2)'!$B$7:$S$1006,Q$5,0),"")</f>
        <v/>
      </c>
      <c r="R815" s="158" t="str">
        <f>IFERROR(VLOOKUP('BH (2)'!$C$4&amp;"-"&amp;'BH (2)'!$A815,'BH (2)'!$B$7:$S$1006,R$5,0),"")</f>
        <v/>
      </c>
      <c r="S815" s="159" t="str">
        <f>IFERROR(VLOOKUP('BH (2)'!$C$4&amp;"-"&amp;'BH (2)'!$A815,'BH (2)'!$B$7:$S$1006,S$5,0),"")</f>
        <v/>
      </c>
      <c r="T815" s="26" t="str">
        <f t="shared" si="48"/>
        <v/>
      </c>
      <c r="U815" s="26" t="str">
        <f t="shared" si="49"/>
        <v/>
      </c>
      <c r="V815" s="26" t="str">
        <f t="shared" si="50"/>
        <v/>
      </c>
      <c r="W815" s="26" t="str">
        <f t="shared" si="51"/>
        <v/>
      </c>
    </row>
    <row r="816" spans="3:23" ht="45" customHeight="1" x14ac:dyDescent="0.25">
      <c r="C816" s="32">
        <v>810</v>
      </c>
      <c r="D816" s="150" t="str">
        <f>IFERROR(VLOOKUP('BH (2)'!$C$4&amp;"-"&amp;'BH (2)'!$A816,'BH (2)'!$B$7:$S$1006,D$5,0),"")</f>
        <v/>
      </c>
      <c r="E816" s="160" t="str">
        <f>IFERROR(VLOOKUP('BH (2)'!$C$4&amp;"-"&amp;'BH (2)'!$A816,'BH (2)'!$B$7:$S$1006,E$5,0),"")</f>
        <v/>
      </c>
      <c r="F816" s="152" t="str">
        <f>IFERROR(VLOOKUP('BH (2)'!$C$4&amp;"-"&amp;'BH (2)'!$A816,'BH (2)'!$B$7:$S$1006,F$5,0),"")</f>
        <v/>
      </c>
      <c r="G816" s="153" t="str">
        <f>IFERROR(VLOOKUP('BH (2)'!$C$4&amp;"-"&amp;'BH (2)'!$A816,'BH (2)'!$B$7:$S$1006,G$5,0),"")</f>
        <v/>
      </c>
      <c r="H816" s="154" t="str">
        <f>IFERROR(VLOOKUP('BH (2)'!$C$4&amp;"-"&amp;'BH (2)'!$A816,'BH (2)'!$B$7:$S$1006,H$5,0),"")</f>
        <v/>
      </c>
      <c r="I816" s="153" t="str">
        <f>IFERROR(VLOOKUP('BH (2)'!$C$4&amp;"-"&amp;'BH (2)'!$A816,'BH (2)'!$B$7:$S$1006,I$5,0),"")</f>
        <v/>
      </c>
      <c r="J816" s="155" t="str">
        <f>IFERROR(VLOOKUP('BH (2)'!$C$4&amp;"-"&amp;'BH (2)'!$A816,'BH (2)'!$B$7:$S$1006,J$5,0),"")</f>
        <v/>
      </c>
      <c r="K816" s="153" t="str">
        <f>IFERROR(VLOOKUP('BH (2)'!$C$4&amp;"-"&amp;'BH (2)'!$A816,'BH (2)'!$B$7:$S$1006,K$5,0),"")</f>
        <v/>
      </c>
      <c r="L816" s="150" t="str">
        <f>IFERROR(VLOOKUP('BH (2)'!$C$4&amp;"-"&amp;'BH (2)'!$A816,'BH (2)'!$B$7:$S$1006,L$5,0),"")</f>
        <v/>
      </c>
      <c r="M816" s="154" t="str">
        <f>IFERROR(VLOOKUP('BH (2)'!$C$4&amp;"-"&amp;'BH (2)'!$A816,'BH (2)'!$B$7:$S$1006,M$5,0),"")</f>
        <v/>
      </c>
      <c r="N816" s="150" t="str">
        <f>IFERROR(VLOOKUP('BH (2)'!$C$4&amp;"-"&amp;'BH (2)'!$A816,'BH (2)'!$B$7:$S$1006,N$5,0),"")</f>
        <v/>
      </c>
      <c r="O816" s="156" t="str">
        <f>IFERROR(VLOOKUP('BH (2)'!$C$4&amp;"-"&amp;'BH (2)'!$A816,'BH (2)'!$B$7:$S$1006,O$5,0),"")</f>
        <v/>
      </c>
      <c r="P816" s="148" t="str">
        <f>IFERROR(VLOOKUP('BH (2)'!$C$4&amp;"-"&amp;'BH (2)'!$A816,'BH (2)'!$B$7:$S$1006,P$5,0),"")</f>
        <v/>
      </c>
      <c r="Q816" s="157" t="str">
        <f>IFERROR(VLOOKUP('BH (2)'!$C$4&amp;"-"&amp;'BH (2)'!$A816,'BH (2)'!$B$7:$S$1006,Q$5,0),"")</f>
        <v/>
      </c>
      <c r="R816" s="158" t="str">
        <f>IFERROR(VLOOKUP('BH (2)'!$C$4&amp;"-"&amp;'BH (2)'!$A816,'BH (2)'!$B$7:$S$1006,R$5,0),"")</f>
        <v/>
      </c>
      <c r="S816" s="159" t="str">
        <f>IFERROR(VLOOKUP('BH (2)'!$C$4&amp;"-"&amp;'BH (2)'!$A816,'BH (2)'!$B$7:$S$1006,S$5,0),"")</f>
        <v/>
      </c>
      <c r="T816" s="26" t="str">
        <f t="shared" si="48"/>
        <v/>
      </c>
      <c r="U816" s="26" t="str">
        <f t="shared" si="49"/>
        <v/>
      </c>
      <c r="V816" s="26" t="str">
        <f t="shared" si="50"/>
        <v/>
      </c>
      <c r="W816" s="26" t="str">
        <f t="shared" si="51"/>
        <v/>
      </c>
    </row>
    <row r="817" spans="3:23" ht="45" customHeight="1" x14ac:dyDescent="0.25">
      <c r="C817" s="32">
        <v>811</v>
      </c>
      <c r="D817" s="150" t="str">
        <f>IFERROR(VLOOKUP('BH (2)'!$C$4&amp;"-"&amp;'BH (2)'!$A817,'BH (2)'!$B$7:$S$1006,D$5,0),"")</f>
        <v/>
      </c>
      <c r="E817" s="160" t="str">
        <f>IFERROR(VLOOKUP('BH (2)'!$C$4&amp;"-"&amp;'BH (2)'!$A817,'BH (2)'!$B$7:$S$1006,E$5,0),"")</f>
        <v/>
      </c>
      <c r="F817" s="152" t="str">
        <f>IFERROR(VLOOKUP('BH (2)'!$C$4&amp;"-"&amp;'BH (2)'!$A817,'BH (2)'!$B$7:$S$1006,F$5,0),"")</f>
        <v/>
      </c>
      <c r="G817" s="153" t="str">
        <f>IFERROR(VLOOKUP('BH (2)'!$C$4&amp;"-"&amp;'BH (2)'!$A817,'BH (2)'!$B$7:$S$1006,G$5,0),"")</f>
        <v/>
      </c>
      <c r="H817" s="154" t="str">
        <f>IFERROR(VLOOKUP('BH (2)'!$C$4&amp;"-"&amp;'BH (2)'!$A817,'BH (2)'!$B$7:$S$1006,H$5,0),"")</f>
        <v/>
      </c>
      <c r="I817" s="153" t="str">
        <f>IFERROR(VLOOKUP('BH (2)'!$C$4&amp;"-"&amp;'BH (2)'!$A817,'BH (2)'!$B$7:$S$1006,I$5,0),"")</f>
        <v/>
      </c>
      <c r="J817" s="155" t="str">
        <f>IFERROR(VLOOKUP('BH (2)'!$C$4&amp;"-"&amp;'BH (2)'!$A817,'BH (2)'!$B$7:$S$1006,J$5,0),"")</f>
        <v/>
      </c>
      <c r="K817" s="153" t="str">
        <f>IFERROR(VLOOKUP('BH (2)'!$C$4&amp;"-"&amp;'BH (2)'!$A817,'BH (2)'!$B$7:$S$1006,K$5,0),"")</f>
        <v/>
      </c>
      <c r="L817" s="150" t="str">
        <f>IFERROR(VLOOKUP('BH (2)'!$C$4&amp;"-"&amp;'BH (2)'!$A817,'BH (2)'!$B$7:$S$1006,L$5,0),"")</f>
        <v/>
      </c>
      <c r="M817" s="154" t="str">
        <f>IFERROR(VLOOKUP('BH (2)'!$C$4&amp;"-"&amp;'BH (2)'!$A817,'BH (2)'!$B$7:$S$1006,M$5,0),"")</f>
        <v/>
      </c>
      <c r="N817" s="150" t="str">
        <f>IFERROR(VLOOKUP('BH (2)'!$C$4&amp;"-"&amp;'BH (2)'!$A817,'BH (2)'!$B$7:$S$1006,N$5,0),"")</f>
        <v/>
      </c>
      <c r="O817" s="156" t="str">
        <f>IFERROR(VLOOKUP('BH (2)'!$C$4&amp;"-"&amp;'BH (2)'!$A817,'BH (2)'!$B$7:$S$1006,O$5,0),"")</f>
        <v/>
      </c>
      <c r="P817" s="148" t="str">
        <f>IFERROR(VLOOKUP('BH (2)'!$C$4&amp;"-"&amp;'BH (2)'!$A817,'BH (2)'!$B$7:$S$1006,P$5,0),"")</f>
        <v/>
      </c>
      <c r="Q817" s="157" t="str">
        <f>IFERROR(VLOOKUP('BH (2)'!$C$4&amp;"-"&amp;'BH (2)'!$A817,'BH (2)'!$B$7:$S$1006,Q$5,0),"")</f>
        <v/>
      </c>
      <c r="R817" s="158" t="str">
        <f>IFERROR(VLOOKUP('BH (2)'!$C$4&amp;"-"&amp;'BH (2)'!$A817,'BH (2)'!$B$7:$S$1006,R$5,0),"")</f>
        <v/>
      </c>
      <c r="S817" s="159" t="str">
        <f>IFERROR(VLOOKUP('BH (2)'!$C$4&amp;"-"&amp;'BH (2)'!$A817,'BH (2)'!$B$7:$S$1006,S$5,0),"")</f>
        <v/>
      </c>
      <c r="T817" s="26" t="str">
        <f t="shared" si="48"/>
        <v/>
      </c>
      <c r="U817" s="26" t="str">
        <f t="shared" si="49"/>
        <v/>
      </c>
      <c r="V817" s="26" t="str">
        <f t="shared" si="50"/>
        <v/>
      </c>
      <c r="W817" s="26" t="str">
        <f t="shared" si="51"/>
        <v/>
      </c>
    </row>
    <row r="818" spans="3:23" ht="45" customHeight="1" x14ac:dyDescent="0.25">
      <c r="C818" s="32">
        <v>812</v>
      </c>
      <c r="D818" s="150" t="str">
        <f>IFERROR(VLOOKUP('BH (2)'!$C$4&amp;"-"&amp;'BH (2)'!$A818,'BH (2)'!$B$7:$S$1006,D$5,0),"")</f>
        <v/>
      </c>
      <c r="E818" s="160" t="str">
        <f>IFERROR(VLOOKUP('BH (2)'!$C$4&amp;"-"&amp;'BH (2)'!$A818,'BH (2)'!$B$7:$S$1006,E$5,0),"")</f>
        <v/>
      </c>
      <c r="F818" s="152" t="str">
        <f>IFERROR(VLOOKUP('BH (2)'!$C$4&amp;"-"&amp;'BH (2)'!$A818,'BH (2)'!$B$7:$S$1006,F$5,0),"")</f>
        <v/>
      </c>
      <c r="G818" s="153" t="str">
        <f>IFERROR(VLOOKUP('BH (2)'!$C$4&amp;"-"&amp;'BH (2)'!$A818,'BH (2)'!$B$7:$S$1006,G$5,0),"")</f>
        <v/>
      </c>
      <c r="H818" s="154" t="str">
        <f>IFERROR(VLOOKUP('BH (2)'!$C$4&amp;"-"&amp;'BH (2)'!$A818,'BH (2)'!$B$7:$S$1006,H$5,0),"")</f>
        <v/>
      </c>
      <c r="I818" s="153" t="str">
        <f>IFERROR(VLOOKUP('BH (2)'!$C$4&amp;"-"&amp;'BH (2)'!$A818,'BH (2)'!$B$7:$S$1006,I$5,0),"")</f>
        <v/>
      </c>
      <c r="J818" s="155" t="str">
        <f>IFERROR(VLOOKUP('BH (2)'!$C$4&amp;"-"&amp;'BH (2)'!$A818,'BH (2)'!$B$7:$S$1006,J$5,0),"")</f>
        <v/>
      </c>
      <c r="K818" s="153" t="str">
        <f>IFERROR(VLOOKUP('BH (2)'!$C$4&amp;"-"&amp;'BH (2)'!$A818,'BH (2)'!$B$7:$S$1006,K$5,0),"")</f>
        <v/>
      </c>
      <c r="L818" s="150" t="str">
        <f>IFERROR(VLOOKUP('BH (2)'!$C$4&amp;"-"&amp;'BH (2)'!$A818,'BH (2)'!$B$7:$S$1006,L$5,0),"")</f>
        <v/>
      </c>
      <c r="M818" s="154" t="str">
        <f>IFERROR(VLOOKUP('BH (2)'!$C$4&amp;"-"&amp;'BH (2)'!$A818,'BH (2)'!$B$7:$S$1006,M$5,0),"")</f>
        <v/>
      </c>
      <c r="N818" s="150" t="str">
        <f>IFERROR(VLOOKUP('BH (2)'!$C$4&amp;"-"&amp;'BH (2)'!$A818,'BH (2)'!$B$7:$S$1006,N$5,0),"")</f>
        <v/>
      </c>
      <c r="O818" s="156" t="str">
        <f>IFERROR(VLOOKUP('BH (2)'!$C$4&amp;"-"&amp;'BH (2)'!$A818,'BH (2)'!$B$7:$S$1006,O$5,0),"")</f>
        <v/>
      </c>
      <c r="P818" s="148" t="str">
        <f>IFERROR(VLOOKUP('BH (2)'!$C$4&amp;"-"&amp;'BH (2)'!$A818,'BH (2)'!$B$7:$S$1006,P$5,0),"")</f>
        <v/>
      </c>
      <c r="Q818" s="157" t="str">
        <f>IFERROR(VLOOKUP('BH (2)'!$C$4&amp;"-"&amp;'BH (2)'!$A818,'BH (2)'!$B$7:$S$1006,Q$5,0),"")</f>
        <v/>
      </c>
      <c r="R818" s="158" t="str">
        <f>IFERROR(VLOOKUP('BH (2)'!$C$4&amp;"-"&amp;'BH (2)'!$A818,'BH (2)'!$B$7:$S$1006,R$5,0),"")</f>
        <v/>
      </c>
      <c r="S818" s="159" t="str">
        <f>IFERROR(VLOOKUP('BH (2)'!$C$4&amp;"-"&amp;'BH (2)'!$A818,'BH (2)'!$B$7:$S$1006,S$5,0),"")</f>
        <v/>
      </c>
      <c r="T818" s="26" t="str">
        <f t="shared" si="48"/>
        <v/>
      </c>
      <c r="U818" s="26" t="str">
        <f t="shared" si="49"/>
        <v/>
      </c>
      <c r="V818" s="26" t="str">
        <f t="shared" si="50"/>
        <v/>
      </c>
      <c r="W818" s="26" t="str">
        <f t="shared" si="51"/>
        <v/>
      </c>
    </row>
    <row r="819" spans="3:23" ht="45" customHeight="1" x14ac:dyDescent="0.25">
      <c r="C819" s="32">
        <v>813</v>
      </c>
      <c r="D819" s="150" t="str">
        <f>IFERROR(VLOOKUP('BH (2)'!$C$4&amp;"-"&amp;'BH (2)'!$A819,'BH (2)'!$B$7:$S$1006,D$5,0),"")</f>
        <v/>
      </c>
      <c r="E819" s="160" t="str">
        <f>IFERROR(VLOOKUP('BH (2)'!$C$4&amp;"-"&amp;'BH (2)'!$A819,'BH (2)'!$B$7:$S$1006,E$5,0),"")</f>
        <v/>
      </c>
      <c r="F819" s="152" t="str">
        <f>IFERROR(VLOOKUP('BH (2)'!$C$4&amp;"-"&amp;'BH (2)'!$A819,'BH (2)'!$B$7:$S$1006,F$5,0),"")</f>
        <v/>
      </c>
      <c r="G819" s="153" t="str">
        <f>IFERROR(VLOOKUP('BH (2)'!$C$4&amp;"-"&amp;'BH (2)'!$A819,'BH (2)'!$B$7:$S$1006,G$5,0),"")</f>
        <v/>
      </c>
      <c r="H819" s="154" t="str">
        <f>IFERROR(VLOOKUP('BH (2)'!$C$4&amp;"-"&amp;'BH (2)'!$A819,'BH (2)'!$B$7:$S$1006,H$5,0),"")</f>
        <v/>
      </c>
      <c r="I819" s="153" t="str">
        <f>IFERROR(VLOOKUP('BH (2)'!$C$4&amp;"-"&amp;'BH (2)'!$A819,'BH (2)'!$B$7:$S$1006,I$5,0),"")</f>
        <v/>
      </c>
      <c r="J819" s="155" t="str">
        <f>IFERROR(VLOOKUP('BH (2)'!$C$4&amp;"-"&amp;'BH (2)'!$A819,'BH (2)'!$B$7:$S$1006,J$5,0),"")</f>
        <v/>
      </c>
      <c r="K819" s="153" t="str">
        <f>IFERROR(VLOOKUP('BH (2)'!$C$4&amp;"-"&amp;'BH (2)'!$A819,'BH (2)'!$B$7:$S$1006,K$5,0),"")</f>
        <v/>
      </c>
      <c r="L819" s="150" t="str">
        <f>IFERROR(VLOOKUP('BH (2)'!$C$4&amp;"-"&amp;'BH (2)'!$A819,'BH (2)'!$B$7:$S$1006,L$5,0),"")</f>
        <v/>
      </c>
      <c r="M819" s="154" t="str">
        <f>IFERROR(VLOOKUP('BH (2)'!$C$4&amp;"-"&amp;'BH (2)'!$A819,'BH (2)'!$B$7:$S$1006,M$5,0),"")</f>
        <v/>
      </c>
      <c r="N819" s="150" t="str">
        <f>IFERROR(VLOOKUP('BH (2)'!$C$4&amp;"-"&amp;'BH (2)'!$A819,'BH (2)'!$B$7:$S$1006,N$5,0),"")</f>
        <v/>
      </c>
      <c r="O819" s="156" t="str">
        <f>IFERROR(VLOOKUP('BH (2)'!$C$4&amp;"-"&amp;'BH (2)'!$A819,'BH (2)'!$B$7:$S$1006,O$5,0),"")</f>
        <v/>
      </c>
      <c r="P819" s="148" t="str">
        <f>IFERROR(VLOOKUP('BH (2)'!$C$4&amp;"-"&amp;'BH (2)'!$A819,'BH (2)'!$B$7:$S$1006,P$5,0),"")</f>
        <v/>
      </c>
      <c r="Q819" s="157" t="str">
        <f>IFERROR(VLOOKUP('BH (2)'!$C$4&amp;"-"&amp;'BH (2)'!$A819,'BH (2)'!$B$7:$S$1006,Q$5,0),"")</f>
        <v/>
      </c>
      <c r="R819" s="158" t="str">
        <f>IFERROR(VLOOKUP('BH (2)'!$C$4&amp;"-"&amp;'BH (2)'!$A819,'BH (2)'!$B$7:$S$1006,R$5,0),"")</f>
        <v/>
      </c>
      <c r="S819" s="159" t="str">
        <f>IFERROR(VLOOKUP('BH (2)'!$C$4&amp;"-"&amp;'BH (2)'!$A819,'BH (2)'!$B$7:$S$1006,S$5,0),"")</f>
        <v/>
      </c>
      <c r="T819" s="26" t="str">
        <f t="shared" si="48"/>
        <v/>
      </c>
      <c r="U819" s="26" t="str">
        <f t="shared" si="49"/>
        <v/>
      </c>
      <c r="V819" s="26" t="str">
        <f t="shared" si="50"/>
        <v/>
      </c>
      <c r="W819" s="26" t="str">
        <f t="shared" si="51"/>
        <v/>
      </c>
    </row>
    <row r="820" spans="3:23" ht="45" customHeight="1" x14ac:dyDescent="0.25">
      <c r="C820" s="32">
        <v>814</v>
      </c>
      <c r="D820" s="150" t="str">
        <f>IFERROR(VLOOKUP('BH (2)'!$C$4&amp;"-"&amp;'BH (2)'!$A820,'BH (2)'!$B$7:$S$1006,D$5,0),"")</f>
        <v/>
      </c>
      <c r="E820" s="160" t="str">
        <f>IFERROR(VLOOKUP('BH (2)'!$C$4&amp;"-"&amp;'BH (2)'!$A820,'BH (2)'!$B$7:$S$1006,E$5,0),"")</f>
        <v/>
      </c>
      <c r="F820" s="152" t="str">
        <f>IFERROR(VLOOKUP('BH (2)'!$C$4&amp;"-"&amp;'BH (2)'!$A820,'BH (2)'!$B$7:$S$1006,F$5,0),"")</f>
        <v/>
      </c>
      <c r="G820" s="153" t="str">
        <f>IFERROR(VLOOKUP('BH (2)'!$C$4&amp;"-"&amp;'BH (2)'!$A820,'BH (2)'!$B$7:$S$1006,G$5,0),"")</f>
        <v/>
      </c>
      <c r="H820" s="154" t="str">
        <f>IFERROR(VLOOKUP('BH (2)'!$C$4&amp;"-"&amp;'BH (2)'!$A820,'BH (2)'!$B$7:$S$1006,H$5,0),"")</f>
        <v/>
      </c>
      <c r="I820" s="153" t="str">
        <f>IFERROR(VLOOKUP('BH (2)'!$C$4&amp;"-"&amp;'BH (2)'!$A820,'BH (2)'!$B$7:$S$1006,I$5,0),"")</f>
        <v/>
      </c>
      <c r="J820" s="155" t="str">
        <f>IFERROR(VLOOKUP('BH (2)'!$C$4&amp;"-"&amp;'BH (2)'!$A820,'BH (2)'!$B$7:$S$1006,J$5,0),"")</f>
        <v/>
      </c>
      <c r="K820" s="153" t="str">
        <f>IFERROR(VLOOKUP('BH (2)'!$C$4&amp;"-"&amp;'BH (2)'!$A820,'BH (2)'!$B$7:$S$1006,K$5,0),"")</f>
        <v/>
      </c>
      <c r="L820" s="150" t="str">
        <f>IFERROR(VLOOKUP('BH (2)'!$C$4&amp;"-"&amp;'BH (2)'!$A820,'BH (2)'!$B$7:$S$1006,L$5,0),"")</f>
        <v/>
      </c>
      <c r="M820" s="154" t="str">
        <f>IFERROR(VLOOKUP('BH (2)'!$C$4&amp;"-"&amp;'BH (2)'!$A820,'BH (2)'!$B$7:$S$1006,M$5,0),"")</f>
        <v/>
      </c>
      <c r="N820" s="150" t="str">
        <f>IFERROR(VLOOKUP('BH (2)'!$C$4&amp;"-"&amp;'BH (2)'!$A820,'BH (2)'!$B$7:$S$1006,N$5,0),"")</f>
        <v/>
      </c>
      <c r="O820" s="156" t="str">
        <f>IFERROR(VLOOKUP('BH (2)'!$C$4&amp;"-"&amp;'BH (2)'!$A820,'BH (2)'!$B$7:$S$1006,O$5,0),"")</f>
        <v/>
      </c>
      <c r="P820" s="148" t="str">
        <f>IFERROR(VLOOKUP('BH (2)'!$C$4&amp;"-"&amp;'BH (2)'!$A820,'BH (2)'!$B$7:$S$1006,P$5,0),"")</f>
        <v/>
      </c>
      <c r="Q820" s="157" t="str">
        <f>IFERROR(VLOOKUP('BH (2)'!$C$4&amp;"-"&amp;'BH (2)'!$A820,'BH (2)'!$B$7:$S$1006,Q$5,0),"")</f>
        <v/>
      </c>
      <c r="R820" s="158" t="str">
        <f>IFERROR(VLOOKUP('BH (2)'!$C$4&amp;"-"&amp;'BH (2)'!$A820,'BH (2)'!$B$7:$S$1006,R$5,0),"")</f>
        <v/>
      </c>
      <c r="S820" s="159" t="str">
        <f>IFERROR(VLOOKUP('BH (2)'!$C$4&amp;"-"&amp;'BH (2)'!$A820,'BH (2)'!$B$7:$S$1006,S$5,0),"")</f>
        <v/>
      </c>
      <c r="T820" s="26" t="str">
        <f t="shared" si="48"/>
        <v/>
      </c>
      <c r="U820" s="26" t="str">
        <f t="shared" si="49"/>
        <v/>
      </c>
      <c r="V820" s="26" t="str">
        <f t="shared" si="50"/>
        <v/>
      </c>
      <c r="W820" s="26" t="str">
        <f t="shared" si="51"/>
        <v/>
      </c>
    </row>
    <row r="821" spans="3:23" ht="45" customHeight="1" x14ac:dyDescent="0.25">
      <c r="C821" s="32">
        <v>815</v>
      </c>
      <c r="D821" s="150" t="str">
        <f>IFERROR(VLOOKUP('BH (2)'!$C$4&amp;"-"&amp;'BH (2)'!$A821,'BH (2)'!$B$7:$S$1006,D$5,0),"")</f>
        <v/>
      </c>
      <c r="E821" s="160" t="str">
        <f>IFERROR(VLOOKUP('BH (2)'!$C$4&amp;"-"&amp;'BH (2)'!$A821,'BH (2)'!$B$7:$S$1006,E$5,0),"")</f>
        <v/>
      </c>
      <c r="F821" s="152" t="str">
        <f>IFERROR(VLOOKUP('BH (2)'!$C$4&amp;"-"&amp;'BH (2)'!$A821,'BH (2)'!$B$7:$S$1006,F$5,0),"")</f>
        <v/>
      </c>
      <c r="G821" s="153" t="str">
        <f>IFERROR(VLOOKUP('BH (2)'!$C$4&amp;"-"&amp;'BH (2)'!$A821,'BH (2)'!$B$7:$S$1006,G$5,0),"")</f>
        <v/>
      </c>
      <c r="H821" s="154" t="str">
        <f>IFERROR(VLOOKUP('BH (2)'!$C$4&amp;"-"&amp;'BH (2)'!$A821,'BH (2)'!$B$7:$S$1006,H$5,0),"")</f>
        <v/>
      </c>
      <c r="I821" s="153" t="str">
        <f>IFERROR(VLOOKUP('BH (2)'!$C$4&amp;"-"&amp;'BH (2)'!$A821,'BH (2)'!$B$7:$S$1006,I$5,0),"")</f>
        <v/>
      </c>
      <c r="J821" s="155" t="str">
        <f>IFERROR(VLOOKUP('BH (2)'!$C$4&amp;"-"&amp;'BH (2)'!$A821,'BH (2)'!$B$7:$S$1006,J$5,0),"")</f>
        <v/>
      </c>
      <c r="K821" s="153" t="str">
        <f>IFERROR(VLOOKUP('BH (2)'!$C$4&amp;"-"&amp;'BH (2)'!$A821,'BH (2)'!$B$7:$S$1006,K$5,0),"")</f>
        <v/>
      </c>
      <c r="L821" s="150" t="str">
        <f>IFERROR(VLOOKUP('BH (2)'!$C$4&amp;"-"&amp;'BH (2)'!$A821,'BH (2)'!$B$7:$S$1006,L$5,0),"")</f>
        <v/>
      </c>
      <c r="M821" s="154" t="str">
        <f>IFERROR(VLOOKUP('BH (2)'!$C$4&amp;"-"&amp;'BH (2)'!$A821,'BH (2)'!$B$7:$S$1006,M$5,0),"")</f>
        <v/>
      </c>
      <c r="N821" s="150" t="str">
        <f>IFERROR(VLOOKUP('BH (2)'!$C$4&amp;"-"&amp;'BH (2)'!$A821,'BH (2)'!$B$7:$S$1006,N$5,0),"")</f>
        <v/>
      </c>
      <c r="O821" s="156" t="str">
        <f>IFERROR(VLOOKUP('BH (2)'!$C$4&amp;"-"&amp;'BH (2)'!$A821,'BH (2)'!$B$7:$S$1006,O$5,0),"")</f>
        <v/>
      </c>
      <c r="P821" s="148" t="str">
        <f>IFERROR(VLOOKUP('BH (2)'!$C$4&amp;"-"&amp;'BH (2)'!$A821,'BH (2)'!$B$7:$S$1006,P$5,0),"")</f>
        <v/>
      </c>
      <c r="Q821" s="157" t="str">
        <f>IFERROR(VLOOKUP('BH (2)'!$C$4&amp;"-"&amp;'BH (2)'!$A821,'BH (2)'!$B$7:$S$1006,Q$5,0),"")</f>
        <v/>
      </c>
      <c r="R821" s="158" t="str">
        <f>IFERROR(VLOOKUP('BH (2)'!$C$4&amp;"-"&amp;'BH (2)'!$A821,'BH (2)'!$B$7:$S$1006,R$5,0),"")</f>
        <v/>
      </c>
      <c r="S821" s="159" t="str">
        <f>IFERROR(VLOOKUP('BH (2)'!$C$4&amp;"-"&amp;'BH (2)'!$A821,'BH (2)'!$B$7:$S$1006,S$5,0),"")</f>
        <v/>
      </c>
      <c r="T821" s="26" t="str">
        <f t="shared" si="48"/>
        <v/>
      </c>
      <c r="U821" s="26" t="str">
        <f t="shared" si="49"/>
        <v/>
      </c>
      <c r="V821" s="26" t="str">
        <f t="shared" si="50"/>
        <v/>
      </c>
      <c r="W821" s="26" t="str">
        <f t="shared" si="51"/>
        <v/>
      </c>
    </row>
    <row r="822" spans="3:23" ht="45" customHeight="1" x14ac:dyDescent="0.25">
      <c r="C822" s="32">
        <v>816</v>
      </c>
      <c r="D822" s="150" t="str">
        <f>IFERROR(VLOOKUP('BH (2)'!$C$4&amp;"-"&amp;'BH (2)'!$A822,'BH (2)'!$B$7:$S$1006,D$5,0),"")</f>
        <v/>
      </c>
      <c r="E822" s="160" t="str">
        <f>IFERROR(VLOOKUP('BH (2)'!$C$4&amp;"-"&amp;'BH (2)'!$A822,'BH (2)'!$B$7:$S$1006,E$5,0),"")</f>
        <v/>
      </c>
      <c r="F822" s="152" t="str">
        <f>IFERROR(VLOOKUP('BH (2)'!$C$4&amp;"-"&amp;'BH (2)'!$A822,'BH (2)'!$B$7:$S$1006,F$5,0),"")</f>
        <v/>
      </c>
      <c r="G822" s="153" t="str">
        <f>IFERROR(VLOOKUP('BH (2)'!$C$4&amp;"-"&amp;'BH (2)'!$A822,'BH (2)'!$B$7:$S$1006,G$5,0),"")</f>
        <v/>
      </c>
      <c r="H822" s="154" t="str">
        <f>IFERROR(VLOOKUP('BH (2)'!$C$4&amp;"-"&amp;'BH (2)'!$A822,'BH (2)'!$B$7:$S$1006,H$5,0),"")</f>
        <v/>
      </c>
      <c r="I822" s="153" t="str">
        <f>IFERROR(VLOOKUP('BH (2)'!$C$4&amp;"-"&amp;'BH (2)'!$A822,'BH (2)'!$B$7:$S$1006,I$5,0),"")</f>
        <v/>
      </c>
      <c r="J822" s="155" t="str">
        <f>IFERROR(VLOOKUP('BH (2)'!$C$4&amp;"-"&amp;'BH (2)'!$A822,'BH (2)'!$B$7:$S$1006,J$5,0),"")</f>
        <v/>
      </c>
      <c r="K822" s="153" t="str">
        <f>IFERROR(VLOOKUP('BH (2)'!$C$4&amp;"-"&amp;'BH (2)'!$A822,'BH (2)'!$B$7:$S$1006,K$5,0),"")</f>
        <v/>
      </c>
      <c r="L822" s="150" t="str">
        <f>IFERROR(VLOOKUP('BH (2)'!$C$4&amp;"-"&amp;'BH (2)'!$A822,'BH (2)'!$B$7:$S$1006,L$5,0),"")</f>
        <v/>
      </c>
      <c r="M822" s="154" t="str">
        <f>IFERROR(VLOOKUP('BH (2)'!$C$4&amp;"-"&amp;'BH (2)'!$A822,'BH (2)'!$B$7:$S$1006,M$5,0),"")</f>
        <v/>
      </c>
      <c r="N822" s="150" t="str">
        <f>IFERROR(VLOOKUP('BH (2)'!$C$4&amp;"-"&amp;'BH (2)'!$A822,'BH (2)'!$B$7:$S$1006,N$5,0),"")</f>
        <v/>
      </c>
      <c r="O822" s="156" t="str">
        <f>IFERROR(VLOOKUP('BH (2)'!$C$4&amp;"-"&amp;'BH (2)'!$A822,'BH (2)'!$B$7:$S$1006,O$5,0),"")</f>
        <v/>
      </c>
      <c r="P822" s="148" t="str">
        <f>IFERROR(VLOOKUP('BH (2)'!$C$4&amp;"-"&amp;'BH (2)'!$A822,'BH (2)'!$B$7:$S$1006,P$5,0),"")</f>
        <v/>
      </c>
      <c r="Q822" s="157" t="str">
        <f>IFERROR(VLOOKUP('BH (2)'!$C$4&amp;"-"&amp;'BH (2)'!$A822,'BH (2)'!$B$7:$S$1006,Q$5,0),"")</f>
        <v/>
      </c>
      <c r="R822" s="158" t="str">
        <f>IFERROR(VLOOKUP('BH (2)'!$C$4&amp;"-"&amp;'BH (2)'!$A822,'BH (2)'!$B$7:$S$1006,R$5,0),"")</f>
        <v/>
      </c>
      <c r="S822" s="159" t="str">
        <f>IFERROR(VLOOKUP('BH (2)'!$C$4&amp;"-"&amp;'BH (2)'!$A822,'BH (2)'!$B$7:$S$1006,S$5,0),"")</f>
        <v/>
      </c>
      <c r="T822" s="26" t="str">
        <f t="shared" si="48"/>
        <v/>
      </c>
      <c r="U822" s="26" t="str">
        <f t="shared" si="49"/>
        <v/>
      </c>
      <c r="V822" s="26" t="str">
        <f t="shared" si="50"/>
        <v/>
      </c>
      <c r="W822" s="26" t="str">
        <f t="shared" si="51"/>
        <v/>
      </c>
    </row>
    <row r="823" spans="3:23" ht="45" customHeight="1" x14ac:dyDescent="0.25">
      <c r="C823" s="32">
        <v>817</v>
      </c>
      <c r="D823" s="150" t="str">
        <f>IFERROR(VLOOKUP('BH (2)'!$C$4&amp;"-"&amp;'BH (2)'!$A823,'BH (2)'!$B$7:$S$1006,D$5,0),"")</f>
        <v/>
      </c>
      <c r="E823" s="160" t="str">
        <f>IFERROR(VLOOKUP('BH (2)'!$C$4&amp;"-"&amp;'BH (2)'!$A823,'BH (2)'!$B$7:$S$1006,E$5,0),"")</f>
        <v/>
      </c>
      <c r="F823" s="152" t="str">
        <f>IFERROR(VLOOKUP('BH (2)'!$C$4&amp;"-"&amp;'BH (2)'!$A823,'BH (2)'!$B$7:$S$1006,F$5,0),"")</f>
        <v/>
      </c>
      <c r="G823" s="153" t="str">
        <f>IFERROR(VLOOKUP('BH (2)'!$C$4&amp;"-"&amp;'BH (2)'!$A823,'BH (2)'!$B$7:$S$1006,G$5,0),"")</f>
        <v/>
      </c>
      <c r="H823" s="154" t="str">
        <f>IFERROR(VLOOKUP('BH (2)'!$C$4&amp;"-"&amp;'BH (2)'!$A823,'BH (2)'!$B$7:$S$1006,H$5,0),"")</f>
        <v/>
      </c>
      <c r="I823" s="153" t="str">
        <f>IFERROR(VLOOKUP('BH (2)'!$C$4&amp;"-"&amp;'BH (2)'!$A823,'BH (2)'!$B$7:$S$1006,I$5,0),"")</f>
        <v/>
      </c>
      <c r="J823" s="155" t="str">
        <f>IFERROR(VLOOKUP('BH (2)'!$C$4&amp;"-"&amp;'BH (2)'!$A823,'BH (2)'!$B$7:$S$1006,J$5,0),"")</f>
        <v/>
      </c>
      <c r="K823" s="153" t="str">
        <f>IFERROR(VLOOKUP('BH (2)'!$C$4&amp;"-"&amp;'BH (2)'!$A823,'BH (2)'!$B$7:$S$1006,K$5,0),"")</f>
        <v/>
      </c>
      <c r="L823" s="150" t="str">
        <f>IFERROR(VLOOKUP('BH (2)'!$C$4&amp;"-"&amp;'BH (2)'!$A823,'BH (2)'!$B$7:$S$1006,L$5,0),"")</f>
        <v/>
      </c>
      <c r="M823" s="154" t="str">
        <f>IFERROR(VLOOKUP('BH (2)'!$C$4&amp;"-"&amp;'BH (2)'!$A823,'BH (2)'!$B$7:$S$1006,M$5,0),"")</f>
        <v/>
      </c>
      <c r="N823" s="150" t="str">
        <f>IFERROR(VLOOKUP('BH (2)'!$C$4&amp;"-"&amp;'BH (2)'!$A823,'BH (2)'!$B$7:$S$1006,N$5,0),"")</f>
        <v/>
      </c>
      <c r="O823" s="156" t="str">
        <f>IFERROR(VLOOKUP('BH (2)'!$C$4&amp;"-"&amp;'BH (2)'!$A823,'BH (2)'!$B$7:$S$1006,O$5,0),"")</f>
        <v/>
      </c>
      <c r="P823" s="148" t="str">
        <f>IFERROR(VLOOKUP('BH (2)'!$C$4&amp;"-"&amp;'BH (2)'!$A823,'BH (2)'!$B$7:$S$1006,P$5,0),"")</f>
        <v/>
      </c>
      <c r="Q823" s="157" t="str">
        <f>IFERROR(VLOOKUP('BH (2)'!$C$4&amp;"-"&amp;'BH (2)'!$A823,'BH (2)'!$B$7:$S$1006,Q$5,0),"")</f>
        <v/>
      </c>
      <c r="R823" s="158" t="str">
        <f>IFERROR(VLOOKUP('BH (2)'!$C$4&amp;"-"&amp;'BH (2)'!$A823,'BH (2)'!$B$7:$S$1006,R$5,0),"")</f>
        <v/>
      </c>
      <c r="S823" s="159" t="str">
        <f>IFERROR(VLOOKUP('BH (2)'!$C$4&amp;"-"&amp;'BH (2)'!$A823,'BH (2)'!$B$7:$S$1006,S$5,0),"")</f>
        <v/>
      </c>
      <c r="T823" s="26" t="str">
        <f t="shared" si="48"/>
        <v/>
      </c>
      <c r="U823" s="26" t="str">
        <f t="shared" si="49"/>
        <v/>
      </c>
      <c r="V823" s="26" t="str">
        <f t="shared" si="50"/>
        <v/>
      </c>
      <c r="W823" s="26" t="str">
        <f t="shared" si="51"/>
        <v/>
      </c>
    </row>
    <row r="824" spans="3:23" ht="45" customHeight="1" x14ac:dyDescent="0.25">
      <c r="C824" s="32">
        <v>818</v>
      </c>
      <c r="D824" s="150" t="str">
        <f>IFERROR(VLOOKUP('BH (2)'!$C$4&amp;"-"&amp;'BH (2)'!$A824,'BH (2)'!$B$7:$S$1006,D$5,0),"")</f>
        <v/>
      </c>
      <c r="E824" s="160" t="str">
        <f>IFERROR(VLOOKUP('BH (2)'!$C$4&amp;"-"&amp;'BH (2)'!$A824,'BH (2)'!$B$7:$S$1006,E$5,0),"")</f>
        <v/>
      </c>
      <c r="F824" s="152" t="str">
        <f>IFERROR(VLOOKUP('BH (2)'!$C$4&amp;"-"&amp;'BH (2)'!$A824,'BH (2)'!$B$7:$S$1006,F$5,0),"")</f>
        <v/>
      </c>
      <c r="G824" s="153" t="str">
        <f>IFERROR(VLOOKUP('BH (2)'!$C$4&amp;"-"&amp;'BH (2)'!$A824,'BH (2)'!$B$7:$S$1006,G$5,0),"")</f>
        <v/>
      </c>
      <c r="H824" s="154" t="str">
        <f>IFERROR(VLOOKUP('BH (2)'!$C$4&amp;"-"&amp;'BH (2)'!$A824,'BH (2)'!$B$7:$S$1006,H$5,0),"")</f>
        <v/>
      </c>
      <c r="I824" s="153" t="str">
        <f>IFERROR(VLOOKUP('BH (2)'!$C$4&amp;"-"&amp;'BH (2)'!$A824,'BH (2)'!$B$7:$S$1006,I$5,0),"")</f>
        <v/>
      </c>
      <c r="J824" s="155" t="str">
        <f>IFERROR(VLOOKUP('BH (2)'!$C$4&amp;"-"&amp;'BH (2)'!$A824,'BH (2)'!$B$7:$S$1006,J$5,0),"")</f>
        <v/>
      </c>
      <c r="K824" s="153" t="str">
        <f>IFERROR(VLOOKUP('BH (2)'!$C$4&amp;"-"&amp;'BH (2)'!$A824,'BH (2)'!$B$7:$S$1006,K$5,0),"")</f>
        <v/>
      </c>
      <c r="L824" s="150" t="str">
        <f>IFERROR(VLOOKUP('BH (2)'!$C$4&amp;"-"&amp;'BH (2)'!$A824,'BH (2)'!$B$7:$S$1006,L$5,0),"")</f>
        <v/>
      </c>
      <c r="M824" s="154" t="str">
        <f>IFERROR(VLOOKUP('BH (2)'!$C$4&amp;"-"&amp;'BH (2)'!$A824,'BH (2)'!$B$7:$S$1006,M$5,0),"")</f>
        <v/>
      </c>
      <c r="N824" s="150" t="str">
        <f>IFERROR(VLOOKUP('BH (2)'!$C$4&amp;"-"&amp;'BH (2)'!$A824,'BH (2)'!$B$7:$S$1006,N$5,0),"")</f>
        <v/>
      </c>
      <c r="O824" s="156" t="str">
        <f>IFERROR(VLOOKUP('BH (2)'!$C$4&amp;"-"&amp;'BH (2)'!$A824,'BH (2)'!$B$7:$S$1006,O$5,0),"")</f>
        <v/>
      </c>
      <c r="P824" s="148" t="str">
        <f>IFERROR(VLOOKUP('BH (2)'!$C$4&amp;"-"&amp;'BH (2)'!$A824,'BH (2)'!$B$7:$S$1006,P$5,0),"")</f>
        <v/>
      </c>
      <c r="Q824" s="157" t="str">
        <f>IFERROR(VLOOKUP('BH (2)'!$C$4&amp;"-"&amp;'BH (2)'!$A824,'BH (2)'!$B$7:$S$1006,Q$5,0),"")</f>
        <v/>
      </c>
      <c r="R824" s="158" t="str">
        <f>IFERROR(VLOOKUP('BH (2)'!$C$4&amp;"-"&amp;'BH (2)'!$A824,'BH (2)'!$B$7:$S$1006,R$5,0),"")</f>
        <v/>
      </c>
      <c r="S824" s="159" t="str">
        <f>IFERROR(VLOOKUP('BH (2)'!$C$4&amp;"-"&amp;'BH (2)'!$A824,'BH (2)'!$B$7:$S$1006,S$5,0),"")</f>
        <v/>
      </c>
      <c r="T824" s="26" t="str">
        <f t="shared" si="48"/>
        <v/>
      </c>
      <c r="U824" s="26" t="str">
        <f t="shared" si="49"/>
        <v/>
      </c>
      <c r="V824" s="26" t="str">
        <f t="shared" si="50"/>
        <v/>
      </c>
      <c r="W824" s="26" t="str">
        <f t="shared" si="51"/>
        <v/>
      </c>
    </row>
    <row r="825" spans="3:23" ht="45" customHeight="1" x14ac:dyDescent="0.25">
      <c r="C825" s="32">
        <v>819</v>
      </c>
      <c r="D825" s="150" t="str">
        <f>IFERROR(VLOOKUP('BH (2)'!$C$4&amp;"-"&amp;'BH (2)'!$A825,'BH (2)'!$B$7:$S$1006,D$5,0),"")</f>
        <v/>
      </c>
      <c r="E825" s="160" t="str">
        <f>IFERROR(VLOOKUP('BH (2)'!$C$4&amp;"-"&amp;'BH (2)'!$A825,'BH (2)'!$B$7:$S$1006,E$5,0),"")</f>
        <v/>
      </c>
      <c r="F825" s="152" t="str">
        <f>IFERROR(VLOOKUP('BH (2)'!$C$4&amp;"-"&amp;'BH (2)'!$A825,'BH (2)'!$B$7:$S$1006,F$5,0),"")</f>
        <v/>
      </c>
      <c r="G825" s="153" t="str">
        <f>IFERROR(VLOOKUP('BH (2)'!$C$4&amp;"-"&amp;'BH (2)'!$A825,'BH (2)'!$B$7:$S$1006,G$5,0),"")</f>
        <v/>
      </c>
      <c r="H825" s="154" t="str">
        <f>IFERROR(VLOOKUP('BH (2)'!$C$4&amp;"-"&amp;'BH (2)'!$A825,'BH (2)'!$B$7:$S$1006,H$5,0),"")</f>
        <v/>
      </c>
      <c r="I825" s="153" t="str">
        <f>IFERROR(VLOOKUP('BH (2)'!$C$4&amp;"-"&amp;'BH (2)'!$A825,'BH (2)'!$B$7:$S$1006,I$5,0),"")</f>
        <v/>
      </c>
      <c r="J825" s="155" t="str">
        <f>IFERROR(VLOOKUP('BH (2)'!$C$4&amp;"-"&amp;'BH (2)'!$A825,'BH (2)'!$B$7:$S$1006,J$5,0),"")</f>
        <v/>
      </c>
      <c r="K825" s="153" t="str">
        <f>IFERROR(VLOOKUP('BH (2)'!$C$4&amp;"-"&amp;'BH (2)'!$A825,'BH (2)'!$B$7:$S$1006,K$5,0),"")</f>
        <v/>
      </c>
      <c r="L825" s="150" t="str">
        <f>IFERROR(VLOOKUP('BH (2)'!$C$4&amp;"-"&amp;'BH (2)'!$A825,'BH (2)'!$B$7:$S$1006,L$5,0),"")</f>
        <v/>
      </c>
      <c r="M825" s="154" t="str">
        <f>IFERROR(VLOOKUP('BH (2)'!$C$4&amp;"-"&amp;'BH (2)'!$A825,'BH (2)'!$B$7:$S$1006,M$5,0),"")</f>
        <v/>
      </c>
      <c r="N825" s="150" t="str">
        <f>IFERROR(VLOOKUP('BH (2)'!$C$4&amp;"-"&amp;'BH (2)'!$A825,'BH (2)'!$B$7:$S$1006,N$5,0),"")</f>
        <v/>
      </c>
      <c r="O825" s="156" t="str">
        <f>IFERROR(VLOOKUP('BH (2)'!$C$4&amp;"-"&amp;'BH (2)'!$A825,'BH (2)'!$B$7:$S$1006,O$5,0),"")</f>
        <v/>
      </c>
      <c r="P825" s="148" t="str">
        <f>IFERROR(VLOOKUP('BH (2)'!$C$4&amp;"-"&amp;'BH (2)'!$A825,'BH (2)'!$B$7:$S$1006,P$5,0),"")</f>
        <v/>
      </c>
      <c r="Q825" s="157" t="str">
        <f>IFERROR(VLOOKUP('BH (2)'!$C$4&amp;"-"&amp;'BH (2)'!$A825,'BH (2)'!$B$7:$S$1006,Q$5,0),"")</f>
        <v/>
      </c>
      <c r="R825" s="158" t="str">
        <f>IFERROR(VLOOKUP('BH (2)'!$C$4&amp;"-"&amp;'BH (2)'!$A825,'BH (2)'!$B$7:$S$1006,R$5,0),"")</f>
        <v/>
      </c>
      <c r="S825" s="159" t="str">
        <f>IFERROR(VLOOKUP('BH (2)'!$C$4&amp;"-"&amp;'BH (2)'!$A825,'BH (2)'!$B$7:$S$1006,S$5,0),"")</f>
        <v/>
      </c>
      <c r="T825" s="26" t="str">
        <f t="shared" si="48"/>
        <v/>
      </c>
      <c r="U825" s="26" t="str">
        <f t="shared" si="49"/>
        <v/>
      </c>
      <c r="V825" s="26" t="str">
        <f t="shared" si="50"/>
        <v/>
      </c>
      <c r="W825" s="26" t="str">
        <f t="shared" si="51"/>
        <v/>
      </c>
    </row>
    <row r="826" spans="3:23" ht="45" customHeight="1" x14ac:dyDescent="0.25">
      <c r="C826" s="32">
        <v>820</v>
      </c>
      <c r="D826" s="150" t="str">
        <f>IFERROR(VLOOKUP('BH (2)'!$C$4&amp;"-"&amp;'BH (2)'!$A826,'BH (2)'!$B$7:$S$1006,D$5,0),"")</f>
        <v/>
      </c>
      <c r="E826" s="160" t="str">
        <f>IFERROR(VLOOKUP('BH (2)'!$C$4&amp;"-"&amp;'BH (2)'!$A826,'BH (2)'!$B$7:$S$1006,E$5,0),"")</f>
        <v/>
      </c>
      <c r="F826" s="152" t="str">
        <f>IFERROR(VLOOKUP('BH (2)'!$C$4&amp;"-"&amp;'BH (2)'!$A826,'BH (2)'!$B$7:$S$1006,F$5,0),"")</f>
        <v/>
      </c>
      <c r="G826" s="153" t="str">
        <f>IFERROR(VLOOKUP('BH (2)'!$C$4&amp;"-"&amp;'BH (2)'!$A826,'BH (2)'!$B$7:$S$1006,G$5,0),"")</f>
        <v/>
      </c>
      <c r="H826" s="154" t="str">
        <f>IFERROR(VLOOKUP('BH (2)'!$C$4&amp;"-"&amp;'BH (2)'!$A826,'BH (2)'!$B$7:$S$1006,H$5,0),"")</f>
        <v/>
      </c>
      <c r="I826" s="153" t="str">
        <f>IFERROR(VLOOKUP('BH (2)'!$C$4&amp;"-"&amp;'BH (2)'!$A826,'BH (2)'!$B$7:$S$1006,I$5,0),"")</f>
        <v/>
      </c>
      <c r="J826" s="155" t="str">
        <f>IFERROR(VLOOKUP('BH (2)'!$C$4&amp;"-"&amp;'BH (2)'!$A826,'BH (2)'!$B$7:$S$1006,J$5,0),"")</f>
        <v/>
      </c>
      <c r="K826" s="153" t="str">
        <f>IFERROR(VLOOKUP('BH (2)'!$C$4&amp;"-"&amp;'BH (2)'!$A826,'BH (2)'!$B$7:$S$1006,K$5,0),"")</f>
        <v/>
      </c>
      <c r="L826" s="150" t="str">
        <f>IFERROR(VLOOKUP('BH (2)'!$C$4&amp;"-"&amp;'BH (2)'!$A826,'BH (2)'!$B$7:$S$1006,L$5,0),"")</f>
        <v/>
      </c>
      <c r="M826" s="154" t="str">
        <f>IFERROR(VLOOKUP('BH (2)'!$C$4&amp;"-"&amp;'BH (2)'!$A826,'BH (2)'!$B$7:$S$1006,M$5,0),"")</f>
        <v/>
      </c>
      <c r="N826" s="150" t="str">
        <f>IFERROR(VLOOKUP('BH (2)'!$C$4&amp;"-"&amp;'BH (2)'!$A826,'BH (2)'!$B$7:$S$1006,N$5,0),"")</f>
        <v/>
      </c>
      <c r="O826" s="156" t="str">
        <f>IFERROR(VLOOKUP('BH (2)'!$C$4&amp;"-"&amp;'BH (2)'!$A826,'BH (2)'!$B$7:$S$1006,O$5,0),"")</f>
        <v/>
      </c>
      <c r="P826" s="148" t="str">
        <f>IFERROR(VLOOKUP('BH (2)'!$C$4&amp;"-"&amp;'BH (2)'!$A826,'BH (2)'!$B$7:$S$1006,P$5,0),"")</f>
        <v/>
      </c>
      <c r="Q826" s="157" t="str">
        <f>IFERROR(VLOOKUP('BH (2)'!$C$4&amp;"-"&amp;'BH (2)'!$A826,'BH (2)'!$B$7:$S$1006,Q$5,0),"")</f>
        <v/>
      </c>
      <c r="R826" s="158" t="str">
        <f>IFERROR(VLOOKUP('BH (2)'!$C$4&amp;"-"&amp;'BH (2)'!$A826,'BH (2)'!$B$7:$S$1006,R$5,0),"")</f>
        <v/>
      </c>
      <c r="S826" s="159" t="str">
        <f>IFERROR(VLOOKUP('BH (2)'!$C$4&amp;"-"&amp;'BH (2)'!$A826,'BH (2)'!$B$7:$S$1006,S$5,0),"")</f>
        <v/>
      </c>
      <c r="T826" s="26" t="str">
        <f t="shared" si="48"/>
        <v/>
      </c>
      <c r="U826" s="26" t="str">
        <f t="shared" si="49"/>
        <v/>
      </c>
      <c r="V826" s="26" t="str">
        <f t="shared" si="50"/>
        <v/>
      </c>
      <c r="W826" s="26" t="str">
        <f t="shared" si="51"/>
        <v/>
      </c>
    </row>
    <row r="827" spans="3:23" ht="45" customHeight="1" x14ac:dyDescent="0.25">
      <c r="C827" s="32">
        <v>821</v>
      </c>
      <c r="D827" s="150" t="str">
        <f>IFERROR(VLOOKUP('BH (2)'!$C$4&amp;"-"&amp;'BH (2)'!$A827,'BH (2)'!$B$7:$S$1006,D$5,0),"")</f>
        <v/>
      </c>
      <c r="E827" s="160" t="str">
        <f>IFERROR(VLOOKUP('BH (2)'!$C$4&amp;"-"&amp;'BH (2)'!$A827,'BH (2)'!$B$7:$S$1006,E$5,0),"")</f>
        <v/>
      </c>
      <c r="F827" s="152" t="str">
        <f>IFERROR(VLOOKUP('BH (2)'!$C$4&amp;"-"&amp;'BH (2)'!$A827,'BH (2)'!$B$7:$S$1006,F$5,0),"")</f>
        <v/>
      </c>
      <c r="G827" s="153" t="str">
        <f>IFERROR(VLOOKUP('BH (2)'!$C$4&amp;"-"&amp;'BH (2)'!$A827,'BH (2)'!$B$7:$S$1006,G$5,0),"")</f>
        <v/>
      </c>
      <c r="H827" s="154" t="str">
        <f>IFERROR(VLOOKUP('BH (2)'!$C$4&amp;"-"&amp;'BH (2)'!$A827,'BH (2)'!$B$7:$S$1006,H$5,0),"")</f>
        <v/>
      </c>
      <c r="I827" s="153" t="str">
        <f>IFERROR(VLOOKUP('BH (2)'!$C$4&amp;"-"&amp;'BH (2)'!$A827,'BH (2)'!$B$7:$S$1006,I$5,0),"")</f>
        <v/>
      </c>
      <c r="J827" s="155" t="str">
        <f>IFERROR(VLOOKUP('BH (2)'!$C$4&amp;"-"&amp;'BH (2)'!$A827,'BH (2)'!$B$7:$S$1006,J$5,0),"")</f>
        <v/>
      </c>
      <c r="K827" s="153" t="str">
        <f>IFERROR(VLOOKUP('BH (2)'!$C$4&amp;"-"&amp;'BH (2)'!$A827,'BH (2)'!$B$7:$S$1006,K$5,0),"")</f>
        <v/>
      </c>
      <c r="L827" s="150" t="str">
        <f>IFERROR(VLOOKUP('BH (2)'!$C$4&amp;"-"&amp;'BH (2)'!$A827,'BH (2)'!$B$7:$S$1006,L$5,0),"")</f>
        <v/>
      </c>
      <c r="M827" s="154" t="str">
        <f>IFERROR(VLOOKUP('BH (2)'!$C$4&amp;"-"&amp;'BH (2)'!$A827,'BH (2)'!$B$7:$S$1006,M$5,0),"")</f>
        <v/>
      </c>
      <c r="N827" s="150" t="str">
        <f>IFERROR(VLOOKUP('BH (2)'!$C$4&amp;"-"&amp;'BH (2)'!$A827,'BH (2)'!$B$7:$S$1006,N$5,0),"")</f>
        <v/>
      </c>
      <c r="O827" s="156" t="str">
        <f>IFERROR(VLOOKUP('BH (2)'!$C$4&amp;"-"&amp;'BH (2)'!$A827,'BH (2)'!$B$7:$S$1006,O$5,0),"")</f>
        <v/>
      </c>
      <c r="P827" s="148" t="str">
        <f>IFERROR(VLOOKUP('BH (2)'!$C$4&amp;"-"&amp;'BH (2)'!$A827,'BH (2)'!$B$7:$S$1006,P$5,0),"")</f>
        <v/>
      </c>
      <c r="Q827" s="157" t="str">
        <f>IFERROR(VLOOKUP('BH (2)'!$C$4&amp;"-"&amp;'BH (2)'!$A827,'BH (2)'!$B$7:$S$1006,Q$5,0),"")</f>
        <v/>
      </c>
      <c r="R827" s="158" t="str">
        <f>IFERROR(VLOOKUP('BH (2)'!$C$4&amp;"-"&amp;'BH (2)'!$A827,'BH (2)'!$B$7:$S$1006,R$5,0),"")</f>
        <v/>
      </c>
      <c r="S827" s="159" t="str">
        <f>IFERROR(VLOOKUP('BH (2)'!$C$4&amp;"-"&amp;'BH (2)'!$A827,'BH (2)'!$B$7:$S$1006,S$5,0),"")</f>
        <v/>
      </c>
      <c r="T827" s="26" t="str">
        <f t="shared" si="48"/>
        <v/>
      </c>
      <c r="U827" s="26" t="str">
        <f t="shared" si="49"/>
        <v/>
      </c>
      <c r="V827" s="26" t="str">
        <f t="shared" si="50"/>
        <v/>
      </c>
      <c r="W827" s="26" t="str">
        <f t="shared" si="51"/>
        <v/>
      </c>
    </row>
    <row r="828" spans="3:23" ht="45" customHeight="1" x14ac:dyDescent="0.25">
      <c r="C828" s="32">
        <v>822</v>
      </c>
      <c r="D828" s="150" t="str">
        <f>IFERROR(VLOOKUP('BH (2)'!$C$4&amp;"-"&amp;'BH (2)'!$A828,'BH (2)'!$B$7:$S$1006,D$5,0),"")</f>
        <v/>
      </c>
      <c r="E828" s="160" t="str">
        <f>IFERROR(VLOOKUP('BH (2)'!$C$4&amp;"-"&amp;'BH (2)'!$A828,'BH (2)'!$B$7:$S$1006,E$5,0),"")</f>
        <v/>
      </c>
      <c r="F828" s="152" t="str">
        <f>IFERROR(VLOOKUP('BH (2)'!$C$4&amp;"-"&amp;'BH (2)'!$A828,'BH (2)'!$B$7:$S$1006,F$5,0),"")</f>
        <v/>
      </c>
      <c r="G828" s="153" t="str">
        <f>IFERROR(VLOOKUP('BH (2)'!$C$4&amp;"-"&amp;'BH (2)'!$A828,'BH (2)'!$B$7:$S$1006,G$5,0),"")</f>
        <v/>
      </c>
      <c r="H828" s="154" t="str">
        <f>IFERROR(VLOOKUP('BH (2)'!$C$4&amp;"-"&amp;'BH (2)'!$A828,'BH (2)'!$B$7:$S$1006,H$5,0),"")</f>
        <v/>
      </c>
      <c r="I828" s="153" t="str">
        <f>IFERROR(VLOOKUP('BH (2)'!$C$4&amp;"-"&amp;'BH (2)'!$A828,'BH (2)'!$B$7:$S$1006,I$5,0),"")</f>
        <v/>
      </c>
      <c r="J828" s="155" t="str">
        <f>IFERROR(VLOOKUP('BH (2)'!$C$4&amp;"-"&amp;'BH (2)'!$A828,'BH (2)'!$B$7:$S$1006,J$5,0),"")</f>
        <v/>
      </c>
      <c r="K828" s="153" t="str">
        <f>IFERROR(VLOOKUP('BH (2)'!$C$4&amp;"-"&amp;'BH (2)'!$A828,'BH (2)'!$B$7:$S$1006,K$5,0),"")</f>
        <v/>
      </c>
      <c r="L828" s="150" t="str">
        <f>IFERROR(VLOOKUP('BH (2)'!$C$4&amp;"-"&amp;'BH (2)'!$A828,'BH (2)'!$B$7:$S$1006,L$5,0),"")</f>
        <v/>
      </c>
      <c r="M828" s="154" t="str">
        <f>IFERROR(VLOOKUP('BH (2)'!$C$4&amp;"-"&amp;'BH (2)'!$A828,'BH (2)'!$B$7:$S$1006,M$5,0),"")</f>
        <v/>
      </c>
      <c r="N828" s="150" t="str">
        <f>IFERROR(VLOOKUP('BH (2)'!$C$4&amp;"-"&amp;'BH (2)'!$A828,'BH (2)'!$B$7:$S$1006,N$5,0),"")</f>
        <v/>
      </c>
      <c r="O828" s="156" t="str">
        <f>IFERROR(VLOOKUP('BH (2)'!$C$4&amp;"-"&amp;'BH (2)'!$A828,'BH (2)'!$B$7:$S$1006,O$5,0),"")</f>
        <v/>
      </c>
      <c r="P828" s="148" t="str">
        <f>IFERROR(VLOOKUP('BH (2)'!$C$4&amp;"-"&amp;'BH (2)'!$A828,'BH (2)'!$B$7:$S$1006,P$5,0),"")</f>
        <v/>
      </c>
      <c r="Q828" s="157" t="str">
        <f>IFERROR(VLOOKUP('BH (2)'!$C$4&amp;"-"&amp;'BH (2)'!$A828,'BH (2)'!$B$7:$S$1006,Q$5,0),"")</f>
        <v/>
      </c>
      <c r="R828" s="158" t="str">
        <f>IFERROR(VLOOKUP('BH (2)'!$C$4&amp;"-"&amp;'BH (2)'!$A828,'BH (2)'!$B$7:$S$1006,R$5,0),"")</f>
        <v/>
      </c>
      <c r="S828" s="159" t="str">
        <f>IFERROR(VLOOKUP('BH (2)'!$C$4&amp;"-"&amp;'BH (2)'!$A828,'BH (2)'!$B$7:$S$1006,S$5,0),"")</f>
        <v/>
      </c>
      <c r="T828" s="26" t="str">
        <f t="shared" si="48"/>
        <v/>
      </c>
      <c r="U828" s="26" t="str">
        <f t="shared" si="49"/>
        <v/>
      </c>
      <c r="V828" s="26" t="str">
        <f t="shared" si="50"/>
        <v/>
      </c>
      <c r="W828" s="26" t="str">
        <f t="shared" si="51"/>
        <v/>
      </c>
    </row>
    <row r="829" spans="3:23" ht="45" customHeight="1" x14ac:dyDescent="0.25">
      <c r="C829" s="32">
        <v>823</v>
      </c>
      <c r="D829" s="150" t="str">
        <f>IFERROR(VLOOKUP('BH (2)'!$C$4&amp;"-"&amp;'BH (2)'!$A829,'BH (2)'!$B$7:$S$1006,D$5,0),"")</f>
        <v/>
      </c>
      <c r="E829" s="160" t="str">
        <f>IFERROR(VLOOKUP('BH (2)'!$C$4&amp;"-"&amp;'BH (2)'!$A829,'BH (2)'!$B$7:$S$1006,E$5,0),"")</f>
        <v/>
      </c>
      <c r="F829" s="152" t="str">
        <f>IFERROR(VLOOKUP('BH (2)'!$C$4&amp;"-"&amp;'BH (2)'!$A829,'BH (2)'!$B$7:$S$1006,F$5,0),"")</f>
        <v/>
      </c>
      <c r="G829" s="153" t="str">
        <f>IFERROR(VLOOKUP('BH (2)'!$C$4&amp;"-"&amp;'BH (2)'!$A829,'BH (2)'!$B$7:$S$1006,G$5,0),"")</f>
        <v/>
      </c>
      <c r="H829" s="154" t="str">
        <f>IFERROR(VLOOKUP('BH (2)'!$C$4&amp;"-"&amp;'BH (2)'!$A829,'BH (2)'!$B$7:$S$1006,H$5,0),"")</f>
        <v/>
      </c>
      <c r="I829" s="153" t="str">
        <f>IFERROR(VLOOKUP('BH (2)'!$C$4&amp;"-"&amp;'BH (2)'!$A829,'BH (2)'!$B$7:$S$1006,I$5,0),"")</f>
        <v/>
      </c>
      <c r="J829" s="155" t="str">
        <f>IFERROR(VLOOKUP('BH (2)'!$C$4&amp;"-"&amp;'BH (2)'!$A829,'BH (2)'!$B$7:$S$1006,J$5,0),"")</f>
        <v/>
      </c>
      <c r="K829" s="153" t="str">
        <f>IFERROR(VLOOKUP('BH (2)'!$C$4&amp;"-"&amp;'BH (2)'!$A829,'BH (2)'!$B$7:$S$1006,K$5,0),"")</f>
        <v/>
      </c>
      <c r="L829" s="150" t="str">
        <f>IFERROR(VLOOKUP('BH (2)'!$C$4&amp;"-"&amp;'BH (2)'!$A829,'BH (2)'!$B$7:$S$1006,L$5,0),"")</f>
        <v/>
      </c>
      <c r="M829" s="154" t="str">
        <f>IFERROR(VLOOKUP('BH (2)'!$C$4&amp;"-"&amp;'BH (2)'!$A829,'BH (2)'!$B$7:$S$1006,M$5,0),"")</f>
        <v/>
      </c>
      <c r="N829" s="150" t="str">
        <f>IFERROR(VLOOKUP('BH (2)'!$C$4&amp;"-"&amp;'BH (2)'!$A829,'BH (2)'!$B$7:$S$1006,N$5,0),"")</f>
        <v/>
      </c>
      <c r="O829" s="156" t="str">
        <f>IFERROR(VLOOKUP('BH (2)'!$C$4&amp;"-"&amp;'BH (2)'!$A829,'BH (2)'!$B$7:$S$1006,O$5,0),"")</f>
        <v/>
      </c>
      <c r="P829" s="148" t="str">
        <f>IFERROR(VLOOKUP('BH (2)'!$C$4&amp;"-"&amp;'BH (2)'!$A829,'BH (2)'!$B$7:$S$1006,P$5,0),"")</f>
        <v/>
      </c>
      <c r="Q829" s="157" t="str">
        <f>IFERROR(VLOOKUP('BH (2)'!$C$4&amp;"-"&amp;'BH (2)'!$A829,'BH (2)'!$B$7:$S$1006,Q$5,0),"")</f>
        <v/>
      </c>
      <c r="R829" s="158" t="str">
        <f>IFERROR(VLOOKUP('BH (2)'!$C$4&amp;"-"&amp;'BH (2)'!$A829,'BH (2)'!$B$7:$S$1006,R$5,0),"")</f>
        <v/>
      </c>
      <c r="S829" s="159" t="str">
        <f>IFERROR(VLOOKUP('BH (2)'!$C$4&amp;"-"&amp;'BH (2)'!$A829,'BH (2)'!$B$7:$S$1006,S$5,0),"")</f>
        <v/>
      </c>
      <c r="T829" s="26" t="str">
        <f t="shared" si="48"/>
        <v/>
      </c>
      <c r="U829" s="26" t="str">
        <f t="shared" si="49"/>
        <v/>
      </c>
      <c r="V829" s="26" t="str">
        <f t="shared" si="50"/>
        <v/>
      </c>
      <c r="W829" s="26" t="str">
        <f t="shared" si="51"/>
        <v/>
      </c>
    </row>
    <row r="830" spans="3:23" ht="45" customHeight="1" x14ac:dyDescent="0.25">
      <c r="C830" s="32">
        <v>824</v>
      </c>
      <c r="D830" s="150" t="str">
        <f>IFERROR(VLOOKUP('BH (2)'!$C$4&amp;"-"&amp;'BH (2)'!$A830,'BH (2)'!$B$7:$S$1006,D$5,0),"")</f>
        <v/>
      </c>
      <c r="E830" s="160" t="str">
        <f>IFERROR(VLOOKUP('BH (2)'!$C$4&amp;"-"&amp;'BH (2)'!$A830,'BH (2)'!$B$7:$S$1006,E$5,0),"")</f>
        <v/>
      </c>
      <c r="F830" s="152" t="str">
        <f>IFERROR(VLOOKUP('BH (2)'!$C$4&amp;"-"&amp;'BH (2)'!$A830,'BH (2)'!$B$7:$S$1006,F$5,0),"")</f>
        <v/>
      </c>
      <c r="G830" s="153" t="str">
        <f>IFERROR(VLOOKUP('BH (2)'!$C$4&amp;"-"&amp;'BH (2)'!$A830,'BH (2)'!$B$7:$S$1006,G$5,0),"")</f>
        <v/>
      </c>
      <c r="H830" s="154" t="str">
        <f>IFERROR(VLOOKUP('BH (2)'!$C$4&amp;"-"&amp;'BH (2)'!$A830,'BH (2)'!$B$7:$S$1006,H$5,0),"")</f>
        <v/>
      </c>
      <c r="I830" s="153" t="str">
        <f>IFERROR(VLOOKUP('BH (2)'!$C$4&amp;"-"&amp;'BH (2)'!$A830,'BH (2)'!$B$7:$S$1006,I$5,0),"")</f>
        <v/>
      </c>
      <c r="J830" s="155" t="str">
        <f>IFERROR(VLOOKUP('BH (2)'!$C$4&amp;"-"&amp;'BH (2)'!$A830,'BH (2)'!$B$7:$S$1006,J$5,0),"")</f>
        <v/>
      </c>
      <c r="K830" s="153" t="str">
        <f>IFERROR(VLOOKUP('BH (2)'!$C$4&amp;"-"&amp;'BH (2)'!$A830,'BH (2)'!$B$7:$S$1006,K$5,0),"")</f>
        <v/>
      </c>
      <c r="L830" s="150" t="str">
        <f>IFERROR(VLOOKUP('BH (2)'!$C$4&amp;"-"&amp;'BH (2)'!$A830,'BH (2)'!$B$7:$S$1006,L$5,0),"")</f>
        <v/>
      </c>
      <c r="M830" s="154" t="str">
        <f>IFERROR(VLOOKUP('BH (2)'!$C$4&amp;"-"&amp;'BH (2)'!$A830,'BH (2)'!$B$7:$S$1006,M$5,0),"")</f>
        <v/>
      </c>
      <c r="N830" s="150" t="str">
        <f>IFERROR(VLOOKUP('BH (2)'!$C$4&amp;"-"&amp;'BH (2)'!$A830,'BH (2)'!$B$7:$S$1006,N$5,0),"")</f>
        <v/>
      </c>
      <c r="O830" s="156" t="str">
        <f>IFERROR(VLOOKUP('BH (2)'!$C$4&amp;"-"&amp;'BH (2)'!$A830,'BH (2)'!$B$7:$S$1006,O$5,0),"")</f>
        <v/>
      </c>
      <c r="P830" s="148" t="str">
        <f>IFERROR(VLOOKUP('BH (2)'!$C$4&amp;"-"&amp;'BH (2)'!$A830,'BH (2)'!$B$7:$S$1006,P$5,0),"")</f>
        <v/>
      </c>
      <c r="Q830" s="157" t="str">
        <f>IFERROR(VLOOKUP('BH (2)'!$C$4&amp;"-"&amp;'BH (2)'!$A830,'BH (2)'!$B$7:$S$1006,Q$5,0),"")</f>
        <v/>
      </c>
      <c r="R830" s="158" t="str">
        <f>IFERROR(VLOOKUP('BH (2)'!$C$4&amp;"-"&amp;'BH (2)'!$A830,'BH (2)'!$B$7:$S$1006,R$5,0),"")</f>
        <v/>
      </c>
      <c r="S830" s="159" t="str">
        <f>IFERROR(VLOOKUP('BH (2)'!$C$4&amp;"-"&amp;'BH (2)'!$A830,'BH (2)'!$B$7:$S$1006,S$5,0),"")</f>
        <v/>
      </c>
      <c r="T830" s="26" t="str">
        <f t="shared" si="48"/>
        <v/>
      </c>
      <c r="U830" s="26" t="str">
        <f t="shared" si="49"/>
        <v/>
      </c>
      <c r="V830" s="26" t="str">
        <f t="shared" si="50"/>
        <v/>
      </c>
      <c r="W830" s="26" t="str">
        <f t="shared" si="51"/>
        <v/>
      </c>
    </row>
    <row r="831" spans="3:23" ht="45" customHeight="1" x14ac:dyDescent="0.25">
      <c r="C831" s="32">
        <v>825</v>
      </c>
      <c r="D831" s="150" t="str">
        <f>IFERROR(VLOOKUP('BH (2)'!$C$4&amp;"-"&amp;'BH (2)'!$A831,'BH (2)'!$B$7:$S$1006,D$5,0),"")</f>
        <v/>
      </c>
      <c r="E831" s="160" t="str">
        <f>IFERROR(VLOOKUP('BH (2)'!$C$4&amp;"-"&amp;'BH (2)'!$A831,'BH (2)'!$B$7:$S$1006,E$5,0),"")</f>
        <v/>
      </c>
      <c r="F831" s="152" t="str">
        <f>IFERROR(VLOOKUP('BH (2)'!$C$4&amp;"-"&amp;'BH (2)'!$A831,'BH (2)'!$B$7:$S$1006,F$5,0),"")</f>
        <v/>
      </c>
      <c r="G831" s="153" t="str">
        <f>IFERROR(VLOOKUP('BH (2)'!$C$4&amp;"-"&amp;'BH (2)'!$A831,'BH (2)'!$B$7:$S$1006,G$5,0),"")</f>
        <v/>
      </c>
      <c r="H831" s="154" t="str">
        <f>IFERROR(VLOOKUP('BH (2)'!$C$4&amp;"-"&amp;'BH (2)'!$A831,'BH (2)'!$B$7:$S$1006,H$5,0),"")</f>
        <v/>
      </c>
      <c r="I831" s="153" t="str">
        <f>IFERROR(VLOOKUP('BH (2)'!$C$4&amp;"-"&amp;'BH (2)'!$A831,'BH (2)'!$B$7:$S$1006,I$5,0),"")</f>
        <v/>
      </c>
      <c r="J831" s="155" t="str">
        <f>IFERROR(VLOOKUP('BH (2)'!$C$4&amp;"-"&amp;'BH (2)'!$A831,'BH (2)'!$B$7:$S$1006,J$5,0),"")</f>
        <v/>
      </c>
      <c r="K831" s="153" t="str">
        <f>IFERROR(VLOOKUP('BH (2)'!$C$4&amp;"-"&amp;'BH (2)'!$A831,'BH (2)'!$B$7:$S$1006,K$5,0),"")</f>
        <v/>
      </c>
      <c r="L831" s="150" t="str">
        <f>IFERROR(VLOOKUP('BH (2)'!$C$4&amp;"-"&amp;'BH (2)'!$A831,'BH (2)'!$B$7:$S$1006,L$5,0),"")</f>
        <v/>
      </c>
      <c r="M831" s="154" t="str">
        <f>IFERROR(VLOOKUP('BH (2)'!$C$4&amp;"-"&amp;'BH (2)'!$A831,'BH (2)'!$B$7:$S$1006,M$5,0),"")</f>
        <v/>
      </c>
      <c r="N831" s="150" t="str">
        <f>IFERROR(VLOOKUP('BH (2)'!$C$4&amp;"-"&amp;'BH (2)'!$A831,'BH (2)'!$B$7:$S$1006,N$5,0),"")</f>
        <v/>
      </c>
      <c r="O831" s="156" t="str">
        <f>IFERROR(VLOOKUP('BH (2)'!$C$4&amp;"-"&amp;'BH (2)'!$A831,'BH (2)'!$B$7:$S$1006,O$5,0),"")</f>
        <v/>
      </c>
      <c r="P831" s="148" t="str">
        <f>IFERROR(VLOOKUP('BH (2)'!$C$4&amp;"-"&amp;'BH (2)'!$A831,'BH (2)'!$B$7:$S$1006,P$5,0),"")</f>
        <v/>
      </c>
      <c r="Q831" s="157" t="str">
        <f>IFERROR(VLOOKUP('BH (2)'!$C$4&amp;"-"&amp;'BH (2)'!$A831,'BH (2)'!$B$7:$S$1006,Q$5,0),"")</f>
        <v/>
      </c>
      <c r="R831" s="158" t="str">
        <f>IFERROR(VLOOKUP('BH (2)'!$C$4&amp;"-"&amp;'BH (2)'!$A831,'BH (2)'!$B$7:$S$1006,R$5,0),"")</f>
        <v/>
      </c>
      <c r="S831" s="159" t="str">
        <f>IFERROR(VLOOKUP('BH (2)'!$C$4&amp;"-"&amp;'BH (2)'!$A831,'BH (2)'!$B$7:$S$1006,S$5,0),"")</f>
        <v/>
      </c>
      <c r="T831" s="26" t="str">
        <f t="shared" si="48"/>
        <v/>
      </c>
      <c r="U831" s="26" t="str">
        <f t="shared" si="49"/>
        <v/>
      </c>
      <c r="V831" s="26" t="str">
        <f t="shared" si="50"/>
        <v/>
      </c>
      <c r="W831" s="26" t="str">
        <f t="shared" si="51"/>
        <v/>
      </c>
    </row>
    <row r="832" spans="3:23" ht="45" customHeight="1" x14ac:dyDescent="0.25">
      <c r="C832" s="32">
        <v>826</v>
      </c>
      <c r="D832" s="150" t="str">
        <f>IFERROR(VLOOKUP('BH (2)'!$C$4&amp;"-"&amp;'BH (2)'!$A832,'BH (2)'!$B$7:$S$1006,D$5,0),"")</f>
        <v/>
      </c>
      <c r="E832" s="160" t="str">
        <f>IFERROR(VLOOKUP('BH (2)'!$C$4&amp;"-"&amp;'BH (2)'!$A832,'BH (2)'!$B$7:$S$1006,E$5,0),"")</f>
        <v/>
      </c>
      <c r="F832" s="152" t="str">
        <f>IFERROR(VLOOKUP('BH (2)'!$C$4&amp;"-"&amp;'BH (2)'!$A832,'BH (2)'!$B$7:$S$1006,F$5,0),"")</f>
        <v/>
      </c>
      <c r="G832" s="153" t="str">
        <f>IFERROR(VLOOKUP('BH (2)'!$C$4&amp;"-"&amp;'BH (2)'!$A832,'BH (2)'!$B$7:$S$1006,G$5,0),"")</f>
        <v/>
      </c>
      <c r="H832" s="154" t="str">
        <f>IFERROR(VLOOKUP('BH (2)'!$C$4&amp;"-"&amp;'BH (2)'!$A832,'BH (2)'!$B$7:$S$1006,H$5,0),"")</f>
        <v/>
      </c>
      <c r="I832" s="153" t="str">
        <f>IFERROR(VLOOKUP('BH (2)'!$C$4&amp;"-"&amp;'BH (2)'!$A832,'BH (2)'!$B$7:$S$1006,I$5,0),"")</f>
        <v/>
      </c>
      <c r="J832" s="155" t="str">
        <f>IFERROR(VLOOKUP('BH (2)'!$C$4&amp;"-"&amp;'BH (2)'!$A832,'BH (2)'!$B$7:$S$1006,J$5,0),"")</f>
        <v/>
      </c>
      <c r="K832" s="153" t="str">
        <f>IFERROR(VLOOKUP('BH (2)'!$C$4&amp;"-"&amp;'BH (2)'!$A832,'BH (2)'!$B$7:$S$1006,K$5,0),"")</f>
        <v/>
      </c>
      <c r="L832" s="150" t="str">
        <f>IFERROR(VLOOKUP('BH (2)'!$C$4&amp;"-"&amp;'BH (2)'!$A832,'BH (2)'!$B$7:$S$1006,L$5,0),"")</f>
        <v/>
      </c>
      <c r="M832" s="154" t="str">
        <f>IFERROR(VLOOKUP('BH (2)'!$C$4&amp;"-"&amp;'BH (2)'!$A832,'BH (2)'!$B$7:$S$1006,M$5,0),"")</f>
        <v/>
      </c>
      <c r="N832" s="150" t="str">
        <f>IFERROR(VLOOKUP('BH (2)'!$C$4&amp;"-"&amp;'BH (2)'!$A832,'BH (2)'!$B$7:$S$1006,N$5,0),"")</f>
        <v/>
      </c>
      <c r="O832" s="156" t="str">
        <f>IFERROR(VLOOKUP('BH (2)'!$C$4&amp;"-"&amp;'BH (2)'!$A832,'BH (2)'!$B$7:$S$1006,O$5,0),"")</f>
        <v/>
      </c>
      <c r="P832" s="148" t="str">
        <f>IFERROR(VLOOKUP('BH (2)'!$C$4&amp;"-"&amp;'BH (2)'!$A832,'BH (2)'!$B$7:$S$1006,P$5,0),"")</f>
        <v/>
      </c>
      <c r="Q832" s="157" t="str">
        <f>IFERROR(VLOOKUP('BH (2)'!$C$4&amp;"-"&amp;'BH (2)'!$A832,'BH (2)'!$B$7:$S$1006,Q$5,0),"")</f>
        <v/>
      </c>
      <c r="R832" s="158" t="str">
        <f>IFERROR(VLOOKUP('BH (2)'!$C$4&amp;"-"&amp;'BH (2)'!$A832,'BH (2)'!$B$7:$S$1006,R$5,0),"")</f>
        <v/>
      </c>
      <c r="S832" s="159" t="str">
        <f>IFERROR(VLOOKUP('BH (2)'!$C$4&amp;"-"&amp;'BH (2)'!$A832,'BH (2)'!$B$7:$S$1006,S$5,0),"")</f>
        <v/>
      </c>
      <c r="T832" s="26" t="str">
        <f t="shared" si="48"/>
        <v/>
      </c>
      <c r="U832" s="26" t="str">
        <f t="shared" si="49"/>
        <v/>
      </c>
      <c r="V832" s="26" t="str">
        <f t="shared" si="50"/>
        <v/>
      </c>
      <c r="W832" s="26" t="str">
        <f t="shared" si="51"/>
        <v/>
      </c>
    </row>
    <row r="833" spans="3:23" ht="45" customHeight="1" x14ac:dyDescent="0.25">
      <c r="C833" s="32">
        <v>827</v>
      </c>
      <c r="D833" s="150" t="str">
        <f>IFERROR(VLOOKUP('BH (2)'!$C$4&amp;"-"&amp;'BH (2)'!$A833,'BH (2)'!$B$7:$S$1006,D$5,0),"")</f>
        <v/>
      </c>
      <c r="E833" s="160" t="str">
        <f>IFERROR(VLOOKUP('BH (2)'!$C$4&amp;"-"&amp;'BH (2)'!$A833,'BH (2)'!$B$7:$S$1006,E$5,0),"")</f>
        <v/>
      </c>
      <c r="F833" s="152" t="str">
        <f>IFERROR(VLOOKUP('BH (2)'!$C$4&amp;"-"&amp;'BH (2)'!$A833,'BH (2)'!$B$7:$S$1006,F$5,0),"")</f>
        <v/>
      </c>
      <c r="G833" s="153" t="str">
        <f>IFERROR(VLOOKUP('BH (2)'!$C$4&amp;"-"&amp;'BH (2)'!$A833,'BH (2)'!$B$7:$S$1006,G$5,0),"")</f>
        <v/>
      </c>
      <c r="H833" s="154" t="str">
        <f>IFERROR(VLOOKUP('BH (2)'!$C$4&amp;"-"&amp;'BH (2)'!$A833,'BH (2)'!$B$7:$S$1006,H$5,0),"")</f>
        <v/>
      </c>
      <c r="I833" s="153" t="str">
        <f>IFERROR(VLOOKUP('BH (2)'!$C$4&amp;"-"&amp;'BH (2)'!$A833,'BH (2)'!$B$7:$S$1006,I$5,0),"")</f>
        <v/>
      </c>
      <c r="J833" s="155" t="str">
        <f>IFERROR(VLOOKUP('BH (2)'!$C$4&amp;"-"&amp;'BH (2)'!$A833,'BH (2)'!$B$7:$S$1006,J$5,0),"")</f>
        <v/>
      </c>
      <c r="K833" s="153" t="str">
        <f>IFERROR(VLOOKUP('BH (2)'!$C$4&amp;"-"&amp;'BH (2)'!$A833,'BH (2)'!$B$7:$S$1006,K$5,0),"")</f>
        <v/>
      </c>
      <c r="L833" s="150" t="str">
        <f>IFERROR(VLOOKUP('BH (2)'!$C$4&amp;"-"&amp;'BH (2)'!$A833,'BH (2)'!$B$7:$S$1006,L$5,0),"")</f>
        <v/>
      </c>
      <c r="M833" s="154" t="str">
        <f>IFERROR(VLOOKUP('BH (2)'!$C$4&amp;"-"&amp;'BH (2)'!$A833,'BH (2)'!$B$7:$S$1006,M$5,0),"")</f>
        <v/>
      </c>
      <c r="N833" s="150" t="str">
        <f>IFERROR(VLOOKUP('BH (2)'!$C$4&amp;"-"&amp;'BH (2)'!$A833,'BH (2)'!$B$7:$S$1006,N$5,0),"")</f>
        <v/>
      </c>
      <c r="O833" s="156" t="str">
        <f>IFERROR(VLOOKUP('BH (2)'!$C$4&amp;"-"&amp;'BH (2)'!$A833,'BH (2)'!$B$7:$S$1006,O$5,0),"")</f>
        <v/>
      </c>
      <c r="P833" s="148" t="str">
        <f>IFERROR(VLOOKUP('BH (2)'!$C$4&amp;"-"&amp;'BH (2)'!$A833,'BH (2)'!$B$7:$S$1006,P$5,0),"")</f>
        <v/>
      </c>
      <c r="Q833" s="157" t="str">
        <f>IFERROR(VLOOKUP('BH (2)'!$C$4&amp;"-"&amp;'BH (2)'!$A833,'BH (2)'!$B$7:$S$1006,Q$5,0),"")</f>
        <v/>
      </c>
      <c r="R833" s="158" t="str">
        <f>IFERROR(VLOOKUP('BH (2)'!$C$4&amp;"-"&amp;'BH (2)'!$A833,'BH (2)'!$B$7:$S$1006,R$5,0),"")</f>
        <v/>
      </c>
      <c r="S833" s="159" t="str">
        <f>IFERROR(VLOOKUP('BH (2)'!$C$4&amp;"-"&amp;'BH (2)'!$A833,'BH (2)'!$B$7:$S$1006,S$5,0),"")</f>
        <v/>
      </c>
      <c r="T833" s="26" t="str">
        <f t="shared" si="48"/>
        <v/>
      </c>
      <c r="U833" s="26" t="str">
        <f t="shared" si="49"/>
        <v/>
      </c>
      <c r="V833" s="26" t="str">
        <f t="shared" si="50"/>
        <v/>
      </c>
      <c r="W833" s="26" t="str">
        <f t="shared" si="51"/>
        <v/>
      </c>
    </row>
    <row r="834" spans="3:23" ht="45" customHeight="1" x14ac:dyDescent="0.25">
      <c r="C834" s="32">
        <v>828</v>
      </c>
      <c r="D834" s="150" t="str">
        <f>IFERROR(VLOOKUP('BH (2)'!$C$4&amp;"-"&amp;'BH (2)'!$A834,'BH (2)'!$B$7:$S$1006,D$5,0),"")</f>
        <v/>
      </c>
      <c r="E834" s="160" t="str">
        <f>IFERROR(VLOOKUP('BH (2)'!$C$4&amp;"-"&amp;'BH (2)'!$A834,'BH (2)'!$B$7:$S$1006,E$5,0),"")</f>
        <v/>
      </c>
      <c r="F834" s="152" t="str">
        <f>IFERROR(VLOOKUP('BH (2)'!$C$4&amp;"-"&amp;'BH (2)'!$A834,'BH (2)'!$B$7:$S$1006,F$5,0),"")</f>
        <v/>
      </c>
      <c r="G834" s="153" t="str">
        <f>IFERROR(VLOOKUP('BH (2)'!$C$4&amp;"-"&amp;'BH (2)'!$A834,'BH (2)'!$B$7:$S$1006,G$5,0),"")</f>
        <v/>
      </c>
      <c r="H834" s="154" t="str">
        <f>IFERROR(VLOOKUP('BH (2)'!$C$4&amp;"-"&amp;'BH (2)'!$A834,'BH (2)'!$B$7:$S$1006,H$5,0),"")</f>
        <v/>
      </c>
      <c r="I834" s="153" t="str">
        <f>IFERROR(VLOOKUP('BH (2)'!$C$4&amp;"-"&amp;'BH (2)'!$A834,'BH (2)'!$B$7:$S$1006,I$5,0),"")</f>
        <v/>
      </c>
      <c r="J834" s="155" t="str">
        <f>IFERROR(VLOOKUP('BH (2)'!$C$4&amp;"-"&amp;'BH (2)'!$A834,'BH (2)'!$B$7:$S$1006,J$5,0),"")</f>
        <v/>
      </c>
      <c r="K834" s="153" t="str">
        <f>IFERROR(VLOOKUP('BH (2)'!$C$4&amp;"-"&amp;'BH (2)'!$A834,'BH (2)'!$B$7:$S$1006,K$5,0),"")</f>
        <v/>
      </c>
      <c r="L834" s="150" t="str">
        <f>IFERROR(VLOOKUP('BH (2)'!$C$4&amp;"-"&amp;'BH (2)'!$A834,'BH (2)'!$B$7:$S$1006,L$5,0),"")</f>
        <v/>
      </c>
      <c r="M834" s="154" t="str">
        <f>IFERROR(VLOOKUP('BH (2)'!$C$4&amp;"-"&amp;'BH (2)'!$A834,'BH (2)'!$B$7:$S$1006,M$5,0),"")</f>
        <v/>
      </c>
      <c r="N834" s="150" t="str">
        <f>IFERROR(VLOOKUP('BH (2)'!$C$4&amp;"-"&amp;'BH (2)'!$A834,'BH (2)'!$B$7:$S$1006,N$5,0),"")</f>
        <v/>
      </c>
      <c r="O834" s="156" t="str">
        <f>IFERROR(VLOOKUP('BH (2)'!$C$4&amp;"-"&amp;'BH (2)'!$A834,'BH (2)'!$B$7:$S$1006,O$5,0),"")</f>
        <v/>
      </c>
      <c r="P834" s="148" t="str">
        <f>IFERROR(VLOOKUP('BH (2)'!$C$4&amp;"-"&amp;'BH (2)'!$A834,'BH (2)'!$B$7:$S$1006,P$5,0),"")</f>
        <v/>
      </c>
      <c r="Q834" s="157" t="str">
        <f>IFERROR(VLOOKUP('BH (2)'!$C$4&amp;"-"&amp;'BH (2)'!$A834,'BH (2)'!$B$7:$S$1006,Q$5,0),"")</f>
        <v/>
      </c>
      <c r="R834" s="158" t="str">
        <f>IFERROR(VLOOKUP('BH (2)'!$C$4&amp;"-"&amp;'BH (2)'!$A834,'BH (2)'!$B$7:$S$1006,R$5,0),"")</f>
        <v/>
      </c>
      <c r="S834" s="159" t="str">
        <f>IFERROR(VLOOKUP('BH (2)'!$C$4&amp;"-"&amp;'BH (2)'!$A834,'BH (2)'!$B$7:$S$1006,S$5,0),"")</f>
        <v/>
      </c>
      <c r="T834" s="26" t="str">
        <f t="shared" si="48"/>
        <v/>
      </c>
      <c r="U834" s="26" t="str">
        <f t="shared" si="49"/>
        <v/>
      </c>
      <c r="V834" s="26" t="str">
        <f t="shared" si="50"/>
        <v/>
      </c>
      <c r="W834" s="26" t="str">
        <f t="shared" si="51"/>
        <v/>
      </c>
    </row>
    <row r="835" spans="3:23" ht="45" customHeight="1" x14ac:dyDescent="0.25">
      <c r="C835" s="32">
        <v>829</v>
      </c>
      <c r="D835" s="150" t="str">
        <f>IFERROR(VLOOKUP('BH (2)'!$C$4&amp;"-"&amp;'BH (2)'!$A835,'BH (2)'!$B$7:$S$1006,D$5,0),"")</f>
        <v/>
      </c>
      <c r="E835" s="160" t="str">
        <f>IFERROR(VLOOKUP('BH (2)'!$C$4&amp;"-"&amp;'BH (2)'!$A835,'BH (2)'!$B$7:$S$1006,E$5,0),"")</f>
        <v/>
      </c>
      <c r="F835" s="152" t="str">
        <f>IFERROR(VLOOKUP('BH (2)'!$C$4&amp;"-"&amp;'BH (2)'!$A835,'BH (2)'!$B$7:$S$1006,F$5,0),"")</f>
        <v/>
      </c>
      <c r="G835" s="153" t="str">
        <f>IFERROR(VLOOKUP('BH (2)'!$C$4&amp;"-"&amp;'BH (2)'!$A835,'BH (2)'!$B$7:$S$1006,G$5,0),"")</f>
        <v/>
      </c>
      <c r="H835" s="154" t="str">
        <f>IFERROR(VLOOKUP('BH (2)'!$C$4&amp;"-"&amp;'BH (2)'!$A835,'BH (2)'!$B$7:$S$1006,H$5,0),"")</f>
        <v/>
      </c>
      <c r="I835" s="153" t="str">
        <f>IFERROR(VLOOKUP('BH (2)'!$C$4&amp;"-"&amp;'BH (2)'!$A835,'BH (2)'!$B$7:$S$1006,I$5,0),"")</f>
        <v/>
      </c>
      <c r="J835" s="155" t="str">
        <f>IFERROR(VLOOKUP('BH (2)'!$C$4&amp;"-"&amp;'BH (2)'!$A835,'BH (2)'!$B$7:$S$1006,J$5,0),"")</f>
        <v/>
      </c>
      <c r="K835" s="153" t="str">
        <f>IFERROR(VLOOKUP('BH (2)'!$C$4&amp;"-"&amp;'BH (2)'!$A835,'BH (2)'!$B$7:$S$1006,K$5,0),"")</f>
        <v/>
      </c>
      <c r="L835" s="150" t="str">
        <f>IFERROR(VLOOKUP('BH (2)'!$C$4&amp;"-"&amp;'BH (2)'!$A835,'BH (2)'!$B$7:$S$1006,L$5,0),"")</f>
        <v/>
      </c>
      <c r="M835" s="154" t="str">
        <f>IFERROR(VLOOKUP('BH (2)'!$C$4&amp;"-"&amp;'BH (2)'!$A835,'BH (2)'!$B$7:$S$1006,M$5,0),"")</f>
        <v/>
      </c>
      <c r="N835" s="150" t="str">
        <f>IFERROR(VLOOKUP('BH (2)'!$C$4&amp;"-"&amp;'BH (2)'!$A835,'BH (2)'!$B$7:$S$1006,N$5,0),"")</f>
        <v/>
      </c>
      <c r="O835" s="156" t="str">
        <f>IFERROR(VLOOKUP('BH (2)'!$C$4&amp;"-"&amp;'BH (2)'!$A835,'BH (2)'!$B$7:$S$1006,O$5,0),"")</f>
        <v/>
      </c>
      <c r="P835" s="148" t="str">
        <f>IFERROR(VLOOKUP('BH (2)'!$C$4&amp;"-"&amp;'BH (2)'!$A835,'BH (2)'!$B$7:$S$1006,P$5,0),"")</f>
        <v/>
      </c>
      <c r="Q835" s="157" t="str">
        <f>IFERROR(VLOOKUP('BH (2)'!$C$4&amp;"-"&amp;'BH (2)'!$A835,'BH (2)'!$B$7:$S$1006,Q$5,0),"")</f>
        <v/>
      </c>
      <c r="R835" s="158" t="str">
        <f>IFERROR(VLOOKUP('BH (2)'!$C$4&amp;"-"&amp;'BH (2)'!$A835,'BH (2)'!$B$7:$S$1006,R$5,0),"")</f>
        <v/>
      </c>
      <c r="S835" s="159" t="str">
        <f>IFERROR(VLOOKUP('BH (2)'!$C$4&amp;"-"&amp;'BH (2)'!$A835,'BH (2)'!$B$7:$S$1006,S$5,0),"")</f>
        <v/>
      </c>
      <c r="T835" s="26" t="str">
        <f t="shared" si="48"/>
        <v/>
      </c>
      <c r="U835" s="26" t="str">
        <f t="shared" si="49"/>
        <v/>
      </c>
      <c r="V835" s="26" t="str">
        <f t="shared" si="50"/>
        <v/>
      </c>
      <c r="W835" s="26" t="str">
        <f t="shared" si="51"/>
        <v/>
      </c>
    </row>
    <row r="836" spans="3:23" ht="45" customHeight="1" x14ac:dyDescent="0.25">
      <c r="C836" s="32">
        <v>830</v>
      </c>
      <c r="D836" s="150" t="str">
        <f>IFERROR(VLOOKUP('BH (2)'!$C$4&amp;"-"&amp;'BH (2)'!$A836,'BH (2)'!$B$7:$S$1006,D$5,0),"")</f>
        <v/>
      </c>
      <c r="E836" s="160" t="str">
        <f>IFERROR(VLOOKUP('BH (2)'!$C$4&amp;"-"&amp;'BH (2)'!$A836,'BH (2)'!$B$7:$S$1006,E$5,0),"")</f>
        <v/>
      </c>
      <c r="F836" s="152" t="str">
        <f>IFERROR(VLOOKUP('BH (2)'!$C$4&amp;"-"&amp;'BH (2)'!$A836,'BH (2)'!$B$7:$S$1006,F$5,0),"")</f>
        <v/>
      </c>
      <c r="G836" s="153" t="str">
        <f>IFERROR(VLOOKUP('BH (2)'!$C$4&amp;"-"&amp;'BH (2)'!$A836,'BH (2)'!$B$7:$S$1006,G$5,0),"")</f>
        <v/>
      </c>
      <c r="H836" s="154" t="str">
        <f>IFERROR(VLOOKUP('BH (2)'!$C$4&amp;"-"&amp;'BH (2)'!$A836,'BH (2)'!$B$7:$S$1006,H$5,0),"")</f>
        <v/>
      </c>
      <c r="I836" s="153" t="str">
        <f>IFERROR(VLOOKUP('BH (2)'!$C$4&amp;"-"&amp;'BH (2)'!$A836,'BH (2)'!$B$7:$S$1006,I$5,0),"")</f>
        <v/>
      </c>
      <c r="J836" s="155" t="str">
        <f>IFERROR(VLOOKUP('BH (2)'!$C$4&amp;"-"&amp;'BH (2)'!$A836,'BH (2)'!$B$7:$S$1006,J$5,0),"")</f>
        <v/>
      </c>
      <c r="K836" s="153" t="str">
        <f>IFERROR(VLOOKUP('BH (2)'!$C$4&amp;"-"&amp;'BH (2)'!$A836,'BH (2)'!$B$7:$S$1006,K$5,0),"")</f>
        <v/>
      </c>
      <c r="L836" s="150" t="str">
        <f>IFERROR(VLOOKUP('BH (2)'!$C$4&amp;"-"&amp;'BH (2)'!$A836,'BH (2)'!$B$7:$S$1006,L$5,0),"")</f>
        <v/>
      </c>
      <c r="M836" s="154" t="str">
        <f>IFERROR(VLOOKUP('BH (2)'!$C$4&amp;"-"&amp;'BH (2)'!$A836,'BH (2)'!$B$7:$S$1006,M$5,0),"")</f>
        <v/>
      </c>
      <c r="N836" s="150" t="str">
        <f>IFERROR(VLOOKUP('BH (2)'!$C$4&amp;"-"&amp;'BH (2)'!$A836,'BH (2)'!$B$7:$S$1006,N$5,0),"")</f>
        <v/>
      </c>
      <c r="O836" s="156" t="str">
        <f>IFERROR(VLOOKUP('BH (2)'!$C$4&amp;"-"&amp;'BH (2)'!$A836,'BH (2)'!$B$7:$S$1006,O$5,0),"")</f>
        <v/>
      </c>
      <c r="P836" s="148" t="str">
        <f>IFERROR(VLOOKUP('BH (2)'!$C$4&amp;"-"&amp;'BH (2)'!$A836,'BH (2)'!$B$7:$S$1006,P$5,0),"")</f>
        <v/>
      </c>
      <c r="Q836" s="157" t="str">
        <f>IFERROR(VLOOKUP('BH (2)'!$C$4&amp;"-"&amp;'BH (2)'!$A836,'BH (2)'!$B$7:$S$1006,Q$5,0),"")</f>
        <v/>
      </c>
      <c r="R836" s="158" t="str">
        <f>IFERROR(VLOOKUP('BH (2)'!$C$4&amp;"-"&amp;'BH (2)'!$A836,'BH (2)'!$B$7:$S$1006,R$5,0),"")</f>
        <v/>
      </c>
      <c r="S836" s="159" t="str">
        <f>IFERROR(VLOOKUP('BH (2)'!$C$4&amp;"-"&amp;'BH (2)'!$A836,'BH (2)'!$B$7:$S$1006,S$5,0),"")</f>
        <v/>
      </c>
      <c r="T836" s="26" t="str">
        <f t="shared" si="48"/>
        <v/>
      </c>
      <c r="U836" s="26" t="str">
        <f t="shared" si="49"/>
        <v/>
      </c>
      <c r="V836" s="26" t="str">
        <f t="shared" si="50"/>
        <v/>
      </c>
      <c r="W836" s="26" t="str">
        <f t="shared" si="51"/>
        <v/>
      </c>
    </row>
    <row r="837" spans="3:23" ht="45" customHeight="1" x14ac:dyDescent="0.25">
      <c r="C837" s="32">
        <v>831</v>
      </c>
      <c r="D837" s="150" t="str">
        <f>IFERROR(VLOOKUP('BH (2)'!$C$4&amp;"-"&amp;'BH (2)'!$A837,'BH (2)'!$B$7:$S$1006,D$5,0),"")</f>
        <v/>
      </c>
      <c r="E837" s="160" t="str">
        <f>IFERROR(VLOOKUP('BH (2)'!$C$4&amp;"-"&amp;'BH (2)'!$A837,'BH (2)'!$B$7:$S$1006,E$5,0),"")</f>
        <v/>
      </c>
      <c r="F837" s="152" t="str">
        <f>IFERROR(VLOOKUP('BH (2)'!$C$4&amp;"-"&amp;'BH (2)'!$A837,'BH (2)'!$B$7:$S$1006,F$5,0),"")</f>
        <v/>
      </c>
      <c r="G837" s="153" t="str">
        <f>IFERROR(VLOOKUP('BH (2)'!$C$4&amp;"-"&amp;'BH (2)'!$A837,'BH (2)'!$B$7:$S$1006,G$5,0),"")</f>
        <v/>
      </c>
      <c r="H837" s="154" t="str">
        <f>IFERROR(VLOOKUP('BH (2)'!$C$4&amp;"-"&amp;'BH (2)'!$A837,'BH (2)'!$B$7:$S$1006,H$5,0),"")</f>
        <v/>
      </c>
      <c r="I837" s="153" t="str">
        <f>IFERROR(VLOOKUP('BH (2)'!$C$4&amp;"-"&amp;'BH (2)'!$A837,'BH (2)'!$B$7:$S$1006,I$5,0),"")</f>
        <v/>
      </c>
      <c r="J837" s="155" t="str">
        <f>IFERROR(VLOOKUP('BH (2)'!$C$4&amp;"-"&amp;'BH (2)'!$A837,'BH (2)'!$B$7:$S$1006,J$5,0),"")</f>
        <v/>
      </c>
      <c r="K837" s="153" t="str">
        <f>IFERROR(VLOOKUP('BH (2)'!$C$4&amp;"-"&amp;'BH (2)'!$A837,'BH (2)'!$B$7:$S$1006,K$5,0),"")</f>
        <v/>
      </c>
      <c r="L837" s="150" t="str">
        <f>IFERROR(VLOOKUP('BH (2)'!$C$4&amp;"-"&amp;'BH (2)'!$A837,'BH (2)'!$B$7:$S$1006,L$5,0),"")</f>
        <v/>
      </c>
      <c r="M837" s="154" t="str">
        <f>IFERROR(VLOOKUP('BH (2)'!$C$4&amp;"-"&amp;'BH (2)'!$A837,'BH (2)'!$B$7:$S$1006,M$5,0),"")</f>
        <v/>
      </c>
      <c r="N837" s="150" t="str">
        <f>IFERROR(VLOOKUP('BH (2)'!$C$4&amp;"-"&amp;'BH (2)'!$A837,'BH (2)'!$B$7:$S$1006,N$5,0),"")</f>
        <v/>
      </c>
      <c r="O837" s="156" t="str">
        <f>IFERROR(VLOOKUP('BH (2)'!$C$4&amp;"-"&amp;'BH (2)'!$A837,'BH (2)'!$B$7:$S$1006,O$5,0),"")</f>
        <v/>
      </c>
      <c r="P837" s="148" t="str">
        <f>IFERROR(VLOOKUP('BH (2)'!$C$4&amp;"-"&amp;'BH (2)'!$A837,'BH (2)'!$B$7:$S$1006,P$5,0),"")</f>
        <v/>
      </c>
      <c r="Q837" s="157" t="str">
        <f>IFERROR(VLOOKUP('BH (2)'!$C$4&amp;"-"&amp;'BH (2)'!$A837,'BH (2)'!$B$7:$S$1006,Q$5,0),"")</f>
        <v/>
      </c>
      <c r="R837" s="158" t="str">
        <f>IFERROR(VLOOKUP('BH (2)'!$C$4&amp;"-"&amp;'BH (2)'!$A837,'BH (2)'!$B$7:$S$1006,R$5,0),"")</f>
        <v/>
      </c>
      <c r="S837" s="159" t="str">
        <f>IFERROR(VLOOKUP('BH (2)'!$C$4&amp;"-"&amp;'BH (2)'!$A837,'BH (2)'!$B$7:$S$1006,S$5,0),"")</f>
        <v/>
      </c>
      <c r="T837" s="26" t="str">
        <f t="shared" si="48"/>
        <v/>
      </c>
      <c r="U837" s="26" t="str">
        <f t="shared" si="49"/>
        <v/>
      </c>
      <c r="V837" s="26" t="str">
        <f t="shared" si="50"/>
        <v/>
      </c>
      <c r="W837" s="26" t="str">
        <f t="shared" si="51"/>
        <v/>
      </c>
    </row>
    <row r="838" spans="3:23" ht="45" customHeight="1" x14ac:dyDescent="0.25">
      <c r="C838" s="32">
        <v>832</v>
      </c>
      <c r="D838" s="150" t="str">
        <f>IFERROR(VLOOKUP('BH (2)'!$C$4&amp;"-"&amp;'BH (2)'!$A838,'BH (2)'!$B$7:$S$1006,D$5,0),"")</f>
        <v/>
      </c>
      <c r="E838" s="160" t="str">
        <f>IFERROR(VLOOKUP('BH (2)'!$C$4&amp;"-"&amp;'BH (2)'!$A838,'BH (2)'!$B$7:$S$1006,E$5,0),"")</f>
        <v/>
      </c>
      <c r="F838" s="152" t="str">
        <f>IFERROR(VLOOKUP('BH (2)'!$C$4&amp;"-"&amp;'BH (2)'!$A838,'BH (2)'!$B$7:$S$1006,F$5,0),"")</f>
        <v/>
      </c>
      <c r="G838" s="153" t="str">
        <f>IFERROR(VLOOKUP('BH (2)'!$C$4&amp;"-"&amp;'BH (2)'!$A838,'BH (2)'!$B$7:$S$1006,G$5,0),"")</f>
        <v/>
      </c>
      <c r="H838" s="154" t="str">
        <f>IFERROR(VLOOKUP('BH (2)'!$C$4&amp;"-"&amp;'BH (2)'!$A838,'BH (2)'!$B$7:$S$1006,H$5,0),"")</f>
        <v/>
      </c>
      <c r="I838" s="153" t="str">
        <f>IFERROR(VLOOKUP('BH (2)'!$C$4&amp;"-"&amp;'BH (2)'!$A838,'BH (2)'!$B$7:$S$1006,I$5,0),"")</f>
        <v/>
      </c>
      <c r="J838" s="155" t="str">
        <f>IFERROR(VLOOKUP('BH (2)'!$C$4&amp;"-"&amp;'BH (2)'!$A838,'BH (2)'!$B$7:$S$1006,J$5,0),"")</f>
        <v/>
      </c>
      <c r="K838" s="153" t="str">
        <f>IFERROR(VLOOKUP('BH (2)'!$C$4&amp;"-"&amp;'BH (2)'!$A838,'BH (2)'!$B$7:$S$1006,K$5,0),"")</f>
        <v/>
      </c>
      <c r="L838" s="150" t="str">
        <f>IFERROR(VLOOKUP('BH (2)'!$C$4&amp;"-"&amp;'BH (2)'!$A838,'BH (2)'!$B$7:$S$1006,L$5,0),"")</f>
        <v/>
      </c>
      <c r="M838" s="154" t="str">
        <f>IFERROR(VLOOKUP('BH (2)'!$C$4&amp;"-"&amp;'BH (2)'!$A838,'BH (2)'!$B$7:$S$1006,M$5,0),"")</f>
        <v/>
      </c>
      <c r="N838" s="150" t="str">
        <f>IFERROR(VLOOKUP('BH (2)'!$C$4&amp;"-"&amp;'BH (2)'!$A838,'BH (2)'!$B$7:$S$1006,N$5,0),"")</f>
        <v/>
      </c>
      <c r="O838" s="156" t="str">
        <f>IFERROR(VLOOKUP('BH (2)'!$C$4&amp;"-"&amp;'BH (2)'!$A838,'BH (2)'!$B$7:$S$1006,O$5,0),"")</f>
        <v/>
      </c>
      <c r="P838" s="148" t="str">
        <f>IFERROR(VLOOKUP('BH (2)'!$C$4&amp;"-"&amp;'BH (2)'!$A838,'BH (2)'!$B$7:$S$1006,P$5,0),"")</f>
        <v/>
      </c>
      <c r="Q838" s="157" t="str">
        <f>IFERROR(VLOOKUP('BH (2)'!$C$4&amp;"-"&amp;'BH (2)'!$A838,'BH (2)'!$B$7:$S$1006,Q$5,0),"")</f>
        <v/>
      </c>
      <c r="R838" s="158" t="str">
        <f>IFERROR(VLOOKUP('BH (2)'!$C$4&amp;"-"&amp;'BH (2)'!$A838,'BH (2)'!$B$7:$S$1006,R$5,0),"")</f>
        <v/>
      </c>
      <c r="S838" s="159" t="str">
        <f>IFERROR(VLOOKUP('BH (2)'!$C$4&amp;"-"&amp;'BH (2)'!$A838,'BH (2)'!$B$7:$S$1006,S$5,0),"")</f>
        <v/>
      </c>
      <c r="T838" s="26" t="str">
        <f t="shared" si="48"/>
        <v/>
      </c>
      <c r="U838" s="26" t="str">
        <f t="shared" si="49"/>
        <v/>
      </c>
      <c r="V838" s="26" t="str">
        <f t="shared" si="50"/>
        <v/>
      </c>
      <c r="W838" s="26" t="str">
        <f t="shared" si="51"/>
        <v/>
      </c>
    </row>
    <row r="839" spans="3:23" ht="45" customHeight="1" x14ac:dyDescent="0.25">
      <c r="C839" s="32">
        <v>833</v>
      </c>
      <c r="D839" s="150" t="str">
        <f>IFERROR(VLOOKUP('BH (2)'!$C$4&amp;"-"&amp;'BH (2)'!$A839,'BH (2)'!$B$7:$S$1006,D$5,0),"")</f>
        <v/>
      </c>
      <c r="E839" s="160" t="str">
        <f>IFERROR(VLOOKUP('BH (2)'!$C$4&amp;"-"&amp;'BH (2)'!$A839,'BH (2)'!$B$7:$S$1006,E$5,0),"")</f>
        <v/>
      </c>
      <c r="F839" s="152" t="str">
        <f>IFERROR(VLOOKUP('BH (2)'!$C$4&amp;"-"&amp;'BH (2)'!$A839,'BH (2)'!$B$7:$S$1006,F$5,0),"")</f>
        <v/>
      </c>
      <c r="G839" s="153" t="str">
        <f>IFERROR(VLOOKUP('BH (2)'!$C$4&amp;"-"&amp;'BH (2)'!$A839,'BH (2)'!$B$7:$S$1006,G$5,0),"")</f>
        <v/>
      </c>
      <c r="H839" s="154" t="str">
        <f>IFERROR(VLOOKUP('BH (2)'!$C$4&amp;"-"&amp;'BH (2)'!$A839,'BH (2)'!$B$7:$S$1006,H$5,0),"")</f>
        <v/>
      </c>
      <c r="I839" s="153" t="str">
        <f>IFERROR(VLOOKUP('BH (2)'!$C$4&amp;"-"&amp;'BH (2)'!$A839,'BH (2)'!$B$7:$S$1006,I$5,0),"")</f>
        <v/>
      </c>
      <c r="J839" s="155" t="str">
        <f>IFERROR(VLOOKUP('BH (2)'!$C$4&amp;"-"&amp;'BH (2)'!$A839,'BH (2)'!$B$7:$S$1006,J$5,0),"")</f>
        <v/>
      </c>
      <c r="K839" s="153" t="str">
        <f>IFERROR(VLOOKUP('BH (2)'!$C$4&amp;"-"&amp;'BH (2)'!$A839,'BH (2)'!$B$7:$S$1006,K$5,0),"")</f>
        <v/>
      </c>
      <c r="L839" s="150" t="str">
        <f>IFERROR(VLOOKUP('BH (2)'!$C$4&amp;"-"&amp;'BH (2)'!$A839,'BH (2)'!$B$7:$S$1006,L$5,0),"")</f>
        <v/>
      </c>
      <c r="M839" s="154" t="str">
        <f>IFERROR(VLOOKUP('BH (2)'!$C$4&amp;"-"&amp;'BH (2)'!$A839,'BH (2)'!$B$7:$S$1006,M$5,0),"")</f>
        <v/>
      </c>
      <c r="N839" s="150" t="str">
        <f>IFERROR(VLOOKUP('BH (2)'!$C$4&amp;"-"&amp;'BH (2)'!$A839,'BH (2)'!$B$7:$S$1006,N$5,0),"")</f>
        <v/>
      </c>
      <c r="O839" s="156" t="str">
        <f>IFERROR(VLOOKUP('BH (2)'!$C$4&amp;"-"&amp;'BH (2)'!$A839,'BH (2)'!$B$7:$S$1006,O$5,0),"")</f>
        <v/>
      </c>
      <c r="P839" s="148" t="str">
        <f>IFERROR(VLOOKUP('BH (2)'!$C$4&amp;"-"&amp;'BH (2)'!$A839,'BH (2)'!$B$7:$S$1006,P$5,0),"")</f>
        <v/>
      </c>
      <c r="Q839" s="157" t="str">
        <f>IFERROR(VLOOKUP('BH (2)'!$C$4&amp;"-"&amp;'BH (2)'!$A839,'BH (2)'!$B$7:$S$1006,Q$5,0),"")</f>
        <v/>
      </c>
      <c r="R839" s="158" t="str">
        <f>IFERROR(VLOOKUP('BH (2)'!$C$4&amp;"-"&amp;'BH (2)'!$A839,'BH (2)'!$B$7:$S$1006,R$5,0),"")</f>
        <v/>
      </c>
      <c r="S839" s="159" t="str">
        <f>IFERROR(VLOOKUP('BH (2)'!$C$4&amp;"-"&amp;'BH (2)'!$A839,'BH (2)'!$B$7:$S$1006,S$5,0),"")</f>
        <v/>
      </c>
      <c r="T839" s="26" t="str">
        <f t="shared" si="48"/>
        <v/>
      </c>
      <c r="U839" s="26" t="str">
        <f t="shared" si="49"/>
        <v/>
      </c>
      <c r="V839" s="26" t="str">
        <f t="shared" si="50"/>
        <v/>
      </c>
      <c r="W839" s="26" t="str">
        <f t="shared" si="51"/>
        <v/>
      </c>
    </row>
    <row r="840" spans="3:23" ht="45" customHeight="1" x14ac:dyDescent="0.25">
      <c r="C840" s="32">
        <v>834</v>
      </c>
      <c r="D840" s="150" t="str">
        <f>IFERROR(VLOOKUP('BH (2)'!$C$4&amp;"-"&amp;'BH (2)'!$A840,'BH (2)'!$B$7:$S$1006,D$5,0),"")</f>
        <v/>
      </c>
      <c r="E840" s="160" t="str">
        <f>IFERROR(VLOOKUP('BH (2)'!$C$4&amp;"-"&amp;'BH (2)'!$A840,'BH (2)'!$B$7:$S$1006,E$5,0),"")</f>
        <v/>
      </c>
      <c r="F840" s="152" t="str">
        <f>IFERROR(VLOOKUP('BH (2)'!$C$4&amp;"-"&amp;'BH (2)'!$A840,'BH (2)'!$B$7:$S$1006,F$5,0),"")</f>
        <v/>
      </c>
      <c r="G840" s="153" t="str">
        <f>IFERROR(VLOOKUP('BH (2)'!$C$4&amp;"-"&amp;'BH (2)'!$A840,'BH (2)'!$B$7:$S$1006,G$5,0),"")</f>
        <v/>
      </c>
      <c r="H840" s="154" t="str">
        <f>IFERROR(VLOOKUP('BH (2)'!$C$4&amp;"-"&amp;'BH (2)'!$A840,'BH (2)'!$B$7:$S$1006,H$5,0),"")</f>
        <v/>
      </c>
      <c r="I840" s="153" t="str">
        <f>IFERROR(VLOOKUP('BH (2)'!$C$4&amp;"-"&amp;'BH (2)'!$A840,'BH (2)'!$B$7:$S$1006,I$5,0),"")</f>
        <v/>
      </c>
      <c r="J840" s="155" t="str">
        <f>IFERROR(VLOOKUP('BH (2)'!$C$4&amp;"-"&amp;'BH (2)'!$A840,'BH (2)'!$B$7:$S$1006,J$5,0),"")</f>
        <v/>
      </c>
      <c r="K840" s="153" t="str">
        <f>IFERROR(VLOOKUP('BH (2)'!$C$4&amp;"-"&amp;'BH (2)'!$A840,'BH (2)'!$B$7:$S$1006,K$5,0),"")</f>
        <v/>
      </c>
      <c r="L840" s="150" t="str">
        <f>IFERROR(VLOOKUP('BH (2)'!$C$4&amp;"-"&amp;'BH (2)'!$A840,'BH (2)'!$B$7:$S$1006,L$5,0),"")</f>
        <v/>
      </c>
      <c r="M840" s="154" t="str">
        <f>IFERROR(VLOOKUP('BH (2)'!$C$4&amp;"-"&amp;'BH (2)'!$A840,'BH (2)'!$B$7:$S$1006,M$5,0),"")</f>
        <v/>
      </c>
      <c r="N840" s="150" t="str">
        <f>IFERROR(VLOOKUP('BH (2)'!$C$4&amp;"-"&amp;'BH (2)'!$A840,'BH (2)'!$B$7:$S$1006,N$5,0),"")</f>
        <v/>
      </c>
      <c r="O840" s="156" t="str">
        <f>IFERROR(VLOOKUP('BH (2)'!$C$4&amp;"-"&amp;'BH (2)'!$A840,'BH (2)'!$B$7:$S$1006,O$5,0),"")</f>
        <v/>
      </c>
      <c r="P840" s="148" t="str">
        <f>IFERROR(VLOOKUP('BH (2)'!$C$4&amp;"-"&amp;'BH (2)'!$A840,'BH (2)'!$B$7:$S$1006,P$5,0),"")</f>
        <v/>
      </c>
      <c r="Q840" s="157" t="str">
        <f>IFERROR(VLOOKUP('BH (2)'!$C$4&amp;"-"&amp;'BH (2)'!$A840,'BH (2)'!$B$7:$S$1006,Q$5,0),"")</f>
        <v/>
      </c>
      <c r="R840" s="158" t="str">
        <f>IFERROR(VLOOKUP('BH (2)'!$C$4&amp;"-"&amp;'BH (2)'!$A840,'BH (2)'!$B$7:$S$1006,R$5,0),"")</f>
        <v/>
      </c>
      <c r="S840" s="159" t="str">
        <f>IFERROR(VLOOKUP('BH (2)'!$C$4&amp;"-"&amp;'BH (2)'!$A840,'BH (2)'!$B$7:$S$1006,S$5,0),"")</f>
        <v/>
      </c>
      <c r="T840" s="26" t="str">
        <f t="shared" ref="T840:T903" si="52">IF(D840="","",MONTH(D840))</f>
        <v/>
      </c>
      <c r="U840" s="26" t="str">
        <f t="shared" ref="U840:U903" si="53">IF(N840="","",MONTH(N840))</f>
        <v/>
      </c>
      <c r="V840" s="26" t="str">
        <f t="shared" ref="V840:V903" si="54">IF(D840="","",YEAR(D840))</f>
        <v/>
      </c>
      <c r="W840" s="26" t="str">
        <f t="shared" ref="W840:W903" si="55">IF(N840="","",YEAR(N840))</f>
        <v/>
      </c>
    </row>
    <row r="841" spans="3:23" ht="45" customHeight="1" x14ac:dyDescent="0.25">
      <c r="C841" s="32">
        <v>835</v>
      </c>
      <c r="D841" s="150" t="str">
        <f>IFERROR(VLOOKUP('BH (2)'!$C$4&amp;"-"&amp;'BH (2)'!$A841,'BH (2)'!$B$7:$S$1006,D$5,0),"")</f>
        <v/>
      </c>
      <c r="E841" s="160" t="str">
        <f>IFERROR(VLOOKUP('BH (2)'!$C$4&amp;"-"&amp;'BH (2)'!$A841,'BH (2)'!$B$7:$S$1006,E$5,0),"")</f>
        <v/>
      </c>
      <c r="F841" s="152" t="str">
        <f>IFERROR(VLOOKUP('BH (2)'!$C$4&amp;"-"&amp;'BH (2)'!$A841,'BH (2)'!$B$7:$S$1006,F$5,0),"")</f>
        <v/>
      </c>
      <c r="G841" s="153" t="str">
        <f>IFERROR(VLOOKUP('BH (2)'!$C$4&amp;"-"&amp;'BH (2)'!$A841,'BH (2)'!$B$7:$S$1006,G$5,0),"")</f>
        <v/>
      </c>
      <c r="H841" s="154" t="str">
        <f>IFERROR(VLOOKUP('BH (2)'!$C$4&amp;"-"&amp;'BH (2)'!$A841,'BH (2)'!$B$7:$S$1006,H$5,0),"")</f>
        <v/>
      </c>
      <c r="I841" s="153" t="str">
        <f>IFERROR(VLOOKUP('BH (2)'!$C$4&amp;"-"&amp;'BH (2)'!$A841,'BH (2)'!$B$7:$S$1006,I$5,0),"")</f>
        <v/>
      </c>
      <c r="J841" s="155" t="str">
        <f>IFERROR(VLOOKUP('BH (2)'!$C$4&amp;"-"&amp;'BH (2)'!$A841,'BH (2)'!$B$7:$S$1006,J$5,0),"")</f>
        <v/>
      </c>
      <c r="K841" s="153" t="str">
        <f>IFERROR(VLOOKUP('BH (2)'!$C$4&amp;"-"&amp;'BH (2)'!$A841,'BH (2)'!$B$7:$S$1006,K$5,0),"")</f>
        <v/>
      </c>
      <c r="L841" s="150" t="str">
        <f>IFERROR(VLOOKUP('BH (2)'!$C$4&amp;"-"&amp;'BH (2)'!$A841,'BH (2)'!$B$7:$S$1006,L$5,0),"")</f>
        <v/>
      </c>
      <c r="M841" s="154" t="str">
        <f>IFERROR(VLOOKUP('BH (2)'!$C$4&amp;"-"&amp;'BH (2)'!$A841,'BH (2)'!$B$7:$S$1006,M$5,0),"")</f>
        <v/>
      </c>
      <c r="N841" s="150" t="str">
        <f>IFERROR(VLOOKUP('BH (2)'!$C$4&amp;"-"&amp;'BH (2)'!$A841,'BH (2)'!$B$7:$S$1006,N$5,0),"")</f>
        <v/>
      </c>
      <c r="O841" s="156" t="str">
        <f>IFERROR(VLOOKUP('BH (2)'!$C$4&amp;"-"&amp;'BH (2)'!$A841,'BH (2)'!$B$7:$S$1006,O$5,0),"")</f>
        <v/>
      </c>
      <c r="P841" s="148" t="str">
        <f>IFERROR(VLOOKUP('BH (2)'!$C$4&amp;"-"&amp;'BH (2)'!$A841,'BH (2)'!$B$7:$S$1006,P$5,0),"")</f>
        <v/>
      </c>
      <c r="Q841" s="157" t="str">
        <f>IFERROR(VLOOKUP('BH (2)'!$C$4&amp;"-"&amp;'BH (2)'!$A841,'BH (2)'!$B$7:$S$1006,Q$5,0),"")</f>
        <v/>
      </c>
      <c r="R841" s="158" t="str">
        <f>IFERROR(VLOOKUP('BH (2)'!$C$4&amp;"-"&amp;'BH (2)'!$A841,'BH (2)'!$B$7:$S$1006,R$5,0),"")</f>
        <v/>
      </c>
      <c r="S841" s="159" t="str">
        <f>IFERROR(VLOOKUP('BH (2)'!$C$4&amp;"-"&amp;'BH (2)'!$A841,'BH (2)'!$B$7:$S$1006,S$5,0),"")</f>
        <v/>
      </c>
      <c r="T841" s="26" t="str">
        <f t="shared" si="52"/>
        <v/>
      </c>
      <c r="U841" s="26" t="str">
        <f t="shared" si="53"/>
        <v/>
      </c>
      <c r="V841" s="26" t="str">
        <f t="shared" si="54"/>
        <v/>
      </c>
      <c r="W841" s="26" t="str">
        <f t="shared" si="55"/>
        <v/>
      </c>
    </row>
    <row r="842" spans="3:23" ht="45" customHeight="1" x14ac:dyDescent="0.25">
      <c r="C842" s="32">
        <v>836</v>
      </c>
      <c r="D842" s="150" t="str">
        <f>IFERROR(VLOOKUP('BH (2)'!$C$4&amp;"-"&amp;'BH (2)'!$A842,'BH (2)'!$B$7:$S$1006,D$5,0),"")</f>
        <v/>
      </c>
      <c r="E842" s="160" t="str">
        <f>IFERROR(VLOOKUP('BH (2)'!$C$4&amp;"-"&amp;'BH (2)'!$A842,'BH (2)'!$B$7:$S$1006,E$5,0),"")</f>
        <v/>
      </c>
      <c r="F842" s="152" t="str">
        <f>IFERROR(VLOOKUP('BH (2)'!$C$4&amp;"-"&amp;'BH (2)'!$A842,'BH (2)'!$B$7:$S$1006,F$5,0),"")</f>
        <v/>
      </c>
      <c r="G842" s="153" t="str">
        <f>IFERROR(VLOOKUP('BH (2)'!$C$4&amp;"-"&amp;'BH (2)'!$A842,'BH (2)'!$B$7:$S$1006,G$5,0),"")</f>
        <v/>
      </c>
      <c r="H842" s="154" t="str">
        <f>IFERROR(VLOOKUP('BH (2)'!$C$4&amp;"-"&amp;'BH (2)'!$A842,'BH (2)'!$B$7:$S$1006,H$5,0),"")</f>
        <v/>
      </c>
      <c r="I842" s="153" t="str">
        <f>IFERROR(VLOOKUP('BH (2)'!$C$4&amp;"-"&amp;'BH (2)'!$A842,'BH (2)'!$B$7:$S$1006,I$5,0),"")</f>
        <v/>
      </c>
      <c r="J842" s="155" t="str">
        <f>IFERROR(VLOOKUP('BH (2)'!$C$4&amp;"-"&amp;'BH (2)'!$A842,'BH (2)'!$B$7:$S$1006,J$5,0),"")</f>
        <v/>
      </c>
      <c r="K842" s="153" t="str">
        <f>IFERROR(VLOOKUP('BH (2)'!$C$4&amp;"-"&amp;'BH (2)'!$A842,'BH (2)'!$B$7:$S$1006,K$5,0),"")</f>
        <v/>
      </c>
      <c r="L842" s="150" t="str">
        <f>IFERROR(VLOOKUP('BH (2)'!$C$4&amp;"-"&amp;'BH (2)'!$A842,'BH (2)'!$B$7:$S$1006,L$5,0),"")</f>
        <v/>
      </c>
      <c r="M842" s="154" t="str">
        <f>IFERROR(VLOOKUP('BH (2)'!$C$4&amp;"-"&amp;'BH (2)'!$A842,'BH (2)'!$B$7:$S$1006,M$5,0),"")</f>
        <v/>
      </c>
      <c r="N842" s="150" t="str">
        <f>IFERROR(VLOOKUP('BH (2)'!$C$4&amp;"-"&amp;'BH (2)'!$A842,'BH (2)'!$B$7:$S$1006,N$5,0),"")</f>
        <v/>
      </c>
      <c r="O842" s="156" t="str">
        <f>IFERROR(VLOOKUP('BH (2)'!$C$4&amp;"-"&amp;'BH (2)'!$A842,'BH (2)'!$B$7:$S$1006,O$5,0),"")</f>
        <v/>
      </c>
      <c r="P842" s="148" t="str">
        <f>IFERROR(VLOOKUP('BH (2)'!$C$4&amp;"-"&amp;'BH (2)'!$A842,'BH (2)'!$B$7:$S$1006,P$5,0),"")</f>
        <v/>
      </c>
      <c r="Q842" s="157" t="str">
        <f>IFERROR(VLOOKUP('BH (2)'!$C$4&amp;"-"&amp;'BH (2)'!$A842,'BH (2)'!$B$7:$S$1006,Q$5,0),"")</f>
        <v/>
      </c>
      <c r="R842" s="158" t="str">
        <f>IFERROR(VLOOKUP('BH (2)'!$C$4&amp;"-"&amp;'BH (2)'!$A842,'BH (2)'!$B$7:$S$1006,R$5,0),"")</f>
        <v/>
      </c>
      <c r="S842" s="159" t="str">
        <f>IFERROR(VLOOKUP('BH (2)'!$C$4&amp;"-"&amp;'BH (2)'!$A842,'BH (2)'!$B$7:$S$1006,S$5,0),"")</f>
        <v/>
      </c>
      <c r="T842" s="26" t="str">
        <f t="shared" si="52"/>
        <v/>
      </c>
      <c r="U842" s="26" t="str">
        <f t="shared" si="53"/>
        <v/>
      </c>
      <c r="V842" s="26" t="str">
        <f t="shared" si="54"/>
        <v/>
      </c>
      <c r="W842" s="26" t="str">
        <f t="shared" si="55"/>
        <v/>
      </c>
    </row>
    <row r="843" spans="3:23" ht="45" customHeight="1" x14ac:dyDescent="0.25">
      <c r="C843" s="32">
        <v>837</v>
      </c>
      <c r="D843" s="150" t="str">
        <f>IFERROR(VLOOKUP('BH (2)'!$C$4&amp;"-"&amp;'BH (2)'!$A843,'BH (2)'!$B$7:$S$1006,D$5,0),"")</f>
        <v/>
      </c>
      <c r="E843" s="160" t="str">
        <f>IFERROR(VLOOKUP('BH (2)'!$C$4&amp;"-"&amp;'BH (2)'!$A843,'BH (2)'!$B$7:$S$1006,E$5,0),"")</f>
        <v/>
      </c>
      <c r="F843" s="152" t="str">
        <f>IFERROR(VLOOKUP('BH (2)'!$C$4&amp;"-"&amp;'BH (2)'!$A843,'BH (2)'!$B$7:$S$1006,F$5,0),"")</f>
        <v/>
      </c>
      <c r="G843" s="153" t="str">
        <f>IFERROR(VLOOKUP('BH (2)'!$C$4&amp;"-"&amp;'BH (2)'!$A843,'BH (2)'!$B$7:$S$1006,G$5,0),"")</f>
        <v/>
      </c>
      <c r="H843" s="154" t="str">
        <f>IFERROR(VLOOKUP('BH (2)'!$C$4&amp;"-"&amp;'BH (2)'!$A843,'BH (2)'!$B$7:$S$1006,H$5,0),"")</f>
        <v/>
      </c>
      <c r="I843" s="153" t="str">
        <f>IFERROR(VLOOKUP('BH (2)'!$C$4&amp;"-"&amp;'BH (2)'!$A843,'BH (2)'!$B$7:$S$1006,I$5,0),"")</f>
        <v/>
      </c>
      <c r="J843" s="155" t="str">
        <f>IFERROR(VLOOKUP('BH (2)'!$C$4&amp;"-"&amp;'BH (2)'!$A843,'BH (2)'!$B$7:$S$1006,J$5,0),"")</f>
        <v/>
      </c>
      <c r="K843" s="153" t="str">
        <f>IFERROR(VLOOKUP('BH (2)'!$C$4&amp;"-"&amp;'BH (2)'!$A843,'BH (2)'!$B$7:$S$1006,K$5,0),"")</f>
        <v/>
      </c>
      <c r="L843" s="150" t="str">
        <f>IFERROR(VLOOKUP('BH (2)'!$C$4&amp;"-"&amp;'BH (2)'!$A843,'BH (2)'!$B$7:$S$1006,L$5,0),"")</f>
        <v/>
      </c>
      <c r="M843" s="154" t="str">
        <f>IFERROR(VLOOKUP('BH (2)'!$C$4&amp;"-"&amp;'BH (2)'!$A843,'BH (2)'!$B$7:$S$1006,M$5,0),"")</f>
        <v/>
      </c>
      <c r="N843" s="150" t="str">
        <f>IFERROR(VLOOKUP('BH (2)'!$C$4&amp;"-"&amp;'BH (2)'!$A843,'BH (2)'!$B$7:$S$1006,N$5,0),"")</f>
        <v/>
      </c>
      <c r="O843" s="156" t="str">
        <f>IFERROR(VLOOKUP('BH (2)'!$C$4&amp;"-"&amp;'BH (2)'!$A843,'BH (2)'!$B$7:$S$1006,O$5,0),"")</f>
        <v/>
      </c>
      <c r="P843" s="148" t="str">
        <f>IFERROR(VLOOKUP('BH (2)'!$C$4&amp;"-"&amp;'BH (2)'!$A843,'BH (2)'!$B$7:$S$1006,P$5,0),"")</f>
        <v/>
      </c>
      <c r="Q843" s="157" t="str">
        <f>IFERROR(VLOOKUP('BH (2)'!$C$4&amp;"-"&amp;'BH (2)'!$A843,'BH (2)'!$B$7:$S$1006,Q$5,0),"")</f>
        <v/>
      </c>
      <c r="R843" s="158" t="str">
        <f>IFERROR(VLOOKUP('BH (2)'!$C$4&amp;"-"&amp;'BH (2)'!$A843,'BH (2)'!$B$7:$S$1006,R$5,0),"")</f>
        <v/>
      </c>
      <c r="S843" s="159" t="str">
        <f>IFERROR(VLOOKUP('BH (2)'!$C$4&amp;"-"&amp;'BH (2)'!$A843,'BH (2)'!$B$7:$S$1006,S$5,0),"")</f>
        <v/>
      </c>
      <c r="T843" s="26" t="str">
        <f t="shared" si="52"/>
        <v/>
      </c>
      <c r="U843" s="26" t="str">
        <f t="shared" si="53"/>
        <v/>
      </c>
      <c r="V843" s="26" t="str">
        <f t="shared" si="54"/>
        <v/>
      </c>
      <c r="W843" s="26" t="str">
        <f t="shared" si="55"/>
        <v/>
      </c>
    </row>
    <row r="844" spans="3:23" ht="45" customHeight="1" x14ac:dyDescent="0.25">
      <c r="C844" s="32">
        <v>838</v>
      </c>
      <c r="D844" s="150" t="str">
        <f>IFERROR(VLOOKUP('BH (2)'!$C$4&amp;"-"&amp;'BH (2)'!$A844,'BH (2)'!$B$7:$S$1006,D$5,0),"")</f>
        <v/>
      </c>
      <c r="E844" s="160" t="str">
        <f>IFERROR(VLOOKUP('BH (2)'!$C$4&amp;"-"&amp;'BH (2)'!$A844,'BH (2)'!$B$7:$S$1006,E$5,0),"")</f>
        <v/>
      </c>
      <c r="F844" s="152" t="str">
        <f>IFERROR(VLOOKUP('BH (2)'!$C$4&amp;"-"&amp;'BH (2)'!$A844,'BH (2)'!$B$7:$S$1006,F$5,0),"")</f>
        <v/>
      </c>
      <c r="G844" s="153" t="str">
        <f>IFERROR(VLOOKUP('BH (2)'!$C$4&amp;"-"&amp;'BH (2)'!$A844,'BH (2)'!$B$7:$S$1006,G$5,0),"")</f>
        <v/>
      </c>
      <c r="H844" s="154" t="str">
        <f>IFERROR(VLOOKUP('BH (2)'!$C$4&amp;"-"&amp;'BH (2)'!$A844,'BH (2)'!$B$7:$S$1006,H$5,0),"")</f>
        <v/>
      </c>
      <c r="I844" s="153" t="str">
        <f>IFERROR(VLOOKUP('BH (2)'!$C$4&amp;"-"&amp;'BH (2)'!$A844,'BH (2)'!$B$7:$S$1006,I$5,0),"")</f>
        <v/>
      </c>
      <c r="J844" s="155" t="str">
        <f>IFERROR(VLOOKUP('BH (2)'!$C$4&amp;"-"&amp;'BH (2)'!$A844,'BH (2)'!$B$7:$S$1006,J$5,0),"")</f>
        <v/>
      </c>
      <c r="K844" s="153" t="str">
        <f>IFERROR(VLOOKUP('BH (2)'!$C$4&amp;"-"&amp;'BH (2)'!$A844,'BH (2)'!$B$7:$S$1006,K$5,0),"")</f>
        <v/>
      </c>
      <c r="L844" s="150" t="str">
        <f>IFERROR(VLOOKUP('BH (2)'!$C$4&amp;"-"&amp;'BH (2)'!$A844,'BH (2)'!$B$7:$S$1006,L$5,0),"")</f>
        <v/>
      </c>
      <c r="M844" s="154" t="str">
        <f>IFERROR(VLOOKUP('BH (2)'!$C$4&amp;"-"&amp;'BH (2)'!$A844,'BH (2)'!$B$7:$S$1006,M$5,0),"")</f>
        <v/>
      </c>
      <c r="N844" s="150" t="str">
        <f>IFERROR(VLOOKUP('BH (2)'!$C$4&amp;"-"&amp;'BH (2)'!$A844,'BH (2)'!$B$7:$S$1006,N$5,0),"")</f>
        <v/>
      </c>
      <c r="O844" s="156" t="str">
        <f>IFERROR(VLOOKUP('BH (2)'!$C$4&amp;"-"&amp;'BH (2)'!$A844,'BH (2)'!$B$7:$S$1006,O$5,0),"")</f>
        <v/>
      </c>
      <c r="P844" s="148" t="str">
        <f>IFERROR(VLOOKUP('BH (2)'!$C$4&amp;"-"&amp;'BH (2)'!$A844,'BH (2)'!$B$7:$S$1006,P$5,0),"")</f>
        <v/>
      </c>
      <c r="Q844" s="157" t="str">
        <f>IFERROR(VLOOKUP('BH (2)'!$C$4&amp;"-"&amp;'BH (2)'!$A844,'BH (2)'!$B$7:$S$1006,Q$5,0),"")</f>
        <v/>
      </c>
      <c r="R844" s="158" t="str">
        <f>IFERROR(VLOOKUP('BH (2)'!$C$4&amp;"-"&amp;'BH (2)'!$A844,'BH (2)'!$B$7:$S$1006,R$5,0),"")</f>
        <v/>
      </c>
      <c r="S844" s="159" t="str">
        <f>IFERROR(VLOOKUP('BH (2)'!$C$4&amp;"-"&amp;'BH (2)'!$A844,'BH (2)'!$B$7:$S$1006,S$5,0),"")</f>
        <v/>
      </c>
      <c r="T844" s="26" t="str">
        <f t="shared" si="52"/>
        <v/>
      </c>
      <c r="U844" s="26" t="str">
        <f t="shared" si="53"/>
        <v/>
      </c>
      <c r="V844" s="26" t="str">
        <f t="shared" si="54"/>
        <v/>
      </c>
      <c r="W844" s="26" t="str">
        <f t="shared" si="55"/>
        <v/>
      </c>
    </row>
    <row r="845" spans="3:23" ht="45" customHeight="1" x14ac:dyDescent="0.25">
      <c r="C845" s="32">
        <v>839</v>
      </c>
      <c r="D845" s="150" t="str">
        <f>IFERROR(VLOOKUP('BH (2)'!$C$4&amp;"-"&amp;'BH (2)'!$A845,'BH (2)'!$B$7:$S$1006,D$5,0),"")</f>
        <v/>
      </c>
      <c r="E845" s="160" t="str">
        <f>IFERROR(VLOOKUP('BH (2)'!$C$4&amp;"-"&amp;'BH (2)'!$A845,'BH (2)'!$B$7:$S$1006,E$5,0),"")</f>
        <v/>
      </c>
      <c r="F845" s="152" t="str">
        <f>IFERROR(VLOOKUP('BH (2)'!$C$4&amp;"-"&amp;'BH (2)'!$A845,'BH (2)'!$B$7:$S$1006,F$5,0),"")</f>
        <v/>
      </c>
      <c r="G845" s="153" t="str">
        <f>IFERROR(VLOOKUP('BH (2)'!$C$4&amp;"-"&amp;'BH (2)'!$A845,'BH (2)'!$B$7:$S$1006,G$5,0),"")</f>
        <v/>
      </c>
      <c r="H845" s="154" t="str">
        <f>IFERROR(VLOOKUP('BH (2)'!$C$4&amp;"-"&amp;'BH (2)'!$A845,'BH (2)'!$B$7:$S$1006,H$5,0),"")</f>
        <v/>
      </c>
      <c r="I845" s="153" t="str">
        <f>IFERROR(VLOOKUP('BH (2)'!$C$4&amp;"-"&amp;'BH (2)'!$A845,'BH (2)'!$B$7:$S$1006,I$5,0),"")</f>
        <v/>
      </c>
      <c r="J845" s="155" t="str">
        <f>IFERROR(VLOOKUP('BH (2)'!$C$4&amp;"-"&amp;'BH (2)'!$A845,'BH (2)'!$B$7:$S$1006,J$5,0),"")</f>
        <v/>
      </c>
      <c r="K845" s="153" t="str">
        <f>IFERROR(VLOOKUP('BH (2)'!$C$4&amp;"-"&amp;'BH (2)'!$A845,'BH (2)'!$B$7:$S$1006,K$5,0),"")</f>
        <v/>
      </c>
      <c r="L845" s="150" t="str">
        <f>IFERROR(VLOOKUP('BH (2)'!$C$4&amp;"-"&amp;'BH (2)'!$A845,'BH (2)'!$B$7:$S$1006,L$5,0),"")</f>
        <v/>
      </c>
      <c r="M845" s="154" t="str">
        <f>IFERROR(VLOOKUP('BH (2)'!$C$4&amp;"-"&amp;'BH (2)'!$A845,'BH (2)'!$B$7:$S$1006,M$5,0),"")</f>
        <v/>
      </c>
      <c r="N845" s="150" t="str">
        <f>IFERROR(VLOOKUP('BH (2)'!$C$4&amp;"-"&amp;'BH (2)'!$A845,'BH (2)'!$B$7:$S$1006,N$5,0),"")</f>
        <v/>
      </c>
      <c r="O845" s="156" t="str">
        <f>IFERROR(VLOOKUP('BH (2)'!$C$4&amp;"-"&amp;'BH (2)'!$A845,'BH (2)'!$B$7:$S$1006,O$5,0),"")</f>
        <v/>
      </c>
      <c r="P845" s="148" t="str">
        <f>IFERROR(VLOOKUP('BH (2)'!$C$4&amp;"-"&amp;'BH (2)'!$A845,'BH (2)'!$B$7:$S$1006,P$5,0),"")</f>
        <v/>
      </c>
      <c r="Q845" s="157" t="str">
        <f>IFERROR(VLOOKUP('BH (2)'!$C$4&amp;"-"&amp;'BH (2)'!$A845,'BH (2)'!$B$7:$S$1006,Q$5,0),"")</f>
        <v/>
      </c>
      <c r="R845" s="158" t="str">
        <f>IFERROR(VLOOKUP('BH (2)'!$C$4&amp;"-"&amp;'BH (2)'!$A845,'BH (2)'!$B$7:$S$1006,R$5,0),"")</f>
        <v/>
      </c>
      <c r="S845" s="159" t="str">
        <f>IFERROR(VLOOKUP('BH (2)'!$C$4&amp;"-"&amp;'BH (2)'!$A845,'BH (2)'!$B$7:$S$1006,S$5,0),"")</f>
        <v/>
      </c>
      <c r="T845" s="26" t="str">
        <f t="shared" si="52"/>
        <v/>
      </c>
      <c r="U845" s="26" t="str">
        <f t="shared" si="53"/>
        <v/>
      </c>
      <c r="V845" s="26" t="str">
        <f t="shared" si="54"/>
        <v/>
      </c>
      <c r="W845" s="26" t="str">
        <f t="shared" si="55"/>
        <v/>
      </c>
    </row>
    <row r="846" spans="3:23" ht="45" customHeight="1" x14ac:dyDescent="0.25">
      <c r="C846" s="32">
        <v>840</v>
      </c>
      <c r="D846" s="150" t="str">
        <f>IFERROR(VLOOKUP('BH (2)'!$C$4&amp;"-"&amp;'BH (2)'!$A846,'BH (2)'!$B$7:$S$1006,D$5,0),"")</f>
        <v/>
      </c>
      <c r="E846" s="160" t="str">
        <f>IFERROR(VLOOKUP('BH (2)'!$C$4&amp;"-"&amp;'BH (2)'!$A846,'BH (2)'!$B$7:$S$1006,E$5,0),"")</f>
        <v/>
      </c>
      <c r="F846" s="152" t="str">
        <f>IFERROR(VLOOKUP('BH (2)'!$C$4&amp;"-"&amp;'BH (2)'!$A846,'BH (2)'!$B$7:$S$1006,F$5,0),"")</f>
        <v/>
      </c>
      <c r="G846" s="153" t="str">
        <f>IFERROR(VLOOKUP('BH (2)'!$C$4&amp;"-"&amp;'BH (2)'!$A846,'BH (2)'!$B$7:$S$1006,G$5,0),"")</f>
        <v/>
      </c>
      <c r="H846" s="154" t="str">
        <f>IFERROR(VLOOKUP('BH (2)'!$C$4&amp;"-"&amp;'BH (2)'!$A846,'BH (2)'!$B$7:$S$1006,H$5,0),"")</f>
        <v/>
      </c>
      <c r="I846" s="153" t="str">
        <f>IFERROR(VLOOKUP('BH (2)'!$C$4&amp;"-"&amp;'BH (2)'!$A846,'BH (2)'!$B$7:$S$1006,I$5,0),"")</f>
        <v/>
      </c>
      <c r="J846" s="155" t="str">
        <f>IFERROR(VLOOKUP('BH (2)'!$C$4&amp;"-"&amp;'BH (2)'!$A846,'BH (2)'!$B$7:$S$1006,J$5,0),"")</f>
        <v/>
      </c>
      <c r="K846" s="153" t="str">
        <f>IFERROR(VLOOKUP('BH (2)'!$C$4&amp;"-"&amp;'BH (2)'!$A846,'BH (2)'!$B$7:$S$1006,K$5,0),"")</f>
        <v/>
      </c>
      <c r="L846" s="150" t="str">
        <f>IFERROR(VLOOKUP('BH (2)'!$C$4&amp;"-"&amp;'BH (2)'!$A846,'BH (2)'!$B$7:$S$1006,L$5,0),"")</f>
        <v/>
      </c>
      <c r="M846" s="154" t="str">
        <f>IFERROR(VLOOKUP('BH (2)'!$C$4&amp;"-"&amp;'BH (2)'!$A846,'BH (2)'!$B$7:$S$1006,M$5,0),"")</f>
        <v/>
      </c>
      <c r="N846" s="150" t="str">
        <f>IFERROR(VLOOKUP('BH (2)'!$C$4&amp;"-"&amp;'BH (2)'!$A846,'BH (2)'!$B$7:$S$1006,N$5,0),"")</f>
        <v/>
      </c>
      <c r="O846" s="156" t="str">
        <f>IFERROR(VLOOKUP('BH (2)'!$C$4&amp;"-"&amp;'BH (2)'!$A846,'BH (2)'!$B$7:$S$1006,O$5,0),"")</f>
        <v/>
      </c>
      <c r="P846" s="148" t="str">
        <f>IFERROR(VLOOKUP('BH (2)'!$C$4&amp;"-"&amp;'BH (2)'!$A846,'BH (2)'!$B$7:$S$1006,P$5,0),"")</f>
        <v/>
      </c>
      <c r="Q846" s="157" t="str">
        <f>IFERROR(VLOOKUP('BH (2)'!$C$4&amp;"-"&amp;'BH (2)'!$A846,'BH (2)'!$B$7:$S$1006,Q$5,0),"")</f>
        <v/>
      </c>
      <c r="R846" s="158" t="str">
        <f>IFERROR(VLOOKUP('BH (2)'!$C$4&amp;"-"&amp;'BH (2)'!$A846,'BH (2)'!$B$7:$S$1006,R$5,0),"")</f>
        <v/>
      </c>
      <c r="S846" s="159" t="str">
        <f>IFERROR(VLOOKUP('BH (2)'!$C$4&amp;"-"&amp;'BH (2)'!$A846,'BH (2)'!$B$7:$S$1006,S$5,0),"")</f>
        <v/>
      </c>
      <c r="T846" s="26" t="str">
        <f t="shared" si="52"/>
        <v/>
      </c>
      <c r="U846" s="26" t="str">
        <f t="shared" si="53"/>
        <v/>
      </c>
      <c r="V846" s="26" t="str">
        <f t="shared" si="54"/>
        <v/>
      </c>
      <c r="W846" s="26" t="str">
        <f t="shared" si="55"/>
        <v/>
      </c>
    </row>
    <row r="847" spans="3:23" ht="45" customHeight="1" x14ac:dyDescent="0.25">
      <c r="C847" s="32">
        <v>841</v>
      </c>
      <c r="D847" s="150" t="str">
        <f>IFERROR(VLOOKUP('BH (2)'!$C$4&amp;"-"&amp;'BH (2)'!$A847,'BH (2)'!$B$7:$S$1006,D$5,0),"")</f>
        <v/>
      </c>
      <c r="E847" s="160" t="str">
        <f>IFERROR(VLOOKUP('BH (2)'!$C$4&amp;"-"&amp;'BH (2)'!$A847,'BH (2)'!$B$7:$S$1006,E$5,0),"")</f>
        <v/>
      </c>
      <c r="F847" s="152" t="str">
        <f>IFERROR(VLOOKUP('BH (2)'!$C$4&amp;"-"&amp;'BH (2)'!$A847,'BH (2)'!$B$7:$S$1006,F$5,0),"")</f>
        <v/>
      </c>
      <c r="G847" s="153" t="str">
        <f>IFERROR(VLOOKUP('BH (2)'!$C$4&amp;"-"&amp;'BH (2)'!$A847,'BH (2)'!$B$7:$S$1006,G$5,0),"")</f>
        <v/>
      </c>
      <c r="H847" s="154" t="str">
        <f>IFERROR(VLOOKUP('BH (2)'!$C$4&amp;"-"&amp;'BH (2)'!$A847,'BH (2)'!$B$7:$S$1006,H$5,0),"")</f>
        <v/>
      </c>
      <c r="I847" s="153" t="str">
        <f>IFERROR(VLOOKUP('BH (2)'!$C$4&amp;"-"&amp;'BH (2)'!$A847,'BH (2)'!$B$7:$S$1006,I$5,0),"")</f>
        <v/>
      </c>
      <c r="J847" s="155" t="str">
        <f>IFERROR(VLOOKUP('BH (2)'!$C$4&amp;"-"&amp;'BH (2)'!$A847,'BH (2)'!$B$7:$S$1006,J$5,0),"")</f>
        <v/>
      </c>
      <c r="K847" s="153" t="str">
        <f>IFERROR(VLOOKUP('BH (2)'!$C$4&amp;"-"&amp;'BH (2)'!$A847,'BH (2)'!$B$7:$S$1006,K$5,0),"")</f>
        <v/>
      </c>
      <c r="L847" s="150" t="str">
        <f>IFERROR(VLOOKUP('BH (2)'!$C$4&amp;"-"&amp;'BH (2)'!$A847,'BH (2)'!$B$7:$S$1006,L$5,0),"")</f>
        <v/>
      </c>
      <c r="M847" s="154" t="str">
        <f>IFERROR(VLOOKUP('BH (2)'!$C$4&amp;"-"&amp;'BH (2)'!$A847,'BH (2)'!$B$7:$S$1006,M$5,0),"")</f>
        <v/>
      </c>
      <c r="N847" s="150" t="str">
        <f>IFERROR(VLOOKUP('BH (2)'!$C$4&amp;"-"&amp;'BH (2)'!$A847,'BH (2)'!$B$7:$S$1006,N$5,0),"")</f>
        <v/>
      </c>
      <c r="O847" s="156" t="str">
        <f>IFERROR(VLOOKUP('BH (2)'!$C$4&amp;"-"&amp;'BH (2)'!$A847,'BH (2)'!$B$7:$S$1006,O$5,0),"")</f>
        <v/>
      </c>
      <c r="P847" s="148" t="str">
        <f>IFERROR(VLOOKUP('BH (2)'!$C$4&amp;"-"&amp;'BH (2)'!$A847,'BH (2)'!$B$7:$S$1006,P$5,0),"")</f>
        <v/>
      </c>
      <c r="Q847" s="157" t="str">
        <f>IFERROR(VLOOKUP('BH (2)'!$C$4&amp;"-"&amp;'BH (2)'!$A847,'BH (2)'!$B$7:$S$1006,Q$5,0),"")</f>
        <v/>
      </c>
      <c r="R847" s="158" t="str">
        <f>IFERROR(VLOOKUP('BH (2)'!$C$4&amp;"-"&amp;'BH (2)'!$A847,'BH (2)'!$B$7:$S$1006,R$5,0),"")</f>
        <v/>
      </c>
      <c r="S847" s="159" t="str">
        <f>IFERROR(VLOOKUP('BH (2)'!$C$4&amp;"-"&amp;'BH (2)'!$A847,'BH (2)'!$B$7:$S$1006,S$5,0),"")</f>
        <v/>
      </c>
      <c r="T847" s="26" t="str">
        <f t="shared" si="52"/>
        <v/>
      </c>
      <c r="U847" s="26" t="str">
        <f t="shared" si="53"/>
        <v/>
      </c>
      <c r="V847" s="26" t="str">
        <f t="shared" si="54"/>
        <v/>
      </c>
      <c r="W847" s="26" t="str">
        <f t="shared" si="55"/>
        <v/>
      </c>
    </row>
    <row r="848" spans="3:23" ht="45" customHeight="1" x14ac:dyDescent="0.25">
      <c r="C848" s="32">
        <v>842</v>
      </c>
      <c r="D848" s="150" t="str">
        <f>IFERROR(VLOOKUP('BH (2)'!$C$4&amp;"-"&amp;'BH (2)'!$A848,'BH (2)'!$B$7:$S$1006,D$5,0),"")</f>
        <v/>
      </c>
      <c r="E848" s="160" t="str">
        <f>IFERROR(VLOOKUP('BH (2)'!$C$4&amp;"-"&amp;'BH (2)'!$A848,'BH (2)'!$B$7:$S$1006,E$5,0),"")</f>
        <v/>
      </c>
      <c r="F848" s="152" t="str">
        <f>IFERROR(VLOOKUP('BH (2)'!$C$4&amp;"-"&amp;'BH (2)'!$A848,'BH (2)'!$B$7:$S$1006,F$5,0),"")</f>
        <v/>
      </c>
      <c r="G848" s="153" t="str">
        <f>IFERROR(VLOOKUP('BH (2)'!$C$4&amp;"-"&amp;'BH (2)'!$A848,'BH (2)'!$B$7:$S$1006,G$5,0),"")</f>
        <v/>
      </c>
      <c r="H848" s="154" t="str">
        <f>IFERROR(VLOOKUP('BH (2)'!$C$4&amp;"-"&amp;'BH (2)'!$A848,'BH (2)'!$B$7:$S$1006,H$5,0),"")</f>
        <v/>
      </c>
      <c r="I848" s="153" t="str">
        <f>IFERROR(VLOOKUP('BH (2)'!$C$4&amp;"-"&amp;'BH (2)'!$A848,'BH (2)'!$B$7:$S$1006,I$5,0),"")</f>
        <v/>
      </c>
      <c r="J848" s="155" t="str">
        <f>IFERROR(VLOOKUP('BH (2)'!$C$4&amp;"-"&amp;'BH (2)'!$A848,'BH (2)'!$B$7:$S$1006,J$5,0),"")</f>
        <v/>
      </c>
      <c r="K848" s="153" t="str">
        <f>IFERROR(VLOOKUP('BH (2)'!$C$4&amp;"-"&amp;'BH (2)'!$A848,'BH (2)'!$B$7:$S$1006,K$5,0),"")</f>
        <v/>
      </c>
      <c r="L848" s="150" t="str">
        <f>IFERROR(VLOOKUP('BH (2)'!$C$4&amp;"-"&amp;'BH (2)'!$A848,'BH (2)'!$B$7:$S$1006,L$5,0),"")</f>
        <v/>
      </c>
      <c r="M848" s="154" t="str">
        <f>IFERROR(VLOOKUP('BH (2)'!$C$4&amp;"-"&amp;'BH (2)'!$A848,'BH (2)'!$B$7:$S$1006,M$5,0),"")</f>
        <v/>
      </c>
      <c r="N848" s="150" t="str">
        <f>IFERROR(VLOOKUP('BH (2)'!$C$4&amp;"-"&amp;'BH (2)'!$A848,'BH (2)'!$B$7:$S$1006,N$5,0),"")</f>
        <v/>
      </c>
      <c r="O848" s="156" t="str">
        <f>IFERROR(VLOOKUP('BH (2)'!$C$4&amp;"-"&amp;'BH (2)'!$A848,'BH (2)'!$B$7:$S$1006,O$5,0),"")</f>
        <v/>
      </c>
      <c r="P848" s="148" t="str">
        <f>IFERROR(VLOOKUP('BH (2)'!$C$4&amp;"-"&amp;'BH (2)'!$A848,'BH (2)'!$B$7:$S$1006,P$5,0),"")</f>
        <v/>
      </c>
      <c r="Q848" s="157" t="str">
        <f>IFERROR(VLOOKUP('BH (2)'!$C$4&amp;"-"&amp;'BH (2)'!$A848,'BH (2)'!$B$7:$S$1006,Q$5,0),"")</f>
        <v/>
      </c>
      <c r="R848" s="158" t="str">
        <f>IFERROR(VLOOKUP('BH (2)'!$C$4&amp;"-"&amp;'BH (2)'!$A848,'BH (2)'!$B$7:$S$1006,R$5,0),"")</f>
        <v/>
      </c>
      <c r="S848" s="159" t="str">
        <f>IFERROR(VLOOKUP('BH (2)'!$C$4&amp;"-"&amp;'BH (2)'!$A848,'BH (2)'!$B$7:$S$1006,S$5,0),"")</f>
        <v/>
      </c>
      <c r="T848" s="26" t="str">
        <f t="shared" si="52"/>
        <v/>
      </c>
      <c r="U848" s="26" t="str">
        <f t="shared" si="53"/>
        <v/>
      </c>
      <c r="V848" s="26" t="str">
        <f t="shared" si="54"/>
        <v/>
      </c>
      <c r="W848" s="26" t="str">
        <f t="shared" si="55"/>
        <v/>
      </c>
    </row>
    <row r="849" spans="3:23" ht="45" customHeight="1" x14ac:dyDescent="0.25">
      <c r="C849" s="32">
        <v>843</v>
      </c>
      <c r="D849" s="150" t="str">
        <f>IFERROR(VLOOKUP('BH (2)'!$C$4&amp;"-"&amp;'BH (2)'!$A849,'BH (2)'!$B$7:$S$1006,D$5,0),"")</f>
        <v/>
      </c>
      <c r="E849" s="160" t="str">
        <f>IFERROR(VLOOKUP('BH (2)'!$C$4&amp;"-"&amp;'BH (2)'!$A849,'BH (2)'!$B$7:$S$1006,E$5,0),"")</f>
        <v/>
      </c>
      <c r="F849" s="152" t="str">
        <f>IFERROR(VLOOKUP('BH (2)'!$C$4&amp;"-"&amp;'BH (2)'!$A849,'BH (2)'!$B$7:$S$1006,F$5,0),"")</f>
        <v/>
      </c>
      <c r="G849" s="153" t="str">
        <f>IFERROR(VLOOKUP('BH (2)'!$C$4&amp;"-"&amp;'BH (2)'!$A849,'BH (2)'!$B$7:$S$1006,G$5,0),"")</f>
        <v/>
      </c>
      <c r="H849" s="154" t="str">
        <f>IFERROR(VLOOKUP('BH (2)'!$C$4&amp;"-"&amp;'BH (2)'!$A849,'BH (2)'!$B$7:$S$1006,H$5,0),"")</f>
        <v/>
      </c>
      <c r="I849" s="153" t="str">
        <f>IFERROR(VLOOKUP('BH (2)'!$C$4&amp;"-"&amp;'BH (2)'!$A849,'BH (2)'!$B$7:$S$1006,I$5,0),"")</f>
        <v/>
      </c>
      <c r="J849" s="155" t="str">
        <f>IFERROR(VLOOKUP('BH (2)'!$C$4&amp;"-"&amp;'BH (2)'!$A849,'BH (2)'!$B$7:$S$1006,J$5,0),"")</f>
        <v/>
      </c>
      <c r="K849" s="153" t="str">
        <f>IFERROR(VLOOKUP('BH (2)'!$C$4&amp;"-"&amp;'BH (2)'!$A849,'BH (2)'!$B$7:$S$1006,K$5,0),"")</f>
        <v/>
      </c>
      <c r="L849" s="150" t="str">
        <f>IFERROR(VLOOKUP('BH (2)'!$C$4&amp;"-"&amp;'BH (2)'!$A849,'BH (2)'!$B$7:$S$1006,L$5,0),"")</f>
        <v/>
      </c>
      <c r="M849" s="154" t="str">
        <f>IFERROR(VLOOKUP('BH (2)'!$C$4&amp;"-"&amp;'BH (2)'!$A849,'BH (2)'!$B$7:$S$1006,M$5,0),"")</f>
        <v/>
      </c>
      <c r="N849" s="150" t="str">
        <f>IFERROR(VLOOKUP('BH (2)'!$C$4&amp;"-"&amp;'BH (2)'!$A849,'BH (2)'!$B$7:$S$1006,N$5,0),"")</f>
        <v/>
      </c>
      <c r="O849" s="156" t="str">
        <f>IFERROR(VLOOKUP('BH (2)'!$C$4&amp;"-"&amp;'BH (2)'!$A849,'BH (2)'!$B$7:$S$1006,O$5,0),"")</f>
        <v/>
      </c>
      <c r="P849" s="148" t="str">
        <f>IFERROR(VLOOKUP('BH (2)'!$C$4&amp;"-"&amp;'BH (2)'!$A849,'BH (2)'!$B$7:$S$1006,P$5,0),"")</f>
        <v/>
      </c>
      <c r="Q849" s="157" t="str">
        <f>IFERROR(VLOOKUP('BH (2)'!$C$4&amp;"-"&amp;'BH (2)'!$A849,'BH (2)'!$B$7:$S$1006,Q$5,0),"")</f>
        <v/>
      </c>
      <c r="R849" s="158" t="str">
        <f>IFERROR(VLOOKUP('BH (2)'!$C$4&amp;"-"&amp;'BH (2)'!$A849,'BH (2)'!$B$7:$S$1006,R$5,0),"")</f>
        <v/>
      </c>
      <c r="S849" s="159" t="str">
        <f>IFERROR(VLOOKUP('BH (2)'!$C$4&amp;"-"&amp;'BH (2)'!$A849,'BH (2)'!$B$7:$S$1006,S$5,0),"")</f>
        <v/>
      </c>
      <c r="T849" s="26" t="str">
        <f t="shared" si="52"/>
        <v/>
      </c>
      <c r="U849" s="26" t="str">
        <f t="shared" si="53"/>
        <v/>
      </c>
      <c r="V849" s="26" t="str">
        <f t="shared" si="54"/>
        <v/>
      </c>
      <c r="W849" s="26" t="str">
        <f t="shared" si="55"/>
        <v/>
      </c>
    </row>
    <row r="850" spans="3:23" ht="45" customHeight="1" x14ac:dyDescent="0.25">
      <c r="C850" s="32">
        <v>844</v>
      </c>
      <c r="D850" s="150" t="str">
        <f>IFERROR(VLOOKUP('BH (2)'!$C$4&amp;"-"&amp;'BH (2)'!$A850,'BH (2)'!$B$7:$S$1006,D$5,0),"")</f>
        <v/>
      </c>
      <c r="E850" s="160" t="str">
        <f>IFERROR(VLOOKUP('BH (2)'!$C$4&amp;"-"&amp;'BH (2)'!$A850,'BH (2)'!$B$7:$S$1006,E$5,0),"")</f>
        <v/>
      </c>
      <c r="F850" s="152" t="str">
        <f>IFERROR(VLOOKUP('BH (2)'!$C$4&amp;"-"&amp;'BH (2)'!$A850,'BH (2)'!$B$7:$S$1006,F$5,0),"")</f>
        <v/>
      </c>
      <c r="G850" s="153" t="str">
        <f>IFERROR(VLOOKUP('BH (2)'!$C$4&amp;"-"&amp;'BH (2)'!$A850,'BH (2)'!$B$7:$S$1006,G$5,0),"")</f>
        <v/>
      </c>
      <c r="H850" s="154" t="str">
        <f>IFERROR(VLOOKUP('BH (2)'!$C$4&amp;"-"&amp;'BH (2)'!$A850,'BH (2)'!$B$7:$S$1006,H$5,0),"")</f>
        <v/>
      </c>
      <c r="I850" s="153" t="str">
        <f>IFERROR(VLOOKUP('BH (2)'!$C$4&amp;"-"&amp;'BH (2)'!$A850,'BH (2)'!$B$7:$S$1006,I$5,0),"")</f>
        <v/>
      </c>
      <c r="J850" s="155" t="str">
        <f>IFERROR(VLOOKUP('BH (2)'!$C$4&amp;"-"&amp;'BH (2)'!$A850,'BH (2)'!$B$7:$S$1006,J$5,0),"")</f>
        <v/>
      </c>
      <c r="K850" s="153" t="str">
        <f>IFERROR(VLOOKUP('BH (2)'!$C$4&amp;"-"&amp;'BH (2)'!$A850,'BH (2)'!$B$7:$S$1006,K$5,0),"")</f>
        <v/>
      </c>
      <c r="L850" s="150" t="str">
        <f>IFERROR(VLOOKUP('BH (2)'!$C$4&amp;"-"&amp;'BH (2)'!$A850,'BH (2)'!$B$7:$S$1006,L$5,0),"")</f>
        <v/>
      </c>
      <c r="M850" s="154" t="str">
        <f>IFERROR(VLOOKUP('BH (2)'!$C$4&amp;"-"&amp;'BH (2)'!$A850,'BH (2)'!$B$7:$S$1006,M$5,0),"")</f>
        <v/>
      </c>
      <c r="N850" s="150" t="str">
        <f>IFERROR(VLOOKUP('BH (2)'!$C$4&amp;"-"&amp;'BH (2)'!$A850,'BH (2)'!$B$7:$S$1006,N$5,0),"")</f>
        <v/>
      </c>
      <c r="O850" s="156" t="str">
        <f>IFERROR(VLOOKUP('BH (2)'!$C$4&amp;"-"&amp;'BH (2)'!$A850,'BH (2)'!$B$7:$S$1006,O$5,0),"")</f>
        <v/>
      </c>
      <c r="P850" s="148" t="str">
        <f>IFERROR(VLOOKUP('BH (2)'!$C$4&amp;"-"&amp;'BH (2)'!$A850,'BH (2)'!$B$7:$S$1006,P$5,0),"")</f>
        <v/>
      </c>
      <c r="Q850" s="157" t="str">
        <f>IFERROR(VLOOKUP('BH (2)'!$C$4&amp;"-"&amp;'BH (2)'!$A850,'BH (2)'!$B$7:$S$1006,Q$5,0),"")</f>
        <v/>
      </c>
      <c r="R850" s="158" t="str">
        <f>IFERROR(VLOOKUP('BH (2)'!$C$4&amp;"-"&amp;'BH (2)'!$A850,'BH (2)'!$B$7:$S$1006,R$5,0),"")</f>
        <v/>
      </c>
      <c r="S850" s="159" t="str">
        <f>IFERROR(VLOOKUP('BH (2)'!$C$4&amp;"-"&amp;'BH (2)'!$A850,'BH (2)'!$B$7:$S$1006,S$5,0),"")</f>
        <v/>
      </c>
      <c r="T850" s="26" t="str">
        <f t="shared" si="52"/>
        <v/>
      </c>
      <c r="U850" s="26" t="str">
        <f t="shared" si="53"/>
        <v/>
      </c>
      <c r="V850" s="26" t="str">
        <f t="shared" si="54"/>
        <v/>
      </c>
      <c r="W850" s="26" t="str">
        <f t="shared" si="55"/>
        <v/>
      </c>
    </row>
    <row r="851" spans="3:23" ht="45" customHeight="1" x14ac:dyDescent="0.25">
      <c r="C851" s="32">
        <v>845</v>
      </c>
      <c r="D851" s="150" t="str">
        <f>IFERROR(VLOOKUP('BH (2)'!$C$4&amp;"-"&amp;'BH (2)'!$A851,'BH (2)'!$B$7:$S$1006,D$5,0),"")</f>
        <v/>
      </c>
      <c r="E851" s="160" t="str">
        <f>IFERROR(VLOOKUP('BH (2)'!$C$4&amp;"-"&amp;'BH (2)'!$A851,'BH (2)'!$B$7:$S$1006,E$5,0),"")</f>
        <v/>
      </c>
      <c r="F851" s="152" t="str">
        <f>IFERROR(VLOOKUP('BH (2)'!$C$4&amp;"-"&amp;'BH (2)'!$A851,'BH (2)'!$B$7:$S$1006,F$5,0),"")</f>
        <v/>
      </c>
      <c r="G851" s="153" t="str">
        <f>IFERROR(VLOOKUP('BH (2)'!$C$4&amp;"-"&amp;'BH (2)'!$A851,'BH (2)'!$B$7:$S$1006,G$5,0),"")</f>
        <v/>
      </c>
      <c r="H851" s="154" t="str">
        <f>IFERROR(VLOOKUP('BH (2)'!$C$4&amp;"-"&amp;'BH (2)'!$A851,'BH (2)'!$B$7:$S$1006,H$5,0),"")</f>
        <v/>
      </c>
      <c r="I851" s="153" t="str">
        <f>IFERROR(VLOOKUP('BH (2)'!$C$4&amp;"-"&amp;'BH (2)'!$A851,'BH (2)'!$B$7:$S$1006,I$5,0),"")</f>
        <v/>
      </c>
      <c r="J851" s="155" t="str">
        <f>IFERROR(VLOOKUP('BH (2)'!$C$4&amp;"-"&amp;'BH (2)'!$A851,'BH (2)'!$B$7:$S$1006,J$5,0),"")</f>
        <v/>
      </c>
      <c r="K851" s="153" t="str">
        <f>IFERROR(VLOOKUP('BH (2)'!$C$4&amp;"-"&amp;'BH (2)'!$A851,'BH (2)'!$B$7:$S$1006,K$5,0),"")</f>
        <v/>
      </c>
      <c r="L851" s="150" t="str">
        <f>IFERROR(VLOOKUP('BH (2)'!$C$4&amp;"-"&amp;'BH (2)'!$A851,'BH (2)'!$B$7:$S$1006,L$5,0),"")</f>
        <v/>
      </c>
      <c r="M851" s="154" t="str">
        <f>IFERROR(VLOOKUP('BH (2)'!$C$4&amp;"-"&amp;'BH (2)'!$A851,'BH (2)'!$B$7:$S$1006,M$5,0),"")</f>
        <v/>
      </c>
      <c r="N851" s="150" t="str">
        <f>IFERROR(VLOOKUP('BH (2)'!$C$4&amp;"-"&amp;'BH (2)'!$A851,'BH (2)'!$B$7:$S$1006,N$5,0),"")</f>
        <v/>
      </c>
      <c r="O851" s="156" t="str">
        <f>IFERROR(VLOOKUP('BH (2)'!$C$4&amp;"-"&amp;'BH (2)'!$A851,'BH (2)'!$B$7:$S$1006,O$5,0),"")</f>
        <v/>
      </c>
      <c r="P851" s="148" t="str">
        <f>IFERROR(VLOOKUP('BH (2)'!$C$4&amp;"-"&amp;'BH (2)'!$A851,'BH (2)'!$B$7:$S$1006,P$5,0),"")</f>
        <v/>
      </c>
      <c r="Q851" s="157" t="str">
        <f>IFERROR(VLOOKUP('BH (2)'!$C$4&amp;"-"&amp;'BH (2)'!$A851,'BH (2)'!$B$7:$S$1006,Q$5,0),"")</f>
        <v/>
      </c>
      <c r="R851" s="158" t="str">
        <f>IFERROR(VLOOKUP('BH (2)'!$C$4&amp;"-"&amp;'BH (2)'!$A851,'BH (2)'!$B$7:$S$1006,R$5,0),"")</f>
        <v/>
      </c>
      <c r="S851" s="159" t="str">
        <f>IFERROR(VLOOKUP('BH (2)'!$C$4&amp;"-"&amp;'BH (2)'!$A851,'BH (2)'!$B$7:$S$1006,S$5,0),"")</f>
        <v/>
      </c>
      <c r="T851" s="26" t="str">
        <f t="shared" si="52"/>
        <v/>
      </c>
      <c r="U851" s="26" t="str">
        <f t="shared" si="53"/>
        <v/>
      </c>
      <c r="V851" s="26" t="str">
        <f t="shared" si="54"/>
        <v/>
      </c>
      <c r="W851" s="26" t="str">
        <f t="shared" si="55"/>
        <v/>
      </c>
    </row>
    <row r="852" spans="3:23" ht="45" customHeight="1" x14ac:dyDescent="0.25">
      <c r="C852" s="32">
        <v>846</v>
      </c>
      <c r="D852" s="150" t="str">
        <f>IFERROR(VLOOKUP('BH (2)'!$C$4&amp;"-"&amp;'BH (2)'!$A852,'BH (2)'!$B$7:$S$1006,D$5,0),"")</f>
        <v/>
      </c>
      <c r="E852" s="160" t="str">
        <f>IFERROR(VLOOKUP('BH (2)'!$C$4&amp;"-"&amp;'BH (2)'!$A852,'BH (2)'!$B$7:$S$1006,E$5,0),"")</f>
        <v/>
      </c>
      <c r="F852" s="152" t="str">
        <f>IFERROR(VLOOKUP('BH (2)'!$C$4&amp;"-"&amp;'BH (2)'!$A852,'BH (2)'!$B$7:$S$1006,F$5,0),"")</f>
        <v/>
      </c>
      <c r="G852" s="153" t="str">
        <f>IFERROR(VLOOKUP('BH (2)'!$C$4&amp;"-"&amp;'BH (2)'!$A852,'BH (2)'!$B$7:$S$1006,G$5,0),"")</f>
        <v/>
      </c>
      <c r="H852" s="154" t="str">
        <f>IFERROR(VLOOKUP('BH (2)'!$C$4&amp;"-"&amp;'BH (2)'!$A852,'BH (2)'!$B$7:$S$1006,H$5,0),"")</f>
        <v/>
      </c>
      <c r="I852" s="153" t="str">
        <f>IFERROR(VLOOKUP('BH (2)'!$C$4&amp;"-"&amp;'BH (2)'!$A852,'BH (2)'!$B$7:$S$1006,I$5,0),"")</f>
        <v/>
      </c>
      <c r="J852" s="155" t="str">
        <f>IFERROR(VLOOKUP('BH (2)'!$C$4&amp;"-"&amp;'BH (2)'!$A852,'BH (2)'!$B$7:$S$1006,J$5,0),"")</f>
        <v/>
      </c>
      <c r="K852" s="153" t="str">
        <f>IFERROR(VLOOKUP('BH (2)'!$C$4&amp;"-"&amp;'BH (2)'!$A852,'BH (2)'!$B$7:$S$1006,K$5,0),"")</f>
        <v/>
      </c>
      <c r="L852" s="150" t="str">
        <f>IFERROR(VLOOKUP('BH (2)'!$C$4&amp;"-"&amp;'BH (2)'!$A852,'BH (2)'!$B$7:$S$1006,L$5,0),"")</f>
        <v/>
      </c>
      <c r="M852" s="154" t="str">
        <f>IFERROR(VLOOKUP('BH (2)'!$C$4&amp;"-"&amp;'BH (2)'!$A852,'BH (2)'!$B$7:$S$1006,M$5,0),"")</f>
        <v/>
      </c>
      <c r="N852" s="150" t="str">
        <f>IFERROR(VLOOKUP('BH (2)'!$C$4&amp;"-"&amp;'BH (2)'!$A852,'BH (2)'!$B$7:$S$1006,N$5,0),"")</f>
        <v/>
      </c>
      <c r="O852" s="156" t="str">
        <f>IFERROR(VLOOKUP('BH (2)'!$C$4&amp;"-"&amp;'BH (2)'!$A852,'BH (2)'!$B$7:$S$1006,O$5,0),"")</f>
        <v/>
      </c>
      <c r="P852" s="148" t="str">
        <f>IFERROR(VLOOKUP('BH (2)'!$C$4&amp;"-"&amp;'BH (2)'!$A852,'BH (2)'!$B$7:$S$1006,P$5,0),"")</f>
        <v/>
      </c>
      <c r="Q852" s="157" t="str">
        <f>IFERROR(VLOOKUP('BH (2)'!$C$4&amp;"-"&amp;'BH (2)'!$A852,'BH (2)'!$B$7:$S$1006,Q$5,0),"")</f>
        <v/>
      </c>
      <c r="R852" s="158" t="str">
        <f>IFERROR(VLOOKUP('BH (2)'!$C$4&amp;"-"&amp;'BH (2)'!$A852,'BH (2)'!$B$7:$S$1006,R$5,0),"")</f>
        <v/>
      </c>
      <c r="S852" s="159" t="str">
        <f>IFERROR(VLOOKUP('BH (2)'!$C$4&amp;"-"&amp;'BH (2)'!$A852,'BH (2)'!$B$7:$S$1006,S$5,0),"")</f>
        <v/>
      </c>
      <c r="T852" s="26" t="str">
        <f t="shared" si="52"/>
        <v/>
      </c>
      <c r="U852" s="26" t="str">
        <f t="shared" si="53"/>
        <v/>
      </c>
      <c r="V852" s="26" t="str">
        <f t="shared" si="54"/>
        <v/>
      </c>
      <c r="W852" s="26" t="str">
        <f t="shared" si="55"/>
        <v/>
      </c>
    </row>
    <row r="853" spans="3:23" ht="45" customHeight="1" x14ac:dyDescent="0.25">
      <c r="C853" s="32">
        <v>847</v>
      </c>
      <c r="D853" s="150" t="str">
        <f>IFERROR(VLOOKUP('BH (2)'!$C$4&amp;"-"&amp;'BH (2)'!$A853,'BH (2)'!$B$7:$S$1006,D$5,0),"")</f>
        <v/>
      </c>
      <c r="E853" s="160" t="str">
        <f>IFERROR(VLOOKUP('BH (2)'!$C$4&amp;"-"&amp;'BH (2)'!$A853,'BH (2)'!$B$7:$S$1006,E$5,0),"")</f>
        <v/>
      </c>
      <c r="F853" s="152" t="str">
        <f>IFERROR(VLOOKUP('BH (2)'!$C$4&amp;"-"&amp;'BH (2)'!$A853,'BH (2)'!$B$7:$S$1006,F$5,0),"")</f>
        <v/>
      </c>
      <c r="G853" s="153" t="str">
        <f>IFERROR(VLOOKUP('BH (2)'!$C$4&amp;"-"&amp;'BH (2)'!$A853,'BH (2)'!$B$7:$S$1006,G$5,0),"")</f>
        <v/>
      </c>
      <c r="H853" s="154" t="str">
        <f>IFERROR(VLOOKUP('BH (2)'!$C$4&amp;"-"&amp;'BH (2)'!$A853,'BH (2)'!$B$7:$S$1006,H$5,0),"")</f>
        <v/>
      </c>
      <c r="I853" s="153" t="str">
        <f>IFERROR(VLOOKUP('BH (2)'!$C$4&amp;"-"&amp;'BH (2)'!$A853,'BH (2)'!$B$7:$S$1006,I$5,0),"")</f>
        <v/>
      </c>
      <c r="J853" s="155" t="str">
        <f>IFERROR(VLOOKUP('BH (2)'!$C$4&amp;"-"&amp;'BH (2)'!$A853,'BH (2)'!$B$7:$S$1006,J$5,0),"")</f>
        <v/>
      </c>
      <c r="K853" s="153" t="str">
        <f>IFERROR(VLOOKUP('BH (2)'!$C$4&amp;"-"&amp;'BH (2)'!$A853,'BH (2)'!$B$7:$S$1006,K$5,0),"")</f>
        <v/>
      </c>
      <c r="L853" s="150" t="str">
        <f>IFERROR(VLOOKUP('BH (2)'!$C$4&amp;"-"&amp;'BH (2)'!$A853,'BH (2)'!$B$7:$S$1006,L$5,0),"")</f>
        <v/>
      </c>
      <c r="M853" s="154" t="str">
        <f>IFERROR(VLOOKUP('BH (2)'!$C$4&amp;"-"&amp;'BH (2)'!$A853,'BH (2)'!$B$7:$S$1006,M$5,0),"")</f>
        <v/>
      </c>
      <c r="N853" s="150" t="str">
        <f>IFERROR(VLOOKUP('BH (2)'!$C$4&amp;"-"&amp;'BH (2)'!$A853,'BH (2)'!$B$7:$S$1006,N$5,0),"")</f>
        <v/>
      </c>
      <c r="O853" s="156" t="str">
        <f>IFERROR(VLOOKUP('BH (2)'!$C$4&amp;"-"&amp;'BH (2)'!$A853,'BH (2)'!$B$7:$S$1006,O$5,0),"")</f>
        <v/>
      </c>
      <c r="P853" s="148" t="str">
        <f>IFERROR(VLOOKUP('BH (2)'!$C$4&amp;"-"&amp;'BH (2)'!$A853,'BH (2)'!$B$7:$S$1006,P$5,0),"")</f>
        <v/>
      </c>
      <c r="Q853" s="157" t="str">
        <f>IFERROR(VLOOKUP('BH (2)'!$C$4&amp;"-"&amp;'BH (2)'!$A853,'BH (2)'!$B$7:$S$1006,Q$5,0),"")</f>
        <v/>
      </c>
      <c r="R853" s="158" t="str">
        <f>IFERROR(VLOOKUP('BH (2)'!$C$4&amp;"-"&amp;'BH (2)'!$A853,'BH (2)'!$B$7:$S$1006,R$5,0),"")</f>
        <v/>
      </c>
      <c r="S853" s="159" t="str">
        <f>IFERROR(VLOOKUP('BH (2)'!$C$4&amp;"-"&amp;'BH (2)'!$A853,'BH (2)'!$B$7:$S$1006,S$5,0),"")</f>
        <v/>
      </c>
      <c r="T853" s="26" t="str">
        <f t="shared" si="52"/>
        <v/>
      </c>
      <c r="U853" s="26" t="str">
        <f t="shared" si="53"/>
        <v/>
      </c>
      <c r="V853" s="26" t="str">
        <f t="shared" si="54"/>
        <v/>
      </c>
      <c r="W853" s="26" t="str">
        <f t="shared" si="55"/>
        <v/>
      </c>
    </row>
    <row r="854" spans="3:23" ht="45" customHeight="1" x14ac:dyDescent="0.25">
      <c r="C854" s="32">
        <v>848</v>
      </c>
      <c r="D854" s="150" t="str">
        <f>IFERROR(VLOOKUP('BH (2)'!$C$4&amp;"-"&amp;'BH (2)'!$A854,'BH (2)'!$B$7:$S$1006,D$5,0),"")</f>
        <v/>
      </c>
      <c r="E854" s="160" t="str">
        <f>IFERROR(VLOOKUP('BH (2)'!$C$4&amp;"-"&amp;'BH (2)'!$A854,'BH (2)'!$B$7:$S$1006,E$5,0),"")</f>
        <v/>
      </c>
      <c r="F854" s="152" t="str">
        <f>IFERROR(VLOOKUP('BH (2)'!$C$4&amp;"-"&amp;'BH (2)'!$A854,'BH (2)'!$B$7:$S$1006,F$5,0),"")</f>
        <v/>
      </c>
      <c r="G854" s="153" t="str">
        <f>IFERROR(VLOOKUP('BH (2)'!$C$4&amp;"-"&amp;'BH (2)'!$A854,'BH (2)'!$B$7:$S$1006,G$5,0),"")</f>
        <v/>
      </c>
      <c r="H854" s="154" t="str">
        <f>IFERROR(VLOOKUP('BH (2)'!$C$4&amp;"-"&amp;'BH (2)'!$A854,'BH (2)'!$B$7:$S$1006,H$5,0),"")</f>
        <v/>
      </c>
      <c r="I854" s="153" t="str">
        <f>IFERROR(VLOOKUP('BH (2)'!$C$4&amp;"-"&amp;'BH (2)'!$A854,'BH (2)'!$B$7:$S$1006,I$5,0),"")</f>
        <v/>
      </c>
      <c r="J854" s="155" t="str">
        <f>IFERROR(VLOOKUP('BH (2)'!$C$4&amp;"-"&amp;'BH (2)'!$A854,'BH (2)'!$B$7:$S$1006,J$5,0),"")</f>
        <v/>
      </c>
      <c r="K854" s="153" t="str">
        <f>IFERROR(VLOOKUP('BH (2)'!$C$4&amp;"-"&amp;'BH (2)'!$A854,'BH (2)'!$B$7:$S$1006,K$5,0),"")</f>
        <v/>
      </c>
      <c r="L854" s="150" t="str">
        <f>IFERROR(VLOOKUP('BH (2)'!$C$4&amp;"-"&amp;'BH (2)'!$A854,'BH (2)'!$B$7:$S$1006,L$5,0),"")</f>
        <v/>
      </c>
      <c r="M854" s="154" t="str">
        <f>IFERROR(VLOOKUP('BH (2)'!$C$4&amp;"-"&amp;'BH (2)'!$A854,'BH (2)'!$B$7:$S$1006,M$5,0),"")</f>
        <v/>
      </c>
      <c r="N854" s="150" t="str">
        <f>IFERROR(VLOOKUP('BH (2)'!$C$4&amp;"-"&amp;'BH (2)'!$A854,'BH (2)'!$B$7:$S$1006,N$5,0),"")</f>
        <v/>
      </c>
      <c r="O854" s="156" t="str">
        <f>IFERROR(VLOOKUP('BH (2)'!$C$4&amp;"-"&amp;'BH (2)'!$A854,'BH (2)'!$B$7:$S$1006,O$5,0),"")</f>
        <v/>
      </c>
      <c r="P854" s="148" t="str">
        <f>IFERROR(VLOOKUP('BH (2)'!$C$4&amp;"-"&amp;'BH (2)'!$A854,'BH (2)'!$B$7:$S$1006,P$5,0),"")</f>
        <v/>
      </c>
      <c r="Q854" s="157" t="str">
        <f>IFERROR(VLOOKUP('BH (2)'!$C$4&amp;"-"&amp;'BH (2)'!$A854,'BH (2)'!$B$7:$S$1006,Q$5,0),"")</f>
        <v/>
      </c>
      <c r="R854" s="158" t="str">
        <f>IFERROR(VLOOKUP('BH (2)'!$C$4&amp;"-"&amp;'BH (2)'!$A854,'BH (2)'!$B$7:$S$1006,R$5,0),"")</f>
        <v/>
      </c>
      <c r="S854" s="159" t="str">
        <f>IFERROR(VLOOKUP('BH (2)'!$C$4&amp;"-"&amp;'BH (2)'!$A854,'BH (2)'!$B$7:$S$1006,S$5,0),"")</f>
        <v/>
      </c>
      <c r="T854" s="26" t="str">
        <f t="shared" si="52"/>
        <v/>
      </c>
      <c r="U854" s="26" t="str">
        <f t="shared" si="53"/>
        <v/>
      </c>
      <c r="V854" s="26" t="str">
        <f t="shared" si="54"/>
        <v/>
      </c>
      <c r="W854" s="26" t="str">
        <f t="shared" si="55"/>
        <v/>
      </c>
    </row>
    <row r="855" spans="3:23" ht="45" customHeight="1" x14ac:dyDescent="0.25">
      <c r="C855" s="32">
        <v>849</v>
      </c>
      <c r="D855" s="150" t="str">
        <f>IFERROR(VLOOKUP('BH (2)'!$C$4&amp;"-"&amp;'BH (2)'!$A855,'BH (2)'!$B$7:$S$1006,D$5,0),"")</f>
        <v/>
      </c>
      <c r="E855" s="160" t="str">
        <f>IFERROR(VLOOKUP('BH (2)'!$C$4&amp;"-"&amp;'BH (2)'!$A855,'BH (2)'!$B$7:$S$1006,E$5,0),"")</f>
        <v/>
      </c>
      <c r="F855" s="152" t="str">
        <f>IFERROR(VLOOKUP('BH (2)'!$C$4&amp;"-"&amp;'BH (2)'!$A855,'BH (2)'!$B$7:$S$1006,F$5,0),"")</f>
        <v/>
      </c>
      <c r="G855" s="153" t="str">
        <f>IFERROR(VLOOKUP('BH (2)'!$C$4&amp;"-"&amp;'BH (2)'!$A855,'BH (2)'!$B$7:$S$1006,G$5,0),"")</f>
        <v/>
      </c>
      <c r="H855" s="154" t="str">
        <f>IFERROR(VLOOKUP('BH (2)'!$C$4&amp;"-"&amp;'BH (2)'!$A855,'BH (2)'!$B$7:$S$1006,H$5,0),"")</f>
        <v/>
      </c>
      <c r="I855" s="153" t="str">
        <f>IFERROR(VLOOKUP('BH (2)'!$C$4&amp;"-"&amp;'BH (2)'!$A855,'BH (2)'!$B$7:$S$1006,I$5,0),"")</f>
        <v/>
      </c>
      <c r="J855" s="155" t="str">
        <f>IFERROR(VLOOKUP('BH (2)'!$C$4&amp;"-"&amp;'BH (2)'!$A855,'BH (2)'!$B$7:$S$1006,J$5,0),"")</f>
        <v/>
      </c>
      <c r="K855" s="153" t="str">
        <f>IFERROR(VLOOKUP('BH (2)'!$C$4&amp;"-"&amp;'BH (2)'!$A855,'BH (2)'!$B$7:$S$1006,K$5,0),"")</f>
        <v/>
      </c>
      <c r="L855" s="150" t="str">
        <f>IFERROR(VLOOKUP('BH (2)'!$C$4&amp;"-"&amp;'BH (2)'!$A855,'BH (2)'!$B$7:$S$1006,L$5,0),"")</f>
        <v/>
      </c>
      <c r="M855" s="154" t="str">
        <f>IFERROR(VLOOKUP('BH (2)'!$C$4&amp;"-"&amp;'BH (2)'!$A855,'BH (2)'!$B$7:$S$1006,M$5,0),"")</f>
        <v/>
      </c>
      <c r="N855" s="150" t="str">
        <f>IFERROR(VLOOKUP('BH (2)'!$C$4&amp;"-"&amp;'BH (2)'!$A855,'BH (2)'!$B$7:$S$1006,N$5,0),"")</f>
        <v/>
      </c>
      <c r="O855" s="156" t="str">
        <f>IFERROR(VLOOKUP('BH (2)'!$C$4&amp;"-"&amp;'BH (2)'!$A855,'BH (2)'!$B$7:$S$1006,O$5,0),"")</f>
        <v/>
      </c>
      <c r="P855" s="148" t="str">
        <f>IFERROR(VLOOKUP('BH (2)'!$C$4&amp;"-"&amp;'BH (2)'!$A855,'BH (2)'!$B$7:$S$1006,P$5,0),"")</f>
        <v/>
      </c>
      <c r="Q855" s="157" t="str">
        <f>IFERROR(VLOOKUP('BH (2)'!$C$4&amp;"-"&amp;'BH (2)'!$A855,'BH (2)'!$B$7:$S$1006,Q$5,0),"")</f>
        <v/>
      </c>
      <c r="R855" s="158" t="str">
        <f>IFERROR(VLOOKUP('BH (2)'!$C$4&amp;"-"&amp;'BH (2)'!$A855,'BH (2)'!$B$7:$S$1006,R$5,0),"")</f>
        <v/>
      </c>
      <c r="S855" s="159" t="str">
        <f>IFERROR(VLOOKUP('BH (2)'!$C$4&amp;"-"&amp;'BH (2)'!$A855,'BH (2)'!$B$7:$S$1006,S$5,0),"")</f>
        <v/>
      </c>
      <c r="T855" s="26" t="str">
        <f t="shared" si="52"/>
        <v/>
      </c>
      <c r="U855" s="26" t="str">
        <f t="shared" si="53"/>
        <v/>
      </c>
      <c r="V855" s="26" t="str">
        <f t="shared" si="54"/>
        <v/>
      </c>
      <c r="W855" s="26" t="str">
        <f t="shared" si="55"/>
        <v/>
      </c>
    </row>
    <row r="856" spans="3:23" ht="45" customHeight="1" x14ac:dyDescent="0.25">
      <c r="C856" s="32">
        <v>850</v>
      </c>
      <c r="D856" s="150" t="str">
        <f>IFERROR(VLOOKUP('BH (2)'!$C$4&amp;"-"&amp;'BH (2)'!$A856,'BH (2)'!$B$7:$S$1006,D$5,0),"")</f>
        <v/>
      </c>
      <c r="E856" s="160" t="str">
        <f>IFERROR(VLOOKUP('BH (2)'!$C$4&amp;"-"&amp;'BH (2)'!$A856,'BH (2)'!$B$7:$S$1006,E$5,0),"")</f>
        <v/>
      </c>
      <c r="F856" s="152" t="str">
        <f>IFERROR(VLOOKUP('BH (2)'!$C$4&amp;"-"&amp;'BH (2)'!$A856,'BH (2)'!$B$7:$S$1006,F$5,0),"")</f>
        <v/>
      </c>
      <c r="G856" s="153" t="str">
        <f>IFERROR(VLOOKUP('BH (2)'!$C$4&amp;"-"&amp;'BH (2)'!$A856,'BH (2)'!$B$7:$S$1006,G$5,0),"")</f>
        <v/>
      </c>
      <c r="H856" s="154" t="str">
        <f>IFERROR(VLOOKUP('BH (2)'!$C$4&amp;"-"&amp;'BH (2)'!$A856,'BH (2)'!$B$7:$S$1006,H$5,0),"")</f>
        <v/>
      </c>
      <c r="I856" s="153" t="str">
        <f>IFERROR(VLOOKUP('BH (2)'!$C$4&amp;"-"&amp;'BH (2)'!$A856,'BH (2)'!$B$7:$S$1006,I$5,0),"")</f>
        <v/>
      </c>
      <c r="J856" s="155" t="str">
        <f>IFERROR(VLOOKUP('BH (2)'!$C$4&amp;"-"&amp;'BH (2)'!$A856,'BH (2)'!$B$7:$S$1006,J$5,0),"")</f>
        <v/>
      </c>
      <c r="K856" s="153" t="str">
        <f>IFERROR(VLOOKUP('BH (2)'!$C$4&amp;"-"&amp;'BH (2)'!$A856,'BH (2)'!$B$7:$S$1006,K$5,0),"")</f>
        <v/>
      </c>
      <c r="L856" s="150" t="str">
        <f>IFERROR(VLOOKUP('BH (2)'!$C$4&amp;"-"&amp;'BH (2)'!$A856,'BH (2)'!$B$7:$S$1006,L$5,0),"")</f>
        <v/>
      </c>
      <c r="M856" s="154" t="str">
        <f>IFERROR(VLOOKUP('BH (2)'!$C$4&amp;"-"&amp;'BH (2)'!$A856,'BH (2)'!$B$7:$S$1006,M$5,0),"")</f>
        <v/>
      </c>
      <c r="N856" s="150" t="str">
        <f>IFERROR(VLOOKUP('BH (2)'!$C$4&amp;"-"&amp;'BH (2)'!$A856,'BH (2)'!$B$7:$S$1006,N$5,0),"")</f>
        <v/>
      </c>
      <c r="O856" s="156" t="str">
        <f>IFERROR(VLOOKUP('BH (2)'!$C$4&amp;"-"&amp;'BH (2)'!$A856,'BH (2)'!$B$7:$S$1006,O$5,0),"")</f>
        <v/>
      </c>
      <c r="P856" s="148" t="str">
        <f>IFERROR(VLOOKUP('BH (2)'!$C$4&amp;"-"&amp;'BH (2)'!$A856,'BH (2)'!$B$7:$S$1006,P$5,0),"")</f>
        <v/>
      </c>
      <c r="Q856" s="157" t="str">
        <f>IFERROR(VLOOKUP('BH (2)'!$C$4&amp;"-"&amp;'BH (2)'!$A856,'BH (2)'!$B$7:$S$1006,Q$5,0),"")</f>
        <v/>
      </c>
      <c r="R856" s="158" t="str">
        <f>IFERROR(VLOOKUP('BH (2)'!$C$4&amp;"-"&amp;'BH (2)'!$A856,'BH (2)'!$B$7:$S$1006,R$5,0),"")</f>
        <v/>
      </c>
      <c r="S856" s="159" t="str">
        <f>IFERROR(VLOOKUP('BH (2)'!$C$4&amp;"-"&amp;'BH (2)'!$A856,'BH (2)'!$B$7:$S$1006,S$5,0),"")</f>
        <v/>
      </c>
      <c r="T856" s="26" t="str">
        <f t="shared" si="52"/>
        <v/>
      </c>
      <c r="U856" s="26" t="str">
        <f t="shared" si="53"/>
        <v/>
      </c>
      <c r="V856" s="26" t="str">
        <f t="shared" si="54"/>
        <v/>
      </c>
      <c r="W856" s="26" t="str">
        <f t="shared" si="55"/>
        <v/>
      </c>
    </row>
    <row r="857" spans="3:23" ht="45" customHeight="1" x14ac:dyDescent="0.25">
      <c r="C857" s="32">
        <v>851</v>
      </c>
      <c r="D857" s="150" t="str">
        <f>IFERROR(VLOOKUP('BH (2)'!$C$4&amp;"-"&amp;'BH (2)'!$A857,'BH (2)'!$B$7:$S$1006,D$5,0),"")</f>
        <v/>
      </c>
      <c r="E857" s="160" t="str">
        <f>IFERROR(VLOOKUP('BH (2)'!$C$4&amp;"-"&amp;'BH (2)'!$A857,'BH (2)'!$B$7:$S$1006,E$5,0),"")</f>
        <v/>
      </c>
      <c r="F857" s="152" t="str">
        <f>IFERROR(VLOOKUP('BH (2)'!$C$4&amp;"-"&amp;'BH (2)'!$A857,'BH (2)'!$B$7:$S$1006,F$5,0),"")</f>
        <v/>
      </c>
      <c r="G857" s="153" t="str">
        <f>IFERROR(VLOOKUP('BH (2)'!$C$4&amp;"-"&amp;'BH (2)'!$A857,'BH (2)'!$B$7:$S$1006,G$5,0),"")</f>
        <v/>
      </c>
      <c r="H857" s="154" t="str">
        <f>IFERROR(VLOOKUP('BH (2)'!$C$4&amp;"-"&amp;'BH (2)'!$A857,'BH (2)'!$B$7:$S$1006,H$5,0),"")</f>
        <v/>
      </c>
      <c r="I857" s="153" t="str">
        <f>IFERROR(VLOOKUP('BH (2)'!$C$4&amp;"-"&amp;'BH (2)'!$A857,'BH (2)'!$B$7:$S$1006,I$5,0),"")</f>
        <v/>
      </c>
      <c r="J857" s="155" t="str">
        <f>IFERROR(VLOOKUP('BH (2)'!$C$4&amp;"-"&amp;'BH (2)'!$A857,'BH (2)'!$B$7:$S$1006,J$5,0),"")</f>
        <v/>
      </c>
      <c r="K857" s="153" t="str">
        <f>IFERROR(VLOOKUP('BH (2)'!$C$4&amp;"-"&amp;'BH (2)'!$A857,'BH (2)'!$B$7:$S$1006,K$5,0),"")</f>
        <v/>
      </c>
      <c r="L857" s="150" t="str">
        <f>IFERROR(VLOOKUP('BH (2)'!$C$4&amp;"-"&amp;'BH (2)'!$A857,'BH (2)'!$B$7:$S$1006,L$5,0),"")</f>
        <v/>
      </c>
      <c r="M857" s="154" t="str">
        <f>IFERROR(VLOOKUP('BH (2)'!$C$4&amp;"-"&amp;'BH (2)'!$A857,'BH (2)'!$B$7:$S$1006,M$5,0),"")</f>
        <v/>
      </c>
      <c r="N857" s="150" t="str">
        <f>IFERROR(VLOOKUP('BH (2)'!$C$4&amp;"-"&amp;'BH (2)'!$A857,'BH (2)'!$B$7:$S$1006,N$5,0),"")</f>
        <v/>
      </c>
      <c r="O857" s="156" t="str">
        <f>IFERROR(VLOOKUP('BH (2)'!$C$4&amp;"-"&amp;'BH (2)'!$A857,'BH (2)'!$B$7:$S$1006,O$5,0),"")</f>
        <v/>
      </c>
      <c r="P857" s="148" t="str">
        <f>IFERROR(VLOOKUP('BH (2)'!$C$4&amp;"-"&amp;'BH (2)'!$A857,'BH (2)'!$B$7:$S$1006,P$5,0),"")</f>
        <v/>
      </c>
      <c r="Q857" s="157" t="str">
        <f>IFERROR(VLOOKUP('BH (2)'!$C$4&amp;"-"&amp;'BH (2)'!$A857,'BH (2)'!$B$7:$S$1006,Q$5,0),"")</f>
        <v/>
      </c>
      <c r="R857" s="158" t="str">
        <f>IFERROR(VLOOKUP('BH (2)'!$C$4&amp;"-"&amp;'BH (2)'!$A857,'BH (2)'!$B$7:$S$1006,R$5,0),"")</f>
        <v/>
      </c>
      <c r="S857" s="159" t="str">
        <f>IFERROR(VLOOKUP('BH (2)'!$C$4&amp;"-"&amp;'BH (2)'!$A857,'BH (2)'!$B$7:$S$1006,S$5,0),"")</f>
        <v/>
      </c>
      <c r="T857" s="26" t="str">
        <f t="shared" si="52"/>
        <v/>
      </c>
      <c r="U857" s="26" t="str">
        <f t="shared" si="53"/>
        <v/>
      </c>
      <c r="V857" s="26" t="str">
        <f t="shared" si="54"/>
        <v/>
      </c>
      <c r="W857" s="26" t="str">
        <f t="shared" si="55"/>
        <v/>
      </c>
    </row>
    <row r="858" spans="3:23" ht="45" customHeight="1" x14ac:dyDescent="0.25">
      <c r="C858" s="32">
        <v>852</v>
      </c>
      <c r="D858" s="150" t="str">
        <f>IFERROR(VLOOKUP('BH (2)'!$C$4&amp;"-"&amp;'BH (2)'!$A858,'BH (2)'!$B$7:$S$1006,D$5,0),"")</f>
        <v/>
      </c>
      <c r="E858" s="160" t="str">
        <f>IFERROR(VLOOKUP('BH (2)'!$C$4&amp;"-"&amp;'BH (2)'!$A858,'BH (2)'!$B$7:$S$1006,E$5,0),"")</f>
        <v/>
      </c>
      <c r="F858" s="152" t="str">
        <f>IFERROR(VLOOKUP('BH (2)'!$C$4&amp;"-"&amp;'BH (2)'!$A858,'BH (2)'!$B$7:$S$1006,F$5,0),"")</f>
        <v/>
      </c>
      <c r="G858" s="153" t="str">
        <f>IFERROR(VLOOKUP('BH (2)'!$C$4&amp;"-"&amp;'BH (2)'!$A858,'BH (2)'!$B$7:$S$1006,G$5,0),"")</f>
        <v/>
      </c>
      <c r="H858" s="154" t="str">
        <f>IFERROR(VLOOKUP('BH (2)'!$C$4&amp;"-"&amp;'BH (2)'!$A858,'BH (2)'!$B$7:$S$1006,H$5,0),"")</f>
        <v/>
      </c>
      <c r="I858" s="153" t="str">
        <f>IFERROR(VLOOKUP('BH (2)'!$C$4&amp;"-"&amp;'BH (2)'!$A858,'BH (2)'!$B$7:$S$1006,I$5,0),"")</f>
        <v/>
      </c>
      <c r="J858" s="155" t="str">
        <f>IFERROR(VLOOKUP('BH (2)'!$C$4&amp;"-"&amp;'BH (2)'!$A858,'BH (2)'!$B$7:$S$1006,J$5,0),"")</f>
        <v/>
      </c>
      <c r="K858" s="153" t="str">
        <f>IFERROR(VLOOKUP('BH (2)'!$C$4&amp;"-"&amp;'BH (2)'!$A858,'BH (2)'!$B$7:$S$1006,K$5,0),"")</f>
        <v/>
      </c>
      <c r="L858" s="150" t="str">
        <f>IFERROR(VLOOKUP('BH (2)'!$C$4&amp;"-"&amp;'BH (2)'!$A858,'BH (2)'!$B$7:$S$1006,L$5,0),"")</f>
        <v/>
      </c>
      <c r="M858" s="154" t="str">
        <f>IFERROR(VLOOKUP('BH (2)'!$C$4&amp;"-"&amp;'BH (2)'!$A858,'BH (2)'!$B$7:$S$1006,M$5,0),"")</f>
        <v/>
      </c>
      <c r="N858" s="150" t="str">
        <f>IFERROR(VLOOKUP('BH (2)'!$C$4&amp;"-"&amp;'BH (2)'!$A858,'BH (2)'!$B$7:$S$1006,N$5,0),"")</f>
        <v/>
      </c>
      <c r="O858" s="156" t="str">
        <f>IFERROR(VLOOKUP('BH (2)'!$C$4&amp;"-"&amp;'BH (2)'!$A858,'BH (2)'!$B$7:$S$1006,O$5,0),"")</f>
        <v/>
      </c>
      <c r="P858" s="148" t="str">
        <f>IFERROR(VLOOKUP('BH (2)'!$C$4&amp;"-"&amp;'BH (2)'!$A858,'BH (2)'!$B$7:$S$1006,P$5,0),"")</f>
        <v/>
      </c>
      <c r="Q858" s="157" t="str">
        <f>IFERROR(VLOOKUP('BH (2)'!$C$4&amp;"-"&amp;'BH (2)'!$A858,'BH (2)'!$B$7:$S$1006,Q$5,0),"")</f>
        <v/>
      </c>
      <c r="R858" s="158" t="str">
        <f>IFERROR(VLOOKUP('BH (2)'!$C$4&amp;"-"&amp;'BH (2)'!$A858,'BH (2)'!$B$7:$S$1006,R$5,0),"")</f>
        <v/>
      </c>
      <c r="S858" s="159" t="str">
        <f>IFERROR(VLOOKUP('BH (2)'!$C$4&amp;"-"&amp;'BH (2)'!$A858,'BH (2)'!$B$7:$S$1006,S$5,0),"")</f>
        <v/>
      </c>
      <c r="T858" s="26" t="str">
        <f t="shared" si="52"/>
        <v/>
      </c>
      <c r="U858" s="26" t="str">
        <f t="shared" si="53"/>
        <v/>
      </c>
      <c r="V858" s="26" t="str">
        <f t="shared" si="54"/>
        <v/>
      </c>
      <c r="W858" s="26" t="str">
        <f t="shared" si="55"/>
        <v/>
      </c>
    </row>
    <row r="859" spans="3:23" ht="45" customHeight="1" x14ac:dyDescent="0.25">
      <c r="C859" s="32">
        <v>853</v>
      </c>
      <c r="D859" s="150" t="str">
        <f>IFERROR(VLOOKUP('BH (2)'!$C$4&amp;"-"&amp;'BH (2)'!$A859,'BH (2)'!$B$7:$S$1006,D$5,0),"")</f>
        <v/>
      </c>
      <c r="E859" s="160" t="str">
        <f>IFERROR(VLOOKUP('BH (2)'!$C$4&amp;"-"&amp;'BH (2)'!$A859,'BH (2)'!$B$7:$S$1006,E$5,0),"")</f>
        <v/>
      </c>
      <c r="F859" s="152" t="str">
        <f>IFERROR(VLOOKUP('BH (2)'!$C$4&amp;"-"&amp;'BH (2)'!$A859,'BH (2)'!$B$7:$S$1006,F$5,0),"")</f>
        <v/>
      </c>
      <c r="G859" s="153" t="str">
        <f>IFERROR(VLOOKUP('BH (2)'!$C$4&amp;"-"&amp;'BH (2)'!$A859,'BH (2)'!$B$7:$S$1006,G$5,0),"")</f>
        <v/>
      </c>
      <c r="H859" s="154" t="str">
        <f>IFERROR(VLOOKUP('BH (2)'!$C$4&amp;"-"&amp;'BH (2)'!$A859,'BH (2)'!$B$7:$S$1006,H$5,0),"")</f>
        <v/>
      </c>
      <c r="I859" s="153" t="str">
        <f>IFERROR(VLOOKUP('BH (2)'!$C$4&amp;"-"&amp;'BH (2)'!$A859,'BH (2)'!$B$7:$S$1006,I$5,0),"")</f>
        <v/>
      </c>
      <c r="J859" s="155" t="str">
        <f>IFERROR(VLOOKUP('BH (2)'!$C$4&amp;"-"&amp;'BH (2)'!$A859,'BH (2)'!$B$7:$S$1006,J$5,0),"")</f>
        <v/>
      </c>
      <c r="K859" s="153" t="str">
        <f>IFERROR(VLOOKUP('BH (2)'!$C$4&amp;"-"&amp;'BH (2)'!$A859,'BH (2)'!$B$7:$S$1006,K$5,0),"")</f>
        <v/>
      </c>
      <c r="L859" s="150" t="str">
        <f>IFERROR(VLOOKUP('BH (2)'!$C$4&amp;"-"&amp;'BH (2)'!$A859,'BH (2)'!$B$7:$S$1006,L$5,0),"")</f>
        <v/>
      </c>
      <c r="M859" s="154" t="str">
        <f>IFERROR(VLOOKUP('BH (2)'!$C$4&amp;"-"&amp;'BH (2)'!$A859,'BH (2)'!$B$7:$S$1006,M$5,0),"")</f>
        <v/>
      </c>
      <c r="N859" s="150" t="str">
        <f>IFERROR(VLOOKUP('BH (2)'!$C$4&amp;"-"&amp;'BH (2)'!$A859,'BH (2)'!$B$7:$S$1006,N$5,0),"")</f>
        <v/>
      </c>
      <c r="O859" s="156" t="str">
        <f>IFERROR(VLOOKUP('BH (2)'!$C$4&amp;"-"&amp;'BH (2)'!$A859,'BH (2)'!$B$7:$S$1006,O$5,0),"")</f>
        <v/>
      </c>
      <c r="P859" s="148" t="str">
        <f>IFERROR(VLOOKUP('BH (2)'!$C$4&amp;"-"&amp;'BH (2)'!$A859,'BH (2)'!$B$7:$S$1006,P$5,0),"")</f>
        <v/>
      </c>
      <c r="Q859" s="157" t="str">
        <f>IFERROR(VLOOKUP('BH (2)'!$C$4&amp;"-"&amp;'BH (2)'!$A859,'BH (2)'!$B$7:$S$1006,Q$5,0),"")</f>
        <v/>
      </c>
      <c r="R859" s="158" t="str">
        <f>IFERROR(VLOOKUP('BH (2)'!$C$4&amp;"-"&amp;'BH (2)'!$A859,'BH (2)'!$B$7:$S$1006,R$5,0),"")</f>
        <v/>
      </c>
      <c r="S859" s="159" t="str">
        <f>IFERROR(VLOOKUP('BH (2)'!$C$4&amp;"-"&amp;'BH (2)'!$A859,'BH (2)'!$B$7:$S$1006,S$5,0),"")</f>
        <v/>
      </c>
      <c r="T859" s="26" t="str">
        <f t="shared" si="52"/>
        <v/>
      </c>
      <c r="U859" s="26" t="str">
        <f t="shared" si="53"/>
        <v/>
      </c>
      <c r="V859" s="26" t="str">
        <f t="shared" si="54"/>
        <v/>
      </c>
      <c r="W859" s="26" t="str">
        <f t="shared" si="55"/>
        <v/>
      </c>
    </row>
    <row r="860" spans="3:23" ht="45" customHeight="1" x14ac:dyDescent="0.25">
      <c r="C860" s="32">
        <v>854</v>
      </c>
      <c r="D860" s="150" t="str">
        <f>IFERROR(VLOOKUP('BH (2)'!$C$4&amp;"-"&amp;'BH (2)'!$A860,'BH (2)'!$B$7:$S$1006,D$5,0),"")</f>
        <v/>
      </c>
      <c r="E860" s="160" t="str">
        <f>IFERROR(VLOOKUP('BH (2)'!$C$4&amp;"-"&amp;'BH (2)'!$A860,'BH (2)'!$B$7:$S$1006,E$5,0),"")</f>
        <v/>
      </c>
      <c r="F860" s="152" t="str">
        <f>IFERROR(VLOOKUP('BH (2)'!$C$4&amp;"-"&amp;'BH (2)'!$A860,'BH (2)'!$B$7:$S$1006,F$5,0),"")</f>
        <v/>
      </c>
      <c r="G860" s="153" t="str">
        <f>IFERROR(VLOOKUP('BH (2)'!$C$4&amp;"-"&amp;'BH (2)'!$A860,'BH (2)'!$B$7:$S$1006,G$5,0),"")</f>
        <v/>
      </c>
      <c r="H860" s="154" t="str">
        <f>IFERROR(VLOOKUP('BH (2)'!$C$4&amp;"-"&amp;'BH (2)'!$A860,'BH (2)'!$B$7:$S$1006,H$5,0),"")</f>
        <v/>
      </c>
      <c r="I860" s="153" t="str">
        <f>IFERROR(VLOOKUP('BH (2)'!$C$4&amp;"-"&amp;'BH (2)'!$A860,'BH (2)'!$B$7:$S$1006,I$5,0),"")</f>
        <v/>
      </c>
      <c r="J860" s="155" t="str">
        <f>IFERROR(VLOOKUP('BH (2)'!$C$4&amp;"-"&amp;'BH (2)'!$A860,'BH (2)'!$B$7:$S$1006,J$5,0),"")</f>
        <v/>
      </c>
      <c r="K860" s="153" t="str">
        <f>IFERROR(VLOOKUP('BH (2)'!$C$4&amp;"-"&amp;'BH (2)'!$A860,'BH (2)'!$B$7:$S$1006,K$5,0),"")</f>
        <v/>
      </c>
      <c r="L860" s="150" t="str">
        <f>IFERROR(VLOOKUP('BH (2)'!$C$4&amp;"-"&amp;'BH (2)'!$A860,'BH (2)'!$B$7:$S$1006,L$5,0),"")</f>
        <v/>
      </c>
      <c r="M860" s="154" t="str">
        <f>IFERROR(VLOOKUP('BH (2)'!$C$4&amp;"-"&amp;'BH (2)'!$A860,'BH (2)'!$B$7:$S$1006,M$5,0),"")</f>
        <v/>
      </c>
      <c r="N860" s="150" t="str">
        <f>IFERROR(VLOOKUP('BH (2)'!$C$4&amp;"-"&amp;'BH (2)'!$A860,'BH (2)'!$B$7:$S$1006,N$5,0),"")</f>
        <v/>
      </c>
      <c r="O860" s="156" t="str">
        <f>IFERROR(VLOOKUP('BH (2)'!$C$4&amp;"-"&amp;'BH (2)'!$A860,'BH (2)'!$B$7:$S$1006,O$5,0),"")</f>
        <v/>
      </c>
      <c r="P860" s="148" t="str">
        <f>IFERROR(VLOOKUP('BH (2)'!$C$4&amp;"-"&amp;'BH (2)'!$A860,'BH (2)'!$B$7:$S$1006,P$5,0),"")</f>
        <v/>
      </c>
      <c r="Q860" s="157" t="str">
        <f>IFERROR(VLOOKUP('BH (2)'!$C$4&amp;"-"&amp;'BH (2)'!$A860,'BH (2)'!$B$7:$S$1006,Q$5,0),"")</f>
        <v/>
      </c>
      <c r="R860" s="158" t="str">
        <f>IFERROR(VLOOKUP('BH (2)'!$C$4&amp;"-"&amp;'BH (2)'!$A860,'BH (2)'!$B$7:$S$1006,R$5,0),"")</f>
        <v/>
      </c>
      <c r="S860" s="159" t="str">
        <f>IFERROR(VLOOKUP('BH (2)'!$C$4&amp;"-"&amp;'BH (2)'!$A860,'BH (2)'!$B$7:$S$1006,S$5,0),"")</f>
        <v/>
      </c>
      <c r="T860" s="26" t="str">
        <f t="shared" si="52"/>
        <v/>
      </c>
      <c r="U860" s="26" t="str">
        <f t="shared" si="53"/>
        <v/>
      </c>
      <c r="V860" s="26" t="str">
        <f t="shared" si="54"/>
        <v/>
      </c>
      <c r="W860" s="26" t="str">
        <f t="shared" si="55"/>
        <v/>
      </c>
    </row>
    <row r="861" spans="3:23" ht="45" customHeight="1" x14ac:dyDescent="0.25">
      <c r="C861" s="32">
        <v>855</v>
      </c>
      <c r="D861" s="150" t="str">
        <f>IFERROR(VLOOKUP('BH (2)'!$C$4&amp;"-"&amp;'BH (2)'!$A861,'BH (2)'!$B$7:$S$1006,D$5,0),"")</f>
        <v/>
      </c>
      <c r="E861" s="160" t="str">
        <f>IFERROR(VLOOKUP('BH (2)'!$C$4&amp;"-"&amp;'BH (2)'!$A861,'BH (2)'!$B$7:$S$1006,E$5,0),"")</f>
        <v/>
      </c>
      <c r="F861" s="152" t="str">
        <f>IFERROR(VLOOKUP('BH (2)'!$C$4&amp;"-"&amp;'BH (2)'!$A861,'BH (2)'!$B$7:$S$1006,F$5,0),"")</f>
        <v/>
      </c>
      <c r="G861" s="153" t="str">
        <f>IFERROR(VLOOKUP('BH (2)'!$C$4&amp;"-"&amp;'BH (2)'!$A861,'BH (2)'!$B$7:$S$1006,G$5,0),"")</f>
        <v/>
      </c>
      <c r="H861" s="154" t="str">
        <f>IFERROR(VLOOKUP('BH (2)'!$C$4&amp;"-"&amp;'BH (2)'!$A861,'BH (2)'!$B$7:$S$1006,H$5,0),"")</f>
        <v/>
      </c>
      <c r="I861" s="153" t="str">
        <f>IFERROR(VLOOKUP('BH (2)'!$C$4&amp;"-"&amp;'BH (2)'!$A861,'BH (2)'!$B$7:$S$1006,I$5,0),"")</f>
        <v/>
      </c>
      <c r="J861" s="155" t="str">
        <f>IFERROR(VLOOKUP('BH (2)'!$C$4&amp;"-"&amp;'BH (2)'!$A861,'BH (2)'!$B$7:$S$1006,J$5,0),"")</f>
        <v/>
      </c>
      <c r="K861" s="153" t="str">
        <f>IFERROR(VLOOKUP('BH (2)'!$C$4&amp;"-"&amp;'BH (2)'!$A861,'BH (2)'!$B$7:$S$1006,K$5,0),"")</f>
        <v/>
      </c>
      <c r="L861" s="150" t="str">
        <f>IFERROR(VLOOKUP('BH (2)'!$C$4&amp;"-"&amp;'BH (2)'!$A861,'BH (2)'!$B$7:$S$1006,L$5,0),"")</f>
        <v/>
      </c>
      <c r="M861" s="154" t="str">
        <f>IFERROR(VLOOKUP('BH (2)'!$C$4&amp;"-"&amp;'BH (2)'!$A861,'BH (2)'!$B$7:$S$1006,M$5,0),"")</f>
        <v/>
      </c>
      <c r="N861" s="150" t="str">
        <f>IFERROR(VLOOKUP('BH (2)'!$C$4&amp;"-"&amp;'BH (2)'!$A861,'BH (2)'!$B$7:$S$1006,N$5,0),"")</f>
        <v/>
      </c>
      <c r="O861" s="156" t="str">
        <f>IFERROR(VLOOKUP('BH (2)'!$C$4&amp;"-"&amp;'BH (2)'!$A861,'BH (2)'!$B$7:$S$1006,O$5,0),"")</f>
        <v/>
      </c>
      <c r="P861" s="148" t="str">
        <f>IFERROR(VLOOKUP('BH (2)'!$C$4&amp;"-"&amp;'BH (2)'!$A861,'BH (2)'!$B$7:$S$1006,P$5,0),"")</f>
        <v/>
      </c>
      <c r="Q861" s="157" t="str">
        <f>IFERROR(VLOOKUP('BH (2)'!$C$4&amp;"-"&amp;'BH (2)'!$A861,'BH (2)'!$B$7:$S$1006,Q$5,0),"")</f>
        <v/>
      </c>
      <c r="R861" s="158" t="str">
        <f>IFERROR(VLOOKUP('BH (2)'!$C$4&amp;"-"&amp;'BH (2)'!$A861,'BH (2)'!$B$7:$S$1006,R$5,0),"")</f>
        <v/>
      </c>
      <c r="S861" s="159" t="str">
        <f>IFERROR(VLOOKUP('BH (2)'!$C$4&amp;"-"&amp;'BH (2)'!$A861,'BH (2)'!$B$7:$S$1006,S$5,0),"")</f>
        <v/>
      </c>
      <c r="T861" s="26" t="str">
        <f t="shared" si="52"/>
        <v/>
      </c>
      <c r="U861" s="26" t="str">
        <f t="shared" si="53"/>
        <v/>
      </c>
      <c r="V861" s="26" t="str">
        <f t="shared" si="54"/>
        <v/>
      </c>
      <c r="W861" s="26" t="str">
        <f t="shared" si="55"/>
        <v/>
      </c>
    </row>
    <row r="862" spans="3:23" ht="45" customHeight="1" x14ac:dyDescent="0.25">
      <c r="C862" s="32">
        <v>856</v>
      </c>
      <c r="D862" s="150" t="str">
        <f>IFERROR(VLOOKUP('BH (2)'!$C$4&amp;"-"&amp;'BH (2)'!$A862,'BH (2)'!$B$7:$S$1006,D$5,0),"")</f>
        <v/>
      </c>
      <c r="E862" s="160" t="str">
        <f>IFERROR(VLOOKUP('BH (2)'!$C$4&amp;"-"&amp;'BH (2)'!$A862,'BH (2)'!$B$7:$S$1006,E$5,0),"")</f>
        <v/>
      </c>
      <c r="F862" s="152" t="str">
        <f>IFERROR(VLOOKUP('BH (2)'!$C$4&amp;"-"&amp;'BH (2)'!$A862,'BH (2)'!$B$7:$S$1006,F$5,0),"")</f>
        <v/>
      </c>
      <c r="G862" s="153" t="str">
        <f>IFERROR(VLOOKUP('BH (2)'!$C$4&amp;"-"&amp;'BH (2)'!$A862,'BH (2)'!$B$7:$S$1006,G$5,0),"")</f>
        <v/>
      </c>
      <c r="H862" s="154" t="str">
        <f>IFERROR(VLOOKUP('BH (2)'!$C$4&amp;"-"&amp;'BH (2)'!$A862,'BH (2)'!$B$7:$S$1006,H$5,0),"")</f>
        <v/>
      </c>
      <c r="I862" s="153" t="str">
        <f>IFERROR(VLOOKUP('BH (2)'!$C$4&amp;"-"&amp;'BH (2)'!$A862,'BH (2)'!$B$7:$S$1006,I$5,0),"")</f>
        <v/>
      </c>
      <c r="J862" s="155" t="str">
        <f>IFERROR(VLOOKUP('BH (2)'!$C$4&amp;"-"&amp;'BH (2)'!$A862,'BH (2)'!$B$7:$S$1006,J$5,0),"")</f>
        <v/>
      </c>
      <c r="K862" s="153" t="str">
        <f>IFERROR(VLOOKUP('BH (2)'!$C$4&amp;"-"&amp;'BH (2)'!$A862,'BH (2)'!$B$7:$S$1006,K$5,0),"")</f>
        <v/>
      </c>
      <c r="L862" s="150" t="str">
        <f>IFERROR(VLOOKUP('BH (2)'!$C$4&amp;"-"&amp;'BH (2)'!$A862,'BH (2)'!$B$7:$S$1006,L$5,0),"")</f>
        <v/>
      </c>
      <c r="M862" s="154" t="str">
        <f>IFERROR(VLOOKUP('BH (2)'!$C$4&amp;"-"&amp;'BH (2)'!$A862,'BH (2)'!$B$7:$S$1006,M$5,0),"")</f>
        <v/>
      </c>
      <c r="N862" s="150" t="str">
        <f>IFERROR(VLOOKUP('BH (2)'!$C$4&amp;"-"&amp;'BH (2)'!$A862,'BH (2)'!$B$7:$S$1006,N$5,0),"")</f>
        <v/>
      </c>
      <c r="O862" s="156" t="str">
        <f>IFERROR(VLOOKUP('BH (2)'!$C$4&amp;"-"&amp;'BH (2)'!$A862,'BH (2)'!$B$7:$S$1006,O$5,0),"")</f>
        <v/>
      </c>
      <c r="P862" s="148" t="str">
        <f>IFERROR(VLOOKUP('BH (2)'!$C$4&amp;"-"&amp;'BH (2)'!$A862,'BH (2)'!$B$7:$S$1006,P$5,0),"")</f>
        <v/>
      </c>
      <c r="Q862" s="157" t="str">
        <f>IFERROR(VLOOKUP('BH (2)'!$C$4&amp;"-"&amp;'BH (2)'!$A862,'BH (2)'!$B$7:$S$1006,Q$5,0),"")</f>
        <v/>
      </c>
      <c r="R862" s="158" t="str">
        <f>IFERROR(VLOOKUP('BH (2)'!$C$4&amp;"-"&amp;'BH (2)'!$A862,'BH (2)'!$B$7:$S$1006,R$5,0),"")</f>
        <v/>
      </c>
      <c r="S862" s="159" t="str">
        <f>IFERROR(VLOOKUP('BH (2)'!$C$4&amp;"-"&amp;'BH (2)'!$A862,'BH (2)'!$B$7:$S$1006,S$5,0),"")</f>
        <v/>
      </c>
      <c r="T862" s="26" t="str">
        <f t="shared" si="52"/>
        <v/>
      </c>
      <c r="U862" s="26" t="str">
        <f t="shared" si="53"/>
        <v/>
      </c>
      <c r="V862" s="26" t="str">
        <f t="shared" si="54"/>
        <v/>
      </c>
      <c r="W862" s="26" t="str">
        <f t="shared" si="55"/>
        <v/>
      </c>
    </row>
    <row r="863" spans="3:23" ht="45" customHeight="1" x14ac:dyDescent="0.25">
      <c r="C863" s="32">
        <v>857</v>
      </c>
      <c r="D863" s="150" t="str">
        <f>IFERROR(VLOOKUP('BH (2)'!$C$4&amp;"-"&amp;'BH (2)'!$A863,'BH (2)'!$B$7:$S$1006,D$5,0),"")</f>
        <v/>
      </c>
      <c r="E863" s="160" t="str">
        <f>IFERROR(VLOOKUP('BH (2)'!$C$4&amp;"-"&amp;'BH (2)'!$A863,'BH (2)'!$B$7:$S$1006,E$5,0),"")</f>
        <v/>
      </c>
      <c r="F863" s="152" t="str">
        <f>IFERROR(VLOOKUP('BH (2)'!$C$4&amp;"-"&amp;'BH (2)'!$A863,'BH (2)'!$B$7:$S$1006,F$5,0),"")</f>
        <v/>
      </c>
      <c r="G863" s="153" t="str">
        <f>IFERROR(VLOOKUP('BH (2)'!$C$4&amp;"-"&amp;'BH (2)'!$A863,'BH (2)'!$B$7:$S$1006,G$5,0),"")</f>
        <v/>
      </c>
      <c r="H863" s="154" t="str">
        <f>IFERROR(VLOOKUP('BH (2)'!$C$4&amp;"-"&amp;'BH (2)'!$A863,'BH (2)'!$B$7:$S$1006,H$5,0),"")</f>
        <v/>
      </c>
      <c r="I863" s="153" t="str">
        <f>IFERROR(VLOOKUP('BH (2)'!$C$4&amp;"-"&amp;'BH (2)'!$A863,'BH (2)'!$B$7:$S$1006,I$5,0),"")</f>
        <v/>
      </c>
      <c r="J863" s="155" t="str">
        <f>IFERROR(VLOOKUP('BH (2)'!$C$4&amp;"-"&amp;'BH (2)'!$A863,'BH (2)'!$B$7:$S$1006,J$5,0),"")</f>
        <v/>
      </c>
      <c r="K863" s="153" t="str">
        <f>IFERROR(VLOOKUP('BH (2)'!$C$4&amp;"-"&amp;'BH (2)'!$A863,'BH (2)'!$B$7:$S$1006,K$5,0),"")</f>
        <v/>
      </c>
      <c r="L863" s="150" t="str">
        <f>IFERROR(VLOOKUP('BH (2)'!$C$4&amp;"-"&amp;'BH (2)'!$A863,'BH (2)'!$B$7:$S$1006,L$5,0),"")</f>
        <v/>
      </c>
      <c r="M863" s="154" t="str">
        <f>IFERROR(VLOOKUP('BH (2)'!$C$4&amp;"-"&amp;'BH (2)'!$A863,'BH (2)'!$B$7:$S$1006,M$5,0),"")</f>
        <v/>
      </c>
      <c r="N863" s="150" t="str">
        <f>IFERROR(VLOOKUP('BH (2)'!$C$4&amp;"-"&amp;'BH (2)'!$A863,'BH (2)'!$B$7:$S$1006,N$5,0),"")</f>
        <v/>
      </c>
      <c r="O863" s="156" t="str">
        <f>IFERROR(VLOOKUP('BH (2)'!$C$4&amp;"-"&amp;'BH (2)'!$A863,'BH (2)'!$B$7:$S$1006,O$5,0),"")</f>
        <v/>
      </c>
      <c r="P863" s="148" t="str">
        <f>IFERROR(VLOOKUP('BH (2)'!$C$4&amp;"-"&amp;'BH (2)'!$A863,'BH (2)'!$B$7:$S$1006,P$5,0),"")</f>
        <v/>
      </c>
      <c r="Q863" s="157" t="str">
        <f>IFERROR(VLOOKUP('BH (2)'!$C$4&amp;"-"&amp;'BH (2)'!$A863,'BH (2)'!$B$7:$S$1006,Q$5,0),"")</f>
        <v/>
      </c>
      <c r="R863" s="158" t="str">
        <f>IFERROR(VLOOKUP('BH (2)'!$C$4&amp;"-"&amp;'BH (2)'!$A863,'BH (2)'!$B$7:$S$1006,R$5,0),"")</f>
        <v/>
      </c>
      <c r="S863" s="159" t="str">
        <f>IFERROR(VLOOKUP('BH (2)'!$C$4&amp;"-"&amp;'BH (2)'!$A863,'BH (2)'!$B$7:$S$1006,S$5,0),"")</f>
        <v/>
      </c>
      <c r="T863" s="26" t="str">
        <f t="shared" si="52"/>
        <v/>
      </c>
      <c r="U863" s="26" t="str">
        <f t="shared" si="53"/>
        <v/>
      </c>
      <c r="V863" s="26" t="str">
        <f t="shared" si="54"/>
        <v/>
      </c>
      <c r="W863" s="26" t="str">
        <f t="shared" si="55"/>
        <v/>
      </c>
    </row>
    <row r="864" spans="3:23" ht="45" customHeight="1" x14ac:dyDescent="0.25">
      <c r="C864" s="32">
        <v>858</v>
      </c>
      <c r="D864" s="150" t="str">
        <f>IFERROR(VLOOKUP('BH (2)'!$C$4&amp;"-"&amp;'BH (2)'!$A864,'BH (2)'!$B$7:$S$1006,D$5,0),"")</f>
        <v/>
      </c>
      <c r="E864" s="160" t="str">
        <f>IFERROR(VLOOKUP('BH (2)'!$C$4&amp;"-"&amp;'BH (2)'!$A864,'BH (2)'!$B$7:$S$1006,E$5,0),"")</f>
        <v/>
      </c>
      <c r="F864" s="152" t="str">
        <f>IFERROR(VLOOKUP('BH (2)'!$C$4&amp;"-"&amp;'BH (2)'!$A864,'BH (2)'!$B$7:$S$1006,F$5,0),"")</f>
        <v/>
      </c>
      <c r="G864" s="153" t="str">
        <f>IFERROR(VLOOKUP('BH (2)'!$C$4&amp;"-"&amp;'BH (2)'!$A864,'BH (2)'!$B$7:$S$1006,G$5,0),"")</f>
        <v/>
      </c>
      <c r="H864" s="154" t="str">
        <f>IFERROR(VLOOKUP('BH (2)'!$C$4&amp;"-"&amp;'BH (2)'!$A864,'BH (2)'!$B$7:$S$1006,H$5,0),"")</f>
        <v/>
      </c>
      <c r="I864" s="153" t="str">
        <f>IFERROR(VLOOKUP('BH (2)'!$C$4&amp;"-"&amp;'BH (2)'!$A864,'BH (2)'!$B$7:$S$1006,I$5,0),"")</f>
        <v/>
      </c>
      <c r="J864" s="155" t="str">
        <f>IFERROR(VLOOKUP('BH (2)'!$C$4&amp;"-"&amp;'BH (2)'!$A864,'BH (2)'!$B$7:$S$1006,J$5,0),"")</f>
        <v/>
      </c>
      <c r="K864" s="153" t="str">
        <f>IFERROR(VLOOKUP('BH (2)'!$C$4&amp;"-"&amp;'BH (2)'!$A864,'BH (2)'!$B$7:$S$1006,K$5,0),"")</f>
        <v/>
      </c>
      <c r="L864" s="150" t="str">
        <f>IFERROR(VLOOKUP('BH (2)'!$C$4&amp;"-"&amp;'BH (2)'!$A864,'BH (2)'!$B$7:$S$1006,L$5,0),"")</f>
        <v/>
      </c>
      <c r="M864" s="154" t="str">
        <f>IFERROR(VLOOKUP('BH (2)'!$C$4&amp;"-"&amp;'BH (2)'!$A864,'BH (2)'!$B$7:$S$1006,M$5,0),"")</f>
        <v/>
      </c>
      <c r="N864" s="150" t="str">
        <f>IFERROR(VLOOKUP('BH (2)'!$C$4&amp;"-"&amp;'BH (2)'!$A864,'BH (2)'!$B$7:$S$1006,N$5,0),"")</f>
        <v/>
      </c>
      <c r="O864" s="156" t="str">
        <f>IFERROR(VLOOKUP('BH (2)'!$C$4&amp;"-"&amp;'BH (2)'!$A864,'BH (2)'!$B$7:$S$1006,O$5,0),"")</f>
        <v/>
      </c>
      <c r="P864" s="148" t="str">
        <f>IFERROR(VLOOKUP('BH (2)'!$C$4&amp;"-"&amp;'BH (2)'!$A864,'BH (2)'!$B$7:$S$1006,P$5,0),"")</f>
        <v/>
      </c>
      <c r="Q864" s="157" t="str">
        <f>IFERROR(VLOOKUP('BH (2)'!$C$4&amp;"-"&amp;'BH (2)'!$A864,'BH (2)'!$B$7:$S$1006,Q$5,0),"")</f>
        <v/>
      </c>
      <c r="R864" s="158" t="str">
        <f>IFERROR(VLOOKUP('BH (2)'!$C$4&amp;"-"&amp;'BH (2)'!$A864,'BH (2)'!$B$7:$S$1006,R$5,0),"")</f>
        <v/>
      </c>
      <c r="S864" s="159" t="str">
        <f>IFERROR(VLOOKUP('BH (2)'!$C$4&amp;"-"&amp;'BH (2)'!$A864,'BH (2)'!$B$7:$S$1006,S$5,0),"")</f>
        <v/>
      </c>
      <c r="T864" s="26" t="str">
        <f t="shared" si="52"/>
        <v/>
      </c>
      <c r="U864" s="26" t="str">
        <f t="shared" si="53"/>
        <v/>
      </c>
      <c r="V864" s="26" t="str">
        <f t="shared" si="54"/>
        <v/>
      </c>
      <c r="W864" s="26" t="str">
        <f t="shared" si="55"/>
        <v/>
      </c>
    </row>
    <row r="865" spans="3:23" ht="45" customHeight="1" x14ac:dyDescent="0.25">
      <c r="C865" s="32">
        <v>859</v>
      </c>
      <c r="D865" s="150" t="str">
        <f>IFERROR(VLOOKUP('BH (2)'!$C$4&amp;"-"&amp;'BH (2)'!$A865,'BH (2)'!$B$7:$S$1006,D$5,0),"")</f>
        <v/>
      </c>
      <c r="E865" s="160" t="str">
        <f>IFERROR(VLOOKUP('BH (2)'!$C$4&amp;"-"&amp;'BH (2)'!$A865,'BH (2)'!$B$7:$S$1006,E$5,0),"")</f>
        <v/>
      </c>
      <c r="F865" s="152" t="str">
        <f>IFERROR(VLOOKUP('BH (2)'!$C$4&amp;"-"&amp;'BH (2)'!$A865,'BH (2)'!$B$7:$S$1006,F$5,0),"")</f>
        <v/>
      </c>
      <c r="G865" s="153" t="str">
        <f>IFERROR(VLOOKUP('BH (2)'!$C$4&amp;"-"&amp;'BH (2)'!$A865,'BH (2)'!$B$7:$S$1006,G$5,0),"")</f>
        <v/>
      </c>
      <c r="H865" s="154" t="str">
        <f>IFERROR(VLOOKUP('BH (2)'!$C$4&amp;"-"&amp;'BH (2)'!$A865,'BH (2)'!$B$7:$S$1006,H$5,0),"")</f>
        <v/>
      </c>
      <c r="I865" s="153" t="str">
        <f>IFERROR(VLOOKUP('BH (2)'!$C$4&amp;"-"&amp;'BH (2)'!$A865,'BH (2)'!$B$7:$S$1006,I$5,0),"")</f>
        <v/>
      </c>
      <c r="J865" s="155" t="str">
        <f>IFERROR(VLOOKUP('BH (2)'!$C$4&amp;"-"&amp;'BH (2)'!$A865,'BH (2)'!$B$7:$S$1006,J$5,0),"")</f>
        <v/>
      </c>
      <c r="K865" s="153" t="str">
        <f>IFERROR(VLOOKUP('BH (2)'!$C$4&amp;"-"&amp;'BH (2)'!$A865,'BH (2)'!$B$7:$S$1006,K$5,0),"")</f>
        <v/>
      </c>
      <c r="L865" s="150" t="str">
        <f>IFERROR(VLOOKUP('BH (2)'!$C$4&amp;"-"&amp;'BH (2)'!$A865,'BH (2)'!$B$7:$S$1006,L$5,0),"")</f>
        <v/>
      </c>
      <c r="M865" s="154" t="str">
        <f>IFERROR(VLOOKUP('BH (2)'!$C$4&amp;"-"&amp;'BH (2)'!$A865,'BH (2)'!$B$7:$S$1006,M$5,0),"")</f>
        <v/>
      </c>
      <c r="N865" s="150" t="str">
        <f>IFERROR(VLOOKUP('BH (2)'!$C$4&amp;"-"&amp;'BH (2)'!$A865,'BH (2)'!$B$7:$S$1006,N$5,0),"")</f>
        <v/>
      </c>
      <c r="O865" s="156" t="str">
        <f>IFERROR(VLOOKUP('BH (2)'!$C$4&amp;"-"&amp;'BH (2)'!$A865,'BH (2)'!$B$7:$S$1006,O$5,0),"")</f>
        <v/>
      </c>
      <c r="P865" s="148" t="str">
        <f>IFERROR(VLOOKUP('BH (2)'!$C$4&amp;"-"&amp;'BH (2)'!$A865,'BH (2)'!$B$7:$S$1006,P$5,0),"")</f>
        <v/>
      </c>
      <c r="Q865" s="157" t="str">
        <f>IFERROR(VLOOKUP('BH (2)'!$C$4&amp;"-"&amp;'BH (2)'!$A865,'BH (2)'!$B$7:$S$1006,Q$5,0),"")</f>
        <v/>
      </c>
      <c r="R865" s="158" t="str">
        <f>IFERROR(VLOOKUP('BH (2)'!$C$4&amp;"-"&amp;'BH (2)'!$A865,'BH (2)'!$B$7:$S$1006,R$5,0),"")</f>
        <v/>
      </c>
      <c r="S865" s="159" t="str">
        <f>IFERROR(VLOOKUP('BH (2)'!$C$4&amp;"-"&amp;'BH (2)'!$A865,'BH (2)'!$B$7:$S$1006,S$5,0),"")</f>
        <v/>
      </c>
      <c r="T865" s="26" t="str">
        <f t="shared" si="52"/>
        <v/>
      </c>
      <c r="U865" s="26" t="str">
        <f t="shared" si="53"/>
        <v/>
      </c>
      <c r="V865" s="26" t="str">
        <f t="shared" si="54"/>
        <v/>
      </c>
      <c r="W865" s="26" t="str">
        <f t="shared" si="55"/>
        <v/>
      </c>
    </row>
    <row r="866" spans="3:23" ht="45" customHeight="1" x14ac:dyDescent="0.25">
      <c r="C866" s="32">
        <v>860</v>
      </c>
      <c r="D866" s="150" t="str">
        <f>IFERROR(VLOOKUP('BH (2)'!$C$4&amp;"-"&amp;'BH (2)'!$A866,'BH (2)'!$B$7:$S$1006,D$5,0),"")</f>
        <v/>
      </c>
      <c r="E866" s="160" t="str">
        <f>IFERROR(VLOOKUP('BH (2)'!$C$4&amp;"-"&amp;'BH (2)'!$A866,'BH (2)'!$B$7:$S$1006,E$5,0),"")</f>
        <v/>
      </c>
      <c r="F866" s="152" t="str">
        <f>IFERROR(VLOOKUP('BH (2)'!$C$4&amp;"-"&amp;'BH (2)'!$A866,'BH (2)'!$B$7:$S$1006,F$5,0),"")</f>
        <v/>
      </c>
      <c r="G866" s="153" t="str">
        <f>IFERROR(VLOOKUP('BH (2)'!$C$4&amp;"-"&amp;'BH (2)'!$A866,'BH (2)'!$B$7:$S$1006,G$5,0),"")</f>
        <v/>
      </c>
      <c r="H866" s="154" t="str">
        <f>IFERROR(VLOOKUP('BH (2)'!$C$4&amp;"-"&amp;'BH (2)'!$A866,'BH (2)'!$B$7:$S$1006,H$5,0),"")</f>
        <v/>
      </c>
      <c r="I866" s="153" t="str">
        <f>IFERROR(VLOOKUP('BH (2)'!$C$4&amp;"-"&amp;'BH (2)'!$A866,'BH (2)'!$B$7:$S$1006,I$5,0),"")</f>
        <v/>
      </c>
      <c r="J866" s="155" t="str">
        <f>IFERROR(VLOOKUP('BH (2)'!$C$4&amp;"-"&amp;'BH (2)'!$A866,'BH (2)'!$B$7:$S$1006,J$5,0),"")</f>
        <v/>
      </c>
      <c r="K866" s="153" t="str">
        <f>IFERROR(VLOOKUP('BH (2)'!$C$4&amp;"-"&amp;'BH (2)'!$A866,'BH (2)'!$B$7:$S$1006,K$5,0),"")</f>
        <v/>
      </c>
      <c r="L866" s="150" t="str">
        <f>IFERROR(VLOOKUP('BH (2)'!$C$4&amp;"-"&amp;'BH (2)'!$A866,'BH (2)'!$B$7:$S$1006,L$5,0),"")</f>
        <v/>
      </c>
      <c r="M866" s="154" t="str">
        <f>IFERROR(VLOOKUP('BH (2)'!$C$4&amp;"-"&amp;'BH (2)'!$A866,'BH (2)'!$B$7:$S$1006,M$5,0),"")</f>
        <v/>
      </c>
      <c r="N866" s="150" t="str">
        <f>IFERROR(VLOOKUP('BH (2)'!$C$4&amp;"-"&amp;'BH (2)'!$A866,'BH (2)'!$B$7:$S$1006,N$5,0),"")</f>
        <v/>
      </c>
      <c r="O866" s="156" t="str">
        <f>IFERROR(VLOOKUP('BH (2)'!$C$4&amp;"-"&amp;'BH (2)'!$A866,'BH (2)'!$B$7:$S$1006,O$5,0),"")</f>
        <v/>
      </c>
      <c r="P866" s="148" t="str">
        <f>IFERROR(VLOOKUP('BH (2)'!$C$4&amp;"-"&amp;'BH (2)'!$A866,'BH (2)'!$B$7:$S$1006,P$5,0),"")</f>
        <v/>
      </c>
      <c r="Q866" s="157" t="str">
        <f>IFERROR(VLOOKUP('BH (2)'!$C$4&amp;"-"&amp;'BH (2)'!$A866,'BH (2)'!$B$7:$S$1006,Q$5,0),"")</f>
        <v/>
      </c>
      <c r="R866" s="158" t="str">
        <f>IFERROR(VLOOKUP('BH (2)'!$C$4&amp;"-"&amp;'BH (2)'!$A866,'BH (2)'!$B$7:$S$1006,R$5,0),"")</f>
        <v/>
      </c>
      <c r="S866" s="159" t="str">
        <f>IFERROR(VLOOKUP('BH (2)'!$C$4&amp;"-"&amp;'BH (2)'!$A866,'BH (2)'!$B$7:$S$1006,S$5,0),"")</f>
        <v/>
      </c>
      <c r="T866" s="26" t="str">
        <f t="shared" si="52"/>
        <v/>
      </c>
      <c r="U866" s="26" t="str">
        <f t="shared" si="53"/>
        <v/>
      </c>
      <c r="V866" s="26" t="str">
        <f t="shared" si="54"/>
        <v/>
      </c>
      <c r="W866" s="26" t="str">
        <f t="shared" si="55"/>
        <v/>
      </c>
    </row>
    <row r="867" spans="3:23" ht="45" customHeight="1" x14ac:dyDescent="0.25">
      <c r="C867" s="32">
        <v>861</v>
      </c>
      <c r="D867" s="150" t="str">
        <f>IFERROR(VLOOKUP('BH (2)'!$C$4&amp;"-"&amp;'BH (2)'!$A867,'BH (2)'!$B$7:$S$1006,D$5,0),"")</f>
        <v/>
      </c>
      <c r="E867" s="160" t="str">
        <f>IFERROR(VLOOKUP('BH (2)'!$C$4&amp;"-"&amp;'BH (2)'!$A867,'BH (2)'!$B$7:$S$1006,E$5,0),"")</f>
        <v/>
      </c>
      <c r="F867" s="152" t="str">
        <f>IFERROR(VLOOKUP('BH (2)'!$C$4&amp;"-"&amp;'BH (2)'!$A867,'BH (2)'!$B$7:$S$1006,F$5,0),"")</f>
        <v/>
      </c>
      <c r="G867" s="153" t="str">
        <f>IFERROR(VLOOKUP('BH (2)'!$C$4&amp;"-"&amp;'BH (2)'!$A867,'BH (2)'!$B$7:$S$1006,G$5,0),"")</f>
        <v/>
      </c>
      <c r="H867" s="154" t="str">
        <f>IFERROR(VLOOKUP('BH (2)'!$C$4&amp;"-"&amp;'BH (2)'!$A867,'BH (2)'!$B$7:$S$1006,H$5,0),"")</f>
        <v/>
      </c>
      <c r="I867" s="153" t="str">
        <f>IFERROR(VLOOKUP('BH (2)'!$C$4&amp;"-"&amp;'BH (2)'!$A867,'BH (2)'!$B$7:$S$1006,I$5,0),"")</f>
        <v/>
      </c>
      <c r="J867" s="155" t="str">
        <f>IFERROR(VLOOKUP('BH (2)'!$C$4&amp;"-"&amp;'BH (2)'!$A867,'BH (2)'!$B$7:$S$1006,J$5,0),"")</f>
        <v/>
      </c>
      <c r="K867" s="153" t="str">
        <f>IFERROR(VLOOKUP('BH (2)'!$C$4&amp;"-"&amp;'BH (2)'!$A867,'BH (2)'!$B$7:$S$1006,K$5,0),"")</f>
        <v/>
      </c>
      <c r="L867" s="150" t="str">
        <f>IFERROR(VLOOKUP('BH (2)'!$C$4&amp;"-"&amp;'BH (2)'!$A867,'BH (2)'!$B$7:$S$1006,L$5,0),"")</f>
        <v/>
      </c>
      <c r="M867" s="154" t="str">
        <f>IFERROR(VLOOKUP('BH (2)'!$C$4&amp;"-"&amp;'BH (2)'!$A867,'BH (2)'!$B$7:$S$1006,M$5,0),"")</f>
        <v/>
      </c>
      <c r="N867" s="150" t="str">
        <f>IFERROR(VLOOKUP('BH (2)'!$C$4&amp;"-"&amp;'BH (2)'!$A867,'BH (2)'!$B$7:$S$1006,N$5,0),"")</f>
        <v/>
      </c>
      <c r="O867" s="156" t="str">
        <f>IFERROR(VLOOKUP('BH (2)'!$C$4&amp;"-"&amp;'BH (2)'!$A867,'BH (2)'!$B$7:$S$1006,O$5,0),"")</f>
        <v/>
      </c>
      <c r="P867" s="148" t="str">
        <f>IFERROR(VLOOKUP('BH (2)'!$C$4&amp;"-"&amp;'BH (2)'!$A867,'BH (2)'!$B$7:$S$1006,P$5,0),"")</f>
        <v/>
      </c>
      <c r="Q867" s="157" t="str">
        <f>IFERROR(VLOOKUP('BH (2)'!$C$4&amp;"-"&amp;'BH (2)'!$A867,'BH (2)'!$B$7:$S$1006,Q$5,0),"")</f>
        <v/>
      </c>
      <c r="R867" s="158" t="str">
        <f>IFERROR(VLOOKUP('BH (2)'!$C$4&amp;"-"&amp;'BH (2)'!$A867,'BH (2)'!$B$7:$S$1006,R$5,0),"")</f>
        <v/>
      </c>
      <c r="S867" s="159" t="str">
        <f>IFERROR(VLOOKUP('BH (2)'!$C$4&amp;"-"&amp;'BH (2)'!$A867,'BH (2)'!$B$7:$S$1006,S$5,0),"")</f>
        <v/>
      </c>
      <c r="T867" s="26" t="str">
        <f t="shared" si="52"/>
        <v/>
      </c>
      <c r="U867" s="26" t="str">
        <f t="shared" si="53"/>
        <v/>
      </c>
      <c r="V867" s="26" t="str">
        <f t="shared" si="54"/>
        <v/>
      </c>
      <c r="W867" s="26" t="str">
        <f t="shared" si="55"/>
        <v/>
      </c>
    </row>
    <row r="868" spans="3:23" ht="45" customHeight="1" x14ac:dyDescent="0.25">
      <c r="C868" s="32">
        <v>862</v>
      </c>
      <c r="D868" s="150" t="str">
        <f>IFERROR(VLOOKUP('BH (2)'!$C$4&amp;"-"&amp;'BH (2)'!$A868,'BH (2)'!$B$7:$S$1006,D$5,0),"")</f>
        <v/>
      </c>
      <c r="E868" s="160" t="str">
        <f>IFERROR(VLOOKUP('BH (2)'!$C$4&amp;"-"&amp;'BH (2)'!$A868,'BH (2)'!$B$7:$S$1006,E$5,0),"")</f>
        <v/>
      </c>
      <c r="F868" s="152" t="str">
        <f>IFERROR(VLOOKUP('BH (2)'!$C$4&amp;"-"&amp;'BH (2)'!$A868,'BH (2)'!$B$7:$S$1006,F$5,0),"")</f>
        <v/>
      </c>
      <c r="G868" s="153" t="str">
        <f>IFERROR(VLOOKUP('BH (2)'!$C$4&amp;"-"&amp;'BH (2)'!$A868,'BH (2)'!$B$7:$S$1006,G$5,0),"")</f>
        <v/>
      </c>
      <c r="H868" s="154" t="str">
        <f>IFERROR(VLOOKUP('BH (2)'!$C$4&amp;"-"&amp;'BH (2)'!$A868,'BH (2)'!$B$7:$S$1006,H$5,0),"")</f>
        <v/>
      </c>
      <c r="I868" s="153" t="str">
        <f>IFERROR(VLOOKUP('BH (2)'!$C$4&amp;"-"&amp;'BH (2)'!$A868,'BH (2)'!$B$7:$S$1006,I$5,0),"")</f>
        <v/>
      </c>
      <c r="J868" s="155" t="str">
        <f>IFERROR(VLOOKUP('BH (2)'!$C$4&amp;"-"&amp;'BH (2)'!$A868,'BH (2)'!$B$7:$S$1006,J$5,0),"")</f>
        <v/>
      </c>
      <c r="K868" s="153" t="str">
        <f>IFERROR(VLOOKUP('BH (2)'!$C$4&amp;"-"&amp;'BH (2)'!$A868,'BH (2)'!$B$7:$S$1006,K$5,0),"")</f>
        <v/>
      </c>
      <c r="L868" s="150" t="str">
        <f>IFERROR(VLOOKUP('BH (2)'!$C$4&amp;"-"&amp;'BH (2)'!$A868,'BH (2)'!$B$7:$S$1006,L$5,0),"")</f>
        <v/>
      </c>
      <c r="M868" s="154" t="str">
        <f>IFERROR(VLOOKUP('BH (2)'!$C$4&amp;"-"&amp;'BH (2)'!$A868,'BH (2)'!$B$7:$S$1006,M$5,0),"")</f>
        <v/>
      </c>
      <c r="N868" s="150" t="str">
        <f>IFERROR(VLOOKUP('BH (2)'!$C$4&amp;"-"&amp;'BH (2)'!$A868,'BH (2)'!$B$7:$S$1006,N$5,0),"")</f>
        <v/>
      </c>
      <c r="O868" s="156" t="str">
        <f>IFERROR(VLOOKUP('BH (2)'!$C$4&amp;"-"&amp;'BH (2)'!$A868,'BH (2)'!$B$7:$S$1006,O$5,0),"")</f>
        <v/>
      </c>
      <c r="P868" s="148" t="str">
        <f>IFERROR(VLOOKUP('BH (2)'!$C$4&amp;"-"&amp;'BH (2)'!$A868,'BH (2)'!$B$7:$S$1006,P$5,0),"")</f>
        <v/>
      </c>
      <c r="Q868" s="157" t="str">
        <f>IFERROR(VLOOKUP('BH (2)'!$C$4&amp;"-"&amp;'BH (2)'!$A868,'BH (2)'!$B$7:$S$1006,Q$5,0),"")</f>
        <v/>
      </c>
      <c r="R868" s="158" t="str">
        <f>IFERROR(VLOOKUP('BH (2)'!$C$4&amp;"-"&amp;'BH (2)'!$A868,'BH (2)'!$B$7:$S$1006,R$5,0),"")</f>
        <v/>
      </c>
      <c r="S868" s="159" t="str">
        <f>IFERROR(VLOOKUP('BH (2)'!$C$4&amp;"-"&amp;'BH (2)'!$A868,'BH (2)'!$B$7:$S$1006,S$5,0),"")</f>
        <v/>
      </c>
      <c r="T868" s="26" t="str">
        <f t="shared" si="52"/>
        <v/>
      </c>
      <c r="U868" s="26" t="str">
        <f t="shared" si="53"/>
        <v/>
      </c>
      <c r="V868" s="26" t="str">
        <f t="shared" si="54"/>
        <v/>
      </c>
      <c r="W868" s="26" t="str">
        <f t="shared" si="55"/>
        <v/>
      </c>
    </row>
    <row r="869" spans="3:23" ht="45" customHeight="1" x14ac:dyDescent="0.25">
      <c r="C869" s="32">
        <v>863</v>
      </c>
      <c r="D869" s="150" t="str">
        <f>IFERROR(VLOOKUP('BH (2)'!$C$4&amp;"-"&amp;'BH (2)'!$A869,'BH (2)'!$B$7:$S$1006,D$5,0),"")</f>
        <v/>
      </c>
      <c r="E869" s="160" t="str">
        <f>IFERROR(VLOOKUP('BH (2)'!$C$4&amp;"-"&amp;'BH (2)'!$A869,'BH (2)'!$B$7:$S$1006,E$5,0),"")</f>
        <v/>
      </c>
      <c r="F869" s="152" t="str">
        <f>IFERROR(VLOOKUP('BH (2)'!$C$4&amp;"-"&amp;'BH (2)'!$A869,'BH (2)'!$B$7:$S$1006,F$5,0),"")</f>
        <v/>
      </c>
      <c r="G869" s="153" t="str">
        <f>IFERROR(VLOOKUP('BH (2)'!$C$4&amp;"-"&amp;'BH (2)'!$A869,'BH (2)'!$B$7:$S$1006,G$5,0),"")</f>
        <v/>
      </c>
      <c r="H869" s="154" t="str">
        <f>IFERROR(VLOOKUP('BH (2)'!$C$4&amp;"-"&amp;'BH (2)'!$A869,'BH (2)'!$B$7:$S$1006,H$5,0),"")</f>
        <v/>
      </c>
      <c r="I869" s="153" t="str">
        <f>IFERROR(VLOOKUP('BH (2)'!$C$4&amp;"-"&amp;'BH (2)'!$A869,'BH (2)'!$B$7:$S$1006,I$5,0),"")</f>
        <v/>
      </c>
      <c r="J869" s="155" t="str">
        <f>IFERROR(VLOOKUP('BH (2)'!$C$4&amp;"-"&amp;'BH (2)'!$A869,'BH (2)'!$B$7:$S$1006,J$5,0),"")</f>
        <v/>
      </c>
      <c r="K869" s="153" t="str">
        <f>IFERROR(VLOOKUP('BH (2)'!$C$4&amp;"-"&amp;'BH (2)'!$A869,'BH (2)'!$B$7:$S$1006,K$5,0),"")</f>
        <v/>
      </c>
      <c r="L869" s="150" t="str">
        <f>IFERROR(VLOOKUP('BH (2)'!$C$4&amp;"-"&amp;'BH (2)'!$A869,'BH (2)'!$B$7:$S$1006,L$5,0),"")</f>
        <v/>
      </c>
      <c r="M869" s="154" t="str">
        <f>IFERROR(VLOOKUP('BH (2)'!$C$4&amp;"-"&amp;'BH (2)'!$A869,'BH (2)'!$B$7:$S$1006,M$5,0),"")</f>
        <v/>
      </c>
      <c r="N869" s="150" t="str">
        <f>IFERROR(VLOOKUP('BH (2)'!$C$4&amp;"-"&amp;'BH (2)'!$A869,'BH (2)'!$B$7:$S$1006,N$5,0),"")</f>
        <v/>
      </c>
      <c r="O869" s="156" t="str">
        <f>IFERROR(VLOOKUP('BH (2)'!$C$4&amp;"-"&amp;'BH (2)'!$A869,'BH (2)'!$B$7:$S$1006,O$5,0),"")</f>
        <v/>
      </c>
      <c r="P869" s="148" t="str">
        <f>IFERROR(VLOOKUP('BH (2)'!$C$4&amp;"-"&amp;'BH (2)'!$A869,'BH (2)'!$B$7:$S$1006,P$5,0),"")</f>
        <v/>
      </c>
      <c r="Q869" s="157" t="str">
        <f>IFERROR(VLOOKUP('BH (2)'!$C$4&amp;"-"&amp;'BH (2)'!$A869,'BH (2)'!$B$7:$S$1006,Q$5,0),"")</f>
        <v/>
      </c>
      <c r="R869" s="158" t="str">
        <f>IFERROR(VLOOKUP('BH (2)'!$C$4&amp;"-"&amp;'BH (2)'!$A869,'BH (2)'!$B$7:$S$1006,R$5,0),"")</f>
        <v/>
      </c>
      <c r="S869" s="159" t="str">
        <f>IFERROR(VLOOKUP('BH (2)'!$C$4&amp;"-"&amp;'BH (2)'!$A869,'BH (2)'!$B$7:$S$1006,S$5,0),"")</f>
        <v/>
      </c>
      <c r="T869" s="26" t="str">
        <f t="shared" si="52"/>
        <v/>
      </c>
      <c r="U869" s="26" t="str">
        <f t="shared" si="53"/>
        <v/>
      </c>
      <c r="V869" s="26" t="str">
        <f t="shared" si="54"/>
        <v/>
      </c>
      <c r="W869" s="26" t="str">
        <f t="shared" si="55"/>
        <v/>
      </c>
    </row>
    <row r="870" spans="3:23" ht="45" customHeight="1" x14ac:dyDescent="0.25">
      <c r="C870" s="32">
        <v>864</v>
      </c>
      <c r="D870" s="150" t="str">
        <f>IFERROR(VLOOKUP('BH (2)'!$C$4&amp;"-"&amp;'BH (2)'!$A870,'BH (2)'!$B$7:$S$1006,D$5,0),"")</f>
        <v/>
      </c>
      <c r="E870" s="160" t="str">
        <f>IFERROR(VLOOKUP('BH (2)'!$C$4&amp;"-"&amp;'BH (2)'!$A870,'BH (2)'!$B$7:$S$1006,E$5,0),"")</f>
        <v/>
      </c>
      <c r="F870" s="152" t="str">
        <f>IFERROR(VLOOKUP('BH (2)'!$C$4&amp;"-"&amp;'BH (2)'!$A870,'BH (2)'!$B$7:$S$1006,F$5,0),"")</f>
        <v/>
      </c>
      <c r="G870" s="153" t="str">
        <f>IFERROR(VLOOKUP('BH (2)'!$C$4&amp;"-"&amp;'BH (2)'!$A870,'BH (2)'!$B$7:$S$1006,G$5,0),"")</f>
        <v/>
      </c>
      <c r="H870" s="154" t="str">
        <f>IFERROR(VLOOKUP('BH (2)'!$C$4&amp;"-"&amp;'BH (2)'!$A870,'BH (2)'!$B$7:$S$1006,H$5,0),"")</f>
        <v/>
      </c>
      <c r="I870" s="153" t="str">
        <f>IFERROR(VLOOKUP('BH (2)'!$C$4&amp;"-"&amp;'BH (2)'!$A870,'BH (2)'!$B$7:$S$1006,I$5,0),"")</f>
        <v/>
      </c>
      <c r="J870" s="155" t="str">
        <f>IFERROR(VLOOKUP('BH (2)'!$C$4&amp;"-"&amp;'BH (2)'!$A870,'BH (2)'!$B$7:$S$1006,J$5,0),"")</f>
        <v/>
      </c>
      <c r="K870" s="153" t="str">
        <f>IFERROR(VLOOKUP('BH (2)'!$C$4&amp;"-"&amp;'BH (2)'!$A870,'BH (2)'!$B$7:$S$1006,K$5,0),"")</f>
        <v/>
      </c>
      <c r="L870" s="150" t="str">
        <f>IFERROR(VLOOKUP('BH (2)'!$C$4&amp;"-"&amp;'BH (2)'!$A870,'BH (2)'!$B$7:$S$1006,L$5,0),"")</f>
        <v/>
      </c>
      <c r="M870" s="154" t="str">
        <f>IFERROR(VLOOKUP('BH (2)'!$C$4&amp;"-"&amp;'BH (2)'!$A870,'BH (2)'!$B$7:$S$1006,M$5,0),"")</f>
        <v/>
      </c>
      <c r="N870" s="150" t="str">
        <f>IFERROR(VLOOKUP('BH (2)'!$C$4&amp;"-"&amp;'BH (2)'!$A870,'BH (2)'!$B$7:$S$1006,N$5,0),"")</f>
        <v/>
      </c>
      <c r="O870" s="156" t="str">
        <f>IFERROR(VLOOKUP('BH (2)'!$C$4&amp;"-"&amp;'BH (2)'!$A870,'BH (2)'!$B$7:$S$1006,O$5,0),"")</f>
        <v/>
      </c>
      <c r="P870" s="148" t="str">
        <f>IFERROR(VLOOKUP('BH (2)'!$C$4&amp;"-"&amp;'BH (2)'!$A870,'BH (2)'!$B$7:$S$1006,P$5,0),"")</f>
        <v/>
      </c>
      <c r="Q870" s="157" t="str">
        <f>IFERROR(VLOOKUP('BH (2)'!$C$4&amp;"-"&amp;'BH (2)'!$A870,'BH (2)'!$B$7:$S$1006,Q$5,0),"")</f>
        <v/>
      </c>
      <c r="R870" s="158" t="str">
        <f>IFERROR(VLOOKUP('BH (2)'!$C$4&amp;"-"&amp;'BH (2)'!$A870,'BH (2)'!$B$7:$S$1006,R$5,0),"")</f>
        <v/>
      </c>
      <c r="S870" s="159" t="str">
        <f>IFERROR(VLOOKUP('BH (2)'!$C$4&amp;"-"&amp;'BH (2)'!$A870,'BH (2)'!$B$7:$S$1006,S$5,0),"")</f>
        <v/>
      </c>
      <c r="T870" s="26" t="str">
        <f t="shared" si="52"/>
        <v/>
      </c>
      <c r="U870" s="26" t="str">
        <f t="shared" si="53"/>
        <v/>
      </c>
      <c r="V870" s="26" t="str">
        <f t="shared" si="54"/>
        <v/>
      </c>
      <c r="W870" s="26" t="str">
        <f t="shared" si="55"/>
        <v/>
      </c>
    </row>
    <row r="871" spans="3:23" ht="45" customHeight="1" x14ac:dyDescent="0.25">
      <c r="C871" s="32">
        <v>865</v>
      </c>
      <c r="D871" s="150" t="str">
        <f>IFERROR(VLOOKUP('BH (2)'!$C$4&amp;"-"&amp;'BH (2)'!$A871,'BH (2)'!$B$7:$S$1006,D$5,0),"")</f>
        <v/>
      </c>
      <c r="E871" s="160" t="str">
        <f>IFERROR(VLOOKUP('BH (2)'!$C$4&amp;"-"&amp;'BH (2)'!$A871,'BH (2)'!$B$7:$S$1006,E$5,0),"")</f>
        <v/>
      </c>
      <c r="F871" s="152" t="str">
        <f>IFERROR(VLOOKUP('BH (2)'!$C$4&amp;"-"&amp;'BH (2)'!$A871,'BH (2)'!$B$7:$S$1006,F$5,0),"")</f>
        <v/>
      </c>
      <c r="G871" s="153" t="str">
        <f>IFERROR(VLOOKUP('BH (2)'!$C$4&amp;"-"&amp;'BH (2)'!$A871,'BH (2)'!$B$7:$S$1006,G$5,0),"")</f>
        <v/>
      </c>
      <c r="H871" s="154" t="str">
        <f>IFERROR(VLOOKUP('BH (2)'!$C$4&amp;"-"&amp;'BH (2)'!$A871,'BH (2)'!$B$7:$S$1006,H$5,0),"")</f>
        <v/>
      </c>
      <c r="I871" s="153" t="str">
        <f>IFERROR(VLOOKUP('BH (2)'!$C$4&amp;"-"&amp;'BH (2)'!$A871,'BH (2)'!$B$7:$S$1006,I$5,0),"")</f>
        <v/>
      </c>
      <c r="J871" s="155" t="str">
        <f>IFERROR(VLOOKUP('BH (2)'!$C$4&amp;"-"&amp;'BH (2)'!$A871,'BH (2)'!$B$7:$S$1006,J$5,0),"")</f>
        <v/>
      </c>
      <c r="K871" s="153" t="str">
        <f>IFERROR(VLOOKUP('BH (2)'!$C$4&amp;"-"&amp;'BH (2)'!$A871,'BH (2)'!$B$7:$S$1006,K$5,0),"")</f>
        <v/>
      </c>
      <c r="L871" s="150" t="str">
        <f>IFERROR(VLOOKUP('BH (2)'!$C$4&amp;"-"&amp;'BH (2)'!$A871,'BH (2)'!$B$7:$S$1006,L$5,0),"")</f>
        <v/>
      </c>
      <c r="M871" s="154" t="str">
        <f>IFERROR(VLOOKUP('BH (2)'!$C$4&amp;"-"&amp;'BH (2)'!$A871,'BH (2)'!$B$7:$S$1006,M$5,0),"")</f>
        <v/>
      </c>
      <c r="N871" s="150" t="str">
        <f>IFERROR(VLOOKUP('BH (2)'!$C$4&amp;"-"&amp;'BH (2)'!$A871,'BH (2)'!$B$7:$S$1006,N$5,0),"")</f>
        <v/>
      </c>
      <c r="O871" s="156" t="str">
        <f>IFERROR(VLOOKUP('BH (2)'!$C$4&amp;"-"&amp;'BH (2)'!$A871,'BH (2)'!$B$7:$S$1006,O$5,0),"")</f>
        <v/>
      </c>
      <c r="P871" s="148" t="str">
        <f>IFERROR(VLOOKUP('BH (2)'!$C$4&amp;"-"&amp;'BH (2)'!$A871,'BH (2)'!$B$7:$S$1006,P$5,0),"")</f>
        <v/>
      </c>
      <c r="Q871" s="157" t="str">
        <f>IFERROR(VLOOKUP('BH (2)'!$C$4&amp;"-"&amp;'BH (2)'!$A871,'BH (2)'!$B$7:$S$1006,Q$5,0),"")</f>
        <v/>
      </c>
      <c r="R871" s="158" t="str">
        <f>IFERROR(VLOOKUP('BH (2)'!$C$4&amp;"-"&amp;'BH (2)'!$A871,'BH (2)'!$B$7:$S$1006,R$5,0),"")</f>
        <v/>
      </c>
      <c r="S871" s="159" t="str">
        <f>IFERROR(VLOOKUP('BH (2)'!$C$4&amp;"-"&amp;'BH (2)'!$A871,'BH (2)'!$B$7:$S$1006,S$5,0),"")</f>
        <v/>
      </c>
      <c r="T871" s="26" t="str">
        <f t="shared" si="52"/>
        <v/>
      </c>
      <c r="U871" s="26" t="str">
        <f t="shared" si="53"/>
        <v/>
      </c>
      <c r="V871" s="26" t="str">
        <f t="shared" si="54"/>
        <v/>
      </c>
      <c r="W871" s="26" t="str">
        <f t="shared" si="55"/>
        <v/>
      </c>
    </row>
    <row r="872" spans="3:23" ht="45" customHeight="1" x14ac:dyDescent="0.25">
      <c r="C872" s="32">
        <v>866</v>
      </c>
      <c r="D872" s="150" t="str">
        <f>IFERROR(VLOOKUP('BH (2)'!$C$4&amp;"-"&amp;'BH (2)'!$A872,'BH (2)'!$B$7:$S$1006,D$5,0),"")</f>
        <v/>
      </c>
      <c r="E872" s="160" t="str">
        <f>IFERROR(VLOOKUP('BH (2)'!$C$4&amp;"-"&amp;'BH (2)'!$A872,'BH (2)'!$B$7:$S$1006,E$5,0),"")</f>
        <v/>
      </c>
      <c r="F872" s="152" t="str">
        <f>IFERROR(VLOOKUP('BH (2)'!$C$4&amp;"-"&amp;'BH (2)'!$A872,'BH (2)'!$B$7:$S$1006,F$5,0),"")</f>
        <v/>
      </c>
      <c r="G872" s="153" t="str">
        <f>IFERROR(VLOOKUP('BH (2)'!$C$4&amp;"-"&amp;'BH (2)'!$A872,'BH (2)'!$B$7:$S$1006,G$5,0),"")</f>
        <v/>
      </c>
      <c r="H872" s="154" t="str">
        <f>IFERROR(VLOOKUP('BH (2)'!$C$4&amp;"-"&amp;'BH (2)'!$A872,'BH (2)'!$B$7:$S$1006,H$5,0),"")</f>
        <v/>
      </c>
      <c r="I872" s="153" t="str">
        <f>IFERROR(VLOOKUP('BH (2)'!$C$4&amp;"-"&amp;'BH (2)'!$A872,'BH (2)'!$B$7:$S$1006,I$5,0),"")</f>
        <v/>
      </c>
      <c r="J872" s="155" t="str">
        <f>IFERROR(VLOOKUP('BH (2)'!$C$4&amp;"-"&amp;'BH (2)'!$A872,'BH (2)'!$B$7:$S$1006,J$5,0),"")</f>
        <v/>
      </c>
      <c r="K872" s="153" t="str">
        <f>IFERROR(VLOOKUP('BH (2)'!$C$4&amp;"-"&amp;'BH (2)'!$A872,'BH (2)'!$B$7:$S$1006,K$5,0),"")</f>
        <v/>
      </c>
      <c r="L872" s="150" t="str">
        <f>IFERROR(VLOOKUP('BH (2)'!$C$4&amp;"-"&amp;'BH (2)'!$A872,'BH (2)'!$B$7:$S$1006,L$5,0),"")</f>
        <v/>
      </c>
      <c r="M872" s="154" t="str">
        <f>IFERROR(VLOOKUP('BH (2)'!$C$4&amp;"-"&amp;'BH (2)'!$A872,'BH (2)'!$B$7:$S$1006,M$5,0),"")</f>
        <v/>
      </c>
      <c r="N872" s="150" t="str">
        <f>IFERROR(VLOOKUP('BH (2)'!$C$4&amp;"-"&amp;'BH (2)'!$A872,'BH (2)'!$B$7:$S$1006,N$5,0),"")</f>
        <v/>
      </c>
      <c r="O872" s="156" t="str">
        <f>IFERROR(VLOOKUP('BH (2)'!$C$4&amp;"-"&amp;'BH (2)'!$A872,'BH (2)'!$B$7:$S$1006,O$5,0),"")</f>
        <v/>
      </c>
      <c r="P872" s="148" t="str">
        <f>IFERROR(VLOOKUP('BH (2)'!$C$4&amp;"-"&amp;'BH (2)'!$A872,'BH (2)'!$B$7:$S$1006,P$5,0),"")</f>
        <v/>
      </c>
      <c r="Q872" s="157" t="str">
        <f>IFERROR(VLOOKUP('BH (2)'!$C$4&amp;"-"&amp;'BH (2)'!$A872,'BH (2)'!$B$7:$S$1006,Q$5,0),"")</f>
        <v/>
      </c>
      <c r="R872" s="158" t="str">
        <f>IFERROR(VLOOKUP('BH (2)'!$C$4&amp;"-"&amp;'BH (2)'!$A872,'BH (2)'!$B$7:$S$1006,R$5,0),"")</f>
        <v/>
      </c>
      <c r="S872" s="159" t="str">
        <f>IFERROR(VLOOKUP('BH (2)'!$C$4&amp;"-"&amp;'BH (2)'!$A872,'BH (2)'!$B$7:$S$1006,S$5,0),"")</f>
        <v/>
      </c>
      <c r="T872" s="26" t="str">
        <f t="shared" si="52"/>
        <v/>
      </c>
      <c r="U872" s="26" t="str">
        <f t="shared" si="53"/>
        <v/>
      </c>
      <c r="V872" s="26" t="str">
        <f t="shared" si="54"/>
        <v/>
      </c>
      <c r="W872" s="26" t="str">
        <f t="shared" si="55"/>
        <v/>
      </c>
    </row>
    <row r="873" spans="3:23" ht="45" customHeight="1" x14ac:dyDescent="0.25">
      <c r="C873" s="32">
        <v>867</v>
      </c>
      <c r="D873" s="150" t="str">
        <f>IFERROR(VLOOKUP('BH (2)'!$C$4&amp;"-"&amp;'BH (2)'!$A873,'BH (2)'!$B$7:$S$1006,D$5,0),"")</f>
        <v/>
      </c>
      <c r="E873" s="160" t="str">
        <f>IFERROR(VLOOKUP('BH (2)'!$C$4&amp;"-"&amp;'BH (2)'!$A873,'BH (2)'!$B$7:$S$1006,E$5,0),"")</f>
        <v/>
      </c>
      <c r="F873" s="152" t="str">
        <f>IFERROR(VLOOKUP('BH (2)'!$C$4&amp;"-"&amp;'BH (2)'!$A873,'BH (2)'!$B$7:$S$1006,F$5,0),"")</f>
        <v/>
      </c>
      <c r="G873" s="153" t="str">
        <f>IFERROR(VLOOKUP('BH (2)'!$C$4&amp;"-"&amp;'BH (2)'!$A873,'BH (2)'!$B$7:$S$1006,G$5,0),"")</f>
        <v/>
      </c>
      <c r="H873" s="154" t="str">
        <f>IFERROR(VLOOKUP('BH (2)'!$C$4&amp;"-"&amp;'BH (2)'!$A873,'BH (2)'!$B$7:$S$1006,H$5,0),"")</f>
        <v/>
      </c>
      <c r="I873" s="153" t="str">
        <f>IFERROR(VLOOKUP('BH (2)'!$C$4&amp;"-"&amp;'BH (2)'!$A873,'BH (2)'!$B$7:$S$1006,I$5,0),"")</f>
        <v/>
      </c>
      <c r="J873" s="155" t="str">
        <f>IFERROR(VLOOKUP('BH (2)'!$C$4&amp;"-"&amp;'BH (2)'!$A873,'BH (2)'!$B$7:$S$1006,J$5,0),"")</f>
        <v/>
      </c>
      <c r="K873" s="153" t="str">
        <f>IFERROR(VLOOKUP('BH (2)'!$C$4&amp;"-"&amp;'BH (2)'!$A873,'BH (2)'!$B$7:$S$1006,K$5,0),"")</f>
        <v/>
      </c>
      <c r="L873" s="150" t="str">
        <f>IFERROR(VLOOKUP('BH (2)'!$C$4&amp;"-"&amp;'BH (2)'!$A873,'BH (2)'!$B$7:$S$1006,L$5,0),"")</f>
        <v/>
      </c>
      <c r="M873" s="154" t="str">
        <f>IFERROR(VLOOKUP('BH (2)'!$C$4&amp;"-"&amp;'BH (2)'!$A873,'BH (2)'!$B$7:$S$1006,M$5,0),"")</f>
        <v/>
      </c>
      <c r="N873" s="150" t="str">
        <f>IFERROR(VLOOKUP('BH (2)'!$C$4&amp;"-"&amp;'BH (2)'!$A873,'BH (2)'!$B$7:$S$1006,N$5,0),"")</f>
        <v/>
      </c>
      <c r="O873" s="156" t="str">
        <f>IFERROR(VLOOKUP('BH (2)'!$C$4&amp;"-"&amp;'BH (2)'!$A873,'BH (2)'!$B$7:$S$1006,O$5,0),"")</f>
        <v/>
      </c>
      <c r="P873" s="148" t="str">
        <f>IFERROR(VLOOKUP('BH (2)'!$C$4&amp;"-"&amp;'BH (2)'!$A873,'BH (2)'!$B$7:$S$1006,P$5,0),"")</f>
        <v/>
      </c>
      <c r="Q873" s="157" t="str">
        <f>IFERROR(VLOOKUP('BH (2)'!$C$4&amp;"-"&amp;'BH (2)'!$A873,'BH (2)'!$B$7:$S$1006,Q$5,0),"")</f>
        <v/>
      </c>
      <c r="R873" s="158" t="str">
        <f>IFERROR(VLOOKUP('BH (2)'!$C$4&amp;"-"&amp;'BH (2)'!$A873,'BH (2)'!$B$7:$S$1006,R$5,0),"")</f>
        <v/>
      </c>
      <c r="S873" s="159" t="str">
        <f>IFERROR(VLOOKUP('BH (2)'!$C$4&amp;"-"&amp;'BH (2)'!$A873,'BH (2)'!$B$7:$S$1006,S$5,0),"")</f>
        <v/>
      </c>
      <c r="T873" s="26" t="str">
        <f t="shared" si="52"/>
        <v/>
      </c>
      <c r="U873" s="26" t="str">
        <f t="shared" si="53"/>
        <v/>
      </c>
      <c r="V873" s="26" t="str">
        <f t="shared" si="54"/>
        <v/>
      </c>
      <c r="W873" s="26" t="str">
        <f t="shared" si="55"/>
        <v/>
      </c>
    </row>
    <row r="874" spans="3:23" ht="45" customHeight="1" x14ac:dyDescent="0.25">
      <c r="C874" s="32">
        <v>868</v>
      </c>
      <c r="D874" s="150" t="str">
        <f>IFERROR(VLOOKUP('BH (2)'!$C$4&amp;"-"&amp;'BH (2)'!$A874,'BH (2)'!$B$7:$S$1006,D$5,0),"")</f>
        <v/>
      </c>
      <c r="E874" s="160" t="str">
        <f>IFERROR(VLOOKUP('BH (2)'!$C$4&amp;"-"&amp;'BH (2)'!$A874,'BH (2)'!$B$7:$S$1006,E$5,0),"")</f>
        <v/>
      </c>
      <c r="F874" s="152" t="str">
        <f>IFERROR(VLOOKUP('BH (2)'!$C$4&amp;"-"&amp;'BH (2)'!$A874,'BH (2)'!$B$7:$S$1006,F$5,0),"")</f>
        <v/>
      </c>
      <c r="G874" s="153" t="str">
        <f>IFERROR(VLOOKUP('BH (2)'!$C$4&amp;"-"&amp;'BH (2)'!$A874,'BH (2)'!$B$7:$S$1006,G$5,0),"")</f>
        <v/>
      </c>
      <c r="H874" s="154" t="str">
        <f>IFERROR(VLOOKUP('BH (2)'!$C$4&amp;"-"&amp;'BH (2)'!$A874,'BH (2)'!$B$7:$S$1006,H$5,0),"")</f>
        <v/>
      </c>
      <c r="I874" s="153" t="str">
        <f>IFERROR(VLOOKUP('BH (2)'!$C$4&amp;"-"&amp;'BH (2)'!$A874,'BH (2)'!$B$7:$S$1006,I$5,0),"")</f>
        <v/>
      </c>
      <c r="J874" s="155" t="str">
        <f>IFERROR(VLOOKUP('BH (2)'!$C$4&amp;"-"&amp;'BH (2)'!$A874,'BH (2)'!$B$7:$S$1006,J$5,0),"")</f>
        <v/>
      </c>
      <c r="K874" s="153" t="str">
        <f>IFERROR(VLOOKUP('BH (2)'!$C$4&amp;"-"&amp;'BH (2)'!$A874,'BH (2)'!$B$7:$S$1006,K$5,0),"")</f>
        <v/>
      </c>
      <c r="L874" s="150" t="str">
        <f>IFERROR(VLOOKUP('BH (2)'!$C$4&amp;"-"&amp;'BH (2)'!$A874,'BH (2)'!$B$7:$S$1006,L$5,0),"")</f>
        <v/>
      </c>
      <c r="M874" s="154" t="str">
        <f>IFERROR(VLOOKUP('BH (2)'!$C$4&amp;"-"&amp;'BH (2)'!$A874,'BH (2)'!$B$7:$S$1006,M$5,0),"")</f>
        <v/>
      </c>
      <c r="N874" s="150" t="str">
        <f>IFERROR(VLOOKUP('BH (2)'!$C$4&amp;"-"&amp;'BH (2)'!$A874,'BH (2)'!$B$7:$S$1006,N$5,0),"")</f>
        <v/>
      </c>
      <c r="O874" s="156" t="str">
        <f>IFERROR(VLOOKUP('BH (2)'!$C$4&amp;"-"&amp;'BH (2)'!$A874,'BH (2)'!$B$7:$S$1006,O$5,0),"")</f>
        <v/>
      </c>
      <c r="P874" s="148" t="str">
        <f>IFERROR(VLOOKUP('BH (2)'!$C$4&amp;"-"&amp;'BH (2)'!$A874,'BH (2)'!$B$7:$S$1006,P$5,0),"")</f>
        <v/>
      </c>
      <c r="Q874" s="157" t="str">
        <f>IFERROR(VLOOKUP('BH (2)'!$C$4&amp;"-"&amp;'BH (2)'!$A874,'BH (2)'!$B$7:$S$1006,Q$5,0),"")</f>
        <v/>
      </c>
      <c r="R874" s="158" t="str">
        <f>IFERROR(VLOOKUP('BH (2)'!$C$4&amp;"-"&amp;'BH (2)'!$A874,'BH (2)'!$B$7:$S$1006,R$5,0),"")</f>
        <v/>
      </c>
      <c r="S874" s="159" t="str">
        <f>IFERROR(VLOOKUP('BH (2)'!$C$4&amp;"-"&amp;'BH (2)'!$A874,'BH (2)'!$B$7:$S$1006,S$5,0),"")</f>
        <v/>
      </c>
      <c r="T874" s="26" t="str">
        <f t="shared" si="52"/>
        <v/>
      </c>
      <c r="U874" s="26" t="str">
        <f t="shared" si="53"/>
        <v/>
      </c>
      <c r="V874" s="26" t="str">
        <f t="shared" si="54"/>
        <v/>
      </c>
      <c r="W874" s="26" t="str">
        <f t="shared" si="55"/>
        <v/>
      </c>
    </row>
    <row r="875" spans="3:23" ht="45" customHeight="1" x14ac:dyDescent="0.25">
      <c r="C875" s="32">
        <v>869</v>
      </c>
      <c r="D875" s="150" t="str">
        <f>IFERROR(VLOOKUP('BH (2)'!$C$4&amp;"-"&amp;'BH (2)'!$A875,'BH (2)'!$B$7:$S$1006,D$5,0),"")</f>
        <v/>
      </c>
      <c r="E875" s="160" t="str">
        <f>IFERROR(VLOOKUP('BH (2)'!$C$4&amp;"-"&amp;'BH (2)'!$A875,'BH (2)'!$B$7:$S$1006,E$5,0),"")</f>
        <v/>
      </c>
      <c r="F875" s="152" t="str">
        <f>IFERROR(VLOOKUP('BH (2)'!$C$4&amp;"-"&amp;'BH (2)'!$A875,'BH (2)'!$B$7:$S$1006,F$5,0),"")</f>
        <v/>
      </c>
      <c r="G875" s="153" t="str">
        <f>IFERROR(VLOOKUP('BH (2)'!$C$4&amp;"-"&amp;'BH (2)'!$A875,'BH (2)'!$B$7:$S$1006,G$5,0),"")</f>
        <v/>
      </c>
      <c r="H875" s="154" t="str">
        <f>IFERROR(VLOOKUP('BH (2)'!$C$4&amp;"-"&amp;'BH (2)'!$A875,'BH (2)'!$B$7:$S$1006,H$5,0),"")</f>
        <v/>
      </c>
      <c r="I875" s="153" t="str">
        <f>IFERROR(VLOOKUP('BH (2)'!$C$4&amp;"-"&amp;'BH (2)'!$A875,'BH (2)'!$B$7:$S$1006,I$5,0),"")</f>
        <v/>
      </c>
      <c r="J875" s="155" t="str">
        <f>IFERROR(VLOOKUP('BH (2)'!$C$4&amp;"-"&amp;'BH (2)'!$A875,'BH (2)'!$B$7:$S$1006,J$5,0),"")</f>
        <v/>
      </c>
      <c r="K875" s="153" t="str">
        <f>IFERROR(VLOOKUP('BH (2)'!$C$4&amp;"-"&amp;'BH (2)'!$A875,'BH (2)'!$B$7:$S$1006,K$5,0),"")</f>
        <v/>
      </c>
      <c r="L875" s="150" t="str">
        <f>IFERROR(VLOOKUP('BH (2)'!$C$4&amp;"-"&amp;'BH (2)'!$A875,'BH (2)'!$B$7:$S$1006,L$5,0),"")</f>
        <v/>
      </c>
      <c r="M875" s="154" t="str">
        <f>IFERROR(VLOOKUP('BH (2)'!$C$4&amp;"-"&amp;'BH (2)'!$A875,'BH (2)'!$B$7:$S$1006,M$5,0),"")</f>
        <v/>
      </c>
      <c r="N875" s="150" t="str">
        <f>IFERROR(VLOOKUP('BH (2)'!$C$4&amp;"-"&amp;'BH (2)'!$A875,'BH (2)'!$B$7:$S$1006,N$5,0),"")</f>
        <v/>
      </c>
      <c r="O875" s="156" t="str">
        <f>IFERROR(VLOOKUP('BH (2)'!$C$4&amp;"-"&amp;'BH (2)'!$A875,'BH (2)'!$B$7:$S$1006,O$5,0),"")</f>
        <v/>
      </c>
      <c r="P875" s="148" t="str">
        <f>IFERROR(VLOOKUP('BH (2)'!$C$4&amp;"-"&amp;'BH (2)'!$A875,'BH (2)'!$B$7:$S$1006,P$5,0),"")</f>
        <v/>
      </c>
      <c r="Q875" s="157" t="str">
        <f>IFERROR(VLOOKUP('BH (2)'!$C$4&amp;"-"&amp;'BH (2)'!$A875,'BH (2)'!$B$7:$S$1006,Q$5,0),"")</f>
        <v/>
      </c>
      <c r="R875" s="158" t="str">
        <f>IFERROR(VLOOKUP('BH (2)'!$C$4&amp;"-"&amp;'BH (2)'!$A875,'BH (2)'!$B$7:$S$1006,R$5,0),"")</f>
        <v/>
      </c>
      <c r="S875" s="159" t="str">
        <f>IFERROR(VLOOKUP('BH (2)'!$C$4&amp;"-"&amp;'BH (2)'!$A875,'BH (2)'!$B$7:$S$1006,S$5,0),"")</f>
        <v/>
      </c>
      <c r="T875" s="26" t="str">
        <f t="shared" si="52"/>
        <v/>
      </c>
      <c r="U875" s="26" t="str">
        <f t="shared" si="53"/>
        <v/>
      </c>
      <c r="V875" s="26" t="str">
        <f t="shared" si="54"/>
        <v/>
      </c>
      <c r="W875" s="26" t="str">
        <f t="shared" si="55"/>
        <v/>
      </c>
    </row>
    <row r="876" spans="3:23" ht="45" customHeight="1" x14ac:dyDescent="0.25">
      <c r="C876" s="32">
        <v>870</v>
      </c>
      <c r="D876" s="150" t="str">
        <f>IFERROR(VLOOKUP('BH (2)'!$C$4&amp;"-"&amp;'BH (2)'!$A876,'BH (2)'!$B$7:$S$1006,D$5,0),"")</f>
        <v/>
      </c>
      <c r="E876" s="160" t="str">
        <f>IFERROR(VLOOKUP('BH (2)'!$C$4&amp;"-"&amp;'BH (2)'!$A876,'BH (2)'!$B$7:$S$1006,E$5,0),"")</f>
        <v/>
      </c>
      <c r="F876" s="152" t="str">
        <f>IFERROR(VLOOKUP('BH (2)'!$C$4&amp;"-"&amp;'BH (2)'!$A876,'BH (2)'!$B$7:$S$1006,F$5,0),"")</f>
        <v/>
      </c>
      <c r="G876" s="153" t="str">
        <f>IFERROR(VLOOKUP('BH (2)'!$C$4&amp;"-"&amp;'BH (2)'!$A876,'BH (2)'!$B$7:$S$1006,G$5,0),"")</f>
        <v/>
      </c>
      <c r="H876" s="154" t="str">
        <f>IFERROR(VLOOKUP('BH (2)'!$C$4&amp;"-"&amp;'BH (2)'!$A876,'BH (2)'!$B$7:$S$1006,H$5,0),"")</f>
        <v/>
      </c>
      <c r="I876" s="153" t="str">
        <f>IFERROR(VLOOKUP('BH (2)'!$C$4&amp;"-"&amp;'BH (2)'!$A876,'BH (2)'!$B$7:$S$1006,I$5,0),"")</f>
        <v/>
      </c>
      <c r="J876" s="155" t="str">
        <f>IFERROR(VLOOKUP('BH (2)'!$C$4&amp;"-"&amp;'BH (2)'!$A876,'BH (2)'!$B$7:$S$1006,J$5,0),"")</f>
        <v/>
      </c>
      <c r="K876" s="153" t="str">
        <f>IFERROR(VLOOKUP('BH (2)'!$C$4&amp;"-"&amp;'BH (2)'!$A876,'BH (2)'!$B$7:$S$1006,K$5,0),"")</f>
        <v/>
      </c>
      <c r="L876" s="150" t="str">
        <f>IFERROR(VLOOKUP('BH (2)'!$C$4&amp;"-"&amp;'BH (2)'!$A876,'BH (2)'!$B$7:$S$1006,L$5,0),"")</f>
        <v/>
      </c>
      <c r="M876" s="154" t="str">
        <f>IFERROR(VLOOKUP('BH (2)'!$C$4&amp;"-"&amp;'BH (2)'!$A876,'BH (2)'!$B$7:$S$1006,M$5,0),"")</f>
        <v/>
      </c>
      <c r="N876" s="150" t="str">
        <f>IFERROR(VLOOKUP('BH (2)'!$C$4&amp;"-"&amp;'BH (2)'!$A876,'BH (2)'!$B$7:$S$1006,N$5,0),"")</f>
        <v/>
      </c>
      <c r="O876" s="156" t="str">
        <f>IFERROR(VLOOKUP('BH (2)'!$C$4&amp;"-"&amp;'BH (2)'!$A876,'BH (2)'!$B$7:$S$1006,O$5,0),"")</f>
        <v/>
      </c>
      <c r="P876" s="148" t="str">
        <f>IFERROR(VLOOKUP('BH (2)'!$C$4&amp;"-"&amp;'BH (2)'!$A876,'BH (2)'!$B$7:$S$1006,P$5,0),"")</f>
        <v/>
      </c>
      <c r="Q876" s="157" t="str">
        <f>IFERROR(VLOOKUP('BH (2)'!$C$4&amp;"-"&amp;'BH (2)'!$A876,'BH (2)'!$B$7:$S$1006,Q$5,0),"")</f>
        <v/>
      </c>
      <c r="R876" s="158" t="str">
        <f>IFERROR(VLOOKUP('BH (2)'!$C$4&amp;"-"&amp;'BH (2)'!$A876,'BH (2)'!$B$7:$S$1006,R$5,0),"")</f>
        <v/>
      </c>
      <c r="S876" s="159" t="str">
        <f>IFERROR(VLOOKUP('BH (2)'!$C$4&amp;"-"&amp;'BH (2)'!$A876,'BH (2)'!$B$7:$S$1006,S$5,0),"")</f>
        <v/>
      </c>
      <c r="T876" s="26" t="str">
        <f t="shared" si="52"/>
        <v/>
      </c>
      <c r="U876" s="26" t="str">
        <f t="shared" si="53"/>
        <v/>
      </c>
      <c r="V876" s="26" t="str">
        <f t="shared" si="54"/>
        <v/>
      </c>
      <c r="W876" s="26" t="str">
        <f t="shared" si="55"/>
        <v/>
      </c>
    </row>
    <row r="877" spans="3:23" ht="45" customHeight="1" x14ac:dyDescent="0.25">
      <c r="C877" s="32">
        <v>871</v>
      </c>
      <c r="D877" s="150" t="str">
        <f>IFERROR(VLOOKUP('BH (2)'!$C$4&amp;"-"&amp;'BH (2)'!$A877,'BH (2)'!$B$7:$S$1006,D$5,0),"")</f>
        <v/>
      </c>
      <c r="E877" s="160" t="str">
        <f>IFERROR(VLOOKUP('BH (2)'!$C$4&amp;"-"&amp;'BH (2)'!$A877,'BH (2)'!$B$7:$S$1006,E$5,0),"")</f>
        <v/>
      </c>
      <c r="F877" s="152" t="str">
        <f>IFERROR(VLOOKUP('BH (2)'!$C$4&amp;"-"&amp;'BH (2)'!$A877,'BH (2)'!$B$7:$S$1006,F$5,0),"")</f>
        <v/>
      </c>
      <c r="G877" s="153" t="str">
        <f>IFERROR(VLOOKUP('BH (2)'!$C$4&amp;"-"&amp;'BH (2)'!$A877,'BH (2)'!$B$7:$S$1006,G$5,0),"")</f>
        <v/>
      </c>
      <c r="H877" s="154" t="str">
        <f>IFERROR(VLOOKUP('BH (2)'!$C$4&amp;"-"&amp;'BH (2)'!$A877,'BH (2)'!$B$7:$S$1006,H$5,0),"")</f>
        <v/>
      </c>
      <c r="I877" s="153" t="str">
        <f>IFERROR(VLOOKUP('BH (2)'!$C$4&amp;"-"&amp;'BH (2)'!$A877,'BH (2)'!$B$7:$S$1006,I$5,0),"")</f>
        <v/>
      </c>
      <c r="J877" s="155" t="str">
        <f>IFERROR(VLOOKUP('BH (2)'!$C$4&amp;"-"&amp;'BH (2)'!$A877,'BH (2)'!$B$7:$S$1006,J$5,0),"")</f>
        <v/>
      </c>
      <c r="K877" s="153" t="str">
        <f>IFERROR(VLOOKUP('BH (2)'!$C$4&amp;"-"&amp;'BH (2)'!$A877,'BH (2)'!$B$7:$S$1006,K$5,0),"")</f>
        <v/>
      </c>
      <c r="L877" s="150" t="str">
        <f>IFERROR(VLOOKUP('BH (2)'!$C$4&amp;"-"&amp;'BH (2)'!$A877,'BH (2)'!$B$7:$S$1006,L$5,0),"")</f>
        <v/>
      </c>
      <c r="M877" s="154" t="str">
        <f>IFERROR(VLOOKUP('BH (2)'!$C$4&amp;"-"&amp;'BH (2)'!$A877,'BH (2)'!$B$7:$S$1006,M$5,0),"")</f>
        <v/>
      </c>
      <c r="N877" s="150" t="str">
        <f>IFERROR(VLOOKUP('BH (2)'!$C$4&amp;"-"&amp;'BH (2)'!$A877,'BH (2)'!$B$7:$S$1006,N$5,0),"")</f>
        <v/>
      </c>
      <c r="O877" s="156" t="str">
        <f>IFERROR(VLOOKUP('BH (2)'!$C$4&amp;"-"&amp;'BH (2)'!$A877,'BH (2)'!$B$7:$S$1006,O$5,0),"")</f>
        <v/>
      </c>
      <c r="P877" s="148" t="str">
        <f>IFERROR(VLOOKUP('BH (2)'!$C$4&amp;"-"&amp;'BH (2)'!$A877,'BH (2)'!$B$7:$S$1006,P$5,0),"")</f>
        <v/>
      </c>
      <c r="Q877" s="157" t="str">
        <f>IFERROR(VLOOKUP('BH (2)'!$C$4&amp;"-"&amp;'BH (2)'!$A877,'BH (2)'!$B$7:$S$1006,Q$5,0),"")</f>
        <v/>
      </c>
      <c r="R877" s="158" t="str">
        <f>IFERROR(VLOOKUP('BH (2)'!$C$4&amp;"-"&amp;'BH (2)'!$A877,'BH (2)'!$B$7:$S$1006,R$5,0),"")</f>
        <v/>
      </c>
      <c r="S877" s="159" t="str">
        <f>IFERROR(VLOOKUP('BH (2)'!$C$4&amp;"-"&amp;'BH (2)'!$A877,'BH (2)'!$B$7:$S$1006,S$5,0),"")</f>
        <v/>
      </c>
      <c r="T877" s="26" t="str">
        <f t="shared" si="52"/>
        <v/>
      </c>
      <c r="U877" s="26" t="str">
        <f t="shared" si="53"/>
        <v/>
      </c>
      <c r="V877" s="26" t="str">
        <f t="shared" si="54"/>
        <v/>
      </c>
      <c r="W877" s="26" t="str">
        <f t="shared" si="55"/>
        <v/>
      </c>
    </row>
    <row r="878" spans="3:23" ht="45" customHeight="1" x14ac:dyDescent="0.25">
      <c r="C878" s="32">
        <v>872</v>
      </c>
      <c r="D878" s="150" t="str">
        <f>IFERROR(VLOOKUP('BH (2)'!$C$4&amp;"-"&amp;'BH (2)'!$A878,'BH (2)'!$B$7:$S$1006,D$5,0),"")</f>
        <v/>
      </c>
      <c r="E878" s="160" t="str">
        <f>IFERROR(VLOOKUP('BH (2)'!$C$4&amp;"-"&amp;'BH (2)'!$A878,'BH (2)'!$B$7:$S$1006,E$5,0),"")</f>
        <v/>
      </c>
      <c r="F878" s="152" t="str">
        <f>IFERROR(VLOOKUP('BH (2)'!$C$4&amp;"-"&amp;'BH (2)'!$A878,'BH (2)'!$B$7:$S$1006,F$5,0),"")</f>
        <v/>
      </c>
      <c r="G878" s="153" t="str">
        <f>IFERROR(VLOOKUP('BH (2)'!$C$4&amp;"-"&amp;'BH (2)'!$A878,'BH (2)'!$B$7:$S$1006,G$5,0),"")</f>
        <v/>
      </c>
      <c r="H878" s="154" t="str">
        <f>IFERROR(VLOOKUP('BH (2)'!$C$4&amp;"-"&amp;'BH (2)'!$A878,'BH (2)'!$B$7:$S$1006,H$5,0),"")</f>
        <v/>
      </c>
      <c r="I878" s="153" t="str">
        <f>IFERROR(VLOOKUP('BH (2)'!$C$4&amp;"-"&amp;'BH (2)'!$A878,'BH (2)'!$B$7:$S$1006,I$5,0),"")</f>
        <v/>
      </c>
      <c r="J878" s="155" t="str">
        <f>IFERROR(VLOOKUP('BH (2)'!$C$4&amp;"-"&amp;'BH (2)'!$A878,'BH (2)'!$B$7:$S$1006,J$5,0),"")</f>
        <v/>
      </c>
      <c r="K878" s="153" t="str">
        <f>IFERROR(VLOOKUP('BH (2)'!$C$4&amp;"-"&amp;'BH (2)'!$A878,'BH (2)'!$B$7:$S$1006,K$5,0),"")</f>
        <v/>
      </c>
      <c r="L878" s="150" t="str">
        <f>IFERROR(VLOOKUP('BH (2)'!$C$4&amp;"-"&amp;'BH (2)'!$A878,'BH (2)'!$B$7:$S$1006,L$5,0),"")</f>
        <v/>
      </c>
      <c r="M878" s="154" t="str">
        <f>IFERROR(VLOOKUP('BH (2)'!$C$4&amp;"-"&amp;'BH (2)'!$A878,'BH (2)'!$B$7:$S$1006,M$5,0),"")</f>
        <v/>
      </c>
      <c r="N878" s="150" t="str">
        <f>IFERROR(VLOOKUP('BH (2)'!$C$4&amp;"-"&amp;'BH (2)'!$A878,'BH (2)'!$B$7:$S$1006,N$5,0),"")</f>
        <v/>
      </c>
      <c r="O878" s="156" t="str">
        <f>IFERROR(VLOOKUP('BH (2)'!$C$4&amp;"-"&amp;'BH (2)'!$A878,'BH (2)'!$B$7:$S$1006,O$5,0),"")</f>
        <v/>
      </c>
      <c r="P878" s="148" t="str">
        <f>IFERROR(VLOOKUP('BH (2)'!$C$4&amp;"-"&amp;'BH (2)'!$A878,'BH (2)'!$B$7:$S$1006,P$5,0),"")</f>
        <v/>
      </c>
      <c r="Q878" s="157" t="str">
        <f>IFERROR(VLOOKUP('BH (2)'!$C$4&amp;"-"&amp;'BH (2)'!$A878,'BH (2)'!$B$7:$S$1006,Q$5,0),"")</f>
        <v/>
      </c>
      <c r="R878" s="158" t="str">
        <f>IFERROR(VLOOKUP('BH (2)'!$C$4&amp;"-"&amp;'BH (2)'!$A878,'BH (2)'!$B$7:$S$1006,R$5,0),"")</f>
        <v/>
      </c>
      <c r="S878" s="159" t="str">
        <f>IFERROR(VLOOKUP('BH (2)'!$C$4&amp;"-"&amp;'BH (2)'!$A878,'BH (2)'!$B$7:$S$1006,S$5,0),"")</f>
        <v/>
      </c>
      <c r="T878" s="26" t="str">
        <f t="shared" si="52"/>
        <v/>
      </c>
      <c r="U878" s="26" t="str">
        <f t="shared" si="53"/>
        <v/>
      </c>
      <c r="V878" s="26" t="str">
        <f t="shared" si="54"/>
        <v/>
      </c>
      <c r="W878" s="26" t="str">
        <f t="shared" si="55"/>
        <v/>
      </c>
    </row>
    <row r="879" spans="3:23" ht="45" customHeight="1" x14ac:dyDescent="0.25">
      <c r="C879" s="32">
        <v>873</v>
      </c>
      <c r="D879" s="150" t="str">
        <f>IFERROR(VLOOKUP('BH (2)'!$C$4&amp;"-"&amp;'BH (2)'!$A879,'BH (2)'!$B$7:$S$1006,D$5,0),"")</f>
        <v/>
      </c>
      <c r="E879" s="160" t="str">
        <f>IFERROR(VLOOKUP('BH (2)'!$C$4&amp;"-"&amp;'BH (2)'!$A879,'BH (2)'!$B$7:$S$1006,E$5,0),"")</f>
        <v/>
      </c>
      <c r="F879" s="152" t="str">
        <f>IFERROR(VLOOKUP('BH (2)'!$C$4&amp;"-"&amp;'BH (2)'!$A879,'BH (2)'!$B$7:$S$1006,F$5,0),"")</f>
        <v/>
      </c>
      <c r="G879" s="153" t="str">
        <f>IFERROR(VLOOKUP('BH (2)'!$C$4&amp;"-"&amp;'BH (2)'!$A879,'BH (2)'!$B$7:$S$1006,G$5,0),"")</f>
        <v/>
      </c>
      <c r="H879" s="154" t="str">
        <f>IFERROR(VLOOKUP('BH (2)'!$C$4&amp;"-"&amp;'BH (2)'!$A879,'BH (2)'!$B$7:$S$1006,H$5,0),"")</f>
        <v/>
      </c>
      <c r="I879" s="153" t="str">
        <f>IFERROR(VLOOKUP('BH (2)'!$C$4&amp;"-"&amp;'BH (2)'!$A879,'BH (2)'!$B$7:$S$1006,I$5,0),"")</f>
        <v/>
      </c>
      <c r="J879" s="155" t="str">
        <f>IFERROR(VLOOKUP('BH (2)'!$C$4&amp;"-"&amp;'BH (2)'!$A879,'BH (2)'!$B$7:$S$1006,J$5,0),"")</f>
        <v/>
      </c>
      <c r="K879" s="153" t="str">
        <f>IFERROR(VLOOKUP('BH (2)'!$C$4&amp;"-"&amp;'BH (2)'!$A879,'BH (2)'!$B$7:$S$1006,K$5,0),"")</f>
        <v/>
      </c>
      <c r="L879" s="150" t="str">
        <f>IFERROR(VLOOKUP('BH (2)'!$C$4&amp;"-"&amp;'BH (2)'!$A879,'BH (2)'!$B$7:$S$1006,L$5,0),"")</f>
        <v/>
      </c>
      <c r="M879" s="154" t="str">
        <f>IFERROR(VLOOKUP('BH (2)'!$C$4&amp;"-"&amp;'BH (2)'!$A879,'BH (2)'!$B$7:$S$1006,M$5,0),"")</f>
        <v/>
      </c>
      <c r="N879" s="150" t="str">
        <f>IFERROR(VLOOKUP('BH (2)'!$C$4&amp;"-"&amp;'BH (2)'!$A879,'BH (2)'!$B$7:$S$1006,N$5,0),"")</f>
        <v/>
      </c>
      <c r="O879" s="156" t="str">
        <f>IFERROR(VLOOKUP('BH (2)'!$C$4&amp;"-"&amp;'BH (2)'!$A879,'BH (2)'!$B$7:$S$1006,O$5,0),"")</f>
        <v/>
      </c>
      <c r="P879" s="148" t="str">
        <f>IFERROR(VLOOKUP('BH (2)'!$C$4&amp;"-"&amp;'BH (2)'!$A879,'BH (2)'!$B$7:$S$1006,P$5,0),"")</f>
        <v/>
      </c>
      <c r="Q879" s="157" t="str">
        <f>IFERROR(VLOOKUP('BH (2)'!$C$4&amp;"-"&amp;'BH (2)'!$A879,'BH (2)'!$B$7:$S$1006,Q$5,0),"")</f>
        <v/>
      </c>
      <c r="R879" s="158" t="str">
        <f>IFERROR(VLOOKUP('BH (2)'!$C$4&amp;"-"&amp;'BH (2)'!$A879,'BH (2)'!$B$7:$S$1006,R$5,0),"")</f>
        <v/>
      </c>
      <c r="S879" s="159" t="str">
        <f>IFERROR(VLOOKUP('BH (2)'!$C$4&amp;"-"&amp;'BH (2)'!$A879,'BH (2)'!$B$7:$S$1006,S$5,0),"")</f>
        <v/>
      </c>
      <c r="T879" s="26" t="str">
        <f t="shared" si="52"/>
        <v/>
      </c>
      <c r="U879" s="26" t="str">
        <f t="shared" si="53"/>
        <v/>
      </c>
      <c r="V879" s="26" t="str">
        <f t="shared" si="54"/>
        <v/>
      </c>
      <c r="W879" s="26" t="str">
        <f t="shared" si="55"/>
        <v/>
      </c>
    </row>
    <row r="880" spans="3:23" ht="45" customHeight="1" x14ac:dyDescent="0.25">
      <c r="C880" s="32">
        <v>874</v>
      </c>
      <c r="D880" s="150" t="str">
        <f>IFERROR(VLOOKUP('BH (2)'!$C$4&amp;"-"&amp;'BH (2)'!$A880,'BH (2)'!$B$7:$S$1006,D$5,0),"")</f>
        <v/>
      </c>
      <c r="E880" s="160" t="str">
        <f>IFERROR(VLOOKUP('BH (2)'!$C$4&amp;"-"&amp;'BH (2)'!$A880,'BH (2)'!$B$7:$S$1006,E$5,0),"")</f>
        <v/>
      </c>
      <c r="F880" s="152" t="str">
        <f>IFERROR(VLOOKUP('BH (2)'!$C$4&amp;"-"&amp;'BH (2)'!$A880,'BH (2)'!$B$7:$S$1006,F$5,0),"")</f>
        <v/>
      </c>
      <c r="G880" s="153" t="str">
        <f>IFERROR(VLOOKUP('BH (2)'!$C$4&amp;"-"&amp;'BH (2)'!$A880,'BH (2)'!$B$7:$S$1006,G$5,0),"")</f>
        <v/>
      </c>
      <c r="H880" s="154" t="str">
        <f>IFERROR(VLOOKUP('BH (2)'!$C$4&amp;"-"&amp;'BH (2)'!$A880,'BH (2)'!$B$7:$S$1006,H$5,0),"")</f>
        <v/>
      </c>
      <c r="I880" s="153" t="str">
        <f>IFERROR(VLOOKUP('BH (2)'!$C$4&amp;"-"&amp;'BH (2)'!$A880,'BH (2)'!$B$7:$S$1006,I$5,0),"")</f>
        <v/>
      </c>
      <c r="J880" s="155" t="str">
        <f>IFERROR(VLOOKUP('BH (2)'!$C$4&amp;"-"&amp;'BH (2)'!$A880,'BH (2)'!$B$7:$S$1006,J$5,0),"")</f>
        <v/>
      </c>
      <c r="K880" s="153" t="str">
        <f>IFERROR(VLOOKUP('BH (2)'!$C$4&amp;"-"&amp;'BH (2)'!$A880,'BH (2)'!$B$7:$S$1006,K$5,0),"")</f>
        <v/>
      </c>
      <c r="L880" s="150" t="str">
        <f>IFERROR(VLOOKUP('BH (2)'!$C$4&amp;"-"&amp;'BH (2)'!$A880,'BH (2)'!$B$7:$S$1006,L$5,0),"")</f>
        <v/>
      </c>
      <c r="M880" s="154" t="str">
        <f>IFERROR(VLOOKUP('BH (2)'!$C$4&amp;"-"&amp;'BH (2)'!$A880,'BH (2)'!$B$7:$S$1006,M$5,0),"")</f>
        <v/>
      </c>
      <c r="N880" s="150" t="str">
        <f>IFERROR(VLOOKUP('BH (2)'!$C$4&amp;"-"&amp;'BH (2)'!$A880,'BH (2)'!$B$7:$S$1006,N$5,0),"")</f>
        <v/>
      </c>
      <c r="O880" s="156" t="str">
        <f>IFERROR(VLOOKUP('BH (2)'!$C$4&amp;"-"&amp;'BH (2)'!$A880,'BH (2)'!$B$7:$S$1006,O$5,0),"")</f>
        <v/>
      </c>
      <c r="P880" s="148" t="str">
        <f>IFERROR(VLOOKUP('BH (2)'!$C$4&amp;"-"&amp;'BH (2)'!$A880,'BH (2)'!$B$7:$S$1006,P$5,0),"")</f>
        <v/>
      </c>
      <c r="Q880" s="157" t="str">
        <f>IFERROR(VLOOKUP('BH (2)'!$C$4&amp;"-"&amp;'BH (2)'!$A880,'BH (2)'!$B$7:$S$1006,Q$5,0),"")</f>
        <v/>
      </c>
      <c r="R880" s="158" t="str">
        <f>IFERROR(VLOOKUP('BH (2)'!$C$4&amp;"-"&amp;'BH (2)'!$A880,'BH (2)'!$B$7:$S$1006,R$5,0),"")</f>
        <v/>
      </c>
      <c r="S880" s="159" t="str">
        <f>IFERROR(VLOOKUP('BH (2)'!$C$4&amp;"-"&amp;'BH (2)'!$A880,'BH (2)'!$B$7:$S$1006,S$5,0),"")</f>
        <v/>
      </c>
      <c r="T880" s="26" t="str">
        <f t="shared" si="52"/>
        <v/>
      </c>
      <c r="U880" s="26" t="str">
        <f t="shared" si="53"/>
        <v/>
      </c>
      <c r="V880" s="26" t="str">
        <f t="shared" si="54"/>
        <v/>
      </c>
      <c r="W880" s="26" t="str">
        <f t="shared" si="55"/>
        <v/>
      </c>
    </row>
    <row r="881" spans="3:23" ht="45" customHeight="1" x14ac:dyDescent="0.25">
      <c r="C881" s="32">
        <v>875</v>
      </c>
      <c r="D881" s="150" t="str">
        <f>IFERROR(VLOOKUP('BH (2)'!$C$4&amp;"-"&amp;'BH (2)'!$A881,'BH (2)'!$B$7:$S$1006,D$5,0),"")</f>
        <v/>
      </c>
      <c r="E881" s="160" t="str">
        <f>IFERROR(VLOOKUP('BH (2)'!$C$4&amp;"-"&amp;'BH (2)'!$A881,'BH (2)'!$B$7:$S$1006,E$5,0),"")</f>
        <v/>
      </c>
      <c r="F881" s="152" t="str">
        <f>IFERROR(VLOOKUP('BH (2)'!$C$4&amp;"-"&amp;'BH (2)'!$A881,'BH (2)'!$B$7:$S$1006,F$5,0),"")</f>
        <v/>
      </c>
      <c r="G881" s="153" t="str">
        <f>IFERROR(VLOOKUP('BH (2)'!$C$4&amp;"-"&amp;'BH (2)'!$A881,'BH (2)'!$B$7:$S$1006,G$5,0),"")</f>
        <v/>
      </c>
      <c r="H881" s="154" t="str">
        <f>IFERROR(VLOOKUP('BH (2)'!$C$4&amp;"-"&amp;'BH (2)'!$A881,'BH (2)'!$B$7:$S$1006,H$5,0),"")</f>
        <v/>
      </c>
      <c r="I881" s="153" t="str">
        <f>IFERROR(VLOOKUP('BH (2)'!$C$4&amp;"-"&amp;'BH (2)'!$A881,'BH (2)'!$B$7:$S$1006,I$5,0),"")</f>
        <v/>
      </c>
      <c r="J881" s="155" t="str">
        <f>IFERROR(VLOOKUP('BH (2)'!$C$4&amp;"-"&amp;'BH (2)'!$A881,'BH (2)'!$B$7:$S$1006,J$5,0),"")</f>
        <v/>
      </c>
      <c r="K881" s="153" t="str">
        <f>IFERROR(VLOOKUP('BH (2)'!$C$4&amp;"-"&amp;'BH (2)'!$A881,'BH (2)'!$B$7:$S$1006,K$5,0),"")</f>
        <v/>
      </c>
      <c r="L881" s="150" t="str">
        <f>IFERROR(VLOOKUP('BH (2)'!$C$4&amp;"-"&amp;'BH (2)'!$A881,'BH (2)'!$B$7:$S$1006,L$5,0),"")</f>
        <v/>
      </c>
      <c r="M881" s="154" t="str">
        <f>IFERROR(VLOOKUP('BH (2)'!$C$4&amp;"-"&amp;'BH (2)'!$A881,'BH (2)'!$B$7:$S$1006,M$5,0),"")</f>
        <v/>
      </c>
      <c r="N881" s="150" t="str">
        <f>IFERROR(VLOOKUP('BH (2)'!$C$4&amp;"-"&amp;'BH (2)'!$A881,'BH (2)'!$B$7:$S$1006,N$5,0),"")</f>
        <v/>
      </c>
      <c r="O881" s="156" t="str">
        <f>IFERROR(VLOOKUP('BH (2)'!$C$4&amp;"-"&amp;'BH (2)'!$A881,'BH (2)'!$B$7:$S$1006,O$5,0),"")</f>
        <v/>
      </c>
      <c r="P881" s="148" t="str">
        <f>IFERROR(VLOOKUP('BH (2)'!$C$4&amp;"-"&amp;'BH (2)'!$A881,'BH (2)'!$B$7:$S$1006,P$5,0),"")</f>
        <v/>
      </c>
      <c r="Q881" s="157" t="str">
        <f>IFERROR(VLOOKUP('BH (2)'!$C$4&amp;"-"&amp;'BH (2)'!$A881,'BH (2)'!$B$7:$S$1006,Q$5,0),"")</f>
        <v/>
      </c>
      <c r="R881" s="158" t="str">
        <f>IFERROR(VLOOKUP('BH (2)'!$C$4&amp;"-"&amp;'BH (2)'!$A881,'BH (2)'!$B$7:$S$1006,R$5,0),"")</f>
        <v/>
      </c>
      <c r="S881" s="159" t="str">
        <f>IFERROR(VLOOKUP('BH (2)'!$C$4&amp;"-"&amp;'BH (2)'!$A881,'BH (2)'!$B$7:$S$1006,S$5,0),"")</f>
        <v/>
      </c>
      <c r="T881" s="26" t="str">
        <f t="shared" si="52"/>
        <v/>
      </c>
      <c r="U881" s="26" t="str">
        <f t="shared" si="53"/>
        <v/>
      </c>
      <c r="V881" s="26" t="str">
        <f t="shared" si="54"/>
        <v/>
      </c>
      <c r="W881" s="26" t="str">
        <f t="shared" si="55"/>
        <v/>
      </c>
    </row>
    <row r="882" spans="3:23" ht="45" customHeight="1" x14ac:dyDescent="0.25">
      <c r="C882" s="32">
        <v>876</v>
      </c>
      <c r="D882" s="150" t="str">
        <f>IFERROR(VLOOKUP('BH (2)'!$C$4&amp;"-"&amp;'BH (2)'!$A882,'BH (2)'!$B$7:$S$1006,D$5,0),"")</f>
        <v/>
      </c>
      <c r="E882" s="160" t="str">
        <f>IFERROR(VLOOKUP('BH (2)'!$C$4&amp;"-"&amp;'BH (2)'!$A882,'BH (2)'!$B$7:$S$1006,E$5,0),"")</f>
        <v/>
      </c>
      <c r="F882" s="152" t="str">
        <f>IFERROR(VLOOKUP('BH (2)'!$C$4&amp;"-"&amp;'BH (2)'!$A882,'BH (2)'!$B$7:$S$1006,F$5,0),"")</f>
        <v/>
      </c>
      <c r="G882" s="153" t="str">
        <f>IFERROR(VLOOKUP('BH (2)'!$C$4&amp;"-"&amp;'BH (2)'!$A882,'BH (2)'!$B$7:$S$1006,G$5,0),"")</f>
        <v/>
      </c>
      <c r="H882" s="154" t="str">
        <f>IFERROR(VLOOKUP('BH (2)'!$C$4&amp;"-"&amp;'BH (2)'!$A882,'BH (2)'!$B$7:$S$1006,H$5,0),"")</f>
        <v/>
      </c>
      <c r="I882" s="153" t="str">
        <f>IFERROR(VLOOKUP('BH (2)'!$C$4&amp;"-"&amp;'BH (2)'!$A882,'BH (2)'!$B$7:$S$1006,I$5,0),"")</f>
        <v/>
      </c>
      <c r="J882" s="155" t="str">
        <f>IFERROR(VLOOKUP('BH (2)'!$C$4&amp;"-"&amp;'BH (2)'!$A882,'BH (2)'!$B$7:$S$1006,J$5,0),"")</f>
        <v/>
      </c>
      <c r="K882" s="153" t="str">
        <f>IFERROR(VLOOKUP('BH (2)'!$C$4&amp;"-"&amp;'BH (2)'!$A882,'BH (2)'!$B$7:$S$1006,K$5,0),"")</f>
        <v/>
      </c>
      <c r="L882" s="150" t="str">
        <f>IFERROR(VLOOKUP('BH (2)'!$C$4&amp;"-"&amp;'BH (2)'!$A882,'BH (2)'!$B$7:$S$1006,L$5,0),"")</f>
        <v/>
      </c>
      <c r="M882" s="154" t="str">
        <f>IFERROR(VLOOKUP('BH (2)'!$C$4&amp;"-"&amp;'BH (2)'!$A882,'BH (2)'!$B$7:$S$1006,M$5,0),"")</f>
        <v/>
      </c>
      <c r="N882" s="150" t="str">
        <f>IFERROR(VLOOKUP('BH (2)'!$C$4&amp;"-"&amp;'BH (2)'!$A882,'BH (2)'!$B$7:$S$1006,N$5,0),"")</f>
        <v/>
      </c>
      <c r="O882" s="156" t="str">
        <f>IFERROR(VLOOKUP('BH (2)'!$C$4&amp;"-"&amp;'BH (2)'!$A882,'BH (2)'!$B$7:$S$1006,O$5,0),"")</f>
        <v/>
      </c>
      <c r="P882" s="148" t="str">
        <f>IFERROR(VLOOKUP('BH (2)'!$C$4&amp;"-"&amp;'BH (2)'!$A882,'BH (2)'!$B$7:$S$1006,P$5,0),"")</f>
        <v/>
      </c>
      <c r="Q882" s="157" t="str">
        <f>IFERROR(VLOOKUP('BH (2)'!$C$4&amp;"-"&amp;'BH (2)'!$A882,'BH (2)'!$B$7:$S$1006,Q$5,0),"")</f>
        <v/>
      </c>
      <c r="R882" s="158" t="str">
        <f>IFERROR(VLOOKUP('BH (2)'!$C$4&amp;"-"&amp;'BH (2)'!$A882,'BH (2)'!$B$7:$S$1006,R$5,0),"")</f>
        <v/>
      </c>
      <c r="S882" s="159" t="str">
        <f>IFERROR(VLOOKUP('BH (2)'!$C$4&amp;"-"&amp;'BH (2)'!$A882,'BH (2)'!$B$7:$S$1006,S$5,0),"")</f>
        <v/>
      </c>
      <c r="T882" s="26" t="str">
        <f t="shared" si="52"/>
        <v/>
      </c>
      <c r="U882" s="26" t="str">
        <f t="shared" si="53"/>
        <v/>
      </c>
      <c r="V882" s="26" t="str">
        <f t="shared" si="54"/>
        <v/>
      </c>
      <c r="W882" s="26" t="str">
        <f t="shared" si="55"/>
        <v/>
      </c>
    </row>
    <row r="883" spans="3:23" ht="45" customHeight="1" x14ac:dyDescent="0.25">
      <c r="C883" s="32">
        <v>877</v>
      </c>
      <c r="D883" s="150" t="str">
        <f>IFERROR(VLOOKUP('BH (2)'!$C$4&amp;"-"&amp;'BH (2)'!$A883,'BH (2)'!$B$7:$S$1006,D$5,0),"")</f>
        <v/>
      </c>
      <c r="E883" s="160" t="str">
        <f>IFERROR(VLOOKUP('BH (2)'!$C$4&amp;"-"&amp;'BH (2)'!$A883,'BH (2)'!$B$7:$S$1006,E$5,0),"")</f>
        <v/>
      </c>
      <c r="F883" s="152" t="str">
        <f>IFERROR(VLOOKUP('BH (2)'!$C$4&amp;"-"&amp;'BH (2)'!$A883,'BH (2)'!$B$7:$S$1006,F$5,0),"")</f>
        <v/>
      </c>
      <c r="G883" s="153" t="str">
        <f>IFERROR(VLOOKUP('BH (2)'!$C$4&amp;"-"&amp;'BH (2)'!$A883,'BH (2)'!$B$7:$S$1006,G$5,0),"")</f>
        <v/>
      </c>
      <c r="H883" s="154" t="str">
        <f>IFERROR(VLOOKUP('BH (2)'!$C$4&amp;"-"&amp;'BH (2)'!$A883,'BH (2)'!$B$7:$S$1006,H$5,0),"")</f>
        <v/>
      </c>
      <c r="I883" s="153" t="str">
        <f>IFERROR(VLOOKUP('BH (2)'!$C$4&amp;"-"&amp;'BH (2)'!$A883,'BH (2)'!$B$7:$S$1006,I$5,0),"")</f>
        <v/>
      </c>
      <c r="J883" s="155" t="str">
        <f>IFERROR(VLOOKUP('BH (2)'!$C$4&amp;"-"&amp;'BH (2)'!$A883,'BH (2)'!$B$7:$S$1006,J$5,0),"")</f>
        <v/>
      </c>
      <c r="K883" s="153" t="str">
        <f>IFERROR(VLOOKUP('BH (2)'!$C$4&amp;"-"&amp;'BH (2)'!$A883,'BH (2)'!$B$7:$S$1006,K$5,0),"")</f>
        <v/>
      </c>
      <c r="L883" s="150" t="str">
        <f>IFERROR(VLOOKUP('BH (2)'!$C$4&amp;"-"&amp;'BH (2)'!$A883,'BH (2)'!$B$7:$S$1006,L$5,0),"")</f>
        <v/>
      </c>
      <c r="M883" s="154" t="str">
        <f>IFERROR(VLOOKUP('BH (2)'!$C$4&amp;"-"&amp;'BH (2)'!$A883,'BH (2)'!$B$7:$S$1006,M$5,0),"")</f>
        <v/>
      </c>
      <c r="N883" s="150" t="str">
        <f>IFERROR(VLOOKUP('BH (2)'!$C$4&amp;"-"&amp;'BH (2)'!$A883,'BH (2)'!$B$7:$S$1006,N$5,0),"")</f>
        <v/>
      </c>
      <c r="O883" s="156" t="str">
        <f>IFERROR(VLOOKUP('BH (2)'!$C$4&amp;"-"&amp;'BH (2)'!$A883,'BH (2)'!$B$7:$S$1006,O$5,0),"")</f>
        <v/>
      </c>
      <c r="P883" s="148" t="str">
        <f>IFERROR(VLOOKUP('BH (2)'!$C$4&amp;"-"&amp;'BH (2)'!$A883,'BH (2)'!$B$7:$S$1006,P$5,0),"")</f>
        <v/>
      </c>
      <c r="Q883" s="157" t="str">
        <f>IFERROR(VLOOKUP('BH (2)'!$C$4&amp;"-"&amp;'BH (2)'!$A883,'BH (2)'!$B$7:$S$1006,Q$5,0),"")</f>
        <v/>
      </c>
      <c r="R883" s="158" t="str">
        <f>IFERROR(VLOOKUP('BH (2)'!$C$4&amp;"-"&amp;'BH (2)'!$A883,'BH (2)'!$B$7:$S$1006,R$5,0),"")</f>
        <v/>
      </c>
      <c r="S883" s="159" t="str">
        <f>IFERROR(VLOOKUP('BH (2)'!$C$4&amp;"-"&amp;'BH (2)'!$A883,'BH (2)'!$B$7:$S$1006,S$5,0),"")</f>
        <v/>
      </c>
      <c r="T883" s="26" t="str">
        <f t="shared" si="52"/>
        <v/>
      </c>
      <c r="U883" s="26" t="str">
        <f t="shared" si="53"/>
        <v/>
      </c>
      <c r="V883" s="26" t="str">
        <f t="shared" si="54"/>
        <v/>
      </c>
      <c r="W883" s="26" t="str">
        <f t="shared" si="55"/>
        <v/>
      </c>
    </row>
    <row r="884" spans="3:23" ht="45" customHeight="1" x14ac:dyDescent="0.25">
      <c r="C884" s="32">
        <v>878</v>
      </c>
      <c r="D884" s="150" t="str">
        <f>IFERROR(VLOOKUP('BH (2)'!$C$4&amp;"-"&amp;'BH (2)'!$A884,'BH (2)'!$B$7:$S$1006,D$5,0),"")</f>
        <v/>
      </c>
      <c r="E884" s="160" t="str">
        <f>IFERROR(VLOOKUP('BH (2)'!$C$4&amp;"-"&amp;'BH (2)'!$A884,'BH (2)'!$B$7:$S$1006,E$5,0),"")</f>
        <v/>
      </c>
      <c r="F884" s="152" t="str">
        <f>IFERROR(VLOOKUP('BH (2)'!$C$4&amp;"-"&amp;'BH (2)'!$A884,'BH (2)'!$B$7:$S$1006,F$5,0),"")</f>
        <v/>
      </c>
      <c r="G884" s="153" t="str">
        <f>IFERROR(VLOOKUP('BH (2)'!$C$4&amp;"-"&amp;'BH (2)'!$A884,'BH (2)'!$B$7:$S$1006,G$5,0),"")</f>
        <v/>
      </c>
      <c r="H884" s="154" t="str">
        <f>IFERROR(VLOOKUP('BH (2)'!$C$4&amp;"-"&amp;'BH (2)'!$A884,'BH (2)'!$B$7:$S$1006,H$5,0),"")</f>
        <v/>
      </c>
      <c r="I884" s="153" t="str">
        <f>IFERROR(VLOOKUP('BH (2)'!$C$4&amp;"-"&amp;'BH (2)'!$A884,'BH (2)'!$B$7:$S$1006,I$5,0),"")</f>
        <v/>
      </c>
      <c r="J884" s="155" t="str">
        <f>IFERROR(VLOOKUP('BH (2)'!$C$4&amp;"-"&amp;'BH (2)'!$A884,'BH (2)'!$B$7:$S$1006,J$5,0),"")</f>
        <v/>
      </c>
      <c r="K884" s="153" t="str">
        <f>IFERROR(VLOOKUP('BH (2)'!$C$4&amp;"-"&amp;'BH (2)'!$A884,'BH (2)'!$B$7:$S$1006,K$5,0),"")</f>
        <v/>
      </c>
      <c r="L884" s="150" t="str">
        <f>IFERROR(VLOOKUP('BH (2)'!$C$4&amp;"-"&amp;'BH (2)'!$A884,'BH (2)'!$B$7:$S$1006,L$5,0),"")</f>
        <v/>
      </c>
      <c r="M884" s="154" t="str">
        <f>IFERROR(VLOOKUP('BH (2)'!$C$4&amp;"-"&amp;'BH (2)'!$A884,'BH (2)'!$B$7:$S$1006,M$5,0),"")</f>
        <v/>
      </c>
      <c r="N884" s="150" t="str">
        <f>IFERROR(VLOOKUP('BH (2)'!$C$4&amp;"-"&amp;'BH (2)'!$A884,'BH (2)'!$B$7:$S$1006,N$5,0),"")</f>
        <v/>
      </c>
      <c r="O884" s="156" t="str">
        <f>IFERROR(VLOOKUP('BH (2)'!$C$4&amp;"-"&amp;'BH (2)'!$A884,'BH (2)'!$B$7:$S$1006,O$5,0),"")</f>
        <v/>
      </c>
      <c r="P884" s="148" t="str">
        <f>IFERROR(VLOOKUP('BH (2)'!$C$4&amp;"-"&amp;'BH (2)'!$A884,'BH (2)'!$B$7:$S$1006,P$5,0),"")</f>
        <v/>
      </c>
      <c r="Q884" s="157" t="str">
        <f>IFERROR(VLOOKUP('BH (2)'!$C$4&amp;"-"&amp;'BH (2)'!$A884,'BH (2)'!$B$7:$S$1006,Q$5,0),"")</f>
        <v/>
      </c>
      <c r="R884" s="158" t="str">
        <f>IFERROR(VLOOKUP('BH (2)'!$C$4&amp;"-"&amp;'BH (2)'!$A884,'BH (2)'!$B$7:$S$1006,R$5,0),"")</f>
        <v/>
      </c>
      <c r="S884" s="159" t="str">
        <f>IFERROR(VLOOKUP('BH (2)'!$C$4&amp;"-"&amp;'BH (2)'!$A884,'BH (2)'!$B$7:$S$1006,S$5,0),"")</f>
        <v/>
      </c>
      <c r="T884" s="26" t="str">
        <f t="shared" si="52"/>
        <v/>
      </c>
      <c r="U884" s="26" t="str">
        <f t="shared" si="53"/>
        <v/>
      </c>
      <c r="V884" s="26" t="str">
        <f t="shared" si="54"/>
        <v/>
      </c>
      <c r="W884" s="26" t="str">
        <f t="shared" si="55"/>
        <v/>
      </c>
    </row>
    <row r="885" spans="3:23" ht="45" customHeight="1" x14ac:dyDescent="0.25">
      <c r="C885" s="32">
        <v>879</v>
      </c>
      <c r="D885" s="150" t="str">
        <f>IFERROR(VLOOKUP('BH (2)'!$C$4&amp;"-"&amp;'BH (2)'!$A885,'BH (2)'!$B$7:$S$1006,D$5,0),"")</f>
        <v/>
      </c>
      <c r="E885" s="160" t="str">
        <f>IFERROR(VLOOKUP('BH (2)'!$C$4&amp;"-"&amp;'BH (2)'!$A885,'BH (2)'!$B$7:$S$1006,E$5,0),"")</f>
        <v/>
      </c>
      <c r="F885" s="152" t="str">
        <f>IFERROR(VLOOKUP('BH (2)'!$C$4&amp;"-"&amp;'BH (2)'!$A885,'BH (2)'!$B$7:$S$1006,F$5,0),"")</f>
        <v/>
      </c>
      <c r="G885" s="153" t="str">
        <f>IFERROR(VLOOKUP('BH (2)'!$C$4&amp;"-"&amp;'BH (2)'!$A885,'BH (2)'!$B$7:$S$1006,G$5,0),"")</f>
        <v/>
      </c>
      <c r="H885" s="154" t="str">
        <f>IFERROR(VLOOKUP('BH (2)'!$C$4&amp;"-"&amp;'BH (2)'!$A885,'BH (2)'!$B$7:$S$1006,H$5,0),"")</f>
        <v/>
      </c>
      <c r="I885" s="153" t="str">
        <f>IFERROR(VLOOKUP('BH (2)'!$C$4&amp;"-"&amp;'BH (2)'!$A885,'BH (2)'!$B$7:$S$1006,I$5,0),"")</f>
        <v/>
      </c>
      <c r="J885" s="155" t="str">
        <f>IFERROR(VLOOKUP('BH (2)'!$C$4&amp;"-"&amp;'BH (2)'!$A885,'BH (2)'!$B$7:$S$1006,J$5,0),"")</f>
        <v/>
      </c>
      <c r="K885" s="153" t="str">
        <f>IFERROR(VLOOKUP('BH (2)'!$C$4&amp;"-"&amp;'BH (2)'!$A885,'BH (2)'!$B$7:$S$1006,K$5,0),"")</f>
        <v/>
      </c>
      <c r="L885" s="150" t="str">
        <f>IFERROR(VLOOKUP('BH (2)'!$C$4&amp;"-"&amp;'BH (2)'!$A885,'BH (2)'!$B$7:$S$1006,L$5,0),"")</f>
        <v/>
      </c>
      <c r="M885" s="154" t="str">
        <f>IFERROR(VLOOKUP('BH (2)'!$C$4&amp;"-"&amp;'BH (2)'!$A885,'BH (2)'!$B$7:$S$1006,M$5,0),"")</f>
        <v/>
      </c>
      <c r="N885" s="150" t="str">
        <f>IFERROR(VLOOKUP('BH (2)'!$C$4&amp;"-"&amp;'BH (2)'!$A885,'BH (2)'!$B$7:$S$1006,N$5,0),"")</f>
        <v/>
      </c>
      <c r="O885" s="156" t="str">
        <f>IFERROR(VLOOKUP('BH (2)'!$C$4&amp;"-"&amp;'BH (2)'!$A885,'BH (2)'!$B$7:$S$1006,O$5,0),"")</f>
        <v/>
      </c>
      <c r="P885" s="148" t="str">
        <f>IFERROR(VLOOKUP('BH (2)'!$C$4&amp;"-"&amp;'BH (2)'!$A885,'BH (2)'!$B$7:$S$1006,P$5,0),"")</f>
        <v/>
      </c>
      <c r="Q885" s="157" t="str">
        <f>IFERROR(VLOOKUP('BH (2)'!$C$4&amp;"-"&amp;'BH (2)'!$A885,'BH (2)'!$B$7:$S$1006,Q$5,0),"")</f>
        <v/>
      </c>
      <c r="R885" s="158" t="str">
        <f>IFERROR(VLOOKUP('BH (2)'!$C$4&amp;"-"&amp;'BH (2)'!$A885,'BH (2)'!$B$7:$S$1006,R$5,0),"")</f>
        <v/>
      </c>
      <c r="S885" s="159" t="str">
        <f>IFERROR(VLOOKUP('BH (2)'!$C$4&amp;"-"&amp;'BH (2)'!$A885,'BH (2)'!$B$7:$S$1006,S$5,0),"")</f>
        <v/>
      </c>
      <c r="T885" s="26" t="str">
        <f t="shared" si="52"/>
        <v/>
      </c>
      <c r="U885" s="26" t="str">
        <f t="shared" si="53"/>
        <v/>
      </c>
      <c r="V885" s="26" t="str">
        <f t="shared" si="54"/>
        <v/>
      </c>
      <c r="W885" s="26" t="str">
        <f t="shared" si="55"/>
        <v/>
      </c>
    </row>
    <row r="886" spans="3:23" ht="45" customHeight="1" x14ac:dyDescent="0.25">
      <c r="C886" s="32">
        <v>880</v>
      </c>
      <c r="D886" s="150" t="str">
        <f>IFERROR(VLOOKUP('BH (2)'!$C$4&amp;"-"&amp;'BH (2)'!$A886,'BH (2)'!$B$7:$S$1006,D$5,0),"")</f>
        <v/>
      </c>
      <c r="E886" s="160" t="str">
        <f>IFERROR(VLOOKUP('BH (2)'!$C$4&amp;"-"&amp;'BH (2)'!$A886,'BH (2)'!$B$7:$S$1006,E$5,0),"")</f>
        <v/>
      </c>
      <c r="F886" s="152" t="str">
        <f>IFERROR(VLOOKUP('BH (2)'!$C$4&amp;"-"&amp;'BH (2)'!$A886,'BH (2)'!$B$7:$S$1006,F$5,0),"")</f>
        <v/>
      </c>
      <c r="G886" s="153" t="str">
        <f>IFERROR(VLOOKUP('BH (2)'!$C$4&amp;"-"&amp;'BH (2)'!$A886,'BH (2)'!$B$7:$S$1006,G$5,0),"")</f>
        <v/>
      </c>
      <c r="H886" s="154" t="str">
        <f>IFERROR(VLOOKUP('BH (2)'!$C$4&amp;"-"&amp;'BH (2)'!$A886,'BH (2)'!$B$7:$S$1006,H$5,0),"")</f>
        <v/>
      </c>
      <c r="I886" s="153" t="str">
        <f>IFERROR(VLOOKUP('BH (2)'!$C$4&amp;"-"&amp;'BH (2)'!$A886,'BH (2)'!$B$7:$S$1006,I$5,0),"")</f>
        <v/>
      </c>
      <c r="J886" s="155" t="str">
        <f>IFERROR(VLOOKUP('BH (2)'!$C$4&amp;"-"&amp;'BH (2)'!$A886,'BH (2)'!$B$7:$S$1006,J$5,0),"")</f>
        <v/>
      </c>
      <c r="K886" s="153" t="str">
        <f>IFERROR(VLOOKUP('BH (2)'!$C$4&amp;"-"&amp;'BH (2)'!$A886,'BH (2)'!$B$7:$S$1006,K$5,0),"")</f>
        <v/>
      </c>
      <c r="L886" s="150" t="str">
        <f>IFERROR(VLOOKUP('BH (2)'!$C$4&amp;"-"&amp;'BH (2)'!$A886,'BH (2)'!$B$7:$S$1006,L$5,0),"")</f>
        <v/>
      </c>
      <c r="M886" s="154" t="str">
        <f>IFERROR(VLOOKUP('BH (2)'!$C$4&amp;"-"&amp;'BH (2)'!$A886,'BH (2)'!$B$7:$S$1006,M$5,0),"")</f>
        <v/>
      </c>
      <c r="N886" s="150" t="str">
        <f>IFERROR(VLOOKUP('BH (2)'!$C$4&amp;"-"&amp;'BH (2)'!$A886,'BH (2)'!$B$7:$S$1006,N$5,0),"")</f>
        <v/>
      </c>
      <c r="O886" s="156" t="str">
        <f>IFERROR(VLOOKUP('BH (2)'!$C$4&amp;"-"&amp;'BH (2)'!$A886,'BH (2)'!$B$7:$S$1006,O$5,0),"")</f>
        <v/>
      </c>
      <c r="P886" s="148" t="str">
        <f>IFERROR(VLOOKUP('BH (2)'!$C$4&amp;"-"&amp;'BH (2)'!$A886,'BH (2)'!$B$7:$S$1006,P$5,0),"")</f>
        <v/>
      </c>
      <c r="Q886" s="157" t="str">
        <f>IFERROR(VLOOKUP('BH (2)'!$C$4&amp;"-"&amp;'BH (2)'!$A886,'BH (2)'!$B$7:$S$1006,Q$5,0),"")</f>
        <v/>
      </c>
      <c r="R886" s="158" t="str">
        <f>IFERROR(VLOOKUP('BH (2)'!$C$4&amp;"-"&amp;'BH (2)'!$A886,'BH (2)'!$B$7:$S$1006,R$5,0),"")</f>
        <v/>
      </c>
      <c r="S886" s="159" t="str">
        <f>IFERROR(VLOOKUP('BH (2)'!$C$4&amp;"-"&amp;'BH (2)'!$A886,'BH (2)'!$B$7:$S$1006,S$5,0),"")</f>
        <v/>
      </c>
      <c r="T886" s="26" t="str">
        <f t="shared" si="52"/>
        <v/>
      </c>
      <c r="U886" s="26" t="str">
        <f t="shared" si="53"/>
        <v/>
      </c>
      <c r="V886" s="26" t="str">
        <f t="shared" si="54"/>
        <v/>
      </c>
      <c r="W886" s="26" t="str">
        <f t="shared" si="55"/>
        <v/>
      </c>
    </row>
    <row r="887" spans="3:23" ht="45" customHeight="1" x14ac:dyDescent="0.25">
      <c r="C887" s="32">
        <v>881</v>
      </c>
      <c r="D887" s="150" t="str">
        <f>IFERROR(VLOOKUP('BH (2)'!$C$4&amp;"-"&amp;'BH (2)'!$A887,'BH (2)'!$B$7:$S$1006,D$5,0),"")</f>
        <v/>
      </c>
      <c r="E887" s="160" t="str">
        <f>IFERROR(VLOOKUP('BH (2)'!$C$4&amp;"-"&amp;'BH (2)'!$A887,'BH (2)'!$B$7:$S$1006,E$5,0),"")</f>
        <v/>
      </c>
      <c r="F887" s="152" t="str">
        <f>IFERROR(VLOOKUP('BH (2)'!$C$4&amp;"-"&amp;'BH (2)'!$A887,'BH (2)'!$B$7:$S$1006,F$5,0),"")</f>
        <v/>
      </c>
      <c r="G887" s="153" t="str">
        <f>IFERROR(VLOOKUP('BH (2)'!$C$4&amp;"-"&amp;'BH (2)'!$A887,'BH (2)'!$B$7:$S$1006,G$5,0),"")</f>
        <v/>
      </c>
      <c r="H887" s="154" t="str">
        <f>IFERROR(VLOOKUP('BH (2)'!$C$4&amp;"-"&amp;'BH (2)'!$A887,'BH (2)'!$B$7:$S$1006,H$5,0),"")</f>
        <v/>
      </c>
      <c r="I887" s="153" t="str">
        <f>IFERROR(VLOOKUP('BH (2)'!$C$4&amp;"-"&amp;'BH (2)'!$A887,'BH (2)'!$B$7:$S$1006,I$5,0),"")</f>
        <v/>
      </c>
      <c r="J887" s="155" t="str">
        <f>IFERROR(VLOOKUP('BH (2)'!$C$4&amp;"-"&amp;'BH (2)'!$A887,'BH (2)'!$B$7:$S$1006,J$5,0),"")</f>
        <v/>
      </c>
      <c r="K887" s="153" t="str">
        <f>IFERROR(VLOOKUP('BH (2)'!$C$4&amp;"-"&amp;'BH (2)'!$A887,'BH (2)'!$B$7:$S$1006,K$5,0),"")</f>
        <v/>
      </c>
      <c r="L887" s="150" t="str">
        <f>IFERROR(VLOOKUP('BH (2)'!$C$4&amp;"-"&amp;'BH (2)'!$A887,'BH (2)'!$B$7:$S$1006,L$5,0),"")</f>
        <v/>
      </c>
      <c r="M887" s="154" t="str">
        <f>IFERROR(VLOOKUP('BH (2)'!$C$4&amp;"-"&amp;'BH (2)'!$A887,'BH (2)'!$B$7:$S$1006,M$5,0),"")</f>
        <v/>
      </c>
      <c r="N887" s="150" t="str">
        <f>IFERROR(VLOOKUP('BH (2)'!$C$4&amp;"-"&amp;'BH (2)'!$A887,'BH (2)'!$B$7:$S$1006,N$5,0),"")</f>
        <v/>
      </c>
      <c r="O887" s="156" t="str">
        <f>IFERROR(VLOOKUP('BH (2)'!$C$4&amp;"-"&amp;'BH (2)'!$A887,'BH (2)'!$B$7:$S$1006,O$5,0),"")</f>
        <v/>
      </c>
      <c r="P887" s="148" t="str">
        <f>IFERROR(VLOOKUP('BH (2)'!$C$4&amp;"-"&amp;'BH (2)'!$A887,'BH (2)'!$B$7:$S$1006,P$5,0),"")</f>
        <v/>
      </c>
      <c r="Q887" s="157" t="str">
        <f>IFERROR(VLOOKUP('BH (2)'!$C$4&amp;"-"&amp;'BH (2)'!$A887,'BH (2)'!$B$7:$S$1006,Q$5,0),"")</f>
        <v/>
      </c>
      <c r="R887" s="158" t="str">
        <f>IFERROR(VLOOKUP('BH (2)'!$C$4&amp;"-"&amp;'BH (2)'!$A887,'BH (2)'!$B$7:$S$1006,R$5,0),"")</f>
        <v/>
      </c>
      <c r="S887" s="159" t="str">
        <f>IFERROR(VLOOKUP('BH (2)'!$C$4&amp;"-"&amp;'BH (2)'!$A887,'BH (2)'!$B$7:$S$1006,S$5,0),"")</f>
        <v/>
      </c>
      <c r="T887" s="26" t="str">
        <f t="shared" si="52"/>
        <v/>
      </c>
      <c r="U887" s="26" t="str">
        <f t="shared" si="53"/>
        <v/>
      </c>
      <c r="V887" s="26" t="str">
        <f t="shared" si="54"/>
        <v/>
      </c>
      <c r="W887" s="26" t="str">
        <f t="shared" si="55"/>
        <v/>
      </c>
    </row>
    <row r="888" spans="3:23" ht="45" customHeight="1" x14ac:dyDescent="0.25">
      <c r="C888" s="32">
        <v>882</v>
      </c>
      <c r="D888" s="150" t="str">
        <f>IFERROR(VLOOKUP('BH (2)'!$C$4&amp;"-"&amp;'BH (2)'!$A888,'BH (2)'!$B$7:$S$1006,D$5,0),"")</f>
        <v/>
      </c>
      <c r="E888" s="160" t="str">
        <f>IFERROR(VLOOKUP('BH (2)'!$C$4&amp;"-"&amp;'BH (2)'!$A888,'BH (2)'!$B$7:$S$1006,E$5,0),"")</f>
        <v/>
      </c>
      <c r="F888" s="152" t="str">
        <f>IFERROR(VLOOKUP('BH (2)'!$C$4&amp;"-"&amp;'BH (2)'!$A888,'BH (2)'!$B$7:$S$1006,F$5,0),"")</f>
        <v/>
      </c>
      <c r="G888" s="153" t="str">
        <f>IFERROR(VLOOKUP('BH (2)'!$C$4&amp;"-"&amp;'BH (2)'!$A888,'BH (2)'!$B$7:$S$1006,G$5,0),"")</f>
        <v/>
      </c>
      <c r="H888" s="154" t="str">
        <f>IFERROR(VLOOKUP('BH (2)'!$C$4&amp;"-"&amp;'BH (2)'!$A888,'BH (2)'!$B$7:$S$1006,H$5,0),"")</f>
        <v/>
      </c>
      <c r="I888" s="153" t="str">
        <f>IFERROR(VLOOKUP('BH (2)'!$C$4&amp;"-"&amp;'BH (2)'!$A888,'BH (2)'!$B$7:$S$1006,I$5,0),"")</f>
        <v/>
      </c>
      <c r="J888" s="155" t="str">
        <f>IFERROR(VLOOKUP('BH (2)'!$C$4&amp;"-"&amp;'BH (2)'!$A888,'BH (2)'!$B$7:$S$1006,J$5,0),"")</f>
        <v/>
      </c>
      <c r="K888" s="153" t="str">
        <f>IFERROR(VLOOKUP('BH (2)'!$C$4&amp;"-"&amp;'BH (2)'!$A888,'BH (2)'!$B$7:$S$1006,K$5,0),"")</f>
        <v/>
      </c>
      <c r="L888" s="150" t="str">
        <f>IFERROR(VLOOKUP('BH (2)'!$C$4&amp;"-"&amp;'BH (2)'!$A888,'BH (2)'!$B$7:$S$1006,L$5,0),"")</f>
        <v/>
      </c>
      <c r="M888" s="154" t="str">
        <f>IFERROR(VLOOKUP('BH (2)'!$C$4&amp;"-"&amp;'BH (2)'!$A888,'BH (2)'!$B$7:$S$1006,M$5,0),"")</f>
        <v/>
      </c>
      <c r="N888" s="150" t="str">
        <f>IFERROR(VLOOKUP('BH (2)'!$C$4&amp;"-"&amp;'BH (2)'!$A888,'BH (2)'!$B$7:$S$1006,N$5,0),"")</f>
        <v/>
      </c>
      <c r="O888" s="156" t="str">
        <f>IFERROR(VLOOKUP('BH (2)'!$C$4&amp;"-"&amp;'BH (2)'!$A888,'BH (2)'!$B$7:$S$1006,O$5,0),"")</f>
        <v/>
      </c>
      <c r="P888" s="148" t="str">
        <f>IFERROR(VLOOKUP('BH (2)'!$C$4&amp;"-"&amp;'BH (2)'!$A888,'BH (2)'!$B$7:$S$1006,P$5,0),"")</f>
        <v/>
      </c>
      <c r="Q888" s="157" t="str">
        <f>IFERROR(VLOOKUP('BH (2)'!$C$4&amp;"-"&amp;'BH (2)'!$A888,'BH (2)'!$B$7:$S$1006,Q$5,0),"")</f>
        <v/>
      </c>
      <c r="R888" s="158" t="str">
        <f>IFERROR(VLOOKUP('BH (2)'!$C$4&amp;"-"&amp;'BH (2)'!$A888,'BH (2)'!$B$7:$S$1006,R$5,0),"")</f>
        <v/>
      </c>
      <c r="S888" s="159" t="str">
        <f>IFERROR(VLOOKUP('BH (2)'!$C$4&amp;"-"&amp;'BH (2)'!$A888,'BH (2)'!$B$7:$S$1006,S$5,0),"")</f>
        <v/>
      </c>
      <c r="T888" s="26" t="str">
        <f t="shared" si="52"/>
        <v/>
      </c>
      <c r="U888" s="26" t="str">
        <f t="shared" si="53"/>
        <v/>
      </c>
      <c r="V888" s="26" t="str">
        <f t="shared" si="54"/>
        <v/>
      </c>
      <c r="W888" s="26" t="str">
        <f t="shared" si="55"/>
        <v/>
      </c>
    </row>
    <row r="889" spans="3:23" ht="45" customHeight="1" x14ac:dyDescent="0.25">
      <c r="C889" s="32">
        <v>883</v>
      </c>
      <c r="D889" s="150" t="str">
        <f>IFERROR(VLOOKUP('BH (2)'!$C$4&amp;"-"&amp;'BH (2)'!$A889,'BH (2)'!$B$7:$S$1006,D$5,0),"")</f>
        <v/>
      </c>
      <c r="E889" s="160" t="str">
        <f>IFERROR(VLOOKUP('BH (2)'!$C$4&amp;"-"&amp;'BH (2)'!$A889,'BH (2)'!$B$7:$S$1006,E$5,0),"")</f>
        <v/>
      </c>
      <c r="F889" s="152" t="str">
        <f>IFERROR(VLOOKUP('BH (2)'!$C$4&amp;"-"&amp;'BH (2)'!$A889,'BH (2)'!$B$7:$S$1006,F$5,0),"")</f>
        <v/>
      </c>
      <c r="G889" s="153" t="str">
        <f>IFERROR(VLOOKUP('BH (2)'!$C$4&amp;"-"&amp;'BH (2)'!$A889,'BH (2)'!$B$7:$S$1006,G$5,0),"")</f>
        <v/>
      </c>
      <c r="H889" s="154" t="str">
        <f>IFERROR(VLOOKUP('BH (2)'!$C$4&amp;"-"&amp;'BH (2)'!$A889,'BH (2)'!$B$7:$S$1006,H$5,0),"")</f>
        <v/>
      </c>
      <c r="I889" s="153" t="str">
        <f>IFERROR(VLOOKUP('BH (2)'!$C$4&amp;"-"&amp;'BH (2)'!$A889,'BH (2)'!$B$7:$S$1006,I$5,0),"")</f>
        <v/>
      </c>
      <c r="J889" s="155" t="str">
        <f>IFERROR(VLOOKUP('BH (2)'!$C$4&amp;"-"&amp;'BH (2)'!$A889,'BH (2)'!$B$7:$S$1006,J$5,0),"")</f>
        <v/>
      </c>
      <c r="K889" s="153" t="str">
        <f>IFERROR(VLOOKUP('BH (2)'!$C$4&amp;"-"&amp;'BH (2)'!$A889,'BH (2)'!$B$7:$S$1006,K$5,0),"")</f>
        <v/>
      </c>
      <c r="L889" s="150" t="str">
        <f>IFERROR(VLOOKUP('BH (2)'!$C$4&amp;"-"&amp;'BH (2)'!$A889,'BH (2)'!$B$7:$S$1006,L$5,0),"")</f>
        <v/>
      </c>
      <c r="M889" s="154" t="str">
        <f>IFERROR(VLOOKUP('BH (2)'!$C$4&amp;"-"&amp;'BH (2)'!$A889,'BH (2)'!$B$7:$S$1006,M$5,0),"")</f>
        <v/>
      </c>
      <c r="N889" s="150" t="str">
        <f>IFERROR(VLOOKUP('BH (2)'!$C$4&amp;"-"&amp;'BH (2)'!$A889,'BH (2)'!$B$7:$S$1006,N$5,0),"")</f>
        <v/>
      </c>
      <c r="O889" s="156" t="str">
        <f>IFERROR(VLOOKUP('BH (2)'!$C$4&amp;"-"&amp;'BH (2)'!$A889,'BH (2)'!$B$7:$S$1006,O$5,0),"")</f>
        <v/>
      </c>
      <c r="P889" s="148" t="str">
        <f>IFERROR(VLOOKUP('BH (2)'!$C$4&amp;"-"&amp;'BH (2)'!$A889,'BH (2)'!$B$7:$S$1006,P$5,0),"")</f>
        <v/>
      </c>
      <c r="Q889" s="157" t="str">
        <f>IFERROR(VLOOKUP('BH (2)'!$C$4&amp;"-"&amp;'BH (2)'!$A889,'BH (2)'!$B$7:$S$1006,Q$5,0),"")</f>
        <v/>
      </c>
      <c r="R889" s="158" t="str">
        <f>IFERROR(VLOOKUP('BH (2)'!$C$4&amp;"-"&amp;'BH (2)'!$A889,'BH (2)'!$B$7:$S$1006,R$5,0),"")</f>
        <v/>
      </c>
      <c r="S889" s="159" t="str">
        <f>IFERROR(VLOOKUP('BH (2)'!$C$4&amp;"-"&amp;'BH (2)'!$A889,'BH (2)'!$B$7:$S$1006,S$5,0),"")</f>
        <v/>
      </c>
      <c r="T889" s="26" t="str">
        <f t="shared" si="52"/>
        <v/>
      </c>
      <c r="U889" s="26" t="str">
        <f t="shared" si="53"/>
        <v/>
      </c>
      <c r="V889" s="26" t="str">
        <f t="shared" si="54"/>
        <v/>
      </c>
      <c r="W889" s="26" t="str">
        <f t="shared" si="55"/>
        <v/>
      </c>
    </row>
    <row r="890" spans="3:23" ht="45" customHeight="1" x14ac:dyDescent="0.25">
      <c r="C890" s="32">
        <v>884</v>
      </c>
      <c r="D890" s="150" t="str">
        <f>IFERROR(VLOOKUP('BH (2)'!$C$4&amp;"-"&amp;'BH (2)'!$A890,'BH (2)'!$B$7:$S$1006,D$5,0),"")</f>
        <v/>
      </c>
      <c r="E890" s="160" t="str">
        <f>IFERROR(VLOOKUP('BH (2)'!$C$4&amp;"-"&amp;'BH (2)'!$A890,'BH (2)'!$B$7:$S$1006,E$5,0),"")</f>
        <v/>
      </c>
      <c r="F890" s="152" t="str">
        <f>IFERROR(VLOOKUP('BH (2)'!$C$4&amp;"-"&amp;'BH (2)'!$A890,'BH (2)'!$B$7:$S$1006,F$5,0),"")</f>
        <v/>
      </c>
      <c r="G890" s="153" t="str">
        <f>IFERROR(VLOOKUP('BH (2)'!$C$4&amp;"-"&amp;'BH (2)'!$A890,'BH (2)'!$B$7:$S$1006,G$5,0),"")</f>
        <v/>
      </c>
      <c r="H890" s="154" t="str">
        <f>IFERROR(VLOOKUP('BH (2)'!$C$4&amp;"-"&amp;'BH (2)'!$A890,'BH (2)'!$B$7:$S$1006,H$5,0),"")</f>
        <v/>
      </c>
      <c r="I890" s="153" t="str">
        <f>IFERROR(VLOOKUP('BH (2)'!$C$4&amp;"-"&amp;'BH (2)'!$A890,'BH (2)'!$B$7:$S$1006,I$5,0),"")</f>
        <v/>
      </c>
      <c r="J890" s="155" t="str">
        <f>IFERROR(VLOOKUP('BH (2)'!$C$4&amp;"-"&amp;'BH (2)'!$A890,'BH (2)'!$B$7:$S$1006,J$5,0),"")</f>
        <v/>
      </c>
      <c r="K890" s="153" t="str">
        <f>IFERROR(VLOOKUP('BH (2)'!$C$4&amp;"-"&amp;'BH (2)'!$A890,'BH (2)'!$B$7:$S$1006,K$5,0),"")</f>
        <v/>
      </c>
      <c r="L890" s="150" t="str">
        <f>IFERROR(VLOOKUP('BH (2)'!$C$4&amp;"-"&amp;'BH (2)'!$A890,'BH (2)'!$B$7:$S$1006,L$5,0),"")</f>
        <v/>
      </c>
      <c r="M890" s="154" t="str">
        <f>IFERROR(VLOOKUP('BH (2)'!$C$4&amp;"-"&amp;'BH (2)'!$A890,'BH (2)'!$B$7:$S$1006,M$5,0),"")</f>
        <v/>
      </c>
      <c r="N890" s="150" t="str">
        <f>IFERROR(VLOOKUP('BH (2)'!$C$4&amp;"-"&amp;'BH (2)'!$A890,'BH (2)'!$B$7:$S$1006,N$5,0),"")</f>
        <v/>
      </c>
      <c r="O890" s="156" t="str">
        <f>IFERROR(VLOOKUP('BH (2)'!$C$4&amp;"-"&amp;'BH (2)'!$A890,'BH (2)'!$B$7:$S$1006,O$5,0),"")</f>
        <v/>
      </c>
      <c r="P890" s="148" t="str">
        <f>IFERROR(VLOOKUP('BH (2)'!$C$4&amp;"-"&amp;'BH (2)'!$A890,'BH (2)'!$B$7:$S$1006,P$5,0),"")</f>
        <v/>
      </c>
      <c r="Q890" s="157" t="str">
        <f>IFERROR(VLOOKUP('BH (2)'!$C$4&amp;"-"&amp;'BH (2)'!$A890,'BH (2)'!$B$7:$S$1006,Q$5,0),"")</f>
        <v/>
      </c>
      <c r="R890" s="158" t="str">
        <f>IFERROR(VLOOKUP('BH (2)'!$C$4&amp;"-"&amp;'BH (2)'!$A890,'BH (2)'!$B$7:$S$1006,R$5,0),"")</f>
        <v/>
      </c>
      <c r="S890" s="159" t="str">
        <f>IFERROR(VLOOKUP('BH (2)'!$C$4&amp;"-"&amp;'BH (2)'!$A890,'BH (2)'!$B$7:$S$1006,S$5,0),"")</f>
        <v/>
      </c>
      <c r="T890" s="26" t="str">
        <f t="shared" si="52"/>
        <v/>
      </c>
      <c r="U890" s="26" t="str">
        <f t="shared" si="53"/>
        <v/>
      </c>
      <c r="V890" s="26" t="str">
        <f t="shared" si="54"/>
        <v/>
      </c>
      <c r="W890" s="26" t="str">
        <f t="shared" si="55"/>
        <v/>
      </c>
    </row>
    <row r="891" spans="3:23" ht="45" customHeight="1" x14ac:dyDescent="0.25">
      <c r="C891" s="32">
        <v>885</v>
      </c>
      <c r="D891" s="150" t="str">
        <f>IFERROR(VLOOKUP('BH (2)'!$C$4&amp;"-"&amp;'BH (2)'!$A891,'BH (2)'!$B$7:$S$1006,D$5,0),"")</f>
        <v/>
      </c>
      <c r="E891" s="160" t="str">
        <f>IFERROR(VLOOKUP('BH (2)'!$C$4&amp;"-"&amp;'BH (2)'!$A891,'BH (2)'!$B$7:$S$1006,E$5,0),"")</f>
        <v/>
      </c>
      <c r="F891" s="152" t="str">
        <f>IFERROR(VLOOKUP('BH (2)'!$C$4&amp;"-"&amp;'BH (2)'!$A891,'BH (2)'!$B$7:$S$1006,F$5,0),"")</f>
        <v/>
      </c>
      <c r="G891" s="153" t="str">
        <f>IFERROR(VLOOKUP('BH (2)'!$C$4&amp;"-"&amp;'BH (2)'!$A891,'BH (2)'!$B$7:$S$1006,G$5,0),"")</f>
        <v/>
      </c>
      <c r="H891" s="154" t="str">
        <f>IFERROR(VLOOKUP('BH (2)'!$C$4&amp;"-"&amp;'BH (2)'!$A891,'BH (2)'!$B$7:$S$1006,H$5,0),"")</f>
        <v/>
      </c>
      <c r="I891" s="153" t="str">
        <f>IFERROR(VLOOKUP('BH (2)'!$C$4&amp;"-"&amp;'BH (2)'!$A891,'BH (2)'!$B$7:$S$1006,I$5,0),"")</f>
        <v/>
      </c>
      <c r="J891" s="155" t="str">
        <f>IFERROR(VLOOKUP('BH (2)'!$C$4&amp;"-"&amp;'BH (2)'!$A891,'BH (2)'!$B$7:$S$1006,J$5,0),"")</f>
        <v/>
      </c>
      <c r="K891" s="153" t="str">
        <f>IFERROR(VLOOKUP('BH (2)'!$C$4&amp;"-"&amp;'BH (2)'!$A891,'BH (2)'!$B$7:$S$1006,K$5,0),"")</f>
        <v/>
      </c>
      <c r="L891" s="150" t="str">
        <f>IFERROR(VLOOKUP('BH (2)'!$C$4&amp;"-"&amp;'BH (2)'!$A891,'BH (2)'!$B$7:$S$1006,L$5,0),"")</f>
        <v/>
      </c>
      <c r="M891" s="154" t="str">
        <f>IFERROR(VLOOKUP('BH (2)'!$C$4&amp;"-"&amp;'BH (2)'!$A891,'BH (2)'!$B$7:$S$1006,M$5,0),"")</f>
        <v/>
      </c>
      <c r="N891" s="150" t="str">
        <f>IFERROR(VLOOKUP('BH (2)'!$C$4&amp;"-"&amp;'BH (2)'!$A891,'BH (2)'!$B$7:$S$1006,N$5,0),"")</f>
        <v/>
      </c>
      <c r="O891" s="156" t="str">
        <f>IFERROR(VLOOKUP('BH (2)'!$C$4&amp;"-"&amp;'BH (2)'!$A891,'BH (2)'!$B$7:$S$1006,O$5,0),"")</f>
        <v/>
      </c>
      <c r="P891" s="148" t="str">
        <f>IFERROR(VLOOKUP('BH (2)'!$C$4&amp;"-"&amp;'BH (2)'!$A891,'BH (2)'!$B$7:$S$1006,P$5,0),"")</f>
        <v/>
      </c>
      <c r="Q891" s="157" t="str">
        <f>IFERROR(VLOOKUP('BH (2)'!$C$4&amp;"-"&amp;'BH (2)'!$A891,'BH (2)'!$B$7:$S$1006,Q$5,0),"")</f>
        <v/>
      </c>
      <c r="R891" s="158" t="str">
        <f>IFERROR(VLOOKUP('BH (2)'!$C$4&amp;"-"&amp;'BH (2)'!$A891,'BH (2)'!$B$7:$S$1006,R$5,0),"")</f>
        <v/>
      </c>
      <c r="S891" s="159" t="str">
        <f>IFERROR(VLOOKUP('BH (2)'!$C$4&amp;"-"&amp;'BH (2)'!$A891,'BH (2)'!$B$7:$S$1006,S$5,0),"")</f>
        <v/>
      </c>
      <c r="T891" s="26" t="str">
        <f t="shared" si="52"/>
        <v/>
      </c>
      <c r="U891" s="26" t="str">
        <f t="shared" si="53"/>
        <v/>
      </c>
      <c r="V891" s="26" t="str">
        <f t="shared" si="54"/>
        <v/>
      </c>
      <c r="W891" s="26" t="str">
        <f t="shared" si="55"/>
        <v/>
      </c>
    </row>
    <row r="892" spans="3:23" ht="45" customHeight="1" x14ac:dyDescent="0.25">
      <c r="C892" s="32">
        <v>886</v>
      </c>
      <c r="D892" s="150" t="str">
        <f>IFERROR(VLOOKUP('BH (2)'!$C$4&amp;"-"&amp;'BH (2)'!$A892,'BH (2)'!$B$7:$S$1006,D$5,0),"")</f>
        <v/>
      </c>
      <c r="E892" s="160" t="str">
        <f>IFERROR(VLOOKUP('BH (2)'!$C$4&amp;"-"&amp;'BH (2)'!$A892,'BH (2)'!$B$7:$S$1006,E$5,0),"")</f>
        <v/>
      </c>
      <c r="F892" s="152" t="str">
        <f>IFERROR(VLOOKUP('BH (2)'!$C$4&amp;"-"&amp;'BH (2)'!$A892,'BH (2)'!$B$7:$S$1006,F$5,0),"")</f>
        <v/>
      </c>
      <c r="G892" s="153" t="str">
        <f>IFERROR(VLOOKUP('BH (2)'!$C$4&amp;"-"&amp;'BH (2)'!$A892,'BH (2)'!$B$7:$S$1006,G$5,0),"")</f>
        <v/>
      </c>
      <c r="H892" s="154" t="str">
        <f>IFERROR(VLOOKUP('BH (2)'!$C$4&amp;"-"&amp;'BH (2)'!$A892,'BH (2)'!$B$7:$S$1006,H$5,0),"")</f>
        <v/>
      </c>
      <c r="I892" s="153" t="str">
        <f>IFERROR(VLOOKUP('BH (2)'!$C$4&amp;"-"&amp;'BH (2)'!$A892,'BH (2)'!$B$7:$S$1006,I$5,0),"")</f>
        <v/>
      </c>
      <c r="J892" s="155" t="str">
        <f>IFERROR(VLOOKUP('BH (2)'!$C$4&amp;"-"&amp;'BH (2)'!$A892,'BH (2)'!$B$7:$S$1006,J$5,0),"")</f>
        <v/>
      </c>
      <c r="K892" s="153" t="str">
        <f>IFERROR(VLOOKUP('BH (2)'!$C$4&amp;"-"&amp;'BH (2)'!$A892,'BH (2)'!$B$7:$S$1006,K$5,0),"")</f>
        <v/>
      </c>
      <c r="L892" s="150" t="str">
        <f>IFERROR(VLOOKUP('BH (2)'!$C$4&amp;"-"&amp;'BH (2)'!$A892,'BH (2)'!$B$7:$S$1006,L$5,0),"")</f>
        <v/>
      </c>
      <c r="M892" s="154" t="str">
        <f>IFERROR(VLOOKUP('BH (2)'!$C$4&amp;"-"&amp;'BH (2)'!$A892,'BH (2)'!$B$7:$S$1006,M$5,0),"")</f>
        <v/>
      </c>
      <c r="N892" s="150" t="str">
        <f>IFERROR(VLOOKUP('BH (2)'!$C$4&amp;"-"&amp;'BH (2)'!$A892,'BH (2)'!$B$7:$S$1006,N$5,0),"")</f>
        <v/>
      </c>
      <c r="O892" s="156" t="str">
        <f>IFERROR(VLOOKUP('BH (2)'!$C$4&amp;"-"&amp;'BH (2)'!$A892,'BH (2)'!$B$7:$S$1006,O$5,0),"")</f>
        <v/>
      </c>
      <c r="P892" s="148" t="str">
        <f>IFERROR(VLOOKUP('BH (2)'!$C$4&amp;"-"&amp;'BH (2)'!$A892,'BH (2)'!$B$7:$S$1006,P$5,0),"")</f>
        <v/>
      </c>
      <c r="Q892" s="157" t="str">
        <f>IFERROR(VLOOKUP('BH (2)'!$C$4&amp;"-"&amp;'BH (2)'!$A892,'BH (2)'!$B$7:$S$1006,Q$5,0),"")</f>
        <v/>
      </c>
      <c r="R892" s="158" t="str">
        <f>IFERROR(VLOOKUP('BH (2)'!$C$4&amp;"-"&amp;'BH (2)'!$A892,'BH (2)'!$B$7:$S$1006,R$5,0),"")</f>
        <v/>
      </c>
      <c r="S892" s="159" t="str">
        <f>IFERROR(VLOOKUP('BH (2)'!$C$4&amp;"-"&amp;'BH (2)'!$A892,'BH (2)'!$B$7:$S$1006,S$5,0),"")</f>
        <v/>
      </c>
      <c r="T892" s="26" t="str">
        <f t="shared" si="52"/>
        <v/>
      </c>
      <c r="U892" s="26" t="str">
        <f t="shared" si="53"/>
        <v/>
      </c>
      <c r="V892" s="26" t="str">
        <f t="shared" si="54"/>
        <v/>
      </c>
      <c r="W892" s="26" t="str">
        <f t="shared" si="55"/>
        <v/>
      </c>
    </row>
    <row r="893" spans="3:23" ht="45" customHeight="1" x14ac:dyDescent="0.25">
      <c r="C893" s="32">
        <v>887</v>
      </c>
      <c r="D893" s="150" t="str">
        <f>IFERROR(VLOOKUP('BH (2)'!$C$4&amp;"-"&amp;'BH (2)'!$A893,'BH (2)'!$B$7:$S$1006,D$5,0),"")</f>
        <v/>
      </c>
      <c r="E893" s="160" t="str">
        <f>IFERROR(VLOOKUP('BH (2)'!$C$4&amp;"-"&amp;'BH (2)'!$A893,'BH (2)'!$B$7:$S$1006,E$5,0),"")</f>
        <v/>
      </c>
      <c r="F893" s="152" t="str">
        <f>IFERROR(VLOOKUP('BH (2)'!$C$4&amp;"-"&amp;'BH (2)'!$A893,'BH (2)'!$B$7:$S$1006,F$5,0),"")</f>
        <v/>
      </c>
      <c r="G893" s="153" t="str">
        <f>IFERROR(VLOOKUP('BH (2)'!$C$4&amp;"-"&amp;'BH (2)'!$A893,'BH (2)'!$B$7:$S$1006,G$5,0),"")</f>
        <v/>
      </c>
      <c r="H893" s="154" t="str">
        <f>IFERROR(VLOOKUP('BH (2)'!$C$4&amp;"-"&amp;'BH (2)'!$A893,'BH (2)'!$B$7:$S$1006,H$5,0),"")</f>
        <v/>
      </c>
      <c r="I893" s="153" t="str">
        <f>IFERROR(VLOOKUP('BH (2)'!$C$4&amp;"-"&amp;'BH (2)'!$A893,'BH (2)'!$B$7:$S$1006,I$5,0),"")</f>
        <v/>
      </c>
      <c r="J893" s="155" t="str">
        <f>IFERROR(VLOOKUP('BH (2)'!$C$4&amp;"-"&amp;'BH (2)'!$A893,'BH (2)'!$B$7:$S$1006,J$5,0),"")</f>
        <v/>
      </c>
      <c r="K893" s="153" t="str">
        <f>IFERROR(VLOOKUP('BH (2)'!$C$4&amp;"-"&amp;'BH (2)'!$A893,'BH (2)'!$B$7:$S$1006,K$5,0),"")</f>
        <v/>
      </c>
      <c r="L893" s="150" t="str">
        <f>IFERROR(VLOOKUP('BH (2)'!$C$4&amp;"-"&amp;'BH (2)'!$A893,'BH (2)'!$B$7:$S$1006,L$5,0),"")</f>
        <v/>
      </c>
      <c r="M893" s="154" t="str">
        <f>IFERROR(VLOOKUP('BH (2)'!$C$4&amp;"-"&amp;'BH (2)'!$A893,'BH (2)'!$B$7:$S$1006,M$5,0),"")</f>
        <v/>
      </c>
      <c r="N893" s="150" t="str">
        <f>IFERROR(VLOOKUP('BH (2)'!$C$4&amp;"-"&amp;'BH (2)'!$A893,'BH (2)'!$B$7:$S$1006,N$5,0),"")</f>
        <v/>
      </c>
      <c r="O893" s="156" t="str">
        <f>IFERROR(VLOOKUP('BH (2)'!$C$4&amp;"-"&amp;'BH (2)'!$A893,'BH (2)'!$B$7:$S$1006,O$5,0),"")</f>
        <v/>
      </c>
      <c r="P893" s="148" t="str">
        <f>IFERROR(VLOOKUP('BH (2)'!$C$4&amp;"-"&amp;'BH (2)'!$A893,'BH (2)'!$B$7:$S$1006,P$5,0),"")</f>
        <v/>
      </c>
      <c r="Q893" s="157" t="str">
        <f>IFERROR(VLOOKUP('BH (2)'!$C$4&amp;"-"&amp;'BH (2)'!$A893,'BH (2)'!$B$7:$S$1006,Q$5,0),"")</f>
        <v/>
      </c>
      <c r="R893" s="158" t="str">
        <f>IFERROR(VLOOKUP('BH (2)'!$C$4&amp;"-"&amp;'BH (2)'!$A893,'BH (2)'!$B$7:$S$1006,R$5,0),"")</f>
        <v/>
      </c>
      <c r="S893" s="159" t="str">
        <f>IFERROR(VLOOKUP('BH (2)'!$C$4&amp;"-"&amp;'BH (2)'!$A893,'BH (2)'!$B$7:$S$1006,S$5,0),"")</f>
        <v/>
      </c>
      <c r="T893" s="26" t="str">
        <f t="shared" si="52"/>
        <v/>
      </c>
      <c r="U893" s="26" t="str">
        <f t="shared" si="53"/>
        <v/>
      </c>
      <c r="V893" s="26" t="str">
        <f t="shared" si="54"/>
        <v/>
      </c>
      <c r="W893" s="26" t="str">
        <f t="shared" si="55"/>
        <v/>
      </c>
    </row>
    <row r="894" spans="3:23" ht="45" customHeight="1" x14ac:dyDescent="0.25">
      <c r="C894" s="32">
        <v>888</v>
      </c>
      <c r="D894" s="150" t="str">
        <f>IFERROR(VLOOKUP('BH (2)'!$C$4&amp;"-"&amp;'BH (2)'!$A894,'BH (2)'!$B$7:$S$1006,D$5,0),"")</f>
        <v/>
      </c>
      <c r="E894" s="160" t="str">
        <f>IFERROR(VLOOKUP('BH (2)'!$C$4&amp;"-"&amp;'BH (2)'!$A894,'BH (2)'!$B$7:$S$1006,E$5,0),"")</f>
        <v/>
      </c>
      <c r="F894" s="152" t="str">
        <f>IFERROR(VLOOKUP('BH (2)'!$C$4&amp;"-"&amp;'BH (2)'!$A894,'BH (2)'!$B$7:$S$1006,F$5,0),"")</f>
        <v/>
      </c>
      <c r="G894" s="153" t="str">
        <f>IFERROR(VLOOKUP('BH (2)'!$C$4&amp;"-"&amp;'BH (2)'!$A894,'BH (2)'!$B$7:$S$1006,G$5,0),"")</f>
        <v/>
      </c>
      <c r="H894" s="154" t="str">
        <f>IFERROR(VLOOKUP('BH (2)'!$C$4&amp;"-"&amp;'BH (2)'!$A894,'BH (2)'!$B$7:$S$1006,H$5,0),"")</f>
        <v/>
      </c>
      <c r="I894" s="153" t="str">
        <f>IFERROR(VLOOKUP('BH (2)'!$C$4&amp;"-"&amp;'BH (2)'!$A894,'BH (2)'!$B$7:$S$1006,I$5,0),"")</f>
        <v/>
      </c>
      <c r="J894" s="155" t="str">
        <f>IFERROR(VLOOKUP('BH (2)'!$C$4&amp;"-"&amp;'BH (2)'!$A894,'BH (2)'!$B$7:$S$1006,J$5,0),"")</f>
        <v/>
      </c>
      <c r="K894" s="153" t="str">
        <f>IFERROR(VLOOKUP('BH (2)'!$C$4&amp;"-"&amp;'BH (2)'!$A894,'BH (2)'!$B$7:$S$1006,K$5,0),"")</f>
        <v/>
      </c>
      <c r="L894" s="150" t="str">
        <f>IFERROR(VLOOKUP('BH (2)'!$C$4&amp;"-"&amp;'BH (2)'!$A894,'BH (2)'!$B$7:$S$1006,L$5,0),"")</f>
        <v/>
      </c>
      <c r="M894" s="154" t="str">
        <f>IFERROR(VLOOKUP('BH (2)'!$C$4&amp;"-"&amp;'BH (2)'!$A894,'BH (2)'!$B$7:$S$1006,M$5,0),"")</f>
        <v/>
      </c>
      <c r="N894" s="150" t="str">
        <f>IFERROR(VLOOKUP('BH (2)'!$C$4&amp;"-"&amp;'BH (2)'!$A894,'BH (2)'!$B$7:$S$1006,N$5,0),"")</f>
        <v/>
      </c>
      <c r="O894" s="156" t="str">
        <f>IFERROR(VLOOKUP('BH (2)'!$C$4&amp;"-"&amp;'BH (2)'!$A894,'BH (2)'!$B$7:$S$1006,O$5,0),"")</f>
        <v/>
      </c>
      <c r="P894" s="148" t="str">
        <f>IFERROR(VLOOKUP('BH (2)'!$C$4&amp;"-"&amp;'BH (2)'!$A894,'BH (2)'!$B$7:$S$1006,P$5,0),"")</f>
        <v/>
      </c>
      <c r="Q894" s="157" t="str">
        <f>IFERROR(VLOOKUP('BH (2)'!$C$4&amp;"-"&amp;'BH (2)'!$A894,'BH (2)'!$B$7:$S$1006,Q$5,0),"")</f>
        <v/>
      </c>
      <c r="R894" s="158" t="str">
        <f>IFERROR(VLOOKUP('BH (2)'!$C$4&amp;"-"&amp;'BH (2)'!$A894,'BH (2)'!$B$7:$S$1006,R$5,0),"")</f>
        <v/>
      </c>
      <c r="S894" s="159" t="str">
        <f>IFERROR(VLOOKUP('BH (2)'!$C$4&amp;"-"&amp;'BH (2)'!$A894,'BH (2)'!$B$7:$S$1006,S$5,0),"")</f>
        <v/>
      </c>
      <c r="T894" s="26" t="str">
        <f t="shared" si="52"/>
        <v/>
      </c>
      <c r="U894" s="26" t="str">
        <f t="shared" si="53"/>
        <v/>
      </c>
      <c r="V894" s="26" t="str">
        <f t="shared" si="54"/>
        <v/>
      </c>
      <c r="W894" s="26" t="str">
        <f t="shared" si="55"/>
        <v/>
      </c>
    </row>
    <row r="895" spans="3:23" ht="45" customHeight="1" x14ac:dyDescent="0.25">
      <c r="C895" s="32">
        <v>889</v>
      </c>
      <c r="D895" s="150" t="str">
        <f>IFERROR(VLOOKUP('BH (2)'!$C$4&amp;"-"&amp;'BH (2)'!$A895,'BH (2)'!$B$7:$S$1006,D$5,0),"")</f>
        <v/>
      </c>
      <c r="E895" s="160" t="str">
        <f>IFERROR(VLOOKUP('BH (2)'!$C$4&amp;"-"&amp;'BH (2)'!$A895,'BH (2)'!$B$7:$S$1006,E$5,0),"")</f>
        <v/>
      </c>
      <c r="F895" s="152" t="str">
        <f>IFERROR(VLOOKUP('BH (2)'!$C$4&amp;"-"&amp;'BH (2)'!$A895,'BH (2)'!$B$7:$S$1006,F$5,0),"")</f>
        <v/>
      </c>
      <c r="G895" s="153" t="str">
        <f>IFERROR(VLOOKUP('BH (2)'!$C$4&amp;"-"&amp;'BH (2)'!$A895,'BH (2)'!$B$7:$S$1006,G$5,0),"")</f>
        <v/>
      </c>
      <c r="H895" s="154" t="str">
        <f>IFERROR(VLOOKUP('BH (2)'!$C$4&amp;"-"&amp;'BH (2)'!$A895,'BH (2)'!$B$7:$S$1006,H$5,0),"")</f>
        <v/>
      </c>
      <c r="I895" s="153" t="str">
        <f>IFERROR(VLOOKUP('BH (2)'!$C$4&amp;"-"&amp;'BH (2)'!$A895,'BH (2)'!$B$7:$S$1006,I$5,0),"")</f>
        <v/>
      </c>
      <c r="J895" s="155" t="str">
        <f>IFERROR(VLOOKUP('BH (2)'!$C$4&amp;"-"&amp;'BH (2)'!$A895,'BH (2)'!$B$7:$S$1006,J$5,0),"")</f>
        <v/>
      </c>
      <c r="K895" s="153" t="str">
        <f>IFERROR(VLOOKUP('BH (2)'!$C$4&amp;"-"&amp;'BH (2)'!$A895,'BH (2)'!$B$7:$S$1006,K$5,0),"")</f>
        <v/>
      </c>
      <c r="L895" s="150" t="str">
        <f>IFERROR(VLOOKUP('BH (2)'!$C$4&amp;"-"&amp;'BH (2)'!$A895,'BH (2)'!$B$7:$S$1006,L$5,0),"")</f>
        <v/>
      </c>
      <c r="M895" s="154" t="str">
        <f>IFERROR(VLOOKUP('BH (2)'!$C$4&amp;"-"&amp;'BH (2)'!$A895,'BH (2)'!$B$7:$S$1006,M$5,0),"")</f>
        <v/>
      </c>
      <c r="N895" s="150" t="str">
        <f>IFERROR(VLOOKUP('BH (2)'!$C$4&amp;"-"&amp;'BH (2)'!$A895,'BH (2)'!$B$7:$S$1006,N$5,0),"")</f>
        <v/>
      </c>
      <c r="O895" s="156" t="str">
        <f>IFERROR(VLOOKUP('BH (2)'!$C$4&amp;"-"&amp;'BH (2)'!$A895,'BH (2)'!$B$7:$S$1006,O$5,0),"")</f>
        <v/>
      </c>
      <c r="P895" s="148" t="str">
        <f>IFERROR(VLOOKUP('BH (2)'!$C$4&amp;"-"&amp;'BH (2)'!$A895,'BH (2)'!$B$7:$S$1006,P$5,0),"")</f>
        <v/>
      </c>
      <c r="Q895" s="157" t="str">
        <f>IFERROR(VLOOKUP('BH (2)'!$C$4&amp;"-"&amp;'BH (2)'!$A895,'BH (2)'!$B$7:$S$1006,Q$5,0),"")</f>
        <v/>
      </c>
      <c r="R895" s="158" t="str">
        <f>IFERROR(VLOOKUP('BH (2)'!$C$4&amp;"-"&amp;'BH (2)'!$A895,'BH (2)'!$B$7:$S$1006,R$5,0),"")</f>
        <v/>
      </c>
      <c r="S895" s="159" t="str">
        <f>IFERROR(VLOOKUP('BH (2)'!$C$4&amp;"-"&amp;'BH (2)'!$A895,'BH (2)'!$B$7:$S$1006,S$5,0),"")</f>
        <v/>
      </c>
      <c r="T895" s="26" t="str">
        <f t="shared" si="52"/>
        <v/>
      </c>
      <c r="U895" s="26" t="str">
        <f t="shared" si="53"/>
        <v/>
      </c>
      <c r="V895" s="26" t="str">
        <f t="shared" si="54"/>
        <v/>
      </c>
      <c r="W895" s="26" t="str">
        <f t="shared" si="55"/>
        <v/>
      </c>
    </row>
    <row r="896" spans="3:23" ht="45" customHeight="1" x14ac:dyDescent="0.25">
      <c r="C896" s="32">
        <v>890</v>
      </c>
      <c r="D896" s="150" t="str">
        <f>IFERROR(VLOOKUP('BH (2)'!$C$4&amp;"-"&amp;'BH (2)'!$A896,'BH (2)'!$B$7:$S$1006,D$5,0),"")</f>
        <v/>
      </c>
      <c r="E896" s="160" t="str">
        <f>IFERROR(VLOOKUP('BH (2)'!$C$4&amp;"-"&amp;'BH (2)'!$A896,'BH (2)'!$B$7:$S$1006,E$5,0),"")</f>
        <v/>
      </c>
      <c r="F896" s="152" t="str">
        <f>IFERROR(VLOOKUP('BH (2)'!$C$4&amp;"-"&amp;'BH (2)'!$A896,'BH (2)'!$B$7:$S$1006,F$5,0),"")</f>
        <v/>
      </c>
      <c r="G896" s="153" t="str">
        <f>IFERROR(VLOOKUP('BH (2)'!$C$4&amp;"-"&amp;'BH (2)'!$A896,'BH (2)'!$B$7:$S$1006,G$5,0),"")</f>
        <v/>
      </c>
      <c r="H896" s="154" t="str">
        <f>IFERROR(VLOOKUP('BH (2)'!$C$4&amp;"-"&amp;'BH (2)'!$A896,'BH (2)'!$B$7:$S$1006,H$5,0),"")</f>
        <v/>
      </c>
      <c r="I896" s="153" t="str">
        <f>IFERROR(VLOOKUP('BH (2)'!$C$4&amp;"-"&amp;'BH (2)'!$A896,'BH (2)'!$B$7:$S$1006,I$5,0),"")</f>
        <v/>
      </c>
      <c r="J896" s="155" t="str">
        <f>IFERROR(VLOOKUP('BH (2)'!$C$4&amp;"-"&amp;'BH (2)'!$A896,'BH (2)'!$B$7:$S$1006,J$5,0),"")</f>
        <v/>
      </c>
      <c r="K896" s="153" t="str">
        <f>IFERROR(VLOOKUP('BH (2)'!$C$4&amp;"-"&amp;'BH (2)'!$A896,'BH (2)'!$B$7:$S$1006,K$5,0),"")</f>
        <v/>
      </c>
      <c r="L896" s="150" t="str">
        <f>IFERROR(VLOOKUP('BH (2)'!$C$4&amp;"-"&amp;'BH (2)'!$A896,'BH (2)'!$B$7:$S$1006,L$5,0),"")</f>
        <v/>
      </c>
      <c r="M896" s="154" t="str">
        <f>IFERROR(VLOOKUP('BH (2)'!$C$4&amp;"-"&amp;'BH (2)'!$A896,'BH (2)'!$B$7:$S$1006,M$5,0),"")</f>
        <v/>
      </c>
      <c r="N896" s="150" t="str">
        <f>IFERROR(VLOOKUP('BH (2)'!$C$4&amp;"-"&amp;'BH (2)'!$A896,'BH (2)'!$B$7:$S$1006,N$5,0),"")</f>
        <v/>
      </c>
      <c r="O896" s="156" t="str">
        <f>IFERROR(VLOOKUP('BH (2)'!$C$4&amp;"-"&amp;'BH (2)'!$A896,'BH (2)'!$B$7:$S$1006,O$5,0),"")</f>
        <v/>
      </c>
      <c r="P896" s="148" t="str">
        <f>IFERROR(VLOOKUP('BH (2)'!$C$4&amp;"-"&amp;'BH (2)'!$A896,'BH (2)'!$B$7:$S$1006,P$5,0),"")</f>
        <v/>
      </c>
      <c r="Q896" s="157" t="str">
        <f>IFERROR(VLOOKUP('BH (2)'!$C$4&amp;"-"&amp;'BH (2)'!$A896,'BH (2)'!$B$7:$S$1006,Q$5,0),"")</f>
        <v/>
      </c>
      <c r="R896" s="158" t="str">
        <f>IFERROR(VLOOKUP('BH (2)'!$C$4&amp;"-"&amp;'BH (2)'!$A896,'BH (2)'!$B$7:$S$1006,R$5,0),"")</f>
        <v/>
      </c>
      <c r="S896" s="159" t="str">
        <f>IFERROR(VLOOKUP('BH (2)'!$C$4&amp;"-"&amp;'BH (2)'!$A896,'BH (2)'!$B$7:$S$1006,S$5,0),"")</f>
        <v/>
      </c>
      <c r="T896" s="26" t="str">
        <f t="shared" si="52"/>
        <v/>
      </c>
      <c r="U896" s="26" t="str">
        <f t="shared" si="53"/>
        <v/>
      </c>
      <c r="V896" s="26" t="str">
        <f t="shared" si="54"/>
        <v/>
      </c>
      <c r="W896" s="26" t="str">
        <f t="shared" si="55"/>
        <v/>
      </c>
    </row>
    <row r="897" spans="3:23" ht="45" customHeight="1" x14ac:dyDescent="0.25">
      <c r="C897" s="32">
        <v>891</v>
      </c>
      <c r="D897" s="150" t="str">
        <f>IFERROR(VLOOKUP('BH (2)'!$C$4&amp;"-"&amp;'BH (2)'!$A897,'BH (2)'!$B$7:$S$1006,D$5,0),"")</f>
        <v/>
      </c>
      <c r="E897" s="160" t="str">
        <f>IFERROR(VLOOKUP('BH (2)'!$C$4&amp;"-"&amp;'BH (2)'!$A897,'BH (2)'!$B$7:$S$1006,E$5,0),"")</f>
        <v/>
      </c>
      <c r="F897" s="152" t="str">
        <f>IFERROR(VLOOKUP('BH (2)'!$C$4&amp;"-"&amp;'BH (2)'!$A897,'BH (2)'!$B$7:$S$1006,F$5,0),"")</f>
        <v/>
      </c>
      <c r="G897" s="153" t="str">
        <f>IFERROR(VLOOKUP('BH (2)'!$C$4&amp;"-"&amp;'BH (2)'!$A897,'BH (2)'!$B$7:$S$1006,G$5,0),"")</f>
        <v/>
      </c>
      <c r="H897" s="154" t="str">
        <f>IFERROR(VLOOKUP('BH (2)'!$C$4&amp;"-"&amp;'BH (2)'!$A897,'BH (2)'!$B$7:$S$1006,H$5,0),"")</f>
        <v/>
      </c>
      <c r="I897" s="153" t="str">
        <f>IFERROR(VLOOKUP('BH (2)'!$C$4&amp;"-"&amp;'BH (2)'!$A897,'BH (2)'!$B$7:$S$1006,I$5,0),"")</f>
        <v/>
      </c>
      <c r="J897" s="155" t="str">
        <f>IFERROR(VLOOKUP('BH (2)'!$C$4&amp;"-"&amp;'BH (2)'!$A897,'BH (2)'!$B$7:$S$1006,J$5,0),"")</f>
        <v/>
      </c>
      <c r="K897" s="153" t="str">
        <f>IFERROR(VLOOKUP('BH (2)'!$C$4&amp;"-"&amp;'BH (2)'!$A897,'BH (2)'!$B$7:$S$1006,K$5,0),"")</f>
        <v/>
      </c>
      <c r="L897" s="150" t="str">
        <f>IFERROR(VLOOKUP('BH (2)'!$C$4&amp;"-"&amp;'BH (2)'!$A897,'BH (2)'!$B$7:$S$1006,L$5,0),"")</f>
        <v/>
      </c>
      <c r="M897" s="154" t="str">
        <f>IFERROR(VLOOKUP('BH (2)'!$C$4&amp;"-"&amp;'BH (2)'!$A897,'BH (2)'!$B$7:$S$1006,M$5,0),"")</f>
        <v/>
      </c>
      <c r="N897" s="150" t="str">
        <f>IFERROR(VLOOKUP('BH (2)'!$C$4&amp;"-"&amp;'BH (2)'!$A897,'BH (2)'!$B$7:$S$1006,N$5,0),"")</f>
        <v/>
      </c>
      <c r="O897" s="156" t="str">
        <f>IFERROR(VLOOKUP('BH (2)'!$C$4&amp;"-"&amp;'BH (2)'!$A897,'BH (2)'!$B$7:$S$1006,O$5,0),"")</f>
        <v/>
      </c>
      <c r="P897" s="148" t="str">
        <f>IFERROR(VLOOKUP('BH (2)'!$C$4&amp;"-"&amp;'BH (2)'!$A897,'BH (2)'!$B$7:$S$1006,P$5,0),"")</f>
        <v/>
      </c>
      <c r="Q897" s="157" t="str">
        <f>IFERROR(VLOOKUP('BH (2)'!$C$4&amp;"-"&amp;'BH (2)'!$A897,'BH (2)'!$B$7:$S$1006,Q$5,0),"")</f>
        <v/>
      </c>
      <c r="R897" s="158" t="str">
        <f>IFERROR(VLOOKUP('BH (2)'!$C$4&amp;"-"&amp;'BH (2)'!$A897,'BH (2)'!$B$7:$S$1006,R$5,0),"")</f>
        <v/>
      </c>
      <c r="S897" s="159" t="str">
        <f>IFERROR(VLOOKUP('BH (2)'!$C$4&amp;"-"&amp;'BH (2)'!$A897,'BH (2)'!$B$7:$S$1006,S$5,0),"")</f>
        <v/>
      </c>
      <c r="T897" s="26" t="str">
        <f t="shared" si="52"/>
        <v/>
      </c>
      <c r="U897" s="26" t="str">
        <f t="shared" si="53"/>
        <v/>
      </c>
      <c r="V897" s="26" t="str">
        <f t="shared" si="54"/>
        <v/>
      </c>
      <c r="W897" s="26" t="str">
        <f t="shared" si="55"/>
        <v/>
      </c>
    </row>
    <row r="898" spans="3:23" ht="45" customHeight="1" x14ac:dyDescent="0.25">
      <c r="C898" s="32">
        <v>892</v>
      </c>
      <c r="D898" s="150" t="str">
        <f>IFERROR(VLOOKUP('BH (2)'!$C$4&amp;"-"&amp;'BH (2)'!$A898,'BH (2)'!$B$7:$S$1006,D$5,0),"")</f>
        <v/>
      </c>
      <c r="E898" s="160" t="str">
        <f>IFERROR(VLOOKUP('BH (2)'!$C$4&amp;"-"&amp;'BH (2)'!$A898,'BH (2)'!$B$7:$S$1006,E$5,0),"")</f>
        <v/>
      </c>
      <c r="F898" s="152" t="str">
        <f>IFERROR(VLOOKUP('BH (2)'!$C$4&amp;"-"&amp;'BH (2)'!$A898,'BH (2)'!$B$7:$S$1006,F$5,0),"")</f>
        <v/>
      </c>
      <c r="G898" s="153" t="str">
        <f>IFERROR(VLOOKUP('BH (2)'!$C$4&amp;"-"&amp;'BH (2)'!$A898,'BH (2)'!$B$7:$S$1006,G$5,0),"")</f>
        <v/>
      </c>
      <c r="H898" s="154" t="str">
        <f>IFERROR(VLOOKUP('BH (2)'!$C$4&amp;"-"&amp;'BH (2)'!$A898,'BH (2)'!$B$7:$S$1006,H$5,0),"")</f>
        <v/>
      </c>
      <c r="I898" s="153" t="str">
        <f>IFERROR(VLOOKUP('BH (2)'!$C$4&amp;"-"&amp;'BH (2)'!$A898,'BH (2)'!$B$7:$S$1006,I$5,0),"")</f>
        <v/>
      </c>
      <c r="J898" s="155" t="str">
        <f>IFERROR(VLOOKUP('BH (2)'!$C$4&amp;"-"&amp;'BH (2)'!$A898,'BH (2)'!$B$7:$S$1006,J$5,0),"")</f>
        <v/>
      </c>
      <c r="K898" s="153" t="str">
        <f>IFERROR(VLOOKUP('BH (2)'!$C$4&amp;"-"&amp;'BH (2)'!$A898,'BH (2)'!$B$7:$S$1006,K$5,0),"")</f>
        <v/>
      </c>
      <c r="L898" s="150" t="str">
        <f>IFERROR(VLOOKUP('BH (2)'!$C$4&amp;"-"&amp;'BH (2)'!$A898,'BH (2)'!$B$7:$S$1006,L$5,0),"")</f>
        <v/>
      </c>
      <c r="M898" s="154" t="str">
        <f>IFERROR(VLOOKUP('BH (2)'!$C$4&amp;"-"&amp;'BH (2)'!$A898,'BH (2)'!$B$7:$S$1006,M$5,0),"")</f>
        <v/>
      </c>
      <c r="N898" s="150" t="str">
        <f>IFERROR(VLOOKUP('BH (2)'!$C$4&amp;"-"&amp;'BH (2)'!$A898,'BH (2)'!$B$7:$S$1006,N$5,0),"")</f>
        <v/>
      </c>
      <c r="O898" s="156" t="str">
        <f>IFERROR(VLOOKUP('BH (2)'!$C$4&amp;"-"&amp;'BH (2)'!$A898,'BH (2)'!$B$7:$S$1006,O$5,0),"")</f>
        <v/>
      </c>
      <c r="P898" s="148" t="str">
        <f>IFERROR(VLOOKUP('BH (2)'!$C$4&amp;"-"&amp;'BH (2)'!$A898,'BH (2)'!$B$7:$S$1006,P$5,0),"")</f>
        <v/>
      </c>
      <c r="Q898" s="157" t="str">
        <f>IFERROR(VLOOKUP('BH (2)'!$C$4&amp;"-"&amp;'BH (2)'!$A898,'BH (2)'!$B$7:$S$1006,Q$5,0),"")</f>
        <v/>
      </c>
      <c r="R898" s="158" t="str">
        <f>IFERROR(VLOOKUP('BH (2)'!$C$4&amp;"-"&amp;'BH (2)'!$A898,'BH (2)'!$B$7:$S$1006,R$5,0),"")</f>
        <v/>
      </c>
      <c r="S898" s="159" t="str">
        <f>IFERROR(VLOOKUP('BH (2)'!$C$4&amp;"-"&amp;'BH (2)'!$A898,'BH (2)'!$B$7:$S$1006,S$5,0),"")</f>
        <v/>
      </c>
      <c r="T898" s="26" t="str">
        <f t="shared" si="52"/>
        <v/>
      </c>
      <c r="U898" s="26" t="str">
        <f t="shared" si="53"/>
        <v/>
      </c>
      <c r="V898" s="26" t="str">
        <f t="shared" si="54"/>
        <v/>
      </c>
      <c r="W898" s="26" t="str">
        <f t="shared" si="55"/>
        <v/>
      </c>
    </row>
    <row r="899" spans="3:23" ht="45" customHeight="1" x14ac:dyDescent="0.25">
      <c r="C899" s="32">
        <v>893</v>
      </c>
      <c r="D899" s="150" t="str">
        <f>IFERROR(VLOOKUP('BH (2)'!$C$4&amp;"-"&amp;'BH (2)'!$A899,'BH (2)'!$B$7:$S$1006,D$5,0),"")</f>
        <v/>
      </c>
      <c r="E899" s="160" t="str">
        <f>IFERROR(VLOOKUP('BH (2)'!$C$4&amp;"-"&amp;'BH (2)'!$A899,'BH (2)'!$B$7:$S$1006,E$5,0),"")</f>
        <v/>
      </c>
      <c r="F899" s="152" t="str">
        <f>IFERROR(VLOOKUP('BH (2)'!$C$4&amp;"-"&amp;'BH (2)'!$A899,'BH (2)'!$B$7:$S$1006,F$5,0),"")</f>
        <v/>
      </c>
      <c r="G899" s="153" t="str">
        <f>IFERROR(VLOOKUP('BH (2)'!$C$4&amp;"-"&amp;'BH (2)'!$A899,'BH (2)'!$B$7:$S$1006,G$5,0),"")</f>
        <v/>
      </c>
      <c r="H899" s="154" t="str">
        <f>IFERROR(VLOOKUP('BH (2)'!$C$4&amp;"-"&amp;'BH (2)'!$A899,'BH (2)'!$B$7:$S$1006,H$5,0),"")</f>
        <v/>
      </c>
      <c r="I899" s="153" t="str">
        <f>IFERROR(VLOOKUP('BH (2)'!$C$4&amp;"-"&amp;'BH (2)'!$A899,'BH (2)'!$B$7:$S$1006,I$5,0),"")</f>
        <v/>
      </c>
      <c r="J899" s="155" t="str">
        <f>IFERROR(VLOOKUP('BH (2)'!$C$4&amp;"-"&amp;'BH (2)'!$A899,'BH (2)'!$B$7:$S$1006,J$5,0),"")</f>
        <v/>
      </c>
      <c r="K899" s="153" t="str">
        <f>IFERROR(VLOOKUP('BH (2)'!$C$4&amp;"-"&amp;'BH (2)'!$A899,'BH (2)'!$B$7:$S$1006,K$5,0),"")</f>
        <v/>
      </c>
      <c r="L899" s="150" t="str">
        <f>IFERROR(VLOOKUP('BH (2)'!$C$4&amp;"-"&amp;'BH (2)'!$A899,'BH (2)'!$B$7:$S$1006,L$5,0),"")</f>
        <v/>
      </c>
      <c r="M899" s="154" t="str">
        <f>IFERROR(VLOOKUP('BH (2)'!$C$4&amp;"-"&amp;'BH (2)'!$A899,'BH (2)'!$B$7:$S$1006,M$5,0),"")</f>
        <v/>
      </c>
      <c r="N899" s="150" t="str">
        <f>IFERROR(VLOOKUP('BH (2)'!$C$4&amp;"-"&amp;'BH (2)'!$A899,'BH (2)'!$B$7:$S$1006,N$5,0),"")</f>
        <v/>
      </c>
      <c r="O899" s="156" t="str">
        <f>IFERROR(VLOOKUP('BH (2)'!$C$4&amp;"-"&amp;'BH (2)'!$A899,'BH (2)'!$B$7:$S$1006,O$5,0),"")</f>
        <v/>
      </c>
      <c r="P899" s="148" t="str">
        <f>IFERROR(VLOOKUP('BH (2)'!$C$4&amp;"-"&amp;'BH (2)'!$A899,'BH (2)'!$B$7:$S$1006,P$5,0),"")</f>
        <v/>
      </c>
      <c r="Q899" s="157" t="str">
        <f>IFERROR(VLOOKUP('BH (2)'!$C$4&amp;"-"&amp;'BH (2)'!$A899,'BH (2)'!$B$7:$S$1006,Q$5,0),"")</f>
        <v/>
      </c>
      <c r="R899" s="158" t="str">
        <f>IFERROR(VLOOKUP('BH (2)'!$C$4&amp;"-"&amp;'BH (2)'!$A899,'BH (2)'!$B$7:$S$1006,R$5,0),"")</f>
        <v/>
      </c>
      <c r="S899" s="159" t="str">
        <f>IFERROR(VLOOKUP('BH (2)'!$C$4&amp;"-"&amp;'BH (2)'!$A899,'BH (2)'!$B$7:$S$1006,S$5,0),"")</f>
        <v/>
      </c>
      <c r="T899" s="26" t="str">
        <f t="shared" si="52"/>
        <v/>
      </c>
      <c r="U899" s="26" t="str">
        <f t="shared" si="53"/>
        <v/>
      </c>
      <c r="V899" s="26" t="str">
        <f t="shared" si="54"/>
        <v/>
      </c>
      <c r="W899" s="26" t="str">
        <f t="shared" si="55"/>
        <v/>
      </c>
    </row>
    <row r="900" spans="3:23" ht="45" customHeight="1" x14ac:dyDescent="0.25">
      <c r="C900" s="32">
        <v>894</v>
      </c>
      <c r="D900" s="150" t="str">
        <f>IFERROR(VLOOKUP('BH (2)'!$C$4&amp;"-"&amp;'BH (2)'!$A900,'BH (2)'!$B$7:$S$1006,D$5,0),"")</f>
        <v/>
      </c>
      <c r="E900" s="160" t="str">
        <f>IFERROR(VLOOKUP('BH (2)'!$C$4&amp;"-"&amp;'BH (2)'!$A900,'BH (2)'!$B$7:$S$1006,E$5,0),"")</f>
        <v/>
      </c>
      <c r="F900" s="152" t="str">
        <f>IFERROR(VLOOKUP('BH (2)'!$C$4&amp;"-"&amp;'BH (2)'!$A900,'BH (2)'!$B$7:$S$1006,F$5,0),"")</f>
        <v/>
      </c>
      <c r="G900" s="153" t="str">
        <f>IFERROR(VLOOKUP('BH (2)'!$C$4&amp;"-"&amp;'BH (2)'!$A900,'BH (2)'!$B$7:$S$1006,G$5,0),"")</f>
        <v/>
      </c>
      <c r="H900" s="154" t="str">
        <f>IFERROR(VLOOKUP('BH (2)'!$C$4&amp;"-"&amp;'BH (2)'!$A900,'BH (2)'!$B$7:$S$1006,H$5,0),"")</f>
        <v/>
      </c>
      <c r="I900" s="153" t="str">
        <f>IFERROR(VLOOKUP('BH (2)'!$C$4&amp;"-"&amp;'BH (2)'!$A900,'BH (2)'!$B$7:$S$1006,I$5,0),"")</f>
        <v/>
      </c>
      <c r="J900" s="155" t="str">
        <f>IFERROR(VLOOKUP('BH (2)'!$C$4&amp;"-"&amp;'BH (2)'!$A900,'BH (2)'!$B$7:$S$1006,J$5,0),"")</f>
        <v/>
      </c>
      <c r="K900" s="153" t="str">
        <f>IFERROR(VLOOKUP('BH (2)'!$C$4&amp;"-"&amp;'BH (2)'!$A900,'BH (2)'!$B$7:$S$1006,K$5,0),"")</f>
        <v/>
      </c>
      <c r="L900" s="150" t="str">
        <f>IFERROR(VLOOKUP('BH (2)'!$C$4&amp;"-"&amp;'BH (2)'!$A900,'BH (2)'!$B$7:$S$1006,L$5,0),"")</f>
        <v/>
      </c>
      <c r="M900" s="154" t="str">
        <f>IFERROR(VLOOKUP('BH (2)'!$C$4&amp;"-"&amp;'BH (2)'!$A900,'BH (2)'!$B$7:$S$1006,M$5,0),"")</f>
        <v/>
      </c>
      <c r="N900" s="150" t="str">
        <f>IFERROR(VLOOKUP('BH (2)'!$C$4&amp;"-"&amp;'BH (2)'!$A900,'BH (2)'!$B$7:$S$1006,N$5,0),"")</f>
        <v/>
      </c>
      <c r="O900" s="156" t="str">
        <f>IFERROR(VLOOKUP('BH (2)'!$C$4&amp;"-"&amp;'BH (2)'!$A900,'BH (2)'!$B$7:$S$1006,O$5,0),"")</f>
        <v/>
      </c>
      <c r="P900" s="148" t="str">
        <f>IFERROR(VLOOKUP('BH (2)'!$C$4&amp;"-"&amp;'BH (2)'!$A900,'BH (2)'!$B$7:$S$1006,P$5,0),"")</f>
        <v/>
      </c>
      <c r="Q900" s="157" t="str">
        <f>IFERROR(VLOOKUP('BH (2)'!$C$4&amp;"-"&amp;'BH (2)'!$A900,'BH (2)'!$B$7:$S$1006,Q$5,0),"")</f>
        <v/>
      </c>
      <c r="R900" s="158" t="str">
        <f>IFERROR(VLOOKUP('BH (2)'!$C$4&amp;"-"&amp;'BH (2)'!$A900,'BH (2)'!$B$7:$S$1006,R$5,0),"")</f>
        <v/>
      </c>
      <c r="S900" s="159" t="str">
        <f>IFERROR(VLOOKUP('BH (2)'!$C$4&amp;"-"&amp;'BH (2)'!$A900,'BH (2)'!$B$7:$S$1006,S$5,0),"")</f>
        <v/>
      </c>
      <c r="T900" s="26" t="str">
        <f t="shared" si="52"/>
        <v/>
      </c>
      <c r="U900" s="26" t="str">
        <f t="shared" si="53"/>
        <v/>
      </c>
      <c r="V900" s="26" t="str">
        <f t="shared" si="54"/>
        <v/>
      </c>
      <c r="W900" s="26" t="str">
        <f t="shared" si="55"/>
        <v/>
      </c>
    </row>
    <row r="901" spans="3:23" ht="45" customHeight="1" x14ac:dyDescent="0.25">
      <c r="C901" s="32">
        <v>895</v>
      </c>
      <c r="D901" s="150" t="str">
        <f>IFERROR(VLOOKUP('BH (2)'!$C$4&amp;"-"&amp;'BH (2)'!$A901,'BH (2)'!$B$7:$S$1006,D$5,0),"")</f>
        <v/>
      </c>
      <c r="E901" s="160" t="str">
        <f>IFERROR(VLOOKUP('BH (2)'!$C$4&amp;"-"&amp;'BH (2)'!$A901,'BH (2)'!$B$7:$S$1006,E$5,0),"")</f>
        <v/>
      </c>
      <c r="F901" s="152" t="str">
        <f>IFERROR(VLOOKUP('BH (2)'!$C$4&amp;"-"&amp;'BH (2)'!$A901,'BH (2)'!$B$7:$S$1006,F$5,0),"")</f>
        <v/>
      </c>
      <c r="G901" s="153" t="str">
        <f>IFERROR(VLOOKUP('BH (2)'!$C$4&amp;"-"&amp;'BH (2)'!$A901,'BH (2)'!$B$7:$S$1006,G$5,0),"")</f>
        <v/>
      </c>
      <c r="H901" s="154" t="str">
        <f>IFERROR(VLOOKUP('BH (2)'!$C$4&amp;"-"&amp;'BH (2)'!$A901,'BH (2)'!$B$7:$S$1006,H$5,0),"")</f>
        <v/>
      </c>
      <c r="I901" s="153" t="str">
        <f>IFERROR(VLOOKUP('BH (2)'!$C$4&amp;"-"&amp;'BH (2)'!$A901,'BH (2)'!$B$7:$S$1006,I$5,0),"")</f>
        <v/>
      </c>
      <c r="J901" s="155" t="str">
        <f>IFERROR(VLOOKUP('BH (2)'!$C$4&amp;"-"&amp;'BH (2)'!$A901,'BH (2)'!$B$7:$S$1006,J$5,0),"")</f>
        <v/>
      </c>
      <c r="K901" s="153" t="str">
        <f>IFERROR(VLOOKUP('BH (2)'!$C$4&amp;"-"&amp;'BH (2)'!$A901,'BH (2)'!$B$7:$S$1006,K$5,0),"")</f>
        <v/>
      </c>
      <c r="L901" s="150" t="str">
        <f>IFERROR(VLOOKUP('BH (2)'!$C$4&amp;"-"&amp;'BH (2)'!$A901,'BH (2)'!$B$7:$S$1006,L$5,0),"")</f>
        <v/>
      </c>
      <c r="M901" s="154" t="str">
        <f>IFERROR(VLOOKUP('BH (2)'!$C$4&amp;"-"&amp;'BH (2)'!$A901,'BH (2)'!$B$7:$S$1006,M$5,0),"")</f>
        <v/>
      </c>
      <c r="N901" s="150" t="str">
        <f>IFERROR(VLOOKUP('BH (2)'!$C$4&amp;"-"&amp;'BH (2)'!$A901,'BH (2)'!$B$7:$S$1006,N$5,0),"")</f>
        <v/>
      </c>
      <c r="O901" s="156" t="str">
        <f>IFERROR(VLOOKUP('BH (2)'!$C$4&amp;"-"&amp;'BH (2)'!$A901,'BH (2)'!$B$7:$S$1006,O$5,0),"")</f>
        <v/>
      </c>
      <c r="P901" s="148" t="str">
        <f>IFERROR(VLOOKUP('BH (2)'!$C$4&amp;"-"&amp;'BH (2)'!$A901,'BH (2)'!$B$7:$S$1006,P$5,0),"")</f>
        <v/>
      </c>
      <c r="Q901" s="157" t="str">
        <f>IFERROR(VLOOKUP('BH (2)'!$C$4&amp;"-"&amp;'BH (2)'!$A901,'BH (2)'!$B$7:$S$1006,Q$5,0),"")</f>
        <v/>
      </c>
      <c r="R901" s="158" t="str">
        <f>IFERROR(VLOOKUP('BH (2)'!$C$4&amp;"-"&amp;'BH (2)'!$A901,'BH (2)'!$B$7:$S$1006,R$5,0),"")</f>
        <v/>
      </c>
      <c r="S901" s="159" t="str">
        <f>IFERROR(VLOOKUP('BH (2)'!$C$4&amp;"-"&amp;'BH (2)'!$A901,'BH (2)'!$B$7:$S$1006,S$5,0),"")</f>
        <v/>
      </c>
      <c r="T901" s="26" t="str">
        <f t="shared" si="52"/>
        <v/>
      </c>
      <c r="U901" s="26" t="str">
        <f t="shared" si="53"/>
        <v/>
      </c>
      <c r="V901" s="26" t="str">
        <f t="shared" si="54"/>
        <v/>
      </c>
      <c r="W901" s="26" t="str">
        <f t="shared" si="55"/>
        <v/>
      </c>
    </row>
    <row r="902" spans="3:23" ht="45" customHeight="1" x14ac:dyDescent="0.25">
      <c r="C902" s="32">
        <v>896</v>
      </c>
      <c r="D902" s="150" t="str">
        <f>IFERROR(VLOOKUP('BH (2)'!$C$4&amp;"-"&amp;'BH (2)'!$A902,'BH (2)'!$B$7:$S$1006,D$5,0),"")</f>
        <v/>
      </c>
      <c r="E902" s="160" t="str">
        <f>IFERROR(VLOOKUP('BH (2)'!$C$4&amp;"-"&amp;'BH (2)'!$A902,'BH (2)'!$B$7:$S$1006,E$5,0),"")</f>
        <v/>
      </c>
      <c r="F902" s="152" t="str">
        <f>IFERROR(VLOOKUP('BH (2)'!$C$4&amp;"-"&amp;'BH (2)'!$A902,'BH (2)'!$B$7:$S$1006,F$5,0),"")</f>
        <v/>
      </c>
      <c r="G902" s="153" t="str">
        <f>IFERROR(VLOOKUP('BH (2)'!$C$4&amp;"-"&amp;'BH (2)'!$A902,'BH (2)'!$B$7:$S$1006,G$5,0),"")</f>
        <v/>
      </c>
      <c r="H902" s="154" t="str">
        <f>IFERROR(VLOOKUP('BH (2)'!$C$4&amp;"-"&amp;'BH (2)'!$A902,'BH (2)'!$B$7:$S$1006,H$5,0),"")</f>
        <v/>
      </c>
      <c r="I902" s="153" t="str">
        <f>IFERROR(VLOOKUP('BH (2)'!$C$4&amp;"-"&amp;'BH (2)'!$A902,'BH (2)'!$B$7:$S$1006,I$5,0),"")</f>
        <v/>
      </c>
      <c r="J902" s="155" t="str">
        <f>IFERROR(VLOOKUP('BH (2)'!$C$4&amp;"-"&amp;'BH (2)'!$A902,'BH (2)'!$B$7:$S$1006,J$5,0),"")</f>
        <v/>
      </c>
      <c r="K902" s="153" t="str">
        <f>IFERROR(VLOOKUP('BH (2)'!$C$4&amp;"-"&amp;'BH (2)'!$A902,'BH (2)'!$B$7:$S$1006,K$5,0),"")</f>
        <v/>
      </c>
      <c r="L902" s="150" t="str">
        <f>IFERROR(VLOOKUP('BH (2)'!$C$4&amp;"-"&amp;'BH (2)'!$A902,'BH (2)'!$B$7:$S$1006,L$5,0),"")</f>
        <v/>
      </c>
      <c r="M902" s="154" t="str">
        <f>IFERROR(VLOOKUP('BH (2)'!$C$4&amp;"-"&amp;'BH (2)'!$A902,'BH (2)'!$B$7:$S$1006,M$5,0),"")</f>
        <v/>
      </c>
      <c r="N902" s="150" t="str">
        <f>IFERROR(VLOOKUP('BH (2)'!$C$4&amp;"-"&amp;'BH (2)'!$A902,'BH (2)'!$B$7:$S$1006,N$5,0),"")</f>
        <v/>
      </c>
      <c r="O902" s="156" t="str">
        <f>IFERROR(VLOOKUP('BH (2)'!$C$4&amp;"-"&amp;'BH (2)'!$A902,'BH (2)'!$B$7:$S$1006,O$5,0),"")</f>
        <v/>
      </c>
      <c r="P902" s="148" t="str">
        <f>IFERROR(VLOOKUP('BH (2)'!$C$4&amp;"-"&amp;'BH (2)'!$A902,'BH (2)'!$B$7:$S$1006,P$5,0),"")</f>
        <v/>
      </c>
      <c r="Q902" s="157" t="str">
        <f>IFERROR(VLOOKUP('BH (2)'!$C$4&amp;"-"&amp;'BH (2)'!$A902,'BH (2)'!$B$7:$S$1006,Q$5,0),"")</f>
        <v/>
      </c>
      <c r="R902" s="158" t="str">
        <f>IFERROR(VLOOKUP('BH (2)'!$C$4&amp;"-"&amp;'BH (2)'!$A902,'BH (2)'!$B$7:$S$1006,R$5,0),"")</f>
        <v/>
      </c>
      <c r="S902" s="159" t="str">
        <f>IFERROR(VLOOKUP('BH (2)'!$C$4&amp;"-"&amp;'BH (2)'!$A902,'BH (2)'!$B$7:$S$1006,S$5,0),"")</f>
        <v/>
      </c>
      <c r="T902" s="26" t="str">
        <f t="shared" si="52"/>
        <v/>
      </c>
      <c r="U902" s="26" t="str">
        <f t="shared" si="53"/>
        <v/>
      </c>
      <c r="V902" s="26" t="str">
        <f t="shared" si="54"/>
        <v/>
      </c>
      <c r="W902" s="26" t="str">
        <f t="shared" si="55"/>
        <v/>
      </c>
    </row>
    <row r="903" spans="3:23" ht="45" customHeight="1" x14ac:dyDescent="0.25">
      <c r="C903" s="32">
        <v>897</v>
      </c>
      <c r="D903" s="150" t="str">
        <f>IFERROR(VLOOKUP('BH (2)'!$C$4&amp;"-"&amp;'BH (2)'!$A903,'BH (2)'!$B$7:$S$1006,D$5,0),"")</f>
        <v/>
      </c>
      <c r="E903" s="160" t="str">
        <f>IFERROR(VLOOKUP('BH (2)'!$C$4&amp;"-"&amp;'BH (2)'!$A903,'BH (2)'!$B$7:$S$1006,E$5,0),"")</f>
        <v/>
      </c>
      <c r="F903" s="152" t="str">
        <f>IFERROR(VLOOKUP('BH (2)'!$C$4&amp;"-"&amp;'BH (2)'!$A903,'BH (2)'!$B$7:$S$1006,F$5,0),"")</f>
        <v/>
      </c>
      <c r="G903" s="153" t="str">
        <f>IFERROR(VLOOKUP('BH (2)'!$C$4&amp;"-"&amp;'BH (2)'!$A903,'BH (2)'!$B$7:$S$1006,G$5,0),"")</f>
        <v/>
      </c>
      <c r="H903" s="154" t="str">
        <f>IFERROR(VLOOKUP('BH (2)'!$C$4&amp;"-"&amp;'BH (2)'!$A903,'BH (2)'!$B$7:$S$1006,H$5,0),"")</f>
        <v/>
      </c>
      <c r="I903" s="153" t="str">
        <f>IFERROR(VLOOKUP('BH (2)'!$C$4&amp;"-"&amp;'BH (2)'!$A903,'BH (2)'!$B$7:$S$1006,I$5,0),"")</f>
        <v/>
      </c>
      <c r="J903" s="155" t="str">
        <f>IFERROR(VLOOKUP('BH (2)'!$C$4&amp;"-"&amp;'BH (2)'!$A903,'BH (2)'!$B$7:$S$1006,J$5,0),"")</f>
        <v/>
      </c>
      <c r="K903" s="153" t="str">
        <f>IFERROR(VLOOKUP('BH (2)'!$C$4&amp;"-"&amp;'BH (2)'!$A903,'BH (2)'!$B$7:$S$1006,K$5,0),"")</f>
        <v/>
      </c>
      <c r="L903" s="150" t="str">
        <f>IFERROR(VLOOKUP('BH (2)'!$C$4&amp;"-"&amp;'BH (2)'!$A903,'BH (2)'!$B$7:$S$1006,L$5,0),"")</f>
        <v/>
      </c>
      <c r="M903" s="154" t="str">
        <f>IFERROR(VLOOKUP('BH (2)'!$C$4&amp;"-"&amp;'BH (2)'!$A903,'BH (2)'!$B$7:$S$1006,M$5,0),"")</f>
        <v/>
      </c>
      <c r="N903" s="150" t="str">
        <f>IFERROR(VLOOKUP('BH (2)'!$C$4&amp;"-"&amp;'BH (2)'!$A903,'BH (2)'!$B$7:$S$1006,N$5,0),"")</f>
        <v/>
      </c>
      <c r="O903" s="156" t="str">
        <f>IFERROR(VLOOKUP('BH (2)'!$C$4&amp;"-"&amp;'BH (2)'!$A903,'BH (2)'!$B$7:$S$1006,O$5,0),"")</f>
        <v/>
      </c>
      <c r="P903" s="148" t="str">
        <f>IFERROR(VLOOKUP('BH (2)'!$C$4&amp;"-"&amp;'BH (2)'!$A903,'BH (2)'!$B$7:$S$1006,P$5,0),"")</f>
        <v/>
      </c>
      <c r="Q903" s="157" t="str">
        <f>IFERROR(VLOOKUP('BH (2)'!$C$4&amp;"-"&amp;'BH (2)'!$A903,'BH (2)'!$B$7:$S$1006,Q$5,0),"")</f>
        <v/>
      </c>
      <c r="R903" s="158" t="str">
        <f>IFERROR(VLOOKUP('BH (2)'!$C$4&amp;"-"&amp;'BH (2)'!$A903,'BH (2)'!$B$7:$S$1006,R$5,0),"")</f>
        <v/>
      </c>
      <c r="S903" s="159" t="str">
        <f>IFERROR(VLOOKUP('BH (2)'!$C$4&amp;"-"&amp;'BH (2)'!$A903,'BH (2)'!$B$7:$S$1006,S$5,0),"")</f>
        <v/>
      </c>
      <c r="T903" s="26" t="str">
        <f t="shared" si="52"/>
        <v/>
      </c>
      <c r="U903" s="26" t="str">
        <f t="shared" si="53"/>
        <v/>
      </c>
      <c r="V903" s="26" t="str">
        <f t="shared" si="54"/>
        <v/>
      </c>
      <c r="W903" s="26" t="str">
        <f t="shared" si="55"/>
        <v/>
      </c>
    </row>
    <row r="904" spans="3:23" ht="45" customHeight="1" x14ac:dyDescent="0.25">
      <c r="C904" s="32">
        <v>898</v>
      </c>
      <c r="D904" s="150" t="str">
        <f>IFERROR(VLOOKUP('BH (2)'!$C$4&amp;"-"&amp;'BH (2)'!$A904,'BH (2)'!$B$7:$S$1006,D$5,0),"")</f>
        <v/>
      </c>
      <c r="E904" s="160" t="str">
        <f>IFERROR(VLOOKUP('BH (2)'!$C$4&amp;"-"&amp;'BH (2)'!$A904,'BH (2)'!$B$7:$S$1006,E$5,0),"")</f>
        <v/>
      </c>
      <c r="F904" s="152" t="str">
        <f>IFERROR(VLOOKUP('BH (2)'!$C$4&amp;"-"&amp;'BH (2)'!$A904,'BH (2)'!$B$7:$S$1006,F$5,0),"")</f>
        <v/>
      </c>
      <c r="G904" s="153" t="str">
        <f>IFERROR(VLOOKUP('BH (2)'!$C$4&amp;"-"&amp;'BH (2)'!$A904,'BH (2)'!$B$7:$S$1006,G$5,0),"")</f>
        <v/>
      </c>
      <c r="H904" s="154" t="str">
        <f>IFERROR(VLOOKUP('BH (2)'!$C$4&amp;"-"&amp;'BH (2)'!$A904,'BH (2)'!$B$7:$S$1006,H$5,0),"")</f>
        <v/>
      </c>
      <c r="I904" s="153" t="str">
        <f>IFERROR(VLOOKUP('BH (2)'!$C$4&amp;"-"&amp;'BH (2)'!$A904,'BH (2)'!$B$7:$S$1006,I$5,0),"")</f>
        <v/>
      </c>
      <c r="J904" s="155" t="str">
        <f>IFERROR(VLOOKUP('BH (2)'!$C$4&amp;"-"&amp;'BH (2)'!$A904,'BH (2)'!$B$7:$S$1006,J$5,0),"")</f>
        <v/>
      </c>
      <c r="K904" s="153" t="str">
        <f>IFERROR(VLOOKUP('BH (2)'!$C$4&amp;"-"&amp;'BH (2)'!$A904,'BH (2)'!$B$7:$S$1006,K$5,0),"")</f>
        <v/>
      </c>
      <c r="L904" s="150" t="str">
        <f>IFERROR(VLOOKUP('BH (2)'!$C$4&amp;"-"&amp;'BH (2)'!$A904,'BH (2)'!$B$7:$S$1006,L$5,0),"")</f>
        <v/>
      </c>
      <c r="M904" s="154" t="str">
        <f>IFERROR(VLOOKUP('BH (2)'!$C$4&amp;"-"&amp;'BH (2)'!$A904,'BH (2)'!$B$7:$S$1006,M$5,0),"")</f>
        <v/>
      </c>
      <c r="N904" s="150" t="str">
        <f>IFERROR(VLOOKUP('BH (2)'!$C$4&amp;"-"&amp;'BH (2)'!$A904,'BH (2)'!$B$7:$S$1006,N$5,0),"")</f>
        <v/>
      </c>
      <c r="O904" s="156" t="str">
        <f>IFERROR(VLOOKUP('BH (2)'!$C$4&amp;"-"&amp;'BH (2)'!$A904,'BH (2)'!$B$7:$S$1006,O$5,0),"")</f>
        <v/>
      </c>
      <c r="P904" s="148" t="str">
        <f>IFERROR(VLOOKUP('BH (2)'!$C$4&amp;"-"&amp;'BH (2)'!$A904,'BH (2)'!$B$7:$S$1006,P$5,0),"")</f>
        <v/>
      </c>
      <c r="Q904" s="157" t="str">
        <f>IFERROR(VLOOKUP('BH (2)'!$C$4&amp;"-"&amp;'BH (2)'!$A904,'BH (2)'!$B$7:$S$1006,Q$5,0),"")</f>
        <v/>
      </c>
      <c r="R904" s="158" t="str">
        <f>IFERROR(VLOOKUP('BH (2)'!$C$4&amp;"-"&amp;'BH (2)'!$A904,'BH (2)'!$B$7:$S$1006,R$5,0),"")</f>
        <v/>
      </c>
      <c r="S904" s="159" t="str">
        <f>IFERROR(VLOOKUP('BH (2)'!$C$4&amp;"-"&amp;'BH (2)'!$A904,'BH (2)'!$B$7:$S$1006,S$5,0),"")</f>
        <v/>
      </c>
      <c r="T904" s="26" t="str">
        <f t="shared" ref="T904:T967" si="56">IF(D904="","",MONTH(D904))</f>
        <v/>
      </c>
      <c r="U904" s="26" t="str">
        <f t="shared" ref="U904:U967" si="57">IF(N904="","",MONTH(N904))</f>
        <v/>
      </c>
      <c r="V904" s="26" t="str">
        <f t="shared" ref="V904:V967" si="58">IF(D904="","",YEAR(D904))</f>
        <v/>
      </c>
      <c r="W904" s="26" t="str">
        <f t="shared" ref="W904:W967" si="59">IF(N904="","",YEAR(N904))</f>
        <v/>
      </c>
    </row>
    <row r="905" spans="3:23" ht="45" customHeight="1" x14ac:dyDescent="0.25">
      <c r="C905" s="32">
        <v>899</v>
      </c>
      <c r="D905" s="150" t="str">
        <f>IFERROR(VLOOKUP('BH (2)'!$C$4&amp;"-"&amp;'BH (2)'!$A905,'BH (2)'!$B$7:$S$1006,D$5,0),"")</f>
        <v/>
      </c>
      <c r="E905" s="160" t="str">
        <f>IFERROR(VLOOKUP('BH (2)'!$C$4&amp;"-"&amp;'BH (2)'!$A905,'BH (2)'!$B$7:$S$1006,E$5,0),"")</f>
        <v/>
      </c>
      <c r="F905" s="152" t="str">
        <f>IFERROR(VLOOKUP('BH (2)'!$C$4&amp;"-"&amp;'BH (2)'!$A905,'BH (2)'!$B$7:$S$1006,F$5,0),"")</f>
        <v/>
      </c>
      <c r="G905" s="153" t="str">
        <f>IFERROR(VLOOKUP('BH (2)'!$C$4&amp;"-"&amp;'BH (2)'!$A905,'BH (2)'!$B$7:$S$1006,G$5,0),"")</f>
        <v/>
      </c>
      <c r="H905" s="154" t="str">
        <f>IFERROR(VLOOKUP('BH (2)'!$C$4&amp;"-"&amp;'BH (2)'!$A905,'BH (2)'!$B$7:$S$1006,H$5,0),"")</f>
        <v/>
      </c>
      <c r="I905" s="153" t="str">
        <f>IFERROR(VLOOKUP('BH (2)'!$C$4&amp;"-"&amp;'BH (2)'!$A905,'BH (2)'!$B$7:$S$1006,I$5,0),"")</f>
        <v/>
      </c>
      <c r="J905" s="155" t="str">
        <f>IFERROR(VLOOKUP('BH (2)'!$C$4&amp;"-"&amp;'BH (2)'!$A905,'BH (2)'!$B$7:$S$1006,J$5,0),"")</f>
        <v/>
      </c>
      <c r="K905" s="153" t="str">
        <f>IFERROR(VLOOKUP('BH (2)'!$C$4&amp;"-"&amp;'BH (2)'!$A905,'BH (2)'!$B$7:$S$1006,K$5,0),"")</f>
        <v/>
      </c>
      <c r="L905" s="150" t="str">
        <f>IFERROR(VLOOKUP('BH (2)'!$C$4&amp;"-"&amp;'BH (2)'!$A905,'BH (2)'!$B$7:$S$1006,L$5,0),"")</f>
        <v/>
      </c>
      <c r="M905" s="154" t="str">
        <f>IFERROR(VLOOKUP('BH (2)'!$C$4&amp;"-"&amp;'BH (2)'!$A905,'BH (2)'!$B$7:$S$1006,M$5,0),"")</f>
        <v/>
      </c>
      <c r="N905" s="150" t="str">
        <f>IFERROR(VLOOKUP('BH (2)'!$C$4&amp;"-"&amp;'BH (2)'!$A905,'BH (2)'!$B$7:$S$1006,N$5,0),"")</f>
        <v/>
      </c>
      <c r="O905" s="156" t="str">
        <f>IFERROR(VLOOKUP('BH (2)'!$C$4&amp;"-"&amp;'BH (2)'!$A905,'BH (2)'!$B$7:$S$1006,O$5,0),"")</f>
        <v/>
      </c>
      <c r="P905" s="148" t="str">
        <f>IFERROR(VLOOKUP('BH (2)'!$C$4&amp;"-"&amp;'BH (2)'!$A905,'BH (2)'!$B$7:$S$1006,P$5,0),"")</f>
        <v/>
      </c>
      <c r="Q905" s="157" t="str">
        <f>IFERROR(VLOOKUP('BH (2)'!$C$4&amp;"-"&amp;'BH (2)'!$A905,'BH (2)'!$B$7:$S$1006,Q$5,0),"")</f>
        <v/>
      </c>
      <c r="R905" s="158" t="str">
        <f>IFERROR(VLOOKUP('BH (2)'!$C$4&amp;"-"&amp;'BH (2)'!$A905,'BH (2)'!$B$7:$S$1006,R$5,0),"")</f>
        <v/>
      </c>
      <c r="S905" s="159" t="str">
        <f>IFERROR(VLOOKUP('BH (2)'!$C$4&amp;"-"&amp;'BH (2)'!$A905,'BH (2)'!$B$7:$S$1006,S$5,0),"")</f>
        <v/>
      </c>
      <c r="T905" s="26" t="str">
        <f t="shared" si="56"/>
        <v/>
      </c>
      <c r="U905" s="26" t="str">
        <f t="shared" si="57"/>
        <v/>
      </c>
      <c r="V905" s="26" t="str">
        <f t="shared" si="58"/>
        <v/>
      </c>
      <c r="W905" s="26" t="str">
        <f t="shared" si="59"/>
        <v/>
      </c>
    </row>
    <row r="906" spans="3:23" ht="45" customHeight="1" x14ac:dyDescent="0.25">
      <c r="C906" s="32">
        <v>900</v>
      </c>
      <c r="D906" s="150" t="str">
        <f>IFERROR(VLOOKUP('BH (2)'!$C$4&amp;"-"&amp;'BH (2)'!$A906,'BH (2)'!$B$7:$S$1006,D$5,0),"")</f>
        <v/>
      </c>
      <c r="E906" s="160" t="str">
        <f>IFERROR(VLOOKUP('BH (2)'!$C$4&amp;"-"&amp;'BH (2)'!$A906,'BH (2)'!$B$7:$S$1006,E$5,0),"")</f>
        <v/>
      </c>
      <c r="F906" s="152" t="str">
        <f>IFERROR(VLOOKUP('BH (2)'!$C$4&amp;"-"&amp;'BH (2)'!$A906,'BH (2)'!$B$7:$S$1006,F$5,0),"")</f>
        <v/>
      </c>
      <c r="G906" s="153" t="str">
        <f>IFERROR(VLOOKUP('BH (2)'!$C$4&amp;"-"&amp;'BH (2)'!$A906,'BH (2)'!$B$7:$S$1006,G$5,0),"")</f>
        <v/>
      </c>
      <c r="H906" s="154" t="str">
        <f>IFERROR(VLOOKUP('BH (2)'!$C$4&amp;"-"&amp;'BH (2)'!$A906,'BH (2)'!$B$7:$S$1006,H$5,0),"")</f>
        <v/>
      </c>
      <c r="I906" s="153" t="str">
        <f>IFERROR(VLOOKUP('BH (2)'!$C$4&amp;"-"&amp;'BH (2)'!$A906,'BH (2)'!$B$7:$S$1006,I$5,0),"")</f>
        <v/>
      </c>
      <c r="J906" s="155" t="str">
        <f>IFERROR(VLOOKUP('BH (2)'!$C$4&amp;"-"&amp;'BH (2)'!$A906,'BH (2)'!$B$7:$S$1006,J$5,0),"")</f>
        <v/>
      </c>
      <c r="K906" s="153" t="str">
        <f>IFERROR(VLOOKUP('BH (2)'!$C$4&amp;"-"&amp;'BH (2)'!$A906,'BH (2)'!$B$7:$S$1006,K$5,0),"")</f>
        <v/>
      </c>
      <c r="L906" s="150" t="str">
        <f>IFERROR(VLOOKUP('BH (2)'!$C$4&amp;"-"&amp;'BH (2)'!$A906,'BH (2)'!$B$7:$S$1006,L$5,0),"")</f>
        <v/>
      </c>
      <c r="M906" s="154" t="str">
        <f>IFERROR(VLOOKUP('BH (2)'!$C$4&amp;"-"&amp;'BH (2)'!$A906,'BH (2)'!$B$7:$S$1006,M$5,0),"")</f>
        <v/>
      </c>
      <c r="N906" s="150" t="str">
        <f>IFERROR(VLOOKUP('BH (2)'!$C$4&amp;"-"&amp;'BH (2)'!$A906,'BH (2)'!$B$7:$S$1006,N$5,0),"")</f>
        <v/>
      </c>
      <c r="O906" s="156" t="str">
        <f>IFERROR(VLOOKUP('BH (2)'!$C$4&amp;"-"&amp;'BH (2)'!$A906,'BH (2)'!$B$7:$S$1006,O$5,0),"")</f>
        <v/>
      </c>
      <c r="P906" s="148" t="str">
        <f>IFERROR(VLOOKUP('BH (2)'!$C$4&amp;"-"&amp;'BH (2)'!$A906,'BH (2)'!$B$7:$S$1006,P$5,0),"")</f>
        <v/>
      </c>
      <c r="Q906" s="157" t="str">
        <f>IFERROR(VLOOKUP('BH (2)'!$C$4&amp;"-"&amp;'BH (2)'!$A906,'BH (2)'!$B$7:$S$1006,Q$5,0),"")</f>
        <v/>
      </c>
      <c r="R906" s="158" t="str">
        <f>IFERROR(VLOOKUP('BH (2)'!$C$4&amp;"-"&amp;'BH (2)'!$A906,'BH (2)'!$B$7:$S$1006,R$5,0),"")</f>
        <v/>
      </c>
      <c r="S906" s="159" t="str">
        <f>IFERROR(VLOOKUP('BH (2)'!$C$4&amp;"-"&amp;'BH (2)'!$A906,'BH (2)'!$B$7:$S$1006,S$5,0),"")</f>
        <v/>
      </c>
      <c r="T906" s="26" t="str">
        <f t="shared" si="56"/>
        <v/>
      </c>
      <c r="U906" s="26" t="str">
        <f t="shared" si="57"/>
        <v/>
      </c>
      <c r="V906" s="26" t="str">
        <f t="shared" si="58"/>
        <v/>
      </c>
      <c r="W906" s="26" t="str">
        <f t="shared" si="59"/>
        <v/>
      </c>
    </row>
    <row r="907" spans="3:23" ht="45" customHeight="1" x14ac:dyDescent="0.25">
      <c r="C907" s="32">
        <v>901</v>
      </c>
      <c r="D907" s="150" t="str">
        <f>IFERROR(VLOOKUP('BH (2)'!$C$4&amp;"-"&amp;'BH (2)'!$A907,'BH (2)'!$B$7:$S$1006,D$5,0),"")</f>
        <v/>
      </c>
      <c r="E907" s="160" t="str">
        <f>IFERROR(VLOOKUP('BH (2)'!$C$4&amp;"-"&amp;'BH (2)'!$A907,'BH (2)'!$B$7:$S$1006,E$5,0),"")</f>
        <v/>
      </c>
      <c r="F907" s="152" t="str">
        <f>IFERROR(VLOOKUP('BH (2)'!$C$4&amp;"-"&amp;'BH (2)'!$A907,'BH (2)'!$B$7:$S$1006,F$5,0),"")</f>
        <v/>
      </c>
      <c r="G907" s="153" t="str">
        <f>IFERROR(VLOOKUP('BH (2)'!$C$4&amp;"-"&amp;'BH (2)'!$A907,'BH (2)'!$B$7:$S$1006,G$5,0),"")</f>
        <v/>
      </c>
      <c r="H907" s="154" t="str">
        <f>IFERROR(VLOOKUP('BH (2)'!$C$4&amp;"-"&amp;'BH (2)'!$A907,'BH (2)'!$B$7:$S$1006,H$5,0),"")</f>
        <v/>
      </c>
      <c r="I907" s="153" t="str">
        <f>IFERROR(VLOOKUP('BH (2)'!$C$4&amp;"-"&amp;'BH (2)'!$A907,'BH (2)'!$B$7:$S$1006,I$5,0),"")</f>
        <v/>
      </c>
      <c r="J907" s="155" t="str">
        <f>IFERROR(VLOOKUP('BH (2)'!$C$4&amp;"-"&amp;'BH (2)'!$A907,'BH (2)'!$B$7:$S$1006,J$5,0),"")</f>
        <v/>
      </c>
      <c r="K907" s="153" t="str">
        <f>IFERROR(VLOOKUP('BH (2)'!$C$4&amp;"-"&amp;'BH (2)'!$A907,'BH (2)'!$B$7:$S$1006,K$5,0),"")</f>
        <v/>
      </c>
      <c r="L907" s="150" t="str">
        <f>IFERROR(VLOOKUP('BH (2)'!$C$4&amp;"-"&amp;'BH (2)'!$A907,'BH (2)'!$B$7:$S$1006,L$5,0),"")</f>
        <v/>
      </c>
      <c r="M907" s="154" t="str">
        <f>IFERROR(VLOOKUP('BH (2)'!$C$4&amp;"-"&amp;'BH (2)'!$A907,'BH (2)'!$B$7:$S$1006,M$5,0),"")</f>
        <v/>
      </c>
      <c r="N907" s="150" t="str">
        <f>IFERROR(VLOOKUP('BH (2)'!$C$4&amp;"-"&amp;'BH (2)'!$A907,'BH (2)'!$B$7:$S$1006,N$5,0),"")</f>
        <v/>
      </c>
      <c r="O907" s="156" t="str">
        <f>IFERROR(VLOOKUP('BH (2)'!$C$4&amp;"-"&amp;'BH (2)'!$A907,'BH (2)'!$B$7:$S$1006,O$5,0),"")</f>
        <v/>
      </c>
      <c r="P907" s="148" t="str">
        <f>IFERROR(VLOOKUP('BH (2)'!$C$4&amp;"-"&amp;'BH (2)'!$A907,'BH (2)'!$B$7:$S$1006,P$5,0),"")</f>
        <v/>
      </c>
      <c r="Q907" s="157" t="str">
        <f>IFERROR(VLOOKUP('BH (2)'!$C$4&amp;"-"&amp;'BH (2)'!$A907,'BH (2)'!$B$7:$S$1006,Q$5,0),"")</f>
        <v/>
      </c>
      <c r="R907" s="158" t="str">
        <f>IFERROR(VLOOKUP('BH (2)'!$C$4&amp;"-"&amp;'BH (2)'!$A907,'BH (2)'!$B$7:$S$1006,R$5,0),"")</f>
        <v/>
      </c>
      <c r="S907" s="159" t="str">
        <f>IFERROR(VLOOKUP('BH (2)'!$C$4&amp;"-"&amp;'BH (2)'!$A907,'BH (2)'!$B$7:$S$1006,S$5,0),"")</f>
        <v/>
      </c>
      <c r="T907" s="26" t="str">
        <f t="shared" si="56"/>
        <v/>
      </c>
      <c r="U907" s="26" t="str">
        <f t="shared" si="57"/>
        <v/>
      </c>
      <c r="V907" s="26" t="str">
        <f t="shared" si="58"/>
        <v/>
      </c>
      <c r="W907" s="26" t="str">
        <f t="shared" si="59"/>
        <v/>
      </c>
    </row>
    <row r="908" spans="3:23" ht="45" customHeight="1" x14ac:dyDescent="0.25">
      <c r="C908" s="32">
        <v>902</v>
      </c>
      <c r="D908" s="150" t="str">
        <f>IFERROR(VLOOKUP('BH (2)'!$C$4&amp;"-"&amp;'BH (2)'!$A908,'BH (2)'!$B$7:$S$1006,D$5,0),"")</f>
        <v/>
      </c>
      <c r="E908" s="160" t="str">
        <f>IFERROR(VLOOKUP('BH (2)'!$C$4&amp;"-"&amp;'BH (2)'!$A908,'BH (2)'!$B$7:$S$1006,E$5,0),"")</f>
        <v/>
      </c>
      <c r="F908" s="152" t="str">
        <f>IFERROR(VLOOKUP('BH (2)'!$C$4&amp;"-"&amp;'BH (2)'!$A908,'BH (2)'!$B$7:$S$1006,F$5,0),"")</f>
        <v/>
      </c>
      <c r="G908" s="153" t="str">
        <f>IFERROR(VLOOKUP('BH (2)'!$C$4&amp;"-"&amp;'BH (2)'!$A908,'BH (2)'!$B$7:$S$1006,G$5,0),"")</f>
        <v/>
      </c>
      <c r="H908" s="154" t="str">
        <f>IFERROR(VLOOKUP('BH (2)'!$C$4&amp;"-"&amp;'BH (2)'!$A908,'BH (2)'!$B$7:$S$1006,H$5,0),"")</f>
        <v/>
      </c>
      <c r="I908" s="153" t="str">
        <f>IFERROR(VLOOKUP('BH (2)'!$C$4&amp;"-"&amp;'BH (2)'!$A908,'BH (2)'!$B$7:$S$1006,I$5,0),"")</f>
        <v/>
      </c>
      <c r="J908" s="155" t="str">
        <f>IFERROR(VLOOKUP('BH (2)'!$C$4&amp;"-"&amp;'BH (2)'!$A908,'BH (2)'!$B$7:$S$1006,J$5,0),"")</f>
        <v/>
      </c>
      <c r="K908" s="153" t="str">
        <f>IFERROR(VLOOKUP('BH (2)'!$C$4&amp;"-"&amp;'BH (2)'!$A908,'BH (2)'!$B$7:$S$1006,K$5,0),"")</f>
        <v/>
      </c>
      <c r="L908" s="150" t="str">
        <f>IFERROR(VLOOKUP('BH (2)'!$C$4&amp;"-"&amp;'BH (2)'!$A908,'BH (2)'!$B$7:$S$1006,L$5,0),"")</f>
        <v/>
      </c>
      <c r="M908" s="154" t="str">
        <f>IFERROR(VLOOKUP('BH (2)'!$C$4&amp;"-"&amp;'BH (2)'!$A908,'BH (2)'!$B$7:$S$1006,M$5,0),"")</f>
        <v/>
      </c>
      <c r="N908" s="150" t="str">
        <f>IFERROR(VLOOKUP('BH (2)'!$C$4&amp;"-"&amp;'BH (2)'!$A908,'BH (2)'!$B$7:$S$1006,N$5,0),"")</f>
        <v/>
      </c>
      <c r="O908" s="156" t="str">
        <f>IFERROR(VLOOKUP('BH (2)'!$C$4&amp;"-"&amp;'BH (2)'!$A908,'BH (2)'!$B$7:$S$1006,O$5,0),"")</f>
        <v/>
      </c>
      <c r="P908" s="148" t="str">
        <f>IFERROR(VLOOKUP('BH (2)'!$C$4&amp;"-"&amp;'BH (2)'!$A908,'BH (2)'!$B$7:$S$1006,P$5,0),"")</f>
        <v/>
      </c>
      <c r="Q908" s="157" t="str">
        <f>IFERROR(VLOOKUP('BH (2)'!$C$4&amp;"-"&amp;'BH (2)'!$A908,'BH (2)'!$B$7:$S$1006,Q$5,0),"")</f>
        <v/>
      </c>
      <c r="R908" s="158" t="str">
        <f>IFERROR(VLOOKUP('BH (2)'!$C$4&amp;"-"&amp;'BH (2)'!$A908,'BH (2)'!$B$7:$S$1006,R$5,0),"")</f>
        <v/>
      </c>
      <c r="S908" s="159" t="str">
        <f>IFERROR(VLOOKUP('BH (2)'!$C$4&amp;"-"&amp;'BH (2)'!$A908,'BH (2)'!$B$7:$S$1006,S$5,0),"")</f>
        <v/>
      </c>
      <c r="T908" s="26" t="str">
        <f t="shared" si="56"/>
        <v/>
      </c>
      <c r="U908" s="26" t="str">
        <f t="shared" si="57"/>
        <v/>
      </c>
      <c r="V908" s="26" t="str">
        <f t="shared" si="58"/>
        <v/>
      </c>
      <c r="W908" s="26" t="str">
        <f t="shared" si="59"/>
        <v/>
      </c>
    </row>
    <row r="909" spans="3:23" ht="45" customHeight="1" x14ac:dyDescent="0.25">
      <c r="C909" s="32">
        <v>903</v>
      </c>
      <c r="D909" s="150" t="str">
        <f>IFERROR(VLOOKUP('BH (2)'!$C$4&amp;"-"&amp;'BH (2)'!$A909,'BH (2)'!$B$7:$S$1006,D$5,0),"")</f>
        <v/>
      </c>
      <c r="E909" s="160" t="str">
        <f>IFERROR(VLOOKUP('BH (2)'!$C$4&amp;"-"&amp;'BH (2)'!$A909,'BH (2)'!$B$7:$S$1006,E$5,0),"")</f>
        <v/>
      </c>
      <c r="F909" s="152" t="str">
        <f>IFERROR(VLOOKUP('BH (2)'!$C$4&amp;"-"&amp;'BH (2)'!$A909,'BH (2)'!$B$7:$S$1006,F$5,0),"")</f>
        <v/>
      </c>
      <c r="G909" s="153" t="str">
        <f>IFERROR(VLOOKUP('BH (2)'!$C$4&amp;"-"&amp;'BH (2)'!$A909,'BH (2)'!$B$7:$S$1006,G$5,0),"")</f>
        <v/>
      </c>
      <c r="H909" s="154" t="str">
        <f>IFERROR(VLOOKUP('BH (2)'!$C$4&amp;"-"&amp;'BH (2)'!$A909,'BH (2)'!$B$7:$S$1006,H$5,0),"")</f>
        <v/>
      </c>
      <c r="I909" s="153" t="str">
        <f>IFERROR(VLOOKUP('BH (2)'!$C$4&amp;"-"&amp;'BH (2)'!$A909,'BH (2)'!$B$7:$S$1006,I$5,0),"")</f>
        <v/>
      </c>
      <c r="J909" s="155" t="str">
        <f>IFERROR(VLOOKUP('BH (2)'!$C$4&amp;"-"&amp;'BH (2)'!$A909,'BH (2)'!$B$7:$S$1006,J$5,0),"")</f>
        <v/>
      </c>
      <c r="K909" s="153" t="str">
        <f>IFERROR(VLOOKUP('BH (2)'!$C$4&amp;"-"&amp;'BH (2)'!$A909,'BH (2)'!$B$7:$S$1006,K$5,0),"")</f>
        <v/>
      </c>
      <c r="L909" s="150" t="str">
        <f>IFERROR(VLOOKUP('BH (2)'!$C$4&amp;"-"&amp;'BH (2)'!$A909,'BH (2)'!$B$7:$S$1006,L$5,0),"")</f>
        <v/>
      </c>
      <c r="M909" s="154" t="str">
        <f>IFERROR(VLOOKUP('BH (2)'!$C$4&amp;"-"&amp;'BH (2)'!$A909,'BH (2)'!$B$7:$S$1006,M$5,0),"")</f>
        <v/>
      </c>
      <c r="N909" s="150" t="str">
        <f>IFERROR(VLOOKUP('BH (2)'!$C$4&amp;"-"&amp;'BH (2)'!$A909,'BH (2)'!$B$7:$S$1006,N$5,0),"")</f>
        <v/>
      </c>
      <c r="O909" s="156" t="str">
        <f>IFERROR(VLOOKUP('BH (2)'!$C$4&amp;"-"&amp;'BH (2)'!$A909,'BH (2)'!$B$7:$S$1006,O$5,0),"")</f>
        <v/>
      </c>
      <c r="P909" s="148" t="str">
        <f>IFERROR(VLOOKUP('BH (2)'!$C$4&amp;"-"&amp;'BH (2)'!$A909,'BH (2)'!$B$7:$S$1006,P$5,0),"")</f>
        <v/>
      </c>
      <c r="Q909" s="157" t="str">
        <f>IFERROR(VLOOKUP('BH (2)'!$C$4&amp;"-"&amp;'BH (2)'!$A909,'BH (2)'!$B$7:$S$1006,Q$5,0),"")</f>
        <v/>
      </c>
      <c r="R909" s="158" t="str">
        <f>IFERROR(VLOOKUP('BH (2)'!$C$4&amp;"-"&amp;'BH (2)'!$A909,'BH (2)'!$B$7:$S$1006,R$5,0),"")</f>
        <v/>
      </c>
      <c r="S909" s="159" t="str">
        <f>IFERROR(VLOOKUP('BH (2)'!$C$4&amp;"-"&amp;'BH (2)'!$A909,'BH (2)'!$B$7:$S$1006,S$5,0),"")</f>
        <v/>
      </c>
      <c r="T909" s="26" t="str">
        <f t="shared" si="56"/>
        <v/>
      </c>
      <c r="U909" s="26" t="str">
        <f t="shared" si="57"/>
        <v/>
      </c>
      <c r="V909" s="26" t="str">
        <f t="shared" si="58"/>
        <v/>
      </c>
      <c r="W909" s="26" t="str">
        <f t="shared" si="59"/>
        <v/>
      </c>
    </row>
    <row r="910" spans="3:23" ht="45" customHeight="1" x14ac:dyDescent="0.25">
      <c r="C910" s="32">
        <v>904</v>
      </c>
      <c r="D910" s="150" t="str">
        <f>IFERROR(VLOOKUP('BH (2)'!$C$4&amp;"-"&amp;'BH (2)'!$A910,'BH (2)'!$B$7:$S$1006,D$5,0),"")</f>
        <v/>
      </c>
      <c r="E910" s="160" t="str">
        <f>IFERROR(VLOOKUP('BH (2)'!$C$4&amp;"-"&amp;'BH (2)'!$A910,'BH (2)'!$B$7:$S$1006,E$5,0),"")</f>
        <v/>
      </c>
      <c r="F910" s="152" t="str">
        <f>IFERROR(VLOOKUP('BH (2)'!$C$4&amp;"-"&amp;'BH (2)'!$A910,'BH (2)'!$B$7:$S$1006,F$5,0),"")</f>
        <v/>
      </c>
      <c r="G910" s="153" t="str">
        <f>IFERROR(VLOOKUP('BH (2)'!$C$4&amp;"-"&amp;'BH (2)'!$A910,'BH (2)'!$B$7:$S$1006,G$5,0),"")</f>
        <v/>
      </c>
      <c r="H910" s="154" t="str">
        <f>IFERROR(VLOOKUP('BH (2)'!$C$4&amp;"-"&amp;'BH (2)'!$A910,'BH (2)'!$B$7:$S$1006,H$5,0),"")</f>
        <v/>
      </c>
      <c r="I910" s="153" t="str">
        <f>IFERROR(VLOOKUP('BH (2)'!$C$4&amp;"-"&amp;'BH (2)'!$A910,'BH (2)'!$B$7:$S$1006,I$5,0),"")</f>
        <v/>
      </c>
      <c r="J910" s="155" t="str">
        <f>IFERROR(VLOOKUP('BH (2)'!$C$4&amp;"-"&amp;'BH (2)'!$A910,'BH (2)'!$B$7:$S$1006,J$5,0),"")</f>
        <v/>
      </c>
      <c r="K910" s="153" t="str">
        <f>IFERROR(VLOOKUP('BH (2)'!$C$4&amp;"-"&amp;'BH (2)'!$A910,'BH (2)'!$B$7:$S$1006,K$5,0),"")</f>
        <v/>
      </c>
      <c r="L910" s="150" t="str">
        <f>IFERROR(VLOOKUP('BH (2)'!$C$4&amp;"-"&amp;'BH (2)'!$A910,'BH (2)'!$B$7:$S$1006,L$5,0),"")</f>
        <v/>
      </c>
      <c r="M910" s="154" t="str">
        <f>IFERROR(VLOOKUP('BH (2)'!$C$4&amp;"-"&amp;'BH (2)'!$A910,'BH (2)'!$B$7:$S$1006,M$5,0),"")</f>
        <v/>
      </c>
      <c r="N910" s="150" t="str">
        <f>IFERROR(VLOOKUP('BH (2)'!$C$4&amp;"-"&amp;'BH (2)'!$A910,'BH (2)'!$B$7:$S$1006,N$5,0),"")</f>
        <v/>
      </c>
      <c r="O910" s="156" t="str">
        <f>IFERROR(VLOOKUP('BH (2)'!$C$4&amp;"-"&amp;'BH (2)'!$A910,'BH (2)'!$B$7:$S$1006,O$5,0),"")</f>
        <v/>
      </c>
      <c r="P910" s="148" t="str">
        <f>IFERROR(VLOOKUP('BH (2)'!$C$4&amp;"-"&amp;'BH (2)'!$A910,'BH (2)'!$B$7:$S$1006,P$5,0),"")</f>
        <v/>
      </c>
      <c r="Q910" s="157" t="str">
        <f>IFERROR(VLOOKUP('BH (2)'!$C$4&amp;"-"&amp;'BH (2)'!$A910,'BH (2)'!$B$7:$S$1006,Q$5,0),"")</f>
        <v/>
      </c>
      <c r="R910" s="158" t="str">
        <f>IFERROR(VLOOKUP('BH (2)'!$C$4&amp;"-"&amp;'BH (2)'!$A910,'BH (2)'!$B$7:$S$1006,R$5,0),"")</f>
        <v/>
      </c>
      <c r="S910" s="159" t="str">
        <f>IFERROR(VLOOKUP('BH (2)'!$C$4&amp;"-"&amp;'BH (2)'!$A910,'BH (2)'!$B$7:$S$1006,S$5,0),"")</f>
        <v/>
      </c>
      <c r="T910" s="26" t="str">
        <f t="shared" si="56"/>
        <v/>
      </c>
      <c r="U910" s="26" t="str">
        <f t="shared" si="57"/>
        <v/>
      </c>
      <c r="V910" s="26" t="str">
        <f t="shared" si="58"/>
        <v/>
      </c>
      <c r="W910" s="26" t="str">
        <f t="shared" si="59"/>
        <v/>
      </c>
    </row>
    <row r="911" spans="3:23" ht="45" customHeight="1" x14ac:dyDescent="0.25">
      <c r="C911" s="32">
        <v>905</v>
      </c>
      <c r="D911" s="150" t="str">
        <f>IFERROR(VLOOKUP('BH (2)'!$C$4&amp;"-"&amp;'BH (2)'!$A911,'BH (2)'!$B$7:$S$1006,D$5,0),"")</f>
        <v/>
      </c>
      <c r="E911" s="160" t="str">
        <f>IFERROR(VLOOKUP('BH (2)'!$C$4&amp;"-"&amp;'BH (2)'!$A911,'BH (2)'!$B$7:$S$1006,E$5,0),"")</f>
        <v/>
      </c>
      <c r="F911" s="152" t="str">
        <f>IFERROR(VLOOKUP('BH (2)'!$C$4&amp;"-"&amp;'BH (2)'!$A911,'BH (2)'!$B$7:$S$1006,F$5,0),"")</f>
        <v/>
      </c>
      <c r="G911" s="153" t="str">
        <f>IFERROR(VLOOKUP('BH (2)'!$C$4&amp;"-"&amp;'BH (2)'!$A911,'BH (2)'!$B$7:$S$1006,G$5,0),"")</f>
        <v/>
      </c>
      <c r="H911" s="154" t="str">
        <f>IFERROR(VLOOKUP('BH (2)'!$C$4&amp;"-"&amp;'BH (2)'!$A911,'BH (2)'!$B$7:$S$1006,H$5,0),"")</f>
        <v/>
      </c>
      <c r="I911" s="153" t="str">
        <f>IFERROR(VLOOKUP('BH (2)'!$C$4&amp;"-"&amp;'BH (2)'!$A911,'BH (2)'!$B$7:$S$1006,I$5,0),"")</f>
        <v/>
      </c>
      <c r="J911" s="155" t="str">
        <f>IFERROR(VLOOKUP('BH (2)'!$C$4&amp;"-"&amp;'BH (2)'!$A911,'BH (2)'!$B$7:$S$1006,J$5,0),"")</f>
        <v/>
      </c>
      <c r="K911" s="153" t="str">
        <f>IFERROR(VLOOKUP('BH (2)'!$C$4&amp;"-"&amp;'BH (2)'!$A911,'BH (2)'!$B$7:$S$1006,K$5,0),"")</f>
        <v/>
      </c>
      <c r="L911" s="150" t="str">
        <f>IFERROR(VLOOKUP('BH (2)'!$C$4&amp;"-"&amp;'BH (2)'!$A911,'BH (2)'!$B$7:$S$1006,L$5,0),"")</f>
        <v/>
      </c>
      <c r="M911" s="154" t="str">
        <f>IFERROR(VLOOKUP('BH (2)'!$C$4&amp;"-"&amp;'BH (2)'!$A911,'BH (2)'!$B$7:$S$1006,M$5,0),"")</f>
        <v/>
      </c>
      <c r="N911" s="150" t="str">
        <f>IFERROR(VLOOKUP('BH (2)'!$C$4&amp;"-"&amp;'BH (2)'!$A911,'BH (2)'!$B$7:$S$1006,N$5,0),"")</f>
        <v/>
      </c>
      <c r="O911" s="156" t="str">
        <f>IFERROR(VLOOKUP('BH (2)'!$C$4&amp;"-"&amp;'BH (2)'!$A911,'BH (2)'!$B$7:$S$1006,O$5,0),"")</f>
        <v/>
      </c>
      <c r="P911" s="148" t="str">
        <f>IFERROR(VLOOKUP('BH (2)'!$C$4&amp;"-"&amp;'BH (2)'!$A911,'BH (2)'!$B$7:$S$1006,P$5,0),"")</f>
        <v/>
      </c>
      <c r="Q911" s="157" t="str">
        <f>IFERROR(VLOOKUP('BH (2)'!$C$4&amp;"-"&amp;'BH (2)'!$A911,'BH (2)'!$B$7:$S$1006,Q$5,0),"")</f>
        <v/>
      </c>
      <c r="R911" s="158" t="str">
        <f>IFERROR(VLOOKUP('BH (2)'!$C$4&amp;"-"&amp;'BH (2)'!$A911,'BH (2)'!$B$7:$S$1006,R$5,0),"")</f>
        <v/>
      </c>
      <c r="S911" s="159" t="str">
        <f>IFERROR(VLOOKUP('BH (2)'!$C$4&amp;"-"&amp;'BH (2)'!$A911,'BH (2)'!$B$7:$S$1006,S$5,0),"")</f>
        <v/>
      </c>
      <c r="T911" s="26" t="str">
        <f t="shared" si="56"/>
        <v/>
      </c>
      <c r="U911" s="26" t="str">
        <f t="shared" si="57"/>
        <v/>
      </c>
      <c r="V911" s="26" t="str">
        <f t="shared" si="58"/>
        <v/>
      </c>
      <c r="W911" s="26" t="str">
        <f t="shared" si="59"/>
        <v/>
      </c>
    </row>
    <row r="912" spans="3:23" ht="45" customHeight="1" x14ac:dyDescent="0.25">
      <c r="C912" s="32">
        <v>906</v>
      </c>
      <c r="D912" s="150" t="str">
        <f>IFERROR(VLOOKUP('BH (2)'!$C$4&amp;"-"&amp;'BH (2)'!$A912,'BH (2)'!$B$7:$S$1006,D$5,0),"")</f>
        <v/>
      </c>
      <c r="E912" s="160" t="str">
        <f>IFERROR(VLOOKUP('BH (2)'!$C$4&amp;"-"&amp;'BH (2)'!$A912,'BH (2)'!$B$7:$S$1006,E$5,0),"")</f>
        <v/>
      </c>
      <c r="F912" s="152" t="str">
        <f>IFERROR(VLOOKUP('BH (2)'!$C$4&amp;"-"&amp;'BH (2)'!$A912,'BH (2)'!$B$7:$S$1006,F$5,0),"")</f>
        <v/>
      </c>
      <c r="G912" s="153" t="str">
        <f>IFERROR(VLOOKUP('BH (2)'!$C$4&amp;"-"&amp;'BH (2)'!$A912,'BH (2)'!$B$7:$S$1006,G$5,0),"")</f>
        <v/>
      </c>
      <c r="H912" s="154" t="str">
        <f>IFERROR(VLOOKUP('BH (2)'!$C$4&amp;"-"&amp;'BH (2)'!$A912,'BH (2)'!$B$7:$S$1006,H$5,0),"")</f>
        <v/>
      </c>
      <c r="I912" s="153" t="str">
        <f>IFERROR(VLOOKUP('BH (2)'!$C$4&amp;"-"&amp;'BH (2)'!$A912,'BH (2)'!$B$7:$S$1006,I$5,0),"")</f>
        <v/>
      </c>
      <c r="J912" s="155" t="str">
        <f>IFERROR(VLOOKUP('BH (2)'!$C$4&amp;"-"&amp;'BH (2)'!$A912,'BH (2)'!$B$7:$S$1006,J$5,0),"")</f>
        <v/>
      </c>
      <c r="K912" s="153" t="str">
        <f>IFERROR(VLOOKUP('BH (2)'!$C$4&amp;"-"&amp;'BH (2)'!$A912,'BH (2)'!$B$7:$S$1006,K$5,0),"")</f>
        <v/>
      </c>
      <c r="L912" s="150" t="str">
        <f>IFERROR(VLOOKUP('BH (2)'!$C$4&amp;"-"&amp;'BH (2)'!$A912,'BH (2)'!$B$7:$S$1006,L$5,0),"")</f>
        <v/>
      </c>
      <c r="M912" s="154" t="str">
        <f>IFERROR(VLOOKUP('BH (2)'!$C$4&amp;"-"&amp;'BH (2)'!$A912,'BH (2)'!$B$7:$S$1006,M$5,0),"")</f>
        <v/>
      </c>
      <c r="N912" s="150" t="str">
        <f>IFERROR(VLOOKUP('BH (2)'!$C$4&amp;"-"&amp;'BH (2)'!$A912,'BH (2)'!$B$7:$S$1006,N$5,0),"")</f>
        <v/>
      </c>
      <c r="O912" s="156" t="str">
        <f>IFERROR(VLOOKUP('BH (2)'!$C$4&amp;"-"&amp;'BH (2)'!$A912,'BH (2)'!$B$7:$S$1006,O$5,0),"")</f>
        <v/>
      </c>
      <c r="P912" s="148" t="str">
        <f>IFERROR(VLOOKUP('BH (2)'!$C$4&amp;"-"&amp;'BH (2)'!$A912,'BH (2)'!$B$7:$S$1006,P$5,0),"")</f>
        <v/>
      </c>
      <c r="Q912" s="157" t="str">
        <f>IFERROR(VLOOKUP('BH (2)'!$C$4&amp;"-"&amp;'BH (2)'!$A912,'BH (2)'!$B$7:$S$1006,Q$5,0),"")</f>
        <v/>
      </c>
      <c r="R912" s="158" t="str">
        <f>IFERROR(VLOOKUP('BH (2)'!$C$4&amp;"-"&amp;'BH (2)'!$A912,'BH (2)'!$B$7:$S$1006,R$5,0),"")</f>
        <v/>
      </c>
      <c r="S912" s="159" t="str">
        <f>IFERROR(VLOOKUP('BH (2)'!$C$4&amp;"-"&amp;'BH (2)'!$A912,'BH (2)'!$B$7:$S$1006,S$5,0),"")</f>
        <v/>
      </c>
      <c r="T912" s="26" t="str">
        <f t="shared" si="56"/>
        <v/>
      </c>
      <c r="U912" s="26" t="str">
        <f t="shared" si="57"/>
        <v/>
      </c>
      <c r="V912" s="26" t="str">
        <f t="shared" si="58"/>
        <v/>
      </c>
      <c r="W912" s="26" t="str">
        <f t="shared" si="59"/>
        <v/>
      </c>
    </row>
    <row r="913" spans="3:23" ht="45" customHeight="1" x14ac:dyDescent="0.25">
      <c r="C913" s="32">
        <v>907</v>
      </c>
      <c r="D913" s="150" t="str">
        <f>IFERROR(VLOOKUP('BH (2)'!$C$4&amp;"-"&amp;'BH (2)'!$A913,'BH (2)'!$B$7:$S$1006,D$5,0),"")</f>
        <v/>
      </c>
      <c r="E913" s="160" t="str">
        <f>IFERROR(VLOOKUP('BH (2)'!$C$4&amp;"-"&amp;'BH (2)'!$A913,'BH (2)'!$B$7:$S$1006,E$5,0),"")</f>
        <v/>
      </c>
      <c r="F913" s="152" t="str">
        <f>IFERROR(VLOOKUP('BH (2)'!$C$4&amp;"-"&amp;'BH (2)'!$A913,'BH (2)'!$B$7:$S$1006,F$5,0),"")</f>
        <v/>
      </c>
      <c r="G913" s="153" t="str">
        <f>IFERROR(VLOOKUP('BH (2)'!$C$4&amp;"-"&amp;'BH (2)'!$A913,'BH (2)'!$B$7:$S$1006,G$5,0),"")</f>
        <v/>
      </c>
      <c r="H913" s="154" t="str">
        <f>IFERROR(VLOOKUP('BH (2)'!$C$4&amp;"-"&amp;'BH (2)'!$A913,'BH (2)'!$B$7:$S$1006,H$5,0),"")</f>
        <v/>
      </c>
      <c r="I913" s="153" t="str">
        <f>IFERROR(VLOOKUP('BH (2)'!$C$4&amp;"-"&amp;'BH (2)'!$A913,'BH (2)'!$B$7:$S$1006,I$5,0),"")</f>
        <v/>
      </c>
      <c r="J913" s="155" t="str">
        <f>IFERROR(VLOOKUP('BH (2)'!$C$4&amp;"-"&amp;'BH (2)'!$A913,'BH (2)'!$B$7:$S$1006,J$5,0),"")</f>
        <v/>
      </c>
      <c r="K913" s="153" t="str">
        <f>IFERROR(VLOOKUP('BH (2)'!$C$4&amp;"-"&amp;'BH (2)'!$A913,'BH (2)'!$B$7:$S$1006,K$5,0),"")</f>
        <v/>
      </c>
      <c r="L913" s="150" t="str">
        <f>IFERROR(VLOOKUP('BH (2)'!$C$4&amp;"-"&amp;'BH (2)'!$A913,'BH (2)'!$B$7:$S$1006,L$5,0),"")</f>
        <v/>
      </c>
      <c r="M913" s="154" t="str">
        <f>IFERROR(VLOOKUP('BH (2)'!$C$4&amp;"-"&amp;'BH (2)'!$A913,'BH (2)'!$B$7:$S$1006,M$5,0),"")</f>
        <v/>
      </c>
      <c r="N913" s="150" t="str">
        <f>IFERROR(VLOOKUP('BH (2)'!$C$4&amp;"-"&amp;'BH (2)'!$A913,'BH (2)'!$B$7:$S$1006,N$5,0),"")</f>
        <v/>
      </c>
      <c r="O913" s="156" t="str">
        <f>IFERROR(VLOOKUP('BH (2)'!$C$4&amp;"-"&amp;'BH (2)'!$A913,'BH (2)'!$B$7:$S$1006,O$5,0),"")</f>
        <v/>
      </c>
      <c r="P913" s="148" t="str">
        <f>IFERROR(VLOOKUP('BH (2)'!$C$4&amp;"-"&amp;'BH (2)'!$A913,'BH (2)'!$B$7:$S$1006,P$5,0),"")</f>
        <v/>
      </c>
      <c r="Q913" s="157" t="str">
        <f>IFERROR(VLOOKUP('BH (2)'!$C$4&amp;"-"&amp;'BH (2)'!$A913,'BH (2)'!$B$7:$S$1006,Q$5,0),"")</f>
        <v/>
      </c>
      <c r="R913" s="158" t="str">
        <f>IFERROR(VLOOKUP('BH (2)'!$C$4&amp;"-"&amp;'BH (2)'!$A913,'BH (2)'!$B$7:$S$1006,R$5,0),"")</f>
        <v/>
      </c>
      <c r="S913" s="159" t="str">
        <f>IFERROR(VLOOKUP('BH (2)'!$C$4&amp;"-"&amp;'BH (2)'!$A913,'BH (2)'!$B$7:$S$1006,S$5,0),"")</f>
        <v/>
      </c>
      <c r="T913" s="26" t="str">
        <f t="shared" si="56"/>
        <v/>
      </c>
      <c r="U913" s="26" t="str">
        <f t="shared" si="57"/>
        <v/>
      </c>
      <c r="V913" s="26" t="str">
        <f t="shared" si="58"/>
        <v/>
      </c>
      <c r="W913" s="26" t="str">
        <f t="shared" si="59"/>
        <v/>
      </c>
    </row>
    <row r="914" spans="3:23" ht="45" customHeight="1" x14ac:dyDescent="0.25">
      <c r="C914" s="32">
        <v>908</v>
      </c>
      <c r="D914" s="150" t="str">
        <f>IFERROR(VLOOKUP('BH (2)'!$C$4&amp;"-"&amp;'BH (2)'!$A914,'BH (2)'!$B$7:$S$1006,D$5,0),"")</f>
        <v/>
      </c>
      <c r="E914" s="160" t="str">
        <f>IFERROR(VLOOKUP('BH (2)'!$C$4&amp;"-"&amp;'BH (2)'!$A914,'BH (2)'!$B$7:$S$1006,E$5,0),"")</f>
        <v/>
      </c>
      <c r="F914" s="152" t="str">
        <f>IFERROR(VLOOKUP('BH (2)'!$C$4&amp;"-"&amp;'BH (2)'!$A914,'BH (2)'!$B$7:$S$1006,F$5,0),"")</f>
        <v/>
      </c>
      <c r="G914" s="153" t="str">
        <f>IFERROR(VLOOKUP('BH (2)'!$C$4&amp;"-"&amp;'BH (2)'!$A914,'BH (2)'!$B$7:$S$1006,G$5,0),"")</f>
        <v/>
      </c>
      <c r="H914" s="154" t="str">
        <f>IFERROR(VLOOKUP('BH (2)'!$C$4&amp;"-"&amp;'BH (2)'!$A914,'BH (2)'!$B$7:$S$1006,H$5,0),"")</f>
        <v/>
      </c>
      <c r="I914" s="153" t="str">
        <f>IFERROR(VLOOKUP('BH (2)'!$C$4&amp;"-"&amp;'BH (2)'!$A914,'BH (2)'!$B$7:$S$1006,I$5,0),"")</f>
        <v/>
      </c>
      <c r="J914" s="155" t="str">
        <f>IFERROR(VLOOKUP('BH (2)'!$C$4&amp;"-"&amp;'BH (2)'!$A914,'BH (2)'!$B$7:$S$1006,J$5,0),"")</f>
        <v/>
      </c>
      <c r="K914" s="153" t="str">
        <f>IFERROR(VLOOKUP('BH (2)'!$C$4&amp;"-"&amp;'BH (2)'!$A914,'BH (2)'!$B$7:$S$1006,K$5,0),"")</f>
        <v/>
      </c>
      <c r="L914" s="150" t="str">
        <f>IFERROR(VLOOKUP('BH (2)'!$C$4&amp;"-"&amp;'BH (2)'!$A914,'BH (2)'!$B$7:$S$1006,L$5,0),"")</f>
        <v/>
      </c>
      <c r="M914" s="154" t="str">
        <f>IFERROR(VLOOKUP('BH (2)'!$C$4&amp;"-"&amp;'BH (2)'!$A914,'BH (2)'!$B$7:$S$1006,M$5,0),"")</f>
        <v/>
      </c>
      <c r="N914" s="150" t="str">
        <f>IFERROR(VLOOKUP('BH (2)'!$C$4&amp;"-"&amp;'BH (2)'!$A914,'BH (2)'!$B$7:$S$1006,N$5,0),"")</f>
        <v/>
      </c>
      <c r="O914" s="156" t="str">
        <f>IFERROR(VLOOKUP('BH (2)'!$C$4&amp;"-"&amp;'BH (2)'!$A914,'BH (2)'!$B$7:$S$1006,O$5,0),"")</f>
        <v/>
      </c>
      <c r="P914" s="148" t="str">
        <f>IFERROR(VLOOKUP('BH (2)'!$C$4&amp;"-"&amp;'BH (2)'!$A914,'BH (2)'!$B$7:$S$1006,P$5,0),"")</f>
        <v/>
      </c>
      <c r="Q914" s="157" t="str">
        <f>IFERROR(VLOOKUP('BH (2)'!$C$4&amp;"-"&amp;'BH (2)'!$A914,'BH (2)'!$B$7:$S$1006,Q$5,0),"")</f>
        <v/>
      </c>
      <c r="R914" s="158" t="str">
        <f>IFERROR(VLOOKUP('BH (2)'!$C$4&amp;"-"&amp;'BH (2)'!$A914,'BH (2)'!$B$7:$S$1006,R$5,0),"")</f>
        <v/>
      </c>
      <c r="S914" s="159" t="str">
        <f>IFERROR(VLOOKUP('BH (2)'!$C$4&amp;"-"&amp;'BH (2)'!$A914,'BH (2)'!$B$7:$S$1006,S$5,0),"")</f>
        <v/>
      </c>
      <c r="T914" s="26" t="str">
        <f t="shared" si="56"/>
        <v/>
      </c>
      <c r="U914" s="26" t="str">
        <f t="shared" si="57"/>
        <v/>
      </c>
      <c r="V914" s="26" t="str">
        <f t="shared" si="58"/>
        <v/>
      </c>
      <c r="W914" s="26" t="str">
        <f t="shared" si="59"/>
        <v/>
      </c>
    </row>
    <row r="915" spans="3:23" ht="45" customHeight="1" x14ac:dyDescent="0.25">
      <c r="C915" s="32">
        <v>909</v>
      </c>
      <c r="D915" s="150" t="str">
        <f>IFERROR(VLOOKUP('BH (2)'!$C$4&amp;"-"&amp;'BH (2)'!$A915,'BH (2)'!$B$7:$S$1006,D$5,0),"")</f>
        <v/>
      </c>
      <c r="E915" s="160" t="str">
        <f>IFERROR(VLOOKUP('BH (2)'!$C$4&amp;"-"&amp;'BH (2)'!$A915,'BH (2)'!$B$7:$S$1006,E$5,0),"")</f>
        <v/>
      </c>
      <c r="F915" s="152" t="str">
        <f>IFERROR(VLOOKUP('BH (2)'!$C$4&amp;"-"&amp;'BH (2)'!$A915,'BH (2)'!$B$7:$S$1006,F$5,0),"")</f>
        <v/>
      </c>
      <c r="G915" s="153" t="str">
        <f>IFERROR(VLOOKUP('BH (2)'!$C$4&amp;"-"&amp;'BH (2)'!$A915,'BH (2)'!$B$7:$S$1006,G$5,0),"")</f>
        <v/>
      </c>
      <c r="H915" s="154" t="str">
        <f>IFERROR(VLOOKUP('BH (2)'!$C$4&amp;"-"&amp;'BH (2)'!$A915,'BH (2)'!$B$7:$S$1006,H$5,0),"")</f>
        <v/>
      </c>
      <c r="I915" s="153" t="str">
        <f>IFERROR(VLOOKUP('BH (2)'!$C$4&amp;"-"&amp;'BH (2)'!$A915,'BH (2)'!$B$7:$S$1006,I$5,0),"")</f>
        <v/>
      </c>
      <c r="J915" s="155" t="str">
        <f>IFERROR(VLOOKUP('BH (2)'!$C$4&amp;"-"&amp;'BH (2)'!$A915,'BH (2)'!$B$7:$S$1006,J$5,0),"")</f>
        <v/>
      </c>
      <c r="K915" s="153" t="str">
        <f>IFERROR(VLOOKUP('BH (2)'!$C$4&amp;"-"&amp;'BH (2)'!$A915,'BH (2)'!$B$7:$S$1006,K$5,0),"")</f>
        <v/>
      </c>
      <c r="L915" s="150" t="str">
        <f>IFERROR(VLOOKUP('BH (2)'!$C$4&amp;"-"&amp;'BH (2)'!$A915,'BH (2)'!$B$7:$S$1006,L$5,0),"")</f>
        <v/>
      </c>
      <c r="M915" s="154" t="str">
        <f>IFERROR(VLOOKUP('BH (2)'!$C$4&amp;"-"&amp;'BH (2)'!$A915,'BH (2)'!$B$7:$S$1006,M$5,0),"")</f>
        <v/>
      </c>
      <c r="N915" s="150" t="str">
        <f>IFERROR(VLOOKUP('BH (2)'!$C$4&amp;"-"&amp;'BH (2)'!$A915,'BH (2)'!$B$7:$S$1006,N$5,0),"")</f>
        <v/>
      </c>
      <c r="O915" s="156" t="str">
        <f>IFERROR(VLOOKUP('BH (2)'!$C$4&amp;"-"&amp;'BH (2)'!$A915,'BH (2)'!$B$7:$S$1006,O$5,0),"")</f>
        <v/>
      </c>
      <c r="P915" s="148" t="str">
        <f>IFERROR(VLOOKUP('BH (2)'!$C$4&amp;"-"&amp;'BH (2)'!$A915,'BH (2)'!$B$7:$S$1006,P$5,0),"")</f>
        <v/>
      </c>
      <c r="Q915" s="157" t="str">
        <f>IFERROR(VLOOKUP('BH (2)'!$C$4&amp;"-"&amp;'BH (2)'!$A915,'BH (2)'!$B$7:$S$1006,Q$5,0),"")</f>
        <v/>
      </c>
      <c r="R915" s="158" t="str">
        <f>IFERROR(VLOOKUP('BH (2)'!$C$4&amp;"-"&amp;'BH (2)'!$A915,'BH (2)'!$B$7:$S$1006,R$5,0),"")</f>
        <v/>
      </c>
      <c r="S915" s="159" t="str">
        <f>IFERROR(VLOOKUP('BH (2)'!$C$4&amp;"-"&amp;'BH (2)'!$A915,'BH (2)'!$B$7:$S$1006,S$5,0),"")</f>
        <v/>
      </c>
      <c r="T915" s="26" t="str">
        <f t="shared" si="56"/>
        <v/>
      </c>
      <c r="U915" s="26" t="str">
        <f t="shared" si="57"/>
        <v/>
      </c>
      <c r="V915" s="26" t="str">
        <f t="shared" si="58"/>
        <v/>
      </c>
      <c r="W915" s="26" t="str">
        <f t="shared" si="59"/>
        <v/>
      </c>
    </row>
    <row r="916" spans="3:23" ht="45" customHeight="1" x14ac:dyDescent="0.25">
      <c r="C916" s="32">
        <v>910</v>
      </c>
      <c r="D916" s="150" t="str">
        <f>IFERROR(VLOOKUP('BH (2)'!$C$4&amp;"-"&amp;'BH (2)'!$A916,'BH (2)'!$B$7:$S$1006,D$5,0),"")</f>
        <v/>
      </c>
      <c r="E916" s="160" t="str">
        <f>IFERROR(VLOOKUP('BH (2)'!$C$4&amp;"-"&amp;'BH (2)'!$A916,'BH (2)'!$B$7:$S$1006,E$5,0),"")</f>
        <v/>
      </c>
      <c r="F916" s="152" t="str">
        <f>IFERROR(VLOOKUP('BH (2)'!$C$4&amp;"-"&amp;'BH (2)'!$A916,'BH (2)'!$B$7:$S$1006,F$5,0),"")</f>
        <v/>
      </c>
      <c r="G916" s="153" t="str">
        <f>IFERROR(VLOOKUP('BH (2)'!$C$4&amp;"-"&amp;'BH (2)'!$A916,'BH (2)'!$B$7:$S$1006,G$5,0),"")</f>
        <v/>
      </c>
      <c r="H916" s="154" t="str">
        <f>IFERROR(VLOOKUP('BH (2)'!$C$4&amp;"-"&amp;'BH (2)'!$A916,'BH (2)'!$B$7:$S$1006,H$5,0),"")</f>
        <v/>
      </c>
      <c r="I916" s="153" t="str">
        <f>IFERROR(VLOOKUP('BH (2)'!$C$4&amp;"-"&amp;'BH (2)'!$A916,'BH (2)'!$B$7:$S$1006,I$5,0),"")</f>
        <v/>
      </c>
      <c r="J916" s="155" t="str">
        <f>IFERROR(VLOOKUP('BH (2)'!$C$4&amp;"-"&amp;'BH (2)'!$A916,'BH (2)'!$B$7:$S$1006,J$5,0),"")</f>
        <v/>
      </c>
      <c r="K916" s="153" t="str">
        <f>IFERROR(VLOOKUP('BH (2)'!$C$4&amp;"-"&amp;'BH (2)'!$A916,'BH (2)'!$B$7:$S$1006,K$5,0),"")</f>
        <v/>
      </c>
      <c r="L916" s="150" t="str">
        <f>IFERROR(VLOOKUP('BH (2)'!$C$4&amp;"-"&amp;'BH (2)'!$A916,'BH (2)'!$B$7:$S$1006,L$5,0),"")</f>
        <v/>
      </c>
      <c r="M916" s="154" t="str">
        <f>IFERROR(VLOOKUP('BH (2)'!$C$4&amp;"-"&amp;'BH (2)'!$A916,'BH (2)'!$B$7:$S$1006,M$5,0),"")</f>
        <v/>
      </c>
      <c r="N916" s="150" t="str">
        <f>IFERROR(VLOOKUP('BH (2)'!$C$4&amp;"-"&amp;'BH (2)'!$A916,'BH (2)'!$B$7:$S$1006,N$5,0),"")</f>
        <v/>
      </c>
      <c r="O916" s="156" t="str">
        <f>IFERROR(VLOOKUP('BH (2)'!$C$4&amp;"-"&amp;'BH (2)'!$A916,'BH (2)'!$B$7:$S$1006,O$5,0),"")</f>
        <v/>
      </c>
      <c r="P916" s="148" t="str">
        <f>IFERROR(VLOOKUP('BH (2)'!$C$4&amp;"-"&amp;'BH (2)'!$A916,'BH (2)'!$B$7:$S$1006,P$5,0),"")</f>
        <v/>
      </c>
      <c r="Q916" s="157" t="str">
        <f>IFERROR(VLOOKUP('BH (2)'!$C$4&amp;"-"&amp;'BH (2)'!$A916,'BH (2)'!$B$7:$S$1006,Q$5,0),"")</f>
        <v/>
      </c>
      <c r="R916" s="158" t="str">
        <f>IFERROR(VLOOKUP('BH (2)'!$C$4&amp;"-"&amp;'BH (2)'!$A916,'BH (2)'!$B$7:$S$1006,R$5,0),"")</f>
        <v/>
      </c>
      <c r="S916" s="159" t="str">
        <f>IFERROR(VLOOKUP('BH (2)'!$C$4&amp;"-"&amp;'BH (2)'!$A916,'BH (2)'!$B$7:$S$1006,S$5,0),"")</f>
        <v/>
      </c>
      <c r="T916" s="26" t="str">
        <f t="shared" si="56"/>
        <v/>
      </c>
      <c r="U916" s="26" t="str">
        <f t="shared" si="57"/>
        <v/>
      </c>
      <c r="V916" s="26" t="str">
        <f t="shared" si="58"/>
        <v/>
      </c>
      <c r="W916" s="26" t="str">
        <f t="shared" si="59"/>
        <v/>
      </c>
    </row>
    <row r="917" spans="3:23" ht="45" customHeight="1" x14ac:dyDescent="0.25">
      <c r="C917" s="32">
        <v>911</v>
      </c>
      <c r="D917" s="150" t="str">
        <f>IFERROR(VLOOKUP('BH (2)'!$C$4&amp;"-"&amp;'BH (2)'!$A917,'BH (2)'!$B$7:$S$1006,D$5,0),"")</f>
        <v/>
      </c>
      <c r="E917" s="160" t="str">
        <f>IFERROR(VLOOKUP('BH (2)'!$C$4&amp;"-"&amp;'BH (2)'!$A917,'BH (2)'!$B$7:$S$1006,E$5,0),"")</f>
        <v/>
      </c>
      <c r="F917" s="152" t="str">
        <f>IFERROR(VLOOKUP('BH (2)'!$C$4&amp;"-"&amp;'BH (2)'!$A917,'BH (2)'!$B$7:$S$1006,F$5,0),"")</f>
        <v/>
      </c>
      <c r="G917" s="153" t="str">
        <f>IFERROR(VLOOKUP('BH (2)'!$C$4&amp;"-"&amp;'BH (2)'!$A917,'BH (2)'!$B$7:$S$1006,G$5,0),"")</f>
        <v/>
      </c>
      <c r="H917" s="154" t="str">
        <f>IFERROR(VLOOKUP('BH (2)'!$C$4&amp;"-"&amp;'BH (2)'!$A917,'BH (2)'!$B$7:$S$1006,H$5,0),"")</f>
        <v/>
      </c>
      <c r="I917" s="153" t="str">
        <f>IFERROR(VLOOKUP('BH (2)'!$C$4&amp;"-"&amp;'BH (2)'!$A917,'BH (2)'!$B$7:$S$1006,I$5,0),"")</f>
        <v/>
      </c>
      <c r="J917" s="155" t="str">
        <f>IFERROR(VLOOKUP('BH (2)'!$C$4&amp;"-"&amp;'BH (2)'!$A917,'BH (2)'!$B$7:$S$1006,J$5,0),"")</f>
        <v/>
      </c>
      <c r="K917" s="153" t="str">
        <f>IFERROR(VLOOKUP('BH (2)'!$C$4&amp;"-"&amp;'BH (2)'!$A917,'BH (2)'!$B$7:$S$1006,K$5,0),"")</f>
        <v/>
      </c>
      <c r="L917" s="150" t="str">
        <f>IFERROR(VLOOKUP('BH (2)'!$C$4&amp;"-"&amp;'BH (2)'!$A917,'BH (2)'!$B$7:$S$1006,L$5,0),"")</f>
        <v/>
      </c>
      <c r="M917" s="154" t="str">
        <f>IFERROR(VLOOKUP('BH (2)'!$C$4&amp;"-"&amp;'BH (2)'!$A917,'BH (2)'!$B$7:$S$1006,M$5,0),"")</f>
        <v/>
      </c>
      <c r="N917" s="150" t="str">
        <f>IFERROR(VLOOKUP('BH (2)'!$C$4&amp;"-"&amp;'BH (2)'!$A917,'BH (2)'!$B$7:$S$1006,N$5,0),"")</f>
        <v/>
      </c>
      <c r="O917" s="156" t="str">
        <f>IFERROR(VLOOKUP('BH (2)'!$C$4&amp;"-"&amp;'BH (2)'!$A917,'BH (2)'!$B$7:$S$1006,O$5,0),"")</f>
        <v/>
      </c>
      <c r="P917" s="148" t="str">
        <f>IFERROR(VLOOKUP('BH (2)'!$C$4&amp;"-"&amp;'BH (2)'!$A917,'BH (2)'!$B$7:$S$1006,P$5,0),"")</f>
        <v/>
      </c>
      <c r="Q917" s="157" t="str">
        <f>IFERROR(VLOOKUP('BH (2)'!$C$4&amp;"-"&amp;'BH (2)'!$A917,'BH (2)'!$B$7:$S$1006,Q$5,0),"")</f>
        <v/>
      </c>
      <c r="R917" s="158" t="str">
        <f>IFERROR(VLOOKUP('BH (2)'!$C$4&amp;"-"&amp;'BH (2)'!$A917,'BH (2)'!$B$7:$S$1006,R$5,0),"")</f>
        <v/>
      </c>
      <c r="S917" s="159" t="str">
        <f>IFERROR(VLOOKUP('BH (2)'!$C$4&amp;"-"&amp;'BH (2)'!$A917,'BH (2)'!$B$7:$S$1006,S$5,0),"")</f>
        <v/>
      </c>
      <c r="T917" s="26" t="str">
        <f t="shared" si="56"/>
        <v/>
      </c>
      <c r="U917" s="26" t="str">
        <f t="shared" si="57"/>
        <v/>
      </c>
      <c r="V917" s="26" t="str">
        <f t="shared" si="58"/>
        <v/>
      </c>
      <c r="W917" s="26" t="str">
        <f t="shared" si="59"/>
        <v/>
      </c>
    </row>
    <row r="918" spans="3:23" ht="45" customHeight="1" x14ac:dyDescent="0.25">
      <c r="C918" s="32">
        <v>912</v>
      </c>
      <c r="D918" s="150" t="str">
        <f>IFERROR(VLOOKUP('BH (2)'!$C$4&amp;"-"&amp;'BH (2)'!$A918,'BH (2)'!$B$7:$S$1006,D$5,0),"")</f>
        <v/>
      </c>
      <c r="E918" s="160" t="str">
        <f>IFERROR(VLOOKUP('BH (2)'!$C$4&amp;"-"&amp;'BH (2)'!$A918,'BH (2)'!$B$7:$S$1006,E$5,0),"")</f>
        <v/>
      </c>
      <c r="F918" s="152" t="str">
        <f>IFERROR(VLOOKUP('BH (2)'!$C$4&amp;"-"&amp;'BH (2)'!$A918,'BH (2)'!$B$7:$S$1006,F$5,0),"")</f>
        <v/>
      </c>
      <c r="G918" s="153" t="str">
        <f>IFERROR(VLOOKUP('BH (2)'!$C$4&amp;"-"&amp;'BH (2)'!$A918,'BH (2)'!$B$7:$S$1006,G$5,0),"")</f>
        <v/>
      </c>
      <c r="H918" s="154" t="str">
        <f>IFERROR(VLOOKUP('BH (2)'!$C$4&amp;"-"&amp;'BH (2)'!$A918,'BH (2)'!$B$7:$S$1006,H$5,0),"")</f>
        <v/>
      </c>
      <c r="I918" s="153" t="str">
        <f>IFERROR(VLOOKUP('BH (2)'!$C$4&amp;"-"&amp;'BH (2)'!$A918,'BH (2)'!$B$7:$S$1006,I$5,0),"")</f>
        <v/>
      </c>
      <c r="J918" s="155" t="str">
        <f>IFERROR(VLOOKUP('BH (2)'!$C$4&amp;"-"&amp;'BH (2)'!$A918,'BH (2)'!$B$7:$S$1006,J$5,0),"")</f>
        <v/>
      </c>
      <c r="K918" s="153" t="str">
        <f>IFERROR(VLOOKUP('BH (2)'!$C$4&amp;"-"&amp;'BH (2)'!$A918,'BH (2)'!$B$7:$S$1006,K$5,0),"")</f>
        <v/>
      </c>
      <c r="L918" s="150" t="str">
        <f>IFERROR(VLOOKUP('BH (2)'!$C$4&amp;"-"&amp;'BH (2)'!$A918,'BH (2)'!$B$7:$S$1006,L$5,0),"")</f>
        <v/>
      </c>
      <c r="M918" s="154" t="str">
        <f>IFERROR(VLOOKUP('BH (2)'!$C$4&amp;"-"&amp;'BH (2)'!$A918,'BH (2)'!$B$7:$S$1006,M$5,0),"")</f>
        <v/>
      </c>
      <c r="N918" s="150" t="str">
        <f>IFERROR(VLOOKUP('BH (2)'!$C$4&amp;"-"&amp;'BH (2)'!$A918,'BH (2)'!$B$7:$S$1006,N$5,0),"")</f>
        <v/>
      </c>
      <c r="O918" s="156" t="str">
        <f>IFERROR(VLOOKUP('BH (2)'!$C$4&amp;"-"&amp;'BH (2)'!$A918,'BH (2)'!$B$7:$S$1006,O$5,0),"")</f>
        <v/>
      </c>
      <c r="P918" s="148" t="str">
        <f>IFERROR(VLOOKUP('BH (2)'!$C$4&amp;"-"&amp;'BH (2)'!$A918,'BH (2)'!$B$7:$S$1006,P$5,0),"")</f>
        <v/>
      </c>
      <c r="Q918" s="157" t="str">
        <f>IFERROR(VLOOKUP('BH (2)'!$C$4&amp;"-"&amp;'BH (2)'!$A918,'BH (2)'!$B$7:$S$1006,Q$5,0),"")</f>
        <v/>
      </c>
      <c r="R918" s="158" t="str">
        <f>IFERROR(VLOOKUP('BH (2)'!$C$4&amp;"-"&amp;'BH (2)'!$A918,'BH (2)'!$B$7:$S$1006,R$5,0),"")</f>
        <v/>
      </c>
      <c r="S918" s="159" t="str">
        <f>IFERROR(VLOOKUP('BH (2)'!$C$4&amp;"-"&amp;'BH (2)'!$A918,'BH (2)'!$B$7:$S$1006,S$5,0),"")</f>
        <v/>
      </c>
      <c r="T918" s="26" t="str">
        <f t="shared" si="56"/>
        <v/>
      </c>
      <c r="U918" s="26" t="str">
        <f t="shared" si="57"/>
        <v/>
      </c>
      <c r="V918" s="26" t="str">
        <f t="shared" si="58"/>
        <v/>
      </c>
      <c r="W918" s="26" t="str">
        <f t="shared" si="59"/>
        <v/>
      </c>
    </row>
    <row r="919" spans="3:23" ht="45" customHeight="1" x14ac:dyDescent="0.25">
      <c r="C919" s="32">
        <v>913</v>
      </c>
      <c r="D919" s="150" t="str">
        <f>IFERROR(VLOOKUP('BH (2)'!$C$4&amp;"-"&amp;'BH (2)'!$A919,'BH (2)'!$B$7:$S$1006,D$5,0),"")</f>
        <v/>
      </c>
      <c r="E919" s="160" t="str">
        <f>IFERROR(VLOOKUP('BH (2)'!$C$4&amp;"-"&amp;'BH (2)'!$A919,'BH (2)'!$B$7:$S$1006,E$5,0),"")</f>
        <v/>
      </c>
      <c r="F919" s="152" t="str">
        <f>IFERROR(VLOOKUP('BH (2)'!$C$4&amp;"-"&amp;'BH (2)'!$A919,'BH (2)'!$B$7:$S$1006,F$5,0),"")</f>
        <v/>
      </c>
      <c r="G919" s="153" t="str">
        <f>IFERROR(VLOOKUP('BH (2)'!$C$4&amp;"-"&amp;'BH (2)'!$A919,'BH (2)'!$B$7:$S$1006,G$5,0),"")</f>
        <v/>
      </c>
      <c r="H919" s="154" t="str">
        <f>IFERROR(VLOOKUP('BH (2)'!$C$4&amp;"-"&amp;'BH (2)'!$A919,'BH (2)'!$B$7:$S$1006,H$5,0),"")</f>
        <v/>
      </c>
      <c r="I919" s="153" t="str">
        <f>IFERROR(VLOOKUP('BH (2)'!$C$4&amp;"-"&amp;'BH (2)'!$A919,'BH (2)'!$B$7:$S$1006,I$5,0),"")</f>
        <v/>
      </c>
      <c r="J919" s="155" t="str">
        <f>IFERROR(VLOOKUP('BH (2)'!$C$4&amp;"-"&amp;'BH (2)'!$A919,'BH (2)'!$B$7:$S$1006,J$5,0),"")</f>
        <v/>
      </c>
      <c r="K919" s="153" t="str">
        <f>IFERROR(VLOOKUP('BH (2)'!$C$4&amp;"-"&amp;'BH (2)'!$A919,'BH (2)'!$B$7:$S$1006,K$5,0),"")</f>
        <v/>
      </c>
      <c r="L919" s="150" t="str">
        <f>IFERROR(VLOOKUP('BH (2)'!$C$4&amp;"-"&amp;'BH (2)'!$A919,'BH (2)'!$B$7:$S$1006,L$5,0),"")</f>
        <v/>
      </c>
      <c r="M919" s="154" t="str">
        <f>IFERROR(VLOOKUP('BH (2)'!$C$4&amp;"-"&amp;'BH (2)'!$A919,'BH (2)'!$B$7:$S$1006,M$5,0),"")</f>
        <v/>
      </c>
      <c r="N919" s="150" t="str">
        <f>IFERROR(VLOOKUP('BH (2)'!$C$4&amp;"-"&amp;'BH (2)'!$A919,'BH (2)'!$B$7:$S$1006,N$5,0),"")</f>
        <v/>
      </c>
      <c r="O919" s="156" t="str">
        <f>IFERROR(VLOOKUP('BH (2)'!$C$4&amp;"-"&amp;'BH (2)'!$A919,'BH (2)'!$B$7:$S$1006,O$5,0),"")</f>
        <v/>
      </c>
      <c r="P919" s="148" t="str">
        <f>IFERROR(VLOOKUP('BH (2)'!$C$4&amp;"-"&amp;'BH (2)'!$A919,'BH (2)'!$B$7:$S$1006,P$5,0),"")</f>
        <v/>
      </c>
      <c r="Q919" s="157" t="str">
        <f>IFERROR(VLOOKUP('BH (2)'!$C$4&amp;"-"&amp;'BH (2)'!$A919,'BH (2)'!$B$7:$S$1006,Q$5,0),"")</f>
        <v/>
      </c>
      <c r="R919" s="158" t="str">
        <f>IFERROR(VLOOKUP('BH (2)'!$C$4&amp;"-"&amp;'BH (2)'!$A919,'BH (2)'!$B$7:$S$1006,R$5,0),"")</f>
        <v/>
      </c>
      <c r="S919" s="159" t="str">
        <f>IFERROR(VLOOKUP('BH (2)'!$C$4&amp;"-"&amp;'BH (2)'!$A919,'BH (2)'!$B$7:$S$1006,S$5,0),"")</f>
        <v/>
      </c>
      <c r="T919" s="26" t="str">
        <f t="shared" si="56"/>
        <v/>
      </c>
      <c r="U919" s="26" t="str">
        <f t="shared" si="57"/>
        <v/>
      </c>
      <c r="V919" s="26" t="str">
        <f t="shared" si="58"/>
        <v/>
      </c>
      <c r="W919" s="26" t="str">
        <f t="shared" si="59"/>
        <v/>
      </c>
    </row>
    <row r="920" spans="3:23" ht="45" customHeight="1" x14ac:dyDescent="0.25">
      <c r="C920" s="32">
        <v>914</v>
      </c>
      <c r="D920" s="150" t="str">
        <f>IFERROR(VLOOKUP('BH (2)'!$C$4&amp;"-"&amp;'BH (2)'!$A920,'BH (2)'!$B$7:$S$1006,D$5,0),"")</f>
        <v/>
      </c>
      <c r="E920" s="160" t="str">
        <f>IFERROR(VLOOKUP('BH (2)'!$C$4&amp;"-"&amp;'BH (2)'!$A920,'BH (2)'!$B$7:$S$1006,E$5,0),"")</f>
        <v/>
      </c>
      <c r="F920" s="152" t="str">
        <f>IFERROR(VLOOKUP('BH (2)'!$C$4&amp;"-"&amp;'BH (2)'!$A920,'BH (2)'!$B$7:$S$1006,F$5,0),"")</f>
        <v/>
      </c>
      <c r="G920" s="153" t="str">
        <f>IFERROR(VLOOKUP('BH (2)'!$C$4&amp;"-"&amp;'BH (2)'!$A920,'BH (2)'!$B$7:$S$1006,G$5,0),"")</f>
        <v/>
      </c>
      <c r="H920" s="154" t="str">
        <f>IFERROR(VLOOKUP('BH (2)'!$C$4&amp;"-"&amp;'BH (2)'!$A920,'BH (2)'!$B$7:$S$1006,H$5,0),"")</f>
        <v/>
      </c>
      <c r="I920" s="153" t="str">
        <f>IFERROR(VLOOKUP('BH (2)'!$C$4&amp;"-"&amp;'BH (2)'!$A920,'BH (2)'!$B$7:$S$1006,I$5,0),"")</f>
        <v/>
      </c>
      <c r="J920" s="155" t="str">
        <f>IFERROR(VLOOKUP('BH (2)'!$C$4&amp;"-"&amp;'BH (2)'!$A920,'BH (2)'!$B$7:$S$1006,J$5,0),"")</f>
        <v/>
      </c>
      <c r="K920" s="153" t="str">
        <f>IFERROR(VLOOKUP('BH (2)'!$C$4&amp;"-"&amp;'BH (2)'!$A920,'BH (2)'!$B$7:$S$1006,K$5,0),"")</f>
        <v/>
      </c>
      <c r="L920" s="150" t="str">
        <f>IFERROR(VLOOKUP('BH (2)'!$C$4&amp;"-"&amp;'BH (2)'!$A920,'BH (2)'!$B$7:$S$1006,L$5,0),"")</f>
        <v/>
      </c>
      <c r="M920" s="154" t="str">
        <f>IFERROR(VLOOKUP('BH (2)'!$C$4&amp;"-"&amp;'BH (2)'!$A920,'BH (2)'!$B$7:$S$1006,M$5,0),"")</f>
        <v/>
      </c>
      <c r="N920" s="150" t="str">
        <f>IFERROR(VLOOKUP('BH (2)'!$C$4&amp;"-"&amp;'BH (2)'!$A920,'BH (2)'!$B$7:$S$1006,N$5,0),"")</f>
        <v/>
      </c>
      <c r="O920" s="156" t="str">
        <f>IFERROR(VLOOKUP('BH (2)'!$C$4&amp;"-"&amp;'BH (2)'!$A920,'BH (2)'!$B$7:$S$1006,O$5,0),"")</f>
        <v/>
      </c>
      <c r="P920" s="148" t="str">
        <f>IFERROR(VLOOKUP('BH (2)'!$C$4&amp;"-"&amp;'BH (2)'!$A920,'BH (2)'!$B$7:$S$1006,P$5,0),"")</f>
        <v/>
      </c>
      <c r="Q920" s="157" t="str">
        <f>IFERROR(VLOOKUP('BH (2)'!$C$4&amp;"-"&amp;'BH (2)'!$A920,'BH (2)'!$B$7:$S$1006,Q$5,0),"")</f>
        <v/>
      </c>
      <c r="R920" s="158" t="str">
        <f>IFERROR(VLOOKUP('BH (2)'!$C$4&amp;"-"&amp;'BH (2)'!$A920,'BH (2)'!$B$7:$S$1006,R$5,0),"")</f>
        <v/>
      </c>
      <c r="S920" s="159" t="str">
        <f>IFERROR(VLOOKUP('BH (2)'!$C$4&amp;"-"&amp;'BH (2)'!$A920,'BH (2)'!$B$7:$S$1006,S$5,0),"")</f>
        <v/>
      </c>
      <c r="T920" s="26" t="str">
        <f t="shared" si="56"/>
        <v/>
      </c>
      <c r="U920" s="26" t="str">
        <f t="shared" si="57"/>
        <v/>
      </c>
      <c r="V920" s="26" t="str">
        <f t="shared" si="58"/>
        <v/>
      </c>
      <c r="W920" s="26" t="str">
        <f t="shared" si="59"/>
        <v/>
      </c>
    </row>
    <row r="921" spans="3:23" ht="45" customHeight="1" x14ac:dyDescent="0.25">
      <c r="C921" s="32">
        <v>915</v>
      </c>
      <c r="D921" s="150" t="str">
        <f>IFERROR(VLOOKUP('BH (2)'!$C$4&amp;"-"&amp;'BH (2)'!$A921,'BH (2)'!$B$7:$S$1006,D$5,0),"")</f>
        <v/>
      </c>
      <c r="E921" s="160" t="str">
        <f>IFERROR(VLOOKUP('BH (2)'!$C$4&amp;"-"&amp;'BH (2)'!$A921,'BH (2)'!$B$7:$S$1006,E$5,0),"")</f>
        <v/>
      </c>
      <c r="F921" s="152" t="str">
        <f>IFERROR(VLOOKUP('BH (2)'!$C$4&amp;"-"&amp;'BH (2)'!$A921,'BH (2)'!$B$7:$S$1006,F$5,0),"")</f>
        <v/>
      </c>
      <c r="G921" s="153" t="str">
        <f>IFERROR(VLOOKUP('BH (2)'!$C$4&amp;"-"&amp;'BH (2)'!$A921,'BH (2)'!$B$7:$S$1006,G$5,0),"")</f>
        <v/>
      </c>
      <c r="H921" s="154" t="str">
        <f>IFERROR(VLOOKUP('BH (2)'!$C$4&amp;"-"&amp;'BH (2)'!$A921,'BH (2)'!$B$7:$S$1006,H$5,0),"")</f>
        <v/>
      </c>
      <c r="I921" s="153" t="str">
        <f>IFERROR(VLOOKUP('BH (2)'!$C$4&amp;"-"&amp;'BH (2)'!$A921,'BH (2)'!$B$7:$S$1006,I$5,0),"")</f>
        <v/>
      </c>
      <c r="J921" s="155" t="str">
        <f>IFERROR(VLOOKUP('BH (2)'!$C$4&amp;"-"&amp;'BH (2)'!$A921,'BH (2)'!$B$7:$S$1006,J$5,0),"")</f>
        <v/>
      </c>
      <c r="K921" s="153" t="str">
        <f>IFERROR(VLOOKUP('BH (2)'!$C$4&amp;"-"&amp;'BH (2)'!$A921,'BH (2)'!$B$7:$S$1006,K$5,0),"")</f>
        <v/>
      </c>
      <c r="L921" s="150" t="str">
        <f>IFERROR(VLOOKUP('BH (2)'!$C$4&amp;"-"&amp;'BH (2)'!$A921,'BH (2)'!$B$7:$S$1006,L$5,0),"")</f>
        <v/>
      </c>
      <c r="M921" s="154" t="str">
        <f>IFERROR(VLOOKUP('BH (2)'!$C$4&amp;"-"&amp;'BH (2)'!$A921,'BH (2)'!$B$7:$S$1006,M$5,0),"")</f>
        <v/>
      </c>
      <c r="N921" s="150" t="str">
        <f>IFERROR(VLOOKUP('BH (2)'!$C$4&amp;"-"&amp;'BH (2)'!$A921,'BH (2)'!$B$7:$S$1006,N$5,0),"")</f>
        <v/>
      </c>
      <c r="O921" s="156" t="str">
        <f>IFERROR(VLOOKUP('BH (2)'!$C$4&amp;"-"&amp;'BH (2)'!$A921,'BH (2)'!$B$7:$S$1006,O$5,0),"")</f>
        <v/>
      </c>
      <c r="P921" s="148" t="str">
        <f>IFERROR(VLOOKUP('BH (2)'!$C$4&amp;"-"&amp;'BH (2)'!$A921,'BH (2)'!$B$7:$S$1006,P$5,0),"")</f>
        <v/>
      </c>
      <c r="Q921" s="157" t="str">
        <f>IFERROR(VLOOKUP('BH (2)'!$C$4&amp;"-"&amp;'BH (2)'!$A921,'BH (2)'!$B$7:$S$1006,Q$5,0),"")</f>
        <v/>
      </c>
      <c r="R921" s="158" t="str">
        <f>IFERROR(VLOOKUP('BH (2)'!$C$4&amp;"-"&amp;'BH (2)'!$A921,'BH (2)'!$B$7:$S$1006,R$5,0),"")</f>
        <v/>
      </c>
      <c r="S921" s="159" t="str">
        <f>IFERROR(VLOOKUP('BH (2)'!$C$4&amp;"-"&amp;'BH (2)'!$A921,'BH (2)'!$B$7:$S$1006,S$5,0),"")</f>
        <v/>
      </c>
      <c r="T921" s="26" t="str">
        <f t="shared" si="56"/>
        <v/>
      </c>
      <c r="U921" s="26" t="str">
        <f t="shared" si="57"/>
        <v/>
      </c>
      <c r="V921" s="26" t="str">
        <f t="shared" si="58"/>
        <v/>
      </c>
      <c r="W921" s="26" t="str">
        <f t="shared" si="59"/>
        <v/>
      </c>
    </row>
    <row r="922" spans="3:23" ht="45" customHeight="1" x14ac:dyDescent="0.25">
      <c r="C922" s="32">
        <v>916</v>
      </c>
      <c r="D922" s="150" t="str">
        <f>IFERROR(VLOOKUP('BH (2)'!$C$4&amp;"-"&amp;'BH (2)'!$A922,'BH (2)'!$B$7:$S$1006,D$5,0),"")</f>
        <v/>
      </c>
      <c r="E922" s="160" t="str">
        <f>IFERROR(VLOOKUP('BH (2)'!$C$4&amp;"-"&amp;'BH (2)'!$A922,'BH (2)'!$B$7:$S$1006,E$5,0),"")</f>
        <v/>
      </c>
      <c r="F922" s="152" t="str">
        <f>IFERROR(VLOOKUP('BH (2)'!$C$4&amp;"-"&amp;'BH (2)'!$A922,'BH (2)'!$B$7:$S$1006,F$5,0),"")</f>
        <v/>
      </c>
      <c r="G922" s="153" t="str">
        <f>IFERROR(VLOOKUP('BH (2)'!$C$4&amp;"-"&amp;'BH (2)'!$A922,'BH (2)'!$B$7:$S$1006,G$5,0),"")</f>
        <v/>
      </c>
      <c r="H922" s="154" t="str">
        <f>IFERROR(VLOOKUP('BH (2)'!$C$4&amp;"-"&amp;'BH (2)'!$A922,'BH (2)'!$B$7:$S$1006,H$5,0),"")</f>
        <v/>
      </c>
      <c r="I922" s="153" t="str">
        <f>IFERROR(VLOOKUP('BH (2)'!$C$4&amp;"-"&amp;'BH (2)'!$A922,'BH (2)'!$B$7:$S$1006,I$5,0),"")</f>
        <v/>
      </c>
      <c r="J922" s="155" t="str">
        <f>IFERROR(VLOOKUP('BH (2)'!$C$4&amp;"-"&amp;'BH (2)'!$A922,'BH (2)'!$B$7:$S$1006,J$5,0),"")</f>
        <v/>
      </c>
      <c r="K922" s="153" t="str">
        <f>IFERROR(VLOOKUP('BH (2)'!$C$4&amp;"-"&amp;'BH (2)'!$A922,'BH (2)'!$B$7:$S$1006,K$5,0),"")</f>
        <v/>
      </c>
      <c r="L922" s="150" t="str">
        <f>IFERROR(VLOOKUP('BH (2)'!$C$4&amp;"-"&amp;'BH (2)'!$A922,'BH (2)'!$B$7:$S$1006,L$5,0),"")</f>
        <v/>
      </c>
      <c r="M922" s="154" t="str">
        <f>IFERROR(VLOOKUP('BH (2)'!$C$4&amp;"-"&amp;'BH (2)'!$A922,'BH (2)'!$B$7:$S$1006,M$5,0),"")</f>
        <v/>
      </c>
      <c r="N922" s="150" t="str">
        <f>IFERROR(VLOOKUP('BH (2)'!$C$4&amp;"-"&amp;'BH (2)'!$A922,'BH (2)'!$B$7:$S$1006,N$5,0),"")</f>
        <v/>
      </c>
      <c r="O922" s="156" t="str">
        <f>IFERROR(VLOOKUP('BH (2)'!$C$4&amp;"-"&amp;'BH (2)'!$A922,'BH (2)'!$B$7:$S$1006,O$5,0),"")</f>
        <v/>
      </c>
      <c r="P922" s="148" t="str">
        <f>IFERROR(VLOOKUP('BH (2)'!$C$4&amp;"-"&amp;'BH (2)'!$A922,'BH (2)'!$B$7:$S$1006,P$5,0),"")</f>
        <v/>
      </c>
      <c r="Q922" s="157" t="str">
        <f>IFERROR(VLOOKUP('BH (2)'!$C$4&amp;"-"&amp;'BH (2)'!$A922,'BH (2)'!$B$7:$S$1006,Q$5,0),"")</f>
        <v/>
      </c>
      <c r="R922" s="158" t="str">
        <f>IFERROR(VLOOKUP('BH (2)'!$C$4&amp;"-"&amp;'BH (2)'!$A922,'BH (2)'!$B$7:$S$1006,R$5,0),"")</f>
        <v/>
      </c>
      <c r="S922" s="159" t="str">
        <f>IFERROR(VLOOKUP('BH (2)'!$C$4&amp;"-"&amp;'BH (2)'!$A922,'BH (2)'!$B$7:$S$1006,S$5,0),"")</f>
        <v/>
      </c>
      <c r="T922" s="26" t="str">
        <f t="shared" si="56"/>
        <v/>
      </c>
      <c r="U922" s="26" t="str">
        <f t="shared" si="57"/>
        <v/>
      </c>
      <c r="V922" s="26" t="str">
        <f t="shared" si="58"/>
        <v/>
      </c>
      <c r="W922" s="26" t="str">
        <f t="shared" si="59"/>
        <v/>
      </c>
    </row>
    <row r="923" spans="3:23" ht="45" customHeight="1" x14ac:dyDescent="0.25">
      <c r="C923" s="32">
        <v>917</v>
      </c>
      <c r="D923" s="150" t="str">
        <f>IFERROR(VLOOKUP('BH (2)'!$C$4&amp;"-"&amp;'BH (2)'!$A923,'BH (2)'!$B$7:$S$1006,D$5,0),"")</f>
        <v/>
      </c>
      <c r="E923" s="160" t="str">
        <f>IFERROR(VLOOKUP('BH (2)'!$C$4&amp;"-"&amp;'BH (2)'!$A923,'BH (2)'!$B$7:$S$1006,E$5,0),"")</f>
        <v/>
      </c>
      <c r="F923" s="152" t="str">
        <f>IFERROR(VLOOKUP('BH (2)'!$C$4&amp;"-"&amp;'BH (2)'!$A923,'BH (2)'!$B$7:$S$1006,F$5,0),"")</f>
        <v/>
      </c>
      <c r="G923" s="153" t="str">
        <f>IFERROR(VLOOKUP('BH (2)'!$C$4&amp;"-"&amp;'BH (2)'!$A923,'BH (2)'!$B$7:$S$1006,G$5,0),"")</f>
        <v/>
      </c>
      <c r="H923" s="154" t="str">
        <f>IFERROR(VLOOKUP('BH (2)'!$C$4&amp;"-"&amp;'BH (2)'!$A923,'BH (2)'!$B$7:$S$1006,H$5,0),"")</f>
        <v/>
      </c>
      <c r="I923" s="153" t="str">
        <f>IFERROR(VLOOKUP('BH (2)'!$C$4&amp;"-"&amp;'BH (2)'!$A923,'BH (2)'!$B$7:$S$1006,I$5,0),"")</f>
        <v/>
      </c>
      <c r="J923" s="155" t="str">
        <f>IFERROR(VLOOKUP('BH (2)'!$C$4&amp;"-"&amp;'BH (2)'!$A923,'BH (2)'!$B$7:$S$1006,J$5,0),"")</f>
        <v/>
      </c>
      <c r="K923" s="153" t="str">
        <f>IFERROR(VLOOKUP('BH (2)'!$C$4&amp;"-"&amp;'BH (2)'!$A923,'BH (2)'!$B$7:$S$1006,K$5,0),"")</f>
        <v/>
      </c>
      <c r="L923" s="150" t="str">
        <f>IFERROR(VLOOKUP('BH (2)'!$C$4&amp;"-"&amp;'BH (2)'!$A923,'BH (2)'!$B$7:$S$1006,L$5,0),"")</f>
        <v/>
      </c>
      <c r="M923" s="154" t="str">
        <f>IFERROR(VLOOKUP('BH (2)'!$C$4&amp;"-"&amp;'BH (2)'!$A923,'BH (2)'!$B$7:$S$1006,M$5,0),"")</f>
        <v/>
      </c>
      <c r="N923" s="150" t="str">
        <f>IFERROR(VLOOKUP('BH (2)'!$C$4&amp;"-"&amp;'BH (2)'!$A923,'BH (2)'!$B$7:$S$1006,N$5,0),"")</f>
        <v/>
      </c>
      <c r="O923" s="156" t="str">
        <f>IFERROR(VLOOKUP('BH (2)'!$C$4&amp;"-"&amp;'BH (2)'!$A923,'BH (2)'!$B$7:$S$1006,O$5,0),"")</f>
        <v/>
      </c>
      <c r="P923" s="148" t="str">
        <f>IFERROR(VLOOKUP('BH (2)'!$C$4&amp;"-"&amp;'BH (2)'!$A923,'BH (2)'!$B$7:$S$1006,P$5,0),"")</f>
        <v/>
      </c>
      <c r="Q923" s="157" t="str">
        <f>IFERROR(VLOOKUP('BH (2)'!$C$4&amp;"-"&amp;'BH (2)'!$A923,'BH (2)'!$B$7:$S$1006,Q$5,0),"")</f>
        <v/>
      </c>
      <c r="R923" s="158" t="str">
        <f>IFERROR(VLOOKUP('BH (2)'!$C$4&amp;"-"&amp;'BH (2)'!$A923,'BH (2)'!$B$7:$S$1006,R$5,0),"")</f>
        <v/>
      </c>
      <c r="S923" s="159" t="str">
        <f>IFERROR(VLOOKUP('BH (2)'!$C$4&amp;"-"&amp;'BH (2)'!$A923,'BH (2)'!$B$7:$S$1006,S$5,0),"")</f>
        <v/>
      </c>
      <c r="T923" s="26" t="str">
        <f t="shared" si="56"/>
        <v/>
      </c>
      <c r="U923" s="26" t="str">
        <f t="shared" si="57"/>
        <v/>
      </c>
      <c r="V923" s="26" t="str">
        <f t="shared" si="58"/>
        <v/>
      </c>
      <c r="W923" s="26" t="str">
        <f t="shared" si="59"/>
        <v/>
      </c>
    </row>
    <row r="924" spans="3:23" ht="45" customHeight="1" x14ac:dyDescent="0.25">
      <c r="C924" s="32">
        <v>918</v>
      </c>
      <c r="D924" s="150" t="str">
        <f>IFERROR(VLOOKUP('BH (2)'!$C$4&amp;"-"&amp;'BH (2)'!$A924,'BH (2)'!$B$7:$S$1006,D$5,0),"")</f>
        <v/>
      </c>
      <c r="E924" s="160" t="str">
        <f>IFERROR(VLOOKUP('BH (2)'!$C$4&amp;"-"&amp;'BH (2)'!$A924,'BH (2)'!$B$7:$S$1006,E$5,0),"")</f>
        <v/>
      </c>
      <c r="F924" s="152" t="str">
        <f>IFERROR(VLOOKUP('BH (2)'!$C$4&amp;"-"&amp;'BH (2)'!$A924,'BH (2)'!$B$7:$S$1006,F$5,0),"")</f>
        <v/>
      </c>
      <c r="G924" s="153" t="str">
        <f>IFERROR(VLOOKUP('BH (2)'!$C$4&amp;"-"&amp;'BH (2)'!$A924,'BH (2)'!$B$7:$S$1006,G$5,0),"")</f>
        <v/>
      </c>
      <c r="H924" s="154" t="str">
        <f>IFERROR(VLOOKUP('BH (2)'!$C$4&amp;"-"&amp;'BH (2)'!$A924,'BH (2)'!$B$7:$S$1006,H$5,0),"")</f>
        <v/>
      </c>
      <c r="I924" s="153" t="str">
        <f>IFERROR(VLOOKUP('BH (2)'!$C$4&amp;"-"&amp;'BH (2)'!$A924,'BH (2)'!$B$7:$S$1006,I$5,0),"")</f>
        <v/>
      </c>
      <c r="J924" s="155" t="str">
        <f>IFERROR(VLOOKUP('BH (2)'!$C$4&amp;"-"&amp;'BH (2)'!$A924,'BH (2)'!$B$7:$S$1006,J$5,0),"")</f>
        <v/>
      </c>
      <c r="K924" s="153" t="str">
        <f>IFERROR(VLOOKUP('BH (2)'!$C$4&amp;"-"&amp;'BH (2)'!$A924,'BH (2)'!$B$7:$S$1006,K$5,0),"")</f>
        <v/>
      </c>
      <c r="L924" s="150" t="str">
        <f>IFERROR(VLOOKUP('BH (2)'!$C$4&amp;"-"&amp;'BH (2)'!$A924,'BH (2)'!$B$7:$S$1006,L$5,0),"")</f>
        <v/>
      </c>
      <c r="M924" s="154" t="str">
        <f>IFERROR(VLOOKUP('BH (2)'!$C$4&amp;"-"&amp;'BH (2)'!$A924,'BH (2)'!$B$7:$S$1006,M$5,0),"")</f>
        <v/>
      </c>
      <c r="N924" s="150" t="str">
        <f>IFERROR(VLOOKUP('BH (2)'!$C$4&amp;"-"&amp;'BH (2)'!$A924,'BH (2)'!$B$7:$S$1006,N$5,0),"")</f>
        <v/>
      </c>
      <c r="O924" s="156" t="str">
        <f>IFERROR(VLOOKUP('BH (2)'!$C$4&amp;"-"&amp;'BH (2)'!$A924,'BH (2)'!$B$7:$S$1006,O$5,0),"")</f>
        <v/>
      </c>
      <c r="P924" s="148" t="str">
        <f>IFERROR(VLOOKUP('BH (2)'!$C$4&amp;"-"&amp;'BH (2)'!$A924,'BH (2)'!$B$7:$S$1006,P$5,0),"")</f>
        <v/>
      </c>
      <c r="Q924" s="157" t="str">
        <f>IFERROR(VLOOKUP('BH (2)'!$C$4&amp;"-"&amp;'BH (2)'!$A924,'BH (2)'!$B$7:$S$1006,Q$5,0),"")</f>
        <v/>
      </c>
      <c r="R924" s="158" t="str">
        <f>IFERROR(VLOOKUP('BH (2)'!$C$4&amp;"-"&amp;'BH (2)'!$A924,'BH (2)'!$B$7:$S$1006,R$5,0),"")</f>
        <v/>
      </c>
      <c r="S924" s="159" t="str">
        <f>IFERROR(VLOOKUP('BH (2)'!$C$4&amp;"-"&amp;'BH (2)'!$A924,'BH (2)'!$B$7:$S$1006,S$5,0),"")</f>
        <v/>
      </c>
      <c r="T924" s="26" t="str">
        <f t="shared" si="56"/>
        <v/>
      </c>
      <c r="U924" s="26" t="str">
        <f t="shared" si="57"/>
        <v/>
      </c>
      <c r="V924" s="26" t="str">
        <f t="shared" si="58"/>
        <v/>
      </c>
      <c r="W924" s="26" t="str">
        <f t="shared" si="59"/>
        <v/>
      </c>
    </row>
    <row r="925" spans="3:23" ht="45" customHeight="1" x14ac:dyDescent="0.25">
      <c r="C925" s="32">
        <v>919</v>
      </c>
      <c r="D925" s="150" t="str">
        <f>IFERROR(VLOOKUP('BH (2)'!$C$4&amp;"-"&amp;'BH (2)'!$A925,'BH (2)'!$B$7:$S$1006,D$5,0),"")</f>
        <v/>
      </c>
      <c r="E925" s="160" t="str">
        <f>IFERROR(VLOOKUP('BH (2)'!$C$4&amp;"-"&amp;'BH (2)'!$A925,'BH (2)'!$B$7:$S$1006,E$5,0),"")</f>
        <v/>
      </c>
      <c r="F925" s="152" t="str">
        <f>IFERROR(VLOOKUP('BH (2)'!$C$4&amp;"-"&amp;'BH (2)'!$A925,'BH (2)'!$B$7:$S$1006,F$5,0),"")</f>
        <v/>
      </c>
      <c r="G925" s="153" t="str">
        <f>IFERROR(VLOOKUP('BH (2)'!$C$4&amp;"-"&amp;'BH (2)'!$A925,'BH (2)'!$B$7:$S$1006,G$5,0),"")</f>
        <v/>
      </c>
      <c r="H925" s="154" t="str">
        <f>IFERROR(VLOOKUP('BH (2)'!$C$4&amp;"-"&amp;'BH (2)'!$A925,'BH (2)'!$B$7:$S$1006,H$5,0),"")</f>
        <v/>
      </c>
      <c r="I925" s="153" t="str">
        <f>IFERROR(VLOOKUP('BH (2)'!$C$4&amp;"-"&amp;'BH (2)'!$A925,'BH (2)'!$B$7:$S$1006,I$5,0),"")</f>
        <v/>
      </c>
      <c r="J925" s="155" t="str">
        <f>IFERROR(VLOOKUP('BH (2)'!$C$4&amp;"-"&amp;'BH (2)'!$A925,'BH (2)'!$B$7:$S$1006,J$5,0),"")</f>
        <v/>
      </c>
      <c r="K925" s="153" t="str">
        <f>IFERROR(VLOOKUP('BH (2)'!$C$4&amp;"-"&amp;'BH (2)'!$A925,'BH (2)'!$B$7:$S$1006,K$5,0),"")</f>
        <v/>
      </c>
      <c r="L925" s="150" t="str">
        <f>IFERROR(VLOOKUP('BH (2)'!$C$4&amp;"-"&amp;'BH (2)'!$A925,'BH (2)'!$B$7:$S$1006,L$5,0),"")</f>
        <v/>
      </c>
      <c r="M925" s="154" t="str">
        <f>IFERROR(VLOOKUP('BH (2)'!$C$4&amp;"-"&amp;'BH (2)'!$A925,'BH (2)'!$B$7:$S$1006,M$5,0),"")</f>
        <v/>
      </c>
      <c r="N925" s="150" t="str">
        <f>IFERROR(VLOOKUP('BH (2)'!$C$4&amp;"-"&amp;'BH (2)'!$A925,'BH (2)'!$B$7:$S$1006,N$5,0),"")</f>
        <v/>
      </c>
      <c r="O925" s="156" t="str">
        <f>IFERROR(VLOOKUP('BH (2)'!$C$4&amp;"-"&amp;'BH (2)'!$A925,'BH (2)'!$B$7:$S$1006,O$5,0),"")</f>
        <v/>
      </c>
      <c r="P925" s="148" t="str">
        <f>IFERROR(VLOOKUP('BH (2)'!$C$4&amp;"-"&amp;'BH (2)'!$A925,'BH (2)'!$B$7:$S$1006,P$5,0),"")</f>
        <v/>
      </c>
      <c r="Q925" s="157" t="str">
        <f>IFERROR(VLOOKUP('BH (2)'!$C$4&amp;"-"&amp;'BH (2)'!$A925,'BH (2)'!$B$7:$S$1006,Q$5,0),"")</f>
        <v/>
      </c>
      <c r="R925" s="158" t="str">
        <f>IFERROR(VLOOKUP('BH (2)'!$C$4&amp;"-"&amp;'BH (2)'!$A925,'BH (2)'!$B$7:$S$1006,R$5,0),"")</f>
        <v/>
      </c>
      <c r="S925" s="159" t="str">
        <f>IFERROR(VLOOKUP('BH (2)'!$C$4&amp;"-"&amp;'BH (2)'!$A925,'BH (2)'!$B$7:$S$1006,S$5,0),"")</f>
        <v/>
      </c>
      <c r="T925" s="26" t="str">
        <f t="shared" si="56"/>
        <v/>
      </c>
      <c r="U925" s="26" t="str">
        <f t="shared" si="57"/>
        <v/>
      </c>
      <c r="V925" s="26" t="str">
        <f t="shared" si="58"/>
        <v/>
      </c>
      <c r="W925" s="26" t="str">
        <f t="shared" si="59"/>
        <v/>
      </c>
    </row>
    <row r="926" spans="3:23" ht="45" customHeight="1" x14ac:dyDescent="0.25">
      <c r="C926" s="32">
        <v>920</v>
      </c>
      <c r="D926" s="150" t="str">
        <f>IFERROR(VLOOKUP('BH (2)'!$C$4&amp;"-"&amp;'BH (2)'!$A926,'BH (2)'!$B$7:$S$1006,D$5,0),"")</f>
        <v/>
      </c>
      <c r="E926" s="160" t="str">
        <f>IFERROR(VLOOKUP('BH (2)'!$C$4&amp;"-"&amp;'BH (2)'!$A926,'BH (2)'!$B$7:$S$1006,E$5,0),"")</f>
        <v/>
      </c>
      <c r="F926" s="152" t="str">
        <f>IFERROR(VLOOKUP('BH (2)'!$C$4&amp;"-"&amp;'BH (2)'!$A926,'BH (2)'!$B$7:$S$1006,F$5,0),"")</f>
        <v/>
      </c>
      <c r="G926" s="153" t="str">
        <f>IFERROR(VLOOKUP('BH (2)'!$C$4&amp;"-"&amp;'BH (2)'!$A926,'BH (2)'!$B$7:$S$1006,G$5,0),"")</f>
        <v/>
      </c>
      <c r="H926" s="154" t="str">
        <f>IFERROR(VLOOKUP('BH (2)'!$C$4&amp;"-"&amp;'BH (2)'!$A926,'BH (2)'!$B$7:$S$1006,H$5,0),"")</f>
        <v/>
      </c>
      <c r="I926" s="153" t="str">
        <f>IFERROR(VLOOKUP('BH (2)'!$C$4&amp;"-"&amp;'BH (2)'!$A926,'BH (2)'!$B$7:$S$1006,I$5,0),"")</f>
        <v/>
      </c>
      <c r="J926" s="155" t="str">
        <f>IFERROR(VLOOKUP('BH (2)'!$C$4&amp;"-"&amp;'BH (2)'!$A926,'BH (2)'!$B$7:$S$1006,J$5,0),"")</f>
        <v/>
      </c>
      <c r="K926" s="153" t="str">
        <f>IFERROR(VLOOKUP('BH (2)'!$C$4&amp;"-"&amp;'BH (2)'!$A926,'BH (2)'!$B$7:$S$1006,K$5,0),"")</f>
        <v/>
      </c>
      <c r="L926" s="150" t="str">
        <f>IFERROR(VLOOKUP('BH (2)'!$C$4&amp;"-"&amp;'BH (2)'!$A926,'BH (2)'!$B$7:$S$1006,L$5,0),"")</f>
        <v/>
      </c>
      <c r="M926" s="154" t="str">
        <f>IFERROR(VLOOKUP('BH (2)'!$C$4&amp;"-"&amp;'BH (2)'!$A926,'BH (2)'!$B$7:$S$1006,M$5,0),"")</f>
        <v/>
      </c>
      <c r="N926" s="150" t="str">
        <f>IFERROR(VLOOKUP('BH (2)'!$C$4&amp;"-"&amp;'BH (2)'!$A926,'BH (2)'!$B$7:$S$1006,N$5,0),"")</f>
        <v/>
      </c>
      <c r="O926" s="156" t="str">
        <f>IFERROR(VLOOKUP('BH (2)'!$C$4&amp;"-"&amp;'BH (2)'!$A926,'BH (2)'!$B$7:$S$1006,O$5,0),"")</f>
        <v/>
      </c>
      <c r="P926" s="148" t="str">
        <f>IFERROR(VLOOKUP('BH (2)'!$C$4&amp;"-"&amp;'BH (2)'!$A926,'BH (2)'!$B$7:$S$1006,P$5,0),"")</f>
        <v/>
      </c>
      <c r="Q926" s="157" t="str">
        <f>IFERROR(VLOOKUP('BH (2)'!$C$4&amp;"-"&amp;'BH (2)'!$A926,'BH (2)'!$B$7:$S$1006,Q$5,0),"")</f>
        <v/>
      </c>
      <c r="R926" s="158" t="str">
        <f>IFERROR(VLOOKUP('BH (2)'!$C$4&amp;"-"&amp;'BH (2)'!$A926,'BH (2)'!$B$7:$S$1006,R$5,0),"")</f>
        <v/>
      </c>
      <c r="S926" s="159" t="str">
        <f>IFERROR(VLOOKUP('BH (2)'!$C$4&amp;"-"&amp;'BH (2)'!$A926,'BH (2)'!$B$7:$S$1006,S$5,0),"")</f>
        <v/>
      </c>
      <c r="T926" s="26" t="str">
        <f t="shared" si="56"/>
        <v/>
      </c>
      <c r="U926" s="26" t="str">
        <f t="shared" si="57"/>
        <v/>
      </c>
      <c r="V926" s="26" t="str">
        <f t="shared" si="58"/>
        <v/>
      </c>
      <c r="W926" s="26" t="str">
        <f t="shared" si="59"/>
        <v/>
      </c>
    </row>
    <row r="927" spans="3:23" ht="45" customHeight="1" x14ac:dyDescent="0.25">
      <c r="C927" s="32">
        <v>921</v>
      </c>
      <c r="D927" s="150" t="str">
        <f>IFERROR(VLOOKUP('BH (2)'!$C$4&amp;"-"&amp;'BH (2)'!$A927,'BH (2)'!$B$7:$S$1006,D$5,0),"")</f>
        <v/>
      </c>
      <c r="E927" s="160" t="str">
        <f>IFERROR(VLOOKUP('BH (2)'!$C$4&amp;"-"&amp;'BH (2)'!$A927,'BH (2)'!$B$7:$S$1006,E$5,0),"")</f>
        <v/>
      </c>
      <c r="F927" s="152" t="str">
        <f>IFERROR(VLOOKUP('BH (2)'!$C$4&amp;"-"&amp;'BH (2)'!$A927,'BH (2)'!$B$7:$S$1006,F$5,0),"")</f>
        <v/>
      </c>
      <c r="G927" s="153" t="str">
        <f>IFERROR(VLOOKUP('BH (2)'!$C$4&amp;"-"&amp;'BH (2)'!$A927,'BH (2)'!$B$7:$S$1006,G$5,0),"")</f>
        <v/>
      </c>
      <c r="H927" s="154" t="str">
        <f>IFERROR(VLOOKUP('BH (2)'!$C$4&amp;"-"&amp;'BH (2)'!$A927,'BH (2)'!$B$7:$S$1006,H$5,0),"")</f>
        <v/>
      </c>
      <c r="I927" s="153" t="str">
        <f>IFERROR(VLOOKUP('BH (2)'!$C$4&amp;"-"&amp;'BH (2)'!$A927,'BH (2)'!$B$7:$S$1006,I$5,0),"")</f>
        <v/>
      </c>
      <c r="J927" s="155" t="str">
        <f>IFERROR(VLOOKUP('BH (2)'!$C$4&amp;"-"&amp;'BH (2)'!$A927,'BH (2)'!$B$7:$S$1006,J$5,0),"")</f>
        <v/>
      </c>
      <c r="K927" s="153" t="str">
        <f>IFERROR(VLOOKUP('BH (2)'!$C$4&amp;"-"&amp;'BH (2)'!$A927,'BH (2)'!$B$7:$S$1006,K$5,0),"")</f>
        <v/>
      </c>
      <c r="L927" s="150" t="str">
        <f>IFERROR(VLOOKUP('BH (2)'!$C$4&amp;"-"&amp;'BH (2)'!$A927,'BH (2)'!$B$7:$S$1006,L$5,0),"")</f>
        <v/>
      </c>
      <c r="M927" s="154" t="str">
        <f>IFERROR(VLOOKUP('BH (2)'!$C$4&amp;"-"&amp;'BH (2)'!$A927,'BH (2)'!$B$7:$S$1006,M$5,0),"")</f>
        <v/>
      </c>
      <c r="N927" s="150" t="str">
        <f>IFERROR(VLOOKUP('BH (2)'!$C$4&amp;"-"&amp;'BH (2)'!$A927,'BH (2)'!$B$7:$S$1006,N$5,0),"")</f>
        <v/>
      </c>
      <c r="O927" s="156" t="str">
        <f>IFERROR(VLOOKUP('BH (2)'!$C$4&amp;"-"&amp;'BH (2)'!$A927,'BH (2)'!$B$7:$S$1006,O$5,0),"")</f>
        <v/>
      </c>
      <c r="P927" s="148" t="str">
        <f>IFERROR(VLOOKUP('BH (2)'!$C$4&amp;"-"&amp;'BH (2)'!$A927,'BH (2)'!$B$7:$S$1006,P$5,0),"")</f>
        <v/>
      </c>
      <c r="Q927" s="157" t="str">
        <f>IFERROR(VLOOKUP('BH (2)'!$C$4&amp;"-"&amp;'BH (2)'!$A927,'BH (2)'!$B$7:$S$1006,Q$5,0),"")</f>
        <v/>
      </c>
      <c r="R927" s="158" t="str">
        <f>IFERROR(VLOOKUP('BH (2)'!$C$4&amp;"-"&amp;'BH (2)'!$A927,'BH (2)'!$B$7:$S$1006,R$5,0),"")</f>
        <v/>
      </c>
      <c r="S927" s="159" t="str">
        <f>IFERROR(VLOOKUP('BH (2)'!$C$4&amp;"-"&amp;'BH (2)'!$A927,'BH (2)'!$B$7:$S$1006,S$5,0),"")</f>
        <v/>
      </c>
      <c r="T927" s="26" t="str">
        <f t="shared" si="56"/>
        <v/>
      </c>
      <c r="U927" s="26" t="str">
        <f t="shared" si="57"/>
        <v/>
      </c>
      <c r="V927" s="26" t="str">
        <f t="shared" si="58"/>
        <v/>
      </c>
      <c r="W927" s="26" t="str">
        <f t="shared" si="59"/>
        <v/>
      </c>
    </row>
    <row r="928" spans="3:23" ht="45" customHeight="1" x14ac:dyDescent="0.25">
      <c r="C928" s="32">
        <v>922</v>
      </c>
      <c r="D928" s="150" t="str">
        <f>IFERROR(VLOOKUP('BH (2)'!$C$4&amp;"-"&amp;'BH (2)'!$A928,'BH (2)'!$B$7:$S$1006,D$5,0),"")</f>
        <v/>
      </c>
      <c r="E928" s="160" t="str">
        <f>IFERROR(VLOOKUP('BH (2)'!$C$4&amp;"-"&amp;'BH (2)'!$A928,'BH (2)'!$B$7:$S$1006,E$5,0),"")</f>
        <v/>
      </c>
      <c r="F928" s="152" t="str">
        <f>IFERROR(VLOOKUP('BH (2)'!$C$4&amp;"-"&amp;'BH (2)'!$A928,'BH (2)'!$B$7:$S$1006,F$5,0),"")</f>
        <v/>
      </c>
      <c r="G928" s="153" t="str">
        <f>IFERROR(VLOOKUP('BH (2)'!$C$4&amp;"-"&amp;'BH (2)'!$A928,'BH (2)'!$B$7:$S$1006,G$5,0),"")</f>
        <v/>
      </c>
      <c r="H928" s="154" t="str">
        <f>IFERROR(VLOOKUP('BH (2)'!$C$4&amp;"-"&amp;'BH (2)'!$A928,'BH (2)'!$B$7:$S$1006,H$5,0),"")</f>
        <v/>
      </c>
      <c r="I928" s="153" t="str">
        <f>IFERROR(VLOOKUP('BH (2)'!$C$4&amp;"-"&amp;'BH (2)'!$A928,'BH (2)'!$B$7:$S$1006,I$5,0),"")</f>
        <v/>
      </c>
      <c r="J928" s="155" t="str">
        <f>IFERROR(VLOOKUP('BH (2)'!$C$4&amp;"-"&amp;'BH (2)'!$A928,'BH (2)'!$B$7:$S$1006,J$5,0),"")</f>
        <v/>
      </c>
      <c r="K928" s="153" t="str">
        <f>IFERROR(VLOOKUP('BH (2)'!$C$4&amp;"-"&amp;'BH (2)'!$A928,'BH (2)'!$B$7:$S$1006,K$5,0),"")</f>
        <v/>
      </c>
      <c r="L928" s="150" t="str">
        <f>IFERROR(VLOOKUP('BH (2)'!$C$4&amp;"-"&amp;'BH (2)'!$A928,'BH (2)'!$B$7:$S$1006,L$5,0),"")</f>
        <v/>
      </c>
      <c r="M928" s="154" t="str">
        <f>IFERROR(VLOOKUP('BH (2)'!$C$4&amp;"-"&amp;'BH (2)'!$A928,'BH (2)'!$B$7:$S$1006,M$5,0),"")</f>
        <v/>
      </c>
      <c r="N928" s="150" t="str">
        <f>IFERROR(VLOOKUP('BH (2)'!$C$4&amp;"-"&amp;'BH (2)'!$A928,'BH (2)'!$B$7:$S$1006,N$5,0),"")</f>
        <v/>
      </c>
      <c r="O928" s="156" t="str">
        <f>IFERROR(VLOOKUP('BH (2)'!$C$4&amp;"-"&amp;'BH (2)'!$A928,'BH (2)'!$B$7:$S$1006,O$5,0),"")</f>
        <v/>
      </c>
      <c r="P928" s="148" t="str">
        <f>IFERROR(VLOOKUP('BH (2)'!$C$4&amp;"-"&amp;'BH (2)'!$A928,'BH (2)'!$B$7:$S$1006,P$5,0),"")</f>
        <v/>
      </c>
      <c r="Q928" s="157" t="str">
        <f>IFERROR(VLOOKUP('BH (2)'!$C$4&amp;"-"&amp;'BH (2)'!$A928,'BH (2)'!$B$7:$S$1006,Q$5,0),"")</f>
        <v/>
      </c>
      <c r="R928" s="158" t="str">
        <f>IFERROR(VLOOKUP('BH (2)'!$C$4&amp;"-"&amp;'BH (2)'!$A928,'BH (2)'!$B$7:$S$1006,R$5,0),"")</f>
        <v/>
      </c>
      <c r="S928" s="159" t="str">
        <f>IFERROR(VLOOKUP('BH (2)'!$C$4&amp;"-"&amp;'BH (2)'!$A928,'BH (2)'!$B$7:$S$1006,S$5,0),"")</f>
        <v/>
      </c>
      <c r="T928" s="26" t="str">
        <f t="shared" si="56"/>
        <v/>
      </c>
      <c r="U928" s="26" t="str">
        <f t="shared" si="57"/>
        <v/>
      </c>
      <c r="V928" s="26" t="str">
        <f t="shared" si="58"/>
        <v/>
      </c>
      <c r="W928" s="26" t="str">
        <f t="shared" si="59"/>
        <v/>
      </c>
    </row>
    <row r="929" spans="3:23" ht="45" customHeight="1" x14ac:dyDescent="0.25">
      <c r="C929" s="32">
        <v>923</v>
      </c>
      <c r="D929" s="150" t="str">
        <f>IFERROR(VLOOKUP('BH (2)'!$C$4&amp;"-"&amp;'BH (2)'!$A929,'BH (2)'!$B$7:$S$1006,D$5,0),"")</f>
        <v/>
      </c>
      <c r="E929" s="160" t="str">
        <f>IFERROR(VLOOKUP('BH (2)'!$C$4&amp;"-"&amp;'BH (2)'!$A929,'BH (2)'!$B$7:$S$1006,E$5,0),"")</f>
        <v/>
      </c>
      <c r="F929" s="152" t="str">
        <f>IFERROR(VLOOKUP('BH (2)'!$C$4&amp;"-"&amp;'BH (2)'!$A929,'BH (2)'!$B$7:$S$1006,F$5,0),"")</f>
        <v/>
      </c>
      <c r="G929" s="153" t="str">
        <f>IFERROR(VLOOKUP('BH (2)'!$C$4&amp;"-"&amp;'BH (2)'!$A929,'BH (2)'!$B$7:$S$1006,G$5,0),"")</f>
        <v/>
      </c>
      <c r="H929" s="154" t="str">
        <f>IFERROR(VLOOKUP('BH (2)'!$C$4&amp;"-"&amp;'BH (2)'!$A929,'BH (2)'!$B$7:$S$1006,H$5,0),"")</f>
        <v/>
      </c>
      <c r="I929" s="153" t="str">
        <f>IFERROR(VLOOKUP('BH (2)'!$C$4&amp;"-"&amp;'BH (2)'!$A929,'BH (2)'!$B$7:$S$1006,I$5,0),"")</f>
        <v/>
      </c>
      <c r="J929" s="155" t="str">
        <f>IFERROR(VLOOKUP('BH (2)'!$C$4&amp;"-"&amp;'BH (2)'!$A929,'BH (2)'!$B$7:$S$1006,J$5,0),"")</f>
        <v/>
      </c>
      <c r="K929" s="153" t="str">
        <f>IFERROR(VLOOKUP('BH (2)'!$C$4&amp;"-"&amp;'BH (2)'!$A929,'BH (2)'!$B$7:$S$1006,K$5,0),"")</f>
        <v/>
      </c>
      <c r="L929" s="150" t="str">
        <f>IFERROR(VLOOKUP('BH (2)'!$C$4&amp;"-"&amp;'BH (2)'!$A929,'BH (2)'!$B$7:$S$1006,L$5,0),"")</f>
        <v/>
      </c>
      <c r="M929" s="154" t="str">
        <f>IFERROR(VLOOKUP('BH (2)'!$C$4&amp;"-"&amp;'BH (2)'!$A929,'BH (2)'!$B$7:$S$1006,M$5,0),"")</f>
        <v/>
      </c>
      <c r="N929" s="150" t="str">
        <f>IFERROR(VLOOKUP('BH (2)'!$C$4&amp;"-"&amp;'BH (2)'!$A929,'BH (2)'!$B$7:$S$1006,N$5,0),"")</f>
        <v/>
      </c>
      <c r="O929" s="156" t="str">
        <f>IFERROR(VLOOKUP('BH (2)'!$C$4&amp;"-"&amp;'BH (2)'!$A929,'BH (2)'!$B$7:$S$1006,O$5,0),"")</f>
        <v/>
      </c>
      <c r="P929" s="148" t="str">
        <f>IFERROR(VLOOKUP('BH (2)'!$C$4&amp;"-"&amp;'BH (2)'!$A929,'BH (2)'!$B$7:$S$1006,P$5,0),"")</f>
        <v/>
      </c>
      <c r="Q929" s="157" t="str">
        <f>IFERROR(VLOOKUP('BH (2)'!$C$4&amp;"-"&amp;'BH (2)'!$A929,'BH (2)'!$B$7:$S$1006,Q$5,0),"")</f>
        <v/>
      </c>
      <c r="R929" s="158" t="str">
        <f>IFERROR(VLOOKUP('BH (2)'!$C$4&amp;"-"&amp;'BH (2)'!$A929,'BH (2)'!$B$7:$S$1006,R$5,0),"")</f>
        <v/>
      </c>
      <c r="S929" s="159" t="str">
        <f>IFERROR(VLOOKUP('BH (2)'!$C$4&amp;"-"&amp;'BH (2)'!$A929,'BH (2)'!$B$7:$S$1006,S$5,0),"")</f>
        <v/>
      </c>
      <c r="T929" s="26" t="str">
        <f t="shared" si="56"/>
        <v/>
      </c>
      <c r="U929" s="26" t="str">
        <f t="shared" si="57"/>
        <v/>
      </c>
      <c r="V929" s="26" t="str">
        <f t="shared" si="58"/>
        <v/>
      </c>
      <c r="W929" s="26" t="str">
        <f t="shared" si="59"/>
        <v/>
      </c>
    </row>
    <row r="930" spans="3:23" ht="45" customHeight="1" x14ac:dyDescent="0.25">
      <c r="C930" s="32">
        <v>924</v>
      </c>
      <c r="D930" s="150" t="str">
        <f>IFERROR(VLOOKUP('BH (2)'!$C$4&amp;"-"&amp;'BH (2)'!$A930,'BH (2)'!$B$7:$S$1006,D$5,0),"")</f>
        <v/>
      </c>
      <c r="E930" s="160" t="str">
        <f>IFERROR(VLOOKUP('BH (2)'!$C$4&amp;"-"&amp;'BH (2)'!$A930,'BH (2)'!$B$7:$S$1006,E$5,0),"")</f>
        <v/>
      </c>
      <c r="F930" s="152" t="str">
        <f>IFERROR(VLOOKUP('BH (2)'!$C$4&amp;"-"&amp;'BH (2)'!$A930,'BH (2)'!$B$7:$S$1006,F$5,0),"")</f>
        <v/>
      </c>
      <c r="G930" s="153" t="str">
        <f>IFERROR(VLOOKUP('BH (2)'!$C$4&amp;"-"&amp;'BH (2)'!$A930,'BH (2)'!$B$7:$S$1006,G$5,0),"")</f>
        <v/>
      </c>
      <c r="H930" s="154" t="str">
        <f>IFERROR(VLOOKUP('BH (2)'!$C$4&amp;"-"&amp;'BH (2)'!$A930,'BH (2)'!$B$7:$S$1006,H$5,0),"")</f>
        <v/>
      </c>
      <c r="I930" s="153" t="str">
        <f>IFERROR(VLOOKUP('BH (2)'!$C$4&amp;"-"&amp;'BH (2)'!$A930,'BH (2)'!$B$7:$S$1006,I$5,0),"")</f>
        <v/>
      </c>
      <c r="J930" s="155" t="str">
        <f>IFERROR(VLOOKUP('BH (2)'!$C$4&amp;"-"&amp;'BH (2)'!$A930,'BH (2)'!$B$7:$S$1006,J$5,0),"")</f>
        <v/>
      </c>
      <c r="K930" s="153" t="str">
        <f>IFERROR(VLOOKUP('BH (2)'!$C$4&amp;"-"&amp;'BH (2)'!$A930,'BH (2)'!$B$7:$S$1006,K$5,0),"")</f>
        <v/>
      </c>
      <c r="L930" s="150" t="str">
        <f>IFERROR(VLOOKUP('BH (2)'!$C$4&amp;"-"&amp;'BH (2)'!$A930,'BH (2)'!$B$7:$S$1006,L$5,0),"")</f>
        <v/>
      </c>
      <c r="M930" s="154" t="str">
        <f>IFERROR(VLOOKUP('BH (2)'!$C$4&amp;"-"&amp;'BH (2)'!$A930,'BH (2)'!$B$7:$S$1006,M$5,0),"")</f>
        <v/>
      </c>
      <c r="N930" s="150" t="str">
        <f>IFERROR(VLOOKUP('BH (2)'!$C$4&amp;"-"&amp;'BH (2)'!$A930,'BH (2)'!$B$7:$S$1006,N$5,0),"")</f>
        <v/>
      </c>
      <c r="O930" s="156" t="str">
        <f>IFERROR(VLOOKUP('BH (2)'!$C$4&amp;"-"&amp;'BH (2)'!$A930,'BH (2)'!$B$7:$S$1006,O$5,0),"")</f>
        <v/>
      </c>
      <c r="P930" s="148" t="str">
        <f>IFERROR(VLOOKUP('BH (2)'!$C$4&amp;"-"&amp;'BH (2)'!$A930,'BH (2)'!$B$7:$S$1006,P$5,0),"")</f>
        <v/>
      </c>
      <c r="Q930" s="157" t="str">
        <f>IFERROR(VLOOKUP('BH (2)'!$C$4&amp;"-"&amp;'BH (2)'!$A930,'BH (2)'!$B$7:$S$1006,Q$5,0),"")</f>
        <v/>
      </c>
      <c r="R930" s="158" t="str">
        <f>IFERROR(VLOOKUP('BH (2)'!$C$4&amp;"-"&amp;'BH (2)'!$A930,'BH (2)'!$B$7:$S$1006,R$5,0),"")</f>
        <v/>
      </c>
      <c r="S930" s="159" t="str">
        <f>IFERROR(VLOOKUP('BH (2)'!$C$4&amp;"-"&amp;'BH (2)'!$A930,'BH (2)'!$B$7:$S$1006,S$5,0),"")</f>
        <v/>
      </c>
      <c r="T930" s="26" t="str">
        <f t="shared" si="56"/>
        <v/>
      </c>
      <c r="U930" s="26" t="str">
        <f t="shared" si="57"/>
        <v/>
      </c>
      <c r="V930" s="26" t="str">
        <f t="shared" si="58"/>
        <v/>
      </c>
      <c r="W930" s="26" t="str">
        <f t="shared" si="59"/>
        <v/>
      </c>
    </row>
    <row r="931" spans="3:23" ht="45" customHeight="1" x14ac:dyDescent="0.25">
      <c r="C931" s="32">
        <v>925</v>
      </c>
      <c r="D931" s="150" t="str">
        <f>IFERROR(VLOOKUP('BH (2)'!$C$4&amp;"-"&amp;'BH (2)'!$A931,'BH (2)'!$B$7:$S$1006,D$5,0),"")</f>
        <v/>
      </c>
      <c r="E931" s="160" t="str">
        <f>IFERROR(VLOOKUP('BH (2)'!$C$4&amp;"-"&amp;'BH (2)'!$A931,'BH (2)'!$B$7:$S$1006,E$5,0),"")</f>
        <v/>
      </c>
      <c r="F931" s="152" t="str">
        <f>IFERROR(VLOOKUP('BH (2)'!$C$4&amp;"-"&amp;'BH (2)'!$A931,'BH (2)'!$B$7:$S$1006,F$5,0),"")</f>
        <v/>
      </c>
      <c r="G931" s="153" t="str">
        <f>IFERROR(VLOOKUP('BH (2)'!$C$4&amp;"-"&amp;'BH (2)'!$A931,'BH (2)'!$B$7:$S$1006,G$5,0),"")</f>
        <v/>
      </c>
      <c r="H931" s="154" t="str">
        <f>IFERROR(VLOOKUP('BH (2)'!$C$4&amp;"-"&amp;'BH (2)'!$A931,'BH (2)'!$B$7:$S$1006,H$5,0),"")</f>
        <v/>
      </c>
      <c r="I931" s="153" t="str">
        <f>IFERROR(VLOOKUP('BH (2)'!$C$4&amp;"-"&amp;'BH (2)'!$A931,'BH (2)'!$B$7:$S$1006,I$5,0),"")</f>
        <v/>
      </c>
      <c r="J931" s="155" t="str">
        <f>IFERROR(VLOOKUP('BH (2)'!$C$4&amp;"-"&amp;'BH (2)'!$A931,'BH (2)'!$B$7:$S$1006,J$5,0),"")</f>
        <v/>
      </c>
      <c r="K931" s="153" t="str">
        <f>IFERROR(VLOOKUP('BH (2)'!$C$4&amp;"-"&amp;'BH (2)'!$A931,'BH (2)'!$B$7:$S$1006,K$5,0),"")</f>
        <v/>
      </c>
      <c r="L931" s="150" t="str">
        <f>IFERROR(VLOOKUP('BH (2)'!$C$4&amp;"-"&amp;'BH (2)'!$A931,'BH (2)'!$B$7:$S$1006,L$5,0),"")</f>
        <v/>
      </c>
      <c r="M931" s="154" t="str">
        <f>IFERROR(VLOOKUP('BH (2)'!$C$4&amp;"-"&amp;'BH (2)'!$A931,'BH (2)'!$B$7:$S$1006,M$5,0),"")</f>
        <v/>
      </c>
      <c r="N931" s="150" t="str">
        <f>IFERROR(VLOOKUP('BH (2)'!$C$4&amp;"-"&amp;'BH (2)'!$A931,'BH (2)'!$B$7:$S$1006,N$5,0),"")</f>
        <v/>
      </c>
      <c r="O931" s="156" t="str">
        <f>IFERROR(VLOOKUP('BH (2)'!$C$4&amp;"-"&amp;'BH (2)'!$A931,'BH (2)'!$B$7:$S$1006,O$5,0),"")</f>
        <v/>
      </c>
      <c r="P931" s="148" t="str">
        <f>IFERROR(VLOOKUP('BH (2)'!$C$4&amp;"-"&amp;'BH (2)'!$A931,'BH (2)'!$B$7:$S$1006,P$5,0),"")</f>
        <v/>
      </c>
      <c r="Q931" s="157" t="str">
        <f>IFERROR(VLOOKUP('BH (2)'!$C$4&amp;"-"&amp;'BH (2)'!$A931,'BH (2)'!$B$7:$S$1006,Q$5,0),"")</f>
        <v/>
      </c>
      <c r="R931" s="158" t="str">
        <f>IFERROR(VLOOKUP('BH (2)'!$C$4&amp;"-"&amp;'BH (2)'!$A931,'BH (2)'!$B$7:$S$1006,R$5,0),"")</f>
        <v/>
      </c>
      <c r="S931" s="159" t="str">
        <f>IFERROR(VLOOKUP('BH (2)'!$C$4&amp;"-"&amp;'BH (2)'!$A931,'BH (2)'!$B$7:$S$1006,S$5,0),"")</f>
        <v/>
      </c>
      <c r="T931" s="26" t="str">
        <f t="shared" si="56"/>
        <v/>
      </c>
      <c r="U931" s="26" t="str">
        <f t="shared" si="57"/>
        <v/>
      </c>
      <c r="V931" s="26" t="str">
        <f t="shared" si="58"/>
        <v/>
      </c>
      <c r="W931" s="26" t="str">
        <f t="shared" si="59"/>
        <v/>
      </c>
    </row>
    <row r="932" spans="3:23" ht="45" customHeight="1" x14ac:dyDescent="0.25">
      <c r="C932" s="32">
        <v>926</v>
      </c>
      <c r="D932" s="150" t="str">
        <f>IFERROR(VLOOKUP('BH (2)'!$C$4&amp;"-"&amp;'BH (2)'!$A932,'BH (2)'!$B$7:$S$1006,D$5,0),"")</f>
        <v/>
      </c>
      <c r="E932" s="160" t="str">
        <f>IFERROR(VLOOKUP('BH (2)'!$C$4&amp;"-"&amp;'BH (2)'!$A932,'BH (2)'!$B$7:$S$1006,E$5,0),"")</f>
        <v/>
      </c>
      <c r="F932" s="152" t="str">
        <f>IFERROR(VLOOKUP('BH (2)'!$C$4&amp;"-"&amp;'BH (2)'!$A932,'BH (2)'!$B$7:$S$1006,F$5,0),"")</f>
        <v/>
      </c>
      <c r="G932" s="153" t="str">
        <f>IFERROR(VLOOKUP('BH (2)'!$C$4&amp;"-"&amp;'BH (2)'!$A932,'BH (2)'!$B$7:$S$1006,G$5,0),"")</f>
        <v/>
      </c>
      <c r="H932" s="154" t="str">
        <f>IFERROR(VLOOKUP('BH (2)'!$C$4&amp;"-"&amp;'BH (2)'!$A932,'BH (2)'!$B$7:$S$1006,H$5,0),"")</f>
        <v/>
      </c>
      <c r="I932" s="153" t="str">
        <f>IFERROR(VLOOKUP('BH (2)'!$C$4&amp;"-"&amp;'BH (2)'!$A932,'BH (2)'!$B$7:$S$1006,I$5,0),"")</f>
        <v/>
      </c>
      <c r="J932" s="155" t="str">
        <f>IFERROR(VLOOKUP('BH (2)'!$C$4&amp;"-"&amp;'BH (2)'!$A932,'BH (2)'!$B$7:$S$1006,J$5,0),"")</f>
        <v/>
      </c>
      <c r="K932" s="153" t="str">
        <f>IFERROR(VLOOKUP('BH (2)'!$C$4&amp;"-"&amp;'BH (2)'!$A932,'BH (2)'!$B$7:$S$1006,K$5,0),"")</f>
        <v/>
      </c>
      <c r="L932" s="150" t="str">
        <f>IFERROR(VLOOKUP('BH (2)'!$C$4&amp;"-"&amp;'BH (2)'!$A932,'BH (2)'!$B$7:$S$1006,L$5,0),"")</f>
        <v/>
      </c>
      <c r="M932" s="154" t="str">
        <f>IFERROR(VLOOKUP('BH (2)'!$C$4&amp;"-"&amp;'BH (2)'!$A932,'BH (2)'!$B$7:$S$1006,M$5,0),"")</f>
        <v/>
      </c>
      <c r="N932" s="150" t="str">
        <f>IFERROR(VLOOKUP('BH (2)'!$C$4&amp;"-"&amp;'BH (2)'!$A932,'BH (2)'!$B$7:$S$1006,N$5,0),"")</f>
        <v/>
      </c>
      <c r="O932" s="156" t="str">
        <f>IFERROR(VLOOKUP('BH (2)'!$C$4&amp;"-"&amp;'BH (2)'!$A932,'BH (2)'!$B$7:$S$1006,O$5,0),"")</f>
        <v/>
      </c>
      <c r="P932" s="148" t="str">
        <f>IFERROR(VLOOKUP('BH (2)'!$C$4&amp;"-"&amp;'BH (2)'!$A932,'BH (2)'!$B$7:$S$1006,P$5,0),"")</f>
        <v/>
      </c>
      <c r="Q932" s="157" t="str">
        <f>IFERROR(VLOOKUP('BH (2)'!$C$4&amp;"-"&amp;'BH (2)'!$A932,'BH (2)'!$B$7:$S$1006,Q$5,0),"")</f>
        <v/>
      </c>
      <c r="R932" s="158" t="str">
        <f>IFERROR(VLOOKUP('BH (2)'!$C$4&amp;"-"&amp;'BH (2)'!$A932,'BH (2)'!$B$7:$S$1006,R$5,0),"")</f>
        <v/>
      </c>
      <c r="S932" s="159" t="str">
        <f>IFERROR(VLOOKUP('BH (2)'!$C$4&amp;"-"&amp;'BH (2)'!$A932,'BH (2)'!$B$7:$S$1006,S$5,0),"")</f>
        <v/>
      </c>
      <c r="T932" s="26" t="str">
        <f t="shared" si="56"/>
        <v/>
      </c>
      <c r="U932" s="26" t="str">
        <f t="shared" si="57"/>
        <v/>
      </c>
      <c r="V932" s="26" t="str">
        <f t="shared" si="58"/>
        <v/>
      </c>
      <c r="W932" s="26" t="str">
        <f t="shared" si="59"/>
        <v/>
      </c>
    </row>
    <row r="933" spans="3:23" ht="45" customHeight="1" x14ac:dyDescent="0.25">
      <c r="C933" s="32">
        <v>927</v>
      </c>
      <c r="D933" s="150" t="str">
        <f>IFERROR(VLOOKUP('BH (2)'!$C$4&amp;"-"&amp;'BH (2)'!$A933,'BH (2)'!$B$7:$S$1006,D$5,0),"")</f>
        <v/>
      </c>
      <c r="E933" s="160" t="str">
        <f>IFERROR(VLOOKUP('BH (2)'!$C$4&amp;"-"&amp;'BH (2)'!$A933,'BH (2)'!$B$7:$S$1006,E$5,0),"")</f>
        <v/>
      </c>
      <c r="F933" s="152" t="str">
        <f>IFERROR(VLOOKUP('BH (2)'!$C$4&amp;"-"&amp;'BH (2)'!$A933,'BH (2)'!$B$7:$S$1006,F$5,0),"")</f>
        <v/>
      </c>
      <c r="G933" s="153" t="str">
        <f>IFERROR(VLOOKUP('BH (2)'!$C$4&amp;"-"&amp;'BH (2)'!$A933,'BH (2)'!$B$7:$S$1006,G$5,0),"")</f>
        <v/>
      </c>
      <c r="H933" s="154" t="str">
        <f>IFERROR(VLOOKUP('BH (2)'!$C$4&amp;"-"&amp;'BH (2)'!$A933,'BH (2)'!$B$7:$S$1006,H$5,0),"")</f>
        <v/>
      </c>
      <c r="I933" s="153" t="str">
        <f>IFERROR(VLOOKUP('BH (2)'!$C$4&amp;"-"&amp;'BH (2)'!$A933,'BH (2)'!$B$7:$S$1006,I$5,0),"")</f>
        <v/>
      </c>
      <c r="J933" s="155" t="str">
        <f>IFERROR(VLOOKUP('BH (2)'!$C$4&amp;"-"&amp;'BH (2)'!$A933,'BH (2)'!$B$7:$S$1006,J$5,0),"")</f>
        <v/>
      </c>
      <c r="K933" s="153" t="str">
        <f>IFERROR(VLOOKUP('BH (2)'!$C$4&amp;"-"&amp;'BH (2)'!$A933,'BH (2)'!$B$7:$S$1006,K$5,0),"")</f>
        <v/>
      </c>
      <c r="L933" s="150" t="str">
        <f>IFERROR(VLOOKUP('BH (2)'!$C$4&amp;"-"&amp;'BH (2)'!$A933,'BH (2)'!$B$7:$S$1006,L$5,0),"")</f>
        <v/>
      </c>
      <c r="M933" s="154" t="str">
        <f>IFERROR(VLOOKUP('BH (2)'!$C$4&amp;"-"&amp;'BH (2)'!$A933,'BH (2)'!$B$7:$S$1006,M$5,0),"")</f>
        <v/>
      </c>
      <c r="N933" s="150" t="str">
        <f>IFERROR(VLOOKUP('BH (2)'!$C$4&amp;"-"&amp;'BH (2)'!$A933,'BH (2)'!$B$7:$S$1006,N$5,0),"")</f>
        <v/>
      </c>
      <c r="O933" s="156" t="str">
        <f>IFERROR(VLOOKUP('BH (2)'!$C$4&amp;"-"&amp;'BH (2)'!$A933,'BH (2)'!$B$7:$S$1006,O$5,0),"")</f>
        <v/>
      </c>
      <c r="P933" s="148" t="str">
        <f>IFERROR(VLOOKUP('BH (2)'!$C$4&amp;"-"&amp;'BH (2)'!$A933,'BH (2)'!$B$7:$S$1006,P$5,0),"")</f>
        <v/>
      </c>
      <c r="Q933" s="157" t="str">
        <f>IFERROR(VLOOKUP('BH (2)'!$C$4&amp;"-"&amp;'BH (2)'!$A933,'BH (2)'!$B$7:$S$1006,Q$5,0),"")</f>
        <v/>
      </c>
      <c r="R933" s="158" t="str">
        <f>IFERROR(VLOOKUP('BH (2)'!$C$4&amp;"-"&amp;'BH (2)'!$A933,'BH (2)'!$B$7:$S$1006,R$5,0),"")</f>
        <v/>
      </c>
      <c r="S933" s="159" t="str">
        <f>IFERROR(VLOOKUP('BH (2)'!$C$4&amp;"-"&amp;'BH (2)'!$A933,'BH (2)'!$B$7:$S$1006,S$5,0),"")</f>
        <v/>
      </c>
      <c r="T933" s="26" t="str">
        <f t="shared" si="56"/>
        <v/>
      </c>
      <c r="U933" s="26" t="str">
        <f t="shared" si="57"/>
        <v/>
      </c>
      <c r="V933" s="26" t="str">
        <f t="shared" si="58"/>
        <v/>
      </c>
      <c r="W933" s="26" t="str">
        <f t="shared" si="59"/>
        <v/>
      </c>
    </row>
    <row r="934" spans="3:23" ht="45" customHeight="1" x14ac:dyDescent="0.25">
      <c r="C934" s="32">
        <v>928</v>
      </c>
      <c r="D934" s="150" t="str">
        <f>IFERROR(VLOOKUP('BH (2)'!$C$4&amp;"-"&amp;'BH (2)'!$A934,'BH (2)'!$B$7:$S$1006,D$5,0),"")</f>
        <v/>
      </c>
      <c r="E934" s="160" t="str">
        <f>IFERROR(VLOOKUP('BH (2)'!$C$4&amp;"-"&amp;'BH (2)'!$A934,'BH (2)'!$B$7:$S$1006,E$5,0),"")</f>
        <v/>
      </c>
      <c r="F934" s="152" t="str">
        <f>IFERROR(VLOOKUP('BH (2)'!$C$4&amp;"-"&amp;'BH (2)'!$A934,'BH (2)'!$B$7:$S$1006,F$5,0),"")</f>
        <v/>
      </c>
      <c r="G934" s="153" t="str">
        <f>IFERROR(VLOOKUP('BH (2)'!$C$4&amp;"-"&amp;'BH (2)'!$A934,'BH (2)'!$B$7:$S$1006,G$5,0),"")</f>
        <v/>
      </c>
      <c r="H934" s="154" t="str">
        <f>IFERROR(VLOOKUP('BH (2)'!$C$4&amp;"-"&amp;'BH (2)'!$A934,'BH (2)'!$B$7:$S$1006,H$5,0),"")</f>
        <v/>
      </c>
      <c r="I934" s="153" t="str">
        <f>IFERROR(VLOOKUP('BH (2)'!$C$4&amp;"-"&amp;'BH (2)'!$A934,'BH (2)'!$B$7:$S$1006,I$5,0),"")</f>
        <v/>
      </c>
      <c r="J934" s="155" t="str">
        <f>IFERROR(VLOOKUP('BH (2)'!$C$4&amp;"-"&amp;'BH (2)'!$A934,'BH (2)'!$B$7:$S$1006,J$5,0),"")</f>
        <v/>
      </c>
      <c r="K934" s="153" t="str">
        <f>IFERROR(VLOOKUP('BH (2)'!$C$4&amp;"-"&amp;'BH (2)'!$A934,'BH (2)'!$B$7:$S$1006,K$5,0),"")</f>
        <v/>
      </c>
      <c r="L934" s="150" t="str">
        <f>IFERROR(VLOOKUP('BH (2)'!$C$4&amp;"-"&amp;'BH (2)'!$A934,'BH (2)'!$B$7:$S$1006,L$5,0),"")</f>
        <v/>
      </c>
      <c r="M934" s="154" t="str">
        <f>IFERROR(VLOOKUP('BH (2)'!$C$4&amp;"-"&amp;'BH (2)'!$A934,'BH (2)'!$B$7:$S$1006,M$5,0),"")</f>
        <v/>
      </c>
      <c r="N934" s="150" t="str">
        <f>IFERROR(VLOOKUP('BH (2)'!$C$4&amp;"-"&amp;'BH (2)'!$A934,'BH (2)'!$B$7:$S$1006,N$5,0),"")</f>
        <v/>
      </c>
      <c r="O934" s="156" t="str">
        <f>IFERROR(VLOOKUP('BH (2)'!$C$4&amp;"-"&amp;'BH (2)'!$A934,'BH (2)'!$B$7:$S$1006,O$5,0),"")</f>
        <v/>
      </c>
      <c r="P934" s="148" t="str">
        <f>IFERROR(VLOOKUP('BH (2)'!$C$4&amp;"-"&amp;'BH (2)'!$A934,'BH (2)'!$B$7:$S$1006,P$5,0),"")</f>
        <v/>
      </c>
      <c r="Q934" s="157" t="str">
        <f>IFERROR(VLOOKUP('BH (2)'!$C$4&amp;"-"&amp;'BH (2)'!$A934,'BH (2)'!$B$7:$S$1006,Q$5,0),"")</f>
        <v/>
      </c>
      <c r="R934" s="158" t="str">
        <f>IFERROR(VLOOKUP('BH (2)'!$C$4&amp;"-"&amp;'BH (2)'!$A934,'BH (2)'!$B$7:$S$1006,R$5,0),"")</f>
        <v/>
      </c>
      <c r="S934" s="159" t="str">
        <f>IFERROR(VLOOKUP('BH (2)'!$C$4&amp;"-"&amp;'BH (2)'!$A934,'BH (2)'!$B$7:$S$1006,S$5,0),"")</f>
        <v/>
      </c>
      <c r="T934" s="26" t="str">
        <f t="shared" si="56"/>
        <v/>
      </c>
      <c r="U934" s="26" t="str">
        <f t="shared" si="57"/>
        <v/>
      </c>
      <c r="V934" s="26" t="str">
        <f t="shared" si="58"/>
        <v/>
      </c>
      <c r="W934" s="26" t="str">
        <f t="shared" si="59"/>
        <v/>
      </c>
    </row>
    <row r="935" spans="3:23" ht="45" customHeight="1" x14ac:dyDescent="0.25">
      <c r="C935" s="32">
        <v>929</v>
      </c>
      <c r="D935" s="150" t="str">
        <f>IFERROR(VLOOKUP('BH (2)'!$C$4&amp;"-"&amp;'BH (2)'!$A935,'BH (2)'!$B$7:$S$1006,D$5,0),"")</f>
        <v/>
      </c>
      <c r="E935" s="160" t="str">
        <f>IFERROR(VLOOKUP('BH (2)'!$C$4&amp;"-"&amp;'BH (2)'!$A935,'BH (2)'!$B$7:$S$1006,E$5,0),"")</f>
        <v/>
      </c>
      <c r="F935" s="152" t="str">
        <f>IFERROR(VLOOKUP('BH (2)'!$C$4&amp;"-"&amp;'BH (2)'!$A935,'BH (2)'!$B$7:$S$1006,F$5,0),"")</f>
        <v/>
      </c>
      <c r="G935" s="153" t="str">
        <f>IFERROR(VLOOKUP('BH (2)'!$C$4&amp;"-"&amp;'BH (2)'!$A935,'BH (2)'!$B$7:$S$1006,G$5,0),"")</f>
        <v/>
      </c>
      <c r="H935" s="154" t="str">
        <f>IFERROR(VLOOKUP('BH (2)'!$C$4&amp;"-"&amp;'BH (2)'!$A935,'BH (2)'!$B$7:$S$1006,H$5,0),"")</f>
        <v/>
      </c>
      <c r="I935" s="153" t="str">
        <f>IFERROR(VLOOKUP('BH (2)'!$C$4&amp;"-"&amp;'BH (2)'!$A935,'BH (2)'!$B$7:$S$1006,I$5,0),"")</f>
        <v/>
      </c>
      <c r="J935" s="155" t="str">
        <f>IFERROR(VLOOKUP('BH (2)'!$C$4&amp;"-"&amp;'BH (2)'!$A935,'BH (2)'!$B$7:$S$1006,J$5,0),"")</f>
        <v/>
      </c>
      <c r="K935" s="153" t="str">
        <f>IFERROR(VLOOKUP('BH (2)'!$C$4&amp;"-"&amp;'BH (2)'!$A935,'BH (2)'!$B$7:$S$1006,K$5,0),"")</f>
        <v/>
      </c>
      <c r="L935" s="150" t="str">
        <f>IFERROR(VLOOKUP('BH (2)'!$C$4&amp;"-"&amp;'BH (2)'!$A935,'BH (2)'!$B$7:$S$1006,L$5,0),"")</f>
        <v/>
      </c>
      <c r="M935" s="154" t="str">
        <f>IFERROR(VLOOKUP('BH (2)'!$C$4&amp;"-"&amp;'BH (2)'!$A935,'BH (2)'!$B$7:$S$1006,M$5,0),"")</f>
        <v/>
      </c>
      <c r="N935" s="150" t="str">
        <f>IFERROR(VLOOKUP('BH (2)'!$C$4&amp;"-"&amp;'BH (2)'!$A935,'BH (2)'!$B$7:$S$1006,N$5,0),"")</f>
        <v/>
      </c>
      <c r="O935" s="156" t="str">
        <f>IFERROR(VLOOKUP('BH (2)'!$C$4&amp;"-"&amp;'BH (2)'!$A935,'BH (2)'!$B$7:$S$1006,O$5,0),"")</f>
        <v/>
      </c>
      <c r="P935" s="148" t="str">
        <f>IFERROR(VLOOKUP('BH (2)'!$C$4&amp;"-"&amp;'BH (2)'!$A935,'BH (2)'!$B$7:$S$1006,P$5,0),"")</f>
        <v/>
      </c>
      <c r="Q935" s="157" t="str">
        <f>IFERROR(VLOOKUP('BH (2)'!$C$4&amp;"-"&amp;'BH (2)'!$A935,'BH (2)'!$B$7:$S$1006,Q$5,0),"")</f>
        <v/>
      </c>
      <c r="R935" s="158" t="str">
        <f>IFERROR(VLOOKUP('BH (2)'!$C$4&amp;"-"&amp;'BH (2)'!$A935,'BH (2)'!$B$7:$S$1006,R$5,0),"")</f>
        <v/>
      </c>
      <c r="S935" s="159" t="str">
        <f>IFERROR(VLOOKUP('BH (2)'!$C$4&amp;"-"&amp;'BH (2)'!$A935,'BH (2)'!$B$7:$S$1006,S$5,0),"")</f>
        <v/>
      </c>
      <c r="T935" s="26" t="str">
        <f t="shared" si="56"/>
        <v/>
      </c>
      <c r="U935" s="26" t="str">
        <f t="shared" si="57"/>
        <v/>
      </c>
      <c r="V935" s="26" t="str">
        <f t="shared" si="58"/>
        <v/>
      </c>
      <c r="W935" s="26" t="str">
        <f t="shared" si="59"/>
        <v/>
      </c>
    </row>
    <row r="936" spans="3:23" ht="45" customHeight="1" x14ac:dyDescent="0.25">
      <c r="C936" s="32">
        <v>930</v>
      </c>
      <c r="D936" s="150" t="str">
        <f>IFERROR(VLOOKUP('BH (2)'!$C$4&amp;"-"&amp;'BH (2)'!$A936,'BH (2)'!$B$7:$S$1006,D$5,0),"")</f>
        <v/>
      </c>
      <c r="E936" s="160" t="str">
        <f>IFERROR(VLOOKUP('BH (2)'!$C$4&amp;"-"&amp;'BH (2)'!$A936,'BH (2)'!$B$7:$S$1006,E$5,0),"")</f>
        <v/>
      </c>
      <c r="F936" s="152" t="str">
        <f>IFERROR(VLOOKUP('BH (2)'!$C$4&amp;"-"&amp;'BH (2)'!$A936,'BH (2)'!$B$7:$S$1006,F$5,0),"")</f>
        <v/>
      </c>
      <c r="G936" s="153" t="str">
        <f>IFERROR(VLOOKUP('BH (2)'!$C$4&amp;"-"&amp;'BH (2)'!$A936,'BH (2)'!$B$7:$S$1006,G$5,0),"")</f>
        <v/>
      </c>
      <c r="H936" s="154" t="str">
        <f>IFERROR(VLOOKUP('BH (2)'!$C$4&amp;"-"&amp;'BH (2)'!$A936,'BH (2)'!$B$7:$S$1006,H$5,0),"")</f>
        <v/>
      </c>
      <c r="I936" s="153" t="str">
        <f>IFERROR(VLOOKUP('BH (2)'!$C$4&amp;"-"&amp;'BH (2)'!$A936,'BH (2)'!$B$7:$S$1006,I$5,0),"")</f>
        <v/>
      </c>
      <c r="J936" s="155" t="str">
        <f>IFERROR(VLOOKUP('BH (2)'!$C$4&amp;"-"&amp;'BH (2)'!$A936,'BH (2)'!$B$7:$S$1006,J$5,0),"")</f>
        <v/>
      </c>
      <c r="K936" s="153" t="str">
        <f>IFERROR(VLOOKUP('BH (2)'!$C$4&amp;"-"&amp;'BH (2)'!$A936,'BH (2)'!$B$7:$S$1006,K$5,0),"")</f>
        <v/>
      </c>
      <c r="L936" s="150" t="str">
        <f>IFERROR(VLOOKUP('BH (2)'!$C$4&amp;"-"&amp;'BH (2)'!$A936,'BH (2)'!$B$7:$S$1006,L$5,0),"")</f>
        <v/>
      </c>
      <c r="M936" s="154" t="str">
        <f>IFERROR(VLOOKUP('BH (2)'!$C$4&amp;"-"&amp;'BH (2)'!$A936,'BH (2)'!$B$7:$S$1006,M$5,0),"")</f>
        <v/>
      </c>
      <c r="N936" s="150" t="str">
        <f>IFERROR(VLOOKUP('BH (2)'!$C$4&amp;"-"&amp;'BH (2)'!$A936,'BH (2)'!$B$7:$S$1006,N$5,0),"")</f>
        <v/>
      </c>
      <c r="O936" s="156" t="str">
        <f>IFERROR(VLOOKUP('BH (2)'!$C$4&amp;"-"&amp;'BH (2)'!$A936,'BH (2)'!$B$7:$S$1006,O$5,0),"")</f>
        <v/>
      </c>
      <c r="P936" s="148" t="str">
        <f>IFERROR(VLOOKUP('BH (2)'!$C$4&amp;"-"&amp;'BH (2)'!$A936,'BH (2)'!$B$7:$S$1006,P$5,0),"")</f>
        <v/>
      </c>
      <c r="Q936" s="157" t="str">
        <f>IFERROR(VLOOKUP('BH (2)'!$C$4&amp;"-"&amp;'BH (2)'!$A936,'BH (2)'!$B$7:$S$1006,Q$5,0),"")</f>
        <v/>
      </c>
      <c r="R936" s="158" t="str">
        <f>IFERROR(VLOOKUP('BH (2)'!$C$4&amp;"-"&amp;'BH (2)'!$A936,'BH (2)'!$B$7:$S$1006,R$5,0),"")</f>
        <v/>
      </c>
      <c r="S936" s="159" t="str">
        <f>IFERROR(VLOOKUP('BH (2)'!$C$4&amp;"-"&amp;'BH (2)'!$A936,'BH (2)'!$B$7:$S$1006,S$5,0),"")</f>
        <v/>
      </c>
      <c r="T936" s="26" t="str">
        <f t="shared" si="56"/>
        <v/>
      </c>
      <c r="U936" s="26" t="str">
        <f t="shared" si="57"/>
        <v/>
      </c>
      <c r="V936" s="26" t="str">
        <f t="shared" si="58"/>
        <v/>
      </c>
      <c r="W936" s="26" t="str">
        <f t="shared" si="59"/>
        <v/>
      </c>
    </row>
    <row r="937" spans="3:23" ht="45" customHeight="1" x14ac:dyDescent="0.25">
      <c r="C937" s="32">
        <v>931</v>
      </c>
      <c r="D937" s="150" t="str">
        <f>IFERROR(VLOOKUP('BH (2)'!$C$4&amp;"-"&amp;'BH (2)'!$A937,'BH (2)'!$B$7:$S$1006,D$5,0),"")</f>
        <v/>
      </c>
      <c r="E937" s="160" t="str">
        <f>IFERROR(VLOOKUP('BH (2)'!$C$4&amp;"-"&amp;'BH (2)'!$A937,'BH (2)'!$B$7:$S$1006,E$5,0),"")</f>
        <v/>
      </c>
      <c r="F937" s="152" t="str">
        <f>IFERROR(VLOOKUP('BH (2)'!$C$4&amp;"-"&amp;'BH (2)'!$A937,'BH (2)'!$B$7:$S$1006,F$5,0),"")</f>
        <v/>
      </c>
      <c r="G937" s="153" t="str">
        <f>IFERROR(VLOOKUP('BH (2)'!$C$4&amp;"-"&amp;'BH (2)'!$A937,'BH (2)'!$B$7:$S$1006,G$5,0),"")</f>
        <v/>
      </c>
      <c r="H937" s="154" t="str">
        <f>IFERROR(VLOOKUP('BH (2)'!$C$4&amp;"-"&amp;'BH (2)'!$A937,'BH (2)'!$B$7:$S$1006,H$5,0),"")</f>
        <v/>
      </c>
      <c r="I937" s="153" t="str">
        <f>IFERROR(VLOOKUP('BH (2)'!$C$4&amp;"-"&amp;'BH (2)'!$A937,'BH (2)'!$B$7:$S$1006,I$5,0),"")</f>
        <v/>
      </c>
      <c r="J937" s="155" t="str">
        <f>IFERROR(VLOOKUP('BH (2)'!$C$4&amp;"-"&amp;'BH (2)'!$A937,'BH (2)'!$B$7:$S$1006,J$5,0),"")</f>
        <v/>
      </c>
      <c r="K937" s="153" t="str">
        <f>IFERROR(VLOOKUP('BH (2)'!$C$4&amp;"-"&amp;'BH (2)'!$A937,'BH (2)'!$B$7:$S$1006,K$5,0),"")</f>
        <v/>
      </c>
      <c r="L937" s="150" t="str">
        <f>IFERROR(VLOOKUP('BH (2)'!$C$4&amp;"-"&amp;'BH (2)'!$A937,'BH (2)'!$B$7:$S$1006,L$5,0),"")</f>
        <v/>
      </c>
      <c r="M937" s="154" t="str">
        <f>IFERROR(VLOOKUP('BH (2)'!$C$4&amp;"-"&amp;'BH (2)'!$A937,'BH (2)'!$B$7:$S$1006,M$5,0),"")</f>
        <v/>
      </c>
      <c r="N937" s="150" t="str">
        <f>IFERROR(VLOOKUP('BH (2)'!$C$4&amp;"-"&amp;'BH (2)'!$A937,'BH (2)'!$B$7:$S$1006,N$5,0),"")</f>
        <v/>
      </c>
      <c r="O937" s="156" t="str">
        <f>IFERROR(VLOOKUP('BH (2)'!$C$4&amp;"-"&amp;'BH (2)'!$A937,'BH (2)'!$B$7:$S$1006,O$5,0),"")</f>
        <v/>
      </c>
      <c r="P937" s="148" t="str">
        <f>IFERROR(VLOOKUP('BH (2)'!$C$4&amp;"-"&amp;'BH (2)'!$A937,'BH (2)'!$B$7:$S$1006,P$5,0),"")</f>
        <v/>
      </c>
      <c r="Q937" s="157" t="str">
        <f>IFERROR(VLOOKUP('BH (2)'!$C$4&amp;"-"&amp;'BH (2)'!$A937,'BH (2)'!$B$7:$S$1006,Q$5,0),"")</f>
        <v/>
      </c>
      <c r="R937" s="158" t="str">
        <f>IFERROR(VLOOKUP('BH (2)'!$C$4&amp;"-"&amp;'BH (2)'!$A937,'BH (2)'!$B$7:$S$1006,R$5,0),"")</f>
        <v/>
      </c>
      <c r="S937" s="159" t="str">
        <f>IFERROR(VLOOKUP('BH (2)'!$C$4&amp;"-"&amp;'BH (2)'!$A937,'BH (2)'!$B$7:$S$1006,S$5,0),"")</f>
        <v/>
      </c>
      <c r="T937" s="26" t="str">
        <f t="shared" si="56"/>
        <v/>
      </c>
      <c r="U937" s="26" t="str">
        <f t="shared" si="57"/>
        <v/>
      </c>
      <c r="V937" s="26" t="str">
        <f t="shared" si="58"/>
        <v/>
      </c>
      <c r="W937" s="26" t="str">
        <f t="shared" si="59"/>
        <v/>
      </c>
    </row>
    <row r="938" spans="3:23" ht="45" customHeight="1" x14ac:dyDescent="0.25">
      <c r="C938" s="32">
        <v>932</v>
      </c>
      <c r="D938" s="150" t="str">
        <f>IFERROR(VLOOKUP('BH (2)'!$C$4&amp;"-"&amp;'BH (2)'!$A938,'BH (2)'!$B$7:$S$1006,D$5,0),"")</f>
        <v/>
      </c>
      <c r="E938" s="160" t="str">
        <f>IFERROR(VLOOKUP('BH (2)'!$C$4&amp;"-"&amp;'BH (2)'!$A938,'BH (2)'!$B$7:$S$1006,E$5,0),"")</f>
        <v/>
      </c>
      <c r="F938" s="152" t="str">
        <f>IFERROR(VLOOKUP('BH (2)'!$C$4&amp;"-"&amp;'BH (2)'!$A938,'BH (2)'!$B$7:$S$1006,F$5,0),"")</f>
        <v/>
      </c>
      <c r="G938" s="153" t="str">
        <f>IFERROR(VLOOKUP('BH (2)'!$C$4&amp;"-"&amp;'BH (2)'!$A938,'BH (2)'!$B$7:$S$1006,G$5,0),"")</f>
        <v/>
      </c>
      <c r="H938" s="154" t="str">
        <f>IFERROR(VLOOKUP('BH (2)'!$C$4&amp;"-"&amp;'BH (2)'!$A938,'BH (2)'!$B$7:$S$1006,H$5,0),"")</f>
        <v/>
      </c>
      <c r="I938" s="153" t="str">
        <f>IFERROR(VLOOKUP('BH (2)'!$C$4&amp;"-"&amp;'BH (2)'!$A938,'BH (2)'!$B$7:$S$1006,I$5,0),"")</f>
        <v/>
      </c>
      <c r="J938" s="155" t="str">
        <f>IFERROR(VLOOKUP('BH (2)'!$C$4&amp;"-"&amp;'BH (2)'!$A938,'BH (2)'!$B$7:$S$1006,J$5,0),"")</f>
        <v/>
      </c>
      <c r="K938" s="153" t="str">
        <f>IFERROR(VLOOKUP('BH (2)'!$C$4&amp;"-"&amp;'BH (2)'!$A938,'BH (2)'!$B$7:$S$1006,K$5,0),"")</f>
        <v/>
      </c>
      <c r="L938" s="150" t="str">
        <f>IFERROR(VLOOKUP('BH (2)'!$C$4&amp;"-"&amp;'BH (2)'!$A938,'BH (2)'!$B$7:$S$1006,L$5,0),"")</f>
        <v/>
      </c>
      <c r="M938" s="154" t="str">
        <f>IFERROR(VLOOKUP('BH (2)'!$C$4&amp;"-"&amp;'BH (2)'!$A938,'BH (2)'!$B$7:$S$1006,M$5,0),"")</f>
        <v/>
      </c>
      <c r="N938" s="150" t="str">
        <f>IFERROR(VLOOKUP('BH (2)'!$C$4&amp;"-"&amp;'BH (2)'!$A938,'BH (2)'!$B$7:$S$1006,N$5,0),"")</f>
        <v/>
      </c>
      <c r="O938" s="156" t="str">
        <f>IFERROR(VLOOKUP('BH (2)'!$C$4&amp;"-"&amp;'BH (2)'!$A938,'BH (2)'!$B$7:$S$1006,O$5,0),"")</f>
        <v/>
      </c>
      <c r="P938" s="148" t="str">
        <f>IFERROR(VLOOKUP('BH (2)'!$C$4&amp;"-"&amp;'BH (2)'!$A938,'BH (2)'!$B$7:$S$1006,P$5,0),"")</f>
        <v/>
      </c>
      <c r="Q938" s="157" t="str">
        <f>IFERROR(VLOOKUP('BH (2)'!$C$4&amp;"-"&amp;'BH (2)'!$A938,'BH (2)'!$B$7:$S$1006,Q$5,0),"")</f>
        <v/>
      </c>
      <c r="R938" s="158" t="str">
        <f>IFERROR(VLOOKUP('BH (2)'!$C$4&amp;"-"&amp;'BH (2)'!$A938,'BH (2)'!$B$7:$S$1006,R$5,0),"")</f>
        <v/>
      </c>
      <c r="S938" s="159" t="str">
        <f>IFERROR(VLOOKUP('BH (2)'!$C$4&amp;"-"&amp;'BH (2)'!$A938,'BH (2)'!$B$7:$S$1006,S$5,0),"")</f>
        <v/>
      </c>
      <c r="T938" s="26" t="str">
        <f t="shared" si="56"/>
        <v/>
      </c>
      <c r="U938" s="26" t="str">
        <f t="shared" si="57"/>
        <v/>
      </c>
      <c r="V938" s="26" t="str">
        <f t="shared" si="58"/>
        <v/>
      </c>
      <c r="W938" s="26" t="str">
        <f t="shared" si="59"/>
        <v/>
      </c>
    </row>
    <row r="939" spans="3:23" ht="45" customHeight="1" x14ac:dyDescent="0.25">
      <c r="C939" s="32">
        <v>933</v>
      </c>
      <c r="D939" s="150" t="str">
        <f>IFERROR(VLOOKUP('BH (2)'!$C$4&amp;"-"&amp;'BH (2)'!$A939,'BH (2)'!$B$7:$S$1006,D$5,0),"")</f>
        <v/>
      </c>
      <c r="E939" s="160" t="str">
        <f>IFERROR(VLOOKUP('BH (2)'!$C$4&amp;"-"&amp;'BH (2)'!$A939,'BH (2)'!$B$7:$S$1006,E$5,0),"")</f>
        <v/>
      </c>
      <c r="F939" s="152" t="str">
        <f>IFERROR(VLOOKUP('BH (2)'!$C$4&amp;"-"&amp;'BH (2)'!$A939,'BH (2)'!$B$7:$S$1006,F$5,0),"")</f>
        <v/>
      </c>
      <c r="G939" s="153" t="str">
        <f>IFERROR(VLOOKUP('BH (2)'!$C$4&amp;"-"&amp;'BH (2)'!$A939,'BH (2)'!$B$7:$S$1006,G$5,0),"")</f>
        <v/>
      </c>
      <c r="H939" s="154" t="str">
        <f>IFERROR(VLOOKUP('BH (2)'!$C$4&amp;"-"&amp;'BH (2)'!$A939,'BH (2)'!$B$7:$S$1006,H$5,0),"")</f>
        <v/>
      </c>
      <c r="I939" s="153" t="str">
        <f>IFERROR(VLOOKUP('BH (2)'!$C$4&amp;"-"&amp;'BH (2)'!$A939,'BH (2)'!$B$7:$S$1006,I$5,0),"")</f>
        <v/>
      </c>
      <c r="J939" s="155" t="str">
        <f>IFERROR(VLOOKUP('BH (2)'!$C$4&amp;"-"&amp;'BH (2)'!$A939,'BH (2)'!$B$7:$S$1006,J$5,0),"")</f>
        <v/>
      </c>
      <c r="K939" s="153" t="str">
        <f>IFERROR(VLOOKUP('BH (2)'!$C$4&amp;"-"&amp;'BH (2)'!$A939,'BH (2)'!$B$7:$S$1006,K$5,0),"")</f>
        <v/>
      </c>
      <c r="L939" s="150" t="str">
        <f>IFERROR(VLOOKUP('BH (2)'!$C$4&amp;"-"&amp;'BH (2)'!$A939,'BH (2)'!$B$7:$S$1006,L$5,0),"")</f>
        <v/>
      </c>
      <c r="M939" s="154" t="str">
        <f>IFERROR(VLOOKUP('BH (2)'!$C$4&amp;"-"&amp;'BH (2)'!$A939,'BH (2)'!$B$7:$S$1006,M$5,0),"")</f>
        <v/>
      </c>
      <c r="N939" s="150" t="str">
        <f>IFERROR(VLOOKUP('BH (2)'!$C$4&amp;"-"&amp;'BH (2)'!$A939,'BH (2)'!$B$7:$S$1006,N$5,0),"")</f>
        <v/>
      </c>
      <c r="O939" s="156" t="str">
        <f>IFERROR(VLOOKUP('BH (2)'!$C$4&amp;"-"&amp;'BH (2)'!$A939,'BH (2)'!$B$7:$S$1006,O$5,0),"")</f>
        <v/>
      </c>
      <c r="P939" s="148" t="str">
        <f>IFERROR(VLOOKUP('BH (2)'!$C$4&amp;"-"&amp;'BH (2)'!$A939,'BH (2)'!$B$7:$S$1006,P$5,0),"")</f>
        <v/>
      </c>
      <c r="Q939" s="157" t="str">
        <f>IFERROR(VLOOKUP('BH (2)'!$C$4&amp;"-"&amp;'BH (2)'!$A939,'BH (2)'!$B$7:$S$1006,Q$5,0),"")</f>
        <v/>
      </c>
      <c r="R939" s="158" t="str">
        <f>IFERROR(VLOOKUP('BH (2)'!$C$4&amp;"-"&amp;'BH (2)'!$A939,'BH (2)'!$B$7:$S$1006,R$5,0),"")</f>
        <v/>
      </c>
      <c r="S939" s="159" t="str">
        <f>IFERROR(VLOOKUP('BH (2)'!$C$4&amp;"-"&amp;'BH (2)'!$A939,'BH (2)'!$B$7:$S$1006,S$5,0),"")</f>
        <v/>
      </c>
      <c r="T939" s="26" t="str">
        <f t="shared" si="56"/>
        <v/>
      </c>
      <c r="U939" s="26" t="str">
        <f t="shared" si="57"/>
        <v/>
      </c>
      <c r="V939" s="26" t="str">
        <f t="shared" si="58"/>
        <v/>
      </c>
      <c r="W939" s="26" t="str">
        <f t="shared" si="59"/>
        <v/>
      </c>
    </row>
    <row r="940" spans="3:23" ht="45" customHeight="1" x14ac:dyDescent="0.25">
      <c r="C940" s="32">
        <v>934</v>
      </c>
      <c r="D940" s="150" t="str">
        <f>IFERROR(VLOOKUP('BH (2)'!$C$4&amp;"-"&amp;'BH (2)'!$A940,'BH (2)'!$B$7:$S$1006,D$5,0),"")</f>
        <v/>
      </c>
      <c r="E940" s="160" t="str">
        <f>IFERROR(VLOOKUP('BH (2)'!$C$4&amp;"-"&amp;'BH (2)'!$A940,'BH (2)'!$B$7:$S$1006,E$5,0),"")</f>
        <v/>
      </c>
      <c r="F940" s="152" t="str">
        <f>IFERROR(VLOOKUP('BH (2)'!$C$4&amp;"-"&amp;'BH (2)'!$A940,'BH (2)'!$B$7:$S$1006,F$5,0),"")</f>
        <v/>
      </c>
      <c r="G940" s="153" t="str">
        <f>IFERROR(VLOOKUP('BH (2)'!$C$4&amp;"-"&amp;'BH (2)'!$A940,'BH (2)'!$B$7:$S$1006,G$5,0),"")</f>
        <v/>
      </c>
      <c r="H940" s="154" t="str">
        <f>IFERROR(VLOOKUP('BH (2)'!$C$4&amp;"-"&amp;'BH (2)'!$A940,'BH (2)'!$B$7:$S$1006,H$5,0),"")</f>
        <v/>
      </c>
      <c r="I940" s="153" t="str">
        <f>IFERROR(VLOOKUP('BH (2)'!$C$4&amp;"-"&amp;'BH (2)'!$A940,'BH (2)'!$B$7:$S$1006,I$5,0),"")</f>
        <v/>
      </c>
      <c r="J940" s="155" t="str">
        <f>IFERROR(VLOOKUP('BH (2)'!$C$4&amp;"-"&amp;'BH (2)'!$A940,'BH (2)'!$B$7:$S$1006,J$5,0),"")</f>
        <v/>
      </c>
      <c r="K940" s="153" t="str">
        <f>IFERROR(VLOOKUP('BH (2)'!$C$4&amp;"-"&amp;'BH (2)'!$A940,'BH (2)'!$B$7:$S$1006,K$5,0),"")</f>
        <v/>
      </c>
      <c r="L940" s="150" t="str">
        <f>IFERROR(VLOOKUP('BH (2)'!$C$4&amp;"-"&amp;'BH (2)'!$A940,'BH (2)'!$B$7:$S$1006,L$5,0),"")</f>
        <v/>
      </c>
      <c r="M940" s="154" t="str">
        <f>IFERROR(VLOOKUP('BH (2)'!$C$4&amp;"-"&amp;'BH (2)'!$A940,'BH (2)'!$B$7:$S$1006,M$5,0),"")</f>
        <v/>
      </c>
      <c r="N940" s="150" t="str">
        <f>IFERROR(VLOOKUP('BH (2)'!$C$4&amp;"-"&amp;'BH (2)'!$A940,'BH (2)'!$B$7:$S$1006,N$5,0),"")</f>
        <v/>
      </c>
      <c r="O940" s="156" t="str">
        <f>IFERROR(VLOOKUP('BH (2)'!$C$4&amp;"-"&amp;'BH (2)'!$A940,'BH (2)'!$B$7:$S$1006,O$5,0),"")</f>
        <v/>
      </c>
      <c r="P940" s="148" t="str">
        <f>IFERROR(VLOOKUP('BH (2)'!$C$4&amp;"-"&amp;'BH (2)'!$A940,'BH (2)'!$B$7:$S$1006,P$5,0),"")</f>
        <v/>
      </c>
      <c r="Q940" s="157" t="str">
        <f>IFERROR(VLOOKUP('BH (2)'!$C$4&amp;"-"&amp;'BH (2)'!$A940,'BH (2)'!$B$7:$S$1006,Q$5,0),"")</f>
        <v/>
      </c>
      <c r="R940" s="158" t="str">
        <f>IFERROR(VLOOKUP('BH (2)'!$C$4&amp;"-"&amp;'BH (2)'!$A940,'BH (2)'!$B$7:$S$1006,R$5,0),"")</f>
        <v/>
      </c>
      <c r="S940" s="159" t="str">
        <f>IFERROR(VLOOKUP('BH (2)'!$C$4&amp;"-"&amp;'BH (2)'!$A940,'BH (2)'!$B$7:$S$1006,S$5,0),"")</f>
        <v/>
      </c>
      <c r="T940" s="26" t="str">
        <f t="shared" si="56"/>
        <v/>
      </c>
      <c r="U940" s="26" t="str">
        <f t="shared" si="57"/>
        <v/>
      </c>
      <c r="V940" s="26" t="str">
        <f t="shared" si="58"/>
        <v/>
      </c>
      <c r="W940" s="26" t="str">
        <f t="shared" si="59"/>
        <v/>
      </c>
    </row>
    <row r="941" spans="3:23" ht="45" customHeight="1" x14ac:dyDescent="0.25">
      <c r="C941" s="32">
        <v>935</v>
      </c>
      <c r="D941" s="150" t="str">
        <f>IFERROR(VLOOKUP('BH (2)'!$C$4&amp;"-"&amp;'BH (2)'!$A941,'BH (2)'!$B$7:$S$1006,D$5,0),"")</f>
        <v/>
      </c>
      <c r="E941" s="160" t="str">
        <f>IFERROR(VLOOKUP('BH (2)'!$C$4&amp;"-"&amp;'BH (2)'!$A941,'BH (2)'!$B$7:$S$1006,E$5,0),"")</f>
        <v/>
      </c>
      <c r="F941" s="152" t="str">
        <f>IFERROR(VLOOKUP('BH (2)'!$C$4&amp;"-"&amp;'BH (2)'!$A941,'BH (2)'!$B$7:$S$1006,F$5,0),"")</f>
        <v/>
      </c>
      <c r="G941" s="153" t="str">
        <f>IFERROR(VLOOKUP('BH (2)'!$C$4&amp;"-"&amp;'BH (2)'!$A941,'BH (2)'!$B$7:$S$1006,G$5,0),"")</f>
        <v/>
      </c>
      <c r="H941" s="154" t="str">
        <f>IFERROR(VLOOKUP('BH (2)'!$C$4&amp;"-"&amp;'BH (2)'!$A941,'BH (2)'!$B$7:$S$1006,H$5,0),"")</f>
        <v/>
      </c>
      <c r="I941" s="153" t="str">
        <f>IFERROR(VLOOKUP('BH (2)'!$C$4&amp;"-"&amp;'BH (2)'!$A941,'BH (2)'!$B$7:$S$1006,I$5,0),"")</f>
        <v/>
      </c>
      <c r="J941" s="155" t="str">
        <f>IFERROR(VLOOKUP('BH (2)'!$C$4&amp;"-"&amp;'BH (2)'!$A941,'BH (2)'!$B$7:$S$1006,J$5,0),"")</f>
        <v/>
      </c>
      <c r="K941" s="153" t="str">
        <f>IFERROR(VLOOKUP('BH (2)'!$C$4&amp;"-"&amp;'BH (2)'!$A941,'BH (2)'!$B$7:$S$1006,K$5,0),"")</f>
        <v/>
      </c>
      <c r="L941" s="150" t="str">
        <f>IFERROR(VLOOKUP('BH (2)'!$C$4&amp;"-"&amp;'BH (2)'!$A941,'BH (2)'!$B$7:$S$1006,L$5,0),"")</f>
        <v/>
      </c>
      <c r="M941" s="154" t="str">
        <f>IFERROR(VLOOKUP('BH (2)'!$C$4&amp;"-"&amp;'BH (2)'!$A941,'BH (2)'!$B$7:$S$1006,M$5,0),"")</f>
        <v/>
      </c>
      <c r="N941" s="150" t="str">
        <f>IFERROR(VLOOKUP('BH (2)'!$C$4&amp;"-"&amp;'BH (2)'!$A941,'BH (2)'!$B$7:$S$1006,N$5,0),"")</f>
        <v/>
      </c>
      <c r="O941" s="156" t="str">
        <f>IFERROR(VLOOKUP('BH (2)'!$C$4&amp;"-"&amp;'BH (2)'!$A941,'BH (2)'!$B$7:$S$1006,O$5,0),"")</f>
        <v/>
      </c>
      <c r="P941" s="148" t="str">
        <f>IFERROR(VLOOKUP('BH (2)'!$C$4&amp;"-"&amp;'BH (2)'!$A941,'BH (2)'!$B$7:$S$1006,P$5,0),"")</f>
        <v/>
      </c>
      <c r="Q941" s="157" t="str">
        <f>IFERROR(VLOOKUP('BH (2)'!$C$4&amp;"-"&amp;'BH (2)'!$A941,'BH (2)'!$B$7:$S$1006,Q$5,0),"")</f>
        <v/>
      </c>
      <c r="R941" s="158" t="str">
        <f>IFERROR(VLOOKUP('BH (2)'!$C$4&amp;"-"&amp;'BH (2)'!$A941,'BH (2)'!$B$7:$S$1006,R$5,0),"")</f>
        <v/>
      </c>
      <c r="S941" s="159" t="str">
        <f>IFERROR(VLOOKUP('BH (2)'!$C$4&amp;"-"&amp;'BH (2)'!$A941,'BH (2)'!$B$7:$S$1006,S$5,0),"")</f>
        <v/>
      </c>
      <c r="T941" s="26" t="str">
        <f t="shared" si="56"/>
        <v/>
      </c>
      <c r="U941" s="26" t="str">
        <f t="shared" si="57"/>
        <v/>
      </c>
      <c r="V941" s="26" t="str">
        <f t="shared" si="58"/>
        <v/>
      </c>
      <c r="W941" s="26" t="str">
        <f t="shared" si="59"/>
        <v/>
      </c>
    </row>
    <row r="942" spans="3:23" ht="45" customHeight="1" x14ac:dyDescent="0.25">
      <c r="C942" s="32">
        <v>936</v>
      </c>
      <c r="D942" s="150" t="str">
        <f>IFERROR(VLOOKUP('BH (2)'!$C$4&amp;"-"&amp;'BH (2)'!$A942,'BH (2)'!$B$7:$S$1006,D$5,0),"")</f>
        <v/>
      </c>
      <c r="E942" s="160" t="str">
        <f>IFERROR(VLOOKUP('BH (2)'!$C$4&amp;"-"&amp;'BH (2)'!$A942,'BH (2)'!$B$7:$S$1006,E$5,0),"")</f>
        <v/>
      </c>
      <c r="F942" s="152" t="str">
        <f>IFERROR(VLOOKUP('BH (2)'!$C$4&amp;"-"&amp;'BH (2)'!$A942,'BH (2)'!$B$7:$S$1006,F$5,0),"")</f>
        <v/>
      </c>
      <c r="G942" s="153" t="str">
        <f>IFERROR(VLOOKUP('BH (2)'!$C$4&amp;"-"&amp;'BH (2)'!$A942,'BH (2)'!$B$7:$S$1006,G$5,0),"")</f>
        <v/>
      </c>
      <c r="H942" s="154" t="str">
        <f>IFERROR(VLOOKUP('BH (2)'!$C$4&amp;"-"&amp;'BH (2)'!$A942,'BH (2)'!$B$7:$S$1006,H$5,0),"")</f>
        <v/>
      </c>
      <c r="I942" s="153" t="str">
        <f>IFERROR(VLOOKUP('BH (2)'!$C$4&amp;"-"&amp;'BH (2)'!$A942,'BH (2)'!$B$7:$S$1006,I$5,0),"")</f>
        <v/>
      </c>
      <c r="J942" s="155" t="str">
        <f>IFERROR(VLOOKUP('BH (2)'!$C$4&amp;"-"&amp;'BH (2)'!$A942,'BH (2)'!$B$7:$S$1006,J$5,0),"")</f>
        <v/>
      </c>
      <c r="K942" s="153" t="str">
        <f>IFERROR(VLOOKUP('BH (2)'!$C$4&amp;"-"&amp;'BH (2)'!$A942,'BH (2)'!$B$7:$S$1006,K$5,0),"")</f>
        <v/>
      </c>
      <c r="L942" s="150" t="str">
        <f>IFERROR(VLOOKUP('BH (2)'!$C$4&amp;"-"&amp;'BH (2)'!$A942,'BH (2)'!$B$7:$S$1006,L$5,0),"")</f>
        <v/>
      </c>
      <c r="M942" s="154" t="str">
        <f>IFERROR(VLOOKUP('BH (2)'!$C$4&amp;"-"&amp;'BH (2)'!$A942,'BH (2)'!$B$7:$S$1006,M$5,0),"")</f>
        <v/>
      </c>
      <c r="N942" s="150" t="str">
        <f>IFERROR(VLOOKUP('BH (2)'!$C$4&amp;"-"&amp;'BH (2)'!$A942,'BH (2)'!$B$7:$S$1006,N$5,0),"")</f>
        <v/>
      </c>
      <c r="O942" s="156" t="str">
        <f>IFERROR(VLOOKUP('BH (2)'!$C$4&amp;"-"&amp;'BH (2)'!$A942,'BH (2)'!$B$7:$S$1006,O$5,0),"")</f>
        <v/>
      </c>
      <c r="P942" s="148" t="str">
        <f>IFERROR(VLOOKUP('BH (2)'!$C$4&amp;"-"&amp;'BH (2)'!$A942,'BH (2)'!$B$7:$S$1006,P$5,0),"")</f>
        <v/>
      </c>
      <c r="Q942" s="157" t="str">
        <f>IFERROR(VLOOKUP('BH (2)'!$C$4&amp;"-"&amp;'BH (2)'!$A942,'BH (2)'!$B$7:$S$1006,Q$5,0),"")</f>
        <v/>
      </c>
      <c r="R942" s="158" t="str">
        <f>IFERROR(VLOOKUP('BH (2)'!$C$4&amp;"-"&amp;'BH (2)'!$A942,'BH (2)'!$B$7:$S$1006,R$5,0),"")</f>
        <v/>
      </c>
      <c r="S942" s="159" t="str">
        <f>IFERROR(VLOOKUP('BH (2)'!$C$4&amp;"-"&amp;'BH (2)'!$A942,'BH (2)'!$B$7:$S$1006,S$5,0),"")</f>
        <v/>
      </c>
      <c r="T942" s="26" t="str">
        <f t="shared" si="56"/>
        <v/>
      </c>
      <c r="U942" s="26" t="str">
        <f t="shared" si="57"/>
        <v/>
      </c>
      <c r="V942" s="26" t="str">
        <f t="shared" si="58"/>
        <v/>
      </c>
      <c r="W942" s="26" t="str">
        <f t="shared" si="59"/>
        <v/>
      </c>
    </row>
    <row r="943" spans="3:23" ht="45" customHeight="1" x14ac:dyDescent="0.25">
      <c r="C943" s="32">
        <v>937</v>
      </c>
      <c r="D943" s="150" t="str">
        <f>IFERROR(VLOOKUP('BH (2)'!$C$4&amp;"-"&amp;'BH (2)'!$A943,'BH (2)'!$B$7:$S$1006,D$5,0),"")</f>
        <v/>
      </c>
      <c r="E943" s="160" t="str">
        <f>IFERROR(VLOOKUP('BH (2)'!$C$4&amp;"-"&amp;'BH (2)'!$A943,'BH (2)'!$B$7:$S$1006,E$5,0),"")</f>
        <v/>
      </c>
      <c r="F943" s="152" t="str">
        <f>IFERROR(VLOOKUP('BH (2)'!$C$4&amp;"-"&amp;'BH (2)'!$A943,'BH (2)'!$B$7:$S$1006,F$5,0),"")</f>
        <v/>
      </c>
      <c r="G943" s="153" t="str">
        <f>IFERROR(VLOOKUP('BH (2)'!$C$4&amp;"-"&amp;'BH (2)'!$A943,'BH (2)'!$B$7:$S$1006,G$5,0),"")</f>
        <v/>
      </c>
      <c r="H943" s="154" t="str">
        <f>IFERROR(VLOOKUP('BH (2)'!$C$4&amp;"-"&amp;'BH (2)'!$A943,'BH (2)'!$B$7:$S$1006,H$5,0),"")</f>
        <v/>
      </c>
      <c r="I943" s="153" t="str">
        <f>IFERROR(VLOOKUP('BH (2)'!$C$4&amp;"-"&amp;'BH (2)'!$A943,'BH (2)'!$B$7:$S$1006,I$5,0),"")</f>
        <v/>
      </c>
      <c r="J943" s="155" t="str">
        <f>IFERROR(VLOOKUP('BH (2)'!$C$4&amp;"-"&amp;'BH (2)'!$A943,'BH (2)'!$B$7:$S$1006,J$5,0),"")</f>
        <v/>
      </c>
      <c r="K943" s="153" t="str">
        <f>IFERROR(VLOOKUP('BH (2)'!$C$4&amp;"-"&amp;'BH (2)'!$A943,'BH (2)'!$B$7:$S$1006,K$5,0),"")</f>
        <v/>
      </c>
      <c r="L943" s="150" t="str">
        <f>IFERROR(VLOOKUP('BH (2)'!$C$4&amp;"-"&amp;'BH (2)'!$A943,'BH (2)'!$B$7:$S$1006,L$5,0),"")</f>
        <v/>
      </c>
      <c r="M943" s="154" t="str">
        <f>IFERROR(VLOOKUP('BH (2)'!$C$4&amp;"-"&amp;'BH (2)'!$A943,'BH (2)'!$B$7:$S$1006,M$5,0),"")</f>
        <v/>
      </c>
      <c r="N943" s="150" t="str">
        <f>IFERROR(VLOOKUP('BH (2)'!$C$4&amp;"-"&amp;'BH (2)'!$A943,'BH (2)'!$B$7:$S$1006,N$5,0),"")</f>
        <v/>
      </c>
      <c r="O943" s="156" t="str">
        <f>IFERROR(VLOOKUP('BH (2)'!$C$4&amp;"-"&amp;'BH (2)'!$A943,'BH (2)'!$B$7:$S$1006,O$5,0),"")</f>
        <v/>
      </c>
      <c r="P943" s="148" t="str">
        <f>IFERROR(VLOOKUP('BH (2)'!$C$4&amp;"-"&amp;'BH (2)'!$A943,'BH (2)'!$B$7:$S$1006,P$5,0),"")</f>
        <v/>
      </c>
      <c r="Q943" s="157" t="str">
        <f>IFERROR(VLOOKUP('BH (2)'!$C$4&amp;"-"&amp;'BH (2)'!$A943,'BH (2)'!$B$7:$S$1006,Q$5,0),"")</f>
        <v/>
      </c>
      <c r="R943" s="158" t="str">
        <f>IFERROR(VLOOKUP('BH (2)'!$C$4&amp;"-"&amp;'BH (2)'!$A943,'BH (2)'!$B$7:$S$1006,R$5,0),"")</f>
        <v/>
      </c>
      <c r="S943" s="159" t="str">
        <f>IFERROR(VLOOKUP('BH (2)'!$C$4&amp;"-"&amp;'BH (2)'!$A943,'BH (2)'!$B$7:$S$1006,S$5,0),"")</f>
        <v/>
      </c>
      <c r="T943" s="26" t="str">
        <f t="shared" si="56"/>
        <v/>
      </c>
      <c r="U943" s="26" t="str">
        <f t="shared" si="57"/>
        <v/>
      </c>
      <c r="V943" s="26" t="str">
        <f t="shared" si="58"/>
        <v/>
      </c>
      <c r="W943" s="26" t="str">
        <f t="shared" si="59"/>
        <v/>
      </c>
    </row>
    <row r="944" spans="3:23" ht="45" customHeight="1" x14ac:dyDescent="0.25">
      <c r="C944" s="32">
        <v>938</v>
      </c>
      <c r="D944" s="150" t="str">
        <f>IFERROR(VLOOKUP('BH (2)'!$C$4&amp;"-"&amp;'BH (2)'!$A944,'BH (2)'!$B$7:$S$1006,D$5,0),"")</f>
        <v/>
      </c>
      <c r="E944" s="160" t="str">
        <f>IFERROR(VLOOKUP('BH (2)'!$C$4&amp;"-"&amp;'BH (2)'!$A944,'BH (2)'!$B$7:$S$1006,E$5,0),"")</f>
        <v/>
      </c>
      <c r="F944" s="152" t="str">
        <f>IFERROR(VLOOKUP('BH (2)'!$C$4&amp;"-"&amp;'BH (2)'!$A944,'BH (2)'!$B$7:$S$1006,F$5,0),"")</f>
        <v/>
      </c>
      <c r="G944" s="153" t="str">
        <f>IFERROR(VLOOKUP('BH (2)'!$C$4&amp;"-"&amp;'BH (2)'!$A944,'BH (2)'!$B$7:$S$1006,G$5,0),"")</f>
        <v/>
      </c>
      <c r="H944" s="154" t="str">
        <f>IFERROR(VLOOKUP('BH (2)'!$C$4&amp;"-"&amp;'BH (2)'!$A944,'BH (2)'!$B$7:$S$1006,H$5,0),"")</f>
        <v/>
      </c>
      <c r="I944" s="153" t="str">
        <f>IFERROR(VLOOKUP('BH (2)'!$C$4&amp;"-"&amp;'BH (2)'!$A944,'BH (2)'!$B$7:$S$1006,I$5,0),"")</f>
        <v/>
      </c>
      <c r="J944" s="155" t="str">
        <f>IFERROR(VLOOKUP('BH (2)'!$C$4&amp;"-"&amp;'BH (2)'!$A944,'BH (2)'!$B$7:$S$1006,J$5,0),"")</f>
        <v/>
      </c>
      <c r="K944" s="153" t="str">
        <f>IFERROR(VLOOKUP('BH (2)'!$C$4&amp;"-"&amp;'BH (2)'!$A944,'BH (2)'!$B$7:$S$1006,K$5,0),"")</f>
        <v/>
      </c>
      <c r="L944" s="150" t="str">
        <f>IFERROR(VLOOKUP('BH (2)'!$C$4&amp;"-"&amp;'BH (2)'!$A944,'BH (2)'!$B$7:$S$1006,L$5,0),"")</f>
        <v/>
      </c>
      <c r="M944" s="154" t="str">
        <f>IFERROR(VLOOKUP('BH (2)'!$C$4&amp;"-"&amp;'BH (2)'!$A944,'BH (2)'!$B$7:$S$1006,M$5,0),"")</f>
        <v/>
      </c>
      <c r="N944" s="150" t="str">
        <f>IFERROR(VLOOKUP('BH (2)'!$C$4&amp;"-"&amp;'BH (2)'!$A944,'BH (2)'!$B$7:$S$1006,N$5,0),"")</f>
        <v/>
      </c>
      <c r="O944" s="156" t="str">
        <f>IFERROR(VLOOKUP('BH (2)'!$C$4&amp;"-"&amp;'BH (2)'!$A944,'BH (2)'!$B$7:$S$1006,O$5,0),"")</f>
        <v/>
      </c>
      <c r="P944" s="148" t="str">
        <f>IFERROR(VLOOKUP('BH (2)'!$C$4&amp;"-"&amp;'BH (2)'!$A944,'BH (2)'!$B$7:$S$1006,P$5,0),"")</f>
        <v/>
      </c>
      <c r="Q944" s="157" t="str">
        <f>IFERROR(VLOOKUP('BH (2)'!$C$4&amp;"-"&amp;'BH (2)'!$A944,'BH (2)'!$B$7:$S$1006,Q$5,0),"")</f>
        <v/>
      </c>
      <c r="R944" s="158" t="str">
        <f>IFERROR(VLOOKUP('BH (2)'!$C$4&amp;"-"&amp;'BH (2)'!$A944,'BH (2)'!$B$7:$S$1006,R$5,0),"")</f>
        <v/>
      </c>
      <c r="S944" s="159" t="str">
        <f>IFERROR(VLOOKUP('BH (2)'!$C$4&amp;"-"&amp;'BH (2)'!$A944,'BH (2)'!$B$7:$S$1006,S$5,0),"")</f>
        <v/>
      </c>
      <c r="T944" s="26" t="str">
        <f t="shared" si="56"/>
        <v/>
      </c>
      <c r="U944" s="26" t="str">
        <f t="shared" si="57"/>
        <v/>
      </c>
      <c r="V944" s="26" t="str">
        <f t="shared" si="58"/>
        <v/>
      </c>
      <c r="W944" s="26" t="str">
        <f t="shared" si="59"/>
        <v/>
      </c>
    </row>
    <row r="945" spans="3:23" ht="45" customHeight="1" x14ac:dyDescent="0.25">
      <c r="C945" s="32">
        <v>939</v>
      </c>
      <c r="D945" s="150" t="str">
        <f>IFERROR(VLOOKUP('BH (2)'!$C$4&amp;"-"&amp;'BH (2)'!$A945,'BH (2)'!$B$7:$S$1006,D$5,0),"")</f>
        <v/>
      </c>
      <c r="E945" s="160" t="str">
        <f>IFERROR(VLOOKUP('BH (2)'!$C$4&amp;"-"&amp;'BH (2)'!$A945,'BH (2)'!$B$7:$S$1006,E$5,0),"")</f>
        <v/>
      </c>
      <c r="F945" s="152" t="str">
        <f>IFERROR(VLOOKUP('BH (2)'!$C$4&amp;"-"&amp;'BH (2)'!$A945,'BH (2)'!$B$7:$S$1006,F$5,0),"")</f>
        <v/>
      </c>
      <c r="G945" s="153" t="str">
        <f>IFERROR(VLOOKUP('BH (2)'!$C$4&amp;"-"&amp;'BH (2)'!$A945,'BH (2)'!$B$7:$S$1006,G$5,0),"")</f>
        <v/>
      </c>
      <c r="H945" s="154" t="str">
        <f>IFERROR(VLOOKUP('BH (2)'!$C$4&amp;"-"&amp;'BH (2)'!$A945,'BH (2)'!$B$7:$S$1006,H$5,0),"")</f>
        <v/>
      </c>
      <c r="I945" s="153" t="str">
        <f>IFERROR(VLOOKUP('BH (2)'!$C$4&amp;"-"&amp;'BH (2)'!$A945,'BH (2)'!$B$7:$S$1006,I$5,0),"")</f>
        <v/>
      </c>
      <c r="J945" s="155" t="str">
        <f>IFERROR(VLOOKUP('BH (2)'!$C$4&amp;"-"&amp;'BH (2)'!$A945,'BH (2)'!$B$7:$S$1006,J$5,0),"")</f>
        <v/>
      </c>
      <c r="K945" s="153" t="str">
        <f>IFERROR(VLOOKUP('BH (2)'!$C$4&amp;"-"&amp;'BH (2)'!$A945,'BH (2)'!$B$7:$S$1006,K$5,0),"")</f>
        <v/>
      </c>
      <c r="L945" s="150" t="str">
        <f>IFERROR(VLOOKUP('BH (2)'!$C$4&amp;"-"&amp;'BH (2)'!$A945,'BH (2)'!$B$7:$S$1006,L$5,0),"")</f>
        <v/>
      </c>
      <c r="M945" s="154" t="str">
        <f>IFERROR(VLOOKUP('BH (2)'!$C$4&amp;"-"&amp;'BH (2)'!$A945,'BH (2)'!$B$7:$S$1006,M$5,0),"")</f>
        <v/>
      </c>
      <c r="N945" s="150" t="str">
        <f>IFERROR(VLOOKUP('BH (2)'!$C$4&amp;"-"&amp;'BH (2)'!$A945,'BH (2)'!$B$7:$S$1006,N$5,0),"")</f>
        <v/>
      </c>
      <c r="O945" s="156" t="str">
        <f>IFERROR(VLOOKUP('BH (2)'!$C$4&amp;"-"&amp;'BH (2)'!$A945,'BH (2)'!$B$7:$S$1006,O$5,0),"")</f>
        <v/>
      </c>
      <c r="P945" s="148" t="str">
        <f>IFERROR(VLOOKUP('BH (2)'!$C$4&amp;"-"&amp;'BH (2)'!$A945,'BH (2)'!$B$7:$S$1006,P$5,0),"")</f>
        <v/>
      </c>
      <c r="Q945" s="157" t="str">
        <f>IFERROR(VLOOKUP('BH (2)'!$C$4&amp;"-"&amp;'BH (2)'!$A945,'BH (2)'!$B$7:$S$1006,Q$5,0),"")</f>
        <v/>
      </c>
      <c r="R945" s="158" t="str">
        <f>IFERROR(VLOOKUP('BH (2)'!$C$4&amp;"-"&amp;'BH (2)'!$A945,'BH (2)'!$B$7:$S$1006,R$5,0),"")</f>
        <v/>
      </c>
      <c r="S945" s="159" t="str">
        <f>IFERROR(VLOOKUP('BH (2)'!$C$4&amp;"-"&amp;'BH (2)'!$A945,'BH (2)'!$B$7:$S$1006,S$5,0),"")</f>
        <v/>
      </c>
      <c r="T945" s="26" t="str">
        <f t="shared" si="56"/>
        <v/>
      </c>
      <c r="U945" s="26" t="str">
        <f t="shared" si="57"/>
        <v/>
      </c>
      <c r="V945" s="26" t="str">
        <f t="shared" si="58"/>
        <v/>
      </c>
      <c r="W945" s="26" t="str">
        <f t="shared" si="59"/>
        <v/>
      </c>
    </row>
    <row r="946" spans="3:23" ht="45" customHeight="1" x14ac:dyDescent="0.25">
      <c r="C946" s="32">
        <v>940</v>
      </c>
      <c r="D946" s="150" t="str">
        <f>IFERROR(VLOOKUP('BH (2)'!$C$4&amp;"-"&amp;'BH (2)'!$A946,'BH (2)'!$B$7:$S$1006,D$5,0),"")</f>
        <v/>
      </c>
      <c r="E946" s="160" t="str">
        <f>IFERROR(VLOOKUP('BH (2)'!$C$4&amp;"-"&amp;'BH (2)'!$A946,'BH (2)'!$B$7:$S$1006,E$5,0),"")</f>
        <v/>
      </c>
      <c r="F946" s="152" t="str">
        <f>IFERROR(VLOOKUP('BH (2)'!$C$4&amp;"-"&amp;'BH (2)'!$A946,'BH (2)'!$B$7:$S$1006,F$5,0),"")</f>
        <v/>
      </c>
      <c r="G946" s="153" t="str">
        <f>IFERROR(VLOOKUP('BH (2)'!$C$4&amp;"-"&amp;'BH (2)'!$A946,'BH (2)'!$B$7:$S$1006,G$5,0),"")</f>
        <v/>
      </c>
      <c r="H946" s="154" t="str">
        <f>IFERROR(VLOOKUP('BH (2)'!$C$4&amp;"-"&amp;'BH (2)'!$A946,'BH (2)'!$B$7:$S$1006,H$5,0),"")</f>
        <v/>
      </c>
      <c r="I946" s="153" t="str">
        <f>IFERROR(VLOOKUP('BH (2)'!$C$4&amp;"-"&amp;'BH (2)'!$A946,'BH (2)'!$B$7:$S$1006,I$5,0),"")</f>
        <v/>
      </c>
      <c r="J946" s="155" t="str">
        <f>IFERROR(VLOOKUP('BH (2)'!$C$4&amp;"-"&amp;'BH (2)'!$A946,'BH (2)'!$B$7:$S$1006,J$5,0),"")</f>
        <v/>
      </c>
      <c r="K946" s="153" t="str">
        <f>IFERROR(VLOOKUP('BH (2)'!$C$4&amp;"-"&amp;'BH (2)'!$A946,'BH (2)'!$B$7:$S$1006,K$5,0),"")</f>
        <v/>
      </c>
      <c r="L946" s="150" t="str">
        <f>IFERROR(VLOOKUP('BH (2)'!$C$4&amp;"-"&amp;'BH (2)'!$A946,'BH (2)'!$B$7:$S$1006,L$5,0),"")</f>
        <v/>
      </c>
      <c r="M946" s="154" t="str">
        <f>IFERROR(VLOOKUP('BH (2)'!$C$4&amp;"-"&amp;'BH (2)'!$A946,'BH (2)'!$B$7:$S$1006,M$5,0),"")</f>
        <v/>
      </c>
      <c r="N946" s="150" t="str">
        <f>IFERROR(VLOOKUP('BH (2)'!$C$4&amp;"-"&amp;'BH (2)'!$A946,'BH (2)'!$B$7:$S$1006,N$5,0),"")</f>
        <v/>
      </c>
      <c r="O946" s="156" t="str">
        <f>IFERROR(VLOOKUP('BH (2)'!$C$4&amp;"-"&amp;'BH (2)'!$A946,'BH (2)'!$B$7:$S$1006,O$5,0),"")</f>
        <v/>
      </c>
      <c r="P946" s="148" t="str">
        <f>IFERROR(VLOOKUP('BH (2)'!$C$4&amp;"-"&amp;'BH (2)'!$A946,'BH (2)'!$B$7:$S$1006,P$5,0),"")</f>
        <v/>
      </c>
      <c r="Q946" s="157" t="str">
        <f>IFERROR(VLOOKUP('BH (2)'!$C$4&amp;"-"&amp;'BH (2)'!$A946,'BH (2)'!$B$7:$S$1006,Q$5,0),"")</f>
        <v/>
      </c>
      <c r="R946" s="158" t="str">
        <f>IFERROR(VLOOKUP('BH (2)'!$C$4&amp;"-"&amp;'BH (2)'!$A946,'BH (2)'!$B$7:$S$1006,R$5,0),"")</f>
        <v/>
      </c>
      <c r="S946" s="159" t="str">
        <f>IFERROR(VLOOKUP('BH (2)'!$C$4&amp;"-"&amp;'BH (2)'!$A946,'BH (2)'!$B$7:$S$1006,S$5,0),"")</f>
        <v/>
      </c>
      <c r="T946" s="26" t="str">
        <f t="shared" si="56"/>
        <v/>
      </c>
      <c r="U946" s="26" t="str">
        <f t="shared" si="57"/>
        <v/>
      </c>
      <c r="V946" s="26" t="str">
        <f t="shared" si="58"/>
        <v/>
      </c>
      <c r="W946" s="26" t="str">
        <f t="shared" si="59"/>
        <v/>
      </c>
    </row>
    <row r="947" spans="3:23" ht="45" customHeight="1" x14ac:dyDescent="0.25">
      <c r="C947" s="32">
        <v>941</v>
      </c>
      <c r="D947" s="150" t="str">
        <f>IFERROR(VLOOKUP('BH (2)'!$C$4&amp;"-"&amp;'BH (2)'!$A947,'BH (2)'!$B$7:$S$1006,D$5,0),"")</f>
        <v/>
      </c>
      <c r="E947" s="160" t="str">
        <f>IFERROR(VLOOKUP('BH (2)'!$C$4&amp;"-"&amp;'BH (2)'!$A947,'BH (2)'!$B$7:$S$1006,E$5,0),"")</f>
        <v/>
      </c>
      <c r="F947" s="152" t="str">
        <f>IFERROR(VLOOKUP('BH (2)'!$C$4&amp;"-"&amp;'BH (2)'!$A947,'BH (2)'!$B$7:$S$1006,F$5,0),"")</f>
        <v/>
      </c>
      <c r="G947" s="153" t="str">
        <f>IFERROR(VLOOKUP('BH (2)'!$C$4&amp;"-"&amp;'BH (2)'!$A947,'BH (2)'!$B$7:$S$1006,G$5,0),"")</f>
        <v/>
      </c>
      <c r="H947" s="154" t="str">
        <f>IFERROR(VLOOKUP('BH (2)'!$C$4&amp;"-"&amp;'BH (2)'!$A947,'BH (2)'!$B$7:$S$1006,H$5,0),"")</f>
        <v/>
      </c>
      <c r="I947" s="153" t="str">
        <f>IFERROR(VLOOKUP('BH (2)'!$C$4&amp;"-"&amp;'BH (2)'!$A947,'BH (2)'!$B$7:$S$1006,I$5,0),"")</f>
        <v/>
      </c>
      <c r="J947" s="155" t="str">
        <f>IFERROR(VLOOKUP('BH (2)'!$C$4&amp;"-"&amp;'BH (2)'!$A947,'BH (2)'!$B$7:$S$1006,J$5,0),"")</f>
        <v/>
      </c>
      <c r="K947" s="153" t="str">
        <f>IFERROR(VLOOKUP('BH (2)'!$C$4&amp;"-"&amp;'BH (2)'!$A947,'BH (2)'!$B$7:$S$1006,K$5,0),"")</f>
        <v/>
      </c>
      <c r="L947" s="150" t="str">
        <f>IFERROR(VLOOKUP('BH (2)'!$C$4&amp;"-"&amp;'BH (2)'!$A947,'BH (2)'!$B$7:$S$1006,L$5,0),"")</f>
        <v/>
      </c>
      <c r="M947" s="154" t="str">
        <f>IFERROR(VLOOKUP('BH (2)'!$C$4&amp;"-"&amp;'BH (2)'!$A947,'BH (2)'!$B$7:$S$1006,M$5,0),"")</f>
        <v/>
      </c>
      <c r="N947" s="150" t="str">
        <f>IFERROR(VLOOKUP('BH (2)'!$C$4&amp;"-"&amp;'BH (2)'!$A947,'BH (2)'!$B$7:$S$1006,N$5,0),"")</f>
        <v/>
      </c>
      <c r="O947" s="156" t="str">
        <f>IFERROR(VLOOKUP('BH (2)'!$C$4&amp;"-"&amp;'BH (2)'!$A947,'BH (2)'!$B$7:$S$1006,O$5,0),"")</f>
        <v/>
      </c>
      <c r="P947" s="148" t="str">
        <f>IFERROR(VLOOKUP('BH (2)'!$C$4&amp;"-"&amp;'BH (2)'!$A947,'BH (2)'!$B$7:$S$1006,P$5,0),"")</f>
        <v/>
      </c>
      <c r="Q947" s="157" t="str">
        <f>IFERROR(VLOOKUP('BH (2)'!$C$4&amp;"-"&amp;'BH (2)'!$A947,'BH (2)'!$B$7:$S$1006,Q$5,0),"")</f>
        <v/>
      </c>
      <c r="R947" s="158" t="str">
        <f>IFERROR(VLOOKUP('BH (2)'!$C$4&amp;"-"&amp;'BH (2)'!$A947,'BH (2)'!$B$7:$S$1006,R$5,0),"")</f>
        <v/>
      </c>
      <c r="S947" s="159" t="str">
        <f>IFERROR(VLOOKUP('BH (2)'!$C$4&amp;"-"&amp;'BH (2)'!$A947,'BH (2)'!$B$7:$S$1006,S$5,0),"")</f>
        <v/>
      </c>
      <c r="T947" s="26" t="str">
        <f t="shared" si="56"/>
        <v/>
      </c>
      <c r="U947" s="26" t="str">
        <f t="shared" si="57"/>
        <v/>
      </c>
      <c r="V947" s="26" t="str">
        <f t="shared" si="58"/>
        <v/>
      </c>
      <c r="W947" s="26" t="str">
        <f t="shared" si="59"/>
        <v/>
      </c>
    </row>
    <row r="948" spans="3:23" ht="45" customHeight="1" x14ac:dyDescent="0.25">
      <c r="C948" s="32">
        <v>942</v>
      </c>
      <c r="D948" s="150" t="str">
        <f>IFERROR(VLOOKUP('BH (2)'!$C$4&amp;"-"&amp;'BH (2)'!$A948,'BH (2)'!$B$7:$S$1006,D$5,0),"")</f>
        <v/>
      </c>
      <c r="E948" s="160" t="str">
        <f>IFERROR(VLOOKUP('BH (2)'!$C$4&amp;"-"&amp;'BH (2)'!$A948,'BH (2)'!$B$7:$S$1006,E$5,0),"")</f>
        <v/>
      </c>
      <c r="F948" s="152" t="str">
        <f>IFERROR(VLOOKUP('BH (2)'!$C$4&amp;"-"&amp;'BH (2)'!$A948,'BH (2)'!$B$7:$S$1006,F$5,0),"")</f>
        <v/>
      </c>
      <c r="G948" s="153" t="str">
        <f>IFERROR(VLOOKUP('BH (2)'!$C$4&amp;"-"&amp;'BH (2)'!$A948,'BH (2)'!$B$7:$S$1006,G$5,0),"")</f>
        <v/>
      </c>
      <c r="H948" s="154" t="str">
        <f>IFERROR(VLOOKUP('BH (2)'!$C$4&amp;"-"&amp;'BH (2)'!$A948,'BH (2)'!$B$7:$S$1006,H$5,0),"")</f>
        <v/>
      </c>
      <c r="I948" s="153" t="str">
        <f>IFERROR(VLOOKUP('BH (2)'!$C$4&amp;"-"&amp;'BH (2)'!$A948,'BH (2)'!$B$7:$S$1006,I$5,0),"")</f>
        <v/>
      </c>
      <c r="J948" s="155" t="str">
        <f>IFERROR(VLOOKUP('BH (2)'!$C$4&amp;"-"&amp;'BH (2)'!$A948,'BH (2)'!$B$7:$S$1006,J$5,0),"")</f>
        <v/>
      </c>
      <c r="K948" s="153" t="str">
        <f>IFERROR(VLOOKUP('BH (2)'!$C$4&amp;"-"&amp;'BH (2)'!$A948,'BH (2)'!$B$7:$S$1006,K$5,0),"")</f>
        <v/>
      </c>
      <c r="L948" s="150" t="str">
        <f>IFERROR(VLOOKUP('BH (2)'!$C$4&amp;"-"&amp;'BH (2)'!$A948,'BH (2)'!$B$7:$S$1006,L$5,0),"")</f>
        <v/>
      </c>
      <c r="M948" s="154" t="str">
        <f>IFERROR(VLOOKUP('BH (2)'!$C$4&amp;"-"&amp;'BH (2)'!$A948,'BH (2)'!$B$7:$S$1006,M$5,0),"")</f>
        <v/>
      </c>
      <c r="N948" s="150" t="str">
        <f>IFERROR(VLOOKUP('BH (2)'!$C$4&amp;"-"&amp;'BH (2)'!$A948,'BH (2)'!$B$7:$S$1006,N$5,0),"")</f>
        <v/>
      </c>
      <c r="O948" s="156" t="str">
        <f>IFERROR(VLOOKUP('BH (2)'!$C$4&amp;"-"&amp;'BH (2)'!$A948,'BH (2)'!$B$7:$S$1006,O$5,0),"")</f>
        <v/>
      </c>
      <c r="P948" s="148" t="str">
        <f>IFERROR(VLOOKUP('BH (2)'!$C$4&amp;"-"&amp;'BH (2)'!$A948,'BH (2)'!$B$7:$S$1006,P$5,0),"")</f>
        <v/>
      </c>
      <c r="Q948" s="157" t="str">
        <f>IFERROR(VLOOKUP('BH (2)'!$C$4&amp;"-"&amp;'BH (2)'!$A948,'BH (2)'!$B$7:$S$1006,Q$5,0),"")</f>
        <v/>
      </c>
      <c r="R948" s="158" t="str">
        <f>IFERROR(VLOOKUP('BH (2)'!$C$4&amp;"-"&amp;'BH (2)'!$A948,'BH (2)'!$B$7:$S$1006,R$5,0),"")</f>
        <v/>
      </c>
      <c r="S948" s="159" t="str">
        <f>IFERROR(VLOOKUP('BH (2)'!$C$4&amp;"-"&amp;'BH (2)'!$A948,'BH (2)'!$B$7:$S$1006,S$5,0),"")</f>
        <v/>
      </c>
      <c r="T948" s="26" t="str">
        <f t="shared" si="56"/>
        <v/>
      </c>
      <c r="U948" s="26" t="str">
        <f t="shared" si="57"/>
        <v/>
      </c>
      <c r="V948" s="26" t="str">
        <f t="shared" si="58"/>
        <v/>
      </c>
      <c r="W948" s="26" t="str">
        <f t="shared" si="59"/>
        <v/>
      </c>
    </row>
    <row r="949" spans="3:23" ht="45" customHeight="1" x14ac:dyDescent="0.25">
      <c r="C949" s="32">
        <v>943</v>
      </c>
      <c r="D949" s="150" t="str">
        <f>IFERROR(VLOOKUP('BH (2)'!$C$4&amp;"-"&amp;'BH (2)'!$A949,'BH (2)'!$B$7:$S$1006,D$5,0),"")</f>
        <v/>
      </c>
      <c r="E949" s="160" t="str">
        <f>IFERROR(VLOOKUP('BH (2)'!$C$4&amp;"-"&amp;'BH (2)'!$A949,'BH (2)'!$B$7:$S$1006,E$5,0),"")</f>
        <v/>
      </c>
      <c r="F949" s="152" t="str">
        <f>IFERROR(VLOOKUP('BH (2)'!$C$4&amp;"-"&amp;'BH (2)'!$A949,'BH (2)'!$B$7:$S$1006,F$5,0),"")</f>
        <v/>
      </c>
      <c r="G949" s="153" t="str">
        <f>IFERROR(VLOOKUP('BH (2)'!$C$4&amp;"-"&amp;'BH (2)'!$A949,'BH (2)'!$B$7:$S$1006,G$5,0),"")</f>
        <v/>
      </c>
      <c r="H949" s="154" t="str">
        <f>IFERROR(VLOOKUP('BH (2)'!$C$4&amp;"-"&amp;'BH (2)'!$A949,'BH (2)'!$B$7:$S$1006,H$5,0),"")</f>
        <v/>
      </c>
      <c r="I949" s="153" t="str">
        <f>IFERROR(VLOOKUP('BH (2)'!$C$4&amp;"-"&amp;'BH (2)'!$A949,'BH (2)'!$B$7:$S$1006,I$5,0),"")</f>
        <v/>
      </c>
      <c r="J949" s="155" t="str">
        <f>IFERROR(VLOOKUP('BH (2)'!$C$4&amp;"-"&amp;'BH (2)'!$A949,'BH (2)'!$B$7:$S$1006,J$5,0),"")</f>
        <v/>
      </c>
      <c r="K949" s="153" t="str">
        <f>IFERROR(VLOOKUP('BH (2)'!$C$4&amp;"-"&amp;'BH (2)'!$A949,'BH (2)'!$B$7:$S$1006,K$5,0),"")</f>
        <v/>
      </c>
      <c r="L949" s="150" t="str">
        <f>IFERROR(VLOOKUP('BH (2)'!$C$4&amp;"-"&amp;'BH (2)'!$A949,'BH (2)'!$B$7:$S$1006,L$5,0),"")</f>
        <v/>
      </c>
      <c r="M949" s="154" t="str">
        <f>IFERROR(VLOOKUP('BH (2)'!$C$4&amp;"-"&amp;'BH (2)'!$A949,'BH (2)'!$B$7:$S$1006,M$5,0),"")</f>
        <v/>
      </c>
      <c r="N949" s="150" t="str">
        <f>IFERROR(VLOOKUP('BH (2)'!$C$4&amp;"-"&amp;'BH (2)'!$A949,'BH (2)'!$B$7:$S$1006,N$5,0),"")</f>
        <v/>
      </c>
      <c r="O949" s="156" t="str">
        <f>IFERROR(VLOOKUP('BH (2)'!$C$4&amp;"-"&amp;'BH (2)'!$A949,'BH (2)'!$B$7:$S$1006,O$5,0),"")</f>
        <v/>
      </c>
      <c r="P949" s="148" t="str">
        <f>IFERROR(VLOOKUP('BH (2)'!$C$4&amp;"-"&amp;'BH (2)'!$A949,'BH (2)'!$B$7:$S$1006,P$5,0),"")</f>
        <v/>
      </c>
      <c r="Q949" s="157" t="str">
        <f>IFERROR(VLOOKUP('BH (2)'!$C$4&amp;"-"&amp;'BH (2)'!$A949,'BH (2)'!$B$7:$S$1006,Q$5,0),"")</f>
        <v/>
      </c>
      <c r="R949" s="158" t="str">
        <f>IFERROR(VLOOKUP('BH (2)'!$C$4&amp;"-"&amp;'BH (2)'!$A949,'BH (2)'!$B$7:$S$1006,R$5,0),"")</f>
        <v/>
      </c>
      <c r="S949" s="159" t="str">
        <f>IFERROR(VLOOKUP('BH (2)'!$C$4&amp;"-"&amp;'BH (2)'!$A949,'BH (2)'!$B$7:$S$1006,S$5,0),"")</f>
        <v/>
      </c>
      <c r="T949" s="26" t="str">
        <f t="shared" si="56"/>
        <v/>
      </c>
      <c r="U949" s="26" t="str">
        <f t="shared" si="57"/>
        <v/>
      </c>
      <c r="V949" s="26" t="str">
        <f t="shared" si="58"/>
        <v/>
      </c>
      <c r="W949" s="26" t="str">
        <f t="shared" si="59"/>
        <v/>
      </c>
    </row>
    <row r="950" spans="3:23" ht="45" customHeight="1" x14ac:dyDescent="0.25">
      <c r="C950" s="32">
        <v>944</v>
      </c>
      <c r="D950" s="150" t="str">
        <f>IFERROR(VLOOKUP('BH (2)'!$C$4&amp;"-"&amp;'BH (2)'!$A950,'BH (2)'!$B$7:$S$1006,D$5,0),"")</f>
        <v/>
      </c>
      <c r="E950" s="160" t="str">
        <f>IFERROR(VLOOKUP('BH (2)'!$C$4&amp;"-"&amp;'BH (2)'!$A950,'BH (2)'!$B$7:$S$1006,E$5,0),"")</f>
        <v/>
      </c>
      <c r="F950" s="152" t="str">
        <f>IFERROR(VLOOKUP('BH (2)'!$C$4&amp;"-"&amp;'BH (2)'!$A950,'BH (2)'!$B$7:$S$1006,F$5,0),"")</f>
        <v/>
      </c>
      <c r="G950" s="153" t="str">
        <f>IFERROR(VLOOKUP('BH (2)'!$C$4&amp;"-"&amp;'BH (2)'!$A950,'BH (2)'!$B$7:$S$1006,G$5,0),"")</f>
        <v/>
      </c>
      <c r="H950" s="154" t="str">
        <f>IFERROR(VLOOKUP('BH (2)'!$C$4&amp;"-"&amp;'BH (2)'!$A950,'BH (2)'!$B$7:$S$1006,H$5,0),"")</f>
        <v/>
      </c>
      <c r="I950" s="153" t="str">
        <f>IFERROR(VLOOKUP('BH (2)'!$C$4&amp;"-"&amp;'BH (2)'!$A950,'BH (2)'!$B$7:$S$1006,I$5,0),"")</f>
        <v/>
      </c>
      <c r="J950" s="155" t="str">
        <f>IFERROR(VLOOKUP('BH (2)'!$C$4&amp;"-"&amp;'BH (2)'!$A950,'BH (2)'!$B$7:$S$1006,J$5,0),"")</f>
        <v/>
      </c>
      <c r="K950" s="153" t="str">
        <f>IFERROR(VLOOKUP('BH (2)'!$C$4&amp;"-"&amp;'BH (2)'!$A950,'BH (2)'!$B$7:$S$1006,K$5,0),"")</f>
        <v/>
      </c>
      <c r="L950" s="150" t="str">
        <f>IFERROR(VLOOKUP('BH (2)'!$C$4&amp;"-"&amp;'BH (2)'!$A950,'BH (2)'!$B$7:$S$1006,L$5,0),"")</f>
        <v/>
      </c>
      <c r="M950" s="154" t="str">
        <f>IFERROR(VLOOKUP('BH (2)'!$C$4&amp;"-"&amp;'BH (2)'!$A950,'BH (2)'!$B$7:$S$1006,M$5,0),"")</f>
        <v/>
      </c>
      <c r="N950" s="150" t="str">
        <f>IFERROR(VLOOKUP('BH (2)'!$C$4&amp;"-"&amp;'BH (2)'!$A950,'BH (2)'!$B$7:$S$1006,N$5,0),"")</f>
        <v/>
      </c>
      <c r="O950" s="156" t="str">
        <f>IFERROR(VLOOKUP('BH (2)'!$C$4&amp;"-"&amp;'BH (2)'!$A950,'BH (2)'!$B$7:$S$1006,O$5,0),"")</f>
        <v/>
      </c>
      <c r="P950" s="148" t="str">
        <f>IFERROR(VLOOKUP('BH (2)'!$C$4&amp;"-"&amp;'BH (2)'!$A950,'BH (2)'!$B$7:$S$1006,P$5,0),"")</f>
        <v/>
      </c>
      <c r="Q950" s="157" t="str">
        <f>IFERROR(VLOOKUP('BH (2)'!$C$4&amp;"-"&amp;'BH (2)'!$A950,'BH (2)'!$B$7:$S$1006,Q$5,0),"")</f>
        <v/>
      </c>
      <c r="R950" s="158" t="str">
        <f>IFERROR(VLOOKUP('BH (2)'!$C$4&amp;"-"&amp;'BH (2)'!$A950,'BH (2)'!$B$7:$S$1006,R$5,0),"")</f>
        <v/>
      </c>
      <c r="S950" s="159" t="str">
        <f>IFERROR(VLOOKUP('BH (2)'!$C$4&amp;"-"&amp;'BH (2)'!$A950,'BH (2)'!$B$7:$S$1006,S$5,0),"")</f>
        <v/>
      </c>
      <c r="T950" s="26" t="str">
        <f t="shared" si="56"/>
        <v/>
      </c>
      <c r="U950" s="26" t="str">
        <f t="shared" si="57"/>
        <v/>
      </c>
      <c r="V950" s="26" t="str">
        <f t="shared" si="58"/>
        <v/>
      </c>
      <c r="W950" s="26" t="str">
        <f t="shared" si="59"/>
        <v/>
      </c>
    </row>
    <row r="951" spans="3:23" ht="45" customHeight="1" x14ac:dyDescent="0.25">
      <c r="C951" s="32">
        <v>945</v>
      </c>
      <c r="D951" s="150" t="str">
        <f>IFERROR(VLOOKUP('BH (2)'!$C$4&amp;"-"&amp;'BH (2)'!$A951,'BH (2)'!$B$7:$S$1006,D$5,0),"")</f>
        <v/>
      </c>
      <c r="E951" s="160" t="str">
        <f>IFERROR(VLOOKUP('BH (2)'!$C$4&amp;"-"&amp;'BH (2)'!$A951,'BH (2)'!$B$7:$S$1006,E$5,0),"")</f>
        <v/>
      </c>
      <c r="F951" s="152" t="str">
        <f>IFERROR(VLOOKUP('BH (2)'!$C$4&amp;"-"&amp;'BH (2)'!$A951,'BH (2)'!$B$7:$S$1006,F$5,0),"")</f>
        <v/>
      </c>
      <c r="G951" s="153" t="str">
        <f>IFERROR(VLOOKUP('BH (2)'!$C$4&amp;"-"&amp;'BH (2)'!$A951,'BH (2)'!$B$7:$S$1006,G$5,0),"")</f>
        <v/>
      </c>
      <c r="H951" s="154" t="str">
        <f>IFERROR(VLOOKUP('BH (2)'!$C$4&amp;"-"&amp;'BH (2)'!$A951,'BH (2)'!$B$7:$S$1006,H$5,0),"")</f>
        <v/>
      </c>
      <c r="I951" s="153" t="str">
        <f>IFERROR(VLOOKUP('BH (2)'!$C$4&amp;"-"&amp;'BH (2)'!$A951,'BH (2)'!$B$7:$S$1006,I$5,0),"")</f>
        <v/>
      </c>
      <c r="J951" s="155" t="str">
        <f>IFERROR(VLOOKUP('BH (2)'!$C$4&amp;"-"&amp;'BH (2)'!$A951,'BH (2)'!$B$7:$S$1006,J$5,0),"")</f>
        <v/>
      </c>
      <c r="K951" s="153" t="str">
        <f>IFERROR(VLOOKUP('BH (2)'!$C$4&amp;"-"&amp;'BH (2)'!$A951,'BH (2)'!$B$7:$S$1006,K$5,0),"")</f>
        <v/>
      </c>
      <c r="L951" s="150" t="str">
        <f>IFERROR(VLOOKUP('BH (2)'!$C$4&amp;"-"&amp;'BH (2)'!$A951,'BH (2)'!$B$7:$S$1006,L$5,0),"")</f>
        <v/>
      </c>
      <c r="M951" s="154" t="str">
        <f>IFERROR(VLOOKUP('BH (2)'!$C$4&amp;"-"&amp;'BH (2)'!$A951,'BH (2)'!$B$7:$S$1006,M$5,0),"")</f>
        <v/>
      </c>
      <c r="N951" s="150" t="str">
        <f>IFERROR(VLOOKUP('BH (2)'!$C$4&amp;"-"&amp;'BH (2)'!$A951,'BH (2)'!$B$7:$S$1006,N$5,0),"")</f>
        <v/>
      </c>
      <c r="O951" s="156" t="str">
        <f>IFERROR(VLOOKUP('BH (2)'!$C$4&amp;"-"&amp;'BH (2)'!$A951,'BH (2)'!$B$7:$S$1006,O$5,0),"")</f>
        <v/>
      </c>
      <c r="P951" s="148" t="str">
        <f>IFERROR(VLOOKUP('BH (2)'!$C$4&amp;"-"&amp;'BH (2)'!$A951,'BH (2)'!$B$7:$S$1006,P$5,0),"")</f>
        <v/>
      </c>
      <c r="Q951" s="157" t="str">
        <f>IFERROR(VLOOKUP('BH (2)'!$C$4&amp;"-"&amp;'BH (2)'!$A951,'BH (2)'!$B$7:$S$1006,Q$5,0),"")</f>
        <v/>
      </c>
      <c r="R951" s="158" t="str">
        <f>IFERROR(VLOOKUP('BH (2)'!$C$4&amp;"-"&amp;'BH (2)'!$A951,'BH (2)'!$B$7:$S$1006,R$5,0),"")</f>
        <v/>
      </c>
      <c r="S951" s="159" t="str">
        <f>IFERROR(VLOOKUP('BH (2)'!$C$4&amp;"-"&amp;'BH (2)'!$A951,'BH (2)'!$B$7:$S$1006,S$5,0),"")</f>
        <v/>
      </c>
      <c r="T951" s="26" t="str">
        <f t="shared" si="56"/>
        <v/>
      </c>
      <c r="U951" s="26" t="str">
        <f t="shared" si="57"/>
        <v/>
      </c>
      <c r="V951" s="26" t="str">
        <f t="shared" si="58"/>
        <v/>
      </c>
      <c r="W951" s="26" t="str">
        <f t="shared" si="59"/>
        <v/>
      </c>
    </row>
    <row r="952" spans="3:23" ht="45" customHeight="1" x14ac:dyDescent="0.25">
      <c r="C952" s="32">
        <v>946</v>
      </c>
      <c r="D952" s="150" t="str">
        <f>IFERROR(VLOOKUP('BH (2)'!$C$4&amp;"-"&amp;'BH (2)'!$A952,'BH (2)'!$B$7:$S$1006,D$5,0),"")</f>
        <v/>
      </c>
      <c r="E952" s="160" t="str">
        <f>IFERROR(VLOOKUP('BH (2)'!$C$4&amp;"-"&amp;'BH (2)'!$A952,'BH (2)'!$B$7:$S$1006,E$5,0),"")</f>
        <v/>
      </c>
      <c r="F952" s="152" t="str">
        <f>IFERROR(VLOOKUP('BH (2)'!$C$4&amp;"-"&amp;'BH (2)'!$A952,'BH (2)'!$B$7:$S$1006,F$5,0),"")</f>
        <v/>
      </c>
      <c r="G952" s="153" t="str">
        <f>IFERROR(VLOOKUP('BH (2)'!$C$4&amp;"-"&amp;'BH (2)'!$A952,'BH (2)'!$B$7:$S$1006,G$5,0),"")</f>
        <v/>
      </c>
      <c r="H952" s="154" t="str">
        <f>IFERROR(VLOOKUP('BH (2)'!$C$4&amp;"-"&amp;'BH (2)'!$A952,'BH (2)'!$B$7:$S$1006,H$5,0),"")</f>
        <v/>
      </c>
      <c r="I952" s="153" t="str">
        <f>IFERROR(VLOOKUP('BH (2)'!$C$4&amp;"-"&amp;'BH (2)'!$A952,'BH (2)'!$B$7:$S$1006,I$5,0),"")</f>
        <v/>
      </c>
      <c r="J952" s="155" t="str">
        <f>IFERROR(VLOOKUP('BH (2)'!$C$4&amp;"-"&amp;'BH (2)'!$A952,'BH (2)'!$B$7:$S$1006,J$5,0),"")</f>
        <v/>
      </c>
      <c r="K952" s="153" t="str">
        <f>IFERROR(VLOOKUP('BH (2)'!$C$4&amp;"-"&amp;'BH (2)'!$A952,'BH (2)'!$B$7:$S$1006,K$5,0),"")</f>
        <v/>
      </c>
      <c r="L952" s="150" t="str">
        <f>IFERROR(VLOOKUP('BH (2)'!$C$4&amp;"-"&amp;'BH (2)'!$A952,'BH (2)'!$B$7:$S$1006,L$5,0),"")</f>
        <v/>
      </c>
      <c r="M952" s="154" t="str">
        <f>IFERROR(VLOOKUP('BH (2)'!$C$4&amp;"-"&amp;'BH (2)'!$A952,'BH (2)'!$B$7:$S$1006,M$5,0),"")</f>
        <v/>
      </c>
      <c r="N952" s="150" t="str">
        <f>IFERROR(VLOOKUP('BH (2)'!$C$4&amp;"-"&amp;'BH (2)'!$A952,'BH (2)'!$B$7:$S$1006,N$5,0),"")</f>
        <v/>
      </c>
      <c r="O952" s="156" t="str">
        <f>IFERROR(VLOOKUP('BH (2)'!$C$4&amp;"-"&amp;'BH (2)'!$A952,'BH (2)'!$B$7:$S$1006,O$5,0),"")</f>
        <v/>
      </c>
      <c r="P952" s="148" t="str">
        <f>IFERROR(VLOOKUP('BH (2)'!$C$4&amp;"-"&amp;'BH (2)'!$A952,'BH (2)'!$B$7:$S$1006,P$5,0),"")</f>
        <v/>
      </c>
      <c r="Q952" s="157" t="str">
        <f>IFERROR(VLOOKUP('BH (2)'!$C$4&amp;"-"&amp;'BH (2)'!$A952,'BH (2)'!$B$7:$S$1006,Q$5,0),"")</f>
        <v/>
      </c>
      <c r="R952" s="158" t="str">
        <f>IFERROR(VLOOKUP('BH (2)'!$C$4&amp;"-"&amp;'BH (2)'!$A952,'BH (2)'!$B$7:$S$1006,R$5,0),"")</f>
        <v/>
      </c>
      <c r="S952" s="159" t="str">
        <f>IFERROR(VLOOKUP('BH (2)'!$C$4&amp;"-"&amp;'BH (2)'!$A952,'BH (2)'!$B$7:$S$1006,S$5,0),"")</f>
        <v/>
      </c>
      <c r="T952" s="26" t="str">
        <f t="shared" si="56"/>
        <v/>
      </c>
      <c r="U952" s="26" t="str">
        <f t="shared" si="57"/>
        <v/>
      </c>
      <c r="V952" s="26" t="str">
        <f t="shared" si="58"/>
        <v/>
      </c>
      <c r="W952" s="26" t="str">
        <f t="shared" si="59"/>
        <v/>
      </c>
    </row>
    <row r="953" spans="3:23" ht="45" customHeight="1" x14ac:dyDescent="0.25">
      <c r="C953" s="32">
        <v>947</v>
      </c>
      <c r="D953" s="150" t="str">
        <f>IFERROR(VLOOKUP('BH (2)'!$C$4&amp;"-"&amp;'BH (2)'!$A953,'BH (2)'!$B$7:$S$1006,D$5,0),"")</f>
        <v/>
      </c>
      <c r="E953" s="160" t="str">
        <f>IFERROR(VLOOKUP('BH (2)'!$C$4&amp;"-"&amp;'BH (2)'!$A953,'BH (2)'!$B$7:$S$1006,E$5,0),"")</f>
        <v/>
      </c>
      <c r="F953" s="152" t="str">
        <f>IFERROR(VLOOKUP('BH (2)'!$C$4&amp;"-"&amp;'BH (2)'!$A953,'BH (2)'!$B$7:$S$1006,F$5,0),"")</f>
        <v/>
      </c>
      <c r="G953" s="153" t="str">
        <f>IFERROR(VLOOKUP('BH (2)'!$C$4&amp;"-"&amp;'BH (2)'!$A953,'BH (2)'!$B$7:$S$1006,G$5,0),"")</f>
        <v/>
      </c>
      <c r="H953" s="154" t="str">
        <f>IFERROR(VLOOKUP('BH (2)'!$C$4&amp;"-"&amp;'BH (2)'!$A953,'BH (2)'!$B$7:$S$1006,H$5,0),"")</f>
        <v/>
      </c>
      <c r="I953" s="153" t="str">
        <f>IFERROR(VLOOKUP('BH (2)'!$C$4&amp;"-"&amp;'BH (2)'!$A953,'BH (2)'!$B$7:$S$1006,I$5,0),"")</f>
        <v/>
      </c>
      <c r="J953" s="155" t="str">
        <f>IFERROR(VLOOKUP('BH (2)'!$C$4&amp;"-"&amp;'BH (2)'!$A953,'BH (2)'!$B$7:$S$1006,J$5,0),"")</f>
        <v/>
      </c>
      <c r="K953" s="153" t="str">
        <f>IFERROR(VLOOKUP('BH (2)'!$C$4&amp;"-"&amp;'BH (2)'!$A953,'BH (2)'!$B$7:$S$1006,K$5,0),"")</f>
        <v/>
      </c>
      <c r="L953" s="150" t="str">
        <f>IFERROR(VLOOKUP('BH (2)'!$C$4&amp;"-"&amp;'BH (2)'!$A953,'BH (2)'!$B$7:$S$1006,L$5,0),"")</f>
        <v/>
      </c>
      <c r="M953" s="154" t="str">
        <f>IFERROR(VLOOKUP('BH (2)'!$C$4&amp;"-"&amp;'BH (2)'!$A953,'BH (2)'!$B$7:$S$1006,M$5,0),"")</f>
        <v/>
      </c>
      <c r="N953" s="150" t="str">
        <f>IFERROR(VLOOKUP('BH (2)'!$C$4&amp;"-"&amp;'BH (2)'!$A953,'BH (2)'!$B$7:$S$1006,N$5,0),"")</f>
        <v/>
      </c>
      <c r="O953" s="156" t="str">
        <f>IFERROR(VLOOKUP('BH (2)'!$C$4&amp;"-"&amp;'BH (2)'!$A953,'BH (2)'!$B$7:$S$1006,O$5,0),"")</f>
        <v/>
      </c>
      <c r="P953" s="148" t="str">
        <f>IFERROR(VLOOKUP('BH (2)'!$C$4&amp;"-"&amp;'BH (2)'!$A953,'BH (2)'!$B$7:$S$1006,P$5,0),"")</f>
        <v/>
      </c>
      <c r="Q953" s="157" t="str">
        <f>IFERROR(VLOOKUP('BH (2)'!$C$4&amp;"-"&amp;'BH (2)'!$A953,'BH (2)'!$B$7:$S$1006,Q$5,0),"")</f>
        <v/>
      </c>
      <c r="R953" s="158" t="str">
        <f>IFERROR(VLOOKUP('BH (2)'!$C$4&amp;"-"&amp;'BH (2)'!$A953,'BH (2)'!$B$7:$S$1006,R$5,0),"")</f>
        <v/>
      </c>
      <c r="S953" s="159" t="str">
        <f>IFERROR(VLOOKUP('BH (2)'!$C$4&amp;"-"&amp;'BH (2)'!$A953,'BH (2)'!$B$7:$S$1006,S$5,0),"")</f>
        <v/>
      </c>
      <c r="T953" s="26" t="str">
        <f t="shared" si="56"/>
        <v/>
      </c>
      <c r="U953" s="26" t="str">
        <f t="shared" si="57"/>
        <v/>
      </c>
      <c r="V953" s="26" t="str">
        <f t="shared" si="58"/>
        <v/>
      </c>
      <c r="W953" s="26" t="str">
        <f t="shared" si="59"/>
        <v/>
      </c>
    </row>
    <row r="954" spans="3:23" ht="45" customHeight="1" x14ac:dyDescent="0.25">
      <c r="C954" s="32">
        <v>948</v>
      </c>
      <c r="D954" s="150" t="str">
        <f>IFERROR(VLOOKUP('BH (2)'!$C$4&amp;"-"&amp;'BH (2)'!$A954,'BH (2)'!$B$7:$S$1006,D$5,0),"")</f>
        <v/>
      </c>
      <c r="E954" s="160" t="str">
        <f>IFERROR(VLOOKUP('BH (2)'!$C$4&amp;"-"&amp;'BH (2)'!$A954,'BH (2)'!$B$7:$S$1006,E$5,0),"")</f>
        <v/>
      </c>
      <c r="F954" s="152" t="str">
        <f>IFERROR(VLOOKUP('BH (2)'!$C$4&amp;"-"&amp;'BH (2)'!$A954,'BH (2)'!$B$7:$S$1006,F$5,0),"")</f>
        <v/>
      </c>
      <c r="G954" s="153" t="str">
        <f>IFERROR(VLOOKUP('BH (2)'!$C$4&amp;"-"&amp;'BH (2)'!$A954,'BH (2)'!$B$7:$S$1006,G$5,0),"")</f>
        <v/>
      </c>
      <c r="H954" s="154" t="str">
        <f>IFERROR(VLOOKUP('BH (2)'!$C$4&amp;"-"&amp;'BH (2)'!$A954,'BH (2)'!$B$7:$S$1006,H$5,0),"")</f>
        <v/>
      </c>
      <c r="I954" s="153" t="str">
        <f>IFERROR(VLOOKUP('BH (2)'!$C$4&amp;"-"&amp;'BH (2)'!$A954,'BH (2)'!$B$7:$S$1006,I$5,0),"")</f>
        <v/>
      </c>
      <c r="J954" s="155" t="str">
        <f>IFERROR(VLOOKUP('BH (2)'!$C$4&amp;"-"&amp;'BH (2)'!$A954,'BH (2)'!$B$7:$S$1006,J$5,0),"")</f>
        <v/>
      </c>
      <c r="K954" s="153" t="str">
        <f>IFERROR(VLOOKUP('BH (2)'!$C$4&amp;"-"&amp;'BH (2)'!$A954,'BH (2)'!$B$7:$S$1006,K$5,0),"")</f>
        <v/>
      </c>
      <c r="L954" s="150" t="str">
        <f>IFERROR(VLOOKUP('BH (2)'!$C$4&amp;"-"&amp;'BH (2)'!$A954,'BH (2)'!$B$7:$S$1006,L$5,0),"")</f>
        <v/>
      </c>
      <c r="M954" s="154" t="str">
        <f>IFERROR(VLOOKUP('BH (2)'!$C$4&amp;"-"&amp;'BH (2)'!$A954,'BH (2)'!$B$7:$S$1006,M$5,0),"")</f>
        <v/>
      </c>
      <c r="N954" s="150" t="str">
        <f>IFERROR(VLOOKUP('BH (2)'!$C$4&amp;"-"&amp;'BH (2)'!$A954,'BH (2)'!$B$7:$S$1006,N$5,0),"")</f>
        <v/>
      </c>
      <c r="O954" s="156" t="str">
        <f>IFERROR(VLOOKUP('BH (2)'!$C$4&amp;"-"&amp;'BH (2)'!$A954,'BH (2)'!$B$7:$S$1006,O$5,0),"")</f>
        <v/>
      </c>
      <c r="P954" s="148" t="str">
        <f>IFERROR(VLOOKUP('BH (2)'!$C$4&amp;"-"&amp;'BH (2)'!$A954,'BH (2)'!$B$7:$S$1006,P$5,0),"")</f>
        <v/>
      </c>
      <c r="Q954" s="157" t="str">
        <f>IFERROR(VLOOKUP('BH (2)'!$C$4&amp;"-"&amp;'BH (2)'!$A954,'BH (2)'!$B$7:$S$1006,Q$5,0),"")</f>
        <v/>
      </c>
      <c r="R954" s="158" t="str">
        <f>IFERROR(VLOOKUP('BH (2)'!$C$4&amp;"-"&amp;'BH (2)'!$A954,'BH (2)'!$B$7:$S$1006,R$5,0),"")</f>
        <v/>
      </c>
      <c r="S954" s="159" t="str">
        <f>IFERROR(VLOOKUP('BH (2)'!$C$4&amp;"-"&amp;'BH (2)'!$A954,'BH (2)'!$B$7:$S$1006,S$5,0),"")</f>
        <v/>
      </c>
      <c r="T954" s="26" t="str">
        <f t="shared" si="56"/>
        <v/>
      </c>
      <c r="U954" s="26" t="str">
        <f t="shared" si="57"/>
        <v/>
      </c>
      <c r="V954" s="26" t="str">
        <f t="shared" si="58"/>
        <v/>
      </c>
      <c r="W954" s="26" t="str">
        <f t="shared" si="59"/>
        <v/>
      </c>
    </row>
    <row r="955" spans="3:23" ht="45" customHeight="1" x14ac:dyDescent="0.25">
      <c r="C955" s="32">
        <v>949</v>
      </c>
      <c r="D955" s="150" t="str">
        <f>IFERROR(VLOOKUP('BH (2)'!$C$4&amp;"-"&amp;'BH (2)'!$A955,'BH (2)'!$B$7:$S$1006,D$5,0),"")</f>
        <v/>
      </c>
      <c r="E955" s="160" t="str">
        <f>IFERROR(VLOOKUP('BH (2)'!$C$4&amp;"-"&amp;'BH (2)'!$A955,'BH (2)'!$B$7:$S$1006,E$5,0),"")</f>
        <v/>
      </c>
      <c r="F955" s="152" t="str">
        <f>IFERROR(VLOOKUP('BH (2)'!$C$4&amp;"-"&amp;'BH (2)'!$A955,'BH (2)'!$B$7:$S$1006,F$5,0),"")</f>
        <v/>
      </c>
      <c r="G955" s="153" t="str">
        <f>IFERROR(VLOOKUP('BH (2)'!$C$4&amp;"-"&amp;'BH (2)'!$A955,'BH (2)'!$B$7:$S$1006,G$5,0),"")</f>
        <v/>
      </c>
      <c r="H955" s="154" t="str">
        <f>IFERROR(VLOOKUP('BH (2)'!$C$4&amp;"-"&amp;'BH (2)'!$A955,'BH (2)'!$B$7:$S$1006,H$5,0),"")</f>
        <v/>
      </c>
      <c r="I955" s="153" t="str">
        <f>IFERROR(VLOOKUP('BH (2)'!$C$4&amp;"-"&amp;'BH (2)'!$A955,'BH (2)'!$B$7:$S$1006,I$5,0),"")</f>
        <v/>
      </c>
      <c r="J955" s="155" t="str">
        <f>IFERROR(VLOOKUP('BH (2)'!$C$4&amp;"-"&amp;'BH (2)'!$A955,'BH (2)'!$B$7:$S$1006,J$5,0),"")</f>
        <v/>
      </c>
      <c r="K955" s="153" t="str">
        <f>IFERROR(VLOOKUP('BH (2)'!$C$4&amp;"-"&amp;'BH (2)'!$A955,'BH (2)'!$B$7:$S$1006,K$5,0),"")</f>
        <v/>
      </c>
      <c r="L955" s="150" t="str">
        <f>IFERROR(VLOOKUP('BH (2)'!$C$4&amp;"-"&amp;'BH (2)'!$A955,'BH (2)'!$B$7:$S$1006,L$5,0),"")</f>
        <v/>
      </c>
      <c r="M955" s="154" t="str">
        <f>IFERROR(VLOOKUP('BH (2)'!$C$4&amp;"-"&amp;'BH (2)'!$A955,'BH (2)'!$B$7:$S$1006,M$5,0),"")</f>
        <v/>
      </c>
      <c r="N955" s="150" t="str">
        <f>IFERROR(VLOOKUP('BH (2)'!$C$4&amp;"-"&amp;'BH (2)'!$A955,'BH (2)'!$B$7:$S$1006,N$5,0),"")</f>
        <v/>
      </c>
      <c r="O955" s="156" t="str">
        <f>IFERROR(VLOOKUP('BH (2)'!$C$4&amp;"-"&amp;'BH (2)'!$A955,'BH (2)'!$B$7:$S$1006,O$5,0),"")</f>
        <v/>
      </c>
      <c r="P955" s="148" t="str">
        <f>IFERROR(VLOOKUP('BH (2)'!$C$4&amp;"-"&amp;'BH (2)'!$A955,'BH (2)'!$B$7:$S$1006,P$5,0),"")</f>
        <v/>
      </c>
      <c r="Q955" s="157" t="str">
        <f>IFERROR(VLOOKUP('BH (2)'!$C$4&amp;"-"&amp;'BH (2)'!$A955,'BH (2)'!$B$7:$S$1006,Q$5,0),"")</f>
        <v/>
      </c>
      <c r="R955" s="158" t="str">
        <f>IFERROR(VLOOKUP('BH (2)'!$C$4&amp;"-"&amp;'BH (2)'!$A955,'BH (2)'!$B$7:$S$1006,R$5,0),"")</f>
        <v/>
      </c>
      <c r="S955" s="159" t="str">
        <f>IFERROR(VLOOKUP('BH (2)'!$C$4&amp;"-"&amp;'BH (2)'!$A955,'BH (2)'!$B$7:$S$1006,S$5,0),"")</f>
        <v/>
      </c>
      <c r="T955" s="26" t="str">
        <f t="shared" si="56"/>
        <v/>
      </c>
      <c r="U955" s="26" t="str">
        <f t="shared" si="57"/>
        <v/>
      </c>
      <c r="V955" s="26" t="str">
        <f t="shared" si="58"/>
        <v/>
      </c>
      <c r="W955" s="26" t="str">
        <f t="shared" si="59"/>
        <v/>
      </c>
    </row>
    <row r="956" spans="3:23" ht="45" customHeight="1" x14ac:dyDescent="0.25">
      <c r="C956" s="32">
        <v>950</v>
      </c>
      <c r="D956" s="150" t="str">
        <f>IFERROR(VLOOKUP('BH (2)'!$C$4&amp;"-"&amp;'BH (2)'!$A956,'BH (2)'!$B$7:$S$1006,D$5,0),"")</f>
        <v/>
      </c>
      <c r="E956" s="160" t="str">
        <f>IFERROR(VLOOKUP('BH (2)'!$C$4&amp;"-"&amp;'BH (2)'!$A956,'BH (2)'!$B$7:$S$1006,E$5,0),"")</f>
        <v/>
      </c>
      <c r="F956" s="152" t="str">
        <f>IFERROR(VLOOKUP('BH (2)'!$C$4&amp;"-"&amp;'BH (2)'!$A956,'BH (2)'!$B$7:$S$1006,F$5,0),"")</f>
        <v/>
      </c>
      <c r="G956" s="153" t="str">
        <f>IFERROR(VLOOKUP('BH (2)'!$C$4&amp;"-"&amp;'BH (2)'!$A956,'BH (2)'!$B$7:$S$1006,G$5,0),"")</f>
        <v/>
      </c>
      <c r="H956" s="154" t="str">
        <f>IFERROR(VLOOKUP('BH (2)'!$C$4&amp;"-"&amp;'BH (2)'!$A956,'BH (2)'!$B$7:$S$1006,H$5,0),"")</f>
        <v/>
      </c>
      <c r="I956" s="153" t="str">
        <f>IFERROR(VLOOKUP('BH (2)'!$C$4&amp;"-"&amp;'BH (2)'!$A956,'BH (2)'!$B$7:$S$1006,I$5,0),"")</f>
        <v/>
      </c>
      <c r="J956" s="155" t="str">
        <f>IFERROR(VLOOKUP('BH (2)'!$C$4&amp;"-"&amp;'BH (2)'!$A956,'BH (2)'!$B$7:$S$1006,J$5,0),"")</f>
        <v/>
      </c>
      <c r="K956" s="153" t="str">
        <f>IFERROR(VLOOKUP('BH (2)'!$C$4&amp;"-"&amp;'BH (2)'!$A956,'BH (2)'!$B$7:$S$1006,K$5,0),"")</f>
        <v/>
      </c>
      <c r="L956" s="150" t="str">
        <f>IFERROR(VLOOKUP('BH (2)'!$C$4&amp;"-"&amp;'BH (2)'!$A956,'BH (2)'!$B$7:$S$1006,L$5,0),"")</f>
        <v/>
      </c>
      <c r="M956" s="154" t="str">
        <f>IFERROR(VLOOKUP('BH (2)'!$C$4&amp;"-"&amp;'BH (2)'!$A956,'BH (2)'!$B$7:$S$1006,M$5,0),"")</f>
        <v/>
      </c>
      <c r="N956" s="150" t="str">
        <f>IFERROR(VLOOKUP('BH (2)'!$C$4&amp;"-"&amp;'BH (2)'!$A956,'BH (2)'!$B$7:$S$1006,N$5,0),"")</f>
        <v/>
      </c>
      <c r="O956" s="156" t="str">
        <f>IFERROR(VLOOKUP('BH (2)'!$C$4&amp;"-"&amp;'BH (2)'!$A956,'BH (2)'!$B$7:$S$1006,O$5,0),"")</f>
        <v/>
      </c>
      <c r="P956" s="148" t="str">
        <f>IFERROR(VLOOKUP('BH (2)'!$C$4&amp;"-"&amp;'BH (2)'!$A956,'BH (2)'!$B$7:$S$1006,P$5,0),"")</f>
        <v/>
      </c>
      <c r="Q956" s="157" t="str">
        <f>IFERROR(VLOOKUP('BH (2)'!$C$4&amp;"-"&amp;'BH (2)'!$A956,'BH (2)'!$B$7:$S$1006,Q$5,0),"")</f>
        <v/>
      </c>
      <c r="R956" s="158" t="str">
        <f>IFERROR(VLOOKUP('BH (2)'!$C$4&amp;"-"&amp;'BH (2)'!$A956,'BH (2)'!$B$7:$S$1006,R$5,0),"")</f>
        <v/>
      </c>
      <c r="S956" s="159" t="str">
        <f>IFERROR(VLOOKUP('BH (2)'!$C$4&amp;"-"&amp;'BH (2)'!$A956,'BH (2)'!$B$7:$S$1006,S$5,0),"")</f>
        <v/>
      </c>
      <c r="T956" s="26" t="str">
        <f t="shared" si="56"/>
        <v/>
      </c>
      <c r="U956" s="26" t="str">
        <f t="shared" si="57"/>
        <v/>
      </c>
      <c r="V956" s="26" t="str">
        <f t="shared" si="58"/>
        <v/>
      </c>
      <c r="W956" s="26" t="str">
        <f t="shared" si="59"/>
        <v/>
      </c>
    </row>
    <row r="957" spans="3:23" ht="45" customHeight="1" x14ac:dyDescent="0.25">
      <c r="C957" s="32">
        <v>951</v>
      </c>
      <c r="D957" s="150" t="str">
        <f>IFERROR(VLOOKUP('BH (2)'!$C$4&amp;"-"&amp;'BH (2)'!$A957,'BH (2)'!$B$7:$S$1006,D$5,0),"")</f>
        <v/>
      </c>
      <c r="E957" s="160" t="str">
        <f>IFERROR(VLOOKUP('BH (2)'!$C$4&amp;"-"&amp;'BH (2)'!$A957,'BH (2)'!$B$7:$S$1006,E$5,0),"")</f>
        <v/>
      </c>
      <c r="F957" s="152" t="str">
        <f>IFERROR(VLOOKUP('BH (2)'!$C$4&amp;"-"&amp;'BH (2)'!$A957,'BH (2)'!$B$7:$S$1006,F$5,0),"")</f>
        <v/>
      </c>
      <c r="G957" s="153" t="str">
        <f>IFERROR(VLOOKUP('BH (2)'!$C$4&amp;"-"&amp;'BH (2)'!$A957,'BH (2)'!$B$7:$S$1006,G$5,0),"")</f>
        <v/>
      </c>
      <c r="H957" s="154" t="str">
        <f>IFERROR(VLOOKUP('BH (2)'!$C$4&amp;"-"&amp;'BH (2)'!$A957,'BH (2)'!$B$7:$S$1006,H$5,0),"")</f>
        <v/>
      </c>
      <c r="I957" s="153" t="str">
        <f>IFERROR(VLOOKUP('BH (2)'!$C$4&amp;"-"&amp;'BH (2)'!$A957,'BH (2)'!$B$7:$S$1006,I$5,0),"")</f>
        <v/>
      </c>
      <c r="J957" s="155" t="str">
        <f>IFERROR(VLOOKUP('BH (2)'!$C$4&amp;"-"&amp;'BH (2)'!$A957,'BH (2)'!$B$7:$S$1006,J$5,0),"")</f>
        <v/>
      </c>
      <c r="K957" s="153" t="str">
        <f>IFERROR(VLOOKUP('BH (2)'!$C$4&amp;"-"&amp;'BH (2)'!$A957,'BH (2)'!$B$7:$S$1006,K$5,0),"")</f>
        <v/>
      </c>
      <c r="L957" s="150" t="str">
        <f>IFERROR(VLOOKUP('BH (2)'!$C$4&amp;"-"&amp;'BH (2)'!$A957,'BH (2)'!$B$7:$S$1006,L$5,0),"")</f>
        <v/>
      </c>
      <c r="M957" s="154" t="str">
        <f>IFERROR(VLOOKUP('BH (2)'!$C$4&amp;"-"&amp;'BH (2)'!$A957,'BH (2)'!$B$7:$S$1006,M$5,0),"")</f>
        <v/>
      </c>
      <c r="N957" s="150" t="str">
        <f>IFERROR(VLOOKUP('BH (2)'!$C$4&amp;"-"&amp;'BH (2)'!$A957,'BH (2)'!$B$7:$S$1006,N$5,0),"")</f>
        <v/>
      </c>
      <c r="O957" s="156" t="str">
        <f>IFERROR(VLOOKUP('BH (2)'!$C$4&amp;"-"&amp;'BH (2)'!$A957,'BH (2)'!$B$7:$S$1006,O$5,0),"")</f>
        <v/>
      </c>
      <c r="P957" s="148" t="str">
        <f>IFERROR(VLOOKUP('BH (2)'!$C$4&amp;"-"&amp;'BH (2)'!$A957,'BH (2)'!$B$7:$S$1006,P$5,0),"")</f>
        <v/>
      </c>
      <c r="Q957" s="157" t="str">
        <f>IFERROR(VLOOKUP('BH (2)'!$C$4&amp;"-"&amp;'BH (2)'!$A957,'BH (2)'!$B$7:$S$1006,Q$5,0),"")</f>
        <v/>
      </c>
      <c r="R957" s="158" t="str">
        <f>IFERROR(VLOOKUP('BH (2)'!$C$4&amp;"-"&amp;'BH (2)'!$A957,'BH (2)'!$B$7:$S$1006,R$5,0),"")</f>
        <v/>
      </c>
      <c r="S957" s="159" t="str">
        <f>IFERROR(VLOOKUP('BH (2)'!$C$4&amp;"-"&amp;'BH (2)'!$A957,'BH (2)'!$B$7:$S$1006,S$5,0),"")</f>
        <v/>
      </c>
      <c r="T957" s="26" t="str">
        <f t="shared" si="56"/>
        <v/>
      </c>
      <c r="U957" s="26" t="str">
        <f t="shared" si="57"/>
        <v/>
      </c>
      <c r="V957" s="26" t="str">
        <f t="shared" si="58"/>
        <v/>
      </c>
      <c r="W957" s="26" t="str">
        <f t="shared" si="59"/>
        <v/>
      </c>
    </row>
    <row r="958" spans="3:23" ht="45" customHeight="1" x14ac:dyDescent="0.25">
      <c r="C958" s="32">
        <v>952</v>
      </c>
      <c r="D958" s="150" t="str">
        <f>IFERROR(VLOOKUP('BH (2)'!$C$4&amp;"-"&amp;'BH (2)'!$A958,'BH (2)'!$B$7:$S$1006,D$5,0),"")</f>
        <v/>
      </c>
      <c r="E958" s="160" t="str">
        <f>IFERROR(VLOOKUP('BH (2)'!$C$4&amp;"-"&amp;'BH (2)'!$A958,'BH (2)'!$B$7:$S$1006,E$5,0),"")</f>
        <v/>
      </c>
      <c r="F958" s="152" t="str">
        <f>IFERROR(VLOOKUP('BH (2)'!$C$4&amp;"-"&amp;'BH (2)'!$A958,'BH (2)'!$B$7:$S$1006,F$5,0),"")</f>
        <v/>
      </c>
      <c r="G958" s="153" t="str">
        <f>IFERROR(VLOOKUP('BH (2)'!$C$4&amp;"-"&amp;'BH (2)'!$A958,'BH (2)'!$B$7:$S$1006,G$5,0),"")</f>
        <v/>
      </c>
      <c r="H958" s="154" t="str">
        <f>IFERROR(VLOOKUP('BH (2)'!$C$4&amp;"-"&amp;'BH (2)'!$A958,'BH (2)'!$B$7:$S$1006,H$5,0),"")</f>
        <v/>
      </c>
      <c r="I958" s="153" t="str">
        <f>IFERROR(VLOOKUP('BH (2)'!$C$4&amp;"-"&amp;'BH (2)'!$A958,'BH (2)'!$B$7:$S$1006,I$5,0),"")</f>
        <v/>
      </c>
      <c r="J958" s="155" t="str">
        <f>IFERROR(VLOOKUP('BH (2)'!$C$4&amp;"-"&amp;'BH (2)'!$A958,'BH (2)'!$B$7:$S$1006,J$5,0),"")</f>
        <v/>
      </c>
      <c r="K958" s="153" t="str">
        <f>IFERROR(VLOOKUP('BH (2)'!$C$4&amp;"-"&amp;'BH (2)'!$A958,'BH (2)'!$B$7:$S$1006,K$5,0),"")</f>
        <v/>
      </c>
      <c r="L958" s="150" t="str">
        <f>IFERROR(VLOOKUP('BH (2)'!$C$4&amp;"-"&amp;'BH (2)'!$A958,'BH (2)'!$B$7:$S$1006,L$5,0),"")</f>
        <v/>
      </c>
      <c r="M958" s="154" t="str">
        <f>IFERROR(VLOOKUP('BH (2)'!$C$4&amp;"-"&amp;'BH (2)'!$A958,'BH (2)'!$B$7:$S$1006,M$5,0),"")</f>
        <v/>
      </c>
      <c r="N958" s="150" t="str">
        <f>IFERROR(VLOOKUP('BH (2)'!$C$4&amp;"-"&amp;'BH (2)'!$A958,'BH (2)'!$B$7:$S$1006,N$5,0),"")</f>
        <v/>
      </c>
      <c r="O958" s="156" t="str">
        <f>IFERROR(VLOOKUP('BH (2)'!$C$4&amp;"-"&amp;'BH (2)'!$A958,'BH (2)'!$B$7:$S$1006,O$5,0),"")</f>
        <v/>
      </c>
      <c r="P958" s="148" t="str">
        <f>IFERROR(VLOOKUP('BH (2)'!$C$4&amp;"-"&amp;'BH (2)'!$A958,'BH (2)'!$B$7:$S$1006,P$5,0),"")</f>
        <v/>
      </c>
      <c r="Q958" s="157" t="str">
        <f>IFERROR(VLOOKUP('BH (2)'!$C$4&amp;"-"&amp;'BH (2)'!$A958,'BH (2)'!$B$7:$S$1006,Q$5,0),"")</f>
        <v/>
      </c>
      <c r="R958" s="158" t="str">
        <f>IFERROR(VLOOKUP('BH (2)'!$C$4&amp;"-"&amp;'BH (2)'!$A958,'BH (2)'!$B$7:$S$1006,R$5,0),"")</f>
        <v/>
      </c>
      <c r="S958" s="159" t="str">
        <f>IFERROR(VLOOKUP('BH (2)'!$C$4&amp;"-"&amp;'BH (2)'!$A958,'BH (2)'!$B$7:$S$1006,S$5,0),"")</f>
        <v/>
      </c>
      <c r="T958" s="26" t="str">
        <f t="shared" si="56"/>
        <v/>
      </c>
      <c r="U958" s="26" t="str">
        <f t="shared" si="57"/>
        <v/>
      </c>
      <c r="V958" s="26" t="str">
        <f t="shared" si="58"/>
        <v/>
      </c>
      <c r="W958" s="26" t="str">
        <f t="shared" si="59"/>
        <v/>
      </c>
    </row>
    <row r="959" spans="3:23" ht="45" customHeight="1" x14ac:dyDescent="0.25">
      <c r="C959" s="32">
        <v>953</v>
      </c>
      <c r="D959" s="150" t="str">
        <f>IFERROR(VLOOKUP('BH (2)'!$C$4&amp;"-"&amp;'BH (2)'!$A959,'BH (2)'!$B$7:$S$1006,D$5,0),"")</f>
        <v/>
      </c>
      <c r="E959" s="160" t="str">
        <f>IFERROR(VLOOKUP('BH (2)'!$C$4&amp;"-"&amp;'BH (2)'!$A959,'BH (2)'!$B$7:$S$1006,E$5,0),"")</f>
        <v/>
      </c>
      <c r="F959" s="152" t="str">
        <f>IFERROR(VLOOKUP('BH (2)'!$C$4&amp;"-"&amp;'BH (2)'!$A959,'BH (2)'!$B$7:$S$1006,F$5,0),"")</f>
        <v/>
      </c>
      <c r="G959" s="153" t="str">
        <f>IFERROR(VLOOKUP('BH (2)'!$C$4&amp;"-"&amp;'BH (2)'!$A959,'BH (2)'!$B$7:$S$1006,G$5,0),"")</f>
        <v/>
      </c>
      <c r="H959" s="154" t="str">
        <f>IFERROR(VLOOKUP('BH (2)'!$C$4&amp;"-"&amp;'BH (2)'!$A959,'BH (2)'!$B$7:$S$1006,H$5,0),"")</f>
        <v/>
      </c>
      <c r="I959" s="153" t="str">
        <f>IFERROR(VLOOKUP('BH (2)'!$C$4&amp;"-"&amp;'BH (2)'!$A959,'BH (2)'!$B$7:$S$1006,I$5,0),"")</f>
        <v/>
      </c>
      <c r="J959" s="155" t="str">
        <f>IFERROR(VLOOKUP('BH (2)'!$C$4&amp;"-"&amp;'BH (2)'!$A959,'BH (2)'!$B$7:$S$1006,J$5,0),"")</f>
        <v/>
      </c>
      <c r="K959" s="153" t="str">
        <f>IFERROR(VLOOKUP('BH (2)'!$C$4&amp;"-"&amp;'BH (2)'!$A959,'BH (2)'!$B$7:$S$1006,K$5,0),"")</f>
        <v/>
      </c>
      <c r="L959" s="150" t="str">
        <f>IFERROR(VLOOKUP('BH (2)'!$C$4&amp;"-"&amp;'BH (2)'!$A959,'BH (2)'!$B$7:$S$1006,L$5,0),"")</f>
        <v/>
      </c>
      <c r="M959" s="154" t="str">
        <f>IFERROR(VLOOKUP('BH (2)'!$C$4&amp;"-"&amp;'BH (2)'!$A959,'BH (2)'!$B$7:$S$1006,M$5,0),"")</f>
        <v/>
      </c>
      <c r="N959" s="150" t="str">
        <f>IFERROR(VLOOKUP('BH (2)'!$C$4&amp;"-"&amp;'BH (2)'!$A959,'BH (2)'!$B$7:$S$1006,N$5,0),"")</f>
        <v/>
      </c>
      <c r="O959" s="156" t="str">
        <f>IFERROR(VLOOKUP('BH (2)'!$C$4&amp;"-"&amp;'BH (2)'!$A959,'BH (2)'!$B$7:$S$1006,O$5,0),"")</f>
        <v/>
      </c>
      <c r="P959" s="148" t="str">
        <f>IFERROR(VLOOKUP('BH (2)'!$C$4&amp;"-"&amp;'BH (2)'!$A959,'BH (2)'!$B$7:$S$1006,P$5,0),"")</f>
        <v/>
      </c>
      <c r="Q959" s="157" t="str">
        <f>IFERROR(VLOOKUP('BH (2)'!$C$4&amp;"-"&amp;'BH (2)'!$A959,'BH (2)'!$B$7:$S$1006,Q$5,0),"")</f>
        <v/>
      </c>
      <c r="R959" s="158" t="str">
        <f>IFERROR(VLOOKUP('BH (2)'!$C$4&amp;"-"&amp;'BH (2)'!$A959,'BH (2)'!$B$7:$S$1006,R$5,0),"")</f>
        <v/>
      </c>
      <c r="S959" s="159" t="str">
        <f>IFERROR(VLOOKUP('BH (2)'!$C$4&amp;"-"&amp;'BH (2)'!$A959,'BH (2)'!$B$7:$S$1006,S$5,0),"")</f>
        <v/>
      </c>
      <c r="T959" s="26" t="str">
        <f t="shared" si="56"/>
        <v/>
      </c>
      <c r="U959" s="26" t="str">
        <f t="shared" si="57"/>
        <v/>
      </c>
      <c r="V959" s="26" t="str">
        <f t="shared" si="58"/>
        <v/>
      </c>
      <c r="W959" s="26" t="str">
        <f t="shared" si="59"/>
        <v/>
      </c>
    </row>
    <row r="960" spans="3:23" ht="45" customHeight="1" x14ac:dyDescent="0.25">
      <c r="C960" s="32">
        <v>954</v>
      </c>
      <c r="D960" s="150" t="str">
        <f>IFERROR(VLOOKUP('BH (2)'!$C$4&amp;"-"&amp;'BH (2)'!$A960,'BH (2)'!$B$7:$S$1006,D$5,0),"")</f>
        <v/>
      </c>
      <c r="E960" s="160" t="str">
        <f>IFERROR(VLOOKUP('BH (2)'!$C$4&amp;"-"&amp;'BH (2)'!$A960,'BH (2)'!$B$7:$S$1006,E$5,0),"")</f>
        <v/>
      </c>
      <c r="F960" s="152" t="str">
        <f>IFERROR(VLOOKUP('BH (2)'!$C$4&amp;"-"&amp;'BH (2)'!$A960,'BH (2)'!$B$7:$S$1006,F$5,0),"")</f>
        <v/>
      </c>
      <c r="G960" s="153" t="str">
        <f>IFERROR(VLOOKUP('BH (2)'!$C$4&amp;"-"&amp;'BH (2)'!$A960,'BH (2)'!$B$7:$S$1006,G$5,0),"")</f>
        <v/>
      </c>
      <c r="H960" s="154" t="str">
        <f>IFERROR(VLOOKUP('BH (2)'!$C$4&amp;"-"&amp;'BH (2)'!$A960,'BH (2)'!$B$7:$S$1006,H$5,0),"")</f>
        <v/>
      </c>
      <c r="I960" s="153" t="str">
        <f>IFERROR(VLOOKUP('BH (2)'!$C$4&amp;"-"&amp;'BH (2)'!$A960,'BH (2)'!$B$7:$S$1006,I$5,0),"")</f>
        <v/>
      </c>
      <c r="J960" s="155" t="str">
        <f>IFERROR(VLOOKUP('BH (2)'!$C$4&amp;"-"&amp;'BH (2)'!$A960,'BH (2)'!$B$7:$S$1006,J$5,0),"")</f>
        <v/>
      </c>
      <c r="K960" s="153" t="str">
        <f>IFERROR(VLOOKUP('BH (2)'!$C$4&amp;"-"&amp;'BH (2)'!$A960,'BH (2)'!$B$7:$S$1006,K$5,0),"")</f>
        <v/>
      </c>
      <c r="L960" s="150" t="str">
        <f>IFERROR(VLOOKUP('BH (2)'!$C$4&amp;"-"&amp;'BH (2)'!$A960,'BH (2)'!$B$7:$S$1006,L$5,0),"")</f>
        <v/>
      </c>
      <c r="M960" s="154" t="str">
        <f>IFERROR(VLOOKUP('BH (2)'!$C$4&amp;"-"&amp;'BH (2)'!$A960,'BH (2)'!$B$7:$S$1006,M$5,0),"")</f>
        <v/>
      </c>
      <c r="N960" s="150" t="str">
        <f>IFERROR(VLOOKUP('BH (2)'!$C$4&amp;"-"&amp;'BH (2)'!$A960,'BH (2)'!$B$7:$S$1006,N$5,0),"")</f>
        <v/>
      </c>
      <c r="O960" s="156" t="str">
        <f>IFERROR(VLOOKUP('BH (2)'!$C$4&amp;"-"&amp;'BH (2)'!$A960,'BH (2)'!$B$7:$S$1006,O$5,0),"")</f>
        <v/>
      </c>
      <c r="P960" s="148" t="str">
        <f>IFERROR(VLOOKUP('BH (2)'!$C$4&amp;"-"&amp;'BH (2)'!$A960,'BH (2)'!$B$7:$S$1006,P$5,0),"")</f>
        <v/>
      </c>
      <c r="Q960" s="157" t="str">
        <f>IFERROR(VLOOKUP('BH (2)'!$C$4&amp;"-"&amp;'BH (2)'!$A960,'BH (2)'!$B$7:$S$1006,Q$5,0),"")</f>
        <v/>
      </c>
      <c r="R960" s="158" t="str">
        <f>IFERROR(VLOOKUP('BH (2)'!$C$4&amp;"-"&amp;'BH (2)'!$A960,'BH (2)'!$B$7:$S$1006,R$5,0),"")</f>
        <v/>
      </c>
      <c r="S960" s="159" t="str">
        <f>IFERROR(VLOOKUP('BH (2)'!$C$4&amp;"-"&amp;'BH (2)'!$A960,'BH (2)'!$B$7:$S$1006,S$5,0),"")</f>
        <v/>
      </c>
      <c r="T960" s="26" t="str">
        <f t="shared" si="56"/>
        <v/>
      </c>
      <c r="U960" s="26" t="str">
        <f t="shared" si="57"/>
        <v/>
      </c>
      <c r="V960" s="26" t="str">
        <f t="shared" si="58"/>
        <v/>
      </c>
      <c r="W960" s="26" t="str">
        <f t="shared" si="59"/>
        <v/>
      </c>
    </row>
    <row r="961" spans="3:23" ht="45" customHeight="1" x14ac:dyDescent="0.25">
      <c r="C961" s="32">
        <v>955</v>
      </c>
      <c r="D961" s="150" t="str">
        <f>IFERROR(VLOOKUP('BH (2)'!$C$4&amp;"-"&amp;'BH (2)'!$A961,'BH (2)'!$B$7:$S$1006,D$5,0),"")</f>
        <v/>
      </c>
      <c r="E961" s="160" t="str">
        <f>IFERROR(VLOOKUP('BH (2)'!$C$4&amp;"-"&amp;'BH (2)'!$A961,'BH (2)'!$B$7:$S$1006,E$5,0),"")</f>
        <v/>
      </c>
      <c r="F961" s="152" t="str">
        <f>IFERROR(VLOOKUP('BH (2)'!$C$4&amp;"-"&amp;'BH (2)'!$A961,'BH (2)'!$B$7:$S$1006,F$5,0),"")</f>
        <v/>
      </c>
      <c r="G961" s="153" t="str">
        <f>IFERROR(VLOOKUP('BH (2)'!$C$4&amp;"-"&amp;'BH (2)'!$A961,'BH (2)'!$B$7:$S$1006,G$5,0),"")</f>
        <v/>
      </c>
      <c r="H961" s="154" t="str">
        <f>IFERROR(VLOOKUP('BH (2)'!$C$4&amp;"-"&amp;'BH (2)'!$A961,'BH (2)'!$B$7:$S$1006,H$5,0),"")</f>
        <v/>
      </c>
      <c r="I961" s="153" t="str">
        <f>IFERROR(VLOOKUP('BH (2)'!$C$4&amp;"-"&amp;'BH (2)'!$A961,'BH (2)'!$B$7:$S$1006,I$5,0),"")</f>
        <v/>
      </c>
      <c r="J961" s="155" t="str">
        <f>IFERROR(VLOOKUP('BH (2)'!$C$4&amp;"-"&amp;'BH (2)'!$A961,'BH (2)'!$B$7:$S$1006,J$5,0),"")</f>
        <v/>
      </c>
      <c r="K961" s="153" t="str">
        <f>IFERROR(VLOOKUP('BH (2)'!$C$4&amp;"-"&amp;'BH (2)'!$A961,'BH (2)'!$B$7:$S$1006,K$5,0),"")</f>
        <v/>
      </c>
      <c r="L961" s="150" t="str">
        <f>IFERROR(VLOOKUP('BH (2)'!$C$4&amp;"-"&amp;'BH (2)'!$A961,'BH (2)'!$B$7:$S$1006,L$5,0),"")</f>
        <v/>
      </c>
      <c r="M961" s="154" t="str">
        <f>IFERROR(VLOOKUP('BH (2)'!$C$4&amp;"-"&amp;'BH (2)'!$A961,'BH (2)'!$B$7:$S$1006,M$5,0),"")</f>
        <v/>
      </c>
      <c r="N961" s="150" t="str">
        <f>IFERROR(VLOOKUP('BH (2)'!$C$4&amp;"-"&amp;'BH (2)'!$A961,'BH (2)'!$B$7:$S$1006,N$5,0),"")</f>
        <v/>
      </c>
      <c r="O961" s="156" t="str">
        <f>IFERROR(VLOOKUP('BH (2)'!$C$4&amp;"-"&amp;'BH (2)'!$A961,'BH (2)'!$B$7:$S$1006,O$5,0),"")</f>
        <v/>
      </c>
      <c r="P961" s="148" t="str">
        <f>IFERROR(VLOOKUP('BH (2)'!$C$4&amp;"-"&amp;'BH (2)'!$A961,'BH (2)'!$B$7:$S$1006,P$5,0),"")</f>
        <v/>
      </c>
      <c r="Q961" s="157" t="str">
        <f>IFERROR(VLOOKUP('BH (2)'!$C$4&amp;"-"&amp;'BH (2)'!$A961,'BH (2)'!$B$7:$S$1006,Q$5,0),"")</f>
        <v/>
      </c>
      <c r="R961" s="158" t="str">
        <f>IFERROR(VLOOKUP('BH (2)'!$C$4&amp;"-"&amp;'BH (2)'!$A961,'BH (2)'!$B$7:$S$1006,R$5,0),"")</f>
        <v/>
      </c>
      <c r="S961" s="159" t="str">
        <f>IFERROR(VLOOKUP('BH (2)'!$C$4&amp;"-"&amp;'BH (2)'!$A961,'BH (2)'!$B$7:$S$1006,S$5,0),"")</f>
        <v/>
      </c>
      <c r="T961" s="26" t="str">
        <f t="shared" si="56"/>
        <v/>
      </c>
      <c r="U961" s="26" t="str">
        <f t="shared" si="57"/>
        <v/>
      </c>
      <c r="V961" s="26" t="str">
        <f t="shared" si="58"/>
        <v/>
      </c>
      <c r="W961" s="26" t="str">
        <f t="shared" si="59"/>
        <v/>
      </c>
    </row>
    <row r="962" spans="3:23" ht="45" customHeight="1" x14ac:dyDescent="0.25">
      <c r="C962" s="32">
        <v>956</v>
      </c>
      <c r="D962" s="150" t="str">
        <f>IFERROR(VLOOKUP('BH (2)'!$C$4&amp;"-"&amp;'BH (2)'!$A962,'BH (2)'!$B$7:$S$1006,D$5,0),"")</f>
        <v/>
      </c>
      <c r="E962" s="160" t="str">
        <f>IFERROR(VLOOKUP('BH (2)'!$C$4&amp;"-"&amp;'BH (2)'!$A962,'BH (2)'!$B$7:$S$1006,E$5,0),"")</f>
        <v/>
      </c>
      <c r="F962" s="152" t="str">
        <f>IFERROR(VLOOKUP('BH (2)'!$C$4&amp;"-"&amp;'BH (2)'!$A962,'BH (2)'!$B$7:$S$1006,F$5,0),"")</f>
        <v/>
      </c>
      <c r="G962" s="153" t="str">
        <f>IFERROR(VLOOKUP('BH (2)'!$C$4&amp;"-"&amp;'BH (2)'!$A962,'BH (2)'!$B$7:$S$1006,G$5,0),"")</f>
        <v/>
      </c>
      <c r="H962" s="154" t="str">
        <f>IFERROR(VLOOKUP('BH (2)'!$C$4&amp;"-"&amp;'BH (2)'!$A962,'BH (2)'!$B$7:$S$1006,H$5,0),"")</f>
        <v/>
      </c>
      <c r="I962" s="153" t="str">
        <f>IFERROR(VLOOKUP('BH (2)'!$C$4&amp;"-"&amp;'BH (2)'!$A962,'BH (2)'!$B$7:$S$1006,I$5,0),"")</f>
        <v/>
      </c>
      <c r="J962" s="155" t="str">
        <f>IFERROR(VLOOKUP('BH (2)'!$C$4&amp;"-"&amp;'BH (2)'!$A962,'BH (2)'!$B$7:$S$1006,J$5,0),"")</f>
        <v/>
      </c>
      <c r="K962" s="153" t="str">
        <f>IFERROR(VLOOKUP('BH (2)'!$C$4&amp;"-"&amp;'BH (2)'!$A962,'BH (2)'!$B$7:$S$1006,K$5,0),"")</f>
        <v/>
      </c>
      <c r="L962" s="150" t="str">
        <f>IFERROR(VLOOKUP('BH (2)'!$C$4&amp;"-"&amp;'BH (2)'!$A962,'BH (2)'!$B$7:$S$1006,L$5,0),"")</f>
        <v/>
      </c>
      <c r="M962" s="154" t="str">
        <f>IFERROR(VLOOKUP('BH (2)'!$C$4&amp;"-"&amp;'BH (2)'!$A962,'BH (2)'!$B$7:$S$1006,M$5,0),"")</f>
        <v/>
      </c>
      <c r="N962" s="150" t="str">
        <f>IFERROR(VLOOKUP('BH (2)'!$C$4&amp;"-"&amp;'BH (2)'!$A962,'BH (2)'!$B$7:$S$1006,N$5,0),"")</f>
        <v/>
      </c>
      <c r="O962" s="156" t="str">
        <f>IFERROR(VLOOKUP('BH (2)'!$C$4&amp;"-"&amp;'BH (2)'!$A962,'BH (2)'!$B$7:$S$1006,O$5,0),"")</f>
        <v/>
      </c>
      <c r="P962" s="148" t="str">
        <f>IFERROR(VLOOKUP('BH (2)'!$C$4&amp;"-"&amp;'BH (2)'!$A962,'BH (2)'!$B$7:$S$1006,P$5,0),"")</f>
        <v/>
      </c>
      <c r="Q962" s="157" t="str">
        <f>IFERROR(VLOOKUP('BH (2)'!$C$4&amp;"-"&amp;'BH (2)'!$A962,'BH (2)'!$B$7:$S$1006,Q$5,0),"")</f>
        <v/>
      </c>
      <c r="R962" s="158" t="str">
        <f>IFERROR(VLOOKUP('BH (2)'!$C$4&amp;"-"&amp;'BH (2)'!$A962,'BH (2)'!$B$7:$S$1006,R$5,0),"")</f>
        <v/>
      </c>
      <c r="S962" s="159" t="str">
        <f>IFERROR(VLOOKUP('BH (2)'!$C$4&amp;"-"&amp;'BH (2)'!$A962,'BH (2)'!$B$7:$S$1006,S$5,0),"")</f>
        <v/>
      </c>
      <c r="T962" s="26" t="str">
        <f t="shared" si="56"/>
        <v/>
      </c>
      <c r="U962" s="26" t="str">
        <f t="shared" si="57"/>
        <v/>
      </c>
      <c r="V962" s="26" t="str">
        <f t="shared" si="58"/>
        <v/>
      </c>
      <c r="W962" s="26" t="str">
        <f t="shared" si="59"/>
        <v/>
      </c>
    </row>
    <row r="963" spans="3:23" ht="45" customHeight="1" x14ac:dyDescent="0.25">
      <c r="C963" s="32">
        <v>957</v>
      </c>
      <c r="D963" s="150" t="str">
        <f>IFERROR(VLOOKUP('BH (2)'!$C$4&amp;"-"&amp;'BH (2)'!$A963,'BH (2)'!$B$7:$S$1006,D$5,0),"")</f>
        <v/>
      </c>
      <c r="E963" s="160" t="str">
        <f>IFERROR(VLOOKUP('BH (2)'!$C$4&amp;"-"&amp;'BH (2)'!$A963,'BH (2)'!$B$7:$S$1006,E$5,0),"")</f>
        <v/>
      </c>
      <c r="F963" s="152" t="str">
        <f>IFERROR(VLOOKUP('BH (2)'!$C$4&amp;"-"&amp;'BH (2)'!$A963,'BH (2)'!$B$7:$S$1006,F$5,0),"")</f>
        <v/>
      </c>
      <c r="G963" s="153" t="str">
        <f>IFERROR(VLOOKUP('BH (2)'!$C$4&amp;"-"&amp;'BH (2)'!$A963,'BH (2)'!$B$7:$S$1006,G$5,0),"")</f>
        <v/>
      </c>
      <c r="H963" s="154" t="str">
        <f>IFERROR(VLOOKUP('BH (2)'!$C$4&amp;"-"&amp;'BH (2)'!$A963,'BH (2)'!$B$7:$S$1006,H$5,0),"")</f>
        <v/>
      </c>
      <c r="I963" s="153" t="str">
        <f>IFERROR(VLOOKUP('BH (2)'!$C$4&amp;"-"&amp;'BH (2)'!$A963,'BH (2)'!$B$7:$S$1006,I$5,0),"")</f>
        <v/>
      </c>
      <c r="J963" s="155" t="str">
        <f>IFERROR(VLOOKUP('BH (2)'!$C$4&amp;"-"&amp;'BH (2)'!$A963,'BH (2)'!$B$7:$S$1006,J$5,0),"")</f>
        <v/>
      </c>
      <c r="K963" s="153" t="str">
        <f>IFERROR(VLOOKUP('BH (2)'!$C$4&amp;"-"&amp;'BH (2)'!$A963,'BH (2)'!$B$7:$S$1006,K$5,0),"")</f>
        <v/>
      </c>
      <c r="L963" s="150" t="str">
        <f>IFERROR(VLOOKUP('BH (2)'!$C$4&amp;"-"&amp;'BH (2)'!$A963,'BH (2)'!$B$7:$S$1006,L$5,0),"")</f>
        <v/>
      </c>
      <c r="M963" s="154" t="str">
        <f>IFERROR(VLOOKUP('BH (2)'!$C$4&amp;"-"&amp;'BH (2)'!$A963,'BH (2)'!$B$7:$S$1006,M$5,0),"")</f>
        <v/>
      </c>
      <c r="N963" s="150" t="str">
        <f>IFERROR(VLOOKUP('BH (2)'!$C$4&amp;"-"&amp;'BH (2)'!$A963,'BH (2)'!$B$7:$S$1006,N$5,0),"")</f>
        <v/>
      </c>
      <c r="O963" s="156" t="str">
        <f>IFERROR(VLOOKUP('BH (2)'!$C$4&amp;"-"&amp;'BH (2)'!$A963,'BH (2)'!$B$7:$S$1006,O$5,0),"")</f>
        <v/>
      </c>
      <c r="P963" s="148" t="str">
        <f>IFERROR(VLOOKUP('BH (2)'!$C$4&amp;"-"&amp;'BH (2)'!$A963,'BH (2)'!$B$7:$S$1006,P$5,0),"")</f>
        <v/>
      </c>
      <c r="Q963" s="157" t="str">
        <f>IFERROR(VLOOKUP('BH (2)'!$C$4&amp;"-"&amp;'BH (2)'!$A963,'BH (2)'!$B$7:$S$1006,Q$5,0),"")</f>
        <v/>
      </c>
      <c r="R963" s="158" t="str">
        <f>IFERROR(VLOOKUP('BH (2)'!$C$4&amp;"-"&amp;'BH (2)'!$A963,'BH (2)'!$B$7:$S$1006,R$5,0),"")</f>
        <v/>
      </c>
      <c r="S963" s="159" t="str">
        <f>IFERROR(VLOOKUP('BH (2)'!$C$4&amp;"-"&amp;'BH (2)'!$A963,'BH (2)'!$B$7:$S$1006,S$5,0),"")</f>
        <v/>
      </c>
      <c r="T963" s="26" t="str">
        <f t="shared" si="56"/>
        <v/>
      </c>
      <c r="U963" s="26" t="str">
        <f t="shared" si="57"/>
        <v/>
      </c>
      <c r="V963" s="26" t="str">
        <f t="shared" si="58"/>
        <v/>
      </c>
      <c r="W963" s="26" t="str">
        <f t="shared" si="59"/>
        <v/>
      </c>
    </row>
    <row r="964" spans="3:23" ht="45" customHeight="1" x14ac:dyDescent="0.25">
      <c r="C964" s="32">
        <v>958</v>
      </c>
      <c r="D964" s="150" t="str">
        <f>IFERROR(VLOOKUP('BH (2)'!$C$4&amp;"-"&amp;'BH (2)'!$A964,'BH (2)'!$B$7:$S$1006,D$5,0),"")</f>
        <v/>
      </c>
      <c r="E964" s="160" t="str">
        <f>IFERROR(VLOOKUP('BH (2)'!$C$4&amp;"-"&amp;'BH (2)'!$A964,'BH (2)'!$B$7:$S$1006,E$5,0),"")</f>
        <v/>
      </c>
      <c r="F964" s="152" t="str">
        <f>IFERROR(VLOOKUP('BH (2)'!$C$4&amp;"-"&amp;'BH (2)'!$A964,'BH (2)'!$B$7:$S$1006,F$5,0),"")</f>
        <v/>
      </c>
      <c r="G964" s="153" t="str">
        <f>IFERROR(VLOOKUP('BH (2)'!$C$4&amp;"-"&amp;'BH (2)'!$A964,'BH (2)'!$B$7:$S$1006,G$5,0),"")</f>
        <v/>
      </c>
      <c r="H964" s="154" t="str">
        <f>IFERROR(VLOOKUP('BH (2)'!$C$4&amp;"-"&amp;'BH (2)'!$A964,'BH (2)'!$B$7:$S$1006,H$5,0),"")</f>
        <v/>
      </c>
      <c r="I964" s="153" t="str">
        <f>IFERROR(VLOOKUP('BH (2)'!$C$4&amp;"-"&amp;'BH (2)'!$A964,'BH (2)'!$B$7:$S$1006,I$5,0),"")</f>
        <v/>
      </c>
      <c r="J964" s="155" t="str">
        <f>IFERROR(VLOOKUP('BH (2)'!$C$4&amp;"-"&amp;'BH (2)'!$A964,'BH (2)'!$B$7:$S$1006,J$5,0),"")</f>
        <v/>
      </c>
      <c r="K964" s="153" t="str">
        <f>IFERROR(VLOOKUP('BH (2)'!$C$4&amp;"-"&amp;'BH (2)'!$A964,'BH (2)'!$B$7:$S$1006,K$5,0),"")</f>
        <v/>
      </c>
      <c r="L964" s="150" t="str">
        <f>IFERROR(VLOOKUP('BH (2)'!$C$4&amp;"-"&amp;'BH (2)'!$A964,'BH (2)'!$B$7:$S$1006,L$5,0),"")</f>
        <v/>
      </c>
      <c r="M964" s="154" t="str">
        <f>IFERROR(VLOOKUP('BH (2)'!$C$4&amp;"-"&amp;'BH (2)'!$A964,'BH (2)'!$B$7:$S$1006,M$5,0),"")</f>
        <v/>
      </c>
      <c r="N964" s="150" t="str">
        <f>IFERROR(VLOOKUP('BH (2)'!$C$4&amp;"-"&amp;'BH (2)'!$A964,'BH (2)'!$B$7:$S$1006,N$5,0),"")</f>
        <v/>
      </c>
      <c r="O964" s="156" t="str">
        <f>IFERROR(VLOOKUP('BH (2)'!$C$4&amp;"-"&amp;'BH (2)'!$A964,'BH (2)'!$B$7:$S$1006,O$5,0),"")</f>
        <v/>
      </c>
      <c r="P964" s="148" t="str">
        <f>IFERROR(VLOOKUP('BH (2)'!$C$4&amp;"-"&amp;'BH (2)'!$A964,'BH (2)'!$B$7:$S$1006,P$5,0),"")</f>
        <v/>
      </c>
      <c r="Q964" s="157" t="str">
        <f>IFERROR(VLOOKUP('BH (2)'!$C$4&amp;"-"&amp;'BH (2)'!$A964,'BH (2)'!$B$7:$S$1006,Q$5,0),"")</f>
        <v/>
      </c>
      <c r="R964" s="158" t="str">
        <f>IFERROR(VLOOKUP('BH (2)'!$C$4&amp;"-"&amp;'BH (2)'!$A964,'BH (2)'!$B$7:$S$1006,R$5,0),"")</f>
        <v/>
      </c>
      <c r="S964" s="159" t="str">
        <f>IFERROR(VLOOKUP('BH (2)'!$C$4&amp;"-"&amp;'BH (2)'!$A964,'BH (2)'!$B$7:$S$1006,S$5,0),"")</f>
        <v/>
      </c>
      <c r="T964" s="26" t="str">
        <f t="shared" si="56"/>
        <v/>
      </c>
      <c r="U964" s="26" t="str">
        <f t="shared" si="57"/>
        <v/>
      </c>
      <c r="V964" s="26" t="str">
        <f t="shared" si="58"/>
        <v/>
      </c>
      <c r="W964" s="26" t="str">
        <f t="shared" si="59"/>
        <v/>
      </c>
    </row>
    <row r="965" spans="3:23" ht="45" customHeight="1" x14ac:dyDescent="0.25">
      <c r="C965" s="32">
        <v>959</v>
      </c>
      <c r="D965" s="150" t="str">
        <f>IFERROR(VLOOKUP('BH (2)'!$C$4&amp;"-"&amp;'BH (2)'!$A965,'BH (2)'!$B$7:$S$1006,D$5,0),"")</f>
        <v/>
      </c>
      <c r="E965" s="160" t="str">
        <f>IFERROR(VLOOKUP('BH (2)'!$C$4&amp;"-"&amp;'BH (2)'!$A965,'BH (2)'!$B$7:$S$1006,E$5,0),"")</f>
        <v/>
      </c>
      <c r="F965" s="152" t="str">
        <f>IFERROR(VLOOKUP('BH (2)'!$C$4&amp;"-"&amp;'BH (2)'!$A965,'BH (2)'!$B$7:$S$1006,F$5,0),"")</f>
        <v/>
      </c>
      <c r="G965" s="153" t="str">
        <f>IFERROR(VLOOKUP('BH (2)'!$C$4&amp;"-"&amp;'BH (2)'!$A965,'BH (2)'!$B$7:$S$1006,G$5,0),"")</f>
        <v/>
      </c>
      <c r="H965" s="154" t="str">
        <f>IFERROR(VLOOKUP('BH (2)'!$C$4&amp;"-"&amp;'BH (2)'!$A965,'BH (2)'!$B$7:$S$1006,H$5,0),"")</f>
        <v/>
      </c>
      <c r="I965" s="153" t="str">
        <f>IFERROR(VLOOKUP('BH (2)'!$C$4&amp;"-"&amp;'BH (2)'!$A965,'BH (2)'!$B$7:$S$1006,I$5,0),"")</f>
        <v/>
      </c>
      <c r="J965" s="155" t="str">
        <f>IFERROR(VLOOKUP('BH (2)'!$C$4&amp;"-"&amp;'BH (2)'!$A965,'BH (2)'!$B$7:$S$1006,J$5,0),"")</f>
        <v/>
      </c>
      <c r="K965" s="153" t="str">
        <f>IFERROR(VLOOKUP('BH (2)'!$C$4&amp;"-"&amp;'BH (2)'!$A965,'BH (2)'!$B$7:$S$1006,K$5,0),"")</f>
        <v/>
      </c>
      <c r="L965" s="150" t="str">
        <f>IFERROR(VLOOKUP('BH (2)'!$C$4&amp;"-"&amp;'BH (2)'!$A965,'BH (2)'!$B$7:$S$1006,L$5,0),"")</f>
        <v/>
      </c>
      <c r="M965" s="154" t="str">
        <f>IFERROR(VLOOKUP('BH (2)'!$C$4&amp;"-"&amp;'BH (2)'!$A965,'BH (2)'!$B$7:$S$1006,M$5,0),"")</f>
        <v/>
      </c>
      <c r="N965" s="150" t="str">
        <f>IFERROR(VLOOKUP('BH (2)'!$C$4&amp;"-"&amp;'BH (2)'!$A965,'BH (2)'!$B$7:$S$1006,N$5,0),"")</f>
        <v/>
      </c>
      <c r="O965" s="156" t="str">
        <f>IFERROR(VLOOKUP('BH (2)'!$C$4&amp;"-"&amp;'BH (2)'!$A965,'BH (2)'!$B$7:$S$1006,O$5,0),"")</f>
        <v/>
      </c>
      <c r="P965" s="148" t="str">
        <f>IFERROR(VLOOKUP('BH (2)'!$C$4&amp;"-"&amp;'BH (2)'!$A965,'BH (2)'!$B$7:$S$1006,P$5,0),"")</f>
        <v/>
      </c>
      <c r="Q965" s="157" t="str">
        <f>IFERROR(VLOOKUP('BH (2)'!$C$4&amp;"-"&amp;'BH (2)'!$A965,'BH (2)'!$B$7:$S$1006,Q$5,0),"")</f>
        <v/>
      </c>
      <c r="R965" s="158" t="str">
        <f>IFERROR(VLOOKUP('BH (2)'!$C$4&amp;"-"&amp;'BH (2)'!$A965,'BH (2)'!$B$7:$S$1006,R$5,0),"")</f>
        <v/>
      </c>
      <c r="S965" s="159" t="str">
        <f>IFERROR(VLOOKUP('BH (2)'!$C$4&amp;"-"&amp;'BH (2)'!$A965,'BH (2)'!$B$7:$S$1006,S$5,0),"")</f>
        <v/>
      </c>
      <c r="T965" s="26" t="str">
        <f t="shared" si="56"/>
        <v/>
      </c>
      <c r="U965" s="26" t="str">
        <f t="shared" si="57"/>
        <v/>
      </c>
      <c r="V965" s="26" t="str">
        <f t="shared" si="58"/>
        <v/>
      </c>
      <c r="W965" s="26" t="str">
        <f t="shared" si="59"/>
        <v/>
      </c>
    </row>
    <row r="966" spans="3:23" ht="45" customHeight="1" x14ac:dyDescent="0.25">
      <c r="C966" s="32">
        <v>960</v>
      </c>
      <c r="D966" s="150" t="str">
        <f>IFERROR(VLOOKUP('BH (2)'!$C$4&amp;"-"&amp;'BH (2)'!$A966,'BH (2)'!$B$7:$S$1006,D$5,0),"")</f>
        <v/>
      </c>
      <c r="E966" s="160" t="str">
        <f>IFERROR(VLOOKUP('BH (2)'!$C$4&amp;"-"&amp;'BH (2)'!$A966,'BH (2)'!$B$7:$S$1006,E$5,0),"")</f>
        <v/>
      </c>
      <c r="F966" s="152" t="str">
        <f>IFERROR(VLOOKUP('BH (2)'!$C$4&amp;"-"&amp;'BH (2)'!$A966,'BH (2)'!$B$7:$S$1006,F$5,0),"")</f>
        <v/>
      </c>
      <c r="G966" s="153" t="str">
        <f>IFERROR(VLOOKUP('BH (2)'!$C$4&amp;"-"&amp;'BH (2)'!$A966,'BH (2)'!$B$7:$S$1006,G$5,0),"")</f>
        <v/>
      </c>
      <c r="H966" s="154" t="str">
        <f>IFERROR(VLOOKUP('BH (2)'!$C$4&amp;"-"&amp;'BH (2)'!$A966,'BH (2)'!$B$7:$S$1006,H$5,0),"")</f>
        <v/>
      </c>
      <c r="I966" s="153" t="str">
        <f>IFERROR(VLOOKUP('BH (2)'!$C$4&amp;"-"&amp;'BH (2)'!$A966,'BH (2)'!$B$7:$S$1006,I$5,0),"")</f>
        <v/>
      </c>
      <c r="J966" s="155" t="str">
        <f>IFERROR(VLOOKUP('BH (2)'!$C$4&amp;"-"&amp;'BH (2)'!$A966,'BH (2)'!$B$7:$S$1006,J$5,0),"")</f>
        <v/>
      </c>
      <c r="K966" s="153" t="str">
        <f>IFERROR(VLOOKUP('BH (2)'!$C$4&amp;"-"&amp;'BH (2)'!$A966,'BH (2)'!$B$7:$S$1006,K$5,0),"")</f>
        <v/>
      </c>
      <c r="L966" s="150" t="str">
        <f>IFERROR(VLOOKUP('BH (2)'!$C$4&amp;"-"&amp;'BH (2)'!$A966,'BH (2)'!$B$7:$S$1006,L$5,0),"")</f>
        <v/>
      </c>
      <c r="M966" s="154" t="str">
        <f>IFERROR(VLOOKUP('BH (2)'!$C$4&amp;"-"&amp;'BH (2)'!$A966,'BH (2)'!$B$7:$S$1006,M$5,0),"")</f>
        <v/>
      </c>
      <c r="N966" s="150" t="str">
        <f>IFERROR(VLOOKUP('BH (2)'!$C$4&amp;"-"&amp;'BH (2)'!$A966,'BH (2)'!$B$7:$S$1006,N$5,0),"")</f>
        <v/>
      </c>
      <c r="O966" s="156" t="str">
        <f>IFERROR(VLOOKUP('BH (2)'!$C$4&amp;"-"&amp;'BH (2)'!$A966,'BH (2)'!$B$7:$S$1006,O$5,0),"")</f>
        <v/>
      </c>
      <c r="P966" s="148" t="str">
        <f>IFERROR(VLOOKUP('BH (2)'!$C$4&amp;"-"&amp;'BH (2)'!$A966,'BH (2)'!$B$7:$S$1006,P$5,0),"")</f>
        <v/>
      </c>
      <c r="Q966" s="157" t="str">
        <f>IFERROR(VLOOKUP('BH (2)'!$C$4&amp;"-"&amp;'BH (2)'!$A966,'BH (2)'!$B$7:$S$1006,Q$5,0),"")</f>
        <v/>
      </c>
      <c r="R966" s="158" t="str">
        <f>IFERROR(VLOOKUP('BH (2)'!$C$4&amp;"-"&amp;'BH (2)'!$A966,'BH (2)'!$B$7:$S$1006,R$5,0),"")</f>
        <v/>
      </c>
      <c r="S966" s="159" t="str">
        <f>IFERROR(VLOOKUP('BH (2)'!$C$4&amp;"-"&amp;'BH (2)'!$A966,'BH (2)'!$B$7:$S$1006,S$5,0),"")</f>
        <v/>
      </c>
      <c r="T966" s="26" t="str">
        <f t="shared" si="56"/>
        <v/>
      </c>
      <c r="U966" s="26" t="str">
        <f t="shared" si="57"/>
        <v/>
      </c>
      <c r="V966" s="26" t="str">
        <f t="shared" si="58"/>
        <v/>
      </c>
      <c r="W966" s="26" t="str">
        <f t="shared" si="59"/>
        <v/>
      </c>
    </row>
    <row r="967" spans="3:23" ht="45" customHeight="1" x14ac:dyDescent="0.25">
      <c r="C967" s="32">
        <v>961</v>
      </c>
      <c r="D967" s="150" t="str">
        <f>IFERROR(VLOOKUP('BH (2)'!$C$4&amp;"-"&amp;'BH (2)'!$A967,'BH (2)'!$B$7:$S$1006,D$5,0),"")</f>
        <v/>
      </c>
      <c r="E967" s="160" t="str">
        <f>IFERROR(VLOOKUP('BH (2)'!$C$4&amp;"-"&amp;'BH (2)'!$A967,'BH (2)'!$B$7:$S$1006,E$5,0),"")</f>
        <v/>
      </c>
      <c r="F967" s="152" t="str">
        <f>IFERROR(VLOOKUP('BH (2)'!$C$4&amp;"-"&amp;'BH (2)'!$A967,'BH (2)'!$B$7:$S$1006,F$5,0),"")</f>
        <v/>
      </c>
      <c r="G967" s="153" t="str">
        <f>IFERROR(VLOOKUP('BH (2)'!$C$4&amp;"-"&amp;'BH (2)'!$A967,'BH (2)'!$B$7:$S$1006,G$5,0),"")</f>
        <v/>
      </c>
      <c r="H967" s="154" t="str">
        <f>IFERROR(VLOOKUP('BH (2)'!$C$4&amp;"-"&amp;'BH (2)'!$A967,'BH (2)'!$B$7:$S$1006,H$5,0),"")</f>
        <v/>
      </c>
      <c r="I967" s="153" t="str">
        <f>IFERROR(VLOOKUP('BH (2)'!$C$4&amp;"-"&amp;'BH (2)'!$A967,'BH (2)'!$B$7:$S$1006,I$5,0),"")</f>
        <v/>
      </c>
      <c r="J967" s="155" t="str">
        <f>IFERROR(VLOOKUP('BH (2)'!$C$4&amp;"-"&amp;'BH (2)'!$A967,'BH (2)'!$B$7:$S$1006,J$5,0),"")</f>
        <v/>
      </c>
      <c r="K967" s="153" t="str">
        <f>IFERROR(VLOOKUP('BH (2)'!$C$4&amp;"-"&amp;'BH (2)'!$A967,'BH (2)'!$B$7:$S$1006,K$5,0),"")</f>
        <v/>
      </c>
      <c r="L967" s="150" t="str">
        <f>IFERROR(VLOOKUP('BH (2)'!$C$4&amp;"-"&amp;'BH (2)'!$A967,'BH (2)'!$B$7:$S$1006,L$5,0),"")</f>
        <v/>
      </c>
      <c r="M967" s="154" t="str">
        <f>IFERROR(VLOOKUP('BH (2)'!$C$4&amp;"-"&amp;'BH (2)'!$A967,'BH (2)'!$B$7:$S$1006,M$5,0),"")</f>
        <v/>
      </c>
      <c r="N967" s="150" t="str">
        <f>IFERROR(VLOOKUP('BH (2)'!$C$4&amp;"-"&amp;'BH (2)'!$A967,'BH (2)'!$B$7:$S$1006,N$5,0),"")</f>
        <v/>
      </c>
      <c r="O967" s="156" t="str">
        <f>IFERROR(VLOOKUP('BH (2)'!$C$4&amp;"-"&amp;'BH (2)'!$A967,'BH (2)'!$B$7:$S$1006,O$5,0),"")</f>
        <v/>
      </c>
      <c r="P967" s="148" t="str">
        <f>IFERROR(VLOOKUP('BH (2)'!$C$4&amp;"-"&amp;'BH (2)'!$A967,'BH (2)'!$B$7:$S$1006,P$5,0),"")</f>
        <v/>
      </c>
      <c r="Q967" s="157" t="str">
        <f>IFERROR(VLOOKUP('BH (2)'!$C$4&amp;"-"&amp;'BH (2)'!$A967,'BH (2)'!$B$7:$S$1006,Q$5,0),"")</f>
        <v/>
      </c>
      <c r="R967" s="158" t="str">
        <f>IFERROR(VLOOKUP('BH (2)'!$C$4&amp;"-"&amp;'BH (2)'!$A967,'BH (2)'!$B$7:$S$1006,R$5,0),"")</f>
        <v/>
      </c>
      <c r="S967" s="159" t="str">
        <f>IFERROR(VLOOKUP('BH (2)'!$C$4&amp;"-"&amp;'BH (2)'!$A967,'BH (2)'!$B$7:$S$1006,S$5,0),"")</f>
        <v/>
      </c>
      <c r="T967" s="26" t="str">
        <f t="shared" si="56"/>
        <v/>
      </c>
      <c r="U967" s="26" t="str">
        <f t="shared" si="57"/>
        <v/>
      </c>
      <c r="V967" s="26" t="str">
        <f t="shared" si="58"/>
        <v/>
      </c>
      <c r="W967" s="26" t="str">
        <f t="shared" si="59"/>
        <v/>
      </c>
    </row>
    <row r="968" spans="3:23" ht="45" customHeight="1" x14ac:dyDescent="0.25">
      <c r="C968" s="32">
        <v>962</v>
      </c>
      <c r="D968" s="150" t="str">
        <f>IFERROR(VLOOKUP('BH (2)'!$C$4&amp;"-"&amp;'BH (2)'!$A968,'BH (2)'!$B$7:$S$1006,D$5,0),"")</f>
        <v/>
      </c>
      <c r="E968" s="160" t="str">
        <f>IFERROR(VLOOKUP('BH (2)'!$C$4&amp;"-"&amp;'BH (2)'!$A968,'BH (2)'!$B$7:$S$1006,E$5,0),"")</f>
        <v/>
      </c>
      <c r="F968" s="152" t="str">
        <f>IFERROR(VLOOKUP('BH (2)'!$C$4&amp;"-"&amp;'BH (2)'!$A968,'BH (2)'!$B$7:$S$1006,F$5,0),"")</f>
        <v/>
      </c>
      <c r="G968" s="153" t="str">
        <f>IFERROR(VLOOKUP('BH (2)'!$C$4&amp;"-"&amp;'BH (2)'!$A968,'BH (2)'!$B$7:$S$1006,G$5,0),"")</f>
        <v/>
      </c>
      <c r="H968" s="154" t="str">
        <f>IFERROR(VLOOKUP('BH (2)'!$C$4&amp;"-"&amp;'BH (2)'!$A968,'BH (2)'!$B$7:$S$1006,H$5,0),"")</f>
        <v/>
      </c>
      <c r="I968" s="153" t="str">
        <f>IFERROR(VLOOKUP('BH (2)'!$C$4&amp;"-"&amp;'BH (2)'!$A968,'BH (2)'!$B$7:$S$1006,I$5,0),"")</f>
        <v/>
      </c>
      <c r="J968" s="155" t="str">
        <f>IFERROR(VLOOKUP('BH (2)'!$C$4&amp;"-"&amp;'BH (2)'!$A968,'BH (2)'!$B$7:$S$1006,J$5,0),"")</f>
        <v/>
      </c>
      <c r="K968" s="153" t="str">
        <f>IFERROR(VLOOKUP('BH (2)'!$C$4&amp;"-"&amp;'BH (2)'!$A968,'BH (2)'!$B$7:$S$1006,K$5,0),"")</f>
        <v/>
      </c>
      <c r="L968" s="150" t="str">
        <f>IFERROR(VLOOKUP('BH (2)'!$C$4&amp;"-"&amp;'BH (2)'!$A968,'BH (2)'!$B$7:$S$1006,L$5,0),"")</f>
        <v/>
      </c>
      <c r="M968" s="154" t="str">
        <f>IFERROR(VLOOKUP('BH (2)'!$C$4&amp;"-"&amp;'BH (2)'!$A968,'BH (2)'!$B$7:$S$1006,M$5,0),"")</f>
        <v/>
      </c>
      <c r="N968" s="150" t="str">
        <f>IFERROR(VLOOKUP('BH (2)'!$C$4&amp;"-"&amp;'BH (2)'!$A968,'BH (2)'!$B$7:$S$1006,N$5,0),"")</f>
        <v/>
      </c>
      <c r="O968" s="156" t="str">
        <f>IFERROR(VLOOKUP('BH (2)'!$C$4&amp;"-"&amp;'BH (2)'!$A968,'BH (2)'!$B$7:$S$1006,O$5,0),"")</f>
        <v/>
      </c>
      <c r="P968" s="148" t="str">
        <f>IFERROR(VLOOKUP('BH (2)'!$C$4&amp;"-"&amp;'BH (2)'!$A968,'BH (2)'!$B$7:$S$1006,P$5,0),"")</f>
        <v/>
      </c>
      <c r="Q968" s="157" t="str">
        <f>IFERROR(VLOOKUP('BH (2)'!$C$4&amp;"-"&amp;'BH (2)'!$A968,'BH (2)'!$B$7:$S$1006,Q$5,0),"")</f>
        <v/>
      </c>
      <c r="R968" s="158" t="str">
        <f>IFERROR(VLOOKUP('BH (2)'!$C$4&amp;"-"&amp;'BH (2)'!$A968,'BH (2)'!$B$7:$S$1006,R$5,0),"")</f>
        <v/>
      </c>
      <c r="S968" s="159" t="str">
        <f>IFERROR(VLOOKUP('BH (2)'!$C$4&amp;"-"&amp;'BH (2)'!$A968,'BH (2)'!$B$7:$S$1006,S$5,0),"")</f>
        <v/>
      </c>
      <c r="T968" s="26" t="str">
        <f t="shared" ref="T968:T1006" si="60">IF(D968="","",MONTH(D968))</f>
        <v/>
      </c>
      <c r="U968" s="26" t="str">
        <f t="shared" ref="U968:U1006" si="61">IF(N968="","",MONTH(N968))</f>
        <v/>
      </c>
      <c r="V968" s="26" t="str">
        <f t="shared" ref="V968:V1006" si="62">IF(D968="","",YEAR(D968))</f>
        <v/>
      </c>
      <c r="W968" s="26" t="str">
        <f t="shared" ref="W968:W1006" si="63">IF(N968="","",YEAR(N968))</f>
        <v/>
      </c>
    </row>
    <row r="969" spans="3:23" ht="45" customHeight="1" x14ac:dyDescent="0.25">
      <c r="C969" s="32">
        <v>963</v>
      </c>
      <c r="D969" s="150" t="str">
        <f>IFERROR(VLOOKUP('BH (2)'!$C$4&amp;"-"&amp;'BH (2)'!$A969,'BH (2)'!$B$7:$S$1006,D$5,0),"")</f>
        <v/>
      </c>
      <c r="E969" s="160" t="str">
        <f>IFERROR(VLOOKUP('BH (2)'!$C$4&amp;"-"&amp;'BH (2)'!$A969,'BH (2)'!$B$7:$S$1006,E$5,0),"")</f>
        <v/>
      </c>
      <c r="F969" s="152" t="str">
        <f>IFERROR(VLOOKUP('BH (2)'!$C$4&amp;"-"&amp;'BH (2)'!$A969,'BH (2)'!$B$7:$S$1006,F$5,0),"")</f>
        <v/>
      </c>
      <c r="G969" s="153" t="str">
        <f>IFERROR(VLOOKUP('BH (2)'!$C$4&amp;"-"&amp;'BH (2)'!$A969,'BH (2)'!$B$7:$S$1006,G$5,0),"")</f>
        <v/>
      </c>
      <c r="H969" s="154" t="str">
        <f>IFERROR(VLOOKUP('BH (2)'!$C$4&amp;"-"&amp;'BH (2)'!$A969,'BH (2)'!$B$7:$S$1006,H$5,0),"")</f>
        <v/>
      </c>
      <c r="I969" s="153" t="str">
        <f>IFERROR(VLOOKUP('BH (2)'!$C$4&amp;"-"&amp;'BH (2)'!$A969,'BH (2)'!$B$7:$S$1006,I$5,0),"")</f>
        <v/>
      </c>
      <c r="J969" s="155" t="str">
        <f>IFERROR(VLOOKUP('BH (2)'!$C$4&amp;"-"&amp;'BH (2)'!$A969,'BH (2)'!$B$7:$S$1006,J$5,0),"")</f>
        <v/>
      </c>
      <c r="K969" s="153" t="str">
        <f>IFERROR(VLOOKUP('BH (2)'!$C$4&amp;"-"&amp;'BH (2)'!$A969,'BH (2)'!$B$7:$S$1006,K$5,0),"")</f>
        <v/>
      </c>
      <c r="L969" s="150" t="str">
        <f>IFERROR(VLOOKUP('BH (2)'!$C$4&amp;"-"&amp;'BH (2)'!$A969,'BH (2)'!$B$7:$S$1006,L$5,0),"")</f>
        <v/>
      </c>
      <c r="M969" s="154" t="str">
        <f>IFERROR(VLOOKUP('BH (2)'!$C$4&amp;"-"&amp;'BH (2)'!$A969,'BH (2)'!$B$7:$S$1006,M$5,0),"")</f>
        <v/>
      </c>
      <c r="N969" s="150" t="str">
        <f>IFERROR(VLOOKUP('BH (2)'!$C$4&amp;"-"&amp;'BH (2)'!$A969,'BH (2)'!$B$7:$S$1006,N$5,0),"")</f>
        <v/>
      </c>
      <c r="O969" s="156" t="str">
        <f>IFERROR(VLOOKUP('BH (2)'!$C$4&amp;"-"&amp;'BH (2)'!$A969,'BH (2)'!$B$7:$S$1006,O$5,0),"")</f>
        <v/>
      </c>
      <c r="P969" s="148" t="str">
        <f>IFERROR(VLOOKUP('BH (2)'!$C$4&amp;"-"&amp;'BH (2)'!$A969,'BH (2)'!$B$7:$S$1006,P$5,0),"")</f>
        <v/>
      </c>
      <c r="Q969" s="157" t="str">
        <f>IFERROR(VLOOKUP('BH (2)'!$C$4&amp;"-"&amp;'BH (2)'!$A969,'BH (2)'!$B$7:$S$1006,Q$5,0),"")</f>
        <v/>
      </c>
      <c r="R969" s="158" t="str">
        <f>IFERROR(VLOOKUP('BH (2)'!$C$4&amp;"-"&amp;'BH (2)'!$A969,'BH (2)'!$B$7:$S$1006,R$5,0),"")</f>
        <v/>
      </c>
      <c r="S969" s="159" t="str">
        <f>IFERROR(VLOOKUP('BH (2)'!$C$4&amp;"-"&amp;'BH (2)'!$A969,'BH (2)'!$B$7:$S$1006,S$5,0),"")</f>
        <v/>
      </c>
      <c r="T969" s="26" t="str">
        <f t="shared" si="60"/>
        <v/>
      </c>
      <c r="U969" s="26" t="str">
        <f t="shared" si="61"/>
        <v/>
      </c>
      <c r="V969" s="26" t="str">
        <f t="shared" si="62"/>
        <v/>
      </c>
      <c r="W969" s="26" t="str">
        <f t="shared" si="63"/>
        <v/>
      </c>
    </row>
    <row r="970" spans="3:23" ht="45" customHeight="1" x14ac:dyDescent="0.25">
      <c r="C970" s="32">
        <v>964</v>
      </c>
      <c r="D970" s="150" t="str">
        <f>IFERROR(VLOOKUP('BH (2)'!$C$4&amp;"-"&amp;'BH (2)'!$A970,'BH (2)'!$B$7:$S$1006,D$5,0),"")</f>
        <v/>
      </c>
      <c r="E970" s="160" t="str">
        <f>IFERROR(VLOOKUP('BH (2)'!$C$4&amp;"-"&amp;'BH (2)'!$A970,'BH (2)'!$B$7:$S$1006,E$5,0),"")</f>
        <v/>
      </c>
      <c r="F970" s="152" t="str">
        <f>IFERROR(VLOOKUP('BH (2)'!$C$4&amp;"-"&amp;'BH (2)'!$A970,'BH (2)'!$B$7:$S$1006,F$5,0),"")</f>
        <v/>
      </c>
      <c r="G970" s="153" t="str">
        <f>IFERROR(VLOOKUP('BH (2)'!$C$4&amp;"-"&amp;'BH (2)'!$A970,'BH (2)'!$B$7:$S$1006,G$5,0),"")</f>
        <v/>
      </c>
      <c r="H970" s="154" t="str">
        <f>IFERROR(VLOOKUP('BH (2)'!$C$4&amp;"-"&amp;'BH (2)'!$A970,'BH (2)'!$B$7:$S$1006,H$5,0),"")</f>
        <v/>
      </c>
      <c r="I970" s="153" t="str">
        <f>IFERROR(VLOOKUP('BH (2)'!$C$4&amp;"-"&amp;'BH (2)'!$A970,'BH (2)'!$B$7:$S$1006,I$5,0),"")</f>
        <v/>
      </c>
      <c r="J970" s="155" t="str">
        <f>IFERROR(VLOOKUP('BH (2)'!$C$4&amp;"-"&amp;'BH (2)'!$A970,'BH (2)'!$B$7:$S$1006,J$5,0),"")</f>
        <v/>
      </c>
      <c r="K970" s="153" t="str">
        <f>IFERROR(VLOOKUP('BH (2)'!$C$4&amp;"-"&amp;'BH (2)'!$A970,'BH (2)'!$B$7:$S$1006,K$5,0),"")</f>
        <v/>
      </c>
      <c r="L970" s="150" t="str">
        <f>IFERROR(VLOOKUP('BH (2)'!$C$4&amp;"-"&amp;'BH (2)'!$A970,'BH (2)'!$B$7:$S$1006,L$5,0),"")</f>
        <v/>
      </c>
      <c r="M970" s="154" t="str">
        <f>IFERROR(VLOOKUP('BH (2)'!$C$4&amp;"-"&amp;'BH (2)'!$A970,'BH (2)'!$B$7:$S$1006,M$5,0),"")</f>
        <v/>
      </c>
      <c r="N970" s="150" t="str">
        <f>IFERROR(VLOOKUP('BH (2)'!$C$4&amp;"-"&amp;'BH (2)'!$A970,'BH (2)'!$B$7:$S$1006,N$5,0),"")</f>
        <v/>
      </c>
      <c r="O970" s="156" t="str">
        <f>IFERROR(VLOOKUP('BH (2)'!$C$4&amp;"-"&amp;'BH (2)'!$A970,'BH (2)'!$B$7:$S$1006,O$5,0),"")</f>
        <v/>
      </c>
      <c r="P970" s="148" t="str">
        <f>IFERROR(VLOOKUP('BH (2)'!$C$4&amp;"-"&amp;'BH (2)'!$A970,'BH (2)'!$B$7:$S$1006,P$5,0),"")</f>
        <v/>
      </c>
      <c r="Q970" s="157" t="str">
        <f>IFERROR(VLOOKUP('BH (2)'!$C$4&amp;"-"&amp;'BH (2)'!$A970,'BH (2)'!$B$7:$S$1006,Q$5,0),"")</f>
        <v/>
      </c>
      <c r="R970" s="158" t="str">
        <f>IFERROR(VLOOKUP('BH (2)'!$C$4&amp;"-"&amp;'BH (2)'!$A970,'BH (2)'!$B$7:$S$1006,R$5,0),"")</f>
        <v/>
      </c>
      <c r="S970" s="159" t="str">
        <f>IFERROR(VLOOKUP('BH (2)'!$C$4&amp;"-"&amp;'BH (2)'!$A970,'BH (2)'!$B$7:$S$1006,S$5,0),"")</f>
        <v/>
      </c>
      <c r="T970" s="26" t="str">
        <f t="shared" si="60"/>
        <v/>
      </c>
      <c r="U970" s="26" t="str">
        <f t="shared" si="61"/>
        <v/>
      </c>
      <c r="V970" s="26" t="str">
        <f t="shared" si="62"/>
        <v/>
      </c>
      <c r="W970" s="26" t="str">
        <f t="shared" si="63"/>
        <v/>
      </c>
    </row>
    <row r="971" spans="3:23" ht="45" customHeight="1" x14ac:dyDescent="0.25">
      <c r="C971" s="32">
        <v>965</v>
      </c>
      <c r="D971" s="150" t="str">
        <f>IFERROR(VLOOKUP('BH (2)'!$C$4&amp;"-"&amp;'BH (2)'!$A971,'BH (2)'!$B$7:$S$1006,D$5,0),"")</f>
        <v/>
      </c>
      <c r="E971" s="160" t="str">
        <f>IFERROR(VLOOKUP('BH (2)'!$C$4&amp;"-"&amp;'BH (2)'!$A971,'BH (2)'!$B$7:$S$1006,E$5,0),"")</f>
        <v/>
      </c>
      <c r="F971" s="152" t="str">
        <f>IFERROR(VLOOKUP('BH (2)'!$C$4&amp;"-"&amp;'BH (2)'!$A971,'BH (2)'!$B$7:$S$1006,F$5,0),"")</f>
        <v/>
      </c>
      <c r="G971" s="153" t="str">
        <f>IFERROR(VLOOKUP('BH (2)'!$C$4&amp;"-"&amp;'BH (2)'!$A971,'BH (2)'!$B$7:$S$1006,G$5,0),"")</f>
        <v/>
      </c>
      <c r="H971" s="154" t="str">
        <f>IFERROR(VLOOKUP('BH (2)'!$C$4&amp;"-"&amp;'BH (2)'!$A971,'BH (2)'!$B$7:$S$1006,H$5,0),"")</f>
        <v/>
      </c>
      <c r="I971" s="153" t="str">
        <f>IFERROR(VLOOKUP('BH (2)'!$C$4&amp;"-"&amp;'BH (2)'!$A971,'BH (2)'!$B$7:$S$1006,I$5,0),"")</f>
        <v/>
      </c>
      <c r="J971" s="155" t="str">
        <f>IFERROR(VLOOKUP('BH (2)'!$C$4&amp;"-"&amp;'BH (2)'!$A971,'BH (2)'!$B$7:$S$1006,J$5,0),"")</f>
        <v/>
      </c>
      <c r="K971" s="153" t="str">
        <f>IFERROR(VLOOKUP('BH (2)'!$C$4&amp;"-"&amp;'BH (2)'!$A971,'BH (2)'!$B$7:$S$1006,K$5,0),"")</f>
        <v/>
      </c>
      <c r="L971" s="150" t="str">
        <f>IFERROR(VLOOKUP('BH (2)'!$C$4&amp;"-"&amp;'BH (2)'!$A971,'BH (2)'!$B$7:$S$1006,L$5,0),"")</f>
        <v/>
      </c>
      <c r="M971" s="154" t="str">
        <f>IFERROR(VLOOKUP('BH (2)'!$C$4&amp;"-"&amp;'BH (2)'!$A971,'BH (2)'!$B$7:$S$1006,M$5,0),"")</f>
        <v/>
      </c>
      <c r="N971" s="150" t="str">
        <f>IFERROR(VLOOKUP('BH (2)'!$C$4&amp;"-"&amp;'BH (2)'!$A971,'BH (2)'!$B$7:$S$1006,N$5,0),"")</f>
        <v/>
      </c>
      <c r="O971" s="156" t="str">
        <f>IFERROR(VLOOKUP('BH (2)'!$C$4&amp;"-"&amp;'BH (2)'!$A971,'BH (2)'!$B$7:$S$1006,O$5,0),"")</f>
        <v/>
      </c>
      <c r="P971" s="148" t="str">
        <f>IFERROR(VLOOKUP('BH (2)'!$C$4&amp;"-"&amp;'BH (2)'!$A971,'BH (2)'!$B$7:$S$1006,P$5,0),"")</f>
        <v/>
      </c>
      <c r="Q971" s="157" t="str">
        <f>IFERROR(VLOOKUP('BH (2)'!$C$4&amp;"-"&amp;'BH (2)'!$A971,'BH (2)'!$B$7:$S$1006,Q$5,0),"")</f>
        <v/>
      </c>
      <c r="R971" s="158" t="str">
        <f>IFERROR(VLOOKUP('BH (2)'!$C$4&amp;"-"&amp;'BH (2)'!$A971,'BH (2)'!$B$7:$S$1006,R$5,0),"")</f>
        <v/>
      </c>
      <c r="S971" s="159" t="str">
        <f>IFERROR(VLOOKUP('BH (2)'!$C$4&amp;"-"&amp;'BH (2)'!$A971,'BH (2)'!$B$7:$S$1006,S$5,0),"")</f>
        <v/>
      </c>
      <c r="T971" s="26" t="str">
        <f t="shared" si="60"/>
        <v/>
      </c>
      <c r="U971" s="26" t="str">
        <f t="shared" si="61"/>
        <v/>
      </c>
      <c r="V971" s="26" t="str">
        <f t="shared" si="62"/>
        <v/>
      </c>
      <c r="W971" s="26" t="str">
        <f t="shared" si="63"/>
        <v/>
      </c>
    </row>
    <row r="972" spans="3:23" ht="45" customHeight="1" x14ac:dyDescent="0.25">
      <c r="C972" s="32">
        <v>966</v>
      </c>
      <c r="D972" s="150" t="str">
        <f>IFERROR(VLOOKUP('BH (2)'!$C$4&amp;"-"&amp;'BH (2)'!$A972,'BH (2)'!$B$7:$S$1006,D$5,0),"")</f>
        <v/>
      </c>
      <c r="E972" s="160" t="str">
        <f>IFERROR(VLOOKUP('BH (2)'!$C$4&amp;"-"&amp;'BH (2)'!$A972,'BH (2)'!$B$7:$S$1006,E$5,0),"")</f>
        <v/>
      </c>
      <c r="F972" s="152" t="str">
        <f>IFERROR(VLOOKUP('BH (2)'!$C$4&amp;"-"&amp;'BH (2)'!$A972,'BH (2)'!$B$7:$S$1006,F$5,0),"")</f>
        <v/>
      </c>
      <c r="G972" s="153" t="str">
        <f>IFERROR(VLOOKUP('BH (2)'!$C$4&amp;"-"&amp;'BH (2)'!$A972,'BH (2)'!$B$7:$S$1006,G$5,0),"")</f>
        <v/>
      </c>
      <c r="H972" s="154" t="str">
        <f>IFERROR(VLOOKUP('BH (2)'!$C$4&amp;"-"&amp;'BH (2)'!$A972,'BH (2)'!$B$7:$S$1006,H$5,0),"")</f>
        <v/>
      </c>
      <c r="I972" s="153" t="str">
        <f>IFERROR(VLOOKUP('BH (2)'!$C$4&amp;"-"&amp;'BH (2)'!$A972,'BH (2)'!$B$7:$S$1006,I$5,0),"")</f>
        <v/>
      </c>
      <c r="J972" s="155" t="str">
        <f>IFERROR(VLOOKUP('BH (2)'!$C$4&amp;"-"&amp;'BH (2)'!$A972,'BH (2)'!$B$7:$S$1006,J$5,0),"")</f>
        <v/>
      </c>
      <c r="K972" s="153" t="str">
        <f>IFERROR(VLOOKUP('BH (2)'!$C$4&amp;"-"&amp;'BH (2)'!$A972,'BH (2)'!$B$7:$S$1006,K$5,0),"")</f>
        <v/>
      </c>
      <c r="L972" s="150" t="str">
        <f>IFERROR(VLOOKUP('BH (2)'!$C$4&amp;"-"&amp;'BH (2)'!$A972,'BH (2)'!$B$7:$S$1006,L$5,0),"")</f>
        <v/>
      </c>
      <c r="M972" s="154" t="str">
        <f>IFERROR(VLOOKUP('BH (2)'!$C$4&amp;"-"&amp;'BH (2)'!$A972,'BH (2)'!$B$7:$S$1006,M$5,0),"")</f>
        <v/>
      </c>
      <c r="N972" s="150" t="str">
        <f>IFERROR(VLOOKUP('BH (2)'!$C$4&amp;"-"&amp;'BH (2)'!$A972,'BH (2)'!$B$7:$S$1006,N$5,0),"")</f>
        <v/>
      </c>
      <c r="O972" s="156" t="str">
        <f>IFERROR(VLOOKUP('BH (2)'!$C$4&amp;"-"&amp;'BH (2)'!$A972,'BH (2)'!$B$7:$S$1006,O$5,0),"")</f>
        <v/>
      </c>
      <c r="P972" s="148" t="str">
        <f>IFERROR(VLOOKUP('BH (2)'!$C$4&amp;"-"&amp;'BH (2)'!$A972,'BH (2)'!$B$7:$S$1006,P$5,0),"")</f>
        <v/>
      </c>
      <c r="Q972" s="157" t="str">
        <f>IFERROR(VLOOKUP('BH (2)'!$C$4&amp;"-"&amp;'BH (2)'!$A972,'BH (2)'!$B$7:$S$1006,Q$5,0),"")</f>
        <v/>
      </c>
      <c r="R972" s="158" t="str">
        <f>IFERROR(VLOOKUP('BH (2)'!$C$4&amp;"-"&amp;'BH (2)'!$A972,'BH (2)'!$B$7:$S$1006,R$5,0),"")</f>
        <v/>
      </c>
      <c r="S972" s="159" t="str">
        <f>IFERROR(VLOOKUP('BH (2)'!$C$4&amp;"-"&amp;'BH (2)'!$A972,'BH (2)'!$B$7:$S$1006,S$5,0),"")</f>
        <v/>
      </c>
      <c r="T972" s="26" t="str">
        <f t="shared" si="60"/>
        <v/>
      </c>
      <c r="U972" s="26" t="str">
        <f t="shared" si="61"/>
        <v/>
      </c>
      <c r="V972" s="26" t="str">
        <f t="shared" si="62"/>
        <v/>
      </c>
      <c r="W972" s="26" t="str">
        <f t="shared" si="63"/>
        <v/>
      </c>
    </row>
    <row r="973" spans="3:23" ht="45" customHeight="1" x14ac:dyDescent="0.25">
      <c r="C973" s="32">
        <v>967</v>
      </c>
      <c r="D973" s="150" t="str">
        <f>IFERROR(VLOOKUP('BH (2)'!$C$4&amp;"-"&amp;'BH (2)'!$A973,'BH (2)'!$B$7:$S$1006,D$5,0),"")</f>
        <v/>
      </c>
      <c r="E973" s="160" t="str">
        <f>IFERROR(VLOOKUP('BH (2)'!$C$4&amp;"-"&amp;'BH (2)'!$A973,'BH (2)'!$B$7:$S$1006,E$5,0),"")</f>
        <v/>
      </c>
      <c r="F973" s="152" t="str">
        <f>IFERROR(VLOOKUP('BH (2)'!$C$4&amp;"-"&amp;'BH (2)'!$A973,'BH (2)'!$B$7:$S$1006,F$5,0),"")</f>
        <v/>
      </c>
      <c r="G973" s="153" t="str">
        <f>IFERROR(VLOOKUP('BH (2)'!$C$4&amp;"-"&amp;'BH (2)'!$A973,'BH (2)'!$B$7:$S$1006,G$5,0),"")</f>
        <v/>
      </c>
      <c r="H973" s="154" t="str">
        <f>IFERROR(VLOOKUP('BH (2)'!$C$4&amp;"-"&amp;'BH (2)'!$A973,'BH (2)'!$B$7:$S$1006,H$5,0),"")</f>
        <v/>
      </c>
      <c r="I973" s="153" t="str">
        <f>IFERROR(VLOOKUP('BH (2)'!$C$4&amp;"-"&amp;'BH (2)'!$A973,'BH (2)'!$B$7:$S$1006,I$5,0),"")</f>
        <v/>
      </c>
      <c r="J973" s="155" t="str">
        <f>IFERROR(VLOOKUP('BH (2)'!$C$4&amp;"-"&amp;'BH (2)'!$A973,'BH (2)'!$B$7:$S$1006,J$5,0),"")</f>
        <v/>
      </c>
      <c r="K973" s="153" t="str">
        <f>IFERROR(VLOOKUP('BH (2)'!$C$4&amp;"-"&amp;'BH (2)'!$A973,'BH (2)'!$B$7:$S$1006,K$5,0),"")</f>
        <v/>
      </c>
      <c r="L973" s="150" t="str">
        <f>IFERROR(VLOOKUP('BH (2)'!$C$4&amp;"-"&amp;'BH (2)'!$A973,'BH (2)'!$B$7:$S$1006,L$5,0),"")</f>
        <v/>
      </c>
      <c r="M973" s="154" t="str">
        <f>IFERROR(VLOOKUP('BH (2)'!$C$4&amp;"-"&amp;'BH (2)'!$A973,'BH (2)'!$B$7:$S$1006,M$5,0),"")</f>
        <v/>
      </c>
      <c r="N973" s="150" t="str">
        <f>IFERROR(VLOOKUP('BH (2)'!$C$4&amp;"-"&amp;'BH (2)'!$A973,'BH (2)'!$B$7:$S$1006,N$5,0),"")</f>
        <v/>
      </c>
      <c r="O973" s="156" t="str">
        <f>IFERROR(VLOOKUP('BH (2)'!$C$4&amp;"-"&amp;'BH (2)'!$A973,'BH (2)'!$B$7:$S$1006,O$5,0),"")</f>
        <v/>
      </c>
      <c r="P973" s="148" t="str">
        <f>IFERROR(VLOOKUP('BH (2)'!$C$4&amp;"-"&amp;'BH (2)'!$A973,'BH (2)'!$B$7:$S$1006,P$5,0),"")</f>
        <v/>
      </c>
      <c r="Q973" s="157" t="str">
        <f>IFERROR(VLOOKUP('BH (2)'!$C$4&amp;"-"&amp;'BH (2)'!$A973,'BH (2)'!$B$7:$S$1006,Q$5,0),"")</f>
        <v/>
      </c>
      <c r="R973" s="158" t="str">
        <f>IFERROR(VLOOKUP('BH (2)'!$C$4&amp;"-"&amp;'BH (2)'!$A973,'BH (2)'!$B$7:$S$1006,R$5,0),"")</f>
        <v/>
      </c>
      <c r="S973" s="159" t="str">
        <f>IFERROR(VLOOKUP('BH (2)'!$C$4&amp;"-"&amp;'BH (2)'!$A973,'BH (2)'!$B$7:$S$1006,S$5,0),"")</f>
        <v/>
      </c>
      <c r="T973" s="26" t="str">
        <f t="shared" si="60"/>
        <v/>
      </c>
      <c r="U973" s="26" t="str">
        <f t="shared" si="61"/>
        <v/>
      </c>
      <c r="V973" s="26" t="str">
        <f t="shared" si="62"/>
        <v/>
      </c>
      <c r="W973" s="26" t="str">
        <f t="shared" si="63"/>
        <v/>
      </c>
    </row>
    <row r="974" spans="3:23" ht="45" customHeight="1" x14ac:dyDescent="0.25">
      <c r="C974" s="32">
        <v>968</v>
      </c>
      <c r="D974" s="150" t="str">
        <f>IFERROR(VLOOKUP('BH (2)'!$C$4&amp;"-"&amp;'BH (2)'!$A974,'BH (2)'!$B$7:$S$1006,D$5,0),"")</f>
        <v/>
      </c>
      <c r="E974" s="160" t="str">
        <f>IFERROR(VLOOKUP('BH (2)'!$C$4&amp;"-"&amp;'BH (2)'!$A974,'BH (2)'!$B$7:$S$1006,E$5,0),"")</f>
        <v/>
      </c>
      <c r="F974" s="152" t="str">
        <f>IFERROR(VLOOKUP('BH (2)'!$C$4&amp;"-"&amp;'BH (2)'!$A974,'BH (2)'!$B$7:$S$1006,F$5,0),"")</f>
        <v/>
      </c>
      <c r="G974" s="153" t="str">
        <f>IFERROR(VLOOKUP('BH (2)'!$C$4&amp;"-"&amp;'BH (2)'!$A974,'BH (2)'!$B$7:$S$1006,G$5,0),"")</f>
        <v/>
      </c>
      <c r="H974" s="154" t="str">
        <f>IFERROR(VLOOKUP('BH (2)'!$C$4&amp;"-"&amp;'BH (2)'!$A974,'BH (2)'!$B$7:$S$1006,H$5,0),"")</f>
        <v/>
      </c>
      <c r="I974" s="153" t="str">
        <f>IFERROR(VLOOKUP('BH (2)'!$C$4&amp;"-"&amp;'BH (2)'!$A974,'BH (2)'!$B$7:$S$1006,I$5,0),"")</f>
        <v/>
      </c>
      <c r="J974" s="155" t="str">
        <f>IFERROR(VLOOKUP('BH (2)'!$C$4&amp;"-"&amp;'BH (2)'!$A974,'BH (2)'!$B$7:$S$1006,J$5,0),"")</f>
        <v/>
      </c>
      <c r="K974" s="153" t="str">
        <f>IFERROR(VLOOKUP('BH (2)'!$C$4&amp;"-"&amp;'BH (2)'!$A974,'BH (2)'!$B$7:$S$1006,K$5,0),"")</f>
        <v/>
      </c>
      <c r="L974" s="150" t="str">
        <f>IFERROR(VLOOKUP('BH (2)'!$C$4&amp;"-"&amp;'BH (2)'!$A974,'BH (2)'!$B$7:$S$1006,L$5,0),"")</f>
        <v/>
      </c>
      <c r="M974" s="154" t="str">
        <f>IFERROR(VLOOKUP('BH (2)'!$C$4&amp;"-"&amp;'BH (2)'!$A974,'BH (2)'!$B$7:$S$1006,M$5,0),"")</f>
        <v/>
      </c>
      <c r="N974" s="150" t="str">
        <f>IFERROR(VLOOKUP('BH (2)'!$C$4&amp;"-"&amp;'BH (2)'!$A974,'BH (2)'!$B$7:$S$1006,N$5,0),"")</f>
        <v/>
      </c>
      <c r="O974" s="156" t="str">
        <f>IFERROR(VLOOKUP('BH (2)'!$C$4&amp;"-"&amp;'BH (2)'!$A974,'BH (2)'!$B$7:$S$1006,O$5,0),"")</f>
        <v/>
      </c>
      <c r="P974" s="148" t="str">
        <f>IFERROR(VLOOKUP('BH (2)'!$C$4&amp;"-"&amp;'BH (2)'!$A974,'BH (2)'!$B$7:$S$1006,P$5,0),"")</f>
        <v/>
      </c>
      <c r="Q974" s="157" t="str">
        <f>IFERROR(VLOOKUP('BH (2)'!$C$4&amp;"-"&amp;'BH (2)'!$A974,'BH (2)'!$B$7:$S$1006,Q$5,0),"")</f>
        <v/>
      </c>
      <c r="R974" s="158" t="str">
        <f>IFERROR(VLOOKUP('BH (2)'!$C$4&amp;"-"&amp;'BH (2)'!$A974,'BH (2)'!$B$7:$S$1006,R$5,0),"")</f>
        <v/>
      </c>
      <c r="S974" s="159" t="str">
        <f>IFERROR(VLOOKUP('BH (2)'!$C$4&amp;"-"&amp;'BH (2)'!$A974,'BH (2)'!$B$7:$S$1006,S$5,0),"")</f>
        <v/>
      </c>
      <c r="T974" s="26" t="str">
        <f t="shared" si="60"/>
        <v/>
      </c>
      <c r="U974" s="26" t="str">
        <f t="shared" si="61"/>
        <v/>
      </c>
      <c r="V974" s="26" t="str">
        <f t="shared" si="62"/>
        <v/>
      </c>
      <c r="W974" s="26" t="str">
        <f t="shared" si="63"/>
        <v/>
      </c>
    </row>
    <row r="975" spans="3:23" ht="45" customHeight="1" x14ac:dyDescent="0.25">
      <c r="C975" s="32">
        <v>969</v>
      </c>
      <c r="D975" s="150" t="str">
        <f>IFERROR(VLOOKUP('BH (2)'!$C$4&amp;"-"&amp;'BH (2)'!$A975,'BH (2)'!$B$7:$S$1006,D$5,0),"")</f>
        <v/>
      </c>
      <c r="E975" s="160" t="str">
        <f>IFERROR(VLOOKUP('BH (2)'!$C$4&amp;"-"&amp;'BH (2)'!$A975,'BH (2)'!$B$7:$S$1006,E$5,0),"")</f>
        <v/>
      </c>
      <c r="F975" s="152" t="str">
        <f>IFERROR(VLOOKUP('BH (2)'!$C$4&amp;"-"&amp;'BH (2)'!$A975,'BH (2)'!$B$7:$S$1006,F$5,0),"")</f>
        <v/>
      </c>
      <c r="G975" s="153" t="str">
        <f>IFERROR(VLOOKUP('BH (2)'!$C$4&amp;"-"&amp;'BH (2)'!$A975,'BH (2)'!$B$7:$S$1006,G$5,0),"")</f>
        <v/>
      </c>
      <c r="H975" s="154" t="str">
        <f>IFERROR(VLOOKUP('BH (2)'!$C$4&amp;"-"&amp;'BH (2)'!$A975,'BH (2)'!$B$7:$S$1006,H$5,0),"")</f>
        <v/>
      </c>
      <c r="I975" s="153" t="str">
        <f>IFERROR(VLOOKUP('BH (2)'!$C$4&amp;"-"&amp;'BH (2)'!$A975,'BH (2)'!$B$7:$S$1006,I$5,0),"")</f>
        <v/>
      </c>
      <c r="J975" s="155" t="str">
        <f>IFERROR(VLOOKUP('BH (2)'!$C$4&amp;"-"&amp;'BH (2)'!$A975,'BH (2)'!$B$7:$S$1006,J$5,0),"")</f>
        <v/>
      </c>
      <c r="K975" s="153" t="str">
        <f>IFERROR(VLOOKUP('BH (2)'!$C$4&amp;"-"&amp;'BH (2)'!$A975,'BH (2)'!$B$7:$S$1006,K$5,0),"")</f>
        <v/>
      </c>
      <c r="L975" s="150" t="str">
        <f>IFERROR(VLOOKUP('BH (2)'!$C$4&amp;"-"&amp;'BH (2)'!$A975,'BH (2)'!$B$7:$S$1006,L$5,0),"")</f>
        <v/>
      </c>
      <c r="M975" s="154" t="str">
        <f>IFERROR(VLOOKUP('BH (2)'!$C$4&amp;"-"&amp;'BH (2)'!$A975,'BH (2)'!$B$7:$S$1006,M$5,0),"")</f>
        <v/>
      </c>
      <c r="N975" s="150" t="str">
        <f>IFERROR(VLOOKUP('BH (2)'!$C$4&amp;"-"&amp;'BH (2)'!$A975,'BH (2)'!$B$7:$S$1006,N$5,0),"")</f>
        <v/>
      </c>
      <c r="O975" s="156" t="str">
        <f>IFERROR(VLOOKUP('BH (2)'!$C$4&amp;"-"&amp;'BH (2)'!$A975,'BH (2)'!$B$7:$S$1006,O$5,0),"")</f>
        <v/>
      </c>
      <c r="P975" s="148" t="str">
        <f>IFERROR(VLOOKUP('BH (2)'!$C$4&amp;"-"&amp;'BH (2)'!$A975,'BH (2)'!$B$7:$S$1006,P$5,0),"")</f>
        <v/>
      </c>
      <c r="Q975" s="157" t="str">
        <f>IFERROR(VLOOKUP('BH (2)'!$C$4&amp;"-"&amp;'BH (2)'!$A975,'BH (2)'!$B$7:$S$1006,Q$5,0),"")</f>
        <v/>
      </c>
      <c r="R975" s="158" t="str">
        <f>IFERROR(VLOOKUP('BH (2)'!$C$4&amp;"-"&amp;'BH (2)'!$A975,'BH (2)'!$B$7:$S$1006,R$5,0),"")</f>
        <v/>
      </c>
      <c r="S975" s="159" t="str">
        <f>IFERROR(VLOOKUP('BH (2)'!$C$4&amp;"-"&amp;'BH (2)'!$A975,'BH (2)'!$B$7:$S$1006,S$5,0),"")</f>
        <v/>
      </c>
      <c r="T975" s="26" t="str">
        <f t="shared" si="60"/>
        <v/>
      </c>
      <c r="U975" s="26" t="str">
        <f t="shared" si="61"/>
        <v/>
      </c>
      <c r="V975" s="26" t="str">
        <f t="shared" si="62"/>
        <v/>
      </c>
      <c r="W975" s="26" t="str">
        <f t="shared" si="63"/>
        <v/>
      </c>
    </row>
    <row r="976" spans="3:23" ht="45" customHeight="1" x14ac:dyDescent="0.25">
      <c r="C976" s="32">
        <v>970</v>
      </c>
      <c r="D976" s="150" t="str">
        <f>IFERROR(VLOOKUP('BH (2)'!$C$4&amp;"-"&amp;'BH (2)'!$A976,'BH (2)'!$B$7:$S$1006,D$5,0),"")</f>
        <v/>
      </c>
      <c r="E976" s="160" t="str">
        <f>IFERROR(VLOOKUP('BH (2)'!$C$4&amp;"-"&amp;'BH (2)'!$A976,'BH (2)'!$B$7:$S$1006,E$5,0),"")</f>
        <v/>
      </c>
      <c r="F976" s="152" t="str">
        <f>IFERROR(VLOOKUP('BH (2)'!$C$4&amp;"-"&amp;'BH (2)'!$A976,'BH (2)'!$B$7:$S$1006,F$5,0),"")</f>
        <v/>
      </c>
      <c r="G976" s="153" t="str">
        <f>IFERROR(VLOOKUP('BH (2)'!$C$4&amp;"-"&amp;'BH (2)'!$A976,'BH (2)'!$B$7:$S$1006,G$5,0),"")</f>
        <v/>
      </c>
      <c r="H976" s="154" t="str">
        <f>IFERROR(VLOOKUP('BH (2)'!$C$4&amp;"-"&amp;'BH (2)'!$A976,'BH (2)'!$B$7:$S$1006,H$5,0),"")</f>
        <v/>
      </c>
      <c r="I976" s="153" t="str">
        <f>IFERROR(VLOOKUP('BH (2)'!$C$4&amp;"-"&amp;'BH (2)'!$A976,'BH (2)'!$B$7:$S$1006,I$5,0),"")</f>
        <v/>
      </c>
      <c r="J976" s="155" t="str">
        <f>IFERROR(VLOOKUP('BH (2)'!$C$4&amp;"-"&amp;'BH (2)'!$A976,'BH (2)'!$B$7:$S$1006,J$5,0),"")</f>
        <v/>
      </c>
      <c r="K976" s="153" t="str">
        <f>IFERROR(VLOOKUP('BH (2)'!$C$4&amp;"-"&amp;'BH (2)'!$A976,'BH (2)'!$B$7:$S$1006,K$5,0),"")</f>
        <v/>
      </c>
      <c r="L976" s="150" t="str">
        <f>IFERROR(VLOOKUP('BH (2)'!$C$4&amp;"-"&amp;'BH (2)'!$A976,'BH (2)'!$B$7:$S$1006,L$5,0),"")</f>
        <v/>
      </c>
      <c r="M976" s="154" t="str">
        <f>IFERROR(VLOOKUP('BH (2)'!$C$4&amp;"-"&amp;'BH (2)'!$A976,'BH (2)'!$B$7:$S$1006,M$5,0),"")</f>
        <v/>
      </c>
      <c r="N976" s="150" t="str">
        <f>IFERROR(VLOOKUP('BH (2)'!$C$4&amp;"-"&amp;'BH (2)'!$A976,'BH (2)'!$B$7:$S$1006,N$5,0),"")</f>
        <v/>
      </c>
      <c r="O976" s="156" t="str">
        <f>IFERROR(VLOOKUP('BH (2)'!$C$4&amp;"-"&amp;'BH (2)'!$A976,'BH (2)'!$B$7:$S$1006,O$5,0),"")</f>
        <v/>
      </c>
      <c r="P976" s="148" t="str">
        <f>IFERROR(VLOOKUP('BH (2)'!$C$4&amp;"-"&amp;'BH (2)'!$A976,'BH (2)'!$B$7:$S$1006,P$5,0),"")</f>
        <v/>
      </c>
      <c r="Q976" s="157" t="str">
        <f>IFERROR(VLOOKUP('BH (2)'!$C$4&amp;"-"&amp;'BH (2)'!$A976,'BH (2)'!$B$7:$S$1006,Q$5,0),"")</f>
        <v/>
      </c>
      <c r="R976" s="158" t="str">
        <f>IFERROR(VLOOKUP('BH (2)'!$C$4&amp;"-"&amp;'BH (2)'!$A976,'BH (2)'!$B$7:$S$1006,R$5,0),"")</f>
        <v/>
      </c>
      <c r="S976" s="159" t="str">
        <f>IFERROR(VLOOKUP('BH (2)'!$C$4&amp;"-"&amp;'BH (2)'!$A976,'BH (2)'!$B$7:$S$1006,S$5,0),"")</f>
        <v/>
      </c>
      <c r="T976" s="26" t="str">
        <f t="shared" si="60"/>
        <v/>
      </c>
      <c r="U976" s="26" t="str">
        <f t="shared" si="61"/>
        <v/>
      </c>
      <c r="V976" s="26" t="str">
        <f t="shared" si="62"/>
        <v/>
      </c>
      <c r="W976" s="26" t="str">
        <f t="shared" si="63"/>
        <v/>
      </c>
    </row>
    <row r="977" spans="3:23" ht="45" customHeight="1" x14ac:dyDescent="0.25">
      <c r="C977" s="32">
        <v>971</v>
      </c>
      <c r="D977" s="150" t="str">
        <f>IFERROR(VLOOKUP('BH (2)'!$C$4&amp;"-"&amp;'BH (2)'!$A977,'BH (2)'!$B$7:$S$1006,D$5,0),"")</f>
        <v/>
      </c>
      <c r="E977" s="160" t="str">
        <f>IFERROR(VLOOKUP('BH (2)'!$C$4&amp;"-"&amp;'BH (2)'!$A977,'BH (2)'!$B$7:$S$1006,E$5,0),"")</f>
        <v/>
      </c>
      <c r="F977" s="152" t="str">
        <f>IFERROR(VLOOKUP('BH (2)'!$C$4&amp;"-"&amp;'BH (2)'!$A977,'BH (2)'!$B$7:$S$1006,F$5,0),"")</f>
        <v/>
      </c>
      <c r="G977" s="153" t="str">
        <f>IFERROR(VLOOKUP('BH (2)'!$C$4&amp;"-"&amp;'BH (2)'!$A977,'BH (2)'!$B$7:$S$1006,G$5,0),"")</f>
        <v/>
      </c>
      <c r="H977" s="154" t="str">
        <f>IFERROR(VLOOKUP('BH (2)'!$C$4&amp;"-"&amp;'BH (2)'!$A977,'BH (2)'!$B$7:$S$1006,H$5,0),"")</f>
        <v/>
      </c>
      <c r="I977" s="153" t="str">
        <f>IFERROR(VLOOKUP('BH (2)'!$C$4&amp;"-"&amp;'BH (2)'!$A977,'BH (2)'!$B$7:$S$1006,I$5,0),"")</f>
        <v/>
      </c>
      <c r="J977" s="155" t="str">
        <f>IFERROR(VLOOKUP('BH (2)'!$C$4&amp;"-"&amp;'BH (2)'!$A977,'BH (2)'!$B$7:$S$1006,J$5,0),"")</f>
        <v/>
      </c>
      <c r="K977" s="153" t="str">
        <f>IFERROR(VLOOKUP('BH (2)'!$C$4&amp;"-"&amp;'BH (2)'!$A977,'BH (2)'!$B$7:$S$1006,K$5,0),"")</f>
        <v/>
      </c>
      <c r="L977" s="150" t="str">
        <f>IFERROR(VLOOKUP('BH (2)'!$C$4&amp;"-"&amp;'BH (2)'!$A977,'BH (2)'!$B$7:$S$1006,L$5,0),"")</f>
        <v/>
      </c>
      <c r="M977" s="154" t="str">
        <f>IFERROR(VLOOKUP('BH (2)'!$C$4&amp;"-"&amp;'BH (2)'!$A977,'BH (2)'!$B$7:$S$1006,M$5,0),"")</f>
        <v/>
      </c>
      <c r="N977" s="150" t="str">
        <f>IFERROR(VLOOKUP('BH (2)'!$C$4&amp;"-"&amp;'BH (2)'!$A977,'BH (2)'!$B$7:$S$1006,N$5,0),"")</f>
        <v/>
      </c>
      <c r="O977" s="156" t="str">
        <f>IFERROR(VLOOKUP('BH (2)'!$C$4&amp;"-"&amp;'BH (2)'!$A977,'BH (2)'!$B$7:$S$1006,O$5,0),"")</f>
        <v/>
      </c>
      <c r="P977" s="148" t="str">
        <f>IFERROR(VLOOKUP('BH (2)'!$C$4&amp;"-"&amp;'BH (2)'!$A977,'BH (2)'!$B$7:$S$1006,P$5,0),"")</f>
        <v/>
      </c>
      <c r="Q977" s="157" t="str">
        <f>IFERROR(VLOOKUP('BH (2)'!$C$4&amp;"-"&amp;'BH (2)'!$A977,'BH (2)'!$B$7:$S$1006,Q$5,0),"")</f>
        <v/>
      </c>
      <c r="R977" s="158" t="str">
        <f>IFERROR(VLOOKUP('BH (2)'!$C$4&amp;"-"&amp;'BH (2)'!$A977,'BH (2)'!$B$7:$S$1006,R$5,0),"")</f>
        <v/>
      </c>
      <c r="S977" s="159" t="str">
        <f>IFERROR(VLOOKUP('BH (2)'!$C$4&amp;"-"&amp;'BH (2)'!$A977,'BH (2)'!$B$7:$S$1006,S$5,0),"")</f>
        <v/>
      </c>
      <c r="T977" s="26" t="str">
        <f t="shared" si="60"/>
        <v/>
      </c>
      <c r="U977" s="26" t="str">
        <f t="shared" si="61"/>
        <v/>
      </c>
      <c r="V977" s="26" t="str">
        <f t="shared" si="62"/>
        <v/>
      </c>
      <c r="W977" s="26" t="str">
        <f t="shared" si="63"/>
        <v/>
      </c>
    </row>
    <row r="978" spans="3:23" ht="45" customHeight="1" x14ac:dyDescent="0.25">
      <c r="C978" s="32">
        <v>972</v>
      </c>
      <c r="D978" s="150" t="str">
        <f>IFERROR(VLOOKUP('BH (2)'!$C$4&amp;"-"&amp;'BH (2)'!$A978,'BH (2)'!$B$7:$S$1006,D$5,0),"")</f>
        <v/>
      </c>
      <c r="E978" s="160" t="str">
        <f>IFERROR(VLOOKUP('BH (2)'!$C$4&amp;"-"&amp;'BH (2)'!$A978,'BH (2)'!$B$7:$S$1006,E$5,0),"")</f>
        <v/>
      </c>
      <c r="F978" s="152" t="str">
        <f>IFERROR(VLOOKUP('BH (2)'!$C$4&amp;"-"&amp;'BH (2)'!$A978,'BH (2)'!$B$7:$S$1006,F$5,0),"")</f>
        <v/>
      </c>
      <c r="G978" s="153" t="str">
        <f>IFERROR(VLOOKUP('BH (2)'!$C$4&amp;"-"&amp;'BH (2)'!$A978,'BH (2)'!$B$7:$S$1006,G$5,0),"")</f>
        <v/>
      </c>
      <c r="H978" s="154" t="str">
        <f>IFERROR(VLOOKUP('BH (2)'!$C$4&amp;"-"&amp;'BH (2)'!$A978,'BH (2)'!$B$7:$S$1006,H$5,0),"")</f>
        <v/>
      </c>
      <c r="I978" s="153" t="str">
        <f>IFERROR(VLOOKUP('BH (2)'!$C$4&amp;"-"&amp;'BH (2)'!$A978,'BH (2)'!$B$7:$S$1006,I$5,0),"")</f>
        <v/>
      </c>
      <c r="J978" s="155" t="str">
        <f>IFERROR(VLOOKUP('BH (2)'!$C$4&amp;"-"&amp;'BH (2)'!$A978,'BH (2)'!$B$7:$S$1006,J$5,0),"")</f>
        <v/>
      </c>
      <c r="K978" s="153" t="str">
        <f>IFERROR(VLOOKUP('BH (2)'!$C$4&amp;"-"&amp;'BH (2)'!$A978,'BH (2)'!$B$7:$S$1006,K$5,0),"")</f>
        <v/>
      </c>
      <c r="L978" s="150" t="str">
        <f>IFERROR(VLOOKUP('BH (2)'!$C$4&amp;"-"&amp;'BH (2)'!$A978,'BH (2)'!$B$7:$S$1006,L$5,0),"")</f>
        <v/>
      </c>
      <c r="M978" s="154" t="str">
        <f>IFERROR(VLOOKUP('BH (2)'!$C$4&amp;"-"&amp;'BH (2)'!$A978,'BH (2)'!$B$7:$S$1006,M$5,0),"")</f>
        <v/>
      </c>
      <c r="N978" s="150" t="str">
        <f>IFERROR(VLOOKUP('BH (2)'!$C$4&amp;"-"&amp;'BH (2)'!$A978,'BH (2)'!$B$7:$S$1006,N$5,0),"")</f>
        <v/>
      </c>
      <c r="O978" s="156" t="str">
        <f>IFERROR(VLOOKUP('BH (2)'!$C$4&amp;"-"&amp;'BH (2)'!$A978,'BH (2)'!$B$7:$S$1006,O$5,0),"")</f>
        <v/>
      </c>
      <c r="P978" s="148" t="str">
        <f>IFERROR(VLOOKUP('BH (2)'!$C$4&amp;"-"&amp;'BH (2)'!$A978,'BH (2)'!$B$7:$S$1006,P$5,0),"")</f>
        <v/>
      </c>
      <c r="Q978" s="157" t="str">
        <f>IFERROR(VLOOKUP('BH (2)'!$C$4&amp;"-"&amp;'BH (2)'!$A978,'BH (2)'!$B$7:$S$1006,Q$5,0),"")</f>
        <v/>
      </c>
      <c r="R978" s="158" t="str">
        <f>IFERROR(VLOOKUP('BH (2)'!$C$4&amp;"-"&amp;'BH (2)'!$A978,'BH (2)'!$B$7:$S$1006,R$5,0),"")</f>
        <v/>
      </c>
      <c r="S978" s="159" t="str">
        <f>IFERROR(VLOOKUP('BH (2)'!$C$4&amp;"-"&amp;'BH (2)'!$A978,'BH (2)'!$B$7:$S$1006,S$5,0),"")</f>
        <v/>
      </c>
      <c r="T978" s="26" t="str">
        <f t="shared" si="60"/>
        <v/>
      </c>
      <c r="U978" s="26" t="str">
        <f t="shared" si="61"/>
        <v/>
      </c>
      <c r="V978" s="26" t="str">
        <f t="shared" si="62"/>
        <v/>
      </c>
      <c r="W978" s="26" t="str">
        <f t="shared" si="63"/>
        <v/>
      </c>
    </row>
    <row r="979" spans="3:23" ht="45" customHeight="1" x14ac:dyDescent="0.25">
      <c r="C979" s="32">
        <v>973</v>
      </c>
      <c r="D979" s="150" t="str">
        <f>IFERROR(VLOOKUP('BH (2)'!$C$4&amp;"-"&amp;'BH (2)'!$A979,'BH (2)'!$B$7:$S$1006,D$5,0),"")</f>
        <v/>
      </c>
      <c r="E979" s="160" t="str">
        <f>IFERROR(VLOOKUP('BH (2)'!$C$4&amp;"-"&amp;'BH (2)'!$A979,'BH (2)'!$B$7:$S$1006,E$5,0),"")</f>
        <v/>
      </c>
      <c r="F979" s="152" t="str">
        <f>IFERROR(VLOOKUP('BH (2)'!$C$4&amp;"-"&amp;'BH (2)'!$A979,'BH (2)'!$B$7:$S$1006,F$5,0),"")</f>
        <v/>
      </c>
      <c r="G979" s="153" t="str">
        <f>IFERROR(VLOOKUP('BH (2)'!$C$4&amp;"-"&amp;'BH (2)'!$A979,'BH (2)'!$B$7:$S$1006,G$5,0),"")</f>
        <v/>
      </c>
      <c r="H979" s="154" t="str">
        <f>IFERROR(VLOOKUP('BH (2)'!$C$4&amp;"-"&amp;'BH (2)'!$A979,'BH (2)'!$B$7:$S$1006,H$5,0),"")</f>
        <v/>
      </c>
      <c r="I979" s="153" t="str">
        <f>IFERROR(VLOOKUP('BH (2)'!$C$4&amp;"-"&amp;'BH (2)'!$A979,'BH (2)'!$B$7:$S$1006,I$5,0),"")</f>
        <v/>
      </c>
      <c r="J979" s="155" t="str">
        <f>IFERROR(VLOOKUP('BH (2)'!$C$4&amp;"-"&amp;'BH (2)'!$A979,'BH (2)'!$B$7:$S$1006,J$5,0),"")</f>
        <v/>
      </c>
      <c r="K979" s="153" t="str">
        <f>IFERROR(VLOOKUP('BH (2)'!$C$4&amp;"-"&amp;'BH (2)'!$A979,'BH (2)'!$B$7:$S$1006,K$5,0),"")</f>
        <v/>
      </c>
      <c r="L979" s="150" t="str">
        <f>IFERROR(VLOOKUP('BH (2)'!$C$4&amp;"-"&amp;'BH (2)'!$A979,'BH (2)'!$B$7:$S$1006,L$5,0),"")</f>
        <v/>
      </c>
      <c r="M979" s="154" t="str">
        <f>IFERROR(VLOOKUP('BH (2)'!$C$4&amp;"-"&amp;'BH (2)'!$A979,'BH (2)'!$B$7:$S$1006,M$5,0),"")</f>
        <v/>
      </c>
      <c r="N979" s="150" t="str">
        <f>IFERROR(VLOOKUP('BH (2)'!$C$4&amp;"-"&amp;'BH (2)'!$A979,'BH (2)'!$B$7:$S$1006,N$5,0),"")</f>
        <v/>
      </c>
      <c r="O979" s="156" t="str">
        <f>IFERROR(VLOOKUP('BH (2)'!$C$4&amp;"-"&amp;'BH (2)'!$A979,'BH (2)'!$B$7:$S$1006,O$5,0),"")</f>
        <v/>
      </c>
      <c r="P979" s="148" t="str">
        <f>IFERROR(VLOOKUP('BH (2)'!$C$4&amp;"-"&amp;'BH (2)'!$A979,'BH (2)'!$B$7:$S$1006,P$5,0),"")</f>
        <v/>
      </c>
      <c r="Q979" s="157" t="str">
        <f>IFERROR(VLOOKUP('BH (2)'!$C$4&amp;"-"&amp;'BH (2)'!$A979,'BH (2)'!$B$7:$S$1006,Q$5,0),"")</f>
        <v/>
      </c>
      <c r="R979" s="158" t="str">
        <f>IFERROR(VLOOKUP('BH (2)'!$C$4&amp;"-"&amp;'BH (2)'!$A979,'BH (2)'!$B$7:$S$1006,R$5,0),"")</f>
        <v/>
      </c>
      <c r="S979" s="159" t="str">
        <f>IFERROR(VLOOKUP('BH (2)'!$C$4&amp;"-"&amp;'BH (2)'!$A979,'BH (2)'!$B$7:$S$1006,S$5,0),"")</f>
        <v/>
      </c>
      <c r="T979" s="26" t="str">
        <f t="shared" si="60"/>
        <v/>
      </c>
      <c r="U979" s="26" t="str">
        <f t="shared" si="61"/>
        <v/>
      </c>
      <c r="V979" s="26" t="str">
        <f t="shared" si="62"/>
        <v/>
      </c>
      <c r="W979" s="26" t="str">
        <f t="shared" si="63"/>
        <v/>
      </c>
    </row>
    <row r="980" spans="3:23" ht="45" customHeight="1" x14ac:dyDescent="0.25">
      <c r="C980" s="32">
        <v>974</v>
      </c>
      <c r="D980" s="150" t="str">
        <f>IFERROR(VLOOKUP('BH (2)'!$C$4&amp;"-"&amp;'BH (2)'!$A980,'BH (2)'!$B$7:$S$1006,D$5,0),"")</f>
        <v/>
      </c>
      <c r="E980" s="160" t="str">
        <f>IFERROR(VLOOKUP('BH (2)'!$C$4&amp;"-"&amp;'BH (2)'!$A980,'BH (2)'!$B$7:$S$1006,E$5,0),"")</f>
        <v/>
      </c>
      <c r="F980" s="152" t="str">
        <f>IFERROR(VLOOKUP('BH (2)'!$C$4&amp;"-"&amp;'BH (2)'!$A980,'BH (2)'!$B$7:$S$1006,F$5,0),"")</f>
        <v/>
      </c>
      <c r="G980" s="153" t="str">
        <f>IFERROR(VLOOKUP('BH (2)'!$C$4&amp;"-"&amp;'BH (2)'!$A980,'BH (2)'!$B$7:$S$1006,G$5,0),"")</f>
        <v/>
      </c>
      <c r="H980" s="154" t="str">
        <f>IFERROR(VLOOKUP('BH (2)'!$C$4&amp;"-"&amp;'BH (2)'!$A980,'BH (2)'!$B$7:$S$1006,H$5,0),"")</f>
        <v/>
      </c>
      <c r="I980" s="153" t="str">
        <f>IFERROR(VLOOKUP('BH (2)'!$C$4&amp;"-"&amp;'BH (2)'!$A980,'BH (2)'!$B$7:$S$1006,I$5,0),"")</f>
        <v/>
      </c>
      <c r="J980" s="155" t="str">
        <f>IFERROR(VLOOKUP('BH (2)'!$C$4&amp;"-"&amp;'BH (2)'!$A980,'BH (2)'!$B$7:$S$1006,J$5,0),"")</f>
        <v/>
      </c>
      <c r="K980" s="153" t="str">
        <f>IFERROR(VLOOKUP('BH (2)'!$C$4&amp;"-"&amp;'BH (2)'!$A980,'BH (2)'!$B$7:$S$1006,K$5,0),"")</f>
        <v/>
      </c>
      <c r="L980" s="150" t="str">
        <f>IFERROR(VLOOKUP('BH (2)'!$C$4&amp;"-"&amp;'BH (2)'!$A980,'BH (2)'!$B$7:$S$1006,L$5,0),"")</f>
        <v/>
      </c>
      <c r="M980" s="154" t="str">
        <f>IFERROR(VLOOKUP('BH (2)'!$C$4&amp;"-"&amp;'BH (2)'!$A980,'BH (2)'!$B$7:$S$1006,M$5,0),"")</f>
        <v/>
      </c>
      <c r="N980" s="150" t="str">
        <f>IFERROR(VLOOKUP('BH (2)'!$C$4&amp;"-"&amp;'BH (2)'!$A980,'BH (2)'!$B$7:$S$1006,N$5,0),"")</f>
        <v/>
      </c>
      <c r="O980" s="156" t="str">
        <f>IFERROR(VLOOKUP('BH (2)'!$C$4&amp;"-"&amp;'BH (2)'!$A980,'BH (2)'!$B$7:$S$1006,O$5,0),"")</f>
        <v/>
      </c>
      <c r="P980" s="148" t="str">
        <f>IFERROR(VLOOKUP('BH (2)'!$C$4&amp;"-"&amp;'BH (2)'!$A980,'BH (2)'!$B$7:$S$1006,P$5,0),"")</f>
        <v/>
      </c>
      <c r="Q980" s="157" t="str">
        <f>IFERROR(VLOOKUP('BH (2)'!$C$4&amp;"-"&amp;'BH (2)'!$A980,'BH (2)'!$B$7:$S$1006,Q$5,0),"")</f>
        <v/>
      </c>
      <c r="R980" s="158" t="str">
        <f>IFERROR(VLOOKUP('BH (2)'!$C$4&amp;"-"&amp;'BH (2)'!$A980,'BH (2)'!$B$7:$S$1006,R$5,0),"")</f>
        <v/>
      </c>
      <c r="S980" s="159" t="str">
        <f>IFERROR(VLOOKUP('BH (2)'!$C$4&amp;"-"&amp;'BH (2)'!$A980,'BH (2)'!$B$7:$S$1006,S$5,0),"")</f>
        <v/>
      </c>
      <c r="T980" s="26" t="str">
        <f t="shared" si="60"/>
        <v/>
      </c>
      <c r="U980" s="26" t="str">
        <f t="shared" si="61"/>
        <v/>
      </c>
      <c r="V980" s="26" t="str">
        <f t="shared" si="62"/>
        <v/>
      </c>
      <c r="W980" s="26" t="str">
        <f t="shared" si="63"/>
        <v/>
      </c>
    </row>
    <row r="981" spans="3:23" ht="45" customHeight="1" x14ac:dyDescent="0.25">
      <c r="C981" s="32">
        <v>975</v>
      </c>
      <c r="D981" s="150" t="str">
        <f>IFERROR(VLOOKUP('BH (2)'!$C$4&amp;"-"&amp;'BH (2)'!$A981,'BH (2)'!$B$7:$S$1006,D$5,0),"")</f>
        <v/>
      </c>
      <c r="E981" s="160" t="str">
        <f>IFERROR(VLOOKUP('BH (2)'!$C$4&amp;"-"&amp;'BH (2)'!$A981,'BH (2)'!$B$7:$S$1006,E$5,0),"")</f>
        <v/>
      </c>
      <c r="F981" s="152" t="str">
        <f>IFERROR(VLOOKUP('BH (2)'!$C$4&amp;"-"&amp;'BH (2)'!$A981,'BH (2)'!$B$7:$S$1006,F$5,0),"")</f>
        <v/>
      </c>
      <c r="G981" s="153" t="str">
        <f>IFERROR(VLOOKUP('BH (2)'!$C$4&amp;"-"&amp;'BH (2)'!$A981,'BH (2)'!$B$7:$S$1006,G$5,0),"")</f>
        <v/>
      </c>
      <c r="H981" s="154" t="str">
        <f>IFERROR(VLOOKUP('BH (2)'!$C$4&amp;"-"&amp;'BH (2)'!$A981,'BH (2)'!$B$7:$S$1006,H$5,0),"")</f>
        <v/>
      </c>
      <c r="I981" s="153" t="str">
        <f>IFERROR(VLOOKUP('BH (2)'!$C$4&amp;"-"&amp;'BH (2)'!$A981,'BH (2)'!$B$7:$S$1006,I$5,0),"")</f>
        <v/>
      </c>
      <c r="J981" s="155" t="str">
        <f>IFERROR(VLOOKUP('BH (2)'!$C$4&amp;"-"&amp;'BH (2)'!$A981,'BH (2)'!$B$7:$S$1006,J$5,0),"")</f>
        <v/>
      </c>
      <c r="K981" s="153" t="str">
        <f>IFERROR(VLOOKUP('BH (2)'!$C$4&amp;"-"&amp;'BH (2)'!$A981,'BH (2)'!$B$7:$S$1006,K$5,0),"")</f>
        <v/>
      </c>
      <c r="L981" s="150" t="str">
        <f>IFERROR(VLOOKUP('BH (2)'!$C$4&amp;"-"&amp;'BH (2)'!$A981,'BH (2)'!$B$7:$S$1006,L$5,0),"")</f>
        <v/>
      </c>
      <c r="M981" s="154" t="str">
        <f>IFERROR(VLOOKUP('BH (2)'!$C$4&amp;"-"&amp;'BH (2)'!$A981,'BH (2)'!$B$7:$S$1006,M$5,0),"")</f>
        <v/>
      </c>
      <c r="N981" s="150" t="str">
        <f>IFERROR(VLOOKUP('BH (2)'!$C$4&amp;"-"&amp;'BH (2)'!$A981,'BH (2)'!$B$7:$S$1006,N$5,0),"")</f>
        <v/>
      </c>
      <c r="O981" s="156" t="str">
        <f>IFERROR(VLOOKUP('BH (2)'!$C$4&amp;"-"&amp;'BH (2)'!$A981,'BH (2)'!$B$7:$S$1006,O$5,0),"")</f>
        <v/>
      </c>
      <c r="P981" s="148" t="str">
        <f>IFERROR(VLOOKUP('BH (2)'!$C$4&amp;"-"&amp;'BH (2)'!$A981,'BH (2)'!$B$7:$S$1006,P$5,0),"")</f>
        <v/>
      </c>
      <c r="Q981" s="157" t="str">
        <f>IFERROR(VLOOKUP('BH (2)'!$C$4&amp;"-"&amp;'BH (2)'!$A981,'BH (2)'!$B$7:$S$1006,Q$5,0),"")</f>
        <v/>
      </c>
      <c r="R981" s="158" t="str">
        <f>IFERROR(VLOOKUP('BH (2)'!$C$4&amp;"-"&amp;'BH (2)'!$A981,'BH (2)'!$B$7:$S$1006,R$5,0),"")</f>
        <v/>
      </c>
      <c r="S981" s="159" t="str">
        <f>IFERROR(VLOOKUP('BH (2)'!$C$4&amp;"-"&amp;'BH (2)'!$A981,'BH (2)'!$B$7:$S$1006,S$5,0),"")</f>
        <v/>
      </c>
      <c r="T981" s="26" t="str">
        <f t="shared" si="60"/>
        <v/>
      </c>
      <c r="U981" s="26" t="str">
        <f t="shared" si="61"/>
        <v/>
      </c>
      <c r="V981" s="26" t="str">
        <f t="shared" si="62"/>
        <v/>
      </c>
      <c r="W981" s="26" t="str">
        <f t="shared" si="63"/>
        <v/>
      </c>
    </row>
    <row r="982" spans="3:23" ht="45" customHeight="1" x14ac:dyDescent="0.25">
      <c r="C982" s="32">
        <v>976</v>
      </c>
      <c r="D982" s="150" t="str">
        <f>IFERROR(VLOOKUP('BH (2)'!$C$4&amp;"-"&amp;'BH (2)'!$A982,'BH (2)'!$B$7:$S$1006,D$5,0),"")</f>
        <v/>
      </c>
      <c r="E982" s="160" t="str">
        <f>IFERROR(VLOOKUP('BH (2)'!$C$4&amp;"-"&amp;'BH (2)'!$A982,'BH (2)'!$B$7:$S$1006,E$5,0),"")</f>
        <v/>
      </c>
      <c r="F982" s="152" t="str">
        <f>IFERROR(VLOOKUP('BH (2)'!$C$4&amp;"-"&amp;'BH (2)'!$A982,'BH (2)'!$B$7:$S$1006,F$5,0),"")</f>
        <v/>
      </c>
      <c r="G982" s="153" t="str">
        <f>IFERROR(VLOOKUP('BH (2)'!$C$4&amp;"-"&amp;'BH (2)'!$A982,'BH (2)'!$B$7:$S$1006,G$5,0),"")</f>
        <v/>
      </c>
      <c r="H982" s="154" t="str">
        <f>IFERROR(VLOOKUP('BH (2)'!$C$4&amp;"-"&amp;'BH (2)'!$A982,'BH (2)'!$B$7:$S$1006,H$5,0),"")</f>
        <v/>
      </c>
      <c r="I982" s="153" t="str">
        <f>IFERROR(VLOOKUP('BH (2)'!$C$4&amp;"-"&amp;'BH (2)'!$A982,'BH (2)'!$B$7:$S$1006,I$5,0),"")</f>
        <v/>
      </c>
      <c r="J982" s="155" t="str">
        <f>IFERROR(VLOOKUP('BH (2)'!$C$4&amp;"-"&amp;'BH (2)'!$A982,'BH (2)'!$B$7:$S$1006,J$5,0),"")</f>
        <v/>
      </c>
      <c r="K982" s="153" t="str">
        <f>IFERROR(VLOOKUP('BH (2)'!$C$4&amp;"-"&amp;'BH (2)'!$A982,'BH (2)'!$B$7:$S$1006,K$5,0),"")</f>
        <v/>
      </c>
      <c r="L982" s="150" t="str">
        <f>IFERROR(VLOOKUP('BH (2)'!$C$4&amp;"-"&amp;'BH (2)'!$A982,'BH (2)'!$B$7:$S$1006,L$5,0),"")</f>
        <v/>
      </c>
      <c r="M982" s="154" t="str">
        <f>IFERROR(VLOOKUP('BH (2)'!$C$4&amp;"-"&amp;'BH (2)'!$A982,'BH (2)'!$B$7:$S$1006,M$5,0),"")</f>
        <v/>
      </c>
      <c r="N982" s="150" t="str">
        <f>IFERROR(VLOOKUP('BH (2)'!$C$4&amp;"-"&amp;'BH (2)'!$A982,'BH (2)'!$B$7:$S$1006,N$5,0),"")</f>
        <v/>
      </c>
      <c r="O982" s="156" t="str">
        <f>IFERROR(VLOOKUP('BH (2)'!$C$4&amp;"-"&amp;'BH (2)'!$A982,'BH (2)'!$B$7:$S$1006,O$5,0),"")</f>
        <v/>
      </c>
      <c r="P982" s="148" t="str">
        <f>IFERROR(VLOOKUP('BH (2)'!$C$4&amp;"-"&amp;'BH (2)'!$A982,'BH (2)'!$B$7:$S$1006,P$5,0),"")</f>
        <v/>
      </c>
      <c r="Q982" s="157" t="str">
        <f>IFERROR(VLOOKUP('BH (2)'!$C$4&amp;"-"&amp;'BH (2)'!$A982,'BH (2)'!$B$7:$S$1006,Q$5,0),"")</f>
        <v/>
      </c>
      <c r="R982" s="158" t="str">
        <f>IFERROR(VLOOKUP('BH (2)'!$C$4&amp;"-"&amp;'BH (2)'!$A982,'BH (2)'!$B$7:$S$1006,R$5,0),"")</f>
        <v/>
      </c>
      <c r="S982" s="159" t="str">
        <f>IFERROR(VLOOKUP('BH (2)'!$C$4&amp;"-"&amp;'BH (2)'!$A982,'BH (2)'!$B$7:$S$1006,S$5,0),"")</f>
        <v/>
      </c>
      <c r="T982" s="26" t="str">
        <f t="shared" si="60"/>
        <v/>
      </c>
      <c r="U982" s="26" t="str">
        <f t="shared" si="61"/>
        <v/>
      </c>
      <c r="V982" s="26" t="str">
        <f t="shared" si="62"/>
        <v/>
      </c>
      <c r="W982" s="26" t="str">
        <f t="shared" si="63"/>
        <v/>
      </c>
    </row>
    <row r="983" spans="3:23" ht="45" customHeight="1" x14ac:dyDescent="0.25">
      <c r="C983" s="32">
        <v>977</v>
      </c>
      <c r="D983" s="150" t="str">
        <f>IFERROR(VLOOKUP('BH (2)'!$C$4&amp;"-"&amp;'BH (2)'!$A983,'BH (2)'!$B$7:$S$1006,D$5,0),"")</f>
        <v/>
      </c>
      <c r="E983" s="160" t="str">
        <f>IFERROR(VLOOKUP('BH (2)'!$C$4&amp;"-"&amp;'BH (2)'!$A983,'BH (2)'!$B$7:$S$1006,E$5,0),"")</f>
        <v/>
      </c>
      <c r="F983" s="152" t="str">
        <f>IFERROR(VLOOKUP('BH (2)'!$C$4&amp;"-"&amp;'BH (2)'!$A983,'BH (2)'!$B$7:$S$1006,F$5,0),"")</f>
        <v/>
      </c>
      <c r="G983" s="153" t="str">
        <f>IFERROR(VLOOKUP('BH (2)'!$C$4&amp;"-"&amp;'BH (2)'!$A983,'BH (2)'!$B$7:$S$1006,G$5,0),"")</f>
        <v/>
      </c>
      <c r="H983" s="154" t="str">
        <f>IFERROR(VLOOKUP('BH (2)'!$C$4&amp;"-"&amp;'BH (2)'!$A983,'BH (2)'!$B$7:$S$1006,H$5,0),"")</f>
        <v/>
      </c>
      <c r="I983" s="153" t="str">
        <f>IFERROR(VLOOKUP('BH (2)'!$C$4&amp;"-"&amp;'BH (2)'!$A983,'BH (2)'!$B$7:$S$1006,I$5,0),"")</f>
        <v/>
      </c>
      <c r="J983" s="155" t="str">
        <f>IFERROR(VLOOKUP('BH (2)'!$C$4&amp;"-"&amp;'BH (2)'!$A983,'BH (2)'!$B$7:$S$1006,J$5,0),"")</f>
        <v/>
      </c>
      <c r="K983" s="153" t="str">
        <f>IFERROR(VLOOKUP('BH (2)'!$C$4&amp;"-"&amp;'BH (2)'!$A983,'BH (2)'!$B$7:$S$1006,K$5,0),"")</f>
        <v/>
      </c>
      <c r="L983" s="150" t="str">
        <f>IFERROR(VLOOKUP('BH (2)'!$C$4&amp;"-"&amp;'BH (2)'!$A983,'BH (2)'!$B$7:$S$1006,L$5,0),"")</f>
        <v/>
      </c>
      <c r="M983" s="154" t="str">
        <f>IFERROR(VLOOKUP('BH (2)'!$C$4&amp;"-"&amp;'BH (2)'!$A983,'BH (2)'!$B$7:$S$1006,M$5,0),"")</f>
        <v/>
      </c>
      <c r="N983" s="150" t="str">
        <f>IFERROR(VLOOKUP('BH (2)'!$C$4&amp;"-"&amp;'BH (2)'!$A983,'BH (2)'!$B$7:$S$1006,N$5,0),"")</f>
        <v/>
      </c>
      <c r="O983" s="156" t="str">
        <f>IFERROR(VLOOKUP('BH (2)'!$C$4&amp;"-"&amp;'BH (2)'!$A983,'BH (2)'!$B$7:$S$1006,O$5,0),"")</f>
        <v/>
      </c>
      <c r="P983" s="148" t="str">
        <f>IFERROR(VLOOKUP('BH (2)'!$C$4&amp;"-"&amp;'BH (2)'!$A983,'BH (2)'!$B$7:$S$1006,P$5,0),"")</f>
        <v/>
      </c>
      <c r="Q983" s="157" t="str">
        <f>IFERROR(VLOOKUP('BH (2)'!$C$4&amp;"-"&amp;'BH (2)'!$A983,'BH (2)'!$B$7:$S$1006,Q$5,0),"")</f>
        <v/>
      </c>
      <c r="R983" s="158" t="str">
        <f>IFERROR(VLOOKUP('BH (2)'!$C$4&amp;"-"&amp;'BH (2)'!$A983,'BH (2)'!$B$7:$S$1006,R$5,0),"")</f>
        <v/>
      </c>
      <c r="S983" s="159" t="str">
        <f>IFERROR(VLOOKUP('BH (2)'!$C$4&amp;"-"&amp;'BH (2)'!$A983,'BH (2)'!$B$7:$S$1006,S$5,0),"")</f>
        <v/>
      </c>
      <c r="T983" s="26" t="str">
        <f t="shared" si="60"/>
        <v/>
      </c>
      <c r="U983" s="26" t="str">
        <f t="shared" si="61"/>
        <v/>
      </c>
      <c r="V983" s="26" t="str">
        <f t="shared" si="62"/>
        <v/>
      </c>
      <c r="W983" s="26" t="str">
        <f t="shared" si="63"/>
        <v/>
      </c>
    </row>
    <row r="984" spans="3:23" ht="45" customHeight="1" x14ac:dyDescent="0.25">
      <c r="C984" s="32">
        <v>978</v>
      </c>
      <c r="D984" s="150" t="str">
        <f>IFERROR(VLOOKUP('BH (2)'!$C$4&amp;"-"&amp;'BH (2)'!$A984,'BH (2)'!$B$7:$S$1006,D$5,0),"")</f>
        <v/>
      </c>
      <c r="E984" s="160" t="str">
        <f>IFERROR(VLOOKUP('BH (2)'!$C$4&amp;"-"&amp;'BH (2)'!$A984,'BH (2)'!$B$7:$S$1006,E$5,0),"")</f>
        <v/>
      </c>
      <c r="F984" s="152" t="str">
        <f>IFERROR(VLOOKUP('BH (2)'!$C$4&amp;"-"&amp;'BH (2)'!$A984,'BH (2)'!$B$7:$S$1006,F$5,0),"")</f>
        <v/>
      </c>
      <c r="G984" s="153" t="str">
        <f>IFERROR(VLOOKUP('BH (2)'!$C$4&amp;"-"&amp;'BH (2)'!$A984,'BH (2)'!$B$7:$S$1006,G$5,0),"")</f>
        <v/>
      </c>
      <c r="H984" s="154" t="str">
        <f>IFERROR(VLOOKUP('BH (2)'!$C$4&amp;"-"&amp;'BH (2)'!$A984,'BH (2)'!$B$7:$S$1006,H$5,0),"")</f>
        <v/>
      </c>
      <c r="I984" s="153" t="str">
        <f>IFERROR(VLOOKUP('BH (2)'!$C$4&amp;"-"&amp;'BH (2)'!$A984,'BH (2)'!$B$7:$S$1006,I$5,0),"")</f>
        <v/>
      </c>
      <c r="J984" s="155" t="str">
        <f>IFERROR(VLOOKUP('BH (2)'!$C$4&amp;"-"&amp;'BH (2)'!$A984,'BH (2)'!$B$7:$S$1006,J$5,0),"")</f>
        <v/>
      </c>
      <c r="K984" s="153" t="str">
        <f>IFERROR(VLOOKUP('BH (2)'!$C$4&amp;"-"&amp;'BH (2)'!$A984,'BH (2)'!$B$7:$S$1006,K$5,0),"")</f>
        <v/>
      </c>
      <c r="L984" s="150" t="str">
        <f>IFERROR(VLOOKUP('BH (2)'!$C$4&amp;"-"&amp;'BH (2)'!$A984,'BH (2)'!$B$7:$S$1006,L$5,0),"")</f>
        <v/>
      </c>
      <c r="M984" s="154" t="str">
        <f>IFERROR(VLOOKUP('BH (2)'!$C$4&amp;"-"&amp;'BH (2)'!$A984,'BH (2)'!$B$7:$S$1006,M$5,0),"")</f>
        <v/>
      </c>
      <c r="N984" s="150" t="str">
        <f>IFERROR(VLOOKUP('BH (2)'!$C$4&amp;"-"&amp;'BH (2)'!$A984,'BH (2)'!$B$7:$S$1006,N$5,0),"")</f>
        <v/>
      </c>
      <c r="O984" s="156" t="str">
        <f>IFERROR(VLOOKUP('BH (2)'!$C$4&amp;"-"&amp;'BH (2)'!$A984,'BH (2)'!$B$7:$S$1006,O$5,0),"")</f>
        <v/>
      </c>
      <c r="P984" s="148" t="str">
        <f>IFERROR(VLOOKUP('BH (2)'!$C$4&amp;"-"&amp;'BH (2)'!$A984,'BH (2)'!$B$7:$S$1006,P$5,0),"")</f>
        <v/>
      </c>
      <c r="Q984" s="157" t="str">
        <f>IFERROR(VLOOKUP('BH (2)'!$C$4&amp;"-"&amp;'BH (2)'!$A984,'BH (2)'!$B$7:$S$1006,Q$5,0),"")</f>
        <v/>
      </c>
      <c r="R984" s="158" t="str">
        <f>IFERROR(VLOOKUP('BH (2)'!$C$4&amp;"-"&amp;'BH (2)'!$A984,'BH (2)'!$B$7:$S$1006,R$5,0),"")</f>
        <v/>
      </c>
      <c r="S984" s="159" t="str">
        <f>IFERROR(VLOOKUP('BH (2)'!$C$4&amp;"-"&amp;'BH (2)'!$A984,'BH (2)'!$B$7:$S$1006,S$5,0),"")</f>
        <v/>
      </c>
      <c r="T984" s="26" t="str">
        <f t="shared" si="60"/>
        <v/>
      </c>
      <c r="U984" s="26" t="str">
        <f t="shared" si="61"/>
        <v/>
      </c>
      <c r="V984" s="26" t="str">
        <f t="shared" si="62"/>
        <v/>
      </c>
      <c r="W984" s="26" t="str">
        <f t="shared" si="63"/>
        <v/>
      </c>
    </row>
    <row r="985" spans="3:23" ht="45" customHeight="1" x14ac:dyDescent="0.25">
      <c r="C985" s="32">
        <v>979</v>
      </c>
      <c r="D985" s="150" t="str">
        <f>IFERROR(VLOOKUP('BH (2)'!$C$4&amp;"-"&amp;'BH (2)'!$A985,'BH (2)'!$B$7:$S$1006,D$5,0),"")</f>
        <v/>
      </c>
      <c r="E985" s="160" t="str">
        <f>IFERROR(VLOOKUP('BH (2)'!$C$4&amp;"-"&amp;'BH (2)'!$A985,'BH (2)'!$B$7:$S$1006,E$5,0),"")</f>
        <v/>
      </c>
      <c r="F985" s="152" t="str">
        <f>IFERROR(VLOOKUP('BH (2)'!$C$4&amp;"-"&amp;'BH (2)'!$A985,'BH (2)'!$B$7:$S$1006,F$5,0),"")</f>
        <v/>
      </c>
      <c r="G985" s="153" t="str">
        <f>IFERROR(VLOOKUP('BH (2)'!$C$4&amp;"-"&amp;'BH (2)'!$A985,'BH (2)'!$B$7:$S$1006,G$5,0),"")</f>
        <v/>
      </c>
      <c r="H985" s="154" t="str">
        <f>IFERROR(VLOOKUP('BH (2)'!$C$4&amp;"-"&amp;'BH (2)'!$A985,'BH (2)'!$B$7:$S$1006,H$5,0),"")</f>
        <v/>
      </c>
      <c r="I985" s="153" t="str">
        <f>IFERROR(VLOOKUP('BH (2)'!$C$4&amp;"-"&amp;'BH (2)'!$A985,'BH (2)'!$B$7:$S$1006,I$5,0),"")</f>
        <v/>
      </c>
      <c r="J985" s="155" t="str">
        <f>IFERROR(VLOOKUP('BH (2)'!$C$4&amp;"-"&amp;'BH (2)'!$A985,'BH (2)'!$B$7:$S$1006,J$5,0),"")</f>
        <v/>
      </c>
      <c r="K985" s="153" t="str">
        <f>IFERROR(VLOOKUP('BH (2)'!$C$4&amp;"-"&amp;'BH (2)'!$A985,'BH (2)'!$B$7:$S$1006,K$5,0),"")</f>
        <v/>
      </c>
      <c r="L985" s="150" t="str">
        <f>IFERROR(VLOOKUP('BH (2)'!$C$4&amp;"-"&amp;'BH (2)'!$A985,'BH (2)'!$B$7:$S$1006,L$5,0),"")</f>
        <v/>
      </c>
      <c r="M985" s="154" t="str">
        <f>IFERROR(VLOOKUP('BH (2)'!$C$4&amp;"-"&amp;'BH (2)'!$A985,'BH (2)'!$B$7:$S$1006,M$5,0),"")</f>
        <v/>
      </c>
      <c r="N985" s="150" t="str">
        <f>IFERROR(VLOOKUP('BH (2)'!$C$4&amp;"-"&amp;'BH (2)'!$A985,'BH (2)'!$B$7:$S$1006,N$5,0),"")</f>
        <v/>
      </c>
      <c r="O985" s="156" t="str">
        <f>IFERROR(VLOOKUP('BH (2)'!$C$4&amp;"-"&amp;'BH (2)'!$A985,'BH (2)'!$B$7:$S$1006,O$5,0),"")</f>
        <v/>
      </c>
      <c r="P985" s="148" t="str">
        <f>IFERROR(VLOOKUP('BH (2)'!$C$4&amp;"-"&amp;'BH (2)'!$A985,'BH (2)'!$B$7:$S$1006,P$5,0),"")</f>
        <v/>
      </c>
      <c r="Q985" s="157" t="str">
        <f>IFERROR(VLOOKUP('BH (2)'!$C$4&amp;"-"&amp;'BH (2)'!$A985,'BH (2)'!$B$7:$S$1006,Q$5,0),"")</f>
        <v/>
      </c>
      <c r="R985" s="158" t="str">
        <f>IFERROR(VLOOKUP('BH (2)'!$C$4&amp;"-"&amp;'BH (2)'!$A985,'BH (2)'!$B$7:$S$1006,R$5,0),"")</f>
        <v/>
      </c>
      <c r="S985" s="159" t="str">
        <f>IFERROR(VLOOKUP('BH (2)'!$C$4&amp;"-"&amp;'BH (2)'!$A985,'BH (2)'!$B$7:$S$1006,S$5,0),"")</f>
        <v/>
      </c>
      <c r="T985" s="26" t="str">
        <f t="shared" si="60"/>
        <v/>
      </c>
      <c r="U985" s="26" t="str">
        <f t="shared" si="61"/>
        <v/>
      </c>
      <c r="V985" s="26" t="str">
        <f t="shared" si="62"/>
        <v/>
      </c>
      <c r="W985" s="26" t="str">
        <f t="shared" si="63"/>
        <v/>
      </c>
    </row>
    <row r="986" spans="3:23" ht="45" customHeight="1" x14ac:dyDescent="0.25">
      <c r="C986" s="32">
        <v>980</v>
      </c>
      <c r="D986" s="150" t="str">
        <f>IFERROR(VLOOKUP('BH (2)'!$C$4&amp;"-"&amp;'BH (2)'!$A986,'BH (2)'!$B$7:$S$1006,D$5,0),"")</f>
        <v/>
      </c>
      <c r="E986" s="160" t="str">
        <f>IFERROR(VLOOKUP('BH (2)'!$C$4&amp;"-"&amp;'BH (2)'!$A986,'BH (2)'!$B$7:$S$1006,E$5,0),"")</f>
        <v/>
      </c>
      <c r="F986" s="152" t="str">
        <f>IFERROR(VLOOKUP('BH (2)'!$C$4&amp;"-"&amp;'BH (2)'!$A986,'BH (2)'!$B$7:$S$1006,F$5,0),"")</f>
        <v/>
      </c>
      <c r="G986" s="153" t="str">
        <f>IFERROR(VLOOKUP('BH (2)'!$C$4&amp;"-"&amp;'BH (2)'!$A986,'BH (2)'!$B$7:$S$1006,G$5,0),"")</f>
        <v/>
      </c>
      <c r="H986" s="154" t="str">
        <f>IFERROR(VLOOKUP('BH (2)'!$C$4&amp;"-"&amp;'BH (2)'!$A986,'BH (2)'!$B$7:$S$1006,H$5,0),"")</f>
        <v/>
      </c>
      <c r="I986" s="153" t="str">
        <f>IFERROR(VLOOKUP('BH (2)'!$C$4&amp;"-"&amp;'BH (2)'!$A986,'BH (2)'!$B$7:$S$1006,I$5,0),"")</f>
        <v/>
      </c>
      <c r="J986" s="155" t="str">
        <f>IFERROR(VLOOKUP('BH (2)'!$C$4&amp;"-"&amp;'BH (2)'!$A986,'BH (2)'!$B$7:$S$1006,J$5,0),"")</f>
        <v/>
      </c>
      <c r="K986" s="153" t="str">
        <f>IFERROR(VLOOKUP('BH (2)'!$C$4&amp;"-"&amp;'BH (2)'!$A986,'BH (2)'!$B$7:$S$1006,K$5,0),"")</f>
        <v/>
      </c>
      <c r="L986" s="150" t="str">
        <f>IFERROR(VLOOKUP('BH (2)'!$C$4&amp;"-"&amp;'BH (2)'!$A986,'BH (2)'!$B$7:$S$1006,L$5,0),"")</f>
        <v/>
      </c>
      <c r="M986" s="154" t="str">
        <f>IFERROR(VLOOKUP('BH (2)'!$C$4&amp;"-"&amp;'BH (2)'!$A986,'BH (2)'!$B$7:$S$1006,M$5,0),"")</f>
        <v/>
      </c>
      <c r="N986" s="150" t="str">
        <f>IFERROR(VLOOKUP('BH (2)'!$C$4&amp;"-"&amp;'BH (2)'!$A986,'BH (2)'!$B$7:$S$1006,N$5,0),"")</f>
        <v/>
      </c>
      <c r="O986" s="156" t="str">
        <f>IFERROR(VLOOKUP('BH (2)'!$C$4&amp;"-"&amp;'BH (2)'!$A986,'BH (2)'!$B$7:$S$1006,O$5,0),"")</f>
        <v/>
      </c>
      <c r="P986" s="148" t="str">
        <f>IFERROR(VLOOKUP('BH (2)'!$C$4&amp;"-"&amp;'BH (2)'!$A986,'BH (2)'!$B$7:$S$1006,P$5,0),"")</f>
        <v/>
      </c>
      <c r="Q986" s="157" t="str">
        <f>IFERROR(VLOOKUP('BH (2)'!$C$4&amp;"-"&amp;'BH (2)'!$A986,'BH (2)'!$B$7:$S$1006,Q$5,0),"")</f>
        <v/>
      </c>
      <c r="R986" s="158" t="str">
        <f>IFERROR(VLOOKUP('BH (2)'!$C$4&amp;"-"&amp;'BH (2)'!$A986,'BH (2)'!$B$7:$S$1006,R$5,0),"")</f>
        <v/>
      </c>
      <c r="S986" s="159" t="str">
        <f>IFERROR(VLOOKUP('BH (2)'!$C$4&amp;"-"&amp;'BH (2)'!$A986,'BH (2)'!$B$7:$S$1006,S$5,0),"")</f>
        <v/>
      </c>
      <c r="T986" s="26" t="str">
        <f t="shared" si="60"/>
        <v/>
      </c>
      <c r="U986" s="26" t="str">
        <f t="shared" si="61"/>
        <v/>
      </c>
      <c r="V986" s="26" t="str">
        <f t="shared" si="62"/>
        <v/>
      </c>
      <c r="W986" s="26" t="str">
        <f t="shared" si="63"/>
        <v/>
      </c>
    </row>
    <row r="987" spans="3:23" ht="45" customHeight="1" x14ac:dyDescent="0.25">
      <c r="C987" s="32">
        <v>981</v>
      </c>
      <c r="D987" s="150" t="str">
        <f>IFERROR(VLOOKUP('BH (2)'!$C$4&amp;"-"&amp;'BH (2)'!$A987,'BH (2)'!$B$7:$S$1006,D$5,0),"")</f>
        <v/>
      </c>
      <c r="E987" s="160" t="str">
        <f>IFERROR(VLOOKUP('BH (2)'!$C$4&amp;"-"&amp;'BH (2)'!$A987,'BH (2)'!$B$7:$S$1006,E$5,0),"")</f>
        <v/>
      </c>
      <c r="F987" s="152" t="str">
        <f>IFERROR(VLOOKUP('BH (2)'!$C$4&amp;"-"&amp;'BH (2)'!$A987,'BH (2)'!$B$7:$S$1006,F$5,0),"")</f>
        <v/>
      </c>
      <c r="G987" s="153" t="str">
        <f>IFERROR(VLOOKUP('BH (2)'!$C$4&amp;"-"&amp;'BH (2)'!$A987,'BH (2)'!$B$7:$S$1006,G$5,0),"")</f>
        <v/>
      </c>
      <c r="H987" s="154" t="str">
        <f>IFERROR(VLOOKUP('BH (2)'!$C$4&amp;"-"&amp;'BH (2)'!$A987,'BH (2)'!$B$7:$S$1006,H$5,0),"")</f>
        <v/>
      </c>
      <c r="I987" s="153" t="str">
        <f>IFERROR(VLOOKUP('BH (2)'!$C$4&amp;"-"&amp;'BH (2)'!$A987,'BH (2)'!$B$7:$S$1006,I$5,0),"")</f>
        <v/>
      </c>
      <c r="J987" s="155" t="str">
        <f>IFERROR(VLOOKUP('BH (2)'!$C$4&amp;"-"&amp;'BH (2)'!$A987,'BH (2)'!$B$7:$S$1006,J$5,0),"")</f>
        <v/>
      </c>
      <c r="K987" s="153" t="str">
        <f>IFERROR(VLOOKUP('BH (2)'!$C$4&amp;"-"&amp;'BH (2)'!$A987,'BH (2)'!$B$7:$S$1006,K$5,0),"")</f>
        <v/>
      </c>
      <c r="L987" s="150" t="str">
        <f>IFERROR(VLOOKUP('BH (2)'!$C$4&amp;"-"&amp;'BH (2)'!$A987,'BH (2)'!$B$7:$S$1006,L$5,0),"")</f>
        <v/>
      </c>
      <c r="M987" s="154" t="str">
        <f>IFERROR(VLOOKUP('BH (2)'!$C$4&amp;"-"&amp;'BH (2)'!$A987,'BH (2)'!$B$7:$S$1006,M$5,0),"")</f>
        <v/>
      </c>
      <c r="N987" s="150" t="str">
        <f>IFERROR(VLOOKUP('BH (2)'!$C$4&amp;"-"&amp;'BH (2)'!$A987,'BH (2)'!$B$7:$S$1006,N$5,0),"")</f>
        <v/>
      </c>
      <c r="O987" s="156" t="str">
        <f>IFERROR(VLOOKUP('BH (2)'!$C$4&amp;"-"&amp;'BH (2)'!$A987,'BH (2)'!$B$7:$S$1006,O$5,0),"")</f>
        <v/>
      </c>
      <c r="P987" s="148" t="str">
        <f>IFERROR(VLOOKUP('BH (2)'!$C$4&amp;"-"&amp;'BH (2)'!$A987,'BH (2)'!$B$7:$S$1006,P$5,0),"")</f>
        <v/>
      </c>
      <c r="Q987" s="157" t="str">
        <f>IFERROR(VLOOKUP('BH (2)'!$C$4&amp;"-"&amp;'BH (2)'!$A987,'BH (2)'!$B$7:$S$1006,Q$5,0),"")</f>
        <v/>
      </c>
      <c r="R987" s="158" t="str">
        <f>IFERROR(VLOOKUP('BH (2)'!$C$4&amp;"-"&amp;'BH (2)'!$A987,'BH (2)'!$B$7:$S$1006,R$5,0),"")</f>
        <v/>
      </c>
      <c r="S987" s="159" t="str">
        <f>IFERROR(VLOOKUP('BH (2)'!$C$4&amp;"-"&amp;'BH (2)'!$A987,'BH (2)'!$B$7:$S$1006,S$5,0),"")</f>
        <v/>
      </c>
      <c r="T987" s="26" t="str">
        <f t="shared" si="60"/>
        <v/>
      </c>
      <c r="U987" s="26" t="str">
        <f t="shared" si="61"/>
        <v/>
      </c>
      <c r="V987" s="26" t="str">
        <f t="shared" si="62"/>
        <v/>
      </c>
      <c r="W987" s="26" t="str">
        <f t="shared" si="63"/>
        <v/>
      </c>
    </row>
    <row r="988" spans="3:23" ht="45" customHeight="1" x14ac:dyDescent="0.25">
      <c r="C988" s="32">
        <v>982</v>
      </c>
      <c r="D988" s="150" t="str">
        <f>IFERROR(VLOOKUP('BH (2)'!$C$4&amp;"-"&amp;'BH (2)'!$A988,'BH (2)'!$B$7:$S$1006,D$5,0),"")</f>
        <v/>
      </c>
      <c r="E988" s="160" t="str">
        <f>IFERROR(VLOOKUP('BH (2)'!$C$4&amp;"-"&amp;'BH (2)'!$A988,'BH (2)'!$B$7:$S$1006,E$5,0),"")</f>
        <v/>
      </c>
      <c r="F988" s="152" t="str">
        <f>IFERROR(VLOOKUP('BH (2)'!$C$4&amp;"-"&amp;'BH (2)'!$A988,'BH (2)'!$B$7:$S$1006,F$5,0),"")</f>
        <v/>
      </c>
      <c r="G988" s="153" t="str">
        <f>IFERROR(VLOOKUP('BH (2)'!$C$4&amp;"-"&amp;'BH (2)'!$A988,'BH (2)'!$B$7:$S$1006,G$5,0),"")</f>
        <v/>
      </c>
      <c r="H988" s="154" t="str">
        <f>IFERROR(VLOOKUP('BH (2)'!$C$4&amp;"-"&amp;'BH (2)'!$A988,'BH (2)'!$B$7:$S$1006,H$5,0),"")</f>
        <v/>
      </c>
      <c r="I988" s="153" t="str">
        <f>IFERROR(VLOOKUP('BH (2)'!$C$4&amp;"-"&amp;'BH (2)'!$A988,'BH (2)'!$B$7:$S$1006,I$5,0),"")</f>
        <v/>
      </c>
      <c r="J988" s="155" t="str">
        <f>IFERROR(VLOOKUP('BH (2)'!$C$4&amp;"-"&amp;'BH (2)'!$A988,'BH (2)'!$B$7:$S$1006,J$5,0),"")</f>
        <v/>
      </c>
      <c r="K988" s="153" t="str">
        <f>IFERROR(VLOOKUP('BH (2)'!$C$4&amp;"-"&amp;'BH (2)'!$A988,'BH (2)'!$B$7:$S$1006,K$5,0),"")</f>
        <v/>
      </c>
      <c r="L988" s="150" t="str">
        <f>IFERROR(VLOOKUP('BH (2)'!$C$4&amp;"-"&amp;'BH (2)'!$A988,'BH (2)'!$B$7:$S$1006,L$5,0),"")</f>
        <v/>
      </c>
      <c r="M988" s="154" t="str">
        <f>IFERROR(VLOOKUP('BH (2)'!$C$4&amp;"-"&amp;'BH (2)'!$A988,'BH (2)'!$B$7:$S$1006,M$5,0),"")</f>
        <v/>
      </c>
      <c r="N988" s="150" t="str">
        <f>IFERROR(VLOOKUP('BH (2)'!$C$4&amp;"-"&amp;'BH (2)'!$A988,'BH (2)'!$B$7:$S$1006,N$5,0),"")</f>
        <v/>
      </c>
      <c r="O988" s="156" t="str">
        <f>IFERROR(VLOOKUP('BH (2)'!$C$4&amp;"-"&amp;'BH (2)'!$A988,'BH (2)'!$B$7:$S$1006,O$5,0),"")</f>
        <v/>
      </c>
      <c r="P988" s="148" t="str">
        <f>IFERROR(VLOOKUP('BH (2)'!$C$4&amp;"-"&amp;'BH (2)'!$A988,'BH (2)'!$B$7:$S$1006,P$5,0),"")</f>
        <v/>
      </c>
      <c r="Q988" s="157" t="str">
        <f>IFERROR(VLOOKUP('BH (2)'!$C$4&amp;"-"&amp;'BH (2)'!$A988,'BH (2)'!$B$7:$S$1006,Q$5,0),"")</f>
        <v/>
      </c>
      <c r="R988" s="158" t="str">
        <f>IFERROR(VLOOKUP('BH (2)'!$C$4&amp;"-"&amp;'BH (2)'!$A988,'BH (2)'!$B$7:$S$1006,R$5,0),"")</f>
        <v/>
      </c>
      <c r="S988" s="159" t="str">
        <f>IFERROR(VLOOKUP('BH (2)'!$C$4&amp;"-"&amp;'BH (2)'!$A988,'BH (2)'!$B$7:$S$1006,S$5,0),"")</f>
        <v/>
      </c>
      <c r="T988" s="26" t="str">
        <f t="shared" si="60"/>
        <v/>
      </c>
      <c r="U988" s="26" t="str">
        <f t="shared" si="61"/>
        <v/>
      </c>
      <c r="V988" s="26" t="str">
        <f t="shared" si="62"/>
        <v/>
      </c>
      <c r="W988" s="26" t="str">
        <f t="shared" si="63"/>
        <v/>
      </c>
    </row>
    <row r="989" spans="3:23" ht="45" customHeight="1" x14ac:dyDescent="0.25">
      <c r="C989" s="32">
        <v>983</v>
      </c>
      <c r="D989" s="150" t="str">
        <f>IFERROR(VLOOKUP('BH (2)'!$C$4&amp;"-"&amp;'BH (2)'!$A989,'BH (2)'!$B$7:$S$1006,D$5,0),"")</f>
        <v/>
      </c>
      <c r="E989" s="160" t="str">
        <f>IFERROR(VLOOKUP('BH (2)'!$C$4&amp;"-"&amp;'BH (2)'!$A989,'BH (2)'!$B$7:$S$1006,E$5,0),"")</f>
        <v/>
      </c>
      <c r="F989" s="152" t="str">
        <f>IFERROR(VLOOKUP('BH (2)'!$C$4&amp;"-"&amp;'BH (2)'!$A989,'BH (2)'!$B$7:$S$1006,F$5,0),"")</f>
        <v/>
      </c>
      <c r="G989" s="153" t="str">
        <f>IFERROR(VLOOKUP('BH (2)'!$C$4&amp;"-"&amp;'BH (2)'!$A989,'BH (2)'!$B$7:$S$1006,G$5,0),"")</f>
        <v/>
      </c>
      <c r="H989" s="154" t="str">
        <f>IFERROR(VLOOKUP('BH (2)'!$C$4&amp;"-"&amp;'BH (2)'!$A989,'BH (2)'!$B$7:$S$1006,H$5,0),"")</f>
        <v/>
      </c>
      <c r="I989" s="153" t="str">
        <f>IFERROR(VLOOKUP('BH (2)'!$C$4&amp;"-"&amp;'BH (2)'!$A989,'BH (2)'!$B$7:$S$1006,I$5,0),"")</f>
        <v/>
      </c>
      <c r="J989" s="155" t="str">
        <f>IFERROR(VLOOKUP('BH (2)'!$C$4&amp;"-"&amp;'BH (2)'!$A989,'BH (2)'!$B$7:$S$1006,J$5,0),"")</f>
        <v/>
      </c>
      <c r="K989" s="153" t="str">
        <f>IFERROR(VLOOKUP('BH (2)'!$C$4&amp;"-"&amp;'BH (2)'!$A989,'BH (2)'!$B$7:$S$1006,K$5,0),"")</f>
        <v/>
      </c>
      <c r="L989" s="150" t="str">
        <f>IFERROR(VLOOKUP('BH (2)'!$C$4&amp;"-"&amp;'BH (2)'!$A989,'BH (2)'!$B$7:$S$1006,L$5,0),"")</f>
        <v/>
      </c>
      <c r="M989" s="154" t="str">
        <f>IFERROR(VLOOKUP('BH (2)'!$C$4&amp;"-"&amp;'BH (2)'!$A989,'BH (2)'!$B$7:$S$1006,M$5,0),"")</f>
        <v/>
      </c>
      <c r="N989" s="150" t="str">
        <f>IFERROR(VLOOKUP('BH (2)'!$C$4&amp;"-"&amp;'BH (2)'!$A989,'BH (2)'!$B$7:$S$1006,N$5,0),"")</f>
        <v/>
      </c>
      <c r="O989" s="156" t="str">
        <f>IFERROR(VLOOKUP('BH (2)'!$C$4&amp;"-"&amp;'BH (2)'!$A989,'BH (2)'!$B$7:$S$1006,O$5,0),"")</f>
        <v/>
      </c>
      <c r="P989" s="148" t="str">
        <f>IFERROR(VLOOKUP('BH (2)'!$C$4&amp;"-"&amp;'BH (2)'!$A989,'BH (2)'!$B$7:$S$1006,P$5,0),"")</f>
        <v/>
      </c>
      <c r="Q989" s="157" t="str">
        <f>IFERROR(VLOOKUP('BH (2)'!$C$4&amp;"-"&amp;'BH (2)'!$A989,'BH (2)'!$B$7:$S$1006,Q$5,0),"")</f>
        <v/>
      </c>
      <c r="R989" s="158" t="str">
        <f>IFERROR(VLOOKUP('BH (2)'!$C$4&amp;"-"&amp;'BH (2)'!$A989,'BH (2)'!$B$7:$S$1006,R$5,0),"")</f>
        <v/>
      </c>
      <c r="S989" s="159" t="str">
        <f>IFERROR(VLOOKUP('BH (2)'!$C$4&amp;"-"&amp;'BH (2)'!$A989,'BH (2)'!$B$7:$S$1006,S$5,0),"")</f>
        <v/>
      </c>
      <c r="T989" s="26" t="str">
        <f t="shared" si="60"/>
        <v/>
      </c>
      <c r="U989" s="26" t="str">
        <f t="shared" si="61"/>
        <v/>
      </c>
      <c r="V989" s="26" t="str">
        <f t="shared" si="62"/>
        <v/>
      </c>
      <c r="W989" s="26" t="str">
        <f t="shared" si="63"/>
        <v/>
      </c>
    </row>
    <row r="990" spans="3:23" ht="45" customHeight="1" x14ac:dyDescent="0.25">
      <c r="C990" s="32">
        <v>984</v>
      </c>
      <c r="D990" s="150" t="str">
        <f>IFERROR(VLOOKUP('BH (2)'!$C$4&amp;"-"&amp;'BH (2)'!$A990,'BH (2)'!$B$7:$S$1006,D$5,0),"")</f>
        <v/>
      </c>
      <c r="E990" s="160" t="str">
        <f>IFERROR(VLOOKUP('BH (2)'!$C$4&amp;"-"&amp;'BH (2)'!$A990,'BH (2)'!$B$7:$S$1006,E$5,0),"")</f>
        <v/>
      </c>
      <c r="F990" s="152" t="str">
        <f>IFERROR(VLOOKUP('BH (2)'!$C$4&amp;"-"&amp;'BH (2)'!$A990,'BH (2)'!$B$7:$S$1006,F$5,0),"")</f>
        <v/>
      </c>
      <c r="G990" s="153" t="str">
        <f>IFERROR(VLOOKUP('BH (2)'!$C$4&amp;"-"&amp;'BH (2)'!$A990,'BH (2)'!$B$7:$S$1006,G$5,0),"")</f>
        <v/>
      </c>
      <c r="H990" s="154" t="str">
        <f>IFERROR(VLOOKUP('BH (2)'!$C$4&amp;"-"&amp;'BH (2)'!$A990,'BH (2)'!$B$7:$S$1006,H$5,0),"")</f>
        <v/>
      </c>
      <c r="I990" s="153" t="str">
        <f>IFERROR(VLOOKUP('BH (2)'!$C$4&amp;"-"&amp;'BH (2)'!$A990,'BH (2)'!$B$7:$S$1006,I$5,0),"")</f>
        <v/>
      </c>
      <c r="J990" s="155" t="str">
        <f>IFERROR(VLOOKUP('BH (2)'!$C$4&amp;"-"&amp;'BH (2)'!$A990,'BH (2)'!$B$7:$S$1006,J$5,0),"")</f>
        <v/>
      </c>
      <c r="K990" s="153" t="str">
        <f>IFERROR(VLOOKUP('BH (2)'!$C$4&amp;"-"&amp;'BH (2)'!$A990,'BH (2)'!$B$7:$S$1006,K$5,0),"")</f>
        <v/>
      </c>
      <c r="L990" s="150" t="str">
        <f>IFERROR(VLOOKUP('BH (2)'!$C$4&amp;"-"&amp;'BH (2)'!$A990,'BH (2)'!$B$7:$S$1006,L$5,0),"")</f>
        <v/>
      </c>
      <c r="M990" s="154" t="str">
        <f>IFERROR(VLOOKUP('BH (2)'!$C$4&amp;"-"&amp;'BH (2)'!$A990,'BH (2)'!$B$7:$S$1006,M$5,0),"")</f>
        <v/>
      </c>
      <c r="N990" s="150" t="str">
        <f>IFERROR(VLOOKUP('BH (2)'!$C$4&amp;"-"&amp;'BH (2)'!$A990,'BH (2)'!$B$7:$S$1006,N$5,0),"")</f>
        <v/>
      </c>
      <c r="O990" s="156" t="str">
        <f>IFERROR(VLOOKUP('BH (2)'!$C$4&amp;"-"&amp;'BH (2)'!$A990,'BH (2)'!$B$7:$S$1006,O$5,0),"")</f>
        <v/>
      </c>
      <c r="P990" s="148" t="str">
        <f>IFERROR(VLOOKUP('BH (2)'!$C$4&amp;"-"&amp;'BH (2)'!$A990,'BH (2)'!$B$7:$S$1006,P$5,0),"")</f>
        <v/>
      </c>
      <c r="Q990" s="157" t="str">
        <f>IFERROR(VLOOKUP('BH (2)'!$C$4&amp;"-"&amp;'BH (2)'!$A990,'BH (2)'!$B$7:$S$1006,Q$5,0),"")</f>
        <v/>
      </c>
      <c r="R990" s="158" t="str">
        <f>IFERROR(VLOOKUP('BH (2)'!$C$4&amp;"-"&amp;'BH (2)'!$A990,'BH (2)'!$B$7:$S$1006,R$5,0),"")</f>
        <v/>
      </c>
      <c r="S990" s="159" t="str">
        <f>IFERROR(VLOOKUP('BH (2)'!$C$4&amp;"-"&amp;'BH (2)'!$A990,'BH (2)'!$B$7:$S$1006,S$5,0),"")</f>
        <v/>
      </c>
      <c r="T990" s="26" t="str">
        <f t="shared" si="60"/>
        <v/>
      </c>
      <c r="U990" s="26" t="str">
        <f t="shared" si="61"/>
        <v/>
      </c>
      <c r="V990" s="26" t="str">
        <f t="shared" si="62"/>
        <v/>
      </c>
      <c r="W990" s="26" t="str">
        <f t="shared" si="63"/>
        <v/>
      </c>
    </row>
    <row r="991" spans="3:23" ht="45" customHeight="1" x14ac:dyDescent="0.25">
      <c r="C991" s="32">
        <v>985</v>
      </c>
      <c r="D991" s="150" t="str">
        <f>IFERROR(VLOOKUP('BH (2)'!$C$4&amp;"-"&amp;'BH (2)'!$A991,'BH (2)'!$B$7:$S$1006,D$5,0),"")</f>
        <v/>
      </c>
      <c r="E991" s="160" t="str">
        <f>IFERROR(VLOOKUP('BH (2)'!$C$4&amp;"-"&amp;'BH (2)'!$A991,'BH (2)'!$B$7:$S$1006,E$5,0),"")</f>
        <v/>
      </c>
      <c r="F991" s="152" t="str">
        <f>IFERROR(VLOOKUP('BH (2)'!$C$4&amp;"-"&amp;'BH (2)'!$A991,'BH (2)'!$B$7:$S$1006,F$5,0),"")</f>
        <v/>
      </c>
      <c r="G991" s="153" t="str">
        <f>IFERROR(VLOOKUP('BH (2)'!$C$4&amp;"-"&amp;'BH (2)'!$A991,'BH (2)'!$B$7:$S$1006,G$5,0),"")</f>
        <v/>
      </c>
      <c r="H991" s="154" t="str">
        <f>IFERROR(VLOOKUP('BH (2)'!$C$4&amp;"-"&amp;'BH (2)'!$A991,'BH (2)'!$B$7:$S$1006,H$5,0),"")</f>
        <v/>
      </c>
      <c r="I991" s="153" t="str">
        <f>IFERROR(VLOOKUP('BH (2)'!$C$4&amp;"-"&amp;'BH (2)'!$A991,'BH (2)'!$B$7:$S$1006,I$5,0),"")</f>
        <v/>
      </c>
      <c r="J991" s="155" t="str">
        <f>IFERROR(VLOOKUP('BH (2)'!$C$4&amp;"-"&amp;'BH (2)'!$A991,'BH (2)'!$B$7:$S$1006,J$5,0),"")</f>
        <v/>
      </c>
      <c r="K991" s="153" t="str">
        <f>IFERROR(VLOOKUP('BH (2)'!$C$4&amp;"-"&amp;'BH (2)'!$A991,'BH (2)'!$B$7:$S$1006,K$5,0),"")</f>
        <v/>
      </c>
      <c r="L991" s="150" t="str">
        <f>IFERROR(VLOOKUP('BH (2)'!$C$4&amp;"-"&amp;'BH (2)'!$A991,'BH (2)'!$B$7:$S$1006,L$5,0),"")</f>
        <v/>
      </c>
      <c r="M991" s="154" t="str">
        <f>IFERROR(VLOOKUP('BH (2)'!$C$4&amp;"-"&amp;'BH (2)'!$A991,'BH (2)'!$B$7:$S$1006,M$5,0),"")</f>
        <v/>
      </c>
      <c r="N991" s="150" t="str">
        <f>IFERROR(VLOOKUP('BH (2)'!$C$4&amp;"-"&amp;'BH (2)'!$A991,'BH (2)'!$B$7:$S$1006,N$5,0),"")</f>
        <v/>
      </c>
      <c r="O991" s="156" t="str">
        <f>IFERROR(VLOOKUP('BH (2)'!$C$4&amp;"-"&amp;'BH (2)'!$A991,'BH (2)'!$B$7:$S$1006,O$5,0),"")</f>
        <v/>
      </c>
      <c r="P991" s="148" t="str">
        <f>IFERROR(VLOOKUP('BH (2)'!$C$4&amp;"-"&amp;'BH (2)'!$A991,'BH (2)'!$B$7:$S$1006,P$5,0),"")</f>
        <v/>
      </c>
      <c r="Q991" s="157" t="str">
        <f>IFERROR(VLOOKUP('BH (2)'!$C$4&amp;"-"&amp;'BH (2)'!$A991,'BH (2)'!$B$7:$S$1006,Q$5,0),"")</f>
        <v/>
      </c>
      <c r="R991" s="158" t="str">
        <f>IFERROR(VLOOKUP('BH (2)'!$C$4&amp;"-"&amp;'BH (2)'!$A991,'BH (2)'!$B$7:$S$1006,R$5,0),"")</f>
        <v/>
      </c>
      <c r="S991" s="159" t="str">
        <f>IFERROR(VLOOKUP('BH (2)'!$C$4&amp;"-"&amp;'BH (2)'!$A991,'BH (2)'!$B$7:$S$1006,S$5,0),"")</f>
        <v/>
      </c>
      <c r="T991" s="26" t="str">
        <f t="shared" si="60"/>
        <v/>
      </c>
      <c r="U991" s="26" t="str">
        <f t="shared" si="61"/>
        <v/>
      </c>
      <c r="V991" s="26" t="str">
        <f t="shared" si="62"/>
        <v/>
      </c>
      <c r="W991" s="26" t="str">
        <f t="shared" si="63"/>
        <v/>
      </c>
    </row>
    <row r="992" spans="3:23" ht="45" customHeight="1" x14ac:dyDescent="0.25">
      <c r="C992" s="32">
        <v>986</v>
      </c>
      <c r="D992" s="150" t="str">
        <f>IFERROR(VLOOKUP('BH (2)'!$C$4&amp;"-"&amp;'BH (2)'!$A992,'BH (2)'!$B$7:$S$1006,D$5,0),"")</f>
        <v/>
      </c>
      <c r="E992" s="160" t="str">
        <f>IFERROR(VLOOKUP('BH (2)'!$C$4&amp;"-"&amp;'BH (2)'!$A992,'BH (2)'!$B$7:$S$1006,E$5,0),"")</f>
        <v/>
      </c>
      <c r="F992" s="152" t="str">
        <f>IFERROR(VLOOKUP('BH (2)'!$C$4&amp;"-"&amp;'BH (2)'!$A992,'BH (2)'!$B$7:$S$1006,F$5,0),"")</f>
        <v/>
      </c>
      <c r="G992" s="153" t="str">
        <f>IFERROR(VLOOKUP('BH (2)'!$C$4&amp;"-"&amp;'BH (2)'!$A992,'BH (2)'!$B$7:$S$1006,G$5,0),"")</f>
        <v/>
      </c>
      <c r="H992" s="154" t="str">
        <f>IFERROR(VLOOKUP('BH (2)'!$C$4&amp;"-"&amp;'BH (2)'!$A992,'BH (2)'!$B$7:$S$1006,H$5,0),"")</f>
        <v/>
      </c>
      <c r="I992" s="153" t="str">
        <f>IFERROR(VLOOKUP('BH (2)'!$C$4&amp;"-"&amp;'BH (2)'!$A992,'BH (2)'!$B$7:$S$1006,I$5,0),"")</f>
        <v/>
      </c>
      <c r="J992" s="155" t="str">
        <f>IFERROR(VLOOKUP('BH (2)'!$C$4&amp;"-"&amp;'BH (2)'!$A992,'BH (2)'!$B$7:$S$1006,J$5,0),"")</f>
        <v/>
      </c>
      <c r="K992" s="153" t="str">
        <f>IFERROR(VLOOKUP('BH (2)'!$C$4&amp;"-"&amp;'BH (2)'!$A992,'BH (2)'!$B$7:$S$1006,K$5,0),"")</f>
        <v/>
      </c>
      <c r="L992" s="150" t="str">
        <f>IFERROR(VLOOKUP('BH (2)'!$C$4&amp;"-"&amp;'BH (2)'!$A992,'BH (2)'!$B$7:$S$1006,L$5,0),"")</f>
        <v/>
      </c>
      <c r="M992" s="154" t="str">
        <f>IFERROR(VLOOKUP('BH (2)'!$C$4&amp;"-"&amp;'BH (2)'!$A992,'BH (2)'!$B$7:$S$1006,M$5,0),"")</f>
        <v/>
      </c>
      <c r="N992" s="150" t="str">
        <f>IFERROR(VLOOKUP('BH (2)'!$C$4&amp;"-"&amp;'BH (2)'!$A992,'BH (2)'!$B$7:$S$1006,N$5,0),"")</f>
        <v/>
      </c>
      <c r="O992" s="156" t="str">
        <f>IFERROR(VLOOKUP('BH (2)'!$C$4&amp;"-"&amp;'BH (2)'!$A992,'BH (2)'!$B$7:$S$1006,O$5,0),"")</f>
        <v/>
      </c>
      <c r="P992" s="148" t="str">
        <f>IFERROR(VLOOKUP('BH (2)'!$C$4&amp;"-"&amp;'BH (2)'!$A992,'BH (2)'!$B$7:$S$1006,P$5,0),"")</f>
        <v/>
      </c>
      <c r="Q992" s="157" t="str">
        <f>IFERROR(VLOOKUP('BH (2)'!$C$4&amp;"-"&amp;'BH (2)'!$A992,'BH (2)'!$B$7:$S$1006,Q$5,0),"")</f>
        <v/>
      </c>
      <c r="R992" s="158" t="str">
        <f>IFERROR(VLOOKUP('BH (2)'!$C$4&amp;"-"&amp;'BH (2)'!$A992,'BH (2)'!$B$7:$S$1006,R$5,0),"")</f>
        <v/>
      </c>
      <c r="S992" s="159" t="str">
        <f>IFERROR(VLOOKUP('BH (2)'!$C$4&amp;"-"&amp;'BH (2)'!$A992,'BH (2)'!$B$7:$S$1006,S$5,0),"")</f>
        <v/>
      </c>
      <c r="T992" s="26" t="str">
        <f t="shared" si="60"/>
        <v/>
      </c>
      <c r="U992" s="26" t="str">
        <f t="shared" si="61"/>
        <v/>
      </c>
      <c r="V992" s="26" t="str">
        <f t="shared" si="62"/>
        <v/>
      </c>
      <c r="W992" s="26" t="str">
        <f t="shared" si="63"/>
        <v/>
      </c>
    </row>
    <row r="993" spans="3:23" ht="45" customHeight="1" x14ac:dyDescent="0.25">
      <c r="C993" s="32">
        <v>987</v>
      </c>
      <c r="D993" s="150" t="str">
        <f>IFERROR(VLOOKUP('BH (2)'!$C$4&amp;"-"&amp;'BH (2)'!$A993,'BH (2)'!$B$7:$S$1006,D$5,0),"")</f>
        <v/>
      </c>
      <c r="E993" s="160" t="str">
        <f>IFERROR(VLOOKUP('BH (2)'!$C$4&amp;"-"&amp;'BH (2)'!$A993,'BH (2)'!$B$7:$S$1006,E$5,0),"")</f>
        <v/>
      </c>
      <c r="F993" s="152" t="str">
        <f>IFERROR(VLOOKUP('BH (2)'!$C$4&amp;"-"&amp;'BH (2)'!$A993,'BH (2)'!$B$7:$S$1006,F$5,0),"")</f>
        <v/>
      </c>
      <c r="G993" s="153" t="str">
        <f>IFERROR(VLOOKUP('BH (2)'!$C$4&amp;"-"&amp;'BH (2)'!$A993,'BH (2)'!$B$7:$S$1006,G$5,0),"")</f>
        <v/>
      </c>
      <c r="H993" s="154" t="str">
        <f>IFERROR(VLOOKUP('BH (2)'!$C$4&amp;"-"&amp;'BH (2)'!$A993,'BH (2)'!$B$7:$S$1006,H$5,0),"")</f>
        <v/>
      </c>
      <c r="I993" s="153" t="str">
        <f>IFERROR(VLOOKUP('BH (2)'!$C$4&amp;"-"&amp;'BH (2)'!$A993,'BH (2)'!$B$7:$S$1006,I$5,0),"")</f>
        <v/>
      </c>
      <c r="J993" s="155" t="str">
        <f>IFERROR(VLOOKUP('BH (2)'!$C$4&amp;"-"&amp;'BH (2)'!$A993,'BH (2)'!$B$7:$S$1006,J$5,0),"")</f>
        <v/>
      </c>
      <c r="K993" s="153" t="str">
        <f>IFERROR(VLOOKUP('BH (2)'!$C$4&amp;"-"&amp;'BH (2)'!$A993,'BH (2)'!$B$7:$S$1006,K$5,0),"")</f>
        <v/>
      </c>
      <c r="L993" s="150" t="str">
        <f>IFERROR(VLOOKUP('BH (2)'!$C$4&amp;"-"&amp;'BH (2)'!$A993,'BH (2)'!$B$7:$S$1006,L$5,0),"")</f>
        <v/>
      </c>
      <c r="M993" s="154" t="str">
        <f>IFERROR(VLOOKUP('BH (2)'!$C$4&amp;"-"&amp;'BH (2)'!$A993,'BH (2)'!$B$7:$S$1006,M$5,0),"")</f>
        <v/>
      </c>
      <c r="N993" s="150" t="str">
        <f>IFERROR(VLOOKUP('BH (2)'!$C$4&amp;"-"&amp;'BH (2)'!$A993,'BH (2)'!$B$7:$S$1006,N$5,0),"")</f>
        <v/>
      </c>
      <c r="O993" s="156" t="str">
        <f>IFERROR(VLOOKUP('BH (2)'!$C$4&amp;"-"&amp;'BH (2)'!$A993,'BH (2)'!$B$7:$S$1006,O$5,0),"")</f>
        <v/>
      </c>
      <c r="P993" s="148" t="str">
        <f>IFERROR(VLOOKUP('BH (2)'!$C$4&amp;"-"&amp;'BH (2)'!$A993,'BH (2)'!$B$7:$S$1006,P$5,0),"")</f>
        <v/>
      </c>
      <c r="Q993" s="157" t="str">
        <f>IFERROR(VLOOKUP('BH (2)'!$C$4&amp;"-"&amp;'BH (2)'!$A993,'BH (2)'!$B$7:$S$1006,Q$5,0),"")</f>
        <v/>
      </c>
      <c r="R993" s="158" t="str">
        <f>IFERROR(VLOOKUP('BH (2)'!$C$4&amp;"-"&amp;'BH (2)'!$A993,'BH (2)'!$B$7:$S$1006,R$5,0),"")</f>
        <v/>
      </c>
      <c r="S993" s="159" t="str">
        <f>IFERROR(VLOOKUP('BH (2)'!$C$4&amp;"-"&amp;'BH (2)'!$A993,'BH (2)'!$B$7:$S$1006,S$5,0),"")</f>
        <v/>
      </c>
      <c r="T993" s="26" t="str">
        <f t="shared" si="60"/>
        <v/>
      </c>
      <c r="U993" s="26" t="str">
        <f t="shared" si="61"/>
        <v/>
      </c>
      <c r="V993" s="26" t="str">
        <f t="shared" si="62"/>
        <v/>
      </c>
      <c r="W993" s="26" t="str">
        <f t="shared" si="63"/>
        <v/>
      </c>
    </row>
    <row r="994" spans="3:23" ht="45" customHeight="1" x14ac:dyDescent="0.25">
      <c r="C994" s="32">
        <v>988</v>
      </c>
      <c r="D994" s="150" t="str">
        <f>IFERROR(VLOOKUP('BH (2)'!$C$4&amp;"-"&amp;'BH (2)'!$A994,'BH (2)'!$B$7:$S$1006,D$5,0),"")</f>
        <v/>
      </c>
      <c r="E994" s="160" t="str">
        <f>IFERROR(VLOOKUP('BH (2)'!$C$4&amp;"-"&amp;'BH (2)'!$A994,'BH (2)'!$B$7:$S$1006,E$5,0),"")</f>
        <v/>
      </c>
      <c r="F994" s="152" t="str">
        <f>IFERROR(VLOOKUP('BH (2)'!$C$4&amp;"-"&amp;'BH (2)'!$A994,'BH (2)'!$B$7:$S$1006,F$5,0),"")</f>
        <v/>
      </c>
      <c r="G994" s="153" t="str">
        <f>IFERROR(VLOOKUP('BH (2)'!$C$4&amp;"-"&amp;'BH (2)'!$A994,'BH (2)'!$B$7:$S$1006,G$5,0),"")</f>
        <v/>
      </c>
      <c r="H994" s="154" t="str">
        <f>IFERROR(VLOOKUP('BH (2)'!$C$4&amp;"-"&amp;'BH (2)'!$A994,'BH (2)'!$B$7:$S$1006,H$5,0),"")</f>
        <v/>
      </c>
      <c r="I994" s="153" t="str">
        <f>IFERROR(VLOOKUP('BH (2)'!$C$4&amp;"-"&amp;'BH (2)'!$A994,'BH (2)'!$B$7:$S$1006,I$5,0),"")</f>
        <v/>
      </c>
      <c r="J994" s="155" t="str">
        <f>IFERROR(VLOOKUP('BH (2)'!$C$4&amp;"-"&amp;'BH (2)'!$A994,'BH (2)'!$B$7:$S$1006,J$5,0),"")</f>
        <v/>
      </c>
      <c r="K994" s="153" t="str">
        <f>IFERROR(VLOOKUP('BH (2)'!$C$4&amp;"-"&amp;'BH (2)'!$A994,'BH (2)'!$B$7:$S$1006,K$5,0),"")</f>
        <v/>
      </c>
      <c r="L994" s="150" t="str">
        <f>IFERROR(VLOOKUP('BH (2)'!$C$4&amp;"-"&amp;'BH (2)'!$A994,'BH (2)'!$B$7:$S$1006,L$5,0),"")</f>
        <v/>
      </c>
      <c r="M994" s="154" t="str">
        <f>IFERROR(VLOOKUP('BH (2)'!$C$4&amp;"-"&amp;'BH (2)'!$A994,'BH (2)'!$B$7:$S$1006,M$5,0),"")</f>
        <v/>
      </c>
      <c r="N994" s="150" t="str">
        <f>IFERROR(VLOOKUP('BH (2)'!$C$4&amp;"-"&amp;'BH (2)'!$A994,'BH (2)'!$B$7:$S$1006,N$5,0),"")</f>
        <v/>
      </c>
      <c r="O994" s="156" t="str">
        <f>IFERROR(VLOOKUP('BH (2)'!$C$4&amp;"-"&amp;'BH (2)'!$A994,'BH (2)'!$B$7:$S$1006,O$5,0),"")</f>
        <v/>
      </c>
      <c r="P994" s="148" t="str">
        <f>IFERROR(VLOOKUP('BH (2)'!$C$4&amp;"-"&amp;'BH (2)'!$A994,'BH (2)'!$B$7:$S$1006,P$5,0),"")</f>
        <v/>
      </c>
      <c r="Q994" s="157" t="str">
        <f>IFERROR(VLOOKUP('BH (2)'!$C$4&amp;"-"&amp;'BH (2)'!$A994,'BH (2)'!$B$7:$S$1006,Q$5,0),"")</f>
        <v/>
      </c>
      <c r="R994" s="158" t="str">
        <f>IFERROR(VLOOKUP('BH (2)'!$C$4&amp;"-"&amp;'BH (2)'!$A994,'BH (2)'!$B$7:$S$1006,R$5,0),"")</f>
        <v/>
      </c>
      <c r="S994" s="159" t="str">
        <f>IFERROR(VLOOKUP('BH (2)'!$C$4&amp;"-"&amp;'BH (2)'!$A994,'BH (2)'!$B$7:$S$1006,S$5,0),"")</f>
        <v/>
      </c>
      <c r="T994" s="26" t="str">
        <f t="shared" si="60"/>
        <v/>
      </c>
      <c r="U994" s="26" t="str">
        <f t="shared" si="61"/>
        <v/>
      </c>
      <c r="V994" s="26" t="str">
        <f t="shared" si="62"/>
        <v/>
      </c>
      <c r="W994" s="26" t="str">
        <f t="shared" si="63"/>
        <v/>
      </c>
    </row>
    <row r="995" spans="3:23" ht="45" customHeight="1" x14ac:dyDescent="0.25">
      <c r="C995" s="32">
        <v>989</v>
      </c>
      <c r="D995" s="150" t="str">
        <f>IFERROR(VLOOKUP('BH (2)'!$C$4&amp;"-"&amp;'BH (2)'!$A995,'BH (2)'!$B$7:$S$1006,D$5,0),"")</f>
        <v/>
      </c>
      <c r="E995" s="160" t="str">
        <f>IFERROR(VLOOKUP('BH (2)'!$C$4&amp;"-"&amp;'BH (2)'!$A995,'BH (2)'!$B$7:$S$1006,E$5,0),"")</f>
        <v/>
      </c>
      <c r="F995" s="152" t="str">
        <f>IFERROR(VLOOKUP('BH (2)'!$C$4&amp;"-"&amp;'BH (2)'!$A995,'BH (2)'!$B$7:$S$1006,F$5,0),"")</f>
        <v/>
      </c>
      <c r="G995" s="153" t="str">
        <f>IFERROR(VLOOKUP('BH (2)'!$C$4&amp;"-"&amp;'BH (2)'!$A995,'BH (2)'!$B$7:$S$1006,G$5,0),"")</f>
        <v/>
      </c>
      <c r="H995" s="154" t="str">
        <f>IFERROR(VLOOKUP('BH (2)'!$C$4&amp;"-"&amp;'BH (2)'!$A995,'BH (2)'!$B$7:$S$1006,H$5,0),"")</f>
        <v/>
      </c>
      <c r="I995" s="153" t="str">
        <f>IFERROR(VLOOKUP('BH (2)'!$C$4&amp;"-"&amp;'BH (2)'!$A995,'BH (2)'!$B$7:$S$1006,I$5,0),"")</f>
        <v/>
      </c>
      <c r="J995" s="155" t="str">
        <f>IFERROR(VLOOKUP('BH (2)'!$C$4&amp;"-"&amp;'BH (2)'!$A995,'BH (2)'!$B$7:$S$1006,J$5,0),"")</f>
        <v/>
      </c>
      <c r="K995" s="153" t="str">
        <f>IFERROR(VLOOKUP('BH (2)'!$C$4&amp;"-"&amp;'BH (2)'!$A995,'BH (2)'!$B$7:$S$1006,K$5,0),"")</f>
        <v/>
      </c>
      <c r="L995" s="150" t="str">
        <f>IFERROR(VLOOKUP('BH (2)'!$C$4&amp;"-"&amp;'BH (2)'!$A995,'BH (2)'!$B$7:$S$1006,L$5,0),"")</f>
        <v/>
      </c>
      <c r="M995" s="154" t="str">
        <f>IFERROR(VLOOKUP('BH (2)'!$C$4&amp;"-"&amp;'BH (2)'!$A995,'BH (2)'!$B$7:$S$1006,M$5,0),"")</f>
        <v/>
      </c>
      <c r="N995" s="150" t="str">
        <f>IFERROR(VLOOKUP('BH (2)'!$C$4&amp;"-"&amp;'BH (2)'!$A995,'BH (2)'!$B$7:$S$1006,N$5,0),"")</f>
        <v/>
      </c>
      <c r="O995" s="156" t="str">
        <f>IFERROR(VLOOKUP('BH (2)'!$C$4&amp;"-"&amp;'BH (2)'!$A995,'BH (2)'!$B$7:$S$1006,O$5,0),"")</f>
        <v/>
      </c>
      <c r="P995" s="148" t="str">
        <f>IFERROR(VLOOKUP('BH (2)'!$C$4&amp;"-"&amp;'BH (2)'!$A995,'BH (2)'!$B$7:$S$1006,P$5,0),"")</f>
        <v/>
      </c>
      <c r="Q995" s="157" t="str">
        <f>IFERROR(VLOOKUP('BH (2)'!$C$4&amp;"-"&amp;'BH (2)'!$A995,'BH (2)'!$B$7:$S$1006,Q$5,0),"")</f>
        <v/>
      </c>
      <c r="R995" s="158" t="str">
        <f>IFERROR(VLOOKUP('BH (2)'!$C$4&amp;"-"&amp;'BH (2)'!$A995,'BH (2)'!$B$7:$S$1006,R$5,0),"")</f>
        <v/>
      </c>
      <c r="S995" s="159" t="str">
        <f>IFERROR(VLOOKUP('BH (2)'!$C$4&amp;"-"&amp;'BH (2)'!$A995,'BH (2)'!$B$7:$S$1006,S$5,0),"")</f>
        <v/>
      </c>
      <c r="T995" s="26" t="str">
        <f t="shared" si="60"/>
        <v/>
      </c>
      <c r="U995" s="26" t="str">
        <f t="shared" si="61"/>
        <v/>
      </c>
      <c r="V995" s="26" t="str">
        <f t="shared" si="62"/>
        <v/>
      </c>
      <c r="W995" s="26" t="str">
        <f t="shared" si="63"/>
        <v/>
      </c>
    </row>
    <row r="996" spans="3:23" ht="45" customHeight="1" x14ac:dyDescent="0.25">
      <c r="C996" s="32">
        <v>990</v>
      </c>
      <c r="D996" s="150" t="str">
        <f>IFERROR(VLOOKUP('BH (2)'!$C$4&amp;"-"&amp;'BH (2)'!$A996,'BH (2)'!$B$7:$S$1006,D$5,0),"")</f>
        <v/>
      </c>
      <c r="E996" s="160" t="str">
        <f>IFERROR(VLOOKUP('BH (2)'!$C$4&amp;"-"&amp;'BH (2)'!$A996,'BH (2)'!$B$7:$S$1006,E$5,0),"")</f>
        <v/>
      </c>
      <c r="F996" s="152" t="str">
        <f>IFERROR(VLOOKUP('BH (2)'!$C$4&amp;"-"&amp;'BH (2)'!$A996,'BH (2)'!$B$7:$S$1006,F$5,0),"")</f>
        <v/>
      </c>
      <c r="G996" s="153" t="str">
        <f>IFERROR(VLOOKUP('BH (2)'!$C$4&amp;"-"&amp;'BH (2)'!$A996,'BH (2)'!$B$7:$S$1006,G$5,0),"")</f>
        <v/>
      </c>
      <c r="H996" s="154" t="str">
        <f>IFERROR(VLOOKUP('BH (2)'!$C$4&amp;"-"&amp;'BH (2)'!$A996,'BH (2)'!$B$7:$S$1006,H$5,0),"")</f>
        <v/>
      </c>
      <c r="I996" s="153" t="str">
        <f>IFERROR(VLOOKUP('BH (2)'!$C$4&amp;"-"&amp;'BH (2)'!$A996,'BH (2)'!$B$7:$S$1006,I$5,0),"")</f>
        <v/>
      </c>
      <c r="J996" s="155" t="str">
        <f>IFERROR(VLOOKUP('BH (2)'!$C$4&amp;"-"&amp;'BH (2)'!$A996,'BH (2)'!$B$7:$S$1006,J$5,0),"")</f>
        <v/>
      </c>
      <c r="K996" s="153" t="str">
        <f>IFERROR(VLOOKUP('BH (2)'!$C$4&amp;"-"&amp;'BH (2)'!$A996,'BH (2)'!$B$7:$S$1006,K$5,0),"")</f>
        <v/>
      </c>
      <c r="L996" s="150" t="str">
        <f>IFERROR(VLOOKUP('BH (2)'!$C$4&amp;"-"&amp;'BH (2)'!$A996,'BH (2)'!$B$7:$S$1006,L$5,0),"")</f>
        <v/>
      </c>
      <c r="M996" s="154" t="str">
        <f>IFERROR(VLOOKUP('BH (2)'!$C$4&amp;"-"&amp;'BH (2)'!$A996,'BH (2)'!$B$7:$S$1006,M$5,0),"")</f>
        <v/>
      </c>
      <c r="N996" s="150" t="str">
        <f>IFERROR(VLOOKUP('BH (2)'!$C$4&amp;"-"&amp;'BH (2)'!$A996,'BH (2)'!$B$7:$S$1006,N$5,0),"")</f>
        <v/>
      </c>
      <c r="O996" s="156" t="str">
        <f>IFERROR(VLOOKUP('BH (2)'!$C$4&amp;"-"&amp;'BH (2)'!$A996,'BH (2)'!$B$7:$S$1006,O$5,0),"")</f>
        <v/>
      </c>
      <c r="P996" s="148" t="str">
        <f>IFERROR(VLOOKUP('BH (2)'!$C$4&amp;"-"&amp;'BH (2)'!$A996,'BH (2)'!$B$7:$S$1006,P$5,0),"")</f>
        <v/>
      </c>
      <c r="Q996" s="157" t="str">
        <f>IFERROR(VLOOKUP('BH (2)'!$C$4&amp;"-"&amp;'BH (2)'!$A996,'BH (2)'!$B$7:$S$1006,Q$5,0),"")</f>
        <v/>
      </c>
      <c r="R996" s="158" t="str">
        <f>IFERROR(VLOOKUP('BH (2)'!$C$4&amp;"-"&amp;'BH (2)'!$A996,'BH (2)'!$B$7:$S$1006,R$5,0),"")</f>
        <v/>
      </c>
      <c r="S996" s="159" t="str">
        <f>IFERROR(VLOOKUP('BH (2)'!$C$4&amp;"-"&amp;'BH (2)'!$A996,'BH (2)'!$B$7:$S$1006,S$5,0),"")</f>
        <v/>
      </c>
      <c r="T996" s="26" t="str">
        <f t="shared" si="60"/>
        <v/>
      </c>
      <c r="U996" s="26" t="str">
        <f t="shared" si="61"/>
        <v/>
      </c>
      <c r="V996" s="26" t="str">
        <f t="shared" si="62"/>
        <v/>
      </c>
      <c r="W996" s="26" t="str">
        <f t="shared" si="63"/>
        <v/>
      </c>
    </row>
    <row r="997" spans="3:23" ht="45" customHeight="1" x14ac:dyDescent="0.25">
      <c r="C997" s="32">
        <v>991</v>
      </c>
      <c r="D997" s="150" t="str">
        <f>IFERROR(VLOOKUP('BH (2)'!$C$4&amp;"-"&amp;'BH (2)'!$A997,'BH (2)'!$B$7:$S$1006,D$5,0),"")</f>
        <v/>
      </c>
      <c r="E997" s="160" t="str">
        <f>IFERROR(VLOOKUP('BH (2)'!$C$4&amp;"-"&amp;'BH (2)'!$A997,'BH (2)'!$B$7:$S$1006,E$5,0),"")</f>
        <v/>
      </c>
      <c r="F997" s="152" t="str">
        <f>IFERROR(VLOOKUP('BH (2)'!$C$4&amp;"-"&amp;'BH (2)'!$A997,'BH (2)'!$B$7:$S$1006,F$5,0),"")</f>
        <v/>
      </c>
      <c r="G997" s="153" t="str">
        <f>IFERROR(VLOOKUP('BH (2)'!$C$4&amp;"-"&amp;'BH (2)'!$A997,'BH (2)'!$B$7:$S$1006,G$5,0),"")</f>
        <v/>
      </c>
      <c r="H997" s="154" t="str">
        <f>IFERROR(VLOOKUP('BH (2)'!$C$4&amp;"-"&amp;'BH (2)'!$A997,'BH (2)'!$B$7:$S$1006,H$5,0),"")</f>
        <v/>
      </c>
      <c r="I997" s="153" t="str">
        <f>IFERROR(VLOOKUP('BH (2)'!$C$4&amp;"-"&amp;'BH (2)'!$A997,'BH (2)'!$B$7:$S$1006,I$5,0),"")</f>
        <v/>
      </c>
      <c r="J997" s="155" t="str">
        <f>IFERROR(VLOOKUP('BH (2)'!$C$4&amp;"-"&amp;'BH (2)'!$A997,'BH (2)'!$B$7:$S$1006,J$5,0),"")</f>
        <v/>
      </c>
      <c r="K997" s="153" t="str">
        <f>IFERROR(VLOOKUP('BH (2)'!$C$4&amp;"-"&amp;'BH (2)'!$A997,'BH (2)'!$B$7:$S$1006,K$5,0),"")</f>
        <v/>
      </c>
      <c r="L997" s="150" t="str">
        <f>IFERROR(VLOOKUP('BH (2)'!$C$4&amp;"-"&amp;'BH (2)'!$A997,'BH (2)'!$B$7:$S$1006,L$5,0),"")</f>
        <v/>
      </c>
      <c r="M997" s="154" t="str">
        <f>IFERROR(VLOOKUP('BH (2)'!$C$4&amp;"-"&amp;'BH (2)'!$A997,'BH (2)'!$B$7:$S$1006,M$5,0),"")</f>
        <v/>
      </c>
      <c r="N997" s="150" t="str">
        <f>IFERROR(VLOOKUP('BH (2)'!$C$4&amp;"-"&amp;'BH (2)'!$A997,'BH (2)'!$B$7:$S$1006,N$5,0),"")</f>
        <v/>
      </c>
      <c r="O997" s="156" t="str">
        <f>IFERROR(VLOOKUP('BH (2)'!$C$4&amp;"-"&amp;'BH (2)'!$A997,'BH (2)'!$B$7:$S$1006,O$5,0),"")</f>
        <v/>
      </c>
      <c r="P997" s="148" t="str">
        <f>IFERROR(VLOOKUP('BH (2)'!$C$4&amp;"-"&amp;'BH (2)'!$A997,'BH (2)'!$B$7:$S$1006,P$5,0),"")</f>
        <v/>
      </c>
      <c r="Q997" s="157" t="str">
        <f>IFERROR(VLOOKUP('BH (2)'!$C$4&amp;"-"&amp;'BH (2)'!$A997,'BH (2)'!$B$7:$S$1006,Q$5,0),"")</f>
        <v/>
      </c>
      <c r="R997" s="158" t="str">
        <f>IFERROR(VLOOKUP('BH (2)'!$C$4&amp;"-"&amp;'BH (2)'!$A997,'BH (2)'!$B$7:$S$1006,R$5,0),"")</f>
        <v/>
      </c>
      <c r="S997" s="159" t="str">
        <f>IFERROR(VLOOKUP('BH (2)'!$C$4&amp;"-"&amp;'BH (2)'!$A997,'BH (2)'!$B$7:$S$1006,S$5,0),"")</f>
        <v/>
      </c>
      <c r="T997" s="26" t="str">
        <f t="shared" si="60"/>
        <v/>
      </c>
      <c r="U997" s="26" t="str">
        <f t="shared" si="61"/>
        <v/>
      </c>
      <c r="V997" s="26" t="str">
        <f t="shared" si="62"/>
        <v/>
      </c>
      <c r="W997" s="26" t="str">
        <f t="shared" si="63"/>
        <v/>
      </c>
    </row>
    <row r="998" spans="3:23" ht="45" customHeight="1" x14ac:dyDescent="0.25">
      <c r="C998" s="32">
        <v>992</v>
      </c>
      <c r="D998" s="150" t="str">
        <f>IFERROR(VLOOKUP('BH (2)'!$C$4&amp;"-"&amp;'BH (2)'!$A998,'BH (2)'!$B$7:$S$1006,D$5,0),"")</f>
        <v/>
      </c>
      <c r="E998" s="160" t="str">
        <f>IFERROR(VLOOKUP('BH (2)'!$C$4&amp;"-"&amp;'BH (2)'!$A998,'BH (2)'!$B$7:$S$1006,E$5,0),"")</f>
        <v/>
      </c>
      <c r="F998" s="152" t="str">
        <f>IFERROR(VLOOKUP('BH (2)'!$C$4&amp;"-"&amp;'BH (2)'!$A998,'BH (2)'!$B$7:$S$1006,F$5,0),"")</f>
        <v/>
      </c>
      <c r="G998" s="153" t="str">
        <f>IFERROR(VLOOKUP('BH (2)'!$C$4&amp;"-"&amp;'BH (2)'!$A998,'BH (2)'!$B$7:$S$1006,G$5,0),"")</f>
        <v/>
      </c>
      <c r="H998" s="154" t="str">
        <f>IFERROR(VLOOKUP('BH (2)'!$C$4&amp;"-"&amp;'BH (2)'!$A998,'BH (2)'!$B$7:$S$1006,H$5,0),"")</f>
        <v/>
      </c>
      <c r="I998" s="153" t="str">
        <f>IFERROR(VLOOKUP('BH (2)'!$C$4&amp;"-"&amp;'BH (2)'!$A998,'BH (2)'!$B$7:$S$1006,I$5,0),"")</f>
        <v/>
      </c>
      <c r="J998" s="155" t="str">
        <f>IFERROR(VLOOKUP('BH (2)'!$C$4&amp;"-"&amp;'BH (2)'!$A998,'BH (2)'!$B$7:$S$1006,J$5,0),"")</f>
        <v/>
      </c>
      <c r="K998" s="153" t="str">
        <f>IFERROR(VLOOKUP('BH (2)'!$C$4&amp;"-"&amp;'BH (2)'!$A998,'BH (2)'!$B$7:$S$1006,K$5,0),"")</f>
        <v/>
      </c>
      <c r="L998" s="150" t="str">
        <f>IFERROR(VLOOKUP('BH (2)'!$C$4&amp;"-"&amp;'BH (2)'!$A998,'BH (2)'!$B$7:$S$1006,L$5,0),"")</f>
        <v/>
      </c>
      <c r="M998" s="154" t="str">
        <f>IFERROR(VLOOKUP('BH (2)'!$C$4&amp;"-"&amp;'BH (2)'!$A998,'BH (2)'!$B$7:$S$1006,M$5,0),"")</f>
        <v/>
      </c>
      <c r="N998" s="150" t="str">
        <f>IFERROR(VLOOKUP('BH (2)'!$C$4&amp;"-"&amp;'BH (2)'!$A998,'BH (2)'!$B$7:$S$1006,N$5,0),"")</f>
        <v/>
      </c>
      <c r="O998" s="156" t="str">
        <f>IFERROR(VLOOKUP('BH (2)'!$C$4&amp;"-"&amp;'BH (2)'!$A998,'BH (2)'!$B$7:$S$1006,O$5,0),"")</f>
        <v/>
      </c>
      <c r="P998" s="148" t="str">
        <f>IFERROR(VLOOKUP('BH (2)'!$C$4&amp;"-"&amp;'BH (2)'!$A998,'BH (2)'!$B$7:$S$1006,P$5,0),"")</f>
        <v/>
      </c>
      <c r="Q998" s="157" t="str">
        <f>IFERROR(VLOOKUP('BH (2)'!$C$4&amp;"-"&amp;'BH (2)'!$A998,'BH (2)'!$B$7:$S$1006,Q$5,0),"")</f>
        <v/>
      </c>
      <c r="R998" s="158" t="str">
        <f>IFERROR(VLOOKUP('BH (2)'!$C$4&amp;"-"&amp;'BH (2)'!$A998,'BH (2)'!$B$7:$S$1006,R$5,0),"")</f>
        <v/>
      </c>
      <c r="S998" s="159" t="str">
        <f>IFERROR(VLOOKUP('BH (2)'!$C$4&amp;"-"&amp;'BH (2)'!$A998,'BH (2)'!$B$7:$S$1006,S$5,0),"")</f>
        <v/>
      </c>
      <c r="T998" s="26" t="str">
        <f t="shared" si="60"/>
        <v/>
      </c>
      <c r="U998" s="26" t="str">
        <f t="shared" si="61"/>
        <v/>
      </c>
      <c r="V998" s="26" t="str">
        <f t="shared" si="62"/>
        <v/>
      </c>
      <c r="W998" s="26" t="str">
        <f t="shared" si="63"/>
        <v/>
      </c>
    </row>
    <row r="999" spans="3:23" ht="45" customHeight="1" x14ac:dyDescent="0.25">
      <c r="C999" s="32">
        <v>993</v>
      </c>
      <c r="D999" s="150" t="str">
        <f>IFERROR(VLOOKUP('BH (2)'!$C$4&amp;"-"&amp;'BH (2)'!$A999,'BH (2)'!$B$7:$S$1006,D$5,0),"")</f>
        <v/>
      </c>
      <c r="E999" s="160" t="str">
        <f>IFERROR(VLOOKUP('BH (2)'!$C$4&amp;"-"&amp;'BH (2)'!$A999,'BH (2)'!$B$7:$S$1006,E$5,0),"")</f>
        <v/>
      </c>
      <c r="F999" s="152" t="str">
        <f>IFERROR(VLOOKUP('BH (2)'!$C$4&amp;"-"&amp;'BH (2)'!$A999,'BH (2)'!$B$7:$S$1006,F$5,0),"")</f>
        <v/>
      </c>
      <c r="G999" s="153" t="str">
        <f>IFERROR(VLOOKUP('BH (2)'!$C$4&amp;"-"&amp;'BH (2)'!$A999,'BH (2)'!$B$7:$S$1006,G$5,0),"")</f>
        <v/>
      </c>
      <c r="H999" s="154" t="str">
        <f>IFERROR(VLOOKUP('BH (2)'!$C$4&amp;"-"&amp;'BH (2)'!$A999,'BH (2)'!$B$7:$S$1006,H$5,0),"")</f>
        <v/>
      </c>
      <c r="I999" s="153" t="str">
        <f>IFERROR(VLOOKUP('BH (2)'!$C$4&amp;"-"&amp;'BH (2)'!$A999,'BH (2)'!$B$7:$S$1006,I$5,0),"")</f>
        <v/>
      </c>
      <c r="J999" s="155" t="str">
        <f>IFERROR(VLOOKUP('BH (2)'!$C$4&amp;"-"&amp;'BH (2)'!$A999,'BH (2)'!$B$7:$S$1006,J$5,0),"")</f>
        <v/>
      </c>
      <c r="K999" s="153" t="str">
        <f>IFERROR(VLOOKUP('BH (2)'!$C$4&amp;"-"&amp;'BH (2)'!$A999,'BH (2)'!$B$7:$S$1006,K$5,0),"")</f>
        <v/>
      </c>
      <c r="L999" s="150" t="str">
        <f>IFERROR(VLOOKUP('BH (2)'!$C$4&amp;"-"&amp;'BH (2)'!$A999,'BH (2)'!$B$7:$S$1006,L$5,0),"")</f>
        <v/>
      </c>
      <c r="M999" s="154" t="str">
        <f>IFERROR(VLOOKUP('BH (2)'!$C$4&amp;"-"&amp;'BH (2)'!$A999,'BH (2)'!$B$7:$S$1006,M$5,0),"")</f>
        <v/>
      </c>
      <c r="N999" s="150" t="str">
        <f>IFERROR(VLOOKUP('BH (2)'!$C$4&amp;"-"&amp;'BH (2)'!$A999,'BH (2)'!$B$7:$S$1006,N$5,0),"")</f>
        <v/>
      </c>
      <c r="O999" s="156" t="str">
        <f>IFERROR(VLOOKUP('BH (2)'!$C$4&amp;"-"&amp;'BH (2)'!$A999,'BH (2)'!$B$7:$S$1006,O$5,0),"")</f>
        <v/>
      </c>
      <c r="P999" s="148" t="str">
        <f>IFERROR(VLOOKUP('BH (2)'!$C$4&amp;"-"&amp;'BH (2)'!$A999,'BH (2)'!$B$7:$S$1006,P$5,0),"")</f>
        <v/>
      </c>
      <c r="Q999" s="157" t="str">
        <f>IFERROR(VLOOKUP('BH (2)'!$C$4&amp;"-"&amp;'BH (2)'!$A999,'BH (2)'!$B$7:$S$1006,Q$5,0),"")</f>
        <v/>
      </c>
      <c r="R999" s="158" t="str">
        <f>IFERROR(VLOOKUP('BH (2)'!$C$4&amp;"-"&amp;'BH (2)'!$A999,'BH (2)'!$B$7:$S$1006,R$5,0),"")</f>
        <v/>
      </c>
      <c r="S999" s="159" t="str">
        <f>IFERROR(VLOOKUP('BH (2)'!$C$4&amp;"-"&amp;'BH (2)'!$A999,'BH (2)'!$B$7:$S$1006,S$5,0),"")</f>
        <v/>
      </c>
      <c r="T999" s="26" t="str">
        <f t="shared" si="60"/>
        <v/>
      </c>
      <c r="U999" s="26" t="str">
        <f t="shared" si="61"/>
        <v/>
      </c>
      <c r="V999" s="26" t="str">
        <f t="shared" si="62"/>
        <v/>
      </c>
      <c r="W999" s="26" t="str">
        <f t="shared" si="63"/>
        <v/>
      </c>
    </row>
    <row r="1000" spans="3:23" ht="45" customHeight="1" x14ac:dyDescent="0.25">
      <c r="C1000" s="32">
        <v>994</v>
      </c>
      <c r="D1000" s="150" t="str">
        <f>IFERROR(VLOOKUP('BH (2)'!$C$4&amp;"-"&amp;'BH (2)'!$A1000,'BH (2)'!$B$7:$S$1006,D$5,0),"")</f>
        <v/>
      </c>
      <c r="E1000" s="160" t="str">
        <f>IFERROR(VLOOKUP('BH (2)'!$C$4&amp;"-"&amp;'BH (2)'!$A1000,'BH (2)'!$B$7:$S$1006,E$5,0),"")</f>
        <v/>
      </c>
      <c r="F1000" s="152" t="str">
        <f>IFERROR(VLOOKUP('BH (2)'!$C$4&amp;"-"&amp;'BH (2)'!$A1000,'BH (2)'!$B$7:$S$1006,F$5,0),"")</f>
        <v/>
      </c>
      <c r="G1000" s="153" t="str">
        <f>IFERROR(VLOOKUP('BH (2)'!$C$4&amp;"-"&amp;'BH (2)'!$A1000,'BH (2)'!$B$7:$S$1006,G$5,0),"")</f>
        <v/>
      </c>
      <c r="H1000" s="154" t="str">
        <f>IFERROR(VLOOKUP('BH (2)'!$C$4&amp;"-"&amp;'BH (2)'!$A1000,'BH (2)'!$B$7:$S$1006,H$5,0),"")</f>
        <v/>
      </c>
      <c r="I1000" s="153" t="str">
        <f>IFERROR(VLOOKUP('BH (2)'!$C$4&amp;"-"&amp;'BH (2)'!$A1000,'BH (2)'!$B$7:$S$1006,I$5,0),"")</f>
        <v/>
      </c>
      <c r="J1000" s="155" t="str">
        <f>IFERROR(VLOOKUP('BH (2)'!$C$4&amp;"-"&amp;'BH (2)'!$A1000,'BH (2)'!$B$7:$S$1006,J$5,0),"")</f>
        <v/>
      </c>
      <c r="K1000" s="153" t="str">
        <f>IFERROR(VLOOKUP('BH (2)'!$C$4&amp;"-"&amp;'BH (2)'!$A1000,'BH (2)'!$B$7:$S$1006,K$5,0),"")</f>
        <v/>
      </c>
      <c r="L1000" s="150" t="str">
        <f>IFERROR(VLOOKUP('BH (2)'!$C$4&amp;"-"&amp;'BH (2)'!$A1000,'BH (2)'!$B$7:$S$1006,L$5,0),"")</f>
        <v/>
      </c>
      <c r="M1000" s="154" t="str">
        <f>IFERROR(VLOOKUP('BH (2)'!$C$4&amp;"-"&amp;'BH (2)'!$A1000,'BH (2)'!$B$7:$S$1006,M$5,0),"")</f>
        <v/>
      </c>
      <c r="N1000" s="150" t="str">
        <f>IFERROR(VLOOKUP('BH (2)'!$C$4&amp;"-"&amp;'BH (2)'!$A1000,'BH (2)'!$B$7:$S$1006,N$5,0),"")</f>
        <v/>
      </c>
      <c r="O1000" s="156" t="str">
        <f>IFERROR(VLOOKUP('BH (2)'!$C$4&amp;"-"&amp;'BH (2)'!$A1000,'BH (2)'!$B$7:$S$1006,O$5,0),"")</f>
        <v/>
      </c>
      <c r="P1000" s="148" t="str">
        <f>IFERROR(VLOOKUP('BH (2)'!$C$4&amp;"-"&amp;'BH (2)'!$A1000,'BH (2)'!$B$7:$S$1006,P$5,0),"")</f>
        <v/>
      </c>
      <c r="Q1000" s="157" t="str">
        <f>IFERROR(VLOOKUP('BH (2)'!$C$4&amp;"-"&amp;'BH (2)'!$A1000,'BH (2)'!$B$7:$S$1006,Q$5,0),"")</f>
        <v/>
      </c>
      <c r="R1000" s="158" t="str">
        <f>IFERROR(VLOOKUP('BH (2)'!$C$4&amp;"-"&amp;'BH (2)'!$A1000,'BH (2)'!$B$7:$S$1006,R$5,0),"")</f>
        <v/>
      </c>
      <c r="S1000" s="159" t="str">
        <f>IFERROR(VLOOKUP('BH (2)'!$C$4&amp;"-"&amp;'BH (2)'!$A1000,'BH (2)'!$B$7:$S$1006,S$5,0),"")</f>
        <v/>
      </c>
      <c r="T1000" s="26" t="str">
        <f t="shared" si="60"/>
        <v/>
      </c>
      <c r="U1000" s="26" t="str">
        <f t="shared" si="61"/>
        <v/>
      </c>
      <c r="V1000" s="26" t="str">
        <f t="shared" si="62"/>
        <v/>
      </c>
      <c r="W1000" s="26" t="str">
        <f t="shared" si="63"/>
        <v/>
      </c>
    </row>
    <row r="1001" spans="3:23" ht="45" customHeight="1" x14ac:dyDescent="0.25">
      <c r="C1001" s="32">
        <v>995</v>
      </c>
      <c r="D1001" s="150" t="str">
        <f>IFERROR(VLOOKUP('BH (2)'!$C$4&amp;"-"&amp;'BH (2)'!$A1001,'BH (2)'!$B$7:$S$1006,D$5,0),"")</f>
        <v/>
      </c>
      <c r="E1001" s="160" t="str">
        <f>IFERROR(VLOOKUP('BH (2)'!$C$4&amp;"-"&amp;'BH (2)'!$A1001,'BH (2)'!$B$7:$S$1006,E$5,0),"")</f>
        <v/>
      </c>
      <c r="F1001" s="152" t="str">
        <f>IFERROR(VLOOKUP('BH (2)'!$C$4&amp;"-"&amp;'BH (2)'!$A1001,'BH (2)'!$B$7:$S$1006,F$5,0),"")</f>
        <v/>
      </c>
      <c r="G1001" s="153" t="str">
        <f>IFERROR(VLOOKUP('BH (2)'!$C$4&amp;"-"&amp;'BH (2)'!$A1001,'BH (2)'!$B$7:$S$1006,G$5,0),"")</f>
        <v/>
      </c>
      <c r="H1001" s="154" t="str">
        <f>IFERROR(VLOOKUP('BH (2)'!$C$4&amp;"-"&amp;'BH (2)'!$A1001,'BH (2)'!$B$7:$S$1006,H$5,0),"")</f>
        <v/>
      </c>
      <c r="I1001" s="153" t="str">
        <f>IFERROR(VLOOKUP('BH (2)'!$C$4&amp;"-"&amp;'BH (2)'!$A1001,'BH (2)'!$B$7:$S$1006,I$5,0),"")</f>
        <v/>
      </c>
      <c r="J1001" s="155" t="str">
        <f>IFERROR(VLOOKUP('BH (2)'!$C$4&amp;"-"&amp;'BH (2)'!$A1001,'BH (2)'!$B$7:$S$1006,J$5,0),"")</f>
        <v/>
      </c>
      <c r="K1001" s="153" t="str">
        <f>IFERROR(VLOOKUP('BH (2)'!$C$4&amp;"-"&amp;'BH (2)'!$A1001,'BH (2)'!$B$7:$S$1006,K$5,0),"")</f>
        <v/>
      </c>
      <c r="L1001" s="150" t="str">
        <f>IFERROR(VLOOKUP('BH (2)'!$C$4&amp;"-"&amp;'BH (2)'!$A1001,'BH (2)'!$B$7:$S$1006,L$5,0),"")</f>
        <v/>
      </c>
      <c r="M1001" s="154" t="str">
        <f>IFERROR(VLOOKUP('BH (2)'!$C$4&amp;"-"&amp;'BH (2)'!$A1001,'BH (2)'!$B$7:$S$1006,M$5,0),"")</f>
        <v/>
      </c>
      <c r="N1001" s="150" t="str">
        <f>IFERROR(VLOOKUP('BH (2)'!$C$4&amp;"-"&amp;'BH (2)'!$A1001,'BH (2)'!$B$7:$S$1006,N$5,0),"")</f>
        <v/>
      </c>
      <c r="O1001" s="156" t="str">
        <f>IFERROR(VLOOKUP('BH (2)'!$C$4&amp;"-"&amp;'BH (2)'!$A1001,'BH (2)'!$B$7:$S$1006,O$5,0),"")</f>
        <v/>
      </c>
      <c r="P1001" s="148" t="str">
        <f>IFERROR(VLOOKUP('BH (2)'!$C$4&amp;"-"&amp;'BH (2)'!$A1001,'BH (2)'!$B$7:$S$1006,P$5,0),"")</f>
        <v/>
      </c>
      <c r="Q1001" s="157" t="str">
        <f>IFERROR(VLOOKUP('BH (2)'!$C$4&amp;"-"&amp;'BH (2)'!$A1001,'BH (2)'!$B$7:$S$1006,Q$5,0),"")</f>
        <v/>
      </c>
      <c r="R1001" s="158" t="str">
        <f>IFERROR(VLOOKUP('BH (2)'!$C$4&amp;"-"&amp;'BH (2)'!$A1001,'BH (2)'!$B$7:$S$1006,R$5,0),"")</f>
        <v/>
      </c>
      <c r="S1001" s="159" t="str">
        <f>IFERROR(VLOOKUP('BH (2)'!$C$4&amp;"-"&amp;'BH (2)'!$A1001,'BH (2)'!$B$7:$S$1006,S$5,0),"")</f>
        <v/>
      </c>
      <c r="T1001" s="26" t="str">
        <f t="shared" si="60"/>
        <v/>
      </c>
      <c r="U1001" s="26" t="str">
        <f t="shared" si="61"/>
        <v/>
      </c>
      <c r="V1001" s="26" t="str">
        <f t="shared" si="62"/>
        <v/>
      </c>
      <c r="W1001" s="26" t="str">
        <f t="shared" si="63"/>
        <v/>
      </c>
    </row>
    <row r="1002" spans="3:23" ht="45" customHeight="1" x14ac:dyDescent="0.25">
      <c r="C1002" s="32">
        <v>996</v>
      </c>
      <c r="D1002" s="150" t="str">
        <f>IFERROR(VLOOKUP('BH (2)'!$C$4&amp;"-"&amp;'BH (2)'!$A1002,'BH (2)'!$B$7:$S$1006,D$5,0),"")</f>
        <v/>
      </c>
      <c r="E1002" s="160" t="str">
        <f>IFERROR(VLOOKUP('BH (2)'!$C$4&amp;"-"&amp;'BH (2)'!$A1002,'BH (2)'!$B$7:$S$1006,E$5,0),"")</f>
        <v/>
      </c>
      <c r="F1002" s="152" t="str">
        <f>IFERROR(VLOOKUP('BH (2)'!$C$4&amp;"-"&amp;'BH (2)'!$A1002,'BH (2)'!$B$7:$S$1006,F$5,0),"")</f>
        <v/>
      </c>
      <c r="G1002" s="153" t="str">
        <f>IFERROR(VLOOKUP('BH (2)'!$C$4&amp;"-"&amp;'BH (2)'!$A1002,'BH (2)'!$B$7:$S$1006,G$5,0),"")</f>
        <v/>
      </c>
      <c r="H1002" s="154" t="str">
        <f>IFERROR(VLOOKUP('BH (2)'!$C$4&amp;"-"&amp;'BH (2)'!$A1002,'BH (2)'!$B$7:$S$1006,H$5,0),"")</f>
        <v/>
      </c>
      <c r="I1002" s="153" t="str">
        <f>IFERROR(VLOOKUP('BH (2)'!$C$4&amp;"-"&amp;'BH (2)'!$A1002,'BH (2)'!$B$7:$S$1006,I$5,0),"")</f>
        <v/>
      </c>
      <c r="J1002" s="155" t="str">
        <f>IFERROR(VLOOKUP('BH (2)'!$C$4&amp;"-"&amp;'BH (2)'!$A1002,'BH (2)'!$B$7:$S$1006,J$5,0),"")</f>
        <v/>
      </c>
      <c r="K1002" s="153" t="str">
        <f>IFERROR(VLOOKUP('BH (2)'!$C$4&amp;"-"&amp;'BH (2)'!$A1002,'BH (2)'!$B$7:$S$1006,K$5,0),"")</f>
        <v/>
      </c>
      <c r="L1002" s="150" t="str">
        <f>IFERROR(VLOOKUP('BH (2)'!$C$4&amp;"-"&amp;'BH (2)'!$A1002,'BH (2)'!$B$7:$S$1006,L$5,0),"")</f>
        <v/>
      </c>
      <c r="M1002" s="154" t="str">
        <f>IFERROR(VLOOKUP('BH (2)'!$C$4&amp;"-"&amp;'BH (2)'!$A1002,'BH (2)'!$B$7:$S$1006,M$5,0),"")</f>
        <v/>
      </c>
      <c r="N1002" s="150" t="str">
        <f>IFERROR(VLOOKUP('BH (2)'!$C$4&amp;"-"&amp;'BH (2)'!$A1002,'BH (2)'!$B$7:$S$1006,N$5,0),"")</f>
        <v/>
      </c>
      <c r="O1002" s="156" t="str">
        <f>IFERROR(VLOOKUP('BH (2)'!$C$4&amp;"-"&amp;'BH (2)'!$A1002,'BH (2)'!$B$7:$S$1006,O$5,0),"")</f>
        <v/>
      </c>
      <c r="P1002" s="148" t="str">
        <f>IFERROR(VLOOKUP('BH (2)'!$C$4&amp;"-"&amp;'BH (2)'!$A1002,'BH (2)'!$B$7:$S$1006,P$5,0),"")</f>
        <v/>
      </c>
      <c r="Q1002" s="157" t="str">
        <f>IFERROR(VLOOKUP('BH (2)'!$C$4&amp;"-"&amp;'BH (2)'!$A1002,'BH (2)'!$B$7:$S$1006,Q$5,0),"")</f>
        <v/>
      </c>
      <c r="R1002" s="158" t="str">
        <f>IFERROR(VLOOKUP('BH (2)'!$C$4&amp;"-"&amp;'BH (2)'!$A1002,'BH (2)'!$B$7:$S$1006,R$5,0),"")</f>
        <v/>
      </c>
      <c r="S1002" s="159" t="str">
        <f>IFERROR(VLOOKUP('BH (2)'!$C$4&amp;"-"&amp;'BH (2)'!$A1002,'BH (2)'!$B$7:$S$1006,S$5,0),"")</f>
        <v/>
      </c>
      <c r="T1002" s="26" t="str">
        <f t="shared" si="60"/>
        <v/>
      </c>
      <c r="U1002" s="26" t="str">
        <f t="shared" si="61"/>
        <v/>
      </c>
      <c r="V1002" s="26" t="str">
        <f t="shared" si="62"/>
        <v/>
      </c>
      <c r="W1002" s="26" t="str">
        <f t="shared" si="63"/>
        <v/>
      </c>
    </row>
    <row r="1003" spans="3:23" ht="45" customHeight="1" x14ac:dyDescent="0.25">
      <c r="C1003" s="32">
        <v>997</v>
      </c>
      <c r="D1003" s="150" t="str">
        <f>IFERROR(VLOOKUP('BH (2)'!$C$4&amp;"-"&amp;'BH (2)'!$A1003,'BH (2)'!$B$7:$S$1006,D$5,0),"")</f>
        <v/>
      </c>
      <c r="E1003" s="160" t="str">
        <f>IFERROR(VLOOKUP('BH (2)'!$C$4&amp;"-"&amp;'BH (2)'!$A1003,'BH (2)'!$B$7:$S$1006,E$5,0),"")</f>
        <v/>
      </c>
      <c r="F1003" s="152" t="str">
        <f>IFERROR(VLOOKUP('BH (2)'!$C$4&amp;"-"&amp;'BH (2)'!$A1003,'BH (2)'!$B$7:$S$1006,F$5,0),"")</f>
        <v/>
      </c>
      <c r="G1003" s="153" t="str">
        <f>IFERROR(VLOOKUP('BH (2)'!$C$4&amp;"-"&amp;'BH (2)'!$A1003,'BH (2)'!$B$7:$S$1006,G$5,0),"")</f>
        <v/>
      </c>
      <c r="H1003" s="154" t="str">
        <f>IFERROR(VLOOKUP('BH (2)'!$C$4&amp;"-"&amp;'BH (2)'!$A1003,'BH (2)'!$B$7:$S$1006,H$5,0),"")</f>
        <v/>
      </c>
      <c r="I1003" s="153" t="str">
        <f>IFERROR(VLOOKUP('BH (2)'!$C$4&amp;"-"&amp;'BH (2)'!$A1003,'BH (2)'!$B$7:$S$1006,I$5,0),"")</f>
        <v/>
      </c>
      <c r="J1003" s="155" t="str">
        <f>IFERROR(VLOOKUP('BH (2)'!$C$4&amp;"-"&amp;'BH (2)'!$A1003,'BH (2)'!$B$7:$S$1006,J$5,0),"")</f>
        <v/>
      </c>
      <c r="K1003" s="153" t="str">
        <f>IFERROR(VLOOKUP('BH (2)'!$C$4&amp;"-"&amp;'BH (2)'!$A1003,'BH (2)'!$B$7:$S$1006,K$5,0),"")</f>
        <v/>
      </c>
      <c r="L1003" s="150" t="str">
        <f>IFERROR(VLOOKUP('BH (2)'!$C$4&amp;"-"&amp;'BH (2)'!$A1003,'BH (2)'!$B$7:$S$1006,L$5,0),"")</f>
        <v/>
      </c>
      <c r="M1003" s="154" t="str">
        <f>IFERROR(VLOOKUP('BH (2)'!$C$4&amp;"-"&amp;'BH (2)'!$A1003,'BH (2)'!$B$7:$S$1006,M$5,0),"")</f>
        <v/>
      </c>
      <c r="N1003" s="150" t="str">
        <f>IFERROR(VLOOKUP('BH (2)'!$C$4&amp;"-"&amp;'BH (2)'!$A1003,'BH (2)'!$B$7:$S$1006,N$5,0),"")</f>
        <v/>
      </c>
      <c r="O1003" s="156" t="str">
        <f>IFERROR(VLOOKUP('BH (2)'!$C$4&amp;"-"&amp;'BH (2)'!$A1003,'BH (2)'!$B$7:$S$1006,O$5,0),"")</f>
        <v/>
      </c>
      <c r="P1003" s="148" t="str">
        <f>IFERROR(VLOOKUP('BH (2)'!$C$4&amp;"-"&amp;'BH (2)'!$A1003,'BH (2)'!$B$7:$S$1006,P$5,0),"")</f>
        <v/>
      </c>
      <c r="Q1003" s="157" t="str">
        <f>IFERROR(VLOOKUP('BH (2)'!$C$4&amp;"-"&amp;'BH (2)'!$A1003,'BH (2)'!$B$7:$S$1006,Q$5,0),"")</f>
        <v/>
      </c>
      <c r="R1003" s="158" t="str">
        <f>IFERROR(VLOOKUP('BH (2)'!$C$4&amp;"-"&amp;'BH (2)'!$A1003,'BH (2)'!$B$7:$S$1006,R$5,0),"")</f>
        <v/>
      </c>
      <c r="S1003" s="159" t="str">
        <f>IFERROR(VLOOKUP('BH (2)'!$C$4&amp;"-"&amp;'BH (2)'!$A1003,'BH (2)'!$B$7:$S$1006,S$5,0),"")</f>
        <v/>
      </c>
      <c r="T1003" s="26" t="str">
        <f t="shared" si="60"/>
        <v/>
      </c>
      <c r="U1003" s="26" t="str">
        <f t="shared" si="61"/>
        <v/>
      </c>
      <c r="V1003" s="26" t="str">
        <f t="shared" si="62"/>
        <v/>
      </c>
      <c r="W1003" s="26" t="str">
        <f t="shared" si="63"/>
        <v/>
      </c>
    </row>
    <row r="1004" spans="3:23" ht="45" customHeight="1" x14ac:dyDescent="0.25">
      <c r="C1004" s="32">
        <v>998</v>
      </c>
      <c r="D1004" s="150" t="str">
        <f>IFERROR(VLOOKUP('BH (2)'!$C$4&amp;"-"&amp;'BH (2)'!$A1004,'BH (2)'!$B$7:$S$1006,D$5,0),"")</f>
        <v/>
      </c>
      <c r="E1004" s="160" t="str">
        <f>IFERROR(VLOOKUP('BH (2)'!$C$4&amp;"-"&amp;'BH (2)'!$A1004,'BH (2)'!$B$7:$S$1006,E$5,0),"")</f>
        <v/>
      </c>
      <c r="F1004" s="152" t="str">
        <f>IFERROR(VLOOKUP('BH (2)'!$C$4&amp;"-"&amp;'BH (2)'!$A1004,'BH (2)'!$B$7:$S$1006,F$5,0),"")</f>
        <v/>
      </c>
      <c r="G1004" s="153" t="str">
        <f>IFERROR(VLOOKUP('BH (2)'!$C$4&amp;"-"&amp;'BH (2)'!$A1004,'BH (2)'!$B$7:$S$1006,G$5,0),"")</f>
        <v/>
      </c>
      <c r="H1004" s="154" t="str">
        <f>IFERROR(VLOOKUP('BH (2)'!$C$4&amp;"-"&amp;'BH (2)'!$A1004,'BH (2)'!$B$7:$S$1006,H$5,0),"")</f>
        <v/>
      </c>
      <c r="I1004" s="153" t="str">
        <f>IFERROR(VLOOKUP('BH (2)'!$C$4&amp;"-"&amp;'BH (2)'!$A1004,'BH (2)'!$B$7:$S$1006,I$5,0),"")</f>
        <v/>
      </c>
      <c r="J1004" s="155" t="str">
        <f>IFERROR(VLOOKUP('BH (2)'!$C$4&amp;"-"&amp;'BH (2)'!$A1004,'BH (2)'!$B$7:$S$1006,J$5,0),"")</f>
        <v/>
      </c>
      <c r="K1004" s="153" t="str">
        <f>IFERROR(VLOOKUP('BH (2)'!$C$4&amp;"-"&amp;'BH (2)'!$A1004,'BH (2)'!$B$7:$S$1006,K$5,0),"")</f>
        <v/>
      </c>
      <c r="L1004" s="150" t="str">
        <f>IFERROR(VLOOKUP('BH (2)'!$C$4&amp;"-"&amp;'BH (2)'!$A1004,'BH (2)'!$B$7:$S$1006,L$5,0),"")</f>
        <v/>
      </c>
      <c r="M1004" s="154" t="str">
        <f>IFERROR(VLOOKUP('BH (2)'!$C$4&amp;"-"&amp;'BH (2)'!$A1004,'BH (2)'!$B$7:$S$1006,M$5,0),"")</f>
        <v/>
      </c>
      <c r="N1004" s="150" t="str">
        <f>IFERROR(VLOOKUP('BH (2)'!$C$4&amp;"-"&amp;'BH (2)'!$A1004,'BH (2)'!$B$7:$S$1006,N$5,0),"")</f>
        <v/>
      </c>
      <c r="O1004" s="156" t="str">
        <f>IFERROR(VLOOKUP('BH (2)'!$C$4&amp;"-"&amp;'BH (2)'!$A1004,'BH (2)'!$B$7:$S$1006,O$5,0),"")</f>
        <v/>
      </c>
      <c r="P1004" s="148" t="str">
        <f>IFERROR(VLOOKUP('BH (2)'!$C$4&amp;"-"&amp;'BH (2)'!$A1004,'BH (2)'!$B$7:$S$1006,P$5,0),"")</f>
        <v/>
      </c>
      <c r="Q1004" s="157" t="str">
        <f>IFERROR(VLOOKUP('BH (2)'!$C$4&amp;"-"&amp;'BH (2)'!$A1004,'BH (2)'!$B$7:$S$1006,Q$5,0),"")</f>
        <v/>
      </c>
      <c r="R1004" s="158" t="str">
        <f>IFERROR(VLOOKUP('BH (2)'!$C$4&amp;"-"&amp;'BH (2)'!$A1004,'BH (2)'!$B$7:$S$1006,R$5,0),"")</f>
        <v/>
      </c>
      <c r="S1004" s="159" t="str">
        <f>IFERROR(VLOOKUP('BH (2)'!$C$4&amp;"-"&amp;'BH (2)'!$A1004,'BH (2)'!$B$7:$S$1006,S$5,0),"")</f>
        <v/>
      </c>
      <c r="T1004" s="26" t="str">
        <f t="shared" si="60"/>
        <v/>
      </c>
      <c r="U1004" s="26" t="str">
        <f t="shared" si="61"/>
        <v/>
      </c>
      <c r="V1004" s="26" t="str">
        <f t="shared" si="62"/>
        <v/>
      </c>
      <c r="W1004" s="26" t="str">
        <f t="shared" si="63"/>
        <v/>
      </c>
    </row>
    <row r="1005" spans="3:23" ht="45" customHeight="1" x14ac:dyDescent="0.25">
      <c r="C1005" s="32">
        <v>999</v>
      </c>
      <c r="D1005" s="150" t="str">
        <f>IFERROR(VLOOKUP('BH (2)'!$C$4&amp;"-"&amp;'BH (2)'!$A1005,'BH (2)'!$B$7:$S$1006,D$5,0),"")</f>
        <v/>
      </c>
      <c r="E1005" s="160" t="str">
        <f>IFERROR(VLOOKUP('BH (2)'!$C$4&amp;"-"&amp;'BH (2)'!$A1005,'BH (2)'!$B$7:$S$1006,E$5,0),"")</f>
        <v/>
      </c>
      <c r="F1005" s="152" t="str">
        <f>IFERROR(VLOOKUP('BH (2)'!$C$4&amp;"-"&amp;'BH (2)'!$A1005,'BH (2)'!$B$7:$S$1006,F$5,0),"")</f>
        <v/>
      </c>
      <c r="G1005" s="153" t="str">
        <f>IFERROR(VLOOKUP('BH (2)'!$C$4&amp;"-"&amp;'BH (2)'!$A1005,'BH (2)'!$B$7:$S$1006,G$5,0),"")</f>
        <v/>
      </c>
      <c r="H1005" s="154" t="str">
        <f>IFERROR(VLOOKUP('BH (2)'!$C$4&amp;"-"&amp;'BH (2)'!$A1005,'BH (2)'!$B$7:$S$1006,H$5,0),"")</f>
        <v/>
      </c>
      <c r="I1005" s="153" t="str">
        <f>IFERROR(VLOOKUP('BH (2)'!$C$4&amp;"-"&amp;'BH (2)'!$A1005,'BH (2)'!$B$7:$S$1006,I$5,0),"")</f>
        <v/>
      </c>
      <c r="J1005" s="155" t="str">
        <f>IFERROR(VLOOKUP('BH (2)'!$C$4&amp;"-"&amp;'BH (2)'!$A1005,'BH (2)'!$B$7:$S$1006,J$5,0),"")</f>
        <v/>
      </c>
      <c r="K1005" s="153" t="str">
        <f>IFERROR(VLOOKUP('BH (2)'!$C$4&amp;"-"&amp;'BH (2)'!$A1005,'BH (2)'!$B$7:$S$1006,K$5,0),"")</f>
        <v/>
      </c>
      <c r="L1005" s="150" t="str">
        <f>IFERROR(VLOOKUP('BH (2)'!$C$4&amp;"-"&amp;'BH (2)'!$A1005,'BH (2)'!$B$7:$S$1006,L$5,0),"")</f>
        <v/>
      </c>
      <c r="M1005" s="154" t="str">
        <f>IFERROR(VLOOKUP('BH (2)'!$C$4&amp;"-"&amp;'BH (2)'!$A1005,'BH (2)'!$B$7:$S$1006,M$5,0),"")</f>
        <v/>
      </c>
      <c r="N1005" s="150" t="str">
        <f>IFERROR(VLOOKUP('BH (2)'!$C$4&amp;"-"&amp;'BH (2)'!$A1005,'BH (2)'!$B$7:$S$1006,N$5,0),"")</f>
        <v/>
      </c>
      <c r="O1005" s="156" t="str">
        <f>IFERROR(VLOOKUP('BH (2)'!$C$4&amp;"-"&amp;'BH (2)'!$A1005,'BH (2)'!$B$7:$S$1006,O$5,0),"")</f>
        <v/>
      </c>
      <c r="P1005" s="148" t="str">
        <f>IFERROR(VLOOKUP('BH (2)'!$C$4&amp;"-"&amp;'BH (2)'!$A1005,'BH (2)'!$B$7:$S$1006,P$5,0),"")</f>
        <v/>
      </c>
      <c r="Q1005" s="157" t="str">
        <f>IFERROR(VLOOKUP('BH (2)'!$C$4&amp;"-"&amp;'BH (2)'!$A1005,'BH (2)'!$B$7:$S$1006,Q$5,0),"")</f>
        <v/>
      </c>
      <c r="R1005" s="158" t="str">
        <f>IFERROR(VLOOKUP('BH (2)'!$C$4&amp;"-"&amp;'BH (2)'!$A1005,'BH (2)'!$B$7:$S$1006,R$5,0),"")</f>
        <v/>
      </c>
      <c r="S1005" s="159" t="str">
        <f>IFERROR(VLOOKUP('BH (2)'!$C$4&amp;"-"&amp;'BH (2)'!$A1005,'BH (2)'!$B$7:$S$1006,S$5,0),"")</f>
        <v/>
      </c>
      <c r="T1005" s="26" t="str">
        <f t="shared" si="60"/>
        <v/>
      </c>
      <c r="U1005" s="26" t="str">
        <f t="shared" si="61"/>
        <v/>
      </c>
      <c r="V1005" s="26" t="str">
        <f t="shared" si="62"/>
        <v/>
      </c>
      <c r="W1005" s="26" t="str">
        <f t="shared" si="63"/>
        <v/>
      </c>
    </row>
    <row r="1006" spans="3:23" ht="45" customHeight="1" x14ac:dyDescent="0.25">
      <c r="C1006" s="32">
        <v>1000</v>
      </c>
      <c r="D1006" s="150" t="str">
        <f>IFERROR(VLOOKUP('BH (2)'!$C$4&amp;"-"&amp;'BH (2)'!$A1006,'BH (2)'!$B$7:$S$1006,D$5,0),"")</f>
        <v/>
      </c>
      <c r="E1006" s="160" t="str">
        <f>IFERROR(VLOOKUP('BH (2)'!$C$4&amp;"-"&amp;'BH (2)'!$A1006,'BH (2)'!$B$7:$S$1006,E$5,0),"")</f>
        <v/>
      </c>
      <c r="F1006" s="152" t="str">
        <f>IFERROR(VLOOKUP('BH (2)'!$C$4&amp;"-"&amp;'BH (2)'!$A1006,'BH (2)'!$B$7:$S$1006,F$5,0),"")</f>
        <v/>
      </c>
      <c r="G1006" s="153" t="str">
        <f>IFERROR(VLOOKUP('BH (2)'!$C$4&amp;"-"&amp;'BH (2)'!$A1006,'BH (2)'!$B$7:$S$1006,G$5,0),"")</f>
        <v/>
      </c>
      <c r="H1006" s="154" t="str">
        <f>IFERROR(VLOOKUP('BH (2)'!$C$4&amp;"-"&amp;'BH (2)'!$A1006,'BH (2)'!$B$7:$S$1006,H$5,0),"")</f>
        <v/>
      </c>
      <c r="I1006" s="153" t="str">
        <f>IFERROR(VLOOKUP('BH (2)'!$C$4&amp;"-"&amp;'BH (2)'!$A1006,'BH (2)'!$B$7:$S$1006,I$5,0),"")</f>
        <v/>
      </c>
      <c r="J1006" s="155" t="str">
        <f>IFERROR(VLOOKUP('BH (2)'!$C$4&amp;"-"&amp;'BH (2)'!$A1006,'BH (2)'!$B$7:$S$1006,J$5,0),"")</f>
        <v/>
      </c>
      <c r="K1006" s="153" t="str">
        <f>IFERROR(VLOOKUP('BH (2)'!$C$4&amp;"-"&amp;'BH (2)'!$A1006,'BH (2)'!$B$7:$S$1006,K$5,0),"")</f>
        <v/>
      </c>
      <c r="L1006" s="150" t="str">
        <f>IFERROR(VLOOKUP('BH (2)'!$C$4&amp;"-"&amp;'BH (2)'!$A1006,'BH (2)'!$B$7:$S$1006,L$5,0),"")</f>
        <v/>
      </c>
      <c r="M1006" s="154" t="str">
        <f>IFERROR(VLOOKUP('BH (2)'!$C$4&amp;"-"&amp;'BH (2)'!$A1006,'BH (2)'!$B$7:$S$1006,M$5,0),"")</f>
        <v/>
      </c>
      <c r="N1006" s="150" t="str">
        <f>IFERROR(VLOOKUP('BH (2)'!$C$4&amp;"-"&amp;'BH (2)'!$A1006,'BH (2)'!$B$7:$S$1006,N$5,0),"")</f>
        <v/>
      </c>
      <c r="O1006" s="156" t="str">
        <f>IFERROR(VLOOKUP('BH (2)'!$C$4&amp;"-"&amp;'BH (2)'!$A1006,'BH (2)'!$B$7:$S$1006,O$5,0),"")</f>
        <v/>
      </c>
      <c r="P1006" s="148" t="str">
        <f>IFERROR(VLOOKUP('BH (2)'!$C$4&amp;"-"&amp;'BH (2)'!$A1006,'BH (2)'!$B$7:$S$1006,P$5,0),"")</f>
        <v/>
      </c>
      <c r="Q1006" s="157" t="str">
        <f>IFERROR(VLOOKUP('BH (2)'!$C$4&amp;"-"&amp;'BH (2)'!$A1006,'BH (2)'!$B$7:$S$1006,Q$5,0),"")</f>
        <v/>
      </c>
      <c r="R1006" s="158" t="str">
        <f>IFERROR(VLOOKUP('BH (2)'!$C$4&amp;"-"&amp;'BH (2)'!$A1006,'BH (2)'!$B$7:$S$1006,R$5,0),"")</f>
        <v/>
      </c>
      <c r="S1006" s="159" t="str">
        <f>IFERROR(VLOOKUP('BH (2)'!$C$4&amp;"-"&amp;'BH (2)'!$A1006,'BH (2)'!$B$7:$S$1006,S$5,0),"")</f>
        <v/>
      </c>
      <c r="T1006" s="26" t="str">
        <f t="shared" si="60"/>
        <v/>
      </c>
      <c r="U1006" s="26" t="str">
        <f t="shared" si="61"/>
        <v/>
      </c>
      <c r="V1006" s="26" t="str">
        <f t="shared" si="62"/>
        <v/>
      </c>
      <c r="W1006" s="26" t="str">
        <f t="shared" si="63"/>
        <v/>
      </c>
    </row>
  </sheetData>
  <sheetProtection sheet="1" objects="1" scenarios="1" selectLockedCells="1" autoFilter="0" selectUnlockedCells="1"/>
  <autoFilter ref="C6:S6" xr:uid="{A93F8EF3-E97E-4E2D-B4E2-1F3745BD9D90}"/>
  <conditionalFormatting sqref="O7:O1006">
    <cfRule type="containsText" dxfId="20" priority="8" operator="containsText" text="Finalizado">
      <formula>NOT(ISERROR(SEARCH("Finalizado",O7)))</formula>
    </cfRule>
    <cfRule type="containsText" dxfId="19" priority="9" operator="containsText" text="Andamento">
      <formula>NOT(ISERROR(SEARCH("Andamento",O7)))</formula>
    </cfRule>
    <cfRule type="containsText" dxfId="18" priority="10" operator="containsText" text="Cancelado">
      <formula>NOT(ISERROR(SEARCH("Cancelado",O7)))</formula>
    </cfRule>
  </conditionalFormatting>
  <conditionalFormatting sqref="R7:R1006">
    <cfRule type="containsText" dxfId="17" priority="6" operator="containsText" text="Aguardando">
      <formula>NOT(ISERROR(SEARCH("Aguardando",R7)))</formula>
    </cfRule>
    <cfRule type="containsText" dxfId="16" priority="7" operator="containsText" text="Recebido">
      <formula>NOT(ISERROR(SEARCH("Recebido",R7)))</formula>
    </cfRule>
  </conditionalFormatting>
  <conditionalFormatting sqref="E7:E1006">
    <cfRule type="containsText" dxfId="15" priority="1" operator="containsText" text="Emergência">
      <formula>NOT(ISERROR(SEARCH("Emergência",E7)))</formula>
    </cfRule>
    <cfRule type="containsText" dxfId="14" priority="2" operator="containsText" text="Muito Urgente">
      <formula>NOT(ISERROR(SEARCH("Muito Urgente",E7)))</formula>
    </cfRule>
    <cfRule type="containsText" dxfId="13" priority="3" operator="containsText" text="Sem Urgência">
      <formula>NOT(ISERROR(SEARCH("Sem Urgência",E7)))</formula>
    </cfRule>
    <cfRule type="containsText" dxfId="12" priority="4" operator="containsText" text="Pouco Urgente">
      <formula>NOT(ISERROR(SEARCH("Pouco Urgente",E7)))</formula>
    </cfRule>
    <cfRule type="containsText" dxfId="11" priority="5" operator="containsText" text="Urgente">
      <formula>NOT(ISERROR(SEARCH("Urgente",E7)))</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3313" r:id="rId3" name="Drop Down 1">
              <controlPr defaultSize="0" autoLine="0" autoPict="0">
                <anchor>
                  <from>
                    <xdr:col>1</xdr:col>
                    <xdr:colOff>104775</xdr:colOff>
                    <xdr:row>2</xdr:row>
                    <xdr:rowOff>361950</xdr:rowOff>
                  </from>
                  <to>
                    <xdr:col>5</xdr:col>
                    <xdr:colOff>0</xdr:colOff>
                    <xdr:row>4</xdr:row>
                    <xdr:rowOff>28575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DCC3C-D353-4598-BEEA-796617D82516}">
  <sheetPr codeName="Planilha30">
    <tabColor rgb="FFFFC000"/>
  </sheetPr>
  <dimension ref="C1:S8"/>
  <sheetViews>
    <sheetView showGridLines="0" showRowColHeaders="0" workbookViewId="0">
      <pane ySplit="4" topLeftCell="A5" activePane="bottomLeft" state="frozen"/>
      <selection activeCell="D1" sqref="D1"/>
      <selection pane="bottomLeft" activeCell="E4" sqref="E4"/>
    </sheetView>
  </sheetViews>
  <sheetFormatPr defaultRowHeight="39.950000000000003" customHeight="1" x14ac:dyDescent="0.25"/>
  <cols>
    <col min="1" max="2" width="1.7109375" style="26" customWidth="1"/>
    <col min="3" max="7" width="36.7109375" style="26" customWidth="1"/>
    <col min="8" max="11" width="25.7109375" style="26" customWidth="1"/>
    <col min="12" max="12" width="12.7109375" style="26" customWidth="1"/>
    <col min="13" max="13" width="25.7109375" style="26" customWidth="1"/>
    <col min="14" max="14" width="12.7109375" style="26" customWidth="1"/>
    <col min="15" max="15" width="20.7109375" style="26" customWidth="1"/>
    <col min="16" max="16" width="28.42578125" style="26" customWidth="1"/>
    <col min="17" max="18" width="20.7109375" style="26" customWidth="1"/>
    <col min="19" max="19" width="50.7109375" style="26" customWidth="1"/>
    <col min="20" max="16384" width="9.140625" style="26"/>
  </cols>
  <sheetData>
    <row r="1" spans="3:19" s="1" customFormat="1" ht="35.1" customHeight="1" x14ac:dyDescent="0.25"/>
    <row r="2" spans="3:19" s="3" customFormat="1" ht="30" customHeight="1" x14ac:dyDescent="0.25"/>
    <row r="3" spans="3:19" ht="30" customHeight="1" x14ac:dyDescent="0.25"/>
    <row r="4" spans="3:19" ht="21.95" customHeight="1" x14ac:dyDescent="0.25"/>
    <row r="5" spans="3:19" ht="30" customHeight="1" x14ac:dyDescent="0.25">
      <c r="C5" s="146"/>
      <c r="D5" s="146">
        <v>3</v>
      </c>
      <c r="E5" s="146">
        <v>4</v>
      </c>
      <c r="F5" s="146">
        <v>5</v>
      </c>
      <c r="G5" s="146">
        <v>6</v>
      </c>
      <c r="H5" s="139">
        <v>7</v>
      </c>
      <c r="I5" s="139">
        <v>8</v>
      </c>
      <c r="J5" s="139">
        <v>9</v>
      </c>
      <c r="K5" s="139">
        <v>10</v>
      </c>
      <c r="L5" s="139">
        <v>11</v>
      </c>
      <c r="M5" s="139">
        <v>12</v>
      </c>
      <c r="N5" s="139">
        <v>13</v>
      </c>
      <c r="O5" s="139">
        <v>14</v>
      </c>
      <c r="P5" s="139">
        <v>15</v>
      </c>
      <c r="Q5" s="139">
        <v>16</v>
      </c>
      <c r="R5" s="139">
        <v>17</v>
      </c>
      <c r="S5" s="139">
        <v>18</v>
      </c>
    </row>
    <row r="6" spans="3:19" ht="114.95" customHeight="1" thickBot="1" x14ac:dyDescent="0.3">
      <c r="C6" s="161">
        <f ca="1">'BH (3)'!B49</f>
        <v>43832</v>
      </c>
      <c r="D6" s="162" t="str">
        <f ca="1">'BH (3)'!C49</f>
        <v>Emergência</v>
      </c>
      <c r="E6" s="162" t="str">
        <f ca="1">'BH (3)'!D49</f>
        <v>Barack Obama</v>
      </c>
      <c r="F6" s="162" t="str">
        <f ca="1">'BH (3)'!E49</f>
        <v>Tributário</v>
      </c>
      <c r="G6" s="163" t="str">
        <f ca="1">'BH (3)'!F49</f>
        <v>Recuperação de Impostos</v>
      </c>
    </row>
    <row r="7" spans="3:19" ht="114.95" customHeight="1" thickBot="1" x14ac:dyDescent="0.3">
      <c r="C7" s="161" t="str">
        <f ca="1">'BH (3)'!B50</f>
        <v>Tom Holland</v>
      </c>
      <c r="D7" s="162" t="str">
        <f ca="1">'BH (3)'!C50</f>
        <v>Steve Jobs</v>
      </c>
      <c r="E7" s="162">
        <f ca="1">'BH (3)'!D50</f>
        <v>44019</v>
      </c>
      <c r="F7" s="162" t="str">
        <f ca="1">'BH (3)'!E50</f>
        <v>Julgamento</v>
      </c>
      <c r="G7" s="137">
        <f ca="1">'BH (3)'!F50</f>
        <v>44176</v>
      </c>
    </row>
    <row r="8" spans="3:19" ht="114.95" customHeight="1" x14ac:dyDescent="0.25">
      <c r="C8" s="164" t="str">
        <f ca="1">'BH (3)'!B51</f>
        <v>Finalizado</v>
      </c>
      <c r="D8" s="165" t="str">
        <f ca="1">'BH (3)'!C51</f>
        <v xml:space="preserve">0 Ano(s) 11 Mês(es) 9 Dia(s) </v>
      </c>
      <c r="E8" s="166">
        <f ca="1">'BH (3)'!D51</f>
        <v>12000</v>
      </c>
      <c r="F8" s="165" t="str">
        <f ca="1">'BH (3)'!E51</f>
        <v>Recebido</v>
      </c>
      <c r="G8" s="138">
        <f ca="1">'BH (3)'!F51</f>
        <v>0</v>
      </c>
    </row>
  </sheetData>
  <sheetProtection sheet="1" objects="1" scenarios="1" selectLockedCells="1" autoFilter="0" selectUnlockedCells="1"/>
  <conditionalFormatting sqref="G7:G8">
    <cfRule type="cellIs" dxfId="10" priority="1" operator="equal">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3793" r:id="rId3" name="Drop Down 1">
              <controlPr defaultSize="0" autoLine="0" autoPict="0">
                <anchor>
                  <from>
                    <xdr:col>2</xdr:col>
                    <xdr:colOff>0</xdr:colOff>
                    <xdr:row>2</xdr:row>
                    <xdr:rowOff>342900</xdr:rowOff>
                  </from>
                  <to>
                    <xdr:col>2</xdr:col>
                    <xdr:colOff>2419350</xdr:colOff>
                    <xdr:row>4</xdr:row>
                    <xdr:rowOff>9525</xdr:rowOff>
                  </to>
                </anchor>
              </controlPr>
            </control>
          </mc:Choice>
        </mc:AlternateContent>
        <mc:AlternateContent xmlns:mc="http://schemas.openxmlformats.org/markup-compatibility/2006">
          <mc:Choice Requires="x14">
            <control shapeId="33794" r:id="rId4" name="Drop Down 2">
              <controlPr defaultSize="0" autoLine="0" autoPict="0">
                <anchor>
                  <from>
                    <xdr:col>3</xdr:col>
                    <xdr:colOff>28575</xdr:colOff>
                    <xdr:row>2</xdr:row>
                    <xdr:rowOff>342900</xdr:rowOff>
                  </from>
                  <to>
                    <xdr:col>4</xdr:col>
                    <xdr:colOff>0</xdr:colOff>
                    <xdr:row>4</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27ADA-FA5B-4C9C-BD06-62886FE746CB}">
  <sheetPr codeName="Planilha18">
    <tabColor rgb="FFFFC000"/>
  </sheetPr>
  <dimension ref="C1:Q506"/>
  <sheetViews>
    <sheetView showGridLines="0" showRowColHeaders="0" workbookViewId="0">
      <pane ySplit="6" topLeftCell="A7" activePane="bottomLeft" state="frozen"/>
      <selection activeCell="A7" sqref="A7:XFD1048576"/>
      <selection pane="bottomLeft"/>
    </sheetView>
  </sheetViews>
  <sheetFormatPr defaultRowHeight="45" customHeight="1" x14ac:dyDescent="0.25"/>
  <cols>
    <col min="1" max="2" width="1.7109375" style="26" customWidth="1"/>
    <col min="3" max="3" width="6.7109375" style="26" customWidth="1"/>
    <col min="4" max="4" width="35.7109375" style="26" customWidth="1"/>
    <col min="5" max="17" width="10.7109375" style="26" customWidth="1"/>
    <col min="18" max="16384" width="9.140625" style="26"/>
  </cols>
  <sheetData>
    <row r="1" spans="3:17" s="1" customFormat="1" ht="35.1" customHeight="1" x14ac:dyDescent="0.25"/>
    <row r="2" spans="3:17" s="3" customFormat="1" ht="30" customHeight="1" x14ac:dyDescent="0.25"/>
    <row r="3" spans="3:17" ht="30" customHeight="1" x14ac:dyDescent="0.25"/>
    <row r="4" spans="3:17" ht="21.95" customHeight="1" x14ac:dyDescent="0.25"/>
    <row r="5" spans="3:17" ht="30" customHeight="1" thickBot="1" x14ac:dyDescent="0.3">
      <c r="C5" s="167"/>
      <c r="D5" s="167"/>
      <c r="E5" s="168">
        <v>1</v>
      </c>
      <c r="F5" s="168">
        <v>2</v>
      </c>
      <c r="G5" s="168">
        <v>3</v>
      </c>
      <c r="H5" s="168">
        <v>4</v>
      </c>
      <c r="I5" s="168">
        <v>5</v>
      </c>
      <c r="J5" s="168">
        <v>6</v>
      </c>
      <c r="K5" s="168">
        <v>7</v>
      </c>
      <c r="L5" s="168">
        <v>8</v>
      </c>
      <c r="M5" s="168">
        <v>9</v>
      </c>
      <c r="N5" s="168">
        <v>10</v>
      </c>
      <c r="O5" s="168">
        <v>11</v>
      </c>
      <c r="P5" s="168">
        <v>12</v>
      </c>
      <c r="Q5" s="146"/>
    </row>
    <row r="6" spans="3:17" ht="21.95" customHeight="1" x14ac:dyDescent="0.25">
      <c r="C6" s="37" t="s">
        <v>29</v>
      </c>
      <c r="D6" s="40" t="s">
        <v>30</v>
      </c>
      <c r="E6" s="40" t="s">
        <v>145</v>
      </c>
      <c r="F6" s="40" t="s">
        <v>146</v>
      </c>
      <c r="G6" s="40" t="s">
        <v>147</v>
      </c>
      <c r="H6" s="40" t="s">
        <v>148</v>
      </c>
      <c r="I6" s="40" t="s">
        <v>149</v>
      </c>
      <c r="J6" s="40" t="s">
        <v>150</v>
      </c>
      <c r="K6" s="40" t="s">
        <v>151</v>
      </c>
      <c r="L6" s="40" t="s">
        <v>152</v>
      </c>
      <c r="M6" s="40" t="s">
        <v>153</v>
      </c>
      <c r="N6" s="40" t="s">
        <v>154</v>
      </c>
      <c r="O6" s="40" t="s">
        <v>155</v>
      </c>
      <c r="P6" s="40" t="s">
        <v>156</v>
      </c>
      <c r="Q6" s="41" t="s">
        <v>157</v>
      </c>
    </row>
    <row r="7" spans="3:17" ht="45" customHeight="1" x14ac:dyDescent="0.25">
      <c r="C7" s="79">
        <v>1</v>
      </c>
      <c r="D7" s="169" t="str">
        <f>IF(Esp!D5="","",Esp!D5)</f>
        <v>Trabalhista</v>
      </c>
      <c r="E7" s="80">
        <f>IF($D7="","x",IF('BH (3)'!$B$5=1,COUNTIFS(Lançamentos!$H$5:$H$1004,$D7,Lançamentos!$T$5:$T$1004,E$5,Lançamentos!$V$5:$V$1004,'BH (3)'!$C$4),COUNTIFS(Lançamentos!$H$5:$H$1004,$D7,Lançamentos!$U$5:$U$1004,E$5,Lançamentos!$W$5:$W$1004,'BH (3)'!$C$4)))</f>
        <v>0</v>
      </c>
      <c r="F7" s="80">
        <f>IF($D7="","x",IF('BH (3)'!$B$5=1,COUNTIFS(Lançamentos!$H$5:$H$1004,$D7,Lançamentos!$T$5:$T$1004,F$5,Lançamentos!$V$5:$V$1004,'BH (3)'!$C$4),COUNTIFS(Lançamentos!$H$5:$H$1004,$D7,Lançamentos!$U$5:$U$1004,F$5,Lançamentos!$W$5:$W$1004,'BH (3)'!$C$4)))</f>
        <v>0</v>
      </c>
      <c r="G7" s="80">
        <f>IF($D7="","x",IF('BH (3)'!$B$5=1,COUNTIFS(Lançamentos!$H$5:$H$1004,$D7,Lançamentos!$T$5:$T$1004,G$5,Lançamentos!$V$5:$V$1004,'BH (3)'!$C$4),COUNTIFS(Lançamentos!$H$5:$H$1004,$D7,Lançamentos!$U$5:$U$1004,G$5,Lançamentos!$W$5:$W$1004,'BH (3)'!$C$4)))</f>
        <v>0</v>
      </c>
      <c r="H7" s="80">
        <f>IF($D7="","x",IF('BH (3)'!$B$5=1,COUNTIFS(Lançamentos!$H$5:$H$1004,$D7,Lançamentos!$T$5:$T$1004,H$5,Lançamentos!$V$5:$V$1004,'BH (3)'!$C$4),COUNTIFS(Lançamentos!$H$5:$H$1004,$D7,Lançamentos!$U$5:$U$1004,H$5,Lançamentos!$W$5:$W$1004,'BH (3)'!$C$4)))</f>
        <v>0</v>
      </c>
      <c r="I7" s="80">
        <f>IF($D7="","x",IF('BH (3)'!$B$5=1,COUNTIFS(Lançamentos!$H$5:$H$1004,$D7,Lançamentos!$T$5:$T$1004,I$5,Lançamentos!$V$5:$V$1004,'BH (3)'!$C$4),COUNTIFS(Lançamentos!$H$5:$H$1004,$D7,Lançamentos!$U$5:$U$1004,I$5,Lançamentos!$W$5:$W$1004,'BH (3)'!$C$4)))</f>
        <v>1</v>
      </c>
      <c r="J7" s="80">
        <f>IF($D7="","x",IF('BH (3)'!$B$5=1,COUNTIFS(Lançamentos!$H$5:$H$1004,$D7,Lançamentos!$T$5:$T$1004,J$5,Lançamentos!$V$5:$V$1004,'BH (3)'!$C$4),COUNTIFS(Lançamentos!$H$5:$H$1004,$D7,Lançamentos!$U$5:$U$1004,J$5,Lançamentos!$W$5:$W$1004,'BH (3)'!$C$4)))</f>
        <v>0</v>
      </c>
      <c r="K7" s="80">
        <f>IF($D7="","x",IF('BH (3)'!$B$5=1,COUNTIFS(Lançamentos!$H$5:$H$1004,$D7,Lançamentos!$T$5:$T$1004,K$5,Lançamentos!$V$5:$V$1004,'BH (3)'!$C$4),COUNTIFS(Lançamentos!$H$5:$H$1004,$D7,Lançamentos!$U$5:$U$1004,K$5,Lançamentos!$W$5:$W$1004,'BH (3)'!$C$4)))</f>
        <v>0</v>
      </c>
      <c r="L7" s="80">
        <f>IF($D7="","x",IF('BH (3)'!$B$5=1,COUNTIFS(Lançamentos!$H$5:$H$1004,$D7,Lançamentos!$T$5:$T$1004,L$5,Lançamentos!$V$5:$V$1004,'BH (3)'!$C$4),COUNTIFS(Lançamentos!$H$5:$H$1004,$D7,Lançamentos!$U$5:$U$1004,L$5,Lançamentos!$W$5:$W$1004,'BH (3)'!$C$4)))</f>
        <v>0</v>
      </c>
      <c r="M7" s="80">
        <f>IF($D7="","x",IF('BH (3)'!$B$5=1,COUNTIFS(Lançamentos!$H$5:$H$1004,$D7,Lançamentos!$T$5:$T$1004,M$5,Lançamentos!$V$5:$V$1004,'BH (3)'!$C$4),COUNTIFS(Lançamentos!$H$5:$H$1004,$D7,Lançamentos!$U$5:$U$1004,M$5,Lançamentos!$W$5:$W$1004,'BH (3)'!$C$4)))</f>
        <v>0</v>
      </c>
      <c r="N7" s="80">
        <f>IF($D7="","x",IF('BH (3)'!$B$5=1,COUNTIFS(Lançamentos!$H$5:$H$1004,$D7,Lançamentos!$T$5:$T$1004,N$5,Lançamentos!$V$5:$V$1004,'BH (3)'!$C$4),COUNTIFS(Lançamentos!$H$5:$H$1004,$D7,Lançamentos!$U$5:$U$1004,N$5,Lançamentos!$W$5:$W$1004,'BH (3)'!$C$4)))</f>
        <v>0</v>
      </c>
      <c r="O7" s="80">
        <f>IF($D7="","x",IF('BH (3)'!$B$5=1,COUNTIFS(Lançamentos!$H$5:$H$1004,$D7,Lançamentos!$T$5:$T$1004,O$5,Lançamentos!$V$5:$V$1004,'BH (3)'!$C$4),COUNTIFS(Lançamentos!$H$5:$H$1004,$D7,Lançamentos!$U$5:$U$1004,O$5,Lançamentos!$W$5:$W$1004,'BH (3)'!$C$4)))</f>
        <v>0</v>
      </c>
      <c r="P7" s="80">
        <f>IF($D7="","x",IF('BH (3)'!$B$5=1,COUNTIFS(Lançamentos!$H$5:$H$1004,$D7,Lançamentos!$T$5:$T$1004,P$5,Lançamentos!$V$5:$V$1004,'BH (3)'!$C$4),COUNTIFS(Lançamentos!$H$5:$H$1004,$D7,Lançamentos!$U$5:$U$1004,P$5,Lançamentos!$W$5:$W$1004,'BH (3)'!$C$4)))</f>
        <v>0</v>
      </c>
      <c r="Q7" s="171">
        <f>IF(D7="","",SUM(E7:P7))</f>
        <v>1</v>
      </c>
    </row>
    <row r="8" spans="3:17" ht="45" customHeight="1" x14ac:dyDescent="0.25">
      <c r="C8" s="81">
        <v>2</v>
      </c>
      <c r="D8" s="170" t="str">
        <f>IF(Esp!D6="","",Esp!D6)</f>
        <v>Tributário</v>
      </c>
      <c r="E8" s="82">
        <f>IF($D8="","x",IF('BH (3)'!$B$5=1,COUNTIFS(Lançamentos!$H$5:$H$1004,$D8,Lançamentos!$T$5:$T$1004,E$5,Lançamentos!$V$5:$V$1004,'BH (3)'!$C$4),COUNTIFS(Lançamentos!$H$5:$H$1004,$D8,Lançamentos!$U$5:$U$1004,E$5,Lançamentos!$W$5:$W$1004,'BH (3)'!$C$4)))</f>
        <v>1</v>
      </c>
      <c r="F8" s="82">
        <f>IF($D8="","x",IF('BH (3)'!$B$5=1,COUNTIFS(Lançamentos!$H$5:$H$1004,$D8,Lançamentos!$T$5:$T$1004,F$5,Lançamentos!$V$5:$V$1004,'BH (3)'!$C$4),COUNTIFS(Lançamentos!$H$5:$H$1004,$D8,Lançamentos!$U$5:$U$1004,F$5,Lançamentos!$W$5:$W$1004,'BH (3)'!$C$4)))</f>
        <v>0</v>
      </c>
      <c r="G8" s="82">
        <f>IF($D8="","x",IF('BH (3)'!$B$5=1,COUNTIFS(Lançamentos!$H$5:$H$1004,$D8,Lançamentos!$T$5:$T$1004,G$5,Lançamentos!$V$5:$V$1004,'BH (3)'!$C$4),COUNTIFS(Lançamentos!$H$5:$H$1004,$D8,Lançamentos!$U$5:$U$1004,G$5,Lançamentos!$W$5:$W$1004,'BH (3)'!$C$4)))</f>
        <v>0</v>
      </c>
      <c r="H8" s="82">
        <f>IF($D8="","x",IF('BH (3)'!$B$5=1,COUNTIFS(Lançamentos!$H$5:$H$1004,$D8,Lançamentos!$T$5:$T$1004,H$5,Lançamentos!$V$5:$V$1004,'BH (3)'!$C$4),COUNTIFS(Lançamentos!$H$5:$H$1004,$D8,Lançamentos!$U$5:$U$1004,H$5,Lançamentos!$W$5:$W$1004,'BH (3)'!$C$4)))</f>
        <v>0</v>
      </c>
      <c r="I8" s="82">
        <f>IF($D8="","x",IF('BH (3)'!$B$5=1,COUNTIFS(Lançamentos!$H$5:$H$1004,$D8,Lançamentos!$T$5:$T$1004,I$5,Lançamentos!$V$5:$V$1004,'BH (3)'!$C$4),COUNTIFS(Lançamentos!$H$5:$H$1004,$D8,Lançamentos!$U$5:$U$1004,I$5,Lançamentos!$W$5:$W$1004,'BH (3)'!$C$4)))</f>
        <v>0</v>
      </c>
      <c r="J8" s="82">
        <f>IF($D8="","x",IF('BH (3)'!$B$5=1,COUNTIFS(Lançamentos!$H$5:$H$1004,$D8,Lançamentos!$T$5:$T$1004,J$5,Lançamentos!$V$5:$V$1004,'BH (3)'!$C$4),COUNTIFS(Lançamentos!$H$5:$H$1004,$D8,Lançamentos!$U$5:$U$1004,J$5,Lançamentos!$W$5:$W$1004,'BH (3)'!$C$4)))</f>
        <v>0</v>
      </c>
      <c r="K8" s="82">
        <f>IF($D8="","x",IF('BH (3)'!$B$5=1,COUNTIFS(Lançamentos!$H$5:$H$1004,$D8,Lançamentos!$T$5:$T$1004,K$5,Lançamentos!$V$5:$V$1004,'BH (3)'!$C$4),COUNTIFS(Lançamentos!$H$5:$H$1004,$D8,Lançamentos!$U$5:$U$1004,K$5,Lançamentos!$W$5:$W$1004,'BH (3)'!$C$4)))</f>
        <v>0</v>
      </c>
      <c r="L8" s="82">
        <f>IF($D8="","x",IF('BH (3)'!$B$5=1,COUNTIFS(Lançamentos!$H$5:$H$1004,$D8,Lançamentos!$T$5:$T$1004,L$5,Lançamentos!$V$5:$V$1004,'BH (3)'!$C$4),COUNTIFS(Lançamentos!$H$5:$H$1004,$D8,Lançamentos!$U$5:$U$1004,L$5,Lançamentos!$W$5:$W$1004,'BH (3)'!$C$4)))</f>
        <v>0</v>
      </c>
      <c r="M8" s="82">
        <f>IF($D8="","x",IF('BH (3)'!$B$5=1,COUNTIFS(Lançamentos!$H$5:$H$1004,$D8,Lançamentos!$T$5:$T$1004,M$5,Lançamentos!$V$5:$V$1004,'BH (3)'!$C$4),COUNTIFS(Lançamentos!$H$5:$H$1004,$D8,Lançamentos!$U$5:$U$1004,M$5,Lançamentos!$W$5:$W$1004,'BH (3)'!$C$4)))</f>
        <v>0</v>
      </c>
      <c r="N8" s="82">
        <f>IF($D8="","x",IF('BH (3)'!$B$5=1,COUNTIFS(Lançamentos!$H$5:$H$1004,$D8,Lançamentos!$T$5:$T$1004,N$5,Lançamentos!$V$5:$V$1004,'BH (3)'!$C$4),COUNTIFS(Lançamentos!$H$5:$H$1004,$D8,Lançamentos!$U$5:$U$1004,N$5,Lançamentos!$W$5:$W$1004,'BH (3)'!$C$4)))</f>
        <v>0</v>
      </c>
      <c r="O8" s="82">
        <f>IF($D8="","x",IF('BH (3)'!$B$5=1,COUNTIFS(Lançamentos!$H$5:$H$1004,$D8,Lançamentos!$T$5:$T$1004,O$5,Lançamentos!$V$5:$V$1004,'BH (3)'!$C$4),COUNTIFS(Lançamentos!$H$5:$H$1004,$D8,Lançamentos!$U$5:$U$1004,O$5,Lançamentos!$W$5:$W$1004,'BH (3)'!$C$4)))</f>
        <v>0</v>
      </c>
      <c r="P8" s="82">
        <f>IF($D8="","x",IF('BH (3)'!$B$5=1,COUNTIFS(Lançamentos!$H$5:$H$1004,$D8,Lançamentos!$T$5:$T$1004,P$5,Lançamentos!$V$5:$V$1004,'BH (3)'!$C$4),COUNTIFS(Lançamentos!$H$5:$H$1004,$D8,Lançamentos!$U$5:$U$1004,P$5,Lançamentos!$W$5:$W$1004,'BH (3)'!$C$4)))</f>
        <v>0</v>
      </c>
      <c r="Q8" s="171">
        <f>IF(D8="","",SUM(E8:P8))</f>
        <v>1</v>
      </c>
    </row>
    <row r="9" spans="3:17" ht="45" customHeight="1" x14ac:dyDescent="0.25">
      <c r="C9" s="81">
        <v>3</v>
      </c>
      <c r="D9" s="170" t="str">
        <f>IF(Esp!D7="","",Esp!D7)</f>
        <v>Penal</v>
      </c>
      <c r="E9" s="82">
        <f>IF($D9="","x",IF('BH (3)'!$B$5=1,COUNTIFS(Lançamentos!$H$5:$H$1004,$D9,Lançamentos!$T$5:$T$1004,E$5,Lançamentos!$V$5:$V$1004,'BH (3)'!$C$4),COUNTIFS(Lançamentos!$H$5:$H$1004,$D9,Lançamentos!$U$5:$U$1004,E$5,Lançamentos!$W$5:$W$1004,'BH (3)'!$C$4)))</f>
        <v>0</v>
      </c>
      <c r="F9" s="82">
        <f>IF($D9="","x",IF('BH (3)'!$B$5=1,COUNTIFS(Lançamentos!$H$5:$H$1004,$D9,Lançamentos!$T$5:$T$1004,F$5,Lançamentos!$V$5:$V$1004,'BH (3)'!$C$4),COUNTIFS(Lançamentos!$H$5:$H$1004,$D9,Lançamentos!$U$5:$U$1004,F$5,Lançamentos!$W$5:$W$1004,'BH (3)'!$C$4)))</f>
        <v>0</v>
      </c>
      <c r="G9" s="82">
        <f>IF($D9="","x",IF('BH (3)'!$B$5=1,COUNTIFS(Lançamentos!$H$5:$H$1004,$D9,Lançamentos!$T$5:$T$1004,G$5,Lançamentos!$V$5:$V$1004,'BH (3)'!$C$4),COUNTIFS(Lançamentos!$H$5:$H$1004,$D9,Lançamentos!$U$5:$U$1004,G$5,Lançamentos!$W$5:$W$1004,'BH (3)'!$C$4)))</f>
        <v>0</v>
      </c>
      <c r="H9" s="82">
        <f>IF($D9="","x",IF('BH (3)'!$B$5=1,COUNTIFS(Lançamentos!$H$5:$H$1004,$D9,Lançamentos!$T$5:$T$1004,H$5,Lançamentos!$V$5:$V$1004,'BH (3)'!$C$4),COUNTIFS(Lançamentos!$H$5:$H$1004,$D9,Lançamentos!$U$5:$U$1004,H$5,Lançamentos!$W$5:$W$1004,'BH (3)'!$C$4)))</f>
        <v>0</v>
      </c>
      <c r="I9" s="82">
        <f>IF($D9="","x",IF('BH (3)'!$B$5=1,COUNTIFS(Lançamentos!$H$5:$H$1004,$D9,Lançamentos!$T$5:$T$1004,I$5,Lançamentos!$V$5:$V$1004,'BH (3)'!$C$4),COUNTIFS(Lançamentos!$H$5:$H$1004,$D9,Lançamentos!$U$5:$U$1004,I$5,Lançamentos!$W$5:$W$1004,'BH (3)'!$C$4)))</f>
        <v>0</v>
      </c>
      <c r="J9" s="82">
        <f>IF($D9="","x",IF('BH (3)'!$B$5=1,COUNTIFS(Lançamentos!$H$5:$H$1004,$D9,Lançamentos!$T$5:$T$1004,J$5,Lançamentos!$V$5:$V$1004,'BH (3)'!$C$4),COUNTIFS(Lançamentos!$H$5:$H$1004,$D9,Lançamentos!$U$5:$U$1004,J$5,Lançamentos!$W$5:$W$1004,'BH (3)'!$C$4)))</f>
        <v>0</v>
      </c>
      <c r="K9" s="82">
        <f>IF($D9="","x",IF('BH (3)'!$B$5=1,COUNTIFS(Lançamentos!$H$5:$H$1004,$D9,Lançamentos!$T$5:$T$1004,K$5,Lançamentos!$V$5:$V$1004,'BH (3)'!$C$4),COUNTIFS(Lançamentos!$H$5:$H$1004,$D9,Lançamentos!$U$5:$U$1004,K$5,Lançamentos!$W$5:$W$1004,'BH (3)'!$C$4)))</f>
        <v>1</v>
      </c>
      <c r="L9" s="82">
        <f>IF($D9="","x",IF('BH (3)'!$B$5=1,COUNTIFS(Lançamentos!$H$5:$H$1004,$D9,Lançamentos!$T$5:$T$1004,L$5,Lançamentos!$V$5:$V$1004,'BH (3)'!$C$4),COUNTIFS(Lançamentos!$H$5:$H$1004,$D9,Lançamentos!$U$5:$U$1004,L$5,Lançamentos!$W$5:$W$1004,'BH (3)'!$C$4)))</f>
        <v>0</v>
      </c>
      <c r="M9" s="82">
        <f>IF($D9="","x",IF('BH (3)'!$B$5=1,COUNTIFS(Lançamentos!$H$5:$H$1004,$D9,Lançamentos!$T$5:$T$1004,M$5,Lançamentos!$V$5:$V$1004,'BH (3)'!$C$4),COUNTIFS(Lançamentos!$H$5:$H$1004,$D9,Lançamentos!$U$5:$U$1004,M$5,Lançamentos!$W$5:$W$1004,'BH (3)'!$C$4)))</f>
        <v>0</v>
      </c>
      <c r="N9" s="82">
        <f>IF($D9="","x",IF('BH (3)'!$B$5=1,COUNTIFS(Lançamentos!$H$5:$H$1004,$D9,Lançamentos!$T$5:$T$1004,N$5,Lançamentos!$V$5:$V$1004,'BH (3)'!$C$4),COUNTIFS(Lançamentos!$H$5:$H$1004,$D9,Lançamentos!$U$5:$U$1004,N$5,Lançamentos!$W$5:$W$1004,'BH (3)'!$C$4)))</f>
        <v>0</v>
      </c>
      <c r="O9" s="82">
        <f>IF($D9="","x",IF('BH (3)'!$B$5=1,COUNTIFS(Lançamentos!$H$5:$H$1004,$D9,Lançamentos!$T$5:$T$1004,O$5,Lançamentos!$V$5:$V$1004,'BH (3)'!$C$4),COUNTIFS(Lançamentos!$H$5:$H$1004,$D9,Lançamentos!$U$5:$U$1004,O$5,Lançamentos!$W$5:$W$1004,'BH (3)'!$C$4)))</f>
        <v>0</v>
      </c>
      <c r="P9" s="82">
        <f>IF($D9="","x",IF('BH (3)'!$B$5=1,COUNTIFS(Lançamentos!$H$5:$H$1004,$D9,Lançamentos!$T$5:$T$1004,P$5,Lançamentos!$V$5:$V$1004,'BH (3)'!$C$4),COUNTIFS(Lançamentos!$H$5:$H$1004,$D9,Lançamentos!$U$5:$U$1004,P$5,Lançamentos!$W$5:$W$1004,'BH (3)'!$C$4)))</f>
        <v>0</v>
      </c>
      <c r="Q9" s="171">
        <f t="shared" ref="Q9:Q72" si="0">IF(D9="","",SUM(E9:P9))</f>
        <v>1</v>
      </c>
    </row>
    <row r="10" spans="3:17" ht="45" customHeight="1" x14ac:dyDescent="0.25">
      <c r="C10" s="81">
        <v>4</v>
      </c>
      <c r="D10" s="170" t="str">
        <f>IF(Esp!D8="","",Esp!D8)</f>
        <v/>
      </c>
      <c r="E10" s="82" t="str">
        <f>IF($D10="","x",IF('BH (3)'!$B$5=1,COUNTIFS(Lançamentos!$H$5:$H$1004,$D10,Lançamentos!$T$5:$T$1004,E$5,Lançamentos!$V$5:$V$1004,'BH (3)'!$C$4),COUNTIFS(Lançamentos!$H$5:$H$1004,$D10,Lançamentos!$U$5:$U$1004,E$5,Lançamentos!$W$5:$W$1004,'BH (3)'!$C$4)))</f>
        <v>x</v>
      </c>
      <c r="F10" s="82" t="str">
        <f>IF($D10="","x",IF('BH (3)'!$B$5=1,COUNTIFS(Lançamentos!$H$5:$H$1004,$D10,Lançamentos!$T$5:$T$1004,F$5,Lançamentos!$V$5:$V$1004,'BH (3)'!$C$4),COUNTIFS(Lançamentos!$H$5:$H$1004,$D10,Lançamentos!$U$5:$U$1004,F$5,Lançamentos!$W$5:$W$1004,'BH (3)'!$C$4)))</f>
        <v>x</v>
      </c>
      <c r="G10" s="82" t="str">
        <f>IF($D10="","x",IF('BH (3)'!$B$5=1,COUNTIFS(Lançamentos!$H$5:$H$1004,$D10,Lançamentos!$T$5:$T$1004,G$5,Lançamentos!$V$5:$V$1004,'BH (3)'!$C$4),COUNTIFS(Lançamentos!$H$5:$H$1004,$D10,Lançamentos!$U$5:$U$1004,G$5,Lançamentos!$W$5:$W$1004,'BH (3)'!$C$4)))</f>
        <v>x</v>
      </c>
      <c r="H10" s="82" t="str">
        <f>IF($D10="","x",IF('BH (3)'!$B$5=1,COUNTIFS(Lançamentos!$H$5:$H$1004,$D10,Lançamentos!$T$5:$T$1004,H$5,Lançamentos!$V$5:$V$1004,'BH (3)'!$C$4),COUNTIFS(Lançamentos!$H$5:$H$1004,$D10,Lançamentos!$U$5:$U$1004,H$5,Lançamentos!$W$5:$W$1004,'BH (3)'!$C$4)))</f>
        <v>x</v>
      </c>
      <c r="I10" s="82" t="str">
        <f>IF($D10="","x",IF('BH (3)'!$B$5=1,COUNTIFS(Lançamentos!$H$5:$H$1004,$D10,Lançamentos!$T$5:$T$1004,I$5,Lançamentos!$V$5:$V$1004,'BH (3)'!$C$4),COUNTIFS(Lançamentos!$H$5:$H$1004,$D10,Lançamentos!$U$5:$U$1004,I$5,Lançamentos!$W$5:$W$1004,'BH (3)'!$C$4)))</f>
        <v>x</v>
      </c>
      <c r="J10" s="82" t="str">
        <f>IF($D10="","x",IF('BH (3)'!$B$5=1,COUNTIFS(Lançamentos!$H$5:$H$1004,$D10,Lançamentos!$T$5:$T$1004,J$5,Lançamentos!$V$5:$V$1004,'BH (3)'!$C$4),COUNTIFS(Lançamentos!$H$5:$H$1004,$D10,Lançamentos!$U$5:$U$1004,J$5,Lançamentos!$W$5:$W$1004,'BH (3)'!$C$4)))</f>
        <v>x</v>
      </c>
      <c r="K10" s="82" t="str">
        <f>IF($D10="","x",IF('BH (3)'!$B$5=1,COUNTIFS(Lançamentos!$H$5:$H$1004,$D10,Lançamentos!$T$5:$T$1004,K$5,Lançamentos!$V$5:$V$1004,'BH (3)'!$C$4),COUNTIFS(Lançamentos!$H$5:$H$1004,$D10,Lançamentos!$U$5:$U$1004,K$5,Lançamentos!$W$5:$W$1004,'BH (3)'!$C$4)))</f>
        <v>x</v>
      </c>
      <c r="L10" s="82" t="str">
        <f>IF($D10="","x",IF('BH (3)'!$B$5=1,COUNTIFS(Lançamentos!$H$5:$H$1004,$D10,Lançamentos!$T$5:$T$1004,L$5,Lançamentos!$V$5:$V$1004,'BH (3)'!$C$4),COUNTIFS(Lançamentos!$H$5:$H$1004,$D10,Lançamentos!$U$5:$U$1004,L$5,Lançamentos!$W$5:$W$1004,'BH (3)'!$C$4)))</f>
        <v>x</v>
      </c>
      <c r="M10" s="82" t="str">
        <f>IF($D10="","x",IF('BH (3)'!$B$5=1,COUNTIFS(Lançamentos!$H$5:$H$1004,$D10,Lançamentos!$T$5:$T$1004,M$5,Lançamentos!$V$5:$V$1004,'BH (3)'!$C$4),COUNTIFS(Lançamentos!$H$5:$H$1004,$D10,Lançamentos!$U$5:$U$1004,M$5,Lançamentos!$W$5:$W$1004,'BH (3)'!$C$4)))</f>
        <v>x</v>
      </c>
      <c r="N10" s="82" t="str">
        <f>IF($D10="","x",IF('BH (3)'!$B$5=1,COUNTIFS(Lançamentos!$H$5:$H$1004,$D10,Lançamentos!$T$5:$T$1004,N$5,Lançamentos!$V$5:$V$1004,'BH (3)'!$C$4),COUNTIFS(Lançamentos!$H$5:$H$1004,$D10,Lançamentos!$U$5:$U$1004,N$5,Lançamentos!$W$5:$W$1004,'BH (3)'!$C$4)))</f>
        <v>x</v>
      </c>
      <c r="O10" s="82" t="str">
        <f>IF($D10="","x",IF('BH (3)'!$B$5=1,COUNTIFS(Lançamentos!$H$5:$H$1004,$D10,Lançamentos!$T$5:$T$1004,O$5,Lançamentos!$V$5:$V$1004,'BH (3)'!$C$4),COUNTIFS(Lançamentos!$H$5:$H$1004,$D10,Lançamentos!$U$5:$U$1004,O$5,Lançamentos!$W$5:$W$1004,'BH (3)'!$C$4)))</f>
        <v>x</v>
      </c>
      <c r="P10" s="82" t="str">
        <f>IF($D10="","x",IF('BH (3)'!$B$5=1,COUNTIFS(Lançamentos!$H$5:$H$1004,$D10,Lançamentos!$T$5:$T$1004,P$5,Lançamentos!$V$5:$V$1004,'BH (3)'!$C$4),COUNTIFS(Lançamentos!$H$5:$H$1004,$D10,Lançamentos!$U$5:$U$1004,P$5,Lançamentos!$W$5:$W$1004,'BH (3)'!$C$4)))</f>
        <v>x</v>
      </c>
      <c r="Q10" s="171" t="str">
        <f t="shared" si="0"/>
        <v/>
      </c>
    </row>
    <row r="11" spans="3:17" ht="45" customHeight="1" x14ac:dyDescent="0.25">
      <c r="C11" s="81">
        <v>5</v>
      </c>
      <c r="D11" s="170" t="str">
        <f>IF(Esp!D9="","",Esp!D9)</f>
        <v/>
      </c>
      <c r="E11" s="82" t="str">
        <f>IF($D11="","x",IF('BH (3)'!$B$5=1,COUNTIFS(Lançamentos!$H$5:$H$1004,$D11,Lançamentos!$T$5:$T$1004,E$5,Lançamentos!$V$5:$V$1004,'BH (3)'!$C$4),COUNTIFS(Lançamentos!$H$5:$H$1004,$D11,Lançamentos!$U$5:$U$1004,E$5,Lançamentos!$W$5:$W$1004,'BH (3)'!$C$4)))</f>
        <v>x</v>
      </c>
      <c r="F11" s="82" t="str">
        <f>IF($D11="","x",IF('BH (3)'!$B$5=1,COUNTIFS(Lançamentos!$H$5:$H$1004,$D11,Lançamentos!$T$5:$T$1004,F$5,Lançamentos!$V$5:$V$1004,'BH (3)'!$C$4),COUNTIFS(Lançamentos!$H$5:$H$1004,$D11,Lançamentos!$U$5:$U$1004,F$5,Lançamentos!$W$5:$W$1004,'BH (3)'!$C$4)))</f>
        <v>x</v>
      </c>
      <c r="G11" s="82" t="str">
        <f>IF($D11="","x",IF('BH (3)'!$B$5=1,COUNTIFS(Lançamentos!$H$5:$H$1004,$D11,Lançamentos!$T$5:$T$1004,G$5,Lançamentos!$V$5:$V$1004,'BH (3)'!$C$4),COUNTIFS(Lançamentos!$H$5:$H$1004,$D11,Lançamentos!$U$5:$U$1004,G$5,Lançamentos!$W$5:$W$1004,'BH (3)'!$C$4)))</f>
        <v>x</v>
      </c>
      <c r="H11" s="82" t="str">
        <f>IF($D11="","x",IF('BH (3)'!$B$5=1,COUNTIFS(Lançamentos!$H$5:$H$1004,$D11,Lançamentos!$T$5:$T$1004,H$5,Lançamentos!$V$5:$V$1004,'BH (3)'!$C$4),COUNTIFS(Lançamentos!$H$5:$H$1004,$D11,Lançamentos!$U$5:$U$1004,H$5,Lançamentos!$W$5:$W$1004,'BH (3)'!$C$4)))</f>
        <v>x</v>
      </c>
      <c r="I11" s="82" t="str">
        <f>IF($D11="","x",IF('BH (3)'!$B$5=1,COUNTIFS(Lançamentos!$H$5:$H$1004,$D11,Lançamentos!$T$5:$T$1004,I$5,Lançamentos!$V$5:$V$1004,'BH (3)'!$C$4),COUNTIFS(Lançamentos!$H$5:$H$1004,$D11,Lançamentos!$U$5:$U$1004,I$5,Lançamentos!$W$5:$W$1004,'BH (3)'!$C$4)))</f>
        <v>x</v>
      </c>
      <c r="J11" s="82" t="str">
        <f>IF($D11="","x",IF('BH (3)'!$B$5=1,COUNTIFS(Lançamentos!$H$5:$H$1004,$D11,Lançamentos!$T$5:$T$1004,J$5,Lançamentos!$V$5:$V$1004,'BH (3)'!$C$4),COUNTIFS(Lançamentos!$H$5:$H$1004,$D11,Lançamentos!$U$5:$U$1004,J$5,Lançamentos!$W$5:$W$1004,'BH (3)'!$C$4)))</f>
        <v>x</v>
      </c>
      <c r="K11" s="82" t="str">
        <f>IF($D11="","x",IF('BH (3)'!$B$5=1,COUNTIFS(Lançamentos!$H$5:$H$1004,$D11,Lançamentos!$T$5:$T$1004,K$5,Lançamentos!$V$5:$V$1004,'BH (3)'!$C$4),COUNTIFS(Lançamentos!$H$5:$H$1004,$D11,Lançamentos!$U$5:$U$1004,K$5,Lançamentos!$W$5:$W$1004,'BH (3)'!$C$4)))</f>
        <v>x</v>
      </c>
      <c r="L11" s="82" t="str">
        <f>IF($D11="","x",IF('BH (3)'!$B$5=1,COUNTIFS(Lançamentos!$H$5:$H$1004,$D11,Lançamentos!$T$5:$T$1004,L$5,Lançamentos!$V$5:$V$1004,'BH (3)'!$C$4),COUNTIFS(Lançamentos!$H$5:$H$1004,$D11,Lançamentos!$U$5:$U$1004,L$5,Lançamentos!$W$5:$W$1004,'BH (3)'!$C$4)))</f>
        <v>x</v>
      </c>
      <c r="M11" s="82" t="str">
        <f>IF($D11="","x",IF('BH (3)'!$B$5=1,COUNTIFS(Lançamentos!$H$5:$H$1004,$D11,Lançamentos!$T$5:$T$1004,M$5,Lançamentos!$V$5:$V$1004,'BH (3)'!$C$4),COUNTIFS(Lançamentos!$H$5:$H$1004,$D11,Lançamentos!$U$5:$U$1004,M$5,Lançamentos!$W$5:$W$1004,'BH (3)'!$C$4)))</f>
        <v>x</v>
      </c>
      <c r="N11" s="82" t="str">
        <f>IF($D11="","x",IF('BH (3)'!$B$5=1,COUNTIFS(Lançamentos!$H$5:$H$1004,$D11,Lançamentos!$T$5:$T$1004,N$5,Lançamentos!$V$5:$V$1004,'BH (3)'!$C$4),COUNTIFS(Lançamentos!$H$5:$H$1004,$D11,Lançamentos!$U$5:$U$1004,N$5,Lançamentos!$W$5:$W$1004,'BH (3)'!$C$4)))</f>
        <v>x</v>
      </c>
      <c r="O11" s="82" t="str">
        <f>IF($D11="","x",IF('BH (3)'!$B$5=1,COUNTIFS(Lançamentos!$H$5:$H$1004,$D11,Lançamentos!$T$5:$T$1004,O$5,Lançamentos!$V$5:$V$1004,'BH (3)'!$C$4),COUNTIFS(Lançamentos!$H$5:$H$1004,$D11,Lançamentos!$U$5:$U$1004,O$5,Lançamentos!$W$5:$W$1004,'BH (3)'!$C$4)))</f>
        <v>x</v>
      </c>
      <c r="P11" s="82" t="str">
        <f>IF($D11="","x",IF('BH (3)'!$B$5=1,COUNTIFS(Lançamentos!$H$5:$H$1004,$D11,Lançamentos!$T$5:$T$1004,P$5,Lançamentos!$V$5:$V$1004,'BH (3)'!$C$4),COUNTIFS(Lançamentos!$H$5:$H$1004,$D11,Lançamentos!$U$5:$U$1004,P$5,Lançamentos!$W$5:$W$1004,'BH (3)'!$C$4)))</f>
        <v>x</v>
      </c>
      <c r="Q11" s="171" t="str">
        <f t="shared" si="0"/>
        <v/>
      </c>
    </row>
    <row r="12" spans="3:17" ht="45" customHeight="1" x14ac:dyDescent="0.25">
      <c r="C12" s="81">
        <v>6</v>
      </c>
      <c r="D12" s="170" t="str">
        <f>IF(Esp!D10="","",Esp!D10)</f>
        <v/>
      </c>
      <c r="E12" s="82" t="str">
        <f>IF($D12="","x",IF('BH (3)'!$B$5=1,COUNTIFS(Lançamentos!$H$5:$H$1004,$D12,Lançamentos!$T$5:$T$1004,E$5,Lançamentos!$V$5:$V$1004,'BH (3)'!$C$4),COUNTIFS(Lançamentos!$H$5:$H$1004,$D12,Lançamentos!$U$5:$U$1004,E$5,Lançamentos!$W$5:$W$1004,'BH (3)'!$C$4)))</f>
        <v>x</v>
      </c>
      <c r="F12" s="82" t="str">
        <f>IF($D12="","x",IF('BH (3)'!$B$5=1,COUNTIFS(Lançamentos!$H$5:$H$1004,$D12,Lançamentos!$T$5:$T$1004,F$5,Lançamentos!$V$5:$V$1004,'BH (3)'!$C$4),COUNTIFS(Lançamentos!$H$5:$H$1004,$D12,Lançamentos!$U$5:$U$1004,F$5,Lançamentos!$W$5:$W$1004,'BH (3)'!$C$4)))</f>
        <v>x</v>
      </c>
      <c r="G12" s="82" t="str">
        <f>IF($D12="","x",IF('BH (3)'!$B$5=1,COUNTIFS(Lançamentos!$H$5:$H$1004,$D12,Lançamentos!$T$5:$T$1004,G$5,Lançamentos!$V$5:$V$1004,'BH (3)'!$C$4),COUNTIFS(Lançamentos!$H$5:$H$1004,$D12,Lançamentos!$U$5:$U$1004,G$5,Lançamentos!$W$5:$W$1004,'BH (3)'!$C$4)))</f>
        <v>x</v>
      </c>
      <c r="H12" s="82" t="str">
        <f>IF($D12="","x",IF('BH (3)'!$B$5=1,COUNTIFS(Lançamentos!$H$5:$H$1004,$D12,Lançamentos!$T$5:$T$1004,H$5,Lançamentos!$V$5:$V$1004,'BH (3)'!$C$4),COUNTIFS(Lançamentos!$H$5:$H$1004,$D12,Lançamentos!$U$5:$U$1004,H$5,Lançamentos!$W$5:$W$1004,'BH (3)'!$C$4)))</f>
        <v>x</v>
      </c>
      <c r="I12" s="82" t="str">
        <f>IF($D12="","x",IF('BH (3)'!$B$5=1,COUNTIFS(Lançamentos!$H$5:$H$1004,$D12,Lançamentos!$T$5:$T$1004,I$5,Lançamentos!$V$5:$V$1004,'BH (3)'!$C$4),COUNTIFS(Lançamentos!$H$5:$H$1004,$D12,Lançamentos!$U$5:$U$1004,I$5,Lançamentos!$W$5:$W$1004,'BH (3)'!$C$4)))</f>
        <v>x</v>
      </c>
      <c r="J12" s="82" t="str">
        <f>IF($D12="","x",IF('BH (3)'!$B$5=1,COUNTIFS(Lançamentos!$H$5:$H$1004,$D12,Lançamentos!$T$5:$T$1004,J$5,Lançamentos!$V$5:$V$1004,'BH (3)'!$C$4),COUNTIFS(Lançamentos!$H$5:$H$1004,$D12,Lançamentos!$U$5:$U$1004,J$5,Lançamentos!$W$5:$W$1004,'BH (3)'!$C$4)))</f>
        <v>x</v>
      </c>
      <c r="K12" s="82" t="str">
        <f>IF($D12="","x",IF('BH (3)'!$B$5=1,COUNTIFS(Lançamentos!$H$5:$H$1004,$D12,Lançamentos!$T$5:$T$1004,K$5,Lançamentos!$V$5:$V$1004,'BH (3)'!$C$4),COUNTIFS(Lançamentos!$H$5:$H$1004,$D12,Lançamentos!$U$5:$U$1004,K$5,Lançamentos!$W$5:$W$1004,'BH (3)'!$C$4)))</f>
        <v>x</v>
      </c>
      <c r="L12" s="82" t="str">
        <f>IF($D12="","x",IF('BH (3)'!$B$5=1,COUNTIFS(Lançamentos!$H$5:$H$1004,$D12,Lançamentos!$T$5:$T$1004,L$5,Lançamentos!$V$5:$V$1004,'BH (3)'!$C$4),COUNTIFS(Lançamentos!$H$5:$H$1004,$D12,Lançamentos!$U$5:$U$1004,L$5,Lançamentos!$W$5:$W$1004,'BH (3)'!$C$4)))</f>
        <v>x</v>
      </c>
      <c r="M12" s="82" t="str">
        <f>IF($D12="","x",IF('BH (3)'!$B$5=1,COUNTIFS(Lançamentos!$H$5:$H$1004,$D12,Lançamentos!$T$5:$T$1004,M$5,Lançamentos!$V$5:$V$1004,'BH (3)'!$C$4),COUNTIFS(Lançamentos!$H$5:$H$1004,$D12,Lançamentos!$U$5:$U$1004,M$5,Lançamentos!$W$5:$W$1004,'BH (3)'!$C$4)))</f>
        <v>x</v>
      </c>
      <c r="N12" s="82" t="str">
        <f>IF($D12="","x",IF('BH (3)'!$B$5=1,COUNTIFS(Lançamentos!$H$5:$H$1004,$D12,Lançamentos!$T$5:$T$1004,N$5,Lançamentos!$V$5:$V$1004,'BH (3)'!$C$4),COUNTIFS(Lançamentos!$H$5:$H$1004,$D12,Lançamentos!$U$5:$U$1004,N$5,Lançamentos!$W$5:$W$1004,'BH (3)'!$C$4)))</f>
        <v>x</v>
      </c>
      <c r="O12" s="82" t="str">
        <f>IF($D12="","x",IF('BH (3)'!$B$5=1,COUNTIFS(Lançamentos!$H$5:$H$1004,$D12,Lançamentos!$T$5:$T$1004,O$5,Lançamentos!$V$5:$V$1004,'BH (3)'!$C$4),COUNTIFS(Lançamentos!$H$5:$H$1004,$D12,Lançamentos!$U$5:$U$1004,O$5,Lançamentos!$W$5:$W$1004,'BH (3)'!$C$4)))</f>
        <v>x</v>
      </c>
      <c r="P12" s="82" t="str">
        <f>IF($D12="","x",IF('BH (3)'!$B$5=1,COUNTIFS(Lançamentos!$H$5:$H$1004,$D12,Lançamentos!$T$5:$T$1004,P$5,Lançamentos!$V$5:$V$1004,'BH (3)'!$C$4),COUNTIFS(Lançamentos!$H$5:$H$1004,$D12,Lançamentos!$U$5:$U$1004,P$5,Lançamentos!$W$5:$W$1004,'BH (3)'!$C$4)))</f>
        <v>x</v>
      </c>
      <c r="Q12" s="171" t="str">
        <f t="shared" si="0"/>
        <v/>
      </c>
    </row>
    <row r="13" spans="3:17" ht="45" customHeight="1" x14ac:dyDescent="0.25">
      <c r="C13" s="81">
        <v>7</v>
      </c>
      <c r="D13" s="170" t="str">
        <f>IF(Esp!D11="","",Esp!D11)</f>
        <v/>
      </c>
      <c r="E13" s="82" t="str">
        <f>IF($D13="","x",IF('BH (3)'!$B$5=1,COUNTIFS(Lançamentos!$H$5:$H$1004,$D13,Lançamentos!$T$5:$T$1004,E$5,Lançamentos!$V$5:$V$1004,'BH (3)'!$C$4),COUNTIFS(Lançamentos!$H$5:$H$1004,$D13,Lançamentos!$U$5:$U$1004,E$5,Lançamentos!$W$5:$W$1004,'BH (3)'!$C$4)))</f>
        <v>x</v>
      </c>
      <c r="F13" s="82" t="str">
        <f>IF($D13="","x",IF('BH (3)'!$B$5=1,COUNTIFS(Lançamentos!$H$5:$H$1004,$D13,Lançamentos!$T$5:$T$1004,F$5,Lançamentos!$V$5:$V$1004,'BH (3)'!$C$4),COUNTIFS(Lançamentos!$H$5:$H$1004,$D13,Lançamentos!$U$5:$U$1004,F$5,Lançamentos!$W$5:$W$1004,'BH (3)'!$C$4)))</f>
        <v>x</v>
      </c>
      <c r="G13" s="82" t="str">
        <f>IF($D13="","x",IF('BH (3)'!$B$5=1,COUNTIFS(Lançamentos!$H$5:$H$1004,$D13,Lançamentos!$T$5:$T$1004,G$5,Lançamentos!$V$5:$V$1004,'BH (3)'!$C$4),COUNTIFS(Lançamentos!$H$5:$H$1004,$D13,Lançamentos!$U$5:$U$1004,G$5,Lançamentos!$W$5:$W$1004,'BH (3)'!$C$4)))</f>
        <v>x</v>
      </c>
      <c r="H13" s="82" t="str">
        <f>IF($D13="","x",IF('BH (3)'!$B$5=1,COUNTIFS(Lançamentos!$H$5:$H$1004,$D13,Lançamentos!$T$5:$T$1004,H$5,Lançamentos!$V$5:$V$1004,'BH (3)'!$C$4),COUNTIFS(Lançamentos!$H$5:$H$1004,$D13,Lançamentos!$U$5:$U$1004,H$5,Lançamentos!$W$5:$W$1004,'BH (3)'!$C$4)))</f>
        <v>x</v>
      </c>
      <c r="I13" s="82" t="str">
        <f>IF($D13="","x",IF('BH (3)'!$B$5=1,COUNTIFS(Lançamentos!$H$5:$H$1004,$D13,Lançamentos!$T$5:$T$1004,I$5,Lançamentos!$V$5:$V$1004,'BH (3)'!$C$4),COUNTIFS(Lançamentos!$H$5:$H$1004,$D13,Lançamentos!$U$5:$U$1004,I$5,Lançamentos!$W$5:$W$1004,'BH (3)'!$C$4)))</f>
        <v>x</v>
      </c>
      <c r="J13" s="82" t="str">
        <f>IF($D13="","x",IF('BH (3)'!$B$5=1,COUNTIFS(Lançamentos!$H$5:$H$1004,$D13,Lançamentos!$T$5:$T$1004,J$5,Lançamentos!$V$5:$V$1004,'BH (3)'!$C$4),COUNTIFS(Lançamentos!$H$5:$H$1004,$D13,Lançamentos!$U$5:$U$1004,J$5,Lançamentos!$W$5:$W$1004,'BH (3)'!$C$4)))</f>
        <v>x</v>
      </c>
      <c r="K13" s="82" t="str">
        <f>IF($D13="","x",IF('BH (3)'!$B$5=1,COUNTIFS(Lançamentos!$H$5:$H$1004,$D13,Lançamentos!$T$5:$T$1004,K$5,Lançamentos!$V$5:$V$1004,'BH (3)'!$C$4),COUNTIFS(Lançamentos!$H$5:$H$1004,$D13,Lançamentos!$U$5:$U$1004,K$5,Lançamentos!$W$5:$W$1004,'BH (3)'!$C$4)))</f>
        <v>x</v>
      </c>
      <c r="L13" s="82" t="str">
        <f>IF($D13="","x",IF('BH (3)'!$B$5=1,COUNTIFS(Lançamentos!$H$5:$H$1004,$D13,Lançamentos!$T$5:$T$1004,L$5,Lançamentos!$V$5:$V$1004,'BH (3)'!$C$4),COUNTIFS(Lançamentos!$H$5:$H$1004,$D13,Lançamentos!$U$5:$U$1004,L$5,Lançamentos!$W$5:$W$1004,'BH (3)'!$C$4)))</f>
        <v>x</v>
      </c>
      <c r="M13" s="82" t="str">
        <f>IF($D13="","x",IF('BH (3)'!$B$5=1,COUNTIFS(Lançamentos!$H$5:$H$1004,$D13,Lançamentos!$T$5:$T$1004,M$5,Lançamentos!$V$5:$V$1004,'BH (3)'!$C$4),COUNTIFS(Lançamentos!$H$5:$H$1004,$D13,Lançamentos!$U$5:$U$1004,M$5,Lançamentos!$W$5:$W$1004,'BH (3)'!$C$4)))</f>
        <v>x</v>
      </c>
      <c r="N13" s="82" t="str">
        <f>IF($D13="","x",IF('BH (3)'!$B$5=1,COUNTIFS(Lançamentos!$H$5:$H$1004,$D13,Lançamentos!$T$5:$T$1004,N$5,Lançamentos!$V$5:$V$1004,'BH (3)'!$C$4),COUNTIFS(Lançamentos!$H$5:$H$1004,$D13,Lançamentos!$U$5:$U$1004,N$5,Lançamentos!$W$5:$W$1004,'BH (3)'!$C$4)))</f>
        <v>x</v>
      </c>
      <c r="O13" s="82" t="str">
        <f>IF($D13="","x",IF('BH (3)'!$B$5=1,COUNTIFS(Lançamentos!$H$5:$H$1004,$D13,Lançamentos!$T$5:$T$1004,O$5,Lançamentos!$V$5:$V$1004,'BH (3)'!$C$4),COUNTIFS(Lançamentos!$H$5:$H$1004,$D13,Lançamentos!$U$5:$U$1004,O$5,Lançamentos!$W$5:$W$1004,'BH (3)'!$C$4)))</f>
        <v>x</v>
      </c>
      <c r="P13" s="82" t="str">
        <f>IF($D13="","x",IF('BH (3)'!$B$5=1,COUNTIFS(Lançamentos!$H$5:$H$1004,$D13,Lançamentos!$T$5:$T$1004,P$5,Lançamentos!$V$5:$V$1004,'BH (3)'!$C$4),COUNTIFS(Lançamentos!$H$5:$H$1004,$D13,Lançamentos!$U$5:$U$1004,P$5,Lançamentos!$W$5:$W$1004,'BH (3)'!$C$4)))</f>
        <v>x</v>
      </c>
      <c r="Q13" s="171" t="str">
        <f t="shared" si="0"/>
        <v/>
      </c>
    </row>
    <row r="14" spans="3:17" ht="45" customHeight="1" x14ac:dyDescent="0.25">
      <c r="C14" s="81">
        <v>8</v>
      </c>
      <c r="D14" s="170" t="str">
        <f>IF(Esp!D12="","",Esp!D12)</f>
        <v/>
      </c>
      <c r="E14" s="82" t="str">
        <f>IF($D14="","x",IF('BH (3)'!$B$5=1,COUNTIFS(Lançamentos!$H$5:$H$1004,$D14,Lançamentos!$T$5:$T$1004,E$5,Lançamentos!$V$5:$V$1004,'BH (3)'!$C$4),COUNTIFS(Lançamentos!$H$5:$H$1004,$D14,Lançamentos!$U$5:$U$1004,E$5,Lançamentos!$W$5:$W$1004,'BH (3)'!$C$4)))</f>
        <v>x</v>
      </c>
      <c r="F14" s="82" t="str">
        <f>IF($D14="","x",IF('BH (3)'!$B$5=1,COUNTIFS(Lançamentos!$H$5:$H$1004,$D14,Lançamentos!$T$5:$T$1004,F$5,Lançamentos!$V$5:$V$1004,'BH (3)'!$C$4),COUNTIFS(Lançamentos!$H$5:$H$1004,$D14,Lançamentos!$U$5:$U$1004,F$5,Lançamentos!$W$5:$W$1004,'BH (3)'!$C$4)))</f>
        <v>x</v>
      </c>
      <c r="G14" s="82" t="str">
        <f>IF($D14="","x",IF('BH (3)'!$B$5=1,COUNTIFS(Lançamentos!$H$5:$H$1004,$D14,Lançamentos!$T$5:$T$1004,G$5,Lançamentos!$V$5:$V$1004,'BH (3)'!$C$4),COUNTIFS(Lançamentos!$H$5:$H$1004,$D14,Lançamentos!$U$5:$U$1004,G$5,Lançamentos!$W$5:$W$1004,'BH (3)'!$C$4)))</f>
        <v>x</v>
      </c>
      <c r="H14" s="82" t="str">
        <f>IF($D14="","x",IF('BH (3)'!$B$5=1,COUNTIFS(Lançamentos!$H$5:$H$1004,$D14,Lançamentos!$T$5:$T$1004,H$5,Lançamentos!$V$5:$V$1004,'BH (3)'!$C$4),COUNTIFS(Lançamentos!$H$5:$H$1004,$D14,Lançamentos!$U$5:$U$1004,H$5,Lançamentos!$W$5:$W$1004,'BH (3)'!$C$4)))</f>
        <v>x</v>
      </c>
      <c r="I14" s="82" t="str">
        <f>IF($D14="","x",IF('BH (3)'!$B$5=1,COUNTIFS(Lançamentos!$H$5:$H$1004,$D14,Lançamentos!$T$5:$T$1004,I$5,Lançamentos!$V$5:$V$1004,'BH (3)'!$C$4),COUNTIFS(Lançamentos!$H$5:$H$1004,$D14,Lançamentos!$U$5:$U$1004,I$5,Lançamentos!$W$5:$W$1004,'BH (3)'!$C$4)))</f>
        <v>x</v>
      </c>
      <c r="J14" s="82" t="str">
        <f>IF($D14="","x",IF('BH (3)'!$B$5=1,COUNTIFS(Lançamentos!$H$5:$H$1004,$D14,Lançamentos!$T$5:$T$1004,J$5,Lançamentos!$V$5:$V$1004,'BH (3)'!$C$4),COUNTIFS(Lançamentos!$H$5:$H$1004,$D14,Lançamentos!$U$5:$U$1004,J$5,Lançamentos!$W$5:$W$1004,'BH (3)'!$C$4)))</f>
        <v>x</v>
      </c>
      <c r="K14" s="82" t="str">
        <f>IF($D14="","x",IF('BH (3)'!$B$5=1,COUNTIFS(Lançamentos!$H$5:$H$1004,$D14,Lançamentos!$T$5:$T$1004,K$5,Lançamentos!$V$5:$V$1004,'BH (3)'!$C$4),COUNTIFS(Lançamentos!$H$5:$H$1004,$D14,Lançamentos!$U$5:$U$1004,K$5,Lançamentos!$W$5:$W$1004,'BH (3)'!$C$4)))</f>
        <v>x</v>
      </c>
      <c r="L14" s="82" t="str">
        <f>IF($D14="","x",IF('BH (3)'!$B$5=1,COUNTIFS(Lançamentos!$H$5:$H$1004,$D14,Lançamentos!$T$5:$T$1004,L$5,Lançamentos!$V$5:$V$1004,'BH (3)'!$C$4),COUNTIFS(Lançamentos!$H$5:$H$1004,$D14,Lançamentos!$U$5:$U$1004,L$5,Lançamentos!$W$5:$W$1004,'BH (3)'!$C$4)))</f>
        <v>x</v>
      </c>
      <c r="M14" s="82" t="str">
        <f>IF($D14="","x",IF('BH (3)'!$B$5=1,COUNTIFS(Lançamentos!$H$5:$H$1004,$D14,Lançamentos!$T$5:$T$1004,M$5,Lançamentos!$V$5:$V$1004,'BH (3)'!$C$4),COUNTIFS(Lançamentos!$H$5:$H$1004,$D14,Lançamentos!$U$5:$U$1004,M$5,Lançamentos!$W$5:$W$1004,'BH (3)'!$C$4)))</f>
        <v>x</v>
      </c>
      <c r="N14" s="82" t="str">
        <f>IF($D14="","x",IF('BH (3)'!$B$5=1,COUNTIFS(Lançamentos!$H$5:$H$1004,$D14,Lançamentos!$T$5:$T$1004,N$5,Lançamentos!$V$5:$V$1004,'BH (3)'!$C$4),COUNTIFS(Lançamentos!$H$5:$H$1004,$D14,Lançamentos!$U$5:$U$1004,N$5,Lançamentos!$W$5:$W$1004,'BH (3)'!$C$4)))</f>
        <v>x</v>
      </c>
      <c r="O14" s="82" t="str">
        <f>IF($D14="","x",IF('BH (3)'!$B$5=1,COUNTIFS(Lançamentos!$H$5:$H$1004,$D14,Lançamentos!$T$5:$T$1004,O$5,Lançamentos!$V$5:$V$1004,'BH (3)'!$C$4),COUNTIFS(Lançamentos!$H$5:$H$1004,$D14,Lançamentos!$U$5:$U$1004,O$5,Lançamentos!$W$5:$W$1004,'BH (3)'!$C$4)))</f>
        <v>x</v>
      </c>
      <c r="P14" s="82" t="str">
        <f>IF($D14="","x",IF('BH (3)'!$B$5=1,COUNTIFS(Lançamentos!$H$5:$H$1004,$D14,Lançamentos!$T$5:$T$1004,P$5,Lançamentos!$V$5:$V$1004,'BH (3)'!$C$4),COUNTIFS(Lançamentos!$H$5:$H$1004,$D14,Lançamentos!$U$5:$U$1004,P$5,Lançamentos!$W$5:$W$1004,'BH (3)'!$C$4)))</f>
        <v>x</v>
      </c>
      <c r="Q14" s="171" t="str">
        <f t="shared" si="0"/>
        <v/>
      </c>
    </row>
    <row r="15" spans="3:17" ht="45" customHeight="1" x14ac:dyDescent="0.25">
      <c r="C15" s="81">
        <v>9</v>
      </c>
      <c r="D15" s="170" t="str">
        <f>IF(Esp!D13="","",Esp!D13)</f>
        <v/>
      </c>
      <c r="E15" s="82" t="str">
        <f>IF($D15="","x",IF('BH (3)'!$B$5=1,COUNTIFS(Lançamentos!$H$5:$H$1004,$D15,Lançamentos!$T$5:$T$1004,E$5,Lançamentos!$V$5:$V$1004,'BH (3)'!$C$4),COUNTIFS(Lançamentos!$H$5:$H$1004,$D15,Lançamentos!$U$5:$U$1004,E$5,Lançamentos!$W$5:$W$1004,'BH (3)'!$C$4)))</f>
        <v>x</v>
      </c>
      <c r="F15" s="82" t="str">
        <f>IF($D15="","x",IF('BH (3)'!$B$5=1,COUNTIFS(Lançamentos!$H$5:$H$1004,$D15,Lançamentos!$T$5:$T$1004,F$5,Lançamentos!$V$5:$V$1004,'BH (3)'!$C$4),COUNTIFS(Lançamentos!$H$5:$H$1004,$D15,Lançamentos!$U$5:$U$1004,F$5,Lançamentos!$W$5:$W$1004,'BH (3)'!$C$4)))</f>
        <v>x</v>
      </c>
      <c r="G15" s="82" t="str">
        <f>IF($D15="","x",IF('BH (3)'!$B$5=1,COUNTIFS(Lançamentos!$H$5:$H$1004,$D15,Lançamentos!$T$5:$T$1004,G$5,Lançamentos!$V$5:$V$1004,'BH (3)'!$C$4),COUNTIFS(Lançamentos!$H$5:$H$1004,$D15,Lançamentos!$U$5:$U$1004,G$5,Lançamentos!$W$5:$W$1004,'BH (3)'!$C$4)))</f>
        <v>x</v>
      </c>
      <c r="H15" s="82" t="str">
        <f>IF($D15="","x",IF('BH (3)'!$B$5=1,COUNTIFS(Lançamentos!$H$5:$H$1004,$D15,Lançamentos!$T$5:$T$1004,H$5,Lançamentos!$V$5:$V$1004,'BH (3)'!$C$4),COUNTIFS(Lançamentos!$H$5:$H$1004,$D15,Lançamentos!$U$5:$U$1004,H$5,Lançamentos!$W$5:$W$1004,'BH (3)'!$C$4)))</f>
        <v>x</v>
      </c>
      <c r="I15" s="82" t="str">
        <f>IF($D15="","x",IF('BH (3)'!$B$5=1,COUNTIFS(Lançamentos!$H$5:$H$1004,$D15,Lançamentos!$T$5:$T$1004,I$5,Lançamentos!$V$5:$V$1004,'BH (3)'!$C$4),COUNTIFS(Lançamentos!$H$5:$H$1004,$D15,Lançamentos!$U$5:$U$1004,I$5,Lançamentos!$W$5:$W$1004,'BH (3)'!$C$4)))</f>
        <v>x</v>
      </c>
      <c r="J15" s="82" t="str">
        <f>IF($D15="","x",IF('BH (3)'!$B$5=1,COUNTIFS(Lançamentos!$H$5:$H$1004,$D15,Lançamentos!$T$5:$T$1004,J$5,Lançamentos!$V$5:$V$1004,'BH (3)'!$C$4),COUNTIFS(Lançamentos!$H$5:$H$1004,$D15,Lançamentos!$U$5:$U$1004,J$5,Lançamentos!$W$5:$W$1004,'BH (3)'!$C$4)))</f>
        <v>x</v>
      </c>
      <c r="K15" s="82" t="str">
        <f>IF($D15="","x",IF('BH (3)'!$B$5=1,COUNTIFS(Lançamentos!$H$5:$H$1004,$D15,Lançamentos!$T$5:$T$1004,K$5,Lançamentos!$V$5:$V$1004,'BH (3)'!$C$4),COUNTIFS(Lançamentos!$H$5:$H$1004,$D15,Lançamentos!$U$5:$U$1004,K$5,Lançamentos!$W$5:$W$1004,'BH (3)'!$C$4)))</f>
        <v>x</v>
      </c>
      <c r="L15" s="82" t="str">
        <f>IF($D15="","x",IF('BH (3)'!$B$5=1,COUNTIFS(Lançamentos!$H$5:$H$1004,$D15,Lançamentos!$T$5:$T$1004,L$5,Lançamentos!$V$5:$V$1004,'BH (3)'!$C$4),COUNTIFS(Lançamentos!$H$5:$H$1004,$D15,Lançamentos!$U$5:$U$1004,L$5,Lançamentos!$W$5:$W$1004,'BH (3)'!$C$4)))</f>
        <v>x</v>
      </c>
      <c r="M15" s="82" t="str">
        <f>IF($D15="","x",IF('BH (3)'!$B$5=1,COUNTIFS(Lançamentos!$H$5:$H$1004,$D15,Lançamentos!$T$5:$T$1004,M$5,Lançamentos!$V$5:$V$1004,'BH (3)'!$C$4),COUNTIFS(Lançamentos!$H$5:$H$1004,$D15,Lançamentos!$U$5:$U$1004,M$5,Lançamentos!$W$5:$W$1004,'BH (3)'!$C$4)))</f>
        <v>x</v>
      </c>
      <c r="N15" s="82" t="str">
        <f>IF($D15="","x",IF('BH (3)'!$B$5=1,COUNTIFS(Lançamentos!$H$5:$H$1004,$D15,Lançamentos!$T$5:$T$1004,N$5,Lançamentos!$V$5:$V$1004,'BH (3)'!$C$4),COUNTIFS(Lançamentos!$H$5:$H$1004,$D15,Lançamentos!$U$5:$U$1004,N$5,Lançamentos!$W$5:$W$1004,'BH (3)'!$C$4)))</f>
        <v>x</v>
      </c>
      <c r="O15" s="82" t="str">
        <f>IF($D15="","x",IF('BH (3)'!$B$5=1,COUNTIFS(Lançamentos!$H$5:$H$1004,$D15,Lançamentos!$T$5:$T$1004,O$5,Lançamentos!$V$5:$V$1004,'BH (3)'!$C$4),COUNTIFS(Lançamentos!$H$5:$H$1004,$D15,Lançamentos!$U$5:$U$1004,O$5,Lançamentos!$W$5:$W$1004,'BH (3)'!$C$4)))</f>
        <v>x</v>
      </c>
      <c r="P15" s="82" t="str">
        <f>IF($D15="","x",IF('BH (3)'!$B$5=1,COUNTIFS(Lançamentos!$H$5:$H$1004,$D15,Lançamentos!$T$5:$T$1004,P$5,Lançamentos!$V$5:$V$1004,'BH (3)'!$C$4),COUNTIFS(Lançamentos!$H$5:$H$1004,$D15,Lançamentos!$U$5:$U$1004,P$5,Lançamentos!$W$5:$W$1004,'BH (3)'!$C$4)))</f>
        <v>x</v>
      </c>
      <c r="Q15" s="171" t="str">
        <f t="shared" si="0"/>
        <v/>
      </c>
    </row>
    <row r="16" spans="3:17" ht="45" customHeight="1" x14ac:dyDescent="0.25">
      <c r="C16" s="81">
        <v>10</v>
      </c>
      <c r="D16" s="170" t="str">
        <f>IF(Esp!D14="","",Esp!D14)</f>
        <v/>
      </c>
      <c r="E16" s="82" t="str">
        <f>IF($D16="","x",IF('BH (3)'!$B$5=1,COUNTIFS(Lançamentos!$H$5:$H$1004,$D16,Lançamentos!$T$5:$T$1004,E$5,Lançamentos!$V$5:$V$1004,'BH (3)'!$C$4),COUNTIFS(Lançamentos!$H$5:$H$1004,$D16,Lançamentos!$U$5:$U$1004,E$5,Lançamentos!$W$5:$W$1004,'BH (3)'!$C$4)))</f>
        <v>x</v>
      </c>
      <c r="F16" s="82" t="str">
        <f>IF($D16="","x",IF('BH (3)'!$B$5=1,COUNTIFS(Lançamentos!$H$5:$H$1004,$D16,Lançamentos!$T$5:$T$1004,F$5,Lançamentos!$V$5:$V$1004,'BH (3)'!$C$4),COUNTIFS(Lançamentos!$H$5:$H$1004,$D16,Lançamentos!$U$5:$U$1004,F$5,Lançamentos!$W$5:$W$1004,'BH (3)'!$C$4)))</f>
        <v>x</v>
      </c>
      <c r="G16" s="82" t="str">
        <f>IF($D16="","x",IF('BH (3)'!$B$5=1,COUNTIFS(Lançamentos!$H$5:$H$1004,$D16,Lançamentos!$T$5:$T$1004,G$5,Lançamentos!$V$5:$V$1004,'BH (3)'!$C$4),COUNTIFS(Lançamentos!$H$5:$H$1004,$D16,Lançamentos!$U$5:$U$1004,G$5,Lançamentos!$W$5:$W$1004,'BH (3)'!$C$4)))</f>
        <v>x</v>
      </c>
      <c r="H16" s="82" t="str">
        <f>IF($D16="","x",IF('BH (3)'!$B$5=1,COUNTIFS(Lançamentos!$H$5:$H$1004,$D16,Lançamentos!$T$5:$T$1004,H$5,Lançamentos!$V$5:$V$1004,'BH (3)'!$C$4),COUNTIFS(Lançamentos!$H$5:$H$1004,$D16,Lançamentos!$U$5:$U$1004,H$5,Lançamentos!$W$5:$W$1004,'BH (3)'!$C$4)))</f>
        <v>x</v>
      </c>
      <c r="I16" s="82" t="str">
        <f>IF($D16="","x",IF('BH (3)'!$B$5=1,COUNTIFS(Lançamentos!$H$5:$H$1004,$D16,Lançamentos!$T$5:$T$1004,I$5,Lançamentos!$V$5:$V$1004,'BH (3)'!$C$4),COUNTIFS(Lançamentos!$H$5:$H$1004,$D16,Lançamentos!$U$5:$U$1004,I$5,Lançamentos!$W$5:$W$1004,'BH (3)'!$C$4)))</f>
        <v>x</v>
      </c>
      <c r="J16" s="82" t="str">
        <f>IF($D16="","x",IF('BH (3)'!$B$5=1,COUNTIFS(Lançamentos!$H$5:$H$1004,$D16,Lançamentos!$T$5:$T$1004,J$5,Lançamentos!$V$5:$V$1004,'BH (3)'!$C$4),COUNTIFS(Lançamentos!$H$5:$H$1004,$D16,Lançamentos!$U$5:$U$1004,J$5,Lançamentos!$W$5:$W$1004,'BH (3)'!$C$4)))</f>
        <v>x</v>
      </c>
      <c r="K16" s="82" t="str">
        <f>IF($D16="","x",IF('BH (3)'!$B$5=1,COUNTIFS(Lançamentos!$H$5:$H$1004,$D16,Lançamentos!$T$5:$T$1004,K$5,Lançamentos!$V$5:$V$1004,'BH (3)'!$C$4),COUNTIFS(Lançamentos!$H$5:$H$1004,$D16,Lançamentos!$U$5:$U$1004,K$5,Lançamentos!$W$5:$W$1004,'BH (3)'!$C$4)))</f>
        <v>x</v>
      </c>
      <c r="L16" s="82" t="str">
        <f>IF($D16="","x",IF('BH (3)'!$B$5=1,COUNTIFS(Lançamentos!$H$5:$H$1004,$D16,Lançamentos!$T$5:$T$1004,L$5,Lançamentos!$V$5:$V$1004,'BH (3)'!$C$4),COUNTIFS(Lançamentos!$H$5:$H$1004,$D16,Lançamentos!$U$5:$U$1004,L$5,Lançamentos!$W$5:$W$1004,'BH (3)'!$C$4)))</f>
        <v>x</v>
      </c>
      <c r="M16" s="82" t="str">
        <f>IF($D16="","x",IF('BH (3)'!$B$5=1,COUNTIFS(Lançamentos!$H$5:$H$1004,$D16,Lançamentos!$T$5:$T$1004,M$5,Lançamentos!$V$5:$V$1004,'BH (3)'!$C$4),COUNTIFS(Lançamentos!$H$5:$H$1004,$D16,Lançamentos!$U$5:$U$1004,M$5,Lançamentos!$W$5:$W$1004,'BH (3)'!$C$4)))</f>
        <v>x</v>
      </c>
      <c r="N16" s="82" t="str">
        <f>IF($D16="","x",IF('BH (3)'!$B$5=1,COUNTIFS(Lançamentos!$H$5:$H$1004,$D16,Lançamentos!$T$5:$T$1004,N$5,Lançamentos!$V$5:$V$1004,'BH (3)'!$C$4),COUNTIFS(Lançamentos!$H$5:$H$1004,$D16,Lançamentos!$U$5:$U$1004,N$5,Lançamentos!$W$5:$W$1004,'BH (3)'!$C$4)))</f>
        <v>x</v>
      </c>
      <c r="O16" s="82" t="str">
        <f>IF($D16="","x",IF('BH (3)'!$B$5=1,COUNTIFS(Lançamentos!$H$5:$H$1004,$D16,Lançamentos!$T$5:$T$1004,O$5,Lançamentos!$V$5:$V$1004,'BH (3)'!$C$4),COUNTIFS(Lançamentos!$H$5:$H$1004,$D16,Lançamentos!$U$5:$U$1004,O$5,Lançamentos!$W$5:$W$1004,'BH (3)'!$C$4)))</f>
        <v>x</v>
      </c>
      <c r="P16" s="82" t="str">
        <f>IF($D16="","x",IF('BH (3)'!$B$5=1,COUNTIFS(Lançamentos!$H$5:$H$1004,$D16,Lançamentos!$T$5:$T$1004,P$5,Lançamentos!$V$5:$V$1004,'BH (3)'!$C$4),COUNTIFS(Lançamentos!$H$5:$H$1004,$D16,Lançamentos!$U$5:$U$1004,P$5,Lançamentos!$W$5:$W$1004,'BH (3)'!$C$4)))</f>
        <v>x</v>
      </c>
      <c r="Q16" s="171" t="str">
        <f t="shared" si="0"/>
        <v/>
      </c>
    </row>
    <row r="17" spans="3:17" ht="45" customHeight="1" x14ac:dyDescent="0.25">
      <c r="C17" s="81">
        <v>11</v>
      </c>
      <c r="D17" s="170" t="str">
        <f>IF(Esp!D15="","",Esp!D15)</f>
        <v/>
      </c>
      <c r="E17" s="82" t="str">
        <f>IF($D17="","x",IF('BH (3)'!$B$5=1,COUNTIFS(Lançamentos!$H$5:$H$1004,$D17,Lançamentos!$T$5:$T$1004,E$5,Lançamentos!$V$5:$V$1004,'BH (3)'!$C$4),COUNTIFS(Lançamentos!$H$5:$H$1004,$D17,Lançamentos!$U$5:$U$1004,E$5,Lançamentos!$W$5:$W$1004,'BH (3)'!$C$4)))</f>
        <v>x</v>
      </c>
      <c r="F17" s="82" t="str">
        <f>IF($D17="","x",IF('BH (3)'!$B$5=1,COUNTIFS(Lançamentos!$H$5:$H$1004,$D17,Lançamentos!$T$5:$T$1004,F$5,Lançamentos!$V$5:$V$1004,'BH (3)'!$C$4),COUNTIFS(Lançamentos!$H$5:$H$1004,$D17,Lançamentos!$U$5:$U$1004,F$5,Lançamentos!$W$5:$W$1004,'BH (3)'!$C$4)))</f>
        <v>x</v>
      </c>
      <c r="G17" s="82" t="str">
        <f>IF($D17="","x",IF('BH (3)'!$B$5=1,COUNTIFS(Lançamentos!$H$5:$H$1004,$D17,Lançamentos!$T$5:$T$1004,G$5,Lançamentos!$V$5:$V$1004,'BH (3)'!$C$4),COUNTIFS(Lançamentos!$H$5:$H$1004,$D17,Lançamentos!$U$5:$U$1004,G$5,Lançamentos!$W$5:$W$1004,'BH (3)'!$C$4)))</f>
        <v>x</v>
      </c>
      <c r="H17" s="82" t="str">
        <f>IF($D17="","x",IF('BH (3)'!$B$5=1,COUNTIFS(Lançamentos!$H$5:$H$1004,$D17,Lançamentos!$T$5:$T$1004,H$5,Lançamentos!$V$5:$V$1004,'BH (3)'!$C$4),COUNTIFS(Lançamentos!$H$5:$H$1004,$D17,Lançamentos!$U$5:$U$1004,H$5,Lançamentos!$W$5:$W$1004,'BH (3)'!$C$4)))</f>
        <v>x</v>
      </c>
      <c r="I17" s="82" t="str">
        <f>IF($D17="","x",IF('BH (3)'!$B$5=1,COUNTIFS(Lançamentos!$H$5:$H$1004,$D17,Lançamentos!$T$5:$T$1004,I$5,Lançamentos!$V$5:$V$1004,'BH (3)'!$C$4),COUNTIFS(Lançamentos!$H$5:$H$1004,$D17,Lançamentos!$U$5:$U$1004,I$5,Lançamentos!$W$5:$W$1004,'BH (3)'!$C$4)))</f>
        <v>x</v>
      </c>
      <c r="J17" s="82" t="str">
        <f>IF($D17="","x",IF('BH (3)'!$B$5=1,COUNTIFS(Lançamentos!$H$5:$H$1004,$D17,Lançamentos!$T$5:$T$1004,J$5,Lançamentos!$V$5:$V$1004,'BH (3)'!$C$4),COUNTIFS(Lançamentos!$H$5:$H$1004,$D17,Lançamentos!$U$5:$U$1004,J$5,Lançamentos!$W$5:$W$1004,'BH (3)'!$C$4)))</f>
        <v>x</v>
      </c>
      <c r="K17" s="82" t="str">
        <f>IF($D17="","x",IF('BH (3)'!$B$5=1,COUNTIFS(Lançamentos!$H$5:$H$1004,$D17,Lançamentos!$T$5:$T$1004,K$5,Lançamentos!$V$5:$V$1004,'BH (3)'!$C$4),COUNTIFS(Lançamentos!$H$5:$H$1004,$D17,Lançamentos!$U$5:$U$1004,K$5,Lançamentos!$W$5:$W$1004,'BH (3)'!$C$4)))</f>
        <v>x</v>
      </c>
      <c r="L17" s="82" t="str">
        <f>IF($D17="","x",IF('BH (3)'!$B$5=1,COUNTIFS(Lançamentos!$H$5:$H$1004,$D17,Lançamentos!$T$5:$T$1004,L$5,Lançamentos!$V$5:$V$1004,'BH (3)'!$C$4),COUNTIFS(Lançamentos!$H$5:$H$1004,$D17,Lançamentos!$U$5:$U$1004,L$5,Lançamentos!$W$5:$W$1004,'BH (3)'!$C$4)))</f>
        <v>x</v>
      </c>
      <c r="M17" s="82" t="str">
        <f>IF($D17="","x",IF('BH (3)'!$B$5=1,COUNTIFS(Lançamentos!$H$5:$H$1004,$D17,Lançamentos!$T$5:$T$1004,M$5,Lançamentos!$V$5:$V$1004,'BH (3)'!$C$4),COUNTIFS(Lançamentos!$H$5:$H$1004,$D17,Lançamentos!$U$5:$U$1004,M$5,Lançamentos!$W$5:$W$1004,'BH (3)'!$C$4)))</f>
        <v>x</v>
      </c>
      <c r="N17" s="82" t="str">
        <f>IF($D17="","x",IF('BH (3)'!$B$5=1,COUNTIFS(Lançamentos!$H$5:$H$1004,$D17,Lançamentos!$T$5:$T$1004,N$5,Lançamentos!$V$5:$V$1004,'BH (3)'!$C$4),COUNTIFS(Lançamentos!$H$5:$H$1004,$D17,Lançamentos!$U$5:$U$1004,N$5,Lançamentos!$W$5:$W$1004,'BH (3)'!$C$4)))</f>
        <v>x</v>
      </c>
      <c r="O17" s="82" t="str">
        <f>IF($D17="","x",IF('BH (3)'!$B$5=1,COUNTIFS(Lançamentos!$H$5:$H$1004,$D17,Lançamentos!$T$5:$T$1004,O$5,Lançamentos!$V$5:$V$1004,'BH (3)'!$C$4),COUNTIFS(Lançamentos!$H$5:$H$1004,$D17,Lançamentos!$U$5:$U$1004,O$5,Lançamentos!$W$5:$W$1004,'BH (3)'!$C$4)))</f>
        <v>x</v>
      </c>
      <c r="P17" s="82" t="str">
        <f>IF($D17="","x",IF('BH (3)'!$B$5=1,COUNTIFS(Lançamentos!$H$5:$H$1004,$D17,Lançamentos!$T$5:$T$1004,P$5,Lançamentos!$V$5:$V$1004,'BH (3)'!$C$4),COUNTIFS(Lançamentos!$H$5:$H$1004,$D17,Lançamentos!$U$5:$U$1004,P$5,Lançamentos!$W$5:$W$1004,'BH (3)'!$C$4)))</f>
        <v>x</v>
      </c>
      <c r="Q17" s="171" t="str">
        <f t="shared" si="0"/>
        <v/>
      </c>
    </row>
    <row r="18" spans="3:17" ht="45" customHeight="1" x14ac:dyDescent="0.25">
      <c r="C18" s="81">
        <v>12</v>
      </c>
      <c r="D18" s="170" t="str">
        <f>IF(Esp!D16="","",Esp!D16)</f>
        <v/>
      </c>
      <c r="E18" s="82" t="str">
        <f>IF($D18="","x",IF('BH (3)'!$B$5=1,COUNTIFS(Lançamentos!$H$5:$H$1004,$D18,Lançamentos!$T$5:$T$1004,E$5,Lançamentos!$V$5:$V$1004,'BH (3)'!$C$4),COUNTIFS(Lançamentos!$H$5:$H$1004,$D18,Lançamentos!$U$5:$U$1004,E$5,Lançamentos!$W$5:$W$1004,'BH (3)'!$C$4)))</f>
        <v>x</v>
      </c>
      <c r="F18" s="82" t="str">
        <f>IF($D18="","x",IF('BH (3)'!$B$5=1,COUNTIFS(Lançamentos!$H$5:$H$1004,$D18,Lançamentos!$T$5:$T$1004,F$5,Lançamentos!$V$5:$V$1004,'BH (3)'!$C$4),COUNTIFS(Lançamentos!$H$5:$H$1004,$D18,Lançamentos!$U$5:$U$1004,F$5,Lançamentos!$W$5:$W$1004,'BH (3)'!$C$4)))</f>
        <v>x</v>
      </c>
      <c r="G18" s="82" t="str">
        <f>IF($D18="","x",IF('BH (3)'!$B$5=1,COUNTIFS(Lançamentos!$H$5:$H$1004,$D18,Lançamentos!$T$5:$T$1004,G$5,Lançamentos!$V$5:$V$1004,'BH (3)'!$C$4),COUNTIFS(Lançamentos!$H$5:$H$1004,$D18,Lançamentos!$U$5:$U$1004,G$5,Lançamentos!$W$5:$W$1004,'BH (3)'!$C$4)))</f>
        <v>x</v>
      </c>
      <c r="H18" s="82" t="str">
        <f>IF($D18="","x",IF('BH (3)'!$B$5=1,COUNTIFS(Lançamentos!$H$5:$H$1004,$D18,Lançamentos!$T$5:$T$1004,H$5,Lançamentos!$V$5:$V$1004,'BH (3)'!$C$4),COUNTIFS(Lançamentos!$H$5:$H$1004,$D18,Lançamentos!$U$5:$U$1004,H$5,Lançamentos!$W$5:$W$1004,'BH (3)'!$C$4)))</f>
        <v>x</v>
      </c>
      <c r="I18" s="82" t="str">
        <f>IF($D18="","x",IF('BH (3)'!$B$5=1,COUNTIFS(Lançamentos!$H$5:$H$1004,$D18,Lançamentos!$T$5:$T$1004,I$5,Lançamentos!$V$5:$V$1004,'BH (3)'!$C$4),COUNTIFS(Lançamentos!$H$5:$H$1004,$D18,Lançamentos!$U$5:$U$1004,I$5,Lançamentos!$W$5:$W$1004,'BH (3)'!$C$4)))</f>
        <v>x</v>
      </c>
      <c r="J18" s="82" t="str">
        <f>IF($D18="","x",IF('BH (3)'!$B$5=1,COUNTIFS(Lançamentos!$H$5:$H$1004,$D18,Lançamentos!$T$5:$T$1004,J$5,Lançamentos!$V$5:$V$1004,'BH (3)'!$C$4),COUNTIFS(Lançamentos!$H$5:$H$1004,$D18,Lançamentos!$U$5:$U$1004,J$5,Lançamentos!$W$5:$W$1004,'BH (3)'!$C$4)))</f>
        <v>x</v>
      </c>
      <c r="K18" s="82" t="str">
        <f>IF($D18="","x",IF('BH (3)'!$B$5=1,COUNTIFS(Lançamentos!$H$5:$H$1004,$D18,Lançamentos!$T$5:$T$1004,K$5,Lançamentos!$V$5:$V$1004,'BH (3)'!$C$4),COUNTIFS(Lançamentos!$H$5:$H$1004,$D18,Lançamentos!$U$5:$U$1004,K$5,Lançamentos!$W$5:$W$1004,'BH (3)'!$C$4)))</f>
        <v>x</v>
      </c>
      <c r="L18" s="82" t="str">
        <f>IF($D18="","x",IF('BH (3)'!$B$5=1,COUNTIFS(Lançamentos!$H$5:$H$1004,$D18,Lançamentos!$T$5:$T$1004,L$5,Lançamentos!$V$5:$V$1004,'BH (3)'!$C$4),COUNTIFS(Lançamentos!$H$5:$H$1004,$D18,Lançamentos!$U$5:$U$1004,L$5,Lançamentos!$W$5:$W$1004,'BH (3)'!$C$4)))</f>
        <v>x</v>
      </c>
      <c r="M18" s="82" t="str">
        <f>IF($D18="","x",IF('BH (3)'!$B$5=1,COUNTIFS(Lançamentos!$H$5:$H$1004,$D18,Lançamentos!$T$5:$T$1004,M$5,Lançamentos!$V$5:$V$1004,'BH (3)'!$C$4),COUNTIFS(Lançamentos!$H$5:$H$1004,$D18,Lançamentos!$U$5:$U$1004,M$5,Lançamentos!$W$5:$W$1004,'BH (3)'!$C$4)))</f>
        <v>x</v>
      </c>
      <c r="N18" s="82" t="str">
        <f>IF($D18="","x",IF('BH (3)'!$B$5=1,COUNTIFS(Lançamentos!$H$5:$H$1004,$D18,Lançamentos!$T$5:$T$1004,N$5,Lançamentos!$V$5:$V$1004,'BH (3)'!$C$4),COUNTIFS(Lançamentos!$H$5:$H$1004,$D18,Lançamentos!$U$5:$U$1004,N$5,Lançamentos!$W$5:$W$1004,'BH (3)'!$C$4)))</f>
        <v>x</v>
      </c>
      <c r="O18" s="82" t="str">
        <f>IF($D18="","x",IF('BH (3)'!$B$5=1,COUNTIFS(Lançamentos!$H$5:$H$1004,$D18,Lançamentos!$T$5:$T$1004,O$5,Lançamentos!$V$5:$V$1004,'BH (3)'!$C$4),COUNTIFS(Lançamentos!$H$5:$H$1004,$D18,Lançamentos!$U$5:$U$1004,O$5,Lançamentos!$W$5:$W$1004,'BH (3)'!$C$4)))</f>
        <v>x</v>
      </c>
      <c r="P18" s="82" t="str">
        <f>IF($D18="","x",IF('BH (3)'!$B$5=1,COUNTIFS(Lançamentos!$H$5:$H$1004,$D18,Lançamentos!$T$5:$T$1004,P$5,Lançamentos!$V$5:$V$1004,'BH (3)'!$C$4),COUNTIFS(Lançamentos!$H$5:$H$1004,$D18,Lançamentos!$U$5:$U$1004,P$5,Lançamentos!$W$5:$W$1004,'BH (3)'!$C$4)))</f>
        <v>x</v>
      </c>
      <c r="Q18" s="171" t="str">
        <f t="shared" si="0"/>
        <v/>
      </c>
    </row>
    <row r="19" spans="3:17" ht="45" customHeight="1" x14ac:dyDescent="0.25">
      <c r="C19" s="81">
        <v>13</v>
      </c>
      <c r="D19" s="170" t="str">
        <f>IF(Esp!D17="","",Esp!D17)</f>
        <v/>
      </c>
      <c r="E19" s="82" t="str">
        <f>IF($D19="","x",IF('BH (3)'!$B$5=1,COUNTIFS(Lançamentos!$H$5:$H$1004,$D19,Lançamentos!$T$5:$T$1004,E$5,Lançamentos!$V$5:$V$1004,'BH (3)'!$C$4),COUNTIFS(Lançamentos!$H$5:$H$1004,$D19,Lançamentos!$U$5:$U$1004,E$5,Lançamentos!$W$5:$W$1004,'BH (3)'!$C$4)))</f>
        <v>x</v>
      </c>
      <c r="F19" s="82" t="str">
        <f>IF($D19="","x",IF('BH (3)'!$B$5=1,COUNTIFS(Lançamentos!$H$5:$H$1004,$D19,Lançamentos!$T$5:$T$1004,F$5,Lançamentos!$V$5:$V$1004,'BH (3)'!$C$4),COUNTIFS(Lançamentos!$H$5:$H$1004,$D19,Lançamentos!$U$5:$U$1004,F$5,Lançamentos!$W$5:$W$1004,'BH (3)'!$C$4)))</f>
        <v>x</v>
      </c>
      <c r="G19" s="82" t="str">
        <f>IF($D19="","x",IF('BH (3)'!$B$5=1,COUNTIFS(Lançamentos!$H$5:$H$1004,$D19,Lançamentos!$T$5:$T$1004,G$5,Lançamentos!$V$5:$V$1004,'BH (3)'!$C$4),COUNTIFS(Lançamentos!$H$5:$H$1004,$D19,Lançamentos!$U$5:$U$1004,G$5,Lançamentos!$W$5:$W$1004,'BH (3)'!$C$4)))</f>
        <v>x</v>
      </c>
      <c r="H19" s="82" t="str">
        <f>IF($D19="","x",IF('BH (3)'!$B$5=1,COUNTIFS(Lançamentos!$H$5:$H$1004,$D19,Lançamentos!$T$5:$T$1004,H$5,Lançamentos!$V$5:$V$1004,'BH (3)'!$C$4),COUNTIFS(Lançamentos!$H$5:$H$1004,$D19,Lançamentos!$U$5:$U$1004,H$5,Lançamentos!$W$5:$W$1004,'BH (3)'!$C$4)))</f>
        <v>x</v>
      </c>
      <c r="I19" s="82" t="str">
        <f>IF($D19="","x",IF('BH (3)'!$B$5=1,COUNTIFS(Lançamentos!$H$5:$H$1004,$D19,Lançamentos!$T$5:$T$1004,I$5,Lançamentos!$V$5:$V$1004,'BH (3)'!$C$4),COUNTIFS(Lançamentos!$H$5:$H$1004,$D19,Lançamentos!$U$5:$U$1004,I$5,Lançamentos!$W$5:$W$1004,'BH (3)'!$C$4)))</f>
        <v>x</v>
      </c>
      <c r="J19" s="82" t="str">
        <f>IF($D19="","x",IF('BH (3)'!$B$5=1,COUNTIFS(Lançamentos!$H$5:$H$1004,$D19,Lançamentos!$T$5:$T$1004,J$5,Lançamentos!$V$5:$V$1004,'BH (3)'!$C$4),COUNTIFS(Lançamentos!$H$5:$H$1004,$D19,Lançamentos!$U$5:$U$1004,J$5,Lançamentos!$W$5:$W$1004,'BH (3)'!$C$4)))</f>
        <v>x</v>
      </c>
      <c r="K19" s="82" t="str">
        <f>IF($D19="","x",IF('BH (3)'!$B$5=1,COUNTIFS(Lançamentos!$H$5:$H$1004,$D19,Lançamentos!$T$5:$T$1004,K$5,Lançamentos!$V$5:$V$1004,'BH (3)'!$C$4),COUNTIFS(Lançamentos!$H$5:$H$1004,$D19,Lançamentos!$U$5:$U$1004,K$5,Lançamentos!$W$5:$W$1004,'BH (3)'!$C$4)))</f>
        <v>x</v>
      </c>
      <c r="L19" s="82" t="str">
        <f>IF($D19="","x",IF('BH (3)'!$B$5=1,COUNTIFS(Lançamentos!$H$5:$H$1004,$D19,Lançamentos!$T$5:$T$1004,L$5,Lançamentos!$V$5:$V$1004,'BH (3)'!$C$4),COUNTIFS(Lançamentos!$H$5:$H$1004,$D19,Lançamentos!$U$5:$U$1004,L$5,Lançamentos!$W$5:$W$1004,'BH (3)'!$C$4)))</f>
        <v>x</v>
      </c>
      <c r="M19" s="82" t="str">
        <f>IF($D19="","x",IF('BH (3)'!$B$5=1,COUNTIFS(Lançamentos!$H$5:$H$1004,$D19,Lançamentos!$T$5:$T$1004,M$5,Lançamentos!$V$5:$V$1004,'BH (3)'!$C$4),COUNTIFS(Lançamentos!$H$5:$H$1004,$D19,Lançamentos!$U$5:$U$1004,M$5,Lançamentos!$W$5:$W$1004,'BH (3)'!$C$4)))</f>
        <v>x</v>
      </c>
      <c r="N19" s="82" t="str">
        <f>IF($D19="","x",IF('BH (3)'!$B$5=1,COUNTIFS(Lançamentos!$H$5:$H$1004,$D19,Lançamentos!$T$5:$T$1004,N$5,Lançamentos!$V$5:$V$1004,'BH (3)'!$C$4),COUNTIFS(Lançamentos!$H$5:$H$1004,$D19,Lançamentos!$U$5:$U$1004,N$5,Lançamentos!$W$5:$W$1004,'BH (3)'!$C$4)))</f>
        <v>x</v>
      </c>
      <c r="O19" s="82" t="str">
        <f>IF($D19="","x",IF('BH (3)'!$B$5=1,COUNTIFS(Lançamentos!$H$5:$H$1004,$D19,Lançamentos!$T$5:$T$1004,O$5,Lançamentos!$V$5:$V$1004,'BH (3)'!$C$4),COUNTIFS(Lançamentos!$H$5:$H$1004,$D19,Lançamentos!$U$5:$U$1004,O$5,Lançamentos!$W$5:$W$1004,'BH (3)'!$C$4)))</f>
        <v>x</v>
      </c>
      <c r="P19" s="82" t="str">
        <f>IF($D19="","x",IF('BH (3)'!$B$5=1,COUNTIFS(Lançamentos!$H$5:$H$1004,$D19,Lançamentos!$T$5:$T$1004,P$5,Lançamentos!$V$5:$V$1004,'BH (3)'!$C$4),COUNTIFS(Lançamentos!$H$5:$H$1004,$D19,Lançamentos!$U$5:$U$1004,P$5,Lançamentos!$W$5:$W$1004,'BH (3)'!$C$4)))</f>
        <v>x</v>
      </c>
      <c r="Q19" s="171" t="str">
        <f t="shared" si="0"/>
        <v/>
      </c>
    </row>
    <row r="20" spans="3:17" ht="45" customHeight="1" x14ac:dyDescent="0.25">
      <c r="C20" s="81">
        <v>14</v>
      </c>
      <c r="D20" s="170" t="str">
        <f>IF(Esp!D18="","",Esp!D18)</f>
        <v/>
      </c>
      <c r="E20" s="82" t="str">
        <f>IF($D20="","x",IF('BH (3)'!$B$5=1,COUNTIFS(Lançamentos!$H$5:$H$1004,$D20,Lançamentos!$T$5:$T$1004,E$5,Lançamentos!$V$5:$V$1004,'BH (3)'!$C$4),COUNTIFS(Lançamentos!$H$5:$H$1004,$D20,Lançamentos!$U$5:$U$1004,E$5,Lançamentos!$W$5:$W$1004,'BH (3)'!$C$4)))</f>
        <v>x</v>
      </c>
      <c r="F20" s="82" t="str">
        <f>IF($D20="","x",IF('BH (3)'!$B$5=1,COUNTIFS(Lançamentos!$H$5:$H$1004,$D20,Lançamentos!$T$5:$T$1004,F$5,Lançamentos!$V$5:$V$1004,'BH (3)'!$C$4),COUNTIFS(Lançamentos!$H$5:$H$1004,$D20,Lançamentos!$U$5:$U$1004,F$5,Lançamentos!$W$5:$W$1004,'BH (3)'!$C$4)))</f>
        <v>x</v>
      </c>
      <c r="G20" s="82" t="str">
        <f>IF($D20="","x",IF('BH (3)'!$B$5=1,COUNTIFS(Lançamentos!$H$5:$H$1004,$D20,Lançamentos!$T$5:$T$1004,G$5,Lançamentos!$V$5:$V$1004,'BH (3)'!$C$4),COUNTIFS(Lançamentos!$H$5:$H$1004,$D20,Lançamentos!$U$5:$U$1004,G$5,Lançamentos!$W$5:$W$1004,'BH (3)'!$C$4)))</f>
        <v>x</v>
      </c>
      <c r="H20" s="82" t="str">
        <f>IF($D20="","x",IF('BH (3)'!$B$5=1,COUNTIFS(Lançamentos!$H$5:$H$1004,$D20,Lançamentos!$T$5:$T$1004,H$5,Lançamentos!$V$5:$V$1004,'BH (3)'!$C$4),COUNTIFS(Lançamentos!$H$5:$H$1004,$D20,Lançamentos!$U$5:$U$1004,H$5,Lançamentos!$W$5:$W$1004,'BH (3)'!$C$4)))</f>
        <v>x</v>
      </c>
      <c r="I20" s="82" t="str">
        <f>IF($D20="","x",IF('BH (3)'!$B$5=1,COUNTIFS(Lançamentos!$H$5:$H$1004,$D20,Lançamentos!$T$5:$T$1004,I$5,Lançamentos!$V$5:$V$1004,'BH (3)'!$C$4),COUNTIFS(Lançamentos!$H$5:$H$1004,$D20,Lançamentos!$U$5:$U$1004,I$5,Lançamentos!$W$5:$W$1004,'BH (3)'!$C$4)))</f>
        <v>x</v>
      </c>
      <c r="J20" s="82" t="str">
        <f>IF($D20="","x",IF('BH (3)'!$B$5=1,COUNTIFS(Lançamentos!$H$5:$H$1004,$D20,Lançamentos!$T$5:$T$1004,J$5,Lançamentos!$V$5:$V$1004,'BH (3)'!$C$4),COUNTIFS(Lançamentos!$H$5:$H$1004,$D20,Lançamentos!$U$5:$U$1004,J$5,Lançamentos!$W$5:$W$1004,'BH (3)'!$C$4)))</f>
        <v>x</v>
      </c>
      <c r="K20" s="82" t="str">
        <f>IF($D20="","x",IF('BH (3)'!$B$5=1,COUNTIFS(Lançamentos!$H$5:$H$1004,$D20,Lançamentos!$T$5:$T$1004,K$5,Lançamentos!$V$5:$V$1004,'BH (3)'!$C$4),COUNTIFS(Lançamentos!$H$5:$H$1004,$D20,Lançamentos!$U$5:$U$1004,K$5,Lançamentos!$W$5:$W$1004,'BH (3)'!$C$4)))</f>
        <v>x</v>
      </c>
      <c r="L20" s="82" t="str">
        <f>IF($D20="","x",IF('BH (3)'!$B$5=1,COUNTIFS(Lançamentos!$H$5:$H$1004,$D20,Lançamentos!$T$5:$T$1004,L$5,Lançamentos!$V$5:$V$1004,'BH (3)'!$C$4),COUNTIFS(Lançamentos!$H$5:$H$1004,$D20,Lançamentos!$U$5:$U$1004,L$5,Lançamentos!$W$5:$W$1004,'BH (3)'!$C$4)))</f>
        <v>x</v>
      </c>
      <c r="M20" s="82" t="str">
        <f>IF($D20="","x",IF('BH (3)'!$B$5=1,COUNTIFS(Lançamentos!$H$5:$H$1004,$D20,Lançamentos!$T$5:$T$1004,M$5,Lançamentos!$V$5:$V$1004,'BH (3)'!$C$4),COUNTIFS(Lançamentos!$H$5:$H$1004,$D20,Lançamentos!$U$5:$U$1004,M$5,Lançamentos!$W$5:$W$1004,'BH (3)'!$C$4)))</f>
        <v>x</v>
      </c>
      <c r="N20" s="82" t="str">
        <f>IF($D20="","x",IF('BH (3)'!$B$5=1,COUNTIFS(Lançamentos!$H$5:$H$1004,$D20,Lançamentos!$T$5:$T$1004,N$5,Lançamentos!$V$5:$V$1004,'BH (3)'!$C$4),COUNTIFS(Lançamentos!$H$5:$H$1004,$D20,Lançamentos!$U$5:$U$1004,N$5,Lançamentos!$W$5:$W$1004,'BH (3)'!$C$4)))</f>
        <v>x</v>
      </c>
      <c r="O20" s="82" t="str">
        <f>IF($D20="","x",IF('BH (3)'!$B$5=1,COUNTIFS(Lançamentos!$H$5:$H$1004,$D20,Lançamentos!$T$5:$T$1004,O$5,Lançamentos!$V$5:$V$1004,'BH (3)'!$C$4),COUNTIFS(Lançamentos!$H$5:$H$1004,$D20,Lançamentos!$U$5:$U$1004,O$5,Lançamentos!$W$5:$W$1004,'BH (3)'!$C$4)))</f>
        <v>x</v>
      </c>
      <c r="P20" s="82" t="str">
        <f>IF($D20="","x",IF('BH (3)'!$B$5=1,COUNTIFS(Lançamentos!$H$5:$H$1004,$D20,Lançamentos!$T$5:$T$1004,P$5,Lançamentos!$V$5:$V$1004,'BH (3)'!$C$4),COUNTIFS(Lançamentos!$H$5:$H$1004,$D20,Lançamentos!$U$5:$U$1004,P$5,Lançamentos!$W$5:$W$1004,'BH (3)'!$C$4)))</f>
        <v>x</v>
      </c>
      <c r="Q20" s="171" t="str">
        <f t="shared" si="0"/>
        <v/>
      </c>
    </row>
    <row r="21" spans="3:17" ht="45" customHeight="1" x14ac:dyDescent="0.25">
      <c r="C21" s="81">
        <v>15</v>
      </c>
      <c r="D21" s="170" t="str">
        <f>IF(Esp!D19="","",Esp!D19)</f>
        <v/>
      </c>
      <c r="E21" s="82" t="str">
        <f>IF($D21="","x",IF('BH (3)'!$B$5=1,COUNTIFS(Lançamentos!$H$5:$H$1004,$D21,Lançamentos!$T$5:$T$1004,E$5,Lançamentos!$V$5:$V$1004,'BH (3)'!$C$4),COUNTIFS(Lançamentos!$H$5:$H$1004,$D21,Lançamentos!$U$5:$U$1004,E$5,Lançamentos!$W$5:$W$1004,'BH (3)'!$C$4)))</f>
        <v>x</v>
      </c>
      <c r="F21" s="82" t="str">
        <f>IF($D21="","x",IF('BH (3)'!$B$5=1,COUNTIFS(Lançamentos!$H$5:$H$1004,$D21,Lançamentos!$T$5:$T$1004,F$5,Lançamentos!$V$5:$V$1004,'BH (3)'!$C$4),COUNTIFS(Lançamentos!$H$5:$H$1004,$D21,Lançamentos!$U$5:$U$1004,F$5,Lançamentos!$W$5:$W$1004,'BH (3)'!$C$4)))</f>
        <v>x</v>
      </c>
      <c r="G21" s="82" t="str">
        <f>IF($D21="","x",IF('BH (3)'!$B$5=1,COUNTIFS(Lançamentos!$H$5:$H$1004,$D21,Lançamentos!$T$5:$T$1004,G$5,Lançamentos!$V$5:$V$1004,'BH (3)'!$C$4),COUNTIFS(Lançamentos!$H$5:$H$1004,$D21,Lançamentos!$U$5:$U$1004,G$5,Lançamentos!$W$5:$W$1004,'BH (3)'!$C$4)))</f>
        <v>x</v>
      </c>
      <c r="H21" s="82" t="str">
        <f>IF($D21="","x",IF('BH (3)'!$B$5=1,COUNTIFS(Lançamentos!$H$5:$H$1004,$D21,Lançamentos!$T$5:$T$1004,H$5,Lançamentos!$V$5:$V$1004,'BH (3)'!$C$4),COUNTIFS(Lançamentos!$H$5:$H$1004,$D21,Lançamentos!$U$5:$U$1004,H$5,Lançamentos!$W$5:$W$1004,'BH (3)'!$C$4)))</f>
        <v>x</v>
      </c>
      <c r="I21" s="82" t="str">
        <f>IF($D21="","x",IF('BH (3)'!$B$5=1,COUNTIFS(Lançamentos!$H$5:$H$1004,$D21,Lançamentos!$T$5:$T$1004,I$5,Lançamentos!$V$5:$V$1004,'BH (3)'!$C$4),COUNTIFS(Lançamentos!$H$5:$H$1004,$D21,Lançamentos!$U$5:$U$1004,I$5,Lançamentos!$W$5:$W$1004,'BH (3)'!$C$4)))</f>
        <v>x</v>
      </c>
      <c r="J21" s="82" t="str">
        <f>IF($D21="","x",IF('BH (3)'!$B$5=1,COUNTIFS(Lançamentos!$H$5:$H$1004,$D21,Lançamentos!$T$5:$T$1004,J$5,Lançamentos!$V$5:$V$1004,'BH (3)'!$C$4),COUNTIFS(Lançamentos!$H$5:$H$1004,$D21,Lançamentos!$U$5:$U$1004,J$5,Lançamentos!$W$5:$W$1004,'BH (3)'!$C$4)))</f>
        <v>x</v>
      </c>
      <c r="K21" s="82" t="str">
        <f>IF($D21="","x",IF('BH (3)'!$B$5=1,COUNTIFS(Lançamentos!$H$5:$H$1004,$D21,Lançamentos!$T$5:$T$1004,K$5,Lançamentos!$V$5:$V$1004,'BH (3)'!$C$4),COUNTIFS(Lançamentos!$H$5:$H$1004,$D21,Lançamentos!$U$5:$U$1004,K$5,Lançamentos!$W$5:$W$1004,'BH (3)'!$C$4)))</f>
        <v>x</v>
      </c>
      <c r="L21" s="82" t="str">
        <f>IF($D21="","x",IF('BH (3)'!$B$5=1,COUNTIFS(Lançamentos!$H$5:$H$1004,$D21,Lançamentos!$T$5:$T$1004,L$5,Lançamentos!$V$5:$V$1004,'BH (3)'!$C$4),COUNTIFS(Lançamentos!$H$5:$H$1004,$D21,Lançamentos!$U$5:$U$1004,L$5,Lançamentos!$W$5:$W$1004,'BH (3)'!$C$4)))</f>
        <v>x</v>
      </c>
      <c r="M21" s="82" t="str">
        <f>IF($D21="","x",IF('BH (3)'!$B$5=1,COUNTIFS(Lançamentos!$H$5:$H$1004,$D21,Lançamentos!$T$5:$T$1004,M$5,Lançamentos!$V$5:$V$1004,'BH (3)'!$C$4),COUNTIFS(Lançamentos!$H$5:$H$1004,$D21,Lançamentos!$U$5:$U$1004,M$5,Lançamentos!$W$5:$W$1004,'BH (3)'!$C$4)))</f>
        <v>x</v>
      </c>
      <c r="N21" s="82" t="str">
        <f>IF($D21="","x",IF('BH (3)'!$B$5=1,COUNTIFS(Lançamentos!$H$5:$H$1004,$D21,Lançamentos!$T$5:$T$1004,N$5,Lançamentos!$V$5:$V$1004,'BH (3)'!$C$4),COUNTIFS(Lançamentos!$H$5:$H$1004,$D21,Lançamentos!$U$5:$U$1004,N$5,Lançamentos!$W$5:$W$1004,'BH (3)'!$C$4)))</f>
        <v>x</v>
      </c>
      <c r="O21" s="82" t="str">
        <f>IF($D21="","x",IF('BH (3)'!$B$5=1,COUNTIFS(Lançamentos!$H$5:$H$1004,$D21,Lançamentos!$T$5:$T$1004,O$5,Lançamentos!$V$5:$V$1004,'BH (3)'!$C$4),COUNTIFS(Lançamentos!$H$5:$H$1004,$D21,Lançamentos!$U$5:$U$1004,O$5,Lançamentos!$W$5:$W$1004,'BH (3)'!$C$4)))</f>
        <v>x</v>
      </c>
      <c r="P21" s="82" t="str">
        <f>IF($D21="","x",IF('BH (3)'!$B$5=1,COUNTIFS(Lançamentos!$H$5:$H$1004,$D21,Lançamentos!$T$5:$T$1004,P$5,Lançamentos!$V$5:$V$1004,'BH (3)'!$C$4),COUNTIFS(Lançamentos!$H$5:$H$1004,$D21,Lançamentos!$U$5:$U$1004,P$5,Lançamentos!$W$5:$W$1004,'BH (3)'!$C$4)))</f>
        <v>x</v>
      </c>
      <c r="Q21" s="171" t="str">
        <f t="shared" si="0"/>
        <v/>
      </c>
    </row>
    <row r="22" spans="3:17" ht="45" customHeight="1" x14ac:dyDescent="0.25">
      <c r="C22" s="81">
        <v>16</v>
      </c>
      <c r="D22" s="170" t="str">
        <f>IF(Esp!D20="","",Esp!D20)</f>
        <v/>
      </c>
      <c r="E22" s="82" t="str">
        <f>IF($D22="","x",IF('BH (3)'!$B$5=1,COUNTIFS(Lançamentos!$H$5:$H$1004,$D22,Lançamentos!$T$5:$T$1004,E$5,Lançamentos!$V$5:$V$1004,'BH (3)'!$C$4),COUNTIFS(Lançamentos!$H$5:$H$1004,$D22,Lançamentos!$U$5:$U$1004,E$5,Lançamentos!$W$5:$W$1004,'BH (3)'!$C$4)))</f>
        <v>x</v>
      </c>
      <c r="F22" s="82" t="str">
        <f>IF($D22="","x",IF('BH (3)'!$B$5=1,COUNTIFS(Lançamentos!$H$5:$H$1004,$D22,Lançamentos!$T$5:$T$1004,F$5,Lançamentos!$V$5:$V$1004,'BH (3)'!$C$4),COUNTIFS(Lançamentos!$H$5:$H$1004,$D22,Lançamentos!$U$5:$U$1004,F$5,Lançamentos!$W$5:$W$1004,'BH (3)'!$C$4)))</f>
        <v>x</v>
      </c>
      <c r="G22" s="82" t="str">
        <f>IF($D22="","x",IF('BH (3)'!$B$5=1,COUNTIFS(Lançamentos!$H$5:$H$1004,$D22,Lançamentos!$T$5:$T$1004,G$5,Lançamentos!$V$5:$V$1004,'BH (3)'!$C$4),COUNTIFS(Lançamentos!$H$5:$H$1004,$D22,Lançamentos!$U$5:$U$1004,G$5,Lançamentos!$W$5:$W$1004,'BH (3)'!$C$4)))</f>
        <v>x</v>
      </c>
      <c r="H22" s="82" t="str">
        <f>IF($D22="","x",IF('BH (3)'!$B$5=1,COUNTIFS(Lançamentos!$H$5:$H$1004,$D22,Lançamentos!$T$5:$T$1004,H$5,Lançamentos!$V$5:$V$1004,'BH (3)'!$C$4),COUNTIFS(Lançamentos!$H$5:$H$1004,$D22,Lançamentos!$U$5:$U$1004,H$5,Lançamentos!$W$5:$W$1004,'BH (3)'!$C$4)))</f>
        <v>x</v>
      </c>
      <c r="I22" s="82" t="str">
        <f>IF($D22="","x",IF('BH (3)'!$B$5=1,COUNTIFS(Lançamentos!$H$5:$H$1004,$D22,Lançamentos!$T$5:$T$1004,I$5,Lançamentos!$V$5:$V$1004,'BH (3)'!$C$4),COUNTIFS(Lançamentos!$H$5:$H$1004,$D22,Lançamentos!$U$5:$U$1004,I$5,Lançamentos!$W$5:$W$1004,'BH (3)'!$C$4)))</f>
        <v>x</v>
      </c>
      <c r="J22" s="82" t="str">
        <f>IF($D22="","x",IF('BH (3)'!$B$5=1,COUNTIFS(Lançamentos!$H$5:$H$1004,$D22,Lançamentos!$T$5:$T$1004,J$5,Lançamentos!$V$5:$V$1004,'BH (3)'!$C$4),COUNTIFS(Lançamentos!$H$5:$H$1004,$D22,Lançamentos!$U$5:$U$1004,J$5,Lançamentos!$W$5:$W$1004,'BH (3)'!$C$4)))</f>
        <v>x</v>
      </c>
      <c r="K22" s="82" t="str">
        <f>IF($D22="","x",IF('BH (3)'!$B$5=1,COUNTIFS(Lançamentos!$H$5:$H$1004,$D22,Lançamentos!$T$5:$T$1004,K$5,Lançamentos!$V$5:$V$1004,'BH (3)'!$C$4),COUNTIFS(Lançamentos!$H$5:$H$1004,$D22,Lançamentos!$U$5:$U$1004,K$5,Lançamentos!$W$5:$W$1004,'BH (3)'!$C$4)))</f>
        <v>x</v>
      </c>
      <c r="L22" s="82" t="str">
        <f>IF($D22="","x",IF('BH (3)'!$B$5=1,COUNTIFS(Lançamentos!$H$5:$H$1004,$D22,Lançamentos!$T$5:$T$1004,L$5,Lançamentos!$V$5:$V$1004,'BH (3)'!$C$4),COUNTIFS(Lançamentos!$H$5:$H$1004,$D22,Lançamentos!$U$5:$U$1004,L$5,Lançamentos!$W$5:$W$1004,'BH (3)'!$C$4)))</f>
        <v>x</v>
      </c>
      <c r="M22" s="82" t="str">
        <f>IF($D22="","x",IF('BH (3)'!$B$5=1,COUNTIFS(Lançamentos!$H$5:$H$1004,$D22,Lançamentos!$T$5:$T$1004,M$5,Lançamentos!$V$5:$V$1004,'BH (3)'!$C$4),COUNTIFS(Lançamentos!$H$5:$H$1004,$D22,Lançamentos!$U$5:$U$1004,M$5,Lançamentos!$W$5:$W$1004,'BH (3)'!$C$4)))</f>
        <v>x</v>
      </c>
      <c r="N22" s="82" t="str">
        <f>IF($D22="","x",IF('BH (3)'!$B$5=1,COUNTIFS(Lançamentos!$H$5:$H$1004,$D22,Lançamentos!$T$5:$T$1004,N$5,Lançamentos!$V$5:$V$1004,'BH (3)'!$C$4),COUNTIFS(Lançamentos!$H$5:$H$1004,$D22,Lançamentos!$U$5:$U$1004,N$5,Lançamentos!$W$5:$W$1004,'BH (3)'!$C$4)))</f>
        <v>x</v>
      </c>
      <c r="O22" s="82" t="str">
        <f>IF($D22="","x",IF('BH (3)'!$B$5=1,COUNTIFS(Lançamentos!$H$5:$H$1004,$D22,Lançamentos!$T$5:$T$1004,O$5,Lançamentos!$V$5:$V$1004,'BH (3)'!$C$4),COUNTIFS(Lançamentos!$H$5:$H$1004,$D22,Lançamentos!$U$5:$U$1004,O$5,Lançamentos!$W$5:$W$1004,'BH (3)'!$C$4)))</f>
        <v>x</v>
      </c>
      <c r="P22" s="82" t="str">
        <f>IF($D22="","x",IF('BH (3)'!$B$5=1,COUNTIFS(Lançamentos!$H$5:$H$1004,$D22,Lançamentos!$T$5:$T$1004,P$5,Lançamentos!$V$5:$V$1004,'BH (3)'!$C$4),COUNTIFS(Lançamentos!$H$5:$H$1004,$D22,Lançamentos!$U$5:$U$1004,P$5,Lançamentos!$W$5:$W$1004,'BH (3)'!$C$4)))</f>
        <v>x</v>
      </c>
      <c r="Q22" s="171" t="str">
        <f t="shared" si="0"/>
        <v/>
      </c>
    </row>
    <row r="23" spans="3:17" ht="45" customHeight="1" x14ac:dyDescent="0.25">
      <c r="C23" s="81">
        <v>17</v>
      </c>
      <c r="D23" s="170" t="str">
        <f>IF(Esp!D21="","",Esp!D21)</f>
        <v/>
      </c>
      <c r="E23" s="82" t="str">
        <f>IF($D23="","x",IF('BH (3)'!$B$5=1,COUNTIFS(Lançamentos!$H$5:$H$1004,$D23,Lançamentos!$T$5:$T$1004,E$5,Lançamentos!$V$5:$V$1004,'BH (3)'!$C$4),COUNTIFS(Lançamentos!$H$5:$H$1004,$D23,Lançamentos!$U$5:$U$1004,E$5,Lançamentos!$W$5:$W$1004,'BH (3)'!$C$4)))</f>
        <v>x</v>
      </c>
      <c r="F23" s="82" t="str">
        <f>IF($D23="","x",IF('BH (3)'!$B$5=1,COUNTIFS(Lançamentos!$H$5:$H$1004,$D23,Lançamentos!$T$5:$T$1004,F$5,Lançamentos!$V$5:$V$1004,'BH (3)'!$C$4),COUNTIFS(Lançamentos!$H$5:$H$1004,$D23,Lançamentos!$U$5:$U$1004,F$5,Lançamentos!$W$5:$W$1004,'BH (3)'!$C$4)))</f>
        <v>x</v>
      </c>
      <c r="G23" s="82" t="str">
        <f>IF($D23="","x",IF('BH (3)'!$B$5=1,COUNTIFS(Lançamentos!$H$5:$H$1004,$D23,Lançamentos!$T$5:$T$1004,G$5,Lançamentos!$V$5:$V$1004,'BH (3)'!$C$4),COUNTIFS(Lançamentos!$H$5:$H$1004,$D23,Lançamentos!$U$5:$U$1004,G$5,Lançamentos!$W$5:$W$1004,'BH (3)'!$C$4)))</f>
        <v>x</v>
      </c>
      <c r="H23" s="82" t="str">
        <f>IF($D23="","x",IF('BH (3)'!$B$5=1,COUNTIFS(Lançamentos!$H$5:$H$1004,$D23,Lançamentos!$T$5:$T$1004,H$5,Lançamentos!$V$5:$V$1004,'BH (3)'!$C$4),COUNTIFS(Lançamentos!$H$5:$H$1004,$D23,Lançamentos!$U$5:$U$1004,H$5,Lançamentos!$W$5:$W$1004,'BH (3)'!$C$4)))</f>
        <v>x</v>
      </c>
      <c r="I23" s="82" t="str">
        <f>IF($D23="","x",IF('BH (3)'!$B$5=1,COUNTIFS(Lançamentos!$H$5:$H$1004,$D23,Lançamentos!$T$5:$T$1004,I$5,Lançamentos!$V$5:$V$1004,'BH (3)'!$C$4),COUNTIFS(Lançamentos!$H$5:$H$1004,$D23,Lançamentos!$U$5:$U$1004,I$5,Lançamentos!$W$5:$W$1004,'BH (3)'!$C$4)))</f>
        <v>x</v>
      </c>
      <c r="J23" s="82" t="str">
        <f>IF($D23="","x",IF('BH (3)'!$B$5=1,COUNTIFS(Lançamentos!$H$5:$H$1004,$D23,Lançamentos!$T$5:$T$1004,J$5,Lançamentos!$V$5:$V$1004,'BH (3)'!$C$4),COUNTIFS(Lançamentos!$H$5:$H$1004,$D23,Lançamentos!$U$5:$U$1004,J$5,Lançamentos!$W$5:$W$1004,'BH (3)'!$C$4)))</f>
        <v>x</v>
      </c>
      <c r="K23" s="82" t="str">
        <f>IF($D23="","x",IF('BH (3)'!$B$5=1,COUNTIFS(Lançamentos!$H$5:$H$1004,$D23,Lançamentos!$T$5:$T$1004,K$5,Lançamentos!$V$5:$V$1004,'BH (3)'!$C$4),COUNTIFS(Lançamentos!$H$5:$H$1004,$D23,Lançamentos!$U$5:$U$1004,K$5,Lançamentos!$W$5:$W$1004,'BH (3)'!$C$4)))</f>
        <v>x</v>
      </c>
      <c r="L23" s="82" t="str">
        <f>IF($D23="","x",IF('BH (3)'!$B$5=1,COUNTIFS(Lançamentos!$H$5:$H$1004,$D23,Lançamentos!$T$5:$T$1004,L$5,Lançamentos!$V$5:$V$1004,'BH (3)'!$C$4),COUNTIFS(Lançamentos!$H$5:$H$1004,$D23,Lançamentos!$U$5:$U$1004,L$5,Lançamentos!$W$5:$W$1004,'BH (3)'!$C$4)))</f>
        <v>x</v>
      </c>
      <c r="M23" s="82" t="str">
        <f>IF($D23="","x",IF('BH (3)'!$B$5=1,COUNTIFS(Lançamentos!$H$5:$H$1004,$D23,Lançamentos!$T$5:$T$1004,M$5,Lançamentos!$V$5:$V$1004,'BH (3)'!$C$4),COUNTIFS(Lançamentos!$H$5:$H$1004,$D23,Lançamentos!$U$5:$U$1004,M$5,Lançamentos!$W$5:$W$1004,'BH (3)'!$C$4)))</f>
        <v>x</v>
      </c>
      <c r="N23" s="82" t="str">
        <f>IF($D23="","x",IF('BH (3)'!$B$5=1,COUNTIFS(Lançamentos!$H$5:$H$1004,$D23,Lançamentos!$T$5:$T$1004,N$5,Lançamentos!$V$5:$V$1004,'BH (3)'!$C$4),COUNTIFS(Lançamentos!$H$5:$H$1004,$D23,Lançamentos!$U$5:$U$1004,N$5,Lançamentos!$W$5:$W$1004,'BH (3)'!$C$4)))</f>
        <v>x</v>
      </c>
      <c r="O23" s="82" t="str">
        <f>IF($D23="","x",IF('BH (3)'!$B$5=1,COUNTIFS(Lançamentos!$H$5:$H$1004,$D23,Lançamentos!$T$5:$T$1004,O$5,Lançamentos!$V$5:$V$1004,'BH (3)'!$C$4),COUNTIFS(Lançamentos!$H$5:$H$1004,$D23,Lançamentos!$U$5:$U$1004,O$5,Lançamentos!$W$5:$W$1004,'BH (3)'!$C$4)))</f>
        <v>x</v>
      </c>
      <c r="P23" s="82" t="str">
        <f>IF($D23="","x",IF('BH (3)'!$B$5=1,COUNTIFS(Lançamentos!$H$5:$H$1004,$D23,Lançamentos!$T$5:$T$1004,P$5,Lançamentos!$V$5:$V$1004,'BH (3)'!$C$4),COUNTIFS(Lançamentos!$H$5:$H$1004,$D23,Lançamentos!$U$5:$U$1004,P$5,Lançamentos!$W$5:$W$1004,'BH (3)'!$C$4)))</f>
        <v>x</v>
      </c>
      <c r="Q23" s="171" t="str">
        <f t="shared" si="0"/>
        <v/>
      </c>
    </row>
    <row r="24" spans="3:17" ht="45" customHeight="1" x14ac:dyDescent="0.25">
      <c r="C24" s="81">
        <v>18</v>
      </c>
      <c r="D24" s="170" t="str">
        <f>IF(Esp!D22="","",Esp!D22)</f>
        <v/>
      </c>
      <c r="E24" s="82" t="str">
        <f>IF($D24="","x",IF('BH (3)'!$B$5=1,COUNTIFS(Lançamentos!$H$5:$H$1004,$D24,Lançamentos!$T$5:$T$1004,E$5,Lançamentos!$V$5:$V$1004,'BH (3)'!$C$4),COUNTIFS(Lançamentos!$H$5:$H$1004,$D24,Lançamentos!$U$5:$U$1004,E$5,Lançamentos!$W$5:$W$1004,'BH (3)'!$C$4)))</f>
        <v>x</v>
      </c>
      <c r="F24" s="82" t="str">
        <f>IF($D24="","x",IF('BH (3)'!$B$5=1,COUNTIFS(Lançamentos!$H$5:$H$1004,$D24,Lançamentos!$T$5:$T$1004,F$5,Lançamentos!$V$5:$V$1004,'BH (3)'!$C$4),COUNTIFS(Lançamentos!$H$5:$H$1004,$D24,Lançamentos!$U$5:$U$1004,F$5,Lançamentos!$W$5:$W$1004,'BH (3)'!$C$4)))</f>
        <v>x</v>
      </c>
      <c r="G24" s="82" t="str">
        <f>IF($D24="","x",IF('BH (3)'!$B$5=1,COUNTIFS(Lançamentos!$H$5:$H$1004,$D24,Lançamentos!$T$5:$T$1004,G$5,Lançamentos!$V$5:$V$1004,'BH (3)'!$C$4),COUNTIFS(Lançamentos!$H$5:$H$1004,$D24,Lançamentos!$U$5:$U$1004,G$5,Lançamentos!$W$5:$W$1004,'BH (3)'!$C$4)))</f>
        <v>x</v>
      </c>
      <c r="H24" s="82" t="str">
        <f>IF($D24="","x",IF('BH (3)'!$B$5=1,COUNTIFS(Lançamentos!$H$5:$H$1004,$D24,Lançamentos!$T$5:$T$1004,H$5,Lançamentos!$V$5:$V$1004,'BH (3)'!$C$4),COUNTIFS(Lançamentos!$H$5:$H$1004,$D24,Lançamentos!$U$5:$U$1004,H$5,Lançamentos!$W$5:$W$1004,'BH (3)'!$C$4)))</f>
        <v>x</v>
      </c>
      <c r="I24" s="82" t="str">
        <f>IF($D24="","x",IF('BH (3)'!$B$5=1,COUNTIFS(Lançamentos!$H$5:$H$1004,$D24,Lançamentos!$T$5:$T$1004,I$5,Lançamentos!$V$5:$V$1004,'BH (3)'!$C$4),COUNTIFS(Lançamentos!$H$5:$H$1004,$D24,Lançamentos!$U$5:$U$1004,I$5,Lançamentos!$W$5:$W$1004,'BH (3)'!$C$4)))</f>
        <v>x</v>
      </c>
      <c r="J24" s="82" t="str">
        <f>IF($D24="","x",IF('BH (3)'!$B$5=1,COUNTIFS(Lançamentos!$H$5:$H$1004,$D24,Lançamentos!$T$5:$T$1004,J$5,Lançamentos!$V$5:$V$1004,'BH (3)'!$C$4),COUNTIFS(Lançamentos!$H$5:$H$1004,$D24,Lançamentos!$U$5:$U$1004,J$5,Lançamentos!$W$5:$W$1004,'BH (3)'!$C$4)))</f>
        <v>x</v>
      </c>
      <c r="K24" s="82" t="str">
        <f>IF($D24="","x",IF('BH (3)'!$B$5=1,COUNTIFS(Lançamentos!$H$5:$H$1004,$D24,Lançamentos!$T$5:$T$1004,K$5,Lançamentos!$V$5:$V$1004,'BH (3)'!$C$4),COUNTIFS(Lançamentos!$H$5:$H$1004,$D24,Lançamentos!$U$5:$U$1004,K$5,Lançamentos!$W$5:$W$1004,'BH (3)'!$C$4)))</f>
        <v>x</v>
      </c>
      <c r="L24" s="82" t="str">
        <f>IF($D24="","x",IF('BH (3)'!$B$5=1,COUNTIFS(Lançamentos!$H$5:$H$1004,$D24,Lançamentos!$T$5:$T$1004,L$5,Lançamentos!$V$5:$V$1004,'BH (3)'!$C$4),COUNTIFS(Lançamentos!$H$5:$H$1004,$D24,Lançamentos!$U$5:$U$1004,L$5,Lançamentos!$W$5:$W$1004,'BH (3)'!$C$4)))</f>
        <v>x</v>
      </c>
      <c r="M24" s="82" t="str">
        <f>IF($D24="","x",IF('BH (3)'!$B$5=1,COUNTIFS(Lançamentos!$H$5:$H$1004,$D24,Lançamentos!$T$5:$T$1004,M$5,Lançamentos!$V$5:$V$1004,'BH (3)'!$C$4),COUNTIFS(Lançamentos!$H$5:$H$1004,$D24,Lançamentos!$U$5:$U$1004,M$5,Lançamentos!$W$5:$W$1004,'BH (3)'!$C$4)))</f>
        <v>x</v>
      </c>
      <c r="N24" s="82" t="str">
        <f>IF($D24="","x",IF('BH (3)'!$B$5=1,COUNTIFS(Lançamentos!$H$5:$H$1004,$D24,Lançamentos!$T$5:$T$1004,N$5,Lançamentos!$V$5:$V$1004,'BH (3)'!$C$4),COUNTIFS(Lançamentos!$H$5:$H$1004,$D24,Lançamentos!$U$5:$U$1004,N$5,Lançamentos!$W$5:$W$1004,'BH (3)'!$C$4)))</f>
        <v>x</v>
      </c>
      <c r="O24" s="82" t="str">
        <f>IF($D24="","x",IF('BH (3)'!$B$5=1,COUNTIFS(Lançamentos!$H$5:$H$1004,$D24,Lançamentos!$T$5:$T$1004,O$5,Lançamentos!$V$5:$V$1004,'BH (3)'!$C$4),COUNTIFS(Lançamentos!$H$5:$H$1004,$D24,Lançamentos!$U$5:$U$1004,O$5,Lançamentos!$W$5:$W$1004,'BH (3)'!$C$4)))</f>
        <v>x</v>
      </c>
      <c r="P24" s="82" t="str">
        <f>IF($D24="","x",IF('BH (3)'!$B$5=1,COUNTIFS(Lançamentos!$H$5:$H$1004,$D24,Lançamentos!$T$5:$T$1004,P$5,Lançamentos!$V$5:$V$1004,'BH (3)'!$C$4),COUNTIFS(Lançamentos!$H$5:$H$1004,$D24,Lançamentos!$U$5:$U$1004,P$5,Lançamentos!$W$5:$W$1004,'BH (3)'!$C$4)))</f>
        <v>x</v>
      </c>
      <c r="Q24" s="171" t="str">
        <f t="shared" si="0"/>
        <v/>
      </c>
    </row>
    <row r="25" spans="3:17" ht="45" customHeight="1" x14ac:dyDescent="0.25">
      <c r="C25" s="81">
        <v>19</v>
      </c>
      <c r="D25" s="170" t="str">
        <f>IF(Esp!D23="","",Esp!D23)</f>
        <v/>
      </c>
      <c r="E25" s="82" t="str">
        <f>IF($D25="","x",IF('BH (3)'!$B$5=1,COUNTIFS(Lançamentos!$H$5:$H$1004,$D25,Lançamentos!$T$5:$T$1004,E$5,Lançamentos!$V$5:$V$1004,'BH (3)'!$C$4),COUNTIFS(Lançamentos!$H$5:$H$1004,$D25,Lançamentos!$U$5:$U$1004,E$5,Lançamentos!$W$5:$W$1004,'BH (3)'!$C$4)))</f>
        <v>x</v>
      </c>
      <c r="F25" s="82" t="str">
        <f>IF($D25="","x",IF('BH (3)'!$B$5=1,COUNTIFS(Lançamentos!$H$5:$H$1004,$D25,Lançamentos!$T$5:$T$1004,F$5,Lançamentos!$V$5:$V$1004,'BH (3)'!$C$4),COUNTIFS(Lançamentos!$H$5:$H$1004,$D25,Lançamentos!$U$5:$U$1004,F$5,Lançamentos!$W$5:$W$1004,'BH (3)'!$C$4)))</f>
        <v>x</v>
      </c>
      <c r="G25" s="82" t="str">
        <f>IF($D25="","x",IF('BH (3)'!$B$5=1,COUNTIFS(Lançamentos!$H$5:$H$1004,$D25,Lançamentos!$T$5:$T$1004,G$5,Lançamentos!$V$5:$V$1004,'BH (3)'!$C$4),COUNTIFS(Lançamentos!$H$5:$H$1004,$D25,Lançamentos!$U$5:$U$1004,G$5,Lançamentos!$W$5:$W$1004,'BH (3)'!$C$4)))</f>
        <v>x</v>
      </c>
      <c r="H25" s="82" t="str">
        <f>IF($D25="","x",IF('BH (3)'!$B$5=1,COUNTIFS(Lançamentos!$H$5:$H$1004,$D25,Lançamentos!$T$5:$T$1004,H$5,Lançamentos!$V$5:$V$1004,'BH (3)'!$C$4),COUNTIFS(Lançamentos!$H$5:$H$1004,$D25,Lançamentos!$U$5:$U$1004,H$5,Lançamentos!$W$5:$W$1004,'BH (3)'!$C$4)))</f>
        <v>x</v>
      </c>
      <c r="I25" s="82" t="str">
        <f>IF($D25="","x",IF('BH (3)'!$B$5=1,COUNTIFS(Lançamentos!$H$5:$H$1004,$D25,Lançamentos!$T$5:$T$1004,I$5,Lançamentos!$V$5:$V$1004,'BH (3)'!$C$4),COUNTIFS(Lançamentos!$H$5:$H$1004,$D25,Lançamentos!$U$5:$U$1004,I$5,Lançamentos!$W$5:$W$1004,'BH (3)'!$C$4)))</f>
        <v>x</v>
      </c>
      <c r="J25" s="82" t="str">
        <f>IF($D25="","x",IF('BH (3)'!$B$5=1,COUNTIFS(Lançamentos!$H$5:$H$1004,$D25,Lançamentos!$T$5:$T$1004,J$5,Lançamentos!$V$5:$V$1004,'BH (3)'!$C$4),COUNTIFS(Lançamentos!$H$5:$H$1004,$D25,Lançamentos!$U$5:$U$1004,J$5,Lançamentos!$W$5:$W$1004,'BH (3)'!$C$4)))</f>
        <v>x</v>
      </c>
      <c r="K25" s="82" t="str">
        <f>IF($D25="","x",IF('BH (3)'!$B$5=1,COUNTIFS(Lançamentos!$H$5:$H$1004,$D25,Lançamentos!$T$5:$T$1004,K$5,Lançamentos!$V$5:$V$1004,'BH (3)'!$C$4),COUNTIFS(Lançamentos!$H$5:$H$1004,$D25,Lançamentos!$U$5:$U$1004,K$5,Lançamentos!$W$5:$W$1004,'BH (3)'!$C$4)))</f>
        <v>x</v>
      </c>
      <c r="L25" s="82" t="str">
        <f>IF($D25="","x",IF('BH (3)'!$B$5=1,COUNTIFS(Lançamentos!$H$5:$H$1004,$D25,Lançamentos!$T$5:$T$1004,L$5,Lançamentos!$V$5:$V$1004,'BH (3)'!$C$4),COUNTIFS(Lançamentos!$H$5:$H$1004,$D25,Lançamentos!$U$5:$U$1004,L$5,Lançamentos!$W$5:$W$1004,'BH (3)'!$C$4)))</f>
        <v>x</v>
      </c>
      <c r="M25" s="82" t="str">
        <f>IF($D25="","x",IF('BH (3)'!$B$5=1,COUNTIFS(Lançamentos!$H$5:$H$1004,$D25,Lançamentos!$T$5:$T$1004,M$5,Lançamentos!$V$5:$V$1004,'BH (3)'!$C$4),COUNTIFS(Lançamentos!$H$5:$H$1004,$D25,Lançamentos!$U$5:$U$1004,M$5,Lançamentos!$W$5:$W$1004,'BH (3)'!$C$4)))</f>
        <v>x</v>
      </c>
      <c r="N25" s="82" t="str">
        <f>IF($D25="","x",IF('BH (3)'!$B$5=1,COUNTIFS(Lançamentos!$H$5:$H$1004,$D25,Lançamentos!$T$5:$T$1004,N$5,Lançamentos!$V$5:$V$1004,'BH (3)'!$C$4),COUNTIFS(Lançamentos!$H$5:$H$1004,$D25,Lançamentos!$U$5:$U$1004,N$5,Lançamentos!$W$5:$W$1004,'BH (3)'!$C$4)))</f>
        <v>x</v>
      </c>
      <c r="O25" s="82" t="str">
        <f>IF($D25="","x",IF('BH (3)'!$B$5=1,COUNTIFS(Lançamentos!$H$5:$H$1004,$D25,Lançamentos!$T$5:$T$1004,O$5,Lançamentos!$V$5:$V$1004,'BH (3)'!$C$4),COUNTIFS(Lançamentos!$H$5:$H$1004,$D25,Lançamentos!$U$5:$U$1004,O$5,Lançamentos!$W$5:$W$1004,'BH (3)'!$C$4)))</f>
        <v>x</v>
      </c>
      <c r="P25" s="82" t="str">
        <f>IF($D25="","x",IF('BH (3)'!$B$5=1,COUNTIFS(Lançamentos!$H$5:$H$1004,$D25,Lançamentos!$T$5:$T$1004,P$5,Lançamentos!$V$5:$V$1004,'BH (3)'!$C$4),COUNTIFS(Lançamentos!$H$5:$H$1004,$D25,Lançamentos!$U$5:$U$1004,P$5,Lançamentos!$W$5:$W$1004,'BH (3)'!$C$4)))</f>
        <v>x</v>
      </c>
      <c r="Q25" s="171" t="str">
        <f t="shared" si="0"/>
        <v/>
      </c>
    </row>
    <row r="26" spans="3:17" ht="45" customHeight="1" x14ac:dyDescent="0.25">
      <c r="C26" s="81">
        <v>20</v>
      </c>
      <c r="D26" s="170" t="str">
        <f>IF(Esp!D24="","",Esp!D24)</f>
        <v/>
      </c>
      <c r="E26" s="82" t="str">
        <f>IF($D26="","x",IF('BH (3)'!$B$5=1,COUNTIFS(Lançamentos!$H$5:$H$1004,$D26,Lançamentos!$T$5:$T$1004,E$5,Lançamentos!$V$5:$V$1004,'BH (3)'!$C$4),COUNTIFS(Lançamentos!$H$5:$H$1004,$D26,Lançamentos!$U$5:$U$1004,E$5,Lançamentos!$W$5:$W$1004,'BH (3)'!$C$4)))</f>
        <v>x</v>
      </c>
      <c r="F26" s="82" t="str">
        <f>IF($D26="","x",IF('BH (3)'!$B$5=1,COUNTIFS(Lançamentos!$H$5:$H$1004,$D26,Lançamentos!$T$5:$T$1004,F$5,Lançamentos!$V$5:$V$1004,'BH (3)'!$C$4),COUNTIFS(Lançamentos!$H$5:$H$1004,$D26,Lançamentos!$U$5:$U$1004,F$5,Lançamentos!$W$5:$W$1004,'BH (3)'!$C$4)))</f>
        <v>x</v>
      </c>
      <c r="G26" s="82" t="str">
        <f>IF($D26="","x",IF('BH (3)'!$B$5=1,COUNTIFS(Lançamentos!$H$5:$H$1004,$D26,Lançamentos!$T$5:$T$1004,G$5,Lançamentos!$V$5:$V$1004,'BH (3)'!$C$4),COUNTIFS(Lançamentos!$H$5:$H$1004,$D26,Lançamentos!$U$5:$U$1004,G$5,Lançamentos!$W$5:$W$1004,'BH (3)'!$C$4)))</f>
        <v>x</v>
      </c>
      <c r="H26" s="82" t="str">
        <f>IF($D26="","x",IF('BH (3)'!$B$5=1,COUNTIFS(Lançamentos!$H$5:$H$1004,$D26,Lançamentos!$T$5:$T$1004,H$5,Lançamentos!$V$5:$V$1004,'BH (3)'!$C$4),COUNTIFS(Lançamentos!$H$5:$H$1004,$D26,Lançamentos!$U$5:$U$1004,H$5,Lançamentos!$W$5:$W$1004,'BH (3)'!$C$4)))</f>
        <v>x</v>
      </c>
      <c r="I26" s="82" t="str">
        <f>IF($D26="","x",IF('BH (3)'!$B$5=1,COUNTIFS(Lançamentos!$H$5:$H$1004,$D26,Lançamentos!$T$5:$T$1004,I$5,Lançamentos!$V$5:$V$1004,'BH (3)'!$C$4),COUNTIFS(Lançamentos!$H$5:$H$1004,$D26,Lançamentos!$U$5:$U$1004,I$5,Lançamentos!$W$5:$W$1004,'BH (3)'!$C$4)))</f>
        <v>x</v>
      </c>
      <c r="J26" s="82" t="str">
        <f>IF($D26="","x",IF('BH (3)'!$B$5=1,COUNTIFS(Lançamentos!$H$5:$H$1004,$D26,Lançamentos!$T$5:$T$1004,J$5,Lançamentos!$V$5:$V$1004,'BH (3)'!$C$4),COUNTIFS(Lançamentos!$H$5:$H$1004,$D26,Lançamentos!$U$5:$U$1004,J$5,Lançamentos!$W$5:$W$1004,'BH (3)'!$C$4)))</f>
        <v>x</v>
      </c>
      <c r="K26" s="82" t="str">
        <f>IF($D26="","x",IF('BH (3)'!$B$5=1,COUNTIFS(Lançamentos!$H$5:$H$1004,$D26,Lançamentos!$T$5:$T$1004,K$5,Lançamentos!$V$5:$V$1004,'BH (3)'!$C$4),COUNTIFS(Lançamentos!$H$5:$H$1004,$D26,Lançamentos!$U$5:$U$1004,K$5,Lançamentos!$W$5:$W$1004,'BH (3)'!$C$4)))</f>
        <v>x</v>
      </c>
      <c r="L26" s="82" t="str">
        <f>IF($D26="","x",IF('BH (3)'!$B$5=1,COUNTIFS(Lançamentos!$H$5:$H$1004,$D26,Lançamentos!$T$5:$T$1004,L$5,Lançamentos!$V$5:$V$1004,'BH (3)'!$C$4),COUNTIFS(Lançamentos!$H$5:$H$1004,$D26,Lançamentos!$U$5:$U$1004,L$5,Lançamentos!$W$5:$W$1004,'BH (3)'!$C$4)))</f>
        <v>x</v>
      </c>
      <c r="M26" s="82" t="str">
        <f>IF($D26="","x",IF('BH (3)'!$B$5=1,COUNTIFS(Lançamentos!$H$5:$H$1004,$D26,Lançamentos!$T$5:$T$1004,M$5,Lançamentos!$V$5:$V$1004,'BH (3)'!$C$4),COUNTIFS(Lançamentos!$H$5:$H$1004,$D26,Lançamentos!$U$5:$U$1004,M$5,Lançamentos!$W$5:$W$1004,'BH (3)'!$C$4)))</f>
        <v>x</v>
      </c>
      <c r="N26" s="82" t="str">
        <f>IF($D26="","x",IF('BH (3)'!$B$5=1,COUNTIFS(Lançamentos!$H$5:$H$1004,$D26,Lançamentos!$T$5:$T$1004,N$5,Lançamentos!$V$5:$V$1004,'BH (3)'!$C$4),COUNTIFS(Lançamentos!$H$5:$H$1004,$D26,Lançamentos!$U$5:$U$1004,N$5,Lançamentos!$W$5:$W$1004,'BH (3)'!$C$4)))</f>
        <v>x</v>
      </c>
      <c r="O26" s="82" t="str">
        <f>IF($D26="","x",IF('BH (3)'!$B$5=1,COUNTIFS(Lançamentos!$H$5:$H$1004,$D26,Lançamentos!$T$5:$T$1004,O$5,Lançamentos!$V$5:$V$1004,'BH (3)'!$C$4),COUNTIFS(Lançamentos!$H$5:$H$1004,$D26,Lançamentos!$U$5:$U$1004,O$5,Lançamentos!$W$5:$W$1004,'BH (3)'!$C$4)))</f>
        <v>x</v>
      </c>
      <c r="P26" s="82" t="str">
        <f>IF($D26="","x",IF('BH (3)'!$B$5=1,COUNTIFS(Lançamentos!$H$5:$H$1004,$D26,Lançamentos!$T$5:$T$1004,P$5,Lançamentos!$V$5:$V$1004,'BH (3)'!$C$4),COUNTIFS(Lançamentos!$H$5:$H$1004,$D26,Lançamentos!$U$5:$U$1004,P$5,Lançamentos!$W$5:$W$1004,'BH (3)'!$C$4)))</f>
        <v>x</v>
      </c>
      <c r="Q26" s="171" t="str">
        <f t="shared" si="0"/>
        <v/>
      </c>
    </row>
    <row r="27" spans="3:17" ht="45" customHeight="1" x14ac:dyDescent="0.25">
      <c r="C27" s="81">
        <v>21</v>
      </c>
      <c r="D27" s="170" t="str">
        <f>IF(Esp!D25="","",Esp!D25)</f>
        <v/>
      </c>
      <c r="E27" s="82" t="str">
        <f>IF($D27="","x",IF('BH (3)'!$B$5=1,COUNTIFS(Lançamentos!$H$5:$H$1004,$D27,Lançamentos!$T$5:$T$1004,E$5,Lançamentos!$V$5:$V$1004,'BH (3)'!$C$4),COUNTIFS(Lançamentos!$H$5:$H$1004,$D27,Lançamentos!$U$5:$U$1004,E$5,Lançamentos!$W$5:$W$1004,'BH (3)'!$C$4)))</f>
        <v>x</v>
      </c>
      <c r="F27" s="82" t="str">
        <f>IF($D27="","x",IF('BH (3)'!$B$5=1,COUNTIFS(Lançamentos!$H$5:$H$1004,$D27,Lançamentos!$T$5:$T$1004,F$5,Lançamentos!$V$5:$V$1004,'BH (3)'!$C$4),COUNTIFS(Lançamentos!$H$5:$H$1004,$D27,Lançamentos!$U$5:$U$1004,F$5,Lançamentos!$W$5:$W$1004,'BH (3)'!$C$4)))</f>
        <v>x</v>
      </c>
      <c r="G27" s="82" t="str">
        <f>IF($D27="","x",IF('BH (3)'!$B$5=1,COUNTIFS(Lançamentos!$H$5:$H$1004,$D27,Lançamentos!$T$5:$T$1004,G$5,Lançamentos!$V$5:$V$1004,'BH (3)'!$C$4),COUNTIFS(Lançamentos!$H$5:$H$1004,$D27,Lançamentos!$U$5:$U$1004,G$5,Lançamentos!$W$5:$W$1004,'BH (3)'!$C$4)))</f>
        <v>x</v>
      </c>
      <c r="H27" s="82" t="str">
        <f>IF($D27="","x",IF('BH (3)'!$B$5=1,COUNTIFS(Lançamentos!$H$5:$H$1004,$D27,Lançamentos!$T$5:$T$1004,H$5,Lançamentos!$V$5:$V$1004,'BH (3)'!$C$4),COUNTIFS(Lançamentos!$H$5:$H$1004,$D27,Lançamentos!$U$5:$U$1004,H$5,Lançamentos!$W$5:$W$1004,'BH (3)'!$C$4)))</f>
        <v>x</v>
      </c>
      <c r="I27" s="82" t="str">
        <f>IF($D27="","x",IF('BH (3)'!$B$5=1,COUNTIFS(Lançamentos!$H$5:$H$1004,$D27,Lançamentos!$T$5:$T$1004,I$5,Lançamentos!$V$5:$V$1004,'BH (3)'!$C$4),COUNTIFS(Lançamentos!$H$5:$H$1004,$D27,Lançamentos!$U$5:$U$1004,I$5,Lançamentos!$W$5:$W$1004,'BH (3)'!$C$4)))</f>
        <v>x</v>
      </c>
      <c r="J27" s="82" t="str">
        <f>IF($D27="","x",IF('BH (3)'!$B$5=1,COUNTIFS(Lançamentos!$H$5:$H$1004,$D27,Lançamentos!$T$5:$T$1004,J$5,Lançamentos!$V$5:$V$1004,'BH (3)'!$C$4),COUNTIFS(Lançamentos!$H$5:$H$1004,$D27,Lançamentos!$U$5:$U$1004,J$5,Lançamentos!$W$5:$W$1004,'BH (3)'!$C$4)))</f>
        <v>x</v>
      </c>
      <c r="K27" s="82" t="str">
        <f>IF($D27="","x",IF('BH (3)'!$B$5=1,COUNTIFS(Lançamentos!$H$5:$H$1004,$D27,Lançamentos!$T$5:$T$1004,K$5,Lançamentos!$V$5:$V$1004,'BH (3)'!$C$4),COUNTIFS(Lançamentos!$H$5:$H$1004,$D27,Lançamentos!$U$5:$U$1004,K$5,Lançamentos!$W$5:$W$1004,'BH (3)'!$C$4)))</f>
        <v>x</v>
      </c>
      <c r="L27" s="82" t="str">
        <f>IF($D27="","x",IF('BH (3)'!$B$5=1,COUNTIFS(Lançamentos!$H$5:$H$1004,$D27,Lançamentos!$T$5:$T$1004,L$5,Lançamentos!$V$5:$V$1004,'BH (3)'!$C$4),COUNTIFS(Lançamentos!$H$5:$H$1004,$D27,Lançamentos!$U$5:$U$1004,L$5,Lançamentos!$W$5:$W$1004,'BH (3)'!$C$4)))</f>
        <v>x</v>
      </c>
      <c r="M27" s="82" t="str">
        <f>IF($D27="","x",IF('BH (3)'!$B$5=1,COUNTIFS(Lançamentos!$H$5:$H$1004,$D27,Lançamentos!$T$5:$T$1004,M$5,Lançamentos!$V$5:$V$1004,'BH (3)'!$C$4),COUNTIFS(Lançamentos!$H$5:$H$1004,$D27,Lançamentos!$U$5:$U$1004,M$5,Lançamentos!$W$5:$W$1004,'BH (3)'!$C$4)))</f>
        <v>x</v>
      </c>
      <c r="N27" s="82" t="str">
        <f>IF($D27="","x",IF('BH (3)'!$B$5=1,COUNTIFS(Lançamentos!$H$5:$H$1004,$D27,Lançamentos!$T$5:$T$1004,N$5,Lançamentos!$V$5:$V$1004,'BH (3)'!$C$4),COUNTIFS(Lançamentos!$H$5:$H$1004,$D27,Lançamentos!$U$5:$U$1004,N$5,Lançamentos!$W$5:$W$1004,'BH (3)'!$C$4)))</f>
        <v>x</v>
      </c>
      <c r="O27" s="82" t="str">
        <f>IF($D27="","x",IF('BH (3)'!$B$5=1,COUNTIFS(Lançamentos!$H$5:$H$1004,$D27,Lançamentos!$T$5:$T$1004,O$5,Lançamentos!$V$5:$V$1004,'BH (3)'!$C$4),COUNTIFS(Lançamentos!$H$5:$H$1004,$D27,Lançamentos!$U$5:$U$1004,O$5,Lançamentos!$W$5:$W$1004,'BH (3)'!$C$4)))</f>
        <v>x</v>
      </c>
      <c r="P27" s="82" t="str">
        <f>IF($D27="","x",IF('BH (3)'!$B$5=1,COUNTIFS(Lançamentos!$H$5:$H$1004,$D27,Lançamentos!$T$5:$T$1004,P$5,Lançamentos!$V$5:$V$1004,'BH (3)'!$C$4),COUNTIFS(Lançamentos!$H$5:$H$1004,$D27,Lançamentos!$U$5:$U$1004,P$5,Lançamentos!$W$5:$W$1004,'BH (3)'!$C$4)))</f>
        <v>x</v>
      </c>
      <c r="Q27" s="171" t="str">
        <f t="shared" si="0"/>
        <v/>
      </c>
    </row>
    <row r="28" spans="3:17" ht="45" customHeight="1" x14ac:dyDescent="0.25">
      <c r="C28" s="81">
        <v>22</v>
      </c>
      <c r="D28" s="170" t="str">
        <f>IF(Esp!D26="","",Esp!D26)</f>
        <v/>
      </c>
      <c r="E28" s="82" t="str">
        <f>IF($D28="","x",IF('BH (3)'!$B$5=1,COUNTIFS(Lançamentos!$H$5:$H$1004,$D28,Lançamentos!$T$5:$T$1004,E$5,Lançamentos!$V$5:$V$1004,'BH (3)'!$C$4),COUNTIFS(Lançamentos!$H$5:$H$1004,$D28,Lançamentos!$U$5:$U$1004,E$5,Lançamentos!$W$5:$W$1004,'BH (3)'!$C$4)))</f>
        <v>x</v>
      </c>
      <c r="F28" s="82" t="str">
        <f>IF($D28="","x",IF('BH (3)'!$B$5=1,COUNTIFS(Lançamentos!$H$5:$H$1004,$D28,Lançamentos!$T$5:$T$1004,F$5,Lançamentos!$V$5:$V$1004,'BH (3)'!$C$4),COUNTIFS(Lançamentos!$H$5:$H$1004,$D28,Lançamentos!$U$5:$U$1004,F$5,Lançamentos!$W$5:$W$1004,'BH (3)'!$C$4)))</f>
        <v>x</v>
      </c>
      <c r="G28" s="82" t="str">
        <f>IF($D28="","x",IF('BH (3)'!$B$5=1,COUNTIFS(Lançamentos!$H$5:$H$1004,$D28,Lançamentos!$T$5:$T$1004,G$5,Lançamentos!$V$5:$V$1004,'BH (3)'!$C$4),COUNTIFS(Lançamentos!$H$5:$H$1004,$D28,Lançamentos!$U$5:$U$1004,G$5,Lançamentos!$W$5:$W$1004,'BH (3)'!$C$4)))</f>
        <v>x</v>
      </c>
      <c r="H28" s="82" t="str">
        <f>IF($D28="","x",IF('BH (3)'!$B$5=1,COUNTIFS(Lançamentos!$H$5:$H$1004,$D28,Lançamentos!$T$5:$T$1004,H$5,Lançamentos!$V$5:$V$1004,'BH (3)'!$C$4),COUNTIFS(Lançamentos!$H$5:$H$1004,$D28,Lançamentos!$U$5:$U$1004,H$5,Lançamentos!$W$5:$W$1004,'BH (3)'!$C$4)))</f>
        <v>x</v>
      </c>
      <c r="I28" s="82" t="str">
        <f>IF($D28="","x",IF('BH (3)'!$B$5=1,COUNTIFS(Lançamentos!$H$5:$H$1004,$D28,Lançamentos!$T$5:$T$1004,I$5,Lançamentos!$V$5:$V$1004,'BH (3)'!$C$4),COUNTIFS(Lançamentos!$H$5:$H$1004,$D28,Lançamentos!$U$5:$U$1004,I$5,Lançamentos!$W$5:$W$1004,'BH (3)'!$C$4)))</f>
        <v>x</v>
      </c>
      <c r="J28" s="82" t="str">
        <f>IF($D28="","x",IF('BH (3)'!$B$5=1,COUNTIFS(Lançamentos!$H$5:$H$1004,$D28,Lançamentos!$T$5:$T$1004,J$5,Lançamentos!$V$5:$V$1004,'BH (3)'!$C$4),COUNTIFS(Lançamentos!$H$5:$H$1004,$D28,Lançamentos!$U$5:$U$1004,J$5,Lançamentos!$W$5:$W$1004,'BH (3)'!$C$4)))</f>
        <v>x</v>
      </c>
      <c r="K28" s="82" t="str">
        <f>IF($D28="","x",IF('BH (3)'!$B$5=1,COUNTIFS(Lançamentos!$H$5:$H$1004,$D28,Lançamentos!$T$5:$T$1004,K$5,Lançamentos!$V$5:$V$1004,'BH (3)'!$C$4),COUNTIFS(Lançamentos!$H$5:$H$1004,$D28,Lançamentos!$U$5:$U$1004,K$5,Lançamentos!$W$5:$W$1004,'BH (3)'!$C$4)))</f>
        <v>x</v>
      </c>
      <c r="L28" s="82" t="str">
        <f>IF($D28="","x",IF('BH (3)'!$B$5=1,COUNTIFS(Lançamentos!$H$5:$H$1004,$D28,Lançamentos!$T$5:$T$1004,L$5,Lançamentos!$V$5:$V$1004,'BH (3)'!$C$4),COUNTIFS(Lançamentos!$H$5:$H$1004,$D28,Lançamentos!$U$5:$U$1004,L$5,Lançamentos!$W$5:$W$1004,'BH (3)'!$C$4)))</f>
        <v>x</v>
      </c>
      <c r="M28" s="82" t="str">
        <f>IF($D28="","x",IF('BH (3)'!$B$5=1,COUNTIFS(Lançamentos!$H$5:$H$1004,$D28,Lançamentos!$T$5:$T$1004,M$5,Lançamentos!$V$5:$V$1004,'BH (3)'!$C$4),COUNTIFS(Lançamentos!$H$5:$H$1004,$D28,Lançamentos!$U$5:$U$1004,M$5,Lançamentos!$W$5:$W$1004,'BH (3)'!$C$4)))</f>
        <v>x</v>
      </c>
      <c r="N28" s="82" t="str">
        <f>IF($D28="","x",IF('BH (3)'!$B$5=1,COUNTIFS(Lançamentos!$H$5:$H$1004,$D28,Lançamentos!$T$5:$T$1004,N$5,Lançamentos!$V$5:$V$1004,'BH (3)'!$C$4),COUNTIFS(Lançamentos!$H$5:$H$1004,$D28,Lançamentos!$U$5:$U$1004,N$5,Lançamentos!$W$5:$W$1004,'BH (3)'!$C$4)))</f>
        <v>x</v>
      </c>
      <c r="O28" s="82" t="str">
        <f>IF($D28="","x",IF('BH (3)'!$B$5=1,COUNTIFS(Lançamentos!$H$5:$H$1004,$D28,Lançamentos!$T$5:$T$1004,O$5,Lançamentos!$V$5:$V$1004,'BH (3)'!$C$4),COUNTIFS(Lançamentos!$H$5:$H$1004,$D28,Lançamentos!$U$5:$U$1004,O$5,Lançamentos!$W$5:$W$1004,'BH (3)'!$C$4)))</f>
        <v>x</v>
      </c>
      <c r="P28" s="82" t="str">
        <f>IF($D28="","x",IF('BH (3)'!$B$5=1,COUNTIFS(Lançamentos!$H$5:$H$1004,$D28,Lançamentos!$T$5:$T$1004,P$5,Lançamentos!$V$5:$V$1004,'BH (3)'!$C$4),COUNTIFS(Lançamentos!$H$5:$H$1004,$D28,Lançamentos!$U$5:$U$1004,P$5,Lançamentos!$W$5:$W$1004,'BH (3)'!$C$4)))</f>
        <v>x</v>
      </c>
      <c r="Q28" s="171" t="str">
        <f t="shared" si="0"/>
        <v/>
      </c>
    </row>
    <row r="29" spans="3:17" ht="45" customHeight="1" x14ac:dyDescent="0.25">
      <c r="C29" s="81">
        <v>23</v>
      </c>
      <c r="D29" s="170" t="str">
        <f>IF(Esp!D27="","",Esp!D27)</f>
        <v/>
      </c>
      <c r="E29" s="82" t="str">
        <f>IF($D29="","x",IF('BH (3)'!$B$5=1,COUNTIFS(Lançamentos!$H$5:$H$1004,$D29,Lançamentos!$T$5:$T$1004,E$5,Lançamentos!$V$5:$V$1004,'BH (3)'!$C$4),COUNTIFS(Lançamentos!$H$5:$H$1004,$D29,Lançamentos!$U$5:$U$1004,E$5,Lançamentos!$W$5:$W$1004,'BH (3)'!$C$4)))</f>
        <v>x</v>
      </c>
      <c r="F29" s="82" t="str">
        <f>IF($D29="","x",IF('BH (3)'!$B$5=1,COUNTIFS(Lançamentos!$H$5:$H$1004,$D29,Lançamentos!$T$5:$T$1004,F$5,Lançamentos!$V$5:$V$1004,'BH (3)'!$C$4),COUNTIFS(Lançamentos!$H$5:$H$1004,$D29,Lançamentos!$U$5:$U$1004,F$5,Lançamentos!$W$5:$W$1004,'BH (3)'!$C$4)))</f>
        <v>x</v>
      </c>
      <c r="G29" s="82" t="str">
        <f>IF($D29="","x",IF('BH (3)'!$B$5=1,COUNTIFS(Lançamentos!$H$5:$H$1004,$D29,Lançamentos!$T$5:$T$1004,G$5,Lançamentos!$V$5:$V$1004,'BH (3)'!$C$4),COUNTIFS(Lançamentos!$H$5:$H$1004,$D29,Lançamentos!$U$5:$U$1004,G$5,Lançamentos!$W$5:$W$1004,'BH (3)'!$C$4)))</f>
        <v>x</v>
      </c>
      <c r="H29" s="82" t="str">
        <f>IF($D29="","x",IF('BH (3)'!$B$5=1,COUNTIFS(Lançamentos!$H$5:$H$1004,$D29,Lançamentos!$T$5:$T$1004,H$5,Lançamentos!$V$5:$V$1004,'BH (3)'!$C$4),COUNTIFS(Lançamentos!$H$5:$H$1004,$D29,Lançamentos!$U$5:$U$1004,H$5,Lançamentos!$W$5:$W$1004,'BH (3)'!$C$4)))</f>
        <v>x</v>
      </c>
      <c r="I29" s="82" t="str">
        <f>IF($D29="","x",IF('BH (3)'!$B$5=1,COUNTIFS(Lançamentos!$H$5:$H$1004,$D29,Lançamentos!$T$5:$T$1004,I$5,Lançamentos!$V$5:$V$1004,'BH (3)'!$C$4),COUNTIFS(Lançamentos!$H$5:$H$1004,$D29,Lançamentos!$U$5:$U$1004,I$5,Lançamentos!$W$5:$W$1004,'BH (3)'!$C$4)))</f>
        <v>x</v>
      </c>
      <c r="J29" s="82" t="str">
        <f>IF($D29="","x",IF('BH (3)'!$B$5=1,COUNTIFS(Lançamentos!$H$5:$H$1004,$D29,Lançamentos!$T$5:$T$1004,J$5,Lançamentos!$V$5:$V$1004,'BH (3)'!$C$4),COUNTIFS(Lançamentos!$H$5:$H$1004,$D29,Lançamentos!$U$5:$U$1004,J$5,Lançamentos!$W$5:$W$1004,'BH (3)'!$C$4)))</f>
        <v>x</v>
      </c>
      <c r="K29" s="82" t="str">
        <f>IF($D29="","x",IF('BH (3)'!$B$5=1,COUNTIFS(Lançamentos!$H$5:$H$1004,$D29,Lançamentos!$T$5:$T$1004,K$5,Lançamentos!$V$5:$V$1004,'BH (3)'!$C$4),COUNTIFS(Lançamentos!$H$5:$H$1004,$D29,Lançamentos!$U$5:$U$1004,K$5,Lançamentos!$W$5:$W$1004,'BH (3)'!$C$4)))</f>
        <v>x</v>
      </c>
      <c r="L29" s="82" t="str">
        <f>IF($D29="","x",IF('BH (3)'!$B$5=1,COUNTIFS(Lançamentos!$H$5:$H$1004,$D29,Lançamentos!$T$5:$T$1004,L$5,Lançamentos!$V$5:$V$1004,'BH (3)'!$C$4),COUNTIFS(Lançamentos!$H$5:$H$1004,$D29,Lançamentos!$U$5:$U$1004,L$5,Lançamentos!$W$5:$W$1004,'BH (3)'!$C$4)))</f>
        <v>x</v>
      </c>
      <c r="M29" s="82" t="str">
        <f>IF($D29="","x",IF('BH (3)'!$B$5=1,COUNTIFS(Lançamentos!$H$5:$H$1004,$D29,Lançamentos!$T$5:$T$1004,M$5,Lançamentos!$V$5:$V$1004,'BH (3)'!$C$4),COUNTIFS(Lançamentos!$H$5:$H$1004,$D29,Lançamentos!$U$5:$U$1004,M$5,Lançamentos!$W$5:$W$1004,'BH (3)'!$C$4)))</f>
        <v>x</v>
      </c>
      <c r="N29" s="82" t="str">
        <f>IF($D29="","x",IF('BH (3)'!$B$5=1,COUNTIFS(Lançamentos!$H$5:$H$1004,$D29,Lançamentos!$T$5:$T$1004,N$5,Lançamentos!$V$5:$V$1004,'BH (3)'!$C$4),COUNTIFS(Lançamentos!$H$5:$H$1004,$D29,Lançamentos!$U$5:$U$1004,N$5,Lançamentos!$W$5:$W$1004,'BH (3)'!$C$4)))</f>
        <v>x</v>
      </c>
      <c r="O29" s="82" t="str">
        <f>IF($D29="","x",IF('BH (3)'!$B$5=1,COUNTIFS(Lançamentos!$H$5:$H$1004,$D29,Lançamentos!$T$5:$T$1004,O$5,Lançamentos!$V$5:$V$1004,'BH (3)'!$C$4),COUNTIFS(Lançamentos!$H$5:$H$1004,$D29,Lançamentos!$U$5:$U$1004,O$5,Lançamentos!$W$5:$W$1004,'BH (3)'!$C$4)))</f>
        <v>x</v>
      </c>
      <c r="P29" s="82" t="str">
        <f>IF($D29="","x",IF('BH (3)'!$B$5=1,COUNTIFS(Lançamentos!$H$5:$H$1004,$D29,Lançamentos!$T$5:$T$1004,P$5,Lançamentos!$V$5:$V$1004,'BH (3)'!$C$4),COUNTIFS(Lançamentos!$H$5:$H$1004,$D29,Lançamentos!$U$5:$U$1004,P$5,Lançamentos!$W$5:$W$1004,'BH (3)'!$C$4)))</f>
        <v>x</v>
      </c>
      <c r="Q29" s="171" t="str">
        <f t="shared" si="0"/>
        <v/>
      </c>
    </row>
    <row r="30" spans="3:17" ht="45" customHeight="1" x14ac:dyDescent="0.25">
      <c r="C30" s="81">
        <v>24</v>
      </c>
      <c r="D30" s="170" t="str">
        <f>IF(Esp!D28="","",Esp!D28)</f>
        <v/>
      </c>
      <c r="E30" s="82" t="str">
        <f>IF($D30="","x",IF('BH (3)'!$B$5=1,COUNTIFS(Lançamentos!$H$5:$H$1004,$D30,Lançamentos!$T$5:$T$1004,E$5,Lançamentos!$V$5:$V$1004,'BH (3)'!$C$4),COUNTIFS(Lançamentos!$H$5:$H$1004,$D30,Lançamentos!$U$5:$U$1004,E$5,Lançamentos!$W$5:$W$1004,'BH (3)'!$C$4)))</f>
        <v>x</v>
      </c>
      <c r="F30" s="82" t="str">
        <f>IF($D30="","x",IF('BH (3)'!$B$5=1,COUNTIFS(Lançamentos!$H$5:$H$1004,$D30,Lançamentos!$T$5:$T$1004,F$5,Lançamentos!$V$5:$V$1004,'BH (3)'!$C$4),COUNTIFS(Lançamentos!$H$5:$H$1004,$D30,Lançamentos!$U$5:$U$1004,F$5,Lançamentos!$W$5:$W$1004,'BH (3)'!$C$4)))</f>
        <v>x</v>
      </c>
      <c r="G30" s="82" t="str">
        <f>IF($D30="","x",IF('BH (3)'!$B$5=1,COUNTIFS(Lançamentos!$H$5:$H$1004,$D30,Lançamentos!$T$5:$T$1004,G$5,Lançamentos!$V$5:$V$1004,'BH (3)'!$C$4),COUNTIFS(Lançamentos!$H$5:$H$1004,$D30,Lançamentos!$U$5:$U$1004,G$5,Lançamentos!$W$5:$W$1004,'BH (3)'!$C$4)))</f>
        <v>x</v>
      </c>
      <c r="H30" s="82" t="str">
        <f>IF($D30="","x",IF('BH (3)'!$B$5=1,COUNTIFS(Lançamentos!$H$5:$H$1004,$D30,Lançamentos!$T$5:$T$1004,H$5,Lançamentos!$V$5:$V$1004,'BH (3)'!$C$4),COUNTIFS(Lançamentos!$H$5:$H$1004,$D30,Lançamentos!$U$5:$U$1004,H$5,Lançamentos!$W$5:$W$1004,'BH (3)'!$C$4)))</f>
        <v>x</v>
      </c>
      <c r="I30" s="82" t="str">
        <f>IF($D30="","x",IF('BH (3)'!$B$5=1,COUNTIFS(Lançamentos!$H$5:$H$1004,$D30,Lançamentos!$T$5:$T$1004,I$5,Lançamentos!$V$5:$V$1004,'BH (3)'!$C$4),COUNTIFS(Lançamentos!$H$5:$H$1004,$D30,Lançamentos!$U$5:$U$1004,I$5,Lançamentos!$W$5:$W$1004,'BH (3)'!$C$4)))</f>
        <v>x</v>
      </c>
      <c r="J30" s="82" t="str">
        <f>IF($D30="","x",IF('BH (3)'!$B$5=1,COUNTIFS(Lançamentos!$H$5:$H$1004,$D30,Lançamentos!$T$5:$T$1004,J$5,Lançamentos!$V$5:$V$1004,'BH (3)'!$C$4),COUNTIFS(Lançamentos!$H$5:$H$1004,$D30,Lançamentos!$U$5:$U$1004,J$5,Lançamentos!$W$5:$W$1004,'BH (3)'!$C$4)))</f>
        <v>x</v>
      </c>
      <c r="K30" s="82" t="str">
        <f>IF($D30="","x",IF('BH (3)'!$B$5=1,COUNTIFS(Lançamentos!$H$5:$H$1004,$D30,Lançamentos!$T$5:$T$1004,K$5,Lançamentos!$V$5:$V$1004,'BH (3)'!$C$4),COUNTIFS(Lançamentos!$H$5:$H$1004,$D30,Lançamentos!$U$5:$U$1004,K$5,Lançamentos!$W$5:$W$1004,'BH (3)'!$C$4)))</f>
        <v>x</v>
      </c>
      <c r="L30" s="82" t="str">
        <f>IF($D30="","x",IF('BH (3)'!$B$5=1,COUNTIFS(Lançamentos!$H$5:$H$1004,$D30,Lançamentos!$T$5:$T$1004,L$5,Lançamentos!$V$5:$V$1004,'BH (3)'!$C$4),COUNTIFS(Lançamentos!$H$5:$H$1004,$D30,Lançamentos!$U$5:$U$1004,L$5,Lançamentos!$W$5:$W$1004,'BH (3)'!$C$4)))</f>
        <v>x</v>
      </c>
      <c r="M30" s="82" t="str">
        <f>IF($D30="","x",IF('BH (3)'!$B$5=1,COUNTIFS(Lançamentos!$H$5:$H$1004,$D30,Lançamentos!$T$5:$T$1004,M$5,Lançamentos!$V$5:$V$1004,'BH (3)'!$C$4),COUNTIFS(Lançamentos!$H$5:$H$1004,$D30,Lançamentos!$U$5:$U$1004,M$5,Lançamentos!$W$5:$W$1004,'BH (3)'!$C$4)))</f>
        <v>x</v>
      </c>
      <c r="N30" s="82" t="str">
        <f>IF($D30="","x",IF('BH (3)'!$B$5=1,COUNTIFS(Lançamentos!$H$5:$H$1004,$D30,Lançamentos!$T$5:$T$1004,N$5,Lançamentos!$V$5:$V$1004,'BH (3)'!$C$4),COUNTIFS(Lançamentos!$H$5:$H$1004,$D30,Lançamentos!$U$5:$U$1004,N$5,Lançamentos!$W$5:$W$1004,'BH (3)'!$C$4)))</f>
        <v>x</v>
      </c>
      <c r="O30" s="82" t="str">
        <f>IF($D30="","x",IF('BH (3)'!$B$5=1,COUNTIFS(Lançamentos!$H$5:$H$1004,$D30,Lançamentos!$T$5:$T$1004,O$5,Lançamentos!$V$5:$V$1004,'BH (3)'!$C$4),COUNTIFS(Lançamentos!$H$5:$H$1004,$D30,Lançamentos!$U$5:$U$1004,O$5,Lançamentos!$W$5:$W$1004,'BH (3)'!$C$4)))</f>
        <v>x</v>
      </c>
      <c r="P30" s="82" t="str">
        <f>IF($D30="","x",IF('BH (3)'!$B$5=1,COUNTIFS(Lançamentos!$H$5:$H$1004,$D30,Lançamentos!$T$5:$T$1004,P$5,Lançamentos!$V$5:$V$1004,'BH (3)'!$C$4),COUNTIFS(Lançamentos!$H$5:$H$1004,$D30,Lançamentos!$U$5:$U$1004,P$5,Lançamentos!$W$5:$W$1004,'BH (3)'!$C$4)))</f>
        <v>x</v>
      </c>
      <c r="Q30" s="171" t="str">
        <f t="shared" si="0"/>
        <v/>
      </c>
    </row>
    <row r="31" spans="3:17" ht="45" customHeight="1" x14ac:dyDescent="0.25">
      <c r="C31" s="81">
        <v>25</v>
      </c>
      <c r="D31" s="170" t="str">
        <f>IF(Esp!D29="","",Esp!D29)</f>
        <v/>
      </c>
      <c r="E31" s="82" t="str">
        <f>IF($D31="","x",IF('BH (3)'!$B$5=1,COUNTIFS(Lançamentos!$H$5:$H$1004,$D31,Lançamentos!$T$5:$T$1004,E$5,Lançamentos!$V$5:$V$1004,'BH (3)'!$C$4),COUNTIFS(Lançamentos!$H$5:$H$1004,$D31,Lançamentos!$U$5:$U$1004,E$5,Lançamentos!$W$5:$W$1004,'BH (3)'!$C$4)))</f>
        <v>x</v>
      </c>
      <c r="F31" s="82" t="str">
        <f>IF($D31="","x",IF('BH (3)'!$B$5=1,COUNTIFS(Lançamentos!$H$5:$H$1004,$D31,Lançamentos!$T$5:$T$1004,F$5,Lançamentos!$V$5:$V$1004,'BH (3)'!$C$4),COUNTIFS(Lançamentos!$H$5:$H$1004,$D31,Lançamentos!$U$5:$U$1004,F$5,Lançamentos!$W$5:$W$1004,'BH (3)'!$C$4)))</f>
        <v>x</v>
      </c>
      <c r="G31" s="82" t="str">
        <f>IF($D31="","x",IF('BH (3)'!$B$5=1,COUNTIFS(Lançamentos!$H$5:$H$1004,$D31,Lançamentos!$T$5:$T$1004,G$5,Lançamentos!$V$5:$V$1004,'BH (3)'!$C$4),COUNTIFS(Lançamentos!$H$5:$H$1004,$D31,Lançamentos!$U$5:$U$1004,G$5,Lançamentos!$W$5:$W$1004,'BH (3)'!$C$4)))</f>
        <v>x</v>
      </c>
      <c r="H31" s="82" t="str">
        <f>IF($D31="","x",IF('BH (3)'!$B$5=1,COUNTIFS(Lançamentos!$H$5:$H$1004,$D31,Lançamentos!$T$5:$T$1004,H$5,Lançamentos!$V$5:$V$1004,'BH (3)'!$C$4),COUNTIFS(Lançamentos!$H$5:$H$1004,$D31,Lançamentos!$U$5:$U$1004,H$5,Lançamentos!$W$5:$W$1004,'BH (3)'!$C$4)))</f>
        <v>x</v>
      </c>
      <c r="I31" s="82" t="str">
        <f>IF($D31="","x",IF('BH (3)'!$B$5=1,COUNTIFS(Lançamentos!$H$5:$H$1004,$D31,Lançamentos!$T$5:$T$1004,I$5,Lançamentos!$V$5:$V$1004,'BH (3)'!$C$4),COUNTIFS(Lançamentos!$H$5:$H$1004,$D31,Lançamentos!$U$5:$U$1004,I$5,Lançamentos!$W$5:$W$1004,'BH (3)'!$C$4)))</f>
        <v>x</v>
      </c>
      <c r="J31" s="82" t="str">
        <f>IF($D31="","x",IF('BH (3)'!$B$5=1,COUNTIFS(Lançamentos!$H$5:$H$1004,$D31,Lançamentos!$T$5:$T$1004,J$5,Lançamentos!$V$5:$V$1004,'BH (3)'!$C$4),COUNTIFS(Lançamentos!$H$5:$H$1004,$D31,Lançamentos!$U$5:$U$1004,J$5,Lançamentos!$W$5:$W$1004,'BH (3)'!$C$4)))</f>
        <v>x</v>
      </c>
      <c r="K31" s="82" t="str">
        <f>IF($D31="","x",IF('BH (3)'!$B$5=1,COUNTIFS(Lançamentos!$H$5:$H$1004,$D31,Lançamentos!$T$5:$T$1004,K$5,Lançamentos!$V$5:$V$1004,'BH (3)'!$C$4),COUNTIFS(Lançamentos!$H$5:$H$1004,$D31,Lançamentos!$U$5:$U$1004,K$5,Lançamentos!$W$5:$W$1004,'BH (3)'!$C$4)))</f>
        <v>x</v>
      </c>
      <c r="L31" s="82" t="str">
        <f>IF($D31="","x",IF('BH (3)'!$B$5=1,COUNTIFS(Lançamentos!$H$5:$H$1004,$D31,Lançamentos!$T$5:$T$1004,L$5,Lançamentos!$V$5:$V$1004,'BH (3)'!$C$4),COUNTIFS(Lançamentos!$H$5:$H$1004,$D31,Lançamentos!$U$5:$U$1004,L$5,Lançamentos!$W$5:$W$1004,'BH (3)'!$C$4)))</f>
        <v>x</v>
      </c>
      <c r="M31" s="82" t="str">
        <f>IF($D31="","x",IF('BH (3)'!$B$5=1,COUNTIFS(Lançamentos!$H$5:$H$1004,$D31,Lançamentos!$T$5:$T$1004,M$5,Lançamentos!$V$5:$V$1004,'BH (3)'!$C$4),COUNTIFS(Lançamentos!$H$5:$H$1004,$D31,Lançamentos!$U$5:$U$1004,M$5,Lançamentos!$W$5:$W$1004,'BH (3)'!$C$4)))</f>
        <v>x</v>
      </c>
      <c r="N31" s="82" t="str">
        <f>IF($D31="","x",IF('BH (3)'!$B$5=1,COUNTIFS(Lançamentos!$H$5:$H$1004,$D31,Lançamentos!$T$5:$T$1004,N$5,Lançamentos!$V$5:$V$1004,'BH (3)'!$C$4),COUNTIFS(Lançamentos!$H$5:$H$1004,$D31,Lançamentos!$U$5:$U$1004,N$5,Lançamentos!$W$5:$W$1004,'BH (3)'!$C$4)))</f>
        <v>x</v>
      </c>
      <c r="O31" s="82" t="str">
        <f>IF($D31="","x",IF('BH (3)'!$B$5=1,COUNTIFS(Lançamentos!$H$5:$H$1004,$D31,Lançamentos!$T$5:$T$1004,O$5,Lançamentos!$V$5:$V$1004,'BH (3)'!$C$4),COUNTIFS(Lançamentos!$H$5:$H$1004,$D31,Lançamentos!$U$5:$U$1004,O$5,Lançamentos!$W$5:$W$1004,'BH (3)'!$C$4)))</f>
        <v>x</v>
      </c>
      <c r="P31" s="82" t="str">
        <f>IF($D31="","x",IF('BH (3)'!$B$5=1,COUNTIFS(Lançamentos!$H$5:$H$1004,$D31,Lançamentos!$T$5:$T$1004,P$5,Lançamentos!$V$5:$V$1004,'BH (3)'!$C$4),COUNTIFS(Lançamentos!$H$5:$H$1004,$D31,Lançamentos!$U$5:$U$1004,P$5,Lançamentos!$W$5:$W$1004,'BH (3)'!$C$4)))</f>
        <v>x</v>
      </c>
      <c r="Q31" s="171" t="str">
        <f t="shared" si="0"/>
        <v/>
      </c>
    </row>
    <row r="32" spans="3:17" ht="45" customHeight="1" x14ac:dyDescent="0.25">
      <c r="C32" s="81">
        <v>26</v>
      </c>
      <c r="D32" s="170" t="str">
        <f>IF(Esp!D30="","",Esp!D30)</f>
        <v/>
      </c>
      <c r="E32" s="82" t="str">
        <f>IF($D32="","x",IF('BH (3)'!$B$5=1,COUNTIFS(Lançamentos!$H$5:$H$1004,$D32,Lançamentos!$T$5:$T$1004,E$5,Lançamentos!$V$5:$V$1004,'BH (3)'!$C$4),COUNTIFS(Lançamentos!$H$5:$H$1004,$D32,Lançamentos!$U$5:$U$1004,E$5,Lançamentos!$W$5:$W$1004,'BH (3)'!$C$4)))</f>
        <v>x</v>
      </c>
      <c r="F32" s="82" t="str">
        <f>IF($D32="","x",IF('BH (3)'!$B$5=1,COUNTIFS(Lançamentos!$H$5:$H$1004,$D32,Lançamentos!$T$5:$T$1004,F$5,Lançamentos!$V$5:$V$1004,'BH (3)'!$C$4),COUNTIFS(Lançamentos!$H$5:$H$1004,$D32,Lançamentos!$U$5:$U$1004,F$5,Lançamentos!$W$5:$W$1004,'BH (3)'!$C$4)))</f>
        <v>x</v>
      </c>
      <c r="G32" s="82" t="str">
        <f>IF($D32="","x",IF('BH (3)'!$B$5=1,COUNTIFS(Lançamentos!$H$5:$H$1004,$D32,Lançamentos!$T$5:$T$1004,G$5,Lançamentos!$V$5:$V$1004,'BH (3)'!$C$4),COUNTIFS(Lançamentos!$H$5:$H$1004,$D32,Lançamentos!$U$5:$U$1004,G$5,Lançamentos!$W$5:$W$1004,'BH (3)'!$C$4)))</f>
        <v>x</v>
      </c>
      <c r="H32" s="82" t="str">
        <f>IF($D32="","x",IF('BH (3)'!$B$5=1,COUNTIFS(Lançamentos!$H$5:$H$1004,$D32,Lançamentos!$T$5:$T$1004,H$5,Lançamentos!$V$5:$V$1004,'BH (3)'!$C$4),COUNTIFS(Lançamentos!$H$5:$H$1004,$D32,Lançamentos!$U$5:$U$1004,H$5,Lançamentos!$W$5:$W$1004,'BH (3)'!$C$4)))</f>
        <v>x</v>
      </c>
      <c r="I32" s="82" t="str">
        <f>IF($D32="","x",IF('BH (3)'!$B$5=1,COUNTIFS(Lançamentos!$H$5:$H$1004,$D32,Lançamentos!$T$5:$T$1004,I$5,Lançamentos!$V$5:$V$1004,'BH (3)'!$C$4),COUNTIFS(Lançamentos!$H$5:$H$1004,$D32,Lançamentos!$U$5:$U$1004,I$5,Lançamentos!$W$5:$W$1004,'BH (3)'!$C$4)))</f>
        <v>x</v>
      </c>
      <c r="J32" s="82" t="str">
        <f>IF($D32="","x",IF('BH (3)'!$B$5=1,COUNTIFS(Lançamentos!$H$5:$H$1004,$D32,Lançamentos!$T$5:$T$1004,J$5,Lançamentos!$V$5:$V$1004,'BH (3)'!$C$4),COUNTIFS(Lançamentos!$H$5:$H$1004,$D32,Lançamentos!$U$5:$U$1004,J$5,Lançamentos!$W$5:$W$1004,'BH (3)'!$C$4)))</f>
        <v>x</v>
      </c>
      <c r="K32" s="82" t="str">
        <f>IF($D32="","x",IF('BH (3)'!$B$5=1,COUNTIFS(Lançamentos!$H$5:$H$1004,$D32,Lançamentos!$T$5:$T$1004,K$5,Lançamentos!$V$5:$V$1004,'BH (3)'!$C$4),COUNTIFS(Lançamentos!$H$5:$H$1004,$D32,Lançamentos!$U$5:$U$1004,K$5,Lançamentos!$W$5:$W$1004,'BH (3)'!$C$4)))</f>
        <v>x</v>
      </c>
      <c r="L32" s="82" t="str">
        <f>IF($D32="","x",IF('BH (3)'!$B$5=1,COUNTIFS(Lançamentos!$H$5:$H$1004,$D32,Lançamentos!$T$5:$T$1004,L$5,Lançamentos!$V$5:$V$1004,'BH (3)'!$C$4),COUNTIFS(Lançamentos!$H$5:$H$1004,$D32,Lançamentos!$U$5:$U$1004,L$5,Lançamentos!$W$5:$W$1004,'BH (3)'!$C$4)))</f>
        <v>x</v>
      </c>
      <c r="M32" s="82" t="str">
        <f>IF($D32="","x",IF('BH (3)'!$B$5=1,COUNTIFS(Lançamentos!$H$5:$H$1004,$D32,Lançamentos!$T$5:$T$1004,M$5,Lançamentos!$V$5:$V$1004,'BH (3)'!$C$4),COUNTIFS(Lançamentos!$H$5:$H$1004,$D32,Lançamentos!$U$5:$U$1004,M$5,Lançamentos!$W$5:$W$1004,'BH (3)'!$C$4)))</f>
        <v>x</v>
      </c>
      <c r="N32" s="82" t="str">
        <f>IF($D32="","x",IF('BH (3)'!$B$5=1,COUNTIFS(Lançamentos!$H$5:$H$1004,$D32,Lançamentos!$T$5:$T$1004,N$5,Lançamentos!$V$5:$V$1004,'BH (3)'!$C$4),COUNTIFS(Lançamentos!$H$5:$H$1004,$D32,Lançamentos!$U$5:$U$1004,N$5,Lançamentos!$W$5:$W$1004,'BH (3)'!$C$4)))</f>
        <v>x</v>
      </c>
      <c r="O32" s="82" t="str">
        <f>IF($D32="","x",IF('BH (3)'!$B$5=1,COUNTIFS(Lançamentos!$H$5:$H$1004,$D32,Lançamentos!$T$5:$T$1004,O$5,Lançamentos!$V$5:$V$1004,'BH (3)'!$C$4),COUNTIFS(Lançamentos!$H$5:$H$1004,$D32,Lançamentos!$U$5:$U$1004,O$5,Lançamentos!$W$5:$W$1004,'BH (3)'!$C$4)))</f>
        <v>x</v>
      </c>
      <c r="P32" s="82" t="str">
        <f>IF($D32="","x",IF('BH (3)'!$B$5=1,COUNTIFS(Lançamentos!$H$5:$H$1004,$D32,Lançamentos!$T$5:$T$1004,P$5,Lançamentos!$V$5:$V$1004,'BH (3)'!$C$4),COUNTIFS(Lançamentos!$H$5:$H$1004,$D32,Lançamentos!$U$5:$U$1004,P$5,Lançamentos!$W$5:$W$1004,'BH (3)'!$C$4)))</f>
        <v>x</v>
      </c>
      <c r="Q32" s="171" t="str">
        <f t="shared" si="0"/>
        <v/>
      </c>
    </row>
    <row r="33" spans="3:17" ht="45" customHeight="1" x14ac:dyDescent="0.25">
      <c r="C33" s="81">
        <v>27</v>
      </c>
      <c r="D33" s="170" t="str">
        <f>IF(Esp!D31="","",Esp!D31)</f>
        <v/>
      </c>
      <c r="E33" s="82" t="str">
        <f>IF($D33="","x",IF('BH (3)'!$B$5=1,COUNTIFS(Lançamentos!$H$5:$H$1004,$D33,Lançamentos!$T$5:$T$1004,E$5,Lançamentos!$V$5:$V$1004,'BH (3)'!$C$4),COUNTIFS(Lançamentos!$H$5:$H$1004,$D33,Lançamentos!$U$5:$U$1004,E$5,Lançamentos!$W$5:$W$1004,'BH (3)'!$C$4)))</f>
        <v>x</v>
      </c>
      <c r="F33" s="82" t="str">
        <f>IF($D33="","x",IF('BH (3)'!$B$5=1,COUNTIFS(Lançamentos!$H$5:$H$1004,$D33,Lançamentos!$T$5:$T$1004,F$5,Lançamentos!$V$5:$V$1004,'BH (3)'!$C$4),COUNTIFS(Lançamentos!$H$5:$H$1004,$D33,Lançamentos!$U$5:$U$1004,F$5,Lançamentos!$W$5:$W$1004,'BH (3)'!$C$4)))</f>
        <v>x</v>
      </c>
      <c r="G33" s="82" t="str">
        <f>IF($D33="","x",IF('BH (3)'!$B$5=1,COUNTIFS(Lançamentos!$H$5:$H$1004,$D33,Lançamentos!$T$5:$T$1004,G$5,Lançamentos!$V$5:$V$1004,'BH (3)'!$C$4),COUNTIFS(Lançamentos!$H$5:$H$1004,$D33,Lançamentos!$U$5:$U$1004,G$5,Lançamentos!$W$5:$W$1004,'BH (3)'!$C$4)))</f>
        <v>x</v>
      </c>
      <c r="H33" s="82" t="str">
        <f>IF($D33="","x",IF('BH (3)'!$B$5=1,COUNTIFS(Lançamentos!$H$5:$H$1004,$D33,Lançamentos!$T$5:$T$1004,H$5,Lançamentos!$V$5:$V$1004,'BH (3)'!$C$4),COUNTIFS(Lançamentos!$H$5:$H$1004,$D33,Lançamentos!$U$5:$U$1004,H$5,Lançamentos!$W$5:$W$1004,'BH (3)'!$C$4)))</f>
        <v>x</v>
      </c>
      <c r="I33" s="82" t="str">
        <f>IF($D33="","x",IF('BH (3)'!$B$5=1,COUNTIFS(Lançamentos!$H$5:$H$1004,$D33,Lançamentos!$T$5:$T$1004,I$5,Lançamentos!$V$5:$V$1004,'BH (3)'!$C$4),COUNTIFS(Lançamentos!$H$5:$H$1004,$D33,Lançamentos!$U$5:$U$1004,I$5,Lançamentos!$W$5:$W$1004,'BH (3)'!$C$4)))</f>
        <v>x</v>
      </c>
      <c r="J33" s="82" t="str">
        <f>IF($D33="","x",IF('BH (3)'!$B$5=1,COUNTIFS(Lançamentos!$H$5:$H$1004,$D33,Lançamentos!$T$5:$T$1004,J$5,Lançamentos!$V$5:$V$1004,'BH (3)'!$C$4),COUNTIFS(Lançamentos!$H$5:$H$1004,$D33,Lançamentos!$U$5:$U$1004,J$5,Lançamentos!$W$5:$W$1004,'BH (3)'!$C$4)))</f>
        <v>x</v>
      </c>
      <c r="K33" s="82" t="str">
        <f>IF($D33="","x",IF('BH (3)'!$B$5=1,COUNTIFS(Lançamentos!$H$5:$H$1004,$D33,Lançamentos!$T$5:$T$1004,K$5,Lançamentos!$V$5:$V$1004,'BH (3)'!$C$4),COUNTIFS(Lançamentos!$H$5:$H$1004,$D33,Lançamentos!$U$5:$U$1004,K$5,Lançamentos!$W$5:$W$1004,'BH (3)'!$C$4)))</f>
        <v>x</v>
      </c>
      <c r="L33" s="82" t="str">
        <f>IF($D33="","x",IF('BH (3)'!$B$5=1,COUNTIFS(Lançamentos!$H$5:$H$1004,$D33,Lançamentos!$T$5:$T$1004,L$5,Lançamentos!$V$5:$V$1004,'BH (3)'!$C$4),COUNTIFS(Lançamentos!$H$5:$H$1004,$D33,Lançamentos!$U$5:$U$1004,L$5,Lançamentos!$W$5:$W$1004,'BH (3)'!$C$4)))</f>
        <v>x</v>
      </c>
      <c r="M33" s="82" t="str">
        <f>IF($D33="","x",IF('BH (3)'!$B$5=1,COUNTIFS(Lançamentos!$H$5:$H$1004,$D33,Lançamentos!$T$5:$T$1004,M$5,Lançamentos!$V$5:$V$1004,'BH (3)'!$C$4),COUNTIFS(Lançamentos!$H$5:$H$1004,$D33,Lançamentos!$U$5:$U$1004,M$5,Lançamentos!$W$5:$W$1004,'BH (3)'!$C$4)))</f>
        <v>x</v>
      </c>
      <c r="N33" s="82" t="str">
        <f>IF($D33="","x",IF('BH (3)'!$B$5=1,COUNTIFS(Lançamentos!$H$5:$H$1004,$D33,Lançamentos!$T$5:$T$1004,N$5,Lançamentos!$V$5:$V$1004,'BH (3)'!$C$4),COUNTIFS(Lançamentos!$H$5:$H$1004,$D33,Lançamentos!$U$5:$U$1004,N$5,Lançamentos!$W$5:$W$1004,'BH (3)'!$C$4)))</f>
        <v>x</v>
      </c>
      <c r="O33" s="82" t="str">
        <f>IF($D33="","x",IF('BH (3)'!$B$5=1,COUNTIFS(Lançamentos!$H$5:$H$1004,$D33,Lançamentos!$T$5:$T$1004,O$5,Lançamentos!$V$5:$V$1004,'BH (3)'!$C$4),COUNTIFS(Lançamentos!$H$5:$H$1004,$D33,Lançamentos!$U$5:$U$1004,O$5,Lançamentos!$W$5:$W$1004,'BH (3)'!$C$4)))</f>
        <v>x</v>
      </c>
      <c r="P33" s="82" t="str">
        <f>IF($D33="","x",IF('BH (3)'!$B$5=1,COUNTIFS(Lançamentos!$H$5:$H$1004,$D33,Lançamentos!$T$5:$T$1004,P$5,Lançamentos!$V$5:$V$1004,'BH (3)'!$C$4),COUNTIFS(Lançamentos!$H$5:$H$1004,$D33,Lançamentos!$U$5:$U$1004,P$5,Lançamentos!$W$5:$W$1004,'BH (3)'!$C$4)))</f>
        <v>x</v>
      </c>
      <c r="Q33" s="171" t="str">
        <f t="shared" si="0"/>
        <v/>
      </c>
    </row>
    <row r="34" spans="3:17" ht="45" customHeight="1" x14ac:dyDescent="0.25">
      <c r="C34" s="81">
        <v>28</v>
      </c>
      <c r="D34" s="170" t="str">
        <f>IF(Esp!D32="","",Esp!D32)</f>
        <v/>
      </c>
      <c r="E34" s="82" t="str">
        <f>IF($D34="","x",IF('BH (3)'!$B$5=1,COUNTIFS(Lançamentos!$H$5:$H$1004,$D34,Lançamentos!$T$5:$T$1004,E$5,Lançamentos!$V$5:$V$1004,'BH (3)'!$C$4),COUNTIFS(Lançamentos!$H$5:$H$1004,$D34,Lançamentos!$U$5:$U$1004,E$5,Lançamentos!$W$5:$W$1004,'BH (3)'!$C$4)))</f>
        <v>x</v>
      </c>
      <c r="F34" s="82" t="str">
        <f>IF($D34="","x",IF('BH (3)'!$B$5=1,COUNTIFS(Lançamentos!$H$5:$H$1004,$D34,Lançamentos!$T$5:$T$1004,F$5,Lançamentos!$V$5:$V$1004,'BH (3)'!$C$4),COUNTIFS(Lançamentos!$H$5:$H$1004,$D34,Lançamentos!$U$5:$U$1004,F$5,Lançamentos!$W$5:$W$1004,'BH (3)'!$C$4)))</f>
        <v>x</v>
      </c>
      <c r="G34" s="82" t="str">
        <f>IF($D34="","x",IF('BH (3)'!$B$5=1,COUNTIFS(Lançamentos!$H$5:$H$1004,$D34,Lançamentos!$T$5:$T$1004,G$5,Lançamentos!$V$5:$V$1004,'BH (3)'!$C$4),COUNTIFS(Lançamentos!$H$5:$H$1004,$D34,Lançamentos!$U$5:$U$1004,G$5,Lançamentos!$W$5:$W$1004,'BH (3)'!$C$4)))</f>
        <v>x</v>
      </c>
      <c r="H34" s="82" t="str">
        <f>IF($D34="","x",IF('BH (3)'!$B$5=1,COUNTIFS(Lançamentos!$H$5:$H$1004,$D34,Lançamentos!$T$5:$T$1004,H$5,Lançamentos!$V$5:$V$1004,'BH (3)'!$C$4),COUNTIFS(Lançamentos!$H$5:$H$1004,$D34,Lançamentos!$U$5:$U$1004,H$5,Lançamentos!$W$5:$W$1004,'BH (3)'!$C$4)))</f>
        <v>x</v>
      </c>
      <c r="I34" s="82" t="str">
        <f>IF($D34="","x",IF('BH (3)'!$B$5=1,COUNTIFS(Lançamentos!$H$5:$H$1004,$D34,Lançamentos!$T$5:$T$1004,I$5,Lançamentos!$V$5:$V$1004,'BH (3)'!$C$4),COUNTIFS(Lançamentos!$H$5:$H$1004,$D34,Lançamentos!$U$5:$U$1004,I$5,Lançamentos!$W$5:$W$1004,'BH (3)'!$C$4)))</f>
        <v>x</v>
      </c>
      <c r="J34" s="82" t="str">
        <f>IF($D34="","x",IF('BH (3)'!$B$5=1,COUNTIFS(Lançamentos!$H$5:$H$1004,$D34,Lançamentos!$T$5:$T$1004,J$5,Lançamentos!$V$5:$V$1004,'BH (3)'!$C$4),COUNTIFS(Lançamentos!$H$5:$H$1004,$D34,Lançamentos!$U$5:$U$1004,J$5,Lançamentos!$W$5:$W$1004,'BH (3)'!$C$4)))</f>
        <v>x</v>
      </c>
      <c r="K34" s="82" t="str">
        <f>IF($D34="","x",IF('BH (3)'!$B$5=1,COUNTIFS(Lançamentos!$H$5:$H$1004,$D34,Lançamentos!$T$5:$T$1004,K$5,Lançamentos!$V$5:$V$1004,'BH (3)'!$C$4),COUNTIFS(Lançamentos!$H$5:$H$1004,$D34,Lançamentos!$U$5:$U$1004,K$5,Lançamentos!$W$5:$W$1004,'BH (3)'!$C$4)))</f>
        <v>x</v>
      </c>
      <c r="L34" s="82" t="str">
        <f>IF($D34="","x",IF('BH (3)'!$B$5=1,COUNTIFS(Lançamentos!$H$5:$H$1004,$D34,Lançamentos!$T$5:$T$1004,L$5,Lançamentos!$V$5:$V$1004,'BH (3)'!$C$4),COUNTIFS(Lançamentos!$H$5:$H$1004,$D34,Lançamentos!$U$5:$U$1004,L$5,Lançamentos!$W$5:$W$1004,'BH (3)'!$C$4)))</f>
        <v>x</v>
      </c>
      <c r="M34" s="82" t="str">
        <f>IF($D34="","x",IF('BH (3)'!$B$5=1,COUNTIFS(Lançamentos!$H$5:$H$1004,$D34,Lançamentos!$T$5:$T$1004,M$5,Lançamentos!$V$5:$V$1004,'BH (3)'!$C$4),COUNTIFS(Lançamentos!$H$5:$H$1004,$D34,Lançamentos!$U$5:$U$1004,M$5,Lançamentos!$W$5:$W$1004,'BH (3)'!$C$4)))</f>
        <v>x</v>
      </c>
      <c r="N34" s="82" t="str">
        <f>IF($D34="","x",IF('BH (3)'!$B$5=1,COUNTIFS(Lançamentos!$H$5:$H$1004,$D34,Lançamentos!$T$5:$T$1004,N$5,Lançamentos!$V$5:$V$1004,'BH (3)'!$C$4),COUNTIFS(Lançamentos!$H$5:$H$1004,$D34,Lançamentos!$U$5:$U$1004,N$5,Lançamentos!$W$5:$W$1004,'BH (3)'!$C$4)))</f>
        <v>x</v>
      </c>
      <c r="O34" s="82" t="str">
        <f>IF($D34="","x",IF('BH (3)'!$B$5=1,COUNTIFS(Lançamentos!$H$5:$H$1004,$D34,Lançamentos!$T$5:$T$1004,O$5,Lançamentos!$V$5:$V$1004,'BH (3)'!$C$4),COUNTIFS(Lançamentos!$H$5:$H$1004,$D34,Lançamentos!$U$5:$U$1004,O$5,Lançamentos!$W$5:$W$1004,'BH (3)'!$C$4)))</f>
        <v>x</v>
      </c>
      <c r="P34" s="82" t="str">
        <f>IF($D34="","x",IF('BH (3)'!$B$5=1,COUNTIFS(Lançamentos!$H$5:$H$1004,$D34,Lançamentos!$T$5:$T$1004,P$5,Lançamentos!$V$5:$V$1004,'BH (3)'!$C$4),COUNTIFS(Lançamentos!$H$5:$H$1004,$D34,Lançamentos!$U$5:$U$1004,P$5,Lançamentos!$W$5:$W$1004,'BH (3)'!$C$4)))</f>
        <v>x</v>
      </c>
      <c r="Q34" s="171" t="str">
        <f t="shared" si="0"/>
        <v/>
      </c>
    </row>
    <row r="35" spans="3:17" ht="45" customHeight="1" x14ac:dyDescent="0.25">
      <c r="C35" s="81">
        <v>29</v>
      </c>
      <c r="D35" s="170" t="str">
        <f>IF(Esp!D33="","",Esp!D33)</f>
        <v/>
      </c>
      <c r="E35" s="82" t="str">
        <f>IF($D35="","x",IF('BH (3)'!$B$5=1,COUNTIFS(Lançamentos!$H$5:$H$1004,$D35,Lançamentos!$T$5:$T$1004,E$5,Lançamentos!$V$5:$V$1004,'BH (3)'!$C$4),COUNTIFS(Lançamentos!$H$5:$H$1004,$D35,Lançamentos!$U$5:$U$1004,E$5,Lançamentos!$W$5:$W$1004,'BH (3)'!$C$4)))</f>
        <v>x</v>
      </c>
      <c r="F35" s="82" t="str">
        <f>IF($D35="","x",IF('BH (3)'!$B$5=1,COUNTIFS(Lançamentos!$H$5:$H$1004,$D35,Lançamentos!$T$5:$T$1004,F$5,Lançamentos!$V$5:$V$1004,'BH (3)'!$C$4),COUNTIFS(Lançamentos!$H$5:$H$1004,$D35,Lançamentos!$U$5:$U$1004,F$5,Lançamentos!$W$5:$W$1004,'BH (3)'!$C$4)))</f>
        <v>x</v>
      </c>
      <c r="G35" s="82" t="str">
        <f>IF($D35="","x",IF('BH (3)'!$B$5=1,COUNTIFS(Lançamentos!$H$5:$H$1004,$D35,Lançamentos!$T$5:$T$1004,G$5,Lançamentos!$V$5:$V$1004,'BH (3)'!$C$4),COUNTIFS(Lançamentos!$H$5:$H$1004,$D35,Lançamentos!$U$5:$U$1004,G$5,Lançamentos!$W$5:$W$1004,'BH (3)'!$C$4)))</f>
        <v>x</v>
      </c>
      <c r="H35" s="82" t="str">
        <f>IF($D35="","x",IF('BH (3)'!$B$5=1,COUNTIFS(Lançamentos!$H$5:$H$1004,$D35,Lançamentos!$T$5:$T$1004,H$5,Lançamentos!$V$5:$V$1004,'BH (3)'!$C$4),COUNTIFS(Lançamentos!$H$5:$H$1004,$D35,Lançamentos!$U$5:$U$1004,H$5,Lançamentos!$W$5:$W$1004,'BH (3)'!$C$4)))</f>
        <v>x</v>
      </c>
      <c r="I35" s="82" t="str">
        <f>IF($D35="","x",IF('BH (3)'!$B$5=1,COUNTIFS(Lançamentos!$H$5:$H$1004,$D35,Lançamentos!$T$5:$T$1004,I$5,Lançamentos!$V$5:$V$1004,'BH (3)'!$C$4),COUNTIFS(Lançamentos!$H$5:$H$1004,$D35,Lançamentos!$U$5:$U$1004,I$5,Lançamentos!$W$5:$W$1004,'BH (3)'!$C$4)))</f>
        <v>x</v>
      </c>
      <c r="J35" s="82" t="str">
        <f>IF($D35="","x",IF('BH (3)'!$B$5=1,COUNTIFS(Lançamentos!$H$5:$H$1004,$D35,Lançamentos!$T$5:$T$1004,J$5,Lançamentos!$V$5:$V$1004,'BH (3)'!$C$4),COUNTIFS(Lançamentos!$H$5:$H$1004,$D35,Lançamentos!$U$5:$U$1004,J$5,Lançamentos!$W$5:$W$1004,'BH (3)'!$C$4)))</f>
        <v>x</v>
      </c>
      <c r="K35" s="82" t="str">
        <f>IF($D35="","x",IF('BH (3)'!$B$5=1,COUNTIFS(Lançamentos!$H$5:$H$1004,$D35,Lançamentos!$T$5:$T$1004,K$5,Lançamentos!$V$5:$V$1004,'BH (3)'!$C$4),COUNTIFS(Lançamentos!$H$5:$H$1004,$D35,Lançamentos!$U$5:$U$1004,K$5,Lançamentos!$W$5:$W$1004,'BH (3)'!$C$4)))</f>
        <v>x</v>
      </c>
      <c r="L35" s="82" t="str">
        <f>IF($D35="","x",IF('BH (3)'!$B$5=1,COUNTIFS(Lançamentos!$H$5:$H$1004,$D35,Lançamentos!$T$5:$T$1004,L$5,Lançamentos!$V$5:$V$1004,'BH (3)'!$C$4),COUNTIFS(Lançamentos!$H$5:$H$1004,$D35,Lançamentos!$U$5:$U$1004,L$5,Lançamentos!$W$5:$W$1004,'BH (3)'!$C$4)))</f>
        <v>x</v>
      </c>
      <c r="M35" s="82" t="str">
        <f>IF($D35="","x",IF('BH (3)'!$B$5=1,COUNTIFS(Lançamentos!$H$5:$H$1004,$D35,Lançamentos!$T$5:$T$1004,M$5,Lançamentos!$V$5:$V$1004,'BH (3)'!$C$4),COUNTIFS(Lançamentos!$H$5:$H$1004,$D35,Lançamentos!$U$5:$U$1004,M$5,Lançamentos!$W$5:$W$1004,'BH (3)'!$C$4)))</f>
        <v>x</v>
      </c>
      <c r="N35" s="82" t="str">
        <f>IF($D35="","x",IF('BH (3)'!$B$5=1,COUNTIFS(Lançamentos!$H$5:$H$1004,$D35,Lançamentos!$T$5:$T$1004,N$5,Lançamentos!$V$5:$V$1004,'BH (3)'!$C$4),COUNTIFS(Lançamentos!$H$5:$H$1004,$D35,Lançamentos!$U$5:$U$1004,N$5,Lançamentos!$W$5:$W$1004,'BH (3)'!$C$4)))</f>
        <v>x</v>
      </c>
      <c r="O35" s="82" t="str">
        <f>IF($D35="","x",IF('BH (3)'!$B$5=1,COUNTIFS(Lançamentos!$H$5:$H$1004,$D35,Lançamentos!$T$5:$T$1004,O$5,Lançamentos!$V$5:$V$1004,'BH (3)'!$C$4),COUNTIFS(Lançamentos!$H$5:$H$1004,$D35,Lançamentos!$U$5:$U$1004,O$5,Lançamentos!$W$5:$W$1004,'BH (3)'!$C$4)))</f>
        <v>x</v>
      </c>
      <c r="P35" s="82" t="str">
        <f>IF($D35="","x",IF('BH (3)'!$B$5=1,COUNTIFS(Lançamentos!$H$5:$H$1004,$D35,Lançamentos!$T$5:$T$1004,P$5,Lançamentos!$V$5:$V$1004,'BH (3)'!$C$4),COUNTIFS(Lançamentos!$H$5:$H$1004,$D35,Lançamentos!$U$5:$U$1004,P$5,Lançamentos!$W$5:$W$1004,'BH (3)'!$C$4)))</f>
        <v>x</v>
      </c>
      <c r="Q35" s="171" t="str">
        <f t="shared" si="0"/>
        <v/>
      </c>
    </row>
    <row r="36" spans="3:17" ht="45" customHeight="1" x14ac:dyDescent="0.25">
      <c r="C36" s="81">
        <v>30</v>
      </c>
      <c r="D36" s="170" t="str">
        <f>IF(Esp!D34="","",Esp!D34)</f>
        <v/>
      </c>
      <c r="E36" s="82" t="str">
        <f>IF($D36="","x",IF('BH (3)'!$B$5=1,COUNTIFS(Lançamentos!$H$5:$H$1004,$D36,Lançamentos!$T$5:$T$1004,E$5,Lançamentos!$V$5:$V$1004,'BH (3)'!$C$4),COUNTIFS(Lançamentos!$H$5:$H$1004,$D36,Lançamentos!$U$5:$U$1004,E$5,Lançamentos!$W$5:$W$1004,'BH (3)'!$C$4)))</f>
        <v>x</v>
      </c>
      <c r="F36" s="82" t="str">
        <f>IF($D36="","x",IF('BH (3)'!$B$5=1,COUNTIFS(Lançamentos!$H$5:$H$1004,$D36,Lançamentos!$T$5:$T$1004,F$5,Lançamentos!$V$5:$V$1004,'BH (3)'!$C$4),COUNTIFS(Lançamentos!$H$5:$H$1004,$D36,Lançamentos!$U$5:$U$1004,F$5,Lançamentos!$W$5:$W$1004,'BH (3)'!$C$4)))</f>
        <v>x</v>
      </c>
      <c r="G36" s="82" t="str">
        <f>IF($D36="","x",IF('BH (3)'!$B$5=1,COUNTIFS(Lançamentos!$H$5:$H$1004,$D36,Lançamentos!$T$5:$T$1004,G$5,Lançamentos!$V$5:$V$1004,'BH (3)'!$C$4),COUNTIFS(Lançamentos!$H$5:$H$1004,$D36,Lançamentos!$U$5:$U$1004,G$5,Lançamentos!$W$5:$W$1004,'BH (3)'!$C$4)))</f>
        <v>x</v>
      </c>
      <c r="H36" s="82" t="str">
        <f>IF($D36="","x",IF('BH (3)'!$B$5=1,COUNTIFS(Lançamentos!$H$5:$H$1004,$D36,Lançamentos!$T$5:$T$1004,H$5,Lançamentos!$V$5:$V$1004,'BH (3)'!$C$4),COUNTIFS(Lançamentos!$H$5:$H$1004,$D36,Lançamentos!$U$5:$U$1004,H$5,Lançamentos!$W$5:$W$1004,'BH (3)'!$C$4)))</f>
        <v>x</v>
      </c>
      <c r="I36" s="82" t="str">
        <f>IF($D36="","x",IF('BH (3)'!$B$5=1,COUNTIFS(Lançamentos!$H$5:$H$1004,$D36,Lançamentos!$T$5:$T$1004,I$5,Lançamentos!$V$5:$V$1004,'BH (3)'!$C$4),COUNTIFS(Lançamentos!$H$5:$H$1004,$D36,Lançamentos!$U$5:$U$1004,I$5,Lançamentos!$W$5:$W$1004,'BH (3)'!$C$4)))</f>
        <v>x</v>
      </c>
      <c r="J36" s="82" t="str">
        <f>IF($D36="","x",IF('BH (3)'!$B$5=1,COUNTIFS(Lançamentos!$H$5:$H$1004,$D36,Lançamentos!$T$5:$T$1004,J$5,Lançamentos!$V$5:$V$1004,'BH (3)'!$C$4),COUNTIFS(Lançamentos!$H$5:$H$1004,$D36,Lançamentos!$U$5:$U$1004,J$5,Lançamentos!$W$5:$W$1004,'BH (3)'!$C$4)))</f>
        <v>x</v>
      </c>
      <c r="K36" s="82" t="str">
        <f>IF($D36="","x",IF('BH (3)'!$B$5=1,COUNTIFS(Lançamentos!$H$5:$H$1004,$D36,Lançamentos!$T$5:$T$1004,K$5,Lançamentos!$V$5:$V$1004,'BH (3)'!$C$4),COUNTIFS(Lançamentos!$H$5:$H$1004,$D36,Lançamentos!$U$5:$U$1004,K$5,Lançamentos!$W$5:$W$1004,'BH (3)'!$C$4)))</f>
        <v>x</v>
      </c>
      <c r="L36" s="82" t="str">
        <f>IF($D36="","x",IF('BH (3)'!$B$5=1,COUNTIFS(Lançamentos!$H$5:$H$1004,$D36,Lançamentos!$T$5:$T$1004,L$5,Lançamentos!$V$5:$V$1004,'BH (3)'!$C$4),COUNTIFS(Lançamentos!$H$5:$H$1004,$D36,Lançamentos!$U$5:$U$1004,L$5,Lançamentos!$W$5:$W$1004,'BH (3)'!$C$4)))</f>
        <v>x</v>
      </c>
      <c r="M36" s="82" t="str">
        <f>IF($D36="","x",IF('BH (3)'!$B$5=1,COUNTIFS(Lançamentos!$H$5:$H$1004,$D36,Lançamentos!$T$5:$T$1004,M$5,Lançamentos!$V$5:$V$1004,'BH (3)'!$C$4),COUNTIFS(Lançamentos!$H$5:$H$1004,$D36,Lançamentos!$U$5:$U$1004,M$5,Lançamentos!$W$5:$W$1004,'BH (3)'!$C$4)))</f>
        <v>x</v>
      </c>
      <c r="N36" s="82" t="str">
        <f>IF($D36="","x",IF('BH (3)'!$B$5=1,COUNTIFS(Lançamentos!$H$5:$H$1004,$D36,Lançamentos!$T$5:$T$1004,N$5,Lançamentos!$V$5:$V$1004,'BH (3)'!$C$4),COUNTIFS(Lançamentos!$H$5:$H$1004,$D36,Lançamentos!$U$5:$U$1004,N$5,Lançamentos!$W$5:$W$1004,'BH (3)'!$C$4)))</f>
        <v>x</v>
      </c>
      <c r="O36" s="82" t="str">
        <f>IF($D36="","x",IF('BH (3)'!$B$5=1,COUNTIFS(Lançamentos!$H$5:$H$1004,$D36,Lançamentos!$T$5:$T$1004,O$5,Lançamentos!$V$5:$V$1004,'BH (3)'!$C$4),COUNTIFS(Lançamentos!$H$5:$H$1004,$D36,Lançamentos!$U$5:$U$1004,O$5,Lançamentos!$W$5:$W$1004,'BH (3)'!$C$4)))</f>
        <v>x</v>
      </c>
      <c r="P36" s="82" t="str">
        <f>IF($D36="","x",IF('BH (3)'!$B$5=1,COUNTIFS(Lançamentos!$H$5:$H$1004,$D36,Lançamentos!$T$5:$T$1004,P$5,Lançamentos!$V$5:$V$1004,'BH (3)'!$C$4),COUNTIFS(Lançamentos!$H$5:$H$1004,$D36,Lançamentos!$U$5:$U$1004,P$5,Lançamentos!$W$5:$W$1004,'BH (3)'!$C$4)))</f>
        <v>x</v>
      </c>
      <c r="Q36" s="171" t="str">
        <f t="shared" si="0"/>
        <v/>
      </c>
    </row>
    <row r="37" spans="3:17" ht="45" customHeight="1" x14ac:dyDescent="0.25">
      <c r="C37" s="81">
        <v>31</v>
      </c>
      <c r="D37" s="170" t="str">
        <f>IF(Esp!D35="","",Esp!D35)</f>
        <v/>
      </c>
      <c r="E37" s="82" t="str">
        <f>IF($D37="","x",IF('BH (3)'!$B$5=1,COUNTIFS(Lançamentos!$H$5:$H$1004,$D37,Lançamentos!$T$5:$T$1004,E$5,Lançamentos!$V$5:$V$1004,'BH (3)'!$C$4),COUNTIFS(Lançamentos!$H$5:$H$1004,$D37,Lançamentos!$U$5:$U$1004,E$5,Lançamentos!$W$5:$W$1004,'BH (3)'!$C$4)))</f>
        <v>x</v>
      </c>
      <c r="F37" s="82" t="str">
        <f>IF($D37="","x",IF('BH (3)'!$B$5=1,COUNTIFS(Lançamentos!$H$5:$H$1004,$D37,Lançamentos!$T$5:$T$1004,F$5,Lançamentos!$V$5:$V$1004,'BH (3)'!$C$4),COUNTIFS(Lançamentos!$H$5:$H$1004,$D37,Lançamentos!$U$5:$U$1004,F$5,Lançamentos!$W$5:$W$1004,'BH (3)'!$C$4)))</f>
        <v>x</v>
      </c>
      <c r="G37" s="82" t="str">
        <f>IF($D37="","x",IF('BH (3)'!$B$5=1,COUNTIFS(Lançamentos!$H$5:$H$1004,$D37,Lançamentos!$T$5:$T$1004,G$5,Lançamentos!$V$5:$V$1004,'BH (3)'!$C$4),COUNTIFS(Lançamentos!$H$5:$H$1004,$D37,Lançamentos!$U$5:$U$1004,G$5,Lançamentos!$W$5:$W$1004,'BH (3)'!$C$4)))</f>
        <v>x</v>
      </c>
      <c r="H37" s="82" t="str">
        <f>IF($D37="","x",IF('BH (3)'!$B$5=1,COUNTIFS(Lançamentos!$H$5:$H$1004,$D37,Lançamentos!$T$5:$T$1004,H$5,Lançamentos!$V$5:$V$1004,'BH (3)'!$C$4),COUNTIFS(Lançamentos!$H$5:$H$1004,$D37,Lançamentos!$U$5:$U$1004,H$5,Lançamentos!$W$5:$W$1004,'BH (3)'!$C$4)))</f>
        <v>x</v>
      </c>
      <c r="I37" s="82" t="str">
        <f>IF($D37="","x",IF('BH (3)'!$B$5=1,COUNTIFS(Lançamentos!$H$5:$H$1004,$D37,Lançamentos!$T$5:$T$1004,I$5,Lançamentos!$V$5:$V$1004,'BH (3)'!$C$4),COUNTIFS(Lançamentos!$H$5:$H$1004,$D37,Lançamentos!$U$5:$U$1004,I$5,Lançamentos!$W$5:$W$1004,'BH (3)'!$C$4)))</f>
        <v>x</v>
      </c>
      <c r="J37" s="82" t="str">
        <f>IF($D37="","x",IF('BH (3)'!$B$5=1,COUNTIFS(Lançamentos!$H$5:$H$1004,$D37,Lançamentos!$T$5:$T$1004,J$5,Lançamentos!$V$5:$V$1004,'BH (3)'!$C$4),COUNTIFS(Lançamentos!$H$5:$H$1004,$D37,Lançamentos!$U$5:$U$1004,J$5,Lançamentos!$W$5:$W$1004,'BH (3)'!$C$4)))</f>
        <v>x</v>
      </c>
      <c r="K37" s="82" t="str">
        <f>IF($D37="","x",IF('BH (3)'!$B$5=1,COUNTIFS(Lançamentos!$H$5:$H$1004,$D37,Lançamentos!$T$5:$T$1004,K$5,Lançamentos!$V$5:$V$1004,'BH (3)'!$C$4),COUNTIFS(Lançamentos!$H$5:$H$1004,$D37,Lançamentos!$U$5:$U$1004,K$5,Lançamentos!$W$5:$W$1004,'BH (3)'!$C$4)))</f>
        <v>x</v>
      </c>
      <c r="L37" s="82" t="str">
        <f>IF($D37="","x",IF('BH (3)'!$B$5=1,COUNTIFS(Lançamentos!$H$5:$H$1004,$D37,Lançamentos!$T$5:$T$1004,L$5,Lançamentos!$V$5:$V$1004,'BH (3)'!$C$4),COUNTIFS(Lançamentos!$H$5:$H$1004,$D37,Lançamentos!$U$5:$U$1004,L$5,Lançamentos!$W$5:$W$1004,'BH (3)'!$C$4)))</f>
        <v>x</v>
      </c>
      <c r="M37" s="82" t="str">
        <f>IF($D37="","x",IF('BH (3)'!$B$5=1,COUNTIFS(Lançamentos!$H$5:$H$1004,$D37,Lançamentos!$T$5:$T$1004,M$5,Lançamentos!$V$5:$V$1004,'BH (3)'!$C$4),COUNTIFS(Lançamentos!$H$5:$H$1004,$D37,Lançamentos!$U$5:$U$1004,M$5,Lançamentos!$W$5:$W$1004,'BH (3)'!$C$4)))</f>
        <v>x</v>
      </c>
      <c r="N37" s="82" t="str">
        <f>IF($D37="","x",IF('BH (3)'!$B$5=1,COUNTIFS(Lançamentos!$H$5:$H$1004,$D37,Lançamentos!$T$5:$T$1004,N$5,Lançamentos!$V$5:$V$1004,'BH (3)'!$C$4),COUNTIFS(Lançamentos!$H$5:$H$1004,$D37,Lançamentos!$U$5:$U$1004,N$5,Lançamentos!$W$5:$W$1004,'BH (3)'!$C$4)))</f>
        <v>x</v>
      </c>
      <c r="O37" s="82" t="str">
        <f>IF($D37="","x",IF('BH (3)'!$B$5=1,COUNTIFS(Lançamentos!$H$5:$H$1004,$D37,Lançamentos!$T$5:$T$1004,O$5,Lançamentos!$V$5:$V$1004,'BH (3)'!$C$4),COUNTIFS(Lançamentos!$H$5:$H$1004,$D37,Lançamentos!$U$5:$U$1004,O$5,Lançamentos!$W$5:$W$1004,'BH (3)'!$C$4)))</f>
        <v>x</v>
      </c>
      <c r="P37" s="82" t="str">
        <f>IF($D37="","x",IF('BH (3)'!$B$5=1,COUNTIFS(Lançamentos!$H$5:$H$1004,$D37,Lançamentos!$T$5:$T$1004,P$5,Lançamentos!$V$5:$V$1004,'BH (3)'!$C$4),COUNTIFS(Lançamentos!$H$5:$H$1004,$D37,Lançamentos!$U$5:$U$1004,P$5,Lançamentos!$W$5:$W$1004,'BH (3)'!$C$4)))</f>
        <v>x</v>
      </c>
      <c r="Q37" s="171" t="str">
        <f t="shared" si="0"/>
        <v/>
      </c>
    </row>
    <row r="38" spans="3:17" ht="45" customHeight="1" x14ac:dyDescent="0.25">
      <c r="C38" s="81">
        <v>32</v>
      </c>
      <c r="D38" s="170" t="str">
        <f>IF(Esp!D36="","",Esp!D36)</f>
        <v/>
      </c>
      <c r="E38" s="82" t="str">
        <f>IF($D38="","x",IF('BH (3)'!$B$5=1,COUNTIFS(Lançamentos!$H$5:$H$1004,$D38,Lançamentos!$T$5:$T$1004,E$5,Lançamentos!$V$5:$V$1004,'BH (3)'!$C$4),COUNTIFS(Lançamentos!$H$5:$H$1004,$D38,Lançamentos!$U$5:$U$1004,E$5,Lançamentos!$W$5:$W$1004,'BH (3)'!$C$4)))</f>
        <v>x</v>
      </c>
      <c r="F38" s="82" t="str">
        <f>IF($D38="","x",IF('BH (3)'!$B$5=1,COUNTIFS(Lançamentos!$H$5:$H$1004,$D38,Lançamentos!$T$5:$T$1004,F$5,Lançamentos!$V$5:$V$1004,'BH (3)'!$C$4),COUNTIFS(Lançamentos!$H$5:$H$1004,$D38,Lançamentos!$U$5:$U$1004,F$5,Lançamentos!$W$5:$W$1004,'BH (3)'!$C$4)))</f>
        <v>x</v>
      </c>
      <c r="G38" s="82" t="str">
        <f>IF($D38="","x",IF('BH (3)'!$B$5=1,COUNTIFS(Lançamentos!$H$5:$H$1004,$D38,Lançamentos!$T$5:$T$1004,G$5,Lançamentos!$V$5:$V$1004,'BH (3)'!$C$4),COUNTIFS(Lançamentos!$H$5:$H$1004,$D38,Lançamentos!$U$5:$U$1004,G$5,Lançamentos!$W$5:$W$1004,'BH (3)'!$C$4)))</f>
        <v>x</v>
      </c>
      <c r="H38" s="82" t="str">
        <f>IF($D38="","x",IF('BH (3)'!$B$5=1,COUNTIFS(Lançamentos!$H$5:$H$1004,$D38,Lançamentos!$T$5:$T$1004,H$5,Lançamentos!$V$5:$V$1004,'BH (3)'!$C$4),COUNTIFS(Lançamentos!$H$5:$H$1004,$D38,Lançamentos!$U$5:$U$1004,H$5,Lançamentos!$W$5:$W$1004,'BH (3)'!$C$4)))</f>
        <v>x</v>
      </c>
      <c r="I38" s="82" t="str">
        <f>IF($D38="","x",IF('BH (3)'!$B$5=1,COUNTIFS(Lançamentos!$H$5:$H$1004,$D38,Lançamentos!$T$5:$T$1004,I$5,Lançamentos!$V$5:$V$1004,'BH (3)'!$C$4),COUNTIFS(Lançamentos!$H$5:$H$1004,$D38,Lançamentos!$U$5:$U$1004,I$5,Lançamentos!$W$5:$W$1004,'BH (3)'!$C$4)))</f>
        <v>x</v>
      </c>
      <c r="J38" s="82" t="str">
        <f>IF($D38="","x",IF('BH (3)'!$B$5=1,COUNTIFS(Lançamentos!$H$5:$H$1004,$D38,Lançamentos!$T$5:$T$1004,J$5,Lançamentos!$V$5:$V$1004,'BH (3)'!$C$4),COUNTIFS(Lançamentos!$H$5:$H$1004,$D38,Lançamentos!$U$5:$U$1004,J$5,Lançamentos!$W$5:$W$1004,'BH (3)'!$C$4)))</f>
        <v>x</v>
      </c>
      <c r="K38" s="82" t="str">
        <f>IF($D38="","x",IF('BH (3)'!$B$5=1,COUNTIFS(Lançamentos!$H$5:$H$1004,$D38,Lançamentos!$T$5:$T$1004,K$5,Lançamentos!$V$5:$V$1004,'BH (3)'!$C$4),COUNTIFS(Lançamentos!$H$5:$H$1004,$D38,Lançamentos!$U$5:$U$1004,K$5,Lançamentos!$W$5:$W$1004,'BH (3)'!$C$4)))</f>
        <v>x</v>
      </c>
      <c r="L38" s="82" t="str">
        <f>IF($D38="","x",IF('BH (3)'!$B$5=1,COUNTIFS(Lançamentos!$H$5:$H$1004,$D38,Lançamentos!$T$5:$T$1004,L$5,Lançamentos!$V$5:$V$1004,'BH (3)'!$C$4),COUNTIFS(Lançamentos!$H$5:$H$1004,$D38,Lançamentos!$U$5:$U$1004,L$5,Lançamentos!$W$5:$W$1004,'BH (3)'!$C$4)))</f>
        <v>x</v>
      </c>
      <c r="M38" s="82" t="str">
        <f>IF($D38="","x",IF('BH (3)'!$B$5=1,COUNTIFS(Lançamentos!$H$5:$H$1004,$D38,Lançamentos!$T$5:$T$1004,M$5,Lançamentos!$V$5:$V$1004,'BH (3)'!$C$4),COUNTIFS(Lançamentos!$H$5:$H$1004,$D38,Lançamentos!$U$5:$U$1004,M$5,Lançamentos!$W$5:$W$1004,'BH (3)'!$C$4)))</f>
        <v>x</v>
      </c>
      <c r="N38" s="82" t="str">
        <f>IF($D38="","x",IF('BH (3)'!$B$5=1,COUNTIFS(Lançamentos!$H$5:$H$1004,$D38,Lançamentos!$T$5:$T$1004,N$5,Lançamentos!$V$5:$V$1004,'BH (3)'!$C$4),COUNTIFS(Lançamentos!$H$5:$H$1004,$D38,Lançamentos!$U$5:$U$1004,N$5,Lançamentos!$W$5:$W$1004,'BH (3)'!$C$4)))</f>
        <v>x</v>
      </c>
      <c r="O38" s="82" t="str">
        <f>IF($D38="","x",IF('BH (3)'!$B$5=1,COUNTIFS(Lançamentos!$H$5:$H$1004,$D38,Lançamentos!$T$5:$T$1004,O$5,Lançamentos!$V$5:$V$1004,'BH (3)'!$C$4),COUNTIFS(Lançamentos!$H$5:$H$1004,$D38,Lançamentos!$U$5:$U$1004,O$5,Lançamentos!$W$5:$W$1004,'BH (3)'!$C$4)))</f>
        <v>x</v>
      </c>
      <c r="P38" s="82" t="str">
        <f>IF($D38="","x",IF('BH (3)'!$B$5=1,COUNTIFS(Lançamentos!$H$5:$H$1004,$D38,Lançamentos!$T$5:$T$1004,P$5,Lançamentos!$V$5:$V$1004,'BH (3)'!$C$4),COUNTIFS(Lançamentos!$H$5:$H$1004,$D38,Lançamentos!$U$5:$U$1004,P$5,Lançamentos!$W$5:$W$1004,'BH (3)'!$C$4)))</f>
        <v>x</v>
      </c>
      <c r="Q38" s="171" t="str">
        <f t="shared" si="0"/>
        <v/>
      </c>
    </row>
    <row r="39" spans="3:17" ht="45" customHeight="1" x14ac:dyDescent="0.25">
      <c r="C39" s="81">
        <v>33</v>
      </c>
      <c r="D39" s="170" t="str">
        <f>IF(Esp!D37="","",Esp!D37)</f>
        <v/>
      </c>
      <c r="E39" s="82" t="str">
        <f>IF($D39="","x",IF('BH (3)'!$B$5=1,COUNTIFS(Lançamentos!$H$5:$H$1004,$D39,Lançamentos!$T$5:$T$1004,E$5,Lançamentos!$V$5:$V$1004,'BH (3)'!$C$4),COUNTIFS(Lançamentos!$H$5:$H$1004,$D39,Lançamentos!$U$5:$U$1004,E$5,Lançamentos!$W$5:$W$1004,'BH (3)'!$C$4)))</f>
        <v>x</v>
      </c>
      <c r="F39" s="82" t="str">
        <f>IF($D39="","x",IF('BH (3)'!$B$5=1,COUNTIFS(Lançamentos!$H$5:$H$1004,$D39,Lançamentos!$T$5:$T$1004,F$5,Lançamentos!$V$5:$V$1004,'BH (3)'!$C$4),COUNTIFS(Lançamentos!$H$5:$H$1004,$D39,Lançamentos!$U$5:$U$1004,F$5,Lançamentos!$W$5:$W$1004,'BH (3)'!$C$4)))</f>
        <v>x</v>
      </c>
      <c r="G39" s="82" t="str">
        <f>IF($D39="","x",IF('BH (3)'!$B$5=1,COUNTIFS(Lançamentos!$H$5:$H$1004,$D39,Lançamentos!$T$5:$T$1004,G$5,Lançamentos!$V$5:$V$1004,'BH (3)'!$C$4),COUNTIFS(Lançamentos!$H$5:$H$1004,$D39,Lançamentos!$U$5:$U$1004,G$5,Lançamentos!$W$5:$W$1004,'BH (3)'!$C$4)))</f>
        <v>x</v>
      </c>
      <c r="H39" s="82" t="str">
        <f>IF($D39="","x",IF('BH (3)'!$B$5=1,COUNTIFS(Lançamentos!$H$5:$H$1004,$D39,Lançamentos!$T$5:$T$1004,H$5,Lançamentos!$V$5:$V$1004,'BH (3)'!$C$4),COUNTIFS(Lançamentos!$H$5:$H$1004,$D39,Lançamentos!$U$5:$U$1004,H$5,Lançamentos!$W$5:$W$1004,'BH (3)'!$C$4)))</f>
        <v>x</v>
      </c>
      <c r="I39" s="82" t="str">
        <f>IF($D39="","x",IF('BH (3)'!$B$5=1,COUNTIFS(Lançamentos!$H$5:$H$1004,$D39,Lançamentos!$T$5:$T$1004,I$5,Lançamentos!$V$5:$V$1004,'BH (3)'!$C$4),COUNTIFS(Lançamentos!$H$5:$H$1004,$D39,Lançamentos!$U$5:$U$1004,I$5,Lançamentos!$W$5:$W$1004,'BH (3)'!$C$4)))</f>
        <v>x</v>
      </c>
      <c r="J39" s="82" t="str">
        <f>IF($D39="","x",IF('BH (3)'!$B$5=1,COUNTIFS(Lançamentos!$H$5:$H$1004,$D39,Lançamentos!$T$5:$T$1004,J$5,Lançamentos!$V$5:$V$1004,'BH (3)'!$C$4),COUNTIFS(Lançamentos!$H$5:$H$1004,$D39,Lançamentos!$U$5:$U$1004,J$5,Lançamentos!$W$5:$W$1004,'BH (3)'!$C$4)))</f>
        <v>x</v>
      </c>
      <c r="K39" s="82" t="str">
        <f>IF($D39="","x",IF('BH (3)'!$B$5=1,COUNTIFS(Lançamentos!$H$5:$H$1004,$D39,Lançamentos!$T$5:$T$1004,K$5,Lançamentos!$V$5:$V$1004,'BH (3)'!$C$4),COUNTIFS(Lançamentos!$H$5:$H$1004,$D39,Lançamentos!$U$5:$U$1004,K$5,Lançamentos!$W$5:$W$1004,'BH (3)'!$C$4)))</f>
        <v>x</v>
      </c>
      <c r="L39" s="82" t="str">
        <f>IF($D39="","x",IF('BH (3)'!$B$5=1,COUNTIFS(Lançamentos!$H$5:$H$1004,$D39,Lançamentos!$T$5:$T$1004,L$5,Lançamentos!$V$5:$V$1004,'BH (3)'!$C$4),COUNTIFS(Lançamentos!$H$5:$H$1004,$D39,Lançamentos!$U$5:$U$1004,L$5,Lançamentos!$W$5:$W$1004,'BH (3)'!$C$4)))</f>
        <v>x</v>
      </c>
      <c r="M39" s="82" t="str">
        <f>IF($D39="","x",IF('BH (3)'!$B$5=1,COUNTIFS(Lançamentos!$H$5:$H$1004,$D39,Lançamentos!$T$5:$T$1004,M$5,Lançamentos!$V$5:$V$1004,'BH (3)'!$C$4),COUNTIFS(Lançamentos!$H$5:$H$1004,$D39,Lançamentos!$U$5:$U$1004,M$5,Lançamentos!$W$5:$W$1004,'BH (3)'!$C$4)))</f>
        <v>x</v>
      </c>
      <c r="N39" s="82" t="str">
        <f>IF($D39="","x",IF('BH (3)'!$B$5=1,COUNTIFS(Lançamentos!$H$5:$H$1004,$D39,Lançamentos!$T$5:$T$1004,N$5,Lançamentos!$V$5:$V$1004,'BH (3)'!$C$4),COUNTIFS(Lançamentos!$H$5:$H$1004,$D39,Lançamentos!$U$5:$U$1004,N$5,Lançamentos!$W$5:$W$1004,'BH (3)'!$C$4)))</f>
        <v>x</v>
      </c>
      <c r="O39" s="82" t="str">
        <f>IF($D39="","x",IF('BH (3)'!$B$5=1,COUNTIFS(Lançamentos!$H$5:$H$1004,$D39,Lançamentos!$T$5:$T$1004,O$5,Lançamentos!$V$5:$V$1004,'BH (3)'!$C$4),COUNTIFS(Lançamentos!$H$5:$H$1004,$D39,Lançamentos!$U$5:$U$1004,O$5,Lançamentos!$W$5:$W$1004,'BH (3)'!$C$4)))</f>
        <v>x</v>
      </c>
      <c r="P39" s="82" t="str">
        <f>IF($D39="","x",IF('BH (3)'!$B$5=1,COUNTIFS(Lançamentos!$H$5:$H$1004,$D39,Lançamentos!$T$5:$T$1004,P$5,Lançamentos!$V$5:$V$1004,'BH (3)'!$C$4),COUNTIFS(Lançamentos!$H$5:$H$1004,$D39,Lançamentos!$U$5:$U$1004,P$5,Lançamentos!$W$5:$W$1004,'BH (3)'!$C$4)))</f>
        <v>x</v>
      </c>
      <c r="Q39" s="171" t="str">
        <f t="shared" si="0"/>
        <v/>
      </c>
    </row>
    <row r="40" spans="3:17" ht="45" customHeight="1" x14ac:dyDescent="0.25">
      <c r="C40" s="81">
        <v>34</v>
      </c>
      <c r="D40" s="170" t="str">
        <f>IF(Esp!D38="","",Esp!D38)</f>
        <v/>
      </c>
      <c r="E40" s="82" t="str">
        <f>IF($D40="","x",IF('BH (3)'!$B$5=1,COUNTIFS(Lançamentos!$H$5:$H$1004,$D40,Lançamentos!$T$5:$T$1004,E$5,Lançamentos!$V$5:$V$1004,'BH (3)'!$C$4),COUNTIFS(Lançamentos!$H$5:$H$1004,$D40,Lançamentos!$U$5:$U$1004,E$5,Lançamentos!$W$5:$W$1004,'BH (3)'!$C$4)))</f>
        <v>x</v>
      </c>
      <c r="F40" s="82" t="str">
        <f>IF($D40="","x",IF('BH (3)'!$B$5=1,COUNTIFS(Lançamentos!$H$5:$H$1004,$D40,Lançamentos!$T$5:$T$1004,F$5,Lançamentos!$V$5:$V$1004,'BH (3)'!$C$4),COUNTIFS(Lançamentos!$H$5:$H$1004,$D40,Lançamentos!$U$5:$U$1004,F$5,Lançamentos!$W$5:$W$1004,'BH (3)'!$C$4)))</f>
        <v>x</v>
      </c>
      <c r="G40" s="82" t="str">
        <f>IF($D40="","x",IF('BH (3)'!$B$5=1,COUNTIFS(Lançamentos!$H$5:$H$1004,$D40,Lançamentos!$T$5:$T$1004,G$5,Lançamentos!$V$5:$V$1004,'BH (3)'!$C$4),COUNTIFS(Lançamentos!$H$5:$H$1004,$D40,Lançamentos!$U$5:$U$1004,G$5,Lançamentos!$W$5:$W$1004,'BH (3)'!$C$4)))</f>
        <v>x</v>
      </c>
      <c r="H40" s="82" t="str">
        <f>IF($D40="","x",IF('BH (3)'!$B$5=1,COUNTIFS(Lançamentos!$H$5:$H$1004,$D40,Lançamentos!$T$5:$T$1004,H$5,Lançamentos!$V$5:$V$1004,'BH (3)'!$C$4),COUNTIFS(Lançamentos!$H$5:$H$1004,$D40,Lançamentos!$U$5:$U$1004,H$5,Lançamentos!$W$5:$W$1004,'BH (3)'!$C$4)))</f>
        <v>x</v>
      </c>
      <c r="I40" s="82" t="str">
        <f>IF($D40="","x",IF('BH (3)'!$B$5=1,COUNTIFS(Lançamentos!$H$5:$H$1004,$D40,Lançamentos!$T$5:$T$1004,I$5,Lançamentos!$V$5:$V$1004,'BH (3)'!$C$4),COUNTIFS(Lançamentos!$H$5:$H$1004,$D40,Lançamentos!$U$5:$U$1004,I$5,Lançamentos!$W$5:$W$1004,'BH (3)'!$C$4)))</f>
        <v>x</v>
      </c>
      <c r="J40" s="82" t="str">
        <f>IF($D40="","x",IF('BH (3)'!$B$5=1,COUNTIFS(Lançamentos!$H$5:$H$1004,$D40,Lançamentos!$T$5:$T$1004,J$5,Lançamentos!$V$5:$V$1004,'BH (3)'!$C$4),COUNTIFS(Lançamentos!$H$5:$H$1004,$D40,Lançamentos!$U$5:$U$1004,J$5,Lançamentos!$W$5:$W$1004,'BH (3)'!$C$4)))</f>
        <v>x</v>
      </c>
      <c r="K40" s="82" t="str">
        <f>IF($D40="","x",IF('BH (3)'!$B$5=1,COUNTIFS(Lançamentos!$H$5:$H$1004,$D40,Lançamentos!$T$5:$T$1004,K$5,Lançamentos!$V$5:$V$1004,'BH (3)'!$C$4),COUNTIFS(Lançamentos!$H$5:$H$1004,$D40,Lançamentos!$U$5:$U$1004,K$5,Lançamentos!$W$5:$W$1004,'BH (3)'!$C$4)))</f>
        <v>x</v>
      </c>
      <c r="L40" s="82" t="str">
        <f>IF($D40="","x",IF('BH (3)'!$B$5=1,COUNTIFS(Lançamentos!$H$5:$H$1004,$D40,Lançamentos!$T$5:$T$1004,L$5,Lançamentos!$V$5:$V$1004,'BH (3)'!$C$4),COUNTIFS(Lançamentos!$H$5:$H$1004,$D40,Lançamentos!$U$5:$U$1004,L$5,Lançamentos!$W$5:$W$1004,'BH (3)'!$C$4)))</f>
        <v>x</v>
      </c>
      <c r="M40" s="82" t="str">
        <f>IF($D40="","x",IF('BH (3)'!$B$5=1,COUNTIFS(Lançamentos!$H$5:$H$1004,$D40,Lançamentos!$T$5:$T$1004,M$5,Lançamentos!$V$5:$V$1004,'BH (3)'!$C$4),COUNTIFS(Lançamentos!$H$5:$H$1004,$D40,Lançamentos!$U$5:$U$1004,M$5,Lançamentos!$W$5:$W$1004,'BH (3)'!$C$4)))</f>
        <v>x</v>
      </c>
      <c r="N40" s="82" t="str">
        <f>IF($D40="","x",IF('BH (3)'!$B$5=1,COUNTIFS(Lançamentos!$H$5:$H$1004,$D40,Lançamentos!$T$5:$T$1004,N$5,Lançamentos!$V$5:$V$1004,'BH (3)'!$C$4),COUNTIFS(Lançamentos!$H$5:$H$1004,$D40,Lançamentos!$U$5:$U$1004,N$5,Lançamentos!$W$5:$W$1004,'BH (3)'!$C$4)))</f>
        <v>x</v>
      </c>
      <c r="O40" s="82" t="str">
        <f>IF($D40="","x",IF('BH (3)'!$B$5=1,COUNTIFS(Lançamentos!$H$5:$H$1004,$D40,Lançamentos!$T$5:$T$1004,O$5,Lançamentos!$V$5:$V$1004,'BH (3)'!$C$4),COUNTIFS(Lançamentos!$H$5:$H$1004,$D40,Lançamentos!$U$5:$U$1004,O$5,Lançamentos!$W$5:$W$1004,'BH (3)'!$C$4)))</f>
        <v>x</v>
      </c>
      <c r="P40" s="82" t="str">
        <f>IF($D40="","x",IF('BH (3)'!$B$5=1,COUNTIFS(Lançamentos!$H$5:$H$1004,$D40,Lançamentos!$T$5:$T$1004,P$5,Lançamentos!$V$5:$V$1004,'BH (3)'!$C$4),COUNTIFS(Lançamentos!$H$5:$H$1004,$D40,Lançamentos!$U$5:$U$1004,P$5,Lançamentos!$W$5:$W$1004,'BH (3)'!$C$4)))</f>
        <v>x</v>
      </c>
      <c r="Q40" s="171" t="str">
        <f t="shared" si="0"/>
        <v/>
      </c>
    </row>
    <row r="41" spans="3:17" ht="45" customHeight="1" x14ac:dyDescent="0.25">
      <c r="C41" s="81">
        <v>35</v>
      </c>
      <c r="D41" s="170" t="str">
        <f>IF(Esp!D39="","",Esp!D39)</f>
        <v/>
      </c>
      <c r="E41" s="82" t="str">
        <f>IF($D41="","x",IF('BH (3)'!$B$5=1,COUNTIFS(Lançamentos!$H$5:$H$1004,$D41,Lançamentos!$T$5:$T$1004,E$5,Lançamentos!$V$5:$V$1004,'BH (3)'!$C$4),COUNTIFS(Lançamentos!$H$5:$H$1004,$D41,Lançamentos!$U$5:$U$1004,E$5,Lançamentos!$W$5:$W$1004,'BH (3)'!$C$4)))</f>
        <v>x</v>
      </c>
      <c r="F41" s="82" t="str">
        <f>IF($D41="","x",IF('BH (3)'!$B$5=1,COUNTIFS(Lançamentos!$H$5:$H$1004,$D41,Lançamentos!$T$5:$T$1004,F$5,Lançamentos!$V$5:$V$1004,'BH (3)'!$C$4),COUNTIFS(Lançamentos!$H$5:$H$1004,$D41,Lançamentos!$U$5:$U$1004,F$5,Lançamentos!$W$5:$W$1004,'BH (3)'!$C$4)))</f>
        <v>x</v>
      </c>
      <c r="G41" s="82" t="str">
        <f>IF($D41="","x",IF('BH (3)'!$B$5=1,COUNTIFS(Lançamentos!$H$5:$H$1004,$D41,Lançamentos!$T$5:$T$1004,G$5,Lançamentos!$V$5:$V$1004,'BH (3)'!$C$4),COUNTIFS(Lançamentos!$H$5:$H$1004,$D41,Lançamentos!$U$5:$U$1004,G$5,Lançamentos!$W$5:$W$1004,'BH (3)'!$C$4)))</f>
        <v>x</v>
      </c>
      <c r="H41" s="82" t="str">
        <f>IF($D41="","x",IF('BH (3)'!$B$5=1,COUNTIFS(Lançamentos!$H$5:$H$1004,$D41,Lançamentos!$T$5:$T$1004,H$5,Lançamentos!$V$5:$V$1004,'BH (3)'!$C$4),COUNTIFS(Lançamentos!$H$5:$H$1004,$D41,Lançamentos!$U$5:$U$1004,H$5,Lançamentos!$W$5:$W$1004,'BH (3)'!$C$4)))</f>
        <v>x</v>
      </c>
      <c r="I41" s="82" t="str">
        <f>IF($D41="","x",IF('BH (3)'!$B$5=1,COUNTIFS(Lançamentos!$H$5:$H$1004,$D41,Lançamentos!$T$5:$T$1004,I$5,Lançamentos!$V$5:$V$1004,'BH (3)'!$C$4),COUNTIFS(Lançamentos!$H$5:$H$1004,$D41,Lançamentos!$U$5:$U$1004,I$5,Lançamentos!$W$5:$W$1004,'BH (3)'!$C$4)))</f>
        <v>x</v>
      </c>
      <c r="J41" s="82" t="str">
        <f>IF($D41="","x",IF('BH (3)'!$B$5=1,COUNTIFS(Lançamentos!$H$5:$H$1004,$D41,Lançamentos!$T$5:$T$1004,J$5,Lançamentos!$V$5:$V$1004,'BH (3)'!$C$4),COUNTIFS(Lançamentos!$H$5:$H$1004,$D41,Lançamentos!$U$5:$U$1004,J$5,Lançamentos!$W$5:$W$1004,'BH (3)'!$C$4)))</f>
        <v>x</v>
      </c>
      <c r="K41" s="82" t="str">
        <f>IF($D41="","x",IF('BH (3)'!$B$5=1,COUNTIFS(Lançamentos!$H$5:$H$1004,$D41,Lançamentos!$T$5:$T$1004,K$5,Lançamentos!$V$5:$V$1004,'BH (3)'!$C$4),COUNTIFS(Lançamentos!$H$5:$H$1004,$D41,Lançamentos!$U$5:$U$1004,K$5,Lançamentos!$W$5:$W$1004,'BH (3)'!$C$4)))</f>
        <v>x</v>
      </c>
      <c r="L41" s="82" t="str">
        <f>IF($D41="","x",IF('BH (3)'!$B$5=1,COUNTIFS(Lançamentos!$H$5:$H$1004,$D41,Lançamentos!$T$5:$T$1004,L$5,Lançamentos!$V$5:$V$1004,'BH (3)'!$C$4),COUNTIFS(Lançamentos!$H$5:$H$1004,$D41,Lançamentos!$U$5:$U$1004,L$5,Lançamentos!$W$5:$W$1004,'BH (3)'!$C$4)))</f>
        <v>x</v>
      </c>
      <c r="M41" s="82" t="str">
        <f>IF($D41="","x",IF('BH (3)'!$B$5=1,COUNTIFS(Lançamentos!$H$5:$H$1004,$D41,Lançamentos!$T$5:$T$1004,M$5,Lançamentos!$V$5:$V$1004,'BH (3)'!$C$4),COUNTIFS(Lançamentos!$H$5:$H$1004,$D41,Lançamentos!$U$5:$U$1004,M$5,Lançamentos!$W$5:$W$1004,'BH (3)'!$C$4)))</f>
        <v>x</v>
      </c>
      <c r="N41" s="82" t="str">
        <f>IF($D41="","x",IF('BH (3)'!$B$5=1,COUNTIFS(Lançamentos!$H$5:$H$1004,$D41,Lançamentos!$T$5:$T$1004,N$5,Lançamentos!$V$5:$V$1004,'BH (3)'!$C$4),COUNTIFS(Lançamentos!$H$5:$H$1004,$D41,Lançamentos!$U$5:$U$1004,N$5,Lançamentos!$W$5:$W$1004,'BH (3)'!$C$4)))</f>
        <v>x</v>
      </c>
      <c r="O41" s="82" t="str">
        <f>IF($D41="","x",IF('BH (3)'!$B$5=1,COUNTIFS(Lançamentos!$H$5:$H$1004,$D41,Lançamentos!$T$5:$T$1004,O$5,Lançamentos!$V$5:$V$1004,'BH (3)'!$C$4),COUNTIFS(Lançamentos!$H$5:$H$1004,$D41,Lançamentos!$U$5:$U$1004,O$5,Lançamentos!$W$5:$W$1004,'BH (3)'!$C$4)))</f>
        <v>x</v>
      </c>
      <c r="P41" s="82" t="str">
        <f>IF($D41="","x",IF('BH (3)'!$B$5=1,COUNTIFS(Lançamentos!$H$5:$H$1004,$D41,Lançamentos!$T$5:$T$1004,P$5,Lançamentos!$V$5:$V$1004,'BH (3)'!$C$4),COUNTIFS(Lançamentos!$H$5:$H$1004,$D41,Lançamentos!$U$5:$U$1004,P$5,Lançamentos!$W$5:$W$1004,'BH (3)'!$C$4)))</f>
        <v>x</v>
      </c>
      <c r="Q41" s="171" t="str">
        <f t="shared" si="0"/>
        <v/>
      </c>
    </row>
    <row r="42" spans="3:17" ht="45" customHeight="1" x14ac:dyDescent="0.25">
      <c r="C42" s="81">
        <v>36</v>
      </c>
      <c r="D42" s="170" t="str">
        <f>IF(Esp!D40="","",Esp!D40)</f>
        <v/>
      </c>
      <c r="E42" s="82" t="str">
        <f>IF($D42="","x",IF('BH (3)'!$B$5=1,COUNTIFS(Lançamentos!$H$5:$H$1004,$D42,Lançamentos!$T$5:$T$1004,E$5,Lançamentos!$V$5:$V$1004,'BH (3)'!$C$4),COUNTIFS(Lançamentos!$H$5:$H$1004,$D42,Lançamentos!$U$5:$U$1004,E$5,Lançamentos!$W$5:$W$1004,'BH (3)'!$C$4)))</f>
        <v>x</v>
      </c>
      <c r="F42" s="82" t="str">
        <f>IF($D42="","x",IF('BH (3)'!$B$5=1,COUNTIFS(Lançamentos!$H$5:$H$1004,$D42,Lançamentos!$T$5:$T$1004,F$5,Lançamentos!$V$5:$V$1004,'BH (3)'!$C$4),COUNTIFS(Lançamentos!$H$5:$H$1004,$D42,Lançamentos!$U$5:$U$1004,F$5,Lançamentos!$W$5:$W$1004,'BH (3)'!$C$4)))</f>
        <v>x</v>
      </c>
      <c r="G42" s="82" t="str">
        <f>IF($D42="","x",IF('BH (3)'!$B$5=1,COUNTIFS(Lançamentos!$H$5:$H$1004,$D42,Lançamentos!$T$5:$T$1004,G$5,Lançamentos!$V$5:$V$1004,'BH (3)'!$C$4),COUNTIFS(Lançamentos!$H$5:$H$1004,$D42,Lançamentos!$U$5:$U$1004,G$5,Lançamentos!$W$5:$W$1004,'BH (3)'!$C$4)))</f>
        <v>x</v>
      </c>
      <c r="H42" s="82" t="str">
        <f>IF($D42="","x",IF('BH (3)'!$B$5=1,COUNTIFS(Lançamentos!$H$5:$H$1004,$D42,Lançamentos!$T$5:$T$1004,H$5,Lançamentos!$V$5:$V$1004,'BH (3)'!$C$4),COUNTIFS(Lançamentos!$H$5:$H$1004,$D42,Lançamentos!$U$5:$U$1004,H$5,Lançamentos!$W$5:$W$1004,'BH (3)'!$C$4)))</f>
        <v>x</v>
      </c>
      <c r="I42" s="82" t="str">
        <f>IF($D42="","x",IF('BH (3)'!$B$5=1,COUNTIFS(Lançamentos!$H$5:$H$1004,$D42,Lançamentos!$T$5:$T$1004,I$5,Lançamentos!$V$5:$V$1004,'BH (3)'!$C$4),COUNTIFS(Lançamentos!$H$5:$H$1004,$D42,Lançamentos!$U$5:$U$1004,I$5,Lançamentos!$W$5:$W$1004,'BH (3)'!$C$4)))</f>
        <v>x</v>
      </c>
      <c r="J42" s="82" t="str">
        <f>IF($D42="","x",IF('BH (3)'!$B$5=1,COUNTIFS(Lançamentos!$H$5:$H$1004,$D42,Lançamentos!$T$5:$T$1004,J$5,Lançamentos!$V$5:$V$1004,'BH (3)'!$C$4),COUNTIFS(Lançamentos!$H$5:$H$1004,$D42,Lançamentos!$U$5:$U$1004,J$5,Lançamentos!$W$5:$W$1004,'BH (3)'!$C$4)))</f>
        <v>x</v>
      </c>
      <c r="K42" s="82" t="str">
        <f>IF($D42="","x",IF('BH (3)'!$B$5=1,COUNTIFS(Lançamentos!$H$5:$H$1004,$D42,Lançamentos!$T$5:$T$1004,K$5,Lançamentos!$V$5:$V$1004,'BH (3)'!$C$4),COUNTIFS(Lançamentos!$H$5:$H$1004,$D42,Lançamentos!$U$5:$U$1004,K$5,Lançamentos!$W$5:$W$1004,'BH (3)'!$C$4)))</f>
        <v>x</v>
      </c>
      <c r="L42" s="82" t="str">
        <f>IF($D42="","x",IF('BH (3)'!$B$5=1,COUNTIFS(Lançamentos!$H$5:$H$1004,$D42,Lançamentos!$T$5:$T$1004,L$5,Lançamentos!$V$5:$V$1004,'BH (3)'!$C$4),COUNTIFS(Lançamentos!$H$5:$H$1004,$D42,Lançamentos!$U$5:$U$1004,L$5,Lançamentos!$W$5:$W$1004,'BH (3)'!$C$4)))</f>
        <v>x</v>
      </c>
      <c r="M42" s="82" t="str">
        <f>IF($D42="","x",IF('BH (3)'!$B$5=1,COUNTIFS(Lançamentos!$H$5:$H$1004,$D42,Lançamentos!$T$5:$T$1004,M$5,Lançamentos!$V$5:$V$1004,'BH (3)'!$C$4),COUNTIFS(Lançamentos!$H$5:$H$1004,$D42,Lançamentos!$U$5:$U$1004,M$5,Lançamentos!$W$5:$W$1004,'BH (3)'!$C$4)))</f>
        <v>x</v>
      </c>
      <c r="N42" s="82" t="str">
        <f>IF($D42="","x",IF('BH (3)'!$B$5=1,COUNTIFS(Lançamentos!$H$5:$H$1004,$D42,Lançamentos!$T$5:$T$1004,N$5,Lançamentos!$V$5:$V$1004,'BH (3)'!$C$4),COUNTIFS(Lançamentos!$H$5:$H$1004,$D42,Lançamentos!$U$5:$U$1004,N$5,Lançamentos!$W$5:$W$1004,'BH (3)'!$C$4)))</f>
        <v>x</v>
      </c>
      <c r="O42" s="82" t="str">
        <f>IF($D42="","x",IF('BH (3)'!$B$5=1,COUNTIFS(Lançamentos!$H$5:$H$1004,$D42,Lançamentos!$T$5:$T$1004,O$5,Lançamentos!$V$5:$V$1004,'BH (3)'!$C$4),COUNTIFS(Lançamentos!$H$5:$H$1004,$D42,Lançamentos!$U$5:$U$1004,O$5,Lançamentos!$W$5:$W$1004,'BH (3)'!$C$4)))</f>
        <v>x</v>
      </c>
      <c r="P42" s="82" t="str">
        <f>IF($D42="","x",IF('BH (3)'!$B$5=1,COUNTIFS(Lançamentos!$H$5:$H$1004,$D42,Lançamentos!$T$5:$T$1004,P$5,Lançamentos!$V$5:$V$1004,'BH (3)'!$C$4),COUNTIFS(Lançamentos!$H$5:$H$1004,$D42,Lançamentos!$U$5:$U$1004,P$5,Lançamentos!$W$5:$W$1004,'BH (3)'!$C$4)))</f>
        <v>x</v>
      </c>
      <c r="Q42" s="171" t="str">
        <f t="shared" si="0"/>
        <v/>
      </c>
    </row>
    <row r="43" spans="3:17" ht="45" customHeight="1" x14ac:dyDescent="0.25">
      <c r="C43" s="81">
        <v>37</v>
      </c>
      <c r="D43" s="170" t="str">
        <f>IF(Esp!D41="","",Esp!D41)</f>
        <v/>
      </c>
      <c r="E43" s="82" t="str">
        <f>IF($D43="","x",IF('BH (3)'!$B$5=1,COUNTIFS(Lançamentos!$H$5:$H$1004,$D43,Lançamentos!$T$5:$T$1004,E$5,Lançamentos!$V$5:$V$1004,'BH (3)'!$C$4),COUNTIFS(Lançamentos!$H$5:$H$1004,$D43,Lançamentos!$U$5:$U$1004,E$5,Lançamentos!$W$5:$W$1004,'BH (3)'!$C$4)))</f>
        <v>x</v>
      </c>
      <c r="F43" s="82" t="str">
        <f>IF($D43="","x",IF('BH (3)'!$B$5=1,COUNTIFS(Lançamentos!$H$5:$H$1004,$D43,Lançamentos!$T$5:$T$1004,F$5,Lançamentos!$V$5:$V$1004,'BH (3)'!$C$4),COUNTIFS(Lançamentos!$H$5:$H$1004,$D43,Lançamentos!$U$5:$U$1004,F$5,Lançamentos!$W$5:$W$1004,'BH (3)'!$C$4)))</f>
        <v>x</v>
      </c>
      <c r="G43" s="82" t="str">
        <f>IF($D43="","x",IF('BH (3)'!$B$5=1,COUNTIFS(Lançamentos!$H$5:$H$1004,$D43,Lançamentos!$T$5:$T$1004,G$5,Lançamentos!$V$5:$V$1004,'BH (3)'!$C$4),COUNTIFS(Lançamentos!$H$5:$H$1004,$D43,Lançamentos!$U$5:$U$1004,G$5,Lançamentos!$W$5:$W$1004,'BH (3)'!$C$4)))</f>
        <v>x</v>
      </c>
      <c r="H43" s="82" t="str">
        <f>IF($D43="","x",IF('BH (3)'!$B$5=1,COUNTIFS(Lançamentos!$H$5:$H$1004,$D43,Lançamentos!$T$5:$T$1004,H$5,Lançamentos!$V$5:$V$1004,'BH (3)'!$C$4),COUNTIFS(Lançamentos!$H$5:$H$1004,$D43,Lançamentos!$U$5:$U$1004,H$5,Lançamentos!$W$5:$W$1004,'BH (3)'!$C$4)))</f>
        <v>x</v>
      </c>
      <c r="I43" s="82" t="str">
        <f>IF($D43="","x",IF('BH (3)'!$B$5=1,COUNTIFS(Lançamentos!$H$5:$H$1004,$D43,Lançamentos!$T$5:$T$1004,I$5,Lançamentos!$V$5:$V$1004,'BH (3)'!$C$4),COUNTIFS(Lançamentos!$H$5:$H$1004,$D43,Lançamentos!$U$5:$U$1004,I$5,Lançamentos!$W$5:$W$1004,'BH (3)'!$C$4)))</f>
        <v>x</v>
      </c>
      <c r="J43" s="82" t="str">
        <f>IF($D43="","x",IF('BH (3)'!$B$5=1,COUNTIFS(Lançamentos!$H$5:$H$1004,$D43,Lançamentos!$T$5:$T$1004,J$5,Lançamentos!$V$5:$V$1004,'BH (3)'!$C$4),COUNTIFS(Lançamentos!$H$5:$H$1004,$D43,Lançamentos!$U$5:$U$1004,J$5,Lançamentos!$W$5:$W$1004,'BH (3)'!$C$4)))</f>
        <v>x</v>
      </c>
      <c r="K43" s="82" t="str">
        <f>IF($D43="","x",IF('BH (3)'!$B$5=1,COUNTIFS(Lançamentos!$H$5:$H$1004,$D43,Lançamentos!$T$5:$T$1004,K$5,Lançamentos!$V$5:$V$1004,'BH (3)'!$C$4),COUNTIFS(Lançamentos!$H$5:$H$1004,$D43,Lançamentos!$U$5:$U$1004,K$5,Lançamentos!$W$5:$W$1004,'BH (3)'!$C$4)))</f>
        <v>x</v>
      </c>
      <c r="L43" s="82" t="str">
        <f>IF($D43="","x",IF('BH (3)'!$B$5=1,COUNTIFS(Lançamentos!$H$5:$H$1004,$D43,Lançamentos!$T$5:$T$1004,L$5,Lançamentos!$V$5:$V$1004,'BH (3)'!$C$4),COUNTIFS(Lançamentos!$H$5:$H$1004,$D43,Lançamentos!$U$5:$U$1004,L$5,Lançamentos!$W$5:$W$1004,'BH (3)'!$C$4)))</f>
        <v>x</v>
      </c>
      <c r="M43" s="82" t="str">
        <f>IF($D43="","x",IF('BH (3)'!$B$5=1,COUNTIFS(Lançamentos!$H$5:$H$1004,$D43,Lançamentos!$T$5:$T$1004,M$5,Lançamentos!$V$5:$V$1004,'BH (3)'!$C$4),COUNTIFS(Lançamentos!$H$5:$H$1004,$D43,Lançamentos!$U$5:$U$1004,M$5,Lançamentos!$W$5:$W$1004,'BH (3)'!$C$4)))</f>
        <v>x</v>
      </c>
      <c r="N43" s="82" t="str">
        <f>IF($D43="","x",IF('BH (3)'!$B$5=1,COUNTIFS(Lançamentos!$H$5:$H$1004,$D43,Lançamentos!$T$5:$T$1004,N$5,Lançamentos!$V$5:$V$1004,'BH (3)'!$C$4),COUNTIFS(Lançamentos!$H$5:$H$1004,$D43,Lançamentos!$U$5:$U$1004,N$5,Lançamentos!$W$5:$W$1004,'BH (3)'!$C$4)))</f>
        <v>x</v>
      </c>
      <c r="O43" s="82" t="str">
        <f>IF($D43="","x",IF('BH (3)'!$B$5=1,COUNTIFS(Lançamentos!$H$5:$H$1004,$D43,Lançamentos!$T$5:$T$1004,O$5,Lançamentos!$V$5:$V$1004,'BH (3)'!$C$4),COUNTIFS(Lançamentos!$H$5:$H$1004,$D43,Lançamentos!$U$5:$U$1004,O$5,Lançamentos!$W$5:$W$1004,'BH (3)'!$C$4)))</f>
        <v>x</v>
      </c>
      <c r="P43" s="82" t="str">
        <f>IF($D43="","x",IF('BH (3)'!$B$5=1,COUNTIFS(Lançamentos!$H$5:$H$1004,$D43,Lançamentos!$T$5:$T$1004,P$5,Lançamentos!$V$5:$V$1004,'BH (3)'!$C$4),COUNTIFS(Lançamentos!$H$5:$H$1004,$D43,Lançamentos!$U$5:$U$1004,P$5,Lançamentos!$W$5:$W$1004,'BH (3)'!$C$4)))</f>
        <v>x</v>
      </c>
      <c r="Q43" s="171" t="str">
        <f t="shared" si="0"/>
        <v/>
      </c>
    </row>
    <row r="44" spans="3:17" ht="45" customHeight="1" x14ac:dyDescent="0.25">
      <c r="C44" s="81">
        <v>38</v>
      </c>
      <c r="D44" s="170" t="str">
        <f>IF(Esp!D42="","",Esp!D42)</f>
        <v/>
      </c>
      <c r="E44" s="82" t="str">
        <f>IF($D44="","x",IF('BH (3)'!$B$5=1,COUNTIFS(Lançamentos!$H$5:$H$1004,$D44,Lançamentos!$T$5:$T$1004,E$5,Lançamentos!$V$5:$V$1004,'BH (3)'!$C$4),COUNTIFS(Lançamentos!$H$5:$H$1004,$D44,Lançamentos!$U$5:$U$1004,E$5,Lançamentos!$W$5:$W$1004,'BH (3)'!$C$4)))</f>
        <v>x</v>
      </c>
      <c r="F44" s="82" t="str">
        <f>IF($D44="","x",IF('BH (3)'!$B$5=1,COUNTIFS(Lançamentos!$H$5:$H$1004,$D44,Lançamentos!$T$5:$T$1004,F$5,Lançamentos!$V$5:$V$1004,'BH (3)'!$C$4),COUNTIFS(Lançamentos!$H$5:$H$1004,$D44,Lançamentos!$U$5:$U$1004,F$5,Lançamentos!$W$5:$W$1004,'BH (3)'!$C$4)))</f>
        <v>x</v>
      </c>
      <c r="G44" s="82" t="str">
        <f>IF($D44="","x",IF('BH (3)'!$B$5=1,COUNTIFS(Lançamentos!$H$5:$H$1004,$D44,Lançamentos!$T$5:$T$1004,G$5,Lançamentos!$V$5:$V$1004,'BH (3)'!$C$4),COUNTIFS(Lançamentos!$H$5:$H$1004,$D44,Lançamentos!$U$5:$U$1004,G$5,Lançamentos!$W$5:$W$1004,'BH (3)'!$C$4)))</f>
        <v>x</v>
      </c>
      <c r="H44" s="82" t="str">
        <f>IF($D44="","x",IF('BH (3)'!$B$5=1,COUNTIFS(Lançamentos!$H$5:$H$1004,$D44,Lançamentos!$T$5:$T$1004,H$5,Lançamentos!$V$5:$V$1004,'BH (3)'!$C$4),COUNTIFS(Lançamentos!$H$5:$H$1004,$D44,Lançamentos!$U$5:$U$1004,H$5,Lançamentos!$W$5:$W$1004,'BH (3)'!$C$4)))</f>
        <v>x</v>
      </c>
      <c r="I44" s="82" t="str">
        <f>IF($D44="","x",IF('BH (3)'!$B$5=1,COUNTIFS(Lançamentos!$H$5:$H$1004,$D44,Lançamentos!$T$5:$T$1004,I$5,Lançamentos!$V$5:$V$1004,'BH (3)'!$C$4),COUNTIFS(Lançamentos!$H$5:$H$1004,$D44,Lançamentos!$U$5:$U$1004,I$5,Lançamentos!$W$5:$W$1004,'BH (3)'!$C$4)))</f>
        <v>x</v>
      </c>
      <c r="J44" s="82" t="str">
        <f>IF($D44="","x",IF('BH (3)'!$B$5=1,COUNTIFS(Lançamentos!$H$5:$H$1004,$D44,Lançamentos!$T$5:$T$1004,J$5,Lançamentos!$V$5:$V$1004,'BH (3)'!$C$4),COUNTIFS(Lançamentos!$H$5:$H$1004,$D44,Lançamentos!$U$5:$U$1004,J$5,Lançamentos!$W$5:$W$1004,'BH (3)'!$C$4)))</f>
        <v>x</v>
      </c>
      <c r="K44" s="82" t="str">
        <f>IF($D44="","x",IF('BH (3)'!$B$5=1,COUNTIFS(Lançamentos!$H$5:$H$1004,$D44,Lançamentos!$T$5:$T$1004,K$5,Lançamentos!$V$5:$V$1004,'BH (3)'!$C$4),COUNTIFS(Lançamentos!$H$5:$H$1004,$D44,Lançamentos!$U$5:$U$1004,K$5,Lançamentos!$W$5:$W$1004,'BH (3)'!$C$4)))</f>
        <v>x</v>
      </c>
      <c r="L44" s="82" t="str">
        <f>IF($D44="","x",IF('BH (3)'!$B$5=1,COUNTIFS(Lançamentos!$H$5:$H$1004,$D44,Lançamentos!$T$5:$T$1004,L$5,Lançamentos!$V$5:$V$1004,'BH (3)'!$C$4),COUNTIFS(Lançamentos!$H$5:$H$1004,$D44,Lançamentos!$U$5:$U$1004,L$5,Lançamentos!$W$5:$W$1004,'BH (3)'!$C$4)))</f>
        <v>x</v>
      </c>
      <c r="M44" s="82" t="str">
        <f>IF($D44="","x",IF('BH (3)'!$B$5=1,COUNTIFS(Lançamentos!$H$5:$H$1004,$D44,Lançamentos!$T$5:$T$1004,M$5,Lançamentos!$V$5:$V$1004,'BH (3)'!$C$4),COUNTIFS(Lançamentos!$H$5:$H$1004,$D44,Lançamentos!$U$5:$U$1004,M$5,Lançamentos!$W$5:$W$1004,'BH (3)'!$C$4)))</f>
        <v>x</v>
      </c>
      <c r="N44" s="82" t="str">
        <f>IF($D44="","x",IF('BH (3)'!$B$5=1,COUNTIFS(Lançamentos!$H$5:$H$1004,$D44,Lançamentos!$T$5:$T$1004,N$5,Lançamentos!$V$5:$V$1004,'BH (3)'!$C$4),COUNTIFS(Lançamentos!$H$5:$H$1004,$D44,Lançamentos!$U$5:$U$1004,N$5,Lançamentos!$W$5:$W$1004,'BH (3)'!$C$4)))</f>
        <v>x</v>
      </c>
      <c r="O44" s="82" t="str">
        <f>IF($D44="","x",IF('BH (3)'!$B$5=1,COUNTIFS(Lançamentos!$H$5:$H$1004,$D44,Lançamentos!$T$5:$T$1004,O$5,Lançamentos!$V$5:$V$1004,'BH (3)'!$C$4),COUNTIFS(Lançamentos!$H$5:$H$1004,$D44,Lançamentos!$U$5:$U$1004,O$5,Lançamentos!$W$5:$W$1004,'BH (3)'!$C$4)))</f>
        <v>x</v>
      </c>
      <c r="P44" s="82" t="str">
        <f>IF($D44="","x",IF('BH (3)'!$B$5=1,COUNTIFS(Lançamentos!$H$5:$H$1004,$D44,Lançamentos!$T$5:$T$1004,P$5,Lançamentos!$V$5:$V$1004,'BH (3)'!$C$4),COUNTIFS(Lançamentos!$H$5:$H$1004,$D44,Lançamentos!$U$5:$U$1004,P$5,Lançamentos!$W$5:$W$1004,'BH (3)'!$C$4)))</f>
        <v>x</v>
      </c>
      <c r="Q44" s="171" t="str">
        <f t="shared" si="0"/>
        <v/>
      </c>
    </row>
    <row r="45" spans="3:17" ht="45" customHeight="1" x14ac:dyDescent="0.25">
      <c r="C45" s="81">
        <v>39</v>
      </c>
      <c r="D45" s="170" t="str">
        <f>IF(Esp!D43="","",Esp!D43)</f>
        <v/>
      </c>
      <c r="E45" s="82" t="str">
        <f>IF($D45="","x",IF('BH (3)'!$B$5=1,COUNTIFS(Lançamentos!$H$5:$H$1004,$D45,Lançamentos!$T$5:$T$1004,E$5,Lançamentos!$V$5:$V$1004,'BH (3)'!$C$4),COUNTIFS(Lançamentos!$H$5:$H$1004,$D45,Lançamentos!$U$5:$U$1004,E$5,Lançamentos!$W$5:$W$1004,'BH (3)'!$C$4)))</f>
        <v>x</v>
      </c>
      <c r="F45" s="82" t="str">
        <f>IF($D45="","x",IF('BH (3)'!$B$5=1,COUNTIFS(Lançamentos!$H$5:$H$1004,$D45,Lançamentos!$T$5:$T$1004,F$5,Lançamentos!$V$5:$V$1004,'BH (3)'!$C$4),COUNTIFS(Lançamentos!$H$5:$H$1004,$D45,Lançamentos!$U$5:$U$1004,F$5,Lançamentos!$W$5:$W$1004,'BH (3)'!$C$4)))</f>
        <v>x</v>
      </c>
      <c r="G45" s="82" t="str">
        <f>IF($D45="","x",IF('BH (3)'!$B$5=1,COUNTIFS(Lançamentos!$H$5:$H$1004,$D45,Lançamentos!$T$5:$T$1004,G$5,Lançamentos!$V$5:$V$1004,'BH (3)'!$C$4),COUNTIFS(Lançamentos!$H$5:$H$1004,$D45,Lançamentos!$U$5:$U$1004,G$5,Lançamentos!$W$5:$W$1004,'BH (3)'!$C$4)))</f>
        <v>x</v>
      </c>
      <c r="H45" s="82" t="str">
        <f>IF($D45="","x",IF('BH (3)'!$B$5=1,COUNTIFS(Lançamentos!$H$5:$H$1004,$D45,Lançamentos!$T$5:$T$1004,H$5,Lançamentos!$V$5:$V$1004,'BH (3)'!$C$4),COUNTIFS(Lançamentos!$H$5:$H$1004,$D45,Lançamentos!$U$5:$U$1004,H$5,Lançamentos!$W$5:$W$1004,'BH (3)'!$C$4)))</f>
        <v>x</v>
      </c>
      <c r="I45" s="82" t="str">
        <f>IF($D45="","x",IF('BH (3)'!$B$5=1,COUNTIFS(Lançamentos!$H$5:$H$1004,$D45,Lançamentos!$T$5:$T$1004,I$5,Lançamentos!$V$5:$V$1004,'BH (3)'!$C$4),COUNTIFS(Lançamentos!$H$5:$H$1004,$D45,Lançamentos!$U$5:$U$1004,I$5,Lançamentos!$W$5:$W$1004,'BH (3)'!$C$4)))</f>
        <v>x</v>
      </c>
      <c r="J45" s="82" t="str">
        <f>IF($D45="","x",IF('BH (3)'!$B$5=1,COUNTIFS(Lançamentos!$H$5:$H$1004,$D45,Lançamentos!$T$5:$T$1004,J$5,Lançamentos!$V$5:$V$1004,'BH (3)'!$C$4),COUNTIFS(Lançamentos!$H$5:$H$1004,$D45,Lançamentos!$U$5:$U$1004,J$5,Lançamentos!$W$5:$W$1004,'BH (3)'!$C$4)))</f>
        <v>x</v>
      </c>
      <c r="K45" s="82" t="str">
        <f>IF($D45="","x",IF('BH (3)'!$B$5=1,COUNTIFS(Lançamentos!$H$5:$H$1004,$D45,Lançamentos!$T$5:$T$1004,K$5,Lançamentos!$V$5:$V$1004,'BH (3)'!$C$4),COUNTIFS(Lançamentos!$H$5:$H$1004,$D45,Lançamentos!$U$5:$U$1004,K$5,Lançamentos!$W$5:$W$1004,'BH (3)'!$C$4)))</f>
        <v>x</v>
      </c>
      <c r="L45" s="82" t="str">
        <f>IF($D45="","x",IF('BH (3)'!$B$5=1,COUNTIFS(Lançamentos!$H$5:$H$1004,$D45,Lançamentos!$T$5:$T$1004,L$5,Lançamentos!$V$5:$V$1004,'BH (3)'!$C$4),COUNTIFS(Lançamentos!$H$5:$H$1004,$D45,Lançamentos!$U$5:$U$1004,L$5,Lançamentos!$W$5:$W$1004,'BH (3)'!$C$4)))</f>
        <v>x</v>
      </c>
      <c r="M45" s="82" t="str">
        <f>IF($D45="","x",IF('BH (3)'!$B$5=1,COUNTIFS(Lançamentos!$H$5:$H$1004,$D45,Lançamentos!$T$5:$T$1004,M$5,Lançamentos!$V$5:$V$1004,'BH (3)'!$C$4),COUNTIFS(Lançamentos!$H$5:$H$1004,$D45,Lançamentos!$U$5:$U$1004,M$5,Lançamentos!$W$5:$W$1004,'BH (3)'!$C$4)))</f>
        <v>x</v>
      </c>
      <c r="N45" s="82" t="str">
        <f>IF($D45="","x",IF('BH (3)'!$B$5=1,COUNTIFS(Lançamentos!$H$5:$H$1004,$D45,Lançamentos!$T$5:$T$1004,N$5,Lançamentos!$V$5:$V$1004,'BH (3)'!$C$4),COUNTIFS(Lançamentos!$H$5:$H$1004,$D45,Lançamentos!$U$5:$U$1004,N$5,Lançamentos!$W$5:$W$1004,'BH (3)'!$C$4)))</f>
        <v>x</v>
      </c>
      <c r="O45" s="82" t="str">
        <f>IF($D45="","x",IF('BH (3)'!$B$5=1,COUNTIFS(Lançamentos!$H$5:$H$1004,$D45,Lançamentos!$T$5:$T$1004,O$5,Lançamentos!$V$5:$V$1004,'BH (3)'!$C$4),COUNTIFS(Lançamentos!$H$5:$H$1004,$D45,Lançamentos!$U$5:$U$1004,O$5,Lançamentos!$W$5:$W$1004,'BH (3)'!$C$4)))</f>
        <v>x</v>
      </c>
      <c r="P45" s="82" t="str">
        <f>IF($D45="","x",IF('BH (3)'!$B$5=1,COUNTIFS(Lançamentos!$H$5:$H$1004,$D45,Lançamentos!$T$5:$T$1004,P$5,Lançamentos!$V$5:$V$1004,'BH (3)'!$C$4),COUNTIFS(Lançamentos!$H$5:$H$1004,$D45,Lançamentos!$U$5:$U$1004,P$5,Lançamentos!$W$5:$W$1004,'BH (3)'!$C$4)))</f>
        <v>x</v>
      </c>
      <c r="Q45" s="171" t="str">
        <f t="shared" si="0"/>
        <v/>
      </c>
    </row>
    <row r="46" spans="3:17" ht="45" customHeight="1" x14ac:dyDescent="0.25">
      <c r="C46" s="81">
        <v>40</v>
      </c>
      <c r="D46" s="170" t="str">
        <f>IF(Esp!D44="","",Esp!D44)</f>
        <v/>
      </c>
      <c r="E46" s="82" t="str">
        <f>IF($D46="","x",IF('BH (3)'!$B$5=1,COUNTIFS(Lançamentos!$H$5:$H$1004,$D46,Lançamentos!$T$5:$T$1004,E$5,Lançamentos!$V$5:$V$1004,'BH (3)'!$C$4),COUNTIFS(Lançamentos!$H$5:$H$1004,$D46,Lançamentos!$U$5:$U$1004,E$5,Lançamentos!$W$5:$W$1004,'BH (3)'!$C$4)))</f>
        <v>x</v>
      </c>
      <c r="F46" s="82" t="str">
        <f>IF($D46="","x",IF('BH (3)'!$B$5=1,COUNTIFS(Lançamentos!$H$5:$H$1004,$D46,Lançamentos!$T$5:$T$1004,F$5,Lançamentos!$V$5:$V$1004,'BH (3)'!$C$4),COUNTIFS(Lançamentos!$H$5:$H$1004,$D46,Lançamentos!$U$5:$U$1004,F$5,Lançamentos!$W$5:$W$1004,'BH (3)'!$C$4)))</f>
        <v>x</v>
      </c>
      <c r="G46" s="82" t="str">
        <f>IF($D46="","x",IF('BH (3)'!$B$5=1,COUNTIFS(Lançamentos!$H$5:$H$1004,$D46,Lançamentos!$T$5:$T$1004,G$5,Lançamentos!$V$5:$V$1004,'BH (3)'!$C$4),COUNTIFS(Lançamentos!$H$5:$H$1004,$D46,Lançamentos!$U$5:$U$1004,G$5,Lançamentos!$W$5:$W$1004,'BH (3)'!$C$4)))</f>
        <v>x</v>
      </c>
      <c r="H46" s="82" t="str">
        <f>IF($D46="","x",IF('BH (3)'!$B$5=1,COUNTIFS(Lançamentos!$H$5:$H$1004,$D46,Lançamentos!$T$5:$T$1004,H$5,Lançamentos!$V$5:$V$1004,'BH (3)'!$C$4),COUNTIFS(Lançamentos!$H$5:$H$1004,$D46,Lançamentos!$U$5:$U$1004,H$5,Lançamentos!$W$5:$W$1004,'BH (3)'!$C$4)))</f>
        <v>x</v>
      </c>
      <c r="I46" s="82" t="str">
        <f>IF($D46="","x",IF('BH (3)'!$B$5=1,COUNTIFS(Lançamentos!$H$5:$H$1004,$D46,Lançamentos!$T$5:$T$1004,I$5,Lançamentos!$V$5:$V$1004,'BH (3)'!$C$4),COUNTIFS(Lançamentos!$H$5:$H$1004,$D46,Lançamentos!$U$5:$U$1004,I$5,Lançamentos!$W$5:$W$1004,'BH (3)'!$C$4)))</f>
        <v>x</v>
      </c>
      <c r="J46" s="82" t="str">
        <f>IF($D46="","x",IF('BH (3)'!$B$5=1,COUNTIFS(Lançamentos!$H$5:$H$1004,$D46,Lançamentos!$T$5:$T$1004,J$5,Lançamentos!$V$5:$V$1004,'BH (3)'!$C$4),COUNTIFS(Lançamentos!$H$5:$H$1004,$D46,Lançamentos!$U$5:$U$1004,J$5,Lançamentos!$W$5:$W$1004,'BH (3)'!$C$4)))</f>
        <v>x</v>
      </c>
      <c r="K46" s="82" t="str">
        <f>IF($D46="","x",IF('BH (3)'!$B$5=1,COUNTIFS(Lançamentos!$H$5:$H$1004,$D46,Lançamentos!$T$5:$T$1004,K$5,Lançamentos!$V$5:$V$1004,'BH (3)'!$C$4),COUNTIFS(Lançamentos!$H$5:$H$1004,$D46,Lançamentos!$U$5:$U$1004,K$5,Lançamentos!$W$5:$W$1004,'BH (3)'!$C$4)))</f>
        <v>x</v>
      </c>
      <c r="L46" s="82" t="str">
        <f>IF($D46="","x",IF('BH (3)'!$B$5=1,COUNTIFS(Lançamentos!$H$5:$H$1004,$D46,Lançamentos!$T$5:$T$1004,L$5,Lançamentos!$V$5:$V$1004,'BH (3)'!$C$4),COUNTIFS(Lançamentos!$H$5:$H$1004,$D46,Lançamentos!$U$5:$U$1004,L$5,Lançamentos!$W$5:$W$1004,'BH (3)'!$C$4)))</f>
        <v>x</v>
      </c>
      <c r="M46" s="82" t="str">
        <f>IF($D46="","x",IF('BH (3)'!$B$5=1,COUNTIFS(Lançamentos!$H$5:$H$1004,$D46,Lançamentos!$T$5:$T$1004,M$5,Lançamentos!$V$5:$V$1004,'BH (3)'!$C$4),COUNTIFS(Lançamentos!$H$5:$H$1004,$D46,Lançamentos!$U$5:$U$1004,M$5,Lançamentos!$W$5:$W$1004,'BH (3)'!$C$4)))</f>
        <v>x</v>
      </c>
      <c r="N46" s="82" t="str">
        <f>IF($D46="","x",IF('BH (3)'!$B$5=1,COUNTIFS(Lançamentos!$H$5:$H$1004,$D46,Lançamentos!$T$5:$T$1004,N$5,Lançamentos!$V$5:$V$1004,'BH (3)'!$C$4),COUNTIFS(Lançamentos!$H$5:$H$1004,$D46,Lançamentos!$U$5:$U$1004,N$5,Lançamentos!$W$5:$W$1004,'BH (3)'!$C$4)))</f>
        <v>x</v>
      </c>
      <c r="O46" s="82" t="str">
        <f>IF($D46="","x",IF('BH (3)'!$B$5=1,COUNTIFS(Lançamentos!$H$5:$H$1004,$D46,Lançamentos!$T$5:$T$1004,O$5,Lançamentos!$V$5:$V$1004,'BH (3)'!$C$4),COUNTIFS(Lançamentos!$H$5:$H$1004,$D46,Lançamentos!$U$5:$U$1004,O$5,Lançamentos!$W$5:$W$1004,'BH (3)'!$C$4)))</f>
        <v>x</v>
      </c>
      <c r="P46" s="82" t="str">
        <f>IF($D46="","x",IF('BH (3)'!$B$5=1,COUNTIFS(Lançamentos!$H$5:$H$1004,$D46,Lançamentos!$T$5:$T$1004,P$5,Lançamentos!$V$5:$V$1004,'BH (3)'!$C$4),COUNTIFS(Lançamentos!$H$5:$H$1004,$D46,Lançamentos!$U$5:$U$1004,P$5,Lançamentos!$W$5:$W$1004,'BH (3)'!$C$4)))</f>
        <v>x</v>
      </c>
      <c r="Q46" s="171" t="str">
        <f t="shared" si="0"/>
        <v/>
      </c>
    </row>
    <row r="47" spans="3:17" ht="45" customHeight="1" x14ac:dyDescent="0.25">
      <c r="C47" s="81">
        <v>41</v>
      </c>
      <c r="D47" s="170" t="str">
        <f>IF(Esp!D45="","",Esp!D45)</f>
        <v/>
      </c>
      <c r="E47" s="82" t="str">
        <f>IF($D47="","x",IF('BH (3)'!$B$5=1,COUNTIFS(Lançamentos!$H$5:$H$1004,$D47,Lançamentos!$T$5:$T$1004,E$5,Lançamentos!$V$5:$V$1004,'BH (3)'!$C$4),COUNTIFS(Lançamentos!$H$5:$H$1004,$D47,Lançamentos!$U$5:$U$1004,E$5,Lançamentos!$W$5:$W$1004,'BH (3)'!$C$4)))</f>
        <v>x</v>
      </c>
      <c r="F47" s="82" t="str">
        <f>IF($D47="","x",IF('BH (3)'!$B$5=1,COUNTIFS(Lançamentos!$H$5:$H$1004,$D47,Lançamentos!$T$5:$T$1004,F$5,Lançamentos!$V$5:$V$1004,'BH (3)'!$C$4),COUNTIFS(Lançamentos!$H$5:$H$1004,$D47,Lançamentos!$U$5:$U$1004,F$5,Lançamentos!$W$5:$W$1004,'BH (3)'!$C$4)))</f>
        <v>x</v>
      </c>
      <c r="G47" s="82" t="str">
        <f>IF($D47="","x",IF('BH (3)'!$B$5=1,COUNTIFS(Lançamentos!$H$5:$H$1004,$D47,Lançamentos!$T$5:$T$1004,G$5,Lançamentos!$V$5:$V$1004,'BH (3)'!$C$4),COUNTIFS(Lançamentos!$H$5:$H$1004,$D47,Lançamentos!$U$5:$U$1004,G$5,Lançamentos!$W$5:$W$1004,'BH (3)'!$C$4)))</f>
        <v>x</v>
      </c>
      <c r="H47" s="82" t="str">
        <f>IF($D47="","x",IF('BH (3)'!$B$5=1,COUNTIFS(Lançamentos!$H$5:$H$1004,$D47,Lançamentos!$T$5:$T$1004,H$5,Lançamentos!$V$5:$V$1004,'BH (3)'!$C$4),COUNTIFS(Lançamentos!$H$5:$H$1004,$D47,Lançamentos!$U$5:$U$1004,H$5,Lançamentos!$W$5:$W$1004,'BH (3)'!$C$4)))</f>
        <v>x</v>
      </c>
      <c r="I47" s="82" t="str">
        <f>IF($D47="","x",IF('BH (3)'!$B$5=1,COUNTIFS(Lançamentos!$H$5:$H$1004,$D47,Lançamentos!$T$5:$T$1004,I$5,Lançamentos!$V$5:$V$1004,'BH (3)'!$C$4),COUNTIFS(Lançamentos!$H$5:$H$1004,$D47,Lançamentos!$U$5:$U$1004,I$5,Lançamentos!$W$5:$W$1004,'BH (3)'!$C$4)))</f>
        <v>x</v>
      </c>
      <c r="J47" s="82" t="str">
        <f>IF($D47="","x",IF('BH (3)'!$B$5=1,COUNTIFS(Lançamentos!$H$5:$H$1004,$D47,Lançamentos!$T$5:$T$1004,J$5,Lançamentos!$V$5:$V$1004,'BH (3)'!$C$4),COUNTIFS(Lançamentos!$H$5:$H$1004,$D47,Lançamentos!$U$5:$U$1004,J$5,Lançamentos!$W$5:$W$1004,'BH (3)'!$C$4)))</f>
        <v>x</v>
      </c>
      <c r="K47" s="82" t="str">
        <f>IF($D47="","x",IF('BH (3)'!$B$5=1,COUNTIFS(Lançamentos!$H$5:$H$1004,$D47,Lançamentos!$T$5:$T$1004,K$5,Lançamentos!$V$5:$V$1004,'BH (3)'!$C$4),COUNTIFS(Lançamentos!$H$5:$H$1004,$D47,Lançamentos!$U$5:$U$1004,K$5,Lançamentos!$W$5:$W$1004,'BH (3)'!$C$4)))</f>
        <v>x</v>
      </c>
      <c r="L47" s="82" t="str">
        <f>IF($D47="","x",IF('BH (3)'!$B$5=1,COUNTIFS(Lançamentos!$H$5:$H$1004,$D47,Lançamentos!$T$5:$T$1004,L$5,Lançamentos!$V$5:$V$1004,'BH (3)'!$C$4),COUNTIFS(Lançamentos!$H$5:$H$1004,$D47,Lançamentos!$U$5:$U$1004,L$5,Lançamentos!$W$5:$W$1004,'BH (3)'!$C$4)))</f>
        <v>x</v>
      </c>
      <c r="M47" s="82" t="str">
        <f>IF($D47="","x",IF('BH (3)'!$B$5=1,COUNTIFS(Lançamentos!$H$5:$H$1004,$D47,Lançamentos!$T$5:$T$1004,M$5,Lançamentos!$V$5:$V$1004,'BH (3)'!$C$4),COUNTIFS(Lançamentos!$H$5:$H$1004,$D47,Lançamentos!$U$5:$U$1004,M$5,Lançamentos!$W$5:$W$1004,'BH (3)'!$C$4)))</f>
        <v>x</v>
      </c>
      <c r="N47" s="82" t="str">
        <f>IF($D47="","x",IF('BH (3)'!$B$5=1,COUNTIFS(Lançamentos!$H$5:$H$1004,$D47,Lançamentos!$T$5:$T$1004,N$5,Lançamentos!$V$5:$V$1004,'BH (3)'!$C$4),COUNTIFS(Lançamentos!$H$5:$H$1004,$D47,Lançamentos!$U$5:$U$1004,N$5,Lançamentos!$W$5:$W$1004,'BH (3)'!$C$4)))</f>
        <v>x</v>
      </c>
      <c r="O47" s="82" t="str">
        <f>IF($D47="","x",IF('BH (3)'!$B$5=1,COUNTIFS(Lançamentos!$H$5:$H$1004,$D47,Lançamentos!$T$5:$T$1004,O$5,Lançamentos!$V$5:$V$1004,'BH (3)'!$C$4),COUNTIFS(Lançamentos!$H$5:$H$1004,$D47,Lançamentos!$U$5:$U$1004,O$5,Lançamentos!$W$5:$W$1004,'BH (3)'!$C$4)))</f>
        <v>x</v>
      </c>
      <c r="P47" s="82" t="str">
        <f>IF($D47="","x",IF('BH (3)'!$B$5=1,COUNTIFS(Lançamentos!$H$5:$H$1004,$D47,Lançamentos!$T$5:$T$1004,P$5,Lançamentos!$V$5:$V$1004,'BH (3)'!$C$4),COUNTIFS(Lançamentos!$H$5:$H$1004,$D47,Lançamentos!$U$5:$U$1004,P$5,Lançamentos!$W$5:$W$1004,'BH (3)'!$C$4)))</f>
        <v>x</v>
      </c>
      <c r="Q47" s="171" t="str">
        <f t="shared" si="0"/>
        <v/>
      </c>
    </row>
    <row r="48" spans="3:17" ht="45" customHeight="1" x14ac:dyDescent="0.25">
      <c r="C48" s="81">
        <v>42</v>
      </c>
      <c r="D48" s="170" t="str">
        <f>IF(Esp!D46="","",Esp!D46)</f>
        <v/>
      </c>
      <c r="E48" s="82" t="str">
        <f>IF($D48="","x",IF('BH (3)'!$B$5=1,COUNTIFS(Lançamentos!$H$5:$H$1004,$D48,Lançamentos!$T$5:$T$1004,E$5,Lançamentos!$V$5:$V$1004,'BH (3)'!$C$4),COUNTIFS(Lançamentos!$H$5:$H$1004,$D48,Lançamentos!$U$5:$U$1004,E$5,Lançamentos!$W$5:$W$1004,'BH (3)'!$C$4)))</f>
        <v>x</v>
      </c>
      <c r="F48" s="82" t="str">
        <f>IF($D48="","x",IF('BH (3)'!$B$5=1,COUNTIFS(Lançamentos!$H$5:$H$1004,$D48,Lançamentos!$T$5:$T$1004,F$5,Lançamentos!$V$5:$V$1004,'BH (3)'!$C$4),COUNTIFS(Lançamentos!$H$5:$H$1004,$D48,Lançamentos!$U$5:$U$1004,F$5,Lançamentos!$W$5:$W$1004,'BH (3)'!$C$4)))</f>
        <v>x</v>
      </c>
      <c r="G48" s="82" t="str">
        <f>IF($D48="","x",IF('BH (3)'!$B$5=1,COUNTIFS(Lançamentos!$H$5:$H$1004,$D48,Lançamentos!$T$5:$T$1004,G$5,Lançamentos!$V$5:$V$1004,'BH (3)'!$C$4),COUNTIFS(Lançamentos!$H$5:$H$1004,$D48,Lançamentos!$U$5:$U$1004,G$5,Lançamentos!$W$5:$W$1004,'BH (3)'!$C$4)))</f>
        <v>x</v>
      </c>
      <c r="H48" s="82" t="str">
        <f>IF($D48="","x",IF('BH (3)'!$B$5=1,COUNTIFS(Lançamentos!$H$5:$H$1004,$D48,Lançamentos!$T$5:$T$1004,H$5,Lançamentos!$V$5:$V$1004,'BH (3)'!$C$4),COUNTIFS(Lançamentos!$H$5:$H$1004,$D48,Lançamentos!$U$5:$U$1004,H$5,Lançamentos!$W$5:$W$1004,'BH (3)'!$C$4)))</f>
        <v>x</v>
      </c>
      <c r="I48" s="82" t="str">
        <f>IF($D48="","x",IF('BH (3)'!$B$5=1,COUNTIFS(Lançamentos!$H$5:$H$1004,$D48,Lançamentos!$T$5:$T$1004,I$5,Lançamentos!$V$5:$V$1004,'BH (3)'!$C$4),COUNTIFS(Lançamentos!$H$5:$H$1004,$D48,Lançamentos!$U$5:$U$1004,I$5,Lançamentos!$W$5:$W$1004,'BH (3)'!$C$4)))</f>
        <v>x</v>
      </c>
      <c r="J48" s="82" t="str">
        <f>IF($D48="","x",IF('BH (3)'!$B$5=1,COUNTIFS(Lançamentos!$H$5:$H$1004,$D48,Lançamentos!$T$5:$T$1004,J$5,Lançamentos!$V$5:$V$1004,'BH (3)'!$C$4),COUNTIFS(Lançamentos!$H$5:$H$1004,$D48,Lançamentos!$U$5:$U$1004,J$5,Lançamentos!$W$5:$W$1004,'BH (3)'!$C$4)))</f>
        <v>x</v>
      </c>
      <c r="K48" s="82" t="str">
        <f>IF($D48="","x",IF('BH (3)'!$B$5=1,COUNTIFS(Lançamentos!$H$5:$H$1004,$D48,Lançamentos!$T$5:$T$1004,K$5,Lançamentos!$V$5:$V$1004,'BH (3)'!$C$4),COUNTIFS(Lançamentos!$H$5:$H$1004,$D48,Lançamentos!$U$5:$U$1004,K$5,Lançamentos!$W$5:$W$1004,'BH (3)'!$C$4)))</f>
        <v>x</v>
      </c>
      <c r="L48" s="82" t="str">
        <f>IF($D48="","x",IF('BH (3)'!$B$5=1,COUNTIFS(Lançamentos!$H$5:$H$1004,$D48,Lançamentos!$T$5:$T$1004,L$5,Lançamentos!$V$5:$V$1004,'BH (3)'!$C$4),COUNTIFS(Lançamentos!$H$5:$H$1004,$D48,Lançamentos!$U$5:$U$1004,L$5,Lançamentos!$W$5:$W$1004,'BH (3)'!$C$4)))</f>
        <v>x</v>
      </c>
      <c r="M48" s="82" t="str">
        <f>IF($D48="","x",IF('BH (3)'!$B$5=1,COUNTIFS(Lançamentos!$H$5:$H$1004,$D48,Lançamentos!$T$5:$T$1004,M$5,Lançamentos!$V$5:$V$1004,'BH (3)'!$C$4),COUNTIFS(Lançamentos!$H$5:$H$1004,$D48,Lançamentos!$U$5:$U$1004,M$5,Lançamentos!$W$5:$W$1004,'BH (3)'!$C$4)))</f>
        <v>x</v>
      </c>
      <c r="N48" s="82" t="str">
        <f>IF($D48="","x",IF('BH (3)'!$B$5=1,COUNTIFS(Lançamentos!$H$5:$H$1004,$D48,Lançamentos!$T$5:$T$1004,N$5,Lançamentos!$V$5:$V$1004,'BH (3)'!$C$4),COUNTIFS(Lançamentos!$H$5:$H$1004,$D48,Lançamentos!$U$5:$U$1004,N$5,Lançamentos!$W$5:$W$1004,'BH (3)'!$C$4)))</f>
        <v>x</v>
      </c>
      <c r="O48" s="82" t="str">
        <f>IF($D48="","x",IF('BH (3)'!$B$5=1,COUNTIFS(Lançamentos!$H$5:$H$1004,$D48,Lançamentos!$T$5:$T$1004,O$5,Lançamentos!$V$5:$V$1004,'BH (3)'!$C$4),COUNTIFS(Lançamentos!$H$5:$H$1004,$D48,Lançamentos!$U$5:$U$1004,O$5,Lançamentos!$W$5:$W$1004,'BH (3)'!$C$4)))</f>
        <v>x</v>
      </c>
      <c r="P48" s="82" t="str">
        <f>IF($D48="","x",IF('BH (3)'!$B$5=1,COUNTIFS(Lançamentos!$H$5:$H$1004,$D48,Lançamentos!$T$5:$T$1004,P$5,Lançamentos!$V$5:$V$1004,'BH (3)'!$C$4),COUNTIFS(Lançamentos!$H$5:$H$1004,$D48,Lançamentos!$U$5:$U$1004,P$5,Lançamentos!$W$5:$W$1004,'BH (3)'!$C$4)))</f>
        <v>x</v>
      </c>
      <c r="Q48" s="171" t="str">
        <f t="shared" si="0"/>
        <v/>
      </c>
    </row>
    <row r="49" spans="3:17" ht="45" customHeight="1" x14ac:dyDescent="0.25">
      <c r="C49" s="81">
        <v>43</v>
      </c>
      <c r="D49" s="170" t="str">
        <f>IF(Esp!D47="","",Esp!D47)</f>
        <v/>
      </c>
      <c r="E49" s="82" t="str">
        <f>IF($D49="","x",IF('BH (3)'!$B$5=1,COUNTIFS(Lançamentos!$H$5:$H$1004,$D49,Lançamentos!$T$5:$T$1004,E$5,Lançamentos!$V$5:$V$1004,'BH (3)'!$C$4),COUNTIFS(Lançamentos!$H$5:$H$1004,$D49,Lançamentos!$U$5:$U$1004,E$5,Lançamentos!$W$5:$W$1004,'BH (3)'!$C$4)))</f>
        <v>x</v>
      </c>
      <c r="F49" s="82" t="str">
        <f>IF($D49="","x",IF('BH (3)'!$B$5=1,COUNTIFS(Lançamentos!$H$5:$H$1004,$D49,Lançamentos!$T$5:$T$1004,F$5,Lançamentos!$V$5:$V$1004,'BH (3)'!$C$4),COUNTIFS(Lançamentos!$H$5:$H$1004,$D49,Lançamentos!$U$5:$U$1004,F$5,Lançamentos!$W$5:$W$1004,'BH (3)'!$C$4)))</f>
        <v>x</v>
      </c>
      <c r="G49" s="82" t="str">
        <f>IF($D49="","x",IF('BH (3)'!$B$5=1,COUNTIFS(Lançamentos!$H$5:$H$1004,$D49,Lançamentos!$T$5:$T$1004,G$5,Lançamentos!$V$5:$V$1004,'BH (3)'!$C$4),COUNTIFS(Lançamentos!$H$5:$H$1004,$D49,Lançamentos!$U$5:$U$1004,G$5,Lançamentos!$W$5:$W$1004,'BH (3)'!$C$4)))</f>
        <v>x</v>
      </c>
      <c r="H49" s="82" t="str">
        <f>IF($D49="","x",IF('BH (3)'!$B$5=1,COUNTIFS(Lançamentos!$H$5:$H$1004,$D49,Lançamentos!$T$5:$T$1004,H$5,Lançamentos!$V$5:$V$1004,'BH (3)'!$C$4),COUNTIFS(Lançamentos!$H$5:$H$1004,$D49,Lançamentos!$U$5:$U$1004,H$5,Lançamentos!$W$5:$W$1004,'BH (3)'!$C$4)))</f>
        <v>x</v>
      </c>
      <c r="I49" s="82" t="str">
        <f>IF($D49="","x",IF('BH (3)'!$B$5=1,COUNTIFS(Lançamentos!$H$5:$H$1004,$D49,Lançamentos!$T$5:$T$1004,I$5,Lançamentos!$V$5:$V$1004,'BH (3)'!$C$4),COUNTIFS(Lançamentos!$H$5:$H$1004,$D49,Lançamentos!$U$5:$U$1004,I$5,Lançamentos!$W$5:$W$1004,'BH (3)'!$C$4)))</f>
        <v>x</v>
      </c>
      <c r="J49" s="82" t="str">
        <f>IF($D49="","x",IF('BH (3)'!$B$5=1,COUNTIFS(Lançamentos!$H$5:$H$1004,$D49,Lançamentos!$T$5:$T$1004,J$5,Lançamentos!$V$5:$V$1004,'BH (3)'!$C$4),COUNTIFS(Lançamentos!$H$5:$H$1004,$D49,Lançamentos!$U$5:$U$1004,J$5,Lançamentos!$W$5:$W$1004,'BH (3)'!$C$4)))</f>
        <v>x</v>
      </c>
      <c r="K49" s="82" t="str">
        <f>IF($D49="","x",IF('BH (3)'!$B$5=1,COUNTIFS(Lançamentos!$H$5:$H$1004,$D49,Lançamentos!$T$5:$T$1004,K$5,Lançamentos!$V$5:$V$1004,'BH (3)'!$C$4),COUNTIFS(Lançamentos!$H$5:$H$1004,$D49,Lançamentos!$U$5:$U$1004,K$5,Lançamentos!$W$5:$W$1004,'BH (3)'!$C$4)))</f>
        <v>x</v>
      </c>
      <c r="L49" s="82" t="str">
        <f>IF($D49="","x",IF('BH (3)'!$B$5=1,COUNTIFS(Lançamentos!$H$5:$H$1004,$D49,Lançamentos!$T$5:$T$1004,L$5,Lançamentos!$V$5:$V$1004,'BH (3)'!$C$4),COUNTIFS(Lançamentos!$H$5:$H$1004,$D49,Lançamentos!$U$5:$U$1004,L$5,Lançamentos!$W$5:$W$1004,'BH (3)'!$C$4)))</f>
        <v>x</v>
      </c>
      <c r="M49" s="82" t="str">
        <f>IF($D49="","x",IF('BH (3)'!$B$5=1,COUNTIFS(Lançamentos!$H$5:$H$1004,$D49,Lançamentos!$T$5:$T$1004,M$5,Lançamentos!$V$5:$V$1004,'BH (3)'!$C$4),COUNTIFS(Lançamentos!$H$5:$H$1004,$D49,Lançamentos!$U$5:$U$1004,M$5,Lançamentos!$W$5:$W$1004,'BH (3)'!$C$4)))</f>
        <v>x</v>
      </c>
      <c r="N49" s="82" t="str">
        <f>IF($D49="","x",IF('BH (3)'!$B$5=1,COUNTIFS(Lançamentos!$H$5:$H$1004,$D49,Lançamentos!$T$5:$T$1004,N$5,Lançamentos!$V$5:$V$1004,'BH (3)'!$C$4),COUNTIFS(Lançamentos!$H$5:$H$1004,$D49,Lançamentos!$U$5:$U$1004,N$5,Lançamentos!$W$5:$W$1004,'BH (3)'!$C$4)))</f>
        <v>x</v>
      </c>
      <c r="O49" s="82" t="str">
        <f>IF($D49="","x",IF('BH (3)'!$B$5=1,COUNTIFS(Lançamentos!$H$5:$H$1004,$D49,Lançamentos!$T$5:$T$1004,O$5,Lançamentos!$V$5:$V$1004,'BH (3)'!$C$4),COUNTIFS(Lançamentos!$H$5:$H$1004,$D49,Lançamentos!$U$5:$U$1004,O$5,Lançamentos!$W$5:$W$1004,'BH (3)'!$C$4)))</f>
        <v>x</v>
      </c>
      <c r="P49" s="82" t="str">
        <f>IF($D49="","x",IF('BH (3)'!$B$5=1,COUNTIFS(Lançamentos!$H$5:$H$1004,$D49,Lançamentos!$T$5:$T$1004,P$5,Lançamentos!$V$5:$V$1004,'BH (3)'!$C$4),COUNTIFS(Lançamentos!$H$5:$H$1004,$D49,Lançamentos!$U$5:$U$1004,P$5,Lançamentos!$W$5:$W$1004,'BH (3)'!$C$4)))</f>
        <v>x</v>
      </c>
      <c r="Q49" s="171" t="str">
        <f t="shared" si="0"/>
        <v/>
      </c>
    </row>
    <row r="50" spans="3:17" ht="45" customHeight="1" x14ac:dyDescent="0.25">
      <c r="C50" s="81">
        <v>44</v>
      </c>
      <c r="D50" s="170" t="str">
        <f>IF(Esp!D48="","",Esp!D48)</f>
        <v/>
      </c>
      <c r="E50" s="82" t="str">
        <f>IF($D50="","x",IF('BH (3)'!$B$5=1,COUNTIFS(Lançamentos!$H$5:$H$1004,$D50,Lançamentos!$T$5:$T$1004,E$5,Lançamentos!$V$5:$V$1004,'BH (3)'!$C$4),COUNTIFS(Lançamentos!$H$5:$H$1004,$D50,Lançamentos!$U$5:$U$1004,E$5,Lançamentos!$W$5:$W$1004,'BH (3)'!$C$4)))</f>
        <v>x</v>
      </c>
      <c r="F50" s="82" t="str">
        <f>IF($D50="","x",IF('BH (3)'!$B$5=1,COUNTIFS(Lançamentos!$H$5:$H$1004,$D50,Lançamentos!$T$5:$T$1004,F$5,Lançamentos!$V$5:$V$1004,'BH (3)'!$C$4),COUNTIFS(Lançamentos!$H$5:$H$1004,$D50,Lançamentos!$U$5:$U$1004,F$5,Lançamentos!$W$5:$W$1004,'BH (3)'!$C$4)))</f>
        <v>x</v>
      </c>
      <c r="G50" s="82" t="str">
        <f>IF($D50="","x",IF('BH (3)'!$B$5=1,COUNTIFS(Lançamentos!$H$5:$H$1004,$D50,Lançamentos!$T$5:$T$1004,G$5,Lançamentos!$V$5:$V$1004,'BH (3)'!$C$4),COUNTIFS(Lançamentos!$H$5:$H$1004,$D50,Lançamentos!$U$5:$U$1004,G$5,Lançamentos!$W$5:$W$1004,'BH (3)'!$C$4)))</f>
        <v>x</v>
      </c>
      <c r="H50" s="82" t="str">
        <f>IF($D50="","x",IF('BH (3)'!$B$5=1,COUNTIFS(Lançamentos!$H$5:$H$1004,$D50,Lançamentos!$T$5:$T$1004,H$5,Lançamentos!$V$5:$V$1004,'BH (3)'!$C$4),COUNTIFS(Lançamentos!$H$5:$H$1004,$D50,Lançamentos!$U$5:$U$1004,H$5,Lançamentos!$W$5:$W$1004,'BH (3)'!$C$4)))</f>
        <v>x</v>
      </c>
      <c r="I50" s="82" t="str">
        <f>IF($D50="","x",IF('BH (3)'!$B$5=1,COUNTIFS(Lançamentos!$H$5:$H$1004,$D50,Lançamentos!$T$5:$T$1004,I$5,Lançamentos!$V$5:$V$1004,'BH (3)'!$C$4),COUNTIFS(Lançamentos!$H$5:$H$1004,$D50,Lançamentos!$U$5:$U$1004,I$5,Lançamentos!$W$5:$W$1004,'BH (3)'!$C$4)))</f>
        <v>x</v>
      </c>
      <c r="J50" s="82" t="str">
        <f>IF($D50="","x",IF('BH (3)'!$B$5=1,COUNTIFS(Lançamentos!$H$5:$H$1004,$D50,Lançamentos!$T$5:$T$1004,J$5,Lançamentos!$V$5:$V$1004,'BH (3)'!$C$4),COUNTIFS(Lançamentos!$H$5:$H$1004,$D50,Lançamentos!$U$5:$U$1004,J$5,Lançamentos!$W$5:$W$1004,'BH (3)'!$C$4)))</f>
        <v>x</v>
      </c>
      <c r="K50" s="82" t="str">
        <f>IF($D50="","x",IF('BH (3)'!$B$5=1,COUNTIFS(Lançamentos!$H$5:$H$1004,$D50,Lançamentos!$T$5:$T$1004,K$5,Lançamentos!$V$5:$V$1004,'BH (3)'!$C$4),COUNTIFS(Lançamentos!$H$5:$H$1004,$D50,Lançamentos!$U$5:$U$1004,K$5,Lançamentos!$W$5:$W$1004,'BH (3)'!$C$4)))</f>
        <v>x</v>
      </c>
      <c r="L50" s="82" t="str">
        <f>IF($D50="","x",IF('BH (3)'!$B$5=1,COUNTIFS(Lançamentos!$H$5:$H$1004,$D50,Lançamentos!$T$5:$T$1004,L$5,Lançamentos!$V$5:$V$1004,'BH (3)'!$C$4),COUNTIFS(Lançamentos!$H$5:$H$1004,$D50,Lançamentos!$U$5:$U$1004,L$5,Lançamentos!$W$5:$W$1004,'BH (3)'!$C$4)))</f>
        <v>x</v>
      </c>
      <c r="M50" s="82" t="str">
        <f>IF($D50="","x",IF('BH (3)'!$B$5=1,COUNTIFS(Lançamentos!$H$5:$H$1004,$D50,Lançamentos!$T$5:$T$1004,M$5,Lançamentos!$V$5:$V$1004,'BH (3)'!$C$4),COUNTIFS(Lançamentos!$H$5:$H$1004,$D50,Lançamentos!$U$5:$U$1004,M$5,Lançamentos!$W$5:$W$1004,'BH (3)'!$C$4)))</f>
        <v>x</v>
      </c>
      <c r="N50" s="82" t="str">
        <f>IF($D50="","x",IF('BH (3)'!$B$5=1,COUNTIFS(Lançamentos!$H$5:$H$1004,$D50,Lançamentos!$T$5:$T$1004,N$5,Lançamentos!$V$5:$V$1004,'BH (3)'!$C$4),COUNTIFS(Lançamentos!$H$5:$H$1004,$D50,Lançamentos!$U$5:$U$1004,N$5,Lançamentos!$W$5:$W$1004,'BH (3)'!$C$4)))</f>
        <v>x</v>
      </c>
      <c r="O50" s="82" t="str">
        <f>IF($D50="","x",IF('BH (3)'!$B$5=1,COUNTIFS(Lançamentos!$H$5:$H$1004,$D50,Lançamentos!$T$5:$T$1004,O$5,Lançamentos!$V$5:$V$1004,'BH (3)'!$C$4),COUNTIFS(Lançamentos!$H$5:$H$1004,$D50,Lançamentos!$U$5:$U$1004,O$5,Lançamentos!$W$5:$W$1004,'BH (3)'!$C$4)))</f>
        <v>x</v>
      </c>
      <c r="P50" s="82" t="str">
        <f>IF($D50="","x",IF('BH (3)'!$B$5=1,COUNTIFS(Lançamentos!$H$5:$H$1004,$D50,Lançamentos!$T$5:$T$1004,P$5,Lançamentos!$V$5:$V$1004,'BH (3)'!$C$4),COUNTIFS(Lançamentos!$H$5:$H$1004,$D50,Lançamentos!$U$5:$U$1004,P$5,Lançamentos!$W$5:$W$1004,'BH (3)'!$C$4)))</f>
        <v>x</v>
      </c>
      <c r="Q50" s="171" t="str">
        <f t="shared" si="0"/>
        <v/>
      </c>
    </row>
    <row r="51" spans="3:17" ht="45" customHeight="1" x14ac:dyDescent="0.25">
      <c r="C51" s="81">
        <v>45</v>
      </c>
      <c r="D51" s="170" t="str">
        <f>IF(Esp!D49="","",Esp!D49)</f>
        <v/>
      </c>
      <c r="E51" s="82" t="str">
        <f>IF($D51="","x",IF('BH (3)'!$B$5=1,COUNTIFS(Lançamentos!$H$5:$H$1004,$D51,Lançamentos!$T$5:$T$1004,E$5,Lançamentos!$V$5:$V$1004,'BH (3)'!$C$4),COUNTIFS(Lançamentos!$H$5:$H$1004,$D51,Lançamentos!$U$5:$U$1004,E$5,Lançamentos!$W$5:$W$1004,'BH (3)'!$C$4)))</f>
        <v>x</v>
      </c>
      <c r="F51" s="82" t="str">
        <f>IF($D51="","x",IF('BH (3)'!$B$5=1,COUNTIFS(Lançamentos!$H$5:$H$1004,$D51,Lançamentos!$T$5:$T$1004,F$5,Lançamentos!$V$5:$V$1004,'BH (3)'!$C$4),COUNTIFS(Lançamentos!$H$5:$H$1004,$D51,Lançamentos!$U$5:$U$1004,F$5,Lançamentos!$W$5:$W$1004,'BH (3)'!$C$4)))</f>
        <v>x</v>
      </c>
      <c r="G51" s="82" t="str">
        <f>IF($D51="","x",IF('BH (3)'!$B$5=1,COUNTIFS(Lançamentos!$H$5:$H$1004,$D51,Lançamentos!$T$5:$T$1004,G$5,Lançamentos!$V$5:$V$1004,'BH (3)'!$C$4),COUNTIFS(Lançamentos!$H$5:$H$1004,$D51,Lançamentos!$U$5:$U$1004,G$5,Lançamentos!$W$5:$W$1004,'BH (3)'!$C$4)))</f>
        <v>x</v>
      </c>
      <c r="H51" s="82" t="str">
        <f>IF($D51="","x",IF('BH (3)'!$B$5=1,COUNTIFS(Lançamentos!$H$5:$H$1004,$D51,Lançamentos!$T$5:$T$1004,H$5,Lançamentos!$V$5:$V$1004,'BH (3)'!$C$4),COUNTIFS(Lançamentos!$H$5:$H$1004,$D51,Lançamentos!$U$5:$U$1004,H$5,Lançamentos!$W$5:$W$1004,'BH (3)'!$C$4)))</f>
        <v>x</v>
      </c>
      <c r="I51" s="82" t="str">
        <f>IF($D51="","x",IF('BH (3)'!$B$5=1,COUNTIFS(Lançamentos!$H$5:$H$1004,$D51,Lançamentos!$T$5:$T$1004,I$5,Lançamentos!$V$5:$V$1004,'BH (3)'!$C$4),COUNTIFS(Lançamentos!$H$5:$H$1004,$D51,Lançamentos!$U$5:$U$1004,I$5,Lançamentos!$W$5:$W$1004,'BH (3)'!$C$4)))</f>
        <v>x</v>
      </c>
      <c r="J51" s="82" t="str">
        <f>IF($D51="","x",IF('BH (3)'!$B$5=1,COUNTIFS(Lançamentos!$H$5:$H$1004,$D51,Lançamentos!$T$5:$T$1004,J$5,Lançamentos!$V$5:$V$1004,'BH (3)'!$C$4),COUNTIFS(Lançamentos!$H$5:$H$1004,$D51,Lançamentos!$U$5:$U$1004,J$5,Lançamentos!$W$5:$W$1004,'BH (3)'!$C$4)))</f>
        <v>x</v>
      </c>
      <c r="K51" s="82" t="str">
        <f>IF($D51="","x",IF('BH (3)'!$B$5=1,COUNTIFS(Lançamentos!$H$5:$H$1004,$D51,Lançamentos!$T$5:$T$1004,K$5,Lançamentos!$V$5:$V$1004,'BH (3)'!$C$4),COUNTIFS(Lançamentos!$H$5:$H$1004,$D51,Lançamentos!$U$5:$U$1004,K$5,Lançamentos!$W$5:$W$1004,'BH (3)'!$C$4)))</f>
        <v>x</v>
      </c>
      <c r="L51" s="82" t="str">
        <f>IF($D51="","x",IF('BH (3)'!$B$5=1,COUNTIFS(Lançamentos!$H$5:$H$1004,$D51,Lançamentos!$T$5:$T$1004,L$5,Lançamentos!$V$5:$V$1004,'BH (3)'!$C$4),COUNTIFS(Lançamentos!$H$5:$H$1004,$D51,Lançamentos!$U$5:$U$1004,L$5,Lançamentos!$W$5:$W$1004,'BH (3)'!$C$4)))</f>
        <v>x</v>
      </c>
      <c r="M51" s="82" t="str">
        <f>IF($D51="","x",IF('BH (3)'!$B$5=1,COUNTIFS(Lançamentos!$H$5:$H$1004,$D51,Lançamentos!$T$5:$T$1004,M$5,Lançamentos!$V$5:$V$1004,'BH (3)'!$C$4),COUNTIFS(Lançamentos!$H$5:$H$1004,$D51,Lançamentos!$U$5:$U$1004,M$5,Lançamentos!$W$5:$W$1004,'BH (3)'!$C$4)))</f>
        <v>x</v>
      </c>
      <c r="N51" s="82" t="str">
        <f>IF($D51="","x",IF('BH (3)'!$B$5=1,COUNTIFS(Lançamentos!$H$5:$H$1004,$D51,Lançamentos!$T$5:$T$1004,N$5,Lançamentos!$V$5:$V$1004,'BH (3)'!$C$4),COUNTIFS(Lançamentos!$H$5:$H$1004,$D51,Lançamentos!$U$5:$U$1004,N$5,Lançamentos!$W$5:$W$1004,'BH (3)'!$C$4)))</f>
        <v>x</v>
      </c>
      <c r="O51" s="82" t="str">
        <f>IF($D51="","x",IF('BH (3)'!$B$5=1,COUNTIFS(Lançamentos!$H$5:$H$1004,$D51,Lançamentos!$T$5:$T$1004,O$5,Lançamentos!$V$5:$V$1004,'BH (3)'!$C$4),COUNTIFS(Lançamentos!$H$5:$H$1004,$D51,Lançamentos!$U$5:$U$1004,O$5,Lançamentos!$W$5:$W$1004,'BH (3)'!$C$4)))</f>
        <v>x</v>
      </c>
      <c r="P51" s="82" t="str">
        <f>IF($D51="","x",IF('BH (3)'!$B$5=1,COUNTIFS(Lançamentos!$H$5:$H$1004,$D51,Lançamentos!$T$5:$T$1004,P$5,Lançamentos!$V$5:$V$1004,'BH (3)'!$C$4),COUNTIFS(Lançamentos!$H$5:$H$1004,$D51,Lançamentos!$U$5:$U$1004,P$5,Lançamentos!$W$5:$W$1004,'BH (3)'!$C$4)))</f>
        <v>x</v>
      </c>
      <c r="Q51" s="171" t="str">
        <f t="shared" si="0"/>
        <v/>
      </c>
    </row>
    <row r="52" spans="3:17" ht="45" customHeight="1" x14ac:dyDescent="0.25">
      <c r="C52" s="81">
        <v>46</v>
      </c>
      <c r="D52" s="170" t="str">
        <f>IF(Esp!D50="","",Esp!D50)</f>
        <v/>
      </c>
      <c r="E52" s="82" t="str">
        <f>IF($D52="","x",IF('BH (3)'!$B$5=1,COUNTIFS(Lançamentos!$H$5:$H$1004,$D52,Lançamentos!$T$5:$T$1004,E$5,Lançamentos!$V$5:$V$1004,'BH (3)'!$C$4),COUNTIFS(Lançamentos!$H$5:$H$1004,$D52,Lançamentos!$U$5:$U$1004,E$5,Lançamentos!$W$5:$W$1004,'BH (3)'!$C$4)))</f>
        <v>x</v>
      </c>
      <c r="F52" s="82" t="str">
        <f>IF($D52="","x",IF('BH (3)'!$B$5=1,COUNTIFS(Lançamentos!$H$5:$H$1004,$D52,Lançamentos!$T$5:$T$1004,F$5,Lançamentos!$V$5:$V$1004,'BH (3)'!$C$4),COUNTIFS(Lançamentos!$H$5:$H$1004,$D52,Lançamentos!$U$5:$U$1004,F$5,Lançamentos!$W$5:$W$1004,'BH (3)'!$C$4)))</f>
        <v>x</v>
      </c>
      <c r="G52" s="82" t="str">
        <f>IF($D52="","x",IF('BH (3)'!$B$5=1,COUNTIFS(Lançamentos!$H$5:$H$1004,$D52,Lançamentos!$T$5:$T$1004,G$5,Lançamentos!$V$5:$V$1004,'BH (3)'!$C$4),COUNTIFS(Lançamentos!$H$5:$H$1004,$D52,Lançamentos!$U$5:$U$1004,G$5,Lançamentos!$W$5:$W$1004,'BH (3)'!$C$4)))</f>
        <v>x</v>
      </c>
      <c r="H52" s="82" t="str">
        <f>IF($D52="","x",IF('BH (3)'!$B$5=1,COUNTIFS(Lançamentos!$H$5:$H$1004,$D52,Lançamentos!$T$5:$T$1004,H$5,Lançamentos!$V$5:$V$1004,'BH (3)'!$C$4),COUNTIFS(Lançamentos!$H$5:$H$1004,$D52,Lançamentos!$U$5:$U$1004,H$5,Lançamentos!$W$5:$W$1004,'BH (3)'!$C$4)))</f>
        <v>x</v>
      </c>
      <c r="I52" s="82" t="str">
        <f>IF($D52="","x",IF('BH (3)'!$B$5=1,COUNTIFS(Lançamentos!$H$5:$H$1004,$D52,Lançamentos!$T$5:$T$1004,I$5,Lançamentos!$V$5:$V$1004,'BH (3)'!$C$4),COUNTIFS(Lançamentos!$H$5:$H$1004,$D52,Lançamentos!$U$5:$U$1004,I$5,Lançamentos!$W$5:$W$1004,'BH (3)'!$C$4)))</f>
        <v>x</v>
      </c>
      <c r="J52" s="82" t="str">
        <f>IF($D52="","x",IF('BH (3)'!$B$5=1,COUNTIFS(Lançamentos!$H$5:$H$1004,$D52,Lançamentos!$T$5:$T$1004,J$5,Lançamentos!$V$5:$V$1004,'BH (3)'!$C$4),COUNTIFS(Lançamentos!$H$5:$H$1004,$D52,Lançamentos!$U$5:$U$1004,J$5,Lançamentos!$W$5:$W$1004,'BH (3)'!$C$4)))</f>
        <v>x</v>
      </c>
      <c r="K52" s="82" t="str">
        <f>IF($D52="","x",IF('BH (3)'!$B$5=1,COUNTIFS(Lançamentos!$H$5:$H$1004,$D52,Lançamentos!$T$5:$T$1004,K$5,Lançamentos!$V$5:$V$1004,'BH (3)'!$C$4),COUNTIFS(Lançamentos!$H$5:$H$1004,$D52,Lançamentos!$U$5:$U$1004,K$5,Lançamentos!$W$5:$W$1004,'BH (3)'!$C$4)))</f>
        <v>x</v>
      </c>
      <c r="L52" s="82" t="str">
        <f>IF($D52="","x",IF('BH (3)'!$B$5=1,COUNTIFS(Lançamentos!$H$5:$H$1004,$D52,Lançamentos!$T$5:$T$1004,L$5,Lançamentos!$V$5:$V$1004,'BH (3)'!$C$4),COUNTIFS(Lançamentos!$H$5:$H$1004,$D52,Lançamentos!$U$5:$U$1004,L$5,Lançamentos!$W$5:$W$1004,'BH (3)'!$C$4)))</f>
        <v>x</v>
      </c>
      <c r="M52" s="82" t="str">
        <f>IF($D52="","x",IF('BH (3)'!$B$5=1,COUNTIFS(Lançamentos!$H$5:$H$1004,$D52,Lançamentos!$T$5:$T$1004,M$5,Lançamentos!$V$5:$V$1004,'BH (3)'!$C$4),COUNTIFS(Lançamentos!$H$5:$H$1004,$D52,Lançamentos!$U$5:$U$1004,M$5,Lançamentos!$W$5:$W$1004,'BH (3)'!$C$4)))</f>
        <v>x</v>
      </c>
      <c r="N52" s="82" t="str">
        <f>IF($D52="","x",IF('BH (3)'!$B$5=1,COUNTIFS(Lançamentos!$H$5:$H$1004,$D52,Lançamentos!$T$5:$T$1004,N$5,Lançamentos!$V$5:$V$1004,'BH (3)'!$C$4),COUNTIFS(Lançamentos!$H$5:$H$1004,$D52,Lançamentos!$U$5:$U$1004,N$5,Lançamentos!$W$5:$W$1004,'BH (3)'!$C$4)))</f>
        <v>x</v>
      </c>
      <c r="O52" s="82" t="str">
        <f>IF($D52="","x",IF('BH (3)'!$B$5=1,COUNTIFS(Lançamentos!$H$5:$H$1004,$D52,Lançamentos!$T$5:$T$1004,O$5,Lançamentos!$V$5:$V$1004,'BH (3)'!$C$4),COUNTIFS(Lançamentos!$H$5:$H$1004,$D52,Lançamentos!$U$5:$U$1004,O$5,Lançamentos!$W$5:$W$1004,'BH (3)'!$C$4)))</f>
        <v>x</v>
      </c>
      <c r="P52" s="82" t="str">
        <f>IF($D52="","x",IF('BH (3)'!$B$5=1,COUNTIFS(Lançamentos!$H$5:$H$1004,$D52,Lançamentos!$T$5:$T$1004,P$5,Lançamentos!$V$5:$V$1004,'BH (3)'!$C$4),COUNTIFS(Lançamentos!$H$5:$H$1004,$D52,Lançamentos!$U$5:$U$1004,P$5,Lançamentos!$W$5:$W$1004,'BH (3)'!$C$4)))</f>
        <v>x</v>
      </c>
      <c r="Q52" s="171" t="str">
        <f t="shared" si="0"/>
        <v/>
      </c>
    </row>
    <row r="53" spans="3:17" ht="45" customHeight="1" x14ac:dyDescent="0.25">
      <c r="C53" s="81">
        <v>47</v>
      </c>
      <c r="D53" s="170" t="str">
        <f>IF(Esp!D51="","",Esp!D51)</f>
        <v/>
      </c>
      <c r="E53" s="82" t="str">
        <f>IF($D53="","x",IF('BH (3)'!$B$5=1,COUNTIFS(Lançamentos!$H$5:$H$1004,$D53,Lançamentos!$T$5:$T$1004,E$5,Lançamentos!$V$5:$V$1004,'BH (3)'!$C$4),COUNTIFS(Lançamentos!$H$5:$H$1004,$D53,Lançamentos!$U$5:$U$1004,E$5,Lançamentos!$W$5:$W$1004,'BH (3)'!$C$4)))</f>
        <v>x</v>
      </c>
      <c r="F53" s="82" t="str">
        <f>IF($D53="","x",IF('BH (3)'!$B$5=1,COUNTIFS(Lançamentos!$H$5:$H$1004,$D53,Lançamentos!$T$5:$T$1004,F$5,Lançamentos!$V$5:$V$1004,'BH (3)'!$C$4),COUNTIFS(Lançamentos!$H$5:$H$1004,$D53,Lançamentos!$U$5:$U$1004,F$5,Lançamentos!$W$5:$W$1004,'BH (3)'!$C$4)))</f>
        <v>x</v>
      </c>
      <c r="G53" s="82" t="str">
        <f>IF($D53="","x",IF('BH (3)'!$B$5=1,COUNTIFS(Lançamentos!$H$5:$H$1004,$D53,Lançamentos!$T$5:$T$1004,G$5,Lançamentos!$V$5:$V$1004,'BH (3)'!$C$4),COUNTIFS(Lançamentos!$H$5:$H$1004,$D53,Lançamentos!$U$5:$U$1004,G$5,Lançamentos!$W$5:$W$1004,'BH (3)'!$C$4)))</f>
        <v>x</v>
      </c>
      <c r="H53" s="82" t="str">
        <f>IF($D53="","x",IF('BH (3)'!$B$5=1,COUNTIFS(Lançamentos!$H$5:$H$1004,$D53,Lançamentos!$T$5:$T$1004,H$5,Lançamentos!$V$5:$V$1004,'BH (3)'!$C$4),COUNTIFS(Lançamentos!$H$5:$H$1004,$D53,Lançamentos!$U$5:$U$1004,H$5,Lançamentos!$W$5:$W$1004,'BH (3)'!$C$4)))</f>
        <v>x</v>
      </c>
      <c r="I53" s="82" t="str">
        <f>IF($D53="","x",IF('BH (3)'!$B$5=1,COUNTIFS(Lançamentos!$H$5:$H$1004,$D53,Lançamentos!$T$5:$T$1004,I$5,Lançamentos!$V$5:$V$1004,'BH (3)'!$C$4),COUNTIFS(Lançamentos!$H$5:$H$1004,$D53,Lançamentos!$U$5:$U$1004,I$5,Lançamentos!$W$5:$W$1004,'BH (3)'!$C$4)))</f>
        <v>x</v>
      </c>
      <c r="J53" s="82" t="str">
        <f>IF($D53="","x",IF('BH (3)'!$B$5=1,COUNTIFS(Lançamentos!$H$5:$H$1004,$D53,Lançamentos!$T$5:$T$1004,J$5,Lançamentos!$V$5:$V$1004,'BH (3)'!$C$4),COUNTIFS(Lançamentos!$H$5:$H$1004,$D53,Lançamentos!$U$5:$U$1004,J$5,Lançamentos!$W$5:$W$1004,'BH (3)'!$C$4)))</f>
        <v>x</v>
      </c>
      <c r="K53" s="82" t="str">
        <f>IF($D53="","x",IF('BH (3)'!$B$5=1,COUNTIFS(Lançamentos!$H$5:$H$1004,$D53,Lançamentos!$T$5:$T$1004,K$5,Lançamentos!$V$5:$V$1004,'BH (3)'!$C$4),COUNTIFS(Lançamentos!$H$5:$H$1004,$D53,Lançamentos!$U$5:$U$1004,K$5,Lançamentos!$W$5:$W$1004,'BH (3)'!$C$4)))</f>
        <v>x</v>
      </c>
      <c r="L53" s="82" t="str">
        <f>IF($D53="","x",IF('BH (3)'!$B$5=1,COUNTIFS(Lançamentos!$H$5:$H$1004,$D53,Lançamentos!$T$5:$T$1004,L$5,Lançamentos!$V$5:$V$1004,'BH (3)'!$C$4),COUNTIFS(Lançamentos!$H$5:$H$1004,$D53,Lançamentos!$U$5:$U$1004,L$5,Lançamentos!$W$5:$W$1004,'BH (3)'!$C$4)))</f>
        <v>x</v>
      </c>
      <c r="M53" s="82" t="str">
        <f>IF($D53="","x",IF('BH (3)'!$B$5=1,COUNTIFS(Lançamentos!$H$5:$H$1004,$D53,Lançamentos!$T$5:$T$1004,M$5,Lançamentos!$V$5:$V$1004,'BH (3)'!$C$4),COUNTIFS(Lançamentos!$H$5:$H$1004,$D53,Lançamentos!$U$5:$U$1004,M$5,Lançamentos!$W$5:$W$1004,'BH (3)'!$C$4)))</f>
        <v>x</v>
      </c>
      <c r="N53" s="82" t="str">
        <f>IF($D53="","x",IF('BH (3)'!$B$5=1,COUNTIFS(Lançamentos!$H$5:$H$1004,$D53,Lançamentos!$T$5:$T$1004,N$5,Lançamentos!$V$5:$V$1004,'BH (3)'!$C$4),COUNTIFS(Lançamentos!$H$5:$H$1004,$D53,Lançamentos!$U$5:$U$1004,N$5,Lançamentos!$W$5:$W$1004,'BH (3)'!$C$4)))</f>
        <v>x</v>
      </c>
      <c r="O53" s="82" t="str">
        <f>IF($D53="","x",IF('BH (3)'!$B$5=1,COUNTIFS(Lançamentos!$H$5:$H$1004,$D53,Lançamentos!$T$5:$T$1004,O$5,Lançamentos!$V$5:$V$1004,'BH (3)'!$C$4),COUNTIFS(Lançamentos!$H$5:$H$1004,$D53,Lançamentos!$U$5:$U$1004,O$5,Lançamentos!$W$5:$W$1004,'BH (3)'!$C$4)))</f>
        <v>x</v>
      </c>
      <c r="P53" s="82" t="str">
        <f>IF($D53="","x",IF('BH (3)'!$B$5=1,COUNTIFS(Lançamentos!$H$5:$H$1004,$D53,Lançamentos!$T$5:$T$1004,P$5,Lançamentos!$V$5:$V$1004,'BH (3)'!$C$4),COUNTIFS(Lançamentos!$H$5:$H$1004,$D53,Lançamentos!$U$5:$U$1004,P$5,Lançamentos!$W$5:$W$1004,'BH (3)'!$C$4)))</f>
        <v>x</v>
      </c>
      <c r="Q53" s="171" t="str">
        <f t="shared" si="0"/>
        <v/>
      </c>
    </row>
    <row r="54" spans="3:17" ht="45" customHeight="1" x14ac:dyDescent="0.25">
      <c r="C54" s="81">
        <v>48</v>
      </c>
      <c r="D54" s="170" t="str">
        <f>IF(Esp!D52="","",Esp!D52)</f>
        <v/>
      </c>
      <c r="E54" s="82" t="str">
        <f>IF($D54="","x",IF('BH (3)'!$B$5=1,COUNTIFS(Lançamentos!$H$5:$H$1004,$D54,Lançamentos!$T$5:$T$1004,E$5,Lançamentos!$V$5:$V$1004,'BH (3)'!$C$4),COUNTIFS(Lançamentos!$H$5:$H$1004,$D54,Lançamentos!$U$5:$U$1004,E$5,Lançamentos!$W$5:$W$1004,'BH (3)'!$C$4)))</f>
        <v>x</v>
      </c>
      <c r="F54" s="82" t="str">
        <f>IF($D54="","x",IF('BH (3)'!$B$5=1,COUNTIFS(Lançamentos!$H$5:$H$1004,$D54,Lançamentos!$T$5:$T$1004,F$5,Lançamentos!$V$5:$V$1004,'BH (3)'!$C$4),COUNTIFS(Lançamentos!$H$5:$H$1004,$D54,Lançamentos!$U$5:$U$1004,F$5,Lançamentos!$W$5:$W$1004,'BH (3)'!$C$4)))</f>
        <v>x</v>
      </c>
      <c r="G54" s="82" t="str">
        <f>IF($D54="","x",IF('BH (3)'!$B$5=1,COUNTIFS(Lançamentos!$H$5:$H$1004,$D54,Lançamentos!$T$5:$T$1004,G$5,Lançamentos!$V$5:$V$1004,'BH (3)'!$C$4),COUNTIFS(Lançamentos!$H$5:$H$1004,$D54,Lançamentos!$U$5:$U$1004,G$5,Lançamentos!$W$5:$W$1004,'BH (3)'!$C$4)))</f>
        <v>x</v>
      </c>
      <c r="H54" s="82" t="str">
        <f>IF($D54="","x",IF('BH (3)'!$B$5=1,COUNTIFS(Lançamentos!$H$5:$H$1004,$D54,Lançamentos!$T$5:$T$1004,H$5,Lançamentos!$V$5:$V$1004,'BH (3)'!$C$4),COUNTIFS(Lançamentos!$H$5:$H$1004,$D54,Lançamentos!$U$5:$U$1004,H$5,Lançamentos!$W$5:$W$1004,'BH (3)'!$C$4)))</f>
        <v>x</v>
      </c>
      <c r="I54" s="82" t="str">
        <f>IF($D54="","x",IF('BH (3)'!$B$5=1,COUNTIFS(Lançamentos!$H$5:$H$1004,$D54,Lançamentos!$T$5:$T$1004,I$5,Lançamentos!$V$5:$V$1004,'BH (3)'!$C$4),COUNTIFS(Lançamentos!$H$5:$H$1004,$D54,Lançamentos!$U$5:$U$1004,I$5,Lançamentos!$W$5:$W$1004,'BH (3)'!$C$4)))</f>
        <v>x</v>
      </c>
      <c r="J54" s="82" t="str">
        <f>IF($D54="","x",IF('BH (3)'!$B$5=1,COUNTIFS(Lançamentos!$H$5:$H$1004,$D54,Lançamentos!$T$5:$T$1004,J$5,Lançamentos!$V$5:$V$1004,'BH (3)'!$C$4),COUNTIFS(Lançamentos!$H$5:$H$1004,$D54,Lançamentos!$U$5:$U$1004,J$5,Lançamentos!$W$5:$W$1004,'BH (3)'!$C$4)))</f>
        <v>x</v>
      </c>
      <c r="K54" s="82" t="str">
        <f>IF($D54="","x",IF('BH (3)'!$B$5=1,COUNTIFS(Lançamentos!$H$5:$H$1004,$D54,Lançamentos!$T$5:$T$1004,K$5,Lançamentos!$V$5:$V$1004,'BH (3)'!$C$4),COUNTIFS(Lançamentos!$H$5:$H$1004,$D54,Lançamentos!$U$5:$U$1004,K$5,Lançamentos!$W$5:$W$1004,'BH (3)'!$C$4)))</f>
        <v>x</v>
      </c>
      <c r="L54" s="82" t="str">
        <f>IF($D54="","x",IF('BH (3)'!$B$5=1,COUNTIFS(Lançamentos!$H$5:$H$1004,$D54,Lançamentos!$T$5:$T$1004,L$5,Lançamentos!$V$5:$V$1004,'BH (3)'!$C$4),COUNTIFS(Lançamentos!$H$5:$H$1004,$D54,Lançamentos!$U$5:$U$1004,L$5,Lançamentos!$W$5:$W$1004,'BH (3)'!$C$4)))</f>
        <v>x</v>
      </c>
      <c r="M54" s="82" t="str">
        <f>IF($D54="","x",IF('BH (3)'!$B$5=1,COUNTIFS(Lançamentos!$H$5:$H$1004,$D54,Lançamentos!$T$5:$T$1004,M$5,Lançamentos!$V$5:$V$1004,'BH (3)'!$C$4),COUNTIFS(Lançamentos!$H$5:$H$1004,$D54,Lançamentos!$U$5:$U$1004,M$5,Lançamentos!$W$5:$W$1004,'BH (3)'!$C$4)))</f>
        <v>x</v>
      </c>
      <c r="N54" s="82" t="str">
        <f>IF($D54="","x",IF('BH (3)'!$B$5=1,COUNTIFS(Lançamentos!$H$5:$H$1004,$D54,Lançamentos!$T$5:$T$1004,N$5,Lançamentos!$V$5:$V$1004,'BH (3)'!$C$4),COUNTIFS(Lançamentos!$H$5:$H$1004,$D54,Lançamentos!$U$5:$U$1004,N$5,Lançamentos!$W$5:$W$1004,'BH (3)'!$C$4)))</f>
        <v>x</v>
      </c>
      <c r="O54" s="82" t="str">
        <f>IF($D54="","x",IF('BH (3)'!$B$5=1,COUNTIFS(Lançamentos!$H$5:$H$1004,$D54,Lançamentos!$T$5:$T$1004,O$5,Lançamentos!$V$5:$V$1004,'BH (3)'!$C$4),COUNTIFS(Lançamentos!$H$5:$H$1004,$D54,Lançamentos!$U$5:$U$1004,O$5,Lançamentos!$W$5:$W$1004,'BH (3)'!$C$4)))</f>
        <v>x</v>
      </c>
      <c r="P54" s="82" t="str">
        <f>IF($D54="","x",IF('BH (3)'!$B$5=1,COUNTIFS(Lançamentos!$H$5:$H$1004,$D54,Lançamentos!$T$5:$T$1004,P$5,Lançamentos!$V$5:$V$1004,'BH (3)'!$C$4),COUNTIFS(Lançamentos!$H$5:$H$1004,$D54,Lançamentos!$U$5:$U$1004,P$5,Lançamentos!$W$5:$W$1004,'BH (3)'!$C$4)))</f>
        <v>x</v>
      </c>
      <c r="Q54" s="171" t="str">
        <f t="shared" si="0"/>
        <v/>
      </c>
    </row>
    <row r="55" spans="3:17" ht="45" customHeight="1" x14ac:dyDescent="0.25">
      <c r="C55" s="81">
        <v>49</v>
      </c>
      <c r="D55" s="170" t="str">
        <f>IF(Esp!D53="","",Esp!D53)</f>
        <v/>
      </c>
      <c r="E55" s="82" t="str">
        <f>IF($D55="","x",IF('BH (3)'!$B$5=1,COUNTIFS(Lançamentos!$H$5:$H$1004,$D55,Lançamentos!$T$5:$T$1004,E$5,Lançamentos!$V$5:$V$1004,'BH (3)'!$C$4),COUNTIFS(Lançamentos!$H$5:$H$1004,$D55,Lançamentos!$U$5:$U$1004,E$5,Lançamentos!$W$5:$W$1004,'BH (3)'!$C$4)))</f>
        <v>x</v>
      </c>
      <c r="F55" s="82" t="str">
        <f>IF($D55="","x",IF('BH (3)'!$B$5=1,COUNTIFS(Lançamentos!$H$5:$H$1004,$D55,Lançamentos!$T$5:$T$1004,F$5,Lançamentos!$V$5:$V$1004,'BH (3)'!$C$4),COUNTIFS(Lançamentos!$H$5:$H$1004,$D55,Lançamentos!$U$5:$U$1004,F$5,Lançamentos!$W$5:$W$1004,'BH (3)'!$C$4)))</f>
        <v>x</v>
      </c>
      <c r="G55" s="82" t="str">
        <f>IF($D55="","x",IF('BH (3)'!$B$5=1,COUNTIFS(Lançamentos!$H$5:$H$1004,$D55,Lançamentos!$T$5:$T$1004,G$5,Lançamentos!$V$5:$V$1004,'BH (3)'!$C$4),COUNTIFS(Lançamentos!$H$5:$H$1004,$D55,Lançamentos!$U$5:$U$1004,G$5,Lançamentos!$W$5:$W$1004,'BH (3)'!$C$4)))</f>
        <v>x</v>
      </c>
      <c r="H55" s="82" t="str">
        <f>IF($D55="","x",IF('BH (3)'!$B$5=1,COUNTIFS(Lançamentos!$H$5:$H$1004,$D55,Lançamentos!$T$5:$T$1004,H$5,Lançamentos!$V$5:$V$1004,'BH (3)'!$C$4),COUNTIFS(Lançamentos!$H$5:$H$1004,$D55,Lançamentos!$U$5:$U$1004,H$5,Lançamentos!$W$5:$W$1004,'BH (3)'!$C$4)))</f>
        <v>x</v>
      </c>
      <c r="I55" s="82" t="str">
        <f>IF($D55="","x",IF('BH (3)'!$B$5=1,COUNTIFS(Lançamentos!$H$5:$H$1004,$D55,Lançamentos!$T$5:$T$1004,I$5,Lançamentos!$V$5:$V$1004,'BH (3)'!$C$4),COUNTIFS(Lançamentos!$H$5:$H$1004,$D55,Lançamentos!$U$5:$U$1004,I$5,Lançamentos!$W$5:$W$1004,'BH (3)'!$C$4)))</f>
        <v>x</v>
      </c>
      <c r="J55" s="82" t="str">
        <f>IF($D55="","x",IF('BH (3)'!$B$5=1,COUNTIFS(Lançamentos!$H$5:$H$1004,$D55,Lançamentos!$T$5:$T$1004,J$5,Lançamentos!$V$5:$V$1004,'BH (3)'!$C$4),COUNTIFS(Lançamentos!$H$5:$H$1004,$D55,Lançamentos!$U$5:$U$1004,J$5,Lançamentos!$W$5:$W$1004,'BH (3)'!$C$4)))</f>
        <v>x</v>
      </c>
      <c r="K55" s="82" t="str">
        <f>IF($D55="","x",IF('BH (3)'!$B$5=1,COUNTIFS(Lançamentos!$H$5:$H$1004,$D55,Lançamentos!$T$5:$T$1004,K$5,Lançamentos!$V$5:$V$1004,'BH (3)'!$C$4),COUNTIFS(Lançamentos!$H$5:$H$1004,$D55,Lançamentos!$U$5:$U$1004,K$5,Lançamentos!$W$5:$W$1004,'BH (3)'!$C$4)))</f>
        <v>x</v>
      </c>
      <c r="L55" s="82" t="str">
        <f>IF($D55="","x",IF('BH (3)'!$B$5=1,COUNTIFS(Lançamentos!$H$5:$H$1004,$D55,Lançamentos!$T$5:$T$1004,L$5,Lançamentos!$V$5:$V$1004,'BH (3)'!$C$4),COUNTIFS(Lançamentos!$H$5:$H$1004,$D55,Lançamentos!$U$5:$U$1004,L$5,Lançamentos!$W$5:$W$1004,'BH (3)'!$C$4)))</f>
        <v>x</v>
      </c>
      <c r="M55" s="82" t="str">
        <f>IF($D55="","x",IF('BH (3)'!$B$5=1,COUNTIFS(Lançamentos!$H$5:$H$1004,$D55,Lançamentos!$T$5:$T$1004,M$5,Lançamentos!$V$5:$V$1004,'BH (3)'!$C$4),COUNTIFS(Lançamentos!$H$5:$H$1004,$D55,Lançamentos!$U$5:$U$1004,M$5,Lançamentos!$W$5:$W$1004,'BH (3)'!$C$4)))</f>
        <v>x</v>
      </c>
      <c r="N55" s="82" t="str">
        <f>IF($D55="","x",IF('BH (3)'!$B$5=1,COUNTIFS(Lançamentos!$H$5:$H$1004,$D55,Lançamentos!$T$5:$T$1004,N$5,Lançamentos!$V$5:$V$1004,'BH (3)'!$C$4),COUNTIFS(Lançamentos!$H$5:$H$1004,$D55,Lançamentos!$U$5:$U$1004,N$5,Lançamentos!$W$5:$W$1004,'BH (3)'!$C$4)))</f>
        <v>x</v>
      </c>
      <c r="O55" s="82" t="str">
        <f>IF($D55="","x",IF('BH (3)'!$B$5=1,COUNTIFS(Lançamentos!$H$5:$H$1004,$D55,Lançamentos!$T$5:$T$1004,O$5,Lançamentos!$V$5:$V$1004,'BH (3)'!$C$4),COUNTIFS(Lançamentos!$H$5:$H$1004,$D55,Lançamentos!$U$5:$U$1004,O$5,Lançamentos!$W$5:$W$1004,'BH (3)'!$C$4)))</f>
        <v>x</v>
      </c>
      <c r="P55" s="82" t="str">
        <f>IF($D55="","x",IF('BH (3)'!$B$5=1,COUNTIFS(Lançamentos!$H$5:$H$1004,$D55,Lançamentos!$T$5:$T$1004,P$5,Lançamentos!$V$5:$V$1004,'BH (3)'!$C$4),COUNTIFS(Lançamentos!$H$5:$H$1004,$D55,Lançamentos!$U$5:$U$1004,P$5,Lançamentos!$W$5:$W$1004,'BH (3)'!$C$4)))</f>
        <v>x</v>
      </c>
      <c r="Q55" s="171" t="str">
        <f t="shared" si="0"/>
        <v/>
      </c>
    </row>
    <row r="56" spans="3:17" ht="45" customHeight="1" x14ac:dyDescent="0.25">
      <c r="C56" s="81">
        <v>50</v>
      </c>
      <c r="D56" s="170" t="str">
        <f>IF(Esp!D54="","",Esp!D54)</f>
        <v/>
      </c>
      <c r="E56" s="82" t="str">
        <f>IF($D56="","x",IF('BH (3)'!$B$5=1,COUNTIFS(Lançamentos!$H$5:$H$1004,$D56,Lançamentos!$T$5:$T$1004,E$5,Lançamentos!$V$5:$V$1004,'BH (3)'!$C$4),COUNTIFS(Lançamentos!$H$5:$H$1004,$D56,Lançamentos!$U$5:$U$1004,E$5,Lançamentos!$W$5:$W$1004,'BH (3)'!$C$4)))</f>
        <v>x</v>
      </c>
      <c r="F56" s="82" t="str">
        <f>IF($D56="","x",IF('BH (3)'!$B$5=1,COUNTIFS(Lançamentos!$H$5:$H$1004,$D56,Lançamentos!$T$5:$T$1004,F$5,Lançamentos!$V$5:$V$1004,'BH (3)'!$C$4),COUNTIFS(Lançamentos!$H$5:$H$1004,$D56,Lançamentos!$U$5:$U$1004,F$5,Lançamentos!$W$5:$W$1004,'BH (3)'!$C$4)))</f>
        <v>x</v>
      </c>
      <c r="G56" s="82" t="str">
        <f>IF($D56="","x",IF('BH (3)'!$B$5=1,COUNTIFS(Lançamentos!$H$5:$H$1004,$D56,Lançamentos!$T$5:$T$1004,G$5,Lançamentos!$V$5:$V$1004,'BH (3)'!$C$4),COUNTIFS(Lançamentos!$H$5:$H$1004,$D56,Lançamentos!$U$5:$U$1004,G$5,Lançamentos!$W$5:$W$1004,'BH (3)'!$C$4)))</f>
        <v>x</v>
      </c>
      <c r="H56" s="82" t="str">
        <f>IF($D56="","x",IF('BH (3)'!$B$5=1,COUNTIFS(Lançamentos!$H$5:$H$1004,$D56,Lançamentos!$T$5:$T$1004,H$5,Lançamentos!$V$5:$V$1004,'BH (3)'!$C$4),COUNTIFS(Lançamentos!$H$5:$H$1004,$D56,Lançamentos!$U$5:$U$1004,H$5,Lançamentos!$W$5:$W$1004,'BH (3)'!$C$4)))</f>
        <v>x</v>
      </c>
      <c r="I56" s="82" t="str">
        <f>IF($D56="","x",IF('BH (3)'!$B$5=1,COUNTIFS(Lançamentos!$H$5:$H$1004,$D56,Lançamentos!$T$5:$T$1004,I$5,Lançamentos!$V$5:$V$1004,'BH (3)'!$C$4),COUNTIFS(Lançamentos!$H$5:$H$1004,$D56,Lançamentos!$U$5:$U$1004,I$5,Lançamentos!$W$5:$W$1004,'BH (3)'!$C$4)))</f>
        <v>x</v>
      </c>
      <c r="J56" s="82" t="str">
        <f>IF($D56="","x",IF('BH (3)'!$B$5=1,COUNTIFS(Lançamentos!$H$5:$H$1004,$D56,Lançamentos!$T$5:$T$1004,J$5,Lançamentos!$V$5:$V$1004,'BH (3)'!$C$4),COUNTIFS(Lançamentos!$H$5:$H$1004,$D56,Lançamentos!$U$5:$U$1004,J$5,Lançamentos!$W$5:$W$1004,'BH (3)'!$C$4)))</f>
        <v>x</v>
      </c>
      <c r="K56" s="82" t="str">
        <f>IF($D56="","x",IF('BH (3)'!$B$5=1,COUNTIFS(Lançamentos!$H$5:$H$1004,$D56,Lançamentos!$T$5:$T$1004,K$5,Lançamentos!$V$5:$V$1004,'BH (3)'!$C$4),COUNTIFS(Lançamentos!$H$5:$H$1004,$D56,Lançamentos!$U$5:$U$1004,K$5,Lançamentos!$W$5:$W$1004,'BH (3)'!$C$4)))</f>
        <v>x</v>
      </c>
      <c r="L56" s="82" t="str">
        <f>IF($D56="","x",IF('BH (3)'!$B$5=1,COUNTIFS(Lançamentos!$H$5:$H$1004,$D56,Lançamentos!$T$5:$T$1004,L$5,Lançamentos!$V$5:$V$1004,'BH (3)'!$C$4),COUNTIFS(Lançamentos!$H$5:$H$1004,$D56,Lançamentos!$U$5:$U$1004,L$5,Lançamentos!$W$5:$W$1004,'BH (3)'!$C$4)))</f>
        <v>x</v>
      </c>
      <c r="M56" s="82" t="str">
        <f>IF($D56="","x",IF('BH (3)'!$B$5=1,COUNTIFS(Lançamentos!$H$5:$H$1004,$D56,Lançamentos!$T$5:$T$1004,M$5,Lançamentos!$V$5:$V$1004,'BH (3)'!$C$4),COUNTIFS(Lançamentos!$H$5:$H$1004,$D56,Lançamentos!$U$5:$U$1004,M$5,Lançamentos!$W$5:$W$1004,'BH (3)'!$C$4)))</f>
        <v>x</v>
      </c>
      <c r="N56" s="82" t="str">
        <f>IF($D56="","x",IF('BH (3)'!$B$5=1,COUNTIFS(Lançamentos!$H$5:$H$1004,$D56,Lançamentos!$T$5:$T$1004,N$5,Lançamentos!$V$5:$V$1004,'BH (3)'!$C$4),COUNTIFS(Lançamentos!$H$5:$H$1004,$D56,Lançamentos!$U$5:$U$1004,N$5,Lançamentos!$W$5:$W$1004,'BH (3)'!$C$4)))</f>
        <v>x</v>
      </c>
      <c r="O56" s="82" t="str">
        <f>IF($D56="","x",IF('BH (3)'!$B$5=1,COUNTIFS(Lançamentos!$H$5:$H$1004,$D56,Lançamentos!$T$5:$T$1004,O$5,Lançamentos!$V$5:$V$1004,'BH (3)'!$C$4),COUNTIFS(Lançamentos!$H$5:$H$1004,$D56,Lançamentos!$U$5:$U$1004,O$5,Lançamentos!$W$5:$W$1004,'BH (3)'!$C$4)))</f>
        <v>x</v>
      </c>
      <c r="P56" s="82" t="str">
        <f>IF($D56="","x",IF('BH (3)'!$B$5=1,COUNTIFS(Lançamentos!$H$5:$H$1004,$D56,Lançamentos!$T$5:$T$1004,P$5,Lançamentos!$V$5:$V$1004,'BH (3)'!$C$4),COUNTIFS(Lançamentos!$H$5:$H$1004,$D56,Lançamentos!$U$5:$U$1004,P$5,Lançamentos!$W$5:$W$1004,'BH (3)'!$C$4)))</f>
        <v>x</v>
      </c>
      <c r="Q56" s="171" t="str">
        <f t="shared" si="0"/>
        <v/>
      </c>
    </row>
    <row r="57" spans="3:17" ht="45" customHeight="1" x14ac:dyDescent="0.25">
      <c r="C57" s="81">
        <v>51</v>
      </c>
      <c r="D57" s="170" t="str">
        <f>IF(Esp!D55="","",Esp!D55)</f>
        <v/>
      </c>
      <c r="E57" s="82" t="str">
        <f>IF($D57="","x",IF('BH (3)'!$B$5=1,COUNTIFS(Lançamentos!$H$5:$H$1004,$D57,Lançamentos!$T$5:$T$1004,E$5,Lançamentos!$V$5:$V$1004,'BH (3)'!$C$4),COUNTIFS(Lançamentos!$H$5:$H$1004,$D57,Lançamentos!$U$5:$U$1004,E$5,Lançamentos!$W$5:$W$1004,'BH (3)'!$C$4)))</f>
        <v>x</v>
      </c>
      <c r="F57" s="82" t="str">
        <f>IF($D57="","x",IF('BH (3)'!$B$5=1,COUNTIFS(Lançamentos!$H$5:$H$1004,$D57,Lançamentos!$T$5:$T$1004,F$5,Lançamentos!$V$5:$V$1004,'BH (3)'!$C$4),COUNTIFS(Lançamentos!$H$5:$H$1004,$D57,Lançamentos!$U$5:$U$1004,F$5,Lançamentos!$W$5:$W$1004,'BH (3)'!$C$4)))</f>
        <v>x</v>
      </c>
      <c r="G57" s="82" t="str">
        <f>IF($D57="","x",IF('BH (3)'!$B$5=1,COUNTIFS(Lançamentos!$H$5:$H$1004,$D57,Lançamentos!$T$5:$T$1004,G$5,Lançamentos!$V$5:$V$1004,'BH (3)'!$C$4),COUNTIFS(Lançamentos!$H$5:$H$1004,$D57,Lançamentos!$U$5:$U$1004,G$5,Lançamentos!$W$5:$W$1004,'BH (3)'!$C$4)))</f>
        <v>x</v>
      </c>
      <c r="H57" s="82" t="str">
        <f>IF($D57="","x",IF('BH (3)'!$B$5=1,COUNTIFS(Lançamentos!$H$5:$H$1004,$D57,Lançamentos!$T$5:$T$1004,H$5,Lançamentos!$V$5:$V$1004,'BH (3)'!$C$4),COUNTIFS(Lançamentos!$H$5:$H$1004,$D57,Lançamentos!$U$5:$U$1004,H$5,Lançamentos!$W$5:$W$1004,'BH (3)'!$C$4)))</f>
        <v>x</v>
      </c>
      <c r="I57" s="82" t="str">
        <f>IF($D57="","x",IF('BH (3)'!$B$5=1,COUNTIFS(Lançamentos!$H$5:$H$1004,$D57,Lançamentos!$T$5:$T$1004,I$5,Lançamentos!$V$5:$V$1004,'BH (3)'!$C$4),COUNTIFS(Lançamentos!$H$5:$H$1004,$D57,Lançamentos!$U$5:$U$1004,I$5,Lançamentos!$W$5:$W$1004,'BH (3)'!$C$4)))</f>
        <v>x</v>
      </c>
      <c r="J57" s="82" t="str">
        <f>IF($D57="","x",IF('BH (3)'!$B$5=1,COUNTIFS(Lançamentos!$H$5:$H$1004,$D57,Lançamentos!$T$5:$T$1004,J$5,Lançamentos!$V$5:$V$1004,'BH (3)'!$C$4),COUNTIFS(Lançamentos!$H$5:$H$1004,$D57,Lançamentos!$U$5:$U$1004,J$5,Lançamentos!$W$5:$W$1004,'BH (3)'!$C$4)))</f>
        <v>x</v>
      </c>
      <c r="K57" s="82" t="str">
        <f>IF($D57="","x",IF('BH (3)'!$B$5=1,COUNTIFS(Lançamentos!$H$5:$H$1004,$D57,Lançamentos!$T$5:$T$1004,K$5,Lançamentos!$V$5:$V$1004,'BH (3)'!$C$4),COUNTIFS(Lançamentos!$H$5:$H$1004,$D57,Lançamentos!$U$5:$U$1004,K$5,Lançamentos!$W$5:$W$1004,'BH (3)'!$C$4)))</f>
        <v>x</v>
      </c>
      <c r="L57" s="82" t="str">
        <f>IF($D57="","x",IF('BH (3)'!$B$5=1,COUNTIFS(Lançamentos!$H$5:$H$1004,$D57,Lançamentos!$T$5:$T$1004,L$5,Lançamentos!$V$5:$V$1004,'BH (3)'!$C$4),COUNTIFS(Lançamentos!$H$5:$H$1004,$D57,Lançamentos!$U$5:$U$1004,L$5,Lançamentos!$W$5:$W$1004,'BH (3)'!$C$4)))</f>
        <v>x</v>
      </c>
      <c r="M57" s="82" t="str">
        <f>IF($D57="","x",IF('BH (3)'!$B$5=1,COUNTIFS(Lançamentos!$H$5:$H$1004,$D57,Lançamentos!$T$5:$T$1004,M$5,Lançamentos!$V$5:$V$1004,'BH (3)'!$C$4),COUNTIFS(Lançamentos!$H$5:$H$1004,$D57,Lançamentos!$U$5:$U$1004,M$5,Lançamentos!$W$5:$W$1004,'BH (3)'!$C$4)))</f>
        <v>x</v>
      </c>
      <c r="N57" s="82" t="str">
        <f>IF($D57="","x",IF('BH (3)'!$B$5=1,COUNTIFS(Lançamentos!$H$5:$H$1004,$D57,Lançamentos!$T$5:$T$1004,N$5,Lançamentos!$V$5:$V$1004,'BH (3)'!$C$4),COUNTIFS(Lançamentos!$H$5:$H$1004,$D57,Lançamentos!$U$5:$U$1004,N$5,Lançamentos!$W$5:$W$1004,'BH (3)'!$C$4)))</f>
        <v>x</v>
      </c>
      <c r="O57" s="82" t="str">
        <f>IF($D57="","x",IF('BH (3)'!$B$5=1,COUNTIFS(Lançamentos!$H$5:$H$1004,$D57,Lançamentos!$T$5:$T$1004,O$5,Lançamentos!$V$5:$V$1004,'BH (3)'!$C$4),COUNTIFS(Lançamentos!$H$5:$H$1004,$D57,Lançamentos!$U$5:$U$1004,O$5,Lançamentos!$W$5:$W$1004,'BH (3)'!$C$4)))</f>
        <v>x</v>
      </c>
      <c r="P57" s="82" t="str">
        <f>IF($D57="","x",IF('BH (3)'!$B$5=1,COUNTIFS(Lançamentos!$H$5:$H$1004,$D57,Lançamentos!$T$5:$T$1004,P$5,Lançamentos!$V$5:$V$1004,'BH (3)'!$C$4),COUNTIFS(Lançamentos!$H$5:$H$1004,$D57,Lançamentos!$U$5:$U$1004,P$5,Lançamentos!$W$5:$W$1004,'BH (3)'!$C$4)))</f>
        <v>x</v>
      </c>
      <c r="Q57" s="171" t="str">
        <f t="shared" si="0"/>
        <v/>
      </c>
    </row>
    <row r="58" spans="3:17" ht="45" customHeight="1" x14ac:dyDescent="0.25">
      <c r="C58" s="81">
        <v>52</v>
      </c>
      <c r="D58" s="170" t="str">
        <f>IF(Esp!D56="","",Esp!D56)</f>
        <v/>
      </c>
      <c r="E58" s="82" t="str">
        <f>IF($D58="","x",IF('BH (3)'!$B$5=1,COUNTIFS(Lançamentos!$H$5:$H$1004,$D58,Lançamentos!$T$5:$T$1004,E$5,Lançamentos!$V$5:$V$1004,'BH (3)'!$C$4),COUNTIFS(Lançamentos!$H$5:$H$1004,$D58,Lançamentos!$U$5:$U$1004,E$5,Lançamentos!$W$5:$W$1004,'BH (3)'!$C$4)))</f>
        <v>x</v>
      </c>
      <c r="F58" s="82" t="str">
        <f>IF($D58="","x",IF('BH (3)'!$B$5=1,COUNTIFS(Lançamentos!$H$5:$H$1004,$D58,Lançamentos!$T$5:$T$1004,F$5,Lançamentos!$V$5:$V$1004,'BH (3)'!$C$4),COUNTIFS(Lançamentos!$H$5:$H$1004,$D58,Lançamentos!$U$5:$U$1004,F$5,Lançamentos!$W$5:$W$1004,'BH (3)'!$C$4)))</f>
        <v>x</v>
      </c>
      <c r="G58" s="82" t="str">
        <f>IF($D58="","x",IF('BH (3)'!$B$5=1,COUNTIFS(Lançamentos!$H$5:$H$1004,$D58,Lançamentos!$T$5:$T$1004,G$5,Lançamentos!$V$5:$V$1004,'BH (3)'!$C$4),COUNTIFS(Lançamentos!$H$5:$H$1004,$D58,Lançamentos!$U$5:$U$1004,G$5,Lançamentos!$W$5:$W$1004,'BH (3)'!$C$4)))</f>
        <v>x</v>
      </c>
      <c r="H58" s="82" t="str">
        <f>IF($D58="","x",IF('BH (3)'!$B$5=1,COUNTIFS(Lançamentos!$H$5:$H$1004,$D58,Lançamentos!$T$5:$T$1004,H$5,Lançamentos!$V$5:$V$1004,'BH (3)'!$C$4),COUNTIFS(Lançamentos!$H$5:$H$1004,$D58,Lançamentos!$U$5:$U$1004,H$5,Lançamentos!$W$5:$W$1004,'BH (3)'!$C$4)))</f>
        <v>x</v>
      </c>
      <c r="I58" s="82" t="str">
        <f>IF($D58="","x",IF('BH (3)'!$B$5=1,COUNTIFS(Lançamentos!$H$5:$H$1004,$D58,Lançamentos!$T$5:$T$1004,I$5,Lançamentos!$V$5:$V$1004,'BH (3)'!$C$4),COUNTIFS(Lançamentos!$H$5:$H$1004,$D58,Lançamentos!$U$5:$U$1004,I$5,Lançamentos!$W$5:$W$1004,'BH (3)'!$C$4)))</f>
        <v>x</v>
      </c>
      <c r="J58" s="82" t="str">
        <f>IF($D58="","x",IF('BH (3)'!$B$5=1,COUNTIFS(Lançamentos!$H$5:$H$1004,$D58,Lançamentos!$T$5:$T$1004,J$5,Lançamentos!$V$5:$V$1004,'BH (3)'!$C$4),COUNTIFS(Lançamentos!$H$5:$H$1004,$D58,Lançamentos!$U$5:$U$1004,J$5,Lançamentos!$W$5:$W$1004,'BH (3)'!$C$4)))</f>
        <v>x</v>
      </c>
      <c r="K58" s="82" t="str">
        <f>IF($D58="","x",IF('BH (3)'!$B$5=1,COUNTIFS(Lançamentos!$H$5:$H$1004,$D58,Lançamentos!$T$5:$T$1004,K$5,Lançamentos!$V$5:$V$1004,'BH (3)'!$C$4),COUNTIFS(Lançamentos!$H$5:$H$1004,$D58,Lançamentos!$U$5:$U$1004,K$5,Lançamentos!$W$5:$W$1004,'BH (3)'!$C$4)))</f>
        <v>x</v>
      </c>
      <c r="L58" s="82" t="str">
        <f>IF($D58="","x",IF('BH (3)'!$B$5=1,COUNTIFS(Lançamentos!$H$5:$H$1004,$D58,Lançamentos!$T$5:$T$1004,L$5,Lançamentos!$V$5:$V$1004,'BH (3)'!$C$4),COUNTIFS(Lançamentos!$H$5:$H$1004,$D58,Lançamentos!$U$5:$U$1004,L$5,Lançamentos!$W$5:$W$1004,'BH (3)'!$C$4)))</f>
        <v>x</v>
      </c>
      <c r="M58" s="82" t="str">
        <f>IF($D58="","x",IF('BH (3)'!$B$5=1,COUNTIFS(Lançamentos!$H$5:$H$1004,$D58,Lançamentos!$T$5:$T$1004,M$5,Lançamentos!$V$5:$V$1004,'BH (3)'!$C$4),COUNTIFS(Lançamentos!$H$5:$H$1004,$D58,Lançamentos!$U$5:$U$1004,M$5,Lançamentos!$W$5:$W$1004,'BH (3)'!$C$4)))</f>
        <v>x</v>
      </c>
      <c r="N58" s="82" t="str">
        <f>IF($D58="","x",IF('BH (3)'!$B$5=1,COUNTIFS(Lançamentos!$H$5:$H$1004,$D58,Lançamentos!$T$5:$T$1004,N$5,Lançamentos!$V$5:$V$1004,'BH (3)'!$C$4),COUNTIFS(Lançamentos!$H$5:$H$1004,$D58,Lançamentos!$U$5:$U$1004,N$5,Lançamentos!$W$5:$W$1004,'BH (3)'!$C$4)))</f>
        <v>x</v>
      </c>
      <c r="O58" s="82" t="str">
        <f>IF($D58="","x",IF('BH (3)'!$B$5=1,COUNTIFS(Lançamentos!$H$5:$H$1004,$D58,Lançamentos!$T$5:$T$1004,O$5,Lançamentos!$V$5:$V$1004,'BH (3)'!$C$4),COUNTIFS(Lançamentos!$H$5:$H$1004,$D58,Lançamentos!$U$5:$U$1004,O$5,Lançamentos!$W$5:$W$1004,'BH (3)'!$C$4)))</f>
        <v>x</v>
      </c>
      <c r="P58" s="82" t="str">
        <f>IF($D58="","x",IF('BH (3)'!$B$5=1,COUNTIFS(Lançamentos!$H$5:$H$1004,$D58,Lançamentos!$T$5:$T$1004,P$5,Lançamentos!$V$5:$V$1004,'BH (3)'!$C$4),COUNTIFS(Lançamentos!$H$5:$H$1004,$D58,Lançamentos!$U$5:$U$1004,P$5,Lançamentos!$W$5:$W$1004,'BH (3)'!$C$4)))</f>
        <v>x</v>
      </c>
      <c r="Q58" s="171" t="str">
        <f t="shared" si="0"/>
        <v/>
      </c>
    </row>
    <row r="59" spans="3:17" ht="45" customHeight="1" x14ac:dyDescent="0.25">
      <c r="C59" s="81">
        <v>53</v>
      </c>
      <c r="D59" s="170" t="str">
        <f>IF(Esp!D57="","",Esp!D57)</f>
        <v/>
      </c>
      <c r="E59" s="82" t="str">
        <f>IF($D59="","x",IF('BH (3)'!$B$5=1,COUNTIFS(Lançamentos!$H$5:$H$1004,$D59,Lançamentos!$T$5:$T$1004,E$5,Lançamentos!$V$5:$V$1004,'BH (3)'!$C$4),COUNTIFS(Lançamentos!$H$5:$H$1004,$D59,Lançamentos!$U$5:$U$1004,E$5,Lançamentos!$W$5:$W$1004,'BH (3)'!$C$4)))</f>
        <v>x</v>
      </c>
      <c r="F59" s="82" t="str">
        <f>IF($D59="","x",IF('BH (3)'!$B$5=1,COUNTIFS(Lançamentos!$H$5:$H$1004,$D59,Lançamentos!$T$5:$T$1004,F$5,Lançamentos!$V$5:$V$1004,'BH (3)'!$C$4),COUNTIFS(Lançamentos!$H$5:$H$1004,$D59,Lançamentos!$U$5:$U$1004,F$5,Lançamentos!$W$5:$W$1004,'BH (3)'!$C$4)))</f>
        <v>x</v>
      </c>
      <c r="G59" s="82" t="str">
        <f>IF($D59="","x",IF('BH (3)'!$B$5=1,COUNTIFS(Lançamentos!$H$5:$H$1004,$D59,Lançamentos!$T$5:$T$1004,G$5,Lançamentos!$V$5:$V$1004,'BH (3)'!$C$4),COUNTIFS(Lançamentos!$H$5:$H$1004,$D59,Lançamentos!$U$5:$U$1004,G$5,Lançamentos!$W$5:$W$1004,'BH (3)'!$C$4)))</f>
        <v>x</v>
      </c>
      <c r="H59" s="82" t="str">
        <f>IF($D59="","x",IF('BH (3)'!$B$5=1,COUNTIFS(Lançamentos!$H$5:$H$1004,$D59,Lançamentos!$T$5:$T$1004,H$5,Lançamentos!$V$5:$V$1004,'BH (3)'!$C$4),COUNTIFS(Lançamentos!$H$5:$H$1004,$D59,Lançamentos!$U$5:$U$1004,H$5,Lançamentos!$W$5:$W$1004,'BH (3)'!$C$4)))</f>
        <v>x</v>
      </c>
      <c r="I59" s="82" t="str">
        <f>IF($D59="","x",IF('BH (3)'!$B$5=1,COUNTIFS(Lançamentos!$H$5:$H$1004,$D59,Lançamentos!$T$5:$T$1004,I$5,Lançamentos!$V$5:$V$1004,'BH (3)'!$C$4),COUNTIFS(Lançamentos!$H$5:$H$1004,$D59,Lançamentos!$U$5:$U$1004,I$5,Lançamentos!$W$5:$W$1004,'BH (3)'!$C$4)))</f>
        <v>x</v>
      </c>
      <c r="J59" s="82" t="str">
        <f>IF($D59="","x",IF('BH (3)'!$B$5=1,COUNTIFS(Lançamentos!$H$5:$H$1004,$D59,Lançamentos!$T$5:$T$1004,J$5,Lançamentos!$V$5:$V$1004,'BH (3)'!$C$4),COUNTIFS(Lançamentos!$H$5:$H$1004,$D59,Lançamentos!$U$5:$U$1004,J$5,Lançamentos!$W$5:$W$1004,'BH (3)'!$C$4)))</f>
        <v>x</v>
      </c>
      <c r="K59" s="82" t="str">
        <f>IF($D59="","x",IF('BH (3)'!$B$5=1,COUNTIFS(Lançamentos!$H$5:$H$1004,$D59,Lançamentos!$T$5:$T$1004,K$5,Lançamentos!$V$5:$V$1004,'BH (3)'!$C$4),COUNTIFS(Lançamentos!$H$5:$H$1004,$D59,Lançamentos!$U$5:$U$1004,K$5,Lançamentos!$W$5:$W$1004,'BH (3)'!$C$4)))</f>
        <v>x</v>
      </c>
      <c r="L59" s="82" t="str">
        <f>IF($D59="","x",IF('BH (3)'!$B$5=1,COUNTIFS(Lançamentos!$H$5:$H$1004,$D59,Lançamentos!$T$5:$T$1004,L$5,Lançamentos!$V$5:$V$1004,'BH (3)'!$C$4),COUNTIFS(Lançamentos!$H$5:$H$1004,$D59,Lançamentos!$U$5:$U$1004,L$5,Lançamentos!$W$5:$W$1004,'BH (3)'!$C$4)))</f>
        <v>x</v>
      </c>
      <c r="M59" s="82" t="str">
        <f>IF($D59="","x",IF('BH (3)'!$B$5=1,COUNTIFS(Lançamentos!$H$5:$H$1004,$D59,Lançamentos!$T$5:$T$1004,M$5,Lançamentos!$V$5:$V$1004,'BH (3)'!$C$4),COUNTIFS(Lançamentos!$H$5:$H$1004,$D59,Lançamentos!$U$5:$U$1004,M$5,Lançamentos!$W$5:$W$1004,'BH (3)'!$C$4)))</f>
        <v>x</v>
      </c>
      <c r="N59" s="82" t="str">
        <f>IF($D59="","x",IF('BH (3)'!$B$5=1,COUNTIFS(Lançamentos!$H$5:$H$1004,$D59,Lançamentos!$T$5:$T$1004,N$5,Lançamentos!$V$5:$V$1004,'BH (3)'!$C$4),COUNTIFS(Lançamentos!$H$5:$H$1004,$D59,Lançamentos!$U$5:$U$1004,N$5,Lançamentos!$W$5:$W$1004,'BH (3)'!$C$4)))</f>
        <v>x</v>
      </c>
      <c r="O59" s="82" t="str">
        <f>IF($D59="","x",IF('BH (3)'!$B$5=1,COUNTIFS(Lançamentos!$H$5:$H$1004,$D59,Lançamentos!$T$5:$T$1004,O$5,Lançamentos!$V$5:$V$1004,'BH (3)'!$C$4),COUNTIFS(Lançamentos!$H$5:$H$1004,$D59,Lançamentos!$U$5:$U$1004,O$5,Lançamentos!$W$5:$W$1004,'BH (3)'!$C$4)))</f>
        <v>x</v>
      </c>
      <c r="P59" s="82" t="str">
        <f>IF($D59="","x",IF('BH (3)'!$B$5=1,COUNTIFS(Lançamentos!$H$5:$H$1004,$D59,Lançamentos!$T$5:$T$1004,P$5,Lançamentos!$V$5:$V$1004,'BH (3)'!$C$4),COUNTIFS(Lançamentos!$H$5:$H$1004,$D59,Lançamentos!$U$5:$U$1004,P$5,Lançamentos!$W$5:$W$1004,'BH (3)'!$C$4)))</f>
        <v>x</v>
      </c>
      <c r="Q59" s="171" t="str">
        <f t="shared" si="0"/>
        <v/>
      </c>
    </row>
    <row r="60" spans="3:17" ht="45" customHeight="1" x14ac:dyDescent="0.25">
      <c r="C60" s="81">
        <v>54</v>
      </c>
      <c r="D60" s="170" t="str">
        <f>IF(Esp!D58="","",Esp!D58)</f>
        <v/>
      </c>
      <c r="E60" s="82" t="str">
        <f>IF($D60="","x",IF('BH (3)'!$B$5=1,COUNTIFS(Lançamentos!$H$5:$H$1004,$D60,Lançamentos!$T$5:$T$1004,E$5,Lançamentos!$V$5:$V$1004,'BH (3)'!$C$4),COUNTIFS(Lançamentos!$H$5:$H$1004,$D60,Lançamentos!$U$5:$U$1004,E$5,Lançamentos!$W$5:$W$1004,'BH (3)'!$C$4)))</f>
        <v>x</v>
      </c>
      <c r="F60" s="82" t="str">
        <f>IF($D60="","x",IF('BH (3)'!$B$5=1,COUNTIFS(Lançamentos!$H$5:$H$1004,$D60,Lançamentos!$T$5:$T$1004,F$5,Lançamentos!$V$5:$V$1004,'BH (3)'!$C$4),COUNTIFS(Lançamentos!$H$5:$H$1004,$D60,Lançamentos!$U$5:$U$1004,F$5,Lançamentos!$W$5:$W$1004,'BH (3)'!$C$4)))</f>
        <v>x</v>
      </c>
      <c r="G60" s="82" t="str">
        <f>IF($D60="","x",IF('BH (3)'!$B$5=1,COUNTIFS(Lançamentos!$H$5:$H$1004,$D60,Lançamentos!$T$5:$T$1004,G$5,Lançamentos!$V$5:$V$1004,'BH (3)'!$C$4),COUNTIFS(Lançamentos!$H$5:$H$1004,$D60,Lançamentos!$U$5:$U$1004,G$5,Lançamentos!$W$5:$W$1004,'BH (3)'!$C$4)))</f>
        <v>x</v>
      </c>
      <c r="H60" s="82" t="str">
        <f>IF($D60="","x",IF('BH (3)'!$B$5=1,COUNTIFS(Lançamentos!$H$5:$H$1004,$D60,Lançamentos!$T$5:$T$1004,H$5,Lançamentos!$V$5:$V$1004,'BH (3)'!$C$4),COUNTIFS(Lançamentos!$H$5:$H$1004,$D60,Lançamentos!$U$5:$U$1004,H$5,Lançamentos!$W$5:$W$1004,'BH (3)'!$C$4)))</f>
        <v>x</v>
      </c>
      <c r="I60" s="82" t="str">
        <f>IF($D60="","x",IF('BH (3)'!$B$5=1,COUNTIFS(Lançamentos!$H$5:$H$1004,$D60,Lançamentos!$T$5:$T$1004,I$5,Lançamentos!$V$5:$V$1004,'BH (3)'!$C$4),COUNTIFS(Lançamentos!$H$5:$H$1004,$D60,Lançamentos!$U$5:$U$1004,I$5,Lançamentos!$W$5:$W$1004,'BH (3)'!$C$4)))</f>
        <v>x</v>
      </c>
      <c r="J60" s="82" t="str">
        <f>IF($D60="","x",IF('BH (3)'!$B$5=1,COUNTIFS(Lançamentos!$H$5:$H$1004,$D60,Lançamentos!$T$5:$T$1004,J$5,Lançamentos!$V$5:$V$1004,'BH (3)'!$C$4),COUNTIFS(Lançamentos!$H$5:$H$1004,$D60,Lançamentos!$U$5:$U$1004,J$5,Lançamentos!$W$5:$W$1004,'BH (3)'!$C$4)))</f>
        <v>x</v>
      </c>
      <c r="K60" s="82" t="str">
        <f>IF($D60="","x",IF('BH (3)'!$B$5=1,COUNTIFS(Lançamentos!$H$5:$H$1004,$D60,Lançamentos!$T$5:$T$1004,K$5,Lançamentos!$V$5:$V$1004,'BH (3)'!$C$4),COUNTIFS(Lançamentos!$H$5:$H$1004,$D60,Lançamentos!$U$5:$U$1004,K$5,Lançamentos!$W$5:$W$1004,'BH (3)'!$C$4)))</f>
        <v>x</v>
      </c>
      <c r="L60" s="82" t="str">
        <f>IF($D60="","x",IF('BH (3)'!$B$5=1,COUNTIFS(Lançamentos!$H$5:$H$1004,$D60,Lançamentos!$T$5:$T$1004,L$5,Lançamentos!$V$5:$V$1004,'BH (3)'!$C$4),COUNTIFS(Lançamentos!$H$5:$H$1004,$D60,Lançamentos!$U$5:$U$1004,L$5,Lançamentos!$W$5:$W$1004,'BH (3)'!$C$4)))</f>
        <v>x</v>
      </c>
      <c r="M60" s="82" t="str">
        <f>IF($D60="","x",IF('BH (3)'!$B$5=1,COUNTIFS(Lançamentos!$H$5:$H$1004,$D60,Lançamentos!$T$5:$T$1004,M$5,Lançamentos!$V$5:$V$1004,'BH (3)'!$C$4),COUNTIFS(Lançamentos!$H$5:$H$1004,$D60,Lançamentos!$U$5:$U$1004,M$5,Lançamentos!$W$5:$W$1004,'BH (3)'!$C$4)))</f>
        <v>x</v>
      </c>
      <c r="N60" s="82" t="str">
        <f>IF($D60="","x",IF('BH (3)'!$B$5=1,COUNTIFS(Lançamentos!$H$5:$H$1004,$D60,Lançamentos!$T$5:$T$1004,N$5,Lançamentos!$V$5:$V$1004,'BH (3)'!$C$4),COUNTIFS(Lançamentos!$H$5:$H$1004,$D60,Lançamentos!$U$5:$U$1004,N$5,Lançamentos!$W$5:$W$1004,'BH (3)'!$C$4)))</f>
        <v>x</v>
      </c>
      <c r="O60" s="82" t="str">
        <f>IF($D60="","x",IF('BH (3)'!$B$5=1,COUNTIFS(Lançamentos!$H$5:$H$1004,$D60,Lançamentos!$T$5:$T$1004,O$5,Lançamentos!$V$5:$V$1004,'BH (3)'!$C$4),COUNTIFS(Lançamentos!$H$5:$H$1004,$D60,Lançamentos!$U$5:$U$1004,O$5,Lançamentos!$W$5:$W$1004,'BH (3)'!$C$4)))</f>
        <v>x</v>
      </c>
      <c r="P60" s="82" t="str">
        <f>IF($D60="","x",IF('BH (3)'!$B$5=1,COUNTIFS(Lançamentos!$H$5:$H$1004,$D60,Lançamentos!$T$5:$T$1004,P$5,Lançamentos!$V$5:$V$1004,'BH (3)'!$C$4),COUNTIFS(Lançamentos!$H$5:$H$1004,$D60,Lançamentos!$U$5:$U$1004,P$5,Lançamentos!$W$5:$W$1004,'BH (3)'!$C$4)))</f>
        <v>x</v>
      </c>
      <c r="Q60" s="171" t="str">
        <f t="shared" si="0"/>
        <v/>
      </c>
    </row>
    <row r="61" spans="3:17" ht="45" customHeight="1" x14ac:dyDescent="0.25">
      <c r="C61" s="81">
        <v>55</v>
      </c>
      <c r="D61" s="170" t="str">
        <f>IF(Esp!D59="","",Esp!D59)</f>
        <v/>
      </c>
      <c r="E61" s="82" t="str">
        <f>IF($D61="","x",IF('BH (3)'!$B$5=1,COUNTIFS(Lançamentos!$H$5:$H$1004,$D61,Lançamentos!$T$5:$T$1004,E$5,Lançamentos!$V$5:$V$1004,'BH (3)'!$C$4),COUNTIFS(Lançamentos!$H$5:$H$1004,$D61,Lançamentos!$U$5:$U$1004,E$5,Lançamentos!$W$5:$W$1004,'BH (3)'!$C$4)))</f>
        <v>x</v>
      </c>
      <c r="F61" s="82" t="str">
        <f>IF($D61="","x",IF('BH (3)'!$B$5=1,COUNTIFS(Lançamentos!$H$5:$H$1004,$D61,Lançamentos!$T$5:$T$1004,F$5,Lançamentos!$V$5:$V$1004,'BH (3)'!$C$4),COUNTIFS(Lançamentos!$H$5:$H$1004,$D61,Lançamentos!$U$5:$U$1004,F$5,Lançamentos!$W$5:$W$1004,'BH (3)'!$C$4)))</f>
        <v>x</v>
      </c>
      <c r="G61" s="82" t="str">
        <f>IF($D61="","x",IF('BH (3)'!$B$5=1,COUNTIFS(Lançamentos!$H$5:$H$1004,$D61,Lançamentos!$T$5:$T$1004,G$5,Lançamentos!$V$5:$V$1004,'BH (3)'!$C$4),COUNTIFS(Lançamentos!$H$5:$H$1004,$D61,Lançamentos!$U$5:$U$1004,G$5,Lançamentos!$W$5:$W$1004,'BH (3)'!$C$4)))</f>
        <v>x</v>
      </c>
      <c r="H61" s="82" t="str">
        <f>IF($D61="","x",IF('BH (3)'!$B$5=1,COUNTIFS(Lançamentos!$H$5:$H$1004,$D61,Lançamentos!$T$5:$T$1004,H$5,Lançamentos!$V$5:$V$1004,'BH (3)'!$C$4),COUNTIFS(Lançamentos!$H$5:$H$1004,$D61,Lançamentos!$U$5:$U$1004,H$5,Lançamentos!$W$5:$W$1004,'BH (3)'!$C$4)))</f>
        <v>x</v>
      </c>
      <c r="I61" s="82" t="str">
        <f>IF($D61="","x",IF('BH (3)'!$B$5=1,COUNTIFS(Lançamentos!$H$5:$H$1004,$D61,Lançamentos!$T$5:$T$1004,I$5,Lançamentos!$V$5:$V$1004,'BH (3)'!$C$4),COUNTIFS(Lançamentos!$H$5:$H$1004,$D61,Lançamentos!$U$5:$U$1004,I$5,Lançamentos!$W$5:$W$1004,'BH (3)'!$C$4)))</f>
        <v>x</v>
      </c>
      <c r="J61" s="82" t="str">
        <f>IF($D61="","x",IF('BH (3)'!$B$5=1,COUNTIFS(Lançamentos!$H$5:$H$1004,$D61,Lançamentos!$T$5:$T$1004,J$5,Lançamentos!$V$5:$V$1004,'BH (3)'!$C$4),COUNTIFS(Lançamentos!$H$5:$H$1004,$D61,Lançamentos!$U$5:$U$1004,J$5,Lançamentos!$W$5:$W$1004,'BH (3)'!$C$4)))</f>
        <v>x</v>
      </c>
      <c r="K61" s="82" t="str">
        <f>IF($D61="","x",IF('BH (3)'!$B$5=1,COUNTIFS(Lançamentos!$H$5:$H$1004,$D61,Lançamentos!$T$5:$T$1004,K$5,Lançamentos!$V$5:$V$1004,'BH (3)'!$C$4),COUNTIFS(Lançamentos!$H$5:$H$1004,$D61,Lançamentos!$U$5:$U$1004,K$5,Lançamentos!$W$5:$W$1004,'BH (3)'!$C$4)))</f>
        <v>x</v>
      </c>
      <c r="L61" s="82" t="str">
        <f>IF($D61="","x",IF('BH (3)'!$B$5=1,COUNTIFS(Lançamentos!$H$5:$H$1004,$D61,Lançamentos!$T$5:$T$1004,L$5,Lançamentos!$V$5:$V$1004,'BH (3)'!$C$4),COUNTIFS(Lançamentos!$H$5:$H$1004,$D61,Lançamentos!$U$5:$U$1004,L$5,Lançamentos!$W$5:$W$1004,'BH (3)'!$C$4)))</f>
        <v>x</v>
      </c>
      <c r="M61" s="82" t="str">
        <f>IF($D61="","x",IF('BH (3)'!$B$5=1,COUNTIFS(Lançamentos!$H$5:$H$1004,$D61,Lançamentos!$T$5:$T$1004,M$5,Lançamentos!$V$5:$V$1004,'BH (3)'!$C$4),COUNTIFS(Lançamentos!$H$5:$H$1004,$D61,Lançamentos!$U$5:$U$1004,M$5,Lançamentos!$W$5:$W$1004,'BH (3)'!$C$4)))</f>
        <v>x</v>
      </c>
      <c r="N61" s="82" t="str">
        <f>IF($D61="","x",IF('BH (3)'!$B$5=1,COUNTIFS(Lançamentos!$H$5:$H$1004,$D61,Lançamentos!$T$5:$T$1004,N$5,Lançamentos!$V$5:$V$1004,'BH (3)'!$C$4),COUNTIFS(Lançamentos!$H$5:$H$1004,$D61,Lançamentos!$U$5:$U$1004,N$5,Lançamentos!$W$5:$W$1004,'BH (3)'!$C$4)))</f>
        <v>x</v>
      </c>
      <c r="O61" s="82" t="str">
        <f>IF($D61="","x",IF('BH (3)'!$B$5=1,COUNTIFS(Lançamentos!$H$5:$H$1004,$D61,Lançamentos!$T$5:$T$1004,O$5,Lançamentos!$V$5:$V$1004,'BH (3)'!$C$4),COUNTIFS(Lançamentos!$H$5:$H$1004,$D61,Lançamentos!$U$5:$U$1004,O$5,Lançamentos!$W$5:$W$1004,'BH (3)'!$C$4)))</f>
        <v>x</v>
      </c>
      <c r="P61" s="82" t="str">
        <f>IF($D61="","x",IF('BH (3)'!$B$5=1,COUNTIFS(Lançamentos!$H$5:$H$1004,$D61,Lançamentos!$T$5:$T$1004,P$5,Lançamentos!$V$5:$V$1004,'BH (3)'!$C$4),COUNTIFS(Lançamentos!$H$5:$H$1004,$D61,Lançamentos!$U$5:$U$1004,P$5,Lançamentos!$W$5:$W$1004,'BH (3)'!$C$4)))</f>
        <v>x</v>
      </c>
      <c r="Q61" s="171" t="str">
        <f t="shared" si="0"/>
        <v/>
      </c>
    </row>
    <row r="62" spans="3:17" ht="45" customHeight="1" x14ac:dyDescent="0.25">
      <c r="C62" s="81">
        <v>56</v>
      </c>
      <c r="D62" s="170" t="str">
        <f>IF(Esp!D60="","",Esp!D60)</f>
        <v/>
      </c>
      <c r="E62" s="82" t="str">
        <f>IF($D62="","x",IF('BH (3)'!$B$5=1,COUNTIFS(Lançamentos!$H$5:$H$1004,$D62,Lançamentos!$T$5:$T$1004,E$5,Lançamentos!$V$5:$V$1004,'BH (3)'!$C$4),COUNTIFS(Lançamentos!$H$5:$H$1004,$D62,Lançamentos!$U$5:$U$1004,E$5,Lançamentos!$W$5:$W$1004,'BH (3)'!$C$4)))</f>
        <v>x</v>
      </c>
      <c r="F62" s="82" t="str">
        <f>IF($D62="","x",IF('BH (3)'!$B$5=1,COUNTIFS(Lançamentos!$H$5:$H$1004,$D62,Lançamentos!$T$5:$T$1004,F$5,Lançamentos!$V$5:$V$1004,'BH (3)'!$C$4),COUNTIFS(Lançamentos!$H$5:$H$1004,$D62,Lançamentos!$U$5:$U$1004,F$5,Lançamentos!$W$5:$W$1004,'BH (3)'!$C$4)))</f>
        <v>x</v>
      </c>
      <c r="G62" s="82" t="str">
        <f>IF($D62="","x",IF('BH (3)'!$B$5=1,COUNTIFS(Lançamentos!$H$5:$H$1004,$D62,Lançamentos!$T$5:$T$1004,G$5,Lançamentos!$V$5:$V$1004,'BH (3)'!$C$4),COUNTIFS(Lançamentos!$H$5:$H$1004,$D62,Lançamentos!$U$5:$U$1004,G$5,Lançamentos!$W$5:$W$1004,'BH (3)'!$C$4)))</f>
        <v>x</v>
      </c>
      <c r="H62" s="82" t="str">
        <f>IF($D62="","x",IF('BH (3)'!$B$5=1,COUNTIFS(Lançamentos!$H$5:$H$1004,$D62,Lançamentos!$T$5:$T$1004,H$5,Lançamentos!$V$5:$V$1004,'BH (3)'!$C$4),COUNTIFS(Lançamentos!$H$5:$H$1004,$D62,Lançamentos!$U$5:$U$1004,H$5,Lançamentos!$W$5:$W$1004,'BH (3)'!$C$4)))</f>
        <v>x</v>
      </c>
      <c r="I62" s="82" t="str">
        <f>IF($D62="","x",IF('BH (3)'!$B$5=1,COUNTIFS(Lançamentos!$H$5:$H$1004,$D62,Lançamentos!$T$5:$T$1004,I$5,Lançamentos!$V$5:$V$1004,'BH (3)'!$C$4),COUNTIFS(Lançamentos!$H$5:$H$1004,$D62,Lançamentos!$U$5:$U$1004,I$5,Lançamentos!$W$5:$W$1004,'BH (3)'!$C$4)))</f>
        <v>x</v>
      </c>
      <c r="J62" s="82" t="str">
        <f>IF($D62="","x",IF('BH (3)'!$B$5=1,COUNTIFS(Lançamentos!$H$5:$H$1004,$D62,Lançamentos!$T$5:$T$1004,J$5,Lançamentos!$V$5:$V$1004,'BH (3)'!$C$4),COUNTIFS(Lançamentos!$H$5:$H$1004,$D62,Lançamentos!$U$5:$U$1004,J$5,Lançamentos!$W$5:$W$1004,'BH (3)'!$C$4)))</f>
        <v>x</v>
      </c>
      <c r="K62" s="82" t="str">
        <f>IF($D62="","x",IF('BH (3)'!$B$5=1,COUNTIFS(Lançamentos!$H$5:$H$1004,$D62,Lançamentos!$T$5:$T$1004,K$5,Lançamentos!$V$5:$V$1004,'BH (3)'!$C$4),COUNTIFS(Lançamentos!$H$5:$H$1004,$D62,Lançamentos!$U$5:$U$1004,K$5,Lançamentos!$W$5:$W$1004,'BH (3)'!$C$4)))</f>
        <v>x</v>
      </c>
      <c r="L62" s="82" t="str">
        <f>IF($D62="","x",IF('BH (3)'!$B$5=1,COUNTIFS(Lançamentos!$H$5:$H$1004,$D62,Lançamentos!$T$5:$T$1004,L$5,Lançamentos!$V$5:$V$1004,'BH (3)'!$C$4),COUNTIFS(Lançamentos!$H$5:$H$1004,$D62,Lançamentos!$U$5:$U$1004,L$5,Lançamentos!$W$5:$W$1004,'BH (3)'!$C$4)))</f>
        <v>x</v>
      </c>
      <c r="M62" s="82" t="str">
        <f>IF($D62="","x",IF('BH (3)'!$B$5=1,COUNTIFS(Lançamentos!$H$5:$H$1004,$D62,Lançamentos!$T$5:$T$1004,M$5,Lançamentos!$V$5:$V$1004,'BH (3)'!$C$4),COUNTIFS(Lançamentos!$H$5:$H$1004,$D62,Lançamentos!$U$5:$U$1004,M$5,Lançamentos!$W$5:$W$1004,'BH (3)'!$C$4)))</f>
        <v>x</v>
      </c>
      <c r="N62" s="82" t="str">
        <f>IF($D62="","x",IF('BH (3)'!$B$5=1,COUNTIFS(Lançamentos!$H$5:$H$1004,$D62,Lançamentos!$T$5:$T$1004,N$5,Lançamentos!$V$5:$V$1004,'BH (3)'!$C$4),COUNTIFS(Lançamentos!$H$5:$H$1004,$D62,Lançamentos!$U$5:$U$1004,N$5,Lançamentos!$W$5:$W$1004,'BH (3)'!$C$4)))</f>
        <v>x</v>
      </c>
      <c r="O62" s="82" t="str">
        <f>IF($D62="","x",IF('BH (3)'!$B$5=1,COUNTIFS(Lançamentos!$H$5:$H$1004,$D62,Lançamentos!$T$5:$T$1004,O$5,Lançamentos!$V$5:$V$1004,'BH (3)'!$C$4),COUNTIFS(Lançamentos!$H$5:$H$1004,$D62,Lançamentos!$U$5:$U$1004,O$5,Lançamentos!$W$5:$W$1004,'BH (3)'!$C$4)))</f>
        <v>x</v>
      </c>
      <c r="P62" s="82" t="str">
        <f>IF($D62="","x",IF('BH (3)'!$B$5=1,COUNTIFS(Lançamentos!$H$5:$H$1004,$D62,Lançamentos!$T$5:$T$1004,P$5,Lançamentos!$V$5:$V$1004,'BH (3)'!$C$4),COUNTIFS(Lançamentos!$H$5:$H$1004,$D62,Lançamentos!$U$5:$U$1004,P$5,Lançamentos!$W$5:$W$1004,'BH (3)'!$C$4)))</f>
        <v>x</v>
      </c>
      <c r="Q62" s="171" t="str">
        <f t="shared" si="0"/>
        <v/>
      </c>
    </row>
    <row r="63" spans="3:17" ht="45" customHeight="1" x14ac:dyDescent="0.25">
      <c r="C63" s="81">
        <v>57</v>
      </c>
      <c r="D63" s="170" t="str">
        <f>IF(Esp!D61="","",Esp!D61)</f>
        <v/>
      </c>
      <c r="E63" s="82" t="str">
        <f>IF($D63="","x",IF('BH (3)'!$B$5=1,COUNTIFS(Lançamentos!$H$5:$H$1004,$D63,Lançamentos!$T$5:$T$1004,E$5,Lançamentos!$V$5:$V$1004,'BH (3)'!$C$4),COUNTIFS(Lançamentos!$H$5:$H$1004,$D63,Lançamentos!$U$5:$U$1004,E$5,Lançamentos!$W$5:$W$1004,'BH (3)'!$C$4)))</f>
        <v>x</v>
      </c>
      <c r="F63" s="82" t="str">
        <f>IF($D63="","x",IF('BH (3)'!$B$5=1,COUNTIFS(Lançamentos!$H$5:$H$1004,$D63,Lançamentos!$T$5:$T$1004,F$5,Lançamentos!$V$5:$V$1004,'BH (3)'!$C$4),COUNTIFS(Lançamentos!$H$5:$H$1004,$D63,Lançamentos!$U$5:$U$1004,F$5,Lançamentos!$W$5:$W$1004,'BH (3)'!$C$4)))</f>
        <v>x</v>
      </c>
      <c r="G63" s="82" t="str">
        <f>IF($D63="","x",IF('BH (3)'!$B$5=1,COUNTIFS(Lançamentos!$H$5:$H$1004,$D63,Lançamentos!$T$5:$T$1004,G$5,Lançamentos!$V$5:$V$1004,'BH (3)'!$C$4),COUNTIFS(Lançamentos!$H$5:$H$1004,$D63,Lançamentos!$U$5:$U$1004,G$5,Lançamentos!$W$5:$W$1004,'BH (3)'!$C$4)))</f>
        <v>x</v>
      </c>
      <c r="H63" s="82" t="str">
        <f>IF($D63="","x",IF('BH (3)'!$B$5=1,COUNTIFS(Lançamentos!$H$5:$H$1004,$D63,Lançamentos!$T$5:$T$1004,H$5,Lançamentos!$V$5:$V$1004,'BH (3)'!$C$4),COUNTIFS(Lançamentos!$H$5:$H$1004,$D63,Lançamentos!$U$5:$U$1004,H$5,Lançamentos!$W$5:$W$1004,'BH (3)'!$C$4)))</f>
        <v>x</v>
      </c>
      <c r="I63" s="82" t="str">
        <f>IF($D63="","x",IF('BH (3)'!$B$5=1,COUNTIFS(Lançamentos!$H$5:$H$1004,$D63,Lançamentos!$T$5:$T$1004,I$5,Lançamentos!$V$5:$V$1004,'BH (3)'!$C$4),COUNTIFS(Lançamentos!$H$5:$H$1004,$D63,Lançamentos!$U$5:$U$1004,I$5,Lançamentos!$W$5:$W$1004,'BH (3)'!$C$4)))</f>
        <v>x</v>
      </c>
      <c r="J63" s="82" t="str">
        <f>IF($D63="","x",IF('BH (3)'!$B$5=1,COUNTIFS(Lançamentos!$H$5:$H$1004,$D63,Lançamentos!$T$5:$T$1004,J$5,Lançamentos!$V$5:$V$1004,'BH (3)'!$C$4),COUNTIFS(Lançamentos!$H$5:$H$1004,$D63,Lançamentos!$U$5:$U$1004,J$5,Lançamentos!$W$5:$W$1004,'BH (3)'!$C$4)))</f>
        <v>x</v>
      </c>
      <c r="K63" s="82" t="str">
        <f>IF($D63="","x",IF('BH (3)'!$B$5=1,COUNTIFS(Lançamentos!$H$5:$H$1004,$D63,Lançamentos!$T$5:$T$1004,K$5,Lançamentos!$V$5:$V$1004,'BH (3)'!$C$4),COUNTIFS(Lançamentos!$H$5:$H$1004,$D63,Lançamentos!$U$5:$U$1004,K$5,Lançamentos!$W$5:$W$1004,'BH (3)'!$C$4)))</f>
        <v>x</v>
      </c>
      <c r="L63" s="82" t="str">
        <f>IF($D63="","x",IF('BH (3)'!$B$5=1,COUNTIFS(Lançamentos!$H$5:$H$1004,$D63,Lançamentos!$T$5:$T$1004,L$5,Lançamentos!$V$5:$V$1004,'BH (3)'!$C$4),COUNTIFS(Lançamentos!$H$5:$H$1004,$D63,Lançamentos!$U$5:$U$1004,L$5,Lançamentos!$W$5:$W$1004,'BH (3)'!$C$4)))</f>
        <v>x</v>
      </c>
      <c r="M63" s="82" t="str">
        <f>IF($D63="","x",IF('BH (3)'!$B$5=1,COUNTIFS(Lançamentos!$H$5:$H$1004,$D63,Lançamentos!$T$5:$T$1004,M$5,Lançamentos!$V$5:$V$1004,'BH (3)'!$C$4),COUNTIFS(Lançamentos!$H$5:$H$1004,$D63,Lançamentos!$U$5:$U$1004,M$5,Lançamentos!$W$5:$W$1004,'BH (3)'!$C$4)))</f>
        <v>x</v>
      </c>
      <c r="N63" s="82" t="str">
        <f>IF($D63="","x",IF('BH (3)'!$B$5=1,COUNTIFS(Lançamentos!$H$5:$H$1004,$D63,Lançamentos!$T$5:$T$1004,N$5,Lançamentos!$V$5:$V$1004,'BH (3)'!$C$4),COUNTIFS(Lançamentos!$H$5:$H$1004,$D63,Lançamentos!$U$5:$U$1004,N$5,Lançamentos!$W$5:$W$1004,'BH (3)'!$C$4)))</f>
        <v>x</v>
      </c>
      <c r="O63" s="82" t="str">
        <f>IF($D63="","x",IF('BH (3)'!$B$5=1,COUNTIFS(Lançamentos!$H$5:$H$1004,$D63,Lançamentos!$T$5:$T$1004,O$5,Lançamentos!$V$5:$V$1004,'BH (3)'!$C$4),COUNTIFS(Lançamentos!$H$5:$H$1004,$D63,Lançamentos!$U$5:$U$1004,O$5,Lançamentos!$W$5:$W$1004,'BH (3)'!$C$4)))</f>
        <v>x</v>
      </c>
      <c r="P63" s="82" t="str">
        <f>IF($D63="","x",IF('BH (3)'!$B$5=1,COUNTIFS(Lançamentos!$H$5:$H$1004,$D63,Lançamentos!$T$5:$T$1004,P$5,Lançamentos!$V$5:$V$1004,'BH (3)'!$C$4),COUNTIFS(Lançamentos!$H$5:$H$1004,$D63,Lançamentos!$U$5:$U$1004,P$5,Lançamentos!$W$5:$W$1004,'BH (3)'!$C$4)))</f>
        <v>x</v>
      </c>
      <c r="Q63" s="171" t="str">
        <f t="shared" si="0"/>
        <v/>
      </c>
    </row>
    <row r="64" spans="3:17" ht="45" customHeight="1" x14ac:dyDescent="0.25">
      <c r="C64" s="81">
        <v>58</v>
      </c>
      <c r="D64" s="170" t="str">
        <f>IF(Esp!D62="","",Esp!D62)</f>
        <v/>
      </c>
      <c r="E64" s="82" t="str">
        <f>IF($D64="","x",IF('BH (3)'!$B$5=1,COUNTIFS(Lançamentos!$H$5:$H$1004,$D64,Lançamentos!$T$5:$T$1004,E$5,Lançamentos!$V$5:$V$1004,'BH (3)'!$C$4),COUNTIFS(Lançamentos!$H$5:$H$1004,$D64,Lançamentos!$U$5:$U$1004,E$5,Lançamentos!$W$5:$W$1004,'BH (3)'!$C$4)))</f>
        <v>x</v>
      </c>
      <c r="F64" s="82" t="str">
        <f>IF($D64="","x",IF('BH (3)'!$B$5=1,COUNTIFS(Lançamentos!$H$5:$H$1004,$D64,Lançamentos!$T$5:$T$1004,F$5,Lançamentos!$V$5:$V$1004,'BH (3)'!$C$4),COUNTIFS(Lançamentos!$H$5:$H$1004,$D64,Lançamentos!$U$5:$U$1004,F$5,Lançamentos!$W$5:$W$1004,'BH (3)'!$C$4)))</f>
        <v>x</v>
      </c>
      <c r="G64" s="82" t="str">
        <f>IF($D64="","x",IF('BH (3)'!$B$5=1,COUNTIFS(Lançamentos!$H$5:$H$1004,$D64,Lançamentos!$T$5:$T$1004,G$5,Lançamentos!$V$5:$V$1004,'BH (3)'!$C$4),COUNTIFS(Lançamentos!$H$5:$H$1004,$D64,Lançamentos!$U$5:$U$1004,G$5,Lançamentos!$W$5:$W$1004,'BH (3)'!$C$4)))</f>
        <v>x</v>
      </c>
      <c r="H64" s="82" t="str">
        <f>IF($D64="","x",IF('BH (3)'!$B$5=1,COUNTIFS(Lançamentos!$H$5:$H$1004,$D64,Lançamentos!$T$5:$T$1004,H$5,Lançamentos!$V$5:$V$1004,'BH (3)'!$C$4),COUNTIFS(Lançamentos!$H$5:$H$1004,$D64,Lançamentos!$U$5:$U$1004,H$5,Lançamentos!$W$5:$W$1004,'BH (3)'!$C$4)))</f>
        <v>x</v>
      </c>
      <c r="I64" s="82" t="str">
        <f>IF($D64="","x",IF('BH (3)'!$B$5=1,COUNTIFS(Lançamentos!$H$5:$H$1004,$D64,Lançamentos!$T$5:$T$1004,I$5,Lançamentos!$V$5:$V$1004,'BH (3)'!$C$4),COUNTIFS(Lançamentos!$H$5:$H$1004,$D64,Lançamentos!$U$5:$U$1004,I$5,Lançamentos!$W$5:$W$1004,'BH (3)'!$C$4)))</f>
        <v>x</v>
      </c>
      <c r="J64" s="82" t="str">
        <f>IF($D64="","x",IF('BH (3)'!$B$5=1,COUNTIFS(Lançamentos!$H$5:$H$1004,$D64,Lançamentos!$T$5:$T$1004,J$5,Lançamentos!$V$5:$V$1004,'BH (3)'!$C$4),COUNTIFS(Lançamentos!$H$5:$H$1004,$D64,Lançamentos!$U$5:$U$1004,J$5,Lançamentos!$W$5:$W$1004,'BH (3)'!$C$4)))</f>
        <v>x</v>
      </c>
      <c r="K64" s="82" t="str">
        <f>IF($D64="","x",IF('BH (3)'!$B$5=1,COUNTIFS(Lançamentos!$H$5:$H$1004,$D64,Lançamentos!$T$5:$T$1004,K$5,Lançamentos!$V$5:$V$1004,'BH (3)'!$C$4),COUNTIFS(Lançamentos!$H$5:$H$1004,$D64,Lançamentos!$U$5:$U$1004,K$5,Lançamentos!$W$5:$W$1004,'BH (3)'!$C$4)))</f>
        <v>x</v>
      </c>
      <c r="L64" s="82" t="str">
        <f>IF($D64="","x",IF('BH (3)'!$B$5=1,COUNTIFS(Lançamentos!$H$5:$H$1004,$D64,Lançamentos!$T$5:$T$1004,L$5,Lançamentos!$V$5:$V$1004,'BH (3)'!$C$4),COUNTIFS(Lançamentos!$H$5:$H$1004,$D64,Lançamentos!$U$5:$U$1004,L$5,Lançamentos!$W$5:$W$1004,'BH (3)'!$C$4)))</f>
        <v>x</v>
      </c>
      <c r="M64" s="82" t="str">
        <f>IF($D64="","x",IF('BH (3)'!$B$5=1,COUNTIFS(Lançamentos!$H$5:$H$1004,$D64,Lançamentos!$T$5:$T$1004,M$5,Lançamentos!$V$5:$V$1004,'BH (3)'!$C$4),COUNTIFS(Lançamentos!$H$5:$H$1004,$D64,Lançamentos!$U$5:$U$1004,M$5,Lançamentos!$W$5:$W$1004,'BH (3)'!$C$4)))</f>
        <v>x</v>
      </c>
      <c r="N64" s="82" t="str">
        <f>IF($D64="","x",IF('BH (3)'!$B$5=1,COUNTIFS(Lançamentos!$H$5:$H$1004,$D64,Lançamentos!$T$5:$T$1004,N$5,Lançamentos!$V$5:$V$1004,'BH (3)'!$C$4),COUNTIFS(Lançamentos!$H$5:$H$1004,$D64,Lançamentos!$U$5:$U$1004,N$5,Lançamentos!$W$5:$W$1004,'BH (3)'!$C$4)))</f>
        <v>x</v>
      </c>
      <c r="O64" s="82" t="str">
        <f>IF($D64="","x",IF('BH (3)'!$B$5=1,COUNTIFS(Lançamentos!$H$5:$H$1004,$D64,Lançamentos!$T$5:$T$1004,O$5,Lançamentos!$V$5:$V$1004,'BH (3)'!$C$4),COUNTIFS(Lançamentos!$H$5:$H$1004,$D64,Lançamentos!$U$5:$U$1004,O$5,Lançamentos!$W$5:$W$1004,'BH (3)'!$C$4)))</f>
        <v>x</v>
      </c>
      <c r="P64" s="82" t="str">
        <f>IF($D64="","x",IF('BH (3)'!$B$5=1,COUNTIFS(Lançamentos!$H$5:$H$1004,$D64,Lançamentos!$T$5:$T$1004,P$5,Lançamentos!$V$5:$V$1004,'BH (3)'!$C$4),COUNTIFS(Lançamentos!$H$5:$H$1004,$D64,Lançamentos!$U$5:$U$1004,P$5,Lançamentos!$W$5:$W$1004,'BH (3)'!$C$4)))</f>
        <v>x</v>
      </c>
      <c r="Q64" s="171" t="str">
        <f t="shared" si="0"/>
        <v/>
      </c>
    </row>
    <row r="65" spans="3:17" ht="45" customHeight="1" x14ac:dyDescent="0.25">
      <c r="C65" s="81">
        <v>59</v>
      </c>
      <c r="D65" s="170" t="str">
        <f>IF(Esp!D63="","",Esp!D63)</f>
        <v/>
      </c>
      <c r="E65" s="82" t="str">
        <f>IF($D65="","x",IF('BH (3)'!$B$5=1,COUNTIFS(Lançamentos!$H$5:$H$1004,$D65,Lançamentos!$T$5:$T$1004,E$5,Lançamentos!$V$5:$V$1004,'BH (3)'!$C$4),COUNTIFS(Lançamentos!$H$5:$H$1004,$D65,Lançamentos!$U$5:$U$1004,E$5,Lançamentos!$W$5:$W$1004,'BH (3)'!$C$4)))</f>
        <v>x</v>
      </c>
      <c r="F65" s="82" t="str">
        <f>IF($D65="","x",IF('BH (3)'!$B$5=1,COUNTIFS(Lançamentos!$H$5:$H$1004,$D65,Lançamentos!$T$5:$T$1004,F$5,Lançamentos!$V$5:$V$1004,'BH (3)'!$C$4),COUNTIFS(Lançamentos!$H$5:$H$1004,$D65,Lançamentos!$U$5:$U$1004,F$5,Lançamentos!$W$5:$W$1004,'BH (3)'!$C$4)))</f>
        <v>x</v>
      </c>
      <c r="G65" s="82" t="str">
        <f>IF($D65="","x",IF('BH (3)'!$B$5=1,COUNTIFS(Lançamentos!$H$5:$H$1004,$D65,Lançamentos!$T$5:$T$1004,G$5,Lançamentos!$V$5:$V$1004,'BH (3)'!$C$4),COUNTIFS(Lançamentos!$H$5:$H$1004,$D65,Lançamentos!$U$5:$U$1004,G$5,Lançamentos!$W$5:$W$1004,'BH (3)'!$C$4)))</f>
        <v>x</v>
      </c>
      <c r="H65" s="82" t="str">
        <f>IF($D65="","x",IF('BH (3)'!$B$5=1,COUNTIFS(Lançamentos!$H$5:$H$1004,$D65,Lançamentos!$T$5:$T$1004,H$5,Lançamentos!$V$5:$V$1004,'BH (3)'!$C$4),COUNTIFS(Lançamentos!$H$5:$H$1004,$D65,Lançamentos!$U$5:$U$1004,H$5,Lançamentos!$W$5:$W$1004,'BH (3)'!$C$4)))</f>
        <v>x</v>
      </c>
      <c r="I65" s="82" t="str">
        <f>IF($D65="","x",IF('BH (3)'!$B$5=1,COUNTIFS(Lançamentos!$H$5:$H$1004,$D65,Lançamentos!$T$5:$T$1004,I$5,Lançamentos!$V$5:$V$1004,'BH (3)'!$C$4),COUNTIFS(Lançamentos!$H$5:$H$1004,$D65,Lançamentos!$U$5:$U$1004,I$5,Lançamentos!$W$5:$W$1004,'BH (3)'!$C$4)))</f>
        <v>x</v>
      </c>
      <c r="J65" s="82" t="str">
        <f>IF($D65="","x",IF('BH (3)'!$B$5=1,COUNTIFS(Lançamentos!$H$5:$H$1004,$D65,Lançamentos!$T$5:$T$1004,J$5,Lançamentos!$V$5:$V$1004,'BH (3)'!$C$4),COUNTIFS(Lançamentos!$H$5:$H$1004,$D65,Lançamentos!$U$5:$U$1004,J$5,Lançamentos!$W$5:$W$1004,'BH (3)'!$C$4)))</f>
        <v>x</v>
      </c>
      <c r="K65" s="82" t="str">
        <f>IF($D65="","x",IF('BH (3)'!$B$5=1,COUNTIFS(Lançamentos!$H$5:$H$1004,$D65,Lançamentos!$T$5:$T$1004,K$5,Lançamentos!$V$5:$V$1004,'BH (3)'!$C$4),COUNTIFS(Lançamentos!$H$5:$H$1004,$D65,Lançamentos!$U$5:$U$1004,K$5,Lançamentos!$W$5:$W$1004,'BH (3)'!$C$4)))</f>
        <v>x</v>
      </c>
      <c r="L65" s="82" t="str">
        <f>IF($D65="","x",IF('BH (3)'!$B$5=1,COUNTIFS(Lançamentos!$H$5:$H$1004,$D65,Lançamentos!$T$5:$T$1004,L$5,Lançamentos!$V$5:$V$1004,'BH (3)'!$C$4),COUNTIFS(Lançamentos!$H$5:$H$1004,$D65,Lançamentos!$U$5:$U$1004,L$5,Lançamentos!$W$5:$W$1004,'BH (3)'!$C$4)))</f>
        <v>x</v>
      </c>
      <c r="M65" s="82" t="str">
        <f>IF($D65="","x",IF('BH (3)'!$B$5=1,COUNTIFS(Lançamentos!$H$5:$H$1004,$D65,Lançamentos!$T$5:$T$1004,M$5,Lançamentos!$V$5:$V$1004,'BH (3)'!$C$4),COUNTIFS(Lançamentos!$H$5:$H$1004,$D65,Lançamentos!$U$5:$U$1004,M$5,Lançamentos!$W$5:$W$1004,'BH (3)'!$C$4)))</f>
        <v>x</v>
      </c>
      <c r="N65" s="82" t="str">
        <f>IF($D65="","x",IF('BH (3)'!$B$5=1,COUNTIFS(Lançamentos!$H$5:$H$1004,$D65,Lançamentos!$T$5:$T$1004,N$5,Lançamentos!$V$5:$V$1004,'BH (3)'!$C$4),COUNTIFS(Lançamentos!$H$5:$H$1004,$D65,Lançamentos!$U$5:$U$1004,N$5,Lançamentos!$W$5:$W$1004,'BH (3)'!$C$4)))</f>
        <v>x</v>
      </c>
      <c r="O65" s="82" t="str">
        <f>IF($D65="","x",IF('BH (3)'!$B$5=1,COUNTIFS(Lançamentos!$H$5:$H$1004,$D65,Lançamentos!$T$5:$T$1004,O$5,Lançamentos!$V$5:$V$1004,'BH (3)'!$C$4),COUNTIFS(Lançamentos!$H$5:$H$1004,$D65,Lançamentos!$U$5:$U$1004,O$5,Lançamentos!$W$5:$W$1004,'BH (3)'!$C$4)))</f>
        <v>x</v>
      </c>
      <c r="P65" s="82" t="str">
        <f>IF($D65="","x",IF('BH (3)'!$B$5=1,COUNTIFS(Lançamentos!$H$5:$H$1004,$D65,Lançamentos!$T$5:$T$1004,P$5,Lançamentos!$V$5:$V$1004,'BH (3)'!$C$4),COUNTIFS(Lançamentos!$H$5:$H$1004,$D65,Lançamentos!$U$5:$U$1004,P$5,Lançamentos!$W$5:$W$1004,'BH (3)'!$C$4)))</f>
        <v>x</v>
      </c>
      <c r="Q65" s="171" t="str">
        <f t="shared" si="0"/>
        <v/>
      </c>
    </row>
    <row r="66" spans="3:17" ht="45" customHeight="1" x14ac:dyDescent="0.25">
      <c r="C66" s="81">
        <v>60</v>
      </c>
      <c r="D66" s="170" t="str">
        <f>IF(Esp!D64="","",Esp!D64)</f>
        <v/>
      </c>
      <c r="E66" s="82" t="str">
        <f>IF($D66="","x",IF('BH (3)'!$B$5=1,COUNTIFS(Lançamentos!$H$5:$H$1004,$D66,Lançamentos!$T$5:$T$1004,E$5,Lançamentos!$V$5:$V$1004,'BH (3)'!$C$4),COUNTIFS(Lançamentos!$H$5:$H$1004,$D66,Lançamentos!$U$5:$U$1004,E$5,Lançamentos!$W$5:$W$1004,'BH (3)'!$C$4)))</f>
        <v>x</v>
      </c>
      <c r="F66" s="82" t="str">
        <f>IF($D66="","x",IF('BH (3)'!$B$5=1,COUNTIFS(Lançamentos!$H$5:$H$1004,$D66,Lançamentos!$T$5:$T$1004,F$5,Lançamentos!$V$5:$V$1004,'BH (3)'!$C$4),COUNTIFS(Lançamentos!$H$5:$H$1004,$D66,Lançamentos!$U$5:$U$1004,F$5,Lançamentos!$W$5:$W$1004,'BH (3)'!$C$4)))</f>
        <v>x</v>
      </c>
      <c r="G66" s="82" t="str">
        <f>IF($D66="","x",IF('BH (3)'!$B$5=1,COUNTIFS(Lançamentos!$H$5:$H$1004,$D66,Lançamentos!$T$5:$T$1004,G$5,Lançamentos!$V$5:$V$1004,'BH (3)'!$C$4),COUNTIFS(Lançamentos!$H$5:$H$1004,$D66,Lançamentos!$U$5:$U$1004,G$5,Lançamentos!$W$5:$W$1004,'BH (3)'!$C$4)))</f>
        <v>x</v>
      </c>
      <c r="H66" s="82" t="str">
        <f>IF($D66="","x",IF('BH (3)'!$B$5=1,COUNTIFS(Lançamentos!$H$5:$H$1004,$D66,Lançamentos!$T$5:$T$1004,H$5,Lançamentos!$V$5:$V$1004,'BH (3)'!$C$4),COUNTIFS(Lançamentos!$H$5:$H$1004,$D66,Lançamentos!$U$5:$U$1004,H$5,Lançamentos!$W$5:$W$1004,'BH (3)'!$C$4)))</f>
        <v>x</v>
      </c>
      <c r="I66" s="82" t="str">
        <f>IF($D66="","x",IF('BH (3)'!$B$5=1,COUNTIFS(Lançamentos!$H$5:$H$1004,$D66,Lançamentos!$T$5:$T$1004,I$5,Lançamentos!$V$5:$V$1004,'BH (3)'!$C$4),COUNTIFS(Lançamentos!$H$5:$H$1004,$D66,Lançamentos!$U$5:$U$1004,I$5,Lançamentos!$W$5:$W$1004,'BH (3)'!$C$4)))</f>
        <v>x</v>
      </c>
      <c r="J66" s="82" t="str">
        <f>IF($D66="","x",IF('BH (3)'!$B$5=1,COUNTIFS(Lançamentos!$H$5:$H$1004,$D66,Lançamentos!$T$5:$T$1004,J$5,Lançamentos!$V$5:$V$1004,'BH (3)'!$C$4),COUNTIFS(Lançamentos!$H$5:$H$1004,$D66,Lançamentos!$U$5:$U$1004,J$5,Lançamentos!$W$5:$W$1004,'BH (3)'!$C$4)))</f>
        <v>x</v>
      </c>
      <c r="K66" s="82" t="str">
        <f>IF($D66="","x",IF('BH (3)'!$B$5=1,COUNTIFS(Lançamentos!$H$5:$H$1004,$D66,Lançamentos!$T$5:$T$1004,K$5,Lançamentos!$V$5:$V$1004,'BH (3)'!$C$4),COUNTIFS(Lançamentos!$H$5:$H$1004,$D66,Lançamentos!$U$5:$U$1004,K$5,Lançamentos!$W$5:$W$1004,'BH (3)'!$C$4)))</f>
        <v>x</v>
      </c>
      <c r="L66" s="82" t="str">
        <f>IF($D66="","x",IF('BH (3)'!$B$5=1,COUNTIFS(Lançamentos!$H$5:$H$1004,$D66,Lançamentos!$T$5:$T$1004,L$5,Lançamentos!$V$5:$V$1004,'BH (3)'!$C$4),COUNTIFS(Lançamentos!$H$5:$H$1004,$D66,Lançamentos!$U$5:$U$1004,L$5,Lançamentos!$W$5:$W$1004,'BH (3)'!$C$4)))</f>
        <v>x</v>
      </c>
      <c r="M66" s="82" t="str">
        <f>IF($D66="","x",IF('BH (3)'!$B$5=1,COUNTIFS(Lançamentos!$H$5:$H$1004,$D66,Lançamentos!$T$5:$T$1004,M$5,Lançamentos!$V$5:$V$1004,'BH (3)'!$C$4),COUNTIFS(Lançamentos!$H$5:$H$1004,$D66,Lançamentos!$U$5:$U$1004,M$5,Lançamentos!$W$5:$W$1004,'BH (3)'!$C$4)))</f>
        <v>x</v>
      </c>
      <c r="N66" s="82" t="str">
        <f>IF($D66="","x",IF('BH (3)'!$B$5=1,COUNTIFS(Lançamentos!$H$5:$H$1004,$D66,Lançamentos!$T$5:$T$1004,N$5,Lançamentos!$V$5:$V$1004,'BH (3)'!$C$4),COUNTIFS(Lançamentos!$H$5:$H$1004,$D66,Lançamentos!$U$5:$U$1004,N$5,Lançamentos!$W$5:$W$1004,'BH (3)'!$C$4)))</f>
        <v>x</v>
      </c>
      <c r="O66" s="82" t="str">
        <f>IF($D66="","x",IF('BH (3)'!$B$5=1,COUNTIFS(Lançamentos!$H$5:$H$1004,$D66,Lançamentos!$T$5:$T$1004,O$5,Lançamentos!$V$5:$V$1004,'BH (3)'!$C$4),COUNTIFS(Lançamentos!$H$5:$H$1004,$D66,Lançamentos!$U$5:$U$1004,O$5,Lançamentos!$W$5:$W$1004,'BH (3)'!$C$4)))</f>
        <v>x</v>
      </c>
      <c r="P66" s="82" t="str">
        <f>IF($D66="","x",IF('BH (3)'!$B$5=1,COUNTIFS(Lançamentos!$H$5:$H$1004,$D66,Lançamentos!$T$5:$T$1004,P$5,Lançamentos!$V$5:$V$1004,'BH (3)'!$C$4),COUNTIFS(Lançamentos!$H$5:$H$1004,$D66,Lançamentos!$U$5:$U$1004,P$5,Lançamentos!$W$5:$W$1004,'BH (3)'!$C$4)))</f>
        <v>x</v>
      </c>
      <c r="Q66" s="171" t="str">
        <f t="shared" si="0"/>
        <v/>
      </c>
    </row>
    <row r="67" spans="3:17" ht="45" customHeight="1" x14ac:dyDescent="0.25">
      <c r="C67" s="81">
        <v>61</v>
      </c>
      <c r="D67" s="170" t="str">
        <f>IF(Esp!D65="","",Esp!D65)</f>
        <v/>
      </c>
      <c r="E67" s="82" t="str">
        <f>IF($D67="","x",IF('BH (3)'!$B$5=1,COUNTIFS(Lançamentos!$H$5:$H$1004,$D67,Lançamentos!$T$5:$T$1004,E$5,Lançamentos!$V$5:$V$1004,'BH (3)'!$C$4),COUNTIFS(Lançamentos!$H$5:$H$1004,$D67,Lançamentos!$U$5:$U$1004,E$5,Lançamentos!$W$5:$W$1004,'BH (3)'!$C$4)))</f>
        <v>x</v>
      </c>
      <c r="F67" s="82" t="str">
        <f>IF($D67="","x",IF('BH (3)'!$B$5=1,COUNTIFS(Lançamentos!$H$5:$H$1004,$D67,Lançamentos!$T$5:$T$1004,F$5,Lançamentos!$V$5:$V$1004,'BH (3)'!$C$4),COUNTIFS(Lançamentos!$H$5:$H$1004,$D67,Lançamentos!$U$5:$U$1004,F$5,Lançamentos!$W$5:$W$1004,'BH (3)'!$C$4)))</f>
        <v>x</v>
      </c>
      <c r="G67" s="82" t="str">
        <f>IF($D67="","x",IF('BH (3)'!$B$5=1,COUNTIFS(Lançamentos!$H$5:$H$1004,$D67,Lançamentos!$T$5:$T$1004,G$5,Lançamentos!$V$5:$V$1004,'BH (3)'!$C$4),COUNTIFS(Lançamentos!$H$5:$H$1004,$D67,Lançamentos!$U$5:$U$1004,G$5,Lançamentos!$W$5:$W$1004,'BH (3)'!$C$4)))</f>
        <v>x</v>
      </c>
      <c r="H67" s="82" t="str">
        <f>IF($D67="","x",IF('BH (3)'!$B$5=1,COUNTIFS(Lançamentos!$H$5:$H$1004,$D67,Lançamentos!$T$5:$T$1004,H$5,Lançamentos!$V$5:$V$1004,'BH (3)'!$C$4),COUNTIFS(Lançamentos!$H$5:$H$1004,$D67,Lançamentos!$U$5:$U$1004,H$5,Lançamentos!$W$5:$W$1004,'BH (3)'!$C$4)))</f>
        <v>x</v>
      </c>
      <c r="I67" s="82" t="str">
        <f>IF($D67="","x",IF('BH (3)'!$B$5=1,COUNTIFS(Lançamentos!$H$5:$H$1004,$D67,Lançamentos!$T$5:$T$1004,I$5,Lançamentos!$V$5:$V$1004,'BH (3)'!$C$4),COUNTIFS(Lançamentos!$H$5:$H$1004,$D67,Lançamentos!$U$5:$U$1004,I$5,Lançamentos!$W$5:$W$1004,'BH (3)'!$C$4)))</f>
        <v>x</v>
      </c>
      <c r="J67" s="82" t="str">
        <f>IF($D67="","x",IF('BH (3)'!$B$5=1,COUNTIFS(Lançamentos!$H$5:$H$1004,$D67,Lançamentos!$T$5:$T$1004,J$5,Lançamentos!$V$5:$V$1004,'BH (3)'!$C$4),COUNTIFS(Lançamentos!$H$5:$H$1004,$D67,Lançamentos!$U$5:$U$1004,J$5,Lançamentos!$W$5:$W$1004,'BH (3)'!$C$4)))</f>
        <v>x</v>
      </c>
      <c r="K67" s="82" t="str">
        <f>IF($D67="","x",IF('BH (3)'!$B$5=1,COUNTIFS(Lançamentos!$H$5:$H$1004,$D67,Lançamentos!$T$5:$T$1004,K$5,Lançamentos!$V$5:$V$1004,'BH (3)'!$C$4),COUNTIFS(Lançamentos!$H$5:$H$1004,$D67,Lançamentos!$U$5:$U$1004,K$5,Lançamentos!$W$5:$W$1004,'BH (3)'!$C$4)))</f>
        <v>x</v>
      </c>
      <c r="L67" s="82" t="str">
        <f>IF($D67="","x",IF('BH (3)'!$B$5=1,COUNTIFS(Lançamentos!$H$5:$H$1004,$D67,Lançamentos!$T$5:$T$1004,L$5,Lançamentos!$V$5:$V$1004,'BH (3)'!$C$4),COUNTIFS(Lançamentos!$H$5:$H$1004,$D67,Lançamentos!$U$5:$U$1004,L$5,Lançamentos!$W$5:$W$1004,'BH (3)'!$C$4)))</f>
        <v>x</v>
      </c>
      <c r="M67" s="82" t="str">
        <f>IF($D67="","x",IF('BH (3)'!$B$5=1,COUNTIFS(Lançamentos!$H$5:$H$1004,$D67,Lançamentos!$T$5:$T$1004,M$5,Lançamentos!$V$5:$V$1004,'BH (3)'!$C$4),COUNTIFS(Lançamentos!$H$5:$H$1004,$D67,Lançamentos!$U$5:$U$1004,M$5,Lançamentos!$W$5:$W$1004,'BH (3)'!$C$4)))</f>
        <v>x</v>
      </c>
      <c r="N67" s="82" t="str">
        <f>IF($D67="","x",IF('BH (3)'!$B$5=1,COUNTIFS(Lançamentos!$H$5:$H$1004,$D67,Lançamentos!$T$5:$T$1004,N$5,Lançamentos!$V$5:$V$1004,'BH (3)'!$C$4),COUNTIFS(Lançamentos!$H$5:$H$1004,$D67,Lançamentos!$U$5:$U$1004,N$5,Lançamentos!$W$5:$W$1004,'BH (3)'!$C$4)))</f>
        <v>x</v>
      </c>
      <c r="O67" s="82" t="str">
        <f>IF($D67="","x",IF('BH (3)'!$B$5=1,COUNTIFS(Lançamentos!$H$5:$H$1004,$D67,Lançamentos!$T$5:$T$1004,O$5,Lançamentos!$V$5:$V$1004,'BH (3)'!$C$4),COUNTIFS(Lançamentos!$H$5:$H$1004,$D67,Lançamentos!$U$5:$U$1004,O$5,Lançamentos!$W$5:$W$1004,'BH (3)'!$C$4)))</f>
        <v>x</v>
      </c>
      <c r="P67" s="82" t="str">
        <f>IF($D67="","x",IF('BH (3)'!$B$5=1,COUNTIFS(Lançamentos!$H$5:$H$1004,$D67,Lançamentos!$T$5:$T$1004,P$5,Lançamentos!$V$5:$V$1004,'BH (3)'!$C$4),COUNTIFS(Lançamentos!$H$5:$H$1004,$D67,Lançamentos!$U$5:$U$1004,P$5,Lançamentos!$W$5:$W$1004,'BH (3)'!$C$4)))</f>
        <v>x</v>
      </c>
      <c r="Q67" s="171" t="str">
        <f t="shared" si="0"/>
        <v/>
      </c>
    </row>
    <row r="68" spans="3:17" ht="45" customHeight="1" x14ac:dyDescent="0.25">
      <c r="C68" s="81">
        <v>62</v>
      </c>
      <c r="D68" s="170" t="str">
        <f>IF(Esp!D66="","",Esp!D66)</f>
        <v/>
      </c>
      <c r="E68" s="82" t="str">
        <f>IF($D68="","x",IF('BH (3)'!$B$5=1,COUNTIFS(Lançamentos!$H$5:$H$1004,$D68,Lançamentos!$T$5:$T$1004,E$5,Lançamentos!$V$5:$V$1004,'BH (3)'!$C$4),COUNTIFS(Lançamentos!$H$5:$H$1004,$D68,Lançamentos!$U$5:$U$1004,E$5,Lançamentos!$W$5:$W$1004,'BH (3)'!$C$4)))</f>
        <v>x</v>
      </c>
      <c r="F68" s="82" t="str">
        <f>IF($D68="","x",IF('BH (3)'!$B$5=1,COUNTIFS(Lançamentos!$H$5:$H$1004,$D68,Lançamentos!$T$5:$T$1004,F$5,Lançamentos!$V$5:$V$1004,'BH (3)'!$C$4),COUNTIFS(Lançamentos!$H$5:$H$1004,$D68,Lançamentos!$U$5:$U$1004,F$5,Lançamentos!$W$5:$W$1004,'BH (3)'!$C$4)))</f>
        <v>x</v>
      </c>
      <c r="G68" s="82" t="str">
        <f>IF($D68="","x",IF('BH (3)'!$B$5=1,COUNTIFS(Lançamentos!$H$5:$H$1004,$D68,Lançamentos!$T$5:$T$1004,G$5,Lançamentos!$V$5:$V$1004,'BH (3)'!$C$4),COUNTIFS(Lançamentos!$H$5:$H$1004,$D68,Lançamentos!$U$5:$U$1004,G$5,Lançamentos!$W$5:$W$1004,'BH (3)'!$C$4)))</f>
        <v>x</v>
      </c>
      <c r="H68" s="82" t="str">
        <f>IF($D68="","x",IF('BH (3)'!$B$5=1,COUNTIFS(Lançamentos!$H$5:$H$1004,$D68,Lançamentos!$T$5:$T$1004,H$5,Lançamentos!$V$5:$V$1004,'BH (3)'!$C$4),COUNTIFS(Lançamentos!$H$5:$H$1004,$D68,Lançamentos!$U$5:$U$1004,H$5,Lançamentos!$W$5:$W$1004,'BH (3)'!$C$4)))</f>
        <v>x</v>
      </c>
      <c r="I68" s="82" t="str">
        <f>IF($D68="","x",IF('BH (3)'!$B$5=1,COUNTIFS(Lançamentos!$H$5:$H$1004,$D68,Lançamentos!$T$5:$T$1004,I$5,Lançamentos!$V$5:$V$1004,'BH (3)'!$C$4),COUNTIFS(Lançamentos!$H$5:$H$1004,$D68,Lançamentos!$U$5:$U$1004,I$5,Lançamentos!$W$5:$W$1004,'BH (3)'!$C$4)))</f>
        <v>x</v>
      </c>
      <c r="J68" s="82" t="str">
        <f>IF($D68="","x",IF('BH (3)'!$B$5=1,COUNTIFS(Lançamentos!$H$5:$H$1004,$D68,Lançamentos!$T$5:$T$1004,J$5,Lançamentos!$V$5:$V$1004,'BH (3)'!$C$4),COUNTIFS(Lançamentos!$H$5:$H$1004,$D68,Lançamentos!$U$5:$U$1004,J$5,Lançamentos!$W$5:$W$1004,'BH (3)'!$C$4)))</f>
        <v>x</v>
      </c>
      <c r="K68" s="82" t="str">
        <f>IF($D68="","x",IF('BH (3)'!$B$5=1,COUNTIFS(Lançamentos!$H$5:$H$1004,$D68,Lançamentos!$T$5:$T$1004,K$5,Lançamentos!$V$5:$V$1004,'BH (3)'!$C$4),COUNTIFS(Lançamentos!$H$5:$H$1004,$D68,Lançamentos!$U$5:$U$1004,K$5,Lançamentos!$W$5:$W$1004,'BH (3)'!$C$4)))</f>
        <v>x</v>
      </c>
      <c r="L68" s="82" t="str">
        <f>IF($D68="","x",IF('BH (3)'!$B$5=1,COUNTIFS(Lançamentos!$H$5:$H$1004,$D68,Lançamentos!$T$5:$T$1004,L$5,Lançamentos!$V$5:$V$1004,'BH (3)'!$C$4),COUNTIFS(Lançamentos!$H$5:$H$1004,$D68,Lançamentos!$U$5:$U$1004,L$5,Lançamentos!$W$5:$W$1004,'BH (3)'!$C$4)))</f>
        <v>x</v>
      </c>
      <c r="M68" s="82" t="str">
        <f>IF($D68="","x",IF('BH (3)'!$B$5=1,COUNTIFS(Lançamentos!$H$5:$H$1004,$D68,Lançamentos!$T$5:$T$1004,M$5,Lançamentos!$V$5:$V$1004,'BH (3)'!$C$4),COUNTIFS(Lançamentos!$H$5:$H$1004,$D68,Lançamentos!$U$5:$U$1004,M$5,Lançamentos!$W$5:$W$1004,'BH (3)'!$C$4)))</f>
        <v>x</v>
      </c>
      <c r="N68" s="82" t="str">
        <f>IF($D68="","x",IF('BH (3)'!$B$5=1,COUNTIFS(Lançamentos!$H$5:$H$1004,$D68,Lançamentos!$T$5:$T$1004,N$5,Lançamentos!$V$5:$V$1004,'BH (3)'!$C$4),COUNTIFS(Lançamentos!$H$5:$H$1004,$D68,Lançamentos!$U$5:$U$1004,N$5,Lançamentos!$W$5:$W$1004,'BH (3)'!$C$4)))</f>
        <v>x</v>
      </c>
      <c r="O68" s="82" t="str">
        <f>IF($D68="","x",IF('BH (3)'!$B$5=1,COUNTIFS(Lançamentos!$H$5:$H$1004,$D68,Lançamentos!$T$5:$T$1004,O$5,Lançamentos!$V$5:$V$1004,'BH (3)'!$C$4),COUNTIFS(Lançamentos!$H$5:$H$1004,$D68,Lançamentos!$U$5:$U$1004,O$5,Lançamentos!$W$5:$W$1004,'BH (3)'!$C$4)))</f>
        <v>x</v>
      </c>
      <c r="P68" s="82" t="str">
        <f>IF($D68="","x",IF('BH (3)'!$B$5=1,COUNTIFS(Lançamentos!$H$5:$H$1004,$D68,Lançamentos!$T$5:$T$1004,P$5,Lançamentos!$V$5:$V$1004,'BH (3)'!$C$4),COUNTIFS(Lançamentos!$H$5:$H$1004,$D68,Lançamentos!$U$5:$U$1004,P$5,Lançamentos!$W$5:$W$1004,'BH (3)'!$C$4)))</f>
        <v>x</v>
      </c>
      <c r="Q68" s="171" t="str">
        <f t="shared" si="0"/>
        <v/>
      </c>
    </row>
    <row r="69" spans="3:17" ht="45" customHeight="1" x14ac:dyDescent="0.25">
      <c r="C69" s="81">
        <v>63</v>
      </c>
      <c r="D69" s="170" t="str">
        <f>IF(Esp!D67="","",Esp!D67)</f>
        <v/>
      </c>
      <c r="E69" s="82" t="str">
        <f>IF($D69="","x",IF('BH (3)'!$B$5=1,COUNTIFS(Lançamentos!$H$5:$H$1004,$D69,Lançamentos!$T$5:$T$1004,E$5,Lançamentos!$V$5:$V$1004,'BH (3)'!$C$4),COUNTIFS(Lançamentos!$H$5:$H$1004,$D69,Lançamentos!$U$5:$U$1004,E$5,Lançamentos!$W$5:$W$1004,'BH (3)'!$C$4)))</f>
        <v>x</v>
      </c>
      <c r="F69" s="82" t="str">
        <f>IF($D69="","x",IF('BH (3)'!$B$5=1,COUNTIFS(Lançamentos!$H$5:$H$1004,$D69,Lançamentos!$T$5:$T$1004,F$5,Lançamentos!$V$5:$V$1004,'BH (3)'!$C$4),COUNTIFS(Lançamentos!$H$5:$H$1004,$D69,Lançamentos!$U$5:$U$1004,F$5,Lançamentos!$W$5:$W$1004,'BH (3)'!$C$4)))</f>
        <v>x</v>
      </c>
      <c r="G69" s="82" t="str">
        <f>IF($D69="","x",IF('BH (3)'!$B$5=1,COUNTIFS(Lançamentos!$H$5:$H$1004,$D69,Lançamentos!$T$5:$T$1004,G$5,Lançamentos!$V$5:$V$1004,'BH (3)'!$C$4),COUNTIFS(Lançamentos!$H$5:$H$1004,$D69,Lançamentos!$U$5:$U$1004,G$5,Lançamentos!$W$5:$W$1004,'BH (3)'!$C$4)))</f>
        <v>x</v>
      </c>
      <c r="H69" s="82" t="str">
        <f>IF($D69="","x",IF('BH (3)'!$B$5=1,COUNTIFS(Lançamentos!$H$5:$H$1004,$D69,Lançamentos!$T$5:$T$1004,H$5,Lançamentos!$V$5:$V$1004,'BH (3)'!$C$4),COUNTIFS(Lançamentos!$H$5:$H$1004,$D69,Lançamentos!$U$5:$U$1004,H$5,Lançamentos!$W$5:$W$1004,'BH (3)'!$C$4)))</f>
        <v>x</v>
      </c>
      <c r="I69" s="82" t="str">
        <f>IF($D69="","x",IF('BH (3)'!$B$5=1,COUNTIFS(Lançamentos!$H$5:$H$1004,$D69,Lançamentos!$T$5:$T$1004,I$5,Lançamentos!$V$5:$V$1004,'BH (3)'!$C$4),COUNTIFS(Lançamentos!$H$5:$H$1004,$D69,Lançamentos!$U$5:$U$1004,I$5,Lançamentos!$W$5:$W$1004,'BH (3)'!$C$4)))</f>
        <v>x</v>
      </c>
      <c r="J69" s="82" t="str">
        <f>IF($D69="","x",IF('BH (3)'!$B$5=1,COUNTIFS(Lançamentos!$H$5:$H$1004,$D69,Lançamentos!$T$5:$T$1004,J$5,Lançamentos!$V$5:$V$1004,'BH (3)'!$C$4),COUNTIFS(Lançamentos!$H$5:$H$1004,$D69,Lançamentos!$U$5:$U$1004,J$5,Lançamentos!$W$5:$W$1004,'BH (3)'!$C$4)))</f>
        <v>x</v>
      </c>
      <c r="K69" s="82" t="str">
        <f>IF($D69="","x",IF('BH (3)'!$B$5=1,COUNTIFS(Lançamentos!$H$5:$H$1004,$D69,Lançamentos!$T$5:$T$1004,K$5,Lançamentos!$V$5:$V$1004,'BH (3)'!$C$4),COUNTIFS(Lançamentos!$H$5:$H$1004,$D69,Lançamentos!$U$5:$U$1004,K$5,Lançamentos!$W$5:$W$1004,'BH (3)'!$C$4)))</f>
        <v>x</v>
      </c>
      <c r="L69" s="82" t="str">
        <f>IF($D69="","x",IF('BH (3)'!$B$5=1,COUNTIFS(Lançamentos!$H$5:$H$1004,$D69,Lançamentos!$T$5:$T$1004,L$5,Lançamentos!$V$5:$V$1004,'BH (3)'!$C$4),COUNTIFS(Lançamentos!$H$5:$H$1004,$D69,Lançamentos!$U$5:$U$1004,L$5,Lançamentos!$W$5:$W$1004,'BH (3)'!$C$4)))</f>
        <v>x</v>
      </c>
      <c r="M69" s="82" t="str">
        <f>IF($D69="","x",IF('BH (3)'!$B$5=1,COUNTIFS(Lançamentos!$H$5:$H$1004,$D69,Lançamentos!$T$5:$T$1004,M$5,Lançamentos!$V$5:$V$1004,'BH (3)'!$C$4),COUNTIFS(Lançamentos!$H$5:$H$1004,$D69,Lançamentos!$U$5:$U$1004,M$5,Lançamentos!$W$5:$W$1004,'BH (3)'!$C$4)))</f>
        <v>x</v>
      </c>
      <c r="N69" s="82" t="str">
        <f>IF($D69="","x",IF('BH (3)'!$B$5=1,COUNTIFS(Lançamentos!$H$5:$H$1004,$D69,Lançamentos!$T$5:$T$1004,N$5,Lançamentos!$V$5:$V$1004,'BH (3)'!$C$4),COUNTIFS(Lançamentos!$H$5:$H$1004,$D69,Lançamentos!$U$5:$U$1004,N$5,Lançamentos!$W$5:$W$1004,'BH (3)'!$C$4)))</f>
        <v>x</v>
      </c>
      <c r="O69" s="82" t="str">
        <f>IF($D69="","x",IF('BH (3)'!$B$5=1,COUNTIFS(Lançamentos!$H$5:$H$1004,$D69,Lançamentos!$T$5:$T$1004,O$5,Lançamentos!$V$5:$V$1004,'BH (3)'!$C$4),COUNTIFS(Lançamentos!$H$5:$H$1004,$D69,Lançamentos!$U$5:$U$1004,O$5,Lançamentos!$W$5:$W$1004,'BH (3)'!$C$4)))</f>
        <v>x</v>
      </c>
      <c r="P69" s="82" t="str">
        <f>IF($D69="","x",IF('BH (3)'!$B$5=1,COUNTIFS(Lançamentos!$H$5:$H$1004,$D69,Lançamentos!$T$5:$T$1004,P$5,Lançamentos!$V$5:$V$1004,'BH (3)'!$C$4),COUNTIFS(Lançamentos!$H$5:$H$1004,$D69,Lançamentos!$U$5:$U$1004,P$5,Lançamentos!$W$5:$W$1004,'BH (3)'!$C$4)))</f>
        <v>x</v>
      </c>
      <c r="Q69" s="171" t="str">
        <f t="shared" si="0"/>
        <v/>
      </c>
    </row>
    <row r="70" spans="3:17" ht="45" customHeight="1" x14ac:dyDescent="0.25">
      <c r="C70" s="81">
        <v>64</v>
      </c>
      <c r="D70" s="170" t="str">
        <f>IF(Esp!D68="","",Esp!D68)</f>
        <v/>
      </c>
      <c r="E70" s="82" t="str">
        <f>IF($D70="","x",IF('BH (3)'!$B$5=1,COUNTIFS(Lançamentos!$H$5:$H$1004,$D70,Lançamentos!$T$5:$T$1004,E$5,Lançamentos!$V$5:$V$1004,'BH (3)'!$C$4),COUNTIFS(Lançamentos!$H$5:$H$1004,$D70,Lançamentos!$U$5:$U$1004,E$5,Lançamentos!$W$5:$W$1004,'BH (3)'!$C$4)))</f>
        <v>x</v>
      </c>
      <c r="F70" s="82" t="str">
        <f>IF($D70="","x",IF('BH (3)'!$B$5=1,COUNTIFS(Lançamentos!$H$5:$H$1004,$D70,Lançamentos!$T$5:$T$1004,F$5,Lançamentos!$V$5:$V$1004,'BH (3)'!$C$4),COUNTIFS(Lançamentos!$H$5:$H$1004,$D70,Lançamentos!$U$5:$U$1004,F$5,Lançamentos!$W$5:$W$1004,'BH (3)'!$C$4)))</f>
        <v>x</v>
      </c>
      <c r="G70" s="82" t="str">
        <f>IF($D70="","x",IF('BH (3)'!$B$5=1,COUNTIFS(Lançamentos!$H$5:$H$1004,$D70,Lançamentos!$T$5:$T$1004,G$5,Lançamentos!$V$5:$V$1004,'BH (3)'!$C$4),COUNTIFS(Lançamentos!$H$5:$H$1004,$D70,Lançamentos!$U$5:$U$1004,G$5,Lançamentos!$W$5:$W$1004,'BH (3)'!$C$4)))</f>
        <v>x</v>
      </c>
      <c r="H70" s="82" t="str">
        <f>IF($D70="","x",IF('BH (3)'!$B$5=1,COUNTIFS(Lançamentos!$H$5:$H$1004,$D70,Lançamentos!$T$5:$T$1004,H$5,Lançamentos!$V$5:$V$1004,'BH (3)'!$C$4),COUNTIFS(Lançamentos!$H$5:$H$1004,$D70,Lançamentos!$U$5:$U$1004,H$5,Lançamentos!$W$5:$W$1004,'BH (3)'!$C$4)))</f>
        <v>x</v>
      </c>
      <c r="I70" s="82" t="str">
        <f>IF($D70="","x",IF('BH (3)'!$B$5=1,COUNTIFS(Lançamentos!$H$5:$H$1004,$D70,Lançamentos!$T$5:$T$1004,I$5,Lançamentos!$V$5:$V$1004,'BH (3)'!$C$4),COUNTIFS(Lançamentos!$H$5:$H$1004,$D70,Lançamentos!$U$5:$U$1004,I$5,Lançamentos!$W$5:$W$1004,'BH (3)'!$C$4)))</f>
        <v>x</v>
      </c>
      <c r="J70" s="82" t="str">
        <f>IF($D70="","x",IF('BH (3)'!$B$5=1,COUNTIFS(Lançamentos!$H$5:$H$1004,$D70,Lançamentos!$T$5:$T$1004,J$5,Lançamentos!$V$5:$V$1004,'BH (3)'!$C$4),COUNTIFS(Lançamentos!$H$5:$H$1004,$D70,Lançamentos!$U$5:$U$1004,J$5,Lançamentos!$W$5:$W$1004,'BH (3)'!$C$4)))</f>
        <v>x</v>
      </c>
      <c r="K70" s="82" t="str">
        <f>IF($D70="","x",IF('BH (3)'!$B$5=1,COUNTIFS(Lançamentos!$H$5:$H$1004,$D70,Lançamentos!$T$5:$T$1004,K$5,Lançamentos!$V$5:$V$1004,'BH (3)'!$C$4),COUNTIFS(Lançamentos!$H$5:$H$1004,$D70,Lançamentos!$U$5:$U$1004,K$5,Lançamentos!$W$5:$W$1004,'BH (3)'!$C$4)))</f>
        <v>x</v>
      </c>
      <c r="L70" s="82" t="str">
        <f>IF($D70="","x",IF('BH (3)'!$B$5=1,COUNTIFS(Lançamentos!$H$5:$H$1004,$D70,Lançamentos!$T$5:$T$1004,L$5,Lançamentos!$V$5:$V$1004,'BH (3)'!$C$4),COUNTIFS(Lançamentos!$H$5:$H$1004,$D70,Lançamentos!$U$5:$U$1004,L$5,Lançamentos!$W$5:$W$1004,'BH (3)'!$C$4)))</f>
        <v>x</v>
      </c>
      <c r="M70" s="82" t="str">
        <f>IF($D70="","x",IF('BH (3)'!$B$5=1,COUNTIFS(Lançamentos!$H$5:$H$1004,$D70,Lançamentos!$T$5:$T$1004,M$5,Lançamentos!$V$5:$V$1004,'BH (3)'!$C$4),COUNTIFS(Lançamentos!$H$5:$H$1004,$D70,Lançamentos!$U$5:$U$1004,M$5,Lançamentos!$W$5:$W$1004,'BH (3)'!$C$4)))</f>
        <v>x</v>
      </c>
      <c r="N70" s="82" t="str">
        <f>IF($D70="","x",IF('BH (3)'!$B$5=1,COUNTIFS(Lançamentos!$H$5:$H$1004,$D70,Lançamentos!$T$5:$T$1004,N$5,Lançamentos!$V$5:$V$1004,'BH (3)'!$C$4),COUNTIFS(Lançamentos!$H$5:$H$1004,$D70,Lançamentos!$U$5:$U$1004,N$5,Lançamentos!$W$5:$W$1004,'BH (3)'!$C$4)))</f>
        <v>x</v>
      </c>
      <c r="O70" s="82" t="str">
        <f>IF($D70="","x",IF('BH (3)'!$B$5=1,COUNTIFS(Lançamentos!$H$5:$H$1004,$D70,Lançamentos!$T$5:$T$1004,O$5,Lançamentos!$V$5:$V$1004,'BH (3)'!$C$4),COUNTIFS(Lançamentos!$H$5:$H$1004,$D70,Lançamentos!$U$5:$U$1004,O$5,Lançamentos!$W$5:$W$1004,'BH (3)'!$C$4)))</f>
        <v>x</v>
      </c>
      <c r="P70" s="82" t="str">
        <f>IF($D70="","x",IF('BH (3)'!$B$5=1,COUNTIFS(Lançamentos!$H$5:$H$1004,$D70,Lançamentos!$T$5:$T$1004,P$5,Lançamentos!$V$5:$V$1004,'BH (3)'!$C$4),COUNTIFS(Lançamentos!$H$5:$H$1004,$D70,Lançamentos!$U$5:$U$1004,P$5,Lançamentos!$W$5:$W$1004,'BH (3)'!$C$4)))</f>
        <v>x</v>
      </c>
      <c r="Q70" s="171" t="str">
        <f t="shared" si="0"/>
        <v/>
      </c>
    </row>
    <row r="71" spans="3:17" ht="45" customHeight="1" x14ac:dyDescent="0.25">
      <c r="C71" s="81">
        <v>65</v>
      </c>
      <c r="D71" s="170" t="str">
        <f>IF(Esp!D69="","",Esp!D69)</f>
        <v/>
      </c>
      <c r="E71" s="82" t="str">
        <f>IF($D71="","x",IF('BH (3)'!$B$5=1,COUNTIFS(Lançamentos!$H$5:$H$1004,$D71,Lançamentos!$T$5:$T$1004,E$5,Lançamentos!$V$5:$V$1004,'BH (3)'!$C$4),COUNTIFS(Lançamentos!$H$5:$H$1004,$D71,Lançamentos!$U$5:$U$1004,E$5,Lançamentos!$W$5:$W$1004,'BH (3)'!$C$4)))</f>
        <v>x</v>
      </c>
      <c r="F71" s="82" t="str">
        <f>IF($D71="","x",IF('BH (3)'!$B$5=1,COUNTIFS(Lançamentos!$H$5:$H$1004,$D71,Lançamentos!$T$5:$T$1004,F$5,Lançamentos!$V$5:$V$1004,'BH (3)'!$C$4),COUNTIFS(Lançamentos!$H$5:$H$1004,$D71,Lançamentos!$U$5:$U$1004,F$5,Lançamentos!$W$5:$W$1004,'BH (3)'!$C$4)))</f>
        <v>x</v>
      </c>
      <c r="G71" s="82" t="str">
        <f>IF($D71="","x",IF('BH (3)'!$B$5=1,COUNTIFS(Lançamentos!$H$5:$H$1004,$D71,Lançamentos!$T$5:$T$1004,G$5,Lançamentos!$V$5:$V$1004,'BH (3)'!$C$4),COUNTIFS(Lançamentos!$H$5:$H$1004,$D71,Lançamentos!$U$5:$U$1004,G$5,Lançamentos!$W$5:$W$1004,'BH (3)'!$C$4)))</f>
        <v>x</v>
      </c>
      <c r="H71" s="82" t="str">
        <f>IF($D71="","x",IF('BH (3)'!$B$5=1,COUNTIFS(Lançamentos!$H$5:$H$1004,$D71,Lançamentos!$T$5:$T$1004,H$5,Lançamentos!$V$5:$V$1004,'BH (3)'!$C$4),COUNTIFS(Lançamentos!$H$5:$H$1004,$D71,Lançamentos!$U$5:$U$1004,H$5,Lançamentos!$W$5:$W$1004,'BH (3)'!$C$4)))</f>
        <v>x</v>
      </c>
      <c r="I71" s="82" t="str">
        <f>IF($D71="","x",IF('BH (3)'!$B$5=1,COUNTIFS(Lançamentos!$H$5:$H$1004,$D71,Lançamentos!$T$5:$T$1004,I$5,Lançamentos!$V$5:$V$1004,'BH (3)'!$C$4),COUNTIFS(Lançamentos!$H$5:$H$1004,$D71,Lançamentos!$U$5:$U$1004,I$5,Lançamentos!$W$5:$W$1004,'BH (3)'!$C$4)))</f>
        <v>x</v>
      </c>
      <c r="J71" s="82" t="str">
        <f>IF($D71="","x",IF('BH (3)'!$B$5=1,COUNTIFS(Lançamentos!$H$5:$H$1004,$D71,Lançamentos!$T$5:$T$1004,J$5,Lançamentos!$V$5:$V$1004,'BH (3)'!$C$4),COUNTIFS(Lançamentos!$H$5:$H$1004,$D71,Lançamentos!$U$5:$U$1004,J$5,Lançamentos!$W$5:$W$1004,'BH (3)'!$C$4)))</f>
        <v>x</v>
      </c>
      <c r="K71" s="82" t="str">
        <f>IF($D71="","x",IF('BH (3)'!$B$5=1,COUNTIFS(Lançamentos!$H$5:$H$1004,$D71,Lançamentos!$T$5:$T$1004,K$5,Lançamentos!$V$5:$V$1004,'BH (3)'!$C$4),COUNTIFS(Lançamentos!$H$5:$H$1004,$D71,Lançamentos!$U$5:$U$1004,K$5,Lançamentos!$W$5:$W$1004,'BH (3)'!$C$4)))</f>
        <v>x</v>
      </c>
      <c r="L71" s="82" t="str">
        <f>IF($D71="","x",IF('BH (3)'!$B$5=1,COUNTIFS(Lançamentos!$H$5:$H$1004,$D71,Lançamentos!$T$5:$T$1004,L$5,Lançamentos!$V$5:$V$1004,'BH (3)'!$C$4),COUNTIFS(Lançamentos!$H$5:$H$1004,$D71,Lançamentos!$U$5:$U$1004,L$5,Lançamentos!$W$5:$W$1004,'BH (3)'!$C$4)))</f>
        <v>x</v>
      </c>
      <c r="M71" s="82" t="str">
        <f>IF($D71="","x",IF('BH (3)'!$B$5=1,COUNTIFS(Lançamentos!$H$5:$H$1004,$D71,Lançamentos!$T$5:$T$1004,M$5,Lançamentos!$V$5:$V$1004,'BH (3)'!$C$4),COUNTIFS(Lançamentos!$H$5:$H$1004,$D71,Lançamentos!$U$5:$U$1004,M$5,Lançamentos!$W$5:$W$1004,'BH (3)'!$C$4)))</f>
        <v>x</v>
      </c>
      <c r="N71" s="82" t="str">
        <f>IF($D71="","x",IF('BH (3)'!$B$5=1,COUNTIFS(Lançamentos!$H$5:$H$1004,$D71,Lançamentos!$T$5:$T$1004,N$5,Lançamentos!$V$5:$V$1004,'BH (3)'!$C$4),COUNTIFS(Lançamentos!$H$5:$H$1004,$D71,Lançamentos!$U$5:$U$1004,N$5,Lançamentos!$W$5:$W$1004,'BH (3)'!$C$4)))</f>
        <v>x</v>
      </c>
      <c r="O71" s="82" t="str">
        <f>IF($D71="","x",IF('BH (3)'!$B$5=1,COUNTIFS(Lançamentos!$H$5:$H$1004,$D71,Lançamentos!$T$5:$T$1004,O$5,Lançamentos!$V$5:$V$1004,'BH (3)'!$C$4),COUNTIFS(Lançamentos!$H$5:$H$1004,$D71,Lançamentos!$U$5:$U$1004,O$5,Lançamentos!$W$5:$W$1004,'BH (3)'!$C$4)))</f>
        <v>x</v>
      </c>
      <c r="P71" s="82" t="str">
        <f>IF($D71="","x",IF('BH (3)'!$B$5=1,COUNTIFS(Lançamentos!$H$5:$H$1004,$D71,Lançamentos!$T$5:$T$1004,P$5,Lançamentos!$V$5:$V$1004,'BH (3)'!$C$4),COUNTIFS(Lançamentos!$H$5:$H$1004,$D71,Lançamentos!$U$5:$U$1004,P$5,Lançamentos!$W$5:$W$1004,'BH (3)'!$C$4)))</f>
        <v>x</v>
      </c>
      <c r="Q71" s="171" t="str">
        <f t="shared" si="0"/>
        <v/>
      </c>
    </row>
    <row r="72" spans="3:17" ht="45" customHeight="1" x14ac:dyDescent="0.25">
      <c r="C72" s="81">
        <v>66</v>
      </c>
      <c r="D72" s="170" t="str">
        <f>IF(Esp!D70="","",Esp!D70)</f>
        <v/>
      </c>
      <c r="E72" s="82" t="str">
        <f>IF($D72="","x",IF('BH (3)'!$B$5=1,COUNTIFS(Lançamentos!$H$5:$H$1004,$D72,Lançamentos!$T$5:$T$1004,E$5,Lançamentos!$V$5:$V$1004,'BH (3)'!$C$4),COUNTIFS(Lançamentos!$H$5:$H$1004,$D72,Lançamentos!$U$5:$U$1004,E$5,Lançamentos!$W$5:$W$1004,'BH (3)'!$C$4)))</f>
        <v>x</v>
      </c>
      <c r="F72" s="82" t="str">
        <f>IF($D72="","x",IF('BH (3)'!$B$5=1,COUNTIFS(Lançamentos!$H$5:$H$1004,$D72,Lançamentos!$T$5:$T$1004,F$5,Lançamentos!$V$5:$V$1004,'BH (3)'!$C$4),COUNTIFS(Lançamentos!$H$5:$H$1004,$D72,Lançamentos!$U$5:$U$1004,F$5,Lançamentos!$W$5:$W$1004,'BH (3)'!$C$4)))</f>
        <v>x</v>
      </c>
      <c r="G72" s="82" t="str">
        <f>IF($D72="","x",IF('BH (3)'!$B$5=1,COUNTIFS(Lançamentos!$H$5:$H$1004,$D72,Lançamentos!$T$5:$T$1004,G$5,Lançamentos!$V$5:$V$1004,'BH (3)'!$C$4),COUNTIFS(Lançamentos!$H$5:$H$1004,$D72,Lançamentos!$U$5:$U$1004,G$5,Lançamentos!$W$5:$W$1004,'BH (3)'!$C$4)))</f>
        <v>x</v>
      </c>
      <c r="H72" s="82" t="str">
        <f>IF($D72="","x",IF('BH (3)'!$B$5=1,COUNTIFS(Lançamentos!$H$5:$H$1004,$D72,Lançamentos!$T$5:$T$1004,H$5,Lançamentos!$V$5:$V$1004,'BH (3)'!$C$4),COUNTIFS(Lançamentos!$H$5:$H$1004,$D72,Lançamentos!$U$5:$U$1004,H$5,Lançamentos!$W$5:$W$1004,'BH (3)'!$C$4)))</f>
        <v>x</v>
      </c>
      <c r="I72" s="82" t="str">
        <f>IF($D72="","x",IF('BH (3)'!$B$5=1,COUNTIFS(Lançamentos!$H$5:$H$1004,$D72,Lançamentos!$T$5:$T$1004,I$5,Lançamentos!$V$5:$V$1004,'BH (3)'!$C$4),COUNTIFS(Lançamentos!$H$5:$H$1004,$D72,Lançamentos!$U$5:$U$1004,I$5,Lançamentos!$W$5:$W$1004,'BH (3)'!$C$4)))</f>
        <v>x</v>
      </c>
      <c r="J72" s="82" t="str">
        <f>IF($D72="","x",IF('BH (3)'!$B$5=1,COUNTIFS(Lançamentos!$H$5:$H$1004,$D72,Lançamentos!$T$5:$T$1004,J$5,Lançamentos!$V$5:$V$1004,'BH (3)'!$C$4),COUNTIFS(Lançamentos!$H$5:$H$1004,$D72,Lançamentos!$U$5:$U$1004,J$5,Lançamentos!$W$5:$W$1004,'BH (3)'!$C$4)))</f>
        <v>x</v>
      </c>
      <c r="K72" s="82" t="str">
        <f>IF($D72="","x",IF('BH (3)'!$B$5=1,COUNTIFS(Lançamentos!$H$5:$H$1004,$D72,Lançamentos!$T$5:$T$1004,K$5,Lançamentos!$V$5:$V$1004,'BH (3)'!$C$4),COUNTIFS(Lançamentos!$H$5:$H$1004,$D72,Lançamentos!$U$5:$U$1004,K$5,Lançamentos!$W$5:$W$1004,'BH (3)'!$C$4)))</f>
        <v>x</v>
      </c>
      <c r="L72" s="82" t="str">
        <f>IF($D72="","x",IF('BH (3)'!$B$5=1,COUNTIFS(Lançamentos!$H$5:$H$1004,$D72,Lançamentos!$T$5:$T$1004,L$5,Lançamentos!$V$5:$V$1004,'BH (3)'!$C$4),COUNTIFS(Lançamentos!$H$5:$H$1004,$D72,Lançamentos!$U$5:$U$1004,L$5,Lançamentos!$W$5:$W$1004,'BH (3)'!$C$4)))</f>
        <v>x</v>
      </c>
      <c r="M72" s="82" t="str">
        <f>IF($D72="","x",IF('BH (3)'!$B$5=1,COUNTIFS(Lançamentos!$H$5:$H$1004,$D72,Lançamentos!$T$5:$T$1004,M$5,Lançamentos!$V$5:$V$1004,'BH (3)'!$C$4),COUNTIFS(Lançamentos!$H$5:$H$1004,$D72,Lançamentos!$U$5:$U$1004,M$5,Lançamentos!$W$5:$W$1004,'BH (3)'!$C$4)))</f>
        <v>x</v>
      </c>
      <c r="N72" s="82" t="str">
        <f>IF($D72="","x",IF('BH (3)'!$B$5=1,COUNTIFS(Lançamentos!$H$5:$H$1004,$D72,Lançamentos!$T$5:$T$1004,N$5,Lançamentos!$V$5:$V$1004,'BH (3)'!$C$4),COUNTIFS(Lançamentos!$H$5:$H$1004,$D72,Lançamentos!$U$5:$U$1004,N$5,Lançamentos!$W$5:$W$1004,'BH (3)'!$C$4)))</f>
        <v>x</v>
      </c>
      <c r="O72" s="82" t="str">
        <f>IF($D72="","x",IF('BH (3)'!$B$5=1,COUNTIFS(Lançamentos!$H$5:$H$1004,$D72,Lançamentos!$T$5:$T$1004,O$5,Lançamentos!$V$5:$V$1004,'BH (3)'!$C$4),COUNTIFS(Lançamentos!$H$5:$H$1004,$D72,Lançamentos!$U$5:$U$1004,O$5,Lançamentos!$W$5:$W$1004,'BH (3)'!$C$4)))</f>
        <v>x</v>
      </c>
      <c r="P72" s="82" t="str">
        <f>IF($D72="","x",IF('BH (3)'!$B$5=1,COUNTIFS(Lançamentos!$H$5:$H$1004,$D72,Lançamentos!$T$5:$T$1004,P$5,Lançamentos!$V$5:$V$1004,'BH (3)'!$C$4),COUNTIFS(Lançamentos!$H$5:$H$1004,$D72,Lançamentos!$U$5:$U$1004,P$5,Lançamentos!$W$5:$W$1004,'BH (3)'!$C$4)))</f>
        <v>x</v>
      </c>
      <c r="Q72" s="171" t="str">
        <f t="shared" si="0"/>
        <v/>
      </c>
    </row>
    <row r="73" spans="3:17" ht="45" customHeight="1" x14ac:dyDescent="0.25">
      <c r="C73" s="81">
        <v>67</v>
      </c>
      <c r="D73" s="170" t="str">
        <f>IF(Esp!D71="","",Esp!D71)</f>
        <v/>
      </c>
      <c r="E73" s="82" t="str">
        <f>IF($D73="","x",IF('BH (3)'!$B$5=1,COUNTIFS(Lançamentos!$H$5:$H$1004,$D73,Lançamentos!$T$5:$T$1004,E$5,Lançamentos!$V$5:$V$1004,'BH (3)'!$C$4),COUNTIFS(Lançamentos!$H$5:$H$1004,$D73,Lançamentos!$U$5:$U$1004,E$5,Lançamentos!$W$5:$W$1004,'BH (3)'!$C$4)))</f>
        <v>x</v>
      </c>
      <c r="F73" s="82" t="str">
        <f>IF($D73="","x",IF('BH (3)'!$B$5=1,COUNTIFS(Lançamentos!$H$5:$H$1004,$D73,Lançamentos!$T$5:$T$1004,F$5,Lançamentos!$V$5:$V$1004,'BH (3)'!$C$4),COUNTIFS(Lançamentos!$H$5:$H$1004,$D73,Lançamentos!$U$5:$U$1004,F$5,Lançamentos!$W$5:$W$1004,'BH (3)'!$C$4)))</f>
        <v>x</v>
      </c>
      <c r="G73" s="82" t="str">
        <f>IF($D73="","x",IF('BH (3)'!$B$5=1,COUNTIFS(Lançamentos!$H$5:$H$1004,$D73,Lançamentos!$T$5:$T$1004,G$5,Lançamentos!$V$5:$V$1004,'BH (3)'!$C$4),COUNTIFS(Lançamentos!$H$5:$H$1004,$D73,Lançamentos!$U$5:$U$1004,G$5,Lançamentos!$W$5:$W$1004,'BH (3)'!$C$4)))</f>
        <v>x</v>
      </c>
      <c r="H73" s="82" t="str">
        <f>IF($D73="","x",IF('BH (3)'!$B$5=1,COUNTIFS(Lançamentos!$H$5:$H$1004,$D73,Lançamentos!$T$5:$T$1004,H$5,Lançamentos!$V$5:$V$1004,'BH (3)'!$C$4),COUNTIFS(Lançamentos!$H$5:$H$1004,$D73,Lançamentos!$U$5:$U$1004,H$5,Lançamentos!$W$5:$W$1004,'BH (3)'!$C$4)))</f>
        <v>x</v>
      </c>
      <c r="I73" s="82" t="str">
        <f>IF($D73="","x",IF('BH (3)'!$B$5=1,COUNTIFS(Lançamentos!$H$5:$H$1004,$D73,Lançamentos!$T$5:$T$1004,I$5,Lançamentos!$V$5:$V$1004,'BH (3)'!$C$4),COUNTIFS(Lançamentos!$H$5:$H$1004,$D73,Lançamentos!$U$5:$U$1004,I$5,Lançamentos!$W$5:$W$1004,'BH (3)'!$C$4)))</f>
        <v>x</v>
      </c>
      <c r="J73" s="82" t="str">
        <f>IF($D73="","x",IF('BH (3)'!$B$5=1,COUNTIFS(Lançamentos!$H$5:$H$1004,$D73,Lançamentos!$T$5:$T$1004,J$5,Lançamentos!$V$5:$V$1004,'BH (3)'!$C$4),COUNTIFS(Lançamentos!$H$5:$H$1004,$D73,Lançamentos!$U$5:$U$1004,J$5,Lançamentos!$W$5:$W$1004,'BH (3)'!$C$4)))</f>
        <v>x</v>
      </c>
      <c r="K73" s="82" t="str">
        <f>IF($D73="","x",IF('BH (3)'!$B$5=1,COUNTIFS(Lançamentos!$H$5:$H$1004,$D73,Lançamentos!$T$5:$T$1004,K$5,Lançamentos!$V$5:$V$1004,'BH (3)'!$C$4),COUNTIFS(Lançamentos!$H$5:$H$1004,$D73,Lançamentos!$U$5:$U$1004,K$5,Lançamentos!$W$5:$W$1004,'BH (3)'!$C$4)))</f>
        <v>x</v>
      </c>
      <c r="L73" s="82" t="str">
        <f>IF($D73="","x",IF('BH (3)'!$B$5=1,COUNTIFS(Lançamentos!$H$5:$H$1004,$D73,Lançamentos!$T$5:$T$1004,L$5,Lançamentos!$V$5:$V$1004,'BH (3)'!$C$4),COUNTIFS(Lançamentos!$H$5:$H$1004,$D73,Lançamentos!$U$5:$U$1004,L$5,Lançamentos!$W$5:$W$1004,'BH (3)'!$C$4)))</f>
        <v>x</v>
      </c>
      <c r="M73" s="82" t="str">
        <f>IF($D73="","x",IF('BH (3)'!$B$5=1,COUNTIFS(Lançamentos!$H$5:$H$1004,$D73,Lançamentos!$T$5:$T$1004,M$5,Lançamentos!$V$5:$V$1004,'BH (3)'!$C$4),COUNTIFS(Lançamentos!$H$5:$H$1004,$D73,Lançamentos!$U$5:$U$1004,M$5,Lançamentos!$W$5:$W$1004,'BH (3)'!$C$4)))</f>
        <v>x</v>
      </c>
      <c r="N73" s="82" t="str">
        <f>IF($D73="","x",IF('BH (3)'!$B$5=1,COUNTIFS(Lançamentos!$H$5:$H$1004,$D73,Lançamentos!$T$5:$T$1004,N$5,Lançamentos!$V$5:$V$1004,'BH (3)'!$C$4),COUNTIFS(Lançamentos!$H$5:$H$1004,$D73,Lançamentos!$U$5:$U$1004,N$5,Lançamentos!$W$5:$W$1004,'BH (3)'!$C$4)))</f>
        <v>x</v>
      </c>
      <c r="O73" s="82" t="str">
        <f>IF($D73="","x",IF('BH (3)'!$B$5=1,COUNTIFS(Lançamentos!$H$5:$H$1004,$D73,Lançamentos!$T$5:$T$1004,O$5,Lançamentos!$V$5:$V$1004,'BH (3)'!$C$4),COUNTIFS(Lançamentos!$H$5:$H$1004,$D73,Lançamentos!$U$5:$U$1004,O$5,Lançamentos!$W$5:$W$1004,'BH (3)'!$C$4)))</f>
        <v>x</v>
      </c>
      <c r="P73" s="82" t="str">
        <f>IF($D73="","x",IF('BH (3)'!$B$5=1,COUNTIFS(Lançamentos!$H$5:$H$1004,$D73,Lançamentos!$T$5:$T$1004,P$5,Lançamentos!$V$5:$V$1004,'BH (3)'!$C$4),COUNTIFS(Lançamentos!$H$5:$H$1004,$D73,Lançamentos!$U$5:$U$1004,P$5,Lançamentos!$W$5:$W$1004,'BH (3)'!$C$4)))</f>
        <v>x</v>
      </c>
      <c r="Q73" s="171" t="str">
        <f t="shared" ref="Q73:Q136" si="1">IF(D73="","",SUM(E73:P73))</f>
        <v/>
      </c>
    </row>
    <row r="74" spans="3:17" ht="45" customHeight="1" x14ac:dyDescent="0.25">
      <c r="C74" s="81">
        <v>68</v>
      </c>
      <c r="D74" s="170" t="str">
        <f>IF(Esp!D72="","",Esp!D72)</f>
        <v/>
      </c>
      <c r="E74" s="82" t="str">
        <f>IF($D74="","x",IF('BH (3)'!$B$5=1,COUNTIFS(Lançamentos!$H$5:$H$1004,$D74,Lançamentos!$T$5:$T$1004,E$5,Lançamentos!$V$5:$V$1004,'BH (3)'!$C$4),COUNTIFS(Lançamentos!$H$5:$H$1004,$D74,Lançamentos!$U$5:$U$1004,E$5,Lançamentos!$W$5:$W$1004,'BH (3)'!$C$4)))</f>
        <v>x</v>
      </c>
      <c r="F74" s="82" t="str">
        <f>IF($D74="","x",IF('BH (3)'!$B$5=1,COUNTIFS(Lançamentos!$H$5:$H$1004,$D74,Lançamentos!$T$5:$T$1004,F$5,Lançamentos!$V$5:$V$1004,'BH (3)'!$C$4),COUNTIFS(Lançamentos!$H$5:$H$1004,$D74,Lançamentos!$U$5:$U$1004,F$5,Lançamentos!$W$5:$W$1004,'BH (3)'!$C$4)))</f>
        <v>x</v>
      </c>
      <c r="G74" s="82" t="str">
        <f>IF($D74="","x",IF('BH (3)'!$B$5=1,COUNTIFS(Lançamentos!$H$5:$H$1004,$D74,Lançamentos!$T$5:$T$1004,G$5,Lançamentos!$V$5:$V$1004,'BH (3)'!$C$4),COUNTIFS(Lançamentos!$H$5:$H$1004,$D74,Lançamentos!$U$5:$U$1004,G$5,Lançamentos!$W$5:$W$1004,'BH (3)'!$C$4)))</f>
        <v>x</v>
      </c>
      <c r="H74" s="82" t="str">
        <f>IF($D74="","x",IF('BH (3)'!$B$5=1,COUNTIFS(Lançamentos!$H$5:$H$1004,$D74,Lançamentos!$T$5:$T$1004,H$5,Lançamentos!$V$5:$V$1004,'BH (3)'!$C$4),COUNTIFS(Lançamentos!$H$5:$H$1004,$D74,Lançamentos!$U$5:$U$1004,H$5,Lançamentos!$W$5:$W$1004,'BH (3)'!$C$4)))</f>
        <v>x</v>
      </c>
      <c r="I74" s="82" t="str">
        <f>IF($D74="","x",IF('BH (3)'!$B$5=1,COUNTIFS(Lançamentos!$H$5:$H$1004,$D74,Lançamentos!$T$5:$T$1004,I$5,Lançamentos!$V$5:$V$1004,'BH (3)'!$C$4),COUNTIFS(Lançamentos!$H$5:$H$1004,$D74,Lançamentos!$U$5:$U$1004,I$5,Lançamentos!$W$5:$W$1004,'BH (3)'!$C$4)))</f>
        <v>x</v>
      </c>
      <c r="J74" s="82" t="str">
        <f>IF($D74="","x",IF('BH (3)'!$B$5=1,COUNTIFS(Lançamentos!$H$5:$H$1004,$D74,Lançamentos!$T$5:$T$1004,J$5,Lançamentos!$V$5:$V$1004,'BH (3)'!$C$4),COUNTIFS(Lançamentos!$H$5:$H$1004,$D74,Lançamentos!$U$5:$U$1004,J$5,Lançamentos!$W$5:$W$1004,'BH (3)'!$C$4)))</f>
        <v>x</v>
      </c>
      <c r="K74" s="82" t="str">
        <f>IF($D74="","x",IF('BH (3)'!$B$5=1,COUNTIFS(Lançamentos!$H$5:$H$1004,$D74,Lançamentos!$T$5:$T$1004,K$5,Lançamentos!$V$5:$V$1004,'BH (3)'!$C$4),COUNTIFS(Lançamentos!$H$5:$H$1004,$D74,Lançamentos!$U$5:$U$1004,K$5,Lançamentos!$W$5:$W$1004,'BH (3)'!$C$4)))</f>
        <v>x</v>
      </c>
      <c r="L74" s="82" t="str">
        <f>IF($D74="","x",IF('BH (3)'!$B$5=1,COUNTIFS(Lançamentos!$H$5:$H$1004,$D74,Lançamentos!$T$5:$T$1004,L$5,Lançamentos!$V$5:$V$1004,'BH (3)'!$C$4),COUNTIFS(Lançamentos!$H$5:$H$1004,$D74,Lançamentos!$U$5:$U$1004,L$5,Lançamentos!$W$5:$W$1004,'BH (3)'!$C$4)))</f>
        <v>x</v>
      </c>
      <c r="M74" s="82" t="str">
        <f>IF($D74="","x",IF('BH (3)'!$B$5=1,COUNTIFS(Lançamentos!$H$5:$H$1004,$D74,Lançamentos!$T$5:$T$1004,M$5,Lançamentos!$V$5:$V$1004,'BH (3)'!$C$4),COUNTIFS(Lançamentos!$H$5:$H$1004,$D74,Lançamentos!$U$5:$U$1004,M$5,Lançamentos!$W$5:$W$1004,'BH (3)'!$C$4)))</f>
        <v>x</v>
      </c>
      <c r="N74" s="82" t="str">
        <f>IF($D74="","x",IF('BH (3)'!$B$5=1,COUNTIFS(Lançamentos!$H$5:$H$1004,$D74,Lançamentos!$T$5:$T$1004,N$5,Lançamentos!$V$5:$V$1004,'BH (3)'!$C$4),COUNTIFS(Lançamentos!$H$5:$H$1004,$D74,Lançamentos!$U$5:$U$1004,N$5,Lançamentos!$W$5:$W$1004,'BH (3)'!$C$4)))</f>
        <v>x</v>
      </c>
      <c r="O74" s="82" t="str">
        <f>IF($D74="","x",IF('BH (3)'!$B$5=1,COUNTIFS(Lançamentos!$H$5:$H$1004,$D74,Lançamentos!$T$5:$T$1004,O$5,Lançamentos!$V$5:$V$1004,'BH (3)'!$C$4),COUNTIFS(Lançamentos!$H$5:$H$1004,$D74,Lançamentos!$U$5:$U$1004,O$5,Lançamentos!$W$5:$W$1004,'BH (3)'!$C$4)))</f>
        <v>x</v>
      </c>
      <c r="P74" s="82" t="str">
        <f>IF($D74="","x",IF('BH (3)'!$B$5=1,COUNTIFS(Lançamentos!$H$5:$H$1004,$D74,Lançamentos!$T$5:$T$1004,P$5,Lançamentos!$V$5:$V$1004,'BH (3)'!$C$4),COUNTIFS(Lançamentos!$H$5:$H$1004,$D74,Lançamentos!$U$5:$U$1004,P$5,Lançamentos!$W$5:$W$1004,'BH (3)'!$C$4)))</f>
        <v>x</v>
      </c>
      <c r="Q74" s="171" t="str">
        <f t="shared" si="1"/>
        <v/>
      </c>
    </row>
    <row r="75" spans="3:17" ht="45" customHeight="1" x14ac:dyDescent="0.25">
      <c r="C75" s="81">
        <v>69</v>
      </c>
      <c r="D75" s="170" t="str">
        <f>IF(Esp!D73="","",Esp!D73)</f>
        <v/>
      </c>
      <c r="E75" s="82" t="str">
        <f>IF($D75="","x",IF('BH (3)'!$B$5=1,COUNTIFS(Lançamentos!$H$5:$H$1004,$D75,Lançamentos!$T$5:$T$1004,E$5,Lançamentos!$V$5:$V$1004,'BH (3)'!$C$4),COUNTIFS(Lançamentos!$H$5:$H$1004,$D75,Lançamentos!$U$5:$U$1004,E$5,Lançamentos!$W$5:$W$1004,'BH (3)'!$C$4)))</f>
        <v>x</v>
      </c>
      <c r="F75" s="82" t="str">
        <f>IF($D75="","x",IF('BH (3)'!$B$5=1,COUNTIFS(Lançamentos!$H$5:$H$1004,$D75,Lançamentos!$T$5:$T$1004,F$5,Lançamentos!$V$5:$V$1004,'BH (3)'!$C$4),COUNTIFS(Lançamentos!$H$5:$H$1004,$D75,Lançamentos!$U$5:$U$1004,F$5,Lançamentos!$W$5:$W$1004,'BH (3)'!$C$4)))</f>
        <v>x</v>
      </c>
      <c r="G75" s="82" t="str">
        <f>IF($D75="","x",IF('BH (3)'!$B$5=1,COUNTIFS(Lançamentos!$H$5:$H$1004,$D75,Lançamentos!$T$5:$T$1004,G$5,Lançamentos!$V$5:$V$1004,'BH (3)'!$C$4),COUNTIFS(Lançamentos!$H$5:$H$1004,$D75,Lançamentos!$U$5:$U$1004,G$5,Lançamentos!$W$5:$W$1004,'BH (3)'!$C$4)))</f>
        <v>x</v>
      </c>
      <c r="H75" s="82" t="str">
        <f>IF($D75="","x",IF('BH (3)'!$B$5=1,COUNTIFS(Lançamentos!$H$5:$H$1004,$D75,Lançamentos!$T$5:$T$1004,H$5,Lançamentos!$V$5:$V$1004,'BH (3)'!$C$4),COUNTIFS(Lançamentos!$H$5:$H$1004,$D75,Lançamentos!$U$5:$U$1004,H$5,Lançamentos!$W$5:$W$1004,'BH (3)'!$C$4)))</f>
        <v>x</v>
      </c>
      <c r="I75" s="82" t="str">
        <f>IF($D75="","x",IF('BH (3)'!$B$5=1,COUNTIFS(Lançamentos!$H$5:$H$1004,$D75,Lançamentos!$T$5:$T$1004,I$5,Lançamentos!$V$5:$V$1004,'BH (3)'!$C$4),COUNTIFS(Lançamentos!$H$5:$H$1004,$D75,Lançamentos!$U$5:$U$1004,I$5,Lançamentos!$W$5:$W$1004,'BH (3)'!$C$4)))</f>
        <v>x</v>
      </c>
      <c r="J75" s="82" t="str">
        <f>IF($D75="","x",IF('BH (3)'!$B$5=1,COUNTIFS(Lançamentos!$H$5:$H$1004,$D75,Lançamentos!$T$5:$T$1004,J$5,Lançamentos!$V$5:$V$1004,'BH (3)'!$C$4),COUNTIFS(Lançamentos!$H$5:$H$1004,$D75,Lançamentos!$U$5:$U$1004,J$5,Lançamentos!$W$5:$W$1004,'BH (3)'!$C$4)))</f>
        <v>x</v>
      </c>
      <c r="K75" s="82" t="str">
        <f>IF($D75="","x",IF('BH (3)'!$B$5=1,COUNTIFS(Lançamentos!$H$5:$H$1004,$D75,Lançamentos!$T$5:$T$1004,K$5,Lançamentos!$V$5:$V$1004,'BH (3)'!$C$4),COUNTIFS(Lançamentos!$H$5:$H$1004,$D75,Lançamentos!$U$5:$U$1004,K$5,Lançamentos!$W$5:$W$1004,'BH (3)'!$C$4)))</f>
        <v>x</v>
      </c>
      <c r="L75" s="82" t="str">
        <f>IF($D75="","x",IF('BH (3)'!$B$5=1,COUNTIFS(Lançamentos!$H$5:$H$1004,$D75,Lançamentos!$T$5:$T$1004,L$5,Lançamentos!$V$5:$V$1004,'BH (3)'!$C$4),COUNTIFS(Lançamentos!$H$5:$H$1004,$D75,Lançamentos!$U$5:$U$1004,L$5,Lançamentos!$W$5:$W$1004,'BH (3)'!$C$4)))</f>
        <v>x</v>
      </c>
      <c r="M75" s="82" t="str">
        <f>IF($D75="","x",IF('BH (3)'!$B$5=1,COUNTIFS(Lançamentos!$H$5:$H$1004,$D75,Lançamentos!$T$5:$T$1004,M$5,Lançamentos!$V$5:$V$1004,'BH (3)'!$C$4),COUNTIFS(Lançamentos!$H$5:$H$1004,$D75,Lançamentos!$U$5:$U$1004,M$5,Lançamentos!$W$5:$W$1004,'BH (3)'!$C$4)))</f>
        <v>x</v>
      </c>
      <c r="N75" s="82" t="str">
        <f>IF($D75="","x",IF('BH (3)'!$B$5=1,COUNTIFS(Lançamentos!$H$5:$H$1004,$D75,Lançamentos!$T$5:$T$1004,N$5,Lançamentos!$V$5:$V$1004,'BH (3)'!$C$4),COUNTIFS(Lançamentos!$H$5:$H$1004,$D75,Lançamentos!$U$5:$U$1004,N$5,Lançamentos!$W$5:$W$1004,'BH (3)'!$C$4)))</f>
        <v>x</v>
      </c>
      <c r="O75" s="82" t="str">
        <f>IF($D75="","x",IF('BH (3)'!$B$5=1,COUNTIFS(Lançamentos!$H$5:$H$1004,$D75,Lançamentos!$T$5:$T$1004,O$5,Lançamentos!$V$5:$V$1004,'BH (3)'!$C$4),COUNTIFS(Lançamentos!$H$5:$H$1004,$D75,Lançamentos!$U$5:$U$1004,O$5,Lançamentos!$W$5:$W$1004,'BH (3)'!$C$4)))</f>
        <v>x</v>
      </c>
      <c r="P75" s="82" t="str">
        <f>IF($D75="","x",IF('BH (3)'!$B$5=1,COUNTIFS(Lançamentos!$H$5:$H$1004,$D75,Lançamentos!$T$5:$T$1004,P$5,Lançamentos!$V$5:$V$1004,'BH (3)'!$C$4),COUNTIFS(Lançamentos!$H$5:$H$1004,$D75,Lançamentos!$U$5:$U$1004,P$5,Lançamentos!$W$5:$W$1004,'BH (3)'!$C$4)))</f>
        <v>x</v>
      </c>
      <c r="Q75" s="171" t="str">
        <f t="shared" si="1"/>
        <v/>
      </c>
    </row>
    <row r="76" spans="3:17" ht="45" customHeight="1" x14ac:dyDescent="0.25">
      <c r="C76" s="81">
        <v>70</v>
      </c>
      <c r="D76" s="170" t="str">
        <f>IF(Esp!D74="","",Esp!D74)</f>
        <v/>
      </c>
      <c r="E76" s="82" t="str">
        <f>IF($D76="","x",IF('BH (3)'!$B$5=1,COUNTIFS(Lançamentos!$H$5:$H$1004,$D76,Lançamentos!$T$5:$T$1004,E$5,Lançamentos!$V$5:$V$1004,'BH (3)'!$C$4),COUNTIFS(Lançamentos!$H$5:$H$1004,$D76,Lançamentos!$U$5:$U$1004,E$5,Lançamentos!$W$5:$W$1004,'BH (3)'!$C$4)))</f>
        <v>x</v>
      </c>
      <c r="F76" s="82" t="str">
        <f>IF($D76="","x",IF('BH (3)'!$B$5=1,COUNTIFS(Lançamentos!$H$5:$H$1004,$D76,Lançamentos!$T$5:$T$1004,F$5,Lançamentos!$V$5:$V$1004,'BH (3)'!$C$4),COUNTIFS(Lançamentos!$H$5:$H$1004,$D76,Lançamentos!$U$5:$U$1004,F$5,Lançamentos!$W$5:$W$1004,'BH (3)'!$C$4)))</f>
        <v>x</v>
      </c>
      <c r="G76" s="82" t="str">
        <f>IF($D76="","x",IF('BH (3)'!$B$5=1,COUNTIFS(Lançamentos!$H$5:$H$1004,$D76,Lançamentos!$T$5:$T$1004,G$5,Lançamentos!$V$5:$V$1004,'BH (3)'!$C$4),COUNTIFS(Lançamentos!$H$5:$H$1004,$D76,Lançamentos!$U$5:$U$1004,G$5,Lançamentos!$W$5:$W$1004,'BH (3)'!$C$4)))</f>
        <v>x</v>
      </c>
      <c r="H76" s="82" t="str">
        <f>IF($D76="","x",IF('BH (3)'!$B$5=1,COUNTIFS(Lançamentos!$H$5:$H$1004,$D76,Lançamentos!$T$5:$T$1004,H$5,Lançamentos!$V$5:$V$1004,'BH (3)'!$C$4),COUNTIFS(Lançamentos!$H$5:$H$1004,$D76,Lançamentos!$U$5:$U$1004,H$5,Lançamentos!$W$5:$W$1004,'BH (3)'!$C$4)))</f>
        <v>x</v>
      </c>
      <c r="I76" s="82" t="str">
        <f>IF($D76="","x",IF('BH (3)'!$B$5=1,COUNTIFS(Lançamentos!$H$5:$H$1004,$D76,Lançamentos!$T$5:$T$1004,I$5,Lançamentos!$V$5:$V$1004,'BH (3)'!$C$4),COUNTIFS(Lançamentos!$H$5:$H$1004,$D76,Lançamentos!$U$5:$U$1004,I$5,Lançamentos!$W$5:$W$1004,'BH (3)'!$C$4)))</f>
        <v>x</v>
      </c>
      <c r="J76" s="82" t="str">
        <f>IF($D76="","x",IF('BH (3)'!$B$5=1,COUNTIFS(Lançamentos!$H$5:$H$1004,$D76,Lançamentos!$T$5:$T$1004,J$5,Lançamentos!$V$5:$V$1004,'BH (3)'!$C$4),COUNTIFS(Lançamentos!$H$5:$H$1004,$D76,Lançamentos!$U$5:$U$1004,J$5,Lançamentos!$W$5:$W$1004,'BH (3)'!$C$4)))</f>
        <v>x</v>
      </c>
      <c r="K76" s="82" t="str">
        <f>IF($D76="","x",IF('BH (3)'!$B$5=1,COUNTIFS(Lançamentos!$H$5:$H$1004,$D76,Lançamentos!$T$5:$T$1004,K$5,Lançamentos!$V$5:$V$1004,'BH (3)'!$C$4),COUNTIFS(Lançamentos!$H$5:$H$1004,$D76,Lançamentos!$U$5:$U$1004,K$5,Lançamentos!$W$5:$W$1004,'BH (3)'!$C$4)))</f>
        <v>x</v>
      </c>
      <c r="L76" s="82" t="str">
        <f>IF($D76="","x",IF('BH (3)'!$B$5=1,COUNTIFS(Lançamentos!$H$5:$H$1004,$D76,Lançamentos!$T$5:$T$1004,L$5,Lançamentos!$V$5:$V$1004,'BH (3)'!$C$4),COUNTIFS(Lançamentos!$H$5:$H$1004,$D76,Lançamentos!$U$5:$U$1004,L$5,Lançamentos!$W$5:$W$1004,'BH (3)'!$C$4)))</f>
        <v>x</v>
      </c>
      <c r="M76" s="82" t="str">
        <f>IF($D76="","x",IF('BH (3)'!$B$5=1,COUNTIFS(Lançamentos!$H$5:$H$1004,$D76,Lançamentos!$T$5:$T$1004,M$5,Lançamentos!$V$5:$V$1004,'BH (3)'!$C$4),COUNTIFS(Lançamentos!$H$5:$H$1004,$D76,Lançamentos!$U$5:$U$1004,M$5,Lançamentos!$W$5:$W$1004,'BH (3)'!$C$4)))</f>
        <v>x</v>
      </c>
      <c r="N76" s="82" t="str">
        <f>IF($D76="","x",IF('BH (3)'!$B$5=1,COUNTIFS(Lançamentos!$H$5:$H$1004,$D76,Lançamentos!$T$5:$T$1004,N$5,Lançamentos!$V$5:$V$1004,'BH (3)'!$C$4),COUNTIFS(Lançamentos!$H$5:$H$1004,$D76,Lançamentos!$U$5:$U$1004,N$5,Lançamentos!$W$5:$W$1004,'BH (3)'!$C$4)))</f>
        <v>x</v>
      </c>
      <c r="O76" s="82" t="str">
        <f>IF($D76="","x",IF('BH (3)'!$B$5=1,COUNTIFS(Lançamentos!$H$5:$H$1004,$D76,Lançamentos!$T$5:$T$1004,O$5,Lançamentos!$V$5:$V$1004,'BH (3)'!$C$4),COUNTIFS(Lançamentos!$H$5:$H$1004,$D76,Lançamentos!$U$5:$U$1004,O$5,Lançamentos!$W$5:$W$1004,'BH (3)'!$C$4)))</f>
        <v>x</v>
      </c>
      <c r="P76" s="82" t="str">
        <f>IF($D76="","x",IF('BH (3)'!$B$5=1,COUNTIFS(Lançamentos!$H$5:$H$1004,$D76,Lançamentos!$T$5:$T$1004,P$5,Lançamentos!$V$5:$V$1004,'BH (3)'!$C$4),COUNTIFS(Lançamentos!$H$5:$H$1004,$D76,Lançamentos!$U$5:$U$1004,P$5,Lançamentos!$W$5:$W$1004,'BH (3)'!$C$4)))</f>
        <v>x</v>
      </c>
      <c r="Q76" s="171" t="str">
        <f t="shared" si="1"/>
        <v/>
      </c>
    </row>
    <row r="77" spans="3:17" ht="45" customHeight="1" x14ac:dyDescent="0.25">
      <c r="C77" s="81">
        <v>71</v>
      </c>
      <c r="D77" s="170" t="str">
        <f>IF(Esp!D75="","",Esp!D75)</f>
        <v/>
      </c>
      <c r="E77" s="82" t="str">
        <f>IF($D77="","x",IF('BH (3)'!$B$5=1,COUNTIFS(Lançamentos!$H$5:$H$1004,$D77,Lançamentos!$T$5:$T$1004,E$5,Lançamentos!$V$5:$V$1004,'BH (3)'!$C$4),COUNTIFS(Lançamentos!$H$5:$H$1004,$D77,Lançamentos!$U$5:$U$1004,E$5,Lançamentos!$W$5:$W$1004,'BH (3)'!$C$4)))</f>
        <v>x</v>
      </c>
      <c r="F77" s="82" t="str">
        <f>IF($D77="","x",IF('BH (3)'!$B$5=1,COUNTIFS(Lançamentos!$H$5:$H$1004,$D77,Lançamentos!$T$5:$T$1004,F$5,Lançamentos!$V$5:$V$1004,'BH (3)'!$C$4),COUNTIFS(Lançamentos!$H$5:$H$1004,$D77,Lançamentos!$U$5:$U$1004,F$5,Lançamentos!$W$5:$W$1004,'BH (3)'!$C$4)))</f>
        <v>x</v>
      </c>
      <c r="G77" s="82" t="str">
        <f>IF($D77="","x",IF('BH (3)'!$B$5=1,COUNTIFS(Lançamentos!$H$5:$H$1004,$D77,Lançamentos!$T$5:$T$1004,G$5,Lançamentos!$V$5:$V$1004,'BH (3)'!$C$4),COUNTIFS(Lançamentos!$H$5:$H$1004,$D77,Lançamentos!$U$5:$U$1004,G$5,Lançamentos!$W$5:$W$1004,'BH (3)'!$C$4)))</f>
        <v>x</v>
      </c>
      <c r="H77" s="82" t="str">
        <f>IF($D77="","x",IF('BH (3)'!$B$5=1,COUNTIFS(Lançamentos!$H$5:$H$1004,$D77,Lançamentos!$T$5:$T$1004,H$5,Lançamentos!$V$5:$V$1004,'BH (3)'!$C$4),COUNTIFS(Lançamentos!$H$5:$H$1004,$D77,Lançamentos!$U$5:$U$1004,H$5,Lançamentos!$W$5:$W$1004,'BH (3)'!$C$4)))</f>
        <v>x</v>
      </c>
      <c r="I77" s="82" t="str">
        <f>IF($D77="","x",IF('BH (3)'!$B$5=1,COUNTIFS(Lançamentos!$H$5:$H$1004,$D77,Lançamentos!$T$5:$T$1004,I$5,Lançamentos!$V$5:$V$1004,'BH (3)'!$C$4),COUNTIFS(Lançamentos!$H$5:$H$1004,$D77,Lançamentos!$U$5:$U$1004,I$5,Lançamentos!$W$5:$W$1004,'BH (3)'!$C$4)))</f>
        <v>x</v>
      </c>
      <c r="J77" s="82" t="str">
        <f>IF($D77="","x",IF('BH (3)'!$B$5=1,COUNTIFS(Lançamentos!$H$5:$H$1004,$D77,Lançamentos!$T$5:$T$1004,J$5,Lançamentos!$V$5:$V$1004,'BH (3)'!$C$4),COUNTIFS(Lançamentos!$H$5:$H$1004,$D77,Lançamentos!$U$5:$U$1004,J$5,Lançamentos!$W$5:$W$1004,'BH (3)'!$C$4)))</f>
        <v>x</v>
      </c>
      <c r="K77" s="82" t="str">
        <f>IF($D77="","x",IF('BH (3)'!$B$5=1,COUNTIFS(Lançamentos!$H$5:$H$1004,$D77,Lançamentos!$T$5:$T$1004,K$5,Lançamentos!$V$5:$V$1004,'BH (3)'!$C$4),COUNTIFS(Lançamentos!$H$5:$H$1004,$D77,Lançamentos!$U$5:$U$1004,K$5,Lançamentos!$W$5:$W$1004,'BH (3)'!$C$4)))</f>
        <v>x</v>
      </c>
      <c r="L77" s="82" t="str">
        <f>IF($D77="","x",IF('BH (3)'!$B$5=1,COUNTIFS(Lançamentos!$H$5:$H$1004,$D77,Lançamentos!$T$5:$T$1004,L$5,Lançamentos!$V$5:$V$1004,'BH (3)'!$C$4),COUNTIFS(Lançamentos!$H$5:$H$1004,$D77,Lançamentos!$U$5:$U$1004,L$5,Lançamentos!$W$5:$W$1004,'BH (3)'!$C$4)))</f>
        <v>x</v>
      </c>
      <c r="M77" s="82" t="str">
        <f>IF($D77="","x",IF('BH (3)'!$B$5=1,COUNTIFS(Lançamentos!$H$5:$H$1004,$D77,Lançamentos!$T$5:$T$1004,M$5,Lançamentos!$V$5:$V$1004,'BH (3)'!$C$4),COUNTIFS(Lançamentos!$H$5:$H$1004,$D77,Lançamentos!$U$5:$U$1004,M$5,Lançamentos!$W$5:$W$1004,'BH (3)'!$C$4)))</f>
        <v>x</v>
      </c>
      <c r="N77" s="82" t="str">
        <f>IF($D77="","x",IF('BH (3)'!$B$5=1,COUNTIFS(Lançamentos!$H$5:$H$1004,$D77,Lançamentos!$T$5:$T$1004,N$5,Lançamentos!$V$5:$V$1004,'BH (3)'!$C$4),COUNTIFS(Lançamentos!$H$5:$H$1004,$D77,Lançamentos!$U$5:$U$1004,N$5,Lançamentos!$W$5:$W$1004,'BH (3)'!$C$4)))</f>
        <v>x</v>
      </c>
      <c r="O77" s="82" t="str">
        <f>IF($D77="","x",IF('BH (3)'!$B$5=1,COUNTIFS(Lançamentos!$H$5:$H$1004,$D77,Lançamentos!$T$5:$T$1004,O$5,Lançamentos!$V$5:$V$1004,'BH (3)'!$C$4),COUNTIFS(Lançamentos!$H$5:$H$1004,$D77,Lançamentos!$U$5:$U$1004,O$5,Lançamentos!$W$5:$W$1004,'BH (3)'!$C$4)))</f>
        <v>x</v>
      </c>
      <c r="P77" s="82" t="str">
        <f>IF($D77="","x",IF('BH (3)'!$B$5=1,COUNTIFS(Lançamentos!$H$5:$H$1004,$D77,Lançamentos!$T$5:$T$1004,P$5,Lançamentos!$V$5:$V$1004,'BH (3)'!$C$4),COUNTIFS(Lançamentos!$H$5:$H$1004,$D77,Lançamentos!$U$5:$U$1004,P$5,Lançamentos!$W$5:$W$1004,'BH (3)'!$C$4)))</f>
        <v>x</v>
      </c>
      <c r="Q77" s="171" t="str">
        <f t="shared" si="1"/>
        <v/>
      </c>
    </row>
    <row r="78" spans="3:17" ht="45" customHeight="1" x14ac:dyDescent="0.25">
      <c r="C78" s="81">
        <v>72</v>
      </c>
      <c r="D78" s="170" t="str">
        <f>IF(Esp!D76="","",Esp!D76)</f>
        <v/>
      </c>
      <c r="E78" s="82" t="str">
        <f>IF($D78="","x",IF('BH (3)'!$B$5=1,COUNTIFS(Lançamentos!$H$5:$H$1004,$D78,Lançamentos!$T$5:$T$1004,E$5,Lançamentos!$V$5:$V$1004,'BH (3)'!$C$4),COUNTIFS(Lançamentos!$H$5:$H$1004,$D78,Lançamentos!$U$5:$U$1004,E$5,Lançamentos!$W$5:$W$1004,'BH (3)'!$C$4)))</f>
        <v>x</v>
      </c>
      <c r="F78" s="82" t="str">
        <f>IF($D78="","x",IF('BH (3)'!$B$5=1,COUNTIFS(Lançamentos!$H$5:$H$1004,$D78,Lançamentos!$T$5:$T$1004,F$5,Lançamentos!$V$5:$V$1004,'BH (3)'!$C$4),COUNTIFS(Lançamentos!$H$5:$H$1004,$D78,Lançamentos!$U$5:$U$1004,F$5,Lançamentos!$W$5:$W$1004,'BH (3)'!$C$4)))</f>
        <v>x</v>
      </c>
      <c r="G78" s="82" t="str">
        <f>IF($D78="","x",IF('BH (3)'!$B$5=1,COUNTIFS(Lançamentos!$H$5:$H$1004,$D78,Lançamentos!$T$5:$T$1004,G$5,Lançamentos!$V$5:$V$1004,'BH (3)'!$C$4),COUNTIFS(Lançamentos!$H$5:$H$1004,$D78,Lançamentos!$U$5:$U$1004,G$5,Lançamentos!$W$5:$W$1004,'BH (3)'!$C$4)))</f>
        <v>x</v>
      </c>
      <c r="H78" s="82" t="str">
        <f>IF($D78="","x",IF('BH (3)'!$B$5=1,COUNTIFS(Lançamentos!$H$5:$H$1004,$D78,Lançamentos!$T$5:$T$1004,H$5,Lançamentos!$V$5:$V$1004,'BH (3)'!$C$4),COUNTIFS(Lançamentos!$H$5:$H$1004,$D78,Lançamentos!$U$5:$U$1004,H$5,Lançamentos!$W$5:$W$1004,'BH (3)'!$C$4)))</f>
        <v>x</v>
      </c>
      <c r="I78" s="82" t="str">
        <f>IF($D78="","x",IF('BH (3)'!$B$5=1,COUNTIFS(Lançamentos!$H$5:$H$1004,$D78,Lançamentos!$T$5:$T$1004,I$5,Lançamentos!$V$5:$V$1004,'BH (3)'!$C$4),COUNTIFS(Lançamentos!$H$5:$H$1004,$D78,Lançamentos!$U$5:$U$1004,I$5,Lançamentos!$W$5:$W$1004,'BH (3)'!$C$4)))</f>
        <v>x</v>
      </c>
      <c r="J78" s="82" t="str">
        <f>IF($D78="","x",IF('BH (3)'!$B$5=1,COUNTIFS(Lançamentos!$H$5:$H$1004,$D78,Lançamentos!$T$5:$T$1004,J$5,Lançamentos!$V$5:$V$1004,'BH (3)'!$C$4),COUNTIFS(Lançamentos!$H$5:$H$1004,$D78,Lançamentos!$U$5:$U$1004,J$5,Lançamentos!$W$5:$W$1004,'BH (3)'!$C$4)))</f>
        <v>x</v>
      </c>
      <c r="K78" s="82" t="str">
        <f>IF($D78="","x",IF('BH (3)'!$B$5=1,COUNTIFS(Lançamentos!$H$5:$H$1004,$D78,Lançamentos!$T$5:$T$1004,K$5,Lançamentos!$V$5:$V$1004,'BH (3)'!$C$4),COUNTIFS(Lançamentos!$H$5:$H$1004,$D78,Lançamentos!$U$5:$U$1004,K$5,Lançamentos!$W$5:$W$1004,'BH (3)'!$C$4)))</f>
        <v>x</v>
      </c>
      <c r="L78" s="82" t="str">
        <f>IF($D78="","x",IF('BH (3)'!$B$5=1,COUNTIFS(Lançamentos!$H$5:$H$1004,$D78,Lançamentos!$T$5:$T$1004,L$5,Lançamentos!$V$5:$V$1004,'BH (3)'!$C$4),COUNTIFS(Lançamentos!$H$5:$H$1004,$D78,Lançamentos!$U$5:$U$1004,L$5,Lançamentos!$W$5:$W$1004,'BH (3)'!$C$4)))</f>
        <v>x</v>
      </c>
      <c r="M78" s="82" t="str">
        <f>IF($D78="","x",IF('BH (3)'!$B$5=1,COUNTIFS(Lançamentos!$H$5:$H$1004,$D78,Lançamentos!$T$5:$T$1004,M$5,Lançamentos!$V$5:$V$1004,'BH (3)'!$C$4),COUNTIFS(Lançamentos!$H$5:$H$1004,$D78,Lançamentos!$U$5:$U$1004,M$5,Lançamentos!$W$5:$W$1004,'BH (3)'!$C$4)))</f>
        <v>x</v>
      </c>
      <c r="N78" s="82" t="str">
        <f>IF($D78="","x",IF('BH (3)'!$B$5=1,COUNTIFS(Lançamentos!$H$5:$H$1004,$D78,Lançamentos!$T$5:$T$1004,N$5,Lançamentos!$V$5:$V$1004,'BH (3)'!$C$4),COUNTIFS(Lançamentos!$H$5:$H$1004,$D78,Lançamentos!$U$5:$U$1004,N$5,Lançamentos!$W$5:$W$1004,'BH (3)'!$C$4)))</f>
        <v>x</v>
      </c>
      <c r="O78" s="82" t="str">
        <f>IF($D78="","x",IF('BH (3)'!$B$5=1,COUNTIFS(Lançamentos!$H$5:$H$1004,$D78,Lançamentos!$T$5:$T$1004,O$5,Lançamentos!$V$5:$V$1004,'BH (3)'!$C$4),COUNTIFS(Lançamentos!$H$5:$H$1004,$D78,Lançamentos!$U$5:$U$1004,O$5,Lançamentos!$W$5:$W$1004,'BH (3)'!$C$4)))</f>
        <v>x</v>
      </c>
      <c r="P78" s="82" t="str">
        <f>IF($D78="","x",IF('BH (3)'!$B$5=1,COUNTIFS(Lançamentos!$H$5:$H$1004,$D78,Lançamentos!$T$5:$T$1004,P$5,Lançamentos!$V$5:$V$1004,'BH (3)'!$C$4),COUNTIFS(Lançamentos!$H$5:$H$1004,$D78,Lançamentos!$U$5:$U$1004,P$5,Lançamentos!$W$5:$W$1004,'BH (3)'!$C$4)))</f>
        <v>x</v>
      </c>
      <c r="Q78" s="171" t="str">
        <f t="shared" si="1"/>
        <v/>
      </c>
    </row>
    <row r="79" spans="3:17" ht="45" customHeight="1" x14ac:dyDescent="0.25">
      <c r="C79" s="81">
        <v>73</v>
      </c>
      <c r="D79" s="170" t="str">
        <f>IF(Esp!D77="","",Esp!D77)</f>
        <v/>
      </c>
      <c r="E79" s="82" t="str">
        <f>IF($D79="","x",IF('BH (3)'!$B$5=1,COUNTIFS(Lançamentos!$H$5:$H$1004,$D79,Lançamentos!$T$5:$T$1004,E$5,Lançamentos!$V$5:$V$1004,'BH (3)'!$C$4),COUNTIFS(Lançamentos!$H$5:$H$1004,$D79,Lançamentos!$U$5:$U$1004,E$5,Lançamentos!$W$5:$W$1004,'BH (3)'!$C$4)))</f>
        <v>x</v>
      </c>
      <c r="F79" s="82" t="str">
        <f>IF($D79="","x",IF('BH (3)'!$B$5=1,COUNTIFS(Lançamentos!$H$5:$H$1004,$D79,Lançamentos!$T$5:$T$1004,F$5,Lançamentos!$V$5:$V$1004,'BH (3)'!$C$4),COUNTIFS(Lançamentos!$H$5:$H$1004,$D79,Lançamentos!$U$5:$U$1004,F$5,Lançamentos!$W$5:$W$1004,'BH (3)'!$C$4)))</f>
        <v>x</v>
      </c>
      <c r="G79" s="82" t="str">
        <f>IF($D79="","x",IF('BH (3)'!$B$5=1,COUNTIFS(Lançamentos!$H$5:$H$1004,$D79,Lançamentos!$T$5:$T$1004,G$5,Lançamentos!$V$5:$V$1004,'BH (3)'!$C$4),COUNTIFS(Lançamentos!$H$5:$H$1004,$D79,Lançamentos!$U$5:$U$1004,G$5,Lançamentos!$W$5:$W$1004,'BH (3)'!$C$4)))</f>
        <v>x</v>
      </c>
      <c r="H79" s="82" t="str">
        <f>IF($D79="","x",IF('BH (3)'!$B$5=1,COUNTIFS(Lançamentos!$H$5:$H$1004,$D79,Lançamentos!$T$5:$T$1004,H$5,Lançamentos!$V$5:$V$1004,'BH (3)'!$C$4),COUNTIFS(Lançamentos!$H$5:$H$1004,$D79,Lançamentos!$U$5:$U$1004,H$5,Lançamentos!$W$5:$W$1004,'BH (3)'!$C$4)))</f>
        <v>x</v>
      </c>
      <c r="I79" s="82" t="str">
        <f>IF($D79="","x",IF('BH (3)'!$B$5=1,COUNTIFS(Lançamentos!$H$5:$H$1004,$D79,Lançamentos!$T$5:$T$1004,I$5,Lançamentos!$V$5:$V$1004,'BH (3)'!$C$4),COUNTIFS(Lançamentos!$H$5:$H$1004,$D79,Lançamentos!$U$5:$U$1004,I$5,Lançamentos!$W$5:$W$1004,'BH (3)'!$C$4)))</f>
        <v>x</v>
      </c>
      <c r="J79" s="82" t="str">
        <f>IF($D79="","x",IF('BH (3)'!$B$5=1,COUNTIFS(Lançamentos!$H$5:$H$1004,$D79,Lançamentos!$T$5:$T$1004,J$5,Lançamentos!$V$5:$V$1004,'BH (3)'!$C$4),COUNTIFS(Lançamentos!$H$5:$H$1004,$D79,Lançamentos!$U$5:$U$1004,J$5,Lançamentos!$W$5:$W$1004,'BH (3)'!$C$4)))</f>
        <v>x</v>
      </c>
      <c r="K79" s="82" t="str">
        <f>IF($D79="","x",IF('BH (3)'!$B$5=1,COUNTIFS(Lançamentos!$H$5:$H$1004,$D79,Lançamentos!$T$5:$T$1004,K$5,Lançamentos!$V$5:$V$1004,'BH (3)'!$C$4),COUNTIFS(Lançamentos!$H$5:$H$1004,$D79,Lançamentos!$U$5:$U$1004,K$5,Lançamentos!$W$5:$W$1004,'BH (3)'!$C$4)))</f>
        <v>x</v>
      </c>
      <c r="L79" s="82" t="str">
        <f>IF($D79="","x",IF('BH (3)'!$B$5=1,COUNTIFS(Lançamentos!$H$5:$H$1004,$D79,Lançamentos!$T$5:$T$1004,L$5,Lançamentos!$V$5:$V$1004,'BH (3)'!$C$4),COUNTIFS(Lançamentos!$H$5:$H$1004,$D79,Lançamentos!$U$5:$U$1004,L$5,Lançamentos!$W$5:$W$1004,'BH (3)'!$C$4)))</f>
        <v>x</v>
      </c>
      <c r="M79" s="82" t="str">
        <f>IF($D79="","x",IF('BH (3)'!$B$5=1,COUNTIFS(Lançamentos!$H$5:$H$1004,$D79,Lançamentos!$T$5:$T$1004,M$5,Lançamentos!$V$5:$V$1004,'BH (3)'!$C$4),COUNTIFS(Lançamentos!$H$5:$H$1004,$D79,Lançamentos!$U$5:$U$1004,M$5,Lançamentos!$W$5:$W$1004,'BH (3)'!$C$4)))</f>
        <v>x</v>
      </c>
      <c r="N79" s="82" t="str">
        <f>IF($D79="","x",IF('BH (3)'!$B$5=1,COUNTIFS(Lançamentos!$H$5:$H$1004,$D79,Lançamentos!$T$5:$T$1004,N$5,Lançamentos!$V$5:$V$1004,'BH (3)'!$C$4),COUNTIFS(Lançamentos!$H$5:$H$1004,$D79,Lançamentos!$U$5:$U$1004,N$5,Lançamentos!$W$5:$W$1004,'BH (3)'!$C$4)))</f>
        <v>x</v>
      </c>
      <c r="O79" s="82" t="str">
        <f>IF($D79="","x",IF('BH (3)'!$B$5=1,COUNTIFS(Lançamentos!$H$5:$H$1004,$D79,Lançamentos!$T$5:$T$1004,O$5,Lançamentos!$V$5:$V$1004,'BH (3)'!$C$4),COUNTIFS(Lançamentos!$H$5:$H$1004,$D79,Lançamentos!$U$5:$U$1004,O$5,Lançamentos!$W$5:$W$1004,'BH (3)'!$C$4)))</f>
        <v>x</v>
      </c>
      <c r="P79" s="82" t="str">
        <f>IF($D79="","x",IF('BH (3)'!$B$5=1,COUNTIFS(Lançamentos!$H$5:$H$1004,$D79,Lançamentos!$T$5:$T$1004,P$5,Lançamentos!$V$5:$V$1004,'BH (3)'!$C$4),COUNTIFS(Lançamentos!$H$5:$H$1004,$D79,Lançamentos!$U$5:$U$1004,P$5,Lançamentos!$W$5:$W$1004,'BH (3)'!$C$4)))</f>
        <v>x</v>
      </c>
      <c r="Q79" s="171" t="str">
        <f t="shared" si="1"/>
        <v/>
      </c>
    </row>
    <row r="80" spans="3:17" ht="45" customHeight="1" x14ac:dyDescent="0.25">
      <c r="C80" s="81">
        <v>74</v>
      </c>
      <c r="D80" s="170" t="str">
        <f>IF(Esp!D78="","",Esp!D78)</f>
        <v/>
      </c>
      <c r="E80" s="82" t="str">
        <f>IF($D80="","x",IF('BH (3)'!$B$5=1,COUNTIFS(Lançamentos!$H$5:$H$1004,$D80,Lançamentos!$T$5:$T$1004,E$5,Lançamentos!$V$5:$V$1004,'BH (3)'!$C$4),COUNTIFS(Lançamentos!$H$5:$H$1004,$D80,Lançamentos!$U$5:$U$1004,E$5,Lançamentos!$W$5:$W$1004,'BH (3)'!$C$4)))</f>
        <v>x</v>
      </c>
      <c r="F80" s="82" t="str">
        <f>IF($D80="","x",IF('BH (3)'!$B$5=1,COUNTIFS(Lançamentos!$H$5:$H$1004,$D80,Lançamentos!$T$5:$T$1004,F$5,Lançamentos!$V$5:$V$1004,'BH (3)'!$C$4),COUNTIFS(Lançamentos!$H$5:$H$1004,$D80,Lançamentos!$U$5:$U$1004,F$5,Lançamentos!$W$5:$W$1004,'BH (3)'!$C$4)))</f>
        <v>x</v>
      </c>
      <c r="G80" s="82" t="str">
        <f>IF($D80="","x",IF('BH (3)'!$B$5=1,COUNTIFS(Lançamentos!$H$5:$H$1004,$D80,Lançamentos!$T$5:$T$1004,G$5,Lançamentos!$V$5:$V$1004,'BH (3)'!$C$4),COUNTIFS(Lançamentos!$H$5:$H$1004,$D80,Lançamentos!$U$5:$U$1004,G$5,Lançamentos!$W$5:$W$1004,'BH (3)'!$C$4)))</f>
        <v>x</v>
      </c>
      <c r="H80" s="82" t="str">
        <f>IF($D80="","x",IF('BH (3)'!$B$5=1,COUNTIFS(Lançamentos!$H$5:$H$1004,$D80,Lançamentos!$T$5:$T$1004,H$5,Lançamentos!$V$5:$V$1004,'BH (3)'!$C$4),COUNTIFS(Lançamentos!$H$5:$H$1004,$D80,Lançamentos!$U$5:$U$1004,H$5,Lançamentos!$W$5:$W$1004,'BH (3)'!$C$4)))</f>
        <v>x</v>
      </c>
      <c r="I80" s="82" t="str">
        <f>IF($D80="","x",IF('BH (3)'!$B$5=1,COUNTIFS(Lançamentos!$H$5:$H$1004,$D80,Lançamentos!$T$5:$T$1004,I$5,Lançamentos!$V$5:$V$1004,'BH (3)'!$C$4),COUNTIFS(Lançamentos!$H$5:$H$1004,$D80,Lançamentos!$U$5:$U$1004,I$5,Lançamentos!$W$5:$W$1004,'BH (3)'!$C$4)))</f>
        <v>x</v>
      </c>
      <c r="J80" s="82" t="str">
        <f>IF($D80="","x",IF('BH (3)'!$B$5=1,COUNTIFS(Lançamentos!$H$5:$H$1004,$D80,Lançamentos!$T$5:$T$1004,J$5,Lançamentos!$V$5:$V$1004,'BH (3)'!$C$4),COUNTIFS(Lançamentos!$H$5:$H$1004,$D80,Lançamentos!$U$5:$U$1004,J$5,Lançamentos!$W$5:$W$1004,'BH (3)'!$C$4)))</f>
        <v>x</v>
      </c>
      <c r="K80" s="82" t="str">
        <f>IF($D80="","x",IF('BH (3)'!$B$5=1,COUNTIFS(Lançamentos!$H$5:$H$1004,$D80,Lançamentos!$T$5:$T$1004,K$5,Lançamentos!$V$5:$V$1004,'BH (3)'!$C$4),COUNTIFS(Lançamentos!$H$5:$H$1004,$D80,Lançamentos!$U$5:$U$1004,K$5,Lançamentos!$W$5:$W$1004,'BH (3)'!$C$4)))</f>
        <v>x</v>
      </c>
      <c r="L80" s="82" t="str">
        <f>IF($D80="","x",IF('BH (3)'!$B$5=1,COUNTIFS(Lançamentos!$H$5:$H$1004,$D80,Lançamentos!$T$5:$T$1004,L$5,Lançamentos!$V$5:$V$1004,'BH (3)'!$C$4),COUNTIFS(Lançamentos!$H$5:$H$1004,$D80,Lançamentos!$U$5:$U$1004,L$5,Lançamentos!$W$5:$W$1004,'BH (3)'!$C$4)))</f>
        <v>x</v>
      </c>
      <c r="M80" s="82" t="str">
        <f>IF($D80="","x",IF('BH (3)'!$B$5=1,COUNTIFS(Lançamentos!$H$5:$H$1004,$D80,Lançamentos!$T$5:$T$1004,M$5,Lançamentos!$V$5:$V$1004,'BH (3)'!$C$4),COUNTIFS(Lançamentos!$H$5:$H$1004,$D80,Lançamentos!$U$5:$U$1004,M$5,Lançamentos!$W$5:$W$1004,'BH (3)'!$C$4)))</f>
        <v>x</v>
      </c>
      <c r="N80" s="82" t="str">
        <f>IF($D80="","x",IF('BH (3)'!$B$5=1,COUNTIFS(Lançamentos!$H$5:$H$1004,$D80,Lançamentos!$T$5:$T$1004,N$5,Lançamentos!$V$5:$V$1004,'BH (3)'!$C$4),COUNTIFS(Lançamentos!$H$5:$H$1004,$D80,Lançamentos!$U$5:$U$1004,N$5,Lançamentos!$W$5:$W$1004,'BH (3)'!$C$4)))</f>
        <v>x</v>
      </c>
      <c r="O80" s="82" t="str">
        <f>IF($D80="","x",IF('BH (3)'!$B$5=1,COUNTIFS(Lançamentos!$H$5:$H$1004,$D80,Lançamentos!$T$5:$T$1004,O$5,Lançamentos!$V$5:$V$1004,'BH (3)'!$C$4),COUNTIFS(Lançamentos!$H$5:$H$1004,$D80,Lançamentos!$U$5:$U$1004,O$5,Lançamentos!$W$5:$W$1004,'BH (3)'!$C$4)))</f>
        <v>x</v>
      </c>
      <c r="P80" s="82" t="str">
        <f>IF($D80="","x",IF('BH (3)'!$B$5=1,COUNTIFS(Lançamentos!$H$5:$H$1004,$D80,Lançamentos!$T$5:$T$1004,P$5,Lançamentos!$V$5:$V$1004,'BH (3)'!$C$4),COUNTIFS(Lançamentos!$H$5:$H$1004,$D80,Lançamentos!$U$5:$U$1004,P$5,Lançamentos!$W$5:$W$1004,'BH (3)'!$C$4)))</f>
        <v>x</v>
      </c>
      <c r="Q80" s="171" t="str">
        <f t="shared" si="1"/>
        <v/>
      </c>
    </row>
    <row r="81" spans="3:17" ht="45" customHeight="1" x14ac:dyDescent="0.25">
      <c r="C81" s="81">
        <v>75</v>
      </c>
      <c r="D81" s="170" t="str">
        <f>IF(Esp!D79="","",Esp!D79)</f>
        <v/>
      </c>
      <c r="E81" s="82" t="str">
        <f>IF($D81="","x",IF('BH (3)'!$B$5=1,COUNTIFS(Lançamentos!$H$5:$H$1004,$D81,Lançamentos!$T$5:$T$1004,E$5,Lançamentos!$V$5:$V$1004,'BH (3)'!$C$4),COUNTIFS(Lançamentos!$H$5:$H$1004,$D81,Lançamentos!$U$5:$U$1004,E$5,Lançamentos!$W$5:$W$1004,'BH (3)'!$C$4)))</f>
        <v>x</v>
      </c>
      <c r="F81" s="82" t="str">
        <f>IF($D81="","x",IF('BH (3)'!$B$5=1,COUNTIFS(Lançamentos!$H$5:$H$1004,$D81,Lançamentos!$T$5:$T$1004,F$5,Lançamentos!$V$5:$V$1004,'BH (3)'!$C$4),COUNTIFS(Lançamentos!$H$5:$H$1004,$D81,Lançamentos!$U$5:$U$1004,F$5,Lançamentos!$W$5:$W$1004,'BH (3)'!$C$4)))</f>
        <v>x</v>
      </c>
      <c r="G81" s="82" t="str">
        <f>IF($D81="","x",IF('BH (3)'!$B$5=1,COUNTIFS(Lançamentos!$H$5:$H$1004,$D81,Lançamentos!$T$5:$T$1004,G$5,Lançamentos!$V$5:$V$1004,'BH (3)'!$C$4),COUNTIFS(Lançamentos!$H$5:$H$1004,$D81,Lançamentos!$U$5:$U$1004,G$5,Lançamentos!$W$5:$W$1004,'BH (3)'!$C$4)))</f>
        <v>x</v>
      </c>
      <c r="H81" s="82" t="str">
        <f>IF($D81="","x",IF('BH (3)'!$B$5=1,COUNTIFS(Lançamentos!$H$5:$H$1004,$D81,Lançamentos!$T$5:$T$1004,H$5,Lançamentos!$V$5:$V$1004,'BH (3)'!$C$4),COUNTIFS(Lançamentos!$H$5:$H$1004,$D81,Lançamentos!$U$5:$U$1004,H$5,Lançamentos!$W$5:$W$1004,'BH (3)'!$C$4)))</f>
        <v>x</v>
      </c>
      <c r="I81" s="82" t="str">
        <f>IF($D81="","x",IF('BH (3)'!$B$5=1,COUNTIFS(Lançamentos!$H$5:$H$1004,$D81,Lançamentos!$T$5:$T$1004,I$5,Lançamentos!$V$5:$V$1004,'BH (3)'!$C$4),COUNTIFS(Lançamentos!$H$5:$H$1004,$D81,Lançamentos!$U$5:$U$1004,I$5,Lançamentos!$W$5:$W$1004,'BH (3)'!$C$4)))</f>
        <v>x</v>
      </c>
      <c r="J81" s="82" t="str">
        <f>IF($D81="","x",IF('BH (3)'!$B$5=1,COUNTIFS(Lançamentos!$H$5:$H$1004,$D81,Lançamentos!$T$5:$T$1004,J$5,Lançamentos!$V$5:$V$1004,'BH (3)'!$C$4),COUNTIFS(Lançamentos!$H$5:$H$1004,$D81,Lançamentos!$U$5:$U$1004,J$5,Lançamentos!$W$5:$W$1004,'BH (3)'!$C$4)))</f>
        <v>x</v>
      </c>
      <c r="K81" s="82" t="str">
        <f>IF($D81="","x",IF('BH (3)'!$B$5=1,COUNTIFS(Lançamentos!$H$5:$H$1004,$D81,Lançamentos!$T$5:$T$1004,K$5,Lançamentos!$V$5:$V$1004,'BH (3)'!$C$4),COUNTIFS(Lançamentos!$H$5:$H$1004,$D81,Lançamentos!$U$5:$U$1004,K$5,Lançamentos!$W$5:$W$1004,'BH (3)'!$C$4)))</f>
        <v>x</v>
      </c>
      <c r="L81" s="82" t="str">
        <f>IF($D81="","x",IF('BH (3)'!$B$5=1,COUNTIFS(Lançamentos!$H$5:$H$1004,$D81,Lançamentos!$T$5:$T$1004,L$5,Lançamentos!$V$5:$V$1004,'BH (3)'!$C$4),COUNTIFS(Lançamentos!$H$5:$H$1004,$D81,Lançamentos!$U$5:$U$1004,L$5,Lançamentos!$W$5:$W$1004,'BH (3)'!$C$4)))</f>
        <v>x</v>
      </c>
      <c r="M81" s="82" t="str">
        <f>IF($D81="","x",IF('BH (3)'!$B$5=1,COUNTIFS(Lançamentos!$H$5:$H$1004,$D81,Lançamentos!$T$5:$T$1004,M$5,Lançamentos!$V$5:$V$1004,'BH (3)'!$C$4),COUNTIFS(Lançamentos!$H$5:$H$1004,$D81,Lançamentos!$U$5:$U$1004,M$5,Lançamentos!$W$5:$W$1004,'BH (3)'!$C$4)))</f>
        <v>x</v>
      </c>
      <c r="N81" s="82" t="str">
        <f>IF($D81="","x",IF('BH (3)'!$B$5=1,COUNTIFS(Lançamentos!$H$5:$H$1004,$D81,Lançamentos!$T$5:$T$1004,N$5,Lançamentos!$V$5:$V$1004,'BH (3)'!$C$4),COUNTIFS(Lançamentos!$H$5:$H$1004,$D81,Lançamentos!$U$5:$U$1004,N$5,Lançamentos!$W$5:$W$1004,'BH (3)'!$C$4)))</f>
        <v>x</v>
      </c>
      <c r="O81" s="82" t="str">
        <f>IF($D81="","x",IF('BH (3)'!$B$5=1,COUNTIFS(Lançamentos!$H$5:$H$1004,$D81,Lançamentos!$T$5:$T$1004,O$5,Lançamentos!$V$5:$V$1004,'BH (3)'!$C$4),COUNTIFS(Lançamentos!$H$5:$H$1004,$D81,Lançamentos!$U$5:$U$1004,O$5,Lançamentos!$W$5:$W$1004,'BH (3)'!$C$4)))</f>
        <v>x</v>
      </c>
      <c r="P81" s="82" t="str">
        <f>IF($D81="","x",IF('BH (3)'!$B$5=1,COUNTIFS(Lançamentos!$H$5:$H$1004,$D81,Lançamentos!$T$5:$T$1004,P$5,Lançamentos!$V$5:$V$1004,'BH (3)'!$C$4),COUNTIFS(Lançamentos!$H$5:$H$1004,$D81,Lançamentos!$U$5:$U$1004,P$5,Lançamentos!$W$5:$W$1004,'BH (3)'!$C$4)))</f>
        <v>x</v>
      </c>
      <c r="Q81" s="171" t="str">
        <f t="shared" si="1"/>
        <v/>
      </c>
    </row>
    <row r="82" spans="3:17" ht="45" customHeight="1" x14ac:dyDescent="0.25">
      <c r="C82" s="81">
        <v>76</v>
      </c>
      <c r="D82" s="170" t="str">
        <f>IF(Esp!D80="","",Esp!D80)</f>
        <v/>
      </c>
      <c r="E82" s="82" t="str">
        <f>IF($D82="","x",IF('BH (3)'!$B$5=1,COUNTIFS(Lançamentos!$H$5:$H$1004,$D82,Lançamentos!$T$5:$T$1004,E$5,Lançamentos!$V$5:$V$1004,'BH (3)'!$C$4),COUNTIFS(Lançamentos!$H$5:$H$1004,$D82,Lançamentos!$U$5:$U$1004,E$5,Lançamentos!$W$5:$W$1004,'BH (3)'!$C$4)))</f>
        <v>x</v>
      </c>
      <c r="F82" s="82" t="str">
        <f>IF($D82="","x",IF('BH (3)'!$B$5=1,COUNTIFS(Lançamentos!$H$5:$H$1004,$D82,Lançamentos!$T$5:$T$1004,F$5,Lançamentos!$V$5:$V$1004,'BH (3)'!$C$4),COUNTIFS(Lançamentos!$H$5:$H$1004,$D82,Lançamentos!$U$5:$U$1004,F$5,Lançamentos!$W$5:$W$1004,'BH (3)'!$C$4)))</f>
        <v>x</v>
      </c>
      <c r="G82" s="82" t="str">
        <f>IF($D82="","x",IF('BH (3)'!$B$5=1,COUNTIFS(Lançamentos!$H$5:$H$1004,$D82,Lançamentos!$T$5:$T$1004,G$5,Lançamentos!$V$5:$V$1004,'BH (3)'!$C$4),COUNTIFS(Lançamentos!$H$5:$H$1004,$D82,Lançamentos!$U$5:$U$1004,G$5,Lançamentos!$W$5:$W$1004,'BH (3)'!$C$4)))</f>
        <v>x</v>
      </c>
      <c r="H82" s="82" t="str">
        <f>IF($D82="","x",IF('BH (3)'!$B$5=1,COUNTIFS(Lançamentos!$H$5:$H$1004,$D82,Lançamentos!$T$5:$T$1004,H$5,Lançamentos!$V$5:$V$1004,'BH (3)'!$C$4),COUNTIFS(Lançamentos!$H$5:$H$1004,$D82,Lançamentos!$U$5:$U$1004,H$5,Lançamentos!$W$5:$W$1004,'BH (3)'!$C$4)))</f>
        <v>x</v>
      </c>
      <c r="I82" s="82" t="str">
        <f>IF($D82="","x",IF('BH (3)'!$B$5=1,COUNTIFS(Lançamentos!$H$5:$H$1004,$D82,Lançamentos!$T$5:$T$1004,I$5,Lançamentos!$V$5:$V$1004,'BH (3)'!$C$4),COUNTIFS(Lançamentos!$H$5:$H$1004,$D82,Lançamentos!$U$5:$U$1004,I$5,Lançamentos!$W$5:$W$1004,'BH (3)'!$C$4)))</f>
        <v>x</v>
      </c>
      <c r="J82" s="82" t="str">
        <f>IF($D82="","x",IF('BH (3)'!$B$5=1,COUNTIFS(Lançamentos!$H$5:$H$1004,$D82,Lançamentos!$T$5:$T$1004,J$5,Lançamentos!$V$5:$V$1004,'BH (3)'!$C$4),COUNTIFS(Lançamentos!$H$5:$H$1004,$D82,Lançamentos!$U$5:$U$1004,J$5,Lançamentos!$W$5:$W$1004,'BH (3)'!$C$4)))</f>
        <v>x</v>
      </c>
      <c r="K82" s="82" t="str">
        <f>IF($D82="","x",IF('BH (3)'!$B$5=1,COUNTIFS(Lançamentos!$H$5:$H$1004,$D82,Lançamentos!$T$5:$T$1004,K$5,Lançamentos!$V$5:$V$1004,'BH (3)'!$C$4),COUNTIFS(Lançamentos!$H$5:$H$1004,$D82,Lançamentos!$U$5:$U$1004,K$5,Lançamentos!$W$5:$W$1004,'BH (3)'!$C$4)))</f>
        <v>x</v>
      </c>
      <c r="L82" s="82" t="str">
        <f>IF($D82="","x",IF('BH (3)'!$B$5=1,COUNTIFS(Lançamentos!$H$5:$H$1004,$D82,Lançamentos!$T$5:$T$1004,L$5,Lançamentos!$V$5:$V$1004,'BH (3)'!$C$4),COUNTIFS(Lançamentos!$H$5:$H$1004,$D82,Lançamentos!$U$5:$U$1004,L$5,Lançamentos!$W$5:$W$1004,'BH (3)'!$C$4)))</f>
        <v>x</v>
      </c>
      <c r="M82" s="82" t="str">
        <f>IF($D82="","x",IF('BH (3)'!$B$5=1,COUNTIFS(Lançamentos!$H$5:$H$1004,$D82,Lançamentos!$T$5:$T$1004,M$5,Lançamentos!$V$5:$V$1004,'BH (3)'!$C$4),COUNTIFS(Lançamentos!$H$5:$H$1004,$D82,Lançamentos!$U$5:$U$1004,M$5,Lançamentos!$W$5:$W$1004,'BH (3)'!$C$4)))</f>
        <v>x</v>
      </c>
      <c r="N82" s="82" t="str">
        <f>IF($D82="","x",IF('BH (3)'!$B$5=1,COUNTIFS(Lançamentos!$H$5:$H$1004,$D82,Lançamentos!$T$5:$T$1004,N$5,Lançamentos!$V$5:$V$1004,'BH (3)'!$C$4),COUNTIFS(Lançamentos!$H$5:$H$1004,$D82,Lançamentos!$U$5:$U$1004,N$5,Lançamentos!$W$5:$W$1004,'BH (3)'!$C$4)))</f>
        <v>x</v>
      </c>
      <c r="O82" s="82" t="str">
        <f>IF($D82="","x",IF('BH (3)'!$B$5=1,COUNTIFS(Lançamentos!$H$5:$H$1004,$D82,Lançamentos!$T$5:$T$1004,O$5,Lançamentos!$V$5:$V$1004,'BH (3)'!$C$4),COUNTIFS(Lançamentos!$H$5:$H$1004,$D82,Lançamentos!$U$5:$U$1004,O$5,Lançamentos!$W$5:$W$1004,'BH (3)'!$C$4)))</f>
        <v>x</v>
      </c>
      <c r="P82" s="82" t="str">
        <f>IF($D82="","x",IF('BH (3)'!$B$5=1,COUNTIFS(Lançamentos!$H$5:$H$1004,$D82,Lançamentos!$T$5:$T$1004,P$5,Lançamentos!$V$5:$V$1004,'BH (3)'!$C$4),COUNTIFS(Lançamentos!$H$5:$H$1004,$D82,Lançamentos!$U$5:$U$1004,P$5,Lançamentos!$W$5:$W$1004,'BH (3)'!$C$4)))</f>
        <v>x</v>
      </c>
      <c r="Q82" s="171" t="str">
        <f t="shared" si="1"/>
        <v/>
      </c>
    </row>
    <row r="83" spans="3:17" ht="45" customHeight="1" x14ac:dyDescent="0.25">
      <c r="C83" s="81">
        <v>77</v>
      </c>
      <c r="D83" s="170" t="str">
        <f>IF(Esp!D81="","",Esp!D81)</f>
        <v/>
      </c>
      <c r="E83" s="82" t="str">
        <f>IF($D83="","x",IF('BH (3)'!$B$5=1,COUNTIFS(Lançamentos!$H$5:$H$1004,$D83,Lançamentos!$T$5:$T$1004,E$5,Lançamentos!$V$5:$V$1004,'BH (3)'!$C$4),COUNTIFS(Lançamentos!$H$5:$H$1004,$D83,Lançamentos!$U$5:$U$1004,E$5,Lançamentos!$W$5:$W$1004,'BH (3)'!$C$4)))</f>
        <v>x</v>
      </c>
      <c r="F83" s="82" t="str">
        <f>IF($D83="","x",IF('BH (3)'!$B$5=1,COUNTIFS(Lançamentos!$H$5:$H$1004,$D83,Lançamentos!$T$5:$T$1004,F$5,Lançamentos!$V$5:$V$1004,'BH (3)'!$C$4),COUNTIFS(Lançamentos!$H$5:$H$1004,$D83,Lançamentos!$U$5:$U$1004,F$5,Lançamentos!$W$5:$W$1004,'BH (3)'!$C$4)))</f>
        <v>x</v>
      </c>
      <c r="G83" s="82" t="str">
        <f>IF($D83="","x",IF('BH (3)'!$B$5=1,COUNTIFS(Lançamentos!$H$5:$H$1004,$D83,Lançamentos!$T$5:$T$1004,G$5,Lançamentos!$V$5:$V$1004,'BH (3)'!$C$4),COUNTIFS(Lançamentos!$H$5:$H$1004,$D83,Lançamentos!$U$5:$U$1004,G$5,Lançamentos!$W$5:$W$1004,'BH (3)'!$C$4)))</f>
        <v>x</v>
      </c>
      <c r="H83" s="82" t="str">
        <f>IF($D83="","x",IF('BH (3)'!$B$5=1,COUNTIFS(Lançamentos!$H$5:$H$1004,$D83,Lançamentos!$T$5:$T$1004,H$5,Lançamentos!$V$5:$V$1004,'BH (3)'!$C$4),COUNTIFS(Lançamentos!$H$5:$H$1004,$D83,Lançamentos!$U$5:$U$1004,H$5,Lançamentos!$W$5:$W$1004,'BH (3)'!$C$4)))</f>
        <v>x</v>
      </c>
      <c r="I83" s="82" t="str">
        <f>IF($D83="","x",IF('BH (3)'!$B$5=1,COUNTIFS(Lançamentos!$H$5:$H$1004,$D83,Lançamentos!$T$5:$T$1004,I$5,Lançamentos!$V$5:$V$1004,'BH (3)'!$C$4),COUNTIFS(Lançamentos!$H$5:$H$1004,$D83,Lançamentos!$U$5:$U$1004,I$5,Lançamentos!$W$5:$W$1004,'BH (3)'!$C$4)))</f>
        <v>x</v>
      </c>
      <c r="J83" s="82" t="str">
        <f>IF($D83="","x",IF('BH (3)'!$B$5=1,COUNTIFS(Lançamentos!$H$5:$H$1004,$D83,Lançamentos!$T$5:$T$1004,J$5,Lançamentos!$V$5:$V$1004,'BH (3)'!$C$4),COUNTIFS(Lançamentos!$H$5:$H$1004,$D83,Lançamentos!$U$5:$U$1004,J$5,Lançamentos!$W$5:$W$1004,'BH (3)'!$C$4)))</f>
        <v>x</v>
      </c>
      <c r="K83" s="82" t="str">
        <f>IF($D83="","x",IF('BH (3)'!$B$5=1,COUNTIFS(Lançamentos!$H$5:$H$1004,$D83,Lançamentos!$T$5:$T$1004,K$5,Lançamentos!$V$5:$V$1004,'BH (3)'!$C$4),COUNTIFS(Lançamentos!$H$5:$H$1004,$D83,Lançamentos!$U$5:$U$1004,K$5,Lançamentos!$W$5:$W$1004,'BH (3)'!$C$4)))</f>
        <v>x</v>
      </c>
      <c r="L83" s="82" t="str">
        <f>IF($D83="","x",IF('BH (3)'!$B$5=1,COUNTIFS(Lançamentos!$H$5:$H$1004,$D83,Lançamentos!$T$5:$T$1004,L$5,Lançamentos!$V$5:$V$1004,'BH (3)'!$C$4),COUNTIFS(Lançamentos!$H$5:$H$1004,$D83,Lançamentos!$U$5:$U$1004,L$5,Lançamentos!$W$5:$W$1004,'BH (3)'!$C$4)))</f>
        <v>x</v>
      </c>
      <c r="M83" s="82" t="str">
        <f>IF($D83="","x",IF('BH (3)'!$B$5=1,COUNTIFS(Lançamentos!$H$5:$H$1004,$D83,Lançamentos!$T$5:$T$1004,M$5,Lançamentos!$V$5:$V$1004,'BH (3)'!$C$4),COUNTIFS(Lançamentos!$H$5:$H$1004,$D83,Lançamentos!$U$5:$U$1004,M$5,Lançamentos!$W$5:$W$1004,'BH (3)'!$C$4)))</f>
        <v>x</v>
      </c>
      <c r="N83" s="82" t="str">
        <f>IF($D83="","x",IF('BH (3)'!$B$5=1,COUNTIFS(Lançamentos!$H$5:$H$1004,$D83,Lançamentos!$T$5:$T$1004,N$5,Lançamentos!$V$5:$V$1004,'BH (3)'!$C$4),COUNTIFS(Lançamentos!$H$5:$H$1004,$D83,Lançamentos!$U$5:$U$1004,N$5,Lançamentos!$W$5:$W$1004,'BH (3)'!$C$4)))</f>
        <v>x</v>
      </c>
      <c r="O83" s="82" t="str">
        <f>IF($D83="","x",IF('BH (3)'!$B$5=1,COUNTIFS(Lançamentos!$H$5:$H$1004,$D83,Lançamentos!$T$5:$T$1004,O$5,Lançamentos!$V$5:$V$1004,'BH (3)'!$C$4),COUNTIFS(Lançamentos!$H$5:$H$1004,$D83,Lançamentos!$U$5:$U$1004,O$5,Lançamentos!$W$5:$W$1004,'BH (3)'!$C$4)))</f>
        <v>x</v>
      </c>
      <c r="P83" s="82" t="str">
        <f>IF($D83="","x",IF('BH (3)'!$B$5=1,COUNTIFS(Lançamentos!$H$5:$H$1004,$D83,Lançamentos!$T$5:$T$1004,P$5,Lançamentos!$V$5:$V$1004,'BH (3)'!$C$4),COUNTIFS(Lançamentos!$H$5:$H$1004,$D83,Lançamentos!$U$5:$U$1004,P$5,Lançamentos!$W$5:$W$1004,'BH (3)'!$C$4)))</f>
        <v>x</v>
      </c>
      <c r="Q83" s="171" t="str">
        <f t="shared" si="1"/>
        <v/>
      </c>
    </row>
    <row r="84" spans="3:17" ht="45" customHeight="1" x14ac:dyDescent="0.25">
      <c r="C84" s="81">
        <v>78</v>
      </c>
      <c r="D84" s="170" t="str">
        <f>IF(Esp!D82="","",Esp!D82)</f>
        <v/>
      </c>
      <c r="E84" s="82" t="str">
        <f>IF($D84="","x",IF('BH (3)'!$B$5=1,COUNTIFS(Lançamentos!$H$5:$H$1004,$D84,Lançamentos!$T$5:$T$1004,E$5,Lançamentos!$V$5:$V$1004,'BH (3)'!$C$4),COUNTIFS(Lançamentos!$H$5:$H$1004,$D84,Lançamentos!$U$5:$U$1004,E$5,Lançamentos!$W$5:$W$1004,'BH (3)'!$C$4)))</f>
        <v>x</v>
      </c>
      <c r="F84" s="82" t="str">
        <f>IF($D84="","x",IF('BH (3)'!$B$5=1,COUNTIFS(Lançamentos!$H$5:$H$1004,$D84,Lançamentos!$T$5:$T$1004,F$5,Lançamentos!$V$5:$V$1004,'BH (3)'!$C$4),COUNTIFS(Lançamentos!$H$5:$H$1004,$D84,Lançamentos!$U$5:$U$1004,F$5,Lançamentos!$W$5:$W$1004,'BH (3)'!$C$4)))</f>
        <v>x</v>
      </c>
      <c r="G84" s="82" t="str">
        <f>IF($D84="","x",IF('BH (3)'!$B$5=1,COUNTIFS(Lançamentos!$H$5:$H$1004,$D84,Lançamentos!$T$5:$T$1004,G$5,Lançamentos!$V$5:$V$1004,'BH (3)'!$C$4),COUNTIFS(Lançamentos!$H$5:$H$1004,$D84,Lançamentos!$U$5:$U$1004,G$5,Lançamentos!$W$5:$W$1004,'BH (3)'!$C$4)))</f>
        <v>x</v>
      </c>
      <c r="H84" s="82" t="str">
        <f>IF($D84="","x",IF('BH (3)'!$B$5=1,COUNTIFS(Lançamentos!$H$5:$H$1004,$D84,Lançamentos!$T$5:$T$1004,H$5,Lançamentos!$V$5:$V$1004,'BH (3)'!$C$4),COUNTIFS(Lançamentos!$H$5:$H$1004,$D84,Lançamentos!$U$5:$U$1004,H$5,Lançamentos!$W$5:$W$1004,'BH (3)'!$C$4)))</f>
        <v>x</v>
      </c>
      <c r="I84" s="82" t="str">
        <f>IF($D84="","x",IF('BH (3)'!$B$5=1,COUNTIFS(Lançamentos!$H$5:$H$1004,$D84,Lançamentos!$T$5:$T$1004,I$5,Lançamentos!$V$5:$V$1004,'BH (3)'!$C$4),COUNTIFS(Lançamentos!$H$5:$H$1004,$D84,Lançamentos!$U$5:$U$1004,I$5,Lançamentos!$W$5:$W$1004,'BH (3)'!$C$4)))</f>
        <v>x</v>
      </c>
      <c r="J84" s="82" t="str">
        <f>IF($D84="","x",IF('BH (3)'!$B$5=1,COUNTIFS(Lançamentos!$H$5:$H$1004,$D84,Lançamentos!$T$5:$T$1004,J$5,Lançamentos!$V$5:$V$1004,'BH (3)'!$C$4),COUNTIFS(Lançamentos!$H$5:$H$1004,$D84,Lançamentos!$U$5:$U$1004,J$5,Lançamentos!$W$5:$W$1004,'BH (3)'!$C$4)))</f>
        <v>x</v>
      </c>
      <c r="K84" s="82" t="str">
        <f>IF($D84="","x",IF('BH (3)'!$B$5=1,COUNTIFS(Lançamentos!$H$5:$H$1004,$D84,Lançamentos!$T$5:$T$1004,K$5,Lançamentos!$V$5:$V$1004,'BH (3)'!$C$4),COUNTIFS(Lançamentos!$H$5:$H$1004,$D84,Lançamentos!$U$5:$U$1004,K$5,Lançamentos!$W$5:$W$1004,'BH (3)'!$C$4)))</f>
        <v>x</v>
      </c>
      <c r="L84" s="82" t="str">
        <f>IF($D84="","x",IF('BH (3)'!$B$5=1,COUNTIFS(Lançamentos!$H$5:$H$1004,$D84,Lançamentos!$T$5:$T$1004,L$5,Lançamentos!$V$5:$V$1004,'BH (3)'!$C$4),COUNTIFS(Lançamentos!$H$5:$H$1004,$D84,Lançamentos!$U$5:$U$1004,L$5,Lançamentos!$W$5:$W$1004,'BH (3)'!$C$4)))</f>
        <v>x</v>
      </c>
      <c r="M84" s="82" t="str">
        <f>IF($D84="","x",IF('BH (3)'!$B$5=1,COUNTIFS(Lançamentos!$H$5:$H$1004,$D84,Lançamentos!$T$5:$T$1004,M$5,Lançamentos!$V$5:$V$1004,'BH (3)'!$C$4),COUNTIFS(Lançamentos!$H$5:$H$1004,$D84,Lançamentos!$U$5:$U$1004,M$5,Lançamentos!$W$5:$W$1004,'BH (3)'!$C$4)))</f>
        <v>x</v>
      </c>
      <c r="N84" s="82" t="str">
        <f>IF($D84="","x",IF('BH (3)'!$B$5=1,COUNTIFS(Lançamentos!$H$5:$H$1004,$D84,Lançamentos!$T$5:$T$1004,N$5,Lançamentos!$V$5:$V$1004,'BH (3)'!$C$4),COUNTIFS(Lançamentos!$H$5:$H$1004,$D84,Lançamentos!$U$5:$U$1004,N$5,Lançamentos!$W$5:$W$1004,'BH (3)'!$C$4)))</f>
        <v>x</v>
      </c>
      <c r="O84" s="82" t="str">
        <f>IF($D84="","x",IF('BH (3)'!$B$5=1,COUNTIFS(Lançamentos!$H$5:$H$1004,$D84,Lançamentos!$T$5:$T$1004,O$5,Lançamentos!$V$5:$V$1004,'BH (3)'!$C$4),COUNTIFS(Lançamentos!$H$5:$H$1004,$D84,Lançamentos!$U$5:$U$1004,O$5,Lançamentos!$W$5:$W$1004,'BH (3)'!$C$4)))</f>
        <v>x</v>
      </c>
      <c r="P84" s="82" t="str">
        <f>IF($D84="","x",IF('BH (3)'!$B$5=1,COUNTIFS(Lançamentos!$H$5:$H$1004,$D84,Lançamentos!$T$5:$T$1004,P$5,Lançamentos!$V$5:$V$1004,'BH (3)'!$C$4),COUNTIFS(Lançamentos!$H$5:$H$1004,$D84,Lançamentos!$U$5:$U$1004,P$5,Lançamentos!$W$5:$W$1004,'BH (3)'!$C$4)))</f>
        <v>x</v>
      </c>
      <c r="Q84" s="171" t="str">
        <f t="shared" si="1"/>
        <v/>
      </c>
    </row>
    <row r="85" spans="3:17" ht="45" customHeight="1" x14ac:dyDescent="0.25">
      <c r="C85" s="81">
        <v>79</v>
      </c>
      <c r="D85" s="170" t="str">
        <f>IF(Esp!D83="","",Esp!D83)</f>
        <v/>
      </c>
      <c r="E85" s="82" t="str">
        <f>IF($D85="","x",IF('BH (3)'!$B$5=1,COUNTIFS(Lançamentos!$H$5:$H$1004,$D85,Lançamentos!$T$5:$T$1004,E$5,Lançamentos!$V$5:$V$1004,'BH (3)'!$C$4),COUNTIFS(Lançamentos!$H$5:$H$1004,$D85,Lançamentos!$U$5:$U$1004,E$5,Lançamentos!$W$5:$W$1004,'BH (3)'!$C$4)))</f>
        <v>x</v>
      </c>
      <c r="F85" s="82" t="str">
        <f>IF($D85="","x",IF('BH (3)'!$B$5=1,COUNTIFS(Lançamentos!$H$5:$H$1004,$D85,Lançamentos!$T$5:$T$1004,F$5,Lançamentos!$V$5:$V$1004,'BH (3)'!$C$4),COUNTIFS(Lançamentos!$H$5:$H$1004,$D85,Lançamentos!$U$5:$U$1004,F$5,Lançamentos!$W$5:$W$1004,'BH (3)'!$C$4)))</f>
        <v>x</v>
      </c>
      <c r="G85" s="82" t="str">
        <f>IF($D85="","x",IF('BH (3)'!$B$5=1,COUNTIFS(Lançamentos!$H$5:$H$1004,$D85,Lançamentos!$T$5:$T$1004,G$5,Lançamentos!$V$5:$V$1004,'BH (3)'!$C$4),COUNTIFS(Lançamentos!$H$5:$H$1004,$D85,Lançamentos!$U$5:$U$1004,G$5,Lançamentos!$W$5:$W$1004,'BH (3)'!$C$4)))</f>
        <v>x</v>
      </c>
      <c r="H85" s="82" t="str">
        <f>IF($D85="","x",IF('BH (3)'!$B$5=1,COUNTIFS(Lançamentos!$H$5:$H$1004,$D85,Lançamentos!$T$5:$T$1004,H$5,Lançamentos!$V$5:$V$1004,'BH (3)'!$C$4),COUNTIFS(Lançamentos!$H$5:$H$1004,$D85,Lançamentos!$U$5:$U$1004,H$5,Lançamentos!$W$5:$W$1004,'BH (3)'!$C$4)))</f>
        <v>x</v>
      </c>
      <c r="I85" s="82" t="str">
        <f>IF($D85="","x",IF('BH (3)'!$B$5=1,COUNTIFS(Lançamentos!$H$5:$H$1004,$D85,Lançamentos!$T$5:$T$1004,I$5,Lançamentos!$V$5:$V$1004,'BH (3)'!$C$4),COUNTIFS(Lançamentos!$H$5:$H$1004,$D85,Lançamentos!$U$5:$U$1004,I$5,Lançamentos!$W$5:$W$1004,'BH (3)'!$C$4)))</f>
        <v>x</v>
      </c>
      <c r="J85" s="82" t="str">
        <f>IF($D85="","x",IF('BH (3)'!$B$5=1,COUNTIFS(Lançamentos!$H$5:$H$1004,$D85,Lançamentos!$T$5:$T$1004,J$5,Lançamentos!$V$5:$V$1004,'BH (3)'!$C$4),COUNTIFS(Lançamentos!$H$5:$H$1004,$D85,Lançamentos!$U$5:$U$1004,J$5,Lançamentos!$W$5:$W$1004,'BH (3)'!$C$4)))</f>
        <v>x</v>
      </c>
      <c r="K85" s="82" t="str">
        <f>IF($D85="","x",IF('BH (3)'!$B$5=1,COUNTIFS(Lançamentos!$H$5:$H$1004,$D85,Lançamentos!$T$5:$T$1004,K$5,Lançamentos!$V$5:$V$1004,'BH (3)'!$C$4),COUNTIFS(Lançamentos!$H$5:$H$1004,$D85,Lançamentos!$U$5:$U$1004,K$5,Lançamentos!$W$5:$W$1004,'BH (3)'!$C$4)))</f>
        <v>x</v>
      </c>
      <c r="L85" s="82" t="str">
        <f>IF($D85="","x",IF('BH (3)'!$B$5=1,COUNTIFS(Lançamentos!$H$5:$H$1004,$D85,Lançamentos!$T$5:$T$1004,L$5,Lançamentos!$V$5:$V$1004,'BH (3)'!$C$4),COUNTIFS(Lançamentos!$H$5:$H$1004,$D85,Lançamentos!$U$5:$U$1004,L$5,Lançamentos!$W$5:$W$1004,'BH (3)'!$C$4)))</f>
        <v>x</v>
      </c>
      <c r="M85" s="82" t="str">
        <f>IF($D85="","x",IF('BH (3)'!$B$5=1,COUNTIFS(Lançamentos!$H$5:$H$1004,$D85,Lançamentos!$T$5:$T$1004,M$5,Lançamentos!$V$5:$V$1004,'BH (3)'!$C$4),COUNTIFS(Lançamentos!$H$5:$H$1004,$D85,Lançamentos!$U$5:$U$1004,M$5,Lançamentos!$W$5:$W$1004,'BH (3)'!$C$4)))</f>
        <v>x</v>
      </c>
      <c r="N85" s="82" t="str">
        <f>IF($D85="","x",IF('BH (3)'!$B$5=1,COUNTIFS(Lançamentos!$H$5:$H$1004,$D85,Lançamentos!$T$5:$T$1004,N$5,Lançamentos!$V$5:$V$1004,'BH (3)'!$C$4),COUNTIFS(Lançamentos!$H$5:$H$1004,$D85,Lançamentos!$U$5:$U$1004,N$5,Lançamentos!$W$5:$W$1004,'BH (3)'!$C$4)))</f>
        <v>x</v>
      </c>
      <c r="O85" s="82" t="str">
        <f>IF($D85="","x",IF('BH (3)'!$B$5=1,COUNTIFS(Lançamentos!$H$5:$H$1004,$D85,Lançamentos!$T$5:$T$1004,O$5,Lançamentos!$V$5:$V$1004,'BH (3)'!$C$4),COUNTIFS(Lançamentos!$H$5:$H$1004,$D85,Lançamentos!$U$5:$U$1004,O$5,Lançamentos!$W$5:$W$1004,'BH (3)'!$C$4)))</f>
        <v>x</v>
      </c>
      <c r="P85" s="82" t="str">
        <f>IF($D85="","x",IF('BH (3)'!$B$5=1,COUNTIFS(Lançamentos!$H$5:$H$1004,$D85,Lançamentos!$T$5:$T$1004,P$5,Lançamentos!$V$5:$V$1004,'BH (3)'!$C$4),COUNTIFS(Lançamentos!$H$5:$H$1004,$D85,Lançamentos!$U$5:$U$1004,P$5,Lançamentos!$W$5:$W$1004,'BH (3)'!$C$4)))</f>
        <v>x</v>
      </c>
      <c r="Q85" s="171" t="str">
        <f t="shared" si="1"/>
        <v/>
      </c>
    </row>
    <row r="86" spans="3:17" ht="45" customHeight="1" x14ac:dyDescent="0.25">
      <c r="C86" s="81">
        <v>80</v>
      </c>
      <c r="D86" s="170" t="str">
        <f>IF(Esp!D84="","",Esp!D84)</f>
        <v/>
      </c>
      <c r="E86" s="82" t="str">
        <f>IF($D86="","x",IF('BH (3)'!$B$5=1,COUNTIFS(Lançamentos!$H$5:$H$1004,$D86,Lançamentos!$T$5:$T$1004,E$5,Lançamentos!$V$5:$V$1004,'BH (3)'!$C$4),COUNTIFS(Lançamentos!$H$5:$H$1004,$D86,Lançamentos!$U$5:$U$1004,E$5,Lançamentos!$W$5:$W$1004,'BH (3)'!$C$4)))</f>
        <v>x</v>
      </c>
      <c r="F86" s="82" t="str">
        <f>IF($D86="","x",IF('BH (3)'!$B$5=1,COUNTIFS(Lançamentos!$H$5:$H$1004,$D86,Lançamentos!$T$5:$T$1004,F$5,Lançamentos!$V$5:$V$1004,'BH (3)'!$C$4),COUNTIFS(Lançamentos!$H$5:$H$1004,$D86,Lançamentos!$U$5:$U$1004,F$5,Lançamentos!$W$5:$W$1004,'BH (3)'!$C$4)))</f>
        <v>x</v>
      </c>
      <c r="G86" s="82" t="str">
        <f>IF($D86="","x",IF('BH (3)'!$B$5=1,COUNTIFS(Lançamentos!$H$5:$H$1004,$D86,Lançamentos!$T$5:$T$1004,G$5,Lançamentos!$V$5:$V$1004,'BH (3)'!$C$4),COUNTIFS(Lançamentos!$H$5:$H$1004,$D86,Lançamentos!$U$5:$U$1004,G$5,Lançamentos!$W$5:$W$1004,'BH (3)'!$C$4)))</f>
        <v>x</v>
      </c>
      <c r="H86" s="82" t="str">
        <f>IF($D86="","x",IF('BH (3)'!$B$5=1,COUNTIFS(Lançamentos!$H$5:$H$1004,$D86,Lançamentos!$T$5:$T$1004,H$5,Lançamentos!$V$5:$V$1004,'BH (3)'!$C$4),COUNTIFS(Lançamentos!$H$5:$H$1004,$D86,Lançamentos!$U$5:$U$1004,H$5,Lançamentos!$W$5:$W$1004,'BH (3)'!$C$4)))</f>
        <v>x</v>
      </c>
      <c r="I86" s="82" t="str">
        <f>IF($D86="","x",IF('BH (3)'!$B$5=1,COUNTIFS(Lançamentos!$H$5:$H$1004,$D86,Lançamentos!$T$5:$T$1004,I$5,Lançamentos!$V$5:$V$1004,'BH (3)'!$C$4),COUNTIFS(Lançamentos!$H$5:$H$1004,$D86,Lançamentos!$U$5:$U$1004,I$5,Lançamentos!$W$5:$W$1004,'BH (3)'!$C$4)))</f>
        <v>x</v>
      </c>
      <c r="J86" s="82" t="str">
        <f>IF($D86="","x",IF('BH (3)'!$B$5=1,COUNTIFS(Lançamentos!$H$5:$H$1004,$D86,Lançamentos!$T$5:$T$1004,J$5,Lançamentos!$V$5:$V$1004,'BH (3)'!$C$4),COUNTIFS(Lançamentos!$H$5:$H$1004,$D86,Lançamentos!$U$5:$U$1004,J$5,Lançamentos!$W$5:$W$1004,'BH (3)'!$C$4)))</f>
        <v>x</v>
      </c>
      <c r="K86" s="82" t="str">
        <f>IF($D86="","x",IF('BH (3)'!$B$5=1,COUNTIFS(Lançamentos!$H$5:$H$1004,$D86,Lançamentos!$T$5:$T$1004,K$5,Lançamentos!$V$5:$V$1004,'BH (3)'!$C$4),COUNTIFS(Lançamentos!$H$5:$H$1004,$D86,Lançamentos!$U$5:$U$1004,K$5,Lançamentos!$W$5:$W$1004,'BH (3)'!$C$4)))</f>
        <v>x</v>
      </c>
      <c r="L86" s="82" t="str">
        <f>IF($D86="","x",IF('BH (3)'!$B$5=1,COUNTIFS(Lançamentos!$H$5:$H$1004,$D86,Lançamentos!$T$5:$T$1004,L$5,Lançamentos!$V$5:$V$1004,'BH (3)'!$C$4),COUNTIFS(Lançamentos!$H$5:$H$1004,$D86,Lançamentos!$U$5:$U$1004,L$5,Lançamentos!$W$5:$W$1004,'BH (3)'!$C$4)))</f>
        <v>x</v>
      </c>
      <c r="M86" s="82" t="str">
        <f>IF($D86="","x",IF('BH (3)'!$B$5=1,COUNTIFS(Lançamentos!$H$5:$H$1004,$D86,Lançamentos!$T$5:$T$1004,M$5,Lançamentos!$V$5:$V$1004,'BH (3)'!$C$4),COUNTIFS(Lançamentos!$H$5:$H$1004,$D86,Lançamentos!$U$5:$U$1004,M$5,Lançamentos!$W$5:$W$1004,'BH (3)'!$C$4)))</f>
        <v>x</v>
      </c>
      <c r="N86" s="82" t="str">
        <f>IF($D86="","x",IF('BH (3)'!$B$5=1,COUNTIFS(Lançamentos!$H$5:$H$1004,$D86,Lançamentos!$T$5:$T$1004,N$5,Lançamentos!$V$5:$V$1004,'BH (3)'!$C$4),COUNTIFS(Lançamentos!$H$5:$H$1004,$D86,Lançamentos!$U$5:$U$1004,N$5,Lançamentos!$W$5:$W$1004,'BH (3)'!$C$4)))</f>
        <v>x</v>
      </c>
      <c r="O86" s="82" t="str">
        <f>IF($D86="","x",IF('BH (3)'!$B$5=1,COUNTIFS(Lançamentos!$H$5:$H$1004,$D86,Lançamentos!$T$5:$T$1004,O$5,Lançamentos!$V$5:$V$1004,'BH (3)'!$C$4),COUNTIFS(Lançamentos!$H$5:$H$1004,$D86,Lançamentos!$U$5:$U$1004,O$5,Lançamentos!$W$5:$W$1004,'BH (3)'!$C$4)))</f>
        <v>x</v>
      </c>
      <c r="P86" s="82" t="str">
        <f>IF($D86="","x",IF('BH (3)'!$B$5=1,COUNTIFS(Lançamentos!$H$5:$H$1004,$D86,Lançamentos!$T$5:$T$1004,P$5,Lançamentos!$V$5:$V$1004,'BH (3)'!$C$4),COUNTIFS(Lançamentos!$H$5:$H$1004,$D86,Lançamentos!$U$5:$U$1004,P$5,Lançamentos!$W$5:$W$1004,'BH (3)'!$C$4)))</f>
        <v>x</v>
      </c>
      <c r="Q86" s="171" t="str">
        <f t="shared" si="1"/>
        <v/>
      </c>
    </row>
    <row r="87" spans="3:17" ht="45" customHeight="1" x14ac:dyDescent="0.25">
      <c r="C87" s="81">
        <v>81</v>
      </c>
      <c r="D87" s="170" t="str">
        <f>IF(Esp!D85="","",Esp!D85)</f>
        <v/>
      </c>
      <c r="E87" s="82" t="str">
        <f>IF($D87="","x",IF('BH (3)'!$B$5=1,COUNTIFS(Lançamentos!$H$5:$H$1004,$D87,Lançamentos!$T$5:$T$1004,E$5,Lançamentos!$V$5:$V$1004,'BH (3)'!$C$4),COUNTIFS(Lançamentos!$H$5:$H$1004,$D87,Lançamentos!$U$5:$U$1004,E$5,Lançamentos!$W$5:$W$1004,'BH (3)'!$C$4)))</f>
        <v>x</v>
      </c>
      <c r="F87" s="82" t="str">
        <f>IF($D87="","x",IF('BH (3)'!$B$5=1,COUNTIFS(Lançamentos!$H$5:$H$1004,$D87,Lançamentos!$T$5:$T$1004,F$5,Lançamentos!$V$5:$V$1004,'BH (3)'!$C$4),COUNTIFS(Lançamentos!$H$5:$H$1004,$D87,Lançamentos!$U$5:$U$1004,F$5,Lançamentos!$W$5:$W$1004,'BH (3)'!$C$4)))</f>
        <v>x</v>
      </c>
      <c r="G87" s="82" t="str">
        <f>IF($D87="","x",IF('BH (3)'!$B$5=1,COUNTIFS(Lançamentos!$H$5:$H$1004,$D87,Lançamentos!$T$5:$T$1004,G$5,Lançamentos!$V$5:$V$1004,'BH (3)'!$C$4),COUNTIFS(Lançamentos!$H$5:$H$1004,$D87,Lançamentos!$U$5:$U$1004,G$5,Lançamentos!$W$5:$W$1004,'BH (3)'!$C$4)))</f>
        <v>x</v>
      </c>
      <c r="H87" s="82" t="str">
        <f>IF($D87="","x",IF('BH (3)'!$B$5=1,COUNTIFS(Lançamentos!$H$5:$H$1004,$D87,Lançamentos!$T$5:$T$1004,H$5,Lançamentos!$V$5:$V$1004,'BH (3)'!$C$4),COUNTIFS(Lançamentos!$H$5:$H$1004,$D87,Lançamentos!$U$5:$U$1004,H$5,Lançamentos!$W$5:$W$1004,'BH (3)'!$C$4)))</f>
        <v>x</v>
      </c>
      <c r="I87" s="82" t="str">
        <f>IF($D87="","x",IF('BH (3)'!$B$5=1,COUNTIFS(Lançamentos!$H$5:$H$1004,$D87,Lançamentos!$T$5:$T$1004,I$5,Lançamentos!$V$5:$V$1004,'BH (3)'!$C$4),COUNTIFS(Lançamentos!$H$5:$H$1004,$D87,Lançamentos!$U$5:$U$1004,I$5,Lançamentos!$W$5:$W$1004,'BH (3)'!$C$4)))</f>
        <v>x</v>
      </c>
      <c r="J87" s="82" t="str">
        <f>IF($D87="","x",IF('BH (3)'!$B$5=1,COUNTIFS(Lançamentos!$H$5:$H$1004,$D87,Lançamentos!$T$5:$T$1004,J$5,Lançamentos!$V$5:$V$1004,'BH (3)'!$C$4),COUNTIFS(Lançamentos!$H$5:$H$1004,$D87,Lançamentos!$U$5:$U$1004,J$5,Lançamentos!$W$5:$W$1004,'BH (3)'!$C$4)))</f>
        <v>x</v>
      </c>
      <c r="K87" s="82" t="str">
        <f>IF($D87="","x",IF('BH (3)'!$B$5=1,COUNTIFS(Lançamentos!$H$5:$H$1004,$D87,Lançamentos!$T$5:$T$1004,K$5,Lançamentos!$V$5:$V$1004,'BH (3)'!$C$4),COUNTIFS(Lançamentos!$H$5:$H$1004,$D87,Lançamentos!$U$5:$U$1004,K$5,Lançamentos!$W$5:$W$1004,'BH (3)'!$C$4)))</f>
        <v>x</v>
      </c>
      <c r="L87" s="82" t="str">
        <f>IF($D87="","x",IF('BH (3)'!$B$5=1,COUNTIFS(Lançamentos!$H$5:$H$1004,$D87,Lançamentos!$T$5:$T$1004,L$5,Lançamentos!$V$5:$V$1004,'BH (3)'!$C$4),COUNTIFS(Lançamentos!$H$5:$H$1004,$D87,Lançamentos!$U$5:$U$1004,L$5,Lançamentos!$W$5:$W$1004,'BH (3)'!$C$4)))</f>
        <v>x</v>
      </c>
      <c r="M87" s="82" t="str">
        <f>IF($D87="","x",IF('BH (3)'!$B$5=1,COUNTIFS(Lançamentos!$H$5:$H$1004,$D87,Lançamentos!$T$5:$T$1004,M$5,Lançamentos!$V$5:$V$1004,'BH (3)'!$C$4),COUNTIFS(Lançamentos!$H$5:$H$1004,$D87,Lançamentos!$U$5:$U$1004,M$5,Lançamentos!$W$5:$W$1004,'BH (3)'!$C$4)))</f>
        <v>x</v>
      </c>
      <c r="N87" s="82" t="str">
        <f>IF($D87="","x",IF('BH (3)'!$B$5=1,COUNTIFS(Lançamentos!$H$5:$H$1004,$D87,Lançamentos!$T$5:$T$1004,N$5,Lançamentos!$V$5:$V$1004,'BH (3)'!$C$4),COUNTIFS(Lançamentos!$H$5:$H$1004,$D87,Lançamentos!$U$5:$U$1004,N$5,Lançamentos!$W$5:$W$1004,'BH (3)'!$C$4)))</f>
        <v>x</v>
      </c>
      <c r="O87" s="82" t="str">
        <f>IF($D87="","x",IF('BH (3)'!$B$5=1,COUNTIFS(Lançamentos!$H$5:$H$1004,$D87,Lançamentos!$T$5:$T$1004,O$5,Lançamentos!$V$5:$V$1004,'BH (3)'!$C$4),COUNTIFS(Lançamentos!$H$5:$H$1004,$D87,Lançamentos!$U$5:$U$1004,O$5,Lançamentos!$W$5:$W$1004,'BH (3)'!$C$4)))</f>
        <v>x</v>
      </c>
      <c r="P87" s="82" t="str">
        <f>IF($D87="","x",IF('BH (3)'!$B$5=1,COUNTIFS(Lançamentos!$H$5:$H$1004,$D87,Lançamentos!$T$5:$T$1004,P$5,Lançamentos!$V$5:$V$1004,'BH (3)'!$C$4),COUNTIFS(Lançamentos!$H$5:$H$1004,$D87,Lançamentos!$U$5:$U$1004,P$5,Lançamentos!$W$5:$W$1004,'BH (3)'!$C$4)))</f>
        <v>x</v>
      </c>
      <c r="Q87" s="171" t="str">
        <f t="shared" si="1"/>
        <v/>
      </c>
    </row>
    <row r="88" spans="3:17" ht="45" customHeight="1" x14ac:dyDescent="0.25">
      <c r="C88" s="81">
        <v>82</v>
      </c>
      <c r="D88" s="170" t="str">
        <f>IF(Esp!D86="","",Esp!D86)</f>
        <v/>
      </c>
      <c r="E88" s="82" t="str">
        <f>IF($D88="","x",IF('BH (3)'!$B$5=1,COUNTIFS(Lançamentos!$H$5:$H$1004,$D88,Lançamentos!$T$5:$T$1004,E$5,Lançamentos!$V$5:$V$1004,'BH (3)'!$C$4),COUNTIFS(Lançamentos!$H$5:$H$1004,$D88,Lançamentos!$U$5:$U$1004,E$5,Lançamentos!$W$5:$W$1004,'BH (3)'!$C$4)))</f>
        <v>x</v>
      </c>
      <c r="F88" s="82" t="str">
        <f>IF($D88="","x",IF('BH (3)'!$B$5=1,COUNTIFS(Lançamentos!$H$5:$H$1004,$D88,Lançamentos!$T$5:$T$1004,F$5,Lançamentos!$V$5:$V$1004,'BH (3)'!$C$4),COUNTIFS(Lançamentos!$H$5:$H$1004,$D88,Lançamentos!$U$5:$U$1004,F$5,Lançamentos!$W$5:$W$1004,'BH (3)'!$C$4)))</f>
        <v>x</v>
      </c>
      <c r="G88" s="82" t="str">
        <f>IF($D88="","x",IF('BH (3)'!$B$5=1,COUNTIFS(Lançamentos!$H$5:$H$1004,$D88,Lançamentos!$T$5:$T$1004,G$5,Lançamentos!$V$5:$V$1004,'BH (3)'!$C$4),COUNTIFS(Lançamentos!$H$5:$H$1004,$D88,Lançamentos!$U$5:$U$1004,G$5,Lançamentos!$W$5:$W$1004,'BH (3)'!$C$4)))</f>
        <v>x</v>
      </c>
      <c r="H88" s="82" t="str">
        <f>IF($D88="","x",IF('BH (3)'!$B$5=1,COUNTIFS(Lançamentos!$H$5:$H$1004,$D88,Lançamentos!$T$5:$T$1004,H$5,Lançamentos!$V$5:$V$1004,'BH (3)'!$C$4),COUNTIFS(Lançamentos!$H$5:$H$1004,$D88,Lançamentos!$U$5:$U$1004,H$5,Lançamentos!$W$5:$W$1004,'BH (3)'!$C$4)))</f>
        <v>x</v>
      </c>
      <c r="I88" s="82" t="str">
        <f>IF($D88="","x",IF('BH (3)'!$B$5=1,COUNTIFS(Lançamentos!$H$5:$H$1004,$D88,Lançamentos!$T$5:$T$1004,I$5,Lançamentos!$V$5:$V$1004,'BH (3)'!$C$4),COUNTIFS(Lançamentos!$H$5:$H$1004,$D88,Lançamentos!$U$5:$U$1004,I$5,Lançamentos!$W$5:$W$1004,'BH (3)'!$C$4)))</f>
        <v>x</v>
      </c>
      <c r="J88" s="82" t="str">
        <f>IF($D88="","x",IF('BH (3)'!$B$5=1,COUNTIFS(Lançamentos!$H$5:$H$1004,$D88,Lançamentos!$T$5:$T$1004,J$5,Lançamentos!$V$5:$V$1004,'BH (3)'!$C$4),COUNTIFS(Lançamentos!$H$5:$H$1004,$D88,Lançamentos!$U$5:$U$1004,J$5,Lançamentos!$W$5:$W$1004,'BH (3)'!$C$4)))</f>
        <v>x</v>
      </c>
      <c r="K88" s="82" t="str">
        <f>IF($D88="","x",IF('BH (3)'!$B$5=1,COUNTIFS(Lançamentos!$H$5:$H$1004,$D88,Lançamentos!$T$5:$T$1004,K$5,Lançamentos!$V$5:$V$1004,'BH (3)'!$C$4),COUNTIFS(Lançamentos!$H$5:$H$1004,$D88,Lançamentos!$U$5:$U$1004,K$5,Lançamentos!$W$5:$W$1004,'BH (3)'!$C$4)))</f>
        <v>x</v>
      </c>
      <c r="L88" s="82" t="str">
        <f>IF($D88="","x",IF('BH (3)'!$B$5=1,COUNTIFS(Lançamentos!$H$5:$H$1004,$D88,Lançamentos!$T$5:$T$1004,L$5,Lançamentos!$V$5:$V$1004,'BH (3)'!$C$4),COUNTIFS(Lançamentos!$H$5:$H$1004,$D88,Lançamentos!$U$5:$U$1004,L$5,Lançamentos!$W$5:$W$1004,'BH (3)'!$C$4)))</f>
        <v>x</v>
      </c>
      <c r="M88" s="82" t="str">
        <f>IF($D88="","x",IF('BH (3)'!$B$5=1,COUNTIFS(Lançamentos!$H$5:$H$1004,$D88,Lançamentos!$T$5:$T$1004,M$5,Lançamentos!$V$5:$V$1004,'BH (3)'!$C$4),COUNTIFS(Lançamentos!$H$5:$H$1004,$D88,Lançamentos!$U$5:$U$1004,M$5,Lançamentos!$W$5:$W$1004,'BH (3)'!$C$4)))</f>
        <v>x</v>
      </c>
      <c r="N88" s="82" t="str">
        <f>IF($D88="","x",IF('BH (3)'!$B$5=1,COUNTIFS(Lançamentos!$H$5:$H$1004,$D88,Lançamentos!$T$5:$T$1004,N$5,Lançamentos!$V$5:$V$1004,'BH (3)'!$C$4),COUNTIFS(Lançamentos!$H$5:$H$1004,$D88,Lançamentos!$U$5:$U$1004,N$5,Lançamentos!$W$5:$W$1004,'BH (3)'!$C$4)))</f>
        <v>x</v>
      </c>
      <c r="O88" s="82" t="str">
        <f>IF($D88="","x",IF('BH (3)'!$B$5=1,COUNTIFS(Lançamentos!$H$5:$H$1004,$D88,Lançamentos!$T$5:$T$1004,O$5,Lançamentos!$V$5:$V$1004,'BH (3)'!$C$4),COUNTIFS(Lançamentos!$H$5:$H$1004,$D88,Lançamentos!$U$5:$U$1004,O$5,Lançamentos!$W$5:$W$1004,'BH (3)'!$C$4)))</f>
        <v>x</v>
      </c>
      <c r="P88" s="82" t="str">
        <f>IF($D88="","x",IF('BH (3)'!$B$5=1,COUNTIFS(Lançamentos!$H$5:$H$1004,$D88,Lançamentos!$T$5:$T$1004,P$5,Lançamentos!$V$5:$V$1004,'BH (3)'!$C$4),COUNTIFS(Lançamentos!$H$5:$H$1004,$D88,Lançamentos!$U$5:$U$1004,P$5,Lançamentos!$W$5:$W$1004,'BH (3)'!$C$4)))</f>
        <v>x</v>
      </c>
      <c r="Q88" s="171" t="str">
        <f t="shared" si="1"/>
        <v/>
      </c>
    </row>
    <row r="89" spans="3:17" ht="45" customHeight="1" x14ac:dyDescent="0.25">
      <c r="C89" s="81">
        <v>83</v>
      </c>
      <c r="D89" s="170" t="str">
        <f>IF(Esp!D87="","",Esp!D87)</f>
        <v/>
      </c>
      <c r="E89" s="82" t="str">
        <f>IF($D89="","x",IF('BH (3)'!$B$5=1,COUNTIFS(Lançamentos!$H$5:$H$1004,$D89,Lançamentos!$T$5:$T$1004,E$5,Lançamentos!$V$5:$V$1004,'BH (3)'!$C$4),COUNTIFS(Lançamentos!$H$5:$H$1004,$D89,Lançamentos!$U$5:$U$1004,E$5,Lançamentos!$W$5:$W$1004,'BH (3)'!$C$4)))</f>
        <v>x</v>
      </c>
      <c r="F89" s="82" t="str">
        <f>IF($D89="","x",IF('BH (3)'!$B$5=1,COUNTIFS(Lançamentos!$H$5:$H$1004,$D89,Lançamentos!$T$5:$T$1004,F$5,Lançamentos!$V$5:$V$1004,'BH (3)'!$C$4),COUNTIFS(Lançamentos!$H$5:$H$1004,$D89,Lançamentos!$U$5:$U$1004,F$5,Lançamentos!$W$5:$W$1004,'BH (3)'!$C$4)))</f>
        <v>x</v>
      </c>
      <c r="G89" s="82" t="str">
        <f>IF($D89="","x",IF('BH (3)'!$B$5=1,COUNTIFS(Lançamentos!$H$5:$H$1004,$D89,Lançamentos!$T$5:$T$1004,G$5,Lançamentos!$V$5:$V$1004,'BH (3)'!$C$4),COUNTIFS(Lançamentos!$H$5:$H$1004,$D89,Lançamentos!$U$5:$U$1004,G$5,Lançamentos!$W$5:$W$1004,'BH (3)'!$C$4)))</f>
        <v>x</v>
      </c>
      <c r="H89" s="82" t="str">
        <f>IF($D89="","x",IF('BH (3)'!$B$5=1,COUNTIFS(Lançamentos!$H$5:$H$1004,$D89,Lançamentos!$T$5:$T$1004,H$5,Lançamentos!$V$5:$V$1004,'BH (3)'!$C$4),COUNTIFS(Lançamentos!$H$5:$H$1004,$D89,Lançamentos!$U$5:$U$1004,H$5,Lançamentos!$W$5:$W$1004,'BH (3)'!$C$4)))</f>
        <v>x</v>
      </c>
      <c r="I89" s="82" t="str">
        <f>IF($D89="","x",IF('BH (3)'!$B$5=1,COUNTIFS(Lançamentos!$H$5:$H$1004,$D89,Lançamentos!$T$5:$T$1004,I$5,Lançamentos!$V$5:$V$1004,'BH (3)'!$C$4),COUNTIFS(Lançamentos!$H$5:$H$1004,$D89,Lançamentos!$U$5:$U$1004,I$5,Lançamentos!$W$5:$W$1004,'BH (3)'!$C$4)))</f>
        <v>x</v>
      </c>
      <c r="J89" s="82" t="str">
        <f>IF($D89="","x",IF('BH (3)'!$B$5=1,COUNTIFS(Lançamentos!$H$5:$H$1004,$D89,Lançamentos!$T$5:$T$1004,J$5,Lançamentos!$V$5:$V$1004,'BH (3)'!$C$4),COUNTIFS(Lançamentos!$H$5:$H$1004,$D89,Lançamentos!$U$5:$U$1004,J$5,Lançamentos!$W$5:$W$1004,'BH (3)'!$C$4)))</f>
        <v>x</v>
      </c>
      <c r="K89" s="82" t="str">
        <f>IF($D89="","x",IF('BH (3)'!$B$5=1,COUNTIFS(Lançamentos!$H$5:$H$1004,$D89,Lançamentos!$T$5:$T$1004,K$5,Lançamentos!$V$5:$V$1004,'BH (3)'!$C$4),COUNTIFS(Lançamentos!$H$5:$H$1004,$D89,Lançamentos!$U$5:$U$1004,K$5,Lançamentos!$W$5:$W$1004,'BH (3)'!$C$4)))</f>
        <v>x</v>
      </c>
      <c r="L89" s="82" t="str">
        <f>IF($D89="","x",IF('BH (3)'!$B$5=1,COUNTIFS(Lançamentos!$H$5:$H$1004,$D89,Lançamentos!$T$5:$T$1004,L$5,Lançamentos!$V$5:$V$1004,'BH (3)'!$C$4),COUNTIFS(Lançamentos!$H$5:$H$1004,$D89,Lançamentos!$U$5:$U$1004,L$5,Lançamentos!$W$5:$W$1004,'BH (3)'!$C$4)))</f>
        <v>x</v>
      </c>
      <c r="M89" s="82" t="str">
        <f>IF($D89="","x",IF('BH (3)'!$B$5=1,COUNTIFS(Lançamentos!$H$5:$H$1004,$D89,Lançamentos!$T$5:$T$1004,M$5,Lançamentos!$V$5:$V$1004,'BH (3)'!$C$4),COUNTIFS(Lançamentos!$H$5:$H$1004,$D89,Lançamentos!$U$5:$U$1004,M$5,Lançamentos!$W$5:$W$1004,'BH (3)'!$C$4)))</f>
        <v>x</v>
      </c>
      <c r="N89" s="82" t="str">
        <f>IF($D89="","x",IF('BH (3)'!$B$5=1,COUNTIFS(Lançamentos!$H$5:$H$1004,$D89,Lançamentos!$T$5:$T$1004,N$5,Lançamentos!$V$5:$V$1004,'BH (3)'!$C$4),COUNTIFS(Lançamentos!$H$5:$H$1004,$D89,Lançamentos!$U$5:$U$1004,N$5,Lançamentos!$W$5:$W$1004,'BH (3)'!$C$4)))</f>
        <v>x</v>
      </c>
      <c r="O89" s="82" t="str">
        <f>IF($D89="","x",IF('BH (3)'!$B$5=1,COUNTIFS(Lançamentos!$H$5:$H$1004,$D89,Lançamentos!$T$5:$T$1004,O$5,Lançamentos!$V$5:$V$1004,'BH (3)'!$C$4),COUNTIFS(Lançamentos!$H$5:$H$1004,$D89,Lançamentos!$U$5:$U$1004,O$5,Lançamentos!$W$5:$W$1004,'BH (3)'!$C$4)))</f>
        <v>x</v>
      </c>
      <c r="P89" s="82" t="str">
        <f>IF($D89="","x",IF('BH (3)'!$B$5=1,COUNTIFS(Lançamentos!$H$5:$H$1004,$D89,Lançamentos!$T$5:$T$1004,P$5,Lançamentos!$V$5:$V$1004,'BH (3)'!$C$4),COUNTIFS(Lançamentos!$H$5:$H$1004,$D89,Lançamentos!$U$5:$U$1004,P$5,Lançamentos!$W$5:$W$1004,'BH (3)'!$C$4)))</f>
        <v>x</v>
      </c>
      <c r="Q89" s="171" t="str">
        <f t="shared" si="1"/>
        <v/>
      </c>
    </row>
    <row r="90" spans="3:17" ht="45" customHeight="1" x14ac:dyDescent="0.25">
      <c r="C90" s="81">
        <v>84</v>
      </c>
      <c r="D90" s="170" t="str">
        <f>IF(Esp!D88="","",Esp!D88)</f>
        <v/>
      </c>
      <c r="E90" s="82" t="str">
        <f>IF($D90="","x",IF('BH (3)'!$B$5=1,COUNTIFS(Lançamentos!$H$5:$H$1004,$D90,Lançamentos!$T$5:$T$1004,E$5,Lançamentos!$V$5:$V$1004,'BH (3)'!$C$4),COUNTIFS(Lançamentos!$H$5:$H$1004,$D90,Lançamentos!$U$5:$U$1004,E$5,Lançamentos!$W$5:$W$1004,'BH (3)'!$C$4)))</f>
        <v>x</v>
      </c>
      <c r="F90" s="82" t="str">
        <f>IF($D90="","x",IF('BH (3)'!$B$5=1,COUNTIFS(Lançamentos!$H$5:$H$1004,$D90,Lançamentos!$T$5:$T$1004,F$5,Lançamentos!$V$5:$V$1004,'BH (3)'!$C$4),COUNTIFS(Lançamentos!$H$5:$H$1004,$D90,Lançamentos!$U$5:$U$1004,F$5,Lançamentos!$W$5:$W$1004,'BH (3)'!$C$4)))</f>
        <v>x</v>
      </c>
      <c r="G90" s="82" t="str">
        <f>IF($D90="","x",IF('BH (3)'!$B$5=1,COUNTIFS(Lançamentos!$H$5:$H$1004,$D90,Lançamentos!$T$5:$T$1004,G$5,Lançamentos!$V$5:$V$1004,'BH (3)'!$C$4),COUNTIFS(Lançamentos!$H$5:$H$1004,$D90,Lançamentos!$U$5:$U$1004,G$5,Lançamentos!$W$5:$W$1004,'BH (3)'!$C$4)))</f>
        <v>x</v>
      </c>
      <c r="H90" s="82" t="str">
        <f>IF($D90="","x",IF('BH (3)'!$B$5=1,COUNTIFS(Lançamentos!$H$5:$H$1004,$D90,Lançamentos!$T$5:$T$1004,H$5,Lançamentos!$V$5:$V$1004,'BH (3)'!$C$4),COUNTIFS(Lançamentos!$H$5:$H$1004,$D90,Lançamentos!$U$5:$U$1004,H$5,Lançamentos!$W$5:$W$1004,'BH (3)'!$C$4)))</f>
        <v>x</v>
      </c>
      <c r="I90" s="82" t="str">
        <f>IF($D90="","x",IF('BH (3)'!$B$5=1,COUNTIFS(Lançamentos!$H$5:$H$1004,$D90,Lançamentos!$T$5:$T$1004,I$5,Lançamentos!$V$5:$V$1004,'BH (3)'!$C$4),COUNTIFS(Lançamentos!$H$5:$H$1004,$D90,Lançamentos!$U$5:$U$1004,I$5,Lançamentos!$W$5:$W$1004,'BH (3)'!$C$4)))</f>
        <v>x</v>
      </c>
      <c r="J90" s="82" t="str">
        <f>IF($D90="","x",IF('BH (3)'!$B$5=1,COUNTIFS(Lançamentos!$H$5:$H$1004,$D90,Lançamentos!$T$5:$T$1004,J$5,Lançamentos!$V$5:$V$1004,'BH (3)'!$C$4),COUNTIFS(Lançamentos!$H$5:$H$1004,$D90,Lançamentos!$U$5:$U$1004,J$5,Lançamentos!$W$5:$W$1004,'BH (3)'!$C$4)))</f>
        <v>x</v>
      </c>
      <c r="K90" s="82" t="str">
        <f>IF($D90="","x",IF('BH (3)'!$B$5=1,COUNTIFS(Lançamentos!$H$5:$H$1004,$D90,Lançamentos!$T$5:$T$1004,K$5,Lançamentos!$V$5:$V$1004,'BH (3)'!$C$4),COUNTIFS(Lançamentos!$H$5:$H$1004,$D90,Lançamentos!$U$5:$U$1004,K$5,Lançamentos!$W$5:$W$1004,'BH (3)'!$C$4)))</f>
        <v>x</v>
      </c>
      <c r="L90" s="82" t="str">
        <f>IF($D90="","x",IF('BH (3)'!$B$5=1,COUNTIFS(Lançamentos!$H$5:$H$1004,$D90,Lançamentos!$T$5:$T$1004,L$5,Lançamentos!$V$5:$V$1004,'BH (3)'!$C$4),COUNTIFS(Lançamentos!$H$5:$H$1004,$D90,Lançamentos!$U$5:$U$1004,L$5,Lançamentos!$W$5:$W$1004,'BH (3)'!$C$4)))</f>
        <v>x</v>
      </c>
      <c r="M90" s="82" t="str">
        <f>IF($D90="","x",IF('BH (3)'!$B$5=1,COUNTIFS(Lançamentos!$H$5:$H$1004,$D90,Lançamentos!$T$5:$T$1004,M$5,Lançamentos!$V$5:$V$1004,'BH (3)'!$C$4),COUNTIFS(Lançamentos!$H$5:$H$1004,$D90,Lançamentos!$U$5:$U$1004,M$5,Lançamentos!$W$5:$W$1004,'BH (3)'!$C$4)))</f>
        <v>x</v>
      </c>
      <c r="N90" s="82" t="str">
        <f>IF($D90="","x",IF('BH (3)'!$B$5=1,COUNTIFS(Lançamentos!$H$5:$H$1004,$D90,Lançamentos!$T$5:$T$1004,N$5,Lançamentos!$V$5:$V$1004,'BH (3)'!$C$4),COUNTIFS(Lançamentos!$H$5:$H$1004,$D90,Lançamentos!$U$5:$U$1004,N$5,Lançamentos!$W$5:$W$1004,'BH (3)'!$C$4)))</f>
        <v>x</v>
      </c>
      <c r="O90" s="82" t="str">
        <f>IF($D90="","x",IF('BH (3)'!$B$5=1,COUNTIFS(Lançamentos!$H$5:$H$1004,$D90,Lançamentos!$T$5:$T$1004,O$5,Lançamentos!$V$5:$V$1004,'BH (3)'!$C$4),COUNTIFS(Lançamentos!$H$5:$H$1004,$D90,Lançamentos!$U$5:$U$1004,O$5,Lançamentos!$W$5:$W$1004,'BH (3)'!$C$4)))</f>
        <v>x</v>
      </c>
      <c r="P90" s="82" t="str">
        <f>IF($D90="","x",IF('BH (3)'!$B$5=1,COUNTIFS(Lançamentos!$H$5:$H$1004,$D90,Lançamentos!$T$5:$T$1004,P$5,Lançamentos!$V$5:$V$1004,'BH (3)'!$C$4),COUNTIFS(Lançamentos!$H$5:$H$1004,$D90,Lançamentos!$U$5:$U$1004,P$5,Lançamentos!$W$5:$W$1004,'BH (3)'!$C$4)))</f>
        <v>x</v>
      </c>
      <c r="Q90" s="171" t="str">
        <f t="shared" si="1"/>
        <v/>
      </c>
    </row>
    <row r="91" spans="3:17" ht="45" customHeight="1" x14ac:dyDescent="0.25">
      <c r="C91" s="81">
        <v>85</v>
      </c>
      <c r="D91" s="170" t="str">
        <f>IF(Esp!D89="","",Esp!D89)</f>
        <v/>
      </c>
      <c r="E91" s="82" t="str">
        <f>IF($D91="","x",IF('BH (3)'!$B$5=1,COUNTIFS(Lançamentos!$H$5:$H$1004,$D91,Lançamentos!$T$5:$T$1004,E$5,Lançamentos!$V$5:$V$1004,'BH (3)'!$C$4),COUNTIFS(Lançamentos!$H$5:$H$1004,$D91,Lançamentos!$U$5:$U$1004,E$5,Lançamentos!$W$5:$W$1004,'BH (3)'!$C$4)))</f>
        <v>x</v>
      </c>
      <c r="F91" s="82" t="str">
        <f>IF($D91="","x",IF('BH (3)'!$B$5=1,COUNTIFS(Lançamentos!$H$5:$H$1004,$D91,Lançamentos!$T$5:$T$1004,F$5,Lançamentos!$V$5:$V$1004,'BH (3)'!$C$4),COUNTIFS(Lançamentos!$H$5:$H$1004,$D91,Lançamentos!$U$5:$U$1004,F$5,Lançamentos!$W$5:$W$1004,'BH (3)'!$C$4)))</f>
        <v>x</v>
      </c>
      <c r="G91" s="82" t="str">
        <f>IF($D91="","x",IF('BH (3)'!$B$5=1,COUNTIFS(Lançamentos!$H$5:$H$1004,$D91,Lançamentos!$T$5:$T$1004,G$5,Lançamentos!$V$5:$V$1004,'BH (3)'!$C$4),COUNTIFS(Lançamentos!$H$5:$H$1004,$D91,Lançamentos!$U$5:$U$1004,G$5,Lançamentos!$W$5:$W$1004,'BH (3)'!$C$4)))</f>
        <v>x</v>
      </c>
      <c r="H91" s="82" t="str">
        <f>IF($D91="","x",IF('BH (3)'!$B$5=1,COUNTIFS(Lançamentos!$H$5:$H$1004,$D91,Lançamentos!$T$5:$T$1004,H$5,Lançamentos!$V$5:$V$1004,'BH (3)'!$C$4),COUNTIFS(Lançamentos!$H$5:$H$1004,$D91,Lançamentos!$U$5:$U$1004,H$5,Lançamentos!$W$5:$W$1004,'BH (3)'!$C$4)))</f>
        <v>x</v>
      </c>
      <c r="I91" s="82" t="str">
        <f>IF($D91="","x",IF('BH (3)'!$B$5=1,COUNTIFS(Lançamentos!$H$5:$H$1004,$D91,Lançamentos!$T$5:$T$1004,I$5,Lançamentos!$V$5:$V$1004,'BH (3)'!$C$4),COUNTIFS(Lançamentos!$H$5:$H$1004,$D91,Lançamentos!$U$5:$U$1004,I$5,Lançamentos!$W$5:$W$1004,'BH (3)'!$C$4)))</f>
        <v>x</v>
      </c>
      <c r="J91" s="82" t="str">
        <f>IF($D91="","x",IF('BH (3)'!$B$5=1,COUNTIFS(Lançamentos!$H$5:$H$1004,$D91,Lançamentos!$T$5:$T$1004,J$5,Lançamentos!$V$5:$V$1004,'BH (3)'!$C$4),COUNTIFS(Lançamentos!$H$5:$H$1004,$D91,Lançamentos!$U$5:$U$1004,J$5,Lançamentos!$W$5:$W$1004,'BH (3)'!$C$4)))</f>
        <v>x</v>
      </c>
      <c r="K91" s="82" t="str">
        <f>IF($D91="","x",IF('BH (3)'!$B$5=1,COUNTIFS(Lançamentos!$H$5:$H$1004,$D91,Lançamentos!$T$5:$T$1004,K$5,Lançamentos!$V$5:$V$1004,'BH (3)'!$C$4),COUNTIFS(Lançamentos!$H$5:$H$1004,$D91,Lançamentos!$U$5:$U$1004,K$5,Lançamentos!$W$5:$W$1004,'BH (3)'!$C$4)))</f>
        <v>x</v>
      </c>
      <c r="L91" s="82" t="str">
        <f>IF($D91="","x",IF('BH (3)'!$B$5=1,COUNTIFS(Lançamentos!$H$5:$H$1004,$D91,Lançamentos!$T$5:$T$1004,L$5,Lançamentos!$V$5:$V$1004,'BH (3)'!$C$4),COUNTIFS(Lançamentos!$H$5:$H$1004,$D91,Lançamentos!$U$5:$U$1004,L$5,Lançamentos!$W$5:$W$1004,'BH (3)'!$C$4)))</f>
        <v>x</v>
      </c>
      <c r="M91" s="82" t="str">
        <f>IF($D91="","x",IF('BH (3)'!$B$5=1,COUNTIFS(Lançamentos!$H$5:$H$1004,$D91,Lançamentos!$T$5:$T$1004,M$5,Lançamentos!$V$5:$V$1004,'BH (3)'!$C$4),COUNTIFS(Lançamentos!$H$5:$H$1004,$D91,Lançamentos!$U$5:$U$1004,M$5,Lançamentos!$W$5:$W$1004,'BH (3)'!$C$4)))</f>
        <v>x</v>
      </c>
      <c r="N91" s="82" t="str">
        <f>IF($D91="","x",IF('BH (3)'!$B$5=1,COUNTIFS(Lançamentos!$H$5:$H$1004,$D91,Lançamentos!$T$5:$T$1004,N$5,Lançamentos!$V$5:$V$1004,'BH (3)'!$C$4),COUNTIFS(Lançamentos!$H$5:$H$1004,$D91,Lançamentos!$U$5:$U$1004,N$5,Lançamentos!$W$5:$W$1004,'BH (3)'!$C$4)))</f>
        <v>x</v>
      </c>
      <c r="O91" s="82" t="str">
        <f>IF($D91="","x",IF('BH (3)'!$B$5=1,COUNTIFS(Lançamentos!$H$5:$H$1004,$D91,Lançamentos!$T$5:$T$1004,O$5,Lançamentos!$V$5:$V$1004,'BH (3)'!$C$4),COUNTIFS(Lançamentos!$H$5:$H$1004,$D91,Lançamentos!$U$5:$U$1004,O$5,Lançamentos!$W$5:$W$1004,'BH (3)'!$C$4)))</f>
        <v>x</v>
      </c>
      <c r="P91" s="82" t="str">
        <f>IF($D91="","x",IF('BH (3)'!$B$5=1,COUNTIFS(Lançamentos!$H$5:$H$1004,$D91,Lançamentos!$T$5:$T$1004,P$5,Lançamentos!$V$5:$V$1004,'BH (3)'!$C$4),COUNTIFS(Lançamentos!$H$5:$H$1004,$D91,Lançamentos!$U$5:$U$1004,P$5,Lançamentos!$W$5:$W$1004,'BH (3)'!$C$4)))</f>
        <v>x</v>
      </c>
      <c r="Q91" s="171" t="str">
        <f t="shared" si="1"/>
        <v/>
      </c>
    </row>
    <row r="92" spans="3:17" ht="45" customHeight="1" x14ac:dyDescent="0.25">
      <c r="C92" s="81">
        <v>86</v>
      </c>
      <c r="D92" s="170" t="str">
        <f>IF(Esp!D90="","",Esp!D90)</f>
        <v/>
      </c>
      <c r="E92" s="82" t="str">
        <f>IF($D92="","x",IF('BH (3)'!$B$5=1,COUNTIFS(Lançamentos!$H$5:$H$1004,$D92,Lançamentos!$T$5:$T$1004,E$5,Lançamentos!$V$5:$V$1004,'BH (3)'!$C$4),COUNTIFS(Lançamentos!$H$5:$H$1004,$D92,Lançamentos!$U$5:$U$1004,E$5,Lançamentos!$W$5:$W$1004,'BH (3)'!$C$4)))</f>
        <v>x</v>
      </c>
      <c r="F92" s="82" t="str">
        <f>IF($D92="","x",IF('BH (3)'!$B$5=1,COUNTIFS(Lançamentos!$H$5:$H$1004,$D92,Lançamentos!$T$5:$T$1004,F$5,Lançamentos!$V$5:$V$1004,'BH (3)'!$C$4),COUNTIFS(Lançamentos!$H$5:$H$1004,$D92,Lançamentos!$U$5:$U$1004,F$5,Lançamentos!$W$5:$W$1004,'BH (3)'!$C$4)))</f>
        <v>x</v>
      </c>
      <c r="G92" s="82" t="str">
        <f>IF($D92="","x",IF('BH (3)'!$B$5=1,COUNTIFS(Lançamentos!$H$5:$H$1004,$D92,Lançamentos!$T$5:$T$1004,G$5,Lançamentos!$V$5:$V$1004,'BH (3)'!$C$4),COUNTIFS(Lançamentos!$H$5:$H$1004,$D92,Lançamentos!$U$5:$U$1004,G$5,Lançamentos!$W$5:$W$1004,'BH (3)'!$C$4)))</f>
        <v>x</v>
      </c>
      <c r="H92" s="82" t="str">
        <f>IF($D92="","x",IF('BH (3)'!$B$5=1,COUNTIFS(Lançamentos!$H$5:$H$1004,$D92,Lançamentos!$T$5:$T$1004,H$5,Lançamentos!$V$5:$V$1004,'BH (3)'!$C$4),COUNTIFS(Lançamentos!$H$5:$H$1004,$D92,Lançamentos!$U$5:$U$1004,H$5,Lançamentos!$W$5:$W$1004,'BH (3)'!$C$4)))</f>
        <v>x</v>
      </c>
      <c r="I92" s="82" t="str">
        <f>IF($D92="","x",IF('BH (3)'!$B$5=1,COUNTIFS(Lançamentos!$H$5:$H$1004,$D92,Lançamentos!$T$5:$T$1004,I$5,Lançamentos!$V$5:$V$1004,'BH (3)'!$C$4),COUNTIFS(Lançamentos!$H$5:$H$1004,$D92,Lançamentos!$U$5:$U$1004,I$5,Lançamentos!$W$5:$W$1004,'BH (3)'!$C$4)))</f>
        <v>x</v>
      </c>
      <c r="J92" s="82" t="str">
        <f>IF($D92="","x",IF('BH (3)'!$B$5=1,COUNTIFS(Lançamentos!$H$5:$H$1004,$D92,Lançamentos!$T$5:$T$1004,J$5,Lançamentos!$V$5:$V$1004,'BH (3)'!$C$4),COUNTIFS(Lançamentos!$H$5:$H$1004,$D92,Lançamentos!$U$5:$U$1004,J$5,Lançamentos!$W$5:$W$1004,'BH (3)'!$C$4)))</f>
        <v>x</v>
      </c>
      <c r="K92" s="82" t="str">
        <f>IF($D92="","x",IF('BH (3)'!$B$5=1,COUNTIFS(Lançamentos!$H$5:$H$1004,$D92,Lançamentos!$T$5:$T$1004,K$5,Lançamentos!$V$5:$V$1004,'BH (3)'!$C$4),COUNTIFS(Lançamentos!$H$5:$H$1004,$D92,Lançamentos!$U$5:$U$1004,K$5,Lançamentos!$W$5:$W$1004,'BH (3)'!$C$4)))</f>
        <v>x</v>
      </c>
      <c r="L92" s="82" t="str">
        <f>IF($D92="","x",IF('BH (3)'!$B$5=1,COUNTIFS(Lançamentos!$H$5:$H$1004,$D92,Lançamentos!$T$5:$T$1004,L$5,Lançamentos!$V$5:$V$1004,'BH (3)'!$C$4),COUNTIFS(Lançamentos!$H$5:$H$1004,$D92,Lançamentos!$U$5:$U$1004,L$5,Lançamentos!$W$5:$W$1004,'BH (3)'!$C$4)))</f>
        <v>x</v>
      </c>
      <c r="M92" s="82" t="str">
        <f>IF($D92="","x",IF('BH (3)'!$B$5=1,COUNTIFS(Lançamentos!$H$5:$H$1004,$D92,Lançamentos!$T$5:$T$1004,M$5,Lançamentos!$V$5:$V$1004,'BH (3)'!$C$4),COUNTIFS(Lançamentos!$H$5:$H$1004,$D92,Lançamentos!$U$5:$U$1004,M$5,Lançamentos!$W$5:$W$1004,'BH (3)'!$C$4)))</f>
        <v>x</v>
      </c>
      <c r="N92" s="82" t="str">
        <f>IF($D92="","x",IF('BH (3)'!$B$5=1,COUNTIFS(Lançamentos!$H$5:$H$1004,$D92,Lançamentos!$T$5:$T$1004,N$5,Lançamentos!$V$5:$V$1004,'BH (3)'!$C$4),COUNTIFS(Lançamentos!$H$5:$H$1004,$D92,Lançamentos!$U$5:$U$1004,N$5,Lançamentos!$W$5:$W$1004,'BH (3)'!$C$4)))</f>
        <v>x</v>
      </c>
      <c r="O92" s="82" t="str">
        <f>IF($D92="","x",IF('BH (3)'!$B$5=1,COUNTIFS(Lançamentos!$H$5:$H$1004,$D92,Lançamentos!$T$5:$T$1004,O$5,Lançamentos!$V$5:$V$1004,'BH (3)'!$C$4),COUNTIFS(Lançamentos!$H$5:$H$1004,$D92,Lançamentos!$U$5:$U$1004,O$5,Lançamentos!$W$5:$W$1004,'BH (3)'!$C$4)))</f>
        <v>x</v>
      </c>
      <c r="P92" s="82" t="str">
        <f>IF($D92="","x",IF('BH (3)'!$B$5=1,COUNTIFS(Lançamentos!$H$5:$H$1004,$D92,Lançamentos!$T$5:$T$1004,P$5,Lançamentos!$V$5:$V$1004,'BH (3)'!$C$4),COUNTIFS(Lançamentos!$H$5:$H$1004,$D92,Lançamentos!$U$5:$U$1004,P$5,Lançamentos!$W$5:$W$1004,'BH (3)'!$C$4)))</f>
        <v>x</v>
      </c>
      <c r="Q92" s="171" t="str">
        <f t="shared" si="1"/>
        <v/>
      </c>
    </row>
    <row r="93" spans="3:17" ht="45" customHeight="1" x14ac:dyDescent="0.25">
      <c r="C93" s="81">
        <v>87</v>
      </c>
      <c r="D93" s="170" t="str">
        <f>IF(Esp!D91="","",Esp!D91)</f>
        <v/>
      </c>
      <c r="E93" s="82" t="str">
        <f>IF($D93="","x",IF('BH (3)'!$B$5=1,COUNTIFS(Lançamentos!$H$5:$H$1004,$D93,Lançamentos!$T$5:$T$1004,E$5,Lançamentos!$V$5:$V$1004,'BH (3)'!$C$4),COUNTIFS(Lançamentos!$H$5:$H$1004,$D93,Lançamentos!$U$5:$U$1004,E$5,Lançamentos!$W$5:$W$1004,'BH (3)'!$C$4)))</f>
        <v>x</v>
      </c>
      <c r="F93" s="82" t="str">
        <f>IF($D93="","x",IF('BH (3)'!$B$5=1,COUNTIFS(Lançamentos!$H$5:$H$1004,$D93,Lançamentos!$T$5:$T$1004,F$5,Lançamentos!$V$5:$V$1004,'BH (3)'!$C$4),COUNTIFS(Lançamentos!$H$5:$H$1004,$D93,Lançamentos!$U$5:$U$1004,F$5,Lançamentos!$W$5:$W$1004,'BH (3)'!$C$4)))</f>
        <v>x</v>
      </c>
      <c r="G93" s="82" t="str">
        <f>IF($D93="","x",IF('BH (3)'!$B$5=1,COUNTIFS(Lançamentos!$H$5:$H$1004,$D93,Lançamentos!$T$5:$T$1004,G$5,Lançamentos!$V$5:$V$1004,'BH (3)'!$C$4),COUNTIFS(Lançamentos!$H$5:$H$1004,$D93,Lançamentos!$U$5:$U$1004,G$5,Lançamentos!$W$5:$W$1004,'BH (3)'!$C$4)))</f>
        <v>x</v>
      </c>
      <c r="H93" s="82" t="str">
        <f>IF($D93="","x",IF('BH (3)'!$B$5=1,COUNTIFS(Lançamentos!$H$5:$H$1004,$D93,Lançamentos!$T$5:$T$1004,H$5,Lançamentos!$V$5:$V$1004,'BH (3)'!$C$4),COUNTIFS(Lançamentos!$H$5:$H$1004,$D93,Lançamentos!$U$5:$U$1004,H$5,Lançamentos!$W$5:$W$1004,'BH (3)'!$C$4)))</f>
        <v>x</v>
      </c>
      <c r="I93" s="82" t="str">
        <f>IF($D93="","x",IF('BH (3)'!$B$5=1,COUNTIFS(Lançamentos!$H$5:$H$1004,$D93,Lançamentos!$T$5:$T$1004,I$5,Lançamentos!$V$5:$V$1004,'BH (3)'!$C$4),COUNTIFS(Lançamentos!$H$5:$H$1004,$D93,Lançamentos!$U$5:$U$1004,I$5,Lançamentos!$W$5:$W$1004,'BH (3)'!$C$4)))</f>
        <v>x</v>
      </c>
      <c r="J93" s="82" t="str">
        <f>IF($D93="","x",IF('BH (3)'!$B$5=1,COUNTIFS(Lançamentos!$H$5:$H$1004,$D93,Lançamentos!$T$5:$T$1004,J$5,Lançamentos!$V$5:$V$1004,'BH (3)'!$C$4),COUNTIFS(Lançamentos!$H$5:$H$1004,$D93,Lançamentos!$U$5:$U$1004,J$5,Lançamentos!$W$5:$W$1004,'BH (3)'!$C$4)))</f>
        <v>x</v>
      </c>
      <c r="K93" s="82" t="str">
        <f>IF($D93="","x",IF('BH (3)'!$B$5=1,COUNTIFS(Lançamentos!$H$5:$H$1004,$D93,Lançamentos!$T$5:$T$1004,K$5,Lançamentos!$V$5:$V$1004,'BH (3)'!$C$4),COUNTIFS(Lançamentos!$H$5:$H$1004,$D93,Lançamentos!$U$5:$U$1004,K$5,Lançamentos!$W$5:$W$1004,'BH (3)'!$C$4)))</f>
        <v>x</v>
      </c>
      <c r="L93" s="82" t="str">
        <f>IF($D93="","x",IF('BH (3)'!$B$5=1,COUNTIFS(Lançamentos!$H$5:$H$1004,$D93,Lançamentos!$T$5:$T$1004,L$5,Lançamentos!$V$5:$V$1004,'BH (3)'!$C$4),COUNTIFS(Lançamentos!$H$5:$H$1004,$D93,Lançamentos!$U$5:$U$1004,L$5,Lançamentos!$W$5:$W$1004,'BH (3)'!$C$4)))</f>
        <v>x</v>
      </c>
      <c r="M93" s="82" t="str">
        <f>IF($D93="","x",IF('BH (3)'!$B$5=1,COUNTIFS(Lançamentos!$H$5:$H$1004,$D93,Lançamentos!$T$5:$T$1004,M$5,Lançamentos!$V$5:$V$1004,'BH (3)'!$C$4),COUNTIFS(Lançamentos!$H$5:$H$1004,$D93,Lançamentos!$U$5:$U$1004,M$5,Lançamentos!$W$5:$W$1004,'BH (3)'!$C$4)))</f>
        <v>x</v>
      </c>
      <c r="N93" s="82" t="str">
        <f>IF($D93="","x",IF('BH (3)'!$B$5=1,COUNTIFS(Lançamentos!$H$5:$H$1004,$D93,Lançamentos!$T$5:$T$1004,N$5,Lançamentos!$V$5:$V$1004,'BH (3)'!$C$4),COUNTIFS(Lançamentos!$H$5:$H$1004,$D93,Lançamentos!$U$5:$U$1004,N$5,Lançamentos!$W$5:$W$1004,'BH (3)'!$C$4)))</f>
        <v>x</v>
      </c>
      <c r="O93" s="82" t="str">
        <f>IF($D93="","x",IF('BH (3)'!$B$5=1,COUNTIFS(Lançamentos!$H$5:$H$1004,$D93,Lançamentos!$T$5:$T$1004,O$5,Lançamentos!$V$5:$V$1004,'BH (3)'!$C$4),COUNTIFS(Lançamentos!$H$5:$H$1004,$D93,Lançamentos!$U$5:$U$1004,O$5,Lançamentos!$W$5:$W$1004,'BH (3)'!$C$4)))</f>
        <v>x</v>
      </c>
      <c r="P93" s="82" t="str">
        <f>IF($D93="","x",IF('BH (3)'!$B$5=1,COUNTIFS(Lançamentos!$H$5:$H$1004,$D93,Lançamentos!$T$5:$T$1004,P$5,Lançamentos!$V$5:$V$1004,'BH (3)'!$C$4),COUNTIFS(Lançamentos!$H$5:$H$1004,$D93,Lançamentos!$U$5:$U$1004,P$5,Lançamentos!$W$5:$W$1004,'BH (3)'!$C$4)))</f>
        <v>x</v>
      </c>
      <c r="Q93" s="171" t="str">
        <f t="shared" si="1"/>
        <v/>
      </c>
    </row>
    <row r="94" spans="3:17" ht="45" customHeight="1" x14ac:dyDescent="0.25">
      <c r="C94" s="81">
        <v>88</v>
      </c>
      <c r="D94" s="170" t="str">
        <f>IF(Esp!D92="","",Esp!D92)</f>
        <v/>
      </c>
      <c r="E94" s="82" t="str">
        <f>IF($D94="","x",IF('BH (3)'!$B$5=1,COUNTIFS(Lançamentos!$H$5:$H$1004,$D94,Lançamentos!$T$5:$T$1004,E$5,Lançamentos!$V$5:$V$1004,'BH (3)'!$C$4),COUNTIFS(Lançamentos!$H$5:$H$1004,$D94,Lançamentos!$U$5:$U$1004,E$5,Lançamentos!$W$5:$W$1004,'BH (3)'!$C$4)))</f>
        <v>x</v>
      </c>
      <c r="F94" s="82" t="str">
        <f>IF($D94="","x",IF('BH (3)'!$B$5=1,COUNTIFS(Lançamentos!$H$5:$H$1004,$D94,Lançamentos!$T$5:$T$1004,F$5,Lançamentos!$V$5:$V$1004,'BH (3)'!$C$4),COUNTIFS(Lançamentos!$H$5:$H$1004,$D94,Lançamentos!$U$5:$U$1004,F$5,Lançamentos!$W$5:$W$1004,'BH (3)'!$C$4)))</f>
        <v>x</v>
      </c>
      <c r="G94" s="82" t="str">
        <f>IF($D94="","x",IF('BH (3)'!$B$5=1,COUNTIFS(Lançamentos!$H$5:$H$1004,$D94,Lançamentos!$T$5:$T$1004,G$5,Lançamentos!$V$5:$V$1004,'BH (3)'!$C$4),COUNTIFS(Lançamentos!$H$5:$H$1004,$D94,Lançamentos!$U$5:$U$1004,G$5,Lançamentos!$W$5:$W$1004,'BH (3)'!$C$4)))</f>
        <v>x</v>
      </c>
      <c r="H94" s="82" t="str">
        <f>IF($D94="","x",IF('BH (3)'!$B$5=1,COUNTIFS(Lançamentos!$H$5:$H$1004,$D94,Lançamentos!$T$5:$T$1004,H$5,Lançamentos!$V$5:$V$1004,'BH (3)'!$C$4),COUNTIFS(Lançamentos!$H$5:$H$1004,$D94,Lançamentos!$U$5:$U$1004,H$5,Lançamentos!$W$5:$W$1004,'BH (3)'!$C$4)))</f>
        <v>x</v>
      </c>
      <c r="I94" s="82" t="str">
        <f>IF($D94="","x",IF('BH (3)'!$B$5=1,COUNTIFS(Lançamentos!$H$5:$H$1004,$D94,Lançamentos!$T$5:$T$1004,I$5,Lançamentos!$V$5:$V$1004,'BH (3)'!$C$4),COUNTIFS(Lançamentos!$H$5:$H$1004,$D94,Lançamentos!$U$5:$U$1004,I$5,Lançamentos!$W$5:$W$1004,'BH (3)'!$C$4)))</f>
        <v>x</v>
      </c>
      <c r="J94" s="82" t="str">
        <f>IF($D94="","x",IF('BH (3)'!$B$5=1,COUNTIFS(Lançamentos!$H$5:$H$1004,$D94,Lançamentos!$T$5:$T$1004,J$5,Lançamentos!$V$5:$V$1004,'BH (3)'!$C$4),COUNTIFS(Lançamentos!$H$5:$H$1004,$D94,Lançamentos!$U$5:$U$1004,J$5,Lançamentos!$W$5:$W$1004,'BH (3)'!$C$4)))</f>
        <v>x</v>
      </c>
      <c r="K94" s="82" t="str">
        <f>IF($D94="","x",IF('BH (3)'!$B$5=1,COUNTIFS(Lançamentos!$H$5:$H$1004,$D94,Lançamentos!$T$5:$T$1004,K$5,Lançamentos!$V$5:$V$1004,'BH (3)'!$C$4),COUNTIFS(Lançamentos!$H$5:$H$1004,$D94,Lançamentos!$U$5:$U$1004,K$5,Lançamentos!$W$5:$W$1004,'BH (3)'!$C$4)))</f>
        <v>x</v>
      </c>
      <c r="L94" s="82" t="str">
        <f>IF($D94="","x",IF('BH (3)'!$B$5=1,COUNTIFS(Lançamentos!$H$5:$H$1004,$D94,Lançamentos!$T$5:$T$1004,L$5,Lançamentos!$V$5:$V$1004,'BH (3)'!$C$4),COUNTIFS(Lançamentos!$H$5:$H$1004,$D94,Lançamentos!$U$5:$U$1004,L$5,Lançamentos!$W$5:$W$1004,'BH (3)'!$C$4)))</f>
        <v>x</v>
      </c>
      <c r="M94" s="82" t="str">
        <f>IF($D94="","x",IF('BH (3)'!$B$5=1,COUNTIFS(Lançamentos!$H$5:$H$1004,$D94,Lançamentos!$T$5:$T$1004,M$5,Lançamentos!$V$5:$V$1004,'BH (3)'!$C$4),COUNTIFS(Lançamentos!$H$5:$H$1004,$D94,Lançamentos!$U$5:$U$1004,M$5,Lançamentos!$W$5:$W$1004,'BH (3)'!$C$4)))</f>
        <v>x</v>
      </c>
      <c r="N94" s="82" t="str">
        <f>IF($D94="","x",IF('BH (3)'!$B$5=1,COUNTIFS(Lançamentos!$H$5:$H$1004,$D94,Lançamentos!$T$5:$T$1004,N$5,Lançamentos!$V$5:$V$1004,'BH (3)'!$C$4),COUNTIFS(Lançamentos!$H$5:$H$1004,$D94,Lançamentos!$U$5:$U$1004,N$5,Lançamentos!$W$5:$W$1004,'BH (3)'!$C$4)))</f>
        <v>x</v>
      </c>
      <c r="O94" s="82" t="str">
        <f>IF($D94="","x",IF('BH (3)'!$B$5=1,COUNTIFS(Lançamentos!$H$5:$H$1004,$D94,Lançamentos!$T$5:$T$1004,O$5,Lançamentos!$V$5:$V$1004,'BH (3)'!$C$4),COUNTIFS(Lançamentos!$H$5:$H$1004,$D94,Lançamentos!$U$5:$U$1004,O$5,Lançamentos!$W$5:$W$1004,'BH (3)'!$C$4)))</f>
        <v>x</v>
      </c>
      <c r="P94" s="82" t="str">
        <f>IF($D94="","x",IF('BH (3)'!$B$5=1,COUNTIFS(Lançamentos!$H$5:$H$1004,$D94,Lançamentos!$T$5:$T$1004,P$5,Lançamentos!$V$5:$V$1004,'BH (3)'!$C$4),COUNTIFS(Lançamentos!$H$5:$H$1004,$D94,Lançamentos!$U$5:$U$1004,P$5,Lançamentos!$W$5:$W$1004,'BH (3)'!$C$4)))</f>
        <v>x</v>
      </c>
      <c r="Q94" s="171" t="str">
        <f t="shared" si="1"/>
        <v/>
      </c>
    </row>
    <row r="95" spans="3:17" ht="45" customHeight="1" x14ac:dyDescent="0.25">
      <c r="C95" s="81">
        <v>89</v>
      </c>
      <c r="D95" s="170" t="str">
        <f>IF(Esp!D93="","",Esp!D93)</f>
        <v/>
      </c>
      <c r="E95" s="82" t="str">
        <f>IF($D95="","x",IF('BH (3)'!$B$5=1,COUNTIFS(Lançamentos!$H$5:$H$1004,$D95,Lançamentos!$T$5:$T$1004,E$5,Lançamentos!$V$5:$V$1004,'BH (3)'!$C$4),COUNTIFS(Lançamentos!$H$5:$H$1004,$D95,Lançamentos!$U$5:$U$1004,E$5,Lançamentos!$W$5:$W$1004,'BH (3)'!$C$4)))</f>
        <v>x</v>
      </c>
      <c r="F95" s="82" t="str">
        <f>IF($D95="","x",IF('BH (3)'!$B$5=1,COUNTIFS(Lançamentos!$H$5:$H$1004,$D95,Lançamentos!$T$5:$T$1004,F$5,Lançamentos!$V$5:$V$1004,'BH (3)'!$C$4),COUNTIFS(Lançamentos!$H$5:$H$1004,$D95,Lançamentos!$U$5:$U$1004,F$5,Lançamentos!$W$5:$W$1004,'BH (3)'!$C$4)))</f>
        <v>x</v>
      </c>
      <c r="G95" s="82" t="str">
        <f>IF($D95="","x",IF('BH (3)'!$B$5=1,COUNTIFS(Lançamentos!$H$5:$H$1004,$D95,Lançamentos!$T$5:$T$1004,G$5,Lançamentos!$V$5:$V$1004,'BH (3)'!$C$4),COUNTIFS(Lançamentos!$H$5:$H$1004,$D95,Lançamentos!$U$5:$U$1004,G$5,Lançamentos!$W$5:$W$1004,'BH (3)'!$C$4)))</f>
        <v>x</v>
      </c>
      <c r="H95" s="82" t="str">
        <f>IF($D95="","x",IF('BH (3)'!$B$5=1,COUNTIFS(Lançamentos!$H$5:$H$1004,$D95,Lançamentos!$T$5:$T$1004,H$5,Lançamentos!$V$5:$V$1004,'BH (3)'!$C$4),COUNTIFS(Lançamentos!$H$5:$H$1004,$D95,Lançamentos!$U$5:$U$1004,H$5,Lançamentos!$W$5:$W$1004,'BH (3)'!$C$4)))</f>
        <v>x</v>
      </c>
      <c r="I95" s="82" t="str">
        <f>IF($D95="","x",IF('BH (3)'!$B$5=1,COUNTIFS(Lançamentos!$H$5:$H$1004,$D95,Lançamentos!$T$5:$T$1004,I$5,Lançamentos!$V$5:$V$1004,'BH (3)'!$C$4),COUNTIFS(Lançamentos!$H$5:$H$1004,$D95,Lançamentos!$U$5:$U$1004,I$5,Lançamentos!$W$5:$W$1004,'BH (3)'!$C$4)))</f>
        <v>x</v>
      </c>
      <c r="J95" s="82" t="str">
        <f>IF($D95="","x",IF('BH (3)'!$B$5=1,COUNTIFS(Lançamentos!$H$5:$H$1004,$D95,Lançamentos!$T$5:$T$1004,J$5,Lançamentos!$V$5:$V$1004,'BH (3)'!$C$4),COUNTIFS(Lançamentos!$H$5:$H$1004,$D95,Lançamentos!$U$5:$U$1004,J$5,Lançamentos!$W$5:$W$1004,'BH (3)'!$C$4)))</f>
        <v>x</v>
      </c>
      <c r="K95" s="82" t="str">
        <f>IF($D95="","x",IF('BH (3)'!$B$5=1,COUNTIFS(Lançamentos!$H$5:$H$1004,$D95,Lançamentos!$T$5:$T$1004,K$5,Lançamentos!$V$5:$V$1004,'BH (3)'!$C$4),COUNTIFS(Lançamentos!$H$5:$H$1004,$D95,Lançamentos!$U$5:$U$1004,K$5,Lançamentos!$W$5:$W$1004,'BH (3)'!$C$4)))</f>
        <v>x</v>
      </c>
      <c r="L95" s="82" t="str">
        <f>IF($D95="","x",IF('BH (3)'!$B$5=1,COUNTIFS(Lançamentos!$H$5:$H$1004,$D95,Lançamentos!$T$5:$T$1004,L$5,Lançamentos!$V$5:$V$1004,'BH (3)'!$C$4),COUNTIFS(Lançamentos!$H$5:$H$1004,$D95,Lançamentos!$U$5:$U$1004,L$5,Lançamentos!$W$5:$W$1004,'BH (3)'!$C$4)))</f>
        <v>x</v>
      </c>
      <c r="M95" s="82" t="str">
        <f>IF($D95="","x",IF('BH (3)'!$B$5=1,COUNTIFS(Lançamentos!$H$5:$H$1004,$D95,Lançamentos!$T$5:$T$1004,M$5,Lançamentos!$V$5:$V$1004,'BH (3)'!$C$4),COUNTIFS(Lançamentos!$H$5:$H$1004,$D95,Lançamentos!$U$5:$U$1004,M$5,Lançamentos!$W$5:$W$1004,'BH (3)'!$C$4)))</f>
        <v>x</v>
      </c>
      <c r="N95" s="82" t="str">
        <f>IF($D95="","x",IF('BH (3)'!$B$5=1,COUNTIFS(Lançamentos!$H$5:$H$1004,$D95,Lançamentos!$T$5:$T$1004,N$5,Lançamentos!$V$5:$V$1004,'BH (3)'!$C$4),COUNTIFS(Lançamentos!$H$5:$H$1004,$D95,Lançamentos!$U$5:$U$1004,N$5,Lançamentos!$W$5:$W$1004,'BH (3)'!$C$4)))</f>
        <v>x</v>
      </c>
      <c r="O95" s="82" t="str">
        <f>IF($D95="","x",IF('BH (3)'!$B$5=1,COUNTIFS(Lançamentos!$H$5:$H$1004,$D95,Lançamentos!$T$5:$T$1004,O$5,Lançamentos!$V$5:$V$1004,'BH (3)'!$C$4),COUNTIFS(Lançamentos!$H$5:$H$1004,$D95,Lançamentos!$U$5:$U$1004,O$5,Lançamentos!$W$5:$W$1004,'BH (3)'!$C$4)))</f>
        <v>x</v>
      </c>
      <c r="P95" s="82" t="str">
        <f>IF($D95="","x",IF('BH (3)'!$B$5=1,COUNTIFS(Lançamentos!$H$5:$H$1004,$D95,Lançamentos!$T$5:$T$1004,P$5,Lançamentos!$V$5:$V$1004,'BH (3)'!$C$4),COUNTIFS(Lançamentos!$H$5:$H$1004,$D95,Lançamentos!$U$5:$U$1004,P$5,Lançamentos!$W$5:$W$1004,'BH (3)'!$C$4)))</f>
        <v>x</v>
      </c>
      <c r="Q95" s="171" t="str">
        <f t="shared" si="1"/>
        <v/>
      </c>
    </row>
    <row r="96" spans="3:17" ht="45" customHeight="1" x14ac:dyDescent="0.25">
      <c r="C96" s="81">
        <v>90</v>
      </c>
      <c r="D96" s="170" t="str">
        <f>IF(Esp!D94="","",Esp!D94)</f>
        <v/>
      </c>
      <c r="E96" s="82" t="str">
        <f>IF($D96="","x",IF('BH (3)'!$B$5=1,COUNTIFS(Lançamentos!$H$5:$H$1004,$D96,Lançamentos!$T$5:$T$1004,E$5,Lançamentos!$V$5:$V$1004,'BH (3)'!$C$4),COUNTIFS(Lançamentos!$H$5:$H$1004,$D96,Lançamentos!$U$5:$U$1004,E$5,Lançamentos!$W$5:$W$1004,'BH (3)'!$C$4)))</f>
        <v>x</v>
      </c>
      <c r="F96" s="82" t="str">
        <f>IF($D96="","x",IF('BH (3)'!$B$5=1,COUNTIFS(Lançamentos!$H$5:$H$1004,$D96,Lançamentos!$T$5:$T$1004,F$5,Lançamentos!$V$5:$V$1004,'BH (3)'!$C$4),COUNTIFS(Lançamentos!$H$5:$H$1004,$D96,Lançamentos!$U$5:$U$1004,F$5,Lançamentos!$W$5:$W$1004,'BH (3)'!$C$4)))</f>
        <v>x</v>
      </c>
      <c r="G96" s="82" t="str">
        <f>IF($D96="","x",IF('BH (3)'!$B$5=1,COUNTIFS(Lançamentos!$H$5:$H$1004,$D96,Lançamentos!$T$5:$T$1004,G$5,Lançamentos!$V$5:$V$1004,'BH (3)'!$C$4),COUNTIFS(Lançamentos!$H$5:$H$1004,$D96,Lançamentos!$U$5:$U$1004,G$5,Lançamentos!$W$5:$W$1004,'BH (3)'!$C$4)))</f>
        <v>x</v>
      </c>
      <c r="H96" s="82" t="str">
        <f>IF($D96="","x",IF('BH (3)'!$B$5=1,COUNTIFS(Lançamentos!$H$5:$H$1004,$D96,Lançamentos!$T$5:$T$1004,H$5,Lançamentos!$V$5:$V$1004,'BH (3)'!$C$4),COUNTIFS(Lançamentos!$H$5:$H$1004,$D96,Lançamentos!$U$5:$U$1004,H$5,Lançamentos!$W$5:$W$1004,'BH (3)'!$C$4)))</f>
        <v>x</v>
      </c>
      <c r="I96" s="82" t="str">
        <f>IF($D96="","x",IF('BH (3)'!$B$5=1,COUNTIFS(Lançamentos!$H$5:$H$1004,$D96,Lançamentos!$T$5:$T$1004,I$5,Lançamentos!$V$5:$V$1004,'BH (3)'!$C$4),COUNTIFS(Lançamentos!$H$5:$H$1004,$D96,Lançamentos!$U$5:$U$1004,I$5,Lançamentos!$W$5:$W$1004,'BH (3)'!$C$4)))</f>
        <v>x</v>
      </c>
      <c r="J96" s="82" t="str">
        <f>IF($D96="","x",IF('BH (3)'!$B$5=1,COUNTIFS(Lançamentos!$H$5:$H$1004,$D96,Lançamentos!$T$5:$T$1004,J$5,Lançamentos!$V$5:$V$1004,'BH (3)'!$C$4),COUNTIFS(Lançamentos!$H$5:$H$1004,$D96,Lançamentos!$U$5:$U$1004,J$5,Lançamentos!$W$5:$W$1004,'BH (3)'!$C$4)))</f>
        <v>x</v>
      </c>
      <c r="K96" s="82" t="str">
        <f>IF($D96="","x",IF('BH (3)'!$B$5=1,COUNTIFS(Lançamentos!$H$5:$H$1004,$D96,Lançamentos!$T$5:$T$1004,K$5,Lançamentos!$V$5:$V$1004,'BH (3)'!$C$4),COUNTIFS(Lançamentos!$H$5:$H$1004,$D96,Lançamentos!$U$5:$U$1004,K$5,Lançamentos!$W$5:$W$1004,'BH (3)'!$C$4)))</f>
        <v>x</v>
      </c>
      <c r="L96" s="82" t="str">
        <f>IF($D96="","x",IF('BH (3)'!$B$5=1,COUNTIFS(Lançamentos!$H$5:$H$1004,$D96,Lançamentos!$T$5:$T$1004,L$5,Lançamentos!$V$5:$V$1004,'BH (3)'!$C$4),COUNTIFS(Lançamentos!$H$5:$H$1004,$D96,Lançamentos!$U$5:$U$1004,L$5,Lançamentos!$W$5:$W$1004,'BH (3)'!$C$4)))</f>
        <v>x</v>
      </c>
      <c r="M96" s="82" t="str">
        <f>IF($D96="","x",IF('BH (3)'!$B$5=1,COUNTIFS(Lançamentos!$H$5:$H$1004,$D96,Lançamentos!$T$5:$T$1004,M$5,Lançamentos!$V$5:$V$1004,'BH (3)'!$C$4),COUNTIFS(Lançamentos!$H$5:$H$1004,$D96,Lançamentos!$U$5:$U$1004,M$5,Lançamentos!$W$5:$W$1004,'BH (3)'!$C$4)))</f>
        <v>x</v>
      </c>
      <c r="N96" s="82" t="str">
        <f>IF($D96="","x",IF('BH (3)'!$B$5=1,COUNTIFS(Lançamentos!$H$5:$H$1004,$D96,Lançamentos!$T$5:$T$1004,N$5,Lançamentos!$V$5:$V$1004,'BH (3)'!$C$4),COUNTIFS(Lançamentos!$H$5:$H$1004,$D96,Lançamentos!$U$5:$U$1004,N$5,Lançamentos!$W$5:$W$1004,'BH (3)'!$C$4)))</f>
        <v>x</v>
      </c>
      <c r="O96" s="82" t="str">
        <f>IF($D96="","x",IF('BH (3)'!$B$5=1,COUNTIFS(Lançamentos!$H$5:$H$1004,$D96,Lançamentos!$T$5:$T$1004,O$5,Lançamentos!$V$5:$V$1004,'BH (3)'!$C$4),COUNTIFS(Lançamentos!$H$5:$H$1004,$D96,Lançamentos!$U$5:$U$1004,O$5,Lançamentos!$W$5:$W$1004,'BH (3)'!$C$4)))</f>
        <v>x</v>
      </c>
      <c r="P96" s="82" t="str">
        <f>IF($D96="","x",IF('BH (3)'!$B$5=1,COUNTIFS(Lançamentos!$H$5:$H$1004,$D96,Lançamentos!$T$5:$T$1004,P$5,Lançamentos!$V$5:$V$1004,'BH (3)'!$C$4),COUNTIFS(Lançamentos!$H$5:$H$1004,$D96,Lançamentos!$U$5:$U$1004,P$5,Lançamentos!$W$5:$W$1004,'BH (3)'!$C$4)))</f>
        <v>x</v>
      </c>
      <c r="Q96" s="171" t="str">
        <f t="shared" si="1"/>
        <v/>
      </c>
    </row>
    <row r="97" spans="3:17" ht="45" customHeight="1" x14ac:dyDescent="0.25">
      <c r="C97" s="81">
        <v>91</v>
      </c>
      <c r="D97" s="170" t="str">
        <f>IF(Esp!D95="","",Esp!D95)</f>
        <v/>
      </c>
      <c r="E97" s="82" t="str">
        <f>IF($D97="","x",IF('BH (3)'!$B$5=1,COUNTIFS(Lançamentos!$H$5:$H$1004,$D97,Lançamentos!$T$5:$T$1004,E$5,Lançamentos!$V$5:$V$1004,'BH (3)'!$C$4),COUNTIFS(Lançamentos!$H$5:$H$1004,$D97,Lançamentos!$U$5:$U$1004,E$5,Lançamentos!$W$5:$W$1004,'BH (3)'!$C$4)))</f>
        <v>x</v>
      </c>
      <c r="F97" s="82" t="str">
        <f>IF($D97="","x",IF('BH (3)'!$B$5=1,COUNTIFS(Lançamentos!$H$5:$H$1004,$D97,Lançamentos!$T$5:$T$1004,F$5,Lançamentos!$V$5:$V$1004,'BH (3)'!$C$4),COUNTIFS(Lançamentos!$H$5:$H$1004,$D97,Lançamentos!$U$5:$U$1004,F$5,Lançamentos!$W$5:$W$1004,'BH (3)'!$C$4)))</f>
        <v>x</v>
      </c>
      <c r="G97" s="82" t="str">
        <f>IF($D97="","x",IF('BH (3)'!$B$5=1,COUNTIFS(Lançamentos!$H$5:$H$1004,$D97,Lançamentos!$T$5:$T$1004,G$5,Lançamentos!$V$5:$V$1004,'BH (3)'!$C$4),COUNTIFS(Lançamentos!$H$5:$H$1004,$D97,Lançamentos!$U$5:$U$1004,G$5,Lançamentos!$W$5:$W$1004,'BH (3)'!$C$4)))</f>
        <v>x</v>
      </c>
      <c r="H97" s="82" t="str">
        <f>IF($D97="","x",IF('BH (3)'!$B$5=1,COUNTIFS(Lançamentos!$H$5:$H$1004,$D97,Lançamentos!$T$5:$T$1004,H$5,Lançamentos!$V$5:$V$1004,'BH (3)'!$C$4),COUNTIFS(Lançamentos!$H$5:$H$1004,$D97,Lançamentos!$U$5:$U$1004,H$5,Lançamentos!$W$5:$W$1004,'BH (3)'!$C$4)))</f>
        <v>x</v>
      </c>
      <c r="I97" s="82" t="str">
        <f>IF($D97="","x",IF('BH (3)'!$B$5=1,COUNTIFS(Lançamentos!$H$5:$H$1004,$D97,Lançamentos!$T$5:$T$1004,I$5,Lançamentos!$V$5:$V$1004,'BH (3)'!$C$4),COUNTIFS(Lançamentos!$H$5:$H$1004,$D97,Lançamentos!$U$5:$U$1004,I$5,Lançamentos!$W$5:$W$1004,'BH (3)'!$C$4)))</f>
        <v>x</v>
      </c>
      <c r="J97" s="82" t="str">
        <f>IF($D97="","x",IF('BH (3)'!$B$5=1,COUNTIFS(Lançamentos!$H$5:$H$1004,$D97,Lançamentos!$T$5:$T$1004,J$5,Lançamentos!$V$5:$V$1004,'BH (3)'!$C$4),COUNTIFS(Lançamentos!$H$5:$H$1004,$D97,Lançamentos!$U$5:$U$1004,J$5,Lançamentos!$W$5:$W$1004,'BH (3)'!$C$4)))</f>
        <v>x</v>
      </c>
      <c r="K97" s="82" t="str">
        <f>IF($D97="","x",IF('BH (3)'!$B$5=1,COUNTIFS(Lançamentos!$H$5:$H$1004,$D97,Lançamentos!$T$5:$T$1004,K$5,Lançamentos!$V$5:$V$1004,'BH (3)'!$C$4),COUNTIFS(Lançamentos!$H$5:$H$1004,$D97,Lançamentos!$U$5:$U$1004,K$5,Lançamentos!$W$5:$W$1004,'BH (3)'!$C$4)))</f>
        <v>x</v>
      </c>
      <c r="L97" s="82" t="str">
        <f>IF($D97="","x",IF('BH (3)'!$B$5=1,COUNTIFS(Lançamentos!$H$5:$H$1004,$D97,Lançamentos!$T$5:$T$1004,L$5,Lançamentos!$V$5:$V$1004,'BH (3)'!$C$4),COUNTIFS(Lançamentos!$H$5:$H$1004,$D97,Lançamentos!$U$5:$U$1004,L$5,Lançamentos!$W$5:$W$1004,'BH (3)'!$C$4)))</f>
        <v>x</v>
      </c>
      <c r="M97" s="82" t="str">
        <f>IF($D97="","x",IF('BH (3)'!$B$5=1,COUNTIFS(Lançamentos!$H$5:$H$1004,$D97,Lançamentos!$T$5:$T$1004,M$5,Lançamentos!$V$5:$V$1004,'BH (3)'!$C$4),COUNTIFS(Lançamentos!$H$5:$H$1004,$D97,Lançamentos!$U$5:$U$1004,M$5,Lançamentos!$W$5:$W$1004,'BH (3)'!$C$4)))</f>
        <v>x</v>
      </c>
      <c r="N97" s="82" t="str">
        <f>IF($D97="","x",IF('BH (3)'!$B$5=1,COUNTIFS(Lançamentos!$H$5:$H$1004,$D97,Lançamentos!$T$5:$T$1004,N$5,Lançamentos!$V$5:$V$1004,'BH (3)'!$C$4),COUNTIFS(Lançamentos!$H$5:$H$1004,$D97,Lançamentos!$U$5:$U$1004,N$5,Lançamentos!$W$5:$W$1004,'BH (3)'!$C$4)))</f>
        <v>x</v>
      </c>
      <c r="O97" s="82" t="str">
        <f>IF($D97="","x",IF('BH (3)'!$B$5=1,COUNTIFS(Lançamentos!$H$5:$H$1004,$D97,Lançamentos!$T$5:$T$1004,O$5,Lançamentos!$V$5:$V$1004,'BH (3)'!$C$4),COUNTIFS(Lançamentos!$H$5:$H$1004,$D97,Lançamentos!$U$5:$U$1004,O$5,Lançamentos!$W$5:$W$1004,'BH (3)'!$C$4)))</f>
        <v>x</v>
      </c>
      <c r="P97" s="82" t="str">
        <f>IF($D97="","x",IF('BH (3)'!$B$5=1,COUNTIFS(Lançamentos!$H$5:$H$1004,$D97,Lançamentos!$T$5:$T$1004,P$5,Lançamentos!$V$5:$V$1004,'BH (3)'!$C$4),COUNTIFS(Lançamentos!$H$5:$H$1004,$D97,Lançamentos!$U$5:$U$1004,P$5,Lançamentos!$W$5:$W$1004,'BH (3)'!$C$4)))</f>
        <v>x</v>
      </c>
      <c r="Q97" s="171" t="str">
        <f t="shared" si="1"/>
        <v/>
      </c>
    </row>
    <row r="98" spans="3:17" ht="45" customHeight="1" x14ac:dyDescent="0.25">
      <c r="C98" s="81">
        <v>92</v>
      </c>
      <c r="D98" s="170" t="str">
        <f>IF(Esp!D96="","",Esp!D96)</f>
        <v/>
      </c>
      <c r="E98" s="82" t="str">
        <f>IF($D98="","x",IF('BH (3)'!$B$5=1,COUNTIFS(Lançamentos!$H$5:$H$1004,$D98,Lançamentos!$T$5:$T$1004,E$5,Lançamentos!$V$5:$V$1004,'BH (3)'!$C$4),COUNTIFS(Lançamentos!$H$5:$H$1004,$D98,Lançamentos!$U$5:$U$1004,E$5,Lançamentos!$W$5:$W$1004,'BH (3)'!$C$4)))</f>
        <v>x</v>
      </c>
      <c r="F98" s="82" t="str">
        <f>IF($D98="","x",IF('BH (3)'!$B$5=1,COUNTIFS(Lançamentos!$H$5:$H$1004,$D98,Lançamentos!$T$5:$T$1004,F$5,Lançamentos!$V$5:$V$1004,'BH (3)'!$C$4),COUNTIFS(Lançamentos!$H$5:$H$1004,$D98,Lançamentos!$U$5:$U$1004,F$5,Lançamentos!$W$5:$W$1004,'BH (3)'!$C$4)))</f>
        <v>x</v>
      </c>
      <c r="G98" s="82" t="str">
        <f>IF($D98="","x",IF('BH (3)'!$B$5=1,COUNTIFS(Lançamentos!$H$5:$H$1004,$D98,Lançamentos!$T$5:$T$1004,G$5,Lançamentos!$V$5:$V$1004,'BH (3)'!$C$4),COUNTIFS(Lançamentos!$H$5:$H$1004,$D98,Lançamentos!$U$5:$U$1004,G$5,Lançamentos!$W$5:$W$1004,'BH (3)'!$C$4)))</f>
        <v>x</v>
      </c>
      <c r="H98" s="82" t="str">
        <f>IF($D98="","x",IF('BH (3)'!$B$5=1,COUNTIFS(Lançamentos!$H$5:$H$1004,$D98,Lançamentos!$T$5:$T$1004,H$5,Lançamentos!$V$5:$V$1004,'BH (3)'!$C$4),COUNTIFS(Lançamentos!$H$5:$H$1004,$D98,Lançamentos!$U$5:$U$1004,H$5,Lançamentos!$W$5:$W$1004,'BH (3)'!$C$4)))</f>
        <v>x</v>
      </c>
      <c r="I98" s="82" t="str">
        <f>IF($D98="","x",IF('BH (3)'!$B$5=1,COUNTIFS(Lançamentos!$H$5:$H$1004,$D98,Lançamentos!$T$5:$T$1004,I$5,Lançamentos!$V$5:$V$1004,'BH (3)'!$C$4),COUNTIFS(Lançamentos!$H$5:$H$1004,$D98,Lançamentos!$U$5:$U$1004,I$5,Lançamentos!$W$5:$W$1004,'BH (3)'!$C$4)))</f>
        <v>x</v>
      </c>
      <c r="J98" s="82" t="str">
        <f>IF($D98="","x",IF('BH (3)'!$B$5=1,COUNTIFS(Lançamentos!$H$5:$H$1004,$D98,Lançamentos!$T$5:$T$1004,J$5,Lançamentos!$V$5:$V$1004,'BH (3)'!$C$4),COUNTIFS(Lançamentos!$H$5:$H$1004,$D98,Lançamentos!$U$5:$U$1004,J$5,Lançamentos!$W$5:$W$1004,'BH (3)'!$C$4)))</f>
        <v>x</v>
      </c>
      <c r="K98" s="82" t="str">
        <f>IF($D98="","x",IF('BH (3)'!$B$5=1,COUNTIFS(Lançamentos!$H$5:$H$1004,$D98,Lançamentos!$T$5:$T$1004,K$5,Lançamentos!$V$5:$V$1004,'BH (3)'!$C$4),COUNTIFS(Lançamentos!$H$5:$H$1004,$D98,Lançamentos!$U$5:$U$1004,K$5,Lançamentos!$W$5:$W$1004,'BH (3)'!$C$4)))</f>
        <v>x</v>
      </c>
      <c r="L98" s="82" t="str">
        <f>IF($D98="","x",IF('BH (3)'!$B$5=1,COUNTIFS(Lançamentos!$H$5:$H$1004,$D98,Lançamentos!$T$5:$T$1004,L$5,Lançamentos!$V$5:$V$1004,'BH (3)'!$C$4),COUNTIFS(Lançamentos!$H$5:$H$1004,$D98,Lançamentos!$U$5:$U$1004,L$5,Lançamentos!$W$5:$W$1004,'BH (3)'!$C$4)))</f>
        <v>x</v>
      </c>
      <c r="M98" s="82" t="str">
        <f>IF($D98="","x",IF('BH (3)'!$B$5=1,COUNTIFS(Lançamentos!$H$5:$H$1004,$D98,Lançamentos!$T$5:$T$1004,M$5,Lançamentos!$V$5:$V$1004,'BH (3)'!$C$4),COUNTIFS(Lançamentos!$H$5:$H$1004,$D98,Lançamentos!$U$5:$U$1004,M$5,Lançamentos!$W$5:$W$1004,'BH (3)'!$C$4)))</f>
        <v>x</v>
      </c>
      <c r="N98" s="82" t="str">
        <f>IF($D98="","x",IF('BH (3)'!$B$5=1,COUNTIFS(Lançamentos!$H$5:$H$1004,$D98,Lançamentos!$T$5:$T$1004,N$5,Lançamentos!$V$5:$V$1004,'BH (3)'!$C$4),COUNTIFS(Lançamentos!$H$5:$H$1004,$D98,Lançamentos!$U$5:$U$1004,N$5,Lançamentos!$W$5:$W$1004,'BH (3)'!$C$4)))</f>
        <v>x</v>
      </c>
      <c r="O98" s="82" t="str">
        <f>IF($D98="","x",IF('BH (3)'!$B$5=1,COUNTIFS(Lançamentos!$H$5:$H$1004,$D98,Lançamentos!$T$5:$T$1004,O$5,Lançamentos!$V$5:$V$1004,'BH (3)'!$C$4),COUNTIFS(Lançamentos!$H$5:$H$1004,$D98,Lançamentos!$U$5:$U$1004,O$5,Lançamentos!$W$5:$W$1004,'BH (3)'!$C$4)))</f>
        <v>x</v>
      </c>
      <c r="P98" s="82" t="str">
        <f>IF($D98="","x",IF('BH (3)'!$B$5=1,COUNTIFS(Lançamentos!$H$5:$H$1004,$D98,Lançamentos!$T$5:$T$1004,P$5,Lançamentos!$V$5:$V$1004,'BH (3)'!$C$4),COUNTIFS(Lançamentos!$H$5:$H$1004,$D98,Lançamentos!$U$5:$U$1004,P$5,Lançamentos!$W$5:$W$1004,'BH (3)'!$C$4)))</f>
        <v>x</v>
      </c>
      <c r="Q98" s="171" t="str">
        <f t="shared" si="1"/>
        <v/>
      </c>
    </row>
    <row r="99" spans="3:17" ht="45" customHeight="1" x14ac:dyDescent="0.25">
      <c r="C99" s="81">
        <v>93</v>
      </c>
      <c r="D99" s="170" t="str">
        <f>IF(Esp!D97="","",Esp!D97)</f>
        <v/>
      </c>
      <c r="E99" s="82" t="str">
        <f>IF($D99="","x",IF('BH (3)'!$B$5=1,COUNTIFS(Lançamentos!$H$5:$H$1004,$D99,Lançamentos!$T$5:$T$1004,E$5,Lançamentos!$V$5:$V$1004,'BH (3)'!$C$4),COUNTIFS(Lançamentos!$H$5:$H$1004,$D99,Lançamentos!$U$5:$U$1004,E$5,Lançamentos!$W$5:$W$1004,'BH (3)'!$C$4)))</f>
        <v>x</v>
      </c>
      <c r="F99" s="82" t="str">
        <f>IF($D99="","x",IF('BH (3)'!$B$5=1,COUNTIFS(Lançamentos!$H$5:$H$1004,$D99,Lançamentos!$T$5:$T$1004,F$5,Lançamentos!$V$5:$V$1004,'BH (3)'!$C$4),COUNTIFS(Lançamentos!$H$5:$H$1004,$D99,Lançamentos!$U$5:$U$1004,F$5,Lançamentos!$W$5:$W$1004,'BH (3)'!$C$4)))</f>
        <v>x</v>
      </c>
      <c r="G99" s="82" t="str">
        <f>IF($D99="","x",IF('BH (3)'!$B$5=1,COUNTIFS(Lançamentos!$H$5:$H$1004,$D99,Lançamentos!$T$5:$T$1004,G$5,Lançamentos!$V$5:$V$1004,'BH (3)'!$C$4),COUNTIFS(Lançamentos!$H$5:$H$1004,$D99,Lançamentos!$U$5:$U$1004,G$5,Lançamentos!$W$5:$W$1004,'BH (3)'!$C$4)))</f>
        <v>x</v>
      </c>
      <c r="H99" s="82" t="str">
        <f>IF($D99="","x",IF('BH (3)'!$B$5=1,COUNTIFS(Lançamentos!$H$5:$H$1004,$D99,Lançamentos!$T$5:$T$1004,H$5,Lançamentos!$V$5:$V$1004,'BH (3)'!$C$4),COUNTIFS(Lançamentos!$H$5:$H$1004,$D99,Lançamentos!$U$5:$U$1004,H$5,Lançamentos!$W$5:$W$1004,'BH (3)'!$C$4)))</f>
        <v>x</v>
      </c>
      <c r="I99" s="82" t="str">
        <f>IF($D99="","x",IF('BH (3)'!$B$5=1,COUNTIFS(Lançamentos!$H$5:$H$1004,$D99,Lançamentos!$T$5:$T$1004,I$5,Lançamentos!$V$5:$V$1004,'BH (3)'!$C$4),COUNTIFS(Lançamentos!$H$5:$H$1004,$D99,Lançamentos!$U$5:$U$1004,I$5,Lançamentos!$W$5:$W$1004,'BH (3)'!$C$4)))</f>
        <v>x</v>
      </c>
      <c r="J99" s="82" t="str">
        <f>IF($D99="","x",IF('BH (3)'!$B$5=1,COUNTIFS(Lançamentos!$H$5:$H$1004,$D99,Lançamentos!$T$5:$T$1004,J$5,Lançamentos!$V$5:$V$1004,'BH (3)'!$C$4),COUNTIFS(Lançamentos!$H$5:$H$1004,$D99,Lançamentos!$U$5:$U$1004,J$5,Lançamentos!$W$5:$W$1004,'BH (3)'!$C$4)))</f>
        <v>x</v>
      </c>
      <c r="K99" s="82" t="str">
        <f>IF($D99="","x",IF('BH (3)'!$B$5=1,COUNTIFS(Lançamentos!$H$5:$H$1004,$D99,Lançamentos!$T$5:$T$1004,K$5,Lançamentos!$V$5:$V$1004,'BH (3)'!$C$4),COUNTIFS(Lançamentos!$H$5:$H$1004,$D99,Lançamentos!$U$5:$U$1004,K$5,Lançamentos!$W$5:$W$1004,'BH (3)'!$C$4)))</f>
        <v>x</v>
      </c>
      <c r="L99" s="82" t="str">
        <f>IF($D99="","x",IF('BH (3)'!$B$5=1,COUNTIFS(Lançamentos!$H$5:$H$1004,$D99,Lançamentos!$T$5:$T$1004,L$5,Lançamentos!$V$5:$V$1004,'BH (3)'!$C$4),COUNTIFS(Lançamentos!$H$5:$H$1004,$D99,Lançamentos!$U$5:$U$1004,L$5,Lançamentos!$W$5:$W$1004,'BH (3)'!$C$4)))</f>
        <v>x</v>
      </c>
      <c r="M99" s="82" t="str">
        <f>IF($D99="","x",IF('BH (3)'!$B$5=1,COUNTIFS(Lançamentos!$H$5:$H$1004,$D99,Lançamentos!$T$5:$T$1004,M$5,Lançamentos!$V$5:$V$1004,'BH (3)'!$C$4),COUNTIFS(Lançamentos!$H$5:$H$1004,$D99,Lançamentos!$U$5:$U$1004,M$5,Lançamentos!$W$5:$W$1004,'BH (3)'!$C$4)))</f>
        <v>x</v>
      </c>
      <c r="N99" s="82" t="str">
        <f>IF($D99="","x",IF('BH (3)'!$B$5=1,COUNTIFS(Lançamentos!$H$5:$H$1004,$D99,Lançamentos!$T$5:$T$1004,N$5,Lançamentos!$V$5:$V$1004,'BH (3)'!$C$4),COUNTIFS(Lançamentos!$H$5:$H$1004,$D99,Lançamentos!$U$5:$U$1004,N$5,Lançamentos!$W$5:$W$1004,'BH (3)'!$C$4)))</f>
        <v>x</v>
      </c>
      <c r="O99" s="82" t="str">
        <f>IF($D99="","x",IF('BH (3)'!$B$5=1,COUNTIFS(Lançamentos!$H$5:$H$1004,$D99,Lançamentos!$T$5:$T$1004,O$5,Lançamentos!$V$5:$V$1004,'BH (3)'!$C$4),COUNTIFS(Lançamentos!$H$5:$H$1004,$D99,Lançamentos!$U$5:$U$1004,O$5,Lançamentos!$W$5:$W$1004,'BH (3)'!$C$4)))</f>
        <v>x</v>
      </c>
      <c r="P99" s="82" t="str">
        <f>IF($D99="","x",IF('BH (3)'!$B$5=1,COUNTIFS(Lançamentos!$H$5:$H$1004,$D99,Lançamentos!$T$5:$T$1004,P$5,Lançamentos!$V$5:$V$1004,'BH (3)'!$C$4),COUNTIFS(Lançamentos!$H$5:$H$1004,$D99,Lançamentos!$U$5:$U$1004,P$5,Lançamentos!$W$5:$W$1004,'BH (3)'!$C$4)))</f>
        <v>x</v>
      </c>
      <c r="Q99" s="171" t="str">
        <f t="shared" si="1"/>
        <v/>
      </c>
    </row>
    <row r="100" spans="3:17" ht="45" customHeight="1" x14ac:dyDescent="0.25">
      <c r="C100" s="81">
        <v>94</v>
      </c>
      <c r="D100" s="170" t="str">
        <f>IF(Esp!D98="","",Esp!D98)</f>
        <v/>
      </c>
      <c r="E100" s="82" t="str">
        <f>IF($D100="","x",IF('BH (3)'!$B$5=1,COUNTIFS(Lançamentos!$H$5:$H$1004,$D100,Lançamentos!$T$5:$T$1004,E$5,Lançamentos!$V$5:$V$1004,'BH (3)'!$C$4),COUNTIFS(Lançamentos!$H$5:$H$1004,$D100,Lançamentos!$U$5:$U$1004,E$5,Lançamentos!$W$5:$W$1004,'BH (3)'!$C$4)))</f>
        <v>x</v>
      </c>
      <c r="F100" s="82" t="str">
        <f>IF($D100="","x",IF('BH (3)'!$B$5=1,COUNTIFS(Lançamentos!$H$5:$H$1004,$D100,Lançamentos!$T$5:$T$1004,F$5,Lançamentos!$V$5:$V$1004,'BH (3)'!$C$4),COUNTIFS(Lançamentos!$H$5:$H$1004,$D100,Lançamentos!$U$5:$U$1004,F$5,Lançamentos!$W$5:$W$1004,'BH (3)'!$C$4)))</f>
        <v>x</v>
      </c>
      <c r="G100" s="82" t="str">
        <f>IF($D100="","x",IF('BH (3)'!$B$5=1,COUNTIFS(Lançamentos!$H$5:$H$1004,$D100,Lançamentos!$T$5:$T$1004,G$5,Lançamentos!$V$5:$V$1004,'BH (3)'!$C$4),COUNTIFS(Lançamentos!$H$5:$H$1004,$D100,Lançamentos!$U$5:$U$1004,G$5,Lançamentos!$W$5:$W$1004,'BH (3)'!$C$4)))</f>
        <v>x</v>
      </c>
      <c r="H100" s="82" t="str">
        <f>IF($D100="","x",IF('BH (3)'!$B$5=1,COUNTIFS(Lançamentos!$H$5:$H$1004,$D100,Lançamentos!$T$5:$T$1004,H$5,Lançamentos!$V$5:$V$1004,'BH (3)'!$C$4),COUNTIFS(Lançamentos!$H$5:$H$1004,$D100,Lançamentos!$U$5:$U$1004,H$5,Lançamentos!$W$5:$W$1004,'BH (3)'!$C$4)))</f>
        <v>x</v>
      </c>
      <c r="I100" s="82" t="str">
        <f>IF($D100="","x",IF('BH (3)'!$B$5=1,COUNTIFS(Lançamentos!$H$5:$H$1004,$D100,Lançamentos!$T$5:$T$1004,I$5,Lançamentos!$V$5:$V$1004,'BH (3)'!$C$4),COUNTIFS(Lançamentos!$H$5:$H$1004,$D100,Lançamentos!$U$5:$U$1004,I$5,Lançamentos!$W$5:$W$1004,'BH (3)'!$C$4)))</f>
        <v>x</v>
      </c>
      <c r="J100" s="82" t="str">
        <f>IF($D100="","x",IF('BH (3)'!$B$5=1,COUNTIFS(Lançamentos!$H$5:$H$1004,$D100,Lançamentos!$T$5:$T$1004,J$5,Lançamentos!$V$5:$V$1004,'BH (3)'!$C$4),COUNTIFS(Lançamentos!$H$5:$H$1004,$D100,Lançamentos!$U$5:$U$1004,J$5,Lançamentos!$W$5:$W$1004,'BH (3)'!$C$4)))</f>
        <v>x</v>
      </c>
      <c r="K100" s="82" t="str">
        <f>IF($D100="","x",IF('BH (3)'!$B$5=1,COUNTIFS(Lançamentos!$H$5:$H$1004,$D100,Lançamentos!$T$5:$T$1004,K$5,Lançamentos!$V$5:$V$1004,'BH (3)'!$C$4),COUNTIFS(Lançamentos!$H$5:$H$1004,$D100,Lançamentos!$U$5:$U$1004,K$5,Lançamentos!$W$5:$W$1004,'BH (3)'!$C$4)))</f>
        <v>x</v>
      </c>
      <c r="L100" s="82" t="str">
        <f>IF($D100="","x",IF('BH (3)'!$B$5=1,COUNTIFS(Lançamentos!$H$5:$H$1004,$D100,Lançamentos!$T$5:$T$1004,L$5,Lançamentos!$V$5:$V$1004,'BH (3)'!$C$4),COUNTIFS(Lançamentos!$H$5:$H$1004,$D100,Lançamentos!$U$5:$U$1004,L$5,Lançamentos!$W$5:$W$1004,'BH (3)'!$C$4)))</f>
        <v>x</v>
      </c>
      <c r="M100" s="82" t="str">
        <f>IF($D100="","x",IF('BH (3)'!$B$5=1,COUNTIFS(Lançamentos!$H$5:$H$1004,$D100,Lançamentos!$T$5:$T$1004,M$5,Lançamentos!$V$5:$V$1004,'BH (3)'!$C$4),COUNTIFS(Lançamentos!$H$5:$H$1004,$D100,Lançamentos!$U$5:$U$1004,M$5,Lançamentos!$W$5:$W$1004,'BH (3)'!$C$4)))</f>
        <v>x</v>
      </c>
      <c r="N100" s="82" t="str">
        <f>IF($D100="","x",IF('BH (3)'!$B$5=1,COUNTIFS(Lançamentos!$H$5:$H$1004,$D100,Lançamentos!$T$5:$T$1004,N$5,Lançamentos!$V$5:$V$1004,'BH (3)'!$C$4),COUNTIFS(Lançamentos!$H$5:$H$1004,$D100,Lançamentos!$U$5:$U$1004,N$5,Lançamentos!$W$5:$W$1004,'BH (3)'!$C$4)))</f>
        <v>x</v>
      </c>
      <c r="O100" s="82" t="str">
        <f>IF($D100="","x",IF('BH (3)'!$B$5=1,COUNTIFS(Lançamentos!$H$5:$H$1004,$D100,Lançamentos!$T$5:$T$1004,O$5,Lançamentos!$V$5:$V$1004,'BH (3)'!$C$4),COUNTIFS(Lançamentos!$H$5:$H$1004,$D100,Lançamentos!$U$5:$U$1004,O$5,Lançamentos!$W$5:$W$1004,'BH (3)'!$C$4)))</f>
        <v>x</v>
      </c>
      <c r="P100" s="82" t="str">
        <f>IF($D100="","x",IF('BH (3)'!$B$5=1,COUNTIFS(Lançamentos!$H$5:$H$1004,$D100,Lançamentos!$T$5:$T$1004,P$5,Lançamentos!$V$5:$V$1004,'BH (3)'!$C$4),COUNTIFS(Lançamentos!$H$5:$H$1004,$D100,Lançamentos!$U$5:$U$1004,P$5,Lançamentos!$W$5:$W$1004,'BH (3)'!$C$4)))</f>
        <v>x</v>
      </c>
      <c r="Q100" s="171" t="str">
        <f t="shared" si="1"/>
        <v/>
      </c>
    </row>
    <row r="101" spans="3:17" ht="45" customHeight="1" x14ac:dyDescent="0.25">
      <c r="C101" s="81">
        <v>95</v>
      </c>
      <c r="D101" s="170" t="str">
        <f>IF(Esp!D99="","",Esp!D99)</f>
        <v/>
      </c>
      <c r="E101" s="82" t="str">
        <f>IF($D101="","x",IF('BH (3)'!$B$5=1,COUNTIFS(Lançamentos!$H$5:$H$1004,$D101,Lançamentos!$T$5:$T$1004,E$5,Lançamentos!$V$5:$V$1004,'BH (3)'!$C$4),COUNTIFS(Lançamentos!$H$5:$H$1004,$D101,Lançamentos!$U$5:$U$1004,E$5,Lançamentos!$W$5:$W$1004,'BH (3)'!$C$4)))</f>
        <v>x</v>
      </c>
      <c r="F101" s="82" t="str">
        <f>IF($D101="","x",IF('BH (3)'!$B$5=1,COUNTIFS(Lançamentos!$H$5:$H$1004,$D101,Lançamentos!$T$5:$T$1004,F$5,Lançamentos!$V$5:$V$1004,'BH (3)'!$C$4),COUNTIFS(Lançamentos!$H$5:$H$1004,$D101,Lançamentos!$U$5:$U$1004,F$5,Lançamentos!$W$5:$W$1004,'BH (3)'!$C$4)))</f>
        <v>x</v>
      </c>
      <c r="G101" s="82" t="str">
        <f>IF($D101="","x",IF('BH (3)'!$B$5=1,COUNTIFS(Lançamentos!$H$5:$H$1004,$D101,Lançamentos!$T$5:$T$1004,G$5,Lançamentos!$V$5:$V$1004,'BH (3)'!$C$4),COUNTIFS(Lançamentos!$H$5:$H$1004,$D101,Lançamentos!$U$5:$U$1004,G$5,Lançamentos!$W$5:$W$1004,'BH (3)'!$C$4)))</f>
        <v>x</v>
      </c>
      <c r="H101" s="82" t="str">
        <f>IF($D101="","x",IF('BH (3)'!$B$5=1,COUNTIFS(Lançamentos!$H$5:$H$1004,$D101,Lançamentos!$T$5:$T$1004,H$5,Lançamentos!$V$5:$V$1004,'BH (3)'!$C$4),COUNTIFS(Lançamentos!$H$5:$H$1004,$D101,Lançamentos!$U$5:$U$1004,H$5,Lançamentos!$W$5:$W$1004,'BH (3)'!$C$4)))</f>
        <v>x</v>
      </c>
      <c r="I101" s="82" t="str">
        <f>IF($D101="","x",IF('BH (3)'!$B$5=1,COUNTIFS(Lançamentos!$H$5:$H$1004,$D101,Lançamentos!$T$5:$T$1004,I$5,Lançamentos!$V$5:$V$1004,'BH (3)'!$C$4),COUNTIFS(Lançamentos!$H$5:$H$1004,$D101,Lançamentos!$U$5:$U$1004,I$5,Lançamentos!$W$5:$W$1004,'BH (3)'!$C$4)))</f>
        <v>x</v>
      </c>
      <c r="J101" s="82" t="str">
        <f>IF($D101="","x",IF('BH (3)'!$B$5=1,COUNTIFS(Lançamentos!$H$5:$H$1004,$D101,Lançamentos!$T$5:$T$1004,J$5,Lançamentos!$V$5:$V$1004,'BH (3)'!$C$4),COUNTIFS(Lançamentos!$H$5:$H$1004,$D101,Lançamentos!$U$5:$U$1004,J$5,Lançamentos!$W$5:$W$1004,'BH (3)'!$C$4)))</f>
        <v>x</v>
      </c>
      <c r="K101" s="82" t="str">
        <f>IF($D101="","x",IF('BH (3)'!$B$5=1,COUNTIFS(Lançamentos!$H$5:$H$1004,$D101,Lançamentos!$T$5:$T$1004,K$5,Lançamentos!$V$5:$V$1004,'BH (3)'!$C$4),COUNTIFS(Lançamentos!$H$5:$H$1004,$D101,Lançamentos!$U$5:$U$1004,K$5,Lançamentos!$W$5:$W$1004,'BH (3)'!$C$4)))</f>
        <v>x</v>
      </c>
      <c r="L101" s="82" t="str">
        <f>IF($D101="","x",IF('BH (3)'!$B$5=1,COUNTIFS(Lançamentos!$H$5:$H$1004,$D101,Lançamentos!$T$5:$T$1004,L$5,Lançamentos!$V$5:$V$1004,'BH (3)'!$C$4),COUNTIFS(Lançamentos!$H$5:$H$1004,$D101,Lançamentos!$U$5:$U$1004,L$5,Lançamentos!$W$5:$W$1004,'BH (3)'!$C$4)))</f>
        <v>x</v>
      </c>
      <c r="M101" s="82" t="str">
        <f>IF($D101="","x",IF('BH (3)'!$B$5=1,COUNTIFS(Lançamentos!$H$5:$H$1004,$D101,Lançamentos!$T$5:$T$1004,M$5,Lançamentos!$V$5:$V$1004,'BH (3)'!$C$4),COUNTIFS(Lançamentos!$H$5:$H$1004,$D101,Lançamentos!$U$5:$U$1004,M$5,Lançamentos!$W$5:$W$1004,'BH (3)'!$C$4)))</f>
        <v>x</v>
      </c>
      <c r="N101" s="82" t="str">
        <f>IF($D101="","x",IF('BH (3)'!$B$5=1,COUNTIFS(Lançamentos!$H$5:$H$1004,$D101,Lançamentos!$T$5:$T$1004,N$5,Lançamentos!$V$5:$V$1004,'BH (3)'!$C$4),COUNTIFS(Lançamentos!$H$5:$H$1004,$D101,Lançamentos!$U$5:$U$1004,N$5,Lançamentos!$W$5:$W$1004,'BH (3)'!$C$4)))</f>
        <v>x</v>
      </c>
      <c r="O101" s="82" t="str">
        <f>IF($D101="","x",IF('BH (3)'!$B$5=1,COUNTIFS(Lançamentos!$H$5:$H$1004,$D101,Lançamentos!$T$5:$T$1004,O$5,Lançamentos!$V$5:$V$1004,'BH (3)'!$C$4),COUNTIFS(Lançamentos!$H$5:$H$1004,$D101,Lançamentos!$U$5:$U$1004,O$5,Lançamentos!$W$5:$W$1004,'BH (3)'!$C$4)))</f>
        <v>x</v>
      </c>
      <c r="P101" s="82" t="str">
        <f>IF($D101="","x",IF('BH (3)'!$B$5=1,COUNTIFS(Lançamentos!$H$5:$H$1004,$D101,Lançamentos!$T$5:$T$1004,P$5,Lançamentos!$V$5:$V$1004,'BH (3)'!$C$4),COUNTIFS(Lançamentos!$H$5:$H$1004,$D101,Lançamentos!$U$5:$U$1004,P$5,Lançamentos!$W$5:$W$1004,'BH (3)'!$C$4)))</f>
        <v>x</v>
      </c>
      <c r="Q101" s="171" t="str">
        <f t="shared" si="1"/>
        <v/>
      </c>
    </row>
    <row r="102" spans="3:17" ht="45" customHeight="1" x14ac:dyDescent="0.25">
      <c r="C102" s="81">
        <v>96</v>
      </c>
      <c r="D102" s="170" t="str">
        <f>IF(Esp!D100="","",Esp!D100)</f>
        <v/>
      </c>
      <c r="E102" s="82" t="str">
        <f>IF($D102="","x",IF('BH (3)'!$B$5=1,COUNTIFS(Lançamentos!$H$5:$H$1004,$D102,Lançamentos!$T$5:$T$1004,E$5,Lançamentos!$V$5:$V$1004,'BH (3)'!$C$4),COUNTIFS(Lançamentos!$H$5:$H$1004,$D102,Lançamentos!$U$5:$U$1004,E$5,Lançamentos!$W$5:$W$1004,'BH (3)'!$C$4)))</f>
        <v>x</v>
      </c>
      <c r="F102" s="82" t="str">
        <f>IF($D102="","x",IF('BH (3)'!$B$5=1,COUNTIFS(Lançamentos!$H$5:$H$1004,$D102,Lançamentos!$T$5:$T$1004,F$5,Lançamentos!$V$5:$V$1004,'BH (3)'!$C$4),COUNTIFS(Lançamentos!$H$5:$H$1004,$D102,Lançamentos!$U$5:$U$1004,F$5,Lançamentos!$W$5:$W$1004,'BH (3)'!$C$4)))</f>
        <v>x</v>
      </c>
      <c r="G102" s="82" t="str">
        <f>IF($D102="","x",IF('BH (3)'!$B$5=1,COUNTIFS(Lançamentos!$H$5:$H$1004,$D102,Lançamentos!$T$5:$T$1004,G$5,Lançamentos!$V$5:$V$1004,'BH (3)'!$C$4),COUNTIFS(Lançamentos!$H$5:$H$1004,$D102,Lançamentos!$U$5:$U$1004,G$5,Lançamentos!$W$5:$W$1004,'BH (3)'!$C$4)))</f>
        <v>x</v>
      </c>
      <c r="H102" s="82" t="str">
        <f>IF($D102="","x",IF('BH (3)'!$B$5=1,COUNTIFS(Lançamentos!$H$5:$H$1004,$D102,Lançamentos!$T$5:$T$1004,H$5,Lançamentos!$V$5:$V$1004,'BH (3)'!$C$4),COUNTIFS(Lançamentos!$H$5:$H$1004,$D102,Lançamentos!$U$5:$U$1004,H$5,Lançamentos!$W$5:$W$1004,'BH (3)'!$C$4)))</f>
        <v>x</v>
      </c>
      <c r="I102" s="82" t="str">
        <f>IF($D102="","x",IF('BH (3)'!$B$5=1,COUNTIFS(Lançamentos!$H$5:$H$1004,$D102,Lançamentos!$T$5:$T$1004,I$5,Lançamentos!$V$5:$V$1004,'BH (3)'!$C$4),COUNTIFS(Lançamentos!$H$5:$H$1004,$D102,Lançamentos!$U$5:$U$1004,I$5,Lançamentos!$W$5:$W$1004,'BH (3)'!$C$4)))</f>
        <v>x</v>
      </c>
      <c r="J102" s="82" t="str">
        <f>IF($D102="","x",IF('BH (3)'!$B$5=1,COUNTIFS(Lançamentos!$H$5:$H$1004,$D102,Lançamentos!$T$5:$T$1004,J$5,Lançamentos!$V$5:$V$1004,'BH (3)'!$C$4),COUNTIFS(Lançamentos!$H$5:$H$1004,$D102,Lançamentos!$U$5:$U$1004,J$5,Lançamentos!$W$5:$W$1004,'BH (3)'!$C$4)))</f>
        <v>x</v>
      </c>
      <c r="K102" s="82" t="str">
        <f>IF($D102="","x",IF('BH (3)'!$B$5=1,COUNTIFS(Lançamentos!$H$5:$H$1004,$D102,Lançamentos!$T$5:$T$1004,K$5,Lançamentos!$V$5:$V$1004,'BH (3)'!$C$4),COUNTIFS(Lançamentos!$H$5:$H$1004,$D102,Lançamentos!$U$5:$U$1004,K$5,Lançamentos!$W$5:$W$1004,'BH (3)'!$C$4)))</f>
        <v>x</v>
      </c>
      <c r="L102" s="82" t="str">
        <f>IF($D102="","x",IF('BH (3)'!$B$5=1,COUNTIFS(Lançamentos!$H$5:$H$1004,$D102,Lançamentos!$T$5:$T$1004,L$5,Lançamentos!$V$5:$V$1004,'BH (3)'!$C$4),COUNTIFS(Lançamentos!$H$5:$H$1004,$D102,Lançamentos!$U$5:$U$1004,L$5,Lançamentos!$W$5:$W$1004,'BH (3)'!$C$4)))</f>
        <v>x</v>
      </c>
      <c r="M102" s="82" t="str">
        <f>IF($D102="","x",IF('BH (3)'!$B$5=1,COUNTIFS(Lançamentos!$H$5:$H$1004,$D102,Lançamentos!$T$5:$T$1004,M$5,Lançamentos!$V$5:$V$1004,'BH (3)'!$C$4),COUNTIFS(Lançamentos!$H$5:$H$1004,$D102,Lançamentos!$U$5:$U$1004,M$5,Lançamentos!$W$5:$W$1004,'BH (3)'!$C$4)))</f>
        <v>x</v>
      </c>
      <c r="N102" s="82" t="str">
        <f>IF($D102="","x",IF('BH (3)'!$B$5=1,COUNTIFS(Lançamentos!$H$5:$H$1004,$D102,Lançamentos!$T$5:$T$1004,N$5,Lançamentos!$V$5:$V$1004,'BH (3)'!$C$4),COUNTIFS(Lançamentos!$H$5:$H$1004,$D102,Lançamentos!$U$5:$U$1004,N$5,Lançamentos!$W$5:$W$1004,'BH (3)'!$C$4)))</f>
        <v>x</v>
      </c>
      <c r="O102" s="82" t="str">
        <f>IF($D102="","x",IF('BH (3)'!$B$5=1,COUNTIFS(Lançamentos!$H$5:$H$1004,$D102,Lançamentos!$T$5:$T$1004,O$5,Lançamentos!$V$5:$V$1004,'BH (3)'!$C$4),COUNTIFS(Lançamentos!$H$5:$H$1004,$D102,Lançamentos!$U$5:$U$1004,O$5,Lançamentos!$W$5:$W$1004,'BH (3)'!$C$4)))</f>
        <v>x</v>
      </c>
      <c r="P102" s="82" t="str">
        <f>IF($D102="","x",IF('BH (3)'!$B$5=1,COUNTIFS(Lançamentos!$H$5:$H$1004,$D102,Lançamentos!$T$5:$T$1004,P$5,Lançamentos!$V$5:$V$1004,'BH (3)'!$C$4),COUNTIFS(Lançamentos!$H$5:$H$1004,$D102,Lançamentos!$U$5:$U$1004,P$5,Lançamentos!$W$5:$W$1004,'BH (3)'!$C$4)))</f>
        <v>x</v>
      </c>
      <c r="Q102" s="171" t="str">
        <f t="shared" si="1"/>
        <v/>
      </c>
    </row>
    <row r="103" spans="3:17" ht="45" customHeight="1" x14ac:dyDescent="0.25">
      <c r="C103" s="81">
        <v>97</v>
      </c>
      <c r="D103" s="170" t="str">
        <f>IF(Esp!D101="","",Esp!D101)</f>
        <v/>
      </c>
      <c r="E103" s="82" t="str">
        <f>IF($D103="","x",IF('BH (3)'!$B$5=1,COUNTIFS(Lançamentos!$H$5:$H$1004,$D103,Lançamentos!$T$5:$T$1004,E$5,Lançamentos!$V$5:$V$1004,'BH (3)'!$C$4),COUNTIFS(Lançamentos!$H$5:$H$1004,$D103,Lançamentos!$U$5:$U$1004,E$5,Lançamentos!$W$5:$W$1004,'BH (3)'!$C$4)))</f>
        <v>x</v>
      </c>
      <c r="F103" s="82" t="str">
        <f>IF($D103="","x",IF('BH (3)'!$B$5=1,COUNTIFS(Lançamentos!$H$5:$H$1004,$D103,Lançamentos!$T$5:$T$1004,F$5,Lançamentos!$V$5:$V$1004,'BH (3)'!$C$4),COUNTIFS(Lançamentos!$H$5:$H$1004,$D103,Lançamentos!$U$5:$U$1004,F$5,Lançamentos!$W$5:$W$1004,'BH (3)'!$C$4)))</f>
        <v>x</v>
      </c>
      <c r="G103" s="82" t="str">
        <f>IF($D103="","x",IF('BH (3)'!$B$5=1,COUNTIFS(Lançamentos!$H$5:$H$1004,$D103,Lançamentos!$T$5:$T$1004,G$5,Lançamentos!$V$5:$V$1004,'BH (3)'!$C$4),COUNTIFS(Lançamentos!$H$5:$H$1004,$D103,Lançamentos!$U$5:$U$1004,G$5,Lançamentos!$W$5:$W$1004,'BH (3)'!$C$4)))</f>
        <v>x</v>
      </c>
      <c r="H103" s="82" t="str">
        <f>IF($D103="","x",IF('BH (3)'!$B$5=1,COUNTIFS(Lançamentos!$H$5:$H$1004,$D103,Lançamentos!$T$5:$T$1004,H$5,Lançamentos!$V$5:$V$1004,'BH (3)'!$C$4),COUNTIFS(Lançamentos!$H$5:$H$1004,$D103,Lançamentos!$U$5:$U$1004,H$5,Lançamentos!$W$5:$W$1004,'BH (3)'!$C$4)))</f>
        <v>x</v>
      </c>
      <c r="I103" s="82" t="str">
        <f>IF($D103="","x",IF('BH (3)'!$B$5=1,COUNTIFS(Lançamentos!$H$5:$H$1004,$D103,Lançamentos!$T$5:$T$1004,I$5,Lançamentos!$V$5:$V$1004,'BH (3)'!$C$4),COUNTIFS(Lançamentos!$H$5:$H$1004,$D103,Lançamentos!$U$5:$U$1004,I$5,Lançamentos!$W$5:$W$1004,'BH (3)'!$C$4)))</f>
        <v>x</v>
      </c>
      <c r="J103" s="82" t="str">
        <f>IF($D103="","x",IF('BH (3)'!$B$5=1,COUNTIFS(Lançamentos!$H$5:$H$1004,$D103,Lançamentos!$T$5:$T$1004,J$5,Lançamentos!$V$5:$V$1004,'BH (3)'!$C$4),COUNTIFS(Lançamentos!$H$5:$H$1004,$D103,Lançamentos!$U$5:$U$1004,J$5,Lançamentos!$W$5:$W$1004,'BH (3)'!$C$4)))</f>
        <v>x</v>
      </c>
      <c r="K103" s="82" t="str">
        <f>IF($D103="","x",IF('BH (3)'!$B$5=1,COUNTIFS(Lançamentos!$H$5:$H$1004,$D103,Lançamentos!$T$5:$T$1004,K$5,Lançamentos!$V$5:$V$1004,'BH (3)'!$C$4),COUNTIFS(Lançamentos!$H$5:$H$1004,$D103,Lançamentos!$U$5:$U$1004,K$5,Lançamentos!$W$5:$W$1004,'BH (3)'!$C$4)))</f>
        <v>x</v>
      </c>
      <c r="L103" s="82" t="str">
        <f>IF($D103="","x",IF('BH (3)'!$B$5=1,COUNTIFS(Lançamentos!$H$5:$H$1004,$D103,Lançamentos!$T$5:$T$1004,L$5,Lançamentos!$V$5:$V$1004,'BH (3)'!$C$4),COUNTIFS(Lançamentos!$H$5:$H$1004,$D103,Lançamentos!$U$5:$U$1004,L$5,Lançamentos!$W$5:$W$1004,'BH (3)'!$C$4)))</f>
        <v>x</v>
      </c>
      <c r="M103" s="82" t="str">
        <f>IF($D103="","x",IF('BH (3)'!$B$5=1,COUNTIFS(Lançamentos!$H$5:$H$1004,$D103,Lançamentos!$T$5:$T$1004,M$5,Lançamentos!$V$5:$V$1004,'BH (3)'!$C$4),COUNTIFS(Lançamentos!$H$5:$H$1004,$D103,Lançamentos!$U$5:$U$1004,M$5,Lançamentos!$W$5:$W$1004,'BH (3)'!$C$4)))</f>
        <v>x</v>
      </c>
      <c r="N103" s="82" t="str">
        <f>IF($D103="","x",IF('BH (3)'!$B$5=1,COUNTIFS(Lançamentos!$H$5:$H$1004,$D103,Lançamentos!$T$5:$T$1004,N$5,Lançamentos!$V$5:$V$1004,'BH (3)'!$C$4),COUNTIFS(Lançamentos!$H$5:$H$1004,$D103,Lançamentos!$U$5:$U$1004,N$5,Lançamentos!$W$5:$W$1004,'BH (3)'!$C$4)))</f>
        <v>x</v>
      </c>
      <c r="O103" s="82" t="str">
        <f>IF($D103="","x",IF('BH (3)'!$B$5=1,COUNTIFS(Lançamentos!$H$5:$H$1004,$D103,Lançamentos!$T$5:$T$1004,O$5,Lançamentos!$V$5:$V$1004,'BH (3)'!$C$4),COUNTIFS(Lançamentos!$H$5:$H$1004,$D103,Lançamentos!$U$5:$U$1004,O$5,Lançamentos!$W$5:$W$1004,'BH (3)'!$C$4)))</f>
        <v>x</v>
      </c>
      <c r="P103" s="82" t="str">
        <f>IF($D103="","x",IF('BH (3)'!$B$5=1,COUNTIFS(Lançamentos!$H$5:$H$1004,$D103,Lançamentos!$T$5:$T$1004,P$5,Lançamentos!$V$5:$V$1004,'BH (3)'!$C$4),COUNTIFS(Lançamentos!$H$5:$H$1004,$D103,Lançamentos!$U$5:$U$1004,P$5,Lançamentos!$W$5:$W$1004,'BH (3)'!$C$4)))</f>
        <v>x</v>
      </c>
      <c r="Q103" s="171" t="str">
        <f t="shared" si="1"/>
        <v/>
      </c>
    </row>
    <row r="104" spans="3:17" ht="45" customHeight="1" x14ac:dyDescent="0.25">
      <c r="C104" s="81">
        <v>98</v>
      </c>
      <c r="D104" s="170" t="str">
        <f>IF(Esp!D102="","",Esp!D102)</f>
        <v/>
      </c>
      <c r="E104" s="82" t="str">
        <f>IF($D104="","x",IF('BH (3)'!$B$5=1,COUNTIFS(Lançamentos!$H$5:$H$1004,$D104,Lançamentos!$T$5:$T$1004,E$5,Lançamentos!$V$5:$V$1004,'BH (3)'!$C$4),COUNTIFS(Lançamentos!$H$5:$H$1004,$D104,Lançamentos!$U$5:$U$1004,E$5,Lançamentos!$W$5:$W$1004,'BH (3)'!$C$4)))</f>
        <v>x</v>
      </c>
      <c r="F104" s="82" t="str">
        <f>IF($D104="","x",IF('BH (3)'!$B$5=1,COUNTIFS(Lançamentos!$H$5:$H$1004,$D104,Lançamentos!$T$5:$T$1004,F$5,Lançamentos!$V$5:$V$1004,'BH (3)'!$C$4),COUNTIFS(Lançamentos!$H$5:$H$1004,$D104,Lançamentos!$U$5:$U$1004,F$5,Lançamentos!$W$5:$W$1004,'BH (3)'!$C$4)))</f>
        <v>x</v>
      </c>
      <c r="G104" s="82" t="str">
        <f>IF($D104="","x",IF('BH (3)'!$B$5=1,COUNTIFS(Lançamentos!$H$5:$H$1004,$D104,Lançamentos!$T$5:$T$1004,G$5,Lançamentos!$V$5:$V$1004,'BH (3)'!$C$4),COUNTIFS(Lançamentos!$H$5:$H$1004,$D104,Lançamentos!$U$5:$U$1004,G$5,Lançamentos!$W$5:$W$1004,'BH (3)'!$C$4)))</f>
        <v>x</v>
      </c>
      <c r="H104" s="82" t="str">
        <f>IF($D104="","x",IF('BH (3)'!$B$5=1,COUNTIFS(Lançamentos!$H$5:$H$1004,$D104,Lançamentos!$T$5:$T$1004,H$5,Lançamentos!$V$5:$V$1004,'BH (3)'!$C$4),COUNTIFS(Lançamentos!$H$5:$H$1004,$D104,Lançamentos!$U$5:$U$1004,H$5,Lançamentos!$W$5:$W$1004,'BH (3)'!$C$4)))</f>
        <v>x</v>
      </c>
      <c r="I104" s="82" t="str">
        <f>IF($D104="","x",IF('BH (3)'!$B$5=1,COUNTIFS(Lançamentos!$H$5:$H$1004,$D104,Lançamentos!$T$5:$T$1004,I$5,Lançamentos!$V$5:$V$1004,'BH (3)'!$C$4),COUNTIFS(Lançamentos!$H$5:$H$1004,$D104,Lançamentos!$U$5:$U$1004,I$5,Lançamentos!$W$5:$W$1004,'BH (3)'!$C$4)))</f>
        <v>x</v>
      </c>
      <c r="J104" s="82" t="str">
        <f>IF($D104="","x",IF('BH (3)'!$B$5=1,COUNTIFS(Lançamentos!$H$5:$H$1004,$D104,Lançamentos!$T$5:$T$1004,J$5,Lançamentos!$V$5:$V$1004,'BH (3)'!$C$4),COUNTIFS(Lançamentos!$H$5:$H$1004,$D104,Lançamentos!$U$5:$U$1004,J$5,Lançamentos!$W$5:$W$1004,'BH (3)'!$C$4)))</f>
        <v>x</v>
      </c>
      <c r="K104" s="82" t="str">
        <f>IF($D104="","x",IF('BH (3)'!$B$5=1,COUNTIFS(Lançamentos!$H$5:$H$1004,$D104,Lançamentos!$T$5:$T$1004,K$5,Lançamentos!$V$5:$V$1004,'BH (3)'!$C$4),COUNTIFS(Lançamentos!$H$5:$H$1004,$D104,Lançamentos!$U$5:$U$1004,K$5,Lançamentos!$W$5:$W$1004,'BH (3)'!$C$4)))</f>
        <v>x</v>
      </c>
      <c r="L104" s="82" t="str">
        <f>IF($D104="","x",IF('BH (3)'!$B$5=1,COUNTIFS(Lançamentos!$H$5:$H$1004,$D104,Lançamentos!$T$5:$T$1004,L$5,Lançamentos!$V$5:$V$1004,'BH (3)'!$C$4),COUNTIFS(Lançamentos!$H$5:$H$1004,$D104,Lançamentos!$U$5:$U$1004,L$5,Lançamentos!$W$5:$W$1004,'BH (3)'!$C$4)))</f>
        <v>x</v>
      </c>
      <c r="M104" s="82" t="str">
        <f>IF($D104="","x",IF('BH (3)'!$B$5=1,COUNTIFS(Lançamentos!$H$5:$H$1004,$D104,Lançamentos!$T$5:$T$1004,M$5,Lançamentos!$V$5:$V$1004,'BH (3)'!$C$4),COUNTIFS(Lançamentos!$H$5:$H$1004,$D104,Lançamentos!$U$5:$U$1004,M$5,Lançamentos!$W$5:$W$1004,'BH (3)'!$C$4)))</f>
        <v>x</v>
      </c>
      <c r="N104" s="82" t="str">
        <f>IF($D104="","x",IF('BH (3)'!$B$5=1,COUNTIFS(Lançamentos!$H$5:$H$1004,$D104,Lançamentos!$T$5:$T$1004,N$5,Lançamentos!$V$5:$V$1004,'BH (3)'!$C$4),COUNTIFS(Lançamentos!$H$5:$H$1004,$D104,Lançamentos!$U$5:$U$1004,N$5,Lançamentos!$W$5:$W$1004,'BH (3)'!$C$4)))</f>
        <v>x</v>
      </c>
      <c r="O104" s="82" t="str">
        <f>IF($D104="","x",IF('BH (3)'!$B$5=1,COUNTIFS(Lançamentos!$H$5:$H$1004,$D104,Lançamentos!$T$5:$T$1004,O$5,Lançamentos!$V$5:$V$1004,'BH (3)'!$C$4),COUNTIFS(Lançamentos!$H$5:$H$1004,$D104,Lançamentos!$U$5:$U$1004,O$5,Lançamentos!$W$5:$W$1004,'BH (3)'!$C$4)))</f>
        <v>x</v>
      </c>
      <c r="P104" s="82" t="str">
        <f>IF($D104="","x",IF('BH (3)'!$B$5=1,COUNTIFS(Lançamentos!$H$5:$H$1004,$D104,Lançamentos!$T$5:$T$1004,P$5,Lançamentos!$V$5:$V$1004,'BH (3)'!$C$4),COUNTIFS(Lançamentos!$H$5:$H$1004,$D104,Lançamentos!$U$5:$U$1004,P$5,Lançamentos!$W$5:$W$1004,'BH (3)'!$C$4)))</f>
        <v>x</v>
      </c>
      <c r="Q104" s="171" t="str">
        <f t="shared" si="1"/>
        <v/>
      </c>
    </row>
    <row r="105" spans="3:17" ht="45" customHeight="1" x14ac:dyDescent="0.25">
      <c r="C105" s="81">
        <v>99</v>
      </c>
      <c r="D105" s="170" t="str">
        <f>IF(Esp!D103="","",Esp!D103)</f>
        <v/>
      </c>
      <c r="E105" s="82" t="str">
        <f>IF($D105="","x",IF('BH (3)'!$B$5=1,COUNTIFS(Lançamentos!$H$5:$H$1004,$D105,Lançamentos!$T$5:$T$1004,E$5,Lançamentos!$V$5:$V$1004,'BH (3)'!$C$4),COUNTIFS(Lançamentos!$H$5:$H$1004,$D105,Lançamentos!$U$5:$U$1004,E$5,Lançamentos!$W$5:$W$1004,'BH (3)'!$C$4)))</f>
        <v>x</v>
      </c>
      <c r="F105" s="82" t="str">
        <f>IF($D105="","x",IF('BH (3)'!$B$5=1,COUNTIFS(Lançamentos!$H$5:$H$1004,$D105,Lançamentos!$T$5:$T$1004,F$5,Lançamentos!$V$5:$V$1004,'BH (3)'!$C$4),COUNTIFS(Lançamentos!$H$5:$H$1004,$D105,Lançamentos!$U$5:$U$1004,F$5,Lançamentos!$W$5:$W$1004,'BH (3)'!$C$4)))</f>
        <v>x</v>
      </c>
      <c r="G105" s="82" t="str">
        <f>IF($D105="","x",IF('BH (3)'!$B$5=1,COUNTIFS(Lançamentos!$H$5:$H$1004,$D105,Lançamentos!$T$5:$T$1004,G$5,Lançamentos!$V$5:$V$1004,'BH (3)'!$C$4),COUNTIFS(Lançamentos!$H$5:$H$1004,$D105,Lançamentos!$U$5:$U$1004,G$5,Lançamentos!$W$5:$W$1004,'BH (3)'!$C$4)))</f>
        <v>x</v>
      </c>
      <c r="H105" s="82" t="str">
        <f>IF($D105="","x",IF('BH (3)'!$B$5=1,COUNTIFS(Lançamentos!$H$5:$H$1004,$D105,Lançamentos!$T$5:$T$1004,H$5,Lançamentos!$V$5:$V$1004,'BH (3)'!$C$4),COUNTIFS(Lançamentos!$H$5:$H$1004,$D105,Lançamentos!$U$5:$U$1004,H$5,Lançamentos!$W$5:$W$1004,'BH (3)'!$C$4)))</f>
        <v>x</v>
      </c>
      <c r="I105" s="82" t="str">
        <f>IF($D105="","x",IF('BH (3)'!$B$5=1,COUNTIFS(Lançamentos!$H$5:$H$1004,$D105,Lançamentos!$T$5:$T$1004,I$5,Lançamentos!$V$5:$V$1004,'BH (3)'!$C$4),COUNTIFS(Lançamentos!$H$5:$H$1004,$D105,Lançamentos!$U$5:$U$1004,I$5,Lançamentos!$W$5:$W$1004,'BH (3)'!$C$4)))</f>
        <v>x</v>
      </c>
      <c r="J105" s="82" t="str">
        <f>IF($D105="","x",IF('BH (3)'!$B$5=1,COUNTIFS(Lançamentos!$H$5:$H$1004,$D105,Lançamentos!$T$5:$T$1004,J$5,Lançamentos!$V$5:$V$1004,'BH (3)'!$C$4),COUNTIFS(Lançamentos!$H$5:$H$1004,$D105,Lançamentos!$U$5:$U$1004,J$5,Lançamentos!$W$5:$W$1004,'BH (3)'!$C$4)))</f>
        <v>x</v>
      </c>
      <c r="K105" s="82" t="str">
        <f>IF($D105="","x",IF('BH (3)'!$B$5=1,COUNTIFS(Lançamentos!$H$5:$H$1004,$D105,Lançamentos!$T$5:$T$1004,K$5,Lançamentos!$V$5:$V$1004,'BH (3)'!$C$4),COUNTIFS(Lançamentos!$H$5:$H$1004,$D105,Lançamentos!$U$5:$U$1004,K$5,Lançamentos!$W$5:$W$1004,'BH (3)'!$C$4)))</f>
        <v>x</v>
      </c>
      <c r="L105" s="82" t="str">
        <f>IF($D105="","x",IF('BH (3)'!$B$5=1,COUNTIFS(Lançamentos!$H$5:$H$1004,$D105,Lançamentos!$T$5:$T$1004,L$5,Lançamentos!$V$5:$V$1004,'BH (3)'!$C$4),COUNTIFS(Lançamentos!$H$5:$H$1004,$D105,Lançamentos!$U$5:$U$1004,L$5,Lançamentos!$W$5:$W$1004,'BH (3)'!$C$4)))</f>
        <v>x</v>
      </c>
      <c r="M105" s="82" t="str">
        <f>IF($D105="","x",IF('BH (3)'!$B$5=1,COUNTIFS(Lançamentos!$H$5:$H$1004,$D105,Lançamentos!$T$5:$T$1004,M$5,Lançamentos!$V$5:$V$1004,'BH (3)'!$C$4),COUNTIFS(Lançamentos!$H$5:$H$1004,$D105,Lançamentos!$U$5:$U$1004,M$5,Lançamentos!$W$5:$W$1004,'BH (3)'!$C$4)))</f>
        <v>x</v>
      </c>
      <c r="N105" s="82" t="str">
        <f>IF($D105="","x",IF('BH (3)'!$B$5=1,COUNTIFS(Lançamentos!$H$5:$H$1004,$D105,Lançamentos!$T$5:$T$1004,N$5,Lançamentos!$V$5:$V$1004,'BH (3)'!$C$4),COUNTIFS(Lançamentos!$H$5:$H$1004,$D105,Lançamentos!$U$5:$U$1004,N$5,Lançamentos!$W$5:$W$1004,'BH (3)'!$C$4)))</f>
        <v>x</v>
      </c>
      <c r="O105" s="82" t="str">
        <f>IF($D105="","x",IF('BH (3)'!$B$5=1,COUNTIFS(Lançamentos!$H$5:$H$1004,$D105,Lançamentos!$T$5:$T$1004,O$5,Lançamentos!$V$5:$V$1004,'BH (3)'!$C$4),COUNTIFS(Lançamentos!$H$5:$H$1004,$D105,Lançamentos!$U$5:$U$1004,O$5,Lançamentos!$W$5:$W$1004,'BH (3)'!$C$4)))</f>
        <v>x</v>
      </c>
      <c r="P105" s="82" t="str">
        <f>IF($D105="","x",IF('BH (3)'!$B$5=1,COUNTIFS(Lançamentos!$H$5:$H$1004,$D105,Lançamentos!$T$5:$T$1004,P$5,Lançamentos!$V$5:$V$1004,'BH (3)'!$C$4),COUNTIFS(Lançamentos!$H$5:$H$1004,$D105,Lançamentos!$U$5:$U$1004,P$5,Lançamentos!$W$5:$W$1004,'BH (3)'!$C$4)))</f>
        <v>x</v>
      </c>
      <c r="Q105" s="171" t="str">
        <f t="shared" si="1"/>
        <v/>
      </c>
    </row>
    <row r="106" spans="3:17" ht="45" customHeight="1" x14ac:dyDescent="0.25">
      <c r="C106" s="81">
        <v>100</v>
      </c>
      <c r="D106" s="170" t="str">
        <f>IF(Esp!D104="","",Esp!D104)</f>
        <v/>
      </c>
      <c r="E106" s="82" t="str">
        <f>IF($D106="","x",IF('BH (3)'!$B$5=1,COUNTIFS(Lançamentos!$H$5:$H$1004,$D106,Lançamentos!$T$5:$T$1004,E$5,Lançamentos!$V$5:$V$1004,'BH (3)'!$C$4),COUNTIFS(Lançamentos!$H$5:$H$1004,$D106,Lançamentos!$U$5:$U$1004,E$5,Lançamentos!$W$5:$W$1004,'BH (3)'!$C$4)))</f>
        <v>x</v>
      </c>
      <c r="F106" s="82" t="str">
        <f>IF($D106="","x",IF('BH (3)'!$B$5=1,COUNTIFS(Lançamentos!$H$5:$H$1004,$D106,Lançamentos!$T$5:$T$1004,F$5,Lançamentos!$V$5:$V$1004,'BH (3)'!$C$4),COUNTIFS(Lançamentos!$H$5:$H$1004,$D106,Lançamentos!$U$5:$U$1004,F$5,Lançamentos!$W$5:$W$1004,'BH (3)'!$C$4)))</f>
        <v>x</v>
      </c>
      <c r="G106" s="82" t="str">
        <f>IF($D106="","x",IF('BH (3)'!$B$5=1,COUNTIFS(Lançamentos!$H$5:$H$1004,$D106,Lançamentos!$T$5:$T$1004,G$5,Lançamentos!$V$5:$V$1004,'BH (3)'!$C$4),COUNTIFS(Lançamentos!$H$5:$H$1004,$D106,Lançamentos!$U$5:$U$1004,G$5,Lançamentos!$W$5:$W$1004,'BH (3)'!$C$4)))</f>
        <v>x</v>
      </c>
      <c r="H106" s="82" t="str">
        <f>IF($D106="","x",IF('BH (3)'!$B$5=1,COUNTIFS(Lançamentos!$H$5:$H$1004,$D106,Lançamentos!$T$5:$T$1004,H$5,Lançamentos!$V$5:$V$1004,'BH (3)'!$C$4),COUNTIFS(Lançamentos!$H$5:$H$1004,$D106,Lançamentos!$U$5:$U$1004,H$5,Lançamentos!$W$5:$W$1004,'BH (3)'!$C$4)))</f>
        <v>x</v>
      </c>
      <c r="I106" s="82" t="str">
        <f>IF($D106="","x",IF('BH (3)'!$B$5=1,COUNTIFS(Lançamentos!$H$5:$H$1004,$D106,Lançamentos!$T$5:$T$1004,I$5,Lançamentos!$V$5:$V$1004,'BH (3)'!$C$4),COUNTIFS(Lançamentos!$H$5:$H$1004,$D106,Lançamentos!$U$5:$U$1004,I$5,Lançamentos!$W$5:$W$1004,'BH (3)'!$C$4)))</f>
        <v>x</v>
      </c>
      <c r="J106" s="82" t="str">
        <f>IF($D106="","x",IF('BH (3)'!$B$5=1,COUNTIFS(Lançamentos!$H$5:$H$1004,$D106,Lançamentos!$T$5:$T$1004,J$5,Lançamentos!$V$5:$V$1004,'BH (3)'!$C$4),COUNTIFS(Lançamentos!$H$5:$H$1004,$D106,Lançamentos!$U$5:$U$1004,J$5,Lançamentos!$W$5:$W$1004,'BH (3)'!$C$4)))</f>
        <v>x</v>
      </c>
      <c r="K106" s="82" t="str">
        <f>IF($D106="","x",IF('BH (3)'!$B$5=1,COUNTIFS(Lançamentos!$H$5:$H$1004,$D106,Lançamentos!$T$5:$T$1004,K$5,Lançamentos!$V$5:$V$1004,'BH (3)'!$C$4),COUNTIFS(Lançamentos!$H$5:$H$1004,$D106,Lançamentos!$U$5:$U$1004,K$5,Lançamentos!$W$5:$W$1004,'BH (3)'!$C$4)))</f>
        <v>x</v>
      </c>
      <c r="L106" s="82" t="str">
        <f>IF($D106="","x",IF('BH (3)'!$B$5=1,COUNTIFS(Lançamentos!$H$5:$H$1004,$D106,Lançamentos!$T$5:$T$1004,L$5,Lançamentos!$V$5:$V$1004,'BH (3)'!$C$4),COUNTIFS(Lançamentos!$H$5:$H$1004,$D106,Lançamentos!$U$5:$U$1004,L$5,Lançamentos!$W$5:$W$1004,'BH (3)'!$C$4)))</f>
        <v>x</v>
      </c>
      <c r="M106" s="82" t="str">
        <f>IF($D106="","x",IF('BH (3)'!$B$5=1,COUNTIFS(Lançamentos!$H$5:$H$1004,$D106,Lançamentos!$T$5:$T$1004,M$5,Lançamentos!$V$5:$V$1004,'BH (3)'!$C$4),COUNTIFS(Lançamentos!$H$5:$H$1004,$D106,Lançamentos!$U$5:$U$1004,M$5,Lançamentos!$W$5:$W$1004,'BH (3)'!$C$4)))</f>
        <v>x</v>
      </c>
      <c r="N106" s="82" t="str">
        <f>IF($D106="","x",IF('BH (3)'!$B$5=1,COUNTIFS(Lançamentos!$H$5:$H$1004,$D106,Lançamentos!$T$5:$T$1004,N$5,Lançamentos!$V$5:$V$1004,'BH (3)'!$C$4),COUNTIFS(Lançamentos!$H$5:$H$1004,$D106,Lançamentos!$U$5:$U$1004,N$5,Lançamentos!$W$5:$W$1004,'BH (3)'!$C$4)))</f>
        <v>x</v>
      </c>
      <c r="O106" s="82" t="str">
        <f>IF($D106="","x",IF('BH (3)'!$B$5=1,COUNTIFS(Lançamentos!$H$5:$H$1004,$D106,Lançamentos!$T$5:$T$1004,O$5,Lançamentos!$V$5:$V$1004,'BH (3)'!$C$4),COUNTIFS(Lançamentos!$H$5:$H$1004,$D106,Lançamentos!$U$5:$U$1004,O$5,Lançamentos!$W$5:$W$1004,'BH (3)'!$C$4)))</f>
        <v>x</v>
      </c>
      <c r="P106" s="82" t="str">
        <f>IF($D106="","x",IF('BH (3)'!$B$5=1,COUNTIFS(Lançamentos!$H$5:$H$1004,$D106,Lançamentos!$T$5:$T$1004,P$5,Lançamentos!$V$5:$V$1004,'BH (3)'!$C$4),COUNTIFS(Lançamentos!$H$5:$H$1004,$D106,Lançamentos!$U$5:$U$1004,P$5,Lançamentos!$W$5:$W$1004,'BH (3)'!$C$4)))</f>
        <v>x</v>
      </c>
      <c r="Q106" s="171" t="str">
        <f t="shared" si="1"/>
        <v/>
      </c>
    </row>
    <row r="107" spans="3:17" ht="45" customHeight="1" x14ac:dyDescent="0.25">
      <c r="C107" s="81">
        <v>101</v>
      </c>
      <c r="D107" s="170" t="str">
        <f>IF(Esp!D105="","",Esp!D105)</f>
        <v/>
      </c>
      <c r="E107" s="82" t="str">
        <f>IF($D107="","x",IF('BH (3)'!$B$5=1,COUNTIFS(Lançamentos!$H$5:$H$1004,$D107,Lançamentos!$T$5:$T$1004,E$5,Lançamentos!$V$5:$V$1004,'BH (3)'!$C$4),COUNTIFS(Lançamentos!$H$5:$H$1004,$D107,Lançamentos!$U$5:$U$1004,E$5,Lançamentos!$W$5:$W$1004,'BH (3)'!$C$4)))</f>
        <v>x</v>
      </c>
      <c r="F107" s="82" t="str">
        <f>IF($D107="","x",IF('BH (3)'!$B$5=1,COUNTIFS(Lançamentos!$H$5:$H$1004,$D107,Lançamentos!$T$5:$T$1004,F$5,Lançamentos!$V$5:$V$1004,'BH (3)'!$C$4),COUNTIFS(Lançamentos!$H$5:$H$1004,$D107,Lançamentos!$U$5:$U$1004,F$5,Lançamentos!$W$5:$W$1004,'BH (3)'!$C$4)))</f>
        <v>x</v>
      </c>
      <c r="G107" s="82" t="str">
        <f>IF($D107="","x",IF('BH (3)'!$B$5=1,COUNTIFS(Lançamentos!$H$5:$H$1004,$D107,Lançamentos!$T$5:$T$1004,G$5,Lançamentos!$V$5:$V$1004,'BH (3)'!$C$4),COUNTIFS(Lançamentos!$H$5:$H$1004,$D107,Lançamentos!$U$5:$U$1004,G$5,Lançamentos!$W$5:$W$1004,'BH (3)'!$C$4)))</f>
        <v>x</v>
      </c>
      <c r="H107" s="82" t="str">
        <f>IF($D107="","x",IF('BH (3)'!$B$5=1,COUNTIFS(Lançamentos!$H$5:$H$1004,$D107,Lançamentos!$T$5:$T$1004,H$5,Lançamentos!$V$5:$V$1004,'BH (3)'!$C$4),COUNTIFS(Lançamentos!$H$5:$H$1004,$D107,Lançamentos!$U$5:$U$1004,H$5,Lançamentos!$W$5:$W$1004,'BH (3)'!$C$4)))</f>
        <v>x</v>
      </c>
      <c r="I107" s="82" t="str">
        <f>IF($D107="","x",IF('BH (3)'!$B$5=1,COUNTIFS(Lançamentos!$H$5:$H$1004,$D107,Lançamentos!$T$5:$T$1004,I$5,Lançamentos!$V$5:$V$1004,'BH (3)'!$C$4),COUNTIFS(Lançamentos!$H$5:$H$1004,$D107,Lançamentos!$U$5:$U$1004,I$5,Lançamentos!$W$5:$W$1004,'BH (3)'!$C$4)))</f>
        <v>x</v>
      </c>
      <c r="J107" s="82" t="str">
        <f>IF($D107="","x",IF('BH (3)'!$B$5=1,COUNTIFS(Lançamentos!$H$5:$H$1004,$D107,Lançamentos!$T$5:$T$1004,J$5,Lançamentos!$V$5:$V$1004,'BH (3)'!$C$4),COUNTIFS(Lançamentos!$H$5:$H$1004,$D107,Lançamentos!$U$5:$U$1004,J$5,Lançamentos!$W$5:$W$1004,'BH (3)'!$C$4)))</f>
        <v>x</v>
      </c>
      <c r="K107" s="82" t="str">
        <f>IF($D107="","x",IF('BH (3)'!$B$5=1,COUNTIFS(Lançamentos!$H$5:$H$1004,$D107,Lançamentos!$T$5:$T$1004,K$5,Lançamentos!$V$5:$V$1004,'BH (3)'!$C$4),COUNTIFS(Lançamentos!$H$5:$H$1004,$D107,Lançamentos!$U$5:$U$1004,K$5,Lançamentos!$W$5:$W$1004,'BH (3)'!$C$4)))</f>
        <v>x</v>
      </c>
      <c r="L107" s="82" t="str">
        <f>IF($D107="","x",IF('BH (3)'!$B$5=1,COUNTIFS(Lançamentos!$H$5:$H$1004,$D107,Lançamentos!$T$5:$T$1004,L$5,Lançamentos!$V$5:$V$1004,'BH (3)'!$C$4),COUNTIFS(Lançamentos!$H$5:$H$1004,$D107,Lançamentos!$U$5:$U$1004,L$5,Lançamentos!$W$5:$W$1004,'BH (3)'!$C$4)))</f>
        <v>x</v>
      </c>
      <c r="M107" s="82" t="str">
        <f>IF($D107="","x",IF('BH (3)'!$B$5=1,COUNTIFS(Lançamentos!$H$5:$H$1004,$D107,Lançamentos!$T$5:$T$1004,M$5,Lançamentos!$V$5:$V$1004,'BH (3)'!$C$4),COUNTIFS(Lançamentos!$H$5:$H$1004,$D107,Lançamentos!$U$5:$U$1004,M$5,Lançamentos!$W$5:$W$1004,'BH (3)'!$C$4)))</f>
        <v>x</v>
      </c>
      <c r="N107" s="82" t="str">
        <f>IF($D107="","x",IF('BH (3)'!$B$5=1,COUNTIFS(Lançamentos!$H$5:$H$1004,$D107,Lançamentos!$T$5:$T$1004,N$5,Lançamentos!$V$5:$V$1004,'BH (3)'!$C$4),COUNTIFS(Lançamentos!$H$5:$H$1004,$D107,Lançamentos!$U$5:$U$1004,N$5,Lançamentos!$W$5:$W$1004,'BH (3)'!$C$4)))</f>
        <v>x</v>
      </c>
      <c r="O107" s="82" t="str">
        <f>IF($D107="","x",IF('BH (3)'!$B$5=1,COUNTIFS(Lançamentos!$H$5:$H$1004,$D107,Lançamentos!$T$5:$T$1004,O$5,Lançamentos!$V$5:$V$1004,'BH (3)'!$C$4),COUNTIFS(Lançamentos!$H$5:$H$1004,$D107,Lançamentos!$U$5:$U$1004,O$5,Lançamentos!$W$5:$W$1004,'BH (3)'!$C$4)))</f>
        <v>x</v>
      </c>
      <c r="P107" s="82" t="str">
        <f>IF($D107="","x",IF('BH (3)'!$B$5=1,COUNTIFS(Lançamentos!$H$5:$H$1004,$D107,Lançamentos!$T$5:$T$1004,P$5,Lançamentos!$V$5:$V$1004,'BH (3)'!$C$4),COUNTIFS(Lançamentos!$H$5:$H$1004,$D107,Lançamentos!$U$5:$U$1004,P$5,Lançamentos!$W$5:$W$1004,'BH (3)'!$C$4)))</f>
        <v>x</v>
      </c>
      <c r="Q107" s="171" t="str">
        <f t="shared" si="1"/>
        <v/>
      </c>
    </row>
    <row r="108" spans="3:17" ht="45" customHeight="1" x14ac:dyDescent="0.25">
      <c r="C108" s="81">
        <v>102</v>
      </c>
      <c r="D108" s="170" t="str">
        <f>IF(Esp!D106="","",Esp!D106)</f>
        <v/>
      </c>
      <c r="E108" s="82" t="str">
        <f>IF($D108="","x",IF('BH (3)'!$B$5=1,COUNTIFS(Lançamentos!$H$5:$H$1004,$D108,Lançamentos!$T$5:$T$1004,E$5,Lançamentos!$V$5:$V$1004,'BH (3)'!$C$4),COUNTIFS(Lançamentos!$H$5:$H$1004,$D108,Lançamentos!$U$5:$U$1004,E$5,Lançamentos!$W$5:$W$1004,'BH (3)'!$C$4)))</f>
        <v>x</v>
      </c>
      <c r="F108" s="82" t="str">
        <f>IF($D108="","x",IF('BH (3)'!$B$5=1,COUNTIFS(Lançamentos!$H$5:$H$1004,$D108,Lançamentos!$T$5:$T$1004,F$5,Lançamentos!$V$5:$V$1004,'BH (3)'!$C$4),COUNTIFS(Lançamentos!$H$5:$H$1004,$D108,Lançamentos!$U$5:$U$1004,F$5,Lançamentos!$W$5:$W$1004,'BH (3)'!$C$4)))</f>
        <v>x</v>
      </c>
      <c r="G108" s="82" t="str">
        <f>IF($D108="","x",IF('BH (3)'!$B$5=1,COUNTIFS(Lançamentos!$H$5:$H$1004,$D108,Lançamentos!$T$5:$T$1004,G$5,Lançamentos!$V$5:$V$1004,'BH (3)'!$C$4),COUNTIFS(Lançamentos!$H$5:$H$1004,$D108,Lançamentos!$U$5:$U$1004,G$5,Lançamentos!$W$5:$W$1004,'BH (3)'!$C$4)))</f>
        <v>x</v>
      </c>
      <c r="H108" s="82" t="str">
        <f>IF($D108="","x",IF('BH (3)'!$B$5=1,COUNTIFS(Lançamentos!$H$5:$H$1004,$D108,Lançamentos!$T$5:$T$1004,H$5,Lançamentos!$V$5:$V$1004,'BH (3)'!$C$4),COUNTIFS(Lançamentos!$H$5:$H$1004,$D108,Lançamentos!$U$5:$U$1004,H$5,Lançamentos!$W$5:$W$1004,'BH (3)'!$C$4)))</f>
        <v>x</v>
      </c>
      <c r="I108" s="82" t="str">
        <f>IF($D108="","x",IF('BH (3)'!$B$5=1,COUNTIFS(Lançamentos!$H$5:$H$1004,$D108,Lançamentos!$T$5:$T$1004,I$5,Lançamentos!$V$5:$V$1004,'BH (3)'!$C$4),COUNTIFS(Lançamentos!$H$5:$H$1004,$D108,Lançamentos!$U$5:$U$1004,I$5,Lançamentos!$W$5:$W$1004,'BH (3)'!$C$4)))</f>
        <v>x</v>
      </c>
      <c r="J108" s="82" t="str">
        <f>IF($D108="","x",IF('BH (3)'!$B$5=1,COUNTIFS(Lançamentos!$H$5:$H$1004,$D108,Lançamentos!$T$5:$T$1004,J$5,Lançamentos!$V$5:$V$1004,'BH (3)'!$C$4),COUNTIFS(Lançamentos!$H$5:$H$1004,$D108,Lançamentos!$U$5:$U$1004,J$5,Lançamentos!$W$5:$W$1004,'BH (3)'!$C$4)))</f>
        <v>x</v>
      </c>
      <c r="K108" s="82" t="str">
        <f>IF($D108="","x",IF('BH (3)'!$B$5=1,COUNTIFS(Lançamentos!$H$5:$H$1004,$D108,Lançamentos!$T$5:$T$1004,K$5,Lançamentos!$V$5:$V$1004,'BH (3)'!$C$4),COUNTIFS(Lançamentos!$H$5:$H$1004,$D108,Lançamentos!$U$5:$U$1004,K$5,Lançamentos!$W$5:$W$1004,'BH (3)'!$C$4)))</f>
        <v>x</v>
      </c>
      <c r="L108" s="82" t="str">
        <f>IF($D108="","x",IF('BH (3)'!$B$5=1,COUNTIFS(Lançamentos!$H$5:$H$1004,$D108,Lançamentos!$T$5:$T$1004,L$5,Lançamentos!$V$5:$V$1004,'BH (3)'!$C$4),COUNTIFS(Lançamentos!$H$5:$H$1004,$D108,Lançamentos!$U$5:$U$1004,L$5,Lançamentos!$W$5:$W$1004,'BH (3)'!$C$4)))</f>
        <v>x</v>
      </c>
      <c r="M108" s="82" t="str">
        <f>IF($D108="","x",IF('BH (3)'!$B$5=1,COUNTIFS(Lançamentos!$H$5:$H$1004,$D108,Lançamentos!$T$5:$T$1004,M$5,Lançamentos!$V$5:$V$1004,'BH (3)'!$C$4),COUNTIFS(Lançamentos!$H$5:$H$1004,$D108,Lançamentos!$U$5:$U$1004,M$5,Lançamentos!$W$5:$W$1004,'BH (3)'!$C$4)))</f>
        <v>x</v>
      </c>
      <c r="N108" s="82" t="str">
        <f>IF($D108="","x",IF('BH (3)'!$B$5=1,COUNTIFS(Lançamentos!$H$5:$H$1004,$D108,Lançamentos!$T$5:$T$1004,N$5,Lançamentos!$V$5:$V$1004,'BH (3)'!$C$4),COUNTIFS(Lançamentos!$H$5:$H$1004,$D108,Lançamentos!$U$5:$U$1004,N$5,Lançamentos!$W$5:$W$1004,'BH (3)'!$C$4)))</f>
        <v>x</v>
      </c>
      <c r="O108" s="82" t="str">
        <f>IF($D108="","x",IF('BH (3)'!$B$5=1,COUNTIFS(Lançamentos!$H$5:$H$1004,$D108,Lançamentos!$T$5:$T$1004,O$5,Lançamentos!$V$5:$V$1004,'BH (3)'!$C$4),COUNTIFS(Lançamentos!$H$5:$H$1004,$D108,Lançamentos!$U$5:$U$1004,O$5,Lançamentos!$W$5:$W$1004,'BH (3)'!$C$4)))</f>
        <v>x</v>
      </c>
      <c r="P108" s="82" t="str">
        <f>IF($D108="","x",IF('BH (3)'!$B$5=1,COUNTIFS(Lançamentos!$H$5:$H$1004,$D108,Lançamentos!$T$5:$T$1004,P$5,Lançamentos!$V$5:$V$1004,'BH (3)'!$C$4),COUNTIFS(Lançamentos!$H$5:$H$1004,$D108,Lançamentos!$U$5:$U$1004,P$5,Lançamentos!$W$5:$W$1004,'BH (3)'!$C$4)))</f>
        <v>x</v>
      </c>
      <c r="Q108" s="171" t="str">
        <f t="shared" si="1"/>
        <v/>
      </c>
    </row>
    <row r="109" spans="3:17" ht="45" customHeight="1" x14ac:dyDescent="0.25">
      <c r="C109" s="81">
        <v>103</v>
      </c>
      <c r="D109" s="170" t="str">
        <f>IF(Esp!D107="","",Esp!D107)</f>
        <v/>
      </c>
      <c r="E109" s="82" t="str">
        <f>IF($D109="","x",IF('BH (3)'!$B$5=1,COUNTIFS(Lançamentos!$H$5:$H$1004,$D109,Lançamentos!$T$5:$T$1004,E$5,Lançamentos!$V$5:$V$1004,'BH (3)'!$C$4),COUNTIFS(Lançamentos!$H$5:$H$1004,$D109,Lançamentos!$U$5:$U$1004,E$5,Lançamentos!$W$5:$W$1004,'BH (3)'!$C$4)))</f>
        <v>x</v>
      </c>
      <c r="F109" s="82" t="str">
        <f>IF($D109="","x",IF('BH (3)'!$B$5=1,COUNTIFS(Lançamentos!$H$5:$H$1004,$D109,Lançamentos!$T$5:$T$1004,F$5,Lançamentos!$V$5:$V$1004,'BH (3)'!$C$4),COUNTIFS(Lançamentos!$H$5:$H$1004,$D109,Lançamentos!$U$5:$U$1004,F$5,Lançamentos!$W$5:$W$1004,'BH (3)'!$C$4)))</f>
        <v>x</v>
      </c>
      <c r="G109" s="82" t="str">
        <f>IF($D109="","x",IF('BH (3)'!$B$5=1,COUNTIFS(Lançamentos!$H$5:$H$1004,$D109,Lançamentos!$T$5:$T$1004,G$5,Lançamentos!$V$5:$V$1004,'BH (3)'!$C$4),COUNTIFS(Lançamentos!$H$5:$H$1004,$D109,Lançamentos!$U$5:$U$1004,G$5,Lançamentos!$W$5:$W$1004,'BH (3)'!$C$4)))</f>
        <v>x</v>
      </c>
      <c r="H109" s="82" t="str">
        <f>IF($D109="","x",IF('BH (3)'!$B$5=1,COUNTIFS(Lançamentos!$H$5:$H$1004,$D109,Lançamentos!$T$5:$T$1004,H$5,Lançamentos!$V$5:$V$1004,'BH (3)'!$C$4),COUNTIFS(Lançamentos!$H$5:$H$1004,$D109,Lançamentos!$U$5:$U$1004,H$5,Lançamentos!$W$5:$W$1004,'BH (3)'!$C$4)))</f>
        <v>x</v>
      </c>
      <c r="I109" s="82" t="str">
        <f>IF($D109="","x",IF('BH (3)'!$B$5=1,COUNTIFS(Lançamentos!$H$5:$H$1004,$D109,Lançamentos!$T$5:$T$1004,I$5,Lançamentos!$V$5:$V$1004,'BH (3)'!$C$4),COUNTIFS(Lançamentos!$H$5:$H$1004,$D109,Lançamentos!$U$5:$U$1004,I$5,Lançamentos!$W$5:$W$1004,'BH (3)'!$C$4)))</f>
        <v>x</v>
      </c>
      <c r="J109" s="82" t="str">
        <f>IF($D109="","x",IF('BH (3)'!$B$5=1,COUNTIFS(Lançamentos!$H$5:$H$1004,$D109,Lançamentos!$T$5:$T$1004,J$5,Lançamentos!$V$5:$V$1004,'BH (3)'!$C$4),COUNTIFS(Lançamentos!$H$5:$H$1004,$D109,Lançamentos!$U$5:$U$1004,J$5,Lançamentos!$W$5:$W$1004,'BH (3)'!$C$4)))</f>
        <v>x</v>
      </c>
      <c r="K109" s="82" t="str">
        <f>IF($D109="","x",IF('BH (3)'!$B$5=1,COUNTIFS(Lançamentos!$H$5:$H$1004,$D109,Lançamentos!$T$5:$T$1004,K$5,Lançamentos!$V$5:$V$1004,'BH (3)'!$C$4),COUNTIFS(Lançamentos!$H$5:$H$1004,$D109,Lançamentos!$U$5:$U$1004,K$5,Lançamentos!$W$5:$W$1004,'BH (3)'!$C$4)))</f>
        <v>x</v>
      </c>
      <c r="L109" s="82" t="str">
        <f>IF($D109="","x",IF('BH (3)'!$B$5=1,COUNTIFS(Lançamentos!$H$5:$H$1004,$D109,Lançamentos!$T$5:$T$1004,L$5,Lançamentos!$V$5:$V$1004,'BH (3)'!$C$4),COUNTIFS(Lançamentos!$H$5:$H$1004,$D109,Lançamentos!$U$5:$U$1004,L$5,Lançamentos!$W$5:$W$1004,'BH (3)'!$C$4)))</f>
        <v>x</v>
      </c>
      <c r="M109" s="82" t="str">
        <f>IF($D109="","x",IF('BH (3)'!$B$5=1,COUNTIFS(Lançamentos!$H$5:$H$1004,$D109,Lançamentos!$T$5:$T$1004,M$5,Lançamentos!$V$5:$V$1004,'BH (3)'!$C$4),COUNTIFS(Lançamentos!$H$5:$H$1004,$D109,Lançamentos!$U$5:$U$1004,M$5,Lançamentos!$W$5:$W$1004,'BH (3)'!$C$4)))</f>
        <v>x</v>
      </c>
      <c r="N109" s="82" t="str">
        <f>IF($D109="","x",IF('BH (3)'!$B$5=1,COUNTIFS(Lançamentos!$H$5:$H$1004,$D109,Lançamentos!$T$5:$T$1004,N$5,Lançamentos!$V$5:$V$1004,'BH (3)'!$C$4),COUNTIFS(Lançamentos!$H$5:$H$1004,$D109,Lançamentos!$U$5:$U$1004,N$5,Lançamentos!$W$5:$W$1004,'BH (3)'!$C$4)))</f>
        <v>x</v>
      </c>
      <c r="O109" s="82" t="str">
        <f>IF($D109="","x",IF('BH (3)'!$B$5=1,COUNTIFS(Lançamentos!$H$5:$H$1004,$D109,Lançamentos!$T$5:$T$1004,O$5,Lançamentos!$V$5:$V$1004,'BH (3)'!$C$4),COUNTIFS(Lançamentos!$H$5:$H$1004,$D109,Lançamentos!$U$5:$U$1004,O$5,Lançamentos!$W$5:$W$1004,'BH (3)'!$C$4)))</f>
        <v>x</v>
      </c>
      <c r="P109" s="82" t="str">
        <f>IF($D109="","x",IF('BH (3)'!$B$5=1,COUNTIFS(Lançamentos!$H$5:$H$1004,$D109,Lançamentos!$T$5:$T$1004,P$5,Lançamentos!$V$5:$V$1004,'BH (3)'!$C$4),COUNTIFS(Lançamentos!$H$5:$H$1004,$D109,Lançamentos!$U$5:$U$1004,P$5,Lançamentos!$W$5:$W$1004,'BH (3)'!$C$4)))</f>
        <v>x</v>
      </c>
      <c r="Q109" s="171" t="str">
        <f t="shared" si="1"/>
        <v/>
      </c>
    </row>
    <row r="110" spans="3:17" ht="45" customHeight="1" x14ac:dyDescent="0.25">
      <c r="C110" s="81">
        <v>104</v>
      </c>
      <c r="D110" s="170" t="str">
        <f>IF(Esp!D108="","",Esp!D108)</f>
        <v/>
      </c>
      <c r="E110" s="82" t="str">
        <f>IF($D110="","x",IF('BH (3)'!$B$5=1,COUNTIFS(Lançamentos!$H$5:$H$1004,$D110,Lançamentos!$T$5:$T$1004,E$5,Lançamentos!$V$5:$V$1004,'BH (3)'!$C$4),COUNTIFS(Lançamentos!$H$5:$H$1004,$D110,Lançamentos!$U$5:$U$1004,E$5,Lançamentos!$W$5:$W$1004,'BH (3)'!$C$4)))</f>
        <v>x</v>
      </c>
      <c r="F110" s="82" t="str">
        <f>IF($D110="","x",IF('BH (3)'!$B$5=1,COUNTIFS(Lançamentos!$H$5:$H$1004,$D110,Lançamentos!$T$5:$T$1004,F$5,Lançamentos!$V$5:$V$1004,'BH (3)'!$C$4),COUNTIFS(Lançamentos!$H$5:$H$1004,$D110,Lançamentos!$U$5:$U$1004,F$5,Lançamentos!$W$5:$W$1004,'BH (3)'!$C$4)))</f>
        <v>x</v>
      </c>
      <c r="G110" s="82" t="str">
        <f>IF($D110="","x",IF('BH (3)'!$B$5=1,COUNTIFS(Lançamentos!$H$5:$H$1004,$D110,Lançamentos!$T$5:$T$1004,G$5,Lançamentos!$V$5:$V$1004,'BH (3)'!$C$4),COUNTIFS(Lançamentos!$H$5:$H$1004,$D110,Lançamentos!$U$5:$U$1004,G$5,Lançamentos!$W$5:$W$1004,'BH (3)'!$C$4)))</f>
        <v>x</v>
      </c>
      <c r="H110" s="82" t="str">
        <f>IF($D110="","x",IF('BH (3)'!$B$5=1,COUNTIFS(Lançamentos!$H$5:$H$1004,$D110,Lançamentos!$T$5:$T$1004,H$5,Lançamentos!$V$5:$V$1004,'BH (3)'!$C$4),COUNTIFS(Lançamentos!$H$5:$H$1004,$D110,Lançamentos!$U$5:$U$1004,H$5,Lançamentos!$W$5:$W$1004,'BH (3)'!$C$4)))</f>
        <v>x</v>
      </c>
      <c r="I110" s="82" t="str">
        <f>IF($D110="","x",IF('BH (3)'!$B$5=1,COUNTIFS(Lançamentos!$H$5:$H$1004,$D110,Lançamentos!$T$5:$T$1004,I$5,Lançamentos!$V$5:$V$1004,'BH (3)'!$C$4),COUNTIFS(Lançamentos!$H$5:$H$1004,$D110,Lançamentos!$U$5:$U$1004,I$5,Lançamentos!$W$5:$W$1004,'BH (3)'!$C$4)))</f>
        <v>x</v>
      </c>
      <c r="J110" s="82" t="str">
        <f>IF($D110="","x",IF('BH (3)'!$B$5=1,COUNTIFS(Lançamentos!$H$5:$H$1004,$D110,Lançamentos!$T$5:$T$1004,J$5,Lançamentos!$V$5:$V$1004,'BH (3)'!$C$4),COUNTIFS(Lançamentos!$H$5:$H$1004,$D110,Lançamentos!$U$5:$U$1004,J$5,Lançamentos!$W$5:$W$1004,'BH (3)'!$C$4)))</f>
        <v>x</v>
      </c>
      <c r="K110" s="82" t="str">
        <f>IF($D110="","x",IF('BH (3)'!$B$5=1,COUNTIFS(Lançamentos!$H$5:$H$1004,$D110,Lançamentos!$T$5:$T$1004,K$5,Lançamentos!$V$5:$V$1004,'BH (3)'!$C$4),COUNTIFS(Lançamentos!$H$5:$H$1004,$D110,Lançamentos!$U$5:$U$1004,K$5,Lançamentos!$W$5:$W$1004,'BH (3)'!$C$4)))</f>
        <v>x</v>
      </c>
      <c r="L110" s="82" t="str">
        <f>IF($D110="","x",IF('BH (3)'!$B$5=1,COUNTIFS(Lançamentos!$H$5:$H$1004,$D110,Lançamentos!$T$5:$T$1004,L$5,Lançamentos!$V$5:$V$1004,'BH (3)'!$C$4),COUNTIFS(Lançamentos!$H$5:$H$1004,$D110,Lançamentos!$U$5:$U$1004,L$5,Lançamentos!$W$5:$W$1004,'BH (3)'!$C$4)))</f>
        <v>x</v>
      </c>
      <c r="M110" s="82" t="str">
        <f>IF($D110="","x",IF('BH (3)'!$B$5=1,COUNTIFS(Lançamentos!$H$5:$H$1004,$D110,Lançamentos!$T$5:$T$1004,M$5,Lançamentos!$V$5:$V$1004,'BH (3)'!$C$4),COUNTIFS(Lançamentos!$H$5:$H$1004,$D110,Lançamentos!$U$5:$U$1004,M$5,Lançamentos!$W$5:$W$1004,'BH (3)'!$C$4)))</f>
        <v>x</v>
      </c>
      <c r="N110" s="82" t="str">
        <f>IF($D110="","x",IF('BH (3)'!$B$5=1,COUNTIFS(Lançamentos!$H$5:$H$1004,$D110,Lançamentos!$T$5:$T$1004,N$5,Lançamentos!$V$5:$V$1004,'BH (3)'!$C$4),COUNTIFS(Lançamentos!$H$5:$H$1004,$D110,Lançamentos!$U$5:$U$1004,N$5,Lançamentos!$W$5:$W$1004,'BH (3)'!$C$4)))</f>
        <v>x</v>
      </c>
      <c r="O110" s="82" t="str">
        <f>IF($D110="","x",IF('BH (3)'!$B$5=1,COUNTIFS(Lançamentos!$H$5:$H$1004,$D110,Lançamentos!$T$5:$T$1004,O$5,Lançamentos!$V$5:$V$1004,'BH (3)'!$C$4),COUNTIFS(Lançamentos!$H$5:$H$1004,$D110,Lançamentos!$U$5:$U$1004,O$5,Lançamentos!$W$5:$W$1004,'BH (3)'!$C$4)))</f>
        <v>x</v>
      </c>
      <c r="P110" s="82" t="str">
        <f>IF($D110="","x",IF('BH (3)'!$B$5=1,COUNTIFS(Lançamentos!$H$5:$H$1004,$D110,Lançamentos!$T$5:$T$1004,P$5,Lançamentos!$V$5:$V$1004,'BH (3)'!$C$4),COUNTIFS(Lançamentos!$H$5:$H$1004,$D110,Lançamentos!$U$5:$U$1004,P$5,Lançamentos!$W$5:$W$1004,'BH (3)'!$C$4)))</f>
        <v>x</v>
      </c>
      <c r="Q110" s="171" t="str">
        <f t="shared" si="1"/>
        <v/>
      </c>
    </row>
    <row r="111" spans="3:17" ht="45" customHeight="1" x14ac:dyDescent="0.25">
      <c r="C111" s="81">
        <v>105</v>
      </c>
      <c r="D111" s="170" t="str">
        <f>IF(Esp!D109="","",Esp!D109)</f>
        <v/>
      </c>
      <c r="E111" s="82" t="str">
        <f>IF($D111="","x",IF('BH (3)'!$B$5=1,COUNTIFS(Lançamentos!$H$5:$H$1004,$D111,Lançamentos!$T$5:$T$1004,E$5,Lançamentos!$V$5:$V$1004,'BH (3)'!$C$4),COUNTIFS(Lançamentos!$H$5:$H$1004,$D111,Lançamentos!$U$5:$U$1004,E$5,Lançamentos!$W$5:$W$1004,'BH (3)'!$C$4)))</f>
        <v>x</v>
      </c>
      <c r="F111" s="82" t="str">
        <f>IF($D111="","x",IF('BH (3)'!$B$5=1,COUNTIFS(Lançamentos!$H$5:$H$1004,$D111,Lançamentos!$T$5:$T$1004,F$5,Lançamentos!$V$5:$V$1004,'BH (3)'!$C$4),COUNTIFS(Lançamentos!$H$5:$H$1004,$D111,Lançamentos!$U$5:$U$1004,F$5,Lançamentos!$W$5:$W$1004,'BH (3)'!$C$4)))</f>
        <v>x</v>
      </c>
      <c r="G111" s="82" t="str">
        <f>IF($D111="","x",IF('BH (3)'!$B$5=1,COUNTIFS(Lançamentos!$H$5:$H$1004,$D111,Lançamentos!$T$5:$T$1004,G$5,Lançamentos!$V$5:$V$1004,'BH (3)'!$C$4),COUNTIFS(Lançamentos!$H$5:$H$1004,$D111,Lançamentos!$U$5:$U$1004,G$5,Lançamentos!$W$5:$W$1004,'BH (3)'!$C$4)))</f>
        <v>x</v>
      </c>
      <c r="H111" s="82" t="str">
        <f>IF($D111="","x",IF('BH (3)'!$B$5=1,COUNTIFS(Lançamentos!$H$5:$H$1004,$D111,Lançamentos!$T$5:$T$1004,H$5,Lançamentos!$V$5:$V$1004,'BH (3)'!$C$4),COUNTIFS(Lançamentos!$H$5:$H$1004,$D111,Lançamentos!$U$5:$U$1004,H$5,Lançamentos!$W$5:$W$1004,'BH (3)'!$C$4)))</f>
        <v>x</v>
      </c>
      <c r="I111" s="82" t="str">
        <f>IF($D111="","x",IF('BH (3)'!$B$5=1,COUNTIFS(Lançamentos!$H$5:$H$1004,$D111,Lançamentos!$T$5:$T$1004,I$5,Lançamentos!$V$5:$V$1004,'BH (3)'!$C$4),COUNTIFS(Lançamentos!$H$5:$H$1004,$D111,Lançamentos!$U$5:$U$1004,I$5,Lançamentos!$W$5:$W$1004,'BH (3)'!$C$4)))</f>
        <v>x</v>
      </c>
      <c r="J111" s="82" t="str">
        <f>IF($D111="","x",IF('BH (3)'!$B$5=1,COUNTIFS(Lançamentos!$H$5:$H$1004,$D111,Lançamentos!$T$5:$T$1004,J$5,Lançamentos!$V$5:$V$1004,'BH (3)'!$C$4),COUNTIFS(Lançamentos!$H$5:$H$1004,$D111,Lançamentos!$U$5:$U$1004,J$5,Lançamentos!$W$5:$W$1004,'BH (3)'!$C$4)))</f>
        <v>x</v>
      </c>
      <c r="K111" s="82" t="str">
        <f>IF($D111="","x",IF('BH (3)'!$B$5=1,COUNTIFS(Lançamentos!$H$5:$H$1004,$D111,Lançamentos!$T$5:$T$1004,K$5,Lançamentos!$V$5:$V$1004,'BH (3)'!$C$4),COUNTIFS(Lançamentos!$H$5:$H$1004,$D111,Lançamentos!$U$5:$U$1004,K$5,Lançamentos!$W$5:$W$1004,'BH (3)'!$C$4)))</f>
        <v>x</v>
      </c>
      <c r="L111" s="82" t="str">
        <f>IF($D111="","x",IF('BH (3)'!$B$5=1,COUNTIFS(Lançamentos!$H$5:$H$1004,$D111,Lançamentos!$T$5:$T$1004,L$5,Lançamentos!$V$5:$V$1004,'BH (3)'!$C$4),COUNTIFS(Lançamentos!$H$5:$H$1004,$D111,Lançamentos!$U$5:$U$1004,L$5,Lançamentos!$W$5:$W$1004,'BH (3)'!$C$4)))</f>
        <v>x</v>
      </c>
      <c r="M111" s="82" t="str">
        <f>IF($D111="","x",IF('BH (3)'!$B$5=1,COUNTIFS(Lançamentos!$H$5:$H$1004,$D111,Lançamentos!$T$5:$T$1004,M$5,Lançamentos!$V$5:$V$1004,'BH (3)'!$C$4),COUNTIFS(Lançamentos!$H$5:$H$1004,$D111,Lançamentos!$U$5:$U$1004,M$5,Lançamentos!$W$5:$W$1004,'BH (3)'!$C$4)))</f>
        <v>x</v>
      </c>
      <c r="N111" s="82" t="str">
        <f>IF($D111="","x",IF('BH (3)'!$B$5=1,COUNTIFS(Lançamentos!$H$5:$H$1004,$D111,Lançamentos!$T$5:$T$1004,N$5,Lançamentos!$V$5:$V$1004,'BH (3)'!$C$4),COUNTIFS(Lançamentos!$H$5:$H$1004,$D111,Lançamentos!$U$5:$U$1004,N$5,Lançamentos!$W$5:$W$1004,'BH (3)'!$C$4)))</f>
        <v>x</v>
      </c>
      <c r="O111" s="82" t="str">
        <f>IF($D111="","x",IF('BH (3)'!$B$5=1,COUNTIFS(Lançamentos!$H$5:$H$1004,$D111,Lançamentos!$T$5:$T$1004,O$5,Lançamentos!$V$5:$V$1004,'BH (3)'!$C$4),COUNTIFS(Lançamentos!$H$5:$H$1004,$D111,Lançamentos!$U$5:$U$1004,O$5,Lançamentos!$W$5:$W$1004,'BH (3)'!$C$4)))</f>
        <v>x</v>
      </c>
      <c r="P111" s="82" t="str">
        <f>IF($D111="","x",IF('BH (3)'!$B$5=1,COUNTIFS(Lançamentos!$H$5:$H$1004,$D111,Lançamentos!$T$5:$T$1004,P$5,Lançamentos!$V$5:$V$1004,'BH (3)'!$C$4),COUNTIFS(Lançamentos!$H$5:$H$1004,$D111,Lançamentos!$U$5:$U$1004,P$5,Lançamentos!$W$5:$W$1004,'BH (3)'!$C$4)))</f>
        <v>x</v>
      </c>
      <c r="Q111" s="171" t="str">
        <f t="shared" si="1"/>
        <v/>
      </c>
    </row>
    <row r="112" spans="3:17" ht="45" customHeight="1" x14ac:dyDescent="0.25">
      <c r="C112" s="81">
        <v>106</v>
      </c>
      <c r="D112" s="170" t="str">
        <f>IF(Esp!D110="","",Esp!D110)</f>
        <v/>
      </c>
      <c r="E112" s="82" t="str">
        <f>IF($D112="","x",IF('BH (3)'!$B$5=1,COUNTIFS(Lançamentos!$H$5:$H$1004,$D112,Lançamentos!$T$5:$T$1004,E$5,Lançamentos!$V$5:$V$1004,'BH (3)'!$C$4),COUNTIFS(Lançamentos!$H$5:$H$1004,$D112,Lançamentos!$U$5:$U$1004,E$5,Lançamentos!$W$5:$W$1004,'BH (3)'!$C$4)))</f>
        <v>x</v>
      </c>
      <c r="F112" s="82" t="str">
        <f>IF($D112="","x",IF('BH (3)'!$B$5=1,COUNTIFS(Lançamentos!$H$5:$H$1004,$D112,Lançamentos!$T$5:$T$1004,F$5,Lançamentos!$V$5:$V$1004,'BH (3)'!$C$4),COUNTIFS(Lançamentos!$H$5:$H$1004,$D112,Lançamentos!$U$5:$U$1004,F$5,Lançamentos!$W$5:$W$1004,'BH (3)'!$C$4)))</f>
        <v>x</v>
      </c>
      <c r="G112" s="82" t="str">
        <f>IF($D112="","x",IF('BH (3)'!$B$5=1,COUNTIFS(Lançamentos!$H$5:$H$1004,$D112,Lançamentos!$T$5:$T$1004,G$5,Lançamentos!$V$5:$V$1004,'BH (3)'!$C$4),COUNTIFS(Lançamentos!$H$5:$H$1004,$D112,Lançamentos!$U$5:$U$1004,G$5,Lançamentos!$W$5:$W$1004,'BH (3)'!$C$4)))</f>
        <v>x</v>
      </c>
      <c r="H112" s="82" t="str">
        <f>IF($D112="","x",IF('BH (3)'!$B$5=1,COUNTIFS(Lançamentos!$H$5:$H$1004,$D112,Lançamentos!$T$5:$T$1004,H$5,Lançamentos!$V$5:$V$1004,'BH (3)'!$C$4),COUNTIFS(Lançamentos!$H$5:$H$1004,$D112,Lançamentos!$U$5:$U$1004,H$5,Lançamentos!$W$5:$W$1004,'BH (3)'!$C$4)))</f>
        <v>x</v>
      </c>
      <c r="I112" s="82" t="str">
        <f>IF($D112="","x",IF('BH (3)'!$B$5=1,COUNTIFS(Lançamentos!$H$5:$H$1004,$D112,Lançamentos!$T$5:$T$1004,I$5,Lançamentos!$V$5:$V$1004,'BH (3)'!$C$4),COUNTIFS(Lançamentos!$H$5:$H$1004,$D112,Lançamentos!$U$5:$U$1004,I$5,Lançamentos!$W$5:$W$1004,'BH (3)'!$C$4)))</f>
        <v>x</v>
      </c>
      <c r="J112" s="82" t="str">
        <f>IF($D112="","x",IF('BH (3)'!$B$5=1,COUNTIFS(Lançamentos!$H$5:$H$1004,$D112,Lançamentos!$T$5:$T$1004,J$5,Lançamentos!$V$5:$V$1004,'BH (3)'!$C$4),COUNTIFS(Lançamentos!$H$5:$H$1004,$D112,Lançamentos!$U$5:$U$1004,J$5,Lançamentos!$W$5:$W$1004,'BH (3)'!$C$4)))</f>
        <v>x</v>
      </c>
      <c r="K112" s="82" t="str">
        <f>IF($D112="","x",IF('BH (3)'!$B$5=1,COUNTIFS(Lançamentos!$H$5:$H$1004,$D112,Lançamentos!$T$5:$T$1004,K$5,Lançamentos!$V$5:$V$1004,'BH (3)'!$C$4),COUNTIFS(Lançamentos!$H$5:$H$1004,$D112,Lançamentos!$U$5:$U$1004,K$5,Lançamentos!$W$5:$W$1004,'BH (3)'!$C$4)))</f>
        <v>x</v>
      </c>
      <c r="L112" s="82" t="str">
        <f>IF($D112="","x",IF('BH (3)'!$B$5=1,COUNTIFS(Lançamentos!$H$5:$H$1004,$D112,Lançamentos!$T$5:$T$1004,L$5,Lançamentos!$V$5:$V$1004,'BH (3)'!$C$4),COUNTIFS(Lançamentos!$H$5:$H$1004,$D112,Lançamentos!$U$5:$U$1004,L$5,Lançamentos!$W$5:$W$1004,'BH (3)'!$C$4)))</f>
        <v>x</v>
      </c>
      <c r="M112" s="82" t="str">
        <f>IF($D112="","x",IF('BH (3)'!$B$5=1,COUNTIFS(Lançamentos!$H$5:$H$1004,$D112,Lançamentos!$T$5:$T$1004,M$5,Lançamentos!$V$5:$V$1004,'BH (3)'!$C$4),COUNTIFS(Lançamentos!$H$5:$H$1004,$D112,Lançamentos!$U$5:$U$1004,M$5,Lançamentos!$W$5:$W$1004,'BH (3)'!$C$4)))</f>
        <v>x</v>
      </c>
      <c r="N112" s="82" t="str">
        <f>IF($D112="","x",IF('BH (3)'!$B$5=1,COUNTIFS(Lançamentos!$H$5:$H$1004,$D112,Lançamentos!$T$5:$T$1004,N$5,Lançamentos!$V$5:$V$1004,'BH (3)'!$C$4),COUNTIFS(Lançamentos!$H$5:$H$1004,$D112,Lançamentos!$U$5:$U$1004,N$5,Lançamentos!$W$5:$W$1004,'BH (3)'!$C$4)))</f>
        <v>x</v>
      </c>
      <c r="O112" s="82" t="str">
        <f>IF($D112="","x",IF('BH (3)'!$B$5=1,COUNTIFS(Lançamentos!$H$5:$H$1004,$D112,Lançamentos!$T$5:$T$1004,O$5,Lançamentos!$V$5:$V$1004,'BH (3)'!$C$4),COUNTIFS(Lançamentos!$H$5:$H$1004,$D112,Lançamentos!$U$5:$U$1004,O$5,Lançamentos!$W$5:$W$1004,'BH (3)'!$C$4)))</f>
        <v>x</v>
      </c>
      <c r="P112" s="82" t="str">
        <f>IF($D112="","x",IF('BH (3)'!$B$5=1,COUNTIFS(Lançamentos!$H$5:$H$1004,$D112,Lançamentos!$T$5:$T$1004,P$5,Lançamentos!$V$5:$V$1004,'BH (3)'!$C$4),COUNTIFS(Lançamentos!$H$5:$H$1004,$D112,Lançamentos!$U$5:$U$1004,P$5,Lançamentos!$W$5:$W$1004,'BH (3)'!$C$4)))</f>
        <v>x</v>
      </c>
      <c r="Q112" s="171" t="str">
        <f t="shared" si="1"/>
        <v/>
      </c>
    </row>
    <row r="113" spans="3:17" ht="45" customHeight="1" x14ac:dyDescent="0.25">
      <c r="C113" s="81">
        <v>107</v>
      </c>
      <c r="D113" s="170" t="str">
        <f>IF(Esp!D111="","",Esp!D111)</f>
        <v/>
      </c>
      <c r="E113" s="82" t="str">
        <f>IF($D113="","x",IF('BH (3)'!$B$5=1,COUNTIFS(Lançamentos!$H$5:$H$1004,$D113,Lançamentos!$T$5:$T$1004,E$5,Lançamentos!$V$5:$V$1004,'BH (3)'!$C$4),COUNTIFS(Lançamentos!$H$5:$H$1004,$D113,Lançamentos!$U$5:$U$1004,E$5,Lançamentos!$W$5:$W$1004,'BH (3)'!$C$4)))</f>
        <v>x</v>
      </c>
      <c r="F113" s="82" t="str">
        <f>IF($D113="","x",IF('BH (3)'!$B$5=1,COUNTIFS(Lançamentos!$H$5:$H$1004,$D113,Lançamentos!$T$5:$T$1004,F$5,Lançamentos!$V$5:$V$1004,'BH (3)'!$C$4),COUNTIFS(Lançamentos!$H$5:$H$1004,$D113,Lançamentos!$U$5:$U$1004,F$5,Lançamentos!$W$5:$W$1004,'BH (3)'!$C$4)))</f>
        <v>x</v>
      </c>
      <c r="G113" s="82" t="str">
        <f>IF($D113="","x",IF('BH (3)'!$B$5=1,COUNTIFS(Lançamentos!$H$5:$H$1004,$D113,Lançamentos!$T$5:$T$1004,G$5,Lançamentos!$V$5:$V$1004,'BH (3)'!$C$4),COUNTIFS(Lançamentos!$H$5:$H$1004,$D113,Lançamentos!$U$5:$U$1004,G$5,Lançamentos!$W$5:$W$1004,'BH (3)'!$C$4)))</f>
        <v>x</v>
      </c>
      <c r="H113" s="82" t="str">
        <f>IF($D113="","x",IF('BH (3)'!$B$5=1,COUNTIFS(Lançamentos!$H$5:$H$1004,$D113,Lançamentos!$T$5:$T$1004,H$5,Lançamentos!$V$5:$V$1004,'BH (3)'!$C$4),COUNTIFS(Lançamentos!$H$5:$H$1004,$D113,Lançamentos!$U$5:$U$1004,H$5,Lançamentos!$W$5:$W$1004,'BH (3)'!$C$4)))</f>
        <v>x</v>
      </c>
      <c r="I113" s="82" t="str">
        <f>IF($D113="","x",IF('BH (3)'!$B$5=1,COUNTIFS(Lançamentos!$H$5:$H$1004,$D113,Lançamentos!$T$5:$T$1004,I$5,Lançamentos!$V$5:$V$1004,'BH (3)'!$C$4),COUNTIFS(Lançamentos!$H$5:$H$1004,$D113,Lançamentos!$U$5:$U$1004,I$5,Lançamentos!$W$5:$W$1004,'BH (3)'!$C$4)))</f>
        <v>x</v>
      </c>
      <c r="J113" s="82" t="str">
        <f>IF($D113="","x",IF('BH (3)'!$B$5=1,COUNTIFS(Lançamentos!$H$5:$H$1004,$D113,Lançamentos!$T$5:$T$1004,J$5,Lançamentos!$V$5:$V$1004,'BH (3)'!$C$4),COUNTIFS(Lançamentos!$H$5:$H$1004,$D113,Lançamentos!$U$5:$U$1004,J$5,Lançamentos!$W$5:$W$1004,'BH (3)'!$C$4)))</f>
        <v>x</v>
      </c>
      <c r="K113" s="82" t="str">
        <f>IF($D113="","x",IF('BH (3)'!$B$5=1,COUNTIFS(Lançamentos!$H$5:$H$1004,$D113,Lançamentos!$T$5:$T$1004,K$5,Lançamentos!$V$5:$V$1004,'BH (3)'!$C$4),COUNTIFS(Lançamentos!$H$5:$H$1004,$D113,Lançamentos!$U$5:$U$1004,K$5,Lançamentos!$W$5:$W$1004,'BH (3)'!$C$4)))</f>
        <v>x</v>
      </c>
      <c r="L113" s="82" t="str">
        <f>IF($D113="","x",IF('BH (3)'!$B$5=1,COUNTIFS(Lançamentos!$H$5:$H$1004,$D113,Lançamentos!$T$5:$T$1004,L$5,Lançamentos!$V$5:$V$1004,'BH (3)'!$C$4),COUNTIFS(Lançamentos!$H$5:$H$1004,$D113,Lançamentos!$U$5:$U$1004,L$5,Lançamentos!$W$5:$W$1004,'BH (3)'!$C$4)))</f>
        <v>x</v>
      </c>
      <c r="M113" s="82" t="str">
        <f>IF($D113="","x",IF('BH (3)'!$B$5=1,COUNTIFS(Lançamentos!$H$5:$H$1004,$D113,Lançamentos!$T$5:$T$1004,M$5,Lançamentos!$V$5:$V$1004,'BH (3)'!$C$4),COUNTIFS(Lançamentos!$H$5:$H$1004,$D113,Lançamentos!$U$5:$U$1004,M$5,Lançamentos!$W$5:$W$1004,'BH (3)'!$C$4)))</f>
        <v>x</v>
      </c>
      <c r="N113" s="82" t="str">
        <f>IF($D113="","x",IF('BH (3)'!$B$5=1,COUNTIFS(Lançamentos!$H$5:$H$1004,$D113,Lançamentos!$T$5:$T$1004,N$5,Lançamentos!$V$5:$V$1004,'BH (3)'!$C$4),COUNTIFS(Lançamentos!$H$5:$H$1004,$D113,Lançamentos!$U$5:$U$1004,N$5,Lançamentos!$W$5:$W$1004,'BH (3)'!$C$4)))</f>
        <v>x</v>
      </c>
      <c r="O113" s="82" t="str">
        <f>IF($D113="","x",IF('BH (3)'!$B$5=1,COUNTIFS(Lançamentos!$H$5:$H$1004,$D113,Lançamentos!$T$5:$T$1004,O$5,Lançamentos!$V$5:$V$1004,'BH (3)'!$C$4),COUNTIFS(Lançamentos!$H$5:$H$1004,$D113,Lançamentos!$U$5:$U$1004,O$5,Lançamentos!$W$5:$W$1004,'BH (3)'!$C$4)))</f>
        <v>x</v>
      </c>
      <c r="P113" s="82" t="str">
        <f>IF($D113="","x",IF('BH (3)'!$B$5=1,COUNTIFS(Lançamentos!$H$5:$H$1004,$D113,Lançamentos!$T$5:$T$1004,P$5,Lançamentos!$V$5:$V$1004,'BH (3)'!$C$4),COUNTIFS(Lançamentos!$H$5:$H$1004,$D113,Lançamentos!$U$5:$U$1004,P$5,Lançamentos!$W$5:$W$1004,'BH (3)'!$C$4)))</f>
        <v>x</v>
      </c>
      <c r="Q113" s="171" t="str">
        <f t="shared" si="1"/>
        <v/>
      </c>
    </row>
    <row r="114" spans="3:17" ht="45" customHeight="1" x14ac:dyDescent="0.25">
      <c r="C114" s="81">
        <v>108</v>
      </c>
      <c r="D114" s="170" t="str">
        <f>IF(Esp!D112="","",Esp!D112)</f>
        <v/>
      </c>
      <c r="E114" s="82" t="str">
        <f>IF($D114="","x",IF('BH (3)'!$B$5=1,COUNTIFS(Lançamentos!$H$5:$H$1004,$D114,Lançamentos!$T$5:$T$1004,E$5,Lançamentos!$V$5:$V$1004,'BH (3)'!$C$4),COUNTIFS(Lançamentos!$H$5:$H$1004,$D114,Lançamentos!$U$5:$U$1004,E$5,Lançamentos!$W$5:$W$1004,'BH (3)'!$C$4)))</f>
        <v>x</v>
      </c>
      <c r="F114" s="82" t="str">
        <f>IF($D114="","x",IF('BH (3)'!$B$5=1,COUNTIFS(Lançamentos!$H$5:$H$1004,$D114,Lançamentos!$T$5:$T$1004,F$5,Lançamentos!$V$5:$V$1004,'BH (3)'!$C$4),COUNTIFS(Lançamentos!$H$5:$H$1004,$D114,Lançamentos!$U$5:$U$1004,F$5,Lançamentos!$W$5:$W$1004,'BH (3)'!$C$4)))</f>
        <v>x</v>
      </c>
      <c r="G114" s="82" t="str">
        <f>IF($D114="","x",IF('BH (3)'!$B$5=1,COUNTIFS(Lançamentos!$H$5:$H$1004,$D114,Lançamentos!$T$5:$T$1004,G$5,Lançamentos!$V$5:$V$1004,'BH (3)'!$C$4),COUNTIFS(Lançamentos!$H$5:$H$1004,$D114,Lançamentos!$U$5:$U$1004,G$5,Lançamentos!$W$5:$W$1004,'BH (3)'!$C$4)))</f>
        <v>x</v>
      </c>
      <c r="H114" s="82" t="str">
        <f>IF($D114="","x",IF('BH (3)'!$B$5=1,COUNTIFS(Lançamentos!$H$5:$H$1004,$D114,Lançamentos!$T$5:$T$1004,H$5,Lançamentos!$V$5:$V$1004,'BH (3)'!$C$4),COUNTIFS(Lançamentos!$H$5:$H$1004,$D114,Lançamentos!$U$5:$U$1004,H$5,Lançamentos!$W$5:$W$1004,'BH (3)'!$C$4)))</f>
        <v>x</v>
      </c>
      <c r="I114" s="82" t="str">
        <f>IF($D114="","x",IF('BH (3)'!$B$5=1,COUNTIFS(Lançamentos!$H$5:$H$1004,$D114,Lançamentos!$T$5:$T$1004,I$5,Lançamentos!$V$5:$V$1004,'BH (3)'!$C$4),COUNTIFS(Lançamentos!$H$5:$H$1004,$D114,Lançamentos!$U$5:$U$1004,I$5,Lançamentos!$W$5:$W$1004,'BH (3)'!$C$4)))</f>
        <v>x</v>
      </c>
      <c r="J114" s="82" t="str">
        <f>IF($D114="","x",IF('BH (3)'!$B$5=1,COUNTIFS(Lançamentos!$H$5:$H$1004,$D114,Lançamentos!$T$5:$T$1004,J$5,Lançamentos!$V$5:$V$1004,'BH (3)'!$C$4),COUNTIFS(Lançamentos!$H$5:$H$1004,$D114,Lançamentos!$U$5:$U$1004,J$5,Lançamentos!$W$5:$W$1004,'BH (3)'!$C$4)))</f>
        <v>x</v>
      </c>
      <c r="K114" s="82" t="str">
        <f>IF($D114="","x",IF('BH (3)'!$B$5=1,COUNTIFS(Lançamentos!$H$5:$H$1004,$D114,Lançamentos!$T$5:$T$1004,K$5,Lançamentos!$V$5:$V$1004,'BH (3)'!$C$4),COUNTIFS(Lançamentos!$H$5:$H$1004,$D114,Lançamentos!$U$5:$U$1004,K$5,Lançamentos!$W$5:$W$1004,'BH (3)'!$C$4)))</f>
        <v>x</v>
      </c>
      <c r="L114" s="82" t="str">
        <f>IF($D114="","x",IF('BH (3)'!$B$5=1,COUNTIFS(Lançamentos!$H$5:$H$1004,$D114,Lançamentos!$T$5:$T$1004,L$5,Lançamentos!$V$5:$V$1004,'BH (3)'!$C$4),COUNTIFS(Lançamentos!$H$5:$H$1004,$D114,Lançamentos!$U$5:$U$1004,L$5,Lançamentos!$W$5:$W$1004,'BH (3)'!$C$4)))</f>
        <v>x</v>
      </c>
      <c r="M114" s="82" t="str">
        <f>IF($D114="","x",IF('BH (3)'!$B$5=1,COUNTIFS(Lançamentos!$H$5:$H$1004,$D114,Lançamentos!$T$5:$T$1004,M$5,Lançamentos!$V$5:$V$1004,'BH (3)'!$C$4),COUNTIFS(Lançamentos!$H$5:$H$1004,$D114,Lançamentos!$U$5:$U$1004,M$5,Lançamentos!$W$5:$W$1004,'BH (3)'!$C$4)))</f>
        <v>x</v>
      </c>
      <c r="N114" s="82" t="str">
        <f>IF($D114="","x",IF('BH (3)'!$B$5=1,COUNTIFS(Lançamentos!$H$5:$H$1004,$D114,Lançamentos!$T$5:$T$1004,N$5,Lançamentos!$V$5:$V$1004,'BH (3)'!$C$4),COUNTIFS(Lançamentos!$H$5:$H$1004,$D114,Lançamentos!$U$5:$U$1004,N$5,Lançamentos!$W$5:$W$1004,'BH (3)'!$C$4)))</f>
        <v>x</v>
      </c>
      <c r="O114" s="82" t="str">
        <f>IF($D114="","x",IF('BH (3)'!$B$5=1,COUNTIFS(Lançamentos!$H$5:$H$1004,$D114,Lançamentos!$T$5:$T$1004,O$5,Lançamentos!$V$5:$V$1004,'BH (3)'!$C$4),COUNTIFS(Lançamentos!$H$5:$H$1004,$D114,Lançamentos!$U$5:$U$1004,O$5,Lançamentos!$W$5:$W$1004,'BH (3)'!$C$4)))</f>
        <v>x</v>
      </c>
      <c r="P114" s="82" t="str">
        <f>IF($D114="","x",IF('BH (3)'!$B$5=1,COUNTIFS(Lançamentos!$H$5:$H$1004,$D114,Lançamentos!$T$5:$T$1004,P$5,Lançamentos!$V$5:$V$1004,'BH (3)'!$C$4),COUNTIFS(Lançamentos!$H$5:$H$1004,$D114,Lançamentos!$U$5:$U$1004,P$5,Lançamentos!$W$5:$W$1004,'BH (3)'!$C$4)))</f>
        <v>x</v>
      </c>
      <c r="Q114" s="171" t="str">
        <f t="shared" si="1"/>
        <v/>
      </c>
    </row>
    <row r="115" spans="3:17" ht="45" customHeight="1" x14ac:dyDescent="0.25">
      <c r="C115" s="81">
        <v>109</v>
      </c>
      <c r="D115" s="170" t="str">
        <f>IF(Esp!D113="","",Esp!D113)</f>
        <v/>
      </c>
      <c r="E115" s="82" t="str">
        <f>IF($D115="","x",IF('BH (3)'!$B$5=1,COUNTIFS(Lançamentos!$H$5:$H$1004,$D115,Lançamentos!$T$5:$T$1004,E$5,Lançamentos!$V$5:$V$1004,'BH (3)'!$C$4),COUNTIFS(Lançamentos!$H$5:$H$1004,$D115,Lançamentos!$U$5:$U$1004,E$5,Lançamentos!$W$5:$W$1004,'BH (3)'!$C$4)))</f>
        <v>x</v>
      </c>
      <c r="F115" s="82" t="str">
        <f>IF($D115="","x",IF('BH (3)'!$B$5=1,COUNTIFS(Lançamentos!$H$5:$H$1004,$D115,Lançamentos!$T$5:$T$1004,F$5,Lançamentos!$V$5:$V$1004,'BH (3)'!$C$4),COUNTIFS(Lançamentos!$H$5:$H$1004,$D115,Lançamentos!$U$5:$U$1004,F$5,Lançamentos!$W$5:$W$1004,'BH (3)'!$C$4)))</f>
        <v>x</v>
      </c>
      <c r="G115" s="82" t="str">
        <f>IF($D115="","x",IF('BH (3)'!$B$5=1,COUNTIFS(Lançamentos!$H$5:$H$1004,$D115,Lançamentos!$T$5:$T$1004,G$5,Lançamentos!$V$5:$V$1004,'BH (3)'!$C$4),COUNTIFS(Lançamentos!$H$5:$H$1004,$D115,Lançamentos!$U$5:$U$1004,G$5,Lançamentos!$W$5:$W$1004,'BH (3)'!$C$4)))</f>
        <v>x</v>
      </c>
      <c r="H115" s="82" t="str">
        <f>IF($D115="","x",IF('BH (3)'!$B$5=1,COUNTIFS(Lançamentos!$H$5:$H$1004,$D115,Lançamentos!$T$5:$T$1004,H$5,Lançamentos!$V$5:$V$1004,'BH (3)'!$C$4),COUNTIFS(Lançamentos!$H$5:$H$1004,$D115,Lançamentos!$U$5:$U$1004,H$5,Lançamentos!$W$5:$W$1004,'BH (3)'!$C$4)))</f>
        <v>x</v>
      </c>
      <c r="I115" s="82" t="str">
        <f>IF($D115="","x",IF('BH (3)'!$B$5=1,COUNTIFS(Lançamentos!$H$5:$H$1004,$D115,Lançamentos!$T$5:$T$1004,I$5,Lançamentos!$V$5:$V$1004,'BH (3)'!$C$4),COUNTIFS(Lançamentos!$H$5:$H$1004,$D115,Lançamentos!$U$5:$U$1004,I$5,Lançamentos!$W$5:$W$1004,'BH (3)'!$C$4)))</f>
        <v>x</v>
      </c>
      <c r="J115" s="82" t="str">
        <f>IF($D115="","x",IF('BH (3)'!$B$5=1,COUNTIFS(Lançamentos!$H$5:$H$1004,$D115,Lançamentos!$T$5:$T$1004,J$5,Lançamentos!$V$5:$V$1004,'BH (3)'!$C$4),COUNTIFS(Lançamentos!$H$5:$H$1004,$D115,Lançamentos!$U$5:$U$1004,J$5,Lançamentos!$W$5:$W$1004,'BH (3)'!$C$4)))</f>
        <v>x</v>
      </c>
      <c r="K115" s="82" t="str">
        <f>IF($D115="","x",IF('BH (3)'!$B$5=1,COUNTIFS(Lançamentos!$H$5:$H$1004,$D115,Lançamentos!$T$5:$T$1004,K$5,Lançamentos!$V$5:$V$1004,'BH (3)'!$C$4),COUNTIFS(Lançamentos!$H$5:$H$1004,$D115,Lançamentos!$U$5:$U$1004,K$5,Lançamentos!$W$5:$W$1004,'BH (3)'!$C$4)))</f>
        <v>x</v>
      </c>
      <c r="L115" s="82" t="str">
        <f>IF($D115="","x",IF('BH (3)'!$B$5=1,COUNTIFS(Lançamentos!$H$5:$H$1004,$D115,Lançamentos!$T$5:$T$1004,L$5,Lançamentos!$V$5:$V$1004,'BH (3)'!$C$4),COUNTIFS(Lançamentos!$H$5:$H$1004,$D115,Lançamentos!$U$5:$U$1004,L$5,Lançamentos!$W$5:$W$1004,'BH (3)'!$C$4)))</f>
        <v>x</v>
      </c>
      <c r="M115" s="82" t="str">
        <f>IF($D115="","x",IF('BH (3)'!$B$5=1,COUNTIFS(Lançamentos!$H$5:$H$1004,$D115,Lançamentos!$T$5:$T$1004,M$5,Lançamentos!$V$5:$V$1004,'BH (3)'!$C$4),COUNTIFS(Lançamentos!$H$5:$H$1004,$D115,Lançamentos!$U$5:$U$1004,M$5,Lançamentos!$W$5:$W$1004,'BH (3)'!$C$4)))</f>
        <v>x</v>
      </c>
      <c r="N115" s="82" t="str">
        <f>IF($D115="","x",IF('BH (3)'!$B$5=1,COUNTIFS(Lançamentos!$H$5:$H$1004,$D115,Lançamentos!$T$5:$T$1004,N$5,Lançamentos!$V$5:$V$1004,'BH (3)'!$C$4),COUNTIFS(Lançamentos!$H$5:$H$1004,$D115,Lançamentos!$U$5:$U$1004,N$5,Lançamentos!$W$5:$W$1004,'BH (3)'!$C$4)))</f>
        <v>x</v>
      </c>
      <c r="O115" s="82" t="str">
        <f>IF($D115="","x",IF('BH (3)'!$B$5=1,COUNTIFS(Lançamentos!$H$5:$H$1004,$D115,Lançamentos!$T$5:$T$1004,O$5,Lançamentos!$V$5:$V$1004,'BH (3)'!$C$4),COUNTIFS(Lançamentos!$H$5:$H$1004,$D115,Lançamentos!$U$5:$U$1004,O$5,Lançamentos!$W$5:$W$1004,'BH (3)'!$C$4)))</f>
        <v>x</v>
      </c>
      <c r="P115" s="82" t="str">
        <f>IF($D115="","x",IF('BH (3)'!$B$5=1,COUNTIFS(Lançamentos!$H$5:$H$1004,$D115,Lançamentos!$T$5:$T$1004,P$5,Lançamentos!$V$5:$V$1004,'BH (3)'!$C$4),COUNTIFS(Lançamentos!$H$5:$H$1004,$D115,Lançamentos!$U$5:$U$1004,P$5,Lançamentos!$W$5:$W$1004,'BH (3)'!$C$4)))</f>
        <v>x</v>
      </c>
      <c r="Q115" s="171" t="str">
        <f t="shared" si="1"/>
        <v/>
      </c>
    </row>
    <row r="116" spans="3:17" ht="45" customHeight="1" x14ac:dyDescent="0.25">
      <c r="C116" s="81">
        <v>110</v>
      </c>
      <c r="D116" s="170" t="str">
        <f>IF(Esp!D114="","",Esp!D114)</f>
        <v/>
      </c>
      <c r="E116" s="82" t="str">
        <f>IF($D116="","x",IF('BH (3)'!$B$5=1,COUNTIFS(Lançamentos!$H$5:$H$1004,$D116,Lançamentos!$T$5:$T$1004,E$5,Lançamentos!$V$5:$V$1004,'BH (3)'!$C$4),COUNTIFS(Lançamentos!$H$5:$H$1004,$D116,Lançamentos!$U$5:$U$1004,E$5,Lançamentos!$W$5:$W$1004,'BH (3)'!$C$4)))</f>
        <v>x</v>
      </c>
      <c r="F116" s="82" t="str">
        <f>IF($D116="","x",IF('BH (3)'!$B$5=1,COUNTIFS(Lançamentos!$H$5:$H$1004,$D116,Lançamentos!$T$5:$T$1004,F$5,Lançamentos!$V$5:$V$1004,'BH (3)'!$C$4),COUNTIFS(Lançamentos!$H$5:$H$1004,$D116,Lançamentos!$U$5:$U$1004,F$5,Lançamentos!$W$5:$W$1004,'BH (3)'!$C$4)))</f>
        <v>x</v>
      </c>
      <c r="G116" s="82" t="str">
        <f>IF($D116="","x",IF('BH (3)'!$B$5=1,COUNTIFS(Lançamentos!$H$5:$H$1004,$D116,Lançamentos!$T$5:$T$1004,G$5,Lançamentos!$V$5:$V$1004,'BH (3)'!$C$4),COUNTIFS(Lançamentos!$H$5:$H$1004,$D116,Lançamentos!$U$5:$U$1004,G$5,Lançamentos!$W$5:$W$1004,'BH (3)'!$C$4)))</f>
        <v>x</v>
      </c>
      <c r="H116" s="82" t="str">
        <f>IF($D116="","x",IF('BH (3)'!$B$5=1,COUNTIFS(Lançamentos!$H$5:$H$1004,$D116,Lançamentos!$T$5:$T$1004,H$5,Lançamentos!$V$5:$V$1004,'BH (3)'!$C$4),COUNTIFS(Lançamentos!$H$5:$H$1004,$D116,Lançamentos!$U$5:$U$1004,H$5,Lançamentos!$W$5:$W$1004,'BH (3)'!$C$4)))</f>
        <v>x</v>
      </c>
      <c r="I116" s="82" t="str">
        <f>IF($D116="","x",IF('BH (3)'!$B$5=1,COUNTIFS(Lançamentos!$H$5:$H$1004,$D116,Lançamentos!$T$5:$T$1004,I$5,Lançamentos!$V$5:$V$1004,'BH (3)'!$C$4),COUNTIFS(Lançamentos!$H$5:$H$1004,$D116,Lançamentos!$U$5:$U$1004,I$5,Lançamentos!$W$5:$W$1004,'BH (3)'!$C$4)))</f>
        <v>x</v>
      </c>
      <c r="J116" s="82" t="str">
        <f>IF($D116="","x",IF('BH (3)'!$B$5=1,COUNTIFS(Lançamentos!$H$5:$H$1004,$D116,Lançamentos!$T$5:$T$1004,J$5,Lançamentos!$V$5:$V$1004,'BH (3)'!$C$4),COUNTIFS(Lançamentos!$H$5:$H$1004,$D116,Lançamentos!$U$5:$U$1004,J$5,Lançamentos!$W$5:$W$1004,'BH (3)'!$C$4)))</f>
        <v>x</v>
      </c>
      <c r="K116" s="82" t="str">
        <f>IF($D116="","x",IF('BH (3)'!$B$5=1,COUNTIFS(Lançamentos!$H$5:$H$1004,$D116,Lançamentos!$T$5:$T$1004,K$5,Lançamentos!$V$5:$V$1004,'BH (3)'!$C$4),COUNTIFS(Lançamentos!$H$5:$H$1004,$D116,Lançamentos!$U$5:$U$1004,K$5,Lançamentos!$W$5:$W$1004,'BH (3)'!$C$4)))</f>
        <v>x</v>
      </c>
      <c r="L116" s="82" t="str">
        <f>IF($D116="","x",IF('BH (3)'!$B$5=1,COUNTIFS(Lançamentos!$H$5:$H$1004,$D116,Lançamentos!$T$5:$T$1004,L$5,Lançamentos!$V$5:$V$1004,'BH (3)'!$C$4),COUNTIFS(Lançamentos!$H$5:$H$1004,$D116,Lançamentos!$U$5:$U$1004,L$5,Lançamentos!$W$5:$W$1004,'BH (3)'!$C$4)))</f>
        <v>x</v>
      </c>
      <c r="M116" s="82" t="str">
        <f>IF($D116="","x",IF('BH (3)'!$B$5=1,COUNTIFS(Lançamentos!$H$5:$H$1004,$D116,Lançamentos!$T$5:$T$1004,M$5,Lançamentos!$V$5:$V$1004,'BH (3)'!$C$4),COUNTIFS(Lançamentos!$H$5:$H$1004,$D116,Lançamentos!$U$5:$U$1004,M$5,Lançamentos!$W$5:$W$1004,'BH (3)'!$C$4)))</f>
        <v>x</v>
      </c>
      <c r="N116" s="82" t="str">
        <f>IF($D116="","x",IF('BH (3)'!$B$5=1,COUNTIFS(Lançamentos!$H$5:$H$1004,$D116,Lançamentos!$T$5:$T$1004,N$5,Lançamentos!$V$5:$V$1004,'BH (3)'!$C$4),COUNTIFS(Lançamentos!$H$5:$H$1004,$D116,Lançamentos!$U$5:$U$1004,N$5,Lançamentos!$W$5:$W$1004,'BH (3)'!$C$4)))</f>
        <v>x</v>
      </c>
      <c r="O116" s="82" t="str">
        <f>IF($D116="","x",IF('BH (3)'!$B$5=1,COUNTIFS(Lançamentos!$H$5:$H$1004,$D116,Lançamentos!$T$5:$T$1004,O$5,Lançamentos!$V$5:$V$1004,'BH (3)'!$C$4),COUNTIFS(Lançamentos!$H$5:$H$1004,$D116,Lançamentos!$U$5:$U$1004,O$5,Lançamentos!$W$5:$W$1004,'BH (3)'!$C$4)))</f>
        <v>x</v>
      </c>
      <c r="P116" s="82" t="str">
        <f>IF($D116="","x",IF('BH (3)'!$B$5=1,COUNTIFS(Lançamentos!$H$5:$H$1004,$D116,Lançamentos!$T$5:$T$1004,P$5,Lançamentos!$V$5:$V$1004,'BH (3)'!$C$4),COUNTIFS(Lançamentos!$H$5:$H$1004,$D116,Lançamentos!$U$5:$U$1004,P$5,Lançamentos!$W$5:$W$1004,'BH (3)'!$C$4)))</f>
        <v>x</v>
      </c>
      <c r="Q116" s="171" t="str">
        <f t="shared" si="1"/>
        <v/>
      </c>
    </row>
    <row r="117" spans="3:17" ht="45" customHeight="1" x14ac:dyDescent="0.25">
      <c r="C117" s="81">
        <v>111</v>
      </c>
      <c r="D117" s="170" t="str">
        <f>IF(Esp!D115="","",Esp!D115)</f>
        <v/>
      </c>
      <c r="E117" s="82" t="str">
        <f>IF($D117="","x",IF('BH (3)'!$B$5=1,COUNTIFS(Lançamentos!$H$5:$H$1004,$D117,Lançamentos!$T$5:$T$1004,E$5,Lançamentos!$V$5:$V$1004,'BH (3)'!$C$4),COUNTIFS(Lançamentos!$H$5:$H$1004,$D117,Lançamentos!$U$5:$U$1004,E$5,Lançamentos!$W$5:$W$1004,'BH (3)'!$C$4)))</f>
        <v>x</v>
      </c>
      <c r="F117" s="82" t="str">
        <f>IF($D117="","x",IF('BH (3)'!$B$5=1,COUNTIFS(Lançamentos!$H$5:$H$1004,$D117,Lançamentos!$T$5:$T$1004,F$5,Lançamentos!$V$5:$V$1004,'BH (3)'!$C$4),COUNTIFS(Lançamentos!$H$5:$H$1004,$D117,Lançamentos!$U$5:$U$1004,F$5,Lançamentos!$W$5:$W$1004,'BH (3)'!$C$4)))</f>
        <v>x</v>
      </c>
      <c r="G117" s="82" t="str">
        <f>IF($D117="","x",IF('BH (3)'!$B$5=1,COUNTIFS(Lançamentos!$H$5:$H$1004,$D117,Lançamentos!$T$5:$T$1004,G$5,Lançamentos!$V$5:$V$1004,'BH (3)'!$C$4),COUNTIFS(Lançamentos!$H$5:$H$1004,$D117,Lançamentos!$U$5:$U$1004,G$5,Lançamentos!$W$5:$W$1004,'BH (3)'!$C$4)))</f>
        <v>x</v>
      </c>
      <c r="H117" s="82" t="str">
        <f>IF($D117="","x",IF('BH (3)'!$B$5=1,COUNTIFS(Lançamentos!$H$5:$H$1004,$D117,Lançamentos!$T$5:$T$1004,H$5,Lançamentos!$V$5:$V$1004,'BH (3)'!$C$4),COUNTIFS(Lançamentos!$H$5:$H$1004,$D117,Lançamentos!$U$5:$U$1004,H$5,Lançamentos!$W$5:$W$1004,'BH (3)'!$C$4)))</f>
        <v>x</v>
      </c>
      <c r="I117" s="82" t="str">
        <f>IF($D117="","x",IF('BH (3)'!$B$5=1,COUNTIFS(Lançamentos!$H$5:$H$1004,$D117,Lançamentos!$T$5:$T$1004,I$5,Lançamentos!$V$5:$V$1004,'BH (3)'!$C$4),COUNTIFS(Lançamentos!$H$5:$H$1004,$D117,Lançamentos!$U$5:$U$1004,I$5,Lançamentos!$W$5:$W$1004,'BH (3)'!$C$4)))</f>
        <v>x</v>
      </c>
      <c r="J117" s="82" t="str">
        <f>IF($D117="","x",IF('BH (3)'!$B$5=1,COUNTIFS(Lançamentos!$H$5:$H$1004,$D117,Lançamentos!$T$5:$T$1004,J$5,Lançamentos!$V$5:$V$1004,'BH (3)'!$C$4),COUNTIFS(Lançamentos!$H$5:$H$1004,$D117,Lançamentos!$U$5:$U$1004,J$5,Lançamentos!$W$5:$W$1004,'BH (3)'!$C$4)))</f>
        <v>x</v>
      </c>
      <c r="K117" s="82" t="str">
        <f>IF($D117="","x",IF('BH (3)'!$B$5=1,COUNTIFS(Lançamentos!$H$5:$H$1004,$D117,Lançamentos!$T$5:$T$1004,K$5,Lançamentos!$V$5:$V$1004,'BH (3)'!$C$4),COUNTIFS(Lançamentos!$H$5:$H$1004,$D117,Lançamentos!$U$5:$U$1004,K$5,Lançamentos!$W$5:$W$1004,'BH (3)'!$C$4)))</f>
        <v>x</v>
      </c>
      <c r="L117" s="82" t="str">
        <f>IF($D117="","x",IF('BH (3)'!$B$5=1,COUNTIFS(Lançamentos!$H$5:$H$1004,$D117,Lançamentos!$T$5:$T$1004,L$5,Lançamentos!$V$5:$V$1004,'BH (3)'!$C$4),COUNTIFS(Lançamentos!$H$5:$H$1004,$D117,Lançamentos!$U$5:$U$1004,L$5,Lançamentos!$W$5:$W$1004,'BH (3)'!$C$4)))</f>
        <v>x</v>
      </c>
      <c r="M117" s="82" t="str">
        <f>IF($D117="","x",IF('BH (3)'!$B$5=1,COUNTIFS(Lançamentos!$H$5:$H$1004,$D117,Lançamentos!$T$5:$T$1004,M$5,Lançamentos!$V$5:$V$1004,'BH (3)'!$C$4),COUNTIFS(Lançamentos!$H$5:$H$1004,$D117,Lançamentos!$U$5:$U$1004,M$5,Lançamentos!$W$5:$W$1004,'BH (3)'!$C$4)))</f>
        <v>x</v>
      </c>
      <c r="N117" s="82" t="str">
        <f>IF($D117="","x",IF('BH (3)'!$B$5=1,COUNTIFS(Lançamentos!$H$5:$H$1004,$D117,Lançamentos!$T$5:$T$1004,N$5,Lançamentos!$V$5:$V$1004,'BH (3)'!$C$4),COUNTIFS(Lançamentos!$H$5:$H$1004,$D117,Lançamentos!$U$5:$U$1004,N$5,Lançamentos!$W$5:$W$1004,'BH (3)'!$C$4)))</f>
        <v>x</v>
      </c>
      <c r="O117" s="82" t="str">
        <f>IF($D117="","x",IF('BH (3)'!$B$5=1,COUNTIFS(Lançamentos!$H$5:$H$1004,$D117,Lançamentos!$T$5:$T$1004,O$5,Lançamentos!$V$5:$V$1004,'BH (3)'!$C$4),COUNTIFS(Lançamentos!$H$5:$H$1004,$D117,Lançamentos!$U$5:$U$1004,O$5,Lançamentos!$W$5:$W$1004,'BH (3)'!$C$4)))</f>
        <v>x</v>
      </c>
      <c r="P117" s="82" t="str">
        <f>IF($D117="","x",IF('BH (3)'!$B$5=1,COUNTIFS(Lançamentos!$H$5:$H$1004,$D117,Lançamentos!$T$5:$T$1004,P$5,Lançamentos!$V$5:$V$1004,'BH (3)'!$C$4),COUNTIFS(Lançamentos!$H$5:$H$1004,$D117,Lançamentos!$U$5:$U$1004,P$5,Lançamentos!$W$5:$W$1004,'BH (3)'!$C$4)))</f>
        <v>x</v>
      </c>
      <c r="Q117" s="171" t="str">
        <f t="shared" si="1"/>
        <v/>
      </c>
    </row>
    <row r="118" spans="3:17" ht="45" customHeight="1" x14ac:dyDescent="0.25">
      <c r="C118" s="81">
        <v>112</v>
      </c>
      <c r="D118" s="170" t="str">
        <f>IF(Esp!D116="","",Esp!D116)</f>
        <v/>
      </c>
      <c r="E118" s="82" t="str">
        <f>IF($D118="","x",IF('BH (3)'!$B$5=1,COUNTIFS(Lançamentos!$H$5:$H$1004,$D118,Lançamentos!$T$5:$T$1004,E$5,Lançamentos!$V$5:$V$1004,'BH (3)'!$C$4),COUNTIFS(Lançamentos!$H$5:$H$1004,$D118,Lançamentos!$U$5:$U$1004,E$5,Lançamentos!$W$5:$W$1004,'BH (3)'!$C$4)))</f>
        <v>x</v>
      </c>
      <c r="F118" s="82" t="str">
        <f>IF($D118="","x",IF('BH (3)'!$B$5=1,COUNTIFS(Lançamentos!$H$5:$H$1004,$D118,Lançamentos!$T$5:$T$1004,F$5,Lançamentos!$V$5:$V$1004,'BH (3)'!$C$4),COUNTIFS(Lançamentos!$H$5:$H$1004,$D118,Lançamentos!$U$5:$U$1004,F$5,Lançamentos!$W$5:$W$1004,'BH (3)'!$C$4)))</f>
        <v>x</v>
      </c>
      <c r="G118" s="82" t="str">
        <f>IF($D118="","x",IF('BH (3)'!$B$5=1,COUNTIFS(Lançamentos!$H$5:$H$1004,$D118,Lançamentos!$T$5:$T$1004,G$5,Lançamentos!$V$5:$V$1004,'BH (3)'!$C$4),COUNTIFS(Lançamentos!$H$5:$H$1004,$D118,Lançamentos!$U$5:$U$1004,G$5,Lançamentos!$W$5:$W$1004,'BH (3)'!$C$4)))</f>
        <v>x</v>
      </c>
      <c r="H118" s="82" t="str">
        <f>IF($D118="","x",IF('BH (3)'!$B$5=1,COUNTIFS(Lançamentos!$H$5:$H$1004,$D118,Lançamentos!$T$5:$T$1004,H$5,Lançamentos!$V$5:$V$1004,'BH (3)'!$C$4),COUNTIFS(Lançamentos!$H$5:$H$1004,$D118,Lançamentos!$U$5:$U$1004,H$5,Lançamentos!$W$5:$W$1004,'BH (3)'!$C$4)))</f>
        <v>x</v>
      </c>
      <c r="I118" s="82" t="str">
        <f>IF($D118="","x",IF('BH (3)'!$B$5=1,COUNTIFS(Lançamentos!$H$5:$H$1004,$D118,Lançamentos!$T$5:$T$1004,I$5,Lançamentos!$V$5:$V$1004,'BH (3)'!$C$4),COUNTIFS(Lançamentos!$H$5:$H$1004,$D118,Lançamentos!$U$5:$U$1004,I$5,Lançamentos!$W$5:$W$1004,'BH (3)'!$C$4)))</f>
        <v>x</v>
      </c>
      <c r="J118" s="82" t="str">
        <f>IF($D118="","x",IF('BH (3)'!$B$5=1,COUNTIFS(Lançamentos!$H$5:$H$1004,$D118,Lançamentos!$T$5:$T$1004,J$5,Lançamentos!$V$5:$V$1004,'BH (3)'!$C$4),COUNTIFS(Lançamentos!$H$5:$H$1004,$D118,Lançamentos!$U$5:$U$1004,J$5,Lançamentos!$W$5:$W$1004,'BH (3)'!$C$4)))</f>
        <v>x</v>
      </c>
      <c r="K118" s="82" t="str">
        <f>IF($D118="","x",IF('BH (3)'!$B$5=1,COUNTIFS(Lançamentos!$H$5:$H$1004,$D118,Lançamentos!$T$5:$T$1004,K$5,Lançamentos!$V$5:$V$1004,'BH (3)'!$C$4),COUNTIFS(Lançamentos!$H$5:$H$1004,$D118,Lançamentos!$U$5:$U$1004,K$5,Lançamentos!$W$5:$W$1004,'BH (3)'!$C$4)))</f>
        <v>x</v>
      </c>
      <c r="L118" s="82" t="str">
        <f>IF($D118="","x",IF('BH (3)'!$B$5=1,COUNTIFS(Lançamentos!$H$5:$H$1004,$D118,Lançamentos!$T$5:$T$1004,L$5,Lançamentos!$V$5:$V$1004,'BH (3)'!$C$4),COUNTIFS(Lançamentos!$H$5:$H$1004,$D118,Lançamentos!$U$5:$U$1004,L$5,Lançamentos!$W$5:$W$1004,'BH (3)'!$C$4)))</f>
        <v>x</v>
      </c>
      <c r="M118" s="82" t="str">
        <f>IF($D118="","x",IF('BH (3)'!$B$5=1,COUNTIFS(Lançamentos!$H$5:$H$1004,$D118,Lançamentos!$T$5:$T$1004,M$5,Lançamentos!$V$5:$V$1004,'BH (3)'!$C$4),COUNTIFS(Lançamentos!$H$5:$H$1004,$D118,Lançamentos!$U$5:$U$1004,M$5,Lançamentos!$W$5:$W$1004,'BH (3)'!$C$4)))</f>
        <v>x</v>
      </c>
      <c r="N118" s="82" t="str">
        <f>IF($D118="","x",IF('BH (3)'!$B$5=1,COUNTIFS(Lançamentos!$H$5:$H$1004,$D118,Lançamentos!$T$5:$T$1004,N$5,Lançamentos!$V$5:$V$1004,'BH (3)'!$C$4),COUNTIFS(Lançamentos!$H$5:$H$1004,$D118,Lançamentos!$U$5:$U$1004,N$5,Lançamentos!$W$5:$W$1004,'BH (3)'!$C$4)))</f>
        <v>x</v>
      </c>
      <c r="O118" s="82" t="str">
        <f>IF($D118="","x",IF('BH (3)'!$B$5=1,COUNTIFS(Lançamentos!$H$5:$H$1004,$D118,Lançamentos!$T$5:$T$1004,O$5,Lançamentos!$V$5:$V$1004,'BH (3)'!$C$4),COUNTIFS(Lançamentos!$H$5:$H$1004,$D118,Lançamentos!$U$5:$U$1004,O$5,Lançamentos!$W$5:$W$1004,'BH (3)'!$C$4)))</f>
        <v>x</v>
      </c>
      <c r="P118" s="82" t="str">
        <f>IF($D118="","x",IF('BH (3)'!$B$5=1,COUNTIFS(Lançamentos!$H$5:$H$1004,$D118,Lançamentos!$T$5:$T$1004,P$5,Lançamentos!$V$5:$V$1004,'BH (3)'!$C$4),COUNTIFS(Lançamentos!$H$5:$H$1004,$D118,Lançamentos!$U$5:$U$1004,P$5,Lançamentos!$W$5:$W$1004,'BH (3)'!$C$4)))</f>
        <v>x</v>
      </c>
      <c r="Q118" s="171" t="str">
        <f t="shared" si="1"/>
        <v/>
      </c>
    </row>
    <row r="119" spans="3:17" ht="45" customHeight="1" x14ac:dyDescent="0.25">
      <c r="C119" s="81">
        <v>113</v>
      </c>
      <c r="D119" s="170" t="str">
        <f>IF(Esp!D117="","",Esp!D117)</f>
        <v/>
      </c>
      <c r="E119" s="82" t="str">
        <f>IF($D119="","x",IF('BH (3)'!$B$5=1,COUNTIFS(Lançamentos!$H$5:$H$1004,$D119,Lançamentos!$T$5:$T$1004,E$5,Lançamentos!$V$5:$V$1004,'BH (3)'!$C$4),COUNTIFS(Lançamentos!$H$5:$H$1004,$D119,Lançamentos!$U$5:$U$1004,E$5,Lançamentos!$W$5:$W$1004,'BH (3)'!$C$4)))</f>
        <v>x</v>
      </c>
      <c r="F119" s="82" t="str">
        <f>IF($D119="","x",IF('BH (3)'!$B$5=1,COUNTIFS(Lançamentos!$H$5:$H$1004,$D119,Lançamentos!$T$5:$T$1004,F$5,Lançamentos!$V$5:$V$1004,'BH (3)'!$C$4),COUNTIFS(Lançamentos!$H$5:$H$1004,$D119,Lançamentos!$U$5:$U$1004,F$5,Lançamentos!$W$5:$W$1004,'BH (3)'!$C$4)))</f>
        <v>x</v>
      </c>
      <c r="G119" s="82" t="str">
        <f>IF($D119="","x",IF('BH (3)'!$B$5=1,COUNTIFS(Lançamentos!$H$5:$H$1004,$D119,Lançamentos!$T$5:$T$1004,G$5,Lançamentos!$V$5:$V$1004,'BH (3)'!$C$4),COUNTIFS(Lançamentos!$H$5:$H$1004,$D119,Lançamentos!$U$5:$U$1004,G$5,Lançamentos!$W$5:$W$1004,'BH (3)'!$C$4)))</f>
        <v>x</v>
      </c>
      <c r="H119" s="82" t="str">
        <f>IF($D119="","x",IF('BH (3)'!$B$5=1,COUNTIFS(Lançamentos!$H$5:$H$1004,$D119,Lançamentos!$T$5:$T$1004,H$5,Lançamentos!$V$5:$V$1004,'BH (3)'!$C$4),COUNTIFS(Lançamentos!$H$5:$H$1004,$D119,Lançamentos!$U$5:$U$1004,H$5,Lançamentos!$W$5:$W$1004,'BH (3)'!$C$4)))</f>
        <v>x</v>
      </c>
      <c r="I119" s="82" t="str">
        <f>IF($D119="","x",IF('BH (3)'!$B$5=1,COUNTIFS(Lançamentos!$H$5:$H$1004,$D119,Lançamentos!$T$5:$T$1004,I$5,Lançamentos!$V$5:$V$1004,'BH (3)'!$C$4),COUNTIFS(Lançamentos!$H$5:$H$1004,$D119,Lançamentos!$U$5:$U$1004,I$5,Lançamentos!$W$5:$W$1004,'BH (3)'!$C$4)))</f>
        <v>x</v>
      </c>
      <c r="J119" s="82" t="str">
        <f>IF($D119="","x",IF('BH (3)'!$B$5=1,COUNTIFS(Lançamentos!$H$5:$H$1004,$D119,Lançamentos!$T$5:$T$1004,J$5,Lançamentos!$V$5:$V$1004,'BH (3)'!$C$4),COUNTIFS(Lançamentos!$H$5:$H$1004,$D119,Lançamentos!$U$5:$U$1004,J$5,Lançamentos!$W$5:$W$1004,'BH (3)'!$C$4)))</f>
        <v>x</v>
      </c>
      <c r="K119" s="82" t="str">
        <f>IF($D119="","x",IF('BH (3)'!$B$5=1,COUNTIFS(Lançamentos!$H$5:$H$1004,$D119,Lançamentos!$T$5:$T$1004,K$5,Lançamentos!$V$5:$V$1004,'BH (3)'!$C$4),COUNTIFS(Lançamentos!$H$5:$H$1004,$D119,Lançamentos!$U$5:$U$1004,K$5,Lançamentos!$W$5:$W$1004,'BH (3)'!$C$4)))</f>
        <v>x</v>
      </c>
      <c r="L119" s="82" t="str">
        <f>IF($D119="","x",IF('BH (3)'!$B$5=1,COUNTIFS(Lançamentos!$H$5:$H$1004,$D119,Lançamentos!$T$5:$T$1004,L$5,Lançamentos!$V$5:$V$1004,'BH (3)'!$C$4),COUNTIFS(Lançamentos!$H$5:$H$1004,$D119,Lançamentos!$U$5:$U$1004,L$5,Lançamentos!$W$5:$W$1004,'BH (3)'!$C$4)))</f>
        <v>x</v>
      </c>
      <c r="M119" s="82" t="str">
        <f>IF($D119="","x",IF('BH (3)'!$B$5=1,COUNTIFS(Lançamentos!$H$5:$H$1004,$D119,Lançamentos!$T$5:$T$1004,M$5,Lançamentos!$V$5:$V$1004,'BH (3)'!$C$4),COUNTIFS(Lançamentos!$H$5:$H$1004,$D119,Lançamentos!$U$5:$U$1004,M$5,Lançamentos!$W$5:$W$1004,'BH (3)'!$C$4)))</f>
        <v>x</v>
      </c>
      <c r="N119" s="82" t="str">
        <f>IF($D119="","x",IF('BH (3)'!$B$5=1,COUNTIFS(Lançamentos!$H$5:$H$1004,$D119,Lançamentos!$T$5:$T$1004,N$5,Lançamentos!$V$5:$V$1004,'BH (3)'!$C$4),COUNTIFS(Lançamentos!$H$5:$H$1004,$D119,Lançamentos!$U$5:$U$1004,N$5,Lançamentos!$W$5:$W$1004,'BH (3)'!$C$4)))</f>
        <v>x</v>
      </c>
      <c r="O119" s="82" t="str">
        <f>IF($D119="","x",IF('BH (3)'!$B$5=1,COUNTIFS(Lançamentos!$H$5:$H$1004,$D119,Lançamentos!$T$5:$T$1004,O$5,Lançamentos!$V$5:$V$1004,'BH (3)'!$C$4),COUNTIFS(Lançamentos!$H$5:$H$1004,$D119,Lançamentos!$U$5:$U$1004,O$5,Lançamentos!$W$5:$W$1004,'BH (3)'!$C$4)))</f>
        <v>x</v>
      </c>
      <c r="P119" s="82" t="str">
        <f>IF($D119="","x",IF('BH (3)'!$B$5=1,COUNTIFS(Lançamentos!$H$5:$H$1004,$D119,Lançamentos!$T$5:$T$1004,P$5,Lançamentos!$V$5:$V$1004,'BH (3)'!$C$4),COUNTIFS(Lançamentos!$H$5:$H$1004,$D119,Lançamentos!$U$5:$U$1004,P$5,Lançamentos!$W$5:$W$1004,'BH (3)'!$C$4)))</f>
        <v>x</v>
      </c>
      <c r="Q119" s="171" t="str">
        <f t="shared" si="1"/>
        <v/>
      </c>
    </row>
    <row r="120" spans="3:17" ht="45" customHeight="1" x14ac:dyDescent="0.25">
      <c r="C120" s="81">
        <v>114</v>
      </c>
      <c r="D120" s="170" t="str">
        <f>IF(Esp!D118="","",Esp!D118)</f>
        <v/>
      </c>
      <c r="E120" s="82" t="str">
        <f>IF($D120="","x",IF('BH (3)'!$B$5=1,COUNTIFS(Lançamentos!$H$5:$H$1004,$D120,Lançamentos!$T$5:$T$1004,E$5,Lançamentos!$V$5:$V$1004,'BH (3)'!$C$4),COUNTIFS(Lançamentos!$H$5:$H$1004,$D120,Lançamentos!$U$5:$U$1004,E$5,Lançamentos!$W$5:$W$1004,'BH (3)'!$C$4)))</f>
        <v>x</v>
      </c>
      <c r="F120" s="82" t="str">
        <f>IF($D120="","x",IF('BH (3)'!$B$5=1,COUNTIFS(Lançamentos!$H$5:$H$1004,$D120,Lançamentos!$T$5:$T$1004,F$5,Lançamentos!$V$5:$V$1004,'BH (3)'!$C$4),COUNTIFS(Lançamentos!$H$5:$H$1004,$D120,Lançamentos!$U$5:$U$1004,F$5,Lançamentos!$W$5:$W$1004,'BH (3)'!$C$4)))</f>
        <v>x</v>
      </c>
      <c r="G120" s="82" t="str">
        <f>IF($D120="","x",IF('BH (3)'!$B$5=1,COUNTIFS(Lançamentos!$H$5:$H$1004,$D120,Lançamentos!$T$5:$T$1004,G$5,Lançamentos!$V$5:$V$1004,'BH (3)'!$C$4),COUNTIFS(Lançamentos!$H$5:$H$1004,$D120,Lançamentos!$U$5:$U$1004,G$5,Lançamentos!$W$5:$W$1004,'BH (3)'!$C$4)))</f>
        <v>x</v>
      </c>
      <c r="H120" s="82" t="str">
        <f>IF($D120="","x",IF('BH (3)'!$B$5=1,COUNTIFS(Lançamentos!$H$5:$H$1004,$D120,Lançamentos!$T$5:$T$1004,H$5,Lançamentos!$V$5:$V$1004,'BH (3)'!$C$4),COUNTIFS(Lançamentos!$H$5:$H$1004,$D120,Lançamentos!$U$5:$U$1004,H$5,Lançamentos!$W$5:$W$1004,'BH (3)'!$C$4)))</f>
        <v>x</v>
      </c>
      <c r="I120" s="82" t="str">
        <f>IF($D120="","x",IF('BH (3)'!$B$5=1,COUNTIFS(Lançamentos!$H$5:$H$1004,$D120,Lançamentos!$T$5:$T$1004,I$5,Lançamentos!$V$5:$V$1004,'BH (3)'!$C$4),COUNTIFS(Lançamentos!$H$5:$H$1004,$D120,Lançamentos!$U$5:$U$1004,I$5,Lançamentos!$W$5:$W$1004,'BH (3)'!$C$4)))</f>
        <v>x</v>
      </c>
      <c r="J120" s="82" t="str">
        <f>IF($D120="","x",IF('BH (3)'!$B$5=1,COUNTIFS(Lançamentos!$H$5:$H$1004,$D120,Lançamentos!$T$5:$T$1004,J$5,Lançamentos!$V$5:$V$1004,'BH (3)'!$C$4),COUNTIFS(Lançamentos!$H$5:$H$1004,$D120,Lançamentos!$U$5:$U$1004,J$5,Lançamentos!$W$5:$W$1004,'BH (3)'!$C$4)))</f>
        <v>x</v>
      </c>
      <c r="K120" s="82" t="str">
        <f>IF($D120="","x",IF('BH (3)'!$B$5=1,COUNTIFS(Lançamentos!$H$5:$H$1004,$D120,Lançamentos!$T$5:$T$1004,K$5,Lançamentos!$V$5:$V$1004,'BH (3)'!$C$4),COUNTIFS(Lançamentos!$H$5:$H$1004,$D120,Lançamentos!$U$5:$U$1004,K$5,Lançamentos!$W$5:$W$1004,'BH (3)'!$C$4)))</f>
        <v>x</v>
      </c>
      <c r="L120" s="82" t="str">
        <f>IF($D120="","x",IF('BH (3)'!$B$5=1,COUNTIFS(Lançamentos!$H$5:$H$1004,$D120,Lançamentos!$T$5:$T$1004,L$5,Lançamentos!$V$5:$V$1004,'BH (3)'!$C$4),COUNTIFS(Lançamentos!$H$5:$H$1004,$D120,Lançamentos!$U$5:$U$1004,L$5,Lançamentos!$W$5:$W$1004,'BH (3)'!$C$4)))</f>
        <v>x</v>
      </c>
      <c r="M120" s="82" t="str">
        <f>IF($D120="","x",IF('BH (3)'!$B$5=1,COUNTIFS(Lançamentos!$H$5:$H$1004,$D120,Lançamentos!$T$5:$T$1004,M$5,Lançamentos!$V$5:$V$1004,'BH (3)'!$C$4),COUNTIFS(Lançamentos!$H$5:$H$1004,$D120,Lançamentos!$U$5:$U$1004,M$5,Lançamentos!$W$5:$W$1004,'BH (3)'!$C$4)))</f>
        <v>x</v>
      </c>
      <c r="N120" s="82" t="str">
        <f>IF($D120="","x",IF('BH (3)'!$B$5=1,COUNTIFS(Lançamentos!$H$5:$H$1004,$D120,Lançamentos!$T$5:$T$1004,N$5,Lançamentos!$V$5:$V$1004,'BH (3)'!$C$4),COUNTIFS(Lançamentos!$H$5:$H$1004,$D120,Lançamentos!$U$5:$U$1004,N$5,Lançamentos!$W$5:$W$1004,'BH (3)'!$C$4)))</f>
        <v>x</v>
      </c>
      <c r="O120" s="82" t="str">
        <f>IF($D120="","x",IF('BH (3)'!$B$5=1,COUNTIFS(Lançamentos!$H$5:$H$1004,$D120,Lançamentos!$T$5:$T$1004,O$5,Lançamentos!$V$5:$V$1004,'BH (3)'!$C$4),COUNTIFS(Lançamentos!$H$5:$H$1004,$D120,Lançamentos!$U$5:$U$1004,O$5,Lançamentos!$W$5:$W$1004,'BH (3)'!$C$4)))</f>
        <v>x</v>
      </c>
      <c r="P120" s="82" t="str">
        <f>IF($D120="","x",IF('BH (3)'!$B$5=1,COUNTIFS(Lançamentos!$H$5:$H$1004,$D120,Lançamentos!$T$5:$T$1004,P$5,Lançamentos!$V$5:$V$1004,'BH (3)'!$C$4),COUNTIFS(Lançamentos!$H$5:$H$1004,$D120,Lançamentos!$U$5:$U$1004,P$5,Lançamentos!$W$5:$W$1004,'BH (3)'!$C$4)))</f>
        <v>x</v>
      </c>
      <c r="Q120" s="171" t="str">
        <f t="shared" si="1"/>
        <v/>
      </c>
    </row>
    <row r="121" spans="3:17" ht="45" customHeight="1" x14ac:dyDescent="0.25">
      <c r="C121" s="81">
        <v>115</v>
      </c>
      <c r="D121" s="170" t="str">
        <f>IF(Esp!D119="","",Esp!D119)</f>
        <v/>
      </c>
      <c r="E121" s="82" t="str">
        <f>IF($D121="","x",IF('BH (3)'!$B$5=1,COUNTIFS(Lançamentos!$H$5:$H$1004,$D121,Lançamentos!$T$5:$T$1004,E$5,Lançamentos!$V$5:$V$1004,'BH (3)'!$C$4),COUNTIFS(Lançamentos!$H$5:$H$1004,$D121,Lançamentos!$U$5:$U$1004,E$5,Lançamentos!$W$5:$W$1004,'BH (3)'!$C$4)))</f>
        <v>x</v>
      </c>
      <c r="F121" s="82" t="str">
        <f>IF($D121="","x",IF('BH (3)'!$B$5=1,COUNTIFS(Lançamentos!$H$5:$H$1004,$D121,Lançamentos!$T$5:$T$1004,F$5,Lançamentos!$V$5:$V$1004,'BH (3)'!$C$4),COUNTIFS(Lançamentos!$H$5:$H$1004,$D121,Lançamentos!$U$5:$U$1004,F$5,Lançamentos!$W$5:$W$1004,'BH (3)'!$C$4)))</f>
        <v>x</v>
      </c>
      <c r="G121" s="82" t="str">
        <f>IF($D121="","x",IF('BH (3)'!$B$5=1,COUNTIFS(Lançamentos!$H$5:$H$1004,$D121,Lançamentos!$T$5:$T$1004,G$5,Lançamentos!$V$5:$V$1004,'BH (3)'!$C$4),COUNTIFS(Lançamentos!$H$5:$H$1004,$D121,Lançamentos!$U$5:$U$1004,G$5,Lançamentos!$W$5:$W$1004,'BH (3)'!$C$4)))</f>
        <v>x</v>
      </c>
      <c r="H121" s="82" t="str">
        <f>IF($D121="","x",IF('BH (3)'!$B$5=1,COUNTIFS(Lançamentos!$H$5:$H$1004,$D121,Lançamentos!$T$5:$T$1004,H$5,Lançamentos!$V$5:$V$1004,'BH (3)'!$C$4),COUNTIFS(Lançamentos!$H$5:$H$1004,$D121,Lançamentos!$U$5:$U$1004,H$5,Lançamentos!$W$5:$W$1004,'BH (3)'!$C$4)))</f>
        <v>x</v>
      </c>
      <c r="I121" s="82" t="str">
        <f>IF($D121="","x",IF('BH (3)'!$B$5=1,COUNTIFS(Lançamentos!$H$5:$H$1004,$D121,Lançamentos!$T$5:$T$1004,I$5,Lançamentos!$V$5:$V$1004,'BH (3)'!$C$4),COUNTIFS(Lançamentos!$H$5:$H$1004,$D121,Lançamentos!$U$5:$U$1004,I$5,Lançamentos!$W$5:$W$1004,'BH (3)'!$C$4)))</f>
        <v>x</v>
      </c>
      <c r="J121" s="82" t="str">
        <f>IF($D121="","x",IF('BH (3)'!$B$5=1,COUNTIFS(Lançamentos!$H$5:$H$1004,$D121,Lançamentos!$T$5:$T$1004,J$5,Lançamentos!$V$5:$V$1004,'BH (3)'!$C$4),COUNTIFS(Lançamentos!$H$5:$H$1004,$D121,Lançamentos!$U$5:$U$1004,J$5,Lançamentos!$W$5:$W$1004,'BH (3)'!$C$4)))</f>
        <v>x</v>
      </c>
      <c r="K121" s="82" t="str">
        <f>IF($D121="","x",IF('BH (3)'!$B$5=1,COUNTIFS(Lançamentos!$H$5:$H$1004,$D121,Lançamentos!$T$5:$T$1004,K$5,Lançamentos!$V$5:$V$1004,'BH (3)'!$C$4),COUNTIFS(Lançamentos!$H$5:$H$1004,$D121,Lançamentos!$U$5:$U$1004,K$5,Lançamentos!$W$5:$W$1004,'BH (3)'!$C$4)))</f>
        <v>x</v>
      </c>
      <c r="L121" s="82" t="str">
        <f>IF($D121="","x",IF('BH (3)'!$B$5=1,COUNTIFS(Lançamentos!$H$5:$H$1004,$D121,Lançamentos!$T$5:$T$1004,L$5,Lançamentos!$V$5:$V$1004,'BH (3)'!$C$4),COUNTIFS(Lançamentos!$H$5:$H$1004,$D121,Lançamentos!$U$5:$U$1004,L$5,Lançamentos!$W$5:$W$1004,'BH (3)'!$C$4)))</f>
        <v>x</v>
      </c>
      <c r="M121" s="82" t="str">
        <f>IF($D121="","x",IF('BH (3)'!$B$5=1,COUNTIFS(Lançamentos!$H$5:$H$1004,$D121,Lançamentos!$T$5:$T$1004,M$5,Lançamentos!$V$5:$V$1004,'BH (3)'!$C$4),COUNTIFS(Lançamentos!$H$5:$H$1004,$D121,Lançamentos!$U$5:$U$1004,M$5,Lançamentos!$W$5:$W$1004,'BH (3)'!$C$4)))</f>
        <v>x</v>
      </c>
      <c r="N121" s="82" t="str">
        <f>IF($D121="","x",IF('BH (3)'!$B$5=1,COUNTIFS(Lançamentos!$H$5:$H$1004,$D121,Lançamentos!$T$5:$T$1004,N$5,Lançamentos!$V$5:$V$1004,'BH (3)'!$C$4),COUNTIFS(Lançamentos!$H$5:$H$1004,$D121,Lançamentos!$U$5:$U$1004,N$5,Lançamentos!$W$5:$W$1004,'BH (3)'!$C$4)))</f>
        <v>x</v>
      </c>
      <c r="O121" s="82" t="str">
        <f>IF($D121="","x",IF('BH (3)'!$B$5=1,COUNTIFS(Lançamentos!$H$5:$H$1004,$D121,Lançamentos!$T$5:$T$1004,O$5,Lançamentos!$V$5:$V$1004,'BH (3)'!$C$4),COUNTIFS(Lançamentos!$H$5:$H$1004,$D121,Lançamentos!$U$5:$U$1004,O$5,Lançamentos!$W$5:$W$1004,'BH (3)'!$C$4)))</f>
        <v>x</v>
      </c>
      <c r="P121" s="82" t="str">
        <f>IF($D121="","x",IF('BH (3)'!$B$5=1,COUNTIFS(Lançamentos!$H$5:$H$1004,$D121,Lançamentos!$T$5:$T$1004,P$5,Lançamentos!$V$5:$V$1004,'BH (3)'!$C$4),COUNTIFS(Lançamentos!$H$5:$H$1004,$D121,Lançamentos!$U$5:$U$1004,P$5,Lançamentos!$W$5:$W$1004,'BH (3)'!$C$4)))</f>
        <v>x</v>
      </c>
      <c r="Q121" s="171" t="str">
        <f t="shared" si="1"/>
        <v/>
      </c>
    </row>
    <row r="122" spans="3:17" ht="45" customHeight="1" x14ac:dyDescent="0.25">
      <c r="C122" s="81">
        <v>116</v>
      </c>
      <c r="D122" s="170" t="str">
        <f>IF(Esp!D120="","",Esp!D120)</f>
        <v/>
      </c>
      <c r="E122" s="82" t="str">
        <f>IF($D122="","x",IF('BH (3)'!$B$5=1,COUNTIFS(Lançamentos!$H$5:$H$1004,$D122,Lançamentos!$T$5:$T$1004,E$5,Lançamentos!$V$5:$V$1004,'BH (3)'!$C$4),COUNTIFS(Lançamentos!$H$5:$H$1004,$D122,Lançamentos!$U$5:$U$1004,E$5,Lançamentos!$W$5:$W$1004,'BH (3)'!$C$4)))</f>
        <v>x</v>
      </c>
      <c r="F122" s="82" t="str">
        <f>IF($D122="","x",IF('BH (3)'!$B$5=1,COUNTIFS(Lançamentos!$H$5:$H$1004,$D122,Lançamentos!$T$5:$T$1004,F$5,Lançamentos!$V$5:$V$1004,'BH (3)'!$C$4),COUNTIFS(Lançamentos!$H$5:$H$1004,$D122,Lançamentos!$U$5:$U$1004,F$5,Lançamentos!$W$5:$W$1004,'BH (3)'!$C$4)))</f>
        <v>x</v>
      </c>
      <c r="G122" s="82" t="str">
        <f>IF($D122="","x",IF('BH (3)'!$B$5=1,COUNTIFS(Lançamentos!$H$5:$H$1004,$D122,Lançamentos!$T$5:$T$1004,G$5,Lançamentos!$V$5:$V$1004,'BH (3)'!$C$4),COUNTIFS(Lançamentos!$H$5:$H$1004,$D122,Lançamentos!$U$5:$U$1004,G$5,Lançamentos!$W$5:$W$1004,'BH (3)'!$C$4)))</f>
        <v>x</v>
      </c>
      <c r="H122" s="82" t="str">
        <f>IF($D122="","x",IF('BH (3)'!$B$5=1,COUNTIFS(Lançamentos!$H$5:$H$1004,$D122,Lançamentos!$T$5:$T$1004,H$5,Lançamentos!$V$5:$V$1004,'BH (3)'!$C$4),COUNTIFS(Lançamentos!$H$5:$H$1004,$D122,Lançamentos!$U$5:$U$1004,H$5,Lançamentos!$W$5:$W$1004,'BH (3)'!$C$4)))</f>
        <v>x</v>
      </c>
      <c r="I122" s="82" t="str">
        <f>IF($D122="","x",IF('BH (3)'!$B$5=1,COUNTIFS(Lançamentos!$H$5:$H$1004,$D122,Lançamentos!$T$5:$T$1004,I$5,Lançamentos!$V$5:$V$1004,'BH (3)'!$C$4),COUNTIFS(Lançamentos!$H$5:$H$1004,$D122,Lançamentos!$U$5:$U$1004,I$5,Lançamentos!$W$5:$W$1004,'BH (3)'!$C$4)))</f>
        <v>x</v>
      </c>
      <c r="J122" s="82" t="str">
        <f>IF($D122="","x",IF('BH (3)'!$B$5=1,COUNTIFS(Lançamentos!$H$5:$H$1004,$D122,Lançamentos!$T$5:$T$1004,J$5,Lançamentos!$V$5:$V$1004,'BH (3)'!$C$4),COUNTIFS(Lançamentos!$H$5:$H$1004,$D122,Lançamentos!$U$5:$U$1004,J$5,Lançamentos!$W$5:$W$1004,'BH (3)'!$C$4)))</f>
        <v>x</v>
      </c>
      <c r="K122" s="82" t="str">
        <f>IF($D122="","x",IF('BH (3)'!$B$5=1,COUNTIFS(Lançamentos!$H$5:$H$1004,$D122,Lançamentos!$T$5:$T$1004,K$5,Lançamentos!$V$5:$V$1004,'BH (3)'!$C$4),COUNTIFS(Lançamentos!$H$5:$H$1004,$D122,Lançamentos!$U$5:$U$1004,K$5,Lançamentos!$W$5:$W$1004,'BH (3)'!$C$4)))</f>
        <v>x</v>
      </c>
      <c r="L122" s="82" t="str">
        <f>IF($D122="","x",IF('BH (3)'!$B$5=1,COUNTIFS(Lançamentos!$H$5:$H$1004,$D122,Lançamentos!$T$5:$T$1004,L$5,Lançamentos!$V$5:$V$1004,'BH (3)'!$C$4),COUNTIFS(Lançamentos!$H$5:$H$1004,$D122,Lançamentos!$U$5:$U$1004,L$5,Lançamentos!$W$5:$W$1004,'BH (3)'!$C$4)))</f>
        <v>x</v>
      </c>
      <c r="M122" s="82" t="str">
        <f>IF($D122="","x",IF('BH (3)'!$B$5=1,COUNTIFS(Lançamentos!$H$5:$H$1004,$D122,Lançamentos!$T$5:$T$1004,M$5,Lançamentos!$V$5:$V$1004,'BH (3)'!$C$4),COUNTIFS(Lançamentos!$H$5:$H$1004,$D122,Lançamentos!$U$5:$U$1004,M$5,Lançamentos!$W$5:$W$1004,'BH (3)'!$C$4)))</f>
        <v>x</v>
      </c>
      <c r="N122" s="82" t="str">
        <f>IF($D122="","x",IF('BH (3)'!$B$5=1,COUNTIFS(Lançamentos!$H$5:$H$1004,$D122,Lançamentos!$T$5:$T$1004,N$5,Lançamentos!$V$5:$V$1004,'BH (3)'!$C$4),COUNTIFS(Lançamentos!$H$5:$H$1004,$D122,Lançamentos!$U$5:$U$1004,N$5,Lançamentos!$W$5:$W$1004,'BH (3)'!$C$4)))</f>
        <v>x</v>
      </c>
      <c r="O122" s="82" t="str">
        <f>IF($D122="","x",IF('BH (3)'!$B$5=1,COUNTIFS(Lançamentos!$H$5:$H$1004,$D122,Lançamentos!$T$5:$T$1004,O$5,Lançamentos!$V$5:$V$1004,'BH (3)'!$C$4),COUNTIFS(Lançamentos!$H$5:$H$1004,$D122,Lançamentos!$U$5:$U$1004,O$5,Lançamentos!$W$5:$W$1004,'BH (3)'!$C$4)))</f>
        <v>x</v>
      </c>
      <c r="P122" s="82" t="str">
        <f>IF($D122="","x",IF('BH (3)'!$B$5=1,COUNTIFS(Lançamentos!$H$5:$H$1004,$D122,Lançamentos!$T$5:$T$1004,P$5,Lançamentos!$V$5:$V$1004,'BH (3)'!$C$4),COUNTIFS(Lançamentos!$H$5:$H$1004,$D122,Lançamentos!$U$5:$U$1004,P$5,Lançamentos!$W$5:$W$1004,'BH (3)'!$C$4)))</f>
        <v>x</v>
      </c>
      <c r="Q122" s="171" t="str">
        <f t="shared" si="1"/>
        <v/>
      </c>
    </row>
    <row r="123" spans="3:17" ht="45" customHeight="1" x14ac:dyDescent="0.25">
      <c r="C123" s="81">
        <v>117</v>
      </c>
      <c r="D123" s="170" t="str">
        <f>IF(Esp!D121="","",Esp!D121)</f>
        <v/>
      </c>
      <c r="E123" s="82" t="str">
        <f>IF($D123="","x",IF('BH (3)'!$B$5=1,COUNTIFS(Lançamentos!$H$5:$H$1004,$D123,Lançamentos!$T$5:$T$1004,E$5,Lançamentos!$V$5:$V$1004,'BH (3)'!$C$4),COUNTIFS(Lançamentos!$H$5:$H$1004,$D123,Lançamentos!$U$5:$U$1004,E$5,Lançamentos!$W$5:$W$1004,'BH (3)'!$C$4)))</f>
        <v>x</v>
      </c>
      <c r="F123" s="82" t="str">
        <f>IF($D123="","x",IF('BH (3)'!$B$5=1,COUNTIFS(Lançamentos!$H$5:$H$1004,$D123,Lançamentos!$T$5:$T$1004,F$5,Lançamentos!$V$5:$V$1004,'BH (3)'!$C$4),COUNTIFS(Lançamentos!$H$5:$H$1004,$D123,Lançamentos!$U$5:$U$1004,F$5,Lançamentos!$W$5:$W$1004,'BH (3)'!$C$4)))</f>
        <v>x</v>
      </c>
      <c r="G123" s="82" t="str">
        <f>IF($D123="","x",IF('BH (3)'!$B$5=1,COUNTIFS(Lançamentos!$H$5:$H$1004,$D123,Lançamentos!$T$5:$T$1004,G$5,Lançamentos!$V$5:$V$1004,'BH (3)'!$C$4),COUNTIFS(Lançamentos!$H$5:$H$1004,$D123,Lançamentos!$U$5:$U$1004,G$5,Lançamentos!$W$5:$W$1004,'BH (3)'!$C$4)))</f>
        <v>x</v>
      </c>
      <c r="H123" s="82" t="str">
        <f>IF($D123="","x",IF('BH (3)'!$B$5=1,COUNTIFS(Lançamentos!$H$5:$H$1004,$D123,Lançamentos!$T$5:$T$1004,H$5,Lançamentos!$V$5:$V$1004,'BH (3)'!$C$4),COUNTIFS(Lançamentos!$H$5:$H$1004,$D123,Lançamentos!$U$5:$U$1004,H$5,Lançamentos!$W$5:$W$1004,'BH (3)'!$C$4)))</f>
        <v>x</v>
      </c>
      <c r="I123" s="82" t="str">
        <f>IF($D123="","x",IF('BH (3)'!$B$5=1,COUNTIFS(Lançamentos!$H$5:$H$1004,$D123,Lançamentos!$T$5:$T$1004,I$5,Lançamentos!$V$5:$V$1004,'BH (3)'!$C$4),COUNTIFS(Lançamentos!$H$5:$H$1004,$D123,Lançamentos!$U$5:$U$1004,I$5,Lançamentos!$W$5:$W$1004,'BH (3)'!$C$4)))</f>
        <v>x</v>
      </c>
      <c r="J123" s="82" t="str">
        <f>IF($D123="","x",IF('BH (3)'!$B$5=1,COUNTIFS(Lançamentos!$H$5:$H$1004,$D123,Lançamentos!$T$5:$T$1004,J$5,Lançamentos!$V$5:$V$1004,'BH (3)'!$C$4),COUNTIFS(Lançamentos!$H$5:$H$1004,$D123,Lançamentos!$U$5:$U$1004,J$5,Lançamentos!$W$5:$W$1004,'BH (3)'!$C$4)))</f>
        <v>x</v>
      </c>
      <c r="K123" s="82" t="str">
        <f>IF($D123="","x",IF('BH (3)'!$B$5=1,COUNTIFS(Lançamentos!$H$5:$H$1004,$D123,Lançamentos!$T$5:$T$1004,K$5,Lançamentos!$V$5:$V$1004,'BH (3)'!$C$4),COUNTIFS(Lançamentos!$H$5:$H$1004,$D123,Lançamentos!$U$5:$U$1004,K$5,Lançamentos!$W$5:$W$1004,'BH (3)'!$C$4)))</f>
        <v>x</v>
      </c>
      <c r="L123" s="82" t="str">
        <f>IF($D123="","x",IF('BH (3)'!$B$5=1,COUNTIFS(Lançamentos!$H$5:$H$1004,$D123,Lançamentos!$T$5:$T$1004,L$5,Lançamentos!$V$5:$V$1004,'BH (3)'!$C$4),COUNTIFS(Lançamentos!$H$5:$H$1004,$D123,Lançamentos!$U$5:$U$1004,L$5,Lançamentos!$W$5:$W$1004,'BH (3)'!$C$4)))</f>
        <v>x</v>
      </c>
      <c r="M123" s="82" t="str">
        <f>IF($D123="","x",IF('BH (3)'!$B$5=1,COUNTIFS(Lançamentos!$H$5:$H$1004,$D123,Lançamentos!$T$5:$T$1004,M$5,Lançamentos!$V$5:$V$1004,'BH (3)'!$C$4),COUNTIFS(Lançamentos!$H$5:$H$1004,$D123,Lançamentos!$U$5:$U$1004,M$5,Lançamentos!$W$5:$W$1004,'BH (3)'!$C$4)))</f>
        <v>x</v>
      </c>
      <c r="N123" s="82" t="str">
        <f>IF($D123="","x",IF('BH (3)'!$B$5=1,COUNTIFS(Lançamentos!$H$5:$H$1004,$D123,Lançamentos!$T$5:$T$1004,N$5,Lançamentos!$V$5:$V$1004,'BH (3)'!$C$4),COUNTIFS(Lançamentos!$H$5:$H$1004,$D123,Lançamentos!$U$5:$U$1004,N$5,Lançamentos!$W$5:$W$1004,'BH (3)'!$C$4)))</f>
        <v>x</v>
      </c>
      <c r="O123" s="82" t="str">
        <f>IF($D123="","x",IF('BH (3)'!$B$5=1,COUNTIFS(Lançamentos!$H$5:$H$1004,$D123,Lançamentos!$T$5:$T$1004,O$5,Lançamentos!$V$5:$V$1004,'BH (3)'!$C$4),COUNTIFS(Lançamentos!$H$5:$H$1004,$D123,Lançamentos!$U$5:$U$1004,O$5,Lançamentos!$W$5:$W$1004,'BH (3)'!$C$4)))</f>
        <v>x</v>
      </c>
      <c r="P123" s="82" t="str">
        <f>IF($D123="","x",IF('BH (3)'!$B$5=1,COUNTIFS(Lançamentos!$H$5:$H$1004,$D123,Lançamentos!$T$5:$T$1004,P$5,Lançamentos!$V$5:$V$1004,'BH (3)'!$C$4),COUNTIFS(Lançamentos!$H$5:$H$1004,$D123,Lançamentos!$U$5:$U$1004,P$5,Lançamentos!$W$5:$W$1004,'BH (3)'!$C$4)))</f>
        <v>x</v>
      </c>
      <c r="Q123" s="171" t="str">
        <f t="shared" si="1"/>
        <v/>
      </c>
    </row>
    <row r="124" spans="3:17" ht="45" customHeight="1" x14ac:dyDescent="0.25">
      <c r="C124" s="81">
        <v>118</v>
      </c>
      <c r="D124" s="170" t="str">
        <f>IF(Esp!D122="","",Esp!D122)</f>
        <v/>
      </c>
      <c r="E124" s="82" t="str">
        <f>IF($D124="","x",IF('BH (3)'!$B$5=1,COUNTIFS(Lançamentos!$H$5:$H$1004,$D124,Lançamentos!$T$5:$T$1004,E$5,Lançamentos!$V$5:$V$1004,'BH (3)'!$C$4),COUNTIFS(Lançamentos!$H$5:$H$1004,$D124,Lançamentos!$U$5:$U$1004,E$5,Lançamentos!$W$5:$W$1004,'BH (3)'!$C$4)))</f>
        <v>x</v>
      </c>
      <c r="F124" s="82" t="str">
        <f>IF($D124="","x",IF('BH (3)'!$B$5=1,COUNTIFS(Lançamentos!$H$5:$H$1004,$D124,Lançamentos!$T$5:$T$1004,F$5,Lançamentos!$V$5:$V$1004,'BH (3)'!$C$4),COUNTIFS(Lançamentos!$H$5:$H$1004,$D124,Lançamentos!$U$5:$U$1004,F$5,Lançamentos!$W$5:$W$1004,'BH (3)'!$C$4)))</f>
        <v>x</v>
      </c>
      <c r="G124" s="82" t="str">
        <f>IF($D124="","x",IF('BH (3)'!$B$5=1,COUNTIFS(Lançamentos!$H$5:$H$1004,$D124,Lançamentos!$T$5:$T$1004,G$5,Lançamentos!$V$5:$V$1004,'BH (3)'!$C$4),COUNTIFS(Lançamentos!$H$5:$H$1004,$D124,Lançamentos!$U$5:$U$1004,G$5,Lançamentos!$W$5:$W$1004,'BH (3)'!$C$4)))</f>
        <v>x</v>
      </c>
      <c r="H124" s="82" t="str">
        <f>IF($D124="","x",IF('BH (3)'!$B$5=1,COUNTIFS(Lançamentos!$H$5:$H$1004,$D124,Lançamentos!$T$5:$T$1004,H$5,Lançamentos!$V$5:$V$1004,'BH (3)'!$C$4),COUNTIFS(Lançamentos!$H$5:$H$1004,$D124,Lançamentos!$U$5:$U$1004,H$5,Lançamentos!$W$5:$W$1004,'BH (3)'!$C$4)))</f>
        <v>x</v>
      </c>
      <c r="I124" s="82" t="str">
        <f>IF($D124="","x",IF('BH (3)'!$B$5=1,COUNTIFS(Lançamentos!$H$5:$H$1004,$D124,Lançamentos!$T$5:$T$1004,I$5,Lançamentos!$V$5:$V$1004,'BH (3)'!$C$4),COUNTIFS(Lançamentos!$H$5:$H$1004,$D124,Lançamentos!$U$5:$U$1004,I$5,Lançamentos!$W$5:$W$1004,'BH (3)'!$C$4)))</f>
        <v>x</v>
      </c>
      <c r="J124" s="82" t="str">
        <f>IF($D124="","x",IF('BH (3)'!$B$5=1,COUNTIFS(Lançamentos!$H$5:$H$1004,$D124,Lançamentos!$T$5:$T$1004,J$5,Lançamentos!$V$5:$V$1004,'BH (3)'!$C$4),COUNTIFS(Lançamentos!$H$5:$H$1004,$D124,Lançamentos!$U$5:$U$1004,J$5,Lançamentos!$W$5:$W$1004,'BH (3)'!$C$4)))</f>
        <v>x</v>
      </c>
      <c r="K124" s="82" t="str">
        <f>IF($D124="","x",IF('BH (3)'!$B$5=1,COUNTIFS(Lançamentos!$H$5:$H$1004,$D124,Lançamentos!$T$5:$T$1004,K$5,Lançamentos!$V$5:$V$1004,'BH (3)'!$C$4),COUNTIFS(Lançamentos!$H$5:$H$1004,$D124,Lançamentos!$U$5:$U$1004,K$5,Lançamentos!$W$5:$W$1004,'BH (3)'!$C$4)))</f>
        <v>x</v>
      </c>
      <c r="L124" s="82" t="str">
        <f>IF($D124="","x",IF('BH (3)'!$B$5=1,COUNTIFS(Lançamentos!$H$5:$H$1004,$D124,Lançamentos!$T$5:$T$1004,L$5,Lançamentos!$V$5:$V$1004,'BH (3)'!$C$4),COUNTIFS(Lançamentos!$H$5:$H$1004,$D124,Lançamentos!$U$5:$U$1004,L$5,Lançamentos!$W$5:$W$1004,'BH (3)'!$C$4)))</f>
        <v>x</v>
      </c>
      <c r="M124" s="82" t="str">
        <f>IF($D124="","x",IF('BH (3)'!$B$5=1,COUNTIFS(Lançamentos!$H$5:$H$1004,$D124,Lançamentos!$T$5:$T$1004,M$5,Lançamentos!$V$5:$V$1004,'BH (3)'!$C$4),COUNTIFS(Lançamentos!$H$5:$H$1004,$D124,Lançamentos!$U$5:$U$1004,M$5,Lançamentos!$W$5:$W$1004,'BH (3)'!$C$4)))</f>
        <v>x</v>
      </c>
      <c r="N124" s="82" t="str">
        <f>IF($D124="","x",IF('BH (3)'!$B$5=1,COUNTIFS(Lançamentos!$H$5:$H$1004,$D124,Lançamentos!$T$5:$T$1004,N$5,Lançamentos!$V$5:$V$1004,'BH (3)'!$C$4),COUNTIFS(Lançamentos!$H$5:$H$1004,$D124,Lançamentos!$U$5:$U$1004,N$5,Lançamentos!$W$5:$W$1004,'BH (3)'!$C$4)))</f>
        <v>x</v>
      </c>
      <c r="O124" s="82" t="str">
        <f>IF($D124="","x",IF('BH (3)'!$B$5=1,COUNTIFS(Lançamentos!$H$5:$H$1004,$D124,Lançamentos!$T$5:$T$1004,O$5,Lançamentos!$V$5:$V$1004,'BH (3)'!$C$4),COUNTIFS(Lançamentos!$H$5:$H$1004,$D124,Lançamentos!$U$5:$U$1004,O$5,Lançamentos!$W$5:$W$1004,'BH (3)'!$C$4)))</f>
        <v>x</v>
      </c>
      <c r="P124" s="82" t="str">
        <f>IF($D124="","x",IF('BH (3)'!$B$5=1,COUNTIFS(Lançamentos!$H$5:$H$1004,$D124,Lançamentos!$T$5:$T$1004,P$5,Lançamentos!$V$5:$V$1004,'BH (3)'!$C$4),COUNTIFS(Lançamentos!$H$5:$H$1004,$D124,Lançamentos!$U$5:$U$1004,P$5,Lançamentos!$W$5:$W$1004,'BH (3)'!$C$4)))</f>
        <v>x</v>
      </c>
      <c r="Q124" s="171" t="str">
        <f t="shared" si="1"/>
        <v/>
      </c>
    </row>
    <row r="125" spans="3:17" ht="45" customHeight="1" x14ac:dyDescent="0.25">
      <c r="C125" s="81">
        <v>119</v>
      </c>
      <c r="D125" s="170" t="str">
        <f>IF(Esp!D123="","",Esp!D123)</f>
        <v/>
      </c>
      <c r="E125" s="82" t="str">
        <f>IF($D125="","x",IF('BH (3)'!$B$5=1,COUNTIFS(Lançamentos!$H$5:$H$1004,$D125,Lançamentos!$T$5:$T$1004,E$5,Lançamentos!$V$5:$V$1004,'BH (3)'!$C$4),COUNTIFS(Lançamentos!$H$5:$H$1004,$D125,Lançamentos!$U$5:$U$1004,E$5,Lançamentos!$W$5:$W$1004,'BH (3)'!$C$4)))</f>
        <v>x</v>
      </c>
      <c r="F125" s="82" t="str">
        <f>IF($D125="","x",IF('BH (3)'!$B$5=1,COUNTIFS(Lançamentos!$H$5:$H$1004,$D125,Lançamentos!$T$5:$T$1004,F$5,Lançamentos!$V$5:$V$1004,'BH (3)'!$C$4),COUNTIFS(Lançamentos!$H$5:$H$1004,$D125,Lançamentos!$U$5:$U$1004,F$5,Lançamentos!$W$5:$W$1004,'BH (3)'!$C$4)))</f>
        <v>x</v>
      </c>
      <c r="G125" s="82" t="str">
        <f>IF($D125="","x",IF('BH (3)'!$B$5=1,COUNTIFS(Lançamentos!$H$5:$H$1004,$D125,Lançamentos!$T$5:$T$1004,G$5,Lançamentos!$V$5:$V$1004,'BH (3)'!$C$4),COUNTIFS(Lançamentos!$H$5:$H$1004,$D125,Lançamentos!$U$5:$U$1004,G$5,Lançamentos!$W$5:$W$1004,'BH (3)'!$C$4)))</f>
        <v>x</v>
      </c>
      <c r="H125" s="82" t="str">
        <f>IF($D125="","x",IF('BH (3)'!$B$5=1,COUNTIFS(Lançamentos!$H$5:$H$1004,$D125,Lançamentos!$T$5:$T$1004,H$5,Lançamentos!$V$5:$V$1004,'BH (3)'!$C$4),COUNTIFS(Lançamentos!$H$5:$H$1004,$D125,Lançamentos!$U$5:$U$1004,H$5,Lançamentos!$W$5:$W$1004,'BH (3)'!$C$4)))</f>
        <v>x</v>
      </c>
      <c r="I125" s="82" t="str">
        <f>IF($D125="","x",IF('BH (3)'!$B$5=1,COUNTIFS(Lançamentos!$H$5:$H$1004,$D125,Lançamentos!$T$5:$T$1004,I$5,Lançamentos!$V$5:$V$1004,'BH (3)'!$C$4),COUNTIFS(Lançamentos!$H$5:$H$1004,$D125,Lançamentos!$U$5:$U$1004,I$5,Lançamentos!$W$5:$W$1004,'BH (3)'!$C$4)))</f>
        <v>x</v>
      </c>
      <c r="J125" s="82" t="str">
        <f>IF($D125="","x",IF('BH (3)'!$B$5=1,COUNTIFS(Lançamentos!$H$5:$H$1004,$D125,Lançamentos!$T$5:$T$1004,J$5,Lançamentos!$V$5:$V$1004,'BH (3)'!$C$4),COUNTIFS(Lançamentos!$H$5:$H$1004,$D125,Lançamentos!$U$5:$U$1004,J$5,Lançamentos!$W$5:$W$1004,'BH (3)'!$C$4)))</f>
        <v>x</v>
      </c>
      <c r="K125" s="82" t="str">
        <f>IF($D125="","x",IF('BH (3)'!$B$5=1,COUNTIFS(Lançamentos!$H$5:$H$1004,$D125,Lançamentos!$T$5:$T$1004,K$5,Lançamentos!$V$5:$V$1004,'BH (3)'!$C$4),COUNTIFS(Lançamentos!$H$5:$H$1004,$D125,Lançamentos!$U$5:$U$1004,K$5,Lançamentos!$W$5:$W$1004,'BH (3)'!$C$4)))</f>
        <v>x</v>
      </c>
      <c r="L125" s="82" t="str">
        <f>IF($D125="","x",IF('BH (3)'!$B$5=1,COUNTIFS(Lançamentos!$H$5:$H$1004,$D125,Lançamentos!$T$5:$T$1004,L$5,Lançamentos!$V$5:$V$1004,'BH (3)'!$C$4),COUNTIFS(Lançamentos!$H$5:$H$1004,$D125,Lançamentos!$U$5:$U$1004,L$5,Lançamentos!$W$5:$W$1004,'BH (3)'!$C$4)))</f>
        <v>x</v>
      </c>
      <c r="M125" s="82" t="str">
        <f>IF($D125="","x",IF('BH (3)'!$B$5=1,COUNTIFS(Lançamentos!$H$5:$H$1004,$D125,Lançamentos!$T$5:$T$1004,M$5,Lançamentos!$V$5:$V$1004,'BH (3)'!$C$4),COUNTIFS(Lançamentos!$H$5:$H$1004,$D125,Lançamentos!$U$5:$U$1004,M$5,Lançamentos!$W$5:$W$1004,'BH (3)'!$C$4)))</f>
        <v>x</v>
      </c>
      <c r="N125" s="82" t="str">
        <f>IF($D125="","x",IF('BH (3)'!$B$5=1,COUNTIFS(Lançamentos!$H$5:$H$1004,$D125,Lançamentos!$T$5:$T$1004,N$5,Lançamentos!$V$5:$V$1004,'BH (3)'!$C$4),COUNTIFS(Lançamentos!$H$5:$H$1004,$D125,Lançamentos!$U$5:$U$1004,N$5,Lançamentos!$W$5:$W$1004,'BH (3)'!$C$4)))</f>
        <v>x</v>
      </c>
      <c r="O125" s="82" t="str">
        <f>IF($D125="","x",IF('BH (3)'!$B$5=1,COUNTIFS(Lançamentos!$H$5:$H$1004,$D125,Lançamentos!$T$5:$T$1004,O$5,Lançamentos!$V$5:$V$1004,'BH (3)'!$C$4),COUNTIFS(Lançamentos!$H$5:$H$1004,$D125,Lançamentos!$U$5:$U$1004,O$5,Lançamentos!$W$5:$W$1004,'BH (3)'!$C$4)))</f>
        <v>x</v>
      </c>
      <c r="P125" s="82" t="str">
        <f>IF($D125="","x",IF('BH (3)'!$B$5=1,COUNTIFS(Lançamentos!$H$5:$H$1004,$D125,Lançamentos!$T$5:$T$1004,P$5,Lançamentos!$V$5:$V$1004,'BH (3)'!$C$4),COUNTIFS(Lançamentos!$H$5:$H$1004,$D125,Lançamentos!$U$5:$U$1004,P$5,Lançamentos!$W$5:$W$1004,'BH (3)'!$C$4)))</f>
        <v>x</v>
      </c>
      <c r="Q125" s="171" t="str">
        <f t="shared" si="1"/>
        <v/>
      </c>
    </row>
    <row r="126" spans="3:17" ht="45" customHeight="1" x14ac:dyDescent="0.25">
      <c r="C126" s="81">
        <v>120</v>
      </c>
      <c r="D126" s="170" t="str">
        <f>IF(Esp!D124="","",Esp!D124)</f>
        <v/>
      </c>
      <c r="E126" s="82" t="str">
        <f>IF($D126="","x",IF('BH (3)'!$B$5=1,COUNTIFS(Lançamentos!$H$5:$H$1004,$D126,Lançamentos!$T$5:$T$1004,E$5,Lançamentos!$V$5:$V$1004,'BH (3)'!$C$4),COUNTIFS(Lançamentos!$H$5:$H$1004,$D126,Lançamentos!$U$5:$U$1004,E$5,Lançamentos!$W$5:$W$1004,'BH (3)'!$C$4)))</f>
        <v>x</v>
      </c>
      <c r="F126" s="82" t="str">
        <f>IF($D126="","x",IF('BH (3)'!$B$5=1,COUNTIFS(Lançamentos!$H$5:$H$1004,$D126,Lançamentos!$T$5:$T$1004,F$5,Lançamentos!$V$5:$V$1004,'BH (3)'!$C$4),COUNTIFS(Lançamentos!$H$5:$H$1004,$D126,Lançamentos!$U$5:$U$1004,F$5,Lançamentos!$W$5:$W$1004,'BH (3)'!$C$4)))</f>
        <v>x</v>
      </c>
      <c r="G126" s="82" t="str">
        <f>IF($D126="","x",IF('BH (3)'!$B$5=1,COUNTIFS(Lançamentos!$H$5:$H$1004,$D126,Lançamentos!$T$5:$T$1004,G$5,Lançamentos!$V$5:$V$1004,'BH (3)'!$C$4),COUNTIFS(Lançamentos!$H$5:$H$1004,$D126,Lançamentos!$U$5:$U$1004,G$5,Lançamentos!$W$5:$W$1004,'BH (3)'!$C$4)))</f>
        <v>x</v>
      </c>
      <c r="H126" s="82" t="str">
        <f>IF($D126="","x",IF('BH (3)'!$B$5=1,COUNTIFS(Lançamentos!$H$5:$H$1004,$D126,Lançamentos!$T$5:$T$1004,H$5,Lançamentos!$V$5:$V$1004,'BH (3)'!$C$4),COUNTIFS(Lançamentos!$H$5:$H$1004,$D126,Lançamentos!$U$5:$U$1004,H$5,Lançamentos!$W$5:$W$1004,'BH (3)'!$C$4)))</f>
        <v>x</v>
      </c>
      <c r="I126" s="82" t="str">
        <f>IF($D126="","x",IF('BH (3)'!$B$5=1,COUNTIFS(Lançamentos!$H$5:$H$1004,$D126,Lançamentos!$T$5:$T$1004,I$5,Lançamentos!$V$5:$V$1004,'BH (3)'!$C$4),COUNTIFS(Lançamentos!$H$5:$H$1004,$D126,Lançamentos!$U$5:$U$1004,I$5,Lançamentos!$W$5:$W$1004,'BH (3)'!$C$4)))</f>
        <v>x</v>
      </c>
      <c r="J126" s="82" t="str">
        <f>IF($D126="","x",IF('BH (3)'!$B$5=1,COUNTIFS(Lançamentos!$H$5:$H$1004,$D126,Lançamentos!$T$5:$T$1004,J$5,Lançamentos!$V$5:$V$1004,'BH (3)'!$C$4),COUNTIFS(Lançamentos!$H$5:$H$1004,$D126,Lançamentos!$U$5:$U$1004,J$5,Lançamentos!$W$5:$W$1004,'BH (3)'!$C$4)))</f>
        <v>x</v>
      </c>
      <c r="K126" s="82" t="str">
        <f>IF($D126="","x",IF('BH (3)'!$B$5=1,COUNTIFS(Lançamentos!$H$5:$H$1004,$D126,Lançamentos!$T$5:$T$1004,K$5,Lançamentos!$V$5:$V$1004,'BH (3)'!$C$4),COUNTIFS(Lançamentos!$H$5:$H$1004,$D126,Lançamentos!$U$5:$U$1004,K$5,Lançamentos!$W$5:$W$1004,'BH (3)'!$C$4)))</f>
        <v>x</v>
      </c>
      <c r="L126" s="82" t="str">
        <f>IF($D126="","x",IF('BH (3)'!$B$5=1,COUNTIFS(Lançamentos!$H$5:$H$1004,$D126,Lançamentos!$T$5:$T$1004,L$5,Lançamentos!$V$5:$V$1004,'BH (3)'!$C$4),COUNTIFS(Lançamentos!$H$5:$H$1004,$D126,Lançamentos!$U$5:$U$1004,L$5,Lançamentos!$W$5:$W$1004,'BH (3)'!$C$4)))</f>
        <v>x</v>
      </c>
      <c r="M126" s="82" t="str">
        <f>IF($D126="","x",IF('BH (3)'!$B$5=1,COUNTIFS(Lançamentos!$H$5:$H$1004,$D126,Lançamentos!$T$5:$T$1004,M$5,Lançamentos!$V$5:$V$1004,'BH (3)'!$C$4),COUNTIFS(Lançamentos!$H$5:$H$1004,$D126,Lançamentos!$U$5:$U$1004,M$5,Lançamentos!$W$5:$W$1004,'BH (3)'!$C$4)))</f>
        <v>x</v>
      </c>
      <c r="N126" s="82" t="str">
        <f>IF($D126="","x",IF('BH (3)'!$B$5=1,COUNTIFS(Lançamentos!$H$5:$H$1004,$D126,Lançamentos!$T$5:$T$1004,N$5,Lançamentos!$V$5:$V$1004,'BH (3)'!$C$4),COUNTIFS(Lançamentos!$H$5:$H$1004,$D126,Lançamentos!$U$5:$U$1004,N$5,Lançamentos!$W$5:$W$1004,'BH (3)'!$C$4)))</f>
        <v>x</v>
      </c>
      <c r="O126" s="82" t="str">
        <f>IF($D126="","x",IF('BH (3)'!$B$5=1,COUNTIFS(Lançamentos!$H$5:$H$1004,$D126,Lançamentos!$T$5:$T$1004,O$5,Lançamentos!$V$5:$V$1004,'BH (3)'!$C$4),COUNTIFS(Lançamentos!$H$5:$H$1004,$D126,Lançamentos!$U$5:$U$1004,O$5,Lançamentos!$W$5:$W$1004,'BH (3)'!$C$4)))</f>
        <v>x</v>
      </c>
      <c r="P126" s="82" t="str">
        <f>IF($D126="","x",IF('BH (3)'!$B$5=1,COUNTIFS(Lançamentos!$H$5:$H$1004,$D126,Lançamentos!$T$5:$T$1004,P$5,Lançamentos!$V$5:$V$1004,'BH (3)'!$C$4),COUNTIFS(Lançamentos!$H$5:$H$1004,$D126,Lançamentos!$U$5:$U$1004,P$5,Lançamentos!$W$5:$W$1004,'BH (3)'!$C$4)))</f>
        <v>x</v>
      </c>
      <c r="Q126" s="171" t="str">
        <f t="shared" si="1"/>
        <v/>
      </c>
    </row>
    <row r="127" spans="3:17" ht="45" customHeight="1" x14ac:dyDescent="0.25">
      <c r="C127" s="81">
        <v>121</v>
      </c>
      <c r="D127" s="170" t="str">
        <f>IF(Esp!D125="","",Esp!D125)</f>
        <v/>
      </c>
      <c r="E127" s="82" t="str">
        <f>IF($D127="","x",IF('BH (3)'!$B$5=1,COUNTIFS(Lançamentos!$H$5:$H$1004,$D127,Lançamentos!$T$5:$T$1004,E$5,Lançamentos!$V$5:$V$1004,'BH (3)'!$C$4),COUNTIFS(Lançamentos!$H$5:$H$1004,$D127,Lançamentos!$U$5:$U$1004,E$5,Lançamentos!$W$5:$W$1004,'BH (3)'!$C$4)))</f>
        <v>x</v>
      </c>
      <c r="F127" s="82" t="str">
        <f>IF($D127="","x",IF('BH (3)'!$B$5=1,COUNTIFS(Lançamentos!$H$5:$H$1004,$D127,Lançamentos!$T$5:$T$1004,F$5,Lançamentos!$V$5:$V$1004,'BH (3)'!$C$4),COUNTIFS(Lançamentos!$H$5:$H$1004,$D127,Lançamentos!$U$5:$U$1004,F$5,Lançamentos!$W$5:$W$1004,'BH (3)'!$C$4)))</f>
        <v>x</v>
      </c>
      <c r="G127" s="82" t="str">
        <f>IF($D127="","x",IF('BH (3)'!$B$5=1,COUNTIFS(Lançamentos!$H$5:$H$1004,$D127,Lançamentos!$T$5:$T$1004,G$5,Lançamentos!$V$5:$V$1004,'BH (3)'!$C$4),COUNTIFS(Lançamentos!$H$5:$H$1004,$D127,Lançamentos!$U$5:$U$1004,G$5,Lançamentos!$W$5:$W$1004,'BH (3)'!$C$4)))</f>
        <v>x</v>
      </c>
      <c r="H127" s="82" t="str">
        <f>IF($D127="","x",IF('BH (3)'!$B$5=1,COUNTIFS(Lançamentos!$H$5:$H$1004,$D127,Lançamentos!$T$5:$T$1004,H$5,Lançamentos!$V$5:$V$1004,'BH (3)'!$C$4),COUNTIFS(Lançamentos!$H$5:$H$1004,$D127,Lançamentos!$U$5:$U$1004,H$5,Lançamentos!$W$5:$W$1004,'BH (3)'!$C$4)))</f>
        <v>x</v>
      </c>
      <c r="I127" s="82" t="str">
        <f>IF($D127="","x",IF('BH (3)'!$B$5=1,COUNTIFS(Lançamentos!$H$5:$H$1004,$D127,Lançamentos!$T$5:$T$1004,I$5,Lançamentos!$V$5:$V$1004,'BH (3)'!$C$4),COUNTIFS(Lançamentos!$H$5:$H$1004,$D127,Lançamentos!$U$5:$U$1004,I$5,Lançamentos!$W$5:$W$1004,'BH (3)'!$C$4)))</f>
        <v>x</v>
      </c>
      <c r="J127" s="82" t="str">
        <f>IF($D127="","x",IF('BH (3)'!$B$5=1,COUNTIFS(Lançamentos!$H$5:$H$1004,$D127,Lançamentos!$T$5:$T$1004,J$5,Lançamentos!$V$5:$V$1004,'BH (3)'!$C$4),COUNTIFS(Lançamentos!$H$5:$H$1004,$D127,Lançamentos!$U$5:$U$1004,J$5,Lançamentos!$W$5:$W$1004,'BH (3)'!$C$4)))</f>
        <v>x</v>
      </c>
      <c r="K127" s="82" t="str">
        <f>IF($D127="","x",IF('BH (3)'!$B$5=1,COUNTIFS(Lançamentos!$H$5:$H$1004,$D127,Lançamentos!$T$5:$T$1004,K$5,Lançamentos!$V$5:$V$1004,'BH (3)'!$C$4),COUNTIFS(Lançamentos!$H$5:$H$1004,$D127,Lançamentos!$U$5:$U$1004,K$5,Lançamentos!$W$5:$W$1004,'BH (3)'!$C$4)))</f>
        <v>x</v>
      </c>
      <c r="L127" s="82" t="str">
        <f>IF($D127="","x",IF('BH (3)'!$B$5=1,COUNTIFS(Lançamentos!$H$5:$H$1004,$D127,Lançamentos!$T$5:$T$1004,L$5,Lançamentos!$V$5:$V$1004,'BH (3)'!$C$4),COUNTIFS(Lançamentos!$H$5:$H$1004,$D127,Lançamentos!$U$5:$U$1004,L$5,Lançamentos!$W$5:$W$1004,'BH (3)'!$C$4)))</f>
        <v>x</v>
      </c>
      <c r="M127" s="82" t="str">
        <f>IF($D127="","x",IF('BH (3)'!$B$5=1,COUNTIFS(Lançamentos!$H$5:$H$1004,$D127,Lançamentos!$T$5:$T$1004,M$5,Lançamentos!$V$5:$V$1004,'BH (3)'!$C$4),COUNTIFS(Lançamentos!$H$5:$H$1004,$D127,Lançamentos!$U$5:$U$1004,M$5,Lançamentos!$W$5:$W$1004,'BH (3)'!$C$4)))</f>
        <v>x</v>
      </c>
      <c r="N127" s="82" t="str">
        <f>IF($D127="","x",IF('BH (3)'!$B$5=1,COUNTIFS(Lançamentos!$H$5:$H$1004,$D127,Lançamentos!$T$5:$T$1004,N$5,Lançamentos!$V$5:$V$1004,'BH (3)'!$C$4),COUNTIFS(Lançamentos!$H$5:$H$1004,$D127,Lançamentos!$U$5:$U$1004,N$5,Lançamentos!$W$5:$W$1004,'BH (3)'!$C$4)))</f>
        <v>x</v>
      </c>
      <c r="O127" s="82" t="str">
        <f>IF($D127="","x",IF('BH (3)'!$B$5=1,COUNTIFS(Lançamentos!$H$5:$H$1004,$D127,Lançamentos!$T$5:$T$1004,O$5,Lançamentos!$V$5:$V$1004,'BH (3)'!$C$4),COUNTIFS(Lançamentos!$H$5:$H$1004,$D127,Lançamentos!$U$5:$U$1004,O$5,Lançamentos!$W$5:$W$1004,'BH (3)'!$C$4)))</f>
        <v>x</v>
      </c>
      <c r="P127" s="82" t="str">
        <f>IF($D127="","x",IF('BH (3)'!$B$5=1,COUNTIFS(Lançamentos!$H$5:$H$1004,$D127,Lançamentos!$T$5:$T$1004,P$5,Lançamentos!$V$5:$V$1004,'BH (3)'!$C$4),COUNTIFS(Lançamentos!$H$5:$H$1004,$D127,Lançamentos!$U$5:$U$1004,P$5,Lançamentos!$W$5:$W$1004,'BH (3)'!$C$4)))</f>
        <v>x</v>
      </c>
      <c r="Q127" s="171" t="str">
        <f t="shared" si="1"/>
        <v/>
      </c>
    </row>
    <row r="128" spans="3:17" ht="45" customHeight="1" x14ac:dyDescent="0.25">
      <c r="C128" s="81">
        <v>122</v>
      </c>
      <c r="D128" s="170" t="str">
        <f>IF(Esp!D126="","",Esp!D126)</f>
        <v/>
      </c>
      <c r="E128" s="82" t="str">
        <f>IF($D128="","x",IF('BH (3)'!$B$5=1,COUNTIFS(Lançamentos!$H$5:$H$1004,$D128,Lançamentos!$T$5:$T$1004,E$5,Lançamentos!$V$5:$V$1004,'BH (3)'!$C$4),COUNTIFS(Lançamentos!$H$5:$H$1004,$D128,Lançamentos!$U$5:$U$1004,E$5,Lançamentos!$W$5:$W$1004,'BH (3)'!$C$4)))</f>
        <v>x</v>
      </c>
      <c r="F128" s="82" t="str">
        <f>IF($D128="","x",IF('BH (3)'!$B$5=1,COUNTIFS(Lançamentos!$H$5:$H$1004,$D128,Lançamentos!$T$5:$T$1004,F$5,Lançamentos!$V$5:$V$1004,'BH (3)'!$C$4),COUNTIFS(Lançamentos!$H$5:$H$1004,$D128,Lançamentos!$U$5:$U$1004,F$5,Lançamentos!$W$5:$W$1004,'BH (3)'!$C$4)))</f>
        <v>x</v>
      </c>
      <c r="G128" s="82" t="str">
        <f>IF($D128="","x",IF('BH (3)'!$B$5=1,COUNTIFS(Lançamentos!$H$5:$H$1004,$D128,Lançamentos!$T$5:$T$1004,G$5,Lançamentos!$V$5:$V$1004,'BH (3)'!$C$4),COUNTIFS(Lançamentos!$H$5:$H$1004,$D128,Lançamentos!$U$5:$U$1004,G$5,Lançamentos!$W$5:$W$1004,'BH (3)'!$C$4)))</f>
        <v>x</v>
      </c>
      <c r="H128" s="82" t="str">
        <f>IF($D128="","x",IF('BH (3)'!$B$5=1,COUNTIFS(Lançamentos!$H$5:$H$1004,$D128,Lançamentos!$T$5:$T$1004,H$5,Lançamentos!$V$5:$V$1004,'BH (3)'!$C$4),COUNTIFS(Lançamentos!$H$5:$H$1004,$D128,Lançamentos!$U$5:$U$1004,H$5,Lançamentos!$W$5:$W$1004,'BH (3)'!$C$4)))</f>
        <v>x</v>
      </c>
      <c r="I128" s="82" t="str">
        <f>IF($D128="","x",IF('BH (3)'!$B$5=1,COUNTIFS(Lançamentos!$H$5:$H$1004,$D128,Lançamentos!$T$5:$T$1004,I$5,Lançamentos!$V$5:$V$1004,'BH (3)'!$C$4),COUNTIFS(Lançamentos!$H$5:$H$1004,$D128,Lançamentos!$U$5:$U$1004,I$5,Lançamentos!$W$5:$W$1004,'BH (3)'!$C$4)))</f>
        <v>x</v>
      </c>
      <c r="J128" s="82" t="str">
        <f>IF($D128="","x",IF('BH (3)'!$B$5=1,COUNTIFS(Lançamentos!$H$5:$H$1004,$D128,Lançamentos!$T$5:$T$1004,J$5,Lançamentos!$V$5:$V$1004,'BH (3)'!$C$4),COUNTIFS(Lançamentos!$H$5:$H$1004,$D128,Lançamentos!$U$5:$U$1004,J$5,Lançamentos!$W$5:$W$1004,'BH (3)'!$C$4)))</f>
        <v>x</v>
      </c>
      <c r="K128" s="82" t="str">
        <f>IF($D128="","x",IF('BH (3)'!$B$5=1,COUNTIFS(Lançamentos!$H$5:$H$1004,$D128,Lançamentos!$T$5:$T$1004,K$5,Lançamentos!$V$5:$V$1004,'BH (3)'!$C$4),COUNTIFS(Lançamentos!$H$5:$H$1004,$D128,Lançamentos!$U$5:$U$1004,K$5,Lançamentos!$W$5:$W$1004,'BH (3)'!$C$4)))</f>
        <v>x</v>
      </c>
      <c r="L128" s="82" t="str">
        <f>IF($D128="","x",IF('BH (3)'!$B$5=1,COUNTIFS(Lançamentos!$H$5:$H$1004,$D128,Lançamentos!$T$5:$T$1004,L$5,Lançamentos!$V$5:$V$1004,'BH (3)'!$C$4),COUNTIFS(Lançamentos!$H$5:$H$1004,$D128,Lançamentos!$U$5:$U$1004,L$5,Lançamentos!$W$5:$W$1004,'BH (3)'!$C$4)))</f>
        <v>x</v>
      </c>
      <c r="M128" s="82" t="str">
        <f>IF($D128="","x",IF('BH (3)'!$B$5=1,COUNTIFS(Lançamentos!$H$5:$H$1004,$D128,Lançamentos!$T$5:$T$1004,M$5,Lançamentos!$V$5:$V$1004,'BH (3)'!$C$4),COUNTIFS(Lançamentos!$H$5:$H$1004,$D128,Lançamentos!$U$5:$U$1004,M$5,Lançamentos!$W$5:$W$1004,'BH (3)'!$C$4)))</f>
        <v>x</v>
      </c>
      <c r="N128" s="82" t="str">
        <f>IF($D128="","x",IF('BH (3)'!$B$5=1,COUNTIFS(Lançamentos!$H$5:$H$1004,$D128,Lançamentos!$T$5:$T$1004,N$5,Lançamentos!$V$5:$V$1004,'BH (3)'!$C$4),COUNTIFS(Lançamentos!$H$5:$H$1004,$D128,Lançamentos!$U$5:$U$1004,N$5,Lançamentos!$W$5:$W$1004,'BH (3)'!$C$4)))</f>
        <v>x</v>
      </c>
      <c r="O128" s="82" t="str">
        <f>IF($D128="","x",IF('BH (3)'!$B$5=1,COUNTIFS(Lançamentos!$H$5:$H$1004,$D128,Lançamentos!$T$5:$T$1004,O$5,Lançamentos!$V$5:$V$1004,'BH (3)'!$C$4),COUNTIFS(Lançamentos!$H$5:$H$1004,$D128,Lançamentos!$U$5:$U$1004,O$5,Lançamentos!$W$5:$W$1004,'BH (3)'!$C$4)))</f>
        <v>x</v>
      </c>
      <c r="P128" s="82" t="str">
        <f>IF($D128="","x",IF('BH (3)'!$B$5=1,COUNTIFS(Lançamentos!$H$5:$H$1004,$D128,Lançamentos!$T$5:$T$1004,P$5,Lançamentos!$V$5:$V$1004,'BH (3)'!$C$4),COUNTIFS(Lançamentos!$H$5:$H$1004,$D128,Lançamentos!$U$5:$U$1004,P$5,Lançamentos!$W$5:$W$1004,'BH (3)'!$C$4)))</f>
        <v>x</v>
      </c>
      <c r="Q128" s="171" t="str">
        <f t="shared" si="1"/>
        <v/>
      </c>
    </row>
    <row r="129" spans="3:17" ht="45" customHeight="1" x14ac:dyDescent="0.25">
      <c r="C129" s="81">
        <v>123</v>
      </c>
      <c r="D129" s="170" t="str">
        <f>IF(Esp!D127="","",Esp!D127)</f>
        <v/>
      </c>
      <c r="E129" s="82" t="str">
        <f>IF($D129="","x",IF('BH (3)'!$B$5=1,COUNTIFS(Lançamentos!$H$5:$H$1004,$D129,Lançamentos!$T$5:$T$1004,E$5,Lançamentos!$V$5:$V$1004,'BH (3)'!$C$4),COUNTIFS(Lançamentos!$H$5:$H$1004,$D129,Lançamentos!$U$5:$U$1004,E$5,Lançamentos!$W$5:$W$1004,'BH (3)'!$C$4)))</f>
        <v>x</v>
      </c>
      <c r="F129" s="82" t="str">
        <f>IF($D129="","x",IF('BH (3)'!$B$5=1,COUNTIFS(Lançamentos!$H$5:$H$1004,$D129,Lançamentos!$T$5:$T$1004,F$5,Lançamentos!$V$5:$V$1004,'BH (3)'!$C$4),COUNTIFS(Lançamentos!$H$5:$H$1004,$D129,Lançamentos!$U$5:$U$1004,F$5,Lançamentos!$W$5:$W$1004,'BH (3)'!$C$4)))</f>
        <v>x</v>
      </c>
      <c r="G129" s="82" t="str">
        <f>IF($D129="","x",IF('BH (3)'!$B$5=1,COUNTIFS(Lançamentos!$H$5:$H$1004,$D129,Lançamentos!$T$5:$T$1004,G$5,Lançamentos!$V$5:$V$1004,'BH (3)'!$C$4),COUNTIFS(Lançamentos!$H$5:$H$1004,$D129,Lançamentos!$U$5:$U$1004,G$5,Lançamentos!$W$5:$W$1004,'BH (3)'!$C$4)))</f>
        <v>x</v>
      </c>
      <c r="H129" s="82" t="str">
        <f>IF($D129="","x",IF('BH (3)'!$B$5=1,COUNTIFS(Lançamentos!$H$5:$H$1004,$D129,Lançamentos!$T$5:$T$1004,H$5,Lançamentos!$V$5:$V$1004,'BH (3)'!$C$4),COUNTIFS(Lançamentos!$H$5:$H$1004,$D129,Lançamentos!$U$5:$U$1004,H$5,Lançamentos!$W$5:$W$1004,'BH (3)'!$C$4)))</f>
        <v>x</v>
      </c>
      <c r="I129" s="82" t="str">
        <f>IF($D129="","x",IF('BH (3)'!$B$5=1,COUNTIFS(Lançamentos!$H$5:$H$1004,$D129,Lançamentos!$T$5:$T$1004,I$5,Lançamentos!$V$5:$V$1004,'BH (3)'!$C$4),COUNTIFS(Lançamentos!$H$5:$H$1004,$D129,Lançamentos!$U$5:$U$1004,I$5,Lançamentos!$W$5:$W$1004,'BH (3)'!$C$4)))</f>
        <v>x</v>
      </c>
      <c r="J129" s="82" t="str">
        <f>IF($D129="","x",IF('BH (3)'!$B$5=1,COUNTIFS(Lançamentos!$H$5:$H$1004,$D129,Lançamentos!$T$5:$T$1004,J$5,Lançamentos!$V$5:$V$1004,'BH (3)'!$C$4),COUNTIFS(Lançamentos!$H$5:$H$1004,$D129,Lançamentos!$U$5:$U$1004,J$5,Lançamentos!$W$5:$W$1004,'BH (3)'!$C$4)))</f>
        <v>x</v>
      </c>
      <c r="K129" s="82" t="str">
        <f>IF($D129="","x",IF('BH (3)'!$B$5=1,COUNTIFS(Lançamentos!$H$5:$H$1004,$D129,Lançamentos!$T$5:$T$1004,K$5,Lançamentos!$V$5:$V$1004,'BH (3)'!$C$4),COUNTIFS(Lançamentos!$H$5:$H$1004,$D129,Lançamentos!$U$5:$U$1004,K$5,Lançamentos!$W$5:$W$1004,'BH (3)'!$C$4)))</f>
        <v>x</v>
      </c>
      <c r="L129" s="82" t="str">
        <f>IF($D129="","x",IF('BH (3)'!$B$5=1,COUNTIFS(Lançamentos!$H$5:$H$1004,$D129,Lançamentos!$T$5:$T$1004,L$5,Lançamentos!$V$5:$V$1004,'BH (3)'!$C$4),COUNTIFS(Lançamentos!$H$5:$H$1004,$D129,Lançamentos!$U$5:$U$1004,L$5,Lançamentos!$W$5:$W$1004,'BH (3)'!$C$4)))</f>
        <v>x</v>
      </c>
      <c r="M129" s="82" t="str">
        <f>IF($D129="","x",IF('BH (3)'!$B$5=1,COUNTIFS(Lançamentos!$H$5:$H$1004,$D129,Lançamentos!$T$5:$T$1004,M$5,Lançamentos!$V$5:$V$1004,'BH (3)'!$C$4),COUNTIFS(Lançamentos!$H$5:$H$1004,$D129,Lançamentos!$U$5:$U$1004,M$5,Lançamentos!$W$5:$W$1004,'BH (3)'!$C$4)))</f>
        <v>x</v>
      </c>
      <c r="N129" s="82" t="str">
        <f>IF($D129="","x",IF('BH (3)'!$B$5=1,COUNTIFS(Lançamentos!$H$5:$H$1004,$D129,Lançamentos!$T$5:$T$1004,N$5,Lançamentos!$V$5:$V$1004,'BH (3)'!$C$4),COUNTIFS(Lançamentos!$H$5:$H$1004,$D129,Lançamentos!$U$5:$U$1004,N$5,Lançamentos!$W$5:$W$1004,'BH (3)'!$C$4)))</f>
        <v>x</v>
      </c>
      <c r="O129" s="82" t="str">
        <f>IF($D129="","x",IF('BH (3)'!$B$5=1,COUNTIFS(Lançamentos!$H$5:$H$1004,$D129,Lançamentos!$T$5:$T$1004,O$5,Lançamentos!$V$5:$V$1004,'BH (3)'!$C$4),COUNTIFS(Lançamentos!$H$5:$H$1004,$D129,Lançamentos!$U$5:$U$1004,O$5,Lançamentos!$W$5:$W$1004,'BH (3)'!$C$4)))</f>
        <v>x</v>
      </c>
      <c r="P129" s="82" t="str">
        <f>IF($D129="","x",IF('BH (3)'!$B$5=1,COUNTIFS(Lançamentos!$H$5:$H$1004,$D129,Lançamentos!$T$5:$T$1004,P$5,Lançamentos!$V$5:$V$1004,'BH (3)'!$C$4),COUNTIFS(Lançamentos!$H$5:$H$1004,$D129,Lançamentos!$U$5:$U$1004,P$5,Lançamentos!$W$5:$W$1004,'BH (3)'!$C$4)))</f>
        <v>x</v>
      </c>
      <c r="Q129" s="171" t="str">
        <f t="shared" si="1"/>
        <v/>
      </c>
    </row>
    <row r="130" spans="3:17" ht="45" customHeight="1" x14ac:dyDescent="0.25">
      <c r="C130" s="81">
        <v>124</v>
      </c>
      <c r="D130" s="170" t="str">
        <f>IF(Esp!D128="","",Esp!D128)</f>
        <v/>
      </c>
      <c r="E130" s="82" t="str">
        <f>IF($D130="","x",IF('BH (3)'!$B$5=1,COUNTIFS(Lançamentos!$H$5:$H$1004,$D130,Lançamentos!$T$5:$T$1004,E$5,Lançamentos!$V$5:$V$1004,'BH (3)'!$C$4),COUNTIFS(Lançamentos!$H$5:$H$1004,$D130,Lançamentos!$U$5:$U$1004,E$5,Lançamentos!$W$5:$W$1004,'BH (3)'!$C$4)))</f>
        <v>x</v>
      </c>
      <c r="F130" s="82" t="str">
        <f>IF($D130="","x",IF('BH (3)'!$B$5=1,COUNTIFS(Lançamentos!$H$5:$H$1004,$D130,Lançamentos!$T$5:$T$1004,F$5,Lançamentos!$V$5:$V$1004,'BH (3)'!$C$4),COUNTIFS(Lançamentos!$H$5:$H$1004,$D130,Lançamentos!$U$5:$U$1004,F$5,Lançamentos!$W$5:$W$1004,'BH (3)'!$C$4)))</f>
        <v>x</v>
      </c>
      <c r="G130" s="82" t="str">
        <f>IF($D130="","x",IF('BH (3)'!$B$5=1,COUNTIFS(Lançamentos!$H$5:$H$1004,$D130,Lançamentos!$T$5:$T$1004,G$5,Lançamentos!$V$5:$V$1004,'BH (3)'!$C$4),COUNTIFS(Lançamentos!$H$5:$H$1004,$D130,Lançamentos!$U$5:$U$1004,G$5,Lançamentos!$W$5:$W$1004,'BH (3)'!$C$4)))</f>
        <v>x</v>
      </c>
      <c r="H130" s="82" t="str">
        <f>IF($D130="","x",IF('BH (3)'!$B$5=1,COUNTIFS(Lançamentos!$H$5:$H$1004,$D130,Lançamentos!$T$5:$T$1004,H$5,Lançamentos!$V$5:$V$1004,'BH (3)'!$C$4),COUNTIFS(Lançamentos!$H$5:$H$1004,$D130,Lançamentos!$U$5:$U$1004,H$5,Lançamentos!$W$5:$W$1004,'BH (3)'!$C$4)))</f>
        <v>x</v>
      </c>
      <c r="I130" s="82" t="str">
        <f>IF($D130="","x",IF('BH (3)'!$B$5=1,COUNTIFS(Lançamentos!$H$5:$H$1004,$D130,Lançamentos!$T$5:$T$1004,I$5,Lançamentos!$V$5:$V$1004,'BH (3)'!$C$4),COUNTIFS(Lançamentos!$H$5:$H$1004,$D130,Lançamentos!$U$5:$U$1004,I$5,Lançamentos!$W$5:$W$1004,'BH (3)'!$C$4)))</f>
        <v>x</v>
      </c>
      <c r="J130" s="82" t="str">
        <f>IF($D130="","x",IF('BH (3)'!$B$5=1,COUNTIFS(Lançamentos!$H$5:$H$1004,$D130,Lançamentos!$T$5:$T$1004,J$5,Lançamentos!$V$5:$V$1004,'BH (3)'!$C$4),COUNTIFS(Lançamentos!$H$5:$H$1004,$D130,Lançamentos!$U$5:$U$1004,J$5,Lançamentos!$W$5:$W$1004,'BH (3)'!$C$4)))</f>
        <v>x</v>
      </c>
      <c r="K130" s="82" t="str">
        <f>IF($D130="","x",IF('BH (3)'!$B$5=1,COUNTIFS(Lançamentos!$H$5:$H$1004,$D130,Lançamentos!$T$5:$T$1004,K$5,Lançamentos!$V$5:$V$1004,'BH (3)'!$C$4),COUNTIFS(Lançamentos!$H$5:$H$1004,$D130,Lançamentos!$U$5:$U$1004,K$5,Lançamentos!$W$5:$W$1004,'BH (3)'!$C$4)))</f>
        <v>x</v>
      </c>
      <c r="L130" s="82" t="str">
        <f>IF($D130="","x",IF('BH (3)'!$B$5=1,COUNTIFS(Lançamentos!$H$5:$H$1004,$D130,Lançamentos!$T$5:$T$1004,L$5,Lançamentos!$V$5:$V$1004,'BH (3)'!$C$4),COUNTIFS(Lançamentos!$H$5:$H$1004,$D130,Lançamentos!$U$5:$U$1004,L$5,Lançamentos!$W$5:$W$1004,'BH (3)'!$C$4)))</f>
        <v>x</v>
      </c>
      <c r="M130" s="82" t="str">
        <f>IF($D130="","x",IF('BH (3)'!$B$5=1,COUNTIFS(Lançamentos!$H$5:$H$1004,$D130,Lançamentos!$T$5:$T$1004,M$5,Lançamentos!$V$5:$V$1004,'BH (3)'!$C$4),COUNTIFS(Lançamentos!$H$5:$H$1004,$D130,Lançamentos!$U$5:$U$1004,M$5,Lançamentos!$W$5:$W$1004,'BH (3)'!$C$4)))</f>
        <v>x</v>
      </c>
      <c r="N130" s="82" t="str">
        <f>IF($D130="","x",IF('BH (3)'!$B$5=1,COUNTIFS(Lançamentos!$H$5:$H$1004,$D130,Lançamentos!$T$5:$T$1004,N$5,Lançamentos!$V$5:$V$1004,'BH (3)'!$C$4),COUNTIFS(Lançamentos!$H$5:$H$1004,$D130,Lançamentos!$U$5:$U$1004,N$5,Lançamentos!$W$5:$W$1004,'BH (3)'!$C$4)))</f>
        <v>x</v>
      </c>
      <c r="O130" s="82" t="str">
        <f>IF($D130="","x",IF('BH (3)'!$B$5=1,COUNTIFS(Lançamentos!$H$5:$H$1004,$D130,Lançamentos!$T$5:$T$1004,O$5,Lançamentos!$V$5:$V$1004,'BH (3)'!$C$4),COUNTIFS(Lançamentos!$H$5:$H$1004,$D130,Lançamentos!$U$5:$U$1004,O$5,Lançamentos!$W$5:$W$1004,'BH (3)'!$C$4)))</f>
        <v>x</v>
      </c>
      <c r="P130" s="82" t="str">
        <f>IF($D130="","x",IF('BH (3)'!$B$5=1,COUNTIFS(Lançamentos!$H$5:$H$1004,$D130,Lançamentos!$T$5:$T$1004,P$5,Lançamentos!$V$5:$V$1004,'BH (3)'!$C$4),COUNTIFS(Lançamentos!$H$5:$H$1004,$D130,Lançamentos!$U$5:$U$1004,P$5,Lançamentos!$W$5:$W$1004,'BH (3)'!$C$4)))</f>
        <v>x</v>
      </c>
      <c r="Q130" s="171" t="str">
        <f t="shared" si="1"/>
        <v/>
      </c>
    </row>
    <row r="131" spans="3:17" ht="45" customHeight="1" x14ac:dyDescent="0.25">
      <c r="C131" s="81">
        <v>125</v>
      </c>
      <c r="D131" s="170" t="str">
        <f>IF(Esp!D129="","",Esp!D129)</f>
        <v/>
      </c>
      <c r="E131" s="82" t="str">
        <f>IF($D131="","x",IF('BH (3)'!$B$5=1,COUNTIFS(Lançamentos!$H$5:$H$1004,$D131,Lançamentos!$T$5:$T$1004,E$5,Lançamentos!$V$5:$V$1004,'BH (3)'!$C$4),COUNTIFS(Lançamentos!$H$5:$H$1004,$D131,Lançamentos!$U$5:$U$1004,E$5,Lançamentos!$W$5:$W$1004,'BH (3)'!$C$4)))</f>
        <v>x</v>
      </c>
      <c r="F131" s="82" t="str">
        <f>IF($D131="","x",IF('BH (3)'!$B$5=1,COUNTIFS(Lançamentos!$H$5:$H$1004,$D131,Lançamentos!$T$5:$T$1004,F$5,Lançamentos!$V$5:$V$1004,'BH (3)'!$C$4),COUNTIFS(Lançamentos!$H$5:$H$1004,$D131,Lançamentos!$U$5:$U$1004,F$5,Lançamentos!$W$5:$W$1004,'BH (3)'!$C$4)))</f>
        <v>x</v>
      </c>
      <c r="G131" s="82" t="str">
        <f>IF($D131="","x",IF('BH (3)'!$B$5=1,COUNTIFS(Lançamentos!$H$5:$H$1004,$D131,Lançamentos!$T$5:$T$1004,G$5,Lançamentos!$V$5:$V$1004,'BH (3)'!$C$4),COUNTIFS(Lançamentos!$H$5:$H$1004,$D131,Lançamentos!$U$5:$U$1004,G$5,Lançamentos!$W$5:$W$1004,'BH (3)'!$C$4)))</f>
        <v>x</v>
      </c>
      <c r="H131" s="82" t="str">
        <f>IF($D131="","x",IF('BH (3)'!$B$5=1,COUNTIFS(Lançamentos!$H$5:$H$1004,$D131,Lançamentos!$T$5:$T$1004,H$5,Lançamentos!$V$5:$V$1004,'BH (3)'!$C$4),COUNTIFS(Lançamentos!$H$5:$H$1004,$D131,Lançamentos!$U$5:$U$1004,H$5,Lançamentos!$W$5:$W$1004,'BH (3)'!$C$4)))</f>
        <v>x</v>
      </c>
      <c r="I131" s="82" t="str">
        <f>IF($D131="","x",IF('BH (3)'!$B$5=1,COUNTIFS(Lançamentos!$H$5:$H$1004,$D131,Lançamentos!$T$5:$T$1004,I$5,Lançamentos!$V$5:$V$1004,'BH (3)'!$C$4),COUNTIFS(Lançamentos!$H$5:$H$1004,$D131,Lançamentos!$U$5:$U$1004,I$5,Lançamentos!$W$5:$W$1004,'BH (3)'!$C$4)))</f>
        <v>x</v>
      </c>
      <c r="J131" s="82" t="str">
        <f>IF($D131="","x",IF('BH (3)'!$B$5=1,COUNTIFS(Lançamentos!$H$5:$H$1004,$D131,Lançamentos!$T$5:$T$1004,J$5,Lançamentos!$V$5:$V$1004,'BH (3)'!$C$4),COUNTIFS(Lançamentos!$H$5:$H$1004,$D131,Lançamentos!$U$5:$U$1004,J$5,Lançamentos!$W$5:$W$1004,'BH (3)'!$C$4)))</f>
        <v>x</v>
      </c>
      <c r="K131" s="82" t="str">
        <f>IF($D131="","x",IF('BH (3)'!$B$5=1,COUNTIFS(Lançamentos!$H$5:$H$1004,$D131,Lançamentos!$T$5:$T$1004,K$5,Lançamentos!$V$5:$V$1004,'BH (3)'!$C$4),COUNTIFS(Lançamentos!$H$5:$H$1004,$D131,Lançamentos!$U$5:$U$1004,K$5,Lançamentos!$W$5:$W$1004,'BH (3)'!$C$4)))</f>
        <v>x</v>
      </c>
      <c r="L131" s="82" t="str">
        <f>IF($D131="","x",IF('BH (3)'!$B$5=1,COUNTIFS(Lançamentos!$H$5:$H$1004,$D131,Lançamentos!$T$5:$T$1004,L$5,Lançamentos!$V$5:$V$1004,'BH (3)'!$C$4),COUNTIFS(Lançamentos!$H$5:$H$1004,$D131,Lançamentos!$U$5:$U$1004,L$5,Lançamentos!$W$5:$W$1004,'BH (3)'!$C$4)))</f>
        <v>x</v>
      </c>
      <c r="M131" s="82" t="str">
        <f>IF($D131="","x",IF('BH (3)'!$B$5=1,COUNTIFS(Lançamentos!$H$5:$H$1004,$D131,Lançamentos!$T$5:$T$1004,M$5,Lançamentos!$V$5:$V$1004,'BH (3)'!$C$4),COUNTIFS(Lançamentos!$H$5:$H$1004,$D131,Lançamentos!$U$5:$U$1004,M$5,Lançamentos!$W$5:$W$1004,'BH (3)'!$C$4)))</f>
        <v>x</v>
      </c>
      <c r="N131" s="82" t="str">
        <f>IF($D131="","x",IF('BH (3)'!$B$5=1,COUNTIFS(Lançamentos!$H$5:$H$1004,$D131,Lançamentos!$T$5:$T$1004,N$5,Lançamentos!$V$5:$V$1004,'BH (3)'!$C$4),COUNTIFS(Lançamentos!$H$5:$H$1004,$D131,Lançamentos!$U$5:$U$1004,N$5,Lançamentos!$W$5:$W$1004,'BH (3)'!$C$4)))</f>
        <v>x</v>
      </c>
      <c r="O131" s="82" t="str">
        <f>IF($D131="","x",IF('BH (3)'!$B$5=1,COUNTIFS(Lançamentos!$H$5:$H$1004,$D131,Lançamentos!$T$5:$T$1004,O$5,Lançamentos!$V$5:$V$1004,'BH (3)'!$C$4),COUNTIFS(Lançamentos!$H$5:$H$1004,$D131,Lançamentos!$U$5:$U$1004,O$5,Lançamentos!$W$5:$W$1004,'BH (3)'!$C$4)))</f>
        <v>x</v>
      </c>
      <c r="P131" s="82" t="str">
        <f>IF($D131="","x",IF('BH (3)'!$B$5=1,COUNTIFS(Lançamentos!$H$5:$H$1004,$D131,Lançamentos!$T$5:$T$1004,P$5,Lançamentos!$V$5:$V$1004,'BH (3)'!$C$4),COUNTIFS(Lançamentos!$H$5:$H$1004,$D131,Lançamentos!$U$5:$U$1004,P$5,Lançamentos!$W$5:$W$1004,'BH (3)'!$C$4)))</f>
        <v>x</v>
      </c>
      <c r="Q131" s="171" t="str">
        <f t="shared" si="1"/>
        <v/>
      </c>
    </row>
    <row r="132" spans="3:17" ht="45" customHeight="1" x14ac:dyDescent="0.25">
      <c r="C132" s="81">
        <v>126</v>
      </c>
      <c r="D132" s="170" t="str">
        <f>IF(Esp!D130="","",Esp!D130)</f>
        <v/>
      </c>
      <c r="E132" s="82" t="str">
        <f>IF($D132="","x",IF('BH (3)'!$B$5=1,COUNTIFS(Lançamentos!$H$5:$H$1004,$D132,Lançamentos!$T$5:$T$1004,E$5,Lançamentos!$V$5:$V$1004,'BH (3)'!$C$4),COUNTIFS(Lançamentos!$H$5:$H$1004,$D132,Lançamentos!$U$5:$U$1004,E$5,Lançamentos!$W$5:$W$1004,'BH (3)'!$C$4)))</f>
        <v>x</v>
      </c>
      <c r="F132" s="82" t="str">
        <f>IF($D132="","x",IF('BH (3)'!$B$5=1,COUNTIFS(Lançamentos!$H$5:$H$1004,$D132,Lançamentos!$T$5:$T$1004,F$5,Lançamentos!$V$5:$V$1004,'BH (3)'!$C$4),COUNTIFS(Lançamentos!$H$5:$H$1004,$D132,Lançamentos!$U$5:$U$1004,F$5,Lançamentos!$W$5:$W$1004,'BH (3)'!$C$4)))</f>
        <v>x</v>
      </c>
      <c r="G132" s="82" t="str">
        <f>IF($D132="","x",IF('BH (3)'!$B$5=1,COUNTIFS(Lançamentos!$H$5:$H$1004,$D132,Lançamentos!$T$5:$T$1004,G$5,Lançamentos!$V$5:$V$1004,'BH (3)'!$C$4),COUNTIFS(Lançamentos!$H$5:$H$1004,$D132,Lançamentos!$U$5:$U$1004,G$5,Lançamentos!$W$5:$W$1004,'BH (3)'!$C$4)))</f>
        <v>x</v>
      </c>
      <c r="H132" s="82" t="str">
        <f>IF($D132="","x",IF('BH (3)'!$B$5=1,COUNTIFS(Lançamentos!$H$5:$H$1004,$D132,Lançamentos!$T$5:$T$1004,H$5,Lançamentos!$V$5:$V$1004,'BH (3)'!$C$4),COUNTIFS(Lançamentos!$H$5:$H$1004,$D132,Lançamentos!$U$5:$U$1004,H$5,Lançamentos!$W$5:$W$1004,'BH (3)'!$C$4)))</f>
        <v>x</v>
      </c>
      <c r="I132" s="82" t="str">
        <f>IF($D132="","x",IF('BH (3)'!$B$5=1,COUNTIFS(Lançamentos!$H$5:$H$1004,$D132,Lançamentos!$T$5:$T$1004,I$5,Lançamentos!$V$5:$V$1004,'BH (3)'!$C$4),COUNTIFS(Lançamentos!$H$5:$H$1004,$D132,Lançamentos!$U$5:$U$1004,I$5,Lançamentos!$W$5:$W$1004,'BH (3)'!$C$4)))</f>
        <v>x</v>
      </c>
      <c r="J132" s="82" t="str">
        <f>IF($D132="","x",IF('BH (3)'!$B$5=1,COUNTIFS(Lançamentos!$H$5:$H$1004,$D132,Lançamentos!$T$5:$T$1004,J$5,Lançamentos!$V$5:$V$1004,'BH (3)'!$C$4),COUNTIFS(Lançamentos!$H$5:$H$1004,$D132,Lançamentos!$U$5:$U$1004,J$5,Lançamentos!$W$5:$W$1004,'BH (3)'!$C$4)))</f>
        <v>x</v>
      </c>
      <c r="K132" s="82" t="str">
        <f>IF($D132="","x",IF('BH (3)'!$B$5=1,COUNTIFS(Lançamentos!$H$5:$H$1004,$D132,Lançamentos!$T$5:$T$1004,K$5,Lançamentos!$V$5:$V$1004,'BH (3)'!$C$4),COUNTIFS(Lançamentos!$H$5:$H$1004,$D132,Lançamentos!$U$5:$U$1004,K$5,Lançamentos!$W$5:$W$1004,'BH (3)'!$C$4)))</f>
        <v>x</v>
      </c>
      <c r="L132" s="82" t="str">
        <f>IF($D132="","x",IF('BH (3)'!$B$5=1,COUNTIFS(Lançamentos!$H$5:$H$1004,$D132,Lançamentos!$T$5:$T$1004,L$5,Lançamentos!$V$5:$V$1004,'BH (3)'!$C$4),COUNTIFS(Lançamentos!$H$5:$H$1004,$D132,Lançamentos!$U$5:$U$1004,L$5,Lançamentos!$W$5:$W$1004,'BH (3)'!$C$4)))</f>
        <v>x</v>
      </c>
      <c r="M132" s="82" t="str">
        <f>IF($D132="","x",IF('BH (3)'!$B$5=1,COUNTIFS(Lançamentos!$H$5:$H$1004,$D132,Lançamentos!$T$5:$T$1004,M$5,Lançamentos!$V$5:$V$1004,'BH (3)'!$C$4),COUNTIFS(Lançamentos!$H$5:$H$1004,$D132,Lançamentos!$U$5:$U$1004,M$5,Lançamentos!$W$5:$W$1004,'BH (3)'!$C$4)))</f>
        <v>x</v>
      </c>
      <c r="N132" s="82" t="str">
        <f>IF($D132="","x",IF('BH (3)'!$B$5=1,COUNTIFS(Lançamentos!$H$5:$H$1004,$D132,Lançamentos!$T$5:$T$1004,N$5,Lançamentos!$V$5:$V$1004,'BH (3)'!$C$4),COUNTIFS(Lançamentos!$H$5:$H$1004,$D132,Lançamentos!$U$5:$U$1004,N$5,Lançamentos!$W$5:$W$1004,'BH (3)'!$C$4)))</f>
        <v>x</v>
      </c>
      <c r="O132" s="82" t="str">
        <f>IF($D132="","x",IF('BH (3)'!$B$5=1,COUNTIFS(Lançamentos!$H$5:$H$1004,$D132,Lançamentos!$T$5:$T$1004,O$5,Lançamentos!$V$5:$V$1004,'BH (3)'!$C$4),COUNTIFS(Lançamentos!$H$5:$H$1004,$D132,Lançamentos!$U$5:$U$1004,O$5,Lançamentos!$W$5:$W$1004,'BH (3)'!$C$4)))</f>
        <v>x</v>
      </c>
      <c r="P132" s="82" t="str">
        <f>IF($D132="","x",IF('BH (3)'!$B$5=1,COUNTIFS(Lançamentos!$H$5:$H$1004,$D132,Lançamentos!$T$5:$T$1004,P$5,Lançamentos!$V$5:$V$1004,'BH (3)'!$C$4),COUNTIFS(Lançamentos!$H$5:$H$1004,$D132,Lançamentos!$U$5:$U$1004,P$5,Lançamentos!$W$5:$W$1004,'BH (3)'!$C$4)))</f>
        <v>x</v>
      </c>
      <c r="Q132" s="171" t="str">
        <f t="shared" si="1"/>
        <v/>
      </c>
    </row>
    <row r="133" spans="3:17" ht="45" customHeight="1" x14ac:dyDescent="0.25">
      <c r="C133" s="81">
        <v>127</v>
      </c>
      <c r="D133" s="170" t="str">
        <f>IF(Esp!D131="","",Esp!D131)</f>
        <v/>
      </c>
      <c r="E133" s="82" t="str">
        <f>IF($D133="","x",IF('BH (3)'!$B$5=1,COUNTIFS(Lançamentos!$H$5:$H$1004,$D133,Lançamentos!$T$5:$T$1004,E$5,Lançamentos!$V$5:$V$1004,'BH (3)'!$C$4),COUNTIFS(Lançamentos!$H$5:$H$1004,$D133,Lançamentos!$U$5:$U$1004,E$5,Lançamentos!$W$5:$W$1004,'BH (3)'!$C$4)))</f>
        <v>x</v>
      </c>
      <c r="F133" s="82" t="str">
        <f>IF($D133="","x",IF('BH (3)'!$B$5=1,COUNTIFS(Lançamentos!$H$5:$H$1004,$D133,Lançamentos!$T$5:$T$1004,F$5,Lançamentos!$V$5:$V$1004,'BH (3)'!$C$4),COUNTIFS(Lançamentos!$H$5:$H$1004,$D133,Lançamentos!$U$5:$U$1004,F$5,Lançamentos!$W$5:$W$1004,'BH (3)'!$C$4)))</f>
        <v>x</v>
      </c>
      <c r="G133" s="82" t="str">
        <f>IF($D133="","x",IF('BH (3)'!$B$5=1,COUNTIFS(Lançamentos!$H$5:$H$1004,$D133,Lançamentos!$T$5:$T$1004,G$5,Lançamentos!$V$5:$V$1004,'BH (3)'!$C$4),COUNTIFS(Lançamentos!$H$5:$H$1004,$D133,Lançamentos!$U$5:$U$1004,G$5,Lançamentos!$W$5:$W$1004,'BH (3)'!$C$4)))</f>
        <v>x</v>
      </c>
      <c r="H133" s="82" t="str">
        <f>IF($D133="","x",IF('BH (3)'!$B$5=1,COUNTIFS(Lançamentos!$H$5:$H$1004,$D133,Lançamentos!$T$5:$T$1004,H$5,Lançamentos!$V$5:$V$1004,'BH (3)'!$C$4),COUNTIFS(Lançamentos!$H$5:$H$1004,$D133,Lançamentos!$U$5:$U$1004,H$5,Lançamentos!$W$5:$W$1004,'BH (3)'!$C$4)))</f>
        <v>x</v>
      </c>
      <c r="I133" s="82" t="str">
        <f>IF($D133="","x",IF('BH (3)'!$B$5=1,COUNTIFS(Lançamentos!$H$5:$H$1004,$D133,Lançamentos!$T$5:$T$1004,I$5,Lançamentos!$V$5:$V$1004,'BH (3)'!$C$4),COUNTIFS(Lançamentos!$H$5:$H$1004,$D133,Lançamentos!$U$5:$U$1004,I$5,Lançamentos!$W$5:$W$1004,'BH (3)'!$C$4)))</f>
        <v>x</v>
      </c>
      <c r="J133" s="82" t="str">
        <f>IF($D133="","x",IF('BH (3)'!$B$5=1,COUNTIFS(Lançamentos!$H$5:$H$1004,$D133,Lançamentos!$T$5:$T$1004,J$5,Lançamentos!$V$5:$V$1004,'BH (3)'!$C$4),COUNTIFS(Lançamentos!$H$5:$H$1004,$D133,Lançamentos!$U$5:$U$1004,J$5,Lançamentos!$W$5:$W$1004,'BH (3)'!$C$4)))</f>
        <v>x</v>
      </c>
      <c r="K133" s="82" t="str">
        <f>IF($D133="","x",IF('BH (3)'!$B$5=1,COUNTIFS(Lançamentos!$H$5:$H$1004,$D133,Lançamentos!$T$5:$T$1004,K$5,Lançamentos!$V$5:$V$1004,'BH (3)'!$C$4),COUNTIFS(Lançamentos!$H$5:$H$1004,$D133,Lançamentos!$U$5:$U$1004,K$5,Lançamentos!$W$5:$W$1004,'BH (3)'!$C$4)))</f>
        <v>x</v>
      </c>
      <c r="L133" s="82" t="str">
        <f>IF($D133="","x",IF('BH (3)'!$B$5=1,COUNTIFS(Lançamentos!$H$5:$H$1004,$D133,Lançamentos!$T$5:$T$1004,L$5,Lançamentos!$V$5:$V$1004,'BH (3)'!$C$4),COUNTIFS(Lançamentos!$H$5:$H$1004,$D133,Lançamentos!$U$5:$U$1004,L$5,Lançamentos!$W$5:$W$1004,'BH (3)'!$C$4)))</f>
        <v>x</v>
      </c>
      <c r="M133" s="82" t="str">
        <f>IF($D133="","x",IF('BH (3)'!$B$5=1,COUNTIFS(Lançamentos!$H$5:$H$1004,$D133,Lançamentos!$T$5:$T$1004,M$5,Lançamentos!$V$5:$V$1004,'BH (3)'!$C$4),COUNTIFS(Lançamentos!$H$5:$H$1004,$D133,Lançamentos!$U$5:$U$1004,M$5,Lançamentos!$W$5:$W$1004,'BH (3)'!$C$4)))</f>
        <v>x</v>
      </c>
      <c r="N133" s="82" t="str">
        <f>IF($D133="","x",IF('BH (3)'!$B$5=1,COUNTIFS(Lançamentos!$H$5:$H$1004,$D133,Lançamentos!$T$5:$T$1004,N$5,Lançamentos!$V$5:$V$1004,'BH (3)'!$C$4),COUNTIFS(Lançamentos!$H$5:$H$1004,$D133,Lançamentos!$U$5:$U$1004,N$5,Lançamentos!$W$5:$W$1004,'BH (3)'!$C$4)))</f>
        <v>x</v>
      </c>
      <c r="O133" s="82" t="str">
        <f>IF($D133="","x",IF('BH (3)'!$B$5=1,COUNTIFS(Lançamentos!$H$5:$H$1004,$D133,Lançamentos!$T$5:$T$1004,O$5,Lançamentos!$V$5:$V$1004,'BH (3)'!$C$4),COUNTIFS(Lançamentos!$H$5:$H$1004,$D133,Lançamentos!$U$5:$U$1004,O$5,Lançamentos!$W$5:$W$1004,'BH (3)'!$C$4)))</f>
        <v>x</v>
      </c>
      <c r="P133" s="82" t="str">
        <f>IF($D133="","x",IF('BH (3)'!$B$5=1,COUNTIFS(Lançamentos!$H$5:$H$1004,$D133,Lançamentos!$T$5:$T$1004,P$5,Lançamentos!$V$5:$V$1004,'BH (3)'!$C$4),COUNTIFS(Lançamentos!$H$5:$H$1004,$D133,Lançamentos!$U$5:$U$1004,P$5,Lançamentos!$W$5:$W$1004,'BH (3)'!$C$4)))</f>
        <v>x</v>
      </c>
      <c r="Q133" s="171" t="str">
        <f t="shared" si="1"/>
        <v/>
      </c>
    </row>
    <row r="134" spans="3:17" ht="45" customHeight="1" x14ac:dyDescent="0.25">
      <c r="C134" s="81">
        <v>128</v>
      </c>
      <c r="D134" s="170" t="str">
        <f>IF(Esp!D132="","",Esp!D132)</f>
        <v/>
      </c>
      <c r="E134" s="82" t="str">
        <f>IF($D134="","x",IF('BH (3)'!$B$5=1,COUNTIFS(Lançamentos!$H$5:$H$1004,$D134,Lançamentos!$T$5:$T$1004,E$5,Lançamentos!$V$5:$V$1004,'BH (3)'!$C$4),COUNTIFS(Lançamentos!$H$5:$H$1004,$D134,Lançamentos!$U$5:$U$1004,E$5,Lançamentos!$W$5:$W$1004,'BH (3)'!$C$4)))</f>
        <v>x</v>
      </c>
      <c r="F134" s="82" t="str">
        <f>IF($D134="","x",IF('BH (3)'!$B$5=1,COUNTIFS(Lançamentos!$H$5:$H$1004,$D134,Lançamentos!$T$5:$T$1004,F$5,Lançamentos!$V$5:$V$1004,'BH (3)'!$C$4),COUNTIFS(Lançamentos!$H$5:$H$1004,$D134,Lançamentos!$U$5:$U$1004,F$5,Lançamentos!$W$5:$W$1004,'BH (3)'!$C$4)))</f>
        <v>x</v>
      </c>
      <c r="G134" s="82" t="str">
        <f>IF($D134="","x",IF('BH (3)'!$B$5=1,COUNTIFS(Lançamentos!$H$5:$H$1004,$D134,Lançamentos!$T$5:$T$1004,G$5,Lançamentos!$V$5:$V$1004,'BH (3)'!$C$4),COUNTIFS(Lançamentos!$H$5:$H$1004,$D134,Lançamentos!$U$5:$U$1004,G$5,Lançamentos!$W$5:$W$1004,'BH (3)'!$C$4)))</f>
        <v>x</v>
      </c>
      <c r="H134" s="82" t="str">
        <f>IF($D134="","x",IF('BH (3)'!$B$5=1,COUNTIFS(Lançamentos!$H$5:$H$1004,$D134,Lançamentos!$T$5:$T$1004,H$5,Lançamentos!$V$5:$V$1004,'BH (3)'!$C$4),COUNTIFS(Lançamentos!$H$5:$H$1004,$D134,Lançamentos!$U$5:$U$1004,H$5,Lançamentos!$W$5:$W$1004,'BH (3)'!$C$4)))</f>
        <v>x</v>
      </c>
      <c r="I134" s="82" t="str">
        <f>IF($D134="","x",IF('BH (3)'!$B$5=1,COUNTIFS(Lançamentos!$H$5:$H$1004,$D134,Lançamentos!$T$5:$T$1004,I$5,Lançamentos!$V$5:$V$1004,'BH (3)'!$C$4),COUNTIFS(Lançamentos!$H$5:$H$1004,$D134,Lançamentos!$U$5:$U$1004,I$5,Lançamentos!$W$5:$W$1004,'BH (3)'!$C$4)))</f>
        <v>x</v>
      </c>
      <c r="J134" s="82" t="str">
        <f>IF($D134="","x",IF('BH (3)'!$B$5=1,COUNTIFS(Lançamentos!$H$5:$H$1004,$D134,Lançamentos!$T$5:$T$1004,J$5,Lançamentos!$V$5:$V$1004,'BH (3)'!$C$4),COUNTIFS(Lançamentos!$H$5:$H$1004,$D134,Lançamentos!$U$5:$U$1004,J$5,Lançamentos!$W$5:$W$1004,'BH (3)'!$C$4)))</f>
        <v>x</v>
      </c>
      <c r="K134" s="82" t="str">
        <f>IF($D134="","x",IF('BH (3)'!$B$5=1,COUNTIFS(Lançamentos!$H$5:$H$1004,$D134,Lançamentos!$T$5:$T$1004,K$5,Lançamentos!$V$5:$V$1004,'BH (3)'!$C$4),COUNTIFS(Lançamentos!$H$5:$H$1004,$D134,Lançamentos!$U$5:$U$1004,K$5,Lançamentos!$W$5:$W$1004,'BH (3)'!$C$4)))</f>
        <v>x</v>
      </c>
      <c r="L134" s="82" t="str">
        <f>IF($D134="","x",IF('BH (3)'!$B$5=1,COUNTIFS(Lançamentos!$H$5:$H$1004,$D134,Lançamentos!$T$5:$T$1004,L$5,Lançamentos!$V$5:$V$1004,'BH (3)'!$C$4),COUNTIFS(Lançamentos!$H$5:$H$1004,$D134,Lançamentos!$U$5:$U$1004,L$5,Lançamentos!$W$5:$W$1004,'BH (3)'!$C$4)))</f>
        <v>x</v>
      </c>
      <c r="M134" s="82" t="str">
        <f>IF($D134="","x",IF('BH (3)'!$B$5=1,COUNTIFS(Lançamentos!$H$5:$H$1004,$D134,Lançamentos!$T$5:$T$1004,M$5,Lançamentos!$V$5:$V$1004,'BH (3)'!$C$4),COUNTIFS(Lançamentos!$H$5:$H$1004,$D134,Lançamentos!$U$5:$U$1004,M$5,Lançamentos!$W$5:$W$1004,'BH (3)'!$C$4)))</f>
        <v>x</v>
      </c>
      <c r="N134" s="82" t="str">
        <f>IF($D134="","x",IF('BH (3)'!$B$5=1,COUNTIFS(Lançamentos!$H$5:$H$1004,$D134,Lançamentos!$T$5:$T$1004,N$5,Lançamentos!$V$5:$V$1004,'BH (3)'!$C$4),COUNTIFS(Lançamentos!$H$5:$H$1004,$D134,Lançamentos!$U$5:$U$1004,N$5,Lançamentos!$W$5:$W$1004,'BH (3)'!$C$4)))</f>
        <v>x</v>
      </c>
      <c r="O134" s="82" t="str">
        <f>IF($D134="","x",IF('BH (3)'!$B$5=1,COUNTIFS(Lançamentos!$H$5:$H$1004,$D134,Lançamentos!$T$5:$T$1004,O$5,Lançamentos!$V$5:$V$1004,'BH (3)'!$C$4),COUNTIFS(Lançamentos!$H$5:$H$1004,$D134,Lançamentos!$U$5:$U$1004,O$5,Lançamentos!$W$5:$W$1004,'BH (3)'!$C$4)))</f>
        <v>x</v>
      </c>
      <c r="P134" s="82" t="str">
        <f>IF($D134="","x",IF('BH (3)'!$B$5=1,COUNTIFS(Lançamentos!$H$5:$H$1004,$D134,Lançamentos!$T$5:$T$1004,P$5,Lançamentos!$V$5:$V$1004,'BH (3)'!$C$4),COUNTIFS(Lançamentos!$H$5:$H$1004,$D134,Lançamentos!$U$5:$U$1004,P$5,Lançamentos!$W$5:$W$1004,'BH (3)'!$C$4)))</f>
        <v>x</v>
      </c>
      <c r="Q134" s="171" t="str">
        <f t="shared" si="1"/>
        <v/>
      </c>
    </row>
    <row r="135" spans="3:17" ht="45" customHeight="1" x14ac:dyDescent="0.25">
      <c r="C135" s="81">
        <v>129</v>
      </c>
      <c r="D135" s="170" t="str">
        <f>IF(Esp!D133="","",Esp!D133)</f>
        <v/>
      </c>
      <c r="E135" s="82" t="str">
        <f>IF($D135="","x",IF('BH (3)'!$B$5=1,COUNTIFS(Lançamentos!$H$5:$H$1004,$D135,Lançamentos!$T$5:$T$1004,E$5,Lançamentos!$V$5:$V$1004,'BH (3)'!$C$4),COUNTIFS(Lançamentos!$H$5:$H$1004,$D135,Lançamentos!$U$5:$U$1004,E$5,Lançamentos!$W$5:$W$1004,'BH (3)'!$C$4)))</f>
        <v>x</v>
      </c>
      <c r="F135" s="82" t="str">
        <f>IF($D135="","x",IF('BH (3)'!$B$5=1,COUNTIFS(Lançamentos!$H$5:$H$1004,$D135,Lançamentos!$T$5:$T$1004,F$5,Lançamentos!$V$5:$V$1004,'BH (3)'!$C$4),COUNTIFS(Lançamentos!$H$5:$H$1004,$D135,Lançamentos!$U$5:$U$1004,F$5,Lançamentos!$W$5:$W$1004,'BH (3)'!$C$4)))</f>
        <v>x</v>
      </c>
      <c r="G135" s="82" t="str">
        <f>IF($D135="","x",IF('BH (3)'!$B$5=1,COUNTIFS(Lançamentos!$H$5:$H$1004,$D135,Lançamentos!$T$5:$T$1004,G$5,Lançamentos!$V$5:$V$1004,'BH (3)'!$C$4),COUNTIFS(Lançamentos!$H$5:$H$1004,$D135,Lançamentos!$U$5:$U$1004,G$5,Lançamentos!$W$5:$W$1004,'BH (3)'!$C$4)))</f>
        <v>x</v>
      </c>
      <c r="H135" s="82" t="str">
        <f>IF($D135="","x",IF('BH (3)'!$B$5=1,COUNTIFS(Lançamentos!$H$5:$H$1004,$D135,Lançamentos!$T$5:$T$1004,H$5,Lançamentos!$V$5:$V$1004,'BH (3)'!$C$4),COUNTIFS(Lançamentos!$H$5:$H$1004,$D135,Lançamentos!$U$5:$U$1004,H$5,Lançamentos!$W$5:$W$1004,'BH (3)'!$C$4)))</f>
        <v>x</v>
      </c>
      <c r="I135" s="82" t="str">
        <f>IF($D135="","x",IF('BH (3)'!$B$5=1,COUNTIFS(Lançamentos!$H$5:$H$1004,$D135,Lançamentos!$T$5:$T$1004,I$5,Lançamentos!$V$5:$V$1004,'BH (3)'!$C$4),COUNTIFS(Lançamentos!$H$5:$H$1004,$D135,Lançamentos!$U$5:$U$1004,I$5,Lançamentos!$W$5:$W$1004,'BH (3)'!$C$4)))</f>
        <v>x</v>
      </c>
      <c r="J135" s="82" t="str">
        <f>IF($D135="","x",IF('BH (3)'!$B$5=1,COUNTIFS(Lançamentos!$H$5:$H$1004,$D135,Lançamentos!$T$5:$T$1004,J$5,Lançamentos!$V$5:$V$1004,'BH (3)'!$C$4),COUNTIFS(Lançamentos!$H$5:$H$1004,$D135,Lançamentos!$U$5:$U$1004,J$5,Lançamentos!$W$5:$W$1004,'BH (3)'!$C$4)))</f>
        <v>x</v>
      </c>
      <c r="K135" s="82" t="str">
        <f>IF($D135="","x",IF('BH (3)'!$B$5=1,COUNTIFS(Lançamentos!$H$5:$H$1004,$D135,Lançamentos!$T$5:$T$1004,K$5,Lançamentos!$V$5:$V$1004,'BH (3)'!$C$4),COUNTIFS(Lançamentos!$H$5:$H$1004,$D135,Lançamentos!$U$5:$U$1004,K$5,Lançamentos!$W$5:$W$1004,'BH (3)'!$C$4)))</f>
        <v>x</v>
      </c>
      <c r="L135" s="82" t="str">
        <f>IF($D135="","x",IF('BH (3)'!$B$5=1,COUNTIFS(Lançamentos!$H$5:$H$1004,$D135,Lançamentos!$T$5:$T$1004,L$5,Lançamentos!$V$5:$V$1004,'BH (3)'!$C$4),COUNTIFS(Lançamentos!$H$5:$H$1004,$D135,Lançamentos!$U$5:$U$1004,L$5,Lançamentos!$W$5:$W$1004,'BH (3)'!$C$4)))</f>
        <v>x</v>
      </c>
      <c r="M135" s="82" t="str">
        <f>IF($D135="","x",IF('BH (3)'!$B$5=1,COUNTIFS(Lançamentos!$H$5:$H$1004,$D135,Lançamentos!$T$5:$T$1004,M$5,Lançamentos!$V$5:$V$1004,'BH (3)'!$C$4),COUNTIFS(Lançamentos!$H$5:$H$1004,$D135,Lançamentos!$U$5:$U$1004,M$5,Lançamentos!$W$5:$W$1004,'BH (3)'!$C$4)))</f>
        <v>x</v>
      </c>
      <c r="N135" s="82" t="str">
        <f>IF($D135="","x",IF('BH (3)'!$B$5=1,COUNTIFS(Lançamentos!$H$5:$H$1004,$D135,Lançamentos!$T$5:$T$1004,N$5,Lançamentos!$V$5:$V$1004,'BH (3)'!$C$4),COUNTIFS(Lançamentos!$H$5:$H$1004,$D135,Lançamentos!$U$5:$U$1004,N$5,Lançamentos!$W$5:$W$1004,'BH (3)'!$C$4)))</f>
        <v>x</v>
      </c>
      <c r="O135" s="82" t="str">
        <f>IF($D135="","x",IF('BH (3)'!$B$5=1,COUNTIFS(Lançamentos!$H$5:$H$1004,$D135,Lançamentos!$T$5:$T$1004,O$5,Lançamentos!$V$5:$V$1004,'BH (3)'!$C$4),COUNTIFS(Lançamentos!$H$5:$H$1004,$D135,Lançamentos!$U$5:$U$1004,O$5,Lançamentos!$W$5:$W$1004,'BH (3)'!$C$4)))</f>
        <v>x</v>
      </c>
      <c r="P135" s="82" t="str">
        <f>IF($D135="","x",IF('BH (3)'!$B$5=1,COUNTIFS(Lançamentos!$H$5:$H$1004,$D135,Lançamentos!$T$5:$T$1004,P$5,Lançamentos!$V$5:$V$1004,'BH (3)'!$C$4),COUNTIFS(Lançamentos!$H$5:$H$1004,$D135,Lançamentos!$U$5:$U$1004,P$5,Lançamentos!$W$5:$W$1004,'BH (3)'!$C$4)))</f>
        <v>x</v>
      </c>
      <c r="Q135" s="171" t="str">
        <f t="shared" si="1"/>
        <v/>
      </c>
    </row>
    <row r="136" spans="3:17" ht="45" customHeight="1" x14ac:dyDescent="0.25">
      <c r="C136" s="81">
        <v>130</v>
      </c>
      <c r="D136" s="170" t="str">
        <f>IF(Esp!D134="","",Esp!D134)</f>
        <v/>
      </c>
      <c r="E136" s="82" t="str">
        <f>IF($D136="","x",IF('BH (3)'!$B$5=1,COUNTIFS(Lançamentos!$H$5:$H$1004,$D136,Lançamentos!$T$5:$T$1004,E$5,Lançamentos!$V$5:$V$1004,'BH (3)'!$C$4),COUNTIFS(Lançamentos!$H$5:$H$1004,$D136,Lançamentos!$U$5:$U$1004,E$5,Lançamentos!$W$5:$W$1004,'BH (3)'!$C$4)))</f>
        <v>x</v>
      </c>
      <c r="F136" s="82" t="str">
        <f>IF($D136="","x",IF('BH (3)'!$B$5=1,COUNTIFS(Lançamentos!$H$5:$H$1004,$D136,Lançamentos!$T$5:$T$1004,F$5,Lançamentos!$V$5:$V$1004,'BH (3)'!$C$4),COUNTIFS(Lançamentos!$H$5:$H$1004,$D136,Lançamentos!$U$5:$U$1004,F$5,Lançamentos!$W$5:$W$1004,'BH (3)'!$C$4)))</f>
        <v>x</v>
      </c>
      <c r="G136" s="82" t="str">
        <f>IF($D136="","x",IF('BH (3)'!$B$5=1,COUNTIFS(Lançamentos!$H$5:$H$1004,$D136,Lançamentos!$T$5:$T$1004,G$5,Lançamentos!$V$5:$V$1004,'BH (3)'!$C$4),COUNTIFS(Lançamentos!$H$5:$H$1004,$D136,Lançamentos!$U$5:$U$1004,G$5,Lançamentos!$W$5:$W$1004,'BH (3)'!$C$4)))</f>
        <v>x</v>
      </c>
      <c r="H136" s="82" t="str">
        <f>IF($D136="","x",IF('BH (3)'!$B$5=1,COUNTIFS(Lançamentos!$H$5:$H$1004,$D136,Lançamentos!$T$5:$T$1004,H$5,Lançamentos!$V$5:$V$1004,'BH (3)'!$C$4),COUNTIFS(Lançamentos!$H$5:$H$1004,$D136,Lançamentos!$U$5:$U$1004,H$5,Lançamentos!$W$5:$W$1004,'BH (3)'!$C$4)))</f>
        <v>x</v>
      </c>
      <c r="I136" s="82" t="str">
        <f>IF($D136="","x",IF('BH (3)'!$B$5=1,COUNTIFS(Lançamentos!$H$5:$H$1004,$D136,Lançamentos!$T$5:$T$1004,I$5,Lançamentos!$V$5:$V$1004,'BH (3)'!$C$4),COUNTIFS(Lançamentos!$H$5:$H$1004,$D136,Lançamentos!$U$5:$U$1004,I$5,Lançamentos!$W$5:$W$1004,'BH (3)'!$C$4)))</f>
        <v>x</v>
      </c>
      <c r="J136" s="82" t="str">
        <f>IF($D136="","x",IF('BH (3)'!$B$5=1,COUNTIFS(Lançamentos!$H$5:$H$1004,$D136,Lançamentos!$T$5:$T$1004,J$5,Lançamentos!$V$5:$V$1004,'BH (3)'!$C$4),COUNTIFS(Lançamentos!$H$5:$H$1004,$D136,Lançamentos!$U$5:$U$1004,J$5,Lançamentos!$W$5:$W$1004,'BH (3)'!$C$4)))</f>
        <v>x</v>
      </c>
      <c r="K136" s="82" t="str">
        <f>IF($D136="","x",IF('BH (3)'!$B$5=1,COUNTIFS(Lançamentos!$H$5:$H$1004,$D136,Lançamentos!$T$5:$T$1004,K$5,Lançamentos!$V$5:$V$1004,'BH (3)'!$C$4),COUNTIFS(Lançamentos!$H$5:$H$1004,$D136,Lançamentos!$U$5:$U$1004,K$5,Lançamentos!$W$5:$W$1004,'BH (3)'!$C$4)))</f>
        <v>x</v>
      </c>
      <c r="L136" s="82" t="str">
        <f>IF($D136="","x",IF('BH (3)'!$B$5=1,COUNTIFS(Lançamentos!$H$5:$H$1004,$D136,Lançamentos!$T$5:$T$1004,L$5,Lançamentos!$V$5:$V$1004,'BH (3)'!$C$4),COUNTIFS(Lançamentos!$H$5:$H$1004,$D136,Lançamentos!$U$5:$U$1004,L$5,Lançamentos!$W$5:$W$1004,'BH (3)'!$C$4)))</f>
        <v>x</v>
      </c>
      <c r="M136" s="82" t="str">
        <f>IF($D136="","x",IF('BH (3)'!$B$5=1,COUNTIFS(Lançamentos!$H$5:$H$1004,$D136,Lançamentos!$T$5:$T$1004,M$5,Lançamentos!$V$5:$V$1004,'BH (3)'!$C$4),COUNTIFS(Lançamentos!$H$5:$H$1004,$D136,Lançamentos!$U$5:$U$1004,M$5,Lançamentos!$W$5:$W$1004,'BH (3)'!$C$4)))</f>
        <v>x</v>
      </c>
      <c r="N136" s="82" t="str">
        <f>IF($D136="","x",IF('BH (3)'!$B$5=1,COUNTIFS(Lançamentos!$H$5:$H$1004,$D136,Lançamentos!$T$5:$T$1004,N$5,Lançamentos!$V$5:$V$1004,'BH (3)'!$C$4),COUNTIFS(Lançamentos!$H$5:$H$1004,$D136,Lançamentos!$U$5:$U$1004,N$5,Lançamentos!$W$5:$W$1004,'BH (3)'!$C$4)))</f>
        <v>x</v>
      </c>
      <c r="O136" s="82" t="str">
        <f>IF($D136="","x",IF('BH (3)'!$B$5=1,COUNTIFS(Lançamentos!$H$5:$H$1004,$D136,Lançamentos!$T$5:$T$1004,O$5,Lançamentos!$V$5:$V$1004,'BH (3)'!$C$4),COUNTIFS(Lançamentos!$H$5:$H$1004,$D136,Lançamentos!$U$5:$U$1004,O$5,Lançamentos!$W$5:$W$1004,'BH (3)'!$C$4)))</f>
        <v>x</v>
      </c>
      <c r="P136" s="82" t="str">
        <f>IF($D136="","x",IF('BH (3)'!$B$5=1,COUNTIFS(Lançamentos!$H$5:$H$1004,$D136,Lançamentos!$T$5:$T$1004,P$5,Lançamentos!$V$5:$V$1004,'BH (3)'!$C$4),COUNTIFS(Lançamentos!$H$5:$H$1004,$D136,Lançamentos!$U$5:$U$1004,P$5,Lançamentos!$W$5:$W$1004,'BH (3)'!$C$4)))</f>
        <v>x</v>
      </c>
      <c r="Q136" s="171" t="str">
        <f t="shared" si="1"/>
        <v/>
      </c>
    </row>
    <row r="137" spans="3:17" ht="45" customHeight="1" x14ac:dyDescent="0.25">
      <c r="C137" s="81">
        <v>131</v>
      </c>
      <c r="D137" s="170" t="str">
        <f>IF(Esp!D135="","",Esp!D135)</f>
        <v/>
      </c>
      <c r="E137" s="82" t="str">
        <f>IF($D137="","x",IF('BH (3)'!$B$5=1,COUNTIFS(Lançamentos!$H$5:$H$1004,$D137,Lançamentos!$T$5:$T$1004,E$5,Lançamentos!$V$5:$V$1004,'BH (3)'!$C$4),COUNTIFS(Lançamentos!$H$5:$H$1004,$D137,Lançamentos!$U$5:$U$1004,E$5,Lançamentos!$W$5:$W$1004,'BH (3)'!$C$4)))</f>
        <v>x</v>
      </c>
      <c r="F137" s="82" t="str">
        <f>IF($D137="","x",IF('BH (3)'!$B$5=1,COUNTIFS(Lançamentos!$H$5:$H$1004,$D137,Lançamentos!$T$5:$T$1004,F$5,Lançamentos!$V$5:$V$1004,'BH (3)'!$C$4),COUNTIFS(Lançamentos!$H$5:$H$1004,$D137,Lançamentos!$U$5:$U$1004,F$5,Lançamentos!$W$5:$W$1004,'BH (3)'!$C$4)))</f>
        <v>x</v>
      </c>
      <c r="G137" s="82" t="str">
        <f>IF($D137="","x",IF('BH (3)'!$B$5=1,COUNTIFS(Lançamentos!$H$5:$H$1004,$D137,Lançamentos!$T$5:$T$1004,G$5,Lançamentos!$V$5:$V$1004,'BH (3)'!$C$4),COUNTIFS(Lançamentos!$H$5:$H$1004,$D137,Lançamentos!$U$5:$U$1004,G$5,Lançamentos!$W$5:$W$1004,'BH (3)'!$C$4)))</f>
        <v>x</v>
      </c>
      <c r="H137" s="82" t="str">
        <f>IF($D137="","x",IF('BH (3)'!$B$5=1,COUNTIFS(Lançamentos!$H$5:$H$1004,$D137,Lançamentos!$T$5:$T$1004,H$5,Lançamentos!$V$5:$V$1004,'BH (3)'!$C$4),COUNTIFS(Lançamentos!$H$5:$H$1004,$D137,Lançamentos!$U$5:$U$1004,H$5,Lançamentos!$W$5:$W$1004,'BH (3)'!$C$4)))</f>
        <v>x</v>
      </c>
      <c r="I137" s="82" t="str">
        <f>IF($D137="","x",IF('BH (3)'!$B$5=1,COUNTIFS(Lançamentos!$H$5:$H$1004,$D137,Lançamentos!$T$5:$T$1004,I$5,Lançamentos!$V$5:$V$1004,'BH (3)'!$C$4),COUNTIFS(Lançamentos!$H$5:$H$1004,$D137,Lançamentos!$U$5:$U$1004,I$5,Lançamentos!$W$5:$W$1004,'BH (3)'!$C$4)))</f>
        <v>x</v>
      </c>
      <c r="J137" s="82" t="str">
        <f>IF($D137="","x",IF('BH (3)'!$B$5=1,COUNTIFS(Lançamentos!$H$5:$H$1004,$D137,Lançamentos!$T$5:$T$1004,J$5,Lançamentos!$V$5:$V$1004,'BH (3)'!$C$4),COUNTIFS(Lançamentos!$H$5:$H$1004,$D137,Lançamentos!$U$5:$U$1004,J$5,Lançamentos!$W$5:$W$1004,'BH (3)'!$C$4)))</f>
        <v>x</v>
      </c>
      <c r="K137" s="82" t="str">
        <f>IF($D137="","x",IF('BH (3)'!$B$5=1,COUNTIFS(Lançamentos!$H$5:$H$1004,$D137,Lançamentos!$T$5:$T$1004,K$5,Lançamentos!$V$5:$V$1004,'BH (3)'!$C$4),COUNTIFS(Lançamentos!$H$5:$H$1004,$D137,Lançamentos!$U$5:$U$1004,K$5,Lançamentos!$W$5:$W$1004,'BH (3)'!$C$4)))</f>
        <v>x</v>
      </c>
      <c r="L137" s="82" t="str">
        <f>IF($D137="","x",IF('BH (3)'!$B$5=1,COUNTIFS(Lançamentos!$H$5:$H$1004,$D137,Lançamentos!$T$5:$T$1004,L$5,Lançamentos!$V$5:$V$1004,'BH (3)'!$C$4),COUNTIFS(Lançamentos!$H$5:$H$1004,$D137,Lançamentos!$U$5:$U$1004,L$5,Lançamentos!$W$5:$W$1004,'BH (3)'!$C$4)))</f>
        <v>x</v>
      </c>
      <c r="M137" s="82" t="str">
        <f>IF($D137="","x",IF('BH (3)'!$B$5=1,COUNTIFS(Lançamentos!$H$5:$H$1004,$D137,Lançamentos!$T$5:$T$1004,M$5,Lançamentos!$V$5:$V$1004,'BH (3)'!$C$4),COUNTIFS(Lançamentos!$H$5:$H$1004,$D137,Lançamentos!$U$5:$U$1004,M$5,Lançamentos!$W$5:$W$1004,'BH (3)'!$C$4)))</f>
        <v>x</v>
      </c>
      <c r="N137" s="82" t="str">
        <f>IF($D137="","x",IF('BH (3)'!$B$5=1,COUNTIFS(Lançamentos!$H$5:$H$1004,$D137,Lançamentos!$T$5:$T$1004,N$5,Lançamentos!$V$5:$V$1004,'BH (3)'!$C$4),COUNTIFS(Lançamentos!$H$5:$H$1004,$D137,Lançamentos!$U$5:$U$1004,N$5,Lançamentos!$W$5:$W$1004,'BH (3)'!$C$4)))</f>
        <v>x</v>
      </c>
      <c r="O137" s="82" t="str">
        <f>IF($D137="","x",IF('BH (3)'!$B$5=1,COUNTIFS(Lançamentos!$H$5:$H$1004,$D137,Lançamentos!$T$5:$T$1004,O$5,Lançamentos!$V$5:$V$1004,'BH (3)'!$C$4),COUNTIFS(Lançamentos!$H$5:$H$1004,$D137,Lançamentos!$U$5:$U$1004,O$5,Lançamentos!$W$5:$W$1004,'BH (3)'!$C$4)))</f>
        <v>x</v>
      </c>
      <c r="P137" s="82" t="str">
        <f>IF($D137="","x",IF('BH (3)'!$B$5=1,COUNTIFS(Lançamentos!$H$5:$H$1004,$D137,Lançamentos!$T$5:$T$1004,P$5,Lançamentos!$V$5:$V$1004,'BH (3)'!$C$4),COUNTIFS(Lançamentos!$H$5:$H$1004,$D137,Lançamentos!$U$5:$U$1004,P$5,Lançamentos!$W$5:$W$1004,'BH (3)'!$C$4)))</f>
        <v>x</v>
      </c>
      <c r="Q137" s="171" t="str">
        <f t="shared" ref="Q137:Q200" si="2">IF(D137="","",SUM(E137:P137))</f>
        <v/>
      </c>
    </row>
    <row r="138" spans="3:17" ht="45" customHeight="1" x14ac:dyDescent="0.25">
      <c r="C138" s="81">
        <v>132</v>
      </c>
      <c r="D138" s="170" t="str">
        <f>IF(Esp!D136="","",Esp!D136)</f>
        <v/>
      </c>
      <c r="E138" s="82" t="str">
        <f>IF($D138="","x",IF('BH (3)'!$B$5=1,COUNTIFS(Lançamentos!$H$5:$H$1004,$D138,Lançamentos!$T$5:$T$1004,E$5,Lançamentos!$V$5:$V$1004,'BH (3)'!$C$4),COUNTIFS(Lançamentos!$H$5:$H$1004,$D138,Lançamentos!$U$5:$U$1004,E$5,Lançamentos!$W$5:$W$1004,'BH (3)'!$C$4)))</f>
        <v>x</v>
      </c>
      <c r="F138" s="82" t="str">
        <f>IF($D138="","x",IF('BH (3)'!$B$5=1,COUNTIFS(Lançamentos!$H$5:$H$1004,$D138,Lançamentos!$T$5:$T$1004,F$5,Lançamentos!$V$5:$V$1004,'BH (3)'!$C$4),COUNTIFS(Lançamentos!$H$5:$H$1004,$D138,Lançamentos!$U$5:$U$1004,F$5,Lançamentos!$W$5:$W$1004,'BH (3)'!$C$4)))</f>
        <v>x</v>
      </c>
      <c r="G138" s="82" t="str">
        <f>IF($D138="","x",IF('BH (3)'!$B$5=1,COUNTIFS(Lançamentos!$H$5:$H$1004,$D138,Lançamentos!$T$5:$T$1004,G$5,Lançamentos!$V$5:$V$1004,'BH (3)'!$C$4),COUNTIFS(Lançamentos!$H$5:$H$1004,$D138,Lançamentos!$U$5:$U$1004,G$5,Lançamentos!$W$5:$W$1004,'BH (3)'!$C$4)))</f>
        <v>x</v>
      </c>
      <c r="H138" s="82" t="str">
        <f>IF($D138="","x",IF('BH (3)'!$B$5=1,COUNTIFS(Lançamentos!$H$5:$H$1004,$D138,Lançamentos!$T$5:$T$1004,H$5,Lançamentos!$V$5:$V$1004,'BH (3)'!$C$4),COUNTIFS(Lançamentos!$H$5:$H$1004,$D138,Lançamentos!$U$5:$U$1004,H$5,Lançamentos!$W$5:$W$1004,'BH (3)'!$C$4)))</f>
        <v>x</v>
      </c>
      <c r="I138" s="82" t="str">
        <f>IF($D138="","x",IF('BH (3)'!$B$5=1,COUNTIFS(Lançamentos!$H$5:$H$1004,$D138,Lançamentos!$T$5:$T$1004,I$5,Lançamentos!$V$5:$V$1004,'BH (3)'!$C$4),COUNTIFS(Lançamentos!$H$5:$H$1004,$D138,Lançamentos!$U$5:$U$1004,I$5,Lançamentos!$W$5:$W$1004,'BH (3)'!$C$4)))</f>
        <v>x</v>
      </c>
      <c r="J138" s="82" t="str">
        <f>IF($D138="","x",IF('BH (3)'!$B$5=1,COUNTIFS(Lançamentos!$H$5:$H$1004,$D138,Lançamentos!$T$5:$T$1004,J$5,Lançamentos!$V$5:$V$1004,'BH (3)'!$C$4),COUNTIFS(Lançamentos!$H$5:$H$1004,$D138,Lançamentos!$U$5:$U$1004,J$5,Lançamentos!$W$5:$W$1004,'BH (3)'!$C$4)))</f>
        <v>x</v>
      </c>
      <c r="K138" s="82" t="str">
        <f>IF($D138="","x",IF('BH (3)'!$B$5=1,COUNTIFS(Lançamentos!$H$5:$H$1004,$D138,Lançamentos!$T$5:$T$1004,K$5,Lançamentos!$V$5:$V$1004,'BH (3)'!$C$4),COUNTIFS(Lançamentos!$H$5:$H$1004,$D138,Lançamentos!$U$5:$U$1004,K$5,Lançamentos!$W$5:$W$1004,'BH (3)'!$C$4)))</f>
        <v>x</v>
      </c>
      <c r="L138" s="82" t="str">
        <f>IF($D138="","x",IF('BH (3)'!$B$5=1,COUNTIFS(Lançamentos!$H$5:$H$1004,$D138,Lançamentos!$T$5:$T$1004,L$5,Lançamentos!$V$5:$V$1004,'BH (3)'!$C$4),COUNTIFS(Lançamentos!$H$5:$H$1004,$D138,Lançamentos!$U$5:$U$1004,L$5,Lançamentos!$W$5:$W$1004,'BH (3)'!$C$4)))</f>
        <v>x</v>
      </c>
      <c r="M138" s="82" t="str">
        <f>IF($D138="","x",IF('BH (3)'!$B$5=1,COUNTIFS(Lançamentos!$H$5:$H$1004,$D138,Lançamentos!$T$5:$T$1004,M$5,Lançamentos!$V$5:$V$1004,'BH (3)'!$C$4),COUNTIFS(Lançamentos!$H$5:$H$1004,$D138,Lançamentos!$U$5:$U$1004,M$5,Lançamentos!$W$5:$W$1004,'BH (3)'!$C$4)))</f>
        <v>x</v>
      </c>
      <c r="N138" s="82" t="str">
        <f>IF($D138="","x",IF('BH (3)'!$B$5=1,COUNTIFS(Lançamentos!$H$5:$H$1004,$D138,Lançamentos!$T$5:$T$1004,N$5,Lançamentos!$V$5:$V$1004,'BH (3)'!$C$4),COUNTIFS(Lançamentos!$H$5:$H$1004,$D138,Lançamentos!$U$5:$U$1004,N$5,Lançamentos!$W$5:$W$1004,'BH (3)'!$C$4)))</f>
        <v>x</v>
      </c>
      <c r="O138" s="82" t="str">
        <f>IF($D138="","x",IF('BH (3)'!$B$5=1,COUNTIFS(Lançamentos!$H$5:$H$1004,$D138,Lançamentos!$T$5:$T$1004,O$5,Lançamentos!$V$5:$V$1004,'BH (3)'!$C$4),COUNTIFS(Lançamentos!$H$5:$H$1004,$D138,Lançamentos!$U$5:$U$1004,O$5,Lançamentos!$W$5:$W$1004,'BH (3)'!$C$4)))</f>
        <v>x</v>
      </c>
      <c r="P138" s="82" t="str">
        <f>IF($D138="","x",IF('BH (3)'!$B$5=1,COUNTIFS(Lançamentos!$H$5:$H$1004,$D138,Lançamentos!$T$5:$T$1004,P$5,Lançamentos!$V$5:$V$1004,'BH (3)'!$C$4),COUNTIFS(Lançamentos!$H$5:$H$1004,$D138,Lançamentos!$U$5:$U$1004,P$5,Lançamentos!$W$5:$W$1004,'BH (3)'!$C$4)))</f>
        <v>x</v>
      </c>
      <c r="Q138" s="171" t="str">
        <f t="shared" si="2"/>
        <v/>
      </c>
    </row>
    <row r="139" spans="3:17" ht="45" customHeight="1" x14ac:dyDescent="0.25">
      <c r="C139" s="81">
        <v>133</v>
      </c>
      <c r="D139" s="170" t="str">
        <f>IF(Esp!D137="","",Esp!D137)</f>
        <v/>
      </c>
      <c r="E139" s="82" t="str">
        <f>IF($D139="","x",IF('BH (3)'!$B$5=1,COUNTIFS(Lançamentos!$H$5:$H$1004,$D139,Lançamentos!$T$5:$T$1004,E$5,Lançamentos!$V$5:$V$1004,'BH (3)'!$C$4),COUNTIFS(Lançamentos!$H$5:$H$1004,$D139,Lançamentos!$U$5:$U$1004,E$5,Lançamentos!$W$5:$W$1004,'BH (3)'!$C$4)))</f>
        <v>x</v>
      </c>
      <c r="F139" s="82" t="str">
        <f>IF($D139="","x",IF('BH (3)'!$B$5=1,COUNTIFS(Lançamentos!$H$5:$H$1004,$D139,Lançamentos!$T$5:$T$1004,F$5,Lançamentos!$V$5:$V$1004,'BH (3)'!$C$4),COUNTIFS(Lançamentos!$H$5:$H$1004,$D139,Lançamentos!$U$5:$U$1004,F$5,Lançamentos!$W$5:$W$1004,'BH (3)'!$C$4)))</f>
        <v>x</v>
      </c>
      <c r="G139" s="82" t="str">
        <f>IF($D139="","x",IF('BH (3)'!$B$5=1,COUNTIFS(Lançamentos!$H$5:$H$1004,$D139,Lançamentos!$T$5:$T$1004,G$5,Lançamentos!$V$5:$V$1004,'BH (3)'!$C$4),COUNTIFS(Lançamentos!$H$5:$H$1004,$D139,Lançamentos!$U$5:$U$1004,G$5,Lançamentos!$W$5:$W$1004,'BH (3)'!$C$4)))</f>
        <v>x</v>
      </c>
      <c r="H139" s="82" t="str">
        <f>IF($D139="","x",IF('BH (3)'!$B$5=1,COUNTIFS(Lançamentos!$H$5:$H$1004,$D139,Lançamentos!$T$5:$T$1004,H$5,Lançamentos!$V$5:$V$1004,'BH (3)'!$C$4),COUNTIFS(Lançamentos!$H$5:$H$1004,$D139,Lançamentos!$U$5:$U$1004,H$5,Lançamentos!$W$5:$W$1004,'BH (3)'!$C$4)))</f>
        <v>x</v>
      </c>
      <c r="I139" s="82" t="str">
        <f>IF($D139="","x",IF('BH (3)'!$B$5=1,COUNTIFS(Lançamentos!$H$5:$H$1004,$D139,Lançamentos!$T$5:$T$1004,I$5,Lançamentos!$V$5:$V$1004,'BH (3)'!$C$4),COUNTIFS(Lançamentos!$H$5:$H$1004,$D139,Lançamentos!$U$5:$U$1004,I$5,Lançamentos!$W$5:$W$1004,'BH (3)'!$C$4)))</f>
        <v>x</v>
      </c>
      <c r="J139" s="82" t="str">
        <f>IF($D139="","x",IF('BH (3)'!$B$5=1,COUNTIFS(Lançamentos!$H$5:$H$1004,$D139,Lançamentos!$T$5:$T$1004,J$5,Lançamentos!$V$5:$V$1004,'BH (3)'!$C$4),COUNTIFS(Lançamentos!$H$5:$H$1004,$D139,Lançamentos!$U$5:$U$1004,J$5,Lançamentos!$W$5:$W$1004,'BH (3)'!$C$4)))</f>
        <v>x</v>
      </c>
      <c r="K139" s="82" t="str">
        <f>IF($D139="","x",IF('BH (3)'!$B$5=1,COUNTIFS(Lançamentos!$H$5:$H$1004,$D139,Lançamentos!$T$5:$T$1004,K$5,Lançamentos!$V$5:$V$1004,'BH (3)'!$C$4),COUNTIFS(Lançamentos!$H$5:$H$1004,$D139,Lançamentos!$U$5:$U$1004,K$5,Lançamentos!$W$5:$W$1004,'BH (3)'!$C$4)))</f>
        <v>x</v>
      </c>
      <c r="L139" s="82" t="str">
        <f>IF($D139="","x",IF('BH (3)'!$B$5=1,COUNTIFS(Lançamentos!$H$5:$H$1004,$D139,Lançamentos!$T$5:$T$1004,L$5,Lançamentos!$V$5:$V$1004,'BH (3)'!$C$4),COUNTIFS(Lançamentos!$H$5:$H$1004,$D139,Lançamentos!$U$5:$U$1004,L$5,Lançamentos!$W$5:$W$1004,'BH (3)'!$C$4)))</f>
        <v>x</v>
      </c>
      <c r="M139" s="82" t="str">
        <f>IF($D139="","x",IF('BH (3)'!$B$5=1,COUNTIFS(Lançamentos!$H$5:$H$1004,$D139,Lançamentos!$T$5:$T$1004,M$5,Lançamentos!$V$5:$V$1004,'BH (3)'!$C$4),COUNTIFS(Lançamentos!$H$5:$H$1004,$D139,Lançamentos!$U$5:$U$1004,M$5,Lançamentos!$W$5:$W$1004,'BH (3)'!$C$4)))</f>
        <v>x</v>
      </c>
      <c r="N139" s="82" t="str">
        <f>IF($D139="","x",IF('BH (3)'!$B$5=1,COUNTIFS(Lançamentos!$H$5:$H$1004,$D139,Lançamentos!$T$5:$T$1004,N$5,Lançamentos!$V$5:$V$1004,'BH (3)'!$C$4),COUNTIFS(Lançamentos!$H$5:$H$1004,$D139,Lançamentos!$U$5:$U$1004,N$5,Lançamentos!$W$5:$W$1004,'BH (3)'!$C$4)))</f>
        <v>x</v>
      </c>
      <c r="O139" s="82" t="str">
        <f>IF($D139="","x",IF('BH (3)'!$B$5=1,COUNTIFS(Lançamentos!$H$5:$H$1004,$D139,Lançamentos!$T$5:$T$1004,O$5,Lançamentos!$V$5:$V$1004,'BH (3)'!$C$4),COUNTIFS(Lançamentos!$H$5:$H$1004,$D139,Lançamentos!$U$5:$U$1004,O$5,Lançamentos!$W$5:$W$1004,'BH (3)'!$C$4)))</f>
        <v>x</v>
      </c>
      <c r="P139" s="82" t="str">
        <f>IF($D139="","x",IF('BH (3)'!$B$5=1,COUNTIFS(Lançamentos!$H$5:$H$1004,$D139,Lançamentos!$T$5:$T$1004,P$5,Lançamentos!$V$5:$V$1004,'BH (3)'!$C$4),COUNTIFS(Lançamentos!$H$5:$H$1004,$D139,Lançamentos!$U$5:$U$1004,P$5,Lançamentos!$W$5:$W$1004,'BH (3)'!$C$4)))</f>
        <v>x</v>
      </c>
      <c r="Q139" s="171" t="str">
        <f t="shared" si="2"/>
        <v/>
      </c>
    </row>
    <row r="140" spans="3:17" ht="45" customHeight="1" x14ac:dyDescent="0.25">
      <c r="C140" s="81">
        <v>134</v>
      </c>
      <c r="D140" s="170" t="str">
        <f>IF(Esp!D138="","",Esp!D138)</f>
        <v/>
      </c>
      <c r="E140" s="82" t="str">
        <f>IF($D140="","x",IF('BH (3)'!$B$5=1,COUNTIFS(Lançamentos!$H$5:$H$1004,$D140,Lançamentos!$T$5:$T$1004,E$5,Lançamentos!$V$5:$V$1004,'BH (3)'!$C$4),COUNTIFS(Lançamentos!$H$5:$H$1004,$D140,Lançamentos!$U$5:$U$1004,E$5,Lançamentos!$W$5:$W$1004,'BH (3)'!$C$4)))</f>
        <v>x</v>
      </c>
      <c r="F140" s="82" t="str">
        <f>IF($D140="","x",IF('BH (3)'!$B$5=1,COUNTIFS(Lançamentos!$H$5:$H$1004,$D140,Lançamentos!$T$5:$T$1004,F$5,Lançamentos!$V$5:$V$1004,'BH (3)'!$C$4),COUNTIFS(Lançamentos!$H$5:$H$1004,$D140,Lançamentos!$U$5:$U$1004,F$5,Lançamentos!$W$5:$W$1004,'BH (3)'!$C$4)))</f>
        <v>x</v>
      </c>
      <c r="G140" s="82" t="str">
        <f>IF($D140="","x",IF('BH (3)'!$B$5=1,COUNTIFS(Lançamentos!$H$5:$H$1004,$D140,Lançamentos!$T$5:$T$1004,G$5,Lançamentos!$V$5:$V$1004,'BH (3)'!$C$4),COUNTIFS(Lançamentos!$H$5:$H$1004,$D140,Lançamentos!$U$5:$U$1004,G$5,Lançamentos!$W$5:$W$1004,'BH (3)'!$C$4)))</f>
        <v>x</v>
      </c>
      <c r="H140" s="82" t="str">
        <f>IF($D140="","x",IF('BH (3)'!$B$5=1,COUNTIFS(Lançamentos!$H$5:$H$1004,$D140,Lançamentos!$T$5:$T$1004,H$5,Lançamentos!$V$5:$V$1004,'BH (3)'!$C$4),COUNTIFS(Lançamentos!$H$5:$H$1004,$D140,Lançamentos!$U$5:$U$1004,H$5,Lançamentos!$W$5:$W$1004,'BH (3)'!$C$4)))</f>
        <v>x</v>
      </c>
      <c r="I140" s="82" t="str">
        <f>IF($D140="","x",IF('BH (3)'!$B$5=1,COUNTIFS(Lançamentos!$H$5:$H$1004,$D140,Lançamentos!$T$5:$T$1004,I$5,Lançamentos!$V$5:$V$1004,'BH (3)'!$C$4),COUNTIFS(Lançamentos!$H$5:$H$1004,$D140,Lançamentos!$U$5:$U$1004,I$5,Lançamentos!$W$5:$W$1004,'BH (3)'!$C$4)))</f>
        <v>x</v>
      </c>
      <c r="J140" s="82" t="str">
        <f>IF($D140="","x",IF('BH (3)'!$B$5=1,COUNTIFS(Lançamentos!$H$5:$H$1004,$D140,Lançamentos!$T$5:$T$1004,J$5,Lançamentos!$V$5:$V$1004,'BH (3)'!$C$4),COUNTIFS(Lançamentos!$H$5:$H$1004,$D140,Lançamentos!$U$5:$U$1004,J$5,Lançamentos!$W$5:$W$1004,'BH (3)'!$C$4)))</f>
        <v>x</v>
      </c>
      <c r="K140" s="82" t="str">
        <f>IF($D140="","x",IF('BH (3)'!$B$5=1,COUNTIFS(Lançamentos!$H$5:$H$1004,$D140,Lançamentos!$T$5:$T$1004,K$5,Lançamentos!$V$5:$V$1004,'BH (3)'!$C$4),COUNTIFS(Lançamentos!$H$5:$H$1004,$D140,Lançamentos!$U$5:$U$1004,K$5,Lançamentos!$W$5:$W$1004,'BH (3)'!$C$4)))</f>
        <v>x</v>
      </c>
      <c r="L140" s="82" t="str">
        <f>IF($D140="","x",IF('BH (3)'!$B$5=1,COUNTIFS(Lançamentos!$H$5:$H$1004,$D140,Lançamentos!$T$5:$T$1004,L$5,Lançamentos!$V$5:$V$1004,'BH (3)'!$C$4),COUNTIFS(Lançamentos!$H$5:$H$1004,$D140,Lançamentos!$U$5:$U$1004,L$5,Lançamentos!$W$5:$W$1004,'BH (3)'!$C$4)))</f>
        <v>x</v>
      </c>
      <c r="M140" s="82" t="str">
        <f>IF($D140="","x",IF('BH (3)'!$B$5=1,COUNTIFS(Lançamentos!$H$5:$H$1004,$D140,Lançamentos!$T$5:$T$1004,M$5,Lançamentos!$V$5:$V$1004,'BH (3)'!$C$4),COUNTIFS(Lançamentos!$H$5:$H$1004,$D140,Lançamentos!$U$5:$U$1004,M$5,Lançamentos!$W$5:$W$1004,'BH (3)'!$C$4)))</f>
        <v>x</v>
      </c>
      <c r="N140" s="82" t="str">
        <f>IF($D140="","x",IF('BH (3)'!$B$5=1,COUNTIFS(Lançamentos!$H$5:$H$1004,$D140,Lançamentos!$T$5:$T$1004,N$5,Lançamentos!$V$5:$V$1004,'BH (3)'!$C$4),COUNTIFS(Lançamentos!$H$5:$H$1004,$D140,Lançamentos!$U$5:$U$1004,N$5,Lançamentos!$W$5:$W$1004,'BH (3)'!$C$4)))</f>
        <v>x</v>
      </c>
      <c r="O140" s="82" t="str">
        <f>IF($D140="","x",IF('BH (3)'!$B$5=1,COUNTIFS(Lançamentos!$H$5:$H$1004,$D140,Lançamentos!$T$5:$T$1004,O$5,Lançamentos!$V$5:$V$1004,'BH (3)'!$C$4),COUNTIFS(Lançamentos!$H$5:$H$1004,$D140,Lançamentos!$U$5:$U$1004,O$5,Lançamentos!$W$5:$W$1004,'BH (3)'!$C$4)))</f>
        <v>x</v>
      </c>
      <c r="P140" s="82" t="str">
        <f>IF($D140="","x",IF('BH (3)'!$B$5=1,COUNTIFS(Lançamentos!$H$5:$H$1004,$D140,Lançamentos!$T$5:$T$1004,P$5,Lançamentos!$V$5:$V$1004,'BH (3)'!$C$4),COUNTIFS(Lançamentos!$H$5:$H$1004,$D140,Lançamentos!$U$5:$U$1004,P$5,Lançamentos!$W$5:$W$1004,'BH (3)'!$C$4)))</f>
        <v>x</v>
      </c>
      <c r="Q140" s="171" t="str">
        <f t="shared" si="2"/>
        <v/>
      </c>
    </row>
    <row r="141" spans="3:17" ht="45" customHeight="1" x14ac:dyDescent="0.25">
      <c r="C141" s="81">
        <v>135</v>
      </c>
      <c r="D141" s="170" t="str">
        <f>IF(Esp!D139="","",Esp!D139)</f>
        <v/>
      </c>
      <c r="E141" s="82" t="str">
        <f>IF($D141="","x",IF('BH (3)'!$B$5=1,COUNTIFS(Lançamentos!$H$5:$H$1004,$D141,Lançamentos!$T$5:$T$1004,E$5,Lançamentos!$V$5:$V$1004,'BH (3)'!$C$4),COUNTIFS(Lançamentos!$H$5:$H$1004,$D141,Lançamentos!$U$5:$U$1004,E$5,Lançamentos!$W$5:$W$1004,'BH (3)'!$C$4)))</f>
        <v>x</v>
      </c>
      <c r="F141" s="82" t="str">
        <f>IF($D141="","x",IF('BH (3)'!$B$5=1,COUNTIFS(Lançamentos!$H$5:$H$1004,$D141,Lançamentos!$T$5:$T$1004,F$5,Lançamentos!$V$5:$V$1004,'BH (3)'!$C$4),COUNTIFS(Lançamentos!$H$5:$H$1004,$D141,Lançamentos!$U$5:$U$1004,F$5,Lançamentos!$W$5:$W$1004,'BH (3)'!$C$4)))</f>
        <v>x</v>
      </c>
      <c r="G141" s="82" t="str">
        <f>IF($D141="","x",IF('BH (3)'!$B$5=1,COUNTIFS(Lançamentos!$H$5:$H$1004,$D141,Lançamentos!$T$5:$T$1004,G$5,Lançamentos!$V$5:$V$1004,'BH (3)'!$C$4),COUNTIFS(Lançamentos!$H$5:$H$1004,$D141,Lançamentos!$U$5:$U$1004,G$5,Lançamentos!$W$5:$W$1004,'BH (3)'!$C$4)))</f>
        <v>x</v>
      </c>
      <c r="H141" s="82" t="str">
        <f>IF($D141="","x",IF('BH (3)'!$B$5=1,COUNTIFS(Lançamentos!$H$5:$H$1004,$D141,Lançamentos!$T$5:$T$1004,H$5,Lançamentos!$V$5:$V$1004,'BH (3)'!$C$4),COUNTIFS(Lançamentos!$H$5:$H$1004,$D141,Lançamentos!$U$5:$U$1004,H$5,Lançamentos!$W$5:$W$1004,'BH (3)'!$C$4)))</f>
        <v>x</v>
      </c>
      <c r="I141" s="82" t="str">
        <f>IF($D141="","x",IF('BH (3)'!$B$5=1,COUNTIFS(Lançamentos!$H$5:$H$1004,$D141,Lançamentos!$T$5:$T$1004,I$5,Lançamentos!$V$5:$V$1004,'BH (3)'!$C$4),COUNTIFS(Lançamentos!$H$5:$H$1004,$D141,Lançamentos!$U$5:$U$1004,I$5,Lançamentos!$W$5:$W$1004,'BH (3)'!$C$4)))</f>
        <v>x</v>
      </c>
      <c r="J141" s="82" t="str">
        <f>IF($D141="","x",IF('BH (3)'!$B$5=1,COUNTIFS(Lançamentos!$H$5:$H$1004,$D141,Lançamentos!$T$5:$T$1004,J$5,Lançamentos!$V$5:$V$1004,'BH (3)'!$C$4),COUNTIFS(Lançamentos!$H$5:$H$1004,$D141,Lançamentos!$U$5:$U$1004,J$5,Lançamentos!$W$5:$W$1004,'BH (3)'!$C$4)))</f>
        <v>x</v>
      </c>
      <c r="K141" s="82" t="str">
        <f>IF($D141="","x",IF('BH (3)'!$B$5=1,COUNTIFS(Lançamentos!$H$5:$H$1004,$D141,Lançamentos!$T$5:$T$1004,K$5,Lançamentos!$V$5:$V$1004,'BH (3)'!$C$4),COUNTIFS(Lançamentos!$H$5:$H$1004,$D141,Lançamentos!$U$5:$U$1004,K$5,Lançamentos!$W$5:$W$1004,'BH (3)'!$C$4)))</f>
        <v>x</v>
      </c>
      <c r="L141" s="82" t="str">
        <f>IF($D141="","x",IF('BH (3)'!$B$5=1,COUNTIFS(Lançamentos!$H$5:$H$1004,$D141,Lançamentos!$T$5:$T$1004,L$5,Lançamentos!$V$5:$V$1004,'BH (3)'!$C$4),COUNTIFS(Lançamentos!$H$5:$H$1004,$D141,Lançamentos!$U$5:$U$1004,L$5,Lançamentos!$W$5:$W$1004,'BH (3)'!$C$4)))</f>
        <v>x</v>
      </c>
      <c r="M141" s="82" t="str">
        <f>IF($D141="","x",IF('BH (3)'!$B$5=1,COUNTIFS(Lançamentos!$H$5:$H$1004,$D141,Lançamentos!$T$5:$T$1004,M$5,Lançamentos!$V$5:$V$1004,'BH (3)'!$C$4),COUNTIFS(Lançamentos!$H$5:$H$1004,$D141,Lançamentos!$U$5:$U$1004,M$5,Lançamentos!$W$5:$W$1004,'BH (3)'!$C$4)))</f>
        <v>x</v>
      </c>
      <c r="N141" s="82" t="str">
        <f>IF($D141="","x",IF('BH (3)'!$B$5=1,COUNTIFS(Lançamentos!$H$5:$H$1004,$D141,Lançamentos!$T$5:$T$1004,N$5,Lançamentos!$V$5:$V$1004,'BH (3)'!$C$4),COUNTIFS(Lançamentos!$H$5:$H$1004,$D141,Lançamentos!$U$5:$U$1004,N$5,Lançamentos!$W$5:$W$1004,'BH (3)'!$C$4)))</f>
        <v>x</v>
      </c>
      <c r="O141" s="82" t="str">
        <f>IF($D141="","x",IF('BH (3)'!$B$5=1,COUNTIFS(Lançamentos!$H$5:$H$1004,$D141,Lançamentos!$T$5:$T$1004,O$5,Lançamentos!$V$5:$V$1004,'BH (3)'!$C$4),COUNTIFS(Lançamentos!$H$5:$H$1004,$D141,Lançamentos!$U$5:$U$1004,O$5,Lançamentos!$W$5:$W$1004,'BH (3)'!$C$4)))</f>
        <v>x</v>
      </c>
      <c r="P141" s="82" t="str">
        <f>IF($D141="","x",IF('BH (3)'!$B$5=1,COUNTIFS(Lançamentos!$H$5:$H$1004,$D141,Lançamentos!$T$5:$T$1004,P$5,Lançamentos!$V$5:$V$1004,'BH (3)'!$C$4),COUNTIFS(Lançamentos!$H$5:$H$1004,$D141,Lançamentos!$U$5:$U$1004,P$5,Lançamentos!$W$5:$W$1004,'BH (3)'!$C$4)))</f>
        <v>x</v>
      </c>
      <c r="Q141" s="171" t="str">
        <f t="shared" si="2"/>
        <v/>
      </c>
    </row>
    <row r="142" spans="3:17" ht="45" customHeight="1" x14ac:dyDescent="0.25">
      <c r="C142" s="81">
        <v>136</v>
      </c>
      <c r="D142" s="170" t="str">
        <f>IF(Esp!D140="","",Esp!D140)</f>
        <v/>
      </c>
      <c r="E142" s="82" t="str">
        <f>IF($D142="","x",IF('BH (3)'!$B$5=1,COUNTIFS(Lançamentos!$H$5:$H$1004,$D142,Lançamentos!$T$5:$T$1004,E$5,Lançamentos!$V$5:$V$1004,'BH (3)'!$C$4),COUNTIFS(Lançamentos!$H$5:$H$1004,$D142,Lançamentos!$U$5:$U$1004,E$5,Lançamentos!$W$5:$W$1004,'BH (3)'!$C$4)))</f>
        <v>x</v>
      </c>
      <c r="F142" s="82" t="str">
        <f>IF($D142="","x",IF('BH (3)'!$B$5=1,COUNTIFS(Lançamentos!$H$5:$H$1004,$D142,Lançamentos!$T$5:$T$1004,F$5,Lançamentos!$V$5:$V$1004,'BH (3)'!$C$4),COUNTIFS(Lançamentos!$H$5:$H$1004,$D142,Lançamentos!$U$5:$U$1004,F$5,Lançamentos!$W$5:$W$1004,'BH (3)'!$C$4)))</f>
        <v>x</v>
      </c>
      <c r="G142" s="82" t="str">
        <f>IF($D142="","x",IF('BH (3)'!$B$5=1,COUNTIFS(Lançamentos!$H$5:$H$1004,$D142,Lançamentos!$T$5:$T$1004,G$5,Lançamentos!$V$5:$V$1004,'BH (3)'!$C$4),COUNTIFS(Lançamentos!$H$5:$H$1004,$D142,Lançamentos!$U$5:$U$1004,G$5,Lançamentos!$W$5:$W$1004,'BH (3)'!$C$4)))</f>
        <v>x</v>
      </c>
      <c r="H142" s="82" t="str">
        <f>IF($D142="","x",IF('BH (3)'!$B$5=1,COUNTIFS(Lançamentos!$H$5:$H$1004,$D142,Lançamentos!$T$5:$T$1004,H$5,Lançamentos!$V$5:$V$1004,'BH (3)'!$C$4),COUNTIFS(Lançamentos!$H$5:$H$1004,$D142,Lançamentos!$U$5:$U$1004,H$5,Lançamentos!$W$5:$W$1004,'BH (3)'!$C$4)))</f>
        <v>x</v>
      </c>
      <c r="I142" s="82" t="str">
        <f>IF($D142="","x",IF('BH (3)'!$B$5=1,COUNTIFS(Lançamentos!$H$5:$H$1004,$D142,Lançamentos!$T$5:$T$1004,I$5,Lançamentos!$V$5:$V$1004,'BH (3)'!$C$4),COUNTIFS(Lançamentos!$H$5:$H$1004,$D142,Lançamentos!$U$5:$U$1004,I$5,Lançamentos!$W$5:$W$1004,'BH (3)'!$C$4)))</f>
        <v>x</v>
      </c>
      <c r="J142" s="82" t="str">
        <f>IF($D142="","x",IF('BH (3)'!$B$5=1,COUNTIFS(Lançamentos!$H$5:$H$1004,$D142,Lançamentos!$T$5:$T$1004,J$5,Lançamentos!$V$5:$V$1004,'BH (3)'!$C$4),COUNTIFS(Lançamentos!$H$5:$H$1004,$D142,Lançamentos!$U$5:$U$1004,J$5,Lançamentos!$W$5:$W$1004,'BH (3)'!$C$4)))</f>
        <v>x</v>
      </c>
      <c r="K142" s="82" t="str">
        <f>IF($D142="","x",IF('BH (3)'!$B$5=1,COUNTIFS(Lançamentos!$H$5:$H$1004,$D142,Lançamentos!$T$5:$T$1004,K$5,Lançamentos!$V$5:$V$1004,'BH (3)'!$C$4),COUNTIFS(Lançamentos!$H$5:$H$1004,$D142,Lançamentos!$U$5:$U$1004,K$5,Lançamentos!$W$5:$W$1004,'BH (3)'!$C$4)))</f>
        <v>x</v>
      </c>
      <c r="L142" s="82" t="str">
        <f>IF($D142="","x",IF('BH (3)'!$B$5=1,COUNTIFS(Lançamentos!$H$5:$H$1004,$D142,Lançamentos!$T$5:$T$1004,L$5,Lançamentos!$V$5:$V$1004,'BH (3)'!$C$4),COUNTIFS(Lançamentos!$H$5:$H$1004,$D142,Lançamentos!$U$5:$U$1004,L$5,Lançamentos!$W$5:$W$1004,'BH (3)'!$C$4)))</f>
        <v>x</v>
      </c>
      <c r="M142" s="82" t="str">
        <f>IF($D142="","x",IF('BH (3)'!$B$5=1,COUNTIFS(Lançamentos!$H$5:$H$1004,$D142,Lançamentos!$T$5:$T$1004,M$5,Lançamentos!$V$5:$V$1004,'BH (3)'!$C$4),COUNTIFS(Lançamentos!$H$5:$H$1004,$D142,Lançamentos!$U$5:$U$1004,M$5,Lançamentos!$W$5:$W$1004,'BH (3)'!$C$4)))</f>
        <v>x</v>
      </c>
      <c r="N142" s="82" t="str">
        <f>IF($D142="","x",IF('BH (3)'!$B$5=1,COUNTIFS(Lançamentos!$H$5:$H$1004,$D142,Lançamentos!$T$5:$T$1004,N$5,Lançamentos!$V$5:$V$1004,'BH (3)'!$C$4),COUNTIFS(Lançamentos!$H$5:$H$1004,$D142,Lançamentos!$U$5:$U$1004,N$5,Lançamentos!$W$5:$W$1004,'BH (3)'!$C$4)))</f>
        <v>x</v>
      </c>
      <c r="O142" s="82" t="str">
        <f>IF($D142="","x",IF('BH (3)'!$B$5=1,COUNTIFS(Lançamentos!$H$5:$H$1004,$D142,Lançamentos!$T$5:$T$1004,O$5,Lançamentos!$V$5:$V$1004,'BH (3)'!$C$4),COUNTIFS(Lançamentos!$H$5:$H$1004,$D142,Lançamentos!$U$5:$U$1004,O$5,Lançamentos!$W$5:$W$1004,'BH (3)'!$C$4)))</f>
        <v>x</v>
      </c>
      <c r="P142" s="82" t="str">
        <f>IF($D142="","x",IF('BH (3)'!$B$5=1,COUNTIFS(Lançamentos!$H$5:$H$1004,$D142,Lançamentos!$T$5:$T$1004,P$5,Lançamentos!$V$5:$V$1004,'BH (3)'!$C$4),COUNTIFS(Lançamentos!$H$5:$H$1004,$D142,Lançamentos!$U$5:$U$1004,P$5,Lançamentos!$W$5:$W$1004,'BH (3)'!$C$4)))</f>
        <v>x</v>
      </c>
      <c r="Q142" s="171" t="str">
        <f t="shared" si="2"/>
        <v/>
      </c>
    </row>
    <row r="143" spans="3:17" ht="45" customHeight="1" x14ac:dyDescent="0.25">
      <c r="C143" s="81">
        <v>137</v>
      </c>
      <c r="D143" s="170" t="str">
        <f>IF(Esp!D141="","",Esp!D141)</f>
        <v/>
      </c>
      <c r="E143" s="82" t="str">
        <f>IF($D143="","x",IF('BH (3)'!$B$5=1,COUNTIFS(Lançamentos!$H$5:$H$1004,$D143,Lançamentos!$T$5:$T$1004,E$5,Lançamentos!$V$5:$V$1004,'BH (3)'!$C$4),COUNTIFS(Lançamentos!$H$5:$H$1004,$D143,Lançamentos!$U$5:$U$1004,E$5,Lançamentos!$W$5:$W$1004,'BH (3)'!$C$4)))</f>
        <v>x</v>
      </c>
      <c r="F143" s="82" t="str">
        <f>IF($D143="","x",IF('BH (3)'!$B$5=1,COUNTIFS(Lançamentos!$H$5:$H$1004,$D143,Lançamentos!$T$5:$T$1004,F$5,Lançamentos!$V$5:$V$1004,'BH (3)'!$C$4),COUNTIFS(Lançamentos!$H$5:$H$1004,$D143,Lançamentos!$U$5:$U$1004,F$5,Lançamentos!$W$5:$W$1004,'BH (3)'!$C$4)))</f>
        <v>x</v>
      </c>
      <c r="G143" s="82" t="str">
        <f>IF($D143="","x",IF('BH (3)'!$B$5=1,COUNTIFS(Lançamentos!$H$5:$H$1004,$D143,Lançamentos!$T$5:$T$1004,G$5,Lançamentos!$V$5:$V$1004,'BH (3)'!$C$4),COUNTIFS(Lançamentos!$H$5:$H$1004,$D143,Lançamentos!$U$5:$U$1004,G$5,Lançamentos!$W$5:$W$1004,'BH (3)'!$C$4)))</f>
        <v>x</v>
      </c>
      <c r="H143" s="82" t="str">
        <f>IF($D143="","x",IF('BH (3)'!$B$5=1,COUNTIFS(Lançamentos!$H$5:$H$1004,$D143,Lançamentos!$T$5:$T$1004,H$5,Lançamentos!$V$5:$V$1004,'BH (3)'!$C$4),COUNTIFS(Lançamentos!$H$5:$H$1004,$D143,Lançamentos!$U$5:$U$1004,H$5,Lançamentos!$W$5:$W$1004,'BH (3)'!$C$4)))</f>
        <v>x</v>
      </c>
      <c r="I143" s="82" t="str">
        <f>IF($D143="","x",IF('BH (3)'!$B$5=1,COUNTIFS(Lançamentos!$H$5:$H$1004,$D143,Lançamentos!$T$5:$T$1004,I$5,Lançamentos!$V$5:$V$1004,'BH (3)'!$C$4),COUNTIFS(Lançamentos!$H$5:$H$1004,$D143,Lançamentos!$U$5:$U$1004,I$5,Lançamentos!$W$5:$W$1004,'BH (3)'!$C$4)))</f>
        <v>x</v>
      </c>
      <c r="J143" s="82" t="str">
        <f>IF($D143="","x",IF('BH (3)'!$B$5=1,COUNTIFS(Lançamentos!$H$5:$H$1004,$D143,Lançamentos!$T$5:$T$1004,J$5,Lançamentos!$V$5:$V$1004,'BH (3)'!$C$4),COUNTIFS(Lançamentos!$H$5:$H$1004,$D143,Lançamentos!$U$5:$U$1004,J$5,Lançamentos!$W$5:$W$1004,'BH (3)'!$C$4)))</f>
        <v>x</v>
      </c>
      <c r="K143" s="82" t="str">
        <f>IF($D143="","x",IF('BH (3)'!$B$5=1,COUNTIFS(Lançamentos!$H$5:$H$1004,$D143,Lançamentos!$T$5:$T$1004,K$5,Lançamentos!$V$5:$V$1004,'BH (3)'!$C$4),COUNTIFS(Lançamentos!$H$5:$H$1004,$D143,Lançamentos!$U$5:$U$1004,K$5,Lançamentos!$W$5:$W$1004,'BH (3)'!$C$4)))</f>
        <v>x</v>
      </c>
      <c r="L143" s="82" t="str">
        <f>IF($D143="","x",IF('BH (3)'!$B$5=1,COUNTIFS(Lançamentos!$H$5:$H$1004,$D143,Lançamentos!$T$5:$T$1004,L$5,Lançamentos!$V$5:$V$1004,'BH (3)'!$C$4),COUNTIFS(Lançamentos!$H$5:$H$1004,$D143,Lançamentos!$U$5:$U$1004,L$5,Lançamentos!$W$5:$W$1004,'BH (3)'!$C$4)))</f>
        <v>x</v>
      </c>
      <c r="M143" s="82" t="str">
        <f>IF($D143="","x",IF('BH (3)'!$B$5=1,COUNTIFS(Lançamentos!$H$5:$H$1004,$D143,Lançamentos!$T$5:$T$1004,M$5,Lançamentos!$V$5:$V$1004,'BH (3)'!$C$4),COUNTIFS(Lançamentos!$H$5:$H$1004,$D143,Lançamentos!$U$5:$U$1004,M$5,Lançamentos!$W$5:$W$1004,'BH (3)'!$C$4)))</f>
        <v>x</v>
      </c>
      <c r="N143" s="82" t="str">
        <f>IF($D143="","x",IF('BH (3)'!$B$5=1,COUNTIFS(Lançamentos!$H$5:$H$1004,$D143,Lançamentos!$T$5:$T$1004,N$5,Lançamentos!$V$5:$V$1004,'BH (3)'!$C$4),COUNTIFS(Lançamentos!$H$5:$H$1004,$D143,Lançamentos!$U$5:$U$1004,N$5,Lançamentos!$W$5:$W$1004,'BH (3)'!$C$4)))</f>
        <v>x</v>
      </c>
      <c r="O143" s="82" t="str">
        <f>IF($D143="","x",IF('BH (3)'!$B$5=1,COUNTIFS(Lançamentos!$H$5:$H$1004,$D143,Lançamentos!$T$5:$T$1004,O$5,Lançamentos!$V$5:$V$1004,'BH (3)'!$C$4),COUNTIFS(Lançamentos!$H$5:$H$1004,$D143,Lançamentos!$U$5:$U$1004,O$5,Lançamentos!$W$5:$W$1004,'BH (3)'!$C$4)))</f>
        <v>x</v>
      </c>
      <c r="P143" s="82" t="str">
        <f>IF($D143="","x",IF('BH (3)'!$B$5=1,COUNTIFS(Lançamentos!$H$5:$H$1004,$D143,Lançamentos!$T$5:$T$1004,P$5,Lançamentos!$V$5:$V$1004,'BH (3)'!$C$4),COUNTIFS(Lançamentos!$H$5:$H$1004,$D143,Lançamentos!$U$5:$U$1004,P$5,Lançamentos!$W$5:$W$1004,'BH (3)'!$C$4)))</f>
        <v>x</v>
      </c>
      <c r="Q143" s="171" t="str">
        <f t="shared" si="2"/>
        <v/>
      </c>
    </row>
    <row r="144" spans="3:17" ht="45" customHeight="1" x14ac:dyDescent="0.25">
      <c r="C144" s="81">
        <v>138</v>
      </c>
      <c r="D144" s="170" t="str">
        <f>IF(Esp!D142="","",Esp!D142)</f>
        <v/>
      </c>
      <c r="E144" s="82" t="str">
        <f>IF($D144="","x",IF('BH (3)'!$B$5=1,COUNTIFS(Lançamentos!$H$5:$H$1004,$D144,Lançamentos!$T$5:$T$1004,E$5,Lançamentos!$V$5:$V$1004,'BH (3)'!$C$4),COUNTIFS(Lançamentos!$H$5:$H$1004,$D144,Lançamentos!$U$5:$U$1004,E$5,Lançamentos!$W$5:$W$1004,'BH (3)'!$C$4)))</f>
        <v>x</v>
      </c>
      <c r="F144" s="82" t="str">
        <f>IF($D144="","x",IF('BH (3)'!$B$5=1,COUNTIFS(Lançamentos!$H$5:$H$1004,$D144,Lançamentos!$T$5:$T$1004,F$5,Lançamentos!$V$5:$V$1004,'BH (3)'!$C$4),COUNTIFS(Lançamentos!$H$5:$H$1004,$D144,Lançamentos!$U$5:$U$1004,F$5,Lançamentos!$W$5:$W$1004,'BH (3)'!$C$4)))</f>
        <v>x</v>
      </c>
      <c r="G144" s="82" t="str">
        <f>IF($D144="","x",IF('BH (3)'!$B$5=1,COUNTIFS(Lançamentos!$H$5:$H$1004,$D144,Lançamentos!$T$5:$T$1004,G$5,Lançamentos!$V$5:$V$1004,'BH (3)'!$C$4),COUNTIFS(Lançamentos!$H$5:$H$1004,$D144,Lançamentos!$U$5:$U$1004,G$5,Lançamentos!$W$5:$W$1004,'BH (3)'!$C$4)))</f>
        <v>x</v>
      </c>
      <c r="H144" s="82" t="str">
        <f>IF($D144="","x",IF('BH (3)'!$B$5=1,COUNTIFS(Lançamentos!$H$5:$H$1004,$D144,Lançamentos!$T$5:$T$1004,H$5,Lançamentos!$V$5:$V$1004,'BH (3)'!$C$4),COUNTIFS(Lançamentos!$H$5:$H$1004,$D144,Lançamentos!$U$5:$U$1004,H$5,Lançamentos!$W$5:$W$1004,'BH (3)'!$C$4)))</f>
        <v>x</v>
      </c>
      <c r="I144" s="82" t="str">
        <f>IF($D144="","x",IF('BH (3)'!$B$5=1,COUNTIFS(Lançamentos!$H$5:$H$1004,$D144,Lançamentos!$T$5:$T$1004,I$5,Lançamentos!$V$5:$V$1004,'BH (3)'!$C$4),COUNTIFS(Lançamentos!$H$5:$H$1004,$D144,Lançamentos!$U$5:$U$1004,I$5,Lançamentos!$W$5:$W$1004,'BH (3)'!$C$4)))</f>
        <v>x</v>
      </c>
      <c r="J144" s="82" t="str">
        <f>IF($D144="","x",IF('BH (3)'!$B$5=1,COUNTIFS(Lançamentos!$H$5:$H$1004,$D144,Lançamentos!$T$5:$T$1004,J$5,Lançamentos!$V$5:$V$1004,'BH (3)'!$C$4),COUNTIFS(Lançamentos!$H$5:$H$1004,$D144,Lançamentos!$U$5:$U$1004,J$5,Lançamentos!$W$5:$W$1004,'BH (3)'!$C$4)))</f>
        <v>x</v>
      </c>
      <c r="K144" s="82" t="str">
        <f>IF($D144="","x",IF('BH (3)'!$B$5=1,COUNTIFS(Lançamentos!$H$5:$H$1004,$D144,Lançamentos!$T$5:$T$1004,K$5,Lançamentos!$V$5:$V$1004,'BH (3)'!$C$4),COUNTIFS(Lançamentos!$H$5:$H$1004,$D144,Lançamentos!$U$5:$U$1004,K$5,Lançamentos!$W$5:$W$1004,'BH (3)'!$C$4)))</f>
        <v>x</v>
      </c>
      <c r="L144" s="82" t="str">
        <f>IF($D144="","x",IF('BH (3)'!$B$5=1,COUNTIFS(Lançamentos!$H$5:$H$1004,$D144,Lançamentos!$T$5:$T$1004,L$5,Lançamentos!$V$5:$V$1004,'BH (3)'!$C$4),COUNTIFS(Lançamentos!$H$5:$H$1004,$D144,Lançamentos!$U$5:$U$1004,L$5,Lançamentos!$W$5:$W$1004,'BH (3)'!$C$4)))</f>
        <v>x</v>
      </c>
      <c r="M144" s="82" t="str">
        <f>IF($D144="","x",IF('BH (3)'!$B$5=1,COUNTIFS(Lançamentos!$H$5:$H$1004,$D144,Lançamentos!$T$5:$T$1004,M$5,Lançamentos!$V$5:$V$1004,'BH (3)'!$C$4),COUNTIFS(Lançamentos!$H$5:$H$1004,$D144,Lançamentos!$U$5:$U$1004,M$5,Lançamentos!$W$5:$W$1004,'BH (3)'!$C$4)))</f>
        <v>x</v>
      </c>
      <c r="N144" s="82" t="str">
        <f>IF($D144="","x",IF('BH (3)'!$B$5=1,COUNTIFS(Lançamentos!$H$5:$H$1004,$D144,Lançamentos!$T$5:$T$1004,N$5,Lançamentos!$V$5:$V$1004,'BH (3)'!$C$4),COUNTIFS(Lançamentos!$H$5:$H$1004,$D144,Lançamentos!$U$5:$U$1004,N$5,Lançamentos!$W$5:$W$1004,'BH (3)'!$C$4)))</f>
        <v>x</v>
      </c>
      <c r="O144" s="82" t="str">
        <f>IF($D144="","x",IF('BH (3)'!$B$5=1,COUNTIFS(Lançamentos!$H$5:$H$1004,$D144,Lançamentos!$T$5:$T$1004,O$5,Lançamentos!$V$5:$V$1004,'BH (3)'!$C$4),COUNTIFS(Lançamentos!$H$5:$H$1004,$D144,Lançamentos!$U$5:$U$1004,O$5,Lançamentos!$W$5:$W$1004,'BH (3)'!$C$4)))</f>
        <v>x</v>
      </c>
      <c r="P144" s="82" t="str">
        <f>IF($D144="","x",IF('BH (3)'!$B$5=1,COUNTIFS(Lançamentos!$H$5:$H$1004,$D144,Lançamentos!$T$5:$T$1004,P$5,Lançamentos!$V$5:$V$1004,'BH (3)'!$C$4),COUNTIFS(Lançamentos!$H$5:$H$1004,$D144,Lançamentos!$U$5:$U$1004,P$5,Lançamentos!$W$5:$W$1004,'BH (3)'!$C$4)))</f>
        <v>x</v>
      </c>
      <c r="Q144" s="171" t="str">
        <f t="shared" si="2"/>
        <v/>
      </c>
    </row>
    <row r="145" spans="3:17" ht="45" customHeight="1" x14ac:dyDescent="0.25">
      <c r="C145" s="81">
        <v>139</v>
      </c>
      <c r="D145" s="170" t="str">
        <f>IF(Esp!D143="","",Esp!D143)</f>
        <v/>
      </c>
      <c r="E145" s="82" t="str">
        <f>IF($D145="","x",IF('BH (3)'!$B$5=1,COUNTIFS(Lançamentos!$H$5:$H$1004,$D145,Lançamentos!$T$5:$T$1004,E$5,Lançamentos!$V$5:$V$1004,'BH (3)'!$C$4),COUNTIFS(Lançamentos!$H$5:$H$1004,$D145,Lançamentos!$U$5:$U$1004,E$5,Lançamentos!$W$5:$W$1004,'BH (3)'!$C$4)))</f>
        <v>x</v>
      </c>
      <c r="F145" s="82" t="str">
        <f>IF($D145="","x",IF('BH (3)'!$B$5=1,COUNTIFS(Lançamentos!$H$5:$H$1004,$D145,Lançamentos!$T$5:$T$1004,F$5,Lançamentos!$V$5:$V$1004,'BH (3)'!$C$4),COUNTIFS(Lançamentos!$H$5:$H$1004,$D145,Lançamentos!$U$5:$U$1004,F$5,Lançamentos!$W$5:$W$1004,'BH (3)'!$C$4)))</f>
        <v>x</v>
      </c>
      <c r="G145" s="82" t="str">
        <f>IF($D145="","x",IF('BH (3)'!$B$5=1,COUNTIFS(Lançamentos!$H$5:$H$1004,$D145,Lançamentos!$T$5:$T$1004,G$5,Lançamentos!$V$5:$V$1004,'BH (3)'!$C$4),COUNTIFS(Lançamentos!$H$5:$H$1004,$D145,Lançamentos!$U$5:$U$1004,G$5,Lançamentos!$W$5:$W$1004,'BH (3)'!$C$4)))</f>
        <v>x</v>
      </c>
      <c r="H145" s="82" t="str">
        <f>IF($D145="","x",IF('BH (3)'!$B$5=1,COUNTIFS(Lançamentos!$H$5:$H$1004,$D145,Lançamentos!$T$5:$T$1004,H$5,Lançamentos!$V$5:$V$1004,'BH (3)'!$C$4),COUNTIFS(Lançamentos!$H$5:$H$1004,$D145,Lançamentos!$U$5:$U$1004,H$5,Lançamentos!$W$5:$W$1004,'BH (3)'!$C$4)))</f>
        <v>x</v>
      </c>
      <c r="I145" s="82" t="str">
        <f>IF($D145="","x",IF('BH (3)'!$B$5=1,COUNTIFS(Lançamentos!$H$5:$H$1004,$D145,Lançamentos!$T$5:$T$1004,I$5,Lançamentos!$V$5:$V$1004,'BH (3)'!$C$4),COUNTIFS(Lançamentos!$H$5:$H$1004,$D145,Lançamentos!$U$5:$U$1004,I$5,Lançamentos!$W$5:$W$1004,'BH (3)'!$C$4)))</f>
        <v>x</v>
      </c>
      <c r="J145" s="82" t="str">
        <f>IF($D145="","x",IF('BH (3)'!$B$5=1,COUNTIFS(Lançamentos!$H$5:$H$1004,$D145,Lançamentos!$T$5:$T$1004,J$5,Lançamentos!$V$5:$V$1004,'BH (3)'!$C$4),COUNTIFS(Lançamentos!$H$5:$H$1004,$D145,Lançamentos!$U$5:$U$1004,J$5,Lançamentos!$W$5:$W$1004,'BH (3)'!$C$4)))</f>
        <v>x</v>
      </c>
      <c r="K145" s="82" t="str">
        <f>IF($D145="","x",IF('BH (3)'!$B$5=1,COUNTIFS(Lançamentos!$H$5:$H$1004,$D145,Lançamentos!$T$5:$T$1004,K$5,Lançamentos!$V$5:$V$1004,'BH (3)'!$C$4),COUNTIFS(Lançamentos!$H$5:$H$1004,$D145,Lançamentos!$U$5:$U$1004,K$5,Lançamentos!$W$5:$W$1004,'BH (3)'!$C$4)))</f>
        <v>x</v>
      </c>
      <c r="L145" s="82" t="str">
        <f>IF($D145="","x",IF('BH (3)'!$B$5=1,COUNTIFS(Lançamentos!$H$5:$H$1004,$D145,Lançamentos!$T$5:$T$1004,L$5,Lançamentos!$V$5:$V$1004,'BH (3)'!$C$4),COUNTIFS(Lançamentos!$H$5:$H$1004,$D145,Lançamentos!$U$5:$U$1004,L$5,Lançamentos!$W$5:$W$1004,'BH (3)'!$C$4)))</f>
        <v>x</v>
      </c>
      <c r="M145" s="82" t="str">
        <f>IF($D145="","x",IF('BH (3)'!$B$5=1,COUNTIFS(Lançamentos!$H$5:$H$1004,$D145,Lançamentos!$T$5:$T$1004,M$5,Lançamentos!$V$5:$V$1004,'BH (3)'!$C$4),COUNTIFS(Lançamentos!$H$5:$H$1004,$D145,Lançamentos!$U$5:$U$1004,M$5,Lançamentos!$W$5:$W$1004,'BH (3)'!$C$4)))</f>
        <v>x</v>
      </c>
      <c r="N145" s="82" t="str">
        <f>IF($D145="","x",IF('BH (3)'!$B$5=1,COUNTIFS(Lançamentos!$H$5:$H$1004,$D145,Lançamentos!$T$5:$T$1004,N$5,Lançamentos!$V$5:$V$1004,'BH (3)'!$C$4),COUNTIFS(Lançamentos!$H$5:$H$1004,$D145,Lançamentos!$U$5:$U$1004,N$5,Lançamentos!$W$5:$W$1004,'BH (3)'!$C$4)))</f>
        <v>x</v>
      </c>
      <c r="O145" s="82" t="str">
        <f>IF($D145="","x",IF('BH (3)'!$B$5=1,COUNTIFS(Lançamentos!$H$5:$H$1004,$D145,Lançamentos!$T$5:$T$1004,O$5,Lançamentos!$V$5:$V$1004,'BH (3)'!$C$4),COUNTIFS(Lançamentos!$H$5:$H$1004,$D145,Lançamentos!$U$5:$U$1004,O$5,Lançamentos!$W$5:$W$1004,'BH (3)'!$C$4)))</f>
        <v>x</v>
      </c>
      <c r="P145" s="82" t="str">
        <f>IF($D145="","x",IF('BH (3)'!$B$5=1,COUNTIFS(Lançamentos!$H$5:$H$1004,$D145,Lançamentos!$T$5:$T$1004,P$5,Lançamentos!$V$5:$V$1004,'BH (3)'!$C$4),COUNTIFS(Lançamentos!$H$5:$H$1004,$D145,Lançamentos!$U$5:$U$1004,P$5,Lançamentos!$W$5:$W$1004,'BH (3)'!$C$4)))</f>
        <v>x</v>
      </c>
      <c r="Q145" s="171" t="str">
        <f t="shared" si="2"/>
        <v/>
      </c>
    </row>
    <row r="146" spans="3:17" ht="45" customHeight="1" x14ac:dyDescent="0.25">
      <c r="C146" s="81">
        <v>140</v>
      </c>
      <c r="D146" s="170" t="str">
        <f>IF(Esp!D144="","",Esp!D144)</f>
        <v/>
      </c>
      <c r="E146" s="82" t="str">
        <f>IF($D146="","x",IF('BH (3)'!$B$5=1,COUNTIFS(Lançamentos!$H$5:$H$1004,$D146,Lançamentos!$T$5:$T$1004,E$5,Lançamentos!$V$5:$V$1004,'BH (3)'!$C$4),COUNTIFS(Lançamentos!$H$5:$H$1004,$D146,Lançamentos!$U$5:$U$1004,E$5,Lançamentos!$W$5:$W$1004,'BH (3)'!$C$4)))</f>
        <v>x</v>
      </c>
      <c r="F146" s="82" t="str">
        <f>IF($D146="","x",IF('BH (3)'!$B$5=1,COUNTIFS(Lançamentos!$H$5:$H$1004,$D146,Lançamentos!$T$5:$T$1004,F$5,Lançamentos!$V$5:$V$1004,'BH (3)'!$C$4),COUNTIFS(Lançamentos!$H$5:$H$1004,$D146,Lançamentos!$U$5:$U$1004,F$5,Lançamentos!$W$5:$W$1004,'BH (3)'!$C$4)))</f>
        <v>x</v>
      </c>
      <c r="G146" s="82" t="str">
        <f>IF($D146="","x",IF('BH (3)'!$B$5=1,COUNTIFS(Lançamentos!$H$5:$H$1004,$D146,Lançamentos!$T$5:$T$1004,G$5,Lançamentos!$V$5:$V$1004,'BH (3)'!$C$4),COUNTIFS(Lançamentos!$H$5:$H$1004,$D146,Lançamentos!$U$5:$U$1004,G$5,Lançamentos!$W$5:$W$1004,'BH (3)'!$C$4)))</f>
        <v>x</v>
      </c>
      <c r="H146" s="82" t="str">
        <f>IF($D146="","x",IF('BH (3)'!$B$5=1,COUNTIFS(Lançamentos!$H$5:$H$1004,$D146,Lançamentos!$T$5:$T$1004,H$5,Lançamentos!$V$5:$V$1004,'BH (3)'!$C$4),COUNTIFS(Lançamentos!$H$5:$H$1004,$D146,Lançamentos!$U$5:$U$1004,H$5,Lançamentos!$W$5:$W$1004,'BH (3)'!$C$4)))</f>
        <v>x</v>
      </c>
      <c r="I146" s="82" t="str">
        <f>IF($D146="","x",IF('BH (3)'!$B$5=1,COUNTIFS(Lançamentos!$H$5:$H$1004,$D146,Lançamentos!$T$5:$T$1004,I$5,Lançamentos!$V$5:$V$1004,'BH (3)'!$C$4),COUNTIFS(Lançamentos!$H$5:$H$1004,$D146,Lançamentos!$U$5:$U$1004,I$5,Lançamentos!$W$5:$W$1004,'BH (3)'!$C$4)))</f>
        <v>x</v>
      </c>
      <c r="J146" s="82" t="str">
        <f>IF($D146="","x",IF('BH (3)'!$B$5=1,COUNTIFS(Lançamentos!$H$5:$H$1004,$D146,Lançamentos!$T$5:$T$1004,J$5,Lançamentos!$V$5:$V$1004,'BH (3)'!$C$4),COUNTIFS(Lançamentos!$H$5:$H$1004,$D146,Lançamentos!$U$5:$U$1004,J$5,Lançamentos!$W$5:$W$1004,'BH (3)'!$C$4)))</f>
        <v>x</v>
      </c>
      <c r="K146" s="82" t="str">
        <f>IF($D146="","x",IF('BH (3)'!$B$5=1,COUNTIFS(Lançamentos!$H$5:$H$1004,$D146,Lançamentos!$T$5:$T$1004,K$5,Lançamentos!$V$5:$V$1004,'BH (3)'!$C$4),COUNTIFS(Lançamentos!$H$5:$H$1004,$D146,Lançamentos!$U$5:$U$1004,K$5,Lançamentos!$W$5:$W$1004,'BH (3)'!$C$4)))</f>
        <v>x</v>
      </c>
      <c r="L146" s="82" t="str">
        <f>IF($D146="","x",IF('BH (3)'!$B$5=1,COUNTIFS(Lançamentos!$H$5:$H$1004,$D146,Lançamentos!$T$5:$T$1004,L$5,Lançamentos!$V$5:$V$1004,'BH (3)'!$C$4),COUNTIFS(Lançamentos!$H$5:$H$1004,$D146,Lançamentos!$U$5:$U$1004,L$5,Lançamentos!$W$5:$W$1004,'BH (3)'!$C$4)))</f>
        <v>x</v>
      </c>
      <c r="M146" s="82" t="str">
        <f>IF($D146="","x",IF('BH (3)'!$B$5=1,COUNTIFS(Lançamentos!$H$5:$H$1004,$D146,Lançamentos!$T$5:$T$1004,M$5,Lançamentos!$V$5:$V$1004,'BH (3)'!$C$4),COUNTIFS(Lançamentos!$H$5:$H$1004,$D146,Lançamentos!$U$5:$U$1004,M$5,Lançamentos!$W$5:$W$1004,'BH (3)'!$C$4)))</f>
        <v>x</v>
      </c>
      <c r="N146" s="82" t="str">
        <f>IF($D146="","x",IF('BH (3)'!$B$5=1,COUNTIFS(Lançamentos!$H$5:$H$1004,$D146,Lançamentos!$T$5:$T$1004,N$5,Lançamentos!$V$5:$V$1004,'BH (3)'!$C$4),COUNTIFS(Lançamentos!$H$5:$H$1004,$D146,Lançamentos!$U$5:$U$1004,N$5,Lançamentos!$W$5:$W$1004,'BH (3)'!$C$4)))</f>
        <v>x</v>
      </c>
      <c r="O146" s="82" t="str">
        <f>IF($D146="","x",IF('BH (3)'!$B$5=1,COUNTIFS(Lançamentos!$H$5:$H$1004,$D146,Lançamentos!$T$5:$T$1004,O$5,Lançamentos!$V$5:$V$1004,'BH (3)'!$C$4),COUNTIFS(Lançamentos!$H$5:$H$1004,$D146,Lançamentos!$U$5:$U$1004,O$5,Lançamentos!$W$5:$W$1004,'BH (3)'!$C$4)))</f>
        <v>x</v>
      </c>
      <c r="P146" s="82" t="str">
        <f>IF($D146="","x",IF('BH (3)'!$B$5=1,COUNTIFS(Lançamentos!$H$5:$H$1004,$D146,Lançamentos!$T$5:$T$1004,P$5,Lançamentos!$V$5:$V$1004,'BH (3)'!$C$4),COUNTIFS(Lançamentos!$H$5:$H$1004,$D146,Lançamentos!$U$5:$U$1004,P$5,Lançamentos!$W$5:$W$1004,'BH (3)'!$C$4)))</f>
        <v>x</v>
      </c>
      <c r="Q146" s="171" t="str">
        <f t="shared" si="2"/>
        <v/>
      </c>
    </row>
    <row r="147" spans="3:17" ht="45" customHeight="1" x14ac:dyDescent="0.25">
      <c r="C147" s="81">
        <v>141</v>
      </c>
      <c r="D147" s="170" t="str">
        <f>IF(Esp!D145="","",Esp!D145)</f>
        <v/>
      </c>
      <c r="E147" s="82" t="str">
        <f>IF($D147="","x",IF('BH (3)'!$B$5=1,COUNTIFS(Lançamentos!$H$5:$H$1004,$D147,Lançamentos!$T$5:$T$1004,E$5,Lançamentos!$V$5:$V$1004,'BH (3)'!$C$4),COUNTIFS(Lançamentos!$H$5:$H$1004,$D147,Lançamentos!$U$5:$U$1004,E$5,Lançamentos!$W$5:$W$1004,'BH (3)'!$C$4)))</f>
        <v>x</v>
      </c>
      <c r="F147" s="82" t="str">
        <f>IF($D147="","x",IF('BH (3)'!$B$5=1,COUNTIFS(Lançamentos!$H$5:$H$1004,$D147,Lançamentos!$T$5:$T$1004,F$5,Lançamentos!$V$5:$V$1004,'BH (3)'!$C$4),COUNTIFS(Lançamentos!$H$5:$H$1004,$D147,Lançamentos!$U$5:$U$1004,F$5,Lançamentos!$W$5:$W$1004,'BH (3)'!$C$4)))</f>
        <v>x</v>
      </c>
      <c r="G147" s="82" t="str">
        <f>IF($D147="","x",IF('BH (3)'!$B$5=1,COUNTIFS(Lançamentos!$H$5:$H$1004,$D147,Lançamentos!$T$5:$T$1004,G$5,Lançamentos!$V$5:$V$1004,'BH (3)'!$C$4),COUNTIFS(Lançamentos!$H$5:$H$1004,$D147,Lançamentos!$U$5:$U$1004,G$5,Lançamentos!$W$5:$W$1004,'BH (3)'!$C$4)))</f>
        <v>x</v>
      </c>
      <c r="H147" s="82" t="str">
        <f>IF($D147="","x",IF('BH (3)'!$B$5=1,COUNTIFS(Lançamentos!$H$5:$H$1004,$D147,Lançamentos!$T$5:$T$1004,H$5,Lançamentos!$V$5:$V$1004,'BH (3)'!$C$4),COUNTIFS(Lançamentos!$H$5:$H$1004,$D147,Lançamentos!$U$5:$U$1004,H$5,Lançamentos!$W$5:$W$1004,'BH (3)'!$C$4)))</f>
        <v>x</v>
      </c>
      <c r="I147" s="82" t="str">
        <f>IF($D147="","x",IF('BH (3)'!$B$5=1,COUNTIFS(Lançamentos!$H$5:$H$1004,$D147,Lançamentos!$T$5:$T$1004,I$5,Lançamentos!$V$5:$V$1004,'BH (3)'!$C$4),COUNTIFS(Lançamentos!$H$5:$H$1004,$D147,Lançamentos!$U$5:$U$1004,I$5,Lançamentos!$W$5:$W$1004,'BH (3)'!$C$4)))</f>
        <v>x</v>
      </c>
      <c r="J147" s="82" t="str">
        <f>IF($D147="","x",IF('BH (3)'!$B$5=1,COUNTIFS(Lançamentos!$H$5:$H$1004,$D147,Lançamentos!$T$5:$T$1004,J$5,Lançamentos!$V$5:$V$1004,'BH (3)'!$C$4),COUNTIFS(Lançamentos!$H$5:$H$1004,$D147,Lançamentos!$U$5:$U$1004,J$5,Lançamentos!$W$5:$W$1004,'BH (3)'!$C$4)))</f>
        <v>x</v>
      </c>
      <c r="K147" s="82" t="str">
        <f>IF($D147="","x",IF('BH (3)'!$B$5=1,COUNTIFS(Lançamentos!$H$5:$H$1004,$D147,Lançamentos!$T$5:$T$1004,K$5,Lançamentos!$V$5:$V$1004,'BH (3)'!$C$4),COUNTIFS(Lançamentos!$H$5:$H$1004,$D147,Lançamentos!$U$5:$U$1004,K$5,Lançamentos!$W$5:$W$1004,'BH (3)'!$C$4)))</f>
        <v>x</v>
      </c>
      <c r="L147" s="82" t="str">
        <f>IF($D147="","x",IF('BH (3)'!$B$5=1,COUNTIFS(Lançamentos!$H$5:$H$1004,$D147,Lançamentos!$T$5:$T$1004,L$5,Lançamentos!$V$5:$V$1004,'BH (3)'!$C$4),COUNTIFS(Lançamentos!$H$5:$H$1004,$D147,Lançamentos!$U$5:$U$1004,L$5,Lançamentos!$W$5:$W$1004,'BH (3)'!$C$4)))</f>
        <v>x</v>
      </c>
      <c r="M147" s="82" t="str">
        <f>IF($D147="","x",IF('BH (3)'!$B$5=1,COUNTIFS(Lançamentos!$H$5:$H$1004,$D147,Lançamentos!$T$5:$T$1004,M$5,Lançamentos!$V$5:$V$1004,'BH (3)'!$C$4),COUNTIFS(Lançamentos!$H$5:$H$1004,$D147,Lançamentos!$U$5:$U$1004,M$5,Lançamentos!$W$5:$W$1004,'BH (3)'!$C$4)))</f>
        <v>x</v>
      </c>
      <c r="N147" s="82" t="str">
        <f>IF($D147="","x",IF('BH (3)'!$B$5=1,COUNTIFS(Lançamentos!$H$5:$H$1004,$D147,Lançamentos!$T$5:$T$1004,N$5,Lançamentos!$V$5:$V$1004,'BH (3)'!$C$4),COUNTIFS(Lançamentos!$H$5:$H$1004,$D147,Lançamentos!$U$5:$U$1004,N$5,Lançamentos!$W$5:$W$1004,'BH (3)'!$C$4)))</f>
        <v>x</v>
      </c>
      <c r="O147" s="82" t="str">
        <f>IF($D147="","x",IF('BH (3)'!$B$5=1,COUNTIFS(Lançamentos!$H$5:$H$1004,$D147,Lançamentos!$T$5:$T$1004,O$5,Lançamentos!$V$5:$V$1004,'BH (3)'!$C$4),COUNTIFS(Lançamentos!$H$5:$H$1004,$D147,Lançamentos!$U$5:$U$1004,O$5,Lançamentos!$W$5:$W$1004,'BH (3)'!$C$4)))</f>
        <v>x</v>
      </c>
      <c r="P147" s="82" t="str">
        <f>IF($D147="","x",IF('BH (3)'!$B$5=1,COUNTIFS(Lançamentos!$H$5:$H$1004,$D147,Lançamentos!$T$5:$T$1004,P$5,Lançamentos!$V$5:$V$1004,'BH (3)'!$C$4),COUNTIFS(Lançamentos!$H$5:$H$1004,$D147,Lançamentos!$U$5:$U$1004,P$5,Lançamentos!$W$5:$W$1004,'BH (3)'!$C$4)))</f>
        <v>x</v>
      </c>
      <c r="Q147" s="171" t="str">
        <f t="shared" si="2"/>
        <v/>
      </c>
    </row>
    <row r="148" spans="3:17" ht="45" customHeight="1" x14ac:dyDescent="0.25">
      <c r="C148" s="81">
        <v>142</v>
      </c>
      <c r="D148" s="170" t="str">
        <f>IF(Esp!D146="","",Esp!D146)</f>
        <v/>
      </c>
      <c r="E148" s="82" t="str">
        <f>IF($D148="","x",IF('BH (3)'!$B$5=1,COUNTIFS(Lançamentos!$H$5:$H$1004,$D148,Lançamentos!$T$5:$T$1004,E$5,Lançamentos!$V$5:$V$1004,'BH (3)'!$C$4),COUNTIFS(Lançamentos!$H$5:$H$1004,$D148,Lançamentos!$U$5:$U$1004,E$5,Lançamentos!$W$5:$W$1004,'BH (3)'!$C$4)))</f>
        <v>x</v>
      </c>
      <c r="F148" s="82" t="str">
        <f>IF($D148="","x",IF('BH (3)'!$B$5=1,COUNTIFS(Lançamentos!$H$5:$H$1004,$D148,Lançamentos!$T$5:$T$1004,F$5,Lançamentos!$V$5:$V$1004,'BH (3)'!$C$4),COUNTIFS(Lançamentos!$H$5:$H$1004,$D148,Lançamentos!$U$5:$U$1004,F$5,Lançamentos!$W$5:$W$1004,'BH (3)'!$C$4)))</f>
        <v>x</v>
      </c>
      <c r="G148" s="82" t="str">
        <f>IF($D148="","x",IF('BH (3)'!$B$5=1,COUNTIFS(Lançamentos!$H$5:$H$1004,$D148,Lançamentos!$T$5:$T$1004,G$5,Lançamentos!$V$5:$V$1004,'BH (3)'!$C$4),COUNTIFS(Lançamentos!$H$5:$H$1004,$D148,Lançamentos!$U$5:$U$1004,G$5,Lançamentos!$W$5:$W$1004,'BH (3)'!$C$4)))</f>
        <v>x</v>
      </c>
      <c r="H148" s="82" t="str">
        <f>IF($D148="","x",IF('BH (3)'!$B$5=1,COUNTIFS(Lançamentos!$H$5:$H$1004,$D148,Lançamentos!$T$5:$T$1004,H$5,Lançamentos!$V$5:$V$1004,'BH (3)'!$C$4),COUNTIFS(Lançamentos!$H$5:$H$1004,$D148,Lançamentos!$U$5:$U$1004,H$5,Lançamentos!$W$5:$W$1004,'BH (3)'!$C$4)))</f>
        <v>x</v>
      </c>
      <c r="I148" s="82" t="str">
        <f>IF($D148="","x",IF('BH (3)'!$B$5=1,COUNTIFS(Lançamentos!$H$5:$H$1004,$D148,Lançamentos!$T$5:$T$1004,I$5,Lançamentos!$V$5:$V$1004,'BH (3)'!$C$4),COUNTIFS(Lançamentos!$H$5:$H$1004,$D148,Lançamentos!$U$5:$U$1004,I$5,Lançamentos!$W$5:$W$1004,'BH (3)'!$C$4)))</f>
        <v>x</v>
      </c>
      <c r="J148" s="82" t="str">
        <f>IF($D148="","x",IF('BH (3)'!$B$5=1,COUNTIFS(Lançamentos!$H$5:$H$1004,$D148,Lançamentos!$T$5:$T$1004,J$5,Lançamentos!$V$5:$V$1004,'BH (3)'!$C$4),COUNTIFS(Lançamentos!$H$5:$H$1004,$D148,Lançamentos!$U$5:$U$1004,J$5,Lançamentos!$W$5:$W$1004,'BH (3)'!$C$4)))</f>
        <v>x</v>
      </c>
      <c r="K148" s="82" t="str">
        <f>IF($D148="","x",IF('BH (3)'!$B$5=1,COUNTIFS(Lançamentos!$H$5:$H$1004,$D148,Lançamentos!$T$5:$T$1004,K$5,Lançamentos!$V$5:$V$1004,'BH (3)'!$C$4),COUNTIFS(Lançamentos!$H$5:$H$1004,$D148,Lançamentos!$U$5:$U$1004,K$5,Lançamentos!$W$5:$W$1004,'BH (3)'!$C$4)))</f>
        <v>x</v>
      </c>
      <c r="L148" s="82" t="str">
        <f>IF($D148="","x",IF('BH (3)'!$B$5=1,COUNTIFS(Lançamentos!$H$5:$H$1004,$D148,Lançamentos!$T$5:$T$1004,L$5,Lançamentos!$V$5:$V$1004,'BH (3)'!$C$4),COUNTIFS(Lançamentos!$H$5:$H$1004,$D148,Lançamentos!$U$5:$U$1004,L$5,Lançamentos!$W$5:$W$1004,'BH (3)'!$C$4)))</f>
        <v>x</v>
      </c>
      <c r="M148" s="82" t="str">
        <f>IF($D148="","x",IF('BH (3)'!$B$5=1,COUNTIFS(Lançamentos!$H$5:$H$1004,$D148,Lançamentos!$T$5:$T$1004,M$5,Lançamentos!$V$5:$V$1004,'BH (3)'!$C$4),COUNTIFS(Lançamentos!$H$5:$H$1004,$D148,Lançamentos!$U$5:$U$1004,M$5,Lançamentos!$W$5:$W$1004,'BH (3)'!$C$4)))</f>
        <v>x</v>
      </c>
      <c r="N148" s="82" t="str">
        <f>IF($D148="","x",IF('BH (3)'!$B$5=1,COUNTIFS(Lançamentos!$H$5:$H$1004,$D148,Lançamentos!$T$5:$T$1004,N$5,Lançamentos!$V$5:$V$1004,'BH (3)'!$C$4),COUNTIFS(Lançamentos!$H$5:$H$1004,$D148,Lançamentos!$U$5:$U$1004,N$5,Lançamentos!$W$5:$W$1004,'BH (3)'!$C$4)))</f>
        <v>x</v>
      </c>
      <c r="O148" s="82" t="str">
        <f>IF($D148="","x",IF('BH (3)'!$B$5=1,COUNTIFS(Lançamentos!$H$5:$H$1004,$D148,Lançamentos!$T$5:$T$1004,O$5,Lançamentos!$V$5:$V$1004,'BH (3)'!$C$4),COUNTIFS(Lançamentos!$H$5:$H$1004,$D148,Lançamentos!$U$5:$U$1004,O$5,Lançamentos!$W$5:$W$1004,'BH (3)'!$C$4)))</f>
        <v>x</v>
      </c>
      <c r="P148" s="82" t="str">
        <f>IF($D148="","x",IF('BH (3)'!$B$5=1,COUNTIFS(Lançamentos!$H$5:$H$1004,$D148,Lançamentos!$T$5:$T$1004,P$5,Lançamentos!$V$5:$V$1004,'BH (3)'!$C$4),COUNTIFS(Lançamentos!$H$5:$H$1004,$D148,Lançamentos!$U$5:$U$1004,P$5,Lançamentos!$W$5:$W$1004,'BH (3)'!$C$4)))</f>
        <v>x</v>
      </c>
      <c r="Q148" s="171" t="str">
        <f t="shared" si="2"/>
        <v/>
      </c>
    </row>
    <row r="149" spans="3:17" ht="45" customHeight="1" x14ac:dyDescent="0.25">
      <c r="C149" s="81">
        <v>143</v>
      </c>
      <c r="D149" s="170" t="str">
        <f>IF(Esp!D147="","",Esp!D147)</f>
        <v/>
      </c>
      <c r="E149" s="82" t="str">
        <f>IF($D149="","x",IF('BH (3)'!$B$5=1,COUNTIFS(Lançamentos!$H$5:$H$1004,$D149,Lançamentos!$T$5:$T$1004,E$5,Lançamentos!$V$5:$V$1004,'BH (3)'!$C$4),COUNTIFS(Lançamentos!$H$5:$H$1004,$D149,Lançamentos!$U$5:$U$1004,E$5,Lançamentos!$W$5:$W$1004,'BH (3)'!$C$4)))</f>
        <v>x</v>
      </c>
      <c r="F149" s="82" t="str">
        <f>IF($D149="","x",IF('BH (3)'!$B$5=1,COUNTIFS(Lançamentos!$H$5:$H$1004,$D149,Lançamentos!$T$5:$T$1004,F$5,Lançamentos!$V$5:$V$1004,'BH (3)'!$C$4),COUNTIFS(Lançamentos!$H$5:$H$1004,$D149,Lançamentos!$U$5:$U$1004,F$5,Lançamentos!$W$5:$W$1004,'BH (3)'!$C$4)))</f>
        <v>x</v>
      </c>
      <c r="G149" s="82" t="str">
        <f>IF($D149="","x",IF('BH (3)'!$B$5=1,COUNTIFS(Lançamentos!$H$5:$H$1004,$D149,Lançamentos!$T$5:$T$1004,G$5,Lançamentos!$V$5:$V$1004,'BH (3)'!$C$4),COUNTIFS(Lançamentos!$H$5:$H$1004,$D149,Lançamentos!$U$5:$U$1004,G$5,Lançamentos!$W$5:$W$1004,'BH (3)'!$C$4)))</f>
        <v>x</v>
      </c>
      <c r="H149" s="82" t="str">
        <f>IF($D149="","x",IF('BH (3)'!$B$5=1,COUNTIFS(Lançamentos!$H$5:$H$1004,$D149,Lançamentos!$T$5:$T$1004,H$5,Lançamentos!$V$5:$V$1004,'BH (3)'!$C$4),COUNTIFS(Lançamentos!$H$5:$H$1004,$D149,Lançamentos!$U$5:$U$1004,H$5,Lançamentos!$W$5:$W$1004,'BH (3)'!$C$4)))</f>
        <v>x</v>
      </c>
      <c r="I149" s="82" t="str">
        <f>IF($D149="","x",IF('BH (3)'!$B$5=1,COUNTIFS(Lançamentos!$H$5:$H$1004,$D149,Lançamentos!$T$5:$T$1004,I$5,Lançamentos!$V$5:$V$1004,'BH (3)'!$C$4),COUNTIFS(Lançamentos!$H$5:$H$1004,$D149,Lançamentos!$U$5:$U$1004,I$5,Lançamentos!$W$5:$W$1004,'BH (3)'!$C$4)))</f>
        <v>x</v>
      </c>
      <c r="J149" s="82" t="str">
        <f>IF($D149="","x",IF('BH (3)'!$B$5=1,COUNTIFS(Lançamentos!$H$5:$H$1004,$D149,Lançamentos!$T$5:$T$1004,J$5,Lançamentos!$V$5:$V$1004,'BH (3)'!$C$4),COUNTIFS(Lançamentos!$H$5:$H$1004,$D149,Lançamentos!$U$5:$U$1004,J$5,Lançamentos!$W$5:$W$1004,'BH (3)'!$C$4)))</f>
        <v>x</v>
      </c>
      <c r="K149" s="82" t="str">
        <f>IF($D149="","x",IF('BH (3)'!$B$5=1,COUNTIFS(Lançamentos!$H$5:$H$1004,$D149,Lançamentos!$T$5:$T$1004,K$5,Lançamentos!$V$5:$V$1004,'BH (3)'!$C$4),COUNTIFS(Lançamentos!$H$5:$H$1004,$D149,Lançamentos!$U$5:$U$1004,K$5,Lançamentos!$W$5:$W$1004,'BH (3)'!$C$4)))</f>
        <v>x</v>
      </c>
      <c r="L149" s="82" t="str">
        <f>IF($D149="","x",IF('BH (3)'!$B$5=1,COUNTIFS(Lançamentos!$H$5:$H$1004,$D149,Lançamentos!$T$5:$T$1004,L$5,Lançamentos!$V$5:$V$1004,'BH (3)'!$C$4),COUNTIFS(Lançamentos!$H$5:$H$1004,$D149,Lançamentos!$U$5:$U$1004,L$5,Lançamentos!$W$5:$W$1004,'BH (3)'!$C$4)))</f>
        <v>x</v>
      </c>
      <c r="M149" s="82" t="str">
        <f>IF($D149="","x",IF('BH (3)'!$B$5=1,COUNTIFS(Lançamentos!$H$5:$H$1004,$D149,Lançamentos!$T$5:$T$1004,M$5,Lançamentos!$V$5:$V$1004,'BH (3)'!$C$4),COUNTIFS(Lançamentos!$H$5:$H$1004,$D149,Lançamentos!$U$5:$U$1004,M$5,Lançamentos!$W$5:$W$1004,'BH (3)'!$C$4)))</f>
        <v>x</v>
      </c>
      <c r="N149" s="82" t="str">
        <f>IF($D149="","x",IF('BH (3)'!$B$5=1,COUNTIFS(Lançamentos!$H$5:$H$1004,$D149,Lançamentos!$T$5:$T$1004,N$5,Lançamentos!$V$5:$V$1004,'BH (3)'!$C$4),COUNTIFS(Lançamentos!$H$5:$H$1004,$D149,Lançamentos!$U$5:$U$1004,N$5,Lançamentos!$W$5:$W$1004,'BH (3)'!$C$4)))</f>
        <v>x</v>
      </c>
      <c r="O149" s="82" t="str">
        <f>IF($D149="","x",IF('BH (3)'!$B$5=1,COUNTIFS(Lançamentos!$H$5:$H$1004,$D149,Lançamentos!$T$5:$T$1004,O$5,Lançamentos!$V$5:$V$1004,'BH (3)'!$C$4),COUNTIFS(Lançamentos!$H$5:$H$1004,$D149,Lançamentos!$U$5:$U$1004,O$5,Lançamentos!$W$5:$W$1004,'BH (3)'!$C$4)))</f>
        <v>x</v>
      </c>
      <c r="P149" s="82" t="str">
        <f>IF($D149="","x",IF('BH (3)'!$B$5=1,COUNTIFS(Lançamentos!$H$5:$H$1004,$D149,Lançamentos!$T$5:$T$1004,P$5,Lançamentos!$V$5:$V$1004,'BH (3)'!$C$4),COUNTIFS(Lançamentos!$H$5:$H$1004,$D149,Lançamentos!$U$5:$U$1004,P$5,Lançamentos!$W$5:$W$1004,'BH (3)'!$C$4)))</f>
        <v>x</v>
      </c>
      <c r="Q149" s="171" t="str">
        <f t="shared" si="2"/>
        <v/>
      </c>
    </row>
    <row r="150" spans="3:17" ht="45" customHeight="1" x14ac:dyDescent="0.25">
      <c r="C150" s="81">
        <v>144</v>
      </c>
      <c r="D150" s="170" t="str">
        <f>IF(Esp!D148="","",Esp!D148)</f>
        <v/>
      </c>
      <c r="E150" s="82" t="str">
        <f>IF($D150="","x",IF('BH (3)'!$B$5=1,COUNTIFS(Lançamentos!$H$5:$H$1004,$D150,Lançamentos!$T$5:$T$1004,E$5,Lançamentos!$V$5:$V$1004,'BH (3)'!$C$4),COUNTIFS(Lançamentos!$H$5:$H$1004,$D150,Lançamentos!$U$5:$U$1004,E$5,Lançamentos!$W$5:$W$1004,'BH (3)'!$C$4)))</f>
        <v>x</v>
      </c>
      <c r="F150" s="82" t="str">
        <f>IF($D150="","x",IF('BH (3)'!$B$5=1,COUNTIFS(Lançamentos!$H$5:$H$1004,$D150,Lançamentos!$T$5:$T$1004,F$5,Lançamentos!$V$5:$V$1004,'BH (3)'!$C$4),COUNTIFS(Lançamentos!$H$5:$H$1004,$D150,Lançamentos!$U$5:$U$1004,F$5,Lançamentos!$W$5:$W$1004,'BH (3)'!$C$4)))</f>
        <v>x</v>
      </c>
      <c r="G150" s="82" t="str">
        <f>IF($D150="","x",IF('BH (3)'!$B$5=1,COUNTIFS(Lançamentos!$H$5:$H$1004,$D150,Lançamentos!$T$5:$T$1004,G$5,Lançamentos!$V$5:$V$1004,'BH (3)'!$C$4),COUNTIFS(Lançamentos!$H$5:$H$1004,$D150,Lançamentos!$U$5:$U$1004,G$5,Lançamentos!$W$5:$W$1004,'BH (3)'!$C$4)))</f>
        <v>x</v>
      </c>
      <c r="H150" s="82" t="str">
        <f>IF($D150="","x",IF('BH (3)'!$B$5=1,COUNTIFS(Lançamentos!$H$5:$H$1004,$D150,Lançamentos!$T$5:$T$1004,H$5,Lançamentos!$V$5:$V$1004,'BH (3)'!$C$4),COUNTIFS(Lançamentos!$H$5:$H$1004,$D150,Lançamentos!$U$5:$U$1004,H$5,Lançamentos!$W$5:$W$1004,'BH (3)'!$C$4)))</f>
        <v>x</v>
      </c>
      <c r="I150" s="82" t="str">
        <f>IF($D150="","x",IF('BH (3)'!$B$5=1,COUNTIFS(Lançamentos!$H$5:$H$1004,$D150,Lançamentos!$T$5:$T$1004,I$5,Lançamentos!$V$5:$V$1004,'BH (3)'!$C$4),COUNTIFS(Lançamentos!$H$5:$H$1004,$D150,Lançamentos!$U$5:$U$1004,I$5,Lançamentos!$W$5:$W$1004,'BH (3)'!$C$4)))</f>
        <v>x</v>
      </c>
      <c r="J150" s="82" t="str">
        <f>IF($D150="","x",IF('BH (3)'!$B$5=1,COUNTIFS(Lançamentos!$H$5:$H$1004,$D150,Lançamentos!$T$5:$T$1004,J$5,Lançamentos!$V$5:$V$1004,'BH (3)'!$C$4),COUNTIFS(Lançamentos!$H$5:$H$1004,$D150,Lançamentos!$U$5:$U$1004,J$5,Lançamentos!$W$5:$W$1004,'BH (3)'!$C$4)))</f>
        <v>x</v>
      </c>
      <c r="K150" s="82" t="str">
        <f>IF($D150="","x",IF('BH (3)'!$B$5=1,COUNTIFS(Lançamentos!$H$5:$H$1004,$D150,Lançamentos!$T$5:$T$1004,K$5,Lançamentos!$V$5:$V$1004,'BH (3)'!$C$4),COUNTIFS(Lançamentos!$H$5:$H$1004,$D150,Lançamentos!$U$5:$U$1004,K$5,Lançamentos!$W$5:$W$1004,'BH (3)'!$C$4)))</f>
        <v>x</v>
      </c>
      <c r="L150" s="82" t="str">
        <f>IF($D150="","x",IF('BH (3)'!$B$5=1,COUNTIFS(Lançamentos!$H$5:$H$1004,$D150,Lançamentos!$T$5:$T$1004,L$5,Lançamentos!$V$5:$V$1004,'BH (3)'!$C$4),COUNTIFS(Lançamentos!$H$5:$H$1004,$D150,Lançamentos!$U$5:$U$1004,L$5,Lançamentos!$W$5:$W$1004,'BH (3)'!$C$4)))</f>
        <v>x</v>
      </c>
      <c r="M150" s="82" t="str">
        <f>IF($D150="","x",IF('BH (3)'!$B$5=1,COUNTIFS(Lançamentos!$H$5:$H$1004,$D150,Lançamentos!$T$5:$T$1004,M$5,Lançamentos!$V$5:$V$1004,'BH (3)'!$C$4),COUNTIFS(Lançamentos!$H$5:$H$1004,$D150,Lançamentos!$U$5:$U$1004,M$5,Lançamentos!$W$5:$W$1004,'BH (3)'!$C$4)))</f>
        <v>x</v>
      </c>
      <c r="N150" s="82" t="str">
        <f>IF($D150="","x",IF('BH (3)'!$B$5=1,COUNTIFS(Lançamentos!$H$5:$H$1004,$D150,Lançamentos!$T$5:$T$1004,N$5,Lançamentos!$V$5:$V$1004,'BH (3)'!$C$4),COUNTIFS(Lançamentos!$H$5:$H$1004,$D150,Lançamentos!$U$5:$U$1004,N$5,Lançamentos!$W$5:$W$1004,'BH (3)'!$C$4)))</f>
        <v>x</v>
      </c>
      <c r="O150" s="82" t="str">
        <f>IF($D150="","x",IF('BH (3)'!$B$5=1,COUNTIFS(Lançamentos!$H$5:$H$1004,$D150,Lançamentos!$T$5:$T$1004,O$5,Lançamentos!$V$5:$V$1004,'BH (3)'!$C$4),COUNTIFS(Lançamentos!$H$5:$H$1004,$D150,Lançamentos!$U$5:$U$1004,O$5,Lançamentos!$W$5:$W$1004,'BH (3)'!$C$4)))</f>
        <v>x</v>
      </c>
      <c r="P150" s="82" t="str">
        <f>IF($D150="","x",IF('BH (3)'!$B$5=1,COUNTIFS(Lançamentos!$H$5:$H$1004,$D150,Lançamentos!$T$5:$T$1004,P$5,Lançamentos!$V$5:$V$1004,'BH (3)'!$C$4),COUNTIFS(Lançamentos!$H$5:$H$1004,$D150,Lançamentos!$U$5:$U$1004,P$5,Lançamentos!$W$5:$W$1004,'BH (3)'!$C$4)))</f>
        <v>x</v>
      </c>
      <c r="Q150" s="171" t="str">
        <f t="shared" si="2"/>
        <v/>
      </c>
    </row>
    <row r="151" spans="3:17" ht="45" customHeight="1" x14ac:dyDescent="0.25">
      <c r="C151" s="81">
        <v>145</v>
      </c>
      <c r="D151" s="170" t="str">
        <f>IF(Esp!D149="","",Esp!D149)</f>
        <v/>
      </c>
      <c r="E151" s="82" t="str">
        <f>IF($D151="","x",IF('BH (3)'!$B$5=1,COUNTIFS(Lançamentos!$H$5:$H$1004,$D151,Lançamentos!$T$5:$T$1004,E$5,Lançamentos!$V$5:$V$1004,'BH (3)'!$C$4),COUNTIFS(Lançamentos!$H$5:$H$1004,$D151,Lançamentos!$U$5:$U$1004,E$5,Lançamentos!$W$5:$W$1004,'BH (3)'!$C$4)))</f>
        <v>x</v>
      </c>
      <c r="F151" s="82" t="str">
        <f>IF($D151="","x",IF('BH (3)'!$B$5=1,COUNTIFS(Lançamentos!$H$5:$H$1004,$D151,Lançamentos!$T$5:$T$1004,F$5,Lançamentos!$V$5:$V$1004,'BH (3)'!$C$4),COUNTIFS(Lançamentos!$H$5:$H$1004,$D151,Lançamentos!$U$5:$U$1004,F$5,Lançamentos!$W$5:$W$1004,'BH (3)'!$C$4)))</f>
        <v>x</v>
      </c>
      <c r="G151" s="82" t="str">
        <f>IF($D151="","x",IF('BH (3)'!$B$5=1,COUNTIFS(Lançamentos!$H$5:$H$1004,$D151,Lançamentos!$T$5:$T$1004,G$5,Lançamentos!$V$5:$V$1004,'BH (3)'!$C$4),COUNTIFS(Lançamentos!$H$5:$H$1004,$D151,Lançamentos!$U$5:$U$1004,G$5,Lançamentos!$W$5:$W$1004,'BH (3)'!$C$4)))</f>
        <v>x</v>
      </c>
      <c r="H151" s="82" t="str">
        <f>IF($D151="","x",IF('BH (3)'!$B$5=1,COUNTIFS(Lançamentos!$H$5:$H$1004,$D151,Lançamentos!$T$5:$T$1004,H$5,Lançamentos!$V$5:$V$1004,'BH (3)'!$C$4),COUNTIFS(Lançamentos!$H$5:$H$1004,$D151,Lançamentos!$U$5:$U$1004,H$5,Lançamentos!$W$5:$W$1004,'BH (3)'!$C$4)))</f>
        <v>x</v>
      </c>
      <c r="I151" s="82" t="str">
        <f>IF($D151="","x",IF('BH (3)'!$B$5=1,COUNTIFS(Lançamentos!$H$5:$H$1004,$D151,Lançamentos!$T$5:$T$1004,I$5,Lançamentos!$V$5:$V$1004,'BH (3)'!$C$4),COUNTIFS(Lançamentos!$H$5:$H$1004,$D151,Lançamentos!$U$5:$U$1004,I$5,Lançamentos!$W$5:$W$1004,'BH (3)'!$C$4)))</f>
        <v>x</v>
      </c>
      <c r="J151" s="82" t="str">
        <f>IF($D151="","x",IF('BH (3)'!$B$5=1,COUNTIFS(Lançamentos!$H$5:$H$1004,$D151,Lançamentos!$T$5:$T$1004,J$5,Lançamentos!$V$5:$V$1004,'BH (3)'!$C$4),COUNTIFS(Lançamentos!$H$5:$H$1004,$D151,Lançamentos!$U$5:$U$1004,J$5,Lançamentos!$W$5:$W$1004,'BH (3)'!$C$4)))</f>
        <v>x</v>
      </c>
      <c r="K151" s="82" t="str">
        <f>IF($D151="","x",IF('BH (3)'!$B$5=1,COUNTIFS(Lançamentos!$H$5:$H$1004,$D151,Lançamentos!$T$5:$T$1004,K$5,Lançamentos!$V$5:$V$1004,'BH (3)'!$C$4),COUNTIFS(Lançamentos!$H$5:$H$1004,$D151,Lançamentos!$U$5:$U$1004,K$5,Lançamentos!$W$5:$W$1004,'BH (3)'!$C$4)))</f>
        <v>x</v>
      </c>
      <c r="L151" s="82" t="str">
        <f>IF($D151="","x",IF('BH (3)'!$B$5=1,COUNTIFS(Lançamentos!$H$5:$H$1004,$D151,Lançamentos!$T$5:$T$1004,L$5,Lançamentos!$V$5:$V$1004,'BH (3)'!$C$4),COUNTIFS(Lançamentos!$H$5:$H$1004,$D151,Lançamentos!$U$5:$U$1004,L$5,Lançamentos!$W$5:$W$1004,'BH (3)'!$C$4)))</f>
        <v>x</v>
      </c>
      <c r="M151" s="82" t="str">
        <f>IF($D151="","x",IF('BH (3)'!$B$5=1,COUNTIFS(Lançamentos!$H$5:$H$1004,$D151,Lançamentos!$T$5:$T$1004,M$5,Lançamentos!$V$5:$V$1004,'BH (3)'!$C$4),COUNTIFS(Lançamentos!$H$5:$H$1004,$D151,Lançamentos!$U$5:$U$1004,M$5,Lançamentos!$W$5:$W$1004,'BH (3)'!$C$4)))</f>
        <v>x</v>
      </c>
      <c r="N151" s="82" t="str">
        <f>IF($D151="","x",IF('BH (3)'!$B$5=1,COUNTIFS(Lançamentos!$H$5:$H$1004,$D151,Lançamentos!$T$5:$T$1004,N$5,Lançamentos!$V$5:$V$1004,'BH (3)'!$C$4),COUNTIFS(Lançamentos!$H$5:$H$1004,$D151,Lançamentos!$U$5:$U$1004,N$5,Lançamentos!$W$5:$W$1004,'BH (3)'!$C$4)))</f>
        <v>x</v>
      </c>
      <c r="O151" s="82" t="str">
        <f>IF($D151="","x",IF('BH (3)'!$B$5=1,COUNTIFS(Lançamentos!$H$5:$H$1004,$D151,Lançamentos!$T$5:$T$1004,O$5,Lançamentos!$V$5:$V$1004,'BH (3)'!$C$4),COUNTIFS(Lançamentos!$H$5:$H$1004,$D151,Lançamentos!$U$5:$U$1004,O$5,Lançamentos!$W$5:$W$1004,'BH (3)'!$C$4)))</f>
        <v>x</v>
      </c>
      <c r="P151" s="82" t="str">
        <f>IF($D151="","x",IF('BH (3)'!$B$5=1,COUNTIFS(Lançamentos!$H$5:$H$1004,$D151,Lançamentos!$T$5:$T$1004,P$5,Lançamentos!$V$5:$V$1004,'BH (3)'!$C$4),COUNTIFS(Lançamentos!$H$5:$H$1004,$D151,Lançamentos!$U$5:$U$1004,P$5,Lançamentos!$W$5:$W$1004,'BH (3)'!$C$4)))</f>
        <v>x</v>
      </c>
      <c r="Q151" s="171" t="str">
        <f t="shared" si="2"/>
        <v/>
      </c>
    </row>
    <row r="152" spans="3:17" ht="45" customHeight="1" x14ac:dyDescent="0.25">
      <c r="C152" s="81">
        <v>146</v>
      </c>
      <c r="D152" s="170" t="str">
        <f>IF(Esp!D150="","",Esp!D150)</f>
        <v/>
      </c>
      <c r="E152" s="82" t="str">
        <f>IF($D152="","x",IF('BH (3)'!$B$5=1,COUNTIFS(Lançamentos!$H$5:$H$1004,$D152,Lançamentos!$T$5:$T$1004,E$5,Lançamentos!$V$5:$V$1004,'BH (3)'!$C$4),COUNTIFS(Lançamentos!$H$5:$H$1004,$D152,Lançamentos!$U$5:$U$1004,E$5,Lançamentos!$W$5:$W$1004,'BH (3)'!$C$4)))</f>
        <v>x</v>
      </c>
      <c r="F152" s="82" t="str">
        <f>IF($D152="","x",IF('BH (3)'!$B$5=1,COUNTIFS(Lançamentos!$H$5:$H$1004,$D152,Lançamentos!$T$5:$T$1004,F$5,Lançamentos!$V$5:$V$1004,'BH (3)'!$C$4),COUNTIFS(Lançamentos!$H$5:$H$1004,$D152,Lançamentos!$U$5:$U$1004,F$5,Lançamentos!$W$5:$W$1004,'BH (3)'!$C$4)))</f>
        <v>x</v>
      </c>
      <c r="G152" s="82" t="str">
        <f>IF($D152="","x",IF('BH (3)'!$B$5=1,COUNTIFS(Lançamentos!$H$5:$H$1004,$D152,Lançamentos!$T$5:$T$1004,G$5,Lançamentos!$V$5:$V$1004,'BH (3)'!$C$4),COUNTIFS(Lançamentos!$H$5:$H$1004,$D152,Lançamentos!$U$5:$U$1004,G$5,Lançamentos!$W$5:$W$1004,'BH (3)'!$C$4)))</f>
        <v>x</v>
      </c>
      <c r="H152" s="82" t="str">
        <f>IF($D152="","x",IF('BH (3)'!$B$5=1,COUNTIFS(Lançamentos!$H$5:$H$1004,$D152,Lançamentos!$T$5:$T$1004,H$5,Lançamentos!$V$5:$V$1004,'BH (3)'!$C$4),COUNTIFS(Lançamentos!$H$5:$H$1004,$D152,Lançamentos!$U$5:$U$1004,H$5,Lançamentos!$W$5:$W$1004,'BH (3)'!$C$4)))</f>
        <v>x</v>
      </c>
      <c r="I152" s="82" t="str">
        <f>IF($D152="","x",IF('BH (3)'!$B$5=1,COUNTIFS(Lançamentos!$H$5:$H$1004,$D152,Lançamentos!$T$5:$T$1004,I$5,Lançamentos!$V$5:$V$1004,'BH (3)'!$C$4),COUNTIFS(Lançamentos!$H$5:$H$1004,$D152,Lançamentos!$U$5:$U$1004,I$5,Lançamentos!$W$5:$W$1004,'BH (3)'!$C$4)))</f>
        <v>x</v>
      </c>
      <c r="J152" s="82" t="str">
        <f>IF($D152="","x",IF('BH (3)'!$B$5=1,COUNTIFS(Lançamentos!$H$5:$H$1004,$D152,Lançamentos!$T$5:$T$1004,J$5,Lançamentos!$V$5:$V$1004,'BH (3)'!$C$4),COUNTIFS(Lançamentos!$H$5:$H$1004,$D152,Lançamentos!$U$5:$U$1004,J$5,Lançamentos!$W$5:$W$1004,'BH (3)'!$C$4)))</f>
        <v>x</v>
      </c>
      <c r="K152" s="82" t="str">
        <f>IF($D152="","x",IF('BH (3)'!$B$5=1,COUNTIFS(Lançamentos!$H$5:$H$1004,$D152,Lançamentos!$T$5:$T$1004,K$5,Lançamentos!$V$5:$V$1004,'BH (3)'!$C$4),COUNTIFS(Lançamentos!$H$5:$H$1004,$D152,Lançamentos!$U$5:$U$1004,K$5,Lançamentos!$W$5:$W$1004,'BH (3)'!$C$4)))</f>
        <v>x</v>
      </c>
      <c r="L152" s="82" t="str">
        <f>IF($D152="","x",IF('BH (3)'!$B$5=1,COUNTIFS(Lançamentos!$H$5:$H$1004,$D152,Lançamentos!$T$5:$T$1004,L$5,Lançamentos!$V$5:$V$1004,'BH (3)'!$C$4),COUNTIFS(Lançamentos!$H$5:$H$1004,$D152,Lançamentos!$U$5:$U$1004,L$5,Lançamentos!$W$5:$W$1004,'BH (3)'!$C$4)))</f>
        <v>x</v>
      </c>
      <c r="M152" s="82" t="str">
        <f>IF($D152="","x",IF('BH (3)'!$B$5=1,COUNTIFS(Lançamentos!$H$5:$H$1004,$D152,Lançamentos!$T$5:$T$1004,M$5,Lançamentos!$V$5:$V$1004,'BH (3)'!$C$4),COUNTIFS(Lançamentos!$H$5:$H$1004,$D152,Lançamentos!$U$5:$U$1004,M$5,Lançamentos!$W$5:$W$1004,'BH (3)'!$C$4)))</f>
        <v>x</v>
      </c>
      <c r="N152" s="82" t="str">
        <f>IF($D152="","x",IF('BH (3)'!$B$5=1,COUNTIFS(Lançamentos!$H$5:$H$1004,$D152,Lançamentos!$T$5:$T$1004,N$5,Lançamentos!$V$5:$V$1004,'BH (3)'!$C$4),COUNTIFS(Lançamentos!$H$5:$H$1004,$D152,Lançamentos!$U$5:$U$1004,N$5,Lançamentos!$W$5:$W$1004,'BH (3)'!$C$4)))</f>
        <v>x</v>
      </c>
      <c r="O152" s="82" t="str">
        <f>IF($D152="","x",IF('BH (3)'!$B$5=1,COUNTIFS(Lançamentos!$H$5:$H$1004,$D152,Lançamentos!$T$5:$T$1004,O$5,Lançamentos!$V$5:$V$1004,'BH (3)'!$C$4),COUNTIFS(Lançamentos!$H$5:$H$1004,$D152,Lançamentos!$U$5:$U$1004,O$5,Lançamentos!$W$5:$W$1004,'BH (3)'!$C$4)))</f>
        <v>x</v>
      </c>
      <c r="P152" s="82" t="str">
        <f>IF($D152="","x",IF('BH (3)'!$B$5=1,COUNTIFS(Lançamentos!$H$5:$H$1004,$D152,Lançamentos!$T$5:$T$1004,P$5,Lançamentos!$V$5:$V$1004,'BH (3)'!$C$4),COUNTIFS(Lançamentos!$H$5:$H$1004,$D152,Lançamentos!$U$5:$U$1004,P$5,Lançamentos!$W$5:$W$1004,'BH (3)'!$C$4)))</f>
        <v>x</v>
      </c>
      <c r="Q152" s="171" t="str">
        <f t="shared" si="2"/>
        <v/>
      </c>
    </row>
    <row r="153" spans="3:17" ht="45" customHeight="1" x14ac:dyDescent="0.25">
      <c r="C153" s="81">
        <v>147</v>
      </c>
      <c r="D153" s="170" t="str">
        <f>IF(Esp!D151="","",Esp!D151)</f>
        <v/>
      </c>
      <c r="E153" s="82" t="str">
        <f>IF($D153="","x",IF('BH (3)'!$B$5=1,COUNTIFS(Lançamentos!$H$5:$H$1004,$D153,Lançamentos!$T$5:$T$1004,E$5,Lançamentos!$V$5:$V$1004,'BH (3)'!$C$4),COUNTIFS(Lançamentos!$H$5:$H$1004,$D153,Lançamentos!$U$5:$U$1004,E$5,Lançamentos!$W$5:$W$1004,'BH (3)'!$C$4)))</f>
        <v>x</v>
      </c>
      <c r="F153" s="82" t="str">
        <f>IF($D153="","x",IF('BH (3)'!$B$5=1,COUNTIFS(Lançamentos!$H$5:$H$1004,$D153,Lançamentos!$T$5:$T$1004,F$5,Lançamentos!$V$5:$V$1004,'BH (3)'!$C$4),COUNTIFS(Lançamentos!$H$5:$H$1004,$D153,Lançamentos!$U$5:$U$1004,F$5,Lançamentos!$W$5:$W$1004,'BH (3)'!$C$4)))</f>
        <v>x</v>
      </c>
      <c r="G153" s="82" t="str">
        <f>IF($D153="","x",IF('BH (3)'!$B$5=1,COUNTIFS(Lançamentos!$H$5:$H$1004,$D153,Lançamentos!$T$5:$T$1004,G$5,Lançamentos!$V$5:$V$1004,'BH (3)'!$C$4),COUNTIFS(Lançamentos!$H$5:$H$1004,$D153,Lançamentos!$U$5:$U$1004,G$5,Lançamentos!$W$5:$W$1004,'BH (3)'!$C$4)))</f>
        <v>x</v>
      </c>
      <c r="H153" s="82" t="str">
        <f>IF($D153="","x",IF('BH (3)'!$B$5=1,COUNTIFS(Lançamentos!$H$5:$H$1004,$D153,Lançamentos!$T$5:$T$1004,H$5,Lançamentos!$V$5:$V$1004,'BH (3)'!$C$4),COUNTIFS(Lançamentos!$H$5:$H$1004,$D153,Lançamentos!$U$5:$U$1004,H$5,Lançamentos!$W$5:$W$1004,'BH (3)'!$C$4)))</f>
        <v>x</v>
      </c>
      <c r="I153" s="82" t="str">
        <f>IF($D153="","x",IF('BH (3)'!$B$5=1,COUNTIFS(Lançamentos!$H$5:$H$1004,$D153,Lançamentos!$T$5:$T$1004,I$5,Lançamentos!$V$5:$V$1004,'BH (3)'!$C$4),COUNTIFS(Lançamentos!$H$5:$H$1004,$D153,Lançamentos!$U$5:$U$1004,I$5,Lançamentos!$W$5:$W$1004,'BH (3)'!$C$4)))</f>
        <v>x</v>
      </c>
      <c r="J153" s="82" t="str">
        <f>IF($D153="","x",IF('BH (3)'!$B$5=1,COUNTIFS(Lançamentos!$H$5:$H$1004,$D153,Lançamentos!$T$5:$T$1004,J$5,Lançamentos!$V$5:$V$1004,'BH (3)'!$C$4),COUNTIFS(Lançamentos!$H$5:$H$1004,$D153,Lançamentos!$U$5:$U$1004,J$5,Lançamentos!$W$5:$W$1004,'BH (3)'!$C$4)))</f>
        <v>x</v>
      </c>
      <c r="K153" s="82" t="str">
        <f>IF($D153="","x",IF('BH (3)'!$B$5=1,COUNTIFS(Lançamentos!$H$5:$H$1004,$D153,Lançamentos!$T$5:$T$1004,K$5,Lançamentos!$V$5:$V$1004,'BH (3)'!$C$4),COUNTIFS(Lançamentos!$H$5:$H$1004,$D153,Lançamentos!$U$5:$U$1004,K$5,Lançamentos!$W$5:$W$1004,'BH (3)'!$C$4)))</f>
        <v>x</v>
      </c>
      <c r="L153" s="82" t="str">
        <f>IF($D153="","x",IF('BH (3)'!$B$5=1,COUNTIFS(Lançamentos!$H$5:$H$1004,$D153,Lançamentos!$T$5:$T$1004,L$5,Lançamentos!$V$5:$V$1004,'BH (3)'!$C$4),COUNTIFS(Lançamentos!$H$5:$H$1004,$D153,Lançamentos!$U$5:$U$1004,L$5,Lançamentos!$W$5:$W$1004,'BH (3)'!$C$4)))</f>
        <v>x</v>
      </c>
      <c r="M153" s="82" t="str">
        <f>IF($D153="","x",IF('BH (3)'!$B$5=1,COUNTIFS(Lançamentos!$H$5:$H$1004,$D153,Lançamentos!$T$5:$T$1004,M$5,Lançamentos!$V$5:$V$1004,'BH (3)'!$C$4),COUNTIFS(Lançamentos!$H$5:$H$1004,$D153,Lançamentos!$U$5:$U$1004,M$5,Lançamentos!$W$5:$W$1004,'BH (3)'!$C$4)))</f>
        <v>x</v>
      </c>
      <c r="N153" s="82" t="str">
        <f>IF($D153="","x",IF('BH (3)'!$B$5=1,COUNTIFS(Lançamentos!$H$5:$H$1004,$D153,Lançamentos!$T$5:$T$1004,N$5,Lançamentos!$V$5:$V$1004,'BH (3)'!$C$4),COUNTIFS(Lançamentos!$H$5:$H$1004,$D153,Lançamentos!$U$5:$U$1004,N$5,Lançamentos!$W$5:$W$1004,'BH (3)'!$C$4)))</f>
        <v>x</v>
      </c>
      <c r="O153" s="82" t="str">
        <f>IF($D153="","x",IF('BH (3)'!$B$5=1,COUNTIFS(Lançamentos!$H$5:$H$1004,$D153,Lançamentos!$T$5:$T$1004,O$5,Lançamentos!$V$5:$V$1004,'BH (3)'!$C$4),COUNTIFS(Lançamentos!$H$5:$H$1004,$D153,Lançamentos!$U$5:$U$1004,O$5,Lançamentos!$W$5:$W$1004,'BH (3)'!$C$4)))</f>
        <v>x</v>
      </c>
      <c r="P153" s="82" t="str">
        <f>IF($D153="","x",IF('BH (3)'!$B$5=1,COUNTIFS(Lançamentos!$H$5:$H$1004,$D153,Lançamentos!$T$5:$T$1004,P$5,Lançamentos!$V$5:$V$1004,'BH (3)'!$C$4),COUNTIFS(Lançamentos!$H$5:$H$1004,$D153,Lançamentos!$U$5:$U$1004,P$5,Lançamentos!$W$5:$W$1004,'BH (3)'!$C$4)))</f>
        <v>x</v>
      </c>
      <c r="Q153" s="171" t="str">
        <f t="shared" si="2"/>
        <v/>
      </c>
    </row>
    <row r="154" spans="3:17" ht="45" customHeight="1" x14ac:dyDescent="0.25">
      <c r="C154" s="81">
        <v>148</v>
      </c>
      <c r="D154" s="170" t="str">
        <f>IF(Esp!D152="","",Esp!D152)</f>
        <v/>
      </c>
      <c r="E154" s="82" t="str">
        <f>IF($D154="","x",IF('BH (3)'!$B$5=1,COUNTIFS(Lançamentos!$H$5:$H$1004,$D154,Lançamentos!$T$5:$T$1004,E$5,Lançamentos!$V$5:$V$1004,'BH (3)'!$C$4),COUNTIFS(Lançamentos!$H$5:$H$1004,$D154,Lançamentos!$U$5:$U$1004,E$5,Lançamentos!$W$5:$W$1004,'BH (3)'!$C$4)))</f>
        <v>x</v>
      </c>
      <c r="F154" s="82" t="str">
        <f>IF($D154="","x",IF('BH (3)'!$B$5=1,COUNTIFS(Lançamentos!$H$5:$H$1004,$D154,Lançamentos!$T$5:$T$1004,F$5,Lançamentos!$V$5:$V$1004,'BH (3)'!$C$4),COUNTIFS(Lançamentos!$H$5:$H$1004,$D154,Lançamentos!$U$5:$U$1004,F$5,Lançamentos!$W$5:$W$1004,'BH (3)'!$C$4)))</f>
        <v>x</v>
      </c>
      <c r="G154" s="82" t="str">
        <f>IF($D154="","x",IF('BH (3)'!$B$5=1,COUNTIFS(Lançamentos!$H$5:$H$1004,$D154,Lançamentos!$T$5:$T$1004,G$5,Lançamentos!$V$5:$V$1004,'BH (3)'!$C$4),COUNTIFS(Lançamentos!$H$5:$H$1004,$D154,Lançamentos!$U$5:$U$1004,G$5,Lançamentos!$W$5:$W$1004,'BH (3)'!$C$4)))</f>
        <v>x</v>
      </c>
      <c r="H154" s="82" t="str">
        <f>IF($D154="","x",IF('BH (3)'!$B$5=1,COUNTIFS(Lançamentos!$H$5:$H$1004,$D154,Lançamentos!$T$5:$T$1004,H$5,Lançamentos!$V$5:$V$1004,'BH (3)'!$C$4),COUNTIFS(Lançamentos!$H$5:$H$1004,$D154,Lançamentos!$U$5:$U$1004,H$5,Lançamentos!$W$5:$W$1004,'BH (3)'!$C$4)))</f>
        <v>x</v>
      </c>
      <c r="I154" s="82" t="str">
        <f>IF($D154="","x",IF('BH (3)'!$B$5=1,COUNTIFS(Lançamentos!$H$5:$H$1004,$D154,Lançamentos!$T$5:$T$1004,I$5,Lançamentos!$V$5:$V$1004,'BH (3)'!$C$4),COUNTIFS(Lançamentos!$H$5:$H$1004,$D154,Lançamentos!$U$5:$U$1004,I$5,Lançamentos!$W$5:$W$1004,'BH (3)'!$C$4)))</f>
        <v>x</v>
      </c>
      <c r="J154" s="82" t="str">
        <f>IF($D154="","x",IF('BH (3)'!$B$5=1,COUNTIFS(Lançamentos!$H$5:$H$1004,$D154,Lançamentos!$T$5:$T$1004,J$5,Lançamentos!$V$5:$V$1004,'BH (3)'!$C$4),COUNTIFS(Lançamentos!$H$5:$H$1004,$D154,Lançamentos!$U$5:$U$1004,J$5,Lançamentos!$W$5:$W$1004,'BH (3)'!$C$4)))</f>
        <v>x</v>
      </c>
      <c r="K154" s="82" t="str">
        <f>IF($D154="","x",IF('BH (3)'!$B$5=1,COUNTIFS(Lançamentos!$H$5:$H$1004,$D154,Lançamentos!$T$5:$T$1004,K$5,Lançamentos!$V$5:$V$1004,'BH (3)'!$C$4),COUNTIFS(Lançamentos!$H$5:$H$1004,$D154,Lançamentos!$U$5:$U$1004,K$5,Lançamentos!$W$5:$W$1004,'BH (3)'!$C$4)))</f>
        <v>x</v>
      </c>
      <c r="L154" s="82" t="str">
        <f>IF($D154="","x",IF('BH (3)'!$B$5=1,COUNTIFS(Lançamentos!$H$5:$H$1004,$D154,Lançamentos!$T$5:$T$1004,L$5,Lançamentos!$V$5:$V$1004,'BH (3)'!$C$4),COUNTIFS(Lançamentos!$H$5:$H$1004,$D154,Lançamentos!$U$5:$U$1004,L$5,Lançamentos!$W$5:$W$1004,'BH (3)'!$C$4)))</f>
        <v>x</v>
      </c>
      <c r="M154" s="82" t="str">
        <f>IF($D154="","x",IF('BH (3)'!$B$5=1,COUNTIFS(Lançamentos!$H$5:$H$1004,$D154,Lançamentos!$T$5:$T$1004,M$5,Lançamentos!$V$5:$V$1004,'BH (3)'!$C$4),COUNTIFS(Lançamentos!$H$5:$H$1004,$D154,Lançamentos!$U$5:$U$1004,M$5,Lançamentos!$W$5:$W$1004,'BH (3)'!$C$4)))</f>
        <v>x</v>
      </c>
      <c r="N154" s="82" t="str">
        <f>IF($D154="","x",IF('BH (3)'!$B$5=1,COUNTIFS(Lançamentos!$H$5:$H$1004,$D154,Lançamentos!$T$5:$T$1004,N$5,Lançamentos!$V$5:$V$1004,'BH (3)'!$C$4),COUNTIFS(Lançamentos!$H$5:$H$1004,$D154,Lançamentos!$U$5:$U$1004,N$5,Lançamentos!$W$5:$W$1004,'BH (3)'!$C$4)))</f>
        <v>x</v>
      </c>
      <c r="O154" s="82" t="str">
        <f>IF($D154="","x",IF('BH (3)'!$B$5=1,COUNTIFS(Lançamentos!$H$5:$H$1004,$D154,Lançamentos!$T$5:$T$1004,O$5,Lançamentos!$V$5:$V$1004,'BH (3)'!$C$4),COUNTIFS(Lançamentos!$H$5:$H$1004,$D154,Lançamentos!$U$5:$U$1004,O$5,Lançamentos!$W$5:$W$1004,'BH (3)'!$C$4)))</f>
        <v>x</v>
      </c>
      <c r="P154" s="82" t="str">
        <f>IF($D154="","x",IF('BH (3)'!$B$5=1,COUNTIFS(Lançamentos!$H$5:$H$1004,$D154,Lançamentos!$T$5:$T$1004,P$5,Lançamentos!$V$5:$V$1004,'BH (3)'!$C$4),COUNTIFS(Lançamentos!$H$5:$H$1004,$D154,Lançamentos!$U$5:$U$1004,P$5,Lançamentos!$W$5:$W$1004,'BH (3)'!$C$4)))</f>
        <v>x</v>
      </c>
      <c r="Q154" s="171" t="str">
        <f t="shared" si="2"/>
        <v/>
      </c>
    </row>
    <row r="155" spans="3:17" ht="45" customHeight="1" x14ac:dyDescent="0.25">
      <c r="C155" s="81">
        <v>149</v>
      </c>
      <c r="D155" s="170" t="str">
        <f>IF(Esp!D153="","",Esp!D153)</f>
        <v/>
      </c>
      <c r="E155" s="82" t="str">
        <f>IF($D155="","x",IF('BH (3)'!$B$5=1,COUNTIFS(Lançamentos!$H$5:$H$1004,$D155,Lançamentos!$T$5:$T$1004,E$5,Lançamentos!$V$5:$V$1004,'BH (3)'!$C$4),COUNTIFS(Lançamentos!$H$5:$H$1004,$D155,Lançamentos!$U$5:$U$1004,E$5,Lançamentos!$W$5:$W$1004,'BH (3)'!$C$4)))</f>
        <v>x</v>
      </c>
      <c r="F155" s="82" t="str">
        <f>IF($D155="","x",IF('BH (3)'!$B$5=1,COUNTIFS(Lançamentos!$H$5:$H$1004,$D155,Lançamentos!$T$5:$T$1004,F$5,Lançamentos!$V$5:$V$1004,'BH (3)'!$C$4),COUNTIFS(Lançamentos!$H$5:$H$1004,$D155,Lançamentos!$U$5:$U$1004,F$5,Lançamentos!$W$5:$W$1004,'BH (3)'!$C$4)))</f>
        <v>x</v>
      </c>
      <c r="G155" s="82" t="str">
        <f>IF($D155="","x",IF('BH (3)'!$B$5=1,COUNTIFS(Lançamentos!$H$5:$H$1004,$D155,Lançamentos!$T$5:$T$1004,G$5,Lançamentos!$V$5:$V$1004,'BH (3)'!$C$4),COUNTIFS(Lançamentos!$H$5:$H$1004,$D155,Lançamentos!$U$5:$U$1004,G$5,Lançamentos!$W$5:$W$1004,'BH (3)'!$C$4)))</f>
        <v>x</v>
      </c>
      <c r="H155" s="82" t="str">
        <f>IF($D155="","x",IF('BH (3)'!$B$5=1,COUNTIFS(Lançamentos!$H$5:$H$1004,$D155,Lançamentos!$T$5:$T$1004,H$5,Lançamentos!$V$5:$V$1004,'BH (3)'!$C$4),COUNTIFS(Lançamentos!$H$5:$H$1004,$D155,Lançamentos!$U$5:$U$1004,H$5,Lançamentos!$W$5:$W$1004,'BH (3)'!$C$4)))</f>
        <v>x</v>
      </c>
      <c r="I155" s="82" t="str">
        <f>IF($D155="","x",IF('BH (3)'!$B$5=1,COUNTIFS(Lançamentos!$H$5:$H$1004,$D155,Lançamentos!$T$5:$T$1004,I$5,Lançamentos!$V$5:$V$1004,'BH (3)'!$C$4),COUNTIFS(Lançamentos!$H$5:$H$1004,$D155,Lançamentos!$U$5:$U$1004,I$5,Lançamentos!$W$5:$W$1004,'BH (3)'!$C$4)))</f>
        <v>x</v>
      </c>
      <c r="J155" s="82" t="str">
        <f>IF($D155="","x",IF('BH (3)'!$B$5=1,COUNTIFS(Lançamentos!$H$5:$H$1004,$D155,Lançamentos!$T$5:$T$1004,J$5,Lançamentos!$V$5:$V$1004,'BH (3)'!$C$4),COUNTIFS(Lançamentos!$H$5:$H$1004,$D155,Lançamentos!$U$5:$U$1004,J$5,Lançamentos!$W$5:$W$1004,'BH (3)'!$C$4)))</f>
        <v>x</v>
      </c>
      <c r="K155" s="82" t="str">
        <f>IF($D155="","x",IF('BH (3)'!$B$5=1,COUNTIFS(Lançamentos!$H$5:$H$1004,$D155,Lançamentos!$T$5:$T$1004,K$5,Lançamentos!$V$5:$V$1004,'BH (3)'!$C$4),COUNTIFS(Lançamentos!$H$5:$H$1004,$D155,Lançamentos!$U$5:$U$1004,K$5,Lançamentos!$W$5:$W$1004,'BH (3)'!$C$4)))</f>
        <v>x</v>
      </c>
      <c r="L155" s="82" t="str">
        <f>IF($D155="","x",IF('BH (3)'!$B$5=1,COUNTIFS(Lançamentos!$H$5:$H$1004,$D155,Lançamentos!$T$5:$T$1004,L$5,Lançamentos!$V$5:$V$1004,'BH (3)'!$C$4),COUNTIFS(Lançamentos!$H$5:$H$1004,$D155,Lançamentos!$U$5:$U$1004,L$5,Lançamentos!$W$5:$W$1004,'BH (3)'!$C$4)))</f>
        <v>x</v>
      </c>
      <c r="M155" s="82" t="str">
        <f>IF($D155="","x",IF('BH (3)'!$B$5=1,COUNTIFS(Lançamentos!$H$5:$H$1004,$D155,Lançamentos!$T$5:$T$1004,M$5,Lançamentos!$V$5:$V$1004,'BH (3)'!$C$4),COUNTIFS(Lançamentos!$H$5:$H$1004,$D155,Lançamentos!$U$5:$U$1004,M$5,Lançamentos!$W$5:$W$1004,'BH (3)'!$C$4)))</f>
        <v>x</v>
      </c>
      <c r="N155" s="82" t="str">
        <f>IF($D155="","x",IF('BH (3)'!$B$5=1,COUNTIFS(Lançamentos!$H$5:$H$1004,$D155,Lançamentos!$T$5:$T$1004,N$5,Lançamentos!$V$5:$V$1004,'BH (3)'!$C$4),COUNTIFS(Lançamentos!$H$5:$H$1004,$D155,Lançamentos!$U$5:$U$1004,N$5,Lançamentos!$W$5:$W$1004,'BH (3)'!$C$4)))</f>
        <v>x</v>
      </c>
      <c r="O155" s="82" t="str">
        <f>IF($D155="","x",IF('BH (3)'!$B$5=1,COUNTIFS(Lançamentos!$H$5:$H$1004,$D155,Lançamentos!$T$5:$T$1004,O$5,Lançamentos!$V$5:$V$1004,'BH (3)'!$C$4),COUNTIFS(Lançamentos!$H$5:$H$1004,$D155,Lançamentos!$U$5:$U$1004,O$5,Lançamentos!$W$5:$W$1004,'BH (3)'!$C$4)))</f>
        <v>x</v>
      </c>
      <c r="P155" s="82" t="str">
        <f>IF($D155="","x",IF('BH (3)'!$B$5=1,COUNTIFS(Lançamentos!$H$5:$H$1004,$D155,Lançamentos!$T$5:$T$1004,P$5,Lançamentos!$V$5:$V$1004,'BH (3)'!$C$4),COUNTIFS(Lançamentos!$H$5:$H$1004,$D155,Lançamentos!$U$5:$U$1004,P$5,Lançamentos!$W$5:$W$1004,'BH (3)'!$C$4)))</f>
        <v>x</v>
      </c>
      <c r="Q155" s="171" t="str">
        <f t="shared" si="2"/>
        <v/>
      </c>
    </row>
    <row r="156" spans="3:17" ht="45" customHeight="1" x14ac:dyDescent="0.25">
      <c r="C156" s="81">
        <v>150</v>
      </c>
      <c r="D156" s="170" t="str">
        <f>IF(Esp!D154="","",Esp!D154)</f>
        <v/>
      </c>
      <c r="E156" s="82" t="str">
        <f>IF($D156="","x",IF('BH (3)'!$B$5=1,COUNTIFS(Lançamentos!$H$5:$H$1004,$D156,Lançamentos!$T$5:$T$1004,E$5,Lançamentos!$V$5:$V$1004,'BH (3)'!$C$4),COUNTIFS(Lançamentos!$H$5:$H$1004,$D156,Lançamentos!$U$5:$U$1004,E$5,Lançamentos!$W$5:$W$1004,'BH (3)'!$C$4)))</f>
        <v>x</v>
      </c>
      <c r="F156" s="82" t="str">
        <f>IF($D156="","x",IF('BH (3)'!$B$5=1,COUNTIFS(Lançamentos!$H$5:$H$1004,$D156,Lançamentos!$T$5:$T$1004,F$5,Lançamentos!$V$5:$V$1004,'BH (3)'!$C$4),COUNTIFS(Lançamentos!$H$5:$H$1004,$D156,Lançamentos!$U$5:$U$1004,F$5,Lançamentos!$W$5:$W$1004,'BH (3)'!$C$4)))</f>
        <v>x</v>
      </c>
      <c r="G156" s="82" t="str">
        <f>IF($D156="","x",IF('BH (3)'!$B$5=1,COUNTIFS(Lançamentos!$H$5:$H$1004,$D156,Lançamentos!$T$5:$T$1004,G$5,Lançamentos!$V$5:$V$1004,'BH (3)'!$C$4),COUNTIFS(Lançamentos!$H$5:$H$1004,$D156,Lançamentos!$U$5:$U$1004,G$5,Lançamentos!$W$5:$W$1004,'BH (3)'!$C$4)))</f>
        <v>x</v>
      </c>
      <c r="H156" s="82" t="str">
        <f>IF($D156="","x",IF('BH (3)'!$B$5=1,COUNTIFS(Lançamentos!$H$5:$H$1004,$D156,Lançamentos!$T$5:$T$1004,H$5,Lançamentos!$V$5:$V$1004,'BH (3)'!$C$4),COUNTIFS(Lançamentos!$H$5:$H$1004,$D156,Lançamentos!$U$5:$U$1004,H$5,Lançamentos!$W$5:$W$1004,'BH (3)'!$C$4)))</f>
        <v>x</v>
      </c>
      <c r="I156" s="82" t="str">
        <f>IF($D156="","x",IF('BH (3)'!$B$5=1,COUNTIFS(Lançamentos!$H$5:$H$1004,$D156,Lançamentos!$T$5:$T$1004,I$5,Lançamentos!$V$5:$V$1004,'BH (3)'!$C$4),COUNTIFS(Lançamentos!$H$5:$H$1004,$D156,Lançamentos!$U$5:$U$1004,I$5,Lançamentos!$W$5:$W$1004,'BH (3)'!$C$4)))</f>
        <v>x</v>
      </c>
      <c r="J156" s="82" t="str">
        <f>IF($D156="","x",IF('BH (3)'!$B$5=1,COUNTIFS(Lançamentos!$H$5:$H$1004,$D156,Lançamentos!$T$5:$T$1004,J$5,Lançamentos!$V$5:$V$1004,'BH (3)'!$C$4),COUNTIFS(Lançamentos!$H$5:$H$1004,$D156,Lançamentos!$U$5:$U$1004,J$5,Lançamentos!$W$5:$W$1004,'BH (3)'!$C$4)))</f>
        <v>x</v>
      </c>
      <c r="K156" s="82" t="str">
        <f>IF($D156="","x",IF('BH (3)'!$B$5=1,COUNTIFS(Lançamentos!$H$5:$H$1004,$D156,Lançamentos!$T$5:$T$1004,K$5,Lançamentos!$V$5:$V$1004,'BH (3)'!$C$4),COUNTIFS(Lançamentos!$H$5:$H$1004,$D156,Lançamentos!$U$5:$U$1004,K$5,Lançamentos!$W$5:$W$1004,'BH (3)'!$C$4)))</f>
        <v>x</v>
      </c>
      <c r="L156" s="82" t="str">
        <f>IF($D156="","x",IF('BH (3)'!$B$5=1,COUNTIFS(Lançamentos!$H$5:$H$1004,$D156,Lançamentos!$T$5:$T$1004,L$5,Lançamentos!$V$5:$V$1004,'BH (3)'!$C$4),COUNTIFS(Lançamentos!$H$5:$H$1004,$D156,Lançamentos!$U$5:$U$1004,L$5,Lançamentos!$W$5:$W$1004,'BH (3)'!$C$4)))</f>
        <v>x</v>
      </c>
      <c r="M156" s="82" t="str">
        <f>IF($D156="","x",IF('BH (3)'!$B$5=1,COUNTIFS(Lançamentos!$H$5:$H$1004,$D156,Lançamentos!$T$5:$T$1004,M$5,Lançamentos!$V$5:$V$1004,'BH (3)'!$C$4),COUNTIFS(Lançamentos!$H$5:$H$1004,$D156,Lançamentos!$U$5:$U$1004,M$5,Lançamentos!$W$5:$W$1004,'BH (3)'!$C$4)))</f>
        <v>x</v>
      </c>
      <c r="N156" s="82" t="str">
        <f>IF($D156="","x",IF('BH (3)'!$B$5=1,COUNTIFS(Lançamentos!$H$5:$H$1004,$D156,Lançamentos!$T$5:$T$1004,N$5,Lançamentos!$V$5:$V$1004,'BH (3)'!$C$4),COUNTIFS(Lançamentos!$H$5:$H$1004,$D156,Lançamentos!$U$5:$U$1004,N$5,Lançamentos!$W$5:$W$1004,'BH (3)'!$C$4)))</f>
        <v>x</v>
      </c>
      <c r="O156" s="82" t="str">
        <f>IF($D156="","x",IF('BH (3)'!$B$5=1,COUNTIFS(Lançamentos!$H$5:$H$1004,$D156,Lançamentos!$T$5:$T$1004,O$5,Lançamentos!$V$5:$V$1004,'BH (3)'!$C$4),COUNTIFS(Lançamentos!$H$5:$H$1004,$D156,Lançamentos!$U$5:$U$1004,O$5,Lançamentos!$W$5:$W$1004,'BH (3)'!$C$4)))</f>
        <v>x</v>
      </c>
      <c r="P156" s="82" t="str">
        <f>IF($D156="","x",IF('BH (3)'!$B$5=1,COUNTIFS(Lançamentos!$H$5:$H$1004,$D156,Lançamentos!$T$5:$T$1004,P$5,Lançamentos!$V$5:$V$1004,'BH (3)'!$C$4),COUNTIFS(Lançamentos!$H$5:$H$1004,$D156,Lançamentos!$U$5:$U$1004,P$5,Lançamentos!$W$5:$W$1004,'BH (3)'!$C$4)))</f>
        <v>x</v>
      </c>
      <c r="Q156" s="171" t="str">
        <f t="shared" si="2"/>
        <v/>
      </c>
    </row>
    <row r="157" spans="3:17" ht="45" customHeight="1" x14ac:dyDescent="0.25">
      <c r="C157" s="81">
        <v>151</v>
      </c>
      <c r="D157" s="170" t="str">
        <f>IF(Esp!D155="","",Esp!D155)</f>
        <v/>
      </c>
      <c r="E157" s="82" t="str">
        <f>IF($D157="","x",IF('BH (3)'!$B$5=1,COUNTIFS(Lançamentos!$H$5:$H$1004,$D157,Lançamentos!$T$5:$T$1004,E$5,Lançamentos!$V$5:$V$1004,'BH (3)'!$C$4),COUNTIFS(Lançamentos!$H$5:$H$1004,$D157,Lançamentos!$U$5:$U$1004,E$5,Lançamentos!$W$5:$W$1004,'BH (3)'!$C$4)))</f>
        <v>x</v>
      </c>
      <c r="F157" s="82" t="str">
        <f>IF($D157="","x",IF('BH (3)'!$B$5=1,COUNTIFS(Lançamentos!$H$5:$H$1004,$D157,Lançamentos!$T$5:$T$1004,F$5,Lançamentos!$V$5:$V$1004,'BH (3)'!$C$4),COUNTIFS(Lançamentos!$H$5:$H$1004,$D157,Lançamentos!$U$5:$U$1004,F$5,Lançamentos!$W$5:$W$1004,'BH (3)'!$C$4)))</f>
        <v>x</v>
      </c>
      <c r="G157" s="82" t="str">
        <f>IF($D157="","x",IF('BH (3)'!$B$5=1,COUNTIFS(Lançamentos!$H$5:$H$1004,$D157,Lançamentos!$T$5:$T$1004,G$5,Lançamentos!$V$5:$V$1004,'BH (3)'!$C$4),COUNTIFS(Lançamentos!$H$5:$H$1004,$D157,Lançamentos!$U$5:$U$1004,G$5,Lançamentos!$W$5:$W$1004,'BH (3)'!$C$4)))</f>
        <v>x</v>
      </c>
      <c r="H157" s="82" t="str">
        <f>IF($D157="","x",IF('BH (3)'!$B$5=1,COUNTIFS(Lançamentos!$H$5:$H$1004,$D157,Lançamentos!$T$5:$T$1004,H$5,Lançamentos!$V$5:$V$1004,'BH (3)'!$C$4),COUNTIFS(Lançamentos!$H$5:$H$1004,$D157,Lançamentos!$U$5:$U$1004,H$5,Lançamentos!$W$5:$W$1004,'BH (3)'!$C$4)))</f>
        <v>x</v>
      </c>
      <c r="I157" s="82" t="str">
        <f>IF($D157="","x",IF('BH (3)'!$B$5=1,COUNTIFS(Lançamentos!$H$5:$H$1004,$D157,Lançamentos!$T$5:$T$1004,I$5,Lançamentos!$V$5:$V$1004,'BH (3)'!$C$4),COUNTIFS(Lançamentos!$H$5:$H$1004,$D157,Lançamentos!$U$5:$U$1004,I$5,Lançamentos!$W$5:$W$1004,'BH (3)'!$C$4)))</f>
        <v>x</v>
      </c>
      <c r="J157" s="82" t="str">
        <f>IF($D157="","x",IF('BH (3)'!$B$5=1,COUNTIFS(Lançamentos!$H$5:$H$1004,$D157,Lançamentos!$T$5:$T$1004,J$5,Lançamentos!$V$5:$V$1004,'BH (3)'!$C$4),COUNTIFS(Lançamentos!$H$5:$H$1004,$D157,Lançamentos!$U$5:$U$1004,J$5,Lançamentos!$W$5:$W$1004,'BH (3)'!$C$4)))</f>
        <v>x</v>
      </c>
      <c r="K157" s="82" t="str">
        <f>IF($D157="","x",IF('BH (3)'!$B$5=1,COUNTIFS(Lançamentos!$H$5:$H$1004,$D157,Lançamentos!$T$5:$T$1004,K$5,Lançamentos!$V$5:$V$1004,'BH (3)'!$C$4),COUNTIFS(Lançamentos!$H$5:$H$1004,$D157,Lançamentos!$U$5:$U$1004,K$5,Lançamentos!$W$5:$W$1004,'BH (3)'!$C$4)))</f>
        <v>x</v>
      </c>
      <c r="L157" s="82" t="str">
        <f>IF($D157="","x",IF('BH (3)'!$B$5=1,COUNTIFS(Lançamentos!$H$5:$H$1004,$D157,Lançamentos!$T$5:$T$1004,L$5,Lançamentos!$V$5:$V$1004,'BH (3)'!$C$4),COUNTIFS(Lançamentos!$H$5:$H$1004,$D157,Lançamentos!$U$5:$U$1004,L$5,Lançamentos!$W$5:$W$1004,'BH (3)'!$C$4)))</f>
        <v>x</v>
      </c>
      <c r="M157" s="82" t="str">
        <f>IF($D157="","x",IF('BH (3)'!$B$5=1,COUNTIFS(Lançamentos!$H$5:$H$1004,$D157,Lançamentos!$T$5:$T$1004,M$5,Lançamentos!$V$5:$V$1004,'BH (3)'!$C$4),COUNTIFS(Lançamentos!$H$5:$H$1004,$D157,Lançamentos!$U$5:$U$1004,M$5,Lançamentos!$W$5:$W$1004,'BH (3)'!$C$4)))</f>
        <v>x</v>
      </c>
      <c r="N157" s="82" t="str">
        <f>IF($D157="","x",IF('BH (3)'!$B$5=1,COUNTIFS(Lançamentos!$H$5:$H$1004,$D157,Lançamentos!$T$5:$T$1004,N$5,Lançamentos!$V$5:$V$1004,'BH (3)'!$C$4),COUNTIFS(Lançamentos!$H$5:$H$1004,$D157,Lançamentos!$U$5:$U$1004,N$5,Lançamentos!$W$5:$W$1004,'BH (3)'!$C$4)))</f>
        <v>x</v>
      </c>
      <c r="O157" s="82" t="str">
        <f>IF($D157="","x",IF('BH (3)'!$B$5=1,COUNTIFS(Lançamentos!$H$5:$H$1004,$D157,Lançamentos!$T$5:$T$1004,O$5,Lançamentos!$V$5:$V$1004,'BH (3)'!$C$4),COUNTIFS(Lançamentos!$H$5:$H$1004,$D157,Lançamentos!$U$5:$U$1004,O$5,Lançamentos!$W$5:$W$1004,'BH (3)'!$C$4)))</f>
        <v>x</v>
      </c>
      <c r="P157" s="82" t="str">
        <f>IF($D157="","x",IF('BH (3)'!$B$5=1,COUNTIFS(Lançamentos!$H$5:$H$1004,$D157,Lançamentos!$T$5:$T$1004,P$5,Lançamentos!$V$5:$V$1004,'BH (3)'!$C$4),COUNTIFS(Lançamentos!$H$5:$H$1004,$D157,Lançamentos!$U$5:$U$1004,P$5,Lançamentos!$W$5:$W$1004,'BH (3)'!$C$4)))</f>
        <v>x</v>
      </c>
      <c r="Q157" s="171" t="str">
        <f t="shared" si="2"/>
        <v/>
      </c>
    </row>
    <row r="158" spans="3:17" ht="45" customHeight="1" x14ac:dyDescent="0.25">
      <c r="C158" s="81">
        <v>152</v>
      </c>
      <c r="D158" s="170" t="str">
        <f>IF(Esp!D156="","",Esp!D156)</f>
        <v/>
      </c>
      <c r="E158" s="82" t="str">
        <f>IF($D158="","x",IF('BH (3)'!$B$5=1,COUNTIFS(Lançamentos!$H$5:$H$1004,$D158,Lançamentos!$T$5:$T$1004,E$5,Lançamentos!$V$5:$V$1004,'BH (3)'!$C$4),COUNTIFS(Lançamentos!$H$5:$H$1004,$D158,Lançamentos!$U$5:$U$1004,E$5,Lançamentos!$W$5:$W$1004,'BH (3)'!$C$4)))</f>
        <v>x</v>
      </c>
      <c r="F158" s="82" t="str">
        <f>IF($D158="","x",IF('BH (3)'!$B$5=1,COUNTIFS(Lançamentos!$H$5:$H$1004,$D158,Lançamentos!$T$5:$T$1004,F$5,Lançamentos!$V$5:$V$1004,'BH (3)'!$C$4),COUNTIFS(Lançamentos!$H$5:$H$1004,$D158,Lançamentos!$U$5:$U$1004,F$5,Lançamentos!$W$5:$W$1004,'BH (3)'!$C$4)))</f>
        <v>x</v>
      </c>
      <c r="G158" s="82" t="str">
        <f>IF($D158="","x",IF('BH (3)'!$B$5=1,COUNTIFS(Lançamentos!$H$5:$H$1004,$D158,Lançamentos!$T$5:$T$1004,G$5,Lançamentos!$V$5:$V$1004,'BH (3)'!$C$4),COUNTIFS(Lançamentos!$H$5:$H$1004,$D158,Lançamentos!$U$5:$U$1004,G$5,Lançamentos!$W$5:$W$1004,'BH (3)'!$C$4)))</f>
        <v>x</v>
      </c>
      <c r="H158" s="82" t="str">
        <f>IF($D158="","x",IF('BH (3)'!$B$5=1,COUNTIFS(Lançamentos!$H$5:$H$1004,$D158,Lançamentos!$T$5:$T$1004,H$5,Lançamentos!$V$5:$V$1004,'BH (3)'!$C$4),COUNTIFS(Lançamentos!$H$5:$H$1004,$D158,Lançamentos!$U$5:$U$1004,H$5,Lançamentos!$W$5:$W$1004,'BH (3)'!$C$4)))</f>
        <v>x</v>
      </c>
      <c r="I158" s="82" t="str">
        <f>IF($D158="","x",IF('BH (3)'!$B$5=1,COUNTIFS(Lançamentos!$H$5:$H$1004,$D158,Lançamentos!$T$5:$T$1004,I$5,Lançamentos!$V$5:$V$1004,'BH (3)'!$C$4),COUNTIFS(Lançamentos!$H$5:$H$1004,$D158,Lançamentos!$U$5:$U$1004,I$5,Lançamentos!$W$5:$W$1004,'BH (3)'!$C$4)))</f>
        <v>x</v>
      </c>
      <c r="J158" s="82" t="str">
        <f>IF($D158="","x",IF('BH (3)'!$B$5=1,COUNTIFS(Lançamentos!$H$5:$H$1004,$D158,Lançamentos!$T$5:$T$1004,J$5,Lançamentos!$V$5:$V$1004,'BH (3)'!$C$4),COUNTIFS(Lançamentos!$H$5:$H$1004,$D158,Lançamentos!$U$5:$U$1004,J$5,Lançamentos!$W$5:$W$1004,'BH (3)'!$C$4)))</f>
        <v>x</v>
      </c>
      <c r="K158" s="82" t="str">
        <f>IF($D158="","x",IF('BH (3)'!$B$5=1,COUNTIFS(Lançamentos!$H$5:$H$1004,$D158,Lançamentos!$T$5:$T$1004,K$5,Lançamentos!$V$5:$V$1004,'BH (3)'!$C$4),COUNTIFS(Lançamentos!$H$5:$H$1004,$D158,Lançamentos!$U$5:$U$1004,K$5,Lançamentos!$W$5:$W$1004,'BH (3)'!$C$4)))</f>
        <v>x</v>
      </c>
      <c r="L158" s="82" t="str">
        <f>IF($D158="","x",IF('BH (3)'!$B$5=1,COUNTIFS(Lançamentos!$H$5:$H$1004,$D158,Lançamentos!$T$5:$T$1004,L$5,Lançamentos!$V$5:$V$1004,'BH (3)'!$C$4),COUNTIFS(Lançamentos!$H$5:$H$1004,$D158,Lançamentos!$U$5:$U$1004,L$5,Lançamentos!$W$5:$W$1004,'BH (3)'!$C$4)))</f>
        <v>x</v>
      </c>
      <c r="M158" s="82" t="str">
        <f>IF($D158="","x",IF('BH (3)'!$B$5=1,COUNTIFS(Lançamentos!$H$5:$H$1004,$D158,Lançamentos!$T$5:$T$1004,M$5,Lançamentos!$V$5:$V$1004,'BH (3)'!$C$4),COUNTIFS(Lançamentos!$H$5:$H$1004,$D158,Lançamentos!$U$5:$U$1004,M$5,Lançamentos!$W$5:$W$1004,'BH (3)'!$C$4)))</f>
        <v>x</v>
      </c>
      <c r="N158" s="82" t="str">
        <f>IF($D158="","x",IF('BH (3)'!$B$5=1,COUNTIFS(Lançamentos!$H$5:$H$1004,$D158,Lançamentos!$T$5:$T$1004,N$5,Lançamentos!$V$5:$V$1004,'BH (3)'!$C$4),COUNTIFS(Lançamentos!$H$5:$H$1004,$D158,Lançamentos!$U$5:$U$1004,N$5,Lançamentos!$W$5:$W$1004,'BH (3)'!$C$4)))</f>
        <v>x</v>
      </c>
      <c r="O158" s="82" t="str">
        <f>IF($D158="","x",IF('BH (3)'!$B$5=1,COUNTIFS(Lançamentos!$H$5:$H$1004,$D158,Lançamentos!$T$5:$T$1004,O$5,Lançamentos!$V$5:$V$1004,'BH (3)'!$C$4),COUNTIFS(Lançamentos!$H$5:$H$1004,$D158,Lançamentos!$U$5:$U$1004,O$5,Lançamentos!$W$5:$W$1004,'BH (3)'!$C$4)))</f>
        <v>x</v>
      </c>
      <c r="P158" s="82" t="str">
        <f>IF($D158="","x",IF('BH (3)'!$B$5=1,COUNTIFS(Lançamentos!$H$5:$H$1004,$D158,Lançamentos!$T$5:$T$1004,P$5,Lançamentos!$V$5:$V$1004,'BH (3)'!$C$4),COUNTIFS(Lançamentos!$H$5:$H$1004,$D158,Lançamentos!$U$5:$U$1004,P$5,Lançamentos!$W$5:$W$1004,'BH (3)'!$C$4)))</f>
        <v>x</v>
      </c>
      <c r="Q158" s="171" t="str">
        <f t="shared" si="2"/>
        <v/>
      </c>
    </row>
    <row r="159" spans="3:17" ht="45" customHeight="1" x14ac:dyDescent="0.25">
      <c r="C159" s="81">
        <v>153</v>
      </c>
      <c r="D159" s="170" t="str">
        <f>IF(Esp!D157="","",Esp!D157)</f>
        <v/>
      </c>
      <c r="E159" s="82" t="str">
        <f>IF($D159="","x",IF('BH (3)'!$B$5=1,COUNTIFS(Lançamentos!$H$5:$H$1004,$D159,Lançamentos!$T$5:$T$1004,E$5,Lançamentos!$V$5:$V$1004,'BH (3)'!$C$4),COUNTIFS(Lançamentos!$H$5:$H$1004,$D159,Lançamentos!$U$5:$U$1004,E$5,Lançamentos!$W$5:$W$1004,'BH (3)'!$C$4)))</f>
        <v>x</v>
      </c>
      <c r="F159" s="82" t="str">
        <f>IF($D159="","x",IF('BH (3)'!$B$5=1,COUNTIFS(Lançamentos!$H$5:$H$1004,$D159,Lançamentos!$T$5:$T$1004,F$5,Lançamentos!$V$5:$V$1004,'BH (3)'!$C$4),COUNTIFS(Lançamentos!$H$5:$H$1004,$D159,Lançamentos!$U$5:$U$1004,F$5,Lançamentos!$W$5:$W$1004,'BH (3)'!$C$4)))</f>
        <v>x</v>
      </c>
      <c r="G159" s="82" t="str">
        <f>IF($D159="","x",IF('BH (3)'!$B$5=1,COUNTIFS(Lançamentos!$H$5:$H$1004,$D159,Lançamentos!$T$5:$T$1004,G$5,Lançamentos!$V$5:$V$1004,'BH (3)'!$C$4),COUNTIFS(Lançamentos!$H$5:$H$1004,$D159,Lançamentos!$U$5:$U$1004,G$5,Lançamentos!$W$5:$W$1004,'BH (3)'!$C$4)))</f>
        <v>x</v>
      </c>
      <c r="H159" s="82" t="str">
        <f>IF($D159="","x",IF('BH (3)'!$B$5=1,COUNTIFS(Lançamentos!$H$5:$H$1004,$D159,Lançamentos!$T$5:$T$1004,H$5,Lançamentos!$V$5:$V$1004,'BH (3)'!$C$4),COUNTIFS(Lançamentos!$H$5:$H$1004,$D159,Lançamentos!$U$5:$U$1004,H$5,Lançamentos!$W$5:$W$1004,'BH (3)'!$C$4)))</f>
        <v>x</v>
      </c>
      <c r="I159" s="82" t="str">
        <f>IF($D159="","x",IF('BH (3)'!$B$5=1,COUNTIFS(Lançamentos!$H$5:$H$1004,$D159,Lançamentos!$T$5:$T$1004,I$5,Lançamentos!$V$5:$V$1004,'BH (3)'!$C$4),COUNTIFS(Lançamentos!$H$5:$H$1004,$D159,Lançamentos!$U$5:$U$1004,I$5,Lançamentos!$W$5:$W$1004,'BH (3)'!$C$4)))</f>
        <v>x</v>
      </c>
      <c r="J159" s="82" t="str">
        <f>IF($D159="","x",IF('BH (3)'!$B$5=1,COUNTIFS(Lançamentos!$H$5:$H$1004,$D159,Lançamentos!$T$5:$T$1004,J$5,Lançamentos!$V$5:$V$1004,'BH (3)'!$C$4),COUNTIFS(Lançamentos!$H$5:$H$1004,$D159,Lançamentos!$U$5:$U$1004,J$5,Lançamentos!$W$5:$W$1004,'BH (3)'!$C$4)))</f>
        <v>x</v>
      </c>
      <c r="K159" s="82" t="str">
        <f>IF($D159="","x",IF('BH (3)'!$B$5=1,COUNTIFS(Lançamentos!$H$5:$H$1004,$D159,Lançamentos!$T$5:$T$1004,K$5,Lançamentos!$V$5:$V$1004,'BH (3)'!$C$4),COUNTIFS(Lançamentos!$H$5:$H$1004,$D159,Lançamentos!$U$5:$U$1004,K$5,Lançamentos!$W$5:$W$1004,'BH (3)'!$C$4)))</f>
        <v>x</v>
      </c>
      <c r="L159" s="82" t="str">
        <f>IF($D159="","x",IF('BH (3)'!$B$5=1,COUNTIFS(Lançamentos!$H$5:$H$1004,$D159,Lançamentos!$T$5:$T$1004,L$5,Lançamentos!$V$5:$V$1004,'BH (3)'!$C$4),COUNTIFS(Lançamentos!$H$5:$H$1004,$D159,Lançamentos!$U$5:$U$1004,L$5,Lançamentos!$W$5:$W$1004,'BH (3)'!$C$4)))</f>
        <v>x</v>
      </c>
      <c r="M159" s="82" t="str">
        <f>IF($D159="","x",IF('BH (3)'!$B$5=1,COUNTIFS(Lançamentos!$H$5:$H$1004,$D159,Lançamentos!$T$5:$T$1004,M$5,Lançamentos!$V$5:$V$1004,'BH (3)'!$C$4),COUNTIFS(Lançamentos!$H$5:$H$1004,$D159,Lançamentos!$U$5:$U$1004,M$5,Lançamentos!$W$5:$W$1004,'BH (3)'!$C$4)))</f>
        <v>x</v>
      </c>
      <c r="N159" s="82" t="str">
        <f>IF($D159="","x",IF('BH (3)'!$B$5=1,COUNTIFS(Lançamentos!$H$5:$H$1004,$D159,Lançamentos!$T$5:$T$1004,N$5,Lançamentos!$V$5:$V$1004,'BH (3)'!$C$4),COUNTIFS(Lançamentos!$H$5:$H$1004,$D159,Lançamentos!$U$5:$U$1004,N$5,Lançamentos!$W$5:$W$1004,'BH (3)'!$C$4)))</f>
        <v>x</v>
      </c>
      <c r="O159" s="82" t="str">
        <f>IF($D159="","x",IF('BH (3)'!$B$5=1,COUNTIFS(Lançamentos!$H$5:$H$1004,$D159,Lançamentos!$T$5:$T$1004,O$5,Lançamentos!$V$5:$V$1004,'BH (3)'!$C$4),COUNTIFS(Lançamentos!$H$5:$H$1004,$D159,Lançamentos!$U$5:$U$1004,O$5,Lançamentos!$W$5:$W$1004,'BH (3)'!$C$4)))</f>
        <v>x</v>
      </c>
      <c r="P159" s="82" t="str">
        <f>IF($D159="","x",IF('BH (3)'!$B$5=1,COUNTIFS(Lançamentos!$H$5:$H$1004,$D159,Lançamentos!$T$5:$T$1004,P$5,Lançamentos!$V$5:$V$1004,'BH (3)'!$C$4),COUNTIFS(Lançamentos!$H$5:$H$1004,$D159,Lançamentos!$U$5:$U$1004,P$5,Lançamentos!$W$5:$W$1004,'BH (3)'!$C$4)))</f>
        <v>x</v>
      </c>
      <c r="Q159" s="171" t="str">
        <f t="shared" si="2"/>
        <v/>
      </c>
    </row>
    <row r="160" spans="3:17" ht="45" customHeight="1" x14ac:dyDescent="0.25">
      <c r="C160" s="81">
        <v>154</v>
      </c>
      <c r="D160" s="170" t="str">
        <f>IF(Esp!D158="","",Esp!D158)</f>
        <v/>
      </c>
      <c r="E160" s="82" t="str">
        <f>IF($D160="","x",IF('BH (3)'!$B$5=1,COUNTIFS(Lançamentos!$H$5:$H$1004,$D160,Lançamentos!$T$5:$T$1004,E$5,Lançamentos!$V$5:$V$1004,'BH (3)'!$C$4),COUNTIFS(Lançamentos!$H$5:$H$1004,$D160,Lançamentos!$U$5:$U$1004,E$5,Lançamentos!$W$5:$W$1004,'BH (3)'!$C$4)))</f>
        <v>x</v>
      </c>
      <c r="F160" s="82" t="str">
        <f>IF($D160="","x",IF('BH (3)'!$B$5=1,COUNTIFS(Lançamentos!$H$5:$H$1004,$D160,Lançamentos!$T$5:$T$1004,F$5,Lançamentos!$V$5:$V$1004,'BH (3)'!$C$4),COUNTIFS(Lançamentos!$H$5:$H$1004,$D160,Lançamentos!$U$5:$U$1004,F$5,Lançamentos!$W$5:$W$1004,'BH (3)'!$C$4)))</f>
        <v>x</v>
      </c>
      <c r="G160" s="82" t="str">
        <f>IF($D160="","x",IF('BH (3)'!$B$5=1,COUNTIFS(Lançamentos!$H$5:$H$1004,$D160,Lançamentos!$T$5:$T$1004,G$5,Lançamentos!$V$5:$V$1004,'BH (3)'!$C$4),COUNTIFS(Lançamentos!$H$5:$H$1004,$D160,Lançamentos!$U$5:$U$1004,G$5,Lançamentos!$W$5:$W$1004,'BH (3)'!$C$4)))</f>
        <v>x</v>
      </c>
      <c r="H160" s="82" t="str">
        <f>IF($D160="","x",IF('BH (3)'!$B$5=1,COUNTIFS(Lançamentos!$H$5:$H$1004,$D160,Lançamentos!$T$5:$T$1004,H$5,Lançamentos!$V$5:$V$1004,'BH (3)'!$C$4),COUNTIFS(Lançamentos!$H$5:$H$1004,$D160,Lançamentos!$U$5:$U$1004,H$5,Lançamentos!$W$5:$W$1004,'BH (3)'!$C$4)))</f>
        <v>x</v>
      </c>
      <c r="I160" s="82" t="str">
        <f>IF($D160="","x",IF('BH (3)'!$B$5=1,COUNTIFS(Lançamentos!$H$5:$H$1004,$D160,Lançamentos!$T$5:$T$1004,I$5,Lançamentos!$V$5:$V$1004,'BH (3)'!$C$4),COUNTIFS(Lançamentos!$H$5:$H$1004,$D160,Lançamentos!$U$5:$U$1004,I$5,Lançamentos!$W$5:$W$1004,'BH (3)'!$C$4)))</f>
        <v>x</v>
      </c>
      <c r="J160" s="82" t="str">
        <f>IF($D160="","x",IF('BH (3)'!$B$5=1,COUNTIFS(Lançamentos!$H$5:$H$1004,$D160,Lançamentos!$T$5:$T$1004,J$5,Lançamentos!$V$5:$V$1004,'BH (3)'!$C$4),COUNTIFS(Lançamentos!$H$5:$H$1004,$D160,Lançamentos!$U$5:$U$1004,J$5,Lançamentos!$W$5:$W$1004,'BH (3)'!$C$4)))</f>
        <v>x</v>
      </c>
      <c r="K160" s="82" t="str">
        <f>IF($D160="","x",IF('BH (3)'!$B$5=1,COUNTIFS(Lançamentos!$H$5:$H$1004,$D160,Lançamentos!$T$5:$T$1004,K$5,Lançamentos!$V$5:$V$1004,'BH (3)'!$C$4),COUNTIFS(Lançamentos!$H$5:$H$1004,$D160,Lançamentos!$U$5:$U$1004,K$5,Lançamentos!$W$5:$W$1004,'BH (3)'!$C$4)))</f>
        <v>x</v>
      </c>
      <c r="L160" s="82" t="str">
        <f>IF($D160="","x",IF('BH (3)'!$B$5=1,COUNTIFS(Lançamentos!$H$5:$H$1004,$D160,Lançamentos!$T$5:$T$1004,L$5,Lançamentos!$V$5:$V$1004,'BH (3)'!$C$4),COUNTIFS(Lançamentos!$H$5:$H$1004,$D160,Lançamentos!$U$5:$U$1004,L$5,Lançamentos!$W$5:$W$1004,'BH (3)'!$C$4)))</f>
        <v>x</v>
      </c>
      <c r="M160" s="82" t="str">
        <f>IF($D160="","x",IF('BH (3)'!$B$5=1,COUNTIFS(Lançamentos!$H$5:$H$1004,$D160,Lançamentos!$T$5:$T$1004,M$5,Lançamentos!$V$5:$V$1004,'BH (3)'!$C$4),COUNTIFS(Lançamentos!$H$5:$H$1004,$D160,Lançamentos!$U$5:$U$1004,M$5,Lançamentos!$W$5:$W$1004,'BH (3)'!$C$4)))</f>
        <v>x</v>
      </c>
      <c r="N160" s="82" t="str">
        <f>IF($D160="","x",IF('BH (3)'!$B$5=1,COUNTIFS(Lançamentos!$H$5:$H$1004,$D160,Lançamentos!$T$5:$T$1004,N$5,Lançamentos!$V$5:$V$1004,'BH (3)'!$C$4),COUNTIFS(Lançamentos!$H$5:$H$1004,$D160,Lançamentos!$U$5:$U$1004,N$5,Lançamentos!$W$5:$W$1004,'BH (3)'!$C$4)))</f>
        <v>x</v>
      </c>
      <c r="O160" s="82" t="str">
        <f>IF($D160="","x",IF('BH (3)'!$B$5=1,COUNTIFS(Lançamentos!$H$5:$H$1004,$D160,Lançamentos!$T$5:$T$1004,O$5,Lançamentos!$V$5:$V$1004,'BH (3)'!$C$4),COUNTIFS(Lançamentos!$H$5:$H$1004,$D160,Lançamentos!$U$5:$U$1004,O$5,Lançamentos!$W$5:$W$1004,'BH (3)'!$C$4)))</f>
        <v>x</v>
      </c>
      <c r="P160" s="82" t="str">
        <f>IF($D160="","x",IF('BH (3)'!$B$5=1,COUNTIFS(Lançamentos!$H$5:$H$1004,$D160,Lançamentos!$T$5:$T$1004,P$5,Lançamentos!$V$5:$V$1004,'BH (3)'!$C$4),COUNTIFS(Lançamentos!$H$5:$H$1004,$D160,Lançamentos!$U$5:$U$1004,P$5,Lançamentos!$W$5:$W$1004,'BH (3)'!$C$4)))</f>
        <v>x</v>
      </c>
      <c r="Q160" s="171" t="str">
        <f t="shared" si="2"/>
        <v/>
      </c>
    </row>
    <row r="161" spans="3:17" ht="45" customHeight="1" x14ac:dyDescent="0.25">
      <c r="C161" s="81">
        <v>155</v>
      </c>
      <c r="D161" s="170" t="str">
        <f>IF(Esp!D159="","",Esp!D159)</f>
        <v/>
      </c>
      <c r="E161" s="82" t="str">
        <f>IF($D161="","x",IF('BH (3)'!$B$5=1,COUNTIFS(Lançamentos!$H$5:$H$1004,$D161,Lançamentos!$T$5:$T$1004,E$5,Lançamentos!$V$5:$V$1004,'BH (3)'!$C$4),COUNTIFS(Lançamentos!$H$5:$H$1004,$D161,Lançamentos!$U$5:$U$1004,E$5,Lançamentos!$W$5:$W$1004,'BH (3)'!$C$4)))</f>
        <v>x</v>
      </c>
      <c r="F161" s="82" t="str">
        <f>IF($D161="","x",IF('BH (3)'!$B$5=1,COUNTIFS(Lançamentos!$H$5:$H$1004,$D161,Lançamentos!$T$5:$T$1004,F$5,Lançamentos!$V$5:$V$1004,'BH (3)'!$C$4),COUNTIFS(Lançamentos!$H$5:$H$1004,$D161,Lançamentos!$U$5:$U$1004,F$5,Lançamentos!$W$5:$W$1004,'BH (3)'!$C$4)))</f>
        <v>x</v>
      </c>
      <c r="G161" s="82" t="str">
        <f>IF($D161="","x",IF('BH (3)'!$B$5=1,COUNTIFS(Lançamentos!$H$5:$H$1004,$D161,Lançamentos!$T$5:$T$1004,G$5,Lançamentos!$V$5:$V$1004,'BH (3)'!$C$4),COUNTIFS(Lançamentos!$H$5:$H$1004,$D161,Lançamentos!$U$5:$U$1004,G$5,Lançamentos!$W$5:$W$1004,'BH (3)'!$C$4)))</f>
        <v>x</v>
      </c>
      <c r="H161" s="82" t="str">
        <f>IF($D161="","x",IF('BH (3)'!$B$5=1,COUNTIFS(Lançamentos!$H$5:$H$1004,$D161,Lançamentos!$T$5:$T$1004,H$5,Lançamentos!$V$5:$V$1004,'BH (3)'!$C$4),COUNTIFS(Lançamentos!$H$5:$H$1004,$D161,Lançamentos!$U$5:$U$1004,H$5,Lançamentos!$W$5:$W$1004,'BH (3)'!$C$4)))</f>
        <v>x</v>
      </c>
      <c r="I161" s="82" t="str">
        <f>IF($D161="","x",IF('BH (3)'!$B$5=1,COUNTIFS(Lançamentos!$H$5:$H$1004,$D161,Lançamentos!$T$5:$T$1004,I$5,Lançamentos!$V$5:$V$1004,'BH (3)'!$C$4),COUNTIFS(Lançamentos!$H$5:$H$1004,$D161,Lançamentos!$U$5:$U$1004,I$5,Lançamentos!$W$5:$W$1004,'BH (3)'!$C$4)))</f>
        <v>x</v>
      </c>
      <c r="J161" s="82" t="str">
        <f>IF($D161="","x",IF('BH (3)'!$B$5=1,COUNTIFS(Lançamentos!$H$5:$H$1004,$D161,Lançamentos!$T$5:$T$1004,J$5,Lançamentos!$V$5:$V$1004,'BH (3)'!$C$4),COUNTIFS(Lançamentos!$H$5:$H$1004,$D161,Lançamentos!$U$5:$U$1004,J$5,Lançamentos!$W$5:$W$1004,'BH (3)'!$C$4)))</f>
        <v>x</v>
      </c>
      <c r="K161" s="82" t="str">
        <f>IF($D161="","x",IF('BH (3)'!$B$5=1,COUNTIFS(Lançamentos!$H$5:$H$1004,$D161,Lançamentos!$T$5:$T$1004,K$5,Lançamentos!$V$5:$V$1004,'BH (3)'!$C$4),COUNTIFS(Lançamentos!$H$5:$H$1004,$D161,Lançamentos!$U$5:$U$1004,K$5,Lançamentos!$W$5:$W$1004,'BH (3)'!$C$4)))</f>
        <v>x</v>
      </c>
      <c r="L161" s="82" t="str">
        <f>IF($D161="","x",IF('BH (3)'!$B$5=1,COUNTIFS(Lançamentos!$H$5:$H$1004,$D161,Lançamentos!$T$5:$T$1004,L$5,Lançamentos!$V$5:$V$1004,'BH (3)'!$C$4),COUNTIFS(Lançamentos!$H$5:$H$1004,$D161,Lançamentos!$U$5:$U$1004,L$5,Lançamentos!$W$5:$W$1004,'BH (3)'!$C$4)))</f>
        <v>x</v>
      </c>
      <c r="M161" s="82" t="str">
        <f>IF($D161="","x",IF('BH (3)'!$B$5=1,COUNTIFS(Lançamentos!$H$5:$H$1004,$D161,Lançamentos!$T$5:$T$1004,M$5,Lançamentos!$V$5:$V$1004,'BH (3)'!$C$4),COUNTIFS(Lançamentos!$H$5:$H$1004,$D161,Lançamentos!$U$5:$U$1004,M$5,Lançamentos!$W$5:$W$1004,'BH (3)'!$C$4)))</f>
        <v>x</v>
      </c>
      <c r="N161" s="82" t="str">
        <f>IF($D161="","x",IF('BH (3)'!$B$5=1,COUNTIFS(Lançamentos!$H$5:$H$1004,$D161,Lançamentos!$T$5:$T$1004,N$5,Lançamentos!$V$5:$V$1004,'BH (3)'!$C$4),COUNTIFS(Lançamentos!$H$5:$H$1004,$D161,Lançamentos!$U$5:$U$1004,N$5,Lançamentos!$W$5:$W$1004,'BH (3)'!$C$4)))</f>
        <v>x</v>
      </c>
      <c r="O161" s="82" t="str">
        <f>IF($D161="","x",IF('BH (3)'!$B$5=1,COUNTIFS(Lançamentos!$H$5:$H$1004,$D161,Lançamentos!$T$5:$T$1004,O$5,Lançamentos!$V$5:$V$1004,'BH (3)'!$C$4),COUNTIFS(Lançamentos!$H$5:$H$1004,$D161,Lançamentos!$U$5:$U$1004,O$5,Lançamentos!$W$5:$W$1004,'BH (3)'!$C$4)))</f>
        <v>x</v>
      </c>
      <c r="P161" s="82" t="str">
        <f>IF($D161="","x",IF('BH (3)'!$B$5=1,COUNTIFS(Lançamentos!$H$5:$H$1004,$D161,Lançamentos!$T$5:$T$1004,P$5,Lançamentos!$V$5:$V$1004,'BH (3)'!$C$4),COUNTIFS(Lançamentos!$H$5:$H$1004,$D161,Lançamentos!$U$5:$U$1004,P$5,Lançamentos!$W$5:$W$1004,'BH (3)'!$C$4)))</f>
        <v>x</v>
      </c>
      <c r="Q161" s="171" t="str">
        <f t="shared" si="2"/>
        <v/>
      </c>
    </row>
    <row r="162" spans="3:17" ht="45" customHeight="1" x14ac:dyDescent="0.25">
      <c r="C162" s="81">
        <v>156</v>
      </c>
      <c r="D162" s="170" t="str">
        <f>IF(Esp!D160="","",Esp!D160)</f>
        <v/>
      </c>
      <c r="E162" s="82" t="str">
        <f>IF($D162="","x",IF('BH (3)'!$B$5=1,COUNTIFS(Lançamentos!$H$5:$H$1004,$D162,Lançamentos!$T$5:$T$1004,E$5,Lançamentos!$V$5:$V$1004,'BH (3)'!$C$4),COUNTIFS(Lançamentos!$H$5:$H$1004,$D162,Lançamentos!$U$5:$U$1004,E$5,Lançamentos!$W$5:$W$1004,'BH (3)'!$C$4)))</f>
        <v>x</v>
      </c>
      <c r="F162" s="82" t="str">
        <f>IF($D162="","x",IF('BH (3)'!$B$5=1,COUNTIFS(Lançamentos!$H$5:$H$1004,$D162,Lançamentos!$T$5:$T$1004,F$5,Lançamentos!$V$5:$V$1004,'BH (3)'!$C$4),COUNTIFS(Lançamentos!$H$5:$H$1004,$D162,Lançamentos!$U$5:$U$1004,F$5,Lançamentos!$W$5:$W$1004,'BH (3)'!$C$4)))</f>
        <v>x</v>
      </c>
      <c r="G162" s="82" t="str">
        <f>IF($D162="","x",IF('BH (3)'!$B$5=1,COUNTIFS(Lançamentos!$H$5:$H$1004,$D162,Lançamentos!$T$5:$T$1004,G$5,Lançamentos!$V$5:$V$1004,'BH (3)'!$C$4),COUNTIFS(Lançamentos!$H$5:$H$1004,$D162,Lançamentos!$U$5:$U$1004,G$5,Lançamentos!$W$5:$W$1004,'BH (3)'!$C$4)))</f>
        <v>x</v>
      </c>
      <c r="H162" s="82" t="str">
        <f>IF($D162="","x",IF('BH (3)'!$B$5=1,COUNTIFS(Lançamentos!$H$5:$H$1004,$D162,Lançamentos!$T$5:$T$1004,H$5,Lançamentos!$V$5:$V$1004,'BH (3)'!$C$4),COUNTIFS(Lançamentos!$H$5:$H$1004,$D162,Lançamentos!$U$5:$U$1004,H$5,Lançamentos!$W$5:$W$1004,'BH (3)'!$C$4)))</f>
        <v>x</v>
      </c>
      <c r="I162" s="82" t="str">
        <f>IF($D162="","x",IF('BH (3)'!$B$5=1,COUNTIFS(Lançamentos!$H$5:$H$1004,$D162,Lançamentos!$T$5:$T$1004,I$5,Lançamentos!$V$5:$V$1004,'BH (3)'!$C$4),COUNTIFS(Lançamentos!$H$5:$H$1004,$D162,Lançamentos!$U$5:$U$1004,I$5,Lançamentos!$W$5:$W$1004,'BH (3)'!$C$4)))</f>
        <v>x</v>
      </c>
      <c r="J162" s="82" t="str">
        <f>IF($D162="","x",IF('BH (3)'!$B$5=1,COUNTIFS(Lançamentos!$H$5:$H$1004,$D162,Lançamentos!$T$5:$T$1004,J$5,Lançamentos!$V$5:$V$1004,'BH (3)'!$C$4),COUNTIFS(Lançamentos!$H$5:$H$1004,$D162,Lançamentos!$U$5:$U$1004,J$5,Lançamentos!$W$5:$W$1004,'BH (3)'!$C$4)))</f>
        <v>x</v>
      </c>
      <c r="K162" s="82" t="str">
        <f>IF($D162="","x",IF('BH (3)'!$B$5=1,COUNTIFS(Lançamentos!$H$5:$H$1004,$D162,Lançamentos!$T$5:$T$1004,K$5,Lançamentos!$V$5:$V$1004,'BH (3)'!$C$4),COUNTIFS(Lançamentos!$H$5:$H$1004,$D162,Lançamentos!$U$5:$U$1004,K$5,Lançamentos!$W$5:$W$1004,'BH (3)'!$C$4)))</f>
        <v>x</v>
      </c>
      <c r="L162" s="82" t="str">
        <f>IF($D162="","x",IF('BH (3)'!$B$5=1,COUNTIFS(Lançamentos!$H$5:$H$1004,$D162,Lançamentos!$T$5:$T$1004,L$5,Lançamentos!$V$5:$V$1004,'BH (3)'!$C$4),COUNTIFS(Lançamentos!$H$5:$H$1004,$D162,Lançamentos!$U$5:$U$1004,L$5,Lançamentos!$W$5:$W$1004,'BH (3)'!$C$4)))</f>
        <v>x</v>
      </c>
      <c r="M162" s="82" t="str">
        <f>IF($D162="","x",IF('BH (3)'!$B$5=1,COUNTIFS(Lançamentos!$H$5:$H$1004,$D162,Lançamentos!$T$5:$T$1004,M$5,Lançamentos!$V$5:$V$1004,'BH (3)'!$C$4),COUNTIFS(Lançamentos!$H$5:$H$1004,$D162,Lançamentos!$U$5:$U$1004,M$5,Lançamentos!$W$5:$W$1004,'BH (3)'!$C$4)))</f>
        <v>x</v>
      </c>
      <c r="N162" s="82" t="str">
        <f>IF($D162="","x",IF('BH (3)'!$B$5=1,COUNTIFS(Lançamentos!$H$5:$H$1004,$D162,Lançamentos!$T$5:$T$1004,N$5,Lançamentos!$V$5:$V$1004,'BH (3)'!$C$4),COUNTIFS(Lançamentos!$H$5:$H$1004,$D162,Lançamentos!$U$5:$U$1004,N$5,Lançamentos!$W$5:$W$1004,'BH (3)'!$C$4)))</f>
        <v>x</v>
      </c>
      <c r="O162" s="82" t="str">
        <f>IF($D162="","x",IF('BH (3)'!$B$5=1,COUNTIFS(Lançamentos!$H$5:$H$1004,$D162,Lançamentos!$T$5:$T$1004,O$5,Lançamentos!$V$5:$V$1004,'BH (3)'!$C$4),COUNTIFS(Lançamentos!$H$5:$H$1004,$D162,Lançamentos!$U$5:$U$1004,O$5,Lançamentos!$W$5:$W$1004,'BH (3)'!$C$4)))</f>
        <v>x</v>
      </c>
      <c r="P162" s="82" t="str">
        <f>IF($D162="","x",IF('BH (3)'!$B$5=1,COUNTIFS(Lançamentos!$H$5:$H$1004,$D162,Lançamentos!$T$5:$T$1004,P$5,Lançamentos!$V$5:$V$1004,'BH (3)'!$C$4),COUNTIFS(Lançamentos!$H$5:$H$1004,$D162,Lançamentos!$U$5:$U$1004,P$5,Lançamentos!$W$5:$W$1004,'BH (3)'!$C$4)))</f>
        <v>x</v>
      </c>
      <c r="Q162" s="171" t="str">
        <f t="shared" si="2"/>
        <v/>
      </c>
    </row>
    <row r="163" spans="3:17" ht="45" customHeight="1" x14ac:dyDescent="0.25">
      <c r="C163" s="81">
        <v>157</v>
      </c>
      <c r="D163" s="170" t="str">
        <f>IF(Esp!D161="","",Esp!D161)</f>
        <v/>
      </c>
      <c r="E163" s="82" t="str">
        <f>IF($D163="","x",IF('BH (3)'!$B$5=1,COUNTIFS(Lançamentos!$H$5:$H$1004,$D163,Lançamentos!$T$5:$T$1004,E$5,Lançamentos!$V$5:$V$1004,'BH (3)'!$C$4),COUNTIFS(Lançamentos!$H$5:$H$1004,$D163,Lançamentos!$U$5:$U$1004,E$5,Lançamentos!$W$5:$W$1004,'BH (3)'!$C$4)))</f>
        <v>x</v>
      </c>
      <c r="F163" s="82" t="str">
        <f>IF($D163="","x",IF('BH (3)'!$B$5=1,COUNTIFS(Lançamentos!$H$5:$H$1004,$D163,Lançamentos!$T$5:$T$1004,F$5,Lançamentos!$V$5:$V$1004,'BH (3)'!$C$4),COUNTIFS(Lançamentos!$H$5:$H$1004,$D163,Lançamentos!$U$5:$U$1004,F$5,Lançamentos!$W$5:$W$1004,'BH (3)'!$C$4)))</f>
        <v>x</v>
      </c>
      <c r="G163" s="82" t="str">
        <f>IF($D163="","x",IF('BH (3)'!$B$5=1,COUNTIFS(Lançamentos!$H$5:$H$1004,$D163,Lançamentos!$T$5:$T$1004,G$5,Lançamentos!$V$5:$V$1004,'BH (3)'!$C$4),COUNTIFS(Lançamentos!$H$5:$H$1004,$D163,Lançamentos!$U$5:$U$1004,G$5,Lançamentos!$W$5:$W$1004,'BH (3)'!$C$4)))</f>
        <v>x</v>
      </c>
      <c r="H163" s="82" t="str">
        <f>IF($D163="","x",IF('BH (3)'!$B$5=1,COUNTIFS(Lançamentos!$H$5:$H$1004,$D163,Lançamentos!$T$5:$T$1004,H$5,Lançamentos!$V$5:$V$1004,'BH (3)'!$C$4),COUNTIFS(Lançamentos!$H$5:$H$1004,$D163,Lançamentos!$U$5:$U$1004,H$5,Lançamentos!$W$5:$W$1004,'BH (3)'!$C$4)))</f>
        <v>x</v>
      </c>
      <c r="I163" s="82" t="str">
        <f>IF($D163="","x",IF('BH (3)'!$B$5=1,COUNTIFS(Lançamentos!$H$5:$H$1004,$D163,Lançamentos!$T$5:$T$1004,I$5,Lançamentos!$V$5:$V$1004,'BH (3)'!$C$4),COUNTIFS(Lançamentos!$H$5:$H$1004,$D163,Lançamentos!$U$5:$U$1004,I$5,Lançamentos!$W$5:$W$1004,'BH (3)'!$C$4)))</f>
        <v>x</v>
      </c>
      <c r="J163" s="82" t="str">
        <f>IF($D163="","x",IF('BH (3)'!$B$5=1,COUNTIFS(Lançamentos!$H$5:$H$1004,$D163,Lançamentos!$T$5:$T$1004,J$5,Lançamentos!$V$5:$V$1004,'BH (3)'!$C$4),COUNTIFS(Lançamentos!$H$5:$H$1004,$D163,Lançamentos!$U$5:$U$1004,J$5,Lançamentos!$W$5:$W$1004,'BH (3)'!$C$4)))</f>
        <v>x</v>
      </c>
      <c r="K163" s="82" t="str">
        <f>IF($D163="","x",IF('BH (3)'!$B$5=1,COUNTIFS(Lançamentos!$H$5:$H$1004,$D163,Lançamentos!$T$5:$T$1004,K$5,Lançamentos!$V$5:$V$1004,'BH (3)'!$C$4),COUNTIFS(Lançamentos!$H$5:$H$1004,$D163,Lançamentos!$U$5:$U$1004,K$5,Lançamentos!$W$5:$W$1004,'BH (3)'!$C$4)))</f>
        <v>x</v>
      </c>
      <c r="L163" s="82" t="str">
        <f>IF($D163="","x",IF('BH (3)'!$B$5=1,COUNTIFS(Lançamentos!$H$5:$H$1004,$D163,Lançamentos!$T$5:$T$1004,L$5,Lançamentos!$V$5:$V$1004,'BH (3)'!$C$4),COUNTIFS(Lançamentos!$H$5:$H$1004,$D163,Lançamentos!$U$5:$U$1004,L$5,Lançamentos!$W$5:$W$1004,'BH (3)'!$C$4)))</f>
        <v>x</v>
      </c>
      <c r="M163" s="82" t="str">
        <f>IF($D163="","x",IF('BH (3)'!$B$5=1,COUNTIFS(Lançamentos!$H$5:$H$1004,$D163,Lançamentos!$T$5:$T$1004,M$5,Lançamentos!$V$5:$V$1004,'BH (3)'!$C$4),COUNTIFS(Lançamentos!$H$5:$H$1004,$D163,Lançamentos!$U$5:$U$1004,M$5,Lançamentos!$W$5:$W$1004,'BH (3)'!$C$4)))</f>
        <v>x</v>
      </c>
      <c r="N163" s="82" t="str">
        <f>IF($D163="","x",IF('BH (3)'!$B$5=1,COUNTIFS(Lançamentos!$H$5:$H$1004,$D163,Lançamentos!$T$5:$T$1004,N$5,Lançamentos!$V$5:$V$1004,'BH (3)'!$C$4),COUNTIFS(Lançamentos!$H$5:$H$1004,$D163,Lançamentos!$U$5:$U$1004,N$5,Lançamentos!$W$5:$W$1004,'BH (3)'!$C$4)))</f>
        <v>x</v>
      </c>
      <c r="O163" s="82" t="str">
        <f>IF($D163="","x",IF('BH (3)'!$B$5=1,COUNTIFS(Lançamentos!$H$5:$H$1004,$D163,Lançamentos!$T$5:$T$1004,O$5,Lançamentos!$V$5:$V$1004,'BH (3)'!$C$4),COUNTIFS(Lançamentos!$H$5:$H$1004,$D163,Lançamentos!$U$5:$U$1004,O$5,Lançamentos!$W$5:$W$1004,'BH (3)'!$C$4)))</f>
        <v>x</v>
      </c>
      <c r="P163" s="82" t="str">
        <f>IF($D163="","x",IF('BH (3)'!$B$5=1,COUNTIFS(Lançamentos!$H$5:$H$1004,$D163,Lançamentos!$T$5:$T$1004,P$5,Lançamentos!$V$5:$V$1004,'BH (3)'!$C$4),COUNTIFS(Lançamentos!$H$5:$H$1004,$D163,Lançamentos!$U$5:$U$1004,P$5,Lançamentos!$W$5:$W$1004,'BH (3)'!$C$4)))</f>
        <v>x</v>
      </c>
      <c r="Q163" s="171" t="str">
        <f t="shared" si="2"/>
        <v/>
      </c>
    </row>
    <row r="164" spans="3:17" ht="45" customHeight="1" x14ac:dyDescent="0.25">
      <c r="C164" s="81">
        <v>158</v>
      </c>
      <c r="D164" s="170" t="str">
        <f>IF(Esp!D162="","",Esp!D162)</f>
        <v/>
      </c>
      <c r="E164" s="82" t="str">
        <f>IF($D164="","x",IF('BH (3)'!$B$5=1,COUNTIFS(Lançamentos!$H$5:$H$1004,$D164,Lançamentos!$T$5:$T$1004,E$5,Lançamentos!$V$5:$V$1004,'BH (3)'!$C$4),COUNTIFS(Lançamentos!$H$5:$H$1004,$D164,Lançamentos!$U$5:$U$1004,E$5,Lançamentos!$W$5:$W$1004,'BH (3)'!$C$4)))</f>
        <v>x</v>
      </c>
      <c r="F164" s="82" t="str">
        <f>IF($D164="","x",IF('BH (3)'!$B$5=1,COUNTIFS(Lançamentos!$H$5:$H$1004,$D164,Lançamentos!$T$5:$T$1004,F$5,Lançamentos!$V$5:$V$1004,'BH (3)'!$C$4),COUNTIFS(Lançamentos!$H$5:$H$1004,$D164,Lançamentos!$U$5:$U$1004,F$5,Lançamentos!$W$5:$W$1004,'BH (3)'!$C$4)))</f>
        <v>x</v>
      </c>
      <c r="G164" s="82" t="str">
        <f>IF($D164="","x",IF('BH (3)'!$B$5=1,COUNTIFS(Lançamentos!$H$5:$H$1004,$D164,Lançamentos!$T$5:$T$1004,G$5,Lançamentos!$V$5:$V$1004,'BH (3)'!$C$4),COUNTIFS(Lançamentos!$H$5:$H$1004,$D164,Lançamentos!$U$5:$U$1004,G$5,Lançamentos!$W$5:$W$1004,'BH (3)'!$C$4)))</f>
        <v>x</v>
      </c>
      <c r="H164" s="82" t="str">
        <f>IF($D164="","x",IF('BH (3)'!$B$5=1,COUNTIFS(Lançamentos!$H$5:$H$1004,$D164,Lançamentos!$T$5:$T$1004,H$5,Lançamentos!$V$5:$V$1004,'BH (3)'!$C$4),COUNTIFS(Lançamentos!$H$5:$H$1004,$D164,Lançamentos!$U$5:$U$1004,H$5,Lançamentos!$W$5:$W$1004,'BH (3)'!$C$4)))</f>
        <v>x</v>
      </c>
      <c r="I164" s="82" t="str">
        <f>IF($D164="","x",IF('BH (3)'!$B$5=1,COUNTIFS(Lançamentos!$H$5:$H$1004,$D164,Lançamentos!$T$5:$T$1004,I$5,Lançamentos!$V$5:$V$1004,'BH (3)'!$C$4),COUNTIFS(Lançamentos!$H$5:$H$1004,$D164,Lançamentos!$U$5:$U$1004,I$5,Lançamentos!$W$5:$W$1004,'BH (3)'!$C$4)))</f>
        <v>x</v>
      </c>
      <c r="J164" s="82" t="str">
        <f>IF($D164="","x",IF('BH (3)'!$B$5=1,COUNTIFS(Lançamentos!$H$5:$H$1004,$D164,Lançamentos!$T$5:$T$1004,J$5,Lançamentos!$V$5:$V$1004,'BH (3)'!$C$4),COUNTIFS(Lançamentos!$H$5:$H$1004,$D164,Lançamentos!$U$5:$U$1004,J$5,Lançamentos!$W$5:$W$1004,'BH (3)'!$C$4)))</f>
        <v>x</v>
      </c>
      <c r="K164" s="82" t="str">
        <f>IF($D164="","x",IF('BH (3)'!$B$5=1,COUNTIFS(Lançamentos!$H$5:$H$1004,$D164,Lançamentos!$T$5:$T$1004,K$5,Lançamentos!$V$5:$V$1004,'BH (3)'!$C$4),COUNTIFS(Lançamentos!$H$5:$H$1004,$D164,Lançamentos!$U$5:$U$1004,K$5,Lançamentos!$W$5:$W$1004,'BH (3)'!$C$4)))</f>
        <v>x</v>
      </c>
      <c r="L164" s="82" t="str">
        <f>IF($D164="","x",IF('BH (3)'!$B$5=1,COUNTIFS(Lançamentos!$H$5:$H$1004,$D164,Lançamentos!$T$5:$T$1004,L$5,Lançamentos!$V$5:$V$1004,'BH (3)'!$C$4),COUNTIFS(Lançamentos!$H$5:$H$1004,$D164,Lançamentos!$U$5:$U$1004,L$5,Lançamentos!$W$5:$W$1004,'BH (3)'!$C$4)))</f>
        <v>x</v>
      </c>
      <c r="M164" s="82" t="str">
        <f>IF($D164="","x",IF('BH (3)'!$B$5=1,COUNTIFS(Lançamentos!$H$5:$H$1004,$D164,Lançamentos!$T$5:$T$1004,M$5,Lançamentos!$V$5:$V$1004,'BH (3)'!$C$4),COUNTIFS(Lançamentos!$H$5:$H$1004,$D164,Lançamentos!$U$5:$U$1004,M$5,Lançamentos!$W$5:$W$1004,'BH (3)'!$C$4)))</f>
        <v>x</v>
      </c>
      <c r="N164" s="82" t="str">
        <f>IF($D164="","x",IF('BH (3)'!$B$5=1,COUNTIFS(Lançamentos!$H$5:$H$1004,$D164,Lançamentos!$T$5:$T$1004,N$5,Lançamentos!$V$5:$V$1004,'BH (3)'!$C$4),COUNTIFS(Lançamentos!$H$5:$H$1004,$D164,Lançamentos!$U$5:$U$1004,N$5,Lançamentos!$W$5:$W$1004,'BH (3)'!$C$4)))</f>
        <v>x</v>
      </c>
      <c r="O164" s="82" t="str">
        <f>IF($D164="","x",IF('BH (3)'!$B$5=1,COUNTIFS(Lançamentos!$H$5:$H$1004,$D164,Lançamentos!$T$5:$T$1004,O$5,Lançamentos!$V$5:$V$1004,'BH (3)'!$C$4),COUNTIFS(Lançamentos!$H$5:$H$1004,$D164,Lançamentos!$U$5:$U$1004,O$5,Lançamentos!$W$5:$W$1004,'BH (3)'!$C$4)))</f>
        <v>x</v>
      </c>
      <c r="P164" s="82" t="str">
        <f>IF($D164="","x",IF('BH (3)'!$B$5=1,COUNTIFS(Lançamentos!$H$5:$H$1004,$D164,Lançamentos!$T$5:$T$1004,P$5,Lançamentos!$V$5:$V$1004,'BH (3)'!$C$4),COUNTIFS(Lançamentos!$H$5:$H$1004,$D164,Lançamentos!$U$5:$U$1004,P$5,Lançamentos!$W$5:$W$1004,'BH (3)'!$C$4)))</f>
        <v>x</v>
      </c>
      <c r="Q164" s="171" t="str">
        <f t="shared" si="2"/>
        <v/>
      </c>
    </row>
    <row r="165" spans="3:17" ht="45" customHeight="1" x14ac:dyDescent="0.25">
      <c r="C165" s="81">
        <v>159</v>
      </c>
      <c r="D165" s="170" t="str">
        <f>IF(Esp!D163="","",Esp!D163)</f>
        <v/>
      </c>
      <c r="E165" s="82" t="str">
        <f>IF($D165="","x",IF('BH (3)'!$B$5=1,COUNTIFS(Lançamentos!$H$5:$H$1004,$D165,Lançamentos!$T$5:$T$1004,E$5,Lançamentos!$V$5:$V$1004,'BH (3)'!$C$4),COUNTIFS(Lançamentos!$H$5:$H$1004,$D165,Lançamentos!$U$5:$U$1004,E$5,Lançamentos!$W$5:$W$1004,'BH (3)'!$C$4)))</f>
        <v>x</v>
      </c>
      <c r="F165" s="82" t="str">
        <f>IF($D165="","x",IF('BH (3)'!$B$5=1,COUNTIFS(Lançamentos!$H$5:$H$1004,$D165,Lançamentos!$T$5:$T$1004,F$5,Lançamentos!$V$5:$V$1004,'BH (3)'!$C$4),COUNTIFS(Lançamentos!$H$5:$H$1004,$D165,Lançamentos!$U$5:$U$1004,F$5,Lançamentos!$W$5:$W$1004,'BH (3)'!$C$4)))</f>
        <v>x</v>
      </c>
      <c r="G165" s="82" t="str">
        <f>IF($D165="","x",IF('BH (3)'!$B$5=1,COUNTIFS(Lançamentos!$H$5:$H$1004,$D165,Lançamentos!$T$5:$T$1004,G$5,Lançamentos!$V$5:$V$1004,'BH (3)'!$C$4),COUNTIFS(Lançamentos!$H$5:$H$1004,$D165,Lançamentos!$U$5:$U$1004,G$5,Lançamentos!$W$5:$W$1004,'BH (3)'!$C$4)))</f>
        <v>x</v>
      </c>
      <c r="H165" s="82" t="str">
        <f>IF($D165="","x",IF('BH (3)'!$B$5=1,COUNTIFS(Lançamentos!$H$5:$H$1004,$D165,Lançamentos!$T$5:$T$1004,H$5,Lançamentos!$V$5:$V$1004,'BH (3)'!$C$4),COUNTIFS(Lançamentos!$H$5:$H$1004,$D165,Lançamentos!$U$5:$U$1004,H$5,Lançamentos!$W$5:$W$1004,'BH (3)'!$C$4)))</f>
        <v>x</v>
      </c>
      <c r="I165" s="82" t="str">
        <f>IF($D165="","x",IF('BH (3)'!$B$5=1,COUNTIFS(Lançamentos!$H$5:$H$1004,$D165,Lançamentos!$T$5:$T$1004,I$5,Lançamentos!$V$5:$V$1004,'BH (3)'!$C$4),COUNTIFS(Lançamentos!$H$5:$H$1004,$D165,Lançamentos!$U$5:$U$1004,I$5,Lançamentos!$W$5:$W$1004,'BH (3)'!$C$4)))</f>
        <v>x</v>
      </c>
      <c r="J165" s="82" t="str">
        <f>IF($D165="","x",IF('BH (3)'!$B$5=1,COUNTIFS(Lançamentos!$H$5:$H$1004,$D165,Lançamentos!$T$5:$T$1004,J$5,Lançamentos!$V$5:$V$1004,'BH (3)'!$C$4),COUNTIFS(Lançamentos!$H$5:$H$1004,$D165,Lançamentos!$U$5:$U$1004,J$5,Lançamentos!$W$5:$W$1004,'BH (3)'!$C$4)))</f>
        <v>x</v>
      </c>
      <c r="K165" s="82" t="str">
        <f>IF($D165="","x",IF('BH (3)'!$B$5=1,COUNTIFS(Lançamentos!$H$5:$H$1004,$D165,Lançamentos!$T$5:$T$1004,K$5,Lançamentos!$V$5:$V$1004,'BH (3)'!$C$4),COUNTIFS(Lançamentos!$H$5:$H$1004,$D165,Lançamentos!$U$5:$U$1004,K$5,Lançamentos!$W$5:$W$1004,'BH (3)'!$C$4)))</f>
        <v>x</v>
      </c>
      <c r="L165" s="82" t="str">
        <f>IF($D165="","x",IF('BH (3)'!$B$5=1,COUNTIFS(Lançamentos!$H$5:$H$1004,$D165,Lançamentos!$T$5:$T$1004,L$5,Lançamentos!$V$5:$V$1004,'BH (3)'!$C$4),COUNTIFS(Lançamentos!$H$5:$H$1004,$D165,Lançamentos!$U$5:$U$1004,L$5,Lançamentos!$W$5:$W$1004,'BH (3)'!$C$4)))</f>
        <v>x</v>
      </c>
      <c r="M165" s="82" t="str">
        <f>IF($D165="","x",IF('BH (3)'!$B$5=1,COUNTIFS(Lançamentos!$H$5:$H$1004,$D165,Lançamentos!$T$5:$T$1004,M$5,Lançamentos!$V$5:$V$1004,'BH (3)'!$C$4),COUNTIFS(Lançamentos!$H$5:$H$1004,$D165,Lançamentos!$U$5:$U$1004,M$5,Lançamentos!$W$5:$W$1004,'BH (3)'!$C$4)))</f>
        <v>x</v>
      </c>
      <c r="N165" s="82" t="str">
        <f>IF($D165="","x",IF('BH (3)'!$B$5=1,COUNTIFS(Lançamentos!$H$5:$H$1004,$D165,Lançamentos!$T$5:$T$1004,N$5,Lançamentos!$V$5:$V$1004,'BH (3)'!$C$4),COUNTIFS(Lançamentos!$H$5:$H$1004,$D165,Lançamentos!$U$5:$U$1004,N$5,Lançamentos!$W$5:$W$1004,'BH (3)'!$C$4)))</f>
        <v>x</v>
      </c>
      <c r="O165" s="82" t="str">
        <f>IF($D165="","x",IF('BH (3)'!$B$5=1,COUNTIFS(Lançamentos!$H$5:$H$1004,$D165,Lançamentos!$T$5:$T$1004,O$5,Lançamentos!$V$5:$V$1004,'BH (3)'!$C$4),COUNTIFS(Lançamentos!$H$5:$H$1004,$D165,Lançamentos!$U$5:$U$1004,O$5,Lançamentos!$W$5:$W$1004,'BH (3)'!$C$4)))</f>
        <v>x</v>
      </c>
      <c r="P165" s="82" t="str">
        <f>IF($D165="","x",IF('BH (3)'!$B$5=1,COUNTIFS(Lançamentos!$H$5:$H$1004,$D165,Lançamentos!$T$5:$T$1004,P$5,Lançamentos!$V$5:$V$1004,'BH (3)'!$C$4),COUNTIFS(Lançamentos!$H$5:$H$1004,$D165,Lançamentos!$U$5:$U$1004,P$5,Lançamentos!$W$5:$W$1004,'BH (3)'!$C$4)))</f>
        <v>x</v>
      </c>
      <c r="Q165" s="171" t="str">
        <f t="shared" si="2"/>
        <v/>
      </c>
    </row>
    <row r="166" spans="3:17" ht="45" customHeight="1" x14ac:dyDescent="0.25">
      <c r="C166" s="81">
        <v>160</v>
      </c>
      <c r="D166" s="170" t="str">
        <f>IF(Esp!D164="","",Esp!D164)</f>
        <v/>
      </c>
      <c r="E166" s="82" t="str">
        <f>IF($D166="","x",IF('BH (3)'!$B$5=1,COUNTIFS(Lançamentos!$H$5:$H$1004,$D166,Lançamentos!$T$5:$T$1004,E$5,Lançamentos!$V$5:$V$1004,'BH (3)'!$C$4),COUNTIFS(Lançamentos!$H$5:$H$1004,$D166,Lançamentos!$U$5:$U$1004,E$5,Lançamentos!$W$5:$W$1004,'BH (3)'!$C$4)))</f>
        <v>x</v>
      </c>
      <c r="F166" s="82" t="str">
        <f>IF($D166="","x",IF('BH (3)'!$B$5=1,COUNTIFS(Lançamentos!$H$5:$H$1004,$D166,Lançamentos!$T$5:$T$1004,F$5,Lançamentos!$V$5:$V$1004,'BH (3)'!$C$4),COUNTIFS(Lançamentos!$H$5:$H$1004,$D166,Lançamentos!$U$5:$U$1004,F$5,Lançamentos!$W$5:$W$1004,'BH (3)'!$C$4)))</f>
        <v>x</v>
      </c>
      <c r="G166" s="82" t="str">
        <f>IF($D166="","x",IF('BH (3)'!$B$5=1,COUNTIFS(Lançamentos!$H$5:$H$1004,$D166,Lançamentos!$T$5:$T$1004,G$5,Lançamentos!$V$5:$V$1004,'BH (3)'!$C$4),COUNTIFS(Lançamentos!$H$5:$H$1004,$D166,Lançamentos!$U$5:$U$1004,G$5,Lançamentos!$W$5:$W$1004,'BH (3)'!$C$4)))</f>
        <v>x</v>
      </c>
      <c r="H166" s="82" t="str">
        <f>IF($D166="","x",IF('BH (3)'!$B$5=1,COUNTIFS(Lançamentos!$H$5:$H$1004,$D166,Lançamentos!$T$5:$T$1004,H$5,Lançamentos!$V$5:$V$1004,'BH (3)'!$C$4),COUNTIFS(Lançamentos!$H$5:$H$1004,$D166,Lançamentos!$U$5:$U$1004,H$5,Lançamentos!$W$5:$W$1004,'BH (3)'!$C$4)))</f>
        <v>x</v>
      </c>
      <c r="I166" s="82" t="str">
        <f>IF($D166="","x",IF('BH (3)'!$B$5=1,COUNTIFS(Lançamentos!$H$5:$H$1004,$D166,Lançamentos!$T$5:$T$1004,I$5,Lançamentos!$V$5:$V$1004,'BH (3)'!$C$4),COUNTIFS(Lançamentos!$H$5:$H$1004,$D166,Lançamentos!$U$5:$U$1004,I$5,Lançamentos!$W$5:$W$1004,'BH (3)'!$C$4)))</f>
        <v>x</v>
      </c>
      <c r="J166" s="82" t="str">
        <f>IF($D166="","x",IF('BH (3)'!$B$5=1,COUNTIFS(Lançamentos!$H$5:$H$1004,$D166,Lançamentos!$T$5:$T$1004,J$5,Lançamentos!$V$5:$V$1004,'BH (3)'!$C$4),COUNTIFS(Lançamentos!$H$5:$H$1004,$D166,Lançamentos!$U$5:$U$1004,J$5,Lançamentos!$W$5:$W$1004,'BH (3)'!$C$4)))</f>
        <v>x</v>
      </c>
      <c r="K166" s="82" t="str">
        <f>IF($D166="","x",IF('BH (3)'!$B$5=1,COUNTIFS(Lançamentos!$H$5:$H$1004,$D166,Lançamentos!$T$5:$T$1004,K$5,Lançamentos!$V$5:$V$1004,'BH (3)'!$C$4),COUNTIFS(Lançamentos!$H$5:$H$1004,$D166,Lançamentos!$U$5:$U$1004,K$5,Lançamentos!$W$5:$W$1004,'BH (3)'!$C$4)))</f>
        <v>x</v>
      </c>
      <c r="L166" s="82" t="str">
        <f>IF($D166="","x",IF('BH (3)'!$B$5=1,COUNTIFS(Lançamentos!$H$5:$H$1004,$D166,Lançamentos!$T$5:$T$1004,L$5,Lançamentos!$V$5:$V$1004,'BH (3)'!$C$4),COUNTIFS(Lançamentos!$H$5:$H$1004,$D166,Lançamentos!$U$5:$U$1004,L$5,Lançamentos!$W$5:$W$1004,'BH (3)'!$C$4)))</f>
        <v>x</v>
      </c>
      <c r="M166" s="82" t="str">
        <f>IF($D166="","x",IF('BH (3)'!$B$5=1,COUNTIFS(Lançamentos!$H$5:$H$1004,$D166,Lançamentos!$T$5:$T$1004,M$5,Lançamentos!$V$5:$V$1004,'BH (3)'!$C$4),COUNTIFS(Lançamentos!$H$5:$H$1004,$D166,Lançamentos!$U$5:$U$1004,M$5,Lançamentos!$W$5:$W$1004,'BH (3)'!$C$4)))</f>
        <v>x</v>
      </c>
      <c r="N166" s="82" t="str">
        <f>IF($D166="","x",IF('BH (3)'!$B$5=1,COUNTIFS(Lançamentos!$H$5:$H$1004,$D166,Lançamentos!$T$5:$T$1004,N$5,Lançamentos!$V$5:$V$1004,'BH (3)'!$C$4),COUNTIFS(Lançamentos!$H$5:$H$1004,$D166,Lançamentos!$U$5:$U$1004,N$5,Lançamentos!$W$5:$W$1004,'BH (3)'!$C$4)))</f>
        <v>x</v>
      </c>
      <c r="O166" s="82" t="str">
        <f>IF($D166="","x",IF('BH (3)'!$B$5=1,COUNTIFS(Lançamentos!$H$5:$H$1004,$D166,Lançamentos!$T$5:$T$1004,O$5,Lançamentos!$V$5:$V$1004,'BH (3)'!$C$4),COUNTIFS(Lançamentos!$H$5:$H$1004,$D166,Lançamentos!$U$5:$U$1004,O$5,Lançamentos!$W$5:$W$1004,'BH (3)'!$C$4)))</f>
        <v>x</v>
      </c>
      <c r="P166" s="82" t="str">
        <f>IF($D166="","x",IF('BH (3)'!$B$5=1,COUNTIFS(Lançamentos!$H$5:$H$1004,$D166,Lançamentos!$T$5:$T$1004,P$5,Lançamentos!$V$5:$V$1004,'BH (3)'!$C$4),COUNTIFS(Lançamentos!$H$5:$H$1004,$D166,Lançamentos!$U$5:$U$1004,P$5,Lançamentos!$W$5:$W$1004,'BH (3)'!$C$4)))</f>
        <v>x</v>
      </c>
      <c r="Q166" s="171" t="str">
        <f t="shared" si="2"/>
        <v/>
      </c>
    </row>
    <row r="167" spans="3:17" ht="45" customHeight="1" x14ac:dyDescent="0.25">
      <c r="C167" s="81">
        <v>161</v>
      </c>
      <c r="D167" s="170" t="str">
        <f>IF(Esp!D165="","",Esp!D165)</f>
        <v/>
      </c>
      <c r="E167" s="82" t="str">
        <f>IF($D167="","x",IF('BH (3)'!$B$5=1,COUNTIFS(Lançamentos!$H$5:$H$1004,$D167,Lançamentos!$T$5:$T$1004,E$5,Lançamentos!$V$5:$V$1004,'BH (3)'!$C$4),COUNTIFS(Lançamentos!$H$5:$H$1004,$D167,Lançamentos!$U$5:$U$1004,E$5,Lançamentos!$W$5:$W$1004,'BH (3)'!$C$4)))</f>
        <v>x</v>
      </c>
      <c r="F167" s="82" t="str">
        <f>IF($D167="","x",IF('BH (3)'!$B$5=1,COUNTIFS(Lançamentos!$H$5:$H$1004,$D167,Lançamentos!$T$5:$T$1004,F$5,Lançamentos!$V$5:$V$1004,'BH (3)'!$C$4),COUNTIFS(Lançamentos!$H$5:$H$1004,$D167,Lançamentos!$U$5:$U$1004,F$5,Lançamentos!$W$5:$W$1004,'BH (3)'!$C$4)))</f>
        <v>x</v>
      </c>
      <c r="G167" s="82" t="str">
        <f>IF($D167="","x",IF('BH (3)'!$B$5=1,COUNTIFS(Lançamentos!$H$5:$H$1004,$D167,Lançamentos!$T$5:$T$1004,G$5,Lançamentos!$V$5:$V$1004,'BH (3)'!$C$4),COUNTIFS(Lançamentos!$H$5:$H$1004,$D167,Lançamentos!$U$5:$U$1004,G$5,Lançamentos!$W$5:$W$1004,'BH (3)'!$C$4)))</f>
        <v>x</v>
      </c>
      <c r="H167" s="82" t="str">
        <f>IF($D167="","x",IF('BH (3)'!$B$5=1,COUNTIFS(Lançamentos!$H$5:$H$1004,$D167,Lançamentos!$T$5:$T$1004,H$5,Lançamentos!$V$5:$V$1004,'BH (3)'!$C$4),COUNTIFS(Lançamentos!$H$5:$H$1004,$D167,Lançamentos!$U$5:$U$1004,H$5,Lançamentos!$W$5:$W$1004,'BH (3)'!$C$4)))</f>
        <v>x</v>
      </c>
      <c r="I167" s="82" t="str">
        <f>IF($D167="","x",IF('BH (3)'!$B$5=1,COUNTIFS(Lançamentos!$H$5:$H$1004,$D167,Lançamentos!$T$5:$T$1004,I$5,Lançamentos!$V$5:$V$1004,'BH (3)'!$C$4),COUNTIFS(Lançamentos!$H$5:$H$1004,$D167,Lançamentos!$U$5:$U$1004,I$5,Lançamentos!$W$5:$W$1004,'BH (3)'!$C$4)))</f>
        <v>x</v>
      </c>
      <c r="J167" s="82" t="str">
        <f>IF($D167="","x",IF('BH (3)'!$B$5=1,COUNTIFS(Lançamentos!$H$5:$H$1004,$D167,Lançamentos!$T$5:$T$1004,J$5,Lançamentos!$V$5:$V$1004,'BH (3)'!$C$4),COUNTIFS(Lançamentos!$H$5:$H$1004,$D167,Lançamentos!$U$5:$U$1004,J$5,Lançamentos!$W$5:$W$1004,'BH (3)'!$C$4)))</f>
        <v>x</v>
      </c>
      <c r="K167" s="82" t="str">
        <f>IF($D167="","x",IF('BH (3)'!$B$5=1,COUNTIFS(Lançamentos!$H$5:$H$1004,$D167,Lançamentos!$T$5:$T$1004,K$5,Lançamentos!$V$5:$V$1004,'BH (3)'!$C$4),COUNTIFS(Lançamentos!$H$5:$H$1004,$D167,Lançamentos!$U$5:$U$1004,K$5,Lançamentos!$W$5:$W$1004,'BH (3)'!$C$4)))</f>
        <v>x</v>
      </c>
      <c r="L167" s="82" t="str">
        <f>IF($D167="","x",IF('BH (3)'!$B$5=1,COUNTIFS(Lançamentos!$H$5:$H$1004,$D167,Lançamentos!$T$5:$T$1004,L$5,Lançamentos!$V$5:$V$1004,'BH (3)'!$C$4),COUNTIFS(Lançamentos!$H$5:$H$1004,$D167,Lançamentos!$U$5:$U$1004,L$5,Lançamentos!$W$5:$W$1004,'BH (3)'!$C$4)))</f>
        <v>x</v>
      </c>
      <c r="M167" s="82" t="str">
        <f>IF($D167="","x",IF('BH (3)'!$B$5=1,COUNTIFS(Lançamentos!$H$5:$H$1004,$D167,Lançamentos!$T$5:$T$1004,M$5,Lançamentos!$V$5:$V$1004,'BH (3)'!$C$4),COUNTIFS(Lançamentos!$H$5:$H$1004,$D167,Lançamentos!$U$5:$U$1004,M$5,Lançamentos!$W$5:$W$1004,'BH (3)'!$C$4)))</f>
        <v>x</v>
      </c>
      <c r="N167" s="82" t="str">
        <f>IF($D167="","x",IF('BH (3)'!$B$5=1,COUNTIFS(Lançamentos!$H$5:$H$1004,$D167,Lançamentos!$T$5:$T$1004,N$5,Lançamentos!$V$5:$V$1004,'BH (3)'!$C$4),COUNTIFS(Lançamentos!$H$5:$H$1004,$D167,Lançamentos!$U$5:$U$1004,N$5,Lançamentos!$W$5:$W$1004,'BH (3)'!$C$4)))</f>
        <v>x</v>
      </c>
      <c r="O167" s="82" t="str">
        <f>IF($D167="","x",IF('BH (3)'!$B$5=1,COUNTIFS(Lançamentos!$H$5:$H$1004,$D167,Lançamentos!$T$5:$T$1004,O$5,Lançamentos!$V$5:$V$1004,'BH (3)'!$C$4),COUNTIFS(Lançamentos!$H$5:$H$1004,$D167,Lançamentos!$U$5:$U$1004,O$5,Lançamentos!$W$5:$W$1004,'BH (3)'!$C$4)))</f>
        <v>x</v>
      </c>
      <c r="P167" s="82" t="str">
        <f>IF($D167="","x",IF('BH (3)'!$B$5=1,COUNTIFS(Lançamentos!$H$5:$H$1004,$D167,Lançamentos!$T$5:$T$1004,P$5,Lançamentos!$V$5:$V$1004,'BH (3)'!$C$4),COUNTIFS(Lançamentos!$H$5:$H$1004,$D167,Lançamentos!$U$5:$U$1004,P$5,Lançamentos!$W$5:$W$1004,'BH (3)'!$C$4)))</f>
        <v>x</v>
      </c>
      <c r="Q167" s="171" t="str">
        <f t="shared" si="2"/>
        <v/>
      </c>
    </row>
    <row r="168" spans="3:17" ht="45" customHeight="1" x14ac:dyDescent="0.25">
      <c r="C168" s="81">
        <v>162</v>
      </c>
      <c r="D168" s="170" t="str">
        <f>IF(Esp!D166="","",Esp!D166)</f>
        <v/>
      </c>
      <c r="E168" s="82" t="str">
        <f>IF($D168="","x",IF('BH (3)'!$B$5=1,COUNTIFS(Lançamentos!$H$5:$H$1004,$D168,Lançamentos!$T$5:$T$1004,E$5,Lançamentos!$V$5:$V$1004,'BH (3)'!$C$4),COUNTIFS(Lançamentos!$H$5:$H$1004,$D168,Lançamentos!$U$5:$U$1004,E$5,Lançamentos!$W$5:$W$1004,'BH (3)'!$C$4)))</f>
        <v>x</v>
      </c>
      <c r="F168" s="82" t="str">
        <f>IF($D168="","x",IF('BH (3)'!$B$5=1,COUNTIFS(Lançamentos!$H$5:$H$1004,$D168,Lançamentos!$T$5:$T$1004,F$5,Lançamentos!$V$5:$V$1004,'BH (3)'!$C$4),COUNTIFS(Lançamentos!$H$5:$H$1004,$D168,Lançamentos!$U$5:$U$1004,F$5,Lançamentos!$W$5:$W$1004,'BH (3)'!$C$4)))</f>
        <v>x</v>
      </c>
      <c r="G168" s="82" t="str">
        <f>IF($D168="","x",IF('BH (3)'!$B$5=1,COUNTIFS(Lançamentos!$H$5:$H$1004,$D168,Lançamentos!$T$5:$T$1004,G$5,Lançamentos!$V$5:$V$1004,'BH (3)'!$C$4),COUNTIFS(Lançamentos!$H$5:$H$1004,$D168,Lançamentos!$U$5:$U$1004,G$5,Lançamentos!$W$5:$W$1004,'BH (3)'!$C$4)))</f>
        <v>x</v>
      </c>
      <c r="H168" s="82" t="str">
        <f>IF($D168="","x",IF('BH (3)'!$B$5=1,COUNTIFS(Lançamentos!$H$5:$H$1004,$D168,Lançamentos!$T$5:$T$1004,H$5,Lançamentos!$V$5:$V$1004,'BH (3)'!$C$4),COUNTIFS(Lançamentos!$H$5:$H$1004,$D168,Lançamentos!$U$5:$U$1004,H$5,Lançamentos!$W$5:$W$1004,'BH (3)'!$C$4)))</f>
        <v>x</v>
      </c>
      <c r="I168" s="82" t="str">
        <f>IF($D168="","x",IF('BH (3)'!$B$5=1,COUNTIFS(Lançamentos!$H$5:$H$1004,$D168,Lançamentos!$T$5:$T$1004,I$5,Lançamentos!$V$5:$V$1004,'BH (3)'!$C$4),COUNTIFS(Lançamentos!$H$5:$H$1004,$D168,Lançamentos!$U$5:$U$1004,I$5,Lançamentos!$W$5:$W$1004,'BH (3)'!$C$4)))</f>
        <v>x</v>
      </c>
      <c r="J168" s="82" t="str">
        <f>IF($D168="","x",IF('BH (3)'!$B$5=1,COUNTIFS(Lançamentos!$H$5:$H$1004,$D168,Lançamentos!$T$5:$T$1004,J$5,Lançamentos!$V$5:$V$1004,'BH (3)'!$C$4),COUNTIFS(Lançamentos!$H$5:$H$1004,$D168,Lançamentos!$U$5:$U$1004,J$5,Lançamentos!$W$5:$W$1004,'BH (3)'!$C$4)))</f>
        <v>x</v>
      </c>
      <c r="K168" s="82" t="str">
        <f>IF($D168="","x",IF('BH (3)'!$B$5=1,COUNTIFS(Lançamentos!$H$5:$H$1004,$D168,Lançamentos!$T$5:$T$1004,K$5,Lançamentos!$V$5:$V$1004,'BH (3)'!$C$4),COUNTIFS(Lançamentos!$H$5:$H$1004,$D168,Lançamentos!$U$5:$U$1004,K$5,Lançamentos!$W$5:$W$1004,'BH (3)'!$C$4)))</f>
        <v>x</v>
      </c>
      <c r="L168" s="82" t="str">
        <f>IF($D168="","x",IF('BH (3)'!$B$5=1,COUNTIFS(Lançamentos!$H$5:$H$1004,$D168,Lançamentos!$T$5:$T$1004,L$5,Lançamentos!$V$5:$V$1004,'BH (3)'!$C$4),COUNTIFS(Lançamentos!$H$5:$H$1004,$D168,Lançamentos!$U$5:$U$1004,L$5,Lançamentos!$W$5:$W$1004,'BH (3)'!$C$4)))</f>
        <v>x</v>
      </c>
      <c r="M168" s="82" t="str">
        <f>IF($D168="","x",IF('BH (3)'!$B$5=1,COUNTIFS(Lançamentos!$H$5:$H$1004,$D168,Lançamentos!$T$5:$T$1004,M$5,Lançamentos!$V$5:$V$1004,'BH (3)'!$C$4),COUNTIFS(Lançamentos!$H$5:$H$1004,$D168,Lançamentos!$U$5:$U$1004,M$5,Lançamentos!$W$5:$W$1004,'BH (3)'!$C$4)))</f>
        <v>x</v>
      </c>
      <c r="N168" s="82" t="str">
        <f>IF($D168="","x",IF('BH (3)'!$B$5=1,COUNTIFS(Lançamentos!$H$5:$H$1004,$D168,Lançamentos!$T$5:$T$1004,N$5,Lançamentos!$V$5:$V$1004,'BH (3)'!$C$4),COUNTIFS(Lançamentos!$H$5:$H$1004,$D168,Lançamentos!$U$5:$U$1004,N$5,Lançamentos!$W$5:$W$1004,'BH (3)'!$C$4)))</f>
        <v>x</v>
      </c>
      <c r="O168" s="82" t="str">
        <f>IF($D168="","x",IF('BH (3)'!$B$5=1,COUNTIFS(Lançamentos!$H$5:$H$1004,$D168,Lançamentos!$T$5:$T$1004,O$5,Lançamentos!$V$5:$V$1004,'BH (3)'!$C$4),COUNTIFS(Lançamentos!$H$5:$H$1004,$D168,Lançamentos!$U$5:$U$1004,O$5,Lançamentos!$W$5:$W$1004,'BH (3)'!$C$4)))</f>
        <v>x</v>
      </c>
      <c r="P168" s="82" t="str">
        <f>IF($D168="","x",IF('BH (3)'!$B$5=1,COUNTIFS(Lançamentos!$H$5:$H$1004,$D168,Lançamentos!$T$5:$T$1004,P$5,Lançamentos!$V$5:$V$1004,'BH (3)'!$C$4),COUNTIFS(Lançamentos!$H$5:$H$1004,$D168,Lançamentos!$U$5:$U$1004,P$5,Lançamentos!$W$5:$W$1004,'BH (3)'!$C$4)))</f>
        <v>x</v>
      </c>
      <c r="Q168" s="171" t="str">
        <f t="shared" si="2"/>
        <v/>
      </c>
    </row>
    <row r="169" spans="3:17" ht="45" customHeight="1" x14ac:dyDescent="0.25">
      <c r="C169" s="81">
        <v>163</v>
      </c>
      <c r="D169" s="170" t="str">
        <f>IF(Esp!D167="","",Esp!D167)</f>
        <v/>
      </c>
      <c r="E169" s="82" t="str">
        <f>IF($D169="","x",IF('BH (3)'!$B$5=1,COUNTIFS(Lançamentos!$H$5:$H$1004,$D169,Lançamentos!$T$5:$T$1004,E$5,Lançamentos!$V$5:$V$1004,'BH (3)'!$C$4),COUNTIFS(Lançamentos!$H$5:$H$1004,$D169,Lançamentos!$U$5:$U$1004,E$5,Lançamentos!$W$5:$W$1004,'BH (3)'!$C$4)))</f>
        <v>x</v>
      </c>
      <c r="F169" s="82" t="str">
        <f>IF($D169="","x",IF('BH (3)'!$B$5=1,COUNTIFS(Lançamentos!$H$5:$H$1004,$D169,Lançamentos!$T$5:$T$1004,F$5,Lançamentos!$V$5:$V$1004,'BH (3)'!$C$4),COUNTIFS(Lançamentos!$H$5:$H$1004,$D169,Lançamentos!$U$5:$U$1004,F$5,Lançamentos!$W$5:$W$1004,'BH (3)'!$C$4)))</f>
        <v>x</v>
      </c>
      <c r="G169" s="82" t="str">
        <f>IF($D169="","x",IF('BH (3)'!$B$5=1,COUNTIFS(Lançamentos!$H$5:$H$1004,$D169,Lançamentos!$T$5:$T$1004,G$5,Lançamentos!$V$5:$V$1004,'BH (3)'!$C$4),COUNTIFS(Lançamentos!$H$5:$H$1004,$D169,Lançamentos!$U$5:$U$1004,G$5,Lançamentos!$W$5:$W$1004,'BH (3)'!$C$4)))</f>
        <v>x</v>
      </c>
      <c r="H169" s="82" t="str">
        <f>IF($D169="","x",IF('BH (3)'!$B$5=1,COUNTIFS(Lançamentos!$H$5:$H$1004,$D169,Lançamentos!$T$5:$T$1004,H$5,Lançamentos!$V$5:$V$1004,'BH (3)'!$C$4),COUNTIFS(Lançamentos!$H$5:$H$1004,$D169,Lançamentos!$U$5:$U$1004,H$5,Lançamentos!$W$5:$W$1004,'BH (3)'!$C$4)))</f>
        <v>x</v>
      </c>
      <c r="I169" s="82" t="str">
        <f>IF($D169="","x",IF('BH (3)'!$B$5=1,COUNTIFS(Lançamentos!$H$5:$H$1004,$D169,Lançamentos!$T$5:$T$1004,I$5,Lançamentos!$V$5:$V$1004,'BH (3)'!$C$4),COUNTIFS(Lançamentos!$H$5:$H$1004,$D169,Lançamentos!$U$5:$U$1004,I$5,Lançamentos!$W$5:$W$1004,'BH (3)'!$C$4)))</f>
        <v>x</v>
      </c>
      <c r="J169" s="82" t="str">
        <f>IF($D169="","x",IF('BH (3)'!$B$5=1,COUNTIFS(Lançamentos!$H$5:$H$1004,$D169,Lançamentos!$T$5:$T$1004,J$5,Lançamentos!$V$5:$V$1004,'BH (3)'!$C$4),COUNTIFS(Lançamentos!$H$5:$H$1004,$D169,Lançamentos!$U$5:$U$1004,J$5,Lançamentos!$W$5:$W$1004,'BH (3)'!$C$4)))</f>
        <v>x</v>
      </c>
      <c r="K169" s="82" t="str">
        <f>IF($D169="","x",IF('BH (3)'!$B$5=1,COUNTIFS(Lançamentos!$H$5:$H$1004,$D169,Lançamentos!$T$5:$T$1004,K$5,Lançamentos!$V$5:$V$1004,'BH (3)'!$C$4),COUNTIFS(Lançamentos!$H$5:$H$1004,$D169,Lançamentos!$U$5:$U$1004,K$5,Lançamentos!$W$5:$W$1004,'BH (3)'!$C$4)))</f>
        <v>x</v>
      </c>
      <c r="L169" s="82" t="str">
        <f>IF($D169="","x",IF('BH (3)'!$B$5=1,COUNTIFS(Lançamentos!$H$5:$H$1004,$D169,Lançamentos!$T$5:$T$1004,L$5,Lançamentos!$V$5:$V$1004,'BH (3)'!$C$4),COUNTIFS(Lançamentos!$H$5:$H$1004,$D169,Lançamentos!$U$5:$U$1004,L$5,Lançamentos!$W$5:$W$1004,'BH (3)'!$C$4)))</f>
        <v>x</v>
      </c>
      <c r="M169" s="82" t="str">
        <f>IF($D169="","x",IF('BH (3)'!$B$5=1,COUNTIFS(Lançamentos!$H$5:$H$1004,$D169,Lançamentos!$T$5:$T$1004,M$5,Lançamentos!$V$5:$V$1004,'BH (3)'!$C$4),COUNTIFS(Lançamentos!$H$5:$H$1004,$D169,Lançamentos!$U$5:$U$1004,M$5,Lançamentos!$W$5:$W$1004,'BH (3)'!$C$4)))</f>
        <v>x</v>
      </c>
      <c r="N169" s="82" t="str">
        <f>IF($D169="","x",IF('BH (3)'!$B$5=1,COUNTIFS(Lançamentos!$H$5:$H$1004,$D169,Lançamentos!$T$5:$T$1004,N$5,Lançamentos!$V$5:$V$1004,'BH (3)'!$C$4),COUNTIFS(Lançamentos!$H$5:$H$1004,$D169,Lançamentos!$U$5:$U$1004,N$5,Lançamentos!$W$5:$W$1004,'BH (3)'!$C$4)))</f>
        <v>x</v>
      </c>
      <c r="O169" s="82" t="str">
        <f>IF($D169="","x",IF('BH (3)'!$B$5=1,COUNTIFS(Lançamentos!$H$5:$H$1004,$D169,Lançamentos!$T$5:$T$1004,O$5,Lançamentos!$V$5:$V$1004,'BH (3)'!$C$4),COUNTIFS(Lançamentos!$H$5:$H$1004,$D169,Lançamentos!$U$5:$U$1004,O$5,Lançamentos!$W$5:$W$1004,'BH (3)'!$C$4)))</f>
        <v>x</v>
      </c>
      <c r="P169" s="82" t="str">
        <f>IF($D169="","x",IF('BH (3)'!$B$5=1,COUNTIFS(Lançamentos!$H$5:$H$1004,$D169,Lançamentos!$T$5:$T$1004,P$5,Lançamentos!$V$5:$V$1004,'BH (3)'!$C$4),COUNTIFS(Lançamentos!$H$5:$H$1004,$D169,Lançamentos!$U$5:$U$1004,P$5,Lançamentos!$W$5:$W$1004,'BH (3)'!$C$4)))</f>
        <v>x</v>
      </c>
      <c r="Q169" s="171" t="str">
        <f t="shared" si="2"/>
        <v/>
      </c>
    </row>
    <row r="170" spans="3:17" ht="45" customHeight="1" x14ac:dyDescent="0.25">
      <c r="C170" s="81">
        <v>164</v>
      </c>
      <c r="D170" s="170" t="str">
        <f>IF(Esp!D168="","",Esp!D168)</f>
        <v/>
      </c>
      <c r="E170" s="82" t="str">
        <f>IF($D170="","x",IF('BH (3)'!$B$5=1,COUNTIFS(Lançamentos!$H$5:$H$1004,$D170,Lançamentos!$T$5:$T$1004,E$5,Lançamentos!$V$5:$V$1004,'BH (3)'!$C$4),COUNTIFS(Lançamentos!$H$5:$H$1004,$D170,Lançamentos!$U$5:$U$1004,E$5,Lançamentos!$W$5:$W$1004,'BH (3)'!$C$4)))</f>
        <v>x</v>
      </c>
      <c r="F170" s="82" t="str">
        <f>IF($D170="","x",IF('BH (3)'!$B$5=1,COUNTIFS(Lançamentos!$H$5:$H$1004,$D170,Lançamentos!$T$5:$T$1004,F$5,Lançamentos!$V$5:$V$1004,'BH (3)'!$C$4),COUNTIFS(Lançamentos!$H$5:$H$1004,$D170,Lançamentos!$U$5:$U$1004,F$5,Lançamentos!$W$5:$W$1004,'BH (3)'!$C$4)))</f>
        <v>x</v>
      </c>
      <c r="G170" s="82" t="str">
        <f>IF($D170="","x",IF('BH (3)'!$B$5=1,COUNTIFS(Lançamentos!$H$5:$H$1004,$D170,Lançamentos!$T$5:$T$1004,G$5,Lançamentos!$V$5:$V$1004,'BH (3)'!$C$4),COUNTIFS(Lançamentos!$H$5:$H$1004,$D170,Lançamentos!$U$5:$U$1004,G$5,Lançamentos!$W$5:$W$1004,'BH (3)'!$C$4)))</f>
        <v>x</v>
      </c>
      <c r="H170" s="82" t="str">
        <f>IF($D170="","x",IF('BH (3)'!$B$5=1,COUNTIFS(Lançamentos!$H$5:$H$1004,$D170,Lançamentos!$T$5:$T$1004,H$5,Lançamentos!$V$5:$V$1004,'BH (3)'!$C$4),COUNTIFS(Lançamentos!$H$5:$H$1004,$D170,Lançamentos!$U$5:$U$1004,H$5,Lançamentos!$W$5:$W$1004,'BH (3)'!$C$4)))</f>
        <v>x</v>
      </c>
      <c r="I170" s="82" t="str">
        <f>IF($D170="","x",IF('BH (3)'!$B$5=1,COUNTIFS(Lançamentos!$H$5:$H$1004,$D170,Lançamentos!$T$5:$T$1004,I$5,Lançamentos!$V$5:$V$1004,'BH (3)'!$C$4),COUNTIFS(Lançamentos!$H$5:$H$1004,$D170,Lançamentos!$U$5:$U$1004,I$5,Lançamentos!$W$5:$W$1004,'BH (3)'!$C$4)))</f>
        <v>x</v>
      </c>
      <c r="J170" s="82" t="str">
        <f>IF($D170="","x",IF('BH (3)'!$B$5=1,COUNTIFS(Lançamentos!$H$5:$H$1004,$D170,Lançamentos!$T$5:$T$1004,J$5,Lançamentos!$V$5:$V$1004,'BH (3)'!$C$4),COUNTIFS(Lançamentos!$H$5:$H$1004,$D170,Lançamentos!$U$5:$U$1004,J$5,Lançamentos!$W$5:$W$1004,'BH (3)'!$C$4)))</f>
        <v>x</v>
      </c>
      <c r="K170" s="82" t="str">
        <f>IF($D170="","x",IF('BH (3)'!$B$5=1,COUNTIFS(Lançamentos!$H$5:$H$1004,$D170,Lançamentos!$T$5:$T$1004,K$5,Lançamentos!$V$5:$V$1004,'BH (3)'!$C$4),COUNTIFS(Lançamentos!$H$5:$H$1004,$D170,Lançamentos!$U$5:$U$1004,K$5,Lançamentos!$W$5:$W$1004,'BH (3)'!$C$4)))</f>
        <v>x</v>
      </c>
      <c r="L170" s="82" t="str">
        <f>IF($D170="","x",IF('BH (3)'!$B$5=1,COUNTIFS(Lançamentos!$H$5:$H$1004,$D170,Lançamentos!$T$5:$T$1004,L$5,Lançamentos!$V$5:$V$1004,'BH (3)'!$C$4),COUNTIFS(Lançamentos!$H$5:$H$1004,$D170,Lançamentos!$U$5:$U$1004,L$5,Lançamentos!$W$5:$W$1004,'BH (3)'!$C$4)))</f>
        <v>x</v>
      </c>
      <c r="M170" s="82" t="str">
        <f>IF($D170="","x",IF('BH (3)'!$B$5=1,COUNTIFS(Lançamentos!$H$5:$H$1004,$D170,Lançamentos!$T$5:$T$1004,M$5,Lançamentos!$V$5:$V$1004,'BH (3)'!$C$4),COUNTIFS(Lançamentos!$H$5:$H$1004,$D170,Lançamentos!$U$5:$U$1004,M$5,Lançamentos!$W$5:$W$1004,'BH (3)'!$C$4)))</f>
        <v>x</v>
      </c>
      <c r="N170" s="82" t="str">
        <f>IF($D170="","x",IF('BH (3)'!$B$5=1,COUNTIFS(Lançamentos!$H$5:$H$1004,$D170,Lançamentos!$T$5:$T$1004,N$5,Lançamentos!$V$5:$V$1004,'BH (3)'!$C$4),COUNTIFS(Lançamentos!$H$5:$H$1004,$D170,Lançamentos!$U$5:$U$1004,N$5,Lançamentos!$W$5:$W$1004,'BH (3)'!$C$4)))</f>
        <v>x</v>
      </c>
      <c r="O170" s="82" t="str">
        <f>IF($D170="","x",IF('BH (3)'!$B$5=1,COUNTIFS(Lançamentos!$H$5:$H$1004,$D170,Lançamentos!$T$5:$T$1004,O$5,Lançamentos!$V$5:$V$1004,'BH (3)'!$C$4),COUNTIFS(Lançamentos!$H$5:$H$1004,$D170,Lançamentos!$U$5:$U$1004,O$5,Lançamentos!$W$5:$W$1004,'BH (3)'!$C$4)))</f>
        <v>x</v>
      </c>
      <c r="P170" s="82" t="str">
        <f>IF($D170="","x",IF('BH (3)'!$B$5=1,COUNTIFS(Lançamentos!$H$5:$H$1004,$D170,Lançamentos!$T$5:$T$1004,P$5,Lançamentos!$V$5:$V$1004,'BH (3)'!$C$4),COUNTIFS(Lançamentos!$H$5:$H$1004,$D170,Lançamentos!$U$5:$U$1004,P$5,Lançamentos!$W$5:$W$1004,'BH (3)'!$C$4)))</f>
        <v>x</v>
      </c>
      <c r="Q170" s="171" t="str">
        <f t="shared" si="2"/>
        <v/>
      </c>
    </row>
    <row r="171" spans="3:17" ht="45" customHeight="1" x14ac:dyDescent="0.25">
      <c r="C171" s="81">
        <v>165</v>
      </c>
      <c r="D171" s="170" t="str">
        <f>IF(Esp!D169="","",Esp!D169)</f>
        <v/>
      </c>
      <c r="E171" s="82" t="str">
        <f>IF($D171="","x",IF('BH (3)'!$B$5=1,COUNTIFS(Lançamentos!$H$5:$H$1004,$D171,Lançamentos!$T$5:$T$1004,E$5,Lançamentos!$V$5:$V$1004,'BH (3)'!$C$4),COUNTIFS(Lançamentos!$H$5:$H$1004,$D171,Lançamentos!$U$5:$U$1004,E$5,Lançamentos!$W$5:$W$1004,'BH (3)'!$C$4)))</f>
        <v>x</v>
      </c>
      <c r="F171" s="82" t="str">
        <f>IF($D171="","x",IF('BH (3)'!$B$5=1,COUNTIFS(Lançamentos!$H$5:$H$1004,$D171,Lançamentos!$T$5:$T$1004,F$5,Lançamentos!$V$5:$V$1004,'BH (3)'!$C$4),COUNTIFS(Lançamentos!$H$5:$H$1004,$D171,Lançamentos!$U$5:$U$1004,F$5,Lançamentos!$W$5:$W$1004,'BH (3)'!$C$4)))</f>
        <v>x</v>
      </c>
      <c r="G171" s="82" t="str">
        <f>IF($D171="","x",IF('BH (3)'!$B$5=1,COUNTIFS(Lançamentos!$H$5:$H$1004,$D171,Lançamentos!$T$5:$T$1004,G$5,Lançamentos!$V$5:$V$1004,'BH (3)'!$C$4),COUNTIFS(Lançamentos!$H$5:$H$1004,$D171,Lançamentos!$U$5:$U$1004,G$5,Lançamentos!$W$5:$W$1004,'BH (3)'!$C$4)))</f>
        <v>x</v>
      </c>
      <c r="H171" s="82" t="str">
        <f>IF($D171="","x",IF('BH (3)'!$B$5=1,COUNTIFS(Lançamentos!$H$5:$H$1004,$D171,Lançamentos!$T$5:$T$1004,H$5,Lançamentos!$V$5:$V$1004,'BH (3)'!$C$4),COUNTIFS(Lançamentos!$H$5:$H$1004,$D171,Lançamentos!$U$5:$U$1004,H$5,Lançamentos!$W$5:$W$1004,'BH (3)'!$C$4)))</f>
        <v>x</v>
      </c>
      <c r="I171" s="82" t="str">
        <f>IF($D171="","x",IF('BH (3)'!$B$5=1,COUNTIFS(Lançamentos!$H$5:$H$1004,$D171,Lançamentos!$T$5:$T$1004,I$5,Lançamentos!$V$5:$V$1004,'BH (3)'!$C$4),COUNTIFS(Lançamentos!$H$5:$H$1004,$D171,Lançamentos!$U$5:$U$1004,I$5,Lançamentos!$W$5:$W$1004,'BH (3)'!$C$4)))</f>
        <v>x</v>
      </c>
      <c r="J171" s="82" t="str">
        <f>IF($D171="","x",IF('BH (3)'!$B$5=1,COUNTIFS(Lançamentos!$H$5:$H$1004,$D171,Lançamentos!$T$5:$T$1004,J$5,Lançamentos!$V$5:$V$1004,'BH (3)'!$C$4),COUNTIFS(Lançamentos!$H$5:$H$1004,$D171,Lançamentos!$U$5:$U$1004,J$5,Lançamentos!$W$5:$W$1004,'BH (3)'!$C$4)))</f>
        <v>x</v>
      </c>
      <c r="K171" s="82" t="str">
        <f>IF($D171="","x",IF('BH (3)'!$B$5=1,COUNTIFS(Lançamentos!$H$5:$H$1004,$D171,Lançamentos!$T$5:$T$1004,K$5,Lançamentos!$V$5:$V$1004,'BH (3)'!$C$4),COUNTIFS(Lançamentos!$H$5:$H$1004,$D171,Lançamentos!$U$5:$U$1004,K$5,Lançamentos!$W$5:$W$1004,'BH (3)'!$C$4)))</f>
        <v>x</v>
      </c>
      <c r="L171" s="82" t="str">
        <f>IF($D171="","x",IF('BH (3)'!$B$5=1,COUNTIFS(Lançamentos!$H$5:$H$1004,$D171,Lançamentos!$T$5:$T$1004,L$5,Lançamentos!$V$5:$V$1004,'BH (3)'!$C$4),COUNTIFS(Lançamentos!$H$5:$H$1004,$D171,Lançamentos!$U$5:$U$1004,L$5,Lançamentos!$W$5:$W$1004,'BH (3)'!$C$4)))</f>
        <v>x</v>
      </c>
      <c r="M171" s="82" t="str">
        <f>IF($D171="","x",IF('BH (3)'!$B$5=1,COUNTIFS(Lançamentos!$H$5:$H$1004,$D171,Lançamentos!$T$5:$T$1004,M$5,Lançamentos!$V$5:$V$1004,'BH (3)'!$C$4),COUNTIFS(Lançamentos!$H$5:$H$1004,$D171,Lançamentos!$U$5:$U$1004,M$5,Lançamentos!$W$5:$W$1004,'BH (3)'!$C$4)))</f>
        <v>x</v>
      </c>
      <c r="N171" s="82" t="str">
        <f>IF($D171="","x",IF('BH (3)'!$B$5=1,COUNTIFS(Lançamentos!$H$5:$H$1004,$D171,Lançamentos!$T$5:$T$1004,N$5,Lançamentos!$V$5:$V$1004,'BH (3)'!$C$4),COUNTIFS(Lançamentos!$H$5:$H$1004,$D171,Lançamentos!$U$5:$U$1004,N$5,Lançamentos!$W$5:$W$1004,'BH (3)'!$C$4)))</f>
        <v>x</v>
      </c>
      <c r="O171" s="82" t="str">
        <f>IF($D171="","x",IF('BH (3)'!$B$5=1,COUNTIFS(Lançamentos!$H$5:$H$1004,$D171,Lançamentos!$T$5:$T$1004,O$5,Lançamentos!$V$5:$V$1004,'BH (3)'!$C$4),COUNTIFS(Lançamentos!$H$5:$H$1004,$D171,Lançamentos!$U$5:$U$1004,O$5,Lançamentos!$W$5:$W$1004,'BH (3)'!$C$4)))</f>
        <v>x</v>
      </c>
      <c r="P171" s="82" t="str">
        <f>IF($D171="","x",IF('BH (3)'!$B$5=1,COUNTIFS(Lançamentos!$H$5:$H$1004,$D171,Lançamentos!$T$5:$T$1004,P$5,Lançamentos!$V$5:$V$1004,'BH (3)'!$C$4),COUNTIFS(Lançamentos!$H$5:$H$1004,$D171,Lançamentos!$U$5:$U$1004,P$5,Lançamentos!$W$5:$W$1004,'BH (3)'!$C$4)))</f>
        <v>x</v>
      </c>
      <c r="Q171" s="171" t="str">
        <f t="shared" si="2"/>
        <v/>
      </c>
    </row>
    <row r="172" spans="3:17" ht="45" customHeight="1" x14ac:dyDescent="0.25">
      <c r="C172" s="81">
        <v>166</v>
      </c>
      <c r="D172" s="170" t="str">
        <f>IF(Esp!D170="","",Esp!D170)</f>
        <v/>
      </c>
      <c r="E172" s="82" t="str">
        <f>IF($D172="","x",IF('BH (3)'!$B$5=1,COUNTIFS(Lançamentos!$H$5:$H$1004,$D172,Lançamentos!$T$5:$T$1004,E$5,Lançamentos!$V$5:$V$1004,'BH (3)'!$C$4),COUNTIFS(Lançamentos!$H$5:$H$1004,$D172,Lançamentos!$U$5:$U$1004,E$5,Lançamentos!$W$5:$W$1004,'BH (3)'!$C$4)))</f>
        <v>x</v>
      </c>
      <c r="F172" s="82" t="str">
        <f>IF($D172="","x",IF('BH (3)'!$B$5=1,COUNTIFS(Lançamentos!$H$5:$H$1004,$D172,Lançamentos!$T$5:$T$1004,F$5,Lançamentos!$V$5:$V$1004,'BH (3)'!$C$4),COUNTIFS(Lançamentos!$H$5:$H$1004,$D172,Lançamentos!$U$5:$U$1004,F$5,Lançamentos!$W$5:$W$1004,'BH (3)'!$C$4)))</f>
        <v>x</v>
      </c>
      <c r="G172" s="82" t="str">
        <f>IF($D172="","x",IF('BH (3)'!$B$5=1,COUNTIFS(Lançamentos!$H$5:$H$1004,$D172,Lançamentos!$T$5:$T$1004,G$5,Lançamentos!$V$5:$V$1004,'BH (3)'!$C$4),COUNTIFS(Lançamentos!$H$5:$H$1004,$D172,Lançamentos!$U$5:$U$1004,G$5,Lançamentos!$W$5:$W$1004,'BH (3)'!$C$4)))</f>
        <v>x</v>
      </c>
      <c r="H172" s="82" t="str">
        <f>IF($D172="","x",IF('BH (3)'!$B$5=1,COUNTIFS(Lançamentos!$H$5:$H$1004,$D172,Lançamentos!$T$5:$T$1004,H$5,Lançamentos!$V$5:$V$1004,'BH (3)'!$C$4),COUNTIFS(Lançamentos!$H$5:$H$1004,$D172,Lançamentos!$U$5:$U$1004,H$5,Lançamentos!$W$5:$W$1004,'BH (3)'!$C$4)))</f>
        <v>x</v>
      </c>
      <c r="I172" s="82" t="str">
        <f>IF($D172="","x",IF('BH (3)'!$B$5=1,COUNTIFS(Lançamentos!$H$5:$H$1004,$D172,Lançamentos!$T$5:$T$1004,I$5,Lançamentos!$V$5:$V$1004,'BH (3)'!$C$4),COUNTIFS(Lançamentos!$H$5:$H$1004,$D172,Lançamentos!$U$5:$U$1004,I$5,Lançamentos!$W$5:$W$1004,'BH (3)'!$C$4)))</f>
        <v>x</v>
      </c>
      <c r="J172" s="82" t="str">
        <f>IF($D172="","x",IF('BH (3)'!$B$5=1,COUNTIFS(Lançamentos!$H$5:$H$1004,$D172,Lançamentos!$T$5:$T$1004,J$5,Lançamentos!$V$5:$V$1004,'BH (3)'!$C$4),COUNTIFS(Lançamentos!$H$5:$H$1004,$D172,Lançamentos!$U$5:$U$1004,J$5,Lançamentos!$W$5:$W$1004,'BH (3)'!$C$4)))</f>
        <v>x</v>
      </c>
      <c r="K172" s="82" t="str">
        <f>IF($D172="","x",IF('BH (3)'!$B$5=1,COUNTIFS(Lançamentos!$H$5:$H$1004,$D172,Lançamentos!$T$5:$T$1004,K$5,Lançamentos!$V$5:$V$1004,'BH (3)'!$C$4),COUNTIFS(Lançamentos!$H$5:$H$1004,$D172,Lançamentos!$U$5:$U$1004,K$5,Lançamentos!$W$5:$W$1004,'BH (3)'!$C$4)))</f>
        <v>x</v>
      </c>
      <c r="L172" s="82" t="str">
        <f>IF($D172="","x",IF('BH (3)'!$B$5=1,COUNTIFS(Lançamentos!$H$5:$H$1004,$D172,Lançamentos!$T$5:$T$1004,L$5,Lançamentos!$V$5:$V$1004,'BH (3)'!$C$4),COUNTIFS(Lançamentos!$H$5:$H$1004,$D172,Lançamentos!$U$5:$U$1004,L$5,Lançamentos!$W$5:$W$1004,'BH (3)'!$C$4)))</f>
        <v>x</v>
      </c>
      <c r="M172" s="82" t="str">
        <f>IF($D172="","x",IF('BH (3)'!$B$5=1,COUNTIFS(Lançamentos!$H$5:$H$1004,$D172,Lançamentos!$T$5:$T$1004,M$5,Lançamentos!$V$5:$V$1004,'BH (3)'!$C$4),COUNTIFS(Lançamentos!$H$5:$H$1004,$D172,Lançamentos!$U$5:$U$1004,M$5,Lançamentos!$W$5:$W$1004,'BH (3)'!$C$4)))</f>
        <v>x</v>
      </c>
      <c r="N172" s="82" t="str">
        <f>IF($D172="","x",IF('BH (3)'!$B$5=1,COUNTIFS(Lançamentos!$H$5:$H$1004,$D172,Lançamentos!$T$5:$T$1004,N$5,Lançamentos!$V$5:$V$1004,'BH (3)'!$C$4),COUNTIFS(Lançamentos!$H$5:$H$1004,$D172,Lançamentos!$U$5:$U$1004,N$5,Lançamentos!$W$5:$W$1004,'BH (3)'!$C$4)))</f>
        <v>x</v>
      </c>
      <c r="O172" s="82" t="str">
        <f>IF($D172="","x",IF('BH (3)'!$B$5=1,COUNTIFS(Lançamentos!$H$5:$H$1004,$D172,Lançamentos!$T$5:$T$1004,O$5,Lançamentos!$V$5:$V$1004,'BH (3)'!$C$4),COUNTIFS(Lançamentos!$H$5:$H$1004,$D172,Lançamentos!$U$5:$U$1004,O$5,Lançamentos!$W$5:$W$1004,'BH (3)'!$C$4)))</f>
        <v>x</v>
      </c>
      <c r="P172" s="82" t="str">
        <f>IF($D172="","x",IF('BH (3)'!$B$5=1,COUNTIFS(Lançamentos!$H$5:$H$1004,$D172,Lançamentos!$T$5:$T$1004,P$5,Lançamentos!$V$5:$V$1004,'BH (3)'!$C$4),COUNTIFS(Lançamentos!$H$5:$H$1004,$D172,Lançamentos!$U$5:$U$1004,P$5,Lançamentos!$W$5:$W$1004,'BH (3)'!$C$4)))</f>
        <v>x</v>
      </c>
      <c r="Q172" s="171" t="str">
        <f t="shared" si="2"/>
        <v/>
      </c>
    </row>
    <row r="173" spans="3:17" ht="45" customHeight="1" x14ac:dyDescent="0.25">
      <c r="C173" s="81">
        <v>167</v>
      </c>
      <c r="D173" s="170" t="str">
        <f>IF(Esp!D171="","",Esp!D171)</f>
        <v/>
      </c>
      <c r="E173" s="82" t="str">
        <f>IF($D173="","x",IF('BH (3)'!$B$5=1,COUNTIFS(Lançamentos!$H$5:$H$1004,$D173,Lançamentos!$T$5:$T$1004,E$5,Lançamentos!$V$5:$V$1004,'BH (3)'!$C$4),COUNTIFS(Lançamentos!$H$5:$H$1004,$D173,Lançamentos!$U$5:$U$1004,E$5,Lançamentos!$W$5:$W$1004,'BH (3)'!$C$4)))</f>
        <v>x</v>
      </c>
      <c r="F173" s="82" t="str">
        <f>IF($D173="","x",IF('BH (3)'!$B$5=1,COUNTIFS(Lançamentos!$H$5:$H$1004,$D173,Lançamentos!$T$5:$T$1004,F$5,Lançamentos!$V$5:$V$1004,'BH (3)'!$C$4),COUNTIFS(Lançamentos!$H$5:$H$1004,$D173,Lançamentos!$U$5:$U$1004,F$5,Lançamentos!$W$5:$W$1004,'BH (3)'!$C$4)))</f>
        <v>x</v>
      </c>
      <c r="G173" s="82" t="str">
        <f>IF($D173="","x",IF('BH (3)'!$B$5=1,COUNTIFS(Lançamentos!$H$5:$H$1004,$D173,Lançamentos!$T$5:$T$1004,G$5,Lançamentos!$V$5:$V$1004,'BH (3)'!$C$4),COUNTIFS(Lançamentos!$H$5:$H$1004,$D173,Lançamentos!$U$5:$U$1004,G$5,Lançamentos!$W$5:$W$1004,'BH (3)'!$C$4)))</f>
        <v>x</v>
      </c>
      <c r="H173" s="82" t="str">
        <f>IF($D173="","x",IF('BH (3)'!$B$5=1,COUNTIFS(Lançamentos!$H$5:$H$1004,$D173,Lançamentos!$T$5:$T$1004,H$5,Lançamentos!$V$5:$V$1004,'BH (3)'!$C$4),COUNTIFS(Lançamentos!$H$5:$H$1004,$D173,Lançamentos!$U$5:$U$1004,H$5,Lançamentos!$W$5:$W$1004,'BH (3)'!$C$4)))</f>
        <v>x</v>
      </c>
      <c r="I173" s="82" t="str">
        <f>IF($D173="","x",IF('BH (3)'!$B$5=1,COUNTIFS(Lançamentos!$H$5:$H$1004,$D173,Lançamentos!$T$5:$T$1004,I$5,Lançamentos!$V$5:$V$1004,'BH (3)'!$C$4),COUNTIFS(Lançamentos!$H$5:$H$1004,$D173,Lançamentos!$U$5:$U$1004,I$5,Lançamentos!$W$5:$W$1004,'BH (3)'!$C$4)))</f>
        <v>x</v>
      </c>
      <c r="J173" s="82" t="str">
        <f>IF($D173="","x",IF('BH (3)'!$B$5=1,COUNTIFS(Lançamentos!$H$5:$H$1004,$D173,Lançamentos!$T$5:$T$1004,J$5,Lançamentos!$V$5:$V$1004,'BH (3)'!$C$4),COUNTIFS(Lançamentos!$H$5:$H$1004,$D173,Lançamentos!$U$5:$U$1004,J$5,Lançamentos!$W$5:$W$1004,'BH (3)'!$C$4)))</f>
        <v>x</v>
      </c>
      <c r="K173" s="82" t="str">
        <f>IF($D173="","x",IF('BH (3)'!$B$5=1,COUNTIFS(Lançamentos!$H$5:$H$1004,$D173,Lançamentos!$T$5:$T$1004,K$5,Lançamentos!$V$5:$V$1004,'BH (3)'!$C$4),COUNTIFS(Lançamentos!$H$5:$H$1004,$D173,Lançamentos!$U$5:$U$1004,K$5,Lançamentos!$W$5:$W$1004,'BH (3)'!$C$4)))</f>
        <v>x</v>
      </c>
      <c r="L173" s="82" t="str">
        <f>IF($D173="","x",IF('BH (3)'!$B$5=1,COUNTIFS(Lançamentos!$H$5:$H$1004,$D173,Lançamentos!$T$5:$T$1004,L$5,Lançamentos!$V$5:$V$1004,'BH (3)'!$C$4),COUNTIFS(Lançamentos!$H$5:$H$1004,$D173,Lançamentos!$U$5:$U$1004,L$5,Lançamentos!$W$5:$W$1004,'BH (3)'!$C$4)))</f>
        <v>x</v>
      </c>
      <c r="M173" s="82" t="str">
        <f>IF($D173="","x",IF('BH (3)'!$B$5=1,COUNTIFS(Lançamentos!$H$5:$H$1004,$D173,Lançamentos!$T$5:$T$1004,M$5,Lançamentos!$V$5:$V$1004,'BH (3)'!$C$4),COUNTIFS(Lançamentos!$H$5:$H$1004,$D173,Lançamentos!$U$5:$U$1004,M$5,Lançamentos!$W$5:$W$1004,'BH (3)'!$C$4)))</f>
        <v>x</v>
      </c>
      <c r="N173" s="82" t="str">
        <f>IF($D173="","x",IF('BH (3)'!$B$5=1,COUNTIFS(Lançamentos!$H$5:$H$1004,$D173,Lançamentos!$T$5:$T$1004,N$5,Lançamentos!$V$5:$V$1004,'BH (3)'!$C$4),COUNTIFS(Lançamentos!$H$5:$H$1004,$D173,Lançamentos!$U$5:$U$1004,N$5,Lançamentos!$W$5:$W$1004,'BH (3)'!$C$4)))</f>
        <v>x</v>
      </c>
      <c r="O173" s="82" t="str">
        <f>IF($D173="","x",IF('BH (3)'!$B$5=1,COUNTIFS(Lançamentos!$H$5:$H$1004,$D173,Lançamentos!$T$5:$T$1004,O$5,Lançamentos!$V$5:$V$1004,'BH (3)'!$C$4),COUNTIFS(Lançamentos!$H$5:$H$1004,$D173,Lançamentos!$U$5:$U$1004,O$5,Lançamentos!$W$5:$W$1004,'BH (3)'!$C$4)))</f>
        <v>x</v>
      </c>
      <c r="P173" s="82" t="str">
        <f>IF($D173="","x",IF('BH (3)'!$B$5=1,COUNTIFS(Lançamentos!$H$5:$H$1004,$D173,Lançamentos!$T$5:$T$1004,P$5,Lançamentos!$V$5:$V$1004,'BH (3)'!$C$4),COUNTIFS(Lançamentos!$H$5:$H$1004,$D173,Lançamentos!$U$5:$U$1004,P$5,Lançamentos!$W$5:$W$1004,'BH (3)'!$C$4)))</f>
        <v>x</v>
      </c>
      <c r="Q173" s="171" t="str">
        <f t="shared" si="2"/>
        <v/>
      </c>
    </row>
    <row r="174" spans="3:17" ht="45" customHeight="1" x14ac:dyDescent="0.25">
      <c r="C174" s="81">
        <v>168</v>
      </c>
      <c r="D174" s="170" t="str">
        <f>IF(Esp!D172="","",Esp!D172)</f>
        <v/>
      </c>
      <c r="E174" s="82" t="str">
        <f>IF($D174="","x",IF('BH (3)'!$B$5=1,COUNTIFS(Lançamentos!$H$5:$H$1004,$D174,Lançamentos!$T$5:$T$1004,E$5,Lançamentos!$V$5:$V$1004,'BH (3)'!$C$4),COUNTIFS(Lançamentos!$H$5:$H$1004,$D174,Lançamentos!$U$5:$U$1004,E$5,Lançamentos!$W$5:$W$1004,'BH (3)'!$C$4)))</f>
        <v>x</v>
      </c>
      <c r="F174" s="82" t="str">
        <f>IF($D174="","x",IF('BH (3)'!$B$5=1,COUNTIFS(Lançamentos!$H$5:$H$1004,$D174,Lançamentos!$T$5:$T$1004,F$5,Lançamentos!$V$5:$V$1004,'BH (3)'!$C$4),COUNTIFS(Lançamentos!$H$5:$H$1004,$D174,Lançamentos!$U$5:$U$1004,F$5,Lançamentos!$W$5:$W$1004,'BH (3)'!$C$4)))</f>
        <v>x</v>
      </c>
      <c r="G174" s="82" t="str">
        <f>IF($D174="","x",IF('BH (3)'!$B$5=1,COUNTIFS(Lançamentos!$H$5:$H$1004,$D174,Lançamentos!$T$5:$T$1004,G$5,Lançamentos!$V$5:$V$1004,'BH (3)'!$C$4),COUNTIFS(Lançamentos!$H$5:$H$1004,$D174,Lançamentos!$U$5:$U$1004,G$5,Lançamentos!$W$5:$W$1004,'BH (3)'!$C$4)))</f>
        <v>x</v>
      </c>
      <c r="H174" s="82" t="str">
        <f>IF($D174="","x",IF('BH (3)'!$B$5=1,COUNTIFS(Lançamentos!$H$5:$H$1004,$D174,Lançamentos!$T$5:$T$1004,H$5,Lançamentos!$V$5:$V$1004,'BH (3)'!$C$4),COUNTIFS(Lançamentos!$H$5:$H$1004,$D174,Lançamentos!$U$5:$U$1004,H$5,Lançamentos!$W$5:$W$1004,'BH (3)'!$C$4)))</f>
        <v>x</v>
      </c>
      <c r="I174" s="82" t="str">
        <f>IF($D174="","x",IF('BH (3)'!$B$5=1,COUNTIFS(Lançamentos!$H$5:$H$1004,$D174,Lançamentos!$T$5:$T$1004,I$5,Lançamentos!$V$5:$V$1004,'BH (3)'!$C$4),COUNTIFS(Lançamentos!$H$5:$H$1004,$D174,Lançamentos!$U$5:$U$1004,I$5,Lançamentos!$W$5:$W$1004,'BH (3)'!$C$4)))</f>
        <v>x</v>
      </c>
      <c r="J174" s="82" t="str">
        <f>IF($D174="","x",IF('BH (3)'!$B$5=1,COUNTIFS(Lançamentos!$H$5:$H$1004,$D174,Lançamentos!$T$5:$T$1004,J$5,Lançamentos!$V$5:$V$1004,'BH (3)'!$C$4),COUNTIFS(Lançamentos!$H$5:$H$1004,$D174,Lançamentos!$U$5:$U$1004,J$5,Lançamentos!$W$5:$W$1004,'BH (3)'!$C$4)))</f>
        <v>x</v>
      </c>
      <c r="K174" s="82" t="str">
        <f>IF($D174="","x",IF('BH (3)'!$B$5=1,COUNTIFS(Lançamentos!$H$5:$H$1004,$D174,Lançamentos!$T$5:$T$1004,K$5,Lançamentos!$V$5:$V$1004,'BH (3)'!$C$4),COUNTIFS(Lançamentos!$H$5:$H$1004,$D174,Lançamentos!$U$5:$U$1004,K$5,Lançamentos!$W$5:$W$1004,'BH (3)'!$C$4)))</f>
        <v>x</v>
      </c>
      <c r="L174" s="82" t="str">
        <f>IF($D174="","x",IF('BH (3)'!$B$5=1,COUNTIFS(Lançamentos!$H$5:$H$1004,$D174,Lançamentos!$T$5:$T$1004,L$5,Lançamentos!$V$5:$V$1004,'BH (3)'!$C$4),COUNTIFS(Lançamentos!$H$5:$H$1004,$D174,Lançamentos!$U$5:$U$1004,L$5,Lançamentos!$W$5:$W$1004,'BH (3)'!$C$4)))</f>
        <v>x</v>
      </c>
      <c r="M174" s="82" t="str">
        <f>IF($D174="","x",IF('BH (3)'!$B$5=1,COUNTIFS(Lançamentos!$H$5:$H$1004,$D174,Lançamentos!$T$5:$T$1004,M$5,Lançamentos!$V$5:$V$1004,'BH (3)'!$C$4),COUNTIFS(Lançamentos!$H$5:$H$1004,$D174,Lançamentos!$U$5:$U$1004,M$5,Lançamentos!$W$5:$W$1004,'BH (3)'!$C$4)))</f>
        <v>x</v>
      </c>
      <c r="N174" s="82" t="str">
        <f>IF($D174="","x",IF('BH (3)'!$B$5=1,COUNTIFS(Lançamentos!$H$5:$H$1004,$D174,Lançamentos!$T$5:$T$1004,N$5,Lançamentos!$V$5:$V$1004,'BH (3)'!$C$4),COUNTIFS(Lançamentos!$H$5:$H$1004,$D174,Lançamentos!$U$5:$U$1004,N$5,Lançamentos!$W$5:$W$1004,'BH (3)'!$C$4)))</f>
        <v>x</v>
      </c>
      <c r="O174" s="82" t="str">
        <f>IF($D174="","x",IF('BH (3)'!$B$5=1,COUNTIFS(Lançamentos!$H$5:$H$1004,$D174,Lançamentos!$T$5:$T$1004,O$5,Lançamentos!$V$5:$V$1004,'BH (3)'!$C$4),COUNTIFS(Lançamentos!$H$5:$H$1004,$D174,Lançamentos!$U$5:$U$1004,O$5,Lançamentos!$W$5:$W$1004,'BH (3)'!$C$4)))</f>
        <v>x</v>
      </c>
      <c r="P174" s="82" t="str">
        <f>IF($D174="","x",IF('BH (3)'!$B$5=1,COUNTIFS(Lançamentos!$H$5:$H$1004,$D174,Lançamentos!$T$5:$T$1004,P$5,Lançamentos!$V$5:$V$1004,'BH (3)'!$C$4),COUNTIFS(Lançamentos!$H$5:$H$1004,$D174,Lançamentos!$U$5:$U$1004,P$5,Lançamentos!$W$5:$W$1004,'BH (3)'!$C$4)))</f>
        <v>x</v>
      </c>
      <c r="Q174" s="171" t="str">
        <f t="shared" si="2"/>
        <v/>
      </c>
    </row>
    <row r="175" spans="3:17" ht="45" customHeight="1" x14ac:dyDescent="0.25">
      <c r="C175" s="81">
        <v>169</v>
      </c>
      <c r="D175" s="170" t="str">
        <f>IF(Esp!D173="","",Esp!D173)</f>
        <v/>
      </c>
      <c r="E175" s="82" t="str">
        <f>IF($D175="","x",IF('BH (3)'!$B$5=1,COUNTIFS(Lançamentos!$H$5:$H$1004,$D175,Lançamentos!$T$5:$T$1004,E$5,Lançamentos!$V$5:$V$1004,'BH (3)'!$C$4),COUNTIFS(Lançamentos!$H$5:$H$1004,$D175,Lançamentos!$U$5:$U$1004,E$5,Lançamentos!$W$5:$W$1004,'BH (3)'!$C$4)))</f>
        <v>x</v>
      </c>
      <c r="F175" s="82" t="str">
        <f>IF($D175="","x",IF('BH (3)'!$B$5=1,COUNTIFS(Lançamentos!$H$5:$H$1004,$D175,Lançamentos!$T$5:$T$1004,F$5,Lançamentos!$V$5:$V$1004,'BH (3)'!$C$4),COUNTIFS(Lançamentos!$H$5:$H$1004,$D175,Lançamentos!$U$5:$U$1004,F$5,Lançamentos!$W$5:$W$1004,'BH (3)'!$C$4)))</f>
        <v>x</v>
      </c>
      <c r="G175" s="82" t="str">
        <f>IF($D175="","x",IF('BH (3)'!$B$5=1,COUNTIFS(Lançamentos!$H$5:$H$1004,$D175,Lançamentos!$T$5:$T$1004,G$5,Lançamentos!$V$5:$V$1004,'BH (3)'!$C$4),COUNTIFS(Lançamentos!$H$5:$H$1004,$D175,Lançamentos!$U$5:$U$1004,G$5,Lançamentos!$W$5:$W$1004,'BH (3)'!$C$4)))</f>
        <v>x</v>
      </c>
      <c r="H175" s="82" t="str">
        <f>IF($D175="","x",IF('BH (3)'!$B$5=1,COUNTIFS(Lançamentos!$H$5:$H$1004,$D175,Lançamentos!$T$5:$T$1004,H$5,Lançamentos!$V$5:$V$1004,'BH (3)'!$C$4),COUNTIFS(Lançamentos!$H$5:$H$1004,$D175,Lançamentos!$U$5:$U$1004,H$5,Lançamentos!$W$5:$W$1004,'BH (3)'!$C$4)))</f>
        <v>x</v>
      </c>
      <c r="I175" s="82" t="str">
        <f>IF($D175="","x",IF('BH (3)'!$B$5=1,COUNTIFS(Lançamentos!$H$5:$H$1004,$D175,Lançamentos!$T$5:$T$1004,I$5,Lançamentos!$V$5:$V$1004,'BH (3)'!$C$4),COUNTIFS(Lançamentos!$H$5:$H$1004,$D175,Lançamentos!$U$5:$U$1004,I$5,Lançamentos!$W$5:$W$1004,'BH (3)'!$C$4)))</f>
        <v>x</v>
      </c>
      <c r="J175" s="82" t="str">
        <f>IF($D175="","x",IF('BH (3)'!$B$5=1,COUNTIFS(Lançamentos!$H$5:$H$1004,$D175,Lançamentos!$T$5:$T$1004,J$5,Lançamentos!$V$5:$V$1004,'BH (3)'!$C$4),COUNTIFS(Lançamentos!$H$5:$H$1004,$D175,Lançamentos!$U$5:$U$1004,J$5,Lançamentos!$W$5:$W$1004,'BH (3)'!$C$4)))</f>
        <v>x</v>
      </c>
      <c r="K175" s="82" t="str">
        <f>IF($D175="","x",IF('BH (3)'!$B$5=1,COUNTIFS(Lançamentos!$H$5:$H$1004,$D175,Lançamentos!$T$5:$T$1004,K$5,Lançamentos!$V$5:$V$1004,'BH (3)'!$C$4),COUNTIFS(Lançamentos!$H$5:$H$1004,$D175,Lançamentos!$U$5:$U$1004,K$5,Lançamentos!$W$5:$W$1004,'BH (3)'!$C$4)))</f>
        <v>x</v>
      </c>
      <c r="L175" s="82" t="str">
        <f>IF($D175="","x",IF('BH (3)'!$B$5=1,COUNTIFS(Lançamentos!$H$5:$H$1004,$D175,Lançamentos!$T$5:$T$1004,L$5,Lançamentos!$V$5:$V$1004,'BH (3)'!$C$4),COUNTIFS(Lançamentos!$H$5:$H$1004,$D175,Lançamentos!$U$5:$U$1004,L$5,Lançamentos!$W$5:$W$1004,'BH (3)'!$C$4)))</f>
        <v>x</v>
      </c>
      <c r="M175" s="82" t="str">
        <f>IF($D175="","x",IF('BH (3)'!$B$5=1,COUNTIFS(Lançamentos!$H$5:$H$1004,$D175,Lançamentos!$T$5:$T$1004,M$5,Lançamentos!$V$5:$V$1004,'BH (3)'!$C$4),COUNTIFS(Lançamentos!$H$5:$H$1004,$D175,Lançamentos!$U$5:$U$1004,M$5,Lançamentos!$W$5:$W$1004,'BH (3)'!$C$4)))</f>
        <v>x</v>
      </c>
      <c r="N175" s="82" t="str">
        <f>IF($D175="","x",IF('BH (3)'!$B$5=1,COUNTIFS(Lançamentos!$H$5:$H$1004,$D175,Lançamentos!$T$5:$T$1004,N$5,Lançamentos!$V$5:$V$1004,'BH (3)'!$C$4),COUNTIFS(Lançamentos!$H$5:$H$1004,$D175,Lançamentos!$U$5:$U$1004,N$5,Lançamentos!$W$5:$W$1004,'BH (3)'!$C$4)))</f>
        <v>x</v>
      </c>
      <c r="O175" s="82" t="str">
        <f>IF($D175="","x",IF('BH (3)'!$B$5=1,COUNTIFS(Lançamentos!$H$5:$H$1004,$D175,Lançamentos!$T$5:$T$1004,O$5,Lançamentos!$V$5:$V$1004,'BH (3)'!$C$4),COUNTIFS(Lançamentos!$H$5:$H$1004,$D175,Lançamentos!$U$5:$U$1004,O$5,Lançamentos!$W$5:$W$1004,'BH (3)'!$C$4)))</f>
        <v>x</v>
      </c>
      <c r="P175" s="82" t="str">
        <f>IF($D175="","x",IF('BH (3)'!$B$5=1,COUNTIFS(Lançamentos!$H$5:$H$1004,$D175,Lançamentos!$T$5:$T$1004,P$5,Lançamentos!$V$5:$V$1004,'BH (3)'!$C$4),COUNTIFS(Lançamentos!$H$5:$H$1004,$D175,Lançamentos!$U$5:$U$1004,P$5,Lançamentos!$W$5:$W$1004,'BH (3)'!$C$4)))</f>
        <v>x</v>
      </c>
      <c r="Q175" s="171" t="str">
        <f t="shared" si="2"/>
        <v/>
      </c>
    </row>
    <row r="176" spans="3:17" ht="45" customHeight="1" x14ac:dyDescent="0.25">
      <c r="C176" s="81">
        <v>170</v>
      </c>
      <c r="D176" s="170" t="str">
        <f>IF(Esp!D174="","",Esp!D174)</f>
        <v/>
      </c>
      <c r="E176" s="82" t="str">
        <f>IF($D176="","x",IF('BH (3)'!$B$5=1,COUNTIFS(Lançamentos!$H$5:$H$1004,$D176,Lançamentos!$T$5:$T$1004,E$5,Lançamentos!$V$5:$V$1004,'BH (3)'!$C$4),COUNTIFS(Lançamentos!$H$5:$H$1004,$D176,Lançamentos!$U$5:$U$1004,E$5,Lançamentos!$W$5:$W$1004,'BH (3)'!$C$4)))</f>
        <v>x</v>
      </c>
      <c r="F176" s="82" t="str">
        <f>IF($D176="","x",IF('BH (3)'!$B$5=1,COUNTIFS(Lançamentos!$H$5:$H$1004,$D176,Lançamentos!$T$5:$T$1004,F$5,Lançamentos!$V$5:$V$1004,'BH (3)'!$C$4),COUNTIFS(Lançamentos!$H$5:$H$1004,$D176,Lançamentos!$U$5:$U$1004,F$5,Lançamentos!$W$5:$W$1004,'BH (3)'!$C$4)))</f>
        <v>x</v>
      </c>
      <c r="G176" s="82" t="str">
        <f>IF($D176="","x",IF('BH (3)'!$B$5=1,COUNTIFS(Lançamentos!$H$5:$H$1004,$D176,Lançamentos!$T$5:$T$1004,G$5,Lançamentos!$V$5:$V$1004,'BH (3)'!$C$4),COUNTIFS(Lançamentos!$H$5:$H$1004,$D176,Lançamentos!$U$5:$U$1004,G$5,Lançamentos!$W$5:$W$1004,'BH (3)'!$C$4)))</f>
        <v>x</v>
      </c>
      <c r="H176" s="82" t="str">
        <f>IF($D176="","x",IF('BH (3)'!$B$5=1,COUNTIFS(Lançamentos!$H$5:$H$1004,$D176,Lançamentos!$T$5:$T$1004,H$5,Lançamentos!$V$5:$V$1004,'BH (3)'!$C$4),COUNTIFS(Lançamentos!$H$5:$H$1004,$D176,Lançamentos!$U$5:$U$1004,H$5,Lançamentos!$W$5:$W$1004,'BH (3)'!$C$4)))</f>
        <v>x</v>
      </c>
      <c r="I176" s="82" t="str">
        <f>IF($D176="","x",IF('BH (3)'!$B$5=1,COUNTIFS(Lançamentos!$H$5:$H$1004,$D176,Lançamentos!$T$5:$T$1004,I$5,Lançamentos!$V$5:$V$1004,'BH (3)'!$C$4),COUNTIFS(Lançamentos!$H$5:$H$1004,$D176,Lançamentos!$U$5:$U$1004,I$5,Lançamentos!$W$5:$W$1004,'BH (3)'!$C$4)))</f>
        <v>x</v>
      </c>
      <c r="J176" s="82" t="str">
        <f>IF($D176="","x",IF('BH (3)'!$B$5=1,COUNTIFS(Lançamentos!$H$5:$H$1004,$D176,Lançamentos!$T$5:$T$1004,J$5,Lançamentos!$V$5:$V$1004,'BH (3)'!$C$4),COUNTIFS(Lançamentos!$H$5:$H$1004,$D176,Lançamentos!$U$5:$U$1004,J$5,Lançamentos!$W$5:$W$1004,'BH (3)'!$C$4)))</f>
        <v>x</v>
      </c>
      <c r="K176" s="82" t="str">
        <f>IF($D176="","x",IF('BH (3)'!$B$5=1,COUNTIFS(Lançamentos!$H$5:$H$1004,$D176,Lançamentos!$T$5:$T$1004,K$5,Lançamentos!$V$5:$V$1004,'BH (3)'!$C$4),COUNTIFS(Lançamentos!$H$5:$H$1004,$D176,Lançamentos!$U$5:$U$1004,K$5,Lançamentos!$W$5:$W$1004,'BH (3)'!$C$4)))</f>
        <v>x</v>
      </c>
      <c r="L176" s="82" t="str">
        <f>IF($D176="","x",IF('BH (3)'!$B$5=1,COUNTIFS(Lançamentos!$H$5:$H$1004,$D176,Lançamentos!$T$5:$T$1004,L$5,Lançamentos!$V$5:$V$1004,'BH (3)'!$C$4),COUNTIFS(Lançamentos!$H$5:$H$1004,$D176,Lançamentos!$U$5:$U$1004,L$5,Lançamentos!$W$5:$W$1004,'BH (3)'!$C$4)))</f>
        <v>x</v>
      </c>
      <c r="M176" s="82" t="str">
        <f>IF($D176="","x",IF('BH (3)'!$B$5=1,COUNTIFS(Lançamentos!$H$5:$H$1004,$D176,Lançamentos!$T$5:$T$1004,M$5,Lançamentos!$V$5:$V$1004,'BH (3)'!$C$4),COUNTIFS(Lançamentos!$H$5:$H$1004,$D176,Lançamentos!$U$5:$U$1004,M$5,Lançamentos!$W$5:$W$1004,'BH (3)'!$C$4)))</f>
        <v>x</v>
      </c>
      <c r="N176" s="82" t="str">
        <f>IF($D176="","x",IF('BH (3)'!$B$5=1,COUNTIFS(Lançamentos!$H$5:$H$1004,$D176,Lançamentos!$T$5:$T$1004,N$5,Lançamentos!$V$5:$V$1004,'BH (3)'!$C$4),COUNTIFS(Lançamentos!$H$5:$H$1004,$D176,Lançamentos!$U$5:$U$1004,N$5,Lançamentos!$W$5:$W$1004,'BH (3)'!$C$4)))</f>
        <v>x</v>
      </c>
      <c r="O176" s="82" t="str">
        <f>IF($D176="","x",IF('BH (3)'!$B$5=1,COUNTIFS(Lançamentos!$H$5:$H$1004,$D176,Lançamentos!$T$5:$T$1004,O$5,Lançamentos!$V$5:$V$1004,'BH (3)'!$C$4),COUNTIFS(Lançamentos!$H$5:$H$1004,$D176,Lançamentos!$U$5:$U$1004,O$5,Lançamentos!$W$5:$W$1004,'BH (3)'!$C$4)))</f>
        <v>x</v>
      </c>
      <c r="P176" s="82" t="str">
        <f>IF($D176="","x",IF('BH (3)'!$B$5=1,COUNTIFS(Lançamentos!$H$5:$H$1004,$D176,Lançamentos!$T$5:$T$1004,P$5,Lançamentos!$V$5:$V$1004,'BH (3)'!$C$4),COUNTIFS(Lançamentos!$H$5:$H$1004,$D176,Lançamentos!$U$5:$U$1004,P$5,Lançamentos!$W$5:$W$1004,'BH (3)'!$C$4)))</f>
        <v>x</v>
      </c>
      <c r="Q176" s="171" t="str">
        <f t="shared" si="2"/>
        <v/>
      </c>
    </row>
    <row r="177" spans="3:17" ht="45" customHeight="1" x14ac:dyDescent="0.25">
      <c r="C177" s="81">
        <v>171</v>
      </c>
      <c r="D177" s="170" t="str">
        <f>IF(Esp!D175="","",Esp!D175)</f>
        <v/>
      </c>
      <c r="E177" s="82" t="str">
        <f>IF($D177="","x",IF('BH (3)'!$B$5=1,COUNTIFS(Lançamentos!$H$5:$H$1004,$D177,Lançamentos!$T$5:$T$1004,E$5,Lançamentos!$V$5:$V$1004,'BH (3)'!$C$4),COUNTIFS(Lançamentos!$H$5:$H$1004,$D177,Lançamentos!$U$5:$U$1004,E$5,Lançamentos!$W$5:$W$1004,'BH (3)'!$C$4)))</f>
        <v>x</v>
      </c>
      <c r="F177" s="82" t="str">
        <f>IF($D177="","x",IF('BH (3)'!$B$5=1,COUNTIFS(Lançamentos!$H$5:$H$1004,$D177,Lançamentos!$T$5:$T$1004,F$5,Lançamentos!$V$5:$V$1004,'BH (3)'!$C$4),COUNTIFS(Lançamentos!$H$5:$H$1004,$D177,Lançamentos!$U$5:$U$1004,F$5,Lançamentos!$W$5:$W$1004,'BH (3)'!$C$4)))</f>
        <v>x</v>
      </c>
      <c r="G177" s="82" t="str">
        <f>IF($D177="","x",IF('BH (3)'!$B$5=1,COUNTIFS(Lançamentos!$H$5:$H$1004,$D177,Lançamentos!$T$5:$T$1004,G$5,Lançamentos!$V$5:$V$1004,'BH (3)'!$C$4),COUNTIFS(Lançamentos!$H$5:$H$1004,$D177,Lançamentos!$U$5:$U$1004,G$5,Lançamentos!$W$5:$W$1004,'BH (3)'!$C$4)))</f>
        <v>x</v>
      </c>
      <c r="H177" s="82" t="str">
        <f>IF($D177="","x",IF('BH (3)'!$B$5=1,COUNTIFS(Lançamentos!$H$5:$H$1004,$D177,Lançamentos!$T$5:$T$1004,H$5,Lançamentos!$V$5:$V$1004,'BH (3)'!$C$4),COUNTIFS(Lançamentos!$H$5:$H$1004,$D177,Lançamentos!$U$5:$U$1004,H$5,Lançamentos!$W$5:$W$1004,'BH (3)'!$C$4)))</f>
        <v>x</v>
      </c>
      <c r="I177" s="82" t="str">
        <f>IF($D177="","x",IF('BH (3)'!$B$5=1,COUNTIFS(Lançamentos!$H$5:$H$1004,$D177,Lançamentos!$T$5:$T$1004,I$5,Lançamentos!$V$5:$V$1004,'BH (3)'!$C$4),COUNTIFS(Lançamentos!$H$5:$H$1004,$D177,Lançamentos!$U$5:$U$1004,I$5,Lançamentos!$W$5:$W$1004,'BH (3)'!$C$4)))</f>
        <v>x</v>
      </c>
      <c r="J177" s="82" t="str">
        <f>IF($D177="","x",IF('BH (3)'!$B$5=1,COUNTIFS(Lançamentos!$H$5:$H$1004,$D177,Lançamentos!$T$5:$T$1004,J$5,Lançamentos!$V$5:$V$1004,'BH (3)'!$C$4),COUNTIFS(Lançamentos!$H$5:$H$1004,$D177,Lançamentos!$U$5:$U$1004,J$5,Lançamentos!$W$5:$W$1004,'BH (3)'!$C$4)))</f>
        <v>x</v>
      </c>
      <c r="K177" s="82" t="str">
        <f>IF($D177="","x",IF('BH (3)'!$B$5=1,COUNTIFS(Lançamentos!$H$5:$H$1004,$D177,Lançamentos!$T$5:$T$1004,K$5,Lançamentos!$V$5:$V$1004,'BH (3)'!$C$4),COUNTIFS(Lançamentos!$H$5:$H$1004,$D177,Lançamentos!$U$5:$U$1004,K$5,Lançamentos!$W$5:$W$1004,'BH (3)'!$C$4)))</f>
        <v>x</v>
      </c>
      <c r="L177" s="82" t="str">
        <f>IF($D177="","x",IF('BH (3)'!$B$5=1,COUNTIFS(Lançamentos!$H$5:$H$1004,$D177,Lançamentos!$T$5:$T$1004,L$5,Lançamentos!$V$5:$V$1004,'BH (3)'!$C$4),COUNTIFS(Lançamentos!$H$5:$H$1004,$D177,Lançamentos!$U$5:$U$1004,L$5,Lançamentos!$W$5:$W$1004,'BH (3)'!$C$4)))</f>
        <v>x</v>
      </c>
      <c r="M177" s="82" t="str">
        <f>IF($D177="","x",IF('BH (3)'!$B$5=1,COUNTIFS(Lançamentos!$H$5:$H$1004,$D177,Lançamentos!$T$5:$T$1004,M$5,Lançamentos!$V$5:$V$1004,'BH (3)'!$C$4),COUNTIFS(Lançamentos!$H$5:$H$1004,$D177,Lançamentos!$U$5:$U$1004,M$5,Lançamentos!$W$5:$W$1004,'BH (3)'!$C$4)))</f>
        <v>x</v>
      </c>
      <c r="N177" s="82" t="str">
        <f>IF($D177="","x",IF('BH (3)'!$B$5=1,COUNTIFS(Lançamentos!$H$5:$H$1004,$D177,Lançamentos!$T$5:$T$1004,N$5,Lançamentos!$V$5:$V$1004,'BH (3)'!$C$4),COUNTIFS(Lançamentos!$H$5:$H$1004,$D177,Lançamentos!$U$5:$U$1004,N$5,Lançamentos!$W$5:$W$1004,'BH (3)'!$C$4)))</f>
        <v>x</v>
      </c>
      <c r="O177" s="82" t="str">
        <f>IF($D177="","x",IF('BH (3)'!$B$5=1,COUNTIFS(Lançamentos!$H$5:$H$1004,$D177,Lançamentos!$T$5:$T$1004,O$5,Lançamentos!$V$5:$V$1004,'BH (3)'!$C$4),COUNTIFS(Lançamentos!$H$5:$H$1004,$D177,Lançamentos!$U$5:$U$1004,O$5,Lançamentos!$W$5:$W$1004,'BH (3)'!$C$4)))</f>
        <v>x</v>
      </c>
      <c r="P177" s="82" t="str">
        <f>IF($D177="","x",IF('BH (3)'!$B$5=1,COUNTIFS(Lançamentos!$H$5:$H$1004,$D177,Lançamentos!$T$5:$T$1004,P$5,Lançamentos!$V$5:$V$1004,'BH (3)'!$C$4),COUNTIFS(Lançamentos!$H$5:$H$1004,$D177,Lançamentos!$U$5:$U$1004,P$5,Lançamentos!$W$5:$W$1004,'BH (3)'!$C$4)))</f>
        <v>x</v>
      </c>
      <c r="Q177" s="171" t="str">
        <f t="shared" si="2"/>
        <v/>
      </c>
    </row>
    <row r="178" spans="3:17" ht="45" customHeight="1" x14ac:dyDescent="0.25">
      <c r="C178" s="81">
        <v>172</v>
      </c>
      <c r="D178" s="170" t="str">
        <f>IF(Esp!D176="","",Esp!D176)</f>
        <v/>
      </c>
      <c r="E178" s="82" t="str">
        <f>IF($D178="","x",IF('BH (3)'!$B$5=1,COUNTIFS(Lançamentos!$H$5:$H$1004,$D178,Lançamentos!$T$5:$T$1004,E$5,Lançamentos!$V$5:$V$1004,'BH (3)'!$C$4),COUNTIFS(Lançamentos!$H$5:$H$1004,$D178,Lançamentos!$U$5:$U$1004,E$5,Lançamentos!$W$5:$W$1004,'BH (3)'!$C$4)))</f>
        <v>x</v>
      </c>
      <c r="F178" s="82" t="str">
        <f>IF($D178="","x",IF('BH (3)'!$B$5=1,COUNTIFS(Lançamentos!$H$5:$H$1004,$D178,Lançamentos!$T$5:$T$1004,F$5,Lançamentos!$V$5:$V$1004,'BH (3)'!$C$4),COUNTIFS(Lançamentos!$H$5:$H$1004,$D178,Lançamentos!$U$5:$U$1004,F$5,Lançamentos!$W$5:$W$1004,'BH (3)'!$C$4)))</f>
        <v>x</v>
      </c>
      <c r="G178" s="82" t="str">
        <f>IF($D178="","x",IF('BH (3)'!$B$5=1,COUNTIFS(Lançamentos!$H$5:$H$1004,$D178,Lançamentos!$T$5:$T$1004,G$5,Lançamentos!$V$5:$V$1004,'BH (3)'!$C$4),COUNTIFS(Lançamentos!$H$5:$H$1004,$D178,Lançamentos!$U$5:$U$1004,G$5,Lançamentos!$W$5:$W$1004,'BH (3)'!$C$4)))</f>
        <v>x</v>
      </c>
      <c r="H178" s="82" t="str">
        <f>IF($D178="","x",IF('BH (3)'!$B$5=1,COUNTIFS(Lançamentos!$H$5:$H$1004,$D178,Lançamentos!$T$5:$T$1004,H$5,Lançamentos!$V$5:$V$1004,'BH (3)'!$C$4),COUNTIFS(Lançamentos!$H$5:$H$1004,$D178,Lançamentos!$U$5:$U$1004,H$5,Lançamentos!$W$5:$W$1004,'BH (3)'!$C$4)))</f>
        <v>x</v>
      </c>
      <c r="I178" s="82" t="str">
        <f>IF($D178="","x",IF('BH (3)'!$B$5=1,COUNTIFS(Lançamentos!$H$5:$H$1004,$D178,Lançamentos!$T$5:$T$1004,I$5,Lançamentos!$V$5:$V$1004,'BH (3)'!$C$4),COUNTIFS(Lançamentos!$H$5:$H$1004,$D178,Lançamentos!$U$5:$U$1004,I$5,Lançamentos!$W$5:$W$1004,'BH (3)'!$C$4)))</f>
        <v>x</v>
      </c>
      <c r="J178" s="82" t="str">
        <f>IF($D178="","x",IF('BH (3)'!$B$5=1,COUNTIFS(Lançamentos!$H$5:$H$1004,$D178,Lançamentos!$T$5:$T$1004,J$5,Lançamentos!$V$5:$V$1004,'BH (3)'!$C$4),COUNTIFS(Lançamentos!$H$5:$H$1004,$D178,Lançamentos!$U$5:$U$1004,J$5,Lançamentos!$W$5:$W$1004,'BH (3)'!$C$4)))</f>
        <v>x</v>
      </c>
      <c r="K178" s="82" t="str">
        <f>IF($D178="","x",IF('BH (3)'!$B$5=1,COUNTIFS(Lançamentos!$H$5:$H$1004,$D178,Lançamentos!$T$5:$T$1004,K$5,Lançamentos!$V$5:$V$1004,'BH (3)'!$C$4),COUNTIFS(Lançamentos!$H$5:$H$1004,$D178,Lançamentos!$U$5:$U$1004,K$5,Lançamentos!$W$5:$W$1004,'BH (3)'!$C$4)))</f>
        <v>x</v>
      </c>
      <c r="L178" s="82" t="str">
        <f>IF($D178="","x",IF('BH (3)'!$B$5=1,COUNTIFS(Lançamentos!$H$5:$H$1004,$D178,Lançamentos!$T$5:$T$1004,L$5,Lançamentos!$V$5:$V$1004,'BH (3)'!$C$4),COUNTIFS(Lançamentos!$H$5:$H$1004,$D178,Lançamentos!$U$5:$U$1004,L$5,Lançamentos!$W$5:$W$1004,'BH (3)'!$C$4)))</f>
        <v>x</v>
      </c>
      <c r="M178" s="82" t="str">
        <f>IF($D178="","x",IF('BH (3)'!$B$5=1,COUNTIFS(Lançamentos!$H$5:$H$1004,$D178,Lançamentos!$T$5:$T$1004,M$5,Lançamentos!$V$5:$V$1004,'BH (3)'!$C$4),COUNTIFS(Lançamentos!$H$5:$H$1004,$D178,Lançamentos!$U$5:$U$1004,M$5,Lançamentos!$W$5:$W$1004,'BH (3)'!$C$4)))</f>
        <v>x</v>
      </c>
      <c r="N178" s="82" t="str">
        <f>IF($D178="","x",IF('BH (3)'!$B$5=1,COUNTIFS(Lançamentos!$H$5:$H$1004,$D178,Lançamentos!$T$5:$T$1004,N$5,Lançamentos!$V$5:$V$1004,'BH (3)'!$C$4),COUNTIFS(Lançamentos!$H$5:$H$1004,$D178,Lançamentos!$U$5:$U$1004,N$5,Lançamentos!$W$5:$W$1004,'BH (3)'!$C$4)))</f>
        <v>x</v>
      </c>
      <c r="O178" s="82" t="str">
        <f>IF($D178="","x",IF('BH (3)'!$B$5=1,COUNTIFS(Lançamentos!$H$5:$H$1004,$D178,Lançamentos!$T$5:$T$1004,O$5,Lançamentos!$V$5:$V$1004,'BH (3)'!$C$4),COUNTIFS(Lançamentos!$H$5:$H$1004,$D178,Lançamentos!$U$5:$U$1004,O$5,Lançamentos!$W$5:$W$1004,'BH (3)'!$C$4)))</f>
        <v>x</v>
      </c>
      <c r="P178" s="82" t="str">
        <f>IF($D178="","x",IF('BH (3)'!$B$5=1,COUNTIFS(Lançamentos!$H$5:$H$1004,$D178,Lançamentos!$T$5:$T$1004,P$5,Lançamentos!$V$5:$V$1004,'BH (3)'!$C$4),COUNTIFS(Lançamentos!$H$5:$H$1004,$D178,Lançamentos!$U$5:$U$1004,P$5,Lançamentos!$W$5:$W$1004,'BH (3)'!$C$4)))</f>
        <v>x</v>
      </c>
      <c r="Q178" s="171" t="str">
        <f t="shared" si="2"/>
        <v/>
      </c>
    </row>
    <row r="179" spans="3:17" ht="45" customHeight="1" x14ac:dyDescent="0.25">
      <c r="C179" s="81">
        <v>173</v>
      </c>
      <c r="D179" s="170" t="str">
        <f>IF(Esp!D177="","",Esp!D177)</f>
        <v/>
      </c>
      <c r="E179" s="82" t="str">
        <f>IF($D179="","x",IF('BH (3)'!$B$5=1,COUNTIFS(Lançamentos!$H$5:$H$1004,$D179,Lançamentos!$T$5:$T$1004,E$5,Lançamentos!$V$5:$V$1004,'BH (3)'!$C$4),COUNTIFS(Lançamentos!$H$5:$H$1004,$D179,Lançamentos!$U$5:$U$1004,E$5,Lançamentos!$W$5:$W$1004,'BH (3)'!$C$4)))</f>
        <v>x</v>
      </c>
      <c r="F179" s="82" t="str">
        <f>IF($D179="","x",IF('BH (3)'!$B$5=1,COUNTIFS(Lançamentos!$H$5:$H$1004,$D179,Lançamentos!$T$5:$T$1004,F$5,Lançamentos!$V$5:$V$1004,'BH (3)'!$C$4),COUNTIFS(Lançamentos!$H$5:$H$1004,$D179,Lançamentos!$U$5:$U$1004,F$5,Lançamentos!$W$5:$W$1004,'BH (3)'!$C$4)))</f>
        <v>x</v>
      </c>
      <c r="G179" s="82" t="str">
        <f>IF($D179="","x",IF('BH (3)'!$B$5=1,COUNTIFS(Lançamentos!$H$5:$H$1004,$D179,Lançamentos!$T$5:$T$1004,G$5,Lançamentos!$V$5:$V$1004,'BH (3)'!$C$4),COUNTIFS(Lançamentos!$H$5:$H$1004,$D179,Lançamentos!$U$5:$U$1004,G$5,Lançamentos!$W$5:$W$1004,'BH (3)'!$C$4)))</f>
        <v>x</v>
      </c>
      <c r="H179" s="82" t="str">
        <f>IF($D179="","x",IF('BH (3)'!$B$5=1,COUNTIFS(Lançamentos!$H$5:$H$1004,$D179,Lançamentos!$T$5:$T$1004,H$5,Lançamentos!$V$5:$V$1004,'BH (3)'!$C$4),COUNTIFS(Lançamentos!$H$5:$H$1004,$D179,Lançamentos!$U$5:$U$1004,H$5,Lançamentos!$W$5:$W$1004,'BH (3)'!$C$4)))</f>
        <v>x</v>
      </c>
      <c r="I179" s="82" t="str">
        <f>IF($D179="","x",IF('BH (3)'!$B$5=1,COUNTIFS(Lançamentos!$H$5:$H$1004,$D179,Lançamentos!$T$5:$T$1004,I$5,Lançamentos!$V$5:$V$1004,'BH (3)'!$C$4),COUNTIFS(Lançamentos!$H$5:$H$1004,$D179,Lançamentos!$U$5:$U$1004,I$5,Lançamentos!$W$5:$W$1004,'BH (3)'!$C$4)))</f>
        <v>x</v>
      </c>
      <c r="J179" s="82" t="str">
        <f>IF($D179="","x",IF('BH (3)'!$B$5=1,COUNTIFS(Lançamentos!$H$5:$H$1004,$D179,Lançamentos!$T$5:$T$1004,J$5,Lançamentos!$V$5:$V$1004,'BH (3)'!$C$4),COUNTIFS(Lançamentos!$H$5:$H$1004,$D179,Lançamentos!$U$5:$U$1004,J$5,Lançamentos!$W$5:$W$1004,'BH (3)'!$C$4)))</f>
        <v>x</v>
      </c>
      <c r="K179" s="82" t="str">
        <f>IF($D179="","x",IF('BH (3)'!$B$5=1,COUNTIFS(Lançamentos!$H$5:$H$1004,$D179,Lançamentos!$T$5:$T$1004,K$5,Lançamentos!$V$5:$V$1004,'BH (3)'!$C$4),COUNTIFS(Lançamentos!$H$5:$H$1004,$D179,Lançamentos!$U$5:$U$1004,K$5,Lançamentos!$W$5:$W$1004,'BH (3)'!$C$4)))</f>
        <v>x</v>
      </c>
      <c r="L179" s="82" t="str">
        <f>IF($D179="","x",IF('BH (3)'!$B$5=1,COUNTIFS(Lançamentos!$H$5:$H$1004,$D179,Lançamentos!$T$5:$T$1004,L$5,Lançamentos!$V$5:$V$1004,'BH (3)'!$C$4),COUNTIFS(Lançamentos!$H$5:$H$1004,$D179,Lançamentos!$U$5:$U$1004,L$5,Lançamentos!$W$5:$W$1004,'BH (3)'!$C$4)))</f>
        <v>x</v>
      </c>
      <c r="M179" s="82" t="str">
        <f>IF($D179="","x",IF('BH (3)'!$B$5=1,COUNTIFS(Lançamentos!$H$5:$H$1004,$D179,Lançamentos!$T$5:$T$1004,M$5,Lançamentos!$V$5:$V$1004,'BH (3)'!$C$4),COUNTIFS(Lançamentos!$H$5:$H$1004,$D179,Lançamentos!$U$5:$U$1004,M$5,Lançamentos!$W$5:$W$1004,'BH (3)'!$C$4)))</f>
        <v>x</v>
      </c>
      <c r="N179" s="82" t="str">
        <f>IF($D179="","x",IF('BH (3)'!$B$5=1,COUNTIFS(Lançamentos!$H$5:$H$1004,$D179,Lançamentos!$T$5:$T$1004,N$5,Lançamentos!$V$5:$V$1004,'BH (3)'!$C$4),COUNTIFS(Lançamentos!$H$5:$H$1004,$D179,Lançamentos!$U$5:$U$1004,N$5,Lançamentos!$W$5:$W$1004,'BH (3)'!$C$4)))</f>
        <v>x</v>
      </c>
      <c r="O179" s="82" t="str">
        <f>IF($D179="","x",IF('BH (3)'!$B$5=1,COUNTIFS(Lançamentos!$H$5:$H$1004,$D179,Lançamentos!$T$5:$T$1004,O$5,Lançamentos!$V$5:$V$1004,'BH (3)'!$C$4),COUNTIFS(Lançamentos!$H$5:$H$1004,$D179,Lançamentos!$U$5:$U$1004,O$5,Lançamentos!$W$5:$W$1004,'BH (3)'!$C$4)))</f>
        <v>x</v>
      </c>
      <c r="P179" s="82" t="str">
        <f>IF($D179="","x",IF('BH (3)'!$B$5=1,COUNTIFS(Lançamentos!$H$5:$H$1004,$D179,Lançamentos!$T$5:$T$1004,P$5,Lançamentos!$V$5:$V$1004,'BH (3)'!$C$4),COUNTIFS(Lançamentos!$H$5:$H$1004,$D179,Lançamentos!$U$5:$U$1004,P$5,Lançamentos!$W$5:$W$1004,'BH (3)'!$C$4)))</f>
        <v>x</v>
      </c>
      <c r="Q179" s="171" t="str">
        <f t="shared" si="2"/>
        <v/>
      </c>
    </row>
    <row r="180" spans="3:17" ht="45" customHeight="1" x14ac:dyDescent="0.25">
      <c r="C180" s="81">
        <v>174</v>
      </c>
      <c r="D180" s="170" t="str">
        <f>IF(Esp!D178="","",Esp!D178)</f>
        <v/>
      </c>
      <c r="E180" s="82" t="str">
        <f>IF($D180="","x",IF('BH (3)'!$B$5=1,COUNTIFS(Lançamentos!$H$5:$H$1004,$D180,Lançamentos!$T$5:$T$1004,E$5,Lançamentos!$V$5:$V$1004,'BH (3)'!$C$4),COUNTIFS(Lançamentos!$H$5:$H$1004,$D180,Lançamentos!$U$5:$U$1004,E$5,Lançamentos!$W$5:$W$1004,'BH (3)'!$C$4)))</f>
        <v>x</v>
      </c>
      <c r="F180" s="82" t="str">
        <f>IF($D180="","x",IF('BH (3)'!$B$5=1,COUNTIFS(Lançamentos!$H$5:$H$1004,$D180,Lançamentos!$T$5:$T$1004,F$5,Lançamentos!$V$5:$V$1004,'BH (3)'!$C$4),COUNTIFS(Lançamentos!$H$5:$H$1004,$D180,Lançamentos!$U$5:$U$1004,F$5,Lançamentos!$W$5:$W$1004,'BH (3)'!$C$4)))</f>
        <v>x</v>
      </c>
      <c r="G180" s="82" t="str">
        <f>IF($D180="","x",IF('BH (3)'!$B$5=1,COUNTIFS(Lançamentos!$H$5:$H$1004,$D180,Lançamentos!$T$5:$T$1004,G$5,Lançamentos!$V$5:$V$1004,'BH (3)'!$C$4),COUNTIFS(Lançamentos!$H$5:$H$1004,$D180,Lançamentos!$U$5:$U$1004,G$5,Lançamentos!$W$5:$W$1004,'BH (3)'!$C$4)))</f>
        <v>x</v>
      </c>
      <c r="H180" s="82" t="str">
        <f>IF($D180="","x",IF('BH (3)'!$B$5=1,COUNTIFS(Lançamentos!$H$5:$H$1004,$D180,Lançamentos!$T$5:$T$1004,H$5,Lançamentos!$V$5:$V$1004,'BH (3)'!$C$4),COUNTIFS(Lançamentos!$H$5:$H$1004,$D180,Lançamentos!$U$5:$U$1004,H$5,Lançamentos!$W$5:$W$1004,'BH (3)'!$C$4)))</f>
        <v>x</v>
      </c>
      <c r="I180" s="82" t="str">
        <f>IF($D180="","x",IF('BH (3)'!$B$5=1,COUNTIFS(Lançamentos!$H$5:$H$1004,$D180,Lançamentos!$T$5:$T$1004,I$5,Lançamentos!$V$5:$V$1004,'BH (3)'!$C$4),COUNTIFS(Lançamentos!$H$5:$H$1004,$D180,Lançamentos!$U$5:$U$1004,I$5,Lançamentos!$W$5:$W$1004,'BH (3)'!$C$4)))</f>
        <v>x</v>
      </c>
      <c r="J180" s="82" t="str">
        <f>IF($D180="","x",IF('BH (3)'!$B$5=1,COUNTIFS(Lançamentos!$H$5:$H$1004,$D180,Lançamentos!$T$5:$T$1004,J$5,Lançamentos!$V$5:$V$1004,'BH (3)'!$C$4),COUNTIFS(Lançamentos!$H$5:$H$1004,$D180,Lançamentos!$U$5:$U$1004,J$5,Lançamentos!$W$5:$W$1004,'BH (3)'!$C$4)))</f>
        <v>x</v>
      </c>
      <c r="K180" s="82" t="str">
        <f>IF($D180="","x",IF('BH (3)'!$B$5=1,COUNTIFS(Lançamentos!$H$5:$H$1004,$D180,Lançamentos!$T$5:$T$1004,K$5,Lançamentos!$V$5:$V$1004,'BH (3)'!$C$4),COUNTIFS(Lançamentos!$H$5:$H$1004,$D180,Lançamentos!$U$5:$U$1004,K$5,Lançamentos!$W$5:$W$1004,'BH (3)'!$C$4)))</f>
        <v>x</v>
      </c>
      <c r="L180" s="82" t="str">
        <f>IF($D180="","x",IF('BH (3)'!$B$5=1,COUNTIFS(Lançamentos!$H$5:$H$1004,$D180,Lançamentos!$T$5:$T$1004,L$5,Lançamentos!$V$5:$V$1004,'BH (3)'!$C$4),COUNTIFS(Lançamentos!$H$5:$H$1004,$D180,Lançamentos!$U$5:$U$1004,L$5,Lançamentos!$W$5:$W$1004,'BH (3)'!$C$4)))</f>
        <v>x</v>
      </c>
      <c r="M180" s="82" t="str">
        <f>IF($D180="","x",IF('BH (3)'!$B$5=1,COUNTIFS(Lançamentos!$H$5:$H$1004,$D180,Lançamentos!$T$5:$T$1004,M$5,Lançamentos!$V$5:$V$1004,'BH (3)'!$C$4),COUNTIFS(Lançamentos!$H$5:$H$1004,$D180,Lançamentos!$U$5:$U$1004,M$5,Lançamentos!$W$5:$W$1004,'BH (3)'!$C$4)))</f>
        <v>x</v>
      </c>
      <c r="N180" s="82" t="str">
        <f>IF($D180="","x",IF('BH (3)'!$B$5=1,COUNTIFS(Lançamentos!$H$5:$H$1004,$D180,Lançamentos!$T$5:$T$1004,N$5,Lançamentos!$V$5:$V$1004,'BH (3)'!$C$4),COUNTIFS(Lançamentos!$H$5:$H$1004,$D180,Lançamentos!$U$5:$U$1004,N$5,Lançamentos!$W$5:$W$1004,'BH (3)'!$C$4)))</f>
        <v>x</v>
      </c>
      <c r="O180" s="82" t="str">
        <f>IF($D180="","x",IF('BH (3)'!$B$5=1,COUNTIFS(Lançamentos!$H$5:$H$1004,$D180,Lançamentos!$T$5:$T$1004,O$5,Lançamentos!$V$5:$V$1004,'BH (3)'!$C$4),COUNTIFS(Lançamentos!$H$5:$H$1004,$D180,Lançamentos!$U$5:$U$1004,O$5,Lançamentos!$W$5:$W$1004,'BH (3)'!$C$4)))</f>
        <v>x</v>
      </c>
      <c r="P180" s="82" t="str">
        <f>IF($D180="","x",IF('BH (3)'!$B$5=1,COUNTIFS(Lançamentos!$H$5:$H$1004,$D180,Lançamentos!$T$5:$T$1004,P$5,Lançamentos!$V$5:$V$1004,'BH (3)'!$C$4),COUNTIFS(Lançamentos!$H$5:$H$1004,$D180,Lançamentos!$U$5:$U$1004,P$5,Lançamentos!$W$5:$W$1004,'BH (3)'!$C$4)))</f>
        <v>x</v>
      </c>
      <c r="Q180" s="171" t="str">
        <f t="shared" si="2"/>
        <v/>
      </c>
    </row>
    <row r="181" spans="3:17" ht="45" customHeight="1" x14ac:dyDescent="0.25">
      <c r="C181" s="81">
        <v>175</v>
      </c>
      <c r="D181" s="170" t="str">
        <f>IF(Esp!D179="","",Esp!D179)</f>
        <v/>
      </c>
      <c r="E181" s="82" t="str">
        <f>IF($D181="","x",IF('BH (3)'!$B$5=1,COUNTIFS(Lançamentos!$H$5:$H$1004,$D181,Lançamentos!$T$5:$T$1004,E$5,Lançamentos!$V$5:$V$1004,'BH (3)'!$C$4),COUNTIFS(Lançamentos!$H$5:$H$1004,$D181,Lançamentos!$U$5:$U$1004,E$5,Lançamentos!$W$5:$W$1004,'BH (3)'!$C$4)))</f>
        <v>x</v>
      </c>
      <c r="F181" s="82" t="str">
        <f>IF($D181="","x",IF('BH (3)'!$B$5=1,COUNTIFS(Lançamentos!$H$5:$H$1004,$D181,Lançamentos!$T$5:$T$1004,F$5,Lançamentos!$V$5:$V$1004,'BH (3)'!$C$4),COUNTIFS(Lançamentos!$H$5:$H$1004,$D181,Lançamentos!$U$5:$U$1004,F$5,Lançamentos!$W$5:$W$1004,'BH (3)'!$C$4)))</f>
        <v>x</v>
      </c>
      <c r="G181" s="82" t="str">
        <f>IF($D181="","x",IF('BH (3)'!$B$5=1,COUNTIFS(Lançamentos!$H$5:$H$1004,$D181,Lançamentos!$T$5:$T$1004,G$5,Lançamentos!$V$5:$V$1004,'BH (3)'!$C$4),COUNTIFS(Lançamentos!$H$5:$H$1004,$D181,Lançamentos!$U$5:$U$1004,G$5,Lançamentos!$W$5:$W$1004,'BH (3)'!$C$4)))</f>
        <v>x</v>
      </c>
      <c r="H181" s="82" t="str">
        <f>IF($D181="","x",IF('BH (3)'!$B$5=1,COUNTIFS(Lançamentos!$H$5:$H$1004,$D181,Lançamentos!$T$5:$T$1004,H$5,Lançamentos!$V$5:$V$1004,'BH (3)'!$C$4),COUNTIFS(Lançamentos!$H$5:$H$1004,$D181,Lançamentos!$U$5:$U$1004,H$5,Lançamentos!$W$5:$W$1004,'BH (3)'!$C$4)))</f>
        <v>x</v>
      </c>
      <c r="I181" s="82" t="str">
        <f>IF($D181="","x",IF('BH (3)'!$B$5=1,COUNTIFS(Lançamentos!$H$5:$H$1004,$D181,Lançamentos!$T$5:$T$1004,I$5,Lançamentos!$V$5:$V$1004,'BH (3)'!$C$4),COUNTIFS(Lançamentos!$H$5:$H$1004,$D181,Lançamentos!$U$5:$U$1004,I$5,Lançamentos!$W$5:$W$1004,'BH (3)'!$C$4)))</f>
        <v>x</v>
      </c>
      <c r="J181" s="82" t="str">
        <f>IF($D181="","x",IF('BH (3)'!$B$5=1,COUNTIFS(Lançamentos!$H$5:$H$1004,$D181,Lançamentos!$T$5:$T$1004,J$5,Lançamentos!$V$5:$V$1004,'BH (3)'!$C$4),COUNTIFS(Lançamentos!$H$5:$H$1004,$D181,Lançamentos!$U$5:$U$1004,J$5,Lançamentos!$W$5:$W$1004,'BH (3)'!$C$4)))</f>
        <v>x</v>
      </c>
      <c r="K181" s="82" t="str">
        <f>IF($D181="","x",IF('BH (3)'!$B$5=1,COUNTIFS(Lançamentos!$H$5:$H$1004,$D181,Lançamentos!$T$5:$T$1004,K$5,Lançamentos!$V$5:$V$1004,'BH (3)'!$C$4),COUNTIFS(Lançamentos!$H$5:$H$1004,$D181,Lançamentos!$U$5:$U$1004,K$5,Lançamentos!$W$5:$W$1004,'BH (3)'!$C$4)))</f>
        <v>x</v>
      </c>
      <c r="L181" s="82" t="str">
        <f>IF($D181="","x",IF('BH (3)'!$B$5=1,COUNTIFS(Lançamentos!$H$5:$H$1004,$D181,Lançamentos!$T$5:$T$1004,L$5,Lançamentos!$V$5:$V$1004,'BH (3)'!$C$4),COUNTIFS(Lançamentos!$H$5:$H$1004,$D181,Lançamentos!$U$5:$U$1004,L$5,Lançamentos!$W$5:$W$1004,'BH (3)'!$C$4)))</f>
        <v>x</v>
      </c>
      <c r="M181" s="82" t="str">
        <f>IF($D181="","x",IF('BH (3)'!$B$5=1,COUNTIFS(Lançamentos!$H$5:$H$1004,$D181,Lançamentos!$T$5:$T$1004,M$5,Lançamentos!$V$5:$V$1004,'BH (3)'!$C$4),COUNTIFS(Lançamentos!$H$5:$H$1004,$D181,Lançamentos!$U$5:$U$1004,M$5,Lançamentos!$W$5:$W$1004,'BH (3)'!$C$4)))</f>
        <v>x</v>
      </c>
      <c r="N181" s="82" t="str">
        <f>IF($D181="","x",IF('BH (3)'!$B$5=1,COUNTIFS(Lançamentos!$H$5:$H$1004,$D181,Lançamentos!$T$5:$T$1004,N$5,Lançamentos!$V$5:$V$1004,'BH (3)'!$C$4),COUNTIFS(Lançamentos!$H$5:$H$1004,$D181,Lançamentos!$U$5:$U$1004,N$5,Lançamentos!$W$5:$W$1004,'BH (3)'!$C$4)))</f>
        <v>x</v>
      </c>
      <c r="O181" s="82" t="str">
        <f>IF($D181="","x",IF('BH (3)'!$B$5=1,COUNTIFS(Lançamentos!$H$5:$H$1004,$D181,Lançamentos!$T$5:$T$1004,O$5,Lançamentos!$V$5:$V$1004,'BH (3)'!$C$4),COUNTIFS(Lançamentos!$H$5:$H$1004,$D181,Lançamentos!$U$5:$U$1004,O$5,Lançamentos!$W$5:$W$1004,'BH (3)'!$C$4)))</f>
        <v>x</v>
      </c>
      <c r="P181" s="82" t="str">
        <f>IF($D181="","x",IF('BH (3)'!$B$5=1,COUNTIFS(Lançamentos!$H$5:$H$1004,$D181,Lançamentos!$T$5:$T$1004,P$5,Lançamentos!$V$5:$V$1004,'BH (3)'!$C$4),COUNTIFS(Lançamentos!$H$5:$H$1004,$D181,Lançamentos!$U$5:$U$1004,P$5,Lançamentos!$W$5:$W$1004,'BH (3)'!$C$4)))</f>
        <v>x</v>
      </c>
      <c r="Q181" s="171" t="str">
        <f t="shared" si="2"/>
        <v/>
      </c>
    </row>
    <row r="182" spans="3:17" ht="45" customHeight="1" x14ac:dyDescent="0.25">
      <c r="C182" s="81">
        <v>176</v>
      </c>
      <c r="D182" s="170" t="str">
        <f>IF(Esp!D180="","",Esp!D180)</f>
        <v/>
      </c>
      <c r="E182" s="82" t="str">
        <f>IF($D182="","x",IF('BH (3)'!$B$5=1,COUNTIFS(Lançamentos!$H$5:$H$1004,$D182,Lançamentos!$T$5:$T$1004,E$5,Lançamentos!$V$5:$V$1004,'BH (3)'!$C$4),COUNTIFS(Lançamentos!$H$5:$H$1004,$D182,Lançamentos!$U$5:$U$1004,E$5,Lançamentos!$W$5:$W$1004,'BH (3)'!$C$4)))</f>
        <v>x</v>
      </c>
      <c r="F182" s="82" t="str">
        <f>IF($D182="","x",IF('BH (3)'!$B$5=1,COUNTIFS(Lançamentos!$H$5:$H$1004,$D182,Lançamentos!$T$5:$T$1004,F$5,Lançamentos!$V$5:$V$1004,'BH (3)'!$C$4),COUNTIFS(Lançamentos!$H$5:$H$1004,$D182,Lançamentos!$U$5:$U$1004,F$5,Lançamentos!$W$5:$W$1004,'BH (3)'!$C$4)))</f>
        <v>x</v>
      </c>
      <c r="G182" s="82" t="str">
        <f>IF($D182="","x",IF('BH (3)'!$B$5=1,COUNTIFS(Lançamentos!$H$5:$H$1004,$D182,Lançamentos!$T$5:$T$1004,G$5,Lançamentos!$V$5:$V$1004,'BH (3)'!$C$4),COUNTIFS(Lançamentos!$H$5:$H$1004,$D182,Lançamentos!$U$5:$U$1004,G$5,Lançamentos!$W$5:$W$1004,'BH (3)'!$C$4)))</f>
        <v>x</v>
      </c>
      <c r="H182" s="82" t="str">
        <f>IF($D182="","x",IF('BH (3)'!$B$5=1,COUNTIFS(Lançamentos!$H$5:$H$1004,$D182,Lançamentos!$T$5:$T$1004,H$5,Lançamentos!$V$5:$V$1004,'BH (3)'!$C$4),COUNTIFS(Lançamentos!$H$5:$H$1004,$D182,Lançamentos!$U$5:$U$1004,H$5,Lançamentos!$W$5:$W$1004,'BH (3)'!$C$4)))</f>
        <v>x</v>
      </c>
      <c r="I182" s="82" t="str">
        <f>IF($D182="","x",IF('BH (3)'!$B$5=1,COUNTIFS(Lançamentos!$H$5:$H$1004,$D182,Lançamentos!$T$5:$T$1004,I$5,Lançamentos!$V$5:$V$1004,'BH (3)'!$C$4),COUNTIFS(Lançamentos!$H$5:$H$1004,$D182,Lançamentos!$U$5:$U$1004,I$5,Lançamentos!$W$5:$W$1004,'BH (3)'!$C$4)))</f>
        <v>x</v>
      </c>
      <c r="J182" s="82" t="str">
        <f>IF($D182="","x",IF('BH (3)'!$B$5=1,COUNTIFS(Lançamentos!$H$5:$H$1004,$D182,Lançamentos!$T$5:$T$1004,J$5,Lançamentos!$V$5:$V$1004,'BH (3)'!$C$4),COUNTIFS(Lançamentos!$H$5:$H$1004,$D182,Lançamentos!$U$5:$U$1004,J$5,Lançamentos!$W$5:$W$1004,'BH (3)'!$C$4)))</f>
        <v>x</v>
      </c>
      <c r="K182" s="82" t="str">
        <f>IF($D182="","x",IF('BH (3)'!$B$5=1,COUNTIFS(Lançamentos!$H$5:$H$1004,$D182,Lançamentos!$T$5:$T$1004,K$5,Lançamentos!$V$5:$V$1004,'BH (3)'!$C$4),COUNTIFS(Lançamentos!$H$5:$H$1004,$D182,Lançamentos!$U$5:$U$1004,K$5,Lançamentos!$W$5:$W$1004,'BH (3)'!$C$4)))</f>
        <v>x</v>
      </c>
      <c r="L182" s="82" t="str">
        <f>IF($D182="","x",IF('BH (3)'!$B$5=1,COUNTIFS(Lançamentos!$H$5:$H$1004,$D182,Lançamentos!$T$5:$T$1004,L$5,Lançamentos!$V$5:$V$1004,'BH (3)'!$C$4),COUNTIFS(Lançamentos!$H$5:$H$1004,$D182,Lançamentos!$U$5:$U$1004,L$5,Lançamentos!$W$5:$W$1004,'BH (3)'!$C$4)))</f>
        <v>x</v>
      </c>
      <c r="M182" s="82" t="str">
        <f>IF($D182="","x",IF('BH (3)'!$B$5=1,COUNTIFS(Lançamentos!$H$5:$H$1004,$D182,Lançamentos!$T$5:$T$1004,M$5,Lançamentos!$V$5:$V$1004,'BH (3)'!$C$4),COUNTIFS(Lançamentos!$H$5:$H$1004,$D182,Lançamentos!$U$5:$U$1004,M$5,Lançamentos!$W$5:$W$1004,'BH (3)'!$C$4)))</f>
        <v>x</v>
      </c>
      <c r="N182" s="82" t="str">
        <f>IF($D182="","x",IF('BH (3)'!$B$5=1,COUNTIFS(Lançamentos!$H$5:$H$1004,$D182,Lançamentos!$T$5:$T$1004,N$5,Lançamentos!$V$5:$V$1004,'BH (3)'!$C$4),COUNTIFS(Lançamentos!$H$5:$H$1004,$D182,Lançamentos!$U$5:$U$1004,N$5,Lançamentos!$W$5:$W$1004,'BH (3)'!$C$4)))</f>
        <v>x</v>
      </c>
      <c r="O182" s="82" t="str">
        <f>IF($D182="","x",IF('BH (3)'!$B$5=1,COUNTIFS(Lançamentos!$H$5:$H$1004,$D182,Lançamentos!$T$5:$T$1004,O$5,Lançamentos!$V$5:$V$1004,'BH (3)'!$C$4),COUNTIFS(Lançamentos!$H$5:$H$1004,$D182,Lançamentos!$U$5:$U$1004,O$5,Lançamentos!$W$5:$W$1004,'BH (3)'!$C$4)))</f>
        <v>x</v>
      </c>
      <c r="P182" s="82" t="str">
        <f>IF($D182="","x",IF('BH (3)'!$B$5=1,COUNTIFS(Lançamentos!$H$5:$H$1004,$D182,Lançamentos!$T$5:$T$1004,P$5,Lançamentos!$V$5:$V$1004,'BH (3)'!$C$4),COUNTIFS(Lançamentos!$H$5:$H$1004,$D182,Lançamentos!$U$5:$U$1004,P$5,Lançamentos!$W$5:$W$1004,'BH (3)'!$C$4)))</f>
        <v>x</v>
      </c>
      <c r="Q182" s="171" t="str">
        <f t="shared" si="2"/>
        <v/>
      </c>
    </row>
    <row r="183" spans="3:17" ht="45" customHeight="1" x14ac:dyDescent="0.25">
      <c r="C183" s="81">
        <v>177</v>
      </c>
      <c r="D183" s="170" t="str">
        <f>IF(Esp!D181="","",Esp!D181)</f>
        <v/>
      </c>
      <c r="E183" s="82" t="str">
        <f>IF($D183="","x",IF('BH (3)'!$B$5=1,COUNTIFS(Lançamentos!$H$5:$H$1004,$D183,Lançamentos!$T$5:$T$1004,E$5,Lançamentos!$V$5:$V$1004,'BH (3)'!$C$4),COUNTIFS(Lançamentos!$H$5:$H$1004,$D183,Lançamentos!$U$5:$U$1004,E$5,Lançamentos!$W$5:$W$1004,'BH (3)'!$C$4)))</f>
        <v>x</v>
      </c>
      <c r="F183" s="82" t="str">
        <f>IF($D183="","x",IF('BH (3)'!$B$5=1,COUNTIFS(Lançamentos!$H$5:$H$1004,$D183,Lançamentos!$T$5:$T$1004,F$5,Lançamentos!$V$5:$V$1004,'BH (3)'!$C$4),COUNTIFS(Lançamentos!$H$5:$H$1004,$D183,Lançamentos!$U$5:$U$1004,F$5,Lançamentos!$W$5:$W$1004,'BH (3)'!$C$4)))</f>
        <v>x</v>
      </c>
      <c r="G183" s="82" t="str">
        <f>IF($D183="","x",IF('BH (3)'!$B$5=1,COUNTIFS(Lançamentos!$H$5:$H$1004,$D183,Lançamentos!$T$5:$T$1004,G$5,Lançamentos!$V$5:$V$1004,'BH (3)'!$C$4),COUNTIFS(Lançamentos!$H$5:$H$1004,$D183,Lançamentos!$U$5:$U$1004,G$5,Lançamentos!$W$5:$W$1004,'BH (3)'!$C$4)))</f>
        <v>x</v>
      </c>
      <c r="H183" s="82" t="str">
        <f>IF($D183="","x",IF('BH (3)'!$B$5=1,COUNTIFS(Lançamentos!$H$5:$H$1004,$D183,Lançamentos!$T$5:$T$1004,H$5,Lançamentos!$V$5:$V$1004,'BH (3)'!$C$4),COUNTIFS(Lançamentos!$H$5:$H$1004,$D183,Lançamentos!$U$5:$U$1004,H$5,Lançamentos!$W$5:$W$1004,'BH (3)'!$C$4)))</f>
        <v>x</v>
      </c>
      <c r="I183" s="82" t="str">
        <f>IF($D183="","x",IF('BH (3)'!$B$5=1,COUNTIFS(Lançamentos!$H$5:$H$1004,$D183,Lançamentos!$T$5:$T$1004,I$5,Lançamentos!$V$5:$V$1004,'BH (3)'!$C$4),COUNTIFS(Lançamentos!$H$5:$H$1004,$D183,Lançamentos!$U$5:$U$1004,I$5,Lançamentos!$W$5:$W$1004,'BH (3)'!$C$4)))</f>
        <v>x</v>
      </c>
      <c r="J183" s="82" t="str">
        <f>IF($D183="","x",IF('BH (3)'!$B$5=1,COUNTIFS(Lançamentos!$H$5:$H$1004,$D183,Lançamentos!$T$5:$T$1004,J$5,Lançamentos!$V$5:$V$1004,'BH (3)'!$C$4),COUNTIFS(Lançamentos!$H$5:$H$1004,$D183,Lançamentos!$U$5:$U$1004,J$5,Lançamentos!$W$5:$W$1004,'BH (3)'!$C$4)))</f>
        <v>x</v>
      </c>
      <c r="K183" s="82" t="str">
        <f>IF($D183="","x",IF('BH (3)'!$B$5=1,COUNTIFS(Lançamentos!$H$5:$H$1004,$D183,Lançamentos!$T$5:$T$1004,K$5,Lançamentos!$V$5:$V$1004,'BH (3)'!$C$4),COUNTIFS(Lançamentos!$H$5:$H$1004,$D183,Lançamentos!$U$5:$U$1004,K$5,Lançamentos!$W$5:$W$1004,'BH (3)'!$C$4)))</f>
        <v>x</v>
      </c>
      <c r="L183" s="82" t="str">
        <f>IF($D183="","x",IF('BH (3)'!$B$5=1,COUNTIFS(Lançamentos!$H$5:$H$1004,$D183,Lançamentos!$T$5:$T$1004,L$5,Lançamentos!$V$5:$V$1004,'BH (3)'!$C$4),COUNTIFS(Lançamentos!$H$5:$H$1004,$D183,Lançamentos!$U$5:$U$1004,L$5,Lançamentos!$W$5:$W$1004,'BH (3)'!$C$4)))</f>
        <v>x</v>
      </c>
      <c r="M183" s="82" t="str">
        <f>IF($D183="","x",IF('BH (3)'!$B$5=1,COUNTIFS(Lançamentos!$H$5:$H$1004,$D183,Lançamentos!$T$5:$T$1004,M$5,Lançamentos!$V$5:$V$1004,'BH (3)'!$C$4),COUNTIFS(Lançamentos!$H$5:$H$1004,$D183,Lançamentos!$U$5:$U$1004,M$5,Lançamentos!$W$5:$W$1004,'BH (3)'!$C$4)))</f>
        <v>x</v>
      </c>
      <c r="N183" s="82" t="str">
        <f>IF($D183="","x",IF('BH (3)'!$B$5=1,COUNTIFS(Lançamentos!$H$5:$H$1004,$D183,Lançamentos!$T$5:$T$1004,N$5,Lançamentos!$V$5:$V$1004,'BH (3)'!$C$4),COUNTIFS(Lançamentos!$H$5:$H$1004,$D183,Lançamentos!$U$5:$U$1004,N$5,Lançamentos!$W$5:$W$1004,'BH (3)'!$C$4)))</f>
        <v>x</v>
      </c>
      <c r="O183" s="82" t="str">
        <f>IF($D183="","x",IF('BH (3)'!$B$5=1,COUNTIFS(Lançamentos!$H$5:$H$1004,$D183,Lançamentos!$T$5:$T$1004,O$5,Lançamentos!$V$5:$V$1004,'BH (3)'!$C$4),COUNTIFS(Lançamentos!$H$5:$H$1004,$D183,Lançamentos!$U$5:$U$1004,O$5,Lançamentos!$W$5:$W$1004,'BH (3)'!$C$4)))</f>
        <v>x</v>
      </c>
      <c r="P183" s="82" t="str">
        <f>IF($D183="","x",IF('BH (3)'!$B$5=1,COUNTIFS(Lançamentos!$H$5:$H$1004,$D183,Lançamentos!$T$5:$T$1004,P$5,Lançamentos!$V$5:$V$1004,'BH (3)'!$C$4),COUNTIFS(Lançamentos!$H$5:$H$1004,$D183,Lançamentos!$U$5:$U$1004,P$5,Lançamentos!$W$5:$W$1004,'BH (3)'!$C$4)))</f>
        <v>x</v>
      </c>
      <c r="Q183" s="171" t="str">
        <f t="shared" si="2"/>
        <v/>
      </c>
    </row>
    <row r="184" spans="3:17" ht="45" customHeight="1" x14ac:dyDescent="0.25">
      <c r="C184" s="81">
        <v>178</v>
      </c>
      <c r="D184" s="170" t="str">
        <f>IF(Esp!D182="","",Esp!D182)</f>
        <v/>
      </c>
      <c r="E184" s="82" t="str">
        <f>IF($D184="","x",IF('BH (3)'!$B$5=1,COUNTIFS(Lançamentos!$H$5:$H$1004,$D184,Lançamentos!$T$5:$T$1004,E$5,Lançamentos!$V$5:$V$1004,'BH (3)'!$C$4),COUNTIFS(Lançamentos!$H$5:$H$1004,$D184,Lançamentos!$U$5:$U$1004,E$5,Lançamentos!$W$5:$W$1004,'BH (3)'!$C$4)))</f>
        <v>x</v>
      </c>
      <c r="F184" s="82" t="str">
        <f>IF($D184="","x",IF('BH (3)'!$B$5=1,COUNTIFS(Lançamentos!$H$5:$H$1004,$D184,Lançamentos!$T$5:$T$1004,F$5,Lançamentos!$V$5:$V$1004,'BH (3)'!$C$4),COUNTIFS(Lançamentos!$H$5:$H$1004,$D184,Lançamentos!$U$5:$U$1004,F$5,Lançamentos!$W$5:$W$1004,'BH (3)'!$C$4)))</f>
        <v>x</v>
      </c>
      <c r="G184" s="82" t="str">
        <f>IF($D184="","x",IF('BH (3)'!$B$5=1,COUNTIFS(Lançamentos!$H$5:$H$1004,$D184,Lançamentos!$T$5:$T$1004,G$5,Lançamentos!$V$5:$V$1004,'BH (3)'!$C$4),COUNTIFS(Lançamentos!$H$5:$H$1004,$D184,Lançamentos!$U$5:$U$1004,G$5,Lançamentos!$W$5:$W$1004,'BH (3)'!$C$4)))</f>
        <v>x</v>
      </c>
      <c r="H184" s="82" t="str">
        <f>IF($D184="","x",IF('BH (3)'!$B$5=1,COUNTIFS(Lançamentos!$H$5:$H$1004,$D184,Lançamentos!$T$5:$T$1004,H$5,Lançamentos!$V$5:$V$1004,'BH (3)'!$C$4),COUNTIFS(Lançamentos!$H$5:$H$1004,$D184,Lançamentos!$U$5:$U$1004,H$5,Lançamentos!$W$5:$W$1004,'BH (3)'!$C$4)))</f>
        <v>x</v>
      </c>
      <c r="I184" s="82" t="str">
        <f>IF($D184="","x",IF('BH (3)'!$B$5=1,COUNTIFS(Lançamentos!$H$5:$H$1004,$D184,Lançamentos!$T$5:$T$1004,I$5,Lançamentos!$V$5:$V$1004,'BH (3)'!$C$4),COUNTIFS(Lançamentos!$H$5:$H$1004,$D184,Lançamentos!$U$5:$U$1004,I$5,Lançamentos!$W$5:$W$1004,'BH (3)'!$C$4)))</f>
        <v>x</v>
      </c>
      <c r="J184" s="82" t="str">
        <f>IF($D184="","x",IF('BH (3)'!$B$5=1,COUNTIFS(Lançamentos!$H$5:$H$1004,$D184,Lançamentos!$T$5:$T$1004,J$5,Lançamentos!$V$5:$V$1004,'BH (3)'!$C$4),COUNTIFS(Lançamentos!$H$5:$H$1004,$D184,Lançamentos!$U$5:$U$1004,J$5,Lançamentos!$W$5:$W$1004,'BH (3)'!$C$4)))</f>
        <v>x</v>
      </c>
      <c r="K184" s="82" t="str">
        <f>IF($D184="","x",IF('BH (3)'!$B$5=1,COUNTIFS(Lançamentos!$H$5:$H$1004,$D184,Lançamentos!$T$5:$T$1004,K$5,Lançamentos!$V$5:$V$1004,'BH (3)'!$C$4),COUNTIFS(Lançamentos!$H$5:$H$1004,$D184,Lançamentos!$U$5:$U$1004,K$5,Lançamentos!$W$5:$W$1004,'BH (3)'!$C$4)))</f>
        <v>x</v>
      </c>
      <c r="L184" s="82" t="str">
        <f>IF($D184="","x",IF('BH (3)'!$B$5=1,COUNTIFS(Lançamentos!$H$5:$H$1004,$D184,Lançamentos!$T$5:$T$1004,L$5,Lançamentos!$V$5:$V$1004,'BH (3)'!$C$4),COUNTIFS(Lançamentos!$H$5:$H$1004,$D184,Lançamentos!$U$5:$U$1004,L$5,Lançamentos!$W$5:$W$1004,'BH (3)'!$C$4)))</f>
        <v>x</v>
      </c>
      <c r="M184" s="82" t="str">
        <f>IF($D184="","x",IF('BH (3)'!$B$5=1,COUNTIFS(Lançamentos!$H$5:$H$1004,$D184,Lançamentos!$T$5:$T$1004,M$5,Lançamentos!$V$5:$V$1004,'BH (3)'!$C$4),COUNTIFS(Lançamentos!$H$5:$H$1004,$D184,Lançamentos!$U$5:$U$1004,M$5,Lançamentos!$W$5:$W$1004,'BH (3)'!$C$4)))</f>
        <v>x</v>
      </c>
      <c r="N184" s="82" t="str">
        <f>IF($D184="","x",IF('BH (3)'!$B$5=1,COUNTIFS(Lançamentos!$H$5:$H$1004,$D184,Lançamentos!$T$5:$T$1004,N$5,Lançamentos!$V$5:$V$1004,'BH (3)'!$C$4),COUNTIFS(Lançamentos!$H$5:$H$1004,$D184,Lançamentos!$U$5:$U$1004,N$5,Lançamentos!$W$5:$W$1004,'BH (3)'!$C$4)))</f>
        <v>x</v>
      </c>
      <c r="O184" s="82" t="str">
        <f>IF($D184="","x",IF('BH (3)'!$B$5=1,COUNTIFS(Lançamentos!$H$5:$H$1004,$D184,Lançamentos!$T$5:$T$1004,O$5,Lançamentos!$V$5:$V$1004,'BH (3)'!$C$4),COUNTIFS(Lançamentos!$H$5:$H$1004,$D184,Lançamentos!$U$5:$U$1004,O$5,Lançamentos!$W$5:$W$1004,'BH (3)'!$C$4)))</f>
        <v>x</v>
      </c>
      <c r="P184" s="82" t="str">
        <f>IF($D184="","x",IF('BH (3)'!$B$5=1,COUNTIFS(Lançamentos!$H$5:$H$1004,$D184,Lançamentos!$T$5:$T$1004,P$5,Lançamentos!$V$5:$V$1004,'BH (3)'!$C$4),COUNTIFS(Lançamentos!$H$5:$H$1004,$D184,Lançamentos!$U$5:$U$1004,P$5,Lançamentos!$W$5:$W$1004,'BH (3)'!$C$4)))</f>
        <v>x</v>
      </c>
      <c r="Q184" s="171" t="str">
        <f t="shared" si="2"/>
        <v/>
      </c>
    </row>
    <row r="185" spans="3:17" ht="45" customHeight="1" x14ac:dyDescent="0.25">
      <c r="C185" s="81">
        <v>179</v>
      </c>
      <c r="D185" s="170" t="str">
        <f>IF(Esp!D183="","",Esp!D183)</f>
        <v/>
      </c>
      <c r="E185" s="82" t="str">
        <f>IF($D185="","x",IF('BH (3)'!$B$5=1,COUNTIFS(Lançamentos!$H$5:$H$1004,$D185,Lançamentos!$T$5:$T$1004,E$5,Lançamentos!$V$5:$V$1004,'BH (3)'!$C$4),COUNTIFS(Lançamentos!$H$5:$H$1004,$D185,Lançamentos!$U$5:$U$1004,E$5,Lançamentos!$W$5:$W$1004,'BH (3)'!$C$4)))</f>
        <v>x</v>
      </c>
      <c r="F185" s="82" t="str">
        <f>IF($D185="","x",IF('BH (3)'!$B$5=1,COUNTIFS(Lançamentos!$H$5:$H$1004,$D185,Lançamentos!$T$5:$T$1004,F$5,Lançamentos!$V$5:$V$1004,'BH (3)'!$C$4),COUNTIFS(Lançamentos!$H$5:$H$1004,$D185,Lançamentos!$U$5:$U$1004,F$5,Lançamentos!$W$5:$W$1004,'BH (3)'!$C$4)))</f>
        <v>x</v>
      </c>
      <c r="G185" s="82" t="str">
        <f>IF($D185="","x",IF('BH (3)'!$B$5=1,COUNTIFS(Lançamentos!$H$5:$H$1004,$D185,Lançamentos!$T$5:$T$1004,G$5,Lançamentos!$V$5:$V$1004,'BH (3)'!$C$4),COUNTIFS(Lançamentos!$H$5:$H$1004,$D185,Lançamentos!$U$5:$U$1004,G$5,Lançamentos!$W$5:$W$1004,'BH (3)'!$C$4)))</f>
        <v>x</v>
      </c>
      <c r="H185" s="82" t="str">
        <f>IF($D185="","x",IF('BH (3)'!$B$5=1,COUNTIFS(Lançamentos!$H$5:$H$1004,$D185,Lançamentos!$T$5:$T$1004,H$5,Lançamentos!$V$5:$V$1004,'BH (3)'!$C$4),COUNTIFS(Lançamentos!$H$5:$H$1004,$D185,Lançamentos!$U$5:$U$1004,H$5,Lançamentos!$W$5:$W$1004,'BH (3)'!$C$4)))</f>
        <v>x</v>
      </c>
      <c r="I185" s="82" t="str">
        <f>IF($D185="","x",IF('BH (3)'!$B$5=1,COUNTIFS(Lançamentos!$H$5:$H$1004,$D185,Lançamentos!$T$5:$T$1004,I$5,Lançamentos!$V$5:$V$1004,'BH (3)'!$C$4),COUNTIFS(Lançamentos!$H$5:$H$1004,$D185,Lançamentos!$U$5:$U$1004,I$5,Lançamentos!$W$5:$W$1004,'BH (3)'!$C$4)))</f>
        <v>x</v>
      </c>
      <c r="J185" s="82" t="str">
        <f>IF($D185="","x",IF('BH (3)'!$B$5=1,COUNTIFS(Lançamentos!$H$5:$H$1004,$D185,Lançamentos!$T$5:$T$1004,J$5,Lançamentos!$V$5:$V$1004,'BH (3)'!$C$4),COUNTIFS(Lançamentos!$H$5:$H$1004,$D185,Lançamentos!$U$5:$U$1004,J$5,Lançamentos!$W$5:$W$1004,'BH (3)'!$C$4)))</f>
        <v>x</v>
      </c>
      <c r="K185" s="82" t="str">
        <f>IF($D185="","x",IF('BH (3)'!$B$5=1,COUNTIFS(Lançamentos!$H$5:$H$1004,$D185,Lançamentos!$T$5:$T$1004,K$5,Lançamentos!$V$5:$V$1004,'BH (3)'!$C$4),COUNTIFS(Lançamentos!$H$5:$H$1004,$D185,Lançamentos!$U$5:$U$1004,K$5,Lançamentos!$W$5:$W$1004,'BH (3)'!$C$4)))</f>
        <v>x</v>
      </c>
      <c r="L185" s="82" t="str">
        <f>IF($D185="","x",IF('BH (3)'!$B$5=1,COUNTIFS(Lançamentos!$H$5:$H$1004,$D185,Lançamentos!$T$5:$T$1004,L$5,Lançamentos!$V$5:$V$1004,'BH (3)'!$C$4),COUNTIFS(Lançamentos!$H$5:$H$1004,$D185,Lançamentos!$U$5:$U$1004,L$5,Lançamentos!$W$5:$W$1004,'BH (3)'!$C$4)))</f>
        <v>x</v>
      </c>
      <c r="M185" s="82" t="str">
        <f>IF($D185="","x",IF('BH (3)'!$B$5=1,COUNTIFS(Lançamentos!$H$5:$H$1004,$D185,Lançamentos!$T$5:$T$1004,M$5,Lançamentos!$V$5:$V$1004,'BH (3)'!$C$4),COUNTIFS(Lançamentos!$H$5:$H$1004,$D185,Lançamentos!$U$5:$U$1004,M$5,Lançamentos!$W$5:$W$1004,'BH (3)'!$C$4)))</f>
        <v>x</v>
      </c>
      <c r="N185" s="82" t="str">
        <f>IF($D185="","x",IF('BH (3)'!$B$5=1,COUNTIFS(Lançamentos!$H$5:$H$1004,$D185,Lançamentos!$T$5:$T$1004,N$5,Lançamentos!$V$5:$V$1004,'BH (3)'!$C$4),COUNTIFS(Lançamentos!$H$5:$H$1004,$D185,Lançamentos!$U$5:$U$1004,N$5,Lançamentos!$W$5:$W$1004,'BH (3)'!$C$4)))</f>
        <v>x</v>
      </c>
      <c r="O185" s="82" t="str">
        <f>IF($D185="","x",IF('BH (3)'!$B$5=1,COUNTIFS(Lançamentos!$H$5:$H$1004,$D185,Lançamentos!$T$5:$T$1004,O$5,Lançamentos!$V$5:$V$1004,'BH (3)'!$C$4),COUNTIFS(Lançamentos!$H$5:$H$1004,$D185,Lançamentos!$U$5:$U$1004,O$5,Lançamentos!$W$5:$W$1004,'BH (3)'!$C$4)))</f>
        <v>x</v>
      </c>
      <c r="P185" s="82" t="str">
        <f>IF($D185="","x",IF('BH (3)'!$B$5=1,COUNTIFS(Lançamentos!$H$5:$H$1004,$D185,Lançamentos!$T$5:$T$1004,P$5,Lançamentos!$V$5:$V$1004,'BH (3)'!$C$4),COUNTIFS(Lançamentos!$H$5:$H$1004,$D185,Lançamentos!$U$5:$U$1004,P$5,Lançamentos!$W$5:$W$1004,'BH (3)'!$C$4)))</f>
        <v>x</v>
      </c>
      <c r="Q185" s="171" t="str">
        <f t="shared" si="2"/>
        <v/>
      </c>
    </row>
    <row r="186" spans="3:17" ht="45" customHeight="1" x14ac:dyDescent="0.25">
      <c r="C186" s="81">
        <v>180</v>
      </c>
      <c r="D186" s="170" t="str">
        <f>IF(Esp!D184="","",Esp!D184)</f>
        <v/>
      </c>
      <c r="E186" s="82" t="str">
        <f>IF($D186="","x",IF('BH (3)'!$B$5=1,COUNTIFS(Lançamentos!$H$5:$H$1004,$D186,Lançamentos!$T$5:$T$1004,E$5,Lançamentos!$V$5:$V$1004,'BH (3)'!$C$4),COUNTIFS(Lançamentos!$H$5:$H$1004,$D186,Lançamentos!$U$5:$U$1004,E$5,Lançamentos!$W$5:$W$1004,'BH (3)'!$C$4)))</f>
        <v>x</v>
      </c>
      <c r="F186" s="82" t="str">
        <f>IF($D186="","x",IF('BH (3)'!$B$5=1,COUNTIFS(Lançamentos!$H$5:$H$1004,$D186,Lançamentos!$T$5:$T$1004,F$5,Lançamentos!$V$5:$V$1004,'BH (3)'!$C$4),COUNTIFS(Lançamentos!$H$5:$H$1004,$D186,Lançamentos!$U$5:$U$1004,F$5,Lançamentos!$W$5:$W$1004,'BH (3)'!$C$4)))</f>
        <v>x</v>
      </c>
      <c r="G186" s="82" t="str">
        <f>IF($D186="","x",IF('BH (3)'!$B$5=1,COUNTIFS(Lançamentos!$H$5:$H$1004,$D186,Lançamentos!$T$5:$T$1004,G$5,Lançamentos!$V$5:$V$1004,'BH (3)'!$C$4),COUNTIFS(Lançamentos!$H$5:$H$1004,$D186,Lançamentos!$U$5:$U$1004,G$5,Lançamentos!$W$5:$W$1004,'BH (3)'!$C$4)))</f>
        <v>x</v>
      </c>
      <c r="H186" s="82" t="str">
        <f>IF($D186="","x",IF('BH (3)'!$B$5=1,COUNTIFS(Lançamentos!$H$5:$H$1004,$D186,Lançamentos!$T$5:$T$1004,H$5,Lançamentos!$V$5:$V$1004,'BH (3)'!$C$4),COUNTIFS(Lançamentos!$H$5:$H$1004,$D186,Lançamentos!$U$5:$U$1004,H$5,Lançamentos!$W$5:$W$1004,'BH (3)'!$C$4)))</f>
        <v>x</v>
      </c>
      <c r="I186" s="82" t="str">
        <f>IF($D186="","x",IF('BH (3)'!$B$5=1,COUNTIFS(Lançamentos!$H$5:$H$1004,$D186,Lançamentos!$T$5:$T$1004,I$5,Lançamentos!$V$5:$V$1004,'BH (3)'!$C$4),COUNTIFS(Lançamentos!$H$5:$H$1004,$D186,Lançamentos!$U$5:$U$1004,I$5,Lançamentos!$W$5:$W$1004,'BH (3)'!$C$4)))</f>
        <v>x</v>
      </c>
      <c r="J186" s="82" t="str">
        <f>IF($D186="","x",IF('BH (3)'!$B$5=1,COUNTIFS(Lançamentos!$H$5:$H$1004,$D186,Lançamentos!$T$5:$T$1004,J$5,Lançamentos!$V$5:$V$1004,'BH (3)'!$C$4),COUNTIFS(Lançamentos!$H$5:$H$1004,$D186,Lançamentos!$U$5:$U$1004,J$5,Lançamentos!$W$5:$W$1004,'BH (3)'!$C$4)))</f>
        <v>x</v>
      </c>
      <c r="K186" s="82" t="str">
        <f>IF($D186="","x",IF('BH (3)'!$B$5=1,COUNTIFS(Lançamentos!$H$5:$H$1004,$D186,Lançamentos!$T$5:$T$1004,K$5,Lançamentos!$V$5:$V$1004,'BH (3)'!$C$4),COUNTIFS(Lançamentos!$H$5:$H$1004,$D186,Lançamentos!$U$5:$U$1004,K$5,Lançamentos!$W$5:$W$1004,'BH (3)'!$C$4)))</f>
        <v>x</v>
      </c>
      <c r="L186" s="82" t="str">
        <f>IF($D186="","x",IF('BH (3)'!$B$5=1,COUNTIFS(Lançamentos!$H$5:$H$1004,$D186,Lançamentos!$T$5:$T$1004,L$5,Lançamentos!$V$5:$V$1004,'BH (3)'!$C$4),COUNTIFS(Lançamentos!$H$5:$H$1004,$D186,Lançamentos!$U$5:$U$1004,L$5,Lançamentos!$W$5:$W$1004,'BH (3)'!$C$4)))</f>
        <v>x</v>
      </c>
      <c r="M186" s="82" t="str">
        <f>IF($D186="","x",IF('BH (3)'!$B$5=1,COUNTIFS(Lançamentos!$H$5:$H$1004,$D186,Lançamentos!$T$5:$T$1004,M$5,Lançamentos!$V$5:$V$1004,'BH (3)'!$C$4),COUNTIFS(Lançamentos!$H$5:$H$1004,$D186,Lançamentos!$U$5:$U$1004,M$5,Lançamentos!$W$5:$W$1004,'BH (3)'!$C$4)))</f>
        <v>x</v>
      </c>
      <c r="N186" s="82" t="str">
        <f>IF($D186="","x",IF('BH (3)'!$B$5=1,COUNTIFS(Lançamentos!$H$5:$H$1004,$D186,Lançamentos!$T$5:$T$1004,N$5,Lançamentos!$V$5:$V$1004,'BH (3)'!$C$4),COUNTIFS(Lançamentos!$H$5:$H$1004,$D186,Lançamentos!$U$5:$U$1004,N$5,Lançamentos!$W$5:$W$1004,'BH (3)'!$C$4)))</f>
        <v>x</v>
      </c>
      <c r="O186" s="82" t="str">
        <f>IF($D186="","x",IF('BH (3)'!$B$5=1,COUNTIFS(Lançamentos!$H$5:$H$1004,$D186,Lançamentos!$T$5:$T$1004,O$5,Lançamentos!$V$5:$V$1004,'BH (3)'!$C$4),COUNTIFS(Lançamentos!$H$5:$H$1004,$D186,Lançamentos!$U$5:$U$1004,O$5,Lançamentos!$W$5:$W$1004,'BH (3)'!$C$4)))</f>
        <v>x</v>
      </c>
      <c r="P186" s="82" t="str">
        <f>IF($D186="","x",IF('BH (3)'!$B$5=1,COUNTIFS(Lançamentos!$H$5:$H$1004,$D186,Lançamentos!$T$5:$T$1004,P$5,Lançamentos!$V$5:$V$1004,'BH (3)'!$C$4),COUNTIFS(Lançamentos!$H$5:$H$1004,$D186,Lançamentos!$U$5:$U$1004,P$5,Lançamentos!$W$5:$W$1004,'BH (3)'!$C$4)))</f>
        <v>x</v>
      </c>
      <c r="Q186" s="171" t="str">
        <f t="shared" si="2"/>
        <v/>
      </c>
    </row>
    <row r="187" spans="3:17" ht="45" customHeight="1" x14ac:dyDescent="0.25">
      <c r="C187" s="81">
        <v>181</v>
      </c>
      <c r="D187" s="170" t="str">
        <f>IF(Esp!D185="","",Esp!D185)</f>
        <v/>
      </c>
      <c r="E187" s="82" t="str">
        <f>IF($D187="","x",IF('BH (3)'!$B$5=1,COUNTIFS(Lançamentos!$H$5:$H$1004,$D187,Lançamentos!$T$5:$T$1004,E$5,Lançamentos!$V$5:$V$1004,'BH (3)'!$C$4),COUNTIFS(Lançamentos!$H$5:$H$1004,$D187,Lançamentos!$U$5:$U$1004,E$5,Lançamentos!$W$5:$W$1004,'BH (3)'!$C$4)))</f>
        <v>x</v>
      </c>
      <c r="F187" s="82" t="str">
        <f>IF($D187="","x",IF('BH (3)'!$B$5=1,COUNTIFS(Lançamentos!$H$5:$H$1004,$D187,Lançamentos!$T$5:$T$1004,F$5,Lançamentos!$V$5:$V$1004,'BH (3)'!$C$4),COUNTIFS(Lançamentos!$H$5:$H$1004,$D187,Lançamentos!$U$5:$U$1004,F$5,Lançamentos!$W$5:$W$1004,'BH (3)'!$C$4)))</f>
        <v>x</v>
      </c>
      <c r="G187" s="82" t="str">
        <f>IF($D187="","x",IF('BH (3)'!$B$5=1,COUNTIFS(Lançamentos!$H$5:$H$1004,$D187,Lançamentos!$T$5:$T$1004,G$5,Lançamentos!$V$5:$V$1004,'BH (3)'!$C$4),COUNTIFS(Lançamentos!$H$5:$H$1004,$D187,Lançamentos!$U$5:$U$1004,G$5,Lançamentos!$W$5:$W$1004,'BH (3)'!$C$4)))</f>
        <v>x</v>
      </c>
      <c r="H187" s="82" t="str">
        <f>IF($D187="","x",IF('BH (3)'!$B$5=1,COUNTIFS(Lançamentos!$H$5:$H$1004,$D187,Lançamentos!$T$5:$T$1004,H$5,Lançamentos!$V$5:$V$1004,'BH (3)'!$C$4),COUNTIFS(Lançamentos!$H$5:$H$1004,$D187,Lançamentos!$U$5:$U$1004,H$5,Lançamentos!$W$5:$W$1004,'BH (3)'!$C$4)))</f>
        <v>x</v>
      </c>
      <c r="I187" s="82" t="str">
        <f>IF($D187="","x",IF('BH (3)'!$B$5=1,COUNTIFS(Lançamentos!$H$5:$H$1004,$D187,Lançamentos!$T$5:$T$1004,I$5,Lançamentos!$V$5:$V$1004,'BH (3)'!$C$4),COUNTIFS(Lançamentos!$H$5:$H$1004,$D187,Lançamentos!$U$5:$U$1004,I$5,Lançamentos!$W$5:$W$1004,'BH (3)'!$C$4)))</f>
        <v>x</v>
      </c>
      <c r="J187" s="82" t="str">
        <f>IF($D187="","x",IF('BH (3)'!$B$5=1,COUNTIFS(Lançamentos!$H$5:$H$1004,$D187,Lançamentos!$T$5:$T$1004,J$5,Lançamentos!$V$5:$V$1004,'BH (3)'!$C$4),COUNTIFS(Lançamentos!$H$5:$H$1004,$D187,Lançamentos!$U$5:$U$1004,J$5,Lançamentos!$W$5:$W$1004,'BH (3)'!$C$4)))</f>
        <v>x</v>
      </c>
      <c r="K187" s="82" t="str">
        <f>IF($D187="","x",IF('BH (3)'!$B$5=1,COUNTIFS(Lançamentos!$H$5:$H$1004,$D187,Lançamentos!$T$5:$T$1004,K$5,Lançamentos!$V$5:$V$1004,'BH (3)'!$C$4),COUNTIFS(Lançamentos!$H$5:$H$1004,$D187,Lançamentos!$U$5:$U$1004,K$5,Lançamentos!$W$5:$W$1004,'BH (3)'!$C$4)))</f>
        <v>x</v>
      </c>
      <c r="L187" s="82" t="str">
        <f>IF($D187="","x",IF('BH (3)'!$B$5=1,COUNTIFS(Lançamentos!$H$5:$H$1004,$D187,Lançamentos!$T$5:$T$1004,L$5,Lançamentos!$V$5:$V$1004,'BH (3)'!$C$4),COUNTIFS(Lançamentos!$H$5:$H$1004,$D187,Lançamentos!$U$5:$U$1004,L$5,Lançamentos!$W$5:$W$1004,'BH (3)'!$C$4)))</f>
        <v>x</v>
      </c>
      <c r="M187" s="82" t="str">
        <f>IF($D187="","x",IF('BH (3)'!$B$5=1,COUNTIFS(Lançamentos!$H$5:$H$1004,$D187,Lançamentos!$T$5:$T$1004,M$5,Lançamentos!$V$5:$V$1004,'BH (3)'!$C$4),COUNTIFS(Lançamentos!$H$5:$H$1004,$D187,Lançamentos!$U$5:$U$1004,M$5,Lançamentos!$W$5:$W$1004,'BH (3)'!$C$4)))</f>
        <v>x</v>
      </c>
      <c r="N187" s="82" t="str">
        <f>IF($D187="","x",IF('BH (3)'!$B$5=1,COUNTIFS(Lançamentos!$H$5:$H$1004,$D187,Lançamentos!$T$5:$T$1004,N$5,Lançamentos!$V$5:$V$1004,'BH (3)'!$C$4),COUNTIFS(Lançamentos!$H$5:$H$1004,$D187,Lançamentos!$U$5:$U$1004,N$5,Lançamentos!$W$5:$W$1004,'BH (3)'!$C$4)))</f>
        <v>x</v>
      </c>
      <c r="O187" s="82" t="str">
        <f>IF($D187="","x",IF('BH (3)'!$B$5=1,COUNTIFS(Lançamentos!$H$5:$H$1004,$D187,Lançamentos!$T$5:$T$1004,O$5,Lançamentos!$V$5:$V$1004,'BH (3)'!$C$4),COUNTIFS(Lançamentos!$H$5:$H$1004,$D187,Lançamentos!$U$5:$U$1004,O$5,Lançamentos!$W$5:$W$1004,'BH (3)'!$C$4)))</f>
        <v>x</v>
      </c>
      <c r="P187" s="82" t="str">
        <f>IF($D187="","x",IF('BH (3)'!$B$5=1,COUNTIFS(Lançamentos!$H$5:$H$1004,$D187,Lançamentos!$T$5:$T$1004,P$5,Lançamentos!$V$5:$V$1004,'BH (3)'!$C$4),COUNTIFS(Lançamentos!$H$5:$H$1004,$D187,Lançamentos!$U$5:$U$1004,P$5,Lançamentos!$W$5:$W$1004,'BH (3)'!$C$4)))</f>
        <v>x</v>
      </c>
      <c r="Q187" s="171" t="str">
        <f t="shared" si="2"/>
        <v/>
      </c>
    </row>
    <row r="188" spans="3:17" ht="45" customHeight="1" x14ac:dyDescent="0.25">
      <c r="C188" s="81">
        <v>182</v>
      </c>
      <c r="D188" s="170" t="str">
        <f>IF(Esp!D186="","",Esp!D186)</f>
        <v/>
      </c>
      <c r="E188" s="82" t="str">
        <f>IF($D188="","x",IF('BH (3)'!$B$5=1,COUNTIFS(Lançamentos!$H$5:$H$1004,$D188,Lançamentos!$T$5:$T$1004,E$5,Lançamentos!$V$5:$V$1004,'BH (3)'!$C$4),COUNTIFS(Lançamentos!$H$5:$H$1004,$D188,Lançamentos!$U$5:$U$1004,E$5,Lançamentos!$W$5:$W$1004,'BH (3)'!$C$4)))</f>
        <v>x</v>
      </c>
      <c r="F188" s="82" t="str">
        <f>IF($D188="","x",IF('BH (3)'!$B$5=1,COUNTIFS(Lançamentos!$H$5:$H$1004,$D188,Lançamentos!$T$5:$T$1004,F$5,Lançamentos!$V$5:$V$1004,'BH (3)'!$C$4),COUNTIFS(Lançamentos!$H$5:$H$1004,$D188,Lançamentos!$U$5:$U$1004,F$5,Lançamentos!$W$5:$W$1004,'BH (3)'!$C$4)))</f>
        <v>x</v>
      </c>
      <c r="G188" s="82" t="str">
        <f>IF($D188="","x",IF('BH (3)'!$B$5=1,COUNTIFS(Lançamentos!$H$5:$H$1004,$D188,Lançamentos!$T$5:$T$1004,G$5,Lançamentos!$V$5:$V$1004,'BH (3)'!$C$4),COUNTIFS(Lançamentos!$H$5:$H$1004,$D188,Lançamentos!$U$5:$U$1004,G$5,Lançamentos!$W$5:$W$1004,'BH (3)'!$C$4)))</f>
        <v>x</v>
      </c>
      <c r="H188" s="82" t="str">
        <f>IF($D188="","x",IF('BH (3)'!$B$5=1,COUNTIFS(Lançamentos!$H$5:$H$1004,$D188,Lançamentos!$T$5:$T$1004,H$5,Lançamentos!$V$5:$V$1004,'BH (3)'!$C$4),COUNTIFS(Lançamentos!$H$5:$H$1004,$D188,Lançamentos!$U$5:$U$1004,H$5,Lançamentos!$W$5:$W$1004,'BH (3)'!$C$4)))</f>
        <v>x</v>
      </c>
      <c r="I188" s="82" t="str">
        <f>IF($D188="","x",IF('BH (3)'!$B$5=1,COUNTIFS(Lançamentos!$H$5:$H$1004,$D188,Lançamentos!$T$5:$T$1004,I$5,Lançamentos!$V$5:$V$1004,'BH (3)'!$C$4),COUNTIFS(Lançamentos!$H$5:$H$1004,$D188,Lançamentos!$U$5:$U$1004,I$5,Lançamentos!$W$5:$W$1004,'BH (3)'!$C$4)))</f>
        <v>x</v>
      </c>
      <c r="J188" s="82" t="str">
        <f>IF($D188="","x",IF('BH (3)'!$B$5=1,COUNTIFS(Lançamentos!$H$5:$H$1004,$D188,Lançamentos!$T$5:$T$1004,J$5,Lançamentos!$V$5:$V$1004,'BH (3)'!$C$4),COUNTIFS(Lançamentos!$H$5:$H$1004,$D188,Lançamentos!$U$5:$U$1004,J$5,Lançamentos!$W$5:$W$1004,'BH (3)'!$C$4)))</f>
        <v>x</v>
      </c>
      <c r="K188" s="82" t="str">
        <f>IF($D188="","x",IF('BH (3)'!$B$5=1,COUNTIFS(Lançamentos!$H$5:$H$1004,$D188,Lançamentos!$T$5:$T$1004,K$5,Lançamentos!$V$5:$V$1004,'BH (3)'!$C$4),COUNTIFS(Lançamentos!$H$5:$H$1004,$D188,Lançamentos!$U$5:$U$1004,K$5,Lançamentos!$W$5:$W$1004,'BH (3)'!$C$4)))</f>
        <v>x</v>
      </c>
      <c r="L188" s="82" t="str">
        <f>IF($D188="","x",IF('BH (3)'!$B$5=1,COUNTIFS(Lançamentos!$H$5:$H$1004,$D188,Lançamentos!$T$5:$T$1004,L$5,Lançamentos!$V$5:$V$1004,'BH (3)'!$C$4),COUNTIFS(Lançamentos!$H$5:$H$1004,$D188,Lançamentos!$U$5:$U$1004,L$5,Lançamentos!$W$5:$W$1004,'BH (3)'!$C$4)))</f>
        <v>x</v>
      </c>
      <c r="M188" s="82" t="str">
        <f>IF($D188="","x",IF('BH (3)'!$B$5=1,COUNTIFS(Lançamentos!$H$5:$H$1004,$D188,Lançamentos!$T$5:$T$1004,M$5,Lançamentos!$V$5:$V$1004,'BH (3)'!$C$4),COUNTIFS(Lançamentos!$H$5:$H$1004,$D188,Lançamentos!$U$5:$U$1004,M$5,Lançamentos!$W$5:$W$1004,'BH (3)'!$C$4)))</f>
        <v>x</v>
      </c>
      <c r="N188" s="82" t="str">
        <f>IF($D188="","x",IF('BH (3)'!$B$5=1,COUNTIFS(Lançamentos!$H$5:$H$1004,$D188,Lançamentos!$T$5:$T$1004,N$5,Lançamentos!$V$5:$V$1004,'BH (3)'!$C$4),COUNTIFS(Lançamentos!$H$5:$H$1004,$D188,Lançamentos!$U$5:$U$1004,N$5,Lançamentos!$W$5:$W$1004,'BH (3)'!$C$4)))</f>
        <v>x</v>
      </c>
      <c r="O188" s="82" t="str">
        <f>IF($D188="","x",IF('BH (3)'!$B$5=1,COUNTIFS(Lançamentos!$H$5:$H$1004,$D188,Lançamentos!$T$5:$T$1004,O$5,Lançamentos!$V$5:$V$1004,'BH (3)'!$C$4),COUNTIFS(Lançamentos!$H$5:$H$1004,$D188,Lançamentos!$U$5:$U$1004,O$5,Lançamentos!$W$5:$W$1004,'BH (3)'!$C$4)))</f>
        <v>x</v>
      </c>
      <c r="P188" s="82" t="str">
        <f>IF($D188="","x",IF('BH (3)'!$B$5=1,COUNTIFS(Lançamentos!$H$5:$H$1004,$D188,Lançamentos!$T$5:$T$1004,P$5,Lançamentos!$V$5:$V$1004,'BH (3)'!$C$4),COUNTIFS(Lançamentos!$H$5:$H$1004,$D188,Lançamentos!$U$5:$U$1004,P$5,Lançamentos!$W$5:$W$1004,'BH (3)'!$C$4)))</f>
        <v>x</v>
      </c>
      <c r="Q188" s="171" t="str">
        <f t="shared" si="2"/>
        <v/>
      </c>
    </row>
    <row r="189" spans="3:17" ht="45" customHeight="1" x14ac:dyDescent="0.25">
      <c r="C189" s="81">
        <v>183</v>
      </c>
      <c r="D189" s="170" t="str">
        <f>IF(Esp!D187="","",Esp!D187)</f>
        <v/>
      </c>
      <c r="E189" s="82" t="str">
        <f>IF($D189="","x",IF('BH (3)'!$B$5=1,COUNTIFS(Lançamentos!$H$5:$H$1004,$D189,Lançamentos!$T$5:$T$1004,E$5,Lançamentos!$V$5:$V$1004,'BH (3)'!$C$4),COUNTIFS(Lançamentos!$H$5:$H$1004,$D189,Lançamentos!$U$5:$U$1004,E$5,Lançamentos!$W$5:$W$1004,'BH (3)'!$C$4)))</f>
        <v>x</v>
      </c>
      <c r="F189" s="82" t="str">
        <f>IF($D189="","x",IF('BH (3)'!$B$5=1,COUNTIFS(Lançamentos!$H$5:$H$1004,$D189,Lançamentos!$T$5:$T$1004,F$5,Lançamentos!$V$5:$V$1004,'BH (3)'!$C$4),COUNTIFS(Lançamentos!$H$5:$H$1004,$D189,Lançamentos!$U$5:$U$1004,F$5,Lançamentos!$W$5:$W$1004,'BH (3)'!$C$4)))</f>
        <v>x</v>
      </c>
      <c r="G189" s="82" t="str">
        <f>IF($D189="","x",IF('BH (3)'!$B$5=1,COUNTIFS(Lançamentos!$H$5:$H$1004,$D189,Lançamentos!$T$5:$T$1004,G$5,Lançamentos!$V$5:$V$1004,'BH (3)'!$C$4),COUNTIFS(Lançamentos!$H$5:$H$1004,$D189,Lançamentos!$U$5:$U$1004,G$5,Lançamentos!$W$5:$W$1004,'BH (3)'!$C$4)))</f>
        <v>x</v>
      </c>
      <c r="H189" s="82" t="str">
        <f>IF($D189="","x",IF('BH (3)'!$B$5=1,COUNTIFS(Lançamentos!$H$5:$H$1004,$D189,Lançamentos!$T$5:$T$1004,H$5,Lançamentos!$V$5:$V$1004,'BH (3)'!$C$4),COUNTIFS(Lançamentos!$H$5:$H$1004,$D189,Lançamentos!$U$5:$U$1004,H$5,Lançamentos!$W$5:$W$1004,'BH (3)'!$C$4)))</f>
        <v>x</v>
      </c>
      <c r="I189" s="82" t="str">
        <f>IF($D189="","x",IF('BH (3)'!$B$5=1,COUNTIFS(Lançamentos!$H$5:$H$1004,$D189,Lançamentos!$T$5:$T$1004,I$5,Lançamentos!$V$5:$V$1004,'BH (3)'!$C$4),COUNTIFS(Lançamentos!$H$5:$H$1004,$D189,Lançamentos!$U$5:$U$1004,I$5,Lançamentos!$W$5:$W$1004,'BH (3)'!$C$4)))</f>
        <v>x</v>
      </c>
      <c r="J189" s="82" t="str">
        <f>IF($D189="","x",IF('BH (3)'!$B$5=1,COUNTIFS(Lançamentos!$H$5:$H$1004,$D189,Lançamentos!$T$5:$T$1004,J$5,Lançamentos!$V$5:$V$1004,'BH (3)'!$C$4),COUNTIFS(Lançamentos!$H$5:$H$1004,$D189,Lançamentos!$U$5:$U$1004,J$5,Lançamentos!$W$5:$W$1004,'BH (3)'!$C$4)))</f>
        <v>x</v>
      </c>
      <c r="K189" s="82" t="str">
        <f>IF($D189="","x",IF('BH (3)'!$B$5=1,COUNTIFS(Lançamentos!$H$5:$H$1004,$D189,Lançamentos!$T$5:$T$1004,K$5,Lançamentos!$V$5:$V$1004,'BH (3)'!$C$4),COUNTIFS(Lançamentos!$H$5:$H$1004,$D189,Lançamentos!$U$5:$U$1004,K$5,Lançamentos!$W$5:$W$1004,'BH (3)'!$C$4)))</f>
        <v>x</v>
      </c>
      <c r="L189" s="82" t="str">
        <f>IF($D189="","x",IF('BH (3)'!$B$5=1,COUNTIFS(Lançamentos!$H$5:$H$1004,$D189,Lançamentos!$T$5:$T$1004,L$5,Lançamentos!$V$5:$V$1004,'BH (3)'!$C$4),COUNTIFS(Lançamentos!$H$5:$H$1004,$D189,Lançamentos!$U$5:$U$1004,L$5,Lançamentos!$W$5:$W$1004,'BH (3)'!$C$4)))</f>
        <v>x</v>
      </c>
      <c r="M189" s="82" t="str">
        <f>IF($D189="","x",IF('BH (3)'!$B$5=1,COUNTIFS(Lançamentos!$H$5:$H$1004,$D189,Lançamentos!$T$5:$T$1004,M$5,Lançamentos!$V$5:$V$1004,'BH (3)'!$C$4),COUNTIFS(Lançamentos!$H$5:$H$1004,$D189,Lançamentos!$U$5:$U$1004,M$5,Lançamentos!$W$5:$W$1004,'BH (3)'!$C$4)))</f>
        <v>x</v>
      </c>
      <c r="N189" s="82" t="str">
        <f>IF($D189="","x",IF('BH (3)'!$B$5=1,COUNTIFS(Lançamentos!$H$5:$H$1004,$D189,Lançamentos!$T$5:$T$1004,N$5,Lançamentos!$V$5:$V$1004,'BH (3)'!$C$4),COUNTIFS(Lançamentos!$H$5:$H$1004,$D189,Lançamentos!$U$5:$U$1004,N$5,Lançamentos!$W$5:$W$1004,'BH (3)'!$C$4)))</f>
        <v>x</v>
      </c>
      <c r="O189" s="82" t="str">
        <f>IF($D189="","x",IF('BH (3)'!$B$5=1,COUNTIFS(Lançamentos!$H$5:$H$1004,$D189,Lançamentos!$T$5:$T$1004,O$5,Lançamentos!$V$5:$V$1004,'BH (3)'!$C$4),COUNTIFS(Lançamentos!$H$5:$H$1004,$D189,Lançamentos!$U$5:$U$1004,O$5,Lançamentos!$W$5:$W$1004,'BH (3)'!$C$4)))</f>
        <v>x</v>
      </c>
      <c r="P189" s="82" t="str">
        <f>IF($D189="","x",IF('BH (3)'!$B$5=1,COUNTIFS(Lançamentos!$H$5:$H$1004,$D189,Lançamentos!$T$5:$T$1004,P$5,Lançamentos!$V$5:$V$1004,'BH (3)'!$C$4),COUNTIFS(Lançamentos!$H$5:$H$1004,$D189,Lançamentos!$U$5:$U$1004,P$5,Lançamentos!$W$5:$W$1004,'BH (3)'!$C$4)))</f>
        <v>x</v>
      </c>
      <c r="Q189" s="171" t="str">
        <f t="shared" si="2"/>
        <v/>
      </c>
    </row>
    <row r="190" spans="3:17" ht="45" customHeight="1" x14ac:dyDescent="0.25">
      <c r="C190" s="81">
        <v>184</v>
      </c>
      <c r="D190" s="170" t="str">
        <f>IF(Esp!D188="","",Esp!D188)</f>
        <v/>
      </c>
      <c r="E190" s="82" t="str">
        <f>IF($D190="","x",IF('BH (3)'!$B$5=1,COUNTIFS(Lançamentos!$H$5:$H$1004,$D190,Lançamentos!$T$5:$T$1004,E$5,Lançamentos!$V$5:$V$1004,'BH (3)'!$C$4),COUNTIFS(Lançamentos!$H$5:$H$1004,$D190,Lançamentos!$U$5:$U$1004,E$5,Lançamentos!$W$5:$W$1004,'BH (3)'!$C$4)))</f>
        <v>x</v>
      </c>
      <c r="F190" s="82" t="str">
        <f>IF($D190="","x",IF('BH (3)'!$B$5=1,COUNTIFS(Lançamentos!$H$5:$H$1004,$D190,Lançamentos!$T$5:$T$1004,F$5,Lançamentos!$V$5:$V$1004,'BH (3)'!$C$4),COUNTIFS(Lançamentos!$H$5:$H$1004,$D190,Lançamentos!$U$5:$U$1004,F$5,Lançamentos!$W$5:$W$1004,'BH (3)'!$C$4)))</f>
        <v>x</v>
      </c>
      <c r="G190" s="82" t="str">
        <f>IF($D190="","x",IF('BH (3)'!$B$5=1,COUNTIFS(Lançamentos!$H$5:$H$1004,$D190,Lançamentos!$T$5:$T$1004,G$5,Lançamentos!$V$5:$V$1004,'BH (3)'!$C$4),COUNTIFS(Lançamentos!$H$5:$H$1004,$D190,Lançamentos!$U$5:$U$1004,G$5,Lançamentos!$W$5:$W$1004,'BH (3)'!$C$4)))</f>
        <v>x</v>
      </c>
      <c r="H190" s="82" t="str">
        <f>IF($D190="","x",IF('BH (3)'!$B$5=1,COUNTIFS(Lançamentos!$H$5:$H$1004,$D190,Lançamentos!$T$5:$T$1004,H$5,Lançamentos!$V$5:$V$1004,'BH (3)'!$C$4),COUNTIFS(Lançamentos!$H$5:$H$1004,$D190,Lançamentos!$U$5:$U$1004,H$5,Lançamentos!$W$5:$W$1004,'BH (3)'!$C$4)))</f>
        <v>x</v>
      </c>
      <c r="I190" s="82" t="str">
        <f>IF($D190="","x",IF('BH (3)'!$B$5=1,COUNTIFS(Lançamentos!$H$5:$H$1004,$D190,Lançamentos!$T$5:$T$1004,I$5,Lançamentos!$V$5:$V$1004,'BH (3)'!$C$4),COUNTIFS(Lançamentos!$H$5:$H$1004,$D190,Lançamentos!$U$5:$U$1004,I$5,Lançamentos!$W$5:$W$1004,'BH (3)'!$C$4)))</f>
        <v>x</v>
      </c>
      <c r="J190" s="82" t="str">
        <f>IF($D190="","x",IF('BH (3)'!$B$5=1,COUNTIFS(Lançamentos!$H$5:$H$1004,$D190,Lançamentos!$T$5:$T$1004,J$5,Lançamentos!$V$5:$V$1004,'BH (3)'!$C$4),COUNTIFS(Lançamentos!$H$5:$H$1004,$D190,Lançamentos!$U$5:$U$1004,J$5,Lançamentos!$W$5:$W$1004,'BH (3)'!$C$4)))</f>
        <v>x</v>
      </c>
      <c r="K190" s="82" t="str">
        <f>IF($D190="","x",IF('BH (3)'!$B$5=1,COUNTIFS(Lançamentos!$H$5:$H$1004,$D190,Lançamentos!$T$5:$T$1004,K$5,Lançamentos!$V$5:$V$1004,'BH (3)'!$C$4),COUNTIFS(Lançamentos!$H$5:$H$1004,$D190,Lançamentos!$U$5:$U$1004,K$5,Lançamentos!$W$5:$W$1004,'BH (3)'!$C$4)))</f>
        <v>x</v>
      </c>
      <c r="L190" s="82" t="str">
        <f>IF($D190="","x",IF('BH (3)'!$B$5=1,COUNTIFS(Lançamentos!$H$5:$H$1004,$D190,Lançamentos!$T$5:$T$1004,L$5,Lançamentos!$V$5:$V$1004,'BH (3)'!$C$4),COUNTIFS(Lançamentos!$H$5:$H$1004,$D190,Lançamentos!$U$5:$U$1004,L$5,Lançamentos!$W$5:$W$1004,'BH (3)'!$C$4)))</f>
        <v>x</v>
      </c>
      <c r="M190" s="82" t="str">
        <f>IF($D190="","x",IF('BH (3)'!$B$5=1,COUNTIFS(Lançamentos!$H$5:$H$1004,$D190,Lançamentos!$T$5:$T$1004,M$5,Lançamentos!$V$5:$V$1004,'BH (3)'!$C$4),COUNTIFS(Lançamentos!$H$5:$H$1004,$D190,Lançamentos!$U$5:$U$1004,M$5,Lançamentos!$W$5:$W$1004,'BH (3)'!$C$4)))</f>
        <v>x</v>
      </c>
      <c r="N190" s="82" t="str">
        <f>IF($D190="","x",IF('BH (3)'!$B$5=1,COUNTIFS(Lançamentos!$H$5:$H$1004,$D190,Lançamentos!$T$5:$T$1004,N$5,Lançamentos!$V$5:$V$1004,'BH (3)'!$C$4),COUNTIFS(Lançamentos!$H$5:$H$1004,$D190,Lançamentos!$U$5:$U$1004,N$5,Lançamentos!$W$5:$W$1004,'BH (3)'!$C$4)))</f>
        <v>x</v>
      </c>
      <c r="O190" s="82" t="str">
        <f>IF($D190="","x",IF('BH (3)'!$B$5=1,COUNTIFS(Lançamentos!$H$5:$H$1004,$D190,Lançamentos!$T$5:$T$1004,O$5,Lançamentos!$V$5:$V$1004,'BH (3)'!$C$4),COUNTIFS(Lançamentos!$H$5:$H$1004,$D190,Lançamentos!$U$5:$U$1004,O$5,Lançamentos!$W$5:$W$1004,'BH (3)'!$C$4)))</f>
        <v>x</v>
      </c>
      <c r="P190" s="82" t="str">
        <f>IF($D190="","x",IF('BH (3)'!$B$5=1,COUNTIFS(Lançamentos!$H$5:$H$1004,$D190,Lançamentos!$T$5:$T$1004,P$5,Lançamentos!$V$5:$V$1004,'BH (3)'!$C$4),COUNTIFS(Lançamentos!$H$5:$H$1004,$D190,Lançamentos!$U$5:$U$1004,P$5,Lançamentos!$W$5:$W$1004,'BH (3)'!$C$4)))</f>
        <v>x</v>
      </c>
      <c r="Q190" s="171" t="str">
        <f t="shared" si="2"/>
        <v/>
      </c>
    </row>
    <row r="191" spans="3:17" ht="45" customHeight="1" x14ac:dyDescent="0.25">
      <c r="C191" s="81">
        <v>185</v>
      </c>
      <c r="D191" s="170" t="str">
        <f>IF(Esp!D189="","",Esp!D189)</f>
        <v/>
      </c>
      <c r="E191" s="82" t="str">
        <f>IF($D191="","x",IF('BH (3)'!$B$5=1,COUNTIFS(Lançamentos!$H$5:$H$1004,$D191,Lançamentos!$T$5:$T$1004,E$5,Lançamentos!$V$5:$V$1004,'BH (3)'!$C$4),COUNTIFS(Lançamentos!$H$5:$H$1004,$D191,Lançamentos!$U$5:$U$1004,E$5,Lançamentos!$W$5:$W$1004,'BH (3)'!$C$4)))</f>
        <v>x</v>
      </c>
      <c r="F191" s="82" t="str">
        <f>IF($D191="","x",IF('BH (3)'!$B$5=1,COUNTIFS(Lançamentos!$H$5:$H$1004,$D191,Lançamentos!$T$5:$T$1004,F$5,Lançamentos!$V$5:$V$1004,'BH (3)'!$C$4),COUNTIFS(Lançamentos!$H$5:$H$1004,$D191,Lançamentos!$U$5:$U$1004,F$5,Lançamentos!$W$5:$W$1004,'BH (3)'!$C$4)))</f>
        <v>x</v>
      </c>
      <c r="G191" s="82" t="str">
        <f>IF($D191="","x",IF('BH (3)'!$B$5=1,COUNTIFS(Lançamentos!$H$5:$H$1004,$D191,Lançamentos!$T$5:$T$1004,G$5,Lançamentos!$V$5:$V$1004,'BH (3)'!$C$4),COUNTIFS(Lançamentos!$H$5:$H$1004,$D191,Lançamentos!$U$5:$U$1004,G$5,Lançamentos!$W$5:$W$1004,'BH (3)'!$C$4)))</f>
        <v>x</v>
      </c>
      <c r="H191" s="82" t="str">
        <f>IF($D191="","x",IF('BH (3)'!$B$5=1,COUNTIFS(Lançamentos!$H$5:$H$1004,$D191,Lançamentos!$T$5:$T$1004,H$5,Lançamentos!$V$5:$V$1004,'BH (3)'!$C$4),COUNTIFS(Lançamentos!$H$5:$H$1004,$D191,Lançamentos!$U$5:$U$1004,H$5,Lançamentos!$W$5:$W$1004,'BH (3)'!$C$4)))</f>
        <v>x</v>
      </c>
      <c r="I191" s="82" t="str">
        <f>IF($D191="","x",IF('BH (3)'!$B$5=1,COUNTIFS(Lançamentos!$H$5:$H$1004,$D191,Lançamentos!$T$5:$T$1004,I$5,Lançamentos!$V$5:$V$1004,'BH (3)'!$C$4),COUNTIFS(Lançamentos!$H$5:$H$1004,$D191,Lançamentos!$U$5:$U$1004,I$5,Lançamentos!$W$5:$W$1004,'BH (3)'!$C$4)))</f>
        <v>x</v>
      </c>
      <c r="J191" s="82" t="str">
        <f>IF($D191="","x",IF('BH (3)'!$B$5=1,COUNTIFS(Lançamentos!$H$5:$H$1004,$D191,Lançamentos!$T$5:$T$1004,J$5,Lançamentos!$V$5:$V$1004,'BH (3)'!$C$4),COUNTIFS(Lançamentos!$H$5:$H$1004,$D191,Lançamentos!$U$5:$U$1004,J$5,Lançamentos!$W$5:$W$1004,'BH (3)'!$C$4)))</f>
        <v>x</v>
      </c>
      <c r="K191" s="82" t="str">
        <f>IF($D191="","x",IF('BH (3)'!$B$5=1,COUNTIFS(Lançamentos!$H$5:$H$1004,$D191,Lançamentos!$T$5:$T$1004,K$5,Lançamentos!$V$5:$V$1004,'BH (3)'!$C$4),COUNTIFS(Lançamentos!$H$5:$H$1004,$D191,Lançamentos!$U$5:$U$1004,K$5,Lançamentos!$W$5:$W$1004,'BH (3)'!$C$4)))</f>
        <v>x</v>
      </c>
      <c r="L191" s="82" t="str">
        <f>IF($D191="","x",IF('BH (3)'!$B$5=1,COUNTIFS(Lançamentos!$H$5:$H$1004,$D191,Lançamentos!$T$5:$T$1004,L$5,Lançamentos!$V$5:$V$1004,'BH (3)'!$C$4),COUNTIFS(Lançamentos!$H$5:$H$1004,$D191,Lançamentos!$U$5:$U$1004,L$5,Lançamentos!$W$5:$W$1004,'BH (3)'!$C$4)))</f>
        <v>x</v>
      </c>
      <c r="M191" s="82" t="str">
        <f>IF($D191="","x",IF('BH (3)'!$B$5=1,COUNTIFS(Lançamentos!$H$5:$H$1004,$D191,Lançamentos!$T$5:$T$1004,M$5,Lançamentos!$V$5:$V$1004,'BH (3)'!$C$4),COUNTIFS(Lançamentos!$H$5:$H$1004,$D191,Lançamentos!$U$5:$U$1004,M$5,Lançamentos!$W$5:$W$1004,'BH (3)'!$C$4)))</f>
        <v>x</v>
      </c>
      <c r="N191" s="82" t="str">
        <f>IF($D191="","x",IF('BH (3)'!$B$5=1,COUNTIFS(Lançamentos!$H$5:$H$1004,$D191,Lançamentos!$T$5:$T$1004,N$5,Lançamentos!$V$5:$V$1004,'BH (3)'!$C$4),COUNTIFS(Lançamentos!$H$5:$H$1004,$D191,Lançamentos!$U$5:$U$1004,N$5,Lançamentos!$W$5:$W$1004,'BH (3)'!$C$4)))</f>
        <v>x</v>
      </c>
      <c r="O191" s="82" t="str">
        <f>IF($D191="","x",IF('BH (3)'!$B$5=1,COUNTIFS(Lançamentos!$H$5:$H$1004,$D191,Lançamentos!$T$5:$T$1004,O$5,Lançamentos!$V$5:$V$1004,'BH (3)'!$C$4),COUNTIFS(Lançamentos!$H$5:$H$1004,$D191,Lançamentos!$U$5:$U$1004,O$5,Lançamentos!$W$5:$W$1004,'BH (3)'!$C$4)))</f>
        <v>x</v>
      </c>
      <c r="P191" s="82" t="str">
        <f>IF($D191="","x",IF('BH (3)'!$B$5=1,COUNTIFS(Lançamentos!$H$5:$H$1004,$D191,Lançamentos!$T$5:$T$1004,P$5,Lançamentos!$V$5:$V$1004,'BH (3)'!$C$4),COUNTIFS(Lançamentos!$H$5:$H$1004,$D191,Lançamentos!$U$5:$U$1004,P$5,Lançamentos!$W$5:$W$1004,'BH (3)'!$C$4)))</f>
        <v>x</v>
      </c>
      <c r="Q191" s="171" t="str">
        <f t="shared" si="2"/>
        <v/>
      </c>
    </row>
    <row r="192" spans="3:17" ht="45" customHeight="1" x14ac:dyDescent="0.25">
      <c r="C192" s="81">
        <v>186</v>
      </c>
      <c r="D192" s="170" t="str">
        <f>IF(Esp!D190="","",Esp!D190)</f>
        <v/>
      </c>
      <c r="E192" s="82" t="str">
        <f>IF($D192="","x",IF('BH (3)'!$B$5=1,COUNTIFS(Lançamentos!$H$5:$H$1004,$D192,Lançamentos!$T$5:$T$1004,E$5,Lançamentos!$V$5:$V$1004,'BH (3)'!$C$4),COUNTIFS(Lançamentos!$H$5:$H$1004,$D192,Lançamentos!$U$5:$U$1004,E$5,Lançamentos!$W$5:$W$1004,'BH (3)'!$C$4)))</f>
        <v>x</v>
      </c>
      <c r="F192" s="82" t="str">
        <f>IF($D192="","x",IF('BH (3)'!$B$5=1,COUNTIFS(Lançamentos!$H$5:$H$1004,$D192,Lançamentos!$T$5:$T$1004,F$5,Lançamentos!$V$5:$V$1004,'BH (3)'!$C$4),COUNTIFS(Lançamentos!$H$5:$H$1004,$D192,Lançamentos!$U$5:$U$1004,F$5,Lançamentos!$W$5:$W$1004,'BH (3)'!$C$4)))</f>
        <v>x</v>
      </c>
      <c r="G192" s="82" t="str">
        <f>IF($D192="","x",IF('BH (3)'!$B$5=1,COUNTIFS(Lançamentos!$H$5:$H$1004,$D192,Lançamentos!$T$5:$T$1004,G$5,Lançamentos!$V$5:$V$1004,'BH (3)'!$C$4),COUNTIFS(Lançamentos!$H$5:$H$1004,$D192,Lançamentos!$U$5:$U$1004,G$5,Lançamentos!$W$5:$W$1004,'BH (3)'!$C$4)))</f>
        <v>x</v>
      </c>
      <c r="H192" s="82" t="str">
        <f>IF($D192="","x",IF('BH (3)'!$B$5=1,COUNTIFS(Lançamentos!$H$5:$H$1004,$D192,Lançamentos!$T$5:$T$1004,H$5,Lançamentos!$V$5:$V$1004,'BH (3)'!$C$4),COUNTIFS(Lançamentos!$H$5:$H$1004,$D192,Lançamentos!$U$5:$U$1004,H$5,Lançamentos!$W$5:$W$1004,'BH (3)'!$C$4)))</f>
        <v>x</v>
      </c>
      <c r="I192" s="82" t="str">
        <f>IF($D192="","x",IF('BH (3)'!$B$5=1,COUNTIFS(Lançamentos!$H$5:$H$1004,$D192,Lançamentos!$T$5:$T$1004,I$5,Lançamentos!$V$5:$V$1004,'BH (3)'!$C$4),COUNTIFS(Lançamentos!$H$5:$H$1004,$D192,Lançamentos!$U$5:$U$1004,I$5,Lançamentos!$W$5:$W$1004,'BH (3)'!$C$4)))</f>
        <v>x</v>
      </c>
      <c r="J192" s="82" t="str">
        <f>IF($D192="","x",IF('BH (3)'!$B$5=1,COUNTIFS(Lançamentos!$H$5:$H$1004,$D192,Lançamentos!$T$5:$T$1004,J$5,Lançamentos!$V$5:$V$1004,'BH (3)'!$C$4),COUNTIFS(Lançamentos!$H$5:$H$1004,$D192,Lançamentos!$U$5:$U$1004,J$5,Lançamentos!$W$5:$W$1004,'BH (3)'!$C$4)))</f>
        <v>x</v>
      </c>
      <c r="K192" s="82" t="str">
        <f>IF($D192="","x",IF('BH (3)'!$B$5=1,COUNTIFS(Lançamentos!$H$5:$H$1004,$D192,Lançamentos!$T$5:$T$1004,K$5,Lançamentos!$V$5:$V$1004,'BH (3)'!$C$4),COUNTIFS(Lançamentos!$H$5:$H$1004,$D192,Lançamentos!$U$5:$U$1004,K$5,Lançamentos!$W$5:$W$1004,'BH (3)'!$C$4)))</f>
        <v>x</v>
      </c>
      <c r="L192" s="82" t="str">
        <f>IF($D192="","x",IF('BH (3)'!$B$5=1,COUNTIFS(Lançamentos!$H$5:$H$1004,$D192,Lançamentos!$T$5:$T$1004,L$5,Lançamentos!$V$5:$V$1004,'BH (3)'!$C$4),COUNTIFS(Lançamentos!$H$5:$H$1004,$D192,Lançamentos!$U$5:$U$1004,L$5,Lançamentos!$W$5:$W$1004,'BH (3)'!$C$4)))</f>
        <v>x</v>
      </c>
      <c r="M192" s="82" t="str">
        <f>IF($D192="","x",IF('BH (3)'!$B$5=1,COUNTIFS(Lançamentos!$H$5:$H$1004,$D192,Lançamentos!$T$5:$T$1004,M$5,Lançamentos!$V$5:$V$1004,'BH (3)'!$C$4),COUNTIFS(Lançamentos!$H$5:$H$1004,$D192,Lançamentos!$U$5:$U$1004,M$5,Lançamentos!$W$5:$W$1004,'BH (3)'!$C$4)))</f>
        <v>x</v>
      </c>
      <c r="N192" s="82" t="str">
        <f>IF($D192="","x",IF('BH (3)'!$B$5=1,COUNTIFS(Lançamentos!$H$5:$H$1004,$D192,Lançamentos!$T$5:$T$1004,N$5,Lançamentos!$V$5:$V$1004,'BH (3)'!$C$4),COUNTIFS(Lançamentos!$H$5:$H$1004,$D192,Lançamentos!$U$5:$U$1004,N$5,Lançamentos!$W$5:$W$1004,'BH (3)'!$C$4)))</f>
        <v>x</v>
      </c>
      <c r="O192" s="82" t="str">
        <f>IF($D192="","x",IF('BH (3)'!$B$5=1,COUNTIFS(Lançamentos!$H$5:$H$1004,$D192,Lançamentos!$T$5:$T$1004,O$5,Lançamentos!$V$5:$V$1004,'BH (3)'!$C$4),COUNTIFS(Lançamentos!$H$5:$H$1004,$D192,Lançamentos!$U$5:$U$1004,O$5,Lançamentos!$W$5:$W$1004,'BH (3)'!$C$4)))</f>
        <v>x</v>
      </c>
      <c r="P192" s="82" t="str">
        <f>IF($D192="","x",IF('BH (3)'!$B$5=1,COUNTIFS(Lançamentos!$H$5:$H$1004,$D192,Lançamentos!$T$5:$T$1004,P$5,Lançamentos!$V$5:$V$1004,'BH (3)'!$C$4),COUNTIFS(Lançamentos!$H$5:$H$1004,$D192,Lançamentos!$U$5:$U$1004,P$5,Lançamentos!$W$5:$W$1004,'BH (3)'!$C$4)))</f>
        <v>x</v>
      </c>
      <c r="Q192" s="171" t="str">
        <f t="shared" si="2"/>
        <v/>
      </c>
    </row>
    <row r="193" spans="3:17" ht="45" customHeight="1" x14ac:dyDescent="0.25">
      <c r="C193" s="81">
        <v>187</v>
      </c>
      <c r="D193" s="170" t="str">
        <f>IF(Esp!D191="","",Esp!D191)</f>
        <v/>
      </c>
      <c r="E193" s="82" t="str">
        <f>IF($D193="","x",IF('BH (3)'!$B$5=1,COUNTIFS(Lançamentos!$H$5:$H$1004,$D193,Lançamentos!$T$5:$T$1004,E$5,Lançamentos!$V$5:$V$1004,'BH (3)'!$C$4),COUNTIFS(Lançamentos!$H$5:$H$1004,$D193,Lançamentos!$U$5:$U$1004,E$5,Lançamentos!$W$5:$W$1004,'BH (3)'!$C$4)))</f>
        <v>x</v>
      </c>
      <c r="F193" s="82" t="str">
        <f>IF($D193="","x",IF('BH (3)'!$B$5=1,COUNTIFS(Lançamentos!$H$5:$H$1004,$D193,Lançamentos!$T$5:$T$1004,F$5,Lançamentos!$V$5:$V$1004,'BH (3)'!$C$4),COUNTIFS(Lançamentos!$H$5:$H$1004,$D193,Lançamentos!$U$5:$U$1004,F$5,Lançamentos!$W$5:$W$1004,'BH (3)'!$C$4)))</f>
        <v>x</v>
      </c>
      <c r="G193" s="82" t="str">
        <f>IF($D193="","x",IF('BH (3)'!$B$5=1,COUNTIFS(Lançamentos!$H$5:$H$1004,$D193,Lançamentos!$T$5:$T$1004,G$5,Lançamentos!$V$5:$V$1004,'BH (3)'!$C$4),COUNTIFS(Lançamentos!$H$5:$H$1004,$D193,Lançamentos!$U$5:$U$1004,G$5,Lançamentos!$W$5:$W$1004,'BH (3)'!$C$4)))</f>
        <v>x</v>
      </c>
      <c r="H193" s="82" t="str">
        <f>IF($D193="","x",IF('BH (3)'!$B$5=1,COUNTIFS(Lançamentos!$H$5:$H$1004,$D193,Lançamentos!$T$5:$T$1004,H$5,Lançamentos!$V$5:$V$1004,'BH (3)'!$C$4),COUNTIFS(Lançamentos!$H$5:$H$1004,$D193,Lançamentos!$U$5:$U$1004,H$5,Lançamentos!$W$5:$W$1004,'BH (3)'!$C$4)))</f>
        <v>x</v>
      </c>
      <c r="I193" s="82" t="str">
        <f>IF($D193="","x",IF('BH (3)'!$B$5=1,COUNTIFS(Lançamentos!$H$5:$H$1004,$D193,Lançamentos!$T$5:$T$1004,I$5,Lançamentos!$V$5:$V$1004,'BH (3)'!$C$4),COUNTIFS(Lançamentos!$H$5:$H$1004,$D193,Lançamentos!$U$5:$U$1004,I$5,Lançamentos!$W$5:$W$1004,'BH (3)'!$C$4)))</f>
        <v>x</v>
      </c>
      <c r="J193" s="82" t="str">
        <f>IF($D193="","x",IF('BH (3)'!$B$5=1,COUNTIFS(Lançamentos!$H$5:$H$1004,$D193,Lançamentos!$T$5:$T$1004,J$5,Lançamentos!$V$5:$V$1004,'BH (3)'!$C$4),COUNTIFS(Lançamentos!$H$5:$H$1004,$D193,Lançamentos!$U$5:$U$1004,J$5,Lançamentos!$W$5:$W$1004,'BH (3)'!$C$4)))</f>
        <v>x</v>
      </c>
      <c r="K193" s="82" t="str">
        <f>IF($D193="","x",IF('BH (3)'!$B$5=1,COUNTIFS(Lançamentos!$H$5:$H$1004,$D193,Lançamentos!$T$5:$T$1004,K$5,Lançamentos!$V$5:$V$1004,'BH (3)'!$C$4),COUNTIFS(Lançamentos!$H$5:$H$1004,$D193,Lançamentos!$U$5:$U$1004,K$5,Lançamentos!$W$5:$W$1004,'BH (3)'!$C$4)))</f>
        <v>x</v>
      </c>
      <c r="L193" s="82" t="str">
        <f>IF($D193="","x",IF('BH (3)'!$B$5=1,COUNTIFS(Lançamentos!$H$5:$H$1004,$D193,Lançamentos!$T$5:$T$1004,L$5,Lançamentos!$V$5:$V$1004,'BH (3)'!$C$4),COUNTIFS(Lançamentos!$H$5:$H$1004,$D193,Lançamentos!$U$5:$U$1004,L$5,Lançamentos!$W$5:$W$1004,'BH (3)'!$C$4)))</f>
        <v>x</v>
      </c>
      <c r="M193" s="82" t="str">
        <f>IF($D193="","x",IF('BH (3)'!$B$5=1,COUNTIFS(Lançamentos!$H$5:$H$1004,$D193,Lançamentos!$T$5:$T$1004,M$5,Lançamentos!$V$5:$V$1004,'BH (3)'!$C$4),COUNTIFS(Lançamentos!$H$5:$H$1004,$D193,Lançamentos!$U$5:$U$1004,M$5,Lançamentos!$W$5:$W$1004,'BH (3)'!$C$4)))</f>
        <v>x</v>
      </c>
      <c r="N193" s="82" t="str">
        <f>IF($D193="","x",IF('BH (3)'!$B$5=1,COUNTIFS(Lançamentos!$H$5:$H$1004,$D193,Lançamentos!$T$5:$T$1004,N$5,Lançamentos!$V$5:$V$1004,'BH (3)'!$C$4),COUNTIFS(Lançamentos!$H$5:$H$1004,$D193,Lançamentos!$U$5:$U$1004,N$5,Lançamentos!$W$5:$W$1004,'BH (3)'!$C$4)))</f>
        <v>x</v>
      </c>
      <c r="O193" s="82" t="str">
        <f>IF($D193="","x",IF('BH (3)'!$B$5=1,COUNTIFS(Lançamentos!$H$5:$H$1004,$D193,Lançamentos!$T$5:$T$1004,O$5,Lançamentos!$V$5:$V$1004,'BH (3)'!$C$4),COUNTIFS(Lançamentos!$H$5:$H$1004,$D193,Lançamentos!$U$5:$U$1004,O$5,Lançamentos!$W$5:$W$1004,'BH (3)'!$C$4)))</f>
        <v>x</v>
      </c>
      <c r="P193" s="82" t="str">
        <f>IF($D193="","x",IF('BH (3)'!$B$5=1,COUNTIFS(Lançamentos!$H$5:$H$1004,$D193,Lançamentos!$T$5:$T$1004,P$5,Lançamentos!$V$5:$V$1004,'BH (3)'!$C$4),COUNTIFS(Lançamentos!$H$5:$H$1004,$D193,Lançamentos!$U$5:$U$1004,P$5,Lançamentos!$W$5:$W$1004,'BH (3)'!$C$4)))</f>
        <v>x</v>
      </c>
      <c r="Q193" s="171" t="str">
        <f t="shared" si="2"/>
        <v/>
      </c>
    </row>
    <row r="194" spans="3:17" ht="45" customHeight="1" x14ac:dyDescent="0.25">
      <c r="C194" s="81">
        <v>188</v>
      </c>
      <c r="D194" s="170" t="str">
        <f>IF(Esp!D192="","",Esp!D192)</f>
        <v/>
      </c>
      <c r="E194" s="82" t="str">
        <f>IF($D194="","x",IF('BH (3)'!$B$5=1,COUNTIFS(Lançamentos!$H$5:$H$1004,$D194,Lançamentos!$T$5:$T$1004,E$5,Lançamentos!$V$5:$V$1004,'BH (3)'!$C$4),COUNTIFS(Lançamentos!$H$5:$H$1004,$D194,Lançamentos!$U$5:$U$1004,E$5,Lançamentos!$W$5:$W$1004,'BH (3)'!$C$4)))</f>
        <v>x</v>
      </c>
      <c r="F194" s="82" t="str">
        <f>IF($D194="","x",IF('BH (3)'!$B$5=1,COUNTIFS(Lançamentos!$H$5:$H$1004,$D194,Lançamentos!$T$5:$T$1004,F$5,Lançamentos!$V$5:$V$1004,'BH (3)'!$C$4),COUNTIFS(Lançamentos!$H$5:$H$1004,$D194,Lançamentos!$U$5:$U$1004,F$5,Lançamentos!$W$5:$W$1004,'BH (3)'!$C$4)))</f>
        <v>x</v>
      </c>
      <c r="G194" s="82" t="str">
        <f>IF($D194="","x",IF('BH (3)'!$B$5=1,COUNTIFS(Lançamentos!$H$5:$H$1004,$D194,Lançamentos!$T$5:$T$1004,G$5,Lançamentos!$V$5:$V$1004,'BH (3)'!$C$4),COUNTIFS(Lançamentos!$H$5:$H$1004,$D194,Lançamentos!$U$5:$U$1004,G$5,Lançamentos!$W$5:$W$1004,'BH (3)'!$C$4)))</f>
        <v>x</v>
      </c>
      <c r="H194" s="82" t="str">
        <f>IF($D194="","x",IF('BH (3)'!$B$5=1,COUNTIFS(Lançamentos!$H$5:$H$1004,$D194,Lançamentos!$T$5:$T$1004,H$5,Lançamentos!$V$5:$V$1004,'BH (3)'!$C$4),COUNTIFS(Lançamentos!$H$5:$H$1004,$D194,Lançamentos!$U$5:$U$1004,H$5,Lançamentos!$W$5:$W$1004,'BH (3)'!$C$4)))</f>
        <v>x</v>
      </c>
      <c r="I194" s="82" t="str">
        <f>IF($D194="","x",IF('BH (3)'!$B$5=1,COUNTIFS(Lançamentos!$H$5:$H$1004,$D194,Lançamentos!$T$5:$T$1004,I$5,Lançamentos!$V$5:$V$1004,'BH (3)'!$C$4),COUNTIFS(Lançamentos!$H$5:$H$1004,$D194,Lançamentos!$U$5:$U$1004,I$5,Lançamentos!$W$5:$W$1004,'BH (3)'!$C$4)))</f>
        <v>x</v>
      </c>
      <c r="J194" s="82" t="str">
        <f>IF($D194="","x",IF('BH (3)'!$B$5=1,COUNTIFS(Lançamentos!$H$5:$H$1004,$D194,Lançamentos!$T$5:$T$1004,J$5,Lançamentos!$V$5:$V$1004,'BH (3)'!$C$4),COUNTIFS(Lançamentos!$H$5:$H$1004,$D194,Lançamentos!$U$5:$U$1004,J$5,Lançamentos!$W$5:$W$1004,'BH (3)'!$C$4)))</f>
        <v>x</v>
      </c>
      <c r="K194" s="82" t="str">
        <f>IF($D194="","x",IF('BH (3)'!$B$5=1,COUNTIFS(Lançamentos!$H$5:$H$1004,$D194,Lançamentos!$T$5:$T$1004,K$5,Lançamentos!$V$5:$V$1004,'BH (3)'!$C$4),COUNTIFS(Lançamentos!$H$5:$H$1004,$D194,Lançamentos!$U$5:$U$1004,K$5,Lançamentos!$W$5:$W$1004,'BH (3)'!$C$4)))</f>
        <v>x</v>
      </c>
      <c r="L194" s="82" t="str">
        <f>IF($D194="","x",IF('BH (3)'!$B$5=1,COUNTIFS(Lançamentos!$H$5:$H$1004,$D194,Lançamentos!$T$5:$T$1004,L$5,Lançamentos!$V$5:$V$1004,'BH (3)'!$C$4),COUNTIFS(Lançamentos!$H$5:$H$1004,$D194,Lançamentos!$U$5:$U$1004,L$5,Lançamentos!$W$5:$W$1004,'BH (3)'!$C$4)))</f>
        <v>x</v>
      </c>
      <c r="M194" s="82" t="str">
        <f>IF($D194="","x",IF('BH (3)'!$B$5=1,COUNTIFS(Lançamentos!$H$5:$H$1004,$D194,Lançamentos!$T$5:$T$1004,M$5,Lançamentos!$V$5:$V$1004,'BH (3)'!$C$4),COUNTIFS(Lançamentos!$H$5:$H$1004,$D194,Lançamentos!$U$5:$U$1004,M$5,Lançamentos!$W$5:$W$1004,'BH (3)'!$C$4)))</f>
        <v>x</v>
      </c>
      <c r="N194" s="82" t="str">
        <f>IF($D194="","x",IF('BH (3)'!$B$5=1,COUNTIFS(Lançamentos!$H$5:$H$1004,$D194,Lançamentos!$T$5:$T$1004,N$5,Lançamentos!$V$5:$V$1004,'BH (3)'!$C$4),COUNTIFS(Lançamentos!$H$5:$H$1004,$D194,Lançamentos!$U$5:$U$1004,N$5,Lançamentos!$W$5:$W$1004,'BH (3)'!$C$4)))</f>
        <v>x</v>
      </c>
      <c r="O194" s="82" t="str">
        <f>IF($D194="","x",IF('BH (3)'!$B$5=1,COUNTIFS(Lançamentos!$H$5:$H$1004,$D194,Lançamentos!$T$5:$T$1004,O$5,Lançamentos!$V$5:$V$1004,'BH (3)'!$C$4),COUNTIFS(Lançamentos!$H$5:$H$1004,$D194,Lançamentos!$U$5:$U$1004,O$5,Lançamentos!$W$5:$W$1004,'BH (3)'!$C$4)))</f>
        <v>x</v>
      </c>
      <c r="P194" s="82" t="str">
        <f>IF($D194="","x",IF('BH (3)'!$B$5=1,COUNTIFS(Lançamentos!$H$5:$H$1004,$D194,Lançamentos!$T$5:$T$1004,P$5,Lançamentos!$V$5:$V$1004,'BH (3)'!$C$4),COUNTIFS(Lançamentos!$H$5:$H$1004,$D194,Lançamentos!$U$5:$U$1004,P$5,Lançamentos!$W$5:$W$1004,'BH (3)'!$C$4)))</f>
        <v>x</v>
      </c>
      <c r="Q194" s="171" t="str">
        <f t="shared" si="2"/>
        <v/>
      </c>
    </row>
    <row r="195" spans="3:17" ht="45" customHeight="1" x14ac:dyDescent="0.25">
      <c r="C195" s="81">
        <v>189</v>
      </c>
      <c r="D195" s="170" t="str">
        <f>IF(Esp!D193="","",Esp!D193)</f>
        <v/>
      </c>
      <c r="E195" s="82" t="str">
        <f>IF($D195="","x",IF('BH (3)'!$B$5=1,COUNTIFS(Lançamentos!$H$5:$H$1004,$D195,Lançamentos!$T$5:$T$1004,E$5,Lançamentos!$V$5:$V$1004,'BH (3)'!$C$4),COUNTIFS(Lançamentos!$H$5:$H$1004,$D195,Lançamentos!$U$5:$U$1004,E$5,Lançamentos!$W$5:$W$1004,'BH (3)'!$C$4)))</f>
        <v>x</v>
      </c>
      <c r="F195" s="82" t="str">
        <f>IF($D195="","x",IF('BH (3)'!$B$5=1,COUNTIFS(Lançamentos!$H$5:$H$1004,$D195,Lançamentos!$T$5:$T$1004,F$5,Lançamentos!$V$5:$V$1004,'BH (3)'!$C$4),COUNTIFS(Lançamentos!$H$5:$H$1004,$D195,Lançamentos!$U$5:$U$1004,F$5,Lançamentos!$W$5:$W$1004,'BH (3)'!$C$4)))</f>
        <v>x</v>
      </c>
      <c r="G195" s="82" t="str">
        <f>IF($D195="","x",IF('BH (3)'!$B$5=1,COUNTIFS(Lançamentos!$H$5:$H$1004,$D195,Lançamentos!$T$5:$T$1004,G$5,Lançamentos!$V$5:$V$1004,'BH (3)'!$C$4),COUNTIFS(Lançamentos!$H$5:$H$1004,$D195,Lançamentos!$U$5:$U$1004,G$5,Lançamentos!$W$5:$W$1004,'BH (3)'!$C$4)))</f>
        <v>x</v>
      </c>
      <c r="H195" s="82" t="str">
        <f>IF($D195="","x",IF('BH (3)'!$B$5=1,COUNTIFS(Lançamentos!$H$5:$H$1004,$D195,Lançamentos!$T$5:$T$1004,H$5,Lançamentos!$V$5:$V$1004,'BH (3)'!$C$4),COUNTIFS(Lançamentos!$H$5:$H$1004,$D195,Lançamentos!$U$5:$U$1004,H$5,Lançamentos!$W$5:$W$1004,'BH (3)'!$C$4)))</f>
        <v>x</v>
      </c>
      <c r="I195" s="82" t="str">
        <f>IF($D195="","x",IF('BH (3)'!$B$5=1,COUNTIFS(Lançamentos!$H$5:$H$1004,$D195,Lançamentos!$T$5:$T$1004,I$5,Lançamentos!$V$5:$V$1004,'BH (3)'!$C$4),COUNTIFS(Lançamentos!$H$5:$H$1004,$D195,Lançamentos!$U$5:$U$1004,I$5,Lançamentos!$W$5:$W$1004,'BH (3)'!$C$4)))</f>
        <v>x</v>
      </c>
      <c r="J195" s="82" t="str">
        <f>IF($D195="","x",IF('BH (3)'!$B$5=1,COUNTIFS(Lançamentos!$H$5:$H$1004,$D195,Lançamentos!$T$5:$T$1004,J$5,Lançamentos!$V$5:$V$1004,'BH (3)'!$C$4),COUNTIFS(Lançamentos!$H$5:$H$1004,$D195,Lançamentos!$U$5:$U$1004,J$5,Lançamentos!$W$5:$W$1004,'BH (3)'!$C$4)))</f>
        <v>x</v>
      </c>
      <c r="K195" s="82" t="str">
        <f>IF($D195="","x",IF('BH (3)'!$B$5=1,COUNTIFS(Lançamentos!$H$5:$H$1004,$D195,Lançamentos!$T$5:$T$1004,K$5,Lançamentos!$V$5:$V$1004,'BH (3)'!$C$4),COUNTIFS(Lançamentos!$H$5:$H$1004,$D195,Lançamentos!$U$5:$U$1004,K$5,Lançamentos!$W$5:$W$1004,'BH (3)'!$C$4)))</f>
        <v>x</v>
      </c>
      <c r="L195" s="82" t="str">
        <f>IF($D195="","x",IF('BH (3)'!$B$5=1,COUNTIFS(Lançamentos!$H$5:$H$1004,$D195,Lançamentos!$T$5:$T$1004,L$5,Lançamentos!$V$5:$V$1004,'BH (3)'!$C$4),COUNTIFS(Lançamentos!$H$5:$H$1004,$D195,Lançamentos!$U$5:$U$1004,L$5,Lançamentos!$W$5:$W$1004,'BH (3)'!$C$4)))</f>
        <v>x</v>
      </c>
      <c r="M195" s="82" t="str">
        <f>IF($D195="","x",IF('BH (3)'!$B$5=1,COUNTIFS(Lançamentos!$H$5:$H$1004,$D195,Lançamentos!$T$5:$T$1004,M$5,Lançamentos!$V$5:$V$1004,'BH (3)'!$C$4),COUNTIFS(Lançamentos!$H$5:$H$1004,$D195,Lançamentos!$U$5:$U$1004,M$5,Lançamentos!$W$5:$W$1004,'BH (3)'!$C$4)))</f>
        <v>x</v>
      </c>
      <c r="N195" s="82" t="str">
        <f>IF($D195="","x",IF('BH (3)'!$B$5=1,COUNTIFS(Lançamentos!$H$5:$H$1004,$D195,Lançamentos!$T$5:$T$1004,N$5,Lançamentos!$V$5:$V$1004,'BH (3)'!$C$4),COUNTIFS(Lançamentos!$H$5:$H$1004,$D195,Lançamentos!$U$5:$U$1004,N$5,Lançamentos!$W$5:$W$1004,'BH (3)'!$C$4)))</f>
        <v>x</v>
      </c>
      <c r="O195" s="82" t="str">
        <f>IF($D195="","x",IF('BH (3)'!$B$5=1,COUNTIFS(Lançamentos!$H$5:$H$1004,$D195,Lançamentos!$T$5:$T$1004,O$5,Lançamentos!$V$5:$V$1004,'BH (3)'!$C$4),COUNTIFS(Lançamentos!$H$5:$H$1004,$D195,Lançamentos!$U$5:$U$1004,O$5,Lançamentos!$W$5:$W$1004,'BH (3)'!$C$4)))</f>
        <v>x</v>
      </c>
      <c r="P195" s="82" t="str">
        <f>IF($D195="","x",IF('BH (3)'!$B$5=1,COUNTIFS(Lançamentos!$H$5:$H$1004,$D195,Lançamentos!$T$5:$T$1004,P$5,Lançamentos!$V$5:$V$1004,'BH (3)'!$C$4),COUNTIFS(Lançamentos!$H$5:$H$1004,$D195,Lançamentos!$U$5:$U$1004,P$5,Lançamentos!$W$5:$W$1004,'BH (3)'!$C$4)))</f>
        <v>x</v>
      </c>
      <c r="Q195" s="171" t="str">
        <f t="shared" si="2"/>
        <v/>
      </c>
    </row>
    <row r="196" spans="3:17" ht="45" customHeight="1" x14ac:dyDescent="0.25">
      <c r="C196" s="81">
        <v>190</v>
      </c>
      <c r="D196" s="170" t="str">
        <f>IF(Esp!D194="","",Esp!D194)</f>
        <v/>
      </c>
      <c r="E196" s="82" t="str">
        <f>IF($D196="","x",IF('BH (3)'!$B$5=1,COUNTIFS(Lançamentos!$H$5:$H$1004,$D196,Lançamentos!$T$5:$T$1004,E$5,Lançamentos!$V$5:$V$1004,'BH (3)'!$C$4),COUNTIFS(Lançamentos!$H$5:$H$1004,$D196,Lançamentos!$U$5:$U$1004,E$5,Lançamentos!$W$5:$W$1004,'BH (3)'!$C$4)))</f>
        <v>x</v>
      </c>
      <c r="F196" s="82" t="str">
        <f>IF($D196="","x",IF('BH (3)'!$B$5=1,COUNTIFS(Lançamentos!$H$5:$H$1004,$D196,Lançamentos!$T$5:$T$1004,F$5,Lançamentos!$V$5:$V$1004,'BH (3)'!$C$4),COUNTIFS(Lançamentos!$H$5:$H$1004,$D196,Lançamentos!$U$5:$U$1004,F$5,Lançamentos!$W$5:$W$1004,'BH (3)'!$C$4)))</f>
        <v>x</v>
      </c>
      <c r="G196" s="82" t="str">
        <f>IF($D196="","x",IF('BH (3)'!$B$5=1,COUNTIFS(Lançamentos!$H$5:$H$1004,$D196,Lançamentos!$T$5:$T$1004,G$5,Lançamentos!$V$5:$V$1004,'BH (3)'!$C$4),COUNTIFS(Lançamentos!$H$5:$H$1004,$D196,Lançamentos!$U$5:$U$1004,G$5,Lançamentos!$W$5:$W$1004,'BH (3)'!$C$4)))</f>
        <v>x</v>
      </c>
      <c r="H196" s="82" t="str">
        <f>IF($D196="","x",IF('BH (3)'!$B$5=1,COUNTIFS(Lançamentos!$H$5:$H$1004,$D196,Lançamentos!$T$5:$T$1004,H$5,Lançamentos!$V$5:$V$1004,'BH (3)'!$C$4),COUNTIFS(Lançamentos!$H$5:$H$1004,$D196,Lançamentos!$U$5:$U$1004,H$5,Lançamentos!$W$5:$W$1004,'BH (3)'!$C$4)))</f>
        <v>x</v>
      </c>
      <c r="I196" s="82" t="str">
        <f>IF($D196="","x",IF('BH (3)'!$B$5=1,COUNTIFS(Lançamentos!$H$5:$H$1004,$D196,Lançamentos!$T$5:$T$1004,I$5,Lançamentos!$V$5:$V$1004,'BH (3)'!$C$4),COUNTIFS(Lançamentos!$H$5:$H$1004,$D196,Lançamentos!$U$5:$U$1004,I$5,Lançamentos!$W$5:$W$1004,'BH (3)'!$C$4)))</f>
        <v>x</v>
      </c>
      <c r="J196" s="82" t="str">
        <f>IF($D196="","x",IF('BH (3)'!$B$5=1,COUNTIFS(Lançamentos!$H$5:$H$1004,$D196,Lançamentos!$T$5:$T$1004,J$5,Lançamentos!$V$5:$V$1004,'BH (3)'!$C$4),COUNTIFS(Lançamentos!$H$5:$H$1004,$D196,Lançamentos!$U$5:$U$1004,J$5,Lançamentos!$W$5:$W$1004,'BH (3)'!$C$4)))</f>
        <v>x</v>
      </c>
      <c r="K196" s="82" t="str">
        <f>IF($D196="","x",IF('BH (3)'!$B$5=1,COUNTIFS(Lançamentos!$H$5:$H$1004,$D196,Lançamentos!$T$5:$T$1004,K$5,Lançamentos!$V$5:$V$1004,'BH (3)'!$C$4),COUNTIFS(Lançamentos!$H$5:$H$1004,$D196,Lançamentos!$U$5:$U$1004,K$5,Lançamentos!$W$5:$W$1004,'BH (3)'!$C$4)))</f>
        <v>x</v>
      </c>
      <c r="L196" s="82" t="str">
        <f>IF($D196="","x",IF('BH (3)'!$B$5=1,COUNTIFS(Lançamentos!$H$5:$H$1004,$D196,Lançamentos!$T$5:$T$1004,L$5,Lançamentos!$V$5:$V$1004,'BH (3)'!$C$4),COUNTIFS(Lançamentos!$H$5:$H$1004,$D196,Lançamentos!$U$5:$U$1004,L$5,Lançamentos!$W$5:$W$1004,'BH (3)'!$C$4)))</f>
        <v>x</v>
      </c>
      <c r="M196" s="82" t="str">
        <f>IF($D196="","x",IF('BH (3)'!$B$5=1,COUNTIFS(Lançamentos!$H$5:$H$1004,$D196,Lançamentos!$T$5:$T$1004,M$5,Lançamentos!$V$5:$V$1004,'BH (3)'!$C$4),COUNTIFS(Lançamentos!$H$5:$H$1004,$D196,Lançamentos!$U$5:$U$1004,M$5,Lançamentos!$W$5:$W$1004,'BH (3)'!$C$4)))</f>
        <v>x</v>
      </c>
      <c r="N196" s="82" t="str">
        <f>IF($D196="","x",IF('BH (3)'!$B$5=1,COUNTIFS(Lançamentos!$H$5:$H$1004,$D196,Lançamentos!$T$5:$T$1004,N$5,Lançamentos!$V$5:$V$1004,'BH (3)'!$C$4),COUNTIFS(Lançamentos!$H$5:$H$1004,$D196,Lançamentos!$U$5:$U$1004,N$5,Lançamentos!$W$5:$W$1004,'BH (3)'!$C$4)))</f>
        <v>x</v>
      </c>
      <c r="O196" s="82" t="str">
        <f>IF($D196="","x",IF('BH (3)'!$B$5=1,COUNTIFS(Lançamentos!$H$5:$H$1004,$D196,Lançamentos!$T$5:$T$1004,O$5,Lançamentos!$V$5:$V$1004,'BH (3)'!$C$4),COUNTIFS(Lançamentos!$H$5:$H$1004,$D196,Lançamentos!$U$5:$U$1004,O$5,Lançamentos!$W$5:$W$1004,'BH (3)'!$C$4)))</f>
        <v>x</v>
      </c>
      <c r="P196" s="82" t="str">
        <f>IF($D196="","x",IF('BH (3)'!$B$5=1,COUNTIFS(Lançamentos!$H$5:$H$1004,$D196,Lançamentos!$T$5:$T$1004,P$5,Lançamentos!$V$5:$V$1004,'BH (3)'!$C$4),COUNTIFS(Lançamentos!$H$5:$H$1004,$D196,Lançamentos!$U$5:$U$1004,P$5,Lançamentos!$W$5:$W$1004,'BH (3)'!$C$4)))</f>
        <v>x</v>
      </c>
      <c r="Q196" s="171" t="str">
        <f t="shared" si="2"/>
        <v/>
      </c>
    </row>
    <row r="197" spans="3:17" ht="45" customHeight="1" x14ac:dyDescent="0.25">
      <c r="C197" s="81">
        <v>191</v>
      </c>
      <c r="D197" s="170" t="str">
        <f>IF(Esp!D195="","",Esp!D195)</f>
        <v/>
      </c>
      <c r="E197" s="82" t="str">
        <f>IF($D197="","x",IF('BH (3)'!$B$5=1,COUNTIFS(Lançamentos!$H$5:$H$1004,$D197,Lançamentos!$T$5:$T$1004,E$5,Lançamentos!$V$5:$V$1004,'BH (3)'!$C$4),COUNTIFS(Lançamentos!$H$5:$H$1004,$D197,Lançamentos!$U$5:$U$1004,E$5,Lançamentos!$W$5:$W$1004,'BH (3)'!$C$4)))</f>
        <v>x</v>
      </c>
      <c r="F197" s="82" t="str">
        <f>IF($D197="","x",IF('BH (3)'!$B$5=1,COUNTIFS(Lançamentos!$H$5:$H$1004,$D197,Lançamentos!$T$5:$T$1004,F$5,Lançamentos!$V$5:$V$1004,'BH (3)'!$C$4),COUNTIFS(Lançamentos!$H$5:$H$1004,$D197,Lançamentos!$U$5:$U$1004,F$5,Lançamentos!$W$5:$W$1004,'BH (3)'!$C$4)))</f>
        <v>x</v>
      </c>
      <c r="G197" s="82" t="str">
        <f>IF($D197="","x",IF('BH (3)'!$B$5=1,COUNTIFS(Lançamentos!$H$5:$H$1004,$D197,Lançamentos!$T$5:$T$1004,G$5,Lançamentos!$V$5:$V$1004,'BH (3)'!$C$4),COUNTIFS(Lançamentos!$H$5:$H$1004,$D197,Lançamentos!$U$5:$U$1004,G$5,Lançamentos!$W$5:$W$1004,'BH (3)'!$C$4)))</f>
        <v>x</v>
      </c>
      <c r="H197" s="82" t="str">
        <f>IF($D197="","x",IF('BH (3)'!$B$5=1,COUNTIFS(Lançamentos!$H$5:$H$1004,$D197,Lançamentos!$T$5:$T$1004,H$5,Lançamentos!$V$5:$V$1004,'BH (3)'!$C$4),COUNTIFS(Lançamentos!$H$5:$H$1004,$D197,Lançamentos!$U$5:$U$1004,H$5,Lançamentos!$W$5:$W$1004,'BH (3)'!$C$4)))</f>
        <v>x</v>
      </c>
      <c r="I197" s="82" t="str">
        <f>IF($D197="","x",IF('BH (3)'!$B$5=1,COUNTIFS(Lançamentos!$H$5:$H$1004,$D197,Lançamentos!$T$5:$T$1004,I$5,Lançamentos!$V$5:$V$1004,'BH (3)'!$C$4),COUNTIFS(Lançamentos!$H$5:$H$1004,$D197,Lançamentos!$U$5:$U$1004,I$5,Lançamentos!$W$5:$W$1004,'BH (3)'!$C$4)))</f>
        <v>x</v>
      </c>
      <c r="J197" s="82" t="str">
        <f>IF($D197="","x",IF('BH (3)'!$B$5=1,COUNTIFS(Lançamentos!$H$5:$H$1004,$D197,Lançamentos!$T$5:$T$1004,J$5,Lançamentos!$V$5:$V$1004,'BH (3)'!$C$4),COUNTIFS(Lançamentos!$H$5:$H$1004,$D197,Lançamentos!$U$5:$U$1004,J$5,Lançamentos!$W$5:$W$1004,'BH (3)'!$C$4)))</f>
        <v>x</v>
      </c>
      <c r="K197" s="82" t="str">
        <f>IF($D197="","x",IF('BH (3)'!$B$5=1,COUNTIFS(Lançamentos!$H$5:$H$1004,$D197,Lançamentos!$T$5:$T$1004,K$5,Lançamentos!$V$5:$V$1004,'BH (3)'!$C$4),COUNTIFS(Lançamentos!$H$5:$H$1004,$D197,Lançamentos!$U$5:$U$1004,K$5,Lançamentos!$W$5:$W$1004,'BH (3)'!$C$4)))</f>
        <v>x</v>
      </c>
      <c r="L197" s="82" t="str">
        <f>IF($D197="","x",IF('BH (3)'!$B$5=1,COUNTIFS(Lançamentos!$H$5:$H$1004,$D197,Lançamentos!$T$5:$T$1004,L$5,Lançamentos!$V$5:$V$1004,'BH (3)'!$C$4),COUNTIFS(Lançamentos!$H$5:$H$1004,$D197,Lançamentos!$U$5:$U$1004,L$5,Lançamentos!$W$5:$W$1004,'BH (3)'!$C$4)))</f>
        <v>x</v>
      </c>
      <c r="M197" s="82" t="str">
        <f>IF($D197="","x",IF('BH (3)'!$B$5=1,COUNTIFS(Lançamentos!$H$5:$H$1004,$D197,Lançamentos!$T$5:$T$1004,M$5,Lançamentos!$V$5:$V$1004,'BH (3)'!$C$4),COUNTIFS(Lançamentos!$H$5:$H$1004,$D197,Lançamentos!$U$5:$U$1004,M$5,Lançamentos!$W$5:$W$1004,'BH (3)'!$C$4)))</f>
        <v>x</v>
      </c>
      <c r="N197" s="82" t="str">
        <f>IF($D197="","x",IF('BH (3)'!$B$5=1,COUNTIFS(Lançamentos!$H$5:$H$1004,$D197,Lançamentos!$T$5:$T$1004,N$5,Lançamentos!$V$5:$V$1004,'BH (3)'!$C$4),COUNTIFS(Lançamentos!$H$5:$H$1004,$D197,Lançamentos!$U$5:$U$1004,N$5,Lançamentos!$W$5:$W$1004,'BH (3)'!$C$4)))</f>
        <v>x</v>
      </c>
      <c r="O197" s="82" t="str">
        <f>IF($D197="","x",IF('BH (3)'!$B$5=1,COUNTIFS(Lançamentos!$H$5:$H$1004,$D197,Lançamentos!$T$5:$T$1004,O$5,Lançamentos!$V$5:$V$1004,'BH (3)'!$C$4),COUNTIFS(Lançamentos!$H$5:$H$1004,$D197,Lançamentos!$U$5:$U$1004,O$5,Lançamentos!$W$5:$W$1004,'BH (3)'!$C$4)))</f>
        <v>x</v>
      </c>
      <c r="P197" s="82" t="str">
        <f>IF($D197="","x",IF('BH (3)'!$B$5=1,COUNTIFS(Lançamentos!$H$5:$H$1004,$D197,Lançamentos!$T$5:$T$1004,P$5,Lançamentos!$V$5:$V$1004,'BH (3)'!$C$4),COUNTIFS(Lançamentos!$H$5:$H$1004,$D197,Lançamentos!$U$5:$U$1004,P$5,Lançamentos!$W$5:$W$1004,'BH (3)'!$C$4)))</f>
        <v>x</v>
      </c>
      <c r="Q197" s="171" t="str">
        <f t="shared" si="2"/>
        <v/>
      </c>
    </row>
    <row r="198" spans="3:17" ht="45" customHeight="1" x14ac:dyDescent="0.25">
      <c r="C198" s="81">
        <v>192</v>
      </c>
      <c r="D198" s="170" t="str">
        <f>IF(Esp!D196="","",Esp!D196)</f>
        <v/>
      </c>
      <c r="E198" s="82" t="str">
        <f>IF($D198="","x",IF('BH (3)'!$B$5=1,COUNTIFS(Lançamentos!$H$5:$H$1004,$D198,Lançamentos!$T$5:$T$1004,E$5,Lançamentos!$V$5:$V$1004,'BH (3)'!$C$4),COUNTIFS(Lançamentos!$H$5:$H$1004,$D198,Lançamentos!$U$5:$U$1004,E$5,Lançamentos!$W$5:$W$1004,'BH (3)'!$C$4)))</f>
        <v>x</v>
      </c>
      <c r="F198" s="82" t="str">
        <f>IF($D198="","x",IF('BH (3)'!$B$5=1,COUNTIFS(Lançamentos!$H$5:$H$1004,$D198,Lançamentos!$T$5:$T$1004,F$5,Lançamentos!$V$5:$V$1004,'BH (3)'!$C$4),COUNTIFS(Lançamentos!$H$5:$H$1004,$D198,Lançamentos!$U$5:$U$1004,F$5,Lançamentos!$W$5:$W$1004,'BH (3)'!$C$4)))</f>
        <v>x</v>
      </c>
      <c r="G198" s="82" t="str">
        <f>IF($D198="","x",IF('BH (3)'!$B$5=1,COUNTIFS(Lançamentos!$H$5:$H$1004,$D198,Lançamentos!$T$5:$T$1004,G$5,Lançamentos!$V$5:$V$1004,'BH (3)'!$C$4),COUNTIFS(Lançamentos!$H$5:$H$1004,$D198,Lançamentos!$U$5:$U$1004,G$5,Lançamentos!$W$5:$W$1004,'BH (3)'!$C$4)))</f>
        <v>x</v>
      </c>
      <c r="H198" s="82" t="str">
        <f>IF($D198="","x",IF('BH (3)'!$B$5=1,COUNTIFS(Lançamentos!$H$5:$H$1004,$D198,Lançamentos!$T$5:$T$1004,H$5,Lançamentos!$V$5:$V$1004,'BH (3)'!$C$4),COUNTIFS(Lançamentos!$H$5:$H$1004,$D198,Lançamentos!$U$5:$U$1004,H$5,Lançamentos!$W$5:$W$1004,'BH (3)'!$C$4)))</f>
        <v>x</v>
      </c>
      <c r="I198" s="82" t="str">
        <f>IF($D198="","x",IF('BH (3)'!$B$5=1,COUNTIFS(Lançamentos!$H$5:$H$1004,$D198,Lançamentos!$T$5:$T$1004,I$5,Lançamentos!$V$5:$V$1004,'BH (3)'!$C$4),COUNTIFS(Lançamentos!$H$5:$H$1004,$D198,Lançamentos!$U$5:$U$1004,I$5,Lançamentos!$W$5:$W$1004,'BH (3)'!$C$4)))</f>
        <v>x</v>
      </c>
      <c r="J198" s="82" t="str">
        <f>IF($D198="","x",IF('BH (3)'!$B$5=1,COUNTIFS(Lançamentos!$H$5:$H$1004,$D198,Lançamentos!$T$5:$T$1004,J$5,Lançamentos!$V$5:$V$1004,'BH (3)'!$C$4),COUNTIFS(Lançamentos!$H$5:$H$1004,$D198,Lançamentos!$U$5:$U$1004,J$5,Lançamentos!$W$5:$W$1004,'BH (3)'!$C$4)))</f>
        <v>x</v>
      </c>
      <c r="K198" s="82" t="str">
        <f>IF($D198="","x",IF('BH (3)'!$B$5=1,COUNTIFS(Lançamentos!$H$5:$H$1004,$D198,Lançamentos!$T$5:$T$1004,K$5,Lançamentos!$V$5:$V$1004,'BH (3)'!$C$4),COUNTIFS(Lançamentos!$H$5:$H$1004,$D198,Lançamentos!$U$5:$U$1004,K$5,Lançamentos!$W$5:$W$1004,'BH (3)'!$C$4)))</f>
        <v>x</v>
      </c>
      <c r="L198" s="82" t="str">
        <f>IF($D198="","x",IF('BH (3)'!$B$5=1,COUNTIFS(Lançamentos!$H$5:$H$1004,$D198,Lançamentos!$T$5:$T$1004,L$5,Lançamentos!$V$5:$V$1004,'BH (3)'!$C$4),COUNTIFS(Lançamentos!$H$5:$H$1004,$D198,Lançamentos!$U$5:$U$1004,L$5,Lançamentos!$W$5:$W$1004,'BH (3)'!$C$4)))</f>
        <v>x</v>
      </c>
      <c r="M198" s="82" t="str">
        <f>IF($D198="","x",IF('BH (3)'!$B$5=1,COUNTIFS(Lançamentos!$H$5:$H$1004,$D198,Lançamentos!$T$5:$T$1004,M$5,Lançamentos!$V$5:$V$1004,'BH (3)'!$C$4),COUNTIFS(Lançamentos!$H$5:$H$1004,$D198,Lançamentos!$U$5:$U$1004,M$5,Lançamentos!$W$5:$W$1004,'BH (3)'!$C$4)))</f>
        <v>x</v>
      </c>
      <c r="N198" s="82" t="str">
        <f>IF($D198="","x",IF('BH (3)'!$B$5=1,COUNTIFS(Lançamentos!$H$5:$H$1004,$D198,Lançamentos!$T$5:$T$1004,N$5,Lançamentos!$V$5:$V$1004,'BH (3)'!$C$4),COUNTIFS(Lançamentos!$H$5:$H$1004,$D198,Lançamentos!$U$5:$U$1004,N$5,Lançamentos!$W$5:$W$1004,'BH (3)'!$C$4)))</f>
        <v>x</v>
      </c>
      <c r="O198" s="82" t="str">
        <f>IF($D198="","x",IF('BH (3)'!$B$5=1,COUNTIFS(Lançamentos!$H$5:$H$1004,$D198,Lançamentos!$T$5:$T$1004,O$5,Lançamentos!$V$5:$V$1004,'BH (3)'!$C$4),COUNTIFS(Lançamentos!$H$5:$H$1004,$D198,Lançamentos!$U$5:$U$1004,O$5,Lançamentos!$W$5:$W$1004,'BH (3)'!$C$4)))</f>
        <v>x</v>
      </c>
      <c r="P198" s="82" t="str">
        <f>IF($D198="","x",IF('BH (3)'!$B$5=1,COUNTIFS(Lançamentos!$H$5:$H$1004,$D198,Lançamentos!$T$5:$T$1004,P$5,Lançamentos!$V$5:$V$1004,'BH (3)'!$C$4),COUNTIFS(Lançamentos!$H$5:$H$1004,$D198,Lançamentos!$U$5:$U$1004,P$5,Lançamentos!$W$5:$W$1004,'BH (3)'!$C$4)))</f>
        <v>x</v>
      </c>
      <c r="Q198" s="171" t="str">
        <f t="shared" si="2"/>
        <v/>
      </c>
    </row>
    <row r="199" spans="3:17" ht="45" customHeight="1" x14ac:dyDescent="0.25">
      <c r="C199" s="81">
        <v>193</v>
      </c>
      <c r="D199" s="170" t="str">
        <f>IF(Esp!D197="","",Esp!D197)</f>
        <v/>
      </c>
      <c r="E199" s="82" t="str">
        <f>IF($D199="","x",IF('BH (3)'!$B$5=1,COUNTIFS(Lançamentos!$H$5:$H$1004,$D199,Lançamentos!$T$5:$T$1004,E$5,Lançamentos!$V$5:$V$1004,'BH (3)'!$C$4),COUNTIFS(Lançamentos!$H$5:$H$1004,$D199,Lançamentos!$U$5:$U$1004,E$5,Lançamentos!$W$5:$W$1004,'BH (3)'!$C$4)))</f>
        <v>x</v>
      </c>
      <c r="F199" s="82" t="str">
        <f>IF($D199="","x",IF('BH (3)'!$B$5=1,COUNTIFS(Lançamentos!$H$5:$H$1004,$D199,Lançamentos!$T$5:$T$1004,F$5,Lançamentos!$V$5:$V$1004,'BH (3)'!$C$4),COUNTIFS(Lançamentos!$H$5:$H$1004,$D199,Lançamentos!$U$5:$U$1004,F$5,Lançamentos!$W$5:$W$1004,'BH (3)'!$C$4)))</f>
        <v>x</v>
      </c>
      <c r="G199" s="82" t="str">
        <f>IF($D199="","x",IF('BH (3)'!$B$5=1,COUNTIFS(Lançamentos!$H$5:$H$1004,$D199,Lançamentos!$T$5:$T$1004,G$5,Lançamentos!$V$5:$V$1004,'BH (3)'!$C$4),COUNTIFS(Lançamentos!$H$5:$H$1004,$D199,Lançamentos!$U$5:$U$1004,G$5,Lançamentos!$W$5:$W$1004,'BH (3)'!$C$4)))</f>
        <v>x</v>
      </c>
      <c r="H199" s="82" t="str">
        <f>IF($D199="","x",IF('BH (3)'!$B$5=1,COUNTIFS(Lançamentos!$H$5:$H$1004,$D199,Lançamentos!$T$5:$T$1004,H$5,Lançamentos!$V$5:$V$1004,'BH (3)'!$C$4),COUNTIFS(Lançamentos!$H$5:$H$1004,$D199,Lançamentos!$U$5:$U$1004,H$5,Lançamentos!$W$5:$W$1004,'BH (3)'!$C$4)))</f>
        <v>x</v>
      </c>
      <c r="I199" s="82" t="str">
        <f>IF($D199="","x",IF('BH (3)'!$B$5=1,COUNTIFS(Lançamentos!$H$5:$H$1004,$D199,Lançamentos!$T$5:$T$1004,I$5,Lançamentos!$V$5:$V$1004,'BH (3)'!$C$4),COUNTIFS(Lançamentos!$H$5:$H$1004,$D199,Lançamentos!$U$5:$U$1004,I$5,Lançamentos!$W$5:$W$1004,'BH (3)'!$C$4)))</f>
        <v>x</v>
      </c>
      <c r="J199" s="82" t="str">
        <f>IF($D199="","x",IF('BH (3)'!$B$5=1,COUNTIFS(Lançamentos!$H$5:$H$1004,$D199,Lançamentos!$T$5:$T$1004,J$5,Lançamentos!$V$5:$V$1004,'BH (3)'!$C$4),COUNTIFS(Lançamentos!$H$5:$H$1004,$D199,Lançamentos!$U$5:$U$1004,J$5,Lançamentos!$W$5:$W$1004,'BH (3)'!$C$4)))</f>
        <v>x</v>
      </c>
      <c r="K199" s="82" t="str">
        <f>IF($D199="","x",IF('BH (3)'!$B$5=1,COUNTIFS(Lançamentos!$H$5:$H$1004,$D199,Lançamentos!$T$5:$T$1004,K$5,Lançamentos!$V$5:$V$1004,'BH (3)'!$C$4),COUNTIFS(Lançamentos!$H$5:$H$1004,$D199,Lançamentos!$U$5:$U$1004,K$5,Lançamentos!$W$5:$W$1004,'BH (3)'!$C$4)))</f>
        <v>x</v>
      </c>
      <c r="L199" s="82" t="str">
        <f>IF($D199="","x",IF('BH (3)'!$B$5=1,COUNTIFS(Lançamentos!$H$5:$H$1004,$D199,Lançamentos!$T$5:$T$1004,L$5,Lançamentos!$V$5:$V$1004,'BH (3)'!$C$4),COUNTIFS(Lançamentos!$H$5:$H$1004,$D199,Lançamentos!$U$5:$U$1004,L$5,Lançamentos!$W$5:$W$1004,'BH (3)'!$C$4)))</f>
        <v>x</v>
      </c>
      <c r="M199" s="82" t="str">
        <f>IF($D199="","x",IF('BH (3)'!$B$5=1,COUNTIFS(Lançamentos!$H$5:$H$1004,$D199,Lançamentos!$T$5:$T$1004,M$5,Lançamentos!$V$5:$V$1004,'BH (3)'!$C$4),COUNTIFS(Lançamentos!$H$5:$H$1004,$D199,Lançamentos!$U$5:$U$1004,M$5,Lançamentos!$W$5:$W$1004,'BH (3)'!$C$4)))</f>
        <v>x</v>
      </c>
      <c r="N199" s="82" t="str">
        <f>IF($D199="","x",IF('BH (3)'!$B$5=1,COUNTIFS(Lançamentos!$H$5:$H$1004,$D199,Lançamentos!$T$5:$T$1004,N$5,Lançamentos!$V$5:$V$1004,'BH (3)'!$C$4),COUNTIFS(Lançamentos!$H$5:$H$1004,$D199,Lançamentos!$U$5:$U$1004,N$5,Lançamentos!$W$5:$W$1004,'BH (3)'!$C$4)))</f>
        <v>x</v>
      </c>
      <c r="O199" s="82" t="str">
        <f>IF($D199="","x",IF('BH (3)'!$B$5=1,COUNTIFS(Lançamentos!$H$5:$H$1004,$D199,Lançamentos!$T$5:$T$1004,O$5,Lançamentos!$V$5:$V$1004,'BH (3)'!$C$4),COUNTIFS(Lançamentos!$H$5:$H$1004,$D199,Lançamentos!$U$5:$U$1004,O$5,Lançamentos!$W$5:$W$1004,'BH (3)'!$C$4)))</f>
        <v>x</v>
      </c>
      <c r="P199" s="82" t="str">
        <f>IF($D199="","x",IF('BH (3)'!$B$5=1,COUNTIFS(Lançamentos!$H$5:$H$1004,$D199,Lançamentos!$T$5:$T$1004,P$5,Lançamentos!$V$5:$V$1004,'BH (3)'!$C$4),COUNTIFS(Lançamentos!$H$5:$H$1004,$D199,Lançamentos!$U$5:$U$1004,P$5,Lançamentos!$W$5:$W$1004,'BH (3)'!$C$4)))</f>
        <v>x</v>
      </c>
      <c r="Q199" s="171" t="str">
        <f t="shared" si="2"/>
        <v/>
      </c>
    </row>
    <row r="200" spans="3:17" ht="45" customHeight="1" x14ac:dyDescent="0.25">
      <c r="C200" s="81">
        <v>194</v>
      </c>
      <c r="D200" s="170" t="str">
        <f>IF(Esp!D198="","",Esp!D198)</f>
        <v/>
      </c>
      <c r="E200" s="82" t="str">
        <f>IF($D200="","x",IF('BH (3)'!$B$5=1,COUNTIFS(Lançamentos!$H$5:$H$1004,$D200,Lançamentos!$T$5:$T$1004,E$5,Lançamentos!$V$5:$V$1004,'BH (3)'!$C$4),COUNTIFS(Lançamentos!$H$5:$H$1004,$D200,Lançamentos!$U$5:$U$1004,E$5,Lançamentos!$W$5:$W$1004,'BH (3)'!$C$4)))</f>
        <v>x</v>
      </c>
      <c r="F200" s="82" t="str">
        <f>IF($D200="","x",IF('BH (3)'!$B$5=1,COUNTIFS(Lançamentos!$H$5:$H$1004,$D200,Lançamentos!$T$5:$T$1004,F$5,Lançamentos!$V$5:$V$1004,'BH (3)'!$C$4),COUNTIFS(Lançamentos!$H$5:$H$1004,$D200,Lançamentos!$U$5:$U$1004,F$5,Lançamentos!$W$5:$W$1004,'BH (3)'!$C$4)))</f>
        <v>x</v>
      </c>
      <c r="G200" s="82" t="str">
        <f>IF($D200="","x",IF('BH (3)'!$B$5=1,COUNTIFS(Lançamentos!$H$5:$H$1004,$D200,Lançamentos!$T$5:$T$1004,G$5,Lançamentos!$V$5:$V$1004,'BH (3)'!$C$4),COUNTIFS(Lançamentos!$H$5:$H$1004,$D200,Lançamentos!$U$5:$U$1004,G$5,Lançamentos!$W$5:$W$1004,'BH (3)'!$C$4)))</f>
        <v>x</v>
      </c>
      <c r="H200" s="82" t="str">
        <f>IF($D200="","x",IF('BH (3)'!$B$5=1,COUNTIFS(Lançamentos!$H$5:$H$1004,$D200,Lançamentos!$T$5:$T$1004,H$5,Lançamentos!$V$5:$V$1004,'BH (3)'!$C$4),COUNTIFS(Lançamentos!$H$5:$H$1004,$D200,Lançamentos!$U$5:$U$1004,H$5,Lançamentos!$W$5:$W$1004,'BH (3)'!$C$4)))</f>
        <v>x</v>
      </c>
      <c r="I200" s="82" t="str">
        <f>IF($D200="","x",IF('BH (3)'!$B$5=1,COUNTIFS(Lançamentos!$H$5:$H$1004,$D200,Lançamentos!$T$5:$T$1004,I$5,Lançamentos!$V$5:$V$1004,'BH (3)'!$C$4),COUNTIFS(Lançamentos!$H$5:$H$1004,$D200,Lançamentos!$U$5:$U$1004,I$5,Lançamentos!$W$5:$W$1004,'BH (3)'!$C$4)))</f>
        <v>x</v>
      </c>
      <c r="J200" s="82" t="str">
        <f>IF($D200="","x",IF('BH (3)'!$B$5=1,COUNTIFS(Lançamentos!$H$5:$H$1004,$D200,Lançamentos!$T$5:$T$1004,J$5,Lançamentos!$V$5:$V$1004,'BH (3)'!$C$4),COUNTIFS(Lançamentos!$H$5:$H$1004,$D200,Lançamentos!$U$5:$U$1004,J$5,Lançamentos!$W$5:$W$1004,'BH (3)'!$C$4)))</f>
        <v>x</v>
      </c>
      <c r="K200" s="82" t="str">
        <f>IF($D200="","x",IF('BH (3)'!$B$5=1,COUNTIFS(Lançamentos!$H$5:$H$1004,$D200,Lançamentos!$T$5:$T$1004,K$5,Lançamentos!$V$5:$V$1004,'BH (3)'!$C$4),COUNTIFS(Lançamentos!$H$5:$H$1004,$D200,Lançamentos!$U$5:$U$1004,K$5,Lançamentos!$W$5:$W$1004,'BH (3)'!$C$4)))</f>
        <v>x</v>
      </c>
      <c r="L200" s="82" t="str">
        <f>IF($D200="","x",IF('BH (3)'!$B$5=1,COUNTIFS(Lançamentos!$H$5:$H$1004,$D200,Lançamentos!$T$5:$T$1004,L$5,Lançamentos!$V$5:$V$1004,'BH (3)'!$C$4),COUNTIFS(Lançamentos!$H$5:$H$1004,$D200,Lançamentos!$U$5:$U$1004,L$5,Lançamentos!$W$5:$W$1004,'BH (3)'!$C$4)))</f>
        <v>x</v>
      </c>
      <c r="M200" s="82" t="str">
        <f>IF($D200="","x",IF('BH (3)'!$B$5=1,COUNTIFS(Lançamentos!$H$5:$H$1004,$D200,Lançamentos!$T$5:$T$1004,M$5,Lançamentos!$V$5:$V$1004,'BH (3)'!$C$4),COUNTIFS(Lançamentos!$H$5:$H$1004,$D200,Lançamentos!$U$5:$U$1004,M$5,Lançamentos!$W$5:$W$1004,'BH (3)'!$C$4)))</f>
        <v>x</v>
      </c>
      <c r="N200" s="82" t="str">
        <f>IF($D200="","x",IF('BH (3)'!$B$5=1,COUNTIFS(Lançamentos!$H$5:$H$1004,$D200,Lançamentos!$T$5:$T$1004,N$5,Lançamentos!$V$5:$V$1004,'BH (3)'!$C$4),COUNTIFS(Lançamentos!$H$5:$H$1004,$D200,Lançamentos!$U$5:$U$1004,N$5,Lançamentos!$W$5:$W$1004,'BH (3)'!$C$4)))</f>
        <v>x</v>
      </c>
      <c r="O200" s="82" t="str">
        <f>IF($D200="","x",IF('BH (3)'!$B$5=1,COUNTIFS(Lançamentos!$H$5:$H$1004,$D200,Lançamentos!$T$5:$T$1004,O$5,Lançamentos!$V$5:$V$1004,'BH (3)'!$C$4),COUNTIFS(Lançamentos!$H$5:$H$1004,$D200,Lançamentos!$U$5:$U$1004,O$5,Lançamentos!$W$5:$W$1004,'BH (3)'!$C$4)))</f>
        <v>x</v>
      </c>
      <c r="P200" s="82" t="str">
        <f>IF($D200="","x",IF('BH (3)'!$B$5=1,COUNTIFS(Lançamentos!$H$5:$H$1004,$D200,Lançamentos!$T$5:$T$1004,P$5,Lançamentos!$V$5:$V$1004,'BH (3)'!$C$4),COUNTIFS(Lançamentos!$H$5:$H$1004,$D200,Lançamentos!$U$5:$U$1004,P$5,Lançamentos!$W$5:$W$1004,'BH (3)'!$C$4)))</f>
        <v>x</v>
      </c>
      <c r="Q200" s="171" t="str">
        <f t="shared" si="2"/>
        <v/>
      </c>
    </row>
    <row r="201" spans="3:17" ht="45" customHeight="1" x14ac:dyDescent="0.25">
      <c r="C201" s="81">
        <v>195</v>
      </c>
      <c r="D201" s="170" t="str">
        <f>IF(Esp!D199="","",Esp!D199)</f>
        <v/>
      </c>
      <c r="E201" s="82" t="str">
        <f>IF($D201="","x",IF('BH (3)'!$B$5=1,COUNTIFS(Lançamentos!$H$5:$H$1004,$D201,Lançamentos!$T$5:$T$1004,E$5,Lançamentos!$V$5:$V$1004,'BH (3)'!$C$4),COUNTIFS(Lançamentos!$H$5:$H$1004,$D201,Lançamentos!$U$5:$U$1004,E$5,Lançamentos!$W$5:$W$1004,'BH (3)'!$C$4)))</f>
        <v>x</v>
      </c>
      <c r="F201" s="82" t="str">
        <f>IF($D201="","x",IF('BH (3)'!$B$5=1,COUNTIFS(Lançamentos!$H$5:$H$1004,$D201,Lançamentos!$T$5:$T$1004,F$5,Lançamentos!$V$5:$V$1004,'BH (3)'!$C$4),COUNTIFS(Lançamentos!$H$5:$H$1004,$D201,Lançamentos!$U$5:$U$1004,F$5,Lançamentos!$W$5:$W$1004,'BH (3)'!$C$4)))</f>
        <v>x</v>
      </c>
      <c r="G201" s="82" t="str">
        <f>IF($D201="","x",IF('BH (3)'!$B$5=1,COUNTIFS(Lançamentos!$H$5:$H$1004,$D201,Lançamentos!$T$5:$T$1004,G$5,Lançamentos!$V$5:$V$1004,'BH (3)'!$C$4),COUNTIFS(Lançamentos!$H$5:$H$1004,$D201,Lançamentos!$U$5:$U$1004,G$5,Lançamentos!$W$5:$W$1004,'BH (3)'!$C$4)))</f>
        <v>x</v>
      </c>
      <c r="H201" s="82" t="str">
        <f>IF($D201="","x",IF('BH (3)'!$B$5=1,COUNTIFS(Lançamentos!$H$5:$H$1004,$D201,Lançamentos!$T$5:$T$1004,H$5,Lançamentos!$V$5:$V$1004,'BH (3)'!$C$4),COUNTIFS(Lançamentos!$H$5:$H$1004,$D201,Lançamentos!$U$5:$U$1004,H$5,Lançamentos!$W$5:$W$1004,'BH (3)'!$C$4)))</f>
        <v>x</v>
      </c>
      <c r="I201" s="82" t="str">
        <f>IF($D201="","x",IF('BH (3)'!$B$5=1,COUNTIFS(Lançamentos!$H$5:$H$1004,$D201,Lançamentos!$T$5:$T$1004,I$5,Lançamentos!$V$5:$V$1004,'BH (3)'!$C$4),COUNTIFS(Lançamentos!$H$5:$H$1004,$D201,Lançamentos!$U$5:$U$1004,I$5,Lançamentos!$W$5:$W$1004,'BH (3)'!$C$4)))</f>
        <v>x</v>
      </c>
      <c r="J201" s="82" t="str">
        <f>IF($D201="","x",IF('BH (3)'!$B$5=1,COUNTIFS(Lançamentos!$H$5:$H$1004,$D201,Lançamentos!$T$5:$T$1004,J$5,Lançamentos!$V$5:$V$1004,'BH (3)'!$C$4),COUNTIFS(Lançamentos!$H$5:$H$1004,$D201,Lançamentos!$U$5:$U$1004,J$5,Lançamentos!$W$5:$W$1004,'BH (3)'!$C$4)))</f>
        <v>x</v>
      </c>
      <c r="K201" s="82" t="str">
        <f>IF($D201="","x",IF('BH (3)'!$B$5=1,COUNTIFS(Lançamentos!$H$5:$H$1004,$D201,Lançamentos!$T$5:$T$1004,K$5,Lançamentos!$V$5:$V$1004,'BH (3)'!$C$4),COUNTIFS(Lançamentos!$H$5:$H$1004,$D201,Lançamentos!$U$5:$U$1004,K$5,Lançamentos!$W$5:$W$1004,'BH (3)'!$C$4)))</f>
        <v>x</v>
      </c>
      <c r="L201" s="82" t="str">
        <f>IF($D201="","x",IF('BH (3)'!$B$5=1,COUNTIFS(Lançamentos!$H$5:$H$1004,$D201,Lançamentos!$T$5:$T$1004,L$5,Lançamentos!$V$5:$V$1004,'BH (3)'!$C$4),COUNTIFS(Lançamentos!$H$5:$H$1004,$D201,Lançamentos!$U$5:$U$1004,L$5,Lançamentos!$W$5:$W$1004,'BH (3)'!$C$4)))</f>
        <v>x</v>
      </c>
      <c r="M201" s="82" t="str">
        <f>IF($D201="","x",IF('BH (3)'!$B$5=1,COUNTIFS(Lançamentos!$H$5:$H$1004,$D201,Lançamentos!$T$5:$T$1004,M$5,Lançamentos!$V$5:$V$1004,'BH (3)'!$C$4),COUNTIFS(Lançamentos!$H$5:$H$1004,$D201,Lançamentos!$U$5:$U$1004,M$5,Lançamentos!$W$5:$W$1004,'BH (3)'!$C$4)))</f>
        <v>x</v>
      </c>
      <c r="N201" s="82" t="str">
        <f>IF($D201="","x",IF('BH (3)'!$B$5=1,COUNTIFS(Lançamentos!$H$5:$H$1004,$D201,Lançamentos!$T$5:$T$1004,N$5,Lançamentos!$V$5:$V$1004,'BH (3)'!$C$4),COUNTIFS(Lançamentos!$H$5:$H$1004,$D201,Lançamentos!$U$5:$U$1004,N$5,Lançamentos!$W$5:$W$1004,'BH (3)'!$C$4)))</f>
        <v>x</v>
      </c>
      <c r="O201" s="82" t="str">
        <f>IF($D201="","x",IF('BH (3)'!$B$5=1,COUNTIFS(Lançamentos!$H$5:$H$1004,$D201,Lançamentos!$T$5:$T$1004,O$5,Lançamentos!$V$5:$V$1004,'BH (3)'!$C$4),COUNTIFS(Lançamentos!$H$5:$H$1004,$D201,Lançamentos!$U$5:$U$1004,O$5,Lançamentos!$W$5:$W$1004,'BH (3)'!$C$4)))</f>
        <v>x</v>
      </c>
      <c r="P201" s="82" t="str">
        <f>IF($D201="","x",IF('BH (3)'!$B$5=1,COUNTIFS(Lançamentos!$H$5:$H$1004,$D201,Lançamentos!$T$5:$T$1004,P$5,Lançamentos!$V$5:$V$1004,'BH (3)'!$C$4),COUNTIFS(Lançamentos!$H$5:$H$1004,$D201,Lançamentos!$U$5:$U$1004,P$5,Lançamentos!$W$5:$W$1004,'BH (3)'!$C$4)))</f>
        <v>x</v>
      </c>
      <c r="Q201" s="171" t="str">
        <f t="shared" ref="Q201:Q264" si="3">IF(D201="","",SUM(E201:P201))</f>
        <v/>
      </c>
    </row>
    <row r="202" spans="3:17" ht="45" customHeight="1" x14ac:dyDescent="0.25">
      <c r="C202" s="81">
        <v>196</v>
      </c>
      <c r="D202" s="170" t="str">
        <f>IF(Esp!D200="","",Esp!D200)</f>
        <v/>
      </c>
      <c r="E202" s="82" t="str">
        <f>IF($D202="","x",IF('BH (3)'!$B$5=1,COUNTIFS(Lançamentos!$H$5:$H$1004,$D202,Lançamentos!$T$5:$T$1004,E$5,Lançamentos!$V$5:$V$1004,'BH (3)'!$C$4),COUNTIFS(Lançamentos!$H$5:$H$1004,$D202,Lançamentos!$U$5:$U$1004,E$5,Lançamentos!$W$5:$W$1004,'BH (3)'!$C$4)))</f>
        <v>x</v>
      </c>
      <c r="F202" s="82" t="str">
        <f>IF($D202="","x",IF('BH (3)'!$B$5=1,COUNTIFS(Lançamentos!$H$5:$H$1004,$D202,Lançamentos!$T$5:$T$1004,F$5,Lançamentos!$V$5:$V$1004,'BH (3)'!$C$4),COUNTIFS(Lançamentos!$H$5:$H$1004,$D202,Lançamentos!$U$5:$U$1004,F$5,Lançamentos!$W$5:$W$1004,'BH (3)'!$C$4)))</f>
        <v>x</v>
      </c>
      <c r="G202" s="82" t="str">
        <f>IF($D202="","x",IF('BH (3)'!$B$5=1,COUNTIFS(Lançamentos!$H$5:$H$1004,$D202,Lançamentos!$T$5:$T$1004,G$5,Lançamentos!$V$5:$V$1004,'BH (3)'!$C$4),COUNTIFS(Lançamentos!$H$5:$H$1004,$D202,Lançamentos!$U$5:$U$1004,G$5,Lançamentos!$W$5:$W$1004,'BH (3)'!$C$4)))</f>
        <v>x</v>
      </c>
      <c r="H202" s="82" t="str">
        <f>IF($D202="","x",IF('BH (3)'!$B$5=1,COUNTIFS(Lançamentos!$H$5:$H$1004,$D202,Lançamentos!$T$5:$T$1004,H$5,Lançamentos!$V$5:$V$1004,'BH (3)'!$C$4),COUNTIFS(Lançamentos!$H$5:$H$1004,$D202,Lançamentos!$U$5:$U$1004,H$5,Lançamentos!$W$5:$W$1004,'BH (3)'!$C$4)))</f>
        <v>x</v>
      </c>
      <c r="I202" s="82" t="str">
        <f>IF($D202="","x",IF('BH (3)'!$B$5=1,COUNTIFS(Lançamentos!$H$5:$H$1004,$D202,Lançamentos!$T$5:$T$1004,I$5,Lançamentos!$V$5:$V$1004,'BH (3)'!$C$4),COUNTIFS(Lançamentos!$H$5:$H$1004,$D202,Lançamentos!$U$5:$U$1004,I$5,Lançamentos!$W$5:$W$1004,'BH (3)'!$C$4)))</f>
        <v>x</v>
      </c>
      <c r="J202" s="82" t="str">
        <f>IF($D202="","x",IF('BH (3)'!$B$5=1,COUNTIFS(Lançamentos!$H$5:$H$1004,$D202,Lançamentos!$T$5:$T$1004,J$5,Lançamentos!$V$5:$V$1004,'BH (3)'!$C$4),COUNTIFS(Lançamentos!$H$5:$H$1004,$D202,Lançamentos!$U$5:$U$1004,J$5,Lançamentos!$W$5:$W$1004,'BH (3)'!$C$4)))</f>
        <v>x</v>
      </c>
      <c r="K202" s="82" t="str">
        <f>IF($D202="","x",IF('BH (3)'!$B$5=1,COUNTIFS(Lançamentos!$H$5:$H$1004,$D202,Lançamentos!$T$5:$T$1004,K$5,Lançamentos!$V$5:$V$1004,'BH (3)'!$C$4),COUNTIFS(Lançamentos!$H$5:$H$1004,$D202,Lançamentos!$U$5:$U$1004,K$5,Lançamentos!$W$5:$W$1004,'BH (3)'!$C$4)))</f>
        <v>x</v>
      </c>
      <c r="L202" s="82" t="str">
        <f>IF($D202="","x",IF('BH (3)'!$B$5=1,COUNTIFS(Lançamentos!$H$5:$H$1004,$D202,Lançamentos!$T$5:$T$1004,L$5,Lançamentos!$V$5:$V$1004,'BH (3)'!$C$4),COUNTIFS(Lançamentos!$H$5:$H$1004,$D202,Lançamentos!$U$5:$U$1004,L$5,Lançamentos!$W$5:$W$1004,'BH (3)'!$C$4)))</f>
        <v>x</v>
      </c>
      <c r="M202" s="82" t="str">
        <f>IF($D202="","x",IF('BH (3)'!$B$5=1,COUNTIFS(Lançamentos!$H$5:$H$1004,$D202,Lançamentos!$T$5:$T$1004,M$5,Lançamentos!$V$5:$V$1004,'BH (3)'!$C$4),COUNTIFS(Lançamentos!$H$5:$H$1004,$D202,Lançamentos!$U$5:$U$1004,M$5,Lançamentos!$W$5:$W$1004,'BH (3)'!$C$4)))</f>
        <v>x</v>
      </c>
      <c r="N202" s="82" t="str">
        <f>IF($D202="","x",IF('BH (3)'!$B$5=1,COUNTIFS(Lançamentos!$H$5:$H$1004,$D202,Lançamentos!$T$5:$T$1004,N$5,Lançamentos!$V$5:$V$1004,'BH (3)'!$C$4),COUNTIFS(Lançamentos!$H$5:$H$1004,$D202,Lançamentos!$U$5:$U$1004,N$5,Lançamentos!$W$5:$W$1004,'BH (3)'!$C$4)))</f>
        <v>x</v>
      </c>
      <c r="O202" s="82" t="str">
        <f>IF($D202="","x",IF('BH (3)'!$B$5=1,COUNTIFS(Lançamentos!$H$5:$H$1004,$D202,Lançamentos!$T$5:$T$1004,O$5,Lançamentos!$V$5:$V$1004,'BH (3)'!$C$4),COUNTIFS(Lançamentos!$H$5:$H$1004,$D202,Lançamentos!$U$5:$U$1004,O$5,Lançamentos!$W$5:$W$1004,'BH (3)'!$C$4)))</f>
        <v>x</v>
      </c>
      <c r="P202" s="82" t="str">
        <f>IF($D202="","x",IF('BH (3)'!$B$5=1,COUNTIFS(Lançamentos!$H$5:$H$1004,$D202,Lançamentos!$T$5:$T$1004,P$5,Lançamentos!$V$5:$V$1004,'BH (3)'!$C$4),COUNTIFS(Lançamentos!$H$5:$H$1004,$D202,Lançamentos!$U$5:$U$1004,P$5,Lançamentos!$W$5:$W$1004,'BH (3)'!$C$4)))</f>
        <v>x</v>
      </c>
      <c r="Q202" s="171" t="str">
        <f t="shared" si="3"/>
        <v/>
      </c>
    </row>
    <row r="203" spans="3:17" ht="45" customHeight="1" x14ac:dyDescent="0.25">
      <c r="C203" s="81">
        <v>197</v>
      </c>
      <c r="D203" s="170" t="str">
        <f>IF(Esp!D201="","",Esp!D201)</f>
        <v/>
      </c>
      <c r="E203" s="82" t="str">
        <f>IF($D203="","x",IF('BH (3)'!$B$5=1,COUNTIFS(Lançamentos!$H$5:$H$1004,$D203,Lançamentos!$T$5:$T$1004,E$5,Lançamentos!$V$5:$V$1004,'BH (3)'!$C$4),COUNTIFS(Lançamentos!$H$5:$H$1004,$D203,Lançamentos!$U$5:$U$1004,E$5,Lançamentos!$W$5:$W$1004,'BH (3)'!$C$4)))</f>
        <v>x</v>
      </c>
      <c r="F203" s="82" t="str">
        <f>IF($D203="","x",IF('BH (3)'!$B$5=1,COUNTIFS(Lançamentos!$H$5:$H$1004,$D203,Lançamentos!$T$5:$T$1004,F$5,Lançamentos!$V$5:$V$1004,'BH (3)'!$C$4),COUNTIFS(Lançamentos!$H$5:$H$1004,$D203,Lançamentos!$U$5:$U$1004,F$5,Lançamentos!$W$5:$W$1004,'BH (3)'!$C$4)))</f>
        <v>x</v>
      </c>
      <c r="G203" s="82" t="str">
        <f>IF($D203="","x",IF('BH (3)'!$B$5=1,COUNTIFS(Lançamentos!$H$5:$H$1004,$D203,Lançamentos!$T$5:$T$1004,G$5,Lançamentos!$V$5:$V$1004,'BH (3)'!$C$4),COUNTIFS(Lançamentos!$H$5:$H$1004,$D203,Lançamentos!$U$5:$U$1004,G$5,Lançamentos!$W$5:$W$1004,'BH (3)'!$C$4)))</f>
        <v>x</v>
      </c>
      <c r="H203" s="82" t="str">
        <f>IF($D203="","x",IF('BH (3)'!$B$5=1,COUNTIFS(Lançamentos!$H$5:$H$1004,$D203,Lançamentos!$T$5:$T$1004,H$5,Lançamentos!$V$5:$V$1004,'BH (3)'!$C$4),COUNTIFS(Lançamentos!$H$5:$H$1004,$D203,Lançamentos!$U$5:$U$1004,H$5,Lançamentos!$W$5:$W$1004,'BH (3)'!$C$4)))</f>
        <v>x</v>
      </c>
      <c r="I203" s="82" t="str">
        <f>IF($D203="","x",IF('BH (3)'!$B$5=1,COUNTIFS(Lançamentos!$H$5:$H$1004,$D203,Lançamentos!$T$5:$T$1004,I$5,Lançamentos!$V$5:$V$1004,'BH (3)'!$C$4),COUNTIFS(Lançamentos!$H$5:$H$1004,$D203,Lançamentos!$U$5:$U$1004,I$5,Lançamentos!$W$5:$W$1004,'BH (3)'!$C$4)))</f>
        <v>x</v>
      </c>
      <c r="J203" s="82" t="str">
        <f>IF($D203="","x",IF('BH (3)'!$B$5=1,COUNTIFS(Lançamentos!$H$5:$H$1004,$D203,Lançamentos!$T$5:$T$1004,J$5,Lançamentos!$V$5:$V$1004,'BH (3)'!$C$4),COUNTIFS(Lançamentos!$H$5:$H$1004,$D203,Lançamentos!$U$5:$U$1004,J$5,Lançamentos!$W$5:$W$1004,'BH (3)'!$C$4)))</f>
        <v>x</v>
      </c>
      <c r="K203" s="82" t="str">
        <f>IF($D203="","x",IF('BH (3)'!$B$5=1,COUNTIFS(Lançamentos!$H$5:$H$1004,$D203,Lançamentos!$T$5:$T$1004,K$5,Lançamentos!$V$5:$V$1004,'BH (3)'!$C$4),COUNTIFS(Lançamentos!$H$5:$H$1004,$D203,Lançamentos!$U$5:$U$1004,K$5,Lançamentos!$W$5:$W$1004,'BH (3)'!$C$4)))</f>
        <v>x</v>
      </c>
      <c r="L203" s="82" t="str">
        <f>IF($D203="","x",IF('BH (3)'!$B$5=1,COUNTIFS(Lançamentos!$H$5:$H$1004,$D203,Lançamentos!$T$5:$T$1004,L$5,Lançamentos!$V$5:$V$1004,'BH (3)'!$C$4),COUNTIFS(Lançamentos!$H$5:$H$1004,$D203,Lançamentos!$U$5:$U$1004,L$5,Lançamentos!$W$5:$W$1004,'BH (3)'!$C$4)))</f>
        <v>x</v>
      </c>
      <c r="M203" s="82" t="str">
        <f>IF($D203="","x",IF('BH (3)'!$B$5=1,COUNTIFS(Lançamentos!$H$5:$H$1004,$D203,Lançamentos!$T$5:$T$1004,M$5,Lançamentos!$V$5:$V$1004,'BH (3)'!$C$4),COUNTIFS(Lançamentos!$H$5:$H$1004,$D203,Lançamentos!$U$5:$U$1004,M$5,Lançamentos!$W$5:$W$1004,'BH (3)'!$C$4)))</f>
        <v>x</v>
      </c>
      <c r="N203" s="82" t="str">
        <f>IF($D203="","x",IF('BH (3)'!$B$5=1,COUNTIFS(Lançamentos!$H$5:$H$1004,$D203,Lançamentos!$T$5:$T$1004,N$5,Lançamentos!$V$5:$V$1004,'BH (3)'!$C$4),COUNTIFS(Lançamentos!$H$5:$H$1004,$D203,Lançamentos!$U$5:$U$1004,N$5,Lançamentos!$W$5:$W$1004,'BH (3)'!$C$4)))</f>
        <v>x</v>
      </c>
      <c r="O203" s="82" t="str">
        <f>IF($D203="","x",IF('BH (3)'!$B$5=1,COUNTIFS(Lançamentos!$H$5:$H$1004,$D203,Lançamentos!$T$5:$T$1004,O$5,Lançamentos!$V$5:$V$1004,'BH (3)'!$C$4),COUNTIFS(Lançamentos!$H$5:$H$1004,$D203,Lançamentos!$U$5:$U$1004,O$5,Lançamentos!$W$5:$W$1004,'BH (3)'!$C$4)))</f>
        <v>x</v>
      </c>
      <c r="P203" s="82" t="str">
        <f>IF($D203="","x",IF('BH (3)'!$B$5=1,COUNTIFS(Lançamentos!$H$5:$H$1004,$D203,Lançamentos!$T$5:$T$1004,P$5,Lançamentos!$V$5:$V$1004,'BH (3)'!$C$4),COUNTIFS(Lançamentos!$H$5:$H$1004,$D203,Lançamentos!$U$5:$U$1004,P$5,Lançamentos!$W$5:$W$1004,'BH (3)'!$C$4)))</f>
        <v>x</v>
      </c>
      <c r="Q203" s="171" t="str">
        <f t="shared" si="3"/>
        <v/>
      </c>
    </row>
    <row r="204" spans="3:17" ht="45" customHeight="1" x14ac:dyDescent="0.25">
      <c r="C204" s="81">
        <v>198</v>
      </c>
      <c r="D204" s="170" t="str">
        <f>IF(Esp!D202="","",Esp!D202)</f>
        <v/>
      </c>
      <c r="E204" s="82" t="str">
        <f>IF($D204="","x",IF('BH (3)'!$B$5=1,COUNTIFS(Lançamentos!$H$5:$H$1004,$D204,Lançamentos!$T$5:$T$1004,E$5,Lançamentos!$V$5:$V$1004,'BH (3)'!$C$4),COUNTIFS(Lançamentos!$H$5:$H$1004,$D204,Lançamentos!$U$5:$U$1004,E$5,Lançamentos!$W$5:$W$1004,'BH (3)'!$C$4)))</f>
        <v>x</v>
      </c>
      <c r="F204" s="82" t="str">
        <f>IF($D204="","x",IF('BH (3)'!$B$5=1,COUNTIFS(Lançamentos!$H$5:$H$1004,$D204,Lançamentos!$T$5:$T$1004,F$5,Lançamentos!$V$5:$V$1004,'BH (3)'!$C$4),COUNTIFS(Lançamentos!$H$5:$H$1004,$D204,Lançamentos!$U$5:$U$1004,F$5,Lançamentos!$W$5:$W$1004,'BH (3)'!$C$4)))</f>
        <v>x</v>
      </c>
      <c r="G204" s="82" t="str">
        <f>IF($D204="","x",IF('BH (3)'!$B$5=1,COUNTIFS(Lançamentos!$H$5:$H$1004,$D204,Lançamentos!$T$5:$T$1004,G$5,Lançamentos!$V$5:$V$1004,'BH (3)'!$C$4),COUNTIFS(Lançamentos!$H$5:$H$1004,$D204,Lançamentos!$U$5:$U$1004,G$5,Lançamentos!$W$5:$W$1004,'BH (3)'!$C$4)))</f>
        <v>x</v>
      </c>
      <c r="H204" s="82" t="str">
        <f>IF($D204="","x",IF('BH (3)'!$B$5=1,COUNTIFS(Lançamentos!$H$5:$H$1004,$D204,Lançamentos!$T$5:$T$1004,H$5,Lançamentos!$V$5:$V$1004,'BH (3)'!$C$4),COUNTIFS(Lançamentos!$H$5:$H$1004,$D204,Lançamentos!$U$5:$U$1004,H$5,Lançamentos!$W$5:$W$1004,'BH (3)'!$C$4)))</f>
        <v>x</v>
      </c>
      <c r="I204" s="82" t="str">
        <f>IF($D204="","x",IF('BH (3)'!$B$5=1,COUNTIFS(Lançamentos!$H$5:$H$1004,$D204,Lançamentos!$T$5:$T$1004,I$5,Lançamentos!$V$5:$V$1004,'BH (3)'!$C$4),COUNTIFS(Lançamentos!$H$5:$H$1004,$D204,Lançamentos!$U$5:$U$1004,I$5,Lançamentos!$W$5:$W$1004,'BH (3)'!$C$4)))</f>
        <v>x</v>
      </c>
      <c r="J204" s="82" t="str">
        <f>IF($D204="","x",IF('BH (3)'!$B$5=1,COUNTIFS(Lançamentos!$H$5:$H$1004,$D204,Lançamentos!$T$5:$T$1004,J$5,Lançamentos!$V$5:$V$1004,'BH (3)'!$C$4),COUNTIFS(Lançamentos!$H$5:$H$1004,$D204,Lançamentos!$U$5:$U$1004,J$5,Lançamentos!$W$5:$W$1004,'BH (3)'!$C$4)))</f>
        <v>x</v>
      </c>
      <c r="K204" s="82" t="str">
        <f>IF($D204="","x",IF('BH (3)'!$B$5=1,COUNTIFS(Lançamentos!$H$5:$H$1004,$D204,Lançamentos!$T$5:$T$1004,K$5,Lançamentos!$V$5:$V$1004,'BH (3)'!$C$4),COUNTIFS(Lançamentos!$H$5:$H$1004,$D204,Lançamentos!$U$5:$U$1004,K$5,Lançamentos!$W$5:$W$1004,'BH (3)'!$C$4)))</f>
        <v>x</v>
      </c>
      <c r="L204" s="82" t="str">
        <f>IF($D204="","x",IF('BH (3)'!$B$5=1,COUNTIFS(Lançamentos!$H$5:$H$1004,$D204,Lançamentos!$T$5:$T$1004,L$5,Lançamentos!$V$5:$V$1004,'BH (3)'!$C$4),COUNTIFS(Lançamentos!$H$5:$H$1004,$D204,Lançamentos!$U$5:$U$1004,L$5,Lançamentos!$W$5:$W$1004,'BH (3)'!$C$4)))</f>
        <v>x</v>
      </c>
      <c r="M204" s="82" t="str">
        <f>IF($D204="","x",IF('BH (3)'!$B$5=1,COUNTIFS(Lançamentos!$H$5:$H$1004,$D204,Lançamentos!$T$5:$T$1004,M$5,Lançamentos!$V$5:$V$1004,'BH (3)'!$C$4),COUNTIFS(Lançamentos!$H$5:$H$1004,$D204,Lançamentos!$U$5:$U$1004,M$5,Lançamentos!$W$5:$W$1004,'BH (3)'!$C$4)))</f>
        <v>x</v>
      </c>
      <c r="N204" s="82" t="str">
        <f>IF($D204="","x",IF('BH (3)'!$B$5=1,COUNTIFS(Lançamentos!$H$5:$H$1004,$D204,Lançamentos!$T$5:$T$1004,N$5,Lançamentos!$V$5:$V$1004,'BH (3)'!$C$4),COUNTIFS(Lançamentos!$H$5:$H$1004,$D204,Lançamentos!$U$5:$U$1004,N$5,Lançamentos!$W$5:$W$1004,'BH (3)'!$C$4)))</f>
        <v>x</v>
      </c>
      <c r="O204" s="82" t="str">
        <f>IF($D204="","x",IF('BH (3)'!$B$5=1,COUNTIFS(Lançamentos!$H$5:$H$1004,$D204,Lançamentos!$T$5:$T$1004,O$5,Lançamentos!$V$5:$V$1004,'BH (3)'!$C$4),COUNTIFS(Lançamentos!$H$5:$H$1004,$D204,Lançamentos!$U$5:$U$1004,O$5,Lançamentos!$W$5:$W$1004,'BH (3)'!$C$4)))</f>
        <v>x</v>
      </c>
      <c r="P204" s="82" t="str">
        <f>IF($D204="","x",IF('BH (3)'!$B$5=1,COUNTIFS(Lançamentos!$H$5:$H$1004,$D204,Lançamentos!$T$5:$T$1004,P$5,Lançamentos!$V$5:$V$1004,'BH (3)'!$C$4),COUNTIFS(Lançamentos!$H$5:$H$1004,$D204,Lançamentos!$U$5:$U$1004,P$5,Lançamentos!$W$5:$W$1004,'BH (3)'!$C$4)))</f>
        <v>x</v>
      </c>
      <c r="Q204" s="171" t="str">
        <f t="shared" si="3"/>
        <v/>
      </c>
    </row>
    <row r="205" spans="3:17" ht="45" customHeight="1" x14ac:dyDescent="0.25">
      <c r="C205" s="81">
        <v>199</v>
      </c>
      <c r="D205" s="170" t="str">
        <f>IF(Esp!D203="","",Esp!D203)</f>
        <v/>
      </c>
      <c r="E205" s="82" t="str">
        <f>IF($D205="","x",IF('BH (3)'!$B$5=1,COUNTIFS(Lançamentos!$H$5:$H$1004,$D205,Lançamentos!$T$5:$T$1004,E$5,Lançamentos!$V$5:$V$1004,'BH (3)'!$C$4),COUNTIFS(Lançamentos!$H$5:$H$1004,$D205,Lançamentos!$U$5:$U$1004,E$5,Lançamentos!$W$5:$W$1004,'BH (3)'!$C$4)))</f>
        <v>x</v>
      </c>
      <c r="F205" s="82" t="str">
        <f>IF($D205="","x",IF('BH (3)'!$B$5=1,COUNTIFS(Lançamentos!$H$5:$H$1004,$D205,Lançamentos!$T$5:$T$1004,F$5,Lançamentos!$V$5:$V$1004,'BH (3)'!$C$4),COUNTIFS(Lançamentos!$H$5:$H$1004,$D205,Lançamentos!$U$5:$U$1004,F$5,Lançamentos!$W$5:$W$1004,'BH (3)'!$C$4)))</f>
        <v>x</v>
      </c>
      <c r="G205" s="82" t="str">
        <f>IF($D205="","x",IF('BH (3)'!$B$5=1,COUNTIFS(Lançamentos!$H$5:$H$1004,$D205,Lançamentos!$T$5:$T$1004,G$5,Lançamentos!$V$5:$V$1004,'BH (3)'!$C$4),COUNTIFS(Lançamentos!$H$5:$H$1004,$D205,Lançamentos!$U$5:$U$1004,G$5,Lançamentos!$W$5:$W$1004,'BH (3)'!$C$4)))</f>
        <v>x</v>
      </c>
      <c r="H205" s="82" t="str">
        <f>IF($D205="","x",IF('BH (3)'!$B$5=1,COUNTIFS(Lançamentos!$H$5:$H$1004,$D205,Lançamentos!$T$5:$T$1004,H$5,Lançamentos!$V$5:$V$1004,'BH (3)'!$C$4),COUNTIFS(Lançamentos!$H$5:$H$1004,$D205,Lançamentos!$U$5:$U$1004,H$5,Lançamentos!$W$5:$W$1004,'BH (3)'!$C$4)))</f>
        <v>x</v>
      </c>
      <c r="I205" s="82" t="str">
        <f>IF($D205="","x",IF('BH (3)'!$B$5=1,COUNTIFS(Lançamentos!$H$5:$H$1004,$D205,Lançamentos!$T$5:$T$1004,I$5,Lançamentos!$V$5:$V$1004,'BH (3)'!$C$4),COUNTIFS(Lançamentos!$H$5:$H$1004,$D205,Lançamentos!$U$5:$U$1004,I$5,Lançamentos!$W$5:$W$1004,'BH (3)'!$C$4)))</f>
        <v>x</v>
      </c>
      <c r="J205" s="82" t="str">
        <f>IF($D205="","x",IF('BH (3)'!$B$5=1,COUNTIFS(Lançamentos!$H$5:$H$1004,$D205,Lançamentos!$T$5:$T$1004,J$5,Lançamentos!$V$5:$V$1004,'BH (3)'!$C$4),COUNTIFS(Lançamentos!$H$5:$H$1004,$D205,Lançamentos!$U$5:$U$1004,J$5,Lançamentos!$W$5:$W$1004,'BH (3)'!$C$4)))</f>
        <v>x</v>
      </c>
      <c r="K205" s="82" t="str">
        <f>IF($D205="","x",IF('BH (3)'!$B$5=1,COUNTIFS(Lançamentos!$H$5:$H$1004,$D205,Lançamentos!$T$5:$T$1004,K$5,Lançamentos!$V$5:$V$1004,'BH (3)'!$C$4),COUNTIFS(Lançamentos!$H$5:$H$1004,$D205,Lançamentos!$U$5:$U$1004,K$5,Lançamentos!$W$5:$W$1004,'BH (3)'!$C$4)))</f>
        <v>x</v>
      </c>
      <c r="L205" s="82" t="str">
        <f>IF($D205="","x",IF('BH (3)'!$B$5=1,COUNTIFS(Lançamentos!$H$5:$H$1004,$D205,Lançamentos!$T$5:$T$1004,L$5,Lançamentos!$V$5:$V$1004,'BH (3)'!$C$4),COUNTIFS(Lançamentos!$H$5:$H$1004,$D205,Lançamentos!$U$5:$U$1004,L$5,Lançamentos!$W$5:$W$1004,'BH (3)'!$C$4)))</f>
        <v>x</v>
      </c>
      <c r="M205" s="82" t="str">
        <f>IF($D205="","x",IF('BH (3)'!$B$5=1,COUNTIFS(Lançamentos!$H$5:$H$1004,$D205,Lançamentos!$T$5:$T$1004,M$5,Lançamentos!$V$5:$V$1004,'BH (3)'!$C$4),COUNTIFS(Lançamentos!$H$5:$H$1004,$D205,Lançamentos!$U$5:$U$1004,M$5,Lançamentos!$W$5:$W$1004,'BH (3)'!$C$4)))</f>
        <v>x</v>
      </c>
      <c r="N205" s="82" t="str">
        <f>IF($D205="","x",IF('BH (3)'!$B$5=1,COUNTIFS(Lançamentos!$H$5:$H$1004,$D205,Lançamentos!$T$5:$T$1004,N$5,Lançamentos!$V$5:$V$1004,'BH (3)'!$C$4),COUNTIFS(Lançamentos!$H$5:$H$1004,$D205,Lançamentos!$U$5:$U$1004,N$5,Lançamentos!$W$5:$W$1004,'BH (3)'!$C$4)))</f>
        <v>x</v>
      </c>
      <c r="O205" s="82" t="str">
        <f>IF($D205="","x",IF('BH (3)'!$B$5=1,COUNTIFS(Lançamentos!$H$5:$H$1004,$D205,Lançamentos!$T$5:$T$1004,O$5,Lançamentos!$V$5:$V$1004,'BH (3)'!$C$4),COUNTIFS(Lançamentos!$H$5:$H$1004,$D205,Lançamentos!$U$5:$U$1004,O$5,Lançamentos!$W$5:$W$1004,'BH (3)'!$C$4)))</f>
        <v>x</v>
      </c>
      <c r="P205" s="82" t="str">
        <f>IF($D205="","x",IF('BH (3)'!$B$5=1,COUNTIFS(Lançamentos!$H$5:$H$1004,$D205,Lançamentos!$T$5:$T$1004,P$5,Lançamentos!$V$5:$V$1004,'BH (3)'!$C$4),COUNTIFS(Lançamentos!$H$5:$H$1004,$D205,Lançamentos!$U$5:$U$1004,P$5,Lançamentos!$W$5:$W$1004,'BH (3)'!$C$4)))</f>
        <v>x</v>
      </c>
      <c r="Q205" s="171" t="str">
        <f t="shared" si="3"/>
        <v/>
      </c>
    </row>
    <row r="206" spans="3:17" ht="45" customHeight="1" x14ac:dyDescent="0.25">
      <c r="C206" s="81">
        <v>200</v>
      </c>
      <c r="D206" s="170" t="str">
        <f>IF(Esp!D204="","",Esp!D204)</f>
        <v/>
      </c>
      <c r="E206" s="82" t="str">
        <f>IF($D206="","x",IF('BH (3)'!$B$5=1,COUNTIFS(Lançamentos!$H$5:$H$1004,$D206,Lançamentos!$T$5:$T$1004,E$5,Lançamentos!$V$5:$V$1004,'BH (3)'!$C$4),COUNTIFS(Lançamentos!$H$5:$H$1004,$D206,Lançamentos!$U$5:$U$1004,E$5,Lançamentos!$W$5:$W$1004,'BH (3)'!$C$4)))</f>
        <v>x</v>
      </c>
      <c r="F206" s="82" t="str">
        <f>IF($D206="","x",IF('BH (3)'!$B$5=1,COUNTIFS(Lançamentos!$H$5:$H$1004,$D206,Lançamentos!$T$5:$T$1004,F$5,Lançamentos!$V$5:$V$1004,'BH (3)'!$C$4),COUNTIFS(Lançamentos!$H$5:$H$1004,$D206,Lançamentos!$U$5:$U$1004,F$5,Lançamentos!$W$5:$W$1004,'BH (3)'!$C$4)))</f>
        <v>x</v>
      </c>
      <c r="G206" s="82" t="str">
        <f>IF($D206="","x",IF('BH (3)'!$B$5=1,COUNTIFS(Lançamentos!$H$5:$H$1004,$D206,Lançamentos!$T$5:$T$1004,G$5,Lançamentos!$V$5:$V$1004,'BH (3)'!$C$4),COUNTIFS(Lançamentos!$H$5:$H$1004,$D206,Lançamentos!$U$5:$U$1004,G$5,Lançamentos!$W$5:$W$1004,'BH (3)'!$C$4)))</f>
        <v>x</v>
      </c>
      <c r="H206" s="82" t="str">
        <f>IF($D206="","x",IF('BH (3)'!$B$5=1,COUNTIFS(Lançamentos!$H$5:$H$1004,$D206,Lançamentos!$T$5:$T$1004,H$5,Lançamentos!$V$5:$V$1004,'BH (3)'!$C$4),COUNTIFS(Lançamentos!$H$5:$H$1004,$D206,Lançamentos!$U$5:$U$1004,H$5,Lançamentos!$W$5:$W$1004,'BH (3)'!$C$4)))</f>
        <v>x</v>
      </c>
      <c r="I206" s="82" t="str">
        <f>IF($D206="","x",IF('BH (3)'!$B$5=1,COUNTIFS(Lançamentos!$H$5:$H$1004,$D206,Lançamentos!$T$5:$T$1004,I$5,Lançamentos!$V$5:$V$1004,'BH (3)'!$C$4),COUNTIFS(Lançamentos!$H$5:$H$1004,$D206,Lançamentos!$U$5:$U$1004,I$5,Lançamentos!$W$5:$W$1004,'BH (3)'!$C$4)))</f>
        <v>x</v>
      </c>
      <c r="J206" s="82" t="str">
        <f>IF($D206="","x",IF('BH (3)'!$B$5=1,COUNTIFS(Lançamentos!$H$5:$H$1004,$D206,Lançamentos!$T$5:$T$1004,J$5,Lançamentos!$V$5:$V$1004,'BH (3)'!$C$4),COUNTIFS(Lançamentos!$H$5:$H$1004,$D206,Lançamentos!$U$5:$U$1004,J$5,Lançamentos!$W$5:$W$1004,'BH (3)'!$C$4)))</f>
        <v>x</v>
      </c>
      <c r="K206" s="82" t="str">
        <f>IF($D206="","x",IF('BH (3)'!$B$5=1,COUNTIFS(Lançamentos!$H$5:$H$1004,$D206,Lançamentos!$T$5:$T$1004,K$5,Lançamentos!$V$5:$V$1004,'BH (3)'!$C$4),COUNTIFS(Lançamentos!$H$5:$H$1004,$D206,Lançamentos!$U$5:$U$1004,K$5,Lançamentos!$W$5:$W$1004,'BH (3)'!$C$4)))</f>
        <v>x</v>
      </c>
      <c r="L206" s="82" t="str">
        <f>IF($D206="","x",IF('BH (3)'!$B$5=1,COUNTIFS(Lançamentos!$H$5:$H$1004,$D206,Lançamentos!$T$5:$T$1004,L$5,Lançamentos!$V$5:$V$1004,'BH (3)'!$C$4),COUNTIFS(Lançamentos!$H$5:$H$1004,$D206,Lançamentos!$U$5:$U$1004,L$5,Lançamentos!$W$5:$W$1004,'BH (3)'!$C$4)))</f>
        <v>x</v>
      </c>
      <c r="M206" s="82" t="str">
        <f>IF($D206="","x",IF('BH (3)'!$B$5=1,COUNTIFS(Lançamentos!$H$5:$H$1004,$D206,Lançamentos!$T$5:$T$1004,M$5,Lançamentos!$V$5:$V$1004,'BH (3)'!$C$4),COUNTIFS(Lançamentos!$H$5:$H$1004,$D206,Lançamentos!$U$5:$U$1004,M$5,Lançamentos!$W$5:$W$1004,'BH (3)'!$C$4)))</f>
        <v>x</v>
      </c>
      <c r="N206" s="82" t="str">
        <f>IF($D206="","x",IF('BH (3)'!$B$5=1,COUNTIFS(Lançamentos!$H$5:$H$1004,$D206,Lançamentos!$T$5:$T$1004,N$5,Lançamentos!$V$5:$V$1004,'BH (3)'!$C$4),COUNTIFS(Lançamentos!$H$5:$H$1004,$D206,Lançamentos!$U$5:$U$1004,N$5,Lançamentos!$W$5:$W$1004,'BH (3)'!$C$4)))</f>
        <v>x</v>
      </c>
      <c r="O206" s="82" t="str">
        <f>IF($D206="","x",IF('BH (3)'!$B$5=1,COUNTIFS(Lançamentos!$H$5:$H$1004,$D206,Lançamentos!$T$5:$T$1004,O$5,Lançamentos!$V$5:$V$1004,'BH (3)'!$C$4),COUNTIFS(Lançamentos!$H$5:$H$1004,$D206,Lançamentos!$U$5:$U$1004,O$5,Lançamentos!$W$5:$W$1004,'BH (3)'!$C$4)))</f>
        <v>x</v>
      </c>
      <c r="P206" s="82" t="str">
        <f>IF($D206="","x",IF('BH (3)'!$B$5=1,COUNTIFS(Lançamentos!$H$5:$H$1004,$D206,Lançamentos!$T$5:$T$1004,P$5,Lançamentos!$V$5:$V$1004,'BH (3)'!$C$4),COUNTIFS(Lançamentos!$H$5:$H$1004,$D206,Lançamentos!$U$5:$U$1004,P$5,Lançamentos!$W$5:$W$1004,'BH (3)'!$C$4)))</f>
        <v>x</v>
      </c>
      <c r="Q206" s="171" t="str">
        <f t="shared" si="3"/>
        <v/>
      </c>
    </row>
    <row r="207" spans="3:17" ht="45" customHeight="1" x14ac:dyDescent="0.25">
      <c r="C207" s="81">
        <v>201</v>
      </c>
      <c r="D207" s="170" t="str">
        <f>IF(Esp!D205="","",Esp!D205)</f>
        <v/>
      </c>
      <c r="E207" s="82" t="str">
        <f>IF($D207="","x",IF('BH (3)'!$B$5=1,COUNTIFS(Lançamentos!$H$5:$H$1004,$D207,Lançamentos!$T$5:$T$1004,E$5,Lançamentos!$V$5:$V$1004,'BH (3)'!$C$4),COUNTIFS(Lançamentos!$H$5:$H$1004,$D207,Lançamentos!$U$5:$U$1004,E$5,Lançamentos!$W$5:$W$1004,'BH (3)'!$C$4)))</f>
        <v>x</v>
      </c>
      <c r="F207" s="82" t="str">
        <f>IF($D207="","x",IF('BH (3)'!$B$5=1,COUNTIFS(Lançamentos!$H$5:$H$1004,$D207,Lançamentos!$T$5:$T$1004,F$5,Lançamentos!$V$5:$V$1004,'BH (3)'!$C$4),COUNTIFS(Lançamentos!$H$5:$H$1004,$D207,Lançamentos!$U$5:$U$1004,F$5,Lançamentos!$W$5:$W$1004,'BH (3)'!$C$4)))</f>
        <v>x</v>
      </c>
      <c r="G207" s="82" t="str">
        <f>IF($D207="","x",IF('BH (3)'!$B$5=1,COUNTIFS(Lançamentos!$H$5:$H$1004,$D207,Lançamentos!$T$5:$T$1004,G$5,Lançamentos!$V$5:$V$1004,'BH (3)'!$C$4),COUNTIFS(Lançamentos!$H$5:$H$1004,$D207,Lançamentos!$U$5:$U$1004,G$5,Lançamentos!$W$5:$W$1004,'BH (3)'!$C$4)))</f>
        <v>x</v>
      </c>
      <c r="H207" s="82" t="str">
        <f>IF($D207="","x",IF('BH (3)'!$B$5=1,COUNTIFS(Lançamentos!$H$5:$H$1004,$D207,Lançamentos!$T$5:$T$1004,H$5,Lançamentos!$V$5:$V$1004,'BH (3)'!$C$4),COUNTIFS(Lançamentos!$H$5:$H$1004,$D207,Lançamentos!$U$5:$U$1004,H$5,Lançamentos!$W$5:$W$1004,'BH (3)'!$C$4)))</f>
        <v>x</v>
      </c>
      <c r="I207" s="82" t="str">
        <f>IF($D207="","x",IF('BH (3)'!$B$5=1,COUNTIFS(Lançamentos!$H$5:$H$1004,$D207,Lançamentos!$T$5:$T$1004,I$5,Lançamentos!$V$5:$V$1004,'BH (3)'!$C$4),COUNTIFS(Lançamentos!$H$5:$H$1004,$D207,Lançamentos!$U$5:$U$1004,I$5,Lançamentos!$W$5:$W$1004,'BH (3)'!$C$4)))</f>
        <v>x</v>
      </c>
      <c r="J207" s="82" t="str">
        <f>IF($D207="","x",IF('BH (3)'!$B$5=1,COUNTIFS(Lançamentos!$H$5:$H$1004,$D207,Lançamentos!$T$5:$T$1004,J$5,Lançamentos!$V$5:$V$1004,'BH (3)'!$C$4),COUNTIFS(Lançamentos!$H$5:$H$1004,$D207,Lançamentos!$U$5:$U$1004,J$5,Lançamentos!$W$5:$W$1004,'BH (3)'!$C$4)))</f>
        <v>x</v>
      </c>
      <c r="K207" s="82" t="str">
        <f>IF($D207="","x",IF('BH (3)'!$B$5=1,COUNTIFS(Lançamentos!$H$5:$H$1004,$D207,Lançamentos!$T$5:$T$1004,K$5,Lançamentos!$V$5:$V$1004,'BH (3)'!$C$4),COUNTIFS(Lançamentos!$H$5:$H$1004,$D207,Lançamentos!$U$5:$U$1004,K$5,Lançamentos!$W$5:$W$1004,'BH (3)'!$C$4)))</f>
        <v>x</v>
      </c>
      <c r="L207" s="82" t="str">
        <f>IF($D207="","x",IF('BH (3)'!$B$5=1,COUNTIFS(Lançamentos!$H$5:$H$1004,$D207,Lançamentos!$T$5:$T$1004,L$5,Lançamentos!$V$5:$V$1004,'BH (3)'!$C$4),COUNTIFS(Lançamentos!$H$5:$H$1004,$D207,Lançamentos!$U$5:$U$1004,L$5,Lançamentos!$W$5:$W$1004,'BH (3)'!$C$4)))</f>
        <v>x</v>
      </c>
      <c r="M207" s="82" t="str">
        <f>IF($D207="","x",IF('BH (3)'!$B$5=1,COUNTIFS(Lançamentos!$H$5:$H$1004,$D207,Lançamentos!$T$5:$T$1004,M$5,Lançamentos!$V$5:$V$1004,'BH (3)'!$C$4),COUNTIFS(Lançamentos!$H$5:$H$1004,$D207,Lançamentos!$U$5:$U$1004,M$5,Lançamentos!$W$5:$W$1004,'BH (3)'!$C$4)))</f>
        <v>x</v>
      </c>
      <c r="N207" s="82" t="str">
        <f>IF($D207="","x",IF('BH (3)'!$B$5=1,COUNTIFS(Lançamentos!$H$5:$H$1004,$D207,Lançamentos!$T$5:$T$1004,N$5,Lançamentos!$V$5:$V$1004,'BH (3)'!$C$4),COUNTIFS(Lançamentos!$H$5:$H$1004,$D207,Lançamentos!$U$5:$U$1004,N$5,Lançamentos!$W$5:$W$1004,'BH (3)'!$C$4)))</f>
        <v>x</v>
      </c>
      <c r="O207" s="82" t="str">
        <f>IF($D207="","x",IF('BH (3)'!$B$5=1,COUNTIFS(Lançamentos!$H$5:$H$1004,$D207,Lançamentos!$T$5:$T$1004,O$5,Lançamentos!$V$5:$V$1004,'BH (3)'!$C$4),COUNTIFS(Lançamentos!$H$5:$H$1004,$D207,Lançamentos!$U$5:$U$1004,O$5,Lançamentos!$W$5:$W$1004,'BH (3)'!$C$4)))</f>
        <v>x</v>
      </c>
      <c r="P207" s="82" t="str">
        <f>IF($D207="","x",IF('BH (3)'!$B$5=1,COUNTIFS(Lançamentos!$H$5:$H$1004,$D207,Lançamentos!$T$5:$T$1004,P$5,Lançamentos!$V$5:$V$1004,'BH (3)'!$C$4),COUNTIFS(Lançamentos!$H$5:$H$1004,$D207,Lançamentos!$U$5:$U$1004,P$5,Lançamentos!$W$5:$W$1004,'BH (3)'!$C$4)))</f>
        <v>x</v>
      </c>
      <c r="Q207" s="171" t="str">
        <f t="shared" si="3"/>
        <v/>
      </c>
    </row>
    <row r="208" spans="3:17" ht="45" customHeight="1" x14ac:dyDescent="0.25">
      <c r="C208" s="81">
        <v>202</v>
      </c>
      <c r="D208" s="170" t="str">
        <f>IF(Esp!D206="","",Esp!D206)</f>
        <v/>
      </c>
      <c r="E208" s="82" t="str">
        <f>IF($D208="","x",IF('BH (3)'!$B$5=1,COUNTIFS(Lançamentos!$H$5:$H$1004,$D208,Lançamentos!$T$5:$T$1004,E$5,Lançamentos!$V$5:$V$1004,'BH (3)'!$C$4),COUNTIFS(Lançamentos!$H$5:$H$1004,$D208,Lançamentos!$U$5:$U$1004,E$5,Lançamentos!$W$5:$W$1004,'BH (3)'!$C$4)))</f>
        <v>x</v>
      </c>
      <c r="F208" s="82" t="str">
        <f>IF($D208="","x",IF('BH (3)'!$B$5=1,COUNTIFS(Lançamentos!$H$5:$H$1004,$D208,Lançamentos!$T$5:$T$1004,F$5,Lançamentos!$V$5:$V$1004,'BH (3)'!$C$4),COUNTIFS(Lançamentos!$H$5:$H$1004,$D208,Lançamentos!$U$5:$U$1004,F$5,Lançamentos!$W$5:$W$1004,'BH (3)'!$C$4)))</f>
        <v>x</v>
      </c>
      <c r="G208" s="82" t="str">
        <f>IF($D208="","x",IF('BH (3)'!$B$5=1,COUNTIFS(Lançamentos!$H$5:$H$1004,$D208,Lançamentos!$T$5:$T$1004,G$5,Lançamentos!$V$5:$V$1004,'BH (3)'!$C$4),COUNTIFS(Lançamentos!$H$5:$H$1004,$D208,Lançamentos!$U$5:$U$1004,G$5,Lançamentos!$W$5:$W$1004,'BH (3)'!$C$4)))</f>
        <v>x</v>
      </c>
      <c r="H208" s="82" t="str">
        <f>IF($D208="","x",IF('BH (3)'!$B$5=1,COUNTIFS(Lançamentos!$H$5:$H$1004,$D208,Lançamentos!$T$5:$T$1004,H$5,Lançamentos!$V$5:$V$1004,'BH (3)'!$C$4),COUNTIFS(Lançamentos!$H$5:$H$1004,$D208,Lançamentos!$U$5:$U$1004,H$5,Lançamentos!$W$5:$W$1004,'BH (3)'!$C$4)))</f>
        <v>x</v>
      </c>
      <c r="I208" s="82" t="str">
        <f>IF($D208="","x",IF('BH (3)'!$B$5=1,COUNTIFS(Lançamentos!$H$5:$H$1004,$D208,Lançamentos!$T$5:$T$1004,I$5,Lançamentos!$V$5:$V$1004,'BH (3)'!$C$4),COUNTIFS(Lançamentos!$H$5:$H$1004,$D208,Lançamentos!$U$5:$U$1004,I$5,Lançamentos!$W$5:$W$1004,'BH (3)'!$C$4)))</f>
        <v>x</v>
      </c>
      <c r="J208" s="82" t="str">
        <f>IF($D208="","x",IF('BH (3)'!$B$5=1,COUNTIFS(Lançamentos!$H$5:$H$1004,$D208,Lançamentos!$T$5:$T$1004,J$5,Lançamentos!$V$5:$V$1004,'BH (3)'!$C$4),COUNTIFS(Lançamentos!$H$5:$H$1004,$D208,Lançamentos!$U$5:$U$1004,J$5,Lançamentos!$W$5:$W$1004,'BH (3)'!$C$4)))</f>
        <v>x</v>
      </c>
      <c r="K208" s="82" t="str">
        <f>IF($D208="","x",IF('BH (3)'!$B$5=1,COUNTIFS(Lançamentos!$H$5:$H$1004,$D208,Lançamentos!$T$5:$T$1004,K$5,Lançamentos!$V$5:$V$1004,'BH (3)'!$C$4),COUNTIFS(Lançamentos!$H$5:$H$1004,$D208,Lançamentos!$U$5:$U$1004,K$5,Lançamentos!$W$5:$W$1004,'BH (3)'!$C$4)))</f>
        <v>x</v>
      </c>
      <c r="L208" s="82" t="str">
        <f>IF($D208="","x",IF('BH (3)'!$B$5=1,COUNTIFS(Lançamentos!$H$5:$H$1004,$D208,Lançamentos!$T$5:$T$1004,L$5,Lançamentos!$V$5:$V$1004,'BH (3)'!$C$4),COUNTIFS(Lançamentos!$H$5:$H$1004,$D208,Lançamentos!$U$5:$U$1004,L$5,Lançamentos!$W$5:$W$1004,'BH (3)'!$C$4)))</f>
        <v>x</v>
      </c>
      <c r="M208" s="82" t="str">
        <f>IF($D208="","x",IF('BH (3)'!$B$5=1,COUNTIFS(Lançamentos!$H$5:$H$1004,$D208,Lançamentos!$T$5:$T$1004,M$5,Lançamentos!$V$5:$V$1004,'BH (3)'!$C$4),COUNTIFS(Lançamentos!$H$5:$H$1004,$D208,Lançamentos!$U$5:$U$1004,M$5,Lançamentos!$W$5:$W$1004,'BH (3)'!$C$4)))</f>
        <v>x</v>
      </c>
      <c r="N208" s="82" t="str">
        <f>IF($D208="","x",IF('BH (3)'!$B$5=1,COUNTIFS(Lançamentos!$H$5:$H$1004,$D208,Lançamentos!$T$5:$T$1004,N$5,Lançamentos!$V$5:$V$1004,'BH (3)'!$C$4),COUNTIFS(Lançamentos!$H$5:$H$1004,$D208,Lançamentos!$U$5:$U$1004,N$5,Lançamentos!$W$5:$W$1004,'BH (3)'!$C$4)))</f>
        <v>x</v>
      </c>
      <c r="O208" s="82" t="str">
        <f>IF($D208="","x",IF('BH (3)'!$B$5=1,COUNTIFS(Lançamentos!$H$5:$H$1004,$D208,Lançamentos!$T$5:$T$1004,O$5,Lançamentos!$V$5:$V$1004,'BH (3)'!$C$4),COUNTIFS(Lançamentos!$H$5:$H$1004,$D208,Lançamentos!$U$5:$U$1004,O$5,Lançamentos!$W$5:$W$1004,'BH (3)'!$C$4)))</f>
        <v>x</v>
      </c>
      <c r="P208" s="82" t="str">
        <f>IF($D208="","x",IF('BH (3)'!$B$5=1,COUNTIFS(Lançamentos!$H$5:$H$1004,$D208,Lançamentos!$T$5:$T$1004,P$5,Lançamentos!$V$5:$V$1004,'BH (3)'!$C$4),COUNTIFS(Lançamentos!$H$5:$H$1004,$D208,Lançamentos!$U$5:$U$1004,P$5,Lançamentos!$W$5:$W$1004,'BH (3)'!$C$4)))</f>
        <v>x</v>
      </c>
      <c r="Q208" s="171" t="str">
        <f t="shared" si="3"/>
        <v/>
      </c>
    </row>
    <row r="209" spans="3:17" ht="45" customHeight="1" x14ac:dyDescent="0.25">
      <c r="C209" s="81">
        <v>203</v>
      </c>
      <c r="D209" s="170" t="str">
        <f>IF(Esp!D207="","",Esp!D207)</f>
        <v/>
      </c>
      <c r="E209" s="82" t="str">
        <f>IF($D209="","x",IF('BH (3)'!$B$5=1,COUNTIFS(Lançamentos!$H$5:$H$1004,$D209,Lançamentos!$T$5:$T$1004,E$5,Lançamentos!$V$5:$V$1004,'BH (3)'!$C$4),COUNTIFS(Lançamentos!$H$5:$H$1004,$D209,Lançamentos!$U$5:$U$1004,E$5,Lançamentos!$W$5:$W$1004,'BH (3)'!$C$4)))</f>
        <v>x</v>
      </c>
      <c r="F209" s="82" t="str">
        <f>IF($D209="","x",IF('BH (3)'!$B$5=1,COUNTIFS(Lançamentos!$H$5:$H$1004,$D209,Lançamentos!$T$5:$T$1004,F$5,Lançamentos!$V$5:$V$1004,'BH (3)'!$C$4),COUNTIFS(Lançamentos!$H$5:$H$1004,$D209,Lançamentos!$U$5:$U$1004,F$5,Lançamentos!$W$5:$W$1004,'BH (3)'!$C$4)))</f>
        <v>x</v>
      </c>
      <c r="G209" s="82" t="str">
        <f>IF($D209="","x",IF('BH (3)'!$B$5=1,COUNTIFS(Lançamentos!$H$5:$H$1004,$D209,Lançamentos!$T$5:$T$1004,G$5,Lançamentos!$V$5:$V$1004,'BH (3)'!$C$4),COUNTIFS(Lançamentos!$H$5:$H$1004,$D209,Lançamentos!$U$5:$U$1004,G$5,Lançamentos!$W$5:$W$1004,'BH (3)'!$C$4)))</f>
        <v>x</v>
      </c>
      <c r="H209" s="82" t="str">
        <f>IF($D209="","x",IF('BH (3)'!$B$5=1,COUNTIFS(Lançamentos!$H$5:$H$1004,$D209,Lançamentos!$T$5:$T$1004,H$5,Lançamentos!$V$5:$V$1004,'BH (3)'!$C$4),COUNTIFS(Lançamentos!$H$5:$H$1004,$D209,Lançamentos!$U$5:$U$1004,H$5,Lançamentos!$W$5:$W$1004,'BH (3)'!$C$4)))</f>
        <v>x</v>
      </c>
      <c r="I209" s="82" t="str">
        <f>IF($D209="","x",IF('BH (3)'!$B$5=1,COUNTIFS(Lançamentos!$H$5:$H$1004,$D209,Lançamentos!$T$5:$T$1004,I$5,Lançamentos!$V$5:$V$1004,'BH (3)'!$C$4),COUNTIFS(Lançamentos!$H$5:$H$1004,$D209,Lançamentos!$U$5:$U$1004,I$5,Lançamentos!$W$5:$W$1004,'BH (3)'!$C$4)))</f>
        <v>x</v>
      </c>
      <c r="J209" s="82" t="str">
        <f>IF($D209="","x",IF('BH (3)'!$B$5=1,COUNTIFS(Lançamentos!$H$5:$H$1004,$D209,Lançamentos!$T$5:$T$1004,J$5,Lançamentos!$V$5:$V$1004,'BH (3)'!$C$4),COUNTIFS(Lançamentos!$H$5:$H$1004,$D209,Lançamentos!$U$5:$U$1004,J$5,Lançamentos!$W$5:$W$1004,'BH (3)'!$C$4)))</f>
        <v>x</v>
      </c>
      <c r="K209" s="82" t="str">
        <f>IF($D209="","x",IF('BH (3)'!$B$5=1,COUNTIFS(Lançamentos!$H$5:$H$1004,$D209,Lançamentos!$T$5:$T$1004,K$5,Lançamentos!$V$5:$V$1004,'BH (3)'!$C$4),COUNTIFS(Lançamentos!$H$5:$H$1004,$D209,Lançamentos!$U$5:$U$1004,K$5,Lançamentos!$W$5:$W$1004,'BH (3)'!$C$4)))</f>
        <v>x</v>
      </c>
      <c r="L209" s="82" t="str">
        <f>IF($D209="","x",IF('BH (3)'!$B$5=1,COUNTIFS(Lançamentos!$H$5:$H$1004,$D209,Lançamentos!$T$5:$T$1004,L$5,Lançamentos!$V$5:$V$1004,'BH (3)'!$C$4),COUNTIFS(Lançamentos!$H$5:$H$1004,$D209,Lançamentos!$U$5:$U$1004,L$5,Lançamentos!$W$5:$W$1004,'BH (3)'!$C$4)))</f>
        <v>x</v>
      </c>
      <c r="M209" s="82" t="str">
        <f>IF($D209="","x",IF('BH (3)'!$B$5=1,COUNTIFS(Lançamentos!$H$5:$H$1004,$D209,Lançamentos!$T$5:$T$1004,M$5,Lançamentos!$V$5:$V$1004,'BH (3)'!$C$4),COUNTIFS(Lançamentos!$H$5:$H$1004,$D209,Lançamentos!$U$5:$U$1004,M$5,Lançamentos!$W$5:$W$1004,'BH (3)'!$C$4)))</f>
        <v>x</v>
      </c>
      <c r="N209" s="82" t="str">
        <f>IF($D209="","x",IF('BH (3)'!$B$5=1,COUNTIFS(Lançamentos!$H$5:$H$1004,$D209,Lançamentos!$T$5:$T$1004,N$5,Lançamentos!$V$5:$V$1004,'BH (3)'!$C$4),COUNTIFS(Lançamentos!$H$5:$H$1004,$D209,Lançamentos!$U$5:$U$1004,N$5,Lançamentos!$W$5:$W$1004,'BH (3)'!$C$4)))</f>
        <v>x</v>
      </c>
      <c r="O209" s="82" t="str">
        <f>IF($D209="","x",IF('BH (3)'!$B$5=1,COUNTIFS(Lançamentos!$H$5:$H$1004,$D209,Lançamentos!$T$5:$T$1004,O$5,Lançamentos!$V$5:$V$1004,'BH (3)'!$C$4),COUNTIFS(Lançamentos!$H$5:$H$1004,$D209,Lançamentos!$U$5:$U$1004,O$5,Lançamentos!$W$5:$W$1004,'BH (3)'!$C$4)))</f>
        <v>x</v>
      </c>
      <c r="P209" s="82" t="str">
        <f>IF($D209="","x",IF('BH (3)'!$B$5=1,COUNTIFS(Lançamentos!$H$5:$H$1004,$D209,Lançamentos!$T$5:$T$1004,P$5,Lançamentos!$V$5:$V$1004,'BH (3)'!$C$4),COUNTIFS(Lançamentos!$H$5:$H$1004,$D209,Lançamentos!$U$5:$U$1004,P$5,Lançamentos!$W$5:$W$1004,'BH (3)'!$C$4)))</f>
        <v>x</v>
      </c>
      <c r="Q209" s="171" t="str">
        <f t="shared" si="3"/>
        <v/>
      </c>
    </row>
    <row r="210" spans="3:17" ht="45" customHeight="1" x14ac:dyDescent="0.25">
      <c r="C210" s="81">
        <v>204</v>
      </c>
      <c r="D210" s="170" t="str">
        <f>IF(Esp!D208="","",Esp!D208)</f>
        <v/>
      </c>
      <c r="E210" s="82" t="str">
        <f>IF($D210="","x",IF('BH (3)'!$B$5=1,COUNTIFS(Lançamentos!$H$5:$H$1004,$D210,Lançamentos!$T$5:$T$1004,E$5,Lançamentos!$V$5:$V$1004,'BH (3)'!$C$4),COUNTIFS(Lançamentos!$H$5:$H$1004,$D210,Lançamentos!$U$5:$U$1004,E$5,Lançamentos!$W$5:$W$1004,'BH (3)'!$C$4)))</f>
        <v>x</v>
      </c>
      <c r="F210" s="82" t="str">
        <f>IF($D210="","x",IF('BH (3)'!$B$5=1,COUNTIFS(Lançamentos!$H$5:$H$1004,$D210,Lançamentos!$T$5:$T$1004,F$5,Lançamentos!$V$5:$V$1004,'BH (3)'!$C$4),COUNTIFS(Lançamentos!$H$5:$H$1004,$D210,Lançamentos!$U$5:$U$1004,F$5,Lançamentos!$W$5:$W$1004,'BH (3)'!$C$4)))</f>
        <v>x</v>
      </c>
      <c r="G210" s="82" t="str">
        <f>IF($D210="","x",IF('BH (3)'!$B$5=1,COUNTIFS(Lançamentos!$H$5:$H$1004,$D210,Lançamentos!$T$5:$T$1004,G$5,Lançamentos!$V$5:$V$1004,'BH (3)'!$C$4),COUNTIFS(Lançamentos!$H$5:$H$1004,$D210,Lançamentos!$U$5:$U$1004,G$5,Lançamentos!$W$5:$W$1004,'BH (3)'!$C$4)))</f>
        <v>x</v>
      </c>
      <c r="H210" s="82" t="str">
        <f>IF($D210="","x",IF('BH (3)'!$B$5=1,COUNTIFS(Lançamentos!$H$5:$H$1004,$D210,Lançamentos!$T$5:$T$1004,H$5,Lançamentos!$V$5:$V$1004,'BH (3)'!$C$4),COUNTIFS(Lançamentos!$H$5:$H$1004,$D210,Lançamentos!$U$5:$U$1004,H$5,Lançamentos!$W$5:$W$1004,'BH (3)'!$C$4)))</f>
        <v>x</v>
      </c>
      <c r="I210" s="82" t="str">
        <f>IF($D210="","x",IF('BH (3)'!$B$5=1,COUNTIFS(Lançamentos!$H$5:$H$1004,$D210,Lançamentos!$T$5:$T$1004,I$5,Lançamentos!$V$5:$V$1004,'BH (3)'!$C$4),COUNTIFS(Lançamentos!$H$5:$H$1004,$D210,Lançamentos!$U$5:$U$1004,I$5,Lançamentos!$W$5:$W$1004,'BH (3)'!$C$4)))</f>
        <v>x</v>
      </c>
      <c r="J210" s="82" t="str">
        <f>IF($D210="","x",IF('BH (3)'!$B$5=1,COUNTIFS(Lançamentos!$H$5:$H$1004,$D210,Lançamentos!$T$5:$T$1004,J$5,Lançamentos!$V$5:$V$1004,'BH (3)'!$C$4),COUNTIFS(Lançamentos!$H$5:$H$1004,$D210,Lançamentos!$U$5:$U$1004,J$5,Lançamentos!$W$5:$W$1004,'BH (3)'!$C$4)))</f>
        <v>x</v>
      </c>
      <c r="K210" s="82" t="str">
        <f>IF($D210="","x",IF('BH (3)'!$B$5=1,COUNTIFS(Lançamentos!$H$5:$H$1004,$D210,Lançamentos!$T$5:$T$1004,K$5,Lançamentos!$V$5:$V$1004,'BH (3)'!$C$4),COUNTIFS(Lançamentos!$H$5:$H$1004,$D210,Lançamentos!$U$5:$U$1004,K$5,Lançamentos!$W$5:$W$1004,'BH (3)'!$C$4)))</f>
        <v>x</v>
      </c>
      <c r="L210" s="82" t="str">
        <f>IF($D210="","x",IF('BH (3)'!$B$5=1,COUNTIFS(Lançamentos!$H$5:$H$1004,$D210,Lançamentos!$T$5:$T$1004,L$5,Lançamentos!$V$5:$V$1004,'BH (3)'!$C$4),COUNTIFS(Lançamentos!$H$5:$H$1004,$D210,Lançamentos!$U$5:$U$1004,L$5,Lançamentos!$W$5:$W$1004,'BH (3)'!$C$4)))</f>
        <v>x</v>
      </c>
      <c r="M210" s="82" t="str">
        <f>IF($D210="","x",IF('BH (3)'!$B$5=1,COUNTIFS(Lançamentos!$H$5:$H$1004,$D210,Lançamentos!$T$5:$T$1004,M$5,Lançamentos!$V$5:$V$1004,'BH (3)'!$C$4),COUNTIFS(Lançamentos!$H$5:$H$1004,$D210,Lançamentos!$U$5:$U$1004,M$5,Lançamentos!$W$5:$W$1004,'BH (3)'!$C$4)))</f>
        <v>x</v>
      </c>
      <c r="N210" s="82" t="str">
        <f>IF($D210="","x",IF('BH (3)'!$B$5=1,COUNTIFS(Lançamentos!$H$5:$H$1004,$D210,Lançamentos!$T$5:$T$1004,N$5,Lançamentos!$V$5:$V$1004,'BH (3)'!$C$4),COUNTIFS(Lançamentos!$H$5:$H$1004,$D210,Lançamentos!$U$5:$U$1004,N$5,Lançamentos!$W$5:$W$1004,'BH (3)'!$C$4)))</f>
        <v>x</v>
      </c>
      <c r="O210" s="82" t="str">
        <f>IF($D210="","x",IF('BH (3)'!$B$5=1,COUNTIFS(Lançamentos!$H$5:$H$1004,$D210,Lançamentos!$T$5:$T$1004,O$5,Lançamentos!$V$5:$V$1004,'BH (3)'!$C$4),COUNTIFS(Lançamentos!$H$5:$H$1004,$D210,Lançamentos!$U$5:$U$1004,O$5,Lançamentos!$W$5:$W$1004,'BH (3)'!$C$4)))</f>
        <v>x</v>
      </c>
      <c r="P210" s="82" t="str">
        <f>IF($D210="","x",IF('BH (3)'!$B$5=1,COUNTIFS(Lançamentos!$H$5:$H$1004,$D210,Lançamentos!$T$5:$T$1004,P$5,Lançamentos!$V$5:$V$1004,'BH (3)'!$C$4),COUNTIFS(Lançamentos!$H$5:$H$1004,$D210,Lançamentos!$U$5:$U$1004,P$5,Lançamentos!$W$5:$W$1004,'BH (3)'!$C$4)))</f>
        <v>x</v>
      </c>
      <c r="Q210" s="171" t="str">
        <f t="shared" si="3"/>
        <v/>
      </c>
    </row>
    <row r="211" spans="3:17" ht="45" customHeight="1" x14ac:dyDescent="0.25">
      <c r="C211" s="81">
        <v>205</v>
      </c>
      <c r="D211" s="170" t="str">
        <f>IF(Esp!D209="","",Esp!D209)</f>
        <v/>
      </c>
      <c r="E211" s="82" t="str">
        <f>IF($D211="","x",IF('BH (3)'!$B$5=1,COUNTIFS(Lançamentos!$H$5:$H$1004,$D211,Lançamentos!$T$5:$T$1004,E$5,Lançamentos!$V$5:$V$1004,'BH (3)'!$C$4),COUNTIFS(Lançamentos!$H$5:$H$1004,$D211,Lançamentos!$U$5:$U$1004,E$5,Lançamentos!$W$5:$W$1004,'BH (3)'!$C$4)))</f>
        <v>x</v>
      </c>
      <c r="F211" s="82" t="str">
        <f>IF($D211="","x",IF('BH (3)'!$B$5=1,COUNTIFS(Lançamentos!$H$5:$H$1004,$D211,Lançamentos!$T$5:$T$1004,F$5,Lançamentos!$V$5:$V$1004,'BH (3)'!$C$4),COUNTIFS(Lançamentos!$H$5:$H$1004,$D211,Lançamentos!$U$5:$U$1004,F$5,Lançamentos!$W$5:$W$1004,'BH (3)'!$C$4)))</f>
        <v>x</v>
      </c>
      <c r="G211" s="82" t="str">
        <f>IF($D211="","x",IF('BH (3)'!$B$5=1,COUNTIFS(Lançamentos!$H$5:$H$1004,$D211,Lançamentos!$T$5:$T$1004,G$5,Lançamentos!$V$5:$V$1004,'BH (3)'!$C$4),COUNTIFS(Lançamentos!$H$5:$H$1004,$D211,Lançamentos!$U$5:$U$1004,G$5,Lançamentos!$W$5:$W$1004,'BH (3)'!$C$4)))</f>
        <v>x</v>
      </c>
      <c r="H211" s="82" t="str">
        <f>IF($D211="","x",IF('BH (3)'!$B$5=1,COUNTIFS(Lançamentos!$H$5:$H$1004,$D211,Lançamentos!$T$5:$T$1004,H$5,Lançamentos!$V$5:$V$1004,'BH (3)'!$C$4),COUNTIFS(Lançamentos!$H$5:$H$1004,$D211,Lançamentos!$U$5:$U$1004,H$5,Lançamentos!$W$5:$W$1004,'BH (3)'!$C$4)))</f>
        <v>x</v>
      </c>
      <c r="I211" s="82" t="str">
        <f>IF($D211="","x",IF('BH (3)'!$B$5=1,COUNTIFS(Lançamentos!$H$5:$H$1004,$D211,Lançamentos!$T$5:$T$1004,I$5,Lançamentos!$V$5:$V$1004,'BH (3)'!$C$4),COUNTIFS(Lançamentos!$H$5:$H$1004,$D211,Lançamentos!$U$5:$U$1004,I$5,Lançamentos!$W$5:$W$1004,'BH (3)'!$C$4)))</f>
        <v>x</v>
      </c>
      <c r="J211" s="82" t="str">
        <f>IF($D211="","x",IF('BH (3)'!$B$5=1,COUNTIFS(Lançamentos!$H$5:$H$1004,$D211,Lançamentos!$T$5:$T$1004,J$5,Lançamentos!$V$5:$V$1004,'BH (3)'!$C$4),COUNTIFS(Lançamentos!$H$5:$H$1004,$D211,Lançamentos!$U$5:$U$1004,J$5,Lançamentos!$W$5:$W$1004,'BH (3)'!$C$4)))</f>
        <v>x</v>
      </c>
      <c r="K211" s="82" t="str">
        <f>IF($D211="","x",IF('BH (3)'!$B$5=1,COUNTIFS(Lançamentos!$H$5:$H$1004,$D211,Lançamentos!$T$5:$T$1004,K$5,Lançamentos!$V$5:$V$1004,'BH (3)'!$C$4),COUNTIFS(Lançamentos!$H$5:$H$1004,$D211,Lançamentos!$U$5:$U$1004,K$5,Lançamentos!$W$5:$W$1004,'BH (3)'!$C$4)))</f>
        <v>x</v>
      </c>
      <c r="L211" s="82" t="str">
        <f>IF($D211="","x",IF('BH (3)'!$B$5=1,COUNTIFS(Lançamentos!$H$5:$H$1004,$D211,Lançamentos!$T$5:$T$1004,L$5,Lançamentos!$V$5:$V$1004,'BH (3)'!$C$4),COUNTIFS(Lançamentos!$H$5:$H$1004,$D211,Lançamentos!$U$5:$U$1004,L$5,Lançamentos!$W$5:$W$1004,'BH (3)'!$C$4)))</f>
        <v>x</v>
      </c>
      <c r="M211" s="82" t="str">
        <f>IF($D211="","x",IF('BH (3)'!$B$5=1,COUNTIFS(Lançamentos!$H$5:$H$1004,$D211,Lançamentos!$T$5:$T$1004,M$5,Lançamentos!$V$5:$V$1004,'BH (3)'!$C$4),COUNTIFS(Lançamentos!$H$5:$H$1004,$D211,Lançamentos!$U$5:$U$1004,M$5,Lançamentos!$W$5:$W$1004,'BH (3)'!$C$4)))</f>
        <v>x</v>
      </c>
      <c r="N211" s="82" t="str">
        <f>IF($D211="","x",IF('BH (3)'!$B$5=1,COUNTIFS(Lançamentos!$H$5:$H$1004,$D211,Lançamentos!$T$5:$T$1004,N$5,Lançamentos!$V$5:$V$1004,'BH (3)'!$C$4),COUNTIFS(Lançamentos!$H$5:$H$1004,$D211,Lançamentos!$U$5:$U$1004,N$5,Lançamentos!$W$5:$W$1004,'BH (3)'!$C$4)))</f>
        <v>x</v>
      </c>
      <c r="O211" s="82" t="str">
        <f>IF($D211="","x",IF('BH (3)'!$B$5=1,COUNTIFS(Lançamentos!$H$5:$H$1004,$D211,Lançamentos!$T$5:$T$1004,O$5,Lançamentos!$V$5:$V$1004,'BH (3)'!$C$4),COUNTIFS(Lançamentos!$H$5:$H$1004,$D211,Lançamentos!$U$5:$U$1004,O$5,Lançamentos!$W$5:$W$1004,'BH (3)'!$C$4)))</f>
        <v>x</v>
      </c>
      <c r="P211" s="82" t="str">
        <f>IF($D211="","x",IF('BH (3)'!$B$5=1,COUNTIFS(Lançamentos!$H$5:$H$1004,$D211,Lançamentos!$T$5:$T$1004,P$5,Lançamentos!$V$5:$V$1004,'BH (3)'!$C$4),COUNTIFS(Lançamentos!$H$5:$H$1004,$D211,Lançamentos!$U$5:$U$1004,P$5,Lançamentos!$W$5:$W$1004,'BH (3)'!$C$4)))</f>
        <v>x</v>
      </c>
      <c r="Q211" s="171" t="str">
        <f t="shared" si="3"/>
        <v/>
      </c>
    </row>
    <row r="212" spans="3:17" ht="45" customHeight="1" x14ac:dyDescent="0.25">
      <c r="C212" s="81">
        <v>206</v>
      </c>
      <c r="D212" s="170" t="str">
        <f>IF(Esp!D210="","",Esp!D210)</f>
        <v/>
      </c>
      <c r="E212" s="82" t="str">
        <f>IF($D212="","x",IF('BH (3)'!$B$5=1,COUNTIFS(Lançamentos!$H$5:$H$1004,$D212,Lançamentos!$T$5:$T$1004,E$5,Lançamentos!$V$5:$V$1004,'BH (3)'!$C$4),COUNTIFS(Lançamentos!$H$5:$H$1004,$D212,Lançamentos!$U$5:$U$1004,E$5,Lançamentos!$W$5:$W$1004,'BH (3)'!$C$4)))</f>
        <v>x</v>
      </c>
      <c r="F212" s="82" t="str">
        <f>IF($D212="","x",IF('BH (3)'!$B$5=1,COUNTIFS(Lançamentos!$H$5:$H$1004,$D212,Lançamentos!$T$5:$T$1004,F$5,Lançamentos!$V$5:$V$1004,'BH (3)'!$C$4),COUNTIFS(Lançamentos!$H$5:$H$1004,$D212,Lançamentos!$U$5:$U$1004,F$5,Lançamentos!$W$5:$W$1004,'BH (3)'!$C$4)))</f>
        <v>x</v>
      </c>
      <c r="G212" s="82" t="str">
        <f>IF($D212="","x",IF('BH (3)'!$B$5=1,COUNTIFS(Lançamentos!$H$5:$H$1004,$D212,Lançamentos!$T$5:$T$1004,G$5,Lançamentos!$V$5:$V$1004,'BH (3)'!$C$4),COUNTIFS(Lançamentos!$H$5:$H$1004,$D212,Lançamentos!$U$5:$U$1004,G$5,Lançamentos!$W$5:$W$1004,'BH (3)'!$C$4)))</f>
        <v>x</v>
      </c>
      <c r="H212" s="82" t="str">
        <f>IF($D212="","x",IF('BH (3)'!$B$5=1,COUNTIFS(Lançamentos!$H$5:$H$1004,$D212,Lançamentos!$T$5:$T$1004,H$5,Lançamentos!$V$5:$V$1004,'BH (3)'!$C$4),COUNTIFS(Lançamentos!$H$5:$H$1004,$D212,Lançamentos!$U$5:$U$1004,H$5,Lançamentos!$W$5:$W$1004,'BH (3)'!$C$4)))</f>
        <v>x</v>
      </c>
      <c r="I212" s="82" t="str">
        <f>IF($D212="","x",IF('BH (3)'!$B$5=1,COUNTIFS(Lançamentos!$H$5:$H$1004,$D212,Lançamentos!$T$5:$T$1004,I$5,Lançamentos!$V$5:$V$1004,'BH (3)'!$C$4),COUNTIFS(Lançamentos!$H$5:$H$1004,$D212,Lançamentos!$U$5:$U$1004,I$5,Lançamentos!$W$5:$W$1004,'BH (3)'!$C$4)))</f>
        <v>x</v>
      </c>
      <c r="J212" s="82" t="str">
        <f>IF($D212="","x",IF('BH (3)'!$B$5=1,COUNTIFS(Lançamentos!$H$5:$H$1004,$D212,Lançamentos!$T$5:$T$1004,J$5,Lançamentos!$V$5:$V$1004,'BH (3)'!$C$4),COUNTIFS(Lançamentos!$H$5:$H$1004,$D212,Lançamentos!$U$5:$U$1004,J$5,Lançamentos!$W$5:$W$1004,'BH (3)'!$C$4)))</f>
        <v>x</v>
      </c>
      <c r="K212" s="82" t="str">
        <f>IF($D212="","x",IF('BH (3)'!$B$5=1,COUNTIFS(Lançamentos!$H$5:$H$1004,$D212,Lançamentos!$T$5:$T$1004,K$5,Lançamentos!$V$5:$V$1004,'BH (3)'!$C$4),COUNTIFS(Lançamentos!$H$5:$H$1004,$D212,Lançamentos!$U$5:$U$1004,K$5,Lançamentos!$W$5:$W$1004,'BH (3)'!$C$4)))</f>
        <v>x</v>
      </c>
      <c r="L212" s="82" t="str">
        <f>IF($D212="","x",IF('BH (3)'!$B$5=1,COUNTIFS(Lançamentos!$H$5:$H$1004,$D212,Lançamentos!$T$5:$T$1004,L$5,Lançamentos!$V$5:$V$1004,'BH (3)'!$C$4),COUNTIFS(Lançamentos!$H$5:$H$1004,$D212,Lançamentos!$U$5:$U$1004,L$5,Lançamentos!$W$5:$W$1004,'BH (3)'!$C$4)))</f>
        <v>x</v>
      </c>
      <c r="M212" s="82" t="str">
        <f>IF($D212="","x",IF('BH (3)'!$B$5=1,COUNTIFS(Lançamentos!$H$5:$H$1004,$D212,Lançamentos!$T$5:$T$1004,M$5,Lançamentos!$V$5:$V$1004,'BH (3)'!$C$4),COUNTIFS(Lançamentos!$H$5:$H$1004,$D212,Lançamentos!$U$5:$U$1004,M$5,Lançamentos!$W$5:$W$1004,'BH (3)'!$C$4)))</f>
        <v>x</v>
      </c>
      <c r="N212" s="82" t="str">
        <f>IF($D212="","x",IF('BH (3)'!$B$5=1,COUNTIFS(Lançamentos!$H$5:$H$1004,$D212,Lançamentos!$T$5:$T$1004,N$5,Lançamentos!$V$5:$V$1004,'BH (3)'!$C$4),COUNTIFS(Lançamentos!$H$5:$H$1004,$D212,Lançamentos!$U$5:$U$1004,N$5,Lançamentos!$W$5:$W$1004,'BH (3)'!$C$4)))</f>
        <v>x</v>
      </c>
      <c r="O212" s="82" t="str">
        <f>IF($D212="","x",IF('BH (3)'!$B$5=1,COUNTIFS(Lançamentos!$H$5:$H$1004,$D212,Lançamentos!$T$5:$T$1004,O$5,Lançamentos!$V$5:$V$1004,'BH (3)'!$C$4),COUNTIFS(Lançamentos!$H$5:$H$1004,$D212,Lançamentos!$U$5:$U$1004,O$5,Lançamentos!$W$5:$W$1004,'BH (3)'!$C$4)))</f>
        <v>x</v>
      </c>
      <c r="P212" s="82" t="str">
        <f>IF($D212="","x",IF('BH (3)'!$B$5=1,COUNTIFS(Lançamentos!$H$5:$H$1004,$D212,Lançamentos!$T$5:$T$1004,P$5,Lançamentos!$V$5:$V$1004,'BH (3)'!$C$4),COUNTIFS(Lançamentos!$H$5:$H$1004,$D212,Lançamentos!$U$5:$U$1004,P$5,Lançamentos!$W$5:$W$1004,'BH (3)'!$C$4)))</f>
        <v>x</v>
      </c>
      <c r="Q212" s="171" t="str">
        <f t="shared" si="3"/>
        <v/>
      </c>
    </row>
    <row r="213" spans="3:17" ht="45" customHeight="1" x14ac:dyDescent="0.25">
      <c r="C213" s="81">
        <v>207</v>
      </c>
      <c r="D213" s="170" t="str">
        <f>IF(Esp!D211="","",Esp!D211)</f>
        <v/>
      </c>
      <c r="E213" s="82" t="str">
        <f>IF($D213="","x",IF('BH (3)'!$B$5=1,COUNTIFS(Lançamentos!$H$5:$H$1004,$D213,Lançamentos!$T$5:$T$1004,E$5,Lançamentos!$V$5:$V$1004,'BH (3)'!$C$4),COUNTIFS(Lançamentos!$H$5:$H$1004,$D213,Lançamentos!$U$5:$U$1004,E$5,Lançamentos!$W$5:$W$1004,'BH (3)'!$C$4)))</f>
        <v>x</v>
      </c>
      <c r="F213" s="82" t="str">
        <f>IF($D213="","x",IF('BH (3)'!$B$5=1,COUNTIFS(Lançamentos!$H$5:$H$1004,$D213,Lançamentos!$T$5:$T$1004,F$5,Lançamentos!$V$5:$V$1004,'BH (3)'!$C$4),COUNTIFS(Lançamentos!$H$5:$H$1004,$D213,Lançamentos!$U$5:$U$1004,F$5,Lançamentos!$W$5:$W$1004,'BH (3)'!$C$4)))</f>
        <v>x</v>
      </c>
      <c r="G213" s="82" t="str">
        <f>IF($D213="","x",IF('BH (3)'!$B$5=1,COUNTIFS(Lançamentos!$H$5:$H$1004,$D213,Lançamentos!$T$5:$T$1004,G$5,Lançamentos!$V$5:$V$1004,'BH (3)'!$C$4),COUNTIFS(Lançamentos!$H$5:$H$1004,$D213,Lançamentos!$U$5:$U$1004,G$5,Lançamentos!$W$5:$W$1004,'BH (3)'!$C$4)))</f>
        <v>x</v>
      </c>
      <c r="H213" s="82" t="str">
        <f>IF($D213="","x",IF('BH (3)'!$B$5=1,COUNTIFS(Lançamentos!$H$5:$H$1004,$D213,Lançamentos!$T$5:$T$1004,H$5,Lançamentos!$V$5:$V$1004,'BH (3)'!$C$4),COUNTIFS(Lançamentos!$H$5:$H$1004,$D213,Lançamentos!$U$5:$U$1004,H$5,Lançamentos!$W$5:$W$1004,'BH (3)'!$C$4)))</f>
        <v>x</v>
      </c>
      <c r="I213" s="82" t="str">
        <f>IF($D213="","x",IF('BH (3)'!$B$5=1,COUNTIFS(Lançamentos!$H$5:$H$1004,$D213,Lançamentos!$T$5:$T$1004,I$5,Lançamentos!$V$5:$V$1004,'BH (3)'!$C$4),COUNTIFS(Lançamentos!$H$5:$H$1004,$D213,Lançamentos!$U$5:$U$1004,I$5,Lançamentos!$W$5:$W$1004,'BH (3)'!$C$4)))</f>
        <v>x</v>
      </c>
      <c r="J213" s="82" t="str">
        <f>IF($D213="","x",IF('BH (3)'!$B$5=1,COUNTIFS(Lançamentos!$H$5:$H$1004,$D213,Lançamentos!$T$5:$T$1004,J$5,Lançamentos!$V$5:$V$1004,'BH (3)'!$C$4),COUNTIFS(Lançamentos!$H$5:$H$1004,$D213,Lançamentos!$U$5:$U$1004,J$5,Lançamentos!$W$5:$W$1004,'BH (3)'!$C$4)))</f>
        <v>x</v>
      </c>
      <c r="K213" s="82" t="str">
        <f>IF($D213="","x",IF('BH (3)'!$B$5=1,COUNTIFS(Lançamentos!$H$5:$H$1004,$D213,Lançamentos!$T$5:$T$1004,K$5,Lançamentos!$V$5:$V$1004,'BH (3)'!$C$4),COUNTIFS(Lançamentos!$H$5:$H$1004,$D213,Lançamentos!$U$5:$U$1004,K$5,Lançamentos!$W$5:$W$1004,'BH (3)'!$C$4)))</f>
        <v>x</v>
      </c>
      <c r="L213" s="82" t="str">
        <f>IF($D213="","x",IF('BH (3)'!$B$5=1,COUNTIFS(Lançamentos!$H$5:$H$1004,$D213,Lançamentos!$T$5:$T$1004,L$5,Lançamentos!$V$5:$V$1004,'BH (3)'!$C$4),COUNTIFS(Lançamentos!$H$5:$H$1004,$D213,Lançamentos!$U$5:$U$1004,L$5,Lançamentos!$W$5:$W$1004,'BH (3)'!$C$4)))</f>
        <v>x</v>
      </c>
      <c r="M213" s="82" t="str">
        <f>IF($D213="","x",IF('BH (3)'!$B$5=1,COUNTIFS(Lançamentos!$H$5:$H$1004,$D213,Lançamentos!$T$5:$T$1004,M$5,Lançamentos!$V$5:$V$1004,'BH (3)'!$C$4),COUNTIFS(Lançamentos!$H$5:$H$1004,$D213,Lançamentos!$U$5:$U$1004,M$5,Lançamentos!$W$5:$W$1004,'BH (3)'!$C$4)))</f>
        <v>x</v>
      </c>
      <c r="N213" s="82" t="str">
        <f>IF($D213="","x",IF('BH (3)'!$B$5=1,COUNTIFS(Lançamentos!$H$5:$H$1004,$D213,Lançamentos!$T$5:$T$1004,N$5,Lançamentos!$V$5:$V$1004,'BH (3)'!$C$4),COUNTIFS(Lançamentos!$H$5:$H$1004,$D213,Lançamentos!$U$5:$U$1004,N$5,Lançamentos!$W$5:$W$1004,'BH (3)'!$C$4)))</f>
        <v>x</v>
      </c>
      <c r="O213" s="82" t="str">
        <f>IF($D213="","x",IF('BH (3)'!$B$5=1,COUNTIFS(Lançamentos!$H$5:$H$1004,$D213,Lançamentos!$T$5:$T$1004,O$5,Lançamentos!$V$5:$V$1004,'BH (3)'!$C$4),COUNTIFS(Lançamentos!$H$5:$H$1004,$D213,Lançamentos!$U$5:$U$1004,O$5,Lançamentos!$W$5:$W$1004,'BH (3)'!$C$4)))</f>
        <v>x</v>
      </c>
      <c r="P213" s="82" t="str">
        <f>IF($D213="","x",IF('BH (3)'!$B$5=1,COUNTIFS(Lançamentos!$H$5:$H$1004,$D213,Lançamentos!$T$5:$T$1004,P$5,Lançamentos!$V$5:$V$1004,'BH (3)'!$C$4),COUNTIFS(Lançamentos!$H$5:$H$1004,$D213,Lançamentos!$U$5:$U$1004,P$5,Lançamentos!$W$5:$W$1004,'BH (3)'!$C$4)))</f>
        <v>x</v>
      </c>
      <c r="Q213" s="171" t="str">
        <f t="shared" si="3"/>
        <v/>
      </c>
    </row>
    <row r="214" spans="3:17" ht="45" customHeight="1" x14ac:dyDescent="0.25">
      <c r="C214" s="81">
        <v>208</v>
      </c>
      <c r="D214" s="170" t="str">
        <f>IF(Esp!D212="","",Esp!D212)</f>
        <v/>
      </c>
      <c r="E214" s="82" t="str">
        <f>IF($D214="","x",IF('BH (3)'!$B$5=1,COUNTIFS(Lançamentos!$H$5:$H$1004,$D214,Lançamentos!$T$5:$T$1004,E$5,Lançamentos!$V$5:$V$1004,'BH (3)'!$C$4),COUNTIFS(Lançamentos!$H$5:$H$1004,$D214,Lançamentos!$U$5:$U$1004,E$5,Lançamentos!$W$5:$W$1004,'BH (3)'!$C$4)))</f>
        <v>x</v>
      </c>
      <c r="F214" s="82" t="str">
        <f>IF($D214="","x",IF('BH (3)'!$B$5=1,COUNTIFS(Lançamentos!$H$5:$H$1004,$D214,Lançamentos!$T$5:$T$1004,F$5,Lançamentos!$V$5:$V$1004,'BH (3)'!$C$4),COUNTIFS(Lançamentos!$H$5:$H$1004,$D214,Lançamentos!$U$5:$U$1004,F$5,Lançamentos!$W$5:$W$1004,'BH (3)'!$C$4)))</f>
        <v>x</v>
      </c>
      <c r="G214" s="82" t="str">
        <f>IF($D214="","x",IF('BH (3)'!$B$5=1,COUNTIFS(Lançamentos!$H$5:$H$1004,$D214,Lançamentos!$T$5:$T$1004,G$5,Lançamentos!$V$5:$V$1004,'BH (3)'!$C$4),COUNTIFS(Lançamentos!$H$5:$H$1004,$D214,Lançamentos!$U$5:$U$1004,G$5,Lançamentos!$W$5:$W$1004,'BH (3)'!$C$4)))</f>
        <v>x</v>
      </c>
      <c r="H214" s="82" t="str">
        <f>IF($D214="","x",IF('BH (3)'!$B$5=1,COUNTIFS(Lançamentos!$H$5:$H$1004,$D214,Lançamentos!$T$5:$T$1004,H$5,Lançamentos!$V$5:$V$1004,'BH (3)'!$C$4),COUNTIFS(Lançamentos!$H$5:$H$1004,$D214,Lançamentos!$U$5:$U$1004,H$5,Lançamentos!$W$5:$W$1004,'BH (3)'!$C$4)))</f>
        <v>x</v>
      </c>
      <c r="I214" s="82" t="str">
        <f>IF($D214="","x",IF('BH (3)'!$B$5=1,COUNTIFS(Lançamentos!$H$5:$H$1004,$D214,Lançamentos!$T$5:$T$1004,I$5,Lançamentos!$V$5:$V$1004,'BH (3)'!$C$4),COUNTIFS(Lançamentos!$H$5:$H$1004,$D214,Lançamentos!$U$5:$U$1004,I$5,Lançamentos!$W$5:$W$1004,'BH (3)'!$C$4)))</f>
        <v>x</v>
      </c>
      <c r="J214" s="82" t="str">
        <f>IF($D214="","x",IF('BH (3)'!$B$5=1,COUNTIFS(Lançamentos!$H$5:$H$1004,$D214,Lançamentos!$T$5:$T$1004,J$5,Lançamentos!$V$5:$V$1004,'BH (3)'!$C$4),COUNTIFS(Lançamentos!$H$5:$H$1004,$D214,Lançamentos!$U$5:$U$1004,J$5,Lançamentos!$W$5:$W$1004,'BH (3)'!$C$4)))</f>
        <v>x</v>
      </c>
      <c r="K214" s="82" t="str">
        <f>IF($D214="","x",IF('BH (3)'!$B$5=1,COUNTIFS(Lançamentos!$H$5:$H$1004,$D214,Lançamentos!$T$5:$T$1004,K$5,Lançamentos!$V$5:$V$1004,'BH (3)'!$C$4),COUNTIFS(Lançamentos!$H$5:$H$1004,$D214,Lançamentos!$U$5:$U$1004,K$5,Lançamentos!$W$5:$W$1004,'BH (3)'!$C$4)))</f>
        <v>x</v>
      </c>
      <c r="L214" s="82" t="str">
        <f>IF($D214="","x",IF('BH (3)'!$B$5=1,COUNTIFS(Lançamentos!$H$5:$H$1004,$D214,Lançamentos!$T$5:$T$1004,L$5,Lançamentos!$V$5:$V$1004,'BH (3)'!$C$4),COUNTIFS(Lançamentos!$H$5:$H$1004,$D214,Lançamentos!$U$5:$U$1004,L$5,Lançamentos!$W$5:$W$1004,'BH (3)'!$C$4)))</f>
        <v>x</v>
      </c>
      <c r="M214" s="82" t="str">
        <f>IF($D214="","x",IF('BH (3)'!$B$5=1,COUNTIFS(Lançamentos!$H$5:$H$1004,$D214,Lançamentos!$T$5:$T$1004,M$5,Lançamentos!$V$5:$V$1004,'BH (3)'!$C$4),COUNTIFS(Lançamentos!$H$5:$H$1004,$D214,Lançamentos!$U$5:$U$1004,M$5,Lançamentos!$W$5:$W$1004,'BH (3)'!$C$4)))</f>
        <v>x</v>
      </c>
      <c r="N214" s="82" t="str">
        <f>IF($D214="","x",IF('BH (3)'!$B$5=1,COUNTIFS(Lançamentos!$H$5:$H$1004,$D214,Lançamentos!$T$5:$T$1004,N$5,Lançamentos!$V$5:$V$1004,'BH (3)'!$C$4),COUNTIFS(Lançamentos!$H$5:$H$1004,$D214,Lançamentos!$U$5:$U$1004,N$5,Lançamentos!$W$5:$W$1004,'BH (3)'!$C$4)))</f>
        <v>x</v>
      </c>
      <c r="O214" s="82" t="str">
        <f>IF($D214="","x",IF('BH (3)'!$B$5=1,COUNTIFS(Lançamentos!$H$5:$H$1004,$D214,Lançamentos!$T$5:$T$1004,O$5,Lançamentos!$V$5:$V$1004,'BH (3)'!$C$4),COUNTIFS(Lançamentos!$H$5:$H$1004,$D214,Lançamentos!$U$5:$U$1004,O$5,Lançamentos!$W$5:$W$1004,'BH (3)'!$C$4)))</f>
        <v>x</v>
      </c>
      <c r="P214" s="82" t="str">
        <f>IF($D214="","x",IF('BH (3)'!$B$5=1,COUNTIFS(Lançamentos!$H$5:$H$1004,$D214,Lançamentos!$T$5:$T$1004,P$5,Lançamentos!$V$5:$V$1004,'BH (3)'!$C$4),COUNTIFS(Lançamentos!$H$5:$H$1004,$D214,Lançamentos!$U$5:$U$1004,P$5,Lançamentos!$W$5:$W$1004,'BH (3)'!$C$4)))</f>
        <v>x</v>
      </c>
      <c r="Q214" s="171" t="str">
        <f t="shared" si="3"/>
        <v/>
      </c>
    </row>
    <row r="215" spans="3:17" ht="45" customHeight="1" x14ac:dyDescent="0.25">
      <c r="C215" s="81">
        <v>209</v>
      </c>
      <c r="D215" s="170" t="str">
        <f>IF(Esp!D213="","",Esp!D213)</f>
        <v/>
      </c>
      <c r="E215" s="82" t="str">
        <f>IF($D215="","x",IF('BH (3)'!$B$5=1,COUNTIFS(Lançamentos!$H$5:$H$1004,$D215,Lançamentos!$T$5:$T$1004,E$5,Lançamentos!$V$5:$V$1004,'BH (3)'!$C$4),COUNTIFS(Lançamentos!$H$5:$H$1004,$D215,Lançamentos!$U$5:$U$1004,E$5,Lançamentos!$W$5:$W$1004,'BH (3)'!$C$4)))</f>
        <v>x</v>
      </c>
      <c r="F215" s="82" t="str">
        <f>IF($D215="","x",IF('BH (3)'!$B$5=1,COUNTIFS(Lançamentos!$H$5:$H$1004,$D215,Lançamentos!$T$5:$T$1004,F$5,Lançamentos!$V$5:$V$1004,'BH (3)'!$C$4),COUNTIFS(Lançamentos!$H$5:$H$1004,$D215,Lançamentos!$U$5:$U$1004,F$5,Lançamentos!$W$5:$W$1004,'BH (3)'!$C$4)))</f>
        <v>x</v>
      </c>
      <c r="G215" s="82" t="str">
        <f>IF($D215="","x",IF('BH (3)'!$B$5=1,COUNTIFS(Lançamentos!$H$5:$H$1004,$D215,Lançamentos!$T$5:$T$1004,G$5,Lançamentos!$V$5:$V$1004,'BH (3)'!$C$4),COUNTIFS(Lançamentos!$H$5:$H$1004,$D215,Lançamentos!$U$5:$U$1004,G$5,Lançamentos!$W$5:$W$1004,'BH (3)'!$C$4)))</f>
        <v>x</v>
      </c>
      <c r="H215" s="82" t="str">
        <f>IF($D215="","x",IF('BH (3)'!$B$5=1,COUNTIFS(Lançamentos!$H$5:$H$1004,$D215,Lançamentos!$T$5:$T$1004,H$5,Lançamentos!$V$5:$V$1004,'BH (3)'!$C$4),COUNTIFS(Lançamentos!$H$5:$H$1004,$D215,Lançamentos!$U$5:$U$1004,H$5,Lançamentos!$W$5:$W$1004,'BH (3)'!$C$4)))</f>
        <v>x</v>
      </c>
      <c r="I215" s="82" t="str">
        <f>IF($D215="","x",IF('BH (3)'!$B$5=1,COUNTIFS(Lançamentos!$H$5:$H$1004,$D215,Lançamentos!$T$5:$T$1004,I$5,Lançamentos!$V$5:$V$1004,'BH (3)'!$C$4),COUNTIFS(Lançamentos!$H$5:$H$1004,$D215,Lançamentos!$U$5:$U$1004,I$5,Lançamentos!$W$5:$W$1004,'BH (3)'!$C$4)))</f>
        <v>x</v>
      </c>
      <c r="J215" s="82" t="str">
        <f>IF($D215="","x",IF('BH (3)'!$B$5=1,COUNTIFS(Lançamentos!$H$5:$H$1004,$D215,Lançamentos!$T$5:$T$1004,J$5,Lançamentos!$V$5:$V$1004,'BH (3)'!$C$4),COUNTIFS(Lançamentos!$H$5:$H$1004,$D215,Lançamentos!$U$5:$U$1004,J$5,Lançamentos!$W$5:$W$1004,'BH (3)'!$C$4)))</f>
        <v>x</v>
      </c>
      <c r="K215" s="82" t="str">
        <f>IF($D215="","x",IF('BH (3)'!$B$5=1,COUNTIFS(Lançamentos!$H$5:$H$1004,$D215,Lançamentos!$T$5:$T$1004,K$5,Lançamentos!$V$5:$V$1004,'BH (3)'!$C$4),COUNTIFS(Lançamentos!$H$5:$H$1004,$D215,Lançamentos!$U$5:$U$1004,K$5,Lançamentos!$W$5:$W$1004,'BH (3)'!$C$4)))</f>
        <v>x</v>
      </c>
      <c r="L215" s="82" t="str">
        <f>IF($D215="","x",IF('BH (3)'!$B$5=1,COUNTIFS(Lançamentos!$H$5:$H$1004,$D215,Lançamentos!$T$5:$T$1004,L$5,Lançamentos!$V$5:$V$1004,'BH (3)'!$C$4),COUNTIFS(Lançamentos!$H$5:$H$1004,$D215,Lançamentos!$U$5:$U$1004,L$5,Lançamentos!$W$5:$W$1004,'BH (3)'!$C$4)))</f>
        <v>x</v>
      </c>
      <c r="M215" s="82" t="str">
        <f>IF($D215="","x",IF('BH (3)'!$B$5=1,COUNTIFS(Lançamentos!$H$5:$H$1004,$D215,Lançamentos!$T$5:$T$1004,M$5,Lançamentos!$V$5:$V$1004,'BH (3)'!$C$4),COUNTIFS(Lançamentos!$H$5:$H$1004,$D215,Lançamentos!$U$5:$U$1004,M$5,Lançamentos!$W$5:$W$1004,'BH (3)'!$C$4)))</f>
        <v>x</v>
      </c>
      <c r="N215" s="82" t="str">
        <f>IF($D215="","x",IF('BH (3)'!$B$5=1,COUNTIFS(Lançamentos!$H$5:$H$1004,$D215,Lançamentos!$T$5:$T$1004,N$5,Lançamentos!$V$5:$V$1004,'BH (3)'!$C$4),COUNTIFS(Lançamentos!$H$5:$H$1004,$D215,Lançamentos!$U$5:$U$1004,N$5,Lançamentos!$W$5:$W$1004,'BH (3)'!$C$4)))</f>
        <v>x</v>
      </c>
      <c r="O215" s="82" t="str">
        <f>IF($D215="","x",IF('BH (3)'!$B$5=1,COUNTIFS(Lançamentos!$H$5:$H$1004,$D215,Lançamentos!$T$5:$T$1004,O$5,Lançamentos!$V$5:$V$1004,'BH (3)'!$C$4),COUNTIFS(Lançamentos!$H$5:$H$1004,$D215,Lançamentos!$U$5:$U$1004,O$5,Lançamentos!$W$5:$W$1004,'BH (3)'!$C$4)))</f>
        <v>x</v>
      </c>
      <c r="P215" s="82" t="str">
        <f>IF($D215="","x",IF('BH (3)'!$B$5=1,COUNTIFS(Lançamentos!$H$5:$H$1004,$D215,Lançamentos!$T$5:$T$1004,P$5,Lançamentos!$V$5:$V$1004,'BH (3)'!$C$4),COUNTIFS(Lançamentos!$H$5:$H$1004,$D215,Lançamentos!$U$5:$U$1004,P$5,Lançamentos!$W$5:$W$1004,'BH (3)'!$C$4)))</f>
        <v>x</v>
      </c>
      <c r="Q215" s="171" t="str">
        <f t="shared" si="3"/>
        <v/>
      </c>
    </row>
    <row r="216" spans="3:17" ht="45" customHeight="1" x14ac:dyDescent="0.25">
      <c r="C216" s="81">
        <v>210</v>
      </c>
      <c r="D216" s="170" t="str">
        <f>IF(Esp!D214="","",Esp!D214)</f>
        <v/>
      </c>
      <c r="E216" s="82" t="str">
        <f>IF($D216="","x",IF('BH (3)'!$B$5=1,COUNTIFS(Lançamentos!$H$5:$H$1004,$D216,Lançamentos!$T$5:$T$1004,E$5,Lançamentos!$V$5:$V$1004,'BH (3)'!$C$4),COUNTIFS(Lançamentos!$H$5:$H$1004,$D216,Lançamentos!$U$5:$U$1004,E$5,Lançamentos!$W$5:$W$1004,'BH (3)'!$C$4)))</f>
        <v>x</v>
      </c>
      <c r="F216" s="82" t="str">
        <f>IF($D216="","x",IF('BH (3)'!$B$5=1,COUNTIFS(Lançamentos!$H$5:$H$1004,$D216,Lançamentos!$T$5:$T$1004,F$5,Lançamentos!$V$5:$V$1004,'BH (3)'!$C$4),COUNTIFS(Lançamentos!$H$5:$H$1004,$D216,Lançamentos!$U$5:$U$1004,F$5,Lançamentos!$W$5:$W$1004,'BH (3)'!$C$4)))</f>
        <v>x</v>
      </c>
      <c r="G216" s="82" t="str">
        <f>IF($D216="","x",IF('BH (3)'!$B$5=1,COUNTIFS(Lançamentos!$H$5:$H$1004,$D216,Lançamentos!$T$5:$T$1004,G$5,Lançamentos!$V$5:$V$1004,'BH (3)'!$C$4),COUNTIFS(Lançamentos!$H$5:$H$1004,$D216,Lançamentos!$U$5:$U$1004,G$5,Lançamentos!$W$5:$W$1004,'BH (3)'!$C$4)))</f>
        <v>x</v>
      </c>
      <c r="H216" s="82" t="str">
        <f>IF($D216="","x",IF('BH (3)'!$B$5=1,COUNTIFS(Lançamentos!$H$5:$H$1004,$D216,Lançamentos!$T$5:$T$1004,H$5,Lançamentos!$V$5:$V$1004,'BH (3)'!$C$4),COUNTIFS(Lançamentos!$H$5:$H$1004,$D216,Lançamentos!$U$5:$U$1004,H$5,Lançamentos!$W$5:$W$1004,'BH (3)'!$C$4)))</f>
        <v>x</v>
      </c>
      <c r="I216" s="82" t="str">
        <f>IF($D216="","x",IF('BH (3)'!$B$5=1,COUNTIFS(Lançamentos!$H$5:$H$1004,$D216,Lançamentos!$T$5:$T$1004,I$5,Lançamentos!$V$5:$V$1004,'BH (3)'!$C$4),COUNTIFS(Lançamentos!$H$5:$H$1004,$D216,Lançamentos!$U$5:$U$1004,I$5,Lançamentos!$W$5:$W$1004,'BH (3)'!$C$4)))</f>
        <v>x</v>
      </c>
      <c r="J216" s="82" t="str">
        <f>IF($D216="","x",IF('BH (3)'!$B$5=1,COUNTIFS(Lançamentos!$H$5:$H$1004,$D216,Lançamentos!$T$5:$T$1004,J$5,Lançamentos!$V$5:$V$1004,'BH (3)'!$C$4),COUNTIFS(Lançamentos!$H$5:$H$1004,$D216,Lançamentos!$U$5:$U$1004,J$5,Lançamentos!$W$5:$W$1004,'BH (3)'!$C$4)))</f>
        <v>x</v>
      </c>
      <c r="K216" s="82" t="str">
        <f>IF($D216="","x",IF('BH (3)'!$B$5=1,COUNTIFS(Lançamentos!$H$5:$H$1004,$D216,Lançamentos!$T$5:$T$1004,K$5,Lançamentos!$V$5:$V$1004,'BH (3)'!$C$4),COUNTIFS(Lançamentos!$H$5:$H$1004,$D216,Lançamentos!$U$5:$U$1004,K$5,Lançamentos!$W$5:$W$1004,'BH (3)'!$C$4)))</f>
        <v>x</v>
      </c>
      <c r="L216" s="82" t="str">
        <f>IF($D216="","x",IF('BH (3)'!$B$5=1,COUNTIFS(Lançamentos!$H$5:$H$1004,$D216,Lançamentos!$T$5:$T$1004,L$5,Lançamentos!$V$5:$V$1004,'BH (3)'!$C$4),COUNTIFS(Lançamentos!$H$5:$H$1004,$D216,Lançamentos!$U$5:$U$1004,L$5,Lançamentos!$W$5:$W$1004,'BH (3)'!$C$4)))</f>
        <v>x</v>
      </c>
      <c r="M216" s="82" t="str">
        <f>IF($D216="","x",IF('BH (3)'!$B$5=1,COUNTIFS(Lançamentos!$H$5:$H$1004,$D216,Lançamentos!$T$5:$T$1004,M$5,Lançamentos!$V$5:$V$1004,'BH (3)'!$C$4),COUNTIFS(Lançamentos!$H$5:$H$1004,$D216,Lançamentos!$U$5:$U$1004,M$5,Lançamentos!$W$5:$W$1004,'BH (3)'!$C$4)))</f>
        <v>x</v>
      </c>
      <c r="N216" s="82" t="str">
        <f>IF($D216="","x",IF('BH (3)'!$B$5=1,COUNTIFS(Lançamentos!$H$5:$H$1004,$D216,Lançamentos!$T$5:$T$1004,N$5,Lançamentos!$V$5:$V$1004,'BH (3)'!$C$4),COUNTIFS(Lançamentos!$H$5:$H$1004,$D216,Lançamentos!$U$5:$U$1004,N$5,Lançamentos!$W$5:$W$1004,'BH (3)'!$C$4)))</f>
        <v>x</v>
      </c>
      <c r="O216" s="82" t="str">
        <f>IF($D216="","x",IF('BH (3)'!$B$5=1,COUNTIFS(Lançamentos!$H$5:$H$1004,$D216,Lançamentos!$T$5:$T$1004,O$5,Lançamentos!$V$5:$V$1004,'BH (3)'!$C$4),COUNTIFS(Lançamentos!$H$5:$H$1004,$D216,Lançamentos!$U$5:$U$1004,O$5,Lançamentos!$W$5:$W$1004,'BH (3)'!$C$4)))</f>
        <v>x</v>
      </c>
      <c r="P216" s="82" t="str">
        <f>IF($D216="","x",IF('BH (3)'!$B$5=1,COUNTIFS(Lançamentos!$H$5:$H$1004,$D216,Lançamentos!$T$5:$T$1004,P$5,Lançamentos!$V$5:$V$1004,'BH (3)'!$C$4),COUNTIFS(Lançamentos!$H$5:$H$1004,$D216,Lançamentos!$U$5:$U$1004,P$5,Lançamentos!$W$5:$W$1004,'BH (3)'!$C$4)))</f>
        <v>x</v>
      </c>
      <c r="Q216" s="171" t="str">
        <f t="shared" si="3"/>
        <v/>
      </c>
    </row>
    <row r="217" spans="3:17" ht="45" customHeight="1" x14ac:dyDescent="0.25">
      <c r="C217" s="81">
        <v>211</v>
      </c>
      <c r="D217" s="170" t="str">
        <f>IF(Esp!D215="","",Esp!D215)</f>
        <v/>
      </c>
      <c r="E217" s="82" t="str">
        <f>IF($D217="","x",IF('BH (3)'!$B$5=1,COUNTIFS(Lançamentos!$H$5:$H$1004,$D217,Lançamentos!$T$5:$T$1004,E$5,Lançamentos!$V$5:$V$1004,'BH (3)'!$C$4),COUNTIFS(Lançamentos!$H$5:$H$1004,$D217,Lançamentos!$U$5:$U$1004,E$5,Lançamentos!$W$5:$W$1004,'BH (3)'!$C$4)))</f>
        <v>x</v>
      </c>
      <c r="F217" s="82" t="str">
        <f>IF($D217="","x",IF('BH (3)'!$B$5=1,COUNTIFS(Lançamentos!$H$5:$H$1004,$D217,Lançamentos!$T$5:$T$1004,F$5,Lançamentos!$V$5:$V$1004,'BH (3)'!$C$4),COUNTIFS(Lançamentos!$H$5:$H$1004,$D217,Lançamentos!$U$5:$U$1004,F$5,Lançamentos!$W$5:$W$1004,'BH (3)'!$C$4)))</f>
        <v>x</v>
      </c>
      <c r="G217" s="82" t="str">
        <f>IF($D217="","x",IF('BH (3)'!$B$5=1,COUNTIFS(Lançamentos!$H$5:$H$1004,$D217,Lançamentos!$T$5:$T$1004,G$5,Lançamentos!$V$5:$V$1004,'BH (3)'!$C$4),COUNTIFS(Lançamentos!$H$5:$H$1004,$D217,Lançamentos!$U$5:$U$1004,G$5,Lançamentos!$W$5:$W$1004,'BH (3)'!$C$4)))</f>
        <v>x</v>
      </c>
      <c r="H217" s="82" t="str">
        <f>IF($D217="","x",IF('BH (3)'!$B$5=1,COUNTIFS(Lançamentos!$H$5:$H$1004,$D217,Lançamentos!$T$5:$T$1004,H$5,Lançamentos!$V$5:$V$1004,'BH (3)'!$C$4),COUNTIFS(Lançamentos!$H$5:$H$1004,$D217,Lançamentos!$U$5:$U$1004,H$5,Lançamentos!$W$5:$W$1004,'BH (3)'!$C$4)))</f>
        <v>x</v>
      </c>
      <c r="I217" s="82" t="str">
        <f>IF($D217="","x",IF('BH (3)'!$B$5=1,COUNTIFS(Lançamentos!$H$5:$H$1004,$D217,Lançamentos!$T$5:$T$1004,I$5,Lançamentos!$V$5:$V$1004,'BH (3)'!$C$4),COUNTIFS(Lançamentos!$H$5:$H$1004,$D217,Lançamentos!$U$5:$U$1004,I$5,Lançamentos!$W$5:$W$1004,'BH (3)'!$C$4)))</f>
        <v>x</v>
      </c>
      <c r="J217" s="82" t="str">
        <f>IF($D217="","x",IF('BH (3)'!$B$5=1,COUNTIFS(Lançamentos!$H$5:$H$1004,$D217,Lançamentos!$T$5:$T$1004,J$5,Lançamentos!$V$5:$V$1004,'BH (3)'!$C$4),COUNTIFS(Lançamentos!$H$5:$H$1004,$D217,Lançamentos!$U$5:$U$1004,J$5,Lançamentos!$W$5:$W$1004,'BH (3)'!$C$4)))</f>
        <v>x</v>
      </c>
      <c r="K217" s="82" t="str">
        <f>IF($D217="","x",IF('BH (3)'!$B$5=1,COUNTIFS(Lançamentos!$H$5:$H$1004,$D217,Lançamentos!$T$5:$T$1004,K$5,Lançamentos!$V$5:$V$1004,'BH (3)'!$C$4),COUNTIFS(Lançamentos!$H$5:$H$1004,$D217,Lançamentos!$U$5:$U$1004,K$5,Lançamentos!$W$5:$W$1004,'BH (3)'!$C$4)))</f>
        <v>x</v>
      </c>
      <c r="L217" s="82" t="str">
        <f>IF($D217="","x",IF('BH (3)'!$B$5=1,COUNTIFS(Lançamentos!$H$5:$H$1004,$D217,Lançamentos!$T$5:$T$1004,L$5,Lançamentos!$V$5:$V$1004,'BH (3)'!$C$4),COUNTIFS(Lançamentos!$H$5:$H$1004,$D217,Lançamentos!$U$5:$U$1004,L$5,Lançamentos!$W$5:$W$1004,'BH (3)'!$C$4)))</f>
        <v>x</v>
      </c>
      <c r="M217" s="82" t="str">
        <f>IF($D217="","x",IF('BH (3)'!$B$5=1,COUNTIFS(Lançamentos!$H$5:$H$1004,$D217,Lançamentos!$T$5:$T$1004,M$5,Lançamentos!$V$5:$V$1004,'BH (3)'!$C$4),COUNTIFS(Lançamentos!$H$5:$H$1004,$D217,Lançamentos!$U$5:$U$1004,M$5,Lançamentos!$W$5:$W$1004,'BH (3)'!$C$4)))</f>
        <v>x</v>
      </c>
      <c r="N217" s="82" t="str">
        <f>IF($D217="","x",IF('BH (3)'!$B$5=1,COUNTIFS(Lançamentos!$H$5:$H$1004,$D217,Lançamentos!$T$5:$T$1004,N$5,Lançamentos!$V$5:$V$1004,'BH (3)'!$C$4),COUNTIFS(Lançamentos!$H$5:$H$1004,$D217,Lançamentos!$U$5:$U$1004,N$5,Lançamentos!$W$5:$W$1004,'BH (3)'!$C$4)))</f>
        <v>x</v>
      </c>
      <c r="O217" s="82" t="str">
        <f>IF($D217="","x",IF('BH (3)'!$B$5=1,COUNTIFS(Lançamentos!$H$5:$H$1004,$D217,Lançamentos!$T$5:$T$1004,O$5,Lançamentos!$V$5:$V$1004,'BH (3)'!$C$4),COUNTIFS(Lançamentos!$H$5:$H$1004,$D217,Lançamentos!$U$5:$U$1004,O$5,Lançamentos!$W$5:$W$1004,'BH (3)'!$C$4)))</f>
        <v>x</v>
      </c>
      <c r="P217" s="82" t="str">
        <f>IF($D217="","x",IF('BH (3)'!$B$5=1,COUNTIFS(Lançamentos!$H$5:$H$1004,$D217,Lançamentos!$T$5:$T$1004,P$5,Lançamentos!$V$5:$V$1004,'BH (3)'!$C$4),COUNTIFS(Lançamentos!$H$5:$H$1004,$D217,Lançamentos!$U$5:$U$1004,P$5,Lançamentos!$W$5:$W$1004,'BH (3)'!$C$4)))</f>
        <v>x</v>
      </c>
      <c r="Q217" s="171" t="str">
        <f t="shared" si="3"/>
        <v/>
      </c>
    </row>
    <row r="218" spans="3:17" ht="45" customHeight="1" x14ac:dyDescent="0.25">
      <c r="C218" s="81">
        <v>212</v>
      </c>
      <c r="D218" s="170" t="str">
        <f>IF(Esp!D216="","",Esp!D216)</f>
        <v/>
      </c>
      <c r="E218" s="82" t="str">
        <f>IF($D218="","x",IF('BH (3)'!$B$5=1,COUNTIFS(Lançamentos!$H$5:$H$1004,$D218,Lançamentos!$T$5:$T$1004,E$5,Lançamentos!$V$5:$V$1004,'BH (3)'!$C$4),COUNTIFS(Lançamentos!$H$5:$H$1004,$D218,Lançamentos!$U$5:$U$1004,E$5,Lançamentos!$W$5:$W$1004,'BH (3)'!$C$4)))</f>
        <v>x</v>
      </c>
      <c r="F218" s="82" t="str">
        <f>IF($D218="","x",IF('BH (3)'!$B$5=1,COUNTIFS(Lançamentos!$H$5:$H$1004,$D218,Lançamentos!$T$5:$T$1004,F$5,Lançamentos!$V$5:$V$1004,'BH (3)'!$C$4),COUNTIFS(Lançamentos!$H$5:$H$1004,$D218,Lançamentos!$U$5:$U$1004,F$5,Lançamentos!$W$5:$W$1004,'BH (3)'!$C$4)))</f>
        <v>x</v>
      </c>
      <c r="G218" s="82" t="str">
        <f>IF($D218="","x",IF('BH (3)'!$B$5=1,COUNTIFS(Lançamentos!$H$5:$H$1004,$D218,Lançamentos!$T$5:$T$1004,G$5,Lançamentos!$V$5:$V$1004,'BH (3)'!$C$4),COUNTIFS(Lançamentos!$H$5:$H$1004,$D218,Lançamentos!$U$5:$U$1004,G$5,Lançamentos!$W$5:$W$1004,'BH (3)'!$C$4)))</f>
        <v>x</v>
      </c>
      <c r="H218" s="82" t="str">
        <f>IF($D218="","x",IF('BH (3)'!$B$5=1,COUNTIFS(Lançamentos!$H$5:$H$1004,$D218,Lançamentos!$T$5:$T$1004,H$5,Lançamentos!$V$5:$V$1004,'BH (3)'!$C$4),COUNTIFS(Lançamentos!$H$5:$H$1004,$D218,Lançamentos!$U$5:$U$1004,H$5,Lançamentos!$W$5:$W$1004,'BH (3)'!$C$4)))</f>
        <v>x</v>
      </c>
      <c r="I218" s="82" t="str">
        <f>IF($D218="","x",IF('BH (3)'!$B$5=1,COUNTIFS(Lançamentos!$H$5:$H$1004,$D218,Lançamentos!$T$5:$T$1004,I$5,Lançamentos!$V$5:$V$1004,'BH (3)'!$C$4),COUNTIFS(Lançamentos!$H$5:$H$1004,$D218,Lançamentos!$U$5:$U$1004,I$5,Lançamentos!$W$5:$W$1004,'BH (3)'!$C$4)))</f>
        <v>x</v>
      </c>
      <c r="J218" s="82" t="str">
        <f>IF($D218="","x",IF('BH (3)'!$B$5=1,COUNTIFS(Lançamentos!$H$5:$H$1004,$D218,Lançamentos!$T$5:$T$1004,J$5,Lançamentos!$V$5:$V$1004,'BH (3)'!$C$4),COUNTIFS(Lançamentos!$H$5:$H$1004,$D218,Lançamentos!$U$5:$U$1004,J$5,Lançamentos!$W$5:$W$1004,'BH (3)'!$C$4)))</f>
        <v>x</v>
      </c>
      <c r="K218" s="82" t="str">
        <f>IF($D218="","x",IF('BH (3)'!$B$5=1,COUNTIFS(Lançamentos!$H$5:$H$1004,$D218,Lançamentos!$T$5:$T$1004,K$5,Lançamentos!$V$5:$V$1004,'BH (3)'!$C$4),COUNTIFS(Lançamentos!$H$5:$H$1004,$D218,Lançamentos!$U$5:$U$1004,K$5,Lançamentos!$W$5:$W$1004,'BH (3)'!$C$4)))</f>
        <v>x</v>
      </c>
      <c r="L218" s="82" t="str">
        <f>IF($D218="","x",IF('BH (3)'!$B$5=1,COUNTIFS(Lançamentos!$H$5:$H$1004,$D218,Lançamentos!$T$5:$T$1004,L$5,Lançamentos!$V$5:$V$1004,'BH (3)'!$C$4),COUNTIFS(Lançamentos!$H$5:$H$1004,$D218,Lançamentos!$U$5:$U$1004,L$5,Lançamentos!$W$5:$W$1004,'BH (3)'!$C$4)))</f>
        <v>x</v>
      </c>
      <c r="M218" s="82" t="str">
        <f>IF($D218="","x",IF('BH (3)'!$B$5=1,COUNTIFS(Lançamentos!$H$5:$H$1004,$D218,Lançamentos!$T$5:$T$1004,M$5,Lançamentos!$V$5:$V$1004,'BH (3)'!$C$4),COUNTIFS(Lançamentos!$H$5:$H$1004,$D218,Lançamentos!$U$5:$U$1004,M$5,Lançamentos!$W$5:$W$1004,'BH (3)'!$C$4)))</f>
        <v>x</v>
      </c>
      <c r="N218" s="82" t="str">
        <f>IF($D218="","x",IF('BH (3)'!$B$5=1,COUNTIFS(Lançamentos!$H$5:$H$1004,$D218,Lançamentos!$T$5:$T$1004,N$5,Lançamentos!$V$5:$V$1004,'BH (3)'!$C$4),COUNTIFS(Lançamentos!$H$5:$H$1004,$D218,Lançamentos!$U$5:$U$1004,N$5,Lançamentos!$W$5:$W$1004,'BH (3)'!$C$4)))</f>
        <v>x</v>
      </c>
      <c r="O218" s="82" t="str">
        <f>IF($D218="","x",IF('BH (3)'!$B$5=1,COUNTIFS(Lançamentos!$H$5:$H$1004,$D218,Lançamentos!$T$5:$T$1004,O$5,Lançamentos!$V$5:$V$1004,'BH (3)'!$C$4),COUNTIFS(Lançamentos!$H$5:$H$1004,$D218,Lançamentos!$U$5:$U$1004,O$5,Lançamentos!$W$5:$W$1004,'BH (3)'!$C$4)))</f>
        <v>x</v>
      </c>
      <c r="P218" s="82" t="str">
        <f>IF($D218="","x",IF('BH (3)'!$B$5=1,COUNTIFS(Lançamentos!$H$5:$H$1004,$D218,Lançamentos!$T$5:$T$1004,P$5,Lançamentos!$V$5:$V$1004,'BH (3)'!$C$4),COUNTIFS(Lançamentos!$H$5:$H$1004,$D218,Lançamentos!$U$5:$U$1004,P$5,Lançamentos!$W$5:$W$1004,'BH (3)'!$C$4)))</f>
        <v>x</v>
      </c>
      <c r="Q218" s="171" t="str">
        <f t="shared" si="3"/>
        <v/>
      </c>
    </row>
    <row r="219" spans="3:17" ht="45" customHeight="1" x14ac:dyDescent="0.25">
      <c r="C219" s="81">
        <v>213</v>
      </c>
      <c r="D219" s="170" t="str">
        <f>IF(Esp!D217="","",Esp!D217)</f>
        <v/>
      </c>
      <c r="E219" s="82" t="str">
        <f>IF($D219="","x",IF('BH (3)'!$B$5=1,COUNTIFS(Lançamentos!$H$5:$H$1004,$D219,Lançamentos!$T$5:$T$1004,E$5,Lançamentos!$V$5:$V$1004,'BH (3)'!$C$4),COUNTIFS(Lançamentos!$H$5:$H$1004,$D219,Lançamentos!$U$5:$U$1004,E$5,Lançamentos!$W$5:$W$1004,'BH (3)'!$C$4)))</f>
        <v>x</v>
      </c>
      <c r="F219" s="82" t="str">
        <f>IF($D219="","x",IF('BH (3)'!$B$5=1,COUNTIFS(Lançamentos!$H$5:$H$1004,$D219,Lançamentos!$T$5:$T$1004,F$5,Lançamentos!$V$5:$V$1004,'BH (3)'!$C$4),COUNTIFS(Lançamentos!$H$5:$H$1004,$D219,Lançamentos!$U$5:$U$1004,F$5,Lançamentos!$W$5:$W$1004,'BH (3)'!$C$4)))</f>
        <v>x</v>
      </c>
      <c r="G219" s="82" t="str">
        <f>IF($D219="","x",IF('BH (3)'!$B$5=1,COUNTIFS(Lançamentos!$H$5:$H$1004,$D219,Lançamentos!$T$5:$T$1004,G$5,Lançamentos!$V$5:$V$1004,'BH (3)'!$C$4),COUNTIFS(Lançamentos!$H$5:$H$1004,$D219,Lançamentos!$U$5:$U$1004,G$5,Lançamentos!$W$5:$W$1004,'BH (3)'!$C$4)))</f>
        <v>x</v>
      </c>
      <c r="H219" s="82" t="str">
        <f>IF($D219="","x",IF('BH (3)'!$B$5=1,COUNTIFS(Lançamentos!$H$5:$H$1004,$D219,Lançamentos!$T$5:$T$1004,H$5,Lançamentos!$V$5:$V$1004,'BH (3)'!$C$4),COUNTIFS(Lançamentos!$H$5:$H$1004,$D219,Lançamentos!$U$5:$U$1004,H$5,Lançamentos!$W$5:$W$1004,'BH (3)'!$C$4)))</f>
        <v>x</v>
      </c>
      <c r="I219" s="82" t="str">
        <f>IF($D219="","x",IF('BH (3)'!$B$5=1,COUNTIFS(Lançamentos!$H$5:$H$1004,$D219,Lançamentos!$T$5:$T$1004,I$5,Lançamentos!$V$5:$V$1004,'BH (3)'!$C$4),COUNTIFS(Lançamentos!$H$5:$H$1004,$D219,Lançamentos!$U$5:$U$1004,I$5,Lançamentos!$W$5:$W$1004,'BH (3)'!$C$4)))</f>
        <v>x</v>
      </c>
      <c r="J219" s="82" t="str">
        <f>IF($D219="","x",IF('BH (3)'!$B$5=1,COUNTIFS(Lançamentos!$H$5:$H$1004,$D219,Lançamentos!$T$5:$T$1004,J$5,Lançamentos!$V$5:$V$1004,'BH (3)'!$C$4),COUNTIFS(Lançamentos!$H$5:$H$1004,$D219,Lançamentos!$U$5:$U$1004,J$5,Lançamentos!$W$5:$W$1004,'BH (3)'!$C$4)))</f>
        <v>x</v>
      </c>
      <c r="K219" s="82" t="str">
        <f>IF($D219="","x",IF('BH (3)'!$B$5=1,COUNTIFS(Lançamentos!$H$5:$H$1004,$D219,Lançamentos!$T$5:$T$1004,K$5,Lançamentos!$V$5:$V$1004,'BH (3)'!$C$4),COUNTIFS(Lançamentos!$H$5:$H$1004,$D219,Lançamentos!$U$5:$U$1004,K$5,Lançamentos!$W$5:$W$1004,'BH (3)'!$C$4)))</f>
        <v>x</v>
      </c>
      <c r="L219" s="82" t="str">
        <f>IF($D219="","x",IF('BH (3)'!$B$5=1,COUNTIFS(Lançamentos!$H$5:$H$1004,$D219,Lançamentos!$T$5:$T$1004,L$5,Lançamentos!$V$5:$V$1004,'BH (3)'!$C$4),COUNTIFS(Lançamentos!$H$5:$H$1004,$D219,Lançamentos!$U$5:$U$1004,L$5,Lançamentos!$W$5:$W$1004,'BH (3)'!$C$4)))</f>
        <v>x</v>
      </c>
      <c r="M219" s="82" t="str">
        <f>IF($D219="","x",IF('BH (3)'!$B$5=1,COUNTIFS(Lançamentos!$H$5:$H$1004,$D219,Lançamentos!$T$5:$T$1004,M$5,Lançamentos!$V$5:$V$1004,'BH (3)'!$C$4),COUNTIFS(Lançamentos!$H$5:$H$1004,$D219,Lançamentos!$U$5:$U$1004,M$5,Lançamentos!$W$5:$W$1004,'BH (3)'!$C$4)))</f>
        <v>x</v>
      </c>
      <c r="N219" s="82" t="str">
        <f>IF($D219="","x",IF('BH (3)'!$B$5=1,COUNTIFS(Lançamentos!$H$5:$H$1004,$D219,Lançamentos!$T$5:$T$1004,N$5,Lançamentos!$V$5:$V$1004,'BH (3)'!$C$4),COUNTIFS(Lançamentos!$H$5:$H$1004,$D219,Lançamentos!$U$5:$U$1004,N$5,Lançamentos!$W$5:$W$1004,'BH (3)'!$C$4)))</f>
        <v>x</v>
      </c>
      <c r="O219" s="82" t="str">
        <f>IF($D219="","x",IF('BH (3)'!$B$5=1,COUNTIFS(Lançamentos!$H$5:$H$1004,$D219,Lançamentos!$T$5:$T$1004,O$5,Lançamentos!$V$5:$V$1004,'BH (3)'!$C$4),COUNTIFS(Lançamentos!$H$5:$H$1004,$D219,Lançamentos!$U$5:$U$1004,O$5,Lançamentos!$W$5:$W$1004,'BH (3)'!$C$4)))</f>
        <v>x</v>
      </c>
      <c r="P219" s="82" t="str">
        <f>IF($D219="","x",IF('BH (3)'!$B$5=1,COUNTIFS(Lançamentos!$H$5:$H$1004,$D219,Lançamentos!$T$5:$T$1004,P$5,Lançamentos!$V$5:$V$1004,'BH (3)'!$C$4),COUNTIFS(Lançamentos!$H$5:$H$1004,$D219,Lançamentos!$U$5:$U$1004,P$5,Lançamentos!$W$5:$W$1004,'BH (3)'!$C$4)))</f>
        <v>x</v>
      </c>
      <c r="Q219" s="171" t="str">
        <f t="shared" si="3"/>
        <v/>
      </c>
    </row>
    <row r="220" spans="3:17" ht="45" customHeight="1" x14ac:dyDescent="0.25">
      <c r="C220" s="81">
        <v>214</v>
      </c>
      <c r="D220" s="170" t="str">
        <f>IF(Esp!D218="","",Esp!D218)</f>
        <v/>
      </c>
      <c r="E220" s="82" t="str">
        <f>IF($D220="","x",IF('BH (3)'!$B$5=1,COUNTIFS(Lançamentos!$H$5:$H$1004,$D220,Lançamentos!$T$5:$T$1004,E$5,Lançamentos!$V$5:$V$1004,'BH (3)'!$C$4),COUNTIFS(Lançamentos!$H$5:$H$1004,$D220,Lançamentos!$U$5:$U$1004,E$5,Lançamentos!$W$5:$W$1004,'BH (3)'!$C$4)))</f>
        <v>x</v>
      </c>
      <c r="F220" s="82" t="str">
        <f>IF($D220="","x",IF('BH (3)'!$B$5=1,COUNTIFS(Lançamentos!$H$5:$H$1004,$D220,Lançamentos!$T$5:$T$1004,F$5,Lançamentos!$V$5:$V$1004,'BH (3)'!$C$4),COUNTIFS(Lançamentos!$H$5:$H$1004,$D220,Lançamentos!$U$5:$U$1004,F$5,Lançamentos!$W$5:$W$1004,'BH (3)'!$C$4)))</f>
        <v>x</v>
      </c>
      <c r="G220" s="82" t="str">
        <f>IF($D220="","x",IF('BH (3)'!$B$5=1,COUNTIFS(Lançamentos!$H$5:$H$1004,$D220,Lançamentos!$T$5:$T$1004,G$5,Lançamentos!$V$5:$V$1004,'BH (3)'!$C$4),COUNTIFS(Lançamentos!$H$5:$H$1004,$D220,Lançamentos!$U$5:$U$1004,G$5,Lançamentos!$W$5:$W$1004,'BH (3)'!$C$4)))</f>
        <v>x</v>
      </c>
      <c r="H220" s="82" t="str">
        <f>IF($D220="","x",IF('BH (3)'!$B$5=1,COUNTIFS(Lançamentos!$H$5:$H$1004,$D220,Lançamentos!$T$5:$T$1004,H$5,Lançamentos!$V$5:$V$1004,'BH (3)'!$C$4),COUNTIFS(Lançamentos!$H$5:$H$1004,$D220,Lançamentos!$U$5:$U$1004,H$5,Lançamentos!$W$5:$W$1004,'BH (3)'!$C$4)))</f>
        <v>x</v>
      </c>
      <c r="I220" s="82" t="str">
        <f>IF($D220="","x",IF('BH (3)'!$B$5=1,COUNTIFS(Lançamentos!$H$5:$H$1004,$D220,Lançamentos!$T$5:$T$1004,I$5,Lançamentos!$V$5:$V$1004,'BH (3)'!$C$4),COUNTIFS(Lançamentos!$H$5:$H$1004,$D220,Lançamentos!$U$5:$U$1004,I$5,Lançamentos!$W$5:$W$1004,'BH (3)'!$C$4)))</f>
        <v>x</v>
      </c>
      <c r="J220" s="82" t="str">
        <f>IF($D220="","x",IF('BH (3)'!$B$5=1,COUNTIFS(Lançamentos!$H$5:$H$1004,$D220,Lançamentos!$T$5:$T$1004,J$5,Lançamentos!$V$5:$V$1004,'BH (3)'!$C$4),COUNTIFS(Lançamentos!$H$5:$H$1004,$D220,Lançamentos!$U$5:$U$1004,J$5,Lançamentos!$W$5:$W$1004,'BH (3)'!$C$4)))</f>
        <v>x</v>
      </c>
      <c r="K220" s="82" t="str">
        <f>IF($D220="","x",IF('BH (3)'!$B$5=1,COUNTIFS(Lançamentos!$H$5:$H$1004,$D220,Lançamentos!$T$5:$T$1004,K$5,Lançamentos!$V$5:$V$1004,'BH (3)'!$C$4),COUNTIFS(Lançamentos!$H$5:$H$1004,$D220,Lançamentos!$U$5:$U$1004,K$5,Lançamentos!$W$5:$W$1004,'BH (3)'!$C$4)))</f>
        <v>x</v>
      </c>
      <c r="L220" s="82" t="str">
        <f>IF($D220="","x",IF('BH (3)'!$B$5=1,COUNTIFS(Lançamentos!$H$5:$H$1004,$D220,Lançamentos!$T$5:$T$1004,L$5,Lançamentos!$V$5:$V$1004,'BH (3)'!$C$4),COUNTIFS(Lançamentos!$H$5:$H$1004,$D220,Lançamentos!$U$5:$U$1004,L$5,Lançamentos!$W$5:$W$1004,'BH (3)'!$C$4)))</f>
        <v>x</v>
      </c>
      <c r="M220" s="82" t="str">
        <f>IF($D220="","x",IF('BH (3)'!$B$5=1,COUNTIFS(Lançamentos!$H$5:$H$1004,$D220,Lançamentos!$T$5:$T$1004,M$5,Lançamentos!$V$5:$V$1004,'BH (3)'!$C$4),COUNTIFS(Lançamentos!$H$5:$H$1004,$D220,Lançamentos!$U$5:$U$1004,M$5,Lançamentos!$W$5:$W$1004,'BH (3)'!$C$4)))</f>
        <v>x</v>
      </c>
      <c r="N220" s="82" t="str">
        <f>IF($D220="","x",IF('BH (3)'!$B$5=1,COUNTIFS(Lançamentos!$H$5:$H$1004,$D220,Lançamentos!$T$5:$T$1004,N$5,Lançamentos!$V$5:$V$1004,'BH (3)'!$C$4),COUNTIFS(Lançamentos!$H$5:$H$1004,$D220,Lançamentos!$U$5:$U$1004,N$5,Lançamentos!$W$5:$W$1004,'BH (3)'!$C$4)))</f>
        <v>x</v>
      </c>
      <c r="O220" s="82" t="str">
        <f>IF($D220="","x",IF('BH (3)'!$B$5=1,COUNTIFS(Lançamentos!$H$5:$H$1004,$D220,Lançamentos!$T$5:$T$1004,O$5,Lançamentos!$V$5:$V$1004,'BH (3)'!$C$4),COUNTIFS(Lançamentos!$H$5:$H$1004,$D220,Lançamentos!$U$5:$U$1004,O$5,Lançamentos!$W$5:$W$1004,'BH (3)'!$C$4)))</f>
        <v>x</v>
      </c>
      <c r="P220" s="82" t="str">
        <f>IF($D220="","x",IF('BH (3)'!$B$5=1,COUNTIFS(Lançamentos!$H$5:$H$1004,$D220,Lançamentos!$T$5:$T$1004,P$5,Lançamentos!$V$5:$V$1004,'BH (3)'!$C$4),COUNTIFS(Lançamentos!$H$5:$H$1004,$D220,Lançamentos!$U$5:$U$1004,P$5,Lançamentos!$W$5:$W$1004,'BH (3)'!$C$4)))</f>
        <v>x</v>
      </c>
      <c r="Q220" s="171" t="str">
        <f t="shared" si="3"/>
        <v/>
      </c>
    </row>
    <row r="221" spans="3:17" ht="45" customHeight="1" x14ac:dyDescent="0.25">
      <c r="C221" s="81">
        <v>215</v>
      </c>
      <c r="D221" s="170" t="str">
        <f>IF(Esp!D219="","",Esp!D219)</f>
        <v/>
      </c>
      <c r="E221" s="82" t="str">
        <f>IF($D221="","x",IF('BH (3)'!$B$5=1,COUNTIFS(Lançamentos!$H$5:$H$1004,$D221,Lançamentos!$T$5:$T$1004,E$5,Lançamentos!$V$5:$V$1004,'BH (3)'!$C$4),COUNTIFS(Lançamentos!$H$5:$H$1004,$D221,Lançamentos!$U$5:$U$1004,E$5,Lançamentos!$W$5:$W$1004,'BH (3)'!$C$4)))</f>
        <v>x</v>
      </c>
      <c r="F221" s="82" t="str">
        <f>IF($D221="","x",IF('BH (3)'!$B$5=1,COUNTIFS(Lançamentos!$H$5:$H$1004,$D221,Lançamentos!$T$5:$T$1004,F$5,Lançamentos!$V$5:$V$1004,'BH (3)'!$C$4),COUNTIFS(Lançamentos!$H$5:$H$1004,$D221,Lançamentos!$U$5:$U$1004,F$5,Lançamentos!$W$5:$W$1004,'BH (3)'!$C$4)))</f>
        <v>x</v>
      </c>
      <c r="G221" s="82" t="str">
        <f>IF($D221="","x",IF('BH (3)'!$B$5=1,COUNTIFS(Lançamentos!$H$5:$H$1004,$D221,Lançamentos!$T$5:$T$1004,G$5,Lançamentos!$V$5:$V$1004,'BH (3)'!$C$4),COUNTIFS(Lançamentos!$H$5:$H$1004,$D221,Lançamentos!$U$5:$U$1004,G$5,Lançamentos!$W$5:$W$1004,'BH (3)'!$C$4)))</f>
        <v>x</v>
      </c>
      <c r="H221" s="82" t="str">
        <f>IF($D221="","x",IF('BH (3)'!$B$5=1,COUNTIFS(Lançamentos!$H$5:$H$1004,$D221,Lançamentos!$T$5:$T$1004,H$5,Lançamentos!$V$5:$V$1004,'BH (3)'!$C$4),COUNTIFS(Lançamentos!$H$5:$H$1004,$D221,Lançamentos!$U$5:$U$1004,H$5,Lançamentos!$W$5:$W$1004,'BH (3)'!$C$4)))</f>
        <v>x</v>
      </c>
      <c r="I221" s="82" t="str">
        <f>IF($D221="","x",IF('BH (3)'!$B$5=1,COUNTIFS(Lançamentos!$H$5:$H$1004,$D221,Lançamentos!$T$5:$T$1004,I$5,Lançamentos!$V$5:$V$1004,'BH (3)'!$C$4),COUNTIFS(Lançamentos!$H$5:$H$1004,$D221,Lançamentos!$U$5:$U$1004,I$5,Lançamentos!$W$5:$W$1004,'BH (3)'!$C$4)))</f>
        <v>x</v>
      </c>
      <c r="J221" s="82" t="str">
        <f>IF($D221="","x",IF('BH (3)'!$B$5=1,COUNTIFS(Lançamentos!$H$5:$H$1004,$D221,Lançamentos!$T$5:$T$1004,J$5,Lançamentos!$V$5:$V$1004,'BH (3)'!$C$4),COUNTIFS(Lançamentos!$H$5:$H$1004,$D221,Lançamentos!$U$5:$U$1004,J$5,Lançamentos!$W$5:$W$1004,'BH (3)'!$C$4)))</f>
        <v>x</v>
      </c>
      <c r="K221" s="82" t="str">
        <f>IF($D221="","x",IF('BH (3)'!$B$5=1,COUNTIFS(Lançamentos!$H$5:$H$1004,$D221,Lançamentos!$T$5:$T$1004,K$5,Lançamentos!$V$5:$V$1004,'BH (3)'!$C$4),COUNTIFS(Lançamentos!$H$5:$H$1004,$D221,Lançamentos!$U$5:$U$1004,K$5,Lançamentos!$W$5:$W$1004,'BH (3)'!$C$4)))</f>
        <v>x</v>
      </c>
      <c r="L221" s="82" t="str">
        <f>IF($D221="","x",IF('BH (3)'!$B$5=1,COUNTIFS(Lançamentos!$H$5:$H$1004,$D221,Lançamentos!$T$5:$T$1004,L$5,Lançamentos!$V$5:$V$1004,'BH (3)'!$C$4),COUNTIFS(Lançamentos!$H$5:$H$1004,$D221,Lançamentos!$U$5:$U$1004,L$5,Lançamentos!$W$5:$W$1004,'BH (3)'!$C$4)))</f>
        <v>x</v>
      </c>
      <c r="M221" s="82" t="str">
        <f>IF($D221="","x",IF('BH (3)'!$B$5=1,COUNTIFS(Lançamentos!$H$5:$H$1004,$D221,Lançamentos!$T$5:$T$1004,M$5,Lançamentos!$V$5:$V$1004,'BH (3)'!$C$4),COUNTIFS(Lançamentos!$H$5:$H$1004,$D221,Lançamentos!$U$5:$U$1004,M$5,Lançamentos!$W$5:$W$1004,'BH (3)'!$C$4)))</f>
        <v>x</v>
      </c>
      <c r="N221" s="82" t="str">
        <f>IF($D221="","x",IF('BH (3)'!$B$5=1,COUNTIFS(Lançamentos!$H$5:$H$1004,$D221,Lançamentos!$T$5:$T$1004,N$5,Lançamentos!$V$5:$V$1004,'BH (3)'!$C$4),COUNTIFS(Lançamentos!$H$5:$H$1004,$D221,Lançamentos!$U$5:$U$1004,N$5,Lançamentos!$W$5:$W$1004,'BH (3)'!$C$4)))</f>
        <v>x</v>
      </c>
      <c r="O221" s="82" t="str">
        <f>IF($D221="","x",IF('BH (3)'!$B$5=1,COUNTIFS(Lançamentos!$H$5:$H$1004,$D221,Lançamentos!$T$5:$T$1004,O$5,Lançamentos!$V$5:$V$1004,'BH (3)'!$C$4),COUNTIFS(Lançamentos!$H$5:$H$1004,$D221,Lançamentos!$U$5:$U$1004,O$5,Lançamentos!$W$5:$W$1004,'BH (3)'!$C$4)))</f>
        <v>x</v>
      </c>
      <c r="P221" s="82" t="str">
        <f>IF($D221="","x",IF('BH (3)'!$B$5=1,COUNTIFS(Lançamentos!$H$5:$H$1004,$D221,Lançamentos!$T$5:$T$1004,P$5,Lançamentos!$V$5:$V$1004,'BH (3)'!$C$4),COUNTIFS(Lançamentos!$H$5:$H$1004,$D221,Lançamentos!$U$5:$U$1004,P$5,Lançamentos!$W$5:$W$1004,'BH (3)'!$C$4)))</f>
        <v>x</v>
      </c>
      <c r="Q221" s="171" t="str">
        <f t="shared" si="3"/>
        <v/>
      </c>
    </row>
    <row r="222" spans="3:17" ht="45" customHeight="1" x14ac:dyDescent="0.25">
      <c r="C222" s="81">
        <v>216</v>
      </c>
      <c r="D222" s="170" t="str">
        <f>IF(Esp!D220="","",Esp!D220)</f>
        <v/>
      </c>
      <c r="E222" s="82" t="str">
        <f>IF($D222="","x",IF('BH (3)'!$B$5=1,COUNTIFS(Lançamentos!$H$5:$H$1004,$D222,Lançamentos!$T$5:$T$1004,E$5,Lançamentos!$V$5:$V$1004,'BH (3)'!$C$4),COUNTIFS(Lançamentos!$H$5:$H$1004,$D222,Lançamentos!$U$5:$U$1004,E$5,Lançamentos!$W$5:$W$1004,'BH (3)'!$C$4)))</f>
        <v>x</v>
      </c>
      <c r="F222" s="82" t="str">
        <f>IF($D222="","x",IF('BH (3)'!$B$5=1,COUNTIFS(Lançamentos!$H$5:$H$1004,$D222,Lançamentos!$T$5:$T$1004,F$5,Lançamentos!$V$5:$V$1004,'BH (3)'!$C$4),COUNTIFS(Lançamentos!$H$5:$H$1004,$D222,Lançamentos!$U$5:$U$1004,F$5,Lançamentos!$W$5:$W$1004,'BH (3)'!$C$4)))</f>
        <v>x</v>
      </c>
      <c r="G222" s="82" t="str">
        <f>IF($D222="","x",IF('BH (3)'!$B$5=1,COUNTIFS(Lançamentos!$H$5:$H$1004,$D222,Lançamentos!$T$5:$T$1004,G$5,Lançamentos!$V$5:$V$1004,'BH (3)'!$C$4),COUNTIFS(Lançamentos!$H$5:$H$1004,$D222,Lançamentos!$U$5:$U$1004,G$5,Lançamentos!$W$5:$W$1004,'BH (3)'!$C$4)))</f>
        <v>x</v>
      </c>
      <c r="H222" s="82" t="str">
        <f>IF($D222="","x",IF('BH (3)'!$B$5=1,COUNTIFS(Lançamentos!$H$5:$H$1004,$D222,Lançamentos!$T$5:$T$1004,H$5,Lançamentos!$V$5:$V$1004,'BH (3)'!$C$4),COUNTIFS(Lançamentos!$H$5:$H$1004,$D222,Lançamentos!$U$5:$U$1004,H$5,Lançamentos!$W$5:$W$1004,'BH (3)'!$C$4)))</f>
        <v>x</v>
      </c>
      <c r="I222" s="82" t="str">
        <f>IF($D222="","x",IF('BH (3)'!$B$5=1,COUNTIFS(Lançamentos!$H$5:$H$1004,$D222,Lançamentos!$T$5:$T$1004,I$5,Lançamentos!$V$5:$V$1004,'BH (3)'!$C$4),COUNTIFS(Lançamentos!$H$5:$H$1004,$D222,Lançamentos!$U$5:$U$1004,I$5,Lançamentos!$W$5:$W$1004,'BH (3)'!$C$4)))</f>
        <v>x</v>
      </c>
      <c r="J222" s="82" t="str">
        <f>IF($D222="","x",IF('BH (3)'!$B$5=1,COUNTIFS(Lançamentos!$H$5:$H$1004,$D222,Lançamentos!$T$5:$T$1004,J$5,Lançamentos!$V$5:$V$1004,'BH (3)'!$C$4),COUNTIFS(Lançamentos!$H$5:$H$1004,$D222,Lançamentos!$U$5:$U$1004,J$5,Lançamentos!$W$5:$W$1004,'BH (3)'!$C$4)))</f>
        <v>x</v>
      </c>
      <c r="K222" s="82" t="str">
        <f>IF($D222="","x",IF('BH (3)'!$B$5=1,COUNTIFS(Lançamentos!$H$5:$H$1004,$D222,Lançamentos!$T$5:$T$1004,K$5,Lançamentos!$V$5:$V$1004,'BH (3)'!$C$4),COUNTIFS(Lançamentos!$H$5:$H$1004,$D222,Lançamentos!$U$5:$U$1004,K$5,Lançamentos!$W$5:$W$1004,'BH (3)'!$C$4)))</f>
        <v>x</v>
      </c>
      <c r="L222" s="82" t="str">
        <f>IF($D222="","x",IF('BH (3)'!$B$5=1,COUNTIFS(Lançamentos!$H$5:$H$1004,$D222,Lançamentos!$T$5:$T$1004,L$5,Lançamentos!$V$5:$V$1004,'BH (3)'!$C$4),COUNTIFS(Lançamentos!$H$5:$H$1004,$D222,Lançamentos!$U$5:$U$1004,L$5,Lançamentos!$W$5:$W$1004,'BH (3)'!$C$4)))</f>
        <v>x</v>
      </c>
      <c r="M222" s="82" t="str">
        <f>IF($D222="","x",IF('BH (3)'!$B$5=1,COUNTIFS(Lançamentos!$H$5:$H$1004,$D222,Lançamentos!$T$5:$T$1004,M$5,Lançamentos!$V$5:$V$1004,'BH (3)'!$C$4),COUNTIFS(Lançamentos!$H$5:$H$1004,$D222,Lançamentos!$U$5:$U$1004,M$5,Lançamentos!$W$5:$W$1004,'BH (3)'!$C$4)))</f>
        <v>x</v>
      </c>
      <c r="N222" s="82" t="str">
        <f>IF($D222="","x",IF('BH (3)'!$B$5=1,COUNTIFS(Lançamentos!$H$5:$H$1004,$D222,Lançamentos!$T$5:$T$1004,N$5,Lançamentos!$V$5:$V$1004,'BH (3)'!$C$4),COUNTIFS(Lançamentos!$H$5:$H$1004,$D222,Lançamentos!$U$5:$U$1004,N$5,Lançamentos!$W$5:$W$1004,'BH (3)'!$C$4)))</f>
        <v>x</v>
      </c>
      <c r="O222" s="82" t="str">
        <f>IF($D222="","x",IF('BH (3)'!$B$5=1,COUNTIFS(Lançamentos!$H$5:$H$1004,$D222,Lançamentos!$T$5:$T$1004,O$5,Lançamentos!$V$5:$V$1004,'BH (3)'!$C$4),COUNTIFS(Lançamentos!$H$5:$H$1004,$D222,Lançamentos!$U$5:$U$1004,O$5,Lançamentos!$W$5:$W$1004,'BH (3)'!$C$4)))</f>
        <v>x</v>
      </c>
      <c r="P222" s="82" t="str">
        <f>IF($D222="","x",IF('BH (3)'!$B$5=1,COUNTIFS(Lançamentos!$H$5:$H$1004,$D222,Lançamentos!$T$5:$T$1004,P$5,Lançamentos!$V$5:$V$1004,'BH (3)'!$C$4),COUNTIFS(Lançamentos!$H$5:$H$1004,$D222,Lançamentos!$U$5:$U$1004,P$5,Lançamentos!$W$5:$W$1004,'BH (3)'!$C$4)))</f>
        <v>x</v>
      </c>
      <c r="Q222" s="171" t="str">
        <f t="shared" si="3"/>
        <v/>
      </c>
    </row>
    <row r="223" spans="3:17" ht="45" customHeight="1" x14ac:dyDescent="0.25">
      <c r="C223" s="81">
        <v>217</v>
      </c>
      <c r="D223" s="170" t="str">
        <f>IF(Esp!D221="","",Esp!D221)</f>
        <v/>
      </c>
      <c r="E223" s="82" t="str">
        <f>IF($D223="","x",IF('BH (3)'!$B$5=1,COUNTIFS(Lançamentos!$H$5:$H$1004,$D223,Lançamentos!$T$5:$T$1004,E$5,Lançamentos!$V$5:$V$1004,'BH (3)'!$C$4),COUNTIFS(Lançamentos!$H$5:$H$1004,$D223,Lançamentos!$U$5:$U$1004,E$5,Lançamentos!$W$5:$W$1004,'BH (3)'!$C$4)))</f>
        <v>x</v>
      </c>
      <c r="F223" s="82" t="str">
        <f>IF($D223="","x",IF('BH (3)'!$B$5=1,COUNTIFS(Lançamentos!$H$5:$H$1004,$D223,Lançamentos!$T$5:$T$1004,F$5,Lançamentos!$V$5:$V$1004,'BH (3)'!$C$4),COUNTIFS(Lançamentos!$H$5:$H$1004,$D223,Lançamentos!$U$5:$U$1004,F$5,Lançamentos!$W$5:$W$1004,'BH (3)'!$C$4)))</f>
        <v>x</v>
      </c>
      <c r="G223" s="82" t="str">
        <f>IF($D223="","x",IF('BH (3)'!$B$5=1,COUNTIFS(Lançamentos!$H$5:$H$1004,$D223,Lançamentos!$T$5:$T$1004,G$5,Lançamentos!$V$5:$V$1004,'BH (3)'!$C$4),COUNTIFS(Lançamentos!$H$5:$H$1004,$D223,Lançamentos!$U$5:$U$1004,G$5,Lançamentos!$W$5:$W$1004,'BH (3)'!$C$4)))</f>
        <v>x</v>
      </c>
      <c r="H223" s="82" t="str">
        <f>IF($D223="","x",IF('BH (3)'!$B$5=1,COUNTIFS(Lançamentos!$H$5:$H$1004,$D223,Lançamentos!$T$5:$T$1004,H$5,Lançamentos!$V$5:$V$1004,'BH (3)'!$C$4),COUNTIFS(Lançamentos!$H$5:$H$1004,$D223,Lançamentos!$U$5:$U$1004,H$5,Lançamentos!$W$5:$W$1004,'BH (3)'!$C$4)))</f>
        <v>x</v>
      </c>
      <c r="I223" s="82" t="str">
        <f>IF($D223="","x",IF('BH (3)'!$B$5=1,COUNTIFS(Lançamentos!$H$5:$H$1004,$D223,Lançamentos!$T$5:$T$1004,I$5,Lançamentos!$V$5:$V$1004,'BH (3)'!$C$4),COUNTIFS(Lançamentos!$H$5:$H$1004,$D223,Lançamentos!$U$5:$U$1004,I$5,Lançamentos!$W$5:$W$1004,'BH (3)'!$C$4)))</f>
        <v>x</v>
      </c>
      <c r="J223" s="82" t="str">
        <f>IF($D223="","x",IF('BH (3)'!$B$5=1,COUNTIFS(Lançamentos!$H$5:$H$1004,$D223,Lançamentos!$T$5:$T$1004,J$5,Lançamentos!$V$5:$V$1004,'BH (3)'!$C$4),COUNTIFS(Lançamentos!$H$5:$H$1004,$D223,Lançamentos!$U$5:$U$1004,J$5,Lançamentos!$W$5:$W$1004,'BH (3)'!$C$4)))</f>
        <v>x</v>
      </c>
      <c r="K223" s="82" t="str">
        <f>IF($D223="","x",IF('BH (3)'!$B$5=1,COUNTIFS(Lançamentos!$H$5:$H$1004,$D223,Lançamentos!$T$5:$T$1004,K$5,Lançamentos!$V$5:$V$1004,'BH (3)'!$C$4),COUNTIFS(Lançamentos!$H$5:$H$1004,$D223,Lançamentos!$U$5:$U$1004,K$5,Lançamentos!$W$5:$W$1004,'BH (3)'!$C$4)))</f>
        <v>x</v>
      </c>
      <c r="L223" s="82" t="str">
        <f>IF($D223="","x",IF('BH (3)'!$B$5=1,COUNTIFS(Lançamentos!$H$5:$H$1004,$D223,Lançamentos!$T$5:$T$1004,L$5,Lançamentos!$V$5:$V$1004,'BH (3)'!$C$4),COUNTIFS(Lançamentos!$H$5:$H$1004,$D223,Lançamentos!$U$5:$U$1004,L$5,Lançamentos!$W$5:$W$1004,'BH (3)'!$C$4)))</f>
        <v>x</v>
      </c>
      <c r="M223" s="82" t="str">
        <f>IF($D223="","x",IF('BH (3)'!$B$5=1,COUNTIFS(Lançamentos!$H$5:$H$1004,$D223,Lançamentos!$T$5:$T$1004,M$5,Lançamentos!$V$5:$V$1004,'BH (3)'!$C$4),COUNTIFS(Lançamentos!$H$5:$H$1004,$D223,Lançamentos!$U$5:$U$1004,M$5,Lançamentos!$W$5:$W$1004,'BH (3)'!$C$4)))</f>
        <v>x</v>
      </c>
      <c r="N223" s="82" t="str">
        <f>IF($D223="","x",IF('BH (3)'!$B$5=1,COUNTIFS(Lançamentos!$H$5:$H$1004,$D223,Lançamentos!$T$5:$T$1004,N$5,Lançamentos!$V$5:$V$1004,'BH (3)'!$C$4),COUNTIFS(Lançamentos!$H$5:$H$1004,$D223,Lançamentos!$U$5:$U$1004,N$5,Lançamentos!$W$5:$W$1004,'BH (3)'!$C$4)))</f>
        <v>x</v>
      </c>
      <c r="O223" s="82" t="str">
        <f>IF($D223="","x",IF('BH (3)'!$B$5=1,COUNTIFS(Lançamentos!$H$5:$H$1004,$D223,Lançamentos!$T$5:$T$1004,O$5,Lançamentos!$V$5:$V$1004,'BH (3)'!$C$4),COUNTIFS(Lançamentos!$H$5:$H$1004,$D223,Lançamentos!$U$5:$U$1004,O$5,Lançamentos!$W$5:$W$1004,'BH (3)'!$C$4)))</f>
        <v>x</v>
      </c>
      <c r="P223" s="82" t="str">
        <f>IF($D223="","x",IF('BH (3)'!$B$5=1,COUNTIFS(Lançamentos!$H$5:$H$1004,$D223,Lançamentos!$T$5:$T$1004,P$5,Lançamentos!$V$5:$V$1004,'BH (3)'!$C$4),COUNTIFS(Lançamentos!$H$5:$H$1004,$D223,Lançamentos!$U$5:$U$1004,P$5,Lançamentos!$W$5:$W$1004,'BH (3)'!$C$4)))</f>
        <v>x</v>
      </c>
      <c r="Q223" s="171" t="str">
        <f t="shared" si="3"/>
        <v/>
      </c>
    </row>
    <row r="224" spans="3:17" ht="45" customHeight="1" x14ac:dyDescent="0.25">
      <c r="C224" s="81">
        <v>218</v>
      </c>
      <c r="D224" s="170" t="str">
        <f>IF(Esp!D222="","",Esp!D222)</f>
        <v/>
      </c>
      <c r="E224" s="82" t="str">
        <f>IF($D224="","x",IF('BH (3)'!$B$5=1,COUNTIFS(Lançamentos!$H$5:$H$1004,$D224,Lançamentos!$T$5:$T$1004,E$5,Lançamentos!$V$5:$V$1004,'BH (3)'!$C$4),COUNTIFS(Lançamentos!$H$5:$H$1004,$D224,Lançamentos!$U$5:$U$1004,E$5,Lançamentos!$W$5:$W$1004,'BH (3)'!$C$4)))</f>
        <v>x</v>
      </c>
      <c r="F224" s="82" t="str">
        <f>IF($D224="","x",IF('BH (3)'!$B$5=1,COUNTIFS(Lançamentos!$H$5:$H$1004,$D224,Lançamentos!$T$5:$T$1004,F$5,Lançamentos!$V$5:$V$1004,'BH (3)'!$C$4),COUNTIFS(Lançamentos!$H$5:$H$1004,$D224,Lançamentos!$U$5:$U$1004,F$5,Lançamentos!$W$5:$W$1004,'BH (3)'!$C$4)))</f>
        <v>x</v>
      </c>
      <c r="G224" s="82" t="str">
        <f>IF($D224="","x",IF('BH (3)'!$B$5=1,COUNTIFS(Lançamentos!$H$5:$H$1004,$D224,Lançamentos!$T$5:$T$1004,G$5,Lançamentos!$V$5:$V$1004,'BH (3)'!$C$4),COUNTIFS(Lançamentos!$H$5:$H$1004,$D224,Lançamentos!$U$5:$U$1004,G$5,Lançamentos!$W$5:$W$1004,'BH (3)'!$C$4)))</f>
        <v>x</v>
      </c>
      <c r="H224" s="82" t="str">
        <f>IF($D224="","x",IF('BH (3)'!$B$5=1,COUNTIFS(Lançamentos!$H$5:$H$1004,$D224,Lançamentos!$T$5:$T$1004,H$5,Lançamentos!$V$5:$V$1004,'BH (3)'!$C$4),COUNTIFS(Lançamentos!$H$5:$H$1004,$D224,Lançamentos!$U$5:$U$1004,H$5,Lançamentos!$W$5:$W$1004,'BH (3)'!$C$4)))</f>
        <v>x</v>
      </c>
      <c r="I224" s="82" t="str">
        <f>IF($D224="","x",IF('BH (3)'!$B$5=1,COUNTIFS(Lançamentos!$H$5:$H$1004,$D224,Lançamentos!$T$5:$T$1004,I$5,Lançamentos!$V$5:$V$1004,'BH (3)'!$C$4),COUNTIFS(Lançamentos!$H$5:$H$1004,$D224,Lançamentos!$U$5:$U$1004,I$5,Lançamentos!$W$5:$W$1004,'BH (3)'!$C$4)))</f>
        <v>x</v>
      </c>
      <c r="J224" s="82" t="str">
        <f>IF($D224="","x",IF('BH (3)'!$B$5=1,COUNTIFS(Lançamentos!$H$5:$H$1004,$D224,Lançamentos!$T$5:$T$1004,J$5,Lançamentos!$V$5:$V$1004,'BH (3)'!$C$4),COUNTIFS(Lançamentos!$H$5:$H$1004,$D224,Lançamentos!$U$5:$U$1004,J$5,Lançamentos!$W$5:$W$1004,'BH (3)'!$C$4)))</f>
        <v>x</v>
      </c>
      <c r="K224" s="82" t="str">
        <f>IF($D224="","x",IF('BH (3)'!$B$5=1,COUNTIFS(Lançamentos!$H$5:$H$1004,$D224,Lançamentos!$T$5:$T$1004,K$5,Lançamentos!$V$5:$V$1004,'BH (3)'!$C$4),COUNTIFS(Lançamentos!$H$5:$H$1004,$D224,Lançamentos!$U$5:$U$1004,K$5,Lançamentos!$W$5:$W$1004,'BH (3)'!$C$4)))</f>
        <v>x</v>
      </c>
      <c r="L224" s="82" t="str">
        <f>IF($D224="","x",IF('BH (3)'!$B$5=1,COUNTIFS(Lançamentos!$H$5:$H$1004,$D224,Lançamentos!$T$5:$T$1004,L$5,Lançamentos!$V$5:$V$1004,'BH (3)'!$C$4),COUNTIFS(Lançamentos!$H$5:$H$1004,$D224,Lançamentos!$U$5:$U$1004,L$5,Lançamentos!$W$5:$W$1004,'BH (3)'!$C$4)))</f>
        <v>x</v>
      </c>
      <c r="M224" s="82" t="str">
        <f>IF($D224="","x",IF('BH (3)'!$B$5=1,COUNTIFS(Lançamentos!$H$5:$H$1004,$D224,Lançamentos!$T$5:$T$1004,M$5,Lançamentos!$V$5:$V$1004,'BH (3)'!$C$4),COUNTIFS(Lançamentos!$H$5:$H$1004,$D224,Lançamentos!$U$5:$U$1004,M$5,Lançamentos!$W$5:$W$1004,'BH (3)'!$C$4)))</f>
        <v>x</v>
      </c>
      <c r="N224" s="82" t="str">
        <f>IF($D224="","x",IF('BH (3)'!$B$5=1,COUNTIFS(Lançamentos!$H$5:$H$1004,$D224,Lançamentos!$T$5:$T$1004,N$5,Lançamentos!$V$5:$V$1004,'BH (3)'!$C$4),COUNTIFS(Lançamentos!$H$5:$H$1004,$D224,Lançamentos!$U$5:$U$1004,N$5,Lançamentos!$W$5:$W$1004,'BH (3)'!$C$4)))</f>
        <v>x</v>
      </c>
      <c r="O224" s="82" t="str">
        <f>IF($D224="","x",IF('BH (3)'!$B$5=1,COUNTIFS(Lançamentos!$H$5:$H$1004,$D224,Lançamentos!$T$5:$T$1004,O$5,Lançamentos!$V$5:$V$1004,'BH (3)'!$C$4),COUNTIFS(Lançamentos!$H$5:$H$1004,$D224,Lançamentos!$U$5:$U$1004,O$5,Lançamentos!$W$5:$W$1004,'BH (3)'!$C$4)))</f>
        <v>x</v>
      </c>
      <c r="P224" s="82" t="str">
        <f>IF($D224="","x",IF('BH (3)'!$B$5=1,COUNTIFS(Lançamentos!$H$5:$H$1004,$D224,Lançamentos!$T$5:$T$1004,P$5,Lançamentos!$V$5:$V$1004,'BH (3)'!$C$4),COUNTIFS(Lançamentos!$H$5:$H$1004,$D224,Lançamentos!$U$5:$U$1004,P$5,Lançamentos!$W$5:$W$1004,'BH (3)'!$C$4)))</f>
        <v>x</v>
      </c>
      <c r="Q224" s="171" t="str">
        <f t="shared" si="3"/>
        <v/>
      </c>
    </row>
    <row r="225" spans="3:17" ht="45" customHeight="1" x14ac:dyDescent="0.25">
      <c r="C225" s="81">
        <v>219</v>
      </c>
      <c r="D225" s="170" t="str">
        <f>IF(Esp!D223="","",Esp!D223)</f>
        <v/>
      </c>
      <c r="E225" s="82" t="str">
        <f>IF($D225="","x",IF('BH (3)'!$B$5=1,COUNTIFS(Lançamentos!$H$5:$H$1004,$D225,Lançamentos!$T$5:$T$1004,E$5,Lançamentos!$V$5:$V$1004,'BH (3)'!$C$4),COUNTIFS(Lançamentos!$H$5:$H$1004,$D225,Lançamentos!$U$5:$U$1004,E$5,Lançamentos!$W$5:$W$1004,'BH (3)'!$C$4)))</f>
        <v>x</v>
      </c>
      <c r="F225" s="82" t="str">
        <f>IF($D225="","x",IF('BH (3)'!$B$5=1,COUNTIFS(Lançamentos!$H$5:$H$1004,$D225,Lançamentos!$T$5:$T$1004,F$5,Lançamentos!$V$5:$V$1004,'BH (3)'!$C$4),COUNTIFS(Lançamentos!$H$5:$H$1004,$D225,Lançamentos!$U$5:$U$1004,F$5,Lançamentos!$W$5:$W$1004,'BH (3)'!$C$4)))</f>
        <v>x</v>
      </c>
      <c r="G225" s="82" t="str">
        <f>IF($D225="","x",IF('BH (3)'!$B$5=1,COUNTIFS(Lançamentos!$H$5:$H$1004,$D225,Lançamentos!$T$5:$T$1004,G$5,Lançamentos!$V$5:$V$1004,'BH (3)'!$C$4),COUNTIFS(Lançamentos!$H$5:$H$1004,$D225,Lançamentos!$U$5:$U$1004,G$5,Lançamentos!$W$5:$W$1004,'BH (3)'!$C$4)))</f>
        <v>x</v>
      </c>
      <c r="H225" s="82" t="str">
        <f>IF($D225="","x",IF('BH (3)'!$B$5=1,COUNTIFS(Lançamentos!$H$5:$H$1004,$D225,Lançamentos!$T$5:$T$1004,H$5,Lançamentos!$V$5:$V$1004,'BH (3)'!$C$4),COUNTIFS(Lançamentos!$H$5:$H$1004,$D225,Lançamentos!$U$5:$U$1004,H$5,Lançamentos!$W$5:$W$1004,'BH (3)'!$C$4)))</f>
        <v>x</v>
      </c>
      <c r="I225" s="82" t="str">
        <f>IF($D225="","x",IF('BH (3)'!$B$5=1,COUNTIFS(Lançamentos!$H$5:$H$1004,$D225,Lançamentos!$T$5:$T$1004,I$5,Lançamentos!$V$5:$V$1004,'BH (3)'!$C$4),COUNTIFS(Lançamentos!$H$5:$H$1004,$D225,Lançamentos!$U$5:$U$1004,I$5,Lançamentos!$W$5:$W$1004,'BH (3)'!$C$4)))</f>
        <v>x</v>
      </c>
      <c r="J225" s="82" t="str">
        <f>IF($D225="","x",IF('BH (3)'!$B$5=1,COUNTIFS(Lançamentos!$H$5:$H$1004,$D225,Lançamentos!$T$5:$T$1004,J$5,Lançamentos!$V$5:$V$1004,'BH (3)'!$C$4),COUNTIFS(Lançamentos!$H$5:$H$1004,$D225,Lançamentos!$U$5:$U$1004,J$5,Lançamentos!$W$5:$W$1004,'BH (3)'!$C$4)))</f>
        <v>x</v>
      </c>
      <c r="K225" s="82" t="str">
        <f>IF($D225="","x",IF('BH (3)'!$B$5=1,COUNTIFS(Lançamentos!$H$5:$H$1004,$D225,Lançamentos!$T$5:$T$1004,K$5,Lançamentos!$V$5:$V$1004,'BH (3)'!$C$4),COUNTIFS(Lançamentos!$H$5:$H$1004,$D225,Lançamentos!$U$5:$U$1004,K$5,Lançamentos!$W$5:$W$1004,'BH (3)'!$C$4)))</f>
        <v>x</v>
      </c>
      <c r="L225" s="82" t="str">
        <f>IF($D225="","x",IF('BH (3)'!$B$5=1,COUNTIFS(Lançamentos!$H$5:$H$1004,$D225,Lançamentos!$T$5:$T$1004,L$5,Lançamentos!$V$5:$V$1004,'BH (3)'!$C$4),COUNTIFS(Lançamentos!$H$5:$H$1004,$D225,Lançamentos!$U$5:$U$1004,L$5,Lançamentos!$W$5:$W$1004,'BH (3)'!$C$4)))</f>
        <v>x</v>
      </c>
      <c r="M225" s="82" t="str">
        <f>IF($D225="","x",IF('BH (3)'!$B$5=1,COUNTIFS(Lançamentos!$H$5:$H$1004,$D225,Lançamentos!$T$5:$T$1004,M$5,Lançamentos!$V$5:$V$1004,'BH (3)'!$C$4),COUNTIFS(Lançamentos!$H$5:$H$1004,$D225,Lançamentos!$U$5:$U$1004,M$5,Lançamentos!$W$5:$W$1004,'BH (3)'!$C$4)))</f>
        <v>x</v>
      </c>
      <c r="N225" s="82" t="str">
        <f>IF($D225="","x",IF('BH (3)'!$B$5=1,COUNTIFS(Lançamentos!$H$5:$H$1004,$D225,Lançamentos!$T$5:$T$1004,N$5,Lançamentos!$V$5:$V$1004,'BH (3)'!$C$4),COUNTIFS(Lançamentos!$H$5:$H$1004,$D225,Lançamentos!$U$5:$U$1004,N$5,Lançamentos!$W$5:$W$1004,'BH (3)'!$C$4)))</f>
        <v>x</v>
      </c>
      <c r="O225" s="82" t="str">
        <f>IF($D225="","x",IF('BH (3)'!$B$5=1,COUNTIFS(Lançamentos!$H$5:$H$1004,$D225,Lançamentos!$T$5:$T$1004,O$5,Lançamentos!$V$5:$V$1004,'BH (3)'!$C$4),COUNTIFS(Lançamentos!$H$5:$H$1004,$D225,Lançamentos!$U$5:$U$1004,O$5,Lançamentos!$W$5:$W$1004,'BH (3)'!$C$4)))</f>
        <v>x</v>
      </c>
      <c r="P225" s="82" t="str">
        <f>IF($D225="","x",IF('BH (3)'!$B$5=1,COUNTIFS(Lançamentos!$H$5:$H$1004,$D225,Lançamentos!$T$5:$T$1004,P$5,Lançamentos!$V$5:$V$1004,'BH (3)'!$C$4),COUNTIFS(Lançamentos!$H$5:$H$1004,$D225,Lançamentos!$U$5:$U$1004,P$5,Lançamentos!$W$5:$W$1004,'BH (3)'!$C$4)))</f>
        <v>x</v>
      </c>
      <c r="Q225" s="171" t="str">
        <f t="shared" si="3"/>
        <v/>
      </c>
    </row>
    <row r="226" spans="3:17" ht="45" customHeight="1" x14ac:dyDescent="0.25">
      <c r="C226" s="81">
        <v>220</v>
      </c>
      <c r="D226" s="170" t="str">
        <f>IF(Esp!D224="","",Esp!D224)</f>
        <v/>
      </c>
      <c r="E226" s="82" t="str">
        <f>IF($D226="","x",IF('BH (3)'!$B$5=1,COUNTIFS(Lançamentos!$H$5:$H$1004,$D226,Lançamentos!$T$5:$T$1004,E$5,Lançamentos!$V$5:$V$1004,'BH (3)'!$C$4),COUNTIFS(Lançamentos!$H$5:$H$1004,$D226,Lançamentos!$U$5:$U$1004,E$5,Lançamentos!$W$5:$W$1004,'BH (3)'!$C$4)))</f>
        <v>x</v>
      </c>
      <c r="F226" s="82" t="str">
        <f>IF($D226="","x",IF('BH (3)'!$B$5=1,COUNTIFS(Lançamentos!$H$5:$H$1004,$D226,Lançamentos!$T$5:$T$1004,F$5,Lançamentos!$V$5:$V$1004,'BH (3)'!$C$4),COUNTIFS(Lançamentos!$H$5:$H$1004,$D226,Lançamentos!$U$5:$U$1004,F$5,Lançamentos!$W$5:$W$1004,'BH (3)'!$C$4)))</f>
        <v>x</v>
      </c>
      <c r="G226" s="82" t="str">
        <f>IF($D226="","x",IF('BH (3)'!$B$5=1,COUNTIFS(Lançamentos!$H$5:$H$1004,$D226,Lançamentos!$T$5:$T$1004,G$5,Lançamentos!$V$5:$V$1004,'BH (3)'!$C$4),COUNTIFS(Lançamentos!$H$5:$H$1004,$D226,Lançamentos!$U$5:$U$1004,G$5,Lançamentos!$W$5:$W$1004,'BH (3)'!$C$4)))</f>
        <v>x</v>
      </c>
      <c r="H226" s="82" t="str">
        <f>IF($D226="","x",IF('BH (3)'!$B$5=1,COUNTIFS(Lançamentos!$H$5:$H$1004,$D226,Lançamentos!$T$5:$T$1004,H$5,Lançamentos!$V$5:$V$1004,'BH (3)'!$C$4),COUNTIFS(Lançamentos!$H$5:$H$1004,$D226,Lançamentos!$U$5:$U$1004,H$5,Lançamentos!$W$5:$W$1004,'BH (3)'!$C$4)))</f>
        <v>x</v>
      </c>
      <c r="I226" s="82" t="str">
        <f>IF($D226="","x",IF('BH (3)'!$B$5=1,COUNTIFS(Lançamentos!$H$5:$H$1004,$D226,Lançamentos!$T$5:$T$1004,I$5,Lançamentos!$V$5:$V$1004,'BH (3)'!$C$4),COUNTIFS(Lançamentos!$H$5:$H$1004,$D226,Lançamentos!$U$5:$U$1004,I$5,Lançamentos!$W$5:$W$1004,'BH (3)'!$C$4)))</f>
        <v>x</v>
      </c>
      <c r="J226" s="82" t="str">
        <f>IF($D226="","x",IF('BH (3)'!$B$5=1,COUNTIFS(Lançamentos!$H$5:$H$1004,$D226,Lançamentos!$T$5:$T$1004,J$5,Lançamentos!$V$5:$V$1004,'BH (3)'!$C$4),COUNTIFS(Lançamentos!$H$5:$H$1004,$D226,Lançamentos!$U$5:$U$1004,J$5,Lançamentos!$W$5:$W$1004,'BH (3)'!$C$4)))</f>
        <v>x</v>
      </c>
      <c r="K226" s="82" t="str">
        <f>IF($D226="","x",IF('BH (3)'!$B$5=1,COUNTIFS(Lançamentos!$H$5:$H$1004,$D226,Lançamentos!$T$5:$T$1004,K$5,Lançamentos!$V$5:$V$1004,'BH (3)'!$C$4),COUNTIFS(Lançamentos!$H$5:$H$1004,$D226,Lançamentos!$U$5:$U$1004,K$5,Lançamentos!$W$5:$W$1004,'BH (3)'!$C$4)))</f>
        <v>x</v>
      </c>
      <c r="L226" s="82" t="str">
        <f>IF($D226="","x",IF('BH (3)'!$B$5=1,COUNTIFS(Lançamentos!$H$5:$H$1004,$D226,Lançamentos!$T$5:$T$1004,L$5,Lançamentos!$V$5:$V$1004,'BH (3)'!$C$4),COUNTIFS(Lançamentos!$H$5:$H$1004,$D226,Lançamentos!$U$5:$U$1004,L$5,Lançamentos!$W$5:$W$1004,'BH (3)'!$C$4)))</f>
        <v>x</v>
      </c>
      <c r="M226" s="82" t="str">
        <f>IF($D226="","x",IF('BH (3)'!$B$5=1,COUNTIFS(Lançamentos!$H$5:$H$1004,$D226,Lançamentos!$T$5:$T$1004,M$5,Lançamentos!$V$5:$V$1004,'BH (3)'!$C$4),COUNTIFS(Lançamentos!$H$5:$H$1004,$D226,Lançamentos!$U$5:$U$1004,M$5,Lançamentos!$W$5:$W$1004,'BH (3)'!$C$4)))</f>
        <v>x</v>
      </c>
      <c r="N226" s="82" t="str">
        <f>IF($D226="","x",IF('BH (3)'!$B$5=1,COUNTIFS(Lançamentos!$H$5:$H$1004,$D226,Lançamentos!$T$5:$T$1004,N$5,Lançamentos!$V$5:$V$1004,'BH (3)'!$C$4),COUNTIFS(Lançamentos!$H$5:$H$1004,$D226,Lançamentos!$U$5:$U$1004,N$5,Lançamentos!$W$5:$W$1004,'BH (3)'!$C$4)))</f>
        <v>x</v>
      </c>
      <c r="O226" s="82" t="str">
        <f>IF($D226="","x",IF('BH (3)'!$B$5=1,COUNTIFS(Lançamentos!$H$5:$H$1004,$D226,Lançamentos!$T$5:$T$1004,O$5,Lançamentos!$V$5:$V$1004,'BH (3)'!$C$4),COUNTIFS(Lançamentos!$H$5:$H$1004,$D226,Lançamentos!$U$5:$U$1004,O$5,Lançamentos!$W$5:$W$1004,'BH (3)'!$C$4)))</f>
        <v>x</v>
      </c>
      <c r="P226" s="82" t="str">
        <f>IF($D226="","x",IF('BH (3)'!$B$5=1,COUNTIFS(Lançamentos!$H$5:$H$1004,$D226,Lançamentos!$T$5:$T$1004,P$5,Lançamentos!$V$5:$V$1004,'BH (3)'!$C$4),COUNTIFS(Lançamentos!$H$5:$H$1004,$D226,Lançamentos!$U$5:$U$1004,P$5,Lançamentos!$W$5:$W$1004,'BH (3)'!$C$4)))</f>
        <v>x</v>
      </c>
      <c r="Q226" s="171" t="str">
        <f t="shared" si="3"/>
        <v/>
      </c>
    </row>
    <row r="227" spans="3:17" ht="45" customHeight="1" x14ac:dyDescent="0.25">
      <c r="C227" s="81">
        <v>221</v>
      </c>
      <c r="D227" s="170" t="str">
        <f>IF(Esp!D225="","",Esp!D225)</f>
        <v/>
      </c>
      <c r="E227" s="82" t="str">
        <f>IF($D227="","x",IF('BH (3)'!$B$5=1,COUNTIFS(Lançamentos!$H$5:$H$1004,$D227,Lançamentos!$T$5:$T$1004,E$5,Lançamentos!$V$5:$V$1004,'BH (3)'!$C$4),COUNTIFS(Lançamentos!$H$5:$H$1004,$D227,Lançamentos!$U$5:$U$1004,E$5,Lançamentos!$W$5:$W$1004,'BH (3)'!$C$4)))</f>
        <v>x</v>
      </c>
      <c r="F227" s="82" t="str">
        <f>IF($D227="","x",IF('BH (3)'!$B$5=1,COUNTIFS(Lançamentos!$H$5:$H$1004,$D227,Lançamentos!$T$5:$T$1004,F$5,Lançamentos!$V$5:$V$1004,'BH (3)'!$C$4),COUNTIFS(Lançamentos!$H$5:$H$1004,$D227,Lançamentos!$U$5:$U$1004,F$5,Lançamentos!$W$5:$W$1004,'BH (3)'!$C$4)))</f>
        <v>x</v>
      </c>
      <c r="G227" s="82" t="str">
        <f>IF($D227="","x",IF('BH (3)'!$B$5=1,COUNTIFS(Lançamentos!$H$5:$H$1004,$D227,Lançamentos!$T$5:$T$1004,G$5,Lançamentos!$V$5:$V$1004,'BH (3)'!$C$4),COUNTIFS(Lançamentos!$H$5:$H$1004,$D227,Lançamentos!$U$5:$U$1004,G$5,Lançamentos!$W$5:$W$1004,'BH (3)'!$C$4)))</f>
        <v>x</v>
      </c>
      <c r="H227" s="82" t="str">
        <f>IF($D227="","x",IF('BH (3)'!$B$5=1,COUNTIFS(Lançamentos!$H$5:$H$1004,$D227,Lançamentos!$T$5:$T$1004,H$5,Lançamentos!$V$5:$V$1004,'BH (3)'!$C$4),COUNTIFS(Lançamentos!$H$5:$H$1004,$D227,Lançamentos!$U$5:$U$1004,H$5,Lançamentos!$W$5:$W$1004,'BH (3)'!$C$4)))</f>
        <v>x</v>
      </c>
      <c r="I227" s="82" t="str">
        <f>IF($D227="","x",IF('BH (3)'!$B$5=1,COUNTIFS(Lançamentos!$H$5:$H$1004,$D227,Lançamentos!$T$5:$T$1004,I$5,Lançamentos!$V$5:$V$1004,'BH (3)'!$C$4),COUNTIFS(Lançamentos!$H$5:$H$1004,$D227,Lançamentos!$U$5:$U$1004,I$5,Lançamentos!$W$5:$W$1004,'BH (3)'!$C$4)))</f>
        <v>x</v>
      </c>
      <c r="J227" s="82" t="str">
        <f>IF($D227="","x",IF('BH (3)'!$B$5=1,COUNTIFS(Lançamentos!$H$5:$H$1004,$D227,Lançamentos!$T$5:$T$1004,J$5,Lançamentos!$V$5:$V$1004,'BH (3)'!$C$4),COUNTIFS(Lançamentos!$H$5:$H$1004,$D227,Lançamentos!$U$5:$U$1004,J$5,Lançamentos!$W$5:$W$1004,'BH (3)'!$C$4)))</f>
        <v>x</v>
      </c>
      <c r="K227" s="82" t="str">
        <f>IF($D227="","x",IF('BH (3)'!$B$5=1,COUNTIFS(Lançamentos!$H$5:$H$1004,$D227,Lançamentos!$T$5:$T$1004,K$5,Lançamentos!$V$5:$V$1004,'BH (3)'!$C$4),COUNTIFS(Lançamentos!$H$5:$H$1004,$D227,Lançamentos!$U$5:$U$1004,K$5,Lançamentos!$W$5:$W$1004,'BH (3)'!$C$4)))</f>
        <v>x</v>
      </c>
      <c r="L227" s="82" t="str">
        <f>IF($D227="","x",IF('BH (3)'!$B$5=1,COUNTIFS(Lançamentos!$H$5:$H$1004,$D227,Lançamentos!$T$5:$T$1004,L$5,Lançamentos!$V$5:$V$1004,'BH (3)'!$C$4),COUNTIFS(Lançamentos!$H$5:$H$1004,$D227,Lançamentos!$U$5:$U$1004,L$5,Lançamentos!$W$5:$W$1004,'BH (3)'!$C$4)))</f>
        <v>x</v>
      </c>
      <c r="M227" s="82" t="str">
        <f>IF($D227="","x",IF('BH (3)'!$B$5=1,COUNTIFS(Lançamentos!$H$5:$H$1004,$D227,Lançamentos!$T$5:$T$1004,M$5,Lançamentos!$V$5:$V$1004,'BH (3)'!$C$4),COUNTIFS(Lançamentos!$H$5:$H$1004,$D227,Lançamentos!$U$5:$U$1004,M$5,Lançamentos!$W$5:$W$1004,'BH (3)'!$C$4)))</f>
        <v>x</v>
      </c>
      <c r="N227" s="82" t="str">
        <f>IF($D227="","x",IF('BH (3)'!$B$5=1,COUNTIFS(Lançamentos!$H$5:$H$1004,$D227,Lançamentos!$T$5:$T$1004,N$5,Lançamentos!$V$5:$V$1004,'BH (3)'!$C$4),COUNTIFS(Lançamentos!$H$5:$H$1004,$D227,Lançamentos!$U$5:$U$1004,N$5,Lançamentos!$W$5:$W$1004,'BH (3)'!$C$4)))</f>
        <v>x</v>
      </c>
      <c r="O227" s="82" t="str">
        <f>IF($D227="","x",IF('BH (3)'!$B$5=1,COUNTIFS(Lançamentos!$H$5:$H$1004,$D227,Lançamentos!$T$5:$T$1004,O$5,Lançamentos!$V$5:$V$1004,'BH (3)'!$C$4),COUNTIFS(Lançamentos!$H$5:$H$1004,$D227,Lançamentos!$U$5:$U$1004,O$5,Lançamentos!$W$5:$W$1004,'BH (3)'!$C$4)))</f>
        <v>x</v>
      </c>
      <c r="P227" s="82" t="str">
        <f>IF($D227="","x",IF('BH (3)'!$B$5=1,COUNTIFS(Lançamentos!$H$5:$H$1004,$D227,Lançamentos!$T$5:$T$1004,P$5,Lançamentos!$V$5:$V$1004,'BH (3)'!$C$4),COUNTIFS(Lançamentos!$H$5:$H$1004,$D227,Lançamentos!$U$5:$U$1004,P$5,Lançamentos!$W$5:$W$1004,'BH (3)'!$C$4)))</f>
        <v>x</v>
      </c>
      <c r="Q227" s="171" t="str">
        <f t="shared" si="3"/>
        <v/>
      </c>
    </row>
    <row r="228" spans="3:17" ht="45" customHeight="1" x14ac:dyDescent="0.25">
      <c r="C228" s="81">
        <v>222</v>
      </c>
      <c r="D228" s="170" t="str">
        <f>IF(Esp!D226="","",Esp!D226)</f>
        <v/>
      </c>
      <c r="E228" s="82" t="str">
        <f>IF($D228="","x",IF('BH (3)'!$B$5=1,COUNTIFS(Lançamentos!$H$5:$H$1004,$D228,Lançamentos!$T$5:$T$1004,E$5,Lançamentos!$V$5:$V$1004,'BH (3)'!$C$4),COUNTIFS(Lançamentos!$H$5:$H$1004,$D228,Lançamentos!$U$5:$U$1004,E$5,Lançamentos!$W$5:$W$1004,'BH (3)'!$C$4)))</f>
        <v>x</v>
      </c>
      <c r="F228" s="82" t="str">
        <f>IF($D228="","x",IF('BH (3)'!$B$5=1,COUNTIFS(Lançamentos!$H$5:$H$1004,$D228,Lançamentos!$T$5:$T$1004,F$5,Lançamentos!$V$5:$V$1004,'BH (3)'!$C$4),COUNTIFS(Lançamentos!$H$5:$H$1004,$D228,Lançamentos!$U$5:$U$1004,F$5,Lançamentos!$W$5:$W$1004,'BH (3)'!$C$4)))</f>
        <v>x</v>
      </c>
      <c r="G228" s="82" t="str">
        <f>IF($D228="","x",IF('BH (3)'!$B$5=1,COUNTIFS(Lançamentos!$H$5:$H$1004,$D228,Lançamentos!$T$5:$T$1004,G$5,Lançamentos!$V$5:$V$1004,'BH (3)'!$C$4),COUNTIFS(Lançamentos!$H$5:$H$1004,$D228,Lançamentos!$U$5:$U$1004,G$5,Lançamentos!$W$5:$W$1004,'BH (3)'!$C$4)))</f>
        <v>x</v>
      </c>
      <c r="H228" s="82" t="str">
        <f>IF($D228="","x",IF('BH (3)'!$B$5=1,COUNTIFS(Lançamentos!$H$5:$H$1004,$D228,Lançamentos!$T$5:$T$1004,H$5,Lançamentos!$V$5:$V$1004,'BH (3)'!$C$4),COUNTIFS(Lançamentos!$H$5:$H$1004,$D228,Lançamentos!$U$5:$U$1004,H$5,Lançamentos!$W$5:$W$1004,'BH (3)'!$C$4)))</f>
        <v>x</v>
      </c>
      <c r="I228" s="82" t="str">
        <f>IF($D228="","x",IF('BH (3)'!$B$5=1,COUNTIFS(Lançamentos!$H$5:$H$1004,$D228,Lançamentos!$T$5:$T$1004,I$5,Lançamentos!$V$5:$V$1004,'BH (3)'!$C$4),COUNTIFS(Lançamentos!$H$5:$H$1004,$D228,Lançamentos!$U$5:$U$1004,I$5,Lançamentos!$W$5:$W$1004,'BH (3)'!$C$4)))</f>
        <v>x</v>
      </c>
      <c r="J228" s="82" t="str">
        <f>IF($D228="","x",IF('BH (3)'!$B$5=1,COUNTIFS(Lançamentos!$H$5:$H$1004,$D228,Lançamentos!$T$5:$T$1004,J$5,Lançamentos!$V$5:$V$1004,'BH (3)'!$C$4),COUNTIFS(Lançamentos!$H$5:$H$1004,$D228,Lançamentos!$U$5:$U$1004,J$5,Lançamentos!$W$5:$W$1004,'BH (3)'!$C$4)))</f>
        <v>x</v>
      </c>
      <c r="K228" s="82" t="str">
        <f>IF($D228="","x",IF('BH (3)'!$B$5=1,COUNTIFS(Lançamentos!$H$5:$H$1004,$D228,Lançamentos!$T$5:$T$1004,K$5,Lançamentos!$V$5:$V$1004,'BH (3)'!$C$4),COUNTIFS(Lançamentos!$H$5:$H$1004,$D228,Lançamentos!$U$5:$U$1004,K$5,Lançamentos!$W$5:$W$1004,'BH (3)'!$C$4)))</f>
        <v>x</v>
      </c>
      <c r="L228" s="82" t="str">
        <f>IF($D228="","x",IF('BH (3)'!$B$5=1,COUNTIFS(Lançamentos!$H$5:$H$1004,$D228,Lançamentos!$T$5:$T$1004,L$5,Lançamentos!$V$5:$V$1004,'BH (3)'!$C$4),COUNTIFS(Lançamentos!$H$5:$H$1004,$D228,Lançamentos!$U$5:$U$1004,L$5,Lançamentos!$W$5:$W$1004,'BH (3)'!$C$4)))</f>
        <v>x</v>
      </c>
      <c r="M228" s="82" t="str">
        <f>IF($D228="","x",IF('BH (3)'!$B$5=1,COUNTIFS(Lançamentos!$H$5:$H$1004,$D228,Lançamentos!$T$5:$T$1004,M$5,Lançamentos!$V$5:$V$1004,'BH (3)'!$C$4),COUNTIFS(Lançamentos!$H$5:$H$1004,$D228,Lançamentos!$U$5:$U$1004,M$5,Lançamentos!$W$5:$W$1004,'BH (3)'!$C$4)))</f>
        <v>x</v>
      </c>
      <c r="N228" s="82" t="str">
        <f>IF($D228="","x",IF('BH (3)'!$B$5=1,COUNTIFS(Lançamentos!$H$5:$H$1004,$D228,Lançamentos!$T$5:$T$1004,N$5,Lançamentos!$V$5:$V$1004,'BH (3)'!$C$4),COUNTIFS(Lançamentos!$H$5:$H$1004,$D228,Lançamentos!$U$5:$U$1004,N$5,Lançamentos!$W$5:$W$1004,'BH (3)'!$C$4)))</f>
        <v>x</v>
      </c>
      <c r="O228" s="82" t="str">
        <f>IF($D228="","x",IF('BH (3)'!$B$5=1,COUNTIFS(Lançamentos!$H$5:$H$1004,$D228,Lançamentos!$T$5:$T$1004,O$5,Lançamentos!$V$5:$V$1004,'BH (3)'!$C$4),COUNTIFS(Lançamentos!$H$5:$H$1004,$D228,Lançamentos!$U$5:$U$1004,O$5,Lançamentos!$W$5:$W$1004,'BH (3)'!$C$4)))</f>
        <v>x</v>
      </c>
      <c r="P228" s="82" t="str">
        <f>IF($D228="","x",IF('BH (3)'!$B$5=1,COUNTIFS(Lançamentos!$H$5:$H$1004,$D228,Lançamentos!$T$5:$T$1004,P$5,Lançamentos!$V$5:$V$1004,'BH (3)'!$C$4),COUNTIFS(Lançamentos!$H$5:$H$1004,$D228,Lançamentos!$U$5:$U$1004,P$5,Lançamentos!$W$5:$W$1004,'BH (3)'!$C$4)))</f>
        <v>x</v>
      </c>
      <c r="Q228" s="171" t="str">
        <f t="shared" si="3"/>
        <v/>
      </c>
    </row>
    <row r="229" spans="3:17" ht="45" customHeight="1" x14ac:dyDescent="0.25">
      <c r="C229" s="81">
        <v>223</v>
      </c>
      <c r="D229" s="170" t="str">
        <f>IF(Esp!D227="","",Esp!D227)</f>
        <v/>
      </c>
      <c r="E229" s="82" t="str">
        <f>IF($D229="","x",IF('BH (3)'!$B$5=1,COUNTIFS(Lançamentos!$H$5:$H$1004,$D229,Lançamentos!$T$5:$T$1004,E$5,Lançamentos!$V$5:$V$1004,'BH (3)'!$C$4),COUNTIFS(Lançamentos!$H$5:$H$1004,$D229,Lançamentos!$U$5:$U$1004,E$5,Lançamentos!$W$5:$W$1004,'BH (3)'!$C$4)))</f>
        <v>x</v>
      </c>
      <c r="F229" s="82" t="str">
        <f>IF($D229="","x",IF('BH (3)'!$B$5=1,COUNTIFS(Lançamentos!$H$5:$H$1004,$D229,Lançamentos!$T$5:$T$1004,F$5,Lançamentos!$V$5:$V$1004,'BH (3)'!$C$4),COUNTIFS(Lançamentos!$H$5:$H$1004,$D229,Lançamentos!$U$5:$U$1004,F$5,Lançamentos!$W$5:$W$1004,'BH (3)'!$C$4)))</f>
        <v>x</v>
      </c>
      <c r="G229" s="82" t="str">
        <f>IF($D229="","x",IF('BH (3)'!$B$5=1,COUNTIFS(Lançamentos!$H$5:$H$1004,$D229,Lançamentos!$T$5:$T$1004,G$5,Lançamentos!$V$5:$V$1004,'BH (3)'!$C$4),COUNTIFS(Lançamentos!$H$5:$H$1004,$D229,Lançamentos!$U$5:$U$1004,G$5,Lançamentos!$W$5:$W$1004,'BH (3)'!$C$4)))</f>
        <v>x</v>
      </c>
      <c r="H229" s="82" t="str">
        <f>IF($D229="","x",IF('BH (3)'!$B$5=1,COUNTIFS(Lançamentos!$H$5:$H$1004,$D229,Lançamentos!$T$5:$T$1004,H$5,Lançamentos!$V$5:$V$1004,'BH (3)'!$C$4),COUNTIFS(Lançamentos!$H$5:$H$1004,$D229,Lançamentos!$U$5:$U$1004,H$5,Lançamentos!$W$5:$W$1004,'BH (3)'!$C$4)))</f>
        <v>x</v>
      </c>
      <c r="I229" s="82" t="str">
        <f>IF($D229="","x",IF('BH (3)'!$B$5=1,COUNTIFS(Lançamentos!$H$5:$H$1004,$D229,Lançamentos!$T$5:$T$1004,I$5,Lançamentos!$V$5:$V$1004,'BH (3)'!$C$4),COUNTIFS(Lançamentos!$H$5:$H$1004,$D229,Lançamentos!$U$5:$U$1004,I$5,Lançamentos!$W$5:$W$1004,'BH (3)'!$C$4)))</f>
        <v>x</v>
      </c>
      <c r="J229" s="82" t="str">
        <f>IF($D229="","x",IF('BH (3)'!$B$5=1,COUNTIFS(Lançamentos!$H$5:$H$1004,$D229,Lançamentos!$T$5:$T$1004,J$5,Lançamentos!$V$5:$V$1004,'BH (3)'!$C$4),COUNTIFS(Lançamentos!$H$5:$H$1004,$D229,Lançamentos!$U$5:$U$1004,J$5,Lançamentos!$W$5:$W$1004,'BH (3)'!$C$4)))</f>
        <v>x</v>
      </c>
      <c r="K229" s="82" t="str">
        <f>IF($D229="","x",IF('BH (3)'!$B$5=1,COUNTIFS(Lançamentos!$H$5:$H$1004,$D229,Lançamentos!$T$5:$T$1004,K$5,Lançamentos!$V$5:$V$1004,'BH (3)'!$C$4),COUNTIFS(Lançamentos!$H$5:$H$1004,$D229,Lançamentos!$U$5:$U$1004,K$5,Lançamentos!$W$5:$W$1004,'BH (3)'!$C$4)))</f>
        <v>x</v>
      </c>
      <c r="L229" s="82" t="str">
        <f>IF($D229="","x",IF('BH (3)'!$B$5=1,COUNTIFS(Lançamentos!$H$5:$H$1004,$D229,Lançamentos!$T$5:$T$1004,L$5,Lançamentos!$V$5:$V$1004,'BH (3)'!$C$4),COUNTIFS(Lançamentos!$H$5:$H$1004,$D229,Lançamentos!$U$5:$U$1004,L$5,Lançamentos!$W$5:$W$1004,'BH (3)'!$C$4)))</f>
        <v>x</v>
      </c>
      <c r="M229" s="82" t="str">
        <f>IF($D229="","x",IF('BH (3)'!$B$5=1,COUNTIFS(Lançamentos!$H$5:$H$1004,$D229,Lançamentos!$T$5:$T$1004,M$5,Lançamentos!$V$5:$V$1004,'BH (3)'!$C$4),COUNTIFS(Lançamentos!$H$5:$H$1004,$D229,Lançamentos!$U$5:$U$1004,M$5,Lançamentos!$W$5:$W$1004,'BH (3)'!$C$4)))</f>
        <v>x</v>
      </c>
      <c r="N229" s="82" t="str">
        <f>IF($D229="","x",IF('BH (3)'!$B$5=1,COUNTIFS(Lançamentos!$H$5:$H$1004,$D229,Lançamentos!$T$5:$T$1004,N$5,Lançamentos!$V$5:$V$1004,'BH (3)'!$C$4),COUNTIFS(Lançamentos!$H$5:$H$1004,$D229,Lançamentos!$U$5:$U$1004,N$5,Lançamentos!$W$5:$W$1004,'BH (3)'!$C$4)))</f>
        <v>x</v>
      </c>
      <c r="O229" s="82" t="str">
        <f>IF($D229="","x",IF('BH (3)'!$B$5=1,COUNTIFS(Lançamentos!$H$5:$H$1004,$D229,Lançamentos!$T$5:$T$1004,O$5,Lançamentos!$V$5:$V$1004,'BH (3)'!$C$4),COUNTIFS(Lançamentos!$H$5:$H$1004,$D229,Lançamentos!$U$5:$U$1004,O$5,Lançamentos!$W$5:$W$1004,'BH (3)'!$C$4)))</f>
        <v>x</v>
      </c>
      <c r="P229" s="82" t="str">
        <f>IF($D229="","x",IF('BH (3)'!$B$5=1,COUNTIFS(Lançamentos!$H$5:$H$1004,$D229,Lançamentos!$T$5:$T$1004,P$5,Lançamentos!$V$5:$V$1004,'BH (3)'!$C$4),COUNTIFS(Lançamentos!$H$5:$H$1004,$D229,Lançamentos!$U$5:$U$1004,P$5,Lançamentos!$W$5:$W$1004,'BH (3)'!$C$4)))</f>
        <v>x</v>
      </c>
      <c r="Q229" s="171" t="str">
        <f t="shared" si="3"/>
        <v/>
      </c>
    </row>
    <row r="230" spans="3:17" ht="45" customHeight="1" x14ac:dyDescent="0.25">
      <c r="C230" s="81">
        <v>224</v>
      </c>
      <c r="D230" s="170" t="str">
        <f>IF(Esp!D228="","",Esp!D228)</f>
        <v/>
      </c>
      <c r="E230" s="82" t="str">
        <f>IF($D230="","x",IF('BH (3)'!$B$5=1,COUNTIFS(Lançamentos!$H$5:$H$1004,$D230,Lançamentos!$T$5:$T$1004,E$5,Lançamentos!$V$5:$V$1004,'BH (3)'!$C$4),COUNTIFS(Lançamentos!$H$5:$H$1004,$D230,Lançamentos!$U$5:$U$1004,E$5,Lançamentos!$W$5:$W$1004,'BH (3)'!$C$4)))</f>
        <v>x</v>
      </c>
      <c r="F230" s="82" t="str">
        <f>IF($D230="","x",IF('BH (3)'!$B$5=1,COUNTIFS(Lançamentos!$H$5:$H$1004,$D230,Lançamentos!$T$5:$T$1004,F$5,Lançamentos!$V$5:$V$1004,'BH (3)'!$C$4),COUNTIFS(Lançamentos!$H$5:$H$1004,$D230,Lançamentos!$U$5:$U$1004,F$5,Lançamentos!$W$5:$W$1004,'BH (3)'!$C$4)))</f>
        <v>x</v>
      </c>
      <c r="G230" s="82" t="str">
        <f>IF($D230="","x",IF('BH (3)'!$B$5=1,COUNTIFS(Lançamentos!$H$5:$H$1004,$D230,Lançamentos!$T$5:$T$1004,G$5,Lançamentos!$V$5:$V$1004,'BH (3)'!$C$4),COUNTIFS(Lançamentos!$H$5:$H$1004,$D230,Lançamentos!$U$5:$U$1004,G$5,Lançamentos!$W$5:$W$1004,'BH (3)'!$C$4)))</f>
        <v>x</v>
      </c>
      <c r="H230" s="82" t="str">
        <f>IF($D230="","x",IF('BH (3)'!$B$5=1,COUNTIFS(Lançamentos!$H$5:$H$1004,$D230,Lançamentos!$T$5:$T$1004,H$5,Lançamentos!$V$5:$V$1004,'BH (3)'!$C$4),COUNTIFS(Lançamentos!$H$5:$H$1004,$D230,Lançamentos!$U$5:$U$1004,H$5,Lançamentos!$W$5:$W$1004,'BH (3)'!$C$4)))</f>
        <v>x</v>
      </c>
      <c r="I230" s="82" t="str">
        <f>IF($D230="","x",IF('BH (3)'!$B$5=1,COUNTIFS(Lançamentos!$H$5:$H$1004,$D230,Lançamentos!$T$5:$T$1004,I$5,Lançamentos!$V$5:$V$1004,'BH (3)'!$C$4),COUNTIFS(Lançamentos!$H$5:$H$1004,$D230,Lançamentos!$U$5:$U$1004,I$5,Lançamentos!$W$5:$W$1004,'BH (3)'!$C$4)))</f>
        <v>x</v>
      </c>
      <c r="J230" s="82" t="str">
        <f>IF($D230="","x",IF('BH (3)'!$B$5=1,COUNTIFS(Lançamentos!$H$5:$H$1004,$D230,Lançamentos!$T$5:$T$1004,J$5,Lançamentos!$V$5:$V$1004,'BH (3)'!$C$4),COUNTIFS(Lançamentos!$H$5:$H$1004,$D230,Lançamentos!$U$5:$U$1004,J$5,Lançamentos!$W$5:$W$1004,'BH (3)'!$C$4)))</f>
        <v>x</v>
      </c>
      <c r="K230" s="82" t="str">
        <f>IF($D230="","x",IF('BH (3)'!$B$5=1,COUNTIFS(Lançamentos!$H$5:$H$1004,$D230,Lançamentos!$T$5:$T$1004,K$5,Lançamentos!$V$5:$V$1004,'BH (3)'!$C$4),COUNTIFS(Lançamentos!$H$5:$H$1004,$D230,Lançamentos!$U$5:$U$1004,K$5,Lançamentos!$W$5:$W$1004,'BH (3)'!$C$4)))</f>
        <v>x</v>
      </c>
      <c r="L230" s="82" t="str">
        <f>IF($D230="","x",IF('BH (3)'!$B$5=1,COUNTIFS(Lançamentos!$H$5:$H$1004,$D230,Lançamentos!$T$5:$T$1004,L$5,Lançamentos!$V$5:$V$1004,'BH (3)'!$C$4),COUNTIFS(Lançamentos!$H$5:$H$1004,$D230,Lançamentos!$U$5:$U$1004,L$5,Lançamentos!$W$5:$W$1004,'BH (3)'!$C$4)))</f>
        <v>x</v>
      </c>
      <c r="M230" s="82" t="str">
        <f>IF($D230="","x",IF('BH (3)'!$B$5=1,COUNTIFS(Lançamentos!$H$5:$H$1004,$D230,Lançamentos!$T$5:$T$1004,M$5,Lançamentos!$V$5:$V$1004,'BH (3)'!$C$4),COUNTIFS(Lançamentos!$H$5:$H$1004,$D230,Lançamentos!$U$5:$U$1004,M$5,Lançamentos!$W$5:$W$1004,'BH (3)'!$C$4)))</f>
        <v>x</v>
      </c>
      <c r="N230" s="82" t="str">
        <f>IF($D230="","x",IF('BH (3)'!$B$5=1,COUNTIFS(Lançamentos!$H$5:$H$1004,$D230,Lançamentos!$T$5:$T$1004,N$5,Lançamentos!$V$5:$V$1004,'BH (3)'!$C$4),COUNTIFS(Lançamentos!$H$5:$H$1004,$D230,Lançamentos!$U$5:$U$1004,N$5,Lançamentos!$W$5:$W$1004,'BH (3)'!$C$4)))</f>
        <v>x</v>
      </c>
      <c r="O230" s="82" t="str">
        <f>IF($D230="","x",IF('BH (3)'!$B$5=1,COUNTIFS(Lançamentos!$H$5:$H$1004,$D230,Lançamentos!$T$5:$T$1004,O$5,Lançamentos!$V$5:$V$1004,'BH (3)'!$C$4),COUNTIFS(Lançamentos!$H$5:$H$1004,$D230,Lançamentos!$U$5:$U$1004,O$5,Lançamentos!$W$5:$W$1004,'BH (3)'!$C$4)))</f>
        <v>x</v>
      </c>
      <c r="P230" s="82" t="str">
        <f>IF($D230="","x",IF('BH (3)'!$B$5=1,COUNTIFS(Lançamentos!$H$5:$H$1004,$D230,Lançamentos!$T$5:$T$1004,P$5,Lançamentos!$V$5:$V$1004,'BH (3)'!$C$4),COUNTIFS(Lançamentos!$H$5:$H$1004,$D230,Lançamentos!$U$5:$U$1004,P$5,Lançamentos!$W$5:$W$1004,'BH (3)'!$C$4)))</f>
        <v>x</v>
      </c>
      <c r="Q230" s="171" t="str">
        <f t="shared" si="3"/>
        <v/>
      </c>
    </row>
    <row r="231" spans="3:17" ht="45" customHeight="1" x14ac:dyDescent="0.25">
      <c r="C231" s="81">
        <v>225</v>
      </c>
      <c r="D231" s="170" t="str">
        <f>IF(Esp!D229="","",Esp!D229)</f>
        <v/>
      </c>
      <c r="E231" s="82" t="str">
        <f>IF($D231="","x",IF('BH (3)'!$B$5=1,COUNTIFS(Lançamentos!$H$5:$H$1004,$D231,Lançamentos!$T$5:$T$1004,E$5,Lançamentos!$V$5:$V$1004,'BH (3)'!$C$4),COUNTIFS(Lançamentos!$H$5:$H$1004,$D231,Lançamentos!$U$5:$U$1004,E$5,Lançamentos!$W$5:$W$1004,'BH (3)'!$C$4)))</f>
        <v>x</v>
      </c>
      <c r="F231" s="82" t="str">
        <f>IF($D231="","x",IF('BH (3)'!$B$5=1,COUNTIFS(Lançamentos!$H$5:$H$1004,$D231,Lançamentos!$T$5:$T$1004,F$5,Lançamentos!$V$5:$V$1004,'BH (3)'!$C$4),COUNTIFS(Lançamentos!$H$5:$H$1004,$D231,Lançamentos!$U$5:$U$1004,F$5,Lançamentos!$W$5:$W$1004,'BH (3)'!$C$4)))</f>
        <v>x</v>
      </c>
      <c r="G231" s="82" t="str">
        <f>IF($D231="","x",IF('BH (3)'!$B$5=1,COUNTIFS(Lançamentos!$H$5:$H$1004,$D231,Lançamentos!$T$5:$T$1004,G$5,Lançamentos!$V$5:$V$1004,'BH (3)'!$C$4),COUNTIFS(Lançamentos!$H$5:$H$1004,$D231,Lançamentos!$U$5:$U$1004,G$5,Lançamentos!$W$5:$W$1004,'BH (3)'!$C$4)))</f>
        <v>x</v>
      </c>
      <c r="H231" s="82" t="str">
        <f>IF($D231="","x",IF('BH (3)'!$B$5=1,COUNTIFS(Lançamentos!$H$5:$H$1004,$D231,Lançamentos!$T$5:$T$1004,H$5,Lançamentos!$V$5:$V$1004,'BH (3)'!$C$4),COUNTIFS(Lançamentos!$H$5:$H$1004,$D231,Lançamentos!$U$5:$U$1004,H$5,Lançamentos!$W$5:$W$1004,'BH (3)'!$C$4)))</f>
        <v>x</v>
      </c>
      <c r="I231" s="82" t="str">
        <f>IF($D231="","x",IF('BH (3)'!$B$5=1,COUNTIFS(Lançamentos!$H$5:$H$1004,$D231,Lançamentos!$T$5:$T$1004,I$5,Lançamentos!$V$5:$V$1004,'BH (3)'!$C$4),COUNTIFS(Lançamentos!$H$5:$H$1004,$D231,Lançamentos!$U$5:$U$1004,I$5,Lançamentos!$W$5:$W$1004,'BH (3)'!$C$4)))</f>
        <v>x</v>
      </c>
      <c r="J231" s="82" t="str">
        <f>IF($D231="","x",IF('BH (3)'!$B$5=1,COUNTIFS(Lançamentos!$H$5:$H$1004,$D231,Lançamentos!$T$5:$T$1004,J$5,Lançamentos!$V$5:$V$1004,'BH (3)'!$C$4),COUNTIFS(Lançamentos!$H$5:$H$1004,$D231,Lançamentos!$U$5:$U$1004,J$5,Lançamentos!$W$5:$W$1004,'BH (3)'!$C$4)))</f>
        <v>x</v>
      </c>
      <c r="K231" s="82" t="str">
        <f>IF($D231="","x",IF('BH (3)'!$B$5=1,COUNTIFS(Lançamentos!$H$5:$H$1004,$D231,Lançamentos!$T$5:$T$1004,K$5,Lançamentos!$V$5:$V$1004,'BH (3)'!$C$4),COUNTIFS(Lançamentos!$H$5:$H$1004,$D231,Lançamentos!$U$5:$U$1004,K$5,Lançamentos!$W$5:$W$1004,'BH (3)'!$C$4)))</f>
        <v>x</v>
      </c>
      <c r="L231" s="82" t="str">
        <f>IF($D231="","x",IF('BH (3)'!$B$5=1,COUNTIFS(Lançamentos!$H$5:$H$1004,$D231,Lançamentos!$T$5:$T$1004,L$5,Lançamentos!$V$5:$V$1004,'BH (3)'!$C$4),COUNTIFS(Lançamentos!$H$5:$H$1004,$D231,Lançamentos!$U$5:$U$1004,L$5,Lançamentos!$W$5:$W$1004,'BH (3)'!$C$4)))</f>
        <v>x</v>
      </c>
      <c r="M231" s="82" t="str">
        <f>IF($D231="","x",IF('BH (3)'!$B$5=1,COUNTIFS(Lançamentos!$H$5:$H$1004,$D231,Lançamentos!$T$5:$T$1004,M$5,Lançamentos!$V$5:$V$1004,'BH (3)'!$C$4),COUNTIFS(Lançamentos!$H$5:$H$1004,$D231,Lançamentos!$U$5:$U$1004,M$5,Lançamentos!$W$5:$W$1004,'BH (3)'!$C$4)))</f>
        <v>x</v>
      </c>
      <c r="N231" s="82" t="str">
        <f>IF($D231="","x",IF('BH (3)'!$B$5=1,COUNTIFS(Lançamentos!$H$5:$H$1004,$D231,Lançamentos!$T$5:$T$1004,N$5,Lançamentos!$V$5:$V$1004,'BH (3)'!$C$4),COUNTIFS(Lançamentos!$H$5:$H$1004,$D231,Lançamentos!$U$5:$U$1004,N$5,Lançamentos!$W$5:$W$1004,'BH (3)'!$C$4)))</f>
        <v>x</v>
      </c>
      <c r="O231" s="82" t="str">
        <f>IF($D231="","x",IF('BH (3)'!$B$5=1,COUNTIFS(Lançamentos!$H$5:$H$1004,$D231,Lançamentos!$T$5:$T$1004,O$5,Lançamentos!$V$5:$V$1004,'BH (3)'!$C$4),COUNTIFS(Lançamentos!$H$5:$H$1004,$D231,Lançamentos!$U$5:$U$1004,O$5,Lançamentos!$W$5:$W$1004,'BH (3)'!$C$4)))</f>
        <v>x</v>
      </c>
      <c r="P231" s="82" t="str">
        <f>IF($D231="","x",IF('BH (3)'!$B$5=1,COUNTIFS(Lançamentos!$H$5:$H$1004,$D231,Lançamentos!$T$5:$T$1004,P$5,Lançamentos!$V$5:$V$1004,'BH (3)'!$C$4),COUNTIFS(Lançamentos!$H$5:$H$1004,$D231,Lançamentos!$U$5:$U$1004,P$5,Lançamentos!$W$5:$W$1004,'BH (3)'!$C$4)))</f>
        <v>x</v>
      </c>
      <c r="Q231" s="171" t="str">
        <f t="shared" si="3"/>
        <v/>
      </c>
    </row>
    <row r="232" spans="3:17" ht="45" customHeight="1" x14ac:dyDescent="0.25">
      <c r="C232" s="81">
        <v>226</v>
      </c>
      <c r="D232" s="170" t="str">
        <f>IF(Esp!D230="","",Esp!D230)</f>
        <v/>
      </c>
      <c r="E232" s="82" t="str">
        <f>IF($D232="","x",IF('BH (3)'!$B$5=1,COUNTIFS(Lançamentos!$H$5:$H$1004,$D232,Lançamentos!$T$5:$T$1004,E$5,Lançamentos!$V$5:$V$1004,'BH (3)'!$C$4),COUNTIFS(Lançamentos!$H$5:$H$1004,$D232,Lançamentos!$U$5:$U$1004,E$5,Lançamentos!$W$5:$W$1004,'BH (3)'!$C$4)))</f>
        <v>x</v>
      </c>
      <c r="F232" s="82" t="str">
        <f>IF($D232="","x",IF('BH (3)'!$B$5=1,COUNTIFS(Lançamentos!$H$5:$H$1004,$D232,Lançamentos!$T$5:$T$1004,F$5,Lançamentos!$V$5:$V$1004,'BH (3)'!$C$4),COUNTIFS(Lançamentos!$H$5:$H$1004,$D232,Lançamentos!$U$5:$U$1004,F$5,Lançamentos!$W$5:$W$1004,'BH (3)'!$C$4)))</f>
        <v>x</v>
      </c>
      <c r="G232" s="82" t="str">
        <f>IF($D232="","x",IF('BH (3)'!$B$5=1,COUNTIFS(Lançamentos!$H$5:$H$1004,$D232,Lançamentos!$T$5:$T$1004,G$5,Lançamentos!$V$5:$V$1004,'BH (3)'!$C$4),COUNTIFS(Lançamentos!$H$5:$H$1004,$D232,Lançamentos!$U$5:$U$1004,G$5,Lançamentos!$W$5:$W$1004,'BH (3)'!$C$4)))</f>
        <v>x</v>
      </c>
      <c r="H232" s="82" t="str">
        <f>IF($D232="","x",IF('BH (3)'!$B$5=1,COUNTIFS(Lançamentos!$H$5:$H$1004,$D232,Lançamentos!$T$5:$T$1004,H$5,Lançamentos!$V$5:$V$1004,'BH (3)'!$C$4),COUNTIFS(Lançamentos!$H$5:$H$1004,$D232,Lançamentos!$U$5:$U$1004,H$5,Lançamentos!$W$5:$W$1004,'BH (3)'!$C$4)))</f>
        <v>x</v>
      </c>
      <c r="I232" s="82" t="str">
        <f>IF($D232="","x",IF('BH (3)'!$B$5=1,COUNTIFS(Lançamentos!$H$5:$H$1004,$D232,Lançamentos!$T$5:$T$1004,I$5,Lançamentos!$V$5:$V$1004,'BH (3)'!$C$4),COUNTIFS(Lançamentos!$H$5:$H$1004,$D232,Lançamentos!$U$5:$U$1004,I$5,Lançamentos!$W$5:$W$1004,'BH (3)'!$C$4)))</f>
        <v>x</v>
      </c>
      <c r="J232" s="82" t="str">
        <f>IF($D232="","x",IF('BH (3)'!$B$5=1,COUNTIFS(Lançamentos!$H$5:$H$1004,$D232,Lançamentos!$T$5:$T$1004,J$5,Lançamentos!$V$5:$V$1004,'BH (3)'!$C$4),COUNTIFS(Lançamentos!$H$5:$H$1004,$D232,Lançamentos!$U$5:$U$1004,J$5,Lançamentos!$W$5:$W$1004,'BH (3)'!$C$4)))</f>
        <v>x</v>
      </c>
      <c r="K232" s="82" t="str">
        <f>IF($D232="","x",IF('BH (3)'!$B$5=1,COUNTIFS(Lançamentos!$H$5:$H$1004,$D232,Lançamentos!$T$5:$T$1004,K$5,Lançamentos!$V$5:$V$1004,'BH (3)'!$C$4),COUNTIFS(Lançamentos!$H$5:$H$1004,$D232,Lançamentos!$U$5:$U$1004,K$5,Lançamentos!$W$5:$W$1004,'BH (3)'!$C$4)))</f>
        <v>x</v>
      </c>
      <c r="L232" s="82" t="str">
        <f>IF($D232="","x",IF('BH (3)'!$B$5=1,COUNTIFS(Lançamentos!$H$5:$H$1004,$D232,Lançamentos!$T$5:$T$1004,L$5,Lançamentos!$V$5:$V$1004,'BH (3)'!$C$4),COUNTIFS(Lançamentos!$H$5:$H$1004,$D232,Lançamentos!$U$5:$U$1004,L$5,Lançamentos!$W$5:$W$1004,'BH (3)'!$C$4)))</f>
        <v>x</v>
      </c>
      <c r="M232" s="82" t="str">
        <f>IF($D232="","x",IF('BH (3)'!$B$5=1,COUNTIFS(Lançamentos!$H$5:$H$1004,$D232,Lançamentos!$T$5:$T$1004,M$5,Lançamentos!$V$5:$V$1004,'BH (3)'!$C$4),COUNTIFS(Lançamentos!$H$5:$H$1004,$D232,Lançamentos!$U$5:$U$1004,M$5,Lançamentos!$W$5:$W$1004,'BH (3)'!$C$4)))</f>
        <v>x</v>
      </c>
      <c r="N232" s="82" t="str">
        <f>IF($D232="","x",IF('BH (3)'!$B$5=1,COUNTIFS(Lançamentos!$H$5:$H$1004,$D232,Lançamentos!$T$5:$T$1004,N$5,Lançamentos!$V$5:$V$1004,'BH (3)'!$C$4),COUNTIFS(Lançamentos!$H$5:$H$1004,$D232,Lançamentos!$U$5:$U$1004,N$5,Lançamentos!$W$5:$W$1004,'BH (3)'!$C$4)))</f>
        <v>x</v>
      </c>
      <c r="O232" s="82" t="str">
        <f>IF($D232="","x",IF('BH (3)'!$B$5=1,COUNTIFS(Lançamentos!$H$5:$H$1004,$D232,Lançamentos!$T$5:$T$1004,O$5,Lançamentos!$V$5:$V$1004,'BH (3)'!$C$4),COUNTIFS(Lançamentos!$H$5:$H$1004,$D232,Lançamentos!$U$5:$U$1004,O$5,Lançamentos!$W$5:$W$1004,'BH (3)'!$C$4)))</f>
        <v>x</v>
      </c>
      <c r="P232" s="82" t="str">
        <f>IF($D232="","x",IF('BH (3)'!$B$5=1,COUNTIFS(Lançamentos!$H$5:$H$1004,$D232,Lançamentos!$T$5:$T$1004,P$5,Lançamentos!$V$5:$V$1004,'BH (3)'!$C$4),COUNTIFS(Lançamentos!$H$5:$H$1004,$D232,Lançamentos!$U$5:$U$1004,P$5,Lançamentos!$W$5:$W$1004,'BH (3)'!$C$4)))</f>
        <v>x</v>
      </c>
      <c r="Q232" s="171" t="str">
        <f t="shared" si="3"/>
        <v/>
      </c>
    </row>
    <row r="233" spans="3:17" ht="45" customHeight="1" x14ac:dyDescent="0.25">
      <c r="C233" s="81">
        <v>227</v>
      </c>
      <c r="D233" s="170" t="str">
        <f>IF(Esp!D231="","",Esp!D231)</f>
        <v/>
      </c>
      <c r="E233" s="82" t="str">
        <f>IF($D233="","x",IF('BH (3)'!$B$5=1,COUNTIFS(Lançamentos!$H$5:$H$1004,$D233,Lançamentos!$T$5:$T$1004,E$5,Lançamentos!$V$5:$V$1004,'BH (3)'!$C$4),COUNTIFS(Lançamentos!$H$5:$H$1004,$D233,Lançamentos!$U$5:$U$1004,E$5,Lançamentos!$W$5:$W$1004,'BH (3)'!$C$4)))</f>
        <v>x</v>
      </c>
      <c r="F233" s="82" t="str">
        <f>IF($D233="","x",IF('BH (3)'!$B$5=1,COUNTIFS(Lançamentos!$H$5:$H$1004,$D233,Lançamentos!$T$5:$T$1004,F$5,Lançamentos!$V$5:$V$1004,'BH (3)'!$C$4),COUNTIFS(Lançamentos!$H$5:$H$1004,$D233,Lançamentos!$U$5:$U$1004,F$5,Lançamentos!$W$5:$W$1004,'BH (3)'!$C$4)))</f>
        <v>x</v>
      </c>
      <c r="G233" s="82" t="str">
        <f>IF($D233="","x",IF('BH (3)'!$B$5=1,COUNTIFS(Lançamentos!$H$5:$H$1004,$D233,Lançamentos!$T$5:$T$1004,G$5,Lançamentos!$V$5:$V$1004,'BH (3)'!$C$4),COUNTIFS(Lançamentos!$H$5:$H$1004,$D233,Lançamentos!$U$5:$U$1004,G$5,Lançamentos!$W$5:$W$1004,'BH (3)'!$C$4)))</f>
        <v>x</v>
      </c>
      <c r="H233" s="82" t="str">
        <f>IF($D233="","x",IF('BH (3)'!$B$5=1,COUNTIFS(Lançamentos!$H$5:$H$1004,$D233,Lançamentos!$T$5:$T$1004,H$5,Lançamentos!$V$5:$V$1004,'BH (3)'!$C$4),COUNTIFS(Lançamentos!$H$5:$H$1004,$D233,Lançamentos!$U$5:$U$1004,H$5,Lançamentos!$W$5:$W$1004,'BH (3)'!$C$4)))</f>
        <v>x</v>
      </c>
      <c r="I233" s="82" t="str">
        <f>IF($D233="","x",IF('BH (3)'!$B$5=1,COUNTIFS(Lançamentos!$H$5:$H$1004,$D233,Lançamentos!$T$5:$T$1004,I$5,Lançamentos!$V$5:$V$1004,'BH (3)'!$C$4),COUNTIFS(Lançamentos!$H$5:$H$1004,$D233,Lançamentos!$U$5:$U$1004,I$5,Lançamentos!$W$5:$W$1004,'BH (3)'!$C$4)))</f>
        <v>x</v>
      </c>
      <c r="J233" s="82" t="str">
        <f>IF($D233="","x",IF('BH (3)'!$B$5=1,COUNTIFS(Lançamentos!$H$5:$H$1004,$D233,Lançamentos!$T$5:$T$1004,J$5,Lançamentos!$V$5:$V$1004,'BH (3)'!$C$4),COUNTIFS(Lançamentos!$H$5:$H$1004,$D233,Lançamentos!$U$5:$U$1004,J$5,Lançamentos!$W$5:$W$1004,'BH (3)'!$C$4)))</f>
        <v>x</v>
      </c>
      <c r="K233" s="82" t="str">
        <f>IF($D233="","x",IF('BH (3)'!$B$5=1,COUNTIFS(Lançamentos!$H$5:$H$1004,$D233,Lançamentos!$T$5:$T$1004,K$5,Lançamentos!$V$5:$V$1004,'BH (3)'!$C$4),COUNTIFS(Lançamentos!$H$5:$H$1004,$D233,Lançamentos!$U$5:$U$1004,K$5,Lançamentos!$W$5:$W$1004,'BH (3)'!$C$4)))</f>
        <v>x</v>
      </c>
      <c r="L233" s="82" t="str">
        <f>IF($D233="","x",IF('BH (3)'!$B$5=1,COUNTIFS(Lançamentos!$H$5:$H$1004,$D233,Lançamentos!$T$5:$T$1004,L$5,Lançamentos!$V$5:$V$1004,'BH (3)'!$C$4),COUNTIFS(Lançamentos!$H$5:$H$1004,$D233,Lançamentos!$U$5:$U$1004,L$5,Lançamentos!$W$5:$W$1004,'BH (3)'!$C$4)))</f>
        <v>x</v>
      </c>
      <c r="M233" s="82" t="str">
        <f>IF($D233="","x",IF('BH (3)'!$B$5=1,COUNTIFS(Lançamentos!$H$5:$H$1004,$D233,Lançamentos!$T$5:$T$1004,M$5,Lançamentos!$V$5:$V$1004,'BH (3)'!$C$4),COUNTIFS(Lançamentos!$H$5:$H$1004,$D233,Lançamentos!$U$5:$U$1004,M$5,Lançamentos!$W$5:$W$1004,'BH (3)'!$C$4)))</f>
        <v>x</v>
      </c>
      <c r="N233" s="82" t="str">
        <f>IF($D233="","x",IF('BH (3)'!$B$5=1,COUNTIFS(Lançamentos!$H$5:$H$1004,$D233,Lançamentos!$T$5:$T$1004,N$5,Lançamentos!$V$5:$V$1004,'BH (3)'!$C$4),COUNTIFS(Lançamentos!$H$5:$H$1004,$D233,Lançamentos!$U$5:$U$1004,N$5,Lançamentos!$W$5:$W$1004,'BH (3)'!$C$4)))</f>
        <v>x</v>
      </c>
      <c r="O233" s="82" t="str">
        <f>IF($D233="","x",IF('BH (3)'!$B$5=1,COUNTIFS(Lançamentos!$H$5:$H$1004,$D233,Lançamentos!$T$5:$T$1004,O$5,Lançamentos!$V$5:$V$1004,'BH (3)'!$C$4),COUNTIFS(Lançamentos!$H$5:$H$1004,$D233,Lançamentos!$U$5:$U$1004,O$5,Lançamentos!$W$5:$W$1004,'BH (3)'!$C$4)))</f>
        <v>x</v>
      </c>
      <c r="P233" s="82" t="str">
        <f>IF($D233="","x",IF('BH (3)'!$B$5=1,COUNTIFS(Lançamentos!$H$5:$H$1004,$D233,Lançamentos!$T$5:$T$1004,P$5,Lançamentos!$V$5:$V$1004,'BH (3)'!$C$4),COUNTIFS(Lançamentos!$H$5:$H$1004,$D233,Lançamentos!$U$5:$U$1004,P$5,Lançamentos!$W$5:$W$1004,'BH (3)'!$C$4)))</f>
        <v>x</v>
      </c>
      <c r="Q233" s="171" t="str">
        <f t="shared" si="3"/>
        <v/>
      </c>
    </row>
    <row r="234" spans="3:17" ht="45" customHeight="1" x14ac:dyDescent="0.25">
      <c r="C234" s="81">
        <v>228</v>
      </c>
      <c r="D234" s="170" t="str">
        <f>IF(Esp!D232="","",Esp!D232)</f>
        <v/>
      </c>
      <c r="E234" s="82" t="str">
        <f>IF($D234="","x",IF('BH (3)'!$B$5=1,COUNTIFS(Lançamentos!$H$5:$H$1004,$D234,Lançamentos!$T$5:$T$1004,E$5,Lançamentos!$V$5:$V$1004,'BH (3)'!$C$4),COUNTIFS(Lançamentos!$H$5:$H$1004,$D234,Lançamentos!$U$5:$U$1004,E$5,Lançamentos!$W$5:$W$1004,'BH (3)'!$C$4)))</f>
        <v>x</v>
      </c>
      <c r="F234" s="82" t="str">
        <f>IF($D234="","x",IF('BH (3)'!$B$5=1,COUNTIFS(Lançamentos!$H$5:$H$1004,$D234,Lançamentos!$T$5:$T$1004,F$5,Lançamentos!$V$5:$V$1004,'BH (3)'!$C$4),COUNTIFS(Lançamentos!$H$5:$H$1004,$D234,Lançamentos!$U$5:$U$1004,F$5,Lançamentos!$W$5:$W$1004,'BH (3)'!$C$4)))</f>
        <v>x</v>
      </c>
      <c r="G234" s="82" t="str">
        <f>IF($D234="","x",IF('BH (3)'!$B$5=1,COUNTIFS(Lançamentos!$H$5:$H$1004,$D234,Lançamentos!$T$5:$T$1004,G$5,Lançamentos!$V$5:$V$1004,'BH (3)'!$C$4),COUNTIFS(Lançamentos!$H$5:$H$1004,$D234,Lançamentos!$U$5:$U$1004,G$5,Lançamentos!$W$5:$W$1004,'BH (3)'!$C$4)))</f>
        <v>x</v>
      </c>
      <c r="H234" s="82" t="str">
        <f>IF($D234="","x",IF('BH (3)'!$B$5=1,COUNTIFS(Lançamentos!$H$5:$H$1004,$D234,Lançamentos!$T$5:$T$1004,H$5,Lançamentos!$V$5:$V$1004,'BH (3)'!$C$4),COUNTIFS(Lançamentos!$H$5:$H$1004,$D234,Lançamentos!$U$5:$U$1004,H$5,Lançamentos!$W$5:$W$1004,'BH (3)'!$C$4)))</f>
        <v>x</v>
      </c>
      <c r="I234" s="82" t="str">
        <f>IF($D234="","x",IF('BH (3)'!$B$5=1,COUNTIFS(Lançamentos!$H$5:$H$1004,$D234,Lançamentos!$T$5:$T$1004,I$5,Lançamentos!$V$5:$V$1004,'BH (3)'!$C$4),COUNTIFS(Lançamentos!$H$5:$H$1004,$D234,Lançamentos!$U$5:$U$1004,I$5,Lançamentos!$W$5:$W$1004,'BH (3)'!$C$4)))</f>
        <v>x</v>
      </c>
      <c r="J234" s="82" t="str">
        <f>IF($D234="","x",IF('BH (3)'!$B$5=1,COUNTIFS(Lançamentos!$H$5:$H$1004,$D234,Lançamentos!$T$5:$T$1004,J$5,Lançamentos!$V$5:$V$1004,'BH (3)'!$C$4),COUNTIFS(Lançamentos!$H$5:$H$1004,$D234,Lançamentos!$U$5:$U$1004,J$5,Lançamentos!$W$5:$W$1004,'BH (3)'!$C$4)))</f>
        <v>x</v>
      </c>
      <c r="K234" s="82" t="str">
        <f>IF($D234="","x",IF('BH (3)'!$B$5=1,COUNTIFS(Lançamentos!$H$5:$H$1004,$D234,Lançamentos!$T$5:$T$1004,K$5,Lançamentos!$V$5:$V$1004,'BH (3)'!$C$4),COUNTIFS(Lançamentos!$H$5:$H$1004,$D234,Lançamentos!$U$5:$U$1004,K$5,Lançamentos!$W$5:$W$1004,'BH (3)'!$C$4)))</f>
        <v>x</v>
      </c>
      <c r="L234" s="82" t="str">
        <f>IF($D234="","x",IF('BH (3)'!$B$5=1,COUNTIFS(Lançamentos!$H$5:$H$1004,$D234,Lançamentos!$T$5:$T$1004,L$5,Lançamentos!$V$5:$V$1004,'BH (3)'!$C$4),COUNTIFS(Lançamentos!$H$5:$H$1004,$D234,Lançamentos!$U$5:$U$1004,L$5,Lançamentos!$W$5:$W$1004,'BH (3)'!$C$4)))</f>
        <v>x</v>
      </c>
      <c r="M234" s="82" t="str">
        <f>IF($D234="","x",IF('BH (3)'!$B$5=1,COUNTIFS(Lançamentos!$H$5:$H$1004,$D234,Lançamentos!$T$5:$T$1004,M$5,Lançamentos!$V$5:$V$1004,'BH (3)'!$C$4),COUNTIFS(Lançamentos!$H$5:$H$1004,$D234,Lançamentos!$U$5:$U$1004,M$5,Lançamentos!$W$5:$W$1004,'BH (3)'!$C$4)))</f>
        <v>x</v>
      </c>
      <c r="N234" s="82" t="str">
        <f>IF($D234="","x",IF('BH (3)'!$B$5=1,COUNTIFS(Lançamentos!$H$5:$H$1004,$D234,Lançamentos!$T$5:$T$1004,N$5,Lançamentos!$V$5:$V$1004,'BH (3)'!$C$4),COUNTIFS(Lançamentos!$H$5:$H$1004,$D234,Lançamentos!$U$5:$U$1004,N$5,Lançamentos!$W$5:$W$1004,'BH (3)'!$C$4)))</f>
        <v>x</v>
      </c>
      <c r="O234" s="82" t="str">
        <f>IF($D234="","x",IF('BH (3)'!$B$5=1,COUNTIFS(Lançamentos!$H$5:$H$1004,$D234,Lançamentos!$T$5:$T$1004,O$5,Lançamentos!$V$5:$V$1004,'BH (3)'!$C$4),COUNTIFS(Lançamentos!$H$5:$H$1004,$D234,Lançamentos!$U$5:$U$1004,O$5,Lançamentos!$W$5:$W$1004,'BH (3)'!$C$4)))</f>
        <v>x</v>
      </c>
      <c r="P234" s="82" t="str">
        <f>IF($D234="","x",IF('BH (3)'!$B$5=1,COUNTIFS(Lançamentos!$H$5:$H$1004,$D234,Lançamentos!$T$5:$T$1004,P$5,Lançamentos!$V$5:$V$1004,'BH (3)'!$C$4),COUNTIFS(Lançamentos!$H$5:$H$1004,$D234,Lançamentos!$U$5:$U$1004,P$5,Lançamentos!$W$5:$W$1004,'BH (3)'!$C$4)))</f>
        <v>x</v>
      </c>
      <c r="Q234" s="171" t="str">
        <f t="shared" si="3"/>
        <v/>
      </c>
    </row>
    <row r="235" spans="3:17" ht="45" customHeight="1" x14ac:dyDescent="0.25">
      <c r="C235" s="81">
        <v>229</v>
      </c>
      <c r="D235" s="170" t="str">
        <f>IF(Esp!D233="","",Esp!D233)</f>
        <v/>
      </c>
      <c r="E235" s="82" t="str">
        <f>IF($D235="","x",IF('BH (3)'!$B$5=1,COUNTIFS(Lançamentos!$H$5:$H$1004,$D235,Lançamentos!$T$5:$T$1004,E$5,Lançamentos!$V$5:$V$1004,'BH (3)'!$C$4),COUNTIFS(Lançamentos!$H$5:$H$1004,$D235,Lançamentos!$U$5:$U$1004,E$5,Lançamentos!$W$5:$W$1004,'BH (3)'!$C$4)))</f>
        <v>x</v>
      </c>
      <c r="F235" s="82" t="str">
        <f>IF($D235="","x",IF('BH (3)'!$B$5=1,COUNTIFS(Lançamentos!$H$5:$H$1004,$D235,Lançamentos!$T$5:$T$1004,F$5,Lançamentos!$V$5:$V$1004,'BH (3)'!$C$4),COUNTIFS(Lançamentos!$H$5:$H$1004,$D235,Lançamentos!$U$5:$U$1004,F$5,Lançamentos!$W$5:$W$1004,'BH (3)'!$C$4)))</f>
        <v>x</v>
      </c>
      <c r="G235" s="82" t="str">
        <f>IF($D235="","x",IF('BH (3)'!$B$5=1,COUNTIFS(Lançamentos!$H$5:$H$1004,$D235,Lançamentos!$T$5:$T$1004,G$5,Lançamentos!$V$5:$V$1004,'BH (3)'!$C$4),COUNTIFS(Lançamentos!$H$5:$H$1004,$D235,Lançamentos!$U$5:$U$1004,G$5,Lançamentos!$W$5:$W$1004,'BH (3)'!$C$4)))</f>
        <v>x</v>
      </c>
      <c r="H235" s="82" t="str">
        <f>IF($D235="","x",IF('BH (3)'!$B$5=1,COUNTIFS(Lançamentos!$H$5:$H$1004,$D235,Lançamentos!$T$5:$T$1004,H$5,Lançamentos!$V$5:$V$1004,'BH (3)'!$C$4),COUNTIFS(Lançamentos!$H$5:$H$1004,$D235,Lançamentos!$U$5:$U$1004,H$5,Lançamentos!$W$5:$W$1004,'BH (3)'!$C$4)))</f>
        <v>x</v>
      </c>
      <c r="I235" s="82" t="str">
        <f>IF($D235="","x",IF('BH (3)'!$B$5=1,COUNTIFS(Lançamentos!$H$5:$H$1004,$D235,Lançamentos!$T$5:$T$1004,I$5,Lançamentos!$V$5:$V$1004,'BH (3)'!$C$4),COUNTIFS(Lançamentos!$H$5:$H$1004,$D235,Lançamentos!$U$5:$U$1004,I$5,Lançamentos!$W$5:$W$1004,'BH (3)'!$C$4)))</f>
        <v>x</v>
      </c>
      <c r="J235" s="82" t="str">
        <f>IF($D235="","x",IF('BH (3)'!$B$5=1,COUNTIFS(Lançamentos!$H$5:$H$1004,$D235,Lançamentos!$T$5:$T$1004,J$5,Lançamentos!$V$5:$V$1004,'BH (3)'!$C$4),COUNTIFS(Lançamentos!$H$5:$H$1004,$D235,Lançamentos!$U$5:$U$1004,J$5,Lançamentos!$W$5:$W$1004,'BH (3)'!$C$4)))</f>
        <v>x</v>
      </c>
      <c r="K235" s="82" t="str">
        <f>IF($D235="","x",IF('BH (3)'!$B$5=1,COUNTIFS(Lançamentos!$H$5:$H$1004,$D235,Lançamentos!$T$5:$T$1004,K$5,Lançamentos!$V$5:$V$1004,'BH (3)'!$C$4),COUNTIFS(Lançamentos!$H$5:$H$1004,$D235,Lançamentos!$U$5:$U$1004,K$5,Lançamentos!$W$5:$W$1004,'BH (3)'!$C$4)))</f>
        <v>x</v>
      </c>
      <c r="L235" s="82" t="str">
        <f>IF($D235="","x",IF('BH (3)'!$B$5=1,COUNTIFS(Lançamentos!$H$5:$H$1004,$D235,Lançamentos!$T$5:$T$1004,L$5,Lançamentos!$V$5:$V$1004,'BH (3)'!$C$4),COUNTIFS(Lançamentos!$H$5:$H$1004,$D235,Lançamentos!$U$5:$U$1004,L$5,Lançamentos!$W$5:$W$1004,'BH (3)'!$C$4)))</f>
        <v>x</v>
      </c>
      <c r="M235" s="82" t="str">
        <f>IF($D235="","x",IF('BH (3)'!$B$5=1,COUNTIFS(Lançamentos!$H$5:$H$1004,$D235,Lançamentos!$T$5:$T$1004,M$5,Lançamentos!$V$5:$V$1004,'BH (3)'!$C$4),COUNTIFS(Lançamentos!$H$5:$H$1004,$D235,Lançamentos!$U$5:$U$1004,M$5,Lançamentos!$W$5:$W$1004,'BH (3)'!$C$4)))</f>
        <v>x</v>
      </c>
      <c r="N235" s="82" t="str">
        <f>IF($D235="","x",IF('BH (3)'!$B$5=1,COUNTIFS(Lançamentos!$H$5:$H$1004,$D235,Lançamentos!$T$5:$T$1004,N$5,Lançamentos!$V$5:$V$1004,'BH (3)'!$C$4),COUNTIFS(Lançamentos!$H$5:$H$1004,$D235,Lançamentos!$U$5:$U$1004,N$5,Lançamentos!$W$5:$W$1004,'BH (3)'!$C$4)))</f>
        <v>x</v>
      </c>
      <c r="O235" s="82" t="str">
        <f>IF($D235="","x",IF('BH (3)'!$B$5=1,COUNTIFS(Lançamentos!$H$5:$H$1004,$D235,Lançamentos!$T$5:$T$1004,O$5,Lançamentos!$V$5:$V$1004,'BH (3)'!$C$4),COUNTIFS(Lançamentos!$H$5:$H$1004,$D235,Lançamentos!$U$5:$U$1004,O$5,Lançamentos!$W$5:$W$1004,'BH (3)'!$C$4)))</f>
        <v>x</v>
      </c>
      <c r="P235" s="82" t="str">
        <f>IF($D235="","x",IF('BH (3)'!$B$5=1,COUNTIFS(Lançamentos!$H$5:$H$1004,$D235,Lançamentos!$T$5:$T$1004,P$5,Lançamentos!$V$5:$V$1004,'BH (3)'!$C$4),COUNTIFS(Lançamentos!$H$5:$H$1004,$D235,Lançamentos!$U$5:$U$1004,P$5,Lançamentos!$W$5:$W$1004,'BH (3)'!$C$4)))</f>
        <v>x</v>
      </c>
      <c r="Q235" s="171" t="str">
        <f t="shared" si="3"/>
        <v/>
      </c>
    </row>
    <row r="236" spans="3:17" ht="45" customHeight="1" x14ac:dyDescent="0.25">
      <c r="C236" s="81">
        <v>230</v>
      </c>
      <c r="D236" s="170" t="str">
        <f>IF(Esp!D234="","",Esp!D234)</f>
        <v/>
      </c>
      <c r="E236" s="82" t="str">
        <f>IF($D236="","x",IF('BH (3)'!$B$5=1,COUNTIFS(Lançamentos!$H$5:$H$1004,$D236,Lançamentos!$T$5:$T$1004,E$5,Lançamentos!$V$5:$V$1004,'BH (3)'!$C$4),COUNTIFS(Lançamentos!$H$5:$H$1004,$D236,Lançamentos!$U$5:$U$1004,E$5,Lançamentos!$W$5:$W$1004,'BH (3)'!$C$4)))</f>
        <v>x</v>
      </c>
      <c r="F236" s="82" t="str">
        <f>IF($D236="","x",IF('BH (3)'!$B$5=1,COUNTIFS(Lançamentos!$H$5:$H$1004,$D236,Lançamentos!$T$5:$T$1004,F$5,Lançamentos!$V$5:$V$1004,'BH (3)'!$C$4),COUNTIFS(Lançamentos!$H$5:$H$1004,$D236,Lançamentos!$U$5:$U$1004,F$5,Lançamentos!$W$5:$W$1004,'BH (3)'!$C$4)))</f>
        <v>x</v>
      </c>
      <c r="G236" s="82" t="str">
        <f>IF($D236="","x",IF('BH (3)'!$B$5=1,COUNTIFS(Lançamentos!$H$5:$H$1004,$D236,Lançamentos!$T$5:$T$1004,G$5,Lançamentos!$V$5:$V$1004,'BH (3)'!$C$4),COUNTIFS(Lançamentos!$H$5:$H$1004,$D236,Lançamentos!$U$5:$U$1004,G$5,Lançamentos!$W$5:$W$1004,'BH (3)'!$C$4)))</f>
        <v>x</v>
      </c>
      <c r="H236" s="82" t="str">
        <f>IF($D236="","x",IF('BH (3)'!$B$5=1,COUNTIFS(Lançamentos!$H$5:$H$1004,$D236,Lançamentos!$T$5:$T$1004,H$5,Lançamentos!$V$5:$V$1004,'BH (3)'!$C$4),COUNTIFS(Lançamentos!$H$5:$H$1004,$D236,Lançamentos!$U$5:$U$1004,H$5,Lançamentos!$W$5:$W$1004,'BH (3)'!$C$4)))</f>
        <v>x</v>
      </c>
      <c r="I236" s="82" t="str">
        <f>IF($D236="","x",IF('BH (3)'!$B$5=1,COUNTIFS(Lançamentos!$H$5:$H$1004,$D236,Lançamentos!$T$5:$T$1004,I$5,Lançamentos!$V$5:$V$1004,'BH (3)'!$C$4),COUNTIFS(Lançamentos!$H$5:$H$1004,$D236,Lançamentos!$U$5:$U$1004,I$5,Lançamentos!$W$5:$W$1004,'BH (3)'!$C$4)))</f>
        <v>x</v>
      </c>
      <c r="J236" s="82" t="str">
        <f>IF($D236="","x",IF('BH (3)'!$B$5=1,COUNTIFS(Lançamentos!$H$5:$H$1004,$D236,Lançamentos!$T$5:$T$1004,J$5,Lançamentos!$V$5:$V$1004,'BH (3)'!$C$4),COUNTIFS(Lançamentos!$H$5:$H$1004,$D236,Lançamentos!$U$5:$U$1004,J$5,Lançamentos!$W$5:$W$1004,'BH (3)'!$C$4)))</f>
        <v>x</v>
      </c>
      <c r="K236" s="82" t="str">
        <f>IF($D236="","x",IF('BH (3)'!$B$5=1,COUNTIFS(Lançamentos!$H$5:$H$1004,$D236,Lançamentos!$T$5:$T$1004,K$5,Lançamentos!$V$5:$V$1004,'BH (3)'!$C$4),COUNTIFS(Lançamentos!$H$5:$H$1004,$D236,Lançamentos!$U$5:$U$1004,K$5,Lançamentos!$W$5:$W$1004,'BH (3)'!$C$4)))</f>
        <v>x</v>
      </c>
      <c r="L236" s="82" t="str">
        <f>IF($D236="","x",IF('BH (3)'!$B$5=1,COUNTIFS(Lançamentos!$H$5:$H$1004,$D236,Lançamentos!$T$5:$T$1004,L$5,Lançamentos!$V$5:$V$1004,'BH (3)'!$C$4),COUNTIFS(Lançamentos!$H$5:$H$1004,$D236,Lançamentos!$U$5:$U$1004,L$5,Lançamentos!$W$5:$W$1004,'BH (3)'!$C$4)))</f>
        <v>x</v>
      </c>
      <c r="M236" s="82" t="str">
        <f>IF($D236="","x",IF('BH (3)'!$B$5=1,COUNTIFS(Lançamentos!$H$5:$H$1004,$D236,Lançamentos!$T$5:$T$1004,M$5,Lançamentos!$V$5:$V$1004,'BH (3)'!$C$4),COUNTIFS(Lançamentos!$H$5:$H$1004,$D236,Lançamentos!$U$5:$U$1004,M$5,Lançamentos!$W$5:$W$1004,'BH (3)'!$C$4)))</f>
        <v>x</v>
      </c>
      <c r="N236" s="82" t="str">
        <f>IF($D236="","x",IF('BH (3)'!$B$5=1,COUNTIFS(Lançamentos!$H$5:$H$1004,$D236,Lançamentos!$T$5:$T$1004,N$5,Lançamentos!$V$5:$V$1004,'BH (3)'!$C$4),COUNTIFS(Lançamentos!$H$5:$H$1004,$D236,Lançamentos!$U$5:$U$1004,N$5,Lançamentos!$W$5:$W$1004,'BH (3)'!$C$4)))</f>
        <v>x</v>
      </c>
      <c r="O236" s="82" t="str">
        <f>IF($D236="","x",IF('BH (3)'!$B$5=1,COUNTIFS(Lançamentos!$H$5:$H$1004,$D236,Lançamentos!$T$5:$T$1004,O$5,Lançamentos!$V$5:$V$1004,'BH (3)'!$C$4),COUNTIFS(Lançamentos!$H$5:$H$1004,$D236,Lançamentos!$U$5:$U$1004,O$5,Lançamentos!$W$5:$W$1004,'BH (3)'!$C$4)))</f>
        <v>x</v>
      </c>
      <c r="P236" s="82" t="str">
        <f>IF($D236="","x",IF('BH (3)'!$B$5=1,COUNTIFS(Lançamentos!$H$5:$H$1004,$D236,Lançamentos!$T$5:$T$1004,P$5,Lançamentos!$V$5:$V$1004,'BH (3)'!$C$4),COUNTIFS(Lançamentos!$H$5:$H$1004,$D236,Lançamentos!$U$5:$U$1004,P$5,Lançamentos!$W$5:$W$1004,'BH (3)'!$C$4)))</f>
        <v>x</v>
      </c>
      <c r="Q236" s="171" t="str">
        <f t="shared" si="3"/>
        <v/>
      </c>
    </row>
    <row r="237" spans="3:17" ht="45" customHeight="1" x14ac:dyDescent="0.25">
      <c r="C237" s="81">
        <v>231</v>
      </c>
      <c r="D237" s="170" t="str">
        <f>IF(Esp!D235="","",Esp!D235)</f>
        <v/>
      </c>
      <c r="E237" s="82" t="str">
        <f>IF($D237="","x",IF('BH (3)'!$B$5=1,COUNTIFS(Lançamentos!$H$5:$H$1004,$D237,Lançamentos!$T$5:$T$1004,E$5,Lançamentos!$V$5:$V$1004,'BH (3)'!$C$4),COUNTIFS(Lançamentos!$H$5:$H$1004,$D237,Lançamentos!$U$5:$U$1004,E$5,Lançamentos!$W$5:$W$1004,'BH (3)'!$C$4)))</f>
        <v>x</v>
      </c>
      <c r="F237" s="82" t="str">
        <f>IF($D237="","x",IF('BH (3)'!$B$5=1,COUNTIFS(Lançamentos!$H$5:$H$1004,$D237,Lançamentos!$T$5:$T$1004,F$5,Lançamentos!$V$5:$V$1004,'BH (3)'!$C$4),COUNTIFS(Lançamentos!$H$5:$H$1004,$D237,Lançamentos!$U$5:$U$1004,F$5,Lançamentos!$W$5:$W$1004,'BH (3)'!$C$4)))</f>
        <v>x</v>
      </c>
      <c r="G237" s="82" t="str">
        <f>IF($D237="","x",IF('BH (3)'!$B$5=1,COUNTIFS(Lançamentos!$H$5:$H$1004,$D237,Lançamentos!$T$5:$T$1004,G$5,Lançamentos!$V$5:$V$1004,'BH (3)'!$C$4),COUNTIFS(Lançamentos!$H$5:$H$1004,$D237,Lançamentos!$U$5:$U$1004,G$5,Lançamentos!$W$5:$W$1004,'BH (3)'!$C$4)))</f>
        <v>x</v>
      </c>
      <c r="H237" s="82" t="str">
        <f>IF($D237="","x",IF('BH (3)'!$B$5=1,COUNTIFS(Lançamentos!$H$5:$H$1004,$D237,Lançamentos!$T$5:$T$1004,H$5,Lançamentos!$V$5:$V$1004,'BH (3)'!$C$4),COUNTIFS(Lançamentos!$H$5:$H$1004,$D237,Lançamentos!$U$5:$U$1004,H$5,Lançamentos!$W$5:$W$1004,'BH (3)'!$C$4)))</f>
        <v>x</v>
      </c>
      <c r="I237" s="82" t="str">
        <f>IF($D237="","x",IF('BH (3)'!$B$5=1,COUNTIFS(Lançamentos!$H$5:$H$1004,$D237,Lançamentos!$T$5:$T$1004,I$5,Lançamentos!$V$5:$V$1004,'BH (3)'!$C$4),COUNTIFS(Lançamentos!$H$5:$H$1004,$D237,Lançamentos!$U$5:$U$1004,I$5,Lançamentos!$W$5:$W$1004,'BH (3)'!$C$4)))</f>
        <v>x</v>
      </c>
      <c r="J237" s="82" t="str">
        <f>IF($D237="","x",IF('BH (3)'!$B$5=1,COUNTIFS(Lançamentos!$H$5:$H$1004,$D237,Lançamentos!$T$5:$T$1004,J$5,Lançamentos!$V$5:$V$1004,'BH (3)'!$C$4),COUNTIFS(Lançamentos!$H$5:$H$1004,$D237,Lançamentos!$U$5:$U$1004,J$5,Lançamentos!$W$5:$W$1004,'BH (3)'!$C$4)))</f>
        <v>x</v>
      </c>
      <c r="K237" s="82" t="str">
        <f>IF($D237="","x",IF('BH (3)'!$B$5=1,COUNTIFS(Lançamentos!$H$5:$H$1004,$D237,Lançamentos!$T$5:$T$1004,K$5,Lançamentos!$V$5:$V$1004,'BH (3)'!$C$4),COUNTIFS(Lançamentos!$H$5:$H$1004,$D237,Lançamentos!$U$5:$U$1004,K$5,Lançamentos!$W$5:$W$1004,'BH (3)'!$C$4)))</f>
        <v>x</v>
      </c>
      <c r="L237" s="82" t="str">
        <f>IF($D237="","x",IF('BH (3)'!$B$5=1,COUNTIFS(Lançamentos!$H$5:$H$1004,$D237,Lançamentos!$T$5:$T$1004,L$5,Lançamentos!$V$5:$V$1004,'BH (3)'!$C$4),COUNTIFS(Lançamentos!$H$5:$H$1004,$D237,Lançamentos!$U$5:$U$1004,L$5,Lançamentos!$W$5:$W$1004,'BH (3)'!$C$4)))</f>
        <v>x</v>
      </c>
      <c r="M237" s="82" t="str">
        <f>IF($D237="","x",IF('BH (3)'!$B$5=1,COUNTIFS(Lançamentos!$H$5:$H$1004,$D237,Lançamentos!$T$5:$T$1004,M$5,Lançamentos!$V$5:$V$1004,'BH (3)'!$C$4),COUNTIFS(Lançamentos!$H$5:$H$1004,$D237,Lançamentos!$U$5:$U$1004,M$5,Lançamentos!$W$5:$W$1004,'BH (3)'!$C$4)))</f>
        <v>x</v>
      </c>
      <c r="N237" s="82" t="str">
        <f>IF($D237="","x",IF('BH (3)'!$B$5=1,COUNTIFS(Lançamentos!$H$5:$H$1004,$D237,Lançamentos!$T$5:$T$1004,N$5,Lançamentos!$V$5:$V$1004,'BH (3)'!$C$4),COUNTIFS(Lançamentos!$H$5:$H$1004,$D237,Lançamentos!$U$5:$U$1004,N$5,Lançamentos!$W$5:$W$1004,'BH (3)'!$C$4)))</f>
        <v>x</v>
      </c>
      <c r="O237" s="82" t="str">
        <f>IF($D237="","x",IF('BH (3)'!$B$5=1,COUNTIFS(Lançamentos!$H$5:$H$1004,$D237,Lançamentos!$T$5:$T$1004,O$5,Lançamentos!$V$5:$V$1004,'BH (3)'!$C$4),COUNTIFS(Lançamentos!$H$5:$H$1004,$D237,Lançamentos!$U$5:$U$1004,O$5,Lançamentos!$W$5:$W$1004,'BH (3)'!$C$4)))</f>
        <v>x</v>
      </c>
      <c r="P237" s="82" t="str">
        <f>IF($D237="","x",IF('BH (3)'!$B$5=1,COUNTIFS(Lançamentos!$H$5:$H$1004,$D237,Lançamentos!$T$5:$T$1004,P$5,Lançamentos!$V$5:$V$1004,'BH (3)'!$C$4),COUNTIFS(Lançamentos!$H$5:$H$1004,$D237,Lançamentos!$U$5:$U$1004,P$5,Lançamentos!$W$5:$W$1004,'BH (3)'!$C$4)))</f>
        <v>x</v>
      </c>
      <c r="Q237" s="171" t="str">
        <f t="shared" si="3"/>
        <v/>
      </c>
    </row>
    <row r="238" spans="3:17" ht="45" customHeight="1" x14ac:dyDescent="0.25">
      <c r="C238" s="81">
        <v>232</v>
      </c>
      <c r="D238" s="170" t="str">
        <f>IF(Esp!D236="","",Esp!D236)</f>
        <v/>
      </c>
      <c r="E238" s="82" t="str">
        <f>IF($D238="","x",IF('BH (3)'!$B$5=1,COUNTIFS(Lançamentos!$H$5:$H$1004,$D238,Lançamentos!$T$5:$T$1004,E$5,Lançamentos!$V$5:$V$1004,'BH (3)'!$C$4),COUNTIFS(Lançamentos!$H$5:$H$1004,$D238,Lançamentos!$U$5:$U$1004,E$5,Lançamentos!$W$5:$W$1004,'BH (3)'!$C$4)))</f>
        <v>x</v>
      </c>
      <c r="F238" s="82" t="str">
        <f>IF($D238="","x",IF('BH (3)'!$B$5=1,COUNTIFS(Lançamentos!$H$5:$H$1004,$D238,Lançamentos!$T$5:$T$1004,F$5,Lançamentos!$V$5:$V$1004,'BH (3)'!$C$4),COUNTIFS(Lançamentos!$H$5:$H$1004,$D238,Lançamentos!$U$5:$U$1004,F$5,Lançamentos!$W$5:$W$1004,'BH (3)'!$C$4)))</f>
        <v>x</v>
      </c>
      <c r="G238" s="82" t="str">
        <f>IF($D238="","x",IF('BH (3)'!$B$5=1,COUNTIFS(Lançamentos!$H$5:$H$1004,$D238,Lançamentos!$T$5:$T$1004,G$5,Lançamentos!$V$5:$V$1004,'BH (3)'!$C$4),COUNTIFS(Lançamentos!$H$5:$H$1004,$D238,Lançamentos!$U$5:$U$1004,G$5,Lançamentos!$W$5:$W$1004,'BH (3)'!$C$4)))</f>
        <v>x</v>
      </c>
      <c r="H238" s="82" t="str">
        <f>IF($D238="","x",IF('BH (3)'!$B$5=1,COUNTIFS(Lançamentos!$H$5:$H$1004,$D238,Lançamentos!$T$5:$T$1004,H$5,Lançamentos!$V$5:$V$1004,'BH (3)'!$C$4),COUNTIFS(Lançamentos!$H$5:$H$1004,$D238,Lançamentos!$U$5:$U$1004,H$5,Lançamentos!$W$5:$W$1004,'BH (3)'!$C$4)))</f>
        <v>x</v>
      </c>
      <c r="I238" s="82" t="str">
        <f>IF($D238="","x",IF('BH (3)'!$B$5=1,COUNTIFS(Lançamentos!$H$5:$H$1004,$D238,Lançamentos!$T$5:$T$1004,I$5,Lançamentos!$V$5:$V$1004,'BH (3)'!$C$4),COUNTIFS(Lançamentos!$H$5:$H$1004,$D238,Lançamentos!$U$5:$U$1004,I$5,Lançamentos!$W$5:$W$1004,'BH (3)'!$C$4)))</f>
        <v>x</v>
      </c>
      <c r="J238" s="82" t="str">
        <f>IF($D238="","x",IF('BH (3)'!$B$5=1,COUNTIFS(Lançamentos!$H$5:$H$1004,$D238,Lançamentos!$T$5:$T$1004,J$5,Lançamentos!$V$5:$V$1004,'BH (3)'!$C$4),COUNTIFS(Lançamentos!$H$5:$H$1004,$D238,Lançamentos!$U$5:$U$1004,J$5,Lançamentos!$W$5:$W$1004,'BH (3)'!$C$4)))</f>
        <v>x</v>
      </c>
      <c r="K238" s="82" t="str">
        <f>IF($D238="","x",IF('BH (3)'!$B$5=1,COUNTIFS(Lançamentos!$H$5:$H$1004,$D238,Lançamentos!$T$5:$T$1004,K$5,Lançamentos!$V$5:$V$1004,'BH (3)'!$C$4),COUNTIFS(Lançamentos!$H$5:$H$1004,$D238,Lançamentos!$U$5:$U$1004,K$5,Lançamentos!$W$5:$W$1004,'BH (3)'!$C$4)))</f>
        <v>x</v>
      </c>
      <c r="L238" s="82" t="str">
        <f>IF($D238="","x",IF('BH (3)'!$B$5=1,COUNTIFS(Lançamentos!$H$5:$H$1004,$D238,Lançamentos!$T$5:$T$1004,L$5,Lançamentos!$V$5:$V$1004,'BH (3)'!$C$4),COUNTIFS(Lançamentos!$H$5:$H$1004,$D238,Lançamentos!$U$5:$U$1004,L$5,Lançamentos!$W$5:$W$1004,'BH (3)'!$C$4)))</f>
        <v>x</v>
      </c>
      <c r="M238" s="82" t="str">
        <f>IF($D238="","x",IF('BH (3)'!$B$5=1,COUNTIFS(Lançamentos!$H$5:$H$1004,$D238,Lançamentos!$T$5:$T$1004,M$5,Lançamentos!$V$5:$V$1004,'BH (3)'!$C$4),COUNTIFS(Lançamentos!$H$5:$H$1004,$D238,Lançamentos!$U$5:$U$1004,M$5,Lançamentos!$W$5:$W$1004,'BH (3)'!$C$4)))</f>
        <v>x</v>
      </c>
      <c r="N238" s="82" t="str">
        <f>IF($D238="","x",IF('BH (3)'!$B$5=1,COUNTIFS(Lançamentos!$H$5:$H$1004,$D238,Lançamentos!$T$5:$T$1004,N$5,Lançamentos!$V$5:$V$1004,'BH (3)'!$C$4),COUNTIFS(Lançamentos!$H$5:$H$1004,$D238,Lançamentos!$U$5:$U$1004,N$5,Lançamentos!$W$5:$W$1004,'BH (3)'!$C$4)))</f>
        <v>x</v>
      </c>
      <c r="O238" s="82" t="str">
        <f>IF($D238="","x",IF('BH (3)'!$B$5=1,COUNTIFS(Lançamentos!$H$5:$H$1004,$D238,Lançamentos!$T$5:$T$1004,O$5,Lançamentos!$V$5:$V$1004,'BH (3)'!$C$4),COUNTIFS(Lançamentos!$H$5:$H$1004,$D238,Lançamentos!$U$5:$U$1004,O$5,Lançamentos!$W$5:$W$1004,'BH (3)'!$C$4)))</f>
        <v>x</v>
      </c>
      <c r="P238" s="82" t="str">
        <f>IF($D238="","x",IF('BH (3)'!$B$5=1,COUNTIFS(Lançamentos!$H$5:$H$1004,$D238,Lançamentos!$T$5:$T$1004,P$5,Lançamentos!$V$5:$V$1004,'BH (3)'!$C$4),COUNTIFS(Lançamentos!$H$5:$H$1004,$D238,Lançamentos!$U$5:$U$1004,P$5,Lançamentos!$W$5:$W$1004,'BH (3)'!$C$4)))</f>
        <v>x</v>
      </c>
      <c r="Q238" s="171" t="str">
        <f t="shared" si="3"/>
        <v/>
      </c>
    </row>
    <row r="239" spans="3:17" ht="45" customHeight="1" x14ac:dyDescent="0.25">
      <c r="C239" s="81">
        <v>233</v>
      </c>
      <c r="D239" s="170" t="str">
        <f>IF(Esp!D237="","",Esp!D237)</f>
        <v/>
      </c>
      <c r="E239" s="82" t="str">
        <f>IF($D239="","x",IF('BH (3)'!$B$5=1,COUNTIFS(Lançamentos!$H$5:$H$1004,$D239,Lançamentos!$T$5:$T$1004,E$5,Lançamentos!$V$5:$V$1004,'BH (3)'!$C$4),COUNTIFS(Lançamentos!$H$5:$H$1004,$D239,Lançamentos!$U$5:$U$1004,E$5,Lançamentos!$W$5:$W$1004,'BH (3)'!$C$4)))</f>
        <v>x</v>
      </c>
      <c r="F239" s="82" t="str">
        <f>IF($D239="","x",IF('BH (3)'!$B$5=1,COUNTIFS(Lançamentos!$H$5:$H$1004,$D239,Lançamentos!$T$5:$T$1004,F$5,Lançamentos!$V$5:$V$1004,'BH (3)'!$C$4),COUNTIFS(Lançamentos!$H$5:$H$1004,$D239,Lançamentos!$U$5:$U$1004,F$5,Lançamentos!$W$5:$W$1004,'BH (3)'!$C$4)))</f>
        <v>x</v>
      </c>
      <c r="G239" s="82" t="str">
        <f>IF($D239="","x",IF('BH (3)'!$B$5=1,COUNTIFS(Lançamentos!$H$5:$H$1004,$D239,Lançamentos!$T$5:$T$1004,G$5,Lançamentos!$V$5:$V$1004,'BH (3)'!$C$4),COUNTIFS(Lançamentos!$H$5:$H$1004,$D239,Lançamentos!$U$5:$U$1004,G$5,Lançamentos!$W$5:$W$1004,'BH (3)'!$C$4)))</f>
        <v>x</v>
      </c>
      <c r="H239" s="82" t="str">
        <f>IF($D239="","x",IF('BH (3)'!$B$5=1,COUNTIFS(Lançamentos!$H$5:$H$1004,$D239,Lançamentos!$T$5:$T$1004,H$5,Lançamentos!$V$5:$V$1004,'BH (3)'!$C$4),COUNTIFS(Lançamentos!$H$5:$H$1004,$D239,Lançamentos!$U$5:$U$1004,H$5,Lançamentos!$W$5:$W$1004,'BH (3)'!$C$4)))</f>
        <v>x</v>
      </c>
      <c r="I239" s="82" t="str">
        <f>IF($D239="","x",IF('BH (3)'!$B$5=1,COUNTIFS(Lançamentos!$H$5:$H$1004,$D239,Lançamentos!$T$5:$T$1004,I$5,Lançamentos!$V$5:$V$1004,'BH (3)'!$C$4),COUNTIFS(Lançamentos!$H$5:$H$1004,$D239,Lançamentos!$U$5:$U$1004,I$5,Lançamentos!$W$5:$W$1004,'BH (3)'!$C$4)))</f>
        <v>x</v>
      </c>
      <c r="J239" s="82" t="str">
        <f>IF($D239="","x",IF('BH (3)'!$B$5=1,COUNTIFS(Lançamentos!$H$5:$H$1004,$D239,Lançamentos!$T$5:$T$1004,J$5,Lançamentos!$V$5:$V$1004,'BH (3)'!$C$4),COUNTIFS(Lançamentos!$H$5:$H$1004,$D239,Lançamentos!$U$5:$U$1004,J$5,Lançamentos!$W$5:$W$1004,'BH (3)'!$C$4)))</f>
        <v>x</v>
      </c>
      <c r="K239" s="82" t="str">
        <f>IF($D239="","x",IF('BH (3)'!$B$5=1,COUNTIFS(Lançamentos!$H$5:$H$1004,$D239,Lançamentos!$T$5:$T$1004,K$5,Lançamentos!$V$5:$V$1004,'BH (3)'!$C$4),COUNTIFS(Lançamentos!$H$5:$H$1004,$D239,Lançamentos!$U$5:$U$1004,K$5,Lançamentos!$W$5:$W$1004,'BH (3)'!$C$4)))</f>
        <v>x</v>
      </c>
      <c r="L239" s="82" t="str">
        <f>IF($D239="","x",IF('BH (3)'!$B$5=1,COUNTIFS(Lançamentos!$H$5:$H$1004,$D239,Lançamentos!$T$5:$T$1004,L$5,Lançamentos!$V$5:$V$1004,'BH (3)'!$C$4),COUNTIFS(Lançamentos!$H$5:$H$1004,$D239,Lançamentos!$U$5:$U$1004,L$5,Lançamentos!$W$5:$W$1004,'BH (3)'!$C$4)))</f>
        <v>x</v>
      </c>
      <c r="M239" s="82" t="str">
        <f>IF($D239="","x",IF('BH (3)'!$B$5=1,COUNTIFS(Lançamentos!$H$5:$H$1004,$D239,Lançamentos!$T$5:$T$1004,M$5,Lançamentos!$V$5:$V$1004,'BH (3)'!$C$4),COUNTIFS(Lançamentos!$H$5:$H$1004,$D239,Lançamentos!$U$5:$U$1004,M$5,Lançamentos!$W$5:$W$1004,'BH (3)'!$C$4)))</f>
        <v>x</v>
      </c>
      <c r="N239" s="82" t="str">
        <f>IF($D239="","x",IF('BH (3)'!$B$5=1,COUNTIFS(Lançamentos!$H$5:$H$1004,$D239,Lançamentos!$T$5:$T$1004,N$5,Lançamentos!$V$5:$V$1004,'BH (3)'!$C$4),COUNTIFS(Lançamentos!$H$5:$H$1004,$D239,Lançamentos!$U$5:$U$1004,N$5,Lançamentos!$W$5:$W$1004,'BH (3)'!$C$4)))</f>
        <v>x</v>
      </c>
      <c r="O239" s="82" t="str">
        <f>IF($D239="","x",IF('BH (3)'!$B$5=1,COUNTIFS(Lançamentos!$H$5:$H$1004,$D239,Lançamentos!$T$5:$T$1004,O$5,Lançamentos!$V$5:$V$1004,'BH (3)'!$C$4),COUNTIFS(Lançamentos!$H$5:$H$1004,$D239,Lançamentos!$U$5:$U$1004,O$5,Lançamentos!$W$5:$W$1004,'BH (3)'!$C$4)))</f>
        <v>x</v>
      </c>
      <c r="P239" s="82" t="str">
        <f>IF($D239="","x",IF('BH (3)'!$B$5=1,COUNTIFS(Lançamentos!$H$5:$H$1004,$D239,Lançamentos!$T$5:$T$1004,P$5,Lançamentos!$V$5:$V$1004,'BH (3)'!$C$4),COUNTIFS(Lançamentos!$H$5:$H$1004,$D239,Lançamentos!$U$5:$U$1004,P$5,Lançamentos!$W$5:$W$1004,'BH (3)'!$C$4)))</f>
        <v>x</v>
      </c>
      <c r="Q239" s="171" t="str">
        <f t="shared" si="3"/>
        <v/>
      </c>
    </row>
    <row r="240" spans="3:17" ht="45" customHeight="1" x14ac:dyDescent="0.25">
      <c r="C240" s="81">
        <v>234</v>
      </c>
      <c r="D240" s="170" t="str">
        <f>IF(Esp!D238="","",Esp!D238)</f>
        <v/>
      </c>
      <c r="E240" s="82" t="str">
        <f>IF($D240="","x",IF('BH (3)'!$B$5=1,COUNTIFS(Lançamentos!$H$5:$H$1004,$D240,Lançamentos!$T$5:$T$1004,E$5,Lançamentos!$V$5:$V$1004,'BH (3)'!$C$4),COUNTIFS(Lançamentos!$H$5:$H$1004,$D240,Lançamentos!$U$5:$U$1004,E$5,Lançamentos!$W$5:$W$1004,'BH (3)'!$C$4)))</f>
        <v>x</v>
      </c>
      <c r="F240" s="82" t="str">
        <f>IF($D240="","x",IF('BH (3)'!$B$5=1,COUNTIFS(Lançamentos!$H$5:$H$1004,$D240,Lançamentos!$T$5:$T$1004,F$5,Lançamentos!$V$5:$V$1004,'BH (3)'!$C$4),COUNTIFS(Lançamentos!$H$5:$H$1004,$D240,Lançamentos!$U$5:$U$1004,F$5,Lançamentos!$W$5:$W$1004,'BH (3)'!$C$4)))</f>
        <v>x</v>
      </c>
      <c r="G240" s="82" t="str">
        <f>IF($D240="","x",IF('BH (3)'!$B$5=1,COUNTIFS(Lançamentos!$H$5:$H$1004,$D240,Lançamentos!$T$5:$T$1004,G$5,Lançamentos!$V$5:$V$1004,'BH (3)'!$C$4),COUNTIFS(Lançamentos!$H$5:$H$1004,$D240,Lançamentos!$U$5:$U$1004,G$5,Lançamentos!$W$5:$W$1004,'BH (3)'!$C$4)))</f>
        <v>x</v>
      </c>
      <c r="H240" s="82" t="str">
        <f>IF($D240="","x",IF('BH (3)'!$B$5=1,COUNTIFS(Lançamentos!$H$5:$H$1004,$D240,Lançamentos!$T$5:$T$1004,H$5,Lançamentos!$V$5:$V$1004,'BH (3)'!$C$4),COUNTIFS(Lançamentos!$H$5:$H$1004,$D240,Lançamentos!$U$5:$U$1004,H$5,Lançamentos!$W$5:$W$1004,'BH (3)'!$C$4)))</f>
        <v>x</v>
      </c>
      <c r="I240" s="82" t="str">
        <f>IF($D240="","x",IF('BH (3)'!$B$5=1,COUNTIFS(Lançamentos!$H$5:$H$1004,$D240,Lançamentos!$T$5:$T$1004,I$5,Lançamentos!$V$5:$V$1004,'BH (3)'!$C$4),COUNTIFS(Lançamentos!$H$5:$H$1004,$D240,Lançamentos!$U$5:$U$1004,I$5,Lançamentos!$W$5:$W$1004,'BH (3)'!$C$4)))</f>
        <v>x</v>
      </c>
      <c r="J240" s="82" t="str">
        <f>IF($D240="","x",IF('BH (3)'!$B$5=1,COUNTIFS(Lançamentos!$H$5:$H$1004,$D240,Lançamentos!$T$5:$T$1004,J$5,Lançamentos!$V$5:$V$1004,'BH (3)'!$C$4),COUNTIFS(Lançamentos!$H$5:$H$1004,$D240,Lançamentos!$U$5:$U$1004,J$5,Lançamentos!$W$5:$W$1004,'BH (3)'!$C$4)))</f>
        <v>x</v>
      </c>
      <c r="K240" s="82" t="str">
        <f>IF($D240="","x",IF('BH (3)'!$B$5=1,COUNTIFS(Lançamentos!$H$5:$H$1004,$D240,Lançamentos!$T$5:$T$1004,K$5,Lançamentos!$V$5:$V$1004,'BH (3)'!$C$4),COUNTIFS(Lançamentos!$H$5:$H$1004,$D240,Lançamentos!$U$5:$U$1004,K$5,Lançamentos!$W$5:$W$1004,'BH (3)'!$C$4)))</f>
        <v>x</v>
      </c>
      <c r="L240" s="82" t="str">
        <f>IF($D240="","x",IF('BH (3)'!$B$5=1,COUNTIFS(Lançamentos!$H$5:$H$1004,$D240,Lançamentos!$T$5:$T$1004,L$5,Lançamentos!$V$5:$V$1004,'BH (3)'!$C$4),COUNTIFS(Lançamentos!$H$5:$H$1004,$D240,Lançamentos!$U$5:$U$1004,L$5,Lançamentos!$W$5:$W$1004,'BH (3)'!$C$4)))</f>
        <v>x</v>
      </c>
      <c r="M240" s="82" t="str">
        <f>IF($D240="","x",IF('BH (3)'!$B$5=1,COUNTIFS(Lançamentos!$H$5:$H$1004,$D240,Lançamentos!$T$5:$T$1004,M$5,Lançamentos!$V$5:$V$1004,'BH (3)'!$C$4),COUNTIFS(Lançamentos!$H$5:$H$1004,$D240,Lançamentos!$U$5:$U$1004,M$5,Lançamentos!$W$5:$W$1004,'BH (3)'!$C$4)))</f>
        <v>x</v>
      </c>
      <c r="N240" s="82" t="str">
        <f>IF($D240="","x",IF('BH (3)'!$B$5=1,COUNTIFS(Lançamentos!$H$5:$H$1004,$D240,Lançamentos!$T$5:$T$1004,N$5,Lançamentos!$V$5:$V$1004,'BH (3)'!$C$4),COUNTIFS(Lançamentos!$H$5:$H$1004,$D240,Lançamentos!$U$5:$U$1004,N$5,Lançamentos!$W$5:$W$1004,'BH (3)'!$C$4)))</f>
        <v>x</v>
      </c>
      <c r="O240" s="82" t="str">
        <f>IF($D240="","x",IF('BH (3)'!$B$5=1,COUNTIFS(Lançamentos!$H$5:$H$1004,$D240,Lançamentos!$T$5:$T$1004,O$5,Lançamentos!$V$5:$V$1004,'BH (3)'!$C$4),COUNTIFS(Lançamentos!$H$5:$H$1004,$D240,Lançamentos!$U$5:$U$1004,O$5,Lançamentos!$W$5:$W$1004,'BH (3)'!$C$4)))</f>
        <v>x</v>
      </c>
      <c r="P240" s="82" t="str">
        <f>IF($D240="","x",IF('BH (3)'!$B$5=1,COUNTIFS(Lançamentos!$H$5:$H$1004,$D240,Lançamentos!$T$5:$T$1004,P$5,Lançamentos!$V$5:$V$1004,'BH (3)'!$C$4),COUNTIFS(Lançamentos!$H$5:$H$1004,$D240,Lançamentos!$U$5:$U$1004,P$5,Lançamentos!$W$5:$W$1004,'BH (3)'!$C$4)))</f>
        <v>x</v>
      </c>
      <c r="Q240" s="171" t="str">
        <f t="shared" si="3"/>
        <v/>
      </c>
    </row>
    <row r="241" spans="3:17" ht="45" customHeight="1" x14ac:dyDescent="0.25">
      <c r="C241" s="81">
        <v>235</v>
      </c>
      <c r="D241" s="170" t="str">
        <f>IF(Esp!D239="","",Esp!D239)</f>
        <v/>
      </c>
      <c r="E241" s="82" t="str">
        <f>IF($D241="","x",IF('BH (3)'!$B$5=1,COUNTIFS(Lançamentos!$H$5:$H$1004,$D241,Lançamentos!$T$5:$T$1004,E$5,Lançamentos!$V$5:$V$1004,'BH (3)'!$C$4),COUNTIFS(Lançamentos!$H$5:$H$1004,$D241,Lançamentos!$U$5:$U$1004,E$5,Lançamentos!$W$5:$W$1004,'BH (3)'!$C$4)))</f>
        <v>x</v>
      </c>
      <c r="F241" s="82" t="str">
        <f>IF($D241="","x",IF('BH (3)'!$B$5=1,COUNTIFS(Lançamentos!$H$5:$H$1004,$D241,Lançamentos!$T$5:$T$1004,F$5,Lançamentos!$V$5:$V$1004,'BH (3)'!$C$4),COUNTIFS(Lançamentos!$H$5:$H$1004,$D241,Lançamentos!$U$5:$U$1004,F$5,Lançamentos!$W$5:$W$1004,'BH (3)'!$C$4)))</f>
        <v>x</v>
      </c>
      <c r="G241" s="82" t="str">
        <f>IF($D241="","x",IF('BH (3)'!$B$5=1,COUNTIFS(Lançamentos!$H$5:$H$1004,$D241,Lançamentos!$T$5:$T$1004,G$5,Lançamentos!$V$5:$V$1004,'BH (3)'!$C$4),COUNTIFS(Lançamentos!$H$5:$H$1004,$D241,Lançamentos!$U$5:$U$1004,G$5,Lançamentos!$W$5:$W$1004,'BH (3)'!$C$4)))</f>
        <v>x</v>
      </c>
      <c r="H241" s="82" t="str">
        <f>IF($D241="","x",IF('BH (3)'!$B$5=1,COUNTIFS(Lançamentos!$H$5:$H$1004,$D241,Lançamentos!$T$5:$T$1004,H$5,Lançamentos!$V$5:$V$1004,'BH (3)'!$C$4),COUNTIFS(Lançamentos!$H$5:$H$1004,$D241,Lançamentos!$U$5:$U$1004,H$5,Lançamentos!$W$5:$W$1004,'BH (3)'!$C$4)))</f>
        <v>x</v>
      </c>
      <c r="I241" s="82" t="str">
        <f>IF($D241="","x",IF('BH (3)'!$B$5=1,COUNTIFS(Lançamentos!$H$5:$H$1004,$D241,Lançamentos!$T$5:$T$1004,I$5,Lançamentos!$V$5:$V$1004,'BH (3)'!$C$4),COUNTIFS(Lançamentos!$H$5:$H$1004,$D241,Lançamentos!$U$5:$U$1004,I$5,Lançamentos!$W$5:$W$1004,'BH (3)'!$C$4)))</f>
        <v>x</v>
      </c>
      <c r="J241" s="82" t="str">
        <f>IF($D241="","x",IF('BH (3)'!$B$5=1,COUNTIFS(Lançamentos!$H$5:$H$1004,$D241,Lançamentos!$T$5:$T$1004,J$5,Lançamentos!$V$5:$V$1004,'BH (3)'!$C$4),COUNTIFS(Lançamentos!$H$5:$H$1004,$D241,Lançamentos!$U$5:$U$1004,J$5,Lançamentos!$W$5:$W$1004,'BH (3)'!$C$4)))</f>
        <v>x</v>
      </c>
      <c r="K241" s="82" t="str">
        <f>IF($D241="","x",IF('BH (3)'!$B$5=1,COUNTIFS(Lançamentos!$H$5:$H$1004,$D241,Lançamentos!$T$5:$T$1004,K$5,Lançamentos!$V$5:$V$1004,'BH (3)'!$C$4),COUNTIFS(Lançamentos!$H$5:$H$1004,$D241,Lançamentos!$U$5:$U$1004,K$5,Lançamentos!$W$5:$W$1004,'BH (3)'!$C$4)))</f>
        <v>x</v>
      </c>
      <c r="L241" s="82" t="str">
        <f>IF($D241="","x",IF('BH (3)'!$B$5=1,COUNTIFS(Lançamentos!$H$5:$H$1004,$D241,Lançamentos!$T$5:$T$1004,L$5,Lançamentos!$V$5:$V$1004,'BH (3)'!$C$4),COUNTIFS(Lançamentos!$H$5:$H$1004,$D241,Lançamentos!$U$5:$U$1004,L$5,Lançamentos!$W$5:$W$1004,'BH (3)'!$C$4)))</f>
        <v>x</v>
      </c>
      <c r="M241" s="82" t="str">
        <f>IF($D241="","x",IF('BH (3)'!$B$5=1,COUNTIFS(Lançamentos!$H$5:$H$1004,$D241,Lançamentos!$T$5:$T$1004,M$5,Lançamentos!$V$5:$V$1004,'BH (3)'!$C$4),COUNTIFS(Lançamentos!$H$5:$H$1004,$D241,Lançamentos!$U$5:$U$1004,M$5,Lançamentos!$W$5:$W$1004,'BH (3)'!$C$4)))</f>
        <v>x</v>
      </c>
      <c r="N241" s="82" t="str">
        <f>IF($D241="","x",IF('BH (3)'!$B$5=1,COUNTIFS(Lançamentos!$H$5:$H$1004,$D241,Lançamentos!$T$5:$T$1004,N$5,Lançamentos!$V$5:$V$1004,'BH (3)'!$C$4),COUNTIFS(Lançamentos!$H$5:$H$1004,$D241,Lançamentos!$U$5:$U$1004,N$5,Lançamentos!$W$5:$W$1004,'BH (3)'!$C$4)))</f>
        <v>x</v>
      </c>
      <c r="O241" s="82" t="str">
        <f>IF($D241="","x",IF('BH (3)'!$B$5=1,COUNTIFS(Lançamentos!$H$5:$H$1004,$D241,Lançamentos!$T$5:$T$1004,O$5,Lançamentos!$V$5:$V$1004,'BH (3)'!$C$4),COUNTIFS(Lançamentos!$H$5:$H$1004,$D241,Lançamentos!$U$5:$U$1004,O$5,Lançamentos!$W$5:$W$1004,'BH (3)'!$C$4)))</f>
        <v>x</v>
      </c>
      <c r="P241" s="82" t="str">
        <f>IF($D241="","x",IF('BH (3)'!$B$5=1,COUNTIFS(Lançamentos!$H$5:$H$1004,$D241,Lançamentos!$T$5:$T$1004,P$5,Lançamentos!$V$5:$V$1004,'BH (3)'!$C$4),COUNTIFS(Lançamentos!$H$5:$H$1004,$D241,Lançamentos!$U$5:$U$1004,P$5,Lançamentos!$W$5:$W$1004,'BH (3)'!$C$4)))</f>
        <v>x</v>
      </c>
      <c r="Q241" s="171" t="str">
        <f t="shared" si="3"/>
        <v/>
      </c>
    </row>
    <row r="242" spans="3:17" ht="45" customHeight="1" x14ac:dyDescent="0.25">
      <c r="C242" s="81">
        <v>236</v>
      </c>
      <c r="D242" s="170" t="str">
        <f>IF(Esp!D240="","",Esp!D240)</f>
        <v/>
      </c>
      <c r="E242" s="82" t="str">
        <f>IF($D242="","x",IF('BH (3)'!$B$5=1,COUNTIFS(Lançamentos!$H$5:$H$1004,$D242,Lançamentos!$T$5:$T$1004,E$5,Lançamentos!$V$5:$V$1004,'BH (3)'!$C$4),COUNTIFS(Lançamentos!$H$5:$H$1004,$D242,Lançamentos!$U$5:$U$1004,E$5,Lançamentos!$W$5:$W$1004,'BH (3)'!$C$4)))</f>
        <v>x</v>
      </c>
      <c r="F242" s="82" t="str">
        <f>IF($D242="","x",IF('BH (3)'!$B$5=1,COUNTIFS(Lançamentos!$H$5:$H$1004,$D242,Lançamentos!$T$5:$T$1004,F$5,Lançamentos!$V$5:$V$1004,'BH (3)'!$C$4),COUNTIFS(Lançamentos!$H$5:$H$1004,$D242,Lançamentos!$U$5:$U$1004,F$5,Lançamentos!$W$5:$W$1004,'BH (3)'!$C$4)))</f>
        <v>x</v>
      </c>
      <c r="G242" s="82" t="str">
        <f>IF($D242="","x",IF('BH (3)'!$B$5=1,COUNTIFS(Lançamentos!$H$5:$H$1004,$D242,Lançamentos!$T$5:$T$1004,G$5,Lançamentos!$V$5:$V$1004,'BH (3)'!$C$4),COUNTIFS(Lançamentos!$H$5:$H$1004,$D242,Lançamentos!$U$5:$U$1004,G$5,Lançamentos!$W$5:$W$1004,'BH (3)'!$C$4)))</f>
        <v>x</v>
      </c>
      <c r="H242" s="82" t="str">
        <f>IF($D242="","x",IF('BH (3)'!$B$5=1,COUNTIFS(Lançamentos!$H$5:$H$1004,$D242,Lançamentos!$T$5:$T$1004,H$5,Lançamentos!$V$5:$V$1004,'BH (3)'!$C$4),COUNTIFS(Lançamentos!$H$5:$H$1004,$D242,Lançamentos!$U$5:$U$1004,H$5,Lançamentos!$W$5:$W$1004,'BH (3)'!$C$4)))</f>
        <v>x</v>
      </c>
      <c r="I242" s="82" t="str">
        <f>IF($D242="","x",IF('BH (3)'!$B$5=1,COUNTIFS(Lançamentos!$H$5:$H$1004,$D242,Lançamentos!$T$5:$T$1004,I$5,Lançamentos!$V$5:$V$1004,'BH (3)'!$C$4),COUNTIFS(Lançamentos!$H$5:$H$1004,$D242,Lançamentos!$U$5:$U$1004,I$5,Lançamentos!$W$5:$W$1004,'BH (3)'!$C$4)))</f>
        <v>x</v>
      </c>
      <c r="J242" s="82" t="str">
        <f>IF($D242="","x",IF('BH (3)'!$B$5=1,COUNTIFS(Lançamentos!$H$5:$H$1004,$D242,Lançamentos!$T$5:$T$1004,J$5,Lançamentos!$V$5:$V$1004,'BH (3)'!$C$4),COUNTIFS(Lançamentos!$H$5:$H$1004,$D242,Lançamentos!$U$5:$U$1004,J$5,Lançamentos!$W$5:$W$1004,'BH (3)'!$C$4)))</f>
        <v>x</v>
      </c>
      <c r="K242" s="82" t="str">
        <f>IF($D242="","x",IF('BH (3)'!$B$5=1,COUNTIFS(Lançamentos!$H$5:$H$1004,$D242,Lançamentos!$T$5:$T$1004,K$5,Lançamentos!$V$5:$V$1004,'BH (3)'!$C$4),COUNTIFS(Lançamentos!$H$5:$H$1004,$D242,Lançamentos!$U$5:$U$1004,K$5,Lançamentos!$W$5:$W$1004,'BH (3)'!$C$4)))</f>
        <v>x</v>
      </c>
      <c r="L242" s="82" t="str">
        <f>IF($D242="","x",IF('BH (3)'!$B$5=1,COUNTIFS(Lançamentos!$H$5:$H$1004,$D242,Lançamentos!$T$5:$T$1004,L$5,Lançamentos!$V$5:$V$1004,'BH (3)'!$C$4),COUNTIFS(Lançamentos!$H$5:$H$1004,$D242,Lançamentos!$U$5:$U$1004,L$5,Lançamentos!$W$5:$W$1004,'BH (3)'!$C$4)))</f>
        <v>x</v>
      </c>
      <c r="M242" s="82" t="str">
        <f>IF($D242="","x",IF('BH (3)'!$B$5=1,COUNTIFS(Lançamentos!$H$5:$H$1004,$D242,Lançamentos!$T$5:$T$1004,M$5,Lançamentos!$V$5:$V$1004,'BH (3)'!$C$4),COUNTIFS(Lançamentos!$H$5:$H$1004,$D242,Lançamentos!$U$5:$U$1004,M$5,Lançamentos!$W$5:$W$1004,'BH (3)'!$C$4)))</f>
        <v>x</v>
      </c>
      <c r="N242" s="82" t="str">
        <f>IF($D242="","x",IF('BH (3)'!$B$5=1,COUNTIFS(Lançamentos!$H$5:$H$1004,$D242,Lançamentos!$T$5:$T$1004,N$5,Lançamentos!$V$5:$V$1004,'BH (3)'!$C$4),COUNTIFS(Lançamentos!$H$5:$H$1004,$D242,Lançamentos!$U$5:$U$1004,N$5,Lançamentos!$W$5:$W$1004,'BH (3)'!$C$4)))</f>
        <v>x</v>
      </c>
      <c r="O242" s="82" t="str">
        <f>IF($D242="","x",IF('BH (3)'!$B$5=1,COUNTIFS(Lançamentos!$H$5:$H$1004,$D242,Lançamentos!$T$5:$T$1004,O$5,Lançamentos!$V$5:$V$1004,'BH (3)'!$C$4),COUNTIFS(Lançamentos!$H$5:$H$1004,$D242,Lançamentos!$U$5:$U$1004,O$5,Lançamentos!$W$5:$W$1004,'BH (3)'!$C$4)))</f>
        <v>x</v>
      </c>
      <c r="P242" s="82" t="str">
        <f>IF($D242="","x",IF('BH (3)'!$B$5=1,COUNTIFS(Lançamentos!$H$5:$H$1004,$D242,Lançamentos!$T$5:$T$1004,P$5,Lançamentos!$V$5:$V$1004,'BH (3)'!$C$4),COUNTIFS(Lançamentos!$H$5:$H$1004,$D242,Lançamentos!$U$5:$U$1004,P$5,Lançamentos!$W$5:$W$1004,'BH (3)'!$C$4)))</f>
        <v>x</v>
      </c>
      <c r="Q242" s="171" t="str">
        <f t="shared" si="3"/>
        <v/>
      </c>
    </row>
    <row r="243" spans="3:17" ht="45" customHeight="1" x14ac:dyDescent="0.25">
      <c r="C243" s="81">
        <v>237</v>
      </c>
      <c r="D243" s="170" t="str">
        <f>IF(Esp!D241="","",Esp!D241)</f>
        <v/>
      </c>
      <c r="E243" s="82" t="str">
        <f>IF($D243="","x",IF('BH (3)'!$B$5=1,COUNTIFS(Lançamentos!$H$5:$H$1004,$D243,Lançamentos!$T$5:$T$1004,E$5,Lançamentos!$V$5:$V$1004,'BH (3)'!$C$4),COUNTIFS(Lançamentos!$H$5:$H$1004,$D243,Lançamentos!$U$5:$U$1004,E$5,Lançamentos!$W$5:$W$1004,'BH (3)'!$C$4)))</f>
        <v>x</v>
      </c>
      <c r="F243" s="82" t="str">
        <f>IF($D243="","x",IF('BH (3)'!$B$5=1,COUNTIFS(Lançamentos!$H$5:$H$1004,$D243,Lançamentos!$T$5:$T$1004,F$5,Lançamentos!$V$5:$V$1004,'BH (3)'!$C$4),COUNTIFS(Lançamentos!$H$5:$H$1004,$D243,Lançamentos!$U$5:$U$1004,F$5,Lançamentos!$W$5:$W$1004,'BH (3)'!$C$4)))</f>
        <v>x</v>
      </c>
      <c r="G243" s="82" t="str">
        <f>IF($D243="","x",IF('BH (3)'!$B$5=1,COUNTIFS(Lançamentos!$H$5:$H$1004,$D243,Lançamentos!$T$5:$T$1004,G$5,Lançamentos!$V$5:$V$1004,'BH (3)'!$C$4),COUNTIFS(Lançamentos!$H$5:$H$1004,$D243,Lançamentos!$U$5:$U$1004,G$5,Lançamentos!$W$5:$W$1004,'BH (3)'!$C$4)))</f>
        <v>x</v>
      </c>
      <c r="H243" s="82" t="str">
        <f>IF($D243="","x",IF('BH (3)'!$B$5=1,COUNTIFS(Lançamentos!$H$5:$H$1004,$D243,Lançamentos!$T$5:$T$1004,H$5,Lançamentos!$V$5:$V$1004,'BH (3)'!$C$4),COUNTIFS(Lançamentos!$H$5:$H$1004,$D243,Lançamentos!$U$5:$U$1004,H$5,Lançamentos!$W$5:$W$1004,'BH (3)'!$C$4)))</f>
        <v>x</v>
      </c>
      <c r="I243" s="82" t="str">
        <f>IF($D243="","x",IF('BH (3)'!$B$5=1,COUNTIFS(Lançamentos!$H$5:$H$1004,$D243,Lançamentos!$T$5:$T$1004,I$5,Lançamentos!$V$5:$V$1004,'BH (3)'!$C$4),COUNTIFS(Lançamentos!$H$5:$H$1004,$D243,Lançamentos!$U$5:$U$1004,I$5,Lançamentos!$W$5:$W$1004,'BH (3)'!$C$4)))</f>
        <v>x</v>
      </c>
      <c r="J243" s="82" t="str">
        <f>IF($D243="","x",IF('BH (3)'!$B$5=1,COUNTIFS(Lançamentos!$H$5:$H$1004,$D243,Lançamentos!$T$5:$T$1004,J$5,Lançamentos!$V$5:$V$1004,'BH (3)'!$C$4),COUNTIFS(Lançamentos!$H$5:$H$1004,$D243,Lançamentos!$U$5:$U$1004,J$5,Lançamentos!$W$5:$W$1004,'BH (3)'!$C$4)))</f>
        <v>x</v>
      </c>
      <c r="K243" s="82" t="str">
        <f>IF($D243="","x",IF('BH (3)'!$B$5=1,COUNTIFS(Lançamentos!$H$5:$H$1004,$D243,Lançamentos!$T$5:$T$1004,K$5,Lançamentos!$V$5:$V$1004,'BH (3)'!$C$4),COUNTIFS(Lançamentos!$H$5:$H$1004,$D243,Lançamentos!$U$5:$U$1004,K$5,Lançamentos!$W$5:$W$1004,'BH (3)'!$C$4)))</f>
        <v>x</v>
      </c>
      <c r="L243" s="82" t="str">
        <f>IF($D243="","x",IF('BH (3)'!$B$5=1,COUNTIFS(Lançamentos!$H$5:$H$1004,$D243,Lançamentos!$T$5:$T$1004,L$5,Lançamentos!$V$5:$V$1004,'BH (3)'!$C$4),COUNTIFS(Lançamentos!$H$5:$H$1004,$D243,Lançamentos!$U$5:$U$1004,L$5,Lançamentos!$W$5:$W$1004,'BH (3)'!$C$4)))</f>
        <v>x</v>
      </c>
      <c r="M243" s="82" t="str">
        <f>IF($D243="","x",IF('BH (3)'!$B$5=1,COUNTIFS(Lançamentos!$H$5:$H$1004,$D243,Lançamentos!$T$5:$T$1004,M$5,Lançamentos!$V$5:$V$1004,'BH (3)'!$C$4),COUNTIFS(Lançamentos!$H$5:$H$1004,$D243,Lançamentos!$U$5:$U$1004,M$5,Lançamentos!$W$5:$W$1004,'BH (3)'!$C$4)))</f>
        <v>x</v>
      </c>
      <c r="N243" s="82" t="str">
        <f>IF($D243="","x",IF('BH (3)'!$B$5=1,COUNTIFS(Lançamentos!$H$5:$H$1004,$D243,Lançamentos!$T$5:$T$1004,N$5,Lançamentos!$V$5:$V$1004,'BH (3)'!$C$4),COUNTIFS(Lançamentos!$H$5:$H$1004,$D243,Lançamentos!$U$5:$U$1004,N$5,Lançamentos!$W$5:$W$1004,'BH (3)'!$C$4)))</f>
        <v>x</v>
      </c>
      <c r="O243" s="82" t="str">
        <f>IF($D243="","x",IF('BH (3)'!$B$5=1,COUNTIFS(Lançamentos!$H$5:$H$1004,$D243,Lançamentos!$T$5:$T$1004,O$5,Lançamentos!$V$5:$V$1004,'BH (3)'!$C$4),COUNTIFS(Lançamentos!$H$5:$H$1004,$D243,Lançamentos!$U$5:$U$1004,O$5,Lançamentos!$W$5:$W$1004,'BH (3)'!$C$4)))</f>
        <v>x</v>
      </c>
      <c r="P243" s="82" t="str">
        <f>IF($D243="","x",IF('BH (3)'!$B$5=1,COUNTIFS(Lançamentos!$H$5:$H$1004,$D243,Lançamentos!$T$5:$T$1004,P$5,Lançamentos!$V$5:$V$1004,'BH (3)'!$C$4),COUNTIFS(Lançamentos!$H$5:$H$1004,$D243,Lançamentos!$U$5:$U$1004,P$5,Lançamentos!$W$5:$W$1004,'BH (3)'!$C$4)))</f>
        <v>x</v>
      </c>
      <c r="Q243" s="171" t="str">
        <f t="shared" si="3"/>
        <v/>
      </c>
    </row>
    <row r="244" spans="3:17" ht="45" customHeight="1" x14ac:dyDescent="0.25">
      <c r="C244" s="81">
        <v>238</v>
      </c>
      <c r="D244" s="170" t="str">
        <f>IF(Esp!D242="","",Esp!D242)</f>
        <v/>
      </c>
      <c r="E244" s="82" t="str">
        <f>IF($D244="","x",IF('BH (3)'!$B$5=1,COUNTIFS(Lançamentos!$H$5:$H$1004,$D244,Lançamentos!$T$5:$T$1004,E$5,Lançamentos!$V$5:$V$1004,'BH (3)'!$C$4),COUNTIFS(Lançamentos!$H$5:$H$1004,$D244,Lançamentos!$U$5:$U$1004,E$5,Lançamentos!$W$5:$W$1004,'BH (3)'!$C$4)))</f>
        <v>x</v>
      </c>
      <c r="F244" s="82" t="str">
        <f>IF($D244="","x",IF('BH (3)'!$B$5=1,COUNTIFS(Lançamentos!$H$5:$H$1004,$D244,Lançamentos!$T$5:$T$1004,F$5,Lançamentos!$V$5:$V$1004,'BH (3)'!$C$4),COUNTIFS(Lançamentos!$H$5:$H$1004,$D244,Lançamentos!$U$5:$U$1004,F$5,Lançamentos!$W$5:$W$1004,'BH (3)'!$C$4)))</f>
        <v>x</v>
      </c>
      <c r="G244" s="82" t="str">
        <f>IF($D244="","x",IF('BH (3)'!$B$5=1,COUNTIFS(Lançamentos!$H$5:$H$1004,$D244,Lançamentos!$T$5:$T$1004,G$5,Lançamentos!$V$5:$V$1004,'BH (3)'!$C$4),COUNTIFS(Lançamentos!$H$5:$H$1004,$D244,Lançamentos!$U$5:$U$1004,G$5,Lançamentos!$W$5:$W$1004,'BH (3)'!$C$4)))</f>
        <v>x</v>
      </c>
      <c r="H244" s="82" t="str">
        <f>IF($D244="","x",IF('BH (3)'!$B$5=1,COUNTIFS(Lançamentos!$H$5:$H$1004,$D244,Lançamentos!$T$5:$T$1004,H$5,Lançamentos!$V$5:$V$1004,'BH (3)'!$C$4),COUNTIFS(Lançamentos!$H$5:$H$1004,$D244,Lançamentos!$U$5:$U$1004,H$5,Lançamentos!$W$5:$W$1004,'BH (3)'!$C$4)))</f>
        <v>x</v>
      </c>
      <c r="I244" s="82" t="str">
        <f>IF($D244="","x",IF('BH (3)'!$B$5=1,COUNTIFS(Lançamentos!$H$5:$H$1004,$D244,Lançamentos!$T$5:$T$1004,I$5,Lançamentos!$V$5:$V$1004,'BH (3)'!$C$4),COUNTIFS(Lançamentos!$H$5:$H$1004,$D244,Lançamentos!$U$5:$U$1004,I$5,Lançamentos!$W$5:$W$1004,'BH (3)'!$C$4)))</f>
        <v>x</v>
      </c>
      <c r="J244" s="82" t="str">
        <f>IF($D244="","x",IF('BH (3)'!$B$5=1,COUNTIFS(Lançamentos!$H$5:$H$1004,$D244,Lançamentos!$T$5:$T$1004,J$5,Lançamentos!$V$5:$V$1004,'BH (3)'!$C$4),COUNTIFS(Lançamentos!$H$5:$H$1004,$D244,Lançamentos!$U$5:$U$1004,J$5,Lançamentos!$W$5:$W$1004,'BH (3)'!$C$4)))</f>
        <v>x</v>
      </c>
      <c r="K244" s="82" t="str">
        <f>IF($D244="","x",IF('BH (3)'!$B$5=1,COUNTIFS(Lançamentos!$H$5:$H$1004,$D244,Lançamentos!$T$5:$T$1004,K$5,Lançamentos!$V$5:$V$1004,'BH (3)'!$C$4),COUNTIFS(Lançamentos!$H$5:$H$1004,$D244,Lançamentos!$U$5:$U$1004,K$5,Lançamentos!$W$5:$W$1004,'BH (3)'!$C$4)))</f>
        <v>x</v>
      </c>
      <c r="L244" s="82" t="str">
        <f>IF($D244="","x",IF('BH (3)'!$B$5=1,COUNTIFS(Lançamentos!$H$5:$H$1004,$D244,Lançamentos!$T$5:$T$1004,L$5,Lançamentos!$V$5:$V$1004,'BH (3)'!$C$4),COUNTIFS(Lançamentos!$H$5:$H$1004,$D244,Lançamentos!$U$5:$U$1004,L$5,Lançamentos!$W$5:$W$1004,'BH (3)'!$C$4)))</f>
        <v>x</v>
      </c>
      <c r="M244" s="82" t="str">
        <f>IF($D244="","x",IF('BH (3)'!$B$5=1,COUNTIFS(Lançamentos!$H$5:$H$1004,$D244,Lançamentos!$T$5:$T$1004,M$5,Lançamentos!$V$5:$V$1004,'BH (3)'!$C$4),COUNTIFS(Lançamentos!$H$5:$H$1004,$D244,Lançamentos!$U$5:$U$1004,M$5,Lançamentos!$W$5:$W$1004,'BH (3)'!$C$4)))</f>
        <v>x</v>
      </c>
      <c r="N244" s="82" t="str">
        <f>IF($D244="","x",IF('BH (3)'!$B$5=1,COUNTIFS(Lançamentos!$H$5:$H$1004,$D244,Lançamentos!$T$5:$T$1004,N$5,Lançamentos!$V$5:$V$1004,'BH (3)'!$C$4),COUNTIFS(Lançamentos!$H$5:$H$1004,$D244,Lançamentos!$U$5:$U$1004,N$5,Lançamentos!$W$5:$W$1004,'BH (3)'!$C$4)))</f>
        <v>x</v>
      </c>
      <c r="O244" s="82" t="str">
        <f>IF($D244="","x",IF('BH (3)'!$B$5=1,COUNTIFS(Lançamentos!$H$5:$H$1004,$D244,Lançamentos!$T$5:$T$1004,O$5,Lançamentos!$V$5:$V$1004,'BH (3)'!$C$4),COUNTIFS(Lançamentos!$H$5:$H$1004,$D244,Lançamentos!$U$5:$U$1004,O$5,Lançamentos!$W$5:$W$1004,'BH (3)'!$C$4)))</f>
        <v>x</v>
      </c>
      <c r="P244" s="82" t="str">
        <f>IF($D244="","x",IF('BH (3)'!$B$5=1,COUNTIFS(Lançamentos!$H$5:$H$1004,$D244,Lançamentos!$T$5:$T$1004,P$5,Lançamentos!$V$5:$V$1004,'BH (3)'!$C$4),COUNTIFS(Lançamentos!$H$5:$H$1004,$D244,Lançamentos!$U$5:$U$1004,P$5,Lançamentos!$W$5:$W$1004,'BH (3)'!$C$4)))</f>
        <v>x</v>
      </c>
      <c r="Q244" s="171" t="str">
        <f t="shared" si="3"/>
        <v/>
      </c>
    </row>
    <row r="245" spans="3:17" ht="45" customHeight="1" x14ac:dyDescent="0.25">
      <c r="C245" s="81">
        <v>239</v>
      </c>
      <c r="D245" s="170" t="str">
        <f>IF(Esp!D243="","",Esp!D243)</f>
        <v/>
      </c>
      <c r="E245" s="82" t="str">
        <f>IF($D245="","x",IF('BH (3)'!$B$5=1,COUNTIFS(Lançamentos!$H$5:$H$1004,$D245,Lançamentos!$T$5:$T$1004,E$5,Lançamentos!$V$5:$V$1004,'BH (3)'!$C$4),COUNTIFS(Lançamentos!$H$5:$H$1004,$D245,Lançamentos!$U$5:$U$1004,E$5,Lançamentos!$W$5:$W$1004,'BH (3)'!$C$4)))</f>
        <v>x</v>
      </c>
      <c r="F245" s="82" t="str">
        <f>IF($D245="","x",IF('BH (3)'!$B$5=1,COUNTIFS(Lançamentos!$H$5:$H$1004,$D245,Lançamentos!$T$5:$T$1004,F$5,Lançamentos!$V$5:$V$1004,'BH (3)'!$C$4),COUNTIFS(Lançamentos!$H$5:$H$1004,$D245,Lançamentos!$U$5:$U$1004,F$5,Lançamentos!$W$5:$W$1004,'BH (3)'!$C$4)))</f>
        <v>x</v>
      </c>
      <c r="G245" s="82" t="str">
        <f>IF($D245="","x",IF('BH (3)'!$B$5=1,COUNTIFS(Lançamentos!$H$5:$H$1004,$D245,Lançamentos!$T$5:$T$1004,G$5,Lançamentos!$V$5:$V$1004,'BH (3)'!$C$4),COUNTIFS(Lançamentos!$H$5:$H$1004,$D245,Lançamentos!$U$5:$U$1004,G$5,Lançamentos!$W$5:$W$1004,'BH (3)'!$C$4)))</f>
        <v>x</v>
      </c>
      <c r="H245" s="82" t="str">
        <f>IF($D245="","x",IF('BH (3)'!$B$5=1,COUNTIFS(Lançamentos!$H$5:$H$1004,$D245,Lançamentos!$T$5:$T$1004,H$5,Lançamentos!$V$5:$V$1004,'BH (3)'!$C$4),COUNTIFS(Lançamentos!$H$5:$H$1004,$D245,Lançamentos!$U$5:$U$1004,H$5,Lançamentos!$W$5:$W$1004,'BH (3)'!$C$4)))</f>
        <v>x</v>
      </c>
      <c r="I245" s="82" t="str">
        <f>IF($D245="","x",IF('BH (3)'!$B$5=1,COUNTIFS(Lançamentos!$H$5:$H$1004,$D245,Lançamentos!$T$5:$T$1004,I$5,Lançamentos!$V$5:$V$1004,'BH (3)'!$C$4),COUNTIFS(Lançamentos!$H$5:$H$1004,$D245,Lançamentos!$U$5:$U$1004,I$5,Lançamentos!$W$5:$W$1004,'BH (3)'!$C$4)))</f>
        <v>x</v>
      </c>
      <c r="J245" s="82" t="str">
        <f>IF($D245="","x",IF('BH (3)'!$B$5=1,COUNTIFS(Lançamentos!$H$5:$H$1004,$D245,Lançamentos!$T$5:$T$1004,J$5,Lançamentos!$V$5:$V$1004,'BH (3)'!$C$4),COUNTIFS(Lançamentos!$H$5:$H$1004,$D245,Lançamentos!$U$5:$U$1004,J$5,Lançamentos!$W$5:$W$1004,'BH (3)'!$C$4)))</f>
        <v>x</v>
      </c>
      <c r="K245" s="82" t="str">
        <f>IF($D245="","x",IF('BH (3)'!$B$5=1,COUNTIFS(Lançamentos!$H$5:$H$1004,$D245,Lançamentos!$T$5:$T$1004,K$5,Lançamentos!$V$5:$V$1004,'BH (3)'!$C$4),COUNTIFS(Lançamentos!$H$5:$H$1004,$D245,Lançamentos!$U$5:$U$1004,K$5,Lançamentos!$W$5:$W$1004,'BH (3)'!$C$4)))</f>
        <v>x</v>
      </c>
      <c r="L245" s="82" t="str">
        <f>IF($D245="","x",IF('BH (3)'!$B$5=1,COUNTIFS(Lançamentos!$H$5:$H$1004,$D245,Lançamentos!$T$5:$T$1004,L$5,Lançamentos!$V$5:$V$1004,'BH (3)'!$C$4),COUNTIFS(Lançamentos!$H$5:$H$1004,$D245,Lançamentos!$U$5:$U$1004,L$5,Lançamentos!$W$5:$W$1004,'BH (3)'!$C$4)))</f>
        <v>x</v>
      </c>
      <c r="M245" s="82" t="str">
        <f>IF($D245="","x",IF('BH (3)'!$B$5=1,COUNTIFS(Lançamentos!$H$5:$H$1004,$D245,Lançamentos!$T$5:$T$1004,M$5,Lançamentos!$V$5:$V$1004,'BH (3)'!$C$4),COUNTIFS(Lançamentos!$H$5:$H$1004,$D245,Lançamentos!$U$5:$U$1004,M$5,Lançamentos!$W$5:$W$1004,'BH (3)'!$C$4)))</f>
        <v>x</v>
      </c>
      <c r="N245" s="82" t="str">
        <f>IF($D245="","x",IF('BH (3)'!$B$5=1,COUNTIFS(Lançamentos!$H$5:$H$1004,$D245,Lançamentos!$T$5:$T$1004,N$5,Lançamentos!$V$5:$V$1004,'BH (3)'!$C$4),COUNTIFS(Lançamentos!$H$5:$H$1004,$D245,Lançamentos!$U$5:$U$1004,N$5,Lançamentos!$W$5:$W$1004,'BH (3)'!$C$4)))</f>
        <v>x</v>
      </c>
      <c r="O245" s="82" t="str">
        <f>IF($D245="","x",IF('BH (3)'!$B$5=1,COUNTIFS(Lançamentos!$H$5:$H$1004,$D245,Lançamentos!$T$5:$T$1004,O$5,Lançamentos!$V$5:$V$1004,'BH (3)'!$C$4),COUNTIFS(Lançamentos!$H$5:$H$1004,$D245,Lançamentos!$U$5:$U$1004,O$5,Lançamentos!$W$5:$W$1004,'BH (3)'!$C$4)))</f>
        <v>x</v>
      </c>
      <c r="P245" s="82" t="str">
        <f>IF($D245="","x",IF('BH (3)'!$B$5=1,COUNTIFS(Lançamentos!$H$5:$H$1004,$D245,Lançamentos!$T$5:$T$1004,P$5,Lançamentos!$V$5:$V$1004,'BH (3)'!$C$4),COUNTIFS(Lançamentos!$H$5:$H$1004,$D245,Lançamentos!$U$5:$U$1004,P$5,Lançamentos!$W$5:$W$1004,'BH (3)'!$C$4)))</f>
        <v>x</v>
      </c>
      <c r="Q245" s="171" t="str">
        <f t="shared" si="3"/>
        <v/>
      </c>
    </row>
    <row r="246" spans="3:17" ht="45" customHeight="1" x14ac:dyDescent="0.25">
      <c r="C246" s="81">
        <v>240</v>
      </c>
      <c r="D246" s="170" t="str">
        <f>IF(Esp!D244="","",Esp!D244)</f>
        <v/>
      </c>
      <c r="E246" s="82" t="str">
        <f>IF($D246="","x",IF('BH (3)'!$B$5=1,COUNTIFS(Lançamentos!$H$5:$H$1004,$D246,Lançamentos!$T$5:$T$1004,E$5,Lançamentos!$V$5:$V$1004,'BH (3)'!$C$4),COUNTIFS(Lançamentos!$H$5:$H$1004,$D246,Lançamentos!$U$5:$U$1004,E$5,Lançamentos!$W$5:$W$1004,'BH (3)'!$C$4)))</f>
        <v>x</v>
      </c>
      <c r="F246" s="82" t="str">
        <f>IF($D246="","x",IF('BH (3)'!$B$5=1,COUNTIFS(Lançamentos!$H$5:$H$1004,$D246,Lançamentos!$T$5:$T$1004,F$5,Lançamentos!$V$5:$V$1004,'BH (3)'!$C$4),COUNTIFS(Lançamentos!$H$5:$H$1004,$D246,Lançamentos!$U$5:$U$1004,F$5,Lançamentos!$W$5:$W$1004,'BH (3)'!$C$4)))</f>
        <v>x</v>
      </c>
      <c r="G246" s="82" t="str">
        <f>IF($D246="","x",IF('BH (3)'!$B$5=1,COUNTIFS(Lançamentos!$H$5:$H$1004,$D246,Lançamentos!$T$5:$T$1004,G$5,Lançamentos!$V$5:$V$1004,'BH (3)'!$C$4),COUNTIFS(Lançamentos!$H$5:$H$1004,$D246,Lançamentos!$U$5:$U$1004,G$5,Lançamentos!$W$5:$W$1004,'BH (3)'!$C$4)))</f>
        <v>x</v>
      </c>
      <c r="H246" s="82" t="str">
        <f>IF($D246="","x",IF('BH (3)'!$B$5=1,COUNTIFS(Lançamentos!$H$5:$H$1004,$D246,Lançamentos!$T$5:$T$1004,H$5,Lançamentos!$V$5:$V$1004,'BH (3)'!$C$4),COUNTIFS(Lançamentos!$H$5:$H$1004,$D246,Lançamentos!$U$5:$U$1004,H$5,Lançamentos!$W$5:$W$1004,'BH (3)'!$C$4)))</f>
        <v>x</v>
      </c>
      <c r="I246" s="82" t="str">
        <f>IF($D246="","x",IF('BH (3)'!$B$5=1,COUNTIFS(Lançamentos!$H$5:$H$1004,$D246,Lançamentos!$T$5:$T$1004,I$5,Lançamentos!$V$5:$V$1004,'BH (3)'!$C$4),COUNTIFS(Lançamentos!$H$5:$H$1004,$D246,Lançamentos!$U$5:$U$1004,I$5,Lançamentos!$W$5:$W$1004,'BH (3)'!$C$4)))</f>
        <v>x</v>
      </c>
      <c r="J246" s="82" t="str">
        <f>IF($D246="","x",IF('BH (3)'!$B$5=1,COUNTIFS(Lançamentos!$H$5:$H$1004,$D246,Lançamentos!$T$5:$T$1004,J$5,Lançamentos!$V$5:$V$1004,'BH (3)'!$C$4),COUNTIFS(Lançamentos!$H$5:$H$1004,$D246,Lançamentos!$U$5:$U$1004,J$5,Lançamentos!$W$5:$W$1004,'BH (3)'!$C$4)))</f>
        <v>x</v>
      </c>
      <c r="K246" s="82" t="str">
        <f>IF($D246="","x",IF('BH (3)'!$B$5=1,COUNTIFS(Lançamentos!$H$5:$H$1004,$D246,Lançamentos!$T$5:$T$1004,K$5,Lançamentos!$V$5:$V$1004,'BH (3)'!$C$4),COUNTIFS(Lançamentos!$H$5:$H$1004,$D246,Lançamentos!$U$5:$U$1004,K$5,Lançamentos!$W$5:$W$1004,'BH (3)'!$C$4)))</f>
        <v>x</v>
      </c>
      <c r="L246" s="82" t="str">
        <f>IF($D246="","x",IF('BH (3)'!$B$5=1,COUNTIFS(Lançamentos!$H$5:$H$1004,$D246,Lançamentos!$T$5:$T$1004,L$5,Lançamentos!$V$5:$V$1004,'BH (3)'!$C$4),COUNTIFS(Lançamentos!$H$5:$H$1004,$D246,Lançamentos!$U$5:$U$1004,L$5,Lançamentos!$W$5:$W$1004,'BH (3)'!$C$4)))</f>
        <v>x</v>
      </c>
      <c r="M246" s="82" t="str">
        <f>IF($D246="","x",IF('BH (3)'!$B$5=1,COUNTIFS(Lançamentos!$H$5:$H$1004,$D246,Lançamentos!$T$5:$T$1004,M$5,Lançamentos!$V$5:$V$1004,'BH (3)'!$C$4),COUNTIFS(Lançamentos!$H$5:$H$1004,$D246,Lançamentos!$U$5:$U$1004,M$5,Lançamentos!$W$5:$W$1004,'BH (3)'!$C$4)))</f>
        <v>x</v>
      </c>
      <c r="N246" s="82" t="str">
        <f>IF($D246="","x",IF('BH (3)'!$B$5=1,COUNTIFS(Lançamentos!$H$5:$H$1004,$D246,Lançamentos!$T$5:$T$1004,N$5,Lançamentos!$V$5:$V$1004,'BH (3)'!$C$4),COUNTIFS(Lançamentos!$H$5:$H$1004,$D246,Lançamentos!$U$5:$U$1004,N$5,Lançamentos!$W$5:$W$1004,'BH (3)'!$C$4)))</f>
        <v>x</v>
      </c>
      <c r="O246" s="82" t="str">
        <f>IF($D246="","x",IF('BH (3)'!$B$5=1,COUNTIFS(Lançamentos!$H$5:$H$1004,$D246,Lançamentos!$T$5:$T$1004,O$5,Lançamentos!$V$5:$V$1004,'BH (3)'!$C$4),COUNTIFS(Lançamentos!$H$5:$H$1004,$D246,Lançamentos!$U$5:$U$1004,O$5,Lançamentos!$W$5:$W$1004,'BH (3)'!$C$4)))</f>
        <v>x</v>
      </c>
      <c r="P246" s="82" t="str">
        <f>IF($D246="","x",IF('BH (3)'!$B$5=1,COUNTIFS(Lançamentos!$H$5:$H$1004,$D246,Lançamentos!$T$5:$T$1004,P$5,Lançamentos!$V$5:$V$1004,'BH (3)'!$C$4),COUNTIFS(Lançamentos!$H$5:$H$1004,$D246,Lançamentos!$U$5:$U$1004,P$5,Lançamentos!$W$5:$W$1004,'BH (3)'!$C$4)))</f>
        <v>x</v>
      </c>
      <c r="Q246" s="171" t="str">
        <f t="shared" si="3"/>
        <v/>
      </c>
    </row>
    <row r="247" spans="3:17" ht="45" customHeight="1" x14ac:dyDescent="0.25">
      <c r="C247" s="81">
        <v>241</v>
      </c>
      <c r="D247" s="170" t="str">
        <f>IF(Esp!D245="","",Esp!D245)</f>
        <v/>
      </c>
      <c r="E247" s="82" t="str">
        <f>IF($D247="","x",IF('BH (3)'!$B$5=1,COUNTIFS(Lançamentos!$H$5:$H$1004,$D247,Lançamentos!$T$5:$T$1004,E$5,Lançamentos!$V$5:$V$1004,'BH (3)'!$C$4),COUNTIFS(Lançamentos!$H$5:$H$1004,$D247,Lançamentos!$U$5:$U$1004,E$5,Lançamentos!$W$5:$W$1004,'BH (3)'!$C$4)))</f>
        <v>x</v>
      </c>
      <c r="F247" s="82" t="str">
        <f>IF($D247="","x",IF('BH (3)'!$B$5=1,COUNTIFS(Lançamentos!$H$5:$H$1004,$D247,Lançamentos!$T$5:$T$1004,F$5,Lançamentos!$V$5:$V$1004,'BH (3)'!$C$4),COUNTIFS(Lançamentos!$H$5:$H$1004,$D247,Lançamentos!$U$5:$U$1004,F$5,Lançamentos!$W$5:$W$1004,'BH (3)'!$C$4)))</f>
        <v>x</v>
      </c>
      <c r="G247" s="82" t="str">
        <f>IF($D247="","x",IF('BH (3)'!$B$5=1,COUNTIFS(Lançamentos!$H$5:$H$1004,$D247,Lançamentos!$T$5:$T$1004,G$5,Lançamentos!$V$5:$V$1004,'BH (3)'!$C$4),COUNTIFS(Lançamentos!$H$5:$H$1004,$D247,Lançamentos!$U$5:$U$1004,G$5,Lançamentos!$W$5:$W$1004,'BH (3)'!$C$4)))</f>
        <v>x</v>
      </c>
      <c r="H247" s="82" t="str">
        <f>IF($D247="","x",IF('BH (3)'!$B$5=1,COUNTIFS(Lançamentos!$H$5:$H$1004,$D247,Lançamentos!$T$5:$T$1004,H$5,Lançamentos!$V$5:$V$1004,'BH (3)'!$C$4),COUNTIFS(Lançamentos!$H$5:$H$1004,$D247,Lançamentos!$U$5:$U$1004,H$5,Lançamentos!$W$5:$W$1004,'BH (3)'!$C$4)))</f>
        <v>x</v>
      </c>
      <c r="I247" s="82" t="str">
        <f>IF($D247="","x",IF('BH (3)'!$B$5=1,COUNTIFS(Lançamentos!$H$5:$H$1004,$D247,Lançamentos!$T$5:$T$1004,I$5,Lançamentos!$V$5:$V$1004,'BH (3)'!$C$4),COUNTIFS(Lançamentos!$H$5:$H$1004,$D247,Lançamentos!$U$5:$U$1004,I$5,Lançamentos!$W$5:$W$1004,'BH (3)'!$C$4)))</f>
        <v>x</v>
      </c>
      <c r="J247" s="82" t="str">
        <f>IF($D247="","x",IF('BH (3)'!$B$5=1,COUNTIFS(Lançamentos!$H$5:$H$1004,$D247,Lançamentos!$T$5:$T$1004,J$5,Lançamentos!$V$5:$V$1004,'BH (3)'!$C$4),COUNTIFS(Lançamentos!$H$5:$H$1004,$D247,Lançamentos!$U$5:$U$1004,J$5,Lançamentos!$W$5:$W$1004,'BH (3)'!$C$4)))</f>
        <v>x</v>
      </c>
      <c r="K247" s="82" t="str">
        <f>IF($D247="","x",IF('BH (3)'!$B$5=1,COUNTIFS(Lançamentos!$H$5:$H$1004,$D247,Lançamentos!$T$5:$T$1004,K$5,Lançamentos!$V$5:$V$1004,'BH (3)'!$C$4),COUNTIFS(Lançamentos!$H$5:$H$1004,$D247,Lançamentos!$U$5:$U$1004,K$5,Lançamentos!$W$5:$W$1004,'BH (3)'!$C$4)))</f>
        <v>x</v>
      </c>
      <c r="L247" s="82" t="str">
        <f>IF($D247="","x",IF('BH (3)'!$B$5=1,COUNTIFS(Lançamentos!$H$5:$H$1004,$D247,Lançamentos!$T$5:$T$1004,L$5,Lançamentos!$V$5:$V$1004,'BH (3)'!$C$4),COUNTIFS(Lançamentos!$H$5:$H$1004,$D247,Lançamentos!$U$5:$U$1004,L$5,Lançamentos!$W$5:$W$1004,'BH (3)'!$C$4)))</f>
        <v>x</v>
      </c>
      <c r="M247" s="82" t="str">
        <f>IF($D247="","x",IF('BH (3)'!$B$5=1,COUNTIFS(Lançamentos!$H$5:$H$1004,$D247,Lançamentos!$T$5:$T$1004,M$5,Lançamentos!$V$5:$V$1004,'BH (3)'!$C$4),COUNTIFS(Lançamentos!$H$5:$H$1004,$D247,Lançamentos!$U$5:$U$1004,M$5,Lançamentos!$W$5:$W$1004,'BH (3)'!$C$4)))</f>
        <v>x</v>
      </c>
      <c r="N247" s="82" t="str">
        <f>IF($D247="","x",IF('BH (3)'!$B$5=1,COUNTIFS(Lançamentos!$H$5:$H$1004,$D247,Lançamentos!$T$5:$T$1004,N$5,Lançamentos!$V$5:$V$1004,'BH (3)'!$C$4),COUNTIFS(Lançamentos!$H$5:$H$1004,$D247,Lançamentos!$U$5:$U$1004,N$5,Lançamentos!$W$5:$W$1004,'BH (3)'!$C$4)))</f>
        <v>x</v>
      </c>
      <c r="O247" s="82" t="str">
        <f>IF($D247="","x",IF('BH (3)'!$B$5=1,COUNTIFS(Lançamentos!$H$5:$H$1004,$D247,Lançamentos!$T$5:$T$1004,O$5,Lançamentos!$V$5:$V$1004,'BH (3)'!$C$4),COUNTIFS(Lançamentos!$H$5:$H$1004,$D247,Lançamentos!$U$5:$U$1004,O$5,Lançamentos!$W$5:$W$1004,'BH (3)'!$C$4)))</f>
        <v>x</v>
      </c>
      <c r="P247" s="82" t="str">
        <f>IF($D247="","x",IF('BH (3)'!$B$5=1,COUNTIFS(Lançamentos!$H$5:$H$1004,$D247,Lançamentos!$T$5:$T$1004,P$5,Lançamentos!$V$5:$V$1004,'BH (3)'!$C$4),COUNTIFS(Lançamentos!$H$5:$H$1004,$D247,Lançamentos!$U$5:$U$1004,P$5,Lançamentos!$W$5:$W$1004,'BH (3)'!$C$4)))</f>
        <v>x</v>
      </c>
      <c r="Q247" s="171" t="str">
        <f t="shared" si="3"/>
        <v/>
      </c>
    </row>
    <row r="248" spans="3:17" ht="45" customHeight="1" x14ac:dyDescent="0.25">
      <c r="C248" s="81">
        <v>242</v>
      </c>
      <c r="D248" s="170" t="str">
        <f>IF(Esp!D246="","",Esp!D246)</f>
        <v/>
      </c>
      <c r="E248" s="82" t="str">
        <f>IF($D248="","x",IF('BH (3)'!$B$5=1,COUNTIFS(Lançamentos!$H$5:$H$1004,$D248,Lançamentos!$T$5:$T$1004,E$5,Lançamentos!$V$5:$V$1004,'BH (3)'!$C$4),COUNTIFS(Lançamentos!$H$5:$H$1004,$D248,Lançamentos!$U$5:$U$1004,E$5,Lançamentos!$W$5:$W$1004,'BH (3)'!$C$4)))</f>
        <v>x</v>
      </c>
      <c r="F248" s="82" t="str">
        <f>IF($D248="","x",IF('BH (3)'!$B$5=1,COUNTIFS(Lançamentos!$H$5:$H$1004,$D248,Lançamentos!$T$5:$T$1004,F$5,Lançamentos!$V$5:$V$1004,'BH (3)'!$C$4),COUNTIFS(Lançamentos!$H$5:$H$1004,$D248,Lançamentos!$U$5:$U$1004,F$5,Lançamentos!$W$5:$W$1004,'BH (3)'!$C$4)))</f>
        <v>x</v>
      </c>
      <c r="G248" s="82" t="str">
        <f>IF($D248="","x",IF('BH (3)'!$B$5=1,COUNTIFS(Lançamentos!$H$5:$H$1004,$D248,Lançamentos!$T$5:$T$1004,G$5,Lançamentos!$V$5:$V$1004,'BH (3)'!$C$4),COUNTIFS(Lançamentos!$H$5:$H$1004,$D248,Lançamentos!$U$5:$U$1004,G$5,Lançamentos!$W$5:$W$1004,'BH (3)'!$C$4)))</f>
        <v>x</v>
      </c>
      <c r="H248" s="82" t="str">
        <f>IF($D248="","x",IF('BH (3)'!$B$5=1,COUNTIFS(Lançamentos!$H$5:$H$1004,$D248,Lançamentos!$T$5:$T$1004,H$5,Lançamentos!$V$5:$V$1004,'BH (3)'!$C$4),COUNTIFS(Lançamentos!$H$5:$H$1004,$D248,Lançamentos!$U$5:$U$1004,H$5,Lançamentos!$W$5:$W$1004,'BH (3)'!$C$4)))</f>
        <v>x</v>
      </c>
      <c r="I248" s="82" t="str">
        <f>IF($D248="","x",IF('BH (3)'!$B$5=1,COUNTIFS(Lançamentos!$H$5:$H$1004,$D248,Lançamentos!$T$5:$T$1004,I$5,Lançamentos!$V$5:$V$1004,'BH (3)'!$C$4),COUNTIFS(Lançamentos!$H$5:$H$1004,$D248,Lançamentos!$U$5:$U$1004,I$5,Lançamentos!$W$5:$W$1004,'BH (3)'!$C$4)))</f>
        <v>x</v>
      </c>
      <c r="J248" s="82" t="str">
        <f>IF($D248="","x",IF('BH (3)'!$B$5=1,COUNTIFS(Lançamentos!$H$5:$H$1004,$D248,Lançamentos!$T$5:$T$1004,J$5,Lançamentos!$V$5:$V$1004,'BH (3)'!$C$4),COUNTIFS(Lançamentos!$H$5:$H$1004,$D248,Lançamentos!$U$5:$U$1004,J$5,Lançamentos!$W$5:$W$1004,'BH (3)'!$C$4)))</f>
        <v>x</v>
      </c>
      <c r="K248" s="82" t="str">
        <f>IF($D248="","x",IF('BH (3)'!$B$5=1,COUNTIFS(Lançamentos!$H$5:$H$1004,$D248,Lançamentos!$T$5:$T$1004,K$5,Lançamentos!$V$5:$V$1004,'BH (3)'!$C$4),COUNTIFS(Lançamentos!$H$5:$H$1004,$D248,Lançamentos!$U$5:$U$1004,K$5,Lançamentos!$W$5:$W$1004,'BH (3)'!$C$4)))</f>
        <v>x</v>
      </c>
      <c r="L248" s="82" t="str">
        <f>IF($D248="","x",IF('BH (3)'!$B$5=1,COUNTIFS(Lançamentos!$H$5:$H$1004,$D248,Lançamentos!$T$5:$T$1004,L$5,Lançamentos!$V$5:$V$1004,'BH (3)'!$C$4),COUNTIFS(Lançamentos!$H$5:$H$1004,$D248,Lançamentos!$U$5:$U$1004,L$5,Lançamentos!$W$5:$W$1004,'BH (3)'!$C$4)))</f>
        <v>x</v>
      </c>
      <c r="M248" s="82" t="str">
        <f>IF($D248="","x",IF('BH (3)'!$B$5=1,COUNTIFS(Lançamentos!$H$5:$H$1004,$D248,Lançamentos!$T$5:$T$1004,M$5,Lançamentos!$V$5:$V$1004,'BH (3)'!$C$4),COUNTIFS(Lançamentos!$H$5:$H$1004,$D248,Lançamentos!$U$5:$U$1004,M$5,Lançamentos!$W$5:$W$1004,'BH (3)'!$C$4)))</f>
        <v>x</v>
      </c>
      <c r="N248" s="82" t="str">
        <f>IF($D248="","x",IF('BH (3)'!$B$5=1,COUNTIFS(Lançamentos!$H$5:$H$1004,$D248,Lançamentos!$T$5:$T$1004,N$5,Lançamentos!$V$5:$V$1004,'BH (3)'!$C$4),COUNTIFS(Lançamentos!$H$5:$H$1004,$D248,Lançamentos!$U$5:$U$1004,N$5,Lançamentos!$W$5:$W$1004,'BH (3)'!$C$4)))</f>
        <v>x</v>
      </c>
      <c r="O248" s="82" t="str">
        <f>IF($D248="","x",IF('BH (3)'!$B$5=1,COUNTIFS(Lançamentos!$H$5:$H$1004,$D248,Lançamentos!$T$5:$T$1004,O$5,Lançamentos!$V$5:$V$1004,'BH (3)'!$C$4),COUNTIFS(Lançamentos!$H$5:$H$1004,$D248,Lançamentos!$U$5:$U$1004,O$5,Lançamentos!$W$5:$W$1004,'BH (3)'!$C$4)))</f>
        <v>x</v>
      </c>
      <c r="P248" s="82" t="str">
        <f>IF($D248="","x",IF('BH (3)'!$B$5=1,COUNTIFS(Lançamentos!$H$5:$H$1004,$D248,Lançamentos!$T$5:$T$1004,P$5,Lançamentos!$V$5:$V$1004,'BH (3)'!$C$4),COUNTIFS(Lançamentos!$H$5:$H$1004,$D248,Lançamentos!$U$5:$U$1004,P$5,Lançamentos!$W$5:$W$1004,'BH (3)'!$C$4)))</f>
        <v>x</v>
      </c>
      <c r="Q248" s="171" t="str">
        <f t="shared" si="3"/>
        <v/>
      </c>
    </row>
    <row r="249" spans="3:17" ht="45" customHeight="1" x14ac:dyDescent="0.25">
      <c r="C249" s="81">
        <v>243</v>
      </c>
      <c r="D249" s="170" t="str">
        <f>IF(Esp!D247="","",Esp!D247)</f>
        <v/>
      </c>
      <c r="E249" s="82" t="str">
        <f>IF($D249="","x",IF('BH (3)'!$B$5=1,COUNTIFS(Lançamentos!$H$5:$H$1004,$D249,Lançamentos!$T$5:$T$1004,E$5,Lançamentos!$V$5:$V$1004,'BH (3)'!$C$4),COUNTIFS(Lançamentos!$H$5:$H$1004,$D249,Lançamentos!$U$5:$U$1004,E$5,Lançamentos!$W$5:$W$1004,'BH (3)'!$C$4)))</f>
        <v>x</v>
      </c>
      <c r="F249" s="82" t="str">
        <f>IF($D249="","x",IF('BH (3)'!$B$5=1,COUNTIFS(Lançamentos!$H$5:$H$1004,$D249,Lançamentos!$T$5:$T$1004,F$5,Lançamentos!$V$5:$V$1004,'BH (3)'!$C$4),COUNTIFS(Lançamentos!$H$5:$H$1004,$D249,Lançamentos!$U$5:$U$1004,F$5,Lançamentos!$W$5:$W$1004,'BH (3)'!$C$4)))</f>
        <v>x</v>
      </c>
      <c r="G249" s="82" t="str">
        <f>IF($D249="","x",IF('BH (3)'!$B$5=1,COUNTIFS(Lançamentos!$H$5:$H$1004,$D249,Lançamentos!$T$5:$T$1004,G$5,Lançamentos!$V$5:$V$1004,'BH (3)'!$C$4),COUNTIFS(Lançamentos!$H$5:$H$1004,$D249,Lançamentos!$U$5:$U$1004,G$5,Lançamentos!$W$5:$W$1004,'BH (3)'!$C$4)))</f>
        <v>x</v>
      </c>
      <c r="H249" s="82" t="str">
        <f>IF($D249="","x",IF('BH (3)'!$B$5=1,COUNTIFS(Lançamentos!$H$5:$H$1004,$D249,Lançamentos!$T$5:$T$1004,H$5,Lançamentos!$V$5:$V$1004,'BH (3)'!$C$4),COUNTIFS(Lançamentos!$H$5:$H$1004,$D249,Lançamentos!$U$5:$U$1004,H$5,Lançamentos!$W$5:$W$1004,'BH (3)'!$C$4)))</f>
        <v>x</v>
      </c>
      <c r="I249" s="82" t="str">
        <f>IF($D249="","x",IF('BH (3)'!$B$5=1,COUNTIFS(Lançamentos!$H$5:$H$1004,$D249,Lançamentos!$T$5:$T$1004,I$5,Lançamentos!$V$5:$V$1004,'BH (3)'!$C$4),COUNTIFS(Lançamentos!$H$5:$H$1004,$D249,Lançamentos!$U$5:$U$1004,I$5,Lançamentos!$W$5:$W$1004,'BH (3)'!$C$4)))</f>
        <v>x</v>
      </c>
      <c r="J249" s="82" t="str">
        <f>IF($D249="","x",IF('BH (3)'!$B$5=1,COUNTIFS(Lançamentos!$H$5:$H$1004,$D249,Lançamentos!$T$5:$T$1004,J$5,Lançamentos!$V$5:$V$1004,'BH (3)'!$C$4),COUNTIFS(Lançamentos!$H$5:$H$1004,$D249,Lançamentos!$U$5:$U$1004,J$5,Lançamentos!$W$5:$W$1004,'BH (3)'!$C$4)))</f>
        <v>x</v>
      </c>
      <c r="K249" s="82" t="str">
        <f>IF($D249="","x",IF('BH (3)'!$B$5=1,COUNTIFS(Lançamentos!$H$5:$H$1004,$D249,Lançamentos!$T$5:$T$1004,K$5,Lançamentos!$V$5:$V$1004,'BH (3)'!$C$4),COUNTIFS(Lançamentos!$H$5:$H$1004,$D249,Lançamentos!$U$5:$U$1004,K$5,Lançamentos!$W$5:$W$1004,'BH (3)'!$C$4)))</f>
        <v>x</v>
      </c>
      <c r="L249" s="82" t="str">
        <f>IF($D249="","x",IF('BH (3)'!$B$5=1,COUNTIFS(Lançamentos!$H$5:$H$1004,$D249,Lançamentos!$T$5:$T$1004,L$5,Lançamentos!$V$5:$V$1004,'BH (3)'!$C$4),COUNTIFS(Lançamentos!$H$5:$H$1004,$D249,Lançamentos!$U$5:$U$1004,L$5,Lançamentos!$W$5:$W$1004,'BH (3)'!$C$4)))</f>
        <v>x</v>
      </c>
      <c r="M249" s="82" t="str">
        <f>IF($D249="","x",IF('BH (3)'!$B$5=1,COUNTIFS(Lançamentos!$H$5:$H$1004,$D249,Lançamentos!$T$5:$T$1004,M$5,Lançamentos!$V$5:$V$1004,'BH (3)'!$C$4),COUNTIFS(Lançamentos!$H$5:$H$1004,$D249,Lançamentos!$U$5:$U$1004,M$5,Lançamentos!$W$5:$W$1004,'BH (3)'!$C$4)))</f>
        <v>x</v>
      </c>
      <c r="N249" s="82" t="str">
        <f>IF($D249="","x",IF('BH (3)'!$B$5=1,COUNTIFS(Lançamentos!$H$5:$H$1004,$D249,Lançamentos!$T$5:$T$1004,N$5,Lançamentos!$V$5:$V$1004,'BH (3)'!$C$4),COUNTIFS(Lançamentos!$H$5:$H$1004,$D249,Lançamentos!$U$5:$U$1004,N$5,Lançamentos!$W$5:$W$1004,'BH (3)'!$C$4)))</f>
        <v>x</v>
      </c>
      <c r="O249" s="82" t="str">
        <f>IF($D249="","x",IF('BH (3)'!$B$5=1,COUNTIFS(Lançamentos!$H$5:$H$1004,$D249,Lançamentos!$T$5:$T$1004,O$5,Lançamentos!$V$5:$V$1004,'BH (3)'!$C$4),COUNTIFS(Lançamentos!$H$5:$H$1004,$D249,Lançamentos!$U$5:$U$1004,O$5,Lançamentos!$W$5:$W$1004,'BH (3)'!$C$4)))</f>
        <v>x</v>
      </c>
      <c r="P249" s="82" t="str">
        <f>IF($D249="","x",IF('BH (3)'!$B$5=1,COUNTIFS(Lançamentos!$H$5:$H$1004,$D249,Lançamentos!$T$5:$T$1004,P$5,Lançamentos!$V$5:$V$1004,'BH (3)'!$C$4),COUNTIFS(Lançamentos!$H$5:$H$1004,$D249,Lançamentos!$U$5:$U$1004,P$5,Lançamentos!$W$5:$W$1004,'BH (3)'!$C$4)))</f>
        <v>x</v>
      </c>
      <c r="Q249" s="171" t="str">
        <f t="shared" si="3"/>
        <v/>
      </c>
    </row>
    <row r="250" spans="3:17" ht="45" customHeight="1" x14ac:dyDescent="0.25">
      <c r="C250" s="81">
        <v>244</v>
      </c>
      <c r="D250" s="170" t="str">
        <f>IF(Esp!D248="","",Esp!D248)</f>
        <v/>
      </c>
      <c r="E250" s="82" t="str">
        <f>IF($D250="","x",IF('BH (3)'!$B$5=1,COUNTIFS(Lançamentos!$H$5:$H$1004,$D250,Lançamentos!$T$5:$T$1004,E$5,Lançamentos!$V$5:$V$1004,'BH (3)'!$C$4),COUNTIFS(Lançamentos!$H$5:$H$1004,$D250,Lançamentos!$U$5:$U$1004,E$5,Lançamentos!$W$5:$W$1004,'BH (3)'!$C$4)))</f>
        <v>x</v>
      </c>
      <c r="F250" s="82" t="str">
        <f>IF($D250="","x",IF('BH (3)'!$B$5=1,COUNTIFS(Lançamentos!$H$5:$H$1004,$D250,Lançamentos!$T$5:$T$1004,F$5,Lançamentos!$V$5:$V$1004,'BH (3)'!$C$4),COUNTIFS(Lançamentos!$H$5:$H$1004,$D250,Lançamentos!$U$5:$U$1004,F$5,Lançamentos!$W$5:$W$1004,'BH (3)'!$C$4)))</f>
        <v>x</v>
      </c>
      <c r="G250" s="82" t="str">
        <f>IF($D250="","x",IF('BH (3)'!$B$5=1,COUNTIFS(Lançamentos!$H$5:$H$1004,$D250,Lançamentos!$T$5:$T$1004,G$5,Lançamentos!$V$5:$V$1004,'BH (3)'!$C$4),COUNTIFS(Lançamentos!$H$5:$H$1004,$D250,Lançamentos!$U$5:$U$1004,G$5,Lançamentos!$W$5:$W$1004,'BH (3)'!$C$4)))</f>
        <v>x</v>
      </c>
      <c r="H250" s="82" t="str">
        <f>IF($D250="","x",IF('BH (3)'!$B$5=1,COUNTIFS(Lançamentos!$H$5:$H$1004,$D250,Lançamentos!$T$5:$T$1004,H$5,Lançamentos!$V$5:$V$1004,'BH (3)'!$C$4),COUNTIFS(Lançamentos!$H$5:$H$1004,$D250,Lançamentos!$U$5:$U$1004,H$5,Lançamentos!$W$5:$W$1004,'BH (3)'!$C$4)))</f>
        <v>x</v>
      </c>
      <c r="I250" s="82" t="str">
        <f>IF($D250="","x",IF('BH (3)'!$B$5=1,COUNTIFS(Lançamentos!$H$5:$H$1004,$D250,Lançamentos!$T$5:$T$1004,I$5,Lançamentos!$V$5:$V$1004,'BH (3)'!$C$4),COUNTIFS(Lançamentos!$H$5:$H$1004,$D250,Lançamentos!$U$5:$U$1004,I$5,Lançamentos!$W$5:$W$1004,'BH (3)'!$C$4)))</f>
        <v>x</v>
      </c>
      <c r="J250" s="82" t="str">
        <f>IF($D250="","x",IF('BH (3)'!$B$5=1,COUNTIFS(Lançamentos!$H$5:$H$1004,$D250,Lançamentos!$T$5:$T$1004,J$5,Lançamentos!$V$5:$V$1004,'BH (3)'!$C$4),COUNTIFS(Lançamentos!$H$5:$H$1004,$D250,Lançamentos!$U$5:$U$1004,J$5,Lançamentos!$W$5:$W$1004,'BH (3)'!$C$4)))</f>
        <v>x</v>
      </c>
      <c r="K250" s="82" t="str">
        <f>IF($D250="","x",IF('BH (3)'!$B$5=1,COUNTIFS(Lançamentos!$H$5:$H$1004,$D250,Lançamentos!$T$5:$T$1004,K$5,Lançamentos!$V$5:$V$1004,'BH (3)'!$C$4),COUNTIFS(Lançamentos!$H$5:$H$1004,$D250,Lançamentos!$U$5:$U$1004,K$5,Lançamentos!$W$5:$W$1004,'BH (3)'!$C$4)))</f>
        <v>x</v>
      </c>
      <c r="L250" s="82" t="str">
        <f>IF($D250="","x",IF('BH (3)'!$B$5=1,COUNTIFS(Lançamentos!$H$5:$H$1004,$D250,Lançamentos!$T$5:$T$1004,L$5,Lançamentos!$V$5:$V$1004,'BH (3)'!$C$4),COUNTIFS(Lançamentos!$H$5:$H$1004,$D250,Lançamentos!$U$5:$U$1004,L$5,Lançamentos!$W$5:$W$1004,'BH (3)'!$C$4)))</f>
        <v>x</v>
      </c>
      <c r="M250" s="82" t="str">
        <f>IF($D250="","x",IF('BH (3)'!$B$5=1,COUNTIFS(Lançamentos!$H$5:$H$1004,$D250,Lançamentos!$T$5:$T$1004,M$5,Lançamentos!$V$5:$V$1004,'BH (3)'!$C$4),COUNTIFS(Lançamentos!$H$5:$H$1004,$D250,Lançamentos!$U$5:$U$1004,M$5,Lançamentos!$W$5:$W$1004,'BH (3)'!$C$4)))</f>
        <v>x</v>
      </c>
      <c r="N250" s="82" t="str">
        <f>IF($D250="","x",IF('BH (3)'!$B$5=1,COUNTIFS(Lançamentos!$H$5:$H$1004,$D250,Lançamentos!$T$5:$T$1004,N$5,Lançamentos!$V$5:$V$1004,'BH (3)'!$C$4),COUNTIFS(Lançamentos!$H$5:$H$1004,$D250,Lançamentos!$U$5:$U$1004,N$5,Lançamentos!$W$5:$W$1004,'BH (3)'!$C$4)))</f>
        <v>x</v>
      </c>
      <c r="O250" s="82" t="str">
        <f>IF($D250="","x",IF('BH (3)'!$B$5=1,COUNTIFS(Lançamentos!$H$5:$H$1004,$D250,Lançamentos!$T$5:$T$1004,O$5,Lançamentos!$V$5:$V$1004,'BH (3)'!$C$4),COUNTIFS(Lançamentos!$H$5:$H$1004,$D250,Lançamentos!$U$5:$U$1004,O$5,Lançamentos!$W$5:$W$1004,'BH (3)'!$C$4)))</f>
        <v>x</v>
      </c>
      <c r="P250" s="82" t="str">
        <f>IF($D250="","x",IF('BH (3)'!$B$5=1,COUNTIFS(Lançamentos!$H$5:$H$1004,$D250,Lançamentos!$T$5:$T$1004,P$5,Lançamentos!$V$5:$V$1004,'BH (3)'!$C$4),COUNTIFS(Lançamentos!$H$5:$H$1004,$D250,Lançamentos!$U$5:$U$1004,P$5,Lançamentos!$W$5:$W$1004,'BH (3)'!$C$4)))</f>
        <v>x</v>
      </c>
      <c r="Q250" s="171" t="str">
        <f t="shared" si="3"/>
        <v/>
      </c>
    </row>
    <row r="251" spans="3:17" ht="45" customHeight="1" x14ac:dyDescent="0.25">
      <c r="C251" s="81">
        <v>245</v>
      </c>
      <c r="D251" s="170" t="str">
        <f>IF(Esp!D249="","",Esp!D249)</f>
        <v/>
      </c>
      <c r="E251" s="82" t="str">
        <f>IF($D251="","x",IF('BH (3)'!$B$5=1,COUNTIFS(Lançamentos!$H$5:$H$1004,$D251,Lançamentos!$T$5:$T$1004,E$5,Lançamentos!$V$5:$V$1004,'BH (3)'!$C$4),COUNTIFS(Lançamentos!$H$5:$H$1004,$D251,Lançamentos!$U$5:$U$1004,E$5,Lançamentos!$W$5:$W$1004,'BH (3)'!$C$4)))</f>
        <v>x</v>
      </c>
      <c r="F251" s="82" t="str">
        <f>IF($D251="","x",IF('BH (3)'!$B$5=1,COUNTIFS(Lançamentos!$H$5:$H$1004,$D251,Lançamentos!$T$5:$T$1004,F$5,Lançamentos!$V$5:$V$1004,'BH (3)'!$C$4),COUNTIFS(Lançamentos!$H$5:$H$1004,$D251,Lançamentos!$U$5:$U$1004,F$5,Lançamentos!$W$5:$W$1004,'BH (3)'!$C$4)))</f>
        <v>x</v>
      </c>
      <c r="G251" s="82" t="str">
        <f>IF($D251="","x",IF('BH (3)'!$B$5=1,COUNTIFS(Lançamentos!$H$5:$H$1004,$D251,Lançamentos!$T$5:$T$1004,G$5,Lançamentos!$V$5:$V$1004,'BH (3)'!$C$4),COUNTIFS(Lançamentos!$H$5:$H$1004,$D251,Lançamentos!$U$5:$U$1004,G$5,Lançamentos!$W$5:$W$1004,'BH (3)'!$C$4)))</f>
        <v>x</v>
      </c>
      <c r="H251" s="82" t="str">
        <f>IF($D251="","x",IF('BH (3)'!$B$5=1,COUNTIFS(Lançamentos!$H$5:$H$1004,$D251,Lançamentos!$T$5:$T$1004,H$5,Lançamentos!$V$5:$V$1004,'BH (3)'!$C$4),COUNTIFS(Lançamentos!$H$5:$H$1004,$D251,Lançamentos!$U$5:$U$1004,H$5,Lançamentos!$W$5:$W$1004,'BH (3)'!$C$4)))</f>
        <v>x</v>
      </c>
      <c r="I251" s="82" t="str">
        <f>IF($D251="","x",IF('BH (3)'!$B$5=1,COUNTIFS(Lançamentos!$H$5:$H$1004,$D251,Lançamentos!$T$5:$T$1004,I$5,Lançamentos!$V$5:$V$1004,'BH (3)'!$C$4),COUNTIFS(Lançamentos!$H$5:$H$1004,$D251,Lançamentos!$U$5:$U$1004,I$5,Lançamentos!$W$5:$W$1004,'BH (3)'!$C$4)))</f>
        <v>x</v>
      </c>
      <c r="J251" s="82" t="str">
        <f>IF($D251="","x",IF('BH (3)'!$B$5=1,COUNTIFS(Lançamentos!$H$5:$H$1004,$D251,Lançamentos!$T$5:$T$1004,J$5,Lançamentos!$V$5:$V$1004,'BH (3)'!$C$4),COUNTIFS(Lançamentos!$H$5:$H$1004,$D251,Lançamentos!$U$5:$U$1004,J$5,Lançamentos!$W$5:$W$1004,'BH (3)'!$C$4)))</f>
        <v>x</v>
      </c>
      <c r="K251" s="82" t="str">
        <f>IF($D251="","x",IF('BH (3)'!$B$5=1,COUNTIFS(Lançamentos!$H$5:$H$1004,$D251,Lançamentos!$T$5:$T$1004,K$5,Lançamentos!$V$5:$V$1004,'BH (3)'!$C$4),COUNTIFS(Lançamentos!$H$5:$H$1004,$D251,Lançamentos!$U$5:$U$1004,K$5,Lançamentos!$W$5:$W$1004,'BH (3)'!$C$4)))</f>
        <v>x</v>
      </c>
      <c r="L251" s="82" t="str">
        <f>IF($D251="","x",IF('BH (3)'!$B$5=1,COUNTIFS(Lançamentos!$H$5:$H$1004,$D251,Lançamentos!$T$5:$T$1004,L$5,Lançamentos!$V$5:$V$1004,'BH (3)'!$C$4),COUNTIFS(Lançamentos!$H$5:$H$1004,$D251,Lançamentos!$U$5:$U$1004,L$5,Lançamentos!$W$5:$W$1004,'BH (3)'!$C$4)))</f>
        <v>x</v>
      </c>
      <c r="M251" s="82" t="str">
        <f>IF($D251="","x",IF('BH (3)'!$B$5=1,COUNTIFS(Lançamentos!$H$5:$H$1004,$D251,Lançamentos!$T$5:$T$1004,M$5,Lançamentos!$V$5:$V$1004,'BH (3)'!$C$4),COUNTIFS(Lançamentos!$H$5:$H$1004,$D251,Lançamentos!$U$5:$U$1004,M$5,Lançamentos!$W$5:$W$1004,'BH (3)'!$C$4)))</f>
        <v>x</v>
      </c>
      <c r="N251" s="82" t="str">
        <f>IF($D251="","x",IF('BH (3)'!$B$5=1,COUNTIFS(Lançamentos!$H$5:$H$1004,$D251,Lançamentos!$T$5:$T$1004,N$5,Lançamentos!$V$5:$V$1004,'BH (3)'!$C$4),COUNTIFS(Lançamentos!$H$5:$H$1004,$D251,Lançamentos!$U$5:$U$1004,N$5,Lançamentos!$W$5:$W$1004,'BH (3)'!$C$4)))</f>
        <v>x</v>
      </c>
      <c r="O251" s="82" t="str">
        <f>IF($D251="","x",IF('BH (3)'!$B$5=1,COUNTIFS(Lançamentos!$H$5:$H$1004,$D251,Lançamentos!$T$5:$T$1004,O$5,Lançamentos!$V$5:$V$1004,'BH (3)'!$C$4),COUNTIFS(Lançamentos!$H$5:$H$1004,$D251,Lançamentos!$U$5:$U$1004,O$5,Lançamentos!$W$5:$W$1004,'BH (3)'!$C$4)))</f>
        <v>x</v>
      </c>
      <c r="P251" s="82" t="str">
        <f>IF($D251="","x",IF('BH (3)'!$B$5=1,COUNTIFS(Lançamentos!$H$5:$H$1004,$D251,Lançamentos!$T$5:$T$1004,P$5,Lançamentos!$V$5:$V$1004,'BH (3)'!$C$4),COUNTIFS(Lançamentos!$H$5:$H$1004,$D251,Lançamentos!$U$5:$U$1004,P$5,Lançamentos!$W$5:$W$1004,'BH (3)'!$C$4)))</f>
        <v>x</v>
      </c>
      <c r="Q251" s="171" t="str">
        <f t="shared" si="3"/>
        <v/>
      </c>
    </row>
    <row r="252" spans="3:17" ht="45" customHeight="1" x14ac:dyDescent="0.25">
      <c r="C252" s="81">
        <v>246</v>
      </c>
      <c r="D252" s="170" t="str">
        <f>IF(Esp!D250="","",Esp!D250)</f>
        <v/>
      </c>
      <c r="E252" s="82" t="str">
        <f>IF($D252="","x",IF('BH (3)'!$B$5=1,COUNTIFS(Lançamentos!$H$5:$H$1004,$D252,Lançamentos!$T$5:$T$1004,E$5,Lançamentos!$V$5:$V$1004,'BH (3)'!$C$4),COUNTIFS(Lançamentos!$H$5:$H$1004,$D252,Lançamentos!$U$5:$U$1004,E$5,Lançamentos!$W$5:$W$1004,'BH (3)'!$C$4)))</f>
        <v>x</v>
      </c>
      <c r="F252" s="82" t="str">
        <f>IF($D252="","x",IF('BH (3)'!$B$5=1,COUNTIFS(Lançamentos!$H$5:$H$1004,$D252,Lançamentos!$T$5:$T$1004,F$5,Lançamentos!$V$5:$V$1004,'BH (3)'!$C$4),COUNTIFS(Lançamentos!$H$5:$H$1004,$D252,Lançamentos!$U$5:$U$1004,F$5,Lançamentos!$W$5:$W$1004,'BH (3)'!$C$4)))</f>
        <v>x</v>
      </c>
      <c r="G252" s="82" t="str">
        <f>IF($D252="","x",IF('BH (3)'!$B$5=1,COUNTIFS(Lançamentos!$H$5:$H$1004,$D252,Lançamentos!$T$5:$T$1004,G$5,Lançamentos!$V$5:$V$1004,'BH (3)'!$C$4),COUNTIFS(Lançamentos!$H$5:$H$1004,$D252,Lançamentos!$U$5:$U$1004,G$5,Lançamentos!$W$5:$W$1004,'BH (3)'!$C$4)))</f>
        <v>x</v>
      </c>
      <c r="H252" s="82" t="str">
        <f>IF($D252="","x",IF('BH (3)'!$B$5=1,COUNTIFS(Lançamentos!$H$5:$H$1004,$D252,Lançamentos!$T$5:$T$1004,H$5,Lançamentos!$V$5:$V$1004,'BH (3)'!$C$4),COUNTIFS(Lançamentos!$H$5:$H$1004,$D252,Lançamentos!$U$5:$U$1004,H$5,Lançamentos!$W$5:$W$1004,'BH (3)'!$C$4)))</f>
        <v>x</v>
      </c>
      <c r="I252" s="82" t="str">
        <f>IF($D252="","x",IF('BH (3)'!$B$5=1,COUNTIFS(Lançamentos!$H$5:$H$1004,$D252,Lançamentos!$T$5:$T$1004,I$5,Lançamentos!$V$5:$V$1004,'BH (3)'!$C$4),COUNTIFS(Lançamentos!$H$5:$H$1004,$D252,Lançamentos!$U$5:$U$1004,I$5,Lançamentos!$W$5:$W$1004,'BH (3)'!$C$4)))</f>
        <v>x</v>
      </c>
      <c r="J252" s="82" t="str">
        <f>IF($D252="","x",IF('BH (3)'!$B$5=1,COUNTIFS(Lançamentos!$H$5:$H$1004,$D252,Lançamentos!$T$5:$T$1004,J$5,Lançamentos!$V$5:$V$1004,'BH (3)'!$C$4),COUNTIFS(Lançamentos!$H$5:$H$1004,$D252,Lançamentos!$U$5:$U$1004,J$5,Lançamentos!$W$5:$W$1004,'BH (3)'!$C$4)))</f>
        <v>x</v>
      </c>
      <c r="K252" s="82" t="str">
        <f>IF($D252="","x",IF('BH (3)'!$B$5=1,COUNTIFS(Lançamentos!$H$5:$H$1004,$D252,Lançamentos!$T$5:$T$1004,K$5,Lançamentos!$V$5:$V$1004,'BH (3)'!$C$4),COUNTIFS(Lançamentos!$H$5:$H$1004,$D252,Lançamentos!$U$5:$U$1004,K$5,Lançamentos!$W$5:$W$1004,'BH (3)'!$C$4)))</f>
        <v>x</v>
      </c>
      <c r="L252" s="82" t="str">
        <f>IF($D252="","x",IF('BH (3)'!$B$5=1,COUNTIFS(Lançamentos!$H$5:$H$1004,$D252,Lançamentos!$T$5:$T$1004,L$5,Lançamentos!$V$5:$V$1004,'BH (3)'!$C$4),COUNTIFS(Lançamentos!$H$5:$H$1004,$D252,Lançamentos!$U$5:$U$1004,L$5,Lançamentos!$W$5:$W$1004,'BH (3)'!$C$4)))</f>
        <v>x</v>
      </c>
      <c r="M252" s="82" t="str">
        <f>IF($D252="","x",IF('BH (3)'!$B$5=1,COUNTIFS(Lançamentos!$H$5:$H$1004,$D252,Lançamentos!$T$5:$T$1004,M$5,Lançamentos!$V$5:$V$1004,'BH (3)'!$C$4),COUNTIFS(Lançamentos!$H$5:$H$1004,$D252,Lançamentos!$U$5:$U$1004,M$5,Lançamentos!$W$5:$W$1004,'BH (3)'!$C$4)))</f>
        <v>x</v>
      </c>
      <c r="N252" s="82" t="str">
        <f>IF($D252="","x",IF('BH (3)'!$B$5=1,COUNTIFS(Lançamentos!$H$5:$H$1004,$D252,Lançamentos!$T$5:$T$1004,N$5,Lançamentos!$V$5:$V$1004,'BH (3)'!$C$4),COUNTIFS(Lançamentos!$H$5:$H$1004,$D252,Lançamentos!$U$5:$U$1004,N$5,Lançamentos!$W$5:$W$1004,'BH (3)'!$C$4)))</f>
        <v>x</v>
      </c>
      <c r="O252" s="82" t="str">
        <f>IF($D252="","x",IF('BH (3)'!$B$5=1,COUNTIFS(Lançamentos!$H$5:$H$1004,$D252,Lançamentos!$T$5:$T$1004,O$5,Lançamentos!$V$5:$V$1004,'BH (3)'!$C$4),COUNTIFS(Lançamentos!$H$5:$H$1004,$D252,Lançamentos!$U$5:$U$1004,O$5,Lançamentos!$W$5:$W$1004,'BH (3)'!$C$4)))</f>
        <v>x</v>
      </c>
      <c r="P252" s="82" t="str">
        <f>IF($D252="","x",IF('BH (3)'!$B$5=1,COUNTIFS(Lançamentos!$H$5:$H$1004,$D252,Lançamentos!$T$5:$T$1004,P$5,Lançamentos!$V$5:$V$1004,'BH (3)'!$C$4),COUNTIFS(Lançamentos!$H$5:$H$1004,$D252,Lançamentos!$U$5:$U$1004,P$5,Lançamentos!$W$5:$W$1004,'BH (3)'!$C$4)))</f>
        <v>x</v>
      </c>
      <c r="Q252" s="171" t="str">
        <f t="shared" si="3"/>
        <v/>
      </c>
    </row>
    <row r="253" spans="3:17" ht="45" customHeight="1" x14ac:dyDescent="0.25">
      <c r="C253" s="81">
        <v>247</v>
      </c>
      <c r="D253" s="170" t="str">
        <f>IF(Esp!D251="","",Esp!D251)</f>
        <v/>
      </c>
      <c r="E253" s="82" t="str">
        <f>IF($D253="","x",IF('BH (3)'!$B$5=1,COUNTIFS(Lançamentos!$H$5:$H$1004,$D253,Lançamentos!$T$5:$T$1004,E$5,Lançamentos!$V$5:$V$1004,'BH (3)'!$C$4),COUNTIFS(Lançamentos!$H$5:$H$1004,$D253,Lançamentos!$U$5:$U$1004,E$5,Lançamentos!$W$5:$W$1004,'BH (3)'!$C$4)))</f>
        <v>x</v>
      </c>
      <c r="F253" s="82" t="str">
        <f>IF($D253="","x",IF('BH (3)'!$B$5=1,COUNTIFS(Lançamentos!$H$5:$H$1004,$D253,Lançamentos!$T$5:$T$1004,F$5,Lançamentos!$V$5:$V$1004,'BH (3)'!$C$4),COUNTIFS(Lançamentos!$H$5:$H$1004,$D253,Lançamentos!$U$5:$U$1004,F$5,Lançamentos!$W$5:$W$1004,'BH (3)'!$C$4)))</f>
        <v>x</v>
      </c>
      <c r="G253" s="82" t="str">
        <f>IF($D253="","x",IF('BH (3)'!$B$5=1,COUNTIFS(Lançamentos!$H$5:$H$1004,$D253,Lançamentos!$T$5:$T$1004,G$5,Lançamentos!$V$5:$V$1004,'BH (3)'!$C$4),COUNTIFS(Lançamentos!$H$5:$H$1004,$D253,Lançamentos!$U$5:$U$1004,G$5,Lançamentos!$W$5:$W$1004,'BH (3)'!$C$4)))</f>
        <v>x</v>
      </c>
      <c r="H253" s="82" t="str">
        <f>IF($D253="","x",IF('BH (3)'!$B$5=1,COUNTIFS(Lançamentos!$H$5:$H$1004,$D253,Lançamentos!$T$5:$T$1004,H$5,Lançamentos!$V$5:$V$1004,'BH (3)'!$C$4),COUNTIFS(Lançamentos!$H$5:$H$1004,$D253,Lançamentos!$U$5:$U$1004,H$5,Lançamentos!$W$5:$W$1004,'BH (3)'!$C$4)))</f>
        <v>x</v>
      </c>
      <c r="I253" s="82" t="str">
        <f>IF($D253="","x",IF('BH (3)'!$B$5=1,COUNTIFS(Lançamentos!$H$5:$H$1004,$D253,Lançamentos!$T$5:$T$1004,I$5,Lançamentos!$V$5:$V$1004,'BH (3)'!$C$4),COUNTIFS(Lançamentos!$H$5:$H$1004,$D253,Lançamentos!$U$5:$U$1004,I$5,Lançamentos!$W$5:$W$1004,'BH (3)'!$C$4)))</f>
        <v>x</v>
      </c>
      <c r="J253" s="82" t="str">
        <f>IF($D253="","x",IF('BH (3)'!$B$5=1,COUNTIFS(Lançamentos!$H$5:$H$1004,$D253,Lançamentos!$T$5:$T$1004,J$5,Lançamentos!$V$5:$V$1004,'BH (3)'!$C$4),COUNTIFS(Lançamentos!$H$5:$H$1004,$D253,Lançamentos!$U$5:$U$1004,J$5,Lançamentos!$W$5:$W$1004,'BH (3)'!$C$4)))</f>
        <v>x</v>
      </c>
      <c r="K253" s="82" t="str">
        <f>IF($D253="","x",IF('BH (3)'!$B$5=1,COUNTIFS(Lançamentos!$H$5:$H$1004,$D253,Lançamentos!$T$5:$T$1004,K$5,Lançamentos!$V$5:$V$1004,'BH (3)'!$C$4),COUNTIFS(Lançamentos!$H$5:$H$1004,$D253,Lançamentos!$U$5:$U$1004,K$5,Lançamentos!$W$5:$W$1004,'BH (3)'!$C$4)))</f>
        <v>x</v>
      </c>
      <c r="L253" s="82" t="str">
        <f>IF($D253="","x",IF('BH (3)'!$B$5=1,COUNTIFS(Lançamentos!$H$5:$H$1004,$D253,Lançamentos!$T$5:$T$1004,L$5,Lançamentos!$V$5:$V$1004,'BH (3)'!$C$4),COUNTIFS(Lançamentos!$H$5:$H$1004,$D253,Lançamentos!$U$5:$U$1004,L$5,Lançamentos!$W$5:$W$1004,'BH (3)'!$C$4)))</f>
        <v>x</v>
      </c>
      <c r="M253" s="82" t="str">
        <f>IF($D253="","x",IF('BH (3)'!$B$5=1,COUNTIFS(Lançamentos!$H$5:$H$1004,$D253,Lançamentos!$T$5:$T$1004,M$5,Lançamentos!$V$5:$V$1004,'BH (3)'!$C$4),COUNTIFS(Lançamentos!$H$5:$H$1004,$D253,Lançamentos!$U$5:$U$1004,M$5,Lançamentos!$W$5:$W$1004,'BH (3)'!$C$4)))</f>
        <v>x</v>
      </c>
      <c r="N253" s="82" t="str">
        <f>IF($D253="","x",IF('BH (3)'!$B$5=1,COUNTIFS(Lançamentos!$H$5:$H$1004,$D253,Lançamentos!$T$5:$T$1004,N$5,Lançamentos!$V$5:$V$1004,'BH (3)'!$C$4),COUNTIFS(Lançamentos!$H$5:$H$1004,$D253,Lançamentos!$U$5:$U$1004,N$5,Lançamentos!$W$5:$W$1004,'BH (3)'!$C$4)))</f>
        <v>x</v>
      </c>
      <c r="O253" s="82" t="str">
        <f>IF($D253="","x",IF('BH (3)'!$B$5=1,COUNTIFS(Lançamentos!$H$5:$H$1004,$D253,Lançamentos!$T$5:$T$1004,O$5,Lançamentos!$V$5:$V$1004,'BH (3)'!$C$4),COUNTIFS(Lançamentos!$H$5:$H$1004,$D253,Lançamentos!$U$5:$U$1004,O$5,Lançamentos!$W$5:$W$1004,'BH (3)'!$C$4)))</f>
        <v>x</v>
      </c>
      <c r="P253" s="82" t="str">
        <f>IF($D253="","x",IF('BH (3)'!$B$5=1,COUNTIFS(Lançamentos!$H$5:$H$1004,$D253,Lançamentos!$T$5:$T$1004,P$5,Lançamentos!$V$5:$V$1004,'BH (3)'!$C$4),COUNTIFS(Lançamentos!$H$5:$H$1004,$D253,Lançamentos!$U$5:$U$1004,P$5,Lançamentos!$W$5:$W$1004,'BH (3)'!$C$4)))</f>
        <v>x</v>
      </c>
      <c r="Q253" s="171" t="str">
        <f t="shared" si="3"/>
        <v/>
      </c>
    </row>
    <row r="254" spans="3:17" ht="45" customHeight="1" x14ac:dyDescent="0.25">
      <c r="C254" s="81">
        <v>248</v>
      </c>
      <c r="D254" s="170" t="str">
        <f>IF(Esp!D252="","",Esp!D252)</f>
        <v/>
      </c>
      <c r="E254" s="82" t="str">
        <f>IF($D254="","x",IF('BH (3)'!$B$5=1,COUNTIFS(Lançamentos!$H$5:$H$1004,$D254,Lançamentos!$T$5:$T$1004,E$5,Lançamentos!$V$5:$V$1004,'BH (3)'!$C$4),COUNTIFS(Lançamentos!$H$5:$H$1004,$D254,Lançamentos!$U$5:$U$1004,E$5,Lançamentos!$W$5:$W$1004,'BH (3)'!$C$4)))</f>
        <v>x</v>
      </c>
      <c r="F254" s="82" t="str">
        <f>IF($D254="","x",IF('BH (3)'!$B$5=1,COUNTIFS(Lançamentos!$H$5:$H$1004,$D254,Lançamentos!$T$5:$T$1004,F$5,Lançamentos!$V$5:$V$1004,'BH (3)'!$C$4),COUNTIFS(Lançamentos!$H$5:$H$1004,$D254,Lançamentos!$U$5:$U$1004,F$5,Lançamentos!$W$5:$W$1004,'BH (3)'!$C$4)))</f>
        <v>x</v>
      </c>
      <c r="G254" s="82" t="str">
        <f>IF($D254="","x",IF('BH (3)'!$B$5=1,COUNTIFS(Lançamentos!$H$5:$H$1004,$D254,Lançamentos!$T$5:$T$1004,G$5,Lançamentos!$V$5:$V$1004,'BH (3)'!$C$4),COUNTIFS(Lançamentos!$H$5:$H$1004,$D254,Lançamentos!$U$5:$U$1004,G$5,Lançamentos!$W$5:$W$1004,'BH (3)'!$C$4)))</f>
        <v>x</v>
      </c>
      <c r="H254" s="82" t="str">
        <f>IF($D254="","x",IF('BH (3)'!$B$5=1,COUNTIFS(Lançamentos!$H$5:$H$1004,$D254,Lançamentos!$T$5:$T$1004,H$5,Lançamentos!$V$5:$V$1004,'BH (3)'!$C$4),COUNTIFS(Lançamentos!$H$5:$H$1004,$D254,Lançamentos!$U$5:$U$1004,H$5,Lançamentos!$W$5:$W$1004,'BH (3)'!$C$4)))</f>
        <v>x</v>
      </c>
      <c r="I254" s="82" t="str">
        <f>IF($D254="","x",IF('BH (3)'!$B$5=1,COUNTIFS(Lançamentos!$H$5:$H$1004,$D254,Lançamentos!$T$5:$T$1004,I$5,Lançamentos!$V$5:$V$1004,'BH (3)'!$C$4),COUNTIFS(Lançamentos!$H$5:$H$1004,$D254,Lançamentos!$U$5:$U$1004,I$5,Lançamentos!$W$5:$W$1004,'BH (3)'!$C$4)))</f>
        <v>x</v>
      </c>
      <c r="J254" s="82" t="str">
        <f>IF($D254="","x",IF('BH (3)'!$B$5=1,COUNTIFS(Lançamentos!$H$5:$H$1004,$D254,Lançamentos!$T$5:$T$1004,J$5,Lançamentos!$V$5:$V$1004,'BH (3)'!$C$4),COUNTIFS(Lançamentos!$H$5:$H$1004,$D254,Lançamentos!$U$5:$U$1004,J$5,Lançamentos!$W$5:$W$1004,'BH (3)'!$C$4)))</f>
        <v>x</v>
      </c>
      <c r="K254" s="82" t="str">
        <f>IF($D254="","x",IF('BH (3)'!$B$5=1,COUNTIFS(Lançamentos!$H$5:$H$1004,$D254,Lançamentos!$T$5:$T$1004,K$5,Lançamentos!$V$5:$V$1004,'BH (3)'!$C$4),COUNTIFS(Lançamentos!$H$5:$H$1004,$D254,Lançamentos!$U$5:$U$1004,K$5,Lançamentos!$W$5:$W$1004,'BH (3)'!$C$4)))</f>
        <v>x</v>
      </c>
      <c r="L254" s="82" t="str">
        <f>IF($D254="","x",IF('BH (3)'!$B$5=1,COUNTIFS(Lançamentos!$H$5:$H$1004,$D254,Lançamentos!$T$5:$T$1004,L$5,Lançamentos!$V$5:$V$1004,'BH (3)'!$C$4),COUNTIFS(Lançamentos!$H$5:$H$1004,$D254,Lançamentos!$U$5:$U$1004,L$5,Lançamentos!$W$5:$W$1004,'BH (3)'!$C$4)))</f>
        <v>x</v>
      </c>
      <c r="M254" s="82" t="str">
        <f>IF($D254="","x",IF('BH (3)'!$B$5=1,COUNTIFS(Lançamentos!$H$5:$H$1004,$D254,Lançamentos!$T$5:$T$1004,M$5,Lançamentos!$V$5:$V$1004,'BH (3)'!$C$4),COUNTIFS(Lançamentos!$H$5:$H$1004,$D254,Lançamentos!$U$5:$U$1004,M$5,Lançamentos!$W$5:$W$1004,'BH (3)'!$C$4)))</f>
        <v>x</v>
      </c>
      <c r="N254" s="82" t="str">
        <f>IF($D254="","x",IF('BH (3)'!$B$5=1,COUNTIFS(Lançamentos!$H$5:$H$1004,$D254,Lançamentos!$T$5:$T$1004,N$5,Lançamentos!$V$5:$V$1004,'BH (3)'!$C$4),COUNTIFS(Lançamentos!$H$5:$H$1004,$D254,Lançamentos!$U$5:$U$1004,N$5,Lançamentos!$W$5:$W$1004,'BH (3)'!$C$4)))</f>
        <v>x</v>
      </c>
      <c r="O254" s="82" t="str">
        <f>IF($D254="","x",IF('BH (3)'!$B$5=1,COUNTIFS(Lançamentos!$H$5:$H$1004,$D254,Lançamentos!$T$5:$T$1004,O$5,Lançamentos!$V$5:$V$1004,'BH (3)'!$C$4),COUNTIFS(Lançamentos!$H$5:$H$1004,$D254,Lançamentos!$U$5:$U$1004,O$5,Lançamentos!$W$5:$W$1004,'BH (3)'!$C$4)))</f>
        <v>x</v>
      </c>
      <c r="P254" s="82" t="str">
        <f>IF($D254="","x",IF('BH (3)'!$B$5=1,COUNTIFS(Lançamentos!$H$5:$H$1004,$D254,Lançamentos!$T$5:$T$1004,P$5,Lançamentos!$V$5:$V$1004,'BH (3)'!$C$4),COUNTIFS(Lançamentos!$H$5:$H$1004,$D254,Lançamentos!$U$5:$U$1004,P$5,Lançamentos!$W$5:$W$1004,'BH (3)'!$C$4)))</f>
        <v>x</v>
      </c>
      <c r="Q254" s="171" t="str">
        <f t="shared" si="3"/>
        <v/>
      </c>
    </row>
    <row r="255" spans="3:17" ht="45" customHeight="1" x14ac:dyDescent="0.25">
      <c r="C255" s="81">
        <v>249</v>
      </c>
      <c r="D255" s="170" t="str">
        <f>IF(Esp!D253="","",Esp!D253)</f>
        <v/>
      </c>
      <c r="E255" s="82" t="str">
        <f>IF($D255="","x",IF('BH (3)'!$B$5=1,COUNTIFS(Lançamentos!$H$5:$H$1004,$D255,Lançamentos!$T$5:$T$1004,E$5,Lançamentos!$V$5:$V$1004,'BH (3)'!$C$4),COUNTIFS(Lançamentos!$H$5:$H$1004,$D255,Lançamentos!$U$5:$U$1004,E$5,Lançamentos!$W$5:$W$1004,'BH (3)'!$C$4)))</f>
        <v>x</v>
      </c>
      <c r="F255" s="82" t="str">
        <f>IF($D255="","x",IF('BH (3)'!$B$5=1,COUNTIFS(Lançamentos!$H$5:$H$1004,$D255,Lançamentos!$T$5:$T$1004,F$5,Lançamentos!$V$5:$V$1004,'BH (3)'!$C$4),COUNTIFS(Lançamentos!$H$5:$H$1004,$D255,Lançamentos!$U$5:$U$1004,F$5,Lançamentos!$W$5:$W$1004,'BH (3)'!$C$4)))</f>
        <v>x</v>
      </c>
      <c r="G255" s="82" t="str">
        <f>IF($D255="","x",IF('BH (3)'!$B$5=1,COUNTIFS(Lançamentos!$H$5:$H$1004,$D255,Lançamentos!$T$5:$T$1004,G$5,Lançamentos!$V$5:$V$1004,'BH (3)'!$C$4),COUNTIFS(Lançamentos!$H$5:$H$1004,$D255,Lançamentos!$U$5:$U$1004,G$5,Lançamentos!$W$5:$W$1004,'BH (3)'!$C$4)))</f>
        <v>x</v>
      </c>
      <c r="H255" s="82" t="str">
        <f>IF($D255="","x",IF('BH (3)'!$B$5=1,COUNTIFS(Lançamentos!$H$5:$H$1004,$D255,Lançamentos!$T$5:$T$1004,H$5,Lançamentos!$V$5:$V$1004,'BH (3)'!$C$4),COUNTIFS(Lançamentos!$H$5:$H$1004,$D255,Lançamentos!$U$5:$U$1004,H$5,Lançamentos!$W$5:$W$1004,'BH (3)'!$C$4)))</f>
        <v>x</v>
      </c>
      <c r="I255" s="82" t="str">
        <f>IF($D255="","x",IF('BH (3)'!$B$5=1,COUNTIFS(Lançamentos!$H$5:$H$1004,$D255,Lançamentos!$T$5:$T$1004,I$5,Lançamentos!$V$5:$V$1004,'BH (3)'!$C$4),COUNTIFS(Lançamentos!$H$5:$H$1004,$D255,Lançamentos!$U$5:$U$1004,I$5,Lançamentos!$W$5:$W$1004,'BH (3)'!$C$4)))</f>
        <v>x</v>
      </c>
      <c r="J255" s="82" t="str">
        <f>IF($D255="","x",IF('BH (3)'!$B$5=1,COUNTIFS(Lançamentos!$H$5:$H$1004,$D255,Lançamentos!$T$5:$T$1004,J$5,Lançamentos!$V$5:$V$1004,'BH (3)'!$C$4),COUNTIFS(Lançamentos!$H$5:$H$1004,$D255,Lançamentos!$U$5:$U$1004,J$5,Lançamentos!$W$5:$W$1004,'BH (3)'!$C$4)))</f>
        <v>x</v>
      </c>
      <c r="K255" s="82" t="str">
        <f>IF($D255="","x",IF('BH (3)'!$B$5=1,COUNTIFS(Lançamentos!$H$5:$H$1004,$D255,Lançamentos!$T$5:$T$1004,K$5,Lançamentos!$V$5:$V$1004,'BH (3)'!$C$4),COUNTIFS(Lançamentos!$H$5:$H$1004,$D255,Lançamentos!$U$5:$U$1004,K$5,Lançamentos!$W$5:$W$1004,'BH (3)'!$C$4)))</f>
        <v>x</v>
      </c>
      <c r="L255" s="82" t="str">
        <f>IF($D255="","x",IF('BH (3)'!$B$5=1,COUNTIFS(Lançamentos!$H$5:$H$1004,$D255,Lançamentos!$T$5:$T$1004,L$5,Lançamentos!$V$5:$V$1004,'BH (3)'!$C$4),COUNTIFS(Lançamentos!$H$5:$H$1004,$D255,Lançamentos!$U$5:$U$1004,L$5,Lançamentos!$W$5:$W$1004,'BH (3)'!$C$4)))</f>
        <v>x</v>
      </c>
      <c r="M255" s="82" t="str">
        <f>IF($D255="","x",IF('BH (3)'!$B$5=1,COUNTIFS(Lançamentos!$H$5:$H$1004,$D255,Lançamentos!$T$5:$T$1004,M$5,Lançamentos!$V$5:$V$1004,'BH (3)'!$C$4),COUNTIFS(Lançamentos!$H$5:$H$1004,$D255,Lançamentos!$U$5:$U$1004,M$5,Lançamentos!$W$5:$W$1004,'BH (3)'!$C$4)))</f>
        <v>x</v>
      </c>
      <c r="N255" s="82" t="str">
        <f>IF($D255="","x",IF('BH (3)'!$B$5=1,COUNTIFS(Lançamentos!$H$5:$H$1004,$D255,Lançamentos!$T$5:$T$1004,N$5,Lançamentos!$V$5:$V$1004,'BH (3)'!$C$4),COUNTIFS(Lançamentos!$H$5:$H$1004,$D255,Lançamentos!$U$5:$U$1004,N$5,Lançamentos!$W$5:$W$1004,'BH (3)'!$C$4)))</f>
        <v>x</v>
      </c>
      <c r="O255" s="82" t="str">
        <f>IF($D255="","x",IF('BH (3)'!$B$5=1,COUNTIFS(Lançamentos!$H$5:$H$1004,$D255,Lançamentos!$T$5:$T$1004,O$5,Lançamentos!$V$5:$V$1004,'BH (3)'!$C$4),COUNTIFS(Lançamentos!$H$5:$H$1004,$D255,Lançamentos!$U$5:$U$1004,O$5,Lançamentos!$W$5:$W$1004,'BH (3)'!$C$4)))</f>
        <v>x</v>
      </c>
      <c r="P255" s="82" t="str">
        <f>IF($D255="","x",IF('BH (3)'!$B$5=1,COUNTIFS(Lançamentos!$H$5:$H$1004,$D255,Lançamentos!$T$5:$T$1004,P$5,Lançamentos!$V$5:$V$1004,'BH (3)'!$C$4),COUNTIFS(Lançamentos!$H$5:$H$1004,$D255,Lançamentos!$U$5:$U$1004,P$5,Lançamentos!$W$5:$W$1004,'BH (3)'!$C$4)))</f>
        <v>x</v>
      </c>
      <c r="Q255" s="171" t="str">
        <f t="shared" si="3"/>
        <v/>
      </c>
    </row>
    <row r="256" spans="3:17" ht="45" customHeight="1" x14ac:dyDescent="0.25">
      <c r="C256" s="81">
        <v>250</v>
      </c>
      <c r="D256" s="170" t="str">
        <f>IF(Esp!D254="","",Esp!D254)</f>
        <v/>
      </c>
      <c r="E256" s="82" t="str">
        <f>IF($D256="","x",IF('BH (3)'!$B$5=1,COUNTIFS(Lançamentos!$H$5:$H$1004,$D256,Lançamentos!$T$5:$T$1004,E$5,Lançamentos!$V$5:$V$1004,'BH (3)'!$C$4),COUNTIFS(Lançamentos!$H$5:$H$1004,$D256,Lançamentos!$U$5:$U$1004,E$5,Lançamentos!$W$5:$W$1004,'BH (3)'!$C$4)))</f>
        <v>x</v>
      </c>
      <c r="F256" s="82" t="str">
        <f>IF($D256="","x",IF('BH (3)'!$B$5=1,COUNTIFS(Lançamentos!$H$5:$H$1004,$D256,Lançamentos!$T$5:$T$1004,F$5,Lançamentos!$V$5:$V$1004,'BH (3)'!$C$4),COUNTIFS(Lançamentos!$H$5:$H$1004,$D256,Lançamentos!$U$5:$U$1004,F$5,Lançamentos!$W$5:$W$1004,'BH (3)'!$C$4)))</f>
        <v>x</v>
      </c>
      <c r="G256" s="82" t="str">
        <f>IF($D256="","x",IF('BH (3)'!$B$5=1,COUNTIFS(Lançamentos!$H$5:$H$1004,$D256,Lançamentos!$T$5:$T$1004,G$5,Lançamentos!$V$5:$V$1004,'BH (3)'!$C$4),COUNTIFS(Lançamentos!$H$5:$H$1004,$D256,Lançamentos!$U$5:$U$1004,G$5,Lançamentos!$W$5:$W$1004,'BH (3)'!$C$4)))</f>
        <v>x</v>
      </c>
      <c r="H256" s="82" t="str">
        <f>IF($D256="","x",IF('BH (3)'!$B$5=1,COUNTIFS(Lançamentos!$H$5:$H$1004,$D256,Lançamentos!$T$5:$T$1004,H$5,Lançamentos!$V$5:$V$1004,'BH (3)'!$C$4),COUNTIFS(Lançamentos!$H$5:$H$1004,$D256,Lançamentos!$U$5:$U$1004,H$5,Lançamentos!$W$5:$W$1004,'BH (3)'!$C$4)))</f>
        <v>x</v>
      </c>
      <c r="I256" s="82" t="str">
        <f>IF($D256="","x",IF('BH (3)'!$B$5=1,COUNTIFS(Lançamentos!$H$5:$H$1004,$D256,Lançamentos!$T$5:$T$1004,I$5,Lançamentos!$V$5:$V$1004,'BH (3)'!$C$4),COUNTIFS(Lançamentos!$H$5:$H$1004,$D256,Lançamentos!$U$5:$U$1004,I$5,Lançamentos!$W$5:$W$1004,'BH (3)'!$C$4)))</f>
        <v>x</v>
      </c>
      <c r="J256" s="82" t="str">
        <f>IF($D256="","x",IF('BH (3)'!$B$5=1,COUNTIFS(Lançamentos!$H$5:$H$1004,$D256,Lançamentos!$T$5:$T$1004,J$5,Lançamentos!$V$5:$V$1004,'BH (3)'!$C$4),COUNTIFS(Lançamentos!$H$5:$H$1004,$D256,Lançamentos!$U$5:$U$1004,J$5,Lançamentos!$W$5:$W$1004,'BH (3)'!$C$4)))</f>
        <v>x</v>
      </c>
      <c r="K256" s="82" t="str">
        <f>IF($D256="","x",IF('BH (3)'!$B$5=1,COUNTIFS(Lançamentos!$H$5:$H$1004,$D256,Lançamentos!$T$5:$T$1004,K$5,Lançamentos!$V$5:$V$1004,'BH (3)'!$C$4),COUNTIFS(Lançamentos!$H$5:$H$1004,$D256,Lançamentos!$U$5:$U$1004,K$5,Lançamentos!$W$5:$W$1004,'BH (3)'!$C$4)))</f>
        <v>x</v>
      </c>
      <c r="L256" s="82" t="str">
        <f>IF($D256="","x",IF('BH (3)'!$B$5=1,COUNTIFS(Lançamentos!$H$5:$H$1004,$D256,Lançamentos!$T$5:$T$1004,L$5,Lançamentos!$V$5:$V$1004,'BH (3)'!$C$4),COUNTIFS(Lançamentos!$H$5:$H$1004,$D256,Lançamentos!$U$5:$U$1004,L$5,Lançamentos!$W$5:$W$1004,'BH (3)'!$C$4)))</f>
        <v>x</v>
      </c>
      <c r="M256" s="82" t="str">
        <f>IF($D256="","x",IF('BH (3)'!$B$5=1,COUNTIFS(Lançamentos!$H$5:$H$1004,$D256,Lançamentos!$T$5:$T$1004,M$5,Lançamentos!$V$5:$V$1004,'BH (3)'!$C$4),COUNTIFS(Lançamentos!$H$5:$H$1004,$D256,Lançamentos!$U$5:$U$1004,M$5,Lançamentos!$W$5:$W$1004,'BH (3)'!$C$4)))</f>
        <v>x</v>
      </c>
      <c r="N256" s="82" t="str">
        <f>IF($D256="","x",IF('BH (3)'!$B$5=1,COUNTIFS(Lançamentos!$H$5:$H$1004,$D256,Lançamentos!$T$5:$T$1004,N$5,Lançamentos!$V$5:$V$1004,'BH (3)'!$C$4),COUNTIFS(Lançamentos!$H$5:$H$1004,$D256,Lançamentos!$U$5:$U$1004,N$5,Lançamentos!$W$5:$W$1004,'BH (3)'!$C$4)))</f>
        <v>x</v>
      </c>
      <c r="O256" s="82" t="str">
        <f>IF($D256="","x",IF('BH (3)'!$B$5=1,COUNTIFS(Lançamentos!$H$5:$H$1004,$D256,Lançamentos!$T$5:$T$1004,O$5,Lançamentos!$V$5:$V$1004,'BH (3)'!$C$4),COUNTIFS(Lançamentos!$H$5:$H$1004,$D256,Lançamentos!$U$5:$U$1004,O$5,Lançamentos!$W$5:$W$1004,'BH (3)'!$C$4)))</f>
        <v>x</v>
      </c>
      <c r="P256" s="82" t="str">
        <f>IF($D256="","x",IF('BH (3)'!$B$5=1,COUNTIFS(Lançamentos!$H$5:$H$1004,$D256,Lançamentos!$T$5:$T$1004,P$5,Lançamentos!$V$5:$V$1004,'BH (3)'!$C$4),COUNTIFS(Lançamentos!$H$5:$H$1004,$D256,Lançamentos!$U$5:$U$1004,P$5,Lançamentos!$W$5:$W$1004,'BH (3)'!$C$4)))</f>
        <v>x</v>
      </c>
      <c r="Q256" s="171" t="str">
        <f t="shared" si="3"/>
        <v/>
      </c>
    </row>
    <row r="257" spans="3:17" ht="45" customHeight="1" x14ac:dyDescent="0.25">
      <c r="C257" s="81">
        <v>251</v>
      </c>
      <c r="D257" s="170" t="str">
        <f>IF(Esp!D255="","",Esp!D255)</f>
        <v/>
      </c>
      <c r="E257" s="82" t="str">
        <f>IF($D257="","x",IF('BH (3)'!$B$5=1,COUNTIFS(Lançamentos!$H$5:$H$1004,$D257,Lançamentos!$T$5:$T$1004,E$5,Lançamentos!$V$5:$V$1004,'BH (3)'!$C$4),COUNTIFS(Lançamentos!$H$5:$H$1004,$D257,Lançamentos!$U$5:$U$1004,E$5,Lançamentos!$W$5:$W$1004,'BH (3)'!$C$4)))</f>
        <v>x</v>
      </c>
      <c r="F257" s="82" t="str">
        <f>IF($D257="","x",IF('BH (3)'!$B$5=1,COUNTIFS(Lançamentos!$H$5:$H$1004,$D257,Lançamentos!$T$5:$T$1004,F$5,Lançamentos!$V$5:$V$1004,'BH (3)'!$C$4),COUNTIFS(Lançamentos!$H$5:$H$1004,$D257,Lançamentos!$U$5:$U$1004,F$5,Lançamentos!$W$5:$W$1004,'BH (3)'!$C$4)))</f>
        <v>x</v>
      </c>
      <c r="G257" s="82" t="str">
        <f>IF($D257="","x",IF('BH (3)'!$B$5=1,COUNTIFS(Lançamentos!$H$5:$H$1004,$D257,Lançamentos!$T$5:$T$1004,G$5,Lançamentos!$V$5:$V$1004,'BH (3)'!$C$4),COUNTIFS(Lançamentos!$H$5:$H$1004,$D257,Lançamentos!$U$5:$U$1004,G$5,Lançamentos!$W$5:$W$1004,'BH (3)'!$C$4)))</f>
        <v>x</v>
      </c>
      <c r="H257" s="82" t="str">
        <f>IF($D257="","x",IF('BH (3)'!$B$5=1,COUNTIFS(Lançamentos!$H$5:$H$1004,$D257,Lançamentos!$T$5:$T$1004,H$5,Lançamentos!$V$5:$V$1004,'BH (3)'!$C$4),COUNTIFS(Lançamentos!$H$5:$H$1004,$D257,Lançamentos!$U$5:$U$1004,H$5,Lançamentos!$W$5:$W$1004,'BH (3)'!$C$4)))</f>
        <v>x</v>
      </c>
      <c r="I257" s="82" t="str">
        <f>IF($D257="","x",IF('BH (3)'!$B$5=1,COUNTIFS(Lançamentos!$H$5:$H$1004,$D257,Lançamentos!$T$5:$T$1004,I$5,Lançamentos!$V$5:$V$1004,'BH (3)'!$C$4),COUNTIFS(Lançamentos!$H$5:$H$1004,$D257,Lançamentos!$U$5:$U$1004,I$5,Lançamentos!$W$5:$W$1004,'BH (3)'!$C$4)))</f>
        <v>x</v>
      </c>
      <c r="J257" s="82" t="str">
        <f>IF($D257="","x",IF('BH (3)'!$B$5=1,COUNTIFS(Lançamentos!$H$5:$H$1004,$D257,Lançamentos!$T$5:$T$1004,J$5,Lançamentos!$V$5:$V$1004,'BH (3)'!$C$4),COUNTIFS(Lançamentos!$H$5:$H$1004,$D257,Lançamentos!$U$5:$U$1004,J$5,Lançamentos!$W$5:$W$1004,'BH (3)'!$C$4)))</f>
        <v>x</v>
      </c>
      <c r="K257" s="82" t="str">
        <f>IF($D257="","x",IF('BH (3)'!$B$5=1,COUNTIFS(Lançamentos!$H$5:$H$1004,$D257,Lançamentos!$T$5:$T$1004,K$5,Lançamentos!$V$5:$V$1004,'BH (3)'!$C$4),COUNTIFS(Lançamentos!$H$5:$H$1004,$D257,Lançamentos!$U$5:$U$1004,K$5,Lançamentos!$W$5:$W$1004,'BH (3)'!$C$4)))</f>
        <v>x</v>
      </c>
      <c r="L257" s="82" t="str">
        <f>IF($D257="","x",IF('BH (3)'!$B$5=1,COUNTIFS(Lançamentos!$H$5:$H$1004,$D257,Lançamentos!$T$5:$T$1004,L$5,Lançamentos!$V$5:$V$1004,'BH (3)'!$C$4),COUNTIFS(Lançamentos!$H$5:$H$1004,$D257,Lançamentos!$U$5:$U$1004,L$5,Lançamentos!$W$5:$W$1004,'BH (3)'!$C$4)))</f>
        <v>x</v>
      </c>
      <c r="M257" s="82" t="str">
        <f>IF($D257="","x",IF('BH (3)'!$B$5=1,COUNTIFS(Lançamentos!$H$5:$H$1004,$D257,Lançamentos!$T$5:$T$1004,M$5,Lançamentos!$V$5:$V$1004,'BH (3)'!$C$4),COUNTIFS(Lançamentos!$H$5:$H$1004,$D257,Lançamentos!$U$5:$U$1004,M$5,Lançamentos!$W$5:$W$1004,'BH (3)'!$C$4)))</f>
        <v>x</v>
      </c>
      <c r="N257" s="82" t="str">
        <f>IF($D257="","x",IF('BH (3)'!$B$5=1,COUNTIFS(Lançamentos!$H$5:$H$1004,$D257,Lançamentos!$T$5:$T$1004,N$5,Lançamentos!$V$5:$V$1004,'BH (3)'!$C$4),COUNTIFS(Lançamentos!$H$5:$H$1004,$D257,Lançamentos!$U$5:$U$1004,N$5,Lançamentos!$W$5:$W$1004,'BH (3)'!$C$4)))</f>
        <v>x</v>
      </c>
      <c r="O257" s="82" t="str">
        <f>IF($D257="","x",IF('BH (3)'!$B$5=1,COUNTIFS(Lançamentos!$H$5:$H$1004,$D257,Lançamentos!$T$5:$T$1004,O$5,Lançamentos!$V$5:$V$1004,'BH (3)'!$C$4),COUNTIFS(Lançamentos!$H$5:$H$1004,$D257,Lançamentos!$U$5:$U$1004,O$5,Lançamentos!$W$5:$W$1004,'BH (3)'!$C$4)))</f>
        <v>x</v>
      </c>
      <c r="P257" s="82" t="str">
        <f>IF($D257="","x",IF('BH (3)'!$B$5=1,COUNTIFS(Lançamentos!$H$5:$H$1004,$D257,Lançamentos!$T$5:$T$1004,P$5,Lançamentos!$V$5:$V$1004,'BH (3)'!$C$4),COUNTIFS(Lançamentos!$H$5:$H$1004,$D257,Lançamentos!$U$5:$U$1004,P$5,Lançamentos!$W$5:$W$1004,'BH (3)'!$C$4)))</f>
        <v>x</v>
      </c>
      <c r="Q257" s="171" t="str">
        <f t="shared" si="3"/>
        <v/>
      </c>
    </row>
    <row r="258" spans="3:17" ht="45" customHeight="1" x14ac:dyDescent="0.25">
      <c r="C258" s="81">
        <v>252</v>
      </c>
      <c r="D258" s="170" t="str">
        <f>IF(Esp!D256="","",Esp!D256)</f>
        <v/>
      </c>
      <c r="E258" s="82" t="str">
        <f>IF($D258="","x",IF('BH (3)'!$B$5=1,COUNTIFS(Lançamentos!$H$5:$H$1004,$D258,Lançamentos!$T$5:$T$1004,E$5,Lançamentos!$V$5:$V$1004,'BH (3)'!$C$4),COUNTIFS(Lançamentos!$H$5:$H$1004,$D258,Lançamentos!$U$5:$U$1004,E$5,Lançamentos!$W$5:$W$1004,'BH (3)'!$C$4)))</f>
        <v>x</v>
      </c>
      <c r="F258" s="82" t="str">
        <f>IF($D258="","x",IF('BH (3)'!$B$5=1,COUNTIFS(Lançamentos!$H$5:$H$1004,$D258,Lançamentos!$T$5:$T$1004,F$5,Lançamentos!$V$5:$V$1004,'BH (3)'!$C$4),COUNTIFS(Lançamentos!$H$5:$H$1004,$D258,Lançamentos!$U$5:$U$1004,F$5,Lançamentos!$W$5:$W$1004,'BH (3)'!$C$4)))</f>
        <v>x</v>
      </c>
      <c r="G258" s="82" t="str">
        <f>IF($D258="","x",IF('BH (3)'!$B$5=1,COUNTIFS(Lançamentos!$H$5:$H$1004,$D258,Lançamentos!$T$5:$T$1004,G$5,Lançamentos!$V$5:$V$1004,'BH (3)'!$C$4),COUNTIFS(Lançamentos!$H$5:$H$1004,$D258,Lançamentos!$U$5:$U$1004,G$5,Lançamentos!$W$5:$W$1004,'BH (3)'!$C$4)))</f>
        <v>x</v>
      </c>
      <c r="H258" s="82" t="str">
        <f>IF($D258="","x",IF('BH (3)'!$B$5=1,COUNTIFS(Lançamentos!$H$5:$H$1004,$D258,Lançamentos!$T$5:$T$1004,H$5,Lançamentos!$V$5:$V$1004,'BH (3)'!$C$4),COUNTIFS(Lançamentos!$H$5:$H$1004,$D258,Lançamentos!$U$5:$U$1004,H$5,Lançamentos!$W$5:$W$1004,'BH (3)'!$C$4)))</f>
        <v>x</v>
      </c>
      <c r="I258" s="82" t="str">
        <f>IF($D258="","x",IF('BH (3)'!$B$5=1,COUNTIFS(Lançamentos!$H$5:$H$1004,$D258,Lançamentos!$T$5:$T$1004,I$5,Lançamentos!$V$5:$V$1004,'BH (3)'!$C$4),COUNTIFS(Lançamentos!$H$5:$H$1004,$D258,Lançamentos!$U$5:$U$1004,I$5,Lançamentos!$W$5:$W$1004,'BH (3)'!$C$4)))</f>
        <v>x</v>
      </c>
      <c r="J258" s="82" t="str">
        <f>IF($D258="","x",IF('BH (3)'!$B$5=1,COUNTIFS(Lançamentos!$H$5:$H$1004,$D258,Lançamentos!$T$5:$T$1004,J$5,Lançamentos!$V$5:$V$1004,'BH (3)'!$C$4),COUNTIFS(Lançamentos!$H$5:$H$1004,$D258,Lançamentos!$U$5:$U$1004,J$5,Lançamentos!$W$5:$W$1004,'BH (3)'!$C$4)))</f>
        <v>x</v>
      </c>
      <c r="K258" s="82" t="str">
        <f>IF($D258="","x",IF('BH (3)'!$B$5=1,COUNTIFS(Lançamentos!$H$5:$H$1004,$D258,Lançamentos!$T$5:$T$1004,K$5,Lançamentos!$V$5:$V$1004,'BH (3)'!$C$4),COUNTIFS(Lançamentos!$H$5:$H$1004,$D258,Lançamentos!$U$5:$U$1004,K$5,Lançamentos!$W$5:$W$1004,'BH (3)'!$C$4)))</f>
        <v>x</v>
      </c>
      <c r="L258" s="82" t="str">
        <f>IF($D258="","x",IF('BH (3)'!$B$5=1,COUNTIFS(Lançamentos!$H$5:$H$1004,$D258,Lançamentos!$T$5:$T$1004,L$5,Lançamentos!$V$5:$V$1004,'BH (3)'!$C$4),COUNTIFS(Lançamentos!$H$5:$H$1004,$D258,Lançamentos!$U$5:$U$1004,L$5,Lançamentos!$W$5:$W$1004,'BH (3)'!$C$4)))</f>
        <v>x</v>
      </c>
      <c r="M258" s="82" t="str">
        <f>IF($D258="","x",IF('BH (3)'!$B$5=1,COUNTIFS(Lançamentos!$H$5:$H$1004,$D258,Lançamentos!$T$5:$T$1004,M$5,Lançamentos!$V$5:$V$1004,'BH (3)'!$C$4),COUNTIFS(Lançamentos!$H$5:$H$1004,$D258,Lançamentos!$U$5:$U$1004,M$5,Lançamentos!$W$5:$W$1004,'BH (3)'!$C$4)))</f>
        <v>x</v>
      </c>
      <c r="N258" s="82" t="str">
        <f>IF($D258="","x",IF('BH (3)'!$B$5=1,COUNTIFS(Lançamentos!$H$5:$H$1004,$D258,Lançamentos!$T$5:$T$1004,N$5,Lançamentos!$V$5:$V$1004,'BH (3)'!$C$4),COUNTIFS(Lançamentos!$H$5:$H$1004,$D258,Lançamentos!$U$5:$U$1004,N$5,Lançamentos!$W$5:$W$1004,'BH (3)'!$C$4)))</f>
        <v>x</v>
      </c>
      <c r="O258" s="82" t="str">
        <f>IF($D258="","x",IF('BH (3)'!$B$5=1,COUNTIFS(Lançamentos!$H$5:$H$1004,$D258,Lançamentos!$T$5:$T$1004,O$5,Lançamentos!$V$5:$V$1004,'BH (3)'!$C$4),COUNTIFS(Lançamentos!$H$5:$H$1004,$D258,Lançamentos!$U$5:$U$1004,O$5,Lançamentos!$W$5:$W$1004,'BH (3)'!$C$4)))</f>
        <v>x</v>
      </c>
      <c r="P258" s="82" t="str">
        <f>IF($D258="","x",IF('BH (3)'!$B$5=1,COUNTIFS(Lançamentos!$H$5:$H$1004,$D258,Lançamentos!$T$5:$T$1004,P$5,Lançamentos!$V$5:$V$1004,'BH (3)'!$C$4),COUNTIFS(Lançamentos!$H$5:$H$1004,$D258,Lançamentos!$U$5:$U$1004,P$5,Lançamentos!$W$5:$W$1004,'BH (3)'!$C$4)))</f>
        <v>x</v>
      </c>
      <c r="Q258" s="171" t="str">
        <f t="shared" si="3"/>
        <v/>
      </c>
    </row>
    <row r="259" spans="3:17" ht="45" customHeight="1" x14ac:dyDescent="0.25">
      <c r="C259" s="81">
        <v>253</v>
      </c>
      <c r="D259" s="170" t="str">
        <f>IF(Esp!D257="","",Esp!D257)</f>
        <v/>
      </c>
      <c r="E259" s="82" t="str">
        <f>IF($D259="","x",IF('BH (3)'!$B$5=1,COUNTIFS(Lançamentos!$H$5:$H$1004,$D259,Lançamentos!$T$5:$T$1004,E$5,Lançamentos!$V$5:$V$1004,'BH (3)'!$C$4),COUNTIFS(Lançamentos!$H$5:$H$1004,$D259,Lançamentos!$U$5:$U$1004,E$5,Lançamentos!$W$5:$W$1004,'BH (3)'!$C$4)))</f>
        <v>x</v>
      </c>
      <c r="F259" s="82" t="str">
        <f>IF($D259="","x",IF('BH (3)'!$B$5=1,COUNTIFS(Lançamentos!$H$5:$H$1004,$D259,Lançamentos!$T$5:$T$1004,F$5,Lançamentos!$V$5:$V$1004,'BH (3)'!$C$4),COUNTIFS(Lançamentos!$H$5:$H$1004,$D259,Lançamentos!$U$5:$U$1004,F$5,Lançamentos!$W$5:$W$1004,'BH (3)'!$C$4)))</f>
        <v>x</v>
      </c>
      <c r="G259" s="82" t="str">
        <f>IF($D259="","x",IF('BH (3)'!$B$5=1,COUNTIFS(Lançamentos!$H$5:$H$1004,$D259,Lançamentos!$T$5:$T$1004,G$5,Lançamentos!$V$5:$V$1004,'BH (3)'!$C$4),COUNTIFS(Lançamentos!$H$5:$H$1004,$D259,Lançamentos!$U$5:$U$1004,G$5,Lançamentos!$W$5:$W$1004,'BH (3)'!$C$4)))</f>
        <v>x</v>
      </c>
      <c r="H259" s="82" t="str">
        <f>IF($D259="","x",IF('BH (3)'!$B$5=1,COUNTIFS(Lançamentos!$H$5:$H$1004,$D259,Lançamentos!$T$5:$T$1004,H$5,Lançamentos!$V$5:$V$1004,'BH (3)'!$C$4),COUNTIFS(Lançamentos!$H$5:$H$1004,$D259,Lançamentos!$U$5:$U$1004,H$5,Lançamentos!$W$5:$W$1004,'BH (3)'!$C$4)))</f>
        <v>x</v>
      </c>
      <c r="I259" s="82" t="str">
        <f>IF($D259="","x",IF('BH (3)'!$B$5=1,COUNTIFS(Lançamentos!$H$5:$H$1004,$D259,Lançamentos!$T$5:$T$1004,I$5,Lançamentos!$V$5:$V$1004,'BH (3)'!$C$4),COUNTIFS(Lançamentos!$H$5:$H$1004,$D259,Lançamentos!$U$5:$U$1004,I$5,Lançamentos!$W$5:$W$1004,'BH (3)'!$C$4)))</f>
        <v>x</v>
      </c>
      <c r="J259" s="82" t="str">
        <f>IF($D259="","x",IF('BH (3)'!$B$5=1,COUNTIFS(Lançamentos!$H$5:$H$1004,$D259,Lançamentos!$T$5:$T$1004,J$5,Lançamentos!$V$5:$V$1004,'BH (3)'!$C$4),COUNTIFS(Lançamentos!$H$5:$H$1004,$D259,Lançamentos!$U$5:$U$1004,J$5,Lançamentos!$W$5:$W$1004,'BH (3)'!$C$4)))</f>
        <v>x</v>
      </c>
      <c r="K259" s="82" t="str">
        <f>IF($D259="","x",IF('BH (3)'!$B$5=1,COUNTIFS(Lançamentos!$H$5:$H$1004,$D259,Lançamentos!$T$5:$T$1004,K$5,Lançamentos!$V$5:$V$1004,'BH (3)'!$C$4),COUNTIFS(Lançamentos!$H$5:$H$1004,$D259,Lançamentos!$U$5:$U$1004,K$5,Lançamentos!$W$5:$W$1004,'BH (3)'!$C$4)))</f>
        <v>x</v>
      </c>
      <c r="L259" s="82" t="str">
        <f>IF($D259="","x",IF('BH (3)'!$B$5=1,COUNTIFS(Lançamentos!$H$5:$H$1004,$D259,Lançamentos!$T$5:$T$1004,L$5,Lançamentos!$V$5:$V$1004,'BH (3)'!$C$4),COUNTIFS(Lançamentos!$H$5:$H$1004,$D259,Lançamentos!$U$5:$U$1004,L$5,Lançamentos!$W$5:$W$1004,'BH (3)'!$C$4)))</f>
        <v>x</v>
      </c>
      <c r="M259" s="82" t="str">
        <f>IF($D259="","x",IF('BH (3)'!$B$5=1,COUNTIFS(Lançamentos!$H$5:$H$1004,$D259,Lançamentos!$T$5:$T$1004,M$5,Lançamentos!$V$5:$V$1004,'BH (3)'!$C$4),COUNTIFS(Lançamentos!$H$5:$H$1004,$D259,Lançamentos!$U$5:$U$1004,M$5,Lançamentos!$W$5:$W$1004,'BH (3)'!$C$4)))</f>
        <v>x</v>
      </c>
      <c r="N259" s="82" t="str">
        <f>IF($D259="","x",IF('BH (3)'!$B$5=1,COUNTIFS(Lançamentos!$H$5:$H$1004,$D259,Lançamentos!$T$5:$T$1004,N$5,Lançamentos!$V$5:$V$1004,'BH (3)'!$C$4),COUNTIFS(Lançamentos!$H$5:$H$1004,$D259,Lançamentos!$U$5:$U$1004,N$5,Lançamentos!$W$5:$W$1004,'BH (3)'!$C$4)))</f>
        <v>x</v>
      </c>
      <c r="O259" s="82" t="str">
        <f>IF($D259="","x",IF('BH (3)'!$B$5=1,COUNTIFS(Lançamentos!$H$5:$H$1004,$D259,Lançamentos!$T$5:$T$1004,O$5,Lançamentos!$V$5:$V$1004,'BH (3)'!$C$4),COUNTIFS(Lançamentos!$H$5:$H$1004,$D259,Lançamentos!$U$5:$U$1004,O$5,Lançamentos!$W$5:$W$1004,'BH (3)'!$C$4)))</f>
        <v>x</v>
      </c>
      <c r="P259" s="82" t="str">
        <f>IF($D259="","x",IF('BH (3)'!$B$5=1,COUNTIFS(Lançamentos!$H$5:$H$1004,$D259,Lançamentos!$T$5:$T$1004,P$5,Lançamentos!$V$5:$V$1004,'BH (3)'!$C$4),COUNTIFS(Lançamentos!$H$5:$H$1004,$D259,Lançamentos!$U$5:$U$1004,P$5,Lançamentos!$W$5:$W$1004,'BH (3)'!$C$4)))</f>
        <v>x</v>
      </c>
      <c r="Q259" s="171" t="str">
        <f t="shared" si="3"/>
        <v/>
      </c>
    </row>
    <row r="260" spans="3:17" ht="45" customHeight="1" x14ac:dyDescent="0.25">
      <c r="C260" s="81">
        <v>254</v>
      </c>
      <c r="D260" s="170" t="str">
        <f>IF(Esp!D258="","",Esp!D258)</f>
        <v/>
      </c>
      <c r="E260" s="82" t="str">
        <f>IF($D260="","x",IF('BH (3)'!$B$5=1,COUNTIFS(Lançamentos!$H$5:$H$1004,$D260,Lançamentos!$T$5:$T$1004,E$5,Lançamentos!$V$5:$V$1004,'BH (3)'!$C$4),COUNTIFS(Lançamentos!$H$5:$H$1004,$D260,Lançamentos!$U$5:$U$1004,E$5,Lançamentos!$W$5:$W$1004,'BH (3)'!$C$4)))</f>
        <v>x</v>
      </c>
      <c r="F260" s="82" t="str">
        <f>IF($D260="","x",IF('BH (3)'!$B$5=1,COUNTIFS(Lançamentos!$H$5:$H$1004,$D260,Lançamentos!$T$5:$T$1004,F$5,Lançamentos!$V$5:$V$1004,'BH (3)'!$C$4),COUNTIFS(Lançamentos!$H$5:$H$1004,$D260,Lançamentos!$U$5:$U$1004,F$5,Lançamentos!$W$5:$W$1004,'BH (3)'!$C$4)))</f>
        <v>x</v>
      </c>
      <c r="G260" s="82" t="str">
        <f>IF($D260="","x",IF('BH (3)'!$B$5=1,COUNTIFS(Lançamentos!$H$5:$H$1004,$D260,Lançamentos!$T$5:$T$1004,G$5,Lançamentos!$V$5:$V$1004,'BH (3)'!$C$4),COUNTIFS(Lançamentos!$H$5:$H$1004,$D260,Lançamentos!$U$5:$U$1004,G$5,Lançamentos!$W$5:$W$1004,'BH (3)'!$C$4)))</f>
        <v>x</v>
      </c>
      <c r="H260" s="82" t="str">
        <f>IF($D260="","x",IF('BH (3)'!$B$5=1,COUNTIFS(Lançamentos!$H$5:$H$1004,$D260,Lançamentos!$T$5:$T$1004,H$5,Lançamentos!$V$5:$V$1004,'BH (3)'!$C$4),COUNTIFS(Lançamentos!$H$5:$H$1004,$D260,Lançamentos!$U$5:$U$1004,H$5,Lançamentos!$W$5:$W$1004,'BH (3)'!$C$4)))</f>
        <v>x</v>
      </c>
      <c r="I260" s="82" t="str">
        <f>IF($D260="","x",IF('BH (3)'!$B$5=1,COUNTIFS(Lançamentos!$H$5:$H$1004,$D260,Lançamentos!$T$5:$T$1004,I$5,Lançamentos!$V$5:$V$1004,'BH (3)'!$C$4),COUNTIFS(Lançamentos!$H$5:$H$1004,$D260,Lançamentos!$U$5:$U$1004,I$5,Lançamentos!$W$5:$W$1004,'BH (3)'!$C$4)))</f>
        <v>x</v>
      </c>
      <c r="J260" s="82" t="str">
        <f>IF($D260="","x",IF('BH (3)'!$B$5=1,COUNTIFS(Lançamentos!$H$5:$H$1004,$D260,Lançamentos!$T$5:$T$1004,J$5,Lançamentos!$V$5:$V$1004,'BH (3)'!$C$4),COUNTIFS(Lançamentos!$H$5:$H$1004,$D260,Lançamentos!$U$5:$U$1004,J$5,Lançamentos!$W$5:$W$1004,'BH (3)'!$C$4)))</f>
        <v>x</v>
      </c>
      <c r="K260" s="82" t="str">
        <f>IF($D260="","x",IF('BH (3)'!$B$5=1,COUNTIFS(Lançamentos!$H$5:$H$1004,$D260,Lançamentos!$T$5:$T$1004,K$5,Lançamentos!$V$5:$V$1004,'BH (3)'!$C$4),COUNTIFS(Lançamentos!$H$5:$H$1004,$D260,Lançamentos!$U$5:$U$1004,K$5,Lançamentos!$W$5:$W$1004,'BH (3)'!$C$4)))</f>
        <v>x</v>
      </c>
      <c r="L260" s="82" t="str">
        <f>IF($D260="","x",IF('BH (3)'!$B$5=1,COUNTIFS(Lançamentos!$H$5:$H$1004,$D260,Lançamentos!$T$5:$T$1004,L$5,Lançamentos!$V$5:$V$1004,'BH (3)'!$C$4),COUNTIFS(Lançamentos!$H$5:$H$1004,$D260,Lançamentos!$U$5:$U$1004,L$5,Lançamentos!$W$5:$W$1004,'BH (3)'!$C$4)))</f>
        <v>x</v>
      </c>
      <c r="M260" s="82" t="str">
        <f>IF($D260="","x",IF('BH (3)'!$B$5=1,COUNTIFS(Lançamentos!$H$5:$H$1004,$D260,Lançamentos!$T$5:$T$1004,M$5,Lançamentos!$V$5:$V$1004,'BH (3)'!$C$4),COUNTIFS(Lançamentos!$H$5:$H$1004,$D260,Lançamentos!$U$5:$U$1004,M$5,Lançamentos!$W$5:$W$1004,'BH (3)'!$C$4)))</f>
        <v>x</v>
      </c>
      <c r="N260" s="82" t="str">
        <f>IF($D260="","x",IF('BH (3)'!$B$5=1,COUNTIFS(Lançamentos!$H$5:$H$1004,$D260,Lançamentos!$T$5:$T$1004,N$5,Lançamentos!$V$5:$V$1004,'BH (3)'!$C$4),COUNTIFS(Lançamentos!$H$5:$H$1004,$D260,Lançamentos!$U$5:$U$1004,N$5,Lançamentos!$W$5:$W$1004,'BH (3)'!$C$4)))</f>
        <v>x</v>
      </c>
      <c r="O260" s="82" t="str">
        <f>IF($D260="","x",IF('BH (3)'!$B$5=1,COUNTIFS(Lançamentos!$H$5:$H$1004,$D260,Lançamentos!$T$5:$T$1004,O$5,Lançamentos!$V$5:$V$1004,'BH (3)'!$C$4),COUNTIFS(Lançamentos!$H$5:$H$1004,$D260,Lançamentos!$U$5:$U$1004,O$5,Lançamentos!$W$5:$W$1004,'BH (3)'!$C$4)))</f>
        <v>x</v>
      </c>
      <c r="P260" s="82" t="str">
        <f>IF($D260="","x",IF('BH (3)'!$B$5=1,COUNTIFS(Lançamentos!$H$5:$H$1004,$D260,Lançamentos!$T$5:$T$1004,P$5,Lançamentos!$V$5:$V$1004,'BH (3)'!$C$4),COUNTIFS(Lançamentos!$H$5:$H$1004,$D260,Lançamentos!$U$5:$U$1004,P$5,Lançamentos!$W$5:$W$1004,'BH (3)'!$C$4)))</f>
        <v>x</v>
      </c>
      <c r="Q260" s="171" t="str">
        <f t="shared" si="3"/>
        <v/>
      </c>
    </row>
    <row r="261" spans="3:17" ht="45" customHeight="1" x14ac:dyDescent="0.25">
      <c r="C261" s="81">
        <v>255</v>
      </c>
      <c r="D261" s="170" t="str">
        <f>IF(Esp!D259="","",Esp!D259)</f>
        <v/>
      </c>
      <c r="E261" s="82" t="str">
        <f>IF($D261="","x",IF('BH (3)'!$B$5=1,COUNTIFS(Lançamentos!$H$5:$H$1004,$D261,Lançamentos!$T$5:$T$1004,E$5,Lançamentos!$V$5:$V$1004,'BH (3)'!$C$4),COUNTIFS(Lançamentos!$H$5:$H$1004,$D261,Lançamentos!$U$5:$U$1004,E$5,Lançamentos!$W$5:$W$1004,'BH (3)'!$C$4)))</f>
        <v>x</v>
      </c>
      <c r="F261" s="82" t="str">
        <f>IF($D261="","x",IF('BH (3)'!$B$5=1,COUNTIFS(Lançamentos!$H$5:$H$1004,$D261,Lançamentos!$T$5:$T$1004,F$5,Lançamentos!$V$5:$V$1004,'BH (3)'!$C$4),COUNTIFS(Lançamentos!$H$5:$H$1004,$D261,Lançamentos!$U$5:$U$1004,F$5,Lançamentos!$W$5:$W$1004,'BH (3)'!$C$4)))</f>
        <v>x</v>
      </c>
      <c r="G261" s="82" t="str">
        <f>IF($D261="","x",IF('BH (3)'!$B$5=1,COUNTIFS(Lançamentos!$H$5:$H$1004,$D261,Lançamentos!$T$5:$T$1004,G$5,Lançamentos!$V$5:$V$1004,'BH (3)'!$C$4),COUNTIFS(Lançamentos!$H$5:$H$1004,$D261,Lançamentos!$U$5:$U$1004,G$5,Lançamentos!$W$5:$W$1004,'BH (3)'!$C$4)))</f>
        <v>x</v>
      </c>
      <c r="H261" s="82" t="str">
        <f>IF($D261="","x",IF('BH (3)'!$B$5=1,COUNTIFS(Lançamentos!$H$5:$H$1004,$D261,Lançamentos!$T$5:$T$1004,H$5,Lançamentos!$V$5:$V$1004,'BH (3)'!$C$4),COUNTIFS(Lançamentos!$H$5:$H$1004,$D261,Lançamentos!$U$5:$U$1004,H$5,Lançamentos!$W$5:$W$1004,'BH (3)'!$C$4)))</f>
        <v>x</v>
      </c>
      <c r="I261" s="82" t="str">
        <f>IF($D261="","x",IF('BH (3)'!$B$5=1,COUNTIFS(Lançamentos!$H$5:$H$1004,$D261,Lançamentos!$T$5:$T$1004,I$5,Lançamentos!$V$5:$V$1004,'BH (3)'!$C$4),COUNTIFS(Lançamentos!$H$5:$H$1004,$D261,Lançamentos!$U$5:$U$1004,I$5,Lançamentos!$W$5:$W$1004,'BH (3)'!$C$4)))</f>
        <v>x</v>
      </c>
      <c r="J261" s="82" t="str">
        <f>IF($D261="","x",IF('BH (3)'!$B$5=1,COUNTIFS(Lançamentos!$H$5:$H$1004,$D261,Lançamentos!$T$5:$T$1004,J$5,Lançamentos!$V$5:$V$1004,'BH (3)'!$C$4),COUNTIFS(Lançamentos!$H$5:$H$1004,$D261,Lançamentos!$U$5:$U$1004,J$5,Lançamentos!$W$5:$W$1004,'BH (3)'!$C$4)))</f>
        <v>x</v>
      </c>
      <c r="K261" s="82" t="str">
        <f>IF($D261="","x",IF('BH (3)'!$B$5=1,COUNTIFS(Lançamentos!$H$5:$H$1004,$D261,Lançamentos!$T$5:$T$1004,K$5,Lançamentos!$V$5:$V$1004,'BH (3)'!$C$4),COUNTIFS(Lançamentos!$H$5:$H$1004,$D261,Lançamentos!$U$5:$U$1004,K$5,Lançamentos!$W$5:$W$1004,'BH (3)'!$C$4)))</f>
        <v>x</v>
      </c>
      <c r="L261" s="82" t="str">
        <f>IF($D261="","x",IF('BH (3)'!$B$5=1,COUNTIFS(Lançamentos!$H$5:$H$1004,$D261,Lançamentos!$T$5:$T$1004,L$5,Lançamentos!$V$5:$V$1004,'BH (3)'!$C$4),COUNTIFS(Lançamentos!$H$5:$H$1004,$D261,Lançamentos!$U$5:$U$1004,L$5,Lançamentos!$W$5:$W$1004,'BH (3)'!$C$4)))</f>
        <v>x</v>
      </c>
      <c r="M261" s="82" t="str">
        <f>IF($D261="","x",IF('BH (3)'!$B$5=1,COUNTIFS(Lançamentos!$H$5:$H$1004,$D261,Lançamentos!$T$5:$T$1004,M$5,Lançamentos!$V$5:$V$1004,'BH (3)'!$C$4),COUNTIFS(Lançamentos!$H$5:$H$1004,$D261,Lançamentos!$U$5:$U$1004,M$5,Lançamentos!$W$5:$W$1004,'BH (3)'!$C$4)))</f>
        <v>x</v>
      </c>
      <c r="N261" s="82" t="str">
        <f>IF($D261="","x",IF('BH (3)'!$B$5=1,COUNTIFS(Lançamentos!$H$5:$H$1004,$D261,Lançamentos!$T$5:$T$1004,N$5,Lançamentos!$V$5:$V$1004,'BH (3)'!$C$4),COUNTIFS(Lançamentos!$H$5:$H$1004,$D261,Lançamentos!$U$5:$U$1004,N$5,Lançamentos!$W$5:$W$1004,'BH (3)'!$C$4)))</f>
        <v>x</v>
      </c>
      <c r="O261" s="82" t="str">
        <f>IF($D261="","x",IF('BH (3)'!$B$5=1,COUNTIFS(Lançamentos!$H$5:$H$1004,$D261,Lançamentos!$T$5:$T$1004,O$5,Lançamentos!$V$5:$V$1004,'BH (3)'!$C$4),COUNTIFS(Lançamentos!$H$5:$H$1004,$D261,Lançamentos!$U$5:$U$1004,O$5,Lançamentos!$W$5:$W$1004,'BH (3)'!$C$4)))</f>
        <v>x</v>
      </c>
      <c r="P261" s="82" t="str">
        <f>IF($D261="","x",IF('BH (3)'!$B$5=1,COUNTIFS(Lançamentos!$H$5:$H$1004,$D261,Lançamentos!$T$5:$T$1004,P$5,Lançamentos!$V$5:$V$1004,'BH (3)'!$C$4),COUNTIFS(Lançamentos!$H$5:$H$1004,$D261,Lançamentos!$U$5:$U$1004,P$5,Lançamentos!$W$5:$W$1004,'BH (3)'!$C$4)))</f>
        <v>x</v>
      </c>
      <c r="Q261" s="171" t="str">
        <f t="shared" si="3"/>
        <v/>
      </c>
    </row>
    <row r="262" spans="3:17" ht="45" customHeight="1" x14ac:dyDescent="0.25">
      <c r="C262" s="81">
        <v>256</v>
      </c>
      <c r="D262" s="170" t="str">
        <f>IF(Esp!D260="","",Esp!D260)</f>
        <v/>
      </c>
      <c r="E262" s="82" t="str">
        <f>IF($D262="","x",IF('BH (3)'!$B$5=1,COUNTIFS(Lançamentos!$H$5:$H$1004,$D262,Lançamentos!$T$5:$T$1004,E$5,Lançamentos!$V$5:$V$1004,'BH (3)'!$C$4),COUNTIFS(Lançamentos!$H$5:$H$1004,$D262,Lançamentos!$U$5:$U$1004,E$5,Lançamentos!$W$5:$W$1004,'BH (3)'!$C$4)))</f>
        <v>x</v>
      </c>
      <c r="F262" s="82" t="str">
        <f>IF($D262="","x",IF('BH (3)'!$B$5=1,COUNTIFS(Lançamentos!$H$5:$H$1004,$D262,Lançamentos!$T$5:$T$1004,F$5,Lançamentos!$V$5:$V$1004,'BH (3)'!$C$4),COUNTIFS(Lançamentos!$H$5:$H$1004,$D262,Lançamentos!$U$5:$U$1004,F$5,Lançamentos!$W$5:$W$1004,'BH (3)'!$C$4)))</f>
        <v>x</v>
      </c>
      <c r="G262" s="82" t="str">
        <f>IF($D262="","x",IF('BH (3)'!$B$5=1,COUNTIFS(Lançamentos!$H$5:$H$1004,$D262,Lançamentos!$T$5:$T$1004,G$5,Lançamentos!$V$5:$V$1004,'BH (3)'!$C$4),COUNTIFS(Lançamentos!$H$5:$H$1004,$D262,Lançamentos!$U$5:$U$1004,G$5,Lançamentos!$W$5:$W$1004,'BH (3)'!$C$4)))</f>
        <v>x</v>
      </c>
      <c r="H262" s="82" t="str">
        <f>IF($D262="","x",IF('BH (3)'!$B$5=1,COUNTIFS(Lançamentos!$H$5:$H$1004,$D262,Lançamentos!$T$5:$T$1004,H$5,Lançamentos!$V$5:$V$1004,'BH (3)'!$C$4),COUNTIFS(Lançamentos!$H$5:$H$1004,$D262,Lançamentos!$U$5:$U$1004,H$5,Lançamentos!$W$5:$W$1004,'BH (3)'!$C$4)))</f>
        <v>x</v>
      </c>
      <c r="I262" s="82" t="str">
        <f>IF($D262="","x",IF('BH (3)'!$B$5=1,COUNTIFS(Lançamentos!$H$5:$H$1004,$D262,Lançamentos!$T$5:$T$1004,I$5,Lançamentos!$V$5:$V$1004,'BH (3)'!$C$4),COUNTIFS(Lançamentos!$H$5:$H$1004,$D262,Lançamentos!$U$5:$U$1004,I$5,Lançamentos!$W$5:$W$1004,'BH (3)'!$C$4)))</f>
        <v>x</v>
      </c>
      <c r="J262" s="82" t="str">
        <f>IF($D262="","x",IF('BH (3)'!$B$5=1,COUNTIFS(Lançamentos!$H$5:$H$1004,$D262,Lançamentos!$T$5:$T$1004,J$5,Lançamentos!$V$5:$V$1004,'BH (3)'!$C$4),COUNTIFS(Lançamentos!$H$5:$H$1004,$D262,Lançamentos!$U$5:$U$1004,J$5,Lançamentos!$W$5:$W$1004,'BH (3)'!$C$4)))</f>
        <v>x</v>
      </c>
      <c r="K262" s="82" t="str">
        <f>IF($D262="","x",IF('BH (3)'!$B$5=1,COUNTIFS(Lançamentos!$H$5:$H$1004,$D262,Lançamentos!$T$5:$T$1004,K$5,Lançamentos!$V$5:$V$1004,'BH (3)'!$C$4),COUNTIFS(Lançamentos!$H$5:$H$1004,$D262,Lançamentos!$U$5:$U$1004,K$5,Lançamentos!$W$5:$W$1004,'BH (3)'!$C$4)))</f>
        <v>x</v>
      </c>
      <c r="L262" s="82" t="str">
        <f>IF($D262="","x",IF('BH (3)'!$B$5=1,COUNTIFS(Lançamentos!$H$5:$H$1004,$D262,Lançamentos!$T$5:$T$1004,L$5,Lançamentos!$V$5:$V$1004,'BH (3)'!$C$4),COUNTIFS(Lançamentos!$H$5:$H$1004,$D262,Lançamentos!$U$5:$U$1004,L$5,Lançamentos!$W$5:$W$1004,'BH (3)'!$C$4)))</f>
        <v>x</v>
      </c>
      <c r="M262" s="82" t="str">
        <f>IF($D262="","x",IF('BH (3)'!$B$5=1,COUNTIFS(Lançamentos!$H$5:$H$1004,$D262,Lançamentos!$T$5:$T$1004,M$5,Lançamentos!$V$5:$V$1004,'BH (3)'!$C$4),COUNTIFS(Lançamentos!$H$5:$H$1004,$D262,Lançamentos!$U$5:$U$1004,M$5,Lançamentos!$W$5:$W$1004,'BH (3)'!$C$4)))</f>
        <v>x</v>
      </c>
      <c r="N262" s="82" t="str">
        <f>IF($D262="","x",IF('BH (3)'!$B$5=1,COUNTIFS(Lançamentos!$H$5:$H$1004,$D262,Lançamentos!$T$5:$T$1004,N$5,Lançamentos!$V$5:$V$1004,'BH (3)'!$C$4),COUNTIFS(Lançamentos!$H$5:$H$1004,$D262,Lançamentos!$U$5:$U$1004,N$5,Lançamentos!$W$5:$W$1004,'BH (3)'!$C$4)))</f>
        <v>x</v>
      </c>
      <c r="O262" s="82" t="str">
        <f>IF($D262="","x",IF('BH (3)'!$B$5=1,COUNTIFS(Lançamentos!$H$5:$H$1004,$D262,Lançamentos!$T$5:$T$1004,O$5,Lançamentos!$V$5:$V$1004,'BH (3)'!$C$4),COUNTIFS(Lançamentos!$H$5:$H$1004,$D262,Lançamentos!$U$5:$U$1004,O$5,Lançamentos!$W$5:$W$1004,'BH (3)'!$C$4)))</f>
        <v>x</v>
      </c>
      <c r="P262" s="82" t="str">
        <f>IF($D262="","x",IF('BH (3)'!$B$5=1,COUNTIFS(Lançamentos!$H$5:$H$1004,$D262,Lançamentos!$T$5:$T$1004,P$5,Lançamentos!$V$5:$V$1004,'BH (3)'!$C$4),COUNTIFS(Lançamentos!$H$5:$H$1004,$D262,Lançamentos!$U$5:$U$1004,P$5,Lançamentos!$W$5:$W$1004,'BH (3)'!$C$4)))</f>
        <v>x</v>
      </c>
      <c r="Q262" s="171" t="str">
        <f t="shared" si="3"/>
        <v/>
      </c>
    </row>
    <row r="263" spans="3:17" ht="45" customHeight="1" x14ac:dyDescent="0.25">
      <c r="C263" s="81">
        <v>257</v>
      </c>
      <c r="D263" s="170" t="str">
        <f>IF(Esp!D261="","",Esp!D261)</f>
        <v/>
      </c>
      <c r="E263" s="82" t="str">
        <f>IF($D263="","x",IF('BH (3)'!$B$5=1,COUNTIFS(Lançamentos!$H$5:$H$1004,$D263,Lançamentos!$T$5:$T$1004,E$5,Lançamentos!$V$5:$V$1004,'BH (3)'!$C$4),COUNTIFS(Lançamentos!$H$5:$H$1004,$D263,Lançamentos!$U$5:$U$1004,E$5,Lançamentos!$W$5:$W$1004,'BH (3)'!$C$4)))</f>
        <v>x</v>
      </c>
      <c r="F263" s="82" t="str">
        <f>IF($D263="","x",IF('BH (3)'!$B$5=1,COUNTIFS(Lançamentos!$H$5:$H$1004,$D263,Lançamentos!$T$5:$T$1004,F$5,Lançamentos!$V$5:$V$1004,'BH (3)'!$C$4),COUNTIFS(Lançamentos!$H$5:$H$1004,$D263,Lançamentos!$U$5:$U$1004,F$5,Lançamentos!$W$5:$W$1004,'BH (3)'!$C$4)))</f>
        <v>x</v>
      </c>
      <c r="G263" s="82" t="str">
        <f>IF($D263="","x",IF('BH (3)'!$B$5=1,COUNTIFS(Lançamentos!$H$5:$H$1004,$D263,Lançamentos!$T$5:$T$1004,G$5,Lançamentos!$V$5:$V$1004,'BH (3)'!$C$4),COUNTIFS(Lançamentos!$H$5:$H$1004,$D263,Lançamentos!$U$5:$U$1004,G$5,Lançamentos!$W$5:$W$1004,'BH (3)'!$C$4)))</f>
        <v>x</v>
      </c>
      <c r="H263" s="82" t="str">
        <f>IF($D263="","x",IF('BH (3)'!$B$5=1,COUNTIFS(Lançamentos!$H$5:$H$1004,$D263,Lançamentos!$T$5:$T$1004,H$5,Lançamentos!$V$5:$V$1004,'BH (3)'!$C$4),COUNTIFS(Lançamentos!$H$5:$H$1004,$D263,Lançamentos!$U$5:$U$1004,H$5,Lançamentos!$W$5:$W$1004,'BH (3)'!$C$4)))</f>
        <v>x</v>
      </c>
      <c r="I263" s="82" t="str">
        <f>IF($D263="","x",IF('BH (3)'!$B$5=1,COUNTIFS(Lançamentos!$H$5:$H$1004,$D263,Lançamentos!$T$5:$T$1004,I$5,Lançamentos!$V$5:$V$1004,'BH (3)'!$C$4),COUNTIFS(Lançamentos!$H$5:$H$1004,$D263,Lançamentos!$U$5:$U$1004,I$5,Lançamentos!$W$5:$W$1004,'BH (3)'!$C$4)))</f>
        <v>x</v>
      </c>
      <c r="J263" s="82" t="str">
        <f>IF($D263="","x",IF('BH (3)'!$B$5=1,COUNTIFS(Lançamentos!$H$5:$H$1004,$D263,Lançamentos!$T$5:$T$1004,J$5,Lançamentos!$V$5:$V$1004,'BH (3)'!$C$4),COUNTIFS(Lançamentos!$H$5:$H$1004,$D263,Lançamentos!$U$5:$U$1004,J$5,Lançamentos!$W$5:$W$1004,'BH (3)'!$C$4)))</f>
        <v>x</v>
      </c>
      <c r="K263" s="82" t="str">
        <f>IF($D263="","x",IF('BH (3)'!$B$5=1,COUNTIFS(Lançamentos!$H$5:$H$1004,$D263,Lançamentos!$T$5:$T$1004,K$5,Lançamentos!$V$5:$V$1004,'BH (3)'!$C$4),COUNTIFS(Lançamentos!$H$5:$H$1004,$D263,Lançamentos!$U$5:$U$1004,K$5,Lançamentos!$W$5:$W$1004,'BH (3)'!$C$4)))</f>
        <v>x</v>
      </c>
      <c r="L263" s="82" t="str">
        <f>IF($D263="","x",IF('BH (3)'!$B$5=1,COUNTIFS(Lançamentos!$H$5:$H$1004,$D263,Lançamentos!$T$5:$T$1004,L$5,Lançamentos!$V$5:$V$1004,'BH (3)'!$C$4),COUNTIFS(Lançamentos!$H$5:$H$1004,$D263,Lançamentos!$U$5:$U$1004,L$5,Lançamentos!$W$5:$W$1004,'BH (3)'!$C$4)))</f>
        <v>x</v>
      </c>
      <c r="M263" s="82" t="str">
        <f>IF($D263="","x",IF('BH (3)'!$B$5=1,COUNTIFS(Lançamentos!$H$5:$H$1004,$D263,Lançamentos!$T$5:$T$1004,M$5,Lançamentos!$V$5:$V$1004,'BH (3)'!$C$4),COUNTIFS(Lançamentos!$H$5:$H$1004,$D263,Lançamentos!$U$5:$U$1004,M$5,Lançamentos!$W$5:$W$1004,'BH (3)'!$C$4)))</f>
        <v>x</v>
      </c>
      <c r="N263" s="82" t="str">
        <f>IF($D263="","x",IF('BH (3)'!$B$5=1,COUNTIFS(Lançamentos!$H$5:$H$1004,$D263,Lançamentos!$T$5:$T$1004,N$5,Lançamentos!$V$5:$V$1004,'BH (3)'!$C$4),COUNTIFS(Lançamentos!$H$5:$H$1004,$D263,Lançamentos!$U$5:$U$1004,N$5,Lançamentos!$W$5:$W$1004,'BH (3)'!$C$4)))</f>
        <v>x</v>
      </c>
      <c r="O263" s="82" t="str">
        <f>IF($D263="","x",IF('BH (3)'!$B$5=1,COUNTIFS(Lançamentos!$H$5:$H$1004,$D263,Lançamentos!$T$5:$T$1004,O$5,Lançamentos!$V$5:$V$1004,'BH (3)'!$C$4),COUNTIFS(Lançamentos!$H$5:$H$1004,$D263,Lançamentos!$U$5:$U$1004,O$5,Lançamentos!$W$5:$W$1004,'BH (3)'!$C$4)))</f>
        <v>x</v>
      </c>
      <c r="P263" s="82" t="str">
        <f>IF($D263="","x",IF('BH (3)'!$B$5=1,COUNTIFS(Lançamentos!$H$5:$H$1004,$D263,Lançamentos!$T$5:$T$1004,P$5,Lançamentos!$V$5:$V$1004,'BH (3)'!$C$4),COUNTIFS(Lançamentos!$H$5:$H$1004,$D263,Lançamentos!$U$5:$U$1004,P$5,Lançamentos!$W$5:$W$1004,'BH (3)'!$C$4)))</f>
        <v>x</v>
      </c>
      <c r="Q263" s="171" t="str">
        <f t="shared" si="3"/>
        <v/>
      </c>
    </row>
    <row r="264" spans="3:17" ht="45" customHeight="1" x14ac:dyDescent="0.25">
      <c r="C264" s="81">
        <v>258</v>
      </c>
      <c r="D264" s="170" t="str">
        <f>IF(Esp!D262="","",Esp!D262)</f>
        <v/>
      </c>
      <c r="E264" s="82" t="str">
        <f>IF($D264="","x",IF('BH (3)'!$B$5=1,COUNTIFS(Lançamentos!$H$5:$H$1004,$D264,Lançamentos!$T$5:$T$1004,E$5,Lançamentos!$V$5:$V$1004,'BH (3)'!$C$4),COUNTIFS(Lançamentos!$H$5:$H$1004,$D264,Lançamentos!$U$5:$U$1004,E$5,Lançamentos!$W$5:$W$1004,'BH (3)'!$C$4)))</f>
        <v>x</v>
      </c>
      <c r="F264" s="82" t="str">
        <f>IF($D264="","x",IF('BH (3)'!$B$5=1,COUNTIFS(Lançamentos!$H$5:$H$1004,$D264,Lançamentos!$T$5:$T$1004,F$5,Lançamentos!$V$5:$V$1004,'BH (3)'!$C$4),COUNTIFS(Lançamentos!$H$5:$H$1004,$D264,Lançamentos!$U$5:$U$1004,F$5,Lançamentos!$W$5:$W$1004,'BH (3)'!$C$4)))</f>
        <v>x</v>
      </c>
      <c r="G264" s="82" t="str">
        <f>IF($D264="","x",IF('BH (3)'!$B$5=1,COUNTIFS(Lançamentos!$H$5:$H$1004,$D264,Lançamentos!$T$5:$T$1004,G$5,Lançamentos!$V$5:$V$1004,'BH (3)'!$C$4),COUNTIFS(Lançamentos!$H$5:$H$1004,$D264,Lançamentos!$U$5:$U$1004,G$5,Lançamentos!$W$5:$W$1004,'BH (3)'!$C$4)))</f>
        <v>x</v>
      </c>
      <c r="H264" s="82" t="str">
        <f>IF($D264="","x",IF('BH (3)'!$B$5=1,COUNTIFS(Lançamentos!$H$5:$H$1004,$D264,Lançamentos!$T$5:$T$1004,H$5,Lançamentos!$V$5:$V$1004,'BH (3)'!$C$4),COUNTIFS(Lançamentos!$H$5:$H$1004,$D264,Lançamentos!$U$5:$U$1004,H$5,Lançamentos!$W$5:$W$1004,'BH (3)'!$C$4)))</f>
        <v>x</v>
      </c>
      <c r="I264" s="82" t="str">
        <f>IF($D264="","x",IF('BH (3)'!$B$5=1,COUNTIFS(Lançamentos!$H$5:$H$1004,$D264,Lançamentos!$T$5:$T$1004,I$5,Lançamentos!$V$5:$V$1004,'BH (3)'!$C$4),COUNTIFS(Lançamentos!$H$5:$H$1004,$D264,Lançamentos!$U$5:$U$1004,I$5,Lançamentos!$W$5:$W$1004,'BH (3)'!$C$4)))</f>
        <v>x</v>
      </c>
      <c r="J264" s="82" t="str">
        <f>IF($D264="","x",IF('BH (3)'!$B$5=1,COUNTIFS(Lançamentos!$H$5:$H$1004,$D264,Lançamentos!$T$5:$T$1004,J$5,Lançamentos!$V$5:$V$1004,'BH (3)'!$C$4),COUNTIFS(Lançamentos!$H$5:$H$1004,$D264,Lançamentos!$U$5:$U$1004,J$5,Lançamentos!$W$5:$W$1004,'BH (3)'!$C$4)))</f>
        <v>x</v>
      </c>
      <c r="K264" s="82" t="str">
        <f>IF($D264="","x",IF('BH (3)'!$B$5=1,COUNTIFS(Lançamentos!$H$5:$H$1004,$D264,Lançamentos!$T$5:$T$1004,K$5,Lançamentos!$V$5:$V$1004,'BH (3)'!$C$4),COUNTIFS(Lançamentos!$H$5:$H$1004,$D264,Lançamentos!$U$5:$U$1004,K$5,Lançamentos!$W$5:$W$1004,'BH (3)'!$C$4)))</f>
        <v>x</v>
      </c>
      <c r="L264" s="82" t="str">
        <f>IF($D264="","x",IF('BH (3)'!$B$5=1,COUNTIFS(Lançamentos!$H$5:$H$1004,$D264,Lançamentos!$T$5:$T$1004,L$5,Lançamentos!$V$5:$V$1004,'BH (3)'!$C$4),COUNTIFS(Lançamentos!$H$5:$H$1004,$D264,Lançamentos!$U$5:$U$1004,L$5,Lançamentos!$W$5:$W$1004,'BH (3)'!$C$4)))</f>
        <v>x</v>
      </c>
      <c r="M264" s="82" t="str">
        <f>IF($D264="","x",IF('BH (3)'!$B$5=1,COUNTIFS(Lançamentos!$H$5:$H$1004,$D264,Lançamentos!$T$5:$T$1004,M$5,Lançamentos!$V$5:$V$1004,'BH (3)'!$C$4),COUNTIFS(Lançamentos!$H$5:$H$1004,$D264,Lançamentos!$U$5:$U$1004,M$5,Lançamentos!$W$5:$W$1004,'BH (3)'!$C$4)))</f>
        <v>x</v>
      </c>
      <c r="N264" s="82" t="str">
        <f>IF($D264="","x",IF('BH (3)'!$B$5=1,COUNTIFS(Lançamentos!$H$5:$H$1004,$D264,Lançamentos!$T$5:$T$1004,N$5,Lançamentos!$V$5:$V$1004,'BH (3)'!$C$4),COUNTIFS(Lançamentos!$H$5:$H$1004,$D264,Lançamentos!$U$5:$U$1004,N$5,Lançamentos!$W$5:$W$1004,'BH (3)'!$C$4)))</f>
        <v>x</v>
      </c>
      <c r="O264" s="82" t="str">
        <f>IF($D264="","x",IF('BH (3)'!$B$5=1,COUNTIFS(Lançamentos!$H$5:$H$1004,$D264,Lançamentos!$T$5:$T$1004,O$5,Lançamentos!$V$5:$V$1004,'BH (3)'!$C$4),COUNTIFS(Lançamentos!$H$5:$H$1004,$D264,Lançamentos!$U$5:$U$1004,O$5,Lançamentos!$W$5:$W$1004,'BH (3)'!$C$4)))</f>
        <v>x</v>
      </c>
      <c r="P264" s="82" t="str">
        <f>IF($D264="","x",IF('BH (3)'!$B$5=1,COUNTIFS(Lançamentos!$H$5:$H$1004,$D264,Lançamentos!$T$5:$T$1004,P$5,Lançamentos!$V$5:$V$1004,'BH (3)'!$C$4),COUNTIFS(Lançamentos!$H$5:$H$1004,$D264,Lançamentos!$U$5:$U$1004,P$5,Lançamentos!$W$5:$W$1004,'BH (3)'!$C$4)))</f>
        <v>x</v>
      </c>
      <c r="Q264" s="171" t="str">
        <f t="shared" si="3"/>
        <v/>
      </c>
    </row>
    <row r="265" spans="3:17" ht="45" customHeight="1" x14ac:dyDescent="0.25">
      <c r="C265" s="81">
        <v>259</v>
      </c>
      <c r="D265" s="170" t="str">
        <f>IF(Esp!D263="","",Esp!D263)</f>
        <v/>
      </c>
      <c r="E265" s="82" t="str">
        <f>IF($D265="","x",IF('BH (3)'!$B$5=1,COUNTIFS(Lançamentos!$H$5:$H$1004,$D265,Lançamentos!$T$5:$T$1004,E$5,Lançamentos!$V$5:$V$1004,'BH (3)'!$C$4),COUNTIFS(Lançamentos!$H$5:$H$1004,$D265,Lançamentos!$U$5:$U$1004,E$5,Lançamentos!$W$5:$W$1004,'BH (3)'!$C$4)))</f>
        <v>x</v>
      </c>
      <c r="F265" s="82" t="str">
        <f>IF($D265="","x",IF('BH (3)'!$B$5=1,COUNTIFS(Lançamentos!$H$5:$H$1004,$D265,Lançamentos!$T$5:$T$1004,F$5,Lançamentos!$V$5:$V$1004,'BH (3)'!$C$4),COUNTIFS(Lançamentos!$H$5:$H$1004,$D265,Lançamentos!$U$5:$U$1004,F$5,Lançamentos!$W$5:$W$1004,'BH (3)'!$C$4)))</f>
        <v>x</v>
      </c>
      <c r="G265" s="82" t="str">
        <f>IF($D265="","x",IF('BH (3)'!$B$5=1,COUNTIFS(Lançamentos!$H$5:$H$1004,$D265,Lançamentos!$T$5:$T$1004,G$5,Lançamentos!$V$5:$V$1004,'BH (3)'!$C$4),COUNTIFS(Lançamentos!$H$5:$H$1004,$D265,Lançamentos!$U$5:$U$1004,G$5,Lançamentos!$W$5:$W$1004,'BH (3)'!$C$4)))</f>
        <v>x</v>
      </c>
      <c r="H265" s="82" t="str">
        <f>IF($D265="","x",IF('BH (3)'!$B$5=1,COUNTIFS(Lançamentos!$H$5:$H$1004,$D265,Lançamentos!$T$5:$T$1004,H$5,Lançamentos!$V$5:$V$1004,'BH (3)'!$C$4),COUNTIFS(Lançamentos!$H$5:$H$1004,$D265,Lançamentos!$U$5:$U$1004,H$5,Lançamentos!$W$5:$W$1004,'BH (3)'!$C$4)))</f>
        <v>x</v>
      </c>
      <c r="I265" s="82" t="str">
        <f>IF($D265="","x",IF('BH (3)'!$B$5=1,COUNTIFS(Lançamentos!$H$5:$H$1004,$D265,Lançamentos!$T$5:$T$1004,I$5,Lançamentos!$V$5:$V$1004,'BH (3)'!$C$4),COUNTIFS(Lançamentos!$H$5:$H$1004,$D265,Lançamentos!$U$5:$U$1004,I$5,Lançamentos!$W$5:$W$1004,'BH (3)'!$C$4)))</f>
        <v>x</v>
      </c>
      <c r="J265" s="82" t="str">
        <f>IF($D265="","x",IF('BH (3)'!$B$5=1,COUNTIFS(Lançamentos!$H$5:$H$1004,$D265,Lançamentos!$T$5:$T$1004,J$5,Lançamentos!$V$5:$V$1004,'BH (3)'!$C$4),COUNTIFS(Lançamentos!$H$5:$H$1004,$D265,Lançamentos!$U$5:$U$1004,J$5,Lançamentos!$W$5:$W$1004,'BH (3)'!$C$4)))</f>
        <v>x</v>
      </c>
      <c r="K265" s="82" t="str">
        <f>IF($D265="","x",IF('BH (3)'!$B$5=1,COUNTIFS(Lançamentos!$H$5:$H$1004,$D265,Lançamentos!$T$5:$T$1004,K$5,Lançamentos!$V$5:$V$1004,'BH (3)'!$C$4),COUNTIFS(Lançamentos!$H$5:$H$1004,$D265,Lançamentos!$U$5:$U$1004,K$5,Lançamentos!$W$5:$W$1004,'BH (3)'!$C$4)))</f>
        <v>x</v>
      </c>
      <c r="L265" s="82" t="str">
        <f>IF($D265="","x",IF('BH (3)'!$B$5=1,COUNTIFS(Lançamentos!$H$5:$H$1004,$D265,Lançamentos!$T$5:$T$1004,L$5,Lançamentos!$V$5:$V$1004,'BH (3)'!$C$4),COUNTIFS(Lançamentos!$H$5:$H$1004,$D265,Lançamentos!$U$5:$U$1004,L$5,Lançamentos!$W$5:$W$1004,'BH (3)'!$C$4)))</f>
        <v>x</v>
      </c>
      <c r="M265" s="82" t="str">
        <f>IF($D265="","x",IF('BH (3)'!$B$5=1,COUNTIFS(Lançamentos!$H$5:$H$1004,$D265,Lançamentos!$T$5:$T$1004,M$5,Lançamentos!$V$5:$V$1004,'BH (3)'!$C$4),COUNTIFS(Lançamentos!$H$5:$H$1004,$D265,Lançamentos!$U$5:$U$1004,M$5,Lançamentos!$W$5:$W$1004,'BH (3)'!$C$4)))</f>
        <v>x</v>
      </c>
      <c r="N265" s="82" t="str">
        <f>IF($D265="","x",IF('BH (3)'!$B$5=1,COUNTIFS(Lançamentos!$H$5:$H$1004,$D265,Lançamentos!$T$5:$T$1004,N$5,Lançamentos!$V$5:$V$1004,'BH (3)'!$C$4),COUNTIFS(Lançamentos!$H$5:$H$1004,$D265,Lançamentos!$U$5:$U$1004,N$5,Lançamentos!$W$5:$W$1004,'BH (3)'!$C$4)))</f>
        <v>x</v>
      </c>
      <c r="O265" s="82" t="str">
        <f>IF($D265="","x",IF('BH (3)'!$B$5=1,COUNTIFS(Lançamentos!$H$5:$H$1004,$D265,Lançamentos!$T$5:$T$1004,O$5,Lançamentos!$V$5:$V$1004,'BH (3)'!$C$4),COUNTIFS(Lançamentos!$H$5:$H$1004,$D265,Lançamentos!$U$5:$U$1004,O$5,Lançamentos!$W$5:$W$1004,'BH (3)'!$C$4)))</f>
        <v>x</v>
      </c>
      <c r="P265" s="82" t="str">
        <f>IF($D265="","x",IF('BH (3)'!$B$5=1,COUNTIFS(Lançamentos!$H$5:$H$1004,$D265,Lançamentos!$T$5:$T$1004,P$5,Lançamentos!$V$5:$V$1004,'BH (3)'!$C$4),COUNTIFS(Lançamentos!$H$5:$H$1004,$D265,Lançamentos!$U$5:$U$1004,P$5,Lançamentos!$W$5:$W$1004,'BH (3)'!$C$4)))</f>
        <v>x</v>
      </c>
      <c r="Q265" s="171" t="str">
        <f t="shared" ref="Q265:Q328" si="4">IF(D265="","",SUM(E265:P265))</f>
        <v/>
      </c>
    </row>
    <row r="266" spans="3:17" ht="45" customHeight="1" x14ac:dyDescent="0.25">
      <c r="C266" s="81">
        <v>260</v>
      </c>
      <c r="D266" s="170" t="str">
        <f>IF(Esp!D264="","",Esp!D264)</f>
        <v/>
      </c>
      <c r="E266" s="82" t="str">
        <f>IF($D266="","x",IF('BH (3)'!$B$5=1,COUNTIFS(Lançamentos!$H$5:$H$1004,$D266,Lançamentos!$T$5:$T$1004,E$5,Lançamentos!$V$5:$V$1004,'BH (3)'!$C$4),COUNTIFS(Lançamentos!$H$5:$H$1004,$D266,Lançamentos!$U$5:$U$1004,E$5,Lançamentos!$W$5:$W$1004,'BH (3)'!$C$4)))</f>
        <v>x</v>
      </c>
      <c r="F266" s="82" t="str">
        <f>IF($D266="","x",IF('BH (3)'!$B$5=1,COUNTIFS(Lançamentos!$H$5:$H$1004,$D266,Lançamentos!$T$5:$T$1004,F$5,Lançamentos!$V$5:$V$1004,'BH (3)'!$C$4),COUNTIFS(Lançamentos!$H$5:$H$1004,$D266,Lançamentos!$U$5:$U$1004,F$5,Lançamentos!$W$5:$W$1004,'BH (3)'!$C$4)))</f>
        <v>x</v>
      </c>
      <c r="G266" s="82" t="str">
        <f>IF($D266="","x",IF('BH (3)'!$B$5=1,COUNTIFS(Lançamentos!$H$5:$H$1004,$D266,Lançamentos!$T$5:$T$1004,G$5,Lançamentos!$V$5:$V$1004,'BH (3)'!$C$4),COUNTIFS(Lançamentos!$H$5:$H$1004,$D266,Lançamentos!$U$5:$U$1004,G$5,Lançamentos!$W$5:$W$1004,'BH (3)'!$C$4)))</f>
        <v>x</v>
      </c>
      <c r="H266" s="82" t="str">
        <f>IF($D266="","x",IF('BH (3)'!$B$5=1,COUNTIFS(Lançamentos!$H$5:$H$1004,$D266,Lançamentos!$T$5:$T$1004,H$5,Lançamentos!$V$5:$V$1004,'BH (3)'!$C$4),COUNTIFS(Lançamentos!$H$5:$H$1004,$D266,Lançamentos!$U$5:$U$1004,H$5,Lançamentos!$W$5:$W$1004,'BH (3)'!$C$4)))</f>
        <v>x</v>
      </c>
      <c r="I266" s="82" t="str">
        <f>IF($D266="","x",IF('BH (3)'!$B$5=1,COUNTIFS(Lançamentos!$H$5:$H$1004,$D266,Lançamentos!$T$5:$T$1004,I$5,Lançamentos!$V$5:$V$1004,'BH (3)'!$C$4),COUNTIFS(Lançamentos!$H$5:$H$1004,$D266,Lançamentos!$U$5:$U$1004,I$5,Lançamentos!$W$5:$W$1004,'BH (3)'!$C$4)))</f>
        <v>x</v>
      </c>
      <c r="J266" s="82" t="str">
        <f>IF($D266="","x",IF('BH (3)'!$B$5=1,COUNTIFS(Lançamentos!$H$5:$H$1004,$D266,Lançamentos!$T$5:$T$1004,J$5,Lançamentos!$V$5:$V$1004,'BH (3)'!$C$4),COUNTIFS(Lançamentos!$H$5:$H$1004,$D266,Lançamentos!$U$5:$U$1004,J$5,Lançamentos!$W$5:$W$1004,'BH (3)'!$C$4)))</f>
        <v>x</v>
      </c>
      <c r="K266" s="82" t="str">
        <f>IF($D266="","x",IF('BH (3)'!$B$5=1,COUNTIFS(Lançamentos!$H$5:$H$1004,$D266,Lançamentos!$T$5:$T$1004,K$5,Lançamentos!$V$5:$V$1004,'BH (3)'!$C$4),COUNTIFS(Lançamentos!$H$5:$H$1004,$D266,Lançamentos!$U$5:$U$1004,K$5,Lançamentos!$W$5:$W$1004,'BH (3)'!$C$4)))</f>
        <v>x</v>
      </c>
      <c r="L266" s="82" t="str">
        <f>IF($D266="","x",IF('BH (3)'!$B$5=1,COUNTIFS(Lançamentos!$H$5:$H$1004,$D266,Lançamentos!$T$5:$T$1004,L$5,Lançamentos!$V$5:$V$1004,'BH (3)'!$C$4),COUNTIFS(Lançamentos!$H$5:$H$1004,$D266,Lançamentos!$U$5:$U$1004,L$5,Lançamentos!$W$5:$W$1004,'BH (3)'!$C$4)))</f>
        <v>x</v>
      </c>
      <c r="M266" s="82" t="str">
        <f>IF($D266="","x",IF('BH (3)'!$B$5=1,COUNTIFS(Lançamentos!$H$5:$H$1004,$D266,Lançamentos!$T$5:$T$1004,M$5,Lançamentos!$V$5:$V$1004,'BH (3)'!$C$4),COUNTIFS(Lançamentos!$H$5:$H$1004,$D266,Lançamentos!$U$5:$U$1004,M$5,Lançamentos!$W$5:$W$1004,'BH (3)'!$C$4)))</f>
        <v>x</v>
      </c>
      <c r="N266" s="82" t="str">
        <f>IF($D266="","x",IF('BH (3)'!$B$5=1,COUNTIFS(Lançamentos!$H$5:$H$1004,$D266,Lançamentos!$T$5:$T$1004,N$5,Lançamentos!$V$5:$V$1004,'BH (3)'!$C$4),COUNTIFS(Lançamentos!$H$5:$H$1004,$D266,Lançamentos!$U$5:$U$1004,N$5,Lançamentos!$W$5:$W$1004,'BH (3)'!$C$4)))</f>
        <v>x</v>
      </c>
      <c r="O266" s="82" t="str">
        <f>IF($D266="","x",IF('BH (3)'!$B$5=1,COUNTIFS(Lançamentos!$H$5:$H$1004,$D266,Lançamentos!$T$5:$T$1004,O$5,Lançamentos!$V$5:$V$1004,'BH (3)'!$C$4),COUNTIFS(Lançamentos!$H$5:$H$1004,$D266,Lançamentos!$U$5:$U$1004,O$5,Lançamentos!$W$5:$W$1004,'BH (3)'!$C$4)))</f>
        <v>x</v>
      </c>
      <c r="P266" s="82" t="str">
        <f>IF($D266="","x",IF('BH (3)'!$B$5=1,COUNTIFS(Lançamentos!$H$5:$H$1004,$D266,Lançamentos!$T$5:$T$1004,P$5,Lançamentos!$V$5:$V$1004,'BH (3)'!$C$4),COUNTIFS(Lançamentos!$H$5:$H$1004,$D266,Lançamentos!$U$5:$U$1004,P$5,Lançamentos!$W$5:$W$1004,'BH (3)'!$C$4)))</f>
        <v>x</v>
      </c>
      <c r="Q266" s="171" t="str">
        <f t="shared" si="4"/>
        <v/>
      </c>
    </row>
    <row r="267" spans="3:17" ht="45" customHeight="1" x14ac:dyDescent="0.25">
      <c r="C267" s="81">
        <v>261</v>
      </c>
      <c r="D267" s="170" t="str">
        <f>IF(Esp!D265="","",Esp!D265)</f>
        <v/>
      </c>
      <c r="E267" s="82" t="str">
        <f>IF($D267="","x",IF('BH (3)'!$B$5=1,COUNTIFS(Lançamentos!$H$5:$H$1004,$D267,Lançamentos!$T$5:$T$1004,E$5,Lançamentos!$V$5:$V$1004,'BH (3)'!$C$4),COUNTIFS(Lançamentos!$H$5:$H$1004,$D267,Lançamentos!$U$5:$U$1004,E$5,Lançamentos!$W$5:$W$1004,'BH (3)'!$C$4)))</f>
        <v>x</v>
      </c>
      <c r="F267" s="82" t="str">
        <f>IF($D267="","x",IF('BH (3)'!$B$5=1,COUNTIFS(Lançamentos!$H$5:$H$1004,$D267,Lançamentos!$T$5:$T$1004,F$5,Lançamentos!$V$5:$V$1004,'BH (3)'!$C$4),COUNTIFS(Lançamentos!$H$5:$H$1004,$D267,Lançamentos!$U$5:$U$1004,F$5,Lançamentos!$W$5:$W$1004,'BH (3)'!$C$4)))</f>
        <v>x</v>
      </c>
      <c r="G267" s="82" t="str">
        <f>IF($D267="","x",IF('BH (3)'!$B$5=1,COUNTIFS(Lançamentos!$H$5:$H$1004,$D267,Lançamentos!$T$5:$T$1004,G$5,Lançamentos!$V$5:$V$1004,'BH (3)'!$C$4),COUNTIFS(Lançamentos!$H$5:$H$1004,$D267,Lançamentos!$U$5:$U$1004,G$5,Lançamentos!$W$5:$W$1004,'BH (3)'!$C$4)))</f>
        <v>x</v>
      </c>
      <c r="H267" s="82" t="str">
        <f>IF($D267="","x",IF('BH (3)'!$B$5=1,COUNTIFS(Lançamentos!$H$5:$H$1004,$D267,Lançamentos!$T$5:$T$1004,H$5,Lançamentos!$V$5:$V$1004,'BH (3)'!$C$4),COUNTIFS(Lançamentos!$H$5:$H$1004,$D267,Lançamentos!$U$5:$U$1004,H$5,Lançamentos!$W$5:$W$1004,'BH (3)'!$C$4)))</f>
        <v>x</v>
      </c>
      <c r="I267" s="82" t="str">
        <f>IF($D267="","x",IF('BH (3)'!$B$5=1,COUNTIFS(Lançamentos!$H$5:$H$1004,$D267,Lançamentos!$T$5:$T$1004,I$5,Lançamentos!$V$5:$V$1004,'BH (3)'!$C$4),COUNTIFS(Lançamentos!$H$5:$H$1004,$D267,Lançamentos!$U$5:$U$1004,I$5,Lançamentos!$W$5:$W$1004,'BH (3)'!$C$4)))</f>
        <v>x</v>
      </c>
      <c r="J267" s="82" t="str">
        <f>IF($D267="","x",IF('BH (3)'!$B$5=1,COUNTIFS(Lançamentos!$H$5:$H$1004,$D267,Lançamentos!$T$5:$T$1004,J$5,Lançamentos!$V$5:$V$1004,'BH (3)'!$C$4),COUNTIFS(Lançamentos!$H$5:$H$1004,$D267,Lançamentos!$U$5:$U$1004,J$5,Lançamentos!$W$5:$W$1004,'BH (3)'!$C$4)))</f>
        <v>x</v>
      </c>
      <c r="K267" s="82" t="str">
        <f>IF($D267="","x",IF('BH (3)'!$B$5=1,COUNTIFS(Lançamentos!$H$5:$H$1004,$D267,Lançamentos!$T$5:$T$1004,K$5,Lançamentos!$V$5:$V$1004,'BH (3)'!$C$4),COUNTIFS(Lançamentos!$H$5:$H$1004,$D267,Lançamentos!$U$5:$U$1004,K$5,Lançamentos!$W$5:$W$1004,'BH (3)'!$C$4)))</f>
        <v>x</v>
      </c>
      <c r="L267" s="82" t="str">
        <f>IF($D267="","x",IF('BH (3)'!$B$5=1,COUNTIFS(Lançamentos!$H$5:$H$1004,$D267,Lançamentos!$T$5:$T$1004,L$5,Lançamentos!$V$5:$V$1004,'BH (3)'!$C$4),COUNTIFS(Lançamentos!$H$5:$H$1004,$D267,Lançamentos!$U$5:$U$1004,L$5,Lançamentos!$W$5:$W$1004,'BH (3)'!$C$4)))</f>
        <v>x</v>
      </c>
      <c r="M267" s="82" t="str">
        <f>IF($D267="","x",IF('BH (3)'!$B$5=1,COUNTIFS(Lançamentos!$H$5:$H$1004,$D267,Lançamentos!$T$5:$T$1004,M$5,Lançamentos!$V$5:$V$1004,'BH (3)'!$C$4),COUNTIFS(Lançamentos!$H$5:$H$1004,$D267,Lançamentos!$U$5:$U$1004,M$5,Lançamentos!$W$5:$W$1004,'BH (3)'!$C$4)))</f>
        <v>x</v>
      </c>
      <c r="N267" s="82" t="str">
        <f>IF($D267="","x",IF('BH (3)'!$B$5=1,COUNTIFS(Lançamentos!$H$5:$H$1004,$D267,Lançamentos!$T$5:$T$1004,N$5,Lançamentos!$V$5:$V$1004,'BH (3)'!$C$4),COUNTIFS(Lançamentos!$H$5:$H$1004,$D267,Lançamentos!$U$5:$U$1004,N$5,Lançamentos!$W$5:$W$1004,'BH (3)'!$C$4)))</f>
        <v>x</v>
      </c>
      <c r="O267" s="82" t="str">
        <f>IF($D267="","x",IF('BH (3)'!$B$5=1,COUNTIFS(Lançamentos!$H$5:$H$1004,$D267,Lançamentos!$T$5:$T$1004,O$5,Lançamentos!$V$5:$V$1004,'BH (3)'!$C$4),COUNTIFS(Lançamentos!$H$5:$H$1004,$D267,Lançamentos!$U$5:$U$1004,O$5,Lançamentos!$W$5:$W$1004,'BH (3)'!$C$4)))</f>
        <v>x</v>
      </c>
      <c r="P267" s="82" t="str">
        <f>IF($D267="","x",IF('BH (3)'!$B$5=1,COUNTIFS(Lançamentos!$H$5:$H$1004,$D267,Lançamentos!$T$5:$T$1004,P$5,Lançamentos!$V$5:$V$1004,'BH (3)'!$C$4),COUNTIFS(Lançamentos!$H$5:$H$1004,$D267,Lançamentos!$U$5:$U$1004,P$5,Lançamentos!$W$5:$W$1004,'BH (3)'!$C$4)))</f>
        <v>x</v>
      </c>
      <c r="Q267" s="171" t="str">
        <f t="shared" si="4"/>
        <v/>
      </c>
    </row>
    <row r="268" spans="3:17" ht="45" customHeight="1" x14ac:dyDescent="0.25">
      <c r="C268" s="81">
        <v>262</v>
      </c>
      <c r="D268" s="170" t="str">
        <f>IF(Esp!D266="","",Esp!D266)</f>
        <v/>
      </c>
      <c r="E268" s="82" t="str">
        <f>IF($D268="","x",IF('BH (3)'!$B$5=1,COUNTIFS(Lançamentos!$H$5:$H$1004,$D268,Lançamentos!$T$5:$T$1004,E$5,Lançamentos!$V$5:$V$1004,'BH (3)'!$C$4),COUNTIFS(Lançamentos!$H$5:$H$1004,$D268,Lançamentos!$U$5:$U$1004,E$5,Lançamentos!$W$5:$W$1004,'BH (3)'!$C$4)))</f>
        <v>x</v>
      </c>
      <c r="F268" s="82" t="str">
        <f>IF($D268="","x",IF('BH (3)'!$B$5=1,COUNTIFS(Lançamentos!$H$5:$H$1004,$D268,Lançamentos!$T$5:$T$1004,F$5,Lançamentos!$V$5:$V$1004,'BH (3)'!$C$4),COUNTIFS(Lançamentos!$H$5:$H$1004,$D268,Lançamentos!$U$5:$U$1004,F$5,Lançamentos!$W$5:$W$1004,'BH (3)'!$C$4)))</f>
        <v>x</v>
      </c>
      <c r="G268" s="82" t="str">
        <f>IF($D268="","x",IF('BH (3)'!$B$5=1,COUNTIFS(Lançamentos!$H$5:$H$1004,$D268,Lançamentos!$T$5:$T$1004,G$5,Lançamentos!$V$5:$V$1004,'BH (3)'!$C$4),COUNTIFS(Lançamentos!$H$5:$H$1004,$D268,Lançamentos!$U$5:$U$1004,G$5,Lançamentos!$W$5:$W$1004,'BH (3)'!$C$4)))</f>
        <v>x</v>
      </c>
      <c r="H268" s="82" t="str">
        <f>IF($D268="","x",IF('BH (3)'!$B$5=1,COUNTIFS(Lançamentos!$H$5:$H$1004,$D268,Lançamentos!$T$5:$T$1004,H$5,Lançamentos!$V$5:$V$1004,'BH (3)'!$C$4),COUNTIFS(Lançamentos!$H$5:$H$1004,$D268,Lançamentos!$U$5:$U$1004,H$5,Lançamentos!$W$5:$W$1004,'BH (3)'!$C$4)))</f>
        <v>x</v>
      </c>
      <c r="I268" s="82" t="str">
        <f>IF($D268="","x",IF('BH (3)'!$B$5=1,COUNTIFS(Lançamentos!$H$5:$H$1004,$D268,Lançamentos!$T$5:$T$1004,I$5,Lançamentos!$V$5:$V$1004,'BH (3)'!$C$4),COUNTIFS(Lançamentos!$H$5:$H$1004,$D268,Lançamentos!$U$5:$U$1004,I$5,Lançamentos!$W$5:$W$1004,'BH (3)'!$C$4)))</f>
        <v>x</v>
      </c>
      <c r="J268" s="82" t="str">
        <f>IF($D268="","x",IF('BH (3)'!$B$5=1,COUNTIFS(Lançamentos!$H$5:$H$1004,$D268,Lançamentos!$T$5:$T$1004,J$5,Lançamentos!$V$5:$V$1004,'BH (3)'!$C$4),COUNTIFS(Lançamentos!$H$5:$H$1004,$D268,Lançamentos!$U$5:$U$1004,J$5,Lançamentos!$W$5:$W$1004,'BH (3)'!$C$4)))</f>
        <v>x</v>
      </c>
      <c r="K268" s="82" t="str">
        <f>IF($D268="","x",IF('BH (3)'!$B$5=1,COUNTIFS(Lançamentos!$H$5:$H$1004,$D268,Lançamentos!$T$5:$T$1004,K$5,Lançamentos!$V$5:$V$1004,'BH (3)'!$C$4),COUNTIFS(Lançamentos!$H$5:$H$1004,$D268,Lançamentos!$U$5:$U$1004,K$5,Lançamentos!$W$5:$W$1004,'BH (3)'!$C$4)))</f>
        <v>x</v>
      </c>
      <c r="L268" s="82" t="str">
        <f>IF($D268="","x",IF('BH (3)'!$B$5=1,COUNTIFS(Lançamentos!$H$5:$H$1004,$D268,Lançamentos!$T$5:$T$1004,L$5,Lançamentos!$V$5:$V$1004,'BH (3)'!$C$4),COUNTIFS(Lançamentos!$H$5:$H$1004,$D268,Lançamentos!$U$5:$U$1004,L$5,Lançamentos!$W$5:$W$1004,'BH (3)'!$C$4)))</f>
        <v>x</v>
      </c>
      <c r="M268" s="82" t="str">
        <f>IF($D268="","x",IF('BH (3)'!$B$5=1,COUNTIFS(Lançamentos!$H$5:$H$1004,$D268,Lançamentos!$T$5:$T$1004,M$5,Lançamentos!$V$5:$V$1004,'BH (3)'!$C$4),COUNTIFS(Lançamentos!$H$5:$H$1004,$D268,Lançamentos!$U$5:$U$1004,M$5,Lançamentos!$W$5:$W$1004,'BH (3)'!$C$4)))</f>
        <v>x</v>
      </c>
      <c r="N268" s="82" t="str">
        <f>IF($D268="","x",IF('BH (3)'!$B$5=1,COUNTIFS(Lançamentos!$H$5:$H$1004,$D268,Lançamentos!$T$5:$T$1004,N$5,Lançamentos!$V$5:$V$1004,'BH (3)'!$C$4),COUNTIFS(Lançamentos!$H$5:$H$1004,$D268,Lançamentos!$U$5:$U$1004,N$5,Lançamentos!$W$5:$W$1004,'BH (3)'!$C$4)))</f>
        <v>x</v>
      </c>
      <c r="O268" s="82" t="str">
        <f>IF($D268="","x",IF('BH (3)'!$B$5=1,COUNTIFS(Lançamentos!$H$5:$H$1004,$D268,Lançamentos!$T$5:$T$1004,O$5,Lançamentos!$V$5:$V$1004,'BH (3)'!$C$4),COUNTIFS(Lançamentos!$H$5:$H$1004,$D268,Lançamentos!$U$5:$U$1004,O$5,Lançamentos!$W$5:$W$1004,'BH (3)'!$C$4)))</f>
        <v>x</v>
      </c>
      <c r="P268" s="82" t="str">
        <f>IF($D268="","x",IF('BH (3)'!$B$5=1,COUNTIFS(Lançamentos!$H$5:$H$1004,$D268,Lançamentos!$T$5:$T$1004,P$5,Lançamentos!$V$5:$V$1004,'BH (3)'!$C$4),COUNTIFS(Lançamentos!$H$5:$H$1004,$D268,Lançamentos!$U$5:$U$1004,P$5,Lançamentos!$W$5:$W$1004,'BH (3)'!$C$4)))</f>
        <v>x</v>
      </c>
      <c r="Q268" s="171" t="str">
        <f t="shared" si="4"/>
        <v/>
      </c>
    </row>
    <row r="269" spans="3:17" ht="45" customHeight="1" x14ac:dyDescent="0.25">
      <c r="C269" s="81">
        <v>263</v>
      </c>
      <c r="D269" s="170" t="str">
        <f>IF(Esp!D267="","",Esp!D267)</f>
        <v/>
      </c>
      <c r="E269" s="82" t="str">
        <f>IF($D269="","x",IF('BH (3)'!$B$5=1,COUNTIFS(Lançamentos!$H$5:$H$1004,$D269,Lançamentos!$T$5:$T$1004,E$5,Lançamentos!$V$5:$V$1004,'BH (3)'!$C$4),COUNTIFS(Lançamentos!$H$5:$H$1004,$D269,Lançamentos!$U$5:$U$1004,E$5,Lançamentos!$W$5:$W$1004,'BH (3)'!$C$4)))</f>
        <v>x</v>
      </c>
      <c r="F269" s="82" t="str">
        <f>IF($D269="","x",IF('BH (3)'!$B$5=1,COUNTIFS(Lançamentos!$H$5:$H$1004,$D269,Lançamentos!$T$5:$T$1004,F$5,Lançamentos!$V$5:$V$1004,'BH (3)'!$C$4),COUNTIFS(Lançamentos!$H$5:$H$1004,$D269,Lançamentos!$U$5:$U$1004,F$5,Lançamentos!$W$5:$W$1004,'BH (3)'!$C$4)))</f>
        <v>x</v>
      </c>
      <c r="G269" s="82" t="str">
        <f>IF($D269="","x",IF('BH (3)'!$B$5=1,COUNTIFS(Lançamentos!$H$5:$H$1004,$D269,Lançamentos!$T$5:$T$1004,G$5,Lançamentos!$V$5:$V$1004,'BH (3)'!$C$4),COUNTIFS(Lançamentos!$H$5:$H$1004,$D269,Lançamentos!$U$5:$U$1004,G$5,Lançamentos!$W$5:$W$1004,'BH (3)'!$C$4)))</f>
        <v>x</v>
      </c>
      <c r="H269" s="82" t="str">
        <f>IF($D269="","x",IF('BH (3)'!$B$5=1,COUNTIFS(Lançamentos!$H$5:$H$1004,$D269,Lançamentos!$T$5:$T$1004,H$5,Lançamentos!$V$5:$V$1004,'BH (3)'!$C$4),COUNTIFS(Lançamentos!$H$5:$H$1004,$D269,Lançamentos!$U$5:$U$1004,H$5,Lançamentos!$W$5:$W$1004,'BH (3)'!$C$4)))</f>
        <v>x</v>
      </c>
      <c r="I269" s="82" t="str">
        <f>IF($D269="","x",IF('BH (3)'!$B$5=1,COUNTIFS(Lançamentos!$H$5:$H$1004,$D269,Lançamentos!$T$5:$T$1004,I$5,Lançamentos!$V$5:$V$1004,'BH (3)'!$C$4),COUNTIFS(Lançamentos!$H$5:$H$1004,$D269,Lançamentos!$U$5:$U$1004,I$5,Lançamentos!$W$5:$W$1004,'BH (3)'!$C$4)))</f>
        <v>x</v>
      </c>
      <c r="J269" s="82" t="str">
        <f>IF($D269="","x",IF('BH (3)'!$B$5=1,COUNTIFS(Lançamentos!$H$5:$H$1004,$D269,Lançamentos!$T$5:$T$1004,J$5,Lançamentos!$V$5:$V$1004,'BH (3)'!$C$4),COUNTIFS(Lançamentos!$H$5:$H$1004,$D269,Lançamentos!$U$5:$U$1004,J$5,Lançamentos!$W$5:$W$1004,'BH (3)'!$C$4)))</f>
        <v>x</v>
      </c>
      <c r="K269" s="82" t="str">
        <f>IF($D269="","x",IF('BH (3)'!$B$5=1,COUNTIFS(Lançamentos!$H$5:$H$1004,$D269,Lançamentos!$T$5:$T$1004,K$5,Lançamentos!$V$5:$V$1004,'BH (3)'!$C$4),COUNTIFS(Lançamentos!$H$5:$H$1004,$D269,Lançamentos!$U$5:$U$1004,K$5,Lançamentos!$W$5:$W$1004,'BH (3)'!$C$4)))</f>
        <v>x</v>
      </c>
      <c r="L269" s="82" t="str">
        <f>IF($D269="","x",IF('BH (3)'!$B$5=1,COUNTIFS(Lançamentos!$H$5:$H$1004,$D269,Lançamentos!$T$5:$T$1004,L$5,Lançamentos!$V$5:$V$1004,'BH (3)'!$C$4),COUNTIFS(Lançamentos!$H$5:$H$1004,$D269,Lançamentos!$U$5:$U$1004,L$5,Lançamentos!$W$5:$W$1004,'BH (3)'!$C$4)))</f>
        <v>x</v>
      </c>
      <c r="M269" s="82" t="str">
        <f>IF($D269="","x",IF('BH (3)'!$B$5=1,COUNTIFS(Lançamentos!$H$5:$H$1004,$D269,Lançamentos!$T$5:$T$1004,M$5,Lançamentos!$V$5:$V$1004,'BH (3)'!$C$4),COUNTIFS(Lançamentos!$H$5:$H$1004,$D269,Lançamentos!$U$5:$U$1004,M$5,Lançamentos!$W$5:$W$1004,'BH (3)'!$C$4)))</f>
        <v>x</v>
      </c>
      <c r="N269" s="82" t="str">
        <f>IF($D269="","x",IF('BH (3)'!$B$5=1,COUNTIFS(Lançamentos!$H$5:$H$1004,$D269,Lançamentos!$T$5:$T$1004,N$5,Lançamentos!$V$5:$V$1004,'BH (3)'!$C$4),COUNTIFS(Lançamentos!$H$5:$H$1004,$D269,Lançamentos!$U$5:$U$1004,N$5,Lançamentos!$W$5:$W$1004,'BH (3)'!$C$4)))</f>
        <v>x</v>
      </c>
      <c r="O269" s="82" t="str">
        <f>IF($D269="","x",IF('BH (3)'!$B$5=1,COUNTIFS(Lançamentos!$H$5:$H$1004,$D269,Lançamentos!$T$5:$T$1004,O$5,Lançamentos!$V$5:$V$1004,'BH (3)'!$C$4),COUNTIFS(Lançamentos!$H$5:$H$1004,$D269,Lançamentos!$U$5:$U$1004,O$5,Lançamentos!$W$5:$W$1004,'BH (3)'!$C$4)))</f>
        <v>x</v>
      </c>
      <c r="P269" s="82" t="str">
        <f>IF($D269="","x",IF('BH (3)'!$B$5=1,COUNTIFS(Lançamentos!$H$5:$H$1004,$D269,Lançamentos!$T$5:$T$1004,P$5,Lançamentos!$V$5:$V$1004,'BH (3)'!$C$4),COUNTIFS(Lançamentos!$H$5:$H$1004,$D269,Lançamentos!$U$5:$U$1004,P$5,Lançamentos!$W$5:$W$1004,'BH (3)'!$C$4)))</f>
        <v>x</v>
      </c>
      <c r="Q269" s="171" t="str">
        <f t="shared" si="4"/>
        <v/>
      </c>
    </row>
    <row r="270" spans="3:17" ht="45" customHeight="1" x14ac:dyDescent="0.25">
      <c r="C270" s="81">
        <v>264</v>
      </c>
      <c r="D270" s="170" t="str">
        <f>IF(Esp!D268="","",Esp!D268)</f>
        <v/>
      </c>
      <c r="E270" s="82" t="str">
        <f>IF($D270="","x",IF('BH (3)'!$B$5=1,COUNTIFS(Lançamentos!$H$5:$H$1004,$D270,Lançamentos!$T$5:$T$1004,E$5,Lançamentos!$V$5:$V$1004,'BH (3)'!$C$4),COUNTIFS(Lançamentos!$H$5:$H$1004,$D270,Lançamentos!$U$5:$U$1004,E$5,Lançamentos!$W$5:$W$1004,'BH (3)'!$C$4)))</f>
        <v>x</v>
      </c>
      <c r="F270" s="82" t="str">
        <f>IF($D270="","x",IF('BH (3)'!$B$5=1,COUNTIFS(Lançamentos!$H$5:$H$1004,$D270,Lançamentos!$T$5:$T$1004,F$5,Lançamentos!$V$5:$V$1004,'BH (3)'!$C$4),COUNTIFS(Lançamentos!$H$5:$H$1004,$D270,Lançamentos!$U$5:$U$1004,F$5,Lançamentos!$W$5:$W$1004,'BH (3)'!$C$4)))</f>
        <v>x</v>
      </c>
      <c r="G270" s="82" t="str">
        <f>IF($D270="","x",IF('BH (3)'!$B$5=1,COUNTIFS(Lançamentos!$H$5:$H$1004,$D270,Lançamentos!$T$5:$T$1004,G$5,Lançamentos!$V$5:$V$1004,'BH (3)'!$C$4),COUNTIFS(Lançamentos!$H$5:$H$1004,$D270,Lançamentos!$U$5:$U$1004,G$5,Lançamentos!$W$5:$W$1004,'BH (3)'!$C$4)))</f>
        <v>x</v>
      </c>
      <c r="H270" s="82" t="str">
        <f>IF($D270="","x",IF('BH (3)'!$B$5=1,COUNTIFS(Lançamentos!$H$5:$H$1004,$D270,Lançamentos!$T$5:$T$1004,H$5,Lançamentos!$V$5:$V$1004,'BH (3)'!$C$4),COUNTIFS(Lançamentos!$H$5:$H$1004,$D270,Lançamentos!$U$5:$U$1004,H$5,Lançamentos!$W$5:$W$1004,'BH (3)'!$C$4)))</f>
        <v>x</v>
      </c>
      <c r="I270" s="82" t="str">
        <f>IF($D270="","x",IF('BH (3)'!$B$5=1,COUNTIFS(Lançamentos!$H$5:$H$1004,$D270,Lançamentos!$T$5:$T$1004,I$5,Lançamentos!$V$5:$V$1004,'BH (3)'!$C$4),COUNTIFS(Lançamentos!$H$5:$H$1004,$D270,Lançamentos!$U$5:$U$1004,I$5,Lançamentos!$W$5:$W$1004,'BH (3)'!$C$4)))</f>
        <v>x</v>
      </c>
      <c r="J270" s="82" t="str">
        <f>IF($D270="","x",IF('BH (3)'!$B$5=1,COUNTIFS(Lançamentos!$H$5:$H$1004,$D270,Lançamentos!$T$5:$T$1004,J$5,Lançamentos!$V$5:$V$1004,'BH (3)'!$C$4),COUNTIFS(Lançamentos!$H$5:$H$1004,$D270,Lançamentos!$U$5:$U$1004,J$5,Lançamentos!$W$5:$W$1004,'BH (3)'!$C$4)))</f>
        <v>x</v>
      </c>
      <c r="K270" s="82" t="str">
        <f>IF($D270="","x",IF('BH (3)'!$B$5=1,COUNTIFS(Lançamentos!$H$5:$H$1004,$D270,Lançamentos!$T$5:$T$1004,K$5,Lançamentos!$V$5:$V$1004,'BH (3)'!$C$4),COUNTIFS(Lançamentos!$H$5:$H$1004,$D270,Lançamentos!$U$5:$U$1004,K$5,Lançamentos!$W$5:$W$1004,'BH (3)'!$C$4)))</f>
        <v>x</v>
      </c>
      <c r="L270" s="82" t="str">
        <f>IF($D270="","x",IF('BH (3)'!$B$5=1,COUNTIFS(Lançamentos!$H$5:$H$1004,$D270,Lançamentos!$T$5:$T$1004,L$5,Lançamentos!$V$5:$V$1004,'BH (3)'!$C$4),COUNTIFS(Lançamentos!$H$5:$H$1004,$D270,Lançamentos!$U$5:$U$1004,L$5,Lançamentos!$W$5:$W$1004,'BH (3)'!$C$4)))</f>
        <v>x</v>
      </c>
      <c r="M270" s="82" t="str">
        <f>IF($D270="","x",IF('BH (3)'!$B$5=1,COUNTIFS(Lançamentos!$H$5:$H$1004,$D270,Lançamentos!$T$5:$T$1004,M$5,Lançamentos!$V$5:$V$1004,'BH (3)'!$C$4),COUNTIFS(Lançamentos!$H$5:$H$1004,$D270,Lançamentos!$U$5:$U$1004,M$5,Lançamentos!$W$5:$W$1004,'BH (3)'!$C$4)))</f>
        <v>x</v>
      </c>
      <c r="N270" s="82" t="str">
        <f>IF($D270="","x",IF('BH (3)'!$B$5=1,COUNTIFS(Lançamentos!$H$5:$H$1004,$D270,Lançamentos!$T$5:$T$1004,N$5,Lançamentos!$V$5:$V$1004,'BH (3)'!$C$4),COUNTIFS(Lançamentos!$H$5:$H$1004,$D270,Lançamentos!$U$5:$U$1004,N$5,Lançamentos!$W$5:$W$1004,'BH (3)'!$C$4)))</f>
        <v>x</v>
      </c>
      <c r="O270" s="82" t="str">
        <f>IF($D270="","x",IF('BH (3)'!$B$5=1,COUNTIFS(Lançamentos!$H$5:$H$1004,$D270,Lançamentos!$T$5:$T$1004,O$5,Lançamentos!$V$5:$V$1004,'BH (3)'!$C$4),COUNTIFS(Lançamentos!$H$5:$H$1004,$D270,Lançamentos!$U$5:$U$1004,O$5,Lançamentos!$W$5:$W$1004,'BH (3)'!$C$4)))</f>
        <v>x</v>
      </c>
      <c r="P270" s="82" t="str">
        <f>IF($D270="","x",IF('BH (3)'!$B$5=1,COUNTIFS(Lançamentos!$H$5:$H$1004,$D270,Lançamentos!$T$5:$T$1004,P$5,Lançamentos!$V$5:$V$1004,'BH (3)'!$C$4),COUNTIFS(Lançamentos!$H$5:$H$1004,$D270,Lançamentos!$U$5:$U$1004,P$5,Lançamentos!$W$5:$W$1004,'BH (3)'!$C$4)))</f>
        <v>x</v>
      </c>
      <c r="Q270" s="171" t="str">
        <f t="shared" si="4"/>
        <v/>
      </c>
    </row>
    <row r="271" spans="3:17" ht="45" customHeight="1" x14ac:dyDescent="0.25">
      <c r="C271" s="81">
        <v>265</v>
      </c>
      <c r="D271" s="170" t="str">
        <f>IF(Esp!D269="","",Esp!D269)</f>
        <v/>
      </c>
      <c r="E271" s="82" t="str">
        <f>IF($D271="","x",IF('BH (3)'!$B$5=1,COUNTIFS(Lançamentos!$H$5:$H$1004,$D271,Lançamentos!$T$5:$T$1004,E$5,Lançamentos!$V$5:$V$1004,'BH (3)'!$C$4),COUNTIFS(Lançamentos!$H$5:$H$1004,$D271,Lançamentos!$U$5:$U$1004,E$5,Lançamentos!$W$5:$W$1004,'BH (3)'!$C$4)))</f>
        <v>x</v>
      </c>
      <c r="F271" s="82" t="str">
        <f>IF($D271="","x",IF('BH (3)'!$B$5=1,COUNTIFS(Lançamentos!$H$5:$H$1004,$D271,Lançamentos!$T$5:$T$1004,F$5,Lançamentos!$V$5:$V$1004,'BH (3)'!$C$4),COUNTIFS(Lançamentos!$H$5:$H$1004,$D271,Lançamentos!$U$5:$U$1004,F$5,Lançamentos!$W$5:$W$1004,'BH (3)'!$C$4)))</f>
        <v>x</v>
      </c>
      <c r="G271" s="82" t="str">
        <f>IF($D271="","x",IF('BH (3)'!$B$5=1,COUNTIFS(Lançamentos!$H$5:$H$1004,$D271,Lançamentos!$T$5:$T$1004,G$5,Lançamentos!$V$5:$V$1004,'BH (3)'!$C$4),COUNTIFS(Lançamentos!$H$5:$H$1004,$D271,Lançamentos!$U$5:$U$1004,G$5,Lançamentos!$W$5:$W$1004,'BH (3)'!$C$4)))</f>
        <v>x</v>
      </c>
      <c r="H271" s="82" t="str">
        <f>IF($D271="","x",IF('BH (3)'!$B$5=1,COUNTIFS(Lançamentos!$H$5:$H$1004,$D271,Lançamentos!$T$5:$T$1004,H$5,Lançamentos!$V$5:$V$1004,'BH (3)'!$C$4),COUNTIFS(Lançamentos!$H$5:$H$1004,$D271,Lançamentos!$U$5:$U$1004,H$5,Lançamentos!$W$5:$W$1004,'BH (3)'!$C$4)))</f>
        <v>x</v>
      </c>
      <c r="I271" s="82" t="str">
        <f>IF($D271="","x",IF('BH (3)'!$B$5=1,COUNTIFS(Lançamentos!$H$5:$H$1004,$D271,Lançamentos!$T$5:$T$1004,I$5,Lançamentos!$V$5:$V$1004,'BH (3)'!$C$4),COUNTIFS(Lançamentos!$H$5:$H$1004,$D271,Lançamentos!$U$5:$U$1004,I$5,Lançamentos!$W$5:$W$1004,'BH (3)'!$C$4)))</f>
        <v>x</v>
      </c>
      <c r="J271" s="82" t="str">
        <f>IF($D271="","x",IF('BH (3)'!$B$5=1,COUNTIFS(Lançamentos!$H$5:$H$1004,$D271,Lançamentos!$T$5:$T$1004,J$5,Lançamentos!$V$5:$V$1004,'BH (3)'!$C$4),COUNTIFS(Lançamentos!$H$5:$H$1004,$D271,Lançamentos!$U$5:$U$1004,J$5,Lançamentos!$W$5:$W$1004,'BH (3)'!$C$4)))</f>
        <v>x</v>
      </c>
      <c r="K271" s="82" t="str">
        <f>IF($D271="","x",IF('BH (3)'!$B$5=1,COUNTIFS(Lançamentos!$H$5:$H$1004,$D271,Lançamentos!$T$5:$T$1004,K$5,Lançamentos!$V$5:$V$1004,'BH (3)'!$C$4),COUNTIFS(Lançamentos!$H$5:$H$1004,$D271,Lançamentos!$U$5:$U$1004,K$5,Lançamentos!$W$5:$W$1004,'BH (3)'!$C$4)))</f>
        <v>x</v>
      </c>
      <c r="L271" s="82" t="str">
        <f>IF($D271="","x",IF('BH (3)'!$B$5=1,COUNTIFS(Lançamentos!$H$5:$H$1004,$D271,Lançamentos!$T$5:$T$1004,L$5,Lançamentos!$V$5:$V$1004,'BH (3)'!$C$4),COUNTIFS(Lançamentos!$H$5:$H$1004,$D271,Lançamentos!$U$5:$U$1004,L$5,Lançamentos!$W$5:$W$1004,'BH (3)'!$C$4)))</f>
        <v>x</v>
      </c>
      <c r="M271" s="82" t="str">
        <f>IF($D271="","x",IF('BH (3)'!$B$5=1,COUNTIFS(Lançamentos!$H$5:$H$1004,$D271,Lançamentos!$T$5:$T$1004,M$5,Lançamentos!$V$5:$V$1004,'BH (3)'!$C$4),COUNTIFS(Lançamentos!$H$5:$H$1004,$D271,Lançamentos!$U$5:$U$1004,M$5,Lançamentos!$W$5:$W$1004,'BH (3)'!$C$4)))</f>
        <v>x</v>
      </c>
      <c r="N271" s="82" t="str">
        <f>IF($D271="","x",IF('BH (3)'!$B$5=1,COUNTIFS(Lançamentos!$H$5:$H$1004,$D271,Lançamentos!$T$5:$T$1004,N$5,Lançamentos!$V$5:$V$1004,'BH (3)'!$C$4),COUNTIFS(Lançamentos!$H$5:$H$1004,$D271,Lançamentos!$U$5:$U$1004,N$5,Lançamentos!$W$5:$W$1004,'BH (3)'!$C$4)))</f>
        <v>x</v>
      </c>
      <c r="O271" s="82" t="str">
        <f>IF($D271="","x",IF('BH (3)'!$B$5=1,COUNTIFS(Lançamentos!$H$5:$H$1004,$D271,Lançamentos!$T$5:$T$1004,O$5,Lançamentos!$V$5:$V$1004,'BH (3)'!$C$4),COUNTIFS(Lançamentos!$H$5:$H$1004,$D271,Lançamentos!$U$5:$U$1004,O$5,Lançamentos!$W$5:$W$1004,'BH (3)'!$C$4)))</f>
        <v>x</v>
      </c>
      <c r="P271" s="82" t="str">
        <f>IF($D271="","x",IF('BH (3)'!$B$5=1,COUNTIFS(Lançamentos!$H$5:$H$1004,$D271,Lançamentos!$T$5:$T$1004,P$5,Lançamentos!$V$5:$V$1004,'BH (3)'!$C$4),COUNTIFS(Lançamentos!$H$5:$H$1004,$D271,Lançamentos!$U$5:$U$1004,P$5,Lançamentos!$W$5:$W$1004,'BH (3)'!$C$4)))</f>
        <v>x</v>
      </c>
      <c r="Q271" s="171" t="str">
        <f t="shared" si="4"/>
        <v/>
      </c>
    </row>
    <row r="272" spans="3:17" ht="45" customHeight="1" x14ac:dyDescent="0.25">
      <c r="C272" s="81">
        <v>266</v>
      </c>
      <c r="D272" s="170" t="str">
        <f>IF(Esp!D270="","",Esp!D270)</f>
        <v/>
      </c>
      <c r="E272" s="82" t="str">
        <f>IF($D272="","x",IF('BH (3)'!$B$5=1,COUNTIFS(Lançamentos!$H$5:$H$1004,$D272,Lançamentos!$T$5:$T$1004,E$5,Lançamentos!$V$5:$V$1004,'BH (3)'!$C$4),COUNTIFS(Lançamentos!$H$5:$H$1004,$D272,Lançamentos!$U$5:$U$1004,E$5,Lançamentos!$W$5:$W$1004,'BH (3)'!$C$4)))</f>
        <v>x</v>
      </c>
      <c r="F272" s="82" t="str">
        <f>IF($D272="","x",IF('BH (3)'!$B$5=1,COUNTIFS(Lançamentos!$H$5:$H$1004,$D272,Lançamentos!$T$5:$T$1004,F$5,Lançamentos!$V$5:$V$1004,'BH (3)'!$C$4),COUNTIFS(Lançamentos!$H$5:$H$1004,$D272,Lançamentos!$U$5:$U$1004,F$5,Lançamentos!$W$5:$W$1004,'BH (3)'!$C$4)))</f>
        <v>x</v>
      </c>
      <c r="G272" s="82" t="str">
        <f>IF($D272="","x",IF('BH (3)'!$B$5=1,COUNTIFS(Lançamentos!$H$5:$H$1004,$D272,Lançamentos!$T$5:$T$1004,G$5,Lançamentos!$V$5:$V$1004,'BH (3)'!$C$4),COUNTIFS(Lançamentos!$H$5:$H$1004,$D272,Lançamentos!$U$5:$U$1004,G$5,Lançamentos!$W$5:$W$1004,'BH (3)'!$C$4)))</f>
        <v>x</v>
      </c>
      <c r="H272" s="82" t="str">
        <f>IF($D272="","x",IF('BH (3)'!$B$5=1,COUNTIFS(Lançamentos!$H$5:$H$1004,$D272,Lançamentos!$T$5:$T$1004,H$5,Lançamentos!$V$5:$V$1004,'BH (3)'!$C$4),COUNTIFS(Lançamentos!$H$5:$H$1004,$D272,Lançamentos!$U$5:$U$1004,H$5,Lançamentos!$W$5:$W$1004,'BH (3)'!$C$4)))</f>
        <v>x</v>
      </c>
      <c r="I272" s="82" t="str">
        <f>IF($D272="","x",IF('BH (3)'!$B$5=1,COUNTIFS(Lançamentos!$H$5:$H$1004,$D272,Lançamentos!$T$5:$T$1004,I$5,Lançamentos!$V$5:$V$1004,'BH (3)'!$C$4),COUNTIFS(Lançamentos!$H$5:$H$1004,$D272,Lançamentos!$U$5:$U$1004,I$5,Lançamentos!$W$5:$W$1004,'BH (3)'!$C$4)))</f>
        <v>x</v>
      </c>
      <c r="J272" s="82" t="str">
        <f>IF($D272="","x",IF('BH (3)'!$B$5=1,COUNTIFS(Lançamentos!$H$5:$H$1004,$D272,Lançamentos!$T$5:$T$1004,J$5,Lançamentos!$V$5:$V$1004,'BH (3)'!$C$4),COUNTIFS(Lançamentos!$H$5:$H$1004,$D272,Lançamentos!$U$5:$U$1004,J$5,Lançamentos!$W$5:$W$1004,'BH (3)'!$C$4)))</f>
        <v>x</v>
      </c>
      <c r="K272" s="82" t="str">
        <f>IF($D272="","x",IF('BH (3)'!$B$5=1,COUNTIFS(Lançamentos!$H$5:$H$1004,$D272,Lançamentos!$T$5:$T$1004,K$5,Lançamentos!$V$5:$V$1004,'BH (3)'!$C$4),COUNTIFS(Lançamentos!$H$5:$H$1004,$D272,Lançamentos!$U$5:$U$1004,K$5,Lançamentos!$W$5:$W$1004,'BH (3)'!$C$4)))</f>
        <v>x</v>
      </c>
      <c r="L272" s="82" t="str">
        <f>IF($D272="","x",IF('BH (3)'!$B$5=1,COUNTIFS(Lançamentos!$H$5:$H$1004,$D272,Lançamentos!$T$5:$T$1004,L$5,Lançamentos!$V$5:$V$1004,'BH (3)'!$C$4),COUNTIFS(Lançamentos!$H$5:$H$1004,$D272,Lançamentos!$U$5:$U$1004,L$5,Lançamentos!$W$5:$W$1004,'BH (3)'!$C$4)))</f>
        <v>x</v>
      </c>
      <c r="M272" s="82" t="str">
        <f>IF($D272="","x",IF('BH (3)'!$B$5=1,COUNTIFS(Lançamentos!$H$5:$H$1004,$D272,Lançamentos!$T$5:$T$1004,M$5,Lançamentos!$V$5:$V$1004,'BH (3)'!$C$4),COUNTIFS(Lançamentos!$H$5:$H$1004,$D272,Lançamentos!$U$5:$U$1004,M$5,Lançamentos!$W$5:$W$1004,'BH (3)'!$C$4)))</f>
        <v>x</v>
      </c>
      <c r="N272" s="82" t="str">
        <f>IF($D272="","x",IF('BH (3)'!$B$5=1,COUNTIFS(Lançamentos!$H$5:$H$1004,$D272,Lançamentos!$T$5:$T$1004,N$5,Lançamentos!$V$5:$V$1004,'BH (3)'!$C$4),COUNTIFS(Lançamentos!$H$5:$H$1004,$D272,Lançamentos!$U$5:$U$1004,N$5,Lançamentos!$W$5:$W$1004,'BH (3)'!$C$4)))</f>
        <v>x</v>
      </c>
      <c r="O272" s="82" t="str">
        <f>IF($D272="","x",IF('BH (3)'!$B$5=1,COUNTIFS(Lançamentos!$H$5:$H$1004,$D272,Lançamentos!$T$5:$T$1004,O$5,Lançamentos!$V$5:$V$1004,'BH (3)'!$C$4),COUNTIFS(Lançamentos!$H$5:$H$1004,$D272,Lançamentos!$U$5:$U$1004,O$5,Lançamentos!$W$5:$W$1004,'BH (3)'!$C$4)))</f>
        <v>x</v>
      </c>
      <c r="P272" s="82" t="str">
        <f>IF($D272="","x",IF('BH (3)'!$B$5=1,COUNTIFS(Lançamentos!$H$5:$H$1004,$D272,Lançamentos!$T$5:$T$1004,P$5,Lançamentos!$V$5:$V$1004,'BH (3)'!$C$4),COUNTIFS(Lançamentos!$H$5:$H$1004,$D272,Lançamentos!$U$5:$U$1004,P$5,Lançamentos!$W$5:$W$1004,'BH (3)'!$C$4)))</f>
        <v>x</v>
      </c>
      <c r="Q272" s="171" t="str">
        <f t="shared" si="4"/>
        <v/>
      </c>
    </row>
    <row r="273" spans="3:17" ht="45" customHeight="1" x14ac:dyDescent="0.25">
      <c r="C273" s="81">
        <v>267</v>
      </c>
      <c r="D273" s="170" t="str">
        <f>IF(Esp!D271="","",Esp!D271)</f>
        <v/>
      </c>
      <c r="E273" s="82" t="str">
        <f>IF($D273="","x",IF('BH (3)'!$B$5=1,COUNTIFS(Lançamentos!$H$5:$H$1004,$D273,Lançamentos!$T$5:$T$1004,E$5,Lançamentos!$V$5:$V$1004,'BH (3)'!$C$4),COUNTIFS(Lançamentos!$H$5:$H$1004,$D273,Lançamentos!$U$5:$U$1004,E$5,Lançamentos!$W$5:$W$1004,'BH (3)'!$C$4)))</f>
        <v>x</v>
      </c>
      <c r="F273" s="82" t="str">
        <f>IF($D273="","x",IF('BH (3)'!$B$5=1,COUNTIFS(Lançamentos!$H$5:$H$1004,$D273,Lançamentos!$T$5:$T$1004,F$5,Lançamentos!$V$5:$V$1004,'BH (3)'!$C$4),COUNTIFS(Lançamentos!$H$5:$H$1004,$D273,Lançamentos!$U$5:$U$1004,F$5,Lançamentos!$W$5:$W$1004,'BH (3)'!$C$4)))</f>
        <v>x</v>
      </c>
      <c r="G273" s="82" t="str">
        <f>IF($D273="","x",IF('BH (3)'!$B$5=1,COUNTIFS(Lançamentos!$H$5:$H$1004,$D273,Lançamentos!$T$5:$T$1004,G$5,Lançamentos!$V$5:$V$1004,'BH (3)'!$C$4),COUNTIFS(Lançamentos!$H$5:$H$1004,$D273,Lançamentos!$U$5:$U$1004,G$5,Lançamentos!$W$5:$W$1004,'BH (3)'!$C$4)))</f>
        <v>x</v>
      </c>
      <c r="H273" s="82" t="str">
        <f>IF($D273="","x",IF('BH (3)'!$B$5=1,COUNTIFS(Lançamentos!$H$5:$H$1004,$D273,Lançamentos!$T$5:$T$1004,H$5,Lançamentos!$V$5:$V$1004,'BH (3)'!$C$4),COUNTIFS(Lançamentos!$H$5:$H$1004,$D273,Lançamentos!$U$5:$U$1004,H$5,Lançamentos!$W$5:$W$1004,'BH (3)'!$C$4)))</f>
        <v>x</v>
      </c>
      <c r="I273" s="82" t="str">
        <f>IF($D273="","x",IF('BH (3)'!$B$5=1,COUNTIFS(Lançamentos!$H$5:$H$1004,$D273,Lançamentos!$T$5:$T$1004,I$5,Lançamentos!$V$5:$V$1004,'BH (3)'!$C$4),COUNTIFS(Lançamentos!$H$5:$H$1004,$D273,Lançamentos!$U$5:$U$1004,I$5,Lançamentos!$W$5:$W$1004,'BH (3)'!$C$4)))</f>
        <v>x</v>
      </c>
      <c r="J273" s="82" t="str">
        <f>IF($D273="","x",IF('BH (3)'!$B$5=1,COUNTIFS(Lançamentos!$H$5:$H$1004,$D273,Lançamentos!$T$5:$T$1004,J$5,Lançamentos!$V$5:$V$1004,'BH (3)'!$C$4),COUNTIFS(Lançamentos!$H$5:$H$1004,$D273,Lançamentos!$U$5:$U$1004,J$5,Lançamentos!$W$5:$W$1004,'BH (3)'!$C$4)))</f>
        <v>x</v>
      </c>
      <c r="K273" s="82" t="str">
        <f>IF($D273="","x",IF('BH (3)'!$B$5=1,COUNTIFS(Lançamentos!$H$5:$H$1004,$D273,Lançamentos!$T$5:$T$1004,K$5,Lançamentos!$V$5:$V$1004,'BH (3)'!$C$4),COUNTIFS(Lançamentos!$H$5:$H$1004,$D273,Lançamentos!$U$5:$U$1004,K$5,Lançamentos!$W$5:$W$1004,'BH (3)'!$C$4)))</f>
        <v>x</v>
      </c>
      <c r="L273" s="82" t="str">
        <f>IF($D273="","x",IF('BH (3)'!$B$5=1,COUNTIFS(Lançamentos!$H$5:$H$1004,$D273,Lançamentos!$T$5:$T$1004,L$5,Lançamentos!$V$5:$V$1004,'BH (3)'!$C$4),COUNTIFS(Lançamentos!$H$5:$H$1004,$D273,Lançamentos!$U$5:$U$1004,L$5,Lançamentos!$W$5:$W$1004,'BH (3)'!$C$4)))</f>
        <v>x</v>
      </c>
      <c r="M273" s="82" t="str">
        <f>IF($D273="","x",IF('BH (3)'!$B$5=1,COUNTIFS(Lançamentos!$H$5:$H$1004,$D273,Lançamentos!$T$5:$T$1004,M$5,Lançamentos!$V$5:$V$1004,'BH (3)'!$C$4),COUNTIFS(Lançamentos!$H$5:$H$1004,$D273,Lançamentos!$U$5:$U$1004,M$5,Lançamentos!$W$5:$W$1004,'BH (3)'!$C$4)))</f>
        <v>x</v>
      </c>
      <c r="N273" s="82" t="str">
        <f>IF($D273="","x",IF('BH (3)'!$B$5=1,COUNTIFS(Lançamentos!$H$5:$H$1004,$D273,Lançamentos!$T$5:$T$1004,N$5,Lançamentos!$V$5:$V$1004,'BH (3)'!$C$4),COUNTIFS(Lançamentos!$H$5:$H$1004,$D273,Lançamentos!$U$5:$U$1004,N$5,Lançamentos!$W$5:$W$1004,'BH (3)'!$C$4)))</f>
        <v>x</v>
      </c>
      <c r="O273" s="82" t="str">
        <f>IF($D273="","x",IF('BH (3)'!$B$5=1,COUNTIFS(Lançamentos!$H$5:$H$1004,$D273,Lançamentos!$T$5:$T$1004,O$5,Lançamentos!$V$5:$V$1004,'BH (3)'!$C$4),COUNTIFS(Lançamentos!$H$5:$H$1004,$D273,Lançamentos!$U$5:$U$1004,O$5,Lançamentos!$W$5:$W$1004,'BH (3)'!$C$4)))</f>
        <v>x</v>
      </c>
      <c r="P273" s="82" t="str">
        <f>IF($D273="","x",IF('BH (3)'!$B$5=1,COUNTIFS(Lançamentos!$H$5:$H$1004,$D273,Lançamentos!$T$5:$T$1004,P$5,Lançamentos!$V$5:$V$1004,'BH (3)'!$C$4),COUNTIFS(Lançamentos!$H$5:$H$1004,$D273,Lançamentos!$U$5:$U$1004,P$5,Lançamentos!$W$5:$W$1004,'BH (3)'!$C$4)))</f>
        <v>x</v>
      </c>
      <c r="Q273" s="171" t="str">
        <f t="shared" si="4"/>
        <v/>
      </c>
    </row>
    <row r="274" spans="3:17" ht="45" customHeight="1" x14ac:dyDescent="0.25">
      <c r="C274" s="81">
        <v>268</v>
      </c>
      <c r="D274" s="170" t="str">
        <f>IF(Esp!D272="","",Esp!D272)</f>
        <v/>
      </c>
      <c r="E274" s="82" t="str">
        <f>IF($D274="","x",IF('BH (3)'!$B$5=1,COUNTIFS(Lançamentos!$H$5:$H$1004,$D274,Lançamentos!$T$5:$T$1004,E$5,Lançamentos!$V$5:$V$1004,'BH (3)'!$C$4),COUNTIFS(Lançamentos!$H$5:$H$1004,$D274,Lançamentos!$U$5:$U$1004,E$5,Lançamentos!$W$5:$W$1004,'BH (3)'!$C$4)))</f>
        <v>x</v>
      </c>
      <c r="F274" s="82" t="str">
        <f>IF($D274="","x",IF('BH (3)'!$B$5=1,COUNTIFS(Lançamentos!$H$5:$H$1004,$D274,Lançamentos!$T$5:$T$1004,F$5,Lançamentos!$V$5:$V$1004,'BH (3)'!$C$4),COUNTIFS(Lançamentos!$H$5:$H$1004,$D274,Lançamentos!$U$5:$U$1004,F$5,Lançamentos!$W$5:$W$1004,'BH (3)'!$C$4)))</f>
        <v>x</v>
      </c>
      <c r="G274" s="82" t="str">
        <f>IF($D274="","x",IF('BH (3)'!$B$5=1,COUNTIFS(Lançamentos!$H$5:$H$1004,$D274,Lançamentos!$T$5:$T$1004,G$5,Lançamentos!$V$5:$V$1004,'BH (3)'!$C$4),COUNTIFS(Lançamentos!$H$5:$H$1004,$D274,Lançamentos!$U$5:$U$1004,G$5,Lançamentos!$W$5:$W$1004,'BH (3)'!$C$4)))</f>
        <v>x</v>
      </c>
      <c r="H274" s="82" t="str">
        <f>IF($D274="","x",IF('BH (3)'!$B$5=1,COUNTIFS(Lançamentos!$H$5:$H$1004,$D274,Lançamentos!$T$5:$T$1004,H$5,Lançamentos!$V$5:$V$1004,'BH (3)'!$C$4),COUNTIFS(Lançamentos!$H$5:$H$1004,$D274,Lançamentos!$U$5:$U$1004,H$5,Lançamentos!$W$5:$W$1004,'BH (3)'!$C$4)))</f>
        <v>x</v>
      </c>
      <c r="I274" s="82" t="str">
        <f>IF($D274="","x",IF('BH (3)'!$B$5=1,COUNTIFS(Lançamentos!$H$5:$H$1004,$D274,Lançamentos!$T$5:$T$1004,I$5,Lançamentos!$V$5:$V$1004,'BH (3)'!$C$4),COUNTIFS(Lançamentos!$H$5:$H$1004,$D274,Lançamentos!$U$5:$U$1004,I$5,Lançamentos!$W$5:$W$1004,'BH (3)'!$C$4)))</f>
        <v>x</v>
      </c>
      <c r="J274" s="82" t="str">
        <f>IF($D274="","x",IF('BH (3)'!$B$5=1,COUNTIFS(Lançamentos!$H$5:$H$1004,$D274,Lançamentos!$T$5:$T$1004,J$5,Lançamentos!$V$5:$V$1004,'BH (3)'!$C$4),COUNTIFS(Lançamentos!$H$5:$H$1004,$D274,Lançamentos!$U$5:$U$1004,J$5,Lançamentos!$W$5:$W$1004,'BH (3)'!$C$4)))</f>
        <v>x</v>
      </c>
      <c r="K274" s="82" t="str">
        <f>IF($D274="","x",IF('BH (3)'!$B$5=1,COUNTIFS(Lançamentos!$H$5:$H$1004,$D274,Lançamentos!$T$5:$T$1004,K$5,Lançamentos!$V$5:$V$1004,'BH (3)'!$C$4),COUNTIFS(Lançamentos!$H$5:$H$1004,$D274,Lançamentos!$U$5:$U$1004,K$5,Lançamentos!$W$5:$W$1004,'BH (3)'!$C$4)))</f>
        <v>x</v>
      </c>
      <c r="L274" s="82" t="str">
        <f>IF($D274="","x",IF('BH (3)'!$B$5=1,COUNTIFS(Lançamentos!$H$5:$H$1004,$D274,Lançamentos!$T$5:$T$1004,L$5,Lançamentos!$V$5:$V$1004,'BH (3)'!$C$4),COUNTIFS(Lançamentos!$H$5:$H$1004,$D274,Lançamentos!$U$5:$U$1004,L$5,Lançamentos!$W$5:$W$1004,'BH (3)'!$C$4)))</f>
        <v>x</v>
      </c>
      <c r="M274" s="82" t="str">
        <f>IF($D274="","x",IF('BH (3)'!$B$5=1,COUNTIFS(Lançamentos!$H$5:$H$1004,$D274,Lançamentos!$T$5:$T$1004,M$5,Lançamentos!$V$5:$V$1004,'BH (3)'!$C$4),COUNTIFS(Lançamentos!$H$5:$H$1004,$D274,Lançamentos!$U$5:$U$1004,M$5,Lançamentos!$W$5:$W$1004,'BH (3)'!$C$4)))</f>
        <v>x</v>
      </c>
      <c r="N274" s="82" t="str">
        <f>IF($D274="","x",IF('BH (3)'!$B$5=1,COUNTIFS(Lançamentos!$H$5:$H$1004,$D274,Lançamentos!$T$5:$T$1004,N$5,Lançamentos!$V$5:$V$1004,'BH (3)'!$C$4),COUNTIFS(Lançamentos!$H$5:$H$1004,$D274,Lançamentos!$U$5:$U$1004,N$5,Lançamentos!$W$5:$W$1004,'BH (3)'!$C$4)))</f>
        <v>x</v>
      </c>
      <c r="O274" s="82" t="str">
        <f>IF($D274="","x",IF('BH (3)'!$B$5=1,COUNTIFS(Lançamentos!$H$5:$H$1004,$D274,Lançamentos!$T$5:$T$1004,O$5,Lançamentos!$V$5:$V$1004,'BH (3)'!$C$4),COUNTIFS(Lançamentos!$H$5:$H$1004,$D274,Lançamentos!$U$5:$U$1004,O$5,Lançamentos!$W$5:$W$1004,'BH (3)'!$C$4)))</f>
        <v>x</v>
      </c>
      <c r="P274" s="82" t="str">
        <f>IF($D274="","x",IF('BH (3)'!$B$5=1,COUNTIFS(Lançamentos!$H$5:$H$1004,$D274,Lançamentos!$T$5:$T$1004,P$5,Lançamentos!$V$5:$V$1004,'BH (3)'!$C$4),COUNTIFS(Lançamentos!$H$5:$H$1004,$D274,Lançamentos!$U$5:$U$1004,P$5,Lançamentos!$W$5:$W$1004,'BH (3)'!$C$4)))</f>
        <v>x</v>
      </c>
      <c r="Q274" s="171" t="str">
        <f t="shared" si="4"/>
        <v/>
      </c>
    </row>
    <row r="275" spans="3:17" ht="45" customHeight="1" x14ac:dyDescent="0.25">
      <c r="C275" s="81">
        <v>269</v>
      </c>
      <c r="D275" s="170" t="str">
        <f>IF(Esp!D273="","",Esp!D273)</f>
        <v/>
      </c>
      <c r="E275" s="82" t="str">
        <f>IF($D275="","x",IF('BH (3)'!$B$5=1,COUNTIFS(Lançamentos!$H$5:$H$1004,$D275,Lançamentos!$T$5:$T$1004,E$5,Lançamentos!$V$5:$V$1004,'BH (3)'!$C$4),COUNTIFS(Lançamentos!$H$5:$H$1004,$D275,Lançamentos!$U$5:$U$1004,E$5,Lançamentos!$W$5:$W$1004,'BH (3)'!$C$4)))</f>
        <v>x</v>
      </c>
      <c r="F275" s="82" t="str">
        <f>IF($D275="","x",IF('BH (3)'!$B$5=1,COUNTIFS(Lançamentos!$H$5:$H$1004,$D275,Lançamentos!$T$5:$T$1004,F$5,Lançamentos!$V$5:$V$1004,'BH (3)'!$C$4),COUNTIFS(Lançamentos!$H$5:$H$1004,$D275,Lançamentos!$U$5:$U$1004,F$5,Lançamentos!$W$5:$W$1004,'BH (3)'!$C$4)))</f>
        <v>x</v>
      </c>
      <c r="G275" s="82" t="str">
        <f>IF($D275="","x",IF('BH (3)'!$B$5=1,COUNTIFS(Lançamentos!$H$5:$H$1004,$D275,Lançamentos!$T$5:$T$1004,G$5,Lançamentos!$V$5:$V$1004,'BH (3)'!$C$4),COUNTIFS(Lançamentos!$H$5:$H$1004,$D275,Lançamentos!$U$5:$U$1004,G$5,Lançamentos!$W$5:$W$1004,'BH (3)'!$C$4)))</f>
        <v>x</v>
      </c>
      <c r="H275" s="82" t="str">
        <f>IF($D275="","x",IF('BH (3)'!$B$5=1,COUNTIFS(Lançamentos!$H$5:$H$1004,$D275,Lançamentos!$T$5:$T$1004,H$5,Lançamentos!$V$5:$V$1004,'BH (3)'!$C$4),COUNTIFS(Lançamentos!$H$5:$H$1004,$D275,Lançamentos!$U$5:$U$1004,H$5,Lançamentos!$W$5:$W$1004,'BH (3)'!$C$4)))</f>
        <v>x</v>
      </c>
      <c r="I275" s="82" t="str">
        <f>IF($D275="","x",IF('BH (3)'!$B$5=1,COUNTIFS(Lançamentos!$H$5:$H$1004,$D275,Lançamentos!$T$5:$T$1004,I$5,Lançamentos!$V$5:$V$1004,'BH (3)'!$C$4),COUNTIFS(Lançamentos!$H$5:$H$1004,$D275,Lançamentos!$U$5:$U$1004,I$5,Lançamentos!$W$5:$W$1004,'BH (3)'!$C$4)))</f>
        <v>x</v>
      </c>
      <c r="J275" s="82" t="str">
        <f>IF($D275="","x",IF('BH (3)'!$B$5=1,COUNTIFS(Lançamentos!$H$5:$H$1004,$D275,Lançamentos!$T$5:$T$1004,J$5,Lançamentos!$V$5:$V$1004,'BH (3)'!$C$4),COUNTIFS(Lançamentos!$H$5:$H$1004,$D275,Lançamentos!$U$5:$U$1004,J$5,Lançamentos!$W$5:$W$1004,'BH (3)'!$C$4)))</f>
        <v>x</v>
      </c>
      <c r="K275" s="82" t="str">
        <f>IF($D275="","x",IF('BH (3)'!$B$5=1,COUNTIFS(Lançamentos!$H$5:$H$1004,$D275,Lançamentos!$T$5:$T$1004,K$5,Lançamentos!$V$5:$V$1004,'BH (3)'!$C$4),COUNTIFS(Lançamentos!$H$5:$H$1004,$D275,Lançamentos!$U$5:$U$1004,K$5,Lançamentos!$W$5:$W$1004,'BH (3)'!$C$4)))</f>
        <v>x</v>
      </c>
      <c r="L275" s="82" t="str">
        <f>IF($D275="","x",IF('BH (3)'!$B$5=1,COUNTIFS(Lançamentos!$H$5:$H$1004,$D275,Lançamentos!$T$5:$T$1004,L$5,Lançamentos!$V$5:$V$1004,'BH (3)'!$C$4),COUNTIFS(Lançamentos!$H$5:$H$1004,$D275,Lançamentos!$U$5:$U$1004,L$5,Lançamentos!$W$5:$W$1004,'BH (3)'!$C$4)))</f>
        <v>x</v>
      </c>
      <c r="M275" s="82" t="str">
        <f>IF($D275="","x",IF('BH (3)'!$B$5=1,COUNTIFS(Lançamentos!$H$5:$H$1004,$D275,Lançamentos!$T$5:$T$1004,M$5,Lançamentos!$V$5:$V$1004,'BH (3)'!$C$4),COUNTIFS(Lançamentos!$H$5:$H$1004,$D275,Lançamentos!$U$5:$U$1004,M$5,Lançamentos!$W$5:$W$1004,'BH (3)'!$C$4)))</f>
        <v>x</v>
      </c>
      <c r="N275" s="82" t="str">
        <f>IF($D275="","x",IF('BH (3)'!$B$5=1,COUNTIFS(Lançamentos!$H$5:$H$1004,$D275,Lançamentos!$T$5:$T$1004,N$5,Lançamentos!$V$5:$V$1004,'BH (3)'!$C$4),COUNTIFS(Lançamentos!$H$5:$H$1004,$D275,Lançamentos!$U$5:$U$1004,N$5,Lançamentos!$W$5:$W$1004,'BH (3)'!$C$4)))</f>
        <v>x</v>
      </c>
      <c r="O275" s="82" t="str">
        <f>IF($D275="","x",IF('BH (3)'!$B$5=1,COUNTIFS(Lançamentos!$H$5:$H$1004,$D275,Lançamentos!$T$5:$T$1004,O$5,Lançamentos!$V$5:$V$1004,'BH (3)'!$C$4),COUNTIFS(Lançamentos!$H$5:$H$1004,$D275,Lançamentos!$U$5:$U$1004,O$5,Lançamentos!$W$5:$W$1004,'BH (3)'!$C$4)))</f>
        <v>x</v>
      </c>
      <c r="P275" s="82" t="str">
        <f>IF($D275="","x",IF('BH (3)'!$B$5=1,COUNTIFS(Lançamentos!$H$5:$H$1004,$D275,Lançamentos!$T$5:$T$1004,P$5,Lançamentos!$V$5:$V$1004,'BH (3)'!$C$4),COUNTIFS(Lançamentos!$H$5:$H$1004,$D275,Lançamentos!$U$5:$U$1004,P$5,Lançamentos!$W$5:$W$1004,'BH (3)'!$C$4)))</f>
        <v>x</v>
      </c>
      <c r="Q275" s="171" t="str">
        <f t="shared" si="4"/>
        <v/>
      </c>
    </row>
    <row r="276" spans="3:17" ht="45" customHeight="1" x14ac:dyDescent="0.25">
      <c r="C276" s="81">
        <v>270</v>
      </c>
      <c r="D276" s="170" t="str">
        <f>IF(Esp!D274="","",Esp!D274)</f>
        <v/>
      </c>
      <c r="E276" s="82" t="str">
        <f>IF($D276="","x",IF('BH (3)'!$B$5=1,COUNTIFS(Lançamentos!$H$5:$H$1004,$D276,Lançamentos!$T$5:$T$1004,E$5,Lançamentos!$V$5:$V$1004,'BH (3)'!$C$4),COUNTIFS(Lançamentos!$H$5:$H$1004,$D276,Lançamentos!$U$5:$U$1004,E$5,Lançamentos!$W$5:$W$1004,'BH (3)'!$C$4)))</f>
        <v>x</v>
      </c>
      <c r="F276" s="82" t="str">
        <f>IF($D276="","x",IF('BH (3)'!$B$5=1,COUNTIFS(Lançamentos!$H$5:$H$1004,$D276,Lançamentos!$T$5:$T$1004,F$5,Lançamentos!$V$5:$V$1004,'BH (3)'!$C$4),COUNTIFS(Lançamentos!$H$5:$H$1004,$D276,Lançamentos!$U$5:$U$1004,F$5,Lançamentos!$W$5:$W$1004,'BH (3)'!$C$4)))</f>
        <v>x</v>
      </c>
      <c r="G276" s="82" t="str">
        <f>IF($D276="","x",IF('BH (3)'!$B$5=1,COUNTIFS(Lançamentos!$H$5:$H$1004,$D276,Lançamentos!$T$5:$T$1004,G$5,Lançamentos!$V$5:$V$1004,'BH (3)'!$C$4),COUNTIFS(Lançamentos!$H$5:$H$1004,$D276,Lançamentos!$U$5:$U$1004,G$5,Lançamentos!$W$5:$W$1004,'BH (3)'!$C$4)))</f>
        <v>x</v>
      </c>
      <c r="H276" s="82" t="str">
        <f>IF($D276="","x",IF('BH (3)'!$B$5=1,COUNTIFS(Lançamentos!$H$5:$H$1004,$D276,Lançamentos!$T$5:$T$1004,H$5,Lançamentos!$V$5:$V$1004,'BH (3)'!$C$4),COUNTIFS(Lançamentos!$H$5:$H$1004,$D276,Lançamentos!$U$5:$U$1004,H$5,Lançamentos!$W$5:$W$1004,'BH (3)'!$C$4)))</f>
        <v>x</v>
      </c>
      <c r="I276" s="82" t="str">
        <f>IF($D276="","x",IF('BH (3)'!$B$5=1,COUNTIFS(Lançamentos!$H$5:$H$1004,$D276,Lançamentos!$T$5:$T$1004,I$5,Lançamentos!$V$5:$V$1004,'BH (3)'!$C$4),COUNTIFS(Lançamentos!$H$5:$H$1004,$D276,Lançamentos!$U$5:$U$1004,I$5,Lançamentos!$W$5:$W$1004,'BH (3)'!$C$4)))</f>
        <v>x</v>
      </c>
      <c r="J276" s="82" t="str">
        <f>IF($D276="","x",IF('BH (3)'!$B$5=1,COUNTIFS(Lançamentos!$H$5:$H$1004,$D276,Lançamentos!$T$5:$T$1004,J$5,Lançamentos!$V$5:$V$1004,'BH (3)'!$C$4),COUNTIFS(Lançamentos!$H$5:$H$1004,$D276,Lançamentos!$U$5:$U$1004,J$5,Lançamentos!$W$5:$W$1004,'BH (3)'!$C$4)))</f>
        <v>x</v>
      </c>
      <c r="K276" s="82" t="str">
        <f>IF($D276="","x",IF('BH (3)'!$B$5=1,COUNTIFS(Lançamentos!$H$5:$H$1004,$D276,Lançamentos!$T$5:$T$1004,K$5,Lançamentos!$V$5:$V$1004,'BH (3)'!$C$4),COUNTIFS(Lançamentos!$H$5:$H$1004,$D276,Lançamentos!$U$5:$U$1004,K$5,Lançamentos!$W$5:$W$1004,'BH (3)'!$C$4)))</f>
        <v>x</v>
      </c>
      <c r="L276" s="82" t="str">
        <f>IF($D276="","x",IF('BH (3)'!$B$5=1,COUNTIFS(Lançamentos!$H$5:$H$1004,$D276,Lançamentos!$T$5:$T$1004,L$5,Lançamentos!$V$5:$V$1004,'BH (3)'!$C$4),COUNTIFS(Lançamentos!$H$5:$H$1004,$D276,Lançamentos!$U$5:$U$1004,L$5,Lançamentos!$W$5:$W$1004,'BH (3)'!$C$4)))</f>
        <v>x</v>
      </c>
      <c r="M276" s="82" t="str">
        <f>IF($D276="","x",IF('BH (3)'!$B$5=1,COUNTIFS(Lançamentos!$H$5:$H$1004,$D276,Lançamentos!$T$5:$T$1004,M$5,Lançamentos!$V$5:$V$1004,'BH (3)'!$C$4),COUNTIFS(Lançamentos!$H$5:$H$1004,$D276,Lançamentos!$U$5:$U$1004,M$5,Lançamentos!$W$5:$W$1004,'BH (3)'!$C$4)))</f>
        <v>x</v>
      </c>
      <c r="N276" s="82" t="str">
        <f>IF($D276="","x",IF('BH (3)'!$B$5=1,COUNTIFS(Lançamentos!$H$5:$H$1004,$D276,Lançamentos!$T$5:$T$1004,N$5,Lançamentos!$V$5:$V$1004,'BH (3)'!$C$4),COUNTIFS(Lançamentos!$H$5:$H$1004,$D276,Lançamentos!$U$5:$U$1004,N$5,Lançamentos!$W$5:$W$1004,'BH (3)'!$C$4)))</f>
        <v>x</v>
      </c>
      <c r="O276" s="82" t="str">
        <f>IF($D276="","x",IF('BH (3)'!$B$5=1,COUNTIFS(Lançamentos!$H$5:$H$1004,$D276,Lançamentos!$T$5:$T$1004,O$5,Lançamentos!$V$5:$V$1004,'BH (3)'!$C$4),COUNTIFS(Lançamentos!$H$5:$H$1004,$D276,Lançamentos!$U$5:$U$1004,O$5,Lançamentos!$W$5:$W$1004,'BH (3)'!$C$4)))</f>
        <v>x</v>
      </c>
      <c r="P276" s="82" t="str">
        <f>IF($D276="","x",IF('BH (3)'!$B$5=1,COUNTIFS(Lançamentos!$H$5:$H$1004,$D276,Lançamentos!$T$5:$T$1004,P$5,Lançamentos!$V$5:$V$1004,'BH (3)'!$C$4),COUNTIFS(Lançamentos!$H$5:$H$1004,$D276,Lançamentos!$U$5:$U$1004,P$5,Lançamentos!$W$5:$W$1004,'BH (3)'!$C$4)))</f>
        <v>x</v>
      </c>
      <c r="Q276" s="171" t="str">
        <f t="shared" si="4"/>
        <v/>
      </c>
    </row>
    <row r="277" spans="3:17" ht="45" customHeight="1" x14ac:dyDescent="0.25">
      <c r="C277" s="81">
        <v>271</v>
      </c>
      <c r="D277" s="170" t="str">
        <f>IF(Esp!D275="","",Esp!D275)</f>
        <v/>
      </c>
      <c r="E277" s="82" t="str">
        <f>IF($D277="","x",IF('BH (3)'!$B$5=1,COUNTIFS(Lançamentos!$H$5:$H$1004,$D277,Lançamentos!$T$5:$T$1004,E$5,Lançamentos!$V$5:$V$1004,'BH (3)'!$C$4),COUNTIFS(Lançamentos!$H$5:$H$1004,$D277,Lançamentos!$U$5:$U$1004,E$5,Lançamentos!$W$5:$W$1004,'BH (3)'!$C$4)))</f>
        <v>x</v>
      </c>
      <c r="F277" s="82" t="str">
        <f>IF($D277="","x",IF('BH (3)'!$B$5=1,COUNTIFS(Lançamentos!$H$5:$H$1004,$D277,Lançamentos!$T$5:$T$1004,F$5,Lançamentos!$V$5:$V$1004,'BH (3)'!$C$4),COUNTIFS(Lançamentos!$H$5:$H$1004,$D277,Lançamentos!$U$5:$U$1004,F$5,Lançamentos!$W$5:$W$1004,'BH (3)'!$C$4)))</f>
        <v>x</v>
      </c>
      <c r="G277" s="82" t="str">
        <f>IF($D277="","x",IF('BH (3)'!$B$5=1,COUNTIFS(Lançamentos!$H$5:$H$1004,$D277,Lançamentos!$T$5:$T$1004,G$5,Lançamentos!$V$5:$V$1004,'BH (3)'!$C$4),COUNTIFS(Lançamentos!$H$5:$H$1004,$D277,Lançamentos!$U$5:$U$1004,G$5,Lançamentos!$W$5:$W$1004,'BH (3)'!$C$4)))</f>
        <v>x</v>
      </c>
      <c r="H277" s="82" t="str">
        <f>IF($D277="","x",IF('BH (3)'!$B$5=1,COUNTIFS(Lançamentos!$H$5:$H$1004,$D277,Lançamentos!$T$5:$T$1004,H$5,Lançamentos!$V$5:$V$1004,'BH (3)'!$C$4),COUNTIFS(Lançamentos!$H$5:$H$1004,$D277,Lançamentos!$U$5:$U$1004,H$5,Lançamentos!$W$5:$W$1004,'BH (3)'!$C$4)))</f>
        <v>x</v>
      </c>
      <c r="I277" s="82" t="str">
        <f>IF($D277="","x",IF('BH (3)'!$B$5=1,COUNTIFS(Lançamentos!$H$5:$H$1004,$D277,Lançamentos!$T$5:$T$1004,I$5,Lançamentos!$V$5:$V$1004,'BH (3)'!$C$4),COUNTIFS(Lançamentos!$H$5:$H$1004,$D277,Lançamentos!$U$5:$U$1004,I$5,Lançamentos!$W$5:$W$1004,'BH (3)'!$C$4)))</f>
        <v>x</v>
      </c>
      <c r="J277" s="82" t="str">
        <f>IF($D277="","x",IF('BH (3)'!$B$5=1,COUNTIFS(Lançamentos!$H$5:$H$1004,$D277,Lançamentos!$T$5:$T$1004,J$5,Lançamentos!$V$5:$V$1004,'BH (3)'!$C$4),COUNTIFS(Lançamentos!$H$5:$H$1004,$D277,Lançamentos!$U$5:$U$1004,J$5,Lançamentos!$W$5:$W$1004,'BH (3)'!$C$4)))</f>
        <v>x</v>
      </c>
      <c r="K277" s="82" t="str">
        <f>IF($D277="","x",IF('BH (3)'!$B$5=1,COUNTIFS(Lançamentos!$H$5:$H$1004,$D277,Lançamentos!$T$5:$T$1004,K$5,Lançamentos!$V$5:$V$1004,'BH (3)'!$C$4),COUNTIFS(Lançamentos!$H$5:$H$1004,$D277,Lançamentos!$U$5:$U$1004,K$5,Lançamentos!$W$5:$W$1004,'BH (3)'!$C$4)))</f>
        <v>x</v>
      </c>
      <c r="L277" s="82" t="str">
        <f>IF($D277="","x",IF('BH (3)'!$B$5=1,COUNTIFS(Lançamentos!$H$5:$H$1004,$D277,Lançamentos!$T$5:$T$1004,L$5,Lançamentos!$V$5:$V$1004,'BH (3)'!$C$4),COUNTIFS(Lançamentos!$H$5:$H$1004,$D277,Lançamentos!$U$5:$U$1004,L$5,Lançamentos!$W$5:$W$1004,'BH (3)'!$C$4)))</f>
        <v>x</v>
      </c>
      <c r="M277" s="82" t="str">
        <f>IF($D277="","x",IF('BH (3)'!$B$5=1,COUNTIFS(Lançamentos!$H$5:$H$1004,$D277,Lançamentos!$T$5:$T$1004,M$5,Lançamentos!$V$5:$V$1004,'BH (3)'!$C$4),COUNTIFS(Lançamentos!$H$5:$H$1004,$D277,Lançamentos!$U$5:$U$1004,M$5,Lançamentos!$W$5:$W$1004,'BH (3)'!$C$4)))</f>
        <v>x</v>
      </c>
      <c r="N277" s="82" t="str">
        <f>IF($D277="","x",IF('BH (3)'!$B$5=1,COUNTIFS(Lançamentos!$H$5:$H$1004,$D277,Lançamentos!$T$5:$T$1004,N$5,Lançamentos!$V$5:$V$1004,'BH (3)'!$C$4),COUNTIFS(Lançamentos!$H$5:$H$1004,$D277,Lançamentos!$U$5:$U$1004,N$5,Lançamentos!$W$5:$W$1004,'BH (3)'!$C$4)))</f>
        <v>x</v>
      </c>
      <c r="O277" s="82" t="str">
        <f>IF($D277="","x",IF('BH (3)'!$B$5=1,COUNTIFS(Lançamentos!$H$5:$H$1004,$D277,Lançamentos!$T$5:$T$1004,O$5,Lançamentos!$V$5:$V$1004,'BH (3)'!$C$4),COUNTIFS(Lançamentos!$H$5:$H$1004,$D277,Lançamentos!$U$5:$U$1004,O$5,Lançamentos!$W$5:$W$1004,'BH (3)'!$C$4)))</f>
        <v>x</v>
      </c>
      <c r="P277" s="82" t="str">
        <f>IF($D277="","x",IF('BH (3)'!$B$5=1,COUNTIFS(Lançamentos!$H$5:$H$1004,$D277,Lançamentos!$T$5:$T$1004,P$5,Lançamentos!$V$5:$V$1004,'BH (3)'!$C$4),COUNTIFS(Lançamentos!$H$5:$H$1004,$D277,Lançamentos!$U$5:$U$1004,P$5,Lançamentos!$W$5:$W$1004,'BH (3)'!$C$4)))</f>
        <v>x</v>
      </c>
      <c r="Q277" s="171" t="str">
        <f t="shared" si="4"/>
        <v/>
      </c>
    </row>
    <row r="278" spans="3:17" ht="45" customHeight="1" x14ac:dyDescent="0.25">
      <c r="C278" s="81">
        <v>272</v>
      </c>
      <c r="D278" s="170" t="str">
        <f>IF(Esp!D276="","",Esp!D276)</f>
        <v/>
      </c>
      <c r="E278" s="82" t="str">
        <f>IF($D278="","x",IF('BH (3)'!$B$5=1,COUNTIFS(Lançamentos!$H$5:$H$1004,$D278,Lançamentos!$T$5:$T$1004,E$5,Lançamentos!$V$5:$V$1004,'BH (3)'!$C$4),COUNTIFS(Lançamentos!$H$5:$H$1004,$D278,Lançamentos!$U$5:$U$1004,E$5,Lançamentos!$W$5:$W$1004,'BH (3)'!$C$4)))</f>
        <v>x</v>
      </c>
      <c r="F278" s="82" t="str">
        <f>IF($D278="","x",IF('BH (3)'!$B$5=1,COUNTIFS(Lançamentos!$H$5:$H$1004,$D278,Lançamentos!$T$5:$T$1004,F$5,Lançamentos!$V$5:$V$1004,'BH (3)'!$C$4),COUNTIFS(Lançamentos!$H$5:$H$1004,$D278,Lançamentos!$U$5:$U$1004,F$5,Lançamentos!$W$5:$W$1004,'BH (3)'!$C$4)))</f>
        <v>x</v>
      </c>
      <c r="G278" s="82" t="str">
        <f>IF($D278="","x",IF('BH (3)'!$B$5=1,COUNTIFS(Lançamentos!$H$5:$H$1004,$D278,Lançamentos!$T$5:$T$1004,G$5,Lançamentos!$V$5:$V$1004,'BH (3)'!$C$4),COUNTIFS(Lançamentos!$H$5:$H$1004,$D278,Lançamentos!$U$5:$U$1004,G$5,Lançamentos!$W$5:$W$1004,'BH (3)'!$C$4)))</f>
        <v>x</v>
      </c>
      <c r="H278" s="82" t="str">
        <f>IF($D278="","x",IF('BH (3)'!$B$5=1,COUNTIFS(Lançamentos!$H$5:$H$1004,$D278,Lançamentos!$T$5:$T$1004,H$5,Lançamentos!$V$5:$V$1004,'BH (3)'!$C$4),COUNTIFS(Lançamentos!$H$5:$H$1004,$D278,Lançamentos!$U$5:$U$1004,H$5,Lançamentos!$W$5:$W$1004,'BH (3)'!$C$4)))</f>
        <v>x</v>
      </c>
      <c r="I278" s="82" t="str">
        <f>IF($D278="","x",IF('BH (3)'!$B$5=1,COUNTIFS(Lançamentos!$H$5:$H$1004,$D278,Lançamentos!$T$5:$T$1004,I$5,Lançamentos!$V$5:$V$1004,'BH (3)'!$C$4),COUNTIFS(Lançamentos!$H$5:$H$1004,$D278,Lançamentos!$U$5:$U$1004,I$5,Lançamentos!$W$5:$W$1004,'BH (3)'!$C$4)))</f>
        <v>x</v>
      </c>
      <c r="J278" s="82" t="str">
        <f>IF($D278="","x",IF('BH (3)'!$B$5=1,COUNTIFS(Lançamentos!$H$5:$H$1004,$D278,Lançamentos!$T$5:$T$1004,J$5,Lançamentos!$V$5:$V$1004,'BH (3)'!$C$4),COUNTIFS(Lançamentos!$H$5:$H$1004,$D278,Lançamentos!$U$5:$U$1004,J$5,Lançamentos!$W$5:$W$1004,'BH (3)'!$C$4)))</f>
        <v>x</v>
      </c>
      <c r="K278" s="82" t="str">
        <f>IF($D278="","x",IF('BH (3)'!$B$5=1,COUNTIFS(Lançamentos!$H$5:$H$1004,$D278,Lançamentos!$T$5:$T$1004,K$5,Lançamentos!$V$5:$V$1004,'BH (3)'!$C$4),COUNTIFS(Lançamentos!$H$5:$H$1004,$D278,Lançamentos!$U$5:$U$1004,K$5,Lançamentos!$W$5:$W$1004,'BH (3)'!$C$4)))</f>
        <v>x</v>
      </c>
      <c r="L278" s="82" t="str">
        <f>IF($D278="","x",IF('BH (3)'!$B$5=1,COUNTIFS(Lançamentos!$H$5:$H$1004,$D278,Lançamentos!$T$5:$T$1004,L$5,Lançamentos!$V$5:$V$1004,'BH (3)'!$C$4),COUNTIFS(Lançamentos!$H$5:$H$1004,$D278,Lançamentos!$U$5:$U$1004,L$5,Lançamentos!$W$5:$W$1004,'BH (3)'!$C$4)))</f>
        <v>x</v>
      </c>
      <c r="M278" s="82" t="str">
        <f>IF($D278="","x",IF('BH (3)'!$B$5=1,COUNTIFS(Lançamentos!$H$5:$H$1004,$D278,Lançamentos!$T$5:$T$1004,M$5,Lançamentos!$V$5:$V$1004,'BH (3)'!$C$4),COUNTIFS(Lançamentos!$H$5:$H$1004,$D278,Lançamentos!$U$5:$U$1004,M$5,Lançamentos!$W$5:$W$1004,'BH (3)'!$C$4)))</f>
        <v>x</v>
      </c>
      <c r="N278" s="82" t="str">
        <f>IF($D278="","x",IF('BH (3)'!$B$5=1,COUNTIFS(Lançamentos!$H$5:$H$1004,$D278,Lançamentos!$T$5:$T$1004,N$5,Lançamentos!$V$5:$V$1004,'BH (3)'!$C$4),COUNTIFS(Lançamentos!$H$5:$H$1004,$D278,Lançamentos!$U$5:$U$1004,N$5,Lançamentos!$W$5:$W$1004,'BH (3)'!$C$4)))</f>
        <v>x</v>
      </c>
      <c r="O278" s="82" t="str">
        <f>IF($D278="","x",IF('BH (3)'!$B$5=1,COUNTIFS(Lançamentos!$H$5:$H$1004,$D278,Lançamentos!$T$5:$T$1004,O$5,Lançamentos!$V$5:$V$1004,'BH (3)'!$C$4),COUNTIFS(Lançamentos!$H$5:$H$1004,$D278,Lançamentos!$U$5:$U$1004,O$5,Lançamentos!$W$5:$W$1004,'BH (3)'!$C$4)))</f>
        <v>x</v>
      </c>
      <c r="P278" s="82" t="str">
        <f>IF($D278="","x",IF('BH (3)'!$B$5=1,COUNTIFS(Lançamentos!$H$5:$H$1004,$D278,Lançamentos!$T$5:$T$1004,P$5,Lançamentos!$V$5:$V$1004,'BH (3)'!$C$4),COUNTIFS(Lançamentos!$H$5:$H$1004,$D278,Lançamentos!$U$5:$U$1004,P$5,Lançamentos!$W$5:$W$1004,'BH (3)'!$C$4)))</f>
        <v>x</v>
      </c>
      <c r="Q278" s="171" t="str">
        <f t="shared" si="4"/>
        <v/>
      </c>
    </row>
    <row r="279" spans="3:17" ht="45" customHeight="1" x14ac:dyDescent="0.25">
      <c r="C279" s="81">
        <v>273</v>
      </c>
      <c r="D279" s="170" t="str">
        <f>IF(Esp!D277="","",Esp!D277)</f>
        <v/>
      </c>
      <c r="E279" s="82" t="str">
        <f>IF($D279="","x",IF('BH (3)'!$B$5=1,COUNTIFS(Lançamentos!$H$5:$H$1004,$D279,Lançamentos!$T$5:$T$1004,E$5,Lançamentos!$V$5:$V$1004,'BH (3)'!$C$4),COUNTIFS(Lançamentos!$H$5:$H$1004,$D279,Lançamentos!$U$5:$U$1004,E$5,Lançamentos!$W$5:$W$1004,'BH (3)'!$C$4)))</f>
        <v>x</v>
      </c>
      <c r="F279" s="82" t="str">
        <f>IF($D279="","x",IF('BH (3)'!$B$5=1,COUNTIFS(Lançamentos!$H$5:$H$1004,$D279,Lançamentos!$T$5:$T$1004,F$5,Lançamentos!$V$5:$V$1004,'BH (3)'!$C$4),COUNTIFS(Lançamentos!$H$5:$H$1004,$D279,Lançamentos!$U$5:$U$1004,F$5,Lançamentos!$W$5:$W$1004,'BH (3)'!$C$4)))</f>
        <v>x</v>
      </c>
      <c r="G279" s="82" t="str">
        <f>IF($D279="","x",IF('BH (3)'!$B$5=1,COUNTIFS(Lançamentos!$H$5:$H$1004,$D279,Lançamentos!$T$5:$T$1004,G$5,Lançamentos!$V$5:$V$1004,'BH (3)'!$C$4),COUNTIFS(Lançamentos!$H$5:$H$1004,$D279,Lançamentos!$U$5:$U$1004,G$5,Lançamentos!$W$5:$W$1004,'BH (3)'!$C$4)))</f>
        <v>x</v>
      </c>
      <c r="H279" s="82" t="str">
        <f>IF($D279="","x",IF('BH (3)'!$B$5=1,COUNTIFS(Lançamentos!$H$5:$H$1004,$D279,Lançamentos!$T$5:$T$1004,H$5,Lançamentos!$V$5:$V$1004,'BH (3)'!$C$4),COUNTIFS(Lançamentos!$H$5:$H$1004,$D279,Lançamentos!$U$5:$U$1004,H$5,Lançamentos!$W$5:$W$1004,'BH (3)'!$C$4)))</f>
        <v>x</v>
      </c>
      <c r="I279" s="82" t="str">
        <f>IF($D279="","x",IF('BH (3)'!$B$5=1,COUNTIFS(Lançamentos!$H$5:$H$1004,$D279,Lançamentos!$T$5:$T$1004,I$5,Lançamentos!$V$5:$V$1004,'BH (3)'!$C$4),COUNTIFS(Lançamentos!$H$5:$H$1004,$D279,Lançamentos!$U$5:$U$1004,I$5,Lançamentos!$W$5:$W$1004,'BH (3)'!$C$4)))</f>
        <v>x</v>
      </c>
      <c r="J279" s="82" t="str">
        <f>IF($D279="","x",IF('BH (3)'!$B$5=1,COUNTIFS(Lançamentos!$H$5:$H$1004,$D279,Lançamentos!$T$5:$T$1004,J$5,Lançamentos!$V$5:$V$1004,'BH (3)'!$C$4),COUNTIFS(Lançamentos!$H$5:$H$1004,$D279,Lançamentos!$U$5:$U$1004,J$5,Lançamentos!$W$5:$W$1004,'BH (3)'!$C$4)))</f>
        <v>x</v>
      </c>
      <c r="K279" s="82" t="str">
        <f>IF($D279="","x",IF('BH (3)'!$B$5=1,COUNTIFS(Lançamentos!$H$5:$H$1004,$D279,Lançamentos!$T$5:$T$1004,K$5,Lançamentos!$V$5:$V$1004,'BH (3)'!$C$4),COUNTIFS(Lançamentos!$H$5:$H$1004,$D279,Lançamentos!$U$5:$U$1004,K$5,Lançamentos!$W$5:$W$1004,'BH (3)'!$C$4)))</f>
        <v>x</v>
      </c>
      <c r="L279" s="82" t="str">
        <f>IF($D279="","x",IF('BH (3)'!$B$5=1,COUNTIFS(Lançamentos!$H$5:$H$1004,$D279,Lançamentos!$T$5:$T$1004,L$5,Lançamentos!$V$5:$V$1004,'BH (3)'!$C$4),COUNTIFS(Lançamentos!$H$5:$H$1004,$D279,Lançamentos!$U$5:$U$1004,L$5,Lançamentos!$W$5:$W$1004,'BH (3)'!$C$4)))</f>
        <v>x</v>
      </c>
      <c r="M279" s="82" t="str">
        <f>IF($D279="","x",IF('BH (3)'!$B$5=1,COUNTIFS(Lançamentos!$H$5:$H$1004,$D279,Lançamentos!$T$5:$T$1004,M$5,Lançamentos!$V$5:$V$1004,'BH (3)'!$C$4),COUNTIFS(Lançamentos!$H$5:$H$1004,$D279,Lançamentos!$U$5:$U$1004,M$5,Lançamentos!$W$5:$W$1004,'BH (3)'!$C$4)))</f>
        <v>x</v>
      </c>
      <c r="N279" s="82" t="str">
        <f>IF($D279="","x",IF('BH (3)'!$B$5=1,COUNTIFS(Lançamentos!$H$5:$H$1004,$D279,Lançamentos!$T$5:$T$1004,N$5,Lançamentos!$V$5:$V$1004,'BH (3)'!$C$4),COUNTIFS(Lançamentos!$H$5:$H$1004,$D279,Lançamentos!$U$5:$U$1004,N$5,Lançamentos!$W$5:$W$1004,'BH (3)'!$C$4)))</f>
        <v>x</v>
      </c>
      <c r="O279" s="82" t="str">
        <f>IF($D279="","x",IF('BH (3)'!$B$5=1,COUNTIFS(Lançamentos!$H$5:$H$1004,$D279,Lançamentos!$T$5:$T$1004,O$5,Lançamentos!$V$5:$V$1004,'BH (3)'!$C$4),COUNTIFS(Lançamentos!$H$5:$H$1004,$D279,Lançamentos!$U$5:$U$1004,O$5,Lançamentos!$W$5:$W$1004,'BH (3)'!$C$4)))</f>
        <v>x</v>
      </c>
      <c r="P279" s="82" t="str">
        <f>IF($D279="","x",IF('BH (3)'!$B$5=1,COUNTIFS(Lançamentos!$H$5:$H$1004,$D279,Lançamentos!$T$5:$T$1004,P$5,Lançamentos!$V$5:$V$1004,'BH (3)'!$C$4),COUNTIFS(Lançamentos!$H$5:$H$1004,$D279,Lançamentos!$U$5:$U$1004,P$5,Lançamentos!$W$5:$W$1004,'BH (3)'!$C$4)))</f>
        <v>x</v>
      </c>
      <c r="Q279" s="171" t="str">
        <f t="shared" si="4"/>
        <v/>
      </c>
    </row>
    <row r="280" spans="3:17" ht="45" customHeight="1" x14ac:dyDescent="0.25">
      <c r="C280" s="81">
        <v>274</v>
      </c>
      <c r="D280" s="170" t="str">
        <f>IF(Esp!D278="","",Esp!D278)</f>
        <v/>
      </c>
      <c r="E280" s="82" t="str">
        <f>IF($D280="","x",IF('BH (3)'!$B$5=1,COUNTIFS(Lançamentos!$H$5:$H$1004,$D280,Lançamentos!$T$5:$T$1004,E$5,Lançamentos!$V$5:$V$1004,'BH (3)'!$C$4),COUNTIFS(Lançamentos!$H$5:$H$1004,$D280,Lançamentos!$U$5:$U$1004,E$5,Lançamentos!$W$5:$W$1004,'BH (3)'!$C$4)))</f>
        <v>x</v>
      </c>
      <c r="F280" s="82" t="str">
        <f>IF($D280="","x",IF('BH (3)'!$B$5=1,COUNTIFS(Lançamentos!$H$5:$H$1004,$D280,Lançamentos!$T$5:$T$1004,F$5,Lançamentos!$V$5:$V$1004,'BH (3)'!$C$4),COUNTIFS(Lançamentos!$H$5:$H$1004,$D280,Lançamentos!$U$5:$U$1004,F$5,Lançamentos!$W$5:$W$1004,'BH (3)'!$C$4)))</f>
        <v>x</v>
      </c>
      <c r="G280" s="82" t="str">
        <f>IF($D280="","x",IF('BH (3)'!$B$5=1,COUNTIFS(Lançamentos!$H$5:$H$1004,$D280,Lançamentos!$T$5:$T$1004,G$5,Lançamentos!$V$5:$V$1004,'BH (3)'!$C$4),COUNTIFS(Lançamentos!$H$5:$H$1004,$D280,Lançamentos!$U$5:$U$1004,G$5,Lançamentos!$W$5:$W$1004,'BH (3)'!$C$4)))</f>
        <v>x</v>
      </c>
      <c r="H280" s="82" t="str">
        <f>IF($D280="","x",IF('BH (3)'!$B$5=1,COUNTIFS(Lançamentos!$H$5:$H$1004,$D280,Lançamentos!$T$5:$T$1004,H$5,Lançamentos!$V$5:$V$1004,'BH (3)'!$C$4),COUNTIFS(Lançamentos!$H$5:$H$1004,$D280,Lançamentos!$U$5:$U$1004,H$5,Lançamentos!$W$5:$W$1004,'BH (3)'!$C$4)))</f>
        <v>x</v>
      </c>
      <c r="I280" s="82" t="str">
        <f>IF($D280="","x",IF('BH (3)'!$B$5=1,COUNTIFS(Lançamentos!$H$5:$H$1004,$D280,Lançamentos!$T$5:$T$1004,I$5,Lançamentos!$V$5:$V$1004,'BH (3)'!$C$4),COUNTIFS(Lançamentos!$H$5:$H$1004,$D280,Lançamentos!$U$5:$U$1004,I$5,Lançamentos!$W$5:$W$1004,'BH (3)'!$C$4)))</f>
        <v>x</v>
      </c>
      <c r="J280" s="82" t="str">
        <f>IF($D280="","x",IF('BH (3)'!$B$5=1,COUNTIFS(Lançamentos!$H$5:$H$1004,$D280,Lançamentos!$T$5:$T$1004,J$5,Lançamentos!$V$5:$V$1004,'BH (3)'!$C$4),COUNTIFS(Lançamentos!$H$5:$H$1004,$D280,Lançamentos!$U$5:$U$1004,J$5,Lançamentos!$W$5:$W$1004,'BH (3)'!$C$4)))</f>
        <v>x</v>
      </c>
      <c r="K280" s="82" t="str">
        <f>IF($D280="","x",IF('BH (3)'!$B$5=1,COUNTIFS(Lançamentos!$H$5:$H$1004,$D280,Lançamentos!$T$5:$T$1004,K$5,Lançamentos!$V$5:$V$1004,'BH (3)'!$C$4),COUNTIFS(Lançamentos!$H$5:$H$1004,$D280,Lançamentos!$U$5:$U$1004,K$5,Lançamentos!$W$5:$W$1004,'BH (3)'!$C$4)))</f>
        <v>x</v>
      </c>
      <c r="L280" s="82" t="str">
        <f>IF($D280="","x",IF('BH (3)'!$B$5=1,COUNTIFS(Lançamentos!$H$5:$H$1004,$D280,Lançamentos!$T$5:$T$1004,L$5,Lançamentos!$V$5:$V$1004,'BH (3)'!$C$4),COUNTIFS(Lançamentos!$H$5:$H$1004,$D280,Lançamentos!$U$5:$U$1004,L$5,Lançamentos!$W$5:$W$1004,'BH (3)'!$C$4)))</f>
        <v>x</v>
      </c>
      <c r="M280" s="82" t="str">
        <f>IF($D280="","x",IF('BH (3)'!$B$5=1,COUNTIFS(Lançamentos!$H$5:$H$1004,$D280,Lançamentos!$T$5:$T$1004,M$5,Lançamentos!$V$5:$V$1004,'BH (3)'!$C$4),COUNTIFS(Lançamentos!$H$5:$H$1004,$D280,Lançamentos!$U$5:$U$1004,M$5,Lançamentos!$W$5:$W$1004,'BH (3)'!$C$4)))</f>
        <v>x</v>
      </c>
      <c r="N280" s="82" t="str">
        <f>IF($D280="","x",IF('BH (3)'!$B$5=1,COUNTIFS(Lançamentos!$H$5:$H$1004,$D280,Lançamentos!$T$5:$T$1004,N$5,Lançamentos!$V$5:$V$1004,'BH (3)'!$C$4),COUNTIFS(Lançamentos!$H$5:$H$1004,$D280,Lançamentos!$U$5:$U$1004,N$5,Lançamentos!$W$5:$W$1004,'BH (3)'!$C$4)))</f>
        <v>x</v>
      </c>
      <c r="O280" s="82" t="str">
        <f>IF($D280="","x",IF('BH (3)'!$B$5=1,COUNTIFS(Lançamentos!$H$5:$H$1004,$D280,Lançamentos!$T$5:$T$1004,O$5,Lançamentos!$V$5:$V$1004,'BH (3)'!$C$4),COUNTIFS(Lançamentos!$H$5:$H$1004,$D280,Lançamentos!$U$5:$U$1004,O$5,Lançamentos!$W$5:$W$1004,'BH (3)'!$C$4)))</f>
        <v>x</v>
      </c>
      <c r="P280" s="82" t="str">
        <f>IF($D280="","x",IF('BH (3)'!$B$5=1,COUNTIFS(Lançamentos!$H$5:$H$1004,$D280,Lançamentos!$T$5:$T$1004,P$5,Lançamentos!$V$5:$V$1004,'BH (3)'!$C$4),COUNTIFS(Lançamentos!$H$5:$H$1004,$D280,Lançamentos!$U$5:$U$1004,P$5,Lançamentos!$W$5:$W$1004,'BH (3)'!$C$4)))</f>
        <v>x</v>
      </c>
      <c r="Q280" s="171" t="str">
        <f t="shared" si="4"/>
        <v/>
      </c>
    </row>
    <row r="281" spans="3:17" ht="45" customHeight="1" x14ac:dyDescent="0.25">
      <c r="C281" s="81">
        <v>275</v>
      </c>
      <c r="D281" s="170" t="str">
        <f>IF(Esp!D279="","",Esp!D279)</f>
        <v/>
      </c>
      <c r="E281" s="82" t="str">
        <f>IF($D281="","x",IF('BH (3)'!$B$5=1,COUNTIFS(Lançamentos!$H$5:$H$1004,$D281,Lançamentos!$T$5:$T$1004,E$5,Lançamentos!$V$5:$V$1004,'BH (3)'!$C$4),COUNTIFS(Lançamentos!$H$5:$H$1004,$D281,Lançamentos!$U$5:$U$1004,E$5,Lançamentos!$W$5:$W$1004,'BH (3)'!$C$4)))</f>
        <v>x</v>
      </c>
      <c r="F281" s="82" t="str">
        <f>IF($D281="","x",IF('BH (3)'!$B$5=1,COUNTIFS(Lançamentos!$H$5:$H$1004,$D281,Lançamentos!$T$5:$T$1004,F$5,Lançamentos!$V$5:$V$1004,'BH (3)'!$C$4),COUNTIFS(Lançamentos!$H$5:$H$1004,$D281,Lançamentos!$U$5:$U$1004,F$5,Lançamentos!$W$5:$W$1004,'BH (3)'!$C$4)))</f>
        <v>x</v>
      </c>
      <c r="G281" s="82" t="str">
        <f>IF($D281="","x",IF('BH (3)'!$B$5=1,COUNTIFS(Lançamentos!$H$5:$H$1004,$D281,Lançamentos!$T$5:$T$1004,G$5,Lançamentos!$V$5:$V$1004,'BH (3)'!$C$4),COUNTIFS(Lançamentos!$H$5:$H$1004,$D281,Lançamentos!$U$5:$U$1004,G$5,Lançamentos!$W$5:$W$1004,'BH (3)'!$C$4)))</f>
        <v>x</v>
      </c>
      <c r="H281" s="82" t="str">
        <f>IF($D281="","x",IF('BH (3)'!$B$5=1,COUNTIFS(Lançamentos!$H$5:$H$1004,$D281,Lançamentos!$T$5:$T$1004,H$5,Lançamentos!$V$5:$V$1004,'BH (3)'!$C$4),COUNTIFS(Lançamentos!$H$5:$H$1004,$D281,Lançamentos!$U$5:$U$1004,H$5,Lançamentos!$W$5:$W$1004,'BH (3)'!$C$4)))</f>
        <v>x</v>
      </c>
      <c r="I281" s="82" t="str">
        <f>IF($D281="","x",IF('BH (3)'!$B$5=1,COUNTIFS(Lançamentos!$H$5:$H$1004,$D281,Lançamentos!$T$5:$T$1004,I$5,Lançamentos!$V$5:$V$1004,'BH (3)'!$C$4),COUNTIFS(Lançamentos!$H$5:$H$1004,$D281,Lançamentos!$U$5:$U$1004,I$5,Lançamentos!$W$5:$W$1004,'BH (3)'!$C$4)))</f>
        <v>x</v>
      </c>
      <c r="J281" s="82" t="str">
        <f>IF($D281="","x",IF('BH (3)'!$B$5=1,COUNTIFS(Lançamentos!$H$5:$H$1004,$D281,Lançamentos!$T$5:$T$1004,J$5,Lançamentos!$V$5:$V$1004,'BH (3)'!$C$4),COUNTIFS(Lançamentos!$H$5:$H$1004,$D281,Lançamentos!$U$5:$U$1004,J$5,Lançamentos!$W$5:$W$1004,'BH (3)'!$C$4)))</f>
        <v>x</v>
      </c>
      <c r="K281" s="82" t="str">
        <f>IF($D281="","x",IF('BH (3)'!$B$5=1,COUNTIFS(Lançamentos!$H$5:$H$1004,$D281,Lançamentos!$T$5:$T$1004,K$5,Lançamentos!$V$5:$V$1004,'BH (3)'!$C$4),COUNTIFS(Lançamentos!$H$5:$H$1004,$D281,Lançamentos!$U$5:$U$1004,K$5,Lançamentos!$W$5:$W$1004,'BH (3)'!$C$4)))</f>
        <v>x</v>
      </c>
      <c r="L281" s="82" t="str">
        <f>IF($D281="","x",IF('BH (3)'!$B$5=1,COUNTIFS(Lançamentos!$H$5:$H$1004,$D281,Lançamentos!$T$5:$T$1004,L$5,Lançamentos!$V$5:$V$1004,'BH (3)'!$C$4),COUNTIFS(Lançamentos!$H$5:$H$1004,$D281,Lançamentos!$U$5:$U$1004,L$5,Lançamentos!$W$5:$W$1004,'BH (3)'!$C$4)))</f>
        <v>x</v>
      </c>
      <c r="M281" s="82" t="str">
        <f>IF($D281="","x",IF('BH (3)'!$B$5=1,COUNTIFS(Lançamentos!$H$5:$H$1004,$D281,Lançamentos!$T$5:$T$1004,M$5,Lançamentos!$V$5:$V$1004,'BH (3)'!$C$4),COUNTIFS(Lançamentos!$H$5:$H$1004,$D281,Lançamentos!$U$5:$U$1004,M$5,Lançamentos!$W$5:$W$1004,'BH (3)'!$C$4)))</f>
        <v>x</v>
      </c>
      <c r="N281" s="82" t="str">
        <f>IF($D281="","x",IF('BH (3)'!$B$5=1,COUNTIFS(Lançamentos!$H$5:$H$1004,$D281,Lançamentos!$T$5:$T$1004,N$5,Lançamentos!$V$5:$V$1004,'BH (3)'!$C$4),COUNTIFS(Lançamentos!$H$5:$H$1004,$D281,Lançamentos!$U$5:$U$1004,N$5,Lançamentos!$W$5:$W$1004,'BH (3)'!$C$4)))</f>
        <v>x</v>
      </c>
      <c r="O281" s="82" t="str">
        <f>IF($D281="","x",IF('BH (3)'!$B$5=1,COUNTIFS(Lançamentos!$H$5:$H$1004,$D281,Lançamentos!$T$5:$T$1004,O$5,Lançamentos!$V$5:$V$1004,'BH (3)'!$C$4),COUNTIFS(Lançamentos!$H$5:$H$1004,$D281,Lançamentos!$U$5:$U$1004,O$5,Lançamentos!$W$5:$W$1004,'BH (3)'!$C$4)))</f>
        <v>x</v>
      </c>
      <c r="P281" s="82" t="str">
        <f>IF($D281="","x",IF('BH (3)'!$B$5=1,COUNTIFS(Lançamentos!$H$5:$H$1004,$D281,Lançamentos!$T$5:$T$1004,P$5,Lançamentos!$V$5:$V$1004,'BH (3)'!$C$4),COUNTIFS(Lançamentos!$H$5:$H$1004,$D281,Lançamentos!$U$5:$U$1004,P$5,Lançamentos!$W$5:$W$1004,'BH (3)'!$C$4)))</f>
        <v>x</v>
      </c>
      <c r="Q281" s="171" t="str">
        <f t="shared" si="4"/>
        <v/>
      </c>
    </row>
    <row r="282" spans="3:17" ht="45" customHeight="1" x14ac:dyDescent="0.25">
      <c r="C282" s="81">
        <v>276</v>
      </c>
      <c r="D282" s="170" t="str">
        <f>IF(Esp!D280="","",Esp!D280)</f>
        <v/>
      </c>
      <c r="E282" s="82" t="str">
        <f>IF($D282="","x",IF('BH (3)'!$B$5=1,COUNTIFS(Lançamentos!$H$5:$H$1004,$D282,Lançamentos!$T$5:$T$1004,E$5,Lançamentos!$V$5:$V$1004,'BH (3)'!$C$4),COUNTIFS(Lançamentos!$H$5:$H$1004,$D282,Lançamentos!$U$5:$U$1004,E$5,Lançamentos!$W$5:$W$1004,'BH (3)'!$C$4)))</f>
        <v>x</v>
      </c>
      <c r="F282" s="82" t="str">
        <f>IF($D282="","x",IF('BH (3)'!$B$5=1,COUNTIFS(Lançamentos!$H$5:$H$1004,$D282,Lançamentos!$T$5:$T$1004,F$5,Lançamentos!$V$5:$V$1004,'BH (3)'!$C$4),COUNTIFS(Lançamentos!$H$5:$H$1004,$D282,Lançamentos!$U$5:$U$1004,F$5,Lançamentos!$W$5:$W$1004,'BH (3)'!$C$4)))</f>
        <v>x</v>
      </c>
      <c r="G282" s="82" t="str">
        <f>IF($D282="","x",IF('BH (3)'!$B$5=1,COUNTIFS(Lançamentos!$H$5:$H$1004,$D282,Lançamentos!$T$5:$T$1004,G$5,Lançamentos!$V$5:$V$1004,'BH (3)'!$C$4),COUNTIFS(Lançamentos!$H$5:$H$1004,$D282,Lançamentos!$U$5:$U$1004,G$5,Lançamentos!$W$5:$W$1004,'BH (3)'!$C$4)))</f>
        <v>x</v>
      </c>
      <c r="H282" s="82" t="str">
        <f>IF($D282="","x",IF('BH (3)'!$B$5=1,COUNTIFS(Lançamentos!$H$5:$H$1004,$D282,Lançamentos!$T$5:$T$1004,H$5,Lançamentos!$V$5:$V$1004,'BH (3)'!$C$4),COUNTIFS(Lançamentos!$H$5:$H$1004,$D282,Lançamentos!$U$5:$U$1004,H$5,Lançamentos!$W$5:$W$1004,'BH (3)'!$C$4)))</f>
        <v>x</v>
      </c>
      <c r="I282" s="82" t="str">
        <f>IF($D282="","x",IF('BH (3)'!$B$5=1,COUNTIFS(Lançamentos!$H$5:$H$1004,$D282,Lançamentos!$T$5:$T$1004,I$5,Lançamentos!$V$5:$V$1004,'BH (3)'!$C$4),COUNTIFS(Lançamentos!$H$5:$H$1004,$D282,Lançamentos!$U$5:$U$1004,I$5,Lançamentos!$W$5:$W$1004,'BH (3)'!$C$4)))</f>
        <v>x</v>
      </c>
      <c r="J282" s="82" t="str">
        <f>IF($D282="","x",IF('BH (3)'!$B$5=1,COUNTIFS(Lançamentos!$H$5:$H$1004,$D282,Lançamentos!$T$5:$T$1004,J$5,Lançamentos!$V$5:$V$1004,'BH (3)'!$C$4),COUNTIFS(Lançamentos!$H$5:$H$1004,$D282,Lançamentos!$U$5:$U$1004,J$5,Lançamentos!$W$5:$W$1004,'BH (3)'!$C$4)))</f>
        <v>x</v>
      </c>
      <c r="K282" s="82" t="str">
        <f>IF($D282="","x",IF('BH (3)'!$B$5=1,COUNTIFS(Lançamentos!$H$5:$H$1004,$D282,Lançamentos!$T$5:$T$1004,K$5,Lançamentos!$V$5:$V$1004,'BH (3)'!$C$4),COUNTIFS(Lançamentos!$H$5:$H$1004,$D282,Lançamentos!$U$5:$U$1004,K$5,Lançamentos!$W$5:$W$1004,'BH (3)'!$C$4)))</f>
        <v>x</v>
      </c>
      <c r="L282" s="82" t="str">
        <f>IF($D282="","x",IF('BH (3)'!$B$5=1,COUNTIFS(Lançamentos!$H$5:$H$1004,$D282,Lançamentos!$T$5:$T$1004,L$5,Lançamentos!$V$5:$V$1004,'BH (3)'!$C$4),COUNTIFS(Lançamentos!$H$5:$H$1004,$D282,Lançamentos!$U$5:$U$1004,L$5,Lançamentos!$W$5:$W$1004,'BH (3)'!$C$4)))</f>
        <v>x</v>
      </c>
      <c r="M282" s="82" t="str">
        <f>IF($D282="","x",IF('BH (3)'!$B$5=1,COUNTIFS(Lançamentos!$H$5:$H$1004,$D282,Lançamentos!$T$5:$T$1004,M$5,Lançamentos!$V$5:$V$1004,'BH (3)'!$C$4),COUNTIFS(Lançamentos!$H$5:$H$1004,$D282,Lançamentos!$U$5:$U$1004,M$5,Lançamentos!$W$5:$W$1004,'BH (3)'!$C$4)))</f>
        <v>x</v>
      </c>
      <c r="N282" s="82" t="str">
        <f>IF($D282="","x",IF('BH (3)'!$B$5=1,COUNTIFS(Lançamentos!$H$5:$H$1004,$D282,Lançamentos!$T$5:$T$1004,N$5,Lançamentos!$V$5:$V$1004,'BH (3)'!$C$4),COUNTIFS(Lançamentos!$H$5:$H$1004,$D282,Lançamentos!$U$5:$U$1004,N$5,Lançamentos!$W$5:$W$1004,'BH (3)'!$C$4)))</f>
        <v>x</v>
      </c>
      <c r="O282" s="82" t="str">
        <f>IF($D282="","x",IF('BH (3)'!$B$5=1,COUNTIFS(Lançamentos!$H$5:$H$1004,$D282,Lançamentos!$T$5:$T$1004,O$5,Lançamentos!$V$5:$V$1004,'BH (3)'!$C$4),COUNTIFS(Lançamentos!$H$5:$H$1004,$D282,Lançamentos!$U$5:$U$1004,O$5,Lançamentos!$W$5:$W$1004,'BH (3)'!$C$4)))</f>
        <v>x</v>
      </c>
      <c r="P282" s="82" t="str">
        <f>IF($D282="","x",IF('BH (3)'!$B$5=1,COUNTIFS(Lançamentos!$H$5:$H$1004,$D282,Lançamentos!$T$5:$T$1004,P$5,Lançamentos!$V$5:$V$1004,'BH (3)'!$C$4),COUNTIFS(Lançamentos!$H$5:$H$1004,$D282,Lançamentos!$U$5:$U$1004,P$5,Lançamentos!$W$5:$W$1004,'BH (3)'!$C$4)))</f>
        <v>x</v>
      </c>
      <c r="Q282" s="171" t="str">
        <f t="shared" si="4"/>
        <v/>
      </c>
    </row>
    <row r="283" spans="3:17" ht="45" customHeight="1" x14ac:dyDescent="0.25">
      <c r="C283" s="81">
        <v>277</v>
      </c>
      <c r="D283" s="170" t="str">
        <f>IF(Esp!D281="","",Esp!D281)</f>
        <v/>
      </c>
      <c r="E283" s="82" t="str">
        <f>IF($D283="","x",IF('BH (3)'!$B$5=1,COUNTIFS(Lançamentos!$H$5:$H$1004,$D283,Lançamentos!$T$5:$T$1004,E$5,Lançamentos!$V$5:$V$1004,'BH (3)'!$C$4),COUNTIFS(Lançamentos!$H$5:$H$1004,$D283,Lançamentos!$U$5:$U$1004,E$5,Lançamentos!$W$5:$W$1004,'BH (3)'!$C$4)))</f>
        <v>x</v>
      </c>
      <c r="F283" s="82" t="str">
        <f>IF($D283="","x",IF('BH (3)'!$B$5=1,COUNTIFS(Lançamentos!$H$5:$H$1004,$D283,Lançamentos!$T$5:$T$1004,F$5,Lançamentos!$V$5:$V$1004,'BH (3)'!$C$4),COUNTIFS(Lançamentos!$H$5:$H$1004,$D283,Lançamentos!$U$5:$U$1004,F$5,Lançamentos!$W$5:$W$1004,'BH (3)'!$C$4)))</f>
        <v>x</v>
      </c>
      <c r="G283" s="82" t="str">
        <f>IF($D283="","x",IF('BH (3)'!$B$5=1,COUNTIFS(Lançamentos!$H$5:$H$1004,$D283,Lançamentos!$T$5:$T$1004,G$5,Lançamentos!$V$5:$V$1004,'BH (3)'!$C$4),COUNTIFS(Lançamentos!$H$5:$H$1004,$D283,Lançamentos!$U$5:$U$1004,G$5,Lançamentos!$W$5:$W$1004,'BH (3)'!$C$4)))</f>
        <v>x</v>
      </c>
      <c r="H283" s="82" t="str">
        <f>IF($D283="","x",IF('BH (3)'!$B$5=1,COUNTIFS(Lançamentos!$H$5:$H$1004,$D283,Lançamentos!$T$5:$T$1004,H$5,Lançamentos!$V$5:$V$1004,'BH (3)'!$C$4),COUNTIFS(Lançamentos!$H$5:$H$1004,$D283,Lançamentos!$U$5:$U$1004,H$5,Lançamentos!$W$5:$W$1004,'BH (3)'!$C$4)))</f>
        <v>x</v>
      </c>
      <c r="I283" s="82" t="str">
        <f>IF($D283="","x",IF('BH (3)'!$B$5=1,COUNTIFS(Lançamentos!$H$5:$H$1004,$D283,Lançamentos!$T$5:$T$1004,I$5,Lançamentos!$V$5:$V$1004,'BH (3)'!$C$4),COUNTIFS(Lançamentos!$H$5:$H$1004,$D283,Lançamentos!$U$5:$U$1004,I$5,Lançamentos!$W$5:$W$1004,'BH (3)'!$C$4)))</f>
        <v>x</v>
      </c>
      <c r="J283" s="82" t="str">
        <f>IF($D283="","x",IF('BH (3)'!$B$5=1,COUNTIFS(Lançamentos!$H$5:$H$1004,$D283,Lançamentos!$T$5:$T$1004,J$5,Lançamentos!$V$5:$V$1004,'BH (3)'!$C$4),COUNTIFS(Lançamentos!$H$5:$H$1004,$D283,Lançamentos!$U$5:$U$1004,J$5,Lançamentos!$W$5:$W$1004,'BH (3)'!$C$4)))</f>
        <v>x</v>
      </c>
      <c r="K283" s="82" t="str">
        <f>IF($D283="","x",IF('BH (3)'!$B$5=1,COUNTIFS(Lançamentos!$H$5:$H$1004,$D283,Lançamentos!$T$5:$T$1004,K$5,Lançamentos!$V$5:$V$1004,'BH (3)'!$C$4),COUNTIFS(Lançamentos!$H$5:$H$1004,$D283,Lançamentos!$U$5:$U$1004,K$5,Lançamentos!$W$5:$W$1004,'BH (3)'!$C$4)))</f>
        <v>x</v>
      </c>
      <c r="L283" s="82" t="str">
        <f>IF($D283="","x",IF('BH (3)'!$B$5=1,COUNTIFS(Lançamentos!$H$5:$H$1004,$D283,Lançamentos!$T$5:$T$1004,L$5,Lançamentos!$V$5:$V$1004,'BH (3)'!$C$4),COUNTIFS(Lançamentos!$H$5:$H$1004,$D283,Lançamentos!$U$5:$U$1004,L$5,Lançamentos!$W$5:$W$1004,'BH (3)'!$C$4)))</f>
        <v>x</v>
      </c>
      <c r="M283" s="82" t="str">
        <f>IF($D283="","x",IF('BH (3)'!$B$5=1,COUNTIFS(Lançamentos!$H$5:$H$1004,$D283,Lançamentos!$T$5:$T$1004,M$5,Lançamentos!$V$5:$V$1004,'BH (3)'!$C$4),COUNTIFS(Lançamentos!$H$5:$H$1004,$D283,Lançamentos!$U$5:$U$1004,M$5,Lançamentos!$W$5:$W$1004,'BH (3)'!$C$4)))</f>
        <v>x</v>
      </c>
      <c r="N283" s="82" t="str">
        <f>IF($D283="","x",IF('BH (3)'!$B$5=1,COUNTIFS(Lançamentos!$H$5:$H$1004,$D283,Lançamentos!$T$5:$T$1004,N$5,Lançamentos!$V$5:$V$1004,'BH (3)'!$C$4),COUNTIFS(Lançamentos!$H$5:$H$1004,$D283,Lançamentos!$U$5:$U$1004,N$5,Lançamentos!$W$5:$W$1004,'BH (3)'!$C$4)))</f>
        <v>x</v>
      </c>
      <c r="O283" s="82" t="str">
        <f>IF($D283="","x",IF('BH (3)'!$B$5=1,COUNTIFS(Lançamentos!$H$5:$H$1004,$D283,Lançamentos!$T$5:$T$1004,O$5,Lançamentos!$V$5:$V$1004,'BH (3)'!$C$4),COUNTIFS(Lançamentos!$H$5:$H$1004,$D283,Lançamentos!$U$5:$U$1004,O$5,Lançamentos!$W$5:$W$1004,'BH (3)'!$C$4)))</f>
        <v>x</v>
      </c>
      <c r="P283" s="82" t="str">
        <f>IF($D283="","x",IF('BH (3)'!$B$5=1,COUNTIFS(Lançamentos!$H$5:$H$1004,$D283,Lançamentos!$T$5:$T$1004,P$5,Lançamentos!$V$5:$V$1004,'BH (3)'!$C$4),COUNTIFS(Lançamentos!$H$5:$H$1004,$D283,Lançamentos!$U$5:$U$1004,P$5,Lançamentos!$W$5:$W$1004,'BH (3)'!$C$4)))</f>
        <v>x</v>
      </c>
      <c r="Q283" s="171" t="str">
        <f t="shared" si="4"/>
        <v/>
      </c>
    </row>
    <row r="284" spans="3:17" ht="45" customHeight="1" x14ac:dyDescent="0.25">
      <c r="C284" s="81">
        <v>278</v>
      </c>
      <c r="D284" s="170" t="str">
        <f>IF(Esp!D282="","",Esp!D282)</f>
        <v/>
      </c>
      <c r="E284" s="82" t="str">
        <f>IF($D284="","x",IF('BH (3)'!$B$5=1,COUNTIFS(Lançamentos!$H$5:$H$1004,$D284,Lançamentos!$T$5:$T$1004,E$5,Lançamentos!$V$5:$V$1004,'BH (3)'!$C$4),COUNTIFS(Lançamentos!$H$5:$H$1004,$D284,Lançamentos!$U$5:$U$1004,E$5,Lançamentos!$W$5:$W$1004,'BH (3)'!$C$4)))</f>
        <v>x</v>
      </c>
      <c r="F284" s="82" t="str">
        <f>IF($D284="","x",IF('BH (3)'!$B$5=1,COUNTIFS(Lançamentos!$H$5:$H$1004,$D284,Lançamentos!$T$5:$T$1004,F$5,Lançamentos!$V$5:$V$1004,'BH (3)'!$C$4),COUNTIFS(Lançamentos!$H$5:$H$1004,$D284,Lançamentos!$U$5:$U$1004,F$5,Lançamentos!$W$5:$W$1004,'BH (3)'!$C$4)))</f>
        <v>x</v>
      </c>
      <c r="G284" s="82" t="str">
        <f>IF($D284="","x",IF('BH (3)'!$B$5=1,COUNTIFS(Lançamentos!$H$5:$H$1004,$D284,Lançamentos!$T$5:$T$1004,G$5,Lançamentos!$V$5:$V$1004,'BH (3)'!$C$4),COUNTIFS(Lançamentos!$H$5:$H$1004,$D284,Lançamentos!$U$5:$U$1004,G$5,Lançamentos!$W$5:$W$1004,'BH (3)'!$C$4)))</f>
        <v>x</v>
      </c>
      <c r="H284" s="82" t="str">
        <f>IF($D284="","x",IF('BH (3)'!$B$5=1,COUNTIFS(Lançamentos!$H$5:$H$1004,$D284,Lançamentos!$T$5:$T$1004,H$5,Lançamentos!$V$5:$V$1004,'BH (3)'!$C$4),COUNTIFS(Lançamentos!$H$5:$H$1004,$D284,Lançamentos!$U$5:$U$1004,H$5,Lançamentos!$W$5:$W$1004,'BH (3)'!$C$4)))</f>
        <v>x</v>
      </c>
      <c r="I284" s="82" t="str">
        <f>IF($D284="","x",IF('BH (3)'!$B$5=1,COUNTIFS(Lançamentos!$H$5:$H$1004,$D284,Lançamentos!$T$5:$T$1004,I$5,Lançamentos!$V$5:$V$1004,'BH (3)'!$C$4),COUNTIFS(Lançamentos!$H$5:$H$1004,$D284,Lançamentos!$U$5:$U$1004,I$5,Lançamentos!$W$5:$W$1004,'BH (3)'!$C$4)))</f>
        <v>x</v>
      </c>
      <c r="J284" s="82" t="str">
        <f>IF($D284="","x",IF('BH (3)'!$B$5=1,COUNTIFS(Lançamentos!$H$5:$H$1004,$D284,Lançamentos!$T$5:$T$1004,J$5,Lançamentos!$V$5:$V$1004,'BH (3)'!$C$4),COUNTIFS(Lançamentos!$H$5:$H$1004,$D284,Lançamentos!$U$5:$U$1004,J$5,Lançamentos!$W$5:$W$1004,'BH (3)'!$C$4)))</f>
        <v>x</v>
      </c>
      <c r="K284" s="82" t="str">
        <f>IF($D284="","x",IF('BH (3)'!$B$5=1,COUNTIFS(Lançamentos!$H$5:$H$1004,$D284,Lançamentos!$T$5:$T$1004,K$5,Lançamentos!$V$5:$V$1004,'BH (3)'!$C$4),COUNTIFS(Lançamentos!$H$5:$H$1004,$D284,Lançamentos!$U$5:$U$1004,K$5,Lançamentos!$W$5:$W$1004,'BH (3)'!$C$4)))</f>
        <v>x</v>
      </c>
      <c r="L284" s="82" t="str">
        <f>IF($D284="","x",IF('BH (3)'!$B$5=1,COUNTIFS(Lançamentos!$H$5:$H$1004,$D284,Lançamentos!$T$5:$T$1004,L$5,Lançamentos!$V$5:$V$1004,'BH (3)'!$C$4),COUNTIFS(Lançamentos!$H$5:$H$1004,$D284,Lançamentos!$U$5:$U$1004,L$5,Lançamentos!$W$5:$W$1004,'BH (3)'!$C$4)))</f>
        <v>x</v>
      </c>
      <c r="M284" s="82" t="str">
        <f>IF($D284="","x",IF('BH (3)'!$B$5=1,COUNTIFS(Lançamentos!$H$5:$H$1004,$D284,Lançamentos!$T$5:$T$1004,M$5,Lançamentos!$V$5:$V$1004,'BH (3)'!$C$4),COUNTIFS(Lançamentos!$H$5:$H$1004,$D284,Lançamentos!$U$5:$U$1004,M$5,Lançamentos!$W$5:$W$1004,'BH (3)'!$C$4)))</f>
        <v>x</v>
      </c>
      <c r="N284" s="82" t="str">
        <f>IF($D284="","x",IF('BH (3)'!$B$5=1,COUNTIFS(Lançamentos!$H$5:$H$1004,$D284,Lançamentos!$T$5:$T$1004,N$5,Lançamentos!$V$5:$V$1004,'BH (3)'!$C$4),COUNTIFS(Lançamentos!$H$5:$H$1004,$D284,Lançamentos!$U$5:$U$1004,N$5,Lançamentos!$W$5:$W$1004,'BH (3)'!$C$4)))</f>
        <v>x</v>
      </c>
      <c r="O284" s="82" t="str">
        <f>IF($D284="","x",IF('BH (3)'!$B$5=1,COUNTIFS(Lançamentos!$H$5:$H$1004,$D284,Lançamentos!$T$5:$T$1004,O$5,Lançamentos!$V$5:$V$1004,'BH (3)'!$C$4),COUNTIFS(Lançamentos!$H$5:$H$1004,$D284,Lançamentos!$U$5:$U$1004,O$5,Lançamentos!$W$5:$W$1004,'BH (3)'!$C$4)))</f>
        <v>x</v>
      </c>
      <c r="P284" s="82" t="str">
        <f>IF($D284="","x",IF('BH (3)'!$B$5=1,COUNTIFS(Lançamentos!$H$5:$H$1004,$D284,Lançamentos!$T$5:$T$1004,P$5,Lançamentos!$V$5:$V$1004,'BH (3)'!$C$4),COUNTIFS(Lançamentos!$H$5:$H$1004,$D284,Lançamentos!$U$5:$U$1004,P$5,Lançamentos!$W$5:$W$1004,'BH (3)'!$C$4)))</f>
        <v>x</v>
      </c>
      <c r="Q284" s="171" t="str">
        <f t="shared" si="4"/>
        <v/>
      </c>
    </row>
    <row r="285" spans="3:17" ht="45" customHeight="1" x14ac:dyDescent="0.25">
      <c r="C285" s="81">
        <v>279</v>
      </c>
      <c r="D285" s="170" t="str">
        <f>IF(Esp!D283="","",Esp!D283)</f>
        <v/>
      </c>
      <c r="E285" s="82" t="str">
        <f>IF($D285="","x",IF('BH (3)'!$B$5=1,COUNTIFS(Lançamentos!$H$5:$H$1004,$D285,Lançamentos!$T$5:$T$1004,E$5,Lançamentos!$V$5:$V$1004,'BH (3)'!$C$4),COUNTIFS(Lançamentos!$H$5:$H$1004,$D285,Lançamentos!$U$5:$U$1004,E$5,Lançamentos!$W$5:$W$1004,'BH (3)'!$C$4)))</f>
        <v>x</v>
      </c>
      <c r="F285" s="82" t="str">
        <f>IF($D285="","x",IF('BH (3)'!$B$5=1,COUNTIFS(Lançamentos!$H$5:$H$1004,$D285,Lançamentos!$T$5:$T$1004,F$5,Lançamentos!$V$5:$V$1004,'BH (3)'!$C$4),COUNTIFS(Lançamentos!$H$5:$H$1004,$D285,Lançamentos!$U$5:$U$1004,F$5,Lançamentos!$W$5:$W$1004,'BH (3)'!$C$4)))</f>
        <v>x</v>
      </c>
      <c r="G285" s="82" t="str">
        <f>IF($D285="","x",IF('BH (3)'!$B$5=1,COUNTIFS(Lançamentos!$H$5:$H$1004,$D285,Lançamentos!$T$5:$T$1004,G$5,Lançamentos!$V$5:$V$1004,'BH (3)'!$C$4),COUNTIFS(Lançamentos!$H$5:$H$1004,$D285,Lançamentos!$U$5:$U$1004,G$5,Lançamentos!$W$5:$W$1004,'BH (3)'!$C$4)))</f>
        <v>x</v>
      </c>
      <c r="H285" s="82" t="str">
        <f>IF($D285="","x",IF('BH (3)'!$B$5=1,COUNTIFS(Lançamentos!$H$5:$H$1004,$D285,Lançamentos!$T$5:$T$1004,H$5,Lançamentos!$V$5:$V$1004,'BH (3)'!$C$4),COUNTIFS(Lançamentos!$H$5:$H$1004,$D285,Lançamentos!$U$5:$U$1004,H$5,Lançamentos!$W$5:$W$1004,'BH (3)'!$C$4)))</f>
        <v>x</v>
      </c>
      <c r="I285" s="82" t="str">
        <f>IF($D285="","x",IF('BH (3)'!$B$5=1,COUNTIFS(Lançamentos!$H$5:$H$1004,$D285,Lançamentos!$T$5:$T$1004,I$5,Lançamentos!$V$5:$V$1004,'BH (3)'!$C$4),COUNTIFS(Lançamentos!$H$5:$H$1004,$D285,Lançamentos!$U$5:$U$1004,I$5,Lançamentos!$W$5:$W$1004,'BH (3)'!$C$4)))</f>
        <v>x</v>
      </c>
      <c r="J285" s="82" t="str">
        <f>IF($D285="","x",IF('BH (3)'!$B$5=1,COUNTIFS(Lançamentos!$H$5:$H$1004,$D285,Lançamentos!$T$5:$T$1004,J$5,Lançamentos!$V$5:$V$1004,'BH (3)'!$C$4),COUNTIFS(Lançamentos!$H$5:$H$1004,$D285,Lançamentos!$U$5:$U$1004,J$5,Lançamentos!$W$5:$W$1004,'BH (3)'!$C$4)))</f>
        <v>x</v>
      </c>
      <c r="K285" s="82" t="str">
        <f>IF($D285="","x",IF('BH (3)'!$B$5=1,COUNTIFS(Lançamentos!$H$5:$H$1004,$D285,Lançamentos!$T$5:$T$1004,K$5,Lançamentos!$V$5:$V$1004,'BH (3)'!$C$4),COUNTIFS(Lançamentos!$H$5:$H$1004,$D285,Lançamentos!$U$5:$U$1004,K$5,Lançamentos!$W$5:$W$1004,'BH (3)'!$C$4)))</f>
        <v>x</v>
      </c>
      <c r="L285" s="82" t="str">
        <f>IF($D285="","x",IF('BH (3)'!$B$5=1,COUNTIFS(Lançamentos!$H$5:$H$1004,$D285,Lançamentos!$T$5:$T$1004,L$5,Lançamentos!$V$5:$V$1004,'BH (3)'!$C$4),COUNTIFS(Lançamentos!$H$5:$H$1004,$D285,Lançamentos!$U$5:$U$1004,L$5,Lançamentos!$W$5:$W$1004,'BH (3)'!$C$4)))</f>
        <v>x</v>
      </c>
      <c r="M285" s="82" t="str">
        <f>IF($D285="","x",IF('BH (3)'!$B$5=1,COUNTIFS(Lançamentos!$H$5:$H$1004,$D285,Lançamentos!$T$5:$T$1004,M$5,Lançamentos!$V$5:$V$1004,'BH (3)'!$C$4),COUNTIFS(Lançamentos!$H$5:$H$1004,$D285,Lançamentos!$U$5:$U$1004,M$5,Lançamentos!$W$5:$W$1004,'BH (3)'!$C$4)))</f>
        <v>x</v>
      </c>
      <c r="N285" s="82" t="str">
        <f>IF($D285="","x",IF('BH (3)'!$B$5=1,COUNTIFS(Lançamentos!$H$5:$H$1004,$D285,Lançamentos!$T$5:$T$1004,N$5,Lançamentos!$V$5:$V$1004,'BH (3)'!$C$4),COUNTIFS(Lançamentos!$H$5:$H$1004,$D285,Lançamentos!$U$5:$U$1004,N$5,Lançamentos!$W$5:$W$1004,'BH (3)'!$C$4)))</f>
        <v>x</v>
      </c>
      <c r="O285" s="82" t="str">
        <f>IF($D285="","x",IF('BH (3)'!$B$5=1,COUNTIFS(Lançamentos!$H$5:$H$1004,$D285,Lançamentos!$T$5:$T$1004,O$5,Lançamentos!$V$5:$V$1004,'BH (3)'!$C$4),COUNTIFS(Lançamentos!$H$5:$H$1004,$D285,Lançamentos!$U$5:$U$1004,O$5,Lançamentos!$W$5:$W$1004,'BH (3)'!$C$4)))</f>
        <v>x</v>
      </c>
      <c r="P285" s="82" t="str">
        <f>IF($D285="","x",IF('BH (3)'!$B$5=1,COUNTIFS(Lançamentos!$H$5:$H$1004,$D285,Lançamentos!$T$5:$T$1004,P$5,Lançamentos!$V$5:$V$1004,'BH (3)'!$C$4),COUNTIFS(Lançamentos!$H$5:$H$1004,$D285,Lançamentos!$U$5:$U$1004,P$5,Lançamentos!$W$5:$W$1004,'BH (3)'!$C$4)))</f>
        <v>x</v>
      </c>
      <c r="Q285" s="171" t="str">
        <f t="shared" si="4"/>
        <v/>
      </c>
    </row>
    <row r="286" spans="3:17" ht="45" customHeight="1" x14ac:dyDescent="0.25">
      <c r="C286" s="81">
        <v>280</v>
      </c>
      <c r="D286" s="170" t="str">
        <f>IF(Esp!D284="","",Esp!D284)</f>
        <v/>
      </c>
      <c r="E286" s="82" t="str">
        <f>IF($D286="","x",IF('BH (3)'!$B$5=1,COUNTIFS(Lançamentos!$H$5:$H$1004,$D286,Lançamentos!$T$5:$T$1004,E$5,Lançamentos!$V$5:$V$1004,'BH (3)'!$C$4),COUNTIFS(Lançamentos!$H$5:$H$1004,$D286,Lançamentos!$U$5:$U$1004,E$5,Lançamentos!$W$5:$W$1004,'BH (3)'!$C$4)))</f>
        <v>x</v>
      </c>
      <c r="F286" s="82" t="str">
        <f>IF($D286="","x",IF('BH (3)'!$B$5=1,COUNTIFS(Lançamentos!$H$5:$H$1004,$D286,Lançamentos!$T$5:$T$1004,F$5,Lançamentos!$V$5:$V$1004,'BH (3)'!$C$4),COUNTIFS(Lançamentos!$H$5:$H$1004,$D286,Lançamentos!$U$5:$U$1004,F$5,Lançamentos!$W$5:$W$1004,'BH (3)'!$C$4)))</f>
        <v>x</v>
      </c>
      <c r="G286" s="82" t="str">
        <f>IF($D286="","x",IF('BH (3)'!$B$5=1,COUNTIFS(Lançamentos!$H$5:$H$1004,$D286,Lançamentos!$T$5:$T$1004,G$5,Lançamentos!$V$5:$V$1004,'BH (3)'!$C$4),COUNTIFS(Lançamentos!$H$5:$H$1004,$D286,Lançamentos!$U$5:$U$1004,G$5,Lançamentos!$W$5:$W$1004,'BH (3)'!$C$4)))</f>
        <v>x</v>
      </c>
      <c r="H286" s="82" t="str">
        <f>IF($D286="","x",IF('BH (3)'!$B$5=1,COUNTIFS(Lançamentos!$H$5:$H$1004,$D286,Lançamentos!$T$5:$T$1004,H$5,Lançamentos!$V$5:$V$1004,'BH (3)'!$C$4),COUNTIFS(Lançamentos!$H$5:$H$1004,$D286,Lançamentos!$U$5:$U$1004,H$5,Lançamentos!$W$5:$W$1004,'BH (3)'!$C$4)))</f>
        <v>x</v>
      </c>
      <c r="I286" s="82" t="str">
        <f>IF($D286="","x",IF('BH (3)'!$B$5=1,COUNTIFS(Lançamentos!$H$5:$H$1004,$D286,Lançamentos!$T$5:$T$1004,I$5,Lançamentos!$V$5:$V$1004,'BH (3)'!$C$4),COUNTIFS(Lançamentos!$H$5:$H$1004,$D286,Lançamentos!$U$5:$U$1004,I$5,Lançamentos!$W$5:$W$1004,'BH (3)'!$C$4)))</f>
        <v>x</v>
      </c>
      <c r="J286" s="82" t="str">
        <f>IF($D286="","x",IF('BH (3)'!$B$5=1,COUNTIFS(Lançamentos!$H$5:$H$1004,$D286,Lançamentos!$T$5:$T$1004,J$5,Lançamentos!$V$5:$V$1004,'BH (3)'!$C$4),COUNTIFS(Lançamentos!$H$5:$H$1004,$D286,Lançamentos!$U$5:$U$1004,J$5,Lançamentos!$W$5:$W$1004,'BH (3)'!$C$4)))</f>
        <v>x</v>
      </c>
      <c r="K286" s="82" t="str">
        <f>IF($D286="","x",IF('BH (3)'!$B$5=1,COUNTIFS(Lançamentos!$H$5:$H$1004,$D286,Lançamentos!$T$5:$T$1004,K$5,Lançamentos!$V$5:$V$1004,'BH (3)'!$C$4),COUNTIFS(Lançamentos!$H$5:$H$1004,$D286,Lançamentos!$U$5:$U$1004,K$5,Lançamentos!$W$5:$W$1004,'BH (3)'!$C$4)))</f>
        <v>x</v>
      </c>
      <c r="L286" s="82" t="str">
        <f>IF($D286="","x",IF('BH (3)'!$B$5=1,COUNTIFS(Lançamentos!$H$5:$H$1004,$D286,Lançamentos!$T$5:$T$1004,L$5,Lançamentos!$V$5:$V$1004,'BH (3)'!$C$4),COUNTIFS(Lançamentos!$H$5:$H$1004,$D286,Lançamentos!$U$5:$U$1004,L$5,Lançamentos!$W$5:$W$1004,'BH (3)'!$C$4)))</f>
        <v>x</v>
      </c>
      <c r="M286" s="82" t="str">
        <f>IF($D286="","x",IF('BH (3)'!$B$5=1,COUNTIFS(Lançamentos!$H$5:$H$1004,$D286,Lançamentos!$T$5:$T$1004,M$5,Lançamentos!$V$5:$V$1004,'BH (3)'!$C$4),COUNTIFS(Lançamentos!$H$5:$H$1004,$D286,Lançamentos!$U$5:$U$1004,M$5,Lançamentos!$W$5:$W$1004,'BH (3)'!$C$4)))</f>
        <v>x</v>
      </c>
      <c r="N286" s="82" t="str">
        <f>IF($D286="","x",IF('BH (3)'!$B$5=1,COUNTIFS(Lançamentos!$H$5:$H$1004,$D286,Lançamentos!$T$5:$T$1004,N$5,Lançamentos!$V$5:$V$1004,'BH (3)'!$C$4),COUNTIFS(Lançamentos!$H$5:$H$1004,$D286,Lançamentos!$U$5:$U$1004,N$5,Lançamentos!$W$5:$W$1004,'BH (3)'!$C$4)))</f>
        <v>x</v>
      </c>
      <c r="O286" s="82" t="str">
        <f>IF($D286="","x",IF('BH (3)'!$B$5=1,COUNTIFS(Lançamentos!$H$5:$H$1004,$D286,Lançamentos!$T$5:$T$1004,O$5,Lançamentos!$V$5:$V$1004,'BH (3)'!$C$4),COUNTIFS(Lançamentos!$H$5:$H$1004,$D286,Lançamentos!$U$5:$U$1004,O$5,Lançamentos!$W$5:$W$1004,'BH (3)'!$C$4)))</f>
        <v>x</v>
      </c>
      <c r="P286" s="82" t="str">
        <f>IF($D286="","x",IF('BH (3)'!$B$5=1,COUNTIFS(Lançamentos!$H$5:$H$1004,$D286,Lançamentos!$T$5:$T$1004,P$5,Lançamentos!$V$5:$V$1004,'BH (3)'!$C$4),COUNTIFS(Lançamentos!$H$5:$H$1004,$D286,Lançamentos!$U$5:$U$1004,P$5,Lançamentos!$W$5:$W$1004,'BH (3)'!$C$4)))</f>
        <v>x</v>
      </c>
      <c r="Q286" s="171" t="str">
        <f t="shared" si="4"/>
        <v/>
      </c>
    </row>
    <row r="287" spans="3:17" ht="45" customHeight="1" x14ac:dyDescent="0.25">
      <c r="C287" s="81">
        <v>281</v>
      </c>
      <c r="D287" s="170" t="str">
        <f>IF(Esp!D285="","",Esp!D285)</f>
        <v/>
      </c>
      <c r="E287" s="82" t="str">
        <f>IF($D287="","x",IF('BH (3)'!$B$5=1,COUNTIFS(Lançamentos!$H$5:$H$1004,$D287,Lançamentos!$T$5:$T$1004,E$5,Lançamentos!$V$5:$V$1004,'BH (3)'!$C$4),COUNTIFS(Lançamentos!$H$5:$H$1004,$D287,Lançamentos!$U$5:$U$1004,E$5,Lançamentos!$W$5:$W$1004,'BH (3)'!$C$4)))</f>
        <v>x</v>
      </c>
      <c r="F287" s="82" t="str">
        <f>IF($D287="","x",IF('BH (3)'!$B$5=1,COUNTIFS(Lançamentos!$H$5:$H$1004,$D287,Lançamentos!$T$5:$T$1004,F$5,Lançamentos!$V$5:$V$1004,'BH (3)'!$C$4),COUNTIFS(Lançamentos!$H$5:$H$1004,$D287,Lançamentos!$U$5:$U$1004,F$5,Lançamentos!$W$5:$W$1004,'BH (3)'!$C$4)))</f>
        <v>x</v>
      </c>
      <c r="G287" s="82" t="str">
        <f>IF($D287="","x",IF('BH (3)'!$B$5=1,COUNTIFS(Lançamentos!$H$5:$H$1004,$D287,Lançamentos!$T$5:$T$1004,G$5,Lançamentos!$V$5:$V$1004,'BH (3)'!$C$4),COUNTIFS(Lançamentos!$H$5:$H$1004,$D287,Lançamentos!$U$5:$U$1004,G$5,Lançamentos!$W$5:$W$1004,'BH (3)'!$C$4)))</f>
        <v>x</v>
      </c>
      <c r="H287" s="82" t="str">
        <f>IF($D287="","x",IF('BH (3)'!$B$5=1,COUNTIFS(Lançamentos!$H$5:$H$1004,$D287,Lançamentos!$T$5:$T$1004,H$5,Lançamentos!$V$5:$V$1004,'BH (3)'!$C$4),COUNTIFS(Lançamentos!$H$5:$H$1004,$D287,Lançamentos!$U$5:$U$1004,H$5,Lançamentos!$W$5:$W$1004,'BH (3)'!$C$4)))</f>
        <v>x</v>
      </c>
      <c r="I287" s="82" t="str">
        <f>IF($D287="","x",IF('BH (3)'!$B$5=1,COUNTIFS(Lançamentos!$H$5:$H$1004,$D287,Lançamentos!$T$5:$T$1004,I$5,Lançamentos!$V$5:$V$1004,'BH (3)'!$C$4),COUNTIFS(Lançamentos!$H$5:$H$1004,$D287,Lançamentos!$U$5:$U$1004,I$5,Lançamentos!$W$5:$W$1004,'BH (3)'!$C$4)))</f>
        <v>x</v>
      </c>
      <c r="J287" s="82" t="str">
        <f>IF($D287="","x",IF('BH (3)'!$B$5=1,COUNTIFS(Lançamentos!$H$5:$H$1004,$D287,Lançamentos!$T$5:$T$1004,J$5,Lançamentos!$V$5:$V$1004,'BH (3)'!$C$4),COUNTIFS(Lançamentos!$H$5:$H$1004,$D287,Lançamentos!$U$5:$U$1004,J$5,Lançamentos!$W$5:$W$1004,'BH (3)'!$C$4)))</f>
        <v>x</v>
      </c>
      <c r="K287" s="82" t="str">
        <f>IF($D287="","x",IF('BH (3)'!$B$5=1,COUNTIFS(Lançamentos!$H$5:$H$1004,$D287,Lançamentos!$T$5:$T$1004,K$5,Lançamentos!$V$5:$V$1004,'BH (3)'!$C$4),COUNTIFS(Lançamentos!$H$5:$H$1004,$D287,Lançamentos!$U$5:$U$1004,K$5,Lançamentos!$W$5:$W$1004,'BH (3)'!$C$4)))</f>
        <v>x</v>
      </c>
      <c r="L287" s="82" t="str">
        <f>IF($D287="","x",IF('BH (3)'!$B$5=1,COUNTIFS(Lançamentos!$H$5:$H$1004,$D287,Lançamentos!$T$5:$T$1004,L$5,Lançamentos!$V$5:$V$1004,'BH (3)'!$C$4),COUNTIFS(Lançamentos!$H$5:$H$1004,$D287,Lançamentos!$U$5:$U$1004,L$5,Lançamentos!$W$5:$W$1004,'BH (3)'!$C$4)))</f>
        <v>x</v>
      </c>
      <c r="M287" s="82" t="str">
        <f>IF($D287="","x",IF('BH (3)'!$B$5=1,COUNTIFS(Lançamentos!$H$5:$H$1004,$D287,Lançamentos!$T$5:$T$1004,M$5,Lançamentos!$V$5:$V$1004,'BH (3)'!$C$4),COUNTIFS(Lançamentos!$H$5:$H$1004,$D287,Lançamentos!$U$5:$U$1004,M$5,Lançamentos!$W$5:$W$1004,'BH (3)'!$C$4)))</f>
        <v>x</v>
      </c>
      <c r="N287" s="82" t="str">
        <f>IF($D287="","x",IF('BH (3)'!$B$5=1,COUNTIFS(Lançamentos!$H$5:$H$1004,$D287,Lançamentos!$T$5:$T$1004,N$5,Lançamentos!$V$5:$V$1004,'BH (3)'!$C$4),COUNTIFS(Lançamentos!$H$5:$H$1004,$D287,Lançamentos!$U$5:$U$1004,N$5,Lançamentos!$W$5:$W$1004,'BH (3)'!$C$4)))</f>
        <v>x</v>
      </c>
      <c r="O287" s="82" t="str">
        <f>IF($D287="","x",IF('BH (3)'!$B$5=1,COUNTIFS(Lançamentos!$H$5:$H$1004,$D287,Lançamentos!$T$5:$T$1004,O$5,Lançamentos!$V$5:$V$1004,'BH (3)'!$C$4),COUNTIFS(Lançamentos!$H$5:$H$1004,$D287,Lançamentos!$U$5:$U$1004,O$5,Lançamentos!$W$5:$W$1004,'BH (3)'!$C$4)))</f>
        <v>x</v>
      </c>
      <c r="P287" s="82" t="str">
        <f>IF($D287="","x",IF('BH (3)'!$B$5=1,COUNTIFS(Lançamentos!$H$5:$H$1004,$D287,Lançamentos!$T$5:$T$1004,P$5,Lançamentos!$V$5:$V$1004,'BH (3)'!$C$4),COUNTIFS(Lançamentos!$H$5:$H$1004,$D287,Lançamentos!$U$5:$U$1004,P$5,Lançamentos!$W$5:$W$1004,'BH (3)'!$C$4)))</f>
        <v>x</v>
      </c>
      <c r="Q287" s="171" t="str">
        <f t="shared" si="4"/>
        <v/>
      </c>
    </row>
    <row r="288" spans="3:17" ht="45" customHeight="1" x14ac:dyDescent="0.25">
      <c r="C288" s="81">
        <v>282</v>
      </c>
      <c r="D288" s="170" t="str">
        <f>IF(Esp!D286="","",Esp!D286)</f>
        <v/>
      </c>
      <c r="E288" s="82" t="str">
        <f>IF($D288="","x",IF('BH (3)'!$B$5=1,COUNTIFS(Lançamentos!$H$5:$H$1004,$D288,Lançamentos!$T$5:$T$1004,E$5,Lançamentos!$V$5:$V$1004,'BH (3)'!$C$4),COUNTIFS(Lançamentos!$H$5:$H$1004,$D288,Lançamentos!$U$5:$U$1004,E$5,Lançamentos!$W$5:$W$1004,'BH (3)'!$C$4)))</f>
        <v>x</v>
      </c>
      <c r="F288" s="82" t="str">
        <f>IF($D288="","x",IF('BH (3)'!$B$5=1,COUNTIFS(Lançamentos!$H$5:$H$1004,$D288,Lançamentos!$T$5:$T$1004,F$5,Lançamentos!$V$5:$V$1004,'BH (3)'!$C$4),COUNTIFS(Lançamentos!$H$5:$H$1004,$D288,Lançamentos!$U$5:$U$1004,F$5,Lançamentos!$W$5:$W$1004,'BH (3)'!$C$4)))</f>
        <v>x</v>
      </c>
      <c r="G288" s="82" t="str">
        <f>IF($D288="","x",IF('BH (3)'!$B$5=1,COUNTIFS(Lançamentos!$H$5:$H$1004,$D288,Lançamentos!$T$5:$T$1004,G$5,Lançamentos!$V$5:$V$1004,'BH (3)'!$C$4),COUNTIFS(Lançamentos!$H$5:$H$1004,$D288,Lançamentos!$U$5:$U$1004,G$5,Lançamentos!$W$5:$W$1004,'BH (3)'!$C$4)))</f>
        <v>x</v>
      </c>
      <c r="H288" s="82" t="str">
        <f>IF($D288="","x",IF('BH (3)'!$B$5=1,COUNTIFS(Lançamentos!$H$5:$H$1004,$D288,Lançamentos!$T$5:$T$1004,H$5,Lançamentos!$V$5:$V$1004,'BH (3)'!$C$4),COUNTIFS(Lançamentos!$H$5:$H$1004,$D288,Lançamentos!$U$5:$U$1004,H$5,Lançamentos!$W$5:$W$1004,'BH (3)'!$C$4)))</f>
        <v>x</v>
      </c>
      <c r="I288" s="82" t="str">
        <f>IF($D288="","x",IF('BH (3)'!$B$5=1,COUNTIFS(Lançamentos!$H$5:$H$1004,$D288,Lançamentos!$T$5:$T$1004,I$5,Lançamentos!$V$5:$V$1004,'BH (3)'!$C$4),COUNTIFS(Lançamentos!$H$5:$H$1004,$D288,Lançamentos!$U$5:$U$1004,I$5,Lançamentos!$W$5:$W$1004,'BH (3)'!$C$4)))</f>
        <v>x</v>
      </c>
      <c r="J288" s="82" t="str">
        <f>IF($D288="","x",IF('BH (3)'!$B$5=1,COUNTIFS(Lançamentos!$H$5:$H$1004,$D288,Lançamentos!$T$5:$T$1004,J$5,Lançamentos!$V$5:$V$1004,'BH (3)'!$C$4),COUNTIFS(Lançamentos!$H$5:$H$1004,$D288,Lançamentos!$U$5:$U$1004,J$5,Lançamentos!$W$5:$W$1004,'BH (3)'!$C$4)))</f>
        <v>x</v>
      </c>
      <c r="K288" s="82" t="str">
        <f>IF($D288="","x",IF('BH (3)'!$B$5=1,COUNTIFS(Lançamentos!$H$5:$H$1004,$D288,Lançamentos!$T$5:$T$1004,K$5,Lançamentos!$V$5:$V$1004,'BH (3)'!$C$4),COUNTIFS(Lançamentos!$H$5:$H$1004,$D288,Lançamentos!$U$5:$U$1004,K$5,Lançamentos!$W$5:$W$1004,'BH (3)'!$C$4)))</f>
        <v>x</v>
      </c>
      <c r="L288" s="82" t="str">
        <f>IF($D288="","x",IF('BH (3)'!$B$5=1,COUNTIFS(Lançamentos!$H$5:$H$1004,$D288,Lançamentos!$T$5:$T$1004,L$5,Lançamentos!$V$5:$V$1004,'BH (3)'!$C$4),COUNTIFS(Lançamentos!$H$5:$H$1004,$D288,Lançamentos!$U$5:$U$1004,L$5,Lançamentos!$W$5:$W$1004,'BH (3)'!$C$4)))</f>
        <v>x</v>
      </c>
      <c r="M288" s="82" t="str">
        <f>IF($D288="","x",IF('BH (3)'!$B$5=1,COUNTIFS(Lançamentos!$H$5:$H$1004,$D288,Lançamentos!$T$5:$T$1004,M$5,Lançamentos!$V$5:$V$1004,'BH (3)'!$C$4),COUNTIFS(Lançamentos!$H$5:$H$1004,$D288,Lançamentos!$U$5:$U$1004,M$5,Lançamentos!$W$5:$W$1004,'BH (3)'!$C$4)))</f>
        <v>x</v>
      </c>
      <c r="N288" s="82" t="str">
        <f>IF($D288="","x",IF('BH (3)'!$B$5=1,COUNTIFS(Lançamentos!$H$5:$H$1004,$D288,Lançamentos!$T$5:$T$1004,N$5,Lançamentos!$V$5:$V$1004,'BH (3)'!$C$4),COUNTIFS(Lançamentos!$H$5:$H$1004,$D288,Lançamentos!$U$5:$U$1004,N$5,Lançamentos!$W$5:$W$1004,'BH (3)'!$C$4)))</f>
        <v>x</v>
      </c>
      <c r="O288" s="82" t="str">
        <f>IF($D288="","x",IF('BH (3)'!$B$5=1,COUNTIFS(Lançamentos!$H$5:$H$1004,$D288,Lançamentos!$T$5:$T$1004,O$5,Lançamentos!$V$5:$V$1004,'BH (3)'!$C$4),COUNTIFS(Lançamentos!$H$5:$H$1004,$D288,Lançamentos!$U$5:$U$1004,O$5,Lançamentos!$W$5:$W$1004,'BH (3)'!$C$4)))</f>
        <v>x</v>
      </c>
      <c r="P288" s="82" t="str">
        <f>IF($D288="","x",IF('BH (3)'!$B$5=1,COUNTIFS(Lançamentos!$H$5:$H$1004,$D288,Lançamentos!$T$5:$T$1004,P$5,Lançamentos!$V$5:$V$1004,'BH (3)'!$C$4),COUNTIFS(Lançamentos!$H$5:$H$1004,$D288,Lançamentos!$U$5:$U$1004,P$5,Lançamentos!$W$5:$W$1004,'BH (3)'!$C$4)))</f>
        <v>x</v>
      </c>
      <c r="Q288" s="171" t="str">
        <f t="shared" si="4"/>
        <v/>
      </c>
    </row>
    <row r="289" spans="3:17" ht="45" customHeight="1" x14ac:dyDescent="0.25">
      <c r="C289" s="81">
        <v>283</v>
      </c>
      <c r="D289" s="170" t="str">
        <f>IF(Esp!D287="","",Esp!D287)</f>
        <v/>
      </c>
      <c r="E289" s="82" t="str">
        <f>IF($D289="","x",IF('BH (3)'!$B$5=1,COUNTIFS(Lançamentos!$H$5:$H$1004,$D289,Lançamentos!$T$5:$T$1004,E$5,Lançamentos!$V$5:$V$1004,'BH (3)'!$C$4),COUNTIFS(Lançamentos!$H$5:$H$1004,$D289,Lançamentos!$U$5:$U$1004,E$5,Lançamentos!$W$5:$W$1004,'BH (3)'!$C$4)))</f>
        <v>x</v>
      </c>
      <c r="F289" s="82" t="str">
        <f>IF($D289="","x",IF('BH (3)'!$B$5=1,COUNTIFS(Lançamentos!$H$5:$H$1004,$D289,Lançamentos!$T$5:$T$1004,F$5,Lançamentos!$V$5:$V$1004,'BH (3)'!$C$4),COUNTIFS(Lançamentos!$H$5:$H$1004,$D289,Lançamentos!$U$5:$U$1004,F$5,Lançamentos!$W$5:$W$1004,'BH (3)'!$C$4)))</f>
        <v>x</v>
      </c>
      <c r="G289" s="82" t="str">
        <f>IF($D289="","x",IF('BH (3)'!$B$5=1,COUNTIFS(Lançamentos!$H$5:$H$1004,$D289,Lançamentos!$T$5:$T$1004,G$5,Lançamentos!$V$5:$V$1004,'BH (3)'!$C$4),COUNTIFS(Lançamentos!$H$5:$H$1004,$D289,Lançamentos!$U$5:$U$1004,G$5,Lançamentos!$W$5:$W$1004,'BH (3)'!$C$4)))</f>
        <v>x</v>
      </c>
      <c r="H289" s="82" t="str">
        <f>IF($D289="","x",IF('BH (3)'!$B$5=1,COUNTIFS(Lançamentos!$H$5:$H$1004,$D289,Lançamentos!$T$5:$T$1004,H$5,Lançamentos!$V$5:$V$1004,'BH (3)'!$C$4),COUNTIFS(Lançamentos!$H$5:$H$1004,$D289,Lançamentos!$U$5:$U$1004,H$5,Lançamentos!$W$5:$W$1004,'BH (3)'!$C$4)))</f>
        <v>x</v>
      </c>
      <c r="I289" s="82" t="str">
        <f>IF($D289="","x",IF('BH (3)'!$B$5=1,COUNTIFS(Lançamentos!$H$5:$H$1004,$D289,Lançamentos!$T$5:$T$1004,I$5,Lançamentos!$V$5:$V$1004,'BH (3)'!$C$4),COUNTIFS(Lançamentos!$H$5:$H$1004,$D289,Lançamentos!$U$5:$U$1004,I$5,Lançamentos!$W$5:$W$1004,'BH (3)'!$C$4)))</f>
        <v>x</v>
      </c>
      <c r="J289" s="82" t="str">
        <f>IF($D289="","x",IF('BH (3)'!$B$5=1,COUNTIFS(Lançamentos!$H$5:$H$1004,$D289,Lançamentos!$T$5:$T$1004,J$5,Lançamentos!$V$5:$V$1004,'BH (3)'!$C$4),COUNTIFS(Lançamentos!$H$5:$H$1004,$D289,Lançamentos!$U$5:$U$1004,J$5,Lançamentos!$W$5:$W$1004,'BH (3)'!$C$4)))</f>
        <v>x</v>
      </c>
      <c r="K289" s="82" t="str">
        <f>IF($D289="","x",IF('BH (3)'!$B$5=1,COUNTIFS(Lançamentos!$H$5:$H$1004,$D289,Lançamentos!$T$5:$T$1004,K$5,Lançamentos!$V$5:$V$1004,'BH (3)'!$C$4),COUNTIFS(Lançamentos!$H$5:$H$1004,$D289,Lançamentos!$U$5:$U$1004,K$5,Lançamentos!$W$5:$W$1004,'BH (3)'!$C$4)))</f>
        <v>x</v>
      </c>
      <c r="L289" s="82" t="str">
        <f>IF($D289="","x",IF('BH (3)'!$B$5=1,COUNTIFS(Lançamentos!$H$5:$H$1004,$D289,Lançamentos!$T$5:$T$1004,L$5,Lançamentos!$V$5:$V$1004,'BH (3)'!$C$4),COUNTIFS(Lançamentos!$H$5:$H$1004,$D289,Lançamentos!$U$5:$U$1004,L$5,Lançamentos!$W$5:$W$1004,'BH (3)'!$C$4)))</f>
        <v>x</v>
      </c>
      <c r="M289" s="82" t="str">
        <f>IF($D289="","x",IF('BH (3)'!$B$5=1,COUNTIFS(Lançamentos!$H$5:$H$1004,$D289,Lançamentos!$T$5:$T$1004,M$5,Lançamentos!$V$5:$V$1004,'BH (3)'!$C$4),COUNTIFS(Lançamentos!$H$5:$H$1004,$D289,Lançamentos!$U$5:$U$1004,M$5,Lançamentos!$W$5:$W$1004,'BH (3)'!$C$4)))</f>
        <v>x</v>
      </c>
      <c r="N289" s="82" t="str">
        <f>IF($D289="","x",IF('BH (3)'!$B$5=1,COUNTIFS(Lançamentos!$H$5:$H$1004,$D289,Lançamentos!$T$5:$T$1004,N$5,Lançamentos!$V$5:$V$1004,'BH (3)'!$C$4),COUNTIFS(Lançamentos!$H$5:$H$1004,$D289,Lançamentos!$U$5:$U$1004,N$5,Lançamentos!$W$5:$W$1004,'BH (3)'!$C$4)))</f>
        <v>x</v>
      </c>
      <c r="O289" s="82" t="str">
        <f>IF($D289="","x",IF('BH (3)'!$B$5=1,COUNTIFS(Lançamentos!$H$5:$H$1004,$D289,Lançamentos!$T$5:$T$1004,O$5,Lançamentos!$V$5:$V$1004,'BH (3)'!$C$4),COUNTIFS(Lançamentos!$H$5:$H$1004,$D289,Lançamentos!$U$5:$U$1004,O$5,Lançamentos!$W$5:$W$1004,'BH (3)'!$C$4)))</f>
        <v>x</v>
      </c>
      <c r="P289" s="82" t="str">
        <f>IF($D289="","x",IF('BH (3)'!$B$5=1,COUNTIFS(Lançamentos!$H$5:$H$1004,$D289,Lançamentos!$T$5:$T$1004,P$5,Lançamentos!$V$5:$V$1004,'BH (3)'!$C$4),COUNTIFS(Lançamentos!$H$5:$H$1004,$D289,Lançamentos!$U$5:$U$1004,P$5,Lançamentos!$W$5:$W$1004,'BH (3)'!$C$4)))</f>
        <v>x</v>
      </c>
      <c r="Q289" s="171" t="str">
        <f t="shared" si="4"/>
        <v/>
      </c>
    </row>
    <row r="290" spans="3:17" ht="45" customHeight="1" x14ac:dyDescent="0.25">
      <c r="C290" s="81">
        <v>284</v>
      </c>
      <c r="D290" s="170" t="str">
        <f>IF(Esp!D288="","",Esp!D288)</f>
        <v/>
      </c>
      <c r="E290" s="82" t="str">
        <f>IF($D290="","x",IF('BH (3)'!$B$5=1,COUNTIFS(Lançamentos!$H$5:$H$1004,$D290,Lançamentos!$T$5:$T$1004,E$5,Lançamentos!$V$5:$V$1004,'BH (3)'!$C$4),COUNTIFS(Lançamentos!$H$5:$H$1004,$D290,Lançamentos!$U$5:$U$1004,E$5,Lançamentos!$W$5:$W$1004,'BH (3)'!$C$4)))</f>
        <v>x</v>
      </c>
      <c r="F290" s="82" t="str">
        <f>IF($D290="","x",IF('BH (3)'!$B$5=1,COUNTIFS(Lançamentos!$H$5:$H$1004,$D290,Lançamentos!$T$5:$T$1004,F$5,Lançamentos!$V$5:$V$1004,'BH (3)'!$C$4),COUNTIFS(Lançamentos!$H$5:$H$1004,$D290,Lançamentos!$U$5:$U$1004,F$5,Lançamentos!$W$5:$W$1004,'BH (3)'!$C$4)))</f>
        <v>x</v>
      </c>
      <c r="G290" s="82" t="str">
        <f>IF($D290="","x",IF('BH (3)'!$B$5=1,COUNTIFS(Lançamentos!$H$5:$H$1004,$D290,Lançamentos!$T$5:$T$1004,G$5,Lançamentos!$V$5:$V$1004,'BH (3)'!$C$4),COUNTIFS(Lançamentos!$H$5:$H$1004,$D290,Lançamentos!$U$5:$U$1004,G$5,Lançamentos!$W$5:$W$1004,'BH (3)'!$C$4)))</f>
        <v>x</v>
      </c>
      <c r="H290" s="82" t="str">
        <f>IF($D290="","x",IF('BH (3)'!$B$5=1,COUNTIFS(Lançamentos!$H$5:$H$1004,$D290,Lançamentos!$T$5:$T$1004,H$5,Lançamentos!$V$5:$V$1004,'BH (3)'!$C$4),COUNTIFS(Lançamentos!$H$5:$H$1004,$D290,Lançamentos!$U$5:$U$1004,H$5,Lançamentos!$W$5:$W$1004,'BH (3)'!$C$4)))</f>
        <v>x</v>
      </c>
      <c r="I290" s="82" t="str">
        <f>IF($D290="","x",IF('BH (3)'!$B$5=1,COUNTIFS(Lançamentos!$H$5:$H$1004,$D290,Lançamentos!$T$5:$T$1004,I$5,Lançamentos!$V$5:$V$1004,'BH (3)'!$C$4),COUNTIFS(Lançamentos!$H$5:$H$1004,$D290,Lançamentos!$U$5:$U$1004,I$5,Lançamentos!$W$5:$W$1004,'BH (3)'!$C$4)))</f>
        <v>x</v>
      </c>
      <c r="J290" s="82" t="str">
        <f>IF($D290="","x",IF('BH (3)'!$B$5=1,COUNTIFS(Lançamentos!$H$5:$H$1004,$D290,Lançamentos!$T$5:$T$1004,J$5,Lançamentos!$V$5:$V$1004,'BH (3)'!$C$4),COUNTIFS(Lançamentos!$H$5:$H$1004,$D290,Lançamentos!$U$5:$U$1004,J$5,Lançamentos!$W$5:$W$1004,'BH (3)'!$C$4)))</f>
        <v>x</v>
      </c>
      <c r="K290" s="82" t="str">
        <f>IF($D290="","x",IF('BH (3)'!$B$5=1,COUNTIFS(Lançamentos!$H$5:$H$1004,$D290,Lançamentos!$T$5:$T$1004,K$5,Lançamentos!$V$5:$V$1004,'BH (3)'!$C$4),COUNTIFS(Lançamentos!$H$5:$H$1004,$D290,Lançamentos!$U$5:$U$1004,K$5,Lançamentos!$W$5:$W$1004,'BH (3)'!$C$4)))</f>
        <v>x</v>
      </c>
      <c r="L290" s="82" t="str">
        <f>IF($D290="","x",IF('BH (3)'!$B$5=1,COUNTIFS(Lançamentos!$H$5:$H$1004,$D290,Lançamentos!$T$5:$T$1004,L$5,Lançamentos!$V$5:$V$1004,'BH (3)'!$C$4),COUNTIFS(Lançamentos!$H$5:$H$1004,$D290,Lançamentos!$U$5:$U$1004,L$5,Lançamentos!$W$5:$W$1004,'BH (3)'!$C$4)))</f>
        <v>x</v>
      </c>
      <c r="M290" s="82" t="str">
        <f>IF($D290="","x",IF('BH (3)'!$B$5=1,COUNTIFS(Lançamentos!$H$5:$H$1004,$D290,Lançamentos!$T$5:$T$1004,M$5,Lançamentos!$V$5:$V$1004,'BH (3)'!$C$4),COUNTIFS(Lançamentos!$H$5:$H$1004,$D290,Lançamentos!$U$5:$U$1004,M$5,Lançamentos!$W$5:$W$1004,'BH (3)'!$C$4)))</f>
        <v>x</v>
      </c>
      <c r="N290" s="82" t="str">
        <f>IF($D290="","x",IF('BH (3)'!$B$5=1,COUNTIFS(Lançamentos!$H$5:$H$1004,$D290,Lançamentos!$T$5:$T$1004,N$5,Lançamentos!$V$5:$V$1004,'BH (3)'!$C$4),COUNTIFS(Lançamentos!$H$5:$H$1004,$D290,Lançamentos!$U$5:$U$1004,N$5,Lançamentos!$W$5:$W$1004,'BH (3)'!$C$4)))</f>
        <v>x</v>
      </c>
      <c r="O290" s="82" t="str">
        <f>IF($D290="","x",IF('BH (3)'!$B$5=1,COUNTIFS(Lançamentos!$H$5:$H$1004,$D290,Lançamentos!$T$5:$T$1004,O$5,Lançamentos!$V$5:$V$1004,'BH (3)'!$C$4),COUNTIFS(Lançamentos!$H$5:$H$1004,$D290,Lançamentos!$U$5:$U$1004,O$5,Lançamentos!$W$5:$W$1004,'BH (3)'!$C$4)))</f>
        <v>x</v>
      </c>
      <c r="P290" s="82" t="str">
        <f>IF($D290="","x",IF('BH (3)'!$B$5=1,COUNTIFS(Lançamentos!$H$5:$H$1004,$D290,Lançamentos!$T$5:$T$1004,P$5,Lançamentos!$V$5:$V$1004,'BH (3)'!$C$4),COUNTIFS(Lançamentos!$H$5:$H$1004,$D290,Lançamentos!$U$5:$U$1004,P$5,Lançamentos!$W$5:$W$1004,'BH (3)'!$C$4)))</f>
        <v>x</v>
      </c>
      <c r="Q290" s="171" t="str">
        <f t="shared" si="4"/>
        <v/>
      </c>
    </row>
    <row r="291" spans="3:17" ht="45" customHeight="1" x14ac:dyDescent="0.25">
      <c r="C291" s="81">
        <v>285</v>
      </c>
      <c r="D291" s="170" t="str">
        <f>IF(Esp!D289="","",Esp!D289)</f>
        <v/>
      </c>
      <c r="E291" s="82" t="str">
        <f>IF($D291="","x",IF('BH (3)'!$B$5=1,COUNTIFS(Lançamentos!$H$5:$H$1004,$D291,Lançamentos!$T$5:$T$1004,E$5,Lançamentos!$V$5:$V$1004,'BH (3)'!$C$4),COUNTIFS(Lançamentos!$H$5:$H$1004,$D291,Lançamentos!$U$5:$U$1004,E$5,Lançamentos!$W$5:$W$1004,'BH (3)'!$C$4)))</f>
        <v>x</v>
      </c>
      <c r="F291" s="82" t="str">
        <f>IF($D291="","x",IF('BH (3)'!$B$5=1,COUNTIFS(Lançamentos!$H$5:$H$1004,$D291,Lançamentos!$T$5:$T$1004,F$5,Lançamentos!$V$5:$V$1004,'BH (3)'!$C$4),COUNTIFS(Lançamentos!$H$5:$H$1004,$D291,Lançamentos!$U$5:$U$1004,F$5,Lançamentos!$W$5:$W$1004,'BH (3)'!$C$4)))</f>
        <v>x</v>
      </c>
      <c r="G291" s="82" t="str">
        <f>IF($D291="","x",IF('BH (3)'!$B$5=1,COUNTIFS(Lançamentos!$H$5:$H$1004,$D291,Lançamentos!$T$5:$T$1004,G$5,Lançamentos!$V$5:$V$1004,'BH (3)'!$C$4),COUNTIFS(Lançamentos!$H$5:$H$1004,$D291,Lançamentos!$U$5:$U$1004,G$5,Lançamentos!$W$5:$W$1004,'BH (3)'!$C$4)))</f>
        <v>x</v>
      </c>
      <c r="H291" s="82" t="str">
        <f>IF($D291="","x",IF('BH (3)'!$B$5=1,COUNTIFS(Lançamentos!$H$5:$H$1004,$D291,Lançamentos!$T$5:$T$1004,H$5,Lançamentos!$V$5:$V$1004,'BH (3)'!$C$4),COUNTIFS(Lançamentos!$H$5:$H$1004,$D291,Lançamentos!$U$5:$U$1004,H$5,Lançamentos!$W$5:$W$1004,'BH (3)'!$C$4)))</f>
        <v>x</v>
      </c>
      <c r="I291" s="82" t="str">
        <f>IF($D291="","x",IF('BH (3)'!$B$5=1,COUNTIFS(Lançamentos!$H$5:$H$1004,$D291,Lançamentos!$T$5:$T$1004,I$5,Lançamentos!$V$5:$V$1004,'BH (3)'!$C$4),COUNTIFS(Lançamentos!$H$5:$H$1004,$D291,Lançamentos!$U$5:$U$1004,I$5,Lançamentos!$W$5:$W$1004,'BH (3)'!$C$4)))</f>
        <v>x</v>
      </c>
      <c r="J291" s="82" t="str">
        <f>IF($D291="","x",IF('BH (3)'!$B$5=1,COUNTIFS(Lançamentos!$H$5:$H$1004,$D291,Lançamentos!$T$5:$T$1004,J$5,Lançamentos!$V$5:$V$1004,'BH (3)'!$C$4),COUNTIFS(Lançamentos!$H$5:$H$1004,$D291,Lançamentos!$U$5:$U$1004,J$5,Lançamentos!$W$5:$W$1004,'BH (3)'!$C$4)))</f>
        <v>x</v>
      </c>
      <c r="K291" s="82" t="str">
        <f>IF($D291="","x",IF('BH (3)'!$B$5=1,COUNTIFS(Lançamentos!$H$5:$H$1004,$D291,Lançamentos!$T$5:$T$1004,K$5,Lançamentos!$V$5:$V$1004,'BH (3)'!$C$4),COUNTIFS(Lançamentos!$H$5:$H$1004,$D291,Lançamentos!$U$5:$U$1004,K$5,Lançamentos!$W$5:$W$1004,'BH (3)'!$C$4)))</f>
        <v>x</v>
      </c>
      <c r="L291" s="82" t="str">
        <f>IF($D291="","x",IF('BH (3)'!$B$5=1,COUNTIFS(Lançamentos!$H$5:$H$1004,$D291,Lançamentos!$T$5:$T$1004,L$5,Lançamentos!$V$5:$V$1004,'BH (3)'!$C$4),COUNTIFS(Lançamentos!$H$5:$H$1004,$D291,Lançamentos!$U$5:$U$1004,L$5,Lançamentos!$W$5:$W$1004,'BH (3)'!$C$4)))</f>
        <v>x</v>
      </c>
      <c r="M291" s="82" t="str">
        <f>IF($D291="","x",IF('BH (3)'!$B$5=1,COUNTIFS(Lançamentos!$H$5:$H$1004,$D291,Lançamentos!$T$5:$T$1004,M$5,Lançamentos!$V$5:$V$1004,'BH (3)'!$C$4),COUNTIFS(Lançamentos!$H$5:$H$1004,$D291,Lançamentos!$U$5:$U$1004,M$5,Lançamentos!$W$5:$W$1004,'BH (3)'!$C$4)))</f>
        <v>x</v>
      </c>
      <c r="N291" s="82" t="str">
        <f>IF($D291="","x",IF('BH (3)'!$B$5=1,COUNTIFS(Lançamentos!$H$5:$H$1004,$D291,Lançamentos!$T$5:$T$1004,N$5,Lançamentos!$V$5:$V$1004,'BH (3)'!$C$4),COUNTIFS(Lançamentos!$H$5:$H$1004,$D291,Lançamentos!$U$5:$U$1004,N$5,Lançamentos!$W$5:$W$1004,'BH (3)'!$C$4)))</f>
        <v>x</v>
      </c>
      <c r="O291" s="82" t="str">
        <f>IF($D291="","x",IF('BH (3)'!$B$5=1,COUNTIFS(Lançamentos!$H$5:$H$1004,$D291,Lançamentos!$T$5:$T$1004,O$5,Lançamentos!$V$5:$V$1004,'BH (3)'!$C$4),COUNTIFS(Lançamentos!$H$5:$H$1004,$D291,Lançamentos!$U$5:$U$1004,O$5,Lançamentos!$W$5:$W$1004,'BH (3)'!$C$4)))</f>
        <v>x</v>
      </c>
      <c r="P291" s="82" t="str">
        <f>IF($D291="","x",IF('BH (3)'!$B$5=1,COUNTIFS(Lançamentos!$H$5:$H$1004,$D291,Lançamentos!$T$5:$T$1004,P$5,Lançamentos!$V$5:$V$1004,'BH (3)'!$C$4),COUNTIFS(Lançamentos!$H$5:$H$1004,$D291,Lançamentos!$U$5:$U$1004,P$5,Lançamentos!$W$5:$W$1004,'BH (3)'!$C$4)))</f>
        <v>x</v>
      </c>
      <c r="Q291" s="171" t="str">
        <f t="shared" si="4"/>
        <v/>
      </c>
    </row>
    <row r="292" spans="3:17" ht="45" customHeight="1" x14ac:dyDescent="0.25">
      <c r="C292" s="81">
        <v>286</v>
      </c>
      <c r="D292" s="170" t="str">
        <f>IF(Esp!D290="","",Esp!D290)</f>
        <v/>
      </c>
      <c r="E292" s="82" t="str">
        <f>IF($D292="","x",IF('BH (3)'!$B$5=1,COUNTIFS(Lançamentos!$H$5:$H$1004,$D292,Lançamentos!$T$5:$T$1004,E$5,Lançamentos!$V$5:$V$1004,'BH (3)'!$C$4),COUNTIFS(Lançamentos!$H$5:$H$1004,$D292,Lançamentos!$U$5:$U$1004,E$5,Lançamentos!$W$5:$W$1004,'BH (3)'!$C$4)))</f>
        <v>x</v>
      </c>
      <c r="F292" s="82" t="str">
        <f>IF($D292="","x",IF('BH (3)'!$B$5=1,COUNTIFS(Lançamentos!$H$5:$H$1004,$D292,Lançamentos!$T$5:$T$1004,F$5,Lançamentos!$V$5:$V$1004,'BH (3)'!$C$4),COUNTIFS(Lançamentos!$H$5:$H$1004,$D292,Lançamentos!$U$5:$U$1004,F$5,Lançamentos!$W$5:$W$1004,'BH (3)'!$C$4)))</f>
        <v>x</v>
      </c>
      <c r="G292" s="82" t="str">
        <f>IF($D292="","x",IF('BH (3)'!$B$5=1,COUNTIFS(Lançamentos!$H$5:$H$1004,$D292,Lançamentos!$T$5:$T$1004,G$5,Lançamentos!$V$5:$V$1004,'BH (3)'!$C$4),COUNTIFS(Lançamentos!$H$5:$H$1004,$D292,Lançamentos!$U$5:$U$1004,G$5,Lançamentos!$W$5:$W$1004,'BH (3)'!$C$4)))</f>
        <v>x</v>
      </c>
      <c r="H292" s="82" t="str">
        <f>IF($D292="","x",IF('BH (3)'!$B$5=1,COUNTIFS(Lançamentos!$H$5:$H$1004,$D292,Lançamentos!$T$5:$T$1004,H$5,Lançamentos!$V$5:$V$1004,'BH (3)'!$C$4),COUNTIFS(Lançamentos!$H$5:$H$1004,$D292,Lançamentos!$U$5:$U$1004,H$5,Lançamentos!$W$5:$W$1004,'BH (3)'!$C$4)))</f>
        <v>x</v>
      </c>
      <c r="I292" s="82" t="str">
        <f>IF($D292="","x",IF('BH (3)'!$B$5=1,COUNTIFS(Lançamentos!$H$5:$H$1004,$D292,Lançamentos!$T$5:$T$1004,I$5,Lançamentos!$V$5:$V$1004,'BH (3)'!$C$4),COUNTIFS(Lançamentos!$H$5:$H$1004,$D292,Lançamentos!$U$5:$U$1004,I$5,Lançamentos!$W$5:$W$1004,'BH (3)'!$C$4)))</f>
        <v>x</v>
      </c>
      <c r="J292" s="82" t="str">
        <f>IF($D292="","x",IF('BH (3)'!$B$5=1,COUNTIFS(Lançamentos!$H$5:$H$1004,$D292,Lançamentos!$T$5:$T$1004,J$5,Lançamentos!$V$5:$V$1004,'BH (3)'!$C$4),COUNTIFS(Lançamentos!$H$5:$H$1004,$D292,Lançamentos!$U$5:$U$1004,J$5,Lançamentos!$W$5:$W$1004,'BH (3)'!$C$4)))</f>
        <v>x</v>
      </c>
      <c r="K292" s="82" t="str">
        <f>IF($D292="","x",IF('BH (3)'!$B$5=1,COUNTIFS(Lançamentos!$H$5:$H$1004,$D292,Lançamentos!$T$5:$T$1004,K$5,Lançamentos!$V$5:$V$1004,'BH (3)'!$C$4),COUNTIFS(Lançamentos!$H$5:$H$1004,$D292,Lançamentos!$U$5:$U$1004,K$5,Lançamentos!$W$5:$W$1004,'BH (3)'!$C$4)))</f>
        <v>x</v>
      </c>
      <c r="L292" s="82" t="str">
        <f>IF($D292="","x",IF('BH (3)'!$B$5=1,COUNTIFS(Lançamentos!$H$5:$H$1004,$D292,Lançamentos!$T$5:$T$1004,L$5,Lançamentos!$V$5:$V$1004,'BH (3)'!$C$4),COUNTIFS(Lançamentos!$H$5:$H$1004,$D292,Lançamentos!$U$5:$U$1004,L$5,Lançamentos!$W$5:$W$1004,'BH (3)'!$C$4)))</f>
        <v>x</v>
      </c>
      <c r="M292" s="82" t="str">
        <f>IF($D292="","x",IF('BH (3)'!$B$5=1,COUNTIFS(Lançamentos!$H$5:$H$1004,$D292,Lançamentos!$T$5:$T$1004,M$5,Lançamentos!$V$5:$V$1004,'BH (3)'!$C$4),COUNTIFS(Lançamentos!$H$5:$H$1004,$D292,Lançamentos!$U$5:$U$1004,M$5,Lançamentos!$W$5:$W$1004,'BH (3)'!$C$4)))</f>
        <v>x</v>
      </c>
      <c r="N292" s="82" t="str">
        <f>IF($D292="","x",IF('BH (3)'!$B$5=1,COUNTIFS(Lançamentos!$H$5:$H$1004,$D292,Lançamentos!$T$5:$T$1004,N$5,Lançamentos!$V$5:$V$1004,'BH (3)'!$C$4),COUNTIFS(Lançamentos!$H$5:$H$1004,$D292,Lançamentos!$U$5:$U$1004,N$5,Lançamentos!$W$5:$W$1004,'BH (3)'!$C$4)))</f>
        <v>x</v>
      </c>
      <c r="O292" s="82" t="str">
        <f>IF($D292="","x",IF('BH (3)'!$B$5=1,COUNTIFS(Lançamentos!$H$5:$H$1004,$D292,Lançamentos!$T$5:$T$1004,O$5,Lançamentos!$V$5:$V$1004,'BH (3)'!$C$4),COUNTIFS(Lançamentos!$H$5:$H$1004,$D292,Lançamentos!$U$5:$U$1004,O$5,Lançamentos!$W$5:$W$1004,'BH (3)'!$C$4)))</f>
        <v>x</v>
      </c>
      <c r="P292" s="82" t="str">
        <f>IF($D292="","x",IF('BH (3)'!$B$5=1,COUNTIFS(Lançamentos!$H$5:$H$1004,$D292,Lançamentos!$T$5:$T$1004,P$5,Lançamentos!$V$5:$V$1004,'BH (3)'!$C$4),COUNTIFS(Lançamentos!$H$5:$H$1004,$D292,Lançamentos!$U$5:$U$1004,P$5,Lançamentos!$W$5:$W$1004,'BH (3)'!$C$4)))</f>
        <v>x</v>
      </c>
      <c r="Q292" s="171" t="str">
        <f t="shared" si="4"/>
        <v/>
      </c>
    </row>
    <row r="293" spans="3:17" ht="45" customHeight="1" x14ac:dyDescent="0.25">
      <c r="C293" s="81">
        <v>287</v>
      </c>
      <c r="D293" s="170" t="str">
        <f>IF(Esp!D291="","",Esp!D291)</f>
        <v/>
      </c>
      <c r="E293" s="82" t="str">
        <f>IF($D293="","x",IF('BH (3)'!$B$5=1,COUNTIFS(Lançamentos!$H$5:$H$1004,$D293,Lançamentos!$T$5:$T$1004,E$5,Lançamentos!$V$5:$V$1004,'BH (3)'!$C$4),COUNTIFS(Lançamentos!$H$5:$H$1004,$D293,Lançamentos!$U$5:$U$1004,E$5,Lançamentos!$W$5:$W$1004,'BH (3)'!$C$4)))</f>
        <v>x</v>
      </c>
      <c r="F293" s="82" t="str">
        <f>IF($D293="","x",IF('BH (3)'!$B$5=1,COUNTIFS(Lançamentos!$H$5:$H$1004,$D293,Lançamentos!$T$5:$T$1004,F$5,Lançamentos!$V$5:$V$1004,'BH (3)'!$C$4),COUNTIFS(Lançamentos!$H$5:$H$1004,$D293,Lançamentos!$U$5:$U$1004,F$5,Lançamentos!$W$5:$W$1004,'BH (3)'!$C$4)))</f>
        <v>x</v>
      </c>
      <c r="G293" s="82" t="str">
        <f>IF($D293="","x",IF('BH (3)'!$B$5=1,COUNTIFS(Lançamentos!$H$5:$H$1004,$D293,Lançamentos!$T$5:$T$1004,G$5,Lançamentos!$V$5:$V$1004,'BH (3)'!$C$4),COUNTIFS(Lançamentos!$H$5:$H$1004,$D293,Lançamentos!$U$5:$U$1004,G$5,Lançamentos!$W$5:$W$1004,'BH (3)'!$C$4)))</f>
        <v>x</v>
      </c>
      <c r="H293" s="82" t="str">
        <f>IF($D293="","x",IF('BH (3)'!$B$5=1,COUNTIFS(Lançamentos!$H$5:$H$1004,$D293,Lançamentos!$T$5:$T$1004,H$5,Lançamentos!$V$5:$V$1004,'BH (3)'!$C$4),COUNTIFS(Lançamentos!$H$5:$H$1004,$D293,Lançamentos!$U$5:$U$1004,H$5,Lançamentos!$W$5:$W$1004,'BH (3)'!$C$4)))</f>
        <v>x</v>
      </c>
      <c r="I293" s="82" t="str">
        <f>IF($D293="","x",IF('BH (3)'!$B$5=1,COUNTIFS(Lançamentos!$H$5:$H$1004,$D293,Lançamentos!$T$5:$T$1004,I$5,Lançamentos!$V$5:$V$1004,'BH (3)'!$C$4),COUNTIFS(Lançamentos!$H$5:$H$1004,$D293,Lançamentos!$U$5:$U$1004,I$5,Lançamentos!$W$5:$W$1004,'BH (3)'!$C$4)))</f>
        <v>x</v>
      </c>
      <c r="J293" s="82" t="str">
        <f>IF($D293="","x",IF('BH (3)'!$B$5=1,COUNTIFS(Lançamentos!$H$5:$H$1004,$D293,Lançamentos!$T$5:$T$1004,J$5,Lançamentos!$V$5:$V$1004,'BH (3)'!$C$4),COUNTIFS(Lançamentos!$H$5:$H$1004,$D293,Lançamentos!$U$5:$U$1004,J$5,Lançamentos!$W$5:$W$1004,'BH (3)'!$C$4)))</f>
        <v>x</v>
      </c>
      <c r="K293" s="82" t="str">
        <f>IF($D293="","x",IF('BH (3)'!$B$5=1,COUNTIFS(Lançamentos!$H$5:$H$1004,$D293,Lançamentos!$T$5:$T$1004,K$5,Lançamentos!$V$5:$V$1004,'BH (3)'!$C$4),COUNTIFS(Lançamentos!$H$5:$H$1004,$D293,Lançamentos!$U$5:$U$1004,K$5,Lançamentos!$W$5:$W$1004,'BH (3)'!$C$4)))</f>
        <v>x</v>
      </c>
      <c r="L293" s="82" t="str">
        <f>IF($D293="","x",IF('BH (3)'!$B$5=1,COUNTIFS(Lançamentos!$H$5:$H$1004,$D293,Lançamentos!$T$5:$T$1004,L$5,Lançamentos!$V$5:$V$1004,'BH (3)'!$C$4),COUNTIFS(Lançamentos!$H$5:$H$1004,$D293,Lançamentos!$U$5:$U$1004,L$5,Lançamentos!$W$5:$W$1004,'BH (3)'!$C$4)))</f>
        <v>x</v>
      </c>
      <c r="M293" s="82" t="str">
        <f>IF($D293="","x",IF('BH (3)'!$B$5=1,COUNTIFS(Lançamentos!$H$5:$H$1004,$D293,Lançamentos!$T$5:$T$1004,M$5,Lançamentos!$V$5:$V$1004,'BH (3)'!$C$4),COUNTIFS(Lançamentos!$H$5:$H$1004,$D293,Lançamentos!$U$5:$U$1004,M$5,Lançamentos!$W$5:$W$1004,'BH (3)'!$C$4)))</f>
        <v>x</v>
      </c>
      <c r="N293" s="82" t="str">
        <f>IF($D293="","x",IF('BH (3)'!$B$5=1,COUNTIFS(Lançamentos!$H$5:$H$1004,$D293,Lançamentos!$T$5:$T$1004,N$5,Lançamentos!$V$5:$V$1004,'BH (3)'!$C$4),COUNTIFS(Lançamentos!$H$5:$H$1004,$D293,Lançamentos!$U$5:$U$1004,N$5,Lançamentos!$W$5:$W$1004,'BH (3)'!$C$4)))</f>
        <v>x</v>
      </c>
      <c r="O293" s="82" t="str">
        <f>IF($D293="","x",IF('BH (3)'!$B$5=1,COUNTIFS(Lançamentos!$H$5:$H$1004,$D293,Lançamentos!$T$5:$T$1004,O$5,Lançamentos!$V$5:$V$1004,'BH (3)'!$C$4),COUNTIFS(Lançamentos!$H$5:$H$1004,$D293,Lançamentos!$U$5:$U$1004,O$5,Lançamentos!$W$5:$W$1004,'BH (3)'!$C$4)))</f>
        <v>x</v>
      </c>
      <c r="P293" s="82" t="str">
        <f>IF($D293="","x",IF('BH (3)'!$B$5=1,COUNTIFS(Lançamentos!$H$5:$H$1004,$D293,Lançamentos!$T$5:$T$1004,P$5,Lançamentos!$V$5:$V$1004,'BH (3)'!$C$4),COUNTIFS(Lançamentos!$H$5:$H$1004,$D293,Lançamentos!$U$5:$U$1004,P$5,Lançamentos!$W$5:$W$1004,'BH (3)'!$C$4)))</f>
        <v>x</v>
      </c>
      <c r="Q293" s="171" t="str">
        <f t="shared" si="4"/>
        <v/>
      </c>
    </row>
    <row r="294" spans="3:17" ht="45" customHeight="1" x14ac:dyDescent="0.25">
      <c r="C294" s="81">
        <v>288</v>
      </c>
      <c r="D294" s="170" t="str">
        <f>IF(Esp!D292="","",Esp!D292)</f>
        <v/>
      </c>
      <c r="E294" s="82" t="str">
        <f>IF($D294="","x",IF('BH (3)'!$B$5=1,COUNTIFS(Lançamentos!$H$5:$H$1004,$D294,Lançamentos!$T$5:$T$1004,E$5,Lançamentos!$V$5:$V$1004,'BH (3)'!$C$4),COUNTIFS(Lançamentos!$H$5:$H$1004,$D294,Lançamentos!$U$5:$U$1004,E$5,Lançamentos!$W$5:$W$1004,'BH (3)'!$C$4)))</f>
        <v>x</v>
      </c>
      <c r="F294" s="82" t="str">
        <f>IF($D294="","x",IF('BH (3)'!$B$5=1,COUNTIFS(Lançamentos!$H$5:$H$1004,$D294,Lançamentos!$T$5:$T$1004,F$5,Lançamentos!$V$5:$V$1004,'BH (3)'!$C$4),COUNTIFS(Lançamentos!$H$5:$H$1004,$D294,Lançamentos!$U$5:$U$1004,F$5,Lançamentos!$W$5:$W$1004,'BH (3)'!$C$4)))</f>
        <v>x</v>
      </c>
      <c r="G294" s="82" t="str">
        <f>IF($D294="","x",IF('BH (3)'!$B$5=1,COUNTIFS(Lançamentos!$H$5:$H$1004,$D294,Lançamentos!$T$5:$T$1004,G$5,Lançamentos!$V$5:$V$1004,'BH (3)'!$C$4),COUNTIFS(Lançamentos!$H$5:$H$1004,$D294,Lançamentos!$U$5:$U$1004,G$5,Lançamentos!$W$5:$W$1004,'BH (3)'!$C$4)))</f>
        <v>x</v>
      </c>
      <c r="H294" s="82" t="str">
        <f>IF($D294="","x",IF('BH (3)'!$B$5=1,COUNTIFS(Lançamentos!$H$5:$H$1004,$D294,Lançamentos!$T$5:$T$1004,H$5,Lançamentos!$V$5:$V$1004,'BH (3)'!$C$4),COUNTIFS(Lançamentos!$H$5:$H$1004,$D294,Lançamentos!$U$5:$U$1004,H$5,Lançamentos!$W$5:$W$1004,'BH (3)'!$C$4)))</f>
        <v>x</v>
      </c>
      <c r="I294" s="82" t="str">
        <f>IF($D294="","x",IF('BH (3)'!$B$5=1,COUNTIFS(Lançamentos!$H$5:$H$1004,$D294,Lançamentos!$T$5:$T$1004,I$5,Lançamentos!$V$5:$V$1004,'BH (3)'!$C$4),COUNTIFS(Lançamentos!$H$5:$H$1004,$D294,Lançamentos!$U$5:$U$1004,I$5,Lançamentos!$W$5:$W$1004,'BH (3)'!$C$4)))</f>
        <v>x</v>
      </c>
      <c r="J294" s="82" t="str">
        <f>IF($D294="","x",IF('BH (3)'!$B$5=1,COUNTIFS(Lançamentos!$H$5:$H$1004,$D294,Lançamentos!$T$5:$T$1004,J$5,Lançamentos!$V$5:$V$1004,'BH (3)'!$C$4),COUNTIFS(Lançamentos!$H$5:$H$1004,$D294,Lançamentos!$U$5:$U$1004,J$5,Lançamentos!$W$5:$W$1004,'BH (3)'!$C$4)))</f>
        <v>x</v>
      </c>
      <c r="K294" s="82" t="str">
        <f>IF($D294="","x",IF('BH (3)'!$B$5=1,COUNTIFS(Lançamentos!$H$5:$H$1004,$D294,Lançamentos!$T$5:$T$1004,K$5,Lançamentos!$V$5:$V$1004,'BH (3)'!$C$4),COUNTIFS(Lançamentos!$H$5:$H$1004,$D294,Lançamentos!$U$5:$U$1004,K$5,Lançamentos!$W$5:$W$1004,'BH (3)'!$C$4)))</f>
        <v>x</v>
      </c>
      <c r="L294" s="82" t="str">
        <f>IF($D294="","x",IF('BH (3)'!$B$5=1,COUNTIFS(Lançamentos!$H$5:$H$1004,$D294,Lançamentos!$T$5:$T$1004,L$5,Lançamentos!$V$5:$V$1004,'BH (3)'!$C$4),COUNTIFS(Lançamentos!$H$5:$H$1004,$D294,Lançamentos!$U$5:$U$1004,L$5,Lançamentos!$W$5:$W$1004,'BH (3)'!$C$4)))</f>
        <v>x</v>
      </c>
      <c r="M294" s="82" t="str">
        <f>IF($D294="","x",IF('BH (3)'!$B$5=1,COUNTIFS(Lançamentos!$H$5:$H$1004,$D294,Lançamentos!$T$5:$T$1004,M$5,Lançamentos!$V$5:$V$1004,'BH (3)'!$C$4),COUNTIFS(Lançamentos!$H$5:$H$1004,$D294,Lançamentos!$U$5:$U$1004,M$5,Lançamentos!$W$5:$W$1004,'BH (3)'!$C$4)))</f>
        <v>x</v>
      </c>
      <c r="N294" s="82" t="str">
        <f>IF($D294="","x",IF('BH (3)'!$B$5=1,COUNTIFS(Lançamentos!$H$5:$H$1004,$D294,Lançamentos!$T$5:$T$1004,N$5,Lançamentos!$V$5:$V$1004,'BH (3)'!$C$4),COUNTIFS(Lançamentos!$H$5:$H$1004,$D294,Lançamentos!$U$5:$U$1004,N$5,Lançamentos!$W$5:$W$1004,'BH (3)'!$C$4)))</f>
        <v>x</v>
      </c>
      <c r="O294" s="82" t="str">
        <f>IF($D294="","x",IF('BH (3)'!$B$5=1,COUNTIFS(Lançamentos!$H$5:$H$1004,$D294,Lançamentos!$T$5:$T$1004,O$5,Lançamentos!$V$5:$V$1004,'BH (3)'!$C$4),COUNTIFS(Lançamentos!$H$5:$H$1004,$D294,Lançamentos!$U$5:$U$1004,O$5,Lançamentos!$W$5:$W$1004,'BH (3)'!$C$4)))</f>
        <v>x</v>
      </c>
      <c r="P294" s="82" t="str">
        <f>IF($D294="","x",IF('BH (3)'!$B$5=1,COUNTIFS(Lançamentos!$H$5:$H$1004,$D294,Lançamentos!$T$5:$T$1004,P$5,Lançamentos!$V$5:$V$1004,'BH (3)'!$C$4),COUNTIFS(Lançamentos!$H$5:$H$1004,$D294,Lançamentos!$U$5:$U$1004,P$5,Lançamentos!$W$5:$W$1004,'BH (3)'!$C$4)))</f>
        <v>x</v>
      </c>
      <c r="Q294" s="171" t="str">
        <f t="shared" si="4"/>
        <v/>
      </c>
    </row>
    <row r="295" spans="3:17" ht="45" customHeight="1" x14ac:dyDescent="0.25">
      <c r="C295" s="81">
        <v>289</v>
      </c>
      <c r="D295" s="170" t="str">
        <f>IF(Esp!D293="","",Esp!D293)</f>
        <v/>
      </c>
      <c r="E295" s="82" t="str">
        <f>IF($D295="","x",IF('BH (3)'!$B$5=1,COUNTIFS(Lançamentos!$H$5:$H$1004,$D295,Lançamentos!$T$5:$T$1004,E$5,Lançamentos!$V$5:$V$1004,'BH (3)'!$C$4),COUNTIFS(Lançamentos!$H$5:$H$1004,$D295,Lançamentos!$U$5:$U$1004,E$5,Lançamentos!$W$5:$W$1004,'BH (3)'!$C$4)))</f>
        <v>x</v>
      </c>
      <c r="F295" s="82" t="str">
        <f>IF($D295="","x",IF('BH (3)'!$B$5=1,COUNTIFS(Lançamentos!$H$5:$H$1004,$D295,Lançamentos!$T$5:$T$1004,F$5,Lançamentos!$V$5:$V$1004,'BH (3)'!$C$4),COUNTIFS(Lançamentos!$H$5:$H$1004,$D295,Lançamentos!$U$5:$U$1004,F$5,Lançamentos!$W$5:$W$1004,'BH (3)'!$C$4)))</f>
        <v>x</v>
      </c>
      <c r="G295" s="82" t="str">
        <f>IF($D295="","x",IF('BH (3)'!$B$5=1,COUNTIFS(Lançamentos!$H$5:$H$1004,$D295,Lançamentos!$T$5:$T$1004,G$5,Lançamentos!$V$5:$V$1004,'BH (3)'!$C$4),COUNTIFS(Lançamentos!$H$5:$H$1004,$D295,Lançamentos!$U$5:$U$1004,G$5,Lançamentos!$W$5:$W$1004,'BH (3)'!$C$4)))</f>
        <v>x</v>
      </c>
      <c r="H295" s="82" t="str">
        <f>IF($D295="","x",IF('BH (3)'!$B$5=1,COUNTIFS(Lançamentos!$H$5:$H$1004,$D295,Lançamentos!$T$5:$T$1004,H$5,Lançamentos!$V$5:$V$1004,'BH (3)'!$C$4),COUNTIFS(Lançamentos!$H$5:$H$1004,$D295,Lançamentos!$U$5:$U$1004,H$5,Lançamentos!$W$5:$W$1004,'BH (3)'!$C$4)))</f>
        <v>x</v>
      </c>
      <c r="I295" s="82" t="str">
        <f>IF($D295="","x",IF('BH (3)'!$B$5=1,COUNTIFS(Lançamentos!$H$5:$H$1004,$D295,Lançamentos!$T$5:$T$1004,I$5,Lançamentos!$V$5:$V$1004,'BH (3)'!$C$4),COUNTIFS(Lançamentos!$H$5:$H$1004,$D295,Lançamentos!$U$5:$U$1004,I$5,Lançamentos!$W$5:$W$1004,'BH (3)'!$C$4)))</f>
        <v>x</v>
      </c>
      <c r="J295" s="82" t="str">
        <f>IF($D295="","x",IF('BH (3)'!$B$5=1,COUNTIFS(Lançamentos!$H$5:$H$1004,$D295,Lançamentos!$T$5:$T$1004,J$5,Lançamentos!$V$5:$V$1004,'BH (3)'!$C$4),COUNTIFS(Lançamentos!$H$5:$H$1004,$D295,Lançamentos!$U$5:$U$1004,J$5,Lançamentos!$W$5:$W$1004,'BH (3)'!$C$4)))</f>
        <v>x</v>
      </c>
      <c r="K295" s="82" t="str">
        <f>IF($D295="","x",IF('BH (3)'!$B$5=1,COUNTIFS(Lançamentos!$H$5:$H$1004,$D295,Lançamentos!$T$5:$T$1004,K$5,Lançamentos!$V$5:$V$1004,'BH (3)'!$C$4),COUNTIFS(Lançamentos!$H$5:$H$1004,$D295,Lançamentos!$U$5:$U$1004,K$5,Lançamentos!$W$5:$W$1004,'BH (3)'!$C$4)))</f>
        <v>x</v>
      </c>
      <c r="L295" s="82" t="str">
        <f>IF($D295="","x",IF('BH (3)'!$B$5=1,COUNTIFS(Lançamentos!$H$5:$H$1004,$D295,Lançamentos!$T$5:$T$1004,L$5,Lançamentos!$V$5:$V$1004,'BH (3)'!$C$4),COUNTIFS(Lançamentos!$H$5:$H$1004,$D295,Lançamentos!$U$5:$U$1004,L$5,Lançamentos!$W$5:$W$1004,'BH (3)'!$C$4)))</f>
        <v>x</v>
      </c>
      <c r="M295" s="82" t="str">
        <f>IF($D295="","x",IF('BH (3)'!$B$5=1,COUNTIFS(Lançamentos!$H$5:$H$1004,$D295,Lançamentos!$T$5:$T$1004,M$5,Lançamentos!$V$5:$V$1004,'BH (3)'!$C$4),COUNTIFS(Lançamentos!$H$5:$H$1004,$D295,Lançamentos!$U$5:$U$1004,M$5,Lançamentos!$W$5:$W$1004,'BH (3)'!$C$4)))</f>
        <v>x</v>
      </c>
      <c r="N295" s="82" t="str">
        <f>IF($D295="","x",IF('BH (3)'!$B$5=1,COUNTIFS(Lançamentos!$H$5:$H$1004,$D295,Lançamentos!$T$5:$T$1004,N$5,Lançamentos!$V$5:$V$1004,'BH (3)'!$C$4),COUNTIFS(Lançamentos!$H$5:$H$1004,$D295,Lançamentos!$U$5:$U$1004,N$5,Lançamentos!$W$5:$W$1004,'BH (3)'!$C$4)))</f>
        <v>x</v>
      </c>
      <c r="O295" s="82" t="str">
        <f>IF($D295="","x",IF('BH (3)'!$B$5=1,COUNTIFS(Lançamentos!$H$5:$H$1004,$D295,Lançamentos!$T$5:$T$1004,O$5,Lançamentos!$V$5:$V$1004,'BH (3)'!$C$4),COUNTIFS(Lançamentos!$H$5:$H$1004,$D295,Lançamentos!$U$5:$U$1004,O$5,Lançamentos!$W$5:$W$1004,'BH (3)'!$C$4)))</f>
        <v>x</v>
      </c>
      <c r="P295" s="82" t="str">
        <f>IF($D295="","x",IF('BH (3)'!$B$5=1,COUNTIFS(Lançamentos!$H$5:$H$1004,$D295,Lançamentos!$T$5:$T$1004,P$5,Lançamentos!$V$5:$V$1004,'BH (3)'!$C$4),COUNTIFS(Lançamentos!$H$5:$H$1004,$D295,Lançamentos!$U$5:$U$1004,P$5,Lançamentos!$W$5:$W$1004,'BH (3)'!$C$4)))</f>
        <v>x</v>
      </c>
      <c r="Q295" s="171" t="str">
        <f t="shared" si="4"/>
        <v/>
      </c>
    </row>
    <row r="296" spans="3:17" ht="45" customHeight="1" x14ac:dyDescent="0.25">
      <c r="C296" s="81">
        <v>290</v>
      </c>
      <c r="D296" s="170" t="str">
        <f>IF(Esp!D294="","",Esp!D294)</f>
        <v/>
      </c>
      <c r="E296" s="82" t="str">
        <f>IF($D296="","x",IF('BH (3)'!$B$5=1,COUNTIFS(Lançamentos!$H$5:$H$1004,$D296,Lançamentos!$T$5:$T$1004,E$5,Lançamentos!$V$5:$V$1004,'BH (3)'!$C$4),COUNTIFS(Lançamentos!$H$5:$H$1004,$D296,Lançamentos!$U$5:$U$1004,E$5,Lançamentos!$W$5:$W$1004,'BH (3)'!$C$4)))</f>
        <v>x</v>
      </c>
      <c r="F296" s="82" t="str">
        <f>IF($D296="","x",IF('BH (3)'!$B$5=1,COUNTIFS(Lançamentos!$H$5:$H$1004,$D296,Lançamentos!$T$5:$T$1004,F$5,Lançamentos!$V$5:$V$1004,'BH (3)'!$C$4),COUNTIFS(Lançamentos!$H$5:$H$1004,$D296,Lançamentos!$U$5:$U$1004,F$5,Lançamentos!$W$5:$W$1004,'BH (3)'!$C$4)))</f>
        <v>x</v>
      </c>
      <c r="G296" s="82" t="str">
        <f>IF($D296="","x",IF('BH (3)'!$B$5=1,COUNTIFS(Lançamentos!$H$5:$H$1004,$D296,Lançamentos!$T$5:$T$1004,G$5,Lançamentos!$V$5:$V$1004,'BH (3)'!$C$4),COUNTIFS(Lançamentos!$H$5:$H$1004,$D296,Lançamentos!$U$5:$U$1004,G$5,Lançamentos!$W$5:$W$1004,'BH (3)'!$C$4)))</f>
        <v>x</v>
      </c>
      <c r="H296" s="82" t="str">
        <f>IF($D296="","x",IF('BH (3)'!$B$5=1,COUNTIFS(Lançamentos!$H$5:$H$1004,$D296,Lançamentos!$T$5:$T$1004,H$5,Lançamentos!$V$5:$V$1004,'BH (3)'!$C$4),COUNTIFS(Lançamentos!$H$5:$H$1004,$D296,Lançamentos!$U$5:$U$1004,H$5,Lançamentos!$W$5:$W$1004,'BH (3)'!$C$4)))</f>
        <v>x</v>
      </c>
      <c r="I296" s="82" t="str">
        <f>IF($D296="","x",IF('BH (3)'!$B$5=1,COUNTIFS(Lançamentos!$H$5:$H$1004,$D296,Lançamentos!$T$5:$T$1004,I$5,Lançamentos!$V$5:$V$1004,'BH (3)'!$C$4),COUNTIFS(Lançamentos!$H$5:$H$1004,$D296,Lançamentos!$U$5:$U$1004,I$5,Lançamentos!$W$5:$W$1004,'BH (3)'!$C$4)))</f>
        <v>x</v>
      </c>
      <c r="J296" s="82" t="str">
        <f>IF($D296="","x",IF('BH (3)'!$B$5=1,COUNTIFS(Lançamentos!$H$5:$H$1004,$D296,Lançamentos!$T$5:$T$1004,J$5,Lançamentos!$V$5:$V$1004,'BH (3)'!$C$4),COUNTIFS(Lançamentos!$H$5:$H$1004,$D296,Lançamentos!$U$5:$U$1004,J$5,Lançamentos!$W$5:$W$1004,'BH (3)'!$C$4)))</f>
        <v>x</v>
      </c>
      <c r="K296" s="82" t="str">
        <f>IF($D296="","x",IF('BH (3)'!$B$5=1,COUNTIFS(Lançamentos!$H$5:$H$1004,$D296,Lançamentos!$T$5:$T$1004,K$5,Lançamentos!$V$5:$V$1004,'BH (3)'!$C$4),COUNTIFS(Lançamentos!$H$5:$H$1004,$D296,Lançamentos!$U$5:$U$1004,K$5,Lançamentos!$W$5:$W$1004,'BH (3)'!$C$4)))</f>
        <v>x</v>
      </c>
      <c r="L296" s="82" t="str">
        <f>IF($D296="","x",IF('BH (3)'!$B$5=1,COUNTIFS(Lançamentos!$H$5:$H$1004,$D296,Lançamentos!$T$5:$T$1004,L$5,Lançamentos!$V$5:$V$1004,'BH (3)'!$C$4),COUNTIFS(Lançamentos!$H$5:$H$1004,$D296,Lançamentos!$U$5:$U$1004,L$5,Lançamentos!$W$5:$W$1004,'BH (3)'!$C$4)))</f>
        <v>x</v>
      </c>
      <c r="M296" s="82" t="str">
        <f>IF($D296="","x",IF('BH (3)'!$B$5=1,COUNTIFS(Lançamentos!$H$5:$H$1004,$D296,Lançamentos!$T$5:$T$1004,M$5,Lançamentos!$V$5:$V$1004,'BH (3)'!$C$4),COUNTIFS(Lançamentos!$H$5:$H$1004,$D296,Lançamentos!$U$5:$U$1004,M$5,Lançamentos!$W$5:$W$1004,'BH (3)'!$C$4)))</f>
        <v>x</v>
      </c>
      <c r="N296" s="82" t="str">
        <f>IF($D296="","x",IF('BH (3)'!$B$5=1,COUNTIFS(Lançamentos!$H$5:$H$1004,$D296,Lançamentos!$T$5:$T$1004,N$5,Lançamentos!$V$5:$V$1004,'BH (3)'!$C$4),COUNTIFS(Lançamentos!$H$5:$H$1004,$D296,Lançamentos!$U$5:$U$1004,N$5,Lançamentos!$W$5:$W$1004,'BH (3)'!$C$4)))</f>
        <v>x</v>
      </c>
      <c r="O296" s="82" t="str">
        <f>IF($D296="","x",IF('BH (3)'!$B$5=1,COUNTIFS(Lançamentos!$H$5:$H$1004,$D296,Lançamentos!$T$5:$T$1004,O$5,Lançamentos!$V$5:$V$1004,'BH (3)'!$C$4),COUNTIFS(Lançamentos!$H$5:$H$1004,$D296,Lançamentos!$U$5:$U$1004,O$5,Lançamentos!$W$5:$W$1004,'BH (3)'!$C$4)))</f>
        <v>x</v>
      </c>
      <c r="P296" s="82" t="str">
        <f>IF($D296="","x",IF('BH (3)'!$B$5=1,COUNTIFS(Lançamentos!$H$5:$H$1004,$D296,Lançamentos!$T$5:$T$1004,P$5,Lançamentos!$V$5:$V$1004,'BH (3)'!$C$4),COUNTIFS(Lançamentos!$H$5:$H$1004,$D296,Lançamentos!$U$5:$U$1004,P$5,Lançamentos!$W$5:$W$1004,'BH (3)'!$C$4)))</f>
        <v>x</v>
      </c>
      <c r="Q296" s="171" t="str">
        <f t="shared" si="4"/>
        <v/>
      </c>
    </row>
    <row r="297" spans="3:17" ht="45" customHeight="1" x14ac:dyDescent="0.25">
      <c r="C297" s="81">
        <v>291</v>
      </c>
      <c r="D297" s="170" t="str">
        <f>IF(Esp!D295="","",Esp!D295)</f>
        <v/>
      </c>
      <c r="E297" s="82" t="str">
        <f>IF($D297="","x",IF('BH (3)'!$B$5=1,COUNTIFS(Lançamentos!$H$5:$H$1004,$D297,Lançamentos!$T$5:$T$1004,E$5,Lançamentos!$V$5:$V$1004,'BH (3)'!$C$4),COUNTIFS(Lançamentos!$H$5:$H$1004,$D297,Lançamentos!$U$5:$U$1004,E$5,Lançamentos!$W$5:$W$1004,'BH (3)'!$C$4)))</f>
        <v>x</v>
      </c>
      <c r="F297" s="82" t="str">
        <f>IF($D297="","x",IF('BH (3)'!$B$5=1,COUNTIFS(Lançamentos!$H$5:$H$1004,$D297,Lançamentos!$T$5:$T$1004,F$5,Lançamentos!$V$5:$V$1004,'BH (3)'!$C$4),COUNTIFS(Lançamentos!$H$5:$H$1004,$D297,Lançamentos!$U$5:$U$1004,F$5,Lançamentos!$W$5:$W$1004,'BH (3)'!$C$4)))</f>
        <v>x</v>
      </c>
      <c r="G297" s="82" t="str">
        <f>IF($D297="","x",IF('BH (3)'!$B$5=1,COUNTIFS(Lançamentos!$H$5:$H$1004,$D297,Lançamentos!$T$5:$T$1004,G$5,Lançamentos!$V$5:$V$1004,'BH (3)'!$C$4),COUNTIFS(Lançamentos!$H$5:$H$1004,$D297,Lançamentos!$U$5:$U$1004,G$5,Lançamentos!$W$5:$W$1004,'BH (3)'!$C$4)))</f>
        <v>x</v>
      </c>
      <c r="H297" s="82" t="str">
        <f>IF($D297="","x",IF('BH (3)'!$B$5=1,COUNTIFS(Lançamentos!$H$5:$H$1004,$D297,Lançamentos!$T$5:$T$1004,H$5,Lançamentos!$V$5:$V$1004,'BH (3)'!$C$4),COUNTIFS(Lançamentos!$H$5:$H$1004,$D297,Lançamentos!$U$5:$U$1004,H$5,Lançamentos!$W$5:$W$1004,'BH (3)'!$C$4)))</f>
        <v>x</v>
      </c>
      <c r="I297" s="82" t="str">
        <f>IF($D297="","x",IF('BH (3)'!$B$5=1,COUNTIFS(Lançamentos!$H$5:$H$1004,$D297,Lançamentos!$T$5:$T$1004,I$5,Lançamentos!$V$5:$V$1004,'BH (3)'!$C$4),COUNTIFS(Lançamentos!$H$5:$H$1004,$D297,Lançamentos!$U$5:$U$1004,I$5,Lançamentos!$W$5:$W$1004,'BH (3)'!$C$4)))</f>
        <v>x</v>
      </c>
      <c r="J297" s="82" t="str">
        <f>IF($D297="","x",IF('BH (3)'!$B$5=1,COUNTIFS(Lançamentos!$H$5:$H$1004,$D297,Lançamentos!$T$5:$T$1004,J$5,Lançamentos!$V$5:$V$1004,'BH (3)'!$C$4),COUNTIFS(Lançamentos!$H$5:$H$1004,$D297,Lançamentos!$U$5:$U$1004,J$5,Lançamentos!$W$5:$W$1004,'BH (3)'!$C$4)))</f>
        <v>x</v>
      </c>
      <c r="K297" s="82" t="str">
        <f>IF($D297="","x",IF('BH (3)'!$B$5=1,COUNTIFS(Lançamentos!$H$5:$H$1004,$D297,Lançamentos!$T$5:$T$1004,K$5,Lançamentos!$V$5:$V$1004,'BH (3)'!$C$4),COUNTIFS(Lançamentos!$H$5:$H$1004,$D297,Lançamentos!$U$5:$U$1004,K$5,Lançamentos!$W$5:$W$1004,'BH (3)'!$C$4)))</f>
        <v>x</v>
      </c>
      <c r="L297" s="82" t="str">
        <f>IF($D297="","x",IF('BH (3)'!$B$5=1,COUNTIFS(Lançamentos!$H$5:$H$1004,$D297,Lançamentos!$T$5:$T$1004,L$5,Lançamentos!$V$5:$V$1004,'BH (3)'!$C$4),COUNTIFS(Lançamentos!$H$5:$H$1004,$D297,Lançamentos!$U$5:$U$1004,L$5,Lançamentos!$W$5:$W$1004,'BH (3)'!$C$4)))</f>
        <v>x</v>
      </c>
      <c r="M297" s="82" t="str">
        <f>IF($D297="","x",IF('BH (3)'!$B$5=1,COUNTIFS(Lançamentos!$H$5:$H$1004,$D297,Lançamentos!$T$5:$T$1004,M$5,Lançamentos!$V$5:$V$1004,'BH (3)'!$C$4),COUNTIFS(Lançamentos!$H$5:$H$1004,$D297,Lançamentos!$U$5:$U$1004,M$5,Lançamentos!$W$5:$W$1004,'BH (3)'!$C$4)))</f>
        <v>x</v>
      </c>
      <c r="N297" s="82" t="str">
        <f>IF($D297="","x",IF('BH (3)'!$B$5=1,COUNTIFS(Lançamentos!$H$5:$H$1004,$D297,Lançamentos!$T$5:$T$1004,N$5,Lançamentos!$V$5:$V$1004,'BH (3)'!$C$4),COUNTIFS(Lançamentos!$H$5:$H$1004,$D297,Lançamentos!$U$5:$U$1004,N$5,Lançamentos!$W$5:$W$1004,'BH (3)'!$C$4)))</f>
        <v>x</v>
      </c>
      <c r="O297" s="82" t="str">
        <f>IF($D297="","x",IF('BH (3)'!$B$5=1,COUNTIFS(Lançamentos!$H$5:$H$1004,$D297,Lançamentos!$T$5:$T$1004,O$5,Lançamentos!$V$5:$V$1004,'BH (3)'!$C$4),COUNTIFS(Lançamentos!$H$5:$H$1004,$D297,Lançamentos!$U$5:$U$1004,O$5,Lançamentos!$W$5:$W$1004,'BH (3)'!$C$4)))</f>
        <v>x</v>
      </c>
      <c r="P297" s="82" t="str">
        <f>IF($D297="","x",IF('BH (3)'!$B$5=1,COUNTIFS(Lançamentos!$H$5:$H$1004,$D297,Lançamentos!$T$5:$T$1004,P$5,Lançamentos!$V$5:$V$1004,'BH (3)'!$C$4),COUNTIFS(Lançamentos!$H$5:$H$1004,$D297,Lançamentos!$U$5:$U$1004,P$5,Lançamentos!$W$5:$W$1004,'BH (3)'!$C$4)))</f>
        <v>x</v>
      </c>
      <c r="Q297" s="171" t="str">
        <f t="shared" si="4"/>
        <v/>
      </c>
    </row>
    <row r="298" spans="3:17" ht="45" customHeight="1" x14ac:dyDescent="0.25">
      <c r="C298" s="81">
        <v>292</v>
      </c>
      <c r="D298" s="170" t="str">
        <f>IF(Esp!D296="","",Esp!D296)</f>
        <v/>
      </c>
      <c r="E298" s="82" t="str">
        <f>IF($D298="","x",IF('BH (3)'!$B$5=1,COUNTIFS(Lançamentos!$H$5:$H$1004,$D298,Lançamentos!$T$5:$T$1004,E$5,Lançamentos!$V$5:$V$1004,'BH (3)'!$C$4),COUNTIFS(Lançamentos!$H$5:$H$1004,$D298,Lançamentos!$U$5:$U$1004,E$5,Lançamentos!$W$5:$W$1004,'BH (3)'!$C$4)))</f>
        <v>x</v>
      </c>
      <c r="F298" s="82" t="str">
        <f>IF($D298="","x",IF('BH (3)'!$B$5=1,COUNTIFS(Lançamentos!$H$5:$H$1004,$D298,Lançamentos!$T$5:$T$1004,F$5,Lançamentos!$V$5:$V$1004,'BH (3)'!$C$4),COUNTIFS(Lançamentos!$H$5:$H$1004,$D298,Lançamentos!$U$5:$U$1004,F$5,Lançamentos!$W$5:$W$1004,'BH (3)'!$C$4)))</f>
        <v>x</v>
      </c>
      <c r="G298" s="82" t="str">
        <f>IF($D298="","x",IF('BH (3)'!$B$5=1,COUNTIFS(Lançamentos!$H$5:$H$1004,$D298,Lançamentos!$T$5:$T$1004,G$5,Lançamentos!$V$5:$V$1004,'BH (3)'!$C$4),COUNTIFS(Lançamentos!$H$5:$H$1004,$D298,Lançamentos!$U$5:$U$1004,G$5,Lançamentos!$W$5:$W$1004,'BH (3)'!$C$4)))</f>
        <v>x</v>
      </c>
      <c r="H298" s="82" t="str">
        <f>IF($D298="","x",IF('BH (3)'!$B$5=1,COUNTIFS(Lançamentos!$H$5:$H$1004,$D298,Lançamentos!$T$5:$T$1004,H$5,Lançamentos!$V$5:$V$1004,'BH (3)'!$C$4),COUNTIFS(Lançamentos!$H$5:$H$1004,$D298,Lançamentos!$U$5:$U$1004,H$5,Lançamentos!$W$5:$W$1004,'BH (3)'!$C$4)))</f>
        <v>x</v>
      </c>
      <c r="I298" s="82" t="str">
        <f>IF($D298="","x",IF('BH (3)'!$B$5=1,COUNTIFS(Lançamentos!$H$5:$H$1004,$D298,Lançamentos!$T$5:$T$1004,I$5,Lançamentos!$V$5:$V$1004,'BH (3)'!$C$4),COUNTIFS(Lançamentos!$H$5:$H$1004,$D298,Lançamentos!$U$5:$U$1004,I$5,Lançamentos!$W$5:$W$1004,'BH (3)'!$C$4)))</f>
        <v>x</v>
      </c>
      <c r="J298" s="82" t="str">
        <f>IF($D298="","x",IF('BH (3)'!$B$5=1,COUNTIFS(Lançamentos!$H$5:$H$1004,$D298,Lançamentos!$T$5:$T$1004,J$5,Lançamentos!$V$5:$V$1004,'BH (3)'!$C$4),COUNTIFS(Lançamentos!$H$5:$H$1004,$D298,Lançamentos!$U$5:$U$1004,J$5,Lançamentos!$W$5:$W$1004,'BH (3)'!$C$4)))</f>
        <v>x</v>
      </c>
      <c r="K298" s="82" t="str">
        <f>IF($D298="","x",IF('BH (3)'!$B$5=1,COUNTIFS(Lançamentos!$H$5:$H$1004,$D298,Lançamentos!$T$5:$T$1004,K$5,Lançamentos!$V$5:$V$1004,'BH (3)'!$C$4),COUNTIFS(Lançamentos!$H$5:$H$1004,$D298,Lançamentos!$U$5:$U$1004,K$5,Lançamentos!$W$5:$W$1004,'BH (3)'!$C$4)))</f>
        <v>x</v>
      </c>
      <c r="L298" s="82" t="str">
        <f>IF($D298="","x",IF('BH (3)'!$B$5=1,COUNTIFS(Lançamentos!$H$5:$H$1004,$D298,Lançamentos!$T$5:$T$1004,L$5,Lançamentos!$V$5:$V$1004,'BH (3)'!$C$4),COUNTIFS(Lançamentos!$H$5:$H$1004,$D298,Lançamentos!$U$5:$U$1004,L$5,Lançamentos!$W$5:$W$1004,'BH (3)'!$C$4)))</f>
        <v>x</v>
      </c>
      <c r="M298" s="82" t="str">
        <f>IF($D298="","x",IF('BH (3)'!$B$5=1,COUNTIFS(Lançamentos!$H$5:$H$1004,$D298,Lançamentos!$T$5:$T$1004,M$5,Lançamentos!$V$5:$V$1004,'BH (3)'!$C$4),COUNTIFS(Lançamentos!$H$5:$H$1004,$D298,Lançamentos!$U$5:$U$1004,M$5,Lançamentos!$W$5:$W$1004,'BH (3)'!$C$4)))</f>
        <v>x</v>
      </c>
      <c r="N298" s="82" t="str">
        <f>IF($D298="","x",IF('BH (3)'!$B$5=1,COUNTIFS(Lançamentos!$H$5:$H$1004,$D298,Lançamentos!$T$5:$T$1004,N$5,Lançamentos!$V$5:$V$1004,'BH (3)'!$C$4),COUNTIFS(Lançamentos!$H$5:$H$1004,$D298,Lançamentos!$U$5:$U$1004,N$5,Lançamentos!$W$5:$W$1004,'BH (3)'!$C$4)))</f>
        <v>x</v>
      </c>
      <c r="O298" s="82" t="str">
        <f>IF($D298="","x",IF('BH (3)'!$B$5=1,COUNTIFS(Lançamentos!$H$5:$H$1004,$D298,Lançamentos!$T$5:$T$1004,O$5,Lançamentos!$V$5:$V$1004,'BH (3)'!$C$4),COUNTIFS(Lançamentos!$H$5:$H$1004,$D298,Lançamentos!$U$5:$U$1004,O$5,Lançamentos!$W$5:$W$1004,'BH (3)'!$C$4)))</f>
        <v>x</v>
      </c>
      <c r="P298" s="82" t="str">
        <f>IF($D298="","x",IF('BH (3)'!$B$5=1,COUNTIFS(Lançamentos!$H$5:$H$1004,$D298,Lançamentos!$T$5:$T$1004,P$5,Lançamentos!$V$5:$V$1004,'BH (3)'!$C$4),COUNTIFS(Lançamentos!$H$5:$H$1004,$D298,Lançamentos!$U$5:$U$1004,P$5,Lançamentos!$W$5:$W$1004,'BH (3)'!$C$4)))</f>
        <v>x</v>
      </c>
      <c r="Q298" s="171" t="str">
        <f t="shared" si="4"/>
        <v/>
      </c>
    </row>
    <row r="299" spans="3:17" ht="45" customHeight="1" x14ac:dyDescent="0.25">
      <c r="C299" s="81">
        <v>293</v>
      </c>
      <c r="D299" s="170" t="str">
        <f>IF(Esp!D297="","",Esp!D297)</f>
        <v/>
      </c>
      <c r="E299" s="82" t="str">
        <f>IF($D299="","x",IF('BH (3)'!$B$5=1,COUNTIFS(Lançamentos!$H$5:$H$1004,$D299,Lançamentos!$T$5:$T$1004,E$5,Lançamentos!$V$5:$V$1004,'BH (3)'!$C$4),COUNTIFS(Lançamentos!$H$5:$H$1004,$D299,Lançamentos!$U$5:$U$1004,E$5,Lançamentos!$W$5:$W$1004,'BH (3)'!$C$4)))</f>
        <v>x</v>
      </c>
      <c r="F299" s="82" t="str">
        <f>IF($D299="","x",IF('BH (3)'!$B$5=1,COUNTIFS(Lançamentos!$H$5:$H$1004,$D299,Lançamentos!$T$5:$T$1004,F$5,Lançamentos!$V$5:$V$1004,'BH (3)'!$C$4),COUNTIFS(Lançamentos!$H$5:$H$1004,$D299,Lançamentos!$U$5:$U$1004,F$5,Lançamentos!$W$5:$W$1004,'BH (3)'!$C$4)))</f>
        <v>x</v>
      </c>
      <c r="G299" s="82" t="str">
        <f>IF($D299="","x",IF('BH (3)'!$B$5=1,COUNTIFS(Lançamentos!$H$5:$H$1004,$D299,Lançamentos!$T$5:$T$1004,G$5,Lançamentos!$V$5:$V$1004,'BH (3)'!$C$4),COUNTIFS(Lançamentos!$H$5:$H$1004,$D299,Lançamentos!$U$5:$U$1004,G$5,Lançamentos!$W$5:$W$1004,'BH (3)'!$C$4)))</f>
        <v>x</v>
      </c>
      <c r="H299" s="82" t="str">
        <f>IF($D299="","x",IF('BH (3)'!$B$5=1,COUNTIFS(Lançamentos!$H$5:$H$1004,$D299,Lançamentos!$T$5:$T$1004,H$5,Lançamentos!$V$5:$V$1004,'BH (3)'!$C$4),COUNTIFS(Lançamentos!$H$5:$H$1004,$D299,Lançamentos!$U$5:$U$1004,H$5,Lançamentos!$W$5:$W$1004,'BH (3)'!$C$4)))</f>
        <v>x</v>
      </c>
      <c r="I299" s="82" t="str">
        <f>IF($D299="","x",IF('BH (3)'!$B$5=1,COUNTIFS(Lançamentos!$H$5:$H$1004,$D299,Lançamentos!$T$5:$T$1004,I$5,Lançamentos!$V$5:$V$1004,'BH (3)'!$C$4),COUNTIFS(Lançamentos!$H$5:$H$1004,$D299,Lançamentos!$U$5:$U$1004,I$5,Lançamentos!$W$5:$W$1004,'BH (3)'!$C$4)))</f>
        <v>x</v>
      </c>
      <c r="J299" s="82" t="str">
        <f>IF($D299="","x",IF('BH (3)'!$B$5=1,COUNTIFS(Lançamentos!$H$5:$H$1004,$D299,Lançamentos!$T$5:$T$1004,J$5,Lançamentos!$V$5:$V$1004,'BH (3)'!$C$4),COUNTIFS(Lançamentos!$H$5:$H$1004,$D299,Lançamentos!$U$5:$U$1004,J$5,Lançamentos!$W$5:$W$1004,'BH (3)'!$C$4)))</f>
        <v>x</v>
      </c>
      <c r="K299" s="82" t="str">
        <f>IF($D299="","x",IF('BH (3)'!$B$5=1,COUNTIFS(Lançamentos!$H$5:$H$1004,$D299,Lançamentos!$T$5:$T$1004,K$5,Lançamentos!$V$5:$V$1004,'BH (3)'!$C$4),COUNTIFS(Lançamentos!$H$5:$H$1004,$D299,Lançamentos!$U$5:$U$1004,K$5,Lançamentos!$W$5:$W$1004,'BH (3)'!$C$4)))</f>
        <v>x</v>
      </c>
      <c r="L299" s="82" t="str">
        <f>IF($D299="","x",IF('BH (3)'!$B$5=1,COUNTIFS(Lançamentos!$H$5:$H$1004,$D299,Lançamentos!$T$5:$T$1004,L$5,Lançamentos!$V$5:$V$1004,'BH (3)'!$C$4),COUNTIFS(Lançamentos!$H$5:$H$1004,$D299,Lançamentos!$U$5:$U$1004,L$5,Lançamentos!$W$5:$W$1004,'BH (3)'!$C$4)))</f>
        <v>x</v>
      </c>
      <c r="M299" s="82" t="str">
        <f>IF($D299="","x",IF('BH (3)'!$B$5=1,COUNTIFS(Lançamentos!$H$5:$H$1004,$D299,Lançamentos!$T$5:$T$1004,M$5,Lançamentos!$V$5:$V$1004,'BH (3)'!$C$4),COUNTIFS(Lançamentos!$H$5:$H$1004,$D299,Lançamentos!$U$5:$U$1004,M$5,Lançamentos!$W$5:$W$1004,'BH (3)'!$C$4)))</f>
        <v>x</v>
      </c>
      <c r="N299" s="82" t="str">
        <f>IF($D299="","x",IF('BH (3)'!$B$5=1,COUNTIFS(Lançamentos!$H$5:$H$1004,$D299,Lançamentos!$T$5:$T$1004,N$5,Lançamentos!$V$5:$V$1004,'BH (3)'!$C$4),COUNTIFS(Lançamentos!$H$5:$H$1004,$D299,Lançamentos!$U$5:$U$1004,N$5,Lançamentos!$W$5:$W$1004,'BH (3)'!$C$4)))</f>
        <v>x</v>
      </c>
      <c r="O299" s="82" t="str">
        <f>IF($D299="","x",IF('BH (3)'!$B$5=1,COUNTIFS(Lançamentos!$H$5:$H$1004,$D299,Lançamentos!$T$5:$T$1004,O$5,Lançamentos!$V$5:$V$1004,'BH (3)'!$C$4),COUNTIFS(Lançamentos!$H$5:$H$1004,$D299,Lançamentos!$U$5:$U$1004,O$5,Lançamentos!$W$5:$W$1004,'BH (3)'!$C$4)))</f>
        <v>x</v>
      </c>
      <c r="P299" s="82" t="str">
        <f>IF($D299="","x",IF('BH (3)'!$B$5=1,COUNTIFS(Lançamentos!$H$5:$H$1004,$D299,Lançamentos!$T$5:$T$1004,P$5,Lançamentos!$V$5:$V$1004,'BH (3)'!$C$4),COUNTIFS(Lançamentos!$H$5:$H$1004,$D299,Lançamentos!$U$5:$U$1004,P$5,Lançamentos!$W$5:$W$1004,'BH (3)'!$C$4)))</f>
        <v>x</v>
      </c>
      <c r="Q299" s="171" t="str">
        <f t="shared" si="4"/>
        <v/>
      </c>
    </row>
    <row r="300" spans="3:17" ht="45" customHeight="1" x14ac:dyDescent="0.25">
      <c r="C300" s="81">
        <v>294</v>
      </c>
      <c r="D300" s="170" t="str">
        <f>IF(Esp!D298="","",Esp!D298)</f>
        <v/>
      </c>
      <c r="E300" s="82" t="str">
        <f>IF($D300="","x",IF('BH (3)'!$B$5=1,COUNTIFS(Lançamentos!$H$5:$H$1004,$D300,Lançamentos!$T$5:$T$1004,E$5,Lançamentos!$V$5:$V$1004,'BH (3)'!$C$4),COUNTIFS(Lançamentos!$H$5:$H$1004,$D300,Lançamentos!$U$5:$U$1004,E$5,Lançamentos!$W$5:$W$1004,'BH (3)'!$C$4)))</f>
        <v>x</v>
      </c>
      <c r="F300" s="82" t="str">
        <f>IF($D300="","x",IF('BH (3)'!$B$5=1,COUNTIFS(Lançamentos!$H$5:$H$1004,$D300,Lançamentos!$T$5:$T$1004,F$5,Lançamentos!$V$5:$V$1004,'BH (3)'!$C$4),COUNTIFS(Lançamentos!$H$5:$H$1004,$D300,Lançamentos!$U$5:$U$1004,F$5,Lançamentos!$W$5:$W$1004,'BH (3)'!$C$4)))</f>
        <v>x</v>
      </c>
      <c r="G300" s="82" t="str">
        <f>IF($D300="","x",IF('BH (3)'!$B$5=1,COUNTIFS(Lançamentos!$H$5:$H$1004,$D300,Lançamentos!$T$5:$T$1004,G$5,Lançamentos!$V$5:$V$1004,'BH (3)'!$C$4),COUNTIFS(Lançamentos!$H$5:$H$1004,$D300,Lançamentos!$U$5:$U$1004,G$5,Lançamentos!$W$5:$W$1004,'BH (3)'!$C$4)))</f>
        <v>x</v>
      </c>
      <c r="H300" s="82" t="str">
        <f>IF($D300="","x",IF('BH (3)'!$B$5=1,COUNTIFS(Lançamentos!$H$5:$H$1004,$D300,Lançamentos!$T$5:$T$1004,H$5,Lançamentos!$V$5:$V$1004,'BH (3)'!$C$4),COUNTIFS(Lançamentos!$H$5:$H$1004,$D300,Lançamentos!$U$5:$U$1004,H$5,Lançamentos!$W$5:$W$1004,'BH (3)'!$C$4)))</f>
        <v>x</v>
      </c>
      <c r="I300" s="82" t="str">
        <f>IF($D300="","x",IF('BH (3)'!$B$5=1,COUNTIFS(Lançamentos!$H$5:$H$1004,$D300,Lançamentos!$T$5:$T$1004,I$5,Lançamentos!$V$5:$V$1004,'BH (3)'!$C$4),COUNTIFS(Lançamentos!$H$5:$H$1004,$D300,Lançamentos!$U$5:$U$1004,I$5,Lançamentos!$W$5:$W$1004,'BH (3)'!$C$4)))</f>
        <v>x</v>
      </c>
      <c r="J300" s="82" t="str">
        <f>IF($D300="","x",IF('BH (3)'!$B$5=1,COUNTIFS(Lançamentos!$H$5:$H$1004,$D300,Lançamentos!$T$5:$T$1004,J$5,Lançamentos!$V$5:$V$1004,'BH (3)'!$C$4),COUNTIFS(Lançamentos!$H$5:$H$1004,$D300,Lançamentos!$U$5:$U$1004,J$5,Lançamentos!$W$5:$W$1004,'BH (3)'!$C$4)))</f>
        <v>x</v>
      </c>
      <c r="K300" s="82" t="str">
        <f>IF($D300="","x",IF('BH (3)'!$B$5=1,COUNTIFS(Lançamentos!$H$5:$H$1004,$D300,Lançamentos!$T$5:$T$1004,K$5,Lançamentos!$V$5:$V$1004,'BH (3)'!$C$4),COUNTIFS(Lançamentos!$H$5:$H$1004,$D300,Lançamentos!$U$5:$U$1004,K$5,Lançamentos!$W$5:$W$1004,'BH (3)'!$C$4)))</f>
        <v>x</v>
      </c>
      <c r="L300" s="82" t="str">
        <f>IF($D300="","x",IF('BH (3)'!$B$5=1,COUNTIFS(Lançamentos!$H$5:$H$1004,$D300,Lançamentos!$T$5:$T$1004,L$5,Lançamentos!$V$5:$V$1004,'BH (3)'!$C$4),COUNTIFS(Lançamentos!$H$5:$H$1004,$D300,Lançamentos!$U$5:$U$1004,L$5,Lançamentos!$W$5:$W$1004,'BH (3)'!$C$4)))</f>
        <v>x</v>
      </c>
      <c r="M300" s="82" t="str">
        <f>IF($D300="","x",IF('BH (3)'!$B$5=1,COUNTIFS(Lançamentos!$H$5:$H$1004,$D300,Lançamentos!$T$5:$T$1004,M$5,Lançamentos!$V$5:$V$1004,'BH (3)'!$C$4),COUNTIFS(Lançamentos!$H$5:$H$1004,$D300,Lançamentos!$U$5:$U$1004,M$5,Lançamentos!$W$5:$W$1004,'BH (3)'!$C$4)))</f>
        <v>x</v>
      </c>
      <c r="N300" s="82" t="str">
        <f>IF($D300="","x",IF('BH (3)'!$B$5=1,COUNTIFS(Lançamentos!$H$5:$H$1004,$D300,Lançamentos!$T$5:$T$1004,N$5,Lançamentos!$V$5:$V$1004,'BH (3)'!$C$4),COUNTIFS(Lançamentos!$H$5:$H$1004,$D300,Lançamentos!$U$5:$U$1004,N$5,Lançamentos!$W$5:$W$1004,'BH (3)'!$C$4)))</f>
        <v>x</v>
      </c>
      <c r="O300" s="82" t="str">
        <f>IF($D300="","x",IF('BH (3)'!$B$5=1,COUNTIFS(Lançamentos!$H$5:$H$1004,$D300,Lançamentos!$T$5:$T$1004,O$5,Lançamentos!$V$5:$V$1004,'BH (3)'!$C$4),COUNTIFS(Lançamentos!$H$5:$H$1004,$D300,Lançamentos!$U$5:$U$1004,O$5,Lançamentos!$W$5:$W$1004,'BH (3)'!$C$4)))</f>
        <v>x</v>
      </c>
      <c r="P300" s="82" t="str">
        <f>IF($D300="","x",IF('BH (3)'!$B$5=1,COUNTIFS(Lançamentos!$H$5:$H$1004,$D300,Lançamentos!$T$5:$T$1004,P$5,Lançamentos!$V$5:$V$1004,'BH (3)'!$C$4),COUNTIFS(Lançamentos!$H$5:$H$1004,$D300,Lançamentos!$U$5:$U$1004,P$5,Lançamentos!$W$5:$W$1004,'BH (3)'!$C$4)))</f>
        <v>x</v>
      </c>
      <c r="Q300" s="171" t="str">
        <f t="shared" si="4"/>
        <v/>
      </c>
    </row>
    <row r="301" spans="3:17" ht="45" customHeight="1" x14ac:dyDescent="0.25">
      <c r="C301" s="81">
        <v>295</v>
      </c>
      <c r="D301" s="170" t="str">
        <f>IF(Esp!D299="","",Esp!D299)</f>
        <v/>
      </c>
      <c r="E301" s="82" t="str">
        <f>IF($D301="","x",IF('BH (3)'!$B$5=1,COUNTIFS(Lançamentos!$H$5:$H$1004,$D301,Lançamentos!$T$5:$T$1004,E$5,Lançamentos!$V$5:$V$1004,'BH (3)'!$C$4),COUNTIFS(Lançamentos!$H$5:$H$1004,$D301,Lançamentos!$U$5:$U$1004,E$5,Lançamentos!$W$5:$W$1004,'BH (3)'!$C$4)))</f>
        <v>x</v>
      </c>
      <c r="F301" s="82" t="str">
        <f>IF($D301="","x",IF('BH (3)'!$B$5=1,COUNTIFS(Lançamentos!$H$5:$H$1004,$D301,Lançamentos!$T$5:$T$1004,F$5,Lançamentos!$V$5:$V$1004,'BH (3)'!$C$4),COUNTIFS(Lançamentos!$H$5:$H$1004,$D301,Lançamentos!$U$5:$U$1004,F$5,Lançamentos!$W$5:$W$1004,'BH (3)'!$C$4)))</f>
        <v>x</v>
      </c>
      <c r="G301" s="82" t="str">
        <f>IF($D301="","x",IF('BH (3)'!$B$5=1,COUNTIFS(Lançamentos!$H$5:$H$1004,$D301,Lançamentos!$T$5:$T$1004,G$5,Lançamentos!$V$5:$V$1004,'BH (3)'!$C$4),COUNTIFS(Lançamentos!$H$5:$H$1004,$D301,Lançamentos!$U$5:$U$1004,G$5,Lançamentos!$W$5:$W$1004,'BH (3)'!$C$4)))</f>
        <v>x</v>
      </c>
      <c r="H301" s="82" t="str">
        <f>IF($D301="","x",IF('BH (3)'!$B$5=1,COUNTIFS(Lançamentos!$H$5:$H$1004,$D301,Lançamentos!$T$5:$T$1004,H$5,Lançamentos!$V$5:$V$1004,'BH (3)'!$C$4),COUNTIFS(Lançamentos!$H$5:$H$1004,$D301,Lançamentos!$U$5:$U$1004,H$5,Lançamentos!$W$5:$W$1004,'BH (3)'!$C$4)))</f>
        <v>x</v>
      </c>
      <c r="I301" s="82" t="str">
        <f>IF($D301="","x",IF('BH (3)'!$B$5=1,COUNTIFS(Lançamentos!$H$5:$H$1004,$D301,Lançamentos!$T$5:$T$1004,I$5,Lançamentos!$V$5:$V$1004,'BH (3)'!$C$4),COUNTIFS(Lançamentos!$H$5:$H$1004,$D301,Lançamentos!$U$5:$U$1004,I$5,Lançamentos!$W$5:$W$1004,'BH (3)'!$C$4)))</f>
        <v>x</v>
      </c>
      <c r="J301" s="82" t="str">
        <f>IF($D301="","x",IF('BH (3)'!$B$5=1,COUNTIFS(Lançamentos!$H$5:$H$1004,$D301,Lançamentos!$T$5:$T$1004,J$5,Lançamentos!$V$5:$V$1004,'BH (3)'!$C$4),COUNTIFS(Lançamentos!$H$5:$H$1004,$D301,Lançamentos!$U$5:$U$1004,J$5,Lançamentos!$W$5:$W$1004,'BH (3)'!$C$4)))</f>
        <v>x</v>
      </c>
      <c r="K301" s="82" t="str">
        <f>IF($D301="","x",IF('BH (3)'!$B$5=1,COUNTIFS(Lançamentos!$H$5:$H$1004,$D301,Lançamentos!$T$5:$T$1004,K$5,Lançamentos!$V$5:$V$1004,'BH (3)'!$C$4),COUNTIFS(Lançamentos!$H$5:$H$1004,$D301,Lançamentos!$U$5:$U$1004,K$5,Lançamentos!$W$5:$W$1004,'BH (3)'!$C$4)))</f>
        <v>x</v>
      </c>
      <c r="L301" s="82" t="str">
        <f>IF($D301="","x",IF('BH (3)'!$B$5=1,COUNTIFS(Lançamentos!$H$5:$H$1004,$D301,Lançamentos!$T$5:$T$1004,L$5,Lançamentos!$V$5:$V$1004,'BH (3)'!$C$4),COUNTIFS(Lançamentos!$H$5:$H$1004,$D301,Lançamentos!$U$5:$U$1004,L$5,Lançamentos!$W$5:$W$1004,'BH (3)'!$C$4)))</f>
        <v>x</v>
      </c>
      <c r="M301" s="82" t="str">
        <f>IF($D301="","x",IF('BH (3)'!$B$5=1,COUNTIFS(Lançamentos!$H$5:$H$1004,$D301,Lançamentos!$T$5:$T$1004,M$5,Lançamentos!$V$5:$V$1004,'BH (3)'!$C$4),COUNTIFS(Lançamentos!$H$5:$H$1004,$D301,Lançamentos!$U$5:$U$1004,M$5,Lançamentos!$W$5:$W$1004,'BH (3)'!$C$4)))</f>
        <v>x</v>
      </c>
      <c r="N301" s="82" t="str">
        <f>IF($D301="","x",IF('BH (3)'!$B$5=1,COUNTIFS(Lançamentos!$H$5:$H$1004,$D301,Lançamentos!$T$5:$T$1004,N$5,Lançamentos!$V$5:$V$1004,'BH (3)'!$C$4),COUNTIFS(Lançamentos!$H$5:$H$1004,$D301,Lançamentos!$U$5:$U$1004,N$5,Lançamentos!$W$5:$W$1004,'BH (3)'!$C$4)))</f>
        <v>x</v>
      </c>
      <c r="O301" s="82" t="str">
        <f>IF($D301="","x",IF('BH (3)'!$B$5=1,COUNTIFS(Lançamentos!$H$5:$H$1004,$D301,Lançamentos!$T$5:$T$1004,O$5,Lançamentos!$V$5:$V$1004,'BH (3)'!$C$4),COUNTIFS(Lançamentos!$H$5:$H$1004,$D301,Lançamentos!$U$5:$U$1004,O$5,Lançamentos!$W$5:$W$1004,'BH (3)'!$C$4)))</f>
        <v>x</v>
      </c>
      <c r="P301" s="82" t="str">
        <f>IF($D301="","x",IF('BH (3)'!$B$5=1,COUNTIFS(Lançamentos!$H$5:$H$1004,$D301,Lançamentos!$T$5:$T$1004,P$5,Lançamentos!$V$5:$V$1004,'BH (3)'!$C$4),COUNTIFS(Lançamentos!$H$5:$H$1004,$D301,Lançamentos!$U$5:$U$1004,P$5,Lançamentos!$W$5:$W$1004,'BH (3)'!$C$4)))</f>
        <v>x</v>
      </c>
      <c r="Q301" s="171" t="str">
        <f t="shared" si="4"/>
        <v/>
      </c>
    </row>
    <row r="302" spans="3:17" ht="45" customHeight="1" x14ac:dyDescent="0.25">
      <c r="C302" s="81">
        <v>296</v>
      </c>
      <c r="D302" s="170" t="str">
        <f>IF(Esp!D300="","",Esp!D300)</f>
        <v/>
      </c>
      <c r="E302" s="82" t="str">
        <f>IF($D302="","x",IF('BH (3)'!$B$5=1,COUNTIFS(Lançamentos!$H$5:$H$1004,$D302,Lançamentos!$T$5:$T$1004,E$5,Lançamentos!$V$5:$V$1004,'BH (3)'!$C$4),COUNTIFS(Lançamentos!$H$5:$H$1004,$D302,Lançamentos!$U$5:$U$1004,E$5,Lançamentos!$W$5:$W$1004,'BH (3)'!$C$4)))</f>
        <v>x</v>
      </c>
      <c r="F302" s="82" t="str">
        <f>IF($D302="","x",IF('BH (3)'!$B$5=1,COUNTIFS(Lançamentos!$H$5:$H$1004,$D302,Lançamentos!$T$5:$T$1004,F$5,Lançamentos!$V$5:$V$1004,'BH (3)'!$C$4),COUNTIFS(Lançamentos!$H$5:$H$1004,$D302,Lançamentos!$U$5:$U$1004,F$5,Lançamentos!$W$5:$W$1004,'BH (3)'!$C$4)))</f>
        <v>x</v>
      </c>
      <c r="G302" s="82" t="str">
        <f>IF($D302="","x",IF('BH (3)'!$B$5=1,COUNTIFS(Lançamentos!$H$5:$H$1004,$D302,Lançamentos!$T$5:$T$1004,G$5,Lançamentos!$V$5:$V$1004,'BH (3)'!$C$4),COUNTIFS(Lançamentos!$H$5:$H$1004,$D302,Lançamentos!$U$5:$U$1004,G$5,Lançamentos!$W$5:$W$1004,'BH (3)'!$C$4)))</f>
        <v>x</v>
      </c>
      <c r="H302" s="82" t="str">
        <f>IF($D302="","x",IF('BH (3)'!$B$5=1,COUNTIFS(Lançamentos!$H$5:$H$1004,$D302,Lançamentos!$T$5:$T$1004,H$5,Lançamentos!$V$5:$V$1004,'BH (3)'!$C$4),COUNTIFS(Lançamentos!$H$5:$H$1004,$D302,Lançamentos!$U$5:$U$1004,H$5,Lançamentos!$W$5:$W$1004,'BH (3)'!$C$4)))</f>
        <v>x</v>
      </c>
      <c r="I302" s="82" t="str">
        <f>IF($D302="","x",IF('BH (3)'!$B$5=1,COUNTIFS(Lançamentos!$H$5:$H$1004,$D302,Lançamentos!$T$5:$T$1004,I$5,Lançamentos!$V$5:$V$1004,'BH (3)'!$C$4),COUNTIFS(Lançamentos!$H$5:$H$1004,$D302,Lançamentos!$U$5:$U$1004,I$5,Lançamentos!$W$5:$W$1004,'BH (3)'!$C$4)))</f>
        <v>x</v>
      </c>
      <c r="J302" s="82" t="str">
        <f>IF($D302="","x",IF('BH (3)'!$B$5=1,COUNTIFS(Lançamentos!$H$5:$H$1004,$D302,Lançamentos!$T$5:$T$1004,J$5,Lançamentos!$V$5:$V$1004,'BH (3)'!$C$4),COUNTIFS(Lançamentos!$H$5:$H$1004,$D302,Lançamentos!$U$5:$U$1004,J$5,Lançamentos!$W$5:$W$1004,'BH (3)'!$C$4)))</f>
        <v>x</v>
      </c>
      <c r="K302" s="82" t="str">
        <f>IF($D302="","x",IF('BH (3)'!$B$5=1,COUNTIFS(Lançamentos!$H$5:$H$1004,$D302,Lançamentos!$T$5:$T$1004,K$5,Lançamentos!$V$5:$V$1004,'BH (3)'!$C$4),COUNTIFS(Lançamentos!$H$5:$H$1004,$D302,Lançamentos!$U$5:$U$1004,K$5,Lançamentos!$W$5:$W$1004,'BH (3)'!$C$4)))</f>
        <v>x</v>
      </c>
      <c r="L302" s="82" t="str">
        <f>IF($D302="","x",IF('BH (3)'!$B$5=1,COUNTIFS(Lançamentos!$H$5:$H$1004,$D302,Lançamentos!$T$5:$T$1004,L$5,Lançamentos!$V$5:$V$1004,'BH (3)'!$C$4),COUNTIFS(Lançamentos!$H$5:$H$1004,$D302,Lançamentos!$U$5:$U$1004,L$5,Lançamentos!$W$5:$W$1004,'BH (3)'!$C$4)))</f>
        <v>x</v>
      </c>
      <c r="M302" s="82" t="str">
        <f>IF($D302="","x",IF('BH (3)'!$B$5=1,COUNTIFS(Lançamentos!$H$5:$H$1004,$D302,Lançamentos!$T$5:$T$1004,M$5,Lançamentos!$V$5:$V$1004,'BH (3)'!$C$4),COUNTIFS(Lançamentos!$H$5:$H$1004,$D302,Lançamentos!$U$5:$U$1004,M$5,Lançamentos!$W$5:$W$1004,'BH (3)'!$C$4)))</f>
        <v>x</v>
      </c>
      <c r="N302" s="82" t="str">
        <f>IF($D302="","x",IF('BH (3)'!$B$5=1,COUNTIFS(Lançamentos!$H$5:$H$1004,$D302,Lançamentos!$T$5:$T$1004,N$5,Lançamentos!$V$5:$V$1004,'BH (3)'!$C$4),COUNTIFS(Lançamentos!$H$5:$H$1004,$D302,Lançamentos!$U$5:$U$1004,N$5,Lançamentos!$W$5:$W$1004,'BH (3)'!$C$4)))</f>
        <v>x</v>
      </c>
      <c r="O302" s="82" t="str">
        <f>IF($D302="","x",IF('BH (3)'!$B$5=1,COUNTIFS(Lançamentos!$H$5:$H$1004,$D302,Lançamentos!$T$5:$T$1004,O$5,Lançamentos!$V$5:$V$1004,'BH (3)'!$C$4),COUNTIFS(Lançamentos!$H$5:$H$1004,$D302,Lançamentos!$U$5:$U$1004,O$5,Lançamentos!$W$5:$W$1004,'BH (3)'!$C$4)))</f>
        <v>x</v>
      </c>
      <c r="P302" s="82" t="str">
        <f>IF($D302="","x",IF('BH (3)'!$B$5=1,COUNTIFS(Lançamentos!$H$5:$H$1004,$D302,Lançamentos!$T$5:$T$1004,P$5,Lançamentos!$V$5:$V$1004,'BH (3)'!$C$4),COUNTIFS(Lançamentos!$H$5:$H$1004,$D302,Lançamentos!$U$5:$U$1004,P$5,Lançamentos!$W$5:$W$1004,'BH (3)'!$C$4)))</f>
        <v>x</v>
      </c>
      <c r="Q302" s="171" t="str">
        <f t="shared" si="4"/>
        <v/>
      </c>
    </row>
    <row r="303" spans="3:17" ht="45" customHeight="1" x14ac:dyDescent="0.25">
      <c r="C303" s="81">
        <v>297</v>
      </c>
      <c r="D303" s="170" t="str">
        <f>IF(Esp!D301="","",Esp!D301)</f>
        <v/>
      </c>
      <c r="E303" s="82" t="str">
        <f>IF($D303="","x",IF('BH (3)'!$B$5=1,COUNTIFS(Lançamentos!$H$5:$H$1004,$D303,Lançamentos!$T$5:$T$1004,E$5,Lançamentos!$V$5:$V$1004,'BH (3)'!$C$4),COUNTIFS(Lançamentos!$H$5:$H$1004,$D303,Lançamentos!$U$5:$U$1004,E$5,Lançamentos!$W$5:$W$1004,'BH (3)'!$C$4)))</f>
        <v>x</v>
      </c>
      <c r="F303" s="82" t="str">
        <f>IF($D303="","x",IF('BH (3)'!$B$5=1,COUNTIFS(Lançamentos!$H$5:$H$1004,$D303,Lançamentos!$T$5:$T$1004,F$5,Lançamentos!$V$5:$V$1004,'BH (3)'!$C$4),COUNTIFS(Lançamentos!$H$5:$H$1004,$D303,Lançamentos!$U$5:$U$1004,F$5,Lançamentos!$W$5:$W$1004,'BH (3)'!$C$4)))</f>
        <v>x</v>
      </c>
      <c r="G303" s="82" t="str">
        <f>IF($D303="","x",IF('BH (3)'!$B$5=1,COUNTIFS(Lançamentos!$H$5:$H$1004,$D303,Lançamentos!$T$5:$T$1004,G$5,Lançamentos!$V$5:$V$1004,'BH (3)'!$C$4),COUNTIFS(Lançamentos!$H$5:$H$1004,$D303,Lançamentos!$U$5:$U$1004,G$5,Lançamentos!$W$5:$W$1004,'BH (3)'!$C$4)))</f>
        <v>x</v>
      </c>
      <c r="H303" s="82" t="str">
        <f>IF($D303="","x",IF('BH (3)'!$B$5=1,COUNTIFS(Lançamentos!$H$5:$H$1004,$D303,Lançamentos!$T$5:$T$1004,H$5,Lançamentos!$V$5:$V$1004,'BH (3)'!$C$4),COUNTIFS(Lançamentos!$H$5:$H$1004,$D303,Lançamentos!$U$5:$U$1004,H$5,Lançamentos!$W$5:$W$1004,'BH (3)'!$C$4)))</f>
        <v>x</v>
      </c>
      <c r="I303" s="82" t="str">
        <f>IF($D303="","x",IF('BH (3)'!$B$5=1,COUNTIFS(Lançamentos!$H$5:$H$1004,$D303,Lançamentos!$T$5:$T$1004,I$5,Lançamentos!$V$5:$V$1004,'BH (3)'!$C$4),COUNTIFS(Lançamentos!$H$5:$H$1004,$D303,Lançamentos!$U$5:$U$1004,I$5,Lançamentos!$W$5:$W$1004,'BH (3)'!$C$4)))</f>
        <v>x</v>
      </c>
      <c r="J303" s="82" t="str">
        <f>IF($D303="","x",IF('BH (3)'!$B$5=1,COUNTIFS(Lançamentos!$H$5:$H$1004,$D303,Lançamentos!$T$5:$T$1004,J$5,Lançamentos!$V$5:$V$1004,'BH (3)'!$C$4),COUNTIFS(Lançamentos!$H$5:$H$1004,$D303,Lançamentos!$U$5:$U$1004,J$5,Lançamentos!$W$5:$W$1004,'BH (3)'!$C$4)))</f>
        <v>x</v>
      </c>
      <c r="K303" s="82" t="str">
        <f>IF($D303="","x",IF('BH (3)'!$B$5=1,COUNTIFS(Lançamentos!$H$5:$H$1004,$D303,Lançamentos!$T$5:$T$1004,K$5,Lançamentos!$V$5:$V$1004,'BH (3)'!$C$4),COUNTIFS(Lançamentos!$H$5:$H$1004,$D303,Lançamentos!$U$5:$U$1004,K$5,Lançamentos!$W$5:$W$1004,'BH (3)'!$C$4)))</f>
        <v>x</v>
      </c>
      <c r="L303" s="82" t="str">
        <f>IF($D303="","x",IF('BH (3)'!$B$5=1,COUNTIFS(Lançamentos!$H$5:$H$1004,$D303,Lançamentos!$T$5:$T$1004,L$5,Lançamentos!$V$5:$V$1004,'BH (3)'!$C$4),COUNTIFS(Lançamentos!$H$5:$H$1004,$D303,Lançamentos!$U$5:$U$1004,L$5,Lançamentos!$W$5:$W$1004,'BH (3)'!$C$4)))</f>
        <v>x</v>
      </c>
      <c r="M303" s="82" t="str">
        <f>IF($D303="","x",IF('BH (3)'!$B$5=1,COUNTIFS(Lançamentos!$H$5:$H$1004,$D303,Lançamentos!$T$5:$T$1004,M$5,Lançamentos!$V$5:$V$1004,'BH (3)'!$C$4),COUNTIFS(Lançamentos!$H$5:$H$1004,$D303,Lançamentos!$U$5:$U$1004,M$5,Lançamentos!$W$5:$W$1004,'BH (3)'!$C$4)))</f>
        <v>x</v>
      </c>
      <c r="N303" s="82" t="str">
        <f>IF($D303="","x",IF('BH (3)'!$B$5=1,COUNTIFS(Lançamentos!$H$5:$H$1004,$D303,Lançamentos!$T$5:$T$1004,N$5,Lançamentos!$V$5:$V$1004,'BH (3)'!$C$4),COUNTIFS(Lançamentos!$H$5:$H$1004,$D303,Lançamentos!$U$5:$U$1004,N$5,Lançamentos!$W$5:$W$1004,'BH (3)'!$C$4)))</f>
        <v>x</v>
      </c>
      <c r="O303" s="82" t="str">
        <f>IF($D303="","x",IF('BH (3)'!$B$5=1,COUNTIFS(Lançamentos!$H$5:$H$1004,$D303,Lançamentos!$T$5:$T$1004,O$5,Lançamentos!$V$5:$V$1004,'BH (3)'!$C$4),COUNTIFS(Lançamentos!$H$5:$H$1004,$D303,Lançamentos!$U$5:$U$1004,O$5,Lançamentos!$W$5:$W$1004,'BH (3)'!$C$4)))</f>
        <v>x</v>
      </c>
      <c r="P303" s="82" t="str">
        <f>IF($D303="","x",IF('BH (3)'!$B$5=1,COUNTIFS(Lançamentos!$H$5:$H$1004,$D303,Lançamentos!$T$5:$T$1004,P$5,Lançamentos!$V$5:$V$1004,'BH (3)'!$C$4),COUNTIFS(Lançamentos!$H$5:$H$1004,$D303,Lançamentos!$U$5:$U$1004,P$5,Lançamentos!$W$5:$W$1004,'BH (3)'!$C$4)))</f>
        <v>x</v>
      </c>
      <c r="Q303" s="171" t="str">
        <f t="shared" si="4"/>
        <v/>
      </c>
    </row>
    <row r="304" spans="3:17" ht="45" customHeight="1" x14ac:dyDescent="0.25">
      <c r="C304" s="81">
        <v>298</v>
      </c>
      <c r="D304" s="170" t="str">
        <f>IF(Esp!D302="","",Esp!D302)</f>
        <v/>
      </c>
      <c r="E304" s="82" t="str">
        <f>IF($D304="","x",IF('BH (3)'!$B$5=1,COUNTIFS(Lançamentos!$H$5:$H$1004,$D304,Lançamentos!$T$5:$T$1004,E$5,Lançamentos!$V$5:$V$1004,'BH (3)'!$C$4),COUNTIFS(Lançamentos!$H$5:$H$1004,$D304,Lançamentos!$U$5:$U$1004,E$5,Lançamentos!$W$5:$W$1004,'BH (3)'!$C$4)))</f>
        <v>x</v>
      </c>
      <c r="F304" s="82" t="str">
        <f>IF($D304="","x",IF('BH (3)'!$B$5=1,COUNTIFS(Lançamentos!$H$5:$H$1004,$D304,Lançamentos!$T$5:$T$1004,F$5,Lançamentos!$V$5:$V$1004,'BH (3)'!$C$4),COUNTIFS(Lançamentos!$H$5:$H$1004,$D304,Lançamentos!$U$5:$U$1004,F$5,Lançamentos!$W$5:$W$1004,'BH (3)'!$C$4)))</f>
        <v>x</v>
      </c>
      <c r="G304" s="82" t="str">
        <f>IF($D304="","x",IF('BH (3)'!$B$5=1,COUNTIFS(Lançamentos!$H$5:$H$1004,$D304,Lançamentos!$T$5:$T$1004,G$5,Lançamentos!$V$5:$V$1004,'BH (3)'!$C$4),COUNTIFS(Lançamentos!$H$5:$H$1004,$D304,Lançamentos!$U$5:$U$1004,G$5,Lançamentos!$W$5:$W$1004,'BH (3)'!$C$4)))</f>
        <v>x</v>
      </c>
      <c r="H304" s="82" t="str">
        <f>IF($D304="","x",IF('BH (3)'!$B$5=1,COUNTIFS(Lançamentos!$H$5:$H$1004,$D304,Lançamentos!$T$5:$T$1004,H$5,Lançamentos!$V$5:$V$1004,'BH (3)'!$C$4),COUNTIFS(Lançamentos!$H$5:$H$1004,$D304,Lançamentos!$U$5:$U$1004,H$5,Lançamentos!$W$5:$W$1004,'BH (3)'!$C$4)))</f>
        <v>x</v>
      </c>
      <c r="I304" s="82" t="str">
        <f>IF($D304="","x",IF('BH (3)'!$B$5=1,COUNTIFS(Lançamentos!$H$5:$H$1004,$D304,Lançamentos!$T$5:$T$1004,I$5,Lançamentos!$V$5:$V$1004,'BH (3)'!$C$4),COUNTIFS(Lançamentos!$H$5:$H$1004,$D304,Lançamentos!$U$5:$U$1004,I$5,Lançamentos!$W$5:$W$1004,'BH (3)'!$C$4)))</f>
        <v>x</v>
      </c>
      <c r="J304" s="82" t="str">
        <f>IF($D304="","x",IF('BH (3)'!$B$5=1,COUNTIFS(Lançamentos!$H$5:$H$1004,$D304,Lançamentos!$T$5:$T$1004,J$5,Lançamentos!$V$5:$V$1004,'BH (3)'!$C$4),COUNTIFS(Lançamentos!$H$5:$H$1004,$D304,Lançamentos!$U$5:$U$1004,J$5,Lançamentos!$W$5:$W$1004,'BH (3)'!$C$4)))</f>
        <v>x</v>
      </c>
      <c r="K304" s="82" t="str">
        <f>IF($D304="","x",IF('BH (3)'!$B$5=1,COUNTIFS(Lançamentos!$H$5:$H$1004,$D304,Lançamentos!$T$5:$T$1004,K$5,Lançamentos!$V$5:$V$1004,'BH (3)'!$C$4),COUNTIFS(Lançamentos!$H$5:$H$1004,$D304,Lançamentos!$U$5:$U$1004,K$5,Lançamentos!$W$5:$W$1004,'BH (3)'!$C$4)))</f>
        <v>x</v>
      </c>
      <c r="L304" s="82" t="str">
        <f>IF($D304="","x",IF('BH (3)'!$B$5=1,COUNTIFS(Lançamentos!$H$5:$H$1004,$D304,Lançamentos!$T$5:$T$1004,L$5,Lançamentos!$V$5:$V$1004,'BH (3)'!$C$4),COUNTIFS(Lançamentos!$H$5:$H$1004,$D304,Lançamentos!$U$5:$U$1004,L$5,Lançamentos!$W$5:$W$1004,'BH (3)'!$C$4)))</f>
        <v>x</v>
      </c>
      <c r="M304" s="82" t="str">
        <f>IF($D304="","x",IF('BH (3)'!$B$5=1,COUNTIFS(Lançamentos!$H$5:$H$1004,$D304,Lançamentos!$T$5:$T$1004,M$5,Lançamentos!$V$5:$V$1004,'BH (3)'!$C$4),COUNTIFS(Lançamentos!$H$5:$H$1004,$D304,Lançamentos!$U$5:$U$1004,M$5,Lançamentos!$W$5:$W$1004,'BH (3)'!$C$4)))</f>
        <v>x</v>
      </c>
      <c r="N304" s="82" t="str">
        <f>IF($D304="","x",IF('BH (3)'!$B$5=1,COUNTIFS(Lançamentos!$H$5:$H$1004,$D304,Lançamentos!$T$5:$T$1004,N$5,Lançamentos!$V$5:$V$1004,'BH (3)'!$C$4),COUNTIFS(Lançamentos!$H$5:$H$1004,$D304,Lançamentos!$U$5:$U$1004,N$5,Lançamentos!$W$5:$W$1004,'BH (3)'!$C$4)))</f>
        <v>x</v>
      </c>
      <c r="O304" s="82" t="str">
        <f>IF($D304="","x",IF('BH (3)'!$B$5=1,COUNTIFS(Lançamentos!$H$5:$H$1004,$D304,Lançamentos!$T$5:$T$1004,O$5,Lançamentos!$V$5:$V$1004,'BH (3)'!$C$4),COUNTIFS(Lançamentos!$H$5:$H$1004,$D304,Lançamentos!$U$5:$U$1004,O$5,Lançamentos!$W$5:$W$1004,'BH (3)'!$C$4)))</f>
        <v>x</v>
      </c>
      <c r="P304" s="82" t="str">
        <f>IF($D304="","x",IF('BH (3)'!$B$5=1,COUNTIFS(Lançamentos!$H$5:$H$1004,$D304,Lançamentos!$T$5:$T$1004,P$5,Lançamentos!$V$5:$V$1004,'BH (3)'!$C$4),COUNTIFS(Lançamentos!$H$5:$H$1004,$D304,Lançamentos!$U$5:$U$1004,P$5,Lançamentos!$W$5:$W$1004,'BH (3)'!$C$4)))</f>
        <v>x</v>
      </c>
      <c r="Q304" s="171" t="str">
        <f t="shared" si="4"/>
        <v/>
      </c>
    </row>
    <row r="305" spans="3:17" ht="45" customHeight="1" x14ac:dyDescent="0.25">
      <c r="C305" s="81">
        <v>299</v>
      </c>
      <c r="D305" s="170" t="str">
        <f>IF(Esp!D303="","",Esp!D303)</f>
        <v/>
      </c>
      <c r="E305" s="82" t="str">
        <f>IF($D305="","x",IF('BH (3)'!$B$5=1,COUNTIFS(Lançamentos!$H$5:$H$1004,$D305,Lançamentos!$T$5:$T$1004,E$5,Lançamentos!$V$5:$V$1004,'BH (3)'!$C$4),COUNTIFS(Lançamentos!$H$5:$H$1004,$D305,Lançamentos!$U$5:$U$1004,E$5,Lançamentos!$W$5:$W$1004,'BH (3)'!$C$4)))</f>
        <v>x</v>
      </c>
      <c r="F305" s="82" t="str">
        <f>IF($D305="","x",IF('BH (3)'!$B$5=1,COUNTIFS(Lançamentos!$H$5:$H$1004,$D305,Lançamentos!$T$5:$T$1004,F$5,Lançamentos!$V$5:$V$1004,'BH (3)'!$C$4),COUNTIFS(Lançamentos!$H$5:$H$1004,$D305,Lançamentos!$U$5:$U$1004,F$5,Lançamentos!$W$5:$W$1004,'BH (3)'!$C$4)))</f>
        <v>x</v>
      </c>
      <c r="G305" s="82" t="str">
        <f>IF($D305="","x",IF('BH (3)'!$B$5=1,COUNTIFS(Lançamentos!$H$5:$H$1004,$D305,Lançamentos!$T$5:$T$1004,G$5,Lançamentos!$V$5:$V$1004,'BH (3)'!$C$4),COUNTIFS(Lançamentos!$H$5:$H$1004,$D305,Lançamentos!$U$5:$U$1004,G$5,Lançamentos!$W$5:$W$1004,'BH (3)'!$C$4)))</f>
        <v>x</v>
      </c>
      <c r="H305" s="82" t="str">
        <f>IF($D305="","x",IF('BH (3)'!$B$5=1,COUNTIFS(Lançamentos!$H$5:$H$1004,$D305,Lançamentos!$T$5:$T$1004,H$5,Lançamentos!$V$5:$V$1004,'BH (3)'!$C$4),COUNTIFS(Lançamentos!$H$5:$H$1004,$D305,Lançamentos!$U$5:$U$1004,H$5,Lançamentos!$W$5:$W$1004,'BH (3)'!$C$4)))</f>
        <v>x</v>
      </c>
      <c r="I305" s="82" t="str">
        <f>IF($D305="","x",IF('BH (3)'!$B$5=1,COUNTIFS(Lançamentos!$H$5:$H$1004,$D305,Lançamentos!$T$5:$T$1004,I$5,Lançamentos!$V$5:$V$1004,'BH (3)'!$C$4),COUNTIFS(Lançamentos!$H$5:$H$1004,$D305,Lançamentos!$U$5:$U$1004,I$5,Lançamentos!$W$5:$W$1004,'BH (3)'!$C$4)))</f>
        <v>x</v>
      </c>
      <c r="J305" s="82" t="str">
        <f>IF($D305="","x",IF('BH (3)'!$B$5=1,COUNTIFS(Lançamentos!$H$5:$H$1004,$D305,Lançamentos!$T$5:$T$1004,J$5,Lançamentos!$V$5:$V$1004,'BH (3)'!$C$4),COUNTIFS(Lançamentos!$H$5:$H$1004,$D305,Lançamentos!$U$5:$U$1004,J$5,Lançamentos!$W$5:$W$1004,'BH (3)'!$C$4)))</f>
        <v>x</v>
      </c>
      <c r="K305" s="82" t="str">
        <f>IF($D305="","x",IF('BH (3)'!$B$5=1,COUNTIFS(Lançamentos!$H$5:$H$1004,$D305,Lançamentos!$T$5:$T$1004,K$5,Lançamentos!$V$5:$V$1004,'BH (3)'!$C$4),COUNTIFS(Lançamentos!$H$5:$H$1004,$D305,Lançamentos!$U$5:$U$1004,K$5,Lançamentos!$W$5:$W$1004,'BH (3)'!$C$4)))</f>
        <v>x</v>
      </c>
      <c r="L305" s="82" t="str">
        <f>IF($D305="","x",IF('BH (3)'!$B$5=1,COUNTIFS(Lançamentos!$H$5:$H$1004,$D305,Lançamentos!$T$5:$T$1004,L$5,Lançamentos!$V$5:$V$1004,'BH (3)'!$C$4),COUNTIFS(Lançamentos!$H$5:$H$1004,$D305,Lançamentos!$U$5:$U$1004,L$5,Lançamentos!$W$5:$W$1004,'BH (3)'!$C$4)))</f>
        <v>x</v>
      </c>
      <c r="M305" s="82" t="str">
        <f>IF($D305="","x",IF('BH (3)'!$B$5=1,COUNTIFS(Lançamentos!$H$5:$H$1004,$D305,Lançamentos!$T$5:$T$1004,M$5,Lançamentos!$V$5:$V$1004,'BH (3)'!$C$4),COUNTIFS(Lançamentos!$H$5:$H$1004,$D305,Lançamentos!$U$5:$U$1004,M$5,Lançamentos!$W$5:$W$1004,'BH (3)'!$C$4)))</f>
        <v>x</v>
      </c>
      <c r="N305" s="82" t="str">
        <f>IF($D305="","x",IF('BH (3)'!$B$5=1,COUNTIFS(Lançamentos!$H$5:$H$1004,$D305,Lançamentos!$T$5:$T$1004,N$5,Lançamentos!$V$5:$V$1004,'BH (3)'!$C$4),COUNTIFS(Lançamentos!$H$5:$H$1004,$D305,Lançamentos!$U$5:$U$1004,N$5,Lançamentos!$W$5:$W$1004,'BH (3)'!$C$4)))</f>
        <v>x</v>
      </c>
      <c r="O305" s="82" t="str">
        <f>IF($D305="","x",IF('BH (3)'!$B$5=1,COUNTIFS(Lançamentos!$H$5:$H$1004,$D305,Lançamentos!$T$5:$T$1004,O$5,Lançamentos!$V$5:$V$1004,'BH (3)'!$C$4),COUNTIFS(Lançamentos!$H$5:$H$1004,$D305,Lançamentos!$U$5:$U$1004,O$5,Lançamentos!$W$5:$W$1004,'BH (3)'!$C$4)))</f>
        <v>x</v>
      </c>
      <c r="P305" s="82" t="str">
        <f>IF($D305="","x",IF('BH (3)'!$B$5=1,COUNTIFS(Lançamentos!$H$5:$H$1004,$D305,Lançamentos!$T$5:$T$1004,P$5,Lançamentos!$V$5:$V$1004,'BH (3)'!$C$4),COUNTIFS(Lançamentos!$H$5:$H$1004,$D305,Lançamentos!$U$5:$U$1004,P$5,Lançamentos!$W$5:$W$1004,'BH (3)'!$C$4)))</f>
        <v>x</v>
      </c>
      <c r="Q305" s="171" t="str">
        <f t="shared" si="4"/>
        <v/>
      </c>
    </row>
    <row r="306" spans="3:17" ht="45" customHeight="1" x14ac:dyDescent="0.25">
      <c r="C306" s="81">
        <v>300</v>
      </c>
      <c r="D306" s="170" t="str">
        <f>IF(Esp!D304="","",Esp!D304)</f>
        <v/>
      </c>
      <c r="E306" s="82" t="str">
        <f>IF($D306="","x",IF('BH (3)'!$B$5=1,COUNTIFS(Lançamentos!$H$5:$H$1004,$D306,Lançamentos!$T$5:$T$1004,E$5,Lançamentos!$V$5:$V$1004,'BH (3)'!$C$4),COUNTIFS(Lançamentos!$H$5:$H$1004,$D306,Lançamentos!$U$5:$U$1004,E$5,Lançamentos!$W$5:$W$1004,'BH (3)'!$C$4)))</f>
        <v>x</v>
      </c>
      <c r="F306" s="82" t="str">
        <f>IF($D306="","x",IF('BH (3)'!$B$5=1,COUNTIFS(Lançamentos!$H$5:$H$1004,$D306,Lançamentos!$T$5:$T$1004,F$5,Lançamentos!$V$5:$V$1004,'BH (3)'!$C$4),COUNTIFS(Lançamentos!$H$5:$H$1004,$D306,Lançamentos!$U$5:$U$1004,F$5,Lançamentos!$W$5:$W$1004,'BH (3)'!$C$4)))</f>
        <v>x</v>
      </c>
      <c r="G306" s="82" t="str">
        <f>IF($D306="","x",IF('BH (3)'!$B$5=1,COUNTIFS(Lançamentos!$H$5:$H$1004,$D306,Lançamentos!$T$5:$T$1004,G$5,Lançamentos!$V$5:$V$1004,'BH (3)'!$C$4),COUNTIFS(Lançamentos!$H$5:$H$1004,$D306,Lançamentos!$U$5:$U$1004,G$5,Lançamentos!$W$5:$W$1004,'BH (3)'!$C$4)))</f>
        <v>x</v>
      </c>
      <c r="H306" s="82" t="str">
        <f>IF($D306="","x",IF('BH (3)'!$B$5=1,COUNTIFS(Lançamentos!$H$5:$H$1004,$D306,Lançamentos!$T$5:$T$1004,H$5,Lançamentos!$V$5:$V$1004,'BH (3)'!$C$4),COUNTIFS(Lançamentos!$H$5:$H$1004,$D306,Lançamentos!$U$5:$U$1004,H$5,Lançamentos!$W$5:$W$1004,'BH (3)'!$C$4)))</f>
        <v>x</v>
      </c>
      <c r="I306" s="82" t="str">
        <f>IF($D306="","x",IF('BH (3)'!$B$5=1,COUNTIFS(Lançamentos!$H$5:$H$1004,$D306,Lançamentos!$T$5:$T$1004,I$5,Lançamentos!$V$5:$V$1004,'BH (3)'!$C$4),COUNTIFS(Lançamentos!$H$5:$H$1004,$D306,Lançamentos!$U$5:$U$1004,I$5,Lançamentos!$W$5:$W$1004,'BH (3)'!$C$4)))</f>
        <v>x</v>
      </c>
      <c r="J306" s="82" t="str">
        <f>IF($D306="","x",IF('BH (3)'!$B$5=1,COUNTIFS(Lançamentos!$H$5:$H$1004,$D306,Lançamentos!$T$5:$T$1004,J$5,Lançamentos!$V$5:$V$1004,'BH (3)'!$C$4),COUNTIFS(Lançamentos!$H$5:$H$1004,$D306,Lançamentos!$U$5:$U$1004,J$5,Lançamentos!$W$5:$W$1004,'BH (3)'!$C$4)))</f>
        <v>x</v>
      </c>
      <c r="K306" s="82" t="str">
        <f>IF($D306="","x",IF('BH (3)'!$B$5=1,COUNTIFS(Lançamentos!$H$5:$H$1004,$D306,Lançamentos!$T$5:$T$1004,K$5,Lançamentos!$V$5:$V$1004,'BH (3)'!$C$4),COUNTIFS(Lançamentos!$H$5:$H$1004,$D306,Lançamentos!$U$5:$U$1004,K$5,Lançamentos!$W$5:$W$1004,'BH (3)'!$C$4)))</f>
        <v>x</v>
      </c>
      <c r="L306" s="82" t="str">
        <f>IF($D306="","x",IF('BH (3)'!$B$5=1,COUNTIFS(Lançamentos!$H$5:$H$1004,$D306,Lançamentos!$T$5:$T$1004,L$5,Lançamentos!$V$5:$V$1004,'BH (3)'!$C$4),COUNTIFS(Lançamentos!$H$5:$H$1004,$D306,Lançamentos!$U$5:$U$1004,L$5,Lançamentos!$W$5:$W$1004,'BH (3)'!$C$4)))</f>
        <v>x</v>
      </c>
      <c r="M306" s="82" t="str">
        <f>IF($D306="","x",IF('BH (3)'!$B$5=1,COUNTIFS(Lançamentos!$H$5:$H$1004,$D306,Lançamentos!$T$5:$T$1004,M$5,Lançamentos!$V$5:$V$1004,'BH (3)'!$C$4),COUNTIFS(Lançamentos!$H$5:$H$1004,$D306,Lançamentos!$U$5:$U$1004,M$5,Lançamentos!$W$5:$W$1004,'BH (3)'!$C$4)))</f>
        <v>x</v>
      </c>
      <c r="N306" s="82" t="str">
        <f>IF($D306="","x",IF('BH (3)'!$B$5=1,COUNTIFS(Lançamentos!$H$5:$H$1004,$D306,Lançamentos!$T$5:$T$1004,N$5,Lançamentos!$V$5:$V$1004,'BH (3)'!$C$4),COUNTIFS(Lançamentos!$H$5:$H$1004,$D306,Lançamentos!$U$5:$U$1004,N$5,Lançamentos!$W$5:$W$1004,'BH (3)'!$C$4)))</f>
        <v>x</v>
      </c>
      <c r="O306" s="82" t="str">
        <f>IF($D306="","x",IF('BH (3)'!$B$5=1,COUNTIFS(Lançamentos!$H$5:$H$1004,$D306,Lançamentos!$T$5:$T$1004,O$5,Lançamentos!$V$5:$V$1004,'BH (3)'!$C$4),COUNTIFS(Lançamentos!$H$5:$H$1004,$D306,Lançamentos!$U$5:$U$1004,O$5,Lançamentos!$W$5:$W$1004,'BH (3)'!$C$4)))</f>
        <v>x</v>
      </c>
      <c r="P306" s="82" t="str">
        <f>IF($D306="","x",IF('BH (3)'!$B$5=1,COUNTIFS(Lançamentos!$H$5:$H$1004,$D306,Lançamentos!$T$5:$T$1004,P$5,Lançamentos!$V$5:$V$1004,'BH (3)'!$C$4),COUNTIFS(Lançamentos!$H$5:$H$1004,$D306,Lançamentos!$U$5:$U$1004,P$5,Lançamentos!$W$5:$W$1004,'BH (3)'!$C$4)))</f>
        <v>x</v>
      </c>
      <c r="Q306" s="171" t="str">
        <f t="shared" si="4"/>
        <v/>
      </c>
    </row>
    <row r="307" spans="3:17" ht="45" customHeight="1" x14ac:dyDescent="0.25">
      <c r="C307" s="81">
        <v>301</v>
      </c>
      <c r="D307" s="170" t="str">
        <f>IF(Esp!D305="","",Esp!D305)</f>
        <v/>
      </c>
      <c r="E307" s="82" t="str">
        <f>IF($D307="","x",IF('BH (3)'!$B$5=1,COUNTIFS(Lançamentos!$H$5:$H$1004,$D307,Lançamentos!$T$5:$T$1004,E$5,Lançamentos!$V$5:$V$1004,'BH (3)'!$C$4),COUNTIFS(Lançamentos!$H$5:$H$1004,$D307,Lançamentos!$U$5:$U$1004,E$5,Lançamentos!$W$5:$W$1004,'BH (3)'!$C$4)))</f>
        <v>x</v>
      </c>
      <c r="F307" s="82" t="str">
        <f>IF($D307="","x",IF('BH (3)'!$B$5=1,COUNTIFS(Lançamentos!$H$5:$H$1004,$D307,Lançamentos!$T$5:$T$1004,F$5,Lançamentos!$V$5:$V$1004,'BH (3)'!$C$4),COUNTIFS(Lançamentos!$H$5:$H$1004,$D307,Lançamentos!$U$5:$U$1004,F$5,Lançamentos!$W$5:$W$1004,'BH (3)'!$C$4)))</f>
        <v>x</v>
      </c>
      <c r="G307" s="82" t="str">
        <f>IF($D307="","x",IF('BH (3)'!$B$5=1,COUNTIFS(Lançamentos!$H$5:$H$1004,$D307,Lançamentos!$T$5:$T$1004,G$5,Lançamentos!$V$5:$V$1004,'BH (3)'!$C$4),COUNTIFS(Lançamentos!$H$5:$H$1004,$D307,Lançamentos!$U$5:$U$1004,G$5,Lançamentos!$W$5:$W$1004,'BH (3)'!$C$4)))</f>
        <v>x</v>
      </c>
      <c r="H307" s="82" t="str">
        <f>IF($D307="","x",IF('BH (3)'!$B$5=1,COUNTIFS(Lançamentos!$H$5:$H$1004,$D307,Lançamentos!$T$5:$T$1004,H$5,Lançamentos!$V$5:$V$1004,'BH (3)'!$C$4),COUNTIFS(Lançamentos!$H$5:$H$1004,$D307,Lançamentos!$U$5:$U$1004,H$5,Lançamentos!$W$5:$W$1004,'BH (3)'!$C$4)))</f>
        <v>x</v>
      </c>
      <c r="I307" s="82" t="str">
        <f>IF($D307="","x",IF('BH (3)'!$B$5=1,COUNTIFS(Lançamentos!$H$5:$H$1004,$D307,Lançamentos!$T$5:$T$1004,I$5,Lançamentos!$V$5:$V$1004,'BH (3)'!$C$4),COUNTIFS(Lançamentos!$H$5:$H$1004,$D307,Lançamentos!$U$5:$U$1004,I$5,Lançamentos!$W$5:$W$1004,'BH (3)'!$C$4)))</f>
        <v>x</v>
      </c>
      <c r="J307" s="82" t="str">
        <f>IF($D307="","x",IF('BH (3)'!$B$5=1,COUNTIFS(Lançamentos!$H$5:$H$1004,$D307,Lançamentos!$T$5:$T$1004,J$5,Lançamentos!$V$5:$V$1004,'BH (3)'!$C$4),COUNTIFS(Lançamentos!$H$5:$H$1004,$D307,Lançamentos!$U$5:$U$1004,J$5,Lançamentos!$W$5:$W$1004,'BH (3)'!$C$4)))</f>
        <v>x</v>
      </c>
      <c r="K307" s="82" t="str">
        <f>IF($D307="","x",IF('BH (3)'!$B$5=1,COUNTIFS(Lançamentos!$H$5:$H$1004,$D307,Lançamentos!$T$5:$T$1004,K$5,Lançamentos!$V$5:$V$1004,'BH (3)'!$C$4),COUNTIFS(Lançamentos!$H$5:$H$1004,$D307,Lançamentos!$U$5:$U$1004,K$5,Lançamentos!$W$5:$W$1004,'BH (3)'!$C$4)))</f>
        <v>x</v>
      </c>
      <c r="L307" s="82" t="str">
        <f>IF($D307="","x",IF('BH (3)'!$B$5=1,COUNTIFS(Lançamentos!$H$5:$H$1004,$D307,Lançamentos!$T$5:$T$1004,L$5,Lançamentos!$V$5:$V$1004,'BH (3)'!$C$4),COUNTIFS(Lançamentos!$H$5:$H$1004,$D307,Lançamentos!$U$5:$U$1004,L$5,Lançamentos!$W$5:$W$1004,'BH (3)'!$C$4)))</f>
        <v>x</v>
      </c>
      <c r="M307" s="82" t="str">
        <f>IF($D307="","x",IF('BH (3)'!$B$5=1,COUNTIFS(Lançamentos!$H$5:$H$1004,$D307,Lançamentos!$T$5:$T$1004,M$5,Lançamentos!$V$5:$V$1004,'BH (3)'!$C$4),COUNTIFS(Lançamentos!$H$5:$H$1004,$D307,Lançamentos!$U$5:$U$1004,M$5,Lançamentos!$W$5:$W$1004,'BH (3)'!$C$4)))</f>
        <v>x</v>
      </c>
      <c r="N307" s="82" t="str">
        <f>IF($D307="","x",IF('BH (3)'!$B$5=1,COUNTIFS(Lançamentos!$H$5:$H$1004,$D307,Lançamentos!$T$5:$T$1004,N$5,Lançamentos!$V$5:$V$1004,'BH (3)'!$C$4),COUNTIFS(Lançamentos!$H$5:$H$1004,$D307,Lançamentos!$U$5:$U$1004,N$5,Lançamentos!$W$5:$W$1004,'BH (3)'!$C$4)))</f>
        <v>x</v>
      </c>
      <c r="O307" s="82" t="str">
        <f>IF($D307="","x",IF('BH (3)'!$B$5=1,COUNTIFS(Lançamentos!$H$5:$H$1004,$D307,Lançamentos!$T$5:$T$1004,O$5,Lançamentos!$V$5:$V$1004,'BH (3)'!$C$4),COUNTIFS(Lançamentos!$H$5:$H$1004,$D307,Lançamentos!$U$5:$U$1004,O$5,Lançamentos!$W$5:$W$1004,'BH (3)'!$C$4)))</f>
        <v>x</v>
      </c>
      <c r="P307" s="82" t="str">
        <f>IF($D307="","x",IF('BH (3)'!$B$5=1,COUNTIFS(Lançamentos!$H$5:$H$1004,$D307,Lançamentos!$T$5:$T$1004,P$5,Lançamentos!$V$5:$V$1004,'BH (3)'!$C$4),COUNTIFS(Lançamentos!$H$5:$H$1004,$D307,Lançamentos!$U$5:$U$1004,P$5,Lançamentos!$W$5:$W$1004,'BH (3)'!$C$4)))</f>
        <v>x</v>
      </c>
      <c r="Q307" s="171" t="str">
        <f t="shared" si="4"/>
        <v/>
      </c>
    </row>
    <row r="308" spans="3:17" ht="45" customHeight="1" x14ac:dyDescent="0.25">
      <c r="C308" s="81">
        <v>302</v>
      </c>
      <c r="D308" s="170" t="str">
        <f>IF(Esp!D306="","",Esp!D306)</f>
        <v/>
      </c>
      <c r="E308" s="82" t="str">
        <f>IF($D308="","x",IF('BH (3)'!$B$5=1,COUNTIFS(Lançamentos!$H$5:$H$1004,$D308,Lançamentos!$T$5:$T$1004,E$5,Lançamentos!$V$5:$V$1004,'BH (3)'!$C$4),COUNTIFS(Lançamentos!$H$5:$H$1004,$D308,Lançamentos!$U$5:$U$1004,E$5,Lançamentos!$W$5:$W$1004,'BH (3)'!$C$4)))</f>
        <v>x</v>
      </c>
      <c r="F308" s="82" t="str">
        <f>IF($D308="","x",IF('BH (3)'!$B$5=1,COUNTIFS(Lançamentos!$H$5:$H$1004,$D308,Lançamentos!$T$5:$T$1004,F$5,Lançamentos!$V$5:$V$1004,'BH (3)'!$C$4),COUNTIFS(Lançamentos!$H$5:$H$1004,$D308,Lançamentos!$U$5:$U$1004,F$5,Lançamentos!$W$5:$W$1004,'BH (3)'!$C$4)))</f>
        <v>x</v>
      </c>
      <c r="G308" s="82" t="str">
        <f>IF($D308="","x",IF('BH (3)'!$B$5=1,COUNTIFS(Lançamentos!$H$5:$H$1004,$D308,Lançamentos!$T$5:$T$1004,G$5,Lançamentos!$V$5:$V$1004,'BH (3)'!$C$4),COUNTIFS(Lançamentos!$H$5:$H$1004,$D308,Lançamentos!$U$5:$U$1004,G$5,Lançamentos!$W$5:$W$1004,'BH (3)'!$C$4)))</f>
        <v>x</v>
      </c>
      <c r="H308" s="82" t="str">
        <f>IF($D308="","x",IF('BH (3)'!$B$5=1,COUNTIFS(Lançamentos!$H$5:$H$1004,$D308,Lançamentos!$T$5:$T$1004,H$5,Lançamentos!$V$5:$V$1004,'BH (3)'!$C$4),COUNTIFS(Lançamentos!$H$5:$H$1004,$D308,Lançamentos!$U$5:$U$1004,H$5,Lançamentos!$W$5:$W$1004,'BH (3)'!$C$4)))</f>
        <v>x</v>
      </c>
      <c r="I308" s="82" t="str">
        <f>IF($D308="","x",IF('BH (3)'!$B$5=1,COUNTIFS(Lançamentos!$H$5:$H$1004,$D308,Lançamentos!$T$5:$T$1004,I$5,Lançamentos!$V$5:$V$1004,'BH (3)'!$C$4),COUNTIFS(Lançamentos!$H$5:$H$1004,$D308,Lançamentos!$U$5:$U$1004,I$5,Lançamentos!$W$5:$W$1004,'BH (3)'!$C$4)))</f>
        <v>x</v>
      </c>
      <c r="J308" s="82" t="str">
        <f>IF($D308="","x",IF('BH (3)'!$B$5=1,COUNTIFS(Lançamentos!$H$5:$H$1004,$D308,Lançamentos!$T$5:$T$1004,J$5,Lançamentos!$V$5:$V$1004,'BH (3)'!$C$4),COUNTIFS(Lançamentos!$H$5:$H$1004,$D308,Lançamentos!$U$5:$U$1004,J$5,Lançamentos!$W$5:$W$1004,'BH (3)'!$C$4)))</f>
        <v>x</v>
      </c>
      <c r="K308" s="82" t="str">
        <f>IF($D308="","x",IF('BH (3)'!$B$5=1,COUNTIFS(Lançamentos!$H$5:$H$1004,$D308,Lançamentos!$T$5:$T$1004,K$5,Lançamentos!$V$5:$V$1004,'BH (3)'!$C$4),COUNTIFS(Lançamentos!$H$5:$H$1004,$D308,Lançamentos!$U$5:$U$1004,K$5,Lançamentos!$W$5:$W$1004,'BH (3)'!$C$4)))</f>
        <v>x</v>
      </c>
      <c r="L308" s="82" t="str">
        <f>IF($D308="","x",IF('BH (3)'!$B$5=1,COUNTIFS(Lançamentos!$H$5:$H$1004,$D308,Lançamentos!$T$5:$T$1004,L$5,Lançamentos!$V$5:$V$1004,'BH (3)'!$C$4),COUNTIFS(Lançamentos!$H$5:$H$1004,$D308,Lançamentos!$U$5:$U$1004,L$5,Lançamentos!$W$5:$W$1004,'BH (3)'!$C$4)))</f>
        <v>x</v>
      </c>
      <c r="M308" s="82" t="str">
        <f>IF($D308="","x",IF('BH (3)'!$B$5=1,COUNTIFS(Lançamentos!$H$5:$H$1004,$D308,Lançamentos!$T$5:$T$1004,M$5,Lançamentos!$V$5:$V$1004,'BH (3)'!$C$4),COUNTIFS(Lançamentos!$H$5:$H$1004,$D308,Lançamentos!$U$5:$U$1004,M$5,Lançamentos!$W$5:$W$1004,'BH (3)'!$C$4)))</f>
        <v>x</v>
      </c>
      <c r="N308" s="82" t="str">
        <f>IF($D308="","x",IF('BH (3)'!$B$5=1,COUNTIFS(Lançamentos!$H$5:$H$1004,$D308,Lançamentos!$T$5:$T$1004,N$5,Lançamentos!$V$5:$V$1004,'BH (3)'!$C$4),COUNTIFS(Lançamentos!$H$5:$H$1004,$D308,Lançamentos!$U$5:$U$1004,N$5,Lançamentos!$W$5:$W$1004,'BH (3)'!$C$4)))</f>
        <v>x</v>
      </c>
      <c r="O308" s="82" t="str">
        <f>IF($D308="","x",IF('BH (3)'!$B$5=1,COUNTIFS(Lançamentos!$H$5:$H$1004,$D308,Lançamentos!$T$5:$T$1004,O$5,Lançamentos!$V$5:$V$1004,'BH (3)'!$C$4),COUNTIFS(Lançamentos!$H$5:$H$1004,$D308,Lançamentos!$U$5:$U$1004,O$5,Lançamentos!$W$5:$W$1004,'BH (3)'!$C$4)))</f>
        <v>x</v>
      </c>
      <c r="P308" s="82" t="str">
        <f>IF($D308="","x",IF('BH (3)'!$B$5=1,COUNTIFS(Lançamentos!$H$5:$H$1004,$D308,Lançamentos!$T$5:$T$1004,P$5,Lançamentos!$V$5:$V$1004,'BH (3)'!$C$4),COUNTIFS(Lançamentos!$H$5:$H$1004,$D308,Lançamentos!$U$5:$U$1004,P$5,Lançamentos!$W$5:$W$1004,'BH (3)'!$C$4)))</f>
        <v>x</v>
      </c>
      <c r="Q308" s="171" t="str">
        <f t="shared" si="4"/>
        <v/>
      </c>
    </row>
    <row r="309" spans="3:17" ht="45" customHeight="1" x14ac:dyDescent="0.25">
      <c r="C309" s="81">
        <v>303</v>
      </c>
      <c r="D309" s="170" t="str">
        <f>IF(Esp!D307="","",Esp!D307)</f>
        <v/>
      </c>
      <c r="E309" s="82" t="str">
        <f>IF($D309="","x",IF('BH (3)'!$B$5=1,COUNTIFS(Lançamentos!$H$5:$H$1004,$D309,Lançamentos!$T$5:$T$1004,E$5,Lançamentos!$V$5:$V$1004,'BH (3)'!$C$4),COUNTIFS(Lançamentos!$H$5:$H$1004,$D309,Lançamentos!$U$5:$U$1004,E$5,Lançamentos!$W$5:$W$1004,'BH (3)'!$C$4)))</f>
        <v>x</v>
      </c>
      <c r="F309" s="82" t="str">
        <f>IF($D309="","x",IF('BH (3)'!$B$5=1,COUNTIFS(Lançamentos!$H$5:$H$1004,$D309,Lançamentos!$T$5:$T$1004,F$5,Lançamentos!$V$5:$V$1004,'BH (3)'!$C$4),COUNTIFS(Lançamentos!$H$5:$H$1004,$D309,Lançamentos!$U$5:$U$1004,F$5,Lançamentos!$W$5:$W$1004,'BH (3)'!$C$4)))</f>
        <v>x</v>
      </c>
      <c r="G309" s="82" t="str">
        <f>IF($D309="","x",IF('BH (3)'!$B$5=1,COUNTIFS(Lançamentos!$H$5:$H$1004,$D309,Lançamentos!$T$5:$T$1004,G$5,Lançamentos!$V$5:$V$1004,'BH (3)'!$C$4),COUNTIFS(Lançamentos!$H$5:$H$1004,$D309,Lançamentos!$U$5:$U$1004,G$5,Lançamentos!$W$5:$W$1004,'BH (3)'!$C$4)))</f>
        <v>x</v>
      </c>
      <c r="H309" s="82" t="str">
        <f>IF($D309="","x",IF('BH (3)'!$B$5=1,COUNTIFS(Lançamentos!$H$5:$H$1004,$D309,Lançamentos!$T$5:$T$1004,H$5,Lançamentos!$V$5:$V$1004,'BH (3)'!$C$4),COUNTIFS(Lançamentos!$H$5:$H$1004,$D309,Lançamentos!$U$5:$U$1004,H$5,Lançamentos!$W$5:$W$1004,'BH (3)'!$C$4)))</f>
        <v>x</v>
      </c>
      <c r="I309" s="82" t="str">
        <f>IF($D309="","x",IF('BH (3)'!$B$5=1,COUNTIFS(Lançamentos!$H$5:$H$1004,$D309,Lançamentos!$T$5:$T$1004,I$5,Lançamentos!$V$5:$V$1004,'BH (3)'!$C$4),COUNTIFS(Lançamentos!$H$5:$H$1004,$D309,Lançamentos!$U$5:$U$1004,I$5,Lançamentos!$W$5:$W$1004,'BH (3)'!$C$4)))</f>
        <v>x</v>
      </c>
      <c r="J309" s="82" t="str">
        <f>IF($D309="","x",IF('BH (3)'!$B$5=1,COUNTIFS(Lançamentos!$H$5:$H$1004,$D309,Lançamentos!$T$5:$T$1004,J$5,Lançamentos!$V$5:$V$1004,'BH (3)'!$C$4),COUNTIFS(Lançamentos!$H$5:$H$1004,$D309,Lançamentos!$U$5:$U$1004,J$5,Lançamentos!$W$5:$W$1004,'BH (3)'!$C$4)))</f>
        <v>x</v>
      </c>
      <c r="K309" s="82" t="str">
        <f>IF($D309="","x",IF('BH (3)'!$B$5=1,COUNTIFS(Lançamentos!$H$5:$H$1004,$D309,Lançamentos!$T$5:$T$1004,K$5,Lançamentos!$V$5:$V$1004,'BH (3)'!$C$4),COUNTIFS(Lançamentos!$H$5:$H$1004,$D309,Lançamentos!$U$5:$U$1004,K$5,Lançamentos!$W$5:$W$1004,'BH (3)'!$C$4)))</f>
        <v>x</v>
      </c>
      <c r="L309" s="82" t="str">
        <f>IF($D309="","x",IF('BH (3)'!$B$5=1,COUNTIFS(Lançamentos!$H$5:$H$1004,$D309,Lançamentos!$T$5:$T$1004,L$5,Lançamentos!$V$5:$V$1004,'BH (3)'!$C$4),COUNTIFS(Lançamentos!$H$5:$H$1004,$D309,Lançamentos!$U$5:$U$1004,L$5,Lançamentos!$W$5:$W$1004,'BH (3)'!$C$4)))</f>
        <v>x</v>
      </c>
      <c r="M309" s="82" t="str">
        <f>IF($D309="","x",IF('BH (3)'!$B$5=1,COUNTIFS(Lançamentos!$H$5:$H$1004,$D309,Lançamentos!$T$5:$T$1004,M$5,Lançamentos!$V$5:$V$1004,'BH (3)'!$C$4),COUNTIFS(Lançamentos!$H$5:$H$1004,$D309,Lançamentos!$U$5:$U$1004,M$5,Lançamentos!$W$5:$W$1004,'BH (3)'!$C$4)))</f>
        <v>x</v>
      </c>
      <c r="N309" s="82" t="str">
        <f>IF($D309="","x",IF('BH (3)'!$B$5=1,COUNTIFS(Lançamentos!$H$5:$H$1004,$D309,Lançamentos!$T$5:$T$1004,N$5,Lançamentos!$V$5:$V$1004,'BH (3)'!$C$4),COUNTIFS(Lançamentos!$H$5:$H$1004,$D309,Lançamentos!$U$5:$U$1004,N$5,Lançamentos!$W$5:$W$1004,'BH (3)'!$C$4)))</f>
        <v>x</v>
      </c>
      <c r="O309" s="82" t="str">
        <f>IF($D309="","x",IF('BH (3)'!$B$5=1,COUNTIFS(Lançamentos!$H$5:$H$1004,$D309,Lançamentos!$T$5:$T$1004,O$5,Lançamentos!$V$5:$V$1004,'BH (3)'!$C$4),COUNTIFS(Lançamentos!$H$5:$H$1004,$D309,Lançamentos!$U$5:$U$1004,O$5,Lançamentos!$W$5:$W$1004,'BH (3)'!$C$4)))</f>
        <v>x</v>
      </c>
      <c r="P309" s="82" t="str">
        <f>IF($D309="","x",IF('BH (3)'!$B$5=1,COUNTIFS(Lançamentos!$H$5:$H$1004,$D309,Lançamentos!$T$5:$T$1004,P$5,Lançamentos!$V$5:$V$1004,'BH (3)'!$C$4),COUNTIFS(Lançamentos!$H$5:$H$1004,$D309,Lançamentos!$U$5:$U$1004,P$5,Lançamentos!$W$5:$W$1004,'BH (3)'!$C$4)))</f>
        <v>x</v>
      </c>
      <c r="Q309" s="171" t="str">
        <f t="shared" si="4"/>
        <v/>
      </c>
    </row>
    <row r="310" spans="3:17" ht="45" customHeight="1" x14ac:dyDescent="0.25">
      <c r="C310" s="81">
        <v>304</v>
      </c>
      <c r="D310" s="170" t="str">
        <f>IF(Esp!D308="","",Esp!D308)</f>
        <v/>
      </c>
      <c r="E310" s="82" t="str">
        <f>IF($D310="","x",IF('BH (3)'!$B$5=1,COUNTIFS(Lançamentos!$H$5:$H$1004,$D310,Lançamentos!$T$5:$T$1004,E$5,Lançamentos!$V$5:$V$1004,'BH (3)'!$C$4),COUNTIFS(Lançamentos!$H$5:$H$1004,$D310,Lançamentos!$U$5:$U$1004,E$5,Lançamentos!$W$5:$W$1004,'BH (3)'!$C$4)))</f>
        <v>x</v>
      </c>
      <c r="F310" s="82" t="str">
        <f>IF($D310="","x",IF('BH (3)'!$B$5=1,COUNTIFS(Lançamentos!$H$5:$H$1004,$D310,Lançamentos!$T$5:$T$1004,F$5,Lançamentos!$V$5:$V$1004,'BH (3)'!$C$4),COUNTIFS(Lançamentos!$H$5:$H$1004,$D310,Lançamentos!$U$5:$U$1004,F$5,Lançamentos!$W$5:$W$1004,'BH (3)'!$C$4)))</f>
        <v>x</v>
      </c>
      <c r="G310" s="82" t="str">
        <f>IF($D310="","x",IF('BH (3)'!$B$5=1,COUNTIFS(Lançamentos!$H$5:$H$1004,$D310,Lançamentos!$T$5:$T$1004,G$5,Lançamentos!$V$5:$V$1004,'BH (3)'!$C$4),COUNTIFS(Lançamentos!$H$5:$H$1004,$D310,Lançamentos!$U$5:$U$1004,G$5,Lançamentos!$W$5:$W$1004,'BH (3)'!$C$4)))</f>
        <v>x</v>
      </c>
      <c r="H310" s="82" t="str">
        <f>IF($D310="","x",IF('BH (3)'!$B$5=1,COUNTIFS(Lançamentos!$H$5:$H$1004,$D310,Lançamentos!$T$5:$T$1004,H$5,Lançamentos!$V$5:$V$1004,'BH (3)'!$C$4),COUNTIFS(Lançamentos!$H$5:$H$1004,$D310,Lançamentos!$U$5:$U$1004,H$5,Lançamentos!$W$5:$W$1004,'BH (3)'!$C$4)))</f>
        <v>x</v>
      </c>
      <c r="I310" s="82" t="str">
        <f>IF($D310="","x",IF('BH (3)'!$B$5=1,COUNTIFS(Lançamentos!$H$5:$H$1004,$D310,Lançamentos!$T$5:$T$1004,I$5,Lançamentos!$V$5:$V$1004,'BH (3)'!$C$4),COUNTIFS(Lançamentos!$H$5:$H$1004,$D310,Lançamentos!$U$5:$U$1004,I$5,Lançamentos!$W$5:$W$1004,'BH (3)'!$C$4)))</f>
        <v>x</v>
      </c>
      <c r="J310" s="82" t="str">
        <f>IF($D310="","x",IF('BH (3)'!$B$5=1,COUNTIFS(Lançamentos!$H$5:$H$1004,$D310,Lançamentos!$T$5:$T$1004,J$5,Lançamentos!$V$5:$V$1004,'BH (3)'!$C$4),COUNTIFS(Lançamentos!$H$5:$H$1004,$D310,Lançamentos!$U$5:$U$1004,J$5,Lançamentos!$W$5:$W$1004,'BH (3)'!$C$4)))</f>
        <v>x</v>
      </c>
      <c r="K310" s="82" t="str">
        <f>IF($D310="","x",IF('BH (3)'!$B$5=1,COUNTIFS(Lançamentos!$H$5:$H$1004,$D310,Lançamentos!$T$5:$T$1004,K$5,Lançamentos!$V$5:$V$1004,'BH (3)'!$C$4),COUNTIFS(Lançamentos!$H$5:$H$1004,$D310,Lançamentos!$U$5:$U$1004,K$5,Lançamentos!$W$5:$W$1004,'BH (3)'!$C$4)))</f>
        <v>x</v>
      </c>
      <c r="L310" s="82" t="str">
        <f>IF($D310="","x",IF('BH (3)'!$B$5=1,COUNTIFS(Lançamentos!$H$5:$H$1004,$D310,Lançamentos!$T$5:$T$1004,L$5,Lançamentos!$V$5:$V$1004,'BH (3)'!$C$4),COUNTIFS(Lançamentos!$H$5:$H$1004,$D310,Lançamentos!$U$5:$U$1004,L$5,Lançamentos!$W$5:$W$1004,'BH (3)'!$C$4)))</f>
        <v>x</v>
      </c>
      <c r="M310" s="82" t="str">
        <f>IF($D310="","x",IF('BH (3)'!$B$5=1,COUNTIFS(Lançamentos!$H$5:$H$1004,$D310,Lançamentos!$T$5:$T$1004,M$5,Lançamentos!$V$5:$V$1004,'BH (3)'!$C$4),COUNTIFS(Lançamentos!$H$5:$H$1004,$D310,Lançamentos!$U$5:$U$1004,M$5,Lançamentos!$W$5:$W$1004,'BH (3)'!$C$4)))</f>
        <v>x</v>
      </c>
      <c r="N310" s="82" t="str">
        <f>IF($D310="","x",IF('BH (3)'!$B$5=1,COUNTIFS(Lançamentos!$H$5:$H$1004,$D310,Lançamentos!$T$5:$T$1004,N$5,Lançamentos!$V$5:$V$1004,'BH (3)'!$C$4),COUNTIFS(Lançamentos!$H$5:$H$1004,$D310,Lançamentos!$U$5:$U$1004,N$5,Lançamentos!$W$5:$W$1004,'BH (3)'!$C$4)))</f>
        <v>x</v>
      </c>
      <c r="O310" s="82" t="str">
        <f>IF($D310="","x",IF('BH (3)'!$B$5=1,COUNTIFS(Lançamentos!$H$5:$H$1004,$D310,Lançamentos!$T$5:$T$1004,O$5,Lançamentos!$V$5:$V$1004,'BH (3)'!$C$4),COUNTIFS(Lançamentos!$H$5:$H$1004,$D310,Lançamentos!$U$5:$U$1004,O$5,Lançamentos!$W$5:$W$1004,'BH (3)'!$C$4)))</f>
        <v>x</v>
      </c>
      <c r="P310" s="82" t="str">
        <f>IF($D310="","x",IF('BH (3)'!$B$5=1,COUNTIFS(Lançamentos!$H$5:$H$1004,$D310,Lançamentos!$T$5:$T$1004,P$5,Lançamentos!$V$5:$V$1004,'BH (3)'!$C$4),COUNTIFS(Lançamentos!$H$5:$H$1004,$D310,Lançamentos!$U$5:$U$1004,P$5,Lançamentos!$W$5:$W$1004,'BH (3)'!$C$4)))</f>
        <v>x</v>
      </c>
      <c r="Q310" s="171" t="str">
        <f t="shared" si="4"/>
        <v/>
      </c>
    </row>
    <row r="311" spans="3:17" ht="45" customHeight="1" x14ac:dyDescent="0.25">
      <c r="C311" s="81">
        <v>305</v>
      </c>
      <c r="D311" s="170" t="str">
        <f>IF(Esp!D309="","",Esp!D309)</f>
        <v/>
      </c>
      <c r="E311" s="82" t="str">
        <f>IF($D311="","x",IF('BH (3)'!$B$5=1,COUNTIFS(Lançamentos!$H$5:$H$1004,$D311,Lançamentos!$T$5:$T$1004,E$5,Lançamentos!$V$5:$V$1004,'BH (3)'!$C$4),COUNTIFS(Lançamentos!$H$5:$H$1004,$D311,Lançamentos!$U$5:$U$1004,E$5,Lançamentos!$W$5:$W$1004,'BH (3)'!$C$4)))</f>
        <v>x</v>
      </c>
      <c r="F311" s="82" t="str">
        <f>IF($D311="","x",IF('BH (3)'!$B$5=1,COUNTIFS(Lançamentos!$H$5:$H$1004,$D311,Lançamentos!$T$5:$T$1004,F$5,Lançamentos!$V$5:$V$1004,'BH (3)'!$C$4),COUNTIFS(Lançamentos!$H$5:$H$1004,$D311,Lançamentos!$U$5:$U$1004,F$5,Lançamentos!$W$5:$W$1004,'BH (3)'!$C$4)))</f>
        <v>x</v>
      </c>
      <c r="G311" s="82" t="str">
        <f>IF($D311="","x",IF('BH (3)'!$B$5=1,COUNTIFS(Lançamentos!$H$5:$H$1004,$D311,Lançamentos!$T$5:$T$1004,G$5,Lançamentos!$V$5:$V$1004,'BH (3)'!$C$4),COUNTIFS(Lançamentos!$H$5:$H$1004,$D311,Lançamentos!$U$5:$U$1004,G$5,Lançamentos!$W$5:$W$1004,'BH (3)'!$C$4)))</f>
        <v>x</v>
      </c>
      <c r="H311" s="82" t="str">
        <f>IF($D311="","x",IF('BH (3)'!$B$5=1,COUNTIFS(Lançamentos!$H$5:$H$1004,$D311,Lançamentos!$T$5:$T$1004,H$5,Lançamentos!$V$5:$V$1004,'BH (3)'!$C$4),COUNTIFS(Lançamentos!$H$5:$H$1004,$D311,Lançamentos!$U$5:$U$1004,H$5,Lançamentos!$W$5:$W$1004,'BH (3)'!$C$4)))</f>
        <v>x</v>
      </c>
      <c r="I311" s="82" t="str">
        <f>IF($D311="","x",IF('BH (3)'!$B$5=1,COUNTIFS(Lançamentos!$H$5:$H$1004,$D311,Lançamentos!$T$5:$T$1004,I$5,Lançamentos!$V$5:$V$1004,'BH (3)'!$C$4),COUNTIFS(Lançamentos!$H$5:$H$1004,$D311,Lançamentos!$U$5:$U$1004,I$5,Lançamentos!$W$5:$W$1004,'BH (3)'!$C$4)))</f>
        <v>x</v>
      </c>
      <c r="J311" s="82" t="str">
        <f>IF($D311="","x",IF('BH (3)'!$B$5=1,COUNTIFS(Lançamentos!$H$5:$H$1004,$D311,Lançamentos!$T$5:$T$1004,J$5,Lançamentos!$V$5:$V$1004,'BH (3)'!$C$4),COUNTIFS(Lançamentos!$H$5:$H$1004,$D311,Lançamentos!$U$5:$U$1004,J$5,Lançamentos!$W$5:$W$1004,'BH (3)'!$C$4)))</f>
        <v>x</v>
      </c>
      <c r="K311" s="82" t="str">
        <f>IF($D311="","x",IF('BH (3)'!$B$5=1,COUNTIFS(Lançamentos!$H$5:$H$1004,$D311,Lançamentos!$T$5:$T$1004,K$5,Lançamentos!$V$5:$V$1004,'BH (3)'!$C$4),COUNTIFS(Lançamentos!$H$5:$H$1004,$D311,Lançamentos!$U$5:$U$1004,K$5,Lançamentos!$W$5:$W$1004,'BH (3)'!$C$4)))</f>
        <v>x</v>
      </c>
      <c r="L311" s="82" t="str">
        <f>IF($D311="","x",IF('BH (3)'!$B$5=1,COUNTIFS(Lançamentos!$H$5:$H$1004,$D311,Lançamentos!$T$5:$T$1004,L$5,Lançamentos!$V$5:$V$1004,'BH (3)'!$C$4),COUNTIFS(Lançamentos!$H$5:$H$1004,$D311,Lançamentos!$U$5:$U$1004,L$5,Lançamentos!$W$5:$W$1004,'BH (3)'!$C$4)))</f>
        <v>x</v>
      </c>
      <c r="M311" s="82" t="str">
        <f>IF($D311="","x",IF('BH (3)'!$B$5=1,COUNTIFS(Lançamentos!$H$5:$H$1004,$D311,Lançamentos!$T$5:$T$1004,M$5,Lançamentos!$V$5:$V$1004,'BH (3)'!$C$4),COUNTIFS(Lançamentos!$H$5:$H$1004,$D311,Lançamentos!$U$5:$U$1004,M$5,Lançamentos!$W$5:$W$1004,'BH (3)'!$C$4)))</f>
        <v>x</v>
      </c>
      <c r="N311" s="82" t="str">
        <f>IF($D311="","x",IF('BH (3)'!$B$5=1,COUNTIFS(Lançamentos!$H$5:$H$1004,$D311,Lançamentos!$T$5:$T$1004,N$5,Lançamentos!$V$5:$V$1004,'BH (3)'!$C$4),COUNTIFS(Lançamentos!$H$5:$H$1004,$D311,Lançamentos!$U$5:$U$1004,N$5,Lançamentos!$W$5:$W$1004,'BH (3)'!$C$4)))</f>
        <v>x</v>
      </c>
      <c r="O311" s="82" t="str">
        <f>IF($D311="","x",IF('BH (3)'!$B$5=1,COUNTIFS(Lançamentos!$H$5:$H$1004,$D311,Lançamentos!$T$5:$T$1004,O$5,Lançamentos!$V$5:$V$1004,'BH (3)'!$C$4),COUNTIFS(Lançamentos!$H$5:$H$1004,$D311,Lançamentos!$U$5:$U$1004,O$5,Lançamentos!$W$5:$W$1004,'BH (3)'!$C$4)))</f>
        <v>x</v>
      </c>
      <c r="P311" s="82" t="str">
        <f>IF($D311="","x",IF('BH (3)'!$B$5=1,COUNTIFS(Lançamentos!$H$5:$H$1004,$D311,Lançamentos!$T$5:$T$1004,P$5,Lançamentos!$V$5:$V$1004,'BH (3)'!$C$4),COUNTIFS(Lançamentos!$H$5:$H$1004,$D311,Lançamentos!$U$5:$U$1004,P$5,Lançamentos!$W$5:$W$1004,'BH (3)'!$C$4)))</f>
        <v>x</v>
      </c>
      <c r="Q311" s="171" t="str">
        <f t="shared" si="4"/>
        <v/>
      </c>
    </row>
    <row r="312" spans="3:17" ht="45" customHeight="1" x14ac:dyDescent="0.25">
      <c r="C312" s="81">
        <v>306</v>
      </c>
      <c r="D312" s="170" t="str">
        <f>IF(Esp!D310="","",Esp!D310)</f>
        <v/>
      </c>
      <c r="E312" s="82" t="str">
        <f>IF($D312="","x",IF('BH (3)'!$B$5=1,COUNTIFS(Lançamentos!$H$5:$H$1004,$D312,Lançamentos!$T$5:$T$1004,E$5,Lançamentos!$V$5:$V$1004,'BH (3)'!$C$4),COUNTIFS(Lançamentos!$H$5:$H$1004,$D312,Lançamentos!$U$5:$U$1004,E$5,Lançamentos!$W$5:$W$1004,'BH (3)'!$C$4)))</f>
        <v>x</v>
      </c>
      <c r="F312" s="82" t="str">
        <f>IF($D312="","x",IF('BH (3)'!$B$5=1,COUNTIFS(Lançamentos!$H$5:$H$1004,$D312,Lançamentos!$T$5:$T$1004,F$5,Lançamentos!$V$5:$V$1004,'BH (3)'!$C$4),COUNTIFS(Lançamentos!$H$5:$H$1004,$D312,Lançamentos!$U$5:$U$1004,F$5,Lançamentos!$W$5:$W$1004,'BH (3)'!$C$4)))</f>
        <v>x</v>
      </c>
      <c r="G312" s="82" t="str">
        <f>IF($D312="","x",IF('BH (3)'!$B$5=1,COUNTIFS(Lançamentos!$H$5:$H$1004,$D312,Lançamentos!$T$5:$T$1004,G$5,Lançamentos!$V$5:$V$1004,'BH (3)'!$C$4),COUNTIFS(Lançamentos!$H$5:$H$1004,$D312,Lançamentos!$U$5:$U$1004,G$5,Lançamentos!$W$5:$W$1004,'BH (3)'!$C$4)))</f>
        <v>x</v>
      </c>
      <c r="H312" s="82" t="str">
        <f>IF($D312="","x",IF('BH (3)'!$B$5=1,COUNTIFS(Lançamentos!$H$5:$H$1004,$D312,Lançamentos!$T$5:$T$1004,H$5,Lançamentos!$V$5:$V$1004,'BH (3)'!$C$4),COUNTIFS(Lançamentos!$H$5:$H$1004,$D312,Lançamentos!$U$5:$U$1004,H$5,Lançamentos!$W$5:$W$1004,'BH (3)'!$C$4)))</f>
        <v>x</v>
      </c>
      <c r="I312" s="82" t="str">
        <f>IF($D312="","x",IF('BH (3)'!$B$5=1,COUNTIFS(Lançamentos!$H$5:$H$1004,$D312,Lançamentos!$T$5:$T$1004,I$5,Lançamentos!$V$5:$V$1004,'BH (3)'!$C$4),COUNTIFS(Lançamentos!$H$5:$H$1004,$D312,Lançamentos!$U$5:$U$1004,I$5,Lançamentos!$W$5:$W$1004,'BH (3)'!$C$4)))</f>
        <v>x</v>
      </c>
      <c r="J312" s="82" t="str">
        <f>IF($D312="","x",IF('BH (3)'!$B$5=1,COUNTIFS(Lançamentos!$H$5:$H$1004,$D312,Lançamentos!$T$5:$T$1004,J$5,Lançamentos!$V$5:$V$1004,'BH (3)'!$C$4),COUNTIFS(Lançamentos!$H$5:$H$1004,$D312,Lançamentos!$U$5:$U$1004,J$5,Lançamentos!$W$5:$W$1004,'BH (3)'!$C$4)))</f>
        <v>x</v>
      </c>
      <c r="K312" s="82" t="str">
        <f>IF($D312="","x",IF('BH (3)'!$B$5=1,COUNTIFS(Lançamentos!$H$5:$H$1004,$D312,Lançamentos!$T$5:$T$1004,K$5,Lançamentos!$V$5:$V$1004,'BH (3)'!$C$4),COUNTIFS(Lançamentos!$H$5:$H$1004,$D312,Lançamentos!$U$5:$U$1004,K$5,Lançamentos!$W$5:$W$1004,'BH (3)'!$C$4)))</f>
        <v>x</v>
      </c>
      <c r="L312" s="82" t="str">
        <f>IF($D312="","x",IF('BH (3)'!$B$5=1,COUNTIFS(Lançamentos!$H$5:$H$1004,$D312,Lançamentos!$T$5:$T$1004,L$5,Lançamentos!$V$5:$V$1004,'BH (3)'!$C$4),COUNTIFS(Lançamentos!$H$5:$H$1004,$D312,Lançamentos!$U$5:$U$1004,L$5,Lançamentos!$W$5:$W$1004,'BH (3)'!$C$4)))</f>
        <v>x</v>
      </c>
      <c r="M312" s="82" t="str">
        <f>IF($D312="","x",IF('BH (3)'!$B$5=1,COUNTIFS(Lançamentos!$H$5:$H$1004,$D312,Lançamentos!$T$5:$T$1004,M$5,Lançamentos!$V$5:$V$1004,'BH (3)'!$C$4),COUNTIFS(Lançamentos!$H$5:$H$1004,$D312,Lançamentos!$U$5:$U$1004,M$5,Lançamentos!$W$5:$W$1004,'BH (3)'!$C$4)))</f>
        <v>x</v>
      </c>
      <c r="N312" s="82" t="str">
        <f>IF($D312="","x",IF('BH (3)'!$B$5=1,COUNTIFS(Lançamentos!$H$5:$H$1004,$D312,Lançamentos!$T$5:$T$1004,N$5,Lançamentos!$V$5:$V$1004,'BH (3)'!$C$4),COUNTIFS(Lançamentos!$H$5:$H$1004,$D312,Lançamentos!$U$5:$U$1004,N$5,Lançamentos!$W$5:$W$1004,'BH (3)'!$C$4)))</f>
        <v>x</v>
      </c>
      <c r="O312" s="82" t="str">
        <f>IF($D312="","x",IF('BH (3)'!$B$5=1,COUNTIFS(Lançamentos!$H$5:$H$1004,$D312,Lançamentos!$T$5:$T$1004,O$5,Lançamentos!$V$5:$V$1004,'BH (3)'!$C$4),COUNTIFS(Lançamentos!$H$5:$H$1004,$D312,Lançamentos!$U$5:$U$1004,O$5,Lançamentos!$W$5:$W$1004,'BH (3)'!$C$4)))</f>
        <v>x</v>
      </c>
      <c r="P312" s="82" t="str">
        <f>IF($D312="","x",IF('BH (3)'!$B$5=1,COUNTIFS(Lançamentos!$H$5:$H$1004,$D312,Lançamentos!$T$5:$T$1004,P$5,Lançamentos!$V$5:$V$1004,'BH (3)'!$C$4),COUNTIFS(Lançamentos!$H$5:$H$1004,$D312,Lançamentos!$U$5:$U$1004,P$5,Lançamentos!$W$5:$W$1004,'BH (3)'!$C$4)))</f>
        <v>x</v>
      </c>
      <c r="Q312" s="171" t="str">
        <f t="shared" si="4"/>
        <v/>
      </c>
    </row>
    <row r="313" spans="3:17" ht="45" customHeight="1" x14ac:dyDescent="0.25">
      <c r="C313" s="81">
        <v>307</v>
      </c>
      <c r="D313" s="170" t="str">
        <f>IF(Esp!D311="","",Esp!D311)</f>
        <v/>
      </c>
      <c r="E313" s="82" t="str">
        <f>IF($D313="","x",IF('BH (3)'!$B$5=1,COUNTIFS(Lançamentos!$H$5:$H$1004,$D313,Lançamentos!$T$5:$T$1004,E$5,Lançamentos!$V$5:$V$1004,'BH (3)'!$C$4),COUNTIFS(Lançamentos!$H$5:$H$1004,$D313,Lançamentos!$U$5:$U$1004,E$5,Lançamentos!$W$5:$W$1004,'BH (3)'!$C$4)))</f>
        <v>x</v>
      </c>
      <c r="F313" s="82" t="str">
        <f>IF($D313="","x",IF('BH (3)'!$B$5=1,COUNTIFS(Lançamentos!$H$5:$H$1004,$D313,Lançamentos!$T$5:$T$1004,F$5,Lançamentos!$V$5:$V$1004,'BH (3)'!$C$4),COUNTIFS(Lançamentos!$H$5:$H$1004,$D313,Lançamentos!$U$5:$U$1004,F$5,Lançamentos!$W$5:$W$1004,'BH (3)'!$C$4)))</f>
        <v>x</v>
      </c>
      <c r="G313" s="82" t="str">
        <f>IF($D313="","x",IF('BH (3)'!$B$5=1,COUNTIFS(Lançamentos!$H$5:$H$1004,$D313,Lançamentos!$T$5:$T$1004,G$5,Lançamentos!$V$5:$V$1004,'BH (3)'!$C$4),COUNTIFS(Lançamentos!$H$5:$H$1004,$D313,Lançamentos!$U$5:$U$1004,G$5,Lançamentos!$W$5:$W$1004,'BH (3)'!$C$4)))</f>
        <v>x</v>
      </c>
      <c r="H313" s="82" t="str">
        <f>IF($D313="","x",IF('BH (3)'!$B$5=1,COUNTIFS(Lançamentos!$H$5:$H$1004,$D313,Lançamentos!$T$5:$T$1004,H$5,Lançamentos!$V$5:$V$1004,'BH (3)'!$C$4),COUNTIFS(Lançamentos!$H$5:$H$1004,$D313,Lançamentos!$U$5:$U$1004,H$5,Lançamentos!$W$5:$W$1004,'BH (3)'!$C$4)))</f>
        <v>x</v>
      </c>
      <c r="I313" s="82" t="str">
        <f>IF($D313="","x",IF('BH (3)'!$B$5=1,COUNTIFS(Lançamentos!$H$5:$H$1004,$D313,Lançamentos!$T$5:$T$1004,I$5,Lançamentos!$V$5:$V$1004,'BH (3)'!$C$4),COUNTIFS(Lançamentos!$H$5:$H$1004,$D313,Lançamentos!$U$5:$U$1004,I$5,Lançamentos!$W$5:$W$1004,'BH (3)'!$C$4)))</f>
        <v>x</v>
      </c>
      <c r="J313" s="82" t="str">
        <f>IF($D313="","x",IF('BH (3)'!$B$5=1,COUNTIFS(Lançamentos!$H$5:$H$1004,$D313,Lançamentos!$T$5:$T$1004,J$5,Lançamentos!$V$5:$V$1004,'BH (3)'!$C$4),COUNTIFS(Lançamentos!$H$5:$H$1004,$D313,Lançamentos!$U$5:$U$1004,J$5,Lançamentos!$W$5:$W$1004,'BH (3)'!$C$4)))</f>
        <v>x</v>
      </c>
      <c r="K313" s="82" t="str">
        <f>IF($D313="","x",IF('BH (3)'!$B$5=1,COUNTIFS(Lançamentos!$H$5:$H$1004,$D313,Lançamentos!$T$5:$T$1004,K$5,Lançamentos!$V$5:$V$1004,'BH (3)'!$C$4),COUNTIFS(Lançamentos!$H$5:$H$1004,$D313,Lançamentos!$U$5:$U$1004,K$5,Lançamentos!$W$5:$W$1004,'BH (3)'!$C$4)))</f>
        <v>x</v>
      </c>
      <c r="L313" s="82" t="str">
        <f>IF($D313="","x",IF('BH (3)'!$B$5=1,COUNTIFS(Lançamentos!$H$5:$H$1004,$D313,Lançamentos!$T$5:$T$1004,L$5,Lançamentos!$V$5:$V$1004,'BH (3)'!$C$4),COUNTIFS(Lançamentos!$H$5:$H$1004,$D313,Lançamentos!$U$5:$U$1004,L$5,Lançamentos!$W$5:$W$1004,'BH (3)'!$C$4)))</f>
        <v>x</v>
      </c>
      <c r="M313" s="82" t="str">
        <f>IF($D313="","x",IF('BH (3)'!$B$5=1,COUNTIFS(Lançamentos!$H$5:$H$1004,$D313,Lançamentos!$T$5:$T$1004,M$5,Lançamentos!$V$5:$V$1004,'BH (3)'!$C$4),COUNTIFS(Lançamentos!$H$5:$H$1004,$D313,Lançamentos!$U$5:$U$1004,M$5,Lançamentos!$W$5:$W$1004,'BH (3)'!$C$4)))</f>
        <v>x</v>
      </c>
      <c r="N313" s="82" t="str">
        <f>IF($D313="","x",IF('BH (3)'!$B$5=1,COUNTIFS(Lançamentos!$H$5:$H$1004,$D313,Lançamentos!$T$5:$T$1004,N$5,Lançamentos!$V$5:$V$1004,'BH (3)'!$C$4),COUNTIFS(Lançamentos!$H$5:$H$1004,$D313,Lançamentos!$U$5:$U$1004,N$5,Lançamentos!$W$5:$W$1004,'BH (3)'!$C$4)))</f>
        <v>x</v>
      </c>
      <c r="O313" s="82" t="str">
        <f>IF($D313="","x",IF('BH (3)'!$B$5=1,COUNTIFS(Lançamentos!$H$5:$H$1004,$D313,Lançamentos!$T$5:$T$1004,O$5,Lançamentos!$V$5:$V$1004,'BH (3)'!$C$4),COUNTIFS(Lançamentos!$H$5:$H$1004,$D313,Lançamentos!$U$5:$U$1004,O$5,Lançamentos!$W$5:$W$1004,'BH (3)'!$C$4)))</f>
        <v>x</v>
      </c>
      <c r="P313" s="82" t="str">
        <f>IF($D313="","x",IF('BH (3)'!$B$5=1,COUNTIFS(Lançamentos!$H$5:$H$1004,$D313,Lançamentos!$T$5:$T$1004,P$5,Lançamentos!$V$5:$V$1004,'BH (3)'!$C$4),COUNTIFS(Lançamentos!$H$5:$H$1004,$D313,Lançamentos!$U$5:$U$1004,P$5,Lançamentos!$W$5:$W$1004,'BH (3)'!$C$4)))</f>
        <v>x</v>
      </c>
      <c r="Q313" s="171" t="str">
        <f t="shared" si="4"/>
        <v/>
      </c>
    </row>
    <row r="314" spans="3:17" ht="45" customHeight="1" x14ac:dyDescent="0.25">
      <c r="C314" s="81">
        <v>308</v>
      </c>
      <c r="D314" s="170" t="str">
        <f>IF(Esp!D312="","",Esp!D312)</f>
        <v/>
      </c>
      <c r="E314" s="82" t="str">
        <f>IF($D314="","x",IF('BH (3)'!$B$5=1,COUNTIFS(Lançamentos!$H$5:$H$1004,$D314,Lançamentos!$T$5:$T$1004,E$5,Lançamentos!$V$5:$V$1004,'BH (3)'!$C$4),COUNTIFS(Lançamentos!$H$5:$H$1004,$D314,Lançamentos!$U$5:$U$1004,E$5,Lançamentos!$W$5:$W$1004,'BH (3)'!$C$4)))</f>
        <v>x</v>
      </c>
      <c r="F314" s="82" t="str">
        <f>IF($D314="","x",IF('BH (3)'!$B$5=1,COUNTIFS(Lançamentos!$H$5:$H$1004,$D314,Lançamentos!$T$5:$T$1004,F$5,Lançamentos!$V$5:$V$1004,'BH (3)'!$C$4),COUNTIFS(Lançamentos!$H$5:$H$1004,$D314,Lançamentos!$U$5:$U$1004,F$5,Lançamentos!$W$5:$W$1004,'BH (3)'!$C$4)))</f>
        <v>x</v>
      </c>
      <c r="G314" s="82" t="str">
        <f>IF($D314="","x",IF('BH (3)'!$B$5=1,COUNTIFS(Lançamentos!$H$5:$H$1004,$D314,Lançamentos!$T$5:$T$1004,G$5,Lançamentos!$V$5:$V$1004,'BH (3)'!$C$4),COUNTIFS(Lançamentos!$H$5:$H$1004,$D314,Lançamentos!$U$5:$U$1004,G$5,Lançamentos!$W$5:$W$1004,'BH (3)'!$C$4)))</f>
        <v>x</v>
      </c>
      <c r="H314" s="82" t="str">
        <f>IF($D314="","x",IF('BH (3)'!$B$5=1,COUNTIFS(Lançamentos!$H$5:$H$1004,$D314,Lançamentos!$T$5:$T$1004,H$5,Lançamentos!$V$5:$V$1004,'BH (3)'!$C$4),COUNTIFS(Lançamentos!$H$5:$H$1004,$D314,Lançamentos!$U$5:$U$1004,H$5,Lançamentos!$W$5:$W$1004,'BH (3)'!$C$4)))</f>
        <v>x</v>
      </c>
      <c r="I314" s="82" t="str">
        <f>IF($D314="","x",IF('BH (3)'!$B$5=1,COUNTIFS(Lançamentos!$H$5:$H$1004,$D314,Lançamentos!$T$5:$T$1004,I$5,Lançamentos!$V$5:$V$1004,'BH (3)'!$C$4),COUNTIFS(Lançamentos!$H$5:$H$1004,$D314,Lançamentos!$U$5:$U$1004,I$5,Lançamentos!$W$5:$W$1004,'BH (3)'!$C$4)))</f>
        <v>x</v>
      </c>
      <c r="J314" s="82" t="str">
        <f>IF($D314="","x",IF('BH (3)'!$B$5=1,COUNTIFS(Lançamentos!$H$5:$H$1004,$D314,Lançamentos!$T$5:$T$1004,J$5,Lançamentos!$V$5:$V$1004,'BH (3)'!$C$4),COUNTIFS(Lançamentos!$H$5:$H$1004,$D314,Lançamentos!$U$5:$U$1004,J$5,Lançamentos!$W$5:$W$1004,'BH (3)'!$C$4)))</f>
        <v>x</v>
      </c>
      <c r="K314" s="82" t="str">
        <f>IF($D314="","x",IF('BH (3)'!$B$5=1,COUNTIFS(Lançamentos!$H$5:$H$1004,$D314,Lançamentos!$T$5:$T$1004,K$5,Lançamentos!$V$5:$V$1004,'BH (3)'!$C$4),COUNTIFS(Lançamentos!$H$5:$H$1004,$D314,Lançamentos!$U$5:$U$1004,K$5,Lançamentos!$W$5:$W$1004,'BH (3)'!$C$4)))</f>
        <v>x</v>
      </c>
      <c r="L314" s="82" t="str">
        <f>IF($D314="","x",IF('BH (3)'!$B$5=1,COUNTIFS(Lançamentos!$H$5:$H$1004,$D314,Lançamentos!$T$5:$T$1004,L$5,Lançamentos!$V$5:$V$1004,'BH (3)'!$C$4),COUNTIFS(Lançamentos!$H$5:$H$1004,$D314,Lançamentos!$U$5:$U$1004,L$5,Lançamentos!$W$5:$W$1004,'BH (3)'!$C$4)))</f>
        <v>x</v>
      </c>
      <c r="M314" s="82" t="str">
        <f>IF($D314="","x",IF('BH (3)'!$B$5=1,COUNTIFS(Lançamentos!$H$5:$H$1004,$D314,Lançamentos!$T$5:$T$1004,M$5,Lançamentos!$V$5:$V$1004,'BH (3)'!$C$4),COUNTIFS(Lançamentos!$H$5:$H$1004,$D314,Lançamentos!$U$5:$U$1004,M$5,Lançamentos!$W$5:$W$1004,'BH (3)'!$C$4)))</f>
        <v>x</v>
      </c>
      <c r="N314" s="82" t="str">
        <f>IF($D314="","x",IF('BH (3)'!$B$5=1,COUNTIFS(Lançamentos!$H$5:$H$1004,$D314,Lançamentos!$T$5:$T$1004,N$5,Lançamentos!$V$5:$V$1004,'BH (3)'!$C$4),COUNTIFS(Lançamentos!$H$5:$H$1004,$D314,Lançamentos!$U$5:$U$1004,N$5,Lançamentos!$W$5:$W$1004,'BH (3)'!$C$4)))</f>
        <v>x</v>
      </c>
      <c r="O314" s="82" t="str">
        <f>IF($D314="","x",IF('BH (3)'!$B$5=1,COUNTIFS(Lançamentos!$H$5:$H$1004,$D314,Lançamentos!$T$5:$T$1004,O$5,Lançamentos!$V$5:$V$1004,'BH (3)'!$C$4),COUNTIFS(Lançamentos!$H$5:$H$1004,$D314,Lançamentos!$U$5:$U$1004,O$5,Lançamentos!$W$5:$W$1004,'BH (3)'!$C$4)))</f>
        <v>x</v>
      </c>
      <c r="P314" s="82" t="str">
        <f>IF($D314="","x",IF('BH (3)'!$B$5=1,COUNTIFS(Lançamentos!$H$5:$H$1004,$D314,Lançamentos!$T$5:$T$1004,P$5,Lançamentos!$V$5:$V$1004,'BH (3)'!$C$4),COUNTIFS(Lançamentos!$H$5:$H$1004,$D314,Lançamentos!$U$5:$U$1004,P$5,Lançamentos!$W$5:$W$1004,'BH (3)'!$C$4)))</f>
        <v>x</v>
      </c>
      <c r="Q314" s="171" t="str">
        <f t="shared" si="4"/>
        <v/>
      </c>
    </row>
    <row r="315" spans="3:17" ht="45" customHeight="1" x14ac:dyDescent="0.25">
      <c r="C315" s="81">
        <v>309</v>
      </c>
      <c r="D315" s="170" t="str">
        <f>IF(Esp!D313="","",Esp!D313)</f>
        <v/>
      </c>
      <c r="E315" s="82" t="str">
        <f>IF($D315="","x",IF('BH (3)'!$B$5=1,COUNTIFS(Lançamentos!$H$5:$H$1004,$D315,Lançamentos!$T$5:$T$1004,E$5,Lançamentos!$V$5:$V$1004,'BH (3)'!$C$4),COUNTIFS(Lançamentos!$H$5:$H$1004,$D315,Lançamentos!$U$5:$U$1004,E$5,Lançamentos!$W$5:$W$1004,'BH (3)'!$C$4)))</f>
        <v>x</v>
      </c>
      <c r="F315" s="82" t="str">
        <f>IF($D315="","x",IF('BH (3)'!$B$5=1,COUNTIFS(Lançamentos!$H$5:$H$1004,$D315,Lançamentos!$T$5:$T$1004,F$5,Lançamentos!$V$5:$V$1004,'BH (3)'!$C$4),COUNTIFS(Lançamentos!$H$5:$H$1004,$D315,Lançamentos!$U$5:$U$1004,F$5,Lançamentos!$W$5:$W$1004,'BH (3)'!$C$4)))</f>
        <v>x</v>
      </c>
      <c r="G315" s="82" t="str">
        <f>IF($D315="","x",IF('BH (3)'!$B$5=1,COUNTIFS(Lançamentos!$H$5:$H$1004,$D315,Lançamentos!$T$5:$T$1004,G$5,Lançamentos!$V$5:$V$1004,'BH (3)'!$C$4),COUNTIFS(Lançamentos!$H$5:$H$1004,$D315,Lançamentos!$U$5:$U$1004,G$5,Lançamentos!$W$5:$W$1004,'BH (3)'!$C$4)))</f>
        <v>x</v>
      </c>
      <c r="H315" s="82" t="str">
        <f>IF($D315="","x",IF('BH (3)'!$B$5=1,COUNTIFS(Lançamentos!$H$5:$H$1004,$D315,Lançamentos!$T$5:$T$1004,H$5,Lançamentos!$V$5:$V$1004,'BH (3)'!$C$4),COUNTIFS(Lançamentos!$H$5:$H$1004,$D315,Lançamentos!$U$5:$U$1004,H$5,Lançamentos!$W$5:$W$1004,'BH (3)'!$C$4)))</f>
        <v>x</v>
      </c>
      <c r="I315" s="82" t="str">
        <f>IF($D315="","x",IF('BH (3)'!$B$5=1,COUNTIFS(Lançamentos!$H$5:$H$1004,$D315,Lançamentos!$T$5:$T$1004,I$5,Lançamentos!$V$5:$V$1004,'BH (3)'!$C$4),COUNTIFS(Lançamentos!$H$5:$H$1004,$D315,Lançamentos!$U$5:$U$1004,I$5,Lançamentos!$W$5:$W$1004,'BH (3)'!$C$4)))</f>
        <v>x</v>
      </c>
      <c r="J315" s="82" t="str">
        <f>IF($D315="","x",IF('BH (3)'!$B$5=1,COUNTIFS(Lançamentos!$H$5:$H$1004,$D315,Lançamentos!$T$5:$T$1004,J$5,Lançamentos!$V$5:$V$1004,'BH (3)'!$C$4),COUNTIFS(Lançamentos!$H$5:$H$1004,$D315,Lançamentos!$U$5:$U$1004,J$5,Lançamentos!$W$5:$W$1004,'BH (3)'!$C$4)))</f>
        <v>x</v>
      </c>
      <c r="K315" s="82" t="str">
        <f>IF($D315="","x",IF('BH (3)'!$B$5=1,COUNTIFS(Lançamentos!$H$5:$H$1004,$D315,Lançamentos!$T$5:$T$1004,K$5,Lançamentos!$V$5:$V$1004,'BH (3)'!$C$4),COUNTIFS(Lançamentos!$H$5:$H$1004,$D315,Lançamentos!$U$5:$U$1004,K$5,Lançamentos!$W$5:$W$1004,'BH (3)'!$C$4)))</f>
        <v>x</v>
      </c>
      <c r="L315" s="82" t="str">
        <f>IF($D315="","x",IF('BH (3)'!$B$5=1,COUNTIFS(Lançamentos!$H$5:$H$1004,$D315,Lançamentos!$T$5:$T$1004,L$5,Lançamentos!$V$5:$V$1004,'BH (3)'!$C$4),COUNTIFS(Lançamentos!$H$5:$H$1004,$D315,Lançamentos!$U$5:$U$1004,L$5,Lançamentos!$W$5:$W$1004,'BH (3)'!$C$4)))</f>
        <v>x</v>
      </c>
      <c r="M315" s="82" t="str">
        <f>IF($D315="","x",IF('BH (3)'!$B$5=1,COUNTIFS(Lançamentos!$H$5:$H$1004,$D315,Lançamentos!$T$5:$T$1004,M$5,Lançamentos!$V$5:$V$1004,'BH (3)'!$C$4),COUNTIFS(Lançamentos!$H$5:$H$1004,$D315,Lançamentos!$U$5:$U$1004,M$5,Lançamentos!$W$5:$W$1004,'BH (3)'!$C$4)))</f>
        <v>x</v>
      </c>
      <c r="N315" s="82" t="str">
        <f>IF($D315="","x",IF('BH (3)'!$B$5=1,COUNTIFS(Lançamentos!$H$5:$H$1004,$D315,Lançamentos!$T$5:$T$1004,N$5,Lançamentos!$V$5:$V$1004,'BH (3)'!$C$4),COUNTIFS(Lançamentos!$H$5:$H$1004,$D315,Lançamentos!$U$5:$U$1004,N$5,Lançamentos!$W$5:$W$1004,'BH (3)'!$C$4)))</f>
        <v>x</v>
      </c>
      <c r="O315" s="82" t="str">
        <f>IF($D315="","x",IF('BH (3)'!$B$5=1,COUNTIFS(Lançamentos!$H$5:$H$1004,$D315,Lançamentos!$T$5:$T$1004,O$5,Lançamentos!$V$5:$V$1004,'BH (3)'!$C$4),COUNTIFS(Lançamentos!$H$5:$H$1004,$D315,Lançamentos!$U$5:$U$1004,O$5,Lançamentos!$W$5:$W$1004,'BH (3)'!$C$4)))</f>
        <v>x</v>
      </c>
      <c r="P315" s="82" t="str">
        <f>IF($D315="","x",IF('BH (3)'!$B$5=1,COUNTIFS(Lançamentos!$H$5:$H$1004,$D315,Lançamentos!$T$5:$T$1004,P$5,Lançamentos!$V$5:$V$1004,'BH (3)'!$C$4),COUNTIFS(Lançamentos!$H$5:$H$1004,$D315,Lançamentos!$U$5:$U$1004,P$5,Lançamentos!$W$5:$W$1004,'BH (3)'!$C$4)))</f>
        <v>x</v>
      </c>
      <c r="Q315" s="171" t="str">
        <f t="shared" si="4"/>
        <v/>
      </c>
    </row>
    <row r="316" spans="3:17" ht="45" customHeight="1" x14ac:dyDescent="0.25">
      <c r="C316" s="81">
        <v>310</v>
      </c>
      <c r="D316" s="170" t="str">
        <f>IF(Esp!D314="","",Esp!D314)</f>
        <v/>
      </c>
      <c r="E316" s="82" t="str">
        <f>IF($D316="","x",IF('BH (3)'!$B$5=1,COUNTIFS(Lançamentos!$H$5:$H$1004,$D316,Lançamentos!$T$5:$T$1004,E$5,Lançamentos!$V$5:$V$1004,'BH (3)'!$C$4),COUNTIFS(Lançamentos!$H$5:$H$1004,$D316,Lançamentos!$U$5:$U$1004,E$5,Lançamentos!$W$5:$W$1004,'BH (3)'!$C$4)))</f>
        <v>x</v>
      </c>
      <c r="F316" s="82" t="str">
        <f>IF($D316="","x",IF('BH (3)'!$B$5=1,COUNTIFS(Lançamentos!$H$5:$H$1004,$D316,Lançamentos!$T$5:$T$1004,F$5,Lançamentos!$V$5:$V$1004,'BH (3)'!$C$4),COUNTIFS(Lançamentos!$H$5:$H$1004,$D316,Lançamentos!$U$5:$U$1004,F$5,Lançamentos!$W$5:$W$1004,'BH (3)'!$C$4)))</f>
        <v>x</v>
      </c>
      <c r="G316" s="82" t="str">
        <f>IF($D316="","x",IF('BH (3)'!$B$5=1,COUNTIFS(Lançamentos!$H$5:$H$1004,$D316,Lançamentos!$T$5:$T$1004,G$5,Lançamentos!$V$5:$V$1004,'BH (3)'!$C$4),COUNTIFS(Lançamentos!$H$5:$H$1004,$D316,Lançamentos!$U$5:$U$1004,G$5,Lançamentos!$W$5:$W$1004,'BH (3)'!$C$4)))</f>
        <v>x</v>
      </c>
      <c r="H316" s="82" t="str">
        <f>IF($D316="","x",IF('BH (3)'!$B$5=1,COUNTIFS(Lançamentos!$H$5:$H$1004,$D316,Lançamentos!$T$5:$T$1004,H$5,Lançamentos!$V$5:$V$1004,'BH (3)'!$C$4),COUNTIFS(Lançamentos!$H$5:$H$1004,$D316,Lançamentos!$U$5:$U$1004,H$5,Lançamentos!$W$5:$W$1004,'BH (3)'!$C$4)))</f>
        <v>x</v>
      </c>
      <c r="I316" s="82" t="str">
        <f>IF($D316="","x",IF('BH (3)'!$B$5=1,COUNTIFS(Lançamentos!$H$5:$H$1004,$D316,Lançamentos!$T$5:$T$1004,I$5,Lançamentos!$V$5:$V$1004,'BH (3)'!$C$4),COUNTIFS(Lançamentos!$H$5:$H$1004,$D316,Lançamentos!$U$5:$U$1004,I$5,Lançamentos!$W$5:$W$1004,'BH (3)'!$C$4)))</f>
        <v>x</v>
      </c>
      <c r="J316" s="82" t="str">
        <f>IF($D316="","x",IF('BH (3)'!$B$5=1,COUNTIFS(Lançamentos!$H$5:$H$1004,$D316,Lançamentos!$T$5:$T$1004,J$5,Lançamentos!$V$5:$V$1004,'BH (3)'!$C$4),COUNTIFS(Lançamentos!$H$5:$H$1004,$D316,Lançamentos!$U$5:$U$1004,J$5,Lançamentos!$W$5:$W$1004,'BH (3)'!$C$4)))</f>
        <v>x</v>
      </c>
      <c r="K316" s="82" t="str">
        <f>IF($D316="","x",IF('BH (3)'!$B$5=1,COUNTIFS(Lançamentos!$H$5:$H$1004,$D316,Lançamentos!$T$5:$T$1004,K$5,Lançamentos!$V$5:$V$1004,'BH (3)'!$C$4),COUNTIFS(Lançamentos!$H$5:$H$1004,$D316,Lançamentos!$U$5:$U$1004,K$5,Lançamentos!$W$5:$W$1004,'BH (3)'!$C$4)))</f>
        <v>x</v>
      </c>
      <c r="L316" s="82" t="str">
        <f>IF($D316="","x",IF('BH (3)'!$B$5=1,COUNTIFS(Lançamentos!$H$5:$H$1004,$D316,Lançamentos!$T$5:$T$1004,L$5,Lançamentos!$V$5:$V$1004,'BH (3)'!$C$4),COUNTIFS(Lançamentos!$H$5:$H$1004,$D316,Lançamentos!$U$5:$U$1004,L$5,Lançamentos!$W$5:$W$1004,'BH (3)'!$C$4)))</f>
        <v>x</v>
      </c>
      <c r="M316" s="82" t="str">
        <f>IF($D316="","x",IF('BH (3)'!$B$5=1,COUNTIFS(Lançamentos!$H$5:$H$1004,$D316,Lançamentos!$T$5:$T$1004,M$5,Lançamentos!$V$5:$V$1004,'BH (3)'!$C$4),COUNTIFS(Lançamentos!$H$5:$H$1004,$D316,Lançamentos!$U$5:$U$1004,M$5,Lançamentos!$W$5:$W$1004,'BH (3)'!$C$4)))</f>
        <v>x</v>
      </c>
      <c r="N316" s="82" t="str">
        <f>IF($D316="","x",IF('BH (3)'!$B$5=1,COUNTIFS(Lançamentos!$H$5:$H$1004,$D316,Lançamentos!$T$5:$T$1004,N$5,Lançamentos!$V$5:$V$1004,'BH (3)'!$C$4),COUNTIFS(Lançamentos!$H$5:$H$1004,$D316,Lançamentos!$U$5:$U$1004,N$5,Lançamentos!$W$5:$W$1004,'BH (3)'!$C$4)))</f>
        <v>x</v>
      </c>
      <c r="O316" s="82" t="str">
        <f>IF($D316="","x",IF('BH (3)'!$B$5=1,COUNTIFS(Lançamentos!$H$5:$H$1004,$D316,Lançamentos!$T$5:$T$1004,O$5,Lançamentos!$V$5:$V$1004,'BH (3)'!$C$4),COUNTIFS(Lançamentos!$H$5:$H$1004,$D316,Lançamentos!$U$5:$U$1004,O$5,Lançamentos!$W$5:$W$1004,'BH (3)'!$C$4)))</f>
        <v>x</v>
      </c>
      <c r="P316" s="82" t="str">
        <f>IF($D316="","x",IF('BH (3)'!$B$5=1,COUNTIFS(Lançamentos!$H$5:$H$1004,$D316,Lançamentos!$T$5:$T$1004,P$5,Lançamentos!$V$5:$V$1004,'BH (3)'!$C$4),COUNTIFS(Lançamentos!$H$5:$H$1004,$D316,Lançamentos!$U$5:$U$1004,P$5,Lançamentos!$W$5:$W$1004,'BH (3)'!$C$4)))</f>
        <v>x</v>
      </c>
      <c r="Q316" s="171" t="str">
        <f t="shared" si="4"/>
        <v/>
      </c>
    </row>
    <row r="317" spans="3:17" ht="45" customHeight="1" x14ac:dyDescent="0.25">
      <c r="C317" s="81">
        <v>311</v>
      </c>
      <c r="D317" s="170" t="str">
        <f>IF(Esp!D315="","",Esp!D315)</f>
        <v/>
      </c>
      <c r="E317" s="82" t="str">
        <f>IF($D317="","x",IF('BH (3)'!$B$5=1,COUNTIFS(Lançamentos!$H$5:$H$1004,$D317,Lançamentos!$T$5:$T$1004,E$5,Lançamentos!$V$5:$V$1004,'BH (3)'!$C$4),COUNTIFS(Lançamentos!$H$5:$H$1004,$D317,Lançamentos!$U$5:$U$1004,E$5,Lançamentos!$W$5:$W$1004,'BH (3)'!$C$4)))</f>
        <v>x</v>
      </c>
      <c r="F317" s="82" t="str">
        <f>IF($D317="","x",IF('BH (3)'!$B$5=1,COUNTIFS(Lançamentos!$H$5:$H$1004,$D317,Lançamentos!$T$5:$T$1004,F$5,Lançamentos!$V$5:$V$1004,'BH (3)'!$C$4),COUNTIFS(Lançamentos!$H$5:$H$1004,$D317,Lançamentos!$U$5:$U$1004,F$5,Lançamentos!$W$5:$W$1004,'BH (3)'!$C$4)))</f>
        <v>x</v>
      </c>
      <c r="G317" s="82" t="str">
        <f>IF($D317="","x",IF('BH (3)'!$B$5=1,COUNTIFS(Lançamentos!$H$5:$H$1004,$D317,Lançamentos!$T$5:$T$1004,G$5,Lançamentos!$V$5:$V$1004,'BH (3)'!$C$4),COUNTIFS(Lançamentos!$H$5:$H$1004,$D317,Lançamentos!$U$5:$U$1004,G$5,Lançamentos!$W$5:$W$1004,'BH (3)'!$C$4)))</f>
        <v>x</v>
      </c>
      <c r="H317" s="82" t="str">
        <f>IF($D317="","x",IF('BH (3)'!$B$5=1,COUNTIFS(Lançamentos!$H$5:$H$1004,$D317,Lançamentos!$T$5:$T$1004,H$5,Lançamentos!$V$5:$V$1004,'BH (3)'!$C$4),COUNTIFS(Lançamentos!$H$5:$H$1004,$D317,Lançamentos!$U$5:$U$1004,H$5,Lançamentos!$W$5:$W$1004,'BH (3)'!$C$4)))</f>
        <v>x</v>
      </c>
      <c r="I317" s="82" t="str">
        <f>IF($D317="","x",IF('BH (3)'!$B$5=1,COUNTIFS(Lançamentos!$H$5:$H$1004,$D317,Lançamentos!$T$5:$T$1004,I$5,Lançamentos!$V$5:$V$1004,'BH (3)'!$C$4),COUNTIFS(Lançamentos!$H$5:$H$1004,$D317,Lançamentos!$U$5:$U$1004,I$5,Lançamentos!$W$5:$W$1004,'BH (3)'!$C$4)))</f>
        <v>x</v>
      </c>
      <c r="J317" s="82" t="str">
        <f>IF($D317="","x",IF('BH (3)'!$B$5=1,COUNTIFS(Lançamentos!$H$5:$H$1004,$D317,Lançamentos!$T$5:$T$1004,J$5,Lançamentos!$V$5:$V$1004,'BH (3)'!$C$4),COUNTIFS(Lançamentos!$H$5:$H$1004,$D317,Lançamentos!$U$5:$U$1004,J$5,Lançamentos!$W$5:$W$1004,'BH (3)'!$C$4)))</f>
        <v>x</v>
      </c>
      <c r="K317" s="82" t="str">
        <f>IF($D317="","x",IF('BH (3)'!$B$5=1,COUNTIFS(Lançamentos!$H$5:$H$1004,$D317,Lançamentos!$T$5:$T$1004,K$5,Lançamentos!$V$5:$V$1004,'BH (3)'!$C$4),COUNTIFS(Lançamentos!$H$5:$H$1004,$D317,Lançamentos!$U$5:$U$1004,K$5,Lançamentos!$W$5:$W$1004,'BH (3)'!$C$4)))</f>
        <v>x</v>
      </c>
      <c r="L317" s="82" t="str">
        <f>IF($D317="","x",IF('BH (3)'!$B$5=1,COUNTIFS(Lançamentos!$H$5:$H$1004,$D317,Lançamentos!$T$5:$T$1004,L$5,Lançamentos!$V$5:$V$1004,'BH (3)'!$C$4),COUNTIFS(Lançamentos!$H$5:$H$1004,$D317,Lançamentos!$U$5:$U$1004,L$5,Lançamentos!$W$5:$W$1004,'BH (3)'!$C$4)))</f>
        <v>x</v>
      </c>
      <c r="M317" s="82" t="str">
        <f>IF($D317="","x",IF('BH (3)'!$B$5=1,COUNTIFS(Lançamentos!$H$5:$H$1004,$D317,Lançamentos!$T$5:$T$1004,M$5,Lançamentos!$V$5:$V$1004,'BH (3)'!$C$4),COUNTIFS(Lançamentos!$H$5:$H$1004,$D317,Lançamentos!$U$5:$U$1004,M$5,Lançamentos!$W$5:$W$1004,'BH (3)'!$C$4)))</f>
        <v>x</v>
      </c>
      <c r="N317" s="82" t="str">
        <f>IF($D317="","x",IF('BH (3)'!$B$5=1,COUNTIFS(Lançamentos!$H$5:$H$1004,$D317,Lançamentos!$T$5:$T$1004,N$5,Lançamentos!$V$5:$V$1004,'BH (3)'!$C$4),COUNTIFS(Lançamentos!$H$5:$H$1004,$D317,Lançamentos!$U$5:$U$1004,N$5,Lançamentos!$W$5:$W$1004,'BH (3)'!$C$4)))</f>
        <v>x</v>
      </c>
      <c r="O317" s="82" t="str">
        <f>IF($D317="","x",IF('BH (3)'!$B$5=1,COUNTIFS(Lançamentos!$H$5:$H$1004,$D317,Lançamentos!$T$5:$T$1004,O$5,Lançamentos!$V$5:$V$1004,'BH (3)'!$C$4),COUNTIFS(Lançamentos!$H$5:$H$1004,$D317,Lançamentos!$U$5:$U$1004,O$5,Lançamentos!$W$5:$W$1004,'BH (3)'!$C$4)))</f>
        <v>x</v>
      </c>
      <c r="P317" s="82" t="str">
        <f>IF($D317="","x",IF('BH (3)'!$B$5=1,COUNTIFS(Lançamentos!$H$5:$H$1004,$D317,Lançamentos!$T$5:$T$1004,P$5,Lançamentos!$V$5:$V$1004,'BH (3)'!$C$4),COUNTIFS(Lançamentos!$H$5:$H$1004,$D317,Lançamentos!$U$5:$U$1004,P$5,Lançamentos!$W$5:$W$1004,'BH (3)'!$C$4)))</f>
        <v>x</v>
      </c>
      <c r="Q317" s="171" t="str">
        <f t="shared" si="4"/>
        <v/>
      </c>
    </row>
    <row r="318" spans="3:17" ht="45" customHeight="1" x14ac:dyDescent="0.25">
      <c r="C318" s="81">
        <v>312</v>
      </c>
      <c r="D318" s="170" t="str">
        <f>IF(Esp!D316="","",Esp!D316)</f>
        <v/>
      </c>
      <c r="E318" s="82" t="str">
        <f>IF($D318="","x",IF('BH (3)'!$B$5=1,COUNTIFS(Lançamentos!$H$5:$H$1004,$D318,Lançamentos!$T$5:$T$1004,E$5,Lançamentos!$V$5:$V$1004,'BH (3)'!$C$4),COUNTIFS(Lançamentos!$H$5:$H$1004,$D318,Lançamentos!$U$5:$U$1004,E$5,Lançamentos!$W$5:$W$1004,'BH (3)'!$C$4)))</f>
        <v>x</v>
      </c>
      <c r="F318" s="82" t="str">
        <f>IF($D318="","x",IF('BH (3)'!$B$5=1,COUNTIFS(Lançamentos!$H$5:$H$1004,$D318,Lançamentos!$T$5:$T$1004,F$5,Lançamentos!$V$5:$V$1004,'BH (3)'!$C$4),COUNTIFS(Lançamentos!$H$5:$H$1004,$D318,Lançamentos!$U$5:$U$1004,F$5,Lançamentos!$W$5:$W$1004,'BH (3)'!$C$4)))</f>
        <v>x</v>
      </c>
      <c r="G318" s="82" t="str">
        <f>IF($D318="","x",IF('BH (3)'!$B$5=1,COUNTIFS(Lançamentos!$H$5:$H$1004,$D318,Lançamentos!$T$5:$T$1004,G$5,Lançamentos!$V$5:$V$1004,'BH (3)'!$C$4),COUNTIFS(Lançamentos!$H$5:$H$1004,$D318,Lançamentos!$U$5:$U$1004,G$5,Lançamentos!$W$5:$W$1004,'BH (3)'!$C$4)))</f>
        <v>x</v>
      </c>
      <c r="H318" s="82" t="str">
        <f>IF($D318="","x",IF('BH (3)'!$B$5=1,COUNTIFS(Lançamentos!$H$5:$H$1004,$D318,Lançamentos!$T$5:$T$1004,H$5,Lançamentos!$V$5:$V$1004,'BH (3)'!$C$4),COUNTIFS(Lançamentos!$H$5:$H$1004,$D318,Lançamentos!$U$5:$U$1004,H$5,Lançamentos!$W$5:$W$1004,'BH (3)'!$C$4)))</f>
        <v>x</v>
      </c>
      <c r="I318" s="82" t="str">
        <f>IF($D318="","x",IF('BH (3)'!$B$5=1,COUNTIFS(Lançamentos!$H$5:$H$1004,$D318,Lançamentos!$T$5:$T$1004,I$5,Lançamentos!$V$5:$V$1004,'BH (3)'!$C$4),COUNTIFS(Lançamentos!$H$5:$H$1004,$D318,Lançamentos!$U$5:$U$1004,I$5,Lançamentos!$W$5:$W$1004,'BH (3)'!$C$4)))</f>
        <v>x</v>
      </c>
      <c r="J318" s="82" t="str">
        <f>IF($D318="","x",IF('BH (3)'!$B$5=1,COUNTIFS(Lançamentos!$H$5:$H$1004,$D318,Lançamentos!$T$5:$T$1004,J$5,Lançamentos!$V$5:$V$1004,'BH (3)'!$C$4),COUNTIFS(Lançamentos!$H$5:$H$1004,$D318,Lançamentos!$U$5:$U$1004,J$5,Lançamentos!$W$5:$W$1004,'BH (3)'!$C$4)))</f>
        <v>x</v>
      </c>
      <c r="K318" s="82" t="str">
        <f>IF($D318="","x",IF('BH (3)'!$B$5=1,COUNTIFS(Lançamentos!$H$5:$H$1004,$D318,Lançamentos!$T$5:$T$1004,K$5,Lançamentos!$V$5:$V$1004,'BH (3)'!$C$4),COUNTIFS(Lançamentos!$H$5:$H$1004,$D318,Lançamentos!$U$5:$U$1004,K$5,Lançamentos!$W$5:$W$1004,'BH (3)'!$C$4)))</f>
        <v>x</v>
      </c>
      <c r="L318" s="82" t="str">
        <f>IF($D318="","x",IF('BH (3)'!$B$5=1,COUNTIFS(Lançamentos!$H$5:$H$1004,$D318,Lançamentos!$T$5:$T$1004,L$5,Lançamentos!$V$5:$V$1004,'BH (3)'!$C$4),COUNTIFS(Lançamentos!$H$5:$H$1004,$D318,Lançamentos!$U$5:$U$1004,L$5,Lançamentos!$W$5:$W$1004,'BH (3)'!$C$4)))</f>
        <v>x</v>
      </c>
      <c r="M318" s="82" t="str">
        <f>IF($D318="","x",IF('BH (3)'!$B$5=1,COUNTIFS(Lançamentos!$H$5:$H$1004,$D318,Lançamentos!$T$5:$T$1004,M$5,Lançamentos!$V$5:$V$1004,'BH (3)'!$C$4),COUNTIFS(Lançamentos!$H$5:$H$1004,$D318,Lançamentos!$U$5:$U$1004,M$5,Lançamentos!$W$5:$W$1004,'BH (3)'!$C$4)))</f>
        <v>x</v>
      </c>
      <c r="N318" s="82" t="str">
        <f>IF($D318="","x",IF('BH (3)'!$B$5=1,COUNTIFS(Lançamentos!$H$5:$H$1004,$D318,Lançamentos!$T$5:$T$1004,N$5,Lançamentos!$V$5:$V$1004,'BH (3)'!$C$4),COUNTIFS(Lançamentos!$H$5:$H$1004,$D318,Lançamentos!$U$5:$U$1004,N$5,Lançamentos!$W$5:$W$1004,'BH (3)'!$C$4)))</f>
        <v>x</v>
      </c>
      <c r="O318" s="82" t="str">
        <f>IF($D318="","x",IF('BH (3)'!$B$5=1,COUNTIFS(Lançamentos!$H$5:$H$1004,$D318,Lançamentos!$T$5:$T$1004,O$5,Lançamentos!$V$5:$V$1004,'BH (3)'!$C$4),COUNTIFS(Lançamentos!$H$5:$H$1004,$D318,Lançamentos!$U$5:$U$1004,O$5,Lançamentos!$W$5:$W$1004,'BH (3)'!$C$4)))</f>
        <v>x</v>
      </c>
      <c r="P318" s="82" t="str">
        <f>IF($D318="","x",IF('BH (3)'!$B$5=1,COUNTIFS(Lançamentos!$H$5:$H$1004,$D318,Lançamentos!$T$5:$T$1004,P$5,Lançamentos!$V$5:$V$1004,'BH (3)'!$C$4),COUNTIFS(Lançamentos!$H$5:$H$1004,$D318,Lançamentos!$U$5:$U$1004,P$5,Lançamentos!$W$5:$W$1004,'BH (3)'!$C$4)))</f>
        <v>x</v>
      </c>
      <c r="Q318" s="171" t="str">
        <f t="shared" si="4"/>
        <v/>
      </c>
    </row>
    <row r="319" spans="3:17" ht="45" customHeight="1" x14ac:dyDescent="0.25">
      <c r="C319" s="81">
        <v>313</v>
      </c>
      <c r="D319" s="170" t="str">
        <f>IF(Esp!D317="","",Esp!D317)</f>
        <v/>
      </c>
      <c r="E319" s="82" t="str">
        <f>IF($D319="","x",IF('BH (3)'!$B$5=1,COUNTIFS(Lançamentos!$H$5:$H$1004,$D319,Lançamentos!$T$5:$T$1004,E$5,Lançamentos!$V$5:$V$1004,'BH (3)'!$C$4),COUNTIFS(Lançamentos!$H$5:$H$1004,$D319,Lançamentos!$U$5:$U$1004,E$5,Lançamentos!$W$5:$W$1004,'BH (3)'!$C$4)))</f>
        <v>x</v>
      </c>
      <c r="F319" s="82" t="str">
        <f>IF($D319="","x",IF('BH (3)'!$B$5=1,COUNTIFS(Lançamentos!$H$5:$H$1004,$D319,Lançamentos!$T$5:$T$1004,F$5,Lançamentos!$V$5:$V$1004,'BH (3)'!$C$4),COUNTIFS(Lançamentos!$H$5:$H$1004,$D319,Lançamentos!$U$5:$U$1004,F$5,Lançamentos!$W$5:$W$1004,'BH (3)'!$C$4)))</f>
        <v>x</v>
      </c>
      <c r="G319" s="82" t="str">
        <f>IF($D319="","x",IF('BH (3)'!$B$5=1,COUNTIFS(Lançamentos!$H$5:$H$1004,$D319,Lançamentos!$T$5:$T$1004,G$5,Lançamentos!$V$5:$V$1004,'BH (3)'!$C$4),COUNTIFS(Lançamentos!$H$5:$H$1004,$D319,Lançamentos!$U$5:$U$1004,G$5,Lançamentos!$W$5:$W$1004,'BH (3)'!$C$4)))</f>
        <v>x</v>
      </c>
      <c r="H319" s="82" t="str">
        <f>IF($D319="","x",IF('BH (3)'!$B$5=1,COUNTIFS(Lançamentos!$H$5:$H$1004,$D319,Lançamentos!$T$5:$T$1004,H$5,Lançamentos!$V$5:$V$1004,'BH (3)'!$C$4),COUNTIFS(Lançamentos!$H$5:$H$1004,$D319,Lançamentos!$U$5:$U$1004,H$5,Lançamentos!$W$5:$W$1004,'BH (3)'!$C$4)))</f>
        <v>x</v>
      </c>
      <c r="I319" s="82" t="str">
        <f>IF($D319="","x",IF('BH (3)'!$B$5=1,COUNTIFS(Lançamentos!$H$5:$H$1004,$D319,Lançamentos!$T$5:$T$1004,I$5,Lançamentos!$V$5:$V$1004,'BH (3)'!$C$4),COUNTIFS(Lançamentos!$H$5:$H$1004,$D319,Lançamentos!$U$5:$U$1004,I$5,Lançamentos!$W$5:$W$1004,'BH (3)'!$C$4)))</f>
        <v>x</v>
      </c>
      <c r="J319" s="82" t="str">
        <f>IF($D319="","x",IF('BH (3)'!$B$5=1,COUNTIFS(Lançamentos!$H$5:$H$1004,$D319,Lançamentos!$T$5:$T$1004,J$5,Lançamentos!$V$5:$V$1004,'BH (3)'!$C$4),COUNTIFS(Lançamentos!$H$5:$H$1004,$D319,Lançamentos!$U$5:$U$1004,J$5,Lançamentos!$W$5:$W$1004,'BH (3)'!$C$4)))</f>
        <v>x</v>
      </c>
      <c r="K319" s="82" t="str">
        <f>IF($D319="","x",IF('BH (3)'!$B$5=1,COUNTIFS(Lançamentos!$H$5:$H$1004,$D319,Lançamentos!$T$5:$T$1004,K$5,Lançamentos!$V$5:$V$1004,'BH (3)'!$C$4),COUNTIFS(Lançamentos!$H$5:$H$1004,$D319,Lançamentos!$U$5:$U$1004,K$5,Lançamentos!$W$5:$W$1004,'BH (3)'!$C$4)))</f>
        <v>x</v>
      </c>
      <c r="L319" s="82" t="str">
        <f>IF($D319="","x",IF('BH (3)'!$B$5=1,COUNTIFS(Lançamentos!$H$5:$H$1004,$D319,Lançamentos!$T$5:$T$1004,L$5,Lançamentos!$V$5:$V$1004,'BH (3)'!$C$4),COUNTIFS(Lançamentos!$H$5:$H$1004,$D319,Lançamentos!$U$5:$U$1004,L$5,Lançamentos!$W$5:$W$1004,'BH (3)'!$C$4)))</f>
        <v>x</v>
      </c>
      <c r="M319" s="82" t="str">
        <f>IF($D319="","x",IF('BH (3)'!$B$5=1,COUNTIFS(Lançamentos!$H$5:$H$1004,$D319,Lançamentos!$T$5:$T$1004,M$5,Lançamentos!$V$5:$V$1004,'BH (3)'!$C$4),COUNTIFS(Lançamentos!$H$5:$H$1004,$D319,Lançamentos!$U$5:$U$1004,M$5,Lançamentos!$W$5:$W$1004,'BH (3)'!$C$4)))</f>
        <v>x</v>
      </c>
      <c r="N319" s="82" t="str">
        <f>IF($D319="","x",IF('BH (3)'!$B$5=1,COUNTIFS(Lançamentos!$H$5:$H$1004,$D319,Lançamentos!$T$5:$T$1004,N$5,Lançamentos!$V$5:$V$1004,'BH (3)'!$C$4),COUNTIFS(Lançamentos!$H$5:$H$1004,$D319,Lançamentos!$U$5:$U$1004,N$5,Lançamentos!$W$5:$W$1004,'BH (3)'!$C$4)))</f>
        <v>x</v>
      </c>
      <c r="O319" s="82" t="str">
        <f>IF($D319="","x",IF('BH (3)'!$B$5=1,COUNTIFS(Lançamentos!$H$5:$H$1004,$D319,Lançamentos!$T$5:$T$1004,O$5,Lançamentos!$V$5:$V$1004,'BH (3)'!$C$4),COUNTIFS(Lançamentos!$H$5:$H$1004,$D319,Lançamentos!$U$5:$U$1004,O$5,Lançamentos!$W$5:$W$1004,'BH (3)'!$C$4)))</f>
        <v>x</v>
      </c>
      <c r="P319" s="82" t="str">
        <f>IF($D319="","x",IF('BH (3)'!$B$5=1,COUNTIFS(Lançamentos!$H$5:$H$1004,$D319,Lançamentos!$T$5:$T$1004,P$5,Lançamentos!$V$5:$V$1004,'BH (3)'!$C$4),COUNTIFS(Lançamentos!$H$5:$H$1004,$D319,Lançamentos!$U$5:$U$1004,P$5,Lançamentos!$W$5:$W$1004,'BH (3)'!$C$4)))</f>
        <v>x</v>
      </c>
      <c r="Q319" s="171" t="str">
        <f t="shared" si="4"/>
        <v/>
      </c>
    </row>
    <row r="320" spans="3:17" ht="45" customHeight="1" x14ac:dyDescent="0.25">
      <c r="C320" s="81">
        <v>314</v>
      </c>
      <c r="D320" s="170" t="str">
        <f>IF(Esp!D318="","",Esp!D318)</f>
        <v/>
      </c>
      <c r="E320" s="82" t="str">
        <f>IF($D320="","x",IF('BH (3)'!$B$5=1,COUNTIFS(Lançamentos!$H$5:$H$1004,$D320,Lançamentos!$T$5:$T$1004,E$5,Lançamentos!$V$5:$V$1004,'BH (3)'!$C$4),COUNTIFS(Lançamentos!$H$5:$H$1004,$D320,Lançamentos!$U$5:$U$1004,E$5,Lançamentos!$W$5:$W$1004,'BH (3)'!$C$4)))</f>
        <v>x</v>
      </c>
      <c r="F320" s="82" t="str">
        <f>IF($D320="","x",IF('BH (3)'!$B$5=1,COUNTIFS(Lançamentos!$H$5:$H$1004,$D320,Lançamentos!$T$5:$T$1004,F$5,Lançamentos!$V$5:$V$1004,'BH (3)'!$C$4),COUNTIFS(Lançamentos!$H$5:$H$1004,$D320,Lançamentos!$U$5:$U$1004,F$5,Lançamentos!$W$5:$W$1004,'BH (3)'!$C$4)))</f>
        <v>x</v>
      </c>
      <c r="G320" s="82" t="str">
        <f>IF($D320="","x",IF('BH (3)'!$B$5=1,COUNTIFS(Lançamentos!$H$5:$H$1004,$D320,Lançamentos!$T$5:$T$1004,G$5,Lançamentos!$V$5:$V$1004,'BH (3)'!$C$4),COUNTIFS(Lançamentos!$H$5:$H$1004,$D320,Lançamentos!$U$5:$U$1004,G$5,Lançamentos!$W$5:$W$1004,'BH (3)'!$C$4)))</f>
        <v>x</v>
      </c>
      <c r="H320" s="82" t="str">
        <f>IF($D320="","x",IF('BH (3)'!$B$5=1,COUNTIFS(Lançamentos!$H$5:$H$1004,$D320,Lançamentos!$T$5:$T$1004,H$5,Lançamentos!$V$5:$V$1004,'BH (3)'!$C$4),COUNTIFS(Lançamentos!$H$5:$H$1004,$D320,Lançamentos!$U$5:$U$1004,H$5,Lançamentos!$W$5:$W$1004,'BH (3)'!$C$4)))</f>
        <v>x</v>
      </c>
      <c r="I320" s="82" t="str">
        <f>IF($D320="","x",IF('BH (3)'!$B$5=1,COUNTIFS(Lançamentos!$H$5:$H$1004,$D320,Lançamentos!$T$5:$T$1004,I$5,Lançamentos!$V$5:$V$1004,'BH (3)'!$C$4),COUNTIFS(Lançamentos!$H$5:$H$1004,$D320,Lançamentos!$U$5:$U$1004,I$5,Lançamentos!$W$5:$W$1004,'BH (3)'!$C$4)))</f>
        <v>x</v>
      </c>
      <c r="J320" s="82" t="str">
        <f>IF($D320="","x",IF('BH (3)'!$B$5=1,COUNTIFS(Lançamentos!$H$5:$H$1004,$D320,Lançamentos!$T$5:$T$1004,J$5,Lançamentos!$V$5:$V$1004,'BH (3)'!$C$4),COUNTIFS(Lançamentos!$H$5:$H$1004,$D320,Lançamentos!$U$5:$U$1004,J$5,Lançamentos!$W$5:$W$1004,'BH (3)'!$C$4)))</f>
        <v>x</v>
      </c>
      <c r="K320" s="82" t="str">
        <f>IF($D320="","x",IF('BH (3)'!$B$5=1,COUNTIFS(Lançamentos!$H$5:$H$1004,$D320,Lançamentos!$T$5:$T$1004,K$5,Lançamentos!$V$5:$V$1004,'BH (3)'!$C$4),COUNTIFS(Lançamentos!$H$5:$H$1004,$D320,Lançamentos!$U$5:$U$1004,K$5,Lançamentos!$W$5:$W$1004,'BH (3)'!$C$4)))</f>
        <v>x</v>
      </c>
      <c r="L320" s="82" t="str">
        <f>IF($D320="","x",IF('BH (3)'!$B$5=1,COUNTIFS(Lançamentos!$H$5:$H$1004,$D320,Lançamentos!$T$5:$T$1004,L$5,Lançamentos!$V$5:$V$1004,'BH (3)'!$C$4),COUNTIFS(Lançamentos!$H$5:$H$1004,$D320,Lançamentos!$U$5:$U$1004,L$5,Lançamentos!$W$5:$W$1004,'BH (3)'!$C$4)))</f>
        <v>x</v>
      </c>
      <c r="M320" s="82" t="str">
        <f>IF($D320="","x",IF('BH (3)'!$B$5=1,COUNTIFS(Lançamentos!$H$5:$H$1004,$D320,Lançamentos!$T$5:$T$1004,M$5,Lançamentos!$V$5:$V$1004,'BH (3)'!$C$4),COUNTIFS(Lançamentos!$H$5:$H$1004,$D320,Lançamentos!$U$5:$U$1004,M$5,Lançamentos!$W$5:$W$1004,'BH (3)'!$C$4)))</f>
        <v>x</v>
      </c>
      <c r="N320" s="82" t="str">
        <f>IF($D320="","x",IF('BH (3)'!$B$5=1,COUNTIFS(Lançamentos!$H$5:$H$1004,$D320,Lançamentos!$T$5:$T$1004,N$5,Lançamentos!$V$5:$V$1004,'BH (3)'!$C$4),COUNTIFS(Lançamentos!$H$5:$H$1004,$D320,Lançamentos!$U$5:$U$1004,N$5,Lançamentos!$W$5:$W$1004,'BH (3)'!$C$4)))</f>
        <v>x</v>
      </c>
      <c r="O320" s="82" t="str">
        <f>IF($D320="","x",IF('BH (3)'!$B$5=1,COUNTIFS(Lançamentos!$H$5:$H$1004,$D320,Lançamentos!$T$5:$T$1004,O$5,Lançamentos!$V$5:$V$1004,'BH (3)'!$C$4),COUNTIFS(Lançamentos!$H$5:$H$1004,$D320,Lançamentos!$U$5:$U$1004,O$5,Lançamentos!$W$5:$W$1004,'BH (3)'!$C$4)))</f>
        <v>x</v>
      </c>
      <c r="P320" s="82" t="str">
        <f>IF($D320="","x",IF('BH (3)'!$B$5=1,COUNTIFS(Lançamentos!$H$5:$H$1004,$D320,Lançamentos!$T$5:$T$1004,P$5,Lançamentos!$V$5:$V$1004,'BH (3)'!$C$4),COUNTIFS(Lançamentos!$H$5:$H$1004,$D320,Lançamentos!$U$5:$U$1004,P$5,Lançamentos!$W$5:$W$1004,'BH (3)'!$C$4)))</f>
        <v>x</v>
      </c>
      <c r="Q320" s="171" t="str">
        <f t="shared" si="4"/>
        <v/>
      </c>
    </row>
    <row r="321" spans="3:17" ht="45" customHeight="1" x14ac:dyDescent="0.25">
      <c r="C321" s="81">
        <v>315</v>
      </c>
      <c r="D321" s="170" t="str">
        <f>IF(Esp!D319="","",Esp!D319)</f>
        <v/>
      </c>
      <c r="E321" s="82" t="str">
        <f>IF($D321="","x",IF('BH (3)'!$B$5=1,COUNTIFS(Lançamentos!$H$5:$H$1004,$D321,Lançamentos!$T$5:$T$1004,E$5,Lançamentos!$V$5:$V$1004,'BH (3)'!$C$4),COUNTIFS(Lançamentos!$H$5:$H$1004,$D321,Lançamentos!$U$5:$U$1004,E$5,Lançamentos!$W$5:$W$1004,'BH (3)'!$C$4)))</f>
        <v>x</v>
      </c>
      <c r="F321" s="82" t="str">
        <f>IF($D321="","x",IF('BH (3)'!$B$5=1,COUNTIFS(Lançamentos!$H$5:$H$1004,$D321,Lançamentos!$T$5:$T$1004,F$5,Lançamentos!$V$5:$V$1004,'BH (3)'!$C$4),COUNTIFS(Lançamentos!$H$5:$H$1004,$D321,Lançamentos!$U$5:$U$1004,F$5,Lançamentos!$W$5:$W$1004,'BH (3)'!$C$4)))</f>
        <v>x</v>
      </c>
      <c r="G321" s="82" t="str">
        <f>IF($D321="","x",IF('BH (3)'!$B$5=1,COUNTIFS(Lançamentos!$H$5:$H$1004,$D321,Lançamentos!$T$5:$T$1004,G$5,Lançamentos!$V$5:$V$1004,'BH (3)'!$C$4),COUNTIFS(Lançamentos!$H$5:$H$1004,$D321,Lançamentos!$U$5:$U$1004,G$5,Lançamentos!$W$5:$W$1004,'BH (3)'!$C$4)))</f>
        <v>x</v>
      </c>
      <c r="H321" s="82" t="str">
        <f>IF($D321="","x",IF('BH (3)'!$B$5=1,COUNTIFS(Lançamentos!$H$5:$H$1004,$D321,Lançamentos!$T$5:$T$1004,H$5,Lançamentos!$V$5:$V$1004,'BH (3)'!$C$4),COUNTIFS(Lançamentos!$H$5:$H$1004,$D321,Lançamentos!$U$5:$U$1004,H$5,Lançamentos!$W$5:$W$1004,'BH (3)'!$C$4)))</f>
        <v>x</v>
      </c>
      <c r="I321" s="82" t="str">
        <f>IF($D321="","x",IF('BH (3)'!$B$5=1,COUNTIFS(Lançamentos!$H$5:$H$1004,$D321,Lançamentos!$T$5:$T$1004,I$5,Lançamentos!$V$5:$V$1004,'BH (3)'!$C$4),COUNTIFS(Lançamentos!$H$5:$H$1004,$D321,Lançamentos!$U$5:$U$1004,I$5,Lançamentos!$W$5:$W$1004,'BH (3)'!$C$4)))</f>
        <v>x</v>
      </c>
      <c r="J321" s="82" t="str">
        <f>IF($D321="","x",IF('BH (3)'!$B$5=1,COUNTIFS(Lançamentos!$H$5:$H$1004,$D321,Lançamentos!$T$5:$T$1004,J$5,Lançamentos!$V$5:$V$1004,'BH (3)'!$C$4),COUNTIFS(Lançamentos!$H$5:$H$1004,$D321,Lançamentos!$U$5:$U$1004,J$5,Lançamentos!$W$5:$W$1004,'BH (3)'!$C$4)))</f>
        <v>x</v>
      </c>
      <c r="K321" s="82" t="str">
        <f>IF($D321="","x",IF('BH (3)'!$B$5=1,COUNTIFS(Lançamentos!$H$5:$H$1004,$D321,Lançamentos!$T$5:$T$1004,K$5,Lançamentos!$V$5:$V$1004,'BH (3)'!$C$4),COUNTIFS(Lançamentos!$H$5:$H$1004,$D321,Lançamentos!$U$5:$U$1004,K$5,Lançamentos!$W$5:$W$1004,'BH (3)'!$C$4)))</f>
        <v>x</v>
      </c>
      <c r="L321" s="82" t="str">
        <f>IF($D321="","x",IF('BH (3)'!$B$5=1,COUNTIFS(Lançamentos!$H$5:$H$1004,$D321,Lançamentos!$T$5:$T$1004,L$5,Lançamentos!$V$5:$V$1004,'BH (3)'!$C$4),COUNTIFS(Lançamentos!$H$5:$H$1004,$D321,Lançamentos!$U$5:$U$1004,L$5,Lançamentos!$W$5:$W$1004,'BH (3)'!$C$4)))</f>
        <v>x</v>
      </c>
      <c r="M321" s="82" t="str">
        <f>IF($D321="","x",IF('BH (3)'!$B$5=1,COUNTIFS(Lançamentos!$H$5:$H$1004,$D321,Lançamentos!$T$5:$T$1004,M$5,Lançamentos!$V$5:$V$1004,'BH (3)'!$C$4),COUNTIFS(Lançamentos!$H$5:$H$1004,$D321,Lançamentos!$U$5:$U$1004,M$5,Lançamentos!$W$5:$W$1004,'BH (3)'!$C$4)))</f>
        <v>x</v>
      </c>
      <c r="N321" s="82" t="str">
        <f>IF($D321="","x",IF('BH (3)'!$B$5=1,COUNTIFS(Lançamentos!$H$5:$H$1004,$D321,Lançamentos!$T$5:$T$1004,N$5,Lançamentos!$V$5:$V$1004,'BH (3)'!$C$4),COUNTIFS(Lançamentos!$H$5:$H$1004,$D321,Lançamentos!$U$5:$U$1004,N$5,Lançamentos!$W$5:$W$1004,'BH (3)'!$C$4)))</f>
        <v>x</v>
      </c>
      <c r="O321" s="82" t="str">
        <f>IF($D321="","x",IF('BH (3)'!$B$5=1,COUNTIFS(Lançamentos!$H$5:$H$1004,$D321,Lançamentos!$T$5:$T$1004,O$5,Lançamentos!$V$5:$V$1004,'BH (3)'!$C$4),COUNTIFS(Lançamentos!$H$5:$H$1004,$D321,Lançamentos!$U$5:$U$1004,O$5,Lançamentos!$W$5:$W$1004,'BH (3)'!$C$4)))</f>
        <v>x</v>
      </c>
      <c r="P321" s="82" t="str">
        <f>IF($D321="","x",IF('BH (3)'!$B$5=1,COUNTIFS(Lançamentos!$H$5:$H$1004,$D321,Lançamentos!$T$5:$T$1004,P$5,Lançamentos!$V$5:$V$1004,'BH (3)'!$C$4),COUNTIFS(Lançamentos!$H$5:$H$1004,$D321,Lançamentos!$U$5:$U$1004,P$5,Lançamentos!$W$5:$W$1004,'BH (3)'!$C$4)))</f>
        <v>x</v>
      </c>
      <c r="Q321" s="171" t="str">
        <f t="shared" si="4"/>
        <v/>
      </c>
    </row>
    <row r="322" spans="3:17" ht="45" customHeight="1" x14ac:dyDescent="0.25">
      <c r="C322" s="81">
        <v>316</v>
      </c>
      <c r="D322" s="170" t="str">
        <f>IF(Esp!D320="","",Esp!D320)</f>
        <v/>
      </c>
      <c r="E322" s="82" t="str">
        <f>IF($D322="","x",IF('BH (3)'!$B$5=1,COUNTIFS(Lançamentos!$H$5:$H$1004,$D322,Lançamentos!$T$5:$T$1004,E$5,Lançamentos!$V$5:$V$1004,'BH (3)'!$C$4),COUNTIFS(Lançamentos!$H$5:$H$1004,$D322,Lançamentos!$U$5:$U$1004,E$5,Lançamentos!$W$5:$W$1004,'BH (3)'!$C$4)))</f>
        <v>x</v>
      </c>
      <c r="F322" s="82" t="str">
        <f>IF($D322="","x",IF('BH (3)'!$B$5=1,COUNTIFS(Lançamentos!$H$5:$H$1004,$D322,Lançamentos!$T$5:$T$1004,F$5,Lançamentos!$V$5:$V$1004,'BH (3)'!$C$4),COUNTIFS(Lançamentos!$H$5:$H$1004,$D322,Lançamentos!$U$5:$U$1004,F$5,Lançamentos!$W$5:$W$1004,'BH (3)'!$C$4)))</f>
        <v>x</v>
      </c>
      <c r="G322" s="82" t="str">
        <f>IF($D322="","x",IF('BH (3)'!$B$5=1,COUNTIFS(Lançamentos!$H$5:$H$1004,$D322,Lançamentos!$T$5:$T$1004,G$5,Lançamentos!$V$5:$V$1004,'BH (3)'!$C$4),COUNTIFS(Lançamentos!$H$5:$H$1004,$D322,Lançamentos!$U$5:$U$1004,G$5,Lançamentos!$W$5:$W$1004,'BH (3)'!$C$4)))</f>
        <v>x</v>
      </c>
      <c r="H322" s="82" t="str">
        <f>IF($D322="","x",IF('BH (3)'!$B$5=1,COUNTIFS(Lançamentos!$H$5:$H$1004,$D322,Lançamentos!$T$5:$T$1004,H$5,Lançamentos!$V$5:$V$1004,'BH (3)'!$C$4),COUNTIFS(Lançamentos!$H$5:$H$1004,$D322,Lançamentos!$U$5:$U$1004,H$5,Lançamentos!$W$5:$W$1004,'BH (3)'!$C$4)))</f>
        <v>x</v>
      </c>
      <c r="I322" s="82" t="str">
        <f>IF($D322="","x",IF('BH (3)'!$B$5=1,COUNTIFS(Lançamentos!$H$5:$H$1004,$D322,Lançamentos!$T$5:$T$1004,I$5,Lançamentos!$V$5:$V$1004,'BH (3)'!$C$4),COUNTIFS(Lançamentos!$H$5:$H$1004,$D322,Lançamentos!$U$5:$U$1004,I$5,Lançamentos!$W$5:$W$1004,'BH (3)'!$C$4)))</f>
        <v>x</v>
      </c>
      <c r="J322" s="82" t="str">
        <f>IF($D322="","x",IF('BH (3)'!$B$5=1,COUNTIFS(Lançamentos!$H$5:$H$1004,$D322,Lançamentos!$T$5:$T$1004,J$5,Lançamentos!$V$5:$V$1004,'BH (3)'!$C$4),COUNTIFS(Lançamentos!$H$5:$H$1004,$D322,Lançamentos!$U$5:$U$1004,J$5,Lançamentos!$W$5:$W$1004,'BH (3)'!$C$4)))</f>
        <v>x</v>
      </c>
      <c r="K322" s="82" t="str">
        <f>IF($D322="","x",IF('BH (3)'!$B$5=1,COUNTIFS(Lançamentos!$H$5:$H$1004,$D322,Lançamentos!$T$5:$T$1004,K$5,Lançamentos!$V$5:$V$1004,'BH (3)'!$C$4),COUNTIFS(Lançamentos!$H$5:$H$1004,$D322,Lançamentos!$U$5:$U$1004,K$5,Lançamentos!$W$5:$W$1004,'BH (3)'!$C$4)))</f>
        <v>x</v>
      </c>
      <c r="L322" s="82" t="str">
        <f>IF($D322="","x",IF('BH (3)'!$B$5=1,COUNTIFS(Lançamentos!$H$5:$H$1004,$D322,Lançamentos!$T$5:$T$1004,L$5,Lançamentos!$V$5:$V$1004,'BH (3)'!$C$4),COUNTIFS(Lançamentos!$H$5:$H$1004,$D322,Lançamentos!$U$5:$U$1004,L$5,Lançamentos!$W$5:$W$1004,'BH (3)'!$C$4)))</f>
        <v>x</v>
      </c>
      <c r="M322" s="82" t="str">
        <f>IF($D322="","x",IF('BH (3)'!$B$5=1,COUNTIFS(Lançamentos!$H$5:$H$1004,$D322,Lançamentos!$T$5:$T$1004,M$5,Lançamentos!$V$5:$V$1004,'BH (3)'!$C$4),COUNTIFS(Lançamentos!$H$5:$H$1004,$D322,Lançamentos!$U$5:$U$1004,M$5,Lançamentos!$W$5:$W$1004,'BH (3)'!$C$4)))</f>
        <v>x</v>
      </c>
      <c r="N322" s="82" t="str">
        <f>IF($D322="","x",IF('BH (3)'!$B$5=1,COUNTIFS(Lançamentos!$H$5:$H$1004,$D322,Lançamentos!$T$5:$T$1004,N$5,Lançamentos!$V$5:$V$1004,'BH (3)'!$C$4),COUNTIFS(Lançamentos!$H$5:$H$1004,$D322,Lançamentos!$U$5:$U$1004,N$5,Lançamentos!$W$5:$W$1004,'BH (3)'!$C$4)))</f>
        <v>x</v>
      </c>
      <c r="O322" s="82" t="str">
        <f>IF($D322="","x",IF('BH (3)'!$B$5=1,COUNTIFS(Lançamentos!$H$5:$H$1004,$D322,Lançamentos!$T$5:$T$1004,O$5,Lançamentos!$V$5:$V$1004,'BH (3)'!$C$4),COUNTIFS(Lançamentos!$H$5:$H$1004,$D322,Lançamentos!$U$5:$U$1004,O$5,Lançamentos!$W$5:$W$1004,'BH (3)'!$C$4)))</f>
        <v>x</v>
      </c>
      <c r="P322" s="82" t="str">
        <f>IF($D322="","x",IF('BH (3)'!$B$5=1,COUNTIFS(Lançamentos!$H$5:$H$1004,$D322,Lançamentos!$T$5:$T$1004,P$5,Lançamentos!$V$5:$V$1004,'BH (3)'!$C$4),COUNTIFS(Lançamentos!$H$5:$H$1004,$D322,Lançamentos!$U$5:$U$1004,P$5,Lançamentos!$W$5:$W$1004,'BH (3)'!$C$4)))</f>
        <v>x</v>
      </c>
      <c r="Q322" s="171" t="str">
        <f t="shared" si="4"/>
        <v/>
      </c>
    </row>
    <row r="323" spans="3:17" ht="45" customHeight="1" x14ac:dyDescent="0.25">
      <c r="C323" s="81">
        <v>317</v>
      </c>
      <c r="D323" s="170" t="str">
        <f>IF(Esp!D321="","",Esp!D321)</f>
        <v/>
      </c>
      <c r="E323" s="82" t="str">
        <f>IF($D323="","x",IF('BH (3)'!$B$5=1,COUNTIFS(Lançamentos!$H$5:$H$1004,$D323,Lançamentos!$T$5:$T$1004,E$5,Lançamentos!$V$5:$V$1004,'BH (3)'!$C$4),COUNTIFS(Lançamentos!$H$5:$H$1004,$D323,Lançamentos!$U$5:$U$1004,E$5,Lançamentos!$W$5:$W$1004,'BH (3)'!$C$4)))</f>
        <v>x</v>
      </c>
      <c r="F323" s="82" t="str">
        <f>IF($D323="","x",IF('BH (3)'!$B$5=1,COUNTIFS(Lançamentos!$H$5:$H$1004,$D323,Lançamentos!$T$5:$T$1004,F$5,Lançamentos!$V$5:$V$1004,'BH (3)'!$C$4),COUNTIFS(Lançamentos!$H$5:$H$1004,$D323,Lançamentos!$U$5:$U$1004,F$5,Lançamentos!$W$5:$W$1004,'BH (3)'!$C$4)))</f>
        <v>x</v>
      </c>
      <c r="G323" s="82" t="str">
        <f>IF($D323="","x",IF('BH (3)'!$B$5=1,COUNTIFS(Lançamentos!$H$5:$H$1004,$D323,Lançamentos!$T$5:$T$1004,G$5,Lançamentos!$V$5:$V$1004,'BH (3)'!$C$4),COUNTIFS(Lançamentos!$H$5:$H$1004,$D323,Lançamentos!$U$5:$U$1004,G$5,Lançamentos!$W$5:$W$1004,'BH (3)'!$C$4)))</f>
        <v>x</v>
      </c>
      <c r="H323" s="82" t="str">
        <f>IF($D323="","x",IF('BH (3)'!$B$5=1,COUNTIFS(Lançamentos!$H$5:$H$1004,$D323,Lançamentos!$T$5:$T$1004,H$5,Lançamentos!$V$5:$V$1004,'BH (3)'!$C$4),COUNTIFS(Lançamentos!$H$5:$H$1004,$D323,Lançamentos!$U$5:$U$1004,H$5,Lançamentos!$W$5:$W$1004,'BH (3)'!$C$4)))</f>
        <v>x</v>
      </c>
      <c r="I323" s="82" t="str">
        <f>IF($D323="","x",IF('BH (3)'!$B$5=1,COUNTIFS(Lançamentos!$H$5:$H$1004,$D323,Lançamentos!$T$5:$T$1004,I$5,Lançamentos!$V$5:$V$1004,'BH (3)'!$C$4),COUNTIFS(Lançamentos!$H$5:$H$1004,$D323,Lançamentos!$U$5:$U$1004,I$5,Lançamentos!$W$5:$W$1004,'BH (3)'!$C$4)))</f>
        <v>x</v>
      </c>
      <c r="J323" s="82" t="str">
        <f>IF($D323="","x",IF('BH (3)'!$B$5=1,COUNTIFS(Lançamentos!$H$5:$H$1004,$D323,Lançamentos!$T$5:$T$1004,J$5,Lançamentos!$V$5:$V$1004,'BH (3)'!$C$4),COUNTIFS(Lançamentos!$H$5:$H$1004,$D323,Lançamentos!$U$5:$U$1004,J$5,Lançamentos!$W$5:$W$1004,'BH (3)'!$C$4)))</f>
        <v>x</v>
      </c>
      <c r="K323" s="82" t="str">
        <f>IF($D323="","x",IF('BH (3)'!$B$5=1,COUNTIFS(Lançamentos!$H$5:$H$1004,$D323,Lançamentos!$T$5:$T$1004,K$5,Lançamentos!$V$5:$V$1004,'BH (3)'!$C$4),COUNTIFS(Lançamentos!$H$5:$H$1004,$D323,Lançamentos!$U$5:$U$1004,K$5,Lançamentos!$W$5:$W$1004,'BH (3)'!$C$4)))</f>
        <v>x</v>
      </c>
      <c r="L323" s="82" t="str">
        <f>IF($D323="","x",IF('BH (3)'!$B$5=1,COUNTIFS(Lançamentos!$H$5:$H$1004,$D323,Lançamentos!$T$5:$T$1004,L$5,Lançamentos!$V$5:$V$1004,'BH (3)'!$C$4),COUNTIFS(Lançamentos!$H$5:$H$1004,$D323,Lançamentos!$U$5:$U$1004,L$5,Lançamentos!$W$5:$W$1004,'BH (3)'!$C$4)))</f>
        <v>x</v>
      </c>
      <c r="M323" s="82" t="str">
        <f>IF($D323="","x",IF('BH (3)'!$B$5=1,COUNTIFS(Lançamentos!$H$5:$H$1004,$D323,Lançamentos!$T$5:$T$1004,M$5,Lançamentos!$V$5:$V$1004,'BH (3)'!$C$4),COUNTIFS(Lançamentos!$H$5:$H$1004,$D323,Lançamentos!$U$5:$U$1004,M$5,Lançamentos!$W$5:$W$1004,'BH (3)'!$C$4)))</f>
        <v>x</v>
      </c>
      <c r="N323" s="82" t="str">
        <f>IF($D323="","x",IF('BH (3)'!$B$5=1,COUNTIFS(Lançamentos!$H$5:$H$1004,$D323,Lançamentos!$T$5:$T$1004,N$5,Lançamentos!$V$5:$V$1004,'BH (3)'!$C$4),COUNTIFS(Lançamentos!$H$5:$H$1004,$D323,Lançamentos!$U$5:$U$1004,N$5,Lançamentos!$W$5:$W$1004,'BH (3)'!$C$4)))</f>
        <v>x</v>
      </c>
      <c r="O323" s="82" t="str">
        <f>IF($D323="","x",IF('BH (3)'!$B$5=1,COUNTIFS(Lançamentos!$H$5:$H$1004,$D323,Lançamentos!$T$5:$T$1004,O$5,Lançamentos!$V$5:$V$1004,'BH (3)'!$C$4),COUNTIFS(Lançamentos!$H$5:$H$1004,$D323,Lançamentos!$U$5:$U$1004,O$5,Lançamentos!$W$5:$W$1004,'BH (3)'!$C$4)))</f>
        <v>x</v>
      </c>
      <c r="P323" s="82" t="str">
        <f>IF($D323="","x",IF('BH (3)'!$B$5=1,COUNTIFS(Lançamentos!$H$5:$H$1004,$D323,Lançamentos!$T$5:$T$1004,P$5,Lançamentos!$V$5:$V$1004,'BH (3)'!$C$4),COUNTIFS(Lançamentos!$H$5:$H$1004,$D323,Lançamentos!$U$5:$U$1004,P$5,Lançamentos!$W$5:$W$1004,'BH (3)'!$C$4)))</f>
        <v>x</v>
      </c>
      <c r="Q323" s="171" t="str">
        <f t="shared" si="4"/>
        <v/>
      </c>
    </row>
    <row r="324" spans="3:17" ht="45" customHeight="1" x14ac:dyDescent="0.25">
      <c r="C324" s="81">
        <v>318</v>
      </c>
      <c r="D324" s="170" t="str">
        <f>IF(Esp!D322="","",Esp!D322)</f>
        <v/>
      </c>
      <c r="E324" s="82" t="str">
        <f>IF($D324="","x",IF('BH (3)'!$B$5=1,COUNTIFS(Lançamentos!$H$5:$H$1004,$D324,Lançamentos!$T$5:$T$1004,E$5,Lançamentos!$V$5:$V$1004,'BH (3)'!$C$4),COUNTIFS(Lançamentos!$H$5:$H$1004,$D324,Lançamentos!$U$5:$U$1004,E$5,Lançamentos!$W$5:$W$1004,'BH (3)'!$C$4)))</f>
        <v>x</v>
      </c>
      <c r="F324" s="82" t="str">
        <f>IF($D324="","x",IF('BH (3)'!$B$5=1,COUNTIFS(Lançamentos!$H$5:$H$1004,$D324,Lançamentos!$T$5:$T$1004,F$5,Lançamentos!$V$5:$V$1004,'BH (3)'!$C$4),COUNTIFS(Lançamentos!$H$5:$H$1004,$D324,Lançamentos!$U$5:$U$1004,F$5,Lançamentos!$W$5:$W$1004,'BH (3)'!$C$4)))</f>
        <v>x</v>
      </c>
      <c r="G324" s="82" t="str">
        <f>IF($D324="","x",IF('BH (3)'!$B$5=1,COUNTIFS(Lançamentos!$H$5:$H$1004,$D324,Lançamentos!$T$5:$T$1004,G$5,Lançamentos!$V$5:$V$1004,'BH (3)'!$C$4),COUNTIFS(Lançamentos!$H$5:$H$1004,$D324,Lançamentos!$U$5:$U$1004,G$5,Lançamentos!$W$5:$W$1004,'BH (3)'!$C$4)))</f>
        <v>x</v>
      </c>
      <c r="H324" s="82" t="str">
        <f>IF($D324="","x",IF('BH (3)'!$B$5=1,COUNTIFS(Lançamentos!$H$5:$H$1004,$D324,Lançamentos!$T$5:$T$1004,H$5,Lançamentos!$V$5:$V$1004,'BH (3)'!$C$4),COUNTIFS(Lançamentos!$H$5:$H$1004,$D324,Lançamentos!$U$5:$U$1004,H$5,Lançamentos!$W$5:$W$1004,'BH (3)'!$C$4)))</f>
        <v>x</v>
      </c>
      <c r="I324" s="82" t="str">
        <f>IF($D324="","x",IF('BH (3)'!$B$5=1,COUNTIFS(Lançamentos!$H$5:$H$1004,$D324,Lançamentos!$T$5:$T$1004,I$5,Lançamentos!$V$5:$V$1004,'BH (3)'!$C$4),COUNTIFS(Lançamentos!$H$5:$H$1004,$D324,Lançamentos!$U$5:$U$1004,I$5,Lançamentos!$W$5:$W$1004,'BH (3)'!$C$4)))</f>
        <v>x</v>
      </c>
      <c r="J324" s="82" t="str">
        <f>IF($D324="","x",IF('BH (3)'!$B$5=1,COUNTIFS(Lançamentos!$H$5:$H$1004,$D324,Lançamentos!$T$5:$T$1004,J$5,Lançamentos!$V$5:$V$1004,'BH (3)'!$C$4),COUNTIFS(Lançamentos!$H$5:$H$1004,$D324,Lançamentos!$U$5:$U$1004,J$5,Lançamentos!$W$5:$W$1004,'BH (3)'!$C$4)))</f>
        <v>x</v>
      </c>
      <c r="K324" s="82" t="str">
        <f>IF($D324="","x",IF('BH (3)'!$B$5=1,COUNTIFS(Lançamentos!$H$5:$H$1004,$D324,Lançamentos!$T$5:$T$1004,K$5,Lançamentos!$V$5:$V$1004,'BH (3)'!$C$4),COUNTIFS(Lançamentos!$H$5:$H$1004,$D324,Lançamentos!$U$5:$U$1004,K$5,Lançamentos!$W$5:$W$1004,'BH (3)'!$C$4)))</f>
        <v>x</v>
      </c>
      <c r="L324" s="82" t="str">
        <f>IF($D324="","x",IF('BH (3)'!$B$5=1,COUNTIFS(Lançamentos!$H$5:$H$1004,$D324,Lançamentos!$T$5:$T$1004,L$5,Lançamentos!$V$5:$V$1004,'BH (3)'!$C$4),COUNTIFS(Lançamentos!$H$5:$H$1004,$D324,Lançamentos!$U$5:$U$1004,L$5,Lançamentos!$W$5:$W$1004,'BH (3)'!$C$4)))</f>
        <v>x</v>
      </c>
      <c r="M324" s="82" t="str">
        <f>IF($D324="","x",IF('BH (3)'!$B$5=1,COUNTIFS(Lançamentos!$H$5:$H$1004,$D324,Lançamentos!$T$5:$T$1004,M$5,Lançamentos!$V$5:$V$1004,'BH (3)'!$C$4),COUNTIFS(Lançamentos!$H$5:$H$1004,$D324,Lançamentos!$U$5:$U$1004,M$5,Lançamentos!$W$5:$W$1004,'BH (3)'!$C$4)))</f>
        <v>x</v>
      </c>
      <c r="N324" s="82" t="str">
        <f>IF($D324="","x",IF('BH (3)'!$B$5=1,COUNTIFS(Lançamentos!$H$5:$H$1004,$D324,Lançamentos!$T$5:$T$1004,N$5,Lançamentos!$V$5:$V$1004,'BH (3)'!$C$4),COUNTIFS(Lançamentos!$H$5:$H$1004,$D324,Lançamentos!$U$5:$U$1004,N$5,Lançamentos!$W$5:$W$1004,'BH (3)'!$C$4)))</f>
        <v>x</v>
      </c>
      <c r="O324" s="82" t="str">
        <f>IF($D324="","x",IF('BH (3)'!$B$5=1,COUNTIFS(Lançamentos!$H$5:$H$1004,$D324,Lançamentos!$T$5:$T$1004,O$5,Lançamentos!$V$5:$V$1004,'BH (3)'!$C$4),COUNTIFS(Lançamentos!$H$5:$H$1004,$D324,Lançamentos!$U$5:$U$1004,O$5,Lançamentos!$W$5:$W$1004,'BH (3)'!$C$4)))</f>
        <v>x</v>
      </c>
      <c r="P324" s="82" t="str">
        <f>IF($D324="","x",IF('BH (3)'!$B$5=1,COUNTIFS(Lançamentos!$H$5:$H$1004,$D324,Lançamentos!$T$5:$T$1004,P$5,Lançamentos!$V$5:$V$1004,'BH (3)'!$C$4),COUNTIFS(Lançamentos!$H$5:$H$1004,$D324,Lançamentos!$U$5:$U$1004,P$5,Lançamentos!$W$5:$W$1004,'BH (3)'!$C$4)))</f>
        <v>x</v>
      </c>
      <c r="Q324" s="171" t="str">
        <f t="shared" si="4"/>
        <v/>
      </c>
    </row>
    <row r="325" spans="3:17" ht="45" customHeight="1" x14ac:dyDescent="0.25">
      <c r="C325" s="81">
        <v>319</v>
      </c>
      <c r="D325" s="170" t="str">
        <f>IF(Esp!D323="","",Esp!D323)</f>
        <v/>
      </c>
      <c r="E325" s="82" t="str">
        <f>IF($D325="","x",IF('BH (3)'!$B$5=1,COUNTIFS(Lançamentos!$H$5:$H$1004,$D325,Lançamentos!$T$5:$T$1004,E$5,Lançamentos!$V$5:$V$1004,'BH (3)'!$C$4),COUNTIFS(Lançamentos!$H$5:$H$1004,$D325,Lançamentos!$U$5:$U$1004,E$5,Lançamentos!$W$5:$W$1004,'BH (3)'!$C$4)))</f>
        <v>x</v>
      </c>
      <c r="F325" s="82" t="str">
        <f>IF($D325="","x",IF('BH (3)'!$B$5=1,COUNTIFS(Lançamentos!$H$5:$H$1004,$D325,Lançamentos!$T$5:$T$1004,F$5,Lançamentos!$V$5:$V$1004,'BH (3)'!$C$4),COUNTIFS(Lançamentos!$H$5:$H$1004,$D325,Lançamentos!$U$5:$U$1004,F$5,Lançamentos!$W$5:$W$1004,'BH (3)'!$C$4)))</f>
        <v>x</v>
      </c>
      <c r="G325" s="82" t="str">
        <f>IF($D325="","x",IF('BH (3)'!$B$5=1,COUNTIFS(Lançamentos!$H$5:$H$1004,$D325,Lançamentos!$T$5:$T$1004,G$5,Lançamentos!$V$5:$V$1004,'BH (3)'!$C$4),COUNTIFS(Lançamentos!$H$5:$H$1004,$D325,Lançamentos!$U$5:$U$1004,G$5,Lançamentos!$W$5:$W$1004,'BH (3)'!$C$4)))</f>
        <v>x</v>
      </c>
      <c r="H325" s="82" t="str">
        <f>IF($D325="","x",IF('BH (3)'!$B$5=1,COUNTIFS(Lançamentos!$H$5:$H$1004,$D325,Lançamentos!$T$5:$T$1004,H$5,Lançamentos!$V$5:$V$1004,'BH (3)'!$C$4),COUNTIFS(Lançamentos!$H$5:$H$1004,$D325,Lançamentos!$U$5:$U$1004,H$5,Lançamentos!$W$5:$W$1004,'BH (3)'!$C$4)))</f>
        <v>x</v>
      </c>
      <c r="I325" s="82" t="str">
        <f>IF($D325="","x",IF('BH (3)'!$B$5=1,COUNTIFS(Lançamentos!$H$5:$H$1004,$D325,Lançamentos!$T$5:$T$1004,I$5,Lançamentos!$V$5:$V$1004,'BH (3)'!$C$4),COUNTIFS(Lançamentos!$H$5:$H$1004,$D325,Lançamentos!$U$5:$U$1004,I$5,Lançamentos!$W$5:$W$1004,'BH (3)'!$C$4)))</f>
        <v>x</v>
      </c>
      <c r="J325" s="82" t="str">
        <f>IF($D325="","x",IF('BH (3)'!$B$5=1,COUNTIFS(Lançamentos!$H$5:$H$1004,$D325,Lançamentos!$T$5:$T$1004,J$5,Lançamentos!$V$5:$V$1004,'BH (3)'!$C$4),COUNTIFS(Lançamentos!$H$5:$H$1004,$D325,Lançamentos!$U$5:$U$1004,J$5,Lançamentos!$W$5:$W$1004,'BH (3)'!$C$4)))</f>
        <v>x</v>
      </c>
      <c r="K325" s="82" t="str">
        <f>IF($D325="","x",IF('BH (3)'!$B$5=1,COUNTIFS(Lançamentos!$H$5:$H$1004,$D325,Lançamentos!$T$5:$T$1004,K$5,Lançamentos!$V$5:$V$1004,'BH (3)'!$C$4),COUNTIFS(Lançamentos!$H$5:$H$1004,$D325,Lançamentos!$U$5:$U$1004,K$5,Lançamentos!$W$5:$W$1004,'BH (3)'!$C$4)))</f>
        <v>x</v>
      </c>
      <c r="L325" s="82" t="str">
        <f>IF($D325="","x",IF('BH (3)'!$B$5=1,COUNTIFS(Lançamentos!$H$5:$H$1004,$D325,Lançamentos!$T$5:$T$1004,L$5,Lançamentos!$V$5:$V$1004,'BH (3)'!$C$4),COUNTIFS(Lançamentos!$H$5:$H$1004,$D325,Lançamentos!$U$5:$U$1004,L$5,Lançamentos!$W$5:$W$1004,'BH (3)'!$C$4)))</f>
        <v>x</v>
      </c>
      <c r="M325" s="82" t="str">
        <f>IF($D325="","x",IF('BH (3)'!$B$5=1,COUNTIFS(Lançamentos!$H$5:$H$1004,$D325,Lançamentos!$T$5:$T$1004,M$5,Lançamentos!$V$5:$V$1004,'BH (3)'!$C$4),COUNTIFS(Lançamentos!$H$5:$H$1004,$D325,Lançamentos!$U$5:$U$1004,M$5,Lançamentos!$W$5:$W$1004,'BH (3)'!$C$4)))</f>
        <v>x</v>
      </c>
      <c r="N325" s="82" t="str">
        <f>IF($D325="","x",IF('BH (3)'!$B$5=1,COUNTIFS(Lançamentos!$H$5:$H$1004,$D325,Lançamentos!$T$5:$T$1004,N$5,Lançamentos!$V$5:$V$1004,'BH (3)'!$C$4),COUNTIFS(Lançamentos!$H$5:$H$1004,$D325,Lançamentos!$U$5:$U$1004,N$5,Lançamentos!$W$5:$W$1004,'BH (3)'!$C$4)))</f>
        <v>x</v>
      </c>
      <c r="O325" s="82" t="str">
        <f>IF($D325="","x",IF('BH (3)'!$B$5=1,COUNTIFS(Lançamentos!$H$5:$H$1004,$D325,Lançamentos!$T$5:$T$1004,O$5,Lançamentos!$V$5:$V$1004,'BH (3)'!$C$4),COUNTIFS(Lançamentos!$H$5:$H$1004,$D325,Lançamentos!$U$5:$U$1004,O$5,Lançamentos!$W$5:$W$1004,'BH (3)'!$C$4)))</f>
        <v>x</v>
      </c>
      <c r="P325" s="82" t="str">
        <f>IF($D325="","x",IF('BH (3)'!$B$5=1,COUNTIFS(Lançamentos!$H$5:$H$1004,$D325,Lançamentos!$T$5:$T$1004,P$5,Lançamentos!$V$5:$V$1004,'BH (3)'!$C$4),COUNTIFS(Lançamentos!$H$5:$H$1004,$D325,Lançamentos!$U$5:$U$1004,P$5,Lançamentos!$W$5:$W$1004,'BH (3)'!$C$4)))</f>
        <v>x</v>
      </c>
      <c r="Q325" s="171" t="str">
        <f t="shared" si="4"/>
        <v/>
      </c>
    </row>
    <row r="326" spans="3:17" ht="45" customHeight="1" x14ac:dyDescent="0.25">
      <c r="C326" s="81">
        <v>320</v>
      </c>
      <c r="D326" s="170" t="str">
        <f>IF(Esp!D324="","",Esp!D324)</f>
        <v/>
      </c>
      <c r="E326" s="82" t="str">
        <f>IF($D326="","x",IF('BH (3)'!$B$5=1,COUNTIFS(Lançamentos!$H$5:$H$1004,$D326,Lançamentos!$T$5:$T$1004,E$5,Lançamentos!$V$5:$V$1004,'BH (3)'!$C$4),COUNTIFS(Lançamentos!$H$5:$H$1004,$D326,Lançamentos!$U$5:$U$1004,E$5,Lançamentos!$W$5:$W$1004,'BH (3)'!$C$4)))</f>
        <v>x</v>
      </c>
      <c r="F326" s="82" t="str">
        <f>IF($D326="","x",IF('BH (3)'!$B$5=1,COUNTIFS(Lançamentos!$H$5:$H$1004,$D326,Lançamentos!$T$5:$T$1004,F$5,Lançamentos!$V$5:$V$1004,'BH (3)'!$C$4),COUNTIFS(Lançamentos!$H$5:$H$1004,$D326,Lançamentos!$U$5:$U$1004,F$5,Lançamentos!$W$5:$W$1004,'BH (3)'!$C$4)))</f>
        <v>x</v>
      </c>
      <c r="G326" s="82" t="str">
        <f>IF($D326="","x",IF('BH (3)'!$B$5=1,COUNTIFS(Lançamentos!$H$5:$H$1004,$D326,Lançamentos!$T$5:$T$1004,G$5,Lançamentos!$V$5:$V$1004,'BH (3)'!$C$4),COUNTIFS(Lançamentos!$H$5:$H$1004,$D326,Lançamentos!$U$5:$U$1004,G$5,Lançamentos!$W$5:$W$1004,'BH (3)'!$C$4)))</f>
        <v>x</v>
      </c>
      <c r="H326" s="82" t="str">
        <f>IF($D326="","x",IF('BH (3)'!$B$5=1,COUNTIFS(Lançamentos!$H$5:$H$1004,$D326,Lançamentos!$T$5:$T$1004,H$5,Lançamentos!$V$5:$V$1004,'BH (3)'!$C$4),COUNTIFS(Lançamentos!$H$5:$H$1004,$D326,Lançamentos!$U$5:$U$1004,H$5,Lançamentos!$W$5:$W$1004,'BH (3)'!$C$4)))</f>
        <v>x</v>
      </c>
      <c r="I326" s="82" t="str">
        <f>IF($D326="","x",IF('BH (3)'!$B$5=1,COUNTIFS(Lançamentos!$H$5:$H$1004,$D326,Lançamentos!$T$5:$T$1004,I$5,Lançamentos!$V$5:$V$1004,'BH (3)'!$C$4),COUNTIFS(Lançamentos!$H$5:$H$1004,$D326,Lançamentos!$U$5:$U$1004,I$5,Lançamentos!$W$5:$W$1004,'BH (3)'!$C$4)))</f>
        <v>x</v>
      </c>
      <c r="J326" s="82" t="str">
        <f>IF($D326="","x",IF('BH (3)'!$B$5=1,COUNTIFS(Lançamentos!$H$5:$H$1004,$D326,Lançamentos!$T$5:$T$1004,J$5,Lançamentos!$V$5:$V$1004,'BH (3)'!$C$4),COUNTIFS(Lançamentos!$H$5:$H$1004,$D326,Lançamentos!$U$5:$U$1004,J$5,Lançamentos!$W$5:$W$1004,'BH (3)'!$C$4)))</f>
        <v>x</v>
      </c>
      <c r="K326" s="82" t="str">
        <f>IF($D326="","x",IF('BH (3)'!$B$5=1,COUNTIFS(Lançamentos!$H$5:$H$1004,$D326,Lançamentos!$T$5:$T$1004,K$5,Lançamentos!$V$5:$V$1004,'BH (3)'!$C$4),COUNTIFS(Lançamentos!$H$5:$H$1004,$D326,Lançamentos!$U$5:$U$1004,K$5,Lançamentos!$W$5:$W$1004,'BH (3)'!$C$4)))</f>
        <v>x</v>
      </c>
      <c r="L326" s="82" t="str">
        <f>IF($D326="","x",IF('BH (3)'!$B$5=1,COUNTIFS(Lançamentos!$H$5:$H$1004,$D326,Lançamentos!$T$5:$T$1004,L$5,Lançamentos!$V$5:$V$1004,'BH (3)'!$C$4),COUNTIFS(Lançamentos!$H$5:$H$1004,$D326,Lançamentos!$U$5:$U$1004,L$5,Lançamentos!$W$5:$W$1004,'BH (3)'!$C$4)))</f>
        <v>x</v>
      </c>
      <c r="M326" s="82" t="str">
        <f>IF($D326="","x",IF('BH (3)'!$B$5=1,COUNTIFS(Lançamentos!$H$5:$H$1004,$D326,Lançamentos!$T$5:$T$1004,M$5,Lançamentos!$V$5:$V$1004,'BH (3)'!$C$4),COUNTIFS(Lançamentos!$H$5:$H$1004,$D326,Lançamentos!$U$5:$U$1004,M$5,Lançamentos!$W$5:$W$1004,'BH (3)'!$C$4)))</f>
        <v>x</v>
      </c>
      <c r="N326" s="82" t="str">
        <f>IF($D326="","x",IF('BH (3)'!$B$5=1,COUNTIFS(Lançamentos!$H$5:$H$1004,$D326,Lançamentos!$T$5:$T$1004,N$5,Lançamentos!$V$5:$V$1004,'BH (3)'!$C$4),COUNTIFS(Lançamentos!$H$5:$H$1004,$D326,Lançamentos!$U$5:$U$1004,N$5,Lançamentos!$W$5:$W$1004,'BH (3)'!$C$4)))</f>
        <v>x</v>
      </c>
      <c r="O326" s="82" t="str">
        <f>IF($D326="","x",IF('BH (3)'!$B$5=1,COUNTIFS(Lançamentos!$H$5:$H$1004,$D326,Lançamentos!$T$5:$T$1004,O$5,Lançamentos!$V$5:$V$1004,'BH (3)'!$C$4),COUNTIFS(Lançamentos!$H$5:$H$1004,$D326,Lançamentos!$U$5:$U$1004,O$5,Lançamentos!$W$5:$W$1004,'BH (3)'!$C$4)))</f>
        <v>x</v>
      </c>
      <c r="P326" s="82" t="str">
        <f>IF($D326="","x",IF('BH (3)'!$B$5=1,COUNTIFS(Lançamentos!$H$5:$H$1004,$D326,Lançamentos!$T$5:$T$1004,P$5,Lançamentos!$V$5:$V$1004,'BH (3)'!$C$4),COUNTIFS(Lançamentos!$H$5:$H$1004,$D326,Lançamentos!$U$5:$U$1004,P$5,Lançamentos!$W$5:$W$1004,'BH (3)'!$C$4)))</f>
        <v>x</v>
      </c>
      <c r="Q326" s="171" t="str">
        <f t="shared" si="4"/>
        <v/>
      </c>
    </row>
    <row r="327" spans="3:17" ht="45" customHeight="1" x14ac:dyDescent="0.25">
      <c r="C327" s="81">
        <v>321</v>
      </c>
      <c r="D327" s="170" t="str">
        <f>IF(Esp!D325="","",Esp!D325)</f>
        <v/>
      </c>
      <c r="E327" s="82" t="str">
        <f>IF($D327="","x",IF('BH (3)'!$B$5=1,COUNTIFS(Lançamentos!$H$5:$H$1004,$D327,Lançamentos!$T$5:$T$1004,E$5,Lançamentos!$V$5:$V$1004,'BH (3)'!$C$4),COUNTIFS(Lançamentos!$H$5:$H$1004,$D327,Lançamentos!$U$5:$U$1004,E$5,Lançamentos!$W$5:$W$1004,'BH (3)'!$C$4)))</f>
        <v>x</v>
      </c>
      <c r="F327" s="82" t="str">
        <f>IF($D327="","x",IF('BH (3)'!$B$5=1,COUNTIFS(Lançamentos!$H$5:$H$1004,$D327,Lançamentos!$T$5:$T$1004,F$5,Lançamentos!$V$5:$V$1004,'BH (3)'!$C$4),COUNTIFS(Lançamentos!$H$5:$H$1004,$D327,Lançamentos!$U$5:$U$1004,F$5,Lançamentos!$W$5:$W$1004,'BH (3)'!$C$4)))</f>
        <v>x</v>
      </c>
      <c r="G327" s="82" t="str">
        <f>IF($D327="","x",IF('BH (3)'!$B$5=1,COUNTIFS(Lançamentos!$H$5:$H$1004,$D327,Lançamentos!$T$5:$T$1004,G$5,Lançamentos!$V$5:$V$1004,'BH (3)'!$C$4),COUNTIFS(Lançamentos!$H$5:$H$1004,$D327,Lançamentos!$U$5:$U$1004,G$5,Lançamentos!$W$5:$W$1004,'BH (3)'!$C$4)))</f>
        <v>x</v>
      </c>
      <c r="H327" s="82" t="str">
        <f>IF($D327="","x",IF('BH (3)'!$B$5=1,COUNTIFS(Lançamentos!$H$5:$H$1004,$D327,Lançamentos!$T$5:$T$1004,H$5,Lançamentos!$V$5:$V$1004,'BH (3)'!$C$4),COUNTIFS(Lançamentos!$H$5:$H$1004,$D327,Lançamentos!$U$5:$U$1004,H$5,Lançamentos!$W$5:$W$1004,'BH (3)'!$C$4)))</f>
        <v>x</v>
      </c>
      <c r="I327" s="82" t="str">
        <f>IF($D327="","x",IF('BH (3)'!$B$5=1,COUNTIFS(Lançamentos!$H$5:$H$1004,$D327,Lançamentos!$T$5:$T$1004,I$5,Lançamentos!$V$5:$V$1004,'BH (3)'!$C$4),COUNTIFS(Lançamentos!$H$5:$H$1004,$D327,Lançamentos!$U$5:$U$1004,I$5,Lançamentos!$W$5:$W$1004,'BH (3)'!$C$4)))</f>
        <v>x</v>
      </c>
      <c r="J327" s="82" t="str">
        <f>IF($D327="","x",IF('BH (3)'!$B$5=1,COUNTIFS(Lançamentos!$H$5:$H$1004,$D327,Lançamentos!$T$5:$T$1004,J$5,Lançamentos!$V$5:$V$1004,'BH (3)'!$C$4),COUNTIFS(Lançamentos!$H$5:$H$1004,$D327,Lançamentos!$U$5:$U$1004,J$5,Lançamentos!$W$5:$W$1004,'BH (3)'!$C$4)))</f>
        <v>x</v>
      </c>
      <c r="K327" s="82" t="str">
        <f>IF($D327="","x",IF('BH (3)'!$B$5=1,COUNTIFS(Lançamentos!$H$5:$H$1004,$D327,Lançamentos!$T$5:$T$1004,K$5,Lançamentos!$V$5:$V$1004,'BH (3)'!$C$4),COUNTIFS(Lançamentos!$H$5:$H$1004,$D327,Lançamentos!$U$5:$U$1004,K$5,Lançamentos!$W$5:$W$1004,'BH (3)'!$C$4)))</f>
        <v>x</v>
      </c>
      <c r="L327" s="82" t="str">
        <f>IF($D327="","x",IF('BH (3)'!$B$5=1,COUNTIFS(Lançamentos!$H$5:$H$1004,$D327,Lançamentos!$T$5:$T$1004,L$5,Lançamentos!$V$5:$V$1004,'BH (3)'!$C$4),COUNTIFS(Lançamentos!$H$5:$H$1004,$D327,Lançamentos!$U$5:$U$1004,L$5,Lançamentos!$W$5:$W$1004,'BH (3)'!$C$4)))</f>
        <v>x</v>
      </c>
      <c r="M327" s="82" t="str">
        <f>IF($D327="","x",IF('BH (3)'!$B$5=1,COUNTIFS(Lançamentos!$H$5:$H$1004,$D327,Lançamentos!$T$5:$T$1004,M$5,Lançamentos!$V$5:$V$1004,'BH (3)'!$C$4),COUNTIFS(Lançamentos!$H$5:$H$1004,$D327,Lançamentos!$U$5:$U$1004,M$5,Lançamentos!$W$5:$W$1004,'BH (3)'!$C$4)))</f>
        <v>x</v>
      </c>
      <c r="N327" s="82" t="str">
        <f>IF($D327="","x",IF('BH (3)'!$B$5=1,COUNTIFS(Lançamentos!$H$5:$H$1004,$D327,Lançamentos!$T$5:$T$1004,N$5,Lançamentos!$V$5:$V$1004,'BH (3)'!$C$4),COUNTIFS(Lançamentos!$H$5:$H$1004,$D327,Lançamentos!$U$5:$U$1004,N$5,Lançamentos!$W$5:$W$1004,'BH (3)'!$C$4)))</f>
        <v>x</v>
      </c>
      <c r="O327" s="82" t="str">
        <f>IF($D327="","x",IF('BH (3)'!$B$5=1,COUNTIFS(Lançamentos!$H$5:$H$1004,$D327,Lançamentos!$T$5:$T$1004,O$5,Lançamentos!$V$5:$V$1004,'BH (3)'!$C$4),COUNTIFS(Lançamentos!$H$5:$H$1004,$D327,Lançamentos!$U$5:$U$1004,O$5,Lançamentos!$W$5:$W$1004,'BH (3)'!$C$4)))</f>
        <v>x</v>
      </c>
      <c r="P327" s="82" t="str">
        <f>IF($D327="","x",IF('BH (3)'!$B$5=1,COUNTIFS(Lançamentos!$H$5:$H$1004,$D327,Lançamentos!$T$5:$T$1004,P$5,Lançamentos!$V$5:$V$1004,'BH (3)'!$C$4),COUNTIFS(Lançamentos!$H$5:$H$1004,$D327,Lançamentos!$U$5:$U$1004,P$5,Lançamentos!$W$5:$W$1004,'BH (3)'!$C$4)))</f>
        <v>x</v>
      </c>
      <c r="Q327" s="171" t="str">
        <f t="shared" si="4"/>
        <v/>
      </c>
    </row>
    <row r="328" spans="3:17" ht="45" customHeight="1" x14ac:dyDescent="0.25">
      <c r="C328" s="81">
        <v>322</v>
      </c>
      <c r="D328" s="170" t="str">
        <f>IF(Esp!D326="","",Esp!D326)</f>
        <v/>
      </c>
      <c r="E328" s="82" t="str">
        <f>IF($D328="","x",IF('BH (3)'!$B$5=1,COUNTIFS(Lançamentos!$H$5:$H$1004,$D328,Lançamentos!$T$5:$T$1004,E$5,Lançamentos!$V$5:$V$1004,'BH (3)'!$C$4),COUNTIFS(Lançamentos!$H$5:$H$1004,$D328,Lançamentos!$U$5:$U$1004,E$5,Lançamentos!$W$5:$W$1004,'BH (3)'!$C$4)))</f>
        <v>x</v>
      </c>
      <c r="F328" s="82" t="str">
        <f>IF($D328="","x",IF('BH (3)'!$B$5=1,COUNTIFS(Lançamentos!$H$5:$H$1004,$D328,Lançamentos!$T$5:$T$1004,F$5,Lançamentos!$V$5:$V$1004,'BH (3)'!$C$4),COUNTIFS(Lançamentos!$H$5:$H$1004,$D328,Lançamentos!$U$5:$U$1004,F$5,Lançamentos!$W$5:$W$1004,'BH (3)'!$C$4)))</f>
        <v>x</v>
      </c>
      <c r="G328" s="82" t="str">
        <f>IF($D328="","x",IF('BH (3)'!$B$5=1,COUNTIFS(Lançamentos!$H$5:$H$1004,$D328,Lançamentos!$T$5:$T$1004,G$5,Lançamentos!$V$5:$V$1004,'BH (3)'!$C$4),COUNTIFS(Lançamentos!$H$5:$H$1004,$D328,Lançamentos!$U$5:$U$1004,G$5,Lançamentos!$W$5:$W$1004,'BH (3)'!$C$4)))</f>
        <v>x</v>
      </c>
      <c r="H328" s="82" t="str">
        <f>IF($D328="","x",IF('BH (3)'!$B$5=1,COUNTIFS(Lançamentos!$H$5:$H$1004,$D328,Lançamentos!$T$5:$T$1004,H$5,Lançamentos!$V$5:$V$1004,'BH (3)'!$C$4),COUNTIFS(Lançamentos!$H$5:$H$1004,$D328,Lançamentos!$U$5:$U$1004,H$5,Lançamentos!$W$5:$W$1004,'BH (3)'!$C$4)))</f>
        <v>x</v>
      </c>
      <c r="I328" s="82" t="str">
        <f>IF($D328="","x",IF('BH (3)'!$B$5=1,COUNTIFS(Lançamentos!$H$5:$H$1004,$D328,Lançamentos!$T$5:$T$1004,I$5,Lançamentos!$V$5:$V$1004,'BH (3)'!$C$4),COUNTIFS(Lançamentos!$H$5:$H$1004,$D328,Lançamentos!$U$5:$U$1004,I$5,Lançamentos!$W$5:$W$1004,'BH (3)'!$C$4)))</f>
        <v>x</v>
      </c>
      <c r="J328" s="82" t="str">
        <f>IF($D328="","x",IF('BH (3)'!$B$5=1,COUNTIFS(Lançamentos!$H$5:$H$1004,$D328,Lançamentos!$T$5:$T$1004,J$5,Lançamentos!$V$5:$V$1004,'BH (3)'!$C$4),COUNTIFS(Lançamentos!$H$5:$H$1004,$D328,Lançamentos!$U$5:$U$1004,J$5,Lançamentos!$W$5:$W$1004,'BH (3)'!$C$4)))</f>
        <v>x</v>
      </c>
      <c r="K328" s="82" t="str">
        <f>IF($D328="","x",IF('BH (3)'!$B$5=1,COUNTIFS(Lançamentos!$H$5:$H$1004,$D328,Lançamentos!$T$5:$T$1004,K$5,Lançamentos!$V$5:$V$1004,'BH (3)'!$C$4),COUNTIFS(Lançamentos!$H$5:$H$1004,$D328,Lançamentos!$U$5:$U$1004,K$5,Lançamentos!$W$5:$W$1004,'BH (3)'!$C$4)))</f>
        <v>x</v>
      </c>
      <c r="L328" s="82" t="str">
        <f>IF($D328="","x",IF('BH (3)'!$B$5=1,COUNTIFS(Lançamentos!$H$5:$H$1004,$D328,Lançamentos!$T$5:$T$1004,L$5,Lançamentos!$V$5:$V$1004,'BH (3)'!$C$4),COUNTIFS(Lançamentos!$H$5:$H$1004,$D328,Lançamentos!$U$5:$U$1004,L$5,Lançamentos!$W$5:$W$1004,'BH (3)'!$C$4)))</f>
        <v>x</v>
      </c>
      <c r="M328" s="82" t="str">
        <f>IF($D328="","x",IF('BH (3)'!$B$5=1,COUNTIFS(Lançamentos!$H$5:$H$1004,$D328,Lançamentos!$T$5:$T$1004,M$5,Lançamentos!$V$5:$V$1004,'BH (3)'!$C$4),COUNTIFS(Lançamentos!$H$5:$H$1004,$D328,Lançamentos!$U$5:$U$1004,M$5,Lançamentos!$W$5:$W$1004,'BH (3)'!$C$4)))</f>
        <v>x</v>
      </c>
      <c r="N328" s="82" t="str">
        <f>IF($D328="","x",IF('BH (3)'!$B$5=1,COUNTIFS(Lançamentos!$H$5:$H$1004,$D328,Lançamentos!$T$5:$T$1004,N$5,Lançamentos!$V$5:$V$1004,'BH (3)'!$C$4),COUNTIFS(Lançamentos!$H$5:$H$1004,$D328,Lançamentos!$U$5:$U$1004,N$5,Lançamentos!$W$5:$W$1004,'BH (3)'!$C$4)))</f>
        <v>x</v>
      </c>
      <c r="O328" s="82" t="str">
        <f>IF($D328="","x",IF('BH (3)'!$B$5=1,COUNTIFS(Lançamentos!$H$5:$H$1004,$D328,Lançamentos!$T$5:$T$1004,O$5,Lançamentos!$V$5:$V$1004,'BH (3)'!$C$4),COUNTIFS(Lançamentos!$H$5:$H$1004,$D328,Lançamentos!$U$5:$U$1004,O$5,Lançamentos!$W$5:$W$1004,'BH (3)'!$C$4)))</f>
        <v>x</v>
      </c>
      <c r="P328" s="82" t="str">
        <f>IF($D328="","x",IF('BH (3)'!$B$5=1,COUNTIFS(Lançamentos!$H$5:$H$1004,$D328,Lançamentos!$T$5:$T$1004,P$5,Lançamentos!$V$5:$V$1004,'BH (3)'!$C$4),COUNTIFS(Lançamentos!$H$5:$H$1004,$D328,Lançamentos!$U$5:$U$1004,P$5,Lançamentos!$W$5:$W$1004,'BH (3)'!$C$4)))</f>
        <v>x</v>
      </c>
      <c r="Q328" s="171" t="str">
        <f t="shared" si="4"/>
        <v/>
      </c>
    </row>
    <row r="329" spans="3:17" ht="45" customHeight="1" x14ac:dyDescent="0.25">
      <c r="C329" s="81">
        <v>323</v>
      </c>
      <c r="D329" s="170" t="str">
        <f>IF(Esp!D327="","",Esp!D327)</f>
        <v/>
      </c>
      <c r="E329" s="82" t="str">
        <f>IF($D329="","x",IF('BH (3)'!$B$5=1,COUNTIFS(Lançamentos!$H$5:$H$1004,$D329,Lançamentos!$T$5:$T$1004,E$5,Lançamentos!$V$5:$V$1004,'BH (3)'!$C$4),COUNTIFS(Lançamentos!$H$5:$H$1004,$D329,Lançamentos!$U$5:$U$1004,E$5,Lançamentos!$W$5:$W$1004,'BH (3)'!$C$4)))</f>
        <v>x</v>
      </c>
      <c r="F329" s="82" t="str">
        <f>IF($D329="","x",IF('BH (3)'!$B$5=1,COUNTIFS(Lançamentos!$H$5:$H$1004,$D329,Lançamentos!$T$5:$T$1004,F$5,Lançamentos!$V$5:$V$1004,'BH (3)'!$C$4),COUNTIFS(Lançamentos!$H$5:$H$1004,$D329,Lançamentos!$U$5:$U$1004,F$5,Lançamentos!$W$5:$W$1004,'BH (3)'!$C$4)))</f>
        <v>x</v>
      </c>
      <c r="G329" s="82" t="str">
        <f>IF($D329="","x",IF('BH (3)'!$B$5=1,COUNTIFS(Lançamentos!$H$5:$H$1004,$D329,Lançamentos!$T$5:$T$1004,G$5,Lançamentos!$V$5:$V$1004,'BH (3)'!$C$4),COUNTIFS(Lançamentos!$H$5:$H$1004,$D329,Lançamentos!$U$5:$U$1004,G$5,Lançamentos!$W$5:$W$1004,'BH (3)'!$C$4)))</f>
        <v>x</v>
      </c>
      <c r="H329" s="82" t="str">
        <f>IF($D329="","x",IF('BH (3)'!$B$5=1,COUNTIFS(Lançamentos!$H$5:$H$1004,$D329,Lançamentos!$T$5:$T$1004,H$5,Lançamentos!$V$5:$V$1004,'BH (3)'!$C$4),COUNTIFS(Lançamentos!$H$5:$H$1004,$D329,Lançamentos!$U$5:$U$1004,H$5,Lançamentos!$W$5:$W$1004,'BH (3)'!$C$4)))</f>
        <v>x</v>
      </c>
      <c r="I329" s="82" t="str">
        <f>IF($D329="","x",IF('BH (3)'!$B$5=1,COUNTIFS(Lançamentos!$H$5:$H$1004,$D329,Lançamentos!$T$5:$T$1004,I$5,Lançamentos!$V$5:$V$1004,'BH (3)'!$C$4),COUNTIFS(Lançamentos!$H$5:$H$1004,$D329,Lançamentos!$U$5:$U$1004,I$5,Lançamentos!$W$5:$W$1004,'BH (3)'!$C$4)))</f>
        <v>x</v>
      </c>
      <c r="J329" s="82" t="str">
        <f>IF($D329="","x",IF('BH (3)'!$B$5=1,COUNTIFS(Lançamentos!$H$5:$H$1004,$D329,Lançamentos!$T$5:$T$1004,J$5,Lançamentos!$V$5:$V$1004,'BH (3)'!$C$4),COUNTIFS(Lançamentos!$H$5:$H$1004,$D329,Lançamentos!$U$5:$U$1004,J$5,Lançamentos!$W$5:$W$1004,'BH (3)'!$C$4)))</f>
        <v>x</v>
      </c>
      <c r="K329" s="82" t="str">
        <f>IF($D329="","x",IF('BH (3)'!$B$5=1,COUNTIFS(Lançamentos!$H$5:$H$1004,$D329,Lançamentos!$T$5:$T$1004,K$5,Lançamentos!$V$5:$V$1004,'BH (3)'!$C$4),COUNTIFS(Lançamentos!$H$5:$H$1004,$D329,Lançamentos!$U$5:$U$1004,K$5,Lançamentos!$W$5:$W$1004,'BH (3)'!$C$4)))</f>
        <v>x</v>
      </c>
      <c r="L329" s="82" t="str">
        <f>IF($D329="","x",IF('BH (3)'!$B$5=1,COUNTIFS(Lançamentos!$H$5:$H$1004,$D329,Lançamentos!$T$5:$T$1004,L$5,Lançamentos!$V$5:$V$1004,'BH (3)'!$C$4),COUNTIFS(Lançamentos!$H$5:$H$1004,$D329,Lançamentos!$U$5:$U$1004,L$5,Lançamentos!$W$5:$W$1004,'BH (3)'!$C$4)))</f>
        <v>x</v>
      </c>
      <c r="M329" s="82" t="str">
        <f>IF($D329="","x",IF('BH (3)'!$B$5=1,COUNTIFS(Lançamentos!$H$5:$H$1004,$D329,Lançamentos!$T$5:$T$1004,M$5,Lançamentos!$V$5:$V$1004,'BH (3)'!$C$4),COUNTIFS(Lançamentos!$H$5:$H$1004,$D329,Lançamentos!$U$5:$U$1004,M$5,Lançamentos!$W$5:$W$1004,'BH (3)'!$C$4)))</f>
        <v>x</v>
      </c>
      <c r="N329" s="82" t="str">
        <f>IF($D329="","x",IF('BH (3)'!$B$5=1,COUNTIFS(Lançamentos!$H$5:$H$1004,$D329,Lançamentos!$T$5:$T$1004,N$5,Lançamentos!$V$5:$V$1004,'BH (3)'!$C$4),COUNTIFS(Lançamentos!$H$5:$H$1004,$D329,Lançamentos!$U$5:$U$1004,N$5,Lançamentos!$W$5:$W$1004,'BH (3)'!$C$4)))</f>
        <v>x</v>
      </c>
      <c r="O329" s="82" t="str">
        <f>IF($D329="","x",IF('BH (3)'!$B$5=1,COUNTIFS(Lançamentos!$H$5:$H$1004,$D329,Lançamentos!$T$5:$T$1004,O$5,Lançamentos!$V$5:$V$1004,'BH (3)'!$C$4),COUNTIFS(Lançamentos!$H$5:$H$1004,$D329,Lançamentos!$U$5:$U$1004,O$5,Lançamentos!$W$5:$W$1004,'BH (3)'!$C$4)))</f>
        <v>x</v>
      </c>
      <c r="P329" s="82" t="str">
        <f>IF($D329="","x",IF('BH (3)'!$B$5=1,COUNTIFS(Lançamentos!$H$5:$H$1004,$D329,Lançamentos!$T$5:$T$1004,P$5,Lançamentos!$V$5:$V$1004,'BH (3)'!$C$4),COUNTIFS(Lançamentos!$H$5:$H$1004,$D329,Lançamentos!$U$5:$U$1004,P$5,Lançamentos!$W$5:$W$1004,'BH (3)'!$C$4)))</f>
        <v>x</v>
      </c>
      <c r="Q329" s="171" t="str">
        <f t="shared" ref="Q329:Q392" si="5">IF(D329="","",SUM(E329:P329))</f>
        <v/>
      </c>
    </row>
    <row r="330" spans="3:17" ht="45" customHeight="1" x14ac:dyDescent="0.25">
      <c r="C330" s="81">
        <v>324</v>
      </c>
      <c r="D330" s="170" t="str">
        <f>IF(Esp!D328="","",Esp!D328)</f>
        <v/>
      </c>
      <c r="E330" s="82" t="str">
        <f>IF($D330="","x",IF('BH (3)'!$B$5=1,COUNTIFS(Lançamentos!$H$5:$H$1004,$D330,Lançamentos!$T$5:$T$1004,E$5,Lançamentos!$V$5:$V$1004,'BH (3)'!$C$4),COUNTIFS(Lançamentos!$H$5:$H$1004,$D330,Lançamentos!$U$5:$U$1004,E$5,Lançamentos!$W$5:$W$1004,'BH (3)'!$C$4)))</f>
        <v>x</v>
      </c>
      <c r="F330" s="82" t="str">
        <f>IF($D330="","x",IF('BH (3)'!$B$5=1,COUNTIFS(Lançamentos!$H$5:$H$1004,$D330,Lançamentos!$T$5:$T$1004,F$5,Lançamentos!$V$5:$V$1004,'BH (3)'!$C$4),COUNTIFS(Lançamentos!$H$5:$H$1004,$D330,Lançamentos!$U$5:$U$1004,F$5,Lançamentos!$W$5:$W$1004,'BH (3)'!$C$4)))</f>
        <v>x</v>
      </c>
      <c r="G330" s="82" t="str">
        <f>IF($D330="","x",IF('BH (3)'!$B$5=1,COUNTIFS(Lançamentos!$H$5:$H$1004,$D330,Lançamentos!$T$5:$T$1004,G$5,Lançamentos!$V$5:$V$1004,'BH (3)'!$C$4),COUNTIFS(Lançamentos!$H$5:$H$1004,$D330,Lançamentos!$U$5:$U$1004,G$5,Lançamentos!$W$5:$W$1004,'BH (3)'!$C$4)))</f>
        <v>x</v>
      </c>
      <c r="H330" s="82" t="str">
        <f>IF($D330="","x",IF('BH (3)'!$B$5=1,COUNTIFS(Lançamentos!$H$5:$H$1004,$D330,Lançamentos!$T$5:$T$1004,H$5,Lançamentos!$V$5:$V$1004,'BH (3)'!$C$4),COUNTIFS(Lançamentos!$H$5:$H$1004,$D330,Lançamentos!$U$5:$U$1004,H$5,Lançamentos!$W$5:$W$1004,'BH (3)'!$C$4)))</f>
        <v>x</v>
      </c>
      <c r="I330" s="82" t="str">
        <f>IF($D330="","x",IF('BH (3)'!$B$5=1,COUNTIFS(Lançamentos!$H$5:$H$1004,$D330,Lançamentos!$T$5:$T$1004,I$5,Lançamentos!$V$5:$V$1004,'BH (3)'!$C$4),COUNTIFS(Lançamentos!$H$5:$H$1004,$D330,Lançamentos!$U$5:$U$1004,I$5,Lançamentos!$W$5:$W$1004,'BH (3)'!$C$4)))</f>
        <v>x</v>
      </c>
      <c r="J330" s="82" t="str">
        <f>IF($D330="","x",IF('BH (3)'!$B$5=1,COUNTIFS(Lançamentos!$H$5:$H$1004,$D330,Lançamentos!$T$5:$T$1004,J$5,Lançamentos!$V$5:$V$1004,'BH (3)'!$C$4),COUNTIFS(Lançamentos!$H$5:$H$1004,$D330,Lançamentos!$U$5:$U$1004,J$5,Lançamentos!$W$5:$W$1004,'BH (3)'!$C$4)))</f>
        <v>x</v>
      </c>
      <c r="K330" s="82" t="str">
        <f>IF($D330="","x",IF('BH (3)'!$B$5=1,COUNTIFS(Lançamentos!$H$5:$H$1004,$D330,Lançamentos!$T$5:$T$1004,K$5,Lançamentos!$V$5:$V$1004,'BH (3)'!$C$4),COUNTIFS(Lançamentos!$H$5:$H$1004,$D330,Lançamentos!$U$5:$U$1004,K$5,Lançamentos!$W$5:$W$1004,'BH (3)'!$C$4)))</f>
        <v>x</v>
      </c>
      <c r="L330" s="82" t="str">
        <f>IF($D330="","x",IF('BH (3)'!$B$5=1,COUNTIFS(Lançamentos!$H$5:$H$1004,$D330,Lançamentos!$T$5:$T$1004,L$5,Lançamentos!$V$5:$V$1004,'BH (3)'!$C$4),COUNTIFS(Lançamentos!$H$5:$H$1004,$D330,Lançamentos!$U$5:$U$1004,L$5,Lançamentos!$W$5:$W$1004,'BH (3)'!$C$4)))</f>
        <v>x</v>
      </c>
      <c r="M330" s="82" t="str">
        <f>IF($D330="","x",IF('BH (3)'!$B$5=1,COUNTIFS(Lançamentos!$H$5:$H$1004,$D330,Lançamentos!$T$5:$T$1004,M$5,Lançamentos!$V$5:$V$1004,'BH (3)'!$C$4),COUNTIFS(Lançamentos!$H$5:$H$1004,$D330,Lançamentos!$U$5:$U$1004,M$5,Lançamentos!$W$5:$W$1004,'BH (3)'!$C$4)))</f>
        <v>x</v>
      </c>
      <c r="N330" s="82" t="str">
        <f>IF($D330="","x",IF('BH (3)'!$B$5=1,COUNTIFS(Lançamentos!$H$5:$H$1004,$D330,Lançamentos!$T$5:$T$1004,N$5,Lançamentos!$V$5:$V$1004,'BH (3)'!$C$4),COUNTIFS(Lançamentos!$H$5:$H$1004,$D330,Lançamentos!$U$5:$U$1004,N$5,Lançamentos!$W$5:$W$1004,'BH (3)'!$C$4)))</f>
        <v>x</v>
      </c>
      <c r="O330" s="82" t="str">
        <f>IF($D330="","x",IF('BH (3)'!$B$5=1,COUNTIFS(Lançamentos!$H$5:$H$1004,$D330,Lançamentos!$T$5:$T$1004,O$5,Lançamentos!$V$5:$V$1004,'BH (3)'!$C$4),COUNTIFS(Lançamentos!$H$5:$H$1004,$D330,Lançamentos!$U$5:$U$1004,O$5,Lançamentos!$W$5:$W$1004,'BH (3)'!$C$4)))</f>
        <v>x</v>
      </c>
      <c r="P330" s="82" t="str">
        <f>IF($D330="","x",IF('BH (3)'!$B$5=1,COUNTIFS(Lançamentos!$H$5:$H$1004,$D330,Lançamentos!$T$5:$T$1004,P$5,Lançamentos!$V$5:$V$1004,'BH (3)'!$C$4),COUNTIFS(Lançamentos!$H$5:$H$1004,$D330,Lançamentos!$U$5:$U$1004,P$5,Lançamentos!$W$5:$W$1004,'BH (3)'!$C$4)))</f>
        <v>x</v>
      </c>
      <c r="Q330" s="171" t="str">
        <f t="shared" si="5"/>
        <v/>
      </c>
    </row>
    <row r="331" spans="3:17" ht="45" customHeight="1" x14ac:dyDescent="0.25">
      <c r="C331" s="81">
        <v>325</v>
      </c>
      <c r="D331" s="170" t="str">
        <f>IF(Esp!D329="","",Esp!D329)</f>
        <v/>
      </c>
      <c r="E331" s="82" t="str">
        <f>IF($D331="","x",IF('BH (3)'!$B$5=1,COUNTIFS(Lançamentos!$H$5:$H$1004,$D331,Lançamentos!$T$5:$T$1004,E$5,Lançamentos!$V$5:$V$1004,'BH (3)'!$C$4),COUNTIFS(Lançamentos!$H$5:$H$1004,$D331,Lançamentos!$U$5:$U$1004,E$5,Lançamentos!$W$5:$W$1004,'BH (3)'!$C$4)))</f>
        <v>x</v>
      </c>
      <c r="F331" s="82" t="str">
        <f>IF($D331="","x",IF('BH (3)'!$B$5=1,COUNTIFS(Lançamentos!$H$5:$H$1004,$D331,Lançamentos!$T$5:$T$1004,F$5,Lançamentos!$V$5:$V$1004,'BH (3)'!$C$4),COUNTIFS(Lançamentos!$H$5:$H$1004,$D331,Lançamentos!$U$5:$U$1004,F$5,Lançamentos!$W$5:$W$1004,'BH (3)'!$C$4)))</f>
        <v>x</v>
      </c>
      <c r="G331" s="82" t="str">
        <f>IF($D331="","x",IF('BH (3)'!$B$5=1,COUNTIFS(Lançamentos!$H$5:$H$1004,$D331,Lançamentos!$T$5:$T$1004,G$5,Lançamentos!$V$5:$V$1004,'BH (3)'!$C$4),COUNTIFS(Lançamentos!$H$5:$H$1004,$D331,Lançamentos!$U$5:$U$1004,G$5,Lançamentos!$W$5:$W$1004,'BH (3)'!$C$4)))</f>
        <v>x</v>
      </c>
      <c r="H331" s="82" t="str">
        <f>IF($D331="","x",IF('BH (3)'!$B$5=1,COUNTIFS(Lançamentos!$H$5:$H$1004,$D331,Lançamentos!$T$5:$T$1004,H$5,Lançamentos!$V$5:$V$1004,'BH (3)'!$C$4),COUNTIFS(Lançamentos!$H$5:$H$1004,$D331,Lançamentos!$U$5:$U$1004,H$5,Lançamentos!$W$5:$W$1004,'BH (3)'!$C$4)))</f>
        <v>x</v>
      </c>
      <c r="I331" s="82" t="str">
        <f>IF($D331="","x",IF('BH (3)'!$B$5=1,COUNTIFS(Lançamentos!$H$5:$H$1004,$D331,Lançamentos!$T$5:$T$1004,I$5,Lançamentos!$V$5:$V$1004,'BH (3)'!$C$4),COUNTIFS(Lançamentos!$H$5:$H$1004,$D331,Lançamentos!$U$5:$U$1004,I$5,Lançamentos!$W$5:$W$1004,'BH (3)'!$C$4)))</f>
        <v>x</v>
      </c>
      <c r="J331" s="82" t="str">
        <f>IF($D331="","x",IF('BH (3)'!$B$5=1,COUNTIFS(Lançamentos!$H$5:$H$1004,$D331,Lançamentos!$T$5:$T$1004,J$5,Lançamentos!$V$5:$V$1004,'BH (3)'!$C$4),COUNTIFS(Lançamentos!$H$5:$H$1004,$D331,Lançamentos!$U$5:$U$1004,J$5,Lançamentos!$W$5:$W$1004,'BH (3)'!$C$4)))</f>
        <v>x</v>
      </c>
      <c r="K331" s="82" t="str">
        <f>IF($D331="","x",IF('BH (3)'!$B$5=1,COUNTIFS(Lançamentos!$H$5:$H$1004,$D331,Lançamentos!$T$5:$T$1004,K$5,Lançamentos!$V$5:$V$1004,'BH (3)'!$C$4),COUNTIFS(Lançamentos!$H$5:$H$1004,$D331,Lançamentos!$U$5:$U$1004,K$5,Lançamentos!$W$5:$W$1004,'BH (3)'!$C$4)))</f>
        <v>x</v>
      </c>
      <c r="L331" s="82" t="str">
        <f>IF($D331="","x",IF('BH (3)'!$B$5=1,COUNTIFS(Lançamentos!$H$5:$H$1004,$D331,Lançamentos!$T$5:$T$1004,L$5,Lançamentos!$V$5:$V$1004,'BH (3)'!$C$4),COUNTIFS(Lançamentos!$H$5:$H$1004,$D331,Lançamentos!$U$5:$U$1004,L$5,Lançamentos!$W$5:$W$1004,'BH (3)'!$C$4)))</f>
        <v>x</v>
      </c>
      <c r="M331" s="82" t="str">
        <f>IF($D331="","x",IF('BH (3)'!$B$5=1,COUNTIFS(Lançamentos!$H$5:$H$1004,$D331,Lançamentos!$T$5:$T$1004,M$5,Lançamentos!$V$5:$V$1004,'BH (3)'!$C$4),COUNTIFS(Lançamentos!$H$5:$H$1004,$D331,Lançamentos!$U$5:$U$1004,M$5,Lançamentos!$W$5:$W$1004,'BH (3)'!$C$4)))</f>
        <v>x</v>
      </c>
      <c r="N331" s="82" t="str">
        <f>IF($D331="","x",IF('BH (3)'!$B$5=1,COUNTIFS(Lançamentos!$H$5:$H$1004,$D331,Lançamentos!$T$5:$T$1004,N$5,Lançamentos!$V$5:$V$1004,'BH (3)'!$C$4),COUNTIFS(Lançamentos!$H$5:$H$1004,$D331,Lançamentos!$U$5:$U$1004,N$5,Lançamentos!$W$5:$W$1004,'BH (3)'!$C$4)))</f>
        <v>x</v>
      </c>
      <c r="O331" s="82" t="str">
        <f>IF($D331="","x",IF('BH (3)'!$B$5=1,COUNTIFS(Lançamentos!$H$5:$H$1004,$D331,Lançamentos!$T$5:$T$1004,O$5,Lançamentos!$V$5:$V$1004,'BH (3)'!$C$4),COUNTIFS(Lançamentos!$H$5:$H$1004,$D331,Lançamentos!$U$5:$U$1004,O$5,Lançamentos!$W$5:$W$1004,'BH (3)'!$C$4)))</f>
        <v>x</v>
      </c>
      <c r="P331" s="82" t="str">
        <f>IF($D331="","x",IF('BH (3)'!$B$5=1,COUNTIFS(Lançamentos!$H$5:$H$1004,$D331,Lançamentos!$T$5:$T$1004,P$5,Lançamentos!$V$5:$V$1004,'BH (3)'!$C$4),COUNTIFS(Lançamentos!$H$5:$H$1004,$D331,Lançamentos!$U$5:$U$1004,P$5,Lançamentos!$W$5:$W$1004,'BH (3)'!$C$4)))</f>
        <v>x</v>
      </c>
      <c r="Q331" s="171" t="str">
        <f t="shared" si="5"/>
        <v/>
      </c>
    </row>
    <row r="332" spans="3:17" ht="45" customHeight="1" x14ac:dyDescent="0.25">
      <c r="C332" s="81">
        <v>326</v>
      </c>
      <c r="D332" s="170" t="str">
        <f>IF(Esp!D330="","",Esp!D330)</f>
        <v/>
      </c>
      <c r="E332" s="82" t="str">
        <f>IF($D332="","x",IF('BH (3)'!$B$5=1,COUNTIFS(Lançamentos!$H$5:$H$1004,$D332,Lançamentos!$T$5:$T$1004,E$5,Lançamentos!$V$5:$V$1004,'BH (3)'!$C$4),COUNTIFS(Lançamentos!$H$5:$H$1004,$D332,Lançamentos!$U$5:$U$1004,E$5,Lançamentos!$W$5:$W$1004,'BH (3)'!$C$4)))</f>
        <v>x</v>
      </c>
      <c r="F332" s="82" t="str">
        <f>IF($D332="","x",IF('BH (3)'!$B$5=1,COUNTIFS(Lançamentos!$H$5:$H$1004,$D332,Lançamentos!$T$5:$T$1004,F$5,Lançamentos!$V$5:$V$1004,'BH (3)'!$C$4),COUNTIFS(Lançamentos!$H$5:$H$1004,$D332,Lançamentos!$U$5:$U$1004,F$5,Lançamentos!$W$5:$W$1004,'BH (3)'!$C$4)))</f>
        <v>x</v>
      </c>
      <c r="G332" s="82" t="str">
        <f>IF($D332="","x",IF('BH (3)'!$B$5=1,COUNTIFS(Lançamentos!$H$5:$H$1004,$D332,Lançamentos!$T$5:$T$1004,G$5,Lançamentos!$V$5:$V$1004,'BH (3)'!$C$4),COUNTIFS(Lançamentos!$H$5:$H$1004,$D332,Lançamentos!$U$5:$U$1004,G$5,Lançamentos!$W$5:$W$1004,'BH (3)'!$C$4)))</f>
        <v>x</v>
      </c>
      <c r="H332" s="82" t="str">
        <f>IF($D332="","x",IF('BH (3)'!$B$5=1,COUNTIFS(Lançamentos!$H$5:$H$1004,$D332,Lançamentos!$T$5:$T$1004,H$5,Lançamentos!$V$5:$V$1004,'BH (3)'!$C$4),COUNTIFS(Lançamentos!$H$5:$H$1004,$D332,Lançamentos!$U$5:$U$1004,H$5,Lançamentos!$W$5:$W$1004,'BH (3)'!$C$4)))</f>
        <v>x</v>
      </c>
      <c r="I332" s="82" t="str">
        <f>IF($D332="","x",IF('BH (3)'!$B$5=1,COUNTIFS(Lançamentos!$H$5:$H$1004,$D332,Lançamentos!$T$5:$T$1004,I$5,Lançamentos!$V$5:$V$1004,'BH (3)'!$C$4),COUNTIFS(Lançamentos!$H$5:$H$1004,$D332,Lançamentos!$U$5:$U$1004,I$5,Lançamentos!$W$5:$W$1004,'BH (3)'!$C$4)))</f>
        <v>x</v>
      </c>
      <c r="J332" s="82" t="str">
        <f>IF($D332="","x",IF('BH (3)'!$B$5=1,COUNTIFS(Lançamentos!$H$5:$H$1004,$D332,Lançamentos!$T$5:$T$1004,J$5,Lançamentos!$V$5:$V$1004,'BH (3)'!$C$4),COUNTIFS(Lançamentos!$H$5:$H$1004,$D332,Lançamentos!$U$5:$U$1004,J$5,Lançamentos!$W$5:$W$1004,'BH (3)'!$C$4)))</f>
        <v>x</v>
      </c>
      <c r="K332" s="82" t="str">
        <f>IF($D332="","x",IF('BH (3)'!$B$5=1,COUNTIFS(Lançamentos!$H$5:$H$1004,$D332,Lançamentos!$T$5:$T$1004,K$5,Lançamentos!$V$5:$V$1004,'BH (3)'!$C$4),COUNTIFS(Lançamentos!$H$5:$H$1004,$D332,Lançamentos!$U$5:$U$1004,K$5,Lançamentos!$W$5:$W$1004,'BH (3)'!$C$4)))</f>
        <v>x</v>
      </c>
      <c r="L332" s="82" t="str">
        <f>IF($D332="","x",IF('BH (3)'!$B$5=1,COUNTIFS(Lançamentos!$H$5:$H$1004,$D332,Lançamentos!$T$5:$T$1004,L$5,Lançamentos!$V$5:$V$1004,'BH (3)'!$C$4),COUNTIFS(Lançamentos!$H$5:$H$1004,$D332,Lançamentos!$U$5:$U$1004,L$5,Lançamentos!$W$5:$W$1004,'BH (3)'!$C$4)))</f>
        <v>x</v>
      </c>
      <c r="M332" s="82" t="str">
        <f>IF($D332="","x",IF('BH (3)'!$B$5=1,COUNTIFS(Lançamentos!$H$5:$H$1004,$D332,Lançamentos!$T$5:$T$1004,M$5,Lançamentos!$V$5:$V$1004,'BH (3)'!$C$4),COUNTIFS(Lançamentos!$H$5:$H$1004,$D332,Lançamentos!$U$5:$U$1004,M$5,Lançamentos!$W$5:$W$1004,'BH (3)'!$C$4)))</f>
        <v>x</v>
      </c>
      <c r="N332" s="82" t="str">
        <f>IF($D332="","x",IF('BH (3)'!$B$5=1,COUNTIFS(Lançamentos!$H$5:$H$1004,$D332,Lançamentos!$T$5:$T$1004,N$5,Lançamentos!$V$5:$V$1004,'BH (3)'!$C$4),COUNTIFS(Lançamentos!$H$5:$H$1004,$D332,Lançamentos!$U$5:$U$1004,N$5,Lançamentos!$W$5:$W$1004,'BH (3)'!$C$4)))</f>
        <v>x</v>
      </c>
      <c r="O332" s="82" t="str">
        <f>IF($D332="","x",IF('BH (3)'!$B$5=1,COUNTIFS(Lançamentos!$H$5:$H$1004,$D332,Lançamentos!$T$5:$T$1004,O$5,Lançamentos!$V$5:$V$1004,'BH (3)'!$C$4),COUNTIFS(Lançamentos!$H$5:$H$1004,$D332,Lançamentos!$U$5:$U$1004,O$5,Lançamentos!$W$5:$W$1004,'BH (3)'!$C$4)))</f>
        <v>x</v>
      </c>
      <c r="P332" s="82" t="str">
        <f>IF($D332="","x",IF('BH (3)'!$B$5=1,COUNTIFS(Lançamentos!$H$5:$H$1004,$D332,Lançamentos!$T$5:$T$1004,P$5,Lançamentos!$V$5:$V$1004,'BH (3)'!$C$4),COUNTIFS(Lançamentos!$H$5:$H$1004,$D332,Lançamentos!$U$5:$U$1004,P$5,Lançamentos!$W$5:$W$1004,'BH (3)'!$C$4)))</f>
        <v>x</v>
      </c>
      <c r="Q332" s="171" t="str">
        <f t="shared" si="5"/>
        <v/>
      </c>
    </row>
    <row r="333" spans="3:17" ht="45" customHeight="1" x14ac:dyDescent="0.25">
      <c r="C333" s="81">
        <v>327</v>
      </c>
      <c r="D333" s="170" t="str">
        <f>IF(Esp!D331="","",Esp!D331)</f>
        <v/>
      </c>
      <c r="E333" s="82" t="str">
        <f>IF($D333="","x",IF('BH (3)'!$B$5=1,COUNTIFS(Lançamentos!$H$5:$H$1004,$D333,Lançamentos!$T$5:$T$1004,E$5,Lançamentos!$V$5:$V$1004,'BH (3)'!$C$4),COUNTIFS(Lançamentos!$H$5:$H$1004,$D333,Lançamentos!$U$5:$U$1004,E$5,Lançamentos!$W$5:$W$1004,'BH (3)'!$C$4)))</f>
        <v>x</v>
      </c>
      <c r="F333" s="82" t="str">
        <f>IF($D333="","x",IF('BH (3)'!$B$5=1,COUNTIFS(Lançamentos!$H$5:$H$1004,$D333,Lançamentos!$T$5:$T$1004,F$5,Lançamentos!$V$5:$V$1004,'BH (3)'!$C$4),COUNTIFS(Lançamentos!$H$5:$H$1004,$D333,Lançamentos!$U$5:$U$1004,F$5,Lançamentos!$W$5:$W$1004,'BH (3)'!$C$4)))</f>
        <v>x</v>
      </c>
      <c r="G333" s="82" t="str">
        <f>IF($D333="","x",IF('BH (3)'!$B$5=1,COUNTIFS(Lançamentos!$H$5:$H$1004,$D333,Lançamentos!$T$5:$T$1004,G$5,Lançamentos!$V$5:$V$1004,'BH (3)'!$C$4),COUNTIFS(Lançamentos!$H$5:$H$1004,$D333,Lançamentos!$U$5:$U$1004,G$5,Lançamentos!$W$5:$W$1004,'BH (3)'!$C$4)))</f>
        <v>x</v>
      </c>
      <c r="H333" s="82" t="str">
        <f>IF($D333="","x",IF('BH (3)'!$B$5=1,COUNTIFS(Lançamentos!$H$5:$H$1004,$D333,Lançamentos!$T$5:$T$1004,H$5,Lançamentos!$V$5:$V$1004,'BH (3)'!$C$4),COUNTIFS(Lançamentos!$H$5:$H$1004,$D333,Lançamentos!$U$5:$U$1004,H$5,Lançamentos!$W$5:$W$1004,'BH (3)'!$C$4)))</f>
        <v>x</v>
      </c>
      <c r="I333" s="82" t="str">
        <f>IF($D333="","x",IF('BH (3)'!$B$5=1,COUNTIFS(Lançamentos!$H$5:$H$1004,$D333,Lançamentos!$T$5:$T$1004,I$5,Lançamentos!$V$5:$V$1004,'BH (3)'!$C$4),COUNTIFS(Lançamentos!$H$5:$H$1004,$D333,Lançamentos!$U$5:$U$1004,I$5,Lançamentos!$W$5:$W$1004,'BH (3)'!$C$4)))</f>
        <v>x</v>
      </c>
      <c r="J333" s="82" t="str">
        <f>IF($D333="","x",IF('BH (3)'!$B$5=1,COUNTIFS(Lançamentos!$H$5:$H$1004,$D333,Lançamentos!$T$5:$T$1004,J$5,Lançamentos!$V$5:$V$1004,'BH (3)'!$C$4),COUNTIFS(Lançamentos!$H$5:$H$1004,$D333,Lançamentos!$U$5:$U$1004,J$5,Lançamentos!$W$5:$W$1004,'BH (3)'!$C$4)))</f>
        <v>x</v>
      </c>
      <c r="K333" s="82" t="str">
        <f>IF($D333="","x",IF('BH (3)'!$B$5=1,COUNTIFS(Lançamentos!$H$5:$H$1004,$D333,Lançamentos!$T$5:$T$1004,K$5,Lançamentos!$V$5:$V$1004,'BH (3)'!$C$4),COUNTIFS(Lançamentos!$H$5:$H$1004,$D333,Lançamentos!$U$5:$U$1004,K$5,Lançamentos!$W$5:$W$1004,'BH (3)'!$C$4)))</f>
        <v>x</v>
      </c>
      <c r="L333" s="82" t="str">
        <f>IF($D333="","x",IF('BH (3)'!$B$5=1,COUNTIFS(Lançamentos!$H$5:$H$1004,$D333,Lançamentos!$T$5:$T$1004,L$5,Lançamentos!$V$5:$V$1004,'BH (3)'!$C$4),COUNTIFS(Lançamentos!$H$5:$H$1004,$D333,Lançamentos!$U$5:$U$1004,L$5,Lançamentos!$W$5:$W$1004,'BH (3)'!$C$4)))</f>
        <v>x</v>
      </c>
      <c r="M333" s="82" t="str">
        <f>IF($D333="","x",IF('BH (3)'!$B$5=1,COUNTIFS(Lançamentos!$H$5:$H$1004,$D333,Lançamentos!$T$5:$T$1004,M$5,Lançamentos!$V$5:$V$1004,'BH (3)'!$C$4),COUNTIFS(Lançamentos!$H$5:$H$1004,$D333,Lançamentos!$U$5:$U$1004,M$5,Lançamentos!$W$5:$W$1004,'BH (3)'!$C$4)))</f>
        <v>x</v>
      </c>
      <c r="N333" s="82" t="str">
        <f>IF($D333="","x",IF('BH (3)'!$B$5=1,COUNTIFS(Lançamentos!$H$5:$H$1004,$D333,Lançamentos!$T$5:$T$1004,N$5,Lançamentos!$V$5:$V$1004,'BH (3)'!$C$4),COUNTIFS(Lançamentos!$H$5:$H$1004,$D333,Lançamentos!$U$5:$U$1004,N$5,Lançamentos!$W$5:$W$1004,'BH (3)'!$C$4)))</f>
        <v>x</v>
      </c>
      <c r="O333" s="82" t="str">
        <f>IF($D333="","x",IF('BH (3)'!$B$5=1,COUNTIFS(Lançamentos!$H$5:$H$1004,$D333,Lançamentos!$T$5:$T$1004,O$5,Lançamentos!$V$5:$V$1004,'BH (3)'!$C$4),COUNTIFS(Lançamentos!$H$5:$H$1004,$D333,Lançamentos!$U$5:$U$1004,O$5,Lançamentos!$W$5:$W$1004,'BH (3)'!$C$4)))</f>
        <v>x</v>
      </c>
      <c r="P333" s="82" t="str">
        <f>IF($D333="","x",IF('BH (3)'!$B$5=1,COUNTIFS(Lançamentos!$H$5:$H$1004,$D333,Lançamentos!$T$5:$T$1004,P$5,Lançamentos!$V$5:$V$1004,'BH (3)'!$C$4),COUNTIFS(Lançamentos!$H$5:$H$1004,$D333,Lançamentos!$U$5:$U$1004,P$5,Lançamentos!$W$5:$W$1004,'BH (3)'!$C$4)))</f>
        <v>x</v>
      </c>
      <c r="Q333" s="171" t="str">
        <f t="shared" si="5"/>
        <v/>
      </c>
    </row>
    <row r="334" spans="3:17" ht="45" customHeight="1" x14ac:dyDescent="0.25">
      <c r="C334" s="81">
        <v>328</v>
      </c>
      <c r="D334" s="170" t="str">
        <f>IF(Esp!D332="","",Esp!D332)</f>
        <v/>
      </c>
      <c r="E334" s="82" t="str">
        <f>IF($D334="","x",IF('BH (3)'!$B$5=1,COUNTIFS(Lançamentos!$H$5:$H$1004,$D334,Lançamentos!$T$5:$T$1004,E$5,Lançamentos!$V$5:$V$1004,'BH (3)'!$C$4),COUNTIFS(Lançamentos!$H$5:$H$1004,$D334,Lançamentos!$U$5:$U$1004,E$5,Lançamentos!$W$5:$W$1004,'BH (3)'!$C$4)))</f>
        <v>x</v>
      </c>
      <c r="F334" s="82" t="str">
        <f>IF($D334="","x",IF('BH (3)'!$B$5=1,COUNTIFS(Lançamentos!$H$5:$H$1004,$D334,Lançamentos!$T$5:$T$1004,F$5,Lançamentos!$V$5:$V$1004,'BH (3)'!$C$4),COUNTIFS(Lançamentos!$H$5:$H$1004,$D334,Lançamentos!$U$5:$U$1004,F$5,Lançamentos!$W$5:$W$1004,'BH (3)'!$C$4)))</f>
        <v>x</v>
      </c>
      <c r="G334" s="82" t="str">
        <f>IF($D334="","x",IF('BH (3)'!$B$5=1,COUNTIFS(Lançamentos!$H$5:$H$1004,$D334,Lançamentos!$T$5:$T$1004,G$5,Lançamentos!$V$5:$V$1004,'BH (3)'!$C$4),COUNTIFS(Lançamentos!$H$5:$H$1004,$D334,Lançamentos!$U$5:$U$1004,G$5,Lançamentos!$W$5:$W$1004,'BH (3)'!$C$4)))</f>
        <v>x</v>
      </c>
      <c r="H334" s="82" t="str">
        <f>IF($D334="","x",IF('BH (3)'!$B$5=1,COUNTIFS(Lançamentos!$H$5:$H$1004,$D334,Lançamentos!$T$5:$T$1004,H$5,Lançamentos!$V$5:$V$1004,'BH (3)'!$C$4),COUNTIFS(Lançamentos!$H$5:$H$1004,$D334,Lançamentos!$U$5:$U$1004,H$5,Lançamentos!$W$5:$W$1004,'BH (3)'!$C$4)))</f>
        <v>x</v>
      </c>
      <c r="I334" s="82" t="str">
        <f>IF($D334="","x",IF('BH (3)'!$B$5=1,COUNTIFS(Lançamentos!$H$5:$H$1004,$D334,Lançamentos!$T$5:$T$1004,I$5,Lançamentos!$V$5:$V$1004,'BH (3)'!$C$4),COUNTIFS(Lançamentos!$H$5:$H$1004,$D334,Lançamentos!$U$5:$U$1004,I$5,Lançamentos!$W$5:$W$1004,'BH (3)'!$C$4)))</f>
        <v>x</v>
      </c>
      <c r="J334" s="82" t="str">
        <f>IF($D334="","x",IF('BH (3)'!$B$5=1,COUNTIFS(Lançamentos!$H$5:$H$1004,$D334,Lançamentos!$T$5:$T$1004,J$5,Lançamentos!$V$5:$V$1004,'BH (3)'!$C$4),COUNTIFS(Lançamentos!$H$5:$H$1004,$D334,Lançamentos!$U$5:$U$1004,J$5,Lançamentos!$W$5:$W$1004,'BH (3)'!$C$4)))</f>
        <v>x</v>
      </c>
      <c r="K334" s="82" t="str">
        <f>IF($D334="","x",IF('BH (3)'!$B$5=1,COUNTIFS(Lançamentos!$H$5:$H$1004,$D334,Lançamentos!$T$5:$T$1004,K$5,Lançamentos!$V$5:$V$1004,'BH (3)'!$C$4),COUNTIFS(Lançamentos!$H$5:$H$1004,$D334,Lançamentos!$U$5:$U$1004,K$5,Lançamentos!$W$5:$W$1004,'BH (3)'!$C$4)))</f>
        <v>x</v>
      </c>
      <c r="L334" s="82" t="str">
        <f>IF($D334="","x",IF('BH (3)'!$B$5=1,COUNTIFS(Lançamentos!$H$5:$H$1004,$D334,Lançamentos!$T$5:$T$1004,L$5,Lançamentos!$V$5:$V$1004,'BH (3)'!$C$4),COUNTIFS(Lançamentos!$H$5:$H$1004,$D334,Lançamentos!$U$5:$U$1004,L$5,Lançamentos!$W$5:$W$1004,'BH (3)'!$C$4)))</f>
        <v>x</v>
      </c>
      <c r="M334" s="82" t="str">
        <f>IF($D334="","x",IF('BH (3)'!$B$5=1,COUNTIFS(Lançamentos!$H$5:$H$1004,$D334,Lançamentos!$T$5:$T$1004,M$5,Lançamentos!$V$5:$V$1004,'BH (3)'!$C$4),COUNTIFS(Lançamentos!$H$5:$H$1004,$D334,Lançamentos!$U$5:$U$1004,M$5,Lançamentos!$W$5:$W$1004,'BH (3)'!$C$4)))</f>
        <v>x</v>
      </c>
      <c r="N334" s="82" t="str">
        <f>IF($D334="","x",IF('BH (3)'!$B$5=1,COUNTIFS(Lançamentos!$H$5:$H$1004,$D334,Lançamentos!$T$5:$T$1004,N$5,Lançamentos!$V$5:$V$1004,'BH (3)'!$C$4),COUNTIFS(Lançamentos!$H$5:$H$1004,$D334,Lançamentos!$U$5:$U$1004,N$5,Lançamentos!$W$5:$W$1004,'BH (3)'!$C$4)))</f>
        <v>x</v>
      </c>
      <c r="O334" s="82" t="str">
        <f>IF($D334="","x",IF('BH (3)'!$B$5=1,COUNTIFS(Lançamentos!$H$5:$H$1004,$D334,Lançamentos!$T$5:$T$1004,O$5,Lançamentos!$V$5:$V$1004,'BH (3)'!$C$4),COUNTIFS(Lançamentos!$H$5:$H$1004,$D334,Lançamentos!$U$5:$U$1004,O$5,Lançamentos!$W$5:$W$1004,'BH (3)'!$C$4)))</f>
        <v>x</v>
      </c>
      <c r="P334" s="82" t="str">
        <f>IF($D334="","x",IF('BH (3)'!$B$5=1,COUNTIFS(Lançamentos!$H$5:$H$1004,$D334,Lançamentos!$T$5:$T$1004,P$5,Lançamentos!$V$5:$V$1004,'BH (3)'!$C$4),COUNTIFS(Lançamentos!$H$5:$H$1004,$D334,Lançamentos!$U$5:$U$1004,P$5,Lançamentos!$W$5:$W$1004,'BH (3)'!$C$4)))</f>
        <v>x</v>
      </c>
      <c r="Q334" s="171" t="str">
        <f t="shared" si="5"/>
        <v/>
      </c>
    </row>
    <row r="335" spans="3:17" ht="45" customHeight="1" x14ac:dyDescent="0.25">
      <c r="C335" s="81">
        <v>329</v>
      </c>
      <c r="D335" s="170" t="str">
        <f>IF(Esp!D333="","",Esp!D333)</f>
        <v/>
      </c>
      <c r="E335" s="82" t="str">
        <f>IF($D335="","x",IF('BH (3)'!$B$5=1,COUNTIFS(Lançamentos!$H$5:$H$1004,$D335,Lançamentos!$T$5:$T$1004,E$5,Lançamentos!$V$5:$V$1004,'BH (3)'!$C$4),COUNTIFS(Lançamentos!$H$5:$H$1004,$D335,Lançamentos!$U$5:$U$1004,E$5,Lançamentos!$W$5:$W$1004,'BH (3)'!$C$4)))</f>
        <v>x</v>
      </c>
      <c r="F335" s="82" t="str">
        <f>IF($D335="","x",IF('BH (3)'!$B$5=1,COUNTIFS(Lançamentos!$H$5:$H$1004,$D335,Lançamentos!$T$5:$T$1004,F$5,Lançamentos!$V$5:$V$1004,'BH (3)'!$C$4),COUNTIFS(Lançamentos!$H$5:$H$1004,$D335,Lançamentos!$U$5:$U$1004,F$5,Lançamentos!$W$5:$W$1004,'BH (3)'!$C$4)))</f>
        <v>x</v>
      </c>
      <c r="G335" s="82" t="str">
        <f>IF($D335="","x",IF('BH (3)'!$B$5=1,COUNTIFS(Lançamentos!$H$5:$H$1004,$D335,Lançamentos!$T$5:$T$1004,G$5,Lançamentos!$V$5:$V$1004,'BH (3)'!$C$4),COUNTIFS(Lançamentos!$H$5:$H$1004,$D335,Lançamentos!$U$5:$U$1004,G$5,Lançamentos!$W$5:$W$1004,'BH (3)'!$C$4)))</f>
        <v>x</v>
      </c>
      <c r="H335" s="82" t="str">
        <f>IF($D335="","x",IF('BH (3)'!$B$5=1,COUNTIFS(Lançamentos!$H$5:$H$1004,$D335,Lançamentos!$T$5:$T$1004,H$5,Lançamentos!$V$5:$V$1004,'BH (3)'!$C$4),COUNTIFS(Lançamentos!$H$5:$H$1004,$D335,Lançamentos!$U$5:$U$1004,H$5,Lançamentos!$W$5:$W$1004,'BH (3)'!$C$4)))</f>
        <v>x</v>
      </c>
      <c r="I335" s="82" t="str">
        <f>IF($D335="","x",IF('BH (3)'!$B$5=1,COUNTIFS(Lançamentos!$H$5:$H$1004,$D335,Lançamentos!$T$5:$T$1004,I$5,Lançamentos!$V$5:$V$1004,'BH (3)'!$C$4),COUNTIFS(Lançamentos!$H$5:$H$1004,$D335,Lançamentos!$U$5:$U$1004,I$5,Lançamentos!$W$5:$W$1004,'BH (3)'!$C$4)))</f>
        <v>x</v>
      </c>
      <c r="J335" s="82" t="str">
        <f>IF($D335="","x",IF('BH (3)'!$B$5=1,COUNTIFS(Lançamentos!$H$5:$H$1004,$D335,Lançamentos!$T$5:$T$1004,J$5,Lançamentos!$V$5:$V$1004,'BH (3)'!$C$4),COUNTIFS(Lançamentos!$H$5:$H$1004,$D335,Lançamentos!$U$5:$U$1004,J$5,Lançamentos!$W$5:$W$1004,'BH (3)'!$C$4)))</f>
        <v>x</v>
      </c>
      <c r="K335" s="82" t="str">
        <f>IF($D335="","x",IF('BH (3)'!$B$5=1,COUNTIFS(Lançamentos!$H$5:$H$1004,$D335,Lançamentos!$T$5:$T$1004,K$5,Lançamentos!$V$5:$V$1004,'BH (3)'!$C$4),COUNTIFS(Lançamentos!$H$5:$H$1004,$D335,Lançamentos!$U$5:$U$1004,K$5,Lançamentos!$W$5:$W$1004,'BH (3)'!$C$4)))</f>
        <v>x</v>
      </c>
      <c r="L335" s="82" t="str">
        <f>IF($D335="","x",IF('BH (3)'!$B$5=1,COUNTIFS(Lançamentos!$H$5:$H$1004,$D335,Lançamentos!$T$5:$T$1004,L$5,Lançamentos!$V$5:$V$1004,'BH (3)'!$C$4),COUNTIFS(Lançamentos!$H$5:$H$1004,$D335,Lançamentos!$U$5:$U$1004,L$5,Lançamentos!$W$5:$W$1004,'BH (3)'!$C$4)))</f>
        <v>x</v>
      </c>
      <c r="M335" s="82" t="str">
        <f>IF($D335="","x",IF('BH (3)'!$B$5=1,COUNTIFS(Lançamentos!$H$5:$H$1004,$D335,Lançamentos!$T$5:$T$1004,M$5,Lançamentos!$V$5:$V$1004,'BH (3)'!$C$4),COUNTIFS(Lançamentos!$H$5:$H$1004,$D335,Lançamentos!$U$5:$U$1004,M$5,Lançamentos!$W$5:$W$1004,'BH (3)'!$C$4)))</f>
        <v>x</v>
      </c>
      <c r="N335" s="82" t="str">
        <f>IF($D335="","x",IF('BH (3)'!$B$5=1,COUNTIFS(Lançamentos!$H$5:$H$1004,$D335,Lançamentos!$T$5:$T$1004,N$5,Lançamentos!$V$5:$V$1004,'BH (3)'!$C$4),COUNTIFS(Lançamentos!$H$5:$H$1004,$D335,Lançamentos!$U$5:$U$1004,N$5,Lançamentos!$W$5:$W$1004,'BH (3)'!$C$4)))</f>
        <v>x</v>
      </c>
      <c r="O335" s="82" t="str">
        <f>IF($D335="","x",IF('BH (3)'!$B$5=1,COUNTIFS(Lançamentos!$H$5:$H$1004,$D335,Lançamentos!$T$5:$T$1004,O$5,Lançamentos!$V$5:$V$1004,'BH (3)'!$C$4),COUNTIFS(Lançamentos!$H$5:$H$1004,$D335,Lançamentos!$U$5:$U$1004,O$5,Lançamentos!$W$5:$W$1004,'BH (3)'!$C$4)))</f>
        <v>x</v>
      </c>
      <c r="P335" s="82" t="str">
        <f>IF($D335="","x",IF('BH (3)'!$B$5=1,COUNTIFS(Lançamentos!$H$5:$H$1004,$D335,Lançamentos!$T$5:$T$1004,P$5,Lançamentos!$V$5:$V$1004,'BH (3)'!$C$4),COUNTIFS(Lançamentos!$H$5:$H$1004,$D335,Lançamentos!$U$5:$U$1004,P$5,Lançamentos!$W$5:$W$1004,'BH (3)'!$C$4)))</f>
        <v>x</v>
      </c>
      <c r="Q335" s="171" t="str">
        <f t="shared" si="5"/>
        <v/>
      </c>
    </row>
    <row r="336" spans="3:17" ht="45" customHeight="1" x14ac:dyDescent="0.25">
      <c r="C336" s="81">
        <v>330</v>
      </c>
      <c r="D336" s="170" t="str">
        <f>IF(Esp!D334="","",Esp!D334)</f>
        <v/>
      </c>
      <c r="E336" s="82" t="str">
        <f>IF($D336="","x",IF('BH (3)'!$B$5=1,COUNTIFS(Lançamentos!$H$5:$H$1004,$D336,Lançamentos!$T$5:$T$1004,E$5,Lançamentos!$V$5:$V$1004,'BH (3)'!$C$4),COUNTIFS(Lançamentos!$H$5:$H$1004,$D336,Lançamentos!$U$5:$U$1004,E$5,Lançamentos!$W$5:$W$1004,'BH (3)'!$C$4)))</f>
        <v>x</v>
      </c>
      <c r="F336" s="82" t="str">
        <f>IF($D336="","x",IF('BH (3)'!$B$5=1,COUNTIFS(Lançamentos!$H$5:$H$1004,$D336,Lançamentos!$T$5:$T$1004,F$5,Lançamentos!$V$5:$V$1004,'BH (3)'!$C$4),COUNTIFS(Lançamentos!$H$5:$H$1004,$D336,Lançamentos!$U$5:$U$1004,F$5,Lançamentos!$W$5:$W$1004,'BH (3)'!$C$4)))</f>
        <v>x</v>
      </c>
      <c r="G336" s="82" t="str">
        <f>IF($D336="","x",IF('BH (3)'!$B$5=1,COUNTIFS(Lançamentos!$H$5:$H$1004,$D336,Lançamentos!$T$5:$T$1004,G$5,Lançamentos!$V$5:$V$1004,'BH (3)'!$C$4),COUNTIFS(Lançamentos!$H$5:$H$1004,$D336,Lançamentos!$U$5:$U$1004,G$5,Lançamentos!$W$5:$W$1004,'BH (3)'!$C$4)))</f>
        <v>x</v>
      </c>
      <c r="H336" s="82" t="str">
        <f>IF($D336="","x",IF('BH (3)'!$B$5=1,COUNTIFS(Lançamentos!$H$5:$H$1004,$D336,Lançamentos!$T$5:$T$1004,H$5,Lançamentos!$V$5:$V$1004,'BH (3)'!$C$4),COUNTIFS(Lançamentos!$H$5:$H$1004,$D336,Lançamentos!$U$5:$U$1004,H$5,Lançamentos!$W$5:$W$1004,'BH (3)'!$C$4)))</f>
        <v>x</v>
      </c>
      <c r="I336" s="82" t="str">
        <f>IF($D336="","x",IF('BH (3)'!$B$5=1,COUNTIFS(Lançamentos!$H$5:$H$1004,$D336,Lançamentos!$T$5:$T$1004,I$5,Lançamentos!$V$5:$V$1004,'BH (3)'!$C$4),COUNTIFS(Lançamentos!$H$5:$H$1004,$D336,Lançamentos!$U$5:$U$1004,I$5,Lançamentos!$W$5:$W$1004,'BH (3)'!$C$4)))</f>
        <v>x</v>
      </c>
      <c r="J336" s="82" t="str">
        <f>IF($D336="","x",IF('BH (3)'!$B$5=1,COUNTIFS(Lançamentos!$H$5:$H$1004,$D336,Lançamentos!$T$5:$T$1004,J$5,Lançamentos!$V$5:$V$1004,'BH (3)'!$C$4),COUNTIFS(Lançamentos!$H$5:$H$1004,$D336,Lançamentos!$U$5:$U$1004,J$5,Lançamentos!$W$5:$W$1004,'BH (3)'!$C$4)))</f>
        <v>x</v>
      </c>
      <c r="K336" s="82" t="str">
        <f>IF($D336="","x",IF('BH (3)'!$B$5=1,COUNTIFS(Lançamentos!$H$5:$H$1004,$D336,Lançamentos!$T$5:$T$1004,K$5,Lançamentos!$V$5:$V$1004,'BH (3)'!$C$4),COUNTIFS(Lançamentos!$H$5:$H$1004,$D336,Lançamentos!$U$5:$U$1004,K$5,Lançamentos!$W$5:$W$1004,'BH (3)'!$C$4)))</f>
        <v>x</v>
      </c>
      <c r="L336" s="82" t="str">
        <f>IF($D336="","x",IF('BH (3)'!$B$5=1,COUNTIFS(Lançamentos!$H$5:$H$1004,$D336,Lançamentos!$T$5:$T$1004,L$5,Lançamentos!$V$5:$V$1004,'BH (3)'!$C$4),COUNTIFS(Lançamentos!$H$5:$H$1004,$D336,Lançamentos!$U$5:$U$1004,L$5,Lançamentos!$W$5:$W$1004,'BH (3)'!$C$4)))</f>
        <v>x</v>
      </c>
      <c r="M336" s="82" t="str">
        <f>IF($D336="","x",IF('BH (3)'!$B$5=1,COUNTIFS(Lançamentos!$H$5:$H$1004,$D336,Lançamentos!$T$5:$T$1004,M$5,Lançamentos!$V$5:$V$1004,'BH (3)'!$C$4),COUNTIFS(Lançamentos!$H$5:$H$1004,$D336,Lançamentos!$U$5:$U$1004,M$5,Lançamentos!$W$5:$W$1004,'BH (3)'!$C$4)))</f>
        <v>x</v>
      </c>
      <c r="N336" s="82" t="str">
        <f>IF($D336="","x",IF('BH (3)'!$B$5=1,COUNTIFS(Lançamentos!$H$5:$H$1004,$D336,Lançamentos!$T$5:$T$1004,N$5,Lançamentos!$V$5:$V$1004,'BH (3)'!$C$4),COUNTIFS(Lançamentos!$H$5:$H$1004,$D336,Lançamentos!$U$5:$U$1004,N$5,Lançamentos!$W$5:$W$1004,'BH (3)'!$C$4)))</f>
        <v>x</v>
      </c>
      <c r="O336" s="82" t="str">
        <f>IF($D336="","x",IF('BH (3)'!$B$5=1,COUNTIFS(Lançamentos!$H$5:$H$1004,$D336,Lançamentos!$T$5:$T$1004,O$5,Lançamentos!$V$5:$V$1004,'BH (3)'!$C$4),COUNTIFS(Lançamentos!$H$5:$H$1004,$D336,Lançamentos!$U$5:$U$1004,O$5,Lançamentos!$W$5:$W$1004,'BH (3)'!$C$4)))</f>
        <v>x</v>
      </c>
      <c r="P336" s="82" t="str">
        <f>IF($D336="","x",IF('BH (3)'!$B$5=1,COUNTIFS(Lançamentos!$H$5:$H$1004,$D336,Lançamentos!$T$5:$T$1004,P$5,Lançamentos!$V$5:$V$1004,'BH (3)'!$C$4),COUNTIFS(Lançamentos!$H$5:$H$1004,$D336,Lançamentos!$U$5:$U$1004,P$5,Lançamentos!$W$5:$W$1004,'BH (3)'!$C$4)))</f>
        <v>x</v>
      </c>
      <c r="Q336" s="171" t="str">
        <f t="shared" si="5"/>
        <v/>
      </c>
    </row>
    <row r="337" spans="3:17" ht="45" customHeight="1" x14ac:dyDescent="0.25">
      <c r="C337" s="81">
        <v>331</v>
      </c>
      <c r="D337" s="170" t="str">
        <f>IF(Esp!D335="","",Esp!D335)</f>
        <v/>
      </c>
      <c r="E337" s="82" t="str">
        <f>IF($D337="","x",IF('BH (3)'!$B$5=1,COUNTIFS(Lançamentos!$H$5:$H$1004,$D337,Lançamentos!$T$5:$T$1004,E$5,Lançamentos!$V$5:$V$1004,'BH (3)'!$C$4),COUNTIFS(Lançamentos!$H$5:$H$1004,$D337,Lançamentos!$U$5:$U$1004,E$5,Lançamentos!$W$5:$W$1004,'BH (3)'!$C$4)))</f>
        <v>x</v>
      </c>
      <c r="F337" s="82" t="str">
        <f>IF($D337="","x",IF('BH (3)'!$B$5=1,COUNTIFS(Lançamentos!$H$5:$H$1004,$D337,Lançamentos!$T$5:$T$1004,F$5,Lançamentos!$V$5:$V$1004,'BH (3)'!$C$4),COUNTIFS(Lançamentos!$H$5:$H$1004,$D337,Lançamentos!$U$5:$U$1004,F$5,Lançamentos!$W$5:$W$1004,'BH (3)'!$C$4)))</f>
        <v>x</v>
      </c>
      <c r="G337" s="82" t="str">
        <f>IF($D337="","x",IF('BH (3)'!$B$5=1,COUNTIFS(Lançamentos!$H$5:$H$1004,$D337,Lançamentos!$T$5:$T$1004,G$5,Lançamentos!$V$5:$V$1004,'BH (3)'!$C$4),COUNTIFS(Lançamentos!$H$5:$H$1004,$D337,Lançamentos!$U$5:$U$1004,G$5,Lançamentos!$W$5:$W$1004,'BH (3)'!$C$4)))</f>
        <v>x</v>
      </c>
      <c r="H337" s="82" t="str">
        <f>IF($D337="","x",IF('BH (3)'!$B$5=1,COUNTIFS(Lançamentos!$H$5:$H$1004,$D337,Lançamentos!$T$5:$T$1004,H$5,Lançamentos!$V$5:$V$1004,'BH (3)'!$C$4),COUNTIFS(Lançamentos!$H$5:$H$1004,$D337,Lançamentos!$U$5:$U$1004,H$5,Lançamentos!$W$5:$W$1004,'BH (3)'!$C$4)))</f>
        <v>x</v>
      </c>
      <c r="I337" s="82" t="str">
        <f>IF($D337="","x",IF('BH (3)'!$B$5=1,COUNTIFS(Lançamentos!$H$5:$H$1004,$D337,Lançamentos!$T$5:$T$1004,I$5,Lançamentos!$V$5:$V$1004,'BH (3)'!$C$4),COUNTIFS(Lançamentos!$H$5:$H$1004,$D337,Lançamentos!$U$5:$U$1004,I$5,Lançamentos!$W$5:$W$1004,'BH (3)'!$C$4)))</f>
        <v>x</v>
      </c>
      <c r="J337" s="82" t="str">
        <f>IF($D337="","x",IF('BH (3)'!$B$5=1,COUNTIFS(Lançamentos!$H$5:$H$1004,$D337,Lançamentos!$T$5:$T$1004,J$5,Lançamentos!$V$5:$V$1004,'BH (3)'!$C$4),COUNTIFS(Lançamentos!$H$5:$H$1004,$D337,Lançamentos!$U$5:$U$1004,J$5,Lançamentos!$W$5:$W$1004,'BH (3)'!$C$4)))</f>
        <v>x</v>
      </c>
      <c r="K337" s="82" t="str">
        <f>IF($D337="","x",IF('BH (3)'!$B$5=1,COUNTIFS(Lançamentos!$H$5:$H$1004,$D337,Lançamentos!$T$5:$T$1004,K$5,Lançamentos!$V$5:$V$1004,'BH (3)'!$C$4),COUNTIFS(Lançamentos!$H$5:$H$1004,$D337,Lançamentos!$U$5:$U$1004,K$5,Lançamentos!$W$5:$W$1004,'BH (3)'!$C$4)))</f>
        <v>x</v>
      </c>
      <c r="L337" s="82" t="str">
        <f>IF($D337="","x",IF('BH (3)'!$B$5=1,COUNTIFS(Lançamentos!$H$5:$H$1004,$D337,Lançamentos!$T$5:$T$1004,L$5,Lançamentos!$V$5:$V$1004,'BH (3)'!$C$4),COUNTIFS(Lançamentos!$H$5:$H$1004,$D337,Lançamentos!$U$5:$U$1004,L$5,Lançamentos!$W$5:$W$1004,'BH (3)'!$C$4)))</f>
        <v>x</v>
      </c>
      <c r="M337" s="82" t="str">
        <f>IF($D337="","x",IF('BH (3)'!$B$5=1,COUNTIFS(Lançamentos!$H$5:$H$1004,$D337,Lançamentos!$T$5:$T$1004,M$5,Lançamentos!$V$5:$V$1004,'BH (3)'!$C$4),COUNTIFS(Lançamentos!$H$5:$H$1004,$D337,Lançamentos!$U$5:$U$1004,M$5,Lançamentos!$W$5:$W$1004,'BH (3)'!$C$4)))</f>
        <v>x</v>
      </c>
      <c r="N337" s="82" t="str">
        <f>IF($D337="","x",IF('BH (3)'!$B$5=1,COUNTIFS(Lançamentos!$H$5:$H$1004,$D337,Lançamentos!$T$5:$T$1004,N$5,Lançamentos!$V$5:$V$1004,'BH (3)'!$C$4),COUNTIFS(Lançamentos!$H$5:$H$1004,$D337,Lançamentos!$U$5:$U$1004,N$5,Lançamentos!$W$5:$W$1004,'BH (3)'!$C$4)))</f>
        <v>x</v>
      </c>
      <c r="O337" s="82" t="str">
        <f>IF($D337="","x",IF('BH (3)'!$B$5=1,COUNTIFS(Lançamentos!$H$5:$H$1004,$D337,Lançamentos!$T$5:$T$1004,O$5,Lançamentos!$V$5:$V$1004,'BH (3)'!$C$4),COUNTIFS(Lançamentos!$H$5:$H$1004,$D337,Lançamentos!$U$5:$U$1004,O$5,Lançamentos!$W$5:$W$1004,'BH (3)'!$C$4)))</f>
        <v>x</v>
      </c>
      <c r="P337" s="82" t="str">
        <f>IF($D337="","x",IF('BH (3)'!$B$5=1,COUNTIFS(Lançamentos!$H$5:$H$1004,$D337,Lançamentos!$T$5:$T$1004,P$5,Lançamentos!$V$5:$V$1004,'BH (3)'!$C$4),COUNTIFS(Lançamentos!$H$5:$H$1004,$D337,Lançamentos!$U$5:$U$1004,P$5,Lançamentos!$W$5:$W$1004,'BH (3)'!$C$4)))</f>
        <v>x</v>
      </c>
      <c r="Q337" s="171" t="str">
        <f t="shared" si="5"/>
        <v/>
      </c>
    </row>
    <row r="338" spans="3:17" ht="45" customHeight="1" x14ac:dyDescent="0.25">
      <c r="C338" s="81">
        <v>332</v>
      </c>
      <c r="D338" s="170" t="str">
        <f>IF(Esp!D336="","",Esp!D336)</f>
        <v/>
      </c>
      <c r="E338" s="82" t="str">
        <f>IF($D338="","x",IF('BH (3)'!$B$5=1,COUNTIFS(Lançamentos!$H$5:$H$1004,$D338,Lançamentos!$T$5:$T$1004,E$5,Lançamentos!$V$5:$V$1004,'BH (3)'!$C$4),COUNTIFS(Lançamentos!$H$5:$H$1004,$D338,Lançamentos!$U$5:$U$1004,E$5,Lançamentos!$W$5:$W$1004,'BH (3)'!$C$4)))</f>
        <v>x</v>
      </c>
      <c r="F338" s="82" t="str">
        <f>IF($D338="","x",IF('BH (3)'!$B$5=1,COUNTIFS(Lançamentos!$H$5:$H$1004,$D338,Lançamentos!$T$5:$T$1004,F$5,Lançamentos!$V$5:$V$1004,'BH (3)'!$C$4),COUNTIFS(Lançamentos!$H$5:$H$1004,$D338,Lançamentos!$U$5:$U$1004,F$5,Lançamentos!$W$5:$W$1004,'BH (3)'!$C$4)))</f>
        <v>x</v>
      </c>
      <c r="G338" s="82" t="str">
        <f>IF($D338="","x",IF('BH (3)'!$B$5=1,COUNTIFS(Lançamentos!$H$5:$H$1004,$D338,Lançamentos!$T$5:$T$1004,G$5,Lançamentos!$V$5:$V$1004,'BH (3)'!$C$4),COUNTIFS(Lançamentos!$H$5:$H$1004,$D338,Lançamentos!$U$5:$U$1004,G$5,Lançamentos!$W$5:$W$1004,'BH (3)'!$C$4)))</f>
        <v>x</v>
      </c>
      <c r="H338" s="82" t="str">
        <f>IF($D338="","x",IF('BH (3)'!$B$5=1,COUNTIFS(Lançamentos!$H$5:$H$1004,$D338,Lançamentos!$T$5:$T$1004,H$5,Lançamentos!$V$5:$V$1004,'BH (3)'!$C$4),COUNTIFS(Lançamentos!$H$5:$H$1004,$D338,Lançamentos!$U$5:$U$1004,H$5,Lançamentos!$W$5:$W$1004,'BH (3)'!$C$4)))</f>
        <v>x</v>
      </c>
      <c r="I338" s="82" t="str">
        <f>IF($D338="","x",IF('BH (3)'!$B$5=1,COUNTIFS(Lançamentos!$H$5:$H$1004,$D338,Lançamentos!$T$5:$T$1004,I$5,Lançamentos!$V$5:$V$1004,'BH (3)'!$C$4),COUNTIFS(Lançamentos!$H$5:$H$1004,$D338,Lançamentos!$U$5:$U$1004,I$5,Lançamentos!$W$5:$W$1004,'BH (3)'!$C$4)))</f>
        <v>x</v>
      </c>
      <c r="J338" s="82" t="str">
        <f>IF($D338="","x",IF('BH (3)'!$B$5=1,COUNTIFS(Lançamentos!$H$5:$H$1004,$D338,Lançamentos!$T$5:$T$1004,J$5,Lançamentos!$V$5:$V$1004,'BH (3)'!$C$4),COUNTIFS(Lançamentos!$H$5:$H$1004,$D338,Lançamentos!$U$5:$U$1004,J$5,Lançamentos!$W$5:$W$1004,'BH (3)'!$C$4)))</f>
        <v>x</v>
      </c>
      <c r="K338" s="82" t="str">
        <f>IF($D338="","x",IF('BH (3)'!$B$5=1,COUNTIFS(Lançamentos!$H$5:$H$1004,$D338,Lançamentos!$T$5:$T$1004,K$5,Lançamentos!$V$5:$V$1004,'BH (3)'!$C$4),COUNTIFS(Lançamentos!$H$5:$H$1004,$D338,Lançamentos!$U$5:$U$1004,K$5,Lançamentos!$W$5:$W$1004,'BH (3)'!$C$4)))</f>
        <v>x</v>
      </c>
      <c r="L338" s="82" t="str">
        <f>IF($D338="","x",IF('BH (3)'!$B$5=1,COUNTIFS(Lançamentos!$H$5:$H$1004,$D338,Lançamentos!$T$5:$T$1004,L$5,Lançamentos!$V$5:$V$1004,'BH (3)'!$C$4),COUNTIFS(Lançamentos!$H$5:$H$1004,$D338,Lançamentos!$U$5:$U$1004,L$5,Lançamentos!$W$5:$W$1004,'BH (3)'!$C$4)))</f>
        <v>x</v>
      </c>
      <c r="M338" s="82" t="str">
        <f>IF($D338="","x",IF('BH (3)'!$B$5=1,COUNTIFS(Lançamentos!$H$5:$H$1004,$D338,Lançamentos!$T$5:$T$1004,M$5,Lançamentos!$V$5:$V$1004,'BH (3)'!$C$4),COUNTIFS(Lançamentos!$H$5:$H$1004,$D338,Lançamentos!$U$5:$U$1004,M$5,Lançamentos!$W$5:$W$1004,'BH (3)'!$C$4)))</f>
        <v>x</v>
      </c>
      <c r="N338" s="82" t="str">
        <f>IF($D338="","x",IF('BH (3)'!$B$5=1,COUNTIFS(Lançamentos!$H$5:$H$1004,$D338,Lançamentos!$T$5:$T$1004,N$5,Lançamentos!$V$5:$V$1004,'BH (3)'!$C$4),COUNTIFS(Lançamentos!$H$5:$H$1004,$D338,Lançamentos!$U$5:$U$1004,N$5,Lançamentos!$W$5:$W$1004,'BH (3)'!$C$4)))</f>
        <v>x</v>
      </c>
      <c r="O338" s="82" t="str">
        <f>IF($D338="","x",IF('BH (3)'!$B$5=1,COUNTIFS(Lançamentos!$H$5:$H$1004,$D338,Lançamentos!$T$5:$T$1004,O$5,Lançamentos!$V$5:$V$1004,'BH (3)'!$C$4),COUNTIFS(Lançamentos!$H$5:$H$1004,$D338,Lançamentos!$U$5:$U$1004,O$5,Lançamentos!$W$5:$W$1004,'BH (3)'!$C$4)))</f>
        <v>x</v>
      </c>
      <c r="P338" s="82" t="str">
        <f>IF($D338="","x",IF('BH (3)'!$B$5=1,COUNTIFS(Lançamentos!$H$5:$H$1004,$D338,Lançamentos!$T$5:$T$1004,P$5,Lançamentos!$V$5:$V$1004,'BH (3)'!$C$4),COUNTIFS(Lançamentos!$H$5:$H$1004,$D338,Lançamentos!$U$5:$U$1004,P$5,Lançamentos!$W$5:$W$1004,'BH (3)'!$C$4)))</f>
        <v>x</v>
      </c>
      <c r="Q338" s="171" t="str">
        <f t="shared" si="5"/>
        <v/>
      </c>
    </row>
    <row r="339" spans="3:17" ht="45" customHeight="1" x14ac:dyDescent="0.25">
      <c r="C339" s="81">
        <v>333</v>
      </c>
      <c r="D339" s="170" t="str">
        <f>IF(Esp!D337="","",Esp!D337)</f>
        <v/>
      </c>
      <c r="E339" s="82" t="str">
        <f>IF($D339="","x",IF('BH (3)'!$B$5=1,COUNTIFS(Lançamentos!$H$5:$H$1004,$D339,Lançamentos!$T$5:$T$1004,E$5,Lançamentos!$V$5:$V$1004,'BH (3)'!$C$4),COUNTIFS(Lançamentos!$H$5:$H$1004,$D339,Lançamentos!$U$5:$U$1004,E$5,Lançamentos!$W$5:$W$1004,'BH (3)'!$C$4)))</f>
        <v>x</v>
      </c>
      <c r="F339" s="82" t="str">
        <f>IF($D339="","x",IF('BH (3)'!$B$5=1,COUNTIFS(Lançamentos!$H$5:$H$1004,$D339,Lançamentos!$T$5:$T$1004,F$5,Lançamentos!$V$5:$V$1004,'BH (3)'!$C$4),COUNTIFS(Lançamentos!$H$5:$H$1004,$D339,Lançamentos!$U$5:$U$1004,F$5,Lançamentos!$W$5:$W$1004,'BH (3)'!$C$4)))</f>
        <v>x</v>
      </c>
      <c r="G339" s="82" t="str">
        <f>IF($D339="","x",IF('BH (3)'!$B$5=1,COUNTIFS(Lançamentos!$H$5:$H$1004,$D339,Lançamentos!$T$5:$T$1004,G$5,Lançamentos!$V$5:$V$1004,'BH (3)'!$C$4),COUNTIFS(Lançamentos!$H$5:$H$1004,$D339,Lançamentos!$U$5:$U$1004,G$5,Lançamentos!$W$5:$W$1004,'BH (3)'!$C$4)))</f>
        <v>x</v>
      </c>
      <c r="H339" s="82" t="str">
        <f>IF($D339="","x",IF('BH (3)'!$B$5=1,COUNTIFS(Lançamentos!$H$5:$H$1004,$D339,Lançamentos!$T$5:$T$1004,H$5,Lançamentos!$V$5:$V$1004,'BH (3)'!$C$4),COUNTIFS(Lançamentos!$H$5:$H$1004,$D339,Lançamentos!$U$5:$U$1004,H$5,Lançamentos!$W$5:$W$1004,'BH (3)'!$C$4)))</f>
        <v>x</v>
      </c>
      <c r="I339" s="82" t="str">
        <f>IF($D339="","x",IF('BH (3)'!$B$5=1,COUNTIFS(Lançamentos!$H$5:$H$1004,$D339,Lançamentos!$T$5:$T$1004,I$5,Lançamentos!$V$5:$V$1004,'BH (3)'!$C$4),COUNTIFS(Lançamentos!$H$5:$H$1004,$D339,Lançamentos!$U$5:$U$1004,I$5,Lançamentos!$W$5:$W$1004,'BH (3)'!$C$4)))</f>
        <v>x</v>
      </c>
      <c r="J339" s="82" t="str">
        <f>IF($D339="","x",IF('BH (3)'!$B$5=1,COUNTIFS(Lançamentos!$H$5:$H$1004,$D339,Lançamentos!$T$5:$T$1004,J$5,Lançamentos!$V$5:$V$1004,'BH (3)'!$C$4),COUNTIFS(Lançamentos!$H$5:$H$1004,$D339,Lançamentos!$U$5:$U$1004,J$5,Lançamentos!$W$5:$W$1004,'BH (3)'!$C$4)))</f>
        <v>x</v>
      </c>
      <c r="K339" s="82" t="str">
        <f>IF($D339="","x",IF('BH (3)'!$B$5=1,COUNTIFS(Lançamentos!$H$5:$H$1004,$D339,Lançamentos!$T$5:$T$1004,K$5,Lançamentos!$V$5:$V$1004,'BH (3)'!$C$4),COUNTIFS(Lançamentos!$H$5:$H$1004,$D339,Lançamentos!$U$5:$U$1004,K$5,Lançamentos!$W$5:$W$1004,'BH (3)'!$C$4)))</f>
        <v>x</v>
      </c>
      <c r="L339" s="82" t="str">
        <f>IF($D339="","x",IF('BH (3)'!$B$5=1,COUNTIFS(Lançamentos!$H$5:$H$1004,$D339,Lançamentos!$T$5:$T$1004,L$5,Lançamentos!$V$5:$V$1004,'BH (3)'!$C$4),COUNTIFS(Lançamentos!$H$5:$H$1004,$D339,Lançamentos!$U$5:$U$1004,L$5,Lançamentos!$W$5:$W$1004,'BH (3)'!$C$4)))</f>
        <v>x</v>
      </c>
      <c r="M339" s="82" t="str">
        <f>IF($D339="","x",IF('BH (3)'!$B$5=1,COUNTIFS(Lançamentos!$H$5:$H$1004,$D339,Lançamentos!$T$5:$T$1004,M$5,Lançamentos!$V$5:$V$1004,'BH (3)'!$C$4),COUNTIFS(Lançamentos!$H$5:$H$1004,$D339,Lançamentos!$U$5:$U$1004,M$5,Lançamentos!$W$5:$W$1004,'BH (3)'!$C$4)))</f>
        <v>x</v>
      </c>
      <c r="N339" s="82" t="str">
        <f>IF($D339="","x",IF('BH (3)'!$B$5=1,COUNTIFS(Lançamentos!$H$5:$H$1004,$D339,Lançamentos!$T$5:$T$1004,N$5,Lançamentos!$V$5:$V$1004,'BH (3)'!$C$4),COUNTIFS(Lançamentos!$H$5:$H$1004,$D339,Lançamentos!$U$5:$U$1004,N$5,Lançamentos!$W$5:$W$1004,'BH (3)'!$C$4)))</f>
        <v>x</v>
      </c>
      <c r="O339" s="82" t="str">
        <f>IF($D339="","x",IF('BH (3)'!$B$5=1,COUNTIFS(Lançamentos!$H$5:$H$1004,$D339,Lançamentos!$T$5:$T$1004,O$5,Lançamentos!$V$5:$V$1004,'BH (3)'!$C$4),COUNTIFS(Lançamentos!$H$5:$H$1004,$D339,Lançamentos!$U$5:$U$1004,O$5,Lançamentos!$W$5:$W$1004,'BH (3)'!$C$4)))</f>
        <v>x</v>
      </c>
      <c r="P339" s="82" t="str">
        <f>IF($D339="","x",IF('BH (3)'!$B$5=1,COUNTIFS(Lançamentos!$H$5:$H$1004,$D339,Lançamentos!$T$5:$T$1004,P$5,Lançamentos!$V$5:$V$1004,'BH (3)'!$C$4),COUNTIFS(Lançamentos!$H$5:$H$1004,$D339,Lançamentos!$U$5:$U$1004,P$5,Lançamentos!$W$5:$W$1004,'BH (3)'!$C$4)))</f>
        <v>x</v>
      </c>
      <c r="Q339" s="171" t="str">
        <f t="shared" si="5"/>
        <v/>
      </c>
    </row>
    <row r="340" spans="3:17" ht="45" customHeight="1" x14ac:dyDescent="0.25">
      <c r="C340" s="81">
        <v>334</v>
      </c>
      <c r="D340" s="170" t="str">
        <f>IF(Esp!D338="","",Esp!D338)</f>
        <v/>
      </c>
      <c r="E340" s="82" t="str">
        <f>IF($D340="","x",IF('BH (3)'!$B$5=1,COUNTIFS(Lançamentos!$H$5:$H$1004,$D340,Lançamentos!$T$5:$T$1004,E$5,Lançamentos!$V$5:$V$1004,'BH (3)'!$C$4),COUNTIFS(Lançamentos!$H$5:$H$1004,$D340,Lançamentos!$U$5:$U$1004,E$5,Lançamentos!$W$5:$W$1004,'BH (3)'!$C$4)))</f>
        <v>x</v>
      </c>
      <c r="F340" s="82" t="str">
        <f>IF($D340="","x",IF('BH (3)'!$B$5=1,COUNTIFS(Lançamentos!$H$5:$H$1004,$D340,Lançamentos!$T$5:$T$1004,F$5,Lançamentos!$V$5:$V$1004,'BH (3)'!$C$4),COUNTIFS(Lançamentos!$H$5:$H$1004,$D340,Lançamentos!$U$5:$U$1004,F$5,Lançamentos!$W$5:$W$1004,'BH (3)'!$C$4)))</f>
        <v>x</v>
      </c>
      <c r="G340" s="82" t="str">
        <f>IF($D340="","x",IF('BH (3)'!$B$5=1,COUNTIFS(Lançamentos!$H$5:$H$1004,$D340,Lançamentos!$T$5:$T$1004,G$5,Lançamentos!$V$5:$V$1004,'BH (3)'!$C$4),COUNTIFS(Lançamentos!$H$5:$H$1004,$D340,Lançamentos!$U$5:$U$1004,G$5,Lançamentos!$W$5:$W$1004,'BH (3)'!$C$4)))</f>
        <v>x</v>
      </c>
      <c r="H340" s="82" t="str">
        <f>IF($D340="","x",IF('BH (3)'!$B$5=1,COUNTIFS(Lançamentos!$H$5:$H$1004,$D340,Lançamentos!$T$5:$T$1004,H$5,Lançamentos!$V$5:$V$1004,'BH (3)'!$C$4),COUNTIFS(Lançamentos!$H$5:$H$1004,$D340,Lançamentos!$U$5:$U$1004,H$5,Lançamentos!$W$5:$W$1004,'BH (3)'!$C$4)))</f>
        <v>x</v>
      </c>
      <c r="I340" s="82" t="str">
        <f>IF($D340="","x",IF('BH (3)'!$B$5=1,COUNTIFS(Lançamentos!$H$5:$H$1004,$D340,Lançamentos!$T$5:$T$1004,I$5,Lançamentos!$V$5:$V$1004,'BH (3)'!$C$4),COUNTIFS(Lançamentos!$H$5:$H$1004,$D340,Lançamentos!$U$5:$U$1004,I$5,Lançamentos!$W$5:$W$1004,'BH (3)'!$C$4)))</f>
        <v>x</v>
      </c>
      <c r="J340" s="82" t="str">
        <f>IF($D340="","x",IF('BH (3)'!$B$5=1,COUNTIFS(Lançamentos!$H$5:$H$1004,$D340,Lançamentos!$T$5:$T$1004,J$5,Lançamentos!$V$5:$V$1004,'BH (3)'!$C$4),COUNTIFS(Lançamentos!$H$5:$H$1004,$D340,Lançamentos!$U$5:$U$1004,J$5,Lançamentos!$W$5:$W$1004,'BH (3)'!$C$4)))</f>
        <v>x</v>
      </c>
      <c r="K340" s="82" t="str">
        <f>IF($D340="","x",IF('BH (3)'!$B$5=1,COUNTIFS(Lançamentos!$H$5:$H$1004,$D340,Lançamentos!$T$5:$T$1004,K$5,Lançamentos!$V$5:$V$1004,'BH (3)'!$C$4),COUNTIFS(Lançamentos!$H$5:$H$1004,$D340,Lançamentos!$U$5:$U$1004,K$5,Lançamentos!$W$5:$W$1004,'BH (3)'!$C$4)))</f>
        <v>x</v>
      </c>
      <c r="L340" s="82" t="str">
        <f>IF($D340="","x",IF('BH (3)'!$B$5=1,COUNTIFS(Lançamentos!$H$5:$H$1004,$D340,Lançamentos!$T$5:$T$1004,L$5,Lançamentos!$V$5:$V$1004,'BH (3)'!$C$4),COUNTIFS(Lançamentos!$H$5:$H$1004,$D340,Lançamentos!$U$5:$U$1004,L$5,Lançamentos!$W$5:$W$1004,'BH (3)'!$C$4)))</f>
        <v>x</v>
      </c>
      <c r="M340" s="82" t="str">
        <f>IF($D340="","x",IF('BH (3)'!$B$5=1,COUNTIFS(Lançamentos!$H$5:$H$1004,$D340,Lançamentos!$T$5:$T$1004,M$5,Lançamentos!$V$5:$V$1004,'BH (3)'!$C$4),COUNTIFS(Lançamentos!$H$5:$H$1004,$D340,Lançamentos!$U$5:$U$1004,M$5,Lançamentos!$W$5:$W$1004,'BH (3)'!$C$4)))</f>
        <v>x</v>
      </c>
      <c r="N340" s="82" t="str">
        <f>IF($D340="","x",IF('BH (3)'!$B$5=1,COUNTIFS(Lançamentos!$H$5:$H$1004,$D340,Lançamentos!$T$5:$T$1004,N$5,Lançamentos!$V$5:$V$1004,'BH (3)'!$C$4),COUNTIFS(Lançamentos!$H$5:$H$1004,$D340,Lançamentos!$U$5:$U$1004,N$5,Lançamentos!$W$5:$W$1004,'BH (3)'!$C$4)))</f>
        <v>x</v>
      </c>
      <c r="O340" s="82" t="str">
        <f>IF($D340="","x",IF('BH (3)'!$B$5=1,COUNTIFS(Lançamentos!$H$5:$H$1004,$D340,Lançamentos!$T$5:$T$1004,O$5,Lançamentos!$V$5:$V$1004,'BH (3)'!$C$4),COUNTIFS(Lançamentos!$H$5:$H$1004,$D340,Lançamentos!$U$5:$U$1004,O$5,Lançamentos!$W$5:$W$1004,'BH (3)'!$C$4)))</f>
        <v>x</v>
      </c>
      <c r="P340" s="82" t="str">
        <f>IF($D340="","x",IF('BH (3)'!$B$5=1,COUNTIFS(Lançamentos!$H$5:$H$1004,$D340,Lançamentos!$T$5:$T$1004,P$5,Lançamentos!$V$5:$V$1004,'BH (3)'!$C$4),COUNTIFS(Lançamentos!$H$5:$H$1004,$D340,Lançamentos!$U$5:$U$1004,P$5,Lançamentos!$W$5:$W$1004,'BH (3)'!$C$4)))</f>
        <v>x</v>
      </c>
      <c r="Q340" s="171" t="str">
        <f t="shared" si="5"/>
        <v/>
      </c>
    </row>
    <row r="341" spans="3:17" ht="45" customHeight="1" x14ac:dyDescent="0.25">
      <c r="C341" s="81">
        <v>335</v>
      </c>
      <c r="D341" s="170" t="str">
        <f>IF(Esp!D339="","",Esp!D339)</f>
        <v/>
      </c>
      <c r="E341" s="82" t="str">
        <f>IF($D341="","x",IF('BH (3)'!$B$5=1,COUNTIFS(Lançamentos!$H$5:$H$1004,$D341,Lançamentos!$T$5:$T$1004,E$5,Lançamentos!$V$5:$V$1004,'BH (3)'!$C$4),COUNTIFS(Lançamentos!$H$5:$H$1004,$D341,Lançamentos!$U$5:$U$1004,E$5,Lançamentos!$W$5:$W$1004,'BH (3)'!$C$4)))</f>
        <v>x</v>
      </c>
      <c r="F341" s="82" t="str">
        <f>IF($D341="","x",IF('BH (3)'!$B$5=1,COUNTIFS(Lançamentos!$H$5:$H$1004,$D341,Lançamentos!$T$5:$T$1004,F$5,Lançamentos!$V$5:$V$1004,'BH (3)'!$C$4),COUNTIFS(Lançamentos!$H$5:$H$1004,$D341,Lançamentos!$U$5:$U$1004,F$5,Lançamentos!$W$5:$W$1004,'BH (3)'!$C$4)))</f>
        <v>x</v>
      </c>
      <c r="G341" s="82" t="str">
        <f>IF($D341="","x",IF('BH (3)'!$B$5=1,COUNTIFS(Lançamentos!$H$5:$H$1004,$D341,Lançamentos!$T$5:$T$1004,G$5,Lançamentos!$V$5:$V$1004,'BH (3)'!$C$4),COUNTIFS(Lançamentos!$H$5:$H$1004,$D341,Lançamentos!$U$5:$U$1004,G$5,Lançamentos!$W$5:$W$1004,'BH (3)'!$C$4)))</f>
        <v>x</v>
      </c>
      <c r="H341" s="82" t="str">
        <f>IF($D341="","x",IF('BH (3)'!$B$5=1,COUNTIFS(Lançamentos!$H$5:$H$1004,$D341,Lançamentos!$T$5:$T$1004,H$5,Lançamentos!$V$5:$V$1004,'BH (3)'!$C$4),COUNTIFS(Lançamentos!$H$5:$H$1004,$D341,Lançamentos!$U$5:$U$1004,H$5,Lançamentos!$W$5:$W$1004,'BH (3)'!$C$4)))</f>
        <v>x</v>
      </c>
      <c r="I341" s="82" t="str">
        <f>IF($D341="","x",IF('BH (3)'!$B$5=1,COUNTIFS(Lançamentos!$H$5:$H$1004,$D341,Lançamentos!$T$5:$T$1004,I$5,Lançamentos!$V$5:$V$1004,'BH (3)'!$C$4),COUNTIFS(Lançamentos!$H$5:$H$1004,$D341,Lançamentos!$U$5:$U$1004,I$5,Lançamentos!$W$5:$W$1004,'BH (3)'!$C$4)))</f>
        <v>x</v>
      </c>
      <c r="J341" s="82" t="str">
        <f>IF($D341="","x",IF('BH (3)'!$B$5=1,COUNTIFS(Lançamentos!$H$5:$H$1004,$D341,Lançamentos!$T$5:$T$1004,J$5,Lançamentos!$V$5:$V$1004,'BH (3)'!$C$4),COUNTIFS(Lançamentos!$H$5:$H$1004,$D341,Lançamentos!$U$5:$U$1004,J$5,Lançamentos!$W$5:$W$1004,'BH (3)'!$C$4)))</f>
        <v>x</v>
      </c>
      <c r="K341" s="82" t="str">
        <f>IF($D341="","x",IF('BH (3)'!$B$5=1,COUNTIFS(Lançamentos!$H$5:$H$1004,$D341,Lançamentos!$T$5:$T$1004,K$5,Lançamentos!$V$5:$V$1004,'BH (3)'!$C$4),COUNTIFS(Lançamentos!$H$5:$H$1004,$D341,Lançamentos!$U$5:$U$1004,K$5,Lançamentos!$W$5:$W$1004,'BH (3)'!$C$4)))</f>
        <v>x</v>
      </c>
      <c r="L341" s="82" t="str">
        <f>IF($D341="","x",IF('BH (3)'!$B$5=1,COUNTIFS(Lançamentos!$H$5:$H$1004,$D341,Lançamentos!$T$5:$T$1004,L$5,Lançamentos!$V$5:$V$1004,'BH (3)'!$C$4),COUNTIFS(Lançamentos!$H$5:$H$1004,$D341,Lançamentos!$U$5:$U$1004,L$5,Lançamentos!$W$5:$W$1004,'BH (3)'!$C$4)))</f>
        <v>x</v>
      </c>
      <c r="M341" s="82" t="str">
        <f>IF($D341="","x",IF('BH (3)'!$B$5=1,COUNTIFS(Lançamentos!$H$5:$H$1004,$D341,Lançamentos!$T$5:$T$1004,M$5,Lançamentos!$V$5:$V$1004,'BH (3)'!$C$4),COUNTIFS(Lançamentos!$H$5:$H$1004,$D341,Lançamentos!$U$5:$U$1004,M$5,Lançamentos!$W$5:$W$1004,'BH (3)'!$C$4)))</f>
        <v>x</v>
      </c>
      <c r="N341" s="82" t="str">
        <f>IF($D341="","x",IF('BH (3)'!$B$5=1,COUNTIFS(Lançamentos!$H$5:$H$1004,$D341,Lançamentos!$T$5:$T$1004,N$5,Lançamentos!$V$5:$V$1004,'BH (3)'!$C$4),COUNTIFS(Lançamentos!$H$5:$H$1004,$D341,Lançamentos!$U$5:$U$1004,N$5,Lançamentos!$W$5:$W$1004,'BH (3)'!$C$4)))</f>
        <v>x</v>
      </c>
      <c r="O341" s="82" t="str">
        <f>IF($D341="","x",IF('BH (3)'!$B$5=1,COUNTIFS(Lançamentos!$H$5:$H$1004,$D341,Lançamentos!$T$5:$T$1004,O$5,Lançamentos!$V$5:$V$1004,'BH (3)'!$C$4),COUNTIFS(Lançamentos!$H$5:$H$1004,$D341,Lançamentos!$U$5:$U$1004,O$5,Lançamentos!$W$5:$W$1004,'BH (3)'!$C$4)))</f>
        <v>x</v>
      </c>
      <c r="P341" s="82" t="str">
        <f>IF($D341="","x",IF('BH (3)'!$B$5=1,COUNTIFS(Lançamentos!$H$5:$H$1004,$D341,Lançamentos!$T$5:$T$1004,P$5,Lançamentos!$V$5:$V$1004,'BH (3)'!$C$4),COUNTIFS(Lançamentos!$H$5:$H$1004,$D341,Lançamentos!$U$5:$U$1004,P$5,Lançamentos!$W$5:$W$1004,'BH (3)'!$C$4)))</f>
        <v>x</v>
      </c>
      <c r="Q341" s="171" t="str">
        <f t="shared" si="5"/>
        <v/>
      </c>
    </row>
    <row r="342" spans="3:17" ht="45" customHeight="1" x14ac:dyDescent="0.25">
      <c r="C342" s="81">
        <v>336</v>
      </c>
      <c r="D342" s="170" t="str">
        <f>IF(Esp!D340="","",Esp!D340)</f>
        <v/>
      </c>
      <c r="E342" s="82" t="str">
        <f>IF($D342="","x",IF('BH (3)'!$B$5=1,COUNTIFS(Lançamentos!$H$5:$H$1004,$D342,Lançamentos!$T$5:$T$1004,E$5,Lançamentos!$V$5:$V$1004,'BH (3)'!$C$4),COUNTIFS(Lançamentos!$H$5:$H$1004,$D342,Lançamentos!$U$5:$U$1004,E$5,Lançamentos!$W$5:$W$1004,'BH (3)'!$C$4)))</f>
        <v>x</v>
      </c>
      <c r="F342" s="82" t="str">
        <f>IF($D342="","x",IF('BH (3)'!$B$5=1,COUNTIFS(Lançamentos!$H$5:$H$1004,$D342,Lançamentos!$T$5:$T$1004,F$5,Lançamentos!$V$5:$V$1004,'BH (3)'!$C$4),COUNTIFS(Lançamentos!$H$5:$H$1004,$D342,Lançamentos!$U$5:$U$1004,F$5,Lançamentos!$W$5:$W$1004,'BH (3)'!$C$4)))</f>
        <v>x</v>
      </c>
      <c r="G342" s="82" t="str">
        <f>IF($D342="","x",IF('BH (3)'!$B$5=1,COUNTIFS(Lançamentos!$H$5:$H$1004,$D342,Lançamentos!$T$5:$T$1004,G$5,Lançamentos!$V$5:$V$1004,'BH (3)'!$C$4),COUNTIFS(Lançamentos!$H$5:$H$1004,$D342,Lançamentos!$U$5:$U$1004,G$5,Lançamentos!$W$5:$W$1004,'BH (3)'!$C$4)))</f>
        <v>x</v>
      </c>
      <c r="H342" s="82" t="str">
        <f>IF($D342="","x",IF('BH (3)'!$B$5=1,COUNTIFS(Lançamentos!$H$5:$H$1004,$D342,Lançamentos!$T$5:$T$1004,H$5,Lançamentos!$V$5:$V$1004,'BH (3)'!$C$4),COUNTIFS(Lançamentos!$H$5:$H$1004,$D342,Lançamentos!$U$5:$U$1004,H$5,Lançamentos!$W$5:$W$1004,'BH (3)'!$C$4)))</f>
        <v>x</v>
      </c>
      <c r="I342" s="82" t="str">
        <f>IF($D342="","x",IF('BH (3)'!$B$5=1,COUNTIFS(Lançamentos!$H$5:$H$1004,$D342,Lançamentos!$T$5:$T$1004,I$5,Lançamentos!$V$5:$V$1004,'BH (3)'!$C$4),COUNTIFS(Lançamentos!$H$5:$H$1004,$D342,Lançamentos!$U$5:$U$1004,I$5,Lançamentos!$W$5:$W$1004,'BH (3)'!$C$4)))</f>
        <v>x</v>
      </c>
      <c r="J342" s="82" t="str">
        <f>IF($D342="","x",IF('BH (3)'!$B$5=1,COUNTIFS(Lançamentos!$H$5:$H$1004,$D342,Lançamentos!$T$5:$T$1004,J$5,Lançamentos!$V$5:$V$1004,'BH (3)'!$C$4),COUNTIFS(Lançamentos!$H$5:$H$1004,$D342,Lançamentos!$U$5:$U$1004,J$5,Lançamentos!$W$5:$W$1004,'BH (3)'!$C$4)))</f>
        <v>x</v>
      </c>
      <c r="K342" s="82" t="str">
        <f>IF($D342="","x",IF('BH (3)'!$B$5=1,COUNTIFS(Lançamentos!$H$5:$H$1004,$D342,Lançamentos!$T$5:$T$1004,K$5,Lançamentos!$V$5:$V$1004,'BH (3)'!$C$4),COUNTIFS(Lançamentos!$H$5:$H$1004,$D342,Lançamentos!$U$5:$U$1004,K$5,Lançamentos!$W$5:$W$1004,'BH (3)'!$C$4)))</f>
        <v>x</v>
      </c>
      <c r="L342" s="82" t="str">
        <f>IF($D342="","x",IF('BH (3)'!$B$5=1,COUNTIFS(Lançamentos!$H$5:$H$1004,$D342,Lançamentos!$T$5:$T$1004,L$5,Lançamentos!$V$5:$V$1004,'BH (3)'!$C$4),COUNTIFS(Lançamentos!$H$5:$H$1004,$D342,Lançamentos!$U$5:$U$1004,L$5,Lançamentos!$W$5:$W$1004,'BH (3)'!$C$4)))</f>
        <v>x</v>
      </c>
      <c r="M342" s="82" t="str">
        <f>IF($D342="","x",IF('BH (3)'!$B$5=1,COUNTIFS(Lançamentos!$H$5:$H$1004,$D342,Lançamentos!$T$5:$T$1004,M$5,Lançamentos!$V$5:$V$1004,'BH (3)'!$C$4),COUNTIFS(Lançamentos!$H$5:$H$1004,$D342,Lançamentos!$U$5:$U$1004,M$5,Lançamentos!$W$5:$W$1004,'BH (3)'!$C$4)))</f>
        <v>x</v>
      </c>
      <c r="N342" s="82" t="str">
        <f>IF($D342="","x",IF('BH (3)'!$B$5=1,COUNTIFS(Lançamentos!$H$5:$H$1004,$D342,Lançamentos!$T$5:$T$1004,N$5,Lançamentos!$V$5:$V$1004,'BH (3)'!$C$4),COUNTIFS(Lançamentos!$H$5:$H$1004,$D342,Lançamentos!$U$5:$U$1004,N$5,Lançamentos!$W$5:$W$1004,'BH (3)'!$C$4)))</f>
        <v>x</v>
      </c>
      <c r="O342" s="82" t="str">
        <f>IF($D342="","x",IF('BH (3)'!$B$5=1,COUNTIFS(Lançamentos!$H$5:$H$1004,$D342,Lançamentos!$T$5:$T$1004,O$5,Lançamentos!$V$5:$V$1004,'BH (3)'!$C$4),COUNTIFS(Lançamentos!$H$5:$H$1004,$D342,Lançamentos!$U$5:$U$1004,O$5,Lançamentos!$W$5:$W$1004,'BH (3)'!$C$4)))</f>
        <v>x</v>
      </c>
      <c r="P342" s="82" t="str">
        <f>IF($D342="","x",IF('BH (3)'!$B$5=1,COUNTIFS(Lançamentos!$H$5:$H$1004,$D342,Lançamentos!$T$5:$T$1004,P$5,Lançamentos!$V$5:$V$1004,'BH (3)'!$C$4),COUNTIFS(Lançamentos!$H$5:$H$1004,$D342,Lançamentos!$U$5:$U$1004,P$5,Lançamentos!$W$5:$W$1004,'BH (3)'!$C$4)))</f>
        <v>x</v>
      </c>
      <c r="Q342" s="171" t="str">
        <f t="shared" si="5"/>
        <v/>
      </c>
    </row>
    <row r="343" spans="3:17" ht="45" customHeight="1" x14ac:dyDescent="0.25">
      <c r="C343" s="81">
        <v>337</v>
      </c>
      <c r="D343" s="170" t="str">
        <f>IF(Esp!D341="","",Esp!D341)</f>
        <v/>
      </c>
      <c r="E343" s="82" t="str">
        <f>IF($D343="","x",IF('BH (3)'!$B$5=1,COUNTIFS(Lançamentos!$H$5:$H$1004,$D343,Lançamentos!$T$5:$T$1004,E$5,Lançamentos!$V$5:$V$1004,'BH (3)'!$C$4),COUNTIFS(Lançamentos!$H$5:$H$1004,$D343,Lançamentos!$U$5:$U$1004,E$5,Lançamentos!$W$5:$W$1004,'BH (3)'!$C$4)))</f>
        <v>x</v>
      </c>
      <c r="F343" s="82" t="str">
        <f>IF($D343="","x",IF('BH (3)'!$B$5=1,COUNTIFS(Lançamentos!$H$5:$H$1004,$D343,Lançamentos!$T$5:$T$1004,F$5,Lançamentos!$V$5:$V$1004,'BH (3)'!$C$4),COUNTIFS(Lançamentos!$H$5:$H$1004,$D343,Lançamentos!$U$5:$U$1004,F$5,Lançamentos!$W$5:$W$1004,'BH (3)'!$C$4)))</f>
        <v>x</v>
      </c>
      <c r="G343" s="82" t="str">
        <f>IF($D343="","x",IF('BH (3)'!$B$5=1,COUNTIFS(Lançamentos!$H$5:$H$1004,$D343,Lançamentos!$T$5:$T$1004,G$5,Lançamentos!$V$5:$V$1004,'BH (3)'!$C$4),COUNTIFS(Lançamentos!$H$5:$H$1004,$D343,Lançamentos!$U$5:$U$1004,G$5,Lançamentos!$W$5:$W$1004,'BH (3)'!$C$4)))</f>
        <v>x</v>
      </c>
      <c r="H343" s="82" t="str">
        <f>IF($D343="","x",IF('BH (3)'!$B$5=1,COUNTIFS(Lançamentos!$H$5:$H$1004,$D343,Lançamentos!$T$5:$T$1004,H$5,Lançamentos!$V$5:$V$1004,'BH (3)'!$C$4),COUNTIFS(Lançamentos!$H$5:$H$1004,$D343,Lançamentos!$U$5:$U$1004,H$5,Lançamentos!$W$5:$W$1004,'BH (3)'!$C$4)))</f>
        <v>x</v>
      </c>
      <c r="I343" s="82" t="str">
        <f>IF($D343="","x",IF('BH (3)'!$B$5=1,COUNTIFS(Lançamentos!$H$5:$H$1004,$D343,Lançamentos!$T$5:$T$1004,I$5,Lançamentos!$V$5:$V$1004,'BH (3)'!$C$4),COUNTIFS(Lançamentos!$H$5:$H$1004,$D343,Lançamentos!$U$5:$U$1004,I$5,Lançamentos!$W$5:$W$1004,'BH (3)'!$C$4)))</f>
        <v>x</v>
      </c>
      <c r="J343" s="82" t="str">
        <f>IF($D343="","x",IF('BH (3)'!$B$5=1,COUNTIFS(Lançamentos!$H$5:$H$1004,$D343,Lançamentos!$T$5:$T$1004,J$5,Lançamentos!$V$5:$V$1004,'BH (3)'!$C$4),COUNTIFS(Lançamentos!$H$5:$H$1004,$D343,Lançamentos!$U$5:$U$1004,J$5,Lançamentos!$W$5:$W$1004,'BH (3)'!$C$4)))</f>
        <v>x</v>
      </c>
      <c r="K343" s="82" t="str">
        <f>IF($D343="","x",IF('BH (3)'!$B$5=1,COUNTIFS(Lançamentos!$H$5:$H$1004,$D343,Lançamentos!$T$5:$T$1004,K$5,Lançamentos!$V$5:$V$1004,'BH (3)'!$C$4),COUNTIFS(Lançamentos!$H$5:$H$1004,$D343,Lançamentos!$U$5:$U$1004,K$5,Lançamentos!$W$5:$W$1004,'BH (3)'!$C$4)))</f>
        <v>x</v>
      </c>
      <c r="L343" s="82" t="str">
        <f>IF($D343="","x",IF('BH (3)'!$B$5=1,COUNTIFS(Lançamentos!$H$5:$H$1004,$D343,Lançamentos!$T$5:$T$1004,L$5,Lançamentos!$V$5:$V$1004,'BH (3)'!$C$4),COUNTIFS(Lançamentos!$H$5:$H$1004,$D343,Lançamentos!$U$5:$U$1004,L$5,Lançamentos!$W$5:$W$1004,'BH (3)'!$C$4)))</f>
        <v>x</v>
      </c>
      <c r="M343" s="82" t="str">
        <f>IF($D343="","x",IF('BH (3)'!$B$5=1,COUNTIFS(Lançamentos!$H$5:$H$1004,$D343,Lançamentos!$T$5:$T$1004,M$5,Lançamentos!$V$5:$V$1004,'BH (3)'!$C$4),COUNTIFS(Lançamentos!$H$5:$H$1004,$D343,Lançamentos!$U$5:$U$1004,M$5,Lançamentos!$W$5:$W$1004,'BH (3)'!$C$4)))</f>
        <v>x</v>
      </c>
      <c r="N343" s="82" t="str">
        <f>IF($D343="","x",IF('BH (3)'!$B$5=1,COUNTIFS(Lançamentos!$H$5:$H$1004,$D343,Lançamentos!$T$5:$T$1004,N$5,Lançamentos!$V$5:$V$1004,'BH (3)'!$C$4),COUNTIFS(Lançamentos!$H$5:$H$1004,$D343,Lançamentos!$U$5:$U$1004,N$5,Lançamentos!$W$5:$W$1004,'BH (3)'!$C$4)))</f>
        <v>x</v>
      </c>
      <c r="O343" s="82" t="str">
        <f>IF($D343="","x",IF('BH (3)'!$B$5=1,COUNTIFS(Lançamentos!$H$5:$H$1004,$D343,Lançamentos!$T$5:$T$1004,O$5,Lançamentos!$V$5:$V$1004,'BH (3)'!$C$4),COUNTIFS(Lançamentos!$H$5:$H$1004,$D343,Lançamentos!$U$5:$U$1004,O$5,Lançamentos!$W$5:$W$1004,'BH (3)'!$C$4)))</f>
        <v>x</v>
      </c>
      <c r="P343" s="82" t="str">
        <f>IF($D343="","x",IF('BH (3)'!$B$5=1,COUNTIFS(Lançamentos!$H$5:$H$1004,$D343,Lançamentos!$T$5:$T$1004,P$5,Lançamentos!$V$5:$V$1004,'BH (3)'!$C$4),COUNTIFS(Lançamentos!$H$5:$H$1004,$D343,Lançamentos!$U$5:$U$1004,P$5,Lançamentos!$W$5:$W$1004,'BH (3)'!$C$4)))</f>
        <v>x</v>
      </c>
      <c r="Q343" s="171" t="str">
        <f t="shared" si="5"/>
        <v/>
      </c>
    </row>
    <row r="344" spans="3:17" ht="45" customHeight="1" x14ac:dyDescent="0.25">
      <c r="C344" s="81">
        <v>338</v>
      </c>
      <c r="D344" s="170" t="str">
        <f>IF(Esp!D342="","",Esp!D342)</f>
        <v/>
      </c>
      <c r="E344" s="82" t="str">
        <f>IF($D344="","x",IF('BH (3)'!$B$5=1,COUNTIFS(Lançamentos!$H$5:$H$1004,$D344,Lançamentos!$T$5:$T$1004,E$5,Lançamentos!$V$5:$V$1004,'BH (3)'!$C$4),COUNTIFS(Lançamentos!$H$5:$H$1004,$D344,Lançamentos!$U$5:$U$1004,E$5,Lançamentos!$W$5:$W$1004,'BH (3)'!$C$4)))</f>
        <v>x</v>
      </c>
      <c r="F344" s="82" t="str">
        <f>IF($D344="","x",IF('BH (3)'!$B$5=1,COUNTIFS(Lançamentos!$H$5:$H$1004,$D344,Lançamentos!$T$5:$T$1004,F$5,Lançamentos!$V$5:$V$1004,'BH (3)'!$C$4),COUNTIFS(Lançamentos!$H$5:$H$1004,$D344,Lançamentos!$U$5:$U$1004,F$5,Lançamentos!$W$5:$W$1004,'BH (3)'!$C$4)))</f>
        <v>x</v>
      </c>
      <c r="G344" s="82" t="str">
        <f>IF($D344="","x",IF('BH (3)'!$B$5=1,COUNTIFS(Lançamentos!$H$5:$H$1004,$D344,Lançamentos!$T$5:$T$1004,G$5,Lançamentos!$V$5:$V$1004,'BH (3)'!$C$4),COUNTIFS(Lançamentos!$H$5:$H$1004,$D344,Lançamentos!$U$5:$U$1004,G$5,Lançamentos!$W$5:$W$1004,'BH (3)'!$C$4)))</f>
        <v>x</v>
      </c>
      <c r="H344" s="82" t="str">
        <f>IF($D344="","x",IF('BH (3)'!$B$5=1,COUNTIFS(Lançamentos!$H$5:$H$1004,$D344,Lançamentos!$T$5:$T$1004,H$5,Lançamentos!$V$5:$V$1004,'BH (3)'!$C$4),COUNTIFS(Lançamentos!$H$5:$H$1004,$D344,Lançamentos!$U$5:$U$1004,H$5,Lançamentos!$W$5:$W$1004,'BH (3)'!$C$4)))</f>
        <v>x</v>
      </c>
      <c r="I344" s="82" t="str">
        <f>IF($D344="","x",IF('BH (3)'!$B$5=1,COUNTIFS(Lançamentos!$H$5:$H$1004,$D344,Lançamentos!$T$5:$T$1004,I$5,Lançamentos!$V$5:$V$1004,'BH (3)'!$C$4),COUNTIFS(Lançamentos!$H$5:$H$1004,$D344,Lançamentos!$U$5:$U$1004,I$5,Lançamentos!$W$5:$W$1004,'BH (3)'!$C$4)))</f>
        <v>x</v>
      </c>
      <c r="J344" s="82" t="str">
        <f>IF($D344="","x",IF('BH (3)'!$B$5=1,COUNTIFS(Lançamentos!$H$5:$H$1004,$D344,Lançamentos!$T$5:$T$1004,J$5,Lançamentos!$V$5:$V$1004,'BH (3)'!$C$4),COUNTIFS(Lançamentos!$H$5:$H$1004,$D344,Lançamentos!$U$5:$U$1004,J$5,Lançamentos!$W$5:$W$1004,'BH (3)'!$C$4)))</f>
        <v>x</v>
      </c>
      <c r="K344" s="82" t="str">
        <f>IF($D344="","x",IF('BH (3)'!$B$5=1,COUNTIFS(Lançamentos!$H$5:$H$1004,$D344,Lançamentos!$T$5:$T$1004,K$5,Lançamentos!$V$5:$V$1004,'BH (3)'!$C$4),COUNTIFS(Lançamentos!$H$5:$H$1004,$D344,Lançamentos!$U$5:$U$1004,K$5,Lançamentos!$W$5:$W$1004,'BH (3)'!$C$4)))</f>
        <v>x</v>
      </c>
      <c r="L344" s="82" t="str">
        <f>IF($D344="","x",IF('BH (3)'!$B$5=1,COUNTIFS(Lançamentos!$H$5:$H$1004,$D344,Lançamentos!$T$5:$T$1004,L$5,Lançamentos!$V$5:$V$1004,'BH (3)'!$C$4),COUNTIFS(Lançamentos!$H$5:$H$1004,$D344,Lançamentos!$U$5:$U$1004,L$5,Lançamentos!$W$5:$W$1004,'BH (3)'!$C$4)))</f>
        <v>x</v>
      </c>
      <c r="M344" s="82" t="str">
        <f>IF($D344="","x",IF('BH (3)'!$B$5=1,COUNTIFS(Lançamentos!$H$5:$H$1004,$D344,Lançamentos!$T$5:$T$1004,M$5,Lançamentos!$V$5:$V$1004,'BH (3)'!$C$4),COUNTIFS(Lançamentos!$H$5:$H$1004,$D344,Lançamentos!$U$5:$U$1004,M$5,Lançamentos!$W$5:$W$1004,'BH (3)'!$C$4)))</f>
        <v>x</v>
      </c>
      <c r="N344" s="82" t="str">
        <f>IF($D344="","x",IF('BH (3)'!$B$5=1,COUNTIFS(Lançamentos!$H$5:$H$1004,$D344,Lançamentos!$T$5:$T$1004,N$5,Lançamentos!$V$5:$V$1004,'BH (3)'!$C$4),COUNTIFS(Lançamentos!$H$5:$H$1004,$D344,Lançamentos!$U$5:$U$1004,N$5,Lançamentos!$W$5:$W$1004,'BH (3)'!$C$4)))</f>
        <v>x</v>
      </c>
      <c r="O344" s="82" t="str">
        <f>IF($D344="","x",IF('BH (3)'!$B$5=1,COUNTIFS(Lançamentos!$H$5:$H$1004,$D344,Lançamentos!$T$5:$T$1004,O$5,Lançamentos!$V$5:$V$1004,'BH (3)'!$C$4),COUNTIFS(Lançamentos!$H$5:$H$1004,$D344,Lançamentos!$U$5:$U$1004,O$5,Lançamentos!$W$5:$W$1004,'BH (3)'!$C$4)))</f>
        <v>x</v>
      </c>
      <c r="P344" s="82" t="str">
        <f>IF($D344="","x",IF('BH (3)'!$B$5=1,COUNTIFS(Lançamentos!$H$5:$H$1004,$D344,Lançamentos!$T$5:$T$1004,P$5,Lançamentos!$V$5:$V$1004,'BH (3)'!$C$4),COUNTIFS(Lançamentos!$H$5:$H$1004,$D344,Lançamentos!$U$5:$U$1004,P$5,Lançamentos!$W$5:$W$1004,'BH (3)'!$C$4)))</f>
        <v>x</v>
      </c>
      <c r="Q344" s="171" t="str">
        <f t="shared" si="5"/>
        <v/>
      </c>
    </row>
    <row r="345" spans="3:17" ht="45" customHeight="1" x14ac:dyDescent="0.25">
      <c r="C345" s="81">
        <v>339</v>
      </c>
      <c r="D345" s="170" t="str">
        <f>IF(Esp!D343="","",Esp!D343)</f>
        <v/>
      </c>
      <c r="E345" s="82" t="str">
        <f>IF($D345="","x",IF('BH (3)'!$B$5=1,COUNTIFS(Lançamentos!$H$5:$H$1004,$D345,Lançamentos!$T$5:$T$1004,E$5,Lançamentos!$V$5:$V$1004,'BH (3)'!$C$4),COUNTIFS(Lançamentos!$H$5:$H$1004,$D345,Lançamentos!$U$5:$U$1004,E$5,Lançamentos!$W$5:$W$1004,'BH (3)'!$C$4)))</f>
        <v>x</v>
      </c>
      <c r="F345" s="82" t="str">
        <f>IF($D345="","x",IF('BH (3)'!$B$5=1,COUNTIFS(Lançamentos!$H$5:$H$1004,$D345,Lançamentos!$T$5:$T$1004,F$5,Lançamentos!$V$5:$V$1004,'BH (3)'!$C$4),COUNTIFS(Lançamentos!$H$5:$H$1004,$D345,Lançamentos!$U$5:$U$1004,F$5,Lançamentos!$W$5:$W$1004,'BH (3)'!$C$4)))</f>
        <v>x</v>
      </c>
      <c r="G345" s="82" t="str">
        <f>IF($D345="","x",IF('BH (3)'!$B$5=1,COUNTIFS(Lançamentos!$H$5:$H$1004,$D345,Lançamentos!$T$5:$T$1004,G$5,Lançamentos!$V$5:$V$1004,'BH (3)'!$C$4),COUNTIFS(Lançamentos!$H$5:$H$1004,$D345,Lançamentos!$U$5:$U$1004,G$5,Lançamentos!$W$5:$W$1004,'BH (3)'!$C$4)))</f>
        <v>x</v>
      </c>
      <c r="H345" s="82" t="str">
        <f>IF($D345="","x",IF('BH (3)'!$B$5=1,COUNTIFS(Lançamentos!$H$5:$H$1004,$D345,Lançamentos!$T$5:$T$1004,H$5,Lançamentos!$V$5:$V$1004,'BH (3)'!$C$4),COUNTIFS(Lançamentos!$H$5:$H$1004,$D345,Lançamentos!$U$5:$U$1004,H$5,Lançamentos!$W$5:$W$1004,'BH (3)'!$C$4)))</f>
        <v>x</v>
      </c>
      <c r="I345" s="82" t="str">
        <f>IF($D345="","x",IF('BH (3)'!$B$5=1,COUNTIFS(Lançamentos!$H$5:$H$1004,$D345,Lançamentos!$T$5:$T$1004,I$5,Lançamentos!$V$5:$V$1004,'BH (3)'!$C$4),COUNTIFS(Lançamentos!$H$5:$H$1004,$D345,Lançamentos!$U$5:$U$1004,I$5,Lançamentos!$W$5:$W$1004,'BH (3)'!$C$4)))</f>
        <v>x</v>
      </c>
      <c r="J345" s="82" t="str">
        <f>IF($D345="","x",IF('BH (3)'!$B$5=1,COUNTIFS(Lançamentos!$H$5:$H$1004,$D345,Lançamentos!$T$5:$T$1004,J$5,Lançamentos!$V$5:$V$1004,'BH (3)'!$C$4),COUNTIFS(Lançamentos!$H$5:$H$1004,$D345,Lançamentos!$U$5:$U$1004,J$5,Lançamentos!$W$5:$W$1004,'BH (3)'!$C$4)))</f>
        <v>x</v>
      </c>
      <c r="K345" s="82" t="str">
        <f>IF($D345="","x",IF('BH (3)'!$B$5=1,COUNTIFS(Lançamentos!$H$5:$H$1004,$D345,Lançamentos!$T$5:$T$1004,K$5,Lançamentos!$V$5:$V$1004,'BH (3)'!$C$4),COUNTIFS(Lançamentos!$H$5:$H$1004,$D345,Lançamentos!$U$5:$U$1004,K$5,Lançamentos!$W$5:$W$1004,'BH (3)'!$C$4)))</f>
        <v>x</v>
      </c>
      <c r="L345" s="82" t="str">
        <f>IF($D345="","x",IF('BH (3)'!$B$5=1,COUNTIFS(Lançamentos!$H$5:$H$1004,$D345,Lançamentos!$T$5:$T$1004,L$5,Lançamentos!$V$5:$V$1004,'BH (3)'!$C$4),COUNTIFS(Lançamentos!$H$5:$H$1004,$D345,Lançamentos!$U$5:$U$1004,L$5,Lançamentos!$W$5:$W$1004,'BH (3)'!$C$4)))</f>
        <v>x</v>
      </c>
      <c r="M345" s="82" t="str">
        <f>IF($D345="","x",IF('BH (3)'!$B$5=1,COUNTIFS(Lançamentos!$H$5:$H$1004,$D345,Lançamentos!$T$5:$T$1004,M$5,Lançamentos!$V$5:$V$1004,'BH (3)'!$C$4),COUNTIFS(Lançamentos!$H$5:$H$1004,$D345,Lançamentos!$U$5:$U$1004,M$5,Lançamentos!$W$5:$W$1004,'BH (3)'!$C$4)))</f>
        <v>x</v>
      </c>
      <c r="N345" s="82" t="str">
        <f>IF($D345="","x",IF('BH (3)'!$B$5=1,COUNTIFS(Lançamentos!$H$5:$H$1004,$D345,Lançamentos!$T$5:$T$1004,N$5,Lançamentos!$V$5:$V$1004,'BH (3)'!$C$4),COUNTIFS(Lançamentos!$H$5:$H$1004,$D345,Lançamentos!$U$5:$U$1004,N$5,Lançamentos!$W$5:$W$1004,'BH (3)'!$C$4)))</f>
        <v>x</v>
      </c>
      <c r="O345" s="82" t="str">
        <f>IF($D345="","x",IF('BH (3)'!$B$5=1,COUNTIFS(Lançamentos!$H$5:$H$1004,$D345,Lançamentos!$T$5:$T$1004,O$5,Lançamentos!$V$5:$V$1004,'BH (3)'!$C$4),COUNTIFS(Lançamentos!$H$5:$H$1004,$D345,Lançamentos!$U$5:$U$1004,O$5,Lançamentos!$W$5:$W$1004,'BH (3)'!$C$4)))</f>
        <v>x</v>
      </c>
      <c r="P345" s="82" t="str">
        <f>IF($D345="","x",IF('BH (3)'!$B$5=1,COUNTIFS(Lançamentos!$H$5:$H$1004,$D345,Lançamentos!$T$5:$T$1004,P$5,Lançamentos!$V$5:$V$1004,'BH (3)'!$C$4),COUNTIFS(Lançamentos!$H$5:$H$1004,$D345,Lançamentos!$U$5:$U$1004,P$5,Lançamentos!$W$5:$W$1004,'BH (3)'!$C$4)))</f>
        <v>x</v>
      </c>
      <c r="Q345" s="171" t="str">
        <f t="shared" si="5"/>
        <v/>
      </c>
    </row>
    <row r="346" spans="3:17" ht="45" customHeight="1" x14ac:dyDescent="0.25">
      <c r="C346" s="81">
        <v>340</v>
      </c>
      <c r="D346" s="170" t="str">
        <f>IF(Esp!D344="","",Esp!D344)</f>
        <v/>
      </c>
      <c r="E346" s="82" t="str">
        <f>IF($D346="","x",IF('BH (3)'!$B$5=1,COUNTIFS(Lançamentos!$H$5:$H$1004,$D346,Lançamentos!$T$5:$T$1004,E$5,Lançamentos!$V$5:$V$1004,'BH (3)'!$C$4),COUNTIFS(Lançamentos!$H$5:$H$1004,$D346,Lançamentos!$U$5:$U$1004,E$5,Lançamentos!$W$5:$W$1004,'BH (3)'!$C$4)))</f>
        <v>x</v>
      </c>
      <c r="F346" s="82" t="str">
        <f>IF($D346="","x",IF('BH (3)'!$B$5=1,COUNTIFS(Lançamentos!$H$5:$H$1004,$D346,Lançamentos!$T$5:$T$1004,F$5,Lançamentos!$V$5:$V$1004,'BH (3)'!$C$4),COUNTIFS(Lançamentos!$H$5:$H$1004,$D346,Lançamentos!$U$5:$U$1004,F$5,Lançamentos!$W$5:$W$1004,'BH (3)'!$C$4)))</f>
        <v>x</v>
      </c>
      <c r="G346" s="82" t="str">
        <f>IF($D346="","x",IF('BH (3)'!$B$5=1,COUNTIFS(Lançamentos!$H$5:$H$1004,$D346,Lançamentos!$T$5:$T$1004,G$5,Lançamentos!$V$5:$V$1004,'BH (3)'!$C$4),COUNTIFS(Lançamentos!$H$5:$H$1004,$D346,Lançamentos!$U$5:$U$1004,G$5,Lançamentos!$W$5:$W$1004,'BH (3)'!$C$4)))</f>
        <v>x</v>
      </c>
      <c r="H346" s="82" t="str">
        <f>IF($D346="","x",IF('BH (3)'!$B$5=1,COUNTIFS(Lançamentos!$H$5:$H$1004,$D346,Lançamentos!$T$5:$T$1004,H$5,Lançamentos!$V$5:$V$1004,'BH (3)'!$C$4),COUNTIFS(Lançamentos!$H$5:$H$1004,$D346,Lançamentos!$U$5:$U$1004,H$5,Lançamentos!$W$5:$W$1004,'BH (3)'!$C$4)))</f>
        <v>x</v>
      </c>
      <c r="I346" s="82" t="str">
        <f>IF($D346="","x",IF('BH (3)'!$B$5=1,COUNTIFS(Lançamentos!$H$5:$H$1004,$D346,Lançamentos!$T$5:$T$1004,I$5,Lançamentos!$V$5:$V$1004,'BH (3)'!$C$4),COUNTIFS(Lançamentos!$H$5:$H$1004,$D346,Lançamentos!$U$5:$U$1004,I$5,Lançamentos!$W$5:$W$1004,'BH (3)'!$C$4)))</f>
        <v>x</v>
      </c>
      <c r="J346" s="82" t="str">
        <f>IF($D346="","x",IF('BH (3)'!$B$5=1,COUNTIFS(Lançamentos!$H$5:$H$1004,$D346,Lançamentos!$T$5:$T$1004,J$5,Lançamentos!$V$5:$V$1004,'BH (3)'!$C$4),COUNTIFS(Lançamentos!$H$5:$H$1004,$D346,Lançamentos!$U$5:$U$1004,J$5,Lançamentos!$W$5:$W$1004,'BH (3)'!$C$4)))</f>
        <v>x</v>
      </c>
      <c r="K346" s="82" t="str">
        <f>IF($D346="","x",IF('BH (3)'!$B$5=1,COUNTIFS(Lançamentos!$H$5:$H$1004,$D346,Lançamentos!$T$5:$T$1004,K$5,Lançamentos!$V$5:$V$1004,'BH (3)'!$C$4),COUNTIFS(Lançamentos!$H$5:$H$1004,$D346,Lançamentos!$U$5:$U$1004,K$5,Lançamentos!$W$5:$W$1004,'BH (3)'!$C$4)))</f>
        <v>x</v>
      </c>
      <c r="L346" s="82" t="str">
        <f>IF($D346="","x",IF('BH (3)'!$B$5=1,COUNTIFS(Lançamentos!$H$5:$H$1004,$D346,Lançamentos!$T$5:$T$1004,L$5,Lançamentos!$V$5:$V$1004,'BH (3)'!$C$4),COUNTIFS(Lançamentos!$H$5:$H$1004,$D346,Lançamentos!$U$5:$U$1004,L$5,Lançamentos!$W$5:$W$1004,'BH (3)'!$C$4)))</f>
        <v>x</v>
      </c>
      <c r="M346" s="82" t="str">
        <f>IF($D346="","x",IF('BH (3)'!$B$5=1,COUNTIFS(Lançamentos!$H$5:$H$1004,$D346,Lançamentos!$T$5:$T$1004,M$5,Lançamentos!$V$5:$V$1004,'BH (3)'!$C$4),COUNTIFS(Lançamentos!$H$5:$H$1004,$D346,Lançamentos!$U$5:$U$1004,M$5,Lançamentos!$W$5:$W$1004,'BH (3)'!$C$4)))</f>
        <v>x</v>
      </c>
      <c r="N346" s="82" t="str">
        <f>IF($D346="","x",IF('BH (3)'!$B$5=1,COUNTIFS(Lançamentos!$H$5:$H$1004,$D346,Lançamentos!$T$5:$T$1004,N$5,Lançamentos!$V$5:$V$1004,'BH (3)'!$C$4),COUNTIFS(Lançamentos!$H$5:$H$1004,$D346,Lançamentos!$U$5:$U$1004,N$5,Lançamentos!$W$5:$W$1004,'BH (3)'!$C$4)))</f>
        <v>x</v>
      </c>
      <c r="O346" s="82" t="str">
        <f>IF($D346="","x",IF('BH (3)'!$B$5=1,COUNTIFS(Lançamentos!$H$5:$H$1004,$D346,Lançamentos!$T$5:$T$1004,O$5,Lançamentos!$V$5:$V$1004,'BH (3)'!$C$4),COUNTIFS(Lançamentos!$H$5:$H$1004,$D346,Lançamentos!$U$5:$U$1004,O$5,Lançamentos!$W$5:$W$1004,'BH (3)'!$C$4)))</f>
        <v>x</v>
      </c>
      <c r="P346" s="82" t="str">
        <f>IF($D346="","x",IF('BH (3)'!$B$5=1,COUNTIFS(Lançamentos!$H$5:$H$1004,$D346,Lançamentos!$T$5:$T$1004,P$5,Lançamentos!$V$5:$V$1004,'BH (3)'!$C$4),COUNTIFS(Lançamentos!$H$5:$H$1004,$D346,Lançamentos!$U$5:$U$1004,P$5,Lançamentos!$W$5:$W$1004,'BH (3)'!$C$4)))</f>
        <v>x</v>
      </c>
      <c r="Q346" s="171" t="str">
        <f t="shared" si="5"/>
        <v/>
      </c>
    </row>
    <row r="347" spans="3:17" ht="45" customHeight="1" x14ac:dyDescent="0.25">
      <c r="C347" s="81">
        <v>341</v>
      </c>
      <c r="D347" s="170" t="str">
        <f>IF(Esp!D345="","",Esp!D345)</f>
        <v/>
      </c>
      <c r="E347" s="82" t="str">
        <f>IF($D347="","x",IF('BH (3)'!$B$5=1,COUNTIFS(Lançamentos!$H$5:$H$1004,$D347,Lançamentos!$T$5:$T$1004,E$5,Lançamentos!$V$5:$V$1004,'BH (3)'!$C$4),COUNTIFS(Lançamentos!$H$5:$H$1004,$D347,Lançamentos!$U$5:$U$1004,E$5,Lançamentos!$W$5:$W$1004,'BH (3)'!$C$4)))</f>
        <v>x</v>
      </c>
      <c r="F347" s="82" t="str">
        <f>IF($D347="","x",IF('BH (3)'!$B$5=1,COUNTIFS(Lançamentos!$H$5:$H$1004,$D347,Lançamentos!$T$5:$T$1004,F$5,Lançamentos!$V$5:$V$1004,'BH (3)'!$C$4),COUNTIFS(Lançamentos!$H$5:$H$1004,$D347,Lançamentos!$U$5:$U$1004,F$5,Lançamentos!$W$5:$W$1004,'BH (3)'!$C$4)))</f>
        <v>x</v>
      </c>
      <c r="G347" s="82" t="str">
        <f>IF($D347="","x",IF('BH (3)'!$B$5=1,COUNTIFS(Lançamentos!$H$5:$H$1004,$D347,Lançamentos!$T$5:$T$1004,G$5,Lançamentos!$V$5:$V$1004,'BH (3)'!$C$4),COUNTIFS(Lançamentos!$H$5:$H$1004,$D347,Lançamentos!$U$5:$U$1004,G$5,Lançamentos!$W$5:$W$1004,'BH (3)'!$C$4)))</f>
        <v>x</v>
      </c>
      <c r="H347" s="82" t="str">
        <f>IF($D347="","x",IF('BH (3)'!$B$5=1,COUNTIFS(Lançamentos!$H$5:$H$1004,$D347,Lançamentos!$T$5:$T$1004,H$5,Lançamentos!$V$5:$V$1004,'BH (3)'!$C$4),COUNTIFS(Lançamentos!$H$5:$H$1004,$D347,Lançamentos!$U$5:$U$1004,H$5,Lançamentos!$W$5:$W$1004,'BH (3)'!$C$4)))</f>
        <v>x</v>
      </c>
      <c r="I347" s="82" t="str">
        <f>IF($D347="","x",IF('BH (3)'!$B$5=1,COUNTIFS(Lançamentos!$H$5:$H$1004,$D347,Lançamentos!$T$5:$T$1004,I$5,Lançamentos!$V$5:$V$1004,'BH (3)'!$C$4),COUNTIFS(Lançamentos!$H$5:$H$1004,$D347,Lançamentos!$U$5:$U$1004,I$5,Lançamentos!$W$5:$W$1004,'BH (3)'!$C$4)))</f>
        <v>x</v>
      </c>
      <c r="J347" s="82" t="str">
        <f>IF($D347="","x",IF('BH (3)'!$B$5=1,COUNTIFS(Lançamentos!$H$5:$H$1004,$D347,Lançamentos!$T$5:$T$1004,J$5,Lançamentos!$V$5:$V$1004,'BH (3)'!$C$4),COUNTIFS(Lançamentos!$H$5:$H$1004,$D347,Lançamentos!$U$5:$U$1004,J$5,Lançamentos!$W$5:$W$1004,'BH (3)'!$C$4)))</f>
        <v>x</v>
      </c>
      <c r="K347" s="82" t="str">
        <f>IF($D347="","x",IF('BH (3)'!$B$5=1,COUNTIFS(Lançamentos!$H$5:$H$1004,$D347,Lançamentos!$T$5:$T$1004,K$5,Lançamentos!$V$5:$V$1004,'BH (3)'!$C$4),COUNTIFS(Lançamentos!$H$5:$H$1004,$D347,Lançamentos!$U$5:$U$1004,K$5,Lançamentos!$W$5:$W$1004,'BH (3)'!$C$4)))</f>
        <v>x</v>
      </c>
      <c r="L347" s="82" t="str">
        <f>IF($D347="","x",IF('BH (3)'!$B$5=1,COUNTIFS(Lançamentos!$H$5:$H$1004,$D347,Lançamentos!$T$5:$T$1004,L$5,Lançamentos!$V$5:$V$1004,'BH (3)'!$C$4),COUNTIFS(Lançamentos!$H$5:$H$1004,$D347,Lançamentos!$U$5:$U$1004,L$5,Lançamentos!$W$5:$W$1004,'BH (3)'!$C$4)))</f>
        <v>x</v>
      </c>
      <c r="M347" s="82" t="str">
        <f>IF($D347="","x",IF('BH (3)'!$B$5=1,COUNTIFS(Lançamentos!$H$5:$H$1004,$D347,Lançamentos!$T$5:$T$1004,M$5,Lançamentos!$V$5:$V$1004,'BH (3)'!$C$4),COUNTIFS(Lançamentos!$H$5:$H$1004,$D347,Lançamentos!$U$5:$U$1004,M$5,Lançamentos!$W$5:$W$1004,'BH (3)'!$C$4)))</f>
        <v>x</v>
      </c>
      <c r="N347" s="82" t="str">
        <f>IF($D347="","x",IF('BH (3)'!$B$5=1,COUNTIFS(Lançamentos!$H$5:$H$1004,$D347,Lançamentos!$T$5:$T$1004,N$5,Lançamentos!$V$5:$V$1004,'BH (3)'!$C$4),COUNTIFS(Lançamentos!$H$5:$H$1004,$D347,Lançamentos!$U$5:$U$1004,N$5,Lançamentos!$W$5:$W$1004,'BH (3)'!$C$4)))</f>
        <v>x</v>
      </c>
      <c r="O347" s="82" t="str">
        <f>IF($D347="","x",IF('BH (3)'!$B$5=1,COUNTIFS(Lançamentos!$H$5:$H$1004,$D347,Lançamentos!$T$5:$T$1004,O$5,Lançamentos!$V$5:$V$1004,'BH (3)'!$C$4),COUNTIFS(Lançamentos!$H$5:$H$1004,$D347,Lançamentos!$U$5:$U$1004,O$5,Lançamentos!$W$5:$W$1004,'BH (3)'!$C$4)))</f>
        <v>x</v>
      </c>
      <c r="P347" s="82" t="str">
        <f>IF($D347="","x",IF('BH (3)'!$B$5=1,COUNTIFS(Lançamentos!$H$5:$H$1004,$D347,Lançamentos!$T$5:$T$1004,P$5,Lançamentos!$V$5:$V$1004,'BH (3)'!$C$4),COUNTIFS(Lançamentos!$H$5:$H$1004,$D347,Lançamentos!$U$5:$U$1004,P$5,Lançamentos!$W$5:$W$1004,'BH (3)'!$C$4)))</f>
        <v>x</v>
      </c>
      <c r="Q347" s="171" t="str">
        <f t="shared" si="5"/>
        <v/>
      </c>
    </row>
    <row r="348" spans="3:17" ht="45" customHeight="1" x14ac:dyDescent="0.25">
      <c r="C348" s="81">
        <v>342</v>
      </c>
      <c r="D348" s="170" t="str">
        <f>IF(Esp!D346="","",Esp!D346)</f>
        <v/>
      </c>
      <c r="E348" s="82" t="str">
        <f>IF($D348="","x",IF('BH (3)'!$B$5=1,COUNTIFS(Lançamentos!$H$5:$H$1004,$D348,Lançamentos!$T$5:$T$1004,E$5,Lançamentos!$V$5:$V$1004,'BH (3)'!$C$4),COUNTIFS(Lançamentos!$H$5:$H$1004,$D348,Lançamentos!$U$5:$U$1004,E$5,Lançamentos!$W$5:$W$1004,'BH (3)'!$C$4)))</f>
        <v>x</v>
      </c>
      <c r="F348" s="82" t="str">
        <f>IF($D348="","x",IF('BH (3)'!$B$5=1,COUNTIFS(Lançamentos!$H$5:$H$1004,$D348,Lançamentos!$T$5:$T$1004,F$5,Lançamentos!$V$5:$V$1004,'BH (3)'!$C$4),COUNTIFS(Lançamentos!$H$5:$H$1004,$D348,Lançamentos!$U$5:$U$1004,F$5,Lançamentos!$W$5:$W$1004,'BH (3)'!$C$4)))</f>
        <v>x</v>
      </c>
      <c r="G348" s="82" t="str">
        <f>IF($D348="","x",IF('BH (3)'!$B$5=1,COUNTIFS(Lançamentos!$H$5:$H$1004,$D348,Lançamentos!$T$5:$T$1004,G$5,Lançamentos!$V$5:$V$1004,'BH (3)'!$C$4),COUNTIFS(Lançamentos!$H$5:$H$1004,$D348,Lançamentos!$U$5:$U$1004,G$5,Lançamentos!$W$5:$W$1004,'BH (3)'!$C$4)))</f>
        <v>x</v>
      </c>
      <c r="H348" s="82" t="str">
        <f>IF($D348="","x",IF('BH (3)'!$B$5=1,COUNTIFS(Lançamentos!$H$5:$H$1004,$D348,Lançamentos!$T$5:$T$1004,H$5,Lançamentos!$V$5:$V$1004,'BH (3)'!$C$4),COUNTIFS(Lançamentos!$H$5:$H$1004,$D348,Lançamentos!$U$5:$U$1004,H$5,Lançamentos!$W$5:$W$1004,'BH (3)'!$C$4)))</f>
        <v>x</v>
      </c>
      <c r="I348" s="82" t="str">
        <f>IF($D348="","x",IF('BH (3)'!$B$5=1,COUNTIFS(Lançamentos!$H$5:$H$1004,$D348,Lançamentos!$T$5:$T$1004,I$5,Lançamentos!$V$5:$V$1004,'BH (3)'!$C$4),COUNTIFS(Lançamentos!$H$5:$H$1004,$D348,Lançamentos!$U$5:$U$1004,I$5,Lançamentos!$W$5:$W$1004,'BH (3)'!$C$4)))</f>
        <v>x</v>
      </c>
      <c r="J348" s="82" t="str">
        <f>IF($D348="","x",IF('BH (3)'!$B$5=1,COUNTIFS(Lançamentos!$H$5:$H$1004,$D348,Lançamentos!$T$5:$T$1004,J$5,Lançamentos!$V$5:$V$1004,'BH (3)'!$C$4),COUNTIFS(Lançamentos!$H$5:$H$1004,$D348,Lançamentos!$U$5:$U$1004,J$5,Lançamentos!$W$5:$W$1004,'BH (3)'!$C$4)))</f>
        <v>x</v>
      </c>
      <c r="K348" s="82" t="str">
        <f>IF($D348="","x",IF('BH (3)'!$B$5=1,COUNTIFS(Lançamentos!$H$5:$H$1004,$D348,Lançamentos!$T$5:$T$1004,K$5,Lançamentos!$V$5:$V$1004,'BH (3)'!$C$4),COUNTIFS(Lançamentos!$H$5:$H$1004,$D348,Lançamentos!$U$5:$U$1004,K$5,Lançamentos!$W$5:$W$1004,'BH (3)'!$C$4)))</f>
        <v>x</v>
      </c>
      <c r="L348" s="82" t="str">
        <f>IF($D348="","x",IF('BH (3)'!$B$5=1,COUNTIFS(Lançamentos!$H$5:$H$1004,$D348,Lançamentos!$T$5:$T$1004,L$5,Lançamentos!$V$5:$V$1004,'BH (3)'!$C$4),COUNTIFS(Lançamentos!$H$5:$H$1004,$D348,Lançamentos!$U$5:$U$1004,L$5,Lançamentos!$W$5:$W$1004,'BH (3)'!$C$4)))</f>
        <v>x</v>
      </c>
      <c r="M348" s="82" t="str">
        <f>IF($D348="","x",IF('BH (3)'!$B$5=1,COUNTIFS(Lançamentos!$H$5:$H$1004,$D348,Lançamentos!$T$5:$T$1004,M$5,Lançamentos!$V$5:$V$1004,'BH (3)'!$C$4),COUNTIFS(Lançamentos!$H$5:$H$1004,$D348,Lançamentos!$U$5:$U$1004,M$5,Lançamentos!$W$5:$W$1004,'BH (3)'!$C$4)))</f>
        <v>x</v>
      </c>
      <c r="N348" s="82" t="str">
        <f>IF($D348="","x",IF('BH (3)'!$B$5=1,COUNTIFS(Lançamentos!$H$5:$H$1004,$D348,Lançamentos!$T$5:$T$1004,N$5,Lançamentos!$V$5:$V$1004,'BH (3)'!$C$4),COUNTIFS(Lançamentos!$H$5:$H$1004,$D348,Lançamentos!$U$5:$U$1004,N$5,Lançamentos!$W$5:$W$1004,'BH (3)'!$C$4)))</f>
        <v>x</v>
      </c>
      <c r="O348" s="82" t="str">
        <f>IF($D348="","x",IF('BH (3)'!$B$5=1,COUNTIFS(Lançamentos!$H$5:$H$1004,$D348,Lançamentos!$T$5:$T$1004,O$5,Lançamentos!$V$5:$V$1004,'BH (3)'!$C$4),COUNTIFS(Lançamentos!$H$5:$H$1004,$D348,Lançamentos!$U$5:$U$1004,O$5,Lançamentos!$W$5:$W$1004,'BH (3)'!$C$4)))</f>
        <v>x</v>
      </c>
      <c r="P348" s="82" t="str">
        <f>IF($D348="","x",IF('BH (3)'!$B$5=1,COUNTIFS(Lançamentos!$H$5:$H$1004,$D348,Lançamentos!$T$5:$T$1004,P$5,Lançamentos!$V$5:$V$1004,'BH (3)'!$C$4),COUNTIFS(Lançamentos!$H$5:$H$1004,$D348,Lançamentos!$U$5:$U$1004,P$5,Lançamentos!$W$5:$W$1004,'BH (3)'!$C$4)))</f>
        <v>x</v>
      </c>
      <c r="Q348" s="171" t="str">
        <f t="shared" si="5"/>
        <v/>
      </c>
    </row>
    <row r="349" spans="3:17" ht="45" customHeight="1" x14ac:dyDescent="0.25">
      <c r="C349" s="81">
        <v>343</v>
      </c>
      <c r="D349" s="170" t="str">
        <f>IF(Esp!D347="","",Esp!D347)</f>
        <v/>
      </c>
      <c r="E349" s="82" t="str">
        <f>IF($D349="","x",IF('BH (3)'!$B$5=1,COUNTIFS(Lançamentos!$H$5:$H$1004,$D349,Lançamentos!$T$5:$T$1004,E$5,Lançamentos!$V$5:$V$1004,'BH (3)'!$C$4),COUNTIFS(Lançamentos!$H$5:$H$1004,$D349,Lançamentos!$U$5:$U$1004,E$5,Lançamentos!$W$5:$W$1004,'BH (3)'!$C$4)))</f>
        <v>x</v>
      </c>
      <c r="F349" s="82" t="str">
        <f>IF($D349="","x",IF('BH (3)'!$B$5=1,COUNTIFS(Lançamentos!$H$5:$H$1004,$D349,Lançamentos!$T$5:$T$1004,F$5,Lançamentos!$V$5:$V$1004,'BH (3)'!$C$4),COUNTIFS(Lançamentos!$H$5:$H$1004,$D349,Lançamentos!$U$5:$U$1004,F$5,Lançamentos!$W$5:$W$1004,'BH (3)'!$C$4)))</f>
        <v>x</v>
      </c>
      <c r="G349" s="82" t="str">
        <f>IF($D349="","x",IF('BH (3)'!$B$5=1,COUNTIFS(Lançamentos!$H$5:$H$1004,$D349,Lançamentos!$T$5:$T$1004,G$5,Lançamentos!$V$5:$V$1004,'BH (3)'!$C$4),COUNTIFS(Lançamentos!$H$5:$H$1004,$D349,Lançamentos!$U$5:$U$1004,G$5,Lançamentos!$W$5:$W$1004,'BH (3)'!$C$4)))</f>
        <v>x</v>
      </c>
      <c r="H349" s="82" t="str">
        <f>IF($D349="","x",IF('BH (3)'!$B$5=1,COUNTIFS(Lançamentos!$H$5:$H$1004,$D349,Lançamentos!$T$5:$T$1004,H$5,Lançamentos!$V$5:$V$1004,'BH (3)'!$C$4),COUNTIFS(Lançamentos!$H$5:$H$1004,$D349,Lançamentos!$U$5:$U$1004,H$5,Lançamentos!$W$5:$W$1004,'BH (3)'!$C$4)))</f>
        <v>x</v>
      </c>
      <c r="I349" s="82" t="str">
        <f>IF($D349="","x",IF('BH (3)'!$B$5=1,COUNTIFS(Lançamentos!$H$5:$H$1004,$D349,Lançamentos!$T$5:$T$1004,I$5,Lançamentos!$V$5:$V$1004,'BH (3)'!$C$4),COUNTIFS(Lançamentos!$H$5:$H$1004,$D349,Lançamentos!$U$5:$U$1004,I$5,Lançamentos!$W$5:$W$1004,'BH (3)'!$C$4)))</f>
        <v>x</v>
      </c>
      <c r="J349" s="82" t="str">
        <f>IF($D349="","x",IF('BH (3)'!$B$5=1,COUNTIFS(Lançamentos!$H$5:$H$1004,$D349,Lançamentos!$T$5:$T$1004,J$5,Lançamentos!$V$5:$V$1004,'BH (3)'!$C$4),COUNTIFS(Lançamentos!$H$5:$H$1004,$D349,Lançamentos!$U$5:$U$1004,J$5,Lançamentos!$W$5:$W$1004,'BH (3)'!$C$4)))</f>
        <v>x</v>
      </c>
      <c r="K349" s="82" t="str">
        <f>IF($D349="","x",IF('BH (3)'!$B$5=1,COUNTIFS(Lançamentos!$H$5:$H$1004,$D349,Lançamentos!$T$5:$T$1004,K$5,Lançamentos!$V$5:$V$1004,'BH (3)'!$C$4),COUNTIFS(Lançamentos!$H$5:$H$1004,$D349,Lançamentos!$U$5:$U$1004,K$5,Lançamentos!$W$5:$W$1004,'BH (3)'!$C$4)))</f>
        <v>x</v>
      </c>
      <c r="L349" s="82" t="str">
        <f>IF($D349="","x",IF('BH (3)'!$B$5=1,COUNTIFS(Lançamentos!$H$5:$H$1004,$D349,Lançamentos!$T$5:$T$1004,L$5,Lançamentos!$V$5:$V$1004,'BH (3)'!$C$4),COUNTIFS(Lançamentos!$H$5:$H$1004,$D349,Lançamentos!$U$5:$U$1004,L$5,Lançamentos!$W$5:$W$1004,'BH (3)'!$C$4)))</f>
        <v>x</v>
      </c>
      <c r="M349" s="82" t="str">
        <f>IF($D349="","x",IF('BH (3)'!$B$5=1,COUNTIFS(Lançamentos!$H$5:$H$1004,$D349,Lançamentos!$T$5:$T$1004,M$5,Lançamentos!$V$5:$V$1004,'BH (3)'!$C$4),COUNTIFS(Lançamentos!$H$5:$H$1004,$D349,Lançamentos!$U$5:$U$1004,M$5,Lançamentos!$W$5:$W$1004,'BH (3)'!$C$4)))</f>
        <v>x</v>
      </c>
      <c r="N349" s="82" t="str">
        <f>IF($D349="","x",IF('BH (3)'!$B$5=1,COUNTIFS(Lançamentos!$H$5:$H$1004,$D349,Lançamentos!$T$5:$T$1004,N$5,Lançamentos!$V$5:$V$1004,'BH (3)'!$C$4),COUNTIFS(Lançamentos!$H$5:$H$1004,$D349,Lançamentos!$U$5:$U$1004,N$5,Lançamentos!$W$5:$W$1004,'BH (3)'!$C$4)))</f>
        <v>x</v>
      </c>
      <c r="O349" s="82" t="str">
        <f>IF($D349="","x",IF('BH (3)'!$B$5=1,COUNTIFS(Lançamentos!$H$5:$H$1004,$D349,Lançamentos!$T$5:$T$1004,O$5,Lançamentos!$V$5:$V$1004,'BH (3)'!$C$4),COUNTIFS(Lançamentos!$H$5:$H$1004,$D349,Lançamentos!$U$5:$U$1004,O$5,Lançamentos!$W$5:$W$1004,'BH (3)'!$C$4)))</f>
        <v>x</v>
      </c>
      <c r="P349" s="82" t="str">
        <f>IF($D349="","x",IF('BH (3)'!$B$5=1,COUNTIFS(Lançamentos!$H$5:$H$1004,$D349,Lançamentos!$T$5:$T$1004,P$5,Lançamentos!$V$5:$V$1004,'BH (3)'!$C$4),COUNTIFS(Lançamentos!$H$5:$H$1004,$D349,Lançamentos!$U$5:$U$1004,P$5,Lançamentos!$W$5:$W$1004,'BH (3)'!$C$4)))</f>
        <v>x</v>
      </c>
      <c r="Q349" s="171" t="str">
        <f t="shared" si="5"/>
        <v/>
      </c>
    </row>
    <row r="350" spans="3:17" ht="45" customHeight="1" x14ac:dyDescent="0.25">
      <c r="C350" s="81">
        <v>344</v>
      </c>
      <c r="D350" s="170" t="str">
        <f>IF(Esp!D348="","",Esp!D348)</f>
        <v/>
      </c>
      <c r="E350" s="82" t="str">
        <f>IF($D350="","x",IF('BH (3)'!$B$5=1,COUNTIFS(Lançamentos!$H$5:$H$1004,$D350,Lançamentos!$T$5:$T$1004,E$5,Lançamentos!$V$5:$V$1004,'BH (3)'!$C$4),COUNTIFS(Lançamentos!$H$5:$H$1004,$D350,Lançamentos!$U$5:$U$1004,E$5,Lançamentos!$W$5:$W$1004,'BH (3)'!$C$4)))</f>
        <v>x</v>
      </c>
      <c r="F350" s="82" t="str">
        <f>IF($D350="","x",IF('BH (3)'!$B$5=1,COUNTIFS(Lançamentos!$H$5:$H$1004,$D350,Lançamentos!$T$5:$T$1004,F$5,Lançamentos!$V$5:$V$1004,'BH (3)'!$C$4),COUNTIFS(Lançamentos!$H$5:$H$1004,$D350,Lançamentos!$U$5:$U$1004,F$5,Lançamentos!$W$5:$W$1004,'BH (3)'!$C$4)))</f>
        <v>x</v>
      </c>
      <c r="G350" s="82" t="str">
        <f>IF($D350="","x",IF('BH (3)'!$B$5=1,COUNTIFS(Lançamentos!$H$5:$H$1004,$D350,Lançamentos!$T$5:$T$1004,G$5,Lançamentos!$V$5:$V$1004,'BH (3)'!$C$4),COUNTIFS(Lançamentos!$H$5:$H$1004,$D350,Lançamentos!$U$5:$U$1004,G$5,Lançamentos!$W$5:$W$1004,'BH (3)'!$C$4)))</f>
        <v>x</v>
      </c>
      <c r="H350" s="82" t="str">
        <f>IF($D350="","x",IF('BH (3)'!$B$5=1,COUNTIFS(Lançamentos!$H$5:$H$1004,$D350,Lançamentos!$T$5:$T$1004,H$5,Lançamentos!$V$5:$V$1004,'BH (3)'!$C$4),COUNTIFS(Lançamentos!$H$5:$H$1004,$D350,Lançamentos!$U$5:$U$1004,H$5,Lançamentos!$W$5:$W$1004,'BH (3)'!$C$4)))</f>
        <v>x</v>
      </c>
      <c r="I350" s="82" t="str">
        <f>IF($D350="","x",IF('BH (3)'!$B$5=1,COUNTIFS(Lançamentos!$H$5:$H$1004,$D350,Lançamentos!$T$5:$T$1004,I$5,Lançamentos!$V$5:$V$1004,'BH (3)'!$C$4),COUNTIFS(Lançamentos!$H$5:$H$1004,$D350,Lançamentos!$U$5:$U$1004,I$5,Lançamentos!$W$5:$W$1004,'BH (3)'!$C$4)))</f>
        <v>x</v>
      </c>
      <c r="J350" s="82" t="str">
        <f>IF($D350="","x",IF('BH (3)'!$B$5=1,COUNTIFS(Lançamentos!$H$5:$H$1004,$D350,Lançamentos!$T$5:$T$1004,J$5,Lançamentos!$V$5:$V$1004,'BH (3)'!$C$4),COUNTIFS(Lançamentos!$H$5:$H$1004,$D350,Lançamentos!$U$5:$U$1004,J$5,Lançamentos!$W$5:$W$1004,'BH (3)'!$C$4)))</f>
        <v>x</v>
      </c>
      <c r="K350" s="82" t="str">
        <f>IF($D350="","x",IF('BH (3)'!$B$5=1,COUNTIFS(Lançamentos!$H$5:$H$1004,$D350,Lançamentos!$T$5:$T$1004,K$5,Lançamentos!$V$5:$V$1004,'BH (3)'!$C$4),COUNTIFS(Lançamentos!$H$5:$H$1004,$D350,Lançamentos!$U$5:$U$1004,K$5,Lançamentos!$W$5:$W$1004,'BH (3)'!$C$4)))</f>
        <v>x</v>
      </c>
      <c r="L350" s="82" t="str">
        <f>IF($D350="","x",IF('BH (3)'!$B$5=1,COUNTIFS(Lançamentos!$H$5:$H$1004,$D350,Lançamentos!$T$5:$T$1004,L$5,Lançamentos!$V$5:$V$1004,'BH (3)'!$C$4),COUNTIFS(Lançamentos!$H$5:$H$1004,$D350,Lançamentos!$U$5:$U$1004,L$5,Lançamentos!$W$5:$W$1004,'BH (3)'!$C$4)))</f>
        <v>x</v>
      </c>
      <c r="M350" s="82" t="str">
        <f>IF($D350="","x",IF('BH (3)'!$B$5=1,COUNTIFS(Lançamentos!$H$5:$H$1004,$D350,Lançamentos!$T$5:$T$1004,M$5,Lançamentos!$V$5:$V$1004,'BH (3)'!$C$4),COUNTIFS(Lançamentos!$H$5:$H$1004,$D350,Lançamentos!$U$5:$U$1004,M$5,Lançamentos!$W$5:$W$1004,'BH (3)'!$C$4)))</f>
        <v>x</v>
      </c>
      <c r="N350" s="82" t="str">
        <f>IF($D350="","x",IF('BH (3)'!$B$5=1,COUNTIFS(Lançamentos!$H$5:$H$1004,$D350,Lançamentos!$T$5:$T$1004,N$5,Lançamentos!$V$5:$V$1004,'BH (3)'!$C$4),COUNTIFS(Lançamentos!$H$5:$H$1004,$D350,Lançamentos!$U$5:$U$1004,N$5,Lançamentos!$W$5:$W$1004,'BH (3)'!$C$4)))</f>
        <v>x</v>
      </c>
      <c r="O350" s="82" t="str">
        <f>IF($D350="","x",IF('BH (3)'!$B$5=1,COUNTIFS(Lançamentos!$H$5:$H$1004,$D350,Lançamentos!$T$5:$T$1004,O$5,Lançamentos!$V$5:$V$1004,'BH (3)'!$C$4),COUNTIFS(Lançamentos!$H$5:$H$1004,$D350,Lançamentos!$U$5:$U$1004,O$5,Lançamentos!$W$5:$W$1004,'BH (3)'!$C$4)))</f>
        <v>x</v>
      </c>
      <c r="P350" s="82" t="str">
        <f>IF($D350="","x",IF('BH (3)'!$B$5=1,COUNTIFS(Lançamentos!$H$5:$H$1004,$D350,Lançamentos!$T$5:$T$1004,P$5,Lançamentos!$V$5:$V$1004,'BH (3)'!$C$4),COUNTIFS(Lançamentos!$H$5:$H$1004,$D350,Lançamentos!$U$5:$U$1004,P$5,Lançamentos!$W$5:$W$1004,'BH (3)'!$C$4)))</f>
        <v>x</v>
      </c>
      <c r="Q350" s="171" t="str">
        <f t="shared" si="5"/>
        <v/>
      </c>
    </row>
    <row r="351" spans="3:17" ht="45" customHeight="1" x14ac:dyDescent="0.25">
      <c r="C351" s="81">
        <v>345</v>
      </c>
      <c r="D351" s="170" t="str">
        <f>IF(Esp!D349="","",Esp!D349)</f>
        <v/>
      </c>
      <c r="E351" s="82" t="str">
        <f>IF($D351="","x",IF('BH (3)'!$B$5=1,COUNTIFS(Lançamentos!$H$5:$H$1004,$D351,Lançamentos!$T$5:$T$1004,E$5,Lançamentos!$V$5:$V$1004,'BH (3)'!$C$4),COUNTIFS(Lançamentos!$H$5:$H$1004,$D351,Lançamentos!$U$5:$U$1004,E$5,Lançamentos!$W$5:$W$1004,'BH (3)'!$C$4)))</f>
        <v>x</v>
      </c>
      <c r="F351" s="82" t="str">
        <f>IF($D351="","x",IF('BH (3)'!$B$5=1,COUNTIFS(Lançamentos!$H$5:$H$1004,$D351,Lançamentos!$T$5:$T$1004,F$5,Lançamentos!$V$5:$V$1004,'BH (3)'!$C$4),COUNTIFS(Lançamentos!$H$5:$H$1004,$D351,Lançamentos!$U$5:$U$1004,F$5,Lançamentos!$W$5:$W$1004,'BH (3)'!$C$4)))</f>
        <v>x</v>
      </c>
      <c r="G351" s="82" t="str">
        <f>IF($D351="","x",IF('BH (3)'!$B$5=1,COUNTIFS(Lançamentos!$H$5:$H$1004,$D351,Lançamentos!$T$5:$T$1004,G$5,Lançamentos!$V$5:$V$1004,'BH (3)'!$C$4),COUNTIFS(Lançamentos!$H$5:$H$1004,$D351,Lançamentos!$U$5:$U$1004,G$5,Lançamentos!$W$5:$W$1004,'BH (3)'!$C$4)))</f>
        <v>x</v>
      </c>
      <c r="H351" s="82" t="str">
        <f>IF($D351="","x",IF('BH (3)'!$B$5=1,COUNTIFS(Lançamentos!$H$5:$H$1004,$D351,Lançamentos!$T$5:$T$1004,H$5,Lançamentos!$V$5:$V$1004,'BH (3)'!$C$4),COUNTIFS(Lançamentos!$H$5:$H$1004,$D351,Lançamentos!$U$5:$U$1004,H$5,Lançamentos!$W$5:$W$1004,'BH (3)'!$C$4)))</f>
        <v>x</v>
      </c>
      <c r="I351" s="82" t="str">
        <f>IF($D351="","x",IF('BH (3)'!$B$5=1,COUNTIFS(Lançamentos!$H$5:$H$1004,$D351,Lançamentos!$T$5:$T$1004,I$5,Lançamentos!$V$5:$V$1004,'BH (3)'!$C$4),COUNTIFS(Lançamentos!$H$5:$H$1004,$D351,Lançamentos!$U$5:$U$1004,I$5,Lançamentos!$W$5:$W$1004,'BH (3)'!$C$4)))</f>
        <v>x</v>
      </c>
      <c r="J351" s="82" t="str">
        <f>IF($D351="","x",IF('BH (3)'!$B$5=1,COUNTIFS(Lançamentos!$H$5:$H$1004,$D351,Lançamentos!$T$5:$T$1004,J$5,Lançamentos!$V$5:$V$1004,'BH (3)'!$C$4),COUNTIFS(Lançamentos!$H$5:$H$1004,$D351,Lançamentos!$U$5:$U$1004,J$5,Lançamentos!$W$5:$W$1004,'BH (3)'!$C$4)))</f>
        <v>x</v>
      </c>
      <c r="K351" s="82" t="str">
        <f>IF($D351="","x",IF('BH (3)'!$B$5=1,COUNTIFS(Lançamentos!$H$5:$H$1004,$D351,Lançamentos!$T$5:$T$1004,K$5,Lançamentos!$V$5:$V$1004,'BH (3)'!$C$4),COUNTIFS(Lançamentos!$H$5:$H$1004,$D351,Lançamentos!$U$5:$U$1004,K$5,Lançamentos!$W$5:$W$1004,'BH (3)'!$C$4)))</f>
        <v>x</v>
      </c>
      <c r="L351" s="82" t="str">
        <f>IF($D351="","x",IF('BH (3)'!$B$5=1,COUNTIFS(Lançamentos!$H$5:$H$1004,$D351,Lançamentos!$T$5:$T$1004,L$5,Lançamentos!$V$5:$V$1004,'BH (3)'!$C$4),COUNTIFS(Lançamentos!$H$5:$H$1004,$D351,Lançamentos!$U$5:$U$1004,L$5,Lançamentos!$W$5:$W$1004,'BH (3)'!$C$4)))</f>
        <v>x</v>
      </c>
      <c r="M351" s="82" t="str">
        <f>IF($D351="","x",IF('BH (3)'!$B$5=1,COUNTIFS(Lançamentos!$H$5:$H$1004,$D351,Lançamentos!$T$5:$T$1004,M$5,Lançamentos!$V$5:$V$1004,'BH (3)'!$C$4),COUNTIFS(Lançamentos!$H$5:$H$1004,$D351,Lançamentos!$U$5:$U$1004,M$5,Lançamentos!$W$5:$W$1004,'BH (3)'!$C$4)))</f>
        <v>x</v>
      </c>
      <c r="N351" s="82" t="str">
        <f>IF($D351="","x",IF('BH (3)'!$B$5=1,COUNTIFS(Lançamentos!$H$5:$H$1004,$D351,Lançamentos!$T$5:$T$1004,N$5,Lançamentos!$V$5:$V$1004,'BH (3)'!$C$4),COUNTIFS(Lançamentos!$H$5:$H$1004,$D351,Lançamentos!$U$5:$U$1004,N$5,Lançamentos!$W$5:$W$1004,'BH (3)'!$C$4)))</f>
        <v>x</v>
      </c>
      <c r="O351" s="82" t="str">
        <f>IF($D351="","x",IF('BH (3)'!$B$5=1,COUNTIFS(Lançamentos!$H$5:$H$1004,$D351,Lançamentos!$T$5:$T$1004,O$5,Lançamentos!$V$5:$V$1004,'BH (3)'!$C$4),COUNTIFS(Lançamentos!$H$5:$H$1004,$D351,Lançamentos!$U$5:$U$1004,O$5,Lançamentos!$W$5:$W$1004,'BH (3)'!$C$4)))</f>
        <v>x</v>
      </c>
      <c r="P351" s="82" t="str">
        <f>IF($D351="","x",IF('BH (3)'!$B$5=1,COUNTIFS(Lançamentos!$H$5:$H$1004,$D351,Lançamentos!$T$5:$T$1004,P$5,Lançamentos!$V$5:$V$1004,'BH (3)'!$C$4),COUNTIFS(Lançamentos!$H$5:$H$1004,$D351,Lançamentos!$U$5:$U$1004,P$5,Lançamentos!$W$5:$W$1004,'BH (3)'!$C$4)))</f>
        <v>x</v>
      </c>
      <c r="Q351" s="171" t="str">
        <f t="shared" si="5"/>
        <v/>
      </c>
    </row>
    <row r="352" spans="3:17" ht="45" customHeight="1" x14ac:dyDescent="0.25">
      <c r="C352" s="81">
        <v>346</v>
      </c>
      <c r="D352" s="170" t="str">
        <f>IF(Esp!D350="","",Esp!D350)</f>
        <v/>
      </c>
      <c r="E352" s="82" t="str">
        <f>IF($D352="","x",IF('BH (3)'!$B$5=1,COUNTIFS(Lançamentos!$H$5:$H$1004,$D352,Lançamentos!$T$5:$T$1004,E$5,Lançamentos!$V$5:$V$1004,'BH (3)'!$C$4),COUNTIFS(Lançamentos!$H$5:$H$1004,$D352,Lançamentos!$U$5:$U$1004,E$5,Lançamentos!$W$5:$W$1004,'BH (3)'!$C$4)))</f>
        <v>x</v>
      </c>
      <c r="F352" s="82" t="str">
        <f>IF($D352="","x",IF('BH (3)'!$B$5=1,COUNTIFS(Lançamentos!$H$5:$H$1004,$D352,Lançamentos!$T$5:$T$1004,F$5,Lançamentos!$V$5:$V$1004,'BH (3)'!$C$4),COUNTIFS(Lançamentos!$H$5:$H$1004,$D352,Lançamentos!$U$5:$U$1004,F$5,Lançamentos!$W$5:$W$1004,'BH (3)'!$C$4)))</f>
        <v>x</v>
      </c>
      <c r="G352" s="82" t="str">
        <f>IF($D352="","x",IF('BH (3)'!$B$5=1,COUNTIFS(Lançamentos!$H$5:$H$1004,$D352,Lançamentos!$T$5:$T$1004,G$5,Lançamentos!$V$5:$V$1004,'BH (3)'!$C$4),COUNTIFS(Lançamentos!$H$5:$H$1004,$D352,Lançamentos!$U$5:$U$1004,G$5,Lançamentos!$W$5:$W$1004,'BH (3)'!$C$4)))</f>
        <v>x</v>
      </c>
      <c r="H352" s="82" t="str">
        <f>IF($D352="","x",IF('BH (3)'!$B$5=1,COUNTIFS(Lançamentos!$H$5:$H$1004,$D352,Lançamentos!$T$5:$T$1004,H$5,Lançamentos!$V$5:$V$1004,'BH (3)'!$C$4),COUNTIFS(Lançamentos!$H$5:$H$1004,$D352,Lançamentos!$U$5:$U$1004,H$5,Lançamentos!$W$5:$W$1004,'BH (3)'!$C$4)))</f>
        <v>x</v>
      </c>
      <c r="I352" s="82" t="str">
        <f>IF($D352="","x",IF('BH (3)'!$B$5=1,COUNTIFS(Lançamentos!$H$5:$H$1004,$D352,Lançamentos!$T$5:$T$1004,I$5,Lançamentos!$V$5:$V$1004,'BH (3)'!$C$4),COUNTIFS(Lançamentos!$H$5:$H$1004,$D352,Lançamentos!$U$5:$U$1004,I$5,Lançamentos!$W$5:$W$1004,'BH (3)'!$C$4)))</f>
        <v>x</v>
      </c>
      <c r="J352" s="82" t="str">
        <f>IF($D352="","x",IF('BH (3)'!$B$5=1,COUNTIFS(Lançamentos!$H$5:$H$1004,$D352,Lançamentos!$T$5:$T$1004,J$5,Lançamentos!$V$5:$V$1004,'BH (3)'!$C$4),COUNTIFS(Lançamentos!$H$5:$H$1004,$D352,Lançamentos!$U$5:$U$1004,J$5,Lançamentos!$W$5:$W$1004,'BH (3)'!$C$4)))</f>
        <v>x</v>
      </c>
      <c r="K352" s="82" t="str">
        <f>IF($D352="","x",IF('BH (3)'!$B$5=1,COUNTIFS(Lançamentos!$H$5:$H$1004,$D352,Lançamentos!$T$5:$T$1004,K$5,Lançamentos!$V$5:$V$1004,'BH (3)'!$C$4),COUNTIFS(Lançamentos!$H$5:$H$1004,$D352,Lançamentos!$U$5:$U$1004,K$5,Lançamentos!$W$5:$W$1004,'BH (3)'!$C$4)))</f>
        <v>x</v>
      </c>
      <c r="L352" s="82" t="str">
        <f>IF($D352="","x",IF('BH (3)'!$B$5=1,COUNTIFS(Lançamentos!$H$5:$H$1004,$D352,Lançamentos!$T$5:$T$1004,L$5,Lançamentos!$V$5:$V$1004,'BH (3)'!$C$4),COUNTIFS(Lançamentos!$H$5:$H$1004,$D352,Lançamentos!$U$5:$U$1004,L$5,Lançamentos!$W$5:$W$1004,'BH (3)'!$C$4)))</f>
        <v>x</v>
      </c>
      <c r="M352" s="82" t="str">
        <f>IF($D352="","x",IF('BH (3)'!$B$5=1,COUNTIFS(Lançamentos!$H$5:$H$1004,$D352,Lançamentos!$T$5:$T$1004,M$5,Lançamentos!$V$5:$V$1004,'BH (3)'!$C$4),COUNTIFS(Lançamentos!$H$5:$H$1004,$D352,Lançamentos!$U$5:$U$1004,M$5,Lançamentos!$W$5:$W$1004,'BH (3)'!$C$4)))</f>
        <v>x</v>
      </c>
      <c r="N352" s="82" t="str">
        <f>IF($D352="","x",IF('BH (3)'!$B$5=1,COUNTIFS(Lançamentos!$H$5:$H$1004,$D352,Lançamentos!$T$5:$T$1004,N$5,Lançamentos!$V$5:$V$1004,'BH (3)'!$C$4),COUNTIFS(Lançamentos!$H$5:$H$1004,$D352,Lançamentos!$U$5:$U$1004,N$5,Lançamentos!$W$5:$W$1004,'BH (3)'!$C$4)))</f>
        <v>x</v>
      </c>
      <c r="O352" s="82" t="str">
        <f>IF($D352="","x",IF('BH (3)'!$B$5=1,COUNTIFS(Lançamentos!$H$5:$H$1004,$D352,Lançamentos!$T$5:$T$1004,O$5,Lançamentos!$V$5:$V$1004,'BH (3)'!$C$4),COUNTIFS(Lançamentos!$H$5:$H$1004,$D352,Lançamentos!$U$5:$U$1004,O$5,Lançamentos!$W$5:$W$1004,'BH (3)'!$C$4)))</f>
        <v>x</v>
      </c>
      <c r="P352" s="82" t="str">
        <f>IF($D352="","x",IF('BH (3)'!$B$5=1,COUNTIFS(Lançamentos!$H$5:$H$1004,$D352,Lançamentos!$T$5:$T$1004,P$5,Lançamentos!$V$5:$V$1004,'BH (3)'!$C$4),COUNTIFS(Lançamentos!$H$5:$H$1004,$D352,Lançamentos!$U$5:$U$1004,P$5,Lançamentos!$W$5:$W$1004,'BH (3)'!$C$4)))</f>
        <v>x</v>
      </c>
      <c r="Q352" s="171" t="str">
        <f t="shared" si="5"/>
        <v/>
      </c>
    </row>
    <row r="353" spans="3:17" ht="45" customHeight="1" x14ac:dyDescent="0.25">
      <c r="C353" s="81">
        <v>347</v>
      </c>
      <c r="D353" s="170" t="str">
        <f>IF(Esp!D351="","",Esp!D351)</f>
        <v/>
      </c>
      <c r="E353" s="82" t="str">
        <f>IF($D353="","x",IF('BH (3)'!$B$5=1,COUNTIFS(Lançamentos!$H$5:$H$1004,$D353,Lançamentos!$T$5:$T$1004,E$5,Lançamentos!$V$5:$V$1004,'BH (3)'!$C$4),COUNTIFS(Lançamentos!$H$5:$H$1004,$D353,Lançamentos!$U$5:$U$1004,E$5,Lançamentos!$W$5:$W$1004,'BH (3)'!$C$4)))</f>
        <v>x</v>
      </c>
      <c r="F353" s="82" t="str">
        <f>IF($D353="","x",IF('BH (3)'!$B$5=1,COUNTIFS(Lançamentos!$H$5:$H$1004,$D353,Lançamentos!$T$5:$T$1004,F$5,Lançamentos!$V$5:$V$1004,'BH (3)'!$C$4),COUNTIFS(Lançamentos!$H$5:$H$1004,$D353,Lançamentos!$U$5:$U$1004,F$5,Lançamentos!$W$5:$W$1004,'BH (3)'!$C$4)))</f>
        <v>x</v>
      </c>
      <c r="G353" s="82" t="str">
        <f>IF($D353="","x",IF('BH (3)'!$B$5=1,COUNTIFS(Lançamentos!$H$5:$H$1004,$D353,Lançamentos!$T$5:$T$1004,G$5,Lançamentos!$V$5:$V$1004,'BH (3)'!$C$4),COUNTIFS(Lançamentos!$H$5:$H$1004,$D353,Lançamentos!$U$5:$U$1004,G$5,Lançamentos!$W$5:$W$1004,'BH (3)'!$C$4)))</f>
        <v>x</v>
      </c>
      <c r="H353" s="82" t="str">
        <f>IF($D353="","x",IF('BH (3)'!$B$5=1,COUNTIFS(Lançamentos!$H$5:$H$1004,$D353,Lançamentos!$T$5:$T$1004,H$5,Lançamentos!$V$5:$V$1004,'BH (3)'!$C$4),COUNTIFS(Lançamentos!$H$5:$H$1004,$D353,Lançamentos!$U$5:$U$1004,H$5,Lançamentos!$W$5:$W$1004,'BH (3)'!$C$4)))</f>
        <v>x</v>
      </c>
      <c r="I353" s="82" t="str">
        <f>IF($D353="","x",IF('BH (3)'!$B$5=1,COUNTIFS(Lançamentos!$H$5:$H$1004,$D353,Lançamentos!$T$5:$T$1004,I$5,Lançamentos!$V$5:$V$1004,'BH (3)'!$C$4),COUNTIFS(Lançamentos!$H$5:$H$1004,$D353,Lançamentos!$U$5:$U$1004,I$5,Lançamentos!$W$5:$W$1004,'BH (3)'!$C$4)))</f>
        <v>x</v>
      </c>
      <c r="J353" s="82" t="str">
        <f>IF($D353="","x",IF('BH (3)'!$B$5=1,COUNTIFS(Lançamentos!$H$5:$H$1004,$D353,Lançamentos!$T$5:$T$1004,J$5,Lançamentos!$V$5:$V$1004,'BH (3)'!$C$4),COUNTIFS(Lançamentos!$H$5:$H$1004,$D353,Lançamentos!$U$5:$U$1004,J$5,Lançamentos!$W$5:$W$1004,'BH (3)'!$C$4)))</f>
        <v>x</v>
      </c>
      <c r="K353" s="82" t="str">
        <f>IF($D353="","x",IF('BH (3)'!$B$5=1,COUNTIFS(Lançamentos!$H$5:$H$1004,$D353,Lançamentos!$T$5:$T$1004,K$5,Lançamentos!$V$5:$V$1004,'BH (3)'!$C$4),COUNTIFS(Lançamentos!$H$5:$H$1004,$D353,Lançamentos!$U$5:$U$1004,K$5,Lançamentos!$W$5:$W$1004,'BH (3)'!$C$4)))</f>
        <v>x</v>
      </c>
      <c r="L353" s="82" t="str">
        <f>IF($D353="","x",IF('BH (3)'!$B$5=1,COUNTIFS(Lançamentos!$H$5:$H$1004,$D353,Lançamentos!$T$5:$T$1004,L$5,Lançamentos!$V$5:$V$1004,'BH (3)'!$C$4),COUNTIFS(Lançamentos!$H$5:$H$1004,$D353,Lançamentos!$U$5:$U$1004,L$5,Lançamentos!$W$5:$W$1004,'BH (3)'!$C$4)))</f>
        <v>x</v>
      </c>
      <c r="M353" s="82" t="str">
        <f>IF($D353="","x",IF('BH (3)'!$B$5=1,COUNTIFS(Lançamentos!$H$5:$H$1004,$D353,Lançamentos!$T$5:$T$1004,M$5,Lançamentos!$V$5:$V$1004,'BH (3)'!$C$4),COUNTIFS(Lançamentos!$H$5:$H$1004,$D353,Lançamentos!$U$5:$U$1004,M$5,Lançamentos!$W$5:$W$1004,'BH (3)'!$C$4)))</f>
        <v>x</v>
      </c>
      <c r="N353" s="82" t="str">
        <f>IF($D353="","x",IF('BH (3)'!$B$5=1,COUNTIFS(Lançamentos!$H$5:$H$1004,$D353,Lançamentos!$T$5:$T$1004,N$5,Lançamentos!$V$5:$V$1004,'BH (3)'!$C$4),COUNTIFS(Lançamentos!$H$5:$H$1004,$D353,Lançamentos!$U$5:$U$1004,N$5,Lançamentos!$W$5:$W$1004,'BH (3)'!$C$4)))</f>
        <v>x</v>
      </c>
      <c r="O353" s="82" t="str">
        <f>IF($D353="","x",IF('BH (3)'!$B$5=1,COUNTIFS(Lançamentos!$H$5:$H$1004,$D353,Lançamentos!$T$5:$T$1004,O$5,Lançamentos!$V$5:$V$1004,'BH (3)'!$C$4),COUNTIFS(Lançamentos!$H$5:$H$1004,$D353,Lançamentos!$U$5:$U$1004,O$5,Lançamentos!$W$5:$W$1004,'BH (3)'!$C$4)))</f>
        <v>x</v>
      </c>
      <c r="P353" s="82" t="str">
        <f>IF($D353="","x",IF('BH (3)'!$B$5=1,COUNTIFS(Lançamentos!$H$5:$H$1004,$D353,Lançamentos!$T$5:$T$1004,P$5,Lançamentos!$V$5:$V$1004,'BH (3)'!$C$4),COUNTIFS(Lançamentos!$H$5:$H$1004,$D353,Lançamentos!$U$5:$U$1004,P$5,Lançamentos!$W$5:$W$1004,'BH (3)'!$C$4)))</f>
        <v>x</v>
      </c>
      <c r="Q353" s="171" t="str">
        <f t="shared" si="5"/>
        <v/>
      </c>
    </row>
    <row r="354" spans="3:17" ht="45" customHeight="1" x14ac:dyDescent="0.25">
      <c r="C354" s="81">
        <v>348</v>
      </c>
      <c r="D354" s="170" t="str">
        <f>IF(Esp!D352="","",Esp!D352)</f>
        <v/>
      </c>
      <c r="E354" s="82" t="str">
        <f>IF($D354="","x",IF('BH (3)'!$B$5=1,COUNTIFS(Lançamentos!$H$5:$H$1004,$D354,Lançamentos!$T$5:$T$1004,E$5,Lançamentos!$V$5:$V$1004,'BH (3)'!$C$4),COUNTIFS(Lançamentos!$H$5:$H$1004,$D354,Lançamentos!$U$5:$U$1004,E$5,Lançamentos!$W$5:$W$1004,'BH (3)'!$C$4)))</f>
        <v>x</v>
      </c>
      <c r="F354" s="82" t="str">
        <f>IF($D354="","x",IF('BH (3)'!$B$5=1,COUNTIFS(Lançamentos!$H$5:$H$1004,$D354,Lançamentos!$T$5:$T$1004,F$5,Lançamentos!$V$5:$V$1004,'BH (3)'!$C$4),COUNTIFS(Lançamentos!$H$5:$H$1004,$D354,Lançamentos!$U$5:$U$1004,F$5,Lançamentos!$W$5:$W$1004,'BH (3)'!$C$4)))</f>
        <v>x</v>
      </c>
      <c r="G354" s="82" t="str">
        <f>IF($D354="","x",IF('BH (3)'!$B$5=1,COUNTIFS(Lançamentos!$H$5:$H$1004,$D354,Lançamentos!$T$5:$T$1004,G$5,Lançamentos!$V$5:$V$1004,'BH (3)'!$C$4),COUNTIFS(Lançamentos!$H$5:$H$1004,$D354,Lançamentos!$U$5:$U$1004,G$5,Lançamentos!$W$5:$W$1004,'BH (3)'!$C$4)))</f>
        <v>x</v>
      </c>
      <c r="H354" s="82" t="str">
        <f>IF($D354="","x",IF('BH (3)'!$B$5=1,COUNTIFS(Lançamentos!$H$5:$H$1004,$D354,Lançamentos!$T$5:$T$1004,H$5,Lançamentos!$V$5:$V$1004,'BH (3)'!$C$4),COUNTIFS(Lançamentos!$H$5:$H$1004,$D354,Lançamentos!$U$5:$U$1004,H$5,Lançamentos!$W$5:$W$1004,'BH (3)'!$C$4)))</f>
        <v>x</v>
      </c>
      <c r="I354" s="82" t="str">
        <f>IF($D354="","x",IF('BH (3)'!$B$5=1,COUNTIFS(Lançamentos!$H$5:$H$1004,$D354,Lançamentos!$T$5:$T$1004,I$5,Lançamentos!$V$5:$V$1004,'BH (3)'!$C$4),COUNTIFS(Lançamentos!$H$5:$H$1004,$D354,Lançamentos!$U$5:$U$1004,I$5,Lançamentos!$W$5:$W$1004,'BH (3)'!$C$4)))</f>
        <v>x</v>
      </c>
      <c r="J354" s="82" t="str">
        <f>IF($D354="","x",IF('BH (3)'!$B$5=1,COUNTIFS(Lançamentos!$H$5:$H$1004,$D354,Lançamentos!$T$5:$T$1004,J$5,Lançamentos!$V$5:$V$1004,'BH (3)'!$C$4),COUNTIFS(Lançamentos!$H$5:$H$1004,$D354,Lançamentos!$U$5:$U$1004,J$5,Lançamentos!$W$5:$W$1004,'BH (3)'!$C$4)))</f>
        <v>x</v>
      </c>
      <c r="K354" s="82" t="str">
        <f>IF($D354="","x",IF('BH (3)'!$B$5=1,COUNTIFS(Lançamentos!$H$5:$H$1004,$D354,Lançamentos!$T$5:$T$1004,K$5,Lançamentos!$V$5:$V$1004,'BH (3)'!$C$4),COUNTIFS(Lançamentos!$H$5:$H$1004,$D354,Lançamentos!$U$5:$U$1004,K$5,Lançamentos!$W$5:$W$1004,'BH (3)'!$C$4)))</f>
        <v>x</v>
      </c>
      <c r="L354" s="82" t="str">
        <f>IF($D354="","x",IF('BH (3)'!$B$5=1,COUNTIFS(Lançamentos!$H$5:$H$1004,$D354,Lançamentos!$T$5:$T$1004,L$5,Lançamentos!$V$5:$V$1004,'BH (3)'!$C$4),COUNTIFS(Lançamentos!$H$5:$H$1004,$D354,Lançamentos!$U$5:$U$1004,L$5,Lançamentos!$W$5:$W$1004,'BH (3)'!$C$4)))</f>
        <v>x</v>
      </c>
      <c r="M354" s="82" t="str">
        <f>IF($D354="","x",IF('BH (3)'!$B$5=1,COUNTIFS(Lançamentos!$H$5:$H$1004,$D354,Lançamentos!$T$5:$T$1004,M$5,Lançamentos!$V$5:$V$1004,'BH (3)'!$C$4),COUNTIFS(Lançamentos!$H$5:$H$1004,$D354,Lançamentos!$U$5:$U$1004,M$5,Lançamentos!$W$5:$W$1004,'BH (3)'!$C$4)))</f>
        <v>x</v>
      </c>
      <c r="N354" s="82" t="str">
        <f>IF($D354="","x",IF('BH (3)'!$B$5=1,COUNTIFS(Lançamentos!$H$5:$H$1004,$D354,Lançamentos!$T$5:$T$1004,N$5,Lançamentos!$V$5:$V$1004,'BH (3)'!$C$4),COUNTIFS(Lançamentos!$H$5:$H$1004,$D354,Lançamentos!$U$5:$U$1004,N$5,Lançamentos!$W$5:$W$1004,'BH (3)'!$C$4)))</f>
        <v>x</v>
      </c>
      <c r="O354" s="82" t="str">
        <f>IF($D354="","x",IF('BH (3)'!$B$5=1,COUNTIFS(Lançamentos!$H$5:$H$1004,$D354,Lançamentos!$T$5:$T$1004,O$5,Lançamentos!$V$5:$V$1004,'BH (3)'!$C$4),COUNTIFS(Lançamentos!$H$5:$H$1004,$D354,Lançamentos!$U$5:$U$1004,O$5,Lançamentos!$W$5:$W$1004,'BH (3)'!$C$4)))</f>
        <v>x</v>
      </c>
      <c r="P354" s="82" t="str">
        <f>IF($D354="","x",IF('BH (3)'!$B$5=1,COUNTIFS(Lançamentos!$H$5:$H$1004,$D354,Lançamentos!$T$5:$T$1004,P$5,Lançamentos!$V$5:$V$1004,'BH (3)'!$C$4),COUNTIFS(Lançamentos!$H$5:$H$1004,$D354,Lançamentos!$U$5:$U$1004,P$5,Lançamentos!$W$5:$W$1004,'BH (3)'!$C$4)))</f>
        <v>x</v>
      </c>
      <c r="Q354" s="171" t="str">
        <f t="shared" si="5"/>
        <v/>
      </c>
    </row>
    <row r="355" spans="3:17" ht="45" customHeight="1" x14ac:dyDescent="0.25">
      <c r="C355" s="81">
        <v>349</v>
      </c>
      <c r="D355" s="170" t="str">
        <f>IF(Esp!D353="","",Esp!D353)</f>
        <v/>
      </c>
      <c r="E355" s="82" t="str">
        <f>IF($D355="","x",IF('BH (3)'!$B$5=1,COUNTIFS(Lançamentos!$H$5:$H$1004,$D355,Lançamentos!$T$5:$T$1004,E$5,Lançamentos!$V$5:$V$1004,'BH (3)'!$C$4),COUNTIFS(Lançamentos!$H$5:$H$1004,$D355,Lançamentos!$U$5:$U$1004,E$5,Lançamentos!$W$5:$W$1004,'BH (3)'!$C$4)))</f>
        <v>x</v>
      </c>
      <c r="F355" s="82" t="str">
        <f>IF($D355="","x",IF('BH (3)'!$B$5=1,COUNTIFS(Lançamentos!$H$5:$H$1004,$D355,Lançamentos!$T$5:$T$1004,F$5,Lançamentos!$V$5:$V$1004,'BH (3)'!$C$4),COUNTIFS(Lançamentos!$H$5:$H$1004,$D355,Lançamentos!$U$5:$U$1004,F$5,Lançamentos!$W$5:$W$1004,'BH (3)'!$C$4)))</f>
        <v>x</v>
      </c>
      <c r="G355" s="82" t="str">
        <f>IF($D355="","x",IF('BH (3)'!$B$5=1,COUNTIFS(Lançamentos!$H$5:$H$1004,$D355,Lançamentos!$T$5:$T$1004,G$5,Lançamentos!$V$5:$V$1004,'BH (3)'!$C$4),COUNTIFS(Lançamentos!$H$5:$H$1004,$D355,Lançamentos!$U$5:$U$1004,G$5,Lançamentos!$W$5:$W$1004,'BH (3)'!$C$4)))</f>
        <v>x</v>
      </c>
      <c r="H355" s="82" t="str">
        <f>IF($D355="","x",IF('BH (3)'!$B$5=1,COUNTIFS(Lançamentos!$H$5:$H$1004,$D355,Lançamentos!$T$5:$T$1004,H$5,Lançamentos!$V$5:$V$1004,'BH (3)'!$C$4),COUNTIFS(Lançamentos!$H$5:$H$1004,$D355,Lançamentos!$U$5:$U$1004,H$5,Lançamentos!$W$5:$W$1004,'BH (3)'!$C$4)))</f>
        <v>x</v>
      </c>
      <c r="I355" s="82" t="str">
        <f>IF($D355="","x",IF('BH (3)'!$B$5=1,COUNTIFS(Lançamentos!$H$5:$H$1004,$D355,Lançamentos!$T$5:$T$1004,I$5,Lançamentos!$V$5:$V$1004,'BH (3)'!$C$4),COUNTIFS(Lançamentos!$H$5:$H$1004,$D355,Lançamentos!$U$5:$U$1004,I$5,Lançamentos!$W$5:$W$1004,'BH (3)'!$C$4)))</f>
        <v>x</v>
      </c>
      <c r="J355" s="82" t="str">
        <f>IF($D355="","x",IF('BH (3)'!$B$5=1,COUNTIFS(Lançamentos!$H$5:$H$1004,$D355,Lançamentos!$T$5:$T$1004,J$5,Lançamentos!$V$5:$V$1004,'BH (3)'!$C$4),COUNTIFS(Lançamentos!$H$5:$H$1004,$D355,Lançamentos!$U$5:$U$1004,J$5,Lançamentos!$W$5:$W$1004,'BH (3)'!$C$4)))</f>
        <v>x</v>
      </c>
      <c r="K355" s="82" t="str">
        <f>IF($D355="","x",IF('BH (3)'!$B$5=1,COUNTIFS(Lançamentos!$H$5:$H$1004,$D355,Lançamentos!$T$5:$T$1004,K$5,Lançamentos!$V$5:$V$1004,'BH (3)'!$C$4),COUNTIFS(Lançamentos!$H$5:$H$1004,$D355,Lançamentos!$U$5:$U$1004,K$5,Lançamentos!$W$5:$W$1004,'BH (3)'!$C$4)))</f>
        <v>x</v>
      </c>
      <c r="L355" s="82" t="str">
        <f>IF($D355="","x",IF('BH (3)'!$B$5=1,COUNTIFS(Lançamentos!$H$5:$H$1004,$D355,Lançamentos!$T$5:$T$1004,L$5,Lançamentos!$V$5:$V$1004,'BH (3)'!$C$4),COUNTIFS(Lançamentos!$H$5:$H$1004,$D355,Lançamentos!$U$5:$U$1004,L$5,Lançamentos!$W$5:$W$1004,'BH (3)'!$C$4)))</f>
        <v>x</v>
      </c>
      <c r="M355" s="82" t="str">
        <f>IF($D355="","x",IF('BH (3)'!$B$5=1,COUNTIFS(Lançamentos!$H$5:$H$1004,$D355,Lançamentos!$T$5:$T$1004,M$5,Lançamentos!$V$5:$V$1004,'BH (3)'!$C$4),COUNTIFS(Lançamentos!$H$5:$H$1004,$D355,Lançamentos!$U$5:$U$1004,M$5,Lançamentos!$W$5:$W$1004,'BH (3)'!$C$4)))</f>
        <v>x</v>
      </c>
      <c r="N355" s="82" t="str">
        <f>IF($D355="","x",IF('BH (3)'!$B$5=1,COUNTIFS(Lançamentos!$H$5:$H$1004,$D355,Lançamentos!$T$5:$T$1004,N$5,Lançamentos!$V$5:$V$1004,'BH (3)'!$C$4),COUNTIFS(Lançamentos!$H$5:$H$1004,$D355,Lançamentos!$U$5:$U$1004,N$5,Lançamentos!$W$5:$W$1004,'BH (3)'!$C$4)))</f>
        <v>x</v>
      </c>
      <c r="O355" s="82" t="str">
        <f>IF($D355="","x",IF('BH (3)'!$B$5=1,COUNTIFS(Lançamentos!$H$5:$H$1004,$D355,Lançamentos!$T$5:$T$1004,O$5,Lançamentos!$V$5:$V$1004,'BH (3)'!$C$4),COUNTIFS(Lançamentos!$H$5:$H$1004,$D355,Lançamentos!$U$5:$U$1004,O$5,Lançamentos!$W$5:$W$1004,'BH (3)'!$C$4)))</f>
        <v>x</v>
      </c>
      <c r="P355" s="82" t="str">
        <f>IF($D355="","x",IF('BH (3)'!$B$5=1,COUNTIFS(Lançamentos!$H$5:$H$1004,$D355,Lançamentos!$T$5:$T$1004,P$5,Lançamentos!$V$5:$V$1004,'BH (3)'!$C$4),COUNTIFS(Lançamentos!$H$5:$H$1004,$D355,Lançamentos!$U$5:$U$1004,P$5,Lançamentos!$W$5:$W$1004,'BH (3)'!$C$4)))</f>
        <v>x</v>
      </c>
      <c r="Q355" s="171" t="str">
        <f t="shared" si="5"/>
        <v/>
      </c>
    </row>
    <row r="356" spans="3:17" ht="45" customHeight="1" x14ac:dyDescent="0.25">
      <c r="C356" s="81">
        <v>350</v>
      </c>
      <c r="D356" s="170" t="str">
        <f>IF(Esp!D354="","",Esp!D354)</f>
        <v/>
      </c>
      <c r="E356" s="82" t="str">
        <f>IF($D356="","x",IF('BH (3)'!$B$5=1,COUNTIFS(Lançamentos!$H$5:$H$1004,$D356,Lançamentos!$T$5:$T$1004,E$5,Lançamentos!$V$5:$V$1004,'BH (3)'!$C$4),COUNTIFS(Lançamentos!$H$5:$H$1004,$D356,Lançamentos!$U$5:$U$1004,E$5,Lançamentos!$W$5:$W$1004,'BH (3)'!$C$4)))</f>
        <v>x</v>
      </c>
      <c r="F356" s="82" t="str">
        <f>IF($D356="","x",IF('BH (3)'!$B$5=1,COUNTIFS(Lançamentos!$H$5:$H$1004,$D356,Lançamentos!$T$5:$T$1004,F$5,Lançamentos!$V$5:$V$1004,'BH (3)'!$C$4),COUNTIFS(Lançamentos!$H$5:$H$1004,$D356,Lançamentos!$U$5:$U$1004,F$5,Lançamentos!$W$5:$W$1004,'BH (3)'!$C$4)))</f>
        <v>x</v>
      </c>
      <c r="G356" s="82" t="str">
        <f>IF($D356="","x",IF('BH (3)'!$B$5=1,COUNTIFS(Lançamentos!$H$5:$H$1004,$D356,Lançamentos!$T$5:$T$1004,G$5,Lançamentos!$V$5:$V$1004,'BH (3)'!$C$4),COUNTIFS(Lançamentos!$H$5:$H$1004,$D356,Lançamentos!$U$5:$U$1004,G$5,Lançamentos!$W$5:$W$1004,'BH (3)'!$C$4)))</f>
        <v>x</v>
      </c>
      <c r="H356" s="82" t="str">
        <f>IF($D356="","x",IF('BH (3)'!$B$5=1,COUNTIFS(Lançamentos!$H$5:$H$1004,$D356,Lançamentos!$T$5:$T$1004,H$5,Lançamentos!$V$5:$V$1004,'BH (3)'!$C$4),COUNTIFS(Lançamentos!$H$5:$H$1004,$D356,Lançamentos!$U$5:$U$1004,H$5,Lançamentos!$W$5:$W$1004,'BH (3)'!$C$4)))</f>
        <v>x</v>
      </c>
      <c r="I356" s="82" t="str">
        <f>IF($D356="","x",IF('BH (3)'!$B$5=1,COUNTIFS(Lançamentos!$H$5:$H$1004,$D356,Lançamentos!$T$5:$T$1004,I$5,Lançamentos!$V$5:$V$1004,'BH (3)'!$C$4),COUNTIFS(Lançamentos!$H$5:$H$1004,$D356,Lançamentos!$U$5:$U$1004,I$5,Lançamentos!$W$5:$W$1004,'BH (3)'!$C$4)))</f>
        <v>x</v>
      </c>
      <c r="J356" s="82" t="str">
        <f>IF($D356="","x",IF('BH (3)'!$B$5=1,COUNTIFS(Lançamentos!$H$5:$H$1004,$D356,Lançamentos!$T$5:$T$1004,J$5,Lançamentos!$V$5:$V$1004,'BH (3)'!$C$4),COUNTIFS(Lançamentos!$H$5:$H$1004,$D356,Lançamentos!$U$5:$U$1004,J$5,Lançamentos!$W$5:$W$1004,'BH (3)'!$C$4)))</f>
        <v>x</v>
      </c>
      <c r="K356" s="82" t="str">
        <f>IF($D356="","x",IF('BH (3)'!$B$5=1,COUNTIFS(Lançamentos!$H$5:$H$1004,$D356,Lançamentos!$T$5:$T$1004,K$5,Lançamentos!$V$5:$V$1004,'BH (3)'!$C$4),COUNTIFS(Lançamentos!$H$5:$H$1004,$D356,Lançamentos!$U$5:$U$1004,K$5,Lançamentos!$W$5:$W$1004,'BH (3)'!$C$4)))</f>
        <v>x</v>
      </c>
      <c r="L356" s="82" t="str">
        <f>IF($D356="","x",IF('BH (3)'!$B$5=1,COUNTIFS(Lançamentos!$H$5:$H$1004,$D356,Lançamentos!$T$5:$T$1004,L$5,Lançamentos!$V$5:$V$1004,'BH (3)'!$C$4),COUNTIFS(Lançamentos!$H$5:$H$1004,$D356,Lançamentos!$U$5:$U$1004,L$5,Lançamentos!$W$5:$W$1004,'BH (3)'!$C$4)))</f>
        <v>x</v>
      </c>
      <c r="M356" s="82" t="str">
        <f>IF($D356="","x",IF('BH (3)'!$B$5=1,COUNTIFS(Lançamentos!$H$5:$H$1004,$D356,Lançamentos!$T$5:$T$1004,M$5,Lançamentos!$V$5:$V$1004,'BH (3)'!$C$4),COUNTIFS(Lançamentos!$H$5:$H$1004,$D356,Lançamentos!$U$5:$U$1004,M$5,Lançamentos!$W$5:$W$1004,'BH (3)'!$C$4)))</f>
        <v>x</v>
      </c>
      <c r="N356" s="82" t="str">
        <f>IF($D356="","x",IF('BH (3)'!$B$5=1,COUNTIFS(Lançamentos!$H$5:$H$1004,$D356,Lançamentos!$T$5:$T$1004,N$5,Lançamentos!$V$5:$V$1004,'BH (3)'!$C$4),COUNTIFS(Lançamentos!$H$5:$H$1004,$D356,Lançamentos!$U$5:$U$1004,N$5,Lançamentos!$W$5:$W$1004,'BH (3)'!$C$4)))</f>
        <v>x</v>
      </c>
      <c r="O356" s="82" t="str">
        <f>IF($D356="","x",IF('BH (3)'!$B$5=1,COUNTIFS(Lançamentos!$H$5:$H$1004,$D356,Lançamentos!$T$5:$T$1004,O$5,Lançamentos!$V$5:$V$1004,'BH (3)'!$C$4),COUNTIFS(Lançamentos!$H$5:$H$1004,$D356,Lançamentos!$U$5:$U$1004,O$5,Lançamentos!$W$5:$W$1004,'BH (3)'!$C$4)))</f>
        <v>x</v>
      </c>
      <c r="P356" s="82" t="str">
        <f>IF($D356="","x",IF('BH (3)'!$B$5=1,COUNTIFS(Lançamentos!$H$5:$H$1004,$D356,Lançamentos!$T$5:$T$1004,P$5,Lançamentos!$V$5:$V$1004,'BH (3)'!$C$4),COUNTIFS(Lançamentos!$H$5:$H$1004,$D356,Lançamentos!$U$5:$U$1004,P$5,Lançamentos!$W$5:$W$1004,'BH (3)'!$C$4)))</f>
        <v>x</v>
      </c>
      <c r="Q356" s="171" t="str">
        <f t="shared" si="5"/>
        <v/>
      </c>
    </row>
    <row r="357" spans="3:17" ht="45" customHeight="1" x14ac:dyDescent="0.25">
      <c r="C357" s="81">
        <v>351</v>
      </c>
      <c r="D357" s="170" t="str">
        <f>IF(Esp!D355="","",Esp!D355)</f>
        <v/>
      </c>
      <c r="E357" s="82" t="str">
        <f>IF($D357="","x",IF('BH (3)'!$B$5=1,COUNTIFS(Lançamentos!$H$5:$H$1004,$D357,Lançamentos!$T$5:$T$1004,E$5,Lançamentos!$V$5:$V$1004,'BH (3)'!$C$4),COUNTIFS(Lançamentos!$H$5:$H$1004,$D357,Lançamentos!$U$5:$U$1004,E$5,Lançamentos!$W$5:$W$1004,'BH (3)'!$C$4)))</f>
        <v>x</v>
      </c>
      <c r="F357" s="82" t="str">
        <f>IF($D357="","x",IF('BH (3)'!$B$5=1,COUNTIFS(Lançamentos!$H$5:$H$1004,$D357,Lançamentos!$T$5:$T$1004,F$5,Lançamentos!$V$5:$V$1004,'BH (3)'!$C$4),COUNTIFS(Lançamentos!$H$5:$H$1004,$D357,Lançamentos!$U$5:$U$1004,F$5,Lançamentos!$W$5:$W$1004,'BH (3)'!$C$4)))</f>
        <v>x</v>
      </c>
      <c r="G357" s="82" t="str">
        <f>IF($D357="","x",IF('BH (3)'!$B$5=1,COUNTIFS(Lançamentos!$H$5:$H$1004,$D357,Lançamentos!$T$5:$T$1004,G$5,Lançamentos!$V$5:$V$1004,'BH (3)'!$C$4),COUNTIFS(Lançamentos!$H$5:$H$1004,$D357,Lançamentos!$U$5:$U$1004,G$5,Lançamentos!$W$5:$W$1004,'BH (3)'!$C$4)))</f>
        <v>x</v>
      </c>
      <c r="H357" s="82" t="str">
        <f>IF($D357="","x",IF('BH (3)'!$B$5=1,COUNTIFS(Lançamentos!$H$5:$H$1004,$D357,Lançamentos!$T$5:$T$1004,H$5,Lançamentos!$V$5:$V$1004,'BH (3)'!$C$4),COUNTIFS(Lançamentos!$H$5:$H$1004,$D357,Lançamentos!$U$5:$U$1004,H$5,Lançamentos!$W$5:$W$1004,'BH (3)'!$C$4)))</f>
        <v>x</v>
      </c>
      <c r="I357" s="82" t="str">
        <f>IF($D357="","x",IF('BH (3)'!$B$5=1,COUNTIFS(Lançamentos!$H$5:$H$1004,$D357,Lançamentos!$T$5:$T$1004,I$5,Lançamentos!$V$5:$V$1004,'BH (3)'!$C$4),COUNTIFS(Lançamentos!$H$5:$H$1004,$D357,Lançamentos!$U$5:$U$1004,I$5,Lançamentos!$W$5:$W$1004,'BH (3)'!$C$4)))</f>
        <v>x</v>
      </c>
      <c r="J357" s="82" t="str">
        <f>IF($D357="","x",IF('BH (3)'!$B$5=1,COUNTIFS(Lançamentos!$H$5:$H$1004,$D357,Lançamentos!$T$5:$T$1004,J$5,Lançamentos!$V$5:$V$1004,'BH (3)'!$C$4),COUNTIFS(Lançamentos!$H$5:$H$1004,$D357,Lançamentos!$U$5:$U$1004,J$5,Lançamentos!$W$5:$W$1004,'BH (3)'!$C$4)))</f>
        <v>x</v>
      </c>
      <c r="K357" s="82" t="str">
        <f>IF($D357="","x",IF('BH (3)'!$B$5=1,COUNTIFS(Lançamentos!$H$5:$H$1004,$D357,Lançamentos!$T$5:$T$1004,K$5,Lançamentos!$V$5:$V$1004,'BH (3)'!$C$4),COUNTIFS(Lançamentos!$H$5:$H$1004,$D357,Lançamentos!$U$5:$U$1004,K$5,Lançamentos!$W$5:$W$1004,'BH (3)'!$C$4)))</f>
        <v>x</v>
      </c>
      <c r="L357" s="82" t="str">
        <f>IF($D357="","x",IF('BH (3)'!$B$5=1,COUNTIFS(Lançamentos!$H$5:$H$1004,$D357,Lançamentos!$T$5:$T$1004,L$5,Lançamentos!$V$5:$V$1004,'BH (3)'!$C$4),COUNTIFS(Lançamentos!$H$5:$H$1004,$D357,Lançamentos!$U$5:$U$1004,L$5,Lançamentos!$W$5:$W$1004,'BH (3)'!$C$4)))</f>
        <v>x</v>
      </c>
      <c r="M357" s="82" t="str">
        <f>IF($D357="","x",IF('BH (3)'!$B$5=1,COUNTIFS(Lançamentos!$H$5:$H$1004,$D357,Lançamentos!$T$5:$T$1004,M$5,Lançamentos!$V$5:$V$1004,'BH (3)'!$C$4),COUNTIFS(Lançamentos!$H$5:$H$1004,$D357,Lançamentos!$U$5:$U$1004,M$5,Lançamentos!$W$5:$W$1004,'BH (3)'!$C$4)))</f>
        <v>x</v>
      </c>
      <c r="N357" s="82" t="str">
        <f>IF($D357="","x",IF('BH (3)'!$B$5=1,COUNTIFS(Lançamentos!$H$5:$H$1004,$D357,Lançamentos!$T$5:$T$1004,N$5,Lançamentos!$V$5:$V$1004,'BH (3)'!$C$4),COUNTIFS(Lançamentos!$H$5:$H$1004,$D357,Lançamentos!$U$5:$U$1004,N$5,Lançamentos!$W$5:$W$1004,'BH (3)'!$C$4)))</f>
        <v>x</v>
      </c>
      <c r="O357" s="82" t="str">
        <f>IF($D357="","x",IF('BH (3)'!$B$5=1,COUNTIFS(Lançamentos!$H$5:$H$1004,$D357,Lançamentos!$T$5:$T$1004,O$5,Lançamentos!$V$5:$V$1004,'BH (3)'!$C$4),COUNTIFS(Lançamentos!$H$5:$H$1004,$D357,Lançamentos!$U$5:$U$1004,O$5,Lançamentos!$W$5:$W$1004,'BH (3)'!$C$4)))</f>
        <v>x</v>
      </c>
      <c r="P357" s="82" t="str">
        <f>IF($D357="","x",IF('BH (3)'!$B$5=1,COUNTIFS(Lançamentos!$H$5:$H$1004,$D357,Lançamentos!$T$5:$T$1004,P$5,Lançamentos!$V$5:$V$1004,'BH (3)'!$C$4),COUNTIFS(Lançamentos!$H$5:$H$1004,$D357,Lançamentos!$U$5:$U$1004,P$5,Lançamentos!$W$5:$W$1004,'BH (3)'!$C$4)))</f>
        <v>x</v>
      </c>
      <c r="Q357" s="171" t="str">
        <f t="shared" si="5"/>
        <v/>
      </c>
    </row>
    <row r="358" spans="3:17" ht="45" customHeight="1" x14ac:dyDescent="0.25">
      <c r="C358" s="81">
        <v>352</v>
      </c>
      <c r="D358" s="170" t="str">
        <f>IF(Esp!D356="","",Esp!D356)</f>
        <v/>
      </c>
      <c r="E358" s="82" t="str">
        <f>IF($D358="","x",IF('BH (3)'!$B$5=1,COUNTIFS(Lançamentos!$H$5:$H$1004,$D358,Lançamentos!$T$5:$T$1004,E$5,Lançamentos!$V$5:$V$1004,'BH (3)'!$C$4),COUNTIFS(Lançamentos!$H$5:$H$1004,$D358,Lançamentos!$U$5:$U$1004,E$5,Lançamentos!$W$5:$W$1004,'BH (3)'!$C$4)))</f>
        <v>x</v>
      </c>
      <c r="F358" s="82" t="str">
        <f>IF($D358="","x",IF('BH (3)'!$B$5=1,COUNTIFS(Lançamentos!$H$5:$H$1004,$D358,Lançamentos!$T$5:$T$1004,F$5,Lançamentos!$V$5:$V$1004,'BH (3)'!$C$4),COUNTIFS(Lançamentos!$H$5:$H$1004,$D358,Lançamentos!$U$5:$U$1004,F$5,Lançamentos!$W$5:$W$1004,'BH (3)'!$C$4)))</f>
        <v>x</v>
      </c>
      <c r="G358" s="82" t="str">
        <f>IF($D358="","x",IF('BH (3)'!$B$5=1,COUNTIFS(Lançamentos!$H$5:$H$1004,$D358,Lançamentos!$T$5:$T$1004,G$5,Lançamentos!$V$5:$V$1004,'BH (3)'!$C$4),COUNTIFS(Lançamentos!$H$5:$H$1004,$D358,Lançamentos!$U$5:$U$1004,G$5,Lançamentos!$W$5:$W$1004,'BH (3)'!$C$4)))</f>
        <v>x</v>
      </c>
      <c r="H358" s="82" t="str">
        <f>IF($D358="","x",IF('BH (3)'!$B$5=1,COUNTIFS(Lançamentos!$H$5:$H$1004,$D358,Lançamentos!$T$5:$T$1004,H$5,Lançamentos!$V$5:$V$1004,'BH (3)'!$C$4),COUNTIFS(Lançamentos!$H$5:$H$1004,$D358,Lançamentos!$U$5:$U$1004,H$5,Lançamentos!$W$5:$W$1004,'BH (3)'!$C$4)))</f>
        <v>x</v>
      </c>
      <c r="I358" s="82" t="str">
        <f>IF($D358="","x",IF('BH (3)'!$B$5=1,COUNTIFS(Lançamentos!$H$5:$H$1004,$D358,Lançamentos!$T$5:$T$1004,I$5,Lançamentos!$V$5:$V$1004,'BH (3)'!$C$4),COUNTIFS(Lançamentos!$H$5:$H$1004,$D358,Lançamentos!$U$5:$U$1004,I$5,Lançamentos!$W$5:$W$1004,'BH (3)'!$C$4)))</f>
        <v>x</v>
      </c>
      <c r="J358" s="82" t="str">
        <f>IF($D358="","x",IF('BH (3)'!$B$5=1,COUNTIFS(Lançamentos!$H$5:$H$1004,$D358,Lançamentos!$T$5:$T$1004,J$5,Lançamentos!$V$5:$V$1004,'BH (3)'!$C$4),COUNTIFS(Lançamentos!$H$5:$H$1004,$D358,Lançamentos!$U$5:$U$1004,J$5,Lançamentos!$W$5:$W$1004,'BH (3)'!$C$4)))</f>
        <v>x</v>
      </c>
      <c r="K358" s="82" t="str">
        <f>IF($D358="","x",IF('BH (3)'!$B$5=1,COUNTIFS(Lançamentos!$H$5:$H$1004,$D358,Lançamentos!$T$5:$T$1004,K$5,Lançamentos!$V$5:$V$1004,'BH (3)'!$C$4),COUNTIFS(Lançamentos!$H$5:$H$1004,$D358,Lançamentos!$U$5:$U$1004,K$5,Lançamentos!$W$5:$W$1004,'BH (3)'!$C$4)))</f>
        <v>x</v>
      </c>
      <c r="L358" s="82" t="str">
        <f>IF($D358="","x",IF('BH (3)'!$B$5=1,COUNTIFS(Lançamentos!$H$5:$H$1004,$D358,Lançamentos!$T$5:$T$1004,L$5,Lançamentos!$V$5:$V$1004,'BH (3)'!$C$4),COUNTIFS(Lançamentos!$H$5:$H$1004,$D358,Lançamentos!$U$5:$U$1004,L$5,Lançamentos!$W$5:$W$1004,'BH (3)'!$C$4)))</f>
        <v>x</v>
      </c>
      <c r="M358" s="82" t="str">
        <f>IF($D358="","x",IF('BH (3)'!$B$5=1,COUNTIFS(Lançamentos!$H$5:$H$1004,$D358,Lançamentos!$T$5:$T$1004,M$5,Lançamentos!$V$5:$V$1004,'BH (3)'!$C$4),COUNTIFS(Lançamentos!$H$5:$H$1004,$D358,Lançamentos!$U$5:$U$1004,M$5,Lançamentos!$W$5:$W$1004,'BH (3)'!$C$4)))</f>
        <v>x</v>
      </c>
      <c r="N358" s="82" t="str">
        <f>IF($D358="","x",IF('BH (3)'!$B$5=1,COUNTIFS(Lançamentos!$H$5:$H$1004,$D358,Lançamentos!$T$5:$T$1004,N$5,Lançamentos!$V$5:$V$1004,'BH (3)'!$C$4),COUNTIFS(Lançamentos!$H$5:$H$1004,$D358,Lançamentos!$U$5:$U$1004,N$5,Lançamentos!$W$5:$W$1004,'BH (3)'!$C$4)))</f>
        <v>x</v>
      </c>
      <c r="O358" s="82" t="str">
        <f>IF($D358="","x",IF('BH (3)'!$B$5=1,COUNTIFS(Lançamentos!$H$5:$H$1004,$D358,Lançamentos!$T$5:$T$1004,O$5,Lançamentos!$V$5:$V$1004,'BH (3)'!$C$4),COUNTIFS(Lançamentos!$H$5:$H$1004,$D358,Lançamentos!$U$5:$U$1004,O$5,Lançamentos!$W$5:$W$1004,'BH (3)'!$C$4)))</f>
        <v>x</v>
      </c>
      <c r="P358" s="82" t="str">
        <f>IF($D358="","x",IF('BH (3)'!$B$5=1,COUNTIFS(Lançamentos!$H$5:$H$1004,$D358,Lançamentos!$T$5:$T$1004,P$5,Lançamentos!$V$5:$V$1004,'BH (3)'!$C$4),COUNTIFS(Lançamentos!$H$5:$H$1004,$D358,Lançamentos!$U$5:$U$1004,P$5,Lançamentos!$W$5:$W$1004,'BH (3)'!$C$4)))</f>
        <v>x</v>
      </c>
      <c r="Q358" s="171" t="str">
        <f t="shared" si="5"/>
        <v/>
      </c>
    </row>
    <row r="359" spans="3:17" ht="45" customHeight="1" x14ac:dyDescent="0.25">
      <c r="C359" s="81">
        <v>353</v>
      </c>
      <c r="D359" s="170" t="str">
        <f>IF(Esp!D357="","",Esp!D357)</f>
        <v/>
      </c>
      <c r="E359" s="82" t="str">
        <f>IF($D359="","x",IF('BH (3)'!$B$5=1,COUNTIFS(Lançamentos!$H$5:$H$1004,$D359,Lançamentos!$T$5:$T$1004,E$5,Lançamentos!$V$5:$V$1004,'BH (3)'!$C$4),COUNTIFS(Lançamentos!$H$5:$H$1004,$D359,Lançamentos!$U$5:$U$1004,E$5,Lançamentos!$W$5:$W$1004,'BH (3)'!$C$4)))</f>
        <v>x</v>
      </c>
      <c r="F359" s="82" t="str">
        <f>IF($D359="","x",IF('BH (3)'!$B$5=1,COUNTIFS(Lançamentos!$H$5:$H$1004,$D359,Lançamentos!$T$5:$T$1004,F$5,Lançamentos!$V$5:$V$1004,'BH (3)'!$C$4),COUNTIFS(Lançamentos!$H$5:$H$1004,$D359,Lançamentos!$U$5:$U$1004,F$5,Lançamentos!$W$5:$W$1004,'BH (3)'!$C$4)))</f>
        <v>x</v>
      </c>
      <c r="G359" s="82" t="str">
        <f>IF($D359="","x",IF('BH (3)'!$B$5=1,COUNTIFS(Lançamentos!$H$5:$H$1004,$D359,Lançamentos!$T$5:$T$1004,G$5,Lançamentos!$V$5:$V$1004,'BH (3)'!$C$4),COUNTIFS(Lançamentos!$H$5:$H$1004,$D359,Lançamentos!$U$5:$U$1004,G$5,Lançamentos!$W$5:$W$1004,'BH (3)'!$C$4)))</f>
        <v>x</v>
      </c>
      <c r="H359" s="82" t="str">
        <f>IF($D359="","x",IF('BH (3)'!$B$5=1,COUNTIFS(Lançamentos!$H$5:$H$1004,$D359,Lançamentos!$T$5:$T$1004,H$5,Lançamentos!$V$5:$V$1004,'BH (3)'!$C$4),COUNTIFS(Lançamentos!$H$5:$H$1004,$D359,Lançamentos!$U$5:$U$1004,H$5,Lançamentos!$W$5:$W$1004,'BH (3)'!$C$4)))</f>
        <v>x</v>
      </c>
      <c r="I359" s="82" t="str">
        <f>IF($D359="","x",IF('BH (3)'!$B$5=1,COUNTIFS(Lançamentos!$H$5:$H$1004,$D359,Lançamentos!$T$5:$T$1004,I$5,Lançamentos!$V$5:$V$1004,'BH (3)'!$C$4),COUNTIFS(Lançamentos!$H$5:$H$1004,$D359,Lançamentos!$U$5:$U$1004,I$5,Lançamentos!$W$5:$W$1004,'BH (3)'!$C$4)))</f>
        <v>x</v>
      </c>
      <c r="J359" s="82" t="str">
        <f>IF($D359="","x",IF('BH (3)'!$B$5=1,COUNTIFS(Lançamentos!$H$5:$H$1004,$D359,Lançamentos!$T$5:$T$1004,J$5,Lançamentos!$V$5:$V$1004,'BH (3)'!$C$4),COUNTIFS(Lançamentos!$H$5:$H$1004,$D359,Lançamentos!$U$5:$U$1004,J$5,Lançamentos!$W$5:$W$1004,'BH (3)'!$C$4)))</f>
        <v>x</v>
      </c>
      <c r="K359" s="82" t="str">
        <f>IF($D359="","x",IF('BH (3)'!$B$5=1,COUNTIFS(Lançamentos!$H$5:$H$1004,$D359,Lançamentos!$T$5:$T$1004,K$5,Lançamentos!$V$5:$V$1004,'BH (3)'!$C$4),COUNTIFS(Lançamentos!$H$5:$H$1004,$D359,Lançamentos!$U$5:$U$1004,K$5,Lançamentos!$W$5:$W$1004,'BH (3)'!$C$4)))</f>
        <v>x</v>
      </c>
      <c r="L359" s="82" t="str">
        <f>IF($D359="","x",IF('BH (3)'!$B$5=1,COUNTIFS(Lançamentos!$H$5:$H$1004,$D359,Lançamentos!$T$5:$T$1004,L$5,Lançamentos!$V$5:$V$1004,'BH (3)'!$C$4),COUNTIFS(Lançamentos!$H$5:$H$1004,$D359,Lançamentos!$U$5:$U$1004,L$5,Lançamentos!$W$5:$W$1004,'BH (3)'!$C$4)))</f>
        <v>x</v>
      </c>
      <c r="M359" s="82" t="str">
        <f>IF($D359="","x",IF('BH (3)'!$B$5=1,COUNTIFS(Lançamentos!$H$5:$H$1004,$D359,Lançamentos!$T$5:$T$1004,M$5,Lançamentos!$V$5:$V$1004,'BH (3)'!$C$4),COUNTIFS(Lançamentos!$H$5:$H$1004,$D359,Lançamentos!$U$5:$U$1004,M$5,Lançamentos!$W$5:$W$1004,'BH (3)'!$C$4)))</f>
        <v>x</v>
      </c>
      <c r="N359" s="82" t="str">
        <f>IF($D359="","x",IF('BH (3)'!$B$5=1,COUNTIFS(Lançamentos!$H$5:$H$1004,$D359,Lançamentos!$T$5:$T$1004,N$5,Lançamentos!$V$5:$V$1004,'BH (3)'!$C$4),COUNTIFS(Lançamentos!$H$5:$H$1004,$D359,Lançamentos!$U$5:$U$1004,N$5,Lançamentos!$W$5:$W$1004,'BH (3)'!$C$4)))</f>
        <v>x</v>
      </c>
      <c r="O359" s="82" t="str">
        <f>IF($D359="","x",IF('BH (3)'!$B$5=1,COUNTIFS(Lançamentos!$H$5:$H$1004,$D359,Lançamentos!$T$5:$T$1004,O$5,Lançamentos!$V$5:$V$1004,'BH (3)'!$C$4),COUNTIFS(Lançamentos!$H$5:$H$1004,$D359,Lançamentos!$U$5:$U$1004,O$5,Lançamentos!$W$5:$W$1004,'BH (3)'!$C$4)))</f>
        <v>x</v>
      </c>
      <c r="P359" s="82" t="str">
        <f>IF($D359="","x",IF('BH (3)'!$B$5=1,COUNTIFS(Lançamentos!$H$5:$H$1004,$D359,Lançamentos!$T$5:$T$1004,P$5,Lançamentos!$V$5:$V$1004,'BH (3)'!$C$4),COUNTIFS(Lançamentos!$H$5:$H$1004,$D359,Lançamentos!$U$5:$U$1004,P$5,Lançamentos!$W$5:$W$1004,'BH (3)'!$C$4)))</f>
        <v>x</v>
      </c>
      <c r="Q359" s="171" t="str">
        <f t="shared" si="5"/>
        <v/>
      </c>
    </row>
    <row r="360" spans="3:17" ht="45" customHeight="1" x14ac:dyDescent="0.25">
      <c r="C360" s="81">
        <v>354</v>
      </c>
      <c r="D360" s="170" t="str">
        <f>IF(Esp!D358="","",Esp!D358)</f>
        <v/>
      </c>
      <c r="E360" s="82" t="str">
        <f>IF($D360="","x",IF('BH (3)'!$B$5=1,COUNTIFS(Lançamentos!$H$5:$H$1004,$D360,Lançamentos!$T$5:$T$1004,E$5,Lançamentos!$V$5:$V$1004,'BH (3)'!$C$4),COUNTIFS(Lançamentos!$H$5:$H$1004,$D360,Lançamentos!$U$5:$U$1004,E$5,Lançamentos!$W$5:$W$1004,'BH (3)'!$C$4)))</f>
        <v>x</v>
      </c>
      <c r="F360" s="82" t="str">
        <f>IF($D360="","x",IF('BH (3)'!$B$5=1,COUNTIFS(Lançamentos!$H$5:$H$1004,$D360,Lançamentos!$T$5:$T$1004,F$5,Lançamentos!$V$5:$V$1004,'BH (3)'!$C$4),COUNTIFS(Lançamentos!$H$5:$H$1004,$D360,Lançamentos!$U$5:$U$1004,F$5,Lançamentos!$W$5:$W$1004,'BH (3)'!$C$4)))</f>
        <v>x</v>
      </c>
      <c r="G360" s="82" t="str">
        <f>IF($D360="","x",IF('BH (3)'!$B$5=1,COUNTIFS(Lançamentos!$H$5:$H$1004,$D360,Lançamentos!$T$5:$T$1004,G$5,Lançamentos!$V$5:$V$1004,'BH (3)'!$C$4),COUNTIFS(Lançamentos!$H$5:$H$1004,$D360,Lançamentos!$U$5:$U$1004,G$5,Lançamentos!$W$5:$W$1004,'BH (3)'!$C$4)))</f>
        <v>x</v>
      </c>
      <c r="H360" s="82" t="str">
        <f>IF($D360="","x",IF('BH (3)'!$B$5=1,COUNTIFS(Lançamentos!$H$5:$H$1004,$D360,Lançamentos!$T$5:$T$1004,H$5,Lançamentos!$V$5:$V$1004,'BH (3)'!$C$4),COUNTIFS(Lançamentos!$H$5:$H$1004,$D360,Lançamentos!$U$5:$U$1004,H$5,Lançamentos!$W$5:$W$1004,'BH (3)'!$C$4)))</f>
        <v>x</v>
      </c>
      <c r="I360" s="82" t="str">
        <f>IF($D360="","x",IF('BH (3)'!$B$5=1,COUNTIFS(Lançamentos!$H$5:$H$1004,$D360,Lançamentos!$T$5:$T$1004,I$5,Lançamentos!$V$5:$V$1004,'BH (3)'!$C$4),COUNTIFS(Lançamentos!$H$5:$H$1004,$D360,Lançamentos!$U$5:$U$1004,I$5,Lançamentos!$W$5:$W$1004,'BH (3)'!$C$4)))</f>
        <v>x</v>
      </c>
      <c r="J360" s="82" t="str">
        <f>IF($D360="","x",IF('BH (3)'!$B$5=1,COUNTIFS(Lançamentos!$H$5:$H$1004,$D360,Lançamentos!$T$5:$T$1004,J$5,Lançamentos!$V$5:$V$1004,'BH (3)'!$C$4),COUNTIFS(Lançamentos!$H$5:$H$1004,$D360,Lançamentos!$U$5:$U$1004,J$5,Lançamentos!$W$5:$W$1004,'BH (3)'!$C$4)))</f>
        <v>x</v>
      </c>
      <c r="K360" s="82" t="str">
        <f>IF($D360="","x",IF('BH (3)'!$B$5=1,COUNTIFS(Lançamentos!$H$5:$H$1004,$D360,Lançamentos!$T$5:$T$1004,K$5,Lançamentos!$V$5:$V$1004,'BH (3)'!$C$4),COUNTIFS(Lançamentos!$H$5:$H$1004,$D360,Lançamentos!$U$5:$U$1004,K$5,Lançamentos!$W$5:$W$1004,'BH (3)'!$C$4)))</f>
        <v>x</v>
      </c>
      <c r="L360" s="82" t="str">
        <f>IF($D360="","x",IF('BH (3)'!$B$5=1,COUNTIFS(Lançamentos!$H$5:$H$1004,$D360,Lançamentos!$T$5:$T$1004,L$5,Lançamentos!$V$5:$V$1004,'BH (3)'!$C$4),COUNTIFS(Lançamentos!$H$5:$H$1004,$D360,Lançamentos!$U$5:$U$1004,L$5,Lançamentos!$W$5:$W$1004,'BH (3)'!$C$4)))</f>
        <v>x</v>
      </c>
      <c r="M360" s="82" t="str">
        <f>IF($D360="","x",IF('BH (3)'!$B$5=1,COUNTIFS(Lançamentos!$H$5:$H$1004,$D360,Lançamentos!$T$5:$T$1004,M$5,Lançamentos!$V$5:$V$1004,'BH (3)'!$C$4),COUNTIFS(Lançamentos!$H$5:$H$1004,$D360,Lançamentos!$U$5:$U$1004,M$5,Lançamentos!$W$5:$W$1004,'BH (3)'!$C$4)))</f>
        <v>x</v>
      </c>
      <c r="N360" s="82" t="str">
        <f>IF($D360="","x",IF('BH (3)'!$B$5=1,COUNTIFS(Lançamentos!$H$5:$H$1004,$D360,Lançamentos!$T$5:$T$1004,N$5,Lançamentos!$V$5:$V$1004,'BH (3)'!$C$4),COUNTIFS(Lançamentos!$H$5:$H$1004,$D360,Lançamentos!$U$5:$U$1004,N$5,Lançamentos!$W$5:$W$1004,'BH (3)'!$C$4)))</f>
        <v>x</v>
      </c>
      <c r="O360" s="82" t="str">
        <f>IF($D360="","x",IF('BH (3)'!$B$5=1,COUNTIFS(Lançamentos!$H$5:$H$1004,$D360,Lançamentos!$T$5:$T$1004,O$5,Lançamentos!$V$5:$V$1004,'BH (3)'!$C$4),COUNTIFS(Lançamentos!$H$5:$H$1004,$D360,Lançamentos!$U$5:$U$1004,O$5,Lançamentos!$W$5:$W$1004,'BH (3)'!$C$4)))</f>
        <v>x</v>
      </c>
      <c r="P360" s="82" t="str">
        <f>IF($D360="","x",IF('BH (3)'!$B$5=1,COUNTIFS(Lançamentos!$H$5:$H$1004,$D360,Lançamentos!$T$5:$T$1004,P$5,Lançamentos!$V$5:$V$1004,'BH (3)'!$C$4),COUNTIFS(Lançamentos!$H$5:$H$1004,$D360,Lançamentos!$U$5:$U$1004,P$5,Lançamentos!$W$5:$W$1004,'BH (3)'!$C$4)))</f>
        <v>x</v>
      </c>
      <c r="Q360" s="171" t="str">
        <f t="shared" si="5"/>
        <v/>
      </c>
    </row>
    <row r="361" spans="3:17" ht="45" customHeight="1" x14ac:dyDescent="0.25">
      <c r="C361" s="81">
        <v>355</v>
      </c>
      <c r="D361" s="170" t="str">
        <f>IF(Esp!D359="","",Esp!D359)</f>
        <v/>
      </c>
      <c r="E361" s="82" t="str">
        <f>IF($D361="","x",IF('BH (3)'!$B$5=1,COUNTIFS(Lançamentos!$H$5:$H$1004,$D361,Lançamentos!$T$5:$T$1004,E$5,Lançamentos!$V$5:$V$1004,'BH (3)'!$C$4),COUNTIFS(Lançamentos!$H$5:$H$1004,$D361,Lançamentos!$U$5:$U$1004,E$5,Lançamentos!$W$5:$W$1004,'BH (3)'!$C$4)))</f>
        <v>x</v>
      </c>
      <c r="F361" s="82" t="str">
        <f>IF($D361="","x",IF('BH (3)'!$B$5=1,COUNTIFS(Lançamentos!$H$5:$H$1004,$D361,Lançamentos!$T$5:$T$1004,F$5,Lançamentos!$V$5:$V$1004,'BH (3)'!$C$4),COUNTIFS(Lançamentos!$H$5:$H$1004,$D361,Lançamentos!$U$5:$U$1004,F$5,Lançamentos!$W$5:$W$1004,'BH (3)'!$C$4)))</f>
        <v>x</v>
      </c>
      <c r="G361" s="82" t="str">
        <f>IF($D361="","x",IF('BH (3)'!$B$5=1,COUNTIFS(Lançamentos!$H$5:$H$1004,$D361,Lançamentos!$T$5:$T$1004,G$5,Lançamentos!$V$5:$V$1004,'BH (3)'!$C$4),COUNTIFS(Lançamentos!$H$5:$H$1004,$D361,Lançamentos!$U$5:$U$1004,G$5,Lançamentos!$W$5:$W$1004,'BH (3)'!$C$4)))</f>
        <v>x</v>
      </c>
      <c r="H361" s="82" t="str">
        <f>IF($D361="","x",IF('BH (3)'!$B$5=1,COUNTIFS(Lançamentos!$H$5:$H$1004,$D361,Lançamentos!$T$5:$T$1004,H$5,Lançamentos!$V$5:$V$1004,'BH (3)'!$C$4),COUNTIFS(Lançamentos!$H$5:$H$1004,$D361,Lançamentos!$U$5:$U$1004,H$5,Lançamentos!$W$5:$W$1004,'BH (3)'!$C$4)))</f>
        <v>x</v>
      </c>
      <c r="I361" s="82" t="str">
        <f>IF($D361="","x",IF('BH (3)'!$B$5=1,COUNTIFS(Lançamentos!$H$5:$H$1004,$D361,Lançamentos!$T$5:$T$1004,I$5,Lançamentos!$V$5:$V$1004,'BH (3)'!$C$4),COUNTIFS(Lançamentos!$H$5:$H$1004,$D361,Lançamentos!$U$5:$U$1004,I$5,Lançamentos!$W$5:$W$1004,'BH (3)'!$C$4)))</f>
        <v>x</v>
      </c>
      <c r="J361" s="82" t="str">
        <f>IF($D361="","x",IF('BH (3)'!$B$5=1,COUNTIFS(Lançamentos!$H$5:$H$1004,$D361,Lançamentos!$T$5:$T$1004,J$5,Lançamentos!$V$5:$V$1004,'BH (3)'!$C$4),COUNTIFS(Lançamentos!$H$5:$H$1004,$D361,Lançamentos!$U$5:$U$1004,J$5,Lançamentos!$W$5:$W$1004,'BH (3)'!$C$4)))</f>
        <v>x</v>
      </c>
      <c r="K361" s="82" t="str">
        <f>IF($D361="","x",IF('BH (3)'!$B$5=1,COUNTIFS(Lançamentos!$H$5:$H$1004,$D361,Lançamentos!$T$5:$T$1004,K$5,Lançamentos!$V$5:$V$1004,'BH (3)'!$C$4),COUNTIFS(Lançamentos!$H$5:$H$1004,$D361,Lançamentos!$U$5:$U$1004,K$5,Lançamentos!$W$5:$W$1004,'BH (3)'!$C$4)))</f>
        <v>x</v>
      </c>
      <c r="L361" s="82" t="str">
        <f>IF($D361="","x",IF('BH (3)'!$B$5=1,COUNTIFS(Lançamentos!$H$5:$H$1004,$D361,Lançamentos!$T$5:$T$1004,L$5,Lançamentos!$V$5:$V$1004,'BH (3)'!$C$4),COUNTIFS(Lançamentos!$H$5:$H$1004,$D361,Lançamentos!$U$5:$U$1004,L$5,Lançamentos!$W$5:$W$1004,'BH (3)'!$C$4)))</f>
        <v>x</v>
      </c>
      <c r="M361" s="82" t="str">
        <f>IF($D361="","x",IF('BH (3)'!$B$5=1,COUNTIFS(Lançamentos!$H$5:$H$1004,$D361,Lançamentos!$T$5:$T$1004,M$5,Lançamentos!$V$5:$V$1004,'BH (3)'!$C$4),COUNTIFS(Lançamentos!$H$5:$H$1004,$D361,Lançamentos!$U$5:$U$1004,M$5,Lançamentos!$W$5:$W$1004,'BH (3)'!$C$4)))</f>
        <v>x</v>
      </c>
      <c r="N361" s="82" t="str">
        <f>IF($D361="","x",IF('BH (3)'!$B$5=1,COUNTIFS(Lançamentos!$H$5:$H$1004,$D361,Lançamentos!$T$5:$T$1004,N$5,Lançamentos!$V$5:$V$1004,'BH (3)'!$C$4),COUNTIFS(Lançamentos!$H$5:$H$1004,$D361,Lançamentos!$U$5:$U$1004,N$5,Lançamentos!$W$5:$W$1004,'BH (3)'!$C$4)))</f>
        <v>x</v>
      </c>
      <c r="O361" s="82" t="str">
        <f>IF($D361="","x",IF('BH (3)'!$B$5=1,COUNTIFS(Lançamentos!$H$5:$H$1004,$D361,Lançamentos!$T$5:$T$1004,O$5,Lançamentos!$V$5:$V$1004,'BH (3)'!$C$4),COUNTIFS(Lançamentos!$H$5:$H$1004,$D361,Lançamentos!$U$5:$U$1004,O$5,Lançamentos!$W$5:$W$1004,'BH (3)'!$C$4)))</f>
        <v>x</v>
      </c>
      <c r="P361" s="82" t="str">
        <f>IF($D361="","x",IF('BH (3)'!$B$5=1,COUNTIFS(Lançamentos!$H$5:$H$1004,$D361,Lançamentos!$T$5:$T$1004,P$5,Lançamentos!$V$5:$V$1004,'BH (3)'!$C$4),COUNTIFS(Lançamentos!$H$5:$H$1004,$D361,Lançamentos!$U$5:$U$1004,P$5,Lançamentos!$W$5:$W$1004,'BH (3)'!$C$4)))</f>
        <v>x</v>
      </c>
      <c r="Q361" s="171" t="str">
        <f t="shared" si="5"/>
        <v/>
      </c>
    </row>
    <row r="362" spans="3:17" ht="45" customHeight="1" x14ac:dyDescent="0.25">
      <c r="C362" s="81">
        <v>356</v>
      </c>
      <c r="D362" s="170" t="str">
        <f>IF(Esp!D360="","",Esp!D360)</f>
        <v/>
      </c>
      <c r="E362" s="82" t="str">
        <f>IF($D362="","x",IF('BH (3)'!$B$5=1,COUNTIFS(Lançamentos!$H$5:$H$1004,$D362,Lançamentos!$T$5:$T$1004,E$5,Lançamentos!$V$5:$V$1004,'BH (3)'!$C$4),COUNTIFS(Lançamentos!$H$5:$H$1004,$D362,Lançamentos!$U$5:$U$1004,E$5,Lançamentos!$W$5:$W$1004,'BH (3)'!$C$4)))</f>
        <v>x</v>
      </c>
      <c r="F362" s="82" t="str">
        <f>IF($D362="","x",IF('BH (3)'!$B$5=1,COUNTIFS(Lançamentos!$H$5:$H$1004,$D362,Lançamentos!$T$5:$T$1004,F$5,Lançamentos!$V$5:$V$1004,'BH (3)'!$C$4),COUNTIFS(Lançamentos!$H$5:$H$1004,$D362,Lançamentos!$U$5:$U$1004,F$5,Lançamentos!$W$5:$W$1004,'BH (3)'!$C$4)))</f>
        <v>x</v>
      </c>
      <c r="G362" s="82" t="str">
        <f>IF($D362="","x",IF('BH (3)'!$B$5=1,COUNTIFS(Lançamentos!$H$5:$H$1004,$D362,Lançamentos!$T$5:$T$1004,G$5,Lançamentos!$V$5:$V$1004,'BH (3)'!$C$4),COUNTIFS(Lançamentos!$H$5:$H$1004,$D362,Lançamentos!$U$5:$U$1004,G$5,Lançamentos!$W$5:$W$1004,'BH (3)'!$C$4)))</f>
        <v>x</v>
      </c>
      <c r="H362" s="82" t="str">
        <f>IF($D362="","x",IF('BH (3)'!$B$5=1,COUNTIFS(Lançamentos!$H$5:$H$1004,$D362,Lançamentos!$T$5:$T$1004,H$5,Lançamentos!$V$5:$V$1004,'BH (3)'!$C$4),COUNTIFS(Lançamentos!$H$5:$H$1004,$D362,Lançamentos!$U$5:$U$1004,H$5,Lançamentos!$W$5:$W$1004,'BH (3)'!$C$4)))</f>
        <v>x</v>
      </c>
      <c r="I362" s="82" t="str">
        <f>IF($D362="","x",IF('BH (3)'!$B$5=1,COUNTIFS(Lançamentos!$H$5:$H$1004,$D362,Lançamentos!$T$5:$T$1004,I$5,Lançamentos!$V$5:$V$1004,'BH (3)'!$C$4),COUNTIFS(Lançamentos!$H$5:$H$1004,$D362,Lançamentos!$U$5:$U$1004,I$5,Lançamentos!$W$5:$W$1004,'BH (3)'!$C$4)))</f>
        <v>x</v>
      </c>
      <c r="J362" s="82" t="str">
        <f>IF($D362="","x",IF('BH (3)'!$B$5=1,COUNTIFS(Lançamentos!$H$5:$H$1004,$D362,Lançamentos!$T$5:$T$1004,J$5,Lançamentos!$V$5:$V$1004,'BH (3)'!$C$4),COUNTIFS(Lançamentos!$H$5:$H$1004,$D362,Lançamentos!$U$5:$U$1004,J$5,Lançamentos!$W$5:$W$1004,'BH (3)'!$C$4)))</f>
        <v>x</v>
      </c>
      <c r="K362" s="82" t="str">
        <f>IF($D362="","x",IF('BH (3)'!$B$5=1,COUNTIFS(Lançamentos!$H$5:$H$1004,$D362,Lançamentos!$T$5:$T$1004,K$5,Lançamentos!$V$5:$V$1004,'BH (3)'!$C$4),COUNTIFS(Lançamentos!$H$5:$H$1004,$D362,Lançamentos!$U$5:$U$1004,K$5,Lançamentos!$W$5:$W$1004,'BH (3)'!$C$4)))</f>
        <v>x</v>
      </c>
      <c r="L362" s="82" t="str">
        <f>IF($D362="","x",IF('BH (3)'!$B$5=1,COUNTIFS(Lançamentos!$H$5:$H$1004,$D362,Lançamentos!$T$5:$T$1004,L$5,Lançamentos!$V$5:$V$1004,'BH (3)'!$C$4),COUNTIFS(Lançamentos!$H$5:$H$1004,$D362,Lançamentos!$U$5:$U$1004,L$5,Lançamentos!$W$5:$W$1004,'BH (3)'!$C$4)))</f>
        <v>x</v>
      </c>
      <c r="M362" s="82" t="str">
        <f>IF($D362="","x",IF('BH (3)'!$B$5=1,COUNTIFS(Lançamentos!$H$5:$H$1004,$D362,Lançamentos!$T$5:$T$1004,M$5,Lançamentos!$V$5:$V$1004,'BH (3)'!$C$4),COUNTIFS(Lançamentos!$H$5:$H$1004,$D362,Lançamentos!$U$5:$U$1004,M$5,Lançamentos!$W$5:$W$1004,'BH (3)'!$C$4)))</f>
        <v>x</v>
      </c>
      <c r="N362" s="82" t="str">
        <f>IF($D362="","x",IF('BH (3)'!$B$5=1,COUNTIFS(Lançamentos!$H$5:$H$1004,$D362,Lançamentos!$T$5:$T$1004,N$5,Lançamentos!$V$5:$V$1004,'BH (3)'!$C$4),COUNTIFS(Lançamentos!$H$5:$H$1004,$D362,Lançamentos!$U$5:$U$1004,N$5,Lançamentos!$W$5:$W$1004,'BH (3)'!$C$4)))</f>
        <v>x</v>
      </c>
      <c r="O362" s="82" t="str">
        <f>IF($D362="","x",IF('BH (3)'!$B$5=1,COUNTIFS(Lançamentos!$H$5:$H$1004,$D362,Lançamentos!$T$5:$T$1004,O$5,Lançamentos!$V$5:$V$1004,'BH (3)'!$C$4),COUNTIFS(Lançamentos!$H$5:$H$1004,$D362,Lançamentos!$U$5:$U$1004,O$5,Lançamentos!$W$5:$W$1004,'BH (3)'!$C$4)))</f>
        <v>x</v>
      </c>
      <c r="P362" s="82" t="str">
        <f>IF($D362="","x",IF('BH (3)'!$B$5=1,COUNTIFS(Lançamentos!$H$5:$H$1004,$D362,Lançamentos!$T$5:$T$1004,P$5,Lançamentos!$V$5:$V$1004,'BH (3)'!$C$4),COUNTIFS(Lançamentos!$H$5:$H$1004,$D362,Lançamentos!$U$5:$U$1004,P$5,Lançamentos!$W$5:$W$1004,'BH (3)'!$C$4)))</f>
        <v>x</v>
      </c>
      <c r="Q362" s="171" t="str">
        <f t="shared" si="5"/>
        <v/>
      </c>
    </row>
    <row r="363" spans="3:17" ht="45" customHeight="1" x14ac:dyDescent="0.25">
      <c r="C363" s="81">
        <v>357</v>
      </c>
      <c r="D363" s="170" t="str">
        <f>IF(Esp!D361="","",Esp!D361)</f>
        <v/>
      </c>
      <c r="E363" s="82" t="str">
        <f>IF($D363="","x",IF('BH (3)'!$B$5=1,COUNTIFS(Lançamentos!$H$5:$H$1004,$D363,Lançamentos!$T$5:$T$1004,E$5,Lançamentos!$V$5:$V$1004,'BH (3)'!$C$4),COUNTIFS(Lançamentos!$H$5:$H$1004,$D363,Lançamentos!$U$5:$U$1004,E$5,Lançamentos!$W$5:$W$1004,'BH (3)'!$C$4)))</f>
        <v>x</v>
      </c>
      <c r="F363" s="82" t="str">
        <f>IF($D363="","x",IF('BH (3)'!$B$5=1,COUNTIFS(Lançamentos!$H$5:$H$1004,$D363,Lançamentos!$T$5:$T$1004,F$5,Lançamentos!$V$5:$V$1004,'BH (3)'!$C$4),COUNTIFS(Lançamentos!$H$5:$H$1004,$D363,Lançamentos!$U$5:$U$1004,F$5,Lançamentos!$W$5:$W$1004,'BH (3)'!$C$4)))</f>
        <v>x</v>
      </c>
      <c r="G363" s="82" t="str">
        <f>IF($D363="","x",IF('BH (3)'!$B$5=1,COUNTIFS(Lançamentos!$H$5:$H$1004,$D363,Lançamentos!$T$5:$T$1004,G$5,Lançamentos!$V$5:$V$1004,'BH (3)'!$C$4),COUNTIFS(Lançamentos!$H$5:$H$1004,$D363,Lançamentos!$U$5:$U$1004,G$5,Lançamentos!$W$5:$W$1004,'BH (3)'!$C$4)))</f>
        <v>x</v>
      </c>
      <c r="H363" s="82" t="str">
        <f>IF($D363="","x",IF('BH (3)'!$B$5=1,COUNTIFS(Lançamentos!$H$5:$H$1004,$D363,Lançamentos!$T$5:$T$1004,H$5,Lançamentos!$V$5:$V$1004,'BH (3)'!$C$4),COUNTIFS(Lançamentos!$H$5:$H$1004,$D363,Lançamentos!$U$5:$U$1004,H$5,Lançamentos!$W$5:$W$1004,'BH (3)'!$C$4)))</f>
        <v>x</v>
      </c>
      <c r="I363" s="82" t="str">
        <f>IF($D363="","x",IF('BH (3)'!$B$5=1,COUNTIFS(Lançamentos!$H$5:$H$1004,$D363,Lançamentos!$T$5:$T$1004,I$5,Lançamentos!$V$5:$V$1004,'BH (3)'!$C$4),COUNTIFS(Lançamentos!$H$5:$H$1004,$D363,Lançamentos!$U$5:$U$1004,I$5,Lançamentos!$W$5:$W$1004,'BH (3)'!$C$4)))</f>
        <v>x</v>
      </c>
      <c r="J363" s="82" t="str">
        <f>IF($D363="","x",IF('BH (3)'!$B$5=1,COUNTIFS(Lançamentos!$H$5:$H$1004,$D363,Lançamentos!$T$5:$T$1004,J$5,Lançamentos!$V$5:$V$1004,'BH (3)'!$C$4),COUNTIFS(Lançamentos!$H$5:$H$1004,$D363,Lançamentos!$U$5:$U$1004,J$5,Lançamentos!$W$5:$W$1004,'BH (3)'!$C$4)))</f>
        <v>x</v>
      </c>
      <c r="K363" s="82" t="str">
        <f>IF($D363="","x",IF('BH (3)'!$B$5=1,COUNTIFS(Lançamentos!$H$5:$H$1004,$D363,Lançamentos!$T$5:$T$1004,K$5,Lançamentos!$V$5:$V$1004,'BH (3)'!$C$4),COUNTIFS(Lançamentos!$H$5:$H$1004,$D363,Lançamentos!$U$5:$U$1004,K$5,Lançamentos!$W$5:$W$1004,'BH (3)'!$C$4)))</f>
        <v>x</v>
      </c>
      <c r="L363" s="82" t="str">
        <f>IF($D363="","x",IF('BH (3)'!$B$5=1,COUNTIFS(Lançamentos!$H$5:$H$1004,$D363,Lançamentos!$T$5:$T$1004,L$5,Lançamentos!$V$5:$V$1004,'BH (3)'!$C$4),COUNTIFS(Lançamentos!$H$5:$H$1004,$D363,Lançamentos!$U$5:$U$1004,L$5,Lançamentos!$W$5:$W$1004,'BH (3)'!$C$4)))</f>
        <v>x</v>
      </c>
      <c r="M363" s="82" t="str">
        <f>IF($D363="","x",IF('BH (3)'!$B$5=1,COUNTIFS(Lançamentos!$H$5:$H$1004,$D363,Lançamentos!$T$5:$T$1004,M$5,Lançamentos!$V$5:$V$1004,'BH (3)'!$C$4),COUNTIFS(Lançamentos!$H$5:$H$1004,$D363,Lançamentos!$U$5:$U$1004,M$5,Lançamentos!$W$5:$W$1004,'BH (3)'!$C$4)))</f>
        <v>x</v>
      </c>
      <c r="N363" s="82" t="str">
        <f>IF($D363="","x",IF('BH (3)'!$B$5=1,COUNTIFS(Lançamentos!$H$5:$H$1004,$D363,Lançamentos!$T$5:$T$1004,N$5,Lançamentos!$V$5:$V$1004,'BH (3)'!$C$4),COUNTIFS(Lançamentos!$H$5:$H$1004,$D363,Lançamentos!$U$5:$U$1004,N$5,Lançamentos!$W$5:$W$1004,'BH (3)'!$C$4)))</f>
        <v>x</v>
      </c>
      <c r="O363" s="82" t="str">
        <f>IF($D363="","x",IF('BH (3)'!$B$5=1,COUNTIFS(Lançamentos!$H$5:$H$1004,$D363,Lançamentos!$T$5:$T$1004,O$5,Lançamentos!$V$5:$V$1004,'BH (3)'!$C$4),COUNTIFS(Lançamentos!$H$5:$H$1004,$D363,Lançamentos!$U$5:$U$1004,O$5,Lançamentos!$W$5:$W$1004,'BH (3)'!$C$4)))</f>
        <v>x</v>
      </c>
      <c r="P363" s="82" t="str">
        <f>IF($D363="","x",IF('BH (3)'!$B$5=1,COUNTIFS(Lançamentos!$H$5:$H$1004,$D363,Lançamentos!$T$5:$T$1004,P$5,Lançamentos!$V$5:$V$1004,'BH (3)'!$C$4),COUNTIFS(Lançamentos!$H$5:$H$1004,$D363,Lançamentos!$U$5:$U$1004,P$5,Lançamentos!$W$5:$W$1004,'BH (3)'!$C$4)))</f>
        <v>x</v>
      </c>
      <c r="Q363" s="171" t="str">
        <f t="shared" si="5"/>
        <v/>
      </c>
    </row>
    <row r="364" spans="3:17" ht="45" customHeight="1" x14ac:dyDescent="0.25">
      <c r="C364" s="81">
        <v>358</v>
      </c>
      <c r="D364" s="170" t="str">
        <f>IF(Esp!D362="","",Esp!D362)</f>
        <v/>
      </c>
      <c r="E364" s="82" t="str">
        <f>IF($D364="","x",IF('BH (3)'!$B$5=1,COUNTIFS(Lançamentos!$H$5:$H$1004,$D364,Lançamentos!$T$5:$T$1004,E$5,Lançamentos!$V$5:$V$1004,'BH (3)'!$C$4),COUNTIFS(Lançamentos!$H$5:$H$1004,$D364,Lançamentos!$U$5:$U$1004,E$5,Lançamentos!$W$5:$W$1004,'BH (3)'!$C$4)))</f>
        <v>x</v>
      </c>
      <c r="F364" s="82" t="str">
        <f>IF($D364="","x",IF('BH (3)'!$B$5=1,COUNTIFS(Lançamentos!$H$5:$H$1004,$D364,Lançamentos!$T$5:$T$1004,F$5,Lançamentos!$V$5:$V$1004,'BH (3)'!$C$4),COUNTIFS(Lançamentos!$H$5:$H$1004,$D364,Lançamentos!$U$5:$U$1004,F$5,Lançamentos!$W$5:$W$1004,'BH (3)'!$C$4)))</f>
        <v>x</v>
      </c>
      <c r="G364" s="82" t="str">
        <f>IF($D364="","x",IF('BH (3)'!$B$5=1,COUNTIFS(Lançamentos!$H$5:$H$1004,$D364,Lançamentos!$T$5:$T$1004,G$5,Lançamentos!$V$5:$V$1004,'BH (3)'!$C$4),COUNTIFS(Lançamentos!$H$5:$H$1004,$D364,Lançamentos!$U$5:$U$1004,G$5,Lançamentos!$W$5:$W$1004,'BH (3)'!$C$4)))</f>
        <v>x</v>
      </c>
      <c r="H364" s="82" t="str">
        <f>IF($D364="","x",IF('BH (3)'!$B$5=1,COUNTIFS(Lançamentos!$H$5:$H$1004,$D364,Lançamentos!$T$5:$T$1004,H$5,Lançamentos!$V$5:$V$1004,'BH (3)'!$C$4),COUNTIFS(Lançamentos!$H$5:$H$1004,$D364,Lançamentos!$U$5:$U$1004,H$5,Lançamentos!$W$5:$W$1004,'BH (3)'!$C$4)))</f>
        <v>x</v>
      </c>
      <c r="I364" s="82" t="str">
        <f>IF($D364="","x",IF('BH (3)'!$B$5=1,COUNTIFS(Lançamentos!$H$5:$H$1004,$D364,Lançamentos!$T$5:$T$1004,I$5,Lançamentos!$V$5:$V$1004,'BH (3)'!$C$4),COUNTIFS(Lançamentos!$H$5:$H$1004,$D364,Lançamentos!$U$5:$U$1004,I$5,Lançamentos!$W$5:$W$1004,'BH (3)'!$C$4)))</f>
        <v>x</v>
      </c>
      <c r="J364" s="82" t="str">
        <f>IF($D364="","x",IF('BH (3)'!$B$5=1,COUNTIFS(Lançamentos!$H$5:$H$1004,$D364,Lançamentos!$T$5:$T$1004,J$5,Lançamentos!$V$5:$V$1004,'BH (3)'!$C$4),COUNTIFS(Lançamentos!$H$5:$H$1004,$D364,Lançamentos!$U$5:$U$1004,J$5,Lançamentos!$W$5:$W$1004,'BH (3)'!$C$4)))</f>
        <v>x</v>
      </c>
      <c r="K364" s="82" t="str">
        <f>IF($D364="","x",IF('BH (3)'!$B$5=1,COUNTIFS(Lançamentos!$H$5:$H$1004,$D364,Lançamentos!$T$5:$T$1004,K$5,Lançamentos!$V$5:$V$1004,'BH (3)'!$C$4),COUNTIFS(Lançamentos!$H$5:$H$1004,$D364,Lançamentos!$U$5:$U$1004,K$5,Lançamentos!$W$5:$W$1004,'BH (3)'!$C$4)))</f>
        <v>x</v>
      </c>
      <c r="L364" s="82" t="str">
        <f>IF($D364="","x",IF('BH (3)'!$B$5=1,COUNTIFS(Lançamentos!$H$5:$H$1004,$D364,Lançamentos!$T$5:$T$1004,L$5,Lançamentos!$V$5:$V$1004,'BH (3)'!$C$4),COUNTIFS(Lançamentos!$H$5:$H$1004,$D364,Lançamentos!$U$5:$U$1004,L$5,Lançamentos!$W$5:$W$1004,'BH (3)'!$C$4)))</f>
        <v>x</v>
      </c>
      <c r="M364" s="82" t="str">
        <f>IF($D364="","x",IF('BH (3)'!$B$5=1,COUNTIFS(Lançamentos!$H$5:$H$1004,$D364,Lançamentos!$T$5:$T$1004,M$5,Lançamentos!$V$5:$V$1004,'BH (3)'!$C$4),COUNTIFS(Lançamentos!$H$5:$H$1004,$D364,Lançamentos!$U$5:$U$1004,M$5,Lançamentos!$W$5:$W$1004,'BH (3)'!$C$4)))</f>
        <v>x</v>
      </c>
      <c r="N364" s="82" t="str">
        <f>IF($D364="","x",IF('BH (3)'!$B$5=1,COUNTIFS(Lançamentos!$H$5:$H$1004,$D364,Lançamentos!$T$5:$T$1004,N$5,Lançamentos!$V$5:$V$1004,'BH (3)'!$C$4),COUNTIFS(Lançamentos!$H$5:$H$1004,$D364,Lançamentos!$U$5:$U$1004,N$5,Lançamentos!$W$5:$W$1004,'BH (3)'!$C$4)))</f>
        <v>x</v>
      </c>
      <c r="O364" s="82" t="str">
        <f>IF($D364="","x",IF('BH (3)'!$B$5=1,COUNTIFS(Lançamentos!$H$5:$H$1004,$D364,Lançamentos!$T$5:$T$1004,O$5,Lançamentos!$V$5:$V$1004,'BH (3)'!$C$4),COUNTIFS(Lançamentos!$H$5:$H$1004,$D364,Lançamentos!$U$5:$U$1004,O$5,Lançamentos!$W$5:$W$1004,'BH (3)'!$C$4)))</f>
        <v>x</v>
      </c>
      <c r="P364" s="82" t="str">
        <f>IF($D364="","x",IF('BH (3)'!$B$5=1,COUNTIFS(Lançamentos!$H$5:$H$1004,$D364,Lançamentos!$T$5:$T$1004,P$5,Lançamentos!$V$5:$V$1004,'BH (3)'!$C$4),COUNTIFS(Lançamentos!$H$5:$H$1004,$D364,Lançamentos!$U$5:$U$1004,P$5,Lançamentos!$W$5:$W$1004,'BH (3)'!$C$4)))</f>
        <v>x</v>
      </c>
      <c r="Q364" s="171" t="str">
        <f t="shared" si="5"/>
        <v/>
      </c>
    </row>
    <row r="365" spans="3:17" ht="45" customHeight="1" x14ac:dyDescent="0.25">
      <c r="C365" s="81">
        <v>359</v>
      </c>
      <c r="D365" s="170" t="str">
        <f>IF(Esp!D363="","",Esp!D363)</f>
        <v/>
      </c>
      <c r="E365" s="82" t="str">
        <f>IF($D365="","x",IF('BH (3)'!$B$5=1,COUNTIFS(Lançamentos!$H$5:$H$1004,$D365,Lançamentos!$T$5:$T$1004,E$5,Lançamentos!$V$5:$V$1004,'BH (3)'!$C$4),COUNTIFS(Lançamentos!$H$5:$H$1004,$D365,Lançamentos!$U$5:$U$1004,E$5,Lançamentos!$W$5:$W$1004,'BH (3)'!$C$4)))</f>
        <v>x</v>
      </c>
      <c r="F365" s="82" t="str">
        <f>IF($D365="","x",IF('BH (3)'!$B$5=1,COUNTIFS(Lançamentos!$H$5:$H$1004,$D365,Lançamentos!$T$5:$T$1004,F$5,Lançamentos!$V$5:$V$1004,'BH (3)'!$C$4),COUNTIFS(Lançamentos!$H$5:$H$1004,$D365,Lançamentos!$U$5:$U$1004,F$5,Lançamentos!$W$5:$W$1004,'BH (3)'!$C$4)))</f>
        <v>x</v>
      </c>
      <c r="G365" s="82" t="str">
        <f>IF($D365="","x",IF('BH (3)'!$B$5=1,COUNTIFS(Lançamentos!$H$5:$H$1004,$D365,Lançamentos!$T$5:$T$1004,G$5,Lançamentos!$V$5:$V$1004,'BH (3)'!$C$4),COUNTIFS(Lançamentos!$H$5:$H$1004,$D365,Lançamentos!$U$5:$U$1004,G$5,Lançamentos!$W$5:$W$1004,'BH (3)'!$C$4)))</f>
        <v>x</v>
      </c>
      <c r="H365" s="82" t="str">
        <f>IF($D365="","x",IF('BH (3)'!$B$5=1,COUNTIFS(Lançamentos!$H$5:$H$1004,$D365,Lançamentos!$T$5:$T$1004,H$5,Lançamentos!$V$5:$V$1004,'BH (3)'!$C$4),COUNTIFS(Lançamentos!$H$5:$H$1004,$D365,Lançamentos!$U$5:$U$1004,H$5,Lançamentos!$W$5:$W$1004,'BH (3)'!$C$4)))</f>
        <v>x</v>
      </c>
      <c r="I365" s="82" t="str">
        <f>IF($D365="","x",IF('BH (3)'!$B$5=1,COUNTIFS(Lançamentos!$H$5:$H$1004,$D365,Lançamentos!$T$5:$T$1004,I$5,Lançamentos!$V$5:$V$1004,'BH (3)'!$C$4),COUNTIFS(Lançamentos!$H$5:$H$1004,$D365,Lançamentos!$U$5:$U$1004,I$5,Lançamentos!$W$5:$W$1004,'BH (3)'!$C$4)))</f>
        <v>x</v>
      </c>
      <c r="J365" s="82" t="str">
        <f>IF($D365="","x",IF('BH (3)'!$B$5=1,COUNTIFS(Lançamentos!$H$5:$H$1004,$D365,Lançamentos!$T$5:$T$1004,J$5,Lançamentos!$V$5:$V$1004,'BH (3)'!$C$4),COUNTIFS(Lançamentos!$H$5:$H$1004,$D365,Lançamentos!$U$5:$U$1004,J$5,Lançamentos!$W$5:$W$1004,'BH (3)'!$C$4)))</f>
        <v>x</v>
      </c>
      <c r="K365" s="82" t="str">
        <f>IF($D365="","x",IF('BH (3)'!$B$5=1,COUNTIFS(Lançamentos!$H$5:$H$1004,$D365,Lançamentos!$T$5:$T$1004,K$5,Lançamentos!$V$5:$V$1004,'BH (3)'!$C$4),COUNTIFS(Lançamentos!$H$5:$H$1004,$D365,Lançamentos!$U$5:$U$1004,K$5,Lançamentos!$W$5:$W$1004,'BH (3)'!$C$4)))</f>
        <v>x</v>
      </c>
      <c r="L365" s="82" t="str">
        <f>IF($D365="","x",IF('BH (3)'!$B$5=1,COUNTIFS(Lançamentos!$H$5:$H$1004,$D365,Lançamentos!$T$5:$T$1004,L$5,Lançamentos!$V$5:$V$1004,'BH (3)'!$C$4),COUNTIFS(Lançamentos!$H$5:$H$1004,$D365,Lançamentos!$U$5:$U$1004,L$5,Lançamentos!$W$5:$W$1004,'BH (3)'!$C$4)))</f>
        <v>x</v>
      </c>
      <c r="M365" s="82" t="str">
        <f>IF($D365="","x",IF('BH (3)'!$B$5=1,COUNTIFS(Lançamentos!$H$5:$H$1004,$D365,Lançamentos!$T$5:$T$1004,M$5,Lançamentos!$V$5:$V$1004,'BH (3)'!$C$4),COUNTIFS(Lançamentos!$H$5:$H$1004,$D365,Lançamentos!$U$5:$U$1004,M$5,Lançamentos!$W$5:$W$1004,'BH (3)'!$C$4)))</f>
        <v>x</v>
      </c>
      <c r="N365" s="82" t="str">
        <f>IF($D365="","x",IF('BH (3)'!$B$5=1,COUNTIFS(Lançamentos!$H$5:$H$1004,$D365,Lançamentos!$T$5:$T$1004,N$5,Lançamentos!$V$5:$V$1004,'BH (3)'!$C$4),COUNTIFS(Lançamentos!$H$5:$H$1004,$D365,Lançamentos!$U$5:$U$1004,N$5,Lançamentos!$W$5:$W$1004,'BH (3)'!$C$4)))</f>
        <v>x</v>
      </c>
      <c r="O365" s="82" t="str">
        <f>IF($D365="","x",IF('BH (3)'!$B$5=1,COUNTIFS(Lançamentos!$H$5:$H$1004,$D365,Lançamentos!$T$5:$T$1004,O$5,Lançamentos!$V$5:$V$1004,'BH (3)'!$C$4),COUNTIFS(Lançamentos!$H$5:$H$1004,$D365,Lançamentos!$U$5:$U$1004,O$5,Lançamentos!$W$5:$W$1004,'BH (3)'!$C$4)))</f>
        <v>x</v>
      </c>
      <c r="P365" s="82" t="str">
        <f>IF($D365="","x",IF('BH (3)'!$B$5=1,COUNTIFS(Lançamentos!$H$5:$H$1004,$D365,Lançamentos!$T$5:$T$1004,P$5,Lançamentos!$V$5:$V$1004,'BH (3)'!$C$4),COUNTIFS(Lançamentos!$H$5:$H$1004,$D365,Lançamentos!$U$5:$U$1004,P$5,Lançamentos!$W$5:$W$1004,'BH (3)'!$C$4)))</f>
        <v>x</v>
      </c>
      <c r="Q365" s="171" t="str">
        <f t="shared" si="5"/>
        <v/>
      </c>
    </row>
    <row r="366" spans="3:17" ht="45" customHeight="1" x14ac:dyDescent="0.25">
      <c r="C366" s="81">
        <v>360</v>
      </c>
      <c r="D366" s="170" t="str">
        <f>IF(Esp!D364="","",Esp!D364)</f>
        <v/>
      </c>
      <c r="E366" s="82" t="str">
        <f>IF($D366="","x",IF('BH (3)'!$B$5=1,COUNTIFS(Lançamentos!$H$5:$H$1004,$D366,Lançamentos!$T$5:$T$1004,E$5,Lançamentos!$V$5:$V$1004,'BH (3)'!$C$4),COUNTIFS(Lançamentos!$H$5:$H$1004,$D366,Lançamentos!$U$5:$U$1004,E$5,Lançamentos!$W$5:$W$1004,'BH (3)'!$C$4)))</f>
        <v>x</v>
      </c>
      <c r="F366" s="82" t="str">
        <f>IF($D366="","x",IF('BH (3)'!$B$5=1,COUNTIFS(Lançamentos!$H$5:$H$1004,$D366,Lançamentos!$T$5:$T$1004,F$5,Lançamentos!$V$5:$V$1004,'BH (3)'!$C$4),COUNTIFS(Lançamentos!$H$5:$H$1004,$D366,Lançamentos!$U$5:$U$1004,F$5,Lançamentos!$W$5:$W$1004,'BH (3)'!$C$4)))</f>
        <v>x</v>
      </c>
      <c r="G366" s="82" t="str">
        <f>IF($D366="","x",IF('BH (3)'!$B$5=1,COUNTIFS(Lançamentos!$H$5:$H$1004,$D366,Lançamentos!$T$5:$T$1004,G$5,Lançamentos!$V$5:$V$1004,'BH (3)'!$C$4),COUNTIFS(Lançamentos!$H$5:$H$1004,$D366,Lançamentos!$U$5:$U$1004,G$5,Lançamentos!$W$5:$W$1004,'BH (3)'!$C$4)))</f>
        <v>x</v>
      </c>
      <c r="H366" s="82" t="str">
        <f>IF($D366="","x",IF('BH (3)'!$B$5=1,COUNTIFS(Lançamentos!$H$5:$H$1004,$D366,Lançamentos!$T$5:$T$1004,H$5,Lançamentos!$V$5:$V$1004,'BH (3)'!$C$4),COUNTIFS(Lançamentos!$H$5:$H$1004,$D366,Lançamentos!$U$5:$U$1004,H$5,Lançamentos!$W$5:$W$1004,'BH (3)'!$C$4)))</f>
        <v>x</v>
      </c>
      <c r="I366" s="82" t="str">
        <f>IF($D366="","x",IF('BH (3)'!$B$5=1,COUNTIFS(Lançamentos!$H$5:$H$1004,$D366,Lançamentos!$T$5:$T$1004,I$5,Lançamentos!$V$5:$V$1004,'BH (3)'!$C$4),COUNTIFS(Lançamentos!$H$5:$H$1004,$D366,Lançamentos!$U$5:$U$1004,I$5,Lançamentos!$W$5:$W$1004,'BH (3)'!$C$4)))</f>
        <v>x</v>
      </c>
      <c r="J366" s="82" t="str">
        <f>IF($D366="","x",IF('BH (3)'!$B$5=1,COUNTIFS(Lançamentos!$H$5:$H$1004,$D366,Lançamentos!$T$5:$T$1004,J$5,Lançamentos!$V$5:$V$1004,'BH (3)'!$C$4),COUNTIFS(Lançamentos!$H$5:$H$1004,$D366,Lançamentos!$U$5:$U$1004,J$5,Lançamentos!$W$5:$W$1004,'BH (3)'!$C$4)))</f>
        <v>x</v>
      </c>
      <c r="K366" s="82" t="str">
        <f>IF($D366="","x",IF('BH (3)'!$B$5=1,COUNTIFS(Lançamentos!$H$5:$H$1004,$D366,Lançamentos!$T$5:$T$1004,K$5,Lançamentos!$V$5:$V$1004,'BH (3)'!$C$4),COUNTIFS(Lançamentos!$H$5:$H$1004,$D366,Lançamentos!$U$5:$U$1004,K$5,Lançamentos!$W$5:$W$1004,'BH (3)'!$C$4)))</f>
        <v>x</v>
      </c>
      <c r="L366" s="82" t="str">
        <f>IF($D366="","x",IF('BH (3)'!$B$5=1,COUNTIFS(Lançamentos!$H$5:$H$1004,$D366,Lançamentos!$T$5:$T$1004,L$5,Lançamentos!$V$5:$V$1004,'BH (3)'!$C$4),COUNTIFS(Lançamentos!$H$5:$H$1004,$D366,Lançamentos!$U$5:$U$1004,L$5,Lançamentos!$W$5:$W$1004,'BH (3)'!$C$4)))</f>
        <v>x</v>
      </c>
      <c r="M366" s="82" t="str">
        <f>IF($D366="","x",IF('BH (3)'!$B$5=1,COUNTIFS(Lançamentos!$H$5:$H$1004,$D366,Lançamentos!$T$5:$T$1004,M$5,Lançamentos!$V$5:$V$1004,'BH (3)'!$C$4),COUNTIFS(Lançamentos!$H$5:$H$1004,$D366,Lançamentos!$U$5:$U$1004,M$5,Lançamentos!$W$5:$W$1004,'BH (3)'!$C$4)))</f>
        <v>x</v>
      </c>
      <c r="N366" s="82" t="str">
        <f>IF($D366="","x",IF('BH (3)'!$B$5=1,COUNTIFS(Lançamentos!$H$5:$H$1004,$D366,Lançamentos!$T$5:$T$1004,N$5,Lançamentos!$V$5:$V$1004,'BH (3)'!$C$4),COUNTIFS(Lançamentos!$H$5:$H$1004,$D366,Lançamentos!$U$5:$U$1004,N$5,Lançamentos!$W$5:$W$1004,'BH (3)'!$C$4)))</f>
        <v>x</v>
      </c>
      <c r="O366" s="82" t="str">
        <f>IF($D366="","x",IF('BH (3)'!$B$5=1,COUNTIFS(Lançamentos!$H$5:$H$1004,$D366,Lançamentos!$T$5:$T$1004,O$5,Lançamentos!$V$5:$V$1004,'BH (3)'!$C$4),COUNTIFS(Lançamentos!$H$5:$H$1004,$D366,Lançamentos!$U$5:$U$1004,O$5,Lançamentos!$W$5:$W$1004,'BH (3)'!$C$4)))</f>
        <v>x</v>
      </c>
      <c r="P366" s="82" t="str">
        <f>IF($D366="","x",IF('BH (3)'!$B$5=1,COUNTIFS(Lançamentos!$H$5:$H$1004,$D366,Lançamentos!$T$5:$T$1004,P$5,Lançamentos!$V$5:$V$1004,'BH (3)'!$C$4),COUNTIFS(Lançamentos!$H$5:$H$1004,$D366,Lançamentos!$U$5:$U$1004,P$5,Lançamentos!$W$5:$W$1004,'BH (3)'!$C$4)))</f>
        <v>x</v>
      </c>
      <c r="Q366" s="171" t="str">
        <f t="shared" si="5"/>
        <v/>
      </c>
    </row>
    <row r="367" spans="3:17" ht="45" customHeight="1" x14ac:dyDescent="0.25">
      <c r="C367" s="81">
        <v>361</v>
      </c>
      <c r="D367" s="170" t="str">
        <f>IF(Esp!D365="","",Esp!D365)</f>
        <v/>
      </c>
      <c r="E367" s="82" t="str">
        <f>IF($D367="","x",IF('BH (3)'!$B$5=1,COUNTIFS(Lançamentos!$H$5:$H$1004,$D367,Lançamentos!$T$5:$T$1004,E$5,Lançamentos!$V$5:$V$1004,'BH (3)'!$C$4),COUNTIFS(Lançamentos!$H$5:$H$1004,$D367,Lançamentos!$U$5:$U$1004,E$5,Lançamentos!$W$5:$W$1004,'BH (3)'!$C$4)))</f>
        <v>x</v>
      </c>
      <c r="F367" s="82" t="str">
        <f>IF($D367="","x",IF('BH (3)'!$B$5=1,COUNTIFS(Lançamentos!$H$5:$H$1004,$D367,Lançamentos!$T$5:$T$1004,F$5,Lançamentos!$V$5:$V$1004,'BH (3)'!$C$4),COUNTIFS(Lançamentos!$H$5:$H$1004,$D367,Lançamentos!$U$5:$U$1004,F$5,Lançamentos!$W$5:$W$1004,'BH (3)'!$C$4)))</f>
        <v>x</v>
      </c>
      <c r="G367" s="82" t="str">
        <f>IF($D367="","x",IF('BH (3)'!$B$5=1,COUNTIFS(Lançamentos!$H$5:$H$1004,$D367,Lançamentos!$T$5:$T$1004,G$5,Lançamentos!$V$5:$V$1004,'BH (3)'!$C$4),COUNTIFS(Lançamentos!$H$5:$H$1004,$D367,Lançamentos!$U$5:$U$1004,G$5,Lançamentos!$W$5:$W$1004,'BH (3)'!$C$4)))</f>
        <v>x</v>
      </c>
      <c r="H367" s="82" t="str">
        <f>IF($D367="","x",IF('BH (3)'!$B$5=1,COUNTIFS(Lançamentos!$H$5:$H$1004,$D367,Lançamentos!$T$5:$T$1004,H$5,Lançamentos!$V$5:$V$1004,'BH (3)'!$C$4),COUNTIFS(Lançamentos!$H$5:$H$1004,$D367,Lançamentos!$U$5:$U$1004,H$5,Lançamentos!$W$5:$W$1004,'BH (3)'!$C$4)))</f>
        <v>x</v>
      </c>
      <c r="I367" s="82" t="str">
        <f>IF($D367="","x",IF('BH (3)'!$B$5=1,COUNTIFS(Lançamentos!$H$5:$H$1004,$D367,Lançamentos!$T$5:$T$1004,I$5,Lançamentos!$V$5:$V$1004,'BH (3)'!$C$4),COUNTIFS(Lançamentos!$H$5:$H$1004,$D367,Lançamentos!$U$5:$U$1004,I$5,Lançamentos!$W$5:$W$1004,'BH (3)'!$C$4)))</f>
        <v>x</v>
      </c>
      <c r="J367" s="82" t="str">
        <f>IF($D367="","x",IF('BH (3)'!$B$5=1,COUNTIFS(Lançamentos!$H$5:$H$1004,$D367,Lançamentos!$T$5:$T$1004,J$5,Lançamentos!$V$5:$V$1004,'BH (3)'!$C$4),COUNTIFS(Lançamentos!$H$5:$H$1004,$D367,Lançamentos!$U$5:$U$1004,J$5,Lançamentos!$W$5:$W$1004,'BH (3)'!$C$4)))</f>
        <v>x</v>
      </c>
      <c r="K367" s="82" t="str">
        <f>IF($D367="","x",IF('BH (3)'!$B$5=1,COUNTIFS(Lançamentos!$H$5:$H$1004,$D367,Lançamentos!$T$5:$T$1004,K$5,Lançamentos!$V$5:$V$1004,'BH (3)'!$C$4),COUNTIFS(Lançamentos!$H$5:$H$1004,$D367,Lançamentos!$U$5:$U$1004,K$5,Lançamentos!$W$5:$W$1004,'BH (3)'!$C$4)))</f>
        <v>x</v>
      </c>
      <c r="L367" s="82" t="str">
        <f>IF($D367="","x",IF('BH (3)'!$B$5=1,COUNTIFS(Lançamentos!$H$5:$H$1004,$D367,Lançamentos!$T$5:$T$1004,L$5,Lançamentos!$V$5:$V$1004,'BH (3)'!$C$4),COUNTIFS(Lançamentos!$H$5:$H$1004,$D367,Lançamentos!$U$5:$U$1004,L$5,Lançamentos!$W$5:$W$1004,'BH (3)'!$C$4)))</f>
        <v>x</v>
      </c>
      <c r="M367" s="82" t="str">
        <f>IF($D367="","x",IF('BH (3)'!$B$5=1,COUNTIFS(Lançamentos!$H$5:$H$1004,$D367,Lançamentos!$T$5:$T$1004,M$5,Lançamentos!$V$5:$V$1004,'BH (3)'!$C$4),COUNTIFS(Lançamentos!$H$5:$H$1004,$D367,Lançamentos!$U$5:$U$1004,M$5,Lançamentos!$W$5:$W$1004,'BH (3)'!$C$4)))</f>
        <v>x</v>
      </c>
      <c r="N367" s="82" t="str">
        <f>IF($D367="","x",IF('BH (3)'!$B$5=1,COUNTIFS(Lançamentos!$H$5:$H$1004,$D367,Lançamentos!$T$5:$T$1004,N$5,Lançamentos!$V$5:$V$1004,'BH (3)'!$C$4),COUNTIFS(Lançamentos!$H$5:$H$1004,$D367,Lançamentos!$U$5:$U$1004,N$5,Lançamentos!$W$5:$W$1004,'BH (3)'!$C$4)))</f>
        <v>x</v>
      </c>
      <c r="O367" s="82" t="str">
        <f>IF($D367="","x",IF('BH (3)'!$B$5=1,COUNTIFS(Lançamentos!$H$5:$H$1004,$D367,Lançamentos!$T$5:$T$1004,O$5,Lançamentos!$V$5:$V$1004,'BH (3)'!$C$4),COUNTIFS(Lançamentos!$H$5:$H$1004,$D367,Lançamentos!$U$5:$U$1004,O$5,Lançamentos!$W$5:$W$1004,'BH (3)'!$C$4)))</f>
        <v>x</v>
      </c>
      <c r="P367" s="82" t="str">
        <f>IF($D367="","x",IF('BH (3)'!$B$5=1,COUNTIFS(Lançamentos!$H$5:$H$1004,$D367,Lançamentos!$T$5:$T$1004,P$5,Lançamentos!$V$5:$V$1004,'BH (3)'!$C$4),COUNTIFS(Lançamentos!$H$5:$H$1004,$D367,Lançamentos!$U$5:$U$1004,P$5,Lançamentos!$W$5:$W$1004,'BH (3)'!$C$4)))</f>
        <v>x</v>
      </c>
      <c r="Q367" s="171" t="str">
        <f t="shared" si="5"/>
        <v/>
      </c>
    </row>
    <row r="368" spans="3:17" ht="45" customHeight="1" x14ac:dyDescent="0.25">
      <c r="C368" s="81">
        <v>362</v>
      </c>
      <c r="D368" s="170" t="str">
        <f>IF(Esp!D366="","",Esp!D366)</f>
        <v/>
      </c>
      <c r="E368" s="82" t="str">
        <f>IF($D368="","x",IF('BH (3)'!$B$5=1,COUNTIFS(Lançamentos!$H$5:$H$1004,$D368,Lançamentos!$T$5:$T$1004,E$5,Lançamentos!$V$5:$V$1004,'BH (3)'!$C$4),COUNTIFS(Lançamentos!$H$5:$H$1004,$D368,Lançamentos!$U$5:$U$1004,E$5,Lançamentos!$W$5:$W$1004,'BH (3)'!$C$4)))</f>
        <v>x</v>
      </c>
      <c r="F368" s="82" t="str">
        <f>IF($D368="","x",IF('BH (3)'!$B$5=1,COUNTIFS(Lançamentos!$H$5:$H$1004,$D368,Lançamentos!$T$5:$T$1004,F$5,Lançamentos!$V$5:$V$1004,'BH (3)'!$C$4),COUNTIFS(Lançamentos!$H$5:$H$1004,$D368,Lançamentos!$U$5:$U$1004,F$5,Lançamentos!$W$5:$W$1004,'BH (3)'!$C$4)))</f>
        <v>x</v>
      </c>
      <c r="G368" s="82" t="str">
        <f>IF($D368="","x",IF('BH (3)'!$B$5=1,COUNTIFS(Lançamentos!$H$5:$H$1004,$D368,Lançamentos!$T$5:$T$1004,G$5,Lançamentos!$V$5:$V$1004,'BH (3)'!$C$4),COUNTIFS(Lançamentos!$H$5:$H$1004,$D368,Lançamentos!$U$5:$U$1004,G$5,Lançamentos!$W$5:$W$1004,'BH (3)'!$C$4)))</f>
        <v>x</v>
      </c>
      <c r="H368" s="82" t="str">
        <f>IF($D368="","x",IF('BH (3)'!$B$5=1,COUNTIFS(Lançamentos!$H$5:$H$1004,$D368,Lançamentos!$T$5:$T$1004,H$5,Lançamentos!$V$5:$V$1004,'BH (3)'!$C$4),COUNTIFS(Lançamentos!$H$5:$H$1004,$D368,Lançamentos!$U$5:$U$1004,H$5,Lançamentos!$W$5:$W$1004,'BH (3)'!$C$4)))</f>
        <v>x</v>
      </c>
      <c r="I368" s="82" t="str">
        <f>IF($D368="","x",IF('BH (3)'!$B$5=1,COUNTIFS(Lançamentos!$H$5:$H$1004,$D368,Lançamentos!$T$5:$T$1004,I$5,Lançamentos!$V$5:$V$1004,'BH (3)'!$C$4),COUNTIFS(Lançamentos!$H$5:$H$1004,$D368,Lançamentos!$U$5:$U$1004,I$5,Lançamentos!$W$5:$W$1004,'BH (3)'!$C$4)))</f>
        <v>x</v>
      </c>
      <c r="J368" s="82" t="str">
        <f>IF($D368="","x",IF('BH (3)'!$B$5=1,COUNTIFS(Lançamentos!$H$5:$H$1004,$D368,Lançamentos!$T$5:$T$1004,J$5,Lançamentos!$V$5:$V$1004,'BH (3)'!$C$4),COUNTIFS(Lançamentos!$H$5:$H$1004,$D368,Lançamentos!$U$5:$U$1004,J$5,Lançamentos!$W$5:$W$1004,'BH (3)'!$C$4)))</f>
        <v>x</v>
      </c>
      <c r="K368" s="82" t="str">
        <f>IF($D368="","x",IF('BH (3)'!$B$5=1,COUNTIFS(Lançamentos!$H$5:$H$1004,$D368,Lançamentos!$T$5:$T$1004,K$5,Lançamentos!$V$5:$V$1004,'BH (3)'!$C$4),COUNTIFS(Lançamentos!$H$5:$H$1004,$D368,Lançamentos!$U$5:$U$1004,K$5,Lançamentos!$W$5:$W$1004,'BH (3)'!$C$4)))</f>
        <v>x</v>
      </c>
      <c r="L368" s="82" t="str">
        <f>IF($D368="","x",IF('BH (3)'!$B$5=1,COUNTIFS(Lançamentos!$H$5:$H$1004,$D368,Lançamentos!$T$5:$T$1004,L$5,Lançamentos!$V$5:$V$1004,'BH (3)'!$C$4),COUNTIFS(Lançamentos!$H$5:$H$1004,$D368,Lançamentos!$U$5:$U$1004,L$5,Lançamentos!$W$5:$W$1004,'BH (3)'!$C$4)))</f>
        <v>x</v>
      </c>
      <c r="M368" s="82" t="str">
        <f>IF($D368="","x",IF('BH (3)'!$B$5=1,COUNTIFS(Lançamentos!$H$5:$H$1004,$D368,Lançamentos!$T$5:$T$1004,M$5,Lançamentos!$V$5:$V$1004,'BH (3)'!$C$4),COUNTIFS(Lançamentos!$H$5:$H$1004,$D368,Lançamentos!$U$5:$U$1004,M$5,Lançamentos!$W$5:$W$1004,'BH (3)'!$C$4)))</f>
        <v>x</v>
      </c>
      <c r="N368" s="82" t="str">
        <f>IF($D368="","x",IF('BH (3)'!$B$5=1,COUNTIFS(Lançamentos!$H$5:$H$1004,$D368,Lançamentos!$T$5:$T$1004,N$5,Lançamentos!$V$5:$V$1004,'BH (3)'!$C$4),COUNTIFS(Lançamentos!$H$5:$H$1004,$D368,Lançamentos!$U$5:$U$1004,N$5,Lançamentos!$W$5:$W$1004,'BH (3)'!$C$4)))</f>
        <v>x</v>
      </c>
      <c r="O368" s="82" t="str">
        <f>IF($D368="","x",IF('BH (3)'!$B$5=1,COUNTIFS(Lançamentos!$H$5:$H$1004,$D368,Lançamentos!$T$5:$T$1004,O$5,Lançamentos!$V$5:$V$1004,'BH (3)'!$C$4),COUNTIFS(Lançamentos!$H$5:$H$1004,$D368,Lançamentos!$U$5:$U$1004,O$5,Lançamentos!$W$5:$W$1004,'BH (3)'!$C$4)))</f>
        <v>x</v>
      </c>
      <c r="P368" s="82" t="str">
        <f>IF($D368="","x",IF('BH (3)'!$B$5=1,COUNTIFS(Lançamentos!$H$5:$H$1004,$D368,Lançamentos!$T$5:$T$1004,P$5,Lançamentos!$V$5:$V$1004,'BH (3)'!$C$4),COUNTIFS(Lançamentos!$H$5:$H$1004,$D368,Lançamentos!$U$5:$U$1004,P$5,Lançamentos!$W$5:$W$1004,'BH (3)'!$C$4)))</f>
        <v>x</v>
      </c>
      <c r="Q368" s="171" t="str">
        <f t="shared" si="5"/>
        <v/>
      </c>
    </row>
    <row r="369" spans="3:17" ht="45" customHeight="1" x14ac:dyDescent="0.25">
      <c r="C369" s="81">
        <v>363</v>
      </c>
      <c r="D369" s="170" t="str">
        <f>IF(Esp!D367="","",Esp!D367)</f>
        <v/>
      </c>
      <c r="E369" s="82" t="str">
        <f>IF($D369="","x",IF('BH (3)'!$B$5=1,COUNTIFS(Lançamentos!$H$5:$H$1004,$D369,Lançamentos!$T$5:$T$1004,E$5,Lançamentos!$V$5:$V$1004,'BH (3)'!$C$4),COUNTIFS(Lançamentos!$H$5:$H$1004,$D369,Lançamentos!$U$5:$U$1004,E$5,Lançamentos!$W$5:$W$1004,'BH (3)'!$C$4)))</f>
        <v>x</v>
      </c>
      <c r="F369" s="82" t="str">
        <f>IF($D369="","x",IF('BH (3)'!$B$5=1,COUNTIFS(Lançamentos!$H$5:$H$1004,$D369,Lançamentos!$T$5:$T$1004,F$5,Lançamentos!$V$5:$V$1004,'BH (3)'!$C$4),COUNTIFS(Lançamentos!$H$5:$H$1004,$D369,Lançamentos!$U$5:$U$1004,F$5,Lançamentos!$W$5:$W$1004,'BH (3)'!$C$4)))</f>
        <v>x</v>
      </c>
      <c r="G369" s="82" t="str">
        <f>IF($D369="","x",IF('BH (3)'!$B$5=1,COUNTIFS(Lançamentos!$H$5:$H$1004,$D369,Lançamentos!$T$5:$T$1004,G$5,Lançamentos!$V$5:$V$1004,'BH (3)'!$C$4),COUNTIFS(Lançamentos!$H$5:$H$1004,$D369,Lançamentos!$U$5:$U$1004,G$5,Lançamentos!$W$5:$W$1004,'BH (3)'!$C$4)))</f>
        <v>x</v>
      </c>
      <c r="H369" s="82" t="str">
        <f>IF($D369="","x",IF('BH (3)'!$B$5=1,COUNTIFS(Lançamentos!$H$5:$H$1004,$D369,Lançamentos!$T$5:$T$1004,H$5,Lançamentos!$V$5:$V$1004,'BH (3)'!$C$4),COUNTIFS(Lançamentos!$H$5:$H$1004,$D369,Lançamentos!$U$5:$U$1004,H$5,Lançamentos!$W$5:$W$1004,'BH (3)'!$C$4)))</f>
        <v>x</v>
      </c>
      <c r="I369" s="82" t="str">
        <f>IF($D369="","x",IF('BH (3)'!$B$5=1,COUNTIFS(Lançamentos!$H$5:$H$1004,$D369,Lançamentos!$T$5:$T$1004,I$5,Lançamentos!$V$5:$V$1004,'BH (3)'!$C$4),COUNTIFS(Lançamentos!$H$5:$H$1004,$D369,Lançamentos!$U$5:$U$1004,I$5,Lançamentos!$W$5:$W$1004,'BH (3)'!$C$4)))</f>
        <v>x</v>
      </c>
      <c r="J369" s="82" t="str">
        <f>IF($D369="","x",IF('BH (3)'!$B$5=1,COUNTIFS(Lançamentos!$H$5:$H$1004,$D369,Lançamentos!$T$5:$T$1004,J$5,Lançamentos!$V$5:$V$1004,'BH (3)'!$C$4),COUNTIFS(Lançamentos!$H$5:$H$1004,$D369,Lançamentos!$U$5:$U$1004,J$5,Lançamentos!$W$5:$W$1004,'BH (3)'!$C$4)))</f>
        <v>x</v>
      </c>
      <c r="K369" s="82" t="str">
        <f>IF($D369="","x",IF('BH (3)'!$B$5=1,COUNTIFS(Lançamentos!$H$5:$H$1004,$D369,Lançamentos!$T$5:$T$1004,K$5,Lançamentos!$V$5:$V$1004,'BH (3)'!$C$4),COUNTIFS(Lançamentos!$H$5:$H$1004,$D369,Lançamentos!$U$5:$U$1004,K$5,Lançamentos!$W$5:$W$1004,'BH (3)'!$C$4)))</f>
        <v>x</v>
      </c>
      <c r="L369" s="82" t="str">
        <f>IF($D369="","x",IF('BH (3)'!$B$5=1,COUNTIFS(Lançamentos!$H$5:$H$1004,$D369,Lançamentos!$T$5:$T$1004,L$5,Lançamentos!$V$5:$V$1004,'BH (3)'!$C$4),COUNTIFS(Lançamentos!$H$5:$H$1004,$D369,Lançamentos!$U$5:$U$1004,L$5,Lançamentos!$W$5:$W$1004,'BH (3)'!$C$4)))</f>
        <v>x</v>
      </c>
      <c r="M369" s="82" t="str">
        <f>IF($D369="","x",IF('BH (3)'!$B$5=1,COUNTIFS(Lançamentos!$H$5:$H$1004,$D369,Lançamentos!$T$5:$T$1004,M$5,Lançamentos!$V$5:$V$1004,'BH (3)'!$C$4),COUNTIFS(Lançamentos!$H$5:$H$1004,$D369,Lançamentos!$U$5:$U$1004,M$5,Lançamentos!$W$5:$W$1004,'BH (3)'!$C$4)))</f>
        <v>x</v>
      </c>
      <c r="N369" s="82" t="str">
        <f>IF($D369="","x",IF('BH (3)'!$B$5=1,COUNTIFS(Lançamentos!$H$5:$H$1004,$D369,Lançamentos!$T$5:$T$1004,N$5,Lançamentos!$V$5:$V$1004,'BH (3)'!$C$4),COUNTIFS(Lançamentos!$H$5:$H$1004,$D369,Lançamentos!$U$5:$U$1004,N$5,Lançamentos!$W$5:$W$1004,'BH (3)'!$C$4)))</f>
        <v>x</v>
      </c>
      <c r="O369" s="82" t="str">
        <f>IF($D369="","x",IF('BH (3)'!$B$5=1,COUNTIFS(Lançamentos!$H$5:$H$1004,$D369,Lançamentos!$T$5:$T$1004,O$5,Lançamentos!$V$5:$V$1004,'BH (3)'!$C$4),COUNTIFS(Lançamentos!$H$5:$H$1004,$D369,Lançamentos!$U$5:$U$1004,O$5,Lançamentos!$W$5:$W$1004,'BH (3)'!$C$4)))</f>
        <v>x</v>
      </c>
      <c r="P369" s="82" t="str">
        <f>IF($D369="","x",IF('BH (3)'!$B$5=1,COUNTIFS(Lançamentos!$H$5:$H$1004,$D369,Lançamentos!$T$5:$T$1004,P$5,Lançamentos!$V$5:$V$1004,'BH (3)'!$C$4),COUNTIFS(Lançamentos!$H$5:$H$1004,$D369,Lançamentos!$U$5:$U$1004,P$5,Lançamentos!$W$5:$W$1004,'BH (3)'!$C$4)))</f>
        <v>x</v>
      </c>
      <c r="Q369" s="171" t="str">
        <f t="shared" si="5"/>
        <v/>
      </c>
    </row>
    <row r="370" spans="3:17" ht="45" customHeight="1" x14ac:dyDescent="0.25">
      <c r="C370" s="81">
        <v>364</v>
      </c>
      <c r="D370" s="170" t="str">
        <f>IF(Esp!D368="","",Esp!D368)</f>
        <v/>
      </c>
      <c r="E370" s="82" t="str">
        <f>IF($D370="","x",IF('BH (3)'!$B$5=1,COUNTIFS(Lançamentos!$H$5:$H$1004,$D370,Lançamentos!$T$5:$T$1004,E$5,Lançamentos!$V$5:$V$1004,'BH (3)'!$C$4),COUNTIFS(Lançamentos!$H$5:$H$1004,$D370,Lançamentos!$U$5:$U$1004,E$5,Lançamentos!$W$5:$W$1004,'BH (3)'!$C$4)))</f>
        <v>x</v>
      </c>
      <c r="F370" s="82" t="str">
        <f>IF($D370="","x",IF('BH (3)'!$B$5=1,COUNTIFS(Lançamentos!$H$5:$H$1004,$D370,Lançamentos!$T$5:$T$1004,F$5,Lançamentos!$V$5:$V$1004,'BH (3)'!$C$4),COUNTIFS(Lançamentos!$H$5:$H$1004,$D370,Lançamentos!$U$5:$U$1004,F$5,Lançamentos!$W$5:$W$1004,'BH (3)'!$C$4)))</f>
        <v>x</v>
      </c>
      <c r="G370" s="82" t="str">
        <f>IF($D370="","x",IF('BH (3)'!$B$5=1,COUNTIFS(Lançamentos!$H$5:$H$1004,$D370,Lançamentos!$T$5:$T$1004,G$5,Lançamentos!$V$5:$V$1004,'BH (3)'!$C$4),COUNTIFS(Lançamentos!$H$5:$H$1004,$D370,Lançamentos!$U$5:$U$1004,G$5,Lançamentos!$W$5:$W$1004,'BH (3)'!$C$4)))</f>
        <v>x</v>
      </c>
      <c r="H370" s="82" t="str">
        <f>IF($D370="","x",IF('BH (3)'!$B$5=1,COUNTIFS(Lançamentos!$H$5:$H$1004,$D370,Lançamentos!$T$5:$T$1004,H$5,Lançamentos!$V$5:$V$1004,'BH (3)'!$C$4),COUNTIFS(Lançamentos!$H$5:$H$1004,$D370,Lançamentos!$U$5:$U$1004,H$5,Lançamentos!$W$5:$W$1004,'BH (3)'!$C$4)))</f>
        <v>x</v>
      </c>
      <c r="I370" s="82" t="str">
        <f>IF($D370="","x",IF('BH (3)'!$B$5=1,COUNTIFS(Lançamentos!$H$5:$H$1004,$D370,Lançamentos!$T$5:$T$1004,I$5,Lançamentos!$V$5:$V$1004,'BH (3)'!$C$4),COUNTIFS(Lançamentos!$H$5:$H$1004,$D370,Lançamentos!$U$5:$U$1004,I$5,Lançamentos!$W$5:$W$1004,'BH (3)'!$C$4)))</f>
        <v>x</v>
      </c>
      <c r="J370" s="82" t="str">
        <f>IF($D370="","x",IF('BH (3)'!$B$5=1,COUNTIFS(Lançamentos!$H$5:$H$1004,$D370,Lançamentos!$T$5:$T$1004,J$5,Lançamentos!$V$5:$V$1004,'BH (3)'!$C$4),COUNTIFS(Lançamentos!$H$5:$H$1004,$D370,Lançamentos!$U$5:$U$1004,J$5,Lançamentos!$W$5:$W$1004,'BH (3)'!$C$4)))</f>
        <v>x</v>
      </c>
      <c r="K370" s="82" t="str">
        <f>IF($D370="","x",IF('BH (3)'!$B$5=1,COUNTIFS(Lançamentos!$H$5:$H$1004,$D370,Lançamentos!$T$5:$T$1004,K$5,Lançamentos!$V$5:$V$1004,'BH (3)'!$C$4),COUNTIFS(Lançamentos!$H$5:$H$1004,$D370,Lançamentos!$U$5:$U$1004,K$5,Lançamentos!$W$5:$W$1004,'BH (3)'!$C$4)))</f>
        <v>x</v>
      </c>
      <c r="L370" s="82" t="str">
        <f>IF($D370="","x",IF('BH (3)'!$B$5=1,COUNTIFS(Lançamentos!$H$5:$H$1004,$D370,Lançamentos!$T$5:$T$1004,L$5,Lançamentos!$V$5:$V$1004,'BH (3)'!$C$4),COUNTIFS(Lançamentos!$H$5:$H$1004,$D370,Lançamentos!$U$5:$U$1004,L$5,Lançamentos!$W$5:$W$1004,'BH (3)'!$C$4)))</f>
        <v>x</v>
      </c>
      <c r="M370" s="82" t="str">
        <f>IF($D370="","x",IF('BH (3)'!$B$5=1,COUNTIFS(Lançamentos!$H$5:$H$1004,$D370,Lançamentos!$T$5:$T$1004,M$5,Lançamentos!$V$5:$V$1004,'BH (3)'!$C$4),COUNTIFS(Lançamentos!$H$5:$H$1004,$D370,Lançamentos!$U$5:$U$1004,M$5,Lançamentos!$W$5:$W$1004,'BH (3)'!$C$4)))</f>
        <v>x</v>
      </c>
      <c r="N370" s="82" t="str">
        <f>IF($D370="","x",IF('BH (3)'!$B$5=1,COUNTIFS(Lançamentos!$H$5:$H$1004,$D370,Lançamentos!$T$5:$T$1004,N$5,Lançamentos!$V$5:$V$1004,'BH (3)'!$C$4),COUNTIFS(Lançamentos!$H$5:$H$1004,$D370,Lançamentos!$U$5:$U$1004,N$5,Lançamentos!$W$5:$W$1004,'BH (3)'!$C$4)))</f>
        <v>x</v>
      </c>
      <c r="O370" s="82" t="str">
        <f>IF($D370="","x",IF('BH (3)'!$B$5=1,COUNTIFS(Lançamentos!$H$5:$H$1004,$D370,Lançamentos!$T$5:$T$1004,O$5,Lançamentos!$V$5:$V$1004,'BH (3)'!$C$4),COUNTIFS(Lançamentos!$H$5:$H$1004,$D370,Lançamentos!$U$5:$U$1004,O$5,Lançamentos!$W$5:$W$1004,'BH (3)'!$C$4)))</f>
        <v>x</v>
      </c>
      <c r="P370" s="82" t="str">
        <f>IF($D370="","x",IF('BH (3)'!$B$5=1,COUNTIFS(Lançamentos!$H$5:$H$1004,$D370,Lançamentos!$T$5:$T$1004,P$5,Lançamentos!$V$5:$V$1004,'BH (3)'!$C$4),COUNTIFS(Lançamentos!$H$5:$H$1004,$D370,Lançamentos!$U$5:$U$1004,P$5,Lançamentos!$W$5:$W$1004,'BH (3)'!$C$4)))</f>
        <v>x</v>
      </c>
      <c r="Q370" s="171" t="str">
        <f t="shared" si="5"/>
        <v/>
      </c>
    </row>
    <row r="371" spans="3:17" ht="45" customHeight="1" x14ac:dyDescent="0.25">
      <c r="C371" s="81">
        <v>365</v>
      </c>
      <c r="D371" s="170" t="str">
        <f>IF(Esp!D369="","",Esp!D369)</f>
        <v/>
      </c>
      <c r="E371" s="82" t="str">
        <f>IF($D371="","x",IF('BH (3)'!$B$5=1,COUNTIFS(Lançamentos!$H$5:$H$1004,$D371,Lançamentos!$T$5:$T$1004,E$5,Lançamentos!$V$5:$V$1004,'BH (3)'!$C$4),COUNTIFS(Lançamentos!$H$5:$H$1004,$D371,Lançamentos!$U$5:$U$1004,E$5,Lançamentos!$W$5:$W$1004,'BH (3)'!$C$4)))</f>
        <v>x</v>
      </c>
      <c r="F371" s="82" t="str">
        <f>IF($D371="","x",IF('BH (3)'!$B$5=1,COUNTIFS(Lançamentos!$H$5:$H$1004,$D371,Lançamentos!$T$5:$T$1004,F$5,Lançamentos!$V$5:$V$1004,'BH (3)'!$C$4),COUNTIFS(Lançamentos!$H$5:$H$1004,$D371,Lançamentos!$U$5:$U$1004,F$5,Lançamentos!$W$5:$W$1004,'BH (3)'!$C$4)))</f>
        <v>x</v>
      </c>
      <c r="G371" s="82" t="str">
        <f>IF($D371="","x",IF('BH (3)'!$B$5=1,COUNTIFS(Lançamentos!$H$5:$H$1004,$D371,Lançamentos!$T$5:$T$1004,G$5,Lançamentos!$V$5:$V$1004,'BH (3)'!$C$4),COUNTIFS(Lançamentos!$H$5:$H$1004,$D371,Lançamentos!$U$5:$U$1004,G$5,Lançamentos!$W$5:$W$1004,'BH (3)'!$C$4)))</f>
        <v>x</v>
      </c>
      <c r="H371" s="82" t="str">
        <f>IF($D371="","x",IF('BH (3)'!$B$5=1,COUNTIFS(Lançamentos!$H$5:$H$1004,$D371,Lançamentos!$T$5:$T$1004,H$5,Lançamentos!$V$5:$V$1004,'BH (3)'!$C$4),COUNTIFS(Lançamentos!$H$5:$H$1004,$D371,Lançamentos!$U$5:$U$1004,H$5,Lançamentos!$W$5:$W$1004,'BH (3)'!$C$4)))</f>
        <v>x</v>
      </c>
      <c r="I371" s="82" t="str">
        <f>IF($D371="","x",IF('BH (3)'!$B$5=1,COUNTIFS(Lançamentos!$H$5:$H$1004,$D371,Lançamentos!$T$5:$T$1004,I$5,Lançamentos!$V$5:$V$1004,'BH (3)'!$C$4),COUNTIFS(Lançamentos!$H$5:$H$1004,$D371,Lançamentos!$U$5:$U$1004,I$5,Lançamentos!$W$5:$W$1004,'BH (3)'!$C$4)))</f>
        <v>x</v>
      </c>
      <c r="J371" s="82" t="str">
        <f>IF($D371="","x",IF('BH (3)'!$B$5=1,COUNTIFS(Lançamentos!$H$5:$H$1004,$D371,Lançamentos!$T$5:$T$1004,J$5,Lançamentos!$V$5:$V$1004,'BH (3)'!$C$4),COUNTIFS(Lançamentos!$H$5:$H$1004,$D371,Lançamentos!$U$5:$U$1004,J$5,Lançamentos!$W$5:$W$1004,'BH (3)'!$C$4)))</f>
        <v>x</v>
      </c>
      <c r="K371" s="82" t="str">
        <f>IF($D371="","x",IF('BH (3)'!$B$5=1,COUNTIFS(Lançamentos!$H$5:$H$1004,$D371,Lançamentos!$T$5:$T$1004,K$5,Lançamentos!$V$5:$V$1004,'BH (3)'!$C$4),COUNTIFS(Lançamentos!$H$5:$H$1004,$D371,Lançamentos!$U$5:$U$1004,K$5,Lançamentos!$W$5:$W$1004,'BH (3)'!$C$4)))</f>
        <v>x</v>
      </c>
      <c r="L371" s="82" t="str">
        <f>IF($D371="","x",IF('BH (3)'!$B$5=1,COUNTIFS(Lançamentos!$H$5:$H$1004,$D371,Lançamentos!$T$5:$T$1004,L$5,Lançamentos!$V$5:$V$1004,'BH (3)'!$C$4),COUNTIFS(Lançamentos!$H$5:$H$1004,$D371,Lançamentos!$U$5:$U$1004,L$5,Lançamentos!$W$5:$W$1004,'BH (3)'!$C$4)))</f>
        <v>x</v>
      </c>
      <c r="M371" s="82" t="str">
        <f>IF($D371="","x",IF('BH (3)'!$B$5=1,COUNTIFS(Lançamentos!$H$5:$H$1004,$D371,Lançamentos!$T$5:$T$1004,M$5,Lançamentos!$V$5:$V$1004,'BH (3)'!$C$4),COUNTIFS(Lançamentos!$H$5:$H$1004,$D371,Lançamentos!$U$5:$U$1004,M$5,Lançamentos!$W$5:$W$1004,'BH (3)'!$C$4)))</f>
        <v>x</v>
      </c>
      <c r="N371" s="82" t="str">
        <f>IF($D371="","x",IF('BH (3)'!$B$5=1,COUNTIFS(Lançamentos!$H$5:$H$1004,$D371,Lançamentos!$T$5:$T$1004,N$5,Lançamentos!$V$5:$V$1004,'BH (3)'!$C$4),COUNTIFS(Lançamentos!$H$5:$H$1004,$D371,Lançamentos!$U$5:$U$1004,N$5,Lançamentos!$W$5:$W$1004,'BH (3)'!$C$4)))</f>
        <v>x</v>
      </c>
      <c r="O371" s="82" t="str">
        <f>IF($D371="","x",IF('BH (3)'!$B$5=1,COUNTIFS(Lançamentos!$H$5:$H$1004,$D371,Lançamentos!$T$5:$T$1004,O$5,Lançamentos!$V$5:$V$1004,'BH (3)'!$C$4),COUNTIFS(Lançamentos!$H$5:$H$1004,$D371,Lançamentos!$U$5:$U$1004,O$5,Lançamentos!$W$5:$W$1004,'BH (3)'!$C$4)))</f>
        <v>x</v>
      </c>
      <c r="P371" s="82" t="str">
        <f>IF($D371="","x",IF('BH (3)'!$B$5=1,COUNTIFS(Lançamentos!$H$5:$H$1004,$D371,Lançamentos!$T$5:$T$1004,P$5,Lançamentos!$V$5:$V$1004,'BH (3)'!$C$4),COUNTIFS(Lançamentos!$H$5:$H$1004,$D371,Lançamentos!$U$5:$U$1004,P$5,Lançamentos!$W$5:$W$1004,'BH (3)'!$C$4)))</f>
        <v>x</v>
      </c>
      <c r="Q371" s="171" t="str">
        <f t="shared" si="5"/>
        <v/>
      </c>
    </row>
    <row r="372" spans="3:17" ht="45" customHeight="1" x14ac:dyDescent="0.25">
      <c r="C372" s="81">
        <v>366</v>
      </c>
      <c r="D372" s="170" t="str">
        <f>IF(Esp!D370="","",Esp!D370)</f>
        <v/>
      </c>
      <c r="E372" s="82" t="str">
        <f>IF($D372="","x",IF('BH (3)'!$B$5=1,COUNTIFS(Lançamentos!$H$5:$H$1004,$D372,Lançamentos!$T$5:$T$1004,E$5,Lançamentos!$V$5:$V$1004,'BH (3)'!$C$4),COUNTIFS(Lançamentos!$H$5:$H$1004,$D372,Lançamentos!$U$5:$U$1004,E$5,Lançamentos!$W$5:$W$1004,'BH (3)'!$C$4)))</f>
        <v>x</v>
      </c>
      <c r="F372" s="82" t="str">
        <f>IF($D372="","x",IF('BH (3)'!$B$5=1,COUNTIFS(Lançamentos!$H$5:$H$1004,$D372,Lançamentos!$T$5:$T$1004,F$5,Lançamentos!$V$5:$V$1004,'BH (3)'!$C$4),COUNTIFS(Lançamentos!$H$5:$H$1004,$D372,Lançamentos!$U$5:$U$1004,F$5,Lançamentos!$W$5:$W$1004,'BH (3)'!$C$4)))</f>
        <v>x</v>
      </c>
      <c r="G372" s="82" t="str">
        <f>IF($D372="","x",IF('BH (3)'!$B$5=1,COUNTIFS(Lançamentos!$H$5:$H$1004,$D372,Lançamentos!$T$5:$T$1004,G$5,Lançamentos!$V$5:$V$1004,'BH (3)'!$C$4),COUNTIFS(Lançamentos!$H$5:$H$1004,$D372,Lançamentos!$U$5:$U$1004,G$5,Lançamentos!$W$5:$W$1004,'BH (3)'!$C$4)))</f>
        <v>x</v>
      </c>
      <c r="H372" s="82" t="str">
        <f>IF($D372="","x",IF('BH (3)'!$B$5=1,COUNTIFS(Lançamentos!$H$5:$H$1004,$D372,Lançamentos!$T$5:$T$1004,H$5,Lançamentos!$V$5:$V$1004,'BH (3)'!$C$4),COUNTIFS(Lançamentos!$H$5:$H$1004,$D372,Lançamentos!$U$5:$U$1004,H$5,Lançamentos!$W$5:$W$1004,'BH (3)'!$C$4)))</f>
        <v>x</v>
      </c>
      <c r="I372" s="82" t="str">
        <f>IF($D372="","x",IF('BH (3)'!$B$5=1,COUNTIFS(Lançamentos!$H$5:$H$1004,$D372,Lançamentos!$T$5:$T$1004,I$5,Lançamentos!$V$5:$V$1004,'BH (3)'!$C$4),COUNTIFS(Lançamentos!$H$5:$H$1004,$D372,Lançamentos!$U$5:$U$1004,I$5,Lançamentos!$W$5:$W$1004,'BH (3)'!$C$4)))</f>
        <v>x</v>
      </c>
      <c r="J372" s="82" t="str">
        <f>IF($D372="","x",IF('BH (3)'!$B$5=1,COUNTIFS(Lançamentos!$H$5:$H$1004,$D372,Lançamentos!$T$5:$T$1004,J$5,Lançamentos!$V$5:$V$1004,'BH (3)'!$C$4),COUNTIFS(Lançamentos!$H$5:$H$1004,$D372,Lançamentos!$U$5:$U$1004,J$5,Lançamentos!$W$5:$W$1004,'BH (3)'!$C$4)))</f>
        <v>x</v>
      </c>
      <c r="K372" s="82" t="str">
        <f>IF($D372="","x",IF('BH (3)'!$B$5=1,COUNTIFS(Lançamentos!$H$5:$H$1004,$D372,Lançamentos!$T$5:$T$1004,K$5,Lançamentos!$V$5:$V$1004,'BH (3)'!$C$4),COUNTIFS(Lançamentos!$H$5:$H$1004,$D372,Lançamentos!$U$5:$U$1004,K$5,Lançamentos!$W$5:$W$1004,'BH (3)'!$C$4)))</f>
        <v>x</v>
      </c>
      <c r="L372" s="82" t="str">
        <f>IF($D372="","x",IF('BH (3)'!$B$5=1,COUNTIFS(Lançamentos!$H$5:$H$1004,$D372,Lançamentos!$T$5:$T$1004,L$5,Lançamentos!$V$5:$V$1004,'BH (3)'!$C$4),COUNTIFS(Lançamentos!$H$5:$H$1004,$D372,Lançamentos!$U$5:$U$1004,L$5,Lançamentos!$W$5:$W$1004,'BH (3)'!$C$4)))</f>
        <v>x</v>
      </c>
      <c r="M372" s="82" t="str">
        <f>IF($D372="","x",IF('BH (3)'!$B$5=1,COUNTIFS(Lançamentos!$H$5:$H$1004,$D372,Lançamentos!$T$5:$T$1004,M$5,Lançamentos!$V$5:$V$1004,'BH (3)'!$C$4),COUNTIFS(Lançamentos!$H$5:$H$1004,$D372,Lançamentos!$U$5:$U$1004,M$5,Lançamentos!$W$5:$W$1004,'BH (3)'!$C$4)))</f>
        <v>x</v>
      </c>
      <c r="N372" s="82" t="str">
        <f>IF($D372="","x",IF('BH (3)'!$B$5=1,COUNTIFS(Lançamentos!$H$5:$H$1004,$D372,Lançamentos!$T$5:$T$1004,N$5,Lançamentos!$V$5:$V$1004,'BH (3)'!$C$4),COUNTIFS(Lançamentos!$H$5:$H$1004,$D372,Lançamentos!$U$5:$U$1004,N$5,Lançamentos!$W$5:$W$1004,'BH (3)'!$C$4)))</f>
        <v>x</v>
      </c>
      <c r="O372" s="82" t="str">
        <f>IF($D372="","x",IF('BH (3)'!$B$5=1,COUNTIFS(Lançamentos!$H$5:$H$1004,$D372,Lançamentos!$T$5:$T$1004,O$5,Lançamentos!$V$5:$V$1004,'BH (3)'!$C$4),COUNTIFS(Lançamentos!$H$5:$H$1004,$D372,Lançamentos!$U$5:$U$1004,O$5,Lançamentos!$W$5:$W$1004,'BH (3)'!$C$4)))</f>
        <v>x</v>
      </c>
      <c r="P372" s="82" t="str">
        <f>IF($D372="","x",IF('BH (3)'!$B$5=1,COUNTIFS(Lançamentos!$H$5:$H$1004,$D372,Lançamentos!$T$5:$T$1004,P$5,Lançamentos!$V$5:$V$1004,'BH (3)'!$C$4),COUNTIFS(Lançamentos!$H$5:$H$1004,$D372,Lançamentos!$U$5:$U$1004,P$5,Lançamentos!$W$5:$W$1004,'BH (3)'!$C$4)))</f>
        <v>x</v>
      </c>
      <c r="Q372" s="171" t="str">
        <f t="shared" si="5"/>
        <v/>
      </c>
    </row>
    <row r="373" spans="3:17" ht="45" customHeight="1" x14ac:dyDescent="0.25">
      <c r="C373" s="81">
        <v>367</v>
      </c>
      <c r="D373" s="170" t="str">
        <f>IF(Esp!D371="","",Esp!D371)</f>
        <v/>
      </c>
      <c r="E373" s="82" t="str">
        <f>IF($D373="","x",IF('BH (3)'!$B$5=1,COUNTIFS(Lançamentos!$H$5:$H$1004,$D373,Lançamentos!$T$5:$T$1004,E$5,Lançamentos!$V$5:$V$1004,'BH (3)'!$C$4),COUNTIFS(Lançamentos!$H$5:$H$1004,$D373,Lançamentos!$U$5:$U$1004,E$5,Lançamentos!$W$5:$W$1004,'BH (3)'!$C$4)))</f>
        <v>x</v>
      </c>
      <c r="F373" s="82" t="str">
        <f>IF($D373="","x",IF('BH (3)'!$B$5=1,COUNTIFS(Lançamentos!$H$5:$H$1004,$D373,Lançamentos!$T$5:$T$1004,F$5,Lançamentos!$V$5:$V$1004,'BH (3)'!$C$4),COUNTIFS(Lançamentos!$H$5:$H$1004,$D373,Lançamentos!$U$5:$U$1004,F$5,Lançamentos!$W$5:$W$1004,'BH (3)'!$C$4)))</f>
        <v>x</v>
      </c>
      <c r="G373" s="82" t="str">
        <f>IF($D373="","x",IF('BH (3)'!$B$5=1,COUNTIFS(Lançamentos!$H$5:$H$1004,$D373,Lançamentos!$T$5:$T$1004,G$5,Lançamentos!$V$5:$V$1004,'BH (3)'!$C$4),COUNTIFS(Lançamentos!$H$5:$H$1004,$D373,Lançamentos!$U$5:$U$1004,G$5,Lançamentos!$W$5:$W$1004,'BH (3)'!$C$4)))</f>
        <v>x</v>
      </c>
      <c r="H373" s="82" t="str">
        <f>IF($D373="","x",IF('BH (3)'!$B$5=1,COUNTIFS(Lançamentos!$H$5:$H$1004,$D373,Lançamentos!$T$5:$T$1004,H$5,Lançamentos!$V$5:$V$1004,'BH (3)'!$C$4),COUNTIFS(Lançamentos!$H$5:$H$1004,$D373,Lançamentos!$U$5:$U$1004,H$5,Lançamentos!$W$5:$W$1004,'BH (3)'!$C$4)))</f>
        <v>x</v>
      </c>
      <c r="I373" s="82" t="str">
        <f>IF($D373="","x",IF('BH (3)'!$B$5=1,COUNTIFS(Lançamentos!$H$5:$H$1004,$D373,Lançamentos!$T$5:$T$1004,I$5,Lançamentos!$V$5:$V$1004,'BH (3)'!$C$4),COUNTIFS(Lançamentos!$H$5:$H$1004,$D373,Lançamentos!$U$5:$U$1004,I$5,Lançamentos!$W$5:$W$1004,'BH (3)'!$C$4)))</f>
        <v>x</v>
      </c>
      <c r="J373" s="82" t="str">
        <f>IF($D373="","x",IF('BH (3)'!$B$5=1,COUNTIFS(Lançamentos!$H$5:$H$1004,$D373,Lançamentos!$T$5:$T$1004,J$5,Lançamentos!$V$5:$V$1004,'BH (3)'!$C$4),COUNTIFS(Lançamentos!$H$5:$H$1004,$D373,Lançamentos!$U$5:$U$1004,J$5,Lançamentos!$W$5:$W$1004,'BH (3)'!$C$4)))</f>
        <v>x</v>
      </c>
      <c r="K373" s="82" t="str">
        <f>IF($D373="","x",IF('BH (3)'!$B$5=1,COUNTIFS(Lançamentos!$H$5:$H$1004,$D373,Lançamentos!$T$5:$T$1004,K$5,Lançamentos!$V$5:$V$1004,'BH (3)'!$C$4),COUNTIFS(Lançamentos!$H$5:$H$1004,$D373,Lançamentos!$U$5:$U$1004,K$5,Lançamentos!$W$5:$W$1004,'BH (3)'!$C$4)))</f>
        <v>x</v>
      </c>
      <c r="L373" s="82" t="str">
        <f>IF($D373="","x",IF('BH (3)'!$B$5=1,COUNTIFS(Lançamentos!$H$5:$H$1004,$D373,Lançamentos!$T$5:$T$1004,L$5,Lançamentos!$V$5:$V$1004,'BH (3)'!$C$4),COUNTIFS(Lançamentos!$H$5:$H$1004,$D373,Lançamentos!$U$5:$U$1004,L$5,Lançamentos!$W$5:$W$1004,'BH (3)'!$C$4)))</f>
        <v>x</v>
      </c>
      <c r="M373" s="82" t="str">
        <f>IF($D373="","x",IF('BH (3)'!$B$5=1,COUNTIFS(Lançamentos!$H$5:$H$1004,$D373,Lançamentos!$T$5:$T$1004,M$5,Lançamentos!$V$5:$V$1004,'BH (3)'!$C$4),COUNTIFS(Lançamentos!$H$5:$H$1004,$D373,Lançamentos!$U$5:$U$1004,M$5,Lançamentos!$W$5:$W$1004,'BH (3)'!$C$4)))</f>
        <v>x</v>
      </c>
      <c r="N373" s="82" t="str">
        <f>IF($D373="","x",IF('BH (3)'!$B$5=1,COUNTIFS(Lançamentos!$H$5:$H$1004,$D373,Lançamentos!$T$5:$T$1004,N$5,Lançamentos!$V$5:$V$1004,'BH (3)'!$C$4),COUNTIFS(Lançamentos!$H$5:$H$1004,$D373,Lançamentos!$U$5:$U$1004,N$5,Lançamentos!$W$5:$W$1004,'BH (3)'!$C$4)))</f>
        <v>x</v>
      </c>
      <c r="O373" s="82" t="str">
        <f>IF($D373="","x",IF('BH (3)'!$B$5=1,COUNTIFS(Lançamentos!$H$5:$H$1004,$D373,Lançamentos!$T$5:$T$1004,O$5,Lançamentos!$V$5:$V$1004,'BH (3)'!$C$4),COUNTIFS(Lançamentos!$H$5:$H$1004,$D373,Lançamentos!$U$5:$U$1004,O$5,Lançamentos!$W$5:$W$1004,'BH (3)'!$C$4)))</f>
        <v>x</v>
      </c>
      <c r="P373" s="82" t="str">
        <f>IF($D373="","x",IF('BH (3)'!$B$5=1,COUNTIFS(Lançamentos!$H$5:$H$1004,$D373,Lançamentos!$T$5:$T$1004,P$5,Lançamentos!$V$5:$V$1004,'BH (3)'!$C$4),COUNTIFS(Lançamentos!$H$5:$H$1004,$D373,Lançamentos!$U$5:$U$1004,P$5,Lançamentos!$W$5:$W$1004,'BH (3)'!$C$4)))</f>
        <v>x</v>
      </c>
      <c r="Q373" s="171" t="str">
        <f t="shared" si="5"/>
        <v/>
      </c>
    </row>
    <row r="374" spans="3:17" ht="45" customHeight="1" x14ac:dyDescent="0.25">
      <c r="C374" s="81">
        <v>368</v>
      </c>
      <c r="D374" s="170" t="str">
        <f>IF(Esp!D372="","",Esp!D372)</f>
        <v/>
      </c>
      <c r="E374" s="82" t="str">
        <f>IF($D374="","x",IF('BH (3)'!$B$5=1,COUNTIFS(Lançamentos!$H$5:$H$1004,$D374,Lançamentos!$T$5:$T$1004,E$5,Lançamentos!$V$5:$V$1004,'BH (3)'!$C$4),COUNTIFS(Lançamentos!$H$5:$H$1004,$D374,Lançamentos!$U$5:$U$1004,E$5,Lançamentos!$W$5:$W$1004,'BH (3)'!$C$4)))</f>
        <v>x</v>
      </c>
      <c r="F374" s="82" t="str">
        <f>IF($D374="","x",IF('BH (3)'!$B$5=1,COUNTIFS(Lançamentos!$H$5:$H$1004,$D374,Lançamentos!$T$5:$T$1004,F$5,Lançamentos!$V$5:$V$1004,'BH (3)'!$C$4),COUNTIFS(Lançamentos!$H$5:$H$1004,$D374,Lançamentos!$U$5:$U$1004,F$5,Lançamentos!$W$5:$W$1004,'BH (3)'!$C$4)))</f>
        <v>x</v>
      </c>
      <c r="G374" s="82" t="str">
        <f>IF($D374="","x",IF('BH (3)'!$B$5=1,COUNTIFS(Lançamentos!$H$5:$H$1004,$D374,Lançamentos!$T$5:$T$1004,G$5,Lançamentos!$V$5:$V$1004,'BH (3)'!$C$4),COUNTIFS(Lançamentos!$H$5:$H$1004,$D374,Lançamentos!$U$5:$U$1004,G$5,Lançamentos!$W$5:$W$1004,'BH (3)'!$C$4)))</f>
        <v>x</v>
      </c>
      <c r="H374" s="82" t="str">
        <f>IF($D374="","x",IF('BH (3)'!$B$5=1,COUNTIFS(Lançamentos!$H$5:$H$1004,$D374,Lançamentos!$T$5:$T$1004,H$5,Lançamentos!$V$5:$V$1004,'BH (3)'!$C$4),COUNTIFS(Lançamentos!$H$5:$H$1004,$D374,Lançamentos!$U$5:$U$1004,H$5,Lançamentos!$W$5:$W$1004,'BH (3)'!$C$4)))</f>
        <v>x</v>
      </c>
      <c r="I374" s="82" t="str">
        <f>IF($D374="","x",IF('BH (3)'!$B$5=1,COUNTIFS(Lançamentos!$H$5:$H$1004,$D374,Lançamentos!$T$5:$T$1004,I$5,Lançamentos!$V$5:$V$1004,'BH (3)'!$C$4),COUNTIFS(Lançamentos!$H$5:$H$1004,$D374,Lançamentos!$U$5:$U$1004,I$5,Lançamentos!$W$5:$W$1004,'BH (3)'!$C$4)))</f>
        <v>x</v>
      </c>
      <c r="J374" s="82" t="str">
        <f>IF($D374="","x",IF('BH (3)'!$B$5=1,COUNTIFS(Lançamentos!$H$5:$H$1004,$D374,Lançamentos!$T$5:$T$1004,J$5,Lançamentos!$V$5:$V$1004,'BH (3)'!$C$4),COUNTIFS(Lançamentos!$H$5:$H$1004,$D374,Lançamentos!$U$5:$U$1004,J$5,Lançamentos!$W$5:$W$1004,'BH (3)'!$C$4)))</f>
        <v>x</v>
      </c>
      <c r="K374" s="82" t="str">
        <f>IF($D374="","x",IF('BH (3)'!$B$5=1,COUNTIFS(Lançamentos!$H$5:$H$1004,$D374,Lançamentos!$T$5:$T$1004,K$5,Lançamentos!$V$5:$V$1004,'BH (3)'!$C$4),COUNTIFS(Lançamentos!$H$5:$H$1004,$D374,Lançamentos!$U$5:$U$1004,K$5,Lançamentos!$W$5:$W$1004,'BH (3)'!$C$4)))</f>
        <v>x</v>
      </c>
      <c r="L374" s="82" t="str">
        <f>IF($D374="","x",IF('BH (3)'!$B$5=1,COUNTIFS(Lançamentos!$H$5:$H$1004,$D374,Lançamentos!$T$5:$T$1004,L$5,Lançamentos!$V$5:$V$1004,'BH (3)'!$C$4),COUNTIFS(Lançamentos!$H$5:$H$1004,$D374,Lançamentos!$U$5:$U$1004,L$5,Lançamentos!$W$5:$W$1004,'BH (3)'!$C$4)))</f>
        <v>x</v>
      </c>
      <c r="M374" s="82" t="str">
        <f>IF($D374="","x",IF('BH (3)'!$B$5=1,COUNTIFS(Lançamentos!$H$5:$H$1004,$D374,Lançamentos!$T$5:$T$1004,M$5,Lançamentos!$V$5:$V$1004,'BH (3)'!$C$4),COUNTIFS(Lançamentos!$H$5:$H$1004,$D374,Lançamentos!$U$5:$U$1004,M$5,Lançamentos!$W$5:$W$1004,'BH (3)'!$C$4)))</f>
        <v>x</v>
      </c>
      <c r="N374" s="82" t="str">
        <f>IF($D374="","x",IF('BH (3)'!$B$5=1,COUNTIFS(Lançamentos!$H$5:$H$1004,$D374,Lançamentos!$T$5:$T$1004,N$5,Lançamentos!$V$5:$V$1004,'BH (3)'!$C$4),COUNTIFS(Lançamentos!$H$5:$H$1004,$D374,Lançamentos!$U$5:$U$1004,N$5,Lançamentos!$W$5:$W$1004,'BH (3)'!$C$4)))</f>
        <v>x</v>
      </c>
      <c r="O374" s="82" t="str">
        <f>IF($D374="","x",IF('BH (3)'!$B$5=1,COUNTIFS(Lançamentos!$H$5:$H$1004,$D374,Lançamentos!$T$5:$T$1004,O$5,Lançamentos!$V$5:$V$1004,'BH (3)'!$C$4),COUNTIFS(Lançamentos!$H$5:$H$1004,$D374,Lançamentos!$U$5:$U$1004,O$5,Lançamentos!$W$5:$W$1004,'BH (3)'!$C$4)))</f>
        <v>x</v>
      </c>
      <c r="P374" s="82" t="str">
        <f>IF($D374="","x",IF('BH (3)'!$B$5=1,COUNTIFS(Lançamentos!$H$5:$H$1004,$D374,Lançamentos!$T$5:$T$1004,P$5,Lançamentos!$V$5:$V$1004,'BH (3)'!$C$4),COUNTIFS(Lançamentos!$H$5:$H$1004,$D374,Lançamentos!$U$5:$U$1004,P$5,Lançamentos!$W$5:$W$1004,'BH (3)'!$C$4)))</f>
        <v>x</v>
      </c>
      <c r="Q374" s="171" t="str">
        <f t="shared" si="5"/>
        <v/>
      </c>
    </row>
    <row r="375" spans="3:17" ht="45" customHeight="1" x14ac:dyDescent="0.25">
      <c r="C375" s="81">
        <v>369</v>
      </c>
      <c r="D375" s="170" t="str">
        <f>IF(Esp!D373="","",Esp!D373)</f>
        <v/>
      </c>
      <c r="E375" s="82" t="str">
        <f>IF($D375="","x",IF('BH (3)'!$B$5=1,COUNTIFS(Lançamentos!$H$5:$H$1004,$D375,Lançamentos!$T$5:$T$1004,E$5,Lançamentos!$V$5:$V$1004,'BH (3)'!$C$4),COUNTIFS(Lançamentos!$H$5:$H$1004,$D375,Lançamentos!$U$5:$U$1004,E$5,Lançamentos!$W$5:$W$1004,'BH (3)'!$C$4)))</f>
        <v>x</v>
      </c>
      <c r="F375" s="82" t="str">
        <f>IF($D375="","x",IF('BH (3)'!$B$5=1,COUNTIFS(Lançamentos!$H$5:$H$1004,$D375,Lançamentos!$T$5:$T$1004,F$5,Lançamentos!$V$5:$V$1004,'BH (3)'!$C$4),COUNTIFS(Lançamentos!$H$5:$H$1004,$D375,Lançamentos!$U$5:$U$1004,F$5,Lançamentos!$W$5:$W$1004,'BH (3)'!$C$4)))</f>
        <v>x</v>
      </c>
      <c r="G375" s="82" t="str">
        <f>IF($D375="","x",IF('BH (3)'!$B$5=1,COUNTIFS(Lançamentos!$H$5:$H$1004,$D375,Lançamentos!$T$5:$T$1004,G$5,Lançamentos!$V$5:$V$1004,'BH (3)'!$C$4),COUNTIFS(Lançamentos!$H$5:$H$1004,$D375,Lançamentos!$U$5:$U$1004,G$5,Lançamentos!$W$5:$W$1004,'BH (3)'!$C$4)))</f>
        <v>x</v>
      </c>
      <c r="H375" s="82" t="str">
        <f>IF($D375="","x",IF('BH (3)'!$B$5=1,COUNTIFS(Lançamentos!$H$5:$H$1004,$D375,Lançamentos!$T$5:$T$1004,H$5,Lançamentos!$V$5:$V$1004,'BH (3)'!$C$4),COUNTIFS(Lançamentos!$H$5:$H$1004,$D375,Lançamentos!$U$5:$U$1004,H$5,Lançamentos!$W$5:$W$1004,'BH (3)'!$C$4)))</f>
        <v>x</v>
      </c>
      <c r="I375" s="82" t="str">
        <f>IF($D375="","x",IF('BH (3)'!$B$5=1,COUNTIFS(Lançamentos!$H$5:$H$1004,$D375,Lançamentos!$T$5:$T$1004,I$5,Lançamentos!$V$5:$V$1004,'BH (3)'!$C$4),COUNTIFS(Lançamentos!$H$5:$H$1004,$D375,Lançamentos!$U$5:$U$1004,I$5,Lançamentos!$W$5:$W$1004,'BH (3)'!$C$4)))</f>
        <v>x</v>
      </c>
      <c r="J375" s="82" t="str">
        <f>IF($D375="","x",IF('BH (3)'!$B$5=1,COUNTIFS(Lançamentos!$H$5:$H$1004,$D375,Lançamentos!$T$5:$T$1004,J$5,Lançamentos!$V$5:$V$1004,'BH (3)'!$C$4),COUNTIFS(Lançamentos!$H$5:$H$1004,$D375,Lançamentos!$U$5:$U$1004,J$5,Lançamentos!$W$5:$W$1004,'BH (3)'!$C$4)))</f>
        <v>x</v>
      </c>
      <c r="K375" s="82" t="str">
        <f>IF($D375="","x",IF('BH (3)'!$B$5=1,COUNTIFS(Lançamentos!$H$5:$H$1004,$D375,Lançamentos!$T$5:$T$1004,K$5,Lançamentos!$V$5:$V$1004,'BH (3)'!$C$4),COUNTIFS(Lançamentos!$H$5:$H$1004,$D375,Lançamentos!$U$5:$U$1004,K$5,Lançamentos!$W$5:$W$1004,'BH (3)'!$C$4)))</f>
        <v>x</v>
      </c>
      <c r="L375" s="82" t="str">
        <f>IF($D375="","x",IF('BH (3)'!$B$5=1,COUNTIFS(Lançamentos!$H$5:$H$1004,$D375,Lançamentos!$T$5:$T$1004,L$5,Lançamentos!$V$5:$V$1004,'BH (3)'!$C$4),COUNTIFS(Lançamentos!$H$5:$H$1004,$D375,Lançamentos!$U$5:$U$1004,L$5,Lançamentos!$W$5:$W$1004,'BH (3)'!$C$4)))</f>
        <v>x</v>
      </c>
      <c r="M375" s="82" t="str">
        <f>IF($D375="","x",IF('BH (3)'!$B$5=1,COUNTIFS(Lançamentos!$H$5:$H$1004,$D375,Lançamentos!$T$5:$T$1004,M$5,Lançamentos!$V$5:$V$1004,'BH (3)'!$C$4),COUNTIFS(Lançamentos!$H$5:$H$1004,$D375,Lançamentos!$U$5:$U$1004,M$5,Lançamentos!$W$5:$W$1004,'BH (3)'!$C$4)))</f>
        <v>x</v>
      </c>
      <c r="N375" s="82" t="str">
        <f>IF($D375="","x",IF('BH (3)'!$B$5=1,COUNTIFS(Lançamentos!$H$5:$H$1004,$D375,Lançamentos!$T$5:$T$1004,N$5,Lançamentos!$V$5:$V$1004,'BH (3)'!$C$4),COUNTIFS(Lançamentos!$H$5:$H$1004,$D375,Lançamentos!$U$5:$U$1004,N$5,Lançamentos!$W$5:$W$1004,'BH (3)'!$C$4)))</f>
        <v>x</v>
      </c>
      <c r="O375" s="82" t="str">
        <f>IF($D375="","x",IF('BH (3)'!$B$5=1,COUNTIFS(Lançamentos!$H$5:$H$1004,$D375,Lançamentos!$T$5:$T$1004,O$5,Lançamentos!$V$5:$V$1004,'BH (3)'!$C$4),COUNTIFS(Lançamentos!$H$5:$H$1004,$D375,Lançamentos!$U$5:$U$1004,O$5,Lançamentos!$W$5:$W$1004,'BH (3)'!$C$4)))</f>
        <v>x</v>
      </c>
      <c r="P375" s="82" t="str">
        <f>IF($D375="","x",IF('BH (3)'!$B$5=1,COUNTIFS(Lançamentos!$H$5:$H$1004,$D375,Lançamentos!$T$5:$T$1004,P$5,Lançamentos!$V$5:$V$1004,'BH (3)'!$C$4),COUNTIFS(Lançamentos!$H$5:$H$1004,$D375,Lançamentos!$U$5:$U$1004,P$5,Lançamentos!$W$5:$W$1004,'BH (3)'!$C$4)))</f>
        <v>x</v>
      </c>
      <c r="Q375" s="171" t="str">
        <f t="shared" si="5"/>
        <v/>
      </c>
    </row>
    <row r="376" spans="3:17" ht="45" customHeight="1" x14ac:dyDescent="0.25">
      <c r="C376" s="81">
        <v>370</v>
      </c>
      <c r="D376" s="170" t="str">
        <f>IF(Esp!D374="","",Esp!D374)</f>
        <v/>
      </c>
      <c r="E376" s="82" t="str">
        <f>IF($D376="","x",IF('BH (3)'!$B$5=1,COUNTIFS(Lançamentos!$H$5:$H$1004,$D376,Lançamentos!$T$5:$T$1004,E$5,Lançamentos!$V$5:$V$1004,'BH (3)'!$C$4),COUNTIFS(Lançamentos!$H$5:$H$1004,$D376,Lançamentos!$U$5:$U$1004,E$5,Lançamentos!$W$5:$W$1004,'BH (3)'!$C$4)))</f>
        <v>x</v>
      </c>
      <c r="F376" s="82" t="str">
        <f>IF($D376="","x",IF('BH (3)'!$B$5=1,COUNTIFS(Lançamentos!$H$5:$H$1004,$D376,Lançamentos!$T$5:$T$1004,F$5,Lançamentos!$V$5:$V$1004,'BH (3)'!$C$4),COUNTIFS(Lançamentos!$H$5:$H$1004,$D376,Lançamentos!$U$5:$U$1004,F$5,Lançamentos!$W$5:$W$1004,'BH (3)'!$C$4)))</f>
        <v>x</v>
      </c>
      <c r="G376" s="82" t="str">
        <f>IF($D376="","x",IF('BH (3)'!$B$5=1,COUNTIFS(Lançamentos!$H$5:$H$1004,$D376,Lançamentos!$T$5:$T$1004,G$5,Lançamentos!$V$5:$V$1004,'BH (3)'!$C$4),COUNTIFS(Lançamentos!$H$5:$H$1004,$D376,Lançamentos!$U$5:$U$1004,G$5,Lançamentos!$W$5:$W$1004,'BH (3)'!$C$4)))</f>
        <v>x</v>
      </c>
      <c r="H376" s="82" t="str">
        <f>IF($D376="","x",IF('BH (3)'!$B$5=1,COUNTIFS(Lançamentos!$H$5:$H$1004,$D376,Lançamentos!$T$5:$T$1004,H$5,Lançamentos!$V$5:$V$1004,'BH (3)'!$C$4),COUNTIFS(Lançamentos!$H$5:$H$1004,$D376,Lançamentos!$U$5:$U$1004,H$5,Lançamentos!$W$5:$W$1004,'BH (3)'!$C$4)))</f>
        <v>x</v>
      </c>
      <c r="I376" s="82" t="str">
        <f>IF($D376="","x",IF('BH (3)'!$B$5=1,COUNTIFS(Lançamentos!$H$5:$H$1004,$D376,Lançamentos!$T$5:$T$1004,I$5,Lançamentos!$V$5:$V$1004,'BH (3)'!$C$4),COUNTIFS(Lançamentos!$H$5:$H$1004,$D376,Lançamentos!$U$5:$U$1004,I$5,Lançamentos!$W$5:$W$1004,'BH (3)'!$C$4)))</f>
        <v>x</v>
      </c>
      <c r="J376" s="82" t="str">
        <f>IF($D376="","x",IF('BH (3)'!$B$5=1,COUNTIFS(Lançamentos!$H$5:$H$1004,$D376,Lançamentos!$T$5:$T$1004,J$5,Lançamentos!$V$5:$V$1004,'BH (3)'!$C$4),COUNTIFS(Lançamentos!$H$5:$H$1004,$D376,Lançamentos!$U$5:$U$1004,J$5,Lançamentos!$W$5:$W$1004,'BH (3)'!$C$4)))</f>
        <v>x</v>
      </c>
      <c r="K376" s="82" t="str">
        <f>IF($D376="","x",IF('BH (3)'!$B$5=1,COUNTIFS(Lançamentos!$H$5:$H$1004,$D376,Lançamentos!$T$5:$T$1004,K$5,Lançamentos!$V$5:$V$1004,'BH (3)'!$C$4),COUNTIFS(Lançamentos!$H$5:$H$1004,$D376,Lançamentos!$U$5:$U$1004,K$5,Lançamentos!$W$5:$W$1004,'BH (3)'!$C$4)))</f>
        <v>x</v>
      </c>
      <c r="L376" s="82" t="str">
        <f>IF($D376="","x",IF('BH (3)'!$B$5=1,COUNTIFS(Lançamentos!$H$5:$H$1004,$D376,Lançamentos!$T$5:$T$1004,L$5,Lançamentos!$V$5:$V$1004,'BH (3)'!$C$4),COUNTIFS(Lançamentos!$H$5:$H$1004,$D376,Lançamentos!$U$5:$U$1004,L$5,Lançamentos!$W$5:$W$1004,'BH (3)'!$C$4)))</f>
        <v>x</v>
      </c>
      <c r="M376" s="82" t="str">
        <f>IF($D376="","x",IF('BH (3)'!$B$5=1,COUNTIFS(Lançamentos!$H$5:$H$1004,$D376,Lançamentos!$T$5:$T$1004,M$5,Lançamentos!$V$5:$V$1004,'BH (3)'!$C$4),COUNTIFS(Lançamentos!$H$5:$H$1004,$D376,Lançamentos!$U$5:$U$1004,M$5,Lançamentos!$W$5:$W$1004,'BH (3)'!$C$4)))</f>
        <v>x</v>
      </c>
      <c r="N376" s="82" t="str">
        <f>IF($D376="","x",IF('BH (3)'!$B$5=1,COUNTIFS(Lançamentos!$H$5:$H$1004,$D376,Lançamentos!$T$5:$T$1004,N$5,Lançamentos!$V$5:$V$1004,'BH (3)'!$C$4),COUNTIFS(Lançamentos!$H$5:$H$1004,$D376,Lançamentos!$U$5:$U$1004,N$5,Lançamentos!$W$5:$W$1004,'BH (3)'!$C$4)))</f>
        <v>x</v>
      </c>
      <c r="O376" s="82" t="str">
        <f>IF($D376="","x",IF('BH (3)'!$B$5=1,COUNTIFS(Lançamentos!$H$5:$H$1004,$D376,Lançamentos!$T$5:$T$1004,O$5,Lançamentos!$V$5:$V$1004,'BH (3)'!$C$4),COUNTIFS(Lançamentos!$H$5:$H$1004,$D376,Lançamentos!$U$5:$U$1004,O$5,Lançamentos!$W$5:$W$1004,'BH (3)'!$C$4)))</f>
        <v>x</v>
      </c>
      <c r="P376" s="82" t="str">
        <f>IF($D376="","x",IF('BH (3)'!$B$5=1,COUNTIFS(Lançamentos!$H$5:$H$1004,$D376,Lançamentos!$T$5:$T$1004,P$5,Lançamentos!$V$5:$V$1004,'BH (3)'!$C$4),COUNTIFS(Lançamentos!$H$5:$H$1004,$D376,Lançamentos!$U$5:$U$1004,P$5,Lançamentos!$W$5:$W$1004,'BH (3)'!$C$4)))</f>
        <v>x</v>
      </c>
      <c r="Q376" s="171" t="str">
        <f t="shared" si="5"/>
        <v/>
      </c>
    </row>
    <row r="377" spans="3:17" ht="45" customHeight="1" x14ac:dyDescent="0.25">
      <c r="C377" s="81">
        <v>371</v>
      </c>
      <c r="D377" s="170" t="str">
        <f>IF(Esp!D375="","",Esp!D375)</f>
        <v/>
      </c>
      <c r="E377" s="82" t="str">
        <f>IF($D377="","x",IF('BH (3)'!$B$5=1,COUNTIFS(Lançamentos!$H$5:$H$1004,$D377,Lançamentos!$T$5:$T$1004,E$5,Lançamentos!$V$5:$V$1004,'BH (3)'!$C$4),COUNTIFS(Lançamentos!$H$5:$H$1004,$D377,Lançamentos!$U$5:$U$1004,E$5,Lançamentos!$W$5:$W$1004,'BH (3)'!$C$4)))</f>
        <v>x</v>
      </c>
      <c r="F377" s="82" t="str">
        <f>IF($D377="","x",IF('BH (3)'!$B$5=1,COUNTIFS(Lançamentos!$H$5:$H$1004,$D377,Lançamentos!$T$5:$T$1004,F$5,Lançamentos!$V$5:$V$1004,'BH (3)'!$C$4),COUNTIFS(Lançamentos!$H$5:$H$1004,$D377,Lançamentos!$U$5:$U$1004,F$5,Lançamentos!$W$5:$W$1004,'BH (3)'!$C$4)))</f>
        <v>x</v>
      </c>
      <c r="G377" s="82" t="str">
        <f>IF($D377="","x",IF('BH (3)'!$B$5=1,COUNTIFS(Lançamentos!$H$5:$H$1004,$D377,Lançamentos!$T$5:$T$1004,G$5,Lançamentos!$V$5:$V$1004,'BH (3)'!$C$4),COUNTIFS(Lançamentos!$H$5:$H$1004,$D377,Lançamentos!$U$5:$U$1004,G$5,Lançamentos!$W$5:$W$1004,'BH (3)'!$C$4)))</f>
        <v>x</v>
      </c>
      <c r="H377" s="82" t="str">
        <f>IF($D377="","x",IF('BH (3)'!$B$5=1,COUNTIFS(Lançamentos!$H$5:$H$1004,$D377,Lançamentos!$T$5:$T$1004,H$5,Lançamentos!$V$5:$V$1004,'BH (3)'!$C$4),COUNTIFS(Lançamentos!$H$5:$H$1004,$D377,Lançamentos!$U$5:$U$1004,H$5,Lançamentos!$W$5:$W$1004,'BH (3)'!$C$4)))</f>
        <v>x</v>
      </c>
      <c r="I377" s="82" t="str">
        <f>IF($D377="","x",IF('BH (3)'!$B$5=1,COUNTIFS(Lançamentos!$H$5:$H$1004,$D377,Lançamentos!$T$5:$T$1004,I$5,Lançamentos!$V$5:$V$1004,'BH (3)'!$C$4),COUNTIFS(Lançamentos!$H$5:$H$1004,$D377,Lançamentos!$U$5:$U$1004,I$5,Lançamentos!$W$5:$W$1004,'BH (3)'!$C$4)))</f>
        <v>x</v>
      </c>
      <c r="J377" s="82" t="str">
        <f>IF($D377="","x",IF('BH (3)'!$B$5=1,COUNTIFS(Lançamentos!$H$5:$H$1004,$D377,Lançamentos!$T$5:$T$1004,J$5,Lançamentos!$V$5:$V$1004,'BH (3)'!$C$4),COUNTIFS(Lançamentos!$H$5:$H$1004,$D377,Lançamentos!$U$5:$U$1004,J$5,Lançamentos!$W$5:$W$1004,'BH (3)'!$C$4)))</f>
        <v>x</v>
      </c>
      <c r="K377" s="82" t="str">
        <f>IF($D377="","x",IF('BH (3)'!$B$5=1,COUNTIFS(Lançamentos!$H$5:$H$1004,$D377,Lançamentos!$T$5:$T$1004,K$5,Lançamentos!$V$5:$V$1004,'BH (3)'!$C$4),COUNTIFS(Lançamentos!$H$5:$H$1004,$D377,Lançamentos!$U$5:$U$1004,K$5,Lançamentos!$W$5:$W$1004,'BH (3)'!$C$4)))</f>
        <v>x</v>
      </c>
      <c r="L377" s="82" t="str">
        <f>IF($D377="","x",IF('BH (3)'!$B$5=1,COUNTIFS(Lançamentos!$H$5:$H$1004,$D377,Lançamentos!$T$5:$T$1004,L$5,Lançamentos!$V$5:$V$1004,'BH (3)'!$C$4),COUNTIFS(Lançamentos!$H$5:$H$1004,$D377,Lançamentos!$U$5:$U$1004,L$5,Lançamentos!$W$5:$W$1004,'BH (3)'!$C$4)))</f>
        <v>x</v>
      </c>
      <c r="M377" s="82" t="str">
        <f>IF($D377="","x",IF('BH (3)'!$B$5=1,COUNTIFS(Lançamentos!$H$5:$H$1004,$D377,Lançamentos!$T$5:$T$1004,M$5,Lançamentos!$V$5:$V$1004,'BH (3)'!$C$4),COUNTIFS(Lançamentos!$H$5:$H$1004,$D377,Lançamentos!$U$5:$U$1004,M$5,Lançamentos!$W$5:$W$1004,'BH (3)'!$C$4)))</f>
        <v>x</v>
      </c>
      <c r="N377" s="82" t="str">
        <f>IF($D377="","x",IF('BH (3)'!$B$5=1,COUNTIFS(Lançamentos!$H$5:$H$1004,$D377,Lançamentos!$T$5:$T$1004,N$5,Lançamentos!$V$5:$V$1004,'BH (3)'!$C$4),COUNTIFS(Lançamentos!$H$5:$H$1004,$D377,Lançamentos!$U$5:$U$1004,N$5,Lançamentos!$W$5:$W$1004,'BH (3)'!$C$4)))</f>
        <v>x</v>
      </c>
      <c r="O377" s="82" t="str">
        <f>IF($D377="","x",IF('BH (3)'!$B$5=1,COUNTIFS(Lançamentos!$H$5:$H$1004,$D377,Lançamentos!$T$5:$T$1004,O$5,Lançamentos!$V$5:$V$1004,'BH (3)'!$C$4),COUNTIFS(Lançamentos!$H$5:$H$1004,$D377,Lançamentos!$U$5:$U$1004,O$5,Lançamentos!$W$5:$W$1004,'BH (3)'!$C$4)))</f>
        <v>x</v>
      </c>
      <c r="P377" s="82" t="str">
        <f>IF($D377="","x",IF('BH (3)'!$B$5=1,COUNTIFS(Lançamentos!$H$5:$H$1004,$D377,Lançamentos!$T$5:$T$1004,P$5,Lançamentos!$V$5:$V$1004,'BH (3)'!$C$4),COUNTIFS(Lançamentos!$H$5:$H$1004,$D377,Lançamentos!$U$5:$U$1004,P$5,Lançamentos!$W$5:$W$1004,'BH (3)'!$C$4)))</f>
        <v>x</v>
      </c>
      <c r="Q377" s="171" t="str">
        <f t="shared" si="5"/>
        <v/>
      </c>
    </row>
    <row r="378" spans="3:17" ht="45" customHeight="1" x14ac:dyDescent="0.25">
      <c r="C378" s="81">
        <v>372</v>
      </c>
      <c r="D378" s="170" t="str">
        <f>IF(Esp!D376="","",Esp!D376)</f>
        <v/>
      </c>
      <c r="E378" s="82" t="str">
        <f>IF($D378="","x",IF('BH (3)'!$B$5=1,COUNTIFS(Lançamentos!$H$5:$H$1004,$D378,Lançamentos!$T$5:$T$1004,E$5,Lançamentos!$V$5:$V$1004,'BH (3)'!$C$4),COUNTIFS(Lançamentos!$H$5:$H$1004,$D378,Lançamentos!$U$5:$U$1004,E$5,Lançamentos!$W$5:$W$1004,'BH (3)'!$C$4)))</f>
        <v>x</v>
      </c>
      <c r="F378" s="82" t="str">
        <f>IF($D378="","x",IF('BH (3)'!$B$5=1,COUNTIFS(Lançamentos!$H$5:$H$1004,$D378,Lançamentos!$T$5:$T$1004,F$5,Lançamentos!$V$5:$V$1004,'BH (3)'!$C$4),COUNTIFS(Lançamentos!$H$5:$H$1004,$D378,Lançamentos!$U$5:$U$1004,F$5,Lançamentos!$W$5:$W$1004,'BH (3)'!$C$4)))</f>
        <v>x</v>
      </c>
      <c r="G378" s="82" t="str">
        <f>IF($D378="","x",IF('BH (3)'!$B$5=1,COUNTIFS(Lançamentos!$H$5:$H$1004,$D378,Lançamentos!$T$5:$T$1004,G$5,Lançamentos!$V$5:$V$1004,'BH (3)'!$C$4),COUNTIFS(Lançamentos!$H$5:$H$1004,$D378,Lançamentos!$U$5:$U$1004,G$5,Lançamentos!$W$5:$W$1004,'BH (3)'!$C$4)))</f>
        <v>x</v>
      </c>
      <c r="H378" s="82" t="str">
        <f>IF($D378="","x",IF('BH (3)'!$B$5=1,COUNTIFS(Lançamentos!$H$5:$H$1004,$D378,Lançamentos!$T$5:$T$1004,H$5,Lançamentos!$V$5:$V$1004,'BH (3)'!$C$4),COUNTIFS(Lançamentos!$H$5:$H$1004,$D378,Lançamentos!$U$5:$U$1004,H$5,Lançamentos!$W$5:$W$1004,'BH (3)'!$C$4)))</f>
        <v>x</v>
      </c>
      <c r="I378" s="82" t="str">
        <f>IF($D378="","x",IF('BH (3)'!$B$5=1,COUNTIFS(Lançamentos!$H$5:$H$1004,$D378,Lançamentos!$T$5:$T$1004,I$5,Lançamentos!$V$5:$V$1004,'BH (3)'!$C$4),COUNTIFS(Lançamentos!$H$5:$H$1004,$D378,Lançamentos!$U$5:$U$1004,I$5,Lançamentos!$W$5:$W$1004,'BH (3)'!$C$4)))</f>
        <v>x</v>
      </c>
      <c r="J378" s="82" t="str">
        <f>IF($D378="","x",IF('BH (3)'!$B$5=1,COUNTIFS(Lançamentos!$H$5:$H$1004,$D378,Lançamentos!$T$5:$T$1004,J$5,Lançamentos!$V$5:$V$1004,'BH (3)'!$C$4),COUNTIFS(Lançamentos!$H$5:$H$1004,$D378,Lançamentos!$U$5:$U$1004,J$5,Lançamentos!$W$5:$W$1004,'BH (3)'!$C$4)))</f>
        <v>x</v>
      </c>
      <c r="K378" s="82" t="str">
        <f>IF($D378="","x",IF('BH (3)'!$B$5=1,COUNTIFS(Lançamentos!$H$5:$H$1004,$D378,Lançamentos!$T$5:$T$1004,K$5,Lançamentos!$V$5:$V$1004,'BH (3)'!$C$4),COUNTIFS(Lançamentos!$H$5:$H$1004,$D378,Lançamentos!$U$5:$U$1004,K$5,Lançamentos!$W$5:$W$1004,'BH (3)'!$C$4)))</f>
        <v>x</v>
      </c>
      <c r="L378" s="82" t="str">
        <f>IF($D378="","x",IF('BH (3)'!$B$5=1,COUNTIFS(Lançamentos!$H$5:$H$1004,$D378,Lançamentos!$T$5:$T$1004,L$5,Lançamentos!$V$5:$V$1004,'BH (3)'!$C$4),COUNTIFS(Lançamentos!$H$5:$H$1004,$D378,Lançamentos!$U$5:$U$1004,L$5,Lançamentos!$W$5:$W$1004,'BH (3)'!$C$4)))</f>
        <v>x</v>
      </c>
      <c r="M378" s="82" t="str">
        <f>IF($D378="","x",IF('BH (3)'!$B$5=1,COUNTIFS(Lançamentos!$H$5:$H$1004,$D378,Lançamentos!$T$5:$T$1004,M$5,Lançamentos!$V$5:$V$1004,'BH (3)'!$C$4),COUNTIFS(Lançamentos!$H$5:$H$1004,$D378,Lançamentos!$U$5:$U$1004,M$5,Lançamentos!$W$5:$W$1004,'BH (3)'!$C$4)))</f>
        <v>x</v>
      </c>
      <c r="N378" s="82" t="str">
        <f>IF($D378="","x",IF('BH (3)'!$B$5=1,COUNTIFS(Lançamentos!$H$5:$H$1004,$D378,Lançamentos!$T$5:$T$1004,N$5,Lançamentos!$V$5:$V$1004,'BH (3)'!$C$4),COUNTIFS(Lançamentos!$H$5:$H$1004,$D378,Lançamentos!$U$5:$U$1004,N$5,Lançamentos!$W$5:$W$1004,'BH (3)'!$C$4)))</f>
        <v>x</v>
      </c>
      <c r="O378" s="82" t="str">
        <f>IF($D378="","x",IF('BH (3)'!$B$5=1,COUNTIFS(Lançamentos!$H$5:$H$1004,$D378,Lançamentos!$T$5:$T$1004,O$5,Lançamentos!$V$5:$V$1004,'BH (3)'!$C$4),COUNTIFS(Lançamentos!$H$5:$H$1004,$D378,Lançamentos!$U$5:$U$1004,O$5,Lançamentos!$W$5:$W$1004,'BH (3)'!$C$4)))</f>
        <v>x</v>
      </c>
      <c r="P378" s="82" t="str">
        <f>IF($D378="","x",IF('BH (3)'!$B$5=1,COUNTIFS(Lançamentos!$H$5:$H$1004,$D378,Lançamentos!$T$5:$T$1004,P$5,Lançamentos!$V$5:$V$1004,'BH (3)'!$C$4),COUNTIFS(Lançamentos!$H$5:$H$1004,$D378,Lançamentos!$U$5:$U$1004,P$5,Lançamentos!$W$5:$W$1004,'BH (3)'!$C$4)))</f>
        <v>x</v>
      </c>
      <c r="Q378" s="171" t="str">
        <f t="shared" si="5"/>
        <v/>
      </c>
    </row>
    <row r="379" spans="3:17" ht="45" customHeight="1" x14ac:dyDescent="0.25">
      <c r="C379" s="81">
        <v>373</v>
      </c>
      <c r="D379" s="170" t="str">
        <f>IF(Esp!D377="","",Esp!D377)</f>
        <v/>
      </c>
      <c r="E379" s="82" t="str">
        <f>IF($D379="","x",IF('BH (3)'!$B$5=1,COUNTIFS(Lançamentos!$H$5:$H$1004,$D379,Lançamentos!$T$5:$T$1004,E$5,Lançamentos!$V$5:$V$1004,'BH (3)'!$C$4),COUNTIFS(Lançamentos!$H$5:$H$1004,$D379,Lançamentos!$U$5:$U$1004,E$5,Lançamentos!$W$5:$W$1004,'BH (3)'!$C$4)))</f>
        <v>x</v>
      </c>
      <c r="F379" s="82" t="str">
        <f>IF($D379="","x",IF('BH (3)'!$B$5=1,COUNTIFS(Lançamentos!$H$5:$H$1004,$D379,Lançamentos!$T$5:$T$1004,F$5,Lançamentos!$V$5:$V$1004,'BH (3)'!$C$4),COUNTIFS(Lançamentos!$H$5:$H$1004,$D379,Lançamentos!$U$5:$U$1004,F$5,Lançamentos!$W$5:$W$1004,'BH (3)'!$C$4)))</f>
        <v>x</v>
      </c>
      <c r="G379" s="82" t="str">
        <f>IF($D379="","x",IF('BH (3)'!$B$5=1,COUNTIFS(Lançamentos!$H$5:$H$1004,$D379,Lançamentos!$T$5:$T$1004,G$5,Lançamentos!$V$5:$V$1004,'BH (3)'!$C$4),COUNTIFS(Lançamentos!$H$5:$H$1004,$D379,Lançamentos!$U$5:$U$1004,G$5,Lançamentos!$W$5:$W$1004,'BH (3)'!$C$4)))</f>
        <v>x</v>
      </c>
      <c r="H379" s="82" t="str">
        <f>IF($D379="","x",IF('BH (3)'!$B$5=1,COUNTIFS(Lançamentos!$H$5:$H$1004,$D379,Lançamentos!$T$5:$T$1004,H$5,Lançamentos!$V$5:$V$1004,'BH (3)'!$C$4),COUNTIFS(Lançamentos!$H$5:$H$1004,$D379,Lançamentos!$U$5:$U$1004,H$5,Lançamentos!$W$5:$W$1004,'BH (3)'!$C$4)))</f>
        <v>x</v>
      </c>
      <c r="I379" s="82" t="str">
        <f>IF($D379="","x",IF('BH (3)'!$B$5=1,COUNTIFS(Lançamentos!$H$5:$H$1004,$D379,Lançamentos!$T$5:$T$1004,I$5,Lançamentos!$V$5:$V$1004,'BH (3)'!$C$4),COUNTIFS(Lançamentos!$H$5:$H$1004,$D379,Lançamentos!$U$5:$U$1004,I$5,Lançamentos!$W$5:$W$1004,'BH (3)'!$C$4)))</f>
        <v>x</v>
      </c>
      <c r="J379" s="82" t="str">
        <f>IF($D379="","x",IF('BH (3)'!$B$5=1,COUNTIFS(Lançamentos!$H$5:$H$1004,$D379,Lançamentos!$T$5:$T$1004,J$5,Lançamentos!$V$5:$V$1004,'BH (3)'!$C$4),COUNTIFS(Lançamentos!$H$5:$H$1004,$D379,Lançamentos!$U$5:$U$1004,J$5,Lançamentos!$W$5:$W$1004,'BH (3)'!$C$4)))</f>
        <v>x</v>
      </c>
      <c r="K379" s="82" t="str">
        <f>IF($D379="","x",IF('BH (3)'!$B$5=1,COUNTIFS(Lançamentos!$H$5:$H$1004,$D379,Lançamentos!$T$5:$T$1004,K$5,Lançamentos!$V$5:$V$1004,'BH (3)'!$C$4),COUNTIFS(Lançamentos!$H$5:$H$1004,$D379,Lançamentos!$U$5:$U$1004,K$5,Lançamentos!$W$5:$W$1004,'BH (3)'!$C$4)))</f>
        <v>x</v>
      </c>
      <c r="L379" s="82" t="str">
        <f>IF($D379="","x",IF('BH (3)'!$B$5=1,COUNTIFS(Lançamentos!$H$5:$H$1004,$D379,Lançamentos!$T$5:$T$1004,L$5,Lançamentos!$V$5:$V$1004,'BH (3)'!$C$4),COUNTIFS(Lançamentos!$H$5:$H$1004,$D379,Lançamentos!$U$5:$U$1004,L$5,Lançamentos!$W$5:$W$1004,'BH (3)'!$C$4)))</f>
        <v>x</v>
      </c>
      <c r="M379" s="82" t="str">
        <f>IF($D379="","x",IF('BH (3)'!$B$5=1,COUNTIFS(Lançamentos!$H$5:$H$1004,$D379,Lançamentos!$T$5:$T$1004,M$5,Lançamentos!$V$5:$V$1004,'BH (3)'!$C$4),COUNTIFS(Lançamentos!$H$5:$H$1004,$D379,Lançamentos!$U$5:$U$1004,M$5,Lançamentos!$W$5:$W$1004,'BH (3)'!$C$4)))</f>
        <v>x</v>
      </c>
      <c r="N379" s="82" t="str">
        <f>IF($D379="","x",IF('BH (3)'!$B$5=1,COUNTIFS(Lançamentos!$H$5:$H$1004,$D379,Lançamentos!$T$5:$T$1004,N$5,Lançamentos!$V$5:$V$1004,'BH (3)'!$C$4),COUNTIFS(Lançamentos!$H$5:$H$1004,$D379,Lançamentos!$U$5:$U$1004,N$5,Lançamentos!$W$5:$W$1004,'BH (3)'!$C$4)))</f>
        <v>x</v>
      </c>
      <c r="O379" s="82" t="str">
        <f>IF($D379="","x",IF('BH (3)'!$B$5=1,COUNTIFS(Lançamentos!$H$5:$H$1004,$D379,Lançamentos!$T$5:$T$1004,O$5,Lançamentos!$V$5:$V$1004,'BH (3)'!$C$4),COUNTIFS(Lançamentos!$H$5:$H$1004,$D379,Lançamentos!$U$5:$U$1004,O$5,Lançamentos!$W$5:$W$1004,'BH (3)'!$C$4)))</f>
        <v>x</v>
      </c>
      <c r="P379" s="82" t="str">
        <f>IF($D379="","x",IF('BH (3)'!$B$5=1,COUNTIFS(Lançamentos!$H$5:$H$1004,$D379,Lançamentos!$T$5:$T$1004,P$5,Lançamentos!$V$5:$V$1004,'BH (3)'!$C$4),COUNTIFS(Lançamentos!$H$5:$H$1004,$D379,Lançamentos!$U$5:$U$1004,P$5,Lançamentos!$W$5:$W$1004,'BH (3)'!$C$4)))</f>
        <v>x</v>
      </c>
      <c r="Q379" s="171" t="str">
        <f t="shared" si="5"/>
        <v/>
      </c>
    </row>
    <row r="380" spans="3:17" ht="45" customHeight="1" x14ac:dyDescent="0.25">
      <c r="C380" s="81">
        <v>374</v>
      </c>
      <c r="D380" s="170" t="str">
        <f>IF(Esp!D378="","",Esp!D378)</f>
        <v/>
      </c>
      <c r="E380" s="82" t="str">
        <f>IF($D380="","x",IF('BH (3)'!$B$5=1,COUNTIFS(Lançamentos!$H$5:$H$1004,$D380,Lançamentos!$T$5:$T$1004,E$5,Lançamentos!$V$5:$V$1004,'BH (3)'!$C$4),COUNTIFS(Lançamentos!$H$5:$H$1004,$D380,Lançamentos!$U$5:$U$1004,E$5,Lançamentos!$W$5:$W$1004,'BH (3)'!$C$4)))</f>
        <v>x</v>
      </c>
      <c r="F380" s="82" t="str">
        <f>IF($D380="","x",IF('BH (3)'!$B$5=1,COUNTIFS(Lançamentos!$H$5:$H$1004,$D380,Lançamentos!$T$5:$T$1004,F$5,Lançamentos!$V$5:$V$1004,'BH (3)'!$C$4),COUNTIFS(Lançamentos!$H$5:$H$1004,$D380,Lançamentos!$U$5:$U$1004,F$5,Lançamentos!$W$5:$W$1004,'BH (3)'!$C$4)))</f>
        <v>x</v>
      </c>
      <c r="G380" s="82" t="str">
        <f>IF($D380="","x",IF('BH (3)'!$B$5=1,COUNTIFS(Lançamentos!$H$5:$H$1004,$D380,Lançamentos!$T$5:$T$1004,G$5,Lançamentos!$V$5:$V$1004,'BH (3)'!$C$4),COUNTIFS(Lançamentos!$H$5:$H$1004,$D380,Lançamentos!$U$5:$U$1004,G$5,Lançamentos!$W$5:$W$1004,'BH (3)'!$C$4)))</f>
        <v>x</v>
      </c>
      <c r="H380" s="82" t="str">
        <f>IF($D380="","x",IF('BH (3)'!$B$5=1,COUNTIFS(Lançamentos!$H$5:$H$1004,$D380,Lançamentos!$T$5:$T$1004,H$5,Lançamentos!$V$5:$V$1004,'BH (3)'!$C$4),COUNTIFS(Lançamentos!$H$5:$H$1004,$D380,Lançamentos!$U$5:$U$1004,H$5,Lançamentos!$W$5:$W$1004,'BH (3)'!$C$4)))</f>
        <v>x</v>
      </c>
      <c r="I380" s="82" t="str">
        <f>IF($D380="","x",IF('BH (3)'!$B$5=1,COUNTIFS(Lançamentos!$H$5:$H$1004,$D380,Lançamentos!$T$5:$T$1004,I$5,Lançamentos!$V$5:$V$1004,'BH (3)'!$C$4),COUNTIFS(Lançamentos!$H$5:$H$1004,$D380,Lançamentos!$U$5:$U$1004,I$5,Lançamentos!$W$5:$W$1004,'BH (3)'!$C$4)))</f>
        <v>x</v>
      </c>
      <c r="J380" s="82" t="str">
        <f>IF($D380="","x",IF('BH (3)'!$B$5=1,COUNTIFS(Lançamentos!$H$5:$H$1004,$D380,Lançamentos!$T$5:$T$1004,J$5,Lançamentos!$V$5:$V$1004,'BH (3)'!$C$4),COUNTIFS(Lançamentos!$H$5:$H$1004,$D380,Lançamentos!$U$5:$U$1004,J$5,Lançamentos!$W$5:$W$1004,'BH (3)'!$C$4)))</f>
        <v>x</v>
      </c>
      <c r="K380" s="82" t="str">
        <f>IF($D380="","x",IF('BH (3)'!$B$5=1,COUNTIFS(Lançamentos!$H$5:$H$1004,$D380,Lançamentos!$T$5:$T$1004,K$5,Lançamentos!$V$5:$V$1004,'BH (3)'!$C$4),COUNTIFS(Lançamentos!$H$5:$H$1004,$D380,Lançamentos!$U$5:$U$1004,K$5,Lançamentos!$W$5:$W$1004,'BH (3)'!$C$4)))</f>
        <v>x</v>
      </c>
      <c r="L380" s="82" t="str">
        <f>IF($D380="","x",IF('BH (3)'!$B$5=1,COUNTIFS(Lançamentos!$H$5:$H$1004,$D380,Lançamentos!$T$5:$T$1004,L$5,Lançamentos!$V$5:$V$1004,'BH (3)'!$C$4),COUNTIFS(Lançamentos!$H$5:$H$1004,$D380,Lançamentos!$U$5:$U$1004,L$5,Lançamentos!$W$5:$W$1004,'BH (3)'!$C$4)))</f>
        <v>x</v>
      </c>
      <c r="M380" s="82" t="str">
        <f>IF($D380="","x",IF('BH (3)'!$B$5=1,COUNTIFS(Lançamentos!$H$5:$H$1004,$D380,Lançamentos!$T$5:$T$1004,M$5,Lançamentos!$V$5:$V$1004,'BH (3)'!$C$4),COUNTIFS(Lançamentos!$H$5:$H$1004,$D380,Lançamentos!$U$5:$U$1004,M$5,Lançamentos!$W$5:$W$1004,'BH (3)'!$C$4)))</f>
        <v>x</v>
      </c>
      <c r="N380" s="82" t="str">
        <f>IF($D380="","x",IF('BH (3)'!$B$5=1,COUNTIFS(Lançamentos!$H$5:$H$1004,$D380,Lançamentos!$T$5:$T$1004,N$5,Lançamentos!$V$5:$V$1004,'BH (3)'!$C$4),COUNTIFS(Lançamentos!$H$5:$H$1004,$D380,Lançamentos!$U$5:$U$1004,N$5,Lançamentos!$W$5:$W$1004,'BH (3)'!$C$4)))</f>
        <v>x</v>
      </c>
      <c r="O380" s="82" t="str">
        <f>IF($D380="","x",IF('BH (3)'!$B$5=1,COUNTIFS(Lançamentos!$H$5:$H$1004,$D380,Lançamentos!$T$5:$T$1004,O$5,Lançamentos!$V$5:$V$1004,'BH (3)'!$C$4),COUNTIFS(Lançamentos!$H$5:$H$1004,$D380,Lançamentos!$U$5:$U$1004,O$5,Lançamentos!$W$5:$W$1004,'BH (3)'!$C$4)))</f>
        <v>x</v>
      </c>
      <c r="P380" s="82" t="str">
        <f>IF($D380="","x",IF('BH (3)'!$B$5=1,COUNTIFS(Lançamentos!$H$5:$H$1004,$D380,Lançamentos!$T$5:$T$1004,P$5,Lançamentos!$V$5:$V$1004,'BH (3)'!$C$4),COUNTIFS(Lançamentos!$H$5:$H$1004,$D380,Lançamentos!$U$5:$U$1004,P$5,Lançamentos!$W$5:$W$1004,'BH (3)'!$C$4)))</f>
        <v>x</v>
      </c>
      <c r="Q380" s="171" t="str">
        <f t="shared" si="5"/>
        <v/>
      </c>
    </row>
    <row r="381" spans="3:17" ht="45" customHeight="1" x14ac:dyDescent="0.25">
      <c r="C381" s="81">
        <v>375</v>
      </c>
      <c r="D381" s="170" t="str">
        <f>IF(Esp!D379="","",Esp!D379)</f>
        <v/>
      </c>
      <c r="E381" s="82" t="str">
        <f>IF($D381="","x",IF('BH (3)'!$B$5=1,COUNTIFS(Lançamentos!$H$5:$H$1004,$D381,Lançamentos!$T$5:$T$1004,E$5,Lançamentos!$V$5:$V$1004,'BH (3)'!$C$4),COUNTIFS(Lançamentos!$H$5:$H$1004,$D381,Lançamentos!$U$5:$U$1004,E$5,Lançamentos!$W$5:$W$1004,'BH (3)'!$C$4)))</f>
        <v>x</v>
      </c>
      <c r="F381" s="82" t="str">
        <f>IF($D381="","x",IF('BH (3)'!$B$5=1,COUNTIFS(Lançamentos!$H$5:$H$1004,$D381,Lançamentos!$T$5:$T$1004,F$5,Lançamentos!$V$5:$V$1004,'BH (3)'!$C$4),COUNTIFS(Lançamentos!$H$5:$H$1004,$D381,Lançamentos!$U$5:$U$1004,F$5,Lançamentos!$W$5:$W$1004,'BH (3)'!$C$4)))</f>
        <v>x</v>
      </c>
      <c r="G381" s="82" t="str">
        <f>IF($D381="","x",IF('BH (3)'!$B$5=1,COUNTIFS(Lançamentos!$H$5:$H$1004,$D381,Lançamentos!$T$5:$T$1004,G$5,Lançamentos!$V$5:$V$1004,'BH (3)'!$C$4),COUNTIFS(Lançamentos!$H$5:$H$1004,$D381,Lançamentos!$U$5:$U$1004,G$5,Lançamentos!$W$5:$W$1004,'BH (3)'!$C$4)))</f>
        <v>x</v>
      </c>
      <c r="H381" s="82" t="str">
        <f>IF($D381="","x",IF('BH (3)'!$B$5=1,COUNTIFS(Lançamentos!$H$5:$H$1004,$D381,Lançamentos!$T$5:$T$1004,H$5,Lançamentos!$V$5:$V$1004,'BH (3)'!$C$4),COUNTIFS(Lançamentos!$H$5:$H$1004,$D381,Lançamentos!$U$5:$U$1004,H$5,Lançamentos!$W$5:$W$1004,'BH (3)'!$C$4)))</f>
        <v>x</v>
      </c>
      <c r="I381" s="82" t="str">
        <f>IF($D381="","x",IF('BH (3)'!$B$5=1,COUNTIFS(Lançamentos!$H$5:$H$1004,$D381,Lançamentos!$T$5:$T$1004,I$5,Lançamentos!$V$5:$V$1004,'BH (3)'!$C$4),COUNTIFS(Lançamentos!$H$5:$H$1004,$D381,Lançamentos!$U$5:$U$1004,I$5,Lançamentos!$W$5:$W$1004,'BH (3)'!$C$4)))</f>
        <v>x</v>
      </c>
      <c r="J381" s="82" t="str">
        <f>IF($D381="","x",IF('BH (3)'!$B$5=1,COUNTIFS(Lançamentos!$H$5:$H$1004,$D381,Lançamentos!$T$5:$T$1004,J$5,Lançamentos!$V$5:$V$1004,'BH (3)'!$C$4),COUNTIFS(Lançamentos!$H$5:$H$1004,$D381,Lançamentos!$U$5:$U$1004,J$5,Lançamentos!$W$5:$W$1004,'BH (3)'!$C$4)))</f>
        <v>x</v>
      </c>
      <c r="K381" s="82" t="str">
        <f>IF($D381="","x",IF('BH (3)'!$B$5=1,COUNTIFS(Lançamentos!$H$5:$H$1004,$D381,Lançamentos!$T$5:$T$1004,K$5,Lançamentos!$V$5:$V$1004,'BH (3)'!$C$4),COUNTIFS(Lançamentos!$H$5:$H$1004,$D381,Lançamentos!$U$5:$U$1004,K$5,Lançamentos!$W$5:$W$1004,'BH (3)'!$C$4)))</f>
        <v>x</v>
      </c>
      <c r="L381" s="82" t="str">
        <f>IF($D381="","x",IF('BH (3)'!$B$5=1,COUNTIFS(Lançamentos!$H$5:$H$1004,$D381,Lançamentos!$T$5:$T$1004,L$5,Lançamentos!$V$5:$V$1004,'BH (3)'!$C$4),COUNTIFS(Lançamentos!$H$5:$H$1004,$D381,Lançamentos!$U$5:$U$1004,L$5,Lançamentos!$W$5:$W$1004,'BH (3)'!$C$4)))</f>
        <v>x</v>
      </c>
      <c r="M381" s="82" t="str">
        <f>IF($D381="","x",IF('BH (3)'!$B$5=1,COUNTIFS(Lançamentos!$H$5:$H$1004,$D381,Lançamentos!$T$5:$T$1004,M$5,Lançamentos!$V$5:$V$1004,'BH (3)'!$C$4),COUNTIFS(Lançamentos!$H$5:$H$1004,$D381,Lançamentos!$U$5:$U$1004,M$5,Lançamentos!$W$5:$W$1004,'BH (3)'!$C$4)))</f>
        <v>x</v>
      </c>
      <c r="N381" s="82" t="str">
        <f>IF($D381="","x",IF('BH (3)'!$B$5=1,COUNTIFS(Lançamentos!$H$5:$H$1004,$D381,Lançamentos!$T$5:$T$1004,N$5,Lançamentos!$V$5:$V$1004,'BH (3)'!$C$4),COUNTIFS(Lançamentos!$H$5:$H$1004,$D381,Lançamentos!$U$5:$U$1004,N$5,Lançamentos!$W$5:$W$1004,'BH (3)'!$C$4)))</f>
        <v>x</v>
      </c>
      <c r="O381" s="82" t="str">
        <f>IF($D381="","x",IF('BH (3)'!$B$5=1,COUNTIFS(Lançamentos!$H$5:$H$1004,$D381,Lançamentos!$T$5:$T$1004,O$5,Lançamentos!$V$5:$V$1004,'BH (3)'!$C$4),COUNTIFS(Lançamentos!$H$5:$H$1004,$D381,Lançamentos!$U$5:$U$1004,O$5,Lançamentos!$W$5:$W$1004,'BH (3)'!$C$4)))</f>
        <v>x</v>
      </c>
      <c r="P381" s="82" t="str">
        <f>IF($D381="","x",IF('BH (3)'!$B$5=1,COUNTIFS(Lançamentos!$H$5:$H$1004,$D381,Lançamentos!$T$5:$T$1004,P$5,Lançamentos!$V$5:$V$1004,'BH (3)'!$C$4),COUNTIFS(Lançamentos!$H$5:$H$1004,$D381,Lançamentos!$U$5:$U$1004,P$5,Lançamentos!$W$5:$W$1004,'BH (3)'!$C$4)))</f>
        <v>x</v>
      </c>
      <c r="Q381" s="171" t="str">
        <f t="shared" si="5"/>
        <v/>
      </c>
    </row>
    <row r="382" spans="3:17" ht="45" customHeight="1" x14ac:dyDescent="0.25">
      <c r="C382" s="81">
        <v>376</v>
      </c>
      <c r="D382" s="170" t="str">
        <f>IF(Esp!D380="","",Esp!D380)</f>
        <v/>
      </c>
      <c r="E382" s="82" t="str">
        <f>IF($D382="","x",IF('BH (3)'!$B$5=1,COUNTIFS(Lançamentos!$H$5:$H$1004,$D382,Lançamentos!$T$5:$T$1004,E$5,Lançamentos!$V$5:$V$1004,'BH (3)'!$C$4),COUNTIFS(Lançamentos!$H$5:$H$1004,$D382,Lançamentos!$U$5:$U$1004,E$5,Lançamentos!$W$5:$W$1004,'BH (3)'!$C$4)))</f>
        <v>x</v>
      </c>
      <c r="F382" s="82" t="str">
        <f>IF($D382="","x",IF('BH (3)'!$B$5=1,COUNTIFS(Lançamentos!$H$5:$H$1004,$D382,Lançamentos!$T$5:$T$1004,F$5,Lançamentos!$V$5:$V$1004,'BH (3)'!$C$4),COUNTIFS(Lançamentos!$H$5:$H$1004,$D382,Lançamentos!$U$5:$U$1004,F$5,Lançamentos!$W$5:$W$1004,'BH (3)'!$C$4)))</f>
        <v>x</v>
      </c>
      <c r="G382" s="82" t="str">
        <f>IF($D382="","x",IF('BH (3)'!$B$5=1,COUNTIFS(Lançamentos!$H$5:$H$1004,$D382,Lançamentos!$T$5:$T$1004,G$5,Lançamentos!$V$5:$V$1004,'BH (3)'!$C$4),COUNTIFS(Lançamentos!$H$5:$H$1004,$D382,Lançamentos!$U$5:$U$1004,G$5,Lançamentos!$W$5:$W$1004,'BH (3)'!$C$4)))</f>
        <v>x</v>
      </c>
      <c r="H382" s="82" t="str">
        <f>IF($D382="","x",IF('BH (3)'!$B$5=1,COUNTIFS(Lançamentos!$H$5:$H$1004,$D382,Lançamentos!$T$5:$T$1004,H$5,Lançamentos!$V$5:$V$1004,'BH (3)'!$C$4),COUNTIFS(Lançamentos!$H$5:$H$1004,$D382,Lançamentos!$U$5:$U$1004,H$5,Lançamentos!$W$5:$W$1004,'BH (3)'!$C$4)))</f>
        <v>x</v>
      </c>
      <c r="I382" s="82" t="str">
        <f>IF($D382="","x",IF('BH (3)'!$B$5=1,COUNTIFS(Lançamentos!$H$5:$H$1004,$D382,Lançamentos!$T$5:$T$1004,I$5,Lançamentos!$V$5:$V$1004,'BH (3)'!$C$4),COUNTIFS(Lançamentos!$H$5:$H$1004,$D382,Lançamentos!$U$5:$U$1004,I$5,Lançamentos!$W$5:$W$1004,'BH (3)'!$C$4)))</f>
        <v>x</v>
      </c>
      <c r="J382" s="82" t="str">
        <f>IF($D382="","x",IF('BH (3)'!$B$5=1,COUNTIFS(Lançamentos!$H$5:$H$1004,$D382,Lançamentos!$T$5:$T$1004,J$5,Lançamentos!$V$5:$V$1004,'BH (3)'!$C$4),COUNTIFS(Lançamentos!$H$5:$H$1004,$D382,Lançamentos!$U$5:$U$1004,J$5,Lançamentos!$W$5:$W$1004,'BH (3)'!$C$4)))</f>
        <v>x</v>
      </c>
      <c r="K382" s="82" t="str">
        <f>IF($D382="","x",IF('BH (3)'!$B$5=1,COUNTIFS(Lançamentos!$H$5:$H$1004,$D382,Lançamentos!$T$5:$T$1004,K$5,Lançamentos!$V$5:$V$1004,'BH (3)'!$C$4),COUNTIFS(Lançamentos!$H$5:$H$1004,$D382,Lançamentos!$U$5:$U$1004,K$5,Lançamentos!$W$5:$W$1004,'BH (3)'!$C$4)))</f>
        <v>x</v>
      </c>
      <c r="L382" s="82" t="str">
        <f>IF($D382="","x",IF('BH (3)'!$B$5=1,COUNTIFS(Lançamentos!$H$5:$H$1004,$D382,Lançamentos!$T$5:$T$1004,L$5,Lançamentos!$V$5:$V$1004,'BH (3)'!$C$4),COUNTIFS(Lançamentos!$H$5:$H$1004,$D382,Lançamentos!$U$5:$U$1004,L$5,Lançamentos!$W$5:$W$1004,'BH (3)'!$C$4)))</f>
        <v>x</v>
      </c>
      <c r="M382" s="82" t="str">
        <f>IF($D382="","x",IF('BH (3)'!$B$5=1,COUNTIFS(Lançamentos!$H$5:$H$1004,$D382,Lançamentos!$T$5:$T$1004,M$5,Lançamentos!$V$5:$V$1004,'BH (3)'!$C$4),COUNTIFS(Lançamentos!$H$5:$H$1004,$D382,Lançamentos!$U$5:$U$1004,M$5,Lançamentos!$W$5:$W$1004,'BH (3)'!$C$4)))</f>
        <v>x</v>
      </c>
      <c r="N382" s="82" t="str">
        <f>IF($D382="","x",IF('BH (3)'!$B$5=1,COUNTIFS(Lançamentos!$H$5:$H$1004,$D382,Lançamentos!$T$5:$T$1004,N$5,Lançamentos!$V$5:$V$1004,'BH (3)'!$C$4),COUNTIFS(Lançamentos!$H$5:$H$1004,$D382,Lançamentos!$U$5:$U$1004,N$5,Lançamentos!$W$5:$W$1004,'BH (3)'!$C$4)))</f>
        <v>x</v>
      </c>
      <c r="O382" s="82" t="str">
        <f>IF($D382="","x",IF('BH (3)'!$B$5=1,COUNTIFS(Lançamentos!$H$5:$H$1004,$D382,Lançamentos!$T$5:$T$1004,O$5,Lançamentos!$V$5:$V$1004,'BH (3)'!$C$4),COUNTIFS(Lançamentos!$H$5:$H$1004,$D382,Lançamentos!$U$5:$U$1004,O$5,Lançamentos!$W$5:$W$1004,'BH (3)'!$C$4)))</f>
        <v>x</v>
      </c>
      <c r="P382" s="82" t="str">
        <f>IF($D382="","x",IF('BH (3)'!$B$5=1,COUNTIFS(Lançamentos!$H$5:$H$1004,$D382,Lançamentos!$T$5:$T$1004,P$5,Lançamentos!$V$5:$V$1004,'BH (3)'!$C$4),COUNTIFS(Lançamentos!$H$5:$H$1004,$D382,Lançamentos!$U$5:$U$1004,P$5,Lançamentos!$W$5:$W$1004,'BH (3)'!$C$4)))</f>
        <v>x</v>
      </c>
      <c r="Q382" s="171" t="str">
        <f t="shared" si="5"/>
        <v/>
      </c>
    </row>
    <row r="383" spans="3:17" ht="45" customHeight="1" x14ac:dyDescent="0.25">
      <c r="C383" s="81">
        <v>377</v>
      </c>
      <c r="D383" s="170" t="str">
        <f>IF(Esp!D381="","",Esp!D381)</f>
        <v/>
      </c>
      <c r="E383" s="82" t="str">
        <f>IF($D383="","x",IF('BH (3)'!$B$5=1,COUNTIFS(Lançamentos!$H$5:$H$1004,$D383,Lançamentos!$T$5:$T$1004,E$5,Lançamentos!$V$5:$V$1004,'BH (3)'!$C$4),COUNTIFS(Lançamentos!$H$5:$H$1004,$D383,Lançamentos!$U$5:$U$1004,E$5,Lançamentos!$W$5:$W$1004,'BH (3)'!$C$4)))</f>
        <v>x</v>
      </c>
      <c r="F383" s="82" t="str">
        <f>IF($D383="","x",IF('BH (3)'!$B$5=1,COUNTIFS(Lançamentos!$H$5:$H$1004,$D383,Lançamentos!$T$5:$T$1004,F$5,Lançamentos!$V$5:$V$1004,'BH (3)'!$C$4),COUNTIFS(Lançamentos!$H$5:$H$1004,$D383,Lançamentos!$U$5:$U$1004,F$5,Lançamentos!$W$5:$W$1004,'BH (3)'!$C$4)))</f>
        <v>x</v>
      </c>
      <c r="G383" s="82" t="str">
        <f>IF($D383="","x",IF('BH (3)'!$B$5=1,COUNTIFS(Lançamentos!$H$5:$H$1004,$D383,Lançamentos!$T$5:$T$1004,G$5,Lançamentos!$V$5:$V$1004,'BH (3)'!$C$4),COUNTIFS(Lançamentos!$H$5:$H$1004,$D383,Lançamentos!$U$5:$U$1004,G$5,Lançamentos!$W$5:$W$1004,'BH (3)'!$C$4)))</f>
        <v>x</v>
      </c>
      <c r="H383" s="82" t="str">
        <f>IF($D383="","x",IF('BH (3)'!$B$5=1,COUNTIFS(Lançamentos!$H$5:$H$1004,$D383,Lançamentos!$T$5:$T$1004,H$5,Lançamentos!$V$5:$V$1004,'BH (3)'!$C$4),COUNTIFS(Lançamentos!$H$5:$H$1004,$D383,Lançamentos!$U$5:$U$1004,H$5,Lançamentos!$W$5:$W$1004,'BH (3)'!$C$4)))</f>
        <v>x</v>
      </c>
      <c r="I383" s="82" t="str">
        <f>IF($D383="","x",IF('BH (3)'!$B$5=1,COUNTIFS(Lançamentos!$H$5:$H$1004,$D383,Lançamentos!$T$5:$T$1004,I$5,Lançamentos!$V$5:$V$1004,'BH (3)'!$C$4),COUNTIFS(Lançamentos!$H$5:$H$1004,$D383,Lançamentos!$U$5:$U$1004,I$5,Lançamentos!$W$5:$W$1004,'BH (3)'!$C$4)))</f>
        <v>x</v>
      </c>
      <c r="J383" s="82" t="str">
        <f>IF($D383="","x",IF('BH (3)'!$B$5=1,COUNTIFS(Lançamentos!$H$5:$H$1004,$D383,Lançamentos!$T$5:$T$1004,J$5,Lançamentos!$V$5:$V$1004,'BH (3)'!$C$4),COUNTIFS(Lançamentos!$H$5:$H$1004,$D383,Lançamentos!$U$5:$U$1004,J$5,Lançamentos!$W$5:$W$1004,'BH (3)'!$C$4)))</f>
        <v>x</v>
      </c>
      <c r="K383" s="82" t="str">
        <f>IF($D383="","x",IF('BH (3)'!$B$5=1,COUNTIFS(Lançamentos!$H$5:$H$1004,$D383,Lançamentos!$T$5:$T$1004,K$5,Lançamentos!$V$5:$V$1004,'BH (3)'!$C$4),COUNTIFS(Lançamentos!$H$5:$H$1004,$D383,Lançamentos!$U$5:$U$1004,K$5,Lançamentos!$W$5:$W$1004,'BH (3)'!$C$4)))</f>
        <v>x</v>
      </c>
      <c r="L383" s="82" t="str">
        <f>IF($D383="","x",IF('BH (3)'!$B$5=1,COUNTIFS(Lançamentos!$H$5:$H$1004,$D383,Lançamentos!$T$5:$T$1004,L$5,Lançamentos!$V$5:$V$1004,'BH (3)'!$C$4),COUNTIFS(Lançamentos!$H$5:$H$1004,$D383,Lançamentos!$U$5:$U$1004,L$5,Lançamentos!$W$5:$W$1004,'BH (3)'!$C$4)))</f>
        <v>x</v>
      </c>
      <c r="M383" s="82" t="str">
        <f>IF($D383="","x",IF('BH (3)'!$B$5=1,COUNTIFS(Lançamentos!$H$5:$H$1004,$D383,Lançamentos!$T$5:$T$1004,M$5,Lançamentos!$V$5:$V$1004,'BH (3)'!$C$4),COUNTIFS(Lançamentos!$H$5:$H$1004,$D383,Lançamentos!$U$5:$U$1004,M$5,Lançamentos!$W$5:$W$1004,'BH (3)'!$C$4)))</f>
        <v>x</v>
      </c>
      <c r="N383" s="82" t="str">
        <f>IF($D383="","x",IF('BH (3)'!$B$5=1,COUNTIFS(Lançamentos!$H$5:$H$1004,$D383,Lançamentos!$T$5:$T$1004,N$5,Lançamentos!$V$5:$V$1004,'BH (3)'!$C$4),COUNTIFS(Lançamentos!$H$5:$H$1004,$D383,Lançamentos!$U$5:$U$1004,N$5,Lançamentos!$W$5:$W$1004,'BH (3)'!$C$4)))</f>
        <v>x</v>
      </c>
      <c r="O383" s="82" t="str">
        <f>IF($D383="","x",IF('BH (3)'!$B$5=1,COUNTIFS(Lançamentos!$H$5:$H$1004,$D383,Lançamentos!$T$5:$T$1004,O$5,Lançamentos!$V$5:$V$1004,'BH (3)'!$C$4),COUNTIFS(Lançamentos!$H$5:$H$1004,$D383,Lançamentos!$U$5:$U$1004,O$5,Lançamentos!$W$5:$W$1004,'BH (3)'!$C$4)))</f>
        <v>x</v>
      </c>
      <c r="P383" s="82" t="str">
        <f>IF($D383="","x",IF('BH (3)'!$B$5=1,COUNTIFS(Lançamentos!$H$5:$H$1004,$D383,Lançamentos!$T$5:$T$1004,P$5,Lançamentos!$V$5:$V$1004,'BH (3)'!$C$4),COUNTIFS(Lançamentos!$H$5:$H$1004,$D383,Lançamentos!$U$5:$U$1004,P$5,Lançamentos!$W$5:$W$1004,'BH (3)'!$C$4)))</f>
        <v>x</v>
      </c>
      <c r="Q383" s="171" t="str">
        <f t="shared" si="5"/>
        <v/>
      </c>
    </row>
    <row r="384" spans="3:17" ht="45" customHeight="1" x14ac:dyDescent="0.25">
      <c r="C384" s="81">
        <v>378</v>
      </c>
      <c r="D384" s="170" t="str">
        <f>IF(Esp!D382="","",Esp!D382)</f>
        <v/>
      </c>
      <c r="E384" s="82" t="str">
        <f>IF($D384="","x",IF('BH (3)'!$B$5=1,COUNTIFS(Lançamentos!$H$5:$H$1004,$D384,Lançamentos!$T$5:$T$1004,E$5,Lançamentos!$V$5:$V$1004,'BH (3)'!$C$4),COUNTIFS(Lançamentos!$H$5:$H$1004,$D384,Lançamentos!$U$5:$U$1004,E$5,Lançamentos!$W$5:$W$1004,'BH (3)'!$C$4)))</f>
        <v>x</v>
      </c>
      <c r="F384" s="82" t="str">
        <f>IF($D384="","x",IF('BH (3)'!$B$5=1,COUNTIFS(Lançamentos!$H$5:$H$1004,$D384,Lançamentos!$T$5:$T$1004,F$5,Lançamentos!$V$5:$V$1004,'BH (3)'!$C$4),COUNTIFS(Lançamentos!$H$5:$H$1004,$D384,Lançamentos!$U$5:$U$1004,F$5,Lançamentos!$W$5:$W$1004,'BH (3)'!$C$4)))</f>
        <v>x</v>
      </c>
      <c r="G384" s="82" t="str">
        <f>IF($D384="","x",IF('BH (3)'!$B$5=1,COUNTIFS(Lançamentos!$H$5:$H$1004,$D384,Lançamentos!$T$5:$T$1004,G$5,Lançamentos!$V$5:$V$1004,'BH (3)'!$C$4),COUNTIFS(Lançamentos!$H$5:$H$1004,$D384,Lançamentos!$U$5:$U$1004,G$5,Lançamentos!$W$5:$W$1004,'BH (3)'!$C$4)))</f>
        <v>x</v>
      </c>
      <c r="H384" s="82" t="str">
        <f>IF($D384="","x",IF('BH (3)'!$B$5=1,COUNTIFS(Lançamentos!$H$5:$H$1004,$D384,Lançamentos!$T$5:$T$1004,H$5,Lançamentos!$V$5:$V$1004,'BH (3)'!$C$4),COUNTIFS(Lançamentos!$H$5:$H$1004,$D384,Lançamentos!$U$5:$U$1004,H$5,Lançamentos!$W$5:$W$1004,'BH (3)'!$C$4)))</f>
        <v>x</v>
      </c>
      <c r="I384" s="82" t="str">
        <f>IF($D384="","x",IF('BH (3)'!$B$5=1,COUNTIFS(Lançamentos!$H$5:$H$1004,$D384,Lançamentos!$T$5:$T$1004,I$5,Lançamentos!$V$5:$V$1004,'BH (3)'!$C$4),COUNTIFS(Lançamentos!$H$5:$H$1004,$D384,Lançamentos!$U$5:$U$1004,I$5,Lançamentos!$W$5:$W$1004,'BH (3)'!$C$4)))</f>
        <v>x</v>
      </c>
      <c r="J384" s="82" t="str">
        <f>IF($D384="","x",IF('BH (3)'!$B$5=1,COUNTIFS(Lançamentos!$H$5:$H$1004,$D384,Lançamentos!$T$5:$T$1004,J$5,Lançamentos!$V$5:$V$1004,'BH (3)'!$C$4),COUNTIFS(Lançamentos!$H$5:$H$1004,$D384,Lançamentos!$U$5:$U$1004,J$5,Lançamentos!$W$5:$W$1004,'BH (3)'!$C$4)))</f>
        <v>x</v>
      </c>
      <c r="K384" s="82" t="str">
        <f>IF($D384="","x",IF('BH (3)'!$B$5=1,COUNTIFS(Lançamentos!$H$5:$H$1004,$D384,Lançamentos!$T$5:$T$1004,K$5,Lançamentos!$V$5:$V$1004,'BH (3)'!$C$4),COUNTIFS(Lançamentos!$H$5:$H$1004,$D384,Lançamentos!$U$5:$U$1004,K$5,Lançamentos!$W$5:$W$1004,'BH (3)'!$C$4)))</f>
        <v>x</v>
      </c>
      <c r="L384" s="82" t="str">
        <f>IF($D384="","x",IF('BH (3)'!$B$5=1,COUNTIFS(Lançamentos!$H$5:$H$1004,$D384,Lançamentos!$T$5:$T$1004,L$5,Lançamentos!$V$5:$V$1004,'BH (3)'!$C$4),COUNTIFS(Lançamentos!$H$5:$H$1004,$D384,Lançamentos!$U$5:$U$1004,L$5,Lançamentos!$W$5:$W$1004,'BH (3)'!$C$4)))</f>
        <v>x</v>
      </c>
      <c r="M384" s="82" t="str">
        <f>IF($D384="","x",IF('BH (3)'!$B$5=1,COUNTIFS(Lançamentos!$H$5:$H$1004,$D384,Lançamentos!$T$5:$T$1004,M$5,Lançamentos!$V$5:$V$1004,'BH (3)'!$C$4),COUNTIFS(Lançamentos!$H$5:$H$1004,$D384,Lançamentos!$U$5:$U$1004,M$5,Lançamentos!$W$5:$W$1004,'BH (3)'!$C$4)))</f>
        <v>x</v>
      </c>
      <c r="N384" s="82" t="str">
        <f>IF($D384="","x",IF('BH (3)'!$B$5=1,COUNTIFS(Lançamentos!$H$5:$H$1004,$D384,Lançamentos!$T$5:$T$1004,N$5,Lançamentos!$V$5:$V$1004,'BH (3)'!$C$4),COUNTIFS(Lançamentos!$H$5:$H$1004,$D384,Lançamentos!$U$5:$U$1004,N$5,Lançamentos!$W$5:$W$1004,'BH (3)'!$C$4)))</f>
        <v>x</v>
      </c>
      <c r="O384" s="82" t="str">
        <f>IF($D384="","x",IF('BH (3)'!$B$5=1,COUNTIFS(Lançamentos!$H$5:$H$1004,$D384,Lançamentos!$T$5:$T$1004,O$5,Lançamentos!$V$5:$V$1004,'BH (3)'!$C$4),COUNTIFS(Lançamentos!$H$5:$H$1004,$D384,Lançamentos!$U$5:$U$1004,O$5,Lançamentos!$W$5:$W$1004,'BH (3)'!$C$4)))</f>
        <v>x</v>
      </c>
      <c r="P384" s="82" t="str">
        <f>IF($D384="","x",IF('BH (3)'!$B$5=1,COUNTIFS(Lançamentos!$H$5:$H$1004,$D384,Lançamentos!$T$5:$T$1004,P$5,Lançamentos!$V$5:$V$1004,'BH (3)'!$C$4),COUNTIFS(Lançamentos!$H$5:$H$1004,$D384,Lançamentos!$U$5:$U$1004,P$5,Lançamentos!$W$5:$W$1004,'BH (3)'!$C$4)))</f>
        <v>x</v>
      </c>
      <c r="Q384" s="171" t="str">
        <f t="shared" si="5"/>
        <v/>
      </c>
    </row>
    <row r="385" spans="3:17" ht="45" customHeight="1" x14ac:dyDescent="0.25">
      <c r="C385" s="81">
        <v>379</v>
      </c>
      <c r="D385" s="170" t="str">
        <f>IF(Esp!D383="","",Esp!D383)</f>
        <v/>
      </c>
      <c r="E385" s="82" t="str">
        <f>IF($D385="","x",IF('BH (3)'!$B$5=1,COUNTIFS(Lançamentos!$H$5:$H$1004,$D385,Lançamentos!$T$5:$T$1004,E$5,Lançamentos!$V$5:$V$1004,'BH (3)'!$C$4),COUNTIFS(Lançamentos!$H$5:$H$1004,$D385,Lançamentos!$U$5:$U$1004,E$5,Lançamentos!$W$5:$W$1004,'BH (3)'!$C$4)))</f>
        <v>x</v>
      </c>
      <c r="F385" s="82" t="str">
        <f>IF($D385="","x",IF('BH (3)'!$B$5=1,COUNTIFS(Lançamentos!$H$5:$H$1004,$D385,Lançamentos!$T$5:$T$1004,F$5,Lançamentos!$V$5:$V$1004,'BH (3)'!$C$4),COUNTIFS(Lançamentos!$H$5:$H$1004,$D385,Lançamentos!$U$5:$U$1004,F$5,Lançamentos!$W$5:$W$1004,'BH (3)'!$C$4)))</f>
        <v>x</v>
      </c>
      <c r="G385" s="82" t="str">
        <f>IF($D385="","x",IF('BH (3)'!$B$5=1,COUNTIFS(Lançamentos!$H$5:$H$1004,$D385,Lançamentos!$T$5:$T$1004,G$5,Lançamentos!$V$5:$V$1004,'BH (3)'!$C$4),COUNTIFS(Lançamentos!$H$5:$H$1004,$D385,Lançamentos!$U$5:$U$1004,G$5,Lançamentos!$W$5:$W$1004,'BH (3)'!$C$4)))</f>
        <v>x</v>
      </c>
      <c r="H385" s="82" t="str">
        <f>IF($D385="","x",IF('BH (3)'!$B$5=1,COUNTIFS(Lançamentos!$H$5:$H$1004,$D385,Lançamentos!$T$5:$T$1004,H$5,Lançamentos!$V$5:$V$1004,'BH (3)'!$C$4),COUNTIFS(Lançamentos!$H$5:$H$1004,$D385,Lançamentos!$U$5:$U$1004,H$5,Lançamentos!$W$5:$W$1004,'BH (3)'!$C$4)))</f>
        <v>x</v>
      </c>
      <c r="I385" s="82" t="str">
        <f>IF($D385="","x",IF('BH (3)'!$B$5=1,COUNTIFS(Lançamentos!$H$5:$H$1004,$D385,Lançamentos!$T$5:$T$1004,I$5,Lançamentos!$V$5:$V$1004,'BH (3)'!$C$4),COUNTIFS(Lançamentos!$H$5:$H$1004,$D385,Lançamentos!$U$5:$U$1004,I$5,Lançamentos!$W$5:$W$1004,'BH (3)'!$C$4)))</f>
        <v>x</v>
      </c>
      <c r="J385" s="82" t="str">
        <f>IF($D385="","x",IF('BH (3)'!$B$5=1,COUNTIFS(Lançamentos!$H$5:$H$1004,$D385,Lançamentos!$T$5:$T$1004,J$5,Lançamentos!$V$5:$V$1004,'BH (3)'!$C$4),COUNTIFS(Lançamentos!$H$5:$H$1004,$D385,Lançamentos!$U$5:$U$1004,J$5,Lançamentos!$W$5:$W$1004,'BH (3)'!$C$4)))</f>
        <v>x</v>
      </c>
      <c r="K385" s="82" t="str">
        <f>IF($D385="","x",IF('BH (3)'!$B$5=1,COUNTIFS(Lançamentos!$H$5:$H$1004,$D385,Lançamentos!$T$5:$T$1004,K$5,Lançamentos!$V$5:$V$1004,'BH (3)'!$C$4),COUNTIFS(Lançamentos!$H$5:$H$1004,$D385,Lançamentos!$U$5:$U$1004,K$5,Lançamentos!$W$5:$W$1004,'BH (3)'!$C$4)))</f>
        <v>x</v>
      </c>
      <c r="L385" s="82" t="str">
        <f>IF($D385="","x",IF('BH (3)'!$B$5=1,COUNTIFS(Lançamentos!$H$5:$H$1004,$D385,Lançamentos!$T$5:$T$1004,L$5,Lançamentos!$V$5:$V$1004,'BH (3)'!$C$4),COUNTIFS(Lançamentos!$H$5:$H$1004,$D385,Lançamentos!$U$5:$U$1004,L$5,Lançamentos!$W$5:$W$1004,'BH (3)'!$C$4)))</f>
        <v>x</v>
      </c>
      <c r="M385" s="82" t="str">
        <f>IF($D385="","x",IF('BH (3)'!$B$5=1,COUNTIFS(Lançamentos!$H$5:$H$1004,$D385,Lançamentos!$T$5:$T$1004,M$5,Lançamentos!$V$5:$V$1004,'BH (3)'!$C$4),COUNTIFS(Lançamentos!$H$5:$H$1004,$D385,Lançamentos!$U$5:$U$1004,M$5,Lançamentos!$W$5:$W$1004,'BH (3)'!$C$4)))</f>
        <v>x</v>
      </c>
      <c r="N385" s="82" t="str">
        <f>IF($D385="","x",IF('BH (3)'!$B$5=1,COUNTIFS(Lançamentos!$H$5:$H$1004,$D385,Lançamentos!$T$5:$T$1004,N$5,Lançamentos!$V$5:$V$1004,'BH (3)'!$C$4),COUNTIFS(Lançamentos!$H$5:$H$1004,$D385,Lançamentos!$U$5:$U$1004,N$5,Lançamentos!$W$5:$W$1004,'BH (3)'!$C$4)))</f>
        <v>x</v>
      </c>
      <c r="O385" s="82" t="str">
        <f>IF($D385="","x",IF('BH (3)'!$B$5=1,COUNTIFS(Lançamentos!$H$5:$H$1004,$D385,Lançamentos!$T$5:$T$1004,O$5,Lançamentos!$V$5:$V$1004,'BH (3)'!$C$4),COUNTIFS(Lançamentos!$H$5:$H$1004,$D385,Lançamentos!$U$5:$U$1004,O$5,Lançamentos!$W$5:$W$1004,'BH (3)'!$C$4)))</f>
        <v>x</v>
      </c>
      <c r="P385" s="82" t="str">
        <f>IF($D385="","x",IF('BH (3)'!$B$5=1,COUNTIFS(Lançamentos!$H$5:$H$1004,$D385,Lançamentos!$T$5:$T$1004,P$5,Lançamentos!$V$5:$V$1004,'BH (3)'!$C$4),COUNTIFS(Lançamentos!$H$5:$H$1004,$D385,Lançamentos!$U$5:$U$1004,P$5,Lançamentos!$W$5:$W$1004,'BH (3)'!$C$4)))</f>
        <v>x</v>
      </c>
      <c r="Q385" s="171" t="str">
        <f t="shared" si="5"/>
        <v/>
      </c>
    </row>
    <row r="386" spans="3:17" ht="45" customHeight="1" x14ac:dyDescent="0.25">
      <c r="C386" s="81">
        <v>380</v>
      </c>
      <c r="D386" s="170" t="str">
        <f>IF(Esp!D384="","",Esp!D384)</f>
        <v/>
      </c>
      <c r="E386" s="82" t="str">
        <f>IF($D386="","x",IF('BH (3)'!$B$5=1,COUNTIFS(Lançamentos!$H$5:$H$1004,$D386,Lançamentos!$T$5:$T$1004,E$5,Lançamentos!$V$5:$V$1004,'BH (3)'!$C$4),COUNTIFS(Lançamentos!$H$5:$H$1004,$D386,Lançamentos!$U$5:$U$1004,E$5,Lançamentos!$W$5:$W$1004,'BH (3)'!$C$4)))</f>
        <v>x</v>
      </c>
      <c r="F386" s="82" t="str">
        <f>IF($D386="","x",IF('BH (3)'!$B$5=1,COUNTIFS(Lançamentos!$H$5:$H$1004,$D386,Lançamentos!$T$5:$T$1004,F$5,Lançamentos!$V$5:$V$1004,'BH (3)'!$C$4),COUNTIFS(Lançamentos!$H$5:$H$1004,$D386,Lançamentos!$U$5:$U$1004,F$5,Lançamentos!$W$5:$W$1004,'BH (3)'!$C$4)))</f>
        <v>x</v>
      </c>
      <c r="G386" s="82" t="str">
        <f>IF($D386="","x",IF('BH (3)'!$B$5=1,COUNTIFS(Lançamentos!$H$5:$H$1004,$D386,Lançamentos!$T$5:$T$1004,G$5,Lançamentos!$V$5:$V$1004,'BH (3)'!$C$4),COUNTIFS(Lançamentos!$H$5:$H$1004,$D386,Lançamentos!$U$5:$U$1004,G$5,Lançamentos!$W$5:$W$1004,'BH (3)'!$C$4)))</f>
        <v>x</v>
      </c>
      <c r="H386" s="82" t="str">
        <f>IF($D386="","x",IF('BH (3)'!$B$5=1,COUNTIFS(Lançamentos!$H$5:$H$1004,$D386,Lançamentos!$T$5:$T$1004,H$5,Lançamentos!$V$5:$V$1004,'BH (3)'!$C$4),COUNTIFS(Lançamentos!$H$5:$H$1004,$D386,Lançamentos!$U$5:$U$1004,H$5,Lançamentos!$W$5:$W$1004,'BH (3)'!$C$4)))</f>
        <v>x</v>
      </c>
      <c r="I386" s="82" t="str">
        <f>IF($D386="","x",IF('BH (3)'!$B$5=1,COUNTIFS(Lançamentos!$H$5:$H$1004,$D386,Lançamentos!$T$5:$T$1004,I$5,Lançamentos!$V$5:$V$1004,'BH (3)'!$C$4),COUNTIFS(Lançamentos!$H$5:$H$1004,$D386,Lançamentos!$U$5:$U$1004,I$5,Lançamentos!$W$5:$W$1004,'BH (3)'!$C$4)))</f>
        <v>x</v>
      </c>
      <c r="J386" s="82" t="str">
        <f>IF($D386="","x",IF('BH (3)'!$B$5=1,COUNTIFS(Lançamentos!$H$5:$H$1004,$D386,Lançamentos!$T$5:$T$1004,J$5,Lançamentos!$V$5:$V$1004,'BH (3)'!$C$4),COUNTIFS(Lançamentos!$H$5:$H$1004,$D386,Lançamentos!$U$5:$U$1004,J$5,Lançamentos!$W$5:$W$1004,'BH (3)'!$C$4)))</f>
        <v>x</v>
      </c>
      <c r="K386" s="82" t="str">
        <f>IF($D386="","x",IF('BH (3)'!$B$5=1,COUNTIFS(Lançamentos!$H$5:$H$1004,$D386,Lançamentos!$T$5:$T$1004,K$5,Lançamentos!$V$5:$V$1004,'BH (3)'!$C$4),COUNTIFS(Lançamentos!$H$5:$H$1004,$D386,Lançamentos!$U$5:$U$1004,K$5,Lançamentos!$W$5:$W$1004,'BH (3)'!$C$4)))</f>
        <v>x</v>
      </c>
      <c r="L386" s="82" t="str">
        <f>IF($D386="","x",IF('BH (3)'!$B$5=1,COUNTIFS(Lançamentos!$H$5:$H$1004,$D386,Lançamentos!$T$5:$T$1004,L$5,Lançamentos!$V$5:$V$1004,'BH (3)'!$C$4),COUNTIFS(Lançamentos!$H$5:$H$1004,$D386,Lançamentos!$U$5:$U$1004,L$5,Lançamentos!$W$5:$W$1004,'BH (3)'!$C$4)))</f>
        <v>x</v>
      </c>
      <c r="M386" s="82" t="str">
        <f>IF($D386="","x",IF('BH (3)'!$B$5=1,COUNTIFS(Lançamentos!$H$5:$H$1004,$D386,Lançamentos!$T$5:$T$1004,M$5,Lançamentos!$V$5:$V$1004,'BH (3)'!$C$4),COUNTIFS(Lançamentos!$H$5:$H$1004,$D386,Lançamentos!$U$5:$U$1004,M$5,Lançamentos!$W$5:$W$1004,'BH (3)'!$C$4)))</f>
        <v>x</v>
      </c>
      <c r="N386" s="82" t="str">
        <f>IF($D386="","x",IF('BH (3)'!$B$5=1,COUNTIFS(Lançamentos!$H$5:$H$1004,$D386,Lançamentos!$T$5:$T$1004,N$5,Lançamentos!$V$5:$V$1004,'BH (3)'!$C$4),COUNTIFS(Lançamentos!$H$5:$H$1004,$D386,Lançamentos!$U$5:$U$1004,N$5,Lançamentos!$W$5:$W$1004,'BH (3)'!$C$4)))</f>
        <v>x</v>
      </c>
      <c r="O386" s="82" t="str">
        <f>IF($D386="","x",IF('BH (3)'!$B$5=1,COUNTIFS(Lançamentos!$H$5:$H$1004,$D386,Lançamentos!$T$5:$T$1004,O$5,Lançamentos!$V$5:$V$1004,'BH (3)'!$C$4),COUNTIFS(Lançamentos!$H$5:$H$1004,$D386,Lançamentos!$U$5:$U$1004,O$5,Lançamentos!$W$5:$W$1004,'BH (3)'!$C$4)))</f>
        <v>x</v>
      </c>
      <c r="P386" s="82" t="str">
        <f>IF($D386="","x",IF('BH (3)'!$B$5=1,COUNTIFS(Lançamentos!$H$5:$H$1004,$D386,Lançamentos!$T$5:$T$1004,P$5,Lançamentos!$V$5:$V$1004,'BH (3)'!$C$4),COUNTIFS(Lançamentos!$H$5:$H$1004,$D386,Lançamentos!$U$5:$U$1004,P$5,Lançamentos!$W$5:$W$1004,'BH (3)'!$C$4)))</f>
        <v>x</v>
      </c>
      <c r="Q386" s="171" t="str">
        <f t="shared" si="5"/>
        <v/>
      </c>
    </row>
    <row r="387" spans="3:17" ht="45" customHeight="1" x14ac:dyDescent="0.25">
      <c r="C387" s="81">
        <v>381</v>
      </c>
      <c r="D387" s="170" t="str">
        <f>IF(Esp!D385="","",Esp!D385)</f>
        <v/>
      </c>
      <c r="E387" s="82" t="str">
        <f>IF($D387="","x",IF('BH (3)'!$B$5=1,COUNTIFS(Lançamentos!$H$5:$H$1004,$D387,Lançamentos!$T$5:$T$1004,E$5,Lançamentos!$V$5:$V$1004,'BH (3)'!$C$4),COUNTIFS(Lançamentos!$H$5:$H$1004,$D387,Lançamentos!$U$5:$U$1004,E$5,Lançamentos!$W$5:$W$1004,'BH (3)'!$C$4)))</f>
        <v>x</v>
      </c>
      <c r="F387" s="82" t="str">
        <f>IF($D387="","x",IF('BH (3)'!$B$5=1,COUNTIFS(Lançamentos!$H$5:$H$1004,$D387,Lançamentos!$T$5:$T$1004,F$5,Lançamentos!$V$5:$V$1004,'BH (3)'!$C$4),COUNTIFS(Lançamentos!$H$5:$H$1004,$D387,Lançamentos!$U$5:$U$1004,F$5,Lançamentos!$W$5:$W$1004,'BH (3)'!$C$4)))</f>
        <v>x</v>
      </c>
      <c r="G387" s="82" t="str">
        <f>IF($D387="","x",IF('BH (3)'!$B$5=1,COUNTIFS(Lançamentos!$H$5:$H$1004,$D387,Lançamentos!$T$5:$T$1004,G$5,Lançamentos!$V$5:$V$1004,'BH (3)'!$C$4),COUNTIFS(Lançamentos!$H$5:$H$1004,$D387,Lançamentos!$U$5:$U$1004,G$5,Lançamentos!$W$5:$W$1004,'BH (3)'!$C$4)))</f>
        <v>x</v>
      </c>
      <c r="H387" s="82" t="str">
        <f>IF($D387="","x",IF('BH (3)'!$B$5=1,COUNTIFS(Lançamentos!$H$5:$H$1004,$D387,Lançamentos!$T$5:$T$1004,H$5,Lançamentos!$V$5:$V$1004,'BH (3)'!$C$4),COUNTIFS(Lançamentos!$H$5:$H$1004,$D387,Lançamentos!$U$5:$U$1004,H$5,Lançamentos!$W$5:$W$1004,'BH (3)'!$C$4)))</f>
        <v>x</v>
      </c>
      <c r="I387" s="82" t="str">
        <f>IF($D387="","x",IF('BH (3)'!$B$5=1,COUNTIFS(Lançamentos!$H$5:$H$1004,$D387,Lançamentos!$T$5:$T$1004,I$5,Lançamentos!$V$5:$V$1004,'BH (3)'!$C$4),COUNTIFS(Lançamentos!$H$5:$H$1004,$D387,Lançamentos!$U$5:$U$1004,I$5,Lançamentos!$W$5:$W$1004,'BH (3)'!$C$4)))</f>
        <v>x</v>
      </c>
      <c r="J387" s="82" t="str">
        <f>IF($D387="","x",IF('BH (3)'!$B$5=1,COUNTIFS(Lançamentos!$H$5:$H$1004,$D387,Lançamentos!$T$5:$T$1004,J$5,Lançamentos!$V$5:$V$1004,'BH (3)'!$C$4),COUNTIFS(Lançamentos!$H$5:$H$1004,$D387,Lançamentos!$U$5:$U$1004,J$5,Lançamentos!$W$5:$W$1004,'BH (3)'!$C$4)))</f>
        <v>x</v>
      </c>
      <c r="K387" s="82" t="str">
        <f>IF($D387="","x",IF('BH (3)'!$B$5=1,COUNTIFS(Lançamentos!$H$5:$H$1004,$D387,Lançamentos!$T$5:$T$1004,K$5,Lançamentos!$V$5:$V$1004,'BH (3)'!$C$4),COUNTIFS(Lançamentos!$H$5:$H$1004,$D387,Lançamentos!$U$5:$U$1004,K$5,Lançamentos!$W$5:$W$1004,'BH (3)'!$C$4)))</f>
        <v>x</v>
      </c>
      <c r="L387" s="82" t="str">
        <f>IF($D387="","x",IF('BH (3)'!$B$5=1,COUNTIFS(Lançamentos!$H$5:$H$1004,$D387,Lançamentos!$T$5:$T$1004,L$5,Lançamentos!$V$5:$V$1004,'BH (3)'!$C$4),COUNTIFS(Lançamentos!$H$5:$H$1004,$D387,Lançamentos!$U$5:$U$1004,L$5,Lançamentos!$W$5:$W$1004,'BH (3)'!$C$4)))</f>
        <v>x</v>
      </c>
      <c r="M387" s="82" t="str">
        <f>IF($D387="","x",IF('BH (3)'!$B$5=1,COUNTIFS(Lançamentos!$H$5:$H$1004,$D387,Lançamentos!$T$5:$T$1004,M$5,Lançamentos!$V$5:$V$1004,'BH (3)'!$C$4),COUNTIFS(Lançamentos!$H$5:$H$1004,$D387,Lançamentos!$U$5:$U$1004,M$5,Lançamentos!$W$5:$W$1004,'BH (3)'!$C$4)))</f>
        <v>x</v>
      </c>
      <c r="N387" s="82" t="str">
        <f>IF($D387="","x",IF('BH (3)'!$B$5=1,COUNTIFS(Lançamentos!$H$5:$H$1004,$D387,Lançamentos!$T$5:$T$1004,N$5,Lançamentos!$V$5:$V$1004,'BH (3)'!$C$4),COUNTIFS(Lançamentos!$H$5:$H$1004,$D387,Lançamentos!$U$5:$U$1004,N$5,Lançamentos!$W$5:$W$1004,'BH (3)'!$C$4)))</f>
        <v>x</v>
      </c>
      <c r="O387" s="82" t="str">
        <f>IF($D387="","x",IF('BH (3)'!$B$5=1,COUNTIFS(Lançamentos!$H$5:$H$1004,$D387,Lançamentos!$T$5:$T$1004,O$5,Lançamentos!$V$5:$V$1004,'BH (3)'!$C$4),COUNTIFS(Lançamentos!$H$5:$H$1004,$D387,Lançamentos!$U$5:$U$1004,O$5,Lançamentos!$W$5:$W$1004,'BH (3)'!$C$4)))</f>
        <v>x</v>
      </c>
      <c r="P387" s="82" t="str">
        <f>IF($D387="","x",IF('BH (3)'!$B$5=1,COUNTIFS(Lançamentos!$H$5:$H$1004,$D387,Lançamentos!$T$5:$T$1004,P$5,Lançamentos!$V$5:$V$1004,'BH (3)'!$C$4),COUNTIFS(Lançamentos!$H$5:$H$1004,$D387,Lançamentos!$U$5:$U$1004,P$5,Lançamentos!$W$5:$W$1004,'BH (3)'!$C$4)))</f>
        <v>x</v>
      </c>
      <c r="Q387" s="171" t="str">
        <f t="shared" si="5"/>
        <v/>
      </c>
    </row>
    <row r="388" spans="3:17" ht="45" customHeight="1" x14ac:dyDescent="0.25">
      <c r="C388" s="81">
        <v>382</v>
      </c>
      <c r="D388" s="170" t="str">
        <f>IF(Esp!D386="","",Esp!D386)</f>
        <v/>
      </c>
      <c r="E388" s="82" t="str">
        <f>IF($D388="","x",IF('BH (3)'!$B$5=1,COUNTIFS(Lançamentos!$H$5:$H$1004,$D388,Lançamentos!$T$5:$T$1004,E$5,Lançamentos!$V$5:$V$1004,'BH (3)'!$C$4),COUNTIFS(Lançamentos!$H$5:$H$1004,$D388,Lançamentos!$U$5:$U$1004,E$5,Lançamentos!$W$5:$W$1004,'BH (3)'!$C$4)))</f>
        <v>x</v>
      </c>
      <c r="F388" s="82" t="str">
        <f>IF($D388="","x",IF('BH (3)'!$B$5=1,COUNTIFS(Lançamentos!$H$5:$H$1004,$D388,Lançamentos!$T$5:$T$1004,F$5,Lançamentos!$V$5:$V$1004,'BH (3)'!$C$4),COUNTIFS(Lançamentos!$H$5:$H$1004,$D388,Lançamentos!$U$5:$U$1004,F$5,Lançamentos!$W$5:$W$1004,'BH (3)'!$C$4)))</f>
        <v>x</v>
      </c>
      <c r="G388" s="82" t="str">
        <f>IF($D388="","x",IF('BH (3)'!$B$5=1,COUNTIFS(Lançamentos!$H$5:$H$1004,$D388,Lançamentos!$T$5:$T$1004,G$5,Lançamentos!$V$5:$V$1004,'BH (3)'!$C$4),COUNTIFS(Lançamentos!$H$5:$H$1004,$D388,Lançamentos!$U$5:$U$1004,G$5,Lançamentos!$W$5:$W$1004,'BH (3)'!$C$4)))</f>
        <v>x</v>
      </c>
      <c r="H388" s="82" t="str">
        <f>IF($D388="","x",IF('BH (3)'!$B$5=1,COUNTIFS(Lançamentos!$H$5:$H$1004,$D388,Lançamentos!$T$5:$T$1004,H$5,Lançamentos!$V$5:$V$1004,'BH (3)'!$C$4),COUNTIFS(Lançamentos!$H$5:$H$1004,$D388,Lançamentos!$U$5:$U$1004,H$5,Lançamentos!$W$5:$W$1004,'BH (3)'!$C$4)))</f>
        <v>x</v>
      </c>
      <c r="I388" s="82" t="str">
        <f>IF($D388="","x",IF('BH (3)'!$B$5=1,COUNTIFS(Lançamentos!$H$5:$H$1004,$D388,Lançamentos!$T$5:$T$1004,I$5,Lançamentos!$V$5:$V$1004,'BH (3)'!$C$4),COUNTIFS(Lançamentos!$H$5:$H$1004,$D388,Lançamentos!$U$5:$U$1004,I$5,Lançamentos!$W$5:$W$1004,'BH (3)'!$C$4)))</f>
        <v>x</v>
      </c>
      <c r="J388" s="82" t="str">
        <f>IF($D388="","x",IF('BH (3)'!$B$5=1,COUNTIFS(Lançamentos!$H$5:$H$1004,$D388,Lançamentos!$T$5:$T$1004,J$5,Lançamentos!$V$5:$V$1004,'BH (3)'!$C$4),COUNTIFS(Lançamentos!$H$5:$H$1004,$D388,Lançamentos!$U$5:$U$1004,J$5,Lançamentos!$W$5:$W$1004,'BH (3)'!$C$4)))</f>
        <v>x</v>
      </c>
      <c r="K388" s="82" t="str">
        <f>IF($D388="","x",IF('BH (3)'!$B$5=1,COUNTIFS(Lançamentos!$H$5:$H$1004,$D388,Lançamentos!$T$5:$T$1004,K$5,Lançamentos!$V$5:$V$1004,'BH (3)'!$C$4),COUNTIFS(Lançamentos!$H$5:$H$1004,$D388,Lançamentos!$U$5:$U$1004,K$5,Lançamentos!$W$5:$W$1004,'BH (3)'!$C$4)))</f>
        <v>x</v>
      </c>
      <c r="L388" s="82" t="str">
        <f>IF($D388="","x",IF('BH (3)'!$B$5=1,COUNTIFS(Lançamentos!$H$5:$H$1004,$D388,Lançamentos!$T$5:$T$1004,L$5,Lançamentos!$V$5:$V$1004,'BH (3)'!$C$4),COUNTIFS(Lançamentos!$H$5:$H$1004,$D388,Lançamentos!$U$5:$U$1004,L$5,Lançamentos!$W$5:$W$1004,'BH (3)'!$C$4)))</f>
        <v>x</v>
      </c>
      <c r="M388" s="82" t="str">
        <f>IF($D388="","x",IF('BH (3)'!$B$5=1,COUNTIFS(Lançamentos!$H$5:$H$1004,$D388,Lançamentos!$T$5:$T$1004,M$5,Lançamentos!$V$5:$V$1004,'BH (3)'!$C$4),COUNTIFS(Lançamentos!$H$5:$H$1004,$D388,Lançamentos!$U$5:$U$1004,M$5,Lançamentos!$W$5:$W$1004,'BH (3)'!$C$4)))</f>
        <v>x</v>
      </c>
      <c r="N388" s="82" t="str">
        <f>IF($D388="","x",IF('BH (3)'!$B$5=1,COUNTIFS(Lançamentos!$H$5:$H$1004,$D388,Lançamentos!$T$5:$T$1004,N$5,Lançamentos!$V$5:$V$1004,'BH (3)'!$C$4),COUNTIFS(Lançamentos!$H$5:$H$1004,$D388,Lançamentos!$U$5:$U$1004,N$5,Lançamentos!$W$5:$W$1004,'BH (3)'!$C$4)))</f>
        <v>x</v>
      </c>
      <c r="O388" s="82" t="str">
        <f>IF($D388="","x",IF('BH (3)'!$B$5=1,COUNTIFS(Lançamentos!$H$5:$H$1004,$D388,Lançamentos!$T$5:$T$1004,O$5,Lançamentos!$V$5:$V$1004,'BH (3)'!$C$4),COUNTIFS(Lançamentos!$H$5:$H$1004,$D388,Lançamentos!$U$5:$U$1004,O$5,Lançamentos!$W$5:$W$1004,'BH (3)'!$C$4)))</f>
        <v>x</v>
      </c>
      <c r="P388" s="82" t="str">
        <f>IF($D388="","x",IF('BH (3)'!$B$5=1,COUNTIFS(Lançamentos!$H$5:$H$1004,$D388,Lançamentos!$T$5:$T$1004,P$5,Lançamentos!$V$5:$V$1004,'BH (3)'!$C$4),COUNTIFS(Lançamentos!$H$5:$H$1004,$D388,Lançamentos!$U$5:$U$1004,P$5,Lançamentos!$W$5:$W$1004,'BH (3)'!$C$4)))</f>
        <v>x</v>
      </c>
      <c r="Q388" s="171" t="str">
        <f t="shared" si="5"/>
        <v/>
      </c>
    </row>
    <row r="389" spans="3:17" ht="45" customHeight="1" x14ac:dyDescent="0.25">
      <c r="C389" s="81">
        <v>383</v>
      </c>
      <c r="D389" s="170" t="str">
        <f>IF(Esp!D387="","",Esp!D387)</f>
        <v/>
      </c>
      <c r="E389" s="82" t="str">
        <f>IF($D389="","x",IF('BH (3)'!$B$5=1,COUNTIFS(Lançamentos!$H$5:$H$1004,$D389,Lançamentos!$T$5:$T$1004,E$5,Lançamentos!$V$5:$V$1004,'BH (3)'!$C$4),COUNTIFS(Lançamentos!$H$5:$H$1004,$D389,Lançamentos!$U$5:$U$1004,E$5,Lançamentos!$W$5:$W$1004,'BH (3)'!$C$4)))</f>
        <v>x</v>
      </c>
      <c r="F389" s="82" t="str">
        <f>IF($D389="","x",IF('BH (3)'!$B$5=1,COUNTIFS(Lançamentos!$H$5:$H$1004,$D389,Lançamentos!$T$5:$T$1004,F$5,Lançamentos!$V$5:$V$1004,'BH (3)'!$C$4),COUNTIFS(Lançamentos!$H$5:$H$1004,$D389,Lançamentos!$U$5:$U$1004,F$5,Lançamentos!$W$5:$W$1004,'BH (3)'!$C$4)))</f>
        <v>x</v>
      </c>
      <c r="G389" s="82" t="str">
        <f>IF($D389="","x",IF('BH (3)'!$B$5=1,COUNTIFS(Lançamentos!$H$5:$H$1004,$D389,Lançamentos!$T$5:$T$1004,G$5,Lançamentos!$V$5:$V$1004,'BH (3)'!$C$4),COUNTIFS(Lançamentos!$H$5:$H$1004,$D389,Lançamentos!$U$5:$U$1004,G$5,Lançamentos!$W$5:$W$1004,'BH (3)'!$C$4)))</f>
        <v>x</v>
      </c>
      <c r="H389" s="82" t="str">
        <f>IF($D389="","x",IF('BH (3)'!$B$5=1,COUNTIFS(Lançamentos!$H$5:$H$1004,$D389,Lançamentos!$T$5:$T$1004,H$5,Lançamentos!$V$5:$V$1004,'BH (3)'!$C$4),COUNTIFS(Lançamentos!$H$5:$H$1004,$D389,Lançamentos!$U$5:$U$1004,H$5,Lançamentos!$W$5:$W$1004,'BH (3)'!$C$4)))</f>
        <v>x</v>
      </c>
      <c r="I389" s="82" t="str">
        <f>IF($D389="","x",IF('BH (3)'!$B$5=1,COUNTIFS(Lançamentos!$H$5:$H$1004,$D389,Lançamentos!$T$5:$T$1004,I$5,Lançamentos!$V$5:$V$1004,'BH (3)'!$C$4),COUNTIFS(Lançamentos!$H$5:$H$1004,$D389,Lançamentos!$U$5:$U$1004,I$5,Lançamentos!$W$5:$W$1004,'BH (3)'!$C$4)))</f>
        <v>x</v>
      </c>
      <c r="J389" s="82" t="str">
        <f>IF($D389="","x",IF('BH (3)'!$B$5=1,COUNTIFS(Lançamentos!$H$5:$H$1004,$D389,Lançamentos!$T$5:$T$1004,J$5,Lançamentos!$V$5:$V$1004,'BH (3)'!$C$4),COUNTIFS(Lançamentos!$H$5:$H$1004,$D389,Lançamentos!$U$5:$U$1004,J$5,Lançamentos!$W$5:$W$1004,'BH (3)'!$C$4)))</f>
        <v>x</v>
      </c>
      <c r="K389" s="82" t="str">
        <f>IF($D389="","x",IF('BH (3)'!$B$5=1,COUNTIFS(Lançamentos!$H$5:$H$1004,$D389,Lançamentos!$T$5:$T$1004,K$5,Lançamentos!$V$5:$V$1004,'BH (3)'!$C$4),COUNTIFS(Lançamentos!$H$5:$H$1004,$D389,Lançamentos!$U$5:$U$1004,K$5,Lançamentos!$W$5:$W$1004,'BH (3)'!$C$4)))</f>
        <v>x</v>
      </c>
      <c r="L389" s="82" t="str">
        <f>IF($D389="","x",IF('BH (3)'!$B$5=1,COUNTIFS(Lançamentos!$H$5:$H$1004,$D389,Lançamentos!$T$5:$T$1004,L$5,Lançamentos!$V$5:$V$1004,'BH (3)'!$C$4),COUNTIFS(Lançamentos!$H$5:$H$1004,$D389,Lançamentos!$U$5:$U$1004,L$5,Lançamentos!$W$5:$W$1004,'BH (3)'!$C$4)))</f>
        <v>x</v>
      </c>
      <c r="M389" s="82" t="str">
        <f>IF($D389="","x",IF('BH (3)'!$B$5=1,COUNTIFS(Lançamentos!$H$5:$H$1004,$D389,Lançamentos!$T$5:$T$1004,M$5,Lançamentos!$V$5:$V$1004,'BH (3)'!$C$4),COUNTIFS(Lançamentos!$H$5:$H$1004,$D389,Lançamentos!$U$5:$U$1004,M$5,Lançamentos!$W$5:$W$1004,'BH (3)'!$C$4)))</f>
        <v>x</v>
      </c>
      <c r="N389" s="82" t="str">
        <f>IF($D389="","x",IF('BH (3)'!$B$5=1,COUNTIFS(Lançamentos!$H$5:$H$1004,$D389,Lançamentos!$T$5:$T$1004,N$5,Lançamentos!$V$5:$V$1004,'BH (3)'!$C$4),COUNTIFS(Lançamentos!$H$5:$H$1004,$D389,Lançamentos!$U$5:$U$1004,N$5,Lançamentos!$W$5:$W$1004,'BH (3)'!$C$4)))</f>
        <v>x</v>
      </c>
      <c r="O389" s="82" t="str">
        <f>IF($D389="","x",IF('BH (3)'!$B$5=1,COUNTIFS(Lançamentos!$H$5:$H$1004,$D389,Lançamentos!$T$5:$T$1004,O$5,Lançamentos!$V$5:$V$1004,'BH (3)'!$C$4),COUNTIFS(Lançamentos!$H$5:$H$1004,$D389,Lançamentos!$U$5:$U$1004,O$5,Lançamentos!$W$5:$W$1004,'BH (3)'!$C$4)))</f>
        <v>x</v>
      </c>
      <c r="P389" s="82" t="str">
        <f>IF($D389="","x",IF('BH (3)'!$B$5=1,COUNTIFS(Lançamentos!$H$5:$H$1004,$D389,Lançamentos!$T$5:$T$1004,P$5,Lançamentos!$V$5:$V$1004,'BH (3)'!$C$4),COUNTIFS(Lançamentos!$H$5:$H$1004,$D389,Lançamentos!$U$5:$U$1004,P$5,Lançamentos!$W$5:$W$1004,'BH (3)'!$C$4)))</f>
        <v>x</v>
      </c>
      <c r="Q389" s="171" t="str">
        <f t="shared" si="5"/>
        <v/>
      </c>
    </row>
    <row r="390" spans="3:17" ht="45" customHeight="1" x14ac:dyDescent="0.25">
      <c r="C390" s="81">
        <v>384</v>
      </c>
      <c r="D390" s="170" t="str">
        <f>IF(Esp!D388="","",Esp!D388)</f>
        <v/>
      </c>
      <c r="E390" s="82" t="str">
        <f>IF($D390="","x",IF('BH (3)'!$B$5=1,COUNTIFS(Lançamentos!$H$5:$H$1004,$D390,Lançamentos!$T$5:$T$1004,E$5,Lançamentos!$V$5:$V$1004,'BH (3)'!$C$4),COUNTIFS(Lançamentos!$H$5:$H$1004,$D390,Lançamentos!$U$5:$U$1004,E$5,Lançamentos!$W$5:$W$1004,'BH (3)'!$C$4)))</f>
        <v>x</v>
      </c>
      <c r="F390" s="82" t="str">
        <f>IF($D390="","x",IF('BH (3)'!$B$5=1,COUNTIFS(Lançamentos!$H$5:$H$1004,$D390,Lançamentos!$T$5:$T$1004,F$5,Lançamentos!$V$5:$V$1004,'BH (3)'!$C$4),COUNTIFS(Lançamentos!$H$5:$H$1004,$D390,Lançamentos!$U$5:$U$1004,F$5,Lançamentos!$W$5:$W$1004,'BH (3)'!$C$4)))</f>
        <v>x</v>
      </c>
      <c r="G390" s="82" t="str">
        <f>IF($D390="","x",IF('BH (3)'!$B$5=1,COUNTIFS(Lançamentos!$H$5:$H$1004,$D390,Lançamentos!$T$5:$T$1004,G$5,Lançamentos!$V$5:$V$1004,'BH (3)'!$C$4),COUNTIFS(Lançamentos!$H$5:$H$1004,$D390,Lançamentos!$U$5:$U$1004,G$5,Lançamentos!$W$5:$W$1004,'BH (3)'!$C$4)))</f>
        <v>x</v>
      </c>
      <c r="H390" s="82" t="str">
        <f>IF($D390="","x",IF('BH (3)'!$B$5=1,COUNTIFS(Lançamentos!$H$5:$H$1004,$D390,Lançamentos!$T$5:$T$1004,H$5,Lançamentos!$V$5:$V$1004,'BH (3)'!$C$4),COUNTIFS(Lançamentos!$H$5:$H$1004,$D390,Lançamentos!$U$5:$U$1004,H$5,Lançamentos!$W$5:$W$1004,'BH (3)'!$C$4)))</f>
        <v>x</v>
      </c>
      <c r="I390" s="82" t="str">
        <f>IF($D390="","x",IF('BH (3)'!$B$5=1,COUNTIFS(Lançamentos!$H$5:$H$1004,$D390,Lançamentos!$T$5:$T$1004,I$5,Lançamentos!$V$5:$V$1004,'BH (3)'!$C$4),COUNTIFS(Lançamentos!$H$5:$H$1004,$D390,Lançamentos!$U$5:$U$1004,I$5,Lançamentos!$W$5:$W$1004,'BH (3)'!$C$4)))</f>
        <v>x</v>
      </c>
      <c r="J390" s="82" t="str">
        <f>IF($D390="","x",IF('BH (3)'!$B$5=1,COUNTIFS(Lançamentos!$H$5:$H$1004,$D390,Lançamentos!$T$5:$T$1004,J$5,Lançamentos!$V$5:$V$1004,'BH (3)'!$C$4),COUNTIFS(Lançamentos!$H$5:$H$1004,$D390,Lançamentos!$U$5:$U$1004,J$5,Lançamentos!$W$5:$W$1004,'BH (3)'!$C$4)))</f>
        <v>x</v>
      </c>
      <c r="K390" s="82" t="str">
        <f>IF($D390="","x",IF('BH (3)'!$B$5=1,COUNTIFS(Lançamentos!$H$5:$H$1004,$D390,Lançamentos!$T$5:$T$1004,K$5,Lançamentos!$V$5:$V$1004,'BH (3)'!$C$4),COUNTIFS(Lançamentos!$H$5:$H$1004,$D390,Lançamentos!$U$5:$U$1004,K$5,Lançamentos!$W$5:$W$1004,'BH (3)'!$C$4)))</f>
        <v>x</v>
      </c>
      <c r="L390" s="82" t="str">
        <f>IF($D390="","x",IF('BH (3)'!$B$5=1,COUNTIFS(Lançamentos!$H$5:$H$1004,$D390,Lançamentos!$T$5:$T$1004,L$5,Lançamentos!$V$5:$V$1004,'BH (3)'!$C$4),COUNTIFS(Lançamentos!$H$5:$H$1004,$D390,Lançamentos!$U$5:$U$1004,L$5,Lançamentos!$W$5:$W$1004,'BH (3)'!$C$4)))</f>
        <v>x</v>
      </c>
      <c r="M390" s="82" t="str">
        <f>IF($D390="","x",IF('BH (3)'!$B$5=1,COUNTIFS(Lançamentos!$H$5:$H$1004,$D390,Lançamentos!$T$5:$T$1004,M$5,Lançamentos!$V$5:$V$1004,'BH (3)'!$C$4),COUNTIFS(Lançamentos!$H$5:$H$1004,$D390,Lançamentos!$U$5:$U$1004,M$5,Lançamentos!$W$5:$W$1004,'BH (3)'!$C$4)))</f>
        <v>x</v>
      </c>
      <c r="N390" s="82" t="str">
        <f>IF($D390="","x",IF('BH (3)'!$B$5=1,COUNTIFS(Lançamentos!$H$5:$H$1004,$D390,Lançamentos!$T$5:$T$1004,N$5,Lançamentos!$V$5:$V$1004,'BH (3)'!$C$4),COUNTIFS(Lançamentos!$H$5:$H$1004,$D390,Lançamentos!$U$5:$U$1004,N$5,Lançamentos!$W$5:$W$1004,'BH (3)'!$C$4)))</f>
        <v>x</v>
      </c>
      <c r="O390" s="82" t="str">
        <f>IF($D390="","x",IF('BH (3)'!$B$5=1,COUNTIFS(Lançamentos!$H$5:$H$1004,$D390,Lançamentos!$T$5:$T$1004,O$5,Lançamentos!$V$5:$V$1004,'BH (3)'!$C$4),COUNTIFS(Lançamentos!$H$5:$H$1004,$D390,Lançamentos!$U$5:$U$1004,O$5,Lançamentos!$W$5:$W$1004,'BH (3)'!$C$4)))</f>
        <v>x</v>
      </c>
      <c r="P390" s="82" t="str">
        <f>IF($D390="","x",IF('BH (3)'!$B$5=1,COUNTIFS(Lançamentos!$H$5:$H$1004,$D390,Lançamentos!$T$5:$T$1004,P$5,Lançamentos!$V$5:$V$1004,'BH (3)'!$C$4),COUNTIFS(Lançamentos!$H$5:$H$1004,$D390,Lançamentos!$U$5:$U$1004,P$5,Lançamentos!$W$5:$W$1004,'BH (3)'!$C$4)))</f>
        <v>x</v>
      </c>
      <c r="Q390" s="171" t="str">
        <f t="shared" si="5"/>
        <v/>
      </c>
    </row>
    <row r="391" spans="3:17" ht="45" customHeight="1" x14ac:dyDescent="0.25">
      <c r="C391" s="81">
        <v>385</v>
      </c>
      <c r="D391" s="170" t="str">
        <f>IF(Esp!D389="","",Esp!D389)</f>
        <v/>
      </c>
      <c r="E391" s="82" t="str">
        <f>IF($D391="","x",IF('BH (3)'!$B$5=1,COUNTIFS(Lançamentos!$H$5:$H$1004,$D391,Lançamentos!$T$5:$T$1004,E$5,Lançamentos!$V$5:$V$1004,'BH (3)'!$C$4),COUNTIFS(Lançamentos!$H$5:$H$1004,$D391,Lançamentos!$U$5:$U$1004,E$5,Lançamentos!$W$5:$W$1004,'BH (3)'!$C$4)))</f>
        <v>x</v>
      </c>
      <c r="F391" s="82" t="str">
        <f>IF($D391="","x",IF('BH (3)'!$B$5=1,COUNTIFS(Lançamentos!$H$5:$H$1004,$D391,Lançamentos!$T$5:$T$1004,F$5,Lançamentos!$V$5:$V$1004,'BH (3)'!$C$4),COUNTIFS(Lançamentos!$H$5:$H$1004,$D391,Lançamentos!$U$5:$U$1004,F$5,Lançamentos!$W$5:$W$1004,'BH (3)'!$C$4)))</f>
        <v>x</v>
      </c>
      <c r="G391" s="82" t="str">
        <f>IF($D391="","x",IF('BH (3)'!$B$5=1,COUNTIFS(Lançamentos!$H$5:$H$1004,$D391,Lançamentos!$T$5:$T$1004,G$5,Lançamentos!$V$5:$V$1004,'BH (3)'!$C$4),COUNTIFS(Lançamentos!$H$5:$H$1004,$D391,Lançamentos!$U$5:$U$1004,G$5,Lançamentos!$W$5:$W$1004,'BH (3)'!$C$4)))</f>
        <v>x</v>
      </c>
      <c r="H391" s="82" t="str">
        <f>IF($D391="","x",IF('BH (3)'!$B$5=1,COUNTIFS(Lançamentos!$H$5:$H$1004,$D391,Lançamentos!$T$5:$T$1004,H$5,Lançamentos!$V$5:$V$1004,'BH (3)'!$C$4),COUNTIFS(Lançamentos!$H$5:$H$1004,$D391,Lançamentos!$U$5:$U$1004,H$5,Lançamentos!$W$5:$W$1004,'BH (3)'!$C$4)))</f>
        <v>x</v>
      </c>
      <c r="I391" s="82" t="str">
        <f>IF($D391="","x",IF('BH (3)'!$B$5=1,COUNTIFS(Lançamentos!$H$5:$H$1004,$D391,Lançamentos!$T$5:$T$1004,I$5,Lançamentos!$V$5:$V$1004,'BH (3)'!$C$4),COUNTIFS(Lançamentos!$H$5:$H$1004,$D391,Lançamentos!$U$5:$U$1004,I$5,Lançamentos!$W$5:$W$1004,'BH (3)'!$C$4)))</f>
        <v>x</v>
      </c>
      <c r="J391" s="82" t="str">
        <f>IF($D391="","x",IF('BH (3)'!$B$5=1,COUNTIFS(Lançamentos!$H$5:$H$1004,$D391,Lançamentos!$T$5:$T$1004,J$5,Lançamentos!$V$5:$V$1004,'BH (3)'!$C$4),COUNTIFS(Lançamentos!$H$5:$H$1004,$D391,Lançamentos!$U$5:$U$1004,J$5,Lançamentos!$W$5:$W$1004,'BH (3)'!$C$4)))</f>
        <v>x</v>
      </c>
      <c r="K391" s="82" t="str">
        <f>IF($D391="","x",IF('BH (3)'!$B$5=1,COUNTIFS(Lançamentos!$H$5:$H$1004,$D391,Lançamentos!$T$5:$T$1004,K$5,Lançamentos!$V$5:$V$1004,'BH (3)'!$C$4),COUNTIFS(Lançamentos!$H$5:$H$1004,$D391,Lançamentos!$U$5:$U$1004,K$5,Lançamentos!$W$5:$W$1004,'BH (3)'!$C$4)))</f>
        <v>x</v>
      </c>
      <c r="L391" s="82" t="str">
        <f>IF($D391="","x",IF('BH (3)'!$B$5=1,COUNTIFS(Lançamentos!$H$5:$H$1004,$D391,Lançamentos!$T$5:$T$1004,L$5,Lançamentos!$V$5:$V$1004,'BH (3)'!$C$4),COUNTIFS(Lançamentos!$H$5:$H$1004,$D391,Lançamentos!$U$5:$U$1004,L$5,Lançamentos!$W$5:$W$1004,'BH (3)'!$C$4)))</f>
        <v>x</v>
      </c>
      <c r="M391" s="82" t="str">
        <f>IF($D391="","x",IF('BH (3)'!$B$5=1,COUNTIFS(Lançamentos!$H$5:$H$1004,$D391,Lançamentos!$T$5:$T$1004,M$5,Lançamentos!$V$5:$V$1004,'BH (3)'!$C$4),COUNTIFS(Lançamentos!$H$5:$H$1004,$D391,Lançamentos!$U$5:$U$1004,M$5,Lançamentos!$W$5:$W$1004,'BH (3)'!$C$4)))</f>
        <v>x</v>
      </c>
      <c r="N391" s="82" t="str">
        <f>IF($D391="","x",IF('BH (3)'!$B$5=1,COUNTIFS(Lançamentos!$H$5:$H$1004,$D391,Lançamentos!$T$5:$T$1004,N$5,Lançamentos!$V$5:$V$1004,'BH (3)'!$C$4),COUNTIFS(Lançamentos!$H$5:$H$1004,$D391,Lançamentos!$U$5:$U$1004,N$5,Lançamentos!$W$5:$W$1004,'BH (3)'!$C$4)))</f>
        <v>x</v>
      </c>
      <c r="O391" s="82" t="str">
        <f>IF($D391="","x",IF('BH (3)'!$B$5=1,COUNTIFS(Lançamentos!$H$5:$H$1004,$D391,Lançamentos!$T$5:$T$1004,O$5,Lançamentos!$V$5:$V$1004,'BH (3)'!$C$4),COUNTIFS(Lançamentos!$H$5:$H$1004,$D391,Lançamentos!$U$5:$U$1004,O$5,Lançamentos!$W$5:$W$1004,'BH (3)'!$C$4)))</f>
        <v>x</v>
      </c>
      <c r="P391" s="82" t="str">
        <f>IF($D391="","x",IF('BH (3)'!$B$5=1,COUNTIFS(Lançamentos!$H$5:$H$1004,$D391,Lançamentos!$T$5:$T$1004,P$5,Lançamentos!$V$5:$V$1004,'BH (3)'!$C$4),COUNTIFS(Lançamentos!$H$5:$H$1004,$D391,Lançamentos!$U$5:$U$1004,P$5,Lançamentos!$W$5:$W$1004,'BH (3)'!$C$4)))</f>
        <v>x</v>
      </c>
      <c r="Q391" s="171" t="str">
        <f t="shared" si="5"/>
        <v/>
      </c>
    </row>
    <row r="392" spans="3:17" ht="45" customHeight="1" x14ac:dyDescent="0.25">
      <c r="C392" s="81">
        <v>386</v>
      </c>
      <c r="D392" s="170" t="str">
        <f>IF(Esp!D390="","",Esp!D390)</f>
        <v/>
      </c>
      <c r="E392" s="82" t="str">
        <f>IF($D392="","x",IF('BH (3)'!$B$5=1,COUNTIFS(Lançamentos!$H$5:$H$1004,$D392,Lançamentos!$T$5:$T$1004,E$5,Lançamentos!$V$5:$V$1004,'BH (3)'!$C$4),COUNTIFS(Lançamentos!$H$5:$H$1004,$D392,Lançamentos!$U$5:$U$1004,E$5,Lançamentos!$W$5:$W$1004,'BH (3)'!$C$4)))</f>
        <v>x</v>
      </c>
      <c r="F392" s="82" t="str">
        <f>IF($D392="","x",IF('BH (3)'!$B$5=1,COUNTIFS(Lançamentos!$H$5:$H$1004,$D392,Lançamentos!$T$5:$T$1004,F$5,Lançamentos!$V$5:$V$1004,'BH (3)'!$C$4),COUNTIFS(Lançamentos!$H$5:$H$1004,$D392,Lançamentos!$U$5:$U$1004,F$5,Lançamentos!$W$5:$W$1004,'BH (3)'!$C$4)))</f>
        <v>x</v>
      </c>
      <c r="G392" s="82" t="str">
        <f>IF($D392="","x",IF('BH (3)'!$B$5=1,COUNTIFS(Lançamentos!$H$5:$H$1004,$D392,Lançamentos!$T$5:$T$1004,G$5,Lançamentos!$V$5:$V$1004,'BH (3)'!$C$4),COUNTIFS(Lançamentos!$H$5:$H$1004,$D392,Lançamentos!$U$5:$U$1004,G$5,Lançamentos!$W$5:$W$1004,'BH (3)'!$C$4)))</f>
        <v>x</v>
      </c>
      <c r="H392" s="82" t="str">
        <f>IF($D392="","x",IF('BH (3)'!$B$5=1,COUNTIFS(Lançamentos!$H$5:$H$1004,$D392,Lançamentos!$T$5:$T$1004,H$5,Lançamentos!$V$5:$V$1004,'BH (3)'!$C$4),COUNTIFS(Lançamentos!$H$5:$H$1004,$D392,Lançamentos!$U$5:$U$1004,H$5,Lançamentos!$W$5:$W$1004,'BH (3)'!$C$4)))</f>
        <v>x</v>
      </c>
      <c r="I392" s="82" t="str">
        <f>IF($D392="","x",IF('BH (3)'!$B$5=1,COUNTIFS(Lançamentos!$H$5:$H$1004,$D392,Lançamentos!$T$5:$T$1004,I$5,Lançamentos!$V$5:$V$1004,'BH (3)'!$C$4),COUNTIFS(Lançamentos!$H$5:$H$1004,$D392,Lançamentos!$U$5:$U$1004,I$5,Lançamentos!$W$5:$W$1004,'BH (3)'!$C$4)))</f>
        <v>x</v>
      </c>
      <c r="J392" s="82" t="str">
        <f>IF($D392="","x",IF('BH (3)'!$B$5=1,COUNTIFS(Lançamentos!$H$5:$H$1004,$D392,Lançamentos!$T$5:$T$1004,J$5,Lançamentos!$V$5:$V$1004,'BH (3)'!$C$4),COUNTIFS(Lançamentos!$H$5:$H$1004,$D392,Lançamentos!$U$5:$U$1004,J$5,Lançamentos!$W$5:$W$1004,'BH (3)'!$C$4)))</f>
        <v>x</v>
      </c>
      <c r="K392" s="82" t="str">
        <f>IF($D392="","x",IF('BH (3)'!$B$5=1,COUNTIFS(Lançamentos!$H$5:$H$1004,$D392,Lançamentos!$T$5:$T$1004,K$5,Lançamentos!$V$5:$V$1004,'BH (3)'!$C$4),COUNTIFS(Lançamentos!$H$5:$H$1004,$D392,Lançamentos!$U$5:$U$1004,K$5,Lançamentos!$W$5:$W$1004,'BH (3)'!$C$4)))</f>
        <v>x</v>
      </c>
      <c r="L392" s="82" t="str">
        <f>IF($D392="","x",IF('BH (3)'!$B$5=1,COUNTIFS(Lançamentos!$H$5:$H$1004,$D392,Lançamentos!$T$5:$T$1004,L$5,Lançamentos!$V$5:$V$1004,'BH (3)'!$C$4),COUNTIFS(Lançamentos!$H$5:$H$1004,$D392,Lançamentos!$U$5:$U$1004,L$5,Lançamentos!$W$5:$W$1004,'BH (3)'!$C$4)))</f>
        <v>x</v>
      </c>
      <c r="M392" s="82" t="str">
        <f>IF($D392="","x",IF('BH (3)'!$B$5=1,COUNTIFS(Lançamentos!$H$5:$H$1004,$D392,Lançamentos!$T$5:$T$1004,M$5,Lançamentos!$V$5:$V$1004,'BH (3)'!$C$4),COUNTIFS(Lançamentos!$H$5:$H$1004,$D392,Lançamentos!$U$5:$U$1004,M$5,Lançamentos!$W$5:$W$1004,'BH (3)'!$C$4)))</f>
        <v>x</v>
      </c>
      <c r="N392" s="82" t="str">
        <f>IF($D392="","x",IF('BH (3)'!$B$5=1,COUNTIFS(Lançamentos!$H$5:$H$1004,$D392,Lançamentos!$T$5:$T$1004,N$5,Lançamentos!$V$5:$V$1004,'BH (3)'!$C$4),COUNTIFS(Lançamentos!$H$5:$H$1004,$D392,Lançamentos!$U$5:$U$1004,N$5,Lançamentos!$W$5:$W$1004,'BH (3)'!$C$4)))</f>
        <v>x</v>
      </c>
      <c r="O392" s="82" t="str">
        <f>IF($D392="","x",IF('BH (3)'!$B$5=1,COUNTIFS(Lançamentos!$H$5:$H$1004,$D392,Lançamentos!$T$5:$T$1004,O$5,Lançamentos!$V$5:$V$1004,'BH (3)'!$C$4),COUNTIFS(Lançamentos!$H$5:$H$1004,$D392,Lançamentos!$U$5:$U$1004,O$5,Lançamentos!$W$5:$W$1004,'BH (3)'!$C$4)))</f>
        <v>x</v>
      </c>
      <c r="P392" s="82" t="str">
        <f>IF($D392="","x",IF('BH (3)'!$B$5=1,COUNTIFS(Lançamentos!$H$5:$H$1004,$D392,Lançamentos!$T$5:$T$1004,P$5,Lançamentos!$V$5:$V$1004,'BH (3)'!$C$4),COUNTIFS(Lançamentos!$H$5:$H$1004,$D392,Lançamentos!$U$5:$U$1004,P$5,Lançamentos!$W$5:$W$1004,'BH (3)'!$C$4)))</f>
        <v>x</v>
      </c>
      <c r="Q392" s="171" t="str">
        <f t="shared" si="5"/>
        <v/>
      </c>
    </row>
    <row r="393" spans="3:17" ht="45" customHeight="1" x14ac:dyDescent="0.25">
      <c r="C393" s="81">
        <v>387</v>
      </c>
      <c r="D393" s="170" t="str">
        <f>IF(Esp!D391="","",Esp!D391)</f>
        <v/>
      </c>
      <c r="E393" s="82" t="str">
        <f>IF($D393="","x",IF('BH (3)'!$B$5=1,COUNTIFS(Lançamentos!$H$5:$H$1004,$D393,Lançamentos!$T$5:$T$1004,E$5,Lançamentos!$V$5:$V$1004,'BH (3)'!$C$4),COUNTIFS(Lançamentos!$H$5:$H$1004,$D393,Lançamentos!$U$5:$U$1004,E$5,Lançamentos!$W$5:$W$1004,'BH (3)'!$C$4)))</f>
        <v>x</v>
      </c>
      <c r="F393" s="82" t="str">
        <f>IF($D393="","x",IF('BH (3)'!$B$5=1,COUNTIFS(Lançamentos!$H$5:$H$1004,$D393,Lançamentos!$T$5:$T$1004,F$5,Lançamentos!$V$5:$V$1004,'BH (3)'!$C$4),COUNTIFS(Lançamentos!$H$5:$H$1004,$D393,Lançamentos!$U$5:$U$1004,F$5,Lançamentos!$W$5:$W$1004,'BH (3)'!$C$4)))</f>
        <v>x</v>
      </c>
      <c r="G393" s="82" t="str">
        <f>IF($D393="","x",IF('BH (3)'!$B$5=1,COUNTIFS(Lançamentos!$H$5:$H$1004,$D393,Lançamentos!$T$5:$T$1004,G$5,Lançamentos!$V$5:$V$1004,'BH (3)'!$C$4),COUNTIFS(Lançamentos!$H$5:$H$1004,$D393,Lançamentos!$U$5:$U$1004,G$5,Lançamentos!$W$5:$W$1004,'BH (3)'!$C$4)))</f>
        <v>x</v>
      </c>
      <c r="H393" s="82" t="str">
        <f>IF($D393="","x",IF('BH (3)'!$B$5=1,COUNTIFS(Lançamentos!$H$5:$H$1004,$D393,Lançamentos!$T$5:$T$1004,H$5,Lançamentos!$V$5:$V$1004,'BH (3)'!$C$4),COUNTIFS(Lançamentos!$H$5:$H$1004,$D393,Lançamentos!$U$5:$U$1004,H$5,Lançamentos!$W$5:$W$1004,'BH (3)'!$C$4)))</f>
        <v>x</v>
      </c>
      <c r="I393" s="82" t="str">
        <f>IF($D393="","x",IF('BH (3)'!$B$5=1,COUNTIFS(Lançamentos!$H$5:$H$1004,$D393,Lançamentos!$T$5:$T$1004,I$5,Lançamentos!$V$5:$V$1004,'BH (3)'!$C$4),COUNTIFS(Lançamentos!$H$5:$H$1004,$D393,Lançamentos!$U$5:$U$1004,I$5,Lançamentos!$W$5:$W$1004,'BH (3)'!$C$4)))</f>
        <v>x</v>
      </c>
      <c r="J393" s="82" t="str">
        <f>IF($D393="","x",IF('BH (3)'!$B$5=1,COUNTIFS(Lançamentos!$H$5:$H$1004,$D393,Lançamentos!$T$5:$T$1004,J$5,Lançamentos!$V$5:$V$1004,'BH (3)'!$C$4),COUNTIFS(Lançamentos!$H$5:$H$1004,$D393,Lançamentos!$U$5:$U$1004,J$5,Lançamentos!$W$5:$W$1004,'BH (3)'!$C$4)))</f>
        <v>x</v>
      </c>
      <c r="K393" s="82" t="str">
        <f>IF($D393="","x",IF('BH (3)'!$B$5=1,COUNTIFS(Lançamentos!$H$5:$H$1004,$D393,Lançamentos!$T$5:$T$1004,K$5,Lançamentos!$V$5:$V$1004,'BH (3)'!$C$4),COUNTIFS(Lançamentos!$H$5:$H$1004,$D393,Lançamentos!$U$5:$U$1004,K$5,Lançamentos!$W$5:$W$1004,'BH (3)'!$C$4)))</f>
        <v>x</v>
      </c>
      <c r="L393" s="82" t="str">
        <f>IF($D393="","x",IF('BH (3)'!$B$5=1,COUNTIFS(Lançamentos!$H$5:$H$1004,$D393,Lançamentos!$T$5:$T$1004,L$5,Lançamentos!$V$5:$V$1004,'BH (3)'!$C$4),COUNTIFS(Lançamentos!$H$5:$H$1004,$D393,Lançamentos!$U$5:$U$1004,L$5,Lançamentos!$W$5:$W$1004,'BH (3)'!$C$4)))</f>
        <v>x</v>
      </c>
      <c r="M393" s="82" t="str">
        <f>IF($D393="","x",IF('BH (3)'!$B$5=1,COUNTIFS(Lançamentos!$H$5:$H$1004,$D393,Lançamentos!$T$5:$T$1004,M$5,Lançamentos!$V$5:$V$1004,'BH (3)'!$C$4),COUNTIFS(Lançamentos!$H$5:$H$1004,$D393,Lançamentos!$U$5:$U$1004,M$5,Lançamentos!$W$5:$W$1004,'BH (3)'!$C$4)))</f>
        <v>x</v>
      </c>
      <c r="N393" s="82" t="str">
        <f>IF($D393="","x",IF('BH (3)'!$B$5=1,COUNTIFS(Lançamentos!$H$5:$H$1004,$D393,Lançamentos!$T$5:$T$1004,N$5,Lançamentos!$V$5:$V$1004,'BH (3)'!$C$4),COUNTIFS(Lançamentos!$H$5:$H$1004,$D393,Lançamentos!$U$5:$U$1004,N$5,Lançamentos!$W$5:$W$1004,'BH (3)'!$C$4)))</f>
        <v>x</v>
      </c>
      <c r="O393" s="82" t="str">
        <f>IF($D393="","x",IF('BH (3)'!$B$5=1,COUNTIFS(Lançamentos!$H$5:$H$1004,$D393,Lançamentos!$T$5:$T$1004,O$5,Lançamentos!$V$5:$V$1004,'BH (3)'!$C$4),COUNTIFS(Lançamentos!$H$5:$H$1004,$D393,Lançamentos!$U$5:$U$1004,O$5,Lançamentos!$W$5:$W$1004,'BH (3)'!$C$4)))</f>
        <v>x</v>
      </c>
      <c r="P393" s="82" t="str">
        <f>IF($D393="","x",IF('BH (3)'!$B$5=1,COUNTIFS(Lançamentos!$H$5:$H$1004,$D393,Lançamentos!$T$5:$T$1004,P$5,Lançamentos!$V$5:$V$1004,'BH (3)'!$C$4),COUNTIFS(Lançamentos!$H$5:$H$1004,$D393,Lançamentos!$U$5:$U$1004,P$5,Lançamentos!$W$5:$W$1004,'BH (3)'!$C$4)))</f>
        <v>x</v>
      </c>
      <c r="Q393" s="171" t="str">
        <f t="shared" ref="Q393:Q456" si="6">IF(D393="","",SUM(E393:P393))</f>
        <v/>
      </c>
    </row>
    <row r="394" spans="3:17" ht="45" customHeight="1" x14ac:dyDescent="0.25">
      <c r="C394" s="81">
        <v>388</v>
      </c>
      <c r="D394" s="170" t="str">
        <f>IF(Esp!D392="","",Esp!D392)</f>
        <v/>
      </c>
      <c r="E394" s="82" t="str">
        <f>IF($D394="","x",IF('BH (3)'!$B$5=1,COUNTIFS(Lançamentos!$H$5:$H$1004,$D394,Lançamentos!$T$5:$T$1004,E$5,Lançamentos!$V$5:$V$1004,'BH (3)'!$C$4),COUNTIFS(Lançamentos!$H$5:$H$1004,$D394,Lançamentos!$U$5:$U$1004,E$5,Lançamentos!$W$5:$W$1004,'BH (3)'!$C$4)))</f>
        <v>x</v>
      </c>
      <c r="F394" s="82" t="str">
        <f>IF($D394="","x",IF('BH (3)'!$B$5=1,COUNTIFS(Lançamentos!$H$5:$H$1004,$D394,Lançamentos!$T$5:$T$1004,F$5,Lançamentos!$V$5:$V$1004,'BH (3)'!$C$4),COUNTIFS(Lançamentos!$H$5:$H$1004,$D394,Lançamentos!$U$5:$U$1004,F$5,Lançamentos!$W$5:$W$1004,'BH (3)'!$C$4)))</f>
        <v>x</v>
      </c>
      <c r="G394" s="82" t="str">
        <f>IF($D394="","x",IF('BH (3)'!$B$5=1,COUNTIFS(Lançamentos!$H$5:$H$1004,$D394,Lançamentos!$T$5:$T$1004,G$5,Lançamentos!$V$5:$V$1004,'BH (3)'!$C$4),COUNTIFS(Lançamentos!$H$5:$H$1004,$D394,Lançamentos!$U$5:$U$1004,G$5,Lançamentos!$W$5:$W$1004,'BH (3)'!$C$4)))</f>
        <v>x</v>
      </c>
      <c r="H394" s="82" t="str">
        <f>IF($D394="","x",IF('BH (3)'!$B$5=1,COUNTIFS(Lançamentos!$H$5:$H$1004,$D394,Lançamentos!$T$5:$T$1004,H$5,Lançamentos!$V$5:$V$1004,'BH (3)'!$C$4),COUNTIFS(Lançamentos!$H$5:$H$1004,$D394,Lançamentos!$U$5:$U$1004,H$5,Lançamentos!$W$5:$W$1004,'BH (3)'!$C$4)))</f>
        <v>x</v>
      </c>
      <c r="I394" s="82" t="str">
        <f>IF($D394="","x",IF('BH (3)'!$B$5=1,COUNTIFS(Lançamentos!$H$5:$H$1004,$D394,Lançamentos!$T$5:$T$1004,I$5,Lançamentos!$V$5:$V$1004,'BH (3)'!$C$4),COUNTIFS(Lançamentos!$H$5:$H$1004,$D394,Lançamentos!$U$5:$U$1004,I$5,Lançamentos!$W$5:$W$1004,'BH (3)'!$C$4)))</f>
        <v>x</v>
      </c>
      <c r="J394" s="82" t="str">
        <f>IF($D394="","x",IF('BH (3)'!$B$5=1,COUNTIFS(Lançamentos!$H$5:$H$1004,$D394,Lançamentos!$T$5:$T$1004,J$5,Lançamentos!$V$5:$V$1004,'BH (3)'!$C$4),COUNTIFS(Lançamentos!$H$5:$H$1004,$D394,Lançamentos!$U$5:$U$1004,J$5,Lançamentos!$W$5:$W$1004,'BH (3)'!$C$4)))</f>
        <v>x</v>
      </c>
      <c r="K394" s="82" t="str">
        <f>IF($D394="","x",IF('BH (3)'!$B$5=1,COUNTIFS(Lançamentos!$H$5:$H$1004,$D394,Lançamentos!$T$5:$T$1004,K$5,Lançamentos!$V$5:$V$1004,'BH (3)'!$C$4),COUNTIFS(Lançamentos!$H$5:$H$1004,$D394,Lançamentos!$U$5:$U$1004,K$5,Lançamentos!$W$5:$W$1004,'BH (3)'!$C$4)))</f>
        <v>x</v>
      </c>
      <c r="L394" s="82" t="str">
        <f>IF($D394="","x",IF('BH (3)'!$B$5=1,COUNTIFS(Lançamentos!$H$5:$H$1004,$D394,Lançamentos!$T$5:$T$1004,L$5,Lançamentos!$V$5:$V$1004,'BH (3)'!$C$4),COUNTIFS(Lançamentos!$H$5:$H$1004,$D394,Lançamentos!$U$5:$U$1004,L$5,Lançamentos!$W$5:$W$1004,'BH (3)'!$C$4)))</f>
        <v>x</v>
      </c>
      <c r="M394" s="82" t="str">
        <f>IF($D394="","x",IF('BH (3)'!$B$5=1,COUNTIFS(Lançamentos!$H$5:$H$1004,$D394,Lançamentos!$T$5:$T$1004,M$5,Lançamentos!$V$5:$V$1004,'BH (3)'!$C$4),COUNTIFS(Lançamentos!$H$5:$H$1004,$D394,Lançamentos!$U$5:$U$1004,M$5,Lançamentos!$W$5:$W$1004,'BH (3)'!$C$4)))</f>
        <v>x</v>
      </c>
      <c r="N394" s="82" t="str">
        <f>IF($D394="","x",IF('BH (3)'!$B$5=1,COUNTIFS(Lançamentos!$H$5:$H$1004,$D394,Lançamentos!$T$5:$T$1004,N$5,Lançamentos!$V$5:$V$1004,'BH (3)'!$C$4),COUNTIFS(Lançamentos!$H$5:$H$1004,$D394,Lançamentos!$U$5:$U$1004,N$5,Lançamentos!$W$5:$W$1004,'BH (3)'!$C$4)))</f>
        <v>x</v>
      </c>
      <c r="O394" s="82" t="str">
        <f>IF($D394="","x",IF('BH (3)'!$B$5=1,COUNTIFS(Lançamentos!$H$5:$H$1004,$D394,Lançamentos!$T$5:$T$1004,O$5,Lançamentos!$V$5:$V$1004,'BH (3)'!$C$4),COUNTIFS(Lançamentos!$H$5:$H$1004,$D394,Lançamentos!$U$5:$U$1004,O$5,Lançamentos!$W$5:$W$1004,'BH (3)'!$C$4)))</f>
        <v>x</v>
      </c>
      <c r="P394" s="82" t="str">
        <f>IF($D394="","x",IF('BH (3)'!$B$5=1,COUNTIFS(Lançamentos!$H$5:$H$1004,$D394,Lançamentos!$T$5:$T$1004,P$5,Lançamentos!$V$5:$V$1004,'BH (3)'!$C$4),COUNTIFS(Lançamentos!$H$5:$H$1004,$D394,Lançamentos!$U$5:$U$1004,P$5,Lançamentos!$W$5:$W$1004,'BH (3)'!$C$4)))</f>
        <v>x</v>
      </c>
      <c r="Q394" s="171" t="str">
        <f t="shared" si="6"/>
        <v/>
      </c>
    </row>
    <row r="395" spans="3:17" ht="45" customHeight="1" x14ac:dyDescent="0.25">
      <c r="C395" s="81">
        <v>389</v>
      </c>
      <c r="D395" s="170" t="str">
        <f>IF(Esp!D393="","",Esp!D393)</f>
        <v/>
      </c>
      <c r="E395" s="82" t="str">
        <f>IF($D395="","x",IF('BH (3)'!$B$5=1,COUNTIFS(Lançamentos!$H$5:$H$1004,$D395,Lançamentos!$T$5:$T$1004,E$5,Lançamentos!$V$5:$V$1004,'BH (3)'!$C$4),COUNTIFS(Lançamentos!$H$5:$H$1004,$D395,Lançamentos!$U$5:$U$1004,E$5,Lançamentos!$W$5:$W$1004,'BH (3)'!$C$4)))</f>
        <v>x</v>
      </c>
      <c r="F395" s="82" t="str">
        <f>IF($D395="","x",IF('BH (3)'!$B$5=1,COUNTIFS(Lançamentos!$H$5:$H$1004,$D395,Lançamentos!$T$5:$T$1004,F$5,Lançamentos!$V$5:$V$1004,'BH (3)'!$C$4),COUNTIFS(Lançamentos!$H$5:$H$1004,$D395,Lançamentos!$U$5:$U$1004,F$5,Lançamentos!$W$5:$W$1004,'BH (3)'!$C$4)))</f>
        <v>x</v>
      </c>
      <c r="G395" s="82" t="str">
        <f>IF($D395="","x",IF('BH (3)'!$B$5=1,COUNTIFS(Lançamentos!$H$5:$H$1004,$D395,Lançamentos!$T$5:$T$1004,G$5,Lançamentos!$V$5:$V$1004,'BH (3)'!$C$4),COUNTIFS(Lançamentos!$H$5:$H$1004,$D395,Lançamentos!$U$5:$U$1004,G$5,Lançamentos!$W$5:$W$1004,'BH (3)'!$C$4)))</f>
        <v>x</v>
      </c>
      <c r="H395" s="82" t="str">
        <f>IF($D395="","x",IF('BH (3)'!$B$5=1,COUNTIFS(Lançamentos!$H$5:$H$1004,$D395,Lançamentos!$T$5:$T$1004,H$5,Lançamentos!$V$5:$V$1004,'BH (3)'!$C$4),COUNTIFS(Lançamentos!$H$5:$H$1004,$D395,Lançamentos!$U$5:$U$1004,H$5,Lançamentos!$W$5:$W$1004,'BH (3)'!$C$4)))</f>
        <v>x</v>
      </c>
      <c r="I395" s="82" t="str">
        <f>IF($D395="","x",IF('BH (3)'!$B$5=1,COUNTIFS(Lançamentos!$H$5:$H$1004,$D395,Lançamentos!$T$5:$T$1004,I$5,Lançamentos!$V$5:$V$1004,'BH (3)'!$C$4),COUNTIFS(Lançamentos!$H$5:$H$1004,$D395,Lançamentos!$U$5:$U$1004,I$5,Lançamentos!$W$5:$W$1004,'BH (3)'!$C$4)))</f>
        <v>x</v>
      </c>
      <c r="J395" s="82" t="str">
        <f>IF($D395="","x",IF('BH (3)'!$B$5=1,COUNTIFS(Lançamentos!$H$5:$H$1004,$D395,Lançamentos!$T$5:$T$1004,J$5,Lançamentos!$V$5:$V$1004,'BH (3)'!$C$4),COUNTIFS(Lançamentos!$H$5:$H$1004,$D395,Lançamentos!$U$5:$U$1004,J$5,Lançamentos!$W$5:$W$1004,'BH (3)'!$C$4)))</f>
        <v>x</v>
      </c>
      <c r="K395" s="82" t="str">
        <f>IF($D395="","x",IF('BH (3)'!$B$5=1,COUNTIFS(Lançamentos!$H$5:$H$1004,$D395,Lançamentos!$T$5:$T$1004,K$5,Lançamentos!$V$5:$V$1004,'BH (3)'!$C$4),COUNTIFS(Lançamentos!$H$5:$H$1004,$D395,Lançamentos!$U$5:$U$1004,K$5,Lançamentos!$W$5:$W$1004,'BH (3)'!$C$4)))</f>
        <v>x</v>
      </c>
      <c r="L395" s="82" t="str">
        <f>IF($D395="","x",IF('BH (3)'!$B$5=1,COUNTIFS(Lançamentos!$H$5:$H$1004,$D395,Lançamentos!$T$5:$T$1004,L$5,Lançamentos!$V$5:$V$1004,'BH (3)'!$C$4),COUNTIFS(Lançamentos!$H$5:$H$1004,$D395,Lançamentos!$U$5:$U$1004,L$5,Lançamentos!$W$5:$W$1004,'BH (3)'!$C$4)))</f>
        <v>x</v>
      </c>
      <c r="M395" s="82" t="str">
        <f>IF($D395="","x",IF('BH (3)'!$B$5=1,COUNTIFS(Lançamentos!$H$5:$H$1004,$D395,Lançamentos!$T$5:$T$1004,M$5,Lançamentos!$V$5:$V$1004,'BH (3)'!$C$4),COUNTIFS(Lançamentos!$H$5:$H$1004,$D395,Lançamentos!$U$5:$U$1004,M$5,Lançamentos!$W$5:$W$1004,'BH (3)'!$C$4)))</f>
        <v>x</v>
      </c>
      <c r="N395" s="82" t="str">
        <f>IF($D395="","x",IF('BH (3)'!$B$5=1,COUNTIFS(Lançamentos!$H$5:$H$1004,$D395,Lançamentos!$T$5:$T$1004,N$5,Lançamentos!$V$5:$V$1004,'BH (3)'!$C$4),COUNTIFS(Lançamentos!$H$5:$H$1004,$D395,Lançamentos!$U$5:$U$1004,N$5,Lançamentos!$W$5:$W$1004,'BH (3)'!$C$4)))</f>
        <v>x</v>
      </c>
      <c r="O395" s="82" t="str">
        <f>IF($D395="","x",IF('BH (3)'!$B$5=1,COUNTIFS(Lançamentos!$H$5:$H$1004,$D395,Lançamentos!$T$5:$T$1004,O$5,Lançamentos!$V$5:$V$1004,'BH (3)'!$C$4),COUNTIFS(Lançamentos!$H$5:$H$1004,$D395,Lançamentos!$U$5:$U$1004,O$5,Lançamentos!$W$5:$W$1004,'BH (3)'!$C$4)))</f>
        <v>x</v>
      </c>
      <c r="P395" s="82" t="str">
        <f>IF($D395="","x",IF('BH (3)'!$B$5=1,COUNTIFS(Lançamentos!$H$5:$H$1004,$D395,Lançamentos!$T$5:$T$1004,P$5,Lançamentos!$V$5:$V$1004,'BH (3)'!$C$4),COUNTIFS(Lançamentos!$H$5:$H$1004,$D395,Lançamentos!$U$5:$U$1004,P$5,Lançamentos!$W$5:$W$1004,'BH (3)'!$C$4)))</f>
        <v>x</v>
      </c>
      <c r="Q395" s="171" t="str">
        <f t="shared" si="6"/>
        <v/>
      </c>
    </row>
    <row r="396" spans="3:17" ht="45" customHeight="1" x14ac:dyDescent="0.25">
      <c r="C396" s="81">
        <v>390</v>
      </c>
      <c r="D396" s="170" t="str">
        <f>IF(Esp!D394="","",Esp!D394)</f>
        <v/>
      </c>
      <c r="E396" s="82" t="str">
        <f>IF($D396="","x",IF('BH (3)'!$B$5=1,COUNTIFS(Lançamentos!$H$5:$H$1004,$D396,Lançamentos!$T$5:$T$1004,E$5,Lançamentos!$V$5:$V$1004,'BH (3)'!$C$4),COUNTIFS(Lançamentos!$H$5:$H$1004,$D396,Lançamentos!$U$5:$U$1004,E$5,Lançamentos!$W$5:$W$1004,'BH (3)'!$C$4)))</f>
        <v>x</v>
      </c>
      <c r="F396" s="82" t="str">
        <f>IF($D396="","x",IF('BH (3)'!$B$5=1,COUNTIFS(Lançamentos!$H$5:$H$1004,$D396,Lançamentos!$T$5:$T$1004,F$5,Lançamentos!$V$5:$V$1004,'BH (3)'!$C$4),COUNTIFS(Lançamentos!$H$5:$H$1004,$D396,Lançamentos!$U$5:$U$1004,F$5,Lançamentos!$W$5:$W$1004,'BH (3)'!$C$4)))</f>
        <v>x</v>
      </c>
      <c r="G396" s="82" t="str">
        <f>IF($D396="","x",IF('BH (3)'!$B$5=1,COUNTIFS(Lançamentos!$H$5:$H$1004,$D396,Lançamentos!$T$5:$T$1004,G$5,Lançamentos!$V$5:$V$1004,'BH (3)'!$C$4),COUNTIFS(Lançamentos!$H$5:$H$1004,$D396,Lançamentos!$U$5:$U$1004,G$5,Lançamentos!$W$5:$W$1004,'BH (3)'!$C$4)))</f>
        <v>x</v>
      </c>
      <c r="H396" s="82" t="str">
        <f>IF($D396="","x",IF('BH (3)'!$B$5=1,COUNTIFS(Lançamentos!$H$5:$H$1004,$D396,Lançamentos!$T$5:$T$1004,H$5,Lançamentos!$V$5:$V$1004,'BH (3)'!$C$4),COUNTIFS(Lançamentos!$H$5:$H$1004,$D396,Lançamentos!$U$5:$U$1004,H$5,Lançamentos!$W$5:$W$1004,'BH (3)'!$C$4)))</f>
        <v>x</v>
      </c>
      <c r="I396" s="82" t="str">
        <f>IF($D396="","x",IF('BH (3)'!$B$5=1,COUNTIFS(Lançamentos!$H$5:$H$1004,$D396,Lançamentos!$T$5:$T$1004,I$5,Lançamentos!$V$5:$V$1004,'BH (3)'!$C$4),COUNTIFS(Lançamentos!$H$5:$H$1004,$D396,Lançamentos!$U$5:$U$1004,I$5,Lançamentos!$W$5:$W$1004,'BH (3)'!$C$4)))</f>
        <v>x</v>
      </c>
      <c r="J396" s="82" t="str">
        <f>IF($D396="","x",IF('BH (3)'!$B$5=1,COUNTIFS(Lançamentos!$H$5:$H$1004,$D396,Lançamentos!$T$5:$T$1004,J$5,Lançamentos!$V$5:$V$1004,'BH (3)'!$C$4),COUNTIFS(Lançamentos!$H$5:$H$1004,$D396,Lançamentos!$U$5:$U$1004,J$5,Lançamentos!$W$5:$W$1004,'BH (3)'!$C$4)))</f>
        <v>x</v>
      </c>
      <c r="K396" s="82" t="str">
        <f>IF($D396="","x",IF('BH (3)'!$B$5=1,COUNTIFS(Lançamentos!$H$5:$H$1004,$D396,Lançamentos!$T$5:$T$1004,K$5,Lançamentos!$V$5:$V$1004,'BH (3)'!$C$4),COUNTIFS(Lançamentos!$H$5:$H$1004,$D396,Lançamentos!$U$5:$U$1004,K$5,Lançamentos!$W$5:$W$1004,'BH (3)'!$C$4)))</f>
        <v>x</v>
      </c>
      <c r="L396" s="82" t="str">
        <f>IF($D396="","x",IF('BH (3)'!$B$5=1,COUNTIFS(Lançamentos!$H$5:$H$1004,$D396,Lançamentos!$T$5:$T$1004,L$5,Lançamentos!$V$5:$V$1004,'BH (3)'!$C$4),COUNTIFS(Lançamentos!$H$5:$H$1004,$D396,Lançamentos!$U$5:$U$1004,L$5,Lançamentos!$W$5:$W$1004,'BH (3)'!$C$4)))</f>
        <v>x</v>
      </c>
      <c r="M396" s="82" t="str">
        <f>IF($D396="","x",IF('BH (3)'!$B$5=1,COUNTIFS(Lançamentos!$H$5:$H$1004,$D396,Lançamentos!$T$5:$T$1004,M$5,Lançamentos!$V$5:$V$1004,'BH (3)'!$C$4),COUNTIFS(Lançamentos!$H$5:$H$1004,$D396,Lançamentos!$U$5:$U$1004,M$5,Lançamentos!$W$5:$W$1004,'BH (3)'!$C$4)))</f>
        <v>x</v>
      </c>
      <c r="N396" s="82" t="str">
        <f>IF($D396="","x",IF('BH (3)'!$B$5=1,COUNTIFS(Lançamentos!$H$5:$H$1004,$D396,Lançamentos!$T$5:$T$1004,N$5,Lançamentos!$V$5:$V$1004,'BH (3)'!$C$4),COUNTIFS(Lançamentos!$H$5:$H$1004,$D396,Lançamentos!$U$5:$U$1004,N$5,Lançamentos!$W$5:$W$1004,'BH (3)'!$C$4)))</f>
        <v>x</v>
      </c>
      <c r="O396" s="82" t="str">
        <f>IF($D396="","x",IF('BH (3)'!$B$5=1,COUNTIFS(Lançamentos!$H$5:$H$1004,$D396,Lançamentos!$T$5:$T$1004,O$5,Lançamentos!$V$5:$V$1004,'BH (3)'!$C$4),COUNTIFS(Lançamentos!$H$5:$H$1004,$D396,Lançamentos!$U$5:$U$1004,O$5,Lançamentos!$W$5:$W$1004,'BH (3)'!$C$4)))</f>
        <v>x</v>
      </c>
      <c r="P396" s="82" t="str">
        <f>IF($D396="","x",IF('BH (3)'!$B$5=1,COUNTIFS(Lançamentos!$H$5:$H$1004,$D396,Lançamentos!$T$5:$T$1004,P$5,Lançamentos!$V$5:$V$1004,'BH (3)'!$C$4),COUNTIFS(Lançamentos!$H$5:$H$1004,$D396,Lançamentos!$U$5:$U$1004,P$5,Lançamentos!$W$5:$W$1004,'BH (3)'!$C$4)))</f>
        <v>x</v>
      </c>
      <c r="Q396" s="171" t="str">
        <f t="shared" si="6"/>
        <v/>
      </c>
    </row>
    <row r="397" spans="3:17" ht="45" customHeight="1" x14ac:dyDescent="0.25">
      <c r="C397" s="81">
        <v>391</v>
      </c>
      <c r="D397" s="170" t="str">
        <f>IF(Esp!D395="","",Esp!D395)</f>
        <v/>
      </c>
      <c r="E397" s="82" t="str">
        <f>IF($D397="","x",IF('BH (3)'!$B$5=1,COUNTIFS(Lançamentos!$H$5:$H$1004,$D397,Lançamentos!$T$5:$T$1004,E$5,Lançamentos!$V$5:$V$1004,'BH (3)'!$C$4),COUNTIFS(Lançamentos!$H$5:$H$1004,$D397,Lançamentos!$U$5:$U$1004,E$5,Lançamentos!$W$5:$W$1004,'BH (3)'!$C$4)))</f>
        <v>x</v>
      </c>
      <c r="F397" s="82" t="str">
        <f>IF($D397="","x",IF('BH (3)'!$B$5=1,COUNTIFS(Lançamentos!$H$5:$H$1004,$D397,Lançamentos!$T$5:$T$1004,F$5,Lançamentos!$V$5:$V$1004,'BH (3)'!$C$4),COUNTIFS(Lançamentos!$H$5:$H$1004,$D397,Lançamentos!$U$5:$U$1004,F$5,Lançamentos!$W$5:$W$1004,'BH (3)'!$C$4)))</f>
        <v>x</v>
      </c>
      <c r="G397" s="82" t="str">
        <f>IF($D397="","x",IF('BH (3)'!$B$5=1,COUNTIFS(Lançamentos!$H$5:$H$1004,$D397,Lançamentos!$T$5:$T$1004,G$5,Lançamentos!$V$5:$V$1004,'BH (3)'!$C$4),COUNTIFS(Lançamentos!$H$5:$H$1004,$D397,Lançamentos!$U$5:$U$1004,G$5,Lançamentos!$W$5:$W$1004,'BH (3)'!$C$4)))</f>
        <v>x</v>
      </c>
      <c r="H397" s="82" t="str">
        <f>IF($D397="","x",IF('BH (3)'!$B$5=1,COUNTIFS(Lançamentos!$H$5:$H$1004,$D397,Lançamentos!$T$5:$T$1004,H$5,Lançamentos!$V$5:$V$1004,'BH (3)'!$C$4),COUNTIFS(Lançamentos!$H$5:$H$1004,$D397,Lançamentos!$U$5:$U$1004,H$5,Lançamentos!$W$5:$W$1004,'BH (3)'!$C$4)))</f>
        <v>x</v>
      </c>
      <c r="I397" s="82" t="str">
        <f>IF($D397="","x",IF('BH (3)'!$B$5=1,COUNTIFS(Lançamentos!$H$5:$H$1004,$D397,Lançamentos!$T$5:$T$1004,I$5,Lançamentos!$V$5:$V$1004,'BH (3)'!$C$4),COUNTIFS(Lançamentos!$H$5:$H$1004,$D397,Lançamentos!$U$5:$U$1004,I$5,Lançamentos!$W$5:$W$1004,'BH (3)'!$C$4)))</f>
        <v>x</v>
      </c>
      <c r="J397" s="82" t="str">
        <f>IF($D397="","x",IF('BH (3)'!$B$5=1,COUNTIFS(Lançamentos!$H$5:$H$1004,$D397,Lançamentos!$T$5:$T$1004,J$5,Lançamentos!$V$5:$V$1004,'BH (3)'!$C$4),COUNTIFS(Lançamentos!$H$5:$H$1004,$D397,Lançamentos!$U$5:$U$1004,J$5,Lançamentos!$W$5:$W$1004,'BH (3)'!$C$4)))</f>
        <v>x</v>
      </c>
      <c r="K397" s="82" t="str">
        <f>IF($D397="","x",IF('BH (3)'!$B$5=1,COUNTIFS(Lançamentos!$H$5:$H$1004,$D397,Lançamentos!$T$5:$T$1004,K$5,Lançamentos!$V$5:$V$1004,'BH (3)'!$C$4),COUNTIFS(Lançamentos!$H$5:$H$1004,$D397,Lançamentos!$U$5:$U$1004,K$5,Lançamentos!$W$5:$W$1004,'BH (3)'!$C$4)))</f>
        <v>x</v>
      </c>
      <c r="L397" s="82" t="str">
        <f>IF($D397="","x",IF('BH (3)'!$B$5=1,COUNTIFS(Lançamentos!$H$5:$H$1004,$D397,Lançamentos!$T$5:$T$1004,L$5,Lançamentos!$V$5:$V$1004,'BH (3)'!$C$4),COUNTIFS(Lançamentos!$H$5:$H$1004,$D397,Lançamentos!$U$5:$U$1004,L$5,Lançamentos!$W$5:$W$1004,'BH (3)'!$C$4)))</f>
        <v>x</v>
      </c>
      <c r="M397" s="82" t="str">
        <f>IF($D397="","x",IF('BH (3)'!$B$5=1,COUNTIFS(Lançamentos!$H$5:$H$1004,$D397,Lançamentos!$T$5:$T$1004,M$5,Lançamentos!$V$5:$V$1004,'BH (3)'!$C$4),COUNTIFS(Lançamentos!$H$5:$H$1004,$D397,Lançamentos!$U$5:$U$1004,M$5,Lançamentos!$W$5:$W$1004,'BH (3)'!$C$4)))</f>
        <v>x</v>
      </c>
      <c r="N397" s="82" t="str">
        <f>IF($D397="","x",IF('BH (3)'!$B$5=1,COUNTIFS(Lançamentos!$H$5:$H$1004,$D397,Lançamentos!$T$5:$T$1004,N$5,Lançamentos!$V$5:$V$1004,'BH (3)'!$C$4),COUNTIFS(Lançamentos!$H$5:$H$1004,$D397,Lançamentos!$U$5:$U$1004,N$5,Lançamentos!$W$5:$W$1004,'BH (3)'!$C$4)))</f>
        <v>x</v>
      </c>
      <c r="O397" s="82" t="str">
        <f>IF($D397="","x",IF('BH (3)'!$B$5=1,COUNTIFS(Lançamentos!$H$5:$H$1004,$D397,Lançamentos!$T$5:$T$1004,O$5,Lançamentos!$V$5:$V$1004,'BH (3)'!$C$4),COUNTIFS(Lançamentos!$H$5:$H$1004,$D397,Lançamentos!$U$5:$U$1004,O$5,Lançamentos!$W$5:$W$1004,'BH (3)'!$C$4)))</f>
        <v>x</v>
      </c>
      <c r="P397" s="82" t="str">
        <f>IF($D397="","x",IF('BH (3)'!$B$5=1,COUNTIFS(Lançamentos!$H$5:$H$1004,$D397,Lançamentos!$T$5:$T$1004,P$5,Lançamentos!$V$5:$V$1004,'BH (3)'!$C$4),COUNTIFS(Lançamentos!$H$5:$H$1004,$D397,Lançamentos!$U$5:$U$1004,P$5,Lançamentos!$W$5:$W$1004,'BH (3)'!$C$4)))</f>
        <v>x</v>
      </c>
      <c r="Q397" s="171" t="str">
        <f t="shared" si="6"/>
        <v/>
      </c>
    </row>
    <row r="398" spans="3:17" ht="45" customHeight="1" x14ac:dyDescent="0.25">
      <c r="C398" s="81">
        <v>392</v>
      </c>
      <c r="D398" s="170" t="str">
        <f>IF(Esp!D396="","",Esp!D396)</f>
        <v/>
      </c>
      <c r="E398" s="82" t="str">
        <f>IF($D398="","x",IF('BH (3)'!$B$5=1,COUNTIFS(Lançamentos!$H$5:$H$1004,$D398,Lançamentos!$T$5:$T$1004,E$5,Lançamentos!$V$5:$V$1004,'BH (3)'!$C$4),COUNTIFS(Lançamentos!$H$5:$H$1004,$D398,Lançamentos!$U$5:$U$1004,E$5,Lançamentos!$W$5:$W$1004,'BH (3)'!$C$4)))</f>
        <v>x</v>
      </c>
      <c r="F398" s="82" t="str">
        <f>IF($D398="","x",IF('BH (3)'!$B$5=1,COUNTIFS(Lançamentos!$H$5:$H$1004,$D398,Lançamentos!$T$5:$T$1004,F$5,Lançamentos!$V$5:$V$1004,'BH (3)'!$C$4),COUNTIFS(Lançamentos!$H$5:$H$1004,$D398,Lançamentos!$U$5:$U$1004,F$5,Lançamentos!$W$5:$W$1004,'BH (3)'!$C$4)))</f>
        <v>x</v>
      </c>
      <c r="G398" s="82" t="str">
        <f>IF($D398="","x",IF('BH (3)'!$B$5=1,COUNTIFS(Lançamentos!$H$5:$H$1004,$D398,Lançamentos!$T$5:$T$1004,G$5,Lançamentos!$V$5:$V$1004,'BH (3)'!$C$4),COUNTIFS(Lançamentos!$H$5:$H$1004,$D398,Lançamentos!$U$5:$U$1004,G$5,Lançamentos!$W$5:$W$1004,'BH (3)'!$C$4)))</f>
        <v>x</v>
      </c>
      <c r="H398" s="82" t="str">
        <f>IF($D398="","x",IF('BH (3)'!$B$5=1,COUNTIFS(Lançamentos!$H$5:$H$1004,$D398,Lançamentos!$T$5:$T$1004,H$5,Lançamentos!$V$5:$V$1004,'BH (3)'!$C$4),COUNTIFS(Lançamentos!$H$5:$H$1004,$D398,Lançamentos!$U$5:$U$1004,H$5,Lançamentos!$W$5:$W$1004,'BH (3)'!$C$4)))</f>
        <v>x</v>
      </c>
      <c r="I398" s="82" t="str">
        <f>IF($D398="","x",IF('BH (3)'!$B$5=1,COUNTIFS(Lançamentos!$H$5:$H$1004,$D398,Lançamentos!$T$5:$T$1004,I$5,Lançamentos!$V$5:$V$1004,'BH (3)'!$C$4),COUNTIFS(Lançamentos!$H$5:$H$1004,$D398,Lançamentos!$U$5:$U$1004,I$5,Lançamentos!$W$5:$W$1004,'BH (3)'!$C$4)))</f>
        <v>x</v>
      </c>
      <c r="J398" s="82" t="str">
        <f>IF($D398="","x",IF('BH (3)'!$B$5=1,COUNTIFS(Lançamentos!$H$5:$H$1004,$D398,Lançamentos!$T$5:$T$1004,J$5,Lançamentos!$V$5:$V$1004,'BH (3)'!$C$4),COUNTIFS(Lançamentos!$H$5:$H$1004,$D398,Lançamentos!$U$5:$U$1004,J$5,Lançamentos!$W$5:$W$1004,'BH (3)'!$C$4)))</f>
        <v>x</v>
      </c>
      <c r="K398" s="82" t="str">
        <f>IF($D398="","x",IF('BH (3)'!$B$5=1,COUNTIFS(Lançamentos!$H$5:$H$1004,$D398,Lançamentos!$T$5:$T$1004,K$5,Lançamentos!$V$5:$V$1004,'BH (3)'!$C$4),COUNTIFS(Lançamentos!$H$5:$H$1004,$D398,Lançamentos!$U$5:$U$1004,K$5,Lançamentos!$W$5:$W$1004,'BH (3)'!$C$4)))</f>
        <v>x</v>
      </c>
      <c r="L398" s="82" t="str">
        <f>IF($D398="","x",IF('BH (3)'!$B$5=1,COUNTIFS(Lançamentos!$H$5:$H$1004,$D398,Lançamentos!$T$5:$T$1004,L$5,Lançamentos!$V$5:$V$1004,'BH (3)'!$C$4),COUNTIFS(Lançamentos!$H$5:$H$1004,$D398,Lançamentos!$U$5:$U$1004,L$5,Lançamentos!$W$5:$W$1004,'BH (3)'!$C$4)))</f>
        <v>x</v>
      </c>
      <c r="M398" s="82" t="str">
        <f>IF($D398="","x",IF('BH (3)'!$B$5=1,COUNTIFS(Lançamentos!$H$5:$H$1004,$D398,Lançamentos!$T$5:$T$1004,M$5,Lançamentos!$V$5:$V$1004,'BH (3)'!$C$4),COUNTIFS(Lançamentos!$H$5:$H$1004,$D398,Lançamentos!$U$5:$U$1004,M$5,Lançamentos!$W$5:$W$1004,'BH (3)'!$C$4)))</f>
        <v>x</v>
      </c>
      <c r="N398" s="82" t="str">
        <f>IF($D398="","x",IF('BH (3)'!$B$5=1,COUNTIFS(Lançamentos!$H$5:$H$1004,$D398,Lançamentos!$T$5:$T$1004,N$5,Lançamentos!$V$5:$V$1004,'BH (3)'!$C$4),COUNTIFS(Lançamentos!$H$5:$H$1004,$D398,Lançamentos!$U$5:$U$1004,N$5,Lançamentos!$W$5:$W$1004,'BH (3)'!$C$4)))</f>
        <v>x</v>
      </c>
      <c r="O398" s="82" t="str">
        <f>IF($D398="","x",IF('BH (3)'!$B$5=1,COUNTIFS(Lançamentos!$H$5:$H$1004,$D398,Lançamentos!$T$5:$T$1004,O$5,Lançamentos!$V$5:$V$1004,'BH (3)'!$C$4),COUNTIFS(Lançamentos!$H$5:$H$1004,$D398,Lançamentos!$U$5:$U$1004,O$5,Lançamentos!$W$5:$W$1004,'BH (3)'!$C$4)))</f>
        <v>x</v>
      </c>
      <c r="P398" s="82" t="str">
        <f>IF($D398="","x",IF('BH (3)'!$B$5=1,COUNTIFS(Lançamentos!$H$5:$H$1004,$D398,Lançamentos!$T$5:$T$1004,P$5,Lançamentos!$V$5:$V$1004,'BH (3)'!$C$4),COUNTIFS(Lançamentos!$H$5:$H$1004,$D398,Lançamentos!$U$5:$U$1004,P$5,Lançamentos!$W$5:$W$1004,'BH (3)'!$C$4)))</f>
        <v>x</v>
      </c>
      <c r="Q398" s="171" t="str">
        <f t="shared" si="6"/>
        <v/>
      </c>
    </row>
    <row r="399" spans="3:17" ht="45" customHeight="1" x14ac:dyDescent="0.25">
      <c r="C399" s="81">
        <v>393</v>
      </c>
      <c r="D399" s="170" t="str">
        <f>IF(Esp!D397="","",Esp!D397)</f>
        <v/>
      </c>
      <c r="E399" s="82" t="str">
        <f>IF($D399="","x",IF('BH (3)'!$B$5=1,COUNTIFS(Lançamentos!$H$5:$H$1004,$D399,Lançamentos!$T$5:$T$1004,E$5,Lançamentos!$V$5:$V$1004,'BH (3)'!$C$4),COUNTIFS(Lançamentos!$H$5:$H$1004,$D399,Lançamentos!$U$5:$U$1004,E$5,Lançamentos!$W$5:$W$1004,'BH (3)'!$C$4)))</f>
        <v>x</v>
      </c>
      <c r="F399" s="82" t="str">
        <f>IF($D399="","x",IF('BH (3)'!$B$5=1,COUNTIFS(Lançamentos!$H$5:$H$1004,$D399,Lançamentos!$T$5:$T$1004,F$5,Lançamentos!$V$5:$V$1004,'BH (3)'!$C$4),COUNTIFS(Lançamentos!$H$5:$H$1004,$D399,Lançamentos!$U$5:$U$1004,F$5,Lançamentos!$W$5:$W$1004,'BH (3)'!$C$4)))</f>
        <v>x</v>
      </c>
      <c r="G399" s="82" t="str">
        <f>IF($D399="","x",IF('BH (3)'!$B$5=1,COUNTIFS(Lançamentos!$H$5:$H$1004,$D399,Lançamentos!$T$5:$T$1004,G$5,Lançamentos!$V$5:$V$1004,'BH (3)'!$C$4),COUNTIFS(Lançamentos!$H$5:$H$1004,$D399,Lançamentos!$U$5:$U$1004,G$5,Lançamentos!$W$5:$W$1004,'BH (3)'!$C$4)))</f>
        <v>x</v>
      </c>
      <c r="H399" s="82" t="str">
        <f>IF($D399="","x",IF('BH (3)'!$B$5=1,COUNTIFS(Lançamentos!$H$5:$H$1004,$D399,Lançamentos!$T$5:$T$1004,H$5,Lançamentos!$V$5:$V$1004,'BH (3)'!$C$4),COUNTIFS(Lançamentos!$H$5:$H$1004,$D399,Lançamentos!$U$5:$U$1004,H$5,Lançamentos!$W$5:$W$1004,'BH (3)'!$C$4)))</f>
        <v>x</v>
      </c>
      <c r="I399" s="82" t="str">
        <f>IF($D399="","x",IF('BH (3)'!$B$5=1,COUNTIFS(Lançamentos!$H$5:$H$1004,$D399,Lançamentos!$T$5:$T$1004,I$5,Lançamentos!$V$5:$V$1004,'BH (3)'!$C$4),COUNTIFS(Lançamentos!$H$5:$H$1004,$D399,Lançamentos!$U$5:$U$1004,I$5,Lançamentos!$W$5:$W$1004,'BH (3)'!$C$4)))</f>
        <v>x</v>
      </c>
      <c r="J399" s="82" t="str">
        <f>IF($D399="","x",IF('BH (3)'!$B$5=1,COUNTIFS(Lançamentos!$H$5:$H$1004,$D399,Lançamentos!$T$5:$T$1004,J$5,Lançamentos!$V$5:$V$1004,'BH (3)'!$C$4),COUNTIFS(Lançamentos!$H$5:$H$1004,$D399,Lançamentos!$U$5:$U$1004,J$5,Lançamentos!$W$5:$W$1004,'BH (3)'!$C$4)))</f>
        <v>x</v>
      </c>
      <c r="K399" s="82" t="str">
        <f>IF($D399="","x",IF('BH (3)'!$B$5=1,COUNTIFS(Lançamentos!$H$5:$H$1004,$D399,Lançamentos!$T$5:$T$1004,K$5,Lançamentos!$V$5:$V$1004,'BH (3)'!$C$4),COUNTIFS(Lançamentos!$H$5:$H$1004,$D399,Lançamentos!$U$5:$U$1004,K$5,Lançamentos!$W$5:$W$1004,'BH (3)'!$C$4)))</f>
        <v>x</v>
      </c>
      <c r="L399" s="82" t="str">
        <f>IF($D399="","x",IF('BH (3)'!$B$5=1,COUNTIFS(Lançamentos!$H$5:$H$1004,$D399,Lançamentos!$T$5:$T$1004,L$5,Lançamentos!$V$5:$V$1004,'BH (3)'!$C$4),COUNTIFS(Lançamentos!$H$5:$H$1004,$D399,Lançamentos!$U$5:$U$1004,L$5,Lançamentos!$W$5:$W$1004,'BH (3)'!$C$4)))</f>
        <v>x</v>
      </c>
      <c r="M399" s="82" t="str">
        <f>IF($D399="","x",IF('BH (3)'!$B$5=1,COUNTIFS(Lançamentos!$H$5:$H$1004,$D399,Lançamentos!$T$5:$T$1004,M$5,Lançamentos!$V$5:$V$1004,'BH (3)'!$C$4),COUNTIFS(Lançamentos!$H$5:$H$1004,$D399,Lançamentos!$U$5:$U$1004,M$5,Lançamentos!$W$5:$W$1004,'BH (3)'!$C$4)))</f>
        <v>x</v>
      </c>
      <c r="N399" s="82" t="str">
        <f>IF($D399="","x",IF('BH (3)'!$B$5=1,COUNTIFS(Lançamentos!$H$5:$H$1004,$D399,Lançamentos!$T$5:$T$1004,N$5,Lançamentos!$V$5:$V$1004,'BH (3)'!$C$4),COUNTIFS(Lançamentos!$H$5:$H$1004,$D399,Lançamentos!$U$5:$U$1004,N$5,Lançamentos!$W$5:$W$1004,'BH (3)'!$C$4)))</f>
        <v>x</v>
      </c>
      <c r="O399" s="82" t="str">
        <f>IF($D399="","x",IF('BH (3)'!$B$5=1,COUNTIFS(Lançamentos!$H$5:$H$1004,$D399,Lançamentos!$T$5:$T$1004,O$5,Lançamentos!$V$5:$V$1004,'BH (3)'!$C$4),COUNTIFS(Lançamentos!$H$5:$H$1004,$D399,Lançamentos!$U$5:$U$1004,O$5,Lançamentos!$W$5:$W$1004,'BH (3)'!$C$4)))</f>
        <v>x</v>
      </c>
      <c r="P399" s="82" t="str">
        <f>IF($D399="","x",IF('BH (3)'!$B$5=1,COUNTIFS(Lançamentos!$H$5:$H$1004,$D399,Lançamentos!$T$5:$T$1004,P$5,Lançamentos!$V$5:$V$1004,'BH (3)'!$C$4),COUNTIFS(Lançamentos!$H$5:$H$1004,$D399,Lançamentos!$U$5:$U$1004,P$5,Lançamentos!$W$5:$W$1004,'BH (3)'!$C$4)))</f>
        <v>x</v>
      </c>
      <c r="Q399" s="171" t="str">
        <f t="shared" si="6"/>
        <v/>
      </c>
    </row>
    <row r="400" spans="3:17" ht="45" customHeight="1" x14ac:dyDescent="0.25">
      <c r="C400" s="81">
        <v>394</v>
      </c>
      <c r="D400" s="170" t="str">
        <f>IF(Esp!D398="","",Esp!D398)</f>
        <v/>
      </c>
      <c r="E400" s="82" t="str">
        <f>IF($D400="","x",IF('BH (3)'!$B$5=1,COUNTIFS(Lançamentos!$H$5:$H$1004,$D400,Lançamentos!$T$5:$T$1004,E$5,Lançamentos!$V$5:$V$1004,'BH (3)'!$C$4),COUNTIFS(Lançamentos!$H$5:$H$1004,$D400,Lançamentos!$U$5:$U$1004,E$5,Lançamentos!$W$5:$W$1004,'BH (3)'!$C$4)))</f>
        <v>x</v>
      </c>
      <c r="F400" s="82" t="str">
        <f>IF($D400="","x",IF('BH (3)'!$B$5=1,COUNTIFS(Lançamentos!$H$5:$H$1004,$D400,Lançamentos!$T$5:$T$1004,F$5,Lançamentos!$V$5:$V$1004,'BH (3)'!$C$4),COUNTIFS(Lançamentos!$H$5:$H$1004,$D400,Lançamentos!$U$5:$U$1004,F$5,Lançamentos!$W$5:$W$1004,'BH (3)'!$C$4)))</f>
        <v>x</v>
      </c>
      <c r="G400" s="82" t="str">
        <f>IF($D400="","x",IF('BH (3)'!$B$5=1,COUNTIFS(Lançamentos!$H$5:$H$1004,$D400,Lançamentos!$T$5:$T$1004,G$5,Lançamentos!$V$5:$V$1004,'BH (3)'!$C$4),COUNTIFS(Lançamentos!$H$5:$H$1004,$D400,Lançamentos!$U$5:$U$1004,G$5,Lançamentos!$W$5:$W$1004,'BH (3)'!$C$4)))</f>
        <v>x</v>
      </c>
      <c r="H400" s="82" t="str">
        <f>IF($D400="","x",IF('BH (3)'!$B$5=1,COUNTIFS(Lançamentos!$H$5:$H$1004,$D400,Lançamentos!$T$5:$T$1004,H$5,Lançamentos!$V$5:$V$1004,'BH (3)'!$C$4),COUNTIFS(Lançamentos!$H$5:$H$1004,$D400,Lançamentos!$U$5:$U$1004,H$5,Lançamentos!$W$5:$W$1004,'BH (3)'!$C$4)))</f>
        <v>x</v>
      </c>
      <c r="I400" s="82" t="str">
        <f>IF($D400="","x",IF('BH (3)'!$B$5=1,COUNTIFS(Lançamentos!$H$5:$H$1004,$D400,Lançamentos!$T$5:$T$1004,I$5,Lançamentos!$V$5:$V$1004,'BH (3)'!$C$4),COUNTIFS(Lançamentos!$H$5:$H$1004,$D400,Lançamentos!$U$5:$U$1004,I$5,Lançamentos!$W$5:$W$1004,'BH (3)'!$C$4)))</f>
        <v>x</v>
      </c>
      <c r="J400" s="82" t="str">
        <f>IF($D400="","x",IF('BH (3)'!$B$5=1,COUNTIFS(Lançamentos!$H$5:$H$1004,$D400,Lançamentos!$T$5:$T$1004,J$5,Lançamentos!$V$5:$V$1004,'BH (3)'!$C$4),COUNTIFS(Lançamentos!$H$5:$H$1004,$D400,Lançamentos!$U$5:$U$1004,J$5,Lançamentos!$W$5:$W$1004,'BH (3)'!$C$4)))</f>
        <v>x</v>
      </c>
      <c r="K400" s="82" t="str">
        <f>IF($D400="","x",IF('BH (3)'!$B$5=1,COUNTIFS(Lançamentos!$H$5:$H$1004,$D400,Lançamentos!$T$5:$T$1004,K$5,Lançamentos!$V$5:$V$1004,'BH (3)'!$C$4),COUNTIFS(Lançamentos!$H$5:$H$1004,$D400,Lançamentos!$U$5:$U$1004,K$5,Lançamentos!$W$5:$W$1004,'BH (3)'!$C$4)))</f>
        <v>x</v>
      </c>
      <c r="L400" s="82" t="str">
        <f>IF($D400="","x",IF('BH (3)'!$B$5=1,COUNTIFS(Lançamentos!$H$5:$H$1004,$D400,Lançamentos!$T$5:$T$1004,L$5,Lançamentos!$V$5:$V$1004,'BH (3)'!$C$4),COUNTIFS(Lançamentos!$H$5:$H$1004,$D400,Lançamentos!$U$5:$U$1004,L$5,Lançamentos!$W$5:$W$1004,'BH (3)'!$C$4)))</f>
        <v>x</v>
      </c>
      <c r="M400" s="82" t="str">
        <f>IF($D400="","x",IF('BH (3)'!$B$5=1,COUNTIFS(Lançamentos!$H$5:$H$1004,$D400,Lançamentos!$T$5:$T$1004,M$5,Lançamentos!$V$5:$V$1004,'BH (3)'!$C$4),COUNTIFS(Lançamentos!$H$5:$H$1004,$D400,Lançamentos!$U$5:$U$1004,M$5,Lançamentos!$W$5:$W$1004,'BH (3)'!$C$4)))</f>
        <v>x</v>
      </c>
      <c r="N400" s="82" t="str">
        <f>IF($D400="","x",IF('BH (3)'!$B$5=1,COUNTIFS(Lançamentos!$H$5:$H$1004,$D400,Lançamentos!$T$5:$T$1004,N$5,Lançamentos!$V$5:$V$1004,'BH (3)'!$C$4),COUNTIFS(Lançamentos!$H$5:$H$1004,$D400,Lançamentos!$U$5:$U$1004,N$5,Lançamentos!$W$5:$W$1004,'BH (3)'!$C$4)))</f>
        <v>x</v>
      </c>
      <c r="O400" s="82" t="str">
        <f>IF($D400="","x",IF('BH (3)'!$B$5=1,COUNTIFS(Lançamentos!$H$5:$H$1004,$D400,Lançamentos!$T$5:$T$1004,O$5,Lançamentos!$V$5:$V$1004,'BH (3)'!$C$4),COUNTIFS(Lançamentos!$H$5:$H$1004,$D400,Lançamentos!$U$5:$U$1004,O$5,Lançamentos!$W$5:$W$1004,'BH (3)'!$C$4)))</f>
        <v>x</v>
      </c>
      <c r="P400" s="82" t="str">
        <f>IF($D400="","x",IF('BH (3)'!$B$5=1,COUNTIFS(Lançamentos!$H$5:$H$1004,$D400,Lançamentos!$T$5:$T$1004,P$5,Lançamentos!$V$5:$V$1004,'BH (3)'!$C$4),COUNTIFS(Lançamentos!$H$5:$H$1004,$D400,Lançamentos!$U$5:$U$1004,P$5,Lançamentos!$W$5:$W$1004,'BH (3)'!$C$4)))</f>
        <v>x</v>
      </c>
      <c r="Q400" s="171" t="str">
        <f t="shared" si="6"/>
        <v/>
      </c>
    </row>
    <row r="401" spans="3:17" ht="45" customHeight="1" x14ac:dyDescent="0.25">
      <c r="C401" s="81">
        <v>395</v>
      </c>
      <c r="D401" s="170" t="str">
        <f>IF(Esp!D399="","",Esp!D399)</f>
        <v/>
      </c>
      <c r="E401" s="82" t="str">
        <f>IF($D401="","x",IF('BH (3)'!$B$5=1,COUNTIFS(Lançamentos!$H$5:$H$1004,$D401,Lançamentos!$T$5:$T$1004,E$5,Lançamentos!$V$5:$V$1004,'BH (3)'!$C$4),COUNTIFS(Lançamentos!$H$5:$H$1004,$D401,Lançamentos!$U$5:$U$1004,E$5,Lançamentos!$W$5:$W$1004,'BH (3)'!$C$4)))</f>
        <v>x</v>
      </c>
      <c r="F401" s="82" t="str">
        <f>IF($D401="","x",IF('BH (3)'!$B$5=1,COUNTIFS(Lançamentos!$H$5:$H$1004,$D401,Lançamentos!$T$5:$T$1004,F$5,Lançamentos!$V$5:$V$1004,'BH (3)'!$C$4),COUNTIFS(Lançamentos!$H$5:$H$1004,$D401,Lançamentos!$U$5:$U$1004,F$5,Lançamentos!$W$5:$W$1004,'BH (3)'!$C$4)))</f>
        <v>x</v>
      </c>
      <c r="G401" s="82" t="str">
        <f>IF($D401="","x",IF('BH (3)'!$B$5=1,COUNTIFS(Lançamentos!$H$5:$H$1004,$D401,Lançamentos!$T$5:$T$1004,G$5,Lançamentos!$V$5:$V$1004,'BH (3)'!$C$4),COUNTIFS(Lançamentos!$H$5:$H$1004,$D401,Lançamentos!$U$5:$U$1004,G$5,Lançamentos!$W$5:$W$1004,'BH (3)'!$C$4)))</f>
        <v>x</v>
      </c>
      <c r="H401" s="82" t="str">
        <f>IF($D401="","x",IF('BH (3)'!$B$5=1,COUNTIFS(Lançamentos!$H$5:$H$1004,$D401,Lançamentos!$T$5:$T$1004,H$5,Lançamentos!$V$5:$V$1004,'BH (3)'!$C$4),COUNTIFS(Lançamentos!$H$5:$H$1004,$D401,Lançamentos!$U$5:$U$1004,H$5,Lançamentos!$W$5:$W$1004,'BH (3)'!$C$4)))</f>
        <v>x</v>
      </c>
      <c r="I401" s="82" t="str">
        <f>IF($D401="","x",IF('BH (3)'!$B$5=1,COUNTIFS(Lançamentos!$H$5:$H$1004,$D401,Lançamentos!$T$5:$T$1004,I$5,Lançamentos!$V$5:$V$1004,'BH (3)'!$C$4),COUNTIFS(Lançamentos!$H$5:$H$1004,$D401,Lançamentos!$U$5:$U$1004,I$5,Lançamentos!$W$5:$W$1004,'BH (3)'!$C$4)))</f>
        <v>x</v>
      </c>
      <c r="J401" s="82" t="str">
        <f>IF($D401="","x",IF('BH (3)'!$B$5=1,COUNTIFS(Lançamentos!$H$5:$H$1004,$D401,Lançamentos!$T$5:$T$1004,J$5,Lançamentos!$V$5:$V$1004,'BH (3)'!$C$4),COUNTIFS(Lançamentos!$H$5:$H$1004,$D401,Lançamentos!$U$5:$U$1004,J$5,Lançamentos!$W$5:$W$1004,'BH (3)'!$C$4)))</f>
        <v>x</v>
      </c>
      <c r="K401" s="82" t="str">
        <f>IF($D401="","x",IF('BH (3)'!$B$5=1,COUNTIFS(Lançamentos!$H$5:$H$1004,$D401,Lançamentos!$T$5:$T$1004,K$5,Lançamentos!$V$5:$V$1004,'BH (3)'!$C$4),COUNTIFS(Lançamentos!$H$5:$H$1004,$D401,Lançamentos!$U$5:$U$1004,K$5,Lançamentos!$W$5:$W$1004,'BH (3)'!$C$4)))</f>
        <v>x</v>
      </c>
      <c r="L401" s="82" t="str">
        <f>IF($D401="","x",IF('BH (3)'!$B$5=1,COUNTIFS(Lançamentos!$H$5:$H$1004,$D401,Lançamentos!$T$5:$T$1004,L$5,Lançamentos!$V$5:$V$1004,'BH (3)'!$C$4),COUNTIFS(Lançamentos!$H$5:$H$1004,$D401,Lançamentos!$U$5:$U$1004,L$5,Lançamentos!$W$5:$W$1004,'BH (3)'!$C$4)))</f>
        <v>x</v>
      </c>
      <c r="M401" s="82" t="str">
        <f>IF($D401="","x",IF('BH (3)'!$B$5=1,COUNTIFS(Lançamentos!$H$5:$H$1004,$D401,Lançamentos!$T$5:$T$1004,M$5,Lançamentos!$V$5:$V$1004,'BH (3)'!$C$4),COUNTIFS(Lançamentos!$H$5:$H$1004,$D401,Lançamentos!$U$5:$U$1004,M$5,Lançamentos!$W$5:$W$1004,'BH (3)'!$C$4)))</f>
        <v>x</v>
      </c>
      <c r="N401" s="82" t="str">
        <f>IF($D401="","x",IF('BH (3)'!$B$5=1,COUNTIFS(Lançamentos!$H$5:$H$1004,$D401,Lançamentos!$T$5:$T$1004,N$5,Lançamentos!$V$5:$V$1004,'BH (3)'!$C$4),COUNTIFS(Lançamentos!$H$5:$H$1004,$D401,Lançamentos!$U$5:$U$1004,N$5,Lançamentos!$W$5:$W$1004,'BH (3)'!$C$4)))</f>
        <v>x</v>
      </c>
      <c r="O401" s="82" t="str">
        <f>IF($D401="","x",IF('BH (3)'!$B$5=1,COUNTIFS(Lançamentos!$H$5:$H$1004,$D401,Lançamentos!$T$5:$T$1004,O$5,Lançamentos!$V$5:$V$1004,'BH (3)'!$C$4),COUNTIFS(Lançamentos!$H$5:$H$1004,$D401,Lançamentos!$U$5:$U$1004,O$5,Lançamentos!$W$5:$W$1004,'BH (3)'!$C$4)))</f>
        <v>x</v>
      </c>
      <c r="P401" s="82" t="str">
        <f>IF($D401="","x",IF('BH (3)'!$B$5=1,COUNTIFS(Lançamentos!$H$5:$H$1004,$D401,Lançamentos!$T$5:$T$1004,P$5,Lançamentos!$V$5:$V$1004,'BH (3)'!$C$4),COUNTIFS(Lançamentos!$H$5:$H$1004,$D401,Lançamentos!$U$5:$U$1004,P$5,Lançamentos!$W$5:$W$1004,'BH (3)'!$C$4)))</f>
        <v>x</v>
      </c>
      <c r="Q401" s="171" t="str">
        <f t="shared" si="6"/>
        <v/>
      </c>
    </row>
    <row r="402" spans="3:17" ht="45" customHeight="1" x14ac:dyDescent="0.25">
      <c r="C402" s="81">
        <v>396</v>
      </c>
      <c r="D402" s="170" t="str">
        <f>IF(Esp!D400="","",Esp!D400)</f>
        <v/>
      </c>
      <c r="E402" s="82" t="str">
        <f>IF($D402="","x",IF('BH (3)'!$B$5=1,COUNTIFS(Lançamentos!$H$5:$H$1004,$D402,Lançamentos!$T$5:$T$1004,E$5,Lançamentos!$V$5:$V$1004,'BH (3)'!$C$4),COUNTIFS(Lançamentos!$H$5:$H$1004,$D402,Lançamentos!$U$5:$U$1004,E$5,Lançamentos!$W$5:$W$1004,'BH (3)'!$C$4)))</f>
        <v>x</v>
      </c>
      <c r="F402" s="82" t="str">
        <f>IF($D402="","x",IF('BH (3)'!$B$5=1,COUNTIFS(Lançamentos!$H$5:$H$1004,$D402,Lançamentos!$T$5:$T$1004,F$5,Lançamentos!$V$5:$V$1004,'BH (3)'!$C$4),COUNTIFS(Lançamentos!$H$5:$H$1004,$D402,Lançamentos!$U$5:$U$1004,F$5,Lançamentos!$W$5:$W$1004,'BH (3)'!$C$4)))</f>
        <v>x</v>
      </c>
      <c r="G402" s="82" t="str">
        <f>IF($D402="","x",IF('BH (3)'!$B$5=1,COUNTIFS(Lançamentos!$H$5:$H$1004,$D402,Lançamentos!$T$5:$T$1004,G$5,Lançamentos!$V$5:$V$1004,'BH (3)'!$C$4),COUNTIFS(Lançamentos!$H$5:$H$1004,$D402,Lançamentos!$U$5:$U$1004,G$5,Lançamentos!$W$5:$W$1004,'BH (3)'!$C$4)))</f>
        <v>x</v>
      </c>
      <c r="H402" s="82" t="str">
        <f>IF($D402="","x",IF('BH (3)'!$B$5=1,COUNTIFS(Lançamentos!$H$5:$H$1004,$D402,Lançamentos!$T$5:$T$1004,H$5,Lançamentos!$V$5:$V$1004,'BH (3)'!$C$4),COUNTIFS(Lançamentos!$H$5:$H$1004,$D402,Lançamentos!$U$5:$U$1004,H$5,Lançamentos!$W$5:$W$1004,'BH (3)'!$C$4)))</f>
        <v>x</v>
      </c>
      <c r="I402" s="82" t="str">
        <f>IF($D402="","x",IF('BH (3)'!$B$5=1,COUNTIFS(Lançamentos!$H$5:$H$1004,$D402,Lançamentos!$T$5:$T$1004,I$5,Lançamentos!$V$5:$V$1004,'BH (3)'!$C$4),COUNTIFS(Lançamentos!$H$5:$H$1004,$D402,Lançamentos!$U$5:$U$1004,I$5,Lançamentos!$W$5:$W$1004,'BH (3)'!$C$4)))</f>
        <v>x</v>
      </c>
      <c r="J402" s="82" t="str">
        <f>IF($D402="","x",IF('BH (3)'!$B$5=1,COUNTIFS(Lançamentos!$H$5:$H$1004,$D402,Lançamentos!$T$5:$T$1004,J$5,Lançamentos!$V$5:$V$1004,'BH (3)'!$C$4),COUNTIFS(Lançamentos!$H$5:$H$1004,$D402,Lançamentos!$U$5:$U$1004,J$5,Lançamentos!$W$5:$W$1004,'BH (3)'!$C$4)))</f>
        <v>x</v>
      </c>
      <c r="K402" s="82" t="str">
        <f>IF($D402="","x",IF('BH (3)'!$B$5=1,COUNTIFS(Lançamentos!$H$5:$H$1004,$D402,Lançamentos!$T$5:$T$1004,K$5,Lançamentos!$V$5:$V$1004,'BH (3)'!$C$4),COUNTIFS(Lançamentos!$H$5:$H$1004,$D402,Lançamentos!$U$5:$U$1004,K$5,Lançamentos!$W$5:$W$1004,'BH (3)'!$C$4)))</f>
        <v>x</v>
      </c>
      <c r="L402" s="82" t="str">
        <f>IF($D402="","x",IF('BH (3)'!$B$5=1,COUNTIFS(Lançamentos!$H$5:$H$1004,$D402,Lançamentos!$T$5:$T$1004,L$5,Lançamentos!$V$5:$V$1004,'BH (3)'!$C$4),COUNTIFS(Lançamentos!$H$5:$H$1004,$D402,Lançamentos!$U$5:$U$1004,L$5,Lançamentos!$W$5:$W$1004,'BH (3)'!$C$4)))</f>
        <v>x</v>
      </c>
      <c r="M402" s="82" t="str">
        <f>IF($D402="","x",IF('BH (3)'!$B$5=1,COUNTIFS(Lançamentos!$H$5:$H$1004,$D402,Lançamentos!$T$5:$T$1004,M$5,Lançamentos!$V$5:$V$1004,'BH (3)'!$C$4),COUNTIFS(Lançamentos!$H$5:$H$1004,$D402,Lançamentos!$U$5:$U$1004,M$5,Lançamentos!$W$5:$W$1004,'BH (3)'!$C$4)))</f>
        <v>x</v>
      </c>
      <c r="N402" s="82" t="str">
        <f>IF($D402="","x",IF('BH (3)'!$B$5=1,COUNTIFS(Lançamentos!$H$5:$H$1004,$D402,Lançamentos!$T$5:$T$1004,N$5,Lançamentos!$V$5:$V$1004,'BH (3)'!$C$4),COUNTIFS(Lançamentos!$H$5:$H$1004,$D402,Lançamentos!$U$5:$U$1004,N$5,Lançamentos!$W$5:$W$1004,'BH (3)'!$C$4)))</f>
        <v>x</v>
      </c>
      <c r="O402" s="82" t="str">
        <f>IF($D402="","x",IF('BH (3)'!$B$5=1,COUNTIFS(Lançamentos!$H$5:$H$1004,$D402,Lançamentos!$T$5:$T$1004,O$5,Lançamentos!$V$5:$V$1004,'BH (3)'!$C$4),COUNTIFS(Lançamentos!$H$5:$H$1004,$D402,Lançamentos!$U$5:$U$1004,O$5,Lançamentos!$W$5:$W$1004,'BH (3)'!$C$4)))</f>
        <v>x</v>
      </c>
      <c r="P402" s="82" t="str">
        <f>IF($D402="","x",IF('BH (3)'!$B$5=1,COUNTIFS(Lançamentos!$H$5:$H$1004,$D402,Lançamentos!$T$5:$T$1004,P$5,Lançamentos!$V$5:$V$1004,'BH (3)'!$C$4),COUNTIFS(Lançamentos!$H$5:$H$1004,$D402,Lançamentos!$U$5:$U$1004,P$5,Lançamentos!$W$5:$W$1004,'BH (3)'!$C$4)))</f>
        <v>x</v>
      </c>
      <c r="Q402" s="171" t="str">
        <f t="shared" si="6"/>
        <v/>
      </c>
    </row>
    <row r="403" spans="3:17" ht="45" customHeight="1" x14ac:dyDescent="0.25">
      <c r="C403" s="81">
        <v>397</v>
      </c>
      <c r="D403" s="170" t="str">
        <f>IF(Esp!D401="","",Esp!D401)</f>
        <v/>
      </c>
      <c r="E403" s="82" t="str">
        <f>IF($D403="","x",IF('BH (3)'!$B$5=1,COUNTIFS(Lançamentos!$H$5:$H$1004,$D403,Lançamentos!$T$5:$T$1004,E$5,Lançamentos!$V$5:$V$1004,'BH (3)'!$C$4),COUNTIFS(Lançamentos!$H$5:$H$1004,$D403,Lançamentos!$U$5:$U$1004,E$5,Lançamentos!$W$5:$W$1004,'BH (3)'!$C$4)))</f>
        <v>x</v>
      </c>
      <c r="F403" s="82" t="str">
        <f>IF($D403="","x",IF('BH (3)'!$B$5=1,COUNTIFS(Lançamentos!$H$5:$H$1004,$D403,Lançamentos!$T$5:$T$1004,F$5,Lançamentos!$V$5:$V$1004,'BH (3)'!$C$4),COUNTIFS(Lançamentos!$H$5:$H$1004,$D403,Lançamentos!$U$5:$U$1004,F$5,Lançamentos!$W$5:$W$1004,'BH (3)'!$C$4)))</f>
        <v>x</v>
      </c>
      <c r="G403" s="82" t="str">
        <f>IF($D403="","x",IF('BH (3)'!$B$5=1,COUNTIFS(Lançamentos!$H$5:$H$1004,$D403,Lançamentos!$T$5:$T$1004,G$5,Lançamentos!$V$5:$V$1004,'BH (3)'!$C$4),COUNTIFS(Lançamentos!$H$5:$H$1004,$D403,Lançamentos!$U$5:$U$1004,G$5,Lançamentos!$W$5:$W$1004,'BH (3)'!$C$4)))</f>
        <v>x</v>
      </c>
      <c r="H403" s="82" t="str">
        <f>IF($D403="","x",IF('BH (3)'!$B$5=1,COUNTIFS(Lançamentos!$H$5:$H$1004,$D403,Lançamentos!$T$5:$T$1004,H$5,Lançamentos!$V$5:$V$1004,'BH (3)'!$C$4),COUNTIFS(Lançamentos!$H$5:$H$1004,$D403,Lançamentos!$U$5:$U$1004,H$5,Lançamentos!$W$5:$W$1004,'BH (3)'!$C$4)))</f>
        <v>x</v>
      </c>
      <c r="I403" s="82" t="str">
        <f>IF($D403="","x",IF('BH (3)'!$B$5=1,COUNTIFS(Lançamentos!$H$5:$H$1004,$D403,Lançamentos!$T$5:$T$1004,I$5,Lançamentos!$V$5:$V$1004,'BH (3)'!$C$4),COUNTIFS(Lançamentos!$H$5:$H$1004,$D403,Lançamentos!$U$5:$U$1004,I$5,Lançamentos!$W$5:$W$1004,'BH (3)'!$C$4)))</f>
        <v>x</v>
      </c>
      <c r="J403" s="82" t="str">
        <f>IF($D403="","x",IF('BH (3)'!$B$5=1,COUNTIFS(Lançamentos!$H$5:$H$1004,$D403,Lançamentos!$T$5:$T$1004,J$5,Lançamentos!$V$5:$V$1004,'BH (3)'!$C$4),COUNTIFS(Lançamentos!$H$5:$H$1004,$D403,Lançamentos!$U$5:$U$1004,J$5,Lançamentos!$W$5:$W$1004,'BH (3)'!$C$4)))</f>
        <v>x</v>
      </c>
      <c r="K403" s="82" t="str">
        <f>IF($D403="","x",IF('BH (3)'!$B$5=1,COUNTIFS(Lançamentos!$H$5:$H$1004,$D403,Lançamentos!$T$5:$T$1004,K$5,Lançamentos!$V$5:$V$1004,'BH (3)'!$C$4),COUNTIFS(Lançamentos!$H$5:$H$1004,$D403,Lançamentos!$U$5:$U$1004,K$5,Lançamentos!$W$5:$W$1004,'BH (3)'!$C$4)))</f>
        <v>x</v>
      </c>
      <c r="L403" s="82" t="str">
        <f>IF($D403="","x",IF('BH (3)'!$B$5=1,COUNTIFS(Lançamentos!$H$5:$H$1004,$D403,Lançamentos!$T$5:$T$1004,L$5,Lançamentos!$V$5:$V$1004,'BH (3)'!$C$4),COUNTIFS(Lançamentos!$H$5:$H$1004,$D403,Lançamentos!$U$5:$U$1004,L$5,Lançamentos!$W$5:$W$1004,'BH (3)'!$C$4)))</f>
        <v>x</v>
      </c>
      <c r="M403" s="82" t="str">
        <f>IF($D403="","x",IF('BH (3)'!$B$5=1,COUNTIFS(Lançamentos!$H$5:$H$1004,$D403,Lançamentos!$T$5:$T$1004,M$5,Lançamentos!$V$5:$V$1004,'BH (3)'!$C$4),COUNTIFS(Lançamentos!$H$5:$H$1004,$D403,Lançamentos!$U$5:$U$1004,M$5,Lançamentos!$W$5:$W$1004,'BH (3)'!$C$4)))</f>
        <v>x</v>
      </c>
      <c r="N403" s="82" t="str">
        <f>IF($D403="","x",IF('BH (3)'!$B$5=1,COUNTIFS(Lançamentos!$H$5:$H$1004,$D403,Lançamentos!$T$5:$T$1004,N$5,Lançamentos!$V$5:$V$1004,'BH (3)'!$C$4),COUNTIFS(Lançamentos!$H$5:$H$1004,$D403,Lançamentos!$U$5:$U$1004,N$5,Lançamentos!$W$5:$W$1004,'BH (3)'!$C$4)))</f>
        <v>x</v>
      </c>
      <c r="O403" s="82" t="str">
        <f>IF($D403="","x",IF('BH (3)'!$B$5=1,COUNTIFS(Lançamentos!$H$5:$H$1004,$D403,Lançamentos!$T$5:$T$1004,O$5,Lançamentos!$V$5:$V$1004,'BH (3)'!$C$4),COUNTIFS(Lançamentos!$H$5:$H$1004,$D403,Lançamentos!$U$5:$U$1004,O$5,Lançamentos!$W$5:$W$1004,'BH (3)'!$C$4)))</f>
        <v>x</v>
      </c>
      <c r="P403" s="82" t="str">
        <f>IF($D403="","x",IF('BH (3)'!$B$5=1,COUNTIFS(Lançamentos!$H$5:$H$1004,$D403,Lançamentos!$T$5:$T$1004,P$5,Lançamentos!$V$5:$V$1004,'BH (3)'!$C$4),COUNTIFS(Lançamentos!$H$5:$H$1004,$D403,Lançamentos!$U$5:$U$1004,P$5,Lançamentos!$W$5:$W$1004,'BH (3)'!$C$4)))</f>
        <v>x</v>
      </c>
      <c r="Q403" s="171" t="str">
        <f t="shared" si="6"/>
        <v/>
      </c>
    </row>
    <row r="404" spans="3:17" ht="45" customHeight="1" x14ac:dyDescent="0.25">
      <c r="C404" s="81">
        <v>398</v>
      </c>
      <c r="D404" s="170" t="str">
        <f>IF(Esp!D402="","",Esp!D402)</f>
        <v/>
      </c>
      <c r="E404" s="82" t="str">
        <f>IF($D404="","x",IF('BH (3)'!$B$5=1,COUNTIFS(Lançamentos!$H$5:$H$1004,$D404,Lançamentos!$T$5:$T$1004,E$5,Lançamentos!$V$5:$V$1004,'BH (3)'!$C$4),COUNTIFS(Lançamentos!$H$5:$H$1004,$D404,Lançamentos!$U$5:$U$1004,E$5,Lançamentos!$W$5:$W$1004,'BH (3)'!$C$4)))</f>
        <v>x</v>
      </c>
      <c r="F404" s="82" t="str">
        <f>IF($D404="","x",IF('BH (3)'!$B$5=1,COUNTIFS(Lançamentos!$H$5:$H$1004,$D404,Lançamentos!$T$5:$T$1004,F$5,Lançamentos!$V$5:$V$1004,'BH (3)'!$C$4),COUNTIFS(Lançamentos!$H$5:$H$1004,$D404,Lançamentos!$U$5:$U$1004,F$5,Lançamentos!$W$5:$W$1004,'BH (3)'!$C$4)))</f>
        <v>x</v>
      </c>
      <c r="G404" s="82" t="str">
        <f>IF($D404="","x",IF('BH (3)'!$B$5=1,COUNTIFS(Lançamentos!$H$5:$H$1004,$D404,Lançamentos!$T$5:$T$1004,G$5,Lançamentos!$V$5:$V$1004,'BH (3)'!$C$4),COUNTIFS(Lançamentos!$H$5:$H$1004,$D404,Lançamentos!$U$5:$U$1004,G$5,Lançamentos!$W$5:$W$1004,'BH (3)'!$C$4)))</f>
        <v>x</v>
      </c>
      <c r="H404" s="82" t="str">
        <f>IF($D404="","x",IF('BH (3)'!$B$5=1,COUNTIFS(Lançamentos!$H$5:$H$1004,$D404,Lançamentos!$T$5:$T$1004,H$5,Lançamentos!$V$5:$V$1004,'BH (3)'!$C$4),COUNTIFS(Lançamentos!$H$5:$H$1004,$D404,Lançamentos!$U$5:$U$1004,H$5,Lançamentos!$W$5:$W$1004,'BH (3)'!$C$4)))</f>
        <v>x</v>
      </c>
      <c r="I404" s="82" t="str">
        <f>IF($D404="","x",IF('BH (3)'!$B$5=1,COUNTIFS(Lançamentos!$H$5:$H$1004,$D404,Lançamentos!$T$5:$T$1004,I$5,Lançamentos!$V$5:$V$1004,'BH (3)'!$C$4),COUNTIFS(Lançamentos!$H$5:$H$1004,$D404,Lançamentos!$U$5:$U$1004,I$5,Lançamentos!$W$5:$W$1004,'BH (3)'!$C$4)))</f>
        <v>x</v>
      </c>
      <c r="J404" s="82" t="str">
        <f>IF($D404="","x",IF('BH (3)'!$B$5=1,COUNTIFS(Lançamentos!$H$5:$H$1004,$D404,Lançamentos!$T$5:$T$1004,J$5,Lançamentos!$V$5:$V$1004,'BH (3)'!$C$4),COUNTIFS(Lançamentos!$H$5:$H$1004,$D404,Lançamentos!$U$5:$U$1004,J$5,Lançamentos!$W$5:$W$1004,'BH (3)'!$C$4)))</f>
        <v>x</v>
      </c>
      <c r="K404" s="82" t="str">
        <f>IF($D404="","x",IF('BH (3)'!$B$5=1,COUNTIFS(Lançamentos!$H$5:$H$1004,$D404,Lançamentos!$T$5:$T$1004,K$5,Lançamentos!$V$5:$V$1004,'BH (3)'!$C$4),COUNTIFS(Lançamentos!$H$5:$H$1004,$D404,Lançamentos!$U$5:$U$1004,K$5,Lançamentos!$W$5:$W$1004,'BH (3)'!$C$4)))</f>
        <v>x</v>
      </c>
      <c r="L404" s="82" t="str">
        <f>IF($D404="","x",IF('BH (3)'!$B$5=1,COUNTIFS(Lançamentos!$H$5:$H$1004,$D404,Lançamentos!$T$5:$T$1004,L$5,Lançamentos!$V$5:$V$1004,'BH (3)'!$C$4),COUNTIFS(Lançamentos!$H$5:$H$1004,$D404,Lançamentos!$U$5:$U$1004,L$5,Lançamentos!$W$5:$W$1004,'BH (3)'!$C$4)))</f>
        <v>x</v>
      </c>
      <c r="M404" s="82" t="str">
        <f>IF($D404="","x",IF('BH (3)'!$B$5=1,COUNTIFS(Lançamentos!$H$5:$H$1004,$D404,Lançamentos!$T$5:$T$1004,M$5,Lançamentos!$V$5:$V$1004,'BH (3)'!$C$4),COUNTIFS(Lançamentos!$H$5:$H$1004,$D404,Lançamentos!$U$5:$U$1004,M$5,Lançamentos!$W$5:$W$1004,'BH (3)'!$C$4)))</f>
        <v>x</v>
      </c>
      <c r="N404" s="82" t="str">
        <f>IF($D404="","x",IF('BH (3)'!$B$5=1,COUNTIFS(Lançamentos!$H$5:$H$1004,$D404,Lançamentos!$T$5:$T$1004,N$5,Lançamentos!$V$5:$V$1004,'BH (3)'!$C$4),COUNTIFS(Lançamentos!$H$5:$H$1004,$D404,Lançamentos!$U$5:$U$1004,N$5,Lançamentos!$W$5:$W$1004,'BH (3)'!$C$4)))</f>
        <v>x</v>
      </c>
      <c r="O404" s="82" t="str">
        <f>IF($D404="","x",IF('BH (3)'!$B$5=1,COUNTIFS(Lançamentos!$H$5:$H$1004,$D404,Lançamentos!$T$5:$T$1004,O$5,Lançamentos!$V$5:$V$1004,'BH (3)'!$C$4),COUNTIFS(Lançamentos!$H$5:$H$1004,$D404,Lançamentos!$U$5:$U$1004,O$5,Lançamentos!$W$5:$W$1004,'BH (3)'!$C$4)))</f>
        <v>x</v>
      </c>
      <c r="P404" s="82" t="str">
        <f>IF($D404="","x",IF('BH (3)'!$B$5=1,COUNTIFS(Lançamentos!$H$5:$H$1004,$D404,Lançamentos!$T$5:$T$1004,P$5,Lançamentos!$V$5:$V$1004,'BH (3)'!$C$4),COUNTIFS(Lançamentos!$H$5:$H$1004,$D404,Lançamentos!$U$5:$U$1004,P$5,Lançamentos!$W$5:$W$1004,'BH (3)'!$C$4)))</f>
        <v>x</v>
      </c>
      <c r="Q404" s="171" t="str">
        <f t="shared" si="6"/>
        <v/>
      </c>
    </row>
    <row r="405" spans="3:17" ht="45" customHeight="1" x14ac:dyDescent="0.25">
      <c r="C405" s="81">
        <v>399</v>
      </c>
      <c r="D405" s="170" t="str">
        <f>IF(Esp!D403="","",Esp!D403)</f>
        <v/>
      </c>
      <c r="E405" s="82" t="str">
        <f>IF($D405="","x",IF('BH (3)'!$B$5=1,COUNTIFS(Lançamentos!$H$5:$H$1004,$D405,Lançamentos!$T$5:$T$1004,E$5,Lançamentos!$V$5:$V$1004,'BH (3)'!$C$4),COUNTIFS(Lançamentos!$H$5:$H$1004,$D405,Lançamentos!$U$5:$U$1004,E$5,Lançamentos!$W$5:$W$1004,'BH (3)'!$C$4)))</f>
        <v>x</v>
      </c>
      <c r="F405" s="82" t="str">
        <f>IF($D405="","x",IF('BH (3)'!$B$5=1,COUNTIFS(Lançamentos!$H$5:$H$1004,$D405,Lançamentos!$T$5:$T$1004,F$5,Lançamentos!$V$5:$V$1004,'BH (3)'!$C$4),COUNTIFS(Lançamentos!$H$5:$H$1004,$D405,Lançamentos!$U$5:$U$1004,F$5,Lançamentos!$W$5:$W$1004,'BH (3)'!$C$4)))</f>
        <v>x</v>
      </c>
      <c r="G405" s="82" t="str">
        <f>IF($D405="","x",IF('BH (3)'!$B$5=1,COUNTIFS(Lançamentos!$H$5:$H$1004,$D405,Lançamentos!$T$5:$T$1004,G$5,Lançamentos!$V$5:$V$1004,'BH (3)'!$C$4),COUNTIFS(Lançamentos!$H$5:$H$1004,$D405,Lançamentos!$U$5:$U$1004,G$5,Lançamentos!$W$5:$W$1004,'BH (3)'!$C$4)))</f>
        <v>x</v>
      </c>
      <c r="H405" s="82" t="str">
        <f>IF($D405="","x",IF('BH (3)'!$B$5=1,COUNTIFS(Lançamentos!$H$5:$H$1004,$D405,Lançamentos!$T$5:$T$1004,H$5,Lançamentos!$V$5:$V$1004,'BH (3)'!$C$4),COUNTIFS(Lançamentos!$H$5:$H$1004,$D405,Lançamentos!$U$5:$U$1004,H$5,Lançamentos!$W$5:$W$1004,'BH (3)'!$C$4)))</f>
        <v>x</v>
      </c>
      <c r="I405" s="82" t="str">
        <f>IF($D405="","x",IF('BH (3)'!$B$5=1,COUNTIFS(Lançamentos!$H$5:$H$1004,$D405,Lançamentos!$T$5:$T$1004,I$5,Lançamentos!$V$5:$V$1004,'BH (3)'!$C$4),COUNTIFS(Lançamentos!$H$5:$H$1004,$D405,Lançamentos!$U$5:$U$1004,I$5,Lançamentos!$W$5:$W$1004,'BH (3)'!$C$4)))</f>
        <v>x</v>
      </c>
      <c r="J405" s="82" t="str">
        <f>IF($D405="","x",IF('BH (3)'!$B$5=1,COUNTIFS(Lançamentos!$H$5:$H$1004,$D405,Lançamentos!$T$5:$T$1004,J$5,Lançamentos!$V$5:$V$1004,'BH (3)'!$C$4),COUNTIFS(Lançamentos!$H$5:$H$1004,$D405,Lançamentos!$U$5:$U$1004,J$5,Lançamentos!$W$5:$W$1004,'BH (3)'!$C$4)))</f>
        <v>x</v>
      </c>
      <c r="K405" s="82" t="str">
        <f>IF($D405="","x",IF('BH (3)'!$B$5=1,COUNTIFS(Lançamentos!$H$5:$H$1004,$D405,Lançamentos!$T$5:$T$1004,K$5,Lançamentos!$V$5:$V$1004,'BH (3)'!$C$4),COUNTIFS(Lançamentos!$H$5:$H$1004,$D405,Lançamentos!$U$5:$U$1004,K$5,Lançamentos!$W$5:$W$1004,'BH (3)'!$C$4)))</f>
        <v>x</v>
      </c>
      <c r="L405" s="82" t="str">
        <f>IF($D405="","x",IF('BH (3)'!$B$5=1,COUNTIFS(Lançamentos!$H$5:$H$1004,$D405,Lançamentos!$T$5:$T$1004,L$5,Lançamentos!$V$5:$V$1004,'BH (3)'!$C$4),COUNTIFS(Lançamentos!$H$5:$H$1004,$D405,Lançamentos!$U$5:$U$1004,L$5,Lançamentos!$W$5:$W$1004,'BH (3)'!$C$4)))</f>
        <v>x</v>
      </c>
      <c r="M405" s="82" t="str">
        <f>IF($D405="","x",IF('BH (3)'!$B$5=1,COUNTIFS(Lançamentos!$H$5:$H$1004,$D405,Lançamentos!$T$5:$T$1004,M$5,Lançamentos!$V$5:$V$1004,'BH (3)'!$C$4),COUNTIFS(Lançamentos!$H$5:$H$1004,$D405,Lançamentos!$U$5:$U$1004,M$5,Lançamentos!$W$5:$W$1004,'BH (3)'!$C$4)))</f>
        <v>x</v>
      </c>
      <c r="N405" s="82" t="str">
        <f>IF($D405="","x",IF('BH (3)'!$B$5=1,COUNTIFS(Lançamentos!$H$5:$H$1004,$D405,Lançamentos!$T$5:$T$1004,N$5,Lançamentos!$V$5:$V$1004,'BH (3)'!$C$4),COUNTIFS(Lançamentos!$H$5:$H$1004,$D405,Lançamentos!$U$5:$U$1004,N$5,Lançamentos!$W$5:$W$1004,'BH (3)'!$C$4)))</f>
        <v>x</v>
      </c>
      <c r="O405" s="82" t="str">
        <f>IF($D405="","x",IF('BH (3)'!$B$5=1,COUNTIFS(Lançamentos!$H$5:$H$1004,$D405,Lançamentos!$T$5:$T$1004,O$5,Lançamentos!$V$5:$V$1004,'BH (3)'!$C$4),COUNTIFS(Lançamentos!$H$5:$H$1004,$D405,Lançamentos!$U$5:$U$1004,O$5,Lançamentos!$W$5:$W$1004,'BH (3)'!$C$4)))</f>
        <v>x</v>
      </c>
      <c r="P405" s="82" t="str">
        <f>IF($D405="","x",IF('BH (3)'!$B$5=1,COUNTIFS(Lançamentos!$H$5:$H$1004,$D405,Lançamentos!$T$5:$T$1004,P$5,Lançamentos!$V$5:$V$1004,'BH (3)'!$C$4),COUNTIFS(Lançamentos!$H$5:$H$1004,$D405,Lançamentos!$U$5:$U$1004,P$5,Lançamentos!$W$5:$W$1004,'BH (3)'!$C$4)))</f>
        <v>x</v>
      </c>
      <c r="Q405" s="171" t="str">
        <f t="shared" si="6"/>
        <v/>
      </c>
    </row>
    <row r="406" spans="3:17" ht="45" customHeight="1" x14ac:dyDescent="0.25">
      <c r="C406" s="81">
        <v>400</v>
      </c>
      <c r="D406" s="170" t="str">
        <f>IF(Esp!D404="","",Esp!D404)</f>
        <v/>
      </c>
      <c r="E406" s="82" t="str">
        <f>IF($D406="","x",IF('BH (3)'!$B$5=1,COUNTIFS(Lançamentos!$H$5:$H$1004,$D406,Lançamentos!$T$5:$T$1004,E$5,Lançamentos!$V$5:$V$1004,'BH (3)'!$C$4),COUNTIFS(Lançamentos!$H$5:$H$1004,$D406,Lançamentos!$U$5:$U$1004,E$5,Lançamentos!$W$5:$W$1004,'BH (3)'!$C$4)))</f>
        <v>x</v>
      </c>
      <c r="F406" s="82" t="str">
        <f>IF($D406="","x",IF('BH (3)'!$B$5=1,COUNTIFS(Lançamentos!$H$5:$H$1004,$D406,Lançamentos!$T$5:$T$1004,F$5,Lançamentos!$V$5:$V$1004,'BH (3)'!$C$4),COUNTIFS(Lançamentos!$H$5:$H$1004,$D406,Lançamentos!$U$5:$U$1004,F$5,Lançamentos!$W$5:$W$1004,'BH (3)'!$C$4)))</f>
        <v>x</v>
      </c>
      <c r="G406" s="82" t="str">
        <f>IF($D406="","x",IF('BH (3)'!$B$5=1,COUNTIFS(Lançamentos!$H$5:$H$1004,$D406,Lançamentos!$T$5:$T$1004,G$5,Lançamentos!$V$5:$V$1004,'BH (3)'!$C$4),COUNTIFS(Lançamentos!$H$5:$H$1004,$D406,Lançamentos!$U$5:$U$1004,G$5,Lançamentos!$W$5:$W$1004,'BH (3)'!$C$4)))</f>
        <v>x</v>
      </c>
      <c r="H406" s="82" t="str">
        <f>IF($D406="","x",IF('BH (3)'!$B$5=1,COUNTIFS(Lançamentos!$H$5:$H$1004,$D406,Lançamentos!$T$5:$T$1004,H$5,Lançamentos!$V$5:$V$1004,'BH (3)'!$C$4),COUNTIFS(Lançamentos!$H$5:$H$1004,$D406,Lançamentos!$U$5:$U$1004,H$5,Lançamentos!$W$5:$W$1004,'BH (3)'!$C$4)))</f>
        <v>x</v>
      </c>
      <c r="I406" s="82" t="str">
        <f>IF($D406="","x",IF('BH (3)'!$B$5=1,COUNTIFS(Lançamentos!$H$5:$H$1004,$D406,Lançamentos!$T$5:$T$1004,I$5,Lançamentos!$V$5:$V$1004,'BH (3)'!$C$4),COUNTIFS(Lançamentos!$H$5:$H$1004,$D406,Lançamentos!$U$5:$U$1004,I$5,Lançamentos!$W$5:$W$1004,'BH (3)'!$C$4)))</f>
        <v>x</v>
      </c>
      <c r="J406" s="82" t="str">
        <f>IF($D406="","x",IF('BH (3)'!$B$5=1,COUNTIFS(Lançamentos!$H$5:$H$1004,$D406,Lançamentos!$T$5:$T$1004,J$5,Lançamentos!$V$5:$V$1004,'BH (3)'!$C$4),COUNTIFS(Lançamentos!$H$5:$H$1004,$D406,Lançamentos!$U$5:$U$1004,J$5,Lançamentos!$W$5:$W$1004,'BH (3)'!$C$4)))</f>
        <v>x</v>
      </c>
      <c r="K406" s="82" t="str">
        <f>IF($D406="","x",IF('BH (3)'!$B$5=1,COUNTIFS(Lançamentos!$H$5:$H$1004,$D406,Lançamentos!$T$5:$T$1004,K$5,Lançamentos!$V$5:$V$1004,'BH (3)'!$C$4),COUNTIFS(Lançamentos!$H$5:$H$1004,$D406,Lançamentos!$U$5:$U$1004,K$5,Lançamentos!$W$5:$W$1004,'BH (3)'!$C$4)))</f>
        <v>x</v>
      </c>
      <c r="L406" s="82" t="str">
        <f>IF($D406="","x",IF('BH (3)'!$B$5=1,COUNTIFS(Lançamentos!$H$5:$H$1004,$D406,Lançamentos!$T$5:$T$1004,L$5,Lançamentos!$V$5:$V$1004,'BH (3)'!$C$4),COUNTIFS(Lançamentos!$H$5:$H$1004,$D406,Lançamentos!$U$5:$U$1004,L$5,Lançamentos!$W$5:$W$1004,'BH (3)'!$C$4)))</f>
        <v>x</v>
      </c>
      <c r="M406" s="82" t="str">
        <f>IF($D406="","x",IF('BH (3)'!$B$5=1,COUNTIFS(Lançamentos!$H$5:$H$1004,$D406,Lançamentos!$T$5:$T$1004,M$5,Lançamentos!$V$5:$V$1004,'BH (3)'!$C$4),COUNTIFS(Lançamentos!$H$5:$H$1004,$D406,Lançamentos!$U$5:$U$1004,M$5,Lançamentos!$W$5:$W$1004,'BH (3)'!$C$4)))</f>
        <v>x</v>
      </c>
      <c r="N406" s="82" t="str">
        <f>IF($D406="","x",IF('BH (3)'!$B$5=1,COUNTIFS(Lançamentos!$H$5:$H$1004,$D406,Lançamentos!$T$5:$T$1004,N$5,Lançamentos!$V$5:$V$1004,'BH (3)'!$C$4),COUNTIFS(Lançamentos!$H$5:$H$1004,$D406,Lançamentos!$U$5:$U$1004,N$5,Lançamentos!$W$5:$W$1004,'BH (3)'!$C$4)))</f>
        <v>x</v>
      </c>
      <c r="O406" s="82" t="str">
        <f>IF($D406="","x",IF('BH (3)'!$B$5=1,COUNTIFS(Lançamentos!$H$5:$H$1004,$D406,Lançamentos!$T$5:$T$1004,O$5,Lançamentos!$V$5:$V$1004,'BH (3)'!$C$4),COUNTIFS(Lançamentos!$H$5:$H$1004,$D406,Lançamentos!$U$5:$U$1004,O$5,Lançamentos!$W$5:$W$1004,'BH (3)'!$C$4)))</f>
        <v>x</v>
      </c>
      <c r="P406" s="82" t="str">
        <f>IF($D406="","x",IF('BH (3)'!$B$5=1,COUNTIFS(Lançamentos!$H$5:$H$1004,$D406,Lançamentos!$T$5:$T$1004,P$5,Lançamentos!$V$5:$V$1004,'BH (3)'!$C$4),COUNTIFS(Lançamentos!$H$5:$H$1004,$D406,Lançamentos!$U$5:$U$1004,P$5,Lançamentos!$W$5:$W$1004,'BH (3)'!$C$4)))</f>
        <v>x</v>
      </c>
      <c r="Q406" s="171" t="str">
        <f t="shared" si="6"/>
        <v/>
      </c>
    </row>
    <row r="407" spans="3:17" ht="45" customHeight="1" x14ac:dyDescent="0.25">
      <c r="C407" s="81">
        <v>401</v>
      </c>
      <c r="D407" s="170" t="str">
        <f>IF(Esp!D405="","",Esp!D405)</f>
        <v/>
      </c>
      <c r="E407" s="82" t="str">
        <f>IF($D407="","x",IF('BH (3)'!$B$5=1,COUNTIFS(Lançamentos!$H$5:$H$1004,$D407,Lançamentos!$T$5:$T$1004,E$5,Lançamentos!$V$5:$V$1004,'BH (3)'!$C$4),COUNTIFS(Lançamentos!$H$5:$H$1004,$D407,Lançamentos!$U$5:$U$1004,E$5,Lançamentos!$W$5:$W$1004,'BH (3)'!$C$4)))</f>
        <v>x</v>
      </c>
      <c r="F407" s="82" t="str">
        <f>IF($D407="","x",IF('BH (3)'!$B$5=1,COUNTIFS(Lançamentos!$H$5:$H$1004,$D407,Lançamentos!$T$5:$T$1004,F$5,Lançamentos!$V$5:$V$1004,'BH (3)'!$C$4),COUNTIFS(Lançamentos!$H$5:$H$1004,$D407,Lançamentos!$U$5:$U$1004,F$5,Lançamentos!$W$5:$W$1004,'BH (3)'!$C$4)))</f>
        <v>x</v>
      </c>
      <c r="G407" s="82" t="str">
        <f>IF($D407="","x",IF('BH (3)'!$B$5=1,COUNTIFS(Lançamentos!$H$5:$H$1004,$D407,Lançamentos!$T$5:$T$1004,G$5,Lançamentos!$V$5:$V$1004,'BH (3)'!$C$4),COUNTIFS(Lançamentos!$H$5:$H$1004,$D407,Lançamentos!$U$5:$U$1004,G$5,Lançamentos!$W$5:$W$1004,'BH (3)'!$C$4)))</f>
        <v>x</v>
      </c>
      <c r="H407" s="82" t="str">
        <f>IF($D407="","x",IF('BH (3)'!$B$5=1,COUNTIFS(Lançamentos!$H$5:$H$1004,$D407,Lançamentos!$T$5:$T$1004,H$5,Lançamentos!$V$5:$V$1004,'BH (3)'!$C$4),COUNTIFS(Lançamentos!$H$5:$H$1004,$D407,Lançamentos!$U$5:$U$1004,H$5,Lançamentos!$W$5:$W$1004,'BH (3)'!$C$4)))</f>
        <v>x</v>
      </c>
      <c r="I407" s="82" t="str">
        <f>IF($D407="","x",IF('BH (3)'!$B$5=1,COUNTIFS(Lançamentos!$H$5:$H$1004,$D407,Lançamentos!$T$5:$T$1004,I$5,Lançamentos!$V$5:$V$1004,'BH (3)'!$C$4),COUNTIFS(Lançamentos!$H$5:$H$1004,$D407,Lançamentos!$U$5:$U$1004,I$5,Lançamentos!$W$5:$W$1004,'BH (3)'!$C$4)))</f>
        <v>x</v>
      </c>
      <c r="J407" s="82" t="str">
        <f>IF($D407="","x",IF('BH (3)'!$B$5=1,COUNTIFS(Lançamentos!$H$5:$H$1004,$D407,Lançamentos!$T$5:$T$1004,J$5,Lançamentos!$V$5:$V$1004,'BH (3)'!$C$4),COUNTIFS(Lançamentos!$H$5:$H$1004,$D407,Lançamentos!$U$5:$U$1004,J$5,Lançamentos!$W$5:$W$1004,'BH (3)'!$C$4)))</f>
        <v>x</v>
      </c>
      <c r="K407" s="82" t="str">
        <f>IF($D407="","x",IF('BH (3)'!$B$5=1,COUNTIFS(Lançamentos!$H$5:$H$1004,$D407,Lançamentos!$T$5:$T$1004,K$5,Lançamentos!$V$5:$V$1004,'BH (3)'!$C$4),COUNTIFS(Lançamentos!$H$5:$H$1004,$D407,Lançamentos!$U$5:$U$1004,K$5,Lançamentos!$W$5:$W$1004,'BH (3)'!$C$4)))</f>
        <v>x</v>
      </c>
      <c r="L407" s="82" t="str">
        <f>IF($D407="","x",IF('BH (3)'!$B$5=1,COUNTIFS(Lançamentos!$H$5:$H$1004,$D407,Lançamentos!$T$5:$T$1004,L$5,Lançamentos!$V$5:$V$1004,'BH (3)'!$C$4),COUNTIFS(Lançamentos!$H$5:$H$1004,$D407,Lançamentos!$U$5:$U$1004,L$5,Lançamentos!$W$5:$W$1004,'BH (3)'!$C$4)))</f>
        <v>x</v>
      </c>
      <c r="M407" s="82" t="str">
        <f>IF($D407="","x",IF('BH (3)'!$B$5=1,COUNTIFS(Lançamentos!$H$5:$H$1004,$D407,Lançamentos!$T$5:$T$1004,M$5,Lançamentos!$V$5:$V$1004,'BH (3)'!$C$4),COUNTIFS(Lançamentos!$H$5:$H$1004,$D407,Lançamentos!$U$5:$U$1004,M$5,Lançamentos!$W$5:$W$1004,'BH (3)'!$C$4)))</f>
        <v>x</v>
      </c>
      <c r="N407" s="82" t="str">
        <f>IF($D407="","x",IF('BH (3)'!$B$5=1,COUNTIFS(Lançamentos!$H$5:$H$1004,$D407,Lançamentos!$T$5:$T$1004,N$5,Lançamentos!$V$5:$V$1004,'BH (3)'!$C$4),COUNTIFS(Lançamentos!$H$5:$H$1004,$D407,Lançamentos!$U$5:$U$1004,N$5,Lançamentos!$W$5:$W$1004,'BH (3)'!$C$4)))</f>
        <v>x</v>
      </c>
      <c r="O407" s="82" t="str">
        <f>IF($D407="","x",IF('BH (3)'!$B$5=1,COUNTIFS(Lançamentos!$H$5:$H$1004,$D407,Lançamentos!$T$5:$T$1004,O$5,Lançamentos!$V$5:$V$1004,'BH (3)'!$C$4),COUNTIFS(Lançamentos!$H$5:$H$1004,$D407,Lançamentos!$U$5:$U$1004,O$5,Lançamentos!$W$5:$W$1004,'BH (3)'!$C$4)))</f>
        <v>x</v>
      </c>
      <c r="P407" s="82" t="str">
        <f>IF($D407="","x",IF('BH (3)'!$B$5=1,COUNTIFS(Lançamentos!$H$5:$H$1004,$D407,Lançamentos!$T$5:$T$1004,P$5,Lançamentos!$V$5:$V$1004,'BH (3)'!$C$4),COUNTIFS(Lançamentos!$H$5:$H$1004,$D407,Lançamentos!$U$5:$U$1004,P$5,Lançamentos!$W$5:$W$1004,'BH (3)'!$C$4)))</f>
        <v>x</v>
      </c>
      <c r="Q407" s="171" t="str">
        <f t="shared" si="6"/>
        <v/>
      </c>
    </row>
    <row r="408" spans="3:17" ht="45" customHeight="1" x14ac:dyDescent="0.25">
      <c r="C408" s="81">
        <v>402</v>
      </c>
      <c r="D408" s="170" t="str">
        <f>IF(Esp!D406="","",Esp!D406)</f>
        <v/>
      </c>
      <c r="E408" s="82" t="str">
        <f>IF($D408="","x",IF('BH (3)'!$B$5=1,COUNTIFS(Lançamentos!$H$5:$H$1004,$D408,Lançamentos!$T$5:$T$1004,E$5,Lançamentos!$V$5:$V$1004,'BH (3)'!$C$4),COUNTIFS(Lançamentos!$H$5:$H$1004,$D408,Lançamentos!$U$5:$U$1004,E$5,Lançamentos!$W$5:$W$1004,'BH (3)'!$C$4)))</f>
        <v>x</v>
      </c>
      <c r="F408" s="82" t="str">
        <f>IF($D408="","x",IF('BH (3)'!$B$5=1,COUNTIFS(Lançamentos!$H$5:$H$1004,$D408,Lançamentos!$T$5:$T$1004,F$5,Lançamentos!$V$5:$V$1004,'BH (3)'!$C$4),COUNTIFS(Lançamentos!$H$5:$H$1004,$D408,Lançamentos!$U$5:$U$1004,F$5,Lançamentos!$W$5:$W$1004,'BH (3)'!$C$4)))</f>
        <v>x</v>
      </c>
      <c r="G408" s="82" t="str">
        <f>IF($D408="","x",IF('BH (3)'!$B$5=1,COUNTIFS(Lançamentos!$H$5:$H$1004,$D408,Lançamentos!$T$5:$T$1004,G$5,Lançamentos!$V$5:$V$1004,'BH (3)'!$C$4),COUNTIFS(Lançamentos!$H$5:$H$1004,$D408,Lançamentos!$U$5:$U$1004,G$5,Lançamentos!$W$5:$W$1004,'BH (3)'!$C$4)))</f>
        <v>x</v>
      </c>
      <c r="H408" s="82" t="str">
        <f>IF($D408="","x",IF('BH (3)'!$B$5=1,COUNTIFS(Lançamentos!$H$5:$H$1004,$D408,Lançamentos!$T$5:$T$1004,H$5,Lançamentos!$V$5:$V$1004,'BH (3)'!$C$4),COUNTIFS(Lançamentos!$H$5:$H$1004,$D408,Lançamentos!$U$5:$U$1004,H$5,Lançamentos!$W$5:$W$1004,'BH (3)'!$C$4)))</f>
        <v>x</v>
      </c>
      <c r="I408" s="82" t="str">
        <f>IF($D408="","x",IF('BH (3)'!$B$5=1,COUNTIFS(Lançamentos!$H$5:$H$1004,$D408,Lançamentos!$T$5:$T$1004,I$5,Lançamentos!$V$5:$V$1004,'BH (3)'!$C$4),COUNTIFS(Lançamentos!$H$5:$H$1004,$D408,Lançamentos!$U$5:$U$1004,I$5,Lançamentos!$W$5:$W$1004,'BH (3)'!$C$4)))</f>
        <v>x</v>
      </c>
      <c r="J408" s="82" t="str">
        <f>IF($D408="","x",IF('BH (3)'!$B$5=1,COUNTIFS(Lançamentos!$H$5:$H$1004,$D408,Lançamentos!$T$5:$T$1004,J$5,Lançamentos!$V$5:$V$1004,'BH (3)'!$C$4),COUNTIFS(Lançamentos!$H$5:$H$1004,$D408,Lançamentos!$U$5:$U$1004,J$5,Lançamentos!$W$5:$W$1004,'BH (3)'!$C$4)))</f>
        <v>x</v>
      </c>
      <c r="K408" s="82" t="str">
        <f>IF($D408="","x",IF('BH (3)'!$B$5=1,COUNTIFS(Lançamentos!$H$5:$H$1004,$D408,Lançamentos!$T$5:$T$1004,K$5,Lançamentos!$V$5:$V$1004,'BH (3)'!$C$4),COUNTIFS(Lançamentos!$H$5:$H$1004,$D408,Lançamentos!$U$5:$U$1004,K$5,Lançamentos!$W$5:$W$1004,'BH (3)'!$C$4)))</f>
        <v>x</v>
      </c>
      <c r="L408" s="82" t="str">
        <f>IF($D408="","x",IF('BH (3)'!$B$5=1,COUNTIFS(Lançamentos!$H$5:$H$1004,$D408,Lançamentos!$T$5:$T$1004,L$5,Lançamentos!$V$5:$V$1004,'BH (3)'!$C$4),COUNTIFS(Lançamentos!$H$5:$H$1004,$D408,Lançamentos!$U$5:$U$1004,L$5,Lançamentos!$W$5:$W$1004,'BH (3)'!$C$4)))</f>
        <v>x</v>
      </c>
      <c r="M408" s="82" t="str">
        <f>IF($D408="","x",IF('BH (3)'!$B$5=1,COUNTIFS(Lançamentos!$H$5:$H$1004,$D408,Lançamentos!$T$5:$T$1004,M$5,Lançamentos!$V$5:$V$1004,'BH (3)'!$C$4),COUNTIFS(Lançamentos!$H$5:$H$1004,$D408,Lançamentos!$U$5:$U$1004,M$5,Lançamentos!$W$5:$W$1004,'BH (3)'!$C$4)))</f>
        <v>x</v>
      </c>
      <c r="N408" s="82" t="str">
        <f>IF($D408="","x",IF('BH (3)'!$B$5=1,COUNTIFS(Lançamentos!$H$5:$H$1004,$D408,Lançamentos!$T$5:$T$1004,N$5,Lançamentos!$V$5:$V$1004,'BH (3)'!$C$4),COUNTIFS(Lançamentos!$H$5:$H$1004,$D408,Lançamentos!$U$5:$U$1004,N$5,Lançamentos!$W$5:$W$1004,'BH (3)'!$C$4)))</f>
        <v>x</v>
      </c>
      <c r="O408" s="82" t="str">
        <f>IF($D408="","x",IF('BH (3)'!$B$5=1,COUNTIFS(Lançamentos!$H$5:$H$1004,$D408,Lançamentos!$T$5:$T$1004,O$5,Lançamentos!$V$5:$V$1004,'BH (3)'!$C$4),COUNTIFS(Lançamentos!$H$5:$H$1004,$D408,Lançamentos!$U$5:$U$1004,O$5,Lançamentos!$W$5:$W$1004,'BH (3)'!$C$4)))</f>
        <v>x</v>
      </c>
      <c r="P408" s="82" t="str">
        <f>IF($D408="","x",IF('BH (3)'!$B$5=1,COUNTIFS(Lançamentos!$H$5:$H$1004,$D408,Lançamentos!$T$5:$T$1004,P$5,Lançamentos!$V$5:$V$1004,'BH (3)'!$C$4),COUNTIFS(Lançamentos!$H$5:$H$1004,$D408,Lançamentos!$U$5:$U$1004,P$5,Lançamentos!$W$5:$W$1004,'BH (3)'!$C$4)))</f>
        <v>x</v>
      </c>
      <c r="Q408" s="171" t="str">
        <f t="shared" si="6"/>
        <v/>
      </c>
    </row>
    <row r="409" spans="3:17" ht="45" customHeight="1" x14ac:dyDescent="0.25">
      <c r="C409" s="81">
        <v>403</v>
      </c>
      <c r="D409" s="170" t="str">
        <f>IF(Esp!D407="","",Esp!D407)</f>
        <v/>
      </c>
      <c r="E409" s="82" t="str">
        <f>IF($D409="","x",IF('BH (3)'!$B$5=1,COUNTIFS(Lançamentos!$H$5:$H$1004,$D409,Lançamentos!$T$5:$T$1004,E$5,Lançamentos!$V$5:$V$1004,'BH (3)'!$C$4),COUNTIFS(Lançamentos!$H$5:$H$1004,$D409,Lançamentos!$U$5:$U$1004,E$5,Lançamentos!$W$5:$W$1004,'BH (3)'!$C$4)))</f>
        <v>x</v>
      </c>
      <c r="F409" s="82" t="str">
        <f>IF($D409="","x",IF('BH (3)'!$B$5=1,COUNTIFS(Lançamentos!$H$5:$H$1004,$D409,Lançamentos!$T$5:$T$1004,F$5,Lançamentos!$V$5:$V$1004,'BH (3)'!$C$4),COUNTIFS(Lançamentos!$H$5:$H$1004,$D409,Lançamentos!$U$5:$U$1004,F$5,Lançamentos!$W$5:$W$1004,'BH (3)'!$C$4)))</f>
        <v>x</v>
      </c>
      <c r="G409" s="82" t="str">
        <f>IF($D409="","x",IF('BH (3)'!$B$5=1,COUNTIFS(Lançamentos!$H$5:$H$1004,$D409,Lançamentos!$T$5:$T$1004,G$5,Lançamentos!$V$5:$V$1004,'BH (3)'!$C$4),COUNTIFS(Lançamentos!$H$5:$H$1004,$D409,Lançamentos!$U$5:$U$1004,G$5,Lançamentos!$W$5:$W$1004,'BH (3)'!$C$4)))</f>
        <v>x</v>
      </c>
      <c r="H409" s="82" t="str">
        <f>IF($D409="","x",IF('BH (3)'!$B$5=1,COUNTIFS(Lançamentos!$H$5:$H$1004,$D409,Lançamentos!$T$5:$T$1004,H$5,Lançamentos!$V$5:$V$1004,'BH (3)'!$C$4),COUNTIFS(Lançamentos!$H$5:$H$1004,$D409,Lançamentos!$U$5:$U$1004,H$5,Lançamentos!$W$5:$W$1004,'BH (3)'!$C$4)))</f>
        <v>x</v>
      </c>
      <c r="I409" s="82" t="str">
        <f>IF($D409="","x",IF('BH (3)'!$B$5=1,COUNTIFS(Lançamentos!$H$5:$H$1004,$D409,Lançamentos!$T$5:$T$1004,I$5,Lançamentos!$V$5:$V$1004,'BH (3)'!$C$4),COUNTIFS(Lançamentos!$H$5:$H$1004,$D409,Lançamentos!$U$5:$U$1004,I$5,Lançamentos!$W$5:$W$1004,'BH (3)'!$C$4)))</f>
        <v>x</v>
      </c>
      <c r="J409" s="82" t="str">
        <f>IF($D409="","x",IF('BH (3)'!$B$5=1,COUNTIFS(Lançamentos!$H$5:$H$1004,$D409,Lançamentos!$T$5:$T$1004,J$5,Lançamentos!$V$5:$V$1004,'BH (3)'!$C$4),COUNTIFS(Lançamentos!$H$5:$H$1004,$D409,Lançamentos!$U$5:$U$1004,J$5,Lançamentos!$W$5:$W$1004,'BH (3)'!$C$4)))</f>
        <v>x</v>
      </c>
      <c r="K409" s="82" t="str">
        <f>IF($D409="","x",IF('BH (3)'!$B$5=1,COUNTIFS(Lançamentos!$H$5:$H$1004,$D409,Lançamentos!$T$5:$T$1004,K$5,Lançamentos!$V$5:$V$1004,'BH (3)'!$C$4),COUNTIFS(Lançamentos!$H$5:$H$1004,$D409,Lançamentos!$U$5:$U$1004,K$5,Lançamentos!$W$5:$W$1004,'BH (3)'!$C$4)))</f>
        <v>x</v>
      </c>
      <c r="L409" s="82" t="str">
        <f>IF($D409="","x",IF('BH (3)'!$B$5=1,COUNTIFS(Lançamentos!$H$5:$H$1004,$D409,Lançamentos!$T$5:$T$1004,L$5,Lançamentos!$V$5:$V$1004,'BH (3)'!$C$4),COUNTIFS(Lançamentos!$H$5:$H$1004,$D409,Lançamentos!$U$5:$U$1004,L$5,Lançamentos!$W$5:$W$1004,'BH (3)'!$C$4)))</f>
        <v>x</v>
      </c>
      <c r="M409" s="82" t="str">
        <f>IF($D409="","x",IF('BH (3)'!$B$5=1,COUNTIFS(Lançamentos!$H$5:$H$1004,$D409,Lançamentos!$T$5:$T$1004,M$5,Lançamentos!$V$5:$V$1004,'BH (3)'!$C$4),COUNTIFS(Lançamentos!$H$5:$H$1004,$D409,Lançamentos!$U$5:$U$1004,M$5,Lançamentos!$W$5:$W$1004,'BH (3)'!$C$4)))</f>
        <v>x</v>
      </c>
      <c r="N409" s="82" t="str">
        <f>IF($D409="","x",IF('BH (3)'!$B$5=1,COUNTIFS(Lançamentos!$H$5:$H$1004,$D409,Lançamentos!$T$5:$T$1004,N$5,Lançamentos!$V$5:$V$1004,'BH (3)'!$C$4),COUNTIFS(Lançamentos!$H$5:$H$1004,$D409,Lançamentos!$U$5:$U$1004,N$5,Lançamentos!$W$5:$W$1004,'BH (3)'!$C$4)))</f>
        <v>x</v>
      </c>
      <c r="O409" s="82" t="str">
        <f>IF($D409="","x",IF('BH (3)'!$B$5=1,COUNTIFS(Lançamentos!$H$5:$H$1004,$D409,Lançamentos!$T$5:$T$1004,O$5,Lançamentos!$V$5:$V$1004,'BH (3)'!$C$4),COUNTIFS(Lançamentos!$H$5:$H$1004,$D409,Lançamentos!$U$5:$U$1004,O$5,Lançamentos!$W$5:$W$1004,'BH (3)'!$C$4)))</f>
        <v>x</v>
      </c>
      <c r="P409" s="82" t="str">
        <f>IF($D409="","x",IF('BH (3)'!$B$5=1,COUNTIFS(Lançamentos!$H$5:$H$1004,$D409,Lançamentos!$T$5:$T$1004,P$5,Lançamentos!$V$5:$V$1004,'BH (3)'!$C$4),COUNTIFS(Lançamentos!$H$5:$H$1004,$D409,Lançamentos!$U$5:$U$1004,P$5,Lançamentos!$W$5:$W$1004,'BH (3)'!$C$4)))</f>
        <v>x</v>
      </c>
      <c r="Q409" s="171" t="str">
        <f t="shared" si="6"/>
        <v/>
      </c>
    </row>
    <row r="410" spans="3:17" ht="45" customHeight="1" x14ac:dyDescent="0.25">
      <c r="C410" s="81">
        <v>404</v>
      </c>
      <c r="D410" s="170" t="str">
        <f>IF(Esp!D408="","",Esp!D408)</f>
        <v/>
      </c>
      <c r="E410" s="82" t="str">
        <f>IF($D410="","x",IF('BH (3)'!$B$5=1,COUNTIFS(Lançamentos!$H$5:$H$1004,$D410,Lançamentos!$T$5:$T$1004,E$5,Lançamentos!$V$5:$V$1004,'BH (3)'!$C$4),COUNTIFS(Lançamentos!$H$5:$H$1004,$D410,Lançamentos!$U$5:$U$1004,E$5,Lançamentos!$W$5:$W$1004,'BH (3)'!$C$4)))</f>
        <v>x</v>
      </c>
      <c r="F410" s="82" t="str">
        <f>IF($D410="","x",IF('BH (3)'!$B$5=1,COUNTIFS(Lançamentos!$H$5:$H$1004,$D410,Lançamentos!$T$5:$T$1004,F$5,Lançamentos!$V$5:$V$1004,'BH (3)'!$C$4),COUNTIFS(Lançamentos!$H$5:$H$1004,$D410,Lançamentos!$U$5:$U$1004,F$5,Lançamentos!$W$5:$W$1004,'BH (3)'!$C$4)))</f>
        <v>x</v>
      </c>
      <c r="G410" s="82" t="str">
        <f>IF($D410="","x",IF('BH (3)'!$B$5=1,COUNTIFS(Lançamentos!$H$5:$H$1004,$D410,Lançamentos!$T$5:$T$1004,G$5,Lançamentos!$V$5:$V$1004,'BH (3)'!$C$4),COUNTIFS(Lançamentos!$H$5:$H$1004,$D410,Lançamentos!$U$5:$U$1004,G$5,Lançamentos!$W$5:$W$1004,'BH (3)'!$C$4)))</f>
        <v>x</v>
      </c>
      <c r="H410" s="82" t="str">
        <f>IF($D410="","x",IF('BH (3)'!$B$5=1,COUNTIFS(Lançamentos!$H$5:$H$1004,$D410,Lançamentos!$T$5:$T$1004,H$5,Lançamentos!$V$5:$V$1004,'BH (3)'!$C$4),COUNTIFS(Lançamentos!$H$5:$H$1004,$D410,Lançamentos!$U$5:$U$1004,H$5,Lançamentos!$W$5:$W$1004,'BH (3)'!$C$4)))</f>
        <v>x</v>
      </c>
      <c r="I410" s="82" t="str">
        <f>IF($D410="","x",IF('BH (3)'!$B$5=1,COUNTIFS(Lançamentos!$H$5:$H$1004,$D410,Lançamentos!$T$5:$T$1004,I$5,Lançamentos!$V$5:$V$1004,'BH (3)'!$C$4),COUNTIFS(Lançamentos!$H$5:$H$1004,$D410,Lançamentos!$U$5:$U$1004,I$5,Lançamentos!$W$5:$W$1004,'BH (3)'!$C$4)))</f>
        <v>x</v>
      </c>
      <c r="J410" s="82" t="str">
        <f>IF($D410="","x",IF('BH (3)'!$B$5=1,COUNTIFS(Lançamentos!$H$5:$H$1004,$D410,Lançamentos!$T$5:$T$1004,J$5,Lançamentos!$V$5:$V$1004,'BH (3)'!$C$4),COUNTIFS(Lançamentos!$H$5:$H$1004,$D410,Lançamentos!$U$5:$U$1004,J$5,Lançamentos!$W$5:$W$1004,'BH (3)'!$C$4)))</f>
        <v>x</v>
      </c>
      <c r="K410" s="82" t="str">
        <f>IF($D410="","x",IF('BH (3)'!$B$5=1,COUNTIFS(Lançamentos!$H$5:$H$1004,$D410,Lançamentos!$T$5:$T$1004,K$5,Lançamentos!$V$5:$V$1004,'BH (3)'!$C$4),COUNTIFS(Lançamentos!$H$5:$H$1004,$D410,Lançamentos!$U$5:$U$1004,K$5,Lançamentos!$W$5:$W$1004,'BH (3)'!$C$4)))</f>
        <v>x</v>
      </c>
      <c r="L410" s="82" t="str">
        <f>IF($D410="","x",IF('BH (3)'!$B$5=1,COUNTIFS(Lançamentos!$H$5:$H$1004,$D410,Lançamentos!$T$5:$T$1004,L$5,Lançamentos!$V$5:$V$1004,'BH (3)'!$C$4),COUNTIFS(Lançamentos!$H$5:$H$1004,$D410,Lançamentos!$U$5:$U$1004,L$5,Lançamentos!$W$5:$W$1004,'BH (3)'!$C$4)))</f>
        <v>x</v>
      </c>
      <c r="M410" s="82" t="str">
        <f>IF($D410="","x",IF('BH (3)'!$B$5=1,COUNTIFS(Lançamentos!$H$5:$H$1004,$D410,Lançamentos!$T$5:$T$1004,M$5,Lançamentos!$V$5:$V$1004,'BH (3)'!$C$4),COUNTIFS(Lançamentos!$H$5:$H$1004,$D410,Lançamentos!$U$5:$U$1004,M$5,Lançamentos!$W$5:$W$1004,'BH (3)'!$C$4)))</f>
        <v>x</v>
      </c>
      <c r="N410" s="82" t="str">
        <f>IF($D410="","x",IF('BH (3)'!$B$5=1,COUNTIFS(Lançamentos!$H$5:$H$1004,$D410,Lançamentos!$T$5:$T$1004,N$5,Lançamentos!$V$5:$V$1004,'BH (3)'!$C$4),COUNTIFS(Lançamentos!$H$5:$H$1004,$D410,Lançamentos!$U$5:$U$1004,N$5,Lançamentos!$W$5:$W$1004,'BH (3)'!$C$4)))</f>
        <v>x</v>
      </c>
      <c r="O410" s="82" t="str">
        <f>IF($D410="","x",IF('BH (3)'!$B$5=1,COUNTIFS(Lançamentos!$H$5:$H$1004,$D410,Lançamentos!$T$5:$T$1004,O$5,Lançamentos!$V$5:$V$1004,'BH (3)'!$C$4),COUNTIFS(Lançamentos!$H$5:$H$1004,$D410,Lançamentos!$U$5:$U$1004,O$5,Lançamentos!$W$5:$W$1004,'BH (3)'!$C$4)))</f>
        <v>x</v>
      </c>
      <c r="P410" s="82" t="str">
        <f>IF($D410="","x",IF('BH (3)'!$B$5=1,COUNTIFS(Lançamentos!$H$5:$H$1004,$D410,Lançamentos!$T$5:$T$1004,P$5,Lançamentos!$V$5:$V$1004,'BH (3)'!$C$4),COUNTIFS(Lançamentos!$H$5:$H$1004,$D410,Lançamentos!$U$5:$U$1004,P$5,Lançamentos!$W$5:$W$1004,'BH (3)'!$C$4)))</f>
        <v>x</v>
      </c>
      <c r="Q410" s="171" t="str">
        <f t="shared" si="6"/>
        <v/>
      </c>
    </row>
    <row r="411" spans="3:17" ht="45" customHeight="1" x14ac:dyDescent="0.25">
      <c r="C411" s="81">
        <v>405</v>
      </c>
      <c r="D411" s="170" t="str">
        <f>IF(Esp!D409="","",Esp!D409)</f>
        <v/>
      </c>
      <c r="E411" s="82" t="str">
        <f>IF($D411="","x",IF('BH (3)'!$B$5=1,COUNTIFS(Lançamentos!$H$5:$H$1004,$D411,Lançamentos!$T$5:$T$1004,E$5,Lançamentos!$V$5:$V$1004,'BH (3)'!$C$4),COUNTIFS(Lançamentos!$H$5:$H$1004,$D411,Lançamentos!$U$5:$U$1004,E$5,Lançamentos!$W$5:$W$1004,'BH (3)'!$C$4)))</f>
        <v>x</v>
      </c>
      <c r="F411" s="82" t="str">
        <f>IF($D411="","x",IF('BH (3)'!$B$5=1,COUNTIFS(Lançamentos!$H$5:$H$1004,$D411,Lançamentos!$T$5:$T$1004,F$5,Lançamentos!$V$5:$V$1004,'BH (3)'!$C$4),COUNTIFS(Lançamentos!$H$5:$H$1004,$D411,Lançamentos!$U$5:$U$1004,F$5,Lançamentos!$W$5:$W$1004,'BH (3)'!$C$4)))</f>
        <v>x</v>
      </c>
      <c r="G411" s="82" t="str">
        <f>IF($D411="","x",IF('BH (3)'!$B$5=1,COUNTIFS(Lançamentos!$H$5:$H$1004,$D411,Lançamentos!$T$5:$T$1004,G$5,Lançamentos!$V$5:$V$1004,'BH (3)'!$C$4),COUNTIFS(Lançamentos!$H$5:$H$1004,$D411,Lançamentos!$U$5:$U$1004,G$5,Lançamentos!$W$5:$W$1004,'BH (3)'!$C$4)))</f>
        <v>x</v>
      </c>
      <c r="H411" s="82" t="str">
        <f>IF($D411="","x",IF('BH (3)'!$B$5=1,COUNTIFS(Lançamentos!$H$5:$H$1004,$D411,Lançamentos!$T$5:$T$1004,H$5,Lançamentos!$V$5:$V$1004,'BH (3)'!$C$4),COUNTIFS(Lançamentos!$H$5:$H$1004,$D411,Lançamentos!$U$5:$U$1004,H$5,Lançamentos!$W$5:$W$1004,'BH (3)'!$C$4)))</f>
        <v>x</v>
      </c>
      <c r="I411" s="82" t="str">
        <f>IF($D411="","x",IF('BH (3)'!$B$5=1,COUNTIFS(Lançamentos!$H$5:$H$1004,$D411,Lançamentos!$T$5:$T$1004,I$5,Lançamentos!$V$5:$V$1004,'BH (3)'!$C$4),COUNTIFS(Lançamentos!$H$5:$H$1004,$D411,Lançamentos!$U$5:$U$1004,I$5,Lançamentos!$W$5:$W$1004,'BH (3)'!$C$4)))</f>
        <v>x</v>
      </c>
      <c r="J411" s="82" t="str">
        <f>IF($D411="","x",IF('BH (3)'!$B$5=1,COUNTIFS(Lançamentos!$H$5:$H$1004,$D411,Lançamentos!$T$5:$T$1004,J$5,Lançamentos!$V$5:$V$1004,'BH (3)'!$C$4),COUNTIFS(Lançamentos!$H$5:$H$1004,$D411,Lançamentos!$U$5:$U$1004,J$5,Lançamentos!$W$5:$W$1004,'BH (3)'!$C$4)))</f>
        <v>x</v>
      </c>
      <c r="K411" s="82" t="str">
        <f>IF($D411="","x",IF('BH (3)'!$B$5=1,COUNTIFS(Lançamentos!$H$5:$H$1004,$D411,Lançamentos!$T$5:$T$1004,K$5,Lançamentos!$V$5:$V$1004,'BH (3)'!$C$4),COUNTIFS(Lançamentos!$H$5:$H$1004,$D411,Lançamentos!$U$5:$U$1004,K$5,Lançamentos!$W$5:$W$1004,'BH (3)'!$C$4)))</f>
        <v>x</v>
      </c>
      <c r="L411" s="82" t="str">
        <f>IF($D411="","x",IF('BH (3)'!$B$5=1,COUNTIFS(Lançamentos!$H$5:$H$1004,$D411,Lançamentos!$T$5:$T$1004,L$5,Lançamentos!$V$5:$V$1004,'BH (3)'!$C$4),COUNTIFS(Lançamentos!$H$5:$H$1004,$D411,Lançamentos!$U$5:$U$1004,L$5,Lançamentos!$W$5:$W$1004,'BH (3)'!$C$4)))</f>
        <v>x</v>
      </c>
      <c r="M411" s="82" t="str">
        <f>IF($D411="","x",IF('BH (3)'!$B$5=1,COUNTIFS(Lançamentos!$H$5:$H$1004,$D411,Lançamentos!$T$5:$T$1004,M$5,Lançamentos!$V$5:$V$1004,'BH (3)'!$C$4),COUNTIFS(Lançamentos!$H$5:$H$1004,$D411,Lançamentos!$U$5:$U$1004,M$5,Lançamentos!$W$5:$W$1004,'BH (3)'!$C$4)))</f>
        <v>x</v>
      </c>
      <c r="N411" s="82" t="str">
        <f>IF($D411="","x",IF('BH (3)'!$B$5=1,COUNTIFS(Lançamentos!$H$5:$H$1004,$D411,Lançamentos!$T$5:$T$1004,N$5,Lançamentos!$V$5:$V$1004,'BH (3)'!$C$4),COUNTIFS(Lançamentos!$H$5:$H$1004,$D411,Lançamentos!$U$5:$U$1004,N$5,Lançamentos!$W$5:$W$1004,'BH (3)'!$C$4)))</f>
        <v>x</v>
      </c>
      <c r="O411" s="82" t="str">
        <f>IF($D411="","x",IF('BH (3)'!$B$5=1,COUNTIFS(Lançamentos!$H$5:$H$1004,$D411,Lançamentos!$T$5:$T$1004,O$5,Lançamentos!$V$5:$V$1004,'BH (3)'!$C$4),COUNTIFS(Lançamentos!$H$5:$H$1004,$D411,Lançamentos!$U$5:$U$1004,O$5,Lançamentos!$W$5:$W$1004,'BH (3)'!$C$4)))</f>
        <v>x</v>
      </c>
      <c r="P411" s="82" t="str">
        <f>IF($D411="","x",IF('BH (3)'!$B$5=1,COUNTIFS(Lançamentos!$H$5:$H$1004,$D411,Lançamentos!$T$5:$T$1004,P$5,Lançamentos!$V$5:$V$1004,'BH (3)'!$C$4),COUNTIFS(Lançamentos!$H$5:$H$1004,$D411,Lançamentos!$U$5:$U$1004,P$5,Lançamentos!$W$5:$W$1004,'BH (3)'!$C$4)))</f>
        <v>x</v>
      </c>
      <c r="Q411" s="171" t="str">
        <f t="shared" si="6"/>
        <v/>
      </c>
    </row>
    <row r="412" spans="3:17" ht="45" customHeight="1" x14ac:dyDescent="0.25">
      <c r="C412" s="81">
        <v>406</v>
      </c>
      <c r="D412" s="170" t="str">
        <f>IF(Esp!D410="","",Esp!D410)</f>
        <v/>
      </c>
      <c r="E412" s="82" t="str">
        <f>IF($D412="","x",IF('BH (3)'!$B$5=1,COUNTIFS(Lançamentos!$H$5:$H$1004,$D412,Lançamentos!$T$5:$T$1004,E$5,Lançamentos!$V$5:$V$1004,'BH (3)'!$C$4),COUNTIFS(Lançamentos!$H$5:$H$1004,$D412,Lançamentos!$U$5:$U$1004,E$5,Lançamentos!$W$5:$W$1004,'BH (3)'!$C$4)))</f>
        <v>x</v>
      </c>
      <c r="F412" s="82" t="str">
        <f>IF($D412="","x",IF('BH (3)'!$B$5=1,COUNTIFS(Lançamentos!$H$5:$H$1004,$D412,Lançamentos!$T$5:$T$1004,F$5,Lançamentos!$V$5:$V$1004,'BH (3)'!$C$4),COUNTIFS(Lançamentos!$H$5:$H$1004,$D412,Lançamentos!$U$5:$U$1004,F$5,Lançamentos!$W$5:$W$1004,'BH (3)'!$C$4)))</f>
        <v>x</v>
      </c>
      <c r="G412" s="82" t="str">
        <f>IF($D412="","x",IF('BH (3)'!$B$5=1,COUNTIFS(Lançamentos!$H$5:$H$1004,$D412,Lançamentos!$T$5:$T$1004,G$5,Lançamentos!$V$5:$V$1004,'BH (3)'!$C$4),COUNTIFS(Lançamentos!$H$5:$H$1004,$D412,Lançamentos!$U$5:$U$1004,G$5,Lançamentos!$W$5:$W$1004,'BH (3)'!$C$4)))</f>
        <v>x</v>
      </c>
      <c r="H412" s="82" t="str">
        <f>IF($D412="","x",IF('BH (3)'!$B$5=1,COUNTIFS(Lançamentos!$H$5:$H$1004,$D412,Lançamentos!$T$5:$T$1004,H$5,Lançamentos!$V$5:$V$1004,'BH (3)'!$C$4),COUNTIFS(Lançamentos!$H$5:$H$1004,$D412,Lançamentos!$U$5:$U$1004,H$5,Lançamentos!$W$5:$W$1004,'BH (3)'!$C$4)))</f>
        <v>x</v>
      </c>
      <c r="I412" s="82" t="str">
        <f>IF($D412="","x",IF('BH (3)'!$B$5=1,COUNTIFS(Lançamentos!$H$5:$H$1004,$D412,Lançamentos!$T$5:$T$1004,I$5,Lançamentos!$V$5:$V$1004,'BH (3)'!$C$4),COUNTIFS(Lançamentos!$H$5:$H$1004,$D412,Lançamentos!$U$5:$U$1004,I$5,Lançamentos!$W$5:$W$1004,'BH (3)'!$C$4)))</f>
        <v>x</v>
      </c>
      <c r="J412" s="82" t="str">
        <f>IF($D412="","x",IF('BH (3)'!$B$5=1,COUNTIFS(Lançamentos!$H$5:$H$1004,$D412,Lançamentos!$T$5:$T$1004,J$5,Lançamentos!$V$5:$V$1004,'BH (3)'!$C$4),COUNTIFS(Lançamentos!$H$5:$H$1004,$D412,Lançamentos!$U$5:$U$1004,J$5,Lançamentos!$W$5:$W$1004,'BH (3)'!$C$4)))</f>
        <v>x</v>
      </c>
      <c r="K412" s="82" t="str">
        <f>IF($D412="","x",IF('BH (3)'!$B$5=1,COUNTIFS(Lançamentos!$H$5:$H$1004,$D412,Lançamentos!$T$5:$T$1004,K$5,Lançamentos!$V$5:$V$1004,'BH (3)'!$C$4),COUNTIFS(Lançamentos!$H$5:$H$1004,$D412,Lançamentos!$U$5:$U$1004,K$5,Lançamentos!$W$5:$W$1004,'BH (3)'!$C$4)))</f>
        <v>x</v>
      </c>
      <c r="L412" s="82" t="str">
        <f>IF($D412="","x",IF('BH (3)'!$B$5=1,COUNTIFS(Lançamentos!$H$5:$H$1004,$D412,Lançamentos!$T$5:$T$1004,L$5,Lançamentos!$V$5:$V$1004,'BH (3)'!$C$4),COUNTIFS(Lançamentos!$H$5:$H$1004,$D412,Lançamentos!$U$5:$U$1004,L$5,Lançamentos!$W$5:$W$1004,'BH (3)'!$C$4)))</f>
        <v>x</v>
      </c>
      <c r="M412" s="82" t="str">
        <f>IF($D412="","x",IF('BH (3)'!$B$5=1,COUNTIFS(Lançamentos!$H$5:$H$1004,$D412,Lançamentos!$T$5:$T$1004,M$5,Lançamentos!$V$5:$V$1004,'BH (3)'!$C$4),COUNTIFS(Lançamentos!$H$5:$H$1004,$D412,Lançamentos!$U$5:$U$1004,M$5,Lançamentos!$W$5:$W$1004,'BH (3)'!$C$4)))</f>
        <v>x</v>
      </c>
      <c r="N412" s="82" t="str">
        <f>IF($D412="","x",IF('BH (3)'!$B$5=1,COUNTIFS(Lançamentos!$H$5:$H$1004,$D412,Lançamentos!$T$5:$T$1004,N$5,Lançamentos!$V$5:$V$1004,'BH (3)'!$C$4),COUNTIFS(Lançamentos!$H$5:$H$1004,$D412,Lançamentos!$U$5:$U$1004,N$5,Lançamentos!$W$5:$W$1004,'BH (3)'!$C$4)))</f>
        <v>x</v>
      </c>
      <c r="O412" s="82" t="str">
        <f>IF($D412="","x",IF('BH (3)'!$B$5=1,COUNTIFS(Lançamentos!$H$5:$H$1004,$D412,Lançamentos!$T$5:$T$1004,O$5,Lançamentos!$V$5:$V$1004,'BH (3)'!$C$4),COUNTIFS(Lançamentos!$H$5:$H$1004,$D412,Lançamentos!$U$5:$U$1004,O$5,Lançamentos!$W$5:$W$1004,'BH (3)'!$C$4)))</f>
        <v>x</v>
      </c>
      <c r="P412" s="82" t="str">
        <f>IF($D412="","x",IF('BH (3)'!$B$5=1,COUNTIFS(Lançamentos!$H$5:$H$1004,$D412,Lançamentos!$T$5:$T$1004,P$5,Lançamentos!$V$5:$V$1004,'BH (3)'!$C$4),COUNTIFS(Lançamentos!$H$5:$H$1004,$D412,Lançamentos!$U$5:$U$1004,P$5,Lançamentos!$W$5:$W$1004,'BH (3)'!$C$4)))</f>
        <v>x</v>
      </c>
      <c r="Q412" s="171" t="str">
        <f t="shared" si="6"/>
        <v/>
      </c>
    </row>
    <row r="413" spans="3:17" ht="45" customHeight="1" x14ac:dyDescent="0.25">
      <c r="C413" s="81">
        <v>407</v>
      </c>
      <c r="D413" s="170" t="str">
        <f>IF(Esp!D411="","",Esp!D411)</f>
        <v/>
      </c>
      <c r="E413" s="82" t="str">
        <f>IF($D413="","x",IF('BH (3)'!$B$5=1,COUNTIFS(Lançamentos!$H$5:$H$1004,$D413,Lançamentos!$T$5:$T$1004,E$5,Lançamentos!$V$5:$V$1004,'BH (3)'!$C$4),COUNTIFS(Lançamentos!$H$5:$H$1004,$D413,Lançamentos!$U$5:$U$1004,E$5,Lançamentos!$W$5:$W$1004,'BH (3)'!$C$4)))</f>
        <v>x</v>
      </c>
      <c r="F413" s="82" t="str">
        <f>IF($D413="","x",IF('BH (3)'!$B$5=1,COUNTIFS(Lançamentos!$H$5:$H$1004,$D413,Lançamentos!$T$5:$T$1004,F$5,Lançamentos!$V$5:$V$1004,'BH (3)'!$C$4),COUNTIFS(Lançamentos!$H$5:$H$1004,$D413,Lançamentos!$U$5:$U$1004,F$5,Lançamentos!$W$5:$W$1004,'BH (3)'!$C$4)))</f>
        <v>x</v>
      </c>
      <c r="G413" s="82" t="str">
        <f>IF($D413="","x",IF('BH (3)'!$B$5=1,COUNTIFS(Lançamentos!$H$5:$H$1004,$D413,Lançamentos!$T$5:$T$1004,G$5,Lançamentos!$V$5:$V$1004,'BH (3)'!$C$4),COUNTIFS(Lançamentos!$H$5:$H$1004,$D413,Lançamentos!$U$5:$U$1004,G$5,Lançamentos!$W$5:$W$1004,'BH (3)'!$C$4)))</f>
        <v>x</v>
      </c>
      <c r="H413" s="82" t="str">
        <f>IF($D413="","x",IF('BH (3)'!$B$5=1,COUNTIFS(Lançamentos!$H$5:$H$1004,$D413,Lançamentos!$T$5:$T$1004,H$5,Lançamentos!$V$5:$V$1004,'BH (3)'!$C$4),COUNTIFS(Lançamentos!$H$5:$H$1004,$D413,Lançamentos!$U$5:$U$1004,H$5,Lançamentos!$W$5:$W$1004,'BH (3)'!$C$4)))</f>
        <v>x</v>
      </c>
      <c r="I413" s="82" t="str">
        <f>IF($D413="","x",IF('BH (3)'!$B$5=1,COUNTIFS(Lançamentos!$H$5:$H$1004,$D413,Lançamentos!$T$5:$T$1004,I$5,Lançamentos!$V$5:$V$1004,'BH (3)'!$C$4),COUNTIFS(Lançamentos!$H$5:$H$1004,$D413,Lançamentos!$U$5:$U$1004,I$5,Lançamentos!$W$5:$W$1004,'BH (3)'!$C$4)))</f>
        <v>x</v>
      </c>
      <c r="J413" s="82" t="str">
        <f>IF($D413="","x",IF('BH (3)'!$B$5=1,COUNTIFS(Lançamentos!$H$5:$H$1004,$D413,Lançamentos!$T$5:$T$1004,J$5,Lançamentos!$V$5:$V$1004,'BH (3)'!$C$4),COUNTIFS(Lançamentos!$H$5:$H$1004,$D413,Lançamentos!$U$5:$U$1004,J$5,Lançamentos!$W$5:$W$1004,'BH (3)'!$C$4)))</f>
        <v>x</v>
      </c>
      <c r="K413" s="82" t="str">
        <f>IF($D413="","x",IF('BH (3)'!$B$5=1,COUNTIFS(Lançamentos!$H$5:$H$1004,$D413,Lançamentos!$T$5:$T$1004,K$5,Lançamentos!$V$5:$V$1004,'BH (3)'!$C$4),COUNTIFS(Lançamentos!$H$5:$H$1004,$D413,Lançamentos!$U$5:$U$1004,K$5,Lançamentos!$W$5:$W$1004,'BH (3)'!$C$4)))</f>
        <v>x</v>
      </c>
      <c r="L413" s="82" t="str">
        <f>IF($D413="","x",IF('BH (3)'!$B$5=1,COUNTIFS(Lançamentos!$H$5:$H$1004,$D413,Lançamentos!$T$5:$T$1004,L$5,Lançamentos!$V$5:$V$1004,'BH (3)'!$C$4),COUNTIFS(Lançamentos!$H$5:$H$1004,$D413,Lançamentos!$U$5:$U$1004,L$5,Lançamentos!$W$5:$W$1004,'BH (3)'!$C$4)))</f>
        <v>x</v>
      </c>
      <c r="M413" s="82" t="str">
        <f>IF($D413="","x",IF('BH (3)'!$B$5=1,COUNTIFS(Lançamentos!$H$5:$H$1004,$D413,Lançamentos!$T$5:$T$1004,M$5,Lançamentos!$V$5:$V$1004,'BH (3)'!$C$4),COUNTIFS(Lançamentos!$H$5:$H$1004,$D413,Lançamentos!$U$5:$U$1004,M$5,Lançamentos!$W$5:$W$1004,'BH (3)'!$C$4)))</f>
        <v>x</v>
      </c>
      <c r="N413" s="82" t="str">
        <f>IF($D413="","x",IF('BH (3)'!$B$5=1,COUNTIFS(Lançamentos!$H$5:$H$1004,$D413,Lançamentos!$T$5:$T$1004,N$5,Lançamentos!$V$5:$V$1004,'BH (3)'!$C$4),COUNTIFS(Lançamentos!$H$5:$H$1004,$D413,Lançamentos!$U$5:$U$1004,N$5,Lançamentos!$W$5:$W$1004,'BH (3)'!$C$4)))</f>
        <v>x</v>
      </c>
      <c r="O413" s="82" t="str">
        <f>IF($D413="","x",IF('BH (3)'!$B$5=1,COUNTIFS(Lançamentos!$H$5:$H$1004,$D413,Lançamentos!$T$5:$T$1004,O$5,Lançamentos!$V$5:$V$1004,'BH (3)'!$C$4),COUNTIFS(Lançamentos!$H$5:$H$1004,$D413,Lançamentos!$U$5:$U$1004,O$5,Lançamentos!$W$5:$W$1004,'BH (3)'!$C$4)))</f>
        <v>x</v>
      </c>
      <c r="P413" s="82" t="str">
        <f>IF($D413="","x",IF('BH (3)'!$B$5=1,COUNTIFS(Lançamentos!$H$5:$H$1004,$D413,Lançamentos!$T$5:$T$1004,P$5,Lançamentos!$V$5:$V$1004,'BH (3)'!$C$4),COUNTIFS(Lançamentos!$H$5:$H$1004,$D413,Lançamentos!$U$5:$U$1004,P$5,Lançamentos!$W$5:$W$1004,'BH (3)'!$C$4)))</f>
        <v>x</v>
      </c>
      <c r="Q413" s="171" t="str">
        <f t="shared" si="6"/>
        <v/>
      </c>
    </row>
    <row r="414" spans="3:17" ht="45" customHeight="1" x14ac:dyDescent="0.25">
      <c r="C414" s="81">
        <v>408</v>
      </c>
      <c r="D414" s="170" t="str">
        <f>IF(Esp!D412="","",Esp!D412)</f>
        <v/>
      </c>
      <c r="E414" s="82" t="str">
        <f>IF($D414="","x",IF('BH (3)'!$B$5=1,COUNTIFS(Lançamentos!$H$5:$H$1004,$D414,Lançamentos!$T$5:$T$1004,E$5,Lançamentos!$V$5:$V$1004,'BH (3)'!$C$4),COUNTIFS(Lançamentos!$H$5:$H$1004,$D414,Lançamentos!$U$5:$U$1004,E$5,Lançamentos!$W$5:$W$1004,'BH (3)'!$C$4)))</f>
        <v>x</v>
      </c>
      <c r="F414" s="82" t="str">
        <f>IF($D414="","x",IF('BH (3)'!$B$5=1,COUNTIFS(Lançamentos!$H$5:$H$1004,$D414,Lançamentos!$T$5:$T$1004,F$5,Lançamentos!$V$5:$V$1004,'BH (3)'!$C$4),COUNTIFS(Lançamentos!$H$5:$H$1004,$D414,Lançamentos!$U$5:$U$1004,F$5,Lançamentos!$W$5:$W$1004,'BH (3)'!$C$4)))</f>
        <v>x</v>
      </c>
      <c r="G414" s="82" t="str">
        <f>IF($D414="","x",IF('BH (3)'!$B$5=1,COUNTIFS(Lançamentos!$H$5:$H$1004,$D414,Lançamentos!$T$5:$T$1004,G$5,Lançamentos!$V$5:$V$1004,'BH (3)'!$C$4),COUNTIFS(Lançamentos!$H$5:$H$1004,$D414,Lançamentos!$U$5:$U$1004,G$5,Lançamentos!$W$5:$W$1004,'BH (3)'!$C$4)))</f>
        <v>x</v>
      </c>
      <c r="H414" s="82" t="str">
        <f>IF($D414="","x",IF('BH (3)'!$B$5=1,COUNTIFS(Lançamentos!$H$5:$H$1004,$D414,Lançamentos!$T$5:$T$1004,H$5,Lançamentos!$V$5:$V$1004,'BH (3)'!$C$4),COUNTIFS(Lançamentos!$H$5:$H$1004,$D414,Lançamentos!$U$5:$U$1004,H$5,Lançamentos!$W$5:$W$1004,'BH (3)'!$C$4)))</f>
        <v>x</v>
      </c>
      <c r="I414" s="82" t="str">
        <f>IF($D414="","x",IF('BH (3)'!$B$5=1,COUNTIFS(Lançamentos!$H$5:$H$1004,$D414,Lançamentos!$T$5:$T$1004,I$5,Lançamentos!$V$5:$V$1004,'BH (3)'!$C$4),COUNTIFS(Lançamentos!$H$5:$H$1004,$D414,Lançamentos!$U$5:$U$1004,I$5,Lançamentos!$W$5:$W$1004,'BH (3)'!$C$4)))</f>
        <v>x</v>
      </c>
      <c r="J414" s="82" t="str">
        <f>IF($D414="","x",IF('BH (3)'!$B$5=1,COUNTIFS(Lançamentos!$H$5:$H$1004,$D414,Lançamentos!$T$5:$T$1004,J$5,Lançamentos!$V$5:$V$1004,'BH (3)'!$C$4),COUNTIFS(Lançamentos!$H$5:$H$1004,$D414,Lançamentos!$U$5:$U$1004,J$5,Lançamentos!$W$5:$W$1004,'BH (3)'!$C$4)))</f>
        <v>x</v>
      </c>
      <c r="K414" s="82" t="str">
        <f>IF($D414="","x",IF('BH (3)'!$B$5=1,COUNTIFS(Lançamentos!$H$5:$H$1004,$D414,Lançamentos!$T$5:$T$1004,K$5,Lançamentos!$V$5:$V$1004,'BH (3)'!$C$4),COUNTIFS(Lançamentos!$H$5:$H$1004,$D414,Lançamentos!$U$5:$U$1004,K$5,Lançamentos!$W$5:$W$1004,'BH (3)'!$C$4)))</f>
        <v>x</v>
      </c>
      <c r="L414" s="82" t="str">
        <f>IF($D414="","x",IF('BH (3)'!$B$5=1,COUNTIFS(Lançamentos!$H$5:$H$1004,$D414,Lançamentos!$T$5:$T$1004,L$5,Lançamentos!$V$5:$V$1004,'BH (3)'!$C$4),COUNTIFS(Lançamentos!$H$5:$H$1004,$D414,Lançamentos!$U$5:$U$1004,L$5,Lançamentos!$W$5:$W$1004,'BH (3)'!$C$4)))</f>
        <v>x</v>
      </c>
      <c r="M414" s="82" t="str">
        <f>IF($D414="","x",IF('BH (3)'!$B$5=1,COUNTIFS(Lançamentos!$H$5:$H$1004,$D414,Lançamentos!$T$5:$T$1004,M$5,Lançamentos!$V$5:$V$1004,'BH (3)'!$C$4),COUNTIFS(Lançamentos!$H$5:$H$1004,$D414,Lançamentos!$U$5:$U$1004,M$5,Lançamentos!$W$5:$W$1004,'BH (3)'!$C$4)))</f>
        <v>x</v>
      </c>
      <c r="N414" s="82" t="str">
        <f>IF($D414="","x",IF('BH (3)'!$B$5=1,COUNTIFS(Lançamentos!$H$5:$H$1004,$D414,Lançamentos!$T$5:$T$1004,N$5,Lançamentos!$V$5:$V$1004,'BH (3)'!$C$4),COUNTIFS(Lançamentos!$H$5:$H$1004,$D414,Lançamentos!$U$5:$U$1004,N$5,Lançamentos!$W$5:$W$1004,'BH (3)'!$C$4)))</f>
        <v>x</v>
      </c>
      <c r="O414" s="82" t="str">
        <f>IF($D414="","x",IF('BH (3)'!$B$5=1,COUNTIFS(Lançamentos!$H$5:$H$1004,$D414,Lançamentos!$T$5:$T$1004,O$5,Lançamentos!$V$5:$V$1004,'BH (3)'!$C$4),COUNTIFS(Lançamentos!$H$5:$H$1004,$D414,Lançamentos!$U$5:$U$1004,O$5,Lançamentos!$W$5:$W$1004,'BH (3)'!$C$4)))</f>
        <v>x</v>
      </c>
      <c r="P414" s="82" t="str">
        <f>IF($D414="","x",IF('BH (3)'!$B$5=1,COUNTIFS(Lançamentos!$H$5:$H$1004,$D414,Lançamentos!$T$5:$T$1004,P$5,Lançamentos!$V$5:$V$1004,'BH (3)'!$C$4),COUNTIFS(Lançamentos!$H$5:$H$1004,$D414,Lançamentos!$U$5:$U$1004,P$5,Lançamentos!$W$5:$W$1004,'BH (3)'!$C$4)))</f>
        <v>x</v>
      </c>
      <c r="Q414" s="171" t="str">
        <f t="shared" si="6"/>
        <v/>
      </c>
    </row>
    <row r="415" spans="3:17" ht="45" customHeight="1" x14ac:dyDescent="0.25">
      <c r="C415" s="81">
        <v>409</v>
      </c>
      <c r="D415" s="170" t="str">
        <f>IF(Esp!D413="","",Esp!D413)</f>
        <v/>
      </c>
      <c r="E415" s="82" t="str">
        <f>IF($D415="","x",IF('BH (3)'!$B$5=1,COUNTIFS(Lançamentos!$H$5:$H$1004,$D415,Lançamentos!$T$5:$T$1004,E$5,Lançamentos!$V$5:$V$1004,'BH (3)'!$C$4),COUNTIFS(Lançamentos!$H$5:$H$1004,$D415,Lançamentos!$U$5:$U$1004,E$5,Lançamentos!$W$5:$W$1004,'BH (3)'!$C$4)))</f>
        <v>x</v>
      </c>
      <c r="F415" s="82" t="str">
        <f>IF($D415="","x",IF('BH (3)'!$B$5=1,COUNTIFS(Lançamentos!$H$5:$H$1004,$D415,Lançamentos!$T$5:$T$1004,F$5,Lançamentos!$V$5:$V$1004,'BH (3)'!$C$4),COUNTIFS(Lançamentos!$H$5:$H$1004,$D415,Lançamentos!$U$5:$U$1004,F$5,Lançamentos!$W$5:$W$1004,'BH (3)'!$C$4)))</f>
        <v>x</v>
      </c>
      <c r="G415" s="82" t="str">
        <f>IF($D415="","x",IF('BH (3)'!$B$5=1,COUNTIFS(Lançamentos!$H$5:$H$1004,$D415,Lançamentos!$T$5:$T$1004,G$5,Lançamentos!$V$5:$V$1004,'BH (3)'!$C$4),COUNTIFS(Lançamentos!$H$5:$H$1004,$D415,Lançamentos!$U$5:$U$1004,G$5,Lançamentos!$W$5:$W$1004,'BH (3)'!$C$4)))</f>
        <v>x</v>
      </c>
      <c r="H415" s="82" t="str">
        <f>IF($D415="","x",IF('BH (3)'!$B$5=1,COUNTIFS(Lançamentos!$H$5:$H$1004,$D415,Lançamentos!$T$5:$T$1004,H$5,Lançamentos!$V$5:$V$1004,'BH (3)'!$C$4),COUNTIFS(Lançamentos!$H$5:$H$1004,$D415,Lançamentos!$U$5:$U$1004,H$5,Lançamentos!$W$5:$W$1004,'BH (3)'!$C$4)))</f>
        <v>x</v>
      </c>
      <c r="I415" s="82" t="str">
        <f>IF($D415="","x",IF('BH (3)'!$B$5=1,COUNTIFS(Lançamentos!$H$5:$H$1004,$D415,Lançamentos!$T$5:$T$1004,I$5,Lançamentos!$V$5:$V$1004,'BH (3)'!$C$4),COUNTIFS(Lançamentos!$H$5:$H$1004,$D415,Lançamentos!$U$5:$U$1004,I$5,Lançamentos!$W$5:$W$1004,'BH (3)'!$C$4)))</f>
        <v>x</v>
      </c>
      <c r="J415" s="82" t="str">
        <f>IF($D415="","x",IF('BH (3)'!$B$5=1,COUNTIFS(Lançamentos!$H$5:$H$1004,$D415,Lançamentos!$T$5:$T$1004,J$5,Lançamentos!$V$5:$V$1004,'BH (3)'!$C$4),COUNTIFS(Lançamentos!$H$5:$H$1004,$D415,Lançamentos!$U$5:$U$1004,J$5,Lançamentos!$W$5:$W$1004,'BH (3)'!$C$4)))</f>
        <v>x</v>
      </c>
      <c r="K415" s="82" t="str">
        <f>IF($D415="","x",IF('BH (3)'!$B$5=1,COUNTIFS(Lançamentos!$H$5:$H$1004,$D415,Lançamentos!$T$5:$T$1004,K$5,Lançamentos!$V$5:$V$1004,'BH (3)'!$C$4),COUNTIFS(Lançamentos!$H$5:$H$1004,$D415,Lançamentos!$U$5:$U$1004,K$5,Lançamentos!$W$5:$W$1004,'BH (3)'!$C$4)))</f>
        <v>x</v>
      </c>
      <c r="L415" s="82" t="str">
        <f>IF($D415="","x",IF('BH (3)'!$B$5=1,COUNTIFS(Lançamentos!$H$5:$H$1004,$D415,Lançamentos!$T$5:$T$1004,L$5,Lançamentos!$V$5:$V$1004,'BH (3)'!$C$4),COUNTIFS(Lançamentos!$H$5:$H$1004,$D415,Lançamentos!$U$5:$U$1004,L$5,Lançamentos!$W$5:$W$1004,'BH (3)'!$C$4)))</f>
        <v>x</v>
      </c>
      <c r="M415" s="82" t="str">
        <f>IF($D415="","x",IF('BH (3)'!$B$5=1,COUNTIFS(Lançamentos!$H$5:$H$1004,$D415,Lançamentos!$T$5:$T$1004,M$5,Lançamentos!$V$5:$V$1004,'BH (3)'!$C$4),COUNTIFS(Lançamentos!$H$5:$H$1004,$D415,Lançamentos!$U$5:$U$1004,M$5,Lançamentos!$W$5:$W$1004,'BH (3)'!$C$4)))</f>
        <v>x</v>
      </c>
      <c r="N415" s="82" t="str">
        <f>IF($D415="","x",IF('BH (3)'!$B$5=1,COUNTIFS(Lançamentos!$H$5:$H$1004,$D415,Lançamentos!$T$5:$T$1004,N$5,Lançamentos!$V$5:$V$1004,'BH (3)'!$C$4),COUNTIFS(Lançamentos!$H$5:$H$1004,$D415,Lançamentos!$U$5:$U$1004,N$5,Lançamentos!$W$5:$W$1004,'BH (3)'!$C$4)))</f>
        <v>x</v>
      </c>
      <c r="O415" s="82" t="str">
        <f>IF($D415="","x",IF('BH (3)'!$B$5=1,COUNTIFS(Lançamentos!$H$5:$H$1004,$D415,Lançamentos!$T$5:$T$1004,O$5,Lançamentos!$V$5:$V$1004,'BH (3)'!$C$4),COUNTIFS(Lançamentos!$H$5:$H$1004,$D415,Lançamentos!$U$5:$U$1004,O$5,Lançamentos!$W$5:$W$1004,'BH (3)'!$C$4)))</f>
        <v>x</v>
      </c>
      <c r="P415" s="82" t="str">
        <f>IF($D415="","x",IF('BH (3)'!$B$5=1,COUNTIFS(Lançamentos!$H$5:$H$1004,$D415,Lançamentos!$T$5:$T$1004,P$5,Lançamentos!$V$5:$V$1004,'BH (3)'!$C$4),COUNTIFS(Lançamentos!$H$5:$H$1004,$D415,Lançamentos!$U$5:$U$1004,P$5,Lançamentos!$W$5:$W$1004,'BH (3)'!$C$4)))</f>
        <v>x</v>
      </c>
      <c r="Q415" s="171" t="str">
        <f t="shared" si="6"/>
        <v/>
      </c>
    </row>
    <row r="416" spans="3:17" ht="45" customHeight="1" x14ac:dyDescent="0.25">
      <c r="C416" s="81">
        <v>410</v>
      </c>
      <c r="D416" s="170" t="str">
        <f>IF(Esp!D414="","",Esp!D414)</f>
        <v/>
      </c>
      <c r="E416" s="82" t="str">
        <f>IF($D416="","x",IF('BH (3)'!$B$5=1,COUNTIFS(Lançamentos!$H$5:$H$1004,$D416,Lançamentos!$T$5:$T$1004,E$5,Lançamentos!$V$5:$V$1004,'BH (3)'!$C$4),COUNTIFS(Lançamentos!$H$5:$H$1004,$D416,Lançamentos!$U$5:$U$1004,E$5,Lançamentos!$W$5:$W$1004,'BH (3)'!$C$4)))</f>
        <v>x</v>
      </c>
      <c r="F416" s="82" t="str">
        <f>IF($D416="","x",IF('BH (3)'!$B$5=1,COUNTIFS(Lançamentos!$H$5:$H$1004,$D416,Lançamentos!$T$5:$T$1004,F$5,Lançamentos!$V$5:$V$1004,'BH (3)'!$C$4),COUNTIFS(Lançamentos!$H$5:$H$1004,$D416,Lançamentos!$U$5:$U$1004,F$5,Lançamentos!$W$5:$W$1004,'BH (3)'!$C$4)))</f>
        <v>x</v>
      </c>
      <c r="G416" s="82" t="str">
        <f>IF($D416="","x",IF('BH (3)'!$B$5=1,COUNTIFS(Lançamentos!$H$5:$H$1004,$D416,Lançamentos!$T$5:$T$1004,G$5,Lançamentos!$V$5:$V$1004,'BH (3)'!$C$4),COUNTIFS(Lançamentos!$H$5:$H$1004,$D416,Lançamentos!$U$5:$U$1004,G$5,Lançamentos!$W$5:$W$1004,'BH (3)'!$C$4)))</f>
        <v>x</v>
      </c>
      <c r="H416" s="82" t="str">
        <f>IF($D416="","x",IF('BH (3)'!$B$5=1,COUNTIFS(Lançamentos!$H$5:$H$1004,$D416,Lançamentos!$T$5:$T$1004,H$5,Lançamentos!$V$5:$V$1004,'BH (3)'!$C$4),COUNTIFS(Lançamentos!$H$5:$H$1004,$D416,Lançamentos!$U$5:$U$1004,H$5,Lançamentos!$W$5:$W$1004,'BH (3)'!$C$4)))</f>
        <v>x</v>
      </c>
      <c r="I416" s="82" t="str">
        <f>IF($D416="","x",IF('BH (3)'!$B$5=1,COUNTIFS(Lançamentos!$H$5:$H$1004,$D416,Lançamentos!$T$5:$T$1004,I$5,Lançamentos!$V$5:$V$1004,'BH (3)'!$C$4),COUNTIFS(Lançamentos!$H$5:$H$1004,$D416,Lançamentos!$U$5:$U$1004,I$5,Lançamentos!$W$5:$W$1004,'BH (3)'!$C$4)))</f>
        <v>x</v>
      </c>
      <c r="J416" s="82" t="str">
        <f>IF($D416="","x",IF('BH (3)'!$B$5=1,COUNTIFS(Lançamentos!$H$5:$H$1004,$D416,Lançamentos!$T$5:$T$1004,J$5,Lançamentos!$V$5:$V$1004,'BH (3)'!$C$4),COUNTIFS(Lançamentos!$H$5:$H$1004,$D416,Lançamentos!$U$5:$U$1004,J$5,Lançamentos!$W$5:$W$1004,'BH (3)'!$C$4)))</f>
        <v>x</v>
      </c>
      <c r="K416" s="82" t="str">
        <f>IF($D416="","x",IF('BH (3)'!$B$5=1,COUNTIFS(Lançamentos!$H$5:$H$1004,$D416,Lançamentos!$T$5:$T$1004,K$5,Lançamentos!$V$5:$V$1004,'BH (3)'!$C$4),COUNTIFS(Lançamentos!$H$5:$H$1004,$D416,Lançamentos!$U$5:$U$1004,K$5,Lançamentos!$W$5:$W$1004,'BH (3)'!$C$4)))</f>
        <v>x</v>
      </c>
      <c r="L416" s="82" t="str">
        <f>IF($D416="","x",IF('BH (3)'!$B$5=1,COUNTIFS(Lançamentos!$H$5:$H$1004,$D416,Lançamentos!$T$5:$T$1004,L$5,Lançamentos!$V$5:$V$1004,'BH (3)'!$C$4),COUNTIFS(Lançamentos!$H$5:$H$1004,$D416,Lançamentos!$U$5:$U$1004,L$5,Lançamentos!$W$5:$W$1004,'BH (3)'!$C$4)))</f>
        <v>x</v>
      </c>
      <c r="M416" s="82" t="str">
        <f>IF($D416="","x",IF('BH (3)'!$B$5=1,COUNTIFS(Lançamentos!$H$5:$H$1004,$D416,Lançamentos!$T$5:$T$1004,M$5,Lançamentos!$V$5:$V$1004,'BH (3)'!$C$4),COUNTIFS(Lançamentos!$H$5:$H$1004,$D416,Lançamentos!$U$5:$U$1004,M$5,Lançamentos!$W$5:$W$1004,'BH (3)'!$C$4)))</f>
        <v>x</v>
      </c>
      <c r="N416" s="82" t="str">
        <f>IF($D416="","x",IF('BH (3)'!$B$5=1,COUNTIFS(Lançamentos!$H$5:$H$1004,$D416,Lançamentos!$T$5:$T$1004,N$5,Lançamentos!$V$5:$V$1004,'BH (3)'!$C$4),COUNTIFS(Lançamentos!$H$5:$H$1004,$D416,Lançamentos!$U$5:$U$1004,N$5,Lançamentos!$W$5:$W$1004,'BH (3)'!$C$4)))</f>
        <v>x</v>
      </c>
      <c r="O416" s="82" t="str">
        <f>IF($D416="","x",IF('BH (3)'!$B$5=1,COUNTIFS(Lançamentos!$H$5:$H$1004,$D416,Lançamentos!$T$5:$T$1004,O$5,Lançamentos!$V$5:$V$1004,'BH (3)'!$C$4),COUNTIFS(Lançamentos!$H$5:$H$1004,$D416,Lançamentos!$U$5:$U$1004,O$5,Lançamentos!$W$5:$W$1004,'BH (3)'!$C$4)))</f>
        <v>x</v>
      </c>
      <c r="P416" s="82" t="str">
        <f>IF($D416="","x",IF('BH (3)'!$B$5=1,COUNTIFS(Lançamentos!$H$5:$H$1004,$D416,Lançamentos!$T$5:$T$1004,P$5,Lançamentos!$V$5:$V$1004,'BH (3)'!$C$4),COUNTIFS(Lançamentos!$H$5:$H$1004,$D416,Lançamentos!$U$5:$U$1004,P$5,Lançamentos!$W$5:$W$1004,'BH (3)'!$C$4)))</f>
        <v>x</v>
      </c>
      <c r="Q416" s="171" t="str">
        <f t="shared" si="6"/>
        <v/>
      </c>
    </row>
    <row r="417" spans="3:17" ht="45" customHeight="1" x14ac:dyDescent="0.25">
      <c r="C417" s="81">
        <v>411</v>
      </c>
      <c r="D417" s="170" t="str">
        <f>IF(Esp!D415="","",Esp!D415)</f>
        <v/>
      </c>
      <c r="E417" s="82" t="str">
        <f>IF($D417="","x",IF('BH (3)'!$B$5=1,COUNTIFS(Lançamentos!$H$5:$H$1004,$D417,Lançamentos!$T$5:$T$1004,E$5,Lançamentos!$V$5:$V$1004,'BH (3)'!$C$4),COUNTIFS(Lançamentos!$H$5:$H$1004,$D417,Lançamentos!$U$5:$U$1004,E$5,Lançamentos!$W$5:$W$1004,'BH (3)'!$C$4)))</f>
        <v>x</v>
      </c>
      <c r="F417" s="82" t="str">
        <f>IF($D417="","x",IF('BH (3)'!$B$5=1,COUNTIFS(Lançamentos!$H$5:$H$1004,$D417,Lançamentos!$T$5:$T$1004,F$5,Lançamentos!$V$5:$V$1004,'BH (3)'!$C$4),COUNTIFS(Lançamentos!$H$5:$H$1004,$D417,Lançamentos!$U$5:$U$1004,F$5,Lançamentos!$W$5:$W$1004,'BH (3)'!$C$4)))</f>
        <v>x</v>
      </c>
      <c r="G417" s="82" t="str">
        <f>IF($D417="","x",IF('BH (3)'!$B$5=1,COUNTIFS(Lançamentos!$H$5:$H$1004,$D417,Lançamentos!$T$5:$T$1004,G$5,Lançamentos!$V$5:$V$1004,'BH (3)'!$C$4),COUNTIFS(Lançamentos!$H$5:$H$1004,$D417,Lançamentos!$U$5:$U$1004,G$5,Lançamentos!$W$5:$W$1004,'BH (3)'!$C$4)))</f>
        <v>x</v>
      </c>
      <c r="H417" s="82" t="str">
        <f>IF($D417="","x",IF('BH (3)'!$B$5=1,COUNTIFS(Lançamentos!$H$5:$H$1004,$D417,Lançamentos!$T$5:$T$1004,H$5,Lançamentos!$V$5:$V$1004,'BH (3)'!$C$4),COUNTIFS(Lançamentos!$H$5:$H$1004,$D417,Lançamentos!$U$5:$U$1004,H$5,Lançamentos!$W$5:$W$1004,'BH (3)'!$C$4)))</f>
        <v>x</v>
      </c>
      <c r="I417" s="82" t="str">
        <f>IF($D417="","x",IF('BH (3)'!$B$5=1,COUNTIFS(Lançamentos!$H$5:$H$1004,$D417,Lançamentos!$T$5:$T$1004,I$5,Lançamentos!$V$5:$V$1004,'BH (3)'!$C$4),COUNTIFS(Lançamentos!$H$5:$H$1004,$D417,Lançamentos!$U$5:$U$1004,I$5,Lançamentos!$W$5:$W$1004,'BH (3)'!$C$4)))</f>
        <v>x</v>
      </c>
      <c r="J417" s="82" t="str">
        <f>IF($D417="","x",IF('BH (3)'!$B$5=1,COUNTIFS(Lançamentos!$H$5:$H$1004,$D417,Lançamentos!$T$5:$T$1004,J$5,Lançamentos!$V$5:$V$1004,'BH (3)'!$C$4),COUNTIFS(Lançamentos!$H$5:$H$1004,$D417,Lançamentos!$U$5:$U$1004,J$5,Lançamentos!$W$5:$W$1004,'BH (3)'!$C$4)))</f>
        <v>x</v>
      </c>
      <c r="K417" s="82" t="str">
        <f>IF($D417="","x",IF('BH (3)'!$B$5=1,COUNTIFS(Lançamentos!$H$5:$H$1004,$D417,Lançamentos!$T$5:$T$1004,K$5,Lançamentos!$V$5:$V$1004,'BH (3)'!$C$4),COUNTIFS(Lançamentos!$H$5:$H$1004,$D417,Lançamentos!$U$5:$U$1004,K$5,Lançamentos!$W$5:$W$1004,'BH (3)'!$C$4)))</f>
        <v>x</v>
      </c>
      <c r="L417" s="82" t="str">
        <f>IF($D417="","x",IF('BH (3)'!$B$5=1,COUNTIFS(Lançamentos!$H$5:$H$1004,$D417,Lançamentos!$T$5:$T$1004,L$5,Lançamentos!$V$5:$V$1004,'BH (3)'!$C$4),COUNTIFS(Lançamentos!$H$5:$H$1004,$D417,Lançamentos!$U$5:$U$1004,L$5,Lançamentos!$W$5:$W$1004,'BH (3)'!$C$4)))</f>
        <v>x</v>
      </c>
      <c r="M417" s="82" t="str">
        <f>IF($D417="","x",IF('BH (3)'!$B$5=1,COUNTIFS(Lançamentos!$H$5:$H$1004,$D417,Lançamentos!$T$5:$T$1004,M$5,Lançamentos!$V$5:$V$1004,'BH (3)'!$C$4),COUNTIFS(Lançamentos!$H$5:$H$1004,$D417,Lançamentos!$U$5:$U$1004,M$5,Lançamentos!$W$5:$W$1004,'BH (3)'!$C$4)))</f>
        <v>x</v>
      </c>
      <c r="N417" s="82" t="str">
        <f>IF($D417="","x",IF('BH (3)'!$B$5=1,COUNTIFS(Lançamentos!$H$5:$H$1004,$D417,Lançamentos!$T$5:$T$1004,N$5,Lançamentos!$V$5:$V$1004,'BH (3)'!$C$4),COUNTIFS(Lançamentos!$H$5:$H$1004,$D417,Lançamentos!$U$5:$U$1004,N$5,Lançamentos!$W$5:$W$1004,'BH (3)'!$C$4)))</f>
        <v>x</v>
      </c>
      <c r="O417" s="82" t="str">
        <f>IF($D417="","x",IF('BH (3)'!$B$5=1,COUNTIFS(Lançamentos!$H$5:$H$1004,$D417,Lançamentos!$T$5:$T$1004,O$5,Lançamentos!$V$5:$V$1004,'BH (3)'!$C$4),COUNTIFS(Lançamentos!$H$5:$H$1004,$D417,Lançamentos!$U$5:$U$1004,O$5,Lançamentos!$W$5:$W$1004,'BH (3)'!$C$4)))</f>
        <v>x</v>
      </c>
      <c r="P417" s="82" t="str">
        <f>IF($D417="","x",IF('BH (3)'!$B$5=1,COUNTIFS(Lançamentos!$H$5:$H$1004,$D417,Lançamentos!$T$5:$T$1004,P$5,Lançamentos!$V$5:$V$1004,'BH (3)'!$C$4),COUNTIFS(Lançamentos!$H$5:$H$1004,$D417,Lançamentos!$U$5:$U$1004,P$5,Lançamentos!$W$5:$W$1004,'BH (3)'!$C$4)))</f>
        <v>x</v>
      </c>
      <c r="Q417" s="171" t="str">
        <f t="shared" si="6"/>
        <v/>
      </c>
    </row>
    <row r="418" spans="3:17" ht="45" customHeight="1" x14ac:dyDescent="0.25">
      <c r="C418" s="81">
        <v>412</v>
      </c>
      <c r="D418" s="170" t="str">
        <f>IF(Esp!D416="","",Esp!D416)</f>
        <v/>
      </c>
      <c r="E418" s="82" t="str">
        <f>IF($D418="","x",IF('BH (3)'!$B$5=1,COUNTIFS(Lançamentos!$H$5:$H$1004,$D418,Lançamentos!$T$5:$T$1004,E$5,Lançamentos!$V$5:$V$1004,'BH (3)'!$C$4),COUNTIFS(Lançamentos!$H$5:$H$1004,$D418,Lançamentos!$U$5:$U$1004,E$5,Lançamentos!$W$5:$W$1004,'BH (3)'!$C$4)))</f>
        <v>x</v>
      </c>
      <c r="F418" s="82" t="str">
        <f>IF($D418="","x",IF('BH (3)'!$B$5=1,COUNTIFS(Lançamentos!$H$5:$H$1004,$D418,Lançamentos!$T$5:$T$1004,F$5,Lançamentos!$V$5:$V$1004,'BH (3)'!$C$4),COUNTIFS(Lançamentos!$H$5:$H$1004,$D418,Lançamentos!$U$5:$U$1004,F$5,Lançamentos!$W$5:$W$1004,'BH (3)'!$C$4)))</f>
        <v>x</v>
      </c>
      <c r="G418" s="82" t="str">
        <f>IF($D418="","x",IF('BH (3)'!$B$5=1,COUNTIFS(Lançamentos!$H$5:$H$1004,$D418,Lançamentos!$T$5:$T$1004,G$5,Lançamentos!$V$5:$V$1004,'BH (3)'!$C$4),COUNTIFS(Lançamentos!$H$5:$H$1004,$D418,Lançamentos!$U$5:$U$1004,G$5,Lançamentos!$W$5:$W$1004,'BH (3)'!$C$4)))</f>
        <v>x</v>
      </c>
      <c r="H418" s="82" t="str">
        <f>IF($D418="","x",IF('BH (3)'!$B$5=1,COUNTIFS(Lançamentos!$H$5:$H$1004,$D418,Lançamentos!$T$5:$T$1004,H$5,Lançamentos!$V$5:$V$1004,'BH (3)'!$C$4),COUNTIFS(Lançamentos!$H$5:$H$1004,$D418,Lançamentos!$U$5:$U$1004,H$5,Lançamentos!$W$5:$W$1004,'BH (3)'!$C$4)))</f>
        <v>x</v>
      </c>
      <c r="I418" s="82" t="str">
        <f>IF($D418="","x",IF('BH (3)'!$B$5=1,COUNTIFS(Lançamentos!$H$5:$H$1004,$D418,Lançamentos!$T$5:$T$1004,I$5,Lançamentos!$V$5:$V$1004,'BH (3)'!$C$4),COUNTIFS(Lançamentos!$H$5:$H$1004,$D418,Lançamentos!$U$5:$U$1004,I$5,Lançamentos!$W$5:$W$1004,'BH (3)'!$C$4)))</f>
        <v>x</v>
      </c>
      <c r="J418" s="82" t="str">
        <f>IF($D418="","x",IF('BH (3)'!$B$5=1,COUNTIFS(Lançamentos!$H$5:$H$1004,$D418,Lançamentos!$T$5:$T$1004,J$5,Lançamentos!$V$5:$V$1004,'BH (3)'!$C$4),COUNTIFS(Lançamentos!$H$5:$H$1004,$D418,Lançamentos!$U$5:$U$1004,J$5,Lançamentos!$W$5:$W$1004,'BH (3)'!$C$4)))</f>
        <v>x</v>
      </c>
      <c r="K418" s="82" t="str">
        <f>IF($D418="","x",IF('BH (3)'!$B$5=1,COUNTIFS(Lançamentos!$H$5:$H$1004,$D418,Lançamentos!$T$5:$T$1004,K$5,Lançamentos!$V$5:$V$1004,'BH (3)'!$C$4),COUNTIFS(Lançamentos!$H$5:$H$1004,$D418,Lançamentos!$U$5:$U$1004,K$5,Lançamentos!$W$5:$W$1004,'BH (3)'!$C$4)))</f>
        <v>x</v>
      </c>
      <c r="L418" s="82" t="str">
        <f>IF($D418="","x",IF('BH (3)'!$B$5=1,COUNTIFS(Lançamentos!$H$5:$H$1004,$D418,Lançamentos!$T$5:$T$1004,L$5,Lançamentos!$V$5:$V$1004,'BH (3)'!$C$4),COUNTIFS(Lançamentos!$H$5:$H$1004,$D418,Lançamentos!$U$5:$U$1004,L$5,Lançamentos!$W$5:$W$1004,'BH (3)'!$C$4)))</f>
        <v>x</v>
      </c>
      <c r="M418" s="82" t="str">
        <f>IF($D418="","x",IF('BH (3)'!$B$5=1,COUNTIFS(Lançamentos!$H$5:$H$1004,$D418,Lançamentos!$T$5:$T$1004,M$5,Lançamentos!$V$5:$V$1004,'BH (3)'!$C$4),COUNTIFS(Lançamentos!$H$5:$H$1004,$D418,Lançamentos!$U$5:$U$1004,M$5,Lançamentos!$W$5:$W$1004,'BH (3)'!$C$4)))</f>
        <v>x</v>
      </c>
      <c r="N418" s="82" t="str">
        <f>IF($D418="","x",IF('BH (3)'!$B$5=1,COUNTIFS(Lançamentos!$H$5:$H$1004,$D418,Lançamentos!$T$5:$T$1004,N$5,Lançamentos!$V$5:$V$1004,'BH (3)'!$C$4),COUNTIFS(Lançamentos!$H$5:$H$1004,$D418,Lançamentos!$U$5:$U$1004,N$5,Lançamentos!$W$5:$W$1004,'BH (3)'!$C$4)))</f>
        <v>x</v>
      </c>
      <c r="O418" s="82" t="str">
        <f>IF($D418="","x",IF('BH (3)'!$B$5=1,COUNTIFS(Lançamentos!$H$5:$H$1004,$D418,Lançamentos!$T$5:$T$1004,O$5,Lançamentos!$V$5:$V$1004,'BH (3)'!$C$4),COUNTIFS(Lançamentos!$H$5:$H$1004,$D418,Lançamentos!$U$5:$U$1004,O$5,Lançamentos!$W$5:$W$1004,'BH (3)'!$C$4)))</f>
        <v>x</v>
      </c>
      <c r="P418" s="82" t="str">
        <f>IF($D418="","x",IF('BH (3)'!$B$5=1,COUNTIFS(Lançamentos!$H$5:$H$1004,$D418,Lançamentos!$T$5:$T$1004,P$5,Lançamentos!$V$5:$V$1004,'BH (3)'!$C$4),COUNTIFS(Lançamentos!$H$5:$H$1004,$D418,Lançamentos!$U$5:$U$1004,P$5,Lançamentos!$W$5:$W$1004,'BH (3)'!$C$4)))</f>
        <v>x</v>
      </c>
      <c r="Q418" s="171" t="str">
        <f t="shared" si="6"/>
        <v/>
      </c>
    </row>
    <row r="419" spans="3:17" ht="45" customHeight="1" x14ac:dyDescent="0.25">
      <c r="C419" s="81">
        <v>413</v>
      </c>
      <c r="D419" s="170" t="str">
        <f>IF(Esp!D417="","",Esp!D417)</f>
        <v/>
      </c>
      <c r="E419" s="82" t="str">
        <f>IF($D419="","x",IF('BH (3)'!$B$5=1,COUNTIFS(Lançamentos!$H$5:$H$1004,$D419,Lançamentos!$T$5:$T$1004,E$5,Lançamentos!$V$5:$V$1004,'BH (3)'!$C$4),COUNTIFS(Lançamentos!$H$5:$H$1004,$D419,Lançamentos!$U$5:$U$1004,E$5,Lançamentos!$W$5:$W$1004,'BH (3)'!$C$4)))</f>
        <v>x</v>
      </c>
      <c r="F419" s="82" t="str">
        <f>IF($D419="","x",IF('BH (3)'!$B$5=1,COUNTIFS(Lançamentos!$H$5:$H$1004,$D419,Lançamentos!$T$5:$T$1004,F$5,Lançamentos!$V$5:$V$1004,'BH (3)'!$C$4),COUNTIFS(Lançamentos!$H$5:$H$1004,$D419,Lançamentos!$U$5:$U$1004,F$5,Lançamentos!$W$5:$W$1004,'BH (3)'!$C$4)))</f>
        <v>x</v>
      </c>
      <c r="G419" s="82" t="str">
        <f>IF($D419="","x",IF('BH (3)'!$B$5=1,COUNTIFS(Lançamentos!$H$5:$H$1004,$D419,Lançamentos!$T$5:$T$1004,G$5,Lançamentos!$V$5:$V$1004,'BH (3)'!$C$4),COUNTIFS(Lançamentos!$H$5:$H$1004,$D419,Lançamentos!$U$5:$U$1004,G$5,Lançamentos!$W$5:$W$1004,'BH (3)'!$C$4)))</f>
        <v>x</v>
      </c>
      <c r="H419" s="82" t="str">
        <f>IF($D419="","x",IF('BH (3)'!$B$5=1,COUNTIFS(Lançamentos!$H$5:$H$1004,$D419,Lançamentos!$T$5:$T$1004,H$5,Lançamentos!$V$5:$V$1004,'BH (3)'!$C$4),COUNTIFS(Lançamentos!$H$5:$H$1004,$D419,Lançamentos!$U$5:$U$1004,H$5,Lançamentos!$W$5:$W$1004,'BH (3)'!$C$4)))</f>
        <v>x</v>
      </c>
      <c r="I419" s="82" t="str">
        <f>IF($D419="","x",IF('BH (3)'!$B$5=1,COUNTIFS(Lançamentos!$H$5:$H$1004,$D419,Lançamentos!$T$5:$T$1004,I$5,Lançamentos!$V$5:$V$1004,'BH (3)'!$C$4),COUNTIFS(Lançamentos!$H$5:$H$1004,$D419,Lançamentos!$U$5:$U$1004,I$5,Lançamentos!$W$5:$W$1004,'BH (3)'!$C$4)))</f>
        <v>x</v>
      </c>
      <c r="J419" s="82" t="str">
        <f>IF($D419="","x",IF('BH (3)'!$B$5=1,COUNTIFS(Lançamentos!$H$5:$H$1004,$D419,Lançamentos!$T$5:$T$1004,J$5,Lançamentos!$V$5:$V$1004,'BH (3)'!$C$4),COUNTIFS(Lançamentos!$H$5:$H$1004,$D419,Lançamentos!$U$5:$U$1004,J$5,Lançamentos!$W$5:$W$1004,'BH (3)'!$C$4)))</f>
        <v>x</v>
      </c>
      <c r="K419" s="82" t="str">
        <f>IF($D419="","x",IF('BH (3)'!$B$5=1,COUNTIFS(Lançamentos!$H$5:$H$1004,$D419,Lançamentos!$T$5:$T$1004,K$5,Lançamentos!$V$5:$V$1004,'BH (3)'!$C$4),COUNTIFS(Lançamentos!$H$5:$H$1004,$D419,Lançamentos!$U$5:$U$1004,K$5,Lançamentos!$W$5:$W$1004,'BH (3)'!$C$4)))</f>
        <v>x</v>
      </c>
      <c r="L419" s="82" t="str">
        <f>IF($D419="","x",IF('BH (3)'!$B$5=1,COUNTIFS(Lançamentos!$H$5:$H$1004,$D419,Lançamentos!$T$5:$T$1004,L$5,Lançamentos!$V$5:$V$1004,'BH (3)'!$C$4),COUNTIFS(Lançamentos!$H$5:$H$1004,$D419,Lançamentos!$U$5:$U$1004,L$5,Lançamentos!$W$5:$W$1004,'BH (3)'!$C$4)))</f>
        <v>x</v>
      </c>
      <c r="M419" s="82" t="str">
        <f>IF($D419="","x",IF('BH (3)'!$B$5=1,COUNTIFS(Lançamentos!$H$5:$H$1004,$D419,Lançamentos!$T$5:$T$1004,M$5,Lançamentos!$V$5:$V$1004,'BH (3)'!$C$4),COUNTIFS(Lançamentos!$H$5:$H$1004,$D419,Lançamentos!$U$5:$U$1004,M$5,Lançamentos!$W$5:$W$1004,'BH (3)'!$C$4)))</f>
        <v>x</v>
      </c>
      <c r="N419" s="82" t="str">
        <f>IF($D419="","x",IF('BH (3)'!$B$5=1,COUNTIFS(Lançamentos!$H$5:$H$1004,$D419,Lançamentos!$T$5:$T$1004,N$5,Lançamentos!$V$5:$V$1004,'BH (3)'!$C$4),COUNTIFS(Lançamentos!$H$5:$H$1004,$D419,Lançamentos!$U$5:$U$1004,N$5,Lançamentos!$W$5:$W$1004,'BH (3)'!$C$4)))</f>
        <v>x</v>
      </c>
      <c r="O419" s="82" t="str">
        <f>IF($D419="","x",IF('BH (3)'!$B$5=1,COUNTIFS(Lançamentos!$H$5:$H$1004,$D419,Lançamentos!$T$5:$T$1004,O$5,Lançamentos!$V$5:$V$1004,'BH (3)'!$C$4),COUNTIFS(Lançamentos!$H$5:$H$1004,$D419,Lançamentos!$U$5:$U$1004,O$5,Lançamentos!$W$5:$W$1004,'BH (3)'!$C$4)))</f>
        <v>x</v>
      </c>
      <c r="P419" s="82" t="str">
        <f>IF($D419="","x",IF('BH (3)'!$B$5=1,COUNTIFS(Lançamentos!$H$5:$H$1004,$D419,Lançamentos!$T$5:$T$1004,P$5,Lançamentos!$V$5:$V$1004,'BH (3)'!$C$4),COUNTIFS(Lançamentos!$H$5:$H$1004,$D419,Lançamentos!$U$5:$U$1004,P$5,Lançamentos!$W$5:$W$1004,'BH (3)'!$C$4)))</f>
        <v>x</v>
      </c>
      <c r="Q419" s="171" t="str">
        <f t="shared" si="6"/>
        <v/>
      </c>
    </row>
    <row r="420" spans="3:17" ht="45" customHeight="1" x14ac:dyDescent="0.25">
      <c r="C420" s="81">
        <v>414</v>
      </c>
      <c r="D420" s="170" t="str">
        <f>IF(Esp!D418="","",Esp!D418)</f>
        <v/>
      </c>
      <c r="E420" s="82" t="str">
        <f>IF($D420="","x",IF('BH (3)'!$B$5=1,COUNTIFS(Lançamentos!$H$5:$H$1004,$D420,Lançamentos!$T$5:$T$1004,E$5,Lançamentos!$V$5:$V$1004,'BH (3)'!$C$4),COUNTIFS(Lançamentos!$H$5:$H$1004,$D420,Lançamentos!$U$5:$U$1004,E$5,Lançamentos!$W$5:$W$1004,'BH (3)'!$C$4)))</f>
        <v>x</v>
      </c>
      <c r="F420" s="82" t="str">
        <f>IF($D420="","x",IF('BH (3)'!$B$5=1,COUNTIFS(Lançamentos!$H$5:$H$1004,$D420,Lançamentos!$T$5:$T$1004,F$5,Lançamentos!$V$5:$V$1004,'BH (3)'!$C$4),COUNTIFS(Lançamentos!$H$5:$H$1004,$D420,Lançamentos!$U$5:$U$1004,F$5,Lançamentos!$W$5:$W$1004,'BH (3)'!$C$4)))</f>
        <v>x</v>
      </c>
      <c r="G420" s="82" t="str">
        <f>IF($D420="","x",IF('BH (3)'!$B$5=1,COUNTIFS(Lançamentos!$H$5:$H$1004,$D420,Lançamentos!$T$5:$T$1004,G$5,Lançamentos!$V$5:$V$1004,'BH (3)'!$C$4),COUNTIFS(Lançamentos!$H$5:$H$1004,$D420,Lançamentos!$U$5:$U$1004,G$5,Lançamentos!$W$5:$W$1004,'BH (3)'!$C$4)))</f>
        <v>x</v>
      </c>
      <c r="H420" s="82" t="str">
        <f>IF($D420="","x",IF('BH (3)'!$B$5=1,COUNTIFS(Lançamentos!$H$5:$H$1004,$D420,Lançamentos!$T$5:$T$1004,H$5,Lançamentos!$V$5:$V$1004,'BH (3)'!$C$4),COUNTIFS(Lançamentos!$H$5:$H$1004,$D420,Lançamentos!$U$5:$U$1004,H$5,Lançamentos!$W$5:$W$1004,'BH (3)'!$C$4)))</f>
        <v>x</v>
      </c>
      <c r="I420" s="82" t="str">
        <f>IF($D420="","x",IF('BH (3)'!$B$5=1,COUNTIFS(Lançamentos!$H$5:$H$1004,$D420,Lançamentos!$T$5:$T$1004,I$5,Lançamentos!$V$5:$V$1004,'BH (3)'!$C$4),COUNTIFS(Lançamentos!$H$5:$H$1004,$D420,Lançamentos!$U$5:$U$1004,I$5,Lançamentos!$W$5:$W$1004,'BH (3)'!$C$4)))</f>
        <v>x</v>
      </c>
      <c r="J420" s="82" t="str">
        <f>IF($D420="","x",IF('BH (3)'!$B$5=1,COUNTIFS(Lançamentos!$H$5:$H$1004,$D420,Lançamentos!$T$5:$T$1004,J$5,Lançamentos!$V$5:$V$1004,'BH (3)'!$C$4),COUNTIFS(Lançamentos!$H$5:$H$1004,$D420,Lançamentos!$U$5:$U$1004,J$5,Lançamentos!$W$5:$W$1004,'BH (3)'!$C$4)))</f>
        <v>x</v>
      </c>
      <c r="K420" s="82" t="str">
        <f>IF($D420="","x",IF('BH (3)'!$B$5=1,COUNTIFS(Lançamentos!$H$5:$H$1004,$D420,Lançamentos!$T$5:$T$1004,K$5,Lançamentos!$V$5:$V$1004,'BH (3)'!$C$4),COUNTIFS(Lançamentos!$H$5:$H$1004,$D420,Lançamentos!$U$5:$U$1004,K$5,Lançamentos!$W$5:$W$1004,'BH (3)'!$C$4)))</f>
        <v>x</v>
      </c>
      <c r="L420" s="82" t="str">
        <f>IF($D420="","x",IF('BH (3)'!$B$5=1,COUNTIFS(Lançamentos!$H$5:$H$1004,$D420,Lançamentos!$T$5:$T$1004,L$5,Lançamentos!$V$5:$V$1004,'BH (3)'!$C$4),COUNTIFS(Lançamentos!$H$5:$H$1004,$D420,Lançamentos!$U$5:$U$1004,L$5,Lançamentos!$W$5:$W$1004,'BH (3)'!$C$4)))</f>
        <v>x</v>
      </c>
      <c r="M420" s="82" t="str">
        <f>IF($D420="","x",IF('BH (3)'!$B$5=1,COUNTIFS(Lançamentos!$H$5:$H$1004,$D420,Lançamentos!$T$5:$T$1004,M$5,Lançamentos!$V$5:$V$1004,'BH (3)'!$C$4),COUNTIFS(Lançamentos!$H$5:$H$1004,$D420,Lançamentos!$U$5:$U$1004,M$5,Lançamentos!$W$5:$W$1004,'BH (3)'!$C$4)))</f>
        <v>x</v>
      </c>
      <c r="N420" s="82" t="str">
        <f>IF($D420="","x",IF('BH (3)'!$B$5=1,COUNTIFS(Lançamentos!$H$5:$H$1004,$D420,Lançamentos!$T$5:$T$1004,N$5,Lançamentos!$V$5:$V$1004,'BH (3)'!$C$4),COUNTIFS(Lançamentos!$H$5:$H$1004,$D420,Lançamentos!$U$5:$U$1004,N$5,Lançamentos!$W$5:$W$1004,'BH (3)'!$C$4)))</f>
        <v>x</v>
      </c>
      <c r="O420" s="82" t="str">
        <f>IF($D420="","x",IF('BH (3)'!$B$5=1,COUNTIFS(Lançamentos!$H$5:$H$1004,$D420,Lançamentos!$T$5:$T$1004,O$5,Lançamentos!$V$5:$V$1004,'BH (3)'!$C$4),COUNTIFS(Lançamentos!$H$5:$H$1004,$D420,Lançamentos!$U$5:$U$1004,O$5,Lançamentos!$W$5:$W$1004,'BH (3)'!$C$4)))</f>
        <v>x</v>
      </c>
      <c r="P420" s="82" t="str">
        <f>IF($D420="","x",IF('BH (3)'!$B$5=1,COUNTIFS(Lançamentos!$H$5:$H$1004,$D420,Lançamentos!$T$5:$T$1004,P$5,Lançamentos!$V$5:$V$1004,'BH (3)'!$C$4),COUNTIFS(Lançamentos!$H$5:$H$1004,$D420,Lançamentos!$U$5:$U$1004,P$5,Lançamentos!$W$5:$W$1004,'BH (3)'!$C$4)))</f>
        <v>x</v>
      </c>
      <c r="Q420" s="171" t="str">
        <f t="shared" si="6"/>
        <v/>
      </c>
    </row>
    <row r="421" spans="3:17" ht="45" customHeight="1" x14ac:dyDescent="0.25">
      <c r="C421" s="81">
        <v>415</v>
      </c>
      <c r="D421" s="170" t="str">
        <f>IF(Esp!D419="","",Esp!D419)</f>
        <v/>
      </c>
      <c r="E421" s="82" t="str">
        <f>IF($D421="","x",IF('BH (3)'!$B$5=1,COUNTIFS(Lançamentos!$H$5:$H$1004,$D421,Lançamentos!$T$5:$T$1004,E$5,Lançamentos!$V$5:$V$1004,'BH (3)'!$C$4),COUNTIFS(Lançamentos!$H$5:$H$1004,$D421,Lançamentos!$U$5:$U$1004,E$5,Lançamentos!$W$5:$W$1004,'BH (3)'!$C$4)))</f>
        <v>x</v>
      </c>
      <c r="F421" s="82" t="str">
        <f>IF($D421="","x",IF('BH (3)'!$B$5=1,COUNTIFS(Lançamentos!$H$5:$H$1004,$D421,Lançamentos!$T$5:$T$1004,F$5,Lançamentos!$V$5:$V$1004,'BH (3)'!$C$4),COUNTIFS(Lançamentos!$H$5:$H$1004,$D421,Lançamentos!$U$5:$U$1004,F$5,Lançamentos!$W$5:$W$1004,'BH (3)'!$C$4)))</f>
        <v>x</v>
      </c>
      <c r="G421" s="82" t="str">
        <f>IF($D421="","x",IF('BH (3)'!$B$5=1,COUNTIFS(Lançamentos!$H$5:$H$1004,$D421,Lançamentos!$T$5:$T$1004,G$5,Lançamentos!$V$5:$V$1004,'BH (3)'!$C$4),COUNTIFS(Lançamentos!$H$5:$H$1004,$D421,Lançamentos!$U$5:$U$1004,G$5,Lançamentos!$W$5:$W$1004,'BH (3)'!$C$4)))</f>
        <v>x</v>
      </c>
      <c r="H421" s="82" t="str">
        <f>IF($D421="","x",IF('BH (3)'!$B$5=1,COUNTIFS(Lançamentos!$H$5:$H$1004,$D421,Lançamentos!$T$5:$T$1004,H$5,Lançamentos!$V$5:$V$1004,'BH (3)'!$C$4),COUNTIFS(Lançamentos!$H$5:$H$1004,$D421,Lançamentos!$U$5:$U$1004,H$5,Lançamentos!$W$5:$W$1004,'BH (3)'!$C$4)))</f>
        <v>x</v>
      </c>
      <c r="I421" s="82" t="str">
        <f>IF($D421="","x",IF('BH (3)'!$B$5=1,COUNTIFS(Lançamentos!$H$5:$H$1004,$D421,Lançamentos!$T$5:$T$1004,I$5,Lançamentos!$V$5:$V$1004,'BH (3)'!$C$4),COUNTIFS(Lançamentos!$H$5:$H$1004,$D421,Lançamentos!$U$5:$U$1004,I$5,Lançamentos!$W$5:$W$1004,'BH (3)'!$C$4)))</f>
        <v>x</v>
      </c>
      <c r="J421" s="82" t="str">
        <f>IF($D421="","x",IF('BH (3)'!$B$5=1,COUNTIFS(Lançamentos!$H$5:$H$1004,$D421,Lançamentos!$T$5:$T$1004,J$5,Lançamentos!$V$5:$V$1004,'BH (3)'!$C$4),COUNTIFS(Lançamentos!$H$5:$H$1004,$D421,Lançamentos!$U$5:$U$1004,J$5,Lançamentos!$W$5:$W$1004,'BH (3)'!$C$4)))</f>
        <v>x</v>
      </c>
      <c r="K421" s="82" t="str">
        <f>IF($D421="","x",IF('BH (3)'!$B$5=1,COUNTIFS(Lançamentos!$H$5:$H$1004,$D421,Lançamentos!$T$5:$T$1004,K$5,Lançamentos!$V$5:$V$1004,'BH (3)'!$C$4),COUNTIFS(Lançamentos!$H$5:$H$1004,$D421,Lançamentos!$U$5:$U$1004,K$5,Lançamentos!$W$5:$W$1004,'BH (3)'!$C$4)))</f>
        <v>x</v>
      </c>
      <c r="L421" s="82" t="str">
        <f>IF($D421="","x",IF('BH (3)'!$B$5=1,COUNTIFS(Lançamentos!$H$5:$H$1004,$D421,Lançamentos!$T$5:$T$1004,L$5,Lançamentos!$V$5:$V$1004,'BH (3)'!$C$4),COUNTIFS(Lançamentos!$H$5:$H$1004,$D421,Lançamentos!$U$5:$U$1004,L$5,Lançamentos!$W$5:$W$1004,'BH (3)'!$C$4)))</f>
        <v>x</v>
      </c>
      <c r="M421" s="82" t="str">
        <f>IF($D421="","x",IF('BH (3)'!$B$5=1,COUNTIFS(Lançamentos!$H$5:$H$1004,$D421,Lançamentos!$T$5:$T$1004,M$5,Lançamentos!$V$5:$V$1004,'BH (3)'!$C$4),COUNTIFS(Lançamentos!$H$5:$H$1004,$D421,Lançamentos!$U$5:$U$1004,M$5,Lançamentos!$W$5:$W$1004,'BH (3)'!$C$4)))</f>
        <v>x</v>
      </c>
      <c r="N421" s="82" t="str">
        <f>IF($D421="","x",IF('BH (3)'!$B$5=1,COUNTIFS(Lançamentos!$H$5:$H$1004,$D421,Lançamentos!$T$5:$T$1004,N$5,Lançamentos!$V$5:$V$1004,'BH (3)'!$C$4),COUNTIFS(Lançamentos!$H$5:$H$1004,$D421,Lançamentos!$U$5:$U$1004,N$5,Lançamentos!$W$5:$W$1004,'BH (3)'!$C$4)))</f>
        <v>x</v>
      </c>
      <c r="O421" s="82" t="str">
        <f>IF($D421="","x",IF('BH (3)'!$B$5=1,COUNTIFS(Lançamentos!$H$5:$H$1004,$D421,Lançamentos!$T$5:$T$1004,O$5,Lançamentos!$V$5:$V$1004,'BH (3)'!$C$4),COUNTIFS(Lançamentos!$H$5:$H$1004,$D421,Lançamentos!$U$5:$U$1004,O$5,Lançamentos!$W$5:$W$1004,'BH (3)'!$C$4)))</f>
        <v>x</v>
      </c>
      <c r="P421" s="82" t="str">
        <f>IF($D421="","x",IF('BH (3)'!$B$5=1,COUNTIFS(Lançamentos!$H$5:$H$1004,$D421,Lançamentos!$T$5:$T$1004,P$5,Lançamentos!$V$5:$V$1004,'BH (3)'!$C$4),COUNTIFS(Lançamentos!$H$5:$H$1004,$D421,Lançamentos!$U$5:$U$1004,P$5,Lançamentos!$W$5:$W$1004,'BH (3)'!$C$4)))</f>
        <v>x</v>
      </c>
      <c r="Q421" s="171" t="str">
        <f t="shared" si="6"/>
        <v/>
      </c>
    </row>
    <row r="422" spans="3:17" ht="45" customHeight="1" x14ac:dyDescent="0.25">
      <c r="C422" s="81">
        <v>416</v>
      </c>
      <c r="D422" s="170" t="str">
        <f>IF(Esp!D420="","",Esp!D420)</f>
        <v/>
      </c>
      <c r="E422" s="82" t="str">
        <f>IF($D422="","x",IF('BH (3)'!$B$5=1,COUNTIFS(Lançamentos!$H$5:$H$1004,$D422,Lançamentos!$T$5:$T$1004,E$5,Lançamentos!$V$5:$V$1004,'BH (3)'!$C$4),COUNTIFS(Lançamentos!$H$5:$H$1004,$D422,Lançamentos!$U$5:$U$1004,E$5,Lançamentos!$W$5:$W$1004,'BH (3)'!$C$4)))</f>
        <v>x</v>
      </c>
      <c r="F422" s="82" t="str">
        <f>IF($D422="","x",IF('BH (3)'!$B$5=1,COUNTIFS(Lançamentos!$H$5:$H$1004,$D422,Lançamentos!$T$5:$T$1004,F$5,Lançamentos!$V$5:$V$1004,'BH (3)'!$C$4),COUNTIFS(Lançamentos!$H$5:$H$1004,$D422,Lançamentos!$U$5:$U$1004,F$5,Lançamentos!$W$5:$W$1004,'BH (3)'!$C$4)))</f>
        <v>x</v>
      </c>
      <c r="G422" s="82" t="str">
        <f>IF($D422="","x",IF('BH (3)'!$B$5=1,COUNTIFS(Lançamentos!$H$5:$H$1004,$D422,Lançamentos!$T$5:$T$1004,G$5,Lançamentos!$V$5:$V$1004,'BH (3)'!$C$4),COUNTIFS(Lançamentos!$H$5:$H$1004,$D422,Lançamentos!$U$5:$U$1004,G$5,Lançamentos!$W$5:$W$1004,'BH (3)'!$C$4)))</f>
        <v>x</v>
      </c>
      <c r="H422" s="82" t="str">
        <f>IF($D422="","x",IF('BH (3)'!$B$5=1,COUNTIFS(Lançamentos!$H$5:$H$1004,$D422,Lançamentos!$T$5:$T$1004,H$5,Lançamentos!$V$5:$V$1004,'BH (3)'!$C$4),COUNTIFS(Lançamentos!$H$5:$H$1004,$D422,Lançamentos!$U$5:$U$1004,H$5,Lançamentos!$W$5:$W$1004,'BH (3)'!$C$4)))</f>
        <v>x</v>
      </c>
      <c r="I422" s="82" t="str">
        <f>IF($D422="","x",IF('BH (3)'!$B$5=1,COUNTIFS(Lançamentos!$H$5:$H$1004,$D422,Lançamentos!$T$5:$T$1004,I$5,Lançamentos!$V$5:$V$1004,'BH (3)'!$C$4),COUNTIFS(Lançamentos!$H$5:$H$1004,$D422,Lançamentos!$U$5:$U$1004,I$5,Lançamentos!$W$5:$W$1004,'BH (3)'!$C$4)))</f>
        <v>x</v>
      </c>
      <c r="J422" s="82" t="str">
        <f>IF($D422="","x",IF('BH (3)'!$B$5=1,COUNTIFS(Lançamentos!$H$5:$H$1004,$D422,Lançamentos!$T$5:$T$1004,J$5,Lançamentos!$V$5:$V$1004,'BH (3)'!$C$4),COUNTIFS(Lançamentos!$H$5:$H$1004,$D422,Lançamentos!$U$5:$U$1004,J$5,Lançamentos!$W$5:$W$1004,'BH (3)'!$C$4)))</f>
        <v>x</v>
      </c>
      <c r="K422" s="82" t="str">
        <f>IF($D422="","x",IF('BH (3)'!$B$5=1,COUNTIFS(Lançamentos!$H$5:$H$1004,$D422,Lançamentos!$T$5:$T$1004,K$5,Lançamentos!$V$5:$V$1004,'BH (3)'!$C$4),COUNTIFS(Lançamentos!$H$5:$H$1004,$D422,Lançamentos!$U$5:$U$1004,K$5,Lançamentos!$W$5:$W$1004,'BH (3)'!$C$4)))</f>
        <v>x</v>
      </c>
      <c r="L422" s="82" t="str">
        <f>IF($D422="","x",IF('BH (3)'!$B$5=1,COUNTIFS(Lançamentos!$H$5:$H$1004,$D422,Lançamentos!$T$5:$T$1004,L$5,Lançamentos!$V$5:$V$1004,'BH (3)'!$C$4),COUNTIFS(Lançamentos!$H$5:$H$1004,$D422,Lançamentos!$U$5:$U$1004,L$5,Lançamentos!$W$5:$W$1004,'BH (3)'!$C$4)))</f>
        <v>x</v>
      </c>
      <c r="M422" s="82" t="str">
        <f>IF($D422="","x",IF('BH (3)'!$B$5=1,COUNTIFS(Lançamentos!$H$5:$H$1004,$D422,Lançamentos!$T$5:$T$1004,M$5,Lançamentos!$V$5:$V$1004,'BH (3)'!$C$4),COUNTIFS(Lançamentos!$H$5:$H$1004,$D422,Lançamentos!$U$5:$U$1004,M$5,Lançamentos!$W$5:$W$1004,'BH (3)'!$C$4)))</f>
        <v>x</v>
      </c>
      <c r="N422" s="82" t="str">
        <f>IF($D422="","x",IF('BH (3)'!$B$5=1,COUNTIFS(Lançamentos!$H$5:$H$1004,$D422,Lançamentos!$T$5:$T$1004,N$5,Lançamentos!$V$5:$V$1004,'BH (3)'!$C$4),COUNTIFS(Lançamentos!$H$5:$H$1004,$D422,Lançamentos!$U$5:$U$1004,N$5,Lançamentos!$W$5:$W$1004,'BH (3)'!$C$4)))</f>
        <v>x</v>
      </c>
      <c r="O422" s="82" t="str">
        <f>IF($D422="","x",IF('BH (3)'!$B$5=1,COUNTIFS(Lançamentos!$H$5:$H$1004,$D422,Lançamentos!$T$5:$T$1004,O$5,Lançamentos!$V$5:$V$1004,'BH (3)'!$C$4),COUNTIFS(Lançamentos!$H$5:$H$1004,$D422,Lançamentos!$U$5:$U$1004,O$5,Lançamentos!$W$5:$W$1004,'BH (3)'!$C$4)))</f>
        <v>x</v>
      </c>
      <c r="P422" s="82" t="str">
        <f>IF($D422="","x",IF('BH (3)'!$B$5=1,COUNTIFS(Lançamentos!$H$5:$H$1004,$D422,Lançamentos!$T$5:$T$1004,P$5,Lançamentos!$V$5:$V$1004,'BH (3)'!$C$4),COUNTIFS(Lançamentos!$H$5:$H$1004,$D422,Lançamentos!$U$5:$U$1004,P$5,Lançamentos!$W$5:$W$1004,'BH (3)'!$C$4)))</f>
        <v>x</v>
      </c>
      <c r="Q422" s="171" t="str">
        <f t="shared" si="6"/>
        <v/>
      </c>
    </row>
    <row r="423" spans="3:17" ht="45" customHeight="1" x14ac:dyDescent="0.25">
      <c r="C423" s="81">
        <v>417</v>
      </c>
      <c r="D423" s="170" t="str">
        <f>IF(Esp!D421="","",Esp!D421)</f>
        <v/>
      </c>
      <c r="E423" s="82" t="str">
        <f>IF($D423="","x",IF('BH (3)'!$B$5=1,COUNTIFS(Lançamentos!$H$5:$H$1004,$D423,Lançamentos!$T$5:$T$1004,E$5,Lançamentos!$V$5:$V$1004,'BH (3)'!$C$4),COUNTIFS(Lançamentos!$H$5:$H$1004,$D423,Lançamentos!$U$5:$U$1004,E$5,Lançamentos!$W$5:$W$1004,'BH (3)'!$C$4)))</f>
        <v>x</v>
      </c>
      <c r="F423" s="82" t="str">
        <f>IF($D423="","x",IF('BH (3)'!$B$5=1,COUNTIFS(Lançamentos!$H$5:$H$1004,$D423,Lançamentos!$T$5:$T$1004,F$5,Lançamentos!$V$5:$V$1004,'BH (3)'!$C$4),COUNTIFS(Lançamentos!$H$5:$H$1004,$D423,Lançamentos!$U$5:$U$1004,F$5,Lançamentos!$W$5:$W$1004,'BH (3)'!$C$4)))</f>
        <v>x</v>
      </c>
      <c r="G423" s="82" t="str">
        <f>IF($D423="","x",IF('BH (3)'!$B$5=1,COUNTIFS(Lançamentos!$H$5:$H$1004,$D423,Lançamentos!$T$5:$T$1004,G$5,Lançamentos!$V$5:$V$1004,'BH (3)'!$C$4),COUNTIFS(Lançamentos!$H$5:$H$1004,$D423,Lançamentos!$U$5:$U$1004,G$5,Lançamentos!$W$5:$W$1004,'BH (3)'!$C$4)))</f>
        <v>x</v>
      </c>
      <c r="H423" s="82" t="str">
        <f>IF($D423="","x",IF('BH (3)'!$B$5=1,COUNTIFS(Lançamentos!$H$5:$H$1004,$D423,Lançamentos!$T$5:$T$1004,H$5,Lançamentos!$V$5:$V$1004,'BH (3)'!$C$4),COUNTIFS(Lançamentos!$H$5:$H$1004,$D423,Lançamentos!$U$5:$U$1004,H$5,Lançamentos!$W$5:$W$1004,'BH (3)'!$C$4)))</f>
        <v>x</v>
      </c>
      <c r="I423" s="82" t="str">
        <f>IF($D423="","x",IF('BH (3)'!$B$5=1,COUNTIFS(Lançamentos!$H$5:$H$1004,$D423,Lançamentos!$T$5:$T$1004,I$5,Lançamentos!$V$5:$V$1004,'BH (3)'!$C$4),COUNTIFS(Lançamentos!$H$5:$H$1004,$D423,Lançamentos!$U$5:$U$1004,I$5,Lançamentos!$W$5:$W$1004,'BH (3)'!$C$4)))</f>
        <v>x</v>
      </c>
      <c r="J423" s="82" t="str">
        <f>IF($D423="","x",IF('BH (3)'!$B$5=1,COUNTIFS(Lançamentos!$H$5:$H$1004,$D423,Lançamentos!$T$5:$T$1004,J$5,Lançamentos!$V$5:$V$1004,'BH (3)'!$C$4),COUNTIFS(Lançamentos!$H$5:$H$1004,$D423,Lançamentos!$U$5:$U$1004,J$5,Lançamentos!$W$5:$W$1004,'BH (3)'!$C$4)))</f>
        <v>x</v>
      </c>
      <c r="K423" s="82" t="str">
        <f>IF($D423="","x",IF('BH (3)'!$B$5=1,COUNTIFS(Lançamentos!$H$5:$H$1004,$D423,Lançamentos!$T$5:$T$1004,K$5,Lançamentos!$V$5:$V$1004,'BH (3)'!$C$4),COUNTIFS(Lançamentos!$H$5:$H$1004,$D423,Lançamentos!$U$5:$U$1004,K$5,Lançamentos!$W$5:$W$1004,'BH (3)'!$C$4)))</f>
        <v>x</v>
      </c>
      <c r="L423" s="82" t="str">
        <f>IF($D423="","x",IF('BH (3)'!$B$5=1,COUNTIFS(Lançamentos!$H$5:$H$1004,$D423,Lançamentos!$T$5:$T$1004,L$5,Lançamentos!$V$5:$V$1004,'BH (3)'!$C$4),COUNTIFS(Lançamentos!$H$5:$H$1004,$D423,Lançamentos!$U$5:$U$1004,L$5,Lançamentos!$W$5:$W$1004,'BH (3)'!$C$4)))</f>
        <v>x</v>
      </c>
      <c r="M423" s="82" t="str">
        <f>IF($D423="","x",IF('BH (3)'!$B$5=1,COUNTIFS(Lançamentos!$H$5:$H$1004,$D423,Lançamentos!$T$5:$T$1004,M$5,Lançamentos!$V$5:$V$1004,'BH (3)'!$C$4),COUNTIFS(Lançamentos!$H$5:$H$1004,$D423,Lançamentos!$U$5:$U$1004,M$5,Lançamentos!$W$5:$W$1004,'BH (3)'!$C$4)))</f>
        <v>x</v>
      </c>
      <c r="N423" s="82" t="str">
        <f>IF($D423="","x",IF('BH (3)'!$B$5=1,COUNTIFS(Lançamentos!$H$5:$H$1004,$D423,Lançamentos!$T$5:$T$1004,N$5,Lançamentos!$V$5:$V$1004,'BH (3)'!$C$4),COUNTIFS(Lançamentos!$H$5:$H$1004,$D423,Lançamentos!$U$5:$U$1004,N$5,Lançamentos!$W$5:$W$1004,'BH (3)'!$C$4)))</f>
        <v>x</v>
      </c>
      <c r="O423" s="82" t="str">
        <f>IF($D423="","x",IF('BH (3)'!$B$5=1,COUNTIFS(Lançamentos!$H$5:$H$1004,$D423,Lançamentos!$T$5:$T$1004,O$5,Lançamentos!$V$5:$V$1004,'BH (3)'!$C$4),COUNTIFS(Lançamentos!$H$5:$H$1004,$D423,Lançamentos!$U$5:$U$1004,O$5,Lançamentos!$W$5:$W$1004,'BH (3)'!$C$4)))</f>
        <v>x</v>
      </c>
      <c r="P423" s="82" t="str">
        <f>IF($D423="","x",IF('BH (3)'!$B$5=1,COUNTIFS(Lançamentos!$H$5:$H$1004,$D423,Lançamentos!$T$5:$T$1004,P$5,Lançamentos!$V$5:$V$1004,'BH (3)'!$C$4),COUNTIFS(Lançamentos!$H$5:$H$1004,$D423,Lançamentos!$U$5:$U$1004,P$5,Lançamentos!$W$5:$W$1004,'BH (3)'!$C$4)))</f>
        <v>x</v>
      </c>
      <c r="Q423" s="171" t="str">
        <f t="shared" si="6"/>
        <v/>
      </c>
    </row>
    <row r="424" spans="3:17" ht="45" customHeight="1" x14ac:dyDescent="0.25">
      <c r="C424" s="81">
        <v>418</v>
      </c>
      <c r="D424" s="170" t="str">
        <f>IF(Esp!D422="","",Esp!D422)</f>
        <v/>
      </c>
      <c r="E424" s="82" t="str">
        <f>IF($D424="","x",IF('BH (3)'!$B$5=1,COUNTIFS(Lançamentos!$H$5:$H$1004,$D424,Lançamentos!$T$5:$T$1004,E$5,Lançamentos!$V$5:$V$1004,'BH (3)'!$C$4),COUNTIFS(Lançamentos!$H$5:$H$1004,$D424,Lançamentos!$U$5:$U$1004,E$5,Lançamentos!$W$5:$W$1004,'BH (3)'!$C$4)))</f>
        <v>x</v>
      </c>
      <c r="F424" s="82" t="str">
        <f>IF($D424="","x",IF('BH (3)'!$B$5=1,COUNTIFS(Lançamentos!$H$5:$H$1004,$D424,Lançamentos!$T$5:$T$1004,F$5,Lançamentos!$V$5:$V$1004,'BH (3)'!$C$4),COUNTIFS(Lançamentos!$H$5:$H$1004,$D424,Lançamentos!$U$5:$U$1004,F$5,Lançamentos!$W$5:$W$1004,'BH (3)'!$C$4)))</f>
        <v>x</v>
      </c>
      <c r="G424" s="82" t="str">
        <f>IF($D424="","x",IF('BH (3)'!$B$5=1,COUNTIFS(Lançamentos!$H$5:$H$1004,$D424,Lançamentos!$T$5:$T$1004,G$5,Lançamentos!$V$5:$V$1004,'BH (3)'!$C$4),COUNTIFS(Lançamentos!$H$5:$H$1004,$D424,Lançamentos!$U$5:$U$1004,G$5,Lançamentos!$W$5:$W$1004,'BH (3)'!$C$4)))</f>
        <v>x</v>
      </c>
      <c r="H424" s="82" t="str">
        <f>IF($D424="","x",IF('BH (3)'!$B$5=1,COUNTIFS(Lançamentos!$H$5:$H$1004,$D424,Lançamentos!$T$5:$T$1004,H$5,Lançamentos!$V$5:$V$1004,'BH (3)'!$C$4),COUNTIFS(Lançamentos!$H$5:$H$1004,$D424,Lançamentos!$U$5:$U$1004,H$5,Lançamentos!$W$5:$W$1004,'BH (3)'!$C$4)))</f>
        <v>x</v>
      </c>
      <c r="I424" s="82" t="str">
        <f>IF($D424="","x",IF('BH (3)'!$B$5=1,COUNTIFS(Lançamentos!$H$5:$H$1004,$D424,Lançamentos!$T$5:$T$1004,I$5,Lançamentos!$V$5:$V$1004,'BH (3)'!$C$4),COUNTIFS(Lançamentos!$H$5:$H$1004,$D424,Lançamentos!$U$5:$U$1004,I$5,Lançamentos!$W$5:$W$1004,'BH (3)'!$C$4)))</f>
        <v>x</v>
      </c>
      <c r="J424" s="82" t="str">
        <f>IF($D424="","x",IF('BH (3)'!$B$5=1,COUNTIFS(Lançamentos!$H$5:$H$1004,$D424,Lançamentos!$T$5:$T$1004,J$5,Lançamentos!$V$5:$V$1004,'BH (3)'!$C$4),COUNTIFS(Lançamentos!$H$5:$H$1004,$D424,Lançamentos!$U$5:$U$1004,J$5,Lançamentos!$W$5:$W$1004,'BH (3)'!$C$4)))</f>
        <v>x</v>
      </c>
      <c r="K424" s="82" t="str">
        <f>IF($D424="","x",IF('BH (3)'!$B$5=1,COUNTIFS(Lançamentos!$H$5:$H$1004,$D424,Lançamentos!$T$5:$T$1004,K$5,Lançamentos!$V$5:$V$1004,'BH (3)'!$C$4),COUNTIFS(Lançamentos!$H$5:$H$1004,$D424,Lançamentos!$U$5:$U$1004,K$5,Lançamentos!$W$5:$W$1004,'BH (3)'!$C$4)))</f>
        <v>x</v>
      </c>
      <c r="L424" s="82" t="str">
        <f>IF($D424="","x",IF('BH (3)'!$B$5=1,COUNTIFS(Lançamentos!$H$5:$H$1004,$D424,Lançamentos!$T$5:$T$1004,L$5,Lançamentos!$V$5:$V$1004,'BH (3)'!$C$4),COUNTIFS(Lançamentos!$H$5:$H$1004,$D424,Lançamentos!$U$5:$U$1004,L$5,Lançamentos!$W$5:$W$1004,'BH (3)'!$C$4)))</f>
        <v>x</v>
      </c>
      <c r="M424" s="82" t="str">
        <f>IF($D424="","x",IF('BH (3)'!$B$5=1,COUNTIFS(Lançamentos!$H$5:$H$1004,$D424,Lançamentos!$T$5:$T$1004,M$5,Lançamentos!$V$5:$V$1004,'BH (3)'!$C$4),COUNTIFS(Lançamentos!$H$5:$H$1004,$D424,Lançamentos!$U$5:$U$1004,M$5,Lançamentos!$W$5:$W$1004,'BH (3)'!$C$4)))</f>
        <v>x</v>
      </c>
      <c r="N424" s="82" t="str">
        <f>IF($D424="","x",IF('BH (3)'!$B$5=1,COUNTIFS(Lançamentos!$H$5:$H$1004,$D424,Lançamentos!$T$5:$T$1004,N$5,Lançamentos!$V$5:$V$1004,'BH (3)'!$C$4),COUNTIFS(Lançamentos!$H$5:$H$1004,$D424,Lançamentos!$U$5:$U$1004,N$5,Lançamentos!$W$5:$W$1004,'BH (3)'!$C$4)))</f>
        <v>x</v>
      </c>
      <c r="O424" s="82" t="str">
        <f>IF($D424="","x",IF('BH (3)'!$B$5=1,COUNTIFS(Lançamentos!$H$5:$H$1004,$D424,Lançamentos!$T$5:$T$1004,O$5,Lançamentos!$V$5:$V$1004,'BH (3)'!$C$4),COUNTIFS(Lançamentos!$H$5:$H$1004,$D424,Lançamentos!$U$5:$U$1004,O$5,Lançamentos!$W$5:$W$1004,'BH (3)'!$C$4)))</f>
        <v>x</v>
      </c>
      <c r="P424" s="82" t="str">
        <f>IF($D424="","x",IF('BH (3)'!$B$5=1,COUNTIFS(Lançamentos!$H$5:$H$1004,$D424,Lançamentos!$T$5:$T$1004,P$5,Lançamentos!$V$5:$V$1004,'BH (3)'!$C$4),COUNTIFS(Lançamentos!$H$5:$H$1004,$D424,Lançamentos!$U$5:$U$1004,P$5,Lançamentos!$W$5:$W$1004,'BH (3)'!$C$4)))</f>
        <v>x</v>
      </c>
      <c r="Q424" s="171" t="str">
        <f t="shared" si="6"/>
        <v/>
      </c>
    </row>
    <row r="425" spans="3:17" ht="45" customHeight="1" x14ac:dyDescent="0.25">
      <c r="C425" s="81">
        <v>419</v>
      </c>
      <c r="D425" s="170" t="str">
        <f>IF(Esp!D423="","",Esp!D423)</f>
        <v/>
      </c>
      <c r="E425" s="82" t="str">
        <f>IF($D425="","x",IF('BH (3)'!$B$5=1,COUNTIFS(Lançamentos!$H$5:$H$1004,$D425,Lançamentos!$T$5:$T$1004,E$5,Lançamentos!$V$5:$V$1004,'BH (3)'!$C$4),COUNTIFS(Lançamentos!$H$5:$H$1004,$D425,Lançamentos!$U$5:$U$1004,E$5,Lançamentos!$W$5:$W$1004,'BH (3)'!$C$4)))</f>
        <v>x</v>
      </c>
      <c r="F425" s="82" t="str">
        <f>IF($D425="","x",IF('BH (3)'!$B$5=1,COUNTIFS(Lançamentos!$H$5:$H$1004,$D425,Lançamentos!$T$5:$T$1004,F$5,Lançamentos!$V$5:$V$1004,'BH (3)'!$C$4),COUNTIFS(Lançamentos!$H$5:$H$1004,$D425,Lançamentos!$U$5:$U$1004,F$5,Lançamentos!$W$5:$W$1004,'BH (3)'!$C$4)))</f>
        <v>x</v>
      </c>
      <c r="G425" s="82" t="str">
        <f>IF($D425="","x",IF('BH (3)'!$B$5=1,COUNTIFS(Lançamentos!$H$5:$H$1004,$D425,Lançamentos!$T$5:$T$1004,G$5,Lançamentos!$V$5:$V$1004,'BH (3)'!$C$4),COUNTIFS(Lançamentos!$H$5:$H$1004,$D425,Lançamentos!$U$5:$U$1004,G$5,Lançamentos!$W$5:$W$1004,'BH (3)'!$C$4)))</f>
        <v>x</v>
      </c>
      <c r="H425" s="82" t="str">
        <f>IF($D425="","x",IF('BH (3)'!$B$5=1,COUNTIFS(Lançamentos!$H$5:$H$1004,$D425,Lançamentos!$T$5:$T$1004,H$5,Lançamentos!$V$5:$V$1004,'BH (3)'!$C$4),COUNTIFS(Lançamentos!$H$5:$H$1004,$D425,Lançamentos!$U$5:$U$1004,H$5,Lançamentos!$W$5:$W$1004,'BH (3)'!$C$4)))</f>
        <v>x</v>
      </c>
      <c r="I425" s="82" t="str">
        <f>IF($D425="","x",IF('BH (3)'!$B$5=1,COUNTIFS(Lançamentos!$H$5:$H$1004,$D425,Lançamentos!$T$5:$T$1004,I$5,Lançamentos!$V$5:$V$1004,'BH (3)'!$C$4),COUNTIFS(Lançamentos!$H$5:$H$1004,$D425,Lançamentos!$U$5:$U$1004,I$5,Lançamentos!$W$5:$W$1004,'BH (3)'!$C$4)))</f>
        <v>x</v>
      </c>
      <c r="J425" s="82" t="str">
        <f>IF($D425="","x",IF('BH (3)'!$B$5=1,COUNTIFS(Lançamentos!$H$5:$H$1004,$D425,Lançamentos!$T$5:$T$1004,J$5,Lançamentos!$V$5:$V$1004,'BH (3)'!$C$4),COUNTIFS(Lançamentos!$H$5:$H$1004,$D425,Lançamentos!$U$5:$U$1004,J$5,Lançamentos!$W$5:$W$1004,'BH (3)'!$C$4)))</f>
        <v>x</v>
      </c>
      <c r="K425" s="82" t="str">
        <f>IF($D425="","x",IF('BH (3)'!$B$5=1,COUNTIFS(Lançamentos!$H$5:$H$1004,$D425,Lançamentos!$T$5:$T$1004,K$5,Lançamentos!$V$5:$V$1004,'BH (3)'!$C$4),COUNTIFS(Lançamentos!$H$5:$H$1004,$D425,Lançamentos!$U$5:$U$1004,K$5,Lançamentos!$W$5:$W$1004,'BH (3)'!$C$4)))</f>
        <v>x</v>
      </c>
      <c r="L425" s="82" t="str">
        <f>IF($D425="","x",IF('BH (3)'!$B$5=1,COUNTIFS(Lançamentos!$H$5:$H$1004,$D425,Lançamentos!$T$5:$T$1004,L$5,Lançamentos!$V$5:$V$1004,'BH (3)'!$C$4),COUNTIFS(Lançamentos!$H$5:$H$1004,$D425,Lançamentos!$U$5:$U$1004,L$5,Lançamentos!$W$5:$W$1004,'BH (3)'!$C$4)))</f>
        <v>x</v>
      </c>
      <c r="M425" s="82" t="str">
        <f>IF($D425="","x",IF('BH (3)'!$B$5=1,COUNTIFS(Lançamentos!$H$5:$H$1004,$D425,Lançamentos!$T$5:$T$1004,M$5,Lançamentos!$V$5:$V$1004,'BH (3)'!$C$4),COUNTIFS(Lançamentos!$H$5:$H$1004,$D425,Lançamentos!$U$5:$U$1004,M$5,Lançamentos!$W$5:$W$1004,'BH (3)'!$C$4)))</f>
        <v>x</v>
      </c>
      <c r="N425" s="82" t="str">
        <f>IF($D425="","x",IF('BH (3)'!$B$5=1,COUNTIFS(Lançamentos!$H$5:$H$1004,$D425,Lançamentos!$T$5:$T$1004,N$5,Lançamentos!$V$5:$V$1004,'BH (3)'!$C$4),COUNTIFS(Lançamentos!$H$5:$H$1004,$D425,Lançamentos!$U$5:$U$1004,N$5,Lançamentos!$W$5:$W$1004,'BH (3)'!$C$4)))</f>
        <v>x</v>
      </c>
      <c r="O425" s="82" t="str">
        <f>IF($D425="","x",IF('BH (3)'!$B$5=1,COUNTIFS(Lançamentos!$H$5:$H$1004,$D425,Lançamentos!$T$5:$T$1004,O$5,Lançamentos!$V$5:$V$1004,'BH (3)'!$C$4),COUNTIFS(Lançamentos!$H$5:$H$1004,$D425,Lançamentos!$U$5:$U$1004,O$5,Lançamentos!$W$5:$W$1004,'BH (3)'!$C$4)))</f>
        <v>x</v>
      </c>
      <c r="P425" s="82" t="str">
        <f>IF($D425="","x",IF('BH (3)'!$B$5=1,COUNTIFS(Lançamentos!$H$5:$H$1004,$D425,Lançamentos!$T$5:$T$1004,P$5,Lançamentos!$V$5:$V$1004,'BH (3)'!$C$4),COUNTIFS(Lançamentos!$H$5:$H$1004,$D425,Lançamentos!$U$5:$U$1004,P$5,Lançamentos!$W$5:$W$1004,'BH (3)'!$C$4)))</f>
        <v>x</v>
      </c>
      <c r="Q425" s="171" t="str">
        <f t="shared" si="6"/>
        <v/>
      </c>
    </row>
    <row r="426" spans="3:17" ht="45" customHeight="1" x14ac:dyDescent="0.25">
      <c r="C426" s="81">
        <v>420</v>
      </c>
      <c r="D426" s="170" t="str">
        <f>IF(Esp!D424="","",Esp!D424)</f>
        <v/>
      </c>
      <c r="E426" s="82" t="str">
        <f>IF($D426="","x",IF('BH (3)'!$B$5=1,COUNTIFS(Lançamentos!$H$5:$H$1004,$D426,Lançamentos!$T$5:$T$1004,E$5,Lançamentos!$V$5:$V$1004,'BH (3)'!$C$4),COUNTIFS(Lançamentos!$H$5:$H$1004,$D426,Lançamentos!$U$5:$U$1004,E$5,Lançamentos!$W$5:$W$1004,'BH (3)'!$C$4)))</f>
        <v>x</v>
      </c>
      <c r="F426" s="82" t="str">
        <f>IF($D426="","x",IF('BH (3)'!$B$5=1,COUNTIFS(Lançamentos!$H$5:$H$1004,$D426,Lançamentos!$T$5:$T$1004,F$5,Lançamentos!$V$5:$V$1004,'BH (3)'!$C$4),COUNTIFS(Lançamentos!$H$5:$H$1004,$D426,Lançamentos!$U$5:$U$1004,F$5,Lançamentos!$W$5:$W$1004,'BH (3)'!$C$4)))</f>
        <v>x</v>
      </c>
      <c r="G426" s="82" t="str">
        <f>IF($D426="","x",IF('BH (3)'!$B$5=1,COUNTIFS(Lançamentos!$H$5:$H$1004,$D426,Lançamentos!$T$5:$T$1004,G$5,Lançamentos!$V$5:$V$1004,'BH (3)'!$C$4),COUNTIFS(Lançamentos!$H$5:$H$1004,$D426,Lançamentos!$U$5:$U$1004,G$5,Lançamentos!$W$5:$W$1004,'BH (3)'!$C$4)))</f>
        <v>x</v>
      </c>
      <c r="H426" s="82" t="str">
        <f>IF($D426="","x",IF('BH (3)'!$B$5=1,COUNTIFS(Lançamentos!$H$5:$H$1004,$D426,Lançamentos!$T$5:$T$1004,H$5,Lançamentos!$V$5:$V$1004,'BH (3)'!$C$4),COUNTIFS(Lançamentos!$H$5:$H$1004,$D426,Lançamentos!$U$5:$U$1004,H$5,Lançamentos!$W$5:$W$1004,'BH (3)'!$C$4)))</f>
        <v>x</v>
      </c>
      <c r="I426" s="82" t="str">
        <f>IF($D426="","x",IF('BH (3)'!$B$5=1,COUNTIFS(Lançamentos!$H$5:$H$1004,$D426,Lançamentos!$T$5:$T$1004,I$5,Lançamentos!$V$5:$V$1004,'BH (3)'!$C$4),COUNTIFS(Lançamentos!$H$5:$H$1004,$D426,Lançamentos!$U$5:$U$1004,I$5,Lançamentos!$W$5:$W$1004,'BH (3)'!$C$4)))</f>
        <v>x</v>
      </c>
      <c r="J426" s="82" t="str">
        <f>IF($D426="","x",IF('BH (3)'!$B$5=1,COUNTIFS(Lançamentos!$H$5:$H$1004,$D426,Lançamentos!$T$5:$T$1004,J$5,Lançamentos!$V$5:$V$1004,'BH (3)'!$C$4),COUNTIFS(Lançamentos!$H$5:$H$1004,$D426,Lançamentos!$U$5:$U$1004,J$5,Lançamentos!$W$5:$W$1004,'BH (3)'!$C$4)))</f>
        <v>x</v>
      </c>
      <c r="K426" s="82" t="str">
        <f>IF($D426="","x",IF('BH (3)'!$B$5=1,COUNTIFS(Lançamentos!$H$5:$H$1004,$D426,Lançamentos!$T$5:$T$1004,K$5,Lançamentos!$V$5:$V$1004,'BH (3)'!$C$4),COUNTIFS(Lançamentos!$H$5:$H$1004,$D426,Lançamentos!$U$5:$U$1004,K$5,Lançamentos!$W$5:$W$1004,'BH (3)'!$C$4)))</f>
        <v>x</v>
      </c>
      <c r="L426" s="82" t="str">
        <f>IF($D426="","x",IF('BH (3)'!$B$5=1,COUNTIFS(Lançamentos!$H$5:$H$1004,$D426,Lançamentos!$T$5:$T$1004,L$5,Lançamentos!$V$5:$V$1004,'BH (3)'!$C$4),COUNTIFS(Lançamentos!$H$5:$H$1004,$D426,Lançamentos!$U$5:$U$1004,L$5,Lançamentos!$W$5:$W$1004,'BH (3)'!$C$4)))</f>
        <v>x</v>
      </c>
      <c r="M426" s="82" t="str">
        <f>IF($D426="","x",IF('BH (3)'!$B$5=1,COUNTIFS(Lançamentos!$H$5:$H$1004,$D426,Lançamentos!$T$5:$T$1004,M$5,Lançamentos!$V$5:$V$1004,'BH (3)'!$C$4),COUNTIFS(Lançamentos!$H$5:$H$1004,$D426,Lançamentos!$U$5:$U$1004,M$5,Lançamentos!$W$5:$W$1004,'BH (3)'!$C$4)))</f>
        <v>x</v>
      </c>
      <c r="N426" s="82" t="str">
        <f>IF($D426="","x",IF('BH (3)'!$B$5=1,COUNTIFS(Lançamentos!$H$5:$H$1004,$D426,Lançamentos!$T$5:$T$1004,N$5,Lançamentos!$V$5:$V$1004,'BH (3)'!$C$4),COUNTIFS(Lançamentos!$H$5:$H$1004,$D426,Lançamentos!$U$5:$U$1004,N$5,Lançamentos!$W$5:$W$1004,'BH (3)'!$C$4)))</f>
        <v>x</v>
      </c>
      <c r="O426" s="82" t="str">
        <f>IF($D426="","x",IF('BH (3)'!$B$5=1,COUNTIFS(Lançamentos!$H$5:$H$1004,$D426,Lançamentos!$T$5:$T$1004,O$5,Lançamentos!$V$5:$V$1004,'BH (3)'!$C$4),COUNTIFS(Lançamentos!$H$5:$H$1004,$D426,Lançamentos!$U$5:$U$1004,O$5,Lançamentos!$W$5:$W$1004,'BH (3)'!$C$4)))</f>
        <v>x</v>
      </c>
      <c r="P426" s="82" t="str">
        <f>IF($D426="","x",IF('BH (3)'!$B$5=1,COUNTIFS(Lançamentos!$H$5:$H$1004,$D426,Lançamentos!$T$5:$T$1004,P$5,Lançamentos!$V$5:$V$1004,'BH (3)'!$C$4),COUNTIFS(Lançamentos!$H$5:$H$1004,$D426,Lançamentos!$U$5:$U$1004,P$5,Lançamentos!$W$5:$W$1004,'BH (3)'!$C$4)))</f>
        <v>x</v>
      </c>
      <c r="Q426" s="171" t="str">
        <f t="shared" si="6"/>
        <v/>
      </c>
    </row>
    <row r="427" spans="3:17" ht="45" customHeight="1" x14ac:dyDescent="0.25">
      <c r="C427" s="81">
        <v>421</v>
      </c>
      <c r="D427" s="170" t="str">
        <f>IF(Esp!D425="","",Esp!D425)</f>
        <v/>
      </c>
      <c r="E427" s="82" t="str">
        <f>IF($D427="","x",IF('BH (3)'!$B$5=1,COUNTIFS(Lançamentos!$H$5:$H$1004,$D427,Lançamentos!$T$5:$T$1004,E$5,Lançamentos!$V$5:$V$1004,'BH (3)'!$C$4),COUNTIFS(Lançamentos!$H$5:$H$1004,$D427,Lançamentos!$U$5:$U$1004,E$5,Lançamentos!$W$5:$W$1004,'BH (3)'!$C$4)))</f>
        <v>x</v>
      </c>
      <c r="F427" s="82" t="str">
        <f>IF($D427="","x",IF('BH (3)'!$B$5=1,COUNTIFS(Lançamentos!$H$5:$H$1004,$D427,Lançamentos!$T$5:$T$1004,F$5,Lançamentos!$V$5:$V$1004,'BH (3)'!$C$4),COUNTIFS(Lançamentos!$H$5:$H$1004,$D427,Lançamentos!$U$5:$U$1004,F$5,Lançamentos!$W$5:$W$1004,'BH (3)'!$C$4)))</f>
        <v>x</v>
      </c>
      <c r="G427" s="82" t="str">
        <f>IF($D427="","x",IF('BH (3)'!$B$5=1,COUNTIFS(Lançamentos!$H$5:$H$1004,$D427,Lançamentos!$T$5:$T$1004,G$5,Lançamentos!$V$5:$V$1004,'BH (3)'!$C$4),COUNTIFS(Lançamentos!$H$5:$H$1004,$D427,Lançamentos!$U$5:$U$1004,G$5,Lançamentos!$W$5:$W$1004,'BH (3)'!$C$4)))</f>
        <v>x</v>
      </c>
      <c r="H427" s="82" t="str">
        <f>IF($D427="","x",IF('BH (3)'!$B$5=1,COUNTIFS(Lançamentos!$H$5:$H$1004,$D427,Lançamentos!$T$5:$T$1004,H$5,Lançamentos!$V$5:$V$1004,'BH (3)'!$C$4),COUNTIFS(Lançamentos!$H$5:$H$1004,$D427,Lançamentos!$U$5:$U$1004,H$5,Lançamentos!$W$5:$W$1004,'BH (3)'!$C$4)))</f>
        <v>x</v>
      </c>
      <c r="I427" s="82" t="str">
        <f>IF($D427="","x",IF('BH (3)'!$B$5=1,COUNTIFS(Lançamentos!$H$5:$H$1004,$D427,Lançamentos!$T$5:$T$1004,I$5,Lançamentos!$V$5:$V$1004,'BH (3)'!$C$4),COUNTIFS(Lançamentos!$H$5:$H$1004,$D427,Lançamentos!$U$5:$U$1004,I$5,Lançamentos!$W$5:$W$1004,'BH (3)'!$C$4)))</f>
        <v>x</v>
      </c>
      <c r="J427" s="82" t="str">
        <f>IF($D427="","x",IF('BH (3)'!$B$5=1,COUNTIFS(Lançamentos!$H$5:$H$1004,$D427,Lançamentos!$T$5:$T$1004,J$5,Lançamentos!$V$5:$V$1004,'BH (3)'!$C$4),COUNTIFS(Lançamentos!$H$5:$H$1004,$D427,Lançamentos!$U$5:$U$1004,J$5,Lançamentos!$W$5:$W$1004,'BH (3)'!$C$4)))</f>
        <v>x</v>
      </c>
      <c r="K427" s="82" t="str">
        <f>IF($D427="","x",IF('BH (3)'!$B$5=1,COUNTIFS(Lançamentos!$H$5:$H$1004,$D427,Lançamentos!$T$5:$T$1004,K$5,Lançamentos!$V$5:$V$1004,'BH (3)'!$C$4),COUNTIFS(Lançamentos!$H$5:$H$1004,$D427,Lançamentos!$U$5:$U$1004,K$5,Lançamentos!$W$5:$W$1004,'BH (3)'!$C$4)))</f>
        <v>x</v>
      </c>
      <c r="L427" s="82" t="str">
        <f>IF($D427="","x",IF('BH (3)'!$B$5=1,COUNTIFS(Lançamentos!$H$5:$H$1004,$D427,Lançamentos!$T$5:$T$1004,L$5,Lançamentos!$V$5:$V$1004,'BH (3)'!$C$4),COUNTIFS(Lançamentos!$H$5:$H$1004,$D427,Lançamentos!$U$5:$U$1004,L$5,Lançamentos!$W$5:$W$1004,'BH (3)'!$C$4)))</f>
        <v>x</v>
      </c>
      <c r="M427" s="82" t="str">
        <f>IF($D427="","x",IF('BH (3)'!$B$5=1,COUNTIFS(Lançamentos!$H$5:$H$1004,$D427,Lançamentos!$T$5:$T$1004,M$5,Lançamentos!$V$5:$V$1004,'BH (3)'!$C$4),COUNTIFS(Lançamentos!$H$5:$H$1004,$D427,Lançamentos!$U$5:$U$1004,M$5,Lançamentos!$W$5:$W$1004,'BH (3)'!$C$4)))</f>
        <v>x</v>
      </c>
      <c r="N427" s="82" t="str">
        <f>IF($D427="","x",IF('BH (3)'!$B$5=1,COUNTIFS(Lançamentos!$H$5:$H$1004,$D427,Lançamentos!$T$5:$T$1004,N$5,Lançamentos!$V$5:$V$1004,'BH (3)'!$C$4),COUNTIFS(Lançamentos!$H$5:$H$1004,$D427,Lançamentos!$U$5:$U$1004,N$5,Lançamentos!$W$5:$W$1004,'BH (3)'!$C$4)))</f>
        <v>x</v>
      </c>
      <c r="O427" s="82" t="str">
        <f>IF($D427="","x",IF('BH (3)'!$B$5=1,COUNTIFS(Lançamentos!$H$5:$H$1004,$D427,Lançamentos!$T$5:$T$1004,O$5,Lançamentos!$V$5:$V$1004,'BH (3)'!$C$4),COUNTIFS(Lançamentos!$H$5:$H$1004,$D427,Lançamentos!$U$5:$U$1004,O$5,Lançamentos!$W$5:$W$1004,'BH (3)'!$C$4)))</f>
        <v>x</v>
      </c>
      <c r="P427" s="82" t="str">
        <f>IF($D427="","x",IF('BH (3)'!$B$5=1,COUNTIFS(Lançamentos!$H$5:$H$1004,$D427,Lançamentos!$T$5:$T$1004,P$5,Lançamentos!$V$5:$V$1004,'BH (3)'!$C$4),COUNTIFS(Lançamentos!$H$5:$H$1004,$D427,Lançamentos!$U$5:$U$1004,P$5,Lançamentos!$W$5:$W$1004,'BH (3)'!$C$4)))</f>
        <v>x</v>
      </c>
      <c r="Q427" s="171" t="str">
        <f t="shared" si="6"/>
        <v/>
      </c>
    </row>
    <row r="428" spans="3:17" ht="45" customHeight="1" x14ac:dyDescent="0.25">
      <c r="C428" s="81">
        <v>422</v>
      </c>
      <c r="D428" s="170" t="str">
        <f>IF(Esp!D426="","",Esp!D426)</f>
        <v/>
      </c>
      <c r="E428" s="82" t="str">
        <f>IF($D428="","x",IF('BH (3)'!$B$5=1,COUNTIFS(Lançamentos!$H$5:$H$1004,$D428,Lançamentos!$T$5:$T$1004,E$5,Lançamentos!$V$5:$V$1004,'BH (3)'!$C$4),COUNTIFS(Lançamentos!$H$5:$H$1004,$D428,Lançamentos!$U$5:$U$1004,E$5,Lançamentos!$W$5:$W$1004,'BH (3)'!$C$4)))</f>
        <v>x</v>
      </c>
      <c r="F428" s="82" t="str">
        <f>IF($D428="","x",IF('BH (3)'!$B$5=1,COUNTIFS(Lançamentos!$H$5:$H$1004,$D428,Lançamentos!$T$5:$T$1004,F$5,Lançamentos!$V$5:$V$1004,'BH (3)'!$C$4),COUNTIFS(Lançamentos!$H$5:$H$1004,$D428,Lançamentos!$U$5:$U$1004,F$5,Lançamentos!$W$5:$W$1004,'BH (3)'!$C$4)))</f>
        <v>x</v>
      </c>
      <c r="G428" s="82" t="str">
        <f>IF($D428="","x",IF('BH (3)'!$B$5=1,COUNTIFS(Lançamentos!$H$5:$H$1004,$D428,Lançamentos!$T$5:$T$1004,G$5,Lançamentos!$V$5:$V$1004,'BH (3)'!$C$4),COUNTIFS(Lançamentos!$H$5:$H$1004,$D428,Lançamentos!$U$5:$U$1004,G$5,Lançamentos!$W$5:$W$1004,'BH (3)'!$C$4)))</f>
        <v>x</v>
      </c>
      <c r="H428" s="82" t="str">
        <f>IF($D428="","x",IF('BH (3)'!$B$5=1,COUNTIFS(Lançamentos!$H$5:$H$1004,$D428,Lançamentos!$T$5:$T$1004,H$5,Lançamentos!$V$5:$V$1004,'BH (3)'!$C$4),COUNTIFS(Lançamentos!$H$5:$H$1004,$D428,Lançamentos!$U$5:$U$1004,H$5,Lançamentos!$W$5:$W$1004,'BH (3)'!$C$4)))</f>
        <v>x</v>
      </c>
      <c r="I428" s="82" t="str">
        <f>IF($D428="","x",IF('BH (3)'!$B$5=1,COUNTIFS(Lançamentos!$H$5:$H$1004,$D428,Lançamentos!$T$5:$T$1004,I$5,Lançamentos!$V$5:$V$1004,'BH (3)'!$C$4),COUNTIFS(Lançamentos!$H$5:$H$1004,$D428,Lançamentos!$U$5:$U$1004,I$5,Lançamentos!$W$5:$W$1004,'BH (3)'!$C$4)))</f>
        <v>x</v>
      </c>
      <c r="J428" s="82" t="str">
        <f>IF($D428="","x",IF('BH (3)'!$B$5=1,COUNTIFS(Lançamentos!$H$5:$H$1004,$D428,Lançamentos!$T$5:$T$1004,J$5,Lançamentos!$V$5:$V$1004,'BH (3)'!$C$4),COUNTIFS(Lançamentos!$H$5:$H$1004,$D428,Lançamentos!$U$5:$U$1004,J$5,Lançamentos!$W$5:$W$1004,'BH (3)'!$C$4)))</f>
        <v>x</v>
      </c>
      <c r="K428" s="82" t="str">
        <f>IF($D428="","x",IF('BH (3)'!$B$5=1,COUNTIFS(Lançamentos!$H$5:$H$1004,$D428,Lançamentos!$T$5:$T$1004,K$5,Lançamentos!$V$5:$V$1004,'BH (3)'!$C$4),COUNTIFS(Lançamentos!$H$5:$H$1004,$D428,Lançamentos!$U$5:$U$1004,K$5,Lançamentos!$W$5:$W$1004,'BH (3)'!$C$4)))</f>
        <v>x</v>
      </c>
      <c r="L428" s="82" t="str">
        <f>IF($D428="","x",IF('BH (3)'!$B$5=1,COUNTIFS(Lançamentos!$H$5:$H$1004,$D428,Lançamentos!$T$5:$T$1004,L$5,Lançamentos!$V$5:$V$1004,'BH (3)'!$C$4),COUNTIFS(Lançamentos!$H$5:$H$1004,$D428,Lançamentos!$U$5:$U$1004,L$5,Lançamentos!$W$5:$W$1004,'BH (3)'!$C$4)))</f>
        <v>x</v>
      </c>
      <c r="M428" s="82" t="str">
        <f>IF($D428="","x",IF('BH (3)'!$B$5=1,COUNTIFS(Lançamentos!$H$5:$H$1004,$D428,Lançamentos!$T$5:$T$1004,M$5,Lançamentos!$V$5:$V$1004,'BH (3)'!$C$4),COUNTIFS(Lançamentos!$H$5:$H$1004,$D428,Lançamentos!$U$5:$U$1004,M$5,Lançamentos!$W$5:$W$1004,'BH (3)'!$C$4)))</f>
        <v>x</v>
      </c>
      <c r="N428" s="82" t="str">
        <f>IF($D428="","x",IF('BH (3)'!$B$5=1,COUNTIFS(Lançamentos!$H$5:$H$1004,$D428,Lançamentos!$T$5:$T$1004,N$5,Lançamentos!$V$5:$V$1004,'BH (3)'!$C$4),COUNTIFS(Lançamentos!$H$5:$H$1004,$D428,Lançamentos!$U$5:$U$1004,N$5,Lançamentos!$W$5:$W$1004,'BH (3)'!$C$4)))</f>
        <v>x</v>
      </c>
      <c r="O428" s="82" t="str">
        <f>IF($D428="","x",IF('BH (3)'!$B$5=1,COUNTIFS(Lançamentos!$H$5:$H$1004,$D428,Lançamentos!$T$5:$T$1004,O$5,Lançamentos!$V$5:$V$1004,'BH (3)'!$C$4),COUNTIFS(Lançamentos!$H$5:$H$1004,$D428,Lançamentos!$U$5:$U$1004,O$5,Lançamentos!$W$5:$W$1004,'BH (3)'!$C$4)))</f>
        <v>x</v>
      </c>
      <c r="P428" s="82" t="str">
        <f>IF($D428="","x",IF('BH (3)'!$B$5=1,COUNTIFS(Lançamentos!$H$5:$H$1004,$D428,Lançamentos!$T$5:$T$1004,P$5,Lançamentos!$V$5:$V$1004,'BH (3)'!$C$4),COUNTIFS(Lançamentos!$H$5:$H$1004,$D428,Lançamentos!$U$5:$U$1004,P$5,Lançamentos!$W$5:$W$1004,'BH (3)'!$C$4)))</f>
        <v>x</v>
      </c>
      <c r="Q428" s="171" t="str">
        <f t="shared" si="6"/>
        <v/>
      </c>
    </row>
    <row r="429" spans="3:17" ht="45" customHeight="1" x14ac:dyDescent="0.25">
      <c r="C429" s="81">
        <v>423</v>
      </c>
      <c r="D429" s="170" t="str">
        <f>IF(Esp!D427="","",Esp!D427)</f>
        <v/>
      </c>
      <c r="E429" s="82" t="str">
        <f>IF($D429="","x",IF('BH (3)'!$B$5=1,COUNTIFS(Lançamentos!$H$5:$H$1004,$D429,Lançamentos!$T$5:$T$1004,E$5,Lançamentos!$V$5:$V$1004,'BH (3)'!$C$4),COUNTIFS(Lançamentos!$H$5:$H$1004,$D429,Lançamentos!$U$5:$U$1004,E$5,Lançamentos!$W$5:$W$1004,'BH (3)'!$C$4)))</f>
        <v>x</v>
      </c>
      <c r="F429" s="82" t="str">
        <f>IF($D429="","x",IF('BH (3)'!$B$5=1,COUNTIFS(Lançamentos!$H$5:$H$1004,$D429,Lançamentos!$T$5:$T$1004,F$5,Lançamentos!$V$5:$V$1004,'BH (3)'!$C$4),COUNTIFS(Lançamentos!$H$5:$H$1004,$D429,Lançamentos!$U$5:$U$1004,F$5,Lançamentos!$W$5:$W$1004,'BH (3)'!$C$4)))</f>
        <v>x</v>
      </c>
      <c r="G429" s="82" t="str">
        <f>IF($D429="","x",IF('BH (3)'!$B$5=1,COUNTIFS(Lançamentos!$H$5:$H$1004,$D429,Lançamentos!$T$5:$T$1004,G$5,Lançamentos!$V$5:$V$1004,'BH (3)'!$C$4),COUNTIFS(Lançamentos!$H$5:$H$1004,$D429,Lançamentos!$U$5:$U$1004,G$5,Lançamentos!$W$5:$W$1004,'BH (3)'!$C$4)))</f>
        <v>x</v>
      </c>
      <c r="H429" s="82" t="str">
        <f>IF($D429="","x",IF('BH (3)'!$B$5=1,COUNTIFS(Lançamentos!$H$5:$H$1004,$D429,Lançamentos!$T$5:$T$1004,H$5,Lançamentos!$V$5:$V$1004,'BH (3)'!$C$4),COUNTIFS(Lançamentos!$H$5:$H$1004,$D429,Lançamentos!$U$5:$U$1004,H$5,Lançamentos!$W$5:$W$1004,'BH (3)'!$C$4)))</f>
        <v>x</v>
      </c>
      <c r="I429" s="82" t="str">
        <f>IF($D429="","x",IF('BH (3)'!$B$5=1,COUNTIFS(Lançamentos!$H$5:$H$1004,$D429,Lançamentos!$T$5:$T$1004,I$5,Lançamentos!$V$5:$V$1004,'BH (3)'!$C$4),COUNTIFS(Lançamentos!$H$5:$H$1004,$D429,Lançamentos!$U$5:$U$1004,I$5,Lançamentos!$W$5:$W$1004,'BH (3)'!$C$4)))</f>
        <v>x</v>
      </c>
      <c r="J429" s="82" t="str">
        <f>IF($D429="","x",IF('BH (3)'!$B$5=1,COUNTIFS(Lançamentos!$H$5:$H$1004,$D429,Lançamentos!$T$5:$T$1004,J$5,Lançamentos!$V$5:$V$1004,'BH (3)'!$C$4),COUNTIFS(Lançamentos!$H$5:$H$1004,$D429,Lançamentos!$U$5:$U$1004,J$5,Lançamentos!$W$5:$W$1004,'BH (3)'!$C$4)))</f>
        <v>x</v>
      </c>
      <c r="K429" s="82" t="str">
        <f>IF($D429="","x",IF('BH (3)'!$B$5=1,COUNTIFS(Lançamentos!$H$5:$H$1004,$D429,Lançamentos!$T$5:$T$1004,K$5,Lançamentos!$V$5:$V$1004,'BH (3)'!$C$4),COUNTIFS(Lançamentos!$H$5:$H$1004,$D429,Lançamentos!$U$5:$U$1004,K$5,Lançamentos!$W$5:$W$1004,'BH (3)'!$C$4)))</f>
        <v>x</v>
      </c>
      <c r="L429" s="82" t="str">
        <f>IF($D429="","x",IF('BH (3)'!$B$5=1,COUNTIFS(Lançamentos!$H$5:$H$1004,$D429,Lançamentos!$T$5:$T$1004,L$5,Lançamentos!$V$5:$V$1004,'BH (3)'!$C$4),COUNTIFS(Lançamentos!$H$5:$H$1004,$D429,Lançamentos!$U$5:$U$1004,L$5,Lançamentos!$W$5:$W$1004,'BH (3)'!$C$4)))</f>
        <v>x</v>
      </c>
      <c r="M429" s="82" t="str">
        <f>IF($D429="","x",IF('BH (3)'!$B$5=1,COUNTIFS(Lançamentos!$H$5:$H$1004,$D429,Lançamentos!$T$5:$T$1004,M$5,Lançamentos!$V$5:$V$1004,'BH (3)'!$C$4),COUNTIFS(Lançamentos!$H$5:$H$1004,$D429,Lançamentos!$U$5:$U$1004,M$5,Lançamentos!$W$5:$W$1004,'BH (3)'!$C$4)))</f>
        <v>x</v>
      </c>
      <c r="N429" s="82" t="str">
        <f>IF($D429="","x",IF('BH (3)'!$B$5=1,COUNTIFS(Lançamentos!$H$5:$H$1004,$D429,Lançamentos!$T$5:$T$1004,N$5,Lançamentos!$V$5:$V$1004,'BH (3)'!$C$4),COUNTIFS(Lançamentos!$H$5:$H$1004,$D429,Lançamentos!$U$5:$U$1004,N$5,Lançamentos!$W$5:$W$1004,'BH (3)'!$C$4)))</f>
        <v>x</v>
      </c>
      <c r="O429" s="82" t="str">
        <f>IF($D429="","x",IF('BH (3)'!$B$5=1,COUNTIFS(Lançamentos!$H$5:$H$1004,$D429,Lançamentos!$T$5:$T$1004,O$5,Lançamentos!$V$5:$V$1004,'BH (3)'!$C$4),COUNTIFS(Lançamentos!$H$5:$H$1004,$D429,Lançamentos!$U$5:$U$1004,O$5,Lançamentos!$W$5:$W$1004,'BH (3)'!$C$4)))</f>
        <v>x</v>
      </c>
      <c r="P429" s="82" t="str">
        <f>IF($D429="","x",IF('BH (3)'!$B$5=1,COUNTIFS(Lançamentos!$H$5:$H$1004,$D429,Lançamentos!$T$5:$T$1004,P$5,Lançamentos!$V$5:$V$1004,'BH (3)'!$C$4),COUNTIFS(Lançamentos!$H$5:$H$1004,$D429,Lançamentos!$U$5:$U$1004,P$5,Lançamentos!$W$5:$W$1004,'BH (3)'!$C$4)))</f>
        <v>x</v>
      </c>
      <c r="Q429" s="171" t="str">
        <f t="shared" si="6"/>
        <v/>
      </c>
    </row>
    <row r="430" spans="3:17" ht="45" customHeight="1" x14ac:dyDescent="0.25">
      <c r="C430" s="81">
        <v>424</v>
      </c>
      <c r="D430" s="170" t="str">
        <f>IF(Esp!D428="","",Esp!D428)</f>
        <v/>
      </c>
      <c r="E430" s="82" t="str">
        <f>IF($D430="","x",IF('BH (3)'!$B$5=1,COUNTIFS(Lançamentos!$H$5:$H$1004,$D430,Lançamentos!$T$5:$T$1004,E$5,Lançamentos!$V$5:$V$1004,'BH (3)'!$C$4),COUNTIFS(Lançamentos!$H$5:$H$1004,$D430,Lançamentos!$U$5:$U$1004,E$5,Lançamentos!$W$5:$W$1004,'BH (3)'!$C$4)))</f>
        <v>x</v>
      </c>
      <c r="F430" s="82" t="str">
        <f>IF($D430="","x",IF('BH (3)'!$B$5=1,COUNTIFS(Lançamentos!$H$5:$H$1004,$D430,Lançamentos!$T$5:$T$1004,F$5,Lançamentos!$V$5:$V$1004,'BH (3)'!$C$4),COUNTIFS(Lançamentos!$H$5:$H$1004,$D430,Lançamentos!$U$5:$U$1004,F$5,Lançamentos!$W$5:$W$1004,'BH (3)'!$C$4)))</f>
        <v>x</v>
      </c>
      <c r="G430" s="82" t="str">
        <f>IF($D430="","x",IF('BH (3)'!$B$5=1,COUNTIFS(Lançamentos!$H$5:$H$1004,$D430,Lançamentos!$T$5:$T$1004,G$5,Lançamentos!$V$5:$V$1004,'BH (3)'!$C$4),COUNTIFS(Lançamentos!$H$5:$H$1004,$D430,Lançamentos!$U$5:$U$1004,G$5,Lançamentos!$W$5:$W$1004,'BH (3)'!$C$4)))</f>
        <v>x</v>
      </c>
      <c r="H430" s="82" t="str">
        <f>IF($D430="","x",IF('BH (3)'!$B$5=1,COUNTIFS(Lançamentos!$H$5:$H$1004,$D430,Lançamentos!$T$5:$T$1004,H$5,Lançamentos!$V$5:$V$1004,'BH (3)'!$C$4),COUNTIFS(Lançamentos!$H$5:$H$1004,$D430,Lançamentos!$U$5:$U$1004,H$5,Lançamentos!$W$5:$W$1004,'BH (3)'!$C$4)))</f>
        <v>x</v>
      </c>
      <c r="I430" s="82" t="str">
        <f>IF($D430="","x",IF('BH (3)'!$B$5=1,COUNTIFS(Lançamentos!$H$5:$H$1004,$D430,Lançamentos!$T$5:$T$1004,I$5,Lançamentos!$V$5:$V$1004,'BH (3)'!$C$4),COUNTIFS(Lançamentos!$H$5:$H$1004,$D430,Lançamentos!$U$5:$U$1004,I$5,Lançamentos!$W$5:$W$1004,'BH (3)'!$C$4)))</f>
        <v>x</v>
      </c>
      <c r="J430" s="82" t="str">
        <f>IF($D430="","x",IF('BH (3)'!$B$5=1,COUNTIFS(Lançamentos!$H$5:$H$1004,$D430,Lançamentos!$T$5:$T$1004,J$5,Lançamentos!$V$5:$V$1004,'BH (3)'!$C$4),COUNTIFS(Lançamentos!$H$5:$H$1004,$D430,Lançamentos!$U$5:$U$1004,J$5,Lançamentos!$W$5:$W$1004,'BH (3)'!$C$4)))</f>
        <v>x</v>
      </c>
      <c r="K430" s="82" t="str">
        <f>IF($D430="","x",IF('BH (3)'!$B$5=1,COUNTIFS(Lançamentos!$H$5:$H$1004,$D430,Lançamentos!$T$5:$T$1004,K$5,Lançamentos!$V$5:$V$1004,'BH (3)'!$C$4),COUNTIFS(Lançamentos!$H$5:$H$1004,$D430,Lançamentos!$U$5:$U$1004,K$5,Lançamentos!$W$5:$W$1004,'BH (3)'!$C$4)))</f>
        <v>x</v>
      </c>
      <c r="L430" s="82" t="str">
        <f>IF($D430="","x",IF('BH (3)'!$B$5=1,COUNTIFS(Lançamentos!$H$5:$H$1004,$D430,Lançamentos!$T$5:$T$1004,L$5,Lançamentos!$V$5:$V$1004,'BH (3)'!$C$4),COUNTIFS(Lançamentos!$H$5:$H$1004,$D430,Lançamentos!$U$5:$U$1004,L$5,Lançamentos!$W$5:$W$1004,'BH (3)'!$C$4)))</f>
        <v>x</v>
      </c>
      <c r="M430" s="82" t="str">
        <f>IF($D430="","x",IF('BH (3)'!$B$5=1,COUNTIFS(Lançamentos!$H$5:$H$1004,$D430,Lançamentos!$T$5:$T$1004,M$5,Lançamentos!$V$5:$V$1004,'BH (3)'!$C$4),COUNTIFS(Lançamentos!$H$5:$H$1004,$D430,Lançamentos!$U$5:$U$1004,M$5,Lançamentos!$W$5:$W$1004,'BH (3)'!$C$4)))</f>
        <v>x</v>
      </c>
      <c r="N430" s="82" t="str">
        <f>IF($D430="","x",IF('BH (3)'!$B$5=1,COUNTIFS(Lançamentos!$H$5:$H$1004,$D430,Lançamentos!$T$5:$T$1004,N$5,Lançamentos!$V$5:$V$1004,'BH (3)'!$C$4),COUNTIFS(Lançamentos!$H$5:$H$1004,$D430,Lançamentos!$U$5:$U$1004,N$5,Lançamentos!$W$5:$W$1004,'BH (3)'!$C$4)))</f>
        <v>x</v>
      </c>
      <c r="O430" s="82" t="str">
        <f>IF($D430="","x",IF('BH (3)'!$B$5=1,COUNTIFS(Lançamentos!$H$5:$H$1004,$D430,Lançamentos!$T$5:$T$1004,O$5,Lançamentos!$V$5:$V$1004,'BH (3)'!$C$4),COUNTIFS(Lançamentos!$H$5:$H$1004,$D430,Lançamentos!$U$5:$U$1004,O$5,Lançamentos!$W$5:$W$1004,'BH (3)'!$C$4)))</f>
        <v>x</v>
      </c>
      <c r="P430" s="82" t="str">
        <f>IF($D430="","x",IF('BH (3)'!$B$5=1,COUNTIFS(Lançamentos!$H$5:$H$1004,$D430,Lançamentos!$T$5:$T$1004,P$5,Lançamentos!$V$5:$V$1004,'BH (3)'!$C$4),COUNTIFS(Lançamentos!$H$5:$H$1004,$D430,Lançamentos!$U$5:$U$1004,P$5,Lançamentos!$W$5:$W$1004,'BH (3)'!$C$4)))</f>
        <v>x</v>
      </c>
      <c r="Q430" s="171" t="str">
        <f t="shared" si="6"/>
        <v/>
      </c>
    </row>
    <row r="431" spans="3:17" ht="45" customHeight="1" x14ac:dyDescent="0.25">
      <c r="C431" s="81">
        <v>425</v>
      </c>
      <c r="D431" s="170" t="str">
        <f>IF(Esp!D429="","",Esp!D429)</f>
        <v/>
      </c>
      <c r="E431" s="82" t="str">
        <f>IF($D431="","x",IF('BH (3)'!$B$5=1,COUNTIFS(Lançamentos!$H$5:$H$1004,$D431,Lançamentos!$T$5:$T$1004,E$5,Lançamentos!$V$5:$V$1004,'BH (3)'!$C$4),COUNTIFS(Lançamentos!$H$5:$H$1004,$D431,Lançamentos!$U$5:$U$1004,E$5,Lançamentos!$W$5:$W$1004,'BH (3)'!$C$4)))</f>
        <v>x</v>
      </c>
      <c r="F431" s="82" t="str">
        <f>IF($D431="","x",IF('BH (3)'!$B$5=1,COUNTIFS(Lançamentos!$H$5:$H$1004,$D431,Lançamentos!$T$5:$T$1004,F$5,Lançamentos!$V$5:$V$1004,'BH (3)'!$C$4),COUNTIFS(Lançamentos!$H$5:$H$1004,$D431,Lançamentos!$U$5:$U$1004,F$5,Lançamentos!$W$5:$W$1004,'BH (3)'!$C$4)))</f>
        <v>x</v>
      </c>
      <c r="G431" s="82" t="str">
        <f>IF($D431="","x",IF('BH (3)'!$B$5=1,COUNTIFS(Lançamentos!$H$5:$H$1004,$D431,Lançamentos!$T$5:$T$1004,G$5,Lançamentos!$V$5:$V$1004,'BH (3)'!$C$4),COUNTIFS(Lançamentos!$H$5:$H$1004,$D431,Lançamentos!$U$5:$U$1004,G$5,Lançamentos!$W$5:$W$1004,'BH (3)'!$C$4)))</f>
        <v>x</v>
      </c>
      <c r="H431" s="82" t="str">
        <f>IF($D431="","x",IF('BH (3)'!$B$5=1,COUNTIFS(Lançamentos!$H$5:$H$1004,$D431,Lançamentos!$T$5:$T$1004,H$5,Lançamentos!$V$5:$V$1004,'BH (3)'!$C$4),COUNTIFS(Lançamentos!$H$5:$H$1004,$D431,Lançamentos!$U$5:$U$1004,H$5,Lançamentos!$W$5:$W$1004,'BH (3)'!$C$4)))</f>
        <v>x</v>
      </c>
      <c r="I431" s="82" t="str">
        <f>IF($D431="","x",IF('BH (3)'!$B$5=1,COUNTIFS(Lançamentos!$H$5:$H$1004,$D431,Lançamentos!$T$5:$T$1004,I$5,Lançamentos!$V$5:$V$1004,'BH (3)'!$C$4),COUNTIFS(Lançamentos!$H$5:$H$1004,$D431,Lançamentos!$U$5:$U$1004,I$5,Lançamentos!$W$5:$W$1004,'BH (3)'!$C$4)))</f>
        <v>x</v>
      </c>
      <c r="J431" s="82" t="str">
        <f>IF($D431="","x",IF('BH (3)'!$B$5=1,COUNTIFS(Lançamentos!$H$5:$H$1004,$D431,Lançamentos!$T$5:$T$1004,J$5,Lançamentos!$V$5:$V$1004,'BH (3)'!$C$4),COUNTIFS(Lançamentos!$H$5:$H$1004,$D431,Lançamentos!$U$5:$U$1004,J$5,Lançamentos!$W$5:$W$1004,'BH (3)'!$C$4)))</f>
        <v>x</v>
      </c>
      <c r="K431" s="82" t="str">
        <f>IF($D431="","x",IF('BH (3)'!$B$5=1,COUNTIFS(Lançamentos!$H$5:$H$1004,$D431,Lançamentos!$T$5:$T$1004,K$5,Lançamentos!$V$5:$V$1004,'BH (3)'!$C$4),COUNTIFS(Lançamentos!$H$5:$H$1004,$D431,Lançamentos!$U$5:$U$1004,K$5,Lançamentos!$W$5:$W$1004,'BH (3)'!$C$4)))</f>
        <v>x</v>
      </c>
      <c r="L431" s="82" t="str">
        <f>IF($D431="","x",IF('BH (3)'!$B$5=1,COUNTIFS(Lançamentos!$H$5:$H$1004,$D431,Lançamentos!$T$5:$T$1004,L$5,Lançamentos!$V$5:$V$1004,'BH (3)'!$C$4),COUNTIFS(Lançamentos!$H$5:$H$1004,$D431,Lançamentos!$U$5:$U$1004,L$5,Lançamentos!$W$5:$W$1004,'BH (3)'!$C$4)))</f>
        <v>x</v>
      </c>
      <c r="M431" s="82" t="str">
        <f>IF($D431="","x",IF('BH (3)'!$B$5=1,COUNTIFS(Lançamentos!$H$5:$H$1004,$D431,Lançamentos!$T$5:$T$1004,M$5,Lançamentos!$V$5:$V$1004,'BH (3)'!$C$4),COUNTIFS(Lançamentos!$H$5:$H$1004,$D431,Lançamentos!$U$5:$U$1004,M$5,Lançamentos!$W$5:$W$1004,'BH (3)'!$C$4)))</f>
        <v>x</v>
      </c>
      <c r="N431" s="82" t="str">
        <f>IF($D431="","x",IF('BH (3)'!$B$5=1,COUNTIFS(Lançamentos!$H$5:$H$1004,$D431,Lançamentos!$T$5:$T$1004,N$5,Lançamentos!$V$5:$V$1004,'BH (3)'!$C$4),COUNTIFS(Lançamentos!$H$5:$H$1004,$D431,Lançamentos!$U$5:$U$1004,N$5,Lançamentos!$W$5:$W$1004,'BH (3)'!$C$4)))</f>
        <v>x</v>
      </c>
      <c r="O431" s="82" t="str">
        <f>IF($D431="","x",IF('BH (3)'!$B$5=1,COUNTIFS(Lançamentos!$H$5:$H$1004,$D431,Lançamentos!$T$5:$T$1004,O$5,Lançamentos!$V$5:$V$1004,'BH (3)'!$C$4),COUNTIFS(Lançamentos!$H$5:$H$1004,$D431,Lançamentos!$U$5:$U$1004,O$5,Lançamentos!$W$5:$W$1004,'BH (3)'!$C$4)))</f>
        <v>x</v>
      </c>
      <c r="P431" s="82" t="str">
        <f>IF($D431="","x",IF('BH (3)'!$B$5=1,COUNTIFS(Lançamentos!$H$5:$H$1004,$D431,Lançamentos!$T$5:$T$1004,P$5,Lançamentos!$V$5:$V$1004,'BH (3)'!$C$4),COUNTIFS(Lançamentos!$H$5:$H$1004,$D431,Lançamentos!$U$5:$U$1004,P$5,Lançamentos!$W$5:$W$1004,'BH (3)'!$C$4)))</f>
        <v>x</v>
      </c>
      <c r="Q431" s="171" t="str">
        <f t="shared" si="6"/>
        <v/>
      </c>
    </row>
    <row r="432" spans="3:17" ht="45" customHeight="1" x14ac:dyDescent="0.25">
      <c r="C432" s="81">
        <v>426</v>
      </c>
      <c r="D432" s="170" t="str">
        <f>IF(Esp!D430="","",Esp!D430)</f>
        <v/>
      </c>
      <c r="E432" s="82" t="str">
        <f>IF($D432="","x",IF('BH (3)'!$B$5=1,COUNTIFS(Lançamentos!$H$5:$H$1004,$D432,Lançamentos!$T$5:$T$1004,E$5,Lançamentos!$V$5:$V$1004,'BH (3)'!$C$4),COUNTIFS(Lançamentos!$H$5:$H$1004,$D432,Lançamentos!$U$5:$U$1004,E$5,Lançamentos!$W$5:$W$1004,'BH (3)'!$C$4)))</f>
        <v>x</v>
      </c>
      <c r="F432" s="82" t="str">
        <f>IF($D432="","x",IF('BH (3)'!$B$5=1,COUNTIFS(Lançamentos!$H$5:$H$1004,$D432,Lançamentos!$T$5:$T$1004,F$5,Lançamentos!$V$5:$V$1004,'BH (3)'!$C$4),COUNTIFS(Lançamentos!$H$5:$H$1004,$D432,Lançamentos!$U$5:$U$1004,F$5,Lançamentos!$W$5:$W$1004,'BH (3)'!$C$4)))</f>
        <v>x</v>
      </c>
      <c r="G432" s="82" t="str">
        <f>IF($D432="","x",IF('BH (3)'!$B$5=1,COUNTIFS(Lançamentos!$H$5:$H$1004,$D432,Lançamentos!$T$5:$T$1004,G$5,Lançamentos!$V$5:$V$1004,'BH (3)'!$C$4),COUNTIFS(Lançamentos!$H$5:$H$1004,$D432,Lançamentos!$U$5:$U$1004,G$5,Lançamentos!$W$5:$W$1004,'BH (3)'!$C$4)))</f>
        <v>x</v>
      </c>
      <c r="H432" s="82" t="str">
        <f>IF($D432="","x",IF('BH (3)'!$B$5=1,COUNTIFS(Lançamentos!$H$5:$H$1004,$D432,Lançamentos!$T$5:$T$1004,H$5,Lançamentos!$V$5:$V$1004,'BH (3)'!$C$4),COUNTIFS(Lançamentos!$H$5:$H$1004,$D432,Lançamentos!$U$5:$U$1004,H$5,Lançamentos!$W$5:$W$1004,'BH (3)'!$C$4)))</f>
        <v>x</v>
      </c>
      <c r="I432" s="82" t="str">
        <f>IF($D432="","x",IF('BH (3)'!$B$5=1,COUNTIFS(Lançamentos!$H$5:$H$1004,$D432,Lançamentos!$T$5:$T$1004,I$5,Lançamentos!$V$5:$V$1004,'BH (3)'!$C$4),COUNTIFS(Lançamentos!$H$5:$H$1004,$D432,Lançamentos!$U$5:$U$1004,I$5,Lançamentos!$W$5:$W$1004,'BH (3)'!$C$4)))</f>
        <v>x</v>
      </c>
      <c r="J432" s="82" t="str">
        <f>IF($D432="","x",IF('BH (3)'!$B$5=1,COUNTIFS(Lançamentos!$H$5:$H$1004,$D432,Lançamentos!$T$5:$T$1004,J$5,Lançamentos!$V$5:$V$1004,'BH (3)'!$C$4),COUNTIFS(Lançamentos!$H$5:$H$1004,$D432,Lançamentos!$U$5:$U$1004,J$5,Lançamentos!$W$5:$W$1004,'BH (3)'!$C$4)))</f>
        <v>x</v>
      </c>
      <c r="K432" s="82" t="str">
        <f>IF($D432="","x",IF('BH (3)'!$B$5=1,COUNTIFS(Lançamentos!$H$5:$H$1004,$D432,Lançamentos!$T$5:$T$1004,K$5,Lançamentos!$V$5:$V$1004,'BH (3)'!$C$4),COUNTIFS(Lançamentos!$H$5:$H$1004,$D432,Lançamentos!$U$5:$U$1004,K$5,Lançamentos!$W$5:$W$1004,'BH (3)'!$C$4)))</f>
        <v>x</v>
      </c>
      <c r="L432" s="82" t="str">
        <f>IF($D432="","x",IF('BH (3)'!$B$5=1,COUNTIFS(Lançamentos!$H$5:$H$1004,$D432,Lançamentos!$T$5:$T$1004,L$5,Lançamentos!$V$5:$V$1004,'BH (3)'!$C$4),COUNTIFS(Lançamentos!$H$5:$H$1004,$D432,Lançamentos!$U$5:$U$1004,L$5,Lançamentos!$W$5:$W$1004,'BH (3)'!$C$4)))</f>
        <v>x</v>
      </c>
      <c r="M432" s="82" t="str">
        <f>IF($D432="","x",IF('BH (3)'!$B$5=1,COUNTIFS(Lançamentos!$H$5:$H$1004,$D432,Lançamentos!$T$5:$T$1004,M$5,Lançamentos!$V$5:$V$1004,'BH (3)'!$C$4),COUNTIFS(Lançamentos!$H$5:$H$1004,$D432,Lançamentos!$U$5:$U$1004,M$5,Lançamentos!$W$5:$W$1004,'BH (3)'!$C$4)))</f>
        <v>x</v>
      </c>
      <c r="N432" s="82" t="str">
        <f>IF($D432="","x",IF('BH (3)'!$B$5=1,COUNTIFS(Lançamentos!$H$5:$H$1004,$D432,Lançamentos!$T$5:$T$1004,N$5,Lançamentos!$V$5:$V$1004,'BH (3)'!$C$4),COUNTIFS(Lançamentos!$H$5:$H$1004,$D432,Lançamentos!$U$5:$U$1004,N$5,Lançamentos!$W$5:$W$1004,'BH (3)'!$C$4)))</f>
        <v>x</v>
      </c>
      <c r="O432" s="82" t="str">
        <f>IF($D432="","x",IF('BH (3)'!$B$5=1,COUNTIFS(Lançamentos!$H$5:$H$1004,$D432,Lançamentos!$T$5:$T$1004,O$5,Lançamentos!$V$5:$V$1004,'BH (3)'!$C$4),COUNTIFS(Lançamentos!$H$5:$H$1004,$D432,Lançamentos!$U$5:$U$1004,O$5,Lançamentos!$W$5:$W$1004,'BH (3)'!$C$4)))</f>
        <v>x</v>
      </c>
      <c r="P432" s="82" t="str">
        <f>IF($D432="","x",IF('BH (3)'!$B$5=1,COUNTIFS(Lançamentos!$H$5:$H$1004,$D432,Lançamentos!$T$5:$T$1004,P$5,Lançamentos!$V$5:$V$1004,'BH (3)'!$C$4),COUNTIFS(Lançamentos!$H$5:$H$1004,$D432,Lançamentos!$U$5:$U$1004,P$5,Lançamentos!$W$5:$W$1004,'BH (3)'!$C$4)))</f>
        <v>x</v>
      </c>
      <c r="Q432" s="171" t="str">
        <f t="shared" si="6"/>
        <v/>
      </c>
    </row>
    <row r="433" spans="3:17" ht="45" customHeight="1" x14ac:dyDescent="0.25">
      <c r="C433" s="81">
        <v>427</v>
      </c>
      <c r="D433" s="170" t="str">
        <f>IF(Esp!D431="","",Esp!D431)</f>
        <v/>
      </c>
      <c r="E433" s="82" t="str">
        <f>IF($D433="","x",IF('BH (3)'!$B$5=1,COUNTIFS(Lançamentos!$H$5:$H$1004,$D433,Lançamentos!$T$5:$T$1004,E$5,Lançamentos!$V$5:$V$1004,'BH (3)'!$C$4),COUNTIFS(Lançamentos!$H$5:$H$1004,$D433,Lançamentos!$U$5:$U$1004,E$5,Lançamentos!$W$5:$W$1004,'BH (3)'!$C$4)))</f>
        <v>x</v>
      </c>
      <c r="F433" s="82" t="str">
        <f>IF($D433="","x",IF('BH (3)'!$B$5=1,COUNTIFS(Lançamentos!$H$5:$H$1004,$D433,Lançamentos!$T$5:$T$1004,F$5,Lançamentos!$V$5:$V$1004,'BH (3)'!$C$4),COUNTIFS(Lançamentos!$H$5:$H$1004,$D433,Lançamentos!$U$5:$U$1004,F$5,Lançamentos!$W$5:$W$1004,'BH (3)'!$C$4)))</f>
        <v>x</v>
      </c>
      <c r="G433" s="82" t="str">
        <f>IF($D433="","x",IF('BH (3)'!$B$5=1,COUNTIFS(Lançamentos!$H$5:$H$1004,$D433,Lançamentos!$T$5:$T$1004,G$5,Lançamentos!$V$5:$V$1004,'BH (3)'!$C$4),COUNTIFS(Lançamentos!$H$5:$H$1004,$D433,Lançamentos!$U$5:$U$1004,G$5,Lançamentos!$W$5:$W$1004,'BH (3)'!$C$4)))</f>
        <v>x</v>
      </c>
      <c r="H433" s="82" t="str">
        <f>IF($D433="","x",IF('BH (3)'!$B$5=1,COUNTIFS(Lançamentos!$H$5:$H$1004,$D433,Lançamentos!$T$5:$T$1004,H$5,Lançamentos!$V$5:$V$1004,'BH (3)'!$C$4),COUNTIFS(Lançamentos!$H$5:$H$1004,$D433,Lançamentos!$U$5:$U$1004,H$5,Lançamentos!$W$5:$W$1004,'BH (3)'!$C$4)))</f>
        <v>x</v>
      </c>
      <c r="I433" s="82" t="str">
        <f>IF($D433="","x",IF('BH (3)'!$B$5=1,COUNTIFS(Lançamentos!$H$5:$H$1004,$D433,Lançamentos!$T$5:$T$1004,I$5,Lançamentos!$V$5:$V$1004,'BH (3)'!$C$4),COUNTIFS(Lançamentos!$H$5:$H$1004,$D433,Lançamentos!$U$5:$U$1004,I$5,Lançamentos!$W$5:$W$1004,'BH (3)'!$C$4)))</f>
        <v>x</v>
      </c>
      <c r="J433" s="82" t="str">
        <f>IF($D433="","x",IF('BH (3)'!$B$5=1,COUNTIFS(Lançamentos!$H$5:$H$1004,$D433,Lançamentos!$T$5:$T$1004,J$5,Lançamentos!$V$5:$V$1004,'BH (3)'!$C$4),COUNTIFS(Lançamentos!$H$5:$H$1004,$D433,Lançamentos!$U$5:$U$1004,J$5,Lançamentos!$W$5:$W$1004,'BH (3)'!$C$4)))</f>
        <v>x</v>
      </c>
      <c r="K433" s="82" t="str">
        <f>IF($D433="","x",IF('BH (3)'!$B$5=1,COUNTIFS(Lançamentos!$H$5:$H$1004,$D433,Lançamentos!$T$5:$T$1004,K$5,Lançamentos!$V$5:$V$1004,'BH (3)'!$C$4),COUNTIFS(Lançamentos!$H$5:$H$1004,$D433,Lançamentos!$U$5:$U$1004,K$5,Lançamentos!$W$5:$W$1004,'BH (3)'!$C$4)))</f>
        <v>x</v>
      </c>
      <c r="L433" s="82" t="str">
        <f>IF($D433="","x",IF('BH (3)'!$B$5=1,COUNTIFS(Lançamentos!$H$5:$H$1004,$D433,Lançamentos!$T$5:$T$1004,L$5,Lançamentos!$V$5:$V$1004,'BH (3)'!$C$4),COUNTIFS(Lançamentos!$H$5:$H$1004,$D433,Lançamentos!$U$5:$U$1004,L$5,Lançamentos!$W$5:$W$1004,'BH (3)'!$C$4)))</f>
        <v>x</v>
      </c>
      <c r="M433" s="82" t="str">
        <f>IF($D433="","x",IF('BH (3)'!$B$5=1,COUNTIFS(Lançamentos!$H$5:$H$1004,$D433,Lançamentos!$T$5:$T$1004,M$5,Lançamentos!$V$5:$V$1004,'BH (3)'!$C$4),COUNTIFS(Lançamentos!$H$5:$H$1004,$D433,Lançamentos!$U$5:$U$1004,M$5,Lançamentos!$W$5:$W$1004,'BH (3)'!$C$4)))</f>
        <v>x</v>
      </c>
      <c r="N433" s="82" t="str">
        <f>IF($D433="","x",IF('BH (3)'!$B$5=1,COUNTIFS(Lançamentos!$H$5:$H$1004,$D433,Lançamentos!$T$5:$T$1004,N$5,Lançamentos!$V$5:$V$1004,'BH (3)'!$C$4),COUNTIFS(Lançamentos!$H$5:$H$1004,$D433,Lançamentos!$U$5:$U$1004,N$5,Lançamentos!$W$5:$W$1004,'BH (3)'!$C$4)))</f>
        <v>x</v>
      </c>
      <c r="O433" s="82" t="str">
        <f>IF($D433="","x",IF('BH (3)'!$B$5=1,COUNTIFS(Lançamentos!$H$5:$H$1004,$D433,Lançamentos!$T$5:$T$1004,O$5,Lançamentos!$V$5:$V$1004,'BH (3)'!$C$4),COUNTIFS(Lançamentos!$H$5:$H$1004,$D433,Lançamentos!$U$5:$U$1004,O$5,Lançamentos!$W$5:$W$1004,'BH (3)'!$C$4)))</f>
        <v>x</v>
      </c>
      <c r="P433" s="82" t="str">
        <f>IF($D433="","x",IF('BH (3)'!$B$5=1,COUNTIFS(Lançamentos!$H$5:$H$1004,$D433,Lançamentos!$T$5:$T$1004,P$5,Lançamentos!$V$5:$V$1004,'BH (3)'!$C$4),COUNTIFS(Lançamentos!$H$5:$H$1004,$D433,Lançamentos!$U$5:$U$1004,P$5,Lançamentos!$W$5:$W$1004,'BH (3)'!$C$4)))</f>
        <v>x</v>
      </c>
      <c r="Q433" s="171" t="str">
        <f t="shared" si="6"/>
        <v/>
      </c>
    </row>
    <row r="434" spans="3:17" ht="45" customHeight="1" x14ac:dyDescent="0.25">
      <c r="C434" s="81">
        <v>428</v>
      </c>
      <c r="D434" s="170" t="str">
        <f>IF(Esp!D432="","",Esp!D432)</f>
        <v/>
      </c>
      <c r="E434" s="82" t="str">
        <f>IF($D434="","x",IF('BH (3)'!$B$5=1,COUNTIFS(Lançamentos!$H$5:$H$1004,$D434,Lançamentos!$T$5:$T$1004,E$5,Lançamentos!$V$5:$V$1004,'BH (3)'!$C$4),COUNTIFS(Lançamentos!$H$5:$H$1004,$D434,Lançamentos!$U$5:$U$1004,E$5,Lançamentos!$W$5:$W$1004,'BH (3)'!$C$4)))</f>
        <v>x</v>
      </c>
      <c r="F434" s="82" t="str">
        <f>IF($D434="","x",IF('BH (3)'!$B$5=1,COUNTIFS(Lançamentos!$H$5:$H$1004,$D434,Lançamentos!$T$5:$T$1004,F$5,Lançamentos!$V$5:$V$1004,'BH (3)'!$C$4),COUNTIFS(Lançamentos!$H$5:$H$1004,$D434,Lançamentos!$U$5:$U$1004,F$5,Lançamentos!$W$5:$W$1004,'BH (3)'!$C$4)))</f>
        <v>x</v>
      </c>
      <c r="G434" s="82" t="str">
        <f>IF($D434="","x",IF('BH (3)'!$B$5=1,COUNTIFS(Lançamentos!$H$5:$H$1004,$D434,Lançamentos!$T$5:$T$1004,G$5,Lançamentos!$V$5:$V$1004,'BH (3)'!$C$4),COUNTIFS(Lançamentos!$H$5:$H$1004,$D434,Lançamentos!$U$5:$U$1004,G$5,Lançamentos!$W$5:$W$1004,'BH (3)'!$C$4)))</f>
        <v>x</v>
      </c>
      <c r="H434" s="82" t="str">
        <f>IF($D434="","x",IF('BH (3)'!$B$5=1,COUNTIFS(Lançamentos!$H$5:$H$1004,$D434,Lançamentos!$T$5:$T$1004,H$5,Lançamentos!$V$5:$V$1004,'BH (3)'!$C$4),COUNTIFS(Lançamentos!$H$5:$H$1004,$D434,Lançamentos!$U$5:$U$1004,H$5,Lançamentos!$W$5:$W$1004,'BH (3)'!$C$4)))</f>
        <v>x</v>
      </c>
      <c r="I434" s="82" t="str">
        <f>IF($D434="","x",IF('BH (3)'!$B$5=1,COUNTIFS(Lançamentos!$H$5:$H$1004,$D434,Lançamentos!$T$5:$T$1004,I$5,Lançamentos!$V$5:$V$1004,'BH (3)'!$C$4),COUNTIFS(Lançamentos!$H$5:$H$1004,$D434,Lançamentos!$U$5:$U$1004,I$5,Lançamentos!$W$5:$W$1004,'BH (3)'!$C$4)))</f>
        <v>x</v>
      </c>
      <c r="J434" s="82" t="str">
        <f>IF($D434="","x",IF('BH (3)'!$B$5=1,COUNTIFS(Lançamentos!$H$5:$H$1004,$D434,Lançamentos!$T$5:$T$1004,J$5,Lançamentos!$V$5:$V$1004,'BH (3)'!$C$4),COUNTIFS(Lançamentos!$H$5:$H$1004,$D434,Lançamentos!$U$5:$U$1004,J$5,Lançamentos!$W$5:$W$1004,'BH (3)'!$C$4)))</f>
        <v>x</v>
      </c>
      <c r="K434" s="82" t="str">
        <f>IF($D434="","x",IF('BH (3)'!$B$5=1,COUNTIFS(Lançamentos!$H$5:$H$1004,$D434,Lançamentos!$T$5:$T$1004,K$5,Lançamentos!$V$5:$V$1004,'BH (3)'!$C$4),COUNTIFS(Lançamentos!$H$5:$H$1004,$D434,Lançamentos!$U$5:$U$1004,K$5,Lançamentos!$W$5:$W$1004,'BH (3)'!$C$4)))</f>
        <v>x</v>
      </c>
      <c r="L434" s="82" t="str">
        <f>IF($D434="","x",IF('BH (3)'!$B$5=1,COUNTIFS(Lançamentos!$H$5:$H$1004,$D434,Lançamentos!$T$5:$T$1004,L$5,Lançamentos!$V$5:$V$1004,'BH (3)'!$C$4),COUNTIFS(Lançamentos!$H$5:$H$1004,$D434,Lançamentos!$U$5:$U$1004,L$5,Lançamentos!$W$5:$W$1004,'BH (3)'!$C$4)))</f>
        <v>x</v>
      </c>
      <c r="M434" s="82" t="str">
        <f>IF($D434="","x",IF('BH (3)'!$B$5=1,COUNTIFS(Lançamentos!$H$5:$H$1004,$D434,Lançamentos!$T$5:$T$1004,M$5,Lançamentos!$V$5:$V$1004,'BH (3)'!$C$4),COUNTIFS(Lançamentos!$H$5:$H$1004,$D434,Lançamentos!$U$5:$U$1004,M$5,Lançamentos!$W$5:$W$1004,'BH (3)'!$C$4)))</f>
        <v>x</v>
      </c>
      <c r="N434" s="82" t="str">
        <f>IF($D434="","x",IF('BH (3)'!$B$5=1,COUNTIFS(Lançamentos!$H$5:$H$1004,$D434,Lançamentos!$T$5:$T$1004,N$5,Lançamentos!$V$5:$V$1004,'BH (3)'!$C$4),COUNTIFS(Lançamentos!$H$5:$H$1004,$D434,Lançamentos!$U$5:$U$1004,N$5,Lançamentos!$W$5:$W$1004,'BH (3)'!$C$4)))</f>
        <v>x</v>
      </c>
      <c r="O434" s="82" t="str">
        <f>IF($D434="","x",IF('BH (3)'!$B$5=1,COUNTIFS(Lançamentos!$H$5:$H$1004,$D434,Lançamentos!$T$5:$T$1004,O$5,Lançamentos!$V$5:$V$1004,'BH (3)'!$C$4),COUNTIFS(Lançamentos!$H$5:$H$1004,$D434,Lançamentos!$U$5:$U$1004,O$5,Lançamentos!$W$5:$W$1004,'BH (3)'!$C$4)))</f>
        <v>x</v>
      </c>
      <c r="P434" s="82" t="str">
        <f>IF($D434="","x",IF('BH (3)'!$B$5=1,COUNTIFS(Lançamentos!$H$5:$H$1004,$D434,Lançamentos!$T$5:$T$1004,P$5,Lançamentos!$V$5:$V$1004,'BH (3)'!$C$4),COUNTIFS(Lançamentos!$H$5:$H$1004,$D434,Lançamentos!$U$5:$U$1004,P$5,Lançamentos!$W$5:$W$1004,'BH (3)'!$C$4)))</f>
        <v>x</v>
      </c>
      <c r="Q434" s="171" t="str">
        <f t="shared" si="6"/>
        <v/>
      </c>
    </row>
    <row r="435" spans="3:17" ht="45" customHeight="1" x14ac:dyDescent="0.25">
      <c r="C435" s="81">
        <v>429</v>
      </c>
      <c r="D435" s="170" t="str">
        <f>IF(Esp!D433="","",Esp!D433)</f>
        <v/>
      </c>
      <c r="E435" s="82" t="str">
        <f>IF($D435="","x",IF('BH (3)'!$B$5=1,COUNTIFS(Lançamentos!$H$5:$H$1004,$D435,Lançamentos!$T$5:$T$1004,E$5,Lançamentos!$V$5:$V$1004,'BH (3)'!$C$4),COUNTIFS(Lançamentos!$H$5:$H$1004,$D435,Lançamentos!$U$5:$U$1004,E$5,Lançamentos!$W$5:$W$1004,'BH (3)'!$C$4)))</f>
        <v>x</v>
      </c>
      <c r="F435" s="82" t="str">
        <f>IF($D435="","x",IF('BH (3)'!$B$5=1,COUNTIFS(Lançamentos!$H$5:$H$1004,$D435,Lançamentos!$T$5:$T$1004,F$5,Lançamentos!$V$5:$V$1004,'BH (3)'!$C$4),COUNTIFS(Lançamentos!$H$5:$H$1004,$D435,Lançamentos!$U$5:$U$1004,F$5,Lançamentos!$W$5:$W$1004,'BH (3)'!$C$4)))</f>
        <v>x</v>
      </c>
      <c r="G435" s="82" t="str">
        <f>IF($D435="","x",IF('BH (3)'!$B$5=1,COUNTIFS(Lançamentos!$H$5:$H$1004,$D435,Lançamentos!$T$5:$T$1004,G$5,Lançamentos!$V$5:$V$1004,'BH (3)'!$C$4),COUNTIFS(Lançamentos!$H$5:$H$1004,$D435,Lançamentos!$U$5:$U$1004,G$5,Lançamentos!$W$5:$W$1004,'BH (3)'!$C$4)))</f>
        <v>x</v>
      </c>
      <c r="H435" s="82" t="str">
        <f>IF($D435="","x",IF('BH (3)'!$B$5=1,COUNTIFS(Lançamentos!$H$5:$H$1004,$D435,Lançamentos!$T$5:$T$1004,H$5,Lançamentos!$V$5:$V$1004,'BH (3)'!$C$4),COUNTIFS(Lançamentos!$H$5:$H$1004,$D435,Lançamentos!$U$5:$U$1004,H$5,Lançamentos!$W$5:$W$1004,'BH (3)'!$C$4)))</f>
        <v>x</v>
      </c>
      <c r="I435" s="82" t="str">
        <f>IF($D435="","x",IF('BH (3)'!$B$5=1,COUNTIFS(Lançamentos!$H$5:$H$1004,$D435,Lançamentos!$T$5:$T$1004,I$5,Lançamentos!$V$5:$V$1004,'BH (3)'!$C$4),COUNTIFS(Lançamentos!$H$5:$H$1004,$D435,Lançamentos!$U$5:$U$1004,I$5,Lançamentos!$W$5:$W$1004,'BH (3)'!$C$4)))</f>
        <v>x</v>
      </c>
      <c r="J435" s="82" t="str">
        <f>IF($D435="","x",IF('BH (3)'!$B$5=1,COUNTIFS(Lançamentos!$H$5:$H$1004,$D435,Lançamentos!$T$5:$T$1004,J$5,Lançamentos!$V$5:$V$1004,'BH (3)'!$C$4),COUNTIFS(Lançamentos!$H$5:$H$1004,$D435,Lançamentos!$U$5:$U$1004,J$5,Lançamentos!$W$5:$W$1004,'BH (3)'!$C$4)))</f>
        <v>x</v>
      </c>
      <c r="K435" s="82" t="str">
        <f>IF($D435="","x",IF('BH (3)'!$B$5=1,COUNTIFS(Lançamentos!$H$5:$H$1004,$D435,Lançamentos!$T$5:$T$1004,K$5,Lançamentos!$V$5:$V$1004,'BH (3)'!$C$4),COUNTIFS(Lançamentos!$H$5:$H$1004,$D435,Lançamentos!$U$5:$U$1004,K$5,Lançamentos!$W$5:$W$1004,'BH (3)'!$C$4)))</f>
        <v>x</v>
      </c>
      <c r="L435" s="82" t="str">
        <f>IF($D435="","x",IF('BH (3)'!$B$5=1,COUNTIFS(Lançamentos!$H$5:$H$1004,$D435,Lançamentos!$T$5:$T$1004,L$5,Lançamentos!$V$5:$V$1004,'BH (3)'!$C$4),COUNTIFS(Lançamentos!$H$5:$H$1004,$D435,Lançamentos!$U$5:$U$1004,L$5,Lançamentos!$W$5:$W$1004,'BH (3)'!$C$4)))</f>
        <v>x</v>
      </c>
      <c r="M435" s="82" t="str">
        <f>IF($D435="","x",IF('BH (3)'!$B$5=1,COUNTIFS(Lançamentos!$H$5:$H$1004,$D435,Lançamentos!$T$5:$T$1004,M$5,Lançamentos!$V$5:$V$1004,'BH (3)'!$C$4),COUNTIFS(Lançamentos!$H$5:$H$1004,$D435,Lançamentos!$U$5:$U$1004,M$5,Lançamentos!$W$5:$W$1004,'BH (3)'!$C$4)))</f>
        <v>x</v>
      </c>
      <c r="N435" s="82" t="str">
        <f>IF($D435="","x",IF('BH (3)'!$B$5=1,COUNTIFS(Lançamentos!$H$5:$H$1004,$D435,Lançamentos!$T$5:$T$1004,N$5,Lançamentos!$V$5:$V$1004,'BH (3)'!$C$4),COUNTIFS(Lançamentos!$H$5:$H$1004,$D435,Lançamentos!$U$5:$U$1004,N$5,Lançamentos!$W$5:$W$1004,'BH (3)'!$C$4)))</f>
        <v>x</v>
      </c>
      <c r="O435" s="82" t="str">
        <f>IF($D435="","x",IF('BH (3)'!$B$5=1,COUNTIFS(Lançamentos!$H$5:$H$1004,$D435,Lançamentos!$T$5:$T$1004,O$5,Lançamentos!$V$5:$V$1004,'BH (3)'!$C$4),COUNTIFS(Lançamentos!$H$5:$H$1004,$D435,Lançamentos!$U$5:$U$1004,O$5,Lançamentos!$W$5:$W$1004,'BH (3)'!$C$4)))</f>
        <v>x</v>
      </c>
      <c r="P435" s="82" t="str">
        <f>IF($D435="","x",IF('BH (3)'!$B$5=1,COUNTIFS(Lançamentos!$H$5:$H$1004,$D435,Lançamentos!$T$5:$T$1004,P$5,Lançamentos!$V$5:$V$1004,'BH (3)'!$C$4),COUNTIFS(Lançamentos!$H$5:$H$1004,$D435,Lançamentos!$U$5:$U$1004,P$5,Lançamentos!$W$5:$W$1004,'BH (3)'!$C$4)))</f>
        <v>x</v>
      </c>
      <c r="Q435" s="171" t="str">
        <f t="shared" si="6"/>
        <v/>
      </c>
    </row>
    <row r="436" spans="3:17" ht="45" customHeight="1" x14ac:dyDescent="0.25">
      <c r="C436" s="81">
        <v>430</v>
      </c>
      <c r="D436" s="170" t="str">
        <f>IF(Esp!D434="","",Esp!D434)</f>
        <v/>
      </c>
      <c r="E436" s="82" t="str">
        <f>IF($D436="","x",IF('BH (3)'!$B$5=1,COUNTIFS(Lançamentos!$H$5:$H$1004,$D436,Lançamentos!$T$5:$T$1004,E$5,Lançamentos!$V$5:$V$1004,'BH (3)'!$C$4),COUNTIFS(Lançamentos!$H$5:$H$1004,$D436,Lançamentos!$U$5:$U$1004,E$5,Lançamentos!$W$5:$W$1004,'BH (3)'!$C$4)))</f>
        <v>x</v>
      </c>
      <c r="F436" s="82" t="str">
        <f>IF($D436="","x",IF('BH (3)'!$B$5=1,COUNTIFS(Lançamentos!$H$5:$H$1004,$D436,Lançamentos!$T$5:$T$1004,F$5,Lançamentos!$V$5:$V$1004,'BH (3)'!$C$4),COUNTIFS(Lançamentos!$H$5:$H$1004,$D436,Lançamentos!$U$5:$U$1004,F$5,Lançamentos!$W$5:$W$1004,'BH (3)'!$C$4)))</f>
        <v>x</v>
      </c>
      <c r="G436" s="82" t="str">
        <f>IF($D436="","x",IF('BH (3)'!$B$5=1,COUNTIFS(Lançamentos!$H$5:$H$1004,$D436,Lançamentos!$T$5:$T$1004,G$5,Lançamentos!$V$5:$V$1004,'BH (3)'!$C$4),COUNTIFS(Lançamentos!$H$5:$H$1004,$D436,Lançamentos!$U$5:$U$1004,G$5,Lançamentos!$W$5:$W$1004,'BH (3)'!$C$4)))</f>
        <v>x</v>
      </c>
      <c r="H436" s="82" t="str">
        <f>IF($D436="","x",IF('BH (3)'!$B$5=1,COUNTIFS(Lançamentos!$H$5:$H$1004,$D436,Lançamentos!$T$5:$T$1004,H$5,Lançamentos!$V$5:$V$1004,'BH (3)'!$C$4),COUNTIFS(Lançamentos!$H$5:$H$1004,$D436,Lançamentos!$U$5:$U$1004,H$5,Lançamentos!$W$5:$W$1004,'BH (3)'!$C$4)))</f>
        <v>x</v>
      </c>
      <c r="I436" s="82" t="str">
        <f>IF($D436="","x",IF('BH (3)'!$B$5=1,COUNTIFS(Lançamentos!$H$5:$H$1004,$D436,Lançamentos!$T$5:$T$1004,I$5,Lançamentos!$V$5:$V$1004,'BH (3)'!$C$4),COUNTIFS(Lançamentos!$H$5:$H$1004,$D436,Lançamentos!$U$5:$U$1004,I$5,Lançamentos!$W$5:$W$1004,'BH (3)'!$C$4)))</f>
        <v>x</v>
      </c>
      <c r="J436" s="82" t="str">
        <f>IF($D436="","x",IF('BH (3)'!$B$5=1,COUNTIFS(Lançamentos!$H$5:$H$1004,$D436,Lançamentos!$T$5:$T$1004,J$5,Lançamentos!$V$5:$V$1004,'BH (3)'!$C$4),COUNTIFS(Lançamentos!$H$5:$H$1004,$D436,Lançamentos!$U$5:$U$1004,J$5,Lançamentos!$W$5:$W$1004,'BH (3)'!$C$4)))</f>
        <v>x</v>
      </c>
      <c r="K436" s="82" t="str">
        <f>IF($D436="","x",IF('BH (3)'!$B$5=1,COUNTIFS(Lançamentos!$H$5:$H$1004,$D436,Lançamentos!$T$5:$T$1004,K$5,Lançamentos!$V$5:$V$1004,'BH (3)'!$C$4),COUNTIFS(Lançamentos!$H$5:$H$1004,$D436,Lançamentos!$U$5:$U$1004,K$5,Lançamentos!$W$5:$W$1004,'BH (3)'!$C$4)))</f>
        <v>x</v>
      </c>
      <c r="L436" s="82" t="str">
        <f>IF($D436="","x",IF('BH (3)'!$B$5=1,COUNTIFS(Lançamentos!$H$5:$H$1004,$D436,Lançamentos!$T$5:$T$1004,L$5,Lançamentos!$V$5:$V$1004,'BH (3)'!$C$4),COUNTIFS(Lançamentos!$H$5:$H$1004,$D436,Lançamentos!$U$5:$U$1004,L$5,Lançamentos!$W$5:$W$1004,'BH (3)'!$C$4)))</f>
        <v>x</v>
      </c>
      <c r="M436" s="82" t="str">
        <f>IF($D436="","x",IF('BH (3)'!$B$5=1,COUNTIFS(Lançamentos!$H$5:$H$1004,$D436,Lançamentos!$T$5:$T$1004,M$5,Lançamentos!$V$5:$V$1004,'BH (3)'!$C$4),COUNTIFS(Lançamentos!$H$5:$H$1004,$D436,Lançamentos!$U$5:$U$1004,M$5,Lançamentos!$W$5:$W$1004,'BH (3)'!$C$4)))</f>
        <v>x</v>
      </c>
      <c r="N436" s="82" t="str">
        <f>IF($D436="","x",IF('BH (3)'!$B$5=1,COUNTIFS(Lançamentos!$H$5:$H$1004,$D436,Lançamentos!$T$5:$T$1004,N$5,Lançamentos!$V$5:$V$1004,'BH (3)'!$C$4),COUNTIFS(Lançamentos!$H$5:$H$1004,$D436,Lançamentos!$U$5:$U$1004,N$5,Lançamentos!$W$5:$W$1004,'BH (3)'!$C$4)))</f>
        <v>x</v>
      </c>
      <c r="O436" s="82" t="str">
        <f>IF($D436="","x",IF('BH (3)'!$B$5=1,COUNTIFS(Lançamentos!$H$5:$H$1004,$D436,Lançamentos!$T$5:$T$1004,O$5,Lançamentos!$V$5:$V$1004,'BH (3)'!$C$4),COUNTIFS(Lançamentos!$H$5:$H$1004,$D436,Lançamentos!$U$5:$U$1004,O$5,Lançamentos!$W$5:$W$1004,'BH (3)'!$C$4)))</f>
        <v>x</v>
      </c>
      <c r="P436" s="82" t="str">
        <f>IF($D436="","x",IF('BH (3)'!$B$5=1,COUNTIFS(Lançamentos!$H$5:$H$1004,$D436,Lançamentos!$T$5:$T$1004,P$5,Lançamentos!$V$5:$V$1004,'BH (3)'!$C$4),COUNTIFS(Lançamentos!$H$5:$H$1004,$D436,Lançamentos!$U$5:$U$1004,P$5,Lançamentos!$W$5:$W$1004,'BH (3)'!$C$4)))</f>
        <v>x</v>
      </c>
      <c r="Q436" s="171" t="str">
        <f t="shared" si="6"/>
        <v/>
      </c>
    </row>
    <row r="437" spans="3:17" ht="45" customHeight="1" x14ac:dyDescent="0.25">
      <c r="C437" s="81">
        <v>431</v>
      </c>
      <c r="D437" s="170" t="str">
        <f>IF(Esp!D435="","",Esp!D435)</f>
        <v/>
      </c>
      <c r="E437" s="82" t="str">
        <f>IF($D437="","x",IF('BH (3)'!$B$5=1,COUNTIFS(Lançamentos!$H$5:$H$1004,$D437,Lançamentos!$T$5:$T$1004,E$5,Lançamentos!$V$5:$V$1004,'BH (3)'!$C$4),COUNTIFS(Lançamentos!$H$5:$H$1004,$D437,Lançamentos!$U$5:$U$1004,E$5,Lançamentos!$W$5:$W$1004,'BH (3)'!$C$4)))</f>
        <v>x</v>
      </c>
      <c r="F437" s="82" t="str">
        <f>IF($D437="","x",IF('BH (3)'!$B$5=1,COUNTIFS(Lançamentos!$H$5:$H$1004,$D437,Lançamentos!$T$5:$T$1004,F$5,Lançamentos!$V$5:$V$1004,'BH (3)'!$C$4),COUNTIFS(Lançamentos!$H$5:$H$1004,$D437,Lançamentos!$U$5:$U$1004,F$5,Lançamentos!$W$5:$W$1004,'BH (3)'!$C$4)))</f>
        <v>x</v>
      </c>
      <c r="G437" s="82" t="str">
        <f>IF($D437="","x",IF('BH (3)'!$B$5=1,COUNTIFS(Lançamentos!$H$5:$H$1004,$D437,Lançamentos!$T$5:$T$1004,G$5,Lançamentos!$V$5:$V$1004,'BH (3)'!$C$4),COUNTIFS(Lançamentos!$H$5:$H$1004,$D437,Lançamentos!$U$5:$U$1004,G$5,Lançamentos!$W$5:$W$1004,'BH (3)'!$C$4)))</f>
        <v>x</v>
      </c>
      <c r="H437" s="82" t="str">
        <f>IF($D437="","x",IF('BH (3)'!$B$5=1,COUNTIFS(Lançamentos!$H$5:$H$1004,$D437,Lançamentos!$T$5:$T$1004,H$5,Lançamentos!$V$5:$V$1004,'BH (3)'!$C$4),COUNTIFS(Lançamentos!$H$5:$H$1004,$D437,Lançamentos!$U$5:$U$1004,H$5,Lançamentos!$W$5:$W$1004,'BH (3)'!$C$4)))</f>
        <v>x</v>
      </c>
      <c r="I437" s="82" t="str">
        <f>IF($D437="","x",IF('BH (3)'!$B$5=1,COUNTIFS(Lançamentos!$H$5:$H$1004,$D437,Lançamentos!$T$5:$T$1004,I$5,Lançamentos!$V$5:$V$1004,'BH (3)'!$C$4),COUNTIFS(Lançamentos!$H$5:$H$1004,$D437,Lançamentos!$U$5:$U$1004,I$5,Lançamentos!$W$5:$W$1004,'BH (3)'!$C$4)))</f>
        <v>x</v>
      </c>
      <c r="J437" s="82" t="str">
        <f>IF($D437="","x",IF('BH (3)'!$B$5=1,COUNTIFS(Lançamentos!$H$5:$H$1004,$D437,Lançamentos!$T$5:$T$1004,J$5,Lançamentos!$V$5:$V$1004,'BH (3)'!$C$4),COUNTIFS(Lançamentos!$H$5:$H$1004,$D437,Lançamentos!$U$5:$U$1004,J$5,Lançamentos!$W$5:$W$1004,'BH (3)'!$C$4)))</f>
        <v>x</v>
      </c>
      <c r="K437" s="82" t="str">
        <f>IF($D437="","x",IF('BH (3)'!$B$5=1,COUNTIFS(Lançamentos!$H$5:$H$1004,$D437,Lançamentos!$T$5:$T$1004,K$5,Lançamentos!$V$5:$V$1004,'BH (3)'!$C$4),COUNTIFS(Lançamentos!$H$5:$H$1004,$D437,Lançamentos!$U$5:$U$1004,K$5,Lançamentos!$W$5:$W$1004,'BH (3)'!$C$4)))</f>
        <v>x</v>
      </c>
      <c r="L437" s="82" t="str">
        <f>IF($D437="","x",IF('BH (3)'!$B$5=1,COUNTIFS(Lançamentos!$H$5:$H$1004,$D437,Lançamentos!$T$5:$T$1004,L$5,Lançamentos!$V$5:$V$1004,'BH (3)'!$C$4),COUNTIFS(Lançamentos!$H$5:$H$1004,$D437,Lançamentos!$U$5:$U$1004,L$5,Lançamentos!$W$5:$W$1004,'BH (3)'!$C$4)))</f>
        <v>x</v>
      </c>
      <c r="M437" s="82" t="str">
        <f>IF($D437="","x",IF('BH (3)'!$B$5=1,COUNTIFS(Lançamentos!$H$5:$H$1004,$D437,Lançamentos!$T$5:$T$1004,M$5,Lançamentos!$V$5:$V$1004,'BH (3)'!$C$4),COUNTIFS(Lançamentos!$H$5:$H$1004,$D437,Lançamentos!$U$5:$U$1004,M$5,Lançamentos!$W$5:$W$1004,'BH (3)'!$C$4)))</f>
        <v>x</v>
      </c>
      <c r="N437" s="82" t="str">
        <f>IF($D437="","x",IF('BH (3)'!$B$5=1,COUNTIFS(Lançamentos!$H$5:$H$1004,$D437,Lançamentos!$T$5:$T$1004,N$5,Lançamentos!$V$5:$V$1004,'BH (3)'!$C$4),COUNTIFS(Lançamentos!$H$5:$H$1004,$D437,Lançamentos!$U$5:$U$1004,N$5,Lançamentos!$W$5:$W$1004,'BH (3)'!$C$4)))</f>
        <v>x</v>
      </c>
      <c r="O437" s="82" t="str">
        <f>IF($D437="","x",IF('BH (3)'!$B$5=1,COUNTIFS(Lançamentos!$H$5:$H$1004,$D437,Lançamentos!$T$5:$T$1004,O$5,Lançamentos!$V$5:$V$1004,'BH (3)'!$C$4),COUNTIFS(Lançamentos!$H$5:$H$1004,$D437,Lançamentos!$U$5:$U$1004,O$5,Lançamentos!$W$5:$W$1004,'BH (3)'!$C$4)))</f>
        <v>x</v>
      </c>
      <c r="P437" s="82" t="str">
        <f>IF($D437="","x",IF('BH (3)'!$B$5=1,COUNTIFS(Lançamentos!$H$5:$H$1004,$D437,Lançamentos!$T$5:$T$1004,P$5,Lançamentos!$V$5:$V$1004,'BH (3)'!$C$4),COUNTIFS(Lançamentos!$H$5:$H$1004,$D437,Lançamentos!$U$5:$U$1004,P$5,Lançamentos!$W$5:$W$1004,'BH (3)'!$C$4)))</f>
        <v>x</v>
      </c>
      <c r="Q437" s="171" t="str">
        <f t="shared" si="6"/>
        <v/>
      </c>
    </row>
    <row r="438" spans="3:17" ht="45" customHeight="1" x14ac:dyDescent="0.25">
      <c r="C438" s="81">
        <v>432</v>
      </c>
      <c r="D438" s="170" t="str">
        <f>IF(Esp!D436="","",Esp!D436)</f>
        <v/>
      </c>
      <c r="E438" s="82" t="str">
        <f>IF($D438="","x",IF('BH (3)'!$B$5=1,COUNTIFS(Lançamentos!$H$5:$H$1004,$D438,Lançamentos!$T$5:$T$1004,E$5,Lançamentos!$V$5:$V$1004,'BH (3)'!$C$4),COUNTIFS(Lançamentos!$H$5:$H$1004,$D438,Lançamentos!$U$5:$U$1004,E$5,Lançamentos!$W$5:$W$1004,'BH (3)'!$C$4)))</f>
        <v>x</v>
      </c>
      <c r="F438" s="82" t="str">
        <f>IF($D438="","x",IF('BH (3)'!$B$5=1,COUNTIFS(Lançamentos!$H$5:$H$1004,$D438,Lançamentos!$T$5:$T$1004,F$5,Lançamentos!$V$5:$V$1004,'BH (3)'!$C$4),COUNTIFS(Lançamentos!$H$5:$H$1004,$D438,Lançamentos!$U$5:$U$1004,F$5,Lançamentos!$W$5:$W$1004,'BH (3)'!$C$4)))</f>
        <v>x</v>
      </c>
      <c r="G438" s="82" t="str">
        <f>IF($D438="","x",IF('BH (3)'!$B$5=1,COUNTIFS(Lançamentos!$H$5:$H$1004,$D438,Lançamentos!$T$5:$T$1004,G$5,Lançamentos!$V$5:$V$1004,'BH (3)'!$C$4),COUNTIFS(Lançamentos!$H$5:$H$1004,$D438,Lançamentos!$U$5:$U$1004,G$5,Lançamentos!$W$5:$W$1004,'BH (3)'!$C$4)))</f>
        <v>x</v>
      </c>
      <c r="H438" s="82" t="str">
        <f>IF($D438="","x",IF('BH (3)'!$B$5=1,COUNTIFS(Lançamentos!$H$5:$H$1004,$D438,Lançamentos!$T$5:$T$1004,H$5,Lançamentos!$V$5:$V$1004,'BH (3)'!$C$4),COUNTIFS(Lançamentos!$H$5:$H$1004,$D438,Lançamentos!$U$5:$U$1004,H$5,Lançamentos!$W$5:$W$1004,'BH (3)'!$C$4)))</f>
        <v>x</v>
      </c>
      <c r="I438" s="82" t="str">
        <f>IF($D438="","x",IF('BH (3)'!$B$5=1,COUNTIFS(Lançamentos!$H$5:$H$1004,$D438,Lançamentos!$T$5:$T$1004,I$5,Lançamentos!$V$5:$V$1004,'BH (3)'!$C$4),COUNTIFS(Lançamentos!$H$5:$H$1004,$D438,Lançamentos!$U$5:$U$1004,I$5,Lançamentos!$W$5:$W$1004,'BH (3)'!$C$4)))</f>
        <v>x</v>
      </c>
      <c r="J438" s="82" t="str">
        <f>IF($D438="","x",IF('BH (3)'!$B$5=1,COUNTIFS(Lançamentos!$H$5:$H$1004,$D438,Lançamentos!$T$5:$T$1004,J$5,Lançamentos!$V$5:$V$1004,'BH (3)'!$C$4),COUNTIFS(Lançamentos!$H$5:$H$1004,$D438,Lançamentos!$U$5:$U$1004,J$5,Lançamentos!$W$5:$W$1004,'BH (3)'!$C$4)))</f>
        <v>x</v>
      </c>
      <c r="K438" s="82" t="str">
        <f>IF($D438="","x",IF('BH (3)'!$B$5=1,COUNTIFS(Lançamentos!$H$5:$H$1004,$D438,Lançamentos!$T$5:$T$1004,K$5,Lançamentos!$V$5:$V$1004,'BH (3)'!$C$4),COUNTIFS(Lançamentos!$H$5:$H$1004,$D438,Lançamentos!$U$5:$U$1004,K$5,Lançamentos!$W$5:$W$1004,'BH (3)'!$C$4)))</f>
        <v>x</v>
      </c>
      <c r="L438" s="82" t="str">
        <f>IF($D438="","x",IF('BH (3)'!$B$5=1,COUNTIFS(Lançamentos!$H$5:$H$1004,$D438,Lançamentos!$T$5:$T$1004,L$5,Lançamentos!$V$5:$V$1004,'BH (3)'!$C$4),COUNTIFS(Lançamentos!$H$5:$H$1004,$D438,Lançamentos!$U$5:$U$1004,L$5,Lançamentos!$W$5:$W$1004,'BH (3)'!$C$4)))</f>
        <v>x</v>
      </c>
      <c r="M438" s="82" t="str">
        <f>IF($D438="","x",IF('BH (3)'!$B$5=1,COUNTIFS(Lançamentos!$H$5:$H$1004,$D438,Lançamentos!$T$5:$T$1004,M$5,Lançamentos!$V$5:$V$1004,'BH (3)'!$C$4),COUNTIFS(Lançamentos!$H$5:$H$1004,$D438,Lançamentos!$U$5:$U$1004,M$5,Lançamentos!$W$5:$W$1004,'BH (3)'!$C$4)))</f>
        <v>x</v>
      </c>
      <c r="N438" s="82" t="str">
        <f>IF($D438="","x",IF('BH (3)'!$B$5=1,COUNTIFS(Lançamentos!$H$5:$H$1004,$D438,Lançamentos!$T$5:$T$1004,N$5,Lançamentos!$V$5:$V$1004,'BH (3)'!$C$4),COUNTIFS(Lançamentos!$H$5:$H$1004,$D438,Lançamentos!$U$5:$U$1004,N$5,Lançamentos!$W$5:$W$1004,'BH (3)'!$C$4)))</f>
        <v>x</v>
      </c>
      <c r="O438" s="82" t="str">
        <f>IF($D438="","x",IF('BH (3)'!$B$5=1,COUNTIFS(Lançamentos!$H$5:$H$1004,$D438,Lançamentos!$T$5:$T$1004,O$5,Lançamentos!$V$5:$V$1004,'BH (3)'!$C$4),COUNTIFS(Lançamentos!$H$5:$H$1004,$D438,Lançamentos!$U$5:$U$1004,O$5,Lançamentos!$W$5:$W$1004,'BH (3)'!$C$4)))</f>
        <v>x</v>
      </c>
      <c r="P438" s="82" t="str">
        <f>IF($D438="","x",IF('BH (3)'!$B$5=1,COUNTIFS(Lançamentos!$H$5:$H$1004,$D438,Lançamentos!$T$5:$T$1004,P$5,Lançamentos!$V$5:$V$1004,'BH (3)'!$C$4),COUNTIFS(Lançamentos!$H$5:$H$1004,$D438,Lançamentos!$U$5:$U$1004,P$5,Lançamentos!$W$5:$W$1004,'BH (3)'!$C$4)))</f>
        <v>x</v>
      </c>
      <c r="Q438" s="171" t="str">
        <f t="shared" si="6"/>
        <v/>
      </c>
    </row>
    <row r="439" spans="3:17" ht="45" customHeight="1" x14ac:dyDescent="0.25">
      <c r="C439" s="81">
        <v>433</v>
      </c>
      <c r="D439" s="170" t="str">
        <f>IF(Esp!D437="","",Esp!D437)</f>
        <v/>
      </c>
      <c r="E439" s="82" t="str">
        <f>IF($D439="","x",IF('BH (3)'!$B$5=1,COUNTIFS(Lançamentos!$H$5:$H$1004,$D439,Lançamentos!$T$5:$T$1004,E$5,Lançamentos!$V$5:$V$1004,'BH (3)'!$C$4),COUNTIFS(Lançamentos!$H$5:$H$1004,$D439,Lançamentos!$U$5:$U$1004,E$5,Lançamentos!$W$5:$W$1004,'BH (3)'!$C$4)))</f>
        <v>x</v>
      </c>
      <c r="F439" s="82" t="str">
        <f>IF($D439="","x",IF('BH (3)'!$B$5=1,COUNTIFS(Lançamentos!$H$5:$H$1004,$D439,Lançamentos!$T$5:$T$1004,F$5,Lançamentos!$V$5:$V$1004,'BH (3)'!$C$4),COUNTIFS(Lançamentos!$H$5:$H$1004,$D439,Lançamentos!$U$5:$U$1004,F$5,Lançamentos!$W$5:$W$1004,'BH (3)'!$C$4)))</f>
        <v>x</v>
      </c>
      <c r="G439" s="82" t="str">
        <f>IF($D439="","x",IF('BH (3)'!$B$5=1,COUNTIFS(Lançamentos!$H$5:$H$1004,$D439,Lançamentos!$T$5:$T$1004,G$5,Lançamentos!$V$5:$V$1004,'BH (3)'!$C$4),COUNTIFS(Lançamentos!$H$5:$H$1004,$D439,Lançamentos!$U$5:$U$1004,G$5,Lançamentos!$W$5:$W$1004,'BH (3)'!$C$4)))</f>
        <v>x</v>
      </c>
      <c r="H439" s="82" t="str">
        <f>IF($D439="","x",IF('BH (3)'!$B$5=1,COUNTIFS(Lançamentos!$H$5:$H$1004,$D439,Lançamentos!$T$5:$T$1004,H$5,Lançamentos!$V$5:$V$1004,'BH (3)'!$C$4),COUNTIFS(Lançamentos!$H$5:$H$1004,$D439,Lançamentos!$U$5:$U$1004,H$5,Lançamentos!$W$5:$W$1004,'BH (3)'!$C$4)))</f>
        <v>x</v>
      </c>
      <c r="I439" s="82" t="str">
        <f>IF($D439="","x",IF('BH (3)'!$B$5=1,COUNTIFS(Lançamentos!$H$5:$H$1004,$D439,Lançamentos!$T$5:$T$1004,I$5,Lançamentos!$V$5:$V$1004,'BH (3)'!$C$4),COUNTIFS(Lançamentos!$H$5:$H$1004,$D439,Lançamentos!$U$5:$U$1004,I$5,Lançamentos!$W$5:$W$1004,'BH (3)'!$C$4)))</f>
        <v>x</v>
      </c>
      <c r="J439" s="82" t="str">
        <f>IF($D439="","x",IF('BH (3)'!$B$5=1,COUNTIFS(Lançamentos!$H$5:$H$1004,$D439,Lançamentos!$T$5:$T$1004,J$5,Lançamentos!$V$5:$V$1004,'BH (3)'!$C$4),COUNTIFS(Lançamentos!$H$5:$H$1004,$D439,Lançamentos!$U$5:$U$1004,J$5,Lançamentos!$W$5:$W$1004,'BH (3)'!$C$4)))</f>
        <v>x</v>
      </c>
      <c r="K439" s="82" t="str">
        <f>IF($D439="","x",IF('BH (3)'!$B$5=1,COUNTIFS(Lançamentos!$H$5:$H$1004,$D439,Lançamentos!$T$5:$T$1004,K$5,Lançamentos!$V$5:$V$1004,'BH (3)'!$C$4),COUNTIFS(Lançamentos!$H$5:$H$1004,$D439,Lançamentos!$U$5:$U$1004,K$5,Lançamentos!$W$5:$W$1004,'BH (3)'!$C$4)))</f>
        <v>x</v>
      </c>
      <c r="L439" s="82" t="str">
        <f>IF($D439="","x",IF('BH (3)'!$B$5=1,COUNTIFS(Lançamentos!$H$5:$H$1004,$D439,Lançamentos!$T$5:$T$1004,L$5,Lançamentos!$V$5:$V$1004,'BH (3)'!$C$4),COUNTIFS(Lançamentos!$H$5:$H$1004,$D439,Lançamentos!$U$5:$U$1004,L$5,Lançamentos!$W$5:$W$1004,'BH (3)'!$C$4)))</f>
        <v>x</v>
      </c>
      <c r="M439" s="82" t="str">
        <f>IF($D439="","x",IF('BH (3)'!$B$5=1,COUNTIFS(Lançamentos!$H$5:$H$1004,$D439,Lançamentos!$T$5:$T$1004,M$5,Lançamentos!$V$5:$V$1004,'BH (3)'!$C$4),COUNTIFS(Lançamentos!$H$5:$H$1004,$D439,Lançamentos!$U$5:$U$1004,M$5,Lançamentos!$W$5:$W$1004,'BH (3)'!$C$4)))</f>
        <v>x</v>
      </c>
      <c r="N439" s="82" t="str">
        <f>IF($D439="","x",IF('BH (3)'!$B$5=1,COUNTIFS(Lançamentos!$H$5:$H$1004,$D439,Lançamentos!$T$5:$T$1004,N$5,Lançamentos!$V$5:$V$1004,'BH (3)'!$C$4),COUNTIFS(Lançamentos!$H$5:$H$1004,$D439,Lançamentos!$U$5:$U$1004,N$5,Lançamentos!$W$5:$W$1004,'BH (3)'!$C$4)))</f>
        <v>x</v>
      </c>
      <c r="O439" s="82" t="str">
        <f>IF($D439="","x",IF('BH (3)'!$B$5=1,COUNTIFS(Lançamentos!$H$5:$H$1004,$D439,Lançamentos!$T$5:$T$1004,O$5,Lançamentos!$V$5:$V$1004,'BH (3)'!$C$4),COUNTIFS(Lançamentos!$H$5:$H$1004,$D439,Lançamentos!$U$5:$U$1004,O$5,Lançamentos!$W$5:$W$1004,'BH (3)'!$C$4)))</f>
        <v>x</v>
      </c>
      <c r="P439" s="82" t="str">
        <f>IF($D439="","x",IF('BH (3)'!$B$5=1,COUNTIFS(Lançamentos!$H$5:$H$1004,$D439,Lançamentos!$T$5:$T$1004,P$5,Lançamentos!$V$5:$V$1004,'BH (3)'!$C$4),COUNTIFS(Lançamentos!$H$5:$H$1004,$D439,Lançamentos!$U$5:$U$1004,P$5,Lançamentos!$W$5:$W$1004,'BH (3)'!$C$4)))</f>
        <v>x</v>
      </c>
      <c r="Q439" s="171" t="str">
        <f t="shared" si="6"/>
        <v/>
      </c>
    </row>
    <row r="440" spans="3:17" ht="45" customHeight="1" x14ac:dyDescent="0.25">
      <c r="C440" s="81">
        <v>434</v>
      </c>
      <c r="D440" s="170" t="str">
        <f>IF(Esp!D438="","",Esp!D438)</f>
        <v/>
      </c>
      <c r="E440" s="82" t="str">
        <f>IF($D440="","x",IF('BH (3)'!$B$5=1,COUNTIFS(Lançamentos!$H$5:$H$1004,$D440,Lançamentos!$T$5:$T$1004,E$5,Lançamentos!$V$5:$V$1004,'BH (3)'!$C$4),COUNTIFS(Lançamentos!$H$5:$H$1004,$D440,Lançamentos!$U$5:$U$1004,E$5,Lançamentos!$W$5:$W$1004,'BH (3)'!$C$4)))</f>
        <v>x</v>
      </c>
      <c r="F440" s="82" t="str">
        <f>IF($D440="","x",IF('BH (3)'!$B$5=1,COUNTIFS(Lançamentos!$H$5:$H$1004,$D440,Lançamentos!$T$5:$T$1004,F$5,Lançamentos!$V$5:$V$1004,'BH (3)'!$C$4),COUNTIFS(Lançamentos!$H$5:$H$1004,$D440,Lançamentos!$U$5:$U$1004,F$5,Lançamentos!$W$5:$W$1004,'BH (3)'!$C$4)))</f>
        <v>x</v>
      </c>
      <c r="G440" s="82" t="str">
        <f>IF($D440="","x",IF('BH (3)'!$B$5=1,COUNTIFS(Lançamentos!$H$5:$H$1004,$D440,Lançamentos!$T$5:$T$1004,G$5,Lançamentos!$V$5:$V$1004,'BH (3)'!$C$4),COUNTIFS(Lançamentos!$H$5:$H$1004,$D440,Lançamentos!$U$5:$U$1004,G$5,Lançamentos!$W$5:$W$1004,'BH (3)'!$C$4)))</f>
        <v>x</v>
      </c>
      <c r="H440" s="82" t="str">
        <f>IF($D440="","x",IF('BH (3)'!$B$5=1,COUNTIFS(Lançamentos!$H$5:$H$1004,$D440,Lançamentos!$T$5:$T$1004,H$5,Lançamentos!$V$5:$V$1004,'BH (3)'!$C$4),COUNTIFS(Lançamentos!$H$5:$H$1004,$D440,Lançamentos!$U$5:$U$1004,H$5,Lançamentos!$W$5:$W$1004,'BH (3)'!$C$4)))</f>
        <v>x</v>
      </c>
      <c r="I440" s="82" t="str">
        <f>IF($D440="","x",IF('BH (3)'!$B$5=1,COUNTIFS(Lançamentos!$H$5:$H$1004,$D440,Lançamentos!$T$5:$T$1004,I$5,Lançamentos!$V$5:$V$1004,'BH (3)'!$C$4),COUNTIFS(Lançamentos!$H$5:$H$1004,$D440,Lançamentos!$U$5:$U$1004,I$5,Lançamentos!$W$5:$W$1004,'BH (3)'!$C$4)))</f>
        <v>x</v>
      </c>
      <c r="J440" s="82" t="str">
        <f>IF($D440="","x",IF('BH (3)'!$B$5=1,COUNTIFS(Lançamentos!$H$5:$H$1004,$D440,Lançamentos!$T$5:$T$1004,J$5,Lançamentos!$V$5:$V$1004,'BH (3)'!$C$4),COUNTIFS(Lançamentos!$H$5:$H$1004,$D440,Lançamentos!$U$5:$U$1004,J$5,Lançamentos!$W$5:$W$1004,'BH (3)'!$C$4)))</f>
        <v>x</v>
      </c>
      <c r="K440" s="82" t="str">
        <f>IF($D440="","x",IF('BH (3)'!$B$5=1,COUNTIFS(Lançamentos!$H$5:$H$1004,$D440,Lançamentos!$T$5:$T$1004,K$5,Lançamentos!$V$5:$V$1004,'BH (3)'!$C$4),COUNTIFS(Lançamentos!$H$5:$H$1004,$D440,Lançamentos!$U$5:$U$1004,K$5,Lançamentos!$W$5:$W$1004,'BH (3)'!$C$4)))</f>
        <v>x</v>
      </c>
      <c r="L440" s="82" t="str">
        <f>IF($D440="","x",IF('BH (3)'!$B$5=1,COUNTIFS(Lançamentos!$H$5:$H$1004,$D440,Lançamentos!$T$5:$T$1004,L$5,Lançamentos!$V$5:$V$1004,'BH (3)'!$C$4),COUNTIFS(Lançamentos!$H$5:$H$1004,$D440,Lançamentos!$U$5:$U$1004,L$5,Lançamentos!$W$5:$W$1004,'BH (3)'!$C$4)))</f>
        <v>x</v>
      </c>
      <c r="M440" s="82" t="str">
        <f>IF($D440="","x",IF('BH (3)'!$B$5=1,COUNTIFS(Lançamentos!$H$5:$H$1004,$D440,Lançamentos!$T$5:$T$1004,M$5,Lançamentos!$V$5:$V$1004,'BH (3)'!$C$4),COUNTIFS(Lançamentos!$H$5:$H$1004,$D440,Lançamentos!$U$5:$U$1004,M$5,Lançamentos!$W$5:$W$1004,'BH (3)'!$C$4)))</f>
        <v>x</v>
      </c>
      <c r="N440" s="82" t="str">
        <f>IF($D440="","x",IF('BH (3)'!$B$5=1,COUNTIFS(Lançamentos!$H$5:$H$1004,$D440,Lançamentos!$T$5:$T$1004,N$5,Lançamentos!$V$5:$V$1004,'BH (3)'!$C$4),COUNTIFS(Lançamentos!$H$5:$H$1004,$D440,Lançamentos!$U$5:$U$1004,N$5,Lançamentos!$W$5:$W$1004,'BH (3)'!$C$4)))</f>
        <v>x</v>
      </c>
      <c r="O440" s="82" t="str">
        <f>IF($D440="","x",IF('BH (3)'!$B$5=1,COUNTIFS(Lançamentos!$H$5:$H$1004,$D440,Lançamentos!$T$5:$T$1004,O$5,Lançamentos!$V$5:$V$1004,'BH (3)'!$C$4),COUNTIFS(Lançamentos!$H$5:$H$1004,$D440,Lançamentos!$U$5:$U$1004,O$5,Lançamentos!$W$5:$W$1004,'BH (3)'!$C$4)))</f>
        <v>x</v>
      </c>
      <c r="P440" s="82" t="str">
        <f>IF($D440="","x",IF('BH (3)'!$B$5=1,COUNTIFS(Lançamentos!$H$5:$H$1004,$D440,Lançamentos!$T$5:$T$1004,P$5,Lançamentos!$V$5:$V$1004,'BH (3)'!$C$4),COUNTIFS(Lançamentos!$H$5:$H$1004,$D440,Lançamentos!$U$5:$U$1004,P$5,Lançamentos!$W$5:$W$1004,'BH (3)'!$C$4)))</f>
        <v>x</v>
      </c>
      <c r="Q440" s="171" t="str">
        <f t="shared" si="6"/>
        <v/>
      </c>
    </row>
    <row r="441" spans="3:17" ht="45" customHeight="1" x14ac:dyDescent="0.25">
      <c r="C441" s="81">
        <v>435</v>
      </c>
      <c r="D441" s="170" t="str">
        <f>IF(Esp!D439="","",Esp!D439)</f>
        <v/>
      </c>
      <c r="E441" s="82" t="str">
        <f>IF($D441="","x",IF('BH (3)'!$B$5=1,COUNTIFS(Lançamentos!$H$5:$H$1004,$D441,Lançamentos!$T$5:$T$1004,E$5,Lançamentos!$V$5:$V$1004,'BH (3)'!$C$4),COUNTIFS(Lançamentos!$H$5:$H$1004,$D441,Lançamentos!$U$5:$U$1004,E$5,Lançamentos!$W$5:$W$1004,'BH (3)'!$C$4)))</f>
        <v>x</v>
      </c>
      <c r="F441" s="82" t="str">
        <f>IF($D441="","x",IF('BH (3)'!$B$5=1,COUNTIFS(Lançamentos!$H$5:$H$1004,$D441,Lançamentos!$T$5:$T$1004,F$5,Lançamentos!$V$5:$V$1004,'BH (3)'!$C$4),COUNTIFS(Lançamentos!$H$5:$H$1004,$D441,Lançamentos!$U$5:$U$1004,F$5,Lançamentos!$W$5:$W$1004,'BH (3)'!$C$4)))</f>
        <v>x</v>
      </c>
      <c r="G441" s="82" t="str">
        <f>IF($D441="","x",IF('BH (3)'!$B$5=1,COUNTIFS(Lançamentos!$H$5:$H$1004,$D441,Lançamentos!$T$5:$T$1004,G$5,Lançamentos!$V$5:$V$1004,'BH (3)'!$C$4),COUNTIFS(Lançamentos!$H$5:$H$1004,$D441,Lançamentos!$U$5:$U$1004,G$5,Lançamentos!$W$5:$W$1004,'BH (3)'!$C$4)))</f>
        <v>x</v>
      </c>
      <c r="H441" s="82" t="str">
        <f>IF($D441="","x",IF('BH (3)'!$B$5=1,COUNTIFS(Lançamentos!$H$5:$H$1004,$D441,Lançamentos!$T$5:$T$1004,H$5,Lançamentos!$V$5:$V$1004,'BH (3)'!$C$4),COUNTIFS(Lançamentos!$H$5:$H$1004,$D441,Lançamentos!$U$5:$U$1004,H$5,Lançamentos!$W$5:$W$1004,'BH (3)'!$C$4)))</f>
        <v>x</v>
      </c>
      <c r="I441" s="82" t="str">
        <f>IF($D441="","x",IF('BH (3)'!$B$5=1,COUNTIFS(Lançamentos!$H$5:$H$1004,$D441,Lançamentos!$T$5:$T$1004,I$5,Lançamentos!$V$5:$V$1004,'BH (3)'!$C$4),COUNTIFS(Lançamentos!$H$5:$H$1004,$D441,Lançamentos!$U$5:$U$1004,I$5,Lançamentos!$W$5:$W$1004,'BH (3)'!$C$4)))</f>
        <v>x</v>
      </c>
      <c r="J441" s="82" t="str">
        <f>IF($D441="","x",IF('BH (3)'!$B$5=1,COUNTIFS(Lançamentos!$H$5:$H$1004,$D441,Lançamentos!$T$5:$T$1004,J$5,Lançamentos!$V$5:$V$1004,'BH (3)'!$C$4),COUNTIFS(Lançamentos!$H$5:$H$1004,$D441,Lançamentos!$U$5:$U$1004,J$5,Lançamentos!$W$5:$W$1004,'BH (3)'!$C$4)))</f>
        <v>x</v>
      </c>
      <c r="K441" s="82" t="str">
        <f>IF($D441="","x",IF('BH (3)'!$B$5=1,COUNTIFS(Lançamentos!$H$5:$H$1004,$D441,Lançamentos!$T$5:$T$1004,K$5,Lançamentos!$V$5:$V$1004,'BH (3)'!$C$4),COUNTIFS(Lançamentos!$H$5:$H$1004,$D441,Lançamentos!$U$5:$U$1004,K$5,Lançamentos!$W$5:$W$1004,'BH (3)'!$C$4)))</f>
        <v>x</v>
      </c>
      <c r="L441" s="82" t="str">
        <f>IF($D441="","x",IF('BH (3)'!$B$5=1,COUNTIFS(Lançamentos!$H$5:$H$1004,$D441,Lançamentos!$T$5:$T$1004,L$5,Lançamentos!$V$5:$V$1004,'BH (3)'!$C$4),COUNTIFS(Lançamentos!$H$5:$H$1004,$D441,Lançamentos!$U$5:$U$1004,L$5,Lançamentos!$W$5:$W$1004,'BH (3)'!$C$4)))</f>
        <v>x</v>
      </c>
      <c r="M441" s="82" t="str">
        <f>IF($D441="","x",IF('BH (3)'!$B$5=1,COUNTIFS(Lançamentos!$H$5:$H$1004,$D441,Lançamentos!$T$5:$T$1004,M$5,Lançamentos!$V$5:$V$1004,'BH (3)'!$C$4),COUNTIFS(Lançamentos!$H$5:$H$1004,$D441,Lançamentos!$U$5:$U$1004,M$5,Lançamentos!$W$5:$W$1004,'BH (3)'!$C$4)))</f>
        <v>x</v>
      </c>
      <c r="N441" s="82" t="str">
        <f>IF($D441="","x",IF('BH (3)'!$B$5=1,COUNTIFS(Lançamentos!$H$5:$H$1004,$D441,Lançamentos!$T$5:$T$1004,N$5,Lançamentos!$V$5:$V$1004,'BH (3)'!$C$4),COUNTIFS(Lançamentos!$H$5:$H$1004,$D441,Lançamentos!$U$5:$U$1004,N$5,Lançamentos!$W$5:$W$1004,'BH (3)'!$C$4)))</f>
        <v>x</v>
      </c>
      <c r="O441" s="82" t="str">
        <f>IF($D441="","x",IF('BH (3)'!$B$5=1,COUNTIFS(Lançamentos!$H$5:$H$1004,$D441,Lançamentos!$T$5:$T$1004,O$5,Lançamentos!$V$5:$V$1004,'BH (3)'!$C$4),COUNTIFS(Lançamentos!$H$5:$H$1004,$D441,Lançamentos!$U$5:$U$1004,O$5,Lançamentos!$W$5:$W$1004,'BH (3)'!$C$4)))</f>
        <v>x</v>
      </c>
      <c r="P441" s="82" t="str">
        <f>IF($D441="","x",IF('BH (3)'!$B$5=1,COUNTIFS(Lançamentos!$H$5:$H$1004,$D441,Lançamentos!$T$5:$T$1004,P$5,Lançamentos!$V$5:$V$1004,'BH (3)'!$C$4),COUNTIFS(Lançamentos!$H$5:$H$1004,$D441,Lançamentos!$U$5:$U$1004,P$5,Lançamentos!$W$5:$W$1004,'BH (3)'!$C$4)))</f>
        <v>x</v>
      </c>
      <c r="Q441" s="171" t="str">
        <f t="shared" si="6"/>
        <v/>
      </c>
    </row>
    <row r="442" spans="3:17" ht="45" customHeight="1" x14ac:dyDescent="0.25">
      <c r="C442" s="81">
        <v>436</v>
      </c>
      <c r="D442" s="170" t="str">
        <f>IF(Esp!D440="","",Esp!D440)</f>
        <v/>
      </c>
      <c r="E442" s="82" t="str">
        <f>IF($D442="","x",IF('BH (3)'!$B$5=1,COUNTIFS(Lançamentos!$H$5:$H$1004,$D442,Lançamentos!$T$5:$T$1004,E$5,Lançamentos!$V$5:$V$1004,'BH (3)'!$C$4),COUNTIFS(Lançamentos!$H$5:$H$1004,$D442,Lançamentos!$U$5:$U$1004,E$5,Lançamentos!$W$5:$W$1004,'BH (3)'!$C$4)))</f>
        <v>x</v>
      </c>
      <c r="F442" s="82" t="str">
        <f>IF($D442="","x",IF('BH (3)'!$B$5=1,COUNTIFS(Lançamentos!$H$5:$H$1004,$D442,Lançamentos!$T$5:$T$1004,F$5,Lançamentos!$V$5:$V$1004,'BH (3)'!$C$4),COUNTIFS(Lançamentos!$H$5:$H$1004,$D442,Lançamentos!$U$5:$U$1004,F$5,Lançamentos!$W$5:$W$1004,'BH (3)'!$C$4)))</f>
        <v>x</v>
      </c>
      <c r="G442" s="82" t="str">
        <f>IF($D442="","x",IF('BH (3)'!$B$5=1,COUNTIFS(Lançamentos!$H$5:$H$1004,$D442,Lançamentos!$T$5:$T$1004,G$5,Lançamentos!$V$5:$V$1004,'BH (3)'!$C$4),COUNTIFS(Lançamentos!$H$5:$H$1004,$D442,Lançamentos!$U$5:$U$1004,G$5,Lançamentos!$W$5:$W$1004,'BH (3)'!$C$4)))</f>
        <v>x</v>
      </c>
      <c r="H442" s="82" t="str">
        <f>IF($D442="","x",IF('BH (3)'!$B$5=1,COUNTIFS(Lançamentos!$H$5:$H$1004,$D442,Lançamentos!$T$5:$T$1004,H$5,Lançamentos!$V$5:$V$1004,'BH (3)'!$C$4),COUNTIFS(Lançamentos!$H$5:$H$1004,$D442,Lançamentos!$U$5:$U$1004,H$5,Lançamentos!$W$5:$W$1004,'BH (3)'!$C$4)))</f>
        <v>x</v>
      </c>
      <c r="I442" s="82" t="str">
        <f>IF($D442="","x",IF('BH (3)'!$B$5=1,COUNTIFS(Lançamentos!$H$5:$H$1004,$D442,Lançamentos!$T$5:$T$1004,I$5,Lançamentos!$V$5:$V$1004,'BH (3)'!$C$4),COUNTIFS(Lançamentos!$H$5:$H$1004,$D442,Lançamentos!$U$5:$U$1004,I$5,Lançamentos!$W$5:$W$1004,'BH (3)'!$C$4)))</f>
        <v>x</v>
      </c>
      <c r="J442" s="82" t="str">
        <f>IF($D442="","x",IF('BH (3)'!$B$5=1,COUNTIFS(Lançamentos!$H$5:$H$1004,$D442,Lançamentos!$T$5:$T$1004,J$5,Lançamentos!$V$5:$V$1004,'BH (3)'!$C$4),COUNTIFS(Lançamentos!$H$5:$H$1004,$D442,Lançamentos!$U$5:$U$1004,J$5,Lançamentos!$W$5:$W$1004,'BH (3)'!$C$4)))</f>
        <v>x</v>
      </c>
      <c r="K442" s="82" t="str">
        <f>IF($D442="","x",IF('BH (3)'!$B$5=1,COUNTIFS(Lançamentos!$H$5:$H$1004,$D442,Lançamentos!$T$5:$T$1004,K$5,Lançamentos!$V$5:$V$1004,'BH (3)'!$C$4),COUNTIFS(Lançamentos!$H$5:$H$1004,$D442,Lançamentos!$U$5:$U$1004,K$5,Lançamentos!$W$5:$W$1004,'BH (3)'!$C$4)))</f>
        <v>x</v>
      </c>
      <c r="L442" s="82" t="str">
        <f>IF($D442="","x",IF('BH (3)'!$B$5=1,COUNTIFS(Lançamentos!$H$5:$H$1004,$D442,Lançamentos!$T$5:$T$1004,L$5,Lançamentos!$V$5:$V$1004,'BH (3)'!$C$4),COUNTIFS(Lançamentos!$H$5:$H$1004,$D442,Lançamentos!$U$5:$U$1004,L$5,Lançamentos!$W$5:$W$1004,'BH (3)'!$C$4)))</f>
        <v>x</v>
      </c>
      <c r="M442" s="82" t="str">
        <f>IF($D442="","x",IF('BH (3)'!$B$5=1,COUNTIFS(Lançamentos!$H$5:$H$1004,$D442,Lançamentos!$T$5:$T$1004,M$5,Lançamentos!$V$5:$V$1004,'BH (3)'!$C$4),COUNTIFS(Lançamentos!$H$5:$H$1004,$D442,Lançamentos!$U$5:$U$1004,M$5,Lançamentos!$W$5:$W$1004,'BH (3)'!$C$4)))</f>
        <v>x</v>
      </c>
      <c r="N442" s="82" t="str">
        <f>IF($D442="","x",IF('BH (3)'!$B$5=1,COUNTIFS(Lançamentos!$H$5:$H$1004,$D442,Lançamentos!$T$5:$T$1004,N$5,Lançamentos!$V$5:$V$1004,'BH (3)'!$C$4),COUNTIFS(Lançamentos!$H$5:$H$1004,$D442,Lançamentos!$U$5:$U$1004,N$5,Lançamentos!$W$5:$W$1004,'BH (3)'!$C$4)))</f>
        <v>x</v>
      </c>
      <c r="O442" s="82" t="str">
        <f>IF($D442="","x",IF('BH (3)'!$B$5=1,COUNTIFS(Lançamentos!$H$5:$H$1004,$D442,Lançamentos!$T$5:$T$1004,O$5,Lançamentos!$V$5:$V$1004,'BH (3)'!$C$4),COUNTIFS(Lançamentos!$H$5:$H$1004,$D442,Lançamentos!$U$5:$U$1004,O$5,Lançamentos!$W$5:$W$1004,'BH (3)'!$C$4)))</f>
        <v>x</v>
      </c>
      <c r="P442" s="82" t="str">
        <f>IF($D442="","x",IF('BH (3)'!$B$5=1,COUNTIFS(Lançamentos!$H$5:$H$1004,$D442,Lançamentos!$T$5:$T$1004,P$5,Lançamentos!$V$5:$V$1004,'BH (3)'!$C$4),COUNTIFS(Lançamentos!$H$5:$H$1004,$D442,Lançamentos!$U$5:$U$1004,P$5,Lançamentos!$W$5:$W$1004,'BH (3)'!$C$4)))</f>
        <v>x</v>
      </c>
      <c r="Q442" s="171" t="str">
        <f t="shared" si="6"/>
        <v/>
      </c>
    </row>
    <row r="443" spans="3:17" ht="45" customHeight="1" x14ac:dyDescent="0.25">
      <c r="C443" s="81">
        <v>437</v>
      </c>
      <c r="D443" s="170" t="str">
        <f>IF(Esp!D441="","",Esp!D441)</f>
        <v/>
      </c>
      <c r="E443" s="82" t="str">
        <f>IF($D443="","x",IF('BH (3)'!$B$5=1,COUNTIFS(Lançamentos!$H$5:$H$1004,$D443,Lançamentos!$T$5:$T$1004,E$5,Lançamentos!$V$5:$V$1004,'BH (3)'!$C$4),COUNTIFS(Lançamentos!$H$5:$H$1004,$D443,Lançamentos!$U$5:$U$1004,E$5,Lançamentos!$W$5:$W$1004,'BH (3)'!$C$4)))</f>
        <v>x</v>
      </c>
      <c r="F443" s="82" t="str">
        <f>IF($D443="","x",IF('BH (3)'!$B$5=1,COUNTIFS(Lançamentos!$H$5:$H$1004,$D443,Lançamentos!$T$5:$T$1004,F$5,Lançamentos!$V$5:$V$1004,'BH (3)'!$C$4),COUNTIFS(Lançamentos!$H$5:$H$1004,$D443,Lançamentos!$U$5:$U$1004,F$5,Lançamentos!$W$5:$W$1004,'BH (3)'!$C$4)))</f>
        <v>x</v>
      </c>
      <c r="G443" s="82" t="str">
        <f>IF($D443="","x",IF('BH (3)'!$B$5=1,COUNTIFS(Lançamentos!$H$5:$H$1004,$D443,Lançamentos!$T$5:$T$1004,G$5,Lançamentos!$V$5:$V$1004,'BH (3)'!$C$4),COUNTIFS(Lançamentos!$H$5:$H$1004,$D443,Lançamentos!$U$5:$U$1004,G$5,Lançamentos!$W$5:$W$1004,'BH (3)'!$C$4)))</f>
        <v>x</v>
      </c>
      <c r="H443" s="82" t="str">
        <f>IF($D443="","x",IF('BH (3)'!$B$5=1,COUNTIFS(Lançamentos!$H$5:$H$1004,$D443,Lançamentos!$T$5:$T$1004,H$5,Lançamentos!$V$5:$V$1004,'BH (3)'!$C$4),COUNTIFS(Lançamentos!$H$5:$H$1004,$D443,Lançamentos!$U$5:$U$1004,H$5,Lançamentos!$W$5:$W$1004,'BH (3)'!$C$4)))</f>
        <v>x</v>
      </c>
      <c r="I443" s="82" t="str">
        <f>IF($D443="","x",IF('BH (3)'!$B$5=1,COUNTIFS(Lançamentos!$H$5:$H$1004,$D443,Lançamentos!$T$5:$T$1004,I$5,Lançamentos!$V$5:$V$1004,'BH (3)'!$C$4),COUNTIFS(Lançamentos!$H$5:$H$1004,$D443,Lançamentos!$U$5:$U$1004,I$5,Lançamentos!$W$5:$W$1004,'BH (3)'!$C$4)))</f>
        <v>x</v>
      </c>
      <c r="J443" s="82" t="str">
        <f>IF($D443="","x",IF('BH (3)'!$B$5=1,COUNTIFS(Lançamentos!$H$5:$H$1004,$D443,Lançamentos!$T$5:$T$1004,J$5,Lançamentos!$V$5:$V$1004,'BH (3)'!$C$4),COUNTIFS(Lançamentos!$H$5:$H$1004,$D443,Lançamentos!$U$5:$U$1004,J$5,Lançamentos!$W$5:$W$1004,'BH (3)'!$C$4)))</f>
        <v>x</v>
      </c>
      <c r="K443" s="82" t="str">
        <f>IF($D443="","x",IF('BH (3)'!$B$5=1,COUNTIFS(Lançamentos!$H$5:$H$1004,$D443,Lançamentos!$T$5:$T$1004,K$5,Lançamentos!$V$5:$V$1004,'BH (3)'!$C$4),COUNTIFS(Lançamentos!$H$5:$H$1004,$D443,Lançamentos!$U$5:$U$1004,K$5,Lançamentos!$W$5:$W$1004,'BH (3)'!$C$4)))</f>
        <v>x</v>
      </c>
      <c r="L443" s="82" t="str">
        <f>IF($D443="","x",IF('BH (3)'!$B$5=1,COUNTIFS(Lançamentos!$H$5:$H$1004,$D443,Lançamentos!$T$5:$T$1004,L$5,Lançamentos!$V$5:$V$1004,'BH (3)'!$C$4),COUNTIFS(Lançamentos!$H$5:$H$1004,$D443,Lançamentos!$U$5:$U$1004,L$5,Lançamentos!$W$5:$W$1004,'BH (3)'!$C$4)))</f>
        <v>x</v>
      </c>
      <c r="M443" s="82" t="str">
        <f>IF($D443="","x",IF('BH (3)'!$B$5=1,COUNTIFS(Lançamentos!$H$5:$H$1004,$D443,Lançamentos!$T$5:$T$1004,M$5,Lançamentos!$V$5:$V$1004,'BH (3)'!$C$4),COUNTIFS(Lançamentos!$H$5:$H$1004,$D443,Lançamentos!$U$5:$U$1004,M$5,Lançamentos!$W$5:$W$1004,'BH (3)'!$C$4)))</f>
        <v>x</v>
      </c>
      <c r="N443" s="82" t="str">
        <f>IF($D443="","x",IF('BH (3)'!$B$5=1,COUNTIFS(Lançamentos!$H$5:$H$1004,$D443,Lançamentos!$T$5:$T$1004,N$5,Lançamentos!$V$5:$V$1004,'BH (3)'!$C$4),COUNTIFS(Lançamentos!$H$5:$H$1004,$D443,Lançamentos!$U$5:$U$1004,N$5,Lançamentos!$W$5:$W$1004,'BH (3)'!$C$4)))</f>
        <v>x</v>
      </c>
      <c r="O443" s="82" t="str">
        <f>IF($D443="","x",IF('BH (3)'!$B$5=1,COUNTIFS(Lançamentos!$H$5:$H$1004,$D443,Lançamentos!$T$5:$T$1004,O$5,Lançamentos!$V$5:$V$1004,'BH (3)'!$C$4),COUNTIFS(Lançamentos!$H$5:$H$1004,$D443,Lançamentos!$U$5:$U$1004,O$5,Lançamentos!$W$5:$W$1004,'BH (3)'!$C$4)))</f>
        <v>x</v>
      </c>
      <c r="P443" s="82" t="str">
        <f>IF($D443="","x",IF('BH (3)'!$B$5=1,COUNTIFS(Lançamentos!$H$5:$H$1004,$D443,Lançamentos!$T$5:$T$1004,P$5,Lançamentos!$V$5:$V$1004,'BH (3)'!$C$4),COUNTIFS(Lançamentos!$H$5:$H$1004,$D443,Lançamentos!$U$5:$U$1004,P$5,Lançamentos!$W$5:$W$1004,'BH (3)'!$C$4)))</f>
        <v>x</v>
      </c>
      <c r="Q443" s="171" t="str">
        <f t="shared" si="6"/>
        <v/>
      </c>
    </row>
    <row r="444" spans="3:17" ht="45" customHeight="1" x14ac:dyDescent="0.25">
      <c r="C444" s="81">
        <v>438</v>
      </c>
      <c r="D444" s="170" t="str">
        <f>IF(Esp!D442="","",Esp!D442)</f>
        <v/>
      </c>
      <c r="E444" s="82" t="str">
        <f>IF($D444="","x",IF('BH (3)'!$B$5=1,COUNTIFS(Lançamentos!$H$5:$H$1004,$D444,Lançamentos!$T$5:$T$1004,E$5,Lançamentos!$V$5:$V$1004,'BH (3)'!$C$4),COUNTIFS(Lançamentos!$H$5:$H$1004,$D444,Lançamentos!$U$5:$U$1004,E$5,Lançamentos!$W$5:$W$1004,'BH (3)'!$C$4)))</f>
        <v>x</v>
      </c>
      <c r="F444" s="82" t="str">
        <f>IF($D444="","x",IF('BH (3)'!$B$5=1,COUNTIFS(Lançamentos!$H$5:$H$1004,$D444,Lançamentos!$T$5:$T$1004,F$5,Lançamentos!$V$5:$V$1004,'BH (3)'!$C$4),COUNTIFS(Lançamentos!$H$5:$H$1004,$D444,Lançamentos!$U$5:$U$1004,F$5,Lançamentos!$W$5:$W$1004,'BH (3)'!$C$4)))</f>
        <v>x</v>
      </c>
      <c r="G444" s="82" t="str">
        <f>IF($D444="","x",IF('BH (3)'!$B$5=1,COUNTIFS(Lançamentos!$H$5:$H$1004,$D444,Lançamentos!$T$5:$T$1004,G$5,Lançamentos!$V$5:$V$1004,'BH (3)'!$C$4),COUNTIFS(Lançamentos!$H$5:$H$1004,$D444,Lançamentos!$U$5:$U$1004,G$5,Lançamentos!$W$5:$W$1004,'BH (3)'!$C$4)))</f>
        <v>x</v>
      </c>
      <c r="H444" s="82" t="str">
        <f>IF($D444="","x",IF('BH (3)'!$B$5=1,COUNTIFS(Lançamentos!$H$5:$H$1004,$D444,Lançamentos!$T$5:$T$1004,H$5,Lançamentos!$V$5:$V$1004,'BH (3)'!$C$4),COUNTIFS(Lançamentos!$H$5:$H$1004,$D444,Lançamentos!$U$5:$U$1004,H$5,Lançamentos!$W$5:$W$1004,'BH (3)'!$C$4)))</f>
        <v>x</v>
      </c>
      <c r="I444" s="82" t="str">
        <f>IF($D444="","x",IF('BH (3)'!$B$5=1,COUNTIFS(Lançamentos!$H$5:$H$1004,$D444,Lançamentos!$T$5:$T$1004,I$5,Lançamentos!$V$5:$V$1004,'BH (3)'!$C$4),COUNTIFS(Lançamentos!$H$5:$H$1004,$D444,Lançamentos!$U$5:$U$1004,I$5,Lançamentos!$W$5:$W$1004,'BH (3)'!$C$4)))</f>
        <v>x</v>
      </c>
      <c r="J444" s="82" t="str">
        <f>IF($D444="","x",IF('BH (3)'!$B$5=1,COUNTIFS(Lançamentos!$H$5:$H$1004,$D444,Lançamentos!$T$5:$T$1004,J$5,Lançamentos!$V$5:$V$1004,'BH (3)'!$C$4),COUNTIFS(Lançamentos!$H$5:$H$1004,$D444,Lançamentos!$U$5:$U$1004,J$5,Lançamentos!$W$5:$W$1004,'BH (3)'!$C$4)))</f>
        <v>x</v>
      </c>
      <c r="K444" s="82" t="str">
        <f>IF($D444="","x",IF('BH (3)'!$B$5=1,COUNTIFS(Lançamentos!$H$5:$H$1004,$D444,Lançamentos!$T$5:$T$1004,K$5,Lançamentos!$V$5:$V$1004,'BH (3)'!$C$4),COUNTIFS(Lançamentos!$H$5:$H$1004,$D444,Lançamentos!$U$5:$U$1004,K$5,Lançamentos!$W$5:$W$1004,'BH (3)'!$C$4)))</f>
        <v>x</v>
      </c>
      <c r="L444" s="82" t="str">
        <f>IF($D444="","x",IF('BH (3)'!$B$5=1,COUNTIFS(Lançamentos!$H$5:$H$1004,$D444,Lançamentos!$T$5:$T$1004,L$5,Lançamentos!$V$5:$V$1004,'BH (3)'!$C$4),COUNTIFS(Lançamentos!$H$5:$H$1004,$D444,Lançamentos!$U$5:$U$1004,L$5,Lançamentos!$W$5:$W$1004,'BH (3)'!$C$4)))</f>
        <v>x</v>
      </c>
      <c r="M444" s="82" t="str">
        <f>IF($D444="","x",IF('BH (3)'!$B$5=1,COUNTIFS(Lançamentos!$H$5:$H$1004,$D444,Lançamentos!$T$5:$T$1004,M$5,Lançamentos!$V$5:$V$1004,'BH (3)'!$C$4),COUNTIFS(Lançamentos!$H$5:$H$1004,$D444,Lançamentos!$U$5:$U$1004,M$5,Lançamentos!$W$5:$W$1004,'BH (3)'!$C$4)))</f>
        <v>x</v>
      </c>
      <c r="N444" s="82" t="str">
        <f>IF($D444="","x",IF('BH (3)'!$B$5=1,COUNTIFS(Lançamentos!$H$5:$H$1004,$D444,Lançamentos!$T$5:$T$1004,N$5,Lançamentos!$V$5:$V$1004,'BH (3)'!$C$4),COUNTIFS(Lançamentos!$H$5:$H$1004,$D444,Lançamentos!$U$5:$U$1004,N$5,Lançamentos!$W$5:$W$1004,'BH (3)'!$C$4)))</f>
        <v>x</v>
      </c>
      <c r="O444" s="82" t="str">
        <f>IF($D444="","x",IF('BH (3)'!$B$5=1,COUNTIFS(Lançamentos!$H$5:$H$1004,$D444,Lançamentos!$T$5:$T$1004,O$5,Lançamentos!$V$5:$V$1004,'BH (3)'!$C$4),COUNTIFS(Lançamentos!$H$5:$H$1004,$D444,Lançamentos!$U$5:$U$1004,O$5,Lançamentos!$W$5:$W$1004,'BH (3)'!$C$4)))</f>
        <v>x</v>
      </c>
      <c r="P444" s="82" t="str">
        <f>IF($D444="","x",IF('BH (3)'!$B$5=1,COUNTIFS(Lançamentos!$H$5:$H$1004,$D444,Lançamentos!$T$5:$T$1004,P$5,Lançamentos!$V$5:$V$1004,'BH (3)'!$C$4),COUNTIFS(Lançamentos!$H$5:$H$1004,$D444,Lançamentos!$U$5:$U$1004,P$5,Lançamentos!$W$5:$W$1004,'BH (3)'!$C$4)))</f>
        <v>x</v>
      </c>
      <c r="Q444" s="171" t="str">
        <f t="shared" si="6"/>
        <v/>
      </c>
    </row>
    <row r="445" spans="3:17" ht="45" customHeight="1" x14ac:dyDescent="0.25">
      <c r="C445" s="81">
        <v>439</v>
      </c>
      <c r="D445" s="170" t="str">
        <f>IF(Esp!D443="","",Esp!D443)</f>
        <v/>
      </c>
      <c r="E445" s="82" t="str">
        <f>IF($D445="","x",IF('BH (3)'!$B$5=1,COUNTIFS(Lançamentos!$H$5:$H$1004,$D445,Lançamentos!$T$5:$T$1004,E$5,Lançamentos!$V$5:$V$1004,'BH (3)'!$C$4),COUNTIFS(Lançamentos!$H$5:$H$1004,$D445,Lançamentos!$U$5:$U$1004,E$5,Lançamentos!$W$5:$W$1004,'BH (3)'!$C$4)))</f>
        <v>x</v>
      </c>
      <c r="F445" s="82" t="str">
        <f>IF($D445="","x",IF('BH (3)'!$B$5=1,COUNTIFS(Lançamentos!$H$5:$H$1004,$D445,Lançamentos!$T$5:$T$1004,F$5,Lançamentos!$V$5:$V$1004,'BH (3)'!$C$4),COUNTIFS(Lançamentos!$H$5:$H$1004,$D445,Lançamentos!$U$5:$U$1004,F$5,Lançamentos!$W$5:$W$1004,'BH (3)'!$C$4)))</f>
        <v>x</v>
      </c>
      <c r="G445" s="82" t="str">
        <f>IF($D445="","x",IF('BH (3)'!$B$5=1,COUNTIFS(Lançamentos!$H$5:$H$1004,$D445,Lançamentos!$T$5:$T$1004,G$5,Lançamentos!$V$5:$V$1004,'BH (3)'!$C$4),COUNTIFS(Lançamentos!$H$5:$H$1004,$D445,Lançamentos!$U$5:$U$1004,G$5,Lançamentos!$W$5:$W$1004,'BH (3)'!$C$4)))</f>
        <v>x</v>
      </c>
      <c r="H445" s="82" t="str">
        <f>IF($D445="","x",IF('BH (3)'!$B$5=1,COUNTIFS(Lançamentos!$H$5:$H$1004,$D445,Lançamentos!$T$5:$T$1004,H$5,Lançamentos!$V$5:$V$1004,'BH (3)'!$C$4),COUNTIFS(Lançamentos!$H$5:$H$1004,$D445,Lançamentos!$U$5:$U$1004,H$5,Lançamentos!$W$5:$W$1004,'BH (3)'!$C$4)))</f>
        <v>x</v>
      </c>
      <c r="I445" s="82" t="str">
        <f>IF($D445="","x",IF('BH (3)'!$B$5=1,COUNTIFS(Lançamentos!$H$5:$H$1004,$D445,Lançamentos!$T$5:$T$1004,I$5,Lançamentos!$V$5:$V$1004,'BH (3)'!$C$4),COUNTIFS(Lançamentos!$H$5:$H$1004,$D445,Lançamentos!$U$5:$U$1004,I$5,Lançamentos!$W$5:$W$1004,'BH (3)'!$C$4)))</f>
        <v>x</v>
      </c>
      <c r="J445" s="82" t="str">
        <f>IF($D445="","x",IF('BH (3)'!$B$5=1,COUNTIFS(Lançamentos!$H$5:$H$1004,$D445,Lançamentos!$T$5:$T$1004,J$5,Lançamentos!$V$5:$V$1004,'BH (3)'!$C$4),COUNTIFS(Lançamentos!$H$5:$H$1004,$D445,Lançamentos!$U$5:$U$1004,J$5,Lançamentos!$W$5:$W$1004,'BH (3)'!$C$4)))</f>
        <v>x</v>
      </c>
      <c r="K445" s="82" t="str">
        <f>IF($D445="","x",IF('BH (3)'!$B$5=1,COUNTIFS(Lançamentos!$H$5:$H$1004,$D445,Lançamentos!$T$5:$T$1004,K$5,Lançamentos!$V$5:$V$1004,'BH (3)'!$C$4),COUNTIFS(Lançamentos!$H$5:$H$1004,$D445,Lançamentos!$U$5:$U$1004,K$5,Lançamentos!$W$5:$W$1004,'BH (3)'!$C$4)))</f>
        <v>x</v>
      </c>
      <c r="L445" s="82" t="str">
        <f>IF($D445="","x",IF('BH (3)'!$B$5=1,COUNTIFS(Lançamentos!$H$5:$H$1004,$D445,Lançamentos!$T$5:$T$1004,L$5,Lançamentos!$V$5:$V$1004,'BH (3)'!$C$4),COUNTIFS(Lançamentos!$H$5:$H$1004,$D445,Lançamentos!$U$5:$U$1004,L$5,Lançamentos!$W$5:$W$1004,'BH (3)'!$C$4)))</f>
        <v>x</v>
      </c>
      <c r="M445" s="82" t="str">
        <f>IF($D445="","x",IF('BH (3)'!$B$5=1,COUNTIFS(Lançamentos!$H$5:$H$1004,$D445,Lançamentos!$T$5:$T$1004,M$5,Lançamentos!$V$5:$V$1004,'BH (3)'!$C$4),COUNTIFS(Lançamentos!$H$5:$H$1004,$D445,Lançamentos!$U$5:$U$1004,M$5,Lançamentos!$W$5:$W$1004,'BH (3)'!$C$4)))</f>
        <v>x</v>
      </c>
      <c r="N445" s="82" t="str">
        <f>IF($D445="","x",IF('BH (3)'!$B$5=1,COUNTIFS(Lançamentos!$H$5:$H$1004,$D445,Lançamentos!$T$5:$T$1004,N$5,Lançamentos!$V$5:$V$1004,'BH (3)'!$C$4),COUNTIFS(Lançamentos!$H$5:$H$1004,$D445,Lançamentos!$U$5:$U$1004,N$5,Lançamentos!$W$5:$W$1004,'BH (3)'!$C$4)))</f>
        <v>x</v>
      </c>
      <c r="O445" s="82" t="str">
        <f>IF($D445="","x",IF('BH (3)'!$B$5=1,COUNTIFS(Lançamentos!$H$5:$H$1004,$D445,Lançamentos!$T$5:$T$1004,O$5,Lançamentos!$V$5:$V$1004,'BH (3)'!$C$4),COUNTIFS(Lançamentos!$H$5:$H$1004,$D445,Lançamentos!$U$5:$U$1004,O$5,Lançamentos!$W$5:$W$1004,'BH (3)'!$C$4)))</f>
        <v>x</v>
      </c>
      <c r="P445" s="82" t="str">
        <f>IF($D445="","x",IF('BH (3)'!$B$5=1,COUNTIFS(Lançamentos!$H$5:$H$1004,$D445,Lançamentos!$T$5:$T$1004,P$5,Lançamentos!$V$5:$V$1004,'BH (3)'!$C$4),COUNTIFS(Lançamentos!$H$5:$H$1004,$D445,Lançamentos!$U$5:$U$1004,P$5,Lançamentos!$W$5:$W$1004,'BH (3)'!$C$4)))</f>
        <v>x</v>
      </c>
      <c r="Q445" s="171" t="str">
        <f t="shared" si="6"/>
        <v/>
      </c>
    </row>
    <row r="446" spans="3:17" ht="45" customHeight="1" x14ac:dyDescent="0.25">
      <c r="C446" s="81">
        <v>440</v>
      </c>
      <c r="D446" s="170" t="str">
        <f>IF(Esp!D444="","",Esp!D444)</f>
        <v/>
      </c>
      <c r="E446" s="82" t="str">
        <f>IF($D446="","x",IF('BH (3)'!$B$5=1,COUNTIFS(Lançamentos!$H$5:$H$1004,$D446,Lançamentos!$T$5:$T$1004,E$5,Lançamentos!$V$5:$V$1004,'BH (3)'!$C$4),COUNTIFS(Lançamentos!$H$5:$H$1004,$D446,Lançamentos!$U$5:$U$1004,E$5,Lançamentos!$W$5:$W$1004,'BH (3)'!$C$4)))</f>
        <v>x</v>
      </c>
      <c r="F446" s="82" t="str">
        <f>IF($D446="","x",IF('BH (3)'!$B$5=1,COUNTIFS(Lançamentos!$H$5:$H$1004,$D446,Lançamentos!$T$5:$T$1004,F$5,Lançamentos!$V$5:$V$1004,'BH (3)'!$C$4),COUNTIFS(Lançamentos!$H$5:$H$1004,$D446,Lançamentos!$U$5:$U$1004,F$5,Lançamentos!$W$5:$W$1004,'BH (3)'!$C$4)))</f>
        <v>x</v>
      </c>
      <c r="G446" s="82" t="str">
        <f>IF($D446="","x",IF('BH (3)'!$B$5=1,COUNTIFS(Lançamentos!$H$5:$H$1004,$D446,Lançamentos!$T$5:$T$1004,G$5,Lançamentos!$V$5:$V$1004,'BH (3)'!$C$4),COUNTIFS(Lançamentos!$H$5:$H$1004,$D446,Lançamentos!$U$5:$U$1004,G$5,Lançamentos!$W$5:$W$1004,'BH (3)'!$C$4)))</f>
        <v>x</v>
      </c>
      <c r="H446" s="82" t="str">
        <f>IF($D446="","x",IF('BH (3)'!$B$5=1,COUNTIFS(Lançamentos!$H$5:$H$1004,$D446,Lançamentos!$T$5:$T$1004,H$5,Lançamentos!$V$5:$V$1004,'BH (3)'!$C$4),COUNTIFS(Lançamentos!$H$5:$H$1004,$D446,Lançamentos!$U$5:$U$1004,H$5,Lançamentos!$W$5:$W$1004,'BH (3)'!$C$4)))</f>
        <v>x</v>
      </c>
      <c r="I446" s="82" t="str">
        <f>IF($D446="","x",IF('BH (3)'!$B$5=1,COUNTIFS(Lançamentos!$H$5:$H$1004,$D446,Lançamentos!$T$5:$T$1004,I$5,Lançamentos!$V$5:$V$1004,'BH (3)'!$C$4),COUNTIFS(Lançamentos!$H$5:$H$1004,$D446,Lançamentos!$U$5:$U$1004,I$5,Lançamentos!$W$5:$W$1004,'BH (3)'!$C$4)))</f>
        <v>x</v>
      </c>
      <c r="J446" s="82" t="str">
        <f>IF($D446="","x",IF('BH (3)'!$B$5=1,COUNTIFS(Lançamentos!$H$5:$H$1004,$D446,Lançamentos!$T$5:$T$1004,J$5,Lançamentos!$V$5:$V$1004,'BH (3)'!$C$4),COUNTIFS(Lançamentos!$H$5:$H$1004,$D446,Lançamentos!$U$5:$U$1004,J$5,Lançamentos!$W$5:$W$1004,'BH (3)'!$C$4)))</f>
        <v>x</v>
      </c>
      <c r="K446" s="82" t="str">
        <f>IF($D446="","x",IF('BH (3)'!$B$5=1,COUNTIFS(Lançamentos!$H$5:$H$1004,$D446,Lançamentos!$T$5:$T$1004,K$5,Lançamentos!$V$5:$V$1004,'BH (3)'!$C$4),COUNTIFS(Lançamentos!$H$5:$H$1004,$D446,Lançamentos!$U$5:$U$1004,K$5,Lançamentos!$W$5:$W$1004,'BH (3)'!$C$4)))</f>
        <v>x</v>
      </c>
      <c r="L446" s="82" t="str">
        <f>IF($D446="","x",IF('BH (3)'!$B$5=1,COUNTIFS(Lançamentos!$H$5:$H$1004,$D446,Lançamentos!$T$5:$T$1004,L$5,Lançamentos!$V$5:$V$1004,'BH (3)'!$C$4),COUNTIFS(Lançamentos!$H$5:$H$1004,$D446,Lançamentos!$U$5:$U$1004,L$5,Lançamentos!$W$5:$W$1004,'BH (3)'!$C$4)))</f>
        <v>x</v>
      </c>
      <c r="M446" s="82" t="str">
        <f>IF($D446="","x",IF('BH (3)'!$B$5=1,COUNTIFS(Lançamentos!$H$5:$H$1004,$D446,Lançamentos!$T$5:$T$1004,M$5,Lançamentos!$V$5:$V$1004,'BH (3)'!$C$4),COUNTIFS(Lançamentos!$H$5:$H$1004,$D446,Lançamentos!$U$5:$U$1004,M$5,Lançamentos!$W$5:$W$1004,'BH (3)'!$C$4)))</f>
        <v>x</v>
      </c>
      <c r="N446" s="82" t="str">
        <f>IF($D446="","x",IF('BH (3)'!$B$5=1,COUNTIFS(Lançamentos!$H$5:$H$1004,$D446,Lançamentos!$T$5:$T$1004,N$5,Lançamentos!$V$5:$V$1004,'BH (3)'!$C$4),COUNTIFS(Lançamentos!$H$5:$H$1004,$D446,Lançamentos!$U$5:$U$1004,N$5,Lançamentos!$W$5:$W$1004,'BH (3)'!$C$4)))</f>
        <v>x</v>
      </c>
      <c r="O446" s="82" t="str">
        <f>IF($D446="","x",IF('BH (3)'!$B$5=1,COUNTIFS(Lançamentos!$H$5:$H$1004,$D446,Lançamentos!$T$5:$T$1004,O$5,Lançamentos!$V$5:$V$1004,'BH (3)'!$C$4),COUNTIFS(Lançamentos!$H$5:$H$1004,$D446,Lançamentos!$U$5:$U$1004,O$5,Lançamentos!$W$5:$W$1004,'BH (3)'!$C$4)))</f>
        <v>x</v>
      </c>
      <c r="P446" s="82" t="str">
        <f>IF($D446="","x",IF('BH (3)'!$B$5=1,COUNTIFS(Lançamentos!$H$5:$H$1004,$D446,Lançamentos!$T$5:$T$1004,P$5,Lançamentos!$V$5:$V$1004,'BH (3)'!$C$4),COUNTIFS(Lançamentos!$H$5:$H$1004,$D446,Lançamentos!$U$5:$U$1004,P$5,Lançamentos!$W$5:$W$1004,'BH (3)'!$C$4)))</f>
        <v>x</v>
      </c>
      <c r="Q446" s="171" t="str">
        <f t="shared" si="6"/>
        <v/>
      </c>
    </row>
    <row r="447" spans="3:17" ht="45" customHeight="1" x14ac:dyDescent="0.25">
      <c r="C447" s="81">
        <v>441</v>
      </c>
      <c r="D447" s="170" t="str">
        <f>IF(Esp!D445="","",Esp!D445)</f>
        <v/>
      </c>
      <c r="E447" s="82" t="str">
        <f>IF($D447="","x",IF('BH (3)'!$B$5=1,COUNTIFS(Lançamentos!$H$5:$H$1004,$D447,Lançamentos!$T$5:$T$1004,E$5,Lançamentos!$V$5:$V$1004,'BH (3)'!$C$4),COUNTIFS(Lançamentos!$H$5:$H$1004,$D447,Lançamentos!$U$5:$U$1004,E$5,Lançamentos!$W$5:$W$1004,'BH (3)'!$C$4)))</f>
        <v>x</v>
      </c>
      <c r="F447" s="82" t="str">
        <f>IF($D447="","x",IF('BH (3)'!$B$5=1,COUNTIFS(Lançamentos!$H$5:$H$1004,$D447,Lançamentos!$T$5:$T$1004,F$5,Lançamentos!$V$5:$V$1004,'BH (3)'!$C$4),COUNTIFS(Lançamentos!$H$5:$H$1004,$D447,Lançamentos!$U$5:$U$1004,F$5,Lançamentos!$W$5:$W$1004,'BH (3)'!$C$4)))</f>
        <v>x</v>
      </c>
      <c r="G447" s="82" t="str">
        <f>IF($D447="","x",IF('BH (3)'!$B$5=1,COUNTIFS(Lançamentos!$H$5:$H$1004,$D447,Lançamentos!$T$5:$T$1004,G$5,Lançamentos!$V$5:$V$1004,'BH (3)'!$C$4),COUNTIFS(Lançamentos!$H$5:$H$1004,$D447,Lançamentos!$U$5:$U$1004,G$5,Lançamentos!$W$5:$W$1004,'BH (3)'!$C$4)))</f>
        <v>x</v>
      </c>
      <c r="H447" s="82" t="str">
        <f>IF($D447="","x",IF('BH (3)'!$B$5=1,COUNTIFS(Lançamentos!$H$5:$H$1004,$D447,Lançamentos!$T$5:$T$1004,H$5,Lançamentos!$V$5:$V$1004,'BH (3)'!$C$4),COUNTIFS(Lançamentos!$H$5:$H$1004,$D447,Lançamentos!$U$5:$U$1004,H$5,Lançamentos!$W$5:$W$1004,'BH (3)'!$C$4)))</f>
        <v>x</v>
      </c>
      <c r="I447" s="82" t="str">
        <f>IF($D447="","x",IF('BH (3)'!$B$5=1,COUNTIFS(Lançamentos!$H$5:$H$1004,$D447,Lançamentos!$T$5:$T$1004,I$5,Lançamentos!$V$5:$V$1004,'BH (3)'!$C$4),COUNTIFS(Lançamentos!$H$5:$H$1004,$D447,Lançamentos!$U$5:$U$1004,I$5,Lançamentos!$W$5:$W$1004,'BH (3)'!$C$4)))</f>
        <v>x</v>
      </c>
      <c r="J447" s="82" t="str">
        <f>IF($D447="","x",IF('BH (3)'!$B$5=1,COUNTIFS(Lançamentos!$H$5:$H$1004,$D447,Lançamentos!$T$5:$T$1004,J$5,Lançamentos!$V$5:$V$1004,'BH (3)'!$C$4),COUNTIFS(Lançamentos!$H$5:$H$1004,$D447,Lançamentos!$U$5:$U$1004,J$5,Lançamentos!$W$5:$W$1004,'BH (3)'!$C$4)))</f>
        <v>x</v>
      </c>
      <c r="K447" s="82" t="str">
        <f>IF($D447="","x",IF('BH (3)'!$B$5=1,COUNTIFS(Lançamentos!$H$5:$H$1004,$D447,Lançamentos!$T$5:$T$1004,K$5,Lançamentos!$V$5:$V$1004,'BH (3)'!$C$4),COUNTIFS(Lançamentos!$H$5:$H$1004,$D447,Lançamentos!$U$5:$U$1004,K$5,Lançamentos!$W$5:$W$1004,'BH (3)'!$C$4)))</f>
        <v>x</v>
      </c>
      <c r="L447" s="82" t="str">
        <f>IF($D447="","x",IF('BH (3)'!$B$5=1,COUNTIFS(Lançamentos!$H$5:$H$1004,$D447,Lançamentos!$T$5:$T$1004,L$5,Lançamentos!$V$5:$V$1004,'BH (3)'!$C$4),COUNTIFS(Lançamentos!$H$5:$H$1004,$D447,Lançamentos!$U$5:$U$1004,L$5,Lançamentos!$W$5:$W$1004,'BH (3)'!$C$4)))</f>
        <v>x</v>
      </c>
      <c r="M447" s="82" t="str">
        <f>IF($D447="","x",IF('BH (3)'!$B$5=1,COUNTIFS(Lançamentos!$H$5:$H$1004,$D447,Lançamentos!$T$5:$T$1004,M$5,Lançamentos!$V$5:$V$1004,'BH (3)'!$C$4),COUNTIFS(Lançamentos!$H$5:$H$1004,$D447,Lançamentos!$U$5:$U$1004,M$5,Lançamentos!$W$5:$W$1004,'BH (3)'!$C$4)))</f>
        <v>x</v>
      </c>
      <c r="N447" s="82" t="str">
        <f>IF($D447="","x",IF('BH (3)'!$B$5=1,COUNTIFS(Lançamentos!$H$5:$H$1004,$D447,Lançamentos!$T$5:$T$1004,N$5,Lançamentos!$V$5:$V$1004,'BH (3)'!$C$4),COUNTIFS(Lançamentos!$H$5:$H$1004,$D447,Lançamentos!$U$5:$U$1004,N$5,Lançamentos!$W$5:$W$1004,'BH (3)'!$C$4)))</f>
        <v>x</v>
      </c>
      <c r="O447" s="82" t="str">
        <f>IF($D447="","x",IF('BH (3)'!$B$5=1,COUNTIFS(Lançamentos!$H$5:$H$1004,$D447,Lançamentos!$T$5:$T$1004,O$5,Lançamentos!$V$5:$V$1004,'BH (3)'!$C$4),COUNTIFS(Lançamentos!$H$5:$H$1004,$D447,Lançamentos!$U$5:$U$1004,O$5,Lançamentos!$W$5:$W$1004,'BH (3)'!$C$4)))</f>
        <v>x</v>
      </c>
      <c r="P447" s="82" t="str">
        <f>IF($D447="","x",IF('BH (3)'!$B$5=1,COUNTIFS(Lançamentos!$H$5:$H$1004,$D447,Lançamentos!$T$5:$T$1004,P$5,Lançamentos!$V$5:$V$1004,'BH (3)'!$C$4),COUNTIFS(Lançamentos!$H$5:$H$1004,$D447,Lançamentos!$U$5:$U$1004,P$5,Lançamentos!$W$5:$W$1004,'BH (3)'!$C$4)))</f>
        <v>x</v>
      </c>
      <c r="Q447" s="171" t="str">
        <f t="shared" si="6"/>
        <v/>
      </c>
    </row>
    <row r="448" spans="3:17" ht="45" customHeight="1" x14ac:dyDescent="0.25">
      <c r="C448" s="81">
        <v>442</v>
      </c>
      <c r="D448" s="170" t="str">
        <f>IF(Esp!D446="","",Esp!D446)</f>
        <v/>
      </c>
      <c r="E448" s="82" t="str">
        <f>IF($D448="","x",IF('BH (3)'!$B$5=1,COUNTIFS(Lançamentos!$H$5:$H$1004,$D448,Lançamentos!$T$5:$T$1004,E$5,Lançamentos!$V$5:$V$1004,'BH (3)'!$C$4),COUNTIFS(Lançamentos!$H$5:$H$1004,$D448,Lançamentos!$U$5:$U$1004,E$5,Lançamentos!$W$5:$W$1004,'BH (3)'!$C$4)))</f>
        <v>x</v>
      </c>
      <c r="F448" s="82" t="str">
        <f>IF($D448="","x",IF('BH (3)'!$B$5=1,COUNTIFS(Lançamentos!$H$5:$H$1004,$D448,Lançamentos!$T$5:$T$1004,F$5,Lançamentos!$V$5:$V$1004,'BH (3)'!$C$4),COUNTIFS(Lançamentos!$H$5:$H$1004,$D448,Lançamentos!$U$5:$U$1004,F$5,Lançamentos!$W$5:$W$1004,'BH (3)'!$C$4)))</f>
        <v>x</v>
      </c>
      <c r="G448" s="82" t="str">
        <f>IF($D448="","x",IF('BH (3)'!$B$5=1,COUNTIFS(Lançamentos!$H$5:$H$1004,$D448,Lançamentos!$T$5:$T$1004,G$5,Lançamentos!$V$5:$V$1004,'BH (3)'!$C$4),COUNTIFS(Lançamentos!$H$5:$H$1004,$D448,Lançamentos!$U$5:$U$1004,G$5,Lançamentos!$W$5:$W$1004,'BH (3)'!$C$4)))</f>
        <v>x</v>
      </c>
      <c r="H448" s="82" t="str">
        <f>IF($D448="","x",IF('BH (3)'!$B$5=1,COUNTIFS(Lançamentos!$H$5:$H$1004,$D448,Lançamentos!$T$5:$T$1004,H$5,Lançamentos!$V$5:$V$1004,'BH (3)'!$C$4),COUNTIFS(Lançamentos!$H$5:$H$1004,$D448,Lançamentos!$U$5:$U$1004,H$5,Lançamentos!$W$5:$W$1004,'BH (3)'!$C$4)))</f>
        <v>x</v>
      </c>
      <c r="I448" s="82" t="str">
        <f>IF($D448="","x",IF('BH (3)'!$B$5=1,COUNTIFS(Lançamentos!$H$5:$H$1004,$D448,Lançamentos!$T$5:$T$1004,I$5,Lançamentos!$V$5:$V$1004,'BH (3)'!$C$4),COUNTIFS(Lançamentos!$H$5:$H$1004,$D448,Lançamentos!$U$5:$U$1004,I$5,Lançamentos!$W$5:$W$1004,'BH (3)'!$C$4)))</f>
        <v>x</v>
      </c>
      <c r="J448" s="82" t="str">
        <f>IF($D448="","x",IF('BH (3)'!$B$5=1,COUNTIFS(Lançamentos!$H$5:$H$1004,$D448,Lançamentos!$T$5:$T$1004,J$5,Lançamentos!$V$5:$V$1004,'BH (3)'!$C$4),COUNTIFS(Lançamentos!$H$5:$H$1004,$D448,Lançamentos!$U$5:$U$1004,J$5,Lançamentos!$W$5:$W$1004,'BH (3)'!$C$4)))</f>
        <v>x</v>
      </c>
      <c r="K448" s="82" t="str">
        <f>IF($D448="","x",IF('BH (3)'!$B$5=1,COUNTIFS(Lançamentos!$H$5:$H$1004,$D448,Lançamentos!$T$5:$T$1004,K$5,Lançamentos!$V$5:$V$1004,'BH (3)'!$C$4),COUNTIFS(Lançamentos!$H$5:$H$1004,$D448,Lançamentos!$U$5:$U$1004,K$5,Lançamentos!$W$5:$W$1004,'BH (3)'!$C$4)))</f>
        <v>x</v>
      </c>
      <c r="L448" s="82" t="str">
        <f>IF($D448="","x",IF('BH (3)'!$B$5=1,COUNTIFS(Lançamentos!$H$5:$H$1004,$D448,Lançamentos!$T$5:$T$1004,L$5,Lançamentos!$V$5:$V$1004,'BH (3)'!$C$4),COUNTIFS(Lançamentos!$H$5:$H$1004,$D448,Lançamentos!$U$5:$U$1004,L$5,Lançamentos!$W$5:$W$1004,'BH (3)'!$C$4)))</f>
        <v>x</v>
      </c>
      <c r="M448" s="82" t="str">
        <f>IF($D448="","x",IF('BH (3)'!$B$5=1,COUNTIFS(Lançamentos!$H$5:$H$1004,$D448,Lançamentos!$T$5:$T$1004,M$5,Lançamentos!$V$5:$V$1004,'BH (3)'!$C$4),COUNTIFS(Lançamentos!$H$5:$H$1004,$D448,Lançamentos!$U$5:$U$1004,M$5,Lançamentos!$W$5:$W$1004,'BH (3)'!$C$4)))</f>
        <v>x</v>
      </c>
      <c r="N448" s="82" t="str">
        <f>IF($D448="","x",IF('BH (3)'!$B$5=1,COUNTIFS(Lançamentos!$H$5:$H$1004,$D448,Lançamentos!$T$5:$T$1004,N$5,Lançamentos!$V$5:$V$1004,'BH (3)'!$C$4),COUNTIFS(Lançamentos!$H$5:$H$1004,$D448,Lançamentos!$U$5:$U$1004,N$5,Lançamentos!$W$5:$W$1004,'BH (3)'!$C$4)))</f>
        <v>x</v>
      </c>
      <c r="O448" s="82" t="str">
        <f>IF($D448="","x",IF('BH (3)'!$B$5=1,COUNTIFS(Lançamentos!$H$5:$H$1004,$D448,Lançamentos!$T$5:$T$1004,O$5,Lançamentos!$V$5:$V$1004,'BH (3)'!$C$4),COUNTIFS(Lançamentos!$H$5:$H$1004,$D448,Lançamentos!$U$5:$U$1004,O$5,Lançamentos!$W$5:$W$1004,'BH (3)'!$C$4)))</f>
        <v>x</v>
      </c>
      <c r="P448" s="82" t="str">
        <f>IF($D448="","x",IF('BH (3)'!$B$5=1,COUNTIFS(Lançamentos!$H$5:$H$1004,$D448,Lançamentos!$T$5:$T$1004,P$5,Lançamentos!$V$5:$V$1004,'BH (3)'!$C$4),COUNTIFS(Lançamentos!$H$5:$H$1004,$D448,Lançamentos!$U$5:$U$1004,P$5,Lançamentos!$W$5:$W$1004,'BH (3)'!$C$4)))</f>
        <v>x</v>
      </c>
      <c r="Q448" s="171" t="str">
        <f t="shared" si="6"/>
        <v/>
      </c>
    </row>
    <row r="449" spans="3:17" ht="45" customHeight="1" x14ac:dyDescent="0.25">
      <c r="C449" s="81">
        <v>443</v>
      </c>
      <c r="D449" s="170" t="str">
        <f>IF(Esp!D447="","",Esp!D447)</f>
        <v/>
      </c>
      <c r="E449" s="82" t="str">
        <f>IF($D449="","x",IF('BH (3)'!$B$5=1,COUNTIFS(Lançamentos!$H$5:$H$1004,$D449,Lançamentos!$T$5:$T$1004,E$5,Lançamentos!$V$5:$V$1004,'BH (3)'!$C$4),COUNTIFS(Lançamentos!$H$5:$H$1004,$D449,Lançamentos!$U$5:$U$1004,E$5,Lançamentos!$W$5:$W$1004,'BH (3)'!$C$4)))</f>
        <v>x</v>
      </c>
      <c r="F449" s="82" t="str">
        <f>IF($D449="","x",IF('BH (3)'!$B$5=1,COUNTIFS(Lançamentos!$H$5:$H$1004,$D449,Lançamentos!$T$5:$T$1004,F$5,Lançamentos!$V$5:$V$1004,'BH (3)'!$C$4),COUNTIFS(Lançamentos!$H$5:$H$1004,$D449,Lançamentos!$U$5:$U$1004,F$5,Lançamentos!$W$5:$W$1004,'BH (3)'!$C$4)))</f>
        <v>x</v>
      </c>
      <c r="G449" s="82" t="str">
        <f>IF($D449="","x",IF('BH (3)'!$B$5=1,COUNTIFS(Lançamentos!$H$5:$H$1004,$D449,Lançamentos!$T$5:$T$1004,G$5,Lançamentos!$V$5:$V$1004,'BH (3)'!$C$4),COUNTIFS(Lançamentos!$H$5:$H$1004,$D449,Lançamentos!$U$5:$U$1004,G$5,Lançamentos!$W$5:$W$1004,'BH (3)'!$C$4)))</f>
        <v>x</v>
      </c>
      <c r="H449" s="82" t="str">
        <f>IF($D449="","x",IF('BH (3)'!$B$5=1,COUNTIFS(Lançamentos!$H$5:$H$1004,$D449,Lançamentos!$T$5:$T$1004,H$5,Lançamentos!$V$5:$V$1004,'BH (3)'!$C$4),COUNTIFS(Lançamentos!$H$5:$H$1004,$D449,Lançamentos!$U$5:$U$1004,H$5,Lançamentos!$W$5:$W$1004,'BH (3)'!$C$4)))</f>
        <v>x</v>
      </c>
      <c r="I449" s="82" t="str">
        <f>IF($D449="","x",IF('BH (3)'!$B$5=1,COUNTIFS(Lançamentos!$H$5:$H$1004,$D449,Lançamentos!$T$5:$T$1004,I$5,Lançamentos!$V$5:$V$1004,'BH (3)'!$C$4),COUNTIFS(Lançamentos!$H$5:$H$1004,$D449,Lançamentos!$U$5:$U$1004,I$5,Lançamentos!$W$5:$W$1004,'BH (3)'!$C$4)))</f>
        <v>x</v>
      </c>
      <c r="J449" s="82" t="str">
        <f>IF($D449="","x",IF('BH (3)'!$B$5=1,COUNTIFS(Lançamentos!$H$5:$H$1004,$D449,Lançamentos!$T$5:$T$1004,J$5,Lançamentos!$V$5:$V$1004,'BH (3)'!$C$4),COUNTIFS(Lançamentos!$H$5:$H$1004,$D449,Lançamentos!$U$5:$U$1004,J$5,Lançamentos!$W$5:$W$1004,'BH (3)'!$C$4)))</f>
        <v>x</v>
      </c>
      <c r="K449" s="82" t="str">
        <f>IF($D449="","x",IF('BH (3)'!$B$5=1,COUNTIFS(Lançamentos!$H$5:$H$1004,$D449,Lançamentos!$T$5:$T$1004,K$5,Lançamentos!$V$5:$V$1004,'BH (3)'!$C$4),COUNTIFS(Lançamentos!$H$5:$H$1004,$D449,Lançamentos!$U$5:$U$1004,K$5,Lançamentos!$W$5:$W$1004,'BH (3)'!$C$4)))</f>
        <v>x</v>
      </c>
      <c r="L449" s="82" t="str">
        <f>IF($D449="","x",IF('BH (3)'!$B$5=1,COUNTIFS(Lançamentos!$H$5:$H$1004,$D449,Lançamentos!$T$5:$T$1004,L$5,Lançamentos!$V$5:$V$1004,'BH (3)'!$C$4),COUNTIFS(Lançamentos!$H$5:$H$1004,$D449,Lançamentos!$U$5:$U$1004,L$5,Lançamentos!$W$5:$W$1004,'BH (3)'!$C$4)))</f>
        <v>x</v>
      </c>
      <c r="M449" s="82" t="str">
        <f>IF($D449="","x",IF('BH (3)'!$B$5=1,COUNTIFS(Lançamentos!$H$5:$H$1004,$D449,Lançamentos!$T$5:$T$1004,M$5,Lançamentos!$V$5:$V$1004,'BH (3)'!$C$4),COUNTIFS(Lançamentos!$H$5:$H$1004,$D449,Lançamentos!$U$5:$U$1004,M$5,Lançamentos!$W$5:$W$1004,'BH (3)'!$C$4)))</f>
        <v>x</v>
      </c>
      <c r="N449" s="82" t="str">
        <f>IF($D449="","x",IF('BH (3)'!$B$5=1,COUNTIFS(Lançamentos!$H$5:$H$1004,$D449,Lançamentos!$T$5:$T$1004,N$5,Lançamentos!$V$5:$V$1004,'BH (3)'!$C$4),COUNTIFS(Lançamentos!$H$5:$H$1004,$D449,Lançamentos!$U$5:$U$1004,N$5,Lançamentos!$W$5:$W$1004,'BH (3)'!$C$4)))</f>
        <v>x</v>
      </c>
      <c r="O449" s="82" t="str">
        <f>IF($D449="","x",IF('BH (3)'!$B$5=1,COUNTIFS(Lançamentos!$H$5:$H$1004,$D449,Lançamentos!$T$5:$T$1004,O$5,Lançamentos!$V$5:$V$1004,'BH (3)'!$C$4),COUNTIFS(Lançamentos!$H$5:$H$1004,$D449,Lançamentos!$U$5:$U$1004,O$5,Lançamentos!$W$5:$W$1004,'BH (3)'!$C$4)))</f>
        <v>x</v>
      </c>
      <c r="P449" s="82" t="str">
        <f>IF($D449="","x",IF('BH (3)'!$B$5=1,COUNTIFS(Lançamentos!$H$5:$H$1004,$D449,Lançamentos!$T$5:$T$1004,P$5,Lançamentos!$V$5:$V$1004,'BH (3)'!$C$4),COUNTIFS(Lançamentos!$H$5:$H$1004,$D449,Lançamentos!$U$5:$U$1004,P$5,Lançamentos!$W$5:$W$1004,'BH (3)'!$C$4)))</f>
        <v>x</v>
      </c>
      <c r="Q449" s="171" t="str">
        <f t="shared" si="6"/>
        <v/>
      </c>
    </row>
    <row r="450" spans="3:17" ht="45" customHeight="1" x14ac:dyDescent="0.25">
      <c r="C450" s="81">
        <v>444</v>
      </c>
      <c r="D450" s="170" t="str">
        <f>IF(Esp!D448="","",Esp!D448)</f>
        <v/>
      </c>
      <c r="E450" s="82" t="str">
        <f>IF($D450="","x",IF('BH (3)'!$B$5=1,COUNTIFS(Lançamentos!$H$5:$H$1004,$D450,Lançamentos!$T$5:$T$1004,E$5,Lançamentos!$V$5:$V$1004,'BH (3)'!$C$4),COUNTIFS(Lançamentos!$H$5:$H$1004,$D450,Lançamentos!$U$5:$U$1004,E$5,Lançamentos!$W$5:$W$1004,'BH (3)'!$C$4)))</f>
        <v>x</v>
      </c>
      <c r="F450" s="82" t="str">
        <f>IF($D450="","x",IF('BH (3)'!$B$5=1,COUNTIFS(Lançamentos!$H$5:$H$1004,$D450,Lançamentos!$T$5:$T$1004,F$5,Lançamentos!$V$5:$V$1004,'BH (3)'!$C$4),COUNTIFS(Lançamentos!$H$5:$H$1004,$D450,Lançamentos!$U$5:$U$1004,F$5,Lançamentos!$W$5:$W$1004,'BH (3)'!$C$4)))</f>
        <v>x</v>
      </c>
      <c r="G450" s="82" t="str">
        <f>IF($D450="","x",IF('BH (3)'!$B$5=1,COUNTIFS(Lançamentos!$H$5:$H$1004,$D450,Lançamentos!$T$5:$T$1004,G$5,Lançamentos!$V$5:$V$1004,'BH (3)'!$C$4),COUNTIFS(Lançamentos!$H$5:$H$1004,$D450,Lançamentos!$U$5:$U$1004,G$5,Lançamentos!$W$5:$W$1004,'BH (3)'!$C$4)))</f>
        <v>x</v>
      </c>
      <c r="H450" s="82" t="str">
        <f>IF($D450="","x",IF('BH (3)'!$B$5=1,COUNTIFS(Lançamentos!$H$5:$H$1004,$D450,Lançamentos!$T$5:$T$1004,H$5,Lançamentos!$V$5:$V$1004,'BH (3)'!$C$4),COUNTIFS(Lançamentos!$H$5:$H$1004,$D450,Lançamentos!$U$5:$U$1004,H$5,Lançamentos!$W$5:$W$1004,'BH (3)'!$C$4)))</f>
        <v>x</v>
      </c>
      <c r="I450" s="82" t="str">
        <f>IF($D450="","x",IF('BH (3)'!$B$5=1,COUNTIFS(Lançamentos!$H$5:$H$1004,$D450,Lançamentos!$T$5:$T$1004,I$5,Lançamentos!$V$5:$V$1004,'BH (3)'!$C$4),COUNTIFS(Lançamentos!$H$5:$H$1004,$D450,Lançamentos!$U$5:$U$1004,I$5,Lançamentos!$W$5:$W$1004,'BH (3)'!$C$4)))</f>
        <v>x</v>
      </c>
      <c r="J450" s="82" t="str">
        <f>IF($D450="","x",IF('BH (3)'!$B$5=1,COUNTIFS(Lançamentos!$H$5:$H$1004,$D450,Lançamentos!$T$5:$T$1004,J$5,Lançamentos!$V$5:$V$1004,'BH (3)'!$C$4),COUNTIFS(Lançamentos!$H$5:$H$1004,$D450,Lançamentos!$U$5:$U$1004,J$5,Lançamentos!$W$5:$W$1004,'BH (3)'!$C$4)))</f>
        <v>x</v>
      </c>
      <c r="K450" s="82" t="str">
        <f>IF($D450="","x",IF('BH (3)'!$B$5=1,COUNTIFS(Lançamentos!$H$5:$H$1004,$D450,Lançamentos!$T$5:$T$1004,K$5,Lançamentos!$V$5:$V$1004,'BH (3)'!$C$4),COUNTIFS(Lançamentos!$H$5:$H$1004,$D450,Lançamentos!$U$5:$U$1004,K$5,Lançamentos!$W$5:$W$1004,'BH (3)'!$C$4)))</f>
        <v>x</v>
      </c>
      <c r="L450" s="82" t="str">
        <f>IF($D450="","x",IF('BH (3)'!$B$5=1,COUNTIFS(Lançamentos!$H$5:$H$1004,$D450,Lançamentos!$T$5:$T$1004,L$5,Lançamentos!$V$5:$V$1004,'BH (3)'!$C$4),COUNTIFS(Lançamentos!$H$5:$H$1004,$D450,Lançamentos!$U$5:$U$1004,L$5,Lançamentos!$W$5:$W$1004,'BH (3)'!$C$4)))</f>
        <v>x</v>
      </c>
      <c r="M450" s="82" t="str">
        <f>IF($D450="","x",IF('BH (3)'!$B$5=1,COUNTIFS(Lançamentos!$H$5:$H$1004,$D450,Lançamentos!$T$5:$T$1004,M$5,Lançamentos!$V$5:$V$1004,'BH (3)'!$C$4),COUNTIFS(Lançamentos!$H$5:$H$1004,$D450,Lançamentos!$U$5:$U$1004,M$5,Lançamentos!$W$5:$W$1004,'BH (3)'!$C$4)))</f>
        <v>x</v>
      </c>
      <c r="N450" s="82" t="str">
        <f>IF($D450="","x",IF('BH (3)'!$B$5=1,COUNTIFS(Lançamentos!$H$5:$H$1004,$D450,Lançamentos!$T$5:$T$1004,N$5,Lançamentos!$V$5:$V$1004,'BH (3)'!$C$4),COUNTIFS(Lançamentos!$H$5:$H$1004,$D450,Lançamentos!$U$5:$U$1004,N$5,Lançamentos!$W$5:$W$1004,'BH (3)'!$C$4)))</f>
        <v>x</v>
      </c>
      <c r="O450" s="82" t="str">
        <f>IF($D450="","x",IF('BH (3)'!$B$5=1,COUNTIFS(Lançamentos!$H$5:$H$1004,$D450,Lançamentos!$T$5:$T$1004,O$5,Lançamentos!$V$5:$V$1004,'BH (3)'!$C$4),COUNTIFS(Lançamentos!$H$5:$H$1004,$D450,Lançamentos!$U$5:$U$1004,O$5,Lançamentos!$W$5:$W$1004,'BH (3)'!$C$4)))</f>
        <v>x</v>
      </c>
      <c r="P450" s="82" t="str">
        <f>IF($D450="","x",IF('BH (3)'!$B$5=1,COUNTIFS(Lançamentos!$H$5:$H$1004,$D450,Lançamentos!$T$5:$T$1004,P$5,Lançamentos!$V$5:$V$1004,'BH (3)'!$C$4),COUNTIFS(Lançamentos!$H$5:$H$1004,$D450,Lançamentos!$U$5:$U$1004,P$5,Lançamentos!$W$5:$W$1004,'BH (3)'!$C$4)))</f>
        <v>x</v>
      </c>
      <c r="Q450" s="171" t="str">
        <f t="shared" si="6"/>
        <v/>
      </c>
    </row>
    <row r="451" spans="3:17" ht="45" customHeight="1" x14ac:dyDescent="0.25">
      <c r="C451" s="81">
        <v>445</v>
      </c>
      <c r="D451" s="170" t="str">
        <f>IF(Esp!D449="","",Esp!D449)</f>
        <v/>
      </c>
      <c r="E451" s="82" t="str">
        <f>IF($D451="","x",IF('BH (3)'!$B$5=1,COUNTIFS(Lançamentos!$H$5:$H$1004,$D451,Lançamentos!$T$5:$T$1004,E$5,Lançamentos!$V$5:$V$1004,'BH (3)'!$C$4),COUNTIFS(Lançamentos!$H$5:$H$1004,$D451,Lançamentos!$U$5:$U$1004,E$5,Lançamentos!$W$5:$W$1004,'BH (3)'!$C$4)))</f>
        <v>x</v>
      </c>
      <c r="F451" s="82" t="str">
        <f>IF($D451="","x",IF('BH (3)'!$B$5=1,COUNTIFS(Lançamentos!$H$5:$H$1004,$D451,Lançamentos!$T$5:$T$1004,F$5,Lançamentos!$V$5:$V$1004,'BH (3)'!$C$4),COUNTIFS(Lançamentos!$H$5:$H$1004,$D451,Lançamentos!$U$5:$U$1004,F$5,Lançamentos!$W$5:$W$1004,'BH (3)'!$C$4)))</f>
        <v>x</v>
      </c>
      <c r="G451" s="82" t="str">
        <f>IF($D451="","x",IF('BH (3)'!$B$5=1,COUNTIFS(Lançamentos!$H$5:$H$1004,$D451,Lançamentos!$T$5:$T$1004,G$5,Lançamentos!$V$5:$V$1004,'BH (3)'!$C$4),COUNTIFS(Lançamentos!$H$5:$H$1004,$D451,Lançamentos!$U$5:$U$1004,G$5,Lançamentos!$W$5:$W$1004,'BH (3)'!$C$4)))</f>
        <v>x</v>
      </c>
      <c r="H451" s="82" t="str">
        <f>IF($D451="","x",IF('BH (3)'!$B$5=1,COUNTIFS(Lançamentos!$H$5:$H$1004,$D451,Lançamentos!$T$5:$T$1004,H$5,Lançamentos!$V$5:$V$1004,'BH (3)'!$C$4),COUNTIFS(Lançamentos!$H$5:$H$1004,$D451,Lançamentos!$U$5:$U$1004,H$5,Lançamentos!$W$5:$W$1004,'BH (3)'!$C$4)))</f>
        <v>x</v>
      </c>
      <c r="I451" s="82" t="str">
        <f>IF($D451="","x",IF('BH (3)'!$B$5=1,COUNTIFS(Lançamentos!$H$5:$H$1004,$D451,Lançamentos!$T$5:$T$1004,I$5,Lançamentos!$V$5:$V$1004,'BH (3)'!$C$4),COUNTIFS(Lançamentos!$H$5:$H$1004,$D451,Lançamentos!$U$5:$U$1004,I$5,Lançamentos!$W$5:$W$1004,'BH (3)'!$C$4)))</f>
        <v>x</v>
      </c>
      <c r="J451" s="82" t="str">
        <f>IF($D451="","x",IF('BH (3)'!$B$5=1,COUNTIFS(Lançamentos!$H$5:$H$1004,$D451,Lançamentos!$T$5:$T$1004,J$5,Lançamentos!$V$5:$V$1004,'BH (3)'!$C$4),COUNTIFS(Lançamentos!$H$5:$H$1004,$D451,Lançamentos!$U$5:$U$1004,J$5,Lançamentos!$W$5:$W$1004,'BH (3)'!$C$4)))</f>
        <v>x</v>
      </c>
      <c r="K451" s="82" t="str">
        <f>IF($D451="","x",IF('BH (3)'!$B$5=1,COUNTIFS(Lançamentos!$H$5:$H$1004,$D451,Lançamentos!$T$5:$T$1004,K$5,Lançamentos!$V$5:$V$1004,'BH (3)'!$C$4),COUNTIFS(Lançamentos!$H$5:$H$1004,$D451,Lançamentos!$U$5:$U$1004,K$5,Lançamentos!$W$5:$W$1004,'BH (3)'!$C$4)))</f>
        <v>x</v>
      </c>
      <c r="L451" s="82" t="str">
        <f>IF($D451="","x",IF('BH (3)'!$B$5=1,COUNTIFS(Lançamentos!$H$5:$H$1004,$D451,Lançamentos!$T$5:$T$1004,L$5,Lançamentos!$V$5:$V$1004,'BH (3)'!$C$4),COUNTIFS(Lançamentos!$H$5:$H$1004,$D451,Lançamentos!$U$5:$U$1004,L$5,Lançamentos!$W$5:$W$1004,'BH (3)'!$C$4)))</f>
        <v>x</v>
      </c>
      <c r="M451" s="82" t="str">
        <f>IF($D451="","x",IF('BH (3)'!$B$5=1,COUNTIFS(Lançamentos!$H$5:$H$1004,$D451,Lançamentos!$T$5:$T$1004,M$5,Lançamentos!$V$5:$V$1004,'BH (3)'!$C$4),COUNTIFS(Lançamentos!$H$5:$H$1004,$D451,Lançamentos!$U$5:$U$1004,M$5,Lançamentos!$W$5:$W$1004,'BH (3)'!$C$4)))</f>
        <v>x</v>
      </c>
      <c r="N451" s="82" t="str">
        <f>IF($D451="","x",IF('BH (3)'!$B$5=1,COUNTIFS(Lançamentos!$H$5:$H$1004,$D451,Lançamentos!$T$5:$T$1004,N$5,Lançamentos!$V$5:$V$1004,'BH (3)'!$C$4),COUNTIFS(Lançamentos!$H$5:$H$1004,$D451,Lançamentos!$U$5:$U$1004,N$5,Lançamentos!$W$5:$W$1004,'BH (3)'!$C$4)))</f>
        <v>x</v>
      </c>
      <c r="O451" s="82" t="str">
        <f>IF($D451="","x",IF('BH (3)'!$B$5=1,COUNTIFS(Lançamentos!$H$5:$H$1004,$D451,Lançamentos!$T$5:$T$1004,O$5,Lançamentos!$V$5:$V$1004,'BH (3)'!$C$4),COUNTIFS(Lançamentos!$H$5:$H$1004,$D451,Lançamentos!$U$5:$U$1004,O$5,Lançamentos!$W$5:$W$1004,'BH (3)'!$C$4)))</f>
        <v>x</v>
      </c>
      <c r="P451" s="82" t="str">
        <f>IF($D451="","x",IF('BH (3)'!$B$5=1,COUNTIFS(Lançamentos!$H$5:$H$1004,$D451,Lançamentos!$T$5:$T$1004,P$5,Lançamentos!$V$5:$V$1004,'BH (3)'!$C$4),COUNTIFS(Lançamentos!$H$5:$H$1004,$D451,Lançamentos!$U$5:$U$1004,P$5,Lançamentos!$W$5:$W$1004,'BH (3)'!$C$4)))</f>
        <v>x</v>
      </c>
      <c r="Q451" s="171" t="str">
        <f t="shared" si="6"/>
        <v/>
      </c>
    </row>
    <row r="452" spans="3:17" ht="45" customHeight="1" x14ac:dyDescent="0.25">
      <c r="C452" s="81">
        <v>446</v>
      </c>
      <c r="D452" s="170" t="str">
        <f>IF(Esp!D450="","",Esp!D450)</f>
        <v/>
      </c>
      <c r="E452" s="82" t="str">
        <f>IF($D452="","x",IF('BH (3)'!$B$5=1,COUNTIFS(Lançamentos!$H$5:$H$1004,$D452,Lançamentos!$T$5:$T$1004,E$5,Lançamentos!$V$5:$V$1004,'BH (3)'!$C$4),COUNTIFS(Lançamentos!$H$5:$H$1004,$D452,Lançamentos!$U$5:$U$1004,E$5,Lançamentos!$W$5:$W$1004,'BH (3)'!$C$4)))</f>
        <v>x</v>
      </c>
      <c r="F452" s="82" t="str">
        <f>IF($D452="","x",IF('BH (3)'!$B$5=1,COUNTIFS(Lançamentos!$H$5:$H$1004,$D452,Lançamentos!$T$5:$T$1004,F$5,Lançamentos!$V$5:$V$1004,'BH (3)'!$C$4),COUNTIFS(Lançamentos!$H$5:$H$1004,$D452,Lançamentos!$U$5:$U$1004,F$5,Lançamentos!$W$5:$W$1004,'BH (3)'!$C$4)))</f>
        <v>x</v>
      </c>
      <c r="G452" s="82" t="str">
        <f>IF($D452="","x",IF('BH (3)'!$B$5=1,COUNTIFS(Lançamentos!$H$5:$H$1004,$D452,Lançamentos!$T$5:$T$1004,G$5,Lançamentos!$V$5:$V$1004,'BH (3)'!$C$4),COUNTIFS(Lançamentos!$H$5:$H$1004,$D452,Lançamentos!$U$5:$U$1004,G$5,Lançamentos!$W$5:$W$1004,'BH (3)'!$C$4)))</f>
        <v>x</v>
      </c>
      <c r="H452" s="82" t="str">
        <f>IF($D452="","x",IF('BH (3)'!$B$5=1,COUNTIFS(Lançamentos!$H$5:$H$1004,$D452,Lançamentos!$T$5:$T$1004,H$5,Lançamentos!$V$5:$V$1004,'BH (3)'!$C$4),COUNTIFS(Lançamentos!$H$5:$H$1004,$D452,Lançamentos!$U$5:$U$1004,H$5,Lançamentos!$W$5:$W$1004,'BH (3)'!$C$4)))</f>
        <v>x</v>
      </c>
      <c r="I452" s="82" t="str">
        <f>IF($D452="","x",IF('BH (3)'!$B$5=1,COUNTIFS(Lançamentos!$H$5:$H$1004,$D452,Lançamentos!$T$5:$T$1004,I$5,Lançamentos!$V$5:$V$1004,'BH (3)'!$C$4),COUNTIFS(Lançamentos!$H$5:$H$1004,$D452,Lançamentos!$U$5:$U$1004,I$5,Lançamentos!$W$5:$W$1004,'BH (3)'!$C$4)))</f>
        <v>x</v>
      </c>
      <c r="J452" s="82" t="str">
        <f>IF($D452="","x",IF('BH (3)'!$B$5=1,COUNTIFS(Lançamentos!$H$5:$H$1004,$D452,Lançamentos!$T$5:$T$1004,J$5,Lançamentos!$V$5:$V$1004,'BH (3)'!$C$4),COUNTIFS(Lançamentos!$H$5:$H$1004,$D452,Lançamentos!$U$5:$U$1004,J$5,Lançamentos!$W$5:$W$1004,'BH (3)'!$C$4)))</f>
        <v>x</v>
      </c>
      <c r="K452" s="82" t="str">
        <f>IF($D452="","x",IF('BH (3)'!$B$5=1,COUNTIFS(Lançamentos!$H$5:$H$1004,$D452,Lançamentos!$T$5:$T$1004,K$5,Lançamentos!$V$5:$V$1004,'BH (3)'!$C$4),COUNTIFS(Lançamentos!$H$5:$H$1004,$D452,Lançamentos!$U$5:$U$1004,K$5,Lançamentos!$W$5:$W$1004,'BH (3)'!$C$4)))</f>
        <v>x</v>
      </c>
      <c r="L452" s="82" t="str">
        <f>IF($D452="","x",IF('BH (3)'!$B$5=1,COUNTIFS(Lançamentos!$H$5:$H$1004,$D452,Lançamentos!$T$5:$T$1004,L$5,Lançamentos!$V$5:$V$1004,'BH (3)'!$C$4),COUNTIFS(Lançamentos!$H$5:$H$1004,$D452,Lançamentos!$U$5:$U$1004,L$5,Lançamentos!$W$5:$W$1004,'BH (3)'!$C$4)))</f>
        <v>x</v>
      </c>
      <c r="M452" s="82" t="str">
        <f>IF($D452="","x",IF('BH (3)'!$B$5=1,COUNTIFS(Lançamentos!$H$5:$H$1004,$D452,Lançamentos!$T$5:$T$1004,M$5,Lançamentos!$V$5:$V$1004,'BH (3)'!$C$4),COUNTIFS(Lançamentos!$H$5:$H$1004,$D452,Lançamentos!$U$5:$U$1004,M$5,Lançamentos!$W$5:$W$1004,'BH (3)'!$C$4)))</f>
        <v>x</v>
      </c>
      <c r="N452" s="82" t="str">
        <f>IF($D452="","x",IF('BH (3)'!$B$5=1,COUNTIFS(Lançamentos!$H$5:$H$1004,$D452,Lançamentos!$T$5:$T$1004,N$5,Lançamentos!$V$5:$V$1004,'BH (3)'!$C$4),COUNTIFS(Lançamentos!$H$5:$H$1004,$D452,Lançamentos!$U$5:$U$1004,N$5,Lançamentos!$W$5:$W$1004,'BH (3)'!$C$4)))</f>
        <v>x</v>
      </c>
      <c r="O452" s="82" t="str">
        <f>IF($D452="","x",IF('BH (3)'!$B$5=1,COUNTIFS(Lançamentos!$H$5:$H$1004,$D452,Lançamentos!$T$5:$T$1004,O$5,Lançamentos!$V$5:$V$1004,'BH (3)'!$C$4),COUNTIFS(Lançamentos!$H$5:$H$1004,$D452,Lançamentos!$U$5:$U$1004,O$5,Lançamentos!$W$5:$W$1004,'BH (3)'!$C$4)))</f>
        <v>x</v>
      </c>
      <c r="P452" s="82" t="str">
        <f>IF($D452="","x",IF('BH (3)'!$B$5=1,COUNTIFS(Lançamentos!$H$5:$H$1004,$D452,Lançamentos!$T$5:$T$1004,P$5,Lançamentos!$V$5:$V$1004,'BH (3)'!$C$4),COUNTIFS(Lançamentos!$H$5:$H$1004,$D452,Lançamentos!$U$5:$U$1004,P$5,Lançamentos!$W$5:$W$1004,'BH (3)'!$C$4)))</f>
        <v>x</v>
      </c>
      <c r="Q452" s="171" t="str">
        <f t="shared" si="6"/>
        <v/>
      </c>
    </row>
    <row r="453" spans="3:17" ht="45" customHeight="1" x14ac:dyDescent="0.25">
      <c r="C453" s="81">
        <v>447</v>
      </c>
      <c r="D453" s="170" t="str">
        <f>IF(Esp!D451="","",Esp!D451)</f>
        <v/>
      </c>
      <c r="E453" s="82" t="str">
        <f>IF($D453="","x",IF('BH (3)'!$B$5=1,COUNTIFS(Lançamentos!$H$5:$H$1004,$D453,Lançamentos!$T$5:$T$1004,E$5,Lançamentos!$V$5:$V$1004,'BH (3)'!$C$4),COUNTIFS(Lançamentos!$H$5:$H$1004,$D453,Lançamentos!$U$5:$U$1004,E$5,Lançamentos!$W$5:$W$1004,'BH (3)'!$C$4)))</f>
        <v>x</v>
      </c>
      <c r="F453" s="82" t="str">
        <f>IF($D453="","x",IF('BH (3)'!$B$5=1,COUNTIFS(Lançamentos!$H$5:$H$1004,$D453,Lançamentos!$T$5:$T$1004,F$5,Lançamentos!$V$5:$V$1004,'BH (3)'!$C$4),COUNTIFS(Lançamentos!$H$5:$H$1004,$D453,Lançamentos!$U$5:$U$1004,F$5,Lançamentos!$W$5:$W$1004,'BH (3)'!$C$4)))</f>
        <v>x</v>
      </c>
      <c r="G453" s="82" t="str">
        <f>IF($D453="","x",IF('BH (3)'!$B$5=1,COUNTIFS(Lançamentos!$H$5:$H$1004,$D453,Lançamentos!$T$5:$T$1004,G$5,Lançamentos!$V$5:$V$1004,'BH (3)'!$C$4),COUNTIFS(Lançamentos!$H$5:$H$1004,$D453,Lançamentos!$U$5:$U$1004,G$5,Lançamentos!$W$5:$W$1004,'BH (3)'!$C$4)))</f>
        <v>x</v>
      </c>
      <c r="H453" s="82" t="str">
        <f>IF($D453="","x",IF('BH (3)'!$B$5=1,COUNTIFS(Lançamentos!$H$5:$H$1004,$D453,Lançamentos!$T$5:$T$1004,H$5,Lançamentos!$V$5:$V$1004,'BH (3)'!$C$4),COUNTIFS(Lançamentos!$H$5:$H$1004,$D453,Lançamentos!$U$5:$U$1004,H$5,Lançamentos!$W$5:$W$1004,'BH (3)'!$C$4)))</f>
        <v>x</v>
      </c>
      <c r="I453" s="82" t="str">
        <f>IF($D453="","x",IF('BH (3)'!$B$5=1,COUNTIFS(Lançamentos!$H$5:$H$1004,$D453,Lançamentos!$T$5:$T$1004,I$5,Lançamentos!$V$5:$V$1004,'BH (3)'!$C$4),COUNTIFS(Lançamentos!$H$5:$H$1004,$D453,Lançamentos!$U$5:$U$1004,I$5,Lançamentos!$W$5:$W$1004,'BH (3)'!$C$4)))</f>
        <v>x</v>
      </c>
      <c r="J453" s="82" t="str">
        <f>IF($D453="","x",IF('BH (3)'!$B$5=1,COUNTIFS(Lançamentos!$H$5:$H$1004,$D453,Lançamentos!$T$5:$T$1004,J$5,Lançamentos!$V$5:$V$1004,'BH (3)'!$C$4),COUNTIFS(Lançamentos!$H$5:$H$1004,$D453,Lançamentos!$U$5:$U$1004,J$5,Lançamentos!$W$5:$W$1004,'BH (3)'!$C$4)))</f>
        <v>x</v>
      </c>
      <c r="K453" s="82" t="str">
        <f>IF($D453="","x",IF('BH (3)'!$B$5=1,COUNTIFS(Lançamentos!$H$5:$H$1004,$D453,Lançamentos!$T$5:$T$1004,K$5,Lançamentos!$V$5:$V$1004,'BH (3)'!$C$4),COUNTIFS(Lançamentos!$H$5:$H$1004,$D453,Lançamentos!$U$5:$U$1004,K$5,Lançamentos!$W$5:$W$1004,'BH (3)'!$C$4)))</f>
        <v>x</v>
      </c>
      <c r="L453" s="82" t="str">
        <f>IF($D453="","x",IF('BH (3)'!$B$5=1,COUNTIFS(Lançamentos!$H$5:$H$1004,$D453,Lançamentos!$T$5:$T$1004,L$5,Lançamentos!$V$5:$V$1004,'BH (3)'!$C$4),COUNTIFS(Lançamentos!$H$5:$H$1004,$D453,Lançamentos!$U$5:$U$1004,L$5,Lançamentos!$W$5:$W$1004,'BH (3)'!$C$4)))</f>
        <v>x</v>
      </c>
      <c r="M453" s="82" t="str">
        <f>IF($D453="","x",IF('BH (3)'!$B$5=1,COUNTIFS(Lançamentos!$H$5:$H$1004,$D453,Lançamentos!$T$5:$T$1004,M$5,Lançamentos!$V$5:$V$1004,'BH (3)'!$C$4),COUNTIFS(Lançamentos!$H$5:$H$1004,$D453,Lançamentos!$U$5:$U$1004,M$5,Lançamentos!$W$5:$W$1004,'BH (3)'!$C$4)))</f>
        <v>x</v>
      </c>
      <c r="N453" s="82" t="str">
        <f>IF($D453="","x",IF('BH (3)'!$B$5=1,COUNTIFS(Lançamentos!$H$5:$H$1004,$D453,Lançamentos!$T$5:$T$1004,N$5,Lançamentos!$V$5:$V$1004,'BH (3)'!$C$4),COUNTIFS(Lançamentos!$H$5:$H$1004,$D453,Lançamentos!$U$5:$U$1004,N$5,Lançamentos!$W$5:$W$1004,'BH (3)'!$C$4)))</f>
        <v>x</v>
      </c>
      <c r="O453" s="82" t="str">
        <f>IF($D453="","x",IF('BH (3)'!$B$5=1,COUNTIFS(Lançamentos!$H$5:$H$1004,$D453,Lançamentos!$T$5:$T$1004,O$5,Lançamentos!$V$5:$V$1004,'BH (3)'!$C$4),COUNTIFS(Lançamentos!$H$5:$H$1004,$D453,Lançamentos!$U$5:$U$1004,O$5,Lançamentos!$W$5:$W$1004,'BH (3)'!$C$4)))</f>
        <v>x</v>
      </c>
      <c r="P453" s="82" t="str">
        <f>IF($D453="","x",IF('BH (3)'!$B$5=1,COUNTIFS(Lançamentos!$H$5:$H$1004,$D453,Lançamentos!$T$5:$T$1004,P$5,Lançamentos!$V$5:$V$1004,'BH (3)'!$C$4),COUNTIFS(Lançamentos!$H$5:$H$1004,$D453,Lançamentos!$U$5:$U$1004,P$5,Lançamentos!$W$5:$W$1004,'BH (3)'!$C$4)))</f>
        <v>x</v>
      </c>
      <c r="Q453" s="171" t="str">
        <f t="shared" si="6"/>
        <v/>
      </c>
    </row>
    <row r="454" spans="3:17" ht="45" customHeight="1" x14ac:dyDescent="0.25">
      <c r="C454" s="81">
        <v>448</v>
      </c>
      <c r="D454" s="170" t="str">
        <f>IF(Esp!D452="","",Esp!D452)</f>
        <v/>
      </c>
      <c r="E454" s="82" t="str">
        <f>IF($D454="","x",IF('BH (3)'!$B$5=1,COUNTIFS(Lançamentos!$H$5:$H$1004,$D454,Lançamentos!$T$5:$T$1004,E$5,Lançamentos!$V$5:$V$1004,'BH (3)'!$C$4),COUNTIFS(Lançamentos!$H$5:$H$1004,$D454,Lançamentos!$U$5:$U$1004,E$5,Lançamentos!$W$5:$W$1004,'BH (3)'!$C$4)))</f>
        <v>x</v>
      </c>
      <c r="F454" s="82" t="str">
        <f>IF($D454="","x",IF('BH (3)'!$B$5=1,COUNTIFS(Lançamentos!$H$5:$H$1004,$D454,Lançamentos!$T$5:$T$1004,F$5,Lançamentos!$V$5:$V$1004,'BH (3)'!$C$4),COUNTIFS(Lançamentos!$H$5:$H$1004,$D454,Lançamentos!$U$5:$U$1004,F$5,Lançamentos!$W$5:$W$1004,'BH (3)'!$C$4)))</f>
        <v>x</v>
      </c>
      <c r="G454" s="82" t="str">
        <f>IF($D454="","x",IF('BH (3)'!$B$5=1,COUNTIFS(Lançamentos!$H$5:$H$1004,$D454,Lançamentos!$T$5:$T$1004,G$5,Lançamentos!$V$5:$V$1004,'BH (3)'!$C$4),COUNTIFS(Lançamentos!$H$5:$H$1004,$D454,Lançamentos!$U$5:$U$1004,G$5,Lançamentos!$W$5:$W$1004,'BH (3)'!$C$4)))</f>
        <v>x</v>
      </c>
      <c r="H454" s="82" t="str">
        <f>IF($D454="","x",IF('BH (3)'!$B$5=1,COUNTIFS(Lançamentos!$H$5:$H$1004,$D454,Lançamentos!$T$5:$T$1004,H$5,Lançamentos!$V$5:$V$1004,'BH (3)'!$C$4),COUNTIFS(Lançamentos!$H$5:$H$1004,$D454,Lançamentos!$U$5:$U$1004,H$5,Lançamentos!$W$5:$W$1004,'BH (3)'!$C$4)))</f>
        <v>x</v>
      </c>
      <c r="I454" s="82" t="str">
        <f>IF($D454="","x",IF('BH (3)'!$B$5=1,COUNTIFS(Lançamentos!$H$5:$H$1004,$D454,Lançamentos!$T$5:$T$1004,I$5,Lançamentos!$V$5:$V$1004,'BH (3)'!$C$4),COUNTIFS(Lançamentos!$H$5:$H$1004,$D454,Lançamentos!$U$5:$U$1004,I$5,Lançamentos!$W$5:$W$1004,'BH (3)'!$C$4)))</f>
        <v>x</v>
      </c>
      <c r="J454" s="82" t="str">
        <f>IF($D454="","x",IF('BH (3)'!$B$5=1,COUNTIFS(Lançamentos!$H$5:$H$1004,$D454,Lançamentos!$T$5:$T$1004,J$5,Lançamentos!$V$5:$V$1004,'BH (3)'!$C$4),COUNTIFS(Lançamentos!$H$5:$H$1004,$D454,Lançamentos!$U$5:$U$1004,J$5,Lançamentos!$W$5:$W$1004,'BH (3)'!$C$4)))</f>
        <v>x</v>
      </c>
      <c r="K454" s="82" t="str">
        <f>IF($D454="","x",IF('BH (3)'!$B$5=1,COUNTIFS(Lançamentos!$H$5:$H$1004,$D454,Lançamentos!$T$5:$T$1004,K$5,Lançamentos!$V$5:$V$1004,'BH (3)'!$C$4),COUNTIFS(Lançamentos!$H$5:$H$1004,$D454,Lançamentos!$U$5:$U$1004,K$5,Lançamentos!$W$5:$W$1004,'BH (3)'!$C$4)))</f>
        <v>x</v>
      </c>
      <c r="L454" s="82" t="str">
        <f>IF($D454="","x",IF('BH (3)'!$B$5=1,COUNTIFS(Lançamentos!$H$5:$H$1004,$D454,Lançamentos!$T$5:$T$1004,L$5,Lançamentos!$V$5:$V$1004,'BH (3)'!$C$4),COUNTIFS(Lançamentos!$H$5:$H$1004,$D454,Lançamentos!$U$5:$U$1004,L$5,Lançamentos!$W$5:$W$1004,'BH (3)'!$C$4)))</f>
        <v>x</v>
      </c>
      <c r="M454" s="82" t="str">
        <f>IF($D454="","x",IF('BH (3)'!$B$5=1,COUNTIFS(Lançamentos!$H$5:$H$1004,$D454,Lançamentos!$T$5:$T$1004,M$5,Lançamentos!$V$5:$V$1004,'BH (3)'!$C$4),COUNTIFS(Lançamentos!$H$5:$H$1004,$D454,Lançamentos!$U$5:$U$1004,M$5,Lançamentos!$W$5:$W$1004,'BH (3)'!$C$4)))</f>
        <v>x</v>
      </c>
      <c r="N454" s="82" t="str">
        <f>IF($D454="","x",IF('BH (3)'!$B$5=1,COUNTIFS(Lançamentos!$H$5:$H$1004,$D454,Lançamentos!$T$5:$T$1004,N$5,Lançamentos!$V$5:$V$1004,'BH (3)'!$C$4),COUNTIFS(Lançamentos!$H$5:$H$1004,$D454,Lançamentos!$U$5:$U$1004,N$5,Lançamentos!$W$5:$W$1004,'BH (3)'!$C$4)))</f>
        <v>x</v>
      </c>
      <c r="O454" s="82" t="str">
        <f>IF($D454="","x",IF('BH (3)'!$B$5=1,COUNTIFS(Lançamentos!$H$5:$H$1004,$D454,Lançamentos!$T$5:$T$1004,O$5,Lançamentos!$V$5:$V$1004,'BH (3)'!$C$4),COUNTIFS(Lançamentos!$H$5:$H$1004,$D454,Lançamentos!$U$5:$U$1004,O$5,Lançamentos!$W$5:$W$1004,'BH (3)'!$C$4)))</f>
        <v>x</v>
      </c>
      <c r="P454" s="82" t="str">
        <f>IF($D454="","x",IF('BH (3)'!$B$5=1,COUNTIFS(Lançamentos!$H$5:$H$1004,$D454,Lançamentos!$T$5:$T$1004,P$5,Lançamentos!$V$5:$V$1004,'BH (3)'!$C$4),COUNTIFS(Lançamentos!$H$5:$H$1004,$D454,Lançamentos!$U$5:$U$1004,P$5,Lançamentos!$W$5:$W$1004,'BH (3)'!$C$4)))</f>
        <v>x</v>
      </c>
      <c r="Q454" s="171" t="str">
        <f t="shared" si="6"/>
        <v/>
      </c>
    </row>
    <row r="455" spans="3:17" ht="45" customHeight="1" x14ac:dyDescent="0.25">
      <c r="C455" s="81">
        <v>449</v>
      </c>
      <c r="D455" s="170" t="str">
        <f>IF(Esp!D453="","",Esp!D453)</f>
        <v/>
      </c>
      <c r="E455" s="82" t="str">
        <f>IF($D455="","x",IF('BH (3)'!$B$5=1,COUNTIFS(Lançamentos!$H$5:$H$1004,$D455,Lançamentos!$T$5:$T$1004,E$5,Lançamentos!$V$5:$V$1004,'BH (3)'!$C$4),COUNTIFS(Lançamentos!$H$5:$H$1004,$D455,Lançamentos!$U$5:$U$1004,E$5,Lançamentos!$W$5:$W$1004,'BH (3)'!$C$4)))</f>
        <v>x</v>
      </c>
      <c r="F455" s="82" t="str">
        <f>IF($D455="","x",IF('BH (3)'!$B$5=1,COUNTIFS(Lançamentos!$H$5:$H$1004,$D455,Lançamentos!$T$5:$T$1004,F$5,Lançamentos!$V$5:$V$1004,'BH (3)'!$C$4),COUNTIFS(Lançamentos!$H$5:$H$1004,$D455,Lançamentos!$U$5:$U$1004,F$5,Lançamentos!$W$5:$W$1004,'BH (3)'!$C$4)))</f>
        <v>x</v>
      </c>
      <c r="G455" s="82" t="str">
        <f>IF($D455="","x",IF('BH (3)'!$B$5=1,COUNTIFS(Lançamentos!$H$5:$H$1004,$D455,Lançamentos!$T$5:$T$1004,G$5,Lançamentos!$V$5:$V$1004,'BH (3)'!$C$4),COUNTIFS(Lançamentos!$H$5:$H$1004,$D455,Lançamentos!$U$5:$U$1004,G$5,Lançamentos!$W$5:$W$1004,'BH (3)'!$C$4)))</f>
        <v>x</v>
      </c>
      <c r="H455" s="82" t="str">
        <f>IF($D455="","x",IF('BH (3)'!$B$5=1,COUNTIFS(Lançamentos!$H$5:$H$1004,$D455,Lançamentos!$T$5:$T$1004,H$5,Lançamentos!$V$5:$V$1004,'BH (3)'!$C$4),COUNTIFS(Lançamentos!$H$5:$H$1004,$D455,Lançamentos!$U$5:$U$1004,H$5,Lançamentos!$W$5:$W$1004,'BH (3)'!$C$4)))</f>
        <v>x</v>
      </c>
      <c r="I455" s="82" t="str">
        <f>IF($D455="","x",IF('BH (3)'!$B$5=1,COUNTIFS(Lançamentos!$H$5:$H$1004,$D455,Lançamentos!$T$5:$T$1004,I$5,Lançamentos!$V$5:$V$1004,'BH (3)'!$C$4),COUNTIFS(Lançamentos!$H$5:$H$1004,$D455,Lançamentos!$U$5:$U$1004,I$5,Lançamentos!$W$5:$W$1004,'BH (3)'!$C$4)))</f>
        <v>x</v>
      </c>
      <c r="J455" s="82" t="str">
        <f>IF($D455="","x",IF('BH (3)'!$B$5=1,COUNTIFS(Lançamentos!$H$5:$H$1004,$D455,Lançamentos!$T$5:$T$1004,J$5,Lançamentos!$V$5:$V$1004,'BH (3)'!$C$4),COUNTIFS(Lançamentos!$H$5:$H$1004,$D455,Lançamentos!$U$5:$U$1004,J$5,Lançamentos!$W$5:$W$1004,'BH (3)'!$C$4)))</f>
        <v>x</v>
      </c>
      <c r="K455" s="82" t="str">
        <f>IF($D455="","x",IF('BH (3)'!$B$5=1,COUNTIFS(Lançamentos!$H$5:$H$1004,$D455,Lançamentos!$T$5:$T$1004,K$5,Lançamentos!$V$5:$V$1004,'BH (3)'!$C$4),COUNTIFS(Lançamentos!$H$5:$H$1004,$D455,Lançamentos!$U$5:$U$1004,K$5,Lançamentos!$W$5:$W$1004,'BH (3)'!$C$4)))</f>
        <v>x</v>
      </c>
      <c r="L455" s="82" t="str">
        <f>IF($D455="","x",IF('BH (3)'!$B$5=1,COUNTIFS(Lançamentos!$H$5:$H$1004,$D455,Lançamentos!$T$5:$T$1004,L$5,Lançamentos!$V$5:$V$1004,'BH (3)'!$C$4),COUNTIFS(Lançamentos!$H$5:$H$1004,$D455,Lançamentos!$U$5:$U$1004,L$5,Lançamentos!$W$5:$W$1004,'BH (3)'!$C$4)))</f>
        <v>x</v>
      </c>
      <c r="M455" s="82" t="str">
        <f>IF($D455="","x",IF('BH (3)'!$B$5=1,COUNTIFS(Lançamentos!$H$5:$H$1004,$D455,Lançamentos!$T$5:$T$1004,M$5,Lançamentos!$V$5:$V$1004,'BH (3)'!$C$4),COUNTIFS(Lançamentos!$H$5:$H$1004,$D455,Lançamentos!$U$5:$U$1004,M$5,Lançamentos!$W$5:$W$1004,'BH (3)'!$C$4)))</f>
        <v>x</v>
      </c>
      <c r="N455" s="82" t="str">
        <f>IF($D455="","x",IF('BH (3)'!$B$5=1,COUNTIFS(Lançamentos!$H$5:$H$1004,$D455,Lançamentos!$T$5:$T$1004,N$5,Lançamentos!$V$5:$V$1004,'BH (3)'!$C$4),COUNTIFS(Lançamentos!$H$5:$H$1004,$D455,Lançamentos!$U$5:$U$1004,N$5,Lançamentos!$W$5:$W$1004,'BH (3)'!$C$4)))</f>
        <v>x</v>
      </c>
      <c r="O455" s="82" t="str">
        <f>IF($D455="","x",IF('BH (3)'!$B$5=1,COUNTIFS(Lançamentos!$H$5:$H$1004,$D455,Lançamentos!$T$5:$T$1004,O$5,Lançamentos!$V$5:$V$1004,'BH (3)'!$C$4),COUNTIFS(Lançamentos!$H$5:$H$1004,$D455,Lançamentos!$U$5:$U$1004,O$5,Lançamentos!$W$5:$W$1004,'BH (3)'!$C$4)))</f>
        <v>x</v>
      </c>
      <c r="P455" s="82" t="str">
        <f>IF($D455="","x",IF('BH (3)'!$B$5=1,COUNTIFS(Lançamentos!$H$5:$H$1004,$D455,Lançamentos!$T$5:$T$1004,P$5,Lançamentos!$V$5:$V$1004,'BH (3)'!$C$4),COUNTIFS(Lançamentos!$H$5:$H$1004,$D455,Lançamentos!$U$5:$U$1004,P$5,Lançamentos!$W$5:$W$1004,'BH (3)'!$C$4)))</f>
        <v>x</v>
      </c>
      <c r="Q455" s="171" t="str">
        <f t="shared" si="6"/>
        <v/>
      </c>
    </row>
    <row r="456" spans="3:17" ht="45" customHeight="1" x14ac:dyDescent="0.25">
      <c r="C456" s="81">
        <v>450</v>
      </c>
      <c r="D456" s="170" t="str">
        <f>IF(Esp!D454="","",Esp!D454)</f>
        <v/>
      </c>
      <c r="E456" s="82" t="str">
        <f>IF($D456="","x",IF('BH (3)'!$B$5=1,COUNTIFS(Lançamentos!$H$5:$H$1004,$D456,Lançamentos!$T$5:$T$1004,E$5,Lançamentos!$V$5:$V$1004,'BH (3)'!$C$4),COUNTIFS(Lançamentos!$H$5:$H$1004,$D456,Lançamentos!$U$5:$U$1004,E$5,Lançamentos!$W$5:$W$1004,'BH (3)'!$C$4)))</f>
        <v>x</v>
      </c>
      <c r="F456" s="82" t="str">
        <f>IF($D456="","x",IF('BH (3)'!$B$5=1,COUNTIFS(Lançamentos!$H$5:$H$1004,$D456,Lançamentos!$T$5:$T$1004,F$5,Lançamentos!$V$5:$V$1004,'BH (3)'!$C$4),COUNTIFS(Lançamentos!$H$5:$H$1004,$D456,Lançamentos!$U$5:$U$1004,F$5,Lançamentos!$W$5:$W$1004,'BH (3)'!$C$4)))</f>
        <v>x</v>
      </c>
      <c r="G456" s="82" t="str">
        <f>IF($D456="","x",IF('BH (3)'!$B$5=1,COUNTIFS(Lançamentos!$H$5:$H$1004,$D456,Lançamentos!$T$5:$T$1004,G$5,Lançamentos!$V$5:$V$1004,'BH (3)'!$C$4),COUNTIFS(Lançamentos!$H$5:$H$1004,$D456,Lançamentos!$U$5:$U$1004,G$5,Lançamentos!$W$5:$W$1004,'BH (3)'!$C$4)))</f>
        <v>x</v>
      </c>
      <c r="H456" s="82" t="str">
        <f>IF($D456="","x",IF('BH (3)'!$B$5=1,COUNTIFS(Lançamentos!$H$5:$H$1004,$D456,Lançamentos!$T$5:$T$1004,H$5,Lançamentos!$V$5:$V$1004,'BH (3)'!$C$4),COUNTIFS(Lançamentos!$H$5:$H$1004,$D456,Lançamentos!$U$5:$U$1004,H$5,Lançamentos!$W$5:$W$1004,'BH (3)'!$C$4)))</f>
        <v>x</v>
      </c>
      <c r="I456" s="82" t="str">
        <f>IF($D456="","x",IF('BH (3)'!$B$5=1,COUNTIFS(Lançamentos!$H$5:$H$1004,$D456,Lançamentos!$T$5:$T$1004,I$5,Lançamentos!$V$5:$V$1004,'BH (3)'!$C$4),COUNTIFS(Lançamentos!$H$5:$H$1004,$D456,Lançamentos!$U$5:$U$1004,I$5,Lançamentos!$W$5:$W$1004,'BH (3)'!$C$4)))</f>
        <v>x</v>
      </c>
      <c r="J456" s="82" t="str">
        <f>IF($D456="","x",IF('BH (3)'!$B$5=1,COUNTIFS(Lançamentos!$H$5:$H$1004,$D456,Lançamentos!$T$5:$T$1004,J$5,Lançamentos!$V$5:$V$1004,'BH (3)'!$C$4),COUNTIFS(Lançamentos!$H$5:$H$1004,$D456,Lançamentos!$U$5:$U$1004,J$5,Lançamentos!$W$5:$W$1004,'BH (3)'!$C$4)))</f>
        <v>x</v>
      </c>
      <c r="K456" s="82" t="str">
        <f>IF($D456="","x",IF('BH (3)'!$B$5=1,COUNTIFS(Lançamentos!$H$5:$H$1004,$D456,Lançamentos!$T$5:$T$1004,K$5,Lançamentos!$V$5:$V$1004,'BH (3)'!$C$4),COUNTIFS(Lançamentos!$H$5:$H$1004,$D456,Lançamentos!$U$5:$U$1004,K$5,Lançamentos!$W$5:$W$1004,'BH (3)'!$C$4)))</f>
        <v>x</v>
      </c>
      <c r="L456" s="82" t="str">
        <f>IF($D456="","x",IF('BH (3)'!$B$5=1,COUNTIFS(Lançamentos!$H$5:$H$1004,$D456,Lançamentos!$T$5:$T$1004,L$5,Lançamentos!$V$5:$V$1004,'BH (3)'!$C$4),COUNTIFS(Lançamentos!$H$5:$H$1004,$D456,Lançamentos!$U$5:$U$1004,L$5,Lançamentos!$W$5:$W$1004,'BH (3)'!$C$4)))</f>
        <v>x</v>
      </c>
      <c r="M456" s="82" t="str">
        <f>IF($D456="","x",IF('BH (3)'!$B$5=1,COUNTIFS(Lançamentos!$H$5:$H$1004,$D456,Lançamentos!$T$5:$T$1004,M$5,Lançamentos!$V$5:$V$1004,'BH (3)'!$C$4),COUNTIFS(Lançamentos!$H$5:$H$1004,$D456,Lançamentos!$U$5:$U$1004,M$5,Lançamentos!$W$5:$W$1004,'BH (3)'!$C$4)))</f>
        <v>x</v>
      </c>
      <c r="N456" s="82" t="str">
        <f>IF($D456="","x",IF('BH (3)'!$B$5=1,COUNTIFS(Lançamentos!$H$5:$H$1004,$D456,Lançamentos!$T$5:$T$1004,N$5,Lançamentos!$V$5:$V$1004,'BH (3)'!$C$4),COUNTIFS(Lançamentos!$H$5:$H$1004,$D456,Lançamentos!$U$5:$U$1004,N$5,Lançamentos!$W$5:$W$1004,'BH (3)'!$C$4)))</f>
        <v>x</v>
      </c>
      <c r="O456" s="82" t="str">
        <f>IF($D456="","x",IF('BH (3)'!$B$5=1,COUNTIFS(Lançamentos!$H$5:$H$1004,$D456,Lançamentos!$T$5:$T$1004,O$5,Lançamentos!$V$5:$V$1004,'BH (3)'!$C$4),COUNTIFS(Lançamentos!$H$5:$H$1004,$D456,Lançamentos!$U$5:$U$1004,O$5,Lançamentos!$W$5:$W$1004,'BH (3)'!$C$4)))</f>
        <v>x</v>
      </c>
      <c r="P456" s="82" t="str">
        <f>IF($D456="","x",IF('BH (3)'!$B$5=1,COUNTIFS(Lançamentos!$H$5:$H$1004,$D456,Lançamentos!$T$5:$T$1004,P$5,Lançamentos!$V$5:$V$1004,'BH (3)'!$C$4),COUNTIFS(Lançamentos!$H$5:$H$1004,$D456,Lançamentos!$U$5:$U$1004,P$5,Lançamentos!$W$5:$W$1004,'BH (3)'!$C$4)))</f>
        <v>x</v>
      </c>
      <c r="Q456" s="171" t="str">
        <f t="shared" si="6"/>
        <v/>
      </c>
    </row>
    <row r="457" spans="3:17" ht="45" customHeight="1" x14ac:dyDescent="0.25">
      <c r="C457" s="81">
        <v>451</v>
      </c>
      <c r="D457" s="170" t="str">
        <f>IF(Esp!D455="","",Esp!D455)</f>
        <v/>
      </c>
      <c r="E457" s="82" t="str">
        <f>IF($D457="","x",IF('BH (3)'!$B$5=1,COUNTIFS(Lançamentos!$H$5:$H$1004,$D457,Lançamentos!$T$5:$T$1004,E$5,Lançamentos!$V$5:$V$1004,'BH (3)'!$C$4),COUNTIFS(Lançamentos!$H$5:$H$1004,$D457,Lançamentos!$U$5:$U$1004,E$5,Lançamentos!$W$5:$W$1004,'BH (3)'!$C$4)))</f>
        <v>x</v>
      </c>
      <c r="F457" s="82" t="str">
        <f>IF($D457="","x",IF('BH (3)'!$B$5=1,COUNTIFS(Lançamentos!$H$5:$H$1004,$D457,Lançamentos!$T$5:$T$1004,F$5,Lançamentos!$V$5:$V$1004,'BH (3)'!$C$4),COUNTIFS(Lançamentos!$H$5:$H$1004,$D457,Lançamentos!$U$5:$U$1004,F$5,Lançamentos!$W$5:$W$1004,'BH (3)'!$C$4)))</f>
        <v>x</v>
      </c>
      <c r="G457" s="82" t="str">
        <f>IF($D457="","x",IF('BH (3)'!$B$5=1,COUNTIFS(Lançamentos!$H$5:$H$1004,$D457,Lançamentos!$T$5:$T$1004,G$5,Lançamentos!$V$5:$V$1004,'BH (3)'!$C$4),COUNTIFS(Lançamentos!$H$5:$H$1004,$D457,Lançamentos!$U$5:$U$1004,G$5,Lançamentos!$W$5:$W$1004,'BH (3)'!$C$4)))</f>
        <v>x</v>
      </c>
      <c r="H457" s="82" t="str">
        <f>IF($D457="","x",IF('BH (3)'!$B$5=1,COUNTIFS(Lançamentos!$H$5:$H$1004,$D457,Lançamentos!$T$5:$T$1004,H$5,Lançamentos!$V$5:$V$1004,'BH (3)'!$C$4),COUNTIFS(Lançamentos!$H$5:$H$1004,$D457,Lançamentos!$U$5:$U$1004,H$5,Lançamentos!$W$5:$W$1004,'BH (3)'!$C$4)))</f>
        <v>x</v>
      </c>
      <c r="I457" s="82" t="str">
        <f>IF($D457="","x",IF('BH (3)'!$B$5=1,COUNTIFS(Lançamentos!$H$5:$H$1004,$D457,Lançamentos!$T$5:$T$1004,I$5,Lançamentos!$V$5:$V$1004,'BH (3)'!$C$4),COUNTIFS(Lançamentos!$H$5:$H$1004,$D457,Lançamentos!$U$5:$U$1004,I$5,Lançamentos!$W$5:$W$1004,'BH (3)'!$C$4)))</f>
        <v>x</v>
      </c>
      <c r="J457" s="82" t="str">
        <f>IF($D457="","x",IF('BH (3)'!$B$5=1,COUNTIFS(Lançamentos!$H$5:$H$1004,$D457,Lançamentos!$T$5:$T$1004,J$5,Lançamentos!$V$5:$V$1004,'BH (3)'!$C$4),COUNTIFS(Lançamentos!$H$5:$H$1004,$D457,Lançamentos!$U$5:$U$1004,J$5,Lançamentos!$W$5:$W$1004,'BH (3)'!$C$4)))</f>
        <v>x</v>
      </c>
      <c r="K457" s="82" t="str">
        <f>IF($D457="","x",IF('BH (3)'!$B$5=1,COUNTIFS(Lançamentos!$H$5:$H$1004,$D457,Lançamentos!$T$5:$T$1004,K$5,Lançamentos!$V$5:$V$1004,'BH (3)'!$C$4),COUNTIFS(Lançamentos!$H$5:$H$1004,$D457,Lançamentos!$U$5:$U$1004,K$5,Lançamentos!$W$5:$W$1004,'BH (3)'!$C$4)))</f>
        <v>x</v>
      </c>
      <c r="L457" s="82" t="str">
        <f>IF($D457="","x",IF('BH (3)'!$B$5=1,COUNTIFS(Lançamentos!$H$5:$H$1004,$D457,Lançamentos!$T$5:$T$1004,L$5,Lançamentos!$V$5:$V$1004,'BH (3)'!$C$4),COUNTIFS(Lançamentos!$H$5:$H$1004,$D457,Lançamentos!$U$5:$U$1004,L$5,Lançamentos!$W$5:$W$1004,'BH (3)'!$C$4)))</f>
        <v>x</v>
      </c>
      <c r="M457" s="82" t="str">
        <f>IF($D457="","x",IF('BH (3)'!$B$5=1,COUNTIFS(Lançamentos!$H$5:$H$1004,$D457,Lançamentos!$T$5:$T$1004,M$5,Lançamentos!$V$5:$V$1004,'BH (3)'!$C$4),COUNTIFS(Lançamentos!$H$5:$H$1004,$D457,Lançamentos!$U$5:$U$1004,M$5,Lançamentos!$W$5:$W$1004,'BH (3)'!$C$4)))</f>
        <v>x</v>
      </c>
      <c r="N457" s="82" t="str">
        <f>IF($D457="","x",IF('BH (3)'!$B$5=1,COUNTIFS(Lançamentos!$H$5:$H$1004,$D457,Lançamentos!$T$5:$T$1004,N$5,Lançamentos!$V$5:$V$1004,'BH (3)'!$C$4),COUNTIFS(Lançamentos!$H$5:$H$1004,$D457,Lançamentos!$U$5:$U$1004,N$5,Lançamentos!$W$5:$W$1004,'BH (3)'!$C$4)))</f>
        <v>x</v>
      </c>
      <c r="O457" s="82" t="str">
        <f>IF($D457="","x",IF('BH (3)'!$B$5=1,COUNTIFS(Lançamentos!$H$5:$H$1004,$D457,Lançamentos!$T$5:$T$1004,O$5,Lançamentos!$V$5:$V$1004,'BH (3)'!$C$4),COUNTIFS(Lançamentos!$H$5:$H$1004,$D457,Lançamentos!$U$5:$U$1004,O$5,Lançamentos!$W$5:$W$1004,'BH (3)'!$C$4)))</f>
        <v>x</v>
      </c>
      <c r="P457" s="82" t="str">
        <f>IF($D457="","x",IF('BH (3)'!$B$5=1,COUNTIFS(Lançamentos!$H$5:$H$1004,$D457,Lançamentos!$T$5:$T$1004,P$5,Lançamentos!$V$5:$V$1004,'BH (3)'!$C$4),COUNTIFS(Lançamentos!$H$5:$H$1004,$D457,Lançamentos!$U$5:$U$1004,P$5,Lançamentos!$W$5:$W$1004,'BH (3)'!$C$4)))</f>
        <v>x</v>
      </c>
      <c r="Q457" s="171" t="str">
        <f t="shared" ref="Q457:Q506" si="7">IF(D457="","",SUM(E457:P457))</f>
        <v/>
      </c>
    </row>
    <row r="458" spans="3:17" ht="45" customHeight="1" x14ac:dyDescent="0.25">
      <c r="C458" s="81">
        <v>452</v>
      </c>
      <c r="D458" s="170" t="str">
        <f>IF(Esp!D456="","",Esp!D456)</f>
        <v/>
      </c>
      <c r="E458" s="82" t="str">
        <f>IF($D458="","x",IF('BH (3)'!$B$5=1,COUNTIFS(Lançamentos!$H$5:$H$1004,$D458,Lançamentos!$T$5:$T$1004,E$5,Lançamentos!$V$5:$V$1004,'BH (3)'!$C$4),COUNTIFS(Lançamentos!$H$5:$H$1004,$D458,Lançamentos!$U$5:$U$1004,E$5,Lançamentos!$W$5:$W$1004,'BH (3)'!$C$4)))</f>
        <v>x</v>
      </c>
      <c r="F458" s="82" t="str">
        <f>IF($D458="","x",IF('BH (3)'!$B$5=1,COUNTIFS(Lançamentos!$H$5:$H$1004,$D458,Lançamentos!$T$5:$T$1004,F$5,Lançamentos!$V$5:$V$1004,'BH (3)'!$C$4),COUNTIFS(Lançamentos!$H$5:$H$1004,$D458,Lançamentos!$U$5:$U$1004,F$5,Lançamentos!$W$5:$W$1004,'BH (3)'!$C$4)))</f>
        <v>x</v>
      </c>
      <c r="G458" s="82" t="str">
        <f>IF($D458="","x",IF('BH (3)'!$B$5=1,COUNTIFS(Lançamentos!$H$5:$H$1004,$D458,Lançamentos!$T$5:$T$1004,G$5,Lançamentos!$V$5:$V$1004,'BH (3)'!$C$4),COUNTIFS(Lançamentos!$H$5:$H$1004,$D458,Lançamentos!$U$5:$U$1004,G$5,Lançamentos!$W$5:$W$1004,'BH (3)'!$C$4)))</f>
        <v>x</v>
      </c>
      <c r="H458" s="82" t="str">
        <f>IF($D458="","x",IF('BH (3)'!$B$5=1,COUNTIFS(Lançamentos!$H$5:$H$1004,$D458,Lançamentos!$T$5:$T$1004,H$5,Lançamentos!$V$5:$V$1004,'BH (3)'!$C$4),COUNTIFS(Lançamentos!$H$5:$H$1004,$D458,Lançamentos!$U$5:$U$1004,H$5,Lançamentos!$W$5:$W$1004,'BH (3)'!$C$4)))</f>
        <v>x</v>
      </c>
      <c r="I458" s="82" t="str">
        <f>IF($D458="","x",IF('BH (3)'!$B$5=1,COUNTIFS(Lançamentos!$H$5:$H$1004,$D458,Lançamentos!$T$5:$T$1004,I$5,Lançamentos!$V$5:$V$1004,'BH (3)'!$C$4),COUNTIFS(Lançamentos!$H$5:$H$1004,$D458,Lançamentos!$U$5:$U$1004,I$5,Lançamentos!$W$5:$W$1004,'BH (3)'!$C$4)))</f>
        <v>x</v>
      </c>
      <c r="J458" s="82" t="str">
        <f>IF($D458="","x",IF('BH (3)'!$B$5=1,COUNTIFS(Lançamentos!$H$5:$H$1004,$D458,Lançamentos!$T$5:$T$1004,J$5,Lançamentos!$V$5:$V$1004,'BH (3)'!$C$4),COUNTIFS(Lançamentos!$H$5:$H$1004,$D458,Lançamentos!$U$5:$U$1004,J$5,Lançamentos!$W$5:$W$1004,'BH (3)'!$C$4)))</f>
        <v>x</v>
      </c>
      <c r="K458" s="82" t="str">
        <f>IF($D458="","x",IF('BH (3)'!$B$5=1,COUNTIFS(Lançamentos!$H$5:$H$1004,$D458,Lançamentos!$T$5:$T$1004,K$5,Lançamentos!$V$5:$V$1004,'BH (3)'!$C$4),COUNTIFS(Lançamentos!$H$5:$H$1004,$D458,Lançamentos!$U$5:$U$1004,K$5,Lançamentos!$W$5:$W$1004,'BH (3)'!$C$4)))</f>
        <v>x</v>
      </c>
      <c r="L458" s="82" t="str">
        <f>IF($D458="","x",IF('BH (3)'!$B$5=1,COUNTIFS(Lançamentos!$H$5:$H$1004,$D458,Lançamentos!$T$5:$T$1004,L$5,Lançamentos!$V$5:$V$1004,'BH (3)'!$C$4),COUNTIFS(Lançamentos!$H$5:$H$1004,$D458,Lançamentos!$U$5:$U$1004,L$5,Lançamentos!$W$5:$W$1004,'BH (3)'!$C$4)))</f>
        <v>x</v>
      </c>
      <c r="M458" s="82" t="str">
        <f>IF($D458="","x",IF('BH (3)'!$B$5=1,COUNTIFS(Lançamentos!$H$5:$H$1004,$D458,Lançamentos!$T$5:$T$1004,M$5,Lançamentos!$V$5:$V$1004,'BH (3)'!$C$4),COUNTIFS(Lançamentos!$H$5:$H$1004,$D458,Lançamentos!$U$5:$U$1004,M$5,Lançamentos!$W$5:$W$1004,'BH (3)'!$C$4)))</f>
        <v>x</v>
      </c>
      <c r="N458" s="82" t="str">
        <f>IF($D458="","x",IF('BH (3)'!$B$5=1,COUNTIFS(Lançamentos!$H$5:$H$1004,$D458,Lançamentos!$T$5:$T$1004,N$5,Lançamentos!$V$5:$V$1004,'BH (3)'!$C$4),COUNTIFS(Lançamentos!$H$5:$H$1004,$D458,Lançamentos!$U$5:$U$1004,N$5,Lançamentos!$W$5:$W$1004,'BH (3)'!$C$4)))</f>
        <v>x</v>
      </c>
      <c r="O458" s="82" t="str">
        <f>IF($D458="","x",IF('BH (3)'!$B$5=1,COUNTIFS(Lançamentos!$H$5:$H$1004,$D458,Lançamentos!$T$5:$T$1004,O$5,Lançamentos!$V$5:$V$1004,'BH (3)'!$C$4),COUNTIFS(Lançamentos!$H$5:$H$1004,$D458,Lançamentos!$U$5:$U$1004,O$5,Lançamentos!$W$5:$W$1004,'BH (3)'!$C$4)))</f>
        <v>x</v>
      </c>
      <c r="P458" s="82" t="str">
        <f>IF($D458="","x",IF('BH (3)'!$B$5=1,COUNTIFS(Lançamentos!$H$5:$H$1004,$D458,Lançamentos!$T$5:$T$1004,P$5,Lançamentos!$V$5:$V$1004,'BH (3)'!$C$4),COUNTIFS(Lançamentos!$H$5:$H$1004,$D458,Lançamentos!$U$5:$U$1004,P$5,Lançamentos!$W$5:$W$1004,'BH (3)'!$C$4)))</f>
        <v>x</v>
      </c>
      <c r="Q458" s="171" t="str">
        <f t="shared" si="7"/>
        <v/>
      </c>
    </row>
    <row r="459" spans="3:17" ht="45" customHeight="1" x14ac:dyDescent="0.25">
      <c r="C459" s="81">
        <v>453</v>
      </c>
      <c r="D459" s="170" t="str">
        <f>IF(Esp!D457="","",Esp!D457)</f>
        <v/>
      </c>
      <c r="E459" s="82" t="str">
        <f>IF($D459="","x",IF('BH (3)'!$B$5=1,COUNTIFS(Lançamentos!$H$5:$H$1004,$D459,Lançamentos!$T$5:$T$1004,E$5,Lançamentos!$V$5:$V$1004,'BH (3)'!$C$4),COUNTIFS(Lançamentos!$H$5:$H$1004,$D459,Lançamentos!$U$5:$U$1004,E$5,Lançamentos!$W$5:$W$1004,'BH (3)'!$C$4)))</f>
        <v>x</v>
      </c>
      <c r="F459" s="82" t="str">
        <f>IF($D459="","x",IF('BH (3)'!$B$5=1,COUNTIFS(Lançamentos!$H$5:$H$1004,$D459,Lançamentos!$T$5:$T$1004,F$5,Lançamentos!$V$5:$V$1004,'BH (3)'!$C$4),COUNTIFS(Lançamentos!$H$5:$H$1004,$D459,Lançamentos!$U$5:$U$1004,F$5,Lançamentos!$W$5:$W$1004,'BH (3)'!$C$4)))</f>
        <v>x</v>
      </c>
      <c r="G459" s="82" t="str">
        <f>IF($D459="","x",IF('BH (3)'!$B$5=1,COUNTIFS(Lançamentos!$H$5:$H$1004,$D459,Lançamentos!$T$5:$T$1004,G$5,Lançamentos!$V$5:$V$1004,'BH (3)'!$C$4),COUNTIFS(Lançamentos!$H$5:$H$1004,$D459,Lançamentos!$U$5:$U$1004,G$5,Lançamentos!$W$5:$W$1004,'BH (3)'!$C$4)))</f>
        <v>x</v>
      </c>
      <c r="H459" s="82" t="str">
        <f>IF($D459="","x",IF('BH (3)'!$B$5=1,COUNTIFS(Lançamentos!$H$5:$H$1004,$D459,Lançamentos!$T$5:$T$1004,H$5,Lançamentos!$V$5:$V$1004,'BH (3)'!$C$4),COUNTIFS(Lançamentos!$H$5:$H$1004,$D459,Lançamentos!$U$5:$U$1004,H$5,Lançamentos!$W$5:$W$1004,'BH (3)'!$C$4)))</f>
        <v>x</v>
      </c>
      <c r="I459" s="82" t="str">
        <f>IF($D459="","x",IF('BH (3)'!$B$5=1,COUNTIFS(Lançamentos!$H$5:$H$1004,$D459,Lançamentos!$T$5:$T$1004,I$5,Lançamentos!$V$5:$V$1004,'BH (3)'!$C$4),COUNTIFS(Lançamentos!$H$5:$H$1004,$D459,Lançamentos!$U$5:$U$1004,I$5,Lançamentos!$W$5:$W$1004,'BH (3)'!$C$4)))</f>
        <v>x</v>
      </c>
      <c r="J459" s="82" t="str">
        <f>IF($D459="","x",IF('BH (3)'!$B$5=1,COUNTIFS(Lançamentos!$H$5:$H$1004,$D459,Lançamentos!$T$5:$T$1004,J$5,Lançamentos!$V$5:$V$1004,'BH (3)'!$C$4),COUNTIFS(Lançamentos!$H$5:$H$1004,$D459,Lançamentos!$U$5:$U$1004,J$5,Lançamentos!$W$5:$W$1004,'BH (3)'!$C$4)))</f>
        <v>x</v>
      </c>
      <c r="K459" s="82" t="str">
        <f>IF($D459="","x",IF('BH (3)'!$B$5=1,COUNTIFS(Lançamentos!$H$5:$H$1004,$D459,Lançamentos!$T$5:$T$1004,K$5,Lançamentos!$V$5:$V$1004,'BH (3)'!$C$4),COUNTIFS(Lançamentos!$H$5:$H$1004,$D459,Lançamentos!$U$5:$U$1004,K$5,Lançamentos!$W$5:$W$1004,'BH (3)'!$C$4)))</f>
        <v>x</v>
      </c>
      <c r="L459" s="82" t="str">
        <f>IF($D459="","x",IF('BH (3)'!$B$5=1,COUNTIFS(Lançamentos!$H$5:$H$1004,$D459,Lançamentos!$T$5:$T$1004,L$5,Lançamentos!$V$5:$V$1004,'BH (3)'!$C$4),COUNTIFS(Lançamentos!$H$5:$H$1004,$D459,Lançamentos!$U$5:$U$1004,L$5,Lançamentos!$W$5:$W$1004,'BH (3)'!$C$4)))</f>
        <v>x</v>
      </c>
      <c r="M459" s="82" t="str">
        <f>IF($D459="","x",IF('BH (3)'!$B$5=1,COUNTIFS(Lançamentos!$H$5:$H$1004,$D459,Lançamentos!$T$5:$T$1004,M$5,Lançamentos!$V$5:$V$1004,'BH (3)'!$C$4),COUNTIFS(Lançamentos!$H$5:$H$1004,$D459,Lançamentos!$U$5:$U$1004,M$5,Lançamentos!$W$5:$W$1004,'BH (3)'!$C$4)))</f>
        <v>x</v>
      </c>
      <c r="N459" s="82" t="str">
        <f>IF($D459="","x",IF('BH (3)'!$B$5=1,COUNTIFS(Lançamentos!$H$5:$H$1004,$D459,Lançamentos!$T$5:$T$1004,N$5,Lançamentos!$V$5:$V$1004,'BH (3)'!$C$4),COUNTIFS(Lançamentos!$H$5:$H$1004,$D459,Lançamentos!$U$5:$U$1004,N$5,Lançamentos!$W$5:$W$1004,'BH (3)'!$C$4)))</f>
        <v>x</v>
      </c>
      <c r="O459" s="82" t="str">
        <f>IF($D459="","x",IF('BH (3)'!$B$5=1,COUNTIFS(Lançamentos!$H$5:$H$1004,$D459,Lançamentos!$T$5:$T$1004,O$5,Lançamentos!$V$5:$V$1004,'BH (3)'!$C$4),COUNTIFS(Lançamentos!$H$5:$H$1004,$D459,Lançamentos!$U$5:$U$1004,O$5,Lançamentos!$W$5:$W$1004,'BH (3)'!$C$4)))</f>
        <v>x</v>
      </c>
      <c r="P459" s="82" t="str">
        <f>IF($D459="","x",IF('BH (3)'!$B$5=1,COUNTIFS(Lançamentos!$H$5:$H$1004,$D459,Lançamentos!$T$5:$T$1004,P$5,Lançamentos!$V$5:$V$1004,'BH (3)'!$C$4),COUNTIFS(Lançamentos!$H$5:$H$1004,$D459,Lançamentos!$U$5:$U$1004,P$5,Lançamentos!$W$5:$W$1004,'BH (3)'!$C$4)))</f>
        <v>x</v>
      </c>
      <c r="Q459" s="171" t="str">
        <f t="shared" si="7"/>
        <v/>
      </c>
    </row>
    <row r="460" spans="3:17" ht="45" customHeight="1" x14ac:dyDescent="0.25">
      <c r="C460" s="81">
        <v>454</v>
      </c>
      <c r="D460" s="170" t="str">
        <f>IF(Esp!D458="","",Esp!D458)</f>
        <v/>
      </c>
      <c r="E460" s="82" t="str">
        <f>IF($D460="","x",IF('BH (3)'!$B$5=1,COUNTIFS(Lançamentos!$H$5:$H$1004,$D460,Lançamentos!$T$5:$T$1004,E$5,Lançamentos!$V$5:$V$1004,'BH (3)'!$C$4),COUNTIFS(Lançamentos!$H$5:$H$1004,$D460,Lançamentos!$U$5:$U$1004,E$5,Lançamentos!$W$5:$W$1004,'BH (3)'!$C$4)))</f>
        <v>x</v>
      </c>
      <c r="F460" s="82" t="str">
        <f>IF($D460="","x",IF('BH (3)'!$B$5=1,COUNTIFS(Lançamentos!$H$5:$H$1004,$D460,Lançamentos!$T$5:$T$1004,F$5,Lançamentos!$V$5:$V$1004,'BH (3)'!$C$4),COUNTIFS(Lançamentos!$H$5:$H$1004,$D460,Lançamentos!$U$5:$U$1004,F$5,Lançamentos!$W$5:$W$1004,'BH (3)'!$C$4)))</f>
        <v>x</v>
      </c>
      <c r="G460" s="82" t="str">
        <f>IF($D460="","x",IF('BH (3)'!$B$5=1,COUNTIFS(Lançamentos!$H$5:$H$1004,$D460,Lançamentos!$T$5:$T$1004,G$5,Lançamentos!$V$5:$V$1004,'BH (3)'!$C$4),COUNTIFS(Lançamentos!$H$5:$H$1004,$D460,Lançamentos!$U$5:$U$1004,G$5,Lançamentos!$W$5:$W$1004,'BH (3)'!$C$4)))</f>
        <v>x</v>
      </c>
      <c r="H460" s="82" t="str">
        <f>IF($D460="","x",IF('BH (3)'!$B$5=1,COUNTIFS(Lançamentos!$H$5:$H$1004,$D460,Lançamentos!$T$5:$T$1004,H$5,Lançamentos!$V$5:$V$1004,'BH (3)'!$C$4),COUNTIFS(Lançamentos!$H$5:$H$1004,$D460,Lançamentos!$U$5:$U$1004,H$5,Lançamentos!$W$5:$W$1004,'BH (3)'!$C$4)))</f>
        <v>x</v>
      </c>
      <c r="I460" s="82" t="str">
        <f>IF($D460="","x",IF('BH (3)'!$B$5=1,COUNTIFS(Lançamentos!$H$5:$H$1004,$D460,Lançamentos!$T$5:$T$1004,I$5,Lançamentos!$V$5:$V$1004,'BH (3)'!$C$4),COUNTIFS(Lançamentos!$H$5:$H$1004,$D460,Lançamentos!$U$5:$U$1004,I$5,Lançamentos!$W$5:$W$1004,'BH (3)'!$C$4)))</f>
        <v>x</v>
      </c>
      <c r="J460" s="82" t="str">
        <f>IF($D460="","x",IF('BH (3)'!$B$5=1,COUNTIFS(Lançamentos!$H$5:$H$1004,$D460,Lançamentos!$T$5:$T$1004,J$5,Lançamentos!$V$5:$V$1004,'BH (3)'!$C$4),COUNTIFS(Lançamentos!$H$5:$H$1004,$D460,Lançamentos!$U$5:$U$1004,J$5,Lançamentos!$W$5:$W$1004,'BH (3)'!$C$4)))</f>
        <v>x</v>
      </c>
      <c r="K460" s="82" t="str">
        <f>IF($D460="","x",IF('BH (3)'!$B$5=1,COUNTIFS(Lançamentos!$H$5:$H$1004,$D460,Lançamentos!$T$5:$T$1004,K$5,Lançamentos!$V$5:$V$1004,'BH (3)'!$C$4),COUNTIFS(Lançamentos!$H$5:$H$1004,$D460,Lançamentos!$U$5:$U$1004,K$5,Lançamentos!$W$5:$W$1004,'BH (3)'!$C$4)))</f>
        <v>x</v>
      </c>
      <c r="L460" s="82" t="str">
        <f>IF($D460="","x",IF('BH (3)'!$B$5=1,COUNTIFS(Lançamentos!$H$5:$H$1004,$D460,Lançamentos!$T$5:$T$1004,L$5,Lançamentos!$V$5:$V$1004,'BH (3)'!$C$4),COUNTIFS(Lançamentos!$H$5:$H$1004,$D460,Lançamentos!$U$5:$U$1004,L$5,Lançamentos!$W$5:$W$1004,'BH (3)'!$C$4)))</f>
        <v>x</v>
      </c>
      <c r="M460" s="82" t="str">
        <f>IF($D460="","x",IF('BH (3)'!$B$5=1,COUNTIFS(Lançamentos!$H$5:$H$1004,$D460,Lançamentos!$T$5:$T$1004,M$5,Lançamentos!$V$5:$V$1004,'BH (3)'!$C$4),COUNTIFS(Lançamentos!$H$5:$H$1004,$D460,Lançamentos!$U$5:$U$1004,M$5,Lançamentos!$W$5:$W$1004,'BH (3)'!$C$4)))</f>
        <v>x</v>
      </c>
      <c r="N460" s="82" t="str">
        <f>IF($D460="","x",IF('BH (3)'!$B$5=1,COUNTIFS(Lançamentos!$H$5:$H$1004,$D460,Lançamentos!$T$5:$T$1004,N$5,Lançamentos!$V$5:$V$1004,'BH (3)'!$C$4),COUNTIFS(Lançamentos!$H$5:$H$1004,$D460,Lançamentos!$U$5:$U$1004,N$5,Lançamentos!$W$5:$W$1004,'BH (3)'!$C$4)))</f>
        <v>x</v>
      </c>
      <c r="O460" s="82" t="str">
        <f>IF($D460="","x",IF('BH (3)'!$B$5=1,COUNTIFS(Lançamentos!$H$5:$H$1004,$D460,Lançamentos!$T$5:$T$1004,O$5,Lançamentos!$V$5:$V$1004,'BH (3)'!$C$4),COUNTIFS(Lançamentos!$H$5:$H$1004,$D460,Lançamentos!$U$5:$U$1004,O$5,Lançamentos!$W$5:$W$1004,'BH (3)'!$C$4)))</f>
        <v>x</v>
      </c>
      <c r="P460" s="82" t="str">
        <f>IF($D460="","x",IF('BH (3)'!$B$5=1,COUNTIFS(Lançamentos!$H$5:$H$1004,$D460,Lançamentos!$T$5:$T$1004,P$5,Lançamentos!$V$5:$V$1004,'BH (3)'!$C$4),COUNTIFS(Lançamentos!$H$5:$H$1004,$D460,Lançamentos!$U$5:$U$1004,P$5,Lançamentos!$W$5:$W$1004,'BH (3)'!$C$4)))</f>
        <v>x</v>
      </c>
      <c r="Q460" s="171" t="str">
        <f t="shared" si="7"/>
        <v/>
      </c>
    </row>
    <row r="461" spans="3:17" ht="45" customHeight="1" x14ac:dyDescent="0.25">
      <c r="C461" s="81">
        <v>455</v>
      </c>
      <c r="D461" s="170" t="str">
        <f>IF(Esp!D459="","",Esp!D459)</f>
        <v/>
      </c>
      <c r="E461" s="82" t="str">
        <f>IF($D461="","x",IF('BH (3)'!$B$5=1,COUNTIFS(Lançamentos!$H$5:$H$1004,$D461,Lançamentos!$T$5:$T$1004,E$5,Lançamentos!$V$5:$V$1004,'BH (3)'!$C$4),COUNTIFS(Lançamentos!$H$5:$H$1004,$D461,Lançamentos!$U$5:$U$1004,E$5,Lançamentos!$W$5:$W$1004,'BH (3)'!$C$4)))</f>
        <v>x</v>
      </c>
      <c r="F461" s="82" t="str">
        <f>IF($D461="","x",IF('BH (3)'!$B$5=1,COUNTIFS(Lançamentos!$H$5:$H$1004,$D461,Lançamentos!$T$5:$T$1004,F$5,Lançamentos!$V$5:$V$1004,'BH (3)'!$C$4),COUNTIFS(Lançamentos!$H$5:$H$1004,$D461,Lançamentos!$U$5:$U$1004,F$5,Lançamentos!$W$5:$W$1004,'BH (3)'!$C$4)))</f>
        <v>x</v>
      </c>
      <c r="G461" s="82" t="str">
        <f>IF($D461="","x",IF('BH (3)'!$B$5=1,COUNTIFS(Lançamentos!$H$5:$H$1004,$D461,Lançamentos!$T$5:$T$1004,G$5,Lançamentos!$V$5:$V$1004,'BH (3)'!$C$4),COUNTIFS(Lançamentos!$H$5:$H$1004,$D461,Lançamentos!$U$5:$U$1004,G$5,Lançamentos!$W$5:$W$1004,'BH (3)'!$C$4)))</f>
        <v>x</v>
      </c>
      <c r="H461" s="82" t="str">
        <f>IF($D461="","x",IF('BH (3)'!$B$5=1,COUNTIFS(Lançamentos!$H$5:$H$1004,$D461,Lançamentos!$T$5:$T$1004,H$5,Lançamentos!$V$5:$V$1004,'BH (3)'!$C$4),COUNTIFS(Lançamentos!$H$5:$H$1004,$D461,Lançamentos!$U$5:$U$1004,H$5,Lançamentos!$W$5:$W$1004,'BH (3)'!$C$4)))</f>
        <v>x</v>
      </c>
      <c r="I461" s="82" t="str">
        <f>IF($D461="","x",IF('BH (3)'!$B$5=1,COUNTIFS(Lançamentos!$H$5:$H$1004,$D461,Lançamentos!$T$5:$T$1004,I$5,Lançamentos!$V$5:$V$1004,'BH (3)'!$C$4),COUNTIFS(Lançamentos!$H$5:$H$1004,$D461,Lançamentos!$U$5:$U$1004,I$5,Lançamentos!$W$5:$W$1004,'BH (3)'!$C$4)))</f>
        <v>x</v>
      </c>
      <c r="J461" s="82" t="str">
        <f>IF($D461="","x",IF('BH (3)'!$B$5=1,COUNTIFS(Lançamentos!$H$5:$H$1004,$D461,Lançamentos!$T$5:$T$1004,J$5,Lançamentos!$V$5:$V$1004,'BH (3)'!$C$4),COUNTIFS(Lançamentos!$H$5:$H$1004,$D461,Lançamentos!$U$5:$U$1004,J$5,Lançamentos!$W$5:$W$1004,'BH (3)'!$C$4)))</f>
        <v>x</v>
      </c>
      <c r="K461" s="82" t="str">
        <f>IF($D461="","x",IF('BH (3)'!$B$5=1,COUNTIFS(Lançamentos!$H$5:$H$1004,$D461,Lançamentos!$T$5:$T$1004,K$5,Lançamentos!$V$5:$V$1004,'BH (3)'!$C$4),COUNTIFS(Lançamentos!$H$5:$H$1004,$D461,Lançamentos!$U$5:$U$1004,K$5,Lançamentos!$W$5:$W$1004,'BH (3)'!$C$4)))</f>
        <v>x</v>
      </c>
      <c r="L461" s="82" t="str">
        <f>IF($D461="","x",IF('BH (3)'!$B$5=1,COUNTIFS(Lançamentos!$H$5:$H$1004,$D461,Lançamentos!$T$5:$T$1004,L$5,Lançamentos!$V$5:$V$1004,'BH (3)'!$C$4),COUNTIFS(Lançamentos!$H$5:$H$1004,$D461,Lançamentos!$U$5:$U$1004,L$5,Lançamentos!$W$5:$W$1004,'BH (3)'!$C$4)))</f>
        <v>x</v>
      </c>
      <c r="M461" s="82" t="str">
        <f>IF($D461="","x",IF('BH (3)'!$B$5=1,COUNTIFS(Lançamentos!$H$5:$H$1004,$D461,Lançamentos!$T$5:$T$1004,M$5,Lançamentos!$V$5:$V$1004,'BH (3)'!$C$4),COUNTIFS(Lançamentos!$H$5:$H$1004,$D461,Lançamentos!$U$5:$U$1004,M$5,Lançamentos!$W$5:$W$1004,'BH (3)'!$C$4)))</f>
        <v>x</v>
      </c>
      <c r="N461" s="82" t="str">
        <f>IF($D461="","x",IF('BH (3)'!$B$5=1,COUNTIFS(Lançamentos!$H$5:$H$1004,$D461,Lançamentos!$T$5:$T$1004,N$5,Lançamentos!$V$5:$V$1004,'BH (3)'!$C$4),COUNTIFS(Lançamentos!$H$5:$H$1004,$D461,Lançamentos!$U$5:$U$1004,N$5,Lançamentos!$W$5:$W$1004,'BH (3)'!$C$4)))</f>
        <v>x</v>
      </c>
      <c r="O461" s="82" t="str">
        <f>IF($D461="","x",IF('BH (3)'!$B$5=1,COUNTIFS(Lançamentos!$H$5:$H$1004,$D461,Lançamentos!$T$5:$T$1004,O$5,Lançamentos!$V$5:$V$1004,'BH (3)'!$C$4),COUNTIFS(Lançamentos!$H$5:$H$1004,$D461,Lançamentos!$U$5:$U$1004,O$5,Lançamentos!$W$5:$W$1004,'BH (3)'!$C$4)))</f>
        <v>x</v>
      </c>
      <c r="P461" s="82" t="str">
        <f>IF($D461="","x",IF('BH (3)'!$B$5=1,COUNTIFS(Lançamentos!$H$5:$H$1004,$D461,Lançamentos!$T$5:$T$1004,P$5,Lançamentos!$V$5:$V$1004,'BH (3)'!$C$4),COUNTIFS(Lançamentos!$H$5:$H$1004,$D461,Lançamentos!$U$5:$U$1004,P$5,Lançamentos!$W$5:$W$1004,'BH (3)'!$C$4)))</f>
        <v>x</v>
      </c>
      <c r="Q461" s="171" t="str">
        <f t="shared" si="7"/>
        <v/>
      </c>
    </row>
    <row r="462" spans="3:17" ht="45" customHeight="1" x14ac:dyDescent="0.25">
      <c r="C462" s="81">
        <v>456</v>
      </c>
      <c r="D462" s="170" t="str">
        <f>IF(Esp!D460="","",Esp!D460)</f>
        <v/>
      </c>
      <c r="E462" s="82" t="str">
        <f>IF($D462="","x",IF('BH (3)'!$B$5=1,COUNTIFS(Lançamentos!$H$5:$H$1004,$D462,Lançamentos!$T$5:$T$1004,E$5,Lançamentos!$V$5:$V$1004,'BH (3)'!$C$4),COUNTIFS(Lançamentos!$H$5:$H$1004,$D462,Lançamentos!$U$5:$U$1004,E$5,Lançamentos!$W$5:$W$1004,'BH (3)'!$C$4)))</f>
        <v>x</v>
      </c>
      <c r="F462" s="82" t="str">
        <f>IF($D462="","x",IF('BH (3)'!$B$5=1,COUNTIFS(Lançamentos!$H$5:$H$1004,$D462,Lançamentos!$T$5:$T$1004,F$5,Lançamentos!$V$5:$V$1004,'BH (3)'!$C$4),COUNTIFS(Lançamentos!$H$5:$H$1004,$D462,Lançamentos!$U$5:$U$1004,F$5,Lançamentos!$W$5:$W$1004,'BH (3)'!$C$4)))</f>
        <v>x</v>
      </c>
      <c r="G462" s="82" t="str">
        <f>IF($D462="","x",IF('BH (3)'!$B$5=1,COUNTIFS(Lançamentos!$H$5:$H$1004,$D462,Lançamentos!$T$5:$T$1004,G$5,Lançamentos!$V$5:$V$1004,'BH (3)'!$C$4),COUNTIFS(Lançamentos!$H$5:$H$1004,$D462,Lançamentos!$U$5:$U$1004,G$5,Lançamentos!$W$5:$W$1004,'BH (3)'!$C$4)))</f>
        <v>x</v>
      </c>
      <c r="H462" s="82" t="str">
        <f>IF($D462="","x",IF('BH (3)'!$B$5=1,COUNTIFS(Lançamentos!$H$5:$H$1004,$D462,Lançamentos!$T$5:$T$1004,H$5,Lançamentos!$V$5:$V$1004,'BH (3)'!$C$4),COUNTIFS(Lançamentos!$H$5:$H$1004,$D462,Lançamentos!$U$5:$U$1004,H$5,Lançamentos!$W$5:$W$1004,'BH (3)'!$C$4)))</f>
        <v>x</v>
      </c>
      <c r="I462" s="82" t="str">
        <f>IF($D462="","x",IF('BH (3)'!$B$5=1,COUNTIFS(Lançamentos!$H$5:$H$1004,$D462,Lançamentos!$T$5:$T$1004,I$5,Lançamentos!$V$5:$V$1004,'BH (3)'!$C$4),COUNTIFS(Lançamentos!$H$5:$H$1004,$D462,Lançamentos!$U$5:$U$1004,I$5,Lançamentos!$W$5:$W$1004,'BH (3)'!$C$4)))</f>
        <v>x</v>
      </c>
      <c r="J462" s="82" t="str">
        <f>IF($D462="","x",IF('BH (3)'!$B$5=1,COUNTIFS(Lançamentos!$H$5:$H$1004,$D462,Lançamentos!$T$5:$T$1004,J$5,Lançamentos!$V$5:$V$1004,'BH (3)'!$C$4),COUNTIFS(Lançamentos!$H$5:$H$1004,$D462,Lançamentos!$U$5:$U$1004,J$5,Lançamentos!$W$5:$W$1004,'BH (3)'!$C$4)))</f>
        <v>x</v>
      </c>
      <c r="K462" s="82" t="str">
        <f>IF($D462="","x",IF('BH (3)'!$B$5=1,COUNTIFS(Lançamentos!$H$5:$H$1004,$D462,Lançamentos!$T$5:$T$1004,K$5,Lançamentos!$V$5:$V$1004,'BH (3)'!$C$4),COUNTIFS(Lançamentos!$H$5:$H$1004,$D462,Lançamentos!$U$5:$U$1004,K$5,Lançamentos!$W$5:$W$1004,'BH (3)'!$C$4)))</f>
        <v>x</v>
      </c>
      <c r="L462" s="82" t="str">
        <f>IF($D462="","x",IF('BH (3)'!$B$5=1,COUNTIFS(Lançamentos!$H$5:$H$1004,$D462,Lançamentos!$T$5:$T$1004,L$5,Lançamentos!$V$5:$V$1004,'BH (3)'!$C$4),COUNTIFS(Lançamentos!$H$5:$H$1004,$D462,Lançamentos!$U$5:$U$1004,L$5,Lançamentos!$W$5:$W$1004,'BH (3)'!$C$4)))</f>
        <v>x</v>
      </c>
      <c r="M462" s="82" t="str">
        <f>IF($D462="","x",IF('BH (3)'!$B$5=1,COUNTIFS(Lançamentos!$H$5:$H$1004,$D462,Lançamentos!$T$5:$T$1004,M$5,Lançamentos!$V$5:$V$1004,'BH (3)'!$C$4),COUNTIFS(Lançamentos!$H$5:$H$1004,$D462,Lançamentos!$U$5:$U$1004,M$5,Lançamentos!$W$5:$W$1004,'BH (3)'!$C$4)))</f>
        <v>x</v>
      </c>
      <c r="N462" s="82" t="str">
        <f>IF($D462="","x",IF('BH (3)'!$B$5=1,COUNTIFS(Lançamentos!$H$5:$H$1004,$D462,Lançamentos!$T$5:$T$1004,N$5,Lançamentos!$V$5:$V$1004,'BH (3)'!$C$4),COUNTIFS(Lançamentos!$H$5:$H$1004,$D462,Lançamentos!$U$5:$U$1004,N$5,Lançamentos!$W$5:$W$1004,'BH (3)'!$C$4)))</f>
        <v>x</v>
      </c>
      <c r="O462" s="82" t="str">
        <f>IF($D462="","x",IF('BH (3)'!$B$5=1,COUNTIFS(Lançamentos!$H$5:$H$1004,$D462,Lançamentos!$T$5:$T$1004,O$5,Lançamentos!$V$5:$V$1004,'BH (3)'!$C$4),COUNTIFS(Lançamentos!$H$5:$H$1004,$D462,Lançamentos!$U$5:$U$1004,O$5,Lançamentos!$W$5:$W$1004,'BH (3)'!$C$4)))</f>
        <v>x</v>
      </c>
      <c r="P462" s="82" t="str">
        <f>IF($D462="","x",IF('BH (3)'!$B$5=1,COUNTIFS(Lançamentos!$H$5:$H$1004,$D462,Lançamentos!$T$5:$T$1004,P$5,Lançamentos!$V$5:$V$1004,'BH (3)'!$C$4),COUNTIFS(Lançamentos!$H$5:$H$1004,$D462,Lançamentos!$U$5:$U$1004,P$5,Lançamentos!$W$5:$W$1004,'BH (3)'!$C$4)))</f>
        <v>x</v>
      </c>
      <c r="Q462" s="171" t="str">
        <f t="shared" si="7"/>
        <v/>
      </c>
    </row>
    <row r="463" spans="3:17" ht="45" customHeight="1" x14ac:dyDescent="0.25">
      <c r="C463" s="81">
        <v>457</v>
      </c>
      <c r="D463" s="170" t="str">
        <f>IF(Esp!D461="","",Esp!D461)</f>
        <v/>
      </c>
      <c r="E463" s="82" t="str">
        <f>IF($D463="","x",IF('BH (3)'!$B$5=1,COUNTIFS(Lançamentos!$H$5:$H$1004,$D463,Lançamentos!$T$5:$T$1004,E$5,Lançamentos!$V$5:$V$1004,'BH (3)'!$C$4),COUNTIFS(Lançamentos!$H$5:$H$1004,$D463,Lançamentos!$U$5:$U$1004,E$5,Lançamentos!$W$5:$W$1004,'BH (3)'!$C$4)))</f>
        <v>x</v>
      </c>
      <c r="F463" s="82" t="str">
        <f>IF($D463="","x",IF('BH (3)'!$B$5=1,COUNTIFS(Lançamentos!$H$5:$H$1004,$D463,Lançamentos!$T$5:$T$1004,F$5,Lançamentos!$V$5:$V$1004,'BH (3)'!$C$4),COUNTIFS(Lançamentos!$H$5:$H$1004,$D463,Lançamentos!$U$5:$U$1004,F$5,Lançamentos!$W$5:$W$1004,'BH (3)'!$C$4)))</f>
        <v>x</v>
      </c>
      <c r="G463" s="82" t="str">
        <f>IF($D463="","x",IF('BH (3)'!$B$5=1,COUNTIFS(Lançamentos!$H$5:$H$1004,$D463,Lançamentos!$T$5:$T$1004,G$5,Lançamentos!$V$5:$V$1004,'BH (3)'!$C$4),COUNTIFS(Lançamentos!$H$5:$H$1004,$D463,Lançamentos!$U$5:$U$1004,G$5,Lançamentos!$W$5:$W$1004,'BH (3)'!$C$4)))</f>
        <v>x</v>
      </c>
      <c r="H463" s="82" t="str">
        <f>IF($D463="","x",IF('BH (3)'!$B$5=1,COUNTIFS(Lançamentos!$H$5:$H$1004,$D463,Lançamentos!$T$5:$T$1004,H$5,Lançamentos!$V$5:$V$1004,'BH (3)'!$C$4),COUNTIFS(Lançamentos!$H$5:$H$1004,$D463,Lançamentos!$U$5:$U$1004,H$5,Lançamentos!$W$5:$W$1004,'BH (3)'!$C$4)))</f>
        <v>x</v>
      </c>
      <c r="I463" s="82" t="str">
        <f>IF($D463="","x",IF('BH (3)'!$B$5=1,COUNTIFS(Lançamentos!$H$5:$H$1004,$D463,Lançamentos!$T$5:$T$1004,I$5,Lançamentos!$V$5:$V$1004,'BH (3)'!$C$4),COUNTIFS(Lançamentos!$H$5:$H$1004,$D463,Lançamentos!$U$5:$U$1004,I$5,Lançamentos!$W$5:$W$1004,'BH (3)'!$C$4)))</f>
        <v>x</v>
      </c>
      <c r="J463" s="82" t="str">
        <f>IF($D463="","x",IF('BH (3)'!$B$5=1,COUNTIFS(Lançamentos!$H$5:$H$1004,$D463,Lançamentos!$T$5:$T$1004,J$5,Lançamentos!$V$5:$V$1004,'BH (3)'!$C$4),COUNTIFS(Lançamentos!$H$5:$H$1004,$D463,Lançamentos!$U$5:$U$1004,J$5,Lançamentos!$W$5:$W$1004,'BH (3)'!$C$4)))</f>
        <v>x</v>
      </c>
      <c r="K463" s="82" t="str">
        <f>IF($D463="","x",IF('BH (3)'!$B$5=1,COUNTIFS(Lançamentos!$H$5:$H$1004,$D463,Lançamentos!$T$5:$T$1004,K$5,Lançamentos!$V$5:$V$1004,'BH (3)'!$C$4),COUNTIFS(Lançamentos!$H$5:$H$1004,$D463,Lançamentos!$U$5:$U$1004,K$5,Lançamentos!$W$5:$W$1004,'BH (3)'!$C$4)))</f>
        <v>x</v>
      </c>
      <c r="L463" s="82" t="str">
        <f>IF($D463="","x",IF('BH (3)'!$B$5=1,COUNTIFS(Lançamentos!$H$5:$H$1004,$D463,Lançamentos!$T$5:$T$1004,L$5,Lançamentos!$V$5:$V$1004,'BH (3)'!$C$4),COUNTIFS(Lançamentos!$H$5:$H$1004,$D463,Lançamentos!$U$5:$U$1004,L$5,Lançamentos!$W$5:$W$1004,'BH (3)'!$C$4)))</f>
        <v>x</v>
      </c>
      <c r="M463" s="82" t="str">
        <f>IF($D463="","x",IF('BH (3)'!$B$5=1,COUNTIFS(Lançamentos!$H$5:$H$1004,$D463,Lançamentos!$T$5:$T$1004,M$5,Lançamentos!$V$5:$V$1004,'BH (3)'!$C$4),COUNTIFS(Lançamentos!$H$5:$H$1004,$D463,Lançamentos!$U$5:$U$1004,M$5,Lançamentos!$W$5:$W$1004,'BH (3)'!$C$4)))</f>
        <v>x</v>
      </c>
      <c r="N463" s="82" t="str">
        <f>IF($D463="","x",IF('BH (3)'!$B$5=1,COUNTIFS(Lançamentos!$H$5:$H$1004,$D463,Lançamentos!$T$5:$T$1004,N$5,Lançamentos!$V$5:$V$1004,'BH (3)'!$C$4),COUNTIFS(Lançamentos!$H$5:$H$1004,$D463,Lançamentos!$U$5:$U$1004,N$5,Lançamentos!$W$5:$W$1004,'BH (3)'!$C$4)))</f>
        <v>x</v>
      </c>
      <c r="O463" s="82" t="str">
        <f>IF($D463="","x",IF('BH (3)'!$B$5=1,COUNTIFS(Lançamentos!$H$5:$H$1004,$D463,Lançamentos!$T$5:$T$1004,O$5,Lançamentos!$V$5:$V$1004,'BH (3)'!$C$4),COUNTIFS(Lançamentos!$H$5:$H$1004,$D463,Lançamentos!$U$5:$U$1004,O$5,Lançamentos!$W$5:$W$1004,'BH (3)'!$C$4)))</f>
        <v>x</v>
      </c>
      <c r="P463" s="82" t="str">
        <f>IF($D463="","x",IF('BH (3)'!$B$5=1,COUNTIFS(Lançamentos!$H$5:$H$1004,$D463,Lançamentos!$T$5:$T$1004,P$5,Lançamentos!$V$5:$V$1004,'BH (3)'!$C$4),COUNTIFS(Lançamentos!$H$5:$H$1004,$D463,Lançamentos!$U$5:$U$1004,P$5,Lançamentos!$W$5:$W$1004,'BH (3)'!$C$4)))</f>
        <v>x</v>
      </c>
      <c r="Q463" s="171" t="str">
        <f t="shared" si="7"/>
        <v/>
      </c>
    </row>
    <row r="464" spans="3:17" ht="45" customHeight="1" x14ac:dyDescent="0.25">
      <c r="C464" s="81">
        <v>458</v>
      </c>
      <c r="D464" s="170" t="str">
        <f>IF(Esp!D462="","",Esp!D462)</f>
        <v/>
      </c>
      <c r="E464" s="82" t="str">
        <f>IF($D464="","x",IF('BH (3)'!$B$5=1,COUNTIFS(Lançamentos!$H$5:$H$1004,$D464,Lançamentos!$T$5:$T$1004,E$5,Lançamentos!$V$5:$V$1004,'BH (3)'!$C$4),COUNTIFS(Lançamentos!$H$5:$H$1004,$D464,Lançamentos!$U$5:$U$1004,E$5,Lançamentos!$W$5:$W$1004,'BH (3)'!$C$4)))</f>
        <v>x</v>
      </c>
      <c r="F464" s="82" t="str">
        <f>IF($D464="","x",IF('BH (3)'!$B$5=1,COUNTIFS(Lançamentos!$H$5:$H$1004,$D464,Lançamentos!$T$5:$T$1004,F$5,Lançamentos!$V$5:$V$1004,'BH (3)'!$C$4),COUNTIFS(Lançamentos!$H$5:$H$1004,$D464,Lançamentos!$U$5:$U$1004,F$5,Lançamentos!$W$5:$W$1004,'BH (3)'!$C$4)))</f>
        <v>x</v>
      </c>
      <c r="G464" s="82" t="str">
        <f>IF($D464="","x",IF('BH (3)'!$B$5=1,COUNTIFS(Lançamentos!$H$5:$H$1004,$D464,Lançamentos!$T$5:$T$1004,G$5,Lançamentos!$V$5:$V$1004,'BH (3)'!$C$4),COUNTIFS(Lançamentos!$H$5:$H$1004,$D464,Lançamentos!$U$5:$U$1004,G$5,Lançamentos!$W$5:$W$1004,'BH (3)'!$C$4)))</f>
        <v>x</v>
      </c>
      <c r="H464" s="82" t="str">
        <f>IF($D464="","x",IF('BH (3)'!$B$5=1,COUNTIFS(Lançamentos!$H$5:$H$1004,$D464,Lançamentos!$T$5:$T$1004,H$5,Lançamentos!$V$5:$V$1004,'BH (3)'!$C$4),COUNTIFS(Lançamentos!$H$5:$H$1004,$D464,Lançamentos!$U$5:$U$1004,H$5,Lançamentos!$W$5:$W$1004,'BH (3)'!$C$4)))</f>
        <v>x</v>
      </c>
      <c r="I464" s="82" t="str">
        <f>IF($D464="","x",IF('BH (3)'!$B$5=1,COUNTIFS(Lançamentos!$H$5:$H$1004,$D464,Lançamentos!$T$5:$T$1004,I$5,Lançamentos!$V$5:$V$1004,'BH (3)'!$C$4),COUNTIFS(Lançamentos!$H$5:$H$1004,$D464,Lançamentos!$U$5:$U$1004,I$5,Lançamentos!$W$5:$W$1004,'BH (3)'!$C$4)))</f>
        <v>x</v>
      </c>
      <c r="J464" s="82" t="str">
        <f>IF($D464="","x",IF('BH (3)'!$B$5=1,COUNTIFS(Lançamentos!$H$5:$H$1004,$D464,Lançamentos!$T$5:$T$1004,J$5,Lançamentos!$V$5:$V$1004,'BH (3)'!$C$4),COUNTIFS(Lançamentos!$H$5:$H$1004,$D464,Lançamentos!$U$5:$U$1004,J$5,Lançamentos!$W$5:$W$1004,'BH (3)'!$C$4)))</f>
        <v>x</v>
      </c>
      <c r="K464" s="82" t="str">
        <f>IF($D464="","x",IF('BH (3)'!$B$5=1,COUNTIFS(Lançamentos!$H$5:$H$1004,$D464,Lançamentos!$T$5:$T$1004,K$5,Lançamentos!$V$5:$V$1004,'BH (3)'!$C$4),COUNTIFS(Lançamentos!$H$5:$H$1004,$D464,Lançamentos!$U$5:$U$1004,K$5,Lançamentos!$W$5:$W$1004,'BH (3)'!$C$4)))</f>
        <v>x</v>
      </c>
      <c r="L464" s="82" t="str">
        <f>IF($D464="","x",IF('BH (3)'!$B$5=1,COUNTIFS(Lançamentos!$H$5:$H$1004,$D464,Lançamentos!$T$5:$T$1004,L$5,Lançamentos!$V$5:$V$1004,'BH (3)'!$C$4),COUNTIFS(Lançamentos!$H$5:$H$1004,$D464,Lançamentos!$U$5:$U$1004,L$5,Lançamentos!$W$5:$W$1004,'BH (3)'!$C$4)))</f>
        <v>x</v>
      </c>
      <c r="M464" s="82" t="str">
        <f>IF($D464="","x",IF('BH (3)'!$B$5=1,COUNTIFS(Lançamentos!$H$5:$H$1004,$D464,Lançamentos!$T$5:$T$1004,M$5,Lançamentos!$V$5:$V$1004,'BH (3)'!$C$4),COUNTIFS(Lançamentos!$H$5:$H$1004,$D464,Lançamentos!$U$5:$U$1004,M$5,Lançamentos!$W$5:$W$1004,'BH (3)'!$C$4)))</f>
        <v>x</v>
      </c>
      <c r="N464" s="82" t="str">
        <f>IF($D464="","x",IF('BH (3)'!$B$5=1,COUNTIFS(Lançamentos!$H$5:$H$1004,$D464,Lançamentos!$T$5:$T$1004,N$5,Lançamentos!$V$5:$V$1004,'BH (3)'!$C$4),COUNTIFS(Lançamentos!$H$5:$H$1004,$D464,Lançamentos!$U$5:$U$1004,N$5,Lançamentos!$W$5:$W$1004,'BH (3)'!$C$4)))</f>
        <v>x</v>
      </c>
      <c r="O464" s="82" t="str">
        <f>IF($D464="","x",IF('BH (3)'!$B$5=1,COUNTIFS(Lançamentos!$H$5:$H$1004,$D464,Lançamentos!$T$5:$T$1004,O$5,Lançamentos!$V$5:$V$1004,'BH (3)'!$C$4),COUNTIFS(Lançamentos!$H$5:$H$1004,$D464,Lançamentos!$U$5:$U$1004,O$5,Lançamentos!$W$5:$W$1004,'BH (3)'!$C$4)))</f>
        <v>x</v>
      </c>
      <c r="P464" s="82" t="str">
        <f>IF($D464="","x",IF('BH (3)'!$B$5=1,COUNTIFS(Lançamentos!$H$5:$H$1004,$D464,Lançamentos!$T$5:$T$1004,P$5,Lançamentos!$V$5:$V$1004,'BH (3)'!$C$4),COUNTIFS(Lançamentos!$H$5:$H$1004,$D464,Lançamentos!$U$5:$U$1004,P$5,Lançamentos!$W$5:$W$1004,'BH (3)'!$C$4)))</f>
        <v>x</v>
      </c>
      <c r="Q464" s="171" t="str">
        <f t="shared" si="7"/>
        <v/>
      </c>
    </row>
    <row r="465" spans="3:17" ht="45" customHeight="1" x14ac:dyDescent="0.25">
      <c r="C465" s="81">
        <v>459</v>
      </c>
      <c r="D465" s="170" t="str">
        <f>IF(Esp!D463="","",Esp!D463)</f>
        <v/>
      </c>
      <c r="E465" s="82" t="str">
        <f>IF($D465="","x",IF('BH (3)'!$B$5=1,COUNTIFS(Lançamentos!$H$5:$H$1004,$D465,Lançamentos!$T$5:$T$1004,E$5,Lançamentos!$V$5:$V$1004,'BH (3)'!$C$4),COUNTIFS(Lançamentos!$H$5:$H$1004,$D465,Lançamentos!$U$5:$U$1004,E$5,Lançamentos!$W$5:$W$1004,'BH (3)'!$C$4)))</f>
        <v>x</v>
      </c>
      <c r="F465" s="82" t="str">
        <f>IF($D465="","x",IF('BH (3)'!$B$5=1,COUNTIFS(Lançamentos!$H$5:$H$1004,$D465,Lançamentos!$T$5:$T$1004,F$5,Lançamentos!$V$5:$V$1004,'BH (3)'!$C$4),COUNTIFS(Lançamentos!$H$5:$H$1004,$D465,Lançamentos!$U$5:$U$1004,F$5,Lançamentos!$W$5:$W$1004,'BH (3)'!$C$4)))</f>
        <v>x</v>
      </c>
      <c r="G465" s="82" t="str">
        <f>IF($D465="","x",IF('BH (3)'!$B$5=1,COUNTIFS(Lançamentos!$H$5:$H$1004,$D465,Lançamentos!$T$5:$T$1004,G$5,Lançamentos!$V$5:$V$1004,'BH (3)'!$C$4),COUNTIFS(Lançamentos!$H$5:$H$1004,$D465,Lançamentos!$U$5:$U$1004,G$5,Lançamentos!$W$5:$W$1004,'BH (3)'!$C$4)))</f>
        <v>x</v>
      </c>
      <c r="H465" s="82" t="str">
        <f>IF($D465="","x",IF('BH (3)'!$B$5=1,COUNTIFS(Lançamentos!$H$5:$H$1004,$D465,Lançamentos!$T$5:$T$1004,H$5,Lançamentos!$V$5:$V$1004,'BH (3)'!$C$4),COUNTIFS(Lançamentos!$H$5:$H$1004,$D465,Lançamentos!$U$5:$U$1004,H$5,Lançamentos!$W$5:$W$1004,'BH (3)'!$C$4)))</f>
        <v>x</v>
      </c>
      <c r="I465" s="82" t="str">
        <f>IF($D465="","x",IF('BH (3)'!$B$5=1,COUNTIFS(Lançamentos!$H$5:$H$1004,$D465,Lançamentos!$T$5:$T$1004,I$5,Lançamentos!$V$5:$V$1004,'BH (3)'!$C$4),COUNTIFS(Lançamentos!$H$5:$H$1004,$D465,Lançamentos!$U$5:$U$1004,I$5,Lançamentos!$W$5:$W$1004,'BH (3)'!$C$4)))</f>
        <v>x</v>
      </c>
      <c r="J465" s="82" t="str">
        <f>IF($D465="","x",IF('BH (3)'!$B$5=1,COUNTIFS(Lançamentos!$H$5:$H$1004,$D465,Lançamentos!$T$5:$T$1004,J$5,Lançamentos!$V$5:$V$1004,'BH (3)'!$C$4),COUNTIFS(Lançamentos!$H$5:$H$1004,$D465,Lançamentos!$U$5:$U$1004,J$5,Lançamentos!$W$5:$W$1004,'BH (3)'!$C$4)))</f>
        <v>x</v>
      </c>
      <c r="K465" s="82" t="str">
        <f>IF($D465="","x",IF('BH (3)'!$B$5=1,COUNTIFS(Lançamentos!$H$5:$H$1004,$D465,Lançamentos!$T$5:$T$1004,K$5,Lançamentos!$V$5:$V$1004,'BH (3)'!$C$4),COUNTIFS(Lançamentos!$H$5:$H$1004,$D465,Lançamentos!$U$5:$U$1004,K$5,Lançamentos!$W$5:$W$1004,'BH (3)'!$C$4)))</f>
        <v>x</v>
      </c>
      <c r="L465" s="82" t="str">
        <f>IF($D465="","x",IF('BH (3)'!$B$5=1,COUNTIFS(Lançamentos!$H$5:$H$1004,$D465,Lançamentos!$T$5:$T$1004,L$5,Lançamentos!$V$5:$V$1004,'BH (3)'!$C$4),COUNTIFS(Lançamentos!$H$5:$H$1004,$D465,Lançamentos!$U$5:$U$1004,L$5,Lançamentos!$W$5:$W$1004,'BH (3)'!$C$4)))</f>
        <v>x</v>
      </c>
      <c r="M465" s="82" t="str">
        <f>IF($D465="","x",IF('BH (3)'!$B$5=1,COUNTIFS(Lançamentos!$H$5:$H$1004,$D465,Lançamentos!$T$5:$T$1004,M$5,Lançamentos!$V$5:$V$1004,'BH (3)'!$C$4),COUNTIFS(Lançamentos!$H$5:$H$1004,$D465,Lançamentos!$U$5:$U$1004,M$5,Lançamentos!$W$5:$W$1004,'BH (3)'!$C$4)))</f>
        <v>x</v>
      </c>
      <c r="N465" s="82" t="str">
        <f>IF($D465="","x",IF('BH (3)'!$B$5=1,COUNTIFS(Lançamentos!$H$5:$H$1004,$D465,Lançamentos!$T$5:$T$1004,N$5,Lançamentos!$V$5:$V$1004,'BH (3)'!$C$4),COUNTIFS(Lançamentos!$H$5:$H$1004,$D465,Lançamentos!$U$5:$U$1004,N$5,Lançamentos!$W$5:$W$1004,'BH (3)'!$C$4)))</f>
        <v>x</v>
      </c>
      <c r="O465" s="82" t="str">
        <f>IF($D465="","x",IF('BH (3)'!$B$5=1,COUNTIFS(Lançamentos!$H$5:$H$1004,$D465,Lançamentos!$T$5:$T$1004,O$5,Lançamentos!$V$5:$V$1004,'BH (3)'!$C$4),COUNTIFS(Lançamentos!$H$5:$H$1004,$D465,Lançamentos!$U$5:$U$1004,O$5,Lançamentos!$W$5:$W$1004,'BH (3)'!$C$4)))</f>
        <v>x</v>
      </c>
      <c r="P465" s="82" t="str">
        <f>IF($D465="","x",IF('BH (3)'!$B$5=1,COUNTIFS(Lançamentos!$H$5:$H$1004,$D465,Lançamentos!$T$5:$T$1004,P$5,Lançamentos!$V$5:$V$1004,'BH (3)'!$C$4),COUNTIFS(Lançamentos!$H$5:$H$1004,$D465,Lançamentos!$U$5:$U$1004,P$5,Lançamentos!$W$5:$W$1004,'BH (3)'!$C$4)))</f>
        <v>x</v>
      </c>
      <c r="Q465" s="171" t="str">
        <f t="shared" si="7"/>
        <v/>
      </c>
    </row>
    <row r="466" spans="3:17" ht="45" customHeight="1" x14ac:dyDescent="0.25">
      <c r="C466" s="81">
        <v>460</v>
      </c>
      <c r="D466" s="170" t="str">
        <f>IF(Esp!D464="","",Esp!D464)</f>
        <v/>
      </c>
      <c r="E466" s="82" t="str">
        <f>IF($D466="","x",IF('BH (3)'!$B$5=1,COUNTIFS(Lançamentos!$H$5:$H$1004,$D466,Lançamentos!$T$5:$T$1004,E$5,Lançamentos!$V$5:$V$1004,'BH (3)'!$C$4),COUNTIFS(Lançamentos!$H$5:$H$1004,$D466,Lançamentos!$U$5:$U$1004,E$5,Lançamentos!$W$5:$W$1004,'BH (3)'!$C$4)))</f>
        <v>x</v>
      </c>
      <c r="F466" s="82" t="str">
        <f>IF($D466="","x",IF('BH (3)'!$B$5=1,COUNTIFS(Lançamentos!$H$5:$H$1004,$D466,Lançamentos!$T$5:$T$1004,F$5,Lançamentos!$V$5:$V$1004,'BH (3)'!$C$4),COUNTIFS(Lançamentos!$H$5:$H$1004,$D466,Lançamentos!$U$5:$U$1004,F$5,Lançamentos!$W$5:$W$1004,'BH (3)'!$C$4)))</f>
        <v>x</v>
      </c>
      <c r="G466" s="82" t="str">
        <f>IF($D466="","x",IF('BH (3)'!$B$5=1,COUNTIFS(Lançamentos!$H$5:$H$1004,$D466,Lançamentos!$T$5:$T$1004,G$5,Lançamentos!$V$5:$V$1004,'BH (3)'!$C$4),COUNTIFS(Lançamentos!$H$5:$H$1004,$D466,Lançamentos!$U$5:$U$1004,G$5,Lançamentos!$W$5:$W$1004,'BH (3)'!$C$4)))</f>
        <v>x</v>
      </c>
      <c r="H466" s="82" t="str">
        <f>IF($D466="","x",IF('BH (3)'!$B$5=1,COUNTIFS(Lançamentos!$H$5:$H$1004,$D466,Lançamentos!$T$5:$T$1004,H$5,Lançamentos!$V$5:$V$1004,'BH (3)'!$C$4),COUNTIFS(Lançamentos!$H$5:$H$1004,$D466,Lançamentos!$U$5:$U$1004,H$5,Lançamentos!$W$5:$W$1004,'BH (3)'!$C$4)))</f>
        <v>x</v>
      </c>
      <c r="I466" s="82" t="str">
        <f>IF($D466="","x",IF('BH (3)'!$B$5=1,COUNTIFS(Lançamentos!$H$5:$H$1004,$D466,Lançamentos!$T$5:$T$1004,I$5,Lançamentos!$V$5:$V$1004,'BH (3)'!$C$4),COUNTIFS(Lançamentos!$H$5:$H$1004,$D466,Lançamentos!$U$5:$U$1004,I$5,Lançamentos!$W$5:$W$1004,'BH (3)'!$C$4)))</f>
        <v>x</v>
      </c>
      <c r="J466" s="82" t="str">
        <f>IF($D466="","x",IF('BH (3)'!$B$5=1,COUNTIFS(Lançamentos!$H$5:$H$1004,$D466,Lançamentos!$T$5:$T$1004,J$5,Lançamentos!$V$5:$V$1004,'BH (3)'!$C$4),COUNTIFS(Lançamentos!$H$5:$H$1004,$D466,Lançamentos!$U$5:$U$1004,J$5,Lançamentos!$W$5:$W$1004,'BH (3)'!$C$4)))</f>
        <v>x</v>
      </c>
      <c r="K466" s="82" t="str">
        <f>IF($D466="","x",IF('BH (3)'!$B$5=1,COUNTIFS(Lançamentos!$H$5:$H$1004,$D466,Lançamentos!$T$5:$T$1004,K$5,Lançamentos!$V$5:$V$1004,'BH (3)'!$C$4),COUNTIFS(Lançamentos!$H$5:$H$1004,$D466,Lançamentos!$U$5:$U$1004,K$5,Lançamentos!$W$5:$W$1004,'BH (3)'!$C$4)))</f>
        <v>x</v>
      </c>
      <c r="L466" s="82" t="str">
        <f>IF($D466="","x",IF('BH (3)'!$B$5=1,COUNTIFS(Lançamentos!$H$5:$H$1004,$D466,Lançamentos!$T$5:$T$1004,L$5,Lançamentos!$V$5:$V$1004,'BH (3)'!$C$4),COUNTIFS(Lançamentos!$H$5:$H$1004,$D466,Lançamentos!$U$5:$U$1004,L$5,Lançamentos!$W$5:$W$1004,'BH (3)'!$C$4)))</f>
        <v>x</v>
      </c>
      <c r="M466" s="82" t="str">
        <f>IF($D466="","x",IF('BH (3)'!$B$5=1,COUNTIFS(Lançamentos!$H$5:$H$1004,$D466,Lançamentos!$T$5:$T$1004,M$5,Lançamentos!$V$5:$V$1004,'BH (3)'!$C$4),COUNTIFS(Lançamentos!$H$5:$H$1004,$D466,Lançamentos!$U$5:$U$1004,M$5,Lançamentos!$W$5:$W$1004,'BH (3)'!$C$4)))</f>
        <v>x</v>
      </c>
      <c r="N466" s="82" t="str">
        <f>IF($D466="","x",IF('BH (3)'!$B$5=1,COUNTIFS(Lançamentos!$H$5:$H$1004,$D466,Lançamentos!$T$5:$T$1004,N$5,Lançamentos!$V$5:$V$1004,'BH (3)'!$C$4),COUNTIFS(Lançamentos!$H$5:$H$1004,$D466,Lançamentos!$U$5:$U$1004,N$5,Lançamentos!$W$5:$W$1004,'BH (3)'!$C$4)))</f>
        <v>x</v>
      </c>
      <c r="O466" s="82" t="str">
        <f>IF($D466="","x",IF('BH (3)'!$B$5=1,COUNTIFS(Lançamentos!$H$5:$H$1004,$D466,Lançamentos!$T$5:$T$1004,O$5,Lançamentos!$V$5:$V$1004,'BH (3)'!$C$4),COUNTIFS(Lançamentos!$H$5:$H$1004,$D466,Lançamentos!$U$5:$U$1004,O$5,Lançamentos!$W$5:$W$1004,'BH (3)'!$C$4)))</f>
        <v>x</v>
      </c>
      <c r="P466" s="82" t="str">
        <f>IF($D466="","x",IF('BH (3)'!$B$5=1,COUNTIFS(Lançamentos!$H$5:$H$1004,$D466,Lançamentos!$T$5:$T$1004,P$5,Lançamentos!$V$5:$V$1004,'BH (3)'!$C$4),COUNTIFS(Lançamentos!$H$5:$H$1004,$D466,Lançamentos!$U$5:$U$1004,P$5,Lançamentos!$W$5:$W$1004,'BH (3)'!$C$4)))</f>
        <v>x</v>
      </c>
      <c r="Q466" s="171" t="str">
        <f t="shared" si="7"/>
        <v/>
      </c>
    </row>
    <row r="467" spans="3:17" ht="45" customHeight="1" x14ac:dyDescent="0.25">
      <c r="C467" s="81">
        <v>461</v>
      </c>
      <c r="D467" s="170" t="str">
        <f>IF(Esp!D465="","",Esp!D465)</f>
        <v/>
      </c>
      <c r="E467" s="82" t="str">
        <f>IF($D467="","x",IF('BH (3)'!$B$5=1,COUNTIFS(Lançamentos!$H$5:$H$1004,$D467,Lançamentos!$T$5:$T$1004,E$5,Lançamentos!$V$5:$V$1004,'BH (3)'!$C$4),COUNTIFS(Lançamentos!$H$5:$H$1004,$D467,Lançamentos!$U$5:$U$1004,E$5,Lançamentos!$W$5:$W$1004,'BH (3)'!$C$4)))</f>
        <v>x</v>
      </c>
      <c r="F467" s="82" t="str">
        <f>IF($D467="","x",IF('BH (3)'!$B$5=1,COUNTIFS(Lançamentos!$H$5:$H$1004,$D467,Lançamentos!$T$5:$T$1004,F$5,Lançamentos!$V$5:$V$1004,'BH (3)'!$C$4),COUNTIFS(Lançamentos!$H$5:$H$1004,$D467,Lançamentos!$U$5:$U$1004,F$5,Lançamentos!$W$5:$W$1004,'BH (3)'!$C$4)))</f>
        <v>x</v>
      </c>
      <c r="G467" s="82" t="str">
        <f>IF($D467="","x",IF('BH (3)'!$B$5=1,COUNTIFS(Lançamentos!$H$5:$H$1004,$D467,Lançamentos!$T$5:$T$1004,G$5,Lançamentos!$V$5:$V$1004,'BH (3)'!$C$4),COUNTIFS(Lançamentos!$H$5:$H$1004,$D467,Lançamentos!$U$5:$U$1004,G$5,Lançamentos!$W$5:$W$1004,'BH (3)'!$C$4)))</f>
        <v>x</v>
      </c>
      <c r="H467" s="82" t="str">
        <f>IF($D467="","x",IF('BH (3)'!$B$5=1,COUNTIFS(Lançamentos!$H$5:$H$1004,$D467,Lançamentos!$T$5:$T$1004,H$5,Lançamentos!$V$5:$V$1004,'BH (3)'!$C$4),COUNTIFS(Lançamentos!$H$5:$H$1004,$D467,Lançamentos!$U$5:$U$1004,H$5,Lançamentos!$W$5:$W$1004,'BH (3)'!$C$4)))</f>
        <v>x</v>
      </c>
      <c r="I467" s="82" t="str">
        <f>IF($D467="","x",IF('BH (3)'!$B$5=1,COUNTIFS(Lançamentos!$H$5:$H$1004,$D467,Lançamentos!$T$5:$T$1004,I$5,Lançamentos!$V$5:$V$1004,'BH (3)'!$C$4),COUNTIFS(Lançamentos!$H$5:$H$1004,$D467,Lançamentos!$U$5:$U$1004,I$5,Lançamentos!$W$5:$W$1004,'BH (3)'!$C$4)))</f>
        <v>x</v>
      </c>
      <c r="J467" s="82" t="str">
        <f>IF($D467="","x",IF('BH (3)'!$B$5=1,COUNTIFS(Lançamentos!$H$5:$H$1004,$D467,Lançamentos!$T$5:$T$1004,J$5,Lançamentos!$V$5:$V$1004,'BH (3)'!$C$4),COUNTIFS(Lançamentos!$H$5:$H$1004,$D467,Lançamentos!$U$5:$U$1004,J$5,Lançamentos!$W$5:$W$1004,'BH (3)'!$C$4)))</f>
        <v>x</v>
      </c>
      <c r="K467" s="82" t="str">
        <f>IF($D467="","x",IF('BH (3)'!$B$5=1,COUNTIFS(Lançamentos!$H$5:$H$1004,$D467,Lançamentos!$T$5:$T$1004,K$5,Lançamentos!$V$5:$V$1004,'BH (3)'!$C$4),COUNTIFS(Lançamentos!$H$5:$H$1004,$D467,Lançamentos!$U$5:$U$1004,K$5,Lançamentos!$W$5:$W$1004,'BH (3)'!$C$4)))</f>
        <v>x</v>
      </c>
      <c r="L467" s="82" t="str">
        <f>IF($D467="","x",IF('BH (3)'!$B$5=1,COUNTIFS(Lançamentos!$H$5:$H$1004,$D467,Lançamentos!$T$5:$T$1004,L$5,Lançamentos!$V$5:$V$1004,'BH (3)'!$C$4),COUNTIFS(Lançamentos!$H$5:$H$1004,$D467,Lançamentos!$U$5:$U$1004,L$5,Lançamentos!$W$5:$W$1004,'BH (3)'!$C$4)))</f>
        <v>x</v>
      </c>
      <c r="M467" s="82" t="str">
        <f>IF($D467="","x",IF('BH (3)'!$B$5=1,COUNTIFS(Lançamentos!$H$5:$H$1004,$D467,Lançamentos!$T$5:$T$1004,M$5,Lançamentos!$V$5:$V$1004,'BH (3)'!$C$4),COUNTIFS(Lançamentos!$H$5:$H$1004,$D467,Lançamentos!$U$5:$U$1004,M$5,Lançamentos!$W$5:$W$1004,'BH (3)'!$C$4)))</f>
        <v>x</v>
      </c>
      <c r="N467" s="82" t="str">
        <f>IF($D467="","x",IF('BH (3)'!$B$5=1,COUNTIFS(Lançamentos!$H$5:$H$1004,$D467,Lançamentos!$T$5:$T$1004,N$5,Lançamentos!$V$5:$V$1004,'BH (3)'!$C$4),COUNTIFS(Lançamentos!$H$5:$H$1004,$D467,Lançamentos!$U$5:$U$1004,N$5,Lançamentos!$W$5:$W$1004,'BH (3)'!$C$4)))</f>
        <v>x</v>
      </c>
      <c r="O467" s="82" t="str">
        <f>IF($D467="","x",IF('BH (3)'!$B$5=1,COUNTIFS(Lançamentos!$H$5:$H$1004,$D467,Lançamentos!$T$5:$T$1004,O$5,Lançamentos!$V$5:$V$1004,'BH (3)'!$C$4),COUNTIFS(Lançamentos!$H$5:$H$1004,$D467,Lançamentos!$U$5:$U$1004,O$5,Lançamentos!$W$5:$W$1004,'BH (3)'!$C$4)))</f>
        <v>x</v>
      </c>
      <c r="P467" s="82" t="str">
        <f>IF($D467="","x",IF('BH (3)'!$B$5=1,COUNTIFS(Lançamentos!$H$5:$H$1004,$D467,Lançamentos!$T$5:$T$1004,P$5,Lançamentos!$V$5:$V$1004,'BH (3)'!$C$4),COUNTIFS(Lançamentos!$H$5:$H$1004,$D467,Lançamentos!$U$5:$U$1004,P$5,Lançamentos!$W$5:$W$1004,'BH (3)'!$C$4)))</f>
        <v>x</v>
      </c>
      <c r="Q467" s="171" t="str">
        <f t="shared" si="7"/>
        <v/>
      </c>
    </row>
    <row r="468" spans="3:17" ht="45" customHeight="1" x14ac:dyDescent="0.25">
      <c r="C468" s="81">
        <v>462</v>
      </c>
      <c r="D468" s="170" t="str">
        <f>IF(Esp!D466="","",Esp!D466)</f>
        <v/>
      </c>
      <c r="E468" s="82" t="str">
        <f>IF($D468="","x",IF('BH (3)'!$B$5=1,COUNTIFS(Lançamentos!$H$5:$H$1004,$D468,Lançamentos!$T$5:$T$1004,E$5,Lançamentos!$V$5:$V$1004,'BH (3)'!$C$4),COUNTIFS(Lançamentos!$H$5:$H$1004,$D468,Lançamentos!$U$5:$U$1004,E$5,Lançamentos!$W$5:$W$1004,'BH (3)'!$C$4)))</f>
        <v>x</v>
      </c>
      <c r="F468" s="82" t="str">
        <f>IF($D468="","x",IF('BH (3)'!$B$5=1,COUNTIFS(Lançamentos!$H$5:$H$1004,$D468,Lançamentos!$T$5:$T$1004,F$5,Lançamentos!$V$5:$V$1004,'BH (3)'!$C$4),COUNTIFS(Lançamentos!$H$5:$H$1004,$D468,Lançamentos!$U$5:$U$1004,F$5,Lançamentos!$W$5:$W$1004,'BH (3)'!$C$4)))</f>
        <v>x</v>
      </c>
      <c r="G468" s="82" t="str">
        <f>IF($D468="","x",IF('BH (3)'!$B$5=1,COUNTIFS(Lançamentos!$H$5:$H$1004,$D468,Lançamentos!$T$5:$T$1004,G$5,Lançamentos!$V$5:$V$1004,'BH (3)'!$C$4),COUNTIFS(Lançamentos!$H$5:$H$1004,$D468,Lançamentos!$U$5:$U$1004,G$5,Lançamentos!$W$5:$W$1004,'BH (3)'!$C$4)))</f>
        <v>x</v>
      </c>
      <c r="H468" s="82" t="str">
        <f>IF($D468="","x",IF('BH (3)'!$B$5=1,COUNTIFS(Lançamentos!$H$5:$H$1004,$D468,Lançamentos!$T$5:$T$1004,H$5,Lançamentos!$V$5:$V$1004,'BH (3)'!$C$4),COUNTIFS(Lançamentos!$H$5:$H$1004,$D468,Lançamentos!$U$5:$U$1004,H$5,Lançamentos!$W$5:$W$1004,'BH (3)'!$C$4)))</f>
        <v>x</v>
      </c>
      <c r="I468" s="82" t="str">
        <f>IF($D468="","x",IF('BH (3)'!$B$5=1,COUNTIFS(Lançamentos!$H$5:$H$1004,$D468,Lançamentos!$T$5:$T$1004,I$5,Lançamentos!$V$5:$V$1004,'BH (3)'!$C$4),COUNTIFS(Lançamentos!$H$5:$H$1004,$D468,Lançamentos!$U$5:$U$1004,I$5,Lançamentos!$W$5:$W$1004,'BH (3)'!$C$4)))</f>
        <v>x</v>
      </c>
      <c r="J468" s="82" t="str">
        <f>IF($D468="","x",IF('BH (3)'!$B$5=1,COUNTIFS(Lançamentos!$H$5:$H$1004,$D468,Lançamentos!$T$5:$T$1004,J$5,Lançamentos!$V$5:$V$1004,'BH (3)'!$C$4),COUNTIFS(Lançamentos!$H$5:$H$1004,$D468,Lançamentos!$U$5:$U$1004,J$5,Lançamentos!$W$5:$W$1004,'BH (3)'!$C$4)))</f>
        <v>x</v>
      </c>
      <c r="K468" s="82" t="str">
        <f>IF($D468="","x",IF('BH (3)'!$B$5=1,COUNTIFS(Lançamentos!$H$5:$H$1004,$D468,Lançamentos!$T$5:$T$1004,K$5,Lançamentos!$V$5:$V$1004,'BH (3)'!$C$4),COUNTIFS(Lançamentos!$H$5:$H$1004,$D468,Lançamentos!$U$5:$U$1004,K$5,Lançamentos!$W$5:$W$1004,'BH (3)'!$C$4)))</f>
        <v>x</v>
      </c>
      <c r="L468" s="82" t="str">
        <f>IF($D468="","x",IF('BH (3)'!$B$5=1,COUNTIFS(Lançamentos!$H$5:$H$1004,$D468,Lançamentos!$T$5:$T$1004,L$5,Lançamentos!$V$5:$V$1004,'BH (3)'!$C$4),COUNTIFS(Lançamentos!$H$5:$H$1004,$D468,Lançamentos!$U$5:$U$1004,L$5,Lançamentos!$W$5:$W$1004,'BH (3)'!$C$4)))</f>
        <v>x</v>
      </c>
      <c r="M468" s="82" t="str">
        <f>IF($D468="","x",IF('BH (3)'!$B$5=1,COUNTIFS(Lançamentos!$H$5:$H$1004,$D468,Lançamentos!$T$5:$T$1004,M$5,Lançamentos!$V$5:$V$1004,'BH (3)'!$C$4),COUNTIFS(Lançamentos!$H$5:$H$1004,$D468,Lançamentos!$U$5:$U$1004,M$5,Lançamentos!$W$5:$W$1004,'BH (3)'!$C$4)))</f>
        <v>x</v>
      </c>
      <c r="N468" s="82" t="str">
        <f>IF($D468="","x",IF('BH (3)'!$B$5=1,COUNTIFS(Lançamentos!$H$5:$H$1004,$D468,Lançamentos!$T$5:$T$1004,N$5,Lançamentos!$V$5:$V$1004,'BH (3)'!$C$4),COUNTIFS(Lançamentos!$H$5:$H$1004,$D468,Lançamentos!$U$5:$U$1004,N$5,Lançamentos!$W$5:$W$1004,'BH (3)'!$C$4)))</f>
        <v>x</v>
      </c>
      <c r="O468" s="82" t="str">
        <f>IF($D468="","x",IF('BH (3)'!$B$5=1,COUNTIFS(Lançamentos!$H$5:$H$1004,$D468,Lançamentos!$T$5:$T$1004,O$5,Lançamentos!$V$5:$V$1004,'BH (3)'!$C$4),COUNTIFS(Lançamentos!$H$5:$H$1004,$D468,Lançamentos!$U$5:$U$1004,O$5,Lançamentos!$W$5:$W$1004,'BH (3)'!$C$4)))</f>
        <v>x</v>
      </c>
      <c r="P468" s="82" t="str">
        <f>IF($D468="","x",IF('BH (3)'!$B$5=1,COUNTIFS(Lançamentos!$H$5:$H$1004,$D468,Lançamentos!$T$5:$T$1004,P$5,Lançamentos!$V$5:$V$1004,'BH (3)'!$C$4),COUNTIFS(Lançamentos!$H$5:$H$1004,$D468,Lançamentos!$U$5:$U$1004,P$5,Lançamentos!$W$5:$W$1004,'BH (3)'!$C$4)))</f>
        <v>x</v>
      </c>
      <c r="Q468" s="171" t="str">
        <f t="shared" si="7"/>
        <v/>
      </c>
    </row>
    <row r="469" spans="3:17" ht="45" customHeight="1" x14ac:dyDescent="0.25">
      <c r="C469" s="81">
        <v>463</v>
      </c>
      <c r="D469" s="170" t="str">
        <f>IF(Esp!D467="","",Esp!D467)</f>
        <v/>
      </c>
      <c r="E469" s="82" t="str">
        <f>IF($D469="","x",IF('BH (3)'!$B$5=1,COUNTIFS(Lançamentos!$H$5:$H$1004,$D469,Lançamentos!$T$5:$T$1004,E$5,Lançamentos!$V$5:$V$1004,'BH (3)'!$C$4),COUNTIFS(Lançamentos!$H$5:$H$1004,$D469,Lançamentos!$U$5:$U$1004,E$5,Lançamentos!$W$5:$W$1004,'BH (3)'!$C$4)))</f>
        <v>x</v>
      </c>
      <c r="F469" s="82" t="str">
        <f>IF($D469="","x",IF('BH (3)'!$B$5=1,COUNTIFS(Lançamentos!$H$5:$H$1004,$D469,Lançamentos!$T$5:$T$1004,F$5,Lançamentos!$V$5:$V$1004,'BH (3)'!$C$4),COUNTIFS(Lançamentos!$H$5:$H$1004,$D469,Lançamentos!$U$5:$U$1004,F$5,Lançamentos!$W$5:$W$1004,'BH (3)'!$C$4)))</f>
        <v>x</v>
      </c>
      <c r="G469" s="82" t="str">
        <f>IF($D469="","x",IF('BH (3)'!$B$5=1,COUNTIFS(Lançamentos!$H$5:$H$1004,$D469,Lançamentos!$T$5:$T$1004,G$5,Lançamentos!$V$5:$V$1004,'BH (3)'!$C$4),COUNTIFS(Lançamentos!$H$5:$H$1004,$D469,Lançamentos!$U$5:$U$1004,G$5,Lançamentos!$W$5:$W$1004,'BH (3)'!$C$4)))</f>
        <v>x</v>
      </c>
      <c r="H469" s="82" t="str">
        <f>IF($D469="","x",IF('BH (3)'!$B$5=1,COUNTIFS(Lançamentos!$H$5:$H$1004,$D469,Lançamentos!$T$5:$T$1004,H$5,Lançamentos!$V$5:$V$1004,'BH (3)'!$C$4),COUNTIFS(Lançamentos!$H$5:$H$1004,$D469,Lançamentos!$U$5:$U$1004,H$5,Lançamentos!$W$5:$W$1004,'BH (3)'!$C$4)))</f>
        <v>x</v>
      </c>
      <c r="I469" s="82" t="str">
        <f>IF($D469="","x",IF('BH (3)'!$B$5=1,COUNTIFS(Lançamentos!$H$5:$H$1004,$D469,Lançamentos!$T$5:$T$1004,I$5,Lançamentos!$V$5:$V$1004,'BH (3)'!$C$4),COUNTIFS(Lançamentos!$H$5:$H$1004,$D469,Lançamentos!$U$5:$U$1004,I$5,Lançamentos!$W$5:$W$1004,'BH (3)'!$C$4)))</f>
        <v>x</v>
      </c>
      <c r="J469" s="82" t="str">
        <f>IF($D469="","x",IF('BH (3)'!$B$5=1,COUNTIFS(Lançamentos!$H$5:$H$1004,$D469,Lançamentos!$T$5:$T$1004,J$5,Lançamentos!$V$5:$V$1004,'BH (3)'!$C$4),COUNTIFS(Lançamentos!$H$5:$H$1004,$D469,Lançamentos!$U$5:$U$1004,J$5,Lançamentos!$W$5:$W$1004,'BH (3)'!$C$4)))</f>
        <v>x</v>
      </c>
      <c r="K469" s="82" t="str">
        <f>IF($D469="","x",IF('BH (3)'!$B$5=1,COUNTIFS(Lançamentos!$H$5:$H$1004,$D469,Lançamentos!$T$5:$T$1004,K$5,Lançamentos!$V$5:$V$1004,'BH (3)'!$C$4),COUNTIFS(Lançamentos!$H$5:$H$1004,$D469,Lançamentos!$U$5:$U$1004,K$5,Lançamentos!$W$5:$W$1004,'BH (3)'!$C$4)))</f>
        <v>x</v>
      </c>
      <c r="L469" s="82" t="str">
        <f>IF($D469="","x",IF('BH (3)'!$B$5=1,COUNTIFS(Lançamentos!$H$5:$H$1004,$D469,Lançamentos!$T$5:$T$1004,L$5,Lançamentos!$V$5:$V$1004,'BH (3)'!$C$4),COUNTIFS(Lançamentos!$H$5:$H$1004,$D469,Lançamentos!$U$5:$U$1004,L$5,Lançamentos!$W$5:$W$1004,'BH (3)'!$C$4)))</f>
        <v>x</v>
      </c>
      <c r="M469" s="82" t="str">
        <f>IF($D469="","x",IF('BH (3)'!$B$5=1,COUNTIFS(Lançamentos!$H$5:$H$1004,$D469,Lançamentos!$T$5:$T$1004,M$5,Lançamentos!$V$5:$V$1004,'BH (3)'!$C$4),COUNTIFS(Lançamentos!$H$5:$H$1004,$D469,Lançamentos!$U$5:$U$1004,M$5,Lançamentos!$W$5:$W$1004,'BH (3)'!$C$4)))</f>
        <v>x</v>
      </c>
      <c r="N469" s="82" t="str">
        <f>IF($D469="","x",IF('BH (3)'!$B$5=1,COUNTIFS(Lançamentos!$H$5:$H$1004,$D469,Lançamentos!$T$5:$T$1004,N$5,Lançamentos!$V$5:$V$1004,'BH (3)'!$C$4),COUNTIFS(Lançamentos!$H$5:$H$1004,$D469,Lançamentos!$U$5:$U$1004,N$5,Lançamentos!$W$5:$W$1004,'BH (3)'!$C$4)))</f>
        <v>x</v>
      </c>
      <c r="O469" s="82" t="str">
        <f>IF($D469="","x",IF('BH (3)'!$B$5=1,COUNTIFS(Lançamentos!$H$5:$H$1004,$D469,Lançamentos!$T$5:$T$1004,O$5,Lançamentos!$V$5:$V$1004,'BH (3)'!$C$4),COUNTIFS(Lançamentos!$H$5:$H$1004,$D469,Lançamentos!$U$5:$U$1004,O$5,Lançamentos!$W$5:$W$1004,'BH (3)'!$C$4)))</f>
        <v>x</v>
      </c>
      <c r="P469" s="82" t="str">
        <f>IF($D469="","x",IF('BH (3)'!$B$5=1,COUNTIFS(Lançamentos!$H$5:$H$1004,$D469,Lançamentos!$T$5:$T$1004,P$5,Lançamentos!$V$5:$V$1004,'BH (3)'!$C$4),COUNTIFS(Lançamentos!$H$5:$H$1004,$D469,Lançamentos!$U$5:$U$1004,P$5,Lançamentos!$W$5:$W$1004,'BH (3)'!$C$4)))</f>
        <v>x</v>
      </c>
      <c r="Q469" s="171" t="str">
        <f t="shared" si="7"/>
        <v/>
      </c>
    </row>
    <row r="470" spans="3:17" ht="45" customHeight="1" x14ac:dyDescent="0.25">
      <c r="C470" s="81">
        <v>464</v>
      </c>
      <c r="D470" s="170" t="str">
        <f>IF(Esp!D468="","",Esp!D468)</f>
        <v/>
      </c>
      <c r="E470" s="82" t="str">
        <f>IF($D470="","x",IF('BH (3)'!$B$5=1,COUNTIFS(Lançamentos!$H$5:$H$1004,$D470,Lançamentos!$T$5:$T$1004,E$5,Lançamentos!$V$5:$V$1004,'BH (3)'!$C$4),COUNTIFS(Lançamentos!$H$5:$H$1004,$D470,Lançamentos!$U$5:$U$1004,E$5,Lançamentos!$W$5:$W$1004,'BH (3)'!$C$4)))</f>
        <v>x</v>
      </c>
      <c r="F470" s="82" t="str">
        <f>IF($D470="","x",IF('BH (3)'!$B$5=1,COUNTIFS(Lançamentos!$H$5:$H$1004,$D470,Lançamentos!$T$5:$T$1004,F$5,Lançamentos!$V$5:$V$1004,'BH (3)'!$C$4),COUNTIFS(Lançamentos!$H$5:$H$1004,$D470,Lançamentos!$U$5:$U$1004,F$5,Lançamentos!$W$5:$W$1004,'BH (3)'!$C$4)))</f>
        <v>x</v>
      </c>
      <c r="G470" s="82" t="str">
        <f>IF($D470="","x",IF('BH (3)'!$B$5=1,COUNTIFS(Lançamentos!$H$5:$H$1004,$D470,Lançamentos!$T$5:$T$1004,G$5,Lançamentos!$V$5:$V$1004,'BH (3)'!$C$4),COUNTIFS(Lançamentos!$H$5:$H$1004,$D470,Lançamentos!$U$5:$U$1004,G$5,Lançamentos!$W$5:$W$1004,'BH (3)'!$C$4)))</f>
        <v>x</v>
      </c>
      <c r="H470" s="82" t="str">
        <f>IF($D470="","x",IF('BH (3)'!$B$5=1,COUNTIFS(Lançamentos!$H$5:$H$1004,$D470,Lançamentos!$T$5:$T$1004,H$5,Lançamentos!$V$5:$V$1004,'BH (3)'!$C$4),COUNTIFS(Lançamentos!$H$5:$H$1004,$D470,Lançamentos!$U$5:$U$1004,H$5,Lançamentos!$W$5:$W$1004,'BH (3)'!$C$4)))</f>
        <v>x</v>
      </c>
      <c r="I470" s="82" t="str">
        <f>IF($D470="","x",IF('BH (3)'!$B$5=1,COUNTIFS(Lançamentos!$H$5:$H$1004,$D470,Lançamentos!$T$5:$T$1004,I$5,Lançamentos!$V$5:$V$1004,'BH (3)'!$C$4),COUNTIFS(Lançamentos!$H$5:$H$1004,$D470,Lançamentos!$U$5:$U$1004,I$5,Lançamentos!$W$5:$W$1004,'BH (3)'!$C$4)))</f>
        <v>x</v>
      </c>
      <c r="J470" s="82" t="str">
        <f>IF($D470="","x",IF('BH (3)'!$B$5=1,COUNTIFS(Lançamentos!$H$5:$H$1004,$D470,Lançamentos!$T$5:$T$1004,J$5,Lançamentos!$V$5:$V$1004,'BH (3)'!$C$4),COUNTIFS(Lançamentos!$H$5:$H$1004,$D470,Lançamentos!$U$5:$U$1004,J$5,Lançamentos!$W$5:$W$1004,'BH (3)'!$C$4)))</f>
        <v>x</v>
      </c>
      <c r="K470" s="82" t="str">
        <f>IF($D470="","x",IF('BH (3)'!$B$5=1,COUNTIFS(Lançamentos!$H$5:$H$1004,$D470,Lançamentos!$T$5:$T$1004,K$5,Lançamentos!$V$5:$V$1004,'BH (3)'!$C$4),COUNTIFS(Lançamentos!$H$5:$H$1004,$D470,Lançamentos!$U$5:$U$1004,K$5,Lançamentos!$W$5:$W$1004,'BH (3)'!$C$4)))</f>
        <v>x</v>
      </c>
      <c r="L470" s="82" t="str">
        <f>IF($D470="","x",IF('BH (3)'!$B$5=1,COUNTIFS(Lançamentos!$H$5:$H$1004,$D470,Lançamentos!$T$5:$T$1004,L$5,Lançamentos!$V$5:$V$1004,'BH (3)'!$C$4),COUNTIFS(Lançamentos!$H$5:$H$1004,$D470,Lançamentos!$U$5:$U$1004,L$5,Lançamentos!$W$5:$W$1004,'BH (3)'!$C$4)))</f>
        <v>x</v>
      </c>
      <c r="M470" s="82" t="str">
        <f>IF($D470="","x",IF('BH (3)'!$B$5=1,COUNTIFS(Lançamentos!$H$5:$H$1004,$D470,Lançamentos!$T$5:$T$1004,M$5,Lançamentos!$V$5:$V$1004,'BH (3)'!$C$4),COUNTIFS(Lançamentos!$H$5:$H$1004,$D470,Lançamentos!$U$5:$U$1004,M$5,Lançamentos!$W$5:$W$1004,'BH (3)'!$C$4)))</f>
        <v>x</v>
      </c>
      <c r="N470" s="82" t="str">
        <f>IF($D470="","x",IF('BH (3)'!$B$5=1,COUNTIFS(Lançamentos!$H$5:$H$1004,$D470,Lançamentos!$T$5:$T$1004,N$5,Lançamentos!$V$5:$V$1004,'BH (3)'!$C$4),COUNTIFS(Lançamentos!$H$5:$H$1004,$D470,Lançamentos!$U$5:$U$1004,N$5,Lançamentos!$W$5:$W$1004,'BH (3)'!$C$4)))</f>
        <v>x</v>
      </c>
      <c r="O470" s="82" t="str">
        <f>IF($D470="","x",IF('BH (3)'!$B$5=1,COUNTIFS(Lançamentos!$H$5:$H$1004,$D470,Lançamentos!$T$5:$T$1004,O$5,Lançamentos!$V$5:$V$1004,'BH (3)'!$C$4),COUNTIFS(Lançamentos!$H$5:$H$1004,$D470,Lançamentos!$U$5:$U$1004,O$5,Lançamentos!$W$5:$W$1004,'BH (3)'!$C$4)))</f>
        <v>x</v>
      </c>
      <c r="P470" s="82" t="str">
        <f>IF($D470="","x",IF('BH (3)'!$B$5=1,COUNTIFS(Lançamentos!$H$5:$H$1004,$D470,Lançamentos!$T$5:$T$1004,P$5,Lançamentos!$V$5:$V$1004,'BH (3)'!$C$4),COUNTIFS(Lançamentos!$H$5:$H$1004,$D470,Lançamentos!$U$5:$U$1004,P$5,Lançamentos!$W$5:$W$1004,'BH (3)'!$C$4)))</f>
        <v>x</v>
      </c>
      <c r="Q470" s="171" t="str">
        <f t="shared" si="7"/>
        <v/>
      </c>
    </row>
    <row r="471" spans="3:17" ht="45" customHeight="1" x14ac:dyDescent="0.25">
      <c r="C471" s="81">
        <v>465</v>
      </c>
      <c r="D471" s="170" t="str">
        <f>IF(Esp!D469="","",Esp!D469)</f>
        <v/>
      </c>
      <c r="E471" s="82" t="str">
        <f>IF($D471="","x",IF('BH (3)'!$B$5=1,COUNTIFS(Lançamentos!$H$5:$H$1004,$D471,Lançamentos!$T$5:$T$1004,E$5,Lançamentos!$V$5:$V$1004,'BH (3)'!$C$4),COUNTIFS(Lançamentos!$H$5:$H$1004,$D471,Lançamentos!$U$5:$U$1004,E$5,Lançamentos!$W$5:$W$1004,'BH (3)'!$C$4)))</f>
        <v>x</v>
      </c>
      <c r="F471" s="82" t="str">
        <f>IF($D471="","x",IF('BH (3)'!$B$5=1,COUNTIFS(Lançamentos!$H$5:$H$1004,$D471,Lançamentos!$T$5:$T$1004,F$5,Lançamentos!$V$5:$V$1004,'BH (3)'!$C$4),COUNTIFS(Lançamentos!$H$5:$H$1004,$D471,Lançamentos!$U$5:$U$1004,F$5,Lançamentos!$W$5:$W$1004,'BH (3)'!$C$4)))</f>
        <v>x</v>
      </c>
      <c r="G471" s="82" t="str">
        <f>IF($D471="","x",IF('BH (3)'!$B$5=1,COUNTIFS(Lançamentos!$H$5:$H$1004,$D471,Lançamentos!$T$5:$T$1004,G$5,Lançamentos!$V$5:$V$1004,'BH (3)'!$C$4),COUNTIFS(Lançamentos!$H$5:$H$1004,$D471,Lançamentos!$U$5:$U$1004,G$5,Lançamentos!$W$5:$W$1004,'BH (3)'!$C$4)))</f>
        <v>x</v>
      </c>
      <c r="H471" s="82" t="str">
        <f>IF($D471="","x",IF('BH (3)'!$B$5=1,COUNTIFS(Lançamentos!$H$5:$H$1004,$D471,Lançamentos!$T$5:$T$1004,H$5,Lançamentos!$V$5:$V$1004,'BH (3)'!$C$4),COUNTIFS(Lançamentos!$H$5:$H$1004,$D471,Lançamentos!$U$5:$U$1004,H$5,Lançamentos!$W$5:$W$1004,'BH (3)'!$C$4)))</f>
        <v>x</v>
      </c>
      <c r="I471" s="82" t="str">
        <f>IF($D471="","x",IF('BH (3)'!$B$5=1,COUNTIFS(Lançamentos!$H$5:$H$1004,$D471,Lançamentos!$T$5:$T$1004,I$5,Lançamentos!$V$5:$V$1004,'BH (3)'!$C$4),COUNTIFS(Lançamentos!$H$5:$H$1004,$D471,Lançamentos!$U$5:$U$1004,I$5,Lançamentos!$W$5:$W$1004,'BH (3)'!$C$4)))</f>
        <v>x</v>
      </c>
      <c r="J471" s="82" t="str">
        <f>IF($D471="","x",IF('BH (3)'!$B$5=1,COUNTIFS(Lançamentos!$H$5:$H$1004,$D471,Lançamentos!$T$5:$T$1004,J$5,Lançamentos!$V$5:$V$1004,'BH (3)'!$C$4),COUNTIFS(Lançamentos!$H$5:$H$1004,$D471,Lançamentos!$U$5:$U$1004,J$5,Lançamentos!$W$5:$W$1004,'BH (3)'!$C$4)))</f>
        <v>x</v>
      </c>
      <c r="K471" s="82" t="str">
        <f>IF($D471="","x",IF('BH (3)'!$B$5=1,COUNTIFS(Lançamentos!$H$5:$H$1004,$D471,Lançamentos!$T$5:$T$1004,K$5,Lançamentos!$V$5:$V$1004,'BH (3)'!$C$4),COUNTIFS(Lançamentos!$H$5:$H$1004,$D471,Lançamentos!$U$5:$U$1004,K$5,Lançamentos!$W$5:$W$1004,'BH (3)'!$C$4)))</f>
        <v>x</v>
      </c>
      <c r="L471" s="82" t="str">
        <f>IF($D471="","x",IF('BH (3)'!$B$5=1,COUNTIFS(Lançamentos!$H$5:$H$1004,$D471,Lançamentos!$T$5:$T$1004,L$5,Lançamentos!$V$5:$V$1004,'BH (3)'!$C$4),COUNTIFS(Lançamentos!$H$5:$H$1004,$D471,Lançamentos!$U$5:$U$1004,L$5,Lançamentos!$W$5:$W$1004,'BH (3)'!$C$4)))</f>
        <v>x</v>
      </c>
      <c r="M471" s="82" t="str">
        <f>IF($D471="","x",IF('BH (3)'!$B$5=1,COUNTIFS(Lançamentos!$H$5:$H$1004,$D471,Lançamentos!$T$5:$T$1004,M$5,Lançamentos!$V$5:$V$1004,'BH (3)'!$C$4),COUNTIFS(Lançamentos!$H$5:$H$1004,$D471,Lançamentos!$U$5:$U$1004,M$5,Lançamentos!$W$5:$W$1004,'BH (3)'!$C$4)))</f>
        <v>x</v>
      </c>
      <c r="N471" s="82" t="str">
        <f>IF($D471="","x",IF('BH (3)'!$B$5=1,COUNTIFS(Lançamentos!$H$5:$H$1004,$D471,Lançamentos!$T$5:$T$1004,N$5,Lançamentos!$V$5:$V$1004,'BH (3)'!$C$4),COUNTIFS(Lançamentos!$H$5:$H$1004,$D471,Lançamentos!$U$5:$U$1004,N$5,Lançamentos!$W$5:$W$1004,'BH (3)'!$C$4)))</f>
        <v>x</v>
      </c>
      <c r="O471" s="82" t="str">
        <f>IF($D471="","x",IF('BH (3)'!$B$5=1,COUNTIFS(Lançamentos!$H$5:$H$1004,$D471,Lançamentos!$T$5:$T$1004,O$5,Lançamentos!$V$5:$V$1004,'BH (3)'!$C$4),COUNTIFS(Lançamentos!$H$5:$H$1004,$D471,Lançamentos!$U$5:$U$1004,O$5,Lançamentos!$W$5:$W$1004,'BH (3)'!$C$4)))</f>
        <v>x</v>
      </c>
      <c r="P471" s="82" t="str">
        <f>IF($D471="","x",IF('BH (3)'!$B$5=1,COUNTIFS(Lançamentos!$H$5:$H$1004,$D471,Lançamentos!$T$5:$T$1004,P$5,Lançamentos!$V$5:$V$1004,'BH (3)'!$C$4),COUNTIFS(Lançamentos!$H$5:$H$1004,$D471,Lançamentos!$U$5:$U$1004,P$5,Lançamentos!$W$5:$W$1004,'BH (3)'!$C$4)))</f>
        <v>x</v>
      </c>
      <c r="Q471" s="171" t="str">
        <f t="shared" si="7"/>
        <v/>
      </c>
    </row>
    <row r="472" spans="3:17" ht="45" customHeight="1" x14ac:dyDescent="0.25">
      <c r="C472" s="81">
        <v>466</v>
      </c>
      <c r="D472" s="170" t="str">
        <f>IF(Esp!D470="","",Esp!D470)</f>
        <v/>
      </c>
      <c r="E472" s="82" t="str">
        <f>IF($D472="","x",IF('BH (3)'!$B$5=1,COUNTIFS(Lançamentos!$H$5:$H$1004,$D472,Lançamentos!$T$5:$T$1004,E$5,Lançamentos!$V$5:$V$1004,'BH (3)'!$C$4),COUNTIFS(Lançamentos!$H$5:$H$1004,$D472,Lançamentos!$U$5:$U$1004,E$5,Lançamentos!$W$5:$W$1004,'BH (3)'!$C$4)))</f>
        <v>x</v>
      </c>
      <c r="F472" s="82" t="str">
        <f>IF($D472="","x",IF('BH (3)'!$B$5=1,COUNTIFS(Lançamentos!$H$5:$H$1004,$D472,Lançamentos!$T$5:$T$1004,F$5,Lançamentos!$V$5:$V$1004,'BH (3)'!$C$4),COUNTIFS(Lançamentos!$H$5:$H$1004,$D472,Lançamentos!$U$5:$U$1004,F$5,Lançamentos!$W$5:$W$1004,'BH (3)'!$C$4)))</f>
        <v>x</v>
      </c>
      <c r="G472" s="82" t="str">
        <f>IF($D472="","x",IF('BH (3)'!$B$5=1,COUNTIFS(Lançamentos!$H$5:$H$1004,$D472,Lançamentos!$T$5:$T$1004,G$5,Lançamentos!$V$5:$V$1004,'BH (3)'!$C$4),COUNTIFS(Lançamentos!$H$5:$H$1004,$D472,Lançamentos!$U$5:$U$1004,G$5,Lançamentos!$W$5:$W$1004,'BH (3)'!$C$4)))</f>
        <v>x</v>
      </c>
      <c r="H472" s="82" t="str">
        <f>IF($D472="","x",IF('BH (3)'!$B$5=1,COUNTIFS(Lançamentos!$H$5:$H$1004,$D472,Lançamentos!$T$5:$T$1004,H$5,Lançamentos!$V$5:$V$1004,'BH (3)'!$C$4),COUNTIFS(Lançamentos!$H$5:$H$1004,$D472,Lançamentos!$U$5:$U$1004,H$5,Lançamentos!$W$5:$W$1004,'BH (3)'!$C$4)))</f>
        <v>x</v>
      </c>
      <c r="I472" s="82" t="str">
        <f>IF($D472="","x",IF('BH (3)'!$B$5=1,COUNTIFS(Lançamentos!$H$5:$H$1004,$D472,Lançamentos!$T$5:$T$1004,I$5,Lançamentos!$V$5:$V$1004,'BH (3)'!$C$4),COUNTIFS(Lançamentos!$H$5:$H$1004,$D472,Lançamentos!$U$5:$U$1004,I$5,Lançamentos!$W$5:$W$1004,'BH (3)'!$C$4)))</f>
        <v>x</v>
      </c>
      <c r="J472" s="82" t="str">
        <f>IF($D472="","x",IF('BH (3)'!$B$5=1,COUNTIFS(Lançamentos!$H$5:$H$1004,$D472,Lançamentos!$T$5:$T$1004,J$5,Lançamentos!$V$5:$V$1004,'BH (3)'!$C$4),COUNTIFS(Lançamentos!$H$5:$H$1004,$D472,Lançamentos!$U$5:$U$1004,J$5,Lançamentos!$W$5:$W$1004,'BH (3)'!$C$4)))</f>
        <v>x</v>
      </c>
      <c r="K472" s="82" t="str">
        <f>IF($D472="","x",IF('BH (3)'!$B$5=1,COUNTIFS(Lançamentos!$H$5:$H$1004,$D472,Lançamentos!$T$5:$T$1004,K$5,Lançamentos!$V$5:$V$1004,'BH (3)'!$C$4),COUNTIFS(Lançamentos!$H$5:$H$1004,$D472,Lançamentos!$U$5:$U$1004,K$5,Lançamentos!$W$5:$W$1004,'BH (3)'!$C$4)))</f>
        <v>x</v>
      </c>
      <c r="L472" s="82" t="str">
        <f>IF($D472="","x",IF('BH (3)'!$B$5=1,COUNTIFS(Lançamentos!$H$5:$H$1004,$D472,Lançamentos!$T$5:$T$1004,L$5,Lançamentos!$V$5:$V$1004,'BH (3)'!$C$4),COUNTIFS(Lançamentos!$H$5:$H$1004,$D472,Lançamentos!$U$5:$U$1004,L$5,Lançamentos!$W$5:$W$1004,'BH (3)'!$C$4)))</f>
        <v>x</v>
      </c>
      <c r="M472" s="82" t="str">
        <f>IF($D472="","x",IF('BH (3)'!$B$5=1,COUNTIFS(Lançamentos!$H$5:$H$1004,$D472,Lançamentos!$T$5:$T$1004,M$5,Lançamentos!$V$5:$V$1004,'BH (3)'!$C$4),COUNTIFS(Lançamentos!$H$5:$H$1004,$D472,Lançamentos!$U$5:$U$1004,M$5,Lançamentos!$W$5:$W$1004,'BH (3)'!$C$4)))</f>
        <v>x</v>
      </c>
      <c r="N472" s="82" t="str">
        <f>IF($D472="","x",IF('BH (3)'!$B$5=1,COUNTIFS(Lançamentos!$H$5:$H$1004,$D472,Lançamentos!$T$5:$T$1004,N$5,Lançamentos!$V$5:$V$1004,'BH (3)'!$C$4),COUNTIFS(Lançamentos!$H$5:$H$1004,$D472,Lançamentos!$U$5:$U$1004,N$5,Lançamentos!$W$5:$W$1004,'BH (3)'!$C$4)))</f>
        <v>x</v>
      </c>
      <c r="O472" s="82" t="str">
        <f>IF($D472="","x",IF('BH (3)'!$B$5=1,COUNTIFS(Lançamentos!$H$5:$H$1004,$D472,Lançamentos!$T$5:$T$1004,O$5,Lançamentos!$V$5:$V$1004,'BH (3)'!$C$4),COUNTIFS(Lançamentos!$H$5:$H$1004,$D472,Lançamentos!$U$5:$U$1004,O$5,Lançamentos!$W$5:$W$1004,'BH (3)'!$C$4)))</f>
        <v>x</v>
      </c>
      <c r="P472" s="82" t="str">
        <f>IF($D472="","x",IF('BH (3)'!$B$5=1,COUNTIFS(Lançamentos!$H$5:$H$1004,$D472,Lançamentos!$T$5:$T$1004,P$5,Lançamentos!$V$5:$V$1004,'BH (3)'!$C$4),COUNTIFS(Lançamentos!$H$5:$H$1004,$D472,Lançamentos!$U$5:$U$1004,P$5,Lançamentos!$W$5:$W$1004,'BH (3)'!$C$4)))</f>
        <v>x</v>
      </c>
      <c r="Q472" s="171" t="str">
        <f t="shared" si="7"/>
        <v/>
      </c>
    </row>
    <row r="473" spans="3:17" ht="45" customHeight="1" x14ac:dyDescent="0.25">
      <c r="C473" s="81">
        <v>467</v>
      </c>
      <c r="D473" s="170" t="str">
        <f>IF(Esp!D471="","",Esp!D471)</f>
        <v/>
      </c>
      <c r="E473" s="82" t="str">
        <f>IF($D473="","x",IF('BH (3)'!$B$5=1,COUNTIFS(Lançamentos!$H$5:$H$1004,$D473,Lançamentos!$T$5:$T$1004,E$5,Lançamentos!$V$5:$V$1004,'BH (3)'!$C$4),COUNTIFS(Lançamentos!$H$5:$H$1004,$D473,Lançamentos!$U$5:$U$1004,E$5,Lançamentos!$W$5:$W$1004,'BH (3)'!$C$4)))</f>
        <v>x</v>
      </c>
      <c r="F473" s="82" t="str">
        <f>IF($D473="","x",IF('BH (3)'!$B$5=1,COUNTIFS(Lançamentos!$H$5:$H$1004,$D473,Lançamentos!$T$5:$T$1004,F$5,Lançamentos!$V$5:$V$1004,'BH (3)'!$C$4),COUNTIFS(Lançamentos!$H$5:$H$1004,$D473,Lançamentos!$U$5:$U$1004,F$5,Lançamentos!$W$5:$W$1004,'BH (3)'!$C$4)))</f>
        <v>x</v>
      </c>
      <c r="G473" s="82" t="str">
        <f>IF($D473="","x",IF('BH (3)'!$B$5=1,COUNTIFS(Lançamentos!$H$5:$H$1004,$D473,Lançamentos!$T$5:$T$1004,G$5,Lançamentos!$V$5:$V$1004,'BH (3)'!$C$4),COUNTIFS(Lançamentos!$H$5:$H$1004,$D473,Lançamentos!$U$5:$U$1004,G$5,Lançamentos!$W$5:$W$1004,'BH (3)'!$C$4)))</f>
        <v>x</v>
      </c>
      <c r="H473" s="82" t="str">
        <f>IF($D473="","x",IF('BH (3)'!$B$5=1,COUNTIFS(Lançamentos!$H$5:$H$1004,$D473,Lançamentos!$T$5:$T$1004,H$5,Lançamentos!$V$5:$V$1004,'BH (3)'!$C$4),COUNTIFS(Lançamentos!$H$5:$H$1004,$D473,Lançamentos!$U$5:$U$1004,H$5,Lançamentos!$W$5:$W$1004,'BH (3)'!$C$4)))</f>
        <v>x</v>
      </c>
      <c r="I473" s="82" t="str">
        <f>IF($D473="","x",IF('BH (3)'!$B$5=1,COUNTIFS(Lançamentos!$H$5:$H$1004,$D473,Lançamentos!$T$5:$T$1004,I$5,Lançamentos!$V$5:$V$1004,'BH (3)'!$C$4),COUNTIFS(Lançamentos!$H$5:$H$1004,$D473,Lançamentos!$U$5:$U$1004,I$5,Lançamentos!$W$5:$W$1004,'BH (3)'!$C$4)))</f>
        <v>x</v>
      </c>
      <c r="J473" s="82" t="str">
        <f>IF($D473="","x",IF('BH (3)'!$B$5=1,COUNTIFS(Lançamentos!$H$5:$H$1004,$D473,Lançamentos!$T$5:$T$1004,J$5,Lançamentos!$V$5:$V$1004,'BH (3)'!$C$4),COUNTIFS(Lançamentos!$H$5:$H$1004,$D473,Lançamentos!$U$5:$U$1004,J$5,Lançamentos!$W$5:$W$1004,'BH (3)'!$C$4)))</f>
        <v>x</v>
      </c>
      <c r="K473" s="82" t="str">
        <f>IF($D473="","x",IF('BH (3)'!$B$5=1,COUNTIFS(Lançamentos!$H$5:$H$1004,$D473,Lançamentos!$T$5:$T$1004,K$5,Lançamentos!$V$5:$V$1004,'BH (3)'!$C$4),COUNTIFS(Lançamentos!$H$5:$H$1004,$D473,Lançamentos!$U$5:$U$1004,K$5,Lançamentos!$W$5:$W$1004,'BH (3)'!$C$4)))</f>
        <v>x</v>
      </c>
      <c r="L473" s="82" t="str">
        <f>IF($D473="","x",IF('BH (3)'!$B$5=1,COUNTIFS(Lançamentos!$H$5:$H$1004,$D473,Lançamentos!$T$5:$T$1004,L$5,Lançamentos!$V$5:$V$1004,'BH (3)'!$C$4),COUNTIFS(Lançamentos!$H$5:$H$1004,$D473,Lançamentos!$U$5:$U$1004,L$5,Lançamentos!$W$5:$W$1004,'BH (3)'!$C$4)))</f>
        <v>x</v>
      </c>
      <c r="M473" s="82" t="str">
        <f>IF($D473="","x",IF('BH (3)'!$B$5=1,COUNTIFS(Lançamentos!$H$5:$H$1004,$D473,Lançamentos!$T$5:$T$1004,M$5,Lançamentos!$V$5:$V$1004,'BH (3)'!$C$4),COUNTIFS(Lançamentos!$H$5:$H$1004,$D473,Lançamentos!$U$5:$U$1004,M$5,Lançamentos!$W$5:$W$1004,'BH (3)'!$C$4)))</f>
        <v>x</v>
      </c>
      <c r="N473" s="82" t="str">
        <f>IF($D473="","x",IF('BH (3)'!$B$5=1,COUNTIFS(Lançamentos!$H$5:$H$1004,$D473,Lançamentos!$T$5:$T$1004,N$5,Lançamentos!$V$5:$V$1004,'BH (3)'!$C$4),COUNTIFS(Lançamentos!$H$5:$H$1004,$D473,Lançamentos!$U$5:$U$1004,N$5,Lançamentos!$W$5:$W$1004,'BH (3)'!$C$4)))</f>
        <v>x</v>
      </c>
      <c r="O473" s="82" t="str">
        <f>IF($D473="","x",IF('BH (3)'!$B$5=1,COUNTIFS(Lançamentos!$H$5:$H$1004,$D473,Lançamentos!$T$5:$T$1004,O$5,Lançamentos!$V$5:$V$1004,'BH (3)'!$C$4),COUNTIFS(Lançamentos!$H$5:$H$1004,$D473,Lançamentos!$U$5:$U$1004,O$5,Lançamentos!$W$5:$W$1004,'BH (3)'!$C$4)))</f>
        <v>x</v>
      </c>
      <c r="P473" s="82" t="str">
        <f>IF($D473="","x",IF('BH (3)'!$B$5=1,COUNTIFS(Lançamentos!$H$5:$H$1004,$D473,Lançamentos!$T$5:$T$1004,P$5,Lançamentos!$V$5:$V$1004,'BH (3)'!$C$4),COUNTIFS(Lançamentos!$H$5:$H$1004,$D473,Lançamentos!$U$5:$U$1004,P$5,Lançamentos!$W$5:$W$1004,'BH (3)'!$C$4)))</f>
        <v>x</v>
      </c>
      <c r="Q473" s="171" t="str">
        <f t="shared" si="7"/>
        <v/>
      </c>
    </row>
    <row r="474" spans="3:17" ht="45" customHeight="1" x14ac:dyDescent="0.25">
      <c r="C474" s="81">
        <v>468</v>
      </c>
      <c r="D474" s="170" t="str">
        <f>IF(Esp!D472="","",Esp!D472)</f>
        <v/>
      </c>
      <c r="E474" s="82" t="str">
        <f>IF($D474="","x",IF('BH (3)'!$B$5=1,COUNTIFS(Lançamentos!$H$5:$H$1004,$D474,Lançamentos!$T$5:$T$1004,E$5,Lançamentos!$V$5:$V$1004,'BH (3)'!$C$4),COUNTIFS(Lançamentos!$H$5:$H$1004,$D474,Lançamentos!$U$5:$U$1004,E$5,Lançamentos!$W$5:$W$1004,'BH (3)'!$C$4)))</f>
        <v>x</v>
      </c>
      <c r="F474" s="82" t="str">
        <f>IF($D474="","x",IF('BH (3)'!$B$5=1,COUNTIFS(Lançamentos!$H$5:$H$1004,$D474,Lançamentos!$T$5:$T$1004,F$5,Lançamentos!$V$5:$V$1004,'BH (3)'!$C$4),COUNTIFS(Lançamentos!$H$5:$H$1004,$D474,Lançamentos!$U$5:$U$1004,F$5,Lançamentos!$W$5:$W$1004,'BH (3)'!$C$4)))</f>
        <v>x</v>
      </c>
      <c r="G474" s="82" t="str">
        <f>IF($D474="","x",IF('BH (3)'!$B$5=1,COUNTIFS(Lançamentos!$H$5:$H$1004,$D474,Lançamentos!$T$5:$T$1004,G$5,Lançamentos!$V$5:$V$1004,'BH (3)'!$C$4),COUNTIFS(Lançamentos!$H$5:$H$1004,$D474,Lançamentos!$U$5:$U$1004,G$5,Lançamentos!$W$5:$W$1004,'BH (3)'!$C$4)))</f>
        <v>x</v>
      </c>
      <c r="H474" s="82" t="str">
        <f>IF($D474="","x",IF('BH (3)'!$B$5=1,COUNTIFS(Lançamentos!$H$5:$H$1004,$D474,Lançamentos!$T$5:$T$1004,H$5,Lançamentos!$V$5:$V$1004,'BH (3)'!$C$4),COUNTIFS(Lançamentos!$H$5:$H$1004,$D474,Lançamentos!$U$5:$U$1004,H$5,Lançamentos!$W$5:$W$1004,'BH (3)'!$C$4)))</f>
        <v>x</v>
      </c>
      <c r="I474" s="82" t="str">
        <f>IF($D474="","x",IF('BH (3)'!$B$5=1,COUNTIFS(Lançamentos!$H$5:$H$1004,$D474,Lançamentos!$T$5:$T$1004,I$5,Lançamentos!$V$5:$V$1004,'BH (3)'!$C$4),COUNTIFS(Lançamentos!$H$5:$H$1004,$D474,Lançamentos!$U$5:$U$1004,I$5,Lançamentos!$W$5:$W$1004,'BH (3)'!$C$4)))</f>
        <v>x</v>
      </c>
      <c r="J474" s="82" t="str">
        <f>IF($D474="","x",IF('BH (3)'!$B$5=1,COUNTIFS(Lançamentos!$H$5:$H$1004,$D474,Lançamentos!$T$5:$T$1004,J$5,Lançamentos!$V$5:$V$1004,'BH (3)'!$C$4),COUNTIFS(Lançamentos!$H$5:$H$1004,$D474,Lançamentos!$U$5:$U$1004,J$5,Lançamentos!$W$5:$W$1004,'BH (3)'!$C$4)))</f>
        <v>x</v>
      </c>
      <c r="K474" s="82" t="str">
        <f>IF($D474="","x",IF('BH (3)'!$B$5=1,COUNTIFS(Lançamentos!$H$5:$H$1004,$D474,Lançamentos!$T$5:$T$1004,K$5,Lançamentos!$V$5:$V$1004,'BH (3)'!$C$4),COUNTIFS(Lançamentos!$H$5:$H$1004,$D474,Lançamentos!$U$5:$U$1004,K$5,Lançamentos!$W$5:$W$1004,'BH (3)'!$C$4)))</f>
        <v>x</v>
      </c>
      <c r="L474" s="82" t="str">
        <f>IF($D474="","x",IF('BH (3)'!$B$5=1,COUNTIFS(Lançamentos!$H$5:$H$1004,$D474,Lançamentos!$T$5:$T$1004,L$5,Lançamentos!$V$5:$V$1004,'BH (3)'!$C$4),COUNTIFS(Lançamentos!$H$5:$H$1004,$D474,Lançamentos!$U$5:$U$1004,L$5,Lançamentos!$W$5:$W$1004,'BH (3)'!$C$4)))</f>
        <v>x</v>
      </c>
      <c r="M474" s="82" t="str">
        <f>IF($D474="","x",IF('BH (3)'!$B$5=1,COUNTIFS(Lançamentos!$H$5:$H$1004,$D474,Lançamentos!$T$5:$T$1004,M$5,Lançamentos!$V$5:$V$1004,'BH (3)'!$C$4),COUNTIFS(Lançamentos!$H$5:$H$1004,$D474,Lançamentos!$U$5:$U$1004,M$5,Lançamentos!$W$5:$W$1004,'BH (3)'!$C$4)))</f>
        <v>x</v>
      </c>
      <c r="N474" s="82" t="str">
        <f>IF($D474="","x",IF('BH (3)'!$B$5=1,COUNTIFS(Lançamentos!$H$5:$H$1004,$D474,Lançamentos!$T$5:$T$1004,N$5,Lançamentos!$V$5:$V$1004,'BH (3)'!$C$4),COUNTIFS(Lançamentos!$H$5:$H$1004,$D474,Lançamentos!$U$5:$U$1004,N$5,Lançamentos!$W$5:$W$1004,'BH (3)'!$C$4)))</f>
        <v>x</v>
      </c>
      <c r="O474" s="82" t="str">
        <f>IF($D474="","x",IF('BH (3)'!$B$5=1,COUNTIFS(Lançamentos!$H$5:$H$1004,$D474,Lançamentos!$T$5:$T$1004,O$5,Lançamentos!$V$5:$V$1004,'BH (3)'!$C$4),COUNTIFS(Lançamentos!$H$5:$H$1004,$D474,Lançamentos!$U$5:$U$1004,O$5,Lançamentos!$W$5:$W$1004,'BH (3)'!$C$4)))</f>
        <v>x</v>
      </c>
      <c r="P474" s="82" t="str">
        <f>IF($D474="","x",IF('BH (3)'!$B$5=1,COUNTIFS(Lançamentos!$H$5:$H$1004,$D474,Lançamentos!$T$5:$T$1004,P$5,Lançamentos!$V$5:$V$1004,'BH (3)'!$C$4),COUNTIFS(Lançamentos!$H$5:$H$1004,$D474,Lançamentos!$U$5:$U$1004,P$5,Lançamentos!$W$5:$W$1004,'BH (3)'!$C$4)))</f>
        <v>x</v>
      </c>
      <c r="Q474" s="171" t="str">
        <f t="shared" si="7"/>
        <v/>
      </c>
    </row>
    <row r="475" spans="3:17" ht="45" customHeight="1" x14ac:dyDescent="0.25">
      <c r="C475" s="81">
        <v>469</v>
      </c>
      <c r="D475" s="170" t="str">
        <f>IF(Esp!D473="","",Esp!D473)</f>
        <v/>
      </c>
      <c r="E475" s="82" t="str">
        <f>IF($D475="","x",IF('BH (3)'!$B$5=1,COUNTIFS(Lançamentos!$H$5:$H$1004,$D475,Lançamentos!$T$5:$T$1004,E$5,Lançamentos!$V$5:$V$1004,'BH (3)'!$C$4),COUNTIFS(Lançamentos!$H$5:$H$1004,$D475,Lançamentos!$U$5:$U$1004,E$5,Lançamentos!$W$5:$W$1004,'BH (3)'!$C$4)))</f>
        <v>x</v>
      </c>
      <c r="F475" s="82" t="str">
        <f>IF($D475="","x",IF('BH (3)'!$B$5=1,COUNTIFS(Lançamentos!$H$5:$H$1004,$D475,Lançamentos!$T$5:$T$1004,F$5,Lançamentos!$V$5:$V$1004,'BH (3)'!$C$4),COUNTIFS(Lançamentos!$H$5:$H$1004,$D475,Lançamentos!$U$5:$U$1004,F$5,Lançamentos!$W$5:$W$1004,'BH (3)'!$C$4)))</f>
        <v>x</v>
      </c>
      <c r="G475" s="82" t="str">
        <f>IF($D475="","x",IF('BH (3)'!$B$5=1,COUNTIFS(Lançamentos!$H$5:$H$1004,$D475,Lançamentos!$T$5:$T$1004,G$5,Lançamentos!$V$5:$V$1004,'BH (3)'!$C$4),COUNTIFS(Lançamentos!$H$5:$H$1004,$D475,Lançamentos!$U$5:$U$1004,G$5,Lançamentos!$W$5:$W$1004,'BH (3)'!$C$4)))</f>
        <v>x</v>
      </c>
      <c r="H475" s="82" t="str">
        <f>IF($D475="","x",IF('BH (3)'!$B$5=1,COUNTIFS(Lançamentos!$H$5:$H$1004,$D475,Lançamentos!$T$5:$T$1004,H$5,Lançamentos!$V$5:$V$1004,'BH (3)'!$C$4),COUNTIFS(Lançamentos!$H$5:$H$1004,$D475,Lançamentos!$U$5:$U$1004,H$5,Lançamentos!$W$5:$W$1004,'BH (3)'!$C$4)))</f>
        <v>x</v>
      </c>
      <c r="I475" s="82" t="str">
        <f>IF($D475="","x",IF('BH (3)'!$B$5=1,COUNTIFS(Lançamentos!$H$5:$H$1004,$D475,Lançamentos!$T$5:$T$1004,I$5,Lançamentos!$V$5:$V$1004,'BH (3)'!$C$4),COUNTIFS(Lançamentos!$H$5:$H$1004,$D475,Lançamentos!$U$5:$U$1004,I$5,Lançamentos!$W$5:$W$1004,'BH (3)'!$C$4)))</f>
        <v>x</v>
      </c>
      <c r="J475" s="82" t="str">
        <f>IF($D475="","x",IF('BH (3)'!$B$5=1,COUNTIFS(Lançamentos!$H$5:$H$1004,$D475,Lançamentos!$T$5:$T$1004,J$5,Lançamentos!$V$5:$V$1004,'BH (3)'!$C$4),COUNTIFS(Lançamentos!$H$5:$H$1004,$D475,Lançamentos!$U$5:$U$1004,J$5,Lançamentos!$W$5:$W$1004,'BH (3)'!$C$4)))</f>
        <v>x</v>
      </c>
      <c r="K475" s="82" t="str">
        <f>IF($D475="","x",IF('BH (3)'!$B$5=1,COUNTIFS(Lançamentos!$H$5:$H$1004,$D475,Lançamentos!$T$5:$T$1004,K$5,Lançamentos!$V$5:$V$1004,'BH (3)'!$C$4),COUNTIFS(Lançamentos!$H$5:$H$1004,$D475,Lançamentos!$U$5:$U$1004,K$5,Lançamentos!$W$5:$W$1004,'BH (3)'!$C$4)))</f>
        <v>x</v>
      </c>
      <c r="L475" s="82" t="str">
        <f>IF($D475="","x",IF('BH (3)'!$B$5=1,COUNTIFS(Lançamentos!$H$5:$H$1004,$D475,Lançamentos!$T$5:$T$1004,L$5,Lançamentos!$V$5:$V$1004,'BH (3)'!$C$4),COUNTIFS(Lançamentos!$H$5:$H$1004,$D475,Lançamentos!$U$5:$U$1004,L$5,Lançamentos!$W$5:$W$1004,'BH (3)'!$C$4)))</f>
        <v>x</v>
      </c>
      <c r="M475" s="82" t="str">
        <f>IF($D475="","x",IF('BH (3)'!$B$5=1,COUNTIFS(Lançamentos!$H$5:$H$1004,$D475,Lançamentos!$T$5:$T$1004,M$5,Lançamentos!$V$5:$V$1004,'BH (3)'!$C$4),COUNTIFS(Lançamentos!$H$5:$H$1004,$D475,Lançamentos!$U$5:$U$1004,M$5,Lançamentos!$W$5:$W$1004,'BH (3)'!$C$4)))</f>
        <v>x</v>
      </c>
      <c r="N475" s="82" t="str">
        <f>IF($D475="","x",IF('BH (3)'!$B$5=1,COUNTIFS(Lançamentos!$H$5:$H$1004,$D475,Lançamentos!$T$5:$T$1004,N$5,Lançamentos!$V$5:$V$1004,'BH (3)'!$C$4),COUNTIFS(Lançamentos!$H$5:$H$1004,$D475,Lançamentos!$U$5:$U$1004,N$5,Lançamentos!$W$5:$W$1004,'BH (3)'!$C$4)))</f>
        <v>x</v>
      </c>
      <c r="O475" s="82" t="str">
        <f>IF($D475="","x",IF('BH (3)'!$B$5=1,COUNTIFS(Lançamentos!$H$5:$H$1004,$D475,Lançamentos!$T$5:$T$1004,O$5,Lançamentos!$V$5:$V$1004,'BH (3)'!$C$4),COUNTIFS(Lançamentos!$H$5:$H$1004,$D475,Lançamentos!$U$5:$U$1004,O$5,Lançamentos!$W$5:$W$1004,'BH (3)'!$C$4)))</f>
        <v>x</v>
      </c>
      <c r="P475" s="82" t="str">
        <f>IF($D475="","x",IF('BH (3)'!$B$5=1,COUNTIFS(Lançamentos!$H$5:$H$1004,$D475,Lançamentos!$T$5:$T$1004,P$5,Lançamentos!$V$5:$V$1004,'BH (3)'!$C$4),COUNTIFS(Lançamentos!$H$5:$H$1004,$D475,Lançamentos!$U$5:$U$1004,P$5,Lançamentos!$W$5:$W$1004,'BH (3)'!$C$4)))</f>
        <v>x</v>
      </c>
      <c r="Q475" s="171" t="str">
        <f t="shared" si="7"/>
        <v/>
      </c>
    </row>
    <row r="476" spans="3:17" ht="45" customHeight="1" x14ac:dyDescent="0.25">
      <c r="C476" s="81">
        <v>470</v>
      </c>
      <c r="D476" s="170" t="str">
        <f>IF(Esp!D474="","",Esp!D474)</f>
        <v/>
      </c>
      <c r="E476" s="82" t="str">
        <f>IF($D476="","x",IF('BH (3)'!$B$5=1,COUNTIFS(Lançamentos!$H$5:$H$1004,$D476,Lançamentos!$T$5:$T$1004,E$5,Lançamentos!$V$5:$V$1004,'BH (3)'!$C$4),COUNTIFS(Lançamentos!$H$5:$H$1004,$D476,Lançamentos!$U$5:$U$1004,E$5,Lançamentos!$W$5:$W$1004,'BH (3)'!$C$4)))</f>
        <v>x</v>
      </c>
      <c r="F476" s="82" t="str">
        <f>IF($D476="","x",IF('BH (3)'!$B$5=1,COUNTIFS(Lançamentos!$H$5:$H$1004,$D476,Lançamentos!$T$5:$T$1004,F$5,Lançamentos!$V$5:$V$1004,'BH (3)'!$C$4),COUNTIFS(Lançamentos!$H$5:$H$1004,$D476,Lançamentos!$U$5:$U$1004,F$5,Lançamentos!$W$5:$W$1004,'BH (3)'!$C$4)))</f>
        <v>x</v>
      </c>
      <c r="G476" s="82" t="str">
        <f>IF($D476="","x",IF('BH (3)'!$B$5=1,COUNTIFS(Lançamentos!$H$5:$H$1004,$D476,Lançamentos!$T$5:$T$1004,G$5,Lançamentos!$V$5:$V$1004,'BH (3)'!$C$4),COUNTIFS(Lançamentos!$H$5:$H$1004,$D476,Lançamentos!$U$5:$U$1004,G$5,Lançamentos!$W$5:$W$1004,'BH (3)'!$C$4)))</f>
        <v>x</v>
      </c>
      <c r="H476" s="82" t="str">
        <f>IF($D476="","x",IF('BH (3)'!$B$5=1,COUNTIFS(Lançamentos!$H$5:$H$1004,$D476,Lançamentos!$T$5:$T$1004,H$5,Lançamentos!$V$5:$V$1004,'BH (3)'!$C$4),COUNTIFS(Lançamentos!$H$5:$H$1004,$D476,Lançamentos!$U$5:$U$1004,H$5,Lançamentos!$W$5:$W$1004,'BH (3)'!$C$4)))</f>
        <v>x</v>
      </c>
      <c r="I476" s="82" t="str">
        <f>IF($D476="","x",IF('BH (3)'!$B$5=1,COUNTIFS(Lançamentos!$H$5:$H$1004,$D476,Lançamentos!$T$5:$T$1004,I$5,Lançamentos!$V$5:$V$1004,'BH (3)'!$C$4),COUNTIFS(Lançamentos!$H$5:$H$1004,$D476,Lançamentos!$U$5:$U$1004,I$5,Lançamentos!$W$5:$W$1004,'BH (3)'!$C$4)))</f>
        <v>x</v>
      </c>
      <c r="J476" s="82" t="str">
        <f>IF($D476="","x",IF('BH (3)'!$B$5=1,COUNTIFS(Lançamentos!$H$5:$H$1004,$D476,Lançamentos!$T$5:$T$1004,J$5,Lançamentos!$V$5:$V$1004,'BH (3)'!$C$4),COUNTIFS(Lançamentos!$H$5:$H$1004,$D476,Lançamentos!$U$5:$U$1004,J$5,Lançamentos!$W$5:$W$1004,'BH (3)'!$C$4)))</f>
        <v>x</v>
      </c>
      <c r="K476" s="82" t="str">
        <f>IF($D476="","x",IF('BH (3)'!$B$5=1,COUNTIFS(Lançamentos!$H$5:$H$1004,$D476,Lançamentos!$T$5:$T$1004,K$5,Lançamentos!$V$5:$V$1004,'BH (3)'!$C$4),COUNTIFS(Lançamentos!$H$5:$H$1004,$D476,Lançamentos!$U$5:$U$1004,K$5,Lançamentos!$W$5:$W$1004,'BH (3)'!$C$4)))</f>
        <v>x</v>
      </c>
      <c r="L476" s="82" t="str">
        <f>IF($D476="","x",IF('BH (3)'!$B$5=1,COUNTIFS(Lançamentos!$H$5:$H$1004,$D476,Lançamentos!$T$5:$T$1004,L$5,Lançamentos!$V$5:$V$1004,'BH (3)'!$C$4),COUNTIFS(Lançamentos!$H$5:$H$1004,$D476,Lançamentos!$U$5:$U$1004,L$5,Lançamentos!$W$5:$W$1004,'BH (3)'!$C$4)))</f>
        <v>x</v>
      </c>
      <c r="M476" s="82" t="str">
        <f>IF($D476="","x",IF('BH (3)'!$B$5=1,COUNTIFS(Lançamentos!$H$5:$H$1004,$D476,Lançamentos!$T$5:$T$1004,M$5,Lançamentos!$V$5:$V$1004,'BH (3)'!$C$4),COUNTIFS(Lançamentos!$H$5:$H$1004,$D476,Lançamentos!$U$5:$U$1004,M$5,Lançamentos!$W$5:$W$1004,'BH (3)'!$C$4)))</f>
        <v>x</v>
      </c>
      <c r="N476" s="82" t="str">
        <f>IF($D476="","x",IF('BH (3)'!$B$5=1,COUNTIFS(Lançamentos!$H$5:$H$1004,$D476,Lançamentos!$T$5:$T$1004,N$5,Lançamentos!$V$5:$V$1004,'BH (3)'!$C$4),COUNTIFS(Lançamentos!$H$5:$H$1004,$D476,Lançamentos!$U$5:$U$1004,N$5,Lançamentos!$W$5:$W$1004,'BH (3)'!$C$4)))</f>
        <v>x</v>
      </c>
      <c r="O476" s="82" t="str">
        <f>IF($D476="","x",IF('BH (3)'!$B$5=1,COUNTIFS(Lançamentos!$H$5:$H$1004,$D476,Lançamentos!$T$5:$T$1004,O$5,Lançamentos!$V$5:$V$1004,'BH (3)'!$C$4),COUNTIFS(Lançamentos!$H$5:$H$1004,$D476,Lançamentos!$U$5:$U$1004,O$5,Lançamentos!$W$5:$W$1004,'BH (3)'!$C$4)))</f>
        <v>x</v>
      </c>
      <c r="P476" s="82" t="str">
        <f>IF($D476="","x",IF('BH (3)'!$B$5=1,COUNTIFS(Lançamentos!$H$5:$H$1004,$D476,Lançamentos!$T$5:$T$1004,P$5,Lançamentos!$V$5:$V$1004,'BH (3)'!$C$4),COUNTIFS(Lançamentos!$H$5:$H$1004,$D476,Lançamentos!$U$5:$U$1004,P$5,Lançamentos!$W$5:$W$1004,'BH (3)'!$C$4)))</f>
        <v>x</v>
      </c>
      <c r="Q476" s="171" t="str">
        <f t="shared" si="7"/>
        <v/>
      </c>
    </row>
    <row r="477" spans="3:17" ht="45" customHeight="1" x14ac:dyDescent="0.25">
      <c r="C477" s="81">
        <v>471</v>
      </c>
      <c r="D477" s="170" t="str">
        <f>IF(Esp!D475="","",Esp!D475)</f>
        <v/>
      </c>
      <c r="E477" s="82" t="str">
        <f>IF($D477="","x",IF('BH (3)'!$B$5=1,COUNTIFS(Lançamentos!$H$5:$H$1004,$D477,Lançamentos!$T$5:$T$1004,E$5,Lançamentos!$V$5:$V$1004,'BH (3)'!$C$4),COUNTIFS(Lançamentos!$H$5:$H$1004,$D477,Lançamentos!$U$5:$U$1004,E$5,Lançamentos!$W$5:$W$1004,'BH (3)'!$C$4)))</f>
        <v>x</v>
      </c>
      <c r="F477" s="82" t="str">
        <f>IF($D477="","x",IF('BH (3)'!$B$5=1,COUNTIFS(Lançamentos!$H$5:$H$1004,$D477,Lançamentos!$T$5:$T$1004,F$5,Lançamentos!$V$5:$V$1004,'BH (3)'!$C$4),COUNTIFS(Lançamentos!$H$5:$H$1004,$D477,Lançamentos!$U$5:$U$1004,F$5,Lançamentos!$W$5:$W$1004,'BH (3)'!$C$4)))</f>
        <v>x</v>
      </c>
      <c r="G477" s="82" t="str">
        <f>IF($D477="","x",IF('BH (3)'!$B$5=1,COUNTIFS(Lançamentos!$H$5:$H$1004,$D477,Lançamentos!$T$5:$T$1004,G$5,Lançamentos!$V$5:$V$1004,'BH (3)'!$C$4),COUNTIFS(Lançamentos!$H$5:$H$1004,$D477,Lançamentos!$U$5:$U$1004,G$5,Lançamentos!$W$5:$W$1004,'BH (3)'!$C$4)))</f>
        <v>x</v>
      </c>
      <c r="H477" s="82" t="str">
        <f>IF($D477="","x",IF('BH (3)'!$B$5=1,COUNTIFS(Lançamentos!$H$5:$H$1004,$D477,Lançamentos!$T$5:$T$1004,H$5,Lançamentos!$V$5:$V$1004,'BH (3)'!$C$4),COUNTIFS(Lançamentos!$H$5:$H$1004,$D477,Lançamentos!$U$5:$U$1004,H$5,Lançamentos!$W$5:$W$1004,'BH (3)'!$C$4)))</f>
        <v>x</v>
      </c>
      <c r="I477" s="82" t="str">
        <f>IF($D477="","x",IF('BH (3)'!$B$5=1,COUNTIFS(Lançamentos!$H$5:$H$1004,$D477,Lançamentos!$T$5:$T$1004,I$5,Lançamentos!$V$5:$V$1004,'BH (3)'!$C$4),COUNTIFS(Lançamentos!$H$5:$H$1004,$D477,Lançamentos!$U$5:$U$1004,I$5,Lançamentos!$W$5:$W$1004,'BH (3)'!$C$4)))</f>
        <v>x</v>
      </c>
      <c r="J477" s="82" t="str">
        <f>IF($D477="","x",IF('BH (3)'!$B$5=1,COUNTIFS(Lançamentos!$H$5:$H$1004,$D477,Lançamentos!$T$5:$T$1004,J$5,Lançamentos!$V$5:$V$1004,'BH (3)'!$C$4),COUNTIFS(Lançamentos!$H$5:$H$1004,$D477,Lançamentos!$U$5:$U$1004,J$5,Lançamentos!$W$5:$W$1004,'BH (3)'!$C$4)))</f>
        <v>x</v>
      </c>
      <c r="K477" s="82" t="str">
        <f>IF($D477="","x",IF('BH (3)'!$B$5=1,COUNTIFS(Lançamentos!$H$5:$H$1004,$D477,Lançamentos!$T$5:$T$1004,K$5,Lançamentos!$V$5:$V$1004,'BH (3)'!$C$4),COUNTIFS(Lançamentos!$H$5:$H$1004,$D477,Lançamentos!$U$5:$U$1004,K$5,Lançamentos!$W$5:$W$1004,'BH (3)'!$C$4)))</f>
        <v>x</v>
      </c>
      <c r="L477" s="82" t="str">
        <f>IF($D477="","x",IF('BH (3)'!$B$5=1,COUNTIFS(Lançamentos!$H$5:$H$1004,$D477,Lançamentos!$T$5:$T$1004,L$5,Lançamentos!$V$5:$V$1004,'BH (3)'!$C$4),COUNTIFS(Lançamentos!$H$5:$H$1004,$D477,Lançamentos!$U$5:$U$1004,L$5,Lançamentos!$W$5:$W$1004,'BH (3)'!$C$4)))</f>
        <v>x</v>
      </c>
      <c r="M477" s="82" t="str">
        <f>IF($D477="","x",IF('BH (3)'!$B$5=1,COUNTIFS(Lançamentos!$H$5:$H$1004,$D477,Lançamentos!$T$5:$T$1004,M$5,Lançamentos!$V$5:$V$1004,'BH (3)'!$C$4),COUNTIFS(Lançamentos!$H$5:$H$1004,$D477,Lançamentos!$U$5:$U$1004,M$5,Lançamentos!$W$5:$W$1004,'BH (3)'!$C$4)))</f>
        <v>x</v>
      </c>
      <c r="N477" s="82" t="str">
        <f>IF($D477="","x",IF('BH (3)'!$B$5=1,COUNTIFS(Lançamentos!$H$5:$H$1004,$D477,Lançamentos!$T$5:$T$1004,N$5,Lançamentos!$V$5:$V$1004,'BH (3)'!$C$4),COUNTIFS(Lançamentos!$H$5:$H$1004,$D477,Lançamentos!$U$5:$U$1004,N$5,Lançamentos!$W$5:$W$1004,'BH (3)'!$C$4)))</f>
        <v>x</v>
      </c>
      <c r="O477" s="82" t="str">
        <f>IF($D477="","x",IF('BH (3)'!$B$5=1,COUNTIFS(Lançamentos!$H$5:$H$1004,$D477,Lançamentos!$T$5:$T$1004,O$5,Lançamentos!$V$5:$V$1004,'BH (3)'!$C$4),COUNTIFS(Lançamentos!$H$5:$H$1004,$D477,Lançamentos!$U$5:$U$1004,O$5,Lançamentos!$W$5:$W$1004,'BH (3)'!$C$4)))</f>
        <v>x</v>
      </c>
      <c r="P477" s="82" t="str">
        <f>IF($D477="","x",IF('BH (3)'!$B$5=1,COUNTIFS(Lançamentos!$H$5:$H$1004,$D477,Lançamentos!$T$5:$T$1004,P$5,Lançamentos!$V$5:$V$1004,'BH (3)'!$C$4),COUNTIFS(Lançamentos!$H$5:$H$1004,$D477,Lançamentos!$U$5:$U$1004,P$5,Lançamentos!$W$5:$W$1004,'BH (3)'!$C$4)))</f>
        <v>x</v>
      </c>
      <c r="Q477" s="171" t="str">
        <f t="shared" si="7"/>
        <v/>
      </c>
    </row>
    <row r="478" spans="3:17" ht="45" customHeight="1" x14ac:dyDescent="0.25">
      <c r="C478" s="81">
        <v>472</v>
      </c>
      <c r="D478" s="170" t="str">
        <f>IF(Esp!D476="","",Esp!D476)</f>
        <v/>
      </c>
      <c r="E478" s="82" t="str">
        <f>IF($D478="","x",IF('BH (3)'!$B$5=1,COUNTIFS(Lançamentos!$H$5:$H$1004,$D478,Lançamentos!$T$5:$T$1004,E$5,Lançamentos!$V$5:$V$1004,'BH (3)'!$C$4),COUNTIFS(Lançamentos!$H$5:$H$1004,$D478,Lançamentos!$U$5:$U$1004,E$5,Lançamentos!$W$5:$W$1004,'BH (3)'!$C$4)))</f>
        <v>x</v>
      </c>
      <c r="F478" s="82" t="str">
        <f>IF($D478="","x",IF('BH (3)'!$B$5=1,COUNTIFS(Lançamentos!$H$5:$H$1004,$D478,Lançamentos!$T$5:$T$1004,F$5,Lançamentos!$V$5:$V$1004,'BH (3)'!$C$4),COUNTIFS(Lançamentos!$H$5:$H$1004,$D478,Lançamentos!$U$5:$U$1004,F$5,Lançamentos!$W$5:$W$1004,'BH (3)'!$C$4)))</f>
        <v>x</v>
      </c>
      <c r="G478" s="82" t="str">
        <f>IF($D478="","x",IF('BH (3)'!$B$5=1,COUNTIFS(Lançamentos!$H$5:$H$1004,$D478,Lançamentos!$T$5:$T$1004,G$5,Lançamentos!$V$5:$V$1004,'BH (3)'!$C$4),COUNTIFS(Lançamentos!$H$5:$H$1004,$D478,Lançamentos!$U$5:$U$1004,G$5,Lançamentos!$W$5:$W$1004,'BH (3)'!$C$4)))</f>
        <v>x</v>
      </c>
      <c r="H478" s="82" t="str">
        <f>IF($D478="","x",IF('BH (3)'!$B$5=1,COUNTIFS(Lançamentos!$H$5:$H$1004,$D478,Lançamentos!$T$5:$T$1004,H$5,Lançamentos!$V$5:$V$1004,'BH (3)'!$C$4),COUNTIFS(Lançamentos!$H$5:$H$1004,$D478,Lançamentos!$U$5:$U$1004,H$5,Lançamentos!$W$5:$W$1004,'BH (3)'!$C$4)))</f>
        <v>x</v>
      </c>
      <c r="I478" s="82" t="str">
        <f>IF($D478="","x",IF('BH (3)'!$B$5=1,COUNTIFS(Lançamentos!$H$5:$H$1004,$D478,Lançamentos!$T$5:$T$1004,I$5,Lançamentos!$V$5:$V$1004,'BH (3)'!$C$4),COUNTIFS(Lançamentos!$H$5:$H$1004,$D478,Lançamentos!$U$5:$U$1004,I$5,Lançamentos!$W$5:$W$1004,'BH (3)'!$C$4)))</f>
        <v>x</v>
      </c>
      <c r="J478" s="82" t="str">
        <f>IF($D478="","x",IF('BH (3)'!$B$5=1,COUNTIFS(Lançamentos!$H$5:$H$1004,$D478,Lançamentos!$T$5:$T$1004,J$5,Lançamentos!$V$5:$V$1004,'BH (3)'!$C$4),COUNTIFS(Lançamentos!$H$5:$H$1004,$D478,Lançamentos!$U$5:$U$1004,J$5,Lançamentos!$W$5:$W$1004,'BH (3)'!$C$4)))</f>
        <v>x</v>
      </c>
      <c r="K478" s="82" t="str">
        <f>IF($D478="","x",IF('BH (3)'!$B$5=1,COUNTIFS(Lançamentos!$H$5:$H$1004,$D478,Lançamentos!$T$5:$T$1004,K$5,Lançamentos!$V$5:$V$1004,'BH (3)'!$C$4),COUNTIFS(Lançamentos!$H$5:$H$1004,$D478,Lançamentos!$U$5:$U$1004,K$5,Lançamentos!$W$5:$W$1004,'BH (3)'!$C$4)))</f>
        <v>x</v>
      </c>
      <c r="L478" s="82" t="str">
        <f>IF($D478="","x",IF('BH (3)'!$B$5=1,COUNTIFS(Lançamentos!$H$5:$H$1004,$D478,Lançamentos!$T$5:$T$1004,L$5,Lançamentos!$V$5:$V$1004,'BH (3)'!$C$4),COUNTIFS(Lançamentos!$H$5:$H$1004,$D478,Lançamentos!$U$5:$U$1004,L$5,Lançamentos!$W$5:$W$1004,'BH (3)'!$C$4)))</f>
        <v>x</v>
      </c>
      <c r="M478" s="82" t="str">
        <f>IF($D478="","x",IF('BH (3)'!$B$5=1,COUNTIFS(Lançamentos!$H$5:$H$1004,$D478,Lançamentos!$T$5:$T$1004,M$5,Lançamentos!$V$5:$V$1004,'BH (3)'!$C$4),COUNTIFS(Lançamentos!$H$5:$H$1004,$D478,Lançamentos!$U$5:$U$1004,M$5,Lançamentos!$W$5:$W$1004,'BH (3)'!$C$4)))</f>
        <v>x</v>
      </c>
      <c r="N478" s="82" t="str">
        <f>IF($D478="","x",IF('BH (3)'!$B$5=1,COUNTIFS(Lançamentos!$H$5:$H$1004,$D478,Lançamentos!$T$5:$T$1004,N$5,Lançamentos!$V$5:$V$1004,'BH (3)'!$C$4),COUNTIFS(Lançamentos!$H$5:$H$1004,$D478,Lançamentos!$U$5:$U$1004,N$5,Lançamentos!$W$5:$W$1004,'BH (3)'!$C$4)))</f>
        <v>x</v>
      </c>
      <c r="O478" s="82" t="str">
        <f>IF($D478="","x",IF('BH (3)'!$B$5=1,COUNTIFS(Lançamentos!$H$5:$H$1004,$D478,Lançamentos!$T$5:$T$1004,O$5,Lançamentos!$V$5:$V$1004,'BH (3)'!$C$4),COUNTIFS(Lançamentos!$H$5:$H$1004,$D478,Lançamentos!$U$5:$U$1004,O$5,Lançamentos!$W$5:$W$1004,'BH (3)'!$C$4)))</f>
        <v>x</v>
      </c>
      <c r="P478" s="82" t="str">
        <f>IF($D478="","x",IF('BH (3)'!$B$5=1,COUNTIFS(Lançamentos!$H$5:$H$1004,$D478,Lançamentos!$T$5:$T$1004,P$5,Lançamentos!$V$5:$V$1004,'BH (3)'!$C$4),COUNTIFS(Lançamentos!$H$5:$H$1004,$D478,Lançamentos!$U$5:$U$1004,P$5,Lançamentos!$W$5:$W$1004,'BH (3)'!$C$4)))</f>
        <v>x</v>
      </c>
      <c r="Q478" s="171" t="str">
        <f t="shared" si="7"/>
        <v/>
      </c>
    </row>
    <row r="479" spans="3:17" ht="45" customHeight="1" x14ac:dyDescent="0.25">
      <c r="C479" s="81">
        <v>473</v>
      </c>
      <c r="D479" s="170" t="str">
        <f>IF(Esp!D477="","",Esp!D477)</f>
        <v/>
      </c>
      <c r="E479" s="82" t="str">
        <f>IF($D479="","x",IF('BH (3)'!$B$5=1,COUNTIFS(Lançamentos!$H$5:$H$1004,$D479,Lançamentos!$T$5:$T$1004,E$5,Lançamentos!$V$5:$V$1004,'BH (3)'!$C$4),COUNTIFS(Lançamentos!$H$5:$H$1004,$D479,Lançamentos!$U$5:$U$1004,E$5,Lançamentos!$W$5:$W$1004,'BH (3)'!$C$4)))</f>
        <v>x</v>
      </c>
      <c r="F479" s="82" t="str">
        <f>IF($D479="","x",IF('BH (3)'!$B$5=1,COUNTIFS(Lançamentos!$H$5:$H$1004,$D479,Lançamentos!$T$5:$T$1004,F$5,Lançamentos!$V$5:$V$1004,'BH (3)'!$C$4),COUNTIFS(Lançamentos!$H$5:$H$1004,$D479,Lançamentos!$U$5:$U$1004,F$5,Lançamentos!$W$5:$W$1004,'BH (3)'!$C$4)))</f>
        <v>x</v>
      </c>
      <c r="G479" s="82" t="str">
        <f>IF($D479="","x",IF('BH (3)'!$B$5=1,COUNTIFS(Lançamentos!$H$5:$H$1004,$D479,Lançamentos!$T$5:$T$1004,G$5,Lançamentos!$V$5:$V$1004,'BH (3)'!$C$4),COUNTIFS(Lançamentos!$H$5:$H$1004,$D479,Lançamentos!$U$5:$U$1004,G$5,Lançamentos!$W$5:$W$1004,'BH (3)'!$C$4)))</f>
        <v>x</v>
      </c>
      <c r="H479" s="82" t="str">
        <f>IF($D479="","x",IF('BH (3)'!$B$5=1,COUNTIFS(Lançamentos!$H$5:$H$1004,$D479,Lançamentos!$T$5:$T$1004,H$5,Lançamentos!$V$5:$V$1004,'BH (3)'!$C$4),COUNTIFS(Lançamentos!$H$5:$H$1004,$D479,Lançamentos!$U$5:$U$1004,H$5,Lançamentos!$W$5:$W$1004,'BH (3)'!$C$4)))</f>
        <v>x</v>
      </c>
      <c r="I479" s="82" t="str">
        <f>IF($D479="","x",IF('BH (3)'!$B$5=1,COUNTIFS(Lançamentos!$H$5:$H$1004,$D479,Lançamentos!$T$5:$T$1004,I$5,Lançamentos!$V$5:$V$1004,'BH (3)'!$C$4),COUNTIFS(Lançamentos!$H$5:$H$1004,$D479,Lançamentos!$U$5:$U$1004,I$5,Lançamentos!$W$5:$W$1004,'BH (3)'!$C$4)))</f>
        <v>x</v>
      </c>
      <c r="J479" s="82" t="str">
        <f>IF($D479="","x",IF('BH (3)'!$B$5=1,COUNTIFS(Lançamentos!$H$5:$H$1004,$D479,Lançamentos!$T$5:$T$1004,J$5,Lançamentos!$V$5:$V$1004,'BH (3)'!$C$4),COUNTIFS(Lançamentos!$H$5:$H$1004,$D479,Lançamentos!$U$5:$U$1004,J$5,Lançamentos!$W$5:$W$1004,'BH (3)'!$C$4)))</f>
        <v>x</v>
      </c>
      <c r="K479" s="82" t="str">
        <f>IF($D479="","x",IF('BH (3)'!$B$5=1,COUNTIFS(Lançamentos!$H$5:$H$1004,$D479,Lançamentos!$T$5:$T$1004,K$5,Lançamentos!$V$5:$V$1004,'BH (3)'!$C$4),COUNTIFS(Lançamentos!$H$5:$H$1004,$D479,Lançamentos!$U$5:$U$1004,K$5,Lançamentos!$W$5:$W$1004,'BH (3)'!$C$4)))</f>
        <v>x</v>
      </c>
      <c r="L479" s="82" t="str">
        <f>IF($D479="","x",IF('BH (3)'!$B$5=1,COUNTIFS(Lançamentos!$H$5:$H$1004,$D479,Lançamentos!$T$5:$T$1004,L$5,Lançamentos!$V$5:$V$1004,'BH (3)'!$C$4),COUNTIFS(Lançamentos!$H$5:$H$1004,$D479,Lançamentos!$U$5:$U$1004,L$5,Lançamentos!$W$5:$W$1004,'BH (3)'!$C$4)))</f>
        <v>x</v>
      </c>
      <c r="M479" s="82" t="str">
        <f>IF($D479="","x",IF('BH (3)'!$B$5=1,COUNTIFS(Lançamentos!$H$5:$H$1004,$D479,Lançamentos!$T$5:$T$1004,M$5,Lançamentos!$V$5:$V$1004,'BH (3)'!$C$4),COUNTIFS(Lançamentos!$H$5:$H$1004,$D479,Lançamentos!$U$5:$U$1004,M$5,Lançamentos!$W$5:$W$1004,'BH (3)'!$C$4)))</f>
        <v>x</v>
      </c>
      <c r="N479" s="82" t="str">
        <f>IF($D479="","x",IF('BH (3)'!$B$5=1,COUNTIFS(Lançamentos!$H$5:$H$1004,$D479,Lançamentos!$T$5:$T$1004,N$5,Lançamentos!$V$5:$V$1004,'BH (3)'!$C$4),COUNTIFS(Lançamentos!$H$5:$H$1004,$D479,Lançamentos!$U$5:$U$1004,N$5,Lançamentos!$W$5:$W$1004,'BH (3)'!$C$4)))</f>
        <v>x</v>
      </c>
      <c r="O479" s="82" t="str">
        <f>IF($D479="","x",IF('BH (3)'!$B$5=1,COUNTIFS(Lançamentos!$H$5:$H$1004,$D479,Lançamentos!$T$5:$T$1004,O$5,Lançamentos!$V$5:$V$1004,'BH (3)'!$C$4),COUNTIFS(Lançamentos!$H$5:$H$1004,$D479,Lançamentos!$U$5:$U$1004,O$5,Lançamentos!$W$5:$W$1004,'BH (3)'!$C$4)))</f>
        <v>x</v>
      </c>
      <c r="P479" s="82" t="str">
        <f>IF($D479="","x",IF('BH (3)'!$B$5=1,COUNTIFS(Lançamentos!$H$5:$H$1004,$D479,Lançamentos!$T$5:$T$1004,P$5,Lançamentos!$V$5:$V$1004,'BH (3)'!$C$4),COUNTIFS(Lançamentos!$H$5:$H$1004,$D479,Lançamentos!$U$5:$U$1004,P$5,Lançamentos!$W$5:$W$1004,'BH (3)'!$C$4)))</f>
        <v>x</v>
      </c>
      <c r="Q479" s="171" t="str">
        <f t="shared" si="7"/>
        <v/>
      </c>
    </row>
    <row r="480" spans="3:17" ht="45" customHeight="1" x14ac:dyDescent="0.25">
      <c r="C480" s="81">
        <v>474</v>
      </c>
      <c r="D480" s="170" t="str">
        <f>IF(Esp!D478="","",Esp!D478)</f>
        <v/>
      </c>
      <c r="E480" s="82" t="str">
        <f>IF($D480="","x",IF('BH (3)'!$B$5=1,COUNTIFS(Lançamentos!$H$5:$H$1004,$D480,Lançamentos!$T$5:$T$1004,E$5,Lançamentos!$V$5:$V$1004,'BH (3)'!$C$4),COUNTIFS(Lançamentos!$H$5:$H$1004,$D480,Lançamentos!$U$5:$U$1004,E$5,Lançamentos!$W$5:$W$1004,'BH (3)'!$C$4)))</f>
        <v>x</v>
      </c>
      <c r="F480" s="82" t="str">
        <f>IF($D480="","x",IF('BH (3)'!$B$5=1,COUNTIFS(Lançamentos!$H$5:$H$1004,$D480,Lançamentos!$T$5:$T$1004,F$5,Lançamentos!$V$5:$V$1004,'BH (3)'!$C$4),COUNTIFS(Lançamentos!$H$5:$H$1004,$D480,Lançamentos!$U$5:$U$1004,F$5,Lançamentos!$W$5:$W$1004,'BH (3)'!$C$4)))</f>
        <v>x</v>
      </c>
      <c r="G480" s="82" t="str">
        <f>IF($D480="","x",IF('BH (3)'!$B$5=1,COUNTIFS(Lançamentos!$H$5:$H$1004,$D480,Lançamentos!$T$5:$T$1004,G$5,Lançamentos!$V$5:$V$1004,'BH (3)'!$C$4),COUNTIFS(Lançamentos!$H$5:$H$1004,$D480,Lançamentos!$U$5:$U$1004,G$5,Lançamentos!$W$5:$W$1004,'BH (3)'!$C$4)))</f>
        <v>x</v>
      </c>
      <c r="H480" s="82" t="str">
        <f>IF($D480="","x",IF('BH (3)'!$B$5=1,COUNTIFS(Lançamentos!$H$5:$H$1004,$D480,Lançamentos!$T$5:$T$1004,H$5,Lançamentos!$V$5:$V$1004,'BH (3)'!$C$4),COUNTIFS(Lançamentos!$H$5:$H$1004,$D480,Lançamentos!$U$5:$U$1004,H$5,Lançamentos!$W$5:$W$1004,'BH (3)'!$C$4)))</f>
        <v>x</v>
      </c>
      <c r="I480" s="82" t="str">
        <f>IF($D480="","x",IF('BH (3)'!$B$5=1,COUNTIFS(Lançamentos!$H$5:$H$1004,$D480,Lançamentos!$T$5:$T$1004,I$5,Lançamentos!$V$5:$V$1004,'BH (3)'!$C$4),COUNTIFS(Lançamentos!$H$5:$H$1004,$D480,Lançamentos!$U$5:$U$1004,I$5,Lançamentos!$W$5:$W$1004,'BH (3)'!$C$4)))</f>
        <v>x</v>
      </c>
      <c r="J480" s="82" t="str">
        <f>IF($D480="","x",IF('BH (3)'!$B$5=1,COUNTIFS(Lançamentos!$H$5:$H$1004,$D480,Lançamentos!$T$5:$T$1004,J$5,Lançamentos!$V$5:$V$1004,'BH (3)'!$C$4),COUNTIFS(Lançamentos!$H$5:$H$1004,$D480,Lançamentos!$U$5:$U$1004,J$5,Lançamentos!$W$5:$W$1004,'BH (3)'!$C$4)))</f>
        <v>x</v>
      </c>
      <c r="K480" s="82" t="str">
        <f>IF($D480="","x",IF('BH (3)'!$B$5=1,COUNTIFS(Lançamentos!$H$5:$H$1004,$D480,Lançamentos!$T$5:$T$1004,K$5,Lançamentos!$V$5:$V$1004,'BH (3)'!$C$4),COUNTIFS(Lançamentos!$H$5:$H$1004,$D480,Lançamentos!$U$5:$U$1004,K$5,Lançamentos!$W$5:$W$1004,'BH (3)'!$C$4)))</f>
        <v>x</v>
      </c>
      <c r="L480" s="82" t="str">
        <f>IF($D480="","x",IF('BH (3)'!$B$5=1,COUNTIFS(Lançamentos!$H$5:$H$1004,$D480,Lançamentos!$T$5:$T$1004,L$5,Lançamentos!$V$5:$V$1004,'BH (3)'!$C$4),COUNTIFS(Lançamentos!$H$5:$H$1004,$D480,Lançamentos!$U$5:$U$1004,L$5,Lançamentos!$W$5:$W$1004,'BH (3)'!$C$4)))</f>
        <v>x</v>
      </c>
      <c r="M480" s="82" t="str">
        <f>IF($D480="","x",IF('BH (3)'!$B$5=1,COUNTIFS(Lançamentos!$H$5:$H$1004,$D480,Lançamentos!$T$5:$T$1004,M$5,Lançamentos!$V$5:$V$1004,'BH (3)'!$C$4),COUNTIFS(Lançamentos!$H$5:$H$1004,$D480,Lançamentos!$U$5:$U$1004,M$5,Lançamentos!$W$5:$W$1004,'BH (3)'!$C$4)))</f>
        <v>x</v>
      </c>
      <c r="N480" s="82" t="str">
        <f>IF($D480="","x",IF('BH (3)'!$B$5=1,COUNTIFS(Lançamentos!$H$5:$H$1004,$D480,Lançamentos!$T$5:$T$1004,N$5,Lançamentos!$V$5:$V$1004,'BH (3)'!$C$4),COUNTIFS(Lançamentos!$H$5:$H$1004,$D480,Lançamentos!$U$5:$U$1004,N$5,Lançamentos!$W$5:$W$1004,'BH (3)'!$C$4)))</f>
        <v>x</v>
      </c>
      <c r="O480" s="82" t="str">
        <f>IF($D480="","x",IF('BH (3)'!$B$5=1,COUNTIFS(Lançamentos!$H$5:$H$1004,$D480,Lançamentos!$T$5:$T$1004,O$5,Lançamentos!$V$5:$V$1004,'BH (3)'!$C$4),COUNTIFS(Lançamentos!$H$5:$H$1004,$D480,Lançamentos!$U$5:$U$1004,O$5,Lançamentos!$W$5:$W$1004,'BH (3)'!$C$4)))</f>
        <v>x</v>
      </c>
      <c r="P480" s="82" t="str">
        <f>IF($D480="","x",IF('BH (3)'!$B$5=1,COUNTIFS(Lançamentos!$H$5:$H$1004,$D480,Lançamentos!$T$5:$T$1004,P$5,Lançamentos!$V$5:$V$1004,'BH (3)'!$C$4),COUNTIFS(Lançamentos!$H$5:$H$1004,$D480,Lançamentos!$U$5:$U$1004,P$5,Lançamentos!$W$5:$W$1004,'BH (3)'!$C$4)))</f>
        <v>x</v>
      </c>
      <c r="Q480" s="171" t="str">
        <f t="shared" si="7"/>
        <v/>
      </c>
    </row>
    <row r="481" spans="3:17" ht="45" customHeight="1" x14ac:dyDescent="0.25">
      <c r="C481" s="81">
        <v>475</v>
      </c>
      <c r="D481" s="170" t="str">
        <f>IF(Esp!D479="","",Esp!D479)</f>
        <v/>
      </c>
      <c r="E481" s="82" t="str">
        <f>IF($D481="","x",IF('BH (3)'!$B$5=1,COUNTIFS(Lançamentos!$H$5:$H$1004,$D481,Lançamentos!$T$5:$T$1004,E$5,Lançamentos!$V$5:$V$1004,'BH (3)'!$C$4),COUNTIFS(Lançamentos!$H$5:$H$1004,$D481,Lançamentos!$U$5:$U$1004,E$5,Lançamentos!$W$5:$W$1004,'BH (3)'!$C$4)))</f>
        <v>x</v>
      </c>
      <c r="F481" s="82" t="str">
        <f>IF($D481="","x",IF('BH (3)'!$B$5=1,COUNTIFS(Lançamentos!$H$5:$H$1004,$D481,Lançamentos!$T$5:$T$1004,F$5,Lançamentos!$V$5:$V$1004,'BH (3)'!$C$4),COUNTIFS(Lançamentos!$H$5:$H$1004,$D481,Lançamentos!$U$5:$U$1004,F$5,Lançamentos!$W$5:$W$1004,'BH (3)'!$C$4)))</f>
        <v>x</v>
      </c>
      <c r="G481" s="82" t="str">
        <f>IF($D481="","x",IF('BH (3)'!$B$5=1,COUNTIFS(Lançamentos!$H$5:$H$1004,$D481,Lançamentos!$T$5:$T$1004,G$5,Lançamentos!$V$5:$V$1004,'BH (3)'!$C$4),COUNTIFS(Lançamentos!$H$5:$H$1004,$D481,Lançamentos!$U$5:$U$1004,G$5,Lançamentos!$W$5:$W$1004,'BH (3)'!$C$4)))</f>
        <v>x</v>
      </c>
      <c r="H481" s="82" t="str">
        <f>IF($D481="","x",IF('BH (3)'!$B$5=1,COUNTIFS(Lançamentos!$H$5:$H$1004,$D481,Lançamentos!$T$5:$T$1004,H$5,Lançamentos!$V$5:$V$1004,'BH (3)'!$C$4),COUNTIFS(Lançamentos!$H$5:$H$1004,$D481,Lançamentos!$U$5:$U$1004,H$5,Lançamentos!$W$5:$W$1004,'BH (3)'!$C$4)))</f>
        <v>x</v>
      </c>
      <c r="I481" s="82" t="str">
        <f>IF($D481="","x",IF('BH (3)'!$B$5=1,COUNTIFS(Lançamentos!$H$5:$H$1004,$D481,Lançamentos!$T$5:$T$1004,I$5,Lançamentos!$V$5:$V$1004,'BH (3)'!$C$4),COUNTIFS(Lançamentos!$H$5:$H$1004,$D481,Lançamentos!$U$5:$U$1004,I$5,Lançamentos!$W$5:$W$1004,'BH (3)'!$C$4)))</f>
        <v>x</v>
      </c>
      <c r="J481" s="82" t="str">
        <f>IF($D481="","x",IF('BH (3)'!$B$5=1,COUNTIFS(Lançamentos!$H$5:$H$1004,$D481,Lançamentos!$T$5:$T$1004,J$5,Lançamentos!$V$5:$V$1004,'BH (3)'!$C$4),COUNTIFS(Lançamentos!$H$5:$H$1004,$D481,Lançamentos!$U$5:$U$1004,J$5,Lançamentos!$W$5:$W$1004,'BH (3)'!$C$4)))</f>
        <v>x</v>
      </c>
      <c r="K481" s="82" t="str">
        <f>IF($D481="","x",IF('BH (3)'!$B$5=1,COUNTIFS(Lançamentos!$H$5:$H$1004,$D481,Lançamentos!$T$5:$T$1004,K$5,Lançamentos!$V$5:$V$1004,'BH (3)'!$C$4),COUNTIFS(Lançamentos!$H$5:$H$1004,$D481,Lançamentos!$U$5:$U$1004,K$5,Lançamentos!$W$5:$W$1004,'BH (3)'!$C$4)))</f>
        <v>x</v>
      </c>
      <c r="L481" s="82" t="str">
        <f>IF($D481="","x",IF('BH (3)'!$B$5=1,COUNTIFS(Lançamentos!$H$5:$H$1004,$D481,Lançamentos!$T$5:$T$1004,L$5,Lançamentos!$V$5:$V$1004,'BH (3)'!$C$4),COUNTIFS(Lançamentos!$H$5:$H$1004,$D481,Lançamentos!$U$5:$U$1004,L$5,Lançamentos!$W$5:$W$1004,'BH (3)'!$C$4)))</f>
        <v>x</v>
      </c>
      <c r="M481" s="82" t="str">
        <f>IF($D481="","x",IF('BH (3)'!$B$5=1,COUNTIFS(Lançamentos!$H$5:$H$1004,$D481,Lançamentos!$T$5:$T$1004,M$5,Lançamentos!$V$5:$V$1004,'BH (3)'!$C$4),COUNTIFS(Lançamentos!$H$5:$H$1004,$D481,Lançamentos!$U$5:$U$1004,M$5,Lançamentos!$W$5:$W$1004,'BH (3)'!$C$4)))</f>
        <v>x</v>
      </c>
      <c r="N481" s="82" t="str">
        <f>IF($D481="","x",IF('BH (3)'!$B$5=1,COUNTIFS(Lançamentos!$H$5:$H$1004,$D481,Lançamentos!$T$5:$T$1004,N$5,Lançamentos!$V$5:$V$1004,'BH (3)'!$C$4),COUNTIFS(Lançamentos!$H$5:$H$1004,$D481,Lançamentos!$U$5:$U$1004,N$5,Lançamentos!$W$5:$W$1004,'BH (3)'!$C$4)))</f>
        <v>x</v>
      </c>
      <c r="O481" s="82" t="str">
        <f>IF($D481="","x",IF('BH (3)'!$B$5=1,COUNTIFS(Lançamentos!$H$5:$H$1004,$D481,Lançamentos!$T$5:$T$1004,O$5,Lançamentos!$V$5:$V$1004,'BH (3)'!$C$4),COUNTIFS(Lançamentos!$H$5:$H$1004,$D481,Lançamentos!$U$5:$U$1004,O$5,Lançamentos!$W$5:$W$1004,'BH (3)'!$C$4)))</f>
        <v>x</v>
      </c>
      <c r="P481" s="82" t="str">
        <f>IF($D481="","x",IF('BH (3)'!$B$5=1,COUNTIFS(Lançamentos!$H$5:$H$1004,$D481,Lançamentos!$T$5:$T$1004,P$5,Lançamentos!$V$5:$V$1004,'BH (3)'!$C$4),COUNTIFS(Lançamentos!$H$5:$H$1004,$D481,Lançamentos!$U$5:$U$1004,P$5,Lançamentos!$W$5:$W$1004,'BH (3)'!$C$4)))</f>
        <v>x</v>
      </c>
      <c r="Q481" s="171" t="str">
        <f t="shared" si="7"/>
        <v/>
      </c>
    </row>
    <row r="482" spans="3:17" ht="45" customHeight="1" x14ac:dyDescent="0.25">
      <c r="C482" s="81">
        <v>476</v>
      </c>
      <c r="D482" s="170" t="str">
        <f>IF(Esp!D480="","",Esp!D480)</f>
        <v/>
      </c>
      <c r="E482" s="82" t="str">
        <f>IF($D482="","x",IF('BH (3)'!$B$5=1,COUNTIFS(Lançamentos!$H$5:$H$1004,$D482,Lançamentos!$T$5:$T$1004,E$5,Lançamentos!$V$5:$V$1004,'BH (3)'!$C$4),COUNTIFS(Lançamentos!$H$5:$H$1004,$D482,Lançamentos!$U$5:$U$1004,E$5,Lançamentos!$W$5:$W$1004,'BH (3)'!$C$4)))</f>
        <v>x</v>
      </c>
      <c r="F482" s="82" t="str">
        <f>IF($D482="","x",IF('BH (3)'!$B$5=1,COUNTIFS(Lançamentos!$H$5:$H$1004,$D482,Lançamentos!$T$5:$T$1004,F$5,Lançamentos!$V$5:$V$1004,'BH (3)'!$C$4),COUNTIFS(Lançamentos!$H$5:$H$1004,$D482,Lançamentos!$U$5:$U$1004,F$5,Lançamentos!$W$5:$W$1004,'BH (3)'!$C$4)))</f>
        <v>x</v>
      </c>
      <c r="G482" s="82" t="str">
        <f>IF($D482="","x",IF('BH (3)'!$B$5=1,COUNTIFS(Lançamentos!$H$5:$H$1004,$D482,Lançamentos!$T$5:$T$1004,G$5,Lançamentos!$V$5:$V$1004,'BH (3)'!$C$4),COUNTIFS(Lançamentos!$H$5:$H$1004,$D482,Lançamentos!$U$5:$U$1004,G$5,Lançamentos!$W$5:$W$1004,'BH (3)'!$C$4)))</f>
        <v>x</v>
      </c>
      <c r="H482" s="82" t="str">
        <f>IF($D482="","x",IF('BH (3)'!$B$5=1,COUNTIFS(Lançamentos!$H$5:$H$1004,$D482,Lançamentos!$T$5:$T$1004,H$5,Lançamentos!$V$5:$V$1004,'BH (3)'!$C$4),COUNTIFS(Lançamentos!$H$5:$H$1004,$D482,Lançamentos!$U$5:$U$1004,H$5,Lançamentos!$W$5:$W$1004,'BH (3)'!$C$4)))</f>
        <v>x</v>
      </c>
      <c r="I482" s="82" t="str">
        <f>IF($D482="","x",IF('BH (3)'!$B$5=1,COUNTIFS(Lançamentos!$H$5:$H$1004,$D482,Lançamentos!$T$5:$T$1004,I$5,Lançamentos!$V$5:$V$1004,'BH (3)'!$C$4),COUNTIFS(Lançamentos!$H$5:$H$1004,$D482,Lançamentos!$U$5:$U$1004,I$5,Lançamentos!$W$5:$W$1004,'BH (3)'!$C$4)))</f>
        <v>x</v>
      </c>
      <c r="J482" s="82" t="str">
        <f>IF($D482="","x",IF('BH (3)'!$B$5=1,COUNTIFS(Lançamentos!$H$5:$H$1004,$D482,Lançamentos!$T$5:$T$1004,J$5,Lançamentos!$V$5:$V$1004,'BH (3)'!$C$4),COUNTIFS(Lançamentos!$H$5:$H$1004,$D482,Lançamentos!$U$5:$U$1004,J$5,Lançamentos!$W$5:$W$1004,'BH (3)'!$C$4)))</f>
        <v>x</v>
      </c>
      <c r="K482" s="82" t="str">
        <f>IF($D482="","x",IF('BH (3)'!$B$5=1,COUNTIFS(Lançamentos!$H$5:$H$1004,$D482,Lançamentos!$T$5:$T$1004,K$5,Lançamentos!$V$5:$V$1004,'BH (3)'!$C$4),COUNTIFS(Lançamentos!$H$5:$H$1004,$D482,Lançamentos!$U$5:$U$1004,K$5,Lançamentos!$W$5:$W$1004,'BH (3)'!$C$4)))</f>
        <v>x</v>
      </c>
      <c r="L482" s="82" t="str">
        <f>IF($D482="","x",IF('BH (3)'!$B$5=1,COUNTIFS(Lançamentos!$H$5:$H$1004,$D482,Lançamentos!$T$5:$T$1004,L$5,Lançamentos!$V$5:$V$1004,'BH (3)'!$C$4),COUNTIFS(Lançamentos!$H$5:$H$1004,$D482,Lançamentos!$U$5:$U$1004,L$5,Lançamentos!$W$5:$W$1004,'BH (3)'!$C$4)))</f>
        <v>x</v>
      </c>
      <c r="M482" s="82" t="str">
        <f>IF($D482="","x",IF('BH (3)'!$B$5=1,COUNTIFS(Lançamentos!$H$5:$H$1004,$D482,Lançamentos!$T$5:$T$1004,M$5,Lançamentos!$V$5:$V$1004,'BH (3)'!$C$4),COUNTIFS(Lançamentos!$H$5:$H$1004,$D482,Lançamentos!$U$5:$U$1004,M$5,Lançamentos!$W$5:$W$1004,'BH (3)'!$C$4)))</f>
        <v>x</v>
      </c>
      <c r="N482" s="82" t="str">
        <f>IF($D482="","x",IF('BH (3)'!$B$5=1,COUNTIFS(Lançamentos!$H$5:$H$1004,$D482,Lançamentos!$T$5:$T$1004,N$5,Lançamentos!$V$5:$V$1004,'BH (3)'!$C$4),COUNTIFS(Lançamentos!$H$5:$H$1004,$D482,Lançamentos!$U$5:$U$1004,N$5,Lançamentos!$W$5:$W$1004,'BH (3)'!$C$4)))</f>
        <v>x</v>
      </c>
      <c r="O482" s="82" t="str">
        <f>IF($D482="","x",IF('BH (3)'!$B$5=1,COUNTIFS(Lançamentos!$H$5:$H$1004,$D482,Lançamentos!$T$5:$T$1004,O$5,Lançamentos!$V$5:$V$1004,'BH (3)'!$C$4),COUNTIFS(Lançamentos!$H$5:$H$1004,$D482,Lançamentos!$U$5:$U$1004,O$5,Lançamentos!$W$5:$W$1004,'BH (3)'!$C$4)))</f>
        <v>x</v>
      </c>
      <c r="P482" s="82" t="str">
        <f>IF($D482="","x",IF('BH (3)'!$B$5=1,COUNTIFS(Lançamentos!$H$5:$H$1004,$D482,Lançamentos!$T$5:$T$1004,P$5,Lançamentos!$V$5:$V$1004,'BH (3)'!$C$4),COUNTIFS(Lançamentos!$H$5:$H$1004,$D482,Lançamentos!$U$5:$U$1004,P$5,Lançamentos!$W$5:$W$1004,'BH (3)'!$C$4)))</f>
        <v>x</v>
      </c>
      <c r="Q482" s="171" t="str">
        <f t="shared" si="7"/>
        <v/>
      </c>
    </row>
    <row r="483" spans="3:17" ht="45" customHeight="1" x14ac:dyDescent="0.25">
      <c r="C483" s="81">
        <v>477</v>
      </c>
      <c r="D483" s="170" t="str">
        <f>IF(Esp!D481="","",Esp!D481)</f>
        <v/>
      </c>
      <c r="E483" s="82" t="str">
        <f>IF($D483="","x",IF('BH (3)'!$B$5=1,COUNTIFS(Lançamentos!$H$5:$H$1004,$D483,Lançamentos!$T$5:$T$1004,E$5,Lançamentos!$V$5:$V$1004,'BH (3)'!$C$4),COUNTIFS(Lançamentos!$H$5:$H$1004,$D483,Lançamentos!$U$5:$U$1004,E$5,Lançamentos!$W$5:$W$1004,'BH (3)'!$C$4)))</f>
        <v>x</v>
      </c>
      <c r="F483" s="82" t="str">
        <f>IF($D483="","x",IF('BH (3)'!$B$5=1,COUNTIFS(Lançamentos!$H$5:$H$1004,$D483,Lançamentos!$T$5:$T$1004,F$5,Lançamentos!$V$5:$V$1004,'BH (3)'!$C$4),COUNTIFS(Lançamentos!$H$5:$H$1004,$D483,Lançamentos!$U$5:$U$1004,F$5,Lançamentos!$W$5:$W$1004,'BH (3)'!$C$4)))</f>
        <v>x</v>
      </c>
      <c r="G483" s="82" t="str">
        <f>IF($D483="","x",IF('BH (3)'!$B$5=1,COUNTIFS(Lançamentos!$H$5:$H$1004,$D483,Lançamentos!$T$5:$T$1004,G$5,Lançamentos!$V$5:$V$1004,'BH (3)'!$C$4),COUNTIFS(Lançamentos!$H$5:$H$1004,$D483,Lançamentos!$U$5:$U$1004,G$5,Lançamentos!$W$5:$W$1004,'BH (3)'!$C$4)))</f>
        <v>x</v>
      </c>
      <c r="H483" s="82" t="str">
        <f>IF($D483="","x",IF('BH (3)'!$B$5=1,COUNTIFS(Lançamentos!$H$5:$H$1004,$D483,Lançamentos!$T$5:$T$1004,H$5,Lançamentos!$V$5:$V$1004,'BH (3)'!$C$4),COUNTIFS(Lançamentos!$H$5:$H$1004,$D483,Lançamentos!$U$5:$U$1004,H$5,Lançamentos!$W$5:$W$1004,'BH (3)'!$C$4)))</f>
        <v>x</v>
      </c>
      <c r="I483" s="82" t="str">
        <f>IF($D483="","x",IF('BH (3)'!$B$5=1,COUNTIFS(Lançamentos!$H$5:$H$1004,$D483,Lançamentos!$T$5:$T$1004,I$5,Lançamentos!$V$5:$V$1004,'BH (3)'!$C$4),COUNTIFS(Lançamentos!$H$5:$H$1004,$D483,Lançamentos!$U$5:$U$1004,I$5,Lançamentos!$W$5:$W$1004,'BH (3)'!$C$4)))</f>
        <v>x</v>
      </c>
      <c r="J483" s="82" t="str">
        <f>IF($D483="","x",IF('BH (3)'!$B$5=1,COUNTIFS(Lançamentos!$H$5:$H$1004,$D483,Lançamentos!$T$5:$T$1004,J$5,Lançamentos!$V$5:$V$1004,'BH (3)'!$C$4),COUNTIFS(Lançamentos!$H$5:$H$1004,$D483,Lançamentos!$U$5:$U$1004,J$5,Lançamentos!$W$5:$W$1004,'BH (3)'!$C$4)))</f>
        <v>x</v>
      </c>
      <c r="K483" s="82" t="str">
        <f>IF($D483="","x",IF('BH (3)'!$B$5=1,COUNTIFS(Lançamentos!$H$5:$H$1004,$D483,Lançamentos!$T$5:$T$1004,K$5,Lançamentos!$V$5:$V$1004,'BH (3)'!$C$4),COUNTIFS(Lançamentos!$H$5:$H$1004,$D483,Lançamentos!$U$5:$U$1004,K$5,Lançamentos!$W$5:$W$1004,'BH (3)'!$C$4)))</f>
        <v>x</v>
      </c>
      <c r="L483" s="82" t="str">
        <f>IF($D483="","x",IF('BH (3)'!$B$5=1,COUNTIFS(Lançamentos!$H$5:$H$1004,$D483,Lançamentos!$T$5:$T$1004,L$5,Lançamentos!$V$5:$V$1004,'BH (3)'!$C$4),COUNTIFS(Lançamentos!$H$5:$H$1004,$D483,Lançamentos!$U$5:$U$1004,L$5,Lançamentos!$W$5:$W$1004,'BH (3)'!$C$4)))</f>
        <v>x</v>
      </c>
      <c r="M483" s="82" t="str">
        <f>IF($D483="","x",IF('BH (3)'!$B$5=1,COUNTIFS(Lançamentos!$H$5:$H$1004,$D483,Lançamentos!$T$5:$T$1004,M$5,Lançamentos!$V$5:$V$1004,'BH (3)'!$C$4),COUNTIFS(Lançamentos!$H$5:$H$1004,$D483,Lançamentos!$U$5:$U$1004,M$5,Lançamentos!$W$5:$W$1004,'BH (3)'!$C$4)))</f>
        <v>x</v>
      </c>
      <c r="N483" s="82" t="str">
        <f>IF($D483="","x",IF('BH (3)'!$B$5=1,COUNTIFS(Lançamentos!$H$5:$H$1004,$D483,Lançamentos!$T$5:$T$1004,N$5,Lançamentos!$V$5:$V$1004,'BH (3)'!$C$4),COUNTIFS(Lançamentos!$H$5:$H$1004,$D483,Lançamentos!$U$5:$U$1004,N$5,Lançamentos!$W$5:$W$1004,'BH (3)'!$C$4)))</f>
        <v>x</v>
      </c>
      <c r="O483" s="82" t="str">
        <f>IF($D483="","x",IF('BH (3)'!$B$5=1,COUNTIFS(Lançamentos!$H$5:$H$1004,$D483,Lançamentos!$T$5:$T$1004,O$5,Lançamentos!$V$5:$V$1004,'BH (3)'!$C$4),COUNTIFS(Lançamentos!$H$5:$H$1004,$D483,Lançamentos!$U$5:$U$1004,O$5,Lançamentos!$W$5:$W$1004,'BH (3)'!$C$4)))</f>
        <v>x</v>
      </c>
      <c r="P483" s="82" t="str">
        <f>IF($D483="","x",IF('BH (3)'!$B$5=1,COUNTIFS(Lançamentos!$H$5:$H$1004,$D483,Lançamentos!$T$5:$T$1004,P$5,Lançamentos!$V$5:$V$1004,'BH (3)'!$C$4),COUNTIFS(Lançamentos!$H$5:$H$1004,$D483,Lançamentos!$U$5:$U$1004,P$5,Lançamentos!$W$5:$W$1004,'BH (3)'!$C$4)))</f>
        <v>x</v>
      </c>
      <c r="Q483" s="171" t="str">
        <f t="shared" si="7"/>
        <v/>
      </c>
    </row>
    <row r="484" spans="3:17" ht="45" customHeight="1" x14ac:dyDescent="0.25">
      <c r="C484" s="81">
        <v>478</v>
      </c>
      <c r="D484" s="170" t="str">
        <f>IF(Esp!D482="","",Esp!D482)</f>
        <v/>
      </c>
      <c r="E484" s="82" t="str">
        <f>IF($D484="","x",IF('BH (3)'!$B$5=1,COUNTIFS(Lançamentos!$H$5:$H$1004,$D484,Lançamentos!$T$5:$T$1004,E$5,Lançamentos!$V$5:$V$1004,'BH (3)'!$C$4),COUNTIFS(Lançamentos!$H$5:$H$1004,$D484,Lançamentos!$U$5:$U$1004,E$5,Lançamentos!$W$5:$W$1004,'BH (3)'!$C$4)))</f>
        <v>x</v>
      </c>
      <c r="F484" s="82" t="str">
        <f>IF($D484="","x",IF('BH (3)'!$B$5=1,COUNTIFS(Lançamentos!$H$5:$H$1004,$D484,Lançamentos!$T$5:$T$1004,F$5,Lançamentos!$V$5:$V$1004,'BH (3)'!$C$4),COUNTIFS(Lançamentos!$H$5:$H$1004,$D484,Lançamentos!$U$5:$U$1004,F$5,Lançamentos!$W$5:$W$1004,'BH (3)'!$C$4)))</f>
        <v>x</v>
      </c>
      <c r="G484" s="82" t="str">
        <f>IF($D484="","x",IF('BH (3)'!$B$5=1,COUNTIFS(Lançamentos!$H$5:$H$1004,$D484,Lançamentos!$T$5:$T$1004,G$5,Lançamentos!$V$5:$V$1004,'BH (3)'!$C$4),COUNTIFS(Lançamentos!$H$5:$H$1004,$D484,Lançamentos!$U$5:$U$1004,G$5,Lançamentos!$W$5:$W$1004,'BH (3)'!$C$4)))</f>
        <v>x</v>
      </c>
      <c r="H484" s="82" t="str">
        <f>IF($D484="","x",IF('BH (3)'!$B$5=1,COUNTIFS(Lançamentos!$H$5:$H$1004,$D484,Lançamentos!$T$5:$T$1004,H$5,Lançamentos!$V$5:$V$1004,'BH (3)'!$C$4),COUNTIFS(Lançamentos!$H$5:$H$1004,$D484,Lançamentos!$U$5:$U$1004,H$5,Lançamentos!$W$5:$W$1004,'BH (3)'!$C$4)))</f>
        <v>x</v>
      </c>
      <c r="I484" s="82" t="str">
        <f>IF($D484="","x",IF('BH (3)'!$B$5=1,COUNTIFS(Lançamentos!$H$5:$H$1004,$D484,Lançamentos!$T$5:$T$1004,I$5,Lançamentos!$V$5:$V$1004,'BH (3)'!$C$4),COUNTIFS(Lançamentos!$H$5:$H$1004,$D484,Lançamentos!$U$5:$U$1004,I$5,Lançamentos!$W$5:$W$1004,'BH (3)'!$C$4)))</f>
        <v>x</v>
      </c>
      <c r="J484" s="82" t="str">
        <f>IF($D484="","x",IF('BH (3)'!$B$5=1,COUNTIFS(Lançamentos!$H$5:$H$1004,$D484,Lançamentos!$T$5:$T$1004,J$5,Lançamentos!$V$5:$V$1004,'BH (3)'!$C$4),COUNTIFS(Lançamentos!$H$5:$H$1004,$D484,Lançamentos!$U$5:$U$1004,J$5,Lançamentos!$W$5:$W$1004,'BH (3)'!$C$4)))</f>
        <v>x</v>
      </c>
      <c r="K484" s="82" t="str">
        <f>IF($D484="","x",IF('BH (3)'!$B$5=1,COUNTIFS(Lançamentos!$H$5:$H$1004,$D484,Lançamentos!$T$5:$T$1004,K$5,Lançamentos!$V$5:$V$1004,'BH (3)'!$C$4),COUNTIFS(Lançamentos!$H$5:$H$1004,$D484,Lançamentos!$U$5:$U$1004,K$5,Lançamentos!$W$5:$W$1004,'BH (3)'!$C$4)))</f>
        <v>x</v>
      </c>
      <c r="L484" s="82" t="str">
        <f>IF($D484="","x",IF('BH (3)'!$B$5=1,COUNTIFS(Lançamentos!$H$5:$H$1004,$D484,Lançamentos!$T$5:$T$1004,L$5,Lançamentos!$V$5:$V$1004,'BH (3)'!$C$4),COUNTIFS(Lançamentos!$H$5:$H$1004,$D484,Lançamentos!$U$5:$U$1004,L$5,Lançamentos!$W$5:$W$1004,'BH (3)'!$C$4)))</f>
        <v>x</v>
      </c>
      <c r="M484" s="82" t="str">
        <f>IF($D484="","x",IF('BH (3)'!$B$5=1,COUNTIFS(Lançamentos!$H$5:$H$1004,$D484,Lançamentos!$T$5:$T$1004,M$5,Lançamentos!$V$5:$V$1004,'BH (3)'!$C$4),COUNTIFS(Lançamentos!$H$5:$H$1004,$D484,Lançamentos!$U$5:$U$1004,M$5,Lançamentos!$W$5:$W$1004,'BH (3)'!$C$4)))</f>
        <v>x</v>
      </c>
      <c r="N484" s="82" t="str">
        <f>IF($D484="","x",IF('BH (3)'!$B$5=1,COUNTIFS(Lançamentos!$H$5:$H$1004,$D484,Lançamentos!$T$5:$T$1004,N$5,Lançamentos!$V$5:$V$1004,'BH (3)'!$C$4),COUNTIFS(Lançamentos!$H$5:$H$1004,$D484,Lançamentos!$U$5:$U$1004,N$5,Lançamentos!$W$5:$W$1004,'BH (3)'!$C$4)))</f>
        <v>x</v>
      </c>
      <c r="O484" s="82" t="str">
        <f>IF($D484="","x",IF('BH (3)'!$B$5=1,COUNTIFS(Lançamentos!$H$5:$H$1004,$D484,Lançamentos!$T$5:$T$1004,O$5,Lançamentos!$V$5:$V$1004,'BH (3)'!$C$4),COUNTIFS(Lançamentos!$H$5:$H$1004,$D484,Lançamentos!$U$5:$U$1004,O$5,Lançamentos!$W$5:$W$1004,'BH (3)'!$C$4)))</f>
        <v>x</v>
      </c>
      <c r="P484" s="82" t="str">
        <f>IF($D484="","x",IF('BH (3)'!$B$5=1,COUNTIFS(Lançamentos!$H$5:$H$1004,$D484,Lançamentos!$T$5:$T$1004,P$5,Lançamentos!$V$5:$V$1004,'BH (3)'!$C$4),COUNTIFS(Lançamentos!$H$5:$H$1004,$D484,Lançamentos!$U$5:$U$1004,P$5,Lançamentos!$W$5:$W$1004,'BH (3)'!$C$4)))</f>
        <v>x</v>
      </c>
      <c r="Q484" s="171" t="str">
        <f t="shared" si="7"/>
        <v/>
      </c>
    </row>
    <row r="485" spans="3:17" ht="45" customHeight="1" x14ac:dyDescent="0.25">
      <c r="C485" s="81">
        <v>479</v>
      </c>
      <c r="D485" s="170" t="str">
        <f>IF(Esp!D483="","",Esp!D483)</f>
        <v/>
      </c>
      <c r="E485" s="82" t="str">
        <f>IF($D485="","x",IF('BH (3)'!$B$5=1,COUNTIFS(Lançamentos!$H$5:$H$1004,$D485,Lançamentos!$T$5:$T$1004,E$5,Lançamentos!$V$5:$V$1004,'BH (3)'!$C$4),COUNTIFS(Lançamentos!$H$5:$H$1004,$D485,Lançamentos!$U$5:$U$1004,E$5,Lançamentos!$W$5:$W$1004,'BH (3)'!$C$4)))</f>
        <v>x</v>
      </c>
      <c r="F485" s="82" t="str">
        <f>IF($D485="","x",IF('BH (3)'!$B$5=1,COUNTIFS(Lançamentos!$H$5:$H$1004,$D485,Lançamentos!$T$5:$T$1004,F$5,Lançamentos!$V$5:$V$1004,'BH (3)'!$C$4),COUNTIFS(Lançamentos!$H$5:$H$1004,$D485,Lançamentos!$U$5:$U$1004,F$5,Lançamentos!$W$5:$W$1004,'BH (3)'!$C$4)))</f>
        <v>x</v>
      </c>
      <c r="G485" s="82" t="str">
        <f>IF($D485="","x",IF('BH (3)'!$B$5=1,COUNTIFS(Lançamentos!$H$5:$H$1004,$D485,Lançamentos!$T$5:$T$1004,G$5,Lançamentos!$V$5:$V$1004,'BH (3)'!$C$4),COUNTIFS(Lançamentos!$H$5:$H$1004,$D485,Lançamentos!$U$5:$U$1004,G$5,Lançamentos!$W$5:$W$1004,'BH (3)'!$C$4)))</f>
        <v>x</v>
      </c>
      <c r="H485" s="82" t="str">
        <f>IF($D485="","x",IF('BH (3)'!$B$5=1,COUNTIFS(Lançamentos!$H$5:$H$1004,$D485,Lançamentos!$T$5:$T$1004,H$5,Lançamentos!$V$5:$V$1004,'BH (3)'!$C$4),COUNTIFS(Lançamentos!$H$5:$H$1004,$D485,Lançamentos!$U$5:$U$1004,H$5,Lançamentos!$W$5:$W$1004,'BH (3)'!$C$4)))</f>
        <v>x</v>
      </c>
      <c r="I485" s="82" t="str">
        <f>IF($D485="","x",IF('BH (3)'!$B$5=1,COUNTIFS(Lançamentos!$H$5:$H$1004,$D485,Lançamentos!$T$5:$T$1004,I$5,Lançamentos!$V$5:$V$1004,'BH (3)'!$C$4),COUNTIFS(Lançamentos!$H$5:$H$1004,$D485,Lançamentos!$U$5:$U$1004,I$5,Lançamentos!$W$5:$W$1004,'BH (3)'!$C$4)))</f>
        <v>x</v>
      </c>
      <c r="J485" s="82" t="str">
        <f>IF($D485="","x",IF('BH (3)'!$B$5=1,COUNTIFS(Lançamentos!$H$5:$H$1004,$D485,Lançamentos!$T$5:$T$1004,J$5,Lançamentos!$V$5:$V$1004,'BH (3)'!$C$4),COUNTIFS(Lançamentos!$H$5:$H$1004,$D485,Lançamentos!$U$5:$U$1004,J$5,Lançamentos!$W$5:$W$1004,'BH (3)'!$C$4)))</f>
        <v>x</v>
      </c>
      <c r="K485" s="82" t="str">
        <f>IF($D485="","x",IF('BH (3)'!$B$5=1,COUNTIFS(Lançamentos!$H$5:$H$1004,$D485,Lançamentos!$T$5:$T$1004,K$5,Lançamentos!$V$5:$V$1004,'BH (3)'!$C$4),COUNTIFS(Lançamentos!$H$5:$H$1004,$D485,Lançamentos!$U$5:$U$1004,K$5,Lançamentos!$W$5:$W$1004,'BH (3)'!$C$4)))</f>
        <v>x</v>
      </c>
      <c r="L485" s="82" t="str">
        <f>IF($D485="","x",IF('BH (3)'!$B$5=1,COUNTIFS(Lançamentos!$H$5:$H$1004,$D485,Lançamentos!$T$5:$T$1004,L$5,Lançamentos!$V$5:$V$1004,'BH (3)'!$C$4),COUNTIFS(Lançamentos!$H$5:$H$1004,$D485,Lançamentos!$U$5:$U$1004,L$5,Lançamentos!$W$5:$W$1004,'BH (3)'!$C$4)))</f>
        <v>x</v>
      </c>
      <c r="M485" s="82" t="str">
        <f>IF($D485="","x",IF('BH (3)'!$B$5=1,COUNTIFS(Lançamentos!$H$5:$H$1004,$D485,Lançamentos!$T$5:$T$1004,M$5,Lançamentos!$V$5:$V$1004,'BH (3)'!$C$4),COUNTIFS(Lançamentos!$H$5:$H$1004,$D485,Lançamentos!$U$5:$U$1004,M$5,Lançamentos!$W$5:$W$1004,'BH (3)'!$C$4)))</f>
        <v>x</v>
      </c>
      <c r="N485" s="82" t="str">
        <f>IF($D485="","x",IF('BH (3)'!$B$5=1,COUNTIFS(Lançamentos!$H$5:$H$1004,$D485,Lançamentos!$T$5:$T$1004,N$5,Lançamentos!$V$5:$V$1004,'BH (3)'!$C$4),COUNTIFS(Lançamentos!$H$5:$H$1004,$D485,Lançamentos!$U$5:$U$1004,N$5,Lançamentos!$W$5:$W$1004,'BH (3)'!$C$4)))</f>
        <v>x</v>
      </c>
      <c r="O485" s="82" t="str">
        <f>IF($D485="","x",IF('BH (3)'!$B$5=1,COUNTIFS(Lançamentos!$H$5:$H$1004,$D485,Lançamentos!$T$5:$T$1004,O$5,Lançamentos!$V$5:$V$1004,'BH (3)'!$C$4),COUNTIFS(Lançamentos!$H$5:$H$1004,$D485,Lançamentos!$U$5:$U$1004,O$5,Lançamentos!$W$5:$W$1004,'BH (3)'!$C$4)))</f>
        <v>x</v>
      </c>
      <c r="P485" s="82" t="str">
        <f>IF($D485="","x",IF('BH (3)'!$B$5=1,COUNTIFS(Lançamentos!$H$5:$H$1004,$D485,Lançamentos!$T$5:$T$1004,P$5,Lançamentos!$V$5:$V$1004,'BH (3)'!$C$4),COUNTIFS(Lançamentos!$H$5:$H$1004,$D485,Lançamentos!$U$5:$U$1004,P$5,Lançamentos!$W$5:$W$1004,'BH (3)'!$C$4)))</f>
        <v>x</v>
      </c>
      <c r="Q485" s="171" t="str">
        <f t="shared" si="7"/>
        <v/>
      </c>
    </row>
    <row r="486" spans="3:17" ht="45" customHeight="1" x14ac:dyDescent="0.25">
      <c r="C486" s="81">
        <v>480</v>
      </c>
      <c r="D486" s="170" t="str">
        <f>IF(Esp!D484="","",Esp!D484)</f>
        <v/>
      </c>
      <c r="E486" s="82" t="str">
        <f>IF($D486="","x",IF('BH (3)'!$B$5=1,COUNTIFS(Lançamentos!$H$5:$H$1004,$D486,Lançamentos!$T$5:$T$1004,E$5,Lançamentos!$V$5:$V$1004,'BH (3)'!$C$4),COUNTIFS(Lançamentos!$H$5:$H$1004,$D486,Lançamentos!$U$5:$U$1004,E$5,Lançamentos!$W$5:$W$1004,'BH (3)'!$C$4)))</f>
        <v>x</v>
      </c>
      <c r="F486" s="82" t="str">
        <f>IF($D486="","x",IF('BH (3)'!$B$5=1,COUNTIFS(Lançamentos!$H$5:$H$1004,$D486,Lançamentos!$T$5:$T$1004,F$5,Lançamentos!$V$5:$V$1004,'BH (3)'!$C$4),COUNTIFS(Lançamentos!$H$5:$H$1004,$D486,Lançamentos!$U$5:$U$1004,F$5,Lançamentos!$W$5:$W$1004,'BH (3)'!$C$4)))</f>
        <v>x</v>
      </c>
      <c r="G486" s="82" t="str">
        <f>IF($D486="","x",IF('BH (3)'!$B$5=1,COUNTIFS(Lançamentos!$H$5:$H$1004,$D486,Lançamentos!$T$5:$T$1004,G$5,Lançamentos!$V$5:$V$1004,'BH (3)'!$C$4),COUNTIFS(Lançamentos!$H$5:$H$1004,$D486,Lançamentos!$U$5:$U$1004,G$5,Lançamentos!$W$5:$W$1004,'BH (3)'!$C$4)))</f>
        <v>x</v>
      </c>
      <c r="H486" s="82" t="str">
        <f>IF($D486="","x",IF('BH (3)'!$B$5=1,COUNTIFS(Lançamentos!$H$5:$H$1004,$D486,Lançamentos!$T$5:$T$1004,H$5,Lançamentos!$V$5:$V$1004,'BH (3)'!$C$4),COUNTIFS(Lançamentos!$H$5:$H$1004,$D486,Lançamentos!$U$5:$U$1004,H$5,Lançamentos!$W$5:$W$1004,'BH (3)'!$C$4)))</f>
        <v>x</v>
      </c>
      <c r="I486" s="82" t="str">
        <f>IF($D486="","x",IF('BH (3)'!$B$5=1,COUNTIFS(Lançamentos!$H$5:$H$1004,$D486,Lançamentos!$T$5:$T$1004,I$5,Lançamentos!$V$5:$V$1004,'BH (3)'!$C$4),COUNTIFS(Lançamentos!$H$5:$H$1004,$D486,Lançamentos!$U$5:$U$1004,I$5,Lançamentos!$W$5:$W$1004,'BH (3)'!$C$4)))</f>
        <v>x</v>
      </c>
      <c r="J486" s="82" t="str">
        <f>IF($D486="","x",IF('BH (3)'!$B$5=1,COUNTIFS(Lançamentos!$H$5:$H$1004,$D486,Lançamentos!$T$5:$T$1004,J$5,Lançamentos!$V$5:$V$1004,'BH (3)'!$C$4),COUNTIFS(Lançamentos!$H$5:$H$1004,$D486,Lançamentos!$U$5:$U$1004,J$5,Lançamentos!$W$5:$W$1004,'BH (3)'!$C$4)))</f>
        <v>x</v>
      </c>
      <c r="K486" s="82" t="str">
        <f>IF($D486="","x",IF('BH (3)'!$B$5=1,COUNTIFS(Lançamentos!$H$5:$H$1004,$D486,Lançamentos!$T$5:$T$1004,K$5,Lançamentos!$V$5:$V$1004,'BH (3)'!$C$4),COUNTIFS(Lançamentos!$H$5:$H$1004,$D486,Lançamentos!$U$5:$U$1004,K$5,Lançamentos!$W$5:$W$1004,'BH (3)'!$C$4)))</f>
        <v>x</v>
      </c>
      <c r="L486" s="82" t="str">
        <f>IF($D486="","x",IF('BH (3)'!$B$5=1,COUNTIFS(Lançamentos!$H$5:$H$1004,$D486,Lançamentos!$T$5:$T$1004,L$5,Lançamentos!$V$5:$V$1004,'BH (3)'!$C$4),COUNTIFS(Lançamentos!$H$5:$H$1004,$D486,Lançamentos!$U$5:$U$1004,L$5,Lançamentos!$W$5:$W$1004,'BH (3)'!$C$4)))</f>
        <v>x</v>
      </c>
      <c r="M486" s="82" t="str">
        <f>IF($D486="","x",IF('BH (3)'!$B$5=1,COUNTIFS(Lançamentos!$H$5:$H$1004,$D486,Lançamentos!$T$5:$T$1004,M$5,Lançamentos!$V$5:$V$1004,'BH (3)'!$C$4),COUNTIFS(Lançamentos!$H$5:$H$1004,$D486,Lançamentos!$U$5:$U$1004,M$5,Lançamentos!$W$5:$W$1004,'BH (3)'!$C$4)))</f>
        <v>x</v>
      </c>
      <c r="N486" s="82" t="str">
        <f>IF($D486="","x",IF('BH (3)'!$B$5=1,COUNTIFS(Lançamentos!$H$5:$H$1004,$D486,Lançamentos!$T$5:$T$1004,N$5,Lançamentos!$V$5:$V$1004,'BH (3)'!$C$4),COUNTIFS(Lançamentos!$H$5:$H$1004,$D486,Lançamentos!$U$5:$U$1004,N$5,Lançamentos!$W$5:$W$1004,'BH (3)'!$C$4)))</f>
        <v>x</v>
      </c>
      <c r="O486" s="82" t="str">
        <f>IF($D486="","x",IF('BH (3)'!$B$5=1,COUNTIFS(Lançamentos!$H$5:$H$1004,$D486,Lançamentos!$T$5:$T$1004,O$5,Lançamentos!$V$5:$V$1004,'BH (3)'!$C$4),COUNTIFS(Lançamentos!$H$5:$H$1004,$D486,Lançamentos!$U$5:$U$1004,O$5,Lançamentos!$W$5:$W$1004,'BH (3)'!$C$4)))</f>
        <v>x</v>
      </c>
      <c r="P486" s="82" t="str">
        <f>IF($D486="","x",IF('BH (3)'!$B$5=1,COUNTIFS(Lançamentos!$H$5:$H$1004,$D486,Lançamentos!$T$5:$T$1004,P$5,Lançamentos!$V$5:$V$1004,'BH (3)'!$C$4),COUNTIFS(Lançamentos!$H$5:$H$1004,$D486,Lançamentos!$U$5:$U$1004,P$5,Lançamentos!$W$5:$W$1004,'BH (3)'!$C$4)))</f>
        <v>x</v>
      </c>
      <c r="Q486" s="171" t="str">
        <f t="shared" si="7"/>
        <v/>
      </c>
    </row>
    <row r="487" spans="3:17" ht="45" customHeight="1" x14ac:dyDescent="0.25">
      <c r="C487" s="81">
        <v>481</v>
      </c>
      <c r="D487" s="170" t="str">
        <f>IF(Esp!D485="","",Esp!D485)</f>
        <v/>
      </c>
      <c r="E487" s="82" t="str">
        <f>IF($D487="","x",IF('BH (3)'!$B$5=1,COUNTIFS(Lançamentos!$H$5:$H$1004,$D487,Lançamentos!$T$5:$T$1004,E$5,Lançamentos!$V$5:$V$1004,'BH (3)'!$C$4),COUNTIFS(Lançamentos!$H$5:$H$1004,$D487,Lançamentos!$U$5:$U$1004,E$5,Lançamentos!$W$5:$W$1004,'BH (3)'!$C$4)))</f>
        <v>x</v>
      </c>
      <c r="F487" s="82" t="str">
        <f>IF($D487="","x",IF('BH (3)'!$B$5=1,COUNTIFS(Lançamentos!$H$5:$H$1004,$D487,Lançamentos!$T$5:$T$1004,F$5,Lançamentos!$V$5:$V$1004,'BH (3)'!$C$4),COUNTIFS(Lançamentos!$H$5:$H$1004,$D487,Lançamentos!$U$5:$U$1004,F$5,Lançamentos!$W$5:$W$1004,'BH (3)'!$C$4)))</f>
        <v>x</v>
      </c>
      <c r="G487" s="82" t="str">
        <f>IF($D487="","x",IF('BH (3)'!$B$5=1,COUNTIFS(Lançamentos!$H$5:$H$1004,$D487,Lançamentos!$T$5:$T$1004,G$5,Lançamentos!$V$5:$V$1004,'BH (3)'!$C$4),COUNTIFS(Lançamentos!$H$5:$H$1004,$D487,Lançamentos!$U$5:$U$1004,G$5,Lançamentos!$W$5:$W$1004,'BH (3)'!$C$4)))</f>
        <v>x</v>
      </c>
      <c r="H487" s="82" t="str">
        <f>IF($D487="","x",IF('BH (3)'!$B$5=1,COUNTIFS(Lançamentos!$H$5:$H$1004,$D487,Lançamentos!$T$5:$T$1004,H$5,Lançamentos!$V$5:$V$1004,'BH (3)'!$C$4),COUNTIFS(Lançamentos!$H$5:$H$1004,$D487,Lançamentos!$U$5:$U$1004,H$5,Lançamentos!$W$5:$W$1004,'BH (3)'!$C$4)))</f>
        <v>x</v>
      </c>
      <c r="I487" s="82" t="str">
        <f>IF($D487="","x",IF('BH (3)'!$B$5=1,COUNTIFS(Lançamentos!$H$5:$H$1004,$D487,Lançamentos!$T$5:$T$1004,I$5,Lançamentos!$V$5:$V$1004,'BH (3)'!$C$4),COUNTIFS(Lançamentos!$H$5:$H$1004,$D487,Lançamentos!$U$5:$U$1004,I$5,Lançamentos!$W$5:$W$1004,'BH (3)'!$C$4)))</f>
        <v>x</v>
      </c>
      <c r="J487" s="82" t="str">
        <f>IF($D487="","x",IF('BH (3)'!$B$5=1,COUNTIFS(Lançamentos!$H$5:$H$1004,$D487,Lançamentos!$T$5:$T$1004,J$5,Lançamentos!$V$5:$V$1004,'BH (3)'!$C$4),COUNTIFS(Lançamentos!$H$5:$H$1004,$D487,Lançamentos!$U$5:$U$1004,J$5,Lançamentos!$W$5:$W$1004,'BH (3)'!$C$4)))</f>
        <v>x</v>
      </c>
      <c r="K487" s="82" t="str">
        <f>IF($D487="","x",IF('BH (3)'!$B$5=1,COUNTIFS(Lançamentos!$H$5:$H$1004,$D487,Lançamentos!$T$5:$T$1004,K$5,Lançamentos!$V$5:$V$1004,'BH (3)'!$C$4),COUNTIFS(Lançamentos!$H$5:$H$1004,$D487,Lançamentos!$U$5:$U$1004,K$5,Lançamentos!$W$5:$W$1004,'BH (3)'!$C$4)))</f>
        <v>x</v>
      </c>
      <c r="L487" s="82" t="str">
        <f>IF($D487="","x",IF('BH (3)'!$B$5=1,COUNTIFS(Lançamentos!$H$5:$H$1004,$D487,Lançamentos!$T$5:$T$1004,L$5,Lançamentos!$V$5:$V$1004,'BH (3)'!$C$4),COUNTIFS(Lançamentos!$H$5:$H$1004,$D487,Lançamentos!$U$5:$U$1004,L$5,Lançamentos!$W$5:$W$1004,'BH (3)'!$C$4)))</f>
        <v>x</v>
      </c>
      <c r="M487" s="82" t="str">
        <f>IF($D487="","x",IF('BH (3)'!$B$5=1,COUNTIFS(Lançamentos!$H$5:$H$1004,$D487,Lançamentos!$T$5:$T$1004,M$5,Lançamentos!$V$5:$V$1004,'BH (3)'!$C$4),COUNTIFS(Lançamentos!$H$5:$H$1004,$D487,Lançamentos!$U$5:$U$1004,M$5,Lançamentos!$W$5:$W$1004,'BH (3)'!$C$4)))</f>
        <v>x</v>
      </c>
      <c r="N487" s="82" t="str">
        <f>IF($D487="","x",IF('BH (3)'!$B$5=1,COUNTIFS(Lançamentos!$H$5:$H$1004,$D487,Lançamentos!$T$5:$T$1004,N$5,Lançamentos!$V$5:$V$1004,'BH (3)'!$C$4),COUNTIFS(Lançamentos!$H$5:$H$1004,$D487,Lançamentos!$U$5:$U$1004,N$5,Lançamentos!$W$5:$W$1004,'BH (3)'!$C$4)))</f>
        <v>x</v>
      </c>
      <c r="O487" s="82" t="str">
        <f>IF($D487="","x",IF('BH (3)'!$B$5=1,COUNTIFS(Lançamentos!$H$5:$H$1004,$D487,Lançamentos!$T$5:$T$1004,O$5,Lançamentos!$V$5:$V$1004,'BH (3)'!$C$4),COUNTIFS(Lançamentos!$H$5:$H$1004,$D487,Lançamentos!$U$5:$U$1004,O$5,Lançamentos!$W$5:$W$1004,'BH (3)'!$C$4)))</f>
        <v>x</v>
      </c>
      <c r="P487" s="82" t="str">
        <f>IF($D487="","x",IF('BH (3)'!$B$5=1,COUNTIFS(Lançamentos!$H$5:$H$1004,$D487,Lançamentos!$T$5:$T$1004,P$5,Lançamentos!$V$5:$V$1004,'BH (3)'!$C$4),COUNTIFS(Lançamentos!$H$5:$H$1004,$D487,Lançamentos!$U$5:$U$1004,P$5,Lançamentos!$W$5:$W$1004,'BH (3)'!$C$4)))</f>
        <v>x</v>
      </c>
      <c r="Q487" s="171" t="str">
        <f t="shared" si="7"/>
        <v/>
      </c>
    </row>
    <row r="488" spans="3:17" ht="45" customHeight="1" x14ac:dyDescent="0.25">
      <c r="C488" s="81">
        <v>482</v>
      </c>
      <c r="D488" s="170" t="str">
        <f>IF(Esp!D486="","",Esp!D486)</f>
        <v/>
      </c>
      <c r="E488" s="82" t="str">
        <f>IF($D488="","x",IF('BH (3)'!$B$5=1,COUNTIFS(Lançamentos!$H$5:$H$1004,$D488,Lançamentos!$T$5:$T$1004,E$5,Lançamentos!$V$5:$V$1004,'BH (3)'!$C$4),COUNTIFS(Lançamentos!$H$5:$H$1004,$D488,Lançamentos!$U$5:$U$1004,E$5,Lançamentos!$W$5:$W$1004,'BH (3)'!$C$4)))</f>
        <v>x</v>
      </c>
      <c r="F488" s="82" t="str">
        <f>IF($D488="","x",IF('BH (3)'!$B$5=1,COUNTIFS(Lançamentos!$H$5:$H$1004,$D488,Lançamentos!$T$5:$T$1004,F$5,Lançamentos!$V$5:$V$1004,'BH (3)'!$C$4),COUNTIFS(Lançamentos!$H$5:$H$1004,$D488,Lançamentos!$U$5:$U$1004,F$5,Lançamentos!$W$5:$W$1004,'BH (3)'!$C$4)))</f>
        <v>x</v>
      </c>
      <c r="G488" s="82" t="str">
        <f>IF($D488="","x",IF('BH (3)'!$B$5=1,COUNTIFS(Lançamentos!$H$5:$H$1004,$D488,Lançamentos!$T$5:$T$1004,G$5,Lançamentos!$V$5:$V$1004,'BH (3)'!$C$4),COUNTIFS(Lançamentos!$H$5:$H$1004,$D488,Lançamentos!$U$5:$U$1004,G$5,Lançamentos!$W$5:$W$1004,'BH (3)'!$C$4)))</f>
        <v>x</v>
      </c>
      <c r="H488" s="82" t="str">
        <f>IF($D488="","x",IF('BH (3)'!$B$5=1,COUNTIFS(Lançamentos!$H$5:$H$1004,$D488,Lançamentos!$T$5:$T$1004,H$5,Lançamentos!$V$5:$V$1004,'BH (3)'!$C$4),COUNTIFS(Lançamentos!$H$5:$H$1004,$D488,Lançamentos!$U$5:$U$1004,H$5,Lançamentos!$W$5:$W$1004,'BH (3)'!$C$4)))</f>
        <v>x</v>
      </c>
      <c r="I488" s="82" t="str">
        <f>IF($D488="","x",IF('BH (3)'!$B$5=1,COUNTIFS(Lançamentos!$H$5:$H$1004,$D488,Lançamentos!$T$5:$T$1004,I$5,Lançamentos!$V$5:$V$1004,'BH (3)'!$C$4),COUNTIFS(Lançamentos!$H$5:$H$1004,$D488,Lançamentos!$U$5:$U$1004,I$5,Lançamentos!$W$5:$W$1004,'BH (3)'!$C$4)))</f>
        <v>x</v>
      </c>
      <c r="J488" s="82" t="str">
        <f>IF($D488="","x",IF('BH (3)'!$B$5=1,COUNTIFS(Lançamentos!$H$5:$H$1004,$D488,Lançamentos!$T$5:$T$1004,J$5,Lançamentos!$V$5:$V$1004,'BH (3)'!$C$4),COUNTIFS(Lançamentos!$H$5:$H$1004,$D488,Lançamentos!$U$5:$U$1004,J$5,Lançamentos!$W$5:$W$1004,'BH (3)'!$C$4)))</f>
        <v>x</v>
      </c>
      <c r="K488" s="82" t="str">
        <f>IF($D488="","x",IF('BH (3)'!$B$5=1,COUNTIFS(Lançamentos!$H$5:$H$1004,$D488,Lançamentos!$T$5:$T$1004,K$5,Lançamentos!$V$5:$V$1004,'BH (3)'!$C$4),COUNTIFS(Lançamentos!$H$5:$H$1004,$D488,Lançamentos!$U$5:$U$1004,K$5,Lançamentos!$W$5:$W$1004,'BH (3)'!$C$4)))</f>
        <v>x</v>
      </c>
      <c r="L488" s="82" t="str">
        <f>IF($D488="","x",IF('BH (3)'!$B$5=1,COUNTIFS(Lançamentos!$H$5:$H$1004,$D488,Lançamentos!$T$5:$T$1004,L$5,Lançamentos!$V$5:$V$1004,'BH (3)'!$C$4),COUNTIFS(Lançamentos!$H$5:$H$1004,$D488,Lançamentos!$U$5:$U$1004,L$5,Lançamentos!$W$5:$W$1004,'BH (3)'!$C$4)))</f>
        <v>x</v>
      </c>
      <c r="M488" s="82" t="str">
        <f>IF($D488="","x",IF('BH (3)'!$B$5=1,COUNTIFS(Lançamentos!$H$5:$H$1004,$D488,Lançamentos!$T$5:$T$1004,M$5,Lançamentos!$V$5:$V$1004,'BH (3)'!$C$4),COUNTIFS(Lançamentos!$H$5:$H$1004,$D488,Lançamentos!$U$5:$U$1004,M$5,Lançamentos!$W$5:$W$1004,'BH (3)'!$C$4)))</f>
        <v>x</v>
      </c>
      <c r="N488" s="82" t="str">
        <f>IF($D488="","x",IF('BH (3)'!$B$5=1,COUNTIFS(Lançamentos!$H$5:$H$1004,$D488,Lançamentos!$T$5:$T$1004,N$5,Lançamentos!$V$5:$V$1004,'BH (3)'!$C$4),COUNTIFS(Lançamentos!$H$5:$H$1004,$D488,Lançamentos!$U$5:$U$1004,N$5,Lançamentos!$W$5:$W$1004,'BH (3)'!$C$4)))</f>
        <v>x</v>
      </c>
      <c r="O488" s="82" t="str">
        <f>IF($D488="","x",IF('BH (3)'!$B$5=1,COUNTIFS(Lançamentos!$H$5:$H$1004,$D488,Lançamentos!$T$5:$T$1004,O$5,Lançamentos!$V$5:$V$1004,'BH (3)'!$C$4),COUNTIFS(Lançamentos!$H$5:$H$1004,$D488,Lançamentos!$U$5:$U$1004,O$5,Lançamentos!$W$5:$W$1004,'BH (3)'!$C$4)))</f>
        <v>x</v>
      </c>
      <c r="P488" s="82" t="str">
        <f>IF($D488="","x",IF('BH (3)'!$B$5=1,COUNTIFS(Lançamentos!$H$5:$H$1004,$D488,Lançamentos!$T$5:$T$1004,P$5,Lançamentos!$V$5:$V$1004,'BH (3)'!$C$4),COUNTIFS(Lançamentos!$H$5:$H$1004,$D488,Lançamentos!$U$5:$U$1004,P$5,Lançamentos!$W$5:$W$1004,'BH (3)'!$C$4)))</f>
        <v>x</v>
      </c>
      <c r="Q488" s="171" t="str">
        <f t="shared" si="7"/>
        <v/>
      </c>
    </row>
    <row r="489" spans="3:17" ht="45" customHeight="1" x14ac:dyDescent="0.25">
      <c r="C489" s="81">
        <v>483</v>
      </c>
      <c r="D489" s="170" t="str">
        <f>IF(Esp!D487="","",Esp!D487)</f>
        <v/>
      </c>
      <c r="E489" s="82" t="str">
        <f>IF($D489="","x",IF('BH (3)'!$B$5=1,COUNTIFS(Lançamentos!$H$5:$H$1004,$D489,Lançamentos!$T$5:$T$1004,E$5,Lançamentos!$V$5:$V$1004,'BH (3)'!$C$4),COUNTIFS(Lançamentos!$H$5:$H$1004,$D489,Lançamentos!$U$5:$U$1004,E$5,Lançamentos!$W$5:$W$1004,'BH (3)'!$C$4)))</f>
        <v>x</v>
      </c>
      <c r="F489" s="82" t="str">
        <f>IF($D489="","x",IF('BH (3)'!$B$5=1,COUNTIFS(Lançamentos!$H$5:$H$1004,$D489,Lançamentos!$T$5:$T$1004,F$5,Lançamentos!$V$5:$V$1004,'BH (3)'!$C$4),COUNTIFS(Lançamentos!$H$5:$H$1004,$D489,Lançamentos!$U$5:$U$1004,F$5,Lançamentos!$W$5:$W$1004,'BH (3)'!$C$4)))</f>
        <v>x</v>
      </c>
      <c r="G489" s="82" t="str">
        <f>IF($D489="","x",IF('BH (3)'!$B$5=1,COUNTIFS(Lançamentos!$H$5:$H$1004,$D489,Lançamentos!$T$5:$T$1004,G$5,Lançamentos!$V$5:$V$1004,'BH (3)'!$C$4),COUNTIFS(Lançamentos!$H$5:$H$1004,$D489,Lançamentos!$U$5:$U$1004,G$5,Lançamentos!$W$5:$W$1004,'BH (3)'!$C$4)))</f>
        <v>x</v>
      </c>
      <c r="H489" s="82" t="str">
        <f>IF($D489="","x",IF('BH (3)'!$B$5=1,COUNTIFS(Lançamentos!$H$5:$H$1004,$D489,Lançamentos!$T$5:$T$1004,H$5,Lançamentos!$V$5:$V$1004,'BH (3)'!$C$4),COUNTIFS(Lançamentos!$H$5:$H$1004,$D489,Lançamentos!$U$5:$U$1004,H$5,Lançamentos!$W$5:$W$1004,'BH (3)'!$C$4)))</f>
        <v>x</v>
      </c>
      <c r="I489" s="82" t="str">
        <f>IF($D489="","x",IF('BH (3)'!$B$5=1,COUNTIFS(Lançamentos!$H$5:$H$1004,$D489,Lançamentos!$T$5:$T$1004,I$5,Lançamentos!$V$5:$V$1004,'BH (3)'!$C$4),COUNTIFS(Lançamentos!$H$5:$H$1004,$D489,Lançamentos!$U$5:$U$1004,I$5,Lançamentos!$W$5:$W$1004,'BH (3)'!$C$4)))</f>
        <v>x</v>
      </c>
      <c r="J489" s="82" t="str">
        <f>IF($D489="","x",IF('BH (3)'!$B$5=1,COUNTIFS(Lançamentos!$H$5:$H$1004,$D489,Lançamentos!$T$5:$T$1004,J$5,Lançamentos!$V$5:$V$1004,'BH (3)'!$C$4),COUNTIFS(Lançamentos!$H$5:$H$1004,$D489,Lançamentos!$U$5:$U$1004,J$5,Lançamentos!$W$5:$W$1004,'BH (3)'!$C$4)))</f>
        <v>x</v>
      </c>
      <c r="K489" s="82" t="str">
        <f>IF($D489="","x",IF('BH (3)'!$B$5=1,COUNTIFS(Lançamentos!$H$5:$H$1004,$D489,Lançamentos!$T$5:$T$1004,K$5,Lançamentos!$V$5:$V$1004,'BH (3)'!$C$4),COUNTIFS(Lançamentos!$H$5:$H$1004,$D489,Lançamentos!$U$5:$U$1004,K$5,Lançamentos!$W$5:$W$1004,'BH (3)'!$C$4)))</f>
        <v>x</v>
      </c>
      <c r="L489" s="82" t="str">
        <f>IF($D489="","x",IF('BH (3)'!$B$5=1,COUNTIFS(Lançamentos!$H$5:$H$1004,$D489,Lançamentos!$T$5:$T$1004,L$5,Lançamentos!$V$5:$V$1004,'BH (3)'!$C$4),COUNTIFS(Lançamentos!$H$5:$H$1004,$D489,Lançamentos!$U$5:$U$1004,L$5,Lançamentos!$W$5:$W$1004,'BH (3)'!$C$4)))</f>
        <v>x</v>
      </c>
      <c r="M489" s="82" t="str">
        <f>IF($D489="","x",IF('BH (3)'!$B$5=1,COUNTIFS(Lançamentos!$H$5:$H$1004,$D489,Lançamentos!$T$5:$T$1004,M$5,Lançamentos!$V$5:$V$1004,'BH (3)'!$C$4),COUNTIFS(Lançamentos!$H$5:$H$1004,$D489,Lançamentos!$U$5:$U$1004,M$5,Lançamentos!$W$5:$W$1004,'BH (3)'!$C$4)))</f>
        <v>x</v>
      </c>
      <c r="N489" s="82" t="str">
        <f>IF($D489="","x",IF('BH (3)'!$B$5=1,COUNTIFS(Lançamentos!$H$5:$H$1004,$D489,Lançamentos!$T$5:$T$1004,N$5,Lançamentos!$V$5:$V$1004,'BH (3)'!$C$4),COUNTIFS(Lançamentos!$H$5:$H$1004,$D489,Lançamentos!$U$5:$U$1004,N$5,Lançamentos!$W$5:$W$1004,'BH (3)'!$C$4)))</f>
        <v>x</v>
      </c>
      <c r="O489" s="82" t="str">
        <f>IF($D489="","x",IF('BH (3)'!$B$5=1,COUNTIFS(Lançamentos!$H$5:$H$1004,$D489,Lançamentos!$T$5:$T$1004,O$5,Lançamentos!$V$5:$V$1004,'BH (3)'!$C$4),COUNTIFS(Lançamentos!$H$5:$H$1004,$D489,Lançamentos!$U$5:$U$1004,O$5,Lançamentos!$W$5:$W$1004,'BH (3)'!$C$4)))</f>
        <v>x</v>
      </c>
      <c r="P489" s="82" t="str">
        <f>IF($D489="","x",IF('BH (3)'!$B$5=1,COUNTIFS(Lançamentos!$H$5:$H$1004,$D489,Lançamentos!$T$5:$T$1004,P$5,Lançamentos!$V$5:$V$1004,'BH (3)'!$C$4),COUNTIFS(Lançamentos!$H$5:$H$1004,$D489,Lançamentos!$U$5:$U$1004,P$5,Lançamentos!$W$5:$W$1004,'BH (3)'!$C$4)))</f>
        <v>x</v>
      </c>
      <c r="Q489" s="171" t="str">
        <f t="shared" si="7"/>
        <v/>
      </c>
    </row>
    <row r="490" spans="3:17" ht="45" customHeight="1" x14ac:dyDescent="0.25">
      <c r="C490" s="81">
        <v>484</v>
      </c>
      <c r="D490" s="170" t="str">
        <f>IF(Esp!D488="","",Esp!D488)</f>
        <v/>
      </c>
      <c r="E490" s="82" t="str">
        <f>IF($D490="","x",IF('BH (3)'!$B$5=1,COUNTIFS(Lançamentos!$H$5:$H$1004,$D490,Lançamentos!$T$5:$T$1004,E$5,Lançamentos!$V$5:$V$1004,'BH (3)'!$C$4),COUNTIFS(Lançamentos!$H$5:$H$1004,$D490,Lançamentos!$U$5:$U$1004,E$5,Lançamentos!$W$5:$W$1004,'BH (3)'!$C$4)))</f>
        <v>x</v>
      </c>
      <c r="F490" s="82" t="str">
        <f>IF($D490="","x",IF('BH (3)'!$B$5=1,COUNTIFS(Lançamentos!$H$5:$H$1004,$D490,Lançamentos!$T$5:$T$1004,F$5,Lançamentos!$V$5:$V$1004,'BH (3)'!$C$4),COUNTIFS(Lançamentos!$H$5:$H$1004,$D490,Lançamentos!$U$5:$U$1004,F$5,Lançamentos!$W$5:$W$1004,'BH (3)'!$C$4)))</f>
        <v>x</v>
      </c>
      <c r="G490" s="82" t="str">
        <f>IF($D490="","x",IF('BH (3)'!$B$5=1,COUNTIFS(Lançamentos!$H$5:$H$1004,$D490,Lançamentos!$T$5:$T$1004,G$5,Lançamentos!$V$5:$V$1004,'BH (3)'!$C$4),COUNTIFS(Lançamentos!$H$5:$H$1004,$D490,Lançamentos!$U$5:$U$1004,G$5,Lançamentos!$W$5:$W$1004,'BH (3)'!$C$4)))</f>
        <v>x</v>
      </c>
      <c r="H490" s="82" t="str">
        <f>IF($D490="","x",IF('BH (3)'!$B$5=1,COUNTIFS(Lançamentos!$H$5:$H$1004,$D490,Lançamentos!$T$5:$T$1004,H$5,Lançamentos!$V$5:$V$1004,'BH (3)'!$C$4),COUNTIFS(Lançamentos!$H$5:$H$1004,$D490,Lançamentos!$U$5:$U$1004,H$5,Lançamentos!$W$5:$W$1004,'BH (3)'!$C$4)))</f>
        <v>x</v>
      </c>
      <c r="I490" s="82" t="str">
        <f>IF($D490="","x",IF('BH (3)'!$B$5=1,COUNTIFS(Lançamentos!$H$5:$H$1004,$D490,Lançamentos!$T$5:$T$1004,I$5,Lançamentos!$V$5:$V$1004,'BH (3)'!$C$4),COUNTIFS(Lançamentos!$H$5:$H$1004,$D490,Lançamentos!$U$5:$U$1004,I$5,Lançamentos!$W$5:$W$1004,'BH (3)'!$C$4)))</f>
        <v>x</v>
      </c>
      <c r="J490" s="82" t="str">
        <f>IF($D490="","x",IF('BH (3)'!$B$5=1,COUNTIFS(Lançamentos!$H$5:$H$1004,$D490,Lançamentos!$T$5:$T$1004,J$5,Lançamentos!$V$5:$V$1004,'BH (3)'!$C$4),COUNTIFS(Lançamentos!$H$5:$H$1004,$D490,Lançamentos!$U$5:$U$1004,J$5,Lançamentos!$W$5:$W$1004,'BH (3)'!$C$4)))</f>
        <v>x</v>
      </c>
      <c r="K490" s="82" t="str">
        <f>IF($D490="","x",IF('BH (3)'!$B$5=1,COUNTIFS(Lançamentos!$H$5:$H$1004,$D490,Lançamentos!$T$5:$T$1004,K$5,Lançamentos!$V$5:$V$1004,'BH (3)'!$C$4),COUNTIFS(Lançamentos!$H$5:$H$1004,$D490,Lançamentos!$U$5:$U$1004,K$5,Lançamentos!$W$5:$W$1004,'BH (3)'!$C$4)))</f>
        <v>x</v>
      </c>
      <c r="L490" s="82" t="str">
        <f>IF($D490="","x",IF('BH (3)'!$B$5=1,COUNTIFS(Lançamentos!$H$5:$H$1004,$D490,Lançamentos!$T$5:$T$1004,L$5,Lançamentos!$V$5:$V$1004,'BH (3)'!$C$4),COUNTIFS(Lançamentos!$H$5:$H$1004,$D490,Lançamentos!$U$5:$U$1004,L$5,Lançamentos!$W$5:$W$1004,'BH (3)'!$C$4)))</f>
        <v>x</v>
      </c>
      <c r="M490" s="82" t="str">
        <f>IF($D490="","x",IF('BH (3)'!$B$5=1,COUNTIFS(Lançamentos!$H$5:$H$1004,$D490,Lançamentos!$T$5:$T$1004,M$5,Lançamentos!$V$5:$V$1004,'BH (3)'!$C$4),COUNTIFS(Lançamentos!$H$5:$H$1004,$D490,Lançamentos!$U$5:$U$1004,M$5,Lançamentos!$W$5:$W$1004,'BH (3)'!$C$4)))</f>
        <v>x</v>
      </c>
      <c r="N490" s="82" t="str">
        <f>IF($D490="","x",IF('BH (3)'!$B$5=1,COUNTIFS(Lançamentos!$H$5:$H$1004,$D490,Lançamentos!$T$5:$T$1004,N$5,Lançamentos!$V$5:$V$1004,'BH (3)'!$C$4),COUNTIFS(Lançamentos!$H$5:$H$1004,$D490,Lançamentos!$U$5:$U$1004,N$5,Lançamentos!$W$5:$W$1004,'BH (3)'!$C$4)))</f>
        <v>x</v>
      </c>
      <c r="O490" s="82" t="str">
        <f>IF($D490="","x",IF('BH (3)'!$B$5=1,COUNTIFS(Lançamentos!$H$5:$H$1004,$D490,Lançamentos!$T$5:$T$1004,O$5,Lançamentos!$V$5:$V$1004,'BH (3)'!$C$4),COUNTIFS(Lançamentos!$H$5:$H$1004,$D490,Lançamentos!$U$5:$U$1004,O$5,Lançamentos!$W$5:$W$1004,'BH (3)'!$C$4)))</f>
        <v>x</v>
      </c>
      <c r="P490" s="82" t="str">
        <f>IF($D490="","x",IF('BH (3)'!$B$5=1,COUNTIFS(Lançamentos!$H$5:$H$1004,$D490,Lançamentos!$T$5:$T$1004,P$5,Lançamentos!$V$5:$V$1004,'BH (3)'!$C$4),COUNTIFS(Lançamentos!$H$5:$H$1004,$D490,Lançamentos!$U$5:$U$1004,P$5,Lançamentos!$W$5:$W$1004,'BH (3)'!$C$4)))</f>
        <v>x</v>
      </c>
      <c r="Q490" s="171" t="str">
        <f t="shared" si="7"/>
        <v/>
      </c>
    </row>
    <row r="491" spans="3:17" ht="45" customHeight="1" x14ac:dyDescent="0.25">
      <c r="C491" s="81">
        <v>485</v>
      </c>
      <c r="D491" s="170" t="str">
        <f>IF(Esp!D489="","",Esp!D489)</f>
        <v/>
      </c>
      <c r="E491" s="82" t="str">
        <f>IF($D491="","x",IF('BH (3)'!$B$5=1,COUNTIFS(Lançamentos!$H$5:$H$1004,$D491,Lançamentos!$T$5:$T$1004,E$5,Lançamentos!$V$5:$V$1004,'BH (3)'!$C$4),COUNTIFS(Lançamentos!$H$5:$H$1004,$D491,Lançamentos!$U$5:$U$1004,E$5,Lançamentos!$W$5:$W$1004,'BH (3)'!$C$4)))</f>
        <v>x</v>
      </c>
      <c r="F491" s="82" t="str">
        <f>IF($D491="","x",IF('BH (3)'!$B$5=1,COUNTIFS(Lançamentos!$H$5:$H$1004,$D491,Lançamentos!$T$5:$T$1004,F$5,Lançamentos!$V$5:$V$1004,'BH (3)'!$C$4),COUNTIFS(Lançamentos!$H$5:$H$1004,$D491,Lançamentos!$U$5:$U$1004,F$5,Lançamentos!$W$5:$W$1004,'BH (3)'!$C$4)))</f>
        <v>x</v>
      </c>
      <c r="G491" s="82" t="str">
        <f>IF($D491="","x",IF('BH (3)'!$B$5=1,COUNTIFS(Lançamentos!$H$5:$H$1004,$D491,Lançamentos!$T$5:$T$1004,G$5,Lançamentos!$V$5:$V$1004,'BH (3)'!$C$4),COUNTIFS(Lançamentos!$H$5:$H$1004,$D491,Lançamentos!$U$5:$U$1004,G$5,Lançamentos!$W$5:$W$1004,'BH (3)'!$C$4)))</f>
        <v>x</v>
      </c>
      <c r="H491" s="82" t="str">
        <f>IF($D491="","x",IF('BH (3)'!$B$5=1,COUNTIFS(Lançamentos!$H$5:$H$1004,$D491,Lançamentos!$T$5:$T$1004,H$5,Lançamentos!$V$5:$V$1004,'BH (3)'!$C$4),COUNTIFS(Lançamentos!$H$5:$H$1004,$D491,Lançamentos!$U$5:$U$1004,H$5,Lançamentos!$W$5:$W$1004,'BH (3)'!$C$4)))</f>
        <v>x</v>
      </c>
      <c r="I491" s="82" t="str">
        <f>IF($D491="","x",IF('BH (3)'!$B$5=1,COUNTIFS(Lançamentos!$H$5:$H$1004,$D491,Lançamentos!$T$5:$T$1004,I$5,Lançamentos!$V$5:$V$1004,'BH (3)'!$C$4),COUNTIFS(Lançamentos!$H$5:$H$1004,$D491,Lançamentos!$U$5:$U$1004,I$5,Lançamentos!$W$5:$W$1004,'BH (3)'!$C$4)))</f>
        <v>x</v>
      </c>
      <c r="J491" s="82" t="str">
        <f>IF($D491="","x",IF('BH (3)'!$B$5=1,COUNTIFS(Lançamentos!$H$5:$H$1004,$D491,Lançamentos!$T$5:$T$1004,J$5,Lançamentos!$V$5:$V$1004,'BH (3)'!$C$4),COUNTIFS(Lançamentos!$H$5:$H$1004,$D491,Lançamentos!$U$5:$U$1004,J$5,Lançamentos!$W$5:$W$1004,'BH (3)'!$C$4)))</f>
        <v>x</v>
      </c>
      <c r="K491" s="82" t="str">
        <f>IF($D491="","x",IF('BH (3)'!$B$5=1,COUNTIFS(Lançamentos!$H$5:$H$1004,$D491,Lançamentos!$T$5:$T$1004,K$5,Lançamentos!$V$5:$V$1004,'BH (3)'!$C$4),COUNTIFS(Lançamentos!$H$5:$H$1004,$D491,Lançamentos!$U$5:$U$1004,K$5,Lançamentos!$W$5:$W$1004,'BH (3)'!$C$4)))</f>
        <v>x</v>
      </c>
      <c r="L491" s="82" t="str">
        <f>IF($D491="","x",IF('BH (3)'!$B$5=1,COUNTIFS(Lançamentos!$H$5:$H$1004,$D491,Lançamentos!$T$5:$T$1004,L$5,Lançamentos!$V$5:$V$1004,'BH (3)'!$C$4),COUNTIFS(Lançamentos!$H$5:$H$1004,$D491,Lançamentos!$U$5:$U$1004,L$5,Lançamentos!$W$5:$W$1004,'BH (3)'!$C$4)))</f>
        <v>x</v>
      </c>
      <c r="M491" s="82" t="str">
        <f>IF($D491="","x",IF('BH (3)'!$B$5=1,COUNTIFS(Lançamentos!$H$5:$H$1004,$D491,Lançamentos!$T$5:$T$1004,M$5,Lançamentos!$V$5:$V$1004,'BH (3)'!$C$4),COUNTIFS(Lançamentos!$H$5:$H$1004,$D491,Lançamentos!$U$5:$U$1004,M$5,Lançamentos!$W$5:$W$1004,'BH (3)'!$C$4)))</f>
        <v>x</v>
      </c>
      <c r="N491" s="82" t="str">
        <f>IF($D491="","x",IF('BH (3)'!$B$5=1,COUNTIFS(Lançamentos!$H$5:$H$1004,$D491,Lançamentos!$T$5:$T$1004,N$5,Lançamentos!$V$5:$V$1004,'BH (3)'!$C$4),COUNTIFS(Lançamentos!$H$5:$H$1004,$D491,Lançamentos!$U$5:$U$1004,N$5,Lançamentos!$W$5:$W$1004,'BH (3)'!$C$4)))</f>
        <v>x</v>
      </c>
      <c r="O491" s="82" t="str">
        <f>IF($D491="","x",IF('BH (3)'!$B$5=1,COUNTIFS(Lançamentos!$H$5:$H$1004,$D491,Lançamentos!$T$5:$T$1004,O$5,Lançamentos!$V$5:$V$1004,'BH (3)'!$C$4),COUNTIFS(Lançamentos!$H$5:$H$1004,$D491,Lançamentos!$U$5:$U$1004,O$5,Lançamentos!$W$5:$W$1004,'BH (3)'!$C$4)))</f>
        <v>x</v>
      </c>
      <c r="P491" s="82" t="str">
        <f>IF($D491="","x",IF('BH (3)'!$B$5=1,COUNTIFS(Lançamentos!$H$5:$H$1004,$D491,Lançamentos!$T$5:$T$1004,P$5,Lançamentos!$V$5:$V$1004,'BH (3)'!$C$4),COUNTIFS(Lançamentos!$H$5:$H$1004,$D491,Lançamentos!$U$5:$U$1004,P$5,Lançamentos!$W$5:$W$1004,'BH (3)'!$C$4)))</f>
        <v>x</v>
      </c>
      <c r="Q491" s="171" t="str">
        <f t="shared" si="7"/>
        <v/>
      </c>
    </row>
    <row r="492" spans="3:17" ht="45" customHeight="1" x14ac:dyDescent="0.25">
      <c r="C492" s="81">
        <v>486</v>
      </c>
      <c r="D492" s="170" t="str">
        <f>IF(Esp!D490="","",Esp!D490)</f>
        <v/>
      </c>
      <c r="E492" s="82" t="str">
        <f>IF($D492="","x",IF('BH (3)'!$B$5=1,COUNTIFS(Lançamentos!$H$5:$H$1004,$D492,Lançamentos!$T$5:$T$1004,E$5,Lançamentos!$V$5:$V$1004,'BH (3)'!$C$4),COUNTIFS(Lançamentos!$H$5:$H$1004,$D492,Lançamentos!$U$5:$U$1004,E$5,Lançamentos!$W$5:$W$1004,'BH (3)'!$C$4)))</f>
        <v>x</v>
      </c>
      <c r="F492" s="82" t="str">
        <f>IF($D492="","x",IF('BH (3)'!$B$5=1,COUNTIFS(Lançamentos!$H$5:$H$1004,$D492,Lançamentos!$T$5:$T$1004,F$5,Lançamentos!$V$5:$V$1004,'BH (3)'!$C$4),COUNTIFS(Lançamentos!$H$5:$H$1004,$D492,Lançamentos!$U$5:$U$1004,F$5,Lançamentos!$W$5:$W$1004,'BH (3)'!$C$4)))</f>
        <v>x</v>
      </c>
      <c r="G492" s="82" t="str">
        <f>IF($D492="","x",IF('BH (3)'!$B$5=1,COUNTIFS(Lançamentos!$H$5:$H$1004,$D492,Lançamentos!$T$5:$T$1004,G$5,Lançamentos!$V$5:$V$1004,'BH (3)'!$C$4),COUNTIFS(Lançamentos!$H$5:$H$1004,$D492,Lançamentos!$U$5:$U$1004,G$5,Lançamentos!$W$5:$W$1004,'BH (3)'!$C$4)))</f>
        <v>x</v>
      </c>
      <c r="H492" s="82" t="str">
        <f>IF($D492="","x",IF('BH (3)'!$B$5=1,COUNTIFS(Lançamentos!$H$5:$H$1004,$D492,Lançamentos!$T$5:$T$1004,H$5,Lançamentos!$V$5:$V$1004,'BH (3)'!$C$4),COUNTIFS(Lançamentos!$H$5:$H$1004,$D492,Lançamentos!$U$5:$U$1004,H$5,Lançamentos!$W$5:$W$1004,'BH (3)'!$C$4)))</f>
        <v>x</v>
      </c>
      <c r="I492" s="82" t="str">
        <f>IF($D492="","x",IF('BH (3)'!$B$5=1,COUNTIFS(Lançamentos!$H$5:$H$1004,$D492,Lançamentos!$T$5:$T$1004,I$5,Lançamentos!$V$5:$V$1004,'BH (3)'!$C$4),COUNTIFS(Lançamentos!$H$5:$H$1004,$D492,Lançamentos!$U$5:$U$1004,I$5,Lançamentos!$W$5:$W$1004,'BH (3)'!$C$4)))</f>
        <v>x</v>
      </c>
      <c r="J492" s="82" t="str">
        <f>IF($D492="","x",IF('BH (3)'!$B$5=1,COUNTIFS(Lançamentos!$H$5:$H$1004,$D492,Lançamentos!$T$5:$T$1004,J$5,Lançamentos!$V$5:$V$1004,'BH (3)'!$C$4),COUNTIFS(Lançamentos!$H$5:$H$1004,$D492,Lançamentos!$U$5:$U$1004,J$5,Lançamentos!$W$5:$W$1004,'BH (3)'!$C$4)))</f>
        <v>x</v>
      </c>
      <c r="K492" s="82" t="str">
        <f>IF($D492="","x",IF('BH (3)'!$B$5=1,COUNTIFS(Lançamentos!$H$5:$H$1004,$D492,Lançamentos!$T$5:$T$1004,K$5,Lançamentos!$V$5:$V$1004,'BH (3)'!$C$4),COUNTIFS(Lançamentos!$H$5:$H$1004,$D492,Lançamentos!$U$5:$U$1004,K$5,Lançamentos!$W$5:$W$1004,'BH (3)'!$C$4)))</f>
        <v>x</v>
      </c>
      <c r="L492" s="82" t="str">
        <f>IF($D492="","x",IF('BH (3)'!$B$5=1,COUNTIFS(Lançamentos!$H$5:$H$1004,$D492,Lançamentos!$T$5:$T$1004,L$5,Lançamentos!$V$5:$V$1004,'BH (3)'!$C$4),COUNTIFS(Lançamentos!$H$5:$H$1004,$D492,Lançamentos!$U$5:$U$1004,L$5,Lançamentos!$W$5:$W$1004,'BH (3)'!$C$4)))</f>
        <v>x</v>
      </c>
      <c r="M492" s="82" t="str">
        <f>IF($D492="","x",IF('BH (3)'!$B$5=1,COUNTIFS(Lançamentos!$H$5:$H$1004,$D492,Lançamentos!$T$5:$T$1004,M$5,Lançamentos!$V$5:$V$1004,'BH (3)'!$C$4),COUNTIFS(Lançamentos!$H$5:$H$1004,$D492,Lançamentos!$U$5:$U$1004,M$5,Lançamentos!$W$5:$W$1004,'BH (3)'!$C$4)))</f>
        <v>x</v>
      </c>
      <c r="N492" s="82" t="str">
        <f>IF($D492="","x",IF('BH (3)'!$B$5=1,COUNTIFS(Lançamentos!$H$5:$H$1004,$D492,Lançamentos!$T$5:$T$1004,N$5,Lançamentos!$V$5:$V$1004,'BH (3)'!$C$4),COUNTIFS(Lançamentos!$H$5:$H$1004,$D492,Lançamentos!$U$5:$U$1004,N$5,Lançamentos!$W$5:$W$1004,'BH (3)'!$C$4)))</f>
        <v>x</v>
      </c>
      <c r="O492" s="82" t="str">
        <f>IF($D492="","x",IF('BH (3)'!$B$5=1,COUNTIFS(Lançamentos!$H$5:$H$1004,$D492,Lançamentos!$T$5:$T$1004,O$5,Lançamentos!$V$5:$V$1004,'BH (3)'!$C$4),COUNTIFS(Lançamentos!$H$5:$H$1004,$D492,Lançamentos!$U$5:$U$1004,O$5,Lançamentos!$W$5:$W$1004,'BH (3)'!$C$4)))</f>
        <v>x</v>
      </c>
      <c r="P492" s="82" t="str">
        <f>IF($D492="","x",IF('BH (3)'!$B$5=1,COUNTIFS(Lançamentos!$H$5:$H$1004,$D492,Lançamentos!$T$5:$T$1004,P$5,Lançamentos!$V$5:$V$1004,'BH (3)'!$C$4),COUNTIFS(Lançamentos!$H$5:$H$1004,$D492,Lançamentos!$U$5:$U$1004,P$5,Lançamentos!$W$5:$W$1004,'BH (3)'!$C$4)))</f>
        <v>x</v>
      </c>
      <c r="Q492" s="171" t="str">
        <f t="shared" si="7"/>
        <v/>
      </c>
    </row>
    <row r="493" spans="3:17" ht="45" customHeight="1" x14ac:dyDescent="0.25">
      <c r="C493" s="81">
        <v>487</v>
      </c>
      <c r="D493" s="170" t="str">
        <f>IF(Esp!D491="","",Esp!D491)</f>
        <v/>
      </c>
      <c r="E493" s="82" t="str">
        <f>IF($D493="","x",IF('BH (3)'!$B$5=1,COUNTIFS(Lançamentos!$H$5:$H$1004,$D493,Lançamentos!$T$5:$T$1004,E$5,Lançamentos!$V$5:$V$1004,'BH (3)'!$C$4),COUNTIFS(Lançamentos!$H$5:$H$1004,$D493,Lançamentos!$U$5:$U$1004,E$5,Lançamentos!$W$5:$W$1004,'BH (3)'!$C$4)))</f>
        <v>x</v>
      </c>
      <c r="F493" s="82" t="str">
        <f>IF($D493="","x",IF('BH (3)'!$B$5=1,COUNTIFS(Lançamentos!$H$5:$H$1004,$D493,Lançamentos!$T$5:$T$1004,F$5,Lançamentos!$V$5:$V$1004,'BH (3)'!$C$4),COUNTIFS(Lançamentos!$H$5:$H$1004,$D493,Lançamentos!$U$5:$U$1004,F$5,Lançamentos!$W$5:$W$1004,'BH (3)'!$C$4)))</f>
        <v>x</v>
      </c>
      <c r="G493" s="82" t="str">
        <f>IF($D493="","x",IF('BH (3)'!$B$5=1,COUNTIFS(Lançamentos!$H$5:$H$1004,$D493,Lançamentos!$T$5:$T$1004,G$5,Lançamentos!$V$5:$V$1004,'BH (3)'!$C$4),COUNTIFS(Lançamentos!$H$5:$H$1004,$D493,Lançamentos!$U$5:$U$1004,G$5,Lançamentos!$W$5:$W$1004,'BH (3)'!$C$4)))</f>
        <v>x</v>
      </c>
      <c r="H493" s="82" t="str">
        <f>IF($D493="","x",IF('BH (3)'!$B$5=1,COUNTIFS(Lançamentos!$H$5:$H$1004,$D493,Lançamentos!$T$5:$T$1004,H$5,Lançamentos!$V$5:$V$1004,'BH (3)'!$C$4),COUNTIFS(Lançamentos!$H$5:$H$1004,$D493,Lançamentos!$U$5:$U$1004,H$5,Lançamentos!$W$5:$W$1004,'BH (3)'!$C$4)))</f>
        <v>x</v>
      </c>
      <c r="I493" s="82" t="str">
        <f>IF($D493="","x",IF('BH (3)'!$B$5=1,COUNTIFS(Lançamentos!$H$5:$H$1004,$D493,Lançamentos!$T$5:$T$1004,I$5,Lançamentos!$V$5:$V$1004,'BH (3)'!$C$4),COUNTIFS(Lançamentos!$H$5:$H$1004,$D493,Lançamentos!$U$5:$U$1004,I$5,Lançamentos!$W$5:$W$1004,'BH (3)'!$C$4)))</f>
        <v>x</v>
      </c>
      <c r="J493" s="82" t="str">
        <f>IF($D493="","x",IF('BH (3)'!$B$5=1,COUNTIFS(Lançamentos!$H$5:$H$1004,$D493,Lançamentos!$T$5:$T$1004,J$5,Lançamentos!$V$5:$V$1004,'BH (3)'!$C$4),COUNTIFS(Lançamentos!$H$5:$H$1004,$D493,Lançamentos!$U$5:$U$1004,J$5,Lançamentos!$W$5:$W$1004,'BH (3)'!$C$4)))</f>
        <v>x</v>
      </c>
      <c r="K493" s="82" t="str">
        <f>IF($D493="","x",IF('BH (3)'!$B$5=1,COUNTIFS(Lançamentos!$H$5:$H$1004,$D493,Lançamentos!$T$5:$T$1004,K$5,Lançamentos!$V$5:$V$1004,'BH (3)'!$C$4),COUNTIFS(Lançamentos!$H$5:$H$1004,$D493,Lançamentos!$U$5:$U$1004,K$5,Lançamentos!$W$5:$W$1004,'BH (3)'!$C$4)))</f>
        <v>x</v>
      </c>
      <c r="L493" s="82" t="str">
        <f>IF($D493="","x",IF('BH (3)'!$B$5=1,COUNTIFS(Lançamentos!$H$5:$H$1004,$D493,Lançamentos!$T$5:$T$1004,L$5,Lançamentos!$V$5:$V$1004,'BH (3)'!$C$4),COUNTIFS(Lançamentos!$H$5:$H$1004,$D493,Lançamentos!$U$5:$U$1004,L$5,Lançamentos!$W$5:$W$1004,'BH (3)'!$C$4)))</f>
        <v>x</v>
      </c>
      <c r="M493" s="82" t="str">
        <f>IF($D493="","x",IF('BH (3)'!$B$5=1,COUNTIFS(Lançamentos!$H$5:$H$1004,$D493,Lançamentos!$T$5:$T$1004,M$5,Lançamentos!$V$5:$V$1004,'BH (3)'!$C$4),COUNTIFS(Lançamentos!$H$5:$H$1004,$D493,Lançamentos!$U$5:$U$1004,M$5,Lançamentos!$W$5:$W$1004,'BH (3)'!$C$4)))</f>
        <v>x</v>
      </c>
      <c r="N493" s="82" t="str">
        <f>IF($D493="","x",IF('BH (3)'!$B$5=1,COUNTIFS(Lançamentos!$H$5:$H$1004,$D493,Lançamentos!$T$5:$T$1004,N$5,Lançamentos!$V$5:$V$1004,'BH (3)'!$C$4),COUNTIFS(Lançamentos!$H$5:$H$1004,$D493,Lançamentos!$U$5:$U$1004,N$5,Lançamentos!$W$5:$W$1004,'BH (3)'!$C$4)))</f>
        <v>x</v>
      </c>
      <c r="O493" s="82" t="str">
        <f>IF($D493="","x",IF('BH (3)'!$B$5=1,COUNTIFS(Lançamentos!$H$5:$H$1004,$D493,Lançamentos!$T$5:$T$1004,O$5,Lançamentos!$V$5:$V$1004,'BH (3)'!$C$4),COUNTIFS(Lançamentos!$H$5:$H$1004,$D493,Lançamentos!$U$5:$U$1004,O$5,Lançamentos!$W$5:$W$1004,'BH (3)'!$C$4)))</f>
        <v>x</v>
      </c>
      <c r="P493" s="82" t="str">
        <f>IF($D493="","x",IF('BH (3)'!$B$5=1,COUNTIFS(Lançamentos!$H$5:$H$1004,$D493,Lançamentos!$T$5:$T$1004,P$5,Lançamentos!$V$5:$V$1004,'BH (3)'!$C$4),COUNTIFS(Lançamentos!$H$5:$H$1004,$D493,Lançamentos!$U$5:$U$1004,P$5,Lançamentos!$W$5:$W$1004,'BH (3)'!$C$4)))</f>
        <v>x</v>
      </c>
      <c r="Q493" s="171" t="str">
        <f t="shared" si="7"/>
        <v/>
      </c>
    </row>
    <row r="494" spans="3:17" ht="45" customHeight="1" x14ac:dyDescent="0.25">
      <c r="C494" s="81">
        <v>488</v>
      </c>
      <c r="D494" s="170" t="str">
        <f>IF(Esp!D492="","",Esp!D492)</f>
        <v/>
      </c>
      <c r="E494" s="82" t="str">
        <f>IF($D494="","x",IF('BH (3)'!$B$5=1,COUNTIFS(Lançamentos!$H$5:$H$1004,$D494,Lançamentos!$T$5:$T$1004,E$5,Lançamentos!$V$5:$V$1004,'BH (3)'!$C$4),COUNTIFS(Lançamentos!$H$5:$H$1004,$D494,Lançamentos!$U$5:$U$1004,E$5,Lançamentos!$W$5:$W$1004,'BH (3)'!$C$4)))</f>
        <v>x</v>
      </c>
      <c r="F494" s="82" t="str">
        <f>IF($D494="","x",IF('BH (3)'!$B$5=1,COUNTIFS(Lançamentos!$H$5:$H$1004,$D494,Lançamentos!$T$5:$T$1004,F$5,Lançamentos!$V$5:$V$1004,'BH (3)'!$C$4),COUNTIFS(Lançamentos!$H$5:$H$1004,$D494,Lançamentos!$U$5:$U$1004,F$5,Lançamentos!$W$5:$W$1004,'BH (3)'!$C$4)))</f>
        <v>x</v>
      </c>
      <c r="G494" s="82" t="str">
        <f>IF($D494="","x",IF('BH (3)'!$B$5=1,COUNTIFS(Lançamentos!$H$5:$H$1004,$D494,Lançamentos!$T$5:$T$1004,G$5,Lançamentos!$V$5:$V$1004,'BH (3)'!$C$4),COUNTIFS(Lançamentos!$H$5:$H$1004,$D494,Lançamentos!$U$5:$U$1004,G$5,Lançamentos!$W$5:$W$1004,'BH (3)'!$C$4)))</f>
        <v>x</v>
      </c>
      <c r="H494" s="82" t="str">
        <f>IF($D494="","x",IF('BH (3)'!$B$5=1,COUNTIFS(Lançamentos!$H$5:$H$1004,$D494,Lançamentos!$T$5:$T$1004,H$5,Lançamentos!$V$5:$V$1004,'BH (3)'!$C$4),COUNTIFS(Lançamentos!$H$5:$H$1004,$D494,Lançamentos!$U$5:$U$1004,H$5,Lançamentos!$W$5:$W$1004,'BH (3)'!$C$4)))</f>
        <v>x</v>
      </c>
      <c r="I494" s="82" t="str">
        <f>IF($D494="","x",IF('BH (3)'!$B$5=1,COUNTIFS(Lançamentos!$H$5:$H$1004,$D494,Lançamentos!$T$5:$T$1004,I$5,Lançamentos!$V$5:$V$1004,'BH (3)'!$C$4),COUNTIFS(Lançamentos!$H$5:$H$1004,$D494,Lançamentos!$U$5:$U$1004,I$5,Lançamentos!$W$5:$W$1004,'BH (3)'!$C$4)))</f>
        <v>x</v>
      </c>
      <c r="J494" s="82" t="str">
        <f>IF($D494="","x",IF('BH (3)'!$B$5=1,COUNTIFS(Lançamentos!$H$5:$H$1004,$D494,Lançamentos!$T$5:$T$1004,J$5,Lançamentos!$V$5:$V$1004,'BH (3)'!$C$4),COUNTIFS(Lançamentos!$H$5:$H$1004,$D494,Lançamentos!$U$5:$U$1004,J$5,Lançamentos!$W$5:$W$1004,'BH (3)'!$C$4)))</f>
        <v>x</v>
      </c>
      <c r="K494" s="82" t="str">
        <f>IF($D494="","x",IF('BH (3)'!$B$5=1,COUNTIFS(Lançamentos!$H$5:$H$1004,$D494,Lançamentos!$T$5:$T$1004,K$5,Lançamentos!$V$5:$V$1004,'BH (3)'!$C$4),COUNTIFS(Lançamentos!$H$5:$H$1004,$D494,Lançamentos!$U$5:$U$1004,K$5,Lançamentos!$W$5:$W$1004,'BH (3)'!$C$4)))</f>
        <v>x</v>
      </c>
      <c r="L494" s="82" t="str">
        <f>IF($D494="","x",IF('BH (3)'!$B$5=1,COUNTIFS(Lançamentos!$H$5:$H$1004,$D494,Lançamentos!$T$5:$T$1004,L$5,Lançamentos!$V$5:$V$1004,'BH (3)'!$C$4),COUNTIFS(Lançamentos!$H$5:$H$1004,$D494,Lançamentos!$U$5:$U$1004,L$5,Lançamentos!$W$5:$W$1004,'BH (3)'!$C$4)))</f>
        <v>x</v>
      </c>
      <c r="M494" s="82" t="str">
        <f>IF($D494="","x",IF('BH (3)'!$B$5=1,COUNTIFS(Lançamentos!$H$5:$H$1004,$D494,Lançamentos!$T$5:$T$1004,M$5,Lançamentos!$V$5:$V$1004,'BH (3)'!$C$4),COUNTIFS(Lançamentos!$H$5:$H$1004,$D494,Lançamentos!$U$5:$U$1004,M$5,Lançamentos!$W$5:$W$1004,'BH (3)'!$C$4)))</f>
        <v>x</v>
      </c>
      <c r="N494" s="82" t="str">
        <f>IF($D494="","x",IF('BH (3)'!$B$5=1,COUNTIFS(Lançamentos!$H$5:$H$1004,$D494,Lançamentos!$T$5:$T$1004,N$5,Lançamentos!$V$5:$V$1004,'BH (3)'!$C$4),COUNTIFS(Lançamentos!$H$5:$H$1004,$D494,Lançamentos!$U$5:$U$1004,N$5,Lançamentos!$W$5:$W$1004,'BH (3)'!$C$4)))</f>
        <v>x</v>
      </c>
      <c r="O494" s="82" t="str">
        <f>IF($D494="","x",IF('BH (3)'!$B$5=1,COUNTIFS(Lançamentos!$H$5:$H$1004,$D494,Lançamentos!$T$5:$T$1004,O$5,Lançamentos!$V$5:$V$1004,'BH (3)'!$C$4),COUNTIFS(Lançamentos!$H$5:$H$1004,$D494,Lançamentos!$U$5:$U$1004,O$5,Lançamentos!$W$5:$W$1004,'BH (3)'!$C$4)))</f>
        <v>x</v>
      </c>
      <c r="P494" s="82" t="str">
        <f>IF($D494="","x",IF('BH (3)'!$B$5=1,COUNTIFS(Lançamentos!$H$5:$H$1004,$D494,Lançamentos!$T$5:$T$1004,P$5,Lançamentos!$V$5:$V$1004,'BH (3)'!$C$4),COUNTIFS(Lançamentos!$H$5:$H$1004,$D494,Lançamentos!$U$5:$U$1004,P$5,Lançamentos!$W$5:$W$1004,'BH (3)'!$C$4)))</f>
        <v>x</v>
      </c>
      <c r="Q494" s="171" t="str">
        <f t="shared" si="7"/>
        <v/>
      </c>
    </row>
    <row r="495" spans="3:17" ht="45" customHeight="1" x14ac:dyDescent="0.25">
      <c r="C495" s="81">
        <v>489</v>
      </c>
      <c r="D495" s="170" t="str">
        <f>IF(Esp!D493="","",Esp!D493)</f>
        <v/>
      </c>
      <c r="E495" s="82" t="str">
        <f>IF($D495="","x",IF('BH (3)'!$B$5=1,COUNTIFS(Lançamentos!$H$5:$H$1004,$D495,Lançamentos!$T$5:$T$1004,E$5,Lançamentos!$V$5:$V$1004,'BH (3)'!$C$4),COUNTIFS(Lançamentos!$H$5:$H$1004,$D495,Lançamentos!$U$5:$U$1004,E$5,Lançamentos!$W$5:$W$1004,'BH (3)'!$C$4)))</f>
        <v>x</v>
      </c>
      <c r="F495" s="82" t="str">
        <f>IF($D495="","x",IF('BH (3)'!$B$5=1,COUNTIFS(Lançamentos!$H$5:$H$1004,$D495,Lançamentos!$T$5:$T$1004,F$5,Lançamentos!$V$5:$V$1004,'BH (3)'!$C$4),COUNTIFS(Lançamentos!$H$5:$H$1004,$D495,Lançamentos!$U$5:$U$1004,F$5,Lançamentos!$W$5:$W$1004,'BH (3)'!$C$4)))</f>
        <v>x</v>
      </c>
      <c r="G495" s="82" t="str">
        <f>IF($D495="","x",IF('BH (3)'!$B$5=1,COUNTIFS(Lançamentos!$H$5:$H$1004,$D495,Lançamentos!$T$5:$T$1004,G$5,Lançamentos!$V$5:$V$1004,'BH (3)'!$C$4),COUNTIFS(Lançamentos!$H$5:$H$1004,$D495,Lançamentos!$U$5:$U$1004,G$5,Lançamentos!$W$5:$W$1004,'BH (3)'!$C$4)))</f>
        <v>x</v>
      </c>
      <c r="H495" s="82" t="str">
        <f>IF($D495="","x",IF('BH (3)'!$B$5=1,COUNTIFS(Lançamentos!$H$5:$H$1004,$D495,Lançamentos!$T$5:$T$1004,H$5,Lançamentos!$V$5:$V$1004,'BH (3)'!$C$4),COUNTIFS(Lançamentos!$H$5:$H$1004,$D495,Lançamentos!$U$5:$U$1004,H$5,Lançamentos!$W$5:$W$1004,'BH (3)'!$C$4)))</f>
        <v>x</v>
      </c>
      <c r="I495" s="82" t="str">
        <f>IF($D495="","x",IF('BH (3)'!$B$5=1,COUNTIFS(Lançamentos!$H$5:$H$1004,$D495,Lançamentos!$T$5:$T$1004,I$5,Lançamentos!$V$5:$V$1004,'BH (3)'!$C$4),COUNTIFS(Lançamentos!$H$5:$H$1004,$D495,Lançamentos!$U$5:$U$1004,I$5,Lançamentos!$W$5:$W$1004,'BH (3)'!$C$4)))</f>
        <v>x</v>
      </c>
      <c r="J495" s="82" t="str">
        <f>IF($D495="","x",IF('BH (3)'!$B$5=1,COUNTIFS(Lançamentos!$H$5:$H$1004,$D495,Lançamentos!$T$5:$T$1004,J$5,Lançamentos!$V$5:$V$1004,'BH (3)'!$C$4),COUNTIFS(Lançamentos!$H$5:$H$1004,$D495,Lançamentos!$U$5:$U$1004,J$5,Lançamentos!$W$5:$W$1004,'BH (3)'!$C$4)))</f>
        <v>x</v>
      </c>
      <c r="K495" s="82" t="str">
        <f>IF($D495="","x",IF('BH (3)'!$B$5=1,COUNTIFS(Lançamentos!$H$5:$H$1004,$D495,Lançamentos!$T$5:$T$1004,K$5,Lançamentos!$V$5:$V$1004,'BH (3)'!$C$4),COUNTIFS(Lançamentos!$H$5:$H$1004,$D495,Lançamentos!$U$5:$U$1004,K$5,Lançamentos!$W$5:$W$1004,'BH (3)'!$C$4)))</f>
        <v>x</v>
      </c>
      <c r="L495" s="82" t="str">
        <f>IF($D495="","x",IF('BH (3)'!$B$5=1,COUNTIFS(Lançamentos!$H$5:$H$1004,$D495,Lançamentos!$T$5:$T$1004,L$5,Lançamentos!$V$5:$V$1004,'BH (3)'!$C$4),COUNTIFS(Lançamentos!$H$5:$H$1004,$D495,Lançamentos!$U$5:$U$1004,L$5,Lançamentos!$W$5:$W$1004,'BH (3)'!$C$4)))</f>
        <v>x</v>
      </c>
      <c r="M495" s="82" t="str">
        <f>IF($D495="","x",IF('BH (3)'!$B$5=1,COUNTIFS(Lançamentos!$H$5:$H$1004,$D495,Lançamentos!$T$5:$T$1004,M$5,Lançamentos!$V$5:$V$1004,'BH (3)'!$C$4),COUNTIFS(Lançamentos!$H$5:$H$1004,$D495,Lançamentos!$U$5:$U$1004,M$5,Lançamentos!$W$5:$W$1004,'BH (3)'!$C$4)))</f>
        <v>x</v>
      </c>
      <c r="N495" s="82" t="str">
        <f>IF($D495="","x",IF('BH (3)'!$B$5=1,COUNTIFS(Lançamentos!$H$5:$H$1004,$D495,Lançamentos!$T$5:$T$1004,N$5,Lançamentos!$V$5:$V$1004,'BH (3)'!$C$4),COUNTIFS(Lançamentos!$H$5:$H$1004,$D495,Lançamentos!$U$5:$U$1004,N$5,Lançamentos!$W$5:$W$1004,'BH (3)'!$C$4)))</f>
        <v>x</v>
      </c>
      <c r="O495" s="82" t="str">
        <f>IF($D495="","x",IF('BH (3)'!$B$5=1,COUNTIFS(Lançamentos!$H$5:$H$1004,$D495,Lançamentos!$T$5:$T$1004,O$5,Lançamentos!$V$5:$V$1004,'BH (3)'!$C$4),COUNTIFS(Lançamentos!$H$5:$H$1004,$D495,Lançamentos!$U$5:$U$1004,O$5,Lançamentos!$W$5:$W$1004,'BH (3)'!$C$4)))</f>
        <v>x</v>
      </c>
      <c r="P495" s="82" t="str">
        <f>IF($D495="","x",IF('BH (3)'!$B$5=1,COUNTIFS(Lançamentos!$H$5:$H$1004,$D495,Lançamentos!$T$5:$T$1004,P$5,Lançamentos!$V$5:$V$1004,'BH (3)'!$C$4),COUNTIFS(Lançamentos!$H$5:$H$1004,$D495,Lançamentos!$U$5:$U$1004,P$5,Lançamentos!$W$5:$W$1004,'BH (3)'!$C$4)))</f>
        <v>x</v>
      </c>
      <c r="Q495" s="171" t="str">
        <f t="shared" si="7"/>
        <v/>
      </c>
    </row>
    <row r="496" spans="3:17" ht="45" customHeight="1" x14ac:dyDescent="0.25">
      <c r="C496" s="81">
        <v>490</v>
      </c>
      <c r="D496" s="170" t="str">
        <f>IF(Esp!D494="","",Esp!D494)</f>
        <v/>
      </c>
      <c r="E496" s="82" t="str">
        <f>IF($D496="","x",IF('BH (3)'!$B$5=1,COUNTIFS(Lançamentos!$H$5:$H$1004,$D496,Lançamentos!$T$5:$T$1004,E$5,Lançamentos!$V$5:$V$1004,'BH (3)'!$C$4),COUNTIFS(Lançamentos!$H$5:$H$1004,$D496,Lançamentos!$U$5:$U$1004,E$5,Lançamentos!$W$5:$W$1004,'BH (3)'!$C$4)))</f>
        <v>x</v>
      </c>
      <c r="F496" s="82" t="str">
        <f>IF($D496="","x",IF('BH (3)'!$B$5=1,COUNTIFS(Lançamentos!$H$5:$H$1004,$D496,Lançamentos!$T$5:$T$1004,F$5,Lançamentos!$V$5:$V$1004,'BH (3)'!$C$4),COUNTIFS(Lançamentos!$H$5:$H$1004,$D496,Lançamentos!$U$5:$U$1004,F$5,Lançamentos!$W$5:$W$1004,'BH (3)'!$C$4)))</f>
        <v>x</v>
      </c>
      <c r="G496" s="82" t="str">
        <f>IF($D496="","x",IF('BH (3)'!$B$5=1,COUNTIFS(Lançamentos!$H$5:$H$1004,$D496,Lançamentos!$T$5:$T$1004,G$5,Lançamentos!$V$5:$V$1004,'BH (3)'!$C$4),COUNTIFS(Lançamentos!$H$5:$H$1004,$D496,Lançamentos!$U$5:$U$1004,G$5,Lançamentos!$W$5:$W$1004,'BH (3)'!$C$4)))</f>
        <v>x</v>
      </c>
      <c r="H496" s="82" t="str">
        <f>IF($D496="","x",IF('BH (3)'!$B$5=1,COUNTIFS(Lançamentos!$H$5:$H$1004,$D496,Lançamentos!$T$5:$T$1004,H$5,Lançamentos!$V$5:$V$1004,'BH (3)'!$C$4),COUNTIFS(Lançamentos!$H$5:$H$1004,$D496,Lançamentos!$U$5:$U$1004,H$5,Lançamentos!$W$5:$W$1004,'BH (3)'!$C$4)))</f>
        <v>x</v>
      </c>
      <c r="I496" s="82" t="str">
        <f>IF($D496="","x",IF('BH (3)'!$B$5=1,COUNTIFS(Lançamentos!$H$5:$H$1004,$D496,Lançamentos!$T$5:$T$1004,I$5,Lançamentos!$V$5:$V$1004,'BH (3)'!$C$4),COUNTIFS(Lançamentos!$H$5:$H$1004,$D496,Lançamentos!$U$5:$U$1004,I$5,Lançamentos!$W$5:$W$1004,'BH (3)'!$C$4)))</f>
        <v>x</v>
      </c>
      <c r="J496" s="82" t="str">
        <f>IF($D496="","x",IF('BH (3)'!$B$5=1,COUNTIFS(Lançamentos!$H$5:$H$1004,$D496,Lançamentos!$T$5:$T$1004,J$5,Lançamentos!$V$5:$V$1004,'BH (3)'!$C$4),COUNTIFS(Lançamentos!$H$5:$H$1004,$D496,Lançamentos!$U$5:$U$1004,J$5,Lançamentos!$W$5:$W$1004,'BH (3)'!$C$4)))</f>
        <v>x</v>
      </c>
      <c r="K496" s="82" t="str">
        <f>IF($D496="","x",IF('BH (3)'!$B$5=1,COUNTIFS(Lançamentos!$H$5:$H$1004,$D496,Lançamentos!$T$5:$T$1004,K$5,Lançamentos!$V$5:$V$1004,'BH (3)'!$C$4),COUNTIFS(Lançamentos!$H$5:$H$1004,$D496,Lançamentos!$U$5:$U$1004,K$5,Lançamentos!$W$5:$W$1004,'BH (3)'!$C$4)))</f>
        <v>x</v>
      </c>
      <c r="L496" s="82" t="str">
        <f>IF($D496="","x",IF('BH (3)'!$B$5=1,COUNTIFS(Lançamentos!$H$5:$H$1004,$D496,Lançamentos!$T$5:$T$1004,L$5,Lançamentos!$V$5:$V$1004,'BH (3)'!$C$4),COUNTIFS(Lançamentos!$H$5:$H$1004,$D496,Lançamentos!$U$5:$U$1004,L$5,Lançamentos!$W$5:$W$1004,'BH (3)'!$C$4)))</f>
        <v>x</v>
      </c>
      <c r="M496" s="82" t="str">
        <f>IF($D496="","x",IF('BH (3)'!$B$5=1,COUNTIFS(Lançamentos!$H$5:$H$1004,$D496,Lançamentos!$T$5:$T$1004,M$5,Lançamentos!$V$5:$V$1004,'BH (3)'!$C$4),COUNTIFS(Lançamentos!$H$5:$H$1004,$D496,Lançamentos!$U$5:$U$1004,M$5,Lançamentos!$W$5:$W$1004,'BH (3)'!$C$4)))</f>
        <v>x</v>
      </c>
      <c r="N496" s="82" t="str">
        <f>IF($D496="","x",IF('BH (3)'!$B$5=1,COUNTIFS(Lançamentos!$H$5:$H$1004,$D496,Lançamentos!$T$5:$T$1004,N$5,Lançamentos!$V$5:$V$1004,'BH (3)'!$C$4),COUNTIFS(Lançamentos!$H$5:$H$1004,$D496,Lançamentos!$U$5:$U$1004,N$5,Lançamentos!$W$5:$W$1004,'BH (3)'!$C$4)))</f>
        <v>x</v>
      </c>
      <c r="O496" s="82" t="str">
        <f>IF($D496="","x",IF('BH (3)'!$B$5=1,COUNTIFS(Lançamentos!$H$5:$H$1004,$D496,Lançamentos!$T$5:$T$1004,O$5,Lançamentos!$V$5:$V$1004,'BH (3)'!$C$4),COUNTIFS(Lançamentos!$H$5:$H$1004,$D496,Lançamentos!$U$5:$U$1004,O$5,Lançamentos!$W$5:$W$1004,'BH (3)'!$C$4)))</f>
        <v>x</v>
      </c>
      <c r="P496" s="82" t="str">
        <f>IF($D496="","x",IF('BH (3)'!$B$5=1,COUNTIFS(Lançamentos!$H$5:$H$1004,$D496,Lançamentos!$T$5:$T$1004,P$5,Lançamentos!$V$5:$V$1004,'BH (3)'!$C$4),COUNTIFS(Lançamentos!$H$5:$H$1004,$D496,Lançamentos!$U$5:$U$1004,P$5,Lançamentos!$W$5:$W$1004,'BH (3)'!$C$4)))</f>
        <v>x</v>
      </c>
      <c r="Q496" s="171" t="str">
        <f t="shared" si="7"/>
        <v/>
      </c>
    </row>
    <row r="497" spans="3:17" ht="45" customHeight="1" x14ac:dyDescent="0.25">
      <c r="C497" s="81">
        <v>491</v>
      </c>
      <c r="D497" s="170" t="str">
        <f>IF(Esp!D495="","",Esp!D495)</f>
        <v/>
      </c>
      <c r="E497" s="82" t="str">
        <f>IF($D497="","x",IF('BH (3)'!$B$5=1,COUNTIFS(Lançamentos!$H$5:$H$1004,$D497,Lançamentos!$T$5:$T$1004,E$5,Lançamentos!$V$5:$V$1004,'BH (3)'!$C$4),COUNTIFS(Lançamentos!$H$5:$H$1004,$D497,Lançamentos!$U$5:$U$1004,E$5,Lançamentos!$W$5:$W$1004,'BH (3)'!$C$4)))</f>
        <v>x</v>
      </c>
      <c r="F497" s="82" t="str">
        <f>IF($D497="","x",IF('BH (3)'!$B$5=1,COUNTIFS(Lançamentos!$H$5:$H$1004,$D497,Lançamentos!$T$5:$T$1004,F$5,Lançamentos!$V$5:$V$1004,'BH (3)'!$C$4),COUNTIFS(Lançamentos!$H$5:$H$1004,$D497,Lançamentos!$U$5:$U$1004,F$5,Lançamentos!$W$5:$W$1004,'BH (3)'!$C$4)))</f>
        <v>x</v>
      </c>
      <c r="G497" s="82" t="str">
        <f>IF($D497="","x",IF('BH (3)'!$B$5=1,COUNTIFS(Lançamentos!$H$5:$H$1004,$D497,Lançamentos!$T$5:$T$1004,G$5,Lançamentos!$V$5:$V$1004,'BH (3)'!$C$4),COUNTIFS(Lançamentos!$H$5:$H$1004,$D497,Lançamentos!$U$5:$U$1004,G$5,Lançamentos!$W$5:$W$1004,'BH (3)'!$C$4)))</f>
        <v>x</v>
      </c>
      <c r="H497" s="82" t="str">
        <f>IF($D497="","x",IF('BH (3)'!$B$5=1,COUNTIFS(Lançamentos!$H$5:$H$1004,$D497,Lançamentos!$T$5:$T$1004,H$5,Lançamentos!$V$5:$V$1004,'BH (3)'!$C$4),COUNTIFS(Lançamentos!$H$5:$H$1004,$D497,Lançamentos!$U$5:$U$1004,H$5,Lançamentos!$W$5:$W$1004,'BH (3)'!$C$4)))</f>
        <v>x</v>
      </c>
      <c r="I497" s="82" t="str">
        <f>IF($D497="","x",IF('BH (3)'!$B$5=1,COUNTIFS(Lançamentos!$H$5:$H$1004,$D497,Lançamentos!$T$5:$T$1004,I$5,Lançamentos!$V$5:$V$1004,'BH (3)'!$C$4),COUNTIFS(Lançamentos!$H$5:$H$1004,$D497,Lançamentos!$U$5:$U$1004,I$5,Lançamentos!$W$5:$W$1004,'BH (3)'!$C$4)))</f>
        <v>x</v>
      </c>
      <c r="J497" s="82" t="str">
        <f>IF($D497="","x",IF('BH (3)'!$B$5=1,COUNTIFS(Lançamentos!$H$5:$H$1004,$D497,Lançamentos!$T$5:$T$1004,J$5,Lançamentos!$V$5:$V$1004,'BH (3)'!$C$4),COUNTIFS(Lançamentos!$H$5:$H$1004,$D497,Lançamentos!$U$5:$U$1004,J$5,Lançamentos!$W$5:$W$1004,'BH (3)'!$C$4)))</f>
        <v>x</v>
      </c>
      <c r="K497" s="82" t="str">
        <f>IF($D497="","x",IF('BH (3)'!$B$5=1,COUNTIFS(Lançamentos!$H$5:$H$1004,$D497,Lançamentos!$T$5:$T$1004,K$5,Lançamentos!$V$5:$V$1004,'BH (3)'!$C$4),COUNTIFS(Lançamentos!$H$5:$H$1004,$D497,Lançamentos!$U$5:$U$1004,K$5,Lançamentos!$W$5:$W$1004,'BH (3)'!$C$4)))</f>
        <v>x</v>
      </c>
      <c r="L497" s="82" t="str">
        <f>IF($D497="","x",IF('BH (3)'!$B$5=1,COUNTIFS(Lançamentos!$H$5:$H$1004,$D497,Lançamentos!$T$5:$T$1004,L$5,Lançamentos!$V$5:$V$1004,'BH (3)'!$C$4),COUNTIFS(Lançamentos!$H$5:$H$1004,$D497,Lançamentos!$U$5:$U$1004,L$5,Lançamentos!$W$5:$W$1004,'BH (3)'!$C$4)))</f>
        <v>x</v>
      </c>
      <c r="M497" s="82" t="str">
        <f>IF($D497="","x",IF('BH (3)'!$B$5=1,COUNTIFS(Lançamentos!$H$5:$H$1004,$D497,Lançamentos!$T$5:$T$1004,M$5,Lançamentos!$V$5:$V$1004,'BH (3)'!$C$4),COUNTIFS(Lançamentos!$H$5:$H$1004,$D497,Lançamentos!$U$5:$U$1004,M$5,Lançamentos!$W$5:$W$1004,'BH (3)'!$C$4)))</f>
        <v>x</v>
      </c>
      <c r="N497" s="82" t="str">
        <f>IF($D497="","x",IF('BH (3)'!$B$5=1,COUNTIFS(Lançamentos!$H$5:$H$1004,$D497,Lançamentos!$T$5:$T$1004,N$5,Lançamentos!$V$5:$V$1004,'BH (3)'!$C$4),COUNTIFS(Lançamentos!$H$5:$H$1004,$D497,Lançamentos!$U$5:$U$1004,N$5,Lançamentos!$W$5:$W$1004,'BH (3)'!$C$4)))</f>
        <v>x</v>
      </c>
      <c r="O497" s="82" t="str">
        <f>IF($D497="","x",IF('BH (3)'!$B$5=1,COUNTIFS(Lançamentos!$H$5:$H$1004,$D497,Lançamentos!$T$5:$T$1004,O$5,Lançamentos!$V$5:$V$1004,'BH (3)'!$C$4),COUNTIFS(Lançamentos!$H$5:$H$1004,$D497,Lançamentos!$U$5:$U$1004,O$5,Lançamentos!$W$5:$W$1004,'BH (3)'!$C$4)))</f>
        <v>x</v>
      </c>
      <c r="P497" s="82" t="str">
        <f>IF($D497="","x",IF('BH (3)'!$B$5=1,COUNTIFS(Lançamentos!$H$5:$H$1004,$D497,Lançamentos!$T$5:$T$1004,P$5,Lançamentos!$V$5:$V$1004,'BH (3)'!$C$4),COUNTIFS(Lançamentos!$H$5:$H$1004,$D497,Lançamentos!$U$5:$U$1004,P$5,Lançamentos!$W$5:$W$1004,'BH (3)'!$C$4)))</f>
        <v>x</v>
      </c>
      <c r="Q497" s="171" t="str">
        <f t="shared" si="7"/>
        <v/>
      </c>
    </row>
    <row r="498" spans="3:17" ht="45" customHeight="1" x14ac:dyDescent="0.25">
      <c r="C498" s="81">
        <v>492</v>
      </c>
      <c r="D498" s="170" t="str">
        <f>IF(Esp!D496="","",Esp!D496)</f>
        <v/>
      </c>
      <c r="E498" s="82" t="str">
        <f>IF($D498="","x",IF('BH (3)'!$B$5=1,COUNTIFS(Lançamentos!$H$5:$H$1004,$D498,Lançamentos!$T$5:$T$1004,E$5,Lançamentos!$V$5:$V$1004,'BH (3)'!$C$4),COUNTIFS(Lançamentos!$H$5:$H$1004,$D498,Lançamentos!$U$5:$U$1004,E$5,Lançamentos!$W$5:$W$1004,'BH (3)'!$C$4)))</f>
        <v>x</v>
      </c>
      <c r="F498" s="82" t="str">
        <f>IF($D498="","x",IF('BH (3)'!$B$5=1,COUNTIFS(Lançamentos!$H$5:$H$1004,$D498,Lançamentos!$T$5:$T$1004,F$5,Lançamentos!$V$5:$V$1004,'BH (3)'!$C$4),COUNTIFS(Lançamentos!$H$5:$H$1004,$D498,Lançamentos!$U$5:$U$1004,F$5,Lançamentos!$W$5:$W$1004,'BH (3)'!$C$4)))</f>
        <v>x</v>
      </c>
      <c r="G498" s="82" t="str">
        <f>IF($D498="","x",IF('BH (3)'!$B$5=1,COUNTIFS(Lançamentos!$H$5:$H$1004,$D498,Lançamentos!$T$5:$T$1004,G$5,Lançamentos!$V$5:$V$1004,'BH (3)'!$C$4),COUNTIFS(Lançamentos!$H$5:$H$1004,$D498,Lançamentos!$U$5:$U$1004,G$5,Lançamentos!$W$5:$W$1004,'BH (3)'!$C$4)))</f>
        <v>x</v>
      </c>
      <c r="H498" s="82" t="str">
        <f>IF($D498="","x",IF('BH (3)'!$B$5=1,COUNTIFS(Lançamentos!$H$5:$H$1004,$D498,Lançamentos!$T$5:$T$1004,H$5,Lançamentos!$V$5:$V$1004,'BH (3)'!$C$4),COUNTIFS(Lançamentos!$H$5:$H$1004,$D498,Lançamentos!$U$5:$U$1004,H$5,Lançamentos!$W$5:$W$1004,'BH (3)'!$C$4)))</f>
        <v>x</v>
      </c>
      <c r="I498" s="82" t="str">
        <f>IF($D498="","x",IF('BH (3)'!$B$5=1,COUNTIFS(Lançamentos!$H$5:$H$1004,$D498,Lançamentos!$T$5:$T$1004,I$5,Lançamentos!$V$5:$V$1004,'BH (3)'!$C$4),COUNTIFS(Lançamentos!$H$5:$H$1004,$D498,Lançamentos!$U$5:$U$1004,I$5,Lançamentos!$W$5:$W$1004,'BH (3)'!$C$4)))</f>
        <v>x</v>
      </c>
      <c r="J498" s="82" t="str">
        <f>IF($D498="","x",IF('BH (3)'!$B$5=1,COUNTIFS(Lançamentos!$H$5:$H$1004,$D498,Lançamentos!$T$5:$T$1004,J$5,Lançamentos!$V$5:$V$1004,'BH (3)'!$C$4),COUNTIFS(Lançamentos!$H$5:$H$1004,$D498,Lançamentos!$U$5:$U$1004,J$5,Lançamentos!$W$5:$W$1004,'BH (3)'!$C$4)))</f>
        <v>x</v>
      </c>
      <c r="K498" s="82" t="str">
        <f>IF($D498="","x",IF('BH (3)'!$B$5=1,COUNTIFS(Lançamentos!$H$5:$H$1004,$D498,Lançamentos!$T$5:$T$1004,K$5,Lançamentos!$V$5:$V$1004,'BH (3)'!$C$4),COUNTIFS(Lançamentos!$H$5:$H$1004,$D498,Lançamentos!$U$5:$U$1004,K$5,Lançamentos!$W$5:$W$1004,'BH (3)'!$C$4)))</f>
        <v>x</v>
      </c>
      <c r="L498" s="82" t="str">
        <f>IF($D498="","x",IF('BH (3)'!$B$5=1,COUNTIFS(Lançamentos!$H$5:$H$1004,$D498,Lançamentos!$T$5:$T$1004,L$5,Lançamentos!$V$5:$V$1004,'BH (3)'!$C$4),COUNTIFS(Lançamentos!$H$5:$H$1004,$D498,Lançamentos!$U$5:$U$1004,L$5,Lançamentos!$W$5:$W$1004,'BH (3)'!$C$4)))</f>
        <v>x</v>
      </c>
      <c r="M498" s="82" t="str">
        <f>IF($D498="","x",IF('BH (3)'!$B$5=1,COUNTIFS(Lançamentos!$H$5:$H$1004,$D498,Lançamentos!$T$5:$T$1004,M$5,Lançamentos!$V$5:$V$1004,'BH (3)'!$C$4),COUNTIFS(Lançamentos!$H$5:$H$1004,$D498,Lançamentos!$U$5:$U$1004,M$5,Lançamentos!$W$5:$W$1004,'BH (3)'!$C$4)))</f>
        <v>x</v>
      </c>
      <c r="N498" s="82" t="str">
        <f>IF($D498="","x",IF('BH (3)'!$B$5=1,COUNTIFS(Lançamentos!$H$5:$H$1004,$D498,Lançamentos!$T$5:$T$1004,N$5,Lançamentos!$V$5:$V$1004,'BH (3)'!$C$4),COUNTIFS(Lançamentos!$H$5:$H$1004,$D498,Lançamentos!$U$5:$U$1004,N$5,Lançamentos!$W$5:$W$1004,'BH (3)'!$C$4)))</f>
        <v>x</v>
      </c>
      <c r="O498" s="82" t="str">
        <f>IF($D498="","x",IF('BH (3)'!$B$5=1,COUNTIFS(Lançamentos!$H$5:$H$1004,$D498,Lançamentos!$T$5:$T$1004,O$5,Lançamentos!$V$5:$V$1004,'BH (3)'!$C$4),COUNTIFS(Lançamentos!$H$5:$H$1004,$D498,Lançamentos!$U$5:$U$1004,O$5,Lançamentos!$W$5:$W$1004,'BH (3)'!$C$4)))</f>
        <v>x</v>
      </c>
      <c r="P498" s="82" t="str">
        <f>IF($D498="","x",IF('BH (3)'!$B$5=1,COUNTIFS(Lançamentos!$H$5:$H$1004,$D498,Lançamentos!$T$5:$T$1004,P$5,Lançamentos!$V$5:$V$1004,'BH (3)'!$C$4),COUNTIFS(Lançamentos!$H$5:$H$1004,$D498,Lançamentos!$U$5:$U$1004,P$5,Lançamentos!$W$5:$W$1004,'BH (3)'!$C$4)))</f>
        <v>x</v>
      </c>
      <c r="Q498" s="171" t="str">
        <f t="shared" si="7"/>
        <v/>
      </c>
    </row>
    <row r="499" spans="3:17" ht="45" customHeight="1" x14ac:dyDescent="0.25">
      <c r="C499" s="81">
        <v>493</v>
      </c>
      <c r="D499" s="170" t="str">
        <f>IF(Esp!D497="","",Esp!D497)</f>
        <v/>
      </c>
      <c r="E499" s="82" t="str">
        <f>IF($D499="","x",IF('BH (3)'!$B$5=1,COUNTIFS(Lançamentos!$H$5:$H$1004,$D499,Lançamentos!$T$5:$T$1004,E$5,Lançamentos!$V$5:$V$1004,'BH (3)'!$C$4),COUNTIFS(Lançamentos!$H$5:$H$1004,$D499,Lançamentos!$U$5:$U$1004,E$5,Lançamentos!$W$5:$W$1004,'BH (3)'!$C$4)))</f>
        <v>x</v>
      </c>
      <c r="F499" s="82" t="str">
        <f>IF($D499="","x",IF('BH (3)'!$B$5=1,COUNTIFS(Lançamentos!$H$5:$H$1004,$D499,Lançamentos!$T$5:$T$1004,F$5,Lançamentos!$V$5:$V$1004,'BH (3)'!$C$4),COUNTIFS(Lançamentos!$H$5:$H$1004,$D499,Lançamentos!$U$5:$U$1004,F$5,Lançamentos!$W$5:$W$1004,'BH (3)'!$C$4)))</f>
        <v>x</v>
      </c>
      <c r="G499" s="82" t="str">
        <f>IF($D499="","x",IF('BH (3)'!$B$5=1,COUNTIFS(Lançamentos!$H$5:$H$1004,$D499,Lançamentos!$T$5:$T$1004,G$5,Lançamentos!$V$5:$V$1004,'BH (3)'!$C$4),COUNTIFS(Lançamentos!$H$5:$H$1004,$D499,Lançamentos!$U$5:$U$1004,G$5,Lançamentos!$W$5:$W$1004,'BH (3)'!$C$4)))</f>
        <v>x</v>
      </c>
      <c r="H499" s="82" t="str">
        <f>IF($D499="","x",IF('BH (3)'!$B$5=1,COUNTIFS(Lançamentos!$H$5:$H$1004,$D499,Lançamentos!$T$5:$T$1004,H$5,Lançamentos!$V$5:$V$1004,'BH (3)'!$C$4),COUNTIFS(Lançamentos!$H$5:$H$1004,$D499,Lançamentos!$U$5:$U$1004,H$5,Lançamentos!$W$5:$W$1004,'BH (3)'!$C$4)))</f>
        <v>x</v>
      </c>
      <c r="I499" s="82" t="str">
        <f>IF($D499="","x",IF('BH (3)'!$B$5=1,COUNTIFS(Lançamentos!$H$5:$H$1004,$D499,Lançamentos!$T$5:$T$1004,I$5,Lançamentos!$V$5:$V$1004,'BH (3)'!$C$4),COUNTIFS(Lançamentos!$H$5:$H$1004,$D499,Lançamentos!$U$5:$U$1004,I$5,Lançamentos!$W$5:$W$1004,'BH (3)'!$C$4)))</f>
        <v>x</v>
      </c>
      <c r="J499" s="82" t="str">
        <f>IF($D499="","x",IF('BH (3)'!$B$5=1,COUNTIFS(Lançamentos!$H$5:$H$1004,$D499,Lançamentos!$T$5:$T$1004,J$5,Lançamentos!$V$5:$V$1004,'BH (3)'!$C$4),COUNTIFS(Lançamentos!$H$5:$H$1004,$D499,Lançamentos!$U$5:$U$1004,J$5,Lançamentos!$W$5:$W$1004,'BH (3)'!$C$4)))</f>
        <v>x</v>
      </c>
      <c r="K499" s="82" t="str">
        <f>IF($D499="","x",IF('BH (3)'!$B$5=1,COUNTIFS(Lançamentos!$H$5:$H$1004,$D499,Lançamentos!$T$5:$T$1004,K$5,Lançamentos!$V$5:$V$1004,'BH (3)'!$C$4),COUNTIFS(Lançamentos!$H$5:$H$1004,$D499,Lançamentos!$U$5:$U$1004,K$5,Lançamentos!$W$5:$W$1004,'BH (3)'!$C$4)))</f>
        <v>x</v>
      </c>
      <c r="L499" s="82" t="str">
        <f>IF($D499="","x",IF('BH (3)'!$B$5=1,COUNTIFS(Lançamentos!$H$5:$H$1004,$D499,Lançamentos!$T$5:$T$1004,L$5,Lançamentos!$V$5:$V$1004,'BH (3)'!$C$4),COUNTIFS(Lançamentos!$H$5:$H$1004,$D499,Lançamentos!$U$5:$U$1004,L$5,Lançamentos!$W$5:$W$1004,'BH (3)'!$C$4)))</f>
        <v>x</v>
      </c>
      <c r="M499" s="82" t="str">
        <f>IF($D499="","x",IF('BH (3)'!$B$5=1,COUNTIFS(Lançamentos!$H$5:$H$1004,$D499,Lançamentos!$T$5:$T$1004,M$5,Lançamentos!$V$5:$V$1004,'BH (3)'!$C$4),COUNTIFS(Lançamentos!$H$5:$H$1004,$D499,Lançamentos!$U$5:$U$1004,M$5,Lançamentos!$W$5:$W$1004,'BH (3)'!$C$4)))</f>
        <v>x</v>
      </c>
      <c r="N499" s="82" t="str">
        <f>IF($D499="","x",IF('BH (3)'!$B$5=1,COUNTIFS(Lançamentos!$H$5:$H$1004,$D499,Lançamentos!$T$5:$T$1004,N$5,Lançamentos!$V$5:$V$1004,'BH (3)'!$C$4),COUNTIFS(Lançamentos!$H$5:$H$1004,$D499,Lançamentos!$U$5:$U$1004,N$5,Lançamentos!$W$5:$W$1004,'BH (3)'!$C$4)))</f>
        <v>x</v>
      </c>
      <c r="O499" s="82" t="str">
        <f>IF($D499="","x",IF('BH (3)'!$B$5=1,COUNTIFS(Lançamentos!$H$5:$H$1004,$D499,Lançamentos!$T$5:$T$1004,O$5,Lançamentos!$V$5:$V$1004,'BH (3)'!$C$4),COUNTIFS(Lançamentos!$H$5:$H$1004,$D499,Lançamentos!$U$5:$U$1004,O$5,Lançamentos!$W$5:$W$1004,'BH (3)'!$C$4)))</f>
        <v>x</v>
      </c>
      <c r="P499" s="82" t="str">
        <f>IF($D499="","x",IF('BH (3)'!$B$5=1,COUNTIFS(Lançamentos!$H$5:$H$1004,$D499,Lançamentos!$T$5:$T$1004,P$5,Lançamentos!$V$5:$V$1004,'BH (3)'!$C$4),COUNTIFS(Lançamentos!$H$5:$H$1004,$D499,Lançamentos!$U$5:$U$1004,P$5,Lançamentos!$W$5:$W$1004,'BH (3)'!$C$4)))</f>
        <v>x</v>
      </c>
      <c r="Q499" s="171" t="str">
        <f t="shared" si="7"/>
        <v/>
      </c>
    </row>
    <row r="500" spans="3:17" ht="45" customHeight="1" x14ac:dyDescent="0.25">
      <c r="C500" s="81">
        <v>494</v>
      </c>
      <c r="D500" s="170" t="str">
        <f>IF(Esp!D498="","",Esp!D498)</f>
        <v/>
      </c>
      <c r="E500" s="82" t="str">
        <f>IF($D500="","x",IF('BH (3)'!$B$5=1,COUNTIFS(Lançamentos!$H$5:$H$1004,$D500,Lançamentos!$T$5:$T$1004,E$5,Lançamentos!$V$5:$V$1004,'BH (3)'!$C$4),COUNTIFS(Lançamentos!$H$5:$H$1004,$D500,Lançamentos!$U$5:$U$1004,E$5,Lançamentos!$W$5:$W$1004,'BH (3)'!$C$4)))</f>
        <v>x</v>
      </c>
      <c r="F500" s="82" t="str">
        <f>IF($D500="","x",IF('BH (3)'!$B$5=1,COUNTIFS(Lançamentos!$H$5:$H$1004,$D500,Lançamentos!$T$5:$T$1004,F$5,Lançamentos!$V$5:$V$1004,'BH (3)'!$C$4),COUNTIFS(Lançamentos!$H$5:$H$1004,$D500,Lançamentos!$U$5:$U$1004,F$5,Lançamentos!$W$5:$W$1004,'BH (3)'!$C$4)))</f>
        <v>x</v>
      </c>
      <c r="G500" s="82" t="str">
        <f>IF($D500="","x",IF('BH (3)'!$B$5=1,COUNTIFS(Lançamentos!$H$5:$H$1004,$D500,Lançamentos!$T$5:$T$1004,G$5,Lançamentos!$V$5:$V$1004,'BH (3)'!$C$4),COUNTIFS(Lançamentos!$H$5:$H$1004,$D500,Lançamentos!$U$5:$U$1004,G$5,Lançamentos!$W$5:$W$1004,'BH (3)'!$C$4)))</f>
        <v>x</v>
      </c>
      <c r="H500" s="82" t="str">
        <f>IF($D500="","x",IF('BH (3)'!$B$5=1,COUNTIFS(Lançamentos!$H$5:$H$1004,$D500,Lançamentos!$T$5:$T$1004,H$5,Lançamentos!$V$5:$V$1004,'BH (3)'!$C$4),COUNTIFS(Lançamentos!$H$5:$H$1004,$D500,Lançamentos!$U$5:$U$1004,H$5,Lançamentos!$W$5:$W$1004,'BH (3)'!$C$4)))</f>
        <v>x</v>
      </c>
      <c r="I500" s="82" t="str">
        <f>IF($D500="","x",IF('BH (3)'!$B$5=1,COUNTIFS(Lançamentos!$H$5:$H$1004,$D500,Lançamentos!$T$5:$T$1004,I$5,Lançamentos!$V$5:$V$1004,'BH (3)'!$C$4),COUNTIFS(Lançamentos!$H$5:$H$1004,$D500,Lançamentos!$U$5:$U$1004,I$5,Lançamentos!$W$5:$W$1004,'BH (3)'!$C$4)))</f>
        <v>x</v>
      </c>
      <c r="J500" s="82" t="str">
        <f>IF($D500="","x",IF('BH (3)'!$B$5=1,COUNTIFS(Lançamentos!$H$5:$H$1004,$D500,Lançamentos!$T$5:$T$1004,J$5,Lançamentos!$V$5:$V$1004,'BH (3)'!$C$4),COUNTIFS(Lançamentos!$H$5:$H$1004,$D500,Lançamentos!$U$5:$U$1004,J$5,Lançamentos!$W$5:$W$1004,'BH (3)'!$C$4)))</f>
        <v>x</v>
      </c>
      <c r="K500" s="82" t="str">
        <f>IF($D500="","x",IF('BH (3)'!$B$5=1,COUNTIFS(Lançamentos!$H$5:$H$1004,$D500,Lançamentos!$T$5:$T$1004,K$5,Lançamentos!$V$5:$V$1004,'BH (3)'!$C$4),COUNTIFS(Lançamentos!$H$5:$H$1004,$D500,Lançamentos!$U$5:$U$1004,K$5,Lançamentos!$W$5:$W$1004,'BH (3)'!$C$4)))</f>
        <v>x</v>
      </c>
      <c r="L500" s="82" t="str">
        <f>IF($D500="","x",IF('BH (3)'!$B$5=1,COUNTIFS(Lançamentos!$H$5:$H$1004,$D500,Lançamentos!$T$5:$T$1004,L$5,Lançamentos!$V$5:$V$1004,'BH (3)'!$C$4),COUNTIFS(Lançamentos!$H$5:$H$1004,$D500,Lançamentos!$U$5:$U$1004,L$5,Lançamentos!$W$5:$W$1004,'BH (3)'!$C$4)))</f>
        <v>x</v>
      </c>
      <c r="M500" s="82" t="str">
        <f>IF($D500="","x",IF('BH (3)'!$B$5=1,COUNTIFS(Lançamentos!$H$5:$H$1004,$D500,Lançamentos!$T$5:$T$1004,M$5,Lançamentos!$V$5:$V$1004,'BH (3)'!$C$4),COUNTIFS(Lançamentos!$H$5:$H$1004,$D500,Lançamentos!$U$5:$U$1004,M$5,Lançamentos!$W$5:$W$1004,'BH (3)'!$C$4)))</f>
        <v>x</v>
      </c>
      <c r="N500" s="82" t="str">
        <f>IF($D500="","x",IF('BH (3)'!$B$5=1,COUNTIFS(Lançamentos!$H$5:$H$1004,$D500,Lançamentos!$T$5:$T$1004,N$5,Lançamentos!$V$5:$V$1004,'BH (3)'!$C$4),COUNTIFS(Lançamentos!$H$5:$H$1004,$D500,Lançamentos!$U$5:$U$1004,N$5,Lançamentos!$W$5:$W$1004,'BH (3)'!$C$4)))</f>
        <v>x</v>
      </c>
      <c r="O500" s="82" t="str">
        <f>IF($D500="","x",IF('BH (3)'!$B$5=1,COUNTIFS(Lançamentos!$H$5:$H$1004,$D500,Lançamentos!$T$5:$T$1004,O$5,Lançamentos!$V$5:$V$1004,'BH (3)'!$C$4),COUNTIFS(Lançamentos!$H$5:$H$1004,$D500,Lançamentos!$U$5:$U$1004,O$5,Lançamentos!$W$5:$W$1004,'BH (3)'!$C$4)))</f>
        <v>x</v>
      </c>
      <c r="P500" s="82" t="str">
        <f>IF($D500="","x",IF('BH (3)'!$B$5=1,COUNTIFS(Lançamentos!$H$5:$H$1004,$D500,Lançamentos!$T$5:$T$1004,P$5,Lançamentos!$V$5:$V$1004,'BH (3)'!$C$4),COUNTIFS(Lançamentos!$H$5:$H$1004,$D500,Lançamentos!$U$5:$U$1004,P$5,Lançamentos!$W$5:$W$1004,'BH (3)'!$C$4)))</f>
        <v>x</v>
      </c>
      <c r="Q500" s="171" t="str">
        <f t="shared" si="7"/>
        <v/>
      </c>
    </row>
    <row r="501" spans="3:17" ht="45" customHeight="1" x14ac:dyDescent="0.25">
      <c r="C501" s="81">
        <v>495</v>
      </c>
      <c r="D501" s="170" t="str">
        <f>IF(Esp!D499="","",Esp!D499)</f>
        <v/>
      </c>
      <c r="E501" s="82" t="str">
        <f>IF($D501="","x",IF('BH (3)'!$B$5=1,COUNTIFS(Lançamentos!$H$5:$H$1004,$D501,Lançamentos!$T$5:$T$1004,E$5,Lançamentos!$V$5:$V$1004,'BH (3)'!$C$4),COUNTIFS(Lançamentos!$H$5:$H$1004,$D501,Lançamentos!$U$5:$U$1004,E$5,Lançamentos!$W$5:$W$1004,'BH (3)'!$C$4)))</f>
        <v>x</v>
      </c>
      <c r="F501" s="82" t="str">
        <f>IF($D501="","x",IF('BH (3)'!$B$5=1,COUNTIFS(Lançamentos!$H$5:$H$1004,$D501,Lançamentos!$T$5:$T$1004,F$5,Lançamentos!$V$5:$V$1004,'BH (3)'!$C$4),COUNTIFS(Lançamentos!$H$5:$H$1004,$D501,Lançamentos!$U$5:$U$1004,F$5,Lançamentos!$W$5:$W$1004,'BH (3)'!$C$4)))</f>
        <v>x</v>
      </c>
      <c r="G501" s="82" t="str">
        <f>IF($D501="","x",IF('BH (3)'!$B$5=1,COUNTIFS(Lançamentos!$H$5:$H$1004,$D501,Lançamentos!$T$5:$T$1004,G$5,Lançamentos!$V$5:$V$1004,'BH (3)'!$C$4),COUNTIFS(Lançamentos!$H$5:$H$1004,$D501,Lançamentos!$U$5:$U$1004,G$5,Lançamentos!$W$5:$W$1004,'BH (3)'!$C$4)))</f>
        <v>x</v>
      </c>
      <c r="H501" s="82" t="str">
        <f>IF($D501="","x",IF('BH (3)'!$B$5=1,COUNTIFS(Lançamentos!$H$5:$H$1004,$D501,Lançamentos!$T$5:$T$1004,H$5,Lançamentos!$V$5:$V$1004,'BH (3)'!$C$4),COUNTIFS(Lançamentos!$H$5:$H$1004,$D501,Lançamentos!$U$5:$U$1004,H$5,Lançamentos!$W$5:$W$1004,'BH (3)'!$C$4)))</f>
        <v>x</v>
      </c>
      <c r="I501" s="82" t="str">
        <f>IF($D501="","x",IF('BH (3)'!$B$5=1,COUNTIFS(Lançamentos!$H$5:$H$1004,$D501,Lançamentos!$T$5:$T$1004,I$5,Lançamentos!$V$5:$V$1004,'BH (3)'!$C$4),COUNTIFS(Lançamentos!$H$5:$H$1004,$D501,Lançamentos!$U$5:$U$1004,I$5,Lançamentos!$W$5:$W$1004,'BH (3)'!$C$4)))</f>
        <v>x</v>
      </c>
      <c r="J501" s="82" t="str">
        <f>IF($D501="","x",IF('BH (3)'!$B$5=1,COUNTIFS(Lançamentos!$H$5:$H$1004,$D501,Lançamentos!$T$5:$T$1004,J$5,Lançamentos!$V$5:$V$1004,'BH (3)'!$C$4),COUNTIFS(Lançamentos!$H$5:$H$1004,$D501,Lançamentos!$U$5:$U$1004,J$5,Lançamentos!$W$5:$W$1004,'BH (3)'!$C$4)))</f>
        <v>x</v>
      </c>
      <c r="K501" s="82" t="str">
        <f>IF($D501="","x",IF('BH (3)'!$B$5=1,COUNTIFS(Lançamentos!$H$5:$H$1004,$D501,Lançamentos!$T$5:$T$1004,K$5,Lançamentos!$V$5:$V$1004,'BH (3)'!$C$4),COUNTIFS(Lançamentos!$H$5:$H$1004,$D501,Lançamentos!$U$5:$U$1004,K$5,Lançamentos!$W$5:$W$1004,'BH (3)'!$C$4)))</f>
        <v>x</v>
      </c>
      <c r="L501" s="82" t="str">
        <f>IF($D501="","x",IF('BH (3)'!$B$5=1,COUNTIFS(Lançamentos!$H$5:$H$1004,$D501,Lançamentos!$T$5:$T$1004,L$5,Lançamentos!$V$5:$V$1004,'BH (3)'!$C$4),COUNTIFS(Lançamentos!$H$5:$H$1004,$D501,Lançamentos!$U$5:$U$1004,L$5,Lançamentos!$W$5:$W$1004,'BH (3)'!$C$4)))</f>
        <v>x</v>
      </c>
      <c r="M501" s="82" t="str">
        <f>IF($D501="","x",IF('BH (3)'!$B$5=1,COUNTIFS(Lançamentos!$H$5:$H$1004,$D501,Lançamentos!$T$5:$T$1004,M$5,Lançamentos!$V$5:$V$1004,'BH (3)'!$C$4),COUNTIFS(Lançamentos!$H$5:$H$1004,$D501,Lançamentos!$U$5:$U$1004,M$5,Lançamentos!$W$5:$W$1004,'BH (3)'!$C$4)))</f>
        <v>x</v>
      </c>
      <c r="N501" s="82" t="str">
        <f>IF($D501="","x",IF('BH (3)'!$B$5=1,COUNTIFS(Lançamentos!$H$5:$H$1004,$D501,Lançamentos!$T$5:$T$1004,N$5,Lançamentos!$V$5:$V$1004,'BH (3)'!$C$4),COUNTIFS(Lançamentos!$H$5:$H$1004,$D501,Lançamentos!$U$5:$U$1004,N$5,Lançamentos!$W$5:$W$1004,'BH (3)'!$C$4)))</f>
        <v>x</v>
      </c>
      <c r="O501" s="82" t="str">
        <f>IF($D501="","x",IF('BH (3)'!$B$5=1,COUNTIFS(Lançamentos!$H$5:$H$1004,$D501,Lançamentos!$T$5:$T$1004,O$5,Lançamentos!$V$5:$V$1004,'BH (3)'!$C$4),COUNTIFS(Lançamentos!$H$5:$H$1004,$D501,Lançamentos!$U$5:$U$1004,O$5,Lançamentos!$W$5:$W$1004,'BH (3)'!$C$4)))</f>
        <v>x</v>
      </c>
      <c r="P501" s="82" t="str">
        <f>IF($D501="","x",IF('BH (3)'!$B$5=1,COUNTIFS(Lançamentos!$H$5:$H$1004,$D501,Lançamentos!$T$5:$T$1004,P$5,Lançamentos!$V$5:$V$1004,'BH (3)'!$C$4),COUNTIFS(Lançamentos!$H$5:$H$1004,$D501,Lançamentos!$U$5:$U$1004,P$5,Lançamentos!$W$5:$W$1004,'BH (3)'!$C$4)))</f>
        <v>x</v>
      </c>
      <c r="Q501" s="171" t="str">
        <f t="shared" si="7"/>
        <v/>
      </c>
    </row>
    <row r="502" spans="3:17" ht="45" customHeight="1" x14ac:dyDescent="0.25">
      <c r="C502" s="81">
        <v>496</v>
      </c>
      <c r="D502" s="170" t="str">
        <f>IF(Esp!D500="","",Esp!D500)</f>
        <v/>
      </c>
      <c r="E502" s="82" t="str">
        <f>IF($D502="","x",IF('BH (3)'!$B$5=1,COUNTIFS(Lançamentos!$H$5:$H$1004,$D502,Lançamentos!$T$5:$T$1004,E$5,Lançamentos!$V$5:$V$1004,'BH (3)'!$C$4),COUNTIFS(Lançamentos!$H$5:$H$1004,$D502,Lançamentos!$U$5:$U$1004,E$5,Lançamentos!$W$5:$W$1004,'BH (3)'!$C$4)))</f>
        <v>x</v>
      </c>
      <c r="F502" s="82" t="str">
        <f>IF($D502="","x",IF('BH (3)'!$B$5=1,COUNTIFS(Lançamentos!$H$5:$H$1004,$D502,Lançamentos!$T$5:$T$1004,F$5,Lançamentos!$V$5:$V$1004,'BH (3)'!$C$4),COUNTIFS(Lançamentos!$H$5:$H$1004,$D502,Lançamentos!$U$5:$U$1004,F$5,Lançamentos!$W$5:$W$1004,'BH (3)'!$C$4)))</f>
        <v>x</v>
      </c>
      <c r="G502" s="82" t="str">
        <f>IF($D502="","x",IF('BH (3)'!$B$5=1,COUNTIFS(Lançamentos!$H$5:$H$1004,$D502,Lançamentos!$T$5:$T$1004,G$5,Lançamentos!$V$5:$V$1004,'BH (3)'!$C$4),COUNTIFS(Lançamentos!$H$5:$H$1004,$D502,Lançamentos!$U$5:$U$1004,G$5,Lançamentos!$W$5:$W$1004,'BH (3)'!$C$4)))</f>
        <v>x</v>
      </c>
      <c r="H502" s="82" t="str">
        <f>IF($D502="","x",IF('BH (3)'!$B$5=1,COUNTIFS(Lançamentos!$H$5:$H$1004,$D502,Lançamentos!$T$5:$T$1004,H$5,Lançamentos!$V$5:$V$1004,'BH (3)'!$C$4),COUNTIFS(Lançamentos!$H$5:$H$1004,$D502,Lançamentos!$U$5:$U$1004,H$5,Lançamentos!$W$5:$W$1004,'BH (3)'!$C$4)))</f>
        <v>x</v>
      </c>
      <c r="I502" s="82" t="str">
        <f>IF($D502="","x",IF('BH (3)'!$B$5=1,COUNTIFS(Lançamentos!$H$5:$H$1004,$D502,Lançamentos!$T$5:$T$1004,I$5,Lançamentos!$V$5:$V$1004,'BH (3)'!$C$4),COUNTIFS(Lançamentos!$H$5:$H$1004,$D502,Lançamentos!$U$5:$U$1004,I$5,Lançamentos!$W$5:$W$1004,'BH (3)'!$C$4)))</f>
        <v>x</v>
      </c>
      <c r="J502" s="82" t="str">
        <f>IF($D502="","x",IF('BH (3)'!$B$5=1,COUNTIFS(Lançamentos!$H$5:$H$1004,$D502,Lançamentos!$T$5:$T$1004,J$5,Lançamentos!$V$5:$V$1004,'BH (3)'!$C$4),COUNTIFS(Lançamentos!$H$5:$H$1004,$D502,Lançamentos!$U$5:$U$1004,J$5,Lançamentos!$W$5:$W$1004,'BH (3)'!$C$4)))</f>
        <v>x</v>
      </c>
      <c r="K502" s="82" t="str">
        <f>IF($D502="","x",IF('BH (3)'!$B$5=1,COUNTIFS(Lançamentos!$H$5:$H$1004,$D502,Lançamentos!$T$5:$T$1004,K$5,Lançamentos!$V$5:$V$1004,'BH (3)'!$C$4),COUNTIFS(Lançamentos!$H$5:$H$1004,$D502,Lançamentos!$U$5:$U$1004,K$5,Lançamentos!$W$5:$W$1004,'BH (3)'!$C$4)))</f>
        <v>x</v>
      </c>
      <c r="L502" s="82" t="str">
        <f>IF($D502="","x",IF('BH (3)'!$B$5=1,COUNTIFS(Lançamentos!$H$5:$H$1004,$D502,Lançamentos!$T$5:$T$1004,L$5,Lançamentos!$V$5:$V$1004,'BH (3)'!$C$4),COUNTIFS(Lançamentos!$H$5:$H$1004,$D502,Lançamentos!$U$5:$U$1004,L$5,Lançamentos!$W$5:$W$1004,'BH (3)'!$C$4)))</f>
        <v>x</v>
      </c>
      <c r="M502" s="82" t="str">
        <f>IF($D502="","x",IF('BH (3)'!$B$5=1,COUNTIFS(Lançamentos!$H$5:$H$1004,$D502,Lançamentos!$T$5:$T$1004,M$5,Lançamentos!$V$5:$V$1004,'BH (3)'!$C$4),COUNTIFS(Lançamentos!$H$5:$H$1004,$D502,Lançamentos!$U$5:$U$1004,M$5,Lançamentos!$W$5:$W$1004,'BH (3)'!$C$4)))</f>
        <v>x</v>
      </c>
      <c r="N502" s="82" t="str">
        <f>IF($D502="","x",IF('BH (3)'!$B$5=1,COUNTIFS(Lançamentos!$H$5:$H$1004,$D502,Lançamentos!$T$5:$T$1004,N$5,Lançamentos!$V$5:$V$1004,'BH (3)'!$C$4),COUNTIFS(Lançamentos!$H$5:$H$1004,$D502,Lançamentos!$U$5:$U$1004,N$5,Lançamentos!$W$5:$W$1004,'BH (3)'!$C$4)))</f>
        <v>x</v>
      </c>
      <c r="O502" s="82" t="str">
        <f>IF($D502="","x",IF('BH (3)'!$B$5=1,COUNTIFS(Lançamentos!$H$5:$H$1004,$D502,Lançamentos!$T$5:$T$1004,O$5,Lançamentos!$V$5:$V$1004,'BH (3)'!$C$4),COUNTIFS(Lançamentos!$H$5:$H$1004,$D502,Lançamentos!$U$5:$U$1004,O$5,Lançamentos!$W$5:$W$1004,'BH (3)'!$C$4)))</f>
        <v>x</v>
      </c>
      <c r="P502" s="82" t="str">
        <f>IF($D502="","x",IF('BH (3)'!$B$5=1,COUNTIFS(Lançamentos!$H$5:$H$1004,$D502,Lançamentos!$T$5:$T$1004,P$5,Lançamentos!$V$5:$V$1004,'BH (3)'!$C$4),COUNTIFS(Lançamentos!$H$5:$H$1004,$D502,Lançamentos!$U$5:$U$1004,P$5,Lançamentos!$W$5:$W$1004,'BH (3)'!$C$4)))</f>
        <v>x</v>
      </c>
      <c r="Q502" s="171" t="str">
        <f t="shared" si="7"/>
        <v/>
      </c>
    </row>
    <row r="503" spans="3:17" ht="45" customHeight="1" x14ac:dyDescent="0.25">
      <c r="C503" s="81">
        <v>497</v>
      </c>
      <c r="D503" s="170" t="str">
        <f>IF(Esp!D501="","",Esp!D501)</f>
        <v/>
      </c>
      <c r="E503" s="82" t="str">
        <f>IF($D503="","x",IF('BH (3)'!$B$5=1,COUNTIFS(Lançamentos!$H$5:$H$1004,$D503,Lançamentos!$T$5:$T$1004,E$5,Lançamentos!$V$5:$V$1004,'BH (3)'!$C$4),COUNTIFS(Lançamentos!$H$5:$H$1004,$D503,Lançamentos!$U$5:$U$1004,E$5,Lançamentos!$W$5:$W$1004,'BH (3)'!$C$4)))</f>
        <v>x</v>
      </c>
      <c r="F503" s="82" t="str">
        <f>IF($D503="","x",IF('BH (3)'!$B$5=1,COUNTIFS(Lançamentos!$H$5:$H$1004,$D503,Lançamentos!$T$5:$T$1004,F$5,Lançamentos!$V$5:$V$1004,'BH (3)'!$C$4),COUNTIFS(Lançamentos!$H$5:$H$1004,$D503,Lançamentos!$U$5:$U$1004,F$5,Lançamentos!$W$5:$W$1004,'BH (3)'!$C$4)))</f>
        <v>x</v>
      </c>
      <c r="G503" s="82" t="str">
        <f>IF($D503="","x",IF('BH (3)'!$B$5=1,COUNTIFS(Lançamentos!$H$5:$H$1004,$D503,Lançamentos!$T$5:$T$1004,G$5,Lançamentos!$V$5:$V$1004,'BH (3)'!$C$4),COUNTIFS(Lançamentos!$H$5:$H$1004,$D503,Lançamentos!$U$5:$U$1004,G$5,Lançamentos!$W$5:$W$1004,'BH (3)'!$C$4)))</f>
        <v>x</v>
      </c>
      <c r="H503" s="82" t="str">
        <f>IF($D503="","x",IF('BH (3)'!$B$5=1,COUNTIFS(Lançamentos!$H$5:$H$1004,$D503,Lançamentos!$T$5:$T$1004,H$5,Lançamentos!$V$5:$V$1004,'BH (3)'!$C$4),COUNTIFS(Lançamentos!$H$5:$H$1004,$D503,Lançamentos!$U$5:$U$1004,H$5,Lançamentos!$W$5:$W$1004,'BH (3)'!$C$4)))</f>
        <v>x</v>
      </c>
      <c r="I503" s="82" t="str">
        <f>IF($D503="","x",IF('BH (3)'!$B$5=1,COUNTIFS(Lançamentos!$H$5:$H$1004,$D503,Lançamentos!$T$5:$T$1004,I$5,Lançamentos!$V$5:$V$1004,'BH (3)'!$C$4),COUNTIFS(Lançamentos!$H$5:$H$1004,$D503,Lançamentos!$U$5:$U$1004,I$5,Lançamentos!$W$5:$W$1004,'BH (3)'!$C$4)))</f>
        <v>x</v>
      </c>
      <c r="J503" s="82" t="str">
        <f>IF($D503="","x",IF('BH (3)'!$B$5=1,COUNTIFS(Lançamentos!$H$5:$H$1004,$D503,Lançamentos!$T$5:$T$1004,J$5,Lançamentos!$V$5:$V$1004,'BH (3)'!$C$4),COUNTIFS(Lançamentos!$H$5:$H$1004,$D503,Lançamentos!$U$5:$U$1004,J$5,Lançamentos!$W$5:$W$1004,'BH (3)'!$C$4)))</f>
        <v>x</v>
      </c>
      <c r="K503" s="82" t="str">
        <f>IF($D503="","x",IF('BH (3)'!$B$5=1,COUNTIFS(Lançamentos!$H$5:$H$1004,$D503,Lançamentos!$T$5:$T$1004,K$5,Lançamentos!$V$5:$V$1004,'BH (3)'!$C$4),COUNTIFS(Lançamentos!$H$5:$H$1004,$D503,Lançamentos!$U$5:$U$1004,K$5,Lançamentos!$W$5:$W$1004,'BH (3)'!$C$4)))</f>
        <v>x</v>
      </c>
      <c r="L503" s="82" t="str">
        <f>IF($D503="","x",IF('BH (3)'!$B$5=1,COUNTIFS(Lançamentos!$H$5:$H$1004,$D503,Lançamentos!$T$5:$T$1004,L$5,Lançamentos!$V$5:$V$1004,'BH (3)'!$C$4),COUNTIFS(Lançamentos!$H$5:$H$1004,$D503,Lançamentos!$U$5:$U$1004,L$5,Lançamentos!$W$5:$W$1004,'BH (3)'!$C$4)))</f>
        <v>x</v>
      </c>
      <c r="M503" s="82" t="str">
        <f>IF($D503="","x",IF('BH (3)'!$B$5=1,COUNTIFS(Lançamentos!$H$5:$H$1004,$D503,Lançamentos!$T$5:$T$1004,M$5,Lançamentos!$V$5:$V$1004,'BH (3)'!$C$4),COUNTIFS(Lançamentos!$H$5:$H$1004,$D503,Lançamentos!$U$5:$U$1004,M$5,Lançamentos!$W$5:$W$1004,'BH (3)'!$C$4)))</f>
        <v>x</v>
      </c>
      <c r="N503" s="82" t="str">
        <f>IF($D503="","x",IF('BH (3)'!$B$5=1,COUNTIFS(Lançamentos!$H$5:$H$1004,$D503,Lançamentos!$T$5:$T$1004,N$5,Lançamentos!$V$5:$V$1004,'BH (3)'!$C$4),COUNTIFS(Lançamentos!$H$5:$H$1004,$D503,Lançamentos!$U$5:$U$1004,N$5,Lançamentos!$W$5:$W$1004,'BH (3)'!$C$4)))</f>
        <v>x</v>
      </c>
      <c r="O503" s="82" t="str">
        <f>IF($D503="","x",IF('BH (3)'!$B$5=1,COUNTIFS(Lançamentos!$H$5:$H$1004,$D503,Lançamentos!$T$5:$T$1004,O$5,Lançamentos!$V$5:$V$1004,'BH (3)'!$C$4),COUNTIFS(Lançamentos!$H$5:$H$1004,$D503,Lançamentos!$U$5:$U$1004,O$5,Lançamentos!$W$5:$W$1004,'BH (3)'!$C$4)))</f>
        <v>x</v>
      </c>
      <c r="P503" s="82" t="str">
        <f>IF($D503="","x",IF('BH (3)'!$B$5=1,COUNTIFS(Lançamentos!$H$5:$H$1004,$D503,Lançamentos!$T$5:$T$1004,P$5,Lançamentos!$V$5:$V$1004,'BH (3)'!$C$4),COUNTIFS(Lançamentos!$H$5:$H$1004,$D503,Lançamentos!$U$5:$U$1004,P$5,Lançamentos!$W$5:$W$1004,'BH (3)'!$C$4)))</f>
        <v>x</v>
      </c>
      <c r="Q503" s="171" t="str">
        <f t="shared" si="7"/>
        <v/>
      </c>
    </row>
    <row r="504" spans="3:17" ht="45" customHeight="1" x14ac:dyDescent="0.25">
      <c r="C504" s="81">
        <v>498</v>
      </c>
      <c r="D504" s="170" t="str">
        <f>IF(Esp!D502="","",Esp!D502)</f>
        <v/>
      </c>
      <c r="E504" s="82" t="str">
        <f>IF($D504="","x",IF('BH (3)'!$B$5=1,COUNTIFS(Lançamentos!$H$5:$H$1004,$D504,Lançamentos!$T$5:$T$1004,E$5,Lançamentos!$V$5:$V$1004,'BH (3)'!$C$4),COUNTIFS(Lançamentos!$H$5:$H$1004,$D504,Lançamentos!$U$5:$U$1004,E$5,Lançamentos!$W$5:$W$1004,'BH (3)'!$C$4)))</f>
        <v>x</v>
      </c>
      <c r="F504" s="82" t="str">
        <f>IF($D504="","x",IF('BH (3)'!$B$5=1,COUNTIFS(Lançamentos!$H$5:$H$1004,$D504,Lançamentos!$T$5:$T$1004,F$5,Lançamentos!$V$5:$V$1004,'BH (3)'!$C$4),COUNTIFS(Lançamentos!$H$5:$H$1004,$D504,Lançamentos!$U$5:$U$1004,F$5,Lançamentos!$W$5:$W$1004,'BH (3)'!$C$4)))</f>
        <v>x</v>
      </c>
      <c r="G504" s="82" t="str">
        <f>IF($D504="","x",IF('BH (3)'!$B$5=1,COUNTIFS(Lançamentos!$H$5:$H$1004,$D504,Lançamentos!$T$5:$T$1004,G$5,Lançamentos!$V$5:$V$1004,'BH (3)'!$C$4),COUNTIFS(Lançamentos!$H$5:$H$1004,$D504,Lançamentos!$U$5:$U$1004,G$5,Lançamentos!$W$5:$W$1004,'BH (3)'!$C$4)))</f>
        <v>x</v>
      </c>
      <c r="H504" s="82" t="str">
        <f>IF($D504="","x",IF('BH (3)'!$B$5=1,COUNTIFS(Lançamentos!$H$5:$H$1004,$D504,Lançamentos!$T$5:$T$1004,H$5,Lançamentos!$V$5:$V$1004,'BH (3)'!$C$4),COUNTIFS(Lançamentos!$H$5:$H$1004,$D504,Lançamentos!$U$5:$U$1004,H$5,Lançamentos!$W$5:$W$1004,'BH (3)'!$C$4)))</f>
        <v>x</v>
      </c>
      <c r="I504" s="82" t="str">
        <f>IF($D504="","x",IF('BH (3)'!$B$5=1,COUNTIFS(Lançamentos!$H$5:$H$1004,$D504,Lançamentos!$T$5:$T$1004,I$5,Lançamentos!$V$5:$V$1004,'BH (3)'!$C$4),COUNTIFS(Lançamentos!$H$5:$H$1004,$D504,Lançamentos!$U$5:$U$1004,I$5,Lançamentos!$W$5:$W$1004,'BH (3)'!$C$4)))</f>
        <v>x</v>
      </c>
      <c r="J504" s="82" t="str">
        <f>IF($D504="","x",IF('BH (3)'!$B$5=1,COUNTIFS(Lançamentos!$H$5:$H$1004,$D504,Lançamentos!$T$5:$T$1004,J$5,Lançamentos!$V$5:$V$1004,'BH (3)'!$C$4),COUNTIFS(Lançamentos!$H$5:$H$1004,$D504,Lançamentos!$U$5:$U$1004,J$5,Lançamentos!$W$5:$W$1004,'BH (3)'!$C$4)))</f>
        <v>x</v>
      </c>
      <c r="K504" s="82" t="str">
        <f>IF($D504="","x",IF('BH (3)'!$B$5=1,COUNTIFS(Lançamentos!$H$5:$H$1004,$D504,Lançamentos!$T$5:$T$1004,K$5,Lançamentos!$V$5:$V$1004,'BH (3)'!$C$4),COUNTIFS(Lançamentos!$H$5:$H$1004,$D504,Lançamentos!$U$5:$U$1004,K$5,Lançamentos!$W$5:$W$1004,'BH (3)'!$C$4)))</f>
        <v>x</v>
      </c>
      <c r="L504" s="82" t="str">
        <f>IF($D504="","x",IF('BH (3)'!$B$5=1,COUNTIFS(Lançamentos!$H$5:$H$1004,$D504,Lançamentos!$T$5:$T$1004,L$5,Lançamentos!$V$5:$V$1004,'BH (3)'!$C$4),COUNTIFS(Lançamentos!$H$5:$H$1004,$D504,Lançamentos!$U$5:$U$1004,L$5,Lançamentos!$W$5:$W$1004,'BH (3)'!$C$4)))</f>
        <v>x</v>
      </c>
      <c r="M504" s="82" t="str">
        <f>IF($D504="","x",IF('BH (3)'!$B$5=1,COUNTIFS(Lançamentos!$H$5:$H$1004,$D504,Lançamentos!$T$5:$T$1004,M$5,Lançamentos!$V$5:$V$1004,'BH (3)'!$C$4),COUNTIFS(Lançamentos!$H$5:$H$1004,$D504,Lançamentos!$U$5:$U$1004,M$5,Lançamentos!$W$5:$W$1004,'BH (3)'!$C$4)))</f>
        <v>x</v>
      </c>
      <c r="N504" s="82" t="str">
        <f>IF($D504="","x",IF('BH (3)'!$B$5=1,COUNTIFS(Lançamentos!$H$5:$H$1004,$D504,Lançamentos!$T$5:$T$1004,N$5,Lançamentos!$V$5:$V$1004,'BH (3)'!$C$4),COUNTIFS(Lançamentos!$H$5:$H$1004,$D504,Lançamentos!$U$5:$U$1004,N$5,Lançamentos!$W$5:$W$1004,'BH (3)'!$C$4)))</f>
        <v>x</v>
      </c>
      <c r="O504" s="82" t="str">
        <f>IF($D504="","x",IF('BH (3)'!$B$5=1,COUNTIFS(Lançamentos!$H$5:$H$1004,$D504,Lançamentos!$T$5:$T$1004,O$5,Lançamentos!$V$5:$V$1004,'BH (3)'!$C$4),COUNTIFS(Lançamentos!$H$5:$H$1004,$D504,Lançamentos!$U$5:$U$1004,O$5,Lançamentos!$W$5:$W$1004,'BH (3)'!$C$4)))</f>
        <v>x</v>
      </c>
      <c r="P504" s="82" t="str">
        <f>IF($D504="","x",IF('BH (3)'!$B$5=1,COUNTIFS(Lançamentos!$H$5:$H$1004,$D504,Lançamentos!$T$5:$T$1004,P$5,Lançamentos!$V$5:$V$1004,'BH (3)'!$C$4),COUNTIFS(Lançamentos!$H$5:$H$1004,$D504,Lançamentos!$U$5:$U$1004,P$5,Lançamentos!$W$5:$W$1004,'BH (3)'!$C$4)))</f>
        <v>x</v>
      </c>
      <c r="Q504" s="171" t="str">
        <f t="shared" si="7"/>
        <v/>
      </c>
    </row>
    <row r="505" spans="3:17" ht="45" customHeight="1" x14ac:dyDescent="0.25">
      <c r="C505" s="81">
        <v>499</v>
      </c>
      <c r="D505" s="170" t="str">
        <f>IF(Esp!D503="","",Esp!D503)</f>
        <v/>
      </c>
      <c r="E505" s="82" t="str">
        <f>IF($D505="","x",IF('BH (3)'!$B$5=1,COUNTIFS(Lançamentos!$H$5:$H$1004,$D505,Lançamentos!$T$5:$T$1004,E$5,Lançamentos!$V$5:$V$1004,'BH (3)'!$C$4),COUNTIFS(Lançamentos!$H$5:$H$1004,$D505,Lançamentos!$U$5:$U$1004,E$5,Lançamentos!$W$5:$W$1004,'BH (3)'!$C$4)))</f>
        <v>x</v>
      </c>
      <c r="F505" s="82" t="str">
        <f>IF($D505="","x",IF('BH (3)'!$B$5=1,COUNTIFS(Lançamentos!$H$5:$H$1004,$D505,Lançamentos!$T$5:$T$1004,F$5,Lançamentos!$V$5:$V$1004,'BH (3)'!$C$4),COUNTIFS(Lançamentos!$H$5:$H$1004,$D505,Lançamentos!$U$5:$U$1004,F$5,Lançamentos!$W$5:$W$1004,'BH (3)'!$C$4)))</f>
        <v>x</v>
      </c>
      <c r="G505" s="82" t="str">
        <f>IF($D505="","x",IF('BH (3)'!$B$5=1,COUNTIFS(Lançamentos!$H$5:$H$1004,$D505,Lançamentos!$T$5:$T$1004,G$5,Lançamentos!$V$5:$V$1004,'BH (3)'!$C$4),COUNTIFS(Lançamentos!$H$5:$H$1004,$D505,Lançamentos!$U$5:$U$1004,G$5,Lançamentos!$W$5:$W$1004,'BH (3)'!$C$4)))</f>
        <v>x</v>
      </c>
      <c r="H505" s="82" t="str">
        <f>IF($D505="","x",IF('BH (3)'!$B$5=1,COUNTIFS(Lançamentos!$H$5:$H$1004,$D505,Lançamentos!$T$5:$T$1004,H$5,Lançamentos!$V$5:$V$1004,'BH (3)'!$C$4),COUNTIFS(Lançamentos!$H$5:$H$1004,$D505,Lançamentos!$U$5:$U$1004,H$5,Lançamentos!$W$5:$W$1004,'BH (3)'!$C$4)))</f>
        <v>x</v>
      </c>
      <c r="I505" s="82" t="str">
        <f>IF($D505="","x",IF('BH (3)'!$B$5=1,COUNTIFS(Lançamentos!$H$5:$H$1004,$D505,Lançamentos!$T$5:$T$1004,I$5,Lançamentos!$V$5:$V$1004,'BH (3)'!$C$4),COUNTIFS(Lançamentos!$H$5:$H$1004,$D505,Lançamentos!$U$5:$U$1004,I$5,Lançamentos!$W$5:$W$1004,'BH (3)'!$C$4)))</f>
        <v>x</v>
      </c>
      <c r="J505" s="82" t="str">
        <f>IF($D505="","x",IF('BH (3)'!$B$5=1,COUNTIFS(Lançamentos!$H$5:$H$1004,$D505,Lançamentos!$T$5:$T$1004,J$5,Lançamentos!$V$5:$V$1004,'BH (3)'!$C$4),COUNTIFS(Lançamentos!$H$5:$H$1004,$D505,Lançamentos!$U$5:$U$1004,J$5,Lançamentos!$W$5:$W$1004,'BH (3)'!$C$4)))</f>
        <v>x</v>
      </c>
      <c r="K505" s="82" t="str">
        <f>IF($D505="","x",IF('BH (3)'!$B$5=1,COUNTIFS(Lançamentos!$H$5:$H$1004,$D505,Lançamentos!$T$5:$T$1004,K$5,Lançamentos!$V$5:$V$1004,'BH (3)'!$C$4),COUNTIFS(Lançamentos!$H$5:$H$1004,$D505,Lançamentos!$U$5:$U$1004,K$5,Lançamentos!$W$5:$W$1004,'BH (3)'!$C$4)))</f>
        <v>x</v>
      </c>
      <c r="L505" s="82" t="str">
        <f>IF($D505="","x",IF('BH (3)'!$B$5=1,COUNTIFS(Lançamentos!$H$5:$H$1004,$D505,Lançamentos!$T$5:$T$1004,L$5,Lançamentos!$V$5:$V$1004,'BH (3)'!$C$4),COUNTIFS(Lançamentos!$H$5:$H$1004,$D505,Lançamentos!$U$5:$U$1004,L$5,Lançamentos!$W$5:$W$1004,'BH (3)'!$C$4)))</f>
        <v>x</v>
      </c>
      <c r="M505" s="82" t="str">
        <f>IF($D505="","x",IF('BH (3)'!$B$5=1,COUNTIFS(Lançamentos!$H$5:$H$1004,$D505,Lançamentos!$T$5:$T$1004,M$5,Lançamentos!$V$5:$V$1004,'BH (3)'!$C$4),COUNTIFS(Lançamentos!$H$5:$H$1004,$D505,Lançamentos!$U$5:$U$1004,M$5,Lançamentos!$W$5:$W$1004,'BH (3)'!$C$4)))</f>
        <v>x</v>
      </c>
      <c r="N505" s="82" t="str">
        <f>IF($D505="","x",IF('BH (3)'!$B$5=1,COUNTIFS(Lançamentos!$H$5:$H$1004,$D505,Lançamentos!$T$5:$T$1004,N$5,Lançamentos!$V$5:$V$1004,'BH (3)'!$C$4),COUNTIFS(Lançamentos!$H$5:$H$1004,$D505,Lançamentos!$U$5:$U$1004,N$5,Lançamentos!$W$5:$W$1004,'BH (3)'!$C$4)))</f>
        <v>x</v>
      </c>
      <c r="O505" s="82" t="str">
        <f>IF($D505="","x",IF('BH (3)'!$B$5=1,COUNTIFS(Lançamentos!$H$5:$H$1004,$D505,Lançamentos!$T$5:$T$1004,O$5,Lançamentos!$V$5:$V$1004,'BH (3)'!$C$4),COUNTIFS(Lançamentos!$H$5:$H$1004,$D505,Lançamentos!$U$5:$U$1004,O$5,Lançamentos!$W$5:$W$1004,'BH (3)'!$C$4)))</f>
        <v>x</v>
      </c>
      <c r="P505" s="82" t="str">
        <f>IF($D505="","x",IF('BH (3)'!$B$5=1,COUNTIFS(Lançamentos!$H$5:$H$1004,$D505,Lançamentos!$T$5:$T$1004,P$5,Lançamentos!$V$5:$V$1004,'BH (3)'!$C$4),COUNTIFS(Lançamentos!$H$5:$H$1004,$D505,Lançamentos!$U$5:$U$1004,P$5,Lançamentos!$W$5:$W$1004,'BH (3)'!$C$4)))</f>
        <v>x</v>
      </c>
      <c r="Q505" s="171" t="str">
        <f t="shared" si="7"/>
        <v/>
      </c>
    </row>
    <row r="506" spans="3:17" ht="45" customHeight="1" x14ac:dyDescent="0.25">
      <c r="C506" s="81">
        <v>500</v>
      </c>
      <c r="D506" s="170" t="str">
        <f>IF(Esp!D504="","",Esp!D504)</f>
        <v/>
      </c>
      <c r="E506" s="82" t="str">
        <f>IF($D506="","x",IF('BH (3)'!$B$5=1,COUNTIFS(Lançamentos!$H$5:$H$1004,$D506,Lançamentos!$T$5:$T$1004,E$5,Lançamentos!$V$5:$V$1004,'BH (3)'!$C$4),COUNTIFS(Lançamentos!$H$5:$H$1004,$D506,Lançamentos!$U$5:$U$1004,E$5,Lançamentos!$W$5:$W$1004,'BH (3)'!$C$4)))</f>
        <v>x</v>
      </c>
      <c r="F506" s="82" t="str">
        <f>IF($D506="","x",IF('BH (3)'!$B$5=1,COUNTIFS(Lançamentos!$H$5:$H$1004,$D506,Lançamentos!$T$5:$T$1004,F$5,Lançamentos!$V$5:$V$1004,'BH (3)'!$C$4),COUNTIFS(Lançamentos!$H$5:$H$1004,$D506,Lançamentos!$U$5:$U$1004,F$5,Lançamentos!$W$5:$W$1004,'BH (3)'!$C$4)))</f>
        <v>x</v>
      </c>
      <c r="G506" s="82" t="str">
        <f>IF($D506="","x",IF('BH (3)'!$B$5=1,COUNTIFS(Lançamentos!$H$5:$H$1004,$D506,Lançamentos!$T$5:$T$1004,G$5,Lançamentos!$V$5:$V$1004,'BH (3)'!$C$4),COUNTIFS(Lançamentos!$H$5:$H$1004,$D506,Lançamentos!$U$5:$U$1004,G$5,Lançamentos!$W$5:$W$1004,'BH (3)'!$C$4)))</f>
        <v>x</v>
      </c>
      <c r="H506" s="82" t="str">
        <f>IF($D506="","x",IF('BH (3)'!$B$5=1,COUNTIFS(Lançamentos!$H$5:$H$1004,$D506,Lançamentos!$T$5:$T$1004,H$5,Lançamentos!$V$5:$V$1004,'BH (3)'!$C$4),COUNTIFS(Lançamentos!$H$5:$H$1004,$D506,Lançamentos!$U$5:$U$1004,H$5,Lançamentos!$W$5:$W$1004,'BH (3)'!$C$4)))</f>
        <v>x</v>
      </c>
      <c r="I506" s="82" t="str">
        <f>IF($D506="","x",IF('BH (3)'!$B$5=1,COUNTIFS(Lançamentos!$H$5:$H$1004,$D506,Lançamentos!$T$5:$T$1004,I$5,Lançamentos!$V$5:$V$1004,'BH (3)'!$C$4),COUNTIFS(Lançamentos!$H$5:$H$1004,$D506,Lançamentos!$U$5:$U$1004,I$5,Lançamentos!$W$5:$W$1004,'BH (3)'!$C$4)))</f>
        <v>x</v>
      </c>
      <c r="J506" s="82" t="str">
        <f>IF($D506="","x",IF('BH (3)'!$B$5=1,COUNTIFS(Lançamentos!$H$5:$H$1004,$D506,Lançamentos!$T$5:$T$1004,J$5,Lançamentos!$V$5:$V$1004,'BH (3)'!$C$4),COUNTIFS(Lançamentos!$H$5:$H$1004,$D506,Lançamentos!$U$5:$U$1004,J$5,Lançamentos!$W$5:$W$1004,'BH (3)'!$C$4)))</f>
        <v>x</v>
      </c>
      <c r="K506" s="82" t="str">
        <f>IF($D506="","x",IF('BH (3)'!$B$5=1,COUNTIFS(Lançamentos!$H$5:$H$1004,$D506,Lançamentos!$T$5:$T$1004,K$5,Lançamentos!$V$5:$V$1004,'BH (3)'!$C$4),COUNTIFS(Lançamentos!$H$5:$H$1004,$D506,Lançamentos!$U$5:$U$1004,K$5,Lançamentos!$W$5:$W$1004,'BH (3)'!$C$4)))</f>
        <v>x</v>
      </c>
      <c r="L506" s="82" t="str">
        <f>IF($D506="","x",IF('BH (3)'!$B$5=1,COUNTIFS(Lançamentos!$H$5:$H$1004,$D506,Lançamentos!$T$5:$T$1004,L$5,Lançamentos!$V$5:$V$1004,'BH (3)'!$C$4),COUNTIFS(Lançamentos!$H$5:$H$1004,$D506,Lançamentos!$U$5:$U$1004,L$5,Lançamentos!$W$5:$W$1004,'BH (3)'!$C$4)))</f>
        <v>x</v>
      </c>
      <c r="M506" s="82" t="str">
        <f>IF($D506="","x",IF('BH (3)'!$B$5=1,COUNTIFS(Lançamentos!$H$5:$H$1004,$D506,Lançamentos!$T$5:$T$1004,M$5,Lançamentos!$V$5:$V$1004,'BH (3)'!$C$4),COUNTIFS(Lançamentos!$H$5:$H$1004,$D506,Lançamentos!$U$5:$U$1004,M$5,Lançamentos!$W$5:$W$1004,'BH (3)'!$C$4)))</f>
        <v>x</v>
      </c>
      <c r="N506" s="82" t="str">
        <f>IF($D506="","x",IF('BH (3)'!$B$5=1,COUNTIFS(Lançamentos!$H$5:$H$1004,$D506,Lançamentos!$T$5:$T$1004,N$5,Lançamentos!$V$5:$V$1004,'BH (3)'!$C$4),COUNTIFS(Lançamentos!$H$5:$H$1004,$D506,Lançamentos!$U$5:$U$1004,N$5,Lançamentos!$W$5:$W$1004,'BH (3)'!$C$4)))</f>
        <v>x</v>
      </c>
      <c r="O506" s="82" t="str">
        <f>IF($D506="","x",IF('BH (3)'!$B$5=1,COUNTIFS(Lançamentos!$H$5:$H$1004,$D506,Lançamentos!$T$5:$T$1004,O$5,Lançamentos!$V$5:$V$1004,'BH (3)'!$C$4),COUNTIFS(Lançamentos!$H$5:$H$1004,$D506,Lançamentos!$U$5:$U$1004,O$5,Lançamentos!$W$5:$W$1004,'BH (3)'!$C$4)))</f>
        <v>x</v>
      </c>
      <c r="P506" s="82" t="str">
        <f>IF($D506="","x",IF('BH (3)'!$B$5=1,COUNTIFS(Lançamentos!$H$5:$H$1004,$D506,Lançamentos!$T$5:$T$1004,P$5,Lançamentos!$V$5:$V$1004,'BH (3)'!$C$4),COUNTIFS(Lançamentos!$H$5:$H$1004,$D506,Lançamentos!$U$5:$U$1004,P$5,Lançamentos!$W$5:$W$1004,'BH (3)'!$C$4)))</f>
        <v>x</v>
      </c>
      <c r="Q506" s="171" t="str">
        <f t="shared" si="7"/>
        <v/>
      </c>
    </row>
  </sheetData>
  <sheetProtection sheet="1" objects="1" scenarios="1" selectLockedCells="1" autoFilter="0" selectUnlockedCells="1"/>
  <autoFilter ref="C6:Q6" xr:uid="{3F24C987-9140-4C74-B19A-DB75B43A750E}"/>
  <phoneticPr fontId="19" type="noConversion"/>
  <conditionalFormatting sqref="E7:P506">
    <cfRule type="cellIs" dxfId="9" priority="1" operator="equal">
      <formula>"x"</formula>
    </cfRule>
    <cfRule type="cellIs" dxfId="8" priority="2" operator="greaterThan">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4337" r:id="rId3" name="Drop Down 1">
              <controlPr defaultSize="0" autoLine="0" autoPict="0">
                <anchor>
                  <from>
                    <xdr:col>1</xdr:col>
                    <xdr:colOff>104775</xdr:colOff>
                    <xdr:row>2</xdr:row>
                    <xdr:rowOff>352425</xdr:rowOff>
                  </from>
                  <to>
                    <xdr:col>3</xdr:col>
                    <xdr:colOff>800100</xdr:colOff>
                    <xdr:row>4</xdr:row>
                    <xdr:rowOff>19050</xdr:rowOff>
                  </to>
                </anchor>
              </controlPr>
            </control>
          </mc:Choice>
        </mc:AlternateContent>
        <mc:AlternateContent xmlns:mc="http://schemas.openxmlformats.org/markup-compatibility/2006">
          <mc:Choice Requires="x14">
            <control shapeId="14338" r:id="rId4" name="Drop Down 2">
              <controlPr defaultSize="0" autoLine="0" autoPict="0">
                <anchor>
                  <from>
                    <xdr:col>3</xdr:col>
                    <xdr:colOff>847725</xdr:colOff>
                    <xdr:row>2</xdr:row>
                    <xdr:rowOff>352425</xdr:rowOff>
                  </from>
                  <to>
                    <xdr:col>4</xdr:col>
                    <xdr:colOff>628650</xdr:colOff>
                    <xdr:row>4</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E2ACD-0294-4B5D-889F-98D46658FC02}">
  <sheetPr codeName="Planilha19"/>
  <dimension ref="C1:Q12"/>
  <sheetViews>
    <sheetView showGridLines="0" showRowColHeaders="0" workbookViewId="0">
      <pane ySplit="6" topLeftCell="A7" activePane="bottomLeft" state="frozen"/>
      <selection activeCell="A7" sqref="A7:XFD1048576"/>
      <selection pane="bottomLeft" activeCell="H8" sqref="H8"/>
    </sheetView>
  </sheetViews>
  <sheetFormatPr defaultRowHeight="45" customHeight="1" x14ac:dyDescent="0.25"/>
  <cols>
    <col min="1" max="2" width="1.7109375" style="26" customWidth="1"/>
    <col min="3" max="3" width="6.7109375" style="26" customWidth="1"/>
    <col min="4" max="4" width="35.7109375" style="26" customWidth="1"/>
    <col min="5" max="17" width="10.7109375" style="26" customWidth="1"/>
    <col min="18" max="16384" width="9.140625" style="26"/>
  </cols>
  <sheetData>
    <row r="1" spans="3:17" s="1" customFormat="1" ht="35.1" customHeight="1" x14ac:dyDescent="0.25"/>
    <row r="2" spans="3:17" s="3" customFormat="1" ht="30" customHeight="1" x14ac:dyDescent="0.25"/>
    <row r="3" spans="3:17" ht="30" customHeight="1" x14ac:dyDescent="0.25"/>
    <row r="4" spans="3:17" ht="21.95" customHeight="1" x14ac:dyDescent="0.25"/>
    <row r="5" spans="3:17" ht="30" customHeight="1" thickBot="1" x14ac:dyDescent="0.3">
      <c r="C5" s="167"/>
      <c r="D5" s="167"/>
      <c r="E5" s="168">
        <v>1</v>
      </c>
      <c r="F5" s="168">
        <v>2</v>
      </c>
      <c r="G5" s="168">
        <v>3</v>
      </c>
      <c r="H5" s="168">
        <v>4</v>
      </c>
      <c r="I5" s="168">
        <v>5</v>
      </c>
      <c r="J5" s="168">
        <v>6</v>
      </c>
      <c r="K5" s="168">
        <v>7</v>
      </c>
      <c r="L5" s="168">
        <v>8</v>
      </c>
      <c r="M5" s="168">
        <v>9</v>
      </c>
      <c r="N5" s="168">
        <v>10</v>
      </c>
      <c r="O5" s="168">
        <v>11</v>
      </c>
      <c r="P5" s="168">
        <v>12</v>
      </c>
      <c r="Q5" s="146"/>
    </row>
    <row r="6" spans="3:17" ht="21.95" customHeight="1" x14ac:dyDescent="0.25">
      <c r="C6" s="37" t="s">
        <v>29</v>
      </c>
      <c r="D6" s="40" t="s">
        <v>42</v>
      </c>
      <c r="E6" s="40" t="s">
        <v>145</v>
      </c>
      <c r="F6" s="40" t="s">
        <v>146</v>
      </c>
      <c r="G6" s="40" t="s">
        <v>147</v>
      </c>
      <c r="H6" s="40" t="s">
        <v>148</v>
      </c>
      <c r="I6" s="40" t="s">
        <v>149</v>
      </c>
      <c r="J6" s="40" t="s">
        <v>150</v>
      </c>
      <c r="K6" s="40" t="s">
        <v>151</v>
      </c>
      <c r="L6" s="40" t="s">
        <v>152</v>
      </c>
      <c r="M6" s="40" t="s">
        <v>153</v>
      </c>
      <c r="N6" s="40" t="s">
        <v>154</v>
      </c>
      <c r="O6" s="40" t="s">
        <v>155</v>
      </c>
      <c r="P6" s="40" t="s">
        <v>156</v>
      </c>
      <c r="Q6" s="41" t="s">
        <v>157</v>
      </c>
    </row>
    <row r="7" spans="3:17" ht="45" customHeight="1" x14ac:dyDescent="0.25">
      <c r="C7" s="31"/>
      <c r="D7" s="176" t="s">
        <v>45</v>
      </c>
      <c r="E7" s="80">
        <f>IF('BH (3)'!$B$8=1,COUNTIFS(Lançamentos!$E$5:$E$1004,$D7,Lançamentos!$T$5:$T$1004,E$5,Lançamentos!$V$5:$V$1004,'BH (3)'!$C$7),COUNTIFS(Lançamentos!$E$5:$E$1004,$D7,Lançamentos!$U$5:$U$1004,E$5,Lançamentos!$W$5:$W$1004,'BH (3)'!$C$7))</f>
        <v>0</v>
      </c>
      <c r="F7" s="80">
        <f>IF('BH (3)'!$B$8=1,COUNTIFS(Lançamentos!$E$5:$E$1004,$D7,Lançamentos!$T$5:$T$1004,F$5,Lançamentos!$V$5:$V$1004,'BH (3)'!$C$7),COUNTIFS(Lançamentos!$E$5:$E$1004,$D7,Lançamentos!$U$5:$U$1004,F$5,Lançamentos!$W$5:$W$1004,'BH (3)'!$C$7))</f>
        <v>0</v>
      </c>
      <c r="G7" s="80">
        <f>IF('BH (3)'!$B$8=1,COUNTIFS(Lançamentos!$E$5:$E$1004,$D7,Lançamentos!$T$5:$T$1004,G$5,Lançamentos!$V$5:$V$1004,'BH (3)'!$C$7),COUNTIFS(Lançamentos!$E$5:$E$1004,$D7,Lançamentos!$U$5:$U$1004,G$5,Lançamentos!$W$5:$W$1004,'BH (3)'!$C$7))</f>
        <v>1</v>
      </c>
      <c r="H7" s="80">
        <f>IF('BH (3)'!$B$8=1,COUNTIFS(Lançamentos!$E$5:$E$1004,$D7,Lançamentos!$T$5:$T$1004,H$5,Lançamentos!$V$5:$V$1004,'BH (3)'!$C$7),COUNTIFS(Lançamentos!$E$5:$E$1004,$D7,Lançamentos!$U$5:$U$1004,H$5,Lançamentos!$W$5:$W$1004,'BH (3)'!$C$7))</f>
        <v>0</v>
      </c>
      <c r="I7" s="80">
        <f>IF('BH (3)'!$B$8=1,COUNTIFS(Lançamentos!$E$5:$E$1004,$D7,Lançamentos!$T$5:$T$1004,I$5,Lançamentos!$V$5:$V$1004,'BH (3)'!$C$7),COUNTIFS(Lançamentos!$E$5:$E$1004,$D7,Lançamentos!$U$5:$U$1004,I$5,Lançamentos!$W$5:$W$1004,'BH (3)'!$C$7))</f>
        <v>0</v>
      </c>
      <c r="J7" s="80">
        <f>IF('BH (3)'!$B$8=1,COUNTIFS(Lançamentos!$E$5:$E$1004,$D7,Lançamentos!$T$5:$T$1004,J$5,Lançamentos!$V$5:$V$1004,'BH (3)'!$C$7),COUNTIFS(Lançamentos!$E$5:$E$1004,$D7,Lançamentos!$U$5:$U$1004,J$5,Lançamentos!$W$5:$W$1004,'BH (3)'!$C$7))</f>
        <v>0</v>
      </c>
      <c r="K7" s="80">
        <f>IF('BH (3)'!$B$8=1,COUNTIFS(Lançamentos!$E$5:$E$1004,$D7,Lançamentos!$T$5:$T$1004,K$5,Lançamentos!$V$5:$V$1004,'BH (3)'!$C$7),COUNTIFS(Lançamentos!$E$5:$E$1004,$D7,Lançamentos!$U$5:$U$1004,K$5,Lançamentos!$W$5:$W$1004,'BH (3)'!$C$7))</f>
        <v>0</v>
      </c>
      <c r="L7" s="80">
        <f>IF('BH (3)'!$B$8=1,COUNTIFS(Lançamentos!$E$5:$E$1004,$D7,Lançamentos!$T$5:$T$1004,L$5,Lançamentos!$V$5:$V$1004,'BH (3)'!$C$7),COUNTIFS(Lançamentos!$E$5:$E$1004,$D7,Lançamentos!$U$5:$U$1004,L$5,Lançamentos!$W$5:$W$1004,'BH (3)'!$C$7))</f>
        <v>0</v>
      </c>
      <c r="M7" s="80">
        <f>IF('BH (3)'!$B$8=1,COUNTIFS(Lançamentos!$E$5:$E$1004,$D7,Lançamentos!$T$5:$T$1004,M$5,Lançamentos!$V$5:$V$1004,'BH (3)'!$C$7),COUNTIFS(Lançamentos!$E$5:$E$1004,$D7,Lançamentos!$U$5:$U$1004,M$5,Lançamentos!$W$5:$W$1004,'BH (3)'!$C$7))</f>
        <v>0</v>
      </c>
      <c r="N7" s="80">
        <f>IF('BH (3)'!$B$8=1,COUNTIFS(Lançamentos!$E$5:$E$1004,$D7,Lançamentos!$T$5:$T$1004,N$5,Lançamentos!$V$5:$V$1004,'BH (3)'!$C$7),COUNTIFS(Lançamentos!$E$5:$E$1004,$D7,Lançamentos!$U$5:$U$1004,N$5,Lançamentos!$W$5:$W$1004,'BH (3)'!$C$7))</f>
        <v>0</v>
      </c>
      <c r="O7" s="80">
        <f>IF('BH (3)'!$B$8=1,COUNTIFS(Lançamentos!$E$5:$E$1004,$D7,Lançamentos!$T$5:$T$1004,O$5,Lançamentos!$V$5:$V$1004,'BH (3)'!$C$7),COUNTIFS(Lançamentos!$E$5:$E$1004,$D7,Lançamentos!$U$5:$U$1004,O$5,Lançamentos!$W$5:$W$1004,'BH (3)'!$C$7))</f>
        <v>0</v>
      </c>
      <c r="P7" s="80">
        <f>IF('BH (3)'!$B$8=1,COUNTIFS(Lançamentos!$E$5:$E$1004,$D7,Lançamentos!$T$5:$T$1004,P$5,Lançamentos!$V$5:$V$1004,'BH (3)'!$C$7),COUNTIFS(Lançamentos!$E$5:$E$1004,$D7,Lançamentos!$U$5:$U$1004,P$5,Lançamentos!$W$5:$W$1004,'BH (3)'!$C$7))</f>
        <v>1</v>
      </c>
      <c r="Q7" s="171">
        <f>IF(D7="","",SUM(E7:P7))</f>
        <v>2</v>
      </c>
    </row>
    <row r="8" spans="3:17" ht="45" customHeight="1" x14ac:dyDescent="0.25">
      <c r="C8" s="32"/>
      <c r="D8" s="42" t="s">
        <v>46</v>
      </c>
      <c r="E8" s="82">
        <f>IF('BH (3)'!$B$8=1,COUNTIFS(Lançamentos!$E$5:$E$1004,$D8,Lançamentos!$T$5:$T$1004,E$5,Lançamentos!$V$5:$V$1004,'BH (3)'!$C$7),COUNTIFS(Lançamentos!$E$5:$E$1004,$D8,Lançamentos!$U$5:$U$1004,E$5,Lançamentos!$W$5:$W$1004,'BH (3)'!$C$7))</f>
        <v>0</v>
      </c>
      <c r="F8" s="82">
        <f>IF('BH (3)'!$B$8=1,COUNTIFS(Lançamentos!$E$5:$E$1004,$D8,Lançamentos!$T$5:$T$1004,F$5,Lançamentos!$V$5:$V$1004,'BH (3)'!$C$7),COUNTIFS(Lançamentos!$E$5:$E$1004,$D8,Lançamentos!$U$5:$U$1004,F$5,Lançamentos!$W$5:$W$1004,'BH (3)'!$C$7))</f>
        <v>0</v>
      </c>
      <c r="G8" s="82">
        <f>IF('BH (3)'!$B$8=1,COUNTIFS(Lançamentos!$E$5:$E$1004,$D8,Lançamentos!$T$5:$T$1004,G$5,Lançamentos!$V$5:$V$1004,'BH (3)'!$C$7),COUNTIFS(Lançamentos!$E$5:$E$1004,$D8,Lançamentos!$U$5:$U$1004,G$5,Lançamentos!$W$5:$W$1004,'BH (3)'!$C$7))</f>
        <v>0</v>
      </c>
      <c r="H8" s="82">
        <f>IF('BH (3)'!$B$8=1,COUNTIFS(Lançamentos!$E$5:$E$1004,$D8,Lançamentos!$T$5:$T$1004,H$5,Lançamentos!$V$5:$V$1004,'BH (3)'!$C$7),COUNTIFS(Lançamentos!$E$5:$E$1004,$D8,Lançamentos!$U$5:$U$1004,H$5,Lançamentos!$W$5:$W$1004,'BH (3)'!$C$7))</f>
        <v>0</v>
      </c>
      <c r="I8" s="82">
        <f>IF('BH (3)'!$B$8=1,COUNTIFS(Lançamentos!$E$5:$E$1004,$D8,Lançamentos!$T$5:$T$1004,I$5,Lançamentos!$V$5:$V$1004,'BH (3)'!$C$7),COUNTIFS(Lançamentos!$E$5:$E$1004,$D8,Lançamentos!$U$5:$U$1004,I$5,Lançamentos!$W$5:$W$1004,'BH (3)'!$C$7))</f>
        <v>0</v>
      </c>
      <c r="J8" s="82">
        <f>IF('BH (3)'!$B$8=1,COUNTIFS(Lançamentos!$E$5:$E$1004,$D8,Lançamentos!$T$5:$T$1004,J$5,Lançamentos!$V$5:$V$1004,'BH (3)'!$C$7),COUNTIFS(Lançamentos!$E$5:$E$1004,$D8,Lançamentos!$U$5:$U$1004,J$5,Lançamentos!$W$5:$W$1004,'BH (3)'!$C$7))</f>
        <v>0</v>
      </c>
      <c r="K8" s="82">
        <f>IF('BH (3)'!$B$8=1,COUNTIFS(Lançamentos!$E$5:$E$1004,$D8,Lançamentos!$T$5:$T$1004,K$5,Lançamentos!$V$5:$V$1004,'BH (3)'!$C$7),COUNTIFS(Lançamentos!$E$5:$E$1004,$D8,Lançamentos!$U$5:$U$1004,K$5,Lançamentos!$W$5:$W$1004,'BH (3)'!$C$7))</f>
        <v>0</v>
      </c>
      <c r="L8" s="82">
        <f>IF('BH (3)'!$B$8=1,COUNTIFS(Lançamentos!$E$5:$E$1004,$D8,Lançamentos!$T$5:$T$1004,L$5,Lançamentos!$V$5:$V$1004,'BH (3)'!$C$7),COUNTIFS(Lançamentos!$E$5:$E$1004,$D8,Lançamentos!$U$5:$U$1004,L$5,Lançamentos!$W$5:$W$1004,'BH (3)'!$C$7))</f>
        <v>0</v>
      </c>
      <c r="M8" s="82">
        <f>IF('BH (3)'!$B$8=1,COUNTIFS(Lançamentos!$E$5:$E$1004,$D8,Lançamentos!$T$5:$T$1004,M$5,Lançamentos!$V$5:$V$1004,'BH (3)'!$C$7),COUNTIFS(Lançamentos!$E$5:$E$1004,$D8,Lançamentos!$U$5:$U$1004,M$5,Lançamentos!$W$5:$W$1004,'BH (3)'!$C$7))</f>
        <v>0</v>
      </c>
      <c r="N8" s="82">
        <f>IF('BH (3)'!$B$8=1,COUNTIFS(Lançamentos!$E$5:$E$1004,$D8,Lançamentos!$T$5:$T$1004,N$5,Lançamentos!$V$5:$V$1004,'BH (3)'!$C$7),COUNTIFS(Lançamentos!$E$5:$E$1004,$D8,Lançamentos!$U$5:$U$1004,N$5,Lançamentos!$W$5:$W$1004,'BH (3)'!$C$7))</f>
        <v>0</v>
      </c>
      <c r="O8" s="82">
        <f>IF('BH (3)'!$B$8=1,COUNTIFS(Lançamentos!$E$5:$E$1004,$D8,Lançamentos!$T$5:$T$1004,O$5,Lançamentos!$V$5:$V$1004,'BH (3)'!$C$7),COUNTIFS(Lançamentos!$E$5:$E$1004,$D8,Lançamentos!$U$5:$U$1004,O$5,Lançamentos!$W$5:$W$1004,'BH (3)'!$C$7))</f>
        <v>0</v>
      </c>
      <c r="P8" s="82">
        <f>IF('BH (3)'!$B$8=1,COUNTIFS(Lançamentos!$E$5:$E$1004,$D8,Lançamentos!$T$5:$T$1004,P$5,Lançamentos!$V$5:$V$1004,'BH (3)'!$C$7),COUNTIFS(Lançamentos!$E$5:$E$1004,$D8,Lançamentos!$U$5:$U$1004,P$5,Lançamentos!$W$5:$W$1004,'BH (3)'!$C$7))</f>
        <v>0</v>
      </c>
      <c r="Q8" s="171">
        <f>IF(D8="","",SUM(E8:P8))</f>
        <v>0</v>
      </c>
    </row>
    <row r="9" spans="3:17" ht="45" customHeight="1" x14ac:dyDescent="0.25">
      <c r="C9" s="32"/>
      <c r="D9" s="113" t="s">
        <v>43</v>
      </c>
      <c r="E9" s="82">
        <f>IF('BH (3)'!$B$8=1,COUNTIFS(Lançamentos!$E$5:$E$1004,$D9,Lançamentos!$T$5:$T$1004,E$5,Lançamentos!$V$5:$V$1004,'BH (3)'!$C$7),COUNTIFS(Lançamentos!$E$5:$E$1004,$D9,Lançamentos!$U$5:$U$1004,E$5,Lançamentos!$W$5:$W$1004,'BH (3)'!$C$7))</f>
        <v>0</v>
      </c>
      <c r="F9" s="82">
        <f>IF('BH (3)'!$B$8=1,COUNTIFS(Lançamentos!$E$5:$E$1004,$D9,Lançamentos!$T$5:$T$1004,F$5,Lançamentos!$V$5:$V$1004,'BH (3)'!$C$7),COUNTIFS(Lançamentos!$E$5:$E$1004,$D9,Lançamentos!$U$5:$U$1004,F$5,Lançamentos!$W$5:$W$1004,'BH (3)'!$C$7))</f>
        <v>0</v>
      </c>
      <c r="G9" s="82">
        <f>IF('BH (3)'!$B$8=1,COUNTIFS(Lançamentos!$E$5:$E$1004,$D9,Lançamentos!$T$5:$T$1004,G$5,Lançamentos!$V$5:$V$1004,'BH (3)'!$C$7),COUNTIFS(Lançamentos!$E$5:$E$1004,$D9,Lançamentos!$U$5:$U$1004,G$5,Lançamentos!$W$5:$W$1004,'BH (3)'!$C$7))</f>
        <v>0</v>
      </c>
      <c r="H9" s="82">
        <f>IF('BH (3)'!$B$8=1,COUNTIFS(Lançamentos!$E$5:$E$1004,$D9,Lançamentos!$T$5:$T$1004,H$5,Lançamentos!$V$5:$V$1004,'BH (3)'!$C$7),COUNTIFS(Lançamentos!$E$5:$E$1004,$D9,Lançamentos!$U$5:$U$1004,H$5,Lançamentos!$W$5:$W$1004,'BH (3)'!$C$7))</f>
        <v>0</v>
      </c>
      <c r="I9" s="82">
        <f>IF('BH (3)'!$B$8=1,COUNTIFS(Lançamentos!$E$5:$E$1004,$D9,Lançamentos!$T$5:$T$1004,I$5,Lançamentos!$V$5:$V$1004,'BH (3)'!$C$7),COUNTIFS(Lançamentos!$E$5:$E$1004,$D9,Lançamentos!$U$5:$U$1004,I$5,Lançamentos!$W$5:$W$1004,'BH (3)'!$C$7))</f>
        <v>0</v>
      </c>
      <c r="J9" s="82">
        <f>IF('BH (3)'!$B$8=1,COUNTIFS(Lançamentos!$E$5:$E$1004,$D9,Lançamentos!$T$5:$T$1004,J$5,Lançamentos!$V$5:$V$1004,'BH (3)'!$C$7),COUNTIFS(Lançamentos!$E$5:$E$1004,$D9,Lançamentos!$U$5:$U$1004,J$5,Lançamentos!$W$5:$W$1004,'BH (3)'!$C$7))</f>
        <v>0</v>
      </c>
      <c r="K9" s="82">
        <f>IF('BH (3)'!$B$8=1,COUNTIFS(Lançamentos!$E$5:$E$1004,$D9,Lançamentos!$T$5:$T$1004,K$5,Lançamentos!$V$5:$V$1004,'BH (3)'!$C$7),COUNTIFS(Lançamentos!$E$5:$E$1004,$D9,Lançamentos!$U$5:$U$1004,K$5,Lançamentos!$W$5:$W$1004,'BH (3)'!$C$7))</f>
        <v>0</v>
      </c>
      <c r="L9" s="82">
        <f>IF('BH (3)'!$B$8=1,COUNTIFS(Lançamentos!$E$5:$E$1004,$D9,Lançamentos!$T$5:$T$1004,L$5,Lançamentos!$V$5:$V$1004,'BH (3)'!$C$7),COUNTIFS(Lançamentos!$E$5:$E$1004,$D9,Lançamentos!$U$5:$U$1004,L$5,Lançamentos!$W$5:$W$1004,'BH (3)'!$C$7))</f>
        <v>0</v>
      </c>
      <c r="M9" s="82">
        <f>IF('BH (3)'!$B$8=1,COUNTIFS(Lançamentos!$E$5:$E$1004,$D9,Lançamentos!$T$5:$T$1004,M$5,Lançamentos!$V$5:$V$1004,'BH (3)'!$C$7),COUNTIFS(Lançamentos!$E$5:$E$1004,$D9,Lançamentos!$U$5:$U$1004,M$5,Lançamentos!$W$5:$W$1004,'BH (3)'!$C$7))</f>
        <v>0</v>
      </c>
      <c r="N9" s="82">
        <f>IF('BH (3)'!$B$8=1,COUNTIFS(Lançamentos!$E$5:$E$1004,$D9,Lançamentos!$T$5:$T$1004,N$5,Lançamentos!$V$5:$V$1004,'BH (3)'!$C$7),COUNTIFS(Lançamentos!$E$5:$E$1004,$D9,Lançamentos!$U$5:$U$1004,N$5,Lançamentos!$W$5:$W$1004,'BH (3)'!$C$7))</f>
        <v>0</v>
      </c>
      <c r="O9" s="82">
        <f>IF('BH (3)'!$B$8=1,COUNTIFS(Lançamentos!$E$5:$E$1004,$D9,Lançamentos!$T$5:$T$1004,O$5,Lançamentos!$V$5:$V$1004,'BH (3)'!$C$7),COUNTIFS(Lançamentos!$E$5:$E$1004,$D9,Lançamentos!$U$5:$U$1004,O$5,Lançamentos!$W$5:$W$1004,'BH (3)'!$C$7))</f>
        <v>0</v>
      </c>
      <c r="P9" s="82">
        <f>IF('BH (3)'!$B$8=1,COUNTIFS(Lançamentos!$E$5:$E$1004,$D9,Lançamentos!$T$5:$T$1004,P$5,Lançamentos!$V$5:$V$1004,'BH (3)'!$C$7),COUNTIFS(Lançamentos!$E$5:$E$1004,$D9,Lançamentos!$U$5:$U$1004,P$5,Lançamentos!$W$5:$W$1004,'BH (3)'!$C$7))</f>
        <v>0</v>
      </c>
      <c r="Q9" s="171">
        <f t="shared" ref="Q9:Q11" si="0">IF(D9="","",SUM(E9:P9))</f>
        <v>0</v>
      </c>
    </row>
    <row r="10" spans="3:17" ht="45" customHeight="1" x14ac:dyDescent="0.25">
      <c r="C10" s="32"/>
      <c r="D10" s="114" t="s">
        <v>44</v>
      </c>
      <c r="E10" s="82">
        <f>IF('BH (3)'!$B$8=1,COUNTIFS(Lançamentos!$E$5:$E$1004,$D10,Lançamentos!$T$5:$T$1004,E$5,Lançamentos!$V$5:$V$1004,'BH (3)'!$C$7),COUNTIFS(Lançamentos!$E$5:$E$1004,$D10,Lançamentos!$U$5:$U$1004,E$5,Lançamentos!$W$5:$W$1004,'BH (3)'!$C$7))</f>
        <v>0</v>
      </c>
      <c r="F10" s="82">
        <f>IF('BH (3)'!$B$8=1,COUNTIFS(Lançamentos!$E$5:$E$1004,$D10,Lançamentos!$T$5:$T$1004,F$5,Lançamentos!$V$5:$V$1004,'BH (3)'!$C$7),COUNTIFS(Lançamentos!$E$5:$E$1004,$D10,Lançamentos!$U$5:$U$1004,F$5,Lançamentos!$W$5:$W$1004,'BH (3)'!$C$7))</f>
        <v>0</v>
      </c>
      <c r="G10" s="82">
        <f>IF('BH (3)'!$B$8=1,COUNTIFS(Lançamentos!$E$5:$E$1004,$D10,Lançamentos!$T$5:$T$1004,G$5,Lançamentos!$V$5:$V$1004,'BH (3)'!$C$7),COUNTIFS(Lançamentos!$E$5:$E$1004,$D10,Lançamentos!$U$5:$U$1004,G$5,Lançamentos!$W$5:$W$1004,'BH (3)'!$C$7))</f>
        <v>0</v>
      </c>
      <c r="H10" s="82">
        <f>IF('BH (3)'!$B$8=1,COUNTIFS(Lançamentos!$E$5:$E$1004,$D10,Lançamentos!$T$5:$T$1004,H$5,Lançamentos!$V$5:$V$1004,'BH (3)'!$C$7),COUNTIFS(Lançamentos!$E$5:$E$1004,$D10,Lançamentos!$U$5:$U$1004,H$5,Lançamentos!$W$5:$W$1004,'BH (3)'!$C$7))</f>
        <v>0</v>
      </c>
      <c r="I10" s="82">
        <f>IF('BH (3)'!$B$8=1,COUNTIFS(Lançamentos!$E$5:$E$1004,$D10,Lançamentos!$T$5:$T$1004,I$5,Lançamentos!$V$5:$V$1004,'BH (3)'!$C$7),COUNTIFS(Lançamentos!$E$5:$E$1004,$D10,Lançamentos!$U$5:$U$1004,I$5,Lançamentos!$W$5:$W$1004,'BH (3)'!$C$7))</f>
        <v>0</v>
      </c>
      <c r="J10" s="82">
        <f>IF('BH (3)'!$B$8=1,COUNTIFS(Lançamentos!$E$5:$E$1004,$D10,Lançamentos!$T$5:$T$1004,J$5,Lançamentos!$V$5:$V$1004,'BH (3)'!$C$7),COUNTIFS(Lançamentos!$E$5:$E$1004,$D10,Lançamentos!$U$5:$U$1004,J$5,Lançamentos!$W$5:$W$1004,'BH (3)'!$C$7))</f>
        <v>0</v>
      </c>
      <c r="K10" s="82">
        <f>IF('BH (3)'!$B$8=1,COUNTIFS(Lançamentos!$E$5:$E$1004,$D10,Lançamentos!$T$5:$T$1004,K$5,Lançamentos!$V$5:$V$1004,'BH (3)'!$C$7),COUNTIFS(Lançamentos!$E$5:$E$1004,$D10,Lançamentos!$U$5:$U$1004,K$5,Lançamentos!$W$5:$W$1004,'BH (3)'!$C$7))</f>
        <v>0</v>
      </c>
      <c r="L10" s="82">
        <f>IF('BH (3)'!$B$8=1,COUNTIFS(Lançamentos!$E$5:$E$1004,$D10,Lançamentos!$T$5:$T$1004,L$5,Lançamentos!$V$5:$V$1004,'BH (3)'!$C$7),COUNTIFS(Lançamentos!$E$5:$E$1004,$D10,Lançamentos!$U$5:$U$1004,L$5,Lançamentos!$W$5:$W$1004,'BH (3)'!$C$7))</f>
        <v>0</v>
      </c>
      <c r="M10" s="82">
        <f>IF('BH (3)'!$B$8=1,COUNTIFS(Lançamentos!$E$5:$E$1004,$D10,Lançamentos!$T$5:$T$1004,M$5,Lançamentos!$V$5:$V$1004,'BH (3)'!$C$7),COUNTIFS(Lançamentos!$E$5:$E$1004,$D10,Lançamentos!$U$5:$U$1004,M$5,Lançamentos!$W$5:$W$1004,'BH (3)'!$C$7))</f>
        <v>0</v>
      </c>
      <c r="N10" s="82">
        <f>IF('BH (3)'!$B$8=1,COUNTIFS(Lançamentos!$E$5:$E$1004,$D10,Lançamentos!$T$5:$T$1004,N$5,Lançamentos!$V$5:$V$1004,'BH (3)'!$C$7),COUNTIFS(Lançamentos!$E$5:$E$1004,$D10,Lançamentos!$U$5:$U$1004,N$5,Lançamentos!$W$5:$W$1004,'BH (3)'!$C$7))</f>
        <v>0</v>
      </c>
      <c r="O10" s="82">
        <f>IF('BH (3)'!$B$8=1,COUNTIFS(Lançamentos!$E$5:$E$1004,$D10,Lançamentos!$T$5:$T$1004,O$5,Lançamentos!$V$5:$V$1004,'BH (3)'!$C$7),COUNTIFS(Lançamentos!$E$5:$E$1004,$D10,Lançamentos!$U$5:$U$1004,O$5,Lançamentos!$W$5:$W$1004,'BH (3)'!$C$7))</f>
        <v>0</v>
      </c>
      <c r="P10" s="82">
        <f>IF('BH (3)'!$B$8=1,COUNTIFS(Lançamentos!$E$5:$E$1004,$D10,Lançamentos!$T$5:$T$1004,P$5,Lançamentos!$V$5:$V$1004,'BH (3)'!$C$7),COUNTIFS(Lançamentos!$E$5:$E$1004,$D10,Lançamentos!$U$5:$U$1004,P$5,Lançamentos!$W$5:$W$1004,'BH (3)'!$C$7))</f>
        <v>0</v>
      </c>
      <c r="Q10" s="171">
        <f t="shared" si="0"/>
        <v>0</v>
      </c>
    </row>
    <row r="11" spans="3:17" ht="45" customHeight="1" x14ac:dyDescent="0.25">
      <c r="C11" s="44"/>
      <c r="D11" s="43" t="s">
        <v>111</v>
      </c>
      <c r="E11" s="82">
        <f>IF('BH (3)'!$B$8=1,COUNTIFS(Lançamentos!$E$5:$E$1004,$D11,Lançamentos!$T$5:$T$1004,E$5,Lançamentos!$V$5:$V$1004,'BH (3)'!$C$7),COUNTIFS(Lançamentos!$E$5:$E$1004,$D11,Lançamentos!$U$5:$U$1004,E$5,Lançamentos!$W$5:$W$1004,'BH (3)'!$C$7))</f>
        <v>0</v>
      </c>
      <c r="F11" s="82">
        <f>IF('BH (3)'!$B$8=1,COUNTIFS(Lançamentos!$E$5:$E$1004,$D11,Lançamentos!$T$5:$T$1004,F$5,Lançamentos!$V$5:$V$1004,'BH (3)'!$C$7),COUNTIFS(Lançamentos!$E$5:$E$1004,$D11,Lançamentos!$U$5:$U$1004,F$5,Lançamentos!$W$5:$W$1004,'BH (3)'!$C$7))</f>
        <v>0</v>
      </c>
      <c r="G11" s="82">
        <f>IF('BH (3)'!$B$8=1,COUNTIFS(Lançamentos!$E$5:$E$1004,$D11,Lançamentos!$T$5:$T$1004,G$5,Lançamentos!$V$5:$V$1004,'BH (3)'!$C$7),COUNTIFS(Lançamentos!$E$5:$E$1004,$D11,Lançamentos!$U$5:$U$1004,G$5,Lançamentos!$W$5:$W$1004,'BH (3)'!$C$7))</f>
        <v>0</v>
      </c>
      <c r="H11" s="82">
        <f>IF('BH (3)'!$B$8=1,COUNTIFS(Lançamentos!$E$5:$E$1004,$D11,Lançamentos!$T$5:$T$1004,H$5,Lançamentos!$V$5:$V$1004,'BH (3)'!$C$7),COUNTIFS(Lançamentos!$E$5:$E$1004,$D11,Lançamentos!$U$5:$U$1004,H$5,Lançamentos!$W$5:$W$1004,'BH (3)'!$C$7))</f>
        <v>0</v>
      </c>
      <c r="I11" s="82">
        <f>IF('BH (3)'!$B$8=1,COUNTIFS(Lançamentos!$E$5:$E$1004,$D11,Lançamentos!$T$5:$T$1004,I$5,Lançamentos!$V$5:$V$1004,'BH (3)'!$C$7),COUNTIFS(Lançamentos!$E$5:$E$1004,$D11,Lançamentos!$U$5:$U$1004,I$5,Lançamentos!$W$5:$W$1004,'BH (3)'!$C$7))</f>
        <v>0</v>
      </c>
      <c r="J11" s="82">
        <f>IF('BH (3)'!$B$8=1,COUNTIFS(Lançamentos!$E$5:$E$1004,$D11,Lançamentos!$T$5:$T$1004,J$5,Lançamentos!$V$5:$V$1004,'BH (3)'!$C$7),COUNTIFS(Lançamentos!$E$5:$E$1004,$D11,Lançamentos!$U$5:$U$1004,J$5,Lançamentos!$W$5:$W$1004,'BH (3)'!$C$7))</f>
        <v>0</v>
      </c>
      <c r="K11" s="82">
        <f>IF('BH (3)'!$B$8=1,COUNTIFS(Lançamentos!$E$5:$E$1004,$D11,Lançamentos!$T$5:$T$1004,K$5,Lançamentos!$V$5:$V$1004,'BH (3)'!$C$7),COUNTIFS(Lançamentos!$E$5:$E$1004,$D11,Lançamentos!$U$5:$U$1004,K$5,Lançamentos!$W$5:$W$1004,'BH (3)'!$C$7))</f>
        <v>0</v>
      </c>
      <c r="L11" s="82">
        <f>IF('BH (3)'!$B$8=1,COUNTIFS(Lançamentos!$E$5:$E$1004,$D11,Lançamentos!$T$5:$T$1004,L$5,Lançamentos!$V$5:$V$1004,'BH (3)'!$C$7),COUNTIFS(Lançamentos!$E$5:$E$1004,$D11,Lançamentos!$U$5:$U$1004,L$5,Lançamentos!$W$5:$W$1004,'BH (3)'!$C$7))</f>
        <v>0</v>
      </c>
      <c r="M11" s="82">
        <f>IF('BH (3)'!$B$8=1,COUNTIFS(Lançamentos!$E$5:$E$1004,$D11,Lançamentos!$T$5:$T$1004,M$5,Lançamentos!$V$5:$V$1004,'BH (3)'!$C$7),COUNTIFS(Lançamentos!$E$5:$E$1004,$D11,Lançamentos!$U$5:$U$1004,M$5,Lançamentos!$W$5:$W$1004,'BH (3)'!$C$7))</f>
        <v>0</v>
      </c>
      <c r="N11" s="82">
        <f>IF('BH (3)'!$B$8=1,COUNTIFS(Lançamentos!$E$5:$E$1004,$D11,Lançamentos!$T$5:$T$1004,N$5,Lançamentos!$V$5:$V$1004,'BH (3)'!$C$7),COUNTIFS(Lançamentos!$E$5:$E$1004,$D11,Lançamentos!$U$5:$U$1004,N$5,Lançamentos!$W$5:$W$1004,'BH (3)'!$C$7))</f>
        <v>0</v>
      </c>
      <c r="O11" s="82">
        <f>IF('BH (3)'!$B$8=1,COUNTIFS(Lançamentos!$E$5:$E$1004,$D11,Lançamentos!$T$5:$T$1004,O$5,Lançamentos!$V$5:$V$1004,'BH (3)'!$C$7),COUNTIFS(Lançamentos!$E$5:$E$1004,$D11,Lançamentos!$U$5:$U$1004,O$5,Lançamentos!$W$5:$W$1004,'BH (3)'!$C$7))</f>
        <v>0</v>
      </c>
      <c r="P11" s="82">
        <f>IF('BH (3)'!$B$8=1,COUNTIFS(Lançamentos!$E$5:$E$1004,$D11,Lançamentos!$T$5:$T$1004,P$5,Lançamentos!$V$5:$V$1004,'BH (3)'!$C$7),COUNTIFS(Lançamentos!$E$5:$E$1004,$D11,Lançamentos!$U$5:$U$1004,P$5,Lançamentos!$W$5:$W$1004,'BH (3)'!$C$7))</f>
        <v>0</v>
      </c>
      <c r="Q11" s="171">
        <f t="shared" si="0"/>
        <v>0</v>
      </c>
    </row>
    <row r="12" spans="3:17" ht="45" customHeight="1" x14ac:dyDescent="0.25">
      <c r="C12" s="173" t="s">
        <v>158</v>
      </c>
      <c r="D12" s="174" t="s">
        <v>159</v>
      </c>
      <c r="E12" s="175">
        <f>SUM(E7:E11)</f>
        <v>0</v>
      </c>
      <c r="F12" s="175">
        <f t="shared" ref="F12:Q12" si="1">SUM(F7:F11)</f>
        <v>0</v>
      </c>
      <c r="G12" s="175">
        <f t="shared" si="1"/>
        <v>1</v>
      </c>
      <c r="H12" s="175">
        <f t="shared" si="1"/>
        <v>0</v>
      </c>
      <c r="I12" s="175">
        <f t="shared" si="1"/>
        <v>0</v>
      </c>
      <c r="J12" s="175">
        <f t="shared" si="1"/>
        <v>0</v>
      </c>
      <c r="K12" s="175">
        <f t="shared" si="1"/>
        <v>0</v>
      </c>
      <c r="L12" s="175">
        <f t="shared" si="1"/>
        <v>0</v>
      </c>
      <c r="M12" s="175">
        <f t="shared" si="1"/>
        <v>0</v>
      </c>
      <c r="N12" s="175">
        <f t="shared" si="1"/>
        <v>0</v>
      </c>
      <c r="O12" s="175">
        <f t="shared" si="1"/>
        <v>0</v>
      </c>
      <c r="P12" s="175">
        <f t="shared" si="1"/>
        <v>1</v>
      </c>
      <c r="Q12" s="172">
        <f t="shared" si="1"/>
        <v>2</v>
      </c>
    </row>
  </sheetData>
  <sheetProtection sheet="1" objects="1" scenarios="1" selectLockedCells="1" autoFilter="0" selectUnlockedCells="1"/>
  <autoFilter ref="C6:Q6" xr:uid="{25C37C3B-A063-4DEA-AF24-23E0922E020B}"/>
  <conditionalFormatting sqref="E7:P11">
    <cfRule type="cellIs" dxfId="7" priority="1" operator="equal">
      <formula>"x"</formula>
    </cfRule>
    <cfRule type="cellIs" dxfId="6" priority="2" operator="greaterThan">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5361" r:id="rId3" name="Drop Down 1">
              <controlPr defaultSize="0" autoLine="0" autoPict="0">
                <anchor>
                  <from>
                    <xdr:col>1</xdr:col>
                    <xdr:colOff>104775</xdr:colOff>
                    <xdr:row>2</xdr:row>
                    <xdr:rowOff>352425</xdr:rowOff>
                  </from>
                  <to>
                    <xdr:col>3</xdr:col>
                    <xdr:colOff>800100</xdr:colOff>
                    <xdr:row>4</xdr:row>
                    <xdr:rowOff>19050</xdr:rowOff>
                  </to>
                </anchor>
              </controlPr>
            </control>
          </mc:Choice>
        </mc:AlternateContent>
        <mc:AlternateContent xmlns:mc="http://schemas.openxmlformats.org/markup-compatibility/2006">
          <mc:Choice Requires="x14">
            <control shapeId="15362" r:id="rId4" name="Drop Down 2">
              <controlPr defaultSize="0" autoLine="0" autoPict="0">
                <anchor>
                  <from>
                    <xdr:col>3</xdr:col>
                    <xdr:colOff>847725</xdr:colOff>
                    <xdr:row>2</xdr:row>
                    <xdr:rowOff>352425</xdr:rowOff>
                  </from>
                  <to>
                    <xdr:col>4</xdr:col>
                    <xdr:colOff>628650</xdr:colOff>
                    <xdr:row>4</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1E9FB-28CB-4637-84CE-D8C743639676}">
  <sheetPr codeName="Planilha20"/>
  <dimension ref="C1:Q506"/>
  <sheetViews>
    <sheetView showGridLines="0" showRowColHeaders="0" workbookViewId="0">
      <pane ySplit="6" topLeftCell="A7" activePane="bottomLeft" state="frozen"/>
      <selection activeCell="A7" sqref="A7:XFD1048576"/>
      <selection pane="bottomLeft"/>
    </sheetView>
  </sheetViews>
  <sheetFormatPr defaultRowHeight="45" customHeight="1" x14ac:dyDescent="0.25"/>
  <cols>
    <col min="1" max="2" width="1.7109375" style="26" customWidth="1"/>
    <col min="3" max="3" width="6.7109375" style="26" customWidth="1"/>
    <col min="4" max="4" width="35.7109375" style="26" customWidth="1"/>
    <col min="5" max="17" width="10.7109375" style="26" customWidth="1"/>
    <col min="18" max="16384" width="9.140625" style="26"/>
  </cols>
  <sheetData>
    <row r="1" spans="3:17" s="1" customFormat="1" ht="35.1" customHeight="1" x14ac:dyDescent="0.25"/>
    <row r="2" spans="3:17" s="3" customFormat="1" ht="30" customHeight="1" x14ac:dyDescent="0.25"/>
    <row r="3" spans="3:17" ht="30" customHeight="1" x14ac:dyDescent="0.25"/>
    <row r="4" spans="3:17" ht="21.95" customHeight="1" x14ac:dyDescent="0.25"/>
    <row r="5" spans="3:17" ht="30" customHeight="1" thickBot="1" x14ac:dyDescent="0.3">
      <c r="C5" s="167"/>
      <c r="D5" s="167"/>
      <c r="E5" s="168">
        <v>1</v>
      </c>
      <c r="F5" s="168">
        <v>2</v>
      </c>
      <c r="G5" s="168">
        <v>3</v>
      </c>
      <c r="H5" s="168">
        <v>4</v>
      </c>
      <c r="I5" s="168">
        <v>5</v>
      </c>
      <c r="J5" s="168">
        <v>6</v>
      </c>
      <c r="K5" s="168">
        <v>7</v>
      </c>
      <c r="L5" s="168">
        <v>8</v>
      </c>
      <c r="M5" s="168">
        <v>9</v>
      </c>
      <c r="N5" s="168">
        <v>10</v>
      </c>
      <c r="O5" s="168">
        <v>11</v>
      </c>
      <c r="P5" s="168">
        <v>12</v>
      </c>
      <c r="Q5" s="146"/>
    </row>
    <row r="6" spans="3:17" ht="21.95" customHeight="1" x14ac:dyDescent="0.25">
      <c r="C6" s="37" t="s">
        <v>29</v>
      </c>
      <c r="D6" s="40" t="s">
        <v>117</v>
      </c>
      <c r="E6" s="40" t="s">
        <v>145</v>
      </c>
      <c r="F6" s="40" t="s">
        <v>146</v>
      </c>
      <c r="G6" s="40" t="s">
        <v>147</v>
      </c>
      <c r="H6" s="40" t="s">
        <v>148</v>
      </c>
      <c r="I6" s="40" t="s">
        <v>149</v>
      </c>
      <c r="J6" s="40" t="s">
        <v>150</v>
      </c>
      <c r="K6" s="40" t="s">
        <v>151</v>
      </c>
      <c r="L6" s="40" t="s">
        <v>152</v>
      </c>
      <c r="M6" s="40" t="s">
        <v>153</v>
      </c>
      <c r="N6" s="40" t="s">
        <v>154</v>
      </c>
      <c r="O6" s="40" t="s">
        <v>155</v>
      </c>
      <c r="P6" s="40" t="s">
        <v>156</v>
      </c>
      <c r="Q6" s="41" t="s">
        <v>157</v>
      </c>
    </row>
    <row r="7" spans="3:17" ht="45" customHeight="1" x14ac:dyDescent="0.25">
      <c r="C7" s="79">
        <f>IF(D7="","",1)</f>
        <v>1</v>
      </c>
      <c r="D7" s="169" t="str">
        <f>IF(Adv!D5="","",Adv!D5)</f>
        <v>Albert Einstein</v>
      </c>
      <c r="E7" s="80">
        <f>IF($D7="","x",IF('BH (3)'!$B$11=1,COUNTIFS(Lançamentos!$K$5:$K$1004,$D7,Lançamentos!$T$5:$T$1004,E$5,Lançamentos!$V$5:$V$1004,'BH (3)'!$C$10),COUNTIFS(Lançamentos!$K$5:$K$1004,$D7,Lançamentos!$U$5:$U$1004,E$5,Lançamentos!$W$5:$W$1004,'BH (3)'!$C$10)))</f>
        <v>0</v>
      </c>
      <c r="F7" s="80">
        <f>IF($D7="","x",IF('BH (3)'!$B$11=1,COUNTIFS(Lançamentos!$K$5:$K$1004,$D7,Lançamentos!$T$5:$T$1004,F$5,Lançamentos!$V$5:$V$1004,'BH (3)'!$C$10),COUNTIFS(Lançamentos!$K$5:$K$1004,$D7,Lançamentos!$U$5:$U$1004,F$5,Lançamentos!$W$5:$W$1004,'BH (3)'!$C$10)))</f>
        <v>0</v>
      </c>
      <c r="G7" s="80">
        <f>IF($D7="","x",IF('BH (3)'!$B$11=1,COUNTIFS(Lançamentos!$K$5:$K$1004,$D7,Lançamentos!$T$5:$T$1004,G$5,Lançamentos!$V$5:$V$1004,'BH (3)'!$C$10),COUNTIFS(Lançamentos!$K$5:$K$1004,$D7,Lançamentos!$U$5:$U$1004,G$5,Lançamentos!$W$5:$W$1004,'BH (3)'!$C$10)))</f>
        <v>0</v>
      </c>
      <c r="H7" s="80">
        <f>IF($D7="","x",IF('BH (3)'!$B$11=1,COUNTIFS(Lançamentos!$K$5:$K$1004,$D7,Lançamentos!$T$5:$T$1004,H$5,Lançamentos!$V$5:$V$1004,'BH (3)'!$C$10),COUNTIFS(Lançamentos!$K$5:$K$1004,$D7,Lançamentos!$U$5:$U$1004,H$5,Lançamentos!$W$5:$W$1004,'BH (3)'!$C$10)))</f>
        <v>0</v>
      </c>
      <c r="I7" s="80">
        <f>IF($D7="","x",IF('BH (3)'!$B$11=1,COUNTIFS(Lançamentos!$K$5:$K$1004,$D7,Lançamentos!$T$5:$T$1004,I$5,Lançamentos!$V$5:$V$1004,'BH (3)'!$C$10),COUNTIFS(Lançamentos!$K$5:$K$1004,$D7,Lançamentos!$U$5:$U$1004,I$5,Lançamentos!$W$5:$W$1004,'BH (3)'!$C$10)))</f>
        <v>1</v>
      </c>
      <c r="J7" s="80">
        <f>IF($D7="","x",IF('BH (3)'!$B$11=1,COUNTIFS(Lançamentos!$K$5:$K$1004,$D7,Lançamentos!$T$5:$T$1004,J$5,Lançamentos!$V$5:$V$1004,'BH (3)'!$C$10),COUNTIFS(Lançamentos!$K$5:$K$1004,$D7,Lançamentos!$U$5:$U$1004,J$5,Lançamentos!$W$5:$W$1004,'BH (3)'!$C$10)))</f>
        <v>0</v>
      </c>
      <c r="K7" s="80">
        <f>IF($D7="","x",IF('BH (3)'!$B$11=1,COUNTIFS(Lançamentos!$K$5:$K$1004,$D7,Lançamentos!$T$5:$T$1004,K$5,Lançamentos!$V$5:$V$1004,'BH (3)'!$C$10),COUNTIFS(Lançamentos!$K$5:$K$1004,$D7,Lançamentos!$U$5:$U$1004,K$5,Lançamentos!$W$5:$W$1004,'BH (3)'!$C$10)))</f>
        <v>1</v>
      </c>
      <c r="L7" s="80">
        <f>IF($D7="","x",IF('BH (3)'!$B$11=1,COUNTIFS(Lançamentos!$K$5:$K$1004,$D7,Lançamentos!$T$5:$T$1004,L$5,Lançamentos!$V$5:$V$1004,'BH (3)'!$C$10),COUNTIFS(Lançamentos!$K$5:$K$1004,$D7,Lançamentos!$U$5:$U$1004,L$5,Lançamentos!$W$5:$W$1004,'BH (3)'!$C$10)))</f>
        <v>0</v>
      </c>
      <c r="M7" s="80">
        <f>IF($D7="","x",IF('BH (3)'!$B$11=1,COUNTIFS(Lançamentos!$K$5:$K$1004,$D7,Lançamentos!$T$5:$T$1004,M$5,Lançamentos!$V$5:$V$1004,'BH (3)'!$C$10),COUNTIFS(Lançamentos!$K$5:$K$1004,$D7,Lançamentos!$U$5:$U$1004,M$5,Lançamentos!$W$5:$W$1004,'BH (3)'!$C$10)))</f>
        <v>0</v>
      </c>
      <c r="N7" s="80">
        <f>IF($D7="","x",IF('BH (3)'!$B$11=1,COUNTIFS(Lançamentos!$K$5:$K$1004,$D7,Lançamentos!$T$5:$T$1004,N$5,Lançamentos!$V$5:$V$1004,'BH (3)'!$C$10),COUNTIFS(Lançamentos!$K$5:$K$1004,$D7,Lançamentos!$U$5:$U$1004,N$5,Lançamentos!$W$5:$W$1004,'BH (3)'!$C$10)))</f>
        <v>0</v>
      </c>
      <c r="O7" s="80">
        <f>IF($D7="","x",IF('BH (3)'!$B$11=1,COUNTIFS(Lançamentos!$K$5:$K$1004,$D7,Lançamentos!$T$5:$T$1004,O$5,Lançamentos!$V$5:$V$1004,'BH (3)'!$C$10),COUNTIFS(Lançamentos!$K$5:$K$1004,$D7,Lançamentos!$U$5:$U$1004,O$5,Lançamentos!$W$5:$W$1004,'BH (3)'!$C$10)))</f>
        <v>0</v>
      </c>
      <c r="P7" s="80">
        <f>IF($D7="","x",IF('BH (3)'!$B$11=1,COUNTIFS(Lançamentos!$K$5:$K$1004,$D7,Lançamentos!$T$5:$T$1004,P$5,Lançamentos!$V$5:$V$1004,'BH (3)'!$C$10),COUNTIFS(Lançamentos!$K$5:$K$1004,$D7,Lançamentos!$U$5:$U$1004,P$5,Lançamentos!$W$5:$W$1004,'BH (3)'!$C$10)))</f>
        <v>0</v>
      </c>
      <c r="Q7" s="171">
        <f>IF(D7="","",SUM(E7:P7))</f>
        <v>2</v>
      </c>
    </row>
    <row r="8" spans="3:17" ht="45" customHeight="1" x14ac:dyDescent="0.25">
      <c r="C8" s="81">
        <f>IF(D8="","",C7+1)</f>
        <v>2</v>
      </c>
      <c r="D8" s="170" t="str">
        <f>IF(Adv!D6="","",Adv!D6)</f>
        <v>Steve Jobs</v>
      </c>
      <c r="E8" s="84">
        <f>IF($D8="","x",IF('BH (3)'!$B$11=1,COUNTIFS(Lançamentos!$K$5:$K$1004,$D8,Lançamentos!$T$5:$T$1004,E$5,Lançamentos!$V$5:$V$1004,'BH (3)'!$C$10),COUNTIFS(Lançamentos!$K$5:$K$1004,$D8,Lançamentos!$U$5:$U$1004,E$5,Lançamentos!$W$5:$W$1004,'BH (3)'!$C$10)))</f>
        <v>1</v>
      </c>
      <c r="F8" s="84">
        <f>IF($D8="","x",IF('BH (3)'!$B$11=1,COUNTIFS(Lançamentos!$K$5:$K$1004,$D8,Lançamentos!$T$5:$T$1004,F$5,Lançamentos!$V$5:$V$1004,'BH (3)'!$C$10),COUNTIFS(Lançamentos!$K$5:$K$1004,$D8,Lançamentos!$U$5:$U$1004,F$5,Lançamentos!$W$5:$W$1004,'BH (3)'!$C$10)))</f>
        <v>0</v>
      </c>
      <c r="G8" s="84">
        <f>IF($D8="","x",IF('BH (3)'!$B$11=1,COUNTIFS(Lançamentos!$K$5:$K$1004,$D8,Lançamentos!$T$5:$T$1004,G$5,Lançamentos!$V$5:$V$1004,'BH (3)'!$C$10),COUNTIFS(Lançamentos!$K$5:$K$1004,$D8,Lançamentos!$U$5:$U$1004,G$5,Lançamentos!$W$5:$W$1004,'BH (3)'!$C$10)))</f>
        <v>0</v>
      </c>
      <c r="H8" s="84">
        <f>IF($D8="","x",IF('BH (3)'!$B$11=1,COUNTIFS(Lançamentos!$K$5:$K$1004,$D8,Lançamentos!$T$5:$T$1004,H$5,Lançamentos!$V$5:$V$1004,'BH (3)'!$C$10),COUNTIFS(Lançamentos!$K$5:$K$1004,$D8,Lançamentos!$U$5:$U$1004,H$5,Lançamentos!$W$5:$W$1004,'BH (3)'!$C$10)))</f>
        <v>0</v>
      </c>
      <c r="I8" s="84">
        <f>IF($D8="","x",IF('BH (3)'!$B$11=1,COUNTIFS(Lançamentos!$K$5:$K$1004,$D8,Lançamentos!$T$5:$T$1004,I$5,Lançamentos!$V$5:$V$1004,'BH (3)'!$C$10),COUNTIFS(Lançamentos!$K$5:$K$1004,$D8,Lançamentos!$U$5:$U$1004,I$5,Lançamentos!$W$5:$W$1004,'BH (3)'!$C$10)))</f>
        <v>0</v>
      </c>
      <c r="J8" s="84">
        <f>IF($D8="","x",IF('BH (3)'!$B$11=1,COUNTIFS(Lançamentos!$K$5:$K$1004,$D8,Lançamentos!$T$5:$T$1004,J$5,Lançamentos!$V$5:$V$1004,'BH (3)'!$C$10),COUNTIFS(Lançamentos!$K$5:$K$1004,$D8,Lançamentos!$U$5:$U$1004,J$5,Lançamentos!$W$5:$W$1004,'BH (3)'!$C$10)))</f>
        <v>0</v>
      </c>
      <c r="K8" s="84">
        <f>IF($D8="","x",IF('BH (3)'!$B$11=1,COUNTIFS(Lançamentos!$K$5:$K$1004,$D8,Lançamentos!$T$5:$T$1004,K$5,Lançamentos!$V$5:$V$1004,'BH (3)'!$C$10),COUNTIFS(Lançamentos!$K$5:$K$1004,$D8,Lançamentos!$U$5:$U$1004,K$5,Lançamentos!$W$5:$W$1004,'BH (3)'!$C$10)))</f>
        <v>0</v>
      </c>
      <c r="L8" s="84">
        <f>IF($D8="","x",IF('BH (3)'!$B$11=1,COUNTIFS(Lançamentos!$K$5:$K$1004,$D8,Lançamentos!$T$5:$T$1004,L$5,Lançamentos!$V$5:$V$1004,'BH (3)'!$C$10),COUNTIFS(Lançamentos!$K$5:$K$1004,$D8,Lançamentos!$U$5:$U$1004,L$5,Lançamentos!$W$5:$W$1004,'BH (3)'!$C$10)))</f>
        <v>0</v>
      </c>
      <c r="M8" s="84">
        <f>IF($D8="","x",IF('BH (3)'!$B$11=1,COUNTIFS(Lançamentos!$K$5:$K$1004,$D8,Lançamentos!$T$5:$T$1004,M$5,Lançamentos!$V$5:$V$1004,'BH (3)'!$C$10),COUNTIFS(Lançamentos!$K$5:$K$1004,$D8,Lançamentos!$U$5:$U$1004,M$5,Lançamentos!$W$5:$W$1004,'BH (3)'!$C$10)))</f>
        <v>0</v>
      </c>
      <c r="N8" s="84">
        <f>IF($D8="","x",IF('BH (3)'!$B$11=1,COUNTIFS(Lançamentos!$K$5:$K$1004,$D8,Lançamentos!$T$5:$T$1004,N$5,Lançamentos!$V$5:$V$1004,'BH (3)'!$C$10),COUNTIFS(Lançamentos!$K$5:$K$1004,$D8,Lançamentos!$U$5:$U$1004,N$5,Lançamentos!$W$5:$W$1004,'BH (3)'!$C$10)))</f>
        <v>0</v>
      </c>
      <c r="O8" s="84">
        <f>IF($D8="","x",IF('BH (3)'!$B$11=1,COUNTIFS(Lançamentos!$K$5:$K$1004,$D8,Lançamentos!$T$5:$T$1004,O$5,Lançamentos!$V$5:$V$1004,'BH (3)'!$C$10),COUNTIFS(Lançamentos!$K$5:$K$1004,$D8,Lançamentos!$U$5:$U$1004,O$5,Lançamentos!$W$5:$W$1004,'BH (3)'!$C$10)))</f>
        <v>0</v>
      </c>
      <c r="P8" s="84">
        <f>IF($D8="","x",IF('BH (3)'!$B$11=1,COUNTIFS(Lançamentos!$K$5:$K$1004,$D8,Lançamentos!$T$5:$T$1004,P$5,Lançamentos!$V$5:$V$1004,'BH (3)'!$C$10),COUNTIFS(Lançamentos!$K$5:$K$1004,$D8,Lançamentos!$U$5:$U$1004,P$5,Lançamentos!$W$5:$W$1004,'BH (3)'!$C$10)))</f>
        <v>0</v>
      </c>
      <c r="Q8" s="171">
        <f>IF(D8="","",SUM(E8:P8))</f>
        <v>1</v>
      </c>
    </row>
    <row r="9" spans="3:17" ht="45" customHeight="1" x14ac:dyDescent="0.25">
      <c r="C9" s="81">
        <f t="shared" ref="C9:C72" si="0">IF(D9="","",C8+1)</f>
        <v>3</v>
      </c>
      <c r="D9" s="170" t="str">
        <f>IF(Adv!D7="","",Adv!D7)</f>
        <v>Stephen Covey</v>
      </c>
      <c r="E9" s="84">
        <f>IF($D9="","x",IF('BH (3)'!$B$11=1,COUNTIFS(Lançamentos!$K$5:$K$1004,$D9,Lançamentos!$T$5:$T$1004,E$5,Lançamentos!$V$5:$V$1004,'BH (3)'!$C$10),COUNTIFS(Lançamentos!$K$5:$K$1004,$D9,Lançamentos!$U$5:$U$1004,E$5,Lançamentos!$W$5:$W$1004,'BH (3)'!$C$10)))</f>
        <v>0</v>
      </c>
      <c r="F9" s="84">
        <f>IF($D9="","x",IF('BH (3)'!$B$11=1,COUNTIFS(Lançamentos!$K$5:$K$1004,$D9,Lançamentos!$T$5:$T$1004,F$5,Lançamentos!$V$5:$V$1004,'BH (3)'!$C$10),COUNTIFS(Lançamentos!$K$5:$K$1004,$D9,Lançamentos!$U$5:$U$1004,F$5,Lançamentos!$W$5:$W$1004,'BH (3)'!$C$10)))</f>
        <v>0</v>
      </c>
      <c r="G9" s="84">
        <f>IF($D9="","x",IF('BH (3)'!$B$11=1,COUNTIFS(Lançamentos!$K$5:$K$1004,$D9,Lançamentos!$T$5:$T$1004,G$5,Lançamentos!$V$5:$V$1004,'BH (3)'!$C$10),COUNTIFS(Lançamentos!$K$5:$K$1004,$D9,Lançamentos!$U$5:$U$1004,G$5,Lançamentos!$W$5:$W$1004,'BH (3)'!$C$10)))</f>
        <v>0</v>
      </c>
      <c r="H9" s="84">
        <f>IF($D9="","x",IF('BH (3)'!$B$11=1,COUNTIFS(Lançamentos!$K$5:$K$1004,$D9,Lançamentos!$T$5:$T$1004,H$5,Lançamentos!$V$5:$V$1004,'BH (3)'!$C$10),COUNTIFS(Lançamentos!$K$5:$K$1004,$D9,Lançamentos!$U$5:$U$1004,H$5,Lançamentos!$W$5:$W$1004,'BH (3)'!$C$10)))</f>
        <v>0</v>
      </c>
      <c r="I9" s="84">
        <f>IF($D9="","x",IF('BH (3)'!$B$11=1,COUNTIFS(Lançamentos!$K$5:$K$1004,$D9,Lançamentos!$T$5:$T$1004,I$5,Lançamentos!$V$5:$V$1004,'BH (3)'!$C$10),COUNTIFS(Lançamentos!$K$5:$K$1004,$D9,Lançamentos!$U$5:$U$1004,I$5,Lançamentos!$W$5:$W$1004,'BH (3)'!$C$10)))</f>
        <v>0</v>
      </c>
      <c r="J9" s="84">
        <f>IF($D9="","x",IF('BH (3)'!$B$11=1,COUNTIFS(Lançamentos!$K$5:$K$1004,$D9,Lançamentos!$T$5:$T$1004,J$5,Lançamentos!$V$5:$V$1004,'BH (3)'!$C$10),COUNTIFS(Lançamentos!$K$5:$K$1004,$D9,Lançamentos!$U$5:$U$1004,J$5,Lançamentos!$W$5:$W$1004,'BH (3)'!$C$10)))</f>
        <v>0</v>
      </c>
      <c r="K9" s="84">
        <f>IF($D9="","x",IF('BH (3)'!$B$11=1,COUNTIFS(Lançamentos!$K$5:$K$1004,$D9,Lançamentos!$T$5:$T$1004,K$5,Lançamentos!$V$5:$V$1004,'BH (3)'!$C$10),COUNTIFS(Lançamentos!$K$5:$K$1004,$D9,Lançamentos!$U$5:$U$1004,K$5,Lançamentos!$W$5:$W$1004,'BH (3)'!$C$10)))</f>
        <v>0</v>
      </c>
      <c r="L9" s="84">
        <f>IF($D9="","x",IF('BH (3)'!$B$11=1,COUNTIFS(Lançamentos!$K$5:$K$1004,$D9,Lançamentos!$T$5:$T$1004,L$5,Lançamentos!$V$5:$V$1004,'BH (3)'!$C$10),COUNTIFS(Lançamentos!$K$5:$K$1004,$D9,Lançamentos!$U$5:$U$1004,L$5,Lançamentos!$W$5:$W$1004,'BH (3)'!$C$10)))</f>
        <v>0</v>
      </c>
      <c r="M9" s="84">
        <f>IF($D9="","x",IF('BH (3)'!$B$11=1,COUNTIFS(Lançamentos!$K$5:$K$1004,$D9,Lançamentos!$T$5:$T$1004,M$5,Lançamentos!$V$5:$V$1004,'BH (3)'!$C$10),COUNTIFS(Lançamentos!$K$5:$K$1004,$D9,Lançamentos!$U$5:$U$1004,M$5,Lançamentos!$W$5:$W$1004,'BH (3)'!$C$10)))</f>
        <v>0</v>
      </c>
      <c r="N9" s="84">
        <f>IF($D9="","x",IF('BH (3)'!$B$11=1,COUNTIFS(Lançamentos!$K$5:$K$1004,$D9,Lançamentos!$T$5:$T$1004,N$5,Lançamentos!$V$5:$V$1004,'BH (3)'!$C$10),COUNTIFS(Lançamentos!$K$5:$K$1004,$D9,Lançamentos!$U$5:$U$1004,N$5,Lançamentos!$W$5:$W$1004,'BH (3)'!$C$10)))</f>
        <v>0</v>
      </c>
      <c r="O9" s="84">
        <f>IF($D9="","x",IF('BH (3)'!$B$11=1,COUNTIFS(Lançamentos!$K$5:$K$1004,$D9,Lançamentos!$T$5:$T$1004,O$5,Lançamentos!$V$5:$V$1004,'BH (3)'!$C$10),COUNTIFS(Lançamentos!$K$5:$K$1004,$D9,Lançamentos!$U$5:$U$1004,O$5,Lançamentos!$W$5:$W$1004,'BH (3)'!$C$10)))</f>
        <v>0</v>
      </c>
      <c r="P9" s="84">
        <f>IF($D9="","x",IF('BH (3)'!$B$11=1,COUNTIFS(Lançamentos!$K$5:$K$1004,$D9,Lançamentos!$T$5:$T$1004,P$5,Lançamentos!$V$5:$V$1004,'BH (3)'!$C$10),COUNTIFS(Lançamentos!$K$5:$K$1004,$D9,Lançamentos!$U$5:$U$1004,P$5,Lançamentos!$W$5:$W$1004,'BH (3)'!$C$10)))</f>
        <v>0</v>
      </c>
      <c r="Q9" s="171">
        <f t="shared" ref="Q9:Q72" si="1">IF(D9="","",SUM(E9:P9))</f>
        <v>0</v>
      </c>
    </row>
    <row r="10" spans="3:17" ht="45" customHeight="1" x14ac:dyDescent="0.25">
      <c r="C10" s="81" t="str">
        <f t="shared" si="0"/>
        <v/>
      </c>
      <c r="D10" s="170" t="str">
        <f>IF(Adv!D8="","",Adv!D8)</f>
        <v/>
      </c>
      <c r="E10" s="84" t="str">
        <f>IF($D10="","x",IF('BH (3)'!$B$11=1,COUNTIFS(Lançamentos!$K$5:$K$1004,$D10,Lançamentos!$T$5:$T$1004,E$5,Lançamentos!$V$5:$V$1004,'BH (3)'!$C$10),COUNTIFS(Lançamentos!$K$5:$K$1004,$D10,Lançamentos!$U$5:$U$1004,E$5,Lançamentos!$W$5:$W$1004,'BH (3)'!$C$10)))</f>
        <v>x</v>
      </c>
      <c r="F10" s="84" t="str">
        <f>IF($D10="","x",IF('BH (3)'!$B$11=1,COUNTIFS(Lançamentos!$K$5:$K$1004,$D10,Lançamentos!$T$5:$T$1004,F$5,Lançamentos!$V$5:$V$1004,'BH (3)'!$C$10),COUNTIFS(Lançamentos!$K$5:$K$1004,$D10,Lançamentos!$U$5:$U$1004,F$5,Lançamentos!$W$5:$W$1004,'BH (3)'!$C$10)))</f>
        <v>x</v>
      </c>
      <c r="G10" s="84" t="str">
        <f>IF($D10="","x",IF('BH (3)'!$B$11=1,COUNTIFS(Lançamentos!$K$5:$K$1004,$D10,Lançamentos!$T$5:$T$1004,G$5,Lançamentos!$V$5:$V$1004,'BH (3)'!$C$10),COUNTIFS(Lançamentos!$K$5:$K$1004,$D10,Lançamentos!$U$5:$U$1004,G$5,Lançamentos!$W$5:$W$1004,'BH (3)'!$C$10)))</f>
        <v>x</v>
      </c>
      <c r="H10" s="84" t="str">
        <f>IF($D10="","x",IF('BH (3)'!$B$11=1,COUNTIFS(Lançamentos!$K$5:$K$1004,$D10,Lançamentos!$T$5:$T$1004,H$5,Lançamentos!$V$5:$V$1004,'BH (3)'!$C$10),COUNTIFS(Lançamentos!$K$5:$K$1004,$D10,Lançamentos!$U$5:$U$1004,H$5,Lançamentos!$W$5:$W$1004,'BH (3)'!$C$10)))</f>
        <v>x</v>
      </c>
      <c r="I10" s="84" t="str">
        <f>IF($D10="","x",IF('BH (3)'!$B$11=1,COUNTIFS(Lançamentos!$K$5:$K$1004,$D10,Lançamentos!$T$5:$T$1004,I$5,Lançamentos!$V$5:$V$1004,'BH (3)'!$C$10),COUNTIFS(Lançamentos!$K$5:$K$1004,$D10,Lançamentos!$U$5:$U$1004,I$5,Lançamentos!$W$5:$W$1004,'BH (3)'!$C$10)))</f>
        <v>x</v>
      </c>
      <c r="J10" s="84" t="str">
        <f>IF($D10="","x",IF('BH (3)'!$B$11=1,COUNTIFS(Lançamentos!$K$5:$K$1004,$D10,Lançamentos!$T$5:$T$1004,J$5,Lançamentos!$V$5:$V$1004,'BH (3)'!$C$10),COUNTIFS(Lançamentos!$K$5:$K$1004,$D10,Lançamentos!$U$5:$U$1004,J$5,Lançamentos!$W$5:$W$1004,'BH (3)'!$C$10)))</f>
        <v>x</v>
      </c>
      <c r="K10" s="84" t="str">
        <f>IF($D10="","x",IF('BH (3)'!$B$11=1,COUNTIFS(Lançamentos!$K$5:$K$1004,$D10,Lançamentos!$T$5:$T$1004,K$5,Lançamentos!$V$5:$V$1004,'BH (3)'!$C$10),COUNTIFS(Lançamentos!$K$5:$K$1004,$D10,Lançamentos!$U$5:$U$1004,K$5,Lançamentos!$W$5:$W$1004,'BH (3)'!$C$10)))</f>
        <v>x</v>
      </c>
      <c r="L10" s="84" t="str">
        <f>IF($D10="","x",IF('BH (3)'!$B$11=1,COUNTIFS(Lançamentos!$K$5:$K$1004,$D10,Lançamentos!$T$5:$T$1004,L$5,Lançamentos!$V$5:$V$1004,'BH (3)'!$C$10),COUNTIFS(Lançamentos!$K$5:$K$1004,$D10,Lançamentos!$U$5:$U$1004,L$5,Lançamentos!$W$5:$W$1004,'BH (3)'!$C$10)))</f>
        <v>x</v>
      </c>
      <c r="M10" s="84" t="str">
        <f>IF($D10="","x",IF('BH (3)'!$B$11=1,COUNTIFS(Lançamentos!$K$5:$K$1004,$D10,Lançamentos!$T$5:$T$1004,M$5,Lançamentos!$V$5:$V$1004,'BH (3)'!$C$10),COUNTIFS(Lançamentos!$K$5:$K$1004,$D10,Lançamentos!$U$5:$U$1004,M$5,Lançamentos!$W$5:$W$1004,'BH (3)'!$C$10)))</f>
        <v>x</v>
      </c>
      <c r="N10" s="84" t="str">
        <f>IF($D10="","x",IF('BH (3)'!$B$11=1,COUNTIFS(Lançamentos!$K$5:$K$1004,$D10,Lançamentos!$T$5:$T$1004,N$5,Lançamentos!$V$5:$V$1004,'BH (3)'!$C$10),COUNTIFS(Lançamentos!$K$5:$K$1004,$D10,Lançamentos!$U$5:$U$1004,N$5,Lançamentos!$W$5:$W$1004,'BH (3)'!$C$10)))</f>
        <v>x</v>
      </c>
      <c r="O10" s="84" t="str">
        <f>IF($D10="","x",IF('BH (3)'!$B$11=1,COUNTIFS(Lançamentos!$K$5:$K$1004,$D10,Lançamentos!$T$5:$T$1004,O$5,Lançamentos!$V$5:$V$1004,'BH (3)'!$C$10),COUNTIFS(Lançamentos!$K$5:$K$1004,$D10,Lançamentos!$U$5:$U$1004,O$5,Lançamentos!$W$5:$W$1004,'BH (3)'!$C$10)))</f>
        <v>x</v>
      </c>
      <c r="P10" s="84" t="str">
        <f>IF($D10="","x",IF('BH (3)'!$B$11=1,COUNTIFS(Lançamentos!$K$5:$K$1004,$D10,Lançamentos!$T$5:$T$1004,P$5,Lançamentos!$V$5:$V$1004,'BH (3)'!$C$10),COUNTIFS(Lançamentos!$K$5:$K$1004,$D10,Lançamentos!$U$5:$U$1004,P$5,Lançamentos!$W$5:$W$1004,'BH (3)'!$C$10)))</f>
        <v>x</v>
      </c>
      <c r="Q10" s="171" t="str">
        <f t="shared" si="1"/>
        <v/>
      </c>
    </row>
    <row r="11" spans="3:17" ht="45" customHeight="1" x14ac:dyDescent="0.25">
      <c r="C11" s="81" t="str">
        <f t="shared" si="0"/>
        <v/>
      </c>
      <c r="D11" s="170" t="str">
        <f>IF(Adv!D9="","",Adv!D9)</f>
        <v/>
      </c>
      <c r="E11" s="84" t="str">
        <f>IF($D11="","x",IF('BH (3)'!$B$11=1,COUNTIFS(Lançamentos!$K$5:$K$1004,$D11,Lançamentos!$T$5:$T$1004,E$5,Lançamentos!$V$5:$V$1004,'BH (3)'!$C$10),COUNTIFS(Lançamentos!$K$5:$K$1004,$D11,Lançamentos!$U$5:$U$1004,E$5,Lançamentos!$W$5:$W$1004,'BH (3)'!$C$10)))</f>
        <v>x</v>
      </c>
      <c r="F11" s="84" t="str">
        <f>IF($D11="","x",IF('BH (3)'!$B$11=1,COUNTIFS(Lançamentos!$K$5:$K$1004,$D11,Lançamentos!$T$5:$T$1004,F$5,Lançamentos!$V$5:$V$1004,'BH (3)'!$C$10),COUNTIFS(Lançamentos!$K$5:$K$1004,$D11,Lançamentos!$U$5:$U$1004,F$5,Lançamentos!$W$5:$W$1004,'BH (3)'!$C$10)))</f>
        <v>x</v>
      </c>
      <c r="G11" s="84" t="str">
        <f>IF($D11="","x",IF('BH (3)'!$B$11=1,COUNTIFS(Lançamentos!$K$5:$K$1004,$D11,Lançamentos!$T$5:$T$1004,G$5,Lançamentos!$V$5:$V$1004,'BH (3)'!$C$10),COUNTIFS(Lançamentos!$K$5:$K$1004,$D11,Lançamentos!$U$5:$U$1004,G$5,Lançamentos!$W$5:$W$1004,'BH (3)'!$C$10)))</f>
        <v>x</v>
      </c>
      <c r="H11" s="84" t="str">
        <f>IF($D11="","x",IF('BH (3)'!$B$11=1,COUNTIFS(Lançamentos!$K$5:$K$1004,$D11,Lançamentos!$T$5:$T$1004,H$5,Lançamentos!$V$5:$V$1004,'BH (3)'!$C$10),COUNTIFS(Lançamentos!$K$5:$K$1004,$D11,Lançamentos!$U$5:$U$1004,H$5,Lançamentos!$W$5:$W$1004,'BH (3)'!$C$10)))</f>
        <v>x</v>
      </c>
      <c r="I11" s="84" t="str">
        <f>IF($D11="","x",IF('BH (3)'!$B$11=1,COUNTIFS(Lançamentos!$K$5:$K$1004,$D11,Lançamentos!$T$5:$T$1004,I$5,Lançamentos!$V$5:$V$1004,'BH (3)'!$C$10),COUNTIFS(Lançamentos!$K$5:$K$1004,$D11,Lançamentos!$U$5:$U$1004,I$5,Lançamentos!$W$5:$W$1004,'BH (3)'!$C$10)))</f>
        <v>x</v>
      </c>
      <c r="J11" s="84" t="str">
        <f>IF($D11="","x",IF('BH (3)'!$B$11=1,COUNTIFS(Lançamentos!$K$5:$K$1004,$D11,Lançamentos!$T$5:$T$1004,J$5,Lançamentos!$V$5:$V$1004,'BH (3)'!$C$10),COUNTIFS(Lançamentos!$K$5:$K$1004,$D11,Lançamentos!$U$5:$U$1004,J$5,Lançamentos!$W$5:$W$1004,'BH (3)'!$C$10)))</f>
        <v>x</v>
      </c>
      <c r="K11" s="84" t="str">
        <f>IF($D11="","x",IF('BH (3)'!$B$11=1,COUNTIFS(Lançamentos!$K$5:$K$1004,$D11,Lançamentos!$T$5:$T$1004,K$5,Lançamentos!$V$5:$V$1004,'BH (3)'!$C$10),COUNTIFS(Lançamentos!$K$5:$K$1004,$D11,Lançamentos!$U$5:$U$1004,K$5,Lançamentos!$W$5:$W$1004,'BH (3)'!$C$10)))</f>
        <v>x</v>
      </c>
      <c r="L11" s="84" t="str">
        <f>IF($D11="","x",IF('BH (3)'!$B$11=1,COUNTIFS(Lançamentos!$K$5:$K$1004,$D11,Lançamentos!$T$5:$T$1004,L$5,Lançamentos!$V$5:$V$1004,'BH (3)'!$C$10),COUNTIFS(Lançamentos!$K$5:$K$1004,$D11,Lançamentos!$U$5:$U$1004,L$5,Lançamentos!$W$5:$W$1004,'BH (3)'!$C$10)))</f>
        <v>x</v>
      </c>
      <c r="M11" s="84" t="str">
        <f>IF($D11="","x",IF('BH (3)'!$B$11=1,COUNTIFS(Lançamentos!$K$5:$K$1004,$D11,Lançamentos!$T$5:$T$1004,M$5,Lançamentos!$V$5:$V$1004,'BH (3)'!$C$10),COUNTIFS(Lançamentos!$K$5:$K$1004,$D11,Lançamentos!$U$5:$U$1004,M$5,Lançamentos!$W$5:$W$1004,'BH (3)'!$C$10)))</f>
        <v>x</v>
      </c>
      <c r="N11" s="84" t="str">
        <f>IF($D11="","x",IF('BH (3)'!$B$11=1,COUNTIFS(Lançamentos!$K$5:$K$1004,$D11,Lançamentos!$T$5:$T$1004,N$5,Lançamentos!$V$5:$V$1004,'BH (3)'!$C$10),COUNTIFS(Lançamentos!$K$5:$K$1004,$D11,Lançamentos!$U$5:$U$1004,N$5,Lançamentos!$W$5:$W$1004,'BH (3)'!$C$10)))</f>
        <v>x</v>
      </c>
      <c r="O11" s="84" t="str">
        <f>IF($D11="","x",IF('BH (3)'!$B$11=1,COUNTIFS(Lançamentos!$K$5:$K$1004,$D11,Lançamentos!$T$5:$T$1004,O$5,Lançamentos!$V$5:$V$1004,'BH (3)'!$C$10),COUNTIFS(Lançamentos!$K$5:$K$1004,$D11,Lançamentos!$U$5:$U$1004,O$5,Lançamentos!$W$5:$W$1004,'BH (3)'!$C$10)))</f>
        <v>x</v>
      </c>
      <c r="P11" s="84" t="str">
        <f>IF($D11="","x",IF('BH (3)'!$B$11=1,COUNTIFS(Lançamentos!$K$5:$K$1004,$D11,Lançamentos!$T$5:$T$1004,P$5,Lançamentos!$V$5:$V$1004,'BH (3)'!$C$10),COUNTIFS(Lançamentos!$K$5:$K$1004,$D11,Lançamentos!$U$5:$U$1004,P$5,Lançamentos!$W$5:$W$1004,'BH (3)'!$C$10)))</f>
        <v>x</v>
      </c>
      <c r="Q11" s="171" t="str">
        <f t="shared" si="1"/>
        <v/>
      </c>
    </row>
    <row r="12" spans="3:17" ht="45" customHeight="1" x14ac:dyDescent="0.25">
      <c r="C12" s="81" t="str">
        <f t="shared" si="0"/>
        <v/>
      </c>
      <c r="D12" s="170" t="str">
        <f>IF(Adv!D10="","",Adv!D10)</f>
        <v/>
      </c>
      <c r="E12" s="84" t="str">
        <f>IF($D12="","x",IF('BH (3)'!$B$11=1,COUNTIFS(Lançamentos!$K$5:$K$1004,$D12,Lançamentos!$T$5:$T$1004,E$5,Lançamentos!$V$5:$V$1004,'BH (3)'!$C$10),COUNTIFS(Lançamentos!$K$5:$K$1004,$D12,Lançamentos!$U$5:$U$1004,E$5,Lançamentos!$W$5:$W$1004,'BH (3)'!$C$10)))</f>
        <v>x</v>
      </c>
      <c r="F12" s="84" t="str">
        <f>IF($D12="","x",IF('BH (3)'!$B$11=1,COUNTIFS(Lançamentos!$K$5:$K$1004,$D12,Lançamentos!$T$5:$T$1004,F$5,Lançamentos!$V$5:$V$1004,'BH (3)'!$C$10),COUNTIFS(Lançamentos!$K$5:$K$1004,$D12,Lançamentos!$U$5:$U$1004,F$5,Lançamentos!$W$5:$W$1004,'BH (3)'!$C$10)))</f>
        <v>x</v>
      </c>
      <c r="G12" s="84" t="str">
        <f>IF($D12="","x",IF('BH (3)'!$B$11=1,COUNTIFS(Lançamentos!$K$5:$K$1004,$D12,Lançamentos!$T$5:$T$1004,G$5,Lançamentos!$V$5:$V$1004,'BH (3)'!$C$10),COUNTIFS(Lançamentos!$K$5:$K$1004,$D12,Lançamentos!$U$5:$U$1004,G$5,Lançamentos!$W$5:$W$1004,'BH (3)'!$C$10)))</f>
        <v>x</v>
      </c>
      <c r="H12" s="84" t="str">
        <f>IF($D12="","x",IF('BH (3)'!$B$11=1,COUNTIFS(Lançamentos!$K$5:$K$1004,$D12,Lançamentos!$T$5:$T$1004,H$5,Lançamentos!$V$5:$V$1004,'BH (3)'!$C$10),COUNTIFS(Lançamentos!$K$5:$K$1004,$D12,Lançamentos!$U$5:$U$1004,H$5,Lançamentos!$W$5:$W$1004,'BH (3)'!$C$10)))</f>
        <v>x</v>
      </c>
      <c r="I12" s="84" t="str">
        <f>IF($D12="","x",IF('BH (3)'!$B$11=1,COUNTIFS(Lançamentos!$K$5:$K$1004,$D12,Lançamentos!$T$5:$T$1004,I$5,Lançamentos!$V$5:$V$1004,'BH (3)'!$C$10),COUNTIFS(Lançamentos!$K$5:$K$1004,$D12,Lançamentos!$U$5:$U$1004,I$5,Lançamentos!$W$5:$W$1004,'BH (3)'!$C$10)))</f>
        <v>x</v>
      </c>
      <c r="J12" s="84" t="str">
        <f>IF($D12="","x",IF('BH (3)'!$B$11=1,COUNTIFS(Lançamentos!$K$5:$K$1004,$D12,Lançamentos!$T$5:$T$1004,J$5,Lançamentos!$V$5:$V$1004,'BH (3)'!$C$10),COUNTIFS(Lançamentos!$K$5:$K$1004,$D12,Lançamentos!$U$5:$U$1004,J$5,Lançamentos!$W$5:$W$1004,'BH (3)'!$C$10)))</f>
        <v>x</v>
      </c>
      <c r="K12" s="84" t="str">
        <f>IF($D12="","x",IF('BH (3)'!$B$11=1,COUNTIFS(Lançamentos!$K$5:$K$1004,$D12,Lançamentos!$T$5:$T$1004,K$5,Lançamentos!$V$5:$V$1004,'BH (3)'!$C$10),COUNTIFS(Lançamentos!$K$5:$K$1004,$D12,Lançamentos!$U$5:$U$1004,K$5,Lançamentos!$W$5:$W$1004,'BH (3)'!$C$10)))</f>
        <v>x</v>
      </c>
      <c r="L12" s="84" t="str">
        <f>IF($D12="","x",IF('BH (3)'!$B$11=1,COUNTIFS(Lançamentos!$K$5:$K$1004,$D12,Lançamentos!$T$5:$T$1004,L$5,Lançamentos!$V$5:$V$1004,'BH (3)'!$C$10),COUNTIFS(Lançamentos!$K$5:$K$1004,$D12,Lançamentos!$U$5:$U$1004,L$5,Lançamentos!$W$5:$W$1004,'BH (3)'!$C$10)))</f>
        <v>x</v>
      </c>
      <c r="M12" s="84" t="str">
        <f>IF($D12="","x",IF('BH (3)'!$B$11=1,COUNTIFS(Lançamentos!$K$5:$K$1004,$D12,Lançamentos!$T$5:$T$1004,M$5,Lançamentos!$V$5:$V$1004,'BH (3)'!$C$10),COUNTIFS(Lançamentos!$K$5:$K$1004,$D12,Lançamentos!$U$5:$U$1004,M$5,Lançamentos!$W$5:$W$1004,'BH (3)'!$C$10)))</f>
        <v>x</v>
      </c>
      <c r="N12" s="84" t="str">
        <f>IF($D12="","x",IF('BH (3)'!$B$11=1,COUNTIFS(Lançamentos!$K$5:$K$1004,$D12,Lançamentos!$T$5:$T$1004,N$5,Lançamentos!$V$5:$V$1004,'BH (3)'!$C$10),COUNTIFS(Lançamentos!$K$5:$K$1004,$D12,Lançamentos!$U$5:$U$1004,N$5,Lançamentos!$W$5:$W$1004,'BH (3)'!$C$10)))</f>
        <v>x</v>
      </c>
      <c r="O12" s="84" t="str">
        <f>IF($D12="","x",IF('BH (3)'!$B$11=1,COUNTIFS(Lançamentos!$K$5:$K$1004,$D12,Lançamentos!$T$5:$T$1004,O$5,Lançamentos!$V$5:$V$1004,'BH (3)'!$C$10),COUNTIFS(Lançamentos!$K$5:$K$1004,$D12,Lançamentos!$U$5:$U$1004,O$5,Lançamentos!$W$5:$W$1004,'BH (3)'!$C$10)))</f>
        <v>x</v>
      </c>
      <c r="P12" s="84" t="str">
        <f>IF($D12="","x",IF('BH (3)'!$B$11=1,COUNTIFS(Lançamentos!$K$5:$K$1004,$D12,Lançamentos!$T$5:$T$1004,P$5,Lançamentos!$V$5:$V$1004,'BH (3)'!$C$10),COUNTIFS(Lançamentos!$K$5:$K$1004,$D12,Lançamentos!$U$5:$U$1004,P$5,Lançamentos!$W$5:$W$1004,'BH (3)'!$C$10)))</f>
        <v>x</v>
      </c>
      <c r="Q12" s="171" t="str">
        <f t="shared" si="1"/>
        <v/>
      </c>
    </row>
    <row r="13" spans="3:17" ht="45" customHeight="1" x14ac:dyDescent="0.25">
      <c r="C13" s="81" t="str">
        <f t="shared" si="0"/>
        <v/>
      </c>
      <c r="D13" s="170" t="str">
        <f>IF(Adv!D11="","",Adv!D11)</f>
        <v/>
      </c>
      <c r="E13" s="84" t="str">
        <f>IF($D13="","x",IF('BH (3)'!$B$11=1,COUNTIFS(Lançamentos!$K$5:$K$1004,$D13,Lançamentos!$T$5:$T$1004,E$5,Lançamentos!$V$5:$V$1004,'BH (3)'!$C$10),COUNTIFS(Lançamentos!$K$5:$K$1004,$D13,Lançamentos!$U$5:$U$1004,E$5,Lançamentos!$W$5:$W$1004,'BH (3)'!$C$10)))</f>
        <v>x</v>
      </c>
      <c r="F13" s="84" t="str">
        <f>IF($D13="","x",IF('BH (3)'!$B$11=1,COUNTIFS(Lançamentos!$K$5:$K$1004,$D13,Lançamentos!$T$5:$T$1004,F$5,Lançamentos!$V$5:$V$1004,'BH (3)'!$C$10),COUNTIFS(Lançamentos!$K$5:$K$1004,$D13,Lançamentos!$U$5:$U$1004,F$5,Lançamentos!$W$5:$W$1004,'BH (3)'!$C$10)))</f>
        <v>x</v>
      </c>
      <c r="G13" s="84" t="str">
        <f>IF($D13="","x",IF('BH (3)'!$B$11=1,COUNTIFS(Lançamentos!$K$5:$K$1004,$D13,Lançamentos!$T$5:$T$1004,G$5,Lançamentos!$V$5:$V$1004,'BH (3)'!$C$10),COUNTIFS(Lançamentos!$K$5:$K$1004,$D13,Lançamentos!$U$5:$U$1004,G$5,Lançamentos!$W$5:$W$1004,'BH (3)'!$C$10)))</f>
        <v>x</v>
      </c>
      <c r="H13" s="84" t="str">
        <f>IF($D13="","x",IF('BH (3)'!$B$11=1,COUNTIFS(Lançamentos!$K$5:$K$1004,$D13,Lançamentos!$T$5:$T$1004,H$5,Lançamentos!$V$5:$V$1004,'BH (3)'!$C$10),COUNTIFS(Lançamentos!$K$5:$K$1004,$D13,Lançamentos!$U$5:$U$1004,H$5,Lançamentos!$W$5:$W$1004,'BH (3)'!$C$10)))</f>
        <v>x</v>
      </c>
      <c r="I13" s="84" t="str">
        <f>IF($D13="","x",IF('BH (3)'!$B$11=1,COUNTIFS(Lançamentos!$K$5:$K$1004,$D13,Lançamentos!$T$5:$T$1004,I$5,Lançamentos!$V$5:$V$1004,'BH (3)'!$C$10),COUNTIFS(Lançamentos!$K$5:$K$1004,$D13,Lançamentos!$U$5:$U$1004,I$5,Lançamentos!$W$5:$W$1004,'BH (3)'!$C$10)))</f>
        <v>x</v>
      </c>
      <c r="J13" s="84" t="str">
        <f>IF($D13="","x",IF('BH (3)'!$B$11=1,COUNTIFS(Lançamentos!$K$5:$K$1004,$D13,Lançamentos!$T$5:$T$1004,J$5,Lançamentos!$V$5:$V$1004,'BH (3)'!$C$10),COUNTIFS(Lançamentos!$K$5:$K$1004,$D13,Lançamentos!$U$5:$U$1004,J$5,Lançamentos!$W$5:$W$1004,'BH (3)'!$C$10)))</f>
        <v>x</v>
      </c>
      <c r="K13" s="84" t="str">
        <f>IF($D13="","x",IF('BH (3)'!$B$11=1,COUNTIFS(Lançamentos!$K$5:$K$1004,$D13,Lançamentos!$T$5:$T$1004,K$5,Lançamentos!$V$5:$V$1004,'BH (3)'!$C$10),COUNTIFS(Lançamentos!$K$5:$K$1004,$D13,Lançamentos!$U$5:$U$1004,K$5,Lançamentos!$W$5:$W$1004,'BH (3)'!$C$10)))</f>
        <v>x</v>
      </c>
      <c r="L13" s="84" t="str">
        <f>IF($D13="","x",IF('BH (3)'!$B$11=1,COUNTIFS(Lançamentos!$K$5:$K$1004,$D13,Lançamentos!$T$5:$T$1004,L$5,Lançamentos!$V$5:$V$1004,'BH (3)'!$C$10),COUNTIFS(Lançamentos!$K$5:$K$1004,$D13,Lançamentos!$U$5:$U$1004,L$5,Lançamentos!$W$5:$W$1004,'BH (3)'!$C$10)))</f>
        <v>x</v>
      </c>
      <c r="M13" s="84" t="str">
        <f>IF($D13="","x",IF('BH (3)'!$B$11=1,COUNTIFS(Lançamentos!$K$5:$K$1004,$D13,Lançamentos!$T$5:$T$1004,M$5,Lançamentos!$V$5:$V$1004,'BH (3)'!$C$10),COUNTIFS(Lançamentos!$K$5:$K$1004,$D13,Lançamentos!$U$5:$U$1004,M$5,Lançamentos!$W$5:$W$1004,'BH (3)'!$C$10)))</f>
        <v>x</v>
      </c>
      <c r="N13" s="84" t="str">
        <f>IF($D13="","x",IF('BH (3)'!$B$11=1,COUNTIFS(Lançamentos!$K$5:$K$1004,$D13,Lançamentos!$T$5:$T$1004,N$5,Lançamentos!$V$5:$V$1004,'BH (3)'!$C$10),COUNTIFS(Lançamentos!$K$5:$K$1004,$D13,Lançamentos!$U$5:$U$1004,N$5,Lançamentos!$W$5:$W$1004,'BH (3)'!$C$10)))</f>
        <v>x</v>
      </c>
      <c r="O13" s="84" t="str">
        <f>IF($D13="","x",IF('BH (3)'!$B$11=1,COUNTIFS(Lançamentos!$K$5:$K$1004,$D13,Lançamentos!$T$5:$T$1004,O$5,Lançamentos!$V$5:$V$1004,'BH (3)'!$C$10),COUNTIFS(Lançamentos!$K$5:$K$1004,$D13,Lançamentos!$U$5:$U$1004,O$5,Lançamentos!$W$5:$W$1004,'BH (3)'!$C$10)))</f>
        <v>x</v>
      </c>
      <c r="P13" s="84" t="str">
        <f>IF($D13="","x",IF('BH (3)'!$B$11=1,COUNTIFS(Lançamentos!$K$5:$K$1004,$D13,Lançamentos!$T$5:$T$1004,P$5,Lançamentos!$V$5:$V$1004,'BH (3)'!$C$10),COUNTIFS(Lançamentos!$K$5:$K$1004,$D13,Lançamentos!$U$5:$U$1004,P$5,Lançamentos!$W$5:$W$1004,'BH (3)'!$C$10)))</f>
        <v>x</v>
      </c>
      <c r="Q13" s="171" t="str">
        <f t="shared" si="1"/>
        <v/>
      </c>
    </row>
    <row r="14" spans="3:17" ht="45" customHeight="1" x14ac:dyDescent="0.25">
      <c r="C14" s="81" t="str">
        <f t="shared" si="0"/>
        <v/>
      </c>
      <c r="D14" s="170" t="str">
        <f>IF(Adv!D12="","",Adv!D12)</f>
        <v/>
      </c>
      <c r="E14" s="84" t="str">
        <f>IF($D14="","x",IF('BH (3)'!$B$11=1,COUNTIFS(Lançamentos!$K$5:$K$1004,$D14,Lançamentos!$T$5:$T$1004,E$5,Lançamentos!$V$5:$V$1004,'BH (3)'!$C$10),COUNTIFS(Lançamentos!$K$5:$K$1004,$D14,Lançamentos!$U$5:$U$1004,E$5,Lançamentos!$W$5:$W$1004,'BH (3)'!$C$10)))</f>
        <v>x</v>
      </c>
      <c r="F14" s="84" t="str">
        <f>IF($D14="","x",IF('BH (3)'!$B$11=1,COUNTIFS(Lançamentos!$K$5:$K$1004,$D14,Lançamentos!$T$5:$T$1004,F$5,Lançamentos!$V$5:$V$1004,'BH (3)'!$C$10),COUNTIFS(Lançamentos!$K$5:$K$1004,$D14,Lançamentos!$U$5:$U$1004,F$5,Lançamentos!$W$5:$W$1004,'BH (3)'!$C$10)))</f>
        <v>x</v>
      </c>
      <c r="G14" s="84" t="str">
        <f>IF($D14="","x",IF('BH (3)'!$B$11=1,COUNTIFS(Lançamentos!$K$5:$K$1004,$D14,Lançamentos!$T$5:$T$1004,G$5,Lançamentos!$V$5:$V$1004,'BH (3)'!$C$10),COUNTIFS(Lançamentos!$K$5:$K$1004,$D14,Lançamentos!$U$5:$U$1004,G$5,Lançamentos!$W$5:$W$1004,'BH (3)'!$C$10)))</f>
        <v>x</v>
      </c>
      <c r="H14" s="84" t="str">
        <f>IF($D14="","x",IF('BH (3)'!$B$11=1,COUNTIFS(Lançamentos!$K$5:$K$1004,$D14,Lançamentos!$T$5:$T$1004,H$5,Lançamentos!$V$5:$V$1004,'BH (3)'!$C$10),COUNTIFS(Lançamentos!$K$5:$K$1004,$D14,Lançamentos!$U$5:$U$1004,H$5,Lançamentos!$W$5:$W$1004,'BH (3)'!$C$10)))</f>
        <v>x</v>
      </c>
      <c r="I14" s="84" t="str">
        <f>IF($D14="","x",IF('BH (3)'!$B$11=1,COUNTIFS(Lançamentos!$K$5:$K$1004,$D14,Lançamentos!$T$5:$T$1004,I$5,Lançamentos!$V$5:$V$1004,'BH (3)'!$C$10),COUNTIFS(Lançamentos!$K$5:$K$1004,$D14,Lançamentos!$U$5:$U$1004,I$5,Lançamentos!$W$5:$W$1004,'BH (3)'!$C$10)))</f>
        <v>x</v>
      </c>
      <c r="J14" s="84" t="str">
        <f>IF($D14="","x",IF('BH (3)'!$B$11=1,COUNTIFS(Lançamentos!$K$5:$K$1004,$D14,Lançamentos!$T$5:$T$1004,J$5,Lançamentos!$V$5:$V$1004,'BH (3)'!$C$10),COUNTIFS(Lançamentos!$K$5:$K$1004,$D14,Lançamentos!$U$5:$U$1004,J$5,Lançamentos!$W$5:$W$1004,'BH (3)'!$C$10)))</f>
        <v>x</v>
      </c>
      <c r="K14" s="84" t="str">
        <f>IF($D14="","x",IF('BH (3)'!$B$11=1,COUNTIFS(Lançamentos!$K$5:$K$1004,$D14,Lançamentos!$T$5:$T$1004,K$5,Lançamentos!$V$5:$V$1004,'BH (3)'!$C$10),COUNTIFS(Lançamentos!$K$5:$K$1004,$D14,Lançamentos!$U$5:$U$1004,K$5,Lançamentos!$W$5:$W$1004,'BH (3)'!$C$10)))</f>
        <v>x</v>
      </c>
      <c r="L14" s="84" t="str">
        <f>IF($D14="","x",IF('BH (3)'!$B$11=1,COUNTIFS(Lançamentos!$K$5:$K$1004,$D14,Lançamentos!$T$5:$T$1004,L$5,Lançamentos!$V$5:$V$1004,'BH (3)'!$C$10),COUNTIFS(Lançamentos!$K$5:$K$1004,$D14,Lançamentos!$U$5:$U$1004,L$5,Lançamentos!$W$5:$W$1004,'BH (3)'!$C$10)))</f>
        <v>x</v>
      </c>
      <c r="M14" s="84" t="str">
        <f>IF($D14="","x",IF('BH (3)'!$B$11=1,COUNTIFS(Lançamentos!$K$5:$K$1004,$D14,Lançamentos!$T$5:$T$1004,M$5,Lançamentos!$V$5:$V$1004,'BH (3)'!$C$10),COUNTIFS(Lançamentos!$K$5:$K$1004,$D14,Lançamentos!$U$5:$U$1004,M$5,Lançamentos!$W$5:$W$1004,'BH (3)'!$C$10)))</f>
        <v>x</v>
      </c>
      <c r="N14" s="84" t="str">
        <f>IF($D14="","x",IF('BH (3)'!$B$11=1,COUNTIFS(Lançamentos!$K$5:$K$1004,$D14,Lançamentos!$T$5:$T$1004,N$5,Lançamentos!$V$5:$V$1004,'BH (3)'!$C$10),COUNTIFS(Lançamentos!$K$5:$K$1004,$D14,Lançamentos!$U$5:$U$1004,N$5,Lançamentos!$W$5:$W$1004,'BH (3)'!$C$10)))</f>
        <v>x</v>
      </c>
      <c r="O14" s="84" t="str">
        <f>IF($D14="","x",IF('BH (3)'!$B$11=1,COUNTIFS(Lançamentos!$K$5:$K$1004,$D14,Lançamentos!$T$5:$T$1004,O$5,Lançamentos!$V$5:$V$1004,'BH (3)'!$C$10),COUNTIFS(Lançamentos!$K$5:$K$1004,$D14,Lançamentos!$U$5:$U$1004,O$5,Lançamentos!$W$5:$W$1004,'BH (3)'!$C$10)))</f>
        <v>x</v>
      </c>
      <c r="P14" s="84" t="str">
        <f>IF($D14="","x",IF('BH (3)'!$B$11=1,COUNTIFS(Lançamentos!$K$5:$K$1004,$D14,Lançamentos!$T$5:$T$1004,P$5,Lançamentos!$V$5:$V$1004,'BH (3)'!$C$10),COUNTIFS(Lançamentos!$K$5:$K$1004,$D14,Lançamentos!$U$5:$U$1004,P$5,Lançamentos!$W$5:$W$1004,'BH (3)'!$C$10)))</f>
        <v>x</v>
      </c>
      <c r="Q14" s="171" t="str">
        <f t="shared" si="1"/>
        <v/>
      </c>
    </row>
    <row r="15" spans="3:17" ht="45" customHeight="1" x14ac:dyDescent="0.25">
      <c r="C15" s="81" t="str">
        <f t="shared" si="0"/>
        <v/>
      </c>
      <c r="D15" s="170" t="str">
        <f>IF(Adv!D13="","",Adv!D13)</f>
        <v/>
      </c>
      <c r="E15" s="84" t="str">
        <f>IF($D15="","x",IF('BH (3)'!$B$11=1,COUNTIFS(Lançamentos!$K$5:$K$1004,$D15,Lançamentos!$T$5:$T$1004,E$5,Lançamentos!$V$5:$V$1004,'BH (3)'!$C$10),COUNTIFS(Lançamentos!$K$5:$K$1004,$D15,Lançamentos!$U$5:$U$1004,E$5,Lançamentos!$W$5:$W$1004,'BH (3)'!$C$10)))</f>
        <v>x</v>
      </c>
      <c r="F15" s="84" t="str">
        <f>IF($D15="","x",IF('BH (3)'!$B$11=1,COUNTIFS(Lançamentos!$K$5:$K$1004,$D15,Lançamentos!$T$5:$T$1004,F$5,Lançamentos!$V$5:$V$1004,'BH (3)'!$C$10),COUNTIFS(Lançamentos!$K$5:$K$1004,$D15,Lançamentos!$U$5:$U$1004,F$5,Lançamentos!$W$5:$W$1004,'BH (3)'!$C$10)))</f>
        <v>x</v>
      </c>
      <c r="G15" s="84" t="str">
        <f>IF($D15="","x",IF('BH (3)'!$B$11=1,COUNTIFS(Lançamentos!$K$5:$K$1004,$D15,Lançamentos!$T$5:$T$1004,G$5,Lançamentos!$V$5:$V$1004,'BH (3)'!$C$10),COUNTIFS(Lançamentos!$K$5:$K$1004,$D15,Lançamentos!$U$5:$U$1004,G$5,Lançamentos!$W$5:$W$1004,'BH (3)'!$C$10)))</f>
        <v>x</v>
      </c>
      <c r="H15" s="84" t="str">
        <f>IF($D15="","x",IF('BH (3)'!$B$11=1,COUNTIFS(Lançamentos!$K$5:$K$1004,$D15,Lançamentos!$T$5:$T$1004,H$5,Lançamentos!$V$5:$V$1004,'BH (3)'!$C$10),COUNTIFS(Lançamentos!$K$5:$K$1004,$D15,Lançamentos!$U$5:$U$1004,H$5,Lançamentos!$W$5:$W$1004,'BH (3)'!$C$10)))</f>
        <v>x</v>
      </c>
      <c r="I15" s="84" t="str">
        <f>IF($D15="","x",IF('BH (3)'!$B$11=1,COUNTIFS(Lançamentos!$K$5:$K$1004,$D15,Lançamentos!$T$5:$T$1004,I$5,Lançamentos!$V$5:$V$1004,'BH (3)'!$C$10),COUNTIFS(Lançamentos!$K$5:$K$1004,$D15,Lançamentos!$U$5:$U$1004,I$5,Lançamentos!$W$5:$W$1004,'BH (3)'!$C$10)))</f>
        <v>x</v>
      </c>
      <c r="J15" s="84" t="str">
        <f>IF($D15="","x",IF('BH (3)'!$B$11=1,COUNTIFS(Lançamentos!$K$5:$K$1004,$D15,Lançamentos!$T$5:$T$1004,J$5,Lançamentos!$V$5:$V$1004,'BH (3)'!$C$10),COUNTIFS(Lançamentos!$K$5:$K$1004,$D15,Lançamentos!$U$5:$U$1004,J$5,Lançamentos!$W$5:$W$1004,'BH (3)'!$C$10)))</f>
        <v>x</v>
      </c>
      <c r="K15" s="84" t="str">
        <f>IF($D15="","x",IF('BH (3)'!$B$11=1,COUNTIFS(Lançamentos!$K$5:$K$1004,$D15,Lançamentos!$T$5:$T$1004,K$5,Lançamentos!$V$5:$V$1004,'BH (3)'!$C$10),COUNTIFS(Lançamentos!$K$5:$K$1004,$D15,Lançamentos!$U$5:$U$1004,K$5,Lançamentos!$W$5:$W$1004,'BH (3)'!$C$10)))</f>
        <v>x</v>
      </c>
      <c r="L15" s="84" t="str">
        <f>IF($D15="","x",IF('BH (3)'!$B$11=1,COUNTIFS(Lançamentos!$K$5:$K$1004,$D15,Lançamentos!$T$5:$T$1004,L$5,Lançamentos!$V$5:$V$1004,'BH (3)'!$C$10),COUNTIFS(Lançamentos!$K$5:$K$1004,$D15,Lançamentos!$U$5:$U$1004,L$5,Lançamentos!$W$5:$W$1004,'BH (3)'!$C$10)))</f>
        <v>x</v>
      </c>
      <c r="M15" s="84" t="str">
        <f>IF($D15="","x",IF('BH (3)'!$B$11=1,COUNTIFS(Lançamentos!$K$5:$K$1004,$D15,Lançamentos!$T$5:$T$1004,M$5,Lançamentos!$V$5:$V$1004,'BH (3)'!$C$10),COUNTIFS(Lançamentos!$K$5:$K$1004,$D15,Lançamentos!$U$5:$U$1004,M$5,Lançamentos!$W$5:$W$1004,'BH (3)'!$C$10)))</f>
        <v>x</v>
      </c>
      <c r="N15" s="84" t="str">
        <f>IF($D15="","x",IF('BH (3)'!$B$11=1,COUNTIFS(Lançamentos!$K$5:$K$1004,$D15,Lançamentos!$T$5:$T$1004,N$5,Lançamentos!$V$5:$V$1004,'BH (3)'!$C$10),COUNTIFS(Lançamentos!$K$5:$K$1004,$D15,Lançamentos!$U$5:$U$1004,N$5,Lançamentos!$W$5:$W$1004,'BH (3)'!$C$10)))</f>
        <v>x</v>
      </c>
      <c r="O15" s="84" t="str">
        <f>IF($D15="","x",IF('BH (3)'!$B$11=1,COUNTIFS(Lançamentos!$K$5:$K$1004,$D15,Lançamentos!$T$5:$T$1004,O$5,Lançamentos!$V$5:$V$1004,'BH (3)'!$C$10),COUNTIFS(Lançamentos!$K$5:$K$1004,$D15,Lançamentos!$U$5:$U$1004,O$5,Lançamentos!$W$5:$W$1004,'BH (3)'!$C$10)))</f>
        <v>x</v>
      </c>
      <c r="P15" s="84" t="str">
        <f>IF($D15="","x",IF('BH (3)'!$B$11=1,COUNTIFS(Lançamentos!$K$5:$K$1004,$D15,Lançamentos!$T$5:$T$1004,P$5,Lançamentos!$V$5:$V$1004,'BH (3)'!$C$10),COUNTIFS(Lançamentos!$K$5:$K$1004,$D15,Lançamentos!$U$5:$U$1004,P$5,Lançamentos!$W$5:$W$1004,'BH (3)'!$C$10)))</f>
        <v>x</v>
      </c>
      <c r="Q15" s="171" t="str">
        <f t="shared" si="1"/>
        <v/>
      </c>
    </row>
    <row r="16" spans="3:17" ht="45" customHeight="1" x14ac:dyDescent="0.25">
      <c r="C16" s="81" t="str">
        <f t="shared" si="0"/>
        <v/>
      </c>
      <c r="D16" s="170" t="str">
        <f>IF(Adv!D14="","",Adv!D14)</f>
        <v/>
      </c>
      <c r="E16" s="84" t="str">
        <f>IF($D16="","x",IF('BH (3)'!$B$11=1,COUNTIFS(Lançamentos!$K$5:$K$1004,$D16,Lançamentos!$T$5:$T$1004,E$5,Lançamentos!$V$5:$V$1004,'BH (3)'!$C$10),COUNTIFS(Lançamentos!$K$5:$K$1004,$D16,Lançamentos!$U$5:$U$1004,E$5,Lançamentos!$W$5:$W$1004,'BH (3)'!$C$10)))</f>
        <v>x</v>
      </c>
      <c r="F16" s="84" t="str">
        <f>IF($D16="","x",IF('BH (3)'!$B$11=1,COUNTIFS(Lançamentos!$K$5:$K$1004,$D16,Lançamentos!$T$5:$T$1004,F$5,Lançamentos!$V$5:$V$1004,'BH (3)'!$C$10),COUNTIFS(Lançamentos!$K$5:$K$1004,$D16,Lançamentos!$U$5:$U$1004,F$5,Lançamentos!$W$5:$W$1004,'BH (3)'!$C$10)))</f>
        <v>x</v>
      </c>
      <c r="G16" s="84" t="str">
        <f>IF($D16="","x",IF('BH (3)'!$B$11=1,COUNTIFS(Lançamentos!$K$5:$K$1004,$D16,Lançamentos!$T$5:$T$1004,G$5,Lançamentos!$V$5:$V$1004,'BH (3)'!$C$10),COUNTIFS(Lançamentos!$K$5:$K$1004,$D16,Lançamentos!$U$5:$U$1004,G$5,Lançamentos!$W$5:$W$1004,'BH (3)'!$C$10)))</f>
        <v>x</v>
      </c>
      <c r="H16" s="84" t="str">
        <f>IF($D16="","x",IF('BH (3)'!$B$11=1,COUNTIFS(Lançamentos!$K$5:$K$1004,$D16,Lançamentos!$T$5:$T$1004,H$5,Lançamentos!$V$5:$V$1004,'BH (3)'!$C$10),COUNTIFS(Lançamentos!$K$5:$K$1004,$D16,Lançamentos!$U$5:$U$1004,H$5,Lançamentos!$W$5:$W$1004,'BH (3)'!$C$10)))</f>
        <v>x</v>
      </c>
      <c r="I16" s="84" t="str">
        <f>IF($D16="","x",IF('BH (3)'!$B$11=1,COUNTIFS(Lançamentos!$K$5:$K$1004,$D16,Lançamentos!$T$5:$T$1004,I$5,Lançamentos!$V$5:$V$1004,'BH (3)'!$C$10),COUNTIFS(Lançamentos!$K$5:$K$1004,$D16,Lançamentos!$U$5:$U$1004,I$5,Lançamentos!$W$5:$W$1004,'BH (3)'!$C$10)))</f>
        <v>x</v>
      </c>
      <c r="J16" s="84" t="str">
        <f>IF($D16="","x",IF('BH (3)'!$B$11=1,COUNTIFS(Lançamentos!$K$5:$K$1004,$D16,Lançamentos!$T$5:$T$1004,J$5,Lançamentos!$V$5:$V$1004,'BH (3)'!$C$10),COUNTIFS(Lançamentos!$K$5:$K$1004,$D16,Lançamentos!$U$5:$U$1004,J$5,Lançamentos!$W$5:$W$1004,'BH (3)'!$C$10)))</f>
        <v>x</v>
      </c>
      <c r="K16" s="84" t="str">
        <f>IF($D16="","x",IF('BH (3)'!$B$11=1,COUNTIFS(Lançamentos!$K$5:$K$1004,$D16,Lançamentos!$T$5:$T$1004,K$5,Lançamentos!$V$5:$V$1004,'BH (3)'!$C$10),COUNTIFS(Lançamentos!$K$5:$K$1004,$D16,Lançamentos!$U$5:$U$1004,K$5,Lançamentos!$W$5:$W$1004,'BH (3)'!$C$10)))</f>
        <v>x</v>
      </c>
      <c r="L16" s="84" t="str">
        <f>IF($D16="","x",IF('BH (3)'!$B$11=1,COUNTIFS(Lançamentos!$K$5:$K$1004,$D16,Lançamentos!$T$5:$T$1004,L$5,Lançamentos!$V$5:$V$1004,'BH (3)'!$C$10),COUNTIFS(Lançamentos!$K$5:$K$1004,$D16,Lançamentos!$U$5:$U$1004,L$5,Lançamentos!$W$5:$W$1004,'BH (3)'!$C$10)))</f>
        <v>x</v>
      </c>
      <c r="M16" s="84" t="str">
        <f>IF($D16="","x",IF('BH (3)'!$B$11=1,COUNTIFS(Lançamentos!$K$5:$K$1004,$D16,Lançamentos!$T$5:$T$1004,M$5,Lançamentos!$V$5:$V$1004,'BH (3)'!$C$10),COUNTIFS(Lançamentos!$K$5:$K$1004,$D16,Lançamentos!$U$5:$U$1004,M$5,Lançamentos!$W$5:$W$1004,'BH (3)'!$C$10)))</f>
        <v>x</v>
      </c>
      <c r="N16" s="84" t="str">
        <f>IF($D16="","x",IF('BH (3)'!$B$11=1,COUNTIFS(Lançamentos!$K$5:$K$1004,$D16,Lançamentos!$T$5:$T$1004,N$5,Lançamentos!$V$5:$V$1004,'BH (3)'!$C$10),COUNTIFS(Lançamentos!$K$5:$K$1004,$D16,Lançamentos!$U$5:$U$1004,N$5,Lançamentos!$W$5:$W$1004,'BH (3)'!$C$10)))</f>
        <v>x</v>
      </c>
      <c r="O16" s="84" t="str">
        <f>IF($D16="","x",IF('BH (3)'!$B$11=1,COUNTIFS(Lançamentos!$K$5:$K$1004,$D16,Lançamentos!$T$5:$T$1004,O$5,Lançamentos!$V$5:$V$1004,'BH (3)'!$C$10),COUNTIFS(Lançamentos!$K$5:$K$1004,$D16,Lançamentos!$U$5:$U$1004,O$5,Lançamentos!$W$5:$W$1004,'BH (3)'!$C$10)))</f>
        <v>x</v>
      </c>
      <c r="P16" s="84" t="str">
        <f>IF($D16="","x",IF('BH (3)'!$B$11=1,COUNTIFS(Lançamentos!$K$5:$K$1004,$D16,Lançamentos!$T$5:$T$1004,P$5,Lançamentos!$V$5:$V$1004,'BH (3)'!$C$10),COUNTIFS(Lançamentos!$K$5:$K$1004,$D16,Lançamentos!$U$5:$U$1004,P$5,Lançamentos!$W$5:$W$1004,'BH (3)'!$C$10)))</f>
        <v>x</v>
      </c>
      <c r="Q16" s="171" t="str">
        <f t="shared" si="1"/>
        <v/>
      </c>
    </row>
    <row r="17" spans="3:17" ht="45" customHeight="1" x14ac:dyDescent="0.25">
      <c r="C17" s="81" t="str">
        <f t="shared" si="0"/>
        <v/>
      </c>
      <c r="D17" s="170" t="str">
        <f>IF(Adv!D15="","",Adv!D15)</f>
        <v/>
      </c>
      <c r="E17" s="84" t="str">
        <f>IF($D17="","x",IF('BH (3)'!$B$11=1,COUNTIFS(Lançamentos!$K$5:$K$1004,$D17,Lançamentos!$T$5:$T$1004,E$5,Lançamentos!$V$5:$V$1004,'BH (3)'!$C$10),COUNTIFS(Lançamentos!$K$5:$K$1004,$D17,Lançamentos!$U$5:$U$1004,E$5,Lançamentos!$W$5:$W$1004,'BH (3)'!$C$10)))</f>
        <v>x</v>
      </c>
      <c r="F17" s="84" t="str">
        <f>IF($D17="","x",IF('BH (3)'!$B$11=1,COUNTIFS(Lançamentos!$K$5:$K$1004,$D17,Lançamentos!$T$5:$T$1004,F$5,Lançamentos!$V$5:$V$1004,'BH (3)'!$C$10),COUNTIFS(Lançamentos!$K$5:$K$1004,$D17,Lançamentos!$U$5:$U$1004,F$5,Lançamentos!$W$5:$W$1004,'BH (3)'!$C$10)))</f>
        <v>x</v>
      </c>
      <c r="G17" s="84" t="str">
        <f>IF($D17="","x",IF('BH (3)'!$B$11=1,COUNTIFS(Lançamentos!$K$5:$K$1004,$D17,Lançamentos!$T$5:$T$1004,G$5,Lançamentos!$V$5:$V$1004,'BH (3)'!$C$10),COUNTIFS(Lançamentos!$K$5:$K$1004,$D17,Lançamentos!$U$5:$U$1004,G$5,Lançamentos!$W$5:$W$1004,'BH (3)'!$C$10)))</f>
        <v>x</v>
      </c>
      <c r="H17" s="84" t="str">
        <f>IF($D17="","x",IF('BH (3)'!$B$11=1,COUNTIFS(Lançamentos!$K$5:$K$1004,$D17,Lançamentos!$T$5:$T$1004,H$5,Lançamentos!$V$5:$V$1004,'BH (3)'!$C$10),COUNTIFS(Lançamentos!$K$5:$K$1004,$D17,Lançamentos!$U$5:$U$1004,H$5,Lançamentos!$W$5:$W$1004,'BH (3)'!$C$10)))</f>
        <v>x</v>
      </c>
      <c r="I17" s="84" t="str">
        <f>IF($D17="","x",IF('BH (3)'!$B$11=1,COUNTIFS(Lançamentos!$K$5:$K$1004,$D17,Lançamentos!$T$5:$T$1004,I$5,Lançamentos!$V$5:$V$1004,'BH (3)'!$C$10),COUNTIFS(Lançamentos!$K$5:$K$1004,$D17,Lançamentos!$U$5:$U$1004,I$5,Lançamentos!$W$5:$W$1004,'BH (3)'!$C$10)))</f>
        <v>x</v>
      </c>
      <c r="J17" s="84" t="str">
        <f>IF($D17="","x",IF('BH (3)'!$B$11=1,COUNTIFS(Lançamentos!$K$5:$K$1004,$D17,Lançamentos!$T$5:$T$1004,J$5,Lançamentos!$V$5:$V$1004,'BH (3)'!$C$10),COUNTIFS(Lançamentos!$K$5:$K$1004,$D17,Lançamentos!$U$5:$U$1004,J$5,Lançamentos!$W$5:$W$1004,'BH (3)'!$C$10)))</f>
        <v>x</v>
      </c>
      <c r="K17" s="84" t="str">
        <f>IF($D17="","x",IF('BH (3)'!$B$11=1,COUNTIFS(Lançamentos!$K$5:$K$1004,$D17,Lançamentos!$T$5:$T$1004,K$5,Lançamentos!$V$5:$V$1004,'BH (3)'!$C$10),COUNTIFS(Lançamentos!$K$5:$K$1004,$D17,Lançamentos!$U$5:$U$1004,K$5,Lançamentos!$W$5:$W$1004,'BH (3)'!$C$10)))</f>
        <v>x</v>
      </c>
      <c r="L17" s="84" t="str">
        <f>IF($D17="","x",IF('BH (3)'!$B$11=1,COUNTIFS(Lançamentos!$K$5:$K$1004,$D17,Lançamentos!$T$5:$T$1004,L$5,Lançamentos!$V$5:$V$1004,'BH (3)'!$C$10),COUNTIFS(Lançamentos!$K$5:$K$1004,$D17,Lançamentos!$U$5:$U$1004,L$5,Lançamentos!$W$5:$W$1004,'BH (3)'!$C$10)))</f>
        <v>x</v>
      </c>
      <c r="M17" s="84" t="str">
        <f>IF($D17="","x",IF('BH (3)'!$B$11=1,COUNTIFS(Lançamentos!$K$5:$K$1004,$D17,Lançamentos!$T$5:$T$1004,M$5,Lançamentos!$V$5:$V$1004,'BH (3)'!$C$10),COUNTIFS(Lançamentos!$K$5:$K$1004,$D17,Lançamentos!$U$5:$U$1004,M$5,Lançamentos!$W$5:$W$1004,'BH (3)'!$C$10)))</f>
        <v>x</v>
      </c>
      <c r="N17" s="84" t="str">
        <f>IF($D17="","x",IF('BH (3)'!$B$11=1,COUNTIFS(Lançamentos!$K$5:$K$1004,$D17,Lançamentos!$T$5:$T$1004,N$5,Lançamentos!$V$5:$V$1004,'BH (3)'!$C$10),COUNTIFS(Lançamentos!$K$5:$K$1004,$D17,Lançamentos!$U$5:$U$1004,N$5,Lançamentos!$W$5:$W$1004,'BH (3)'!$C$10)))</f>
        <v>x</v>
      </c>
      <c r="O17" s="84" t="str">
        <f>IF($D17="","x",IF('BH (3)'!$B$11=1,COUNTIFS(Lançamentos!$K$5:$K$1004,$D17,Lançamentos!$T$5:$T$1004,O$5,Lançamentos!$V$5:$V$1004,'BH (3)'!$C$10),COUNTIFS(Lançamentos!$K$5:$K$1004,$D17,Lançamentos!$U$5:$U$1004,O$5,Lançamentos!$W$5:$W$1004,'BH (3)'!$C$10)))</f>
        <v>x</v>
      </c>
      <c r="P17" s="84" t="str">
        <f>IF($D17="","x",IF('BH (3)'!$B$11=1,COUNTIFS(Lançamentos!$K$5:$K$1004,$D17,Lançamentos!$T$5:$T$1004,P$5,Lançamentos!$V$5:$V$1004,'BH (3)'!$C$10),COUNTIFS(Lançamentos!$K$5:$K$1004,$D17,Lançamentos!$U$5:$U$1004,P$5,Lançamentos!$W$5:$W$1004,'BH (3)'!$C$10)))</f>
        <v>x</v>
      </c>
      <c r="Q17" s="171" t="str">
        <f t="shared" si="1"/>
        <v/>
      </c>
    </row>
    <row r="18" spans="3:17" ht="45" customHeight="1" x14ac:dyDescent="0.25">
      <c r="C18" s="81" t="str">
        <f t="shared" si="0"/>
        <v/>
      </c>
      <c r="D18" s="170" t="str">
        <f>IF(Adv!D16="","",Adv!D16)</f>
        <v/>
      </c>
      <c r="E18" s="84" t="str">
        <f>IF($D18="","x",IF('BH (3)'!$B$11=1,COUNTIFS(Lançamentos!$K$5:$K$1004,$D18,Lançamentos!$T$5:$T$1004,E$5,Lançamentos!$V$5:$V$1004,'BH (3)'!$C$10),COUNTIFS(Lançamentos!$K$5:$K$1004,$D18,Lançamentos!$U$5:$U$1004,E$5,Lançamentos!$W$5:$W$1004,'BH (3)'!$C$10)))</f>
        <v>x</v>
      </c>
      <c r="F18" s="84" t="str">
        <f>IF($D18="","x",IF('BH (3)'!$B$11=1,COUNTIFS(Lançamentos!$K$5:$K$1004,$D18,Lançamentos!$T$5:$T$1004,F$5,Lançamentos!$V$5:$V$1004,'BH (3)'!$C$10),COUNTIFS(Lançamentos!$K$5:$K$1004,$D18,Lançamentos!$U$5:$U$1004,F$5,Lançamentos!$W$5:$W$1004,'BH (3)'!$C$10)))</f>
        <v>x</v>
      </c>
      <c r="G18" s="84" t="str">
        <f>IF($D18="","x",IF('BH (3)'!$B$11=1,COUNTIFS(Lançamentos!$K$5:$K$1004,$D18,Lançamentos!$T$5:$T$1004,G$5,Lançamentos!$V$5:$V$1004,'BH (3)'!$C$10),COUNTIFS(Lançamentos!$K$5:$K$1004,$D18,Lançamentos!$U$5:$U$1004,G$5,Lançamentos!$W$5:$W$1004,'BH (3)'!$C$10)))</f>
        <v>x</v>
      </c>
      <c r="H18" s="84" t="str">
        <f>IF($D18="","x",IF('BH (3)'!$B$11=1,COUNTIFS(Lançamentos!$K$5:$K$1004,$D18,Lançamentos!$T$5:$T$1004,H$5,Lançamentos!$V$5:$V$1004,'BH (3)'!$C$10),COUNTIFS(Lançamentos!$K$5:$K$1004,$D18,Lançamentos!$U$5:$U$1004,H$5,Lançamentos!$W$5:$W$1004,'BH (3)'!$C$10)))</f>
        <v>x</v>
      </c>
      <c r="I18" s="84" t="str">
        <f>IF($D18="","x",IF('BH (3)'!$B$11=1,COUNTIFS(Lançamentos!$K$5:$K$1004,$D18,Lançamentos!$T$5:$T$1004,I$5,Lançamentos!$V$5:$V$1004,'BH (3)'!$C$10),COUNTIFS(Lançamentos!$K$5:$K$1004,$D18,Lançamentos!$U$5:$U$1004,I$5,Lançamentos!$W$5:$W$1004,'BH (3)'!$C$10)))</f>
        <v>x</v>
      </c>
      <c r="J18" s="84" t="str">
        <f>IF($D18="","x",IF('BH (3)'!$B$11=1,COUNTIFS(Lançamentos!$K$5:$K$1004,$D18,Lançamentos!$T$5:$T$1004,J$5,Lançamentos!$V$5:$V$1004,'BH (3)'!$C$10),COUNTIFS(Lançamentos!$K$5:$K$1004,$D18,Lançamentos!$U$5:$U$1004,J$5,Lançamentos!$W$5:$W$1004,'BH (3)'!$C$10)))</f>
        <v>x</v>
      </c>
      <c r="K18" s="84" t="str">
        <f>IF($D18="","x",IF('BH (3)'!$B$11=1,COUNTIFS(Lançamentos!$K$5:$K$1004,$D18,Lançamentos!$T$5:$T$1004,K$5,Lançamentos!$V$5:$V$1004,'BH (3)'!$C$10),COUNTIFS(Lançamentos!$K$5:$K$1004,$D18,Lançamentos!$U$5:$U$1004,K$5,Lançamentos!$W$5:$W$1004,'BH (3)'!$C$10)))</f>
        <v>x</v>
      </c>
      <c r="L18" s="84" t="str">
        <f>IF($D18="","x",IF('BH (3)'!$B$11=1,COUNTIFS(Lançamentos!$K$5:$K$1004,$D18,Lançamentos!$T$5:$T$1004,L$5,Lançamentos!$V$5:$V$1004,'BH (3)'!$C$10),COUNTIFS(Lançamentos!$K$5:$K$1004,$D18,Lançamentos!$U$5:$U$1004,L$5,Lançamentos!$W$5:$W$1004,'BH (3)'!$C$10)))</f>
        <v>x</v>
      </c>
      <c r="M18" s="84" t="str">
        <f>IF($D18="","x",IF('BH (3)'!$B$11=1,COUNTIFS(Lançamentos!$K$5:$K$1004,$D18,Lançamentos!$T$5:$T$1004,M$5,Lançamentos!$V$5:$V$1004,'BH (3)'!$C$10),COUNTIFS(Lançamentos!$K$5:$K$1004,$D18,Lançamentos!$U$5:$U$1004,M$5,Lançamentos!$W$5:$W$1004,'BH (3)'!$C$10)))</f>
        <v>x</v>
      </c>
      <c r="N18" s="84" t="str">
        <f>IF($D18="","x",IF('BH (3)'!$B$11=1,COUNTIFS(Lançamentos!$K$5:$K$1004,$D18,Lançamentos!$T$5:$T$1004,N$5,Lançamentos!$V$5:$V$1004,'BH (3)'!$C$10),COUNTIFS(Lançamentos!$K$5:$K$1004,$D18,Lançamentos!$U$5:$U$1004,N$5,Lançamentos!$W$5:$W$1004,'BH (3)'!$C$10)))</f>
        <v>x</v>
      </c>
      <c r="O18" s="84" t="str">
        <f>IF($D18="","x",IF('BH (3)'!$B$11=1,COUNTIFS(Lançamentos!$K$5:$K$1004,$D18,Lançamentos!$T$5:$T$1004,O$5,Lançamentos!$V$5:$V$1004,'BH (3)'!$C$10),COUNTIFS(Lançamentos!$K$5:$K$1004,$D18,Lançamentos!$U$5:$U$1004,O$5,Lançamentos!$W$5:$W$1004,'BH (3)'!$C$10)))</f>
        <v>x</v>
      </c>
      <c r="P18" s="84" t="str">
        <f>IF($D18="","x",IF('BH (3)'!$B$11=1,COUNTIFS(Lançamentos!$K$5:$K$1004,$D18,Lançamentos!$T$5:$T$1004,P$5,Lançamentos!$V$5:$V$1004,'BH (3)'!$C$10),COUNTIFS(Lançamentos!$K$5:$K$1004,$D18,Lançamentos!$U$5:$U$1004,P$5,Lançamentos!$W$5:$W$1004,'BH (3)'!$C$10)))</f>
        <v>x</v>
      </c>
      <c r="Q18" s="171" t="str">
        <f t="shared" si="1"/>
        <v/>
      </c>
    </row>
    <row r="19" spans="3:17" ht="45" customHeight="1" x14ac:dyDescent="0.25">
      <c r="C19" s="81" t="str">
        <f t="shared" si="0"/>
        <v/>
      </c>
      <c r="D19" s="170" t="str">
        <f>IF(Adv!D17="","",Adv!D17)</f>
        <v/>
      </c>
      <c r="E19" s="84" t="str">
        <f>IF($D19="","x",IF('BH (3)'!$B$11=1,COUNTIFS(Lançamentos!$K$5:$K$1004,$D19,Lançamentos!$T$5:$T$1004,E$5,Lançamentos!$V$5:$V$1004,'BH (3)'!$C$10),COUNTIFS(Lançamentos!$K$5:$K$1004,$D19,Lançamentos!$U$5:$U$1004,E$5,Lançamentos!$W$5:$W$1004,'BH (3)'!$C$10)))</f>
        <v>x</v>
      </c>
      <c r="F19" s="84" t="str">
        <f>IF($D19="","x",IF('BH (3)'!$B$11=1,COUNTIFS(Lançamentos!$K$5:$K$1004,$D19,Lançamentos!$T$5:$T$1004,F$5,Lançamentos!$V$5:$V$1004,'BH (3)'!$C$10),COUNTIFS(Lançamentos!$K$5:$K$1004,$D19,Lançamentos!$U$5:$U$1004,F$5,Lançamentos!$W$5:$W$1004,'BH (3)'!$C$10)))</f>
        <v>x</v>
      </c>
      <c r="G19" s="84" t="str">
        <f>IF($D19="","x",IF('BH (3)'!$B$11=1,COUNTIFS(Lançamentos!$K$5:$K$1004,$D19,Lançamentos!$T$5:$T$1004,G$5,Lançamentos!$V$5:$V$1004,'BH (3)'!$C$10),COUNTIFS(Lançamentos!$K$5:$K$1004,$D19,Lançamentos!$U$5:$U$1004,G$5,Lançamentos!$W$5:$W$1004,'BH (3)'!$C$10)))</f>
        <v>x</v>
      </c>
      <c r="H19" s="84" t="str">
        <f>IF($D19="","x",IF('BH (3)'!$B$11=1,COUNTIFS(Lançamentos!$K$5:$K$1004,$D19,Lançamentos!$T$5:$T$1004,H$5,Lançamentos!$V$5:$V$1004,'BH (3)'!$C$10),COUNTIFS(Lançamentos!$K$5:$K$1004,$D19,Lançamentos!$U$5:$U$1004,H$5,Lançamentos!$W$5:$W$1004,'BH (3)'!$C$10)))</f>
        <v>x</v>
      </c>
      <c r="I19" s="84" t="str">
        <f>IF($D19="","x",IF('BH (3)'!$B$11=1,COUNTIFS(Lançamentos!$K$5:$K$1004,$D19,Lançamentos!$T$5:$T$1004,I$5,Lançamentos!$V$5:$V$1004,'BH (3)'!$C$10),COUNTIFS(Lançamentos!$K$5:$K$1004,$D19,Lançamentos!$U$5:$U$1004,I$5,Lançamentos!$W$5:$W$1004,'BH (3)'!$C$10)))</f>
        <v>x</v>
      </c>
      <c r="J19" s="84" t="str">
        <f>IF($D19="","x",IF('BH (3)'!$B$11=1,COUNTIFS(Lançamentos!$K$5:$K$1004,$D19,Lançamentos!$T$5:$T$1004,J$5,Lançamentos!$V$5:$V$1004,'BH (3)'!$C$10),COUNTIFS(Lançamentos!$K$5:$K$1004,$D19,Lançamentos!$U$5:$U$1004,J$5,Lançamentos!$W$5:$W$1004,'BH (3)'!$C$10)))</f>
        <v>x</v>
      </c>
      <c r="K19" s="84" t="str">
        <f>IF($D19="","x",IF('BH (3)'!$B$11=1,COUNTIFS(Lançamentos!$K$5:$K$1004,$D19,Lançamentos!$T$5:$T$1004,K$5,Lançamentos!$V$5:$V$1004,'BH (3)'!$C$10),COUNTIFS(Lançamentos!$K$5:$K$1004,$D19,Lançamentos!$U$5:$U$1004,K$5,Lançamentos!$W$5:$W$1004,'BH (3)'!$C$10)))</f>
        <v>x</v>
      </c>
      <c r="L19" s="84" t="str">
        <f>IF($D19="","x",IF('BH (3)'!$B$11=1,COUNTIFS(Lançamentos!$K$5:$K$1004,$D19,Lançamentos!$T$5:$T$1004,L$5,Lançamentos!$V$5:$V$1004,'BH (3)'!$C$10),COUNTIFS(Lançamentos!$K$5:$K$1004,$D19,Lançamentos!$U$5:$U$1004,L$5,Lançamentos!$W$5:$W$1004,'BH (3)'!$C$10)))</f>
        <v>x</v>
      </c>
      <c r="M19" s="84" t="str">
        <f>IF($D19="","x",IF('BH (3)'!$B$11=1,COUNTIFS(Lançamentos!$K$5:$K$1004,$D19,Lançamentos!$T$5:$T$1004,M$5,Lançamentos!$V$5:$V$1004,'BH (3)'!$C$10),COUNTIFS(Lançamentos!$K$5:$K$1004,$D19,Lançamentos!$U$5:$U$1004,M$5,Lançamentos!$W$5:$W$1004,'BH (3)'!$C$10)))</f>
        <v>x</v>
      </c>
      <c r="N19" s="84" t="str">
        <f>IF($D19="","x",IF('BH (3)'!$B$11=1,COUNTIFS(Lançamentos!$K$5:$K$1004,$D19,Lançamentos!$T$5:$T$1004,N$5,Lançamentos!$V$5:$V$1004,'BH (3)'!$C$10),COUNTIFS(Lançamentos!$K$5:$K$1004,$D19,Lançamentos!$U$5:$U$1004,N$5,Lançamentos!$W$5:$W$1004,'BH (3)'!$C$10)))</f>
        <v>x</v>
      </c>
      <c r="O19" s="84" t="str">
        <f>IF($D19="","x",IF('BH (3)'!$B$11=1,COUNTIFS(Lançamentos!$K$5:$K$1004,$D19,Lançamentos!$T$5:$T$1004,O$5,Lançamentos!$V$5:$V$1004,'BH (3)'!$C$10),COUNTIFS(Lançamentos!$K$5:$K$1004,$D19,Lançamentos!$U$5:$U$1004,O$5,Lançamentos!$W$5:$W$1004,'BH (3)'!$C$10)))</f>
        <v>x</v>
      </c>
      <c r="P19" s="84" t="str">
        <f>IF($D19="","x",IF('BH (3)'!$B$11=1,COUNTIFS(Lançamentos!$K$5:$K$1004,$D19,Lançamentos!$T$5:$T$1004,P$5,Lançamentos!$V$5:$V$1004,'BH (3)'!$C$10),COUNTIFS(Lançamentos!$K$5:$K$1004,$D19,Lançamentos!$U$5:$U$1004,P$5,Lançamentos!$W$5:$W$1004,'BH (3)'!$C$10)))</f>
        <v>x</v>
      </c>
      <c r="Q19" s="171" t="str">
        <f t="shared" si="1"/>
        <v/>
      </c>
    </row>
    <row r="20" spans="3:17" ht="45" customHeight="1" x14ac:dyDescent="0.25">
      <c r="C20" s="81" t="str">
        <f t="shared" si="0"/>
        <v/>
      </c>
      <c r="D20" s="170" t="str">
        <f>IF(Adv!D18="","",Adv!D18)</f>
        <v/>
      </c>
      <c r="E20" s="84" t="str">
        <f>IF($D20="","x",IF('BH (3)'!$B$11=1,COUNTIFS(Lançamentos!$K$5:$K$1004,$D20,Lançamentos!$T$5:$T$1004,E$5,Lançamentos!$V$5:$V$1004,'BH (3)'!$C$10),COUNTIFS(Lançamentos!$K$5:$K$1004,$D20,Lançamentos!$U$5:$U$1004,E$5,Lançamentos!$W$5:$W$1004,'BH (3)'!$C$10)))</f>
        <v>x</v>
      </c>
      <c r="F20" s="84" t="str">
        <f>IF($D20="","x",IF('BH (3)'!$B$11=1,COUNTIFS(Lançamentos!$K$5:$K$1004,$D20,Lançamentos!$T$5:$T$1004,F$5,Lançamentos!$V$5:$V$1004,'BH (3)'!$C$10),COUNTIFS(Lançamentos!$K$5:$K$1004,$D20,Lançamentos!$U$5:$U$1004,F$5,Lançamentos!$W$5:$W$1004,'BH (3)'!$C$10)))</f>
        <v>x</v>
      </c>
      <c r="G20" s="84" t="str">
        <f>IF($D20="","x",IF('BH (3)'!$B$11=1,COUNTIFS(Lançamentos!$K$5:$K$1004,$D20,Lançamentos!$T$5:$T$1004,G$5,Lançamentos!$V$5:$V$1004,'BH (3)'!$C$10),COUNTIFS(Lançamentos!$K$5:$K$1004,$D20,Lançamentos!$U$5:$U$1004,G$5,Lançamentos!$W$5:$W$1004,'BH (3)'!$C$10)))</f>
        <v>x</v>
      </c>
      <c r="H20" s="84" t="str">
        <f>IF($D20="","x",IF('BH (3)'!$B$11=1,COUNTIFS(Lançamentos!$K$5:$K$1004,$D20,Lançamentos!$T$5:$T$1004,H$5,Lançamentos!$V$5:$V$1004,'BH (3)'!$C$10),COUNTIFS(Lançamentos!$K$5:$K$1004,$D20,Lançamentos!$U$5:$U$1004,H$5,Lançamentos!$W$5:$W$1004,'BH (3)'!$C$10)))</f>
        <v>x</v>
      </c>
      <c r="I20" s="84" t="str">
        <f>IF($D20="","x",IF('BH (3)'!$B$11=1,COUNTIFS(Lançamentos!$K$5:$K$1004,$D20,Lançamentos!$T$5:$T$1004,I$5,Lançamentos!$V$5:$V$1004,'BH (3)'!$C$10),COUNTIFS(Lançamentos!$K$5:$K$1004,$D20,Lançamentos!$U$5:$U$1004,I$5,Lançamentos!$W$5:$W$1004,'BH (3)'!$C$10)))</f>
        <v>x</v>
      </c>
      <c r="J20" s="84" t="str">
        <f>IF($D20="","x",IF('BH (3)'!$B$11=1,COUNTIFS(Lançamentos!$K$5:$K$1004,$D20,Lançamentos!$T$5:$T$1004,J$5,Lançamentos!$V$5:$V$1004,'BH (3)'!$C$10),COUNTIFS(Lançamentos!$K$5:$K$1004,$D20,Lançamentos!$U$5:$U$1004,J$5,Lançamentos!$W$5:$W$1004,'BH (3)'!$C$10)))</f>
        <v>x</v>
      </c>
      <c r="K20" s="84" t="str">
        <f>IF($D20="","x",IF('BH (3)'!$B$11=1,COUNTIFS(Lançamentos!$K$5:$K$1004,$D20,Lançamentos!$T$5:$T$1004,K$5,Lançamentos!$V$5:$V$1004,'BH (3)'!$C$10),COUNTIFS(Lançamentos!$K$5:$K$1004,$D20,Lançamentos!$U$5:$U$1004,K$5,Lançamentos!$W$5:$W$1004,'BH (3)'!$C$10)))</f>
        <v>x</v>
      </c>
      <c r="L20" s="84" t="str">
        <f>IF($D20="","x",IF('BH (3)'!$B$11=1,COUNTIFS(Lançamentos!$K$5:$K$1004,$D20,Lançamentos!$T$5:$T$1004,L$5,Lançamentos!$V$5:$V$1004,'BH (3)'!$C$10),COUNTIFS(Lançamentos!$K$5:$K$1004,$D20,Lançamentos!$U$5:$U$1004,L$5,Lançamentos!$W$5:$W$1004,'BH (3)'!$C$10)))</f>
        <v>x</v>
      </c>
      <c r="M20" s="84" t="str">
        <f>IF($D20="","x",IF('BH (3)'!$B$11=1,COUNTIFS(Lançamentos!$K$5:$K$1004,$D20,Lançamentos!$T$5:$T$1004,M$5,Lançamentos!$V$5:$V$1004,'BH (3)'!$C$10),COUNTIFS(Lançamentos!$K$5:$K$1004,$D20,Lançamentos!$U$5:$U$1004,M$5,Lançamentos!$W$5:$W$1004,'BH (3)'!$C$10)))</f>
        <v>x</v>
      </c>
      <c r="N20" s="84" t="str">
        <f>IF($D20="","x",IF('BH (3)'!$B$11=1,COUNTIFS(Lançamentos!$K$5:$K$1004,$D20,Lançamentos!$T$5:$T$1004,N$5,Lançamentos!$V$5:$V$1004,'BH (3)'!$C$10),COUNTIFS(Lançamentos!$K$5:$K$1004,$D20,Lançamentos!$U$5:$U$1004,N$5,Lançamentos!$W$5:$W$1004,'BH (3)'!$C$10)))</f>
        <v>x</v>
      </c>
      <c r="O20" s="84" t="str">
        <f>IF($D20="","x",IF('BH (3)'!$B$11=1,COUNTIFS(Lançamentos!$K$5:$K$1004,$D20,Lançamentos!$T$5:$T$1004,O$5,Lançamentos!$V$5:$V$1004,'BH (3)'!$C$10),COUNTIFS(Lançamentos!$K$5:$K$1004,$D20,Lançamentos!$U$5:$U$1004,O$5,Lançamentos!$W$5:$W$1004,'BH (3)'!$C$10)))</f>
        <v>x</v>
      </c>
      <c r="P20" s="84" t="str">
        <f>IF($D20="","x",IF('BH (3)'!$B$11=1,COUNTIFS(Lançamentos!$K$5:$K$1004,$D20,Lançamentos!$T$5:$T$1004,P$5,Lançamentos!$V$5:$V$1004,'BH (3)'!$C$10),COUNTIFS(Lançamentos!$K$5:$K$1004,$D20,Lançamentos!$U$5:$U$1004,P$5,Lançamentos!$W$5:$W$1004,'BH (3)'!$C$10)))</f>
        <v>x</v>
      </c>
      <c r="Q20" s="171" t="str">
        <f t="shared" si="1"/>
        <v/>
      </c>
    </row>
    <row r="21" spans="3:17" ht="45" customHeight="1" x14ac:dyDescent="0.25">
      <c r="C21" s="81" t="str">
        <f t="shared" si="0"/>
        <v/>
      </c>
      <c r="D21" s="170" t="str">
        <f>IF(Adv!D19="","",Adv!D19)</f>
        <v/>
      </c>
      <c r="E21" s="84" t="str">
        <f>IF($D21="","x",IF('BH (3)'!$B$11=1,COUNTIFS(Lançamentos!$K$5:$K$1004,$D21,Lançamentos!$T$5:$T$1004,E$5,Lançamentos!$V$5:$V$1004,'BH (3)'!$C$10),COUNTIFS(Lançamentos!$K$5:$K$1004,$D21,Lançamentos!$U$5:$U$1004,E$5,Lançamentos!$W$5:$W$1004,'BH (3)'!$C$10)))</f>
        <v>x</v>
      </c>
      <c r="F21" s="84" t="str">
        <f>IF($D21="","x",IF('BH (3)'!$B$11=1,COUNTIFS(Lançamentos!$K$5:$K$1004,$D21,Lançamentos!$T$5:$T$1004,F$5,Lançamentos!$V$5:$V$1004,'BH (3)'!$C$10),COUNTIFS(Lançamentos!$K$5:$K$1004,$D21,Lançamentos!$U$5:$U$1004,F$5,Lançamentos!$W$5:$W$1004,'BH (3)'!$C$10)))</f>
        <v>x</v>
      </c>
      <c r="G21" s="84" t="str">
        <f>IF($D21="","x",IF('BH (3)'!$B$11=1,COUNTIFS(Lançamentos!$K$5:$K$1004,$D21,Lançamentos!$T$5:$T$1004,G$5,Lançamentos!$V$5:$V$1004,'BH (3)'!$C$10),COUNTIFS(Lançamentos!$K$5:$K$1004,$D21,Lançamentos!$U$5:$U$1004,G$5,Lançamentos!$W$5:$W$1004,'BH (3)'!$C$10)))</f>
        <v>x</v>
      </c>
      <c r="H21" s="84" t="str">
        <f>IF($D21="","x",IF('BH (3)'!$B$11=1,COUNTIFS(Lançamentos!$K$5:$K$1004,$D21,Lançamentos!$T$5:$T$1004,H$5,Lançamentos!$V$5:$V$1004,'BH (3)'!$C$10),COUNTIFS(Lançamentos!$K$5:$K$1004,$D21,Lançamentos!$U$5:$U$1004,H$5,Lançamentos!$W$5:$W$1004,'BH (3)'!$C$10)))</f>
        <v>x</v>
      </c>
      <c r="I21" s="84" t="str">
        <f>IF($D21="","x",IF('BH (3)'!$B$11=1,COUNTIFS(Lançamentos!$K$5:$K$1004,$D21,Lançamentos!$T$5:$T$1004,I$5,Lançamentos!$V$5:$V$1004,'BH (3)'!$C$10),COUNTIFS(Lançamentos!$K$5:$K$1004,$D21,Lançamentos!$U$5:$U$1004,I$5,Lançamentos!$W$5:$W$1004,'BH (3)'!$C$10)))</f>
        <v>x</v>
      </c>
      <c r="J21" s="84" t="str">
        <f>IF($D21="","x",IF('BH (3)'!$B$11=1,COUNTIFS(Lançamentos!$K$5:$K$1004,$D21,Lançamentos!$T$5:$T$1004,J$5,Lançamentos!$V$5:$V$1004,'BH (3)'!$C$10),COUNTIFS(Lançamentos!$K$5:$K$1004,$D21,Lançamentos!$U$5:$U$1004,J$5,Lançamentos!$W$5:$W$1004,'BH (3)'!$C$10)))</f>
        <v>x</v>
      </c>
      <c r="K21" s="84" t="str">
        <f>IF($D21="","x",IF('BH (3)'!$B$11=1,COUNTIFS(Lançamentos!$K$5:$K$1004,$D21,Lançamentos!$T$5:$T$1004,K$5,Lançamentos!$V$5:$V$1004,'BH (3)'!$C$10),COUNTIFS(Lançamentos!$K$5:$K$1004,$D21,Lançamentos!$U$5:$U$1004,K$5,Lançamentos!$W$5:$W$1004,'BH (3)'!$C$10)))</f>
        <v>x</v>
      </c>
      <c r="L21" s="84" t="str">
        <f>IF($D21="","x",IF('BH (3)'!$B$11=1,COUNTIFS(Lançamentos!$K$5:$K$1004,$D21,Lançamentos!$T$5:$T$1004,L$5,Lançamentos!$V$5:$V$1004,'BH (3)'!$C$10),COUNTIFS(Lançamentos!$K$5:$K$1004,$D21,Lançamentos!$U$5:$U$1004,L$5,Lançamentos!$W$5:$W$1004,'BH (3)'!$C$10)))</f>
        <v>x</v>
      </c>
      <c r="M21" s="84" t="str">
        <f>IF($D21="","x",IF('BH (3)'!$B$11=1,COUNTIFS(Lançamentos!$K$5:$K$1004,$D21,Lançamentos!$T$5:$T$1004,M$5,Lançamentos!$V$5:$V$1004,'BH (3)'!$C$10),COUNTIFS(Lançamentos!$K$5:$K$1004,$D21,Lançamentos!$U$5:$U$1004,M$5,Lançamentos!$W$5:$W$1004,'BH (3)'!$C$10)))</f>
        <v>x</v>
      </c>
      <c r="N21" s="84" t="str">
        <f>IF($D21="","x",IF('BH (3)'!$B$11=1,COUNTIFS(Lançamentos!$K$5:$K$1004,$D21,Lançamentos!$T$5:$T$1004,N$5,Lançamentos!$V$5:$V$1004,'BH (3)'!$C$10),COUNTIFS(Lançamentos!$K$5:$K$1004,$D21,Lançamentos!$U$5:$U$1004,N$5,Lançamentos!$W$5:$W$1004,'BH (3)'!$C$10)))</f>
        <v>x</v>
      </c>
      <c r="O21" s="84" t="str">
        <f>IF($D21="","x",IF('BH (3)'!$B$11=1,COUNTIFS(Lançamentos!$K$5:$K$1004,$D21,Lançamentos!$T$5:$T$1004,O$5,Lançamentos!$V$5:$V$1004,'BH (3)'!$C$10),COUNTIFS(Lançamentos!$K$5:$K$1004,$D21,Lançamentos!$U$5:$U$1004,O$5,Lançamentos!$W$5:$W$1004,'BH (3)'!$C$10)))</f>
        <v>x</v>
      </c>
      <c r="P21" s="84" t="str">
        <f>IF($D21="","x",IF('BH (3)'!$B$11=1,COUNTIFS(Lançamentos!$K$5:$K$1004,$D21,Lançamentos!$T$5:$T$1004,P$5,Lançamentos!$V$5:$V$1004,'BH (3)'!$C$10),COUNTIFS(Lançamentos!$K$5:$K$1004,$D21,Lançamentos!$U$5:$U$1004,P$5,Lançamentos!$W$5:$W$1004,'BH (3)'!$C$10)))</f>
        <v>x</v>
      </c>
      <c r="Q21" s="171" t="str">
        <f t="shared" si="1"/>
        <v/>
      </c>
    </row>
    <row r="22" spans="3:17" ht="45" customHeight="1" x14ac:dyDescent="0.25">
      <c r="C22" s="81" t="str">
        <f t="shared" si="0"/>
        <v/>
      </c>
      <c r="D22" s="170" t="str">
        <f>IF(Adv!D20="","",Adv!D20)</f>
        <v/>
      </c>
      <c r="E22" s="84" t="str">
        <f>IF($D22="","x",IF('BH (3)'!$B$11=1,COUNTIFS(Lançamentos!$K$5:$K$1004,$D22,Lançamentos!$T$5:$T$1004,E$5,Lançamentos!$V$5:$V$1004,'BH (3)'!$C$10),COUNTIFS(Lançamentos!$K$5:$K$1004,$D22,Lançamentos!$U$5:$U$1004,E$5,Lançamentos!$W$5:$W$1004,'BH (3)'!$C$10)))</f>
        <v>x</v>
      </c>
      <c r="F22" s="84" t="str">
        <f>IF($D22="","x",IF('BH (3)'!$B$11=1,COUNTIFS(Lançamentos!$K$5:$K$1004,$D22,Lançamentos!$T$5:$T$1004,F$5,Lançamentos!$V$5:$V$1004,'BH (3)'!$C$10),COUNTIFS(Lançamentos!$K$5:$K$1004,$D22,Lançamentos!$U$5:$U$1004,F$5,Lançamentos!$W$5:$W$1004,'BH (3)'!$C$10)))</f>
        <v>x</v>
      </c>
      <c r="G22" s="84" t="str">
        <f>IF($D22="","x",IF('BH (3)'!$B$11=1,COUNTIFS(Lançamentos!$K$5:$K$1004,$D22,Lançamentos!$T$5:$T$1004,G$5,Lançamentos!$V$5:$V$1004,'BH (3)'!$C$10),COUNTIFS(Lançamentos!$K$5:$K$1004,$D22,Lançamentos!$U$5:$U$1004,G$5,Lançamentos!$W$5:$W$1004,'BH (3)'!$C$10)))</f>
        <v>x</v>
      </c>
      <c r="H22" s="84" t="str">
        <f>IF($D22="","x",IF('BH (3)'!$B$11=1,COUNTIFS(Lançamentos!$K$5:$K$1004,$D22,Lançamentos!$T$5:$T$1004,H$5,Lançamentos!$V$5:$V$1004,'BH (3)'!$C$10),COUNTIFS(Lançamentos!$K$5:$K$1004,$D22,Lançamentos!$U$5:$U$1004,H$5,Lançamentos!$W$5:$W$1004,'BH (3)'!$C$10)))</f>
        <v>x</v>
      </c>
      <c r="I22" s="84" t="str">
        <f>IF($D22="","x",IF('BH (3)'!$B$11=1,COUNTIFS(Lançamentos!$K$5:$K$1004,$D22,Lançamentos!$T$5:$T$1004,I$5,Lançamentos!$V$5:$V$1004,'BH (3)'!$C$10),COUNTIFS(Lançamentos!$K$5:$K$1004,$D22,Lançamentos!$U$5:$U$1004,I$5,Lançamentos!$W$5:$W$1004,'BH (3)'!$C$10)))</f>
        <v>x</v>
      </c>
      <c r="J22" s="84" t="str">
        <f>IF($D22="","x",IF('BH (3)'!$B$11=1,COUNTIFS(Lançamentos!$K$5:$K$1004,$D22,Lançamentos!$T$5:$T$1004,J$5,Lançamentos!$V$5:$V$1004,'BH (3)'!$C$10),COUNTIFS(Lançamentos!$K$5:$K$1004,$D22,Lançamentos!$U$5:$U$1004,J$5,Lançamentos!$W$5:$W$1004,'BH (3)'!$C$10)))</f>
        <v>x</v>
      </c>
      <c r="K22" s="84" t="str">
        <f>IF($D22="","x",IF('BH (3)'!$B$11=1,COUNTIFS(Lançamentos!$K$5:$K$1004,$D22,Lançamentos!$T$5:$T$1004,K$5,Lançamentos!$V$5:$V$1004,'BH (3)'!$C$10),COUNTIFS(Lançamentos!$K$5:$K$1004,$D22,Lançamentos!$U$5:$U$1004,K$5,Lançamentos!$W$5:$W$1004,'BH (3)'!$C$10)))</f>
        <v>x</v>
      </c>
      <c r="L22" s="84" t="str">
        <f>IF($D22="","x",IF('BH (3)'!$B$11=1,COUNTIFS(Lançamentos!$K$5:$K$1004,$D22,Lançamentos!$T$5:$T$1004,L$5,Lançamentos!$V$5:$V$1004,'BH (3)'!$C$10),COUNTIFS(Lançamentos!$K$5:$K$1004,$D22,Lançamentos!$U$5:$U$1004,L$5,Lançamentos!$W$5:$W$1004,'BH (3)'!$C$10)))</f>
        <v>x</v>
      </c>
      <c r="M22" s="84" t="str">
        <f>IF($D22="","x",IF('BH (3)'!$B$11=1,COUNTIFS(Lançamentos!$K$5:$K$1004,$D22,Lançamentos!$T$5:$T$1004,M$5,Lançamentos!$V$5:$V$1004,'BH (3)'!$C$10),COUNTIFS(Lançamentos!$K$5:$K$1004,$D22,Lançamentos!$U$5:$U$1004,M$5,Lançamentos!$W$5:$W$1004,'BH (3)'!$C$10)))</f>
        <v>x</v>
      </c>
      <c r="N22" s="84" t="str">
        <f>IF($D22="","x",IF('BH (3)'!$B$11=1,COUNTIFS(Lançamentos!$K$5:$K$1004,$D22,Lançamentos!$T$5:$T$1004,N$5,Lançamentos!$V$5:$V$1004,'BH (3)'!$C$10),COUNTIFS(Lançamentos!$K$5:$K$1004,$D22,Lançamentos!$U$5:$U$1004,N$5,Lançamentos!$W$5:$W$1004,'BH (3)'!$C$10)))</f>
        <v>x</v>
      </c>
      <c r="O22" s="84" t="str">
        <f>IF($D22="","x",IF('BH (3)'!$B$11=1,COUNTIFS(Lançamentos!$K$5:$K$1004,$D22,Lançamentos!$T$5:$T$1004,O$5,Lançamentos!$V$5:$V$1004,'BH (3)'!$C$10),COUNTIFS(Lançamentos!$K$5:$K$1004,$D22,Lançamentos!$U$5:$U$1004,O$5,Lançamentos!$W$5:$W$1004,'BH (3)'!$C$10)))</f>
        <v>x</v>
      </c>
      <c r="P22" s="84" t="str">
        <f>IF($D22="","x",IF('BH (3)'!$B$11=1,COUNTIFS(Lançamentos!$K$5:$K$1004,$D22,Lançamentos!$T$5:$T$1004,P$5,Lançamentos!$V$5:$V$1004,'BH (3)'!$C$10),COUNTIFS(Lançamentos!$K$5:$K$1004,$D22,Lançamentos!$U$5:$U$1004,P$5,Lançamentos!$W$5:$W$1004,'BH (3)'!$C$10)))</f>
        <v>x</v>
      </c>
      <c r="Q22" s="171" t="str">
        <f t="shared" si="1"/>
        <v/>
      </c>
    </row>
    <row r="23" spans="3:17" ht="45" customHeight="1" x14ac:dyDescent="0.25">
      <c r="C23" s="81" t="str">
        <f t="shared" si="0"/>
        <v/>
      </c>
      <c r="D23" s="170" t="str">
        <f>IF(Adv!D21="","",Adv!D21)</f>
        <v/>
      </c>
      <c r="E23" s="84" t="str">
        <f>IF($D23="","x",IF('BH (3)'!$B$11=1,COUNTIFS(Lançamentos!$K$5:$K$1004,$D23,Lançamentos!$T$5:$T$1004,E$5,Lançamentos!$V$5:$V$1004,'BH (3)'!$C$10),COUNTIFS(Lançamentos!$K$5:$K$1004,$D23,Lançamentos!$U$5:$U$1004,E$5,Lançamentos!$W$5:$W$1004,'BH (3)'!$C$10)))</f>
        <v>x</v>
      </c>
      <c r="F23" s="84" t="str">
        <f>IF($D23="","x",IF('BH (3)'!$B$11=1,COUNTIFS(Lançamentos!$K$5:$K$1004,$D23,Lançamentos!$T$5:$T$1004,F$5,Lançamentos!$V$5:$V$1004,'BH (3)'!$C$10),COUNTIFS(Lançamentos!$K$5:$K$1004,$D23,Lançamentos!$U$5:$U$1004,F$5,Lançamentos!$W$5:$W$1004,'BH (3)'!$C$10)))</f>
        <v>x</v>
      </c>
      <c r="G23" s="84" t="str">
        <f>IF($D23="","x",IF('BH (3)'!$B$11=1,COUNTIFS(Lançamentos!$K$5:$K$1004,$D23,Lançamentos!$T$5:$T$1004,G$5,Lançamentos!$V$5:$V$1004,'BH (3)'!$C$10),COUNTIFS(Lançamentos!$K$5:$K$1004,$D23,Lançamentos!$U$5:$U$1004,G$5,Lançamentos!$W$5:$W$1004,'BH (3)'!$C$10)))</f>
        <v>x</v>
      </c>
      <c r="H23" s="84" t="str">
        <f>IF($D23="","x",IF('BH (3)'!$B$11=1,COUNTIFS(Lançamentos!$K$5:$K$1004,$D23,Lançamentos!$T$5:$T$1004,H$5,Lançamentos!$V$5:$V$1004,'BH (3)'!$C$10),COUNTIFS(Lançamentos!$K$5:$K$1004,$D23,Lançamentos!$U$5:$U$1004,H$5,Lançamentos!$W$5:$W$1004,'BH (3)'!$C$10)))</f>
        <v>x</v>
      </c>
      <c r="I23" s="84" t="str">
        <f>IF($D23="","x",IF('BH (3)'!$B$11=1,COUNTIFS(Lançamentos!$K$5:$K$1004,$D23,Lançamentos!$T$5:$T$1004,I$5,Lançamentos!$V$5:$V$1004,'BH (3)'!$C$10),COUNTIFS(Lançamentos!$K$5:$K$1004,$D23,Lançamentos!$U$5:$U$1004,I$5,Lançamentos!$W$5:$W$1004,'BH (3)'!$C$10)))</f>
        <v>x</v>
      </c>
      <c r="J23" s="84" t="str">
        <f>IF($D23="","x",IF('BH (3)'!$B$11=1,COUNTIFS(Lançamentos!$K$5:$K$1004,$D23,Lançamentos!$T$5:$T$1004,J$5,Lançamentos!$V$5:$V$1004,'BH (3)'!$C$10),COUNTIFS(Lançamentos!$K$5:$K$1004,$D23,Lançamentos!$U$5:$U$1004,J$5,Lançamentos!$W$5:$W$1004,'BH (3)'!$C$10)))</f>
        <v>x</v>
      </c>
      <c r="K23" s="84" t="str">
        <f>IF($D23="","x",IF('BH (3)'!$B$11=1,COUNTIFS(Lançamentos!$K$5:$K$1004,$D23,Lançamentos!$T$5:$T$1004,K$5,Lançamentos!$V$5:$V$1004,'BH (3)'!$C$10),COUNTIFS(Lançamentos!$K$5:$K$1004,$D23,Lançamentos!$U$5:$U$1004,K$5,Lançamentos!$W$5:$W$1004,'BH (3)'!$C$10)))</f>
        <v>x</v>
      </c>
      <c r="L23" s="84" t="str">
        <f>IF($D23="","x",IF('BH (3)'!$B$11=1,COUNTIFS(Lançamentos!$K$5:$K$1004,$D23,Lançamentos!$T$5:$T$1004,L$5,Lançamentos!$V$5:$V$1004,'BH (3)'!$C$10),COUNTIFS(Lançamentos!$K$5:$K$1004,$D23,Lançamentos!$U$5:$U$1004,L$5,Lançamentos!$W$5:$W$1004,'BH (3)'!$C$10)))</f>
        <v>x</v>
      </c>
      <c r="M23" s="84" t="str">
        <f>IF($D23="","x",IF('BH (3)'!$B$11=1,COUNTIFS(Lançamentos!$K$5:$K$1004,$D23,Lançamentos!$T$5:$T$1004,M$5,Lançamentos!$V$5:$V$1004,'BH (3)'!$C$10),COUNTIFS(Lançamentos!$K$5:$K$1004,$D23,Lançamentos!$U$5:$U$1004,M$5,Lançamentos!$W$5:$W$1004,'BH (3)'!$C$10)))</f>
        <v>x</v>
      </c>
      <c r="N23" s="84" t="str">
        <f>IF($D23="","x",IF('BH (3)'!$B$11=1,COUNTIFS(Lançamentos!$K$5:$K$1004,$D23,Lançamentos!$T$5:$T$1004,N$5,Lançamentos!$V$5:$V$1004,'BH (3)'!$C$10),COUNTIFS(Lançamentos!$K$5:$K$1004,$D23,Lançamentos!$U$5:$U$1004,N$5,Lançamentos!$W$5:$W$1004,'BH (3)'!$C$10)))</f>
        <v>x</v>
      </c>
      <c r="O23" s="84" t="str">
        <f>IF($D23="","x",IF('BH (3)'!$B$11=1,COUNTIFS(Lançamentos!$K$5:$K$1004,$D23,Lançamentos!$T$5:$T$1004,O$5,Lançamentos!$V$5:$V$1004,'BH (3)'!$C$10),COUNTIFS(Lançamentos!$K$5:$K$1004,$D23,Lançamentos!$U$5:$U$1004,O$5,Lançamentos!$W$5:$W$1004,'BH (3)'!$C$10)))</f>
        <v>x</v>
      </c>
      <c r="P23" s="84" t="str">
        <f>IF($D23="","x",IF('BH (3)'!$B$11=1,COUNTIFS(Lançamentos!$K$5:$K$1004,$D23,Lançamentos!$T$5:$T$1004,P$5,Lançamentos!$V$5:$V$1004,'BH (3)'!$C$10),COUNTIFS(Lançamentos!$K$5:$K$1004,$D23,Lançamentos!$U$5:$U$1004,P$5,Lançamentos!$W$5:$W$1004,'BH (3)'!$C$10)))</f>
        <v>x</v>
      </c>
      <c r="Q23" s="171" t="str">
        <f t="shared" si="1"/>
        <v/>
      </c>
    </row>
    <row r="24" spans="3:17" ht="45" customHeight="1" x14ac:dyDescent="0.25">
      <c r="C24" s="81" t="str">
        <f t="shared" si="0"/>
        <v/>
      </c>
      <c r="D24" s="170" t="str">
        <f>IF(Adv!D22="","",Adv!D22)</f>
        <v/>
      </c>
      <c r="E24" s="84" t="str">
        <f>IF($D24="","x",IF('BH (3)'!$B$11=1,COUNTIFS(Lançamentos!$K$5:$K$1004,$D24,Lançamentos!$T$5:$T$1004,E$5,Lançamentos!$V$5:$V$1004,'BH (3)'!$C$10),COUNTIFS(Lançamentos!$K$5:$K$1004,$D24,Lançamentos!$U$5:$U$1004,E$5,Lançamentos!$W$5:$W$1004,'BH (3)'!$C$10)))</f>
        <v>x</v>
      </c>
      <c r="F24" s="84" t="str">
        <f>IF($D24="","x",IF('BH (3)'!$B$11=1,COUNTIFS(Lançamentos!$K$5:$K$1004,$D24,Lançamentos!$T$5:$T$1004,F$5,Lançamentos!$V$5:$V$1004,'BH (3)'!$C$10),COUNTIFS(Lançamentos!$K$5:$K$1004,$D24,Lançamentos!$U$5:$U$1004,F$5,Lançamentos!$W$5:$W$1004,'BH (3)'!$C$10)))</f>
        <v>x</v>
      </c>
      <c r="G24" s="84" t="str">
        <f>IF($D24="","x",IF('BH (3)'!$B$11=1,COUNTIFS(Lançamentos!$K$5:$K$1004,$D24,Lançamentos!$T$5:$T$1004,G$5,Lançamentos!$V$5:$V$1004,'BH (3)'!$C$10),COUNTIFS(Lançamentos!$K$5:$K$1004,$D24,Lançamentos!$U$5:$U$1004,G$5,Lançamentos!$W$5:$W$1004,'BH (3)'!$C$10)))</f>
        <v>x</v>
      </c>
      <c r="H24" s="84" t="str">
        <f>IF($D24="","x",IF('BH (3)'!$B$11=1,COUNTIFS(Lançamentos!$K$5:$K$1004,$D24,Lançamentos!$T$5:$T$1004,H$5,Lançamentos!$V$5:$V$1004,'BH (3)'!$C$10),COUNTIFS(Lançamentos!$K$5:$K$1004,$D24,Lançamentos!$U$5:$U$1004,H$5,Lançamentos!$W$5:$W$1004,'BH (3)'!$C$10)))</f>
        <v>x</v>
      </c>
      <c r="I24" s="84" t="str">
        <f>IF($D24="","x",IF('BH (3)'!$B$11=1,COUNTIFS(Lançamentos!$K$5:$K$1004,$D24,Lançamentos!$T$5:$T$1004,I$5,Lançamentos!$V$5:$V$1004,'BH (3)'!$C$10),COUNTIFS(Lançamentos!$K$5:$K$1004,$D24,Lançamentos!$U$5:$U$1004,I$5,Lançamentos!$W$5:$W$1004,'BH (3)'!$C$10)))</f>
        <v>x</v>
      </c>
      <c r="J24" s="84" t="str">
        <f>IF($D24="","x",IF('BH (3)'!$B$11=1,COUNTIFS(Lançamentos!$K$5:$K$1004,$D24,Lançamentos!$T$5:$T$1004,J$5,Lançamentos!$V$5:$V$1004,'BH (3)'!$C$10),COUNTIFS(Lançamentos!$K$5:$K$1004,$D24,Lançamentos!$U$5:$U$1004,J$5,Lançamentos!$W$5:$W$1004,'BH (3)'!$C$10)))</f>
        <v>x</v>
      </c>
      <c r="K24" s="84" t="str">
        <f>IF($D24="","x",IF('BH (3)'!$B$11=1,COUNTIFS(Lançamentos!$K$5:$K$1004,$D24,Lançamentos!$T$5:$T$1004,K$5,Lançamentos!$V$5:$V$1004,'BH (3)'!$C$10),COUNTIFS(Lançamentos!$K$5:$K$1004,$D24,Lançamentos!$U$5:$U$1004,K$5,Lançamentos!$W$5:$W$1004,'BH (3)'!$C$10)))</f>
        <v>x</v>
      </c>
      <c r="L24" s="84" t="str">
        <f>IF($D24="","x",IF('BH (3)'!$B$11=1,COUNTIFS(Lançamentos!$K$5:$K$1004,$D24,Lançamentos!$T$5:$T$1004,L$5,Lançamentos!$V$5:$V$1004,'BH (3)'!$C$10),COUNTIFS(Lançamentos!$K$5:$K$1004,$D24,Lançamentos!$U$5:$U$1004,L$5,Lançamentos!$W$5:$W$1004,'BH (3)'!$C$10)))</f>
        <v>x</v>
      </c>
      <c r="M24" s="84" t="str">
        <f>IF($D24="","x",IF('BH (3)'!$B$11=1,COUNTIFS(Lançamentos!$K$5:$K$1004,$D24,Lançamentos!$T$5:$T$1004,M$5,Lançamentos!$V$5:$V$1004,'BH (3)'!$C$10),COUNTIFS(Lançamentos!$K$5:$K$1004,$D24,Lançamentos!$U$5:$U$1004,M$5,Lançamentos!$W$5:$W$1004,'BH (3)'!$C$10)))</f>
        <v>x</v>
      </c>
      <c r="N24" s="84" t="str">
        <f>IF($D24="","x",IF('BH (3)'!$B$11=1,COUNTIFS(Lançamentos!$K$5:$K$1004,$D24,Lançamentos!$T$5:$T$1004,N$5,Lançamentos!$V$5:$V$1004,'BH (3)'!$C$10),COUNTIFS(Lançamentos!$K$5:$K$1004,$D24,Lançamentos!$U$5:$U$1004,N$5,Lançamentos!$W$5:$W$1004,'BH (3)'!$C$10)))</f>
        <v>x</v>
      </c>
      <c r="O24" s="84" t="str">
        <f>IF($D24="","x",IF('BH (3)'!$B$11=1,COUNTIFS(Lançamentos!$K$5:$K$1004,$D24,Lançamentos!$T$5:$T$1004,O$5,Lançamentos!$V$5:$V$1004,'BH (3)'!$C$10),COUNTIFS(Lançamentos!$K$5:$K$1004,$D24,Lançamentos!$U$5:$U$1004,O$5,Lançamentos!$W$5:$W$1004,'BH (3)'!$C$10)))</f>
        <v>x</v>
      </c>
      <c r="P24" s="84" t="str">
        <f>IF($D24="","x",IF('BH (3)'!$B$11=1,COUNTIFS(Lançamentos!$K$5:$K$1004,$D24,Lançamentos!$T$5:$T$1004,P$5,Lançamentos!$V$5:$V$1004,'BH (3)'!$C$10),COUNTIFS(Lançamentos!$K$5:$K$1004,$D24,Lançamentos!$U$5:$U$1004,P$5,Lançamentos!$W$5:$W$1004,'BH (3)'!$C$10)))</f>
        <v>x</v>
      </c>
      <c r="Q24" s="171" t="str">
        <f t="shared" si="1"/>
        <v/>
      </c>
    </row>
    <row r="25" spans="3:17" ht="45" customHeight="1" x14ac:dyDescent="0.25">
      <c r="C25" s="81" t="str">
        <f t="shared" si="0"/>
        <v/>
      </c>
      <c r="D25" s="170" t="str">
        <f>IF(Adv!D23="","",Adv!D23)</f>
        <v/>
      </c>
      <c r="E25" s="84" t="str">
        <f>IF($D25="","x",IF('BH (3)'!$B$11=1,COUNTIFS(Lançamentos!$K$5:$K$1004,$D25,Lançamentos!$T$5:$T$1004,E$5,Lançamentos!$V$5:$V$1004,'BH (3)'!$C$10),COUNTIFS(Lançamentos!$K$5:$K$1004,$D25,Lançamentos!$U$5:$U$1004,E$5,Lançamentos!$W$5:$W$1004,'BH (3)'!$C$10)))</f>
        <v>x</v>
      </c>
      <c r="F25" s="84" t="str">
        <f>IF($D25="","x",IF('BH (3)'!$B$11=1,COUNTIFS(Lançamentos!$K$5:$K$1004,$D25,Lançamentos!$T$5:$T$1004,F$5,Lançamentos!$V$5:$V$1004,'BH (3)'!$C$10),COUNTIFS(Lançamentos!$K$5:$K$1004,$D25,Lançamentos!$U$5:$U$1004,F$5,Lançamentos!$W$5:$W$1004,'BH (3)'!$C$10)))</f>
        <v>x</v>
      </c>
      <c r="G25" s="84" t="str">
        <f>IF($D25="","x",IF('BH (3)'!$B$11=1,COUNTIFS(Lançamentos!$K$5:$K$1004,$D25,Lançamentos!$T$5:$T$1004,G$5,Lançamentos!$V$5:$V$1004,'BH (3)'!$C$10),COUNTIFS(Lançamentos!$K$5:$K$1004,$D25,Lançamentos!$U$5:$U$1004,G$5,Lançamentos!$W$5:$W$1004,'BH (3)'!$C$10)))</f>
        <v>x</v>
      </c>
      <c r="H25" s="84" t="str">
        <f>IF($D25="","x",IF('BH (3)'!$B$11=1,COUNTIFS(Lançamentos!$K$5:$K$1004,$D25,Lançamentos!$T$5:$T$1004,H$5,Lançamentos!$V$5:$V$1004,'BH (3)'!$C$10),COUNTIFS(Lançamentos!$K$5:$K$1004,$D25,Lançamentos!$U$5:$U$1004,H$5,Lançamentos!$W$5:$W$1004,'BH (3)'!$C$10)))</f>
        <v>x</v>
      </c>
      <c r="I25" s="84" t="str">
        <f>IF($D25="","x",IF('BH (3)'!$B$11=1,COUNTIFS(Lançamentos!$K$5:$K$1004,$D25,Lançamentos!$T$5:$T$1004,I$5,Lançamentos!$V$5:$V$1004,'BH (3)'!$C$10),COUNTIFS(Lançamentos!$K$5:$K$1004,$D25,Lançamentos!$U$5:$U$1004,I$5,Lançamentos!$W$5:$W$1004,'BH (3)'!$C$10)))</f>
        <v>x</v>
      </c>
      <c r="J25" s="84" t="str">
        <f>IF($D25="","x",IF('BH (3)'!$B$11=1,COUNTIFS(Lançamentos!$K$5:$K$1004,$D25,Lançamentos!$T$5:$T$1004,J$5,Lançamentos!$V$5:$V$1004,'BH (3)'!$C$10),COUNTIFS(Lançamentos!$K$5:$K$1004,$D25,Lançamentos!$U$5:$U$1004,J$5,Lançamentos!$W$5:$W$1004,'BH (3)'!$C$10)))</f>
        <v>x</v>
      </c>
      <c r="K25" s="84" t="str">
        <f>IF($D25="","x",IF('BH (3)'!$B$11=1,COUNTIFS(Lançamentos!$K$5:$K$1004,$D25,Lançamentos!$T$5:$T$1004,K$5,Lançamentos!$V$5:$V$1004,'BH (3)'!$C$10),COUNTIFS(Lançamentos!$K$5:$K$1004,$D25,Lançamentos!$U$5:$U$1004,K$5,Lançamentos!$W$5:$W$1004,'BH (3)'!$C$10)))</f>
        <v>x</v>
      </c>
      <c r="L25" s="84" t="str">
        <f>IF($D25="","x",IF('BH (3)'!$B$11=1,COUNTIFS(Lançamentos!$K$5:$K$1004,$D25,Lançamentos!$T$5:$T$1004,L$5,Lançamentos!$V$5:$V$1004,'BH (3)'!$C$10),COUNTIFS(Lançamentos!$K$5:$K$1004,$D25,Lançamentos!$U$5:$U$1004,L$5,Lançamentos!$W$5:$W$1004,'BH (3)'!$C$10)))</f>
        <v>x</v>
      </c>
      <c r="M25" s="84" t="str">
        <f>IF($D25="","x",IF('BH (3)'!$B$11=1,COUNTIFS(Lançamentos!$K$5:$K$1004,$D25,Lançamentos!$T$5:$T$1004,M$5,Lançamentos!$V$5:$V$1004,'BH (3)'!$C$10),COUNTIFS(Lançamentos!$K$5:$K$1004,$D25,Lançamentos!$U$5:$U$1004,M$5,Lançamentos!$W$5:$W$1004,'BH (3)'!$C$10)))</f>
        <v>x</v>
      </c>
      <c r="N25" s="84" t="str">
        <f>IF($D25="","x",IF('BH (3)'!$B$11=1,COUNTIFS(Lançamentos!$K$5:$K$1004,$D25,Lançamentos!$T$5:$T$1004,N$5,Lançamentos!$V$5:$V$1004,'BH (3)'!$C$10),COUNTIFS(Lançamentos!$K$5:$K$1004,$D25,Lançamentos!$U$5:$U$1004,N$5,Lançamentos!$W$5:$W$1004,'BH (3)'!$C$10)))</f>
        <v>x</v>
      </c>
      <c r="O25" s="84" t="str">
        <f>IF($D25="","x",IF('BH (3)'!$B$11=1,COUNTIFS(Lançamentos!$K$5:$K$1004,$D25,Lançamentos!$T$5:$T$1004,O$5,Lançamentos!$V$5:$V$1004,'BH (3)'!$C$10),COUNTIFS(Lançamentos!$K$5:$K$1004,$D25,Lançamentos!$U$5:$U$1004,O$5,Lançamentos!$W$5:$W$1004,'BH (3)'!$C$10)))</f>
        <v>x</v>
      </c>
      <c r="P25" s="84" t="str">
        <f>IF($D25="","x",IF('BH (3)'!$B$11=1,COUNTIFS(Lançamentos!$K$5:$K$1004,$D25,Lançamentos!$T$5:$T$1004,P$5,Lançamentos!$V$5:$V$1004,'BH (3)'!$C$10),COUNTIFS(Lançamentos!$K$5:$K$1004,$D25,Lançamentos!$U$5:$U$1004,P$5,Lançamentos!$W$5:$W$1004,'BH (3)'!$C$10)))</f>
        <v>x</v>
      </c>
      <c r="Q25" s="171" t="str">
        <f t="shared" si="1"/>
        <v/>
      </c>
    </row>
    <row r="26" spans="3:17" ht="45" customHeight="1" x14ac:dyDescent="0.25">
      <c r="C26" s="81" t="str">
        <f t="shared" si="0"/>
        <v/>
      </c>
      <c r="D26" s="170" t="str">
        <f>IF(Adv!D24="","",Adv!D24)</f>
        <v/>
      </c>
      <c r="E26" s="84" t="str">
        <f>IF($D26="","x",IF('BH (3)'!$B$11=1,COUNTIFS(Lançamentos!$K$5:$K$1004,$D26,Lançamentos!$T$5:$T$1004,E$5,Lançamentos!$V$5:$V$1004,'BH (3)'!$C$10),COUNTIFS(Lançamentos!$K$5:$K$1004,$D26,Lançamentos!$U$5:$U$1004,E$5,Lançamentos!$W$5:$W$1004,'BH (3)'!$C$10)))</f>
        <v>x</v>
      </c>
      <c r="F26" s="84" t="str">
        <f>IF($D26="","x",IF('BH (3)'!$B$11=1,COUNTIFS(Lançamentos!$K$5:$K$1004,$D26,Lançamentos!$T$5:$T$1004,F$5,Lançamentos!$V$5:$V$1004,'BH (3)'!$C$10),COUNTIFS(Lançamentos!$K$5:$K$1004,$D26,Lançamentos!$U$5:$U$1004,F$5,Lançamentos!$W$5:$W$1004,'BH (3)'!$C$10)))</f>
        <v>x</v>
      </c>
      <c r="G26" s="84" t="str">
        <f>IF($D26="","x",IF('BH (3)'!$B$11=1,COUNTIFS(Lançamentos!$K$5:$K$1004,$D26,Lançamentos!$T$5:$T$1004,G$5,Lançamentos!$V$5:$V$1004,'BH (3)'!$C$10),COUNTIFS(Lançamentos!$K$5:$K$1004,$D26,Lançamentos!$U$5:$U$1004,G$5,Lançamentos!$W$5:$W$1004,'BH (3)'!$C$10)))</f>
        <v>x</v>
      </c>
      <c r="H26" s="84" t="str">
        <f>IF($D26="","x",IF('BH (3)'!$B$11=1,COUNTIFS(Lançamentos!$K$5:$K$1004,$D26,Lançamentos!$T$5:$T$1004,H$5,Lançamentos!$V$5:$V$1004,'BH (3)'!$C$10),COUNTIFS(Lançamentos!$K$5:$K$1004,$D26,Lançamentos!$U$5:$U$1004,H$5,Lançamentos!$W$5:$W$1004,'BH (3)'!$C$10)))</f>
        <v>x</v>
      </c>
      <c r="I26" s="84" t="str">
        <f>IF($D26="","x",IF('BH (3)'!$B$11=1,COUNTIFS(Lançamentos!$K$5:$K$1004,$D26,Lançamentos!$T$5:$T$1004,I$5,Lançamentos!$V$5:$V$1004,'BH (3)'!$C$10),COUNTIFS(Lançamentos!$K$5:$K$1004,$D26,Lançamentos!$U$5:$U$1004,I$5,Lançamentos!$W$5:$W$1004,'BH (3)'!$C$10)))</f>
        <v>x</v>
      </c>
      <c r="J26" s="84" t="str">
        <f>IF($D26="","x",IF('BH (3)'!$B$11=1,COUNTIFS(Lançamentos!$K$5:$K$1004,$D26,Lançamentos!$T$5:$T$1004,J$5,Lançamentos!$V$5:$V$1004,'BH (3)'!$C$10),COUNTIFS(Lançamentos!$K$5:$K$1004,$D26,Lançamentos!$U$5:$U$1004,J$5,Lançamentos!$W$5:$W$1004,'BH (3)'!$C$10)))</f>
        <v>x</v>
      </c>
      <c r="K26" s="84" t="str">
        <f>IF($D26="","x",IF('BH (3)'!$B$11=1,COUNTIFS(Lançamentos!$K$5:$K$1004,$D26,Lançamentos!$T$5:$T$1004,K$5,Lançamentos!$V$5:$V$1004,'BH (3)'!$C$10),COUNTIFS(Lançamentos!$K$5:$K$1004,$D26,Lançamentos!$U$5:$U$1004,K$5,Lançamentos!$W$5:$W$1004,'BH (3)'!$C$10)))</f>
        <v>x</v>
      </c>
      <c r="L26" s="84" t="str">
        <f>IF($D26="","x",IF('BH (3)'!$B$11=1,COUNTIFS(Lançamentos!$K$5:$K$1004,$D26,Lançamentos!$T$5:$T$1004,L$5,Lançamentos!$V$5:$V$1004,'BH (3)'!$C$10),COUNTIFS(Lançamentos!$K$5:$K$1004,$D26,Lançamentos!$U$5:$U$1004,L$5,Lançamentos!$W$5:$W$1004,'BH (3)'!$C$10)))</f>
        <v>x</v>
      </c>
      <c r="M26" s="84" t="str">
        <f>IF($D26="","x",IF('BH (3)'!$B$11=1,COUNTIFS(Lançamentos!$K$5:$K$1004,$D26,Lançamentos!$T$5:$T$1004,M$5,Lançamentos!$V$5:$V$1004,'BH (3)'!$C$10),COUNTIFS(Lançamentos!$K$5:$K$1004,$D26,Lançamentos!$U$5:$U$1004,M$5,Lançamentos!$W$5:$W$1004,'BH (3)'!$C$10)))</f>
        <v>x</v>
      </c>
      <c r="N26" s="84" t="str">
        <f>IF($D26="","x",IF('BH (3)'!$B$11=1,COUNTIFS(Lançamentos!$K$5:$K$1004,$D26,Lançamentos!$T$5:$T$1004,N$5,Lançamentos!$V$5:$V$1004,'BH (3)'!$C$10),COUNTIFS(Lançamentos!$K$5:$K$1004,$D26,Lançamentos!$U$5:$U$1004,N$5,Lançamentos!$W$5:$W$1004,'BH (3)'!$C$10)))</f>
        <v>x</v>
      </c>
      <c r="O26" s="84" t="str">
        <f>IF($D26="","x",IF('BH (3)'!$B$11=1,COUNTIFS(Lançamentos!$K$5:$K$1004,$D26,Lançamentos!$T$5:$T$1004,O$5,Lançamentos!$V$5:$V$1004,'BH (3)'!$C$10),COUNTIFS(Lançamentos!$K$5:$K$1004,$D26,Lançamentos!$U$5:$U$1004,O$5,Lançamentos!$W$5:$W$1004,'BH (3)'!$C$10)))</f>
        <v>x</v>
      </c>
      <c r="P26" s="84" t="str">
        <f>IF($D26="","x",IF('BH (3)'!$B$11=1,COUNTIFS(Lançamentos!$K$5:$K$1004,$D26,Lançamentos!$T$5:$T$1004,P$5,Lançamentos!$V$5:$V$1004,'BH (3)'!$C$10),COUNTIFS(Lançamentos!$K$5:$K$1004,$D26,Lançamentos!$U$5:$U$1004,P$5,Lançamentos!$W$5:$W$1004,'BH (3)'!$C$10)))</f>
        <v>x</v>
      </c>
      <c r="Q26" s="171" t="str">
        <f t="shared" si="1"/>
        <v/>
      </c>
    </row>
    <row r="27" spans="3:17" ht="45" customHeight="1" x14ac:dyDescent="0.25">
      <c r="C27" s="81" t="str">
        <f t="shared" si="0"/>
        <v/>
      </c>
      <c r="D27" s="170" t="str">
        <f>IF(Adv!D25="","",Adv!D25)</f>
        <v/>
      </c>
      <c r="E27" s="84" t="str">
        <f>IF($D27="","x",IF('BH (3)'!$B$11=1,COUNTIFS(Lançamentos!$K$5:$K$1004,$D27,Lançamentos!$T$5:$T$1004,E$5,Lançamentos!$V$5:$V$1004,'BH (3)'!$C$10),COUNTIFS(Lançamentos!$K$5:$K$1004,$D27,Lançamentos!$U$5:$U$1004,E$5,Lançamentos!$W$5:$W$1004,'BH (3)'!$C$10)))</f>
        <v>x</v>
      </c>
      <c r="F27" s="84" t="str">
        <f>IF($D27="","x",IF('BH (3)'!$B$11=1,COUNTIFS(Lançamentos!$K$5:$K$1004,$D27,Lançamentos!$T$5:$T$1004,F$5,Lançamentos!$V$5:$V$1004,'BH (3)'!$C$10),COUNTIFS(Lançamentos!$K$5:$K$1004,$D27,Lançamentos!$U$5:$U$1004,F$5,Lançamentos!$W$5:$W$1004,'BH (3)'!$C$10)))</f>
        <v>x</v>
      </c>
      <c r="G27" s="84" t="str">
        <f>IF($D27="","x",IF('BH (3)'!$B$11=1,COUNTIFS(Lançamentos!$K$5:$K$1004,$D27,Lançamentos!$T$5:$T$1004,G$5,Lançamentos!$V$5:$V$1004,'BH (3)'!$C$10),COUNTIFS(Lançamentos!$K$5:$K$1004,$D27,Lançamentos!$U$5:$U$1004,G$5,Lançamentos!$W$5:$W$1004,'BH (3)'!$C$10)))</f>
        <v>x</v>
      </c>
      <c r="H27" s="84" t="str">
        <f>IF($D27="","x",IF('BH (3)'!$B$11=1,COUNTIFS(Lançamentos!$K$5:$K$1004,$D27,Lançamentos!$T$5:$T$1004,H$5,Lançamentos!$V$5:$V$1004,'BH (3)'!$C$10),COUNTIFS(Lançamentos!$K$5:$K$1004,$D27,Lançamentos!$U$5:$U$1004,H$5,Lançamentos!$W$5:$W$1004,'BH (3)'!$C$10)))</f>
        <v>x</v>
      </c>
      <c r="I27" s="84" t="str">
        <f>IF($D27="","x",IF('BH (3)'!$B$11=1,COUNTIFS(Lançamentos!$K$5:$K$1004,$D27,Lançamentos!$T$5:$T$1004,I$5,Lançamentos!$V$5:$V$1004,'BH (3)'!$C$10),COUNTIFS(Lançamentos!$K$5:$K$1004,$D27,Lançamentos!$U$5:$U$1004,I$5,Lançamentos!$W$5:$W$1004,'BH (3)'!$C$10)))</f>
        <v>x</v>
      </c>
      <c r="J27" s="84" t="str">
        <f>IF($D27="","x",IF('BH (3)'!$B$11=1,COUNTIFS(Lançamentos!$K$5:$K$1004,$D27,Lançamentos!$T$5:$T$1004,J$5,Lançamentos!$V$5:$V$1004,'BH (3)'!$C$10),COUNTIFS(Lançamentos!$K$5:$K$1004,$D27,Lançamentos!$U$5:$U$1004,J$5,Lançamentos!$W$5:$W$1004,'BH (3)'!$C$10)))</f>
        <v>x</v>
      </c>
      <c r="K27" s="84" t="str">
        <f>IF($D27="","x",IF('BH (3)'!$B$11=1,COUNTIFS(Lançamentos!$K$5:$K$1004,$D27,Lançamentos!$T$5:$T$1004,K$5,Lançamentos!$V$5:$V$1004,'BH (3)'!$C$10),COUNTIFS(Lançamentos!$K$5:$K$1004,$D27,Lançamentos!$U$5:$U$1004,K$5,Lançamentos!$W$5:$W$1004,'BH (3)'!$C$10)))</f>
        <v>x</v>
      </c>
      <c r="L27" s="84" t="str">
        <f>IF($D27="","x",IF('BH (3)'!$B$11=1,COUNTIFS(Lançamentos!$K$5:$K$1004,$D27,Lançamentos!$T$5:$T$1004,L$5,Lançamentos!$V$5:$V$1004,'BH (3)'!$C$10),COUNTIFS(Lançamentos!$K$5:$K$1004,$D27,Lançamentos!$U$5:$U$1004,L$5,Lançamentos!$W$5:$W$1004,'BH (3)'!$C$10)))</f>
        <v>x</v>
      </c>
      <c r="M27" s="84" t="str">
        <f>IF($D27="","x",IF('BH (3)'!$B$11=1,COUNTIFS(Lançamentos!$K$5:$K$1004,$D27,Lançamentos!$T$5:$T$1004,M$5,Lançamentos!$V$5:$V$1004,'BH (3)'!$C$10),COUNTIFS(Lançamentos!$K$5:$K$1004,$D27,Lançamentos!$U$5:$U$1004,M$5,Lançamentos!$W$5:$W$1004,'BH (3)'!$C$10)))</f>
        <v>x</v>
      </c>
      <c r="N27" s="84" t="str">
        <f>IF($D27="","x",IF('BH (3)'!$B$11=1,COUNTIFS(Lançamentos!$K$5:$K$1004,$D27,Lançamentos!$T$5:$T$1004,N$5,Lançamentos!$V$5:$V$1004,'BH (3)'!$C$10),COUNTIFS(Lançamentos!$K$5:$K$1004,$D27,Lançamentos!$U$5:$U$1004,N$5,Lançamentos!$W$5:$W$1004,'BH (3)'!$C$10)))</f>
        <v>x</v>
      </c>
      <c r="O27" s="84" t="str">
        <f>IF($D27="","x",IF('BH (3)'!$B$11=1,COUNTIFS(Lançamentos!$K$5:$K$1004,$D27,Lançamentos!$T$5:$T$1004,O$5,Lançamentos!$V$5:$V$1004,'BH (3)'!$C$10),COUNTIFS(Lançamentos!$K$5:$K$1004,$D27,Lançamentos!$U$5:$U$1004,O$5,Lançamentos!$W$5:$W$1004,'BH (3)'!$C$10)))</f>
        <v>x</v>
      </c>
      <c r="P27" s="84" t="str">
        <f>IF($D27="","x",IF('BH (3)'!$B$11=1,COUNTIFS(Lançamentos!$K$5:$K$1004,$D27,Lançamentos!$T$5:$T$1004,P$5,Lançamentos!$V$5:$V$1004,'BH (3)'!$C$10),COUNTIFS(Lançamentos!$K$5:$K$1004,$D27,Lançamentos!$U$5:$U$1004,P$5,Lançamentos!$W$5:$W$1004,'BH (3)'!$C$10)))</f>
        <v>x</v>
      </c>
      <c r="Q27" s="171" t="str">
        <f t="shared" si="1"/>
        <v/>
      </c>
    </row>
    <row r="28" spans="3:17" ht="45" customHeight="1" x14ac:dyDescent="0.25">
      <c r="C28" s="81" t="str">
        <f t="shared" si="0"/>
        <v/>
      </c>
      <c r="D28" s="170" t="str">
        <f>IF(Adv!D26="","",Adv!D26)</f>
        <v/>
      </c>
      <c r="E28" s="84" t="str">
        <f>IF($D28="","x",IF('BH (3)'!$B$11=1,COUNTIFS(Lançamentos!$K$5:$K$1004,$D28,Lançamentos!$T$5:$T$1004,E$5,Lançamentos!$V$5:$V$1004,'BH (3)'!$C$10),COUNTIFS(Lançamentos!$K$5:$K$1004,$D28,Lançamentos!$U$5:$U$1004,E$5,Lançamentos!$W$5:$W$1004,'BH (3)'!$C$10)))</f>
        <v>x</v>
      </c>
      <c r="F28" s="84" t="str">
        <f>IF($D28="","x",IF('BH (3)'!$B$11=1,COUNTIFS(Lançamentos!$K$5:$K$1004,$D28,Lançamentos!$T$5:$T$1004,F$5,Lançamentos!$V$5:$V$1004,'BH (3)'!$C$10),COUNTIFS(Lançamentos!$K$5:$K$1004,$D28,Lançamentos!$U$5:$U$1004,F$5,Lançamentos!$W$5:$W$1004,'BH (3)'!$C$10)))</f>
        <v>x</v>
      </c>
      <c r="G28" s="84" t="str">
        <f>IF($D28="","x",IF('BH (3)'!$B$11=1,COUNTIFS(Lançamentos!$K$5:$K$1004,$D28,Lançamentos!$T$5:$T$1004,G$5,Lançamentos!$V$5:$V$1004,'BH (3)'!$C$10),COUNTIFS(Lançamentos!$K$5:$K$1004,$D28,Lançamentos!$U$5:$U$1004,G$5,Lançamentos!$W$5:$W$1004,'BH (3)'!$C$10)))</f>
        <v>x</v>
      </c>
      <c r="H28" s="84" t="str">
        <f>IF($D28="","x",IF('BH (3)'!$B$11=1,COUNTIFS(Lançamentos!$K$5:$K$1004,$D28,Lançamentos!$T$5:$T$1004,H$5,Lançamentos!$V$5:$V$1004,'BH (3)'!$C$10),COUNTIFS(Lançamentos!$K$5:$K$1004,$D28,Lançamentos!$U$5:$U$1004,H$5,Lançamentos!$W$5:$W$1004,'BH (3)'!$C$10)))</f>
        <v>x</v>
      </c>
      <c r="I28" s="84" t="str">
        <f>IF($D28="","x",IF('BH (3)'!$B$11=1,COUNTIFS(Lançamentos!$K$5:$K$1004,$D28,Lançamentos!$T$5:$T$1004,I$5,Lançamentos!$V$5:$V$1004,'BH (3)'!$C$10),COUNTIFS(Lançamentos!$K$5:$K$1004,$D28,Lançamentos!$U$5:$U$1004,I$5,Lançamentos!$W$5:$W$1004,'BH (3)'!$C$10)))</f>
        <v>x</v>
      </c>
      <c r="J28" s="84" t="str">
        <f>IF($D28="","x",IF('BH (3)'!$B$11=1,COUNTIFS(Lançamentos!$K$5:$K$1004,$D28,Lançamentos!$T$5:$T$1004,J$5,Lançamentos!$V$5:$V$1004,'BH (3)'!$C$10),COUNTIFS(Lançamentos!$K$5:$K$1004,$D28,Lançamentos!$U$5:$U$1004,J$5,Lançamentos!$W$5:$W$1004,'BH (3)'!$C$10)))</f>
        <v>x</v>
      </c>
      <c r="K28" s="84" t="str">
        <f>IF($D28="","x",IF('BH (3)'!$B$11=1,COUNTIFS(Lançamentos!$K$5:$K$1004,$D28,Lançamentos!$T$5:$T$1004,K$5,Lançamentos!$V$5:$V$1004,'BH (3)'!$C$10),COUNTIFS(Lançamentos!$K$5:$K$1004,$D28,Lançamentos!$U$5:$U$1004,K$5,Lançamentos!$W$5:$W$1004,'BH (3)'!$C$10)))</f>
        <v>x</v>
      </c>
      <c r="L28" s="84" t="str">
        <f>IF($D28="","x",IF('BH (3)'!$B$11=1,COUNTIFS(Lançamentos!$K$5:$K$1004,$D28,Lançamentos!$T$5:$T$1004,L$5,Lançamentos!$V$5:$V$1004,'BH (3)'!$C$10),COUNTIFS(Lançamentos!$K$5:$K$1004,$D28,Lançamentos!$U$5:$U$1004,L$5,Lançamentos!$W$5:$W$1004,'BH (3)'!$C$10)))</f>
        <v>x</v>
      </c>
      <c r="M28" s="84" t="str">
        <f>IF($D28="","x",IF('BH (3)'!$B$11=1,COUNTIFS(Lançamentos!$K$5:$K$1004,$D28,Lançamentos!$T$5:$T$1004,M$5,Lançamentos!$V$5:$V$1004,'BH (3)'!$C$10),COUNTIFS(Lançamentos!$K$5:$K$1004,$D28,Lançamentos!$U$5:$U$1004,M$5,Lançamentos!$W$5:$W$1004,'BH (3)'!$C$10)))</f>
        <v>x</v>
      </c>
      <c r="N28" s="84" t="str">
        <f>IF($D28="","x",IF('BH (3)'!$B$11=1,COUNTIFS(Lançamentos!$K$5:$K$1004,$D28,Lançamentos!$T$5:$T$1004,N$5,Lançamentos!$V$5:$V$1004,'BH (3)'!$C$10),COUNTIFS(Lançamentos!$K$5:$K$1004,$D28,Lançamentos!$U$5:$U$1004,N$5,Lançamentos!$W$5:$W$1004,'BH (3)'!$C$10)))</f>
        <v>x</v>
      </c>
      <c r="O28" s="84" t="str">
        <f>IF($D28="","x",IF('BH (3)'!$B$11=1,COUNTIFS(Lançamentos!$K$5:$K$1004,$D28,Lançamentos!$T$5:$T$1004,O$5,Lançamentos!$V$5:$V$1004,'BH (3)'!$C$10),COUNTIFS(Lançamentos!$K$5:$K$1004,$D28,Lançamentos!$U$5:$U$1004,O$5,Lançamentos!$W$5:$W$1004,'BH (3)'!$C$10)))</f>
        <v>x</v>
      </c>
      <c r="P28" s="84" t="str">
        <f>IF($D28="","x",IF('BH (3)'!$B$11=1,COUNTIFS(Lançamentos!$K$5:$K$1004,$D28,Lançamentos!$T$5:$T$1004,P$5,Lançamentos!$V$5:$V$1004,'BH (3)'!$C$10),COUNTIFS(Lançamentos!$K$5:$K$1004,$D28,Lançamentos!$U$5:$U$1004,P$5,Lançamentos!$W$5:$W$1004,'BH (3)'!$C$10)))</f>
        <v>x</v>
      </c>
      <c r="Q28" s="171" t="str">
        <f t="shared" si="1"/>
        <v/>
      </c>
    </row>
    <row r="29" spans="3:17" ht="45" customHeight="1" x14ac:dyDescent="0.25">
      <c r="C29" s="81" t="str">
        <f t="shared" si="0"/>
        <v/>
      </c>
      <c r="D29" s="170" t="str">
        <f>IF(Adv!D27="","",Adv!D27)</f>
        <v/>
      </c>
      <c r="E29" s="84" t="str">
        <f>IF($D29="","x",IF('BH (3)'!$B$11=1,COUNTIFS(Lançamentos!$K$5:$K$1004,$D29,Lançamentos!$T$5:$T$1004,E$5,Lançamentos!$V$5:$V$1004,'BH (3)'!$C$10),COUNTIFS(Lançamentos!$K$5:$K$1004,$D29,Lançamentos!$U$5:$U$1004,E$5,Lançamentos!$W$5:$W$1004,'BH (3)'!$C$10)))</f>
        <v>x</v>
      </c>
      <c r="F29" s="84" t="str">
        <f>IF($D29="","x",IF('BH (3)'!$B$11=1,COUNTIFS(Lançamentos!$K$5:$K$1004,$D29,Lançamentos!$T$5:$T$1004,F$5,Lançamentos!$V$5:$V$1004,'BH (3)'!$C$10),COUNTIFS(Lançamentos!$K$5:$K$1004,$D29,Lançamentos!$U$5:$U$1004,F$5,Lançamentos!$W$5:$W$1004,'BH (3)'!$C$10)))</f>
        <v>x</v>
      </c>
      <c r="G29" s="84" t="str">
        <f>IF($D29="","x",IF('BH (3)'!$B$11=1,COUNTIFS(Lançamentos!$K$5:$K$1004,$D29,Lançamentos!$T$5:$T$1004,G$5,Lançamentos!$V$5:$V$1004,'BH (3)'!$C$10),COUNTIFS(Lançamentos!$K$5:$K$1004,$D29,Lançamentos!$U$5:$U$1004,G$5,Lançamentos!$W$5:$W$1004,'BH (3)'!$C$10)))</f>
        <v>x</v>
      </c>
      <c r="H29" s="84" t="str">
        <f>IF($D29="","x",IF('BH (3)'!$B$11=1,COUNTIFS(Lançamentos!$K$5:$K$1004,$D29,Lançamentos!$T$5:$T$1004,H$5,Lançamentos!$V$5:$V$1004,'BH (3)'!$C$10),COUNTIFS(Lançamentos!$K$5:$K$1004,$D29,Lançamentos!$U$5:$U$1004,H$5,Lançamentos!$W$5:$W$1004,'BH (3)'!$C$10)))</f>
        <v>x</v>
      </c>
      <c r="I29" s="84" t="str">
        <f>IF($D29="","x",IF('BH (3)'!$B$11=1,COUNTIFS(Lançamentos!$K$5:$K$1004,$D29,Lançamentos!$T$5:$T$1004,I$5,Lançamentos!$V$5:$V$1004,'BH (3)'!$C$10),COUNTIFS(Lançamentos!$K$5:$K$1004,$D29,Lançamentos!$U$5:$U$1004,I$5,Lançamentos!$W$5:$W$1004,'BH (3)'!$C$10)))</f>
        <v>x</v>
      </c>
      <c r="J29" s="84" t="str">
        <f>IF($D29="","x",IF('BH (3)'!$B$11=1,COUNTIFS(Lançamentos!$K$5:$K$1004,$D29,Lançamentos!$T$5:$T$1004,J$5,Lançamentos!$V$5:$V$1004,'BH (3)'!$C$10),COUNTIFS(Lançamentos!$K$5:$K$1004,$D29,Lançamentos!$U$5:$U$1004,J$5,Lançamentos!$W$5:$W$1004,'BH (3)'!$C$10)))</f>
        <v>x</v>
      </c>
      <c r="K29" s="84" t="str">
        <f>IF($D29="","x",IF('BH (3)'!$B$11=1,COUNTIFS(Lançamentos!$K$5:$K$1004,$D29,Lançamentos!$T$5:$T$1004,K$5,Lançamentos!$V$5:$V$1004,'BH (3)'!$C$10),COUNTIFS(Lançamentos!$K$5:$K$1004,$D29,Lançamentos!$U$5:$U$1004,K$5,Lançamentos!$W$5:$W$1004,'BH (3)'!$C$10)))</f>
        <v>x</v>
      </c>
      <c r="L29" s="84" t="str">
        <f>IF($D29="","x",IF('BH (3)'!$B$11=1,COUNTIFS(Lançamentos!$K$5:$K$1004,$D29,Lançamentos!$T$5:$T$1004,L$5,Lançamentos!$V$5:$V$1004,'BH (3)'!$C$10),COUNTIFS(Lançamentos!$K$5:$K$1004,$D29,Lançamentos!$U$5:$U$1004,L$5,Lançamentos!$W$5:$W$1004,'BH (3)'!$C$10)))</f>
        <v>x</v>
      </c>
      <c r="M29" s="84" t="str">
        <f>IF($D29="","x",IF('BH (3)'!$B$11=1,COUNTIFS(Lançamentos!$K$5:$K$1004,$D29,Lançamentos!$T$5:$T$1004,M$5,Lançamentos!$V$5:$V$1004,'BH (3)'!$C$10),COUNTIFS(Lançamentos!$K$5:$K$1004,$D29,Lançamentos!$U$5:$U$1004,M$5,Lançamentos!$W$5:$W$1004,'BH (3)'!$C$10)))</f>
        <v>x</v>
      </c>
      <c r="N29" s="84" t="str">
        <f>IF($D29="","x",IF('BH (3)'!$B$11=1,COUNTIFS(Lançamentos!$K$5:$K$1004,$D29,Lançamentos!$T$5:$T$1004,N$5,Lançamentos!$V$5:$V$1004,'BH (3)'!$C$10),COUNTIFS(Lançamentos!$K$5:$K$1004,$D29,Lançamentos!$U$5:$U$1004,N$5,Lançamentos!$W$5:$W$1004,'BH (3)'!$C$10)))</f>
        <v>x</v>
      </c>
      <c r="O29" s="84" t="str">
        <f>IF($D29="","x",IF('BH (3)'!$B$11=1,COUNTIFS(Lançamentos!$K$5:$K$1004,$D29,Lançamentos!$T$5:$T$1004,O$5,Lançamentos!$V$5:$V$1004,'BH (3)'!$C$10),COUNTIFS(Lançamentos!$K$5:$K$1004,$D29,Lançamentos!$U$5:$U$1004,O$5,Lançamentos!$W$5:$W$1004,'BH (3)'!$C$10)))</f>
        <v>x</v>
      </c>
      <c r="P29" s="84" t="str">
        <f>IF($D29="","x",IF('BH (3)'!$B$11=1,COUNTIFS(Lançamentos!$K$5:$K$1004,$D29,Lançamentos!$T$5:$T$1004,P$5,Lançamentos!$V$5:$V$1004,'BH (3)'!$C$10),COUNTIFS(Lançamentos!$K$5:$K$1004,$D29,Lançamentos!$U$5:$U$1004,P$5,Lançamentos!$W$5:$W$1004,'BH (3)'!$C$10)))</f>
        <v>x</v>
      </c>
      <c r="Q29" s="171" t="str">
        <f t="shared" si="1"/>
        <v/>
      </c>
    </row>
    <row r="30" spans="3:17" ht="45" customHeight="1" x14ac:dyDescent="0.25">
      <c r="C30" s="81" t="str">
        <f t="shared" si="0"/>
        <v/>
      </c>
      <c r="D30" s="170" t="str">
        <f>IF(Adv!D28="","",Adv!D28)</f>
        <v/>
      </c>
      <c r="E30" s="84" t="str">
        <f>IF($D30="","x",IF('BH (3)'!$B$11=1,COUNTIFS(Lançamentos!$K$5:$K$1004,$D30,Lançamentos!$T$5:$T$1004,E$5,Lançamentos!$V$5:$V$1004,'BH (3)'!$C$10),COUNTIFS(Lançamentos!$K$5:$K$1004,$D30,Lançamentos!$U$5:$U$1004,E$5,Lançamentos!$W$5:$W$1004,'BH (3)'!$C$10)))</f>
        <v>x</v>
      </c>
      <c r="F30" s="84" t="str">
        <f>IF($D30="","x",IF('BH (3)'!$B$11=1,COUNTIFS(Lançamentos!$K$5:$K$1004,$D30,Lançamentos!$T$5:$T$1004,F$5,Lançamentos!$V$5:$V$1004,'BH (3)'!$C$10),COUNTIFS(Lançamentos!$K$5:$K$1004,$D30,Lançamentos!$U$5:$U$1004,F$5,Lançamentos!$W$5:$W$1004,'BH (3)'!$C$10)))</f>
        <v>x</v>
      </c>
      <c r="G30" s="84" t="str">
        <f>IF($D30="","x",IF('BH (3)'!$B$11=1,COUNTIFS(Lançamentos!$K$5:$K$1004,$D30,Lançamentos!$T$5:$T$1004,G$5,Lançamentos!$V$5:$V$1004,'BH (3)'!$C$10),COUNTIFS(Lançamentos!$K$5:$K$1004,$D30,Lançamentos!$U$5:$U$1004,G$5,Lançamentos!$W$5:$W$1004,'BH (3)'!$C$10)))</f>
        <v>x</v>
      </c>
      <c r="H30" s="84" t="str">
        <f>IF($D30="","x",IF('BH (3)'!$B$11=1,COUNTIFS(Lançamentos!$K$5:$K$1004,$D30,Lançamentos!$T$5:$T$1004,H$5,Lançamentos!$V$5:$V$1004,'BH (3)'!$C$10),COUNTIFS(Lançamentos!$K$5:$K$1004,$D30,Lançamentos!$U$5:$U$1004,H$5,Lançamentos!$W$5:$W$1004,'BH (3)'!$C$10)))</f>
        <v>x</v>
      </c>
      <c r="I30" s="84" t="str">
        <f>IF($D30="","x",IF('BH (3)'!$B$11=1,COUNTIFS(Lançamentos!$K$5:$K$1004,$D30,Lançamentos!$T$5:$T$1004,I$5,Lançamentos!$V$5:$V$1004,'BH (3)'!$C$10),COUNTIFS(Lançamentos!$K$5:$K$1004,$D30,Lançamentos!$U$5:$U$1004,I$5,Lançamentos!$W$5:$W$1004,'BH (3)'!$C$10)))</f>
        <v>x</v>
      </c>
      <c r="J30" s="84" t="str">
        <f>IF($D30="","x",IF('BH (3)'!$B$11=1,COUNTIFS(Lançamentos!$K$5:$K$1004,$D30,Lançamentos!$T$5:$T$1004,J$5,Lançamentos!$V$5:$V$1004,'BH (3)'!$C$10),COUNTIFS(Lançamentos!$K$5:$K$1004,$D30,Lançamentos!$U$5:$U$1004,J$5,Lançamentos!$W$5:$W$1004,'BH (3)'!$C$10)))</f>
        <v>x</v>
      </c>
      <c r="K30" s="84" t="str">
        <f>IF($D30="","x",IF('BH (3)'!$B$11=1,COUNTIFS(Lançamentos!$K$5:$K$1004,$D30,Lançamentos!$T$5:$T$1004,K$5,Lançamentos!$V$5:$V$1004,'BH (3)'!$C$10),COUNTIFS(Lançamentos!$K$5:$K$1004,$D30,Lançamentos!$U$5:$U$1004,K$5,Lançamentos!$W$5:$W$1004,'BH (3)'!$C$10)))</f>
        <v>x</v>
      </c>
      <c r="L30" s="84" t="str">
        <f>IF($D30="","x",IF('BH (3)'!$B$11=1,COUNTIFS(Lançamentos!$K$5:$K$1004,$D30,Lançamentos!$T$5:$T$1004,L$5,Lançamentos!$V$5:$V$1004,'BH (3)'!$C$10),COUNTIFS(Lançamentos!$K$5:$K$1004,$D30,Lançamentos!$U$5:$U$1004,L$5,Lançamentos!$W$5:$W$1004,'BH (3)'!$C$10)))</f>
        <v>x</v>
      </c>
      <c r="M30" s="84" t="str">
        <f>IF($D30="","x",IF('BH (3)'!$B$11=1,COUNTIFS(Lançamentos!$K$5:$K$1004,$D30,Lançamentos!$T$5:$T$1004,M$5,Lançamentos!$V$5:$V$1004,'BH (3)'!$C$10),COUNTIFS(Lançamentos!$K$5:$K$1004,$D30,Lançamentos!$U$5:$U$1004,M$5,Lançamentos!$W$5:$W$1004,'BH (3)'!$C$10)))</f>
        <v>x</v>
      </c>
      <c r="N30" s="84" t="str">
        <f>IF($D30="","x",IF('BH (3)'!$B$11=1,COUNTIFS(Lançamentos!$K$5:$K$1004,$D30,Lançamentos!$T$5:$T$1004,N$5,Lançamentos!$V$5:$V$1004,'BH (3)'!$C$10),COUNTIFS(Lançamentos!$K$5:$K$1004,$D30,Lançamentos!$U$5:$U$1004,N$5,Lançamentos!$W$5:$W$1004,'BH (3)'!$C$10)))</f>
        <v>x</v>
      </c>
      <c r="O30" s="84" t="str">
        <f>IF($D30="","x",IF('BH (3)'!$B$11=1,COUNTIFS(Lançamentos!$K$5:$K$1004,$D30,Lançamentos!$T$5:$T$1004,O$5,Lançamentos!$V$5:$V$1004,'BH (3)'!$C$10),COUNTIFS(Lançamentos!$K$5:$K$1004,$D30,Lançamentos!$U$5:$U$1004,O$5,Lançamentos!$W$5:$W$1004,'BH (3)'!$C$10)))</f>
        <v>x</v>
      </c>
      <c r="P30" s="84" t="str">
        <f>IF($D30="","x",IF('BH (3)'!$B$11=1,COUNTIFS(Lançamentos!$K$5:$K$1004,$D30,Lançamentos!$T$5:$T$1004,P$5,Lançamentos!$V$5:$V$1004,'BH (3)'!$C$10),COUNTIFS(Lançamentos!$K$5:$K$1004,$D30,Lançamentos!$U$5:$U$1004,P$5,Lançamentos!$W$5:$W$1004,'BH (3)'!$C$10)))</f>
        <v>x</v>
      </c>
      <c r="Q30" s="171" t="str">
        <f t="shared" si="1"/>
        <v/>
      </c>
    </row>
    <row r="31" spans="3:17" ht="45" customHeight="1" x14ac:dyDescent="0.25">
      <c r="C31" s="81" t="str">
        <f t="shared" si="0"/>
        <v/>
      </c>
      <c r="D31" s="170" t="str">
        <f>IF(Adv!D29="","",Adv!D29)</f>
        <v/>
      </c>
      <c r="E31" s="84" t="str">
        <f>IF($D31="","x",IF('BH (3)'!$B$11=1,COUNTIFS(Lançamentos!$K$5:$K$1004,$D31,Lançamentos!$T$5:$T$1004,E$5,Lançamentos!$V$5:$V$1004,'BH (3)'!$C$10),COUNTIFS(Lançamentos!$K$5:$K$1004,$D31,Lançamentos!$U$5:$U$1004,E$5,Lançamentos!$W$5:$W$1004,'BH (3)'!$C$10)))</f>
        <v>x</v>
      </c>
      <c r="F31" s="84" t="str">
        <f>IF($D31="","x",IF('BH (3)'!$B$11=1,COUNTIFS(Lançamentos!$K$5:$K$1004,$D31,Lançamentos!$T$5:$T$1004,F$5,Lançamentos!$V$5:$V$1004,'BH (3)'!$C$10),COUNTIFS(Lançamentos!$K$5:$K$1004,$D31,Lançamentos!$U$5:$U$1004,F$5,Lançamentos!$W$5:$W$1004,'BH (3)'!$C$10)))</f>
        <v>x</v>
      </c>
      <c r="G31" s="84" t="str">
        <f>IF($D31="","x",IF('BH (3)'!$B$11=1,COUNTIFS(Lançamentos!$K$5:$K$1004,$D31,Lançamentos!$T$5:$T$1004,G$5,Lançamentos!$V$5:$V$1004,'BH (3)'!$C$10),COUNTIFS(Lançamentos!$K$5:$K$1004,$D31,Lançamentos!$U$5:$U$1004,G$5,Lançamentos!$W$5:$W$1004,'BH (3)'!$C$10)))</f>
        <v>x</v>
      </c>
      <c r="H31" s="84" t="str">
        <f>IF($D31="","x",IF('BH (3)'!$B$11=1,COUNTIFS(Lançamentos!$K$5:$K$1004,$D31,Lançamentos!$T$5:$T$1004,H$5,Lançamentos!$V$5:$V$1004,'BH (3)'!$C$10),COUNTIFS(Lançamentos!$K$5:$K$1004,$D31,Lançamentos!$U$5:$U$1004,H$5,Lançamentos!$W$5:$W$1004,'BH (3)'!$C$10)))</f>
        <v>x</v>
      </c>
      <c r="I31" s="84" t="str">
        <f>IF($D31="","x",IF('BH (3)'!$B$11=1,COUNTIFS(Lançamentos!$K$5:$K$1004,$D31,Lançamentos!$T$5:$T$1004,I$5,Lançamentos!$V$5:$V$1004,'BH (3)'!$C$10),COUNTIFS(Lançamentos!$K$5:$K$1004,$D31,Lançamentos!$U$5:$U$1004,I$5,Lançamentos!$W$5:$W$1004,'BH (3)'!$C$10)))</f>
        <v>x</v>
      </c>
      <c r="J31" s="84" t="str">
        <f>IF($D31="","x",IF('BH (3)'!$B$11=1,COUNTIFS(Lançamentos!$K$5:$K$1004,$D31,Lançamentos!$T$5:$T$1004,J$5,Lançamentos!$V$5:$V$1004,'BH (3)'!$C$10),COUNTIFS(Lançamentos!$K$5:$K$1004,$D31,Lançamentos!$U$5:$U$1004,J$5,Lançamentos!$W$5:$W$1004,'BH (3)'!$C$10)))</f>
        <v>x</v>
      </c>
      <c r="K31" s="84" t="str">
        <f>IF($D31="","x",IF('BH (3)'!$B$11=1,COUNTIFS(Lançamentos!$K$5:$K$1004,$D31,Lançamentos!$T$5:$T$1004,K$5,Lançamentos!$V$5:$V$1004,'BH (3)'!$C$10),COUNTIFS(Lançamentos!$K$5:$K$1004,$D31,Lançamentos!$U$5:$U$1004,K$5,Lançamentos!$W$5:$W$1004,'BH (3)'!$C$10)))</f>
        <v>x</v>
      </c>
      <c r="L31" s="84" t="str">
        <f>IF($D31="","x",IF('BH (3)'!$B$11=1,COUNTIFS(Lançamentos!$K$5:$K$1004,$D31,Lançamentos!$T$5:$T$1004,L$5,Lançamentos!$V$5:$V$1004,'BH (3)'!$C$10),COUNTIFS(Lançamentos!$K$5:$K$1004,$D31,Lançamentos!$U$5:$U$1004,L$5,Lançamentos!$W$5:$W$1004,'BH (3)'!$C$10)))</f>
        <v>x</v>
      </c>
      <c r="M31" s="84" t="str">
        <f>IF($D31="","x",IF('BH (3)'!$B$11=1,COUNTIFS(Lançamentos!$K$5:$K$1004,$D31,Lançamentos!$T$5:$T$1004,M$5,Lançamentos!$V$5:$V$1004,'BH (3)'!$C$10),COUNTIFS(Lançamentos!$K$5:$K$1004,$D31,Lançamentos!$U$5:$U$1004,M$5,Lançamentos!$W$5:$W$1004,'BH (3)'!$C$10)))</f>
        <v>x</v>
      </c>
      <c r="N31" s="84" t="str">
        <f>IF($D31="","x",IF('BH (3)'!$B$11=1,COUNTIFS(Lançamentos!$K$5:$K$1004,$D31,Lançamentos!$T$5:$T$1004,N$5,Lançamentos!$V$5:$V$1004,'BH (3)'!$C$10),COUNTIFS(Lançamentos!$K$5:$K$1004,$D31,Lançamentos!$U$5:$U$1004,N$5,Lançamentos!$W$5:$W$1004,'BH (3)'!$C$10)))</f>
        <v>x</v>
      </c>
      <c r="O31" s="84" t="str">
        <f>IF($D31="","x",IF('BH (3)'!$B$11=1,COUNTIFS(Lançamentos!$K$5:$K$1004,$D31,Lançamentos!$T$5:$T$1004,O$5,Lançamentos!$V$5:$V$1004,'BH (3)'!$C$10),COUNTIFS(Lançamentos!$K$5:$K$1004,$D31,Lançamentos!$U$5:$U$1004,O$5,Lançamentos!$W$5:$W$1004,'BH (3)'!$C$10)))</f>
        <v>x</v>
      </c>
      <c r="P31" s="84" t="str">
        <f>IF($D31="","x",IF('BH (3)'!$B$11=1,COUNTIFS(Lançamentos!$K$5:$K$1004,$D31,Lançamentos!$T$5:$T$1004,P$5,Lançamentos!$V$5:$V$1004,'BH (3)'!$C$10),COUNTIFS(Lançamentos!$K$5:$K$1004,$D31,Lançamentos!$U$5:$U$1004,P$5,Lançamentos!$W$5:$W$1004,'BH (3)'!$C$10)))</f>
        <v>x</v>
      </c>
      <c r="Q31" s="171" t="str">
        <f t="shared" si="1"/>
        <v/>
      </c>
    </row>
    <row r="32" spans="3:17" ht="45" customHeight="1" x14ac:dyDescent="0.25">
      <c r="C32" s="81" t="str">
        <f t="shared" si="0"/>
        <v/>
      </c>
      <c r="D32" s="170" t="str">
        <f>IF(Adv!D30="","",Adv!D30)</f>
        <v/>
      </c>
      <c r="E32" s="84" t="str">
        <f>IF($D32="","x",IF('BH (3)'!$B$11=1,COUNTIFS(Lançamentos!$K$5:$K$1004,$D32,Lançamentos!$T$5:$T$1004,E$5,Lançamentos!$V$5:$V$1004,'BH (3)'!$C$10),COUNTIFS(Lançamentos!$K$5:$K$1004,$D32,Lançamentos!$U$5:$U$1004,E$5,Lançamentos!$W$5:$W$1004,'BH (3)'!$C$10)))</f>
        <v>x</v>
      </c>
      <c r="F32" s="84" t="str">
        <f>IF($D32="","x",IF('BH (3)'!$B$11=1,COUNTIFS(Lançamentos!$K$5:$K$1004,$D32,Lançamentos!$T$5:$T$1004,F$5,Lançamentos!$V$5:$V$1004,'BH (3)'!$C$10),COUNTIFS(Lançamentos!$K$5:$K$1004,$D32,Lançamentos!$U$5:$U$1004,F$5,Lançamentos!$W$5:$W$1004,'BH (3)'!$C$10)))</f>
        <v>x</v>
      </c>
      <c r="G32" s="84" t="str">
        <f>IF($D32="","x",IF('BH (3)'!$B$11=1,COUNTIFS(Lançamentos!$K$5:$K$1004,$D32,Lançamentos!$T$5:$T$1004,G$5,Lançamentos!$V$5:$V$1004,'BH (3)'!$C$10),COUNTIFS(Lançamentos!$K$5:$K$1004,$D32,Lançamentos!$U$5:$U$1004,G$5,Lançamentos!$W$5:$W$1004,'BH (3)'!$C$10)))</f>
        <v>x</v>
      </c>
      <c r="H32" s="84" t="str">
        <f>IF($D32="","x",IF('BH (3)'!$B$11=1,COUNTIFS(Lançamentos!$K$5:$K$1004,$D32,Lançamentos!$T$5:$T$1004,H$5,Lançamentos!$V$5:$V$1004,'BH (3)'!$C$10),COUNTIFS(Lançamentos!$K$5:$K$1004,$D32,Lançamentos!$U$5:$U$1004,H$5,Lançamentos!$W$5:$W$1004,'BH (3)'!$C$10)))</f>
        <v>x</v>
      </c>
      <c r="I32" s="84" t="str">
        <f>IF($D32="","x",IF('BH (3)'!$B$11=1,COUNTIFS(Lançamentos!$K$5:$K$1004,$D32,Lançamentos!$T$5:$T$1004,I$5,Lançamentos!$V$5:$V$1004,'BH (3)'!$C$10),COUNTIFS(Lançamentos!$K$5:$K$1004,$D32,Lançamentos!$U$5:$U$1004,I$5,Lançamentos!$W$5:$W$1004,'BH (3)'!$C$10)))</f>
        <v>x</v>
      </c>
      <c r="J32" s="84" t="str">
        <f>IF($D32="","x",IF('BH (3)'!$B$11=1,COUNTIFS(Lançamentos!$K$5:$K$1004,$D32,Lançamentos!$T$5:$T$1004,J$5,Lançamentos!$V$5:$V$1004,'BH (3)'!$C$10),COUNTIFS(Lançamentos!$K$5:$K$1004,$D32,Lançamentos!$U$5:$U$1004,J$5,Lançamentos!$W$5:$W$1004,'BH (3)'!$C$10)))</f>
        <v>x</v>
      </c>
      <c r="K32" s="84" t="str">
        <f>IF($D32="","x",IF('BH (3)'!$B$11=1,COUNTIFS(Lançamentos!$K$5:$K$1004,$D32,Lançamentos!$T$5:$T$1004,K$5,Lançamentos!$V$5:$V$1004,'BH (3)'!$C$10),COUNTIFS(Lançamentos!$K$5:$K$1004,$D32,Lançamentos!$U$5:$U$1004,K$5,Lançamentos!$W$5:$W$1004,'BH (3)'!$C$10)))</f>
        <v>x</v>
      </c>
      <c r="L32" s="84" t="str">
        <f>IF($D32="","x",IF('BH (3)'!$B$11=1,COUNTIFS(Lançamentos!$K$5:$K$1004,$D32,Lançamentos!$T$5:$T$1004,L$5,Lançamentos!$V$5:$V$1004,'BH (3)'!$C$10),COUNTIFS(Lançamentos!$K$5:$K$1004,$D32,Lançamentos!$U$5:$U$1004,L$5,Lançamentos!$W$5:$W$1004,'BH (3)'!$C$10)))</f>
        <v>x</v>
      </c>
      <c r="M32" s="84" t="str">
        <f>IF($D32="","x",IF('BH (3)'!$B$11=1,COUNTIFS(Lançamentos!$K$5:$K$1004,$D32,Lançamentos!$T$5:$T$1004,M$5,Lançamentos!$V$5:$V$1004,'BH (3)'!$C$10),COUNTIFS(Lançamentos!$K$5:$K$1004,$D32,Lançamentos!$U$5:$U$1004,M$5,Lançamentos!$W$5:$W$1004,'BH (3)'!$C$10)))</f>
        <v>x</v>
      </c>
      <c r="N32" s="84" t="str">
        <f>IF($D32="","x",IF('BH (3)'!$B$11=1,COUNTIFS(Lançamentos!$K$5:$K$1004,$D32,Lançamentos!$T$5:$T$1004,N$5,Lançamentos!$V$5:$V$1004,'BH (3)'!$C$10),COUNTIFS(Lançamentos!$K$5:$K$1004,$D32,Lançamentos!$U$5:$U$1004,N$5,Lançamentos!$W$5:$W$1004,'BH (3)'!$C$10)))</f>
        <v>x</v>
      </c>
      <c r="O32" s="84" t="str">
        <f>IF($D32="","x",IF('BH (3)'!$B$11=1,COUNTIFS(Lançamentos!$K$5:$K$1004,$D32,Lançamentos!$T$5:$T$1004,O$5,Lançamentos!$V$5:$V$1004,'BH (3)'!$C$10),COUNTIFS(Lançamentos!$K$5:$K$1004,$D32,Lançamentos!$U$5:$U$1004,O$5,Lançamentos!$W$5:$W$1004,'BH (3)'!$C$10)))</f>
        <v>x</v>
      </c>
      <c r="P32" s="84" t="str">
        <f>IF($D32="","x",IF('BH (3)'!$B$11=1,COUNTIFS(Lançamentos!$K$5:$K$1004,$D32,Lançamentos!$T$5:$T$1004,P$5,Lançamentos!$V$5:$V$1004,'BH (3)'!$C$10),COUNTIFS(Lançamentos!$K$5:$K$1004,$D32,Lançamentos!$U$5:$U$1004,P$5,Lançamentos!$W$5:$W$1004,'BH (3)'!$C$10)))</f>
        <v>x</v>
      </c>
      <c r="Q32" s="171" t="str">
        <f t="shared" si="1"/>
        <v/>
      </c>
    </row>
    <row r="33" spans="3:17" ht="45" customHeight="1" x14ac:dyDescent="0.25">
      <c r="C33" s="81" t="str">
        <f t="shared" si="0"/>
        <v/>
      </c>
      <c r="D33" s="170" t="str">
        <f>IF(Adv!D31="","",Adv!D31)</f>
        <v/>
      </c>
      <c r="E33" s="84" t="str">
        <f>IF($D33="","x",IF('BH (3)'!$B$11=1,COUNTIFS(Lançamentos!$K$5:$K$1004,$D33,Lançamentos!$T$5:$T$1004,E$5,Lançamentos!$V$5:$V$1004,'BH (3)'!$C$10),COUNTIFS(Lançamentos!$K$5:$K$1004,$D33,Lançamentos!$U$5:$U$1004,E$5,Lançamentos!$W$5:$W$1004,'BH (3)'!$C$10)))</f>
        <v>x</v>
      </c>
      <c r="F33" s="84" t="str">
        <f>IF($D33="","x",IF('BH (3)'!$B$11=1,COUNTIFS(Lançamentos!$K$5:$K$1004,$D33,Lançamentos!$T$5:$T$1004,F$5,Lançamentos!$V$5:$V$1004,'BH (3)'!$C$10),COUNTIFS(Lançamentos!$K$5:$K$1004,$D33,Lançamentos!$U$5:$U$1004,F$5,Lançamentos!$W$5:$W$1004,'BH (3)'!$C$10)))</f>
        <v>x</v>
      </c>
      <c r="G33" s="84" t="str">
        <f>IF($D33="","x",IF('BH (3)'!$B$11=1,COUNTIFS(Lançamentos!$K$5:$K$1004,$D33,Lançamentos!$T$5:$T$1004,G$5,Lançamentos!$V$5:$V$1004,'BH (3)'!$C$10),COUNTIFS(Lançamentos!$K$5:$K$1004,$D33,Lançamentos!$U$5:$U$1004,G$5,Lançamentos!$W$5:$W$1004,'BH (3)'!$C$10)))</f>
        <v>x</v>
      </c>
      <c r="H33" s="84" t="str">
        <f>IF($D33="","x",IF('BH (3)'!$B$11=1,COUNTIFS(Lançamentos!$K$5:$K$1004,$D33,Lançamentos!$T$5:$T$1004,H$5,Lançamentos!$V$5:$V$1004,'BH (3)'!$C$10),COUNTIFS(Lançamentos!$K$5:$K$1004,$D33,Lançamentos!$U$5:$U$1004,H$5,Lançamentos!$W$5:$W$1004,'BH (3)'!$C$10)))</f>
        <v>x</v>
      </c>
      <c r="I33" s="84" t="str">
        <f>IF($D33="","x",IF('BH (3)'!$B$11=1,COUNTIFS(Lançamentos!$K$5:$K$1004,$D33,Lançamentos!$T$5:$T$1004,I$5,Lançamentos!$V$5:$V$1004,'BH (3)'!$C$10),COUNTIFS(Lançamentos!$K$5:$K$1004,$D33,Lançamentos!$U$5:$U$1004,I$5,Lançamentos!$W$5:$W$1004,'BH (3)'!$C$10)))</f>
        <v>x</v>
      </c>
      <c r="J33" s="84" t="str">
        <f>IF($D33="","x",IF('BH (3)'!$B$11=1,COUNTIFS(Lançamentos!$K$5:$K$1004,$D33,Lançamentos!$T$5:$T$1004,J$5,Lançamentos!$V$5:$V$1004,'BH (3)'!$C$10),COUNTIFS(Lançamentos!$K$5:$K$1004,$D33,Lançamentos!$U$5:$U$1004,J$5,Lançamentos!$W$5:$W$1004,'BH (3)'!$C$10)))</f>
        <v>x</v>
      </c>
      <c r="K33" s="84" t="str">
        <f>IF($D33="","x",IF('BH (3)'!$B$11=1,COUNTIFS(Lançamentos!$K$5:$K$1004,$D33,Lançamentos!$T$5:$T$1004,K$5,Lançamentos!$V$5:$V$1004,'BH (3)'!$C$10),COUNTIFS(Lançamentos!$K$5:$K$1004,$D33,Lançamentos!$U$5:$U$1004,K$5,Lançamentos!$W$5:$W$1004,'BH (3)'!$C$10)))</f>
        <v>x</v>
      </c>
      <c r="L33" s="84" t="str">
        <f>IF($D33="","x",IF('BH (3)'!$B$11=1,COUNTIFS(Lançamentos!$K$5:$K$1004,$D33,Lançamentos!$T$5:$T$1004,L$5,Lançamentos!$V$5:$V$1004,'BH (3)'!$C$10),COUNTIFS(Lançamentos!$K$5:$K$1004,$D33,Lançamentos!$U$5:$U$1004,L$5,Lançamentos!$W$5:$W$1004,'BH (3)'!$C$10)))</f>
        <v>x</v>
      </c>
      <c r="M33" s="84" t="str">
        <f>IF($D33="","x",IF('BH (3)'!$B$11=1,COUNTIFS(Lançamentos!$K$5:$K$1004,$D33,Lançamentos!$T$5:$T$1004,M$5,Lançamentos!$V$5:$V$1004,'BH (3)'!$C$10),COUNTIFS(Lançamentos!$K$5:$K$1004,$D33,Lançamentos!$U$5:$U$1004,M$5,Lançamentos!$W$5:$W$1004,'BH (3)'!$C$10)))</f>
        <v>x</v>
      </c>
      <c r="N33" s="84" t="str">
        <f>IF($D33="","x",IF('BH (3)'!$B$11=1,COUNTIFS(Lançamentos!$K$5:$K$1004,$D33,Lançamentos!$T$5:$T$1004,N$5,Lançamentos!$V$5:$V$1004,'BH (3)'!$C$10),COUNTIFS(Lançamentos!$K$5:$K$1004,$D33,Lançamentos!$U$5:$U$1004,N$5,Lançamentos!$W$5:$W$1004,'BH (3)'!$C$10)))</f>
        <v>x</v>
      </c>
      <c r="O33" s="84" t="str">
        <f>IF($D33="","x",IF('BH (3)'!$B$11=1,COUNTIFS(Lançamentos!$K$5:$K$1004,$D33,Lançamentos!$T$5:$T$1004,O$5,Lançamentos!$V$5:$V$1004,'BH (3)'!$C$10),COUNTIFS(Lançamentos!$K$5:$K$1004,$D33,Lançamentos!$U$5:$U$1004,O$5,Lançamentos!$W$5:$W$1004,'BH (3)'!$C$10)))</f>
        <v>x</v>
      </c>
      <c r="P33" s="84" t="str">
        <f>IF($D33="","x",IF('BH (3)'!$B$11=1,COUNTIFS(Lançamentos!$K$5:$K$1004,$D33,Lançamentos!$T$5:$T$1004,P$5,Lançamentos!$V$5:$V$1004,'BH (3)'!$C$10),COUNTIFS(Lançamentos!$K$5:$K$1004,$D33,Lançamentos!$U$5:$U$1004,P$5,Lançamentos!$W$5:$W$1004,'BH (3)'!$C$10)))</f>
        <v>x</v>
      </c>
      <c r="Q33" s="171" t="str">
        <f t="shared" si="1"/>
        <v/>
      </c>
    </row>
    <row r="34" spans="3:17" ht="45" customHeight="1" x14ac:dyDescent="0.25">
      <c r="C34" s="81" t="str">
        <f t="shared" si="0"/>
        <v/>
      </c>
      <c r="D34" s="170" t="str">
        <f>IF(Adv!D32="","",Adv!D32)</f>
        <v/>
      </c>
      <c r="E34" s="84" t="str">
        <f>IF($D34="","x",IF('BH (3)'!$B$11=1,COUNTIFS(Lançamentos!$K$5:$K$1004,$D34,Lançamentos!$T$5:$T$1004,E$5,Lançamentos!$V$5:$V$1004,'BH (3)'!$C$10),COUNTIFS(Lançamentos!$K$5:$K$1004,$D34,Lançamentos!$U$5:$U$1004,E$5,Lançamentos!$W$5:$W$1004,'BH (3)'!$C$10)))</f>
        <v>x</v>
      </c>
      <c r="F34" s="84" t="str">
        <f>IF($D34="","x",IF('BH (3)'!$B$11=1,COUNTIFS(Lançamentos!$K$5:$K$1004,$D34,Lançamentos!$T$5:$T$1004,F$5,Lançamentos!$V$5:$V$1004,'BH (3)'!$C$10),COUNTIFS(Lançamentos!$K$5:$K$1004,$D34,Lançamentos!$U$5:$U$1004,F$5,Lançamentos!$W$5:$W$1004,'BH (3)'!$C$10)))</f>
        <v>x</v>
      </c>
      <c r="G34" s="84" t="str">
        <f>IF($D34="","x",IF('BH (3)'!$B$11=1,COUNTIFS(Lançamentos!$K$5:$K$1004,$D34,Lançamentos!$T$5:$T$1004,G$5,Lançamentos!$V$5:$V$1004,'BH (3)'!$C$10),COUNTIFS(Lançamentos!$K$5:$K$1004,$D34,Lançamentos!$U$5:$U$1004,G$5,Lançamentos!$W$5:$W$1004,'BH (3)'!$C$10)))</f>
        <v>x</v>
      </c>
      <c r="H34" s="84" t="str">
        <f>IF($D34="","x",IF('BH (3)'!$B$11=1,COUNTIFS(Lançamentos!$K$5:$K$1004,$D34,Lançamentos!$T$5:$T$1004,H$5,Lançamentos!$V$5:$V$1004,'BH (3)'!$C$10),COUNTIFS(Lançamentos!$K$5:$K$1004,$D34,Lançamentos!$U$5:$U$1004,H$5,Lançamentos!$W$5:$W$1004,'BH (3)'!$C$10)))</f>
        <v>x</v>
      </c>
      <c r="I34" s="84" t="str">
        <f>IF($D34="","x",IF('BH (3)'!$B$11=1,COUNTIFS(Lançamentos!$K$5:$K$1004,$D34,Lançamentos!$T$5:$T$1004,I$5,Lançamentos!$V$5:$V$1004,'BH (3)'!$C$10),COUNTIFS(Lançamentos!$K$5:$K$1004,$D34,Lançamentos!$U$5:$U$1004,I$5,Lançamentos!$W$5:$W$1004,'BH (3)'!$C$10)))</f>
        <v>x</v>
      </c>
      <c r="J34" s="84" t="str">
        <f>IF($D34="","x",IF('BH (3)'!$B$11=1,COUNTIFS(Lançamentos!$K$5:$K$1004,$D34,Lançamentos!$T$5:$T$1004,J$5,Lançamentos!$V$5:$V$1004,'BH (3)'!$C$10),COUNTIFS(Lançamentos!$K$5:$K$1004,$D34,Lançamentos!$U$5:$U$1004,J$5,Lançamentos!$W$5:$W$1004,'BH (3)'!$C$10)))</f>
        <v>x</v>
      </c>
      <c r="K34" s="84" t="str">
        <f>IF($D34="","x",IF('BH (3)'!$B$11=1,COUNTIFS(Lançamentos!$K$5:$K$1004,$D34,Lançamentos!$T$5:$T$1004,K$5,Lançamentos!$V$5:$V$1004,'BH (3)'!$C$10),COUNTIFS(Lançamentos!$K$5:$K$1004,$D34,Lançamentos!$U$5:$U$1004,K$5,Lançamentos!$W$5:$W$1004,'BH (3)'!$C$10)))</f>
        <v>x</v>
      </c>
      <c r="L34" s="84" t="str">
        <f>IF($D34="","x",IF('BH (3)'!$B$11=1,COUNTIFS(Lançamentos!$K$5:$K$1004,$D34,Lançamentos!$T$5:$T$1004,L$5,Lançamentos!$V$5:$V$1004,'BH (3)'!$C$10),COUNTIFS(Lançamentos!$K$5:$K$1004,$D34,Lançamentos!$U$5:$U$1004,L$5,Lançamentos!$W$5:$W$1004,'BH (3)'!$C$10)))</f>
        <v>x</v>
      </c>
      <c r="M34" s="84" t="str">
        <f>IF($D34="","x",IF('BH (3)'!$B$11=1,COUNTIFS(Lançamentos!$K$5:$K$1004,$D34,Lançamentos!$T$5:$T$1004,M$5,Lançamentos!$V$5:$V$1004,'BH (3)'!$C$10),COUNTIFS(Lançamentos!$K$5:$K$1004,$D34,Lançamentos!$U$5:$U$1004,M$5,Lançamentos!$W$5:$W$1004,'BH (3)'!$C$10)))</f>
        <v>x</v>
      </c>
      <c r="N34" s="84" t="str">
        <f>IF($D34="","x",IF('BH (3)'!$B$11=1,COUNTIFS(Lançamentos!$K$5:$K$1004,$D34,Lançamentos!$T$5:$T$1004,N$5,Lançamentos!$V$5:$V$1004,'BH (3)'!$C$10),COUNTIFS(Lançamentos!$K$5:$K$1004,$D34,Lançamentos!$U$5:$U$1004,N$5,Lançamentos!$W$5:$W$1004,'BH (3)'!$C$10)))</f>
        <v>x</v>
      </c>
      <c r="O34" s="84" t="str">
        <f>IF($D34="","x",IF('BH (3)'!$B$11=1,COUNTIFS(Lançamentos!$K$5:$K$1004,$D34,Lançamentos!$T$5:$T$1004,O$5,Lançamentos!$V$5:$V$1004,'BH (3)'!$C$10),COUNTIFS(Lançamentos!$K$5:$K$1004,$D34,Lançamentos!$U$5:$U$1004,O$5,Lançamentos!$W$5:$W$1004,'BH (3)'!$C$10)))</f>
        <v>x</v>
      </c>
      <c r="P34" s="84" t="str">
        <f>IF($D34="","x",IF('BH (3)'!$B$11=1,COUNTIFS(Lançamentos!$K$5:$K$1004,$D34,Lançamentos!$T$5:$T$1004,P$5,Lançamentos!$V$5:$V$1004,'BH (3)'!$C$10),COUNTIFS(Lançamentos!$K$5:$K$1004,$D34,Lançamentos!$U$5:$U$1004,P$5,Lançamentos!$W$5:$W$1004,'BH (3)'!$C$10)))</f>
        <v>x</v>
      </c>
      <c r="Q34" s="171" t="str">
        <f t="shared" si="1"/>
        <v/>
      </c>
    </row>
    <row r="35" spans="3:17" ht="45" customHeight="1" x14ac:dyDescent="0.25">
      <c r="C35" s="81" t="str">
        <f t="shared" si="0"/>
        <v/>
      </c>
      <c r="D35" s="170" t="str">
        <f>IF(Adv!D33="","",Adv!D33)</f>
        <v/>
      </c>
      <c r="E35" s="84" t="str">
        <f>IF($D35="","x",IF('BH (3)'!$B$11=1,COUNTIFS(Lançamentos!$K$5:$K$1004,$D35,Lançamentos!$T$5:$T$1004,E$5,Lançamentos!$V$5:$V$1004,'BH (3)'!$C$10),COUNTIFS(Lançamentos!$K$5:$K$1004,$D35,Lançamentos!$U$5:$U$1004,E$5,Lançamentos!$W$5:$W$1004,'BH (3)'!$C$10)))</f>
        <v>x</v>
      </c>
      <c r="F35" s="84" t="str">
        <f>IF($D35="","x",IF('BH (3)'!$B$11=1,COUNTIFS(Lançamentos!$K$5:$K$1004,$D35,Lançamentos!$T$5:$T$1004,F$5,Lançamentos!$V$5:$V$1004,'BH (3)'!$C$10),COUNTIFS(Lançamentos!$K$5:$K$1004,$D35,Lançamentos!$U$5:$U$1004,F$5,Lançamentos!$W$5:$W$1004,'BH (3)'!$C$10)))</f>
        <v>x</v>
      </c>
      <c r="G35" s="84" t="str">
        <f>IF($D35="","x",IF('BH (3)'!$B$11=1,COUNTIFS(Lançamentos!$K$5:$K$1004,$D35,Lançamentos!$T$5:$T$1004,G$5,Lançamentos!$V$5:$V$1004,'BH (3)'!$C$10),COUNTIFS(Lançamentos!$K$5:$K$1004,$D35,Lançamentos!$U$5:$U$1004,G$5,Lançamentos!$W$5:$W$1004,'BH (3)'!$C$10)))</f>
        <v>x</v>
      </c>
      <c r="H35" s="84" t="str">
        <f>IF($D35="","x",IF('BH (3)'!$B$11=1,COUNTIFS(Lançamentos!$K$5:$K$1004,$D35,Lançamentos!$T$5:$T$1004,H$5,Lançamentos!$V$5:$V$1004,'BH (3)'!$C$10),COUNTIFS(Lançamentos!$K$5:$K$1004,$D35,Lançamentos!$U$5:$U$1004,H$5,Lançamentos!$W$5:$W$1004,'BH (3)'!$C$10)))</f>
        <v>x</v>
      </c>
      <c r="I35" s="84" t="str">
        <f>IF($D35="","x",IF('BH (3)'!$B$11=1,COUNTIFS(Lançamentos!$K$5:$K$1004,$D35,Lançamentos!$T$5:$T$1004,I$5,Lançamentos!$V$5:$V$1004,'BH (3)'!$C$10),COUNTIFS(Lançamentos!$K$5:$K$1004,$D35,Lançamentos!$U$5:$U$1004,I$5,Lançamentos!$W$5:$W$1004,'BH (3)'!$C$10)))</f>
        <v>x</v>
      </c>
      <c r="J35" s="84" t="str">
        <f>IF($D35="","x",IF('BH (3)'!$B$11=1,COUNTIFS(Lançamentos!$K$5:$K$1004,$D35,Lançamentos!$T$5:$T$1004,J$5,Lançamentos!$V$5:$V$1004,'BH (3)'!$C$10),COUNTIFS(Lançamentos!$K$5:$K$1004,$D35,Lançamentos!$U$5:$U$1004,J$5,Lançamentos!$W$5:$W$1004,'BH (3)'!$C$10)))</f>
        <v>x</v>
      </c>
      <c r="K35" s="84" t="str">
        <f>IF($D35="","x",IF('BH (3)'!$B$11=1,COUNTIFS(Lançamentos!$K$5:$K$1004,$D35,Lançamentos!$T$5:$T$1004,K$5,Lançamentos!$V$5:$V$1004,'BH (3)'!$C$10),COUNTIFS(Lançamentos!$K$5:$K$1004,$D35,Lançamentos!$U$5:$U$1004,K$5,Lançamentos!$W$5:$W$1004,'BH (3)'!$C$10)))</f>
        <v>x</v>
      </c>
      <c r="L35" s="84" t="str">
        <f>IF($D35="","x",IF('BH (3)'!$B$11=1,COUNTIFS(Lançamentos!$K$5:$K$1004,$D35,Lançamentos!$T$5:$T$1004,L$5,Lançamentos!$V$5:$V$1004,'BH (3)'!$C$10),COUNTIFS(Lançamentos!$K$5:$K$1004,$D35,Lançamentos!$U$5:$U$1004,L$5,Lançamentos!$W$5:$W$1004,'BH (3)'!$C$10)))</f>
        <v>x</v>
      </c>
      <c r="M35" s="84" t="str">
        <f>IF($D35="","x",IF('BH (3)'!$B$11=1,COUNTIFS(Lançamentos!$K$5:$K$1004,$D35,Lançamentos!$T$5:$T$1004,M$5,Lançamentos!$V$5:$V$1004,'BH (3)'!$C$10),COUNTIFS(Lançamentos!$K$5:$K$1004,$D35,Lançamentos!$U$5:$U$1004,M$5,Lançamentos!$W$5:$W$1004,'BH (3)'!$C$10)))</f>
        <v>x</v>
      </c>
      <c r="N35" s="84" t="str">
        <f>IF($D35="","x",IF('BH (3)'!$B$11=1,COUNTIFS(Lançamentos!$K$5:$K$1004,$D35,Lançamentos!$T$5:$T$1004,N$5,Lançamentos!$V$5:$V$1004,'BH (3)'!$C$10),COUNTIFS(Lançamentos!$K$5:$K$1004,$D35,Lançamentos!$U$5:$U$1004,N$5,Lançamentos!$W$5:$W$1004,'BH (3)'!$C$10)))</f>
        <v>x</v>
      </c>
      <c r="O35" s="84" t="str">
        <f>IF($D35="","x",IF('BH (3)'!$B$11=1,COUNTIFS(Lançamentos!$K$5:$K$1004,$D35,Lançamentos!$T$5:$T$1004,O$5,Lançamentos!$V$5:$V$1004,'BH (3)'!$C$10),COUNTIFS(Lançamentos!$K$5:$K$1004,$D35,Lançamentos!$U$5:$U$1004,O$5,Lançamentos!$W$5:$W$1004,'BH (3)'!$C$10)))</f>
        <v>x</v>
      </c>
      <c r="P35" s="84" t="str">
        <f>IF($D35="","x",IF('BH (3)'!$B$11=1,COUNTIFS(Lançamentos!$K$5:$K$1004,$D35,Lançamentos!$T$5:$T$1004,P$5,Lançamentos!$V$5:$V$1004,'BH (3)'!$C$10),COUNTIFS(Lançamentos!$K$5:$K$1004,$D35,Lançamentos!$U$5:$U$1004,P$5,Lançamentos!$W$5:$W$1004,'BH (3)'!$C$10)))</f>
        <v>x</v>
      </c>
      <c r="Q35" s="171" t="str">
        <f t="shared" si="1"/>
        <v/>
      </c>
    </row>
    <row r="36" spans="3:17" ht="45" customHeight="1" x14ac:dyDescent="0.25">
      <c r="C36" s="81" t="str">
        <f t="shared" si="0"/>
        <v/>
      </c>
      <c r="D36" s="170" t="str">
        <f>IF(Adv!D34="","",Adv!D34)</f>
        <v/>
      </c>
      <c r="E36" s="84" t="str">
        <f>IF($D36="","x",IF('BH (3)'!$B$11=1,COUNTIFS(Lançamentos!$K$5:$K$1004,$D36,Lançamentos!$T$5:$T$1004,E$5,Lançamentos!$V$5:$V$1004,'BH (3)'!$C$10),COUNTIFS(Lançamentos!$K$5:$K$1004,$D36,Lançamentos!$U$5:$U$1004,E$5,Lançamentos!$W$5:$W$1004,'BH (3)'!$C$10)))</f>
        <v>x</v>
      </c>
      <c r="F36" s="84" t="str">
        <f>IF($D36="","x",IF('BH (3)'!$B$11=1,COUNTIFS(Lançamentos!$K$5:$K$1004,$D36,Lançamentos!$T$5:$T$1004,F$5,Lançamentos!$V$5:$V$1004,'BH (3)'!$C$10),COUNTIFS(Lançamentos!$K$5:$K$1004,$D36,Lançamentos!$U$5:$U$1004,F$5,Lançamentos!$W$5:$W$1004,'BH (3)'!$C$10)))</f>
        <v>x</v>
      </c>
      <c r="G36" s="84" t="str">
        <f>IF($D36="","x",IF('BH (3)'!$B$11=1,COUNTIFS(Lançamentos!$K$5:$K$1004,$D36,Lançamentos!$T$5:$T$1004,G$5,Lançamentos!$V$5:$V$1004,'BH (3)'!$C$10),COUNTIFS(Lançamentos!$K$5:$K$1004,$D36,Lançamentos!$U$5:$U$1004,G$5,Lançamentos!$W$5:$W$1004,'BH (3)'!$C$10)))</f>
        <v>x</v>
      </c>
      <c r="H36" s="84" t="str">
        <f>IF($D36="","x",IF('BH (3)'!$B$11=1,COUNTIFS(Lançamentos!$K$5:$K$1004,$D36,Lançamentos!$T$5:$T$1004,H$5,Lançamentos!$V$5:$V$1004,'BH (3)'!$C$10),COUNTIFS(Lançamentos!$K$5:$K$1004,$D36,Lançamentos!$U$5:$U$1004,H$5,Lançamentos!$W$5:$W$1004,'BH (3)'!$C$10)))</f>
        <v>x</v>
      </c>
      <c r="I36" s="84" t="str">
        <f>IF($D36="","x",IF('BH (3)'!$B$11=1,COUNTIFS(Lançamentos!$K$5:$K$1004,$D36,Lançamentos!$T$5:$T$1004,I$5,Lançamentos!$V$5:$V$1004,'BH (3)'!$C$10),COUNTIFS(Lançamentos!$K$5:$K$1004,$D36,Lançamentos!$U$5:$U$1004,I$5,Lançamentos!$W$5:$W$1004,'BH (3)'!$C$10)))</f>
        <v>x</v>
      </c>
      <c r="J36" s="84" t="str">
        <f>IF($D36="","x",IF('BH (3)'!$B$11=1,COUNTIFS(Lançamentos!$K$5:$K$1004,$D36,Lançamentos!$T$5:$T$1004,J$5,Lançamentos!$V$5:$V$1004,'BH (3)'!$C$10),COUNTIFS(Lançamentos!$K$5:$K$1004,$D36,Lançamentos!$U$5:$U$1004,J$5,Lançamentos!$W$5:$W$1004,'BH (3)'!$C$10)))</f>
        <v>x</v>
      </c>
      <c r="K36" s="84" t="str">
        <f>IF($D36="","x",IF('BH (3)'!$B$11=1,COUNTIFS(Lançamentos!$K$5:$K$1004,$D36,Lançamentos!$T$5:$T$1004,K$5,Lançamentos!$V$5:$V$1004,'BH (3)'!$C$10),COUNTIFS(Lançamentos!$K$5:$K$1004,$D36,Lançamentos!$U$5:$U$1004,K$5,Lançamentos!$W$5:$W$1004,'BH (3)'!$C$10)))</f>
        <v>x</v>
      </c>
      <c r="L36" s="84" t="str">
        <f>IF($D36="","x",IF('BH (3)'!$B$11=1,COUNTIFS(Lançamentos!$K$5:$K$1004,$D36,Lançamentos!$T$5:$T$1004,L$5,Lançamentos!$V$5:$V$1004,'BH (3)'!$C$10),COUNTIFS(Lançamentos!$K$5:$K$1004,$D36,Lançamentos!$U$5:$U$1004,L$5,Lançamentos!$W$5:$W$1004,'BH (3)'!$C$10)))</f>
        <v>x</v>
      </c>
      <c r="M36" s="84" t="str">
        <f>IF($D36="","x",IF('BH (3)'!$B$11=1,COUNTIFS(Lançamentos!$K$5:$K$1004,$D36,Lançamentos!$T$5:$T$1004,M$5,Lançamentos!$V$5:$V$1004,'BH (3)'!$C$10),COUNTIFS(Lançamentos!$K$5:$K$1004,$D36,Lançamentos!$U$5:$U$1004,M$5,Lançamentos!$W$5:$W$1004,'BH (3)'!$C$10)))</f>
        <v>x</v>
      </c>
      <c r="N36" s="84" t="str">
        <f>IF($D36="","x",IF('BH (3)'!$B$11=1,COUNTIFS(Lançamentos!$K$5:$K$1004,$D36,Lançamentos!$T$5:$T$1004,N$5,Lançamentos!$V$5:$V$1004,'BH (3)'!$C$10),COUNTIFS(Lançamentos!$K$5:$K$1004,$D36,Lançamentos!$U$5:$U$1004,N$5,Lançamentos!$W$5:$W$1004,'BH (3)'!$C$10)))</f>
        <v>x</v>
      </c>
      <c r="O36" s="84" t="str">
        <f>IF($D36="","x",IF('BH (3)'!$B$11=1,COUNTIFS(Lançamentos!$K$5:$K$1004,$D36,Lançamentos!$T$5:$T$1004,O$5,Lançamentos!$V$5:$V$1004,'BH (3)'!$C$10),COUNTIFS(Lançamentos!$K$5:$K$1004,$D36,Lançamentos!$U$5:$U$1004,O$5,Lançamentos!$W$5:$W$1004,'BH (3)'!$C$10)))</f>
        <v>x</v>
      </c>
      <c r="P36" s="84" t="str">
        <f>IF($D36="","x",IF('BH (3)'!$B$11=1,COUNTIFS(Lançamentos!$K$5:$K$1004,$D36,Lançamentos!$T$5:$T$1004,P$5,Lançamentos!$V$5:$V$1004,'BH (3)'!$C$10),COUNTIFS(Lançamentos!$K$5:$K$1004,$D36,Lançamentos!$U$5:$U$1004,P$5,Lançamentos!$W$5:$W$1004,'BH (3)'!$C$10)))</f>
        <v>x</v>
      </c>
      <c r="Q36" s="171" t="str">
        <f t="shared" si="1"/>
        <v/>
      </c>
    </row>
    <row r="37" spans="3:17" ht="45" customHeight="1" x14ac:dyDescent="0.25">
      <c r="C37" s="81" t="str">
        <f t="shared" si="0"/>
        <v/>
      </c>
      <c r="D37" s="170" t="str">
        <f>IF(Adv!D35="","",Adv!D35)</f>
        <v/>
      </c>
      <c r="E37" s="84" t="str">
        <f>IF($D37="","x",IF('BH (3)'!$B$11=1,COUNTIFS(Lançamentos!$K$5:$K$1004,$D37,Lançamentos!$T$5:$T$1004,E$5,Lançamentos!$V$5:$V$1004,'BH (3)'!$C$10),COUNTIFS(Lançamentos!$K$5:$K$1004,$D37,Lançamentos!$U$5:$U$1004,E$5,Lançamentos!$W$5:$W$1004,'BH (3)'!$C$10)))</f>
        <v>x</v>
      </c>
      <c r="F37" s="84" t="str">
        <f>IF($D37="","x",IF('BH (3)'!$B$11=1,COUNTIFS(Lançamentos!$K$5:$K$1004,$D37,Lançamentos!$T$5:$T$1004,F$5,Lançamentos!$V$5:$V$1004,'BH (3)'!$C$10),COUNTIFS(Lançamentos!$K$5:$K$1004,$D37,Lançamentos!$U$5:$U$1004,F$5,Lançamentos!$W$5:$W$1004,'BH (3)'!$C$10)))</f>
        <v>x</v>
      </c>
      <c r="G37" s="84" t="str">
        <f>IF($D37="","x",IF('BH (3)'!$B$11=1,COUNTIFS(Lançamentos!$K$5:$K$1004,$D37,Lançamentos!$T$5:$T$1004,G$5,Lançamentos!$V$5:$V$1004,'BH (3)'!$C$10),COUNTIFS(Lançamentos!$K$5:$K$1004,$D37,Lançamentos!$U$5:$U$1004,G$5,Lançamentos!$W$5:$W$1004,'BH (3)'!$C$10)))</f>
        <v>x</v>
      </c>
      <c r="H37" s="84" t="str">
        <f>IF($D37="","x",IF('BH (3)'!$B$11=1,COUNTIFS(Lançamentos!$K$5:$K$1004,$D37,Lançamentos!$T$5:$T$1004,H$5,Lançamentos!$V$5:$V$1004,'BH (3)'!$C$10),COUNTIFS(Lançamentos!$K$5:$K$1004,$D37,Lançamentos!$U$5:$U$1004,H$5,Lançamentos!$W$5:$W$1004,'BH (3)'!$C$10)))</f>
        <v>x</v>
      </c>
      <c r="I37" s="84" t="str">
        <f>IF($D37="","x",IF('BH (3)'!$B$11=1,COUNTIFS(Lançamentos!$K$5:$K$1004,$D37,Lançamentos!$T$5:$T$1004,I$5,Lançamentos!$V$5:$V$1004,'BH (3)'!$C$10),COUNTIFS(Lançamentos!$K$5:$K$1004,$D37,Lançamentos!$U$5:$U$1004,I$5,Lançamentos!$W$5:$W$1004,'BH (3)'!$C$10)))</f>
        <v>x</v>
      </c>
      <c r="J37" s="84" t="str">
        <f>IF($D37="","x",IF('BH (3)'!$B$11=1,COUNTIFS(Lançamentos!$K$5:$K$1004,$D37,Lançamentos!$T$5:$T$1004,J$5,Lançamentos!$V$5:$V$1004,'BH (3)'!$C$10),COUNTIFS(Lançamentos!$K$5:$K$1004,$D37,Lançamentos!$U$5:$U$1004,J$5,Lançamentos!$W$5:$W$1004,'BH (3)'!$C$10)))</f>
        <v>x</v>
      </c>
      <c r="K37" s="84" t="str">
        <f>IF($D37="","x",IF('BH (3)'!$B$11=1,COUNTIFS(Lançamentos!$K$5:$K$1004,$D37,Lançamentos!$T$5:$T$1004,K$5,Lançamentos!$V$5:$V$1004,'BH (3)'!$C$10),COUNTIFS(Lançamentos!$K$5:$K$1004,$D37,Lançamentos!$U$5:$U$1004,K$5,Lançamentos!$W$5:$W$1004,'BH (3)'!$C$10)))</f>
        <v>x</v>
      </c>
      <c r="L37" s="84" t="str">
        <f>IF($D37="","x",IF('BH (3)'!$B$11=1,COUNTIFS(Lançamentos!$K$5:$K$1004,$D37,Lançamentos!$T$5:$T$1004,L$5,Lançamentos!$V$5:$V$1004,'BH (3)'!$C$10),COUNTIFS(Lançamentos!$K$5:$K$1004,$D37,Lançamentos!$U$5:$U$1004,L$5,Lançamentos!$W$5:$W$1004,'BH (3)'!$C$10)))</f>
        <v>x</v>
      </c>
      <c r="M37" s="84" t="str">
        <f>IF($D37="","x",IF('BH (3)'!$B$11=1,COUNTIFS(Lançamentos!$K$5:$K$1004,$D37,Lançamentos!$T$5:$T$1004,M$5,Lançamentos!$V$5:$V$1004,'BH (3)'!$C$10),COUNTIFS(Lançamentos!$K$5:$K$1004,$D37,Lançamentos!$U$5:$U$1004,M$5,Lançamentos!$W$5:$W$1004,'BH (3)'!$C$10)))</f>
        <v>x</v>
      </c>
      <c r="N37" s="84" t="str">
        <f>IF($D37="","x",IF('BH (3)'!$B$11=1,COUNTIFS(Lançamentos!$K$5:$K$1004,$D37,Lançamentos!$T$5:$T$1004,N$5,Lançamentos!$V$5:$V$1004,'BH (3)'!$C$10),COUNTIFS(Lançamentos!$K$5:$K$1004,$D37,Lançamentos!$U$5:$U$1004,N$5,Lançamentos!$W$5:$W$1004,'BH (3)'!$C$10)))</f>
        <v>x</v>
      </c>
      <c r="O37" s="84" t="str">
        <f>IF($D37="","x",IF('BH (3)'!$B$11=1,COUNTIFS(Lançamentos!$K$5:$K$1004,$D37,Lançamentos!$T$5:$T$1004,O$5,Lançamentos!$V$5:$V$1004,'BH (3)'!$C$10),COUNTIFS(Lançamentos!$K$5:$K$1004,$D37,Lançamentos!$U$5:$U$1004,O$5,Lançamentos!$W$5:$W$1004,'BH (3)'!$C$10)))</f>
        <v>x</v>
      </c>
      <c r="P37" s="84" t="str">
        <f>IF($D37="","x",IF('BH (3)'!$B$11=1,COUNTIFS(Lançamentos!$K$5:$K$1004,$D37,Lançamentos!$T$5:$T$1004,P$5,Lançamentos!$V$5:$V$1004,'BH (3)'!$C$10),COUNTIFS(Lançamentos!$K$5:$K$1004,$D37,Lançamentos!$U$5:$U$1004,P$5,Lançamentos!$W$5:$W$1004,'BH (3)'!$C$10)))</f>
        <v>x</v>
      </c>
      <c r="Q37" s="171" t="str">
        <f t="shared" si="1"/>
        <v/>
      </c>
    </row>
    <row r="38" spans="3:17" ht="45" customHeight="1" x14ac:dyDescent="0.25">
      <c r="C38" s="81" t="str">
        <f t="shared" si="0"/>
        <v/>
      </c>
      <c r="D38" s="170" t="str">
        <f>IF(Adv!D36="","",Adv!D36)</f>
        <v/>
      </c>
      <c r="E38" s="84" t="str">
        <f>IF($D38="","x",IF('BH (3)'!$B$11=1,COUNTIFS(Lançamentos!$K$5:$K$1004,$D38,Lançamentos!$T$5:$T$1004,E$5,Lançamentos!$V$5:$V$1004,'BH (3)'!$C$10),COUNTIFS(Lançamentos!$K$5:$K$1004,$D38,Lançamentos!$U$5:$U$1004,E$5,Lançamentos!$W$5:$W$1004,'BH (3)'!$C$10)))</f>
        <v>x</v>
      </c>
      <c r="F38" s="84" t="str">
        <f>IF($D38="","x",IF('BH (3)'!$B$11=1,COUNTIFS(Lançamentos!$K$5:$K$1004,$D38,Lançamentos!$T$5:$T$1004,F$5,Lançamentos!$V$5:$V$1004,'BH (3)'!$C$10),COUNTIFS(Lançamentos!$K$5:$K$1004,$D38,Lançamentos!$U$5:$U$1004,F$5,Lançamentos!$W$5:$W$1004,'BH (3)'!$C$10)))</f>
        <v>x</v>
      </c>
      <c r="G38" s="84" t="str">
        <f>IF($D38="","x",IF('BH (3)'!$B$11=1,COUNTIFS(Lançamentos!$K$5:$K$1004,$D38,Lançamentos!$T$5:$T$1004,G$5,Lançamentos!$V$5:$V$1004,'BH (3)'!$C$10),COUNTIFS(Lançamentos!$K$5:$K$1004,$D38,Lançamentos!$U$5:$U$1004,G$5,Lançamentos!$W$5:$W$1004,'BH (3)'!$C$10)))</f>
        <v>x</v>
      </c>
      <c r="H38" s="84" t="str">
        <f>IF($D38="","x",IF('BH (3)'!$B$11=1,COUNTIFS(Lançamentos!$K$5:$K$1004,$D38,Lançamentos!$T$5:$T$1004,H$5,Lançamentos!$V$5:$V$1004,'BH (3)'!$C$10),COUNTIFS(Lançamentos!$K$5:$K$1004,$D38,Lançamentos!$U$5:$U$1004,H$5,Lançamentos!$W$5:$W$1004,'BH (3)'!$C$10)))</f>
        <v>x</v>
      </c>
      <c r="I38" s="84" t="str">
        <f>IF($D38="","x",IF('BH (3)'!$B$11=1,COUNTIFS(Lançamentos!$K$5:$K$1004,$D38,Lançamentos!$T$5:$T$1004,I$5,Lançamentos!$V$5:$V$1004,'BH (3)'!$C$10),COUNTIFS(Lançamentos!$K$5:$K$1004,$D38,Lançamentos!$U$5:$U$1004,I$5,Lançamentos!$W$5:$W$1004,'BH (3)'!$C$10)))</f>
        <v>x</v>
      </c>
      <c r="J38" s="84" t="str">
        <f>IF($D38="","x",IF('BH (3)'!$B$11=1,COUNTIFS(Lançamentos!$K$5:$K$1004,$D38,Lançamentos!$T$5:$T$1004,J$5,Lançamentos!$V$5:$V$1004,'BH (3)'!$C$10),COUNTIFS(Lançamentos!$K$5:$K$1004,$D38,Lançamentos!$U$5:$U$1004,J$5,Lançamentos!$W$5:$W$1004,'BH (3)'!$C$10)))</f>
        <v>x</v>
      </c>
      <c r="K38" s="84" t="str">
        <f>IF($D38="","x",IF('BH (3)'!$B$11=1,COUNTIFS(Lançamentos!$K$5:$K$1004,$D38,Lançamentos!$T$5:$T$1004,K$5,Lançamentos!$V$5:$V$1004,'BH (3)'!$C$10),COUNTIFS(Lançamentos!$K$5:$K$1004,$D38,Lançamentos!$U$5:$U$1004,K$5,Lançamentos!$W$5:$W$1004,'BH (3)'!$C$10)))</f>
        <v>x</v>
      </c>
      <c r="L38" s="84" t="str">
        <f>IF($D38="","x",IF('BH (3)'!$B$11=1,COUNTIFS(Lançamentos!$K$5:$K$1004,$D38,Lançamentos!$T$5:$T$1004,L$5,Lançamentos!$V$5:$V$1004,'BH (3)'!$C$10),COUNTIFS(Lançamentos!$K$5:$K$1004,$D38,Lançamentos!$U$5:$U$1004,L$5,Lançamentos!$W$5:$W$1004,'BH (3)'!$C$10)))</f>
        <v>x</v>
      </c>
      <c r="M38" s="84" t="str">
        <f>IF($D38="","x",IF('BH (3)'!$B$11=1,COUNTIFS(Lançamentos!$K$5:$K$1004,$D38,Lançamentos!$T$5:$T$1004,M$5,Lançamentos!$V$5:$V$1004,'BH (3)'!$C$10),COUNTIFS(Lançamentos!$K$5:$K$1004,$D38,Lançamentos!$U$5:$U$1004,M$5,Lançamentos!$W$5:$W$1004,'BH (3)'!$C$10)))</f>
        <v>x</v>
      </c>
      <c r="N38" s="84" t="str">
        <f>IF($D38="","x",IF('BH (3)'!$B$11=1,COUNTIFS(Lançamentos!$K$5:$K$1004,$D38,Lançamentos!$T$5:$T$1004,N$5,Lançamentos!$V$5:$V$1004,'BH (3)'!$C$10),COUNTIFS(Lançamentos!$K$5:$K$1004,$D38,Lançamentos!$U$5:$U$1004,N$5,Lançamentos!$W$5:$W$1004,'BH (3)'!$C$10)))</f>
        <v>x</v>
      </c>
      <c r="O38" s="84" t="str">
        <f>IF($D38="","x",IF('BH (3)'!$B$11=1,COUNTIFS(Lançamentos!$K$5:$K$1004,$D38,Lançamentos!$T$5:$T$1004,O$5,Lançamentos!$V$5:$V$1004,'BH (3)'!$C$10),COUNTIFS(Lançamentos!$K$5:$K$1004,$D38,Lançamentos!$U$5:$U$1004,O$5,Lançamentos!$W$5:$W$1004,'BH (3)'!$C$10)))</f>
        <v>x</v>
      </c>
      <c r="P38" s="84" t="str">
        <f>IF($D38="","x",IF('BH (3)'!$B$11=1,COUNTIFS(Lançamentos!$K$5:$K$1004,$D38,Lançamentos!$T$5:$T$1004,P$5,Lançamentos!$V$5:$V$1004,'BH (3)'!$C$10),COUNTIFS(Lançamentos!$K$5:$K$1004,$D38,Lançamentos!$U$5:$U$1004,P$5,Lançamentos!$W$5:$W$1004,'BH (3)'!$C$10)))</f>
        <v>x</v>
      </c>
      <c r="Q38" s="171" t="str">
        <f t="shared" si="1"/>
        <v/>
      </c>
    </row>
    <row r="39" spans="3:17" ht="45" customHeight="1" x14ac:dyDescent="0.25">
      <c r="C39" s="81" t="str">
        <f t="shared" si="0"/>
        <v/>
      </c>
      <c r="D39" s="170" t="str">
        <f>IF(Adv!D37="","",Adv!D37)</f>
        <v/>
      </c>
      <c r="E39" s="84" t="str">
        <f>IF($D39="","x",IF('BH (3)'!$B$11=1,COUNTIFS(Lançamentos!$K$5:$K$1004,$D39,Lançamentos!$T$5:$T$1004,E$5,Lançamentos!$V$5:$V$1004,'BH (3)'!$C$10),COUNTIFS(Lançamentos!$K$5:$K$1004,$D39,Lançamentos!$U$5:$U$1004,E$5,Lançamentos!$W$5:$W$1004,'BH (3)'!$C$10)))</f>
        <v>x</v>
      </c>
      <c r="F39" s="84" t="str">
        <f>IF($D39="","x",IF('BH (3)'!$B$11=1,COUNTIFS(Lançamentos!$K$5:$K$1004,$D39,Lançamentos!$T$5:$T$1004,F$5,Lançamentos!$V$5:$V$1004,'BH (3)'!$C$10),COUNTIFS(Lançamentos!$K$5:$K$1004,$D39,Lançamentos!$U$5:$U$1004,F$5,Lançamentos!$W$5:$W$1004,'BH (3)'!$C$10)))</f>
        <v>x</v>
      </c>
      <c r="G39" s="84" t="str">
        <f>IF($D39="","x",IF('BH (3)'!$B$11=1,COUNTIFS(Lançamentos!$K$5:$K$1004,$D39,Lançamentos!$T$5:$T$1004,G$5,Lançamentos!$V$5:$V$1004,'BH (3)'!$C$10),COUNTIFS(Lançamentos!$K$5:$K$1004,$D39,Lançamentos!$U$5:$U$1004,G$5,Lançamentos!$W$5:$W$1004,'BH (3)'!$C$10)))</f>
        <v>x</v>
      </c>
      <c r="H39" s="84" t="str">
        <f>IF($D39="","x",IF('BH (3)'!$B$11=1,COUNTIFS(Lançamentos!$K$5:$K$1004,$D39,Lançamentos!$T$5:$T$1004,H$5,Lançamentos!$V$5:$V$1004,'BH (3)'!$C$10),COUNTIFS(Lançamentos!$K$5:$K$1004,$D39,Lançamentos!$U$5:$U$1004,H$5,Lançamentos!$W$5:$W$1004,'BH (3)'!$C$10)))</f>
        <v>x</v>
      </c>
      <c r="I39" s="84" t="str">
        <f>IF($D39="","x",IF('BH (3)'!$B$11=1,COUNTIFS(Lançamentos!$K$5:$K$1004,$D39,Lançamentos!$T$5:$T$1004,I$5,Lançamentos!$V$5:$V$1004,'BH (3)'!$C$10),COUNTIFS(Lançamentos!$K$5:$K$1004,$D39,Lançamentos!$U$5:$U$1004,I$5,Lançamentos!$W$5:$W$1004,'BH (3)'!$C$10)))</f>
        <v>x</v>
      </c>
      <c r="J39" s="84" t="str">
        <f>IF($D39="","x",IF('BH (3)'!$B$11=1,COUNTIFS(Lançamentos!$K$5:$K$1004,$D39,Lançamentos!$T$5:$T$1004,J$5,Lançamentos!$V$5:$V$1004,'BH (3)'!$C$10),COUNTIFS(Lançamentos!$K$5:$K$1004,$D39,Lançamentos!$U$5:$U$1004,J$5,Lançamentos!$W$5:$W$1004,'BH (3)'!$C$10)))</f>
        <v>x</v>
      </c>
      <c r="K39" s="84" t="str">
        <f>IF($D39="","x",IF('BH (3)'!$B$11=1,COUNTIFS(Lançamentos!$K$5:$K$1004,$D39,Lançamentos!$T$5:$T$1004,K$5,Lançamentos!$V$5:$V$1004,'BH (3)'!$C$10),COUNTIFS(Lançamentos!$K$5:$K$1004,$D39,Lançamentos!$U$5:$U$1004,K$5,Lançamentos!$W$5:$W$1004,'BH (3)'!$C$10)))</f>
        <v>x</v>
      </c>
      <c r="L39" s="84" t="str">
        <f>IF($D39="","x",IF('BH (3)'!$B$11=1,COUNTIFS(Lançamentos!$K$5:$K$1004,$D39,Lançamentos!$T$5:$T$1004,L$5,Lançamentos!$V$5:$V$1004,'BH (3)'!$C$10),COUNTIFS(Lançamentos!$K$5:$K$1004,$D39,Lançamentos!$U$5:$U$1004,L$5,Lançamentos!$W$5:$W$1004,'BH (3)'!$C$10)))</f>
        <v>x</v>
      </c>
      <c r="M39" s="84" t="str">
        <f>IF($D39="","x",IF('BH (3)'!$B$11=1,COUNTIFS(Lançamentos!$K$5:$K$1004,$D39,Lançamentos!$T$5:$T$1004,M$5,Lançamentos!$V$5:$V$1004,'BH (3)'!$C$10),COUNTIFS(Lançamentos!$K$5:$K$1004,$D39,Lançamentos!$U$5:$U$1004,M$5,Lançamentos!$W$5:$W$1004,'BH (3)'!$C$10)))</f>
        <v>x</v>
      </c>
      <c r="N39" s="84" t="str">
        <f>IF($D39="","x",IF('BH (3)'!$B$11=1,COUNTIFS(Lançamentos!$K$5:$K$1004,$D39,Lançamentos!$T$5:$T$1004,N$5,Lançamentos!$V$5:$V$1004,'BH (3)'!$C$10),COUNTIFS(Lançamentos!$K$5:$K$1004,$D39,Lançamentos!$U$5:$U$1004,N$5,Lançamentos!$W$5:$W$1004,'BH (3)'!$C$10)))</f>
        <v>x</v>
      </c>
      <c r="O39" s="84" t="str">
        <f>IF($D39="","x",IF('BH (3)'!$B$11=1,COUNTIFS(Lançamentos!$K$5:$K$1004,$D39,Lançamentos!$T$5:$T$1004,O$5,Lançamentos!$V$5:$V$1004,'BH (3)'!$C$10),COUNTIFS(Lançamentos!$K$5:$K$1004,$D39,Lançamentos!$U$5:$U$1004,O$5,Lançamentos!$W$5:$W$1004,'BH (3)'!$C$10)))</f>
        <v>x</v>
      </c>
      <c r="P39" s="84" t="str">
        <f>IF($D39="","x",IF('BH (3)'!$B$11=1,COUNTIFS(Lançamentos!$K$5:$K$1004,$D39,Lançamentos!$T$5:$T$1004,P$5,Lançamentos!$V$5:$V$1004,'BH (3)'!$C$10),COUNTIFS(Lançamentos!$K$5:$K$1004,$D39,Lançamentos!$U$5:$U$1004,P$5,Lançamentos!$W$5:$W$1004,'BH (3)'!$C$10)))</f>
        <v>x</v>
      </c>
      <c r="Q39" s="171" t="str">
        <f t="shared" si="1"/>
        <v/>
      </c>
    </row>
    <row r="40" spans="3:17" ht="45" customHeight="1" x14ac:dyDescent="0.25">
      <c r="C40" s="81" t="str">
        <f t="shared" si="0"/>
        <v/>
      </c>
      <c r="D40" s="170" t="str">
        <f>IF(Adv!D38="","",Adv!D38)</f>
        <v/>
      </c>
      <c r="E40" s="84" t="str">
        <f>IF($D40="","x",IF('BH (3)'!$B$11=1,COUNTIFS(Lançamentos!$K$5:$K$1004,$D40,Lançamentos!$T$5:$T$1004,E$5,Lançamentos!$V$5:$V$1004,'BH (3)'!$C$10),COUNTIFS(Lançamentos!$K$5:$K$1004,$D40,Lançamentos!$U$5:$U$1004,E$5,Lançamentos!$W$5:$W$1004,'BH (3)'!$C$10)))</f>
        <v>x</v>
      </c>
      <c r="F40" s="84" t="str">
        <f>IF($D40="","x",IF('BH (3)'!$B$11=1,COUNTIFS(Lançamentos!$K$5:$K$1004,$D40,Lançamentos!$T$5:$T$1004,F$5,Lançamentos!$V$5:$V$1004,'BH (3)'!$C$10),COUNTIFS(Lançamentos!$K$5:$K$1004,$D40,Lançamentos!$U$5:$U$1004,F$5,Lançamentos!$W$5:$W$1004,'BH (3)'!$C$10)))</f>
        <v>x</v>
      </c>
      <c r="G40" s="84" t="str">
        <f>IF($D40="","x",IF('BH (3)'!$B$11=1,COUNTIFS(Lançamentos!$K$5:$K$1004,$D40,Lançamentos!$T$5:$T$1004,G$5,Lançamentos!$V$5:$V$1004,'BH (3)'!$C$10),COUNTIFS(Lançamentos!$K$5:$K$1004,$D40,Lançamentos!$U$5:$U$1004,G$5,Lançamentos!$W$5:$W$1004,'BH (3)'!$C$10)))</f>
        <v>x</v>
      </c>
      <c r="H40" s="84" t="str">
        <f>IF($D40="","x",IF('BH (3)'!$B$11=1,COUNTIFS(Lançamentos!$K$5:$K$1004,$D40,Lançamentos!$T$5:$T$1004,H$5,Lançamentos!$V$5:$V$1004,'BH (3)'!$C$10),COUNTIFS(Lançamentos!$K$5:$K$1004,$D40,Lançamentos!$U$5:$U$1004,H$5,Lançamentos!$W$5:$W$1004,'BH (3)'!$C$10)))</f>
        <v>x</v>
      </c>
      <c r="I40" s="84" t="str">
        <f>IF($D40="","x",IF('BH (3)'!$B$11=1,COUNTIFS(Lançamentos!$K$5:$K$1004,$D40,Lançamentos!$T$5:$T$1004,I$5,Lançamentos!$V$5:$V$1004,'BH (3)'!$C$10),COUNTIFS(Lançamentos!$K$5:$K$1004,$D40,Lançamentos!$U$5:$U$1004,I$5,Lançamentos!$W$5:$W$1004,'BH (3)'!$C$10)))</f>
        <v>x</v>
      </c>
      <c r="J40" s="84" t="str">
        <f>IF($D40="","x",IF('BH (3)'!$B$11=1,COUNTIFS(Lançamentos!$K$5:$K$1004,$D40,Lançamentos!$T$5:$T$1004,J$5,Lançamentos!$V$5:$V$1004,'BH (3)'!$C$10),COUNTIFS(Lançamentos!$K$5:$K$1004,$D40,Lançamentos!$U$5:$U$1004,J$5,Lançamentos!$W$5:$W$1004,'BH (3)'!$C$10)))</f>
        <v>x</v>
      </c>
      <c r="K40" s="84" t="str">
        <f>IF($D40="","x",IF('BH (3)'!$B$11=1,COUNTIFS(Lançamentos!$K$5:$K$1004,$D40,Lançamentos!$T$5:$T$1004,K$5,Lançamentos!$V$5:$V$1004,'BH (3)'!$C$10),COUNTIFS(Lançamentos!$K$5:$K$1004,$D40,Lançamentos!$U$5:$U$1004,K$5,Lançamentos!$W$5:$W$1004,'BH (3)'!$C$10)))</f>
        <v>x</v>
      </c>
      <c r="L40" s="84" t="str">
        <f>IF($D40="","x",IF('BH (3)'!$B$11=1,COUNTIFS(Lançamentos!$K$5:$K$1004,$D40,Lançamentos!$T$5:$T$1004,L$5,Lançamentos!$V$5:$V$1004,'BH (3)'!$C$10),COUNTIFS(Lançamentos!$K$5:$K$1004,$D40,Lançamentos!$U$5:$U$1004,L$5,Lançamentos!$W$5:$W$1004,'BH (3)'!$C$10)))</f>
        <v>x</v>
      </c>
      <c r="M40" s="84" t="str">
        <f>IF($D40="","x",IF('BH (3)'!$B$11=1,COUNTIFS(Lançamentos!$K$5:$K$1004,$D40,Lançamentos!$T$5:$T$1004,M$5,Lançamentos!$V$5:$V$1004,'BH (3)'!$C$10),COUNTIFS(Lançamentos!$K$5:$K$1004,$D40,Lançamentos!$U$5:$U$1004,M$5,Lançamentos!$W$5:$W$1004,'BH (3)'!$C$10)))</f>
        <v>x</v>
      </c>
      <c r="N40" s="84" t="str">
        <f>IF($D40="","x",IF('BH (3)'!$B$11=1,COUNTIFS(Lançamentos!$K$5:$K$1004,$D40,Lançamentos!$T$5:$T$1004,N$5,Lançamentos!$V$5:$V$1004,'BH (3)'!$C$10),COUNTIFS(Lançamentos!$K$5:$K$1004,$D40,Lançamentos!$U$5:$U$1004,N$5,Lançamentos!$W$5:$W$1004,'BH (3)'!$C$10)))</f>
        <v>x</v>
      </c>
      <c r="O40" s="84" t="str">
        <f>IF($D40="","x",IF('BH (3)'!$B$11=1,COUNTIFS(Lançamentos!$K$5:$K$1004,$D40,Lançamentos!$T$5:$T$1004,O$5,Lançamentos!$V$5:$V$1004,'BH (3)'!$C$10),COUNTIFS(Lançamentos!$K$5:$K$1004,$D40,Lançamentos!$U$5:$U$1004,O$5,Lançamentos!$W$5:$W$1004,'BH (3)'!$C$10)))</f>
        <v>x</v>
      </c>
      <c r="P40" s="84" t="str">
        <f>IF($D40="","x",IF('BH (3)'!$B$11=1,COUNTIFS(Lançamentos!$K$5:$K$1004,$D40,Lançamentos!$T$5:$T$1004,P$5,Lançamentos!$V$5:$V$1004,'BH (3)'!$C$10),COUNTIFS(Lançamentos!$K$5:$K$1004,$D40,Lançamentos!$U$5:$U$1004,P$5,Lançamentos!$W$5:$W$1004,'BH (3)'!$C$10)))</f>
        <v>x</v>
      </c>
      <c r="Q40" s="171" t="str">
        <f t="shared" si="1"/>
        <v/>
      </c>
    </row>
    <row r="41" spans="3:17" ht="45" customHeight="1" x14ac:dyDescent="0.25">
      <c r="C41" s="81" t="str">
        <f t="shared" si="0"/>
        <v/>
      </c>
      <c r="D41" s="170" t="str">
        <f>IF(Adv!D39="","",Adv!D39)</f>
        <v/>
      </c>
      <c r="E41" s="84" t="str">
        <f>IF($D41="","x",IF('BH (3)'!$B$11=1,COUNTIFS(Lançamentos!$K$5:$K$1004,$D41,Lançamentos!$T$5:$T$1004,E$5,Lançamentos!$V$5:$V$1004,'BH (3)'!$C$10),COUNTIFS(Lançamentos!$K$5:$K$1004,$D41,Lançamentos!$U$5:$U$1004,E$5,Lançamentos!$W$5:$W$1004,'BH (3)'!$C$10)))</f>
        <v>x</v>
      </c>
      <c r="F41" s="84" t="str">
        <f>IF($D41="","x",IF('BH (3)'!$B$11=1,COUNTIFS(Lançamentos!$K$5:$K$1004,$D41,Lançamentos!$T$5:$T$1004,F$5,Lançamentos!$V$5:$V$1004,'BH (3)'!$C$10),COUNTIFS(Lançamentos!$K$5:$K$1004,$D41,Lançamentos!$U$5:$U$1004,F$5,Lançamentos!$W$5:$W$1004,'BH (3)'!$C$10)))</f>
        <v>x</v>
      </c>
      <c r="G41" s="84" t="str">
        <f>IF($D41="","x",IF('BH (3)'!$B$11=1,COUNTIFS(Lançamentos!$K$5:$K$1004,$D41,Lançamentos!$T$5:$T$1004,G$5,Lançamentos!$V$5:$V$1004,'BH (3)'!$C$10),COUNTIFS(Lançamentos!$K$5:$K$1004,$D41,Lançamentos!$U$5:$U$1004,G$5,Lançamentos!$W$5:$W$1004,'BH (3)'!$C$10)))</f>
        <v>x</v>
      </c>
      <c r="H41" s="84" t="str">
        <f>IF($D41="","x",IF('BH (3)'!$B$11=1,COUNTIFS(Lançamentos!$K$5:$K$1004,$D41,Lançamentos!$T$5:$T$1004,H$5,Lançamentos!$V$5:$V$1004,'BH (3)'!$C$10),COUNTIFS(Lançamentos!$K$5:$K$1004,$D41,Lançamentos!$U$5:$U$1004,H$5,Lançamentos!$W$5:$W$1004,'BH (3)'!$C$10)))</f>
        <v>x</v>
      </c>
      <c r="I41" s="84" t="str">
        <f>IF($D41="","x",IF('BH (3)'!$B$11=1,COUNTIFS(Lançamentos!$K$5:$K$1004,$D41,Lançamentos!$T$5:$T$1004,I$5,Lançamentos!$V$5:$V$1004,'BH (3)'!$C$10),COUNTIFS(Lançamentos!$K$5:$K$1004,$D41,Lançamentos!$U$5:$U$1004,I$5,Lançamentos!$W$5:$W$1004,'BH (3)'!$C$10)))</f>
        <v>x</v>
      </c>
      <c r="J41" s="84" t="str">
        <f>IF($D41="","x",IF('BH (3)'!$B$11=1,COUNTIFS(Lançamentos!$K$5:$K$1004,$D41,Lançamentos!$T$5:$T$1004,J$5,Lançamentos!$V$5:$V$1004,'BH (3)'!$C$10),COUNTIFS(Lançamentos!$K$5:$K$1004,$D41,Lançamentos!$U$5:$U$1004,J$5,Lançamentos!$W$5:$W$1004,'BH (3)'!$C$10)))</f>
        <v>x</v>
      </c>
      <c r="K41" s="84" t="str">
        <f>IF($D41="","x",IF('BH (3)'!$B$11=1,COUNTIFS(Lançamentos!$K$5:$K$1004,$D41,Lançamentos!$T$5:$T$1004,K$5,Lançamentos!$V$5:$V$1004,'BH (3)'!$C$10),COUNTIFS(Lançamentos!$K$5:$K$1004,$D41,Lançamentos!$U$5:$U$1004,K$5,Lançamentos!$W$5:$W$1004,'BH (3)'!$C$10)))</f>
        <v>x</v>
      </c>
      <c r="L41" s="84" t="str">
        <f>IF($D41="","x",IF('BH (3)'!$B$11=1,COUNTIFS(Lançamentos!$K$5:$K$1004,$D41,Lançamentos!$T$5:$T$1004,L$5,Lançamentos!$V$5:$V$1004,'BH (3)'!$C$10),COUNTIFS(Lançamentos!$K$5:$K$1004,$D41,Lançamentos!$U$5:$U$1004,L$5,Lançamentos!$W$5:$W$1004,'BH (3)'!$C$10)))</f>
        <v>x</v>
      </c>
      <c r="M41" s="84" t="str">
        <f>IF($D41="","x",IF('BH (3)'!$B$11=1,COUNTIFS(Lançamentos!$K$5:$K$1004,$D41,Lançamentos!$T$5:$T$1004,M$5,Lançamentos!$V$5:$V$1004,'BH (3)'!$C$10),COUNTIFS(Lançamentos!$K$5:$K$1004,$D41,Lançamentos!$U$5:$U$1004,M$5,Lançamentos!$W$5:$W$1004,'BH (3)'!$C$10)))</f>
        <v>x</v>
      </c>
      <c r="N41" s="84" t="str">
        <f>IF($D41="","x",IF('BH (3)'!$B$11=1,COUNTIFS(Lançamentos!$K$5:$K$1004,$D41,Lançamentos!$T$5:$T$1004,N$5,Lançamentos!$V$5:$V$1004,'BH (3)'!$C$10),COUNTIFS(Lançamentos!$K$5:$K$1004,$D41,Lançamentos!$U$5:$U$1004,N$5,Lançamentos!$W$5:$W$1004,'BH (3)'!$C$10)))</f>
        <v>x</v>
      </c>
      <c r="O41" s="84" t="str">
        <f>IF($D41="","x",IF('BH (3)'!$B$11=1,COUNTIFS(Lançamentos!$K$5:$K$1004,$D41,Lançamentos!$T$5:$T$1004,O$5,Lançamentos!$V$5:$V$1004,'BH (3)'!$C$10),COUNTIFS(Lançamentos!$K$5:$K$1004,$D41,Lançamentos!$U$5:$U$1004,O$5,Lançamentos!$W$5:$W$1004,'BH (3)'!$C$10)))</f>
        <v>x</v>
      </c>
      <c r="P41" s="84" t="str">
        <f>IF($D41="","x",IF('BH (3)'!$B$11=1,COUNTIFS(Lançamentos!$K$5:$K$1004,$D41,Lançamentos!$T$5:$T$1004,P$5,Lançamentos!$V$5:$V$1004,'BH (3)'!$C$10),COUNTIFS(Lançamentos!$K$5:$K$1004,$D41,Lançamentos!$U$5:$U$1004,P$5,Lançamentos!$W$5:$W$1004,'BH (3)'!$C$10)))</f>
        <v>x</v>
      </c>
      <c r="Q41" s="171" t="str">
        <f t="shared" si="1"/>
        <v/>
      </c>
    </row>
    <row r="42" spans="3:17" ht="45" customHeight="1" x14ac:dyDescent="0.25">
      <c r="C42" s="81" t="str">
        <f t="shared" si="0"/>
        <v/>
      </c>
      <c r="D42" s="170" t="str">
        <f>IF(Adv!D40="","",Adv!D40)</f>
        <v/>
      </c>
      <c r="E42" s="84" t="str">
        <f>IF($D42="","x",IF('BH (3)'!$B$11=1,COUNTIFS(Lançamentos!$K$5:$K$1004,$D42,Lançamentos!$T$5:$T$1004,E$5,Lançamentos!$V$5:$V$1004,'BH (3)'!$C$10),COUNTIFS(Lançamentos!$K$5:$K$1004,$D42,Lançamentos!$U$5:$U$1004,E$5,Lançamentos!$W$5:$W$1004,'BH (3)'!$C$10)))</f>
        <v>x</v>
      </c>
      <c r="F42" s="84" t="str">
        <f>IF($D42="","x",IF('BH (3)'!$B$11=1,COUNTIFS(Lançamentos!$K$5:$K$1004,$D42,Lançamentos!$T$5:$T$1004,F$5,Lançamentos!$V$5:$V$1004,'BH (3)'!$C$10),COUNTIFS(Lançamentos!$K$5:$K$1004,$D42,Lançamentos!$U$5:$U$1004,F$5,Lançamentos!$W$5:$W$1004,'BH (3)'!$C$10)))</f>
        <v>x</v>
      </c>
      <c r="G42" s="84" t="str">
        <f>IF($D42="","x",IF('BH (3)'!$B$11=1,COUNTIFS(Lançamentos!$K$5:$K$1004,$D42,Lançamentos!$T$5:$T$1004,G$5,Lançamentos!$V$5:$V$1004,'BH (3)'!$C$10),COUNTIFS(Lançamentos!$K$5:$K$1004,$D42,Lançamentos!$U$5:$U$1004,G$5,Lançamentos!$W$5:$W$1004,'BH (3)'!$C$10)))</f>
        <v>x</v>
      </c>
      <c r="H42" s="84" t="str">
        <f>IF($D42="","x",IF('BH (3)'!$B$11=1,COUNTIFS(Lançamentos!$K$5:$K$1004,$D42,Lançamentos!$T$5:$T$1004,H$5,Lançamentos!$V$5:$V$1004,'BH (3)'!$C$10),COUNTIFS(Lançamentos!$K$5:$K$1004,$D42,Lançamentos!$U$5:$U$1004,H$5,Lançamentos!$W$5:$W$1004,'BH (3)'!$C$10)))</f>
        <v>x</v>
      </c>
      <c r="I42" s="84" t="str">
        <f>IF($D42="","x",IF('BH (3)'!$B$11=1,COUNTIFS(Lançamentos!$K$5:$K$1004,$D42,Lançamentos!$T$5:$T$1004,I$5,Lançamentos!$V$5:$V$1004,'BH (3)'!$C$10),COUNTIFS(Lançamentos!$K$5:$K$1004,$D42,Lançamentos!$U$5:$U$1004,I$5,Lançamentos!$W$5:$W$1004,'BH (3)'!$C$10)))</f>
        <v>x</v>
      </c>
      <c r="J42" s="84" t="str">
        <f>IF($D42="","x",IF('BH (3)'!$B$11=1,COUNTIFS(Lançamentos!$K$5:$K$1004,$D42,Lançamentos!$T$5:$T$1004,J$5,Lançamentos!$V$5:$V$1004,'BH (3)'!$C$10),COUNTIFS(Lançamentos!$K$5:$K$1004,$D42,Lançamentos!$U$5:$U$1004,J$5,Lançamentos!$W$5:$W$1004,'BH (3)'!$C$10)))</f>
        <v>x</v>
      </c>
      <c r="K42" s="84" t="str">
        <f>IF($D42="","x",IF('BH (3)'!$B$11=1,COUNTIFS(Lançamentos!$K$5:$K$1004,$D42,Lançamentos!$T$5:$T$1004,K$5,Lançamentos!$V$5:$V$1004,'BH (3)'!$C$10),COUNTIFS(Lançamentos!$K$5:$K$1004,$D42,Lançamentos!$U$5:$U$1004,K$5,Lançamentos!$W$5:$W$1004,'BH (3)'!$C$10)))</f>
        <v>x</v>
      </c>
      <c r="L42" s="84" t="str">
        <f>IF($D42="","x",IF('BH (3)'!$B$11=1,COUNTIFS(Lançamentos!$K$5:$K$1004,$D42,Lançamentos!$T$5:$T$1004,L$5,Lançamentos!$V$5:$V$1004,'BH (3)'!$C$10),COUNTIFS(Lançamentos!$K$5:$K$1004,$D42,Lançamentos!$U$5:$U$1004,L$5,Lançamentos!$W$5:$W$1004,'BH (3)'!$C$10)))</f>
        <v>x</v>
      </c>
      <c r="M42" s="84" t="str">
        <f>IF($D42="","x",IF('BH (3)'!$B$11=1,COUNTIFS(Lançamentos!$K$5:$K$1004,$D42,Lançamentos!$T$5:$T$1004,M$5,Lançamentos!$V$5:$V$1004,'BH (3)'!$C$10),COUNTIFS(Lançamentos!$K$5:$K$1004,$D42,Lançamentos!$U$5:$U$1004,M$5,Lançamentos!$W$5:$W$1004,'BH (3)'!$C$10)))</f>
        <v>x</v>
      </c>
      <c r="N42" s="84" t="str">
        <f>IF($D42="","x",IF('BH (3)'!$B$11=1,COUNTIFS(Lançamentos!$K$5:$K$1004,$D42,Lançamentos!$T$5:$T$1004,N$5,Lançamentos!$V$5:$V$1004,'BH (3)'!$C$10),COUNTIFS(Lançamentos!$K$5:$K$1004,$D42,Lançamentos!$U$5:$U$1004,N$5,Lançamentos!$W$5:$W$1004,'BH (3)'!$C$10)))</f>
        <v>x</v>
      </c>
      <c r="O42" s="84" t="str">
        <f>IF($D42="","x",IF('BH (3)'!$B$11=1,COUNTIFS(Lançamentos!$K$5:$K$1004,$D42,Lançamentos!$T$5:$T$1004,O$5,Lançamentos!$V$5:$V$1004,'BH (3)'!$C$10),COUNTIFS(Lançamentos!$K$5:$K$1004,$D42,Lançamentos!$U$5:$U$1004,O$5,Lançamentos!$W$5:$W$1004,'BH (3)'!$C$10)))</f>
        <v>x</v>
      </c>
      <c r="P42" s="84" t="str">
        <f>IF($D42="","x",IF('BH (3)'!$B$11=1,COUNTIFS(Lançamentos!$K$5:$K$1004,$D42,Lançamentos!$T$5:$T$1004,P$5,Lançamentos!$V$5:$V$1004,'BH (3)'!$C$10),COUNTIFS(Lançamentos!$K$5:$K$1004,$D42,Lançamentos!$U$5:$U$1004,P$5,Lançamentos!$W$5:$W$1004,'BH (3)'!$C$10)))</f>
        <v>x</v>
      </c>
      <c r="Q42" s="171" t="str">
        <f t="shared" si="1"/>
        <v/>
      </c>
    </row>
    <row r="43" spans="3:17" ht="45" customHeight="1" x14ac:dyDescent="0.25">
      <c r="C43" s="81" t="str">
        <f t="shared" si="0"/>
        <v/>
      </c>
      <c r="D43" s="170" t="str">
        <f>IF(Adv!D41="","",Adv!D41)</f>
        <v/>
      </c>
      <c r="E43" s="84" t="str">
        <f>IF($D43="","x",IF('BH (3)'!$B$11=1,COUNTIFS(Lançamentos!$K$5:$K$1004,$D43,Lançamentos!$T$5:$T$1004,E$5,Lançamentos!$V$5:$V$1004,'BH (3)'!$C$10),COUNTIFS(Lançamentos!$K$5:$K$1004,$D43,Lançamentos!$U$5:$U$1004,E$5,Lançamentos!$W$5:$W$1004,'BH (3)'!$C$10)))</f>
        <v>x</v>
      </c>
      <c r="F43" s="84" t="str">
        <f>IF($D43="","x",IF('BH (3)'!$B$11=1,COUNTIFS(Lançamentos!$K$5:$K$1004,$D43,Lançamentos!$T$5:$T$1004,F$5,Lançamentos!$V$5:$V$1004,'BH (3)'!$C$10),COUNTIFS(Lançamentos!$K$5:$K$1004,$D43,Lançamentos!$U$5:$U$1004,F$5,Lançamentos!$W$5:$W$1004,'BH (3)'!$C$10)))</f>
        <v>x</v>
      </c>
      <c r="G43" s="84" t="str">
        <f>IF($D43="","x",IF('BH (3)'!$B$11=1,COUNTIFS(Lançamentos!$K$5:$K$1004,$D43,Lançamentos!$T$5:$T$1004,G$5,Lançamentos!$V$5:$V$1004,'BH (3)'!$C$10),COUNTIFS(Lançamentos!$K$5:$K$1004,$D43,Lançamentos!$U$5:$U$1004,G$5,Lançamentos!$W$5:$W$1004,'BH (3)'!$C$10)))</f>
        <v>x</v>
      </c>
      <c r="H43" s="84" t="str">
        <f>IF($D43="","x",IF('BH (3)'!$B$11=1,COUNTIFS(Lançamentos!$K$5:$K$1004,$D43,Lançamentos!$T$5:$T$1004,H$5,Lançamentos!$V$5:$V$1004,'BH (3)'!$C$10),COUNTIFS(Lançamentos!$K$5:$K$1004,$D43,Lançamentos!$U$5:$U$1004,H$5,Lançamentos!$W$5:$W$1004,'BH (3)'!$C$10)))</f>
        <v>x</v>
      </c>
      <c r="I43" s="84" t="str">
        <f>IF($D43="","x",IF('BH (3)'!$B$11=1,COUNTIFS(Lançamentos!$K$5:$K$1004,$D43,Lançamentos!$T$5:$T$1004,I$5,Lançamentos!$V$5:$V$1004,'BH (3)'!$C$10),COUNTIFS(Lançamentos!$K$5:$K$1004,$D43,Lançamentos!$U$5:$U$1004,I$5,Lançamentos!$W$5:$W$1004,'BH (3)'!$C$10)))</f>
        <v>x</v>
      </c>
      <c r="J43" s="84" t="str">
        <f>IF($D43="","x",IF('BH (3)'!$B$11=1,COUNTIFS(Lançamentos!$K$5:$K$1004,$D43,Lançamentos!$T$5:$T$1004,J$5,Lançamentos!$V$5:$V$1004,'BH (3)'!$C$10),COUNTIFS(Lançamentos!$K$5:$K$1004,$D43,Lançamentos!$U$5:$U$1004,J$5,Lançamentos!$W$5:$W$1004,'BH (3)'!$C$10)))</f>
        <v>x</v>
      </c>
      <c r="K43" s="84" t="str">
        <f>IF($D43="","x",IF('BH (3)'!$B$11=1,COUNTIFS(Lançamentos!$K$5:$K$1004,$D43,Lançamentos!$T$5:$T$1004,K$5,Lançamentos!$V$5:$V$1004,'BH (3)'!$C$10),COUNTIFS(Lançamentos!$K$5:$K$1004,$D43,Lançamentos!$U$5:$U$1004,K$5,Lançamentos!$W$5:$W$1004,'BH (3)'!$C$10)))</f>
        <v>x</v>
      </c>
      <c r="L43" s="84" t="str">
        <f>IF($D43="","x",IF('BH (3)'!$B$11=1,COUNTIFS(Lançamentos!$K$5:$K$1004,$D43,Lançamentos!$T$5:$T$1004,L$5,Lançamentos!$V$5:$V$1004,'BH (3)'!$C$10),COUNTIFS(Lançamentos!$K$5:$K$1004,$D43,Lançamentos!$U$5:$U$1004,L$5,Lançamentos!$W$5:$W$1004,'BH (3)'!$C$10)))</f>
        <v>x</v>
      </c>
      <c r="M43" s="84" t="str">
        <f>IF($D43="","x",IF('BH (3)'!$B$11=1,COUNTIFS(Lançamentos!$K$5:$K$1004,$D43,Lançamentos!$T$5:$T$1004,M$5,Lançamentos!$V$5:$V$1004,'BH (3)'!$C$10),COUNTIFS(Lançamentos!$K$5:$K$1004,$D43,Lançamentos!$U$5:$U$1004,M$5,Lançamentos!$W$5:$W$1004,'BH (3)'!$C$10)))</f>
        <v>x</v>
      </c>
      <c r="N43" s="84" t="str">
        <f>IF($D43="","x",IF('BH (3)'!$B$11=1,COUNTIFS(Lançamentos!$K$5:$K$1004,$D43,Lançamentos!$T$5:$T$1004,N$5,Lançamentos!$V$5:$V$1004,'BH (3)'!$C$10),COUNTIFS(Lançamentos!$K$5:$K$1004,$D43,Lançamentos!$U$5:$U$1004,N$5,Lançamentos!$W$5:$W$1004,'BH (3)'!$C$10)))</f>
        <v>x</v>
      </c>
      <c r="O43" s="84" t="str">
        <f>IF($D43="","x",IF('BH (3)'!$B$11=1,COUNTIFS(Lançamentos!$K$5:$K$1004,$D43,Lançamentos!$T$5:$T$1004,O$5,Lançamentos!$V$5:$V$1004,'BH (3)'!$C$10),COUNTIFS(Lançamentos!$K$5:$K$1004,$D43,Lançamentos!$U$5:$U$1004,O$5,Lançamentos!$W$5:$W$1004,'BH (3)'!$C$10)))</f>
        <v>x</v>
      </c>
      <c r="P43" s="84" t="str">
        <f>IF($D43="","x",IF('BH (3)'!$B$11=1,COUNTIFS(Lançamentos!$K$5:$K$1004,$D43,Lançamentos!$T$5:$T$1004,P$5,Lançamentos!$V$5:$V$1004,'BH (3)'!$C$10),COUNTIFS(Lançamentos!$K$5:$K$1004,$D43,Lançamentos!$U$5:$U$1004,P$5,Lançamentos!$W$5:$W$1004,'BH (3)'!$C$10)))</f>
        <v>x</v>
      </c>
      <c r="Q43" s="171" t="str">
        <f t="shared" si="1"/>
        <v/>
      </c>
    </row>
    <row r="44" spans="3:17" ht="45" customHeight="1" x14ac:dyDescent="0.25">
      <c r="C44" s="81" t="str">
        <f t="shared" si="0"/>
        <v/>
      </c>
      <c r="D44" s="170" t="str">
        <f>IF(Adv!D42="","",Adv!D42)</f>
        <v/>
      </c>
      <c r="E44" s="84" t="str">
        <f>IF($D44="","x",IF('BH (3)'!$B$11=1,COUNTIFS(Lançamentos!$K$5:$K$1004,$D44,Lançamentos!$T$5:$T$1004,E$5,Lançamentos!$V$5:$V$1004,'BH (3)'!$C$10),COUNTIFS(Lançamentos!$K$5:$K$1004,$D44,Lançamentos!$U$5:$U$1004,E$5,Lançamentos!$W$5:$W$1004,'BH (3)'!$C$10)))</f>
        <v>x</v>
      </c>
      <c r="F44" s="84" t="str">
        <f>IF($D44="","x",IF('BH (3)'!$B$11=1,COUNTIFS(Lançamentos!$K$5:$K$1004,$D44,Lançamentos!$T$5:$T$1004,F$5,Lançamentos!$V$5:$V$1004,'BH (3)'!$C$10),COUNTIFS(Lançamentos!$K$5:$K$1004,$D44,Lançamentos!$U$5:$U$1004,F$5,Lançamentos!$W$5:$W$1004,'BH (3)'!$C$10)))</f>
        <v>x</v>
      </c>
      <c r="G44" s="84" t="str">
        <f>IF($D44="","x",IF('BH (3)'!$B$11=1,COUNTIFS(Lançamentos!$K$5:$K$1004,$D44,Lançamentos!$T$5:$T$1004,G$5,Lançamentos!$V$5:$V$1004,'BH (3)'!$C$10),COUNTIFS(Lançamentos!$K$5:$K$1004,$D44,Lançamentos!$U$5:$U$1004,G$5,Lançamentos!$W$5:$W$1004,'BH (3)'!$C$10)))</f>
        <v>x</v>
      </c>
      <c r="H44" s="84" t="str">
        <f>IF($D44="","x",IF('BH (3)'!$B$11=1,COUNTIFS(Lançamentos!$K$5:$K$1004,$D44,Lançamentos!$T$5:$T$1004,H$5,Lançamentos!$V$5:$V$1004,'BH (3)'!$C$10),COUNTIFS(Lançamentos!$K$5:$K$1004,$D44,Lançamentos!$U$5:$U$1004,H$5,Lançamentos!$W$5:$W$1004,'BH (3)'!$C$10)))</f>
        <v>x</v>
      </c>
      <c r="I44" s="84" t="str">
        <f>IF($D44="","x",IF('BH (3)'!$B$11=1,COUNTIFS(Lançamentos!$K$5:$K$1004,$D44,Lançamentos!$T$5:$T$1004,I$5,Lançamentos!$V$5:$V$1004,'BH (3)'!$C$10),COUNTIFS(Lançamentos!$K$5:$K$1004,$D44,Lançamentos!$U$5:$U$1004,I$5,Lançamentos!$W$5:$W$1004,'BH (3)'!$C$10)))</f>
        <v>x</v>
      </c>
      <c r="J44" s="84" t="str">
        <f>IF($D44="","x",IF('BH (3)'!$B$11=1,COUNTIFS(Lançamentos!$K$5:$K$1004,$D44,Lançamentos!$T$5:$T$1004,J$5,Lançamentos!$V$5:$V$1004,'BH (3)'!$C$10),COUNTIFS(Lançamentos!$K$5:$K$1004,$D44,Lançamentos!$U$5:$U$1004,J$5,Lançamentos!$W$5:$W$1004,'BH (3)'!$C$10)))</f>
        <v>x</v>
      </c>
      <c r="K44" s="84" t="str">
        <f>IF($D44="","x",IF('BH (3)'!$B$11=1,COUNTIFS(Lançamentos!$K$5:$K$1004,$D44,Lançamentos!$T$5:$T$1004,K$5,Lançamentos!$V$5:$V$1004,'BH (3)'!$C$10),COUNTIFS(Lançamentos!$K$5:$K$1004,$D44,Lançamentos!$U$5:$U$1004,K$5,Lançamentos!$W$5:$W$1004,'BH (3)'!$C$10)))</f>
        <v>x</v>
      </c>
      <c r="L44" s="84" t="str">
        <f>IF($D44="","x",IF('BH (3)'!$B$11=1,COUNTIFS(Lançamentos!$K$5:$K$1004,$D44,Lançamentos!$T$5:$T$1004,L$5,Lançamentos!$V$5:$V$1004,'BH (3)'!$C$10),COUNTIFS(Lançamentos!$K$5:$K$1004,$D44,Lançamentos!$U$5:$U$1004,L$5,Lançamentos!$W$5:$W$1004,'BH (3)'!$C$10)))</f>
        <v>x</v>
      </c>
      <c r="M44" s="84" t="str">
        <f>IF($D44="","x",IF('BH (3)'!$B$11=1,COUNTIFS(Lançamentos!$K$5:$K$1004,$D44,Lançamentos!$T$5:$T$1004,M$5,Lançamentos!$V$5:$V$1004,'BH (3)'!$C$10),COUNTIFS(Lançamentos!$K$5:$K$1004,$D44,Lançamentos!$U$5:$U$1004,M$5,Lançamentos!$W$5:$W$1004,'BH (3)'!$C$10)))</f>
        <v>x</v>
      </c>
      <c r="N44" s="84" t="str">
        <f>IF($D44="","x",IF('BH (3)'!$B$11=1,COUNTIFS(Lançamentos!$K$5:$K$1004,$D44,Lançamentos!$T$5:$T$1004,N$5,Lançamentos!$V$5:$V$1004,'BH (3)'!$C$10),COUNTIFS(Lançamentos!$K$5:$K$1004,$D44,Lançamentos!$U$5:$U$1004,N$5,Lançamentos!$W$5:$W$1004,'BH (3)'!$C$10)))</f>
        <v>x</v>
      </c>
      <c r="O44" s="84" t="str">
        <f>IF($D44="","x",IF('BH (3)'!$B$11=1,COUNTIFS(Lançamentos!$K$5:$K$1004,$D44,Lançamentos!$T$5:$T$1004,O$5,Lançamentos!$V$5:$V$1004,'BH (3)'!$C$10),COUNTIFS(Lançamentos!$K$5:$K$1004,$D44,Lançamentos!$U$5:$U$1004,O$5,Lançamentos!$W$5:$W$1004,'BH (3)'!$C$10)))</f>
        <v>x</v>
      </c>
      <c r="P44" s="84" t="str">
        <f>IF($D44="","x",IF('BH (3)'!$B$11=1,COUNTIFS(Lançamentos!$K$5:$K$1004,$D44,Lançamentos!$T$5:$T$1004,P$5,Lançamentos!$V$5:$V$1004,'BH (3)'!$C$10),COUNTIFS(Lançamentos!$K$5:$K$1004,$D44,Lançamentos!$U$5:$U$1004,P$5,Lançamentos!$W$5:$W$1004,'BH (3)'!$C$10)))</f>
        <v>x</v>
      </c>
      <c r="Q44" s="171" t="str">
        <f t="shared" si="1"/>
        <v/>
      </c>
    </row>
    <row r="45" spans="3:17" ht="45" customHeight="1" x14ac:dyDescent="0.25">
      <c r="C45" s="81" t="str">
        <f t="shared" si="0"/>
        <v/>
      </c>
      <c r="D45" s="170" t="str">
        <f>IF(Adv!D43="","",Adv!D43)</f>
        <v/>
      </c>
      <c r="E45" s="84" t="str">
        <f>IF($D45="","x",IF('BH (3)'!$B$11=1,COUNTIFS(Lançamentos!$K$5:$K$1004,$D45,Lançamentos!$T$5:$T$1004,E$5,Lançamentos!$V$5:$V$1004,'BH (3)'!$C$10),COUNTIFS(Lançamentos!$K$5:$K$1004,$D45,Lançamentos!$U$5:$U$1004,E$5,Lançamentos!$W$5:$W$1004,'BH (3)'!$C$10)))</f>
        <v>x</v>
      </c>
      <c r="F45" s="84" t="str">
        <f>IF($D45="","x",IF('BH (3)'!$B$11=1,COUNTIFS(Lançamentos!$K$5:$K$1004,$D45,Lançamentos!$T$5:$T$1004,F$5,Lançamentos!$V$5:$V$1004,'BH (3)'!$C$10),COUNTIFS(Lançamentos!$K$5:$K$1004,$D45,Lançamentos!$U$5:$U$1004,F$5,Lançamentos!$W$5:$W$1004,'BH (3)'!$C$10)))</f>
        <v>x</v>
      </c>
      <c r="G45" s="84" t="str">
        <f>IF($D45="","x",IF('BH (3)'!$B$11=1,COUNTIFS(Lançamentos!$K$5:$K$1004,$D45,Lançamentos!$T$5:$T$1004,G$5,Lançamentos!$V$5:$V$1004,'BH (3)'!$C$10),COUNTIFS(Lançamentos!$K$5:$K$1004,$D45,Lançamentos!$U$5:$U$1004,G$5,Lançamentos!$W$5:$W$1004,'BH (3)'!$C$10)))</f>
        <v>x</v>
      </c>
      <c r="H45" s="84" t="str">
        <f>IF($D45="","x",IF('BH (3)'!$B$11=1,COUNTIFS(Lançamentos!$K$5:$K$1004,$D45,Lançamentos!$T$5:$T$1004,H$5,Lançamentos!$V$5:$V$1004,'BH (3)'!$C$10),COUNTIFS(Lançamentos!$K$5:$K$1004,$D45,Lançamentos!$U$5:$U$1004,H$5,Lançamentos!$W$5:$W$1004,'BH (3)'!$C$10)))</f>
        <v>x</v>
      </c>
      <c r="I45" s="84" t="str">
        <f>IF($D45="","x",IF('BH (3)'!$B$11=1,COUNTIFS(Lançamentos!$K$5:$K$1004,$D45,Lançamentos!$T$5:$T$1004,I$5,Lançamentos!$V$5:$V$1004,'BH (3)'!$C$10),COUNTIFS(Lançamentos!$K$5:$K$1004,$D45,Lançamentos!$U$5:$U$1004,I$5,Lançamentos!$W$5:$W$1004,'BH (3)'!$C$10)))</f>
        <v>x</v>
      </c>
      <c r="J45" s="84" t="str">
        <f>IF($D45="","x",IF('BH (3)'!$B$11=1,COUNTIFS(Lançamentos!$K$5:$K$1004,$D45,Lançamentos!$T$5:$T$1004,J$5,Lançamentos!$V$5:$V$1004,'BH (3)'!$C$10),COUNTIFS(Lançamentos!$K$5:$K$1004,$D45,Lançamentos!$U$5:$U$1004,J$5,Lançamentos!$W$5:$W$1004,'BH (3)'!$C$10)))</f>
        <v>x</v>
      </c>
      <c r="K45" s="84" t="str">
        <f>IF($D45="","x",IF('BH (3)'!$B$11=1,COUNTIFS(Lançamentos!$K$5:$K$1004,$D45,Lançamentos!$T$5:$T$1004,K$5,Lançamentos!$V$5:$V$1004,'BH (3)'!$C$10),COUNTIFS(Lançamentos!$K$5:$K$1004,$D45,Lançamentos!$U$5:$U$1004,K$5,Lançamentos!$W$5:$W$1004,'BH (3)'!$C$10)))</f>
        <v>x</v>
      </c>
      <c r="L45" s="84" t="str">
        <f>IF($D45="","x",IF('BH (3)'!$B$11=1,COUNTIFS(Lançamentos!$K$5:$K$1004,$D45,Lançamentos!$T$5:$T$1004,L$5,Lançamentos!$V$5:$V$1004,'BH (3)'!$C$10),COUNTIFS(Lançamentos!$K$5:$K$1004,$D45,Lançamentos!$U$5:$U$1004,L$5,Lançamentos!$W$5:$W$1004,'BH (3)'!$C$10)))</f>
        <v>x</v>
      </c>
      <c r="M45" s="84" t="str">
        <f>IF($D45="","x",IF('BH (3)'!$B$11=1,COUNTIFS(Lançamentos!$K$5:$K$1004,$D45,Lançamentos!$T$5:$T$1004,M$5,Lançamentos!$V$5:$V$1004,'BH (3)'!$C$10),COUNTIFS(Lançamentos!$K$5:$K$1004,$D45,Lançamentos!$U$5:$U$1004,M$5,Lançamentos!$W$5:$W$1004,'BH (3)'!$C$10)))</f>
        <v>x</v>
      </c>
      <c r="N45" s="84" t="str">
        <f>IF($D45="","x",IF('BH (3)'!$B$11=1,COUNTIFS(Lançamentos!$K$5:$K$1004,$D45,Lançamentos!$T$5:$T$1004,N$5,Lançamentos!$V$5:$V$1004,'BH (3)'!$C$10),COUNTIFS(Lançamentos!$K$5:$K$1004,$D45,Lançamentos!$U$5:$U$1004,N$5,Lançamentos!$W$5:$W$1004,'BH (3)'!$C$10)))</f>
        <v>x</v>
      </c>
      <c r="O45" s="84" t="str">
        <f>IF($D45="","x",IF('BH (3)'!$B$11=1,COUNTIFS(Lançamentos!$K$5:$K$1004,$D45,Lançamentos!$T$5:$T$1004,O$5,Lançamentos!$V$5:$V$1004,'BH (3)'!$C$10),COUNTIFS(Lançamentos!$K$5:$K$1004,$D45,Lançamentos!$U$5:$U$1004,O$5,Lançamentos!$W$5:$W$1004,'BH (3)'!$C$10)))</f>
        <v>x</v>
      </c>
      <c r="P45" s="84" t="str">
        <f>IF($D45="","x",IF('BH (3)'!$B$11=1,COUNTIFS(Lançamentos!$K$5:$K$1004,$D45,Lançamentos!$T$5:$T$1004,P$5,Lançamentos!$V$5:$V$1004,'BH (3)'!$C$10),COUNTIFS(Lançamentos!$K$5:$K$1004,$D45,Lançamentos!$U$5:$U$1004,P$5,Lançamentos!$W$5:$W$1004,'BH (3)'!$C$10)))</f>
        <v>x</v>
      </c>
      <c r="Q45" s="171" t="str">
        <f t="shared" si="1"/>
        <v/>
      </c>
    </row>
    <row r="46" spans="3:17" ht="45" customHeight="1" x14ac:dyDescent="0.25">
      <c r="C46" s="81" t="str">
        <f t="shared" si="0"/>
        <v/>
      </c>
      <c r="D46" s="170" t="str">
        <f>IF(Adv!D44="","",Adv!D44)</f>
        <v/>
      </c>
      <c r="E46" s="84" t="str">
        <f>IF($D46="","x",IF('BH (3)'!$B$11=1,COUNTIFS(Lançamentos!$K$5:$K$1004,$D46,Lançamentos!$T$5:$T$1004,E$5,Lançamentos!$V$5:$V$1004,'BH (3)'!$C$10),COUNTIFS(Lançamentos!$K$5:$K$1004,$D46,Lançamentos!$U$5:$U$1004,E$5,Lançamentos!$W$5:$W$1004,'BH (3)'!$C$10)))</f>
        <v>x</v>
      </c>
      <c r="F46" s="84" t="str">
        <f>IF($D46="","x",IF('BH (3)'!$B$11=1,COUNTIFS(Lançamentos!$K$5:$K$1004,$D46,Lançamentos!$T$5:$T$1004,F$5,Lançamentos!$V$5:$V$1004,'BH (3)'!$C$10),COUNTIFS(Lançamentos!$K$5:$K$1004,$D46,Lançamentos!$U$5:$U$1004,F$5,Lançamentos!$W$5:$W$1004,'BH (3)'!$C$10)))</f>
        <v>x</v>
      </c>
      <c r="G46" s="84" t="str">
        <f>IF($D46="","x",IF('BH (3)'!$B$11=1,COUNTIFS(Lançamentos!$K$5:$K$1004,$D46,Lançamentos!$T$5:$T$1004,G$5,Lançamentos!$V$5:$V$1004,'BH (3)'!$C$10),COUNTIFS(Lançamentos!$K$5:$K$1004,$D46,Lançamentos!$U$5:$U$1004,G$5,Lançamentos!$W$5:$W$1004,'BH (3)'!$C$10)))</f>
        <v>x</v>
      </c>
      <c r="H46" s="84" t="str">
        <f>IF($D46="","x",IF('BH (3)'!$B$11=1,COUNTIFS(Lançamentos!$K$5:$K$1004,$D46,Lançamentos!$T$5:$T$1004,H$5,Lançamentos!$V$5:$V$1004,'BH (3)'!$C$10),COUNTIFS(Lançamentos!$K$5:$K$1004,$D46,Lançamentos!$U$5:$U$1004,H$5,Lançamentos!$W$5:$W$1004,'BH (3)'!$C$10)))</f>
        <v>x</v>
      </c>
      <c r="I46" s="84" t="str">
        <f>IF($D46="","x",IF('BH (3)'!$B$11=1,COUNTIFS(Lançamentos!$K$5:$K$1004,$D46,Lançamentos!$T$5:$T$1004,I$5,Lançamentos!$V$5:$V$1004,'BH (3)'!$C$10),COUNTIFS(Lançamentos!$K$5:$K$1004,$D46,Lançamentos!$U$5:$U$1004,I$5,Lançamentos!$W$5:$W$1004,'BH (3)'!$C$10)))</f>
        <v>x</v>
      </c>
      <c r="J46" s="84" t="str">
        <f>IF($D46="","x",IF('BH (3)'!$B$11=1,COUNTIFS(Lançamentos!$K$5:$K$1004,$D46,Lançamentos!$T$5:$T$1004,J$5,Lançamentos!$V$5:$V$1004,'BH (3)'!$C$10),COUNTIFS(Lançamentos!$K$5:$K$1004,$D46,Lançamentos!$U$5:$U$1004,J$5,Lançamentos!$W$5:$W$1004,'BH (3)'!$C$10)))</f>
        <v>x</v>
      </c>
      <c r="K46" s="84" t="str">
        <f>IF($D46="","x",IF('BH (3)'!$B$11=1,COUNTIFS(Lançamentos!$K$5:$K$1004,$D46,Lançamentos!$T$5:$T$1004,K$5,Lançamentos!$V$5:$V$1004,'BH (3)'!$C$10),COUNTIFS(Lançamentos!$K$5:$K$1004,$D46,Lançamentos!$U$5:$U$1004,K$5,Lançamentos!$W$5:$W$1004,'BH (3)'!$C$10)))</f>
        <v>x</v>
      </c>
      <c r="L46" s="84" t="str">
        <f>IF($D46="","x",IF('BH (3)'!$B$11=1,COUNTIFS(Lançamentos!$K$5:$K$1004,$D46,Lançamentos!$T$5:$T$1004,L$5,Lançamentos!$V$5:$V$1004,'BH (3)'!$C$10),COUNTIFS(Lançamentos!$K$5:$K$1004,$D46,Lançamentos!$U$5:$U$1004,L$5,Lançamentos!$W$5:$W$1004,'BH (3)'!$C$10)))</f>
        <v>x</v>
      </c>
      <c r="M46" s="84" t="str">
        <f>IF($D46="","x",IF('BH (3)'!$B$11=1,COUNTIFS(Lançamentos!$K$5:$K$1004,$D46,Lançamentos!$T$5:$T$1004,M$5,Lançamentos!$V$5:$V$1004,'BH (3)'!$C$10),COUNTIFS(Lançamentos!$K$5:$K$1004,$D46,Lançamentos!$U$5:$U$1004,M$5,Lançamentos!$W$5:$W$1004,'BH (3)'!$C$10)))</f>
        <v>x</v>
      </c>
      <c r="N46" s="84" t="str">
        <f>IF($D46="","x",IF('BH (3)'!$B$11=1,COUNTIFS(Lançamentos!$K$5:$K$1004,$D46,Lançamentos!$T$5:$T$1004,N$5,Lançamentos!$V$5:$V$1004,'BH (3)'!$C$10),COUNTIFS(Lançamentos!$K$5:$K$1004,$D46,Lançamentos!$U$5:$U$1004,N$5,Lançamentos!$W$5:$W$1004,'BH (3)'!$C$10)))</f>
        <v>x</v>
      </c>
      <c r="O46" s="84" t="str">
        <f>IF($D46="","x",IF('BH (3)'!$B$11=1,COUNTIFS(Lançamentos!$K$5:$K$1004,$D46,Lançamentos!$T$5:$T$1004,O$5,Lançamentos!$V$5:$V$1004,'BH (3)'!$C$10),COUNTIFS(Lançamentos!$K$5:$K$1004,$D46,Lançamentos!$U$5:$U$1004,O$5,Lançamentos!$W$5:$W$1004,'BH (3)'!$C$10)))</f>
        <v>x</v>
      </c>
      <c r="P46" s="84" t="str">
        <f>IF($D46="","x",IF('BH (3)'!$B$11=1,COUNTIFS(Lançamentos!$K$5:$K$1004,$D46,Lançamentos!$T$5:$T$1004,P$5,Lançamentos!$V$5:$V$1004,'BH (3)'!$C$10),COUNTIFS(Lançamentos!$K$5:$K$1004,$D46,Lançamentos!$U$5:$U$1004,P$5,Lançamentos!$W$5:$W$1004,'BH (3)'!$C$10)))</f>
        <v>x</v>
      </c>
      <c r="Q46" s="171" t="str">
        <f t="shared" si="1"/>
        <v/>
      </c>
    </row>
    <row r="47" spans="3:17" ht="45" customHeight="1" x14ac:dyDescent="0.25">
      <c r="C47" s="81" t="str">
        <f t="shared" si="0"/>
        <v/>
      </c>
      <c r="D47" s="170" t="str">
        <f>IF(Adv!D45="","",Adv!D45)</f>
        <v/>
      </c>
      <c r="E47" s="84" t="str">
        <f>IF($D47="","x",IF('BH (3)'!$B$11=1,COUNTIFS(Lançamentos!$K$5:$K$1004,$D47,Lançamentos!$T$5:$T$1004,E$5,Lançamentos!$V$5:$V$1004,'BH (3)'!$C$10),COUNTIFS(Lançamentos!$K$5:$K$1004,$D47,Lançamentos!$U$5:$U$1004,E$5,Lançamentos!$W$5:$W$1004,'BH (3)'!$C$10)))</f>
        <v>x</v>
      </c>
      <c r="F47" s="84" t="str">
        <f>IF($D47="","x",IF('BH (3)'!$B$11=1,COUNTIFS(Lançamentos!$K$5:$K$1004,$D47,Lançamentos!$T$5:$T$1004,F$5,Lançamentos!$V$5:$V$1004,'BH (3)'!$C$10),COUNTIFS(Lançamentos!$K$5:$K$1004,$D47,Lançamentos!$U$5:$U$1004,F$5,Lançamentos!$W$5:$W$1004,'BH (3)'!$C$10)))</f>
        <v>x</v>
      </c>
      <c r="G47" s="84" t="str">
        <f>IF($D47="","x",IF('BH (3)'!$B$11=1,COUNTIFS(Lançamentos!$K$5:$K$1004,$D47,Lançamentos!$T$5:$T$1004,G$5,Lançamentos!$V$5:$V$1004,'BH (3)'!$C$10),COUNTIFS(Lançamentos!$K$5:$K$1004,$D47,Lançamentos!$U$5:$U$1004,G$5,Lançamentos!$W$5:$W$1004,'BH (3)'!$C$10)))</f>
        <v>x</v>
      </c>
      <c r="H47" s="84" t="str">
        <f>IF($D47="","x",IF('BH (3)'!$B$11=1,COUNTIFS(Lançamentos!$K$5:$K$1004,$D47,Lançamentos!$T$5:$T$1004,H$5,Lançamentos!$V$5:$V$1004,'BH (3)'!$C$10),COUNTIFS(Lançamentos!$K$5:$K$1004,$D47,Lançamentos!$U$5:$U$1004,H$5,Lançamentos!$W$5:$W$1004,'BH (3)'!$C$10)))</f>
        <v>x</v>
      </c>
      <c r="I47" s="84" t="str">
        <f>IF($D47="","x",IF('BH (3)'!$B$11=1,COUNTIFS(Lançamentos!$K$5:$K$1004,$D47,Lançamentos!$T$5:$T$1004,I$5,Lançamentos!$V$5:$V$1004,'BH (3)'!$C$10),COUNTIFS(Lançamentos!$K$5:$K$1004,$D47,Lançamentos!$U$5:$U$1004,I$5,Lançamentos!$W$5:$W$1004,'BH (3)'!$C$10)))</f>
        <v>x</v>
      </c>
      <c r="J47" s="84" t="str">
        <f>IF($D47="","x",IF('BH (3)'!$B$11=1,COUNTIFS(Lançamentos!$K$5:$K$1004,$D47,Lançamentos!$T$5:$T$1004,J$5,Lançamentos!$V$5:$V$1004,'BH (3)'!$C$10),COUNTIFS(Lançamentos!$K$5:$K$1004,$D47,Lançamentos!$U$5:$U$1004,J$5,Lançamentos!$W$5:$W$1004,'BH (3)'!$C$10)))</f>
        <v>x</v>
      </c>
      <c r="K47" s="84" t="str">
        <f>IF($D47="","x",IF('BH (3)'!$B$11=1,COUNTIFS(Lançamentos!$K$5:$K$1004,$D47,Lançamentos!$T$5:$T$1004,K$5,Lançamentos!$V$5:$V$1004,'BH (3)'!$C$10),COUNTIFS(Lançamentos!$K$5:$K$1004,$D47,Lançamentos!$U$5:$U$1004,K$5,Lançamentos!$W$5:$W$1004,'BH (3)'!$C$10)))</f>
        <v>x</v>
      </c>
      <c r="L47" s="84" t="str">
        <f>IF($D47="","x",IF('BH (3)'!$B$11=1,COUNTIFS(Lançamentos!$K$5:$K$1004,$D47,Lançamentos!$T$5:$T$1004,L$5,Lançamentos!$V$5:$V$1004,'BH (3)'!$C$10),COUNTIFS(Lançamentos!$K$5:$K$1004,$D47,Lançamentos!$U$5:$U$1004,L$5,Lançamentos!$W$5:$W$1004,'BH (3)'!$C$10)))</f>
        <v>x</v>
      </c>
      <c r="M47" s="84" t="str">
        <f>IF($D47="","x",IF('BH (3)'!$B$11=1,COUNTIFS(Lançamentos!$K$5:$K$1004,$D47,Lançamentos!$T$5:$T$1004,M$5,Lançamentos!$V$5:$V$1004,'BH (3)'!$C$10),COUNTIFS(Lançamentos!$K$5:$K$1004,$D47,Lançamentos!$U$5:$U$1004,M$5,Lançamentos!$W$5:$W$1004,'BH (3)'!$C$10)))</f>
        <v>x</v>
      </c>
      <c r="N47" s="84" t="str">
        <f>IF($D47="","x",IF('BH (3)'!$B$11=1,COUNTIFS(Lançamentos!$K$5:$K$1004,$D47,Lançamentos!$T$5:$T$1004,N$5,Lançamentos!$V$5:$V$1004,'BH (3)'!$C$10),COUNTIFS(Lançamentos!$K$5:$K$1004,$D47,Lançamentos!$U$5:$U$1004,N$5,Lançamentos!$W$5:$W$1004,'BH (3)'!$C$10)))</f>
        <v>x</v>
      </c>
      <c r="O47" s="84" t="str">
        <f>IF($D47="","x",IF('BH (3)'!$B$11=1,COUNTIFS(Lançamentos!$K$5:$K$1004,$D47,Lançamentos!$T$5:$T$1004,O$5,Lançamentos!$V$5:$V$1004,'BH (3)'!$C$10),COUNTIFS(Lançamentos!$K$5:$K$1004,$D47,Lançamentos!$U$5:$U$1004,O$5,Lançamentos!$W$5:$W$1004,'BH (3)'!$C$10)))</f>
        <v>x</v>
      </c>
      <c r="P47" s="84" t="str">
        <f>IF($D47="","x",IF('BH (3)'!$B$11=1,COUNTIFS(Lançamentos!$K$5:$K$1004,$D47,Lançamentos!$T$5:$T$1004,P$5,Lançamentos!$V$5:$V$1004,'BH (3)'!$C$10),COUNTIFS(Lançamentos!$K$5:$K$1004,$D47,Lançamentos!$U$5:$U$1004,P$5,Lançamentos!$W$5:$W$1004,'BH (3)'!$C$10)))</f>
        <v>x</v>
      </c>
      <c r="Q47" s="171" t="str">
        <f t="shared" si="1"/>
        <v/>
      </c>
    </row>
    <row r="48" spans="3:17" ht="45" customHeight="1" x14ac:dyDescent="0.25">
      <c r="C48" s="81" t="str">
        <f t="shared" si="0"/>
        <v/>
      </c>
      <c r="D48" s="170" t="str">
        <f>IF(Adv!D46="","",Adv!D46)</f>
        <v/>
      </c>
      <c r="E48" s="84" t="str">
        <f>IF($D48="","x",IF('BH (3)'!$B$11=1,COUNTIFS(Lançamentos!$K$5:$K$1004,$D48,Lançamentos!$T$5:$T$1004,E$5,Lançamentos!$V$5:$V$1004,'BH (3)'!$C$10),COUNTIFS(Lançamentos!$K$5:$K$1004,$D48,Lançamentos!$U$5:$U$1004,E$5,Lançamentos!$W$5:$W$1004,'BH (3)'!$C$10)))</f>
        <v>x</v>
      </c>
      <c r="F48" s="84" t="str">
        <f>IF($D48="","x",IF('BH (3)'!$B$11=1,COUNTIFS(Lançamentos!$K$5:$K$1004,$D48,Lançamentos!$T$5:$T$1004,F$5,Lançamentos!$V$5:$V$1004,'BH (3)'!$C$10),COUNTIFS(Lançamentos!$K$5:$K$1004,$D48,Lançamentos!$U$5:$U$1004,F$5,Lançamentos!$W$5:$W$1004,'BH (3)'!$C$10)))</f>
        <v>x</v>
      </c>
      <c r="G48" s="84" t="str">
        <f>IF($D48="","x",IF('BH (3)'!$B$11=1,COUNTIFS(Lançamentos!$K$5:$K$1004,$D48,Lançamentos!$T$5:$T$1004,G$5,Lançamentos!$V$5:$V$1004,'BH (3)'!$C$10),COUNTIFS(Lançamentos!$K$5:$K$1004,$D48,Lançamentos!$U$5:$U$1004,G$5,Lançamentos!$W$5:$W$1004,'BH (3)'!$C$10)))</f>
        <v>x</v>
      </c>
      <c r="H48" s="84" t="str">
        <f>IF($D48="","x",IF('BH (3)'!$B$11=1,COUNTIFS(Lançamentos!$K$5:$K$1004,$D48,Lançamentos!$T$5:$T$1004,H$5,Lançamentos!$V$5:$V$1004,'BH (3)'!$C$10),COUNTIFS(Lançamentos!$K$5:$K$1004,$D48,Lançamentos!$U$5:$U$1004,H$5,Lançamentos!$W$5:$W$1004,'BH (3)'!$C$10)))</f>
        <v>x</v>
      </c>
      <c r="I48" s="84" t="str">
        <f>IF($D48="","x",IF('BH (3)'!$B$11=1,COUNTIFS(Lançamentos!$K$5:$K$1004,$D48,Lançamentos!$T$5:$T$1004,I$5,Lançamentos!$V$5:$V$1004,'BH (3)'!$C$10),COUNTIFS(Lançamentos!$K$5:$K$1004,$D48,Lançamentos!$U$5:$U$1004,I$5,Lançamentos!$W$5:$W$1004,'BH (3)'!$C$10)))</f>
        <v>x</v>
      </c>
      <c r="J48" s="84" t="str">
        <f>IF($D48="","x",IF('BH (3)'!$B$11=1,COUNTIFS(Lançamentos!$K$5:$K$1004,$D48,Lançamentos!$T$5:$T$1004,J$5,Lançamentos!$V$5:$V$1004,'BH (3)'!$C$10),COUNTIFS(Lançamentos!$K$5:$K$1004,$D48,Lançamentos!$U$5:$U$1004,J$5,Lançamentos!$W$5:$W$1004,'BH (3)'!$C$10)))</f>
        <v>x</v>
      </c>
      <c r="K48" s="84" t="str">
        <f>IF($D48="","x",IF('BH (3)'!$B$11=1,COUNTIFS(Lançamentos!$K$5:$K$1004,$D48,Lançamentos!$T$5:$T$1004,K$5,Lançamentos!$V$5:$V$1004,'BH (3)'!$C$10),COUNTIFS(Lançamentos!$K$5:$K$1004,$D48,Lançamentos!$U$5:$U$1004,K$5,Lançamentos!$W$5:$W$1004,'BH (3)'!$C$10)))</f>
        <v>x</v>
      </c>
      <c r="L48" s="84" t="str">
        <f>IF($D48="","x",IF('BH (3)'!$B$11=1,COUNTIFS(Lançamentos!$K$5:$K$1004,$D48,Lançamentos!$T$5:$T$1004,L$5,Lançamentos!$V$5:$V$1004,'BH (3)'!$C$10),COUNTIFS(Lançamentos!$K$5:$K$1004,$D48,Lançamentos!$U$5:$U$1004,L$5,Lançamentos!$W$5:$W$1004,'BH (3)'!$C$10)))</f>
        <v>x</v>
      </c>
      <c r="M48" s="84" t="str">
        <f>IF($D48="","x",IF('BH (3)'!$B$11=1,COUNTIFS(Lançamentos!$K$5:$K$1004,$D48,Lançamentos!$T$5:$T$1004,M$5,Lançamentos!$V$5:$V$1004,'BH (3)'!$C$10),COUNTIFS(Lançamentos!$K$5:$K$1004,$D48,Lançamentos!$U$5:$U$1004,M$5,Lançamentos!$W$5:$W$1004,'BH (3)'!$C$10)))</f>
        <v>x</v>
      </c>
      <c r="N48" s="84" t="str">
        <f>IF($D48="","x",IF('BH (3)'!$B$11=1,COUNTIFS(Lançamentos!$K$5:$K$1004,$D48,Lançamentos!$T$5:$T$1004,N$5,Lançamentos!$V$5:$V$1004,'BH (3)'!$C$10),COUNTIFS(Lançamentos!$K$5:$K$1004,$D48,Lançamentos!$U$5:$U$1004,N$5,Lançamentos!$W$5:$W$1004,'BH (3)'!$C$10)))</f>
        <v>x</v>
      </c>
      <c r="O48" s="84" t="str">
        <f>IF($D48="","x",IF('BH (3)'!$B$11=1,COUNTIFS(Lançamentos!$K$5:$K$1004,$D48,Lançamentos!$T$5:$T$1004,O$5,Lançamentos!$V$5:$V$1004,'BH (3)'!$C$10),COUNTIFS(Lançamentos!$K$5:$K$1004,$D48,Lançamentos!$U$5:$U$1004,O$5,Lançamentos!$W$5:$W$1004,'BH (3)'!$C$10)))</f>
        <v>x</v>
      </c>
      <c r="P48" s="84" t="str">
        <f>IF($D48="","x",IF('BH (3)'!$B$11=1,COUNTIFS(Lançamentos!$K$5:$K$1004,$D48,Lançamentos!$T$5:$T$1004,P$5,Lançamentos!$V$5:$V$1004,'BH (3)'!$C$10),COUNTIFS(Lançamentos!$K$5:$K$1004,$D48,Lançamentos!$U$5:$U$1004,P$5,Lançamentos!$W$5:$W$1004,'BH (3)'!$C$10)))</f>
        <v>x</v>
      </c>
      <c r="Q48" s="171" t="str">
        <f t="shared" si="1"/>
        <v/>
      </c>
    </row>
    <row r="49" spans="3:17" ht="45" customHeight="1" x14ac:dyDescent="0.25">
      <c r="C49" s="81" t="str">
        <f t="shared" si="0"/>
        <v/>
      </c>
      <c r="D49" s="170" t="str">
        <f>IF(Adv!D47="","",Adv!D47)</f>
        <v/>
      </c>
      <c r="E49" s="84" t="str">
        <f>IF($D49="","x",IF('BH (3)'!$B$11=1,COUNTIFS(Lançamentos!$K$5:$K$1004,$D49,Lançamentos!$T$5:$T$1004,E$5,Lançamentos!$V$5:$V$1004,'BH (3)'!$C$10),COUNTIFS(Lançamentos!$K$5:$K$1004,$D49,Lançamentos!$U$5:$U$1004,E$5,Lançamentos!$W$5:$W$1004,'BH (3)'!$C$10)))</f>
        <v>x</v>
      </c>
      <c r="F49" s="84" t="str">
        <f>IF($D49="","x",IF('BH (3)'!$B$11=1,COUNTIFS(Lançamentos!$K$5:$K$1004,$D49,Lançamentos!$T$5:$T$1004,F$5,Lançamentos!$V$5:$V$1004,'BH (3)'!$C$10),COUNTIFS(Lançamentos!$K$5:$K$1004,$D49,Lançamentos!$U$5:$U$1004,F$5,Lançamentos!$W$5:$W$1004,'BH (3)'!$C$10)))</f>
        <v>x</v>
      </c>
      <c r="G49" s="84" t="str">
        <f>IF($D49="","x",IF('BH (3)'!$B$11=1,COUNTIFS(Lançamentos!$K$5:$K$1004,$D49,Lançamentos!$T$5:$T$1004,G$5,Lançamentos!$V$5:$V$1004,'BH (3)'!$C$10),COUNTIFS(Lançamentos!$K$5:$K$1004,$D49,Lançamentos!$U$5:$U$1004,G$5,Lançamentos!$W$5:$W$1004,'BH (3)'!$C$10)))</f>
        <v>x</v>
      </c>
      <c r="H49" s="84" t="str">
        <f>IF($D49="","x",IF('BH (3)'!$B$11=1,COUNTIFS(Lançamentos!$K$5:$K$1004,$D49,Lançamentos!$T$5:$T$1004,H$5,Lançamentos!$V$5:$V$1004,'BH (3)'!$C$10),COUNTIFS(Lançamentos!$K$5:$K$1004,$D49,Lançamentos!$U$5:$U$1004,H$5,Lançamentos!$W$5:$W$1004,'BH (3)'!$C$10)))</f>
        <v>x</v>
      </c>
      <c r="I49" s="84" t="str">
        <f>IF($D49="","x",IF('BH (3)'!$B$11=1,COUNTIFS(Lançamentos!$K$5:$K$1004,$D49,Lançamentos!$T$5:$T$1004,I$5,Lançamentos!$V$5:$V$1004,'BH (3)'!$C$10),COUNTIFS(Lançamentos!$K$5:$K$1004,$D49,Lançamentos!$U$5:$U$1004,I$5,Lançamentos!$W$5:$W$1004,'BH (3)'!$C$10)))</f>
        <v>x</v>
      </c>
      <c r="J49" s="84" t="str">
        <f>IF($D49="","x",IF('BH (3)'!$B$11=1,COUNTIFS(Lançamentos!$K$5:$K$1004,$D49,Lançamentos!$T$5:$T$1004,J$5,Lançamentos!$V$5:$V$1004,'BH (3)'!$C$10),COUNTIFS(Lançamentos!$K$5:$K$1004,$D49,Lançamentos!$U$5:$U$1004,J$5,Lançamentos!$W$5:$W$1004,'BH (3)'!$C$10)))</f>
        <v>x</v>
      </c>
      <c r="K49" s="84" t="str">
        <f>IF($D49="","x",IF('BH (3)'!$B$11=1,COUNTIFS(Lançamentos!$K$5:$K$1004,$D49,Lançamentos!$T$5:$T$1004,K$5,Lançamentos!$V$5:$V$1004,'BH (3)'!$C$10),COUNTIFS(Lançamentos!$K$5:$K$1004,$D49,Lançamentos!$U$5:$U$1004,K$5,Lançamentos!$W$5:$W$1004,'BH (3)'!$C$10)))</f>
        <v>x</v>
      </c>
      <c r="L49" s="84" t="str">
        <f>IF($D49="","x",IF('BH (3)'!$B$11=1,COUNTIFS(Lançamentos!$K$5:$K$1004,$D49,Lançamentos!$T$5:$T$1004,L$5,Lançamentos!$V$5:$V$1004,'BH (3)'!$C$10),COUNTIFS(Lançamentos!$K$5:$K$1004,$D49,Lançamentos!$U$5:$U$1004,L$5,Lançamentos!$W$5:$W$1004,'BH (3)'!$C$10)))</f>
        <v>x</v>
      </c>
      <c r="M49" s="84" t="str">
        <f>IF($D49="","x",IF('BH (3)'!$B$11=1,COUNTIFS(Lançamentos!$K$5:$K$1004,$D49,Lançamentos!$T$5:$T$1004,M$5,Lançamentos!$V$5:$V$1004,'BH (3)'!$C$10),COUNTIFS(Lançamentos!$K$5:$K$1004,$D49,Lançamentos!$U$5:$U$1004,M$5,Lançamentos!$W$5:$W$1004,'BH (3)'!$C$10)))</f>
        <v>x</v>
      </c>
      <c r="N49" s="84" t="str">
        <f>IF($D49="","x",IF('BH (3)'!$B$11=1,COUNTIFS(Lançamentos!$K$5:$K$1004,$D49,Lançamentos!$T$5:$T$1004,N$5,Lançamentos!$V$5:$V$1004,'BH (3)'!$C$10),COUNTIFS(Lançamentos!$K$5:$K$1004,$D49,Lançamentos!$U$5:$U$1004,N$5,Lançamentos!$W$5:$W$1004,'BH (3)'!$C$10)))</f>
        <v>x</v>
      </c>
      <c r="O49" s="84" t="str">
        <f>IF($D49="","x",IF('BH (3)'!$B$11=1,COUNTIFS(Lançamentos!$K$5:$K$1004,$D49,Lançamentos!$T$5:$T$1004,O$5,Lançamentos!$V$5:$V$1004,'BH (3)'!$C$10),COUNTIFS(Lançamentos!$K$5:$K$1004,$D49,Lançamentos!$U$5:$U$1004,O$5,Lançamentos!$W$5:$W$1004,'BH (3)'!$C$10)))</f>
        <v>x</v>
      </c>
      <c r="P49" s="84" t="str">
        <f>IF($D49="","x",IF('BH (3)'!$B$11=1,COUNTIFS(Lançamentos!$K$5:$K$1004,$D49,Lançamentos!$T$5:$T$1004,P$5,Lançamentos!$V$5:$V$1004,'BH (3)'!$C$10),COUNTIFS(Lançamentos!$K$5:$K$1004,$D49,Lançamentos!$U$5:$U$1004,P$5,Lançamentos!$W$5:$W$1004,'BH (3)'!$C$10)))</f>
        <v>x</v>
      </c>
      <c r="Q49" s="171" t="str">
        <f t="shared" si="1"/>
        <v/>
      </c>
    </row>
    <row r="50" spans="3:17" ht="45" customHeight="1" x14ac:dyDescent="0.25">
      <c r="C50" s="81" t="str">
        <f t="shared" si="0"/>
        <v/>
      </c>
      <c r="D50" s="170" t="str">
        <f>IF(Adv!D48="","",Adv!D48)</f>
        <v/>
      </c>
      <c r="E50" s="84" t="str">
        <f>IF($D50="","x",IF('BH (3)'!$B$11=1,COUNTIFS(Lançamentos!$K$5:$K$1004,$D50,Lançamentos!$T$5:$T$1004,E$5,Lançamentos!$V$5:$V$1004,'BH (3)'!$C$10),COUNTIFS(Lançamentos!$K$5:$K$1004,$D50,Lançamentos!$U$5:$U$1004,E$5,Lançamentos!$W$5:$W$1004,'BH (3)'!$C$10)))</f>
        <v>x</v>
      </c>
      <c r="F50" s="84" t="str">
        <f>IF($D50="","x",IF('BH (3)'!$B$11=1,COUNTIFS(Lançamentos!$K$5:$K$1004,$D50,Lançamentos!$T$5:$T$1004,F$5,Lançamentos!$V$5:$V$1004,'BH (3)'!$C$10),COUNTIFS(Lançamentos!$K$5:$K$1004,$D50,Lançamentos!$U$5:$U$1004,F$5,Lançamentos!$W$5:$W$1004,'BH (3)'!$C$10)))</f>
        <v>x</v>
      </c>
      <c r="G50" s="84" t="str">
        <f>IF($D50="","x",IF('BH (3)'!$B$11=1,COUNTIFS(Lançamentos!$K$5:$K$1004,$D50,Lançamentos!$T$5:$T$1004,G$5,Lançamentos!$V$5:$V$1004,'BH (3)'!$C$10),COUNTIFS(Lançamentos!$K$5:$K$1004,$D50,Lançamentos!$U$5:$U$1004,G$5,Lançamentos!$W$5:$W$1004,'BH (3)'!$C$10)))</f>
        <v>x</v>
      </c>
      <c r="H50" s="84" t="str">
        <f>IF($D50="","x",IF('BH (3)'!$B$11=1,COUNTIFS(Lançamentos!$K$5:$K$1004,$D50,Lançamentos!$T$5:$T$1004,H$5,Lançamentos!$V$5:$V$1004,'BH (3)'!$C$10),COUNTIFS(Lançamentos!$K$5:$K$1004,$D50,Lançamentos!$U$5:$U$1004,H$5,Lançamentos!$W$5:$W$1004,'BH (3)'!$C$10)))</f>
        <v>x</v>
      </c>
      <c r="I50" s="84" t="str">
        <f>IF($D50="","x",IF('BH (3)'!$B$11=1,COUNTIFS(Lançamentos!$K$5:$K$1004,$D50,Lançamentos!$T$5:$T$1004,I$5,Lançamentos!$V$5:$V$1004,'BH (3)'!$C$10),COUNTIFS(Lançamentos!$K$5:$K$1004,$D50,Lançamentos!$U$5:$U$1004,I$5,Lançamentos!$W$5:$W$1004,'BH (3)'!$C$10)))</f>
        <v>x</v>
      </c>
      <c r="J50" s="84" t="str">
        <f>IF($D50="","x",IF('BH (3)'!$B$11=1,COUNTIFS(Lançamentos!$K$5:$K$1004,$D50,Lançamentos!$T$5:$T$1004,J$5,Lançamentos!$V$5:$V$1004,'BH (3)'!$C$10),COUNTIFS(Lançamentos!$K$5:$K$1004,$D50,Lançamentos!$U$5:$U$1004,J$5,Lançamentos!$W$5:$W$1004,'BH (3)'!$C$10)))</f>
        <v>x</v>
      </c>
      <c r="K50" s="84" t="str">
        <f>IF($D50="","x",IF('BH (3)'!$B$11=1,COUNTIFS(Lançamentos!$K$5:$K$1004,$D50,Lançamentos!$T$5:$T$1004,K$5,Lançamentos!$V$5:$V$1004,'BH (3)'!$C$10),COUNTIFS(Lançamentos!$K$5:$K$1004,$D50,Lançamentos!$U$5:$U$1004,K$5,Lançamentos!$W$5:$W$1004,'BH (3)'!$C$10)))</f>
        <v>x</v>
      </c>
      <c r="L50" s="84" t="str">
        <f>IF($D50="","x",IF('BH (3)'!$B$11=1,COUNTIFS(Lançamentos!$K$5:$K$1004,$D50,Lançamentos!$T$5:$T$1004,L$5,Lançamentos!$V$5:$V$1004,'BH (3)'!$C$10),COUNTIFS(Lançamentos!$K$5:$K$1004,$D50,Lançamentos!$U$5:$U$1004,L$5,Lançamentos!$W$5:$W$1004,'BH (3)'!$C$10)))</f>
        <v>x</v>
      </c>
      <c r="M50" s="84" t="str">
        <f>IF($D50="","x",IF('BH (3)'!$B$11=1,COUNTIFS(Lançamentos!$K$5:$K$1004,$D50,Lançamentos!$T$5:$T$1004,M$5,Lançamentos!$V$5:$V$1004,'BH (3)'!$C$10),COUNTIFS(Lançamentos!$K$5:$K$1004,$D50,Lançamentos!$U$5:$U$1004,M$5,Lançamentos!$W$5:$W$1004,'BH (3)'!$C$10)))</f>
        <v>x</v>
      </c>
      <c r="N50" s="84" t="str">
        <f>IF($D50="","x",IF('BH (3)'!$B$11=1,COUNTIFS(Lançamentos!$K$5:$K$1004,$D50,Lançamentos!$T$5:$T$1004,N$5,Lançamentos!$V$5:$V$1004,'BH (3)'!$C$10),COUNTIFS(Lançamentos!$K$5:$K$1004,$D50,Lançamentos!$U$5:$U$1004,N$5,Lançamentos!$W$5:$W$1004,'BH (3)'!$C$10)))</f>
        <v>x</v>
      </c>
      <c r="O50" s="84" t="str">
        <f>IF($D50="","x",IF('BH (3)'!$B$11=1,COUNTIFS(Lançamentos!$K$5:$K$1004,$D50,Lançamentos!$T$5:$T$1004,O$5,Lançamentos!$V$5:$V$1004,'BH (3)'!$C$10),COUNTIFS(Lançamentos!$K$5:$K$1004,$D50,Lançamentos!$U$5:$U$1004,O$5,Lançamentos!$W$5:$W$1004,'BH (3)'!$C$10)))</f>
        <v>x</v>
      </c>
      <c r="P50" s="84" t="str">
        <f>IF($D50="","x",IF('BH (3)'!$B$11=1,COUNTIFS(Lançamentos!$K$5:$K$1004,$D50,Lançamentos!$T$5:$T$1004,P$5,Lançamentos!$V$5:$V$1004,'BH (3)'!$C$10),COUNTIFS(Lançamentos!$K$5:$K$1004,$D50,Lançamentos!$U$5:$U$1004,P$5,Lançamentos!$W$5:$W$1004,'BH (3)'!$C$10)))</f>
        <v>x</v>
      </c>
      <c r="Q50" s="171" t="str">
        <f t="shared" si="1"/>
        <v/>
      </c>
    </row>
    <row r="51" spans="3:17" ht="45" customHeight="1" x14ac:dyDescent="0.25">
      <c r="C51" s="81" t="str">
        <f t="shared" si="0"/>
        <v/>
      </c>
      <c r="D51" s="170" t="str">
        <f>IF(Adv!D49="","",Adv!D49)</f>
        <v/>
      </c>
      <c r="E51" s="84" t="str">
        <f>IF($D51="","x",IF('BH (3)'!$B$11=1,COUNTIFS(Lançamentos!$K$5:$K$1004,$D51,Lançamentos!$T$5:$T$1004,E$5,Lançamentos!$V$5:$V$1004,'BH (3)'!$C$10),COUNTIFS(Lançamentos!$K$5:$K$1004,$D51,Lançamentos!$U$5:$U$1004,E$5,Lançamentos!$W$5:$W$1004,'BH (3)'!$C$10)))</f>
        <v>x</v>
      </c>
      <c r="F51" s="84" t="str">
        <f>IF($D51="","x",IF('BH (3)'!$B$11=1,COUNTIFS(Lançamentos!$K$5:$K$1004,$D51,Lançamentos!$T$5:$T$1004,F$5,Lançamentos!$V$5:$V$1004,'BH (3)'!$C$10),COUNTIFS(Lançamentos!$K$5:$K$1004,$D51,Lançamentos!$U$5:$U$1004,F$5,Lançamentos!$W$5:$W$1004,'BH (3)'!$C$10)))</f>
        <v>x</v>
      </c>
      <c r="G51" s="84" t="str">
        <f>IF($D51="","x",IF('BH (3)'!$B$11=1,COUNTIFS(Lançamentos!$K$5:$K$1004,$D51,Lançamentos!$T$5:$T$1004,G$5,Lançamentos!$V$5:$V$1004,'BH (3)'!$C$10),COUNTIFS(Lançamentos!$K$5:$K$1004,$D51,Lançamentos!$U$5:$U$1004,G$5,Lançamentos!$W$5:$W$1004,'BH (3)'!$C$10)))</f>
        <v>x</v>
      </c>
      <c r="H51" s="84" t="str">
        <f>IF($D51="","x",IF('BH (3)'!$B$11=1,COUNTIFS(Lançamentos!$K$5:$K$1004,$D51,Lançamentos!$T$5:$T$1004,H$5,Lançamentos!$V$5:$V$1004,'BH (3)'!$C$10),COUNTIFS(Lançamentos!$K$5:$K$1004,$D51,Lançamentos!$U$5:$U$1004,H$5,Lançamentos!$W$5:$W$1004,'BH (3)'!$C$10)))</f>
        <v>x</v>
      </c>
      <c r="I51" s="84" t="str">
        <f>IF($D51="","x",IF('BH (3)'!$B$11=1,COUNTIFS(Lançamentos!$K$5:$K$1004,$D51,Lançamentos!$T$5:$T$1004,I$5,Lançamentos!$V$5:$V$1004,'BH (3)'!$C$10),COUNTIFS(Lançamentos!$K$5:$K$1004,$D51,Lançamentos!$U$5:$U$1004,I$5,Lançamentos!$W$5:$W$1004,'BH (3)'!$C$10)))</f>
        <v>x</v>
      </c>
      <c r="J51" s="84" t="str">
        <f>IF($D51="","x",IF('BH (3)'!$B$11=1,COUNTIFS(Lançamentos!$K$5:$K$1004,$D51,Lançamentos!$T$5:$T$1004,J$5,Lançamentos!$V$5:$V$1004,'BH (3)'!$C$10),COUNTIFS(Lançamentos!$K$5:$K$1004,$D51,Lançamentos!$U$5:$U$1004,J$5,Lançamentos!$W$5:$W$1004,'BH (3)'!$C$10)))</f>
        <v>x</v>
      </c>
      <c r="K51" s="84" t="str">
        <f>IF($D51="","x",IF('BH (3)'!$B$11=1,COUNTIFS(Lançamentos!$K$5:$K$1004,$D51,Lançamentos!$T$5:$T$1004,K$5,Lançamentos!$V$5:$V$1004,'BH (3)'!$C$10),COUNTIFS(Lançamentos!$K$5:$K$1004,$D51,Lançamentos!$U$5:$U$1004,K$5,Lançamentos!$W$5:$W$1004,'BH (3)'!$C$10)))</f>
        <v>x</v>
      </c>
      <c r="L51" s="84" t="str">
        <f>IF($D51="","x",IF('BH (3)'!$B$11=1,COUNTIFS(Lançamentos!$K$5:$K$1004,$D51,Lançamentos!$T$5:$T$1004,L$5,Lançamentos!$V$5:$V$1004,'BH (3)'!$C$10),COUNTIFS(Lançamentos!$K$5:$K$1004,$D51,Lançamentos!$U$5:$U$1004,L$5,Lançamentos!$W$5:$W$1004,'BH (3)'!$C$10)))</f>
        <v>x</v>
      </c>
      <c r="M51" s="84" t="str">
        <f>IF($D51="","x",IF('BH (3)'!$B$11=1,COUNTIFS(Lançamentos!$K$5:$K$1004,$D51,Lançamentos!$T$5:$T$1004,M$5,Lançamentos!$V$5:$V$1004,'BH (3)'!$C$10),COUNTIFS(Lançamentos!$K$5:$K$1004,$D51,Lançamentos!$U$5:$U$1004,M$5,Lançamentos!$W$5:$W$1004,'BH (3)'!$C$10)))</f>
        <v>x</v>
      </c>
      <c r="N51" s="84" t="str">
        <f>IF($D51="","x",IF('BH (3)'!$B$11=1,COUNTIFS(Lançamentos!$K$5:$K$1004,$D51,Lançamentos!$T$5:$T$1004,N$5,Lançamentos!$V$5:$V$1004,'BH (3)'!$C$10),COUNTIFS(Lançamentos!$K$5:$K$1004,$D51,Lançamentos!$U$5:$U$1004,N$5,Lançamentos!$W$5:$W$1004,'BH (3)'!$C$10)))</f>
        <v>x</v>
      </c>
      <c r="O51" s="84" t="str">
        <f>IF($D51="","x",IF('BH (3)'!$B$11=1,COUNTIFS(Lançamentos!$K$5:$K$1004,$D51,Lançamentos!$T$5:$T$1004,O$5,Lançamentos!$V$5:$V$1004,'BH (3)'!$C$10),COUNTIFS(Lançamentos!$K$5:$K$1004,$D51,Lançamentos!$U$5:$U$1004,O$5,Lançamentos!$W$5:$W$1004,'BH (3)'!$C$10)))</f>
        <v>x</v>
      </c>
      <c r="P51" s="84" t="str">
        <f>IF($D51="","x",IF('BH (3)'!$B$11=1,COUNTIFS(Lançamentos!$K$5:$K$1004,$D51,Lançamentos!$T$5:$T$1004,P$5,Lançamentos!$V$5:$V$1004,'BH (3)'!$C$10),COUNTIFS(Lançamentos!$K$5:$K$1004,$D51,Lançamentos!$U$5:$U$1004,P$5,Lançamentos!$W$5:$W$1004,'BH (3)'!$C$10)))</f>
        <v>x</v>
      </c>
      <c r="Q51" s="171" t="str">
        <f t="shared" si="1"/>
        <v/>
      </c>
    </row>
    <row r="52" spans="3:17" ht="45" customHeight="1" x14ac:dyDescent="0.25">
      <c r="C52" s="81" t="str">
        <f t="shared" si="0"/>
        <v/>
      </c>
      <c r="D52" s="170" t="str">
        <f>IF(Adv!D50="","",Adv!D50)</f>
        <v/>
      </c>
      <c r="E52" s="84" t="str">
        <f>IF($D52="","x",IF('BH (3)'!$B$11=1,COUNTIFS(Lançamentos!$K$5:$K$1004,$D52,Lançamentos!$T$5:$T$1004,E$5,Lançamentos!$V$5:$V$1004,'BH (3)'!$C$10),COUNTIFS(Lançamentos!$K$5:$K$1004,$D52,Lançamentos!$U$5:$U$1004,E$5,Lançamentos!$W$5:$W$1004,'BH (3)'!$C$10)))</f>
        <v>x</v>
      </c>
      <c r="F52" s="84" t="str">
        <f>IF($D52="","x",IF('BH (3)'!$B$11=1,COUNTIFS(Lançamentos!$K$5:$K$1004,$D52,Lançamentos!$T$5:$T$1004,F$5,Lançamentos!$V$5:$V$1004,'BH (3)'!$C$10),COUNTIFS(Lançamentos!$K$5:$K$1004,$D52,Lançamentos!$U$5:$U$1004,F$5,Lançamentos!$W$5:$W$1004,'BH (3)'!$C$10)))</f>
        <v>x</v>
      </c>
      <c r="G52" s="84" t="str">
        <f>IF($D52="","x",IF('BH (3)'!$B$11=1,COUNTIFS(Lançamentos!$K$5:$K$1004,$D52,Lançamentos!$T$5:$T$1004,G$5,Lançamentos!$V$5:$V$1004,'BH (3)'!$C$10),COUNTIFS(Lançamentos!$K$5:$K$1004,$D52,Lançamentos!$U$5:$U$1004,G$5,Lançamentos!$W$5:$W$1004,'BH (3)'!$C$10)))</f>
        <v>x</v>
      </c>
      <c r="H52" s="84" t="str">
        <f>IF($D52="","x",IF('BH (3)'!$B$11=1,COUNTIFS(Lançamentos!$K$5:$K$1004,$D52,Lançamentos!$T$5:$T$1004,H$5,Lançamentos!$V$5:$V$1004,'BH (3)'!$C$10),COUNTIFS(Lançamentos!$K$5:$K$1004,$D52,Lançamentos!$U$5:$U$1004,H$5,Lançamentos!$W$5:$W$1004,'BH (3)'!$C$10)))</f>
        <v>x</v>
      </c>
      <c r="I52" s="84" t="str">
        <f>IF($D52="","x",IF('BH (3)'!$B$11=1,COUNTIFS(Lançamentos!$K$5:$K$1004,$D52,Lançamentos!$T$5:$T$1004,I$5,Lançamentos!$V$5:$V$1004,'BH (3)'!$C$10),COUNTIFS(Lançamentos!$K$5:$K$1004,$D52,Lançamentos!$U$5:$U$1004,I$5,Lançamentos!$W$5:$W$1004,'BH (3)'!$C$10)))</f>
        <v>x</v>
      </c>
      <c r="J52" s="84" t="str">
        <f>IF($D52="","x",IF('BH (3)'!$B$11=1,COUNTIFS(Lançamentos!$K$5:$K$1004,$D52,Lançamentos!$T$5:$T$1004,J$5,Lançamentos!$V$5:$V$1004,'BH (3)'!$C$10),COUNTIFS(Lançamentos!$K$5:$K$1004,$D52,Lançamentos!$U$5:$U$1004,J$5,Lançamentos!$W$5:$W$1004,'BH (3)'!$C$10)))</f>
        <v>x</v>
      </c>
      <c r="K52" s="84" t="str">
        <f>IF($D52="","x",IF('BH (3)'!$B$11=1,COUNTIFS(Lançamentos!$K$5:$K$1004,$D52,Lançamentos!$T$5:$T$1004,K$5,Lançamentos!$V$5:$V$1004,'BH (3)'!$C$10),COUNTIFS(Lançamentos!$K$5:$K$1004,$D52,Lançamentos!$U$5:$U$1004,K$5,Lançamentos!$W$5:$W$1004,'BH (3)'!$C$10)))</f>
        <v>x</v>
      </c>
      <c r="L52" s="84" t="str">
        <f>IF($D52="","x",IF('BH (3)'!$B$11=1,COUNTIFS(Lançamentos!$K$5:$K$1004,$D52,Lançamentos!$T$5:$T$1004,L$5,Lançamentos!$V$5:$V$1004,'BH (3)'!$C$10),COUNTIFS(Lançamentos!$K$5:$K$1004,$D52,Lançamentos!$U$5:$U$1004,L$5,Lançamentos!$W$5:$W$1004,'BH (3)'!$C$10)))</f>
        <v>x</v>
      </c>
      <c r="M52" s="84" t="str">
        <f>IF($D52="","x",IF('BH (3)'!$B$11=1,COUNTIFS(Lançamentos!$K$5:$K$1004,$D52,Lançamentos!$T$5:$T$1004,M$5,Lançamentos!$V$5:$V$1004,'BH (3)'!$C$10),COUNTIFS(Lançamentos!$K$5:$K$1004,$D52,Lançamentos!$U$5:$U$1004,M$5,Lançamentos!$W$5:$W$1004,'BH (3)'!$C$10)))</f>
        <v>x</v>
      </c>
      <c r="N52" s="84" t="str">
        <f>IF($D52="","x",IF('BH (3)'!$B$11=1,COUNTIFS(Lançamentos!$K$5:$K$1004,$D52,Lançamentos!$T$5:$T$1004,N$5,Lançamentos!$V$5:$V$1004,'BH (3)'!$C$10),COUNTIFS(Lançamentos!$K$5:$K$1004,$D52,Lançamentos!$U$5:$U$1004,N$5,Lançamentos!$W$5:$W$1004,'BH (3)'!$C$10)))</f>
        <v>x</v>
      </c>
      <c r="O52" s="84" t="str">
        <f>IF($D52="","x",IF('BH (3)'!$B$11=1,COUNTIFS(Lançamentos!$K$5:$K$1004,$D52,Lançamentos!$T$5:$T$1004,O$5,Lançamentos!$V$5:$V$1004,'BH (3)'!$C$10),COUNTIFS(Lançamentos!$K$5:$K$1004,$D52,Lançamentos!$U$5:$U$1004,O$5,Lançamentos!$W$5:$W$1004,'BH (3)'!$C$10)))</f>
        <v>x</v>
      </c>
      <c r="P52" s="84" t="str">
        <f>IF($D52="","x",IF('BH (3)'!$B$11=1,COUNTIFS(Lançamentos!$K$5:$K$1004,$D52,Lançamentos!$T$5:$T$1004,P$5,Lançamentos!$V$5:$V$1004,'BH (3)'!$C$10),COUNTIFS(Lançamentos!$K$5:$K$1004,$D52,Lançamentos!$U$5:$U$1004,P$5,Lançamentos!$W$5:$W$1004,'BH (3)'!$C$10)))</f>
        <v>x</v>
      </c>
      <c r="Q52" s="171" t="str">
        <f t="shared" si="1"/>
        <v/>
      </c>
    </row>
    <row r="53" spans="3:17" ht="45" customHeight="1" x14ac:dyDescent="0.25">
      <c r="C53" s="81" t="str">
        <f t="shared" si="0"/>
        <v/>
      </c>
      <c r="D53" s="170" t="str">
        <f>IF(Adv!D51="","",Adv!D51)</f>
        <v/>
      </c>
      <c r="E53" s="84" t="str">
        <f>IF($D53="","x",IF('BH (3)'!$B$11=1,COUNTIFS(Lançamentos!$K$5:$K$1004,$D53,Lançamentos!$T$5:$T$1004,E$5,Lançamentos!$V$5:$V$1004,'BH (3)'!$C$10),COUNTIFS(Lançamentos!$K$5:$K$1004,$D53,Lançamentos!$U$5:$U$1004,E$5,Lançamentos!$W$5:$W$1004,'BH (3)'!$C$10)))</f>
        <v>x</v>
      </c>
      <c r="F53" s="84" t="str">
        <f>IF($D53="","x",IF('BH (3)'!$B$11=1,COUNTIFS(Lançamentos!$K$5:$K$1004,$D53,Lançamentos!$T$5:$T$1004,F$5,Lançamentos!$V$5:$V$1004,'BH (3)'!$C$10),COUNTIFS(Lançamentos!$K$5:$K$1004,$D53,Lançamentos!$U$5:$U$1004,F$5,Lançamentos!$W$5:$W$1004,'BH (3)'!$C$10)))</f>
        <v>x</v>
      </c>
      <c r="G53" s="84" t="str">
        <f>IF($D53="","x",IF('BH (3)'!$B$11=1,COUNTIFS(Lançamentos!$K$5:$K$1004,$D53,Lançamentos!$T$5:$T$1004,G$5,Lançamentos!$V$5:$V$1004,'BH (3)'!$C$10),COUNTIFS(Lançamentos!$K$5:$K$1004,$D53,Lançamentos!$U$5:$U$1004,G$5,Lançamentos!$W$5:$W$1004,'BH (3)'!$C$10)))</f>
        <v>x</v>
      </c>
      <c r="H53" s="84" t="str">
        <f>IF($D53="","x",IF('BH (3)'!$B$11=1,COUNTIFS(Lançamentos!$K$5:$K$1004,$D53,Lançamentos!$T$5:$T$1004,H$5,Lançamentos!$V$5:$V$1004,'BH (3)'!$C$10),COUNTIFS(Lançamentos!$K$5:$K$1004,$D53,Lançamentos!$U$5:$U$1004,H$5,Lançamentos!$W$5:$W$1004,'BH (3)'!$C$10)))</f>
        <v>x</v>
      </c>
      <c r="I53" s="84" t="str">
        <f>IF($D53="","x",IF('BH (3)'!$B$11=1,COUNTIFS(Lançamentos!$K$5:$K$1004,$D53,Lançamentos!$T$5:$T$1004,I$5,Lançamentos!$V$5:$V$1004,'BH (3)'!$C$10),COUNTIFS(Lançamentos!$K$5:$K$1004,$D53,Lançamentos!$U$5:$U$1004,I$5,Lançamentos!$W$5:$W$1004,'BH (3)'!$C$10)))</f>
        <v>x</v>
      </c>
      <c r="J53" s="84" t="str">
        <f>IF($D53="","x",IF('BH (3)'!$B$11=1,COUNTIFS(Lançamentos!$K$5:$K$1004,$D53,Lançamentos!$T$5:$T$1004,J$5,Lançamentos!$V$5:$V$1004,'BH (3)'!$C$10),COUNTIFS(Lançamentos!$K$5:$K$1004,$D53,Lançamentos!$U$5:$U$1004,J$5,Lançamentos!$W$5:$W$1004,'BH (3)'!$C$10)))</f>
        <v>x</v>
      </c>
      <c r="K53" s="84" t="str">
        <f>IF($D53="","x",IF('BH (3)'!$B$11=1,COUNTIFS(Lançamentos!$K$5:$K$1004,$D53,Lançamentos!$T$5:$T$1004,K$5,Lançamentos!$V$5:$V$1004,'BH (3)'!$C$10),COUNTIFS(Lançamentos!$K$5:$K$1004,$D53,Lançamentos!$U$5:$U$1004,K$5,Lançamentos!$W$5:$W$1004,'BH (3)'!$C$10)))</f>
        <v>x</v>
      </c>
      <c r="L53" s="84" t="str">
        <f>IF($D53="","x",IF('BH (3)'!$B$11=1,COUNTIFS(Lançamentos!$K$5:$K$1004,$D53,Lançamentos!$T$5:$T$1004,L$5,Lançamentos!$V$5:$V$1004,'BH (3)'!$C$10),COUNTIFS(Lançamentos!$K$5:$K$1004,$D53,Lançamentos!$U$5:$U$1004,L$5,Lançamentos!$W$5:$W$1004,'BH (3)'!$C$10)))</f>
        <v>x</v>
      </c>
      <c r="M53" s="84" t="str">
        <f>IF($D53="","x",IF('BH (3)'!$B$11=1,COUNTIFS(Lançamentos!$K$5:$K$1004,$D53,Lançamentos!$T$5:$T$1004,M$5,Lançamentos!$V$5:$V$1004,'BH (3)'!$C$10),COUNTIFS(Lançamentos!$K$5:$K$1004,$D53,Lançamentos!$U$5:$U$1004,M$5,Lançamentos!$W$5:$W$1004,'BH (3)'!$C$10)))</f>
        <v>x</v>
      </c>
      <c r="N53" s="84" t="str">
        <f>IF($D53="","x",IF('BH (3)'!$B$11=1,COUNTIFS(Lançamentos!$K$5:$K$1004,$D53,Lançamentos!$T$5:$T$1004,N$5,Lançamentos!$V$5:$V$1004,'BH (3)'!$C$10),COUNTIFS(Lançamentos!$K$5:$K$1004,$D53,Lançamentos!$U$5:$U$1004,N$5,Lançamentos!$W$5:$W$1004,'BH (3)'!$C$10)))</f>
        <v>x</v>
      </c>
      <c r="O53" s="84" t="str">
        <f>IF($D53="","x",IF('BH (3)'!$B$11=1,COUNTIFS(Lançamentos!$K$5:$K$1004,$D53,Lançamentos!$T$5:$T$1004,O$5,Lançamentos!$V$5:$V$1004,'BH (3)'!$C$10),COUNTIFS(Lançamentos!$K$5:$K$1004,$D53,Lançamentos!$U$5:$U$1004,O$5,Lançamentos!$W$5:$W$1004,'BH (3)'!$C$10)))</f>
        <v>x</v>
      </c>
      <c r="P53" s="84" t="str">
        <f>IF($D53="","x",IF('BH (3)'!$B$11=1,COUNTIFS(Lançamentos!$K$5:$K$1004,$D53,Lançamentos!$T$5:$T$1004,P$5,Lançamentos!$V$5:$V$1004,'BH (3)'!$C$10),COUNTIFS(Lançamentos!$K$5:$K$1004,$D53,Lançamentos!$U$5:$U$1004,P$5,Lançamentos!$W$5:$W$1004,'BH (3)'!$C$10)))</f>
        <v>x</v>
      </c>
      <c r="Q53" s="171" t="str">
        <f t="shared" si="1"/>
        <v/>
      </c>
    </row>
    <row r="54" spans="3:17" ht="45" customHeight="1" x14ac:dyDescent="0.25">
      <c r="C54" s="81" t="str">
        <f t="shared" si="0"/>
        <v/>
      </c>
      <c r="D54" s="170" t="str">
        <f>IF(Adv!D52="","",Adv!D52)</f>
        <v/>
      </c>
      <c r="E54" s="84" t="str">
        <f>IF($D54="","x",IF('BH (3)'!$B$11=1,COUNTIFS(Lançamentos!$K$5:$K$1004,$D54,Lançamentos!$T$5:$T$1004,E$5,Lançamentos!$V$5:$V$1004,'BH (3)'!$C$10),COUNTIFS(Lançamentos!$K$5:$K$1004,$D54,Lançamentos!$U$5:$U$1004,E$5,Lançamentos!$W$5:$W$1004,'BH (3)'!$C$10)))</f>
        <v>x</v>
      </c>
      <c r="F54" s="84" t="str">
        <f>IF($D54="","x",IF('BH (3)'!$B$11=1,COUNTIFS(Lançamentos!$K$5:$K$1004,$D54,Lançamentos!$T$5:$T$1004,F$5,Lançamentos!$V$5:$V$1004,'BH (3)'!$C$10),COUNTIFS(Lançamentos!$K$5:$K$1004,$D54,Lançamentos!$U$5:$U$1004,F$5,Lançamentos!$W$5:$W$1004,'BH (3)'!$C$10)))</f>
        <v>x</v>
      </c>
      <c r="G54" s="84" t="str">
        <f>IF($D54="","x",IF('BH (3)'!$B$11=1,COUNTIFS(Lançamentos!$K$5:$K$1004,$D54,Lançamentos!$T$5:$T$1004,G$5,Lançamentos!$V$5:$V$1004,'BH (3)'!$C$10),COUNTIFS(Lançamentos!$K$5:$K$1004,$D54,Lançamentos!$U$5:$U$1004,G$5,Lançamentos!$W$5:$W$1004,'BH (3)'!$C$10)))</f>
        <v>x</v>
      </c>
      <c r="H54" s="84" t="str">
        <f>IF($D54="","x",IF('BH (3)'!$B$11=1,COUNTIFS(Lançamentos!$K$5:$K$1004,$D54,Lançamentos!$T$5:$T$1004,H$5,Lançamentos!$V$5:$V$1004,'BH (3)'!$C$10),COUNTIFS(Lançamentos!$K$5:$K$1004,$D54,Lançamentos!$U$5:$U$1004,H$5,Lançamentos!$W$5:$W$1004,'BH (3)'!$C$10)))</f>
        <v>x</v>
      </c>
      <c r="I54" s="84" t="str">
        <f>IF($D54="","x",IF('BH (3)'!$B$11=1,COUNTIFS(Lançamentos!$K$5:$K$1004,$D54,Lançamentos!$T$5:$T$1004,I$5,Lançamentos!$V$5:$V$1004,'BH (3)'!$C$10),COUNTIFS(Lançamentos!$K$5:$K$1004,$D54,Lançamentos!$U$5:$U$1004,I$5,Lançamentos!$W$5:$W$1004,'BH (3)'!$C$10)))</f>
        <v>x</v>
      </c>
      <c r="J54" s="84" t="str">
        <f>IF($D54="","x",IF('BH (3)'!$B$11=1,COUNTIFS(Lançamentos!$K$5:$K$1004,$D54,Lançamentos!$T$5:$T$1004,J$5,Lançamentos!$V$5:$V$1004,'BH (3)'!$C$10),COUNTIFS(Lançamentos!$K$5:$K$1004,$D54,Lançamentos!$U$5:$U$1004,J$5,Lançamentos!$W$5:$W$1004,'BH (3)'!$C$10)))</f>
        <v>x</v>
      </c>
      <c r="K54" s="84" t="str">
        <f>IF($D54="","x",IF('BH (3)'!$B$11=1,COUNTIFS(Lançamentos!$K$5:$K$1004,$D54,Lançamentos!$T$5:$T$1004,K$5,Lançamentos!$V$5:$V$1004,'BH (3)'!$C$10),COUNTIFS(Lançamentos!$K$5:$K$1004,$D54,Lançamentos!$U$5:$U$1004,K$5,Lançamentos!$W$5:$W$1004,'BH (3)'!$C$10)))</f>
        <v>x</v>
      </c>
      <c r="L54" s="84" t="str">
        <f>IF($D54="","x",IF('BH (3)'!$B$11=1,COUNTIFS(Lançamentos!$K$5:$K$1004,$D54,Lançamentos!$T$5:$T$1004,L$5,Lançamentos!$V$5:$V$1004,'BH (3)'!$C$10),COUNTIFS(Lançamentos!$K$5:$K$1004,$D54,Lançamentos!$U$5:$U$1004,L$5,Lançamentos!$W$5:$W$1004,'BH (3)'!$C$10)))</f>
        <v>x</v>
      </c>
      <c r="M54" s="84" t="str">
        <f>IF($D54="","x",IF('BH (3)'!$B$11=1,COUNTIFS(Lançamentos!$K$5:$K$1004,$D54,Lançamentos!$T$5:$T$1004,M$5,Lançamentos!$V$5:$V$1004,'BH (3)'!$C$10),COUNTIFS(Lançamentos!$K$5:$K$1004,$D54,Lançamentos!$U$5:$U$1004,M$5,Lançamentos!$W$5:$W$1004,'BH (3)'!$C$10)))</f>
        <v>x</v>
      </c>
      <c r="N54" s="84" t="str">
        <f>IF($D54="","x",IF('BH (3)'!$B$11=1,COUNTIFS(Lançamentos!$K$5:$K$1004,$D54,Lançamentos!$T$5:$T$1004,N$5,Lançamentos!$V$5:$V$1004,'BH (3)'!$C$10),COUNTIFS(Lançamentos!$K$5:$K$1004,$D54,Lançamentos!$U$5:$U$1004,N$5,Lançamentos!$W$5:$W$1004,'BH (3)'!$C$10)))</f>
        <v>x</v>
      </c>
      <c r="O54" s="84" t="str">
        <f>IF($D54="","x",IF('BH (3)'!$B$11=1,COUNTIFS(Lançamentos!$K$5:$K$1004,$D54,Lançamentos!$T$5:$T$1004,O$5,Lançamentos!$V$5:$V$1004,'BH (3)'!$C$10),COUNTIFS(Lançamentos!$K$5:$K$1004,$D54,Lançamentos!$U$5:$U$1004,O$5,Lançamentos!$W$5:$W$1004,'BH (3)'!$C$10)))</f>
        <v>x</v>
      </c>
      <c r="P54" s="84" t="str">
        <f>IF($D54="","x",IF('BH (3)'!$B$11=1,COUNTIFS(Lançamentos!$K$5:$K$1004,$D54,Lançamentos!$T$5:$T$1004,P$5,Lançamentos!$V$5:$V$1004,'BH (3)'!$C$10),COUNTIFS(Lançamentos!$K$5:$K$1004,$D54,Lançamentos!$U$5:$U$1004,P$5,Lançamentos!$W$5:$W$1004,'BH (3)'!$C$10)))</f>
        <v>x</v>
      </c>
      <c r="Q54" s="171" t="str">
        <f t="shared" si="1"/>
        <v/>
      </c>
    </row>
    <row r="55" spans="3:17" ht="45" customHeight="1" x14ac:dyDescent="0.25">
      <c r="C55" s="81" t="str">
        <f t="shared" si="0"/>
        <v/>
      </c>
      <c r="D55" s="170" t="str">
        <f>IF(Adv!D53="","",Adv!D53)</f>
        <v/>
      </c>
      <c r="E55" s="84" t="str">
        <f>IF($D55="","x",IF('BH (3)'!$B$11=1,COUNTIFS(Lançamentos!$K$5:$K$1004,$D55,Lançamentos!$T$5:$T$1004,E$5,Lançamentos!$V$5:$V$1004,'BH (3)'!$C$10),COUNTIFS(Lançamentos!$K$5:$K$1004,$D55,Lançamentos!$U$5:$U$1004,E$5,Lançamentos!$W$5:$W$1004,'BH (3)'!$C$10)))</f>
        <v>x</v>
      </c>
      <c r="F55" s="84" t="str">
        <f>IF($D55="","x",IF('BH (3)'!$B$11=1,COUNTIFS(Lançamentos!$K$5:$K$1004,$D55,Lançamentos!$T$5:$T$1004,F$5,Lançamentos!$V$5:$V$1004,'BH (3)'!$C$10),COUNTIFS(Lançamentos!$K$5:$K$1004,$D55,Lançamentos!$U$5:$U$1004,F$5,Lançamentos!$W$5:$W$1004,'BH (3)'!$C$10)))</f>
        <v>x</v>
      </c>
      <c r="G55" s="84" t="str">
        <f>IF($D55="","x",IF('BH (3)'!$B$11=1,COUNTIFS(Lançamentos!$K$5:$K$1004,$D55,Lançamentos!$T$5:$T$1004,G$5,Lançamentos!$V$5:$V$1004,'BH (3)'!$C$10),COUNTIFS(Lançamentos!$K$5:$K$1004,$D55,Lançamentos!$U$5:$U$1004,G$5,Lançamentos!$W$5:$W$1004,'BH (3)'!$C$10)))</f>
        <v>x</v>
      </c>
      <c r="H55" s="84" t="str">
        <f>IF($D55="","x",IF('BH (3)'!$B$11=1,COUNTIFS(Lançamentos!$K$5:$K$1004,$D55,Lançamentos!$T$5:$T$1004,H$5,Lançamentos!$V$5:$V$1004,'BH (3)'!$C$10),COUNTIFS(Lançamentos!$K$5:$K$1004,$D55,Lançamentos!$U$5:$U$1004,H$5,Lançamentos!$W$5:$W$1004,'BH (3)'!$C$10)))</f>
        <v>x</v>
      </c>
      <c r="I55" s="84" t="str">
        <f>IF($D55="","x",IF('BH (3)'!$B$11=1,COUNTIFS(Lançamentos!$K$5:$K$1004,$D55,Lançamentos!$T$5:$T$1004,I$5,Lançamentos!$V$5:$V$1004,'BH (3)'!$C$10),COUNTIFS(Lançamentos!$K$5:$K$1004,$D55,Lançamentos!$U$5:$U$1004,I$5,Lançamentos!$W$5:$W$1004,'BH (3)'!$C$10)))</f>
        <v>x</v>
      </c>
      <c r="J55" s="84" t="str">
        <f>IF($D55="","x",IF('BH (3)'!$B$11=1,COUNTIFS(Lançamentos!$K$5:$K$1004,$D55,Lançamentos!$T$5:$T$1004,J$5,Lançamentos!$V$5:$V$1004,'BH (3)'!$C$10),COUNTIFS(Lançamentos!$K$5:$K$1004,$D55,Lançamentos!$U$5:$U$1004,J$5,Lançamentos!$W$5:$W$1004,'BH (3)'!$C$10)))</f>
        <v>x</v>
      </c>
      <c r="K55" s="84" t="str">
        <f>IF($D55="","x",IF('BH (3)'!$B$11=1,COUNTIFS(Lançamentos!$K$5:$K$1004,$D55,Lançamentos!$T$5:$T$1004,K$5,Lançamentos!$V$5:$V$1004,'BH (3)'!$C$10),COUNTIFS(Lançamentos!$K$5:$K$1004,$D55,Lançamentos!$U$5:$U$1004,K$5,Lançamentos!$W$5:$W$1004,'BH (3)'!$C$10)))</f>
        <v>x</v>
      </c>
      <c r="L55" s="84" t="str">
        <f>IF($D55="","x",IF('BH (3)'!$B$11=1,COUNTIFS(Lançamentos!$K$5:$K$1004,$D55,Lançamentos!$T$5:$T$1004,L$5,Lançamentos!$V$5:$V$1004,'BH (3)'!$C$10),COUNTIFS(Lançamentos!$K$5:$K$1004,$D55,Lançamentos!$U$5:$U$1004,L$5,Lançamentos!$W$5:$W$1004,'BH (3)'!$C$10)))</f>
        <v>x</v>
      </c>
      <c r="M55" s="84" t="str">
        <f>IF($D55="","x",IF('BH (3)'!$B$11=1,COUNTIFS(Lançamentos!$K$5:$K$1004,$D55,Lançamentos!$T$5:$T$1004,M$5,Lançamentos!$V$5:$V$1004,'BH (3)'!$C$10),COUNTIFS(Lançamentos!$K$5:$K$1004,$D55,Lançamentos!$U$5:$U$1004,M$5,Lançamentos!$W$5:$W$1004,'BH (3)'!$C$10)))</f>
        <v>x</v>
      </c>
      <c r="N55" s="84" t="str">
        <f>IF($D55="","x",IF('BH (3)'!$B$11=1,COUNTIFS(Lançamentos!$K$5:$K$1004,$D55,Lançamentos!$T$5:$T$1004,N$5,Lançamentos!$V$5:$V$1004,'BH (3)'!$C$10),COUNTIFS(Lançamentos!$K$5:$K$1004,$D55,Lançamentos!$U$5:$U$1004,N$5,Lançamentos!$W$5:$W$1004,'BH (3)'!$C$10)))</f>
        <v>x</v>
      </c>
      <c r="O55" s="84" t="str">
        <f>IF($D55="","x",IF('BH (3)'!$B$11=1,COUNTIFS(Lançamentos!$K$5:$K$1004,$D55,Lançamentos!$T$5:$T$1004,O$5,Lançamentos!$V$5:$V$1004,'BH (3)'!$C$10),COUNTIFS(Lançamentos!$K$5:$K$1004,$D55,Lançamentos!$U$5:$U$1004,O$5,Lançamentos!$W$5:$W$1004,'BH (3)'!$C$10)))</f>
        <v>x</v>
      </c>
      <c r="P55" s="84" t="str">
        <f>IF($D55="","x",IF('BH (3)'!$B$11=1,COUNTIFS(Lançamentos!$K$5:$K$1004,$D55,Lançamentos!$T$5:$T$1004,P$5,Lançamentos!$V$5:$V$1004,'BH (3)'!$C$10),COUNTIFS(Lançamentos!$K$5:$K$1004,$D55,Lançamentos!$U$5:$U$1004,P$5,Lançamentos!$W$5:$W$1004,'BH (3)'!$C$10)))</f>
        <v>x</v>
      </c>
      <c r="Q55" s="171" t="str">
        <f t="shared" si="1"/>
        <v/>
      </c>
    </row>
    <row r="56" spans="3:17" ht="45" customHeight="1" x14ac:dyDescent="0.25">
      <c r="C56" s="81" t="str">
        <f t="shared" si="0"/>
        <v/>
      </c>
      <c r="D56" s="170" t="str">
        <f>IF(Adv!D54="","",Adv!D54)</f>
        <v/>
      </c>
      <c r="E56" s="84" t="str">
        <f>IF($D56="","x",IF('BH (3)'!$B$11=1,COUNTIFS(Lançamentos!$K$5:$K$1004,$D56,Lançamentos!$T$5:$T$1004,E$5,Lançamentos!$V$5:$V$1004,'BH (3)'!$C$10),COUNTIFS(Lançamentos!$K$5:$K$1004,$D56,Lançamentos!$U$5:$U$1004,E$5,Lançamentos!$W$5:$W$1004,'BH (3)'!$C$10)))</f>
        <v>x</v>
      </c>
      <c r="F56" s="84" t="str">
        <f>IF($D56="","x",IF('BH (3)'!$B$11=1,COUNTIFS(Lançamentos!$K$5:$K$1004,$D56,Lançamentos!$T$5:$T$1004,F$5,Lançamentos!$V$5:$V$1004,'BH (3)'!$C$10),COUNTIFS(Lançamentos!$K$5:$K$1004,$D56,Lançamentos!$U$5:$U$1004,F$5,Lançamentos!$W$5:$W$1004,'BH (3)'!$C$10)))</f>
        <v>x</v>
      </c>
      <c r="G56" s="84" t="str">
        <f>IF($D56="","x",IF('BH (3)'!$B$11=1,COUNTIFS(Lançamentos!$K$5:$K$1004,$D56,Lançamentos!$T$5:$T$1004,G$5,Lançamentos!$V$5:$V$1004,'BH (3)'!$C$10),COUNTIFS(Lançamentos!$K$5:$K$1004,$D56,Lançamentos!$U$5:$U$1004,G$5,Lançamentos!$W$5:$W$1004,'BH (3)'!$C$10)))</f>
        <v>x</v>
      </c>
      <c r="H56" s="84" t="str">
        <f>IF($D56="","x",IF('BH (3)'!$B$11=1,COUNTIFS(Lançamentos!$K$5:$K$1004,$D56,Lançamentos!$T$5:$T$1004,H$5,Lançamentos!$V$5:$V$1004,'BH (3)'!$C$10),COUNTIFS(Lançamentos!$K$5:$K$1004,$D56,Lançamentos!$U$5:$U$1004,H$5,Lançamentos!$W$5:$W$1004,'BH (3)'!$C$10)))</f>
        <v>x</v>
      </c>
      <c r="I56" s="84" t="str">
        <f>IF($D56="","x",IF('BH (3)'!$B$11=1,COUNTIFS(Lançamentos!$K$5:$K$1004,$D56,Lançamentos!$T$5:$T$1004,I$5,Lançamentos!$V$5:$V$1004,'BH (3)'!$C$10),COUNTIFS(Lançamentos!$K$5:$K$1004,$D56,Lançamentos!$U$5:$U$1004,I$5,Lançamentos!$W$5:$W$1004,'BH (3)'!$C$10)))</f>
        <v>x</v>
      </c>
      <c r="J56" s="84" t="str">
        <f>IF($D56="","x",IF('BH (3)'!$B$11=1,COUNTIFS(Lançamentos!$K$5:$K$1004,$D56,Lançamentos!$T$5:$T$1004,J$5,Lançamentos!$V$5:$V$1004,'BH (3)'!$C$10),COUNTIFS(Lançamentos!$K$5:$K$1004,$D56,Lançamentos!$U$5:$U$1004,J$5,Lançamentos!$W$5:$W$1004,'BH (3)'!$C$10)))</f>
        <v>x</v>
      </c>
      <c r="K56" s="84" t="str">
        <f>IF($D56="","x",IF('BH (3)'!$B$11=1,COUNTIFS(Lançamentos!$K$5:$K$1004,$D56,Lançamentos!$T$5:$T$1004,K$5,Lançamentos!$V$5:$V$1004,'BH (3)'!$C$10),COUNTIFS(Lançamentos!$K$5:$K$1004,$D56,Lançamentos!$U$5:$U$1004,K$5,Lançamentos!$W$5:$W$1004,'BH (3)'!$C$10)))</f>
        <v>x</v>
      </c>
      <c r="L56" s="84" t="str">
        <f>IF($D56="","x",IF('BH (3)'!$B$11=1,COUNTIFS(Lançamentos!$K$5:$K$1004,$D56,Lançamentos!$T$5:$T$1004,L$5,Lançamentos!$V$5:$V$1004,'BH (3)'!$C$10),COUNTIFS(Lançamentos!$K$5:$K$1004,$D56,Lançamentos!$U$5:$U$1004,L$5,Lançamentos!$W$5:$W$1004,'BH (3)'!$C$10)))</f>
        <v>x</v>
      </c>
      <c r="M56" s="84" t="str">
        <f>IF($D56="","x",IF('BH (3)'!$B$11=1,COUNTIFS(Lançamentos!$K$5:$K$1004,$D56,Lançamentos!$T$5:$T$1004,M$5,Lançamentos!$V$5:$V$1004,'BH (3)'!$C$10),COUNTIFS(Lançamentos!$K$5:$K$1004,$D56,Lançamentos!$U$5:$U$1004,M$5,Lançamentos!$W$5:$W$1004,'BH (3)'!$C$10)))</f>
        <v>x</v>
      </c>
      <c r="N56" s="84" t="str">
        <f>IF($D56="","x",IF('BH (3)'!$B$11=1,COUNTIFS(Lançamentos!$K$5:$K$1004,$D56,Lançamentos!$T$5:$T$1004,N$5,Lançamentos!$V$5:$V$1004,'BH (3)'!$C$10),COUNTIFS(Lançamentos!$K$5:$K$1004,$D56,Lançamentos!$U$5:$U$1004,N$5,Lançamentos!$W$5:$W$1004,'BH (3)'!$C$10)))</f>
        <v>x</v>
      </c>
      <c r="O56" s="84" t="str">
        <f>IF($D56="","x",IF('BH (3)'!$B$11=1,COUNTIFS(Lançamentos!$K$5:$K$1004,$D56,Lançamentos!$T$5:$T$1004,O$5,Lançamentos!$V$5:$V$1004,'BH (3)'!$C$10),COUNTIFS(Lançamentos!$K$5:$K$1004,$D56,Lançamentos!$U$5:$U$1004,O$5,Lançamentos!$W$5:$W$1004,'BH (3)'!$C$10)))</f>
        <v>x</v>
      </c>
      <c r="P56" s="84" t="str">
        <f>IF($D56="","x",IF('BH (3)'!$B$11=1,COUNTIFS(Lançamentos!$K$5:$K$1004,$D56,Lançamentos!$T$5:$T$1004,P$5,Lançamentos!$V$5:$V$1004,'BH (3)'!$C$10),COUNTIFS(Lançamentos!$K$5:$K$1004,$D56,Lançamentos!$U$5:$U$1004,P$5,Lançamentos!$W$5:$W$1004,'BH (3)'!$C$10)))</f>
        <v>x</v>
      </c>
      <c r="Q56" s="171" t="str">
        <f t="shared" si="1"/>
        <v/>
      </c>
    </row>
    <row r="57" spans="3:17" ht="45" customHeight="1" x14ac:dyDescent="0.25">
      <c r="C57" s="81" t="str">
        <f t="shared" si="0"/>
        <v/>
      </c>
      <c r="D57" s="170" t="str">
        <f>IF(Adv!D55="","",Adv!D55)</f>
        <v/>
      </c>
      <c r="E57" s="84" t="str">
        <f>IF($D57="","x",IF('BH (3)'!$B$11=1,COUNTIFS(Lançamentos!$K$5:$K$1004,$D57,Lançamentos!$T$5:$T$1004,E$5,Lançamentos!$V$5:$V$1004,'BH (3)'!$C$10),COUNTIFS(Lançamentos!$K$5:$K$1004,$D57,Lançamentos!$U$5:$U$1004,E$5,Lançamentos!$W$5:$W$1004,'BH (3)'!$C$10)))</f>
        <v>x</v>
      </c>
      <c r="F57" s="84" t="str">
        <f>IF($D57="","x",IF('BH (3)'!$B$11=1,COUNTIFS(Lançamentos!$K$5:$K$1004,$D57,Lançamentos!$T$5:$T$1004,F$5,Lançamentos!$V$5:$V$1004,'BH (3)'!$C$10),COUNTIFS(Lançamentos!$K$5:$K$1004,$D57,Lançamentos!$U$5:$U$1004,F$5,Lançamentos!$W$5:$W$1004,'BH (3)'!$C$10)))</f>
        <v>x</v>
      </c>
      <c r="G57" s="84" t="str">
        <f>IF($D57="","x",IF('BH (3)'!$B$11=1,COUNTIFS(Lançamentos!$K$5:$K$1004,$D57,Lançamentos!$T$5:$T$1004,G$5,Lançamentos!$V$5:$V$1004,'BH (3)'!$C$10),COUNTIFS(Lançamentos!$K$5:$K$1004,$D57,Lançamentos!$U$5:$U$1004,G$5,Lançamentos!$W$5:$W$1004,'BH (3)'!$C$10)))</f>
        <v>x</v>
      </c>
      <c r="H57" s="84" t="str">
        <f>IF($D57="","x",IF('BH (3)'!$B$11=1,COUNTIFS(Lançamentos!$K$5:$K$1004,$D57,Lançamentos!$T$5:$T$1004,H$5,Lançamentos!$V$5:$V$1004,'BH (3)'!$C$10),COUNTIFS(Lançamentos!$K$5:$K$1004,$D57,Lançamentos!$U$5:$U$1004,H$5,Lançamentos!$W$5:$W$1004,'BH (3)'!$C$10)))</f>
        <v>x</v>
      </c>
      <c r="I57" s="84" t="str">
        <f>IF($D57="","x",IF('BH (3)'!$B$11=1,COUNTIFS(Lançamentos!$K$5:$K$1004,$D57,Lançamentos!$T$5:$T$1004,I$5,Lançamentos!$V$5:$V$1004,'BH (3)'!$C$10),COUNTIFS(Lançamentos!$K$5:$K$1004,$D57,Lançamentos!$U$5:$U$1004,I$5,Lançamentos!$W$5:$W$1004,'BH (3)'!$C$10)))</f>
        <v>x</v>
      </c>
      <c r="J57" s="84" t="str">
        <f>IF($D57="","x",IF('BH (3)'!$B$11=1,COUNTIFS(Lançamentos!$K$5:$K$1004,$D57,Lançamentos!$T$5:$T$1004,J$5,Lançamentos!$V$5:$V$1004,'BH (3)'!$C$10),COUNTIFS(Lançamentos!$K$5:$K$1004,$D57,Lançamentos!$U$5:$U$1004,J$5,Lançamentos!$W$5:$W$1004,'BH (3)'!$C$10)))</f>
        <v>x</v>
      </c>
      <c r="K57" s="84" t="str">
        <f>IF($D57="","x",IF('BH (3)'!$B$11=1,COUNTIFS(Lançamentos!$K$5:$K$1004,$D57,Lançamentos!$T$5:$T$1004,K$5,Lançamentos!$V$5:$V$1004,'BH (3)'!$C$10),COUNTIFS(Lançamentos!$K$5:$K$1004,$D57,Lançamentos!$U$5:$U$1004,K$5,Lançamentos!$W$5:$W$1004,'BH (3)'!$C$10)))</f>
        <v>x</v>
      </c>
      <c r="L57" s="84" t="str">
        <f>IF($D57="","x",IF('BH (3)'!$B$11=1,COUNTIFS(Lançamentos!$K$5:$K$1004,$D57,Lançamentos!$T$5:$T$1004,L$5,Lançamentos!$V$5:$V$1004,'BH (3)'!$C$10),COUNTIFS(Lançamentos!$K$5:$K$1004,$D57,Lançamentos!$U$5:$U$1004,L$5,Lançamentos!$W$5:$W$1004,'BH (3)'!$C$10)))</f>
        <v>x</v>
      </c>
      <c r="M57" s="84" t="str">
        <f>IF($D57="","x",IF('BH (3)'!$B$11=1,COUNTIFS(Lançamentos!$K$5:$K$1004,$D57,Lançamentos!$T$5:$T$1004,M$5,Lançamentos!$V$5:$V$1004,'BH (3)'!$C$10),COUNTIFS(Lançamentos!$K$5:$K$1004,$D57,Lançamentos!$U$5:$U$1004,M$5,Lançamentos!$W$5:$W$1004,'BH (3)'!$C$10)))</f>
        <v>x</v>
      </c>
      <c r="N57" s="84" t="str">
        <f>IF($D57="","x",IF('BH (3)'!$B$11=1,COUNTIFS(Lançamentos!$K$5:$K$1004,$D57,Lançamentos!$T$5:$T$1004,N$5,Lançamentos!$V$5:$V$1004,'BH (3)'!$C$10),COUNTIFS(Lançamentos!$K$5:$K$1004,$D57,Lançamentos!$U$5:$U$1004,N$5,Lançamentos!$W$5:$W$1004,'BH (3)'!$C$10)))</f>
        <v>x</v>
      </c>
      <c r="O57" s="84" t="str">
        <f>IF($D57="","x",IF('BH (3)'!$B$11=1,COUNTIFS(Lançamentos!$K$5:$K$1004,$D57,Lançamentos!$T$5:$T$1004,O$5,Lançamentos!$V$5:$V$1004,'BH (3)'!$C$10),COUNTIFS(Lançamentos!$K$5:$K$1004,$D57,Lançamentos!$U$5:$U$1004,O$5,Lançamentos!$W$5:$W$1004,'BH (3)'!$C$10)))</f>
        <v>x</v>
      </c>
      <c r="P57" s="84" t="str">
        <f>IF($D57="","x",IF('BH (3)'!$B$11=1,COUNTIFS(Lançamentos!$K$5:$K$1004,$D57,Lançamentos!$T$5:$T$1004,P$5,Lançamentos!$V$5:$V$1004,'BH (3)'!$C$10),COUNTIFS(Lançamentos!$K$5:$K$1004,$D57,Lançamentos!$U$5:$U$1004,P$5,Lançamentos!$W$5:$W$1004,'BH (3)'!$C$10)))</f>
        <v>x</v>
      </c>
      <c r="Q57" s="171" t="str">
        <f t="shared" si="1"/>
        <v/>
      </c>
    </row>
    <row r="58" spans="3:17" ht="45" customHeight="1" x14ac:dyDescent="0.25">
      <c r="C58" s="81" t="str">
        <f t="shared" si="0"/>
        <v/>
      </c>
      <c r="D58" s="170" t="str">
        <f>IF(Adv!D56="","",Adv!D56)</f>
        <v/>
      </c>
      <c r="E58" s="84" t="str">
        <f>IF($D58="","x",IF('BH (3)'!$B$11=1,COUNTIFS(Lançamentos!$K$5:$K$1004,$D58,Lançamentos!$T$5:$T$1004,E$5,Lançamentos!$V$5:$V$1004,'BH (3)'!$C$10),COUNTIFS(Lançamentos!$K$5:$K$1004,$D58,Lançamentos!$U$5:$U$1004,E$5,Lançamentos!$W$5:$W$1004,'BH (3)'!$C$10)))</f>
        <v>x</v>
      </c>
      <c r="F58" s="84" t="str">
        <f>IF($D58="","x",IF('BH (3)'!$B$11=1,COUNTIFS(Lançamentos!$K$5:$K$1004,$D58,Lançamentos!$T$5:$T$1004,F$5,Lançamentos!$V$5:$V$1004,'BH (3)'!$C$10),COUNTIFS(Lançamentos!$K$5:$K$1004,$D58,Lançamentos!$U$5:$U$1004,F$5,Lançamentos!$W$5:$W$1004,'BH (3)'!$C$10)))</f>
        <v>x</v>
      </c>
      <c r="G58" s="84" t="str">
        <f>IF($D58="","x",IF('BH (3)'!$B$11=1,COUNTIFS(Lançamentos!$K$5:$K$1004,$D58,Lançamentos!$T$5:$T$1004,G$5,Lançamentos!$V$5:$V$1004,'BH (3)'!$C$10),COUNTIFS(Lançamentos!$K$5:$K$1004,$D58,Lançamentos!$U$5:$U$1004,G$5,Lançamentos!$W$5:$W$1004,'BH (3)'!$C$10)))</f>
        <v>x</v>
      </c>
      <c r="H58" s="84" t="str">
        <f>IF($D58="","x",IF('BH (3)'!$B$11=1,COUNTIFS(Lançamentos!$K$5:$K$1004,$D58,Lançamentos!$T$5:$T$1004,H$5,Lançamentos!$V$5:$V$1004,'BH (3)'!$C$10),COUNTIFS(Lançamentos!$K$5:$K$1004,$D58,Lançamentos!$U$5:$U$1004,H$5,Lançamentos!$W$5:$W$1004,'BH (3)'!$C$10)))</f>
        <v>x</v>
      </c>
      <c r="I58" s="84" t="str">
        <f>IF($D58="","x",IF('BH (3)'!$B$11=1,COUNTIFS(Lançamentos!$K$5:$K$1004,$D58,Lançamentos!$T$5:$T$1004,I$5,Lançamentos!$V$5:$V$1004,'BH (3)'!$C$10),COUNTIFS(Lançamentos!$K$5:$K$1004,$D58,Lançamentos!$U$5:$U$1004,I$5,Lançamentos!$W$5:$W$1004,'BH (3)'!$C$10)))</f>
        <v>x</v>
      </c>
      <c r="J58" s="84" t="str">
        <f>IF($D58="","x",IF('BH (3)'!$B$11=1,COUNTIFS(Lançamentos!$K$5:$K$1004,$D58,Lançamentos!$T$5:$T$1004,J$5,Lançamentos!$V$5:$V$1004,'BH (3)'!$C$10),COUNTIFS(Lançamentos!$K$5:$K$1004,$D58,Lançamentos!$U$5:$U$1004,J$5,Lançamentos!$W$5:$W$1004,'BH (3)'!$C$10)))</f>
        <v>x</v>
      </c>
      <c r="K58" s="84" t="str">
        <f>IF($D58="","x",IF('BH (3)'!$B$11=1,COUNTIFS(Lançamentos!$K$5:$K$1004,$D58,Lançamentos!$T$5:$T$1004,K$5,Lançamentos!$V$5:$V$1004,'BH (3)'!$C$10),COUNTIFS(Lançamentos!$K$5:$K$1004,$D58,Lançamentos!$U$5:$U$1004,K$5,Lançamentos!$W$5:$W$1004,'BH (3)'!$C$10)))</f>
        <v>x</v>
      </c>
      <c r="L58" s="84" t="str">
        <f>IF($D58="","x",IF('BH (3)'!$B$11=1,COUNTIFS(Lançamentos!$K$5:$K$1004,$D58,Lançamentos!$T$5:$T$1004,L$5,Lançamentos!$V$5:$V$1004,'BH (3)'!$C$10),COUNTIFS(Lançamentos!$K$5:$K$1004,$D58,Lançamentos!$U$5:$U$1004,L$5,Lançamentos!$W$5:$W$1004,'BH (3)'!$C$10)))</f>
        <v>x</v>
      </c>
      <c r="M58" s="84" t="str">
        <f>IF($D58="","x",IF('BH (3)'!$B$11=1,COUNTIFS(Lançamentos!$K$5:$K$1004,$D58,Lançamentos!$T$5:$T$1004,M$5,Lançamentos!$V$5:$V$1004,'BH (3)'!$C$10),COUNTIFS(Lançamentos!$K$5:$K$1004,$D58,Lançamentos!$U$5:$U$1004,M$5,Lançamentos!$W$5:$W$1004,'BH (3)'!$C$10)))</f>
        <v>x</v>
      </c>
      <c r="N58" s="84" t="str">
        <f>IF($D58="","x",IF('BH (3)'!$B$11=1,COUNTIFS(Lançamentos!$K$5:$K$1004,$D58,Lançamentos!$T$5:$T$1004,N$5,Lançamentos!$V$5:$V$1004,'BH (3)'!$C$10),COUNTIFS(Lançamentos!$K$5:$K$1004,$D58,Lançamentos!$U$5:$U$1004,N$5,Lançamentos!$W$5:$W$1004,'BH (3)'!$C$10)))</f>
        <v>x</v>
      </c>
      <c r="O58" s="84" t="str">
        <f>IF($D58="","x",IF('BH (3)'!$B$11=1,COUNTIFS(Lançamentos!$K$5:$K$1004,$D58,Lançamentos!$T$5:$T$1004,O$5,Lançamentos!$V$5:$V$1004,'BH (3)'!$C$10),COUNTIFS(Lançamentos!$K$5:$K$1004,$D58,Lançamentos!$U$5:$U$1004,O$5,Lançamentos!$W$5:$W$1004,'BH (3)'!$C$10)))</f>
        <v>x</v>
      </c>
      <c r="P58" s="84" t="str">
        <f>IF($D58="","x",IF('BH (3)'!$B$11=1,COUNTIFS(Lançamentos!$K$5:$K$1004,$D58,Lançamentos!$T$5:$T$1004,P$5,Lançamentos!$V$5:$V$1004,'BH (3)'!$C$10),COUNTIFS(Lançamentos!$K$5:$K$1004,$D58,Lançamentos!$U$5:$U$1004,P$5,Lançamentos!$W$5:$W$1004,'BH (3)'!$C$10)))</f>
        <v>x</v>
      </c>
      <c r="Q58" s="171" t="str">
        <f t="shared" si="1"/>
        <v/>
      </c>
    </row>
    <row r="59" spans="3:17" ht="45" customHeight="1" x14ac:dyDescent="0.25">
      <c r="C59" s="81" t="str">
        <f t="shared" si="0"/>
        <v/>
      </c>
      <c r="D59" s="170" t="str">
        <f>IF(Adv!D57="","",Adv!D57)</f>
        <v/>
      </c>
      <c r="E59" s="84" t="str">
        <f>IF($D59="","x",IF('BH (3)'!$B$11=1,COUNTIFS(Lançamentos!$K$5:$K$1004,$D59,Lançamentos!$T$5:$T$1004,E$5,Lançamentos!$V$5:$V$1004,'BH (3)'!$C$10),COUNTIFS(Lançamentos!$K$5:$K$1004,$D59,Lançamentos!$U$5:$U$1004,E$5,Lançamentos!$W$5:$W$1004,'BH (3)'!$C$10)))</f>
        <v>x</v>
      </c>
      <c r="F59" s="84" t="str">
        <f>IF($D59="","x",IF('BH (3)'!$B$11=1,COUNTIFS(Lançamentos!$K$5:$K$1004,$D59,Lançamentos!$T$5:$T$1004,F$5,Lançamentos!$V$5:$V$1004,'BH (3)'!$C$10),COUNTIFS(Lançamentos!$K$5:$K$1004,$D59,Lançamentos!$U$5:$U$1004,F$5,Lançamentos!$W$5:$W$1004,'BH (3)'!$C$10)))</f>
        <v>x</v>
      </c>
      <c r="G59" s="84" t="str">
        <f>IF($D59="","x",IF('BH (3)'!$B$11=1,COUNTIFS(Lançamentos!$K$5:$K$1004,$D59,Lançamentos!$T$5:$T$1004,G$5,Lançamentos!$V$5:$V$1004,'BH (3)'!$C$10),COUNTIFS(Lançamentos!$K$5:$K$1004,$D59,Lançamentos!$U$5:$U$1004,G$5,Lançamentos!$W$5:$W$1004,'BH (3)'!$C$10)))</f>
        <v>x</v>
      </c>
      <c r="H59" s="84" t="str">
        <f>IF($D59="","x",IF('BH (3)'!$B$11=1,COUNTIFS(Lançamentos!$K$5:$K$1004,$D59,Lançamentos!$T$5:$T$1004,H$5,Lançamentos!$V$5:$V$1004,'BH (3)'!$C$10),COUNTIFS(Lançamentos!$K$5:$K$1004,$D59,Lançamentos!$U$5:$U$1004,H$5,Lançamentos!$W$5:$W$1004,'BH (3)'!$C$10)))</f>
        <v>x</v>
      </c>
      <c r="I59" s="84" t="str">
        <f>IF($D59="","x",IF('BH (3)'!$B$11=1,COUNTIFS(Lançamentos!$K$5:$K$1004,$D59,Lançamentos!$T$5:$T$1004,I$5,Lançamentos!$V$5:$V$1004,'BH (3)'!$C$10),COUNTIFS(Lançamentos!$K$5:$K$1004,$D59,Lançamentos!$U$5:$U$1004,I$5,Lançamentos!$W$5:$W$1004,'BH (3)'!$C$10)))</f>
        <v>x</v>
      </c>
      <c r="J59" s="84" t="str">
        <f>IF($D59="","x",IF('BH (3)'!$B$11=1,COUNTIFS(Lançamentos!$K$5:$K$1004,$D59,Lançamentos!$T$5:$T$1004,J$5,Lançamentos!$V$5:$V$1004,'BH (3)'!$C$10),COUNTIFS(Lançamentos!$K$5:$K$1004,$D59,Lançamentos!$U$5:$U$1004,J$5,Lançamentos!$W$5:$W$1004,'BH (3)'!$C$10)))</f>
        <v>x</v>
      </c>
      <c r="K59" s="84" t="str">
        <f>IF($D59="","x",IF('BH (3)'!$B$11=1,COUNTIFS(Lançamentos!$K$5:$K$1004,$D59,Lançamentos!$T$5:$T$1004,K$5,Lançamentos!$V$5:$V$1004,'BH (3)'!$C$10),COUNTIFS(Lançamentos!$K$5:$K$1004,$D59,Lançamentos!$U$5:$U$1004,K$5,Lançamentos!$W$5:$W$1004,'BH (3)'!$C$10)))</f>
        <v>x</v>
      </c>
      <c r="L59" s="84" t="str">
        <f>IF($D59="","x",IF('BH (3)'!$B$11=1,COUNTIFS(Lançamentos!$K$5:$K$1004,$D59,Lançamentos!$T$5:$T$1004,L$5,Lançamentos!$V$5:$V$1004,'BH (3)'!$C$10),COUNTIFS(Lançamentos!$K$5:$K$1004,$D59,Lançamentos!$U$5:$U$1004,L$5,Lançamentos!$W$5:$W$1004,'BH (3)'!$C$10)))</f>
        <v>x</v>
      </c>
      <c r="M59" s="84" t="str">
        <f>IF($D59="","x",IF('BH (3)'!$B$11=1,COUNTIFS(Lançamentos!$K$5:$K$1004,$D59,Lançamentos!$T$5:$T$1004,M$5,Lançamentos!$V$5:$V$1004,'BH (3)'!$C$10),COUNTIFS(Lançamentos!$K$5:$K$1004,$D59,Lançamentos!$U$5:$U$1004,M$5,Lançamentos!$W$5:$W$1004,'BH (3)'!$C$10)))</f>
        <v>x</v>
      </c>
      <c r="N59" s="84" t="str">
        <f>IF($D59="","x",IF('BH (3)'!$B$11=1,COUNTIFS(Lançamentos!$K$5:$K$1004,$D59,Lançamentos!$T$5:$T$1004,N$5,Lançamentos!$V$5:$V$1004,'BH (3)'!$C$10),COUNTIFS(Lançamentos!$K$5:$K$1004,$D59,Lançamentos!$U$5:$U$1004,N$5,Lançamentos!$W$5:$W$1004,'BH (3)'!$C$10)))</f>
        <v>x</v>
      </c>
      <c r="O59" s="84" t="str">
        <f>IF($D59="","x",IF('BH (3)'!$B$11=1,COUNTIFS(Lançamentos!$K$5:$K$1004,$D59,Lançamentos!$T$5:$T$1004,O$5,Lançamentos!$V$5:$V$1004,'BH (3)'!$C$10),COUNTIFS(Lançamentos!$K$5:$K$1004,$D59,Lançamentos!$U$5:$U$1004,O$5,Lançamentos!$W$5:$W$1004,'BH (3)'!$C$10)))</f>
        <v>x</v>
      </c>
      <c r="P59" s="84" t="str">
        <f>IF($D59="","x",IF('BH (3)'!$B$11=1,COUNTIFS(Lançamentos!$K$5:$K$1004,$D59,Lançamentos!$T$5:$T$1004,P$5,Lançamentos!$V$5:$V$1004,'BH (3)'!$C$10),COUNTIFS(Lançamentos!$K$5:$K$1004,$D59,Lançamentos!$U$5:$U$1004,P$5,Lançamentos!$W$5:$W$1004,'BH (3)'!$C$10)))</f>
        <v>x</v>
      </c>
      <c r="Q59" s="171" t="str">
        <f t="shared" si="1"/>
        <v/>
      </c>
    </row>
    <row r="60" spans="3:17" ht="45" customHeight="1" x14ac:dyDescent="0.25">
      <c r="C60" s="81" t="str">
        <f t="shared" si="0"/>
        <v/>
      </c>
      <c r="D60" s="170" t="str">
        <f>IF(Adv!D58="","",Adv!D58)</f>
        <v/>
      </c>
      <c r="E60" s="84" t="str">
        <f>IF($D60="","x",IF('BH (3)'!$B$11=1,COUNTIFS(Lançamentos!$K$5:$K$1004,$D60,Lançamentos!$T$5:$T$1004,E$5,Lançamentos!$V$5:$V$1004,'BH (3)'!$C$10),COUNTIFS(Lançamentos!$K$5:$K$1004,$D60,Lançamentos!$U$5:$U$1004,E$5,Lançamentos!$W$5:$W$1004,'BH (3)'!$C$10)))</f>
        <v>x</v>
      </c>
      <c r="F60" s="84" t="str">
        <f>IF($D60="","x",IF('BH (3)'!$B$11=1,COUNTIFS(Lançamentos!$K$5:$K$1004,$D60,Lançamentos!$T$5:$T$1004,F$5,Lançamentos!$V$5:$V$1004,'BH (3)'!$C$10),COUNTIFS(Lançamentos!$K$5:$K$1004,$D60,Lançamentos!$U$5:$U$1004,F$5,Lançamentos!$W$5:$W$1004,'BH (3)'!$C$10)))</f>
        <v>x</v>
      </c>
      <c r="G60" s="84" t="str">
        <f>IF($D60="","x",IF('BH (3)'!$B$11=1,COUNTIFS(Lançamentos!$K$5:$K$1004,$D60,Lançamentos!$T$5:$T$1004,G$5,Lançamentos!$V$5:$V$1004,'BH (3)'!$C$10),COUNTIFS(Lançamentos!$K$5:$K$1004,$D60,Lançamentos!$U$5:$U$1004,G$5,Lançamentos!$W$5:$W$1004,'BH (3)'!$C$10)))</f>
        <v>x</v>
      </c>
      <c r="H60" s="84" t="str">
        <f>IF($D60="","x",IF('BH (3)'!$B$11=1,COUNTIFS(Lançamentos!$K$5:$K$1004,$D60,Lançamentos!$T$5:$T$1004,H$5,Lançamentos!$V$5:$V$1004,'BH (3)'!$C$10),COUNTIFS(Lançamentos!$K$5:$K$1004,$D60,Lançamentos!$U$5:$U$1004,H$5,Lançamentos!$W$5:$W$1004,'BH (3)'!$C$10)))</f>
        <v>x</v>
      </c>
      <c r="I60" s="84" t="str">
        <f>IF($D60="","x",IF('BH (3)'!$B$11=1,COUNTIFS(Lançamentos!$K$5:$K$1004,$D60,Lançamentos!$T$5:$T$1004,I$5,Lançamentos!$V$5:$V$1004,'BH (3)'!$C$10),COUNTIFS(Lançamentos!$K$5:$K$1004,$D60,Lançamentos!$U$5:$U$1004,I$5,Lançamentos!$W$5:$W$1004,'BH (3)'!$C$10)))</f>
        <v>x</v>
      </c>
      <c r="J60" s="84" t="str">
        <f>IF($D60="","x",IF('BH (3)'!$B$11=1,COUNTIFS(Lançamentos!$K$5:$K$1004,$D60,Lançamentos!$T$5:$T$1004,J$5,Lançamentos!$V$5:$V$1004,'BH (3)'!$C$10),COUNTIFS(Lançamentos!$K$5:$K$1004,$D60,Lançamentos!$U$5:$U$1004,J$5,Lançamentos!$W$5:$W$1004,'BH (3)'!$C$10)))</f>
        <v>x</v>
      </c>
      <c r="K60" s="84" t="str">
        <f>IF($D60="","x",IF('BH (3)'!$B$11=1,COUNTIFS(Lançamentos!$K$5:$K$1004,$D60,Lançamentos!$T$5:$T$1004,K$5,Lançamentos!$V$5:$V$1004,'BH (3)'!$C$10),COUNTIFS(Lançamentos!$K$5:$K$1004,$D60,Lançamentos!$U$5:$U$1004,K$5,Lançamentos!$W$5:$W$1004,'BH (3)'!$C$10)))</f>
        <v>x</v>
      </c>
      <c r="L60" s="84" t="str">
        <f>IF($D60="","x",IF('BH (3)'!$B$11=1,COUNTIFS(Lançamentos!$K$5:$K$1004,$D60,Lançamentos!$T$5:$T$1004,L$5,Lançamentos!$V$5:$V$1004,'BH (3)'!$C$10),COUNTIFS(Lançamentos!$K$5:$K$1004,$D60,Lançamentos!$U$5:$U$1004,L$5,Lançamentos!$W$5:$W$1004,'BH (3)'!$C$10)))</f>
        <v>x</v>
      </c>
      <c r="M60" s="84" t="str">
        <f>IF($D60="","x",IF('BH (3)'!$B$11=1,COUNTIFS(Lançamentos!$K$5:$K$1004,$D60,Lançamentos!$T$5:$T$1004,M$5,Lançamentos!$V$5:$V$1004,'BH (3)'!$C$10),COUNTIFS(Lançamentos!$K$5:$K$1004,$D60,Lançamentos!$U$5:$U$1004,M$5,Lançamentos!$W$5:$W$1004,'BH (3)'!$C$10)))</f>
        <v>x</v>
      </c>
      <c r="N60" s="84" t="str">
        <f>IF($D60="","x",IF('BH (3)'!$B$11=1,COUNTIFS(Lançamentos!$K$5:$K$1004,$D60,Lançamentos!$T$5:$T$1004,N$5,Lançamentos!$V$5:$V$1004,'BH (3)'!$C$10),COUNTIFS(Lançamentos!$K$5:$K$1004,$D60,Lançamentos!$U$5:$U$1004,N$5,Lançamentos!$W$5:$W$1004,'BH (3)'!$C$10)))</f>
        <v>x</v>
      </c>
      <c r="O60" s="84" t="str">
        <f>IF($D60="","x",IF('BH (3)'!$B$11=1,COUNTIFS(Lançamentos!$K$5:$K$1004,$D60,Lançamentos!$T$5:$T$1004,O$5,Lançamentos!$V$5:$V$1004,'BH (3)'!$C$10),COUNTIFS(Lançamentos!$K$5:$K$1004,$D60,Lançamentos!$U$5:$U$1004,O$5,Lançamentos!$W$5:$W$1004,'BH (3)'!$C$10)))</f>
        <v>x</v>
      </c>
      <c r="P60" s="84" t="str">
        <f>IF($D60="","x",IF('BH (3)'!$B$11=1,COUNTIFS(Lançamentos!$K$5:$K$1004,$D60,Lançamentos!$T$5:$T$1004,P$5,Lançamentos!$V$5:$V$1004,'BH (3)'!$C$10),COUNTIFS(Lançamentos!$K$5:$K$1004,$D60,Lançamentos!$U$5:$U$1004,P$5,Lançamentos!$W$5:$W$1004,'BH (3)'!$C$10)))</f>
        <v>x</v>
      </c>
      <c r="Q60" s="171" t="str">
        <f t="shared" si="1"/>
        <v/>
      </c>
    </row>
    <row r="61" spans="3:17" ht="45" customHeight="1" x14ac:dyDescent="0.25">
      <c r="C61" s="81" t="str">
        <f t="shared" si="0"/>
        <v/>
      </c>
      <c r="D61" s="170" t="str">
        <f>IF(Adv!D59="","",Adv!D59)</f>
        <v/>
      </c>
      <c r="E61" s="84" t="str">
        <f>IF($D61="","x",IF('BH (3)'!$B$11=1,COUNTIFS(Lançamentos!$K$5:$K$1004,$D61,Lançamentos!$T$5:$T$1004,E$5,Lançamentos!$V$5:$V$1004,'BH (3)'!$C$10),COUNTIFS(Lançamentos!$K$5:$K$1004,$D61,Lançamentos!$U$5:$U$1004,E$5,Lançamentos!$W$5:$W$1004,'BH (3)'!$C$10)))</f>
        <v>x</v>
      </c>
      <c r="F61" s="84" t="str">
        <f>IF($D61="","x",IF('BH (3)'!$B$11=1,COUNTIFS(Lançamentos!$K$5:$K$1004,$D61,Lançamentos!$T$5:$T$1004,F$5,Lançamentos!$V$5:$V$1004,'BH (3)'!$C$10),COUNTIFS(Lançamentos!$K$5:$K$1004,$D61,Lançamentos!$U$5:$U$1004,F$5,Lançamentos!$W$5:$W$1004,'BH (3)'!$C$10)))</f>
        <v>x</v>
      </c>
      <c r="G61" s="84" t="str">
        <f>IF($D61="","x",IF('BH (3)'!$B$11=1,COUNTIFS(Lançamentos!$K$5:$K$1004,$D61,Lançamentos!$T$5:$T$1004,G$5,Lançamentos!$V$5:$V$1004,'BH (3)'!$C$10),COUNTIFS(Lançamentos!$K$5:$K$1004,$D61,Lançamentos!$U$5:$U$1004,G$5,Lançamentos!$W$5:$W$1004,'BH (3)'!$C$10)))</f>
        <v>x</v>
      </c>
      <c r="H61" s="84" t="str">
        <f>IF($D61="","x",IF('BH (3)'!$B$11=1,COUNTIFS(Lançamentos!$K$5:$K$1004,$D61,Lançamentos!$T$5:$T$1004,H$5,Lançamentos!$V$5:$V$1004,'BH (3)'!$C$10),COUNTIFS(Lançamentos!$K$5:$K$1004,$D61,Lançamentos!$U$5:$U$1004,H$5,Lançamentos!$W$5:$W$1004,'BH (3)'!$C$10)))</f>
        <v>x</v>
      </c>
      <c r="I61" s="84" t="str">
        <f>IF($D61="","x",IF('BH (3)'!$B$11=1,COUNTIFS(Lançamentos!$K$5:$K$1004,$D61,Lançamentos!$T$5:$T$1004,I$5,Lançamentos!$V$5:$V$1004,'BH (3)'!$C$10),COUNTIFS(Lançamentos!$K$5:$K$1004,$D61,Lançamentos!$U$5:$U$1004,I$5,Lançamentos!$W$5:$W$1004,'BH (3)'!$C$10)))</f>
        <v>x</v>
      </c>
      <c r="J61" s="84" t="str">
        <f>IF($D61="","x",IF('BH (3)'!$B$11=1,COUNTIFS(Lançamentos!$K$5:$K$1004,$D61,Lançamentos!$T$5:$T$1004,J$5,Lançamentos!$V$5:$V$1004,'BH (3)'!$C$10),COUNTIFS(Lançamentos!$K$5:$K$1004,$D61,Lançamentos!$U$5:$U$1004,J$5,Lançamentos!$W$5:$W$1004,'BH (3)'!$C$10)))</f>
        <v>x</v>
      </c>
      <c r="K61" s="84" t="str">
        <f>IF($D61="","x",IF('BH (3)'!$B$11=1,COUNTIFS(Lançamentos!$K$5:$K$1004,$D61,Lançamentos!$T$5:$T$1004,K$5,Lançamentos!$V$5:$V$1004,'BH (3)'!$C$10),COUNTIFS(Lançamentos!$K$5:$K$1004,$D61,Lançamentos!$U$5:$U$1004,K$5,Lançamentos!$W$5:$W$1004,'BH (3)'!$C$10)))</f>
        <v>x</v>
      </c>
      <c r="L61" s="84" t="str">
        <f>IF($D61="","x",IF('BH (3)'!$B$11=1,COUNTIFS(Lançamentos!$K$5:$K$1004,$D61,Lançamentos!$T$5:$T$1004,L$5,Lançamentos!$V$5:$V$1004,'BH (3)'!$C$10),COUNTIFS(Lançamentos!$K$5:$K$1004,$D61,Lançamentos!$U$5:$U$1004,L$5,Lançamentos!$W$5:$W$1004,'BH (3)'!$C$10)))</f>
        <v>x</v>
      </c>
      <c r="M61" s="84" t="str">
        <f>IF($D61="","x",IF('BH (3)'!$B$11=1,COUNTIFS(Lançamentos!$K$5:$K$1004,$D61,Lançamentos!$T$5:$T$1004,M$5,Lançamentos!$V$5:$V$1004,'BH (3)'!$C$10),COUNTIFS(Lançamentos!$K$5:$K$1004,$D61,Lançamentos!$U$5:$U$1004,M$5,Lançamentos!$W$5:$W$1004,'BH (3)'!$C$10)))</f>
        <v>x</v>
      </c>
      <c r="N61" s="84" t="str">
        <f>IF($D61="","x",IF('BH (3)'!$B$11=1,COUNTIFS(Lançamentos!$K$5:$K$1004,$D61,Lançamentos!$T$5:$T$1004,N$5,Lançamentos!$V$5:$V$1004,'BH (3)'!$C$10),COUNTIFS(Lançamentos!$K$5:$K$1004,$D61,Lançamentos!$U$5:$U$1004,N$5,Lançamentos!$W$5:$W$1004,'BH (3)'!$C$10)))</f>
        <v>x</v>
      </c>
      <c r="O61" s="84" t="str">
        <f>IF($D61="","x",IF('BH (3)'!$B$11=1,COUNTIFS(Lançamentos!$K$5:$K$1004,$D61,Lançamentos!$T$5:$T$1004,O$5,Lançamentos!$V$5:$V$1004,'BH (3)'!$C$10),COUNTIFS(Lançamentos!$K$5:$K$1004,$D61,Lançamentos!$U$5:$U$1004,O$5,Lançamentos!$W$5:$W$1004,'BH (3)'!$C$10)))</f>
        <v>x</v>
      </c>
      <c r="P61" s="84" t="str">
        <f>IF($D61="","x",IF('BH (3)'!$B$11=1,COUNTIFS(Lançamentos!$K$5:$K$1004,$D61,Lançamentos!$T$5:$T$1004,P$5,Lançamentos!$V$5:$V$1004,'BH (3)'!$C$10),COUNTIFS(Lançamentos!$K$5:$K$1004,$D61,Lançamentos!$U$5:$U$1004,P$5,Lançamentos!$W$5:$W$1004,'BH (3)'!$C$10)))</f>
        <v>x</v>
      </c>
      <c r="Q61" s="171" t="str">
        <f t="shared" si="1"/>
        <v/>
      </c>
    </row>
    <row r="62" spans="3:17" ht="45" customHeight="1" x14ac:dyDescent="0.25">
      <c r="C62" s="81" t="str">
        <f t="shared" si="0"/>
        <v/>
      </c>
      <c r="D62" s="170" t="str">
        <f>IF(Adv!D60="","",Adv!D60)</f>
        <v/>
      </c>
      <c r="E62" s="84" t="str">
        <f>IF($D62="","x",IF('BH (3)'!$B$11=1,COUNTIFS(Lançamentos!$K$5:$K$1004,$D62,Lançamentos!$T$5:$T$1004,E$5,Lançamentos!$V$5:$V$1004,'BH (3)'!$C$10),COUNTIFS(Lançamentos!$K$5:$K$1004,$D62,Lançamentos!$U$5:$U$1004,E$5,Lançamentos!$W$5:$W$1004,'BH (3)'!$C$10)))</f>
        <v>x</v>
      </c>
      <c r="F62" s="84" t="str">
        <f>IF($D62="","x",IF('BH (3)'!$B$11=1,COUNTIFS(Lançamentos!$K$5:$K$1004,$D62,Lançamentos!$T$5:$T$1004,F$5,Lançamentos!$V$5:$V$1004,'BH (3)'!$C$10),COUNTIFS(Lançamentos!$K$5:$K$1004,$D62,Lançamentos!$U$5:$U$1004,F$5,Lançamentos!$W$5:$W$1004,'BH (3)'!$C$10)))</f>
        <v>x</v>
      </c>
      <c r="G62" s="84" t="str">
        <f>IF($D62="","x",IF('BH (3)'!$B$11=1,COUNTIFS(Lançamentos!$K$5:$K$1004,$D62,Lançamentos!$T$5:$T$1004,G$5,Lançamentos!$V$5:$V$1004,'BH (3)'!$C$10),COUNTIFS(Lançamentos!$K$5:$K$1004,$D62,Lançamentos!$U$5:$U$1004,G$5,Lançamentos!$W$5:$W$1004,'BH (3)'!$C$10)))</f>
        <v>x</v>
      </c>
      <c r="H62" s="84" t="str">
        <f>IF($D62="","x",IF('BH (3)'!$B$11=1,COUNTIFS(Lançamentos!$K$5:$K$1004,$D62,Lançamentos!$T$5:$T$1004,H$5,Lançamentos!$V$5:$V$1004,'BH (3)'!$C$10),COUNTIFS(Lançamentos!$K$5:$K$1004,$D62,Lançamentos!$U$5:$U$1004,H$5,Lançamentos!$W$5:$W$1004,'BH (3)'!$C$10)))</f>
        <v>x</v>
      </c>
      <c r="I62" s="84" t="str">
        <f>IF($D62="","x",IF('BH (3)'!$B$11=1,COUNTIFS(Lançamentos!$K$5:$K$1004,$D62,Lançamentos!$T$5:$T$1004,I$5,Lançamentos!$V$5:$V$1004,'BH (3)'!$C$10),COUNTIFS(Lançamentos!$K$5:$K$1004,$D62,Lançamentos!$U$5:$U$1004,I$5,Lançamentos!$W$5:$W$1004,'BH (3)'!$C$10)))</f>
        <v>x</v>
      </c>
      <c r="J62" s="84" t="str">
        <f>IF($D62="","x",IF('BH (3)'!$B$11=1,COUNTIFS(Lançamentos!$K$5:$K$1004,$D62,Lançamentos!$T$5:$T$1004,J$5,Lançamentos!$V$5:$V$1004,'BH (3)'!$C$10),COUNTIFS(Lançamentos!$K$5:$K$1004,$D62,Lançamentos!$U$5:$U$1004,J$5,Lançamentos!$W$5:$W$1004,'BH (3)'!$C$10)))</f>
        <v>x</v>
      </c>
      <c r="K62" s="84" t="str">
        <f>IF($D62="","x",IF('BH (3)'!$B$11=1,COUNTIFS(Lançamentos!$K$5:$K$1004,$D62,Lançamentos!$T$5:$T$1004,K$5,Lançamentos!$V$5:$V$1004,'BH (3)'!$C$10),COUNTIFS(Lançamentos!$K$5:$K$1004,$D62,Lançamentos!$U$5:$U$1004,K$5,Lançamentos!$W$5:$W$1004,'BH (3)'!$C$10)))</f>
        <v>x</v>
      </c>
      <c r="L62" s="84" t="str">
        <f>IF($D62="","x",IF('BH (3)'!$B$11=1,COUNTIFS(Lançamentos!$K$5:$K$1004,$D62,Lançamentos!$T$5:$T$1004,L$5,Lançamentos!$V$5:$V$1004,'BH (3)'!$C$10),COUNTIFS(Lançamentos!$K$5:$K$1004,$D62,Lançamentos!$U$5:$U$1004,L$5,Lançamentos!$W$5:$W$1004,'BH (3)'!$C$10)))</f>
        <v>x</v>
      </c>
      <c r="M62" s="84" t="str">
        <f>IF($D62="","x",IF('BH (3)'!$B$11=1,COUNTIFS(Lançamentos!$K$5:$K$1004,$D62,Lançamentos!$T$5:$T$1004,M$5,Lançamentos!$V$5:$V$1004,'BH (3)'!$C$10),COUNTIFS(Lançamentos!$K$5:$K$1004,$D62,Lançamentos!$U$5:$U$1004,M$5,Lançamentos!$W$5:$W$1004,'BH (3)'!$C$10)))</f>
        <v>x</v>
      </c>
      <c r="N62" s="84" t="str">
        <f>IF($D62="","x",IF('BH (3)'!$B$11=1,COUNTIFS(Lançamentos!$K$5:$K$1004,$D62,Lançamentos!$T$5:$T$1004,N$5,Lançamentos!$V$5:$V$1004,'BH (3)'!$C$10),COUNTIFS(Lançamentos!$K$5:$K$1004,$D62,Lançamentos!$U$5:$U$1004,N$5,Lançamentos!$W$5:$W$1004,'BH (3)'!$C$10)))</f>
        <v>x</v>
      </c>
      <c r="O62" s="84" t="str">
        <f>IF($D62="","x",IF('BH (3)'!$B$11=1,COUNTIFS(Lançamentos!$K$5:$K$1004,$D62,Lançamentos!$T$5:$T$1004,O$5,Lançamentos!$V$5:$V$1004,'BH (3)'!$C$10),COUNTIFS(Lançamentos!$K$5:$K$1004,$D62,Lançamentos!$U$5:$U$1004,O$5,Lançamentos!$W$5:$W$1004,'BH (3)'!$C$10)))</f>
        <v>x</v>
      </c>
      <c r="P62" s="84" t="str">
        <f>IF($D62="","x",IF('BH (3)'!$B$11=1,COUNTIFS(Lançamentos!$K$5:$K$1004,$D62,Lançamentos!$T$5:$T$1004,P$5,Lançamentos!$V$5:$V$1004,'BH (3)'!$C$10),COUNTIFS(Lançamentos!$K$5:$K$1004,$D62,Lançamentos!$U$5:$U$1004,P$5,Lançamentos!$W$5:$W$1004,'BH (3)'!$C$10)))</f>
        <v>x</v>
      </c>
      <c r="Q62" s="171" t="str">
        <f t="shared" si="1"/>
        <v/>
      </c>
    </row>
    <row r="63" spans="3:17" ht="45" customHeight="1" x14ac:dyDescent="0.25">
      <c r="C63" s="81" t="str">
        <f t="shared" si="0"/>
        <v/>
      </c>
      <c r="D63" s="170" t="str">
        <f>IF(Adv!D61="","",Adv!D61)</f>
        <v/>
      </c>
      <c r="E63" s="84" t="str">
        <f>IF($D63="","x",IF('BH (3)'!$B$11=1,COUNTIFS(Lançamentos!$K$5:$K$1004,$D63,Lançamentos!$T$5:$T$1004,E$5,Lançamentos!$V$5:$V$1004,'BH (3)'!$C$10),COUNTIFS(Lançamentos!$K$5:$K$1004,$D63,Lançamentos!$U$5:$U$1004,E$5,Lançamentos!$W$5:$W$1004,'BH (3)'!$C$10)))</f>
        <v>x</v>
      </c>
      <c r="F63" s="84" t="str">
        <f>IF($D63="","x",IF('BH (3)'!$B$11=1,COUNTIFS(Lançamentos!$K$5:$K$1004,$D63,Lançamentos!$T$5:$T$1004,F$5,Lançamentos!$V$5:$V$1004,'BH (3)'!$C$10),COUNTIFS(Lançamentos!$K$5:$K$1004,$D63,Lançamentos!$U$5:$U$1004,F$5,Lançamentos!$W$5:$W$1004,'BH (3)'!$C$10)))</f>
        <v>x</v>
      </c>
      <c r="G63" s="84" t="str">
        <f>IF($D63="","x",IF('BH (3)'!$B$11=1,COUNTIFS(Lançamentos!$K$5:$K$1004,$D63,Lançamentos!$T$5:$T$1004,G$5,Lançamentos!$V$5:$V$1004,'BH (3)'!$C$10),COUNTIFS(Lançamentos!$K$5:$K$1004,$D63,Lançamentos!$U$5:$U$1004,G$5,Lançamentos!$W$5:$W$1004,'BH (3)'!$C$10)))</f>
        <v>x</v>
      </c>
      <c r="H63" s="84" t="str">
        <f>IF($D63="","x",IF('BH (3)'!$B$11=1,COUNTIFS(Lançamentos!$K$5:$K$1004,$D63,Lançamentos!$T$5:$T$1004,H$5,Lançamentos!$V$5:$V$1004,'BH (3)'!$C$10),COUNTIFS(Lançamentos!$K$5:$K$1004,$D63,Lançamentos!$U$5:$U$1004,H$5,Lançamentos!$W$5:$W$1004,'BH (3)'!$C$10)))</f>
        <v>x</v>
      </c>
      <c r="I63" s="84" t="str">
        <f>IF($D63="","x",IF('BH (3)'!$B$11=1,COUNTIFS(Lançamentos!$K$5:$K$1004,$D63,Lançamentos!$T$5:$T$1004,I$5,Lançamentos!$V$5:$V$1004,'BH (3)'!$C$10),COUNTIFS(Lançamentos!$K$5:$K$1004,$D63,Lançamentos!$U$5:$U$1004,I$5,Lançamentos!$W$5:$W$1004,'BH (3)'!$C$10)))</f>
        <v>x</v>
      </c>
      <c r="J63" s="84" t="str">
        <f>IF($D63="","x",IF('BH (3)'!$B$11=1,COUNTIFS(Lançamentos!$K$5:$K$1004,$D63,Lançamentos!$T$5:$T$1004,J$5,Lançamentos!$V$5:$V$1004,'BH (3)'!$C$10),COUNTIFS(Lançamentos!$K$5:$K$1004,$D63,Lançamentos!$U$5:$U$1004,J$5,Lançamentos!$W$5:$W$1004,'BH (3)'!$C$10)))</f>
        <v>x</v>
      </c>
      <c r="K63" s="84" t="str">
        <f>IF($D63="","x",IF('BH (3)'!$B$11=1,COUNTIFS(Lançamentos!$K$5:$K$1004,$D63,Lançamentos!$T$5:$T$1004,K$5,Lançamentos!$V$5:$V$1004,'BH (3)'!$C$10),COUNTIFS(Lançamentos!$K$5:$K$1004,$D63,Lançamentos!$U$5:$U$1004,K$5,Lançamentos!$W$5:$W$1004,'BH (3)'!$C$10)))</f>
        <v>x</v>
      </c>
      <c r="L63" s="84" t="str">
        <f>IF($D63="","x",IF('BH (3)'!$B$11=1,COUNTIFS(Lançamentos!$K$5:$K$1004,$D63,Lançamentos!$T$5:$T$1004,L$5,Lançamentos!$V$5:$V$1004,'BH (3)'!$C$10),COUNTIFS(Lançamentos!$K$5:$K$1004,$D63,Lançamentos!$U$5:$U$1004,L$5,Lançamentos!$W$5:$W$1004,'BH (3)'!$C$10)))</f>
        <v>x</v>
      </c>
      <c r="M63" s="84" t="str">
        <f>IF($D63="","x",IF('BH (3)'!$B$11=1,COUNTIFS(Lançamentos!$K$5:$K$1004,$D63,Lançamentos!$T$5:$T$1004,M$5,Lançamentos!$V$5:$V$1004,'BH (3)'!$C$10),COUNTIFS(Lançamentos!$K$5:$K$1004,$D63,Lançamentos!$U$5:$U$1004,M$5,Lançamentos!$W$5:$W$1004,'BH (3)'!$C$10)))</f>
        <v>x</v>
      </c>
      <c r="N63" s="84" t="str">
        <f>IF($D63="","x",IF('BH (3)'!$B$11=1,COUNTIFS(Lançamentos!$K$5:$K$1004,$D63,Lançamentos!$T$5:$T$1004,N$5,Lançamentos!$V$5:$V$1004,'BH (3)'!$C$10),COUNTIFS(Lançamentos!$K$5:$K$1004,$D63,Lançamentos!$U$5:$U$1004,N$5,Lançamentos!$W$5:$W$1004,'BH (3)'!$C$10)))</f>
        <v>x</v>
      </c>
      <c r="O63" s="84" t="str">
        <f>IF($D63="","x",IF('BH (3)'!$B$11=1,COUNTIFS(Lançamentos!$K$5:$K$1004,$D63,Lançamentos!$T$5:$T$1004,O$5,Lançamentos!$V$5:$V$1004,'BH (3)'!$C$10),COUNTIFS(Lançamentos!$K$5:$K$1004,$D63,Lançamentos!$U$5:$U$1004,O$5,Lançamentos!$W$5:$W$1004,'BH (3)'!$C$10)))</f>
        <v>x</v>
      </c>
      <c r="P63" s="84" t="str">
        <f>IF($D63="","x",IF('BH (3)'!$B$11=1,COUNTIFS(Lançamentos!$K$5:$K$1004,$D63,Lançamentos!$T$5:$T$1004,P$5,Lançamentos!$V$5:$V$1004,'BH (3)'!$C$10),COUNTIFS(Lançamentos!$K$5:$K$1004,$D63,Lançamentos!$U$5:$U$1004,P$5,Lançamentos!$W$5:$W$1004,'BH (3)'!$C$10)))</f>
        <v>x</v>
      </c>
      <c r="Q63" s="171" t="str">
        <f t="shared" si="1"/>
        <v/>
      </c>
    </row>
    <row r="64" spans="3:17" ht="45" customHeight="1" x14ac:dyDescent="0.25">
      <c r="C64" s="81" t="str">
        <f t="shared" si="0"/>
        <v/>
      </c>
      <c r="D64" s="170" t="str">
        <f>IF(Adv!D62="","",Adv!D62)</f>
        <v/>
      </c>
      <c r="E64" s="84" t="str">
        <f>IF($D64="","x",IF('BH (3)'!$B$11=1,COUNTIFS(Lançamentos!$K$5:$K$1004,$D64,Lançamentos!$T$5:$T$1004,E$5,Lançamentos!$V$5:$V$1004,'BH (3)'!$C$10),COUNTIFS(Lançamentos!$K$5:$K$1004,$D64,Lançamentos!$U$5:$U$1004,E$5,Lançamentos!$W$5:$W$1004,'BH (3)'!$C$10)))</f>
        <v>x</v>
      </c>
      <c r="F64" s="84" t="str">
        <f>IF($D64="","x",IF('BH (3)'!$B$11=1,COUNTIFS(Lançamentos!$K$5:$K$1004,$D64,Lançamentos!$T$5:$T$1004,F$5,Lançamentos!$V$5:$V$1004,'BH (3)'!$C$10),COUNTIFS(Lançamentos!$K$5:$K$1004,$D64,Lançamentos!$U$5:$U$1004,F$5,Lançamentos!$W$5:$W$1004,'BH (3)'!$C$10)))</f>
        <v>x</v>
      </c>
      <c r="G64" s="84" t="str">
        <f>IF($D64="","x",IF('BH (3)'!$B$11=1,COUNTIFS(Lançamentos!$K$5:$K$1004,$D64,Lançamentos!$T$5:$T$1004,G$5,Lançamentos!$V$5:$V$1004,'BH (3)'!$C$10),COUNTIFS(Lançamentos!$K$5:$K$1004,$D64,Lançamentos!$U$5:$U$1004,G$5,Lançamentos!$W$5:$W$1004,'BH (3)'!$C$10)))</f>
        <v>x</v>
      </c>
      <c r="H64" s="84" t="str">
        <f>IF($D64="","x",IF('BH (3)'!$B$11=1,COUNTIFS(Lançamentos!$K$5:$K$1004,$D64,Lançamentos!$T$5:$T$1004,H$5,Lançamentos!$V$5:$V$1004,'BH (3)'!$C$10),COUNTIFS(Lançamentos!$K$5:$K$1004,$D64,Lançamentos!$U$5:$U$1004,H$5,Lançamentos!$W$5:$W$1004,'BH (3)'!$C$10)))</f>
        <v>x</v>
      </c>
      <c r="I64" s="84" t="str">
        <f>IF($D64="","x",IF('BH (3)'!$B$11=1,COUNTIFS(Lançamentos!$K$5:$K$1004,$D64,Lançamentos!$T$5:$T$1004,I$5,Lançamentos!$V$5:$V$1004,'BH (3)'!$C$10),COUNTIFS(Lançamentos!$K$5:$K$1004,$D64,Lançamentos!$U$5:$U$1004,I$5,Lançamentos!$W$5:$W$1004,'BH (3)'!$C$10)))</f>
        <v>x</v>
      </c>
      <c r="J64" s="84" t="str">
        <f>IF($D64="","x",IF('BH (3)'!$B$11=1,COUNTIFS(Lançamentos!$K$5:$K$1004,$D64,Lançamentos!$T$5:$T$1004,J$5,Lançamentos!$V$5:$V$1004,'BH (3)'!$C$10),COUNTIFS(Lançamentos!$K$5:$K$1004,$D64,Lançamentos!$U$5:$U$1004,J$5,Lançamentos!$W$5:$W$1004,'BH (3)'!$C$10)))</f>
        <v>x</v>
      </c>
      <c r="K64" s="84" t="str">
        <f>IF($D64="","x",IF('BH (3)'!$B$11=1,COUNTIFS(Lançamentos!$K$5:$K$1004,$D64,Lançamentos!$T$5:$T$1004,K$5,Lançamentos!$V$5:$V$1004,'BH (3)'!$C$10),COUNTIFS(Lançamentos!$K$5:$K$1004,$D64,Lançamentos!$U$5:$U$1004,K$5,Lançamentos!$W$5:$W$1004,'BH (3)'!$C$10)))</f>
        <v>x</v>
      </c>
      <c r="L64" s="84" t="str">
        <f>IF($D64="","x",IF('BH (3)'!$B$11=1,COUNTIFS(Lançamentos!$K$5:$K$1004,$D64,Lançamentos!$T$5:$T$1004,L$5,Lançamentos!$V$5:$V$1004,'BH (3)'!$C$10),COUNTIFS(Lançamentos!$K$5:$K$1004,$D64,Lançamentos!$U$5:$U$1004,L$5,Lançamentos!$W$5:$W$1004,'BH (3)'!$C$10)))</f>
        <v>x</v>
      </c>
      <c r="M64" s="84" t="str">
        <f>IF($D64="","x",IF('BH (3)'!$B$11=1,COUNTIFS(Lançamentos!$K$5:$K$1004,$D64,Lançamentos!$T$5:$T$1004,M$5,Lançamentos!$V$5:$V$1004,'BH (3)'!$C$10),COUNTIFS(Lançamentos!$K$5:$K$1004,$D64,Lançamentos!$U$5:$U$1004,M$5,Lançamentos!$W$5:$W$1004,'BH (3)'!$C$10)))</f>
        <v>x</v>
      </c>
      <c r="N64" s="84" t="str">
        <f>IF($D64="","x",IF('BH (3)'!$B$11=1,COUNTIFS(Lançamentos!$K$5:$K$1004,$D64,Lançamentos!$T$5:$T$1004,N$5,Lançamentos!$V$5:$V$1004,'BH (3)'!$C$10),COUNTIFS(Lançamentos!$K$5:$K$1004,$D64,Lançamentos!$U$5:$U$1004,N$5,Lançamentos!$W$5:$W$1004,'BH (3)'!$C$10)))</f>
        <v>x</v>
      </c>
      <c r="O64" s="84" t="str">
        <f>IF($D64="","x",IF('BH (3)'!$B$11=1,COUNTIFS(Lançamentos!$K$5:$K$1004,$D64,Lançamentos!$T$5:$T$1004,O$5,Lançamentos!$V$5:$V$1004,'BH (3)'!$C$10),COUNTIFS(Lançamentos!$K$5:$K$1004,$D64,Lançamentos!$U$5:$U$1004,O$5,Lançamentos!$W$5:$W$1004,'BH (3)'!$C$10)))</f>
        <v>x</v>
      </c>
      <c r="P64" s="84" t="str">
        <f>IF($D64="","x",IF('BH (3)'!$B$11=1,COUNTIFS(Lançamentos!$K$5:$K$1004,$D64,Lançamentos!$T$5:$T$1004,P$5,Lançamentos!$V$5:$V$1004,'BH (3)'!$C$10),COUNTIFS(Lançamentos!$K$5:$K$1004,$D64,Lançamentos!$U$5:$U$1004,P$5,Lançamentos!$W$5:$W$1004,'BH (3)'!$C$10)))</f>
        <v>x</v>
      </c>
      <c r="Q64" s="171" t="str">
        <f t="shared" si="1"/>
        <v/>
      </c>
    </row>
    <row r="65" spans="3:17" ht="45" customHeight="1" x14ac:dyDescent="0.25">
      <c r="C65" s="81" t="str">
        <f t="shared" si="0"/>
        <v/>
      </c>
      <c r="D65" s="170" t="str">
        <f>IF(Adv!D63="","",Adv!D63)</f>
        <v/>
      </c>
      <c r="E65" s="84" t="str">
        <f>IF($D65="","x",IF('BH (3)'!$B$11=1,COUNTIFS(Lançamentos!$K$5:$K$1004,$D65,Lançamentos!$T$5:$T$1004,E$5,Lançamentos!$V$5:$V$1004,'BH (3)'!$C$10),COUNTIFS(Lançamentos!$K$5:$K$1004,$D65,Lançamentos!$U$5:$U$1004,E$5,Lançamentos!$W$5:$W$1004,'BH (3)'!$C$10)))</f>
        <v>x</v>
      </c>
      <c r="F65" s="84" t="str">
        <f>IF($D65="","x",IF('BH (3)'!$B$11=1,COUNTIFS(Lançamentos!$K$5:$K$1004,$D65,Lançamentos!$T$5:$T$1004,F$5,Lançamentos!$V$5:$V$1004,'BH (3)'!$C$10),COUNTIFS(Lançamentos!$K$5:$K$1004,$D65,Lançamentos!$U$5:$U$1004,F$5,Lançamentos!$W$5:$W$1004,'BH (3)'!$C$10)))</f>
        <v>x</v>
      </c>
      <c r="G65" s="84" t="str">
        <f>IF($D65="","x",IF('BH (3)'!$B$11=1,COUNTIFS(Lançamentos!$K$5:$K$1004,$D65,Lançamentos!$T$5:$T$1004,G$5,Lançamentos!$V$5:$V$1004,'BH (3)'!$C$10),COUNTIFS(Lançamentos!$K$5:$K$1004,$D65,Lançamentos!$U$5:$U$1004,G$5,Lançamentos!$W$5:$W$1004,'BH (3)'!$C$10)))</f>
        <v>x</v>
      </c>
      <c r="H65" s="84" t="str">
        <f>IF($D65="","x",IF('BH (3)'!$B$11=1,COUNTIFS(Lançamentos!$K$5:$K$1004,$D65,Lançamentos!$T$5:$T$1004,H$5,Lançamentos!$V$5:$V$1004,'BH (3)'!$C$10),COUNTIFS(Lançamentos!$K$5:$K$1004,$D65,Lançamentos!$U$5:$U$1004,H$5,Lançamentos!$W$5:$W$1004,'BH (3)'!$C$10)))</f>
        <v>x</v>
      </c>
      <c r="I65" s="84" t="str">
        <f>IF($D65="","x",IF('BH (3)'!$B$11=1,COUNTIFS(Lançamentos!$K$5:$K$1004,$D65,Lançamentos!$T$5:$T$1004,I$5,Lançamentos!$V$5:$V$1004,'BH (3)'!$C$10),COUNTIFS(Lançamentos!$K$5:$K$1004,$D65,Lançamentos!$U$5:$U$1004,I$5,Lançamentos!$W$5:$W$1004,'BH (3)'!$C$10)))</f>
        <v>x</v>
      </c>
      <c r="J65" s="84" t="str">
        <f>IF($D65="","x",IF('BH (3)'!$B$11=1,COUNTIFS(Lançamentos!$K$5:$K$1004,$D65,Lançamentos!$T$5:$T$1004,J$5,Lançamentos!$V$5:$V$1004,'BH (3)'!$C$10),COUNTIFS(Lançamentos!$K$5:$K$1004,$D65,Lançamentos!$U$5:$U$1004,J$5,Lançamentos!$W$5:$W$1004,'BH (3)'!$C$10)))</f>
        <v>x</v>
      </c>
      <c r="K65" s="84" t="str">
        <f>IF($D65="","x",IF('BH (3)'!$B$11=1,COUNTIFS(Lançamentos!$K$5:$K$1004,$D65,Lançamentos!$T$5:$T$1004,K$5,Lançamentos!$V$5:$V$1004,'BH (3)'!$C$10),COUNTIFS(Lançamentos!$K$5:$K$1004,$D65,Lançamentos!$U$5:$U$1004,K$5,Lançamentos!$W$5:$W$1004,'BH (3)'!$C$10)))</f>
        <v>x</v>
      </c>
      <c r="L65" s="84" t="str">
        <f>IF($D65="","x",IF('BH (3)'!$B$11=1,COUNTIFS(Lançamentos!$K$5:$K$1004,$D65,Lançamentos!$T$5:$T$1004,L$5,Lançamentos!$V$5:$V$1004,'BH (3)'!$C$10),COUNTIFS(Lançamentos!$K$5:$K$1004,$D65,Lançamentos!$U$5:$U$1004,L$5,Lançamentos!$W$5:$W$1004,'BH (3)'!$C$10)))</f>
        <v>x</v>
      </c>
      <c r="M65" s="84" t="str">
        <f>IF($D65="","x",IF('BH (3)'!$B$11=1,COUNTIFS(Lançamentos!$K$5:$K$1004,$D65,Lançamentos!$T$5:$T$1004,M$5,Lançamentos!$V$5:$V$1004,'BH (3)'!$C$10),COUNTIFS(Lançamentos!$K$5:$K$1004,$D65,Lançamentos!$U$5:$U$1004,M$5,Lançamentos!$W$5:$W$1004,'BH (3)'!$C$10)))</f>
        <v>x</v>
      </c>
      <c r="N65" s="84" t="str">
        <f>IF($D65="","x",IF('BH (3)'!$B$11=1,COUNTIFS(Lançamentos!$K$5:$K$1004,$D65,Lançamentos!$T$5:$T$1004,N$5,Lançamentos!$V$5:$V$1004,'BH (3)'!$C$10),COUNTIFS(Lançamentos!$K$5:$K$1004,$D65,Lançamentos!$U$5:$U$1004,N$5,Lançamentos!$W$5:$W$1004,'BH (3)'!$C$10)))</f>
        <v>x</v>
      </c>
      <c r="O65" s="84" t="str">
        <f>IF($D65="","x",IF('BH (3)'!$B$11=1,COUNTIFS(Lançamentos!$K$5:$K$1004,$D65,Lançamentos!$T$5:$T$1004,O$5,Lançamentos!$V$5:$V$1004,'BH (3)'!$C$10),COUNTIFS(Lançamentos!$K$5:$K$1004,$D65,Lançamentos!$U$5:$U$1004,O$5,Lançamentos!$W$5:$W$1004,'BH (3)'!$C$10)))</f>
        <v>x</v>
      </c>
      <c r="P65" s="84" t="str">
        <f>IF($D65="","x",IF('BH (3)'!$B$11=1,COUNTIFS(Lançamentos!$K$5:$K$1004,$D65,Lançamentos!$T$5:$T$1004,P$5,Lançamentos!$V$5:$V$1004,'BH (3)'!$C$10),COUNTIFS(Lançamentos!$K$5:$K$1004,$D65,Lançamentos!$U$5:$U$1004,P$5,Lançamentos!$W$5:$W$1004,'BH (3)'!$C$10)))</f>
        <v>x</v>
      </c>
      <c r="Q65" s="171" t="str">
        <f t="shared" si="1"/>
        <v/>
      </c>
    </row>
    <row r="66" spans="3:17" ht="45" customHeight="1" x14ac:dyDescent="0.25">
      <c r="C66" s="81" t="str">
        <f t="shared" si="0"/>
        <v/>
      </c>
      <c r="D66" s="170" t="str">
        <f>IF(Adv!D64="","",Adv!D64)</f>
        <v/>
      </c>
      <c r="E66" s="84" t="str">
        <f>IF($D66="","x",IF('BH (3)'!$B$11=1,COUNTIFS(Lançamentos!$K$5:$K$1004,$D66,Lançamentos!$T$5:$T$1004,E$5,Lançamentos!$V$5:$V$1004,'BH (3)'!$C$10),COUNTIFS(Lançamentos!$K$5:$K$1004,$D66,Lançamentos!$U$5:$U$1004,E$5,Lançamentos!$W$5:$W$1004,'BH (3)'!$C$10)))</f>
        <v>x</v>
      </c>
      <c r="F66" s="84" t="str">
        <f>IF($D66="","x",IF('BH (3)'!$B$11=1,COUNTIFS(Lançamentos!$K$5:$K$1004,$D66,Lançamentos!$T$5:$T$1004,F$5,Lançamentos!$V$5:$V$1004,'BH (3)'!$C$10),COUNTIFS(Lançamentos!$K$5:$K$1004,$D66,Lançamentos!$U$5:$U$1004,F$5,Lançamentos!$W$5:$W$1004,'BH (3)'!$C$10)))</f>
        <v>x</v>
      </c>
      <c r="G66" s="84" t="str">
        <f>IF($D66="","x",IF('BH (3)'!$B$11=1,COUNTIFS(Lançamentos!$K$5:$K$1004,$D66,Lançamentos!$T$5:$T$1004,G$5,Lançamentos!$V$5:$V$1004,'BH (3)'!$C$10),COUNTIFS(Lançamentos!$K$5:$K$1004,$D66,Lançamentos!$U$5:$U$1004,G$5,Lançamentos!$W$5:$W$1004,'BH (3)'!$C$10)))</f>
        <v>x</v>
      </c>
      <c r="H66" s="84" t="str">
        <f>IF($D66="","x",IF('BH (3)'!$B$11=1,COUNTIFS(Lançamentos!$K$5:$K$1004,$D66,Lançamentos!$T$5:$T$1004,H$5,Lançamentos!$V$5:$V$1004,'BH (3)'!$C$10),COUNTIFS(Lançamentos!$K$5:$K$1004,$D66,Lançamentos!$U$5:$U$1004,H$5,Lançamentos!$W$5:$W$1004,'BH (3)'!$C$10)))</f>
        <v>x</v>
      </c>
      <c r="I66" s="84" t="str">
        <f>IF($D66="","x",IF('BH (3)'!$B$11=1,COUNTIFS(Lançamentos!$K$5:$K$1004,$D66,Lançamentos!$T$5:$T$1004,I$5,Lançamentos!$V$5:$V$1004,'BH (3)'!$C$10),COUNTIFS(Lançamentos!$K$5:$K$1004,$D66,Lançamentos!$U$5:$U$1004,I$5,Lançamentos!$W$5:$W$1004,'BH (3)'!$C$10)))</f>
        <v>x</v>
      </c>
      <c r="J66" s="84" t="str">
        <f>IF($D66="","x",IF('BH (3)'!$B$11=1,COUNTIFS(Lançamentos!$K$5:$K$1004,$D66,Lançamentos!$T$5:$T$1004,J$5,Lançamentos!$V$5:$V$1004,'BH (3)'!$C$10),COUNTIFS(Lançamentos!$K$5:$K$1004,$D66,Lançamentos!$U$5:$U$1004,J$5,Lançamentos!$W$5:$W$1004,'BH (3)'!$C$10)))</f>
        <v>x</v>
      </c>
      <c r="K66" s="84" t="str">
        <f>IF($D66="","x",IF('BH (3)'!$B$11=1,COUNTIFS(Lançamentos!$K$5:$K$1004,$D66,Lançamentos!$T$5:$T$1004,K$5,Lançamentos!$V$5:$V$1004,'BH (3)'!$C$10),COUNTIFS(Lançamentos!$K$5:$K$1004,$D66,Lançamentos!$U$5:$U$1004,K$5,Lançamentos!$W$5:$W$1004,'BH (3)'!$C$10)))</f>
        <v>x</v>
      </c>
      <c r="L66" s="84" t="str">
        <f>IF($D66="","x",IF('BH (3)'!$B$11=1,COUNTIFS(Lançamentos!$K$5:$K$1004,$D66,Lançamentos!$T$5:$T$1004,L$5,Lançamentos!$V$5:$V$1004,'BH (3)'!$C$10),COUNTIFS(Lançamentos!$K$5:$K$1004,$D66,Lançamentos!$U$5:$U$1004,L$5,Lançamentos!$W$5:$W$1004,'BH (3)'!$C$10)))</f>
        <v>x</v>
      </c>
      <c r="M66" s="84" t="str">
        <f>IF($D66="","x",IF('BH (3)'!$B$11=1,COUNTIFS(Lançamentos!$K$5:$K$1004,$D66,Lançamentos!$T$5:$T$1004,M$5,Lançamentos!$V$5:$V$1004,'BH (3)'!$C$10),COUNTIFS(Lançamentos!$K$5:$K$1004,$D66,Lançamentos!$U$5:$U$1004,M$5,Lançamentos!$W$5:$W$1004,'BH (3)'!$C$10)))</f>
        <v>x</v>
      </c>
      <c r="N66" s="84" t="str">
        <f>IF($D66="","x",IF('BH (3)'!$B$11=1,COUNTIFS(Lançamentos!$K$5:$K$1004,$D66,Lançamentos!$T$5:$T$1004,N$5,Lançamentos!$V$5:$V$1004,'BH (3)'!$C$10),COUNTIFS(Lançamentos!$K$5:$K$1004,$D66,Lançamentos!$U$5:$U$1004,N$5,Lançamentos!$W$5:$W$1004,'BH (3)'!$C$10)))</f>
        <v>x</v>
      </c>
      <c r="O66" s="84" t="str">
        <f>IF($D66="","x",IF('BH (3)'!$B$11=1,COUNTIFS(Lançamentos!$K$5:$K$1004,$D66,Lançamentos!$T$5:$T$1004,O$5,Lançamentos!$V$5:$V$1004,'BH (3)'!$C$10),COUNTIFS(Lançamentos!$K$5:$K$1004,$D66,Lançamentos!$U$5:$U$1004,O$5,Lançamentos!$W$5:$W$1004,'BH (3)'!$C$10)))</f>
        <v>x</v>
      </c>
      <c r="P66" s="84" t="str">
        <f>IF($D66="","x",IF('BH (3)'!$B$11=1,COUNTIFS(Lançamentos!$K$5:$K$1004,$D66,Lançamentos!$T$5:$T$1004,P$5,Lançamentos!$V$5:$V$1004,'BH (3)'!$C$10),COUNTIFS(Lançamentos!$K$5:$K$1004,$D66,Lançamentos!$U$5:$U$1004,P$5,Lançamentos!$W$5:$W$1004,'BH (3)'!$C$10)))</f>
        <v>x</v>
      </c>
      <c r="Q66" s="171" t="str">
        <f t="shared" si="1"/>
        <v/>
      </c>
    </row>
    <row r="67" spans="3:17" ht="45" customHeight="1" x14ac:dyDescent="0.25">
      <c r="C67" s="81" t="str">
        <f t="shared" si="0"/>
        <v/>
      </c>
      <c r="D67" s="170" t="str">
        <f>IF(Adv!D65="","",Adv!D65)</f>
        <v/>
      </c>
      <c r="E67" s="84" t="str">
        <f>IF($D67="","x",IF('BH (3)'!$B$11=1,COUNTIFS(Lançamentos!$K$5:$K$1004,$D67,Lançamentos!$T$5:$T$1004,E$5,Lançamentos!$V$5:$V$1004,'BH (3)'!$C$10),COUNTIFS(Lançamentos!$K$5:$K$1004,$D67,Lançamentos!$U$5:$U$1004,E$5,Lançamentos!$W$5:$W$1004,'BH (3)'!$C$10)))</f>
        <v>x</v>
      </c>
      <c r="F67" s="84" t="str">
        <f>IF($D67="","x",IF('BH (3)'!$B$11=1,COUNTIFS(Lançamentos!$K$5:$K$1004,$D67,Lançamentos!$T$5:$T$1004,F$5,Lançamentos!$V$5:$V$1004,'BH (3)'!$C$10),COUNTIFS(Lançamentos!$K$5:$K$1004,$D67,Lançamentos!$U$5:$U$1004,F$5,Lançamentos!$W$5:$W$1004,'BH (3)'!$C$10)))</f>
        <v>x</v>
      </c>
      <c r="G67" s="84" t="str">
        <f>IF($D67="","x",IF('BH (3)'!$B$11=1,COUNTIFS(Lançamentos!$K$5:$K$1004,$D67,Lançamentos!$T$5:$T$1004,G$5,Lançamentos!$V$5:$V$1004,'BH (3)'!$C$10),COUNTIFS(Lançamentos!$K$5:$K$1004,$D67,Lançamentos!$U$5:$U$1004,G$5,Lançamentos!$W$5:$W$1004,'BH (3)'!$C$10)))</f>
        <v>x</v>
      </c>
      <c r="H67" s="84" t="str">
        <f>IF($D67="","x",IF('BH (3)'!$B$11=1,COUNTIFS(Lançamentos!$K$5:$K$1004,$D67,Lançamentos!$T$5:$T$1004,H$5,Lançamentos!$V$5:$V$1004,'BH (3)'!$C$10),COUNTIFS(Lançamentos!$K$5:$K$1004,$D67,Lançamentos!$U$5:$U$1004,H$5,Lançamentos!$W$5:$W$1004,'BH (3)'!$C$10)))</f>
        <v>x</v>
      </c>
      <c r="I67" s="84" t="str">
        <f>IF($D67="","x",IF('BH (3)'!$B$11=1,COUNTIFS(Lançamentos!$K$5:$K$1004,$D67,Lançamentos!$T$5:$T$1004,I$5,Lançamentos!$V$5:$V$1004,'BH (3)'!$C$10),COUNTIFS(Lançamentos!$K$5:$K$1004,$D67,Lançamentos!$U$5:$U$1004,I$5,Lançamentos!$W$5:$W$1004,'BH (3)'!$C$10)))</f>
        <v>x</v>
      </c>
      <c r="J67" s="84" t="str">
        <f>IF($D67="","x",IF('BH (3)'!$B$11=1,COUNTIFS(Lançamentos!$K$5:$K$1004,$D67,Lançamentos!$T$5:$T$1004,J$5,Lançamentos!$V$5:$V$1004,'BH (3)'!$C$10),COUNTIFS(Lançamentos!$K$5:$K$1004,$D67,Lançamentos!$U$5:$U$1004,J$5,Lançamentos!$W$5:$W$1004,'BH (3)'!$C$10)))</f>
        <v>x</v>
      </c>
      <c r="K67" s="84" t="str">
        <f>IF($D67="","x",IF('BH (3)'!$B$11=1,COUNTIFS(Lançamentos!$K$5:$K$1004,$D67,Lançamentos!$T$5:$T$1004,K$5,Lançamentos!$V$5:$V$1004,'BH (3)'!$C$10),COUNTIFS(Lançamentos!$K$5:$K$1004,$D67,Lançamentos!$U$5:$U$1004,K$5,Lançamentos!$W$5:$W$1004,'BH (3)'!$C$10)))</f>
        <v>x</v>
      </c>
      <c r="L67" s="84" t="str">
        <f>IF($D67="","x",IF('BH (3)'!$B$11=1,COUNTIFS(Lançamentos!$K$5:$K$1004,$D67,Lançamentos!$T$5:$T$1004,L$5,Lançamentos!$V$5:$V$1004,'BH (3)'!$C$10),COUNTIFS(Lançamentos!$K$5:$K$1004,$D67,Lançamentos!$U$5:$U$1004,L$5,Lançamentos!$W$5:$W$1004,'BH (3)'!$C$10)))</f>
        <v>x</v>
      </c>
      <c r="M67" s="84" t="str">
        <f>IF($D67="","x",IF('BH (3)'!$B$11=1,COUNTIFS(Lançamentos!$K$5:$K$1004,$D67,Lançamentos!$T$5:$T$1004,M$5,Lançamentos!$V$5:$V$1004,'BH (3)'!$C$10),COUNTIFS(Lançamentos!$K$5:$K$1004,$D67,Lançamentos!$U$5:$U$1004,M$5,Lançamentos!$W$5:$W$1004,'BH (3)'!$C$10)))</f>
        <v>x</v>
      </c>
      <c r="N67" s="84" t="str">
        <f>IF($D67="","x",IF('BH (3)'!$B$11=1,COUNTIFS(Lançamentos!$K$5:$K$1004,$D67,Lançamentos!$T$5:$T$1004,N$5,Lançamentos!$V$5:$V$1004,'BH (3)'!$C$10),COUNTIFS(Lançamentos!$K$5:$K$1004,$D67,Lançamentos!$U$5:$U$1004,N$5,Lançamentos!$W$5:$W$1004,'BH (3)'!$C$10)))</f>
        <v>x</v>
      </c>
      <c r="O67" s="84" t="str">
        <f>IF($D67="","x",IF('BH (3)'!$B$11=1,COUNTIFS(Lançamentos!$K$5:$K$1004,$D67,Lançamentos!$T$5:$T$1004,O$5,Lançamentos!$V$5:$V$1004,'BH (3)'!$C$10),COUNTIFS(Lançamentos!$K$5:$K$1004,$D67,Lançamentos!$U$5:$U$1004,O$5,Lançamentos!$W$5:$W$1004,'BH (3)'!$C$10)))</f>
        <v>x</v>
      </c>
      <c r="P67" s="84" t="str">
        <f>IF($D67="","x",IF('BH (3)'!$B$11=1,COUNTIFS(Lançamentos!$K$5:$K$1004,$D67,Lançamentos!$T$5:$T$1004,P$5,Lançamentos!$V$5:$V$1004,'BH (3)'!$C$10),COUNTIFS(Lançamentos!$K$5:$K$1004,$D67,Lançamentos!$U$5:$U$1004,P$5,Lançamentos!$W$5:$W$1004,'BH (3)'!$C$10)))</f>
        <v>x</v>
      </c>
      <c r="Q67" s="171" t="str">
        <f t="shared" si="1"/>
        <v/>
      </c>
    </row>
    <row r="68" spans="3:17" ht="45" customHeight="1" x14ac:dyDescent="0.25">
      <c r="C68" s="81" t="str">
        <f t="shared" si="0"/>
        <v/>
      </c>
      <c r="D68" s="170" t="str">
        <f>IF(Adv!D66="","",Adv!D66)</f>
        <v/>
      </c>
      <c r="E68" s="84" t="str">
        <f>IF($D68="","x",IF('BH (3)'!$B$11=1,COUNTIFS(Lançamentos!$K$5:$K$1004,$D68,Lançamentos!$T$5:$T$1004,E$5,Lançamentos!$V$5:$V$1004,'BH (3)'!$C$10),COUNTIFS(Lançamentos!$K$5:$K$1004,$D68,Lançamentos!$U$5:$U$1004,E$5,Lançamentos!$W$5:$W$1004,'BH (3)'!$C$10)))</f>
        <v>x</v>
      </c>
      <c r="F68" s="84" t="str">
        <f>IF($D68="","x",IF('BH (3)'!$B$11=1,COUNTIFS(Lançamentos!$K$5:$K$1004,$D68,Lançamentos!$T$5:$T$1004,F$5,Lançamentos!$V$5:$V$1004,'BH (3)'!$C$10),COUNTIFS(Lançamentos!$K$5:$K$1004,$D68,Lançamentos!$U$5:$U$1004,F$5,Lançamentos!$W$5:$W$1004,'BH (3)'!$C$10)))</f>
        <v>x</v>
      </c>
      <c r="G68" s="84" t="str">
        <f>IF($D68="","x",IF('BH (3)'!$B$11=1,COUNTIFS(Lançamentos!$K$5:$K$1004,$D68,Lançamentos!$T$5:$T$1004,G$5,Lançamentos!$V$5:$V$1004,'BH (3)'!$C$10),COUNTIFS(Lançamentos!$K$5:$K$1004,$D68,Lançamentos!$U$5:$U$1004,G$5,Lançamentos!$W$5:$W$1004,'BH (3)'!$C$10)))</f>
        <v>x</v>
      </c>
      <c r="H68" s="84" t="str">
        <f>IF($D68="","x",IF('BH (3)'!$B$11=1,COUNTIFS(Lançamentos!$K$5:$K$1004,$D68,Lançamentos!$T$5:$T$1004,H$5,Lançamentos!$V$5:$V$1004,'BH (3)'!$C$10),COUNTIFS(Lançamentos!$K$5:$K$1004,$D68,Lançamentos!$U$5:$U$1004,H$5,Lançamentos!$W$5:$W$1004,'BH (3)'!$C$10)))</f>
        <v>x</v>
      </c>
      <c r="I68" s="84" t="str">
        <f>IF($D68="","x",IF('BH (3)'!$B$11=1,COUNTIFS(Lançamentos!$K$5:$K$1004,$D68,Lançamentos!$T$5:$T$1004,I$5,Lançamentos!$V$5:$V$1004,'BH (3)'!$C$10),COUNTIFS(Lançamentos!$K$5:$K$1004,$D68,Lançamentos!$U$5:$U$1004,I$5,Lançamentos!$W$5:$W$1004,'BH (3)'!$C$10)))</f>
        <v>x</v>
      </c>
      <c r="J68" s="84" t="str">
        <f>IF($D68="","x",IF('BH (3)'!$B$11=1,COUNTIFS(Lançamentos!$K$5:$K$1004,$D68,Lançamentos!$T$5:$T$1004,J$5,Lançamentos!$V$5:$V$1004,'BH (3)'!$C$10),COUNTIFS(Lançamentos!$K$5:$K$1004,$D68,Lançamentos!$U$5:$U$1004,J$5,Lançamentos!$W$5:$W$1004,'BH (3)'!$C$10)))</f>
        <v>x</v>
      </c>
      <c r="K68" s="84" t="str">
        <f>IF($D68="","x",IF('BH (3)'!$B$11=1,COUNTIFS(Lançamentos!$K$5:$K$1004,$D68,Lançamentos!$T$5:$T$1004,K$5,Lançamentos!$V$5:$V$1004,'BH (3)'!$C$10),COUNTIFS(Lançamentos!$K$5:$K$1004,$D68,Lançamentos!$U$5:$U$1004,K$5,Lançamentos!$W$5:$W$1004,'BH (3)'!$C$10)))</f>
        <v>x</v>
      </c>
      <c r="L68" s="84" t="str">
        <f>IF($D68="","x",IF('BH (3)'!$B$11=1,COUNTIFS(Lançamentos!$K$5:$K$1004,$D68,Lançamentos!$T$5:$T$1004,L$5,Lançamentos!$V$5:$V$1004,'BH (3)'!$C$10),COUNTIFS(Lançamentos!$K$5:$K$1004,$D68,Lançamentos!$U$5:$U$1004,L$5,Lançamentos!$W$5:$W$1004,'BH (3)'!$C$10)))</f>
        <v>x</v>
      </c>
      <c r="M68" s="84" t="str">
        <f>IF($D68="","x",IF('BH (3)'!$B$11=1,COUNTIFS(Lançamentos!$K$5:$K$1004,$D68,Lançamentos!$T$5:$T$1004,M$5,Lançamentos!$V$5:$V$1004,'BH (3)'!$C$10),COUNTIFS(Lançamentos!$K$5:$K$1004,$D68,Lançamentos!$U$5:$U$1004,M$5,Lançamentos!$W$5:$W$1004,'BH (3)'!$C$10)))</f>
        <v>x</v>
      </c>
      <c r="N68" s="84" t="str">
        <f>IF($D68="","x",IF('BH (3)'!$B$11=1,COUNTIFS(Lançamentos!$K$5:$K$1004,$D68,Lançamentos!$T$5:$T$1004,N$5,Lançamentos!$V$5:$V$1004,'BH (3)'!$C$10),COUNTIFS(Lançamentos!$K$5:$K$1004,$D68,Lançamentos!$U$5:$U$1004,N$5,Lançamentos!$W$5:$W$1004,'BH (3)'!$C$10)))</f>
        <v>x</v>
      </c>
      <c r="O68" s="84" t="str">
        <f>IF($D68="","x",IF('BH (3)'!$B$11=1,COUNTIFS(Lançamentos!$K$5:$K$1004,$D68,Lançamentos!$T$5:$T$1004,O$5,Lançamentos!$V$5:$V$1004,'BH (3)'!$C$10),COUNTIFS(Lançamentos!$K$5:$K$1004,$D68,Lançamentos!$U$5:$U$1004,O$5,Lançamentos!$W$5:$W$1004,'BH (3)'!$C$10)))</f>
        <v>x</v>
      </c>
      <c r="P68" s="84" t="str">
        <f>IF($D68="","x",IF('BH (3)'!$B$11=1,COUNTIFS(Lançamentos!$K$5:$K$1004,$D68,Lançamentos!$T$5:$T$1004,P$5,Lançamentos!$V$5:$V$1004,'BH (3)'!$C$10),COUNTIFS(Lançamentos!$K$5:$K$1004,$D68,Lançamentos!$U$5:$U$1004,P$5,Lançamentos!$W$5:$W$1004,'BH (3)'!$C$10)))</f>
        <v>x</v>
      </c>
      <c r="Q68" s="171" t="str">
        <f t="shared" si="1"/>
        <v/>
      </c>
    </row>
    <row r="69" spans="3:17" ht="45" customHeight="1" x14ac:dyDescent="0.25">
      <c r="C69" s="81" t="str">
        <f t="shared" si="0"/>
        <v/>
      </c>
      <c r="D69" s="170" t="str">
        <f>IF(Adv!D67="","",Adv!D67)</f>
        <v/>
      </c>
      <c r="E69" s="84" t="str">
        <f>IF($D69="","x",IF('BH (3)'!$B$11=1,COUNTIFS(Lançamentos!$K$5:$K$1004,$D69,Lançamentos!$T$5:$T$1004,E$5,Lançamentos!$V$5:$V$1004,'BH (3)'!$C$10),COUNTIFS(Lançamentos!$K$5:$K$1004,$D69,Lançamentos!$U$5:$U$1004,E$5,Lançamentos!$W$5:$W$1004,'BH (3)'!$C$10)))</f>
        <v>x</v>
      </c>
      <c r="F69" s="84" t="str">
        <f>IF($D69="","x",IF('BH (3)'!$B$11=1,COUNTIFS(Lançamentos!$K$5:$K$1004,$D69,Lançamentos!$T$5:$T$1004,F$5,Lançamentos!$V$5:$V$1004,'BH (3)'!$C$10),COUNTIFS(Lançamentos!$K$5:$K$1004,$D69,Lançamentos!$U$5:$U$1004,F$5,Lançamentos!$W$5:$W$1004,'BH (3)'!$C$10)))</f>
        <v>x</v>
      </c>
      <c r="G69" s="84" t="str">
        <f>IF($D69="","x",IF('BH (3)'!$B$11=1,COUNTIFS(Lançamentos!$K$5:$K$1004,$D69,Lançamentos!$T$5:$T$1004,G$5,Lançamentos!$V$5:$V$1004,'BH (3)'!$C$10),COUNTIFS(Lançamentos!$K$5:$K$1004,$D69,Lançamentos!$U$5:$U$1004,G$5,Lançamentos!$W$5:$W$1004,'BH (3)'!$C$10)))</f>
        <v>x</v>
      </c>
      <c r="H69" s="84" t="str">
        <f>IF($D69="","x",IF('BH (3)'!$B$11=1,COUNTIFS(Lançamentos!$K$5:$K$1004,$D69,Lançamentos!$T$5:$T$1004,H$5,Lançamentos!$V$5:$V$1004,'BH (3)'!$C$10),COUNTIFS(Lançamentos!$K$5:$K$1004,$D69,Lançamentos!$U$5:$U$1004,H$5,Lançamentos!$W$5:$W$1004,'BH (3)'!$C$10)))</f>
        <v>x</v>
      </c>
      <c r="I69" s="84" t="str">
        <f>IF($D69="","x",IF('BH (3)'!$B$11=1,COUNTIFS(Lançamentos!$K$5:$K$1004,$D69,Lançamentos!$T$5:$T$1004,I$5,Lançamentos!$V$5:$V$1004,'BH (3)'!$C$10),COUNTIFS(Lançamentos!$K$5:$K$1004,$D69,Lançamentos!$U$5:$U$1004,I$5,Lançamentos!$W$5:$W$1004,'BH (3)'!$C$10)))</f>
        <v>x</v>
      </c>
      <c r="J69" s="84" t="str">
        <f>IF($D69="","x",IF('BH (3)'!$B$11=1,COUNTIFS(Lançamentos!$K$5:$K$1004,$D69,Lançamentos!$T$5:$T$1004,J$5,Lançamentos!$V$5:$V$1004,'BH (3)'!$C$10),COUNTIFS(Lançamentos!$K$5:$K$1004,$D69,Lançamentos!$U$5:$U$1004,J$5,Lançamentos!$W$5:$W$1004,'BH (3)'!$C$10)))</f>
        <v>x</v>
      </c>
      <c r="K69" s="84" t="str">
        <f>IF($D69="","x",IF('BH (3)'!$B$11=1,COUNTIFS(Lançamentos!$K$5:$K$1004,$D69,Lançamentos!$T$5:$T$1004,K$5,Lançamentos!$V$5:$V$1004,'BH (3)'!$C$10),COUNTIFS(Lançamentos!$K$5:$K$1004,$D69,Lançamentos!$U$5:$U$1004,K$5,Lançamentos!$W$5:$W$1004,'BH (3)'!$C$10)))</f>
        <v>x</v>
      </c>
      <c r="L69" s="84" t="str">
        <f>IF($D69="","x",IF('BH (3)'!$B$11=1,COUNTIFS(Lançamentos!$K$5:$K$1004,$D69,Lançamentos!$T$5:$T$1004,L$5,Lançamentos!$V$5:$V$1004,'BH (3)'!$C$10),COUNTIFS(Lançamentos!$K$5:$K$1004,$D69,Lançamentos!$U$5:$U$1004,L$5,Lançamentos!$W$5:$W$1004,'BH (3)'!$C$10)))</f>
        <v>x</v>
      </c>
      <c r="M69" s="84" t="str">
        <f>IF($D69="","x",IF('BH (3)'!$B$11=1,COUNTIFS(Lançamentos!$K$5:$K$1004,$D69,Lançamentos!$T$5:$T$1004,M$5,Lançamentos!$V$5:$V$1004,'BH (3)'!$C$10),COUNTIFS(Lançamentos!$K$5:$K$1004,$D69,Lançamentos!$U$5:$U$1004,M$5,Lançamentos!$W$5:$W$1004,'BH (3)'!$C$10)))</f>
        <v>x</v>
      </c>
      <c r="N69" s="84" t="str">
        <f>IF($D69="","x",IF('BH (3)'!$B$11=1,COUNTIFS(Lançamentos!$K$5:$K$1004,$D69,Lançamentos!$T$5:$T$1004,N$5,Lançamentos!$V$5:$V$1004,'BH (3)'!$C$10),COUNTIFS(Lançamentos!$K$5:$K$1004,$D69,Lançamentos!$U$5:$U$1004,N$5,Lançamentos!$W$5:$W$1004,'BH (3)'!$C$10)))</f>
        <v>x</v>
      </c>
      <c r="O69" s="84" t="str">
        <f>IF($D69="","x",IF('BH (3)'!$B$11=1,COUNTIFS(Lançamentos!$K$5:$K$1004,$D69,Lançamentos!$T$5:$T$1004,O$5,Lançamentos!$V$5:$V$1004,'BH (3)'!$C$10),COUNTIFS(Lançamentos!$K$5:$K$1004,$D69,Lançamentos!$U$5:$U$1004,O$5,Lançamentos!$W$5:$W$1004,'BH (3)'!$C$10)))</f>
        <v>x</v>
      </c>
      <c r="P69" s="84" t="str">
        <f>IF($D69="","x",IF('BH (3)'!$B$11=1,COUNTIFS(Lançamentos!$K$5:$K$1004,$D69,Lançamentos!$T$5:$T$1004,P$5,Lançamentos!$V$5:$V$1004,'BH (3)'!$C$10),COUNTIFS(Lançamentos!$K$5:$K$1004,$D69,Lançamentos!$U$5:$U$1004,P$5,Lançamentos!$W$5:$W$1004,'BH (3)'!$C$10)))</f>
        <v>x</v>
      </c>
      <c r="Q69" s="171" t="str">
        <f t="shared" si="1"/>
        <v/>
      </c>
    </row>
    <row r="70" spans="3:17" ht="45" customHeight="1" x14ac:dyDescent="0.25">
      <c r="C70" s="81" t="str">
        <f t="shared" si="0"/>
        <v/>
      </c>
      <c r="D70" s="170" t="str">
        <f>IF(Adv!D68="","",Adv!D68)</f>
        <v/>
      </c>
      <c r="E70" s="84" t="str">
        <f>IF($D70="","x",IF('BH (3)'!$B$11=1,COUNTIFS(Lançamentos!$K$5:$K$1004,$D70,Lançamentos!$T$5:$T$1004,E$5,Lançamentos!$V$5:$V$1004,'BH (3)'!$C$10),COUNTIFS(Lançamentos!$K$5:$K$1004,$D70,Lançamentos!$U$5:$U$1004,E$5,Lançamentos!$W$5:$W$1004,'BH (3)'!$C$10)))</f>
        <v>x</v>
      </c>
      <c r="F70" s="84" t="str">
        <f>IF($D70="","x",IF('BH (3)'!$B$11=1,COUNTIFS(Lançamentos!$K$5:$K$1004,$D70,Lançamentos!$T$5:$T$1004,F$5,Lançamentos!$V$5:$V$1004,'BH (3)'!$C$10),COUNTIFS(Lançamentos!$K$5:$K$1004,$D70,Lançamentos!$U$5:$U$1004,F$5,Lançamentos!$W$5:$W$1004,'BH (3)'!$C$10)))</f>
        <v>x</v>
      </c>
      <c r="G70" s="84" t="str">
        <f>IF($D70="","x",IF('BH (3)'!$B$11=1,COUNTIFS(Lançamentos!$K$5:$K$1004,$D70,Lançamentos!$T$5:$T$1004,G$5,Lançamentos!$V$5:$V$1004,'BH (3)'!$C$10),COUNTIFS(Lançamentos!$K$5:$K$1004,$D70,Lançamentos!$U$5:$U$1004,G$5,Lançamentos!$W$5:$W$1004,'BH (3)'!$C$10)))</f>
        <v>x</v>
      </c>
      <c r="H70" s="84" t="str">
        <f>IF($D70="","x",IF('BH (3)'!$B$11=1,COUNTIFS(Lançamentos!$K$5:$K$1004,$D70,Lançamentos!$T$5:$T$1004,H$5,Lançamentos!$V$5:$V$1004,'BH (3)'!$C$10),COUNTIFS(Lançamentos!$K$5:$K$1004,$D70,Lançamentos!$U$5:$U$1004,H$5,Lançamentos!$W$5:$W$1004,'BH (3)'!$C$10)))</f>
        <v>x</v>
      </c>
      <c r="I70" s="84" t="str">
        <f>IF($D70="","x",IF('BH (3)'!$B$11=1,COUNTIFS(Lançamentos!$K$5:$K$1004,$D70,Lançamentos!$T$5:$T$1004,I$5,Lançamentos!$V$5:$V$1004,'BH (3)'!$C$10),COUNTIFS(Lançamentos!$K$5:$K$1004,$D70,Lançamentos!$U$5:$U$1004,I$5,Lançamentos!$W$5:$W$1004,'BH (3)'!$C$10)))</f>
        <v>x</v>
      </c>
      <c r="J70" s="84" t="str">
        <f>IF($D70="","x",IF('BH (3)'!$B$11=1,COUNTIFS(Lançamentos!$K$5:$K$1004,$D70,Lançamentos!$T$5:$T$1004,J$5,Lançamentos!$V$5:$V$1004,'BH (3)'!$C$10),COUNTIFS(Lançamentos!$K$5:$K$1004,$D70,Lançamentos!$U$5:$U$1004,J$5,Lançamentos!$W$5:$W$1004,'BH (3)'!$C$10)))</f>
        <v>x</v>
      </c>
      <c r="K70" s="84" t="str">
        <f>IF($D70="","x",IF('BH (3)'!$B$11=1,COUNTIFS(Lançamentos!$K$5:$K$1004,$D70,Lançamentos!$T$5:$T$1004,K$5,Lançamentos!$V$5:$V$1004,'BH (3)'!$C$10),COUNTIFS(Lançamentos!$K$5:$K$1004,$D70,Lançamentos!$U$5:$U$1004,K$5,Lançamentos!$W$5:$W$1004,'BH (3)'!$C$10)))</f>
        <v>x</v>
      </c>
      <c r="L70" s="84" t="str">
        <f>IF($D70="","x",IF('BH (3)'!$B$11=1,COUNTIFS(Lançamentos!$K$5:$K$1004,$D70,Lançamentos!$T$5:$T$1004,L$5,Lançamentos!$V$5:$V$1004,'BH (3)'!$C$10),COUNTIFS(Lançamentos!$K$5:$K$1004,$D70,Lançamentos!$U$5:$U$1004,L$5,Lançamentos!$W$5:$W$1004,'BH (3)'!$C$10)))</f>
        <v>x</v>
      </c>
      <c r="M70" s="84" t="str">
        <f>IF($D70="","x",IF('BH (3)'!$B$11=1,COUNTIFS(Lançamentos!$K$5:$K$1004,$D70,Lançamentos!$T$5:$T$1004,M$5,Lançamentos!$V$5:$V$1004,'BH (3)'!$C$10),COUNTIFS(Lançamentos!$K$5:$K$1004,$D70,Lançamentos!$U$5:$U$1004,M$5,Lançamentos!$W$5:$W$1004,'BH (3)'!$C$10)))</f>
        <v>x</v>
      </c>
      <c r="N70" s="84" t="str">
        <f>IF($D70="","x",IF('BH (3)'!$B$11=1,COUNTIFS(Lançamentos!$K$5:$K$1004,$D70,Lançamentos!$T$5:$T$1004,N$5,Lançamentos!$V$5:$V$1004,'BH (3)'!$C$10),COUNTIFS(Lançamentos!$K$5:$K$1004,$D70,Lançamentos!$U$5:$U$1004,N$5,Lançamentos!$W$5:$W$1004,'BH (3)'!$C$10)))</f>
        <v>x</v>
      </c>
      <c r="O70" s="84" t="str">
        <f>IF($D70="","x",IF('BH (3)'!$B$11=1,COUNTIFS(Lançamentos!$K$5:$K$1004,$D70,Lançamentos!$T$5:$T$1004,O$5,Lançamentos!$V$5:$V$1004,'BH (3)'!$C$10),COUNTIFS(Lançamentos!$K$5:$K$1004,$D70,Lançamentos!$U$5:$U$1004,O$5,Lançamentos!$W$5:$W$1004,'BH (3)'!$C$10)))</f>
        <v>x</v>
      </c>
      <c r="P70" s="84" t="str">
        <f>IF($D70="","x",IF('BH (3)'!$B$11=1,COUNTIFS(Lançamentos!$K$5:$K$1004,$D70,Lançamentos!$T$5:$T$1004,P$5,Lançamentos!$V$5:$V$1004,'BH (3)'!$C$10),COUNTIFS(Lançamentos!$K$5:$K$1004,$D70,Lançamentos!$U$5:$U$1004,P$5,Lançamentos!$W$5:$W$1004,'BH (3)'!$C$10)))</f>
        <v>x</v>
      </c>
      <c r="Q70" s="171" t="str">
        <f t="shared" si="1"/>
        <v/>
      </c>
    </row>
    <row r="71" spans="3:17" ht="45" customHeight="1" x14ac:dyDescent="0.25">
      <c r="C71" s="81" t="str">
        <f t="shared" si="0"/>
        <v/>
      </c>
      <c r="D71" s="170" t="str">
        <f>IF(Adv!D69="","",Adv!D69)</f>
        <v/>
      </c>
      <c r="E71" s="84" t="str">
        <f>IF($D71="","x",IF('BH (3)'!$B$11=1,COUNTIFS(Lançamentos!$K$5:$K$1004,$D71,Lançamentos!$T$5:$T$1004,E$5,Lançamentos!$V$5:$V$1004,'BH (3)'!$C$10),COUNTIFS(Lançamentos!$K$5:$K$1004,$D71,Lançamentos!$U$5:$U$1004,E$5,Lançamentos!$W$5:$W$1004,'BH (3)'!$C$10)))</f>
        <v>x</v>
      </c>
      <c r="F71" s="84" t="str">
        <f>IF($D71="","x",IF('BH (3)'!$B$11=1,COUNTIFS(Lançamentos!$K$5:$K$1004,$D71,Lançamentos!$T$5:$T$1004,F$5,Lançamentos!$V$5:$V$1004,'BH (3)'!$C$10),COUNTIFS(Lançamentos!$K$5:$K$1004,$D71,Lançamentos!$U$5:$U$1004,F$5,Lançamentos!$W$5:$W$1004,'BH (3)'!$C$10)))</f>
        <v>x</v>
      </c>
      <c r="G71" s="84" t="str">
        <f>IF($D71="","x",IF('BH (3)'!$B$11=1,COUNTIFS(Lançamentos!$K$5:$K$1004,$D71,Lançamentos!$T$5:$T$1004,G$5,Lançamentos!$V$5:$V$1004,'BH (3)'!$C$10),COUNTIFS(Lançamentos!$K$5:$K$1004,$D71,Lançamentos!$U$5:$U$1004,G$5,Lançamentos!$W$5:$W$1004,'BH (3)'!$C$10)))</f>
        <v>x</v>
      </c>
      <c r="H71" s="84" t="str">
        <f>IF($D71="","x",IF('BH (3)'!$B$11=1,COUNTIFS(Lançamentos!$K$5:$K$1004,$D71,Lançamentos!$T$5:$T$1004,H$5,Lançamentos!$V$5:$V$1004,'BH (3)'!$C$10),COUNTIFS(Lançamentos!$K$5:$K$1004,$D71,Lançamentos!$U$5:$U$1004,H$5,Lançamentos!$W$5:$W$1004,'BH (3)'!$C$10)))</f>
        <v>x</v>
      </c>
      <c r="I71" s="84" t="str">
        <f>IF($D71="","x",IF('BH (3)'!$B$11=1,COUNTIFS(Lançamentos!$K$5:$K$1004,$D71,Lançamentos!$T$5:$T$1004,I$5,Lançamentos!$V$5:$V$1004,'BH (3)'!$C$10),COUNTIFS(Lançamentos!$K$5:$K$1004,$D71,Lançamentos!$U$5:$U$1004,I$5,Lançamentos!$W$5:$W$1004,'BH (3)'!$C$10)))</f>
        <v>x</v>
      </c>
      <c r="J71" s="84" t="str">
        <f>IF($D71="","x",IF('BH (3)'!$B$11=1,COUNTIFS(Lançamentos!$K$5:$K$1004,$D71,Lançamentos!$T$5:$T$1004,J$5,Lançamentos!$V$5:$V$1004,'BH (3)'!$C$10),COUNTIFS(Lançamentos!$K$5:$K$1004,$D71,Lançamentos!$U$5:$U$1004,J$5,Lançamentos!$W$5:$W$1004,'BH (3)'!$C$10)))</f>
        <v>x</v>
      </c>
      <c r="K71" s="84" t="str">
        <f>IF($D71="","x",IF('BH (3)'!$B$11=1,COUNTIFS(Lançamentos!$K$5:$K$1004,$D71,Lançamentos!$T$5:$T$1004,K$5,Lançamentos!$V$5:$V$1004,'BH (3)'!$C$10),COUNTIFS(Lançamentos!$K$5:$K$1004,$D71,Lançamentos!$U$5:$U$1004,K$5,Lançamentos!$W$5:$W$1004,'BH (3)'!$C$10)))</f>
        <v>x</v>
      </c>
      <c r="L71" s="84" t="str">
        <f>IF($D71="","x",IF('BH (3)'!$B$11=1,COUNTIFS(Lançamentos!$K$5:$K$1004,$D71,Lançamentos!$T$5:$T$1004,L$5,Lançamentos!$V$5:$V$1004,'BH (3)'!$C$10),COUNTIFS(Lançamentos!$K$5:$K$1004,$D71,Lançamentos!$U$5:$U$1004,L$5,Lançamentos!$W$5:$W$1004,'BH (3)'!$C$10)))</f>
        <v>x</v>
      </c>
      <c r="M71" s="84" t="str">
        <f>IF($D71="","x",IF('BH (3)'!$B$11=1,COUNTIFS(Lançamentos!$K$5:$K$1004,$D71,Lançamentos!$T$5:$T$1004,M$5,Lançamentos!$V$5:$V$1004,'BH (3)'!$C$10),COUNTIFS(Lançamentos!$K$5:$K$1004,$D71,Lançamentos!$U$5:$U$1004,M$5,Lançamentos!$W$5:$W$1004,'BH (3)'!$C$10)))</f>
        <v>x</v>
      </c>
      <c r="N71" s="84" t="str">
        <f>IF($D71="","x",IF('BH (3)'!$B$11=1,COUNTIFS(Lançamentos!$K$5:$K$1004,$D71,Lançamentos!$T$5:$T$1004,N$5,Lançamentos!$V$5:$V$1004,'BH (3)'!$C$10),COUNTIFS(Lançamentos!$K$5:$K$1004,$D71,Lançamentos!$U$5:$U$1004,N$5,Lançamentos!$W$5:$W$1004,'BH (3)'!$C$10)))</f>
        <v>x</v>
      </c>
      <c r="O71" s="84" t="str">
        <f>IF($D71="","x",IF('BH (3)'!$B$11=1,COUNTIFS(Lançamentos!$K$5:$K$1004,$D71,Lançamentos!$T$5:$T$1004,O$5,Lançamentos!$V$5:$V$1004,'BH (3)'!$C$10),COUNTIFS(Lançamentos!$K$5:$K$1004,$D71,Lançamentos!$U$5:$U$1004,O$5,Lançamentos!$W$5:$W$1004,'BH (3)'!$C$10)))</f>
        <v>x</v>
      </c>
      <c r="P71" s="84" t="str">
        <f>IF($D71="","x",IF('BH (3)'!$B$11=1,COUNTIFS(Lançamentos!$K$5:$K$1004,$D71,Lançamentos!$T$5:$T$1004,P$5,Lançamentos!$V$5:$V$1004,'BH (3)'!$C$10),COUNTIFS(Lançamentos!$K$5:$K$1004,$D71,Lançamentos!$U$5:$U$1004,P$5,Lançamentos!$W$5:$W$1004,'BH (3)'!$C$10)))</f>
        <v>x</v>
      </c>
      <c r="Q71" s="171" t="str">
        <f t="shared" si="1"/>
        <v/>
      </c>
    </row>
    <row r="72" spans="3:17" ht="45" customHeight="1" x14ac:dyDescent="0.25">
      <c r="C72" s="81" t="str">
        <f t="shared" si="0"/>
        <v/>
      </c>
      <c r="D72" s="170" t="str">
        <f>IF(Adv!D70="","",Adv!D70)</f>
        <v/>
      </c>
      <c r="E72" s="84" t="str">
        <f>IF($D72="","x",IF('BH (3)'!$B$11=1,COUNTIFS(Lançamentos!$K$5:$K$1004,$D72,Lançamentos!$T$5:$T$1004,E$5,Lançamentos!$V$5:$V$1004,'BH (3)'!$C$10),COUNTIFS(Lançamentos!$K$5:$K$1004,$D72,Lançamentos!$U$5:$U$1004,E$5,Lançamentos!$W$5:$W$1004,'BH (3)'!$C$10)))</f>
        <v>x</v>
      </c>
      <c r="F72" s="84" t="str">
        <f>IF($D72="","x",IF('BH (3)'!$B$11=1,COUNTIFS(Lançamentos!$K$5:$K$1004,$D72,Lançamentos!$T$5:$T$1004,F$5,Lançamentos!$V$5:$V$1004,'BH (3)'!$C$10),COUNTIFS(Lançamentos!$K$5:$K$1004,$D72,Lançamentos!$U$5:$U$1004,F$5,Lançamentos!$W$5:$W$1004,'BH (3)'!$C$10)))</f>
        <v>x</v>
      </c>
      <c r="G72" s="84" t="str">
        <f>IF($D72="","x",IF('BH (3)'!$B$11=1,COUNTIFS(Lançamentos!$K$5:$K$1004,$D72,Lançamentos!$T$5:$T$1004,G$5,Lançamentos!$V$5:$V$1004,'BH (3)'!$C$10),COUNTIFS(Lançamentos!$K$5:$K$1004,$D72,Lançamentos!$U$5:$U$1004,G$5,Lançamentos!$W$5:$W$1004,'BH (3)'!$C$10)))</f>
        <v>x</v>
      </c>
      <c r="H72" s="84" t="str">
        <f>IF($D72="","x",IF('BH (3)'!$B$11=1,COUNTIFS(Lançamentos!$K$5:$K$1004,$D72,Lançamentos!$T$5:$T$1004,H$5,Lançamentos!$V$5:$V$1004,'BH (3)'!$C$10),COUNTIFS(Lançamentos!$K$5:$K$1004,$D72,Lançamentos!$U$5:$U$1004,H$5,Lançamentos!$W$5:$W$1004,'BH (3)'!$C$10)))</f>
        <v>x</v>
      </c>
      <c r="I72" s="84" t="str">
        <f>IF($D72="","x",IF('BH (3)'!$B$11=1,COUNTIFS(Lançamentos!$K$5:$K$1004,$D72,Lançamentos!$T$5:$T$1004,I$5,Lançamentos!$V$5:$V$1004,'BH (3)'!$C$10),COUNTIFS(Lançamentos!$K$5:$K$1004,$D72,Lançamentos!$U$5:$U$1004,I$5,Lançamentos!$W$5:$W$1004,'BH (3)'!$C$10)))</f>
        <v>x</v>
      </c>
      <c r="J72" s="84" t="str">
        <f>IF($D72="","x",IF('BH (3)'!$B$11=1,COUNTIFS(Lançamentos!$K$5:$K$1004,$D72,Lançamentos!$T$5:$T$1004,J$5,Lançamentos!$V$5:$V$1004,'BH (3)'!$C$10),COUNTIFS(Lançamentos!$K$5:$K$1004,$D72,Lançamentos!$U$5:$U$1004,J$5,Lançamentos!$W$5:$W$1004,'BH (3)'!$C$10)))</f>
        <v>x</v>
      </c>
      <c r="K72" s="84" t="str">
        <f>IF($D72="","x",IF('BH (3)'!$B$11=1,COUNTIFS(Lançamentos!$K$5:$K$1004,$D72,Lançamentos!$T$5:$T$1004,K$5,Lançamentos!$V$5:$V$1004,'BH (3)'!$C$10),COUNTIFS(Lançamentos!$K$5:$K$1004,$D72,Lançamentos!$U$5:$U$1004,K$5,Lançamentos!$W$5:$W$1004,'BH (3)'!$C$10)))</f>
        <v>x</v>
      </c>
      <c r="L72" s="84" t="str">
        <f>IF($D72="","x",IF('BH (3)'!$B$11=1,COUNTIFS(Lançamentos!$K$5:$K$1004,$D72,Lançamentos!$T$5:$T$1004,L$5,Lançamentos!$V$5:$V$1004,'BH (3)'!$C$10),COUNTIFS(Lançamentos!$K$5:$K$1004,$D72,Lançamentos!$U$5:$U$1004,L$5,Lançamentos!$W$5:$W$1004,'BH (3)'!$C$10)))</f>
        <v>x</v>
      </c>
      <c r="M72" s="84" t="str">
        <f>IF($D72="","x",IF('BH (3)'!$B$11=1,COUNTIFS(Lançamentos!$K$5:$K$1004,$D72,Lançamentos!$T$5:$T$1004,M$5,Lançamentos!$V$5:$V$1004,'BH (3)'!$C$10),COUNTIFS(Lançamentos!$K$5:$K$1004,$D72,Lançamentos!$U$5:$U$1004,M$5,Lançamentos!$W$5:$W$1004,'BH (3)'!$C$10)))</f>
        <v>x</v>
      </c>
      <c r="N72" s="84" t="str">
        <f>IF($D72="","x",IF('BH (3)'!$B$11=1,COUNTIFS(Lançamentos!$K$5:$K$1004,$D72,Lançamentos!$T$5:$T$1004,N$5,Lançamentos!$V$5:$V$1004,'BH (3)'!$C$10),COUNTIFS(Lançamentos!$K$5:$K$1004,$D72,Lançamentos!$U$5:$U$1004,N$5,Lançamentos!$W$5:$W$1004,'BH (3)'!$C$10)))</f>
        <v>x</v>
      </c>
      <c r="O72" s="84" t="str">
        <f>IF($D72="","x",IF('BH (3)'!$B$11=1,COUNTIFS(Lançamentos!$K$5:$K$1004,$D72,Lançamentos!$T$5:$T$1004,O$5,Lançamentos!$V$5:$V$1004,'BH (3)'!$C$10),COUNTIFS(Lançamentos!$K$5:$K$1004,$D72,Lançamentos!$U$5:$U$1004,O$5,Lançamentos!$W$5:$W$1004,'BH (3)'!$C$10)))</f>
        <v>x</v>
      </c>
      <c r="P72" s="84" t="str">
        <f>IF($D72="","x",IF('BH (3)'!$B$11=1,COUNTIFS(Lançamentos!$K$5:$K$1004,$D72,Lançamentos!$T$5:$T$1004,P$5,Lançamentos!$V$5:$V$1004,'BH (3)'!$C$10),COUNTIFS(Lançamentos!$K$5:$K$1004,$D72,Lançamentos!$U$5:$U$1004,P$5,Lançamentos!$W$5:$W$1004,'BH (3)'!$C$10)))</f>
        <v>x</v>
      </c>
      <c r="Q72" s="171" t="str">
        <f t="shared" si="1"/>
        <v/>
      </c>
    </row>
    <row r="73" spans="3:17" ht="45" customHeight="1" x14ac:dyDescent="0.25">
      <c r="C73" s="81" t="str">
        <f t="shared" ref="C73:C136" si="2">IF(D73="","",C72+1)</f>
        <v/>
      </c>
      <c r="D73" s="170" t="str">
        <f>IF(Adv!D71="","",Adv!D71)</f>
        <v/>
      </c>
      <c r="E73" s="84" t="str">
        <f>IF($D73="","x",IF('BH (3)'!$B$11=1,COUNTIFS(Lançamentos!$K$5:$K$1004,$D73,Lançamentos!$T$5:$T$1004,E$5,Lançamentos!$V$5:$V$1004,'BH (3)'!$C$10),COUNTIFS(Lançamentos!$K$5:$K$1004,$D73,Lançamentos!$U$5:$U$1004,E$5,Lançamentos!$W$5:$W$1004,'BH (3)'!$C$10)))</f>
        <v>x</v>
      </c>
      <c r="F73" s="84" t="str">
        <f>IF($D73="","x",IF('BH (3)'!$B$11=1,COUNTIFS(Lançamentos!$K$5:$K$1004,$D73,Lançamentos!$T$5:$T$1004,F$5,Lançamentos!$V$5:$V$1004,'BH (3)'!$C$10),COUNTIFS(Lançamentos!$K$5:$K$1004,$D73,Lançamentos!$U$5:$U$1004,F$5,Lançamentos!$W$5:$W$1004,'BH (3)'!$C$10)))</f>
        <v>x</v>
      </c>
      <c r="G73" s="84" t="str">
        <f>IF($D73="","x",IF('BH (3)'!$B$11=1,COUNTIFS(Lançamentos!$K$5:$K$1004,$D73,Lançamentos!$T$5:$T$1004,G$5,Lançamentos!$V$5:$V$1004,'BH (3)'!$C$10),COUNTIFS(Lançamentos!$K$5:$K$1004,$D73,Lançamentos!$U$5:$U$1004,G$5,Lançamentos!$W$5:$W$1004,'BH (3)'!$C$10)))</f>
        <v>x</v>
      </c>
      <c r="H73" s="84" t="str">
        <f>IF($D73="","x",IF('BH (3)'!$B$11=1,COUNTIFS(Lançamentos!$K$5:$K$1004,$D73,Lançamentos!$T$5:$T$1004,H$5,Lançamentos!$V$5:$V$1004,'BH (3)'!$C$10),COUNTIFS(Lançamentos!$K$5:$K$1004,$D73,Lançamentos!$U$5:$U$1004,H$5,Lançamentos!$W$5:$W$1004,'BH (3)'!$C$10)))</f>
        <v>x</v>
      </c>
      <c r="I73" s="84" t="str">
        <f>IF($D73="","x",IF('BH (3)'!$B$11=1,COUNTIFS(Lançamentos!$K$5:$K$1004,$D73,Lançamentos!$T$5:$T$1004,I$5,Lançamentos!$V$5:$V$1004,'BH (3)'!$C$10),COUNTIFS(Lançamentos!$K$5:$K$1004,$D73,Lançamentos!$U$5:$U$1004,I$5,Lançamentos!$W$5:$W$1004,'BH (3)'!$C$10)))</f>
        <v>x</v>
      </c>
      <c r="J73" s="84" t="str">
        <f>IF($D73="","x",IF('BH (3)'!$B$11=1,COUNTIFS(Lançamentos!$K$5:$K$1004,$D73,Lançamentos!$T$5:$T$1004,J$5,Lançamentos!$V$5:$V$1004,'BH (3)'!$C$10),COUNTIFS(Lançamentos!$K$5:$K$1004,$D73,Lançamentos!$U$5:$U$1004,J$5,Lançamentos!$W$5:$W$1004,'BH (3)'!$C$10)))</f>
        <v>x</v>
      </c>
      <c r="K73" s="84" t="str">
        <f>IF($D73="","x",IF('BH (3)'!$B$11=1,COUNTIFS(Lançamentos!$K$5:$K$1004,$D73,Lançamentos!$T$5:$T$1004,K$5,Lançamentos!$V$5:$V$1004,'BH (3)'!$C$10),COUNTIFS(Lançamentos!$K$5:$K$1004,$D73,Lançamentos!$U$5:$U$1004,K$5,Lançamentos!$W$5:$W$1004,'BH (3)'!$C$10)))</f>
        <v>x</v>
      </c>
      <c r="L73" s="84" t="str">
        <f>IF($D73="","x",IF('BH (3)'!$B$11=1,COUNTIFS(Lançamentos!$K$5:$K$1004,$D73,Lançamentos!$T$5:$T$1004,L$5,Lançamentos!$V$5:$V$1004,'BH (3)'!$C$10),COUNTIFS(Lançamentos!$K$5:$K$1004,$D73,Lançamentos!$U$5:$U$1004,L$5,Lançamentos!$W$5:$W$1004,'BH (3)'!$C$10)))</f>
        <v>x</v>
      </c>
      <c r="M73" s="84" t="str">
        <f>IF($D73="","x",IF('BH (3)'!$B$11=1,COUNTIFS(Lançamentos!$K$5:$K$1004,$D73,Lançamentos!$T$5:$T$1004,M$5,Lançamentos!$V$5:$V$1004,'BH (3)'!$C$10),COUNTIFS(Lançamentos!$K$5:$K$1004,$D73,Lançamentos!$U$5:$U$1004,M$5,Lançamentos!$W$5:$W$1004,'BH (3)'!$C$10)))</f>
        <v>x</v>
      </c>
      <c r="N73" s="84" t="str">
        <f>IF($D73="","x",IF('BH (3)'!$B$11=1,COUNTIFS(Lançamentos!$K$5:$K$1004,$D73,Lançamentos!$T$5:$T$1004,N$5,Lançamentos!$V$5:$V$1004,'BH (3)'!$C$10),COUNTIFS(Lançamentos!$K$5:$K$1004,$D73,Lançamentos!$U$5:$U$1004,N$5,Lançamentos!$W$5:$W$1004,'BH (3)'!$C$10)))</f>
        <v>x</v>
      </c>
      <c r="O73" s="84" t="str">
        <f>IF($D73="","x",IF('BH (3)'!$B$11=1,COUNTIFS(Lançamentos!$K$5:$K$1004,$D73,Lançamentos!$T$5:$T$1004,O$5,Lançamentos!$V$5:$V$1004,'BH (3)'!$C$10),COUNTIFS(Lançamentos!$K$5:$K$1004,$D73,Lançamentos!$U$5:$U$1004,O$5,Lançamentos!$W$5:$W$1004,'BH (3)'!$C$10)))</f>
        <v>x</v>
      </c>
      <c r="P73" s="84" t="str">
        <f>IF($D73="","x",IF('BH (3)'!$B$11=1,COUNTIFS(Lançamentos!$K$5:$K$1004,$D73,Lançamentos!$T$5:$T$1004,P$5,Lançamentos!$V$5:$V$1004,'BH (3)'!$C$10),COUNTIFS(Lançamentos!$K$5:$K$1004,$D73,Lançamentos!$U$5:$U$1004,P$5,Lançamentos!$W$5:$W$1004,'BH (3)'!$C$10)))</f>
        <v>x</v>
      </c>
      <c r="Q73" s="171" t="str">
        <f t="shared" ref="Q73:Q136" si="3">IF(D73="","",SUM(E73:P73))</f>
        <v/>
      </c>
    </row>
    <row r="74" spans="3:17" ht="45" customHeight="1" x14ac:dyDescent="0.25">
      <c r="C74" s="81" t="str">
        <f t="shared" si="2"/>
        <v/>
      </c>
      <c r="D74" s="170" t="str">
        <f>IF(Adv!D72="","",Adv!D72)</f>
        <v/>
      </c>
      <c r="E74" s="84" t="str">
        <f>IF($D74="","x",IF('BH (3)'!$B$11=1,COUNTIFS(Lançamentos!$K$5:$K$1004,$D74,Lançamentos!$T$5:$T$1004,E$5,Lançamentos!$V$5:$V$1004,'BH (3)'!$C$10),COUNTIFS(Lançamentos!$K$5:$K$1004,$D74,Lançamentos!$U$5:$U$1004,E$5,Lançamentos!$W$5:$W$1004,'BH (3)'!$C$10)))</f>
        <v>x</v>
      </c>
      <c r="F74" s="84" t="str">
        <f>IF($D74="","x",IF('BH (3)'!$B$11=1,COUNTIFS(Lançamentos!$K$5:$K$1004,$D74,Lançamentos!$T$5:$T$1004,F$5,Lançamentos!$V$5:$V$1004,'BH (3)'!$C$10),COUNTIFS(Lançamentos!$K$5:$K$1004,$D74,Lançamentos!$U$5:$U$1004,F$5,Lançamentos!$W$5:$W$1004,'BH (3)'!$C$10)))</f>
        <v>x</v>
      </c>
      <c r="G74" s="84" t="str">
        <f>IF($D74="","x",IF('BH (3)'!$B$11=1,COUNTIFS(Lançamentos!$K$5:$K$1004,$D74,Lançamentos!$T$5:$T$1004,G$5,Lançamentos!$V$5:$V$1004,'BH (3)'!$C$10),COUNTIFS(Lançamentos!$K$5:$K$1004,$D74,Lançamentos!$U$5:$U$1004,G$5,Lançamentos!$W$5:$W$1004,'BH (3)'!$C$10)))</f>
        <v>x</v>
      </c>
      <c r="H74" s="84" t="str">
        <f>IF($D74="","x",IF('BH (3)'!$B$11=1,COUNTIFS(Lançamentos!$K$5:$K$1004,$D74,Lançamentos!$T$5:$T$1004,H$5,Lançamentos!$V$5:$V$1004,'BH (3)'!$C$10),COUNTIFS(Lançamentos!$K$5:$K$1004,$D74,Lançamentos!$U$5:$U$1004,H$5,Lançamentos!$W$5:$W$1004,'BH (3)'!$C$10)))</f>
        <v>x</v>
      </c>
      <c r="I74" s="84" t="str">
        <f>IF($D74="","x",IF('BH (3)'!$B$11=1,COUNTIFS(Lançamentos!$K$5:$K$1004,$D74,Lançamentos!$T$5:$T$1004,I$5,Lançamentos!$V$5:$V$1004,'BH (3)'!$C$10),COUNTIFS(Lançamentos!$K$5:$K$1004,$D74,Lançamentos!$U$5:$U$1004,I$5,Lançamentos!$W$5:$W$1004,'BH (3)'!$C$10)))</f>
        <v>x</v>
      </c>
      <c r="J74" s="84" t="str">
        <f>IF($D74="","x",IF('BH (3)'!$B$11=1,COUNTIFS(Lançamentos!$K$5:$K$1004,$D74,Lançamentos!$T$5:$T$1004,J$5,Lançamentos!$V$5:$V$1004,'BH (3)'!$C$10),COUNTIFS(Lançamentos!$K$5:$K$1004,$D74,Lançamentos!$U$5:$U$1004,J$5,Lançamentos!$W$5:$W$1004,'BH (3)'!$C$10)))</f>
        <v>x</v>
      </c>
      <c r="K74" s="84" t="str">
        <f>IF($D74="","x",IF('BH (3)'!$B$11=1,COUNTIFS(Lançamentos!$K$5:$K$1004,$D74,Lançamentos!$T$5:$T$1004,K$5,Lançamentos!$V$5:$V$1004,'BH (3)'!$C$10),COUNTIFS(Lançamentos!$K$5:$K$1004,$D74,Lançamentos!$U$5:$U$1004,K$5,Lançamentos!$W$5:$W$1004,'BH (3)'!$C$10)))</f>
        <v>x</v>
      </c>
      <c r="L74" s="84" t="str">
        <f>IF($D74="","x",IF('BH (3)'!$B$11=1,COUNTIFS(Lançamentos!$K$5:$K$1004,$D74,Lançamentos!$T$5:$T$1004,L$5,Lançamentos!$V$5:$V$1004,'BH (3)'!$C$10),COUNTIFS(Lançamentos!$K$5:$K$1004,$D74,Lançamentos!$U$5:$U$1004,L$5,Lançamentos!$W$5:$W$1004,'BH (3)'!$C$10)))</f>
        <v>x</v>
      </c>
      <c r="M74" s="84" t="str">
        <f>IF($D74="","x",IF('BH (3)'!$B$11=1,COUNTIFS(Lançamentos!$K$5:$K$1004,$D74,Lançamentos!$T$5:$T$1004,M$5,Lançamentos!$V$5:$V$1004,'BH (3)'!$C$10),COUNTIFS(Lançamentos!$K$5:$K$1004,$D74,Lançamentos!$U$5:$U$1004,M$5,Lançamentos!$W$5:$W$1004,'BH (3)'!$C$10)))</f>
        <v>x</v>
      </c>
      <c r="N74" s="84" t="str">
        <f>IF($D74="","x",IF('BH (3)'!$B$11=1,COUNTIFS(Lançamentos!$K$5:$K$1004,$D74,Lançamentos!$T$5:$T$1004,N$5,Lançamentos!$V$5:$V$1004,'BH (3)'!$C$10),COUNTIFS(Lançamentos!$K$5:$K$1004,$D74,Lançamentos!$U$5:$U$1004,N$5,Lançamentos!$W$5:$W$1004,'BH (3)'!$C$10)))</f>
        <v>x</v>
      </c>
      <c r="O74" s="84" t="str">
        <f>IF($D74="","x",IF('BH (3)'!$B$11=1,COUNTIFS(Lançamentos!$K$5:$K$1004,$D74,Lançamentos!$T$5:$T$1004,O$5,Lançamentos!$V$5:$V$1004,'BH (3)'!$C$10),COUNTIFS(Lançamentos!$K$5:$K$1004,$D74,Lançamentos!$U$5:$U$1004,O$5,Lançamentos!$W$5:$W$1004,'BH (3)'!$C$10)))</f>
        <v>x</v>
      </c>
      <c r="P74" s="84" t="str">
        <f>IF($D74="","x",IF('BH (3)'!$B$11=1,COUNTIFS(Lançamentos!$K$5:$K$1004,$D74,Lançamentos!$T$5:$T$1004,P$5,Lançamentos!$V$5:$V$1004,'BH (3)'!$C$10),COUNTIFS(Lançamentos!$K$5:$K$1004,$D74,Lançamentos!$U$5:$U$1004,P$5,Lançamentos!$W$5:$W$1004,'BH (3)'!$C$10)))</f>
        <v>x</v>
      </c>
      <c r="Q74" s="171" t="str">
        <f t="shared" si="3"/>
        <v/>
      </c>
    </row>
    <row r="75" spans="3:17" ht="45" customHeight="1" x14ac:dyDescent="0.25">
      <c r="C75" s="81" t="str">
        <f t="shared" si="2"/>
        <v/>
      </c>
      <c r="D75" s="170" t="str">
        <f>IF(Adv!D73="","",Adv!D73)</f>
        <v/>
      </c>
      <c r="E75" s="84" t="str">
        <f>IF($D75="","x",IF('BH (3)'!$B$11=1,COUNTIFS(Lançamentos!$K$5:$K$1004,$D75,Lançamentos!$T$5:$T$1004,E$5,Lançamentos!$V$5:$V$1004,'BH (3)'!$C$10),COUNTIFS(Lançamentos!$K$5:$K$1004,$D75,Lançamentos!$U$5:$U$1004,E$5,Lançamentos!$W$5:$W$1004,'BH (3)'!$C$10)))</f>
        <v>x</v>
      </c>
      <c r="F75" s="84" t="str">
        <f>IF($D75="","x",IF('BH (3)'!$B$11=1,COUNTIFS(Lançamentos!$K$5:$K$1004,$D75,Lançamentos!$T$5:$T$1004,F$5,Lançamentos!$V$5:$V$1004,'BH (3)'!$C$10),COUNTIFS(Lançamentos!$K$5:$K$1004,$D75,Lançamentos!$U$5:$U$1004,F$5,Lançamentos!$W$5:$W$1004,'BH (3)'!$C$10)))</f>
        <v>x</v>
      </c>
      <c r="G75" s="84" t="str">
        <f>IF($D75="","x",IF('BH (3)'!$B$11=1,COUNTIFS(Lançamentos!$K$5:$K$1004,$D75,Lançamentos!$T$5:$T$1004,G$5,Lançamentos!$V$5:$V$1004,'BH (3)'!$C$10),COUNTIFS(Lançamentos!$K$5:$K$1004,$D75,Lançamentos!$U$5:$U$1004,G$5,Lançamentos!$W$5:$W$1004,'BH (3)'!$C$10)))</f>
        <v>x</v>
      </c>
      <c r="H75" s="84" t="str">
        <f>IF($D75="","x",IF('BH (3)'!$B$11=1,COUNTIFS(Lançamentos!$K$5:$K$1004,$D75,Lançamentos!$T$5:$T$1004,H$5,Lançamentos!$V$5:$V$1004,'BH (3)'!$C$10),COUNTIFS(Lançamentos!$K$5:$K$1004,$D75,Lançamentos!$U$5:$U$1004,H$5,Lançamentos!$W$5:$W$1004,'BH (3)'!$C$10)))</f>
        <v>x</v>
      </c>
      <c r="I75" s="84" t="str">
        <f>IF($D75="","x",IF('BH (3)'!$B$11=1,COUNTIFS(Lançamentos!$K$5:$K$1004,$D75,Lançamentos!$T$5:$T$1004,I$5,Lançamentos!$V$5:$V$1004,'BH (3)'!$C$10),COUNTIFS(Lançamentos!$K$5:$K$1004,$D75,Lançamentos!$U$5:$U$1004,I$5,Lançamentos!$W$5:$W$1004,'BH (3)'!$C$10)))</f>
        <v>x</v>
      </c>
      <c r="J75" s="84" t="str">
        <f>IF($D75="","x",IF('BH (3)'!$B$11=1,COUNTIFS(Lançamentos!$K$5:$K$1004,$D75,Lançamentos!$T$5:$T$1004,J$5,Lançamentos!$V$5:$V$1004,'BH (3)'!$C$10),COUNTIFS(Lançamentos!$K$5:$K$1004,$D75,Lançamentos!$U$5:$U$1004,J$5,Lançamentos!$W$5:$W$1004,'BH (3)'!$C$10)))</f>
        <v>x</v>
      </c>
      <c r="K75" s="84" t="str">
        <f>IF($D75="","x",IF('BH (3)'!$B$11=1,COUNTIFS(Lançamentos!$K$5:$K$1004,$D75,Lançamentos!$T$5:$T$1004,K$5,Lançamentos!$V$5:$V$1004,'BH (3)'!$C$10),COUNTIFS(Lançamentos!$K$5:$K$1004,$D75,Lançamentos!$U$5:$U$1004,K$5,Lançamentos!$W$5:$W$1004,'BH (3)'!$C$10)))</f>
        <v>x</v>
      </c>
      <c r="L75" s="84" t="str">
        <f>IF($D75="","x",IF('BH (3)'!$B$11=1,COUNTIFS(Lançamentos!$K$5:$K$1004,$D75,Lançamentos!$T$5:$T$1004,L$5,Lançamentos!$V$5:$V$1004,'BH (3)'!$C$10),COUNTIFS(Lançamentos!$K$5:$K$1004,$D75,Lançamentos!$U$5:$U$1004,L$5,Lançamentos!$W$5:$W$1004,'BH (3)'!$C$10)))</f>
        <v>x</v>
      </c>
      <c r="M75" s="84" t="str">
        <f>IF($D75="","x",IF('BH (3)'!$B$11=1,COUNTIFS(Lançamentos!$K$5:$K$1004,$D75,Lançamentos!$T$5:$T$1004,M$5,Lançamentos!$V$5:$V$1004,'BH (3)'!$C$10),COUNTIFS(Lançamentos!$K$5:$K$1004,$D75,Lançamentos!$U$5:$U$1004,M$5,Lançamentos!$W$5:$W$1004,'BH (3)'!$C$10)))</f>
        <v>x</v>
      </c>
      <c r="N75" s="84" t="str">
        <f>IF($D75="","x",IF('BH (3)'!$B$11=1,COUNTIFS(Lançamentos!$K$5:$K$1004,$D75,Lançamentos!$T$5:$T$1004,N$5,Lançamentos!$V$5:$V$1004,'BH (3)'!$C$10),COUNTIFS(Lançamentos!$K$5:$K$1004,$D75,Lançamentos!$U$5:$U$1004,N$5,Lançamentos!$W$5:$W$1004,'BH (3)'!$C$10)))</f>
        <v>x</v>
      </c>
      <c r="O75" s="84" t="str">
        <f>IF($D75="","x",IF('BH (3)'!$B$11=1,COUNTIFS(Lançamentos!$K$5:$K$1004,$D75,Lançamentos!$T$5:$T$1004,O$5,Lançamentos!$V$5:$V$1004,'BH (3)'!$C$10),COUNTIFS(Lançamentos!$K$5:$K$1004,$D75,Lançamentos!$U$5:$U$1004,O$5,Lançamentos!$W$5:$W$1004,'BH (3)'!$C$10)))</f>
        <v>x</v>
      </c>
      <c r="P75" s="84" t="str">
        <f>IF($D75="","x",IF('BH (3)'!$B$11=1,COUNTIFS(Lançamentos!$K$5:$K$1004,$D75,Lançamentos!$T$5:$T$1004,P$5,Lançamentos!$V$5:$V$1004,'BH (3)'!$C$10),COUNTIFS(Lançamentos!$K$5:$K$1004,$D75,Lançamentos!$U$5:$U$1004,P$5,Lançamentos!$W$5:$W$1004,'BH (3)'!$C$10)))</f>
        <v>x</v>
      </c>
      <c r="Q75" s="171" t="str">
        <f t="shared" si="3"/>
        <v/>
      </c>
    </row>
    <row r="76" spans="3:17" ht="45" customHeight="1" x14ac:dyDescent="0.25">
      <c r="C76" s="81" t="str">
        <f t="shared" si="2"/>
        <v/>
      </c>
      <c r="D76" s="170" t="str">
        <f>IF(Adv!D74="","",Adv!D74)</f>
        <v/>
      </c>
      <c r="E76" s="84" t="str">
        <f>IF($D76="","x",IF('BH (3)'!$B$11=1,COUNTIFS(Lançamentos!$K$5:$K$1004,$D76,Lançamentos!$T$5:$T$1004,E$5,Lançamentos!$V$5:$V$1004,'BH (3)'!$C$10),COUNTIFS(Lançamentos!$K$5:$K$1004,$D76,Lançamentos!$U$5:$U$1004,E$5,Lançamentos!$W$5:$W$1004,'BH (3)'!$C$10)))</f>
        <v>x</v>
      </c>
      <c r="F76" s="84" t="str">
        <f>IF($D76="","x",IF('BH (3)'!$B$11=1,COUNTIFS(Lançamentos!$K$5:$K$1004,$D76,Lançamentos!$T$5:$T$1004,F$5,Lançamentos!$V$5:$V$1004,'BH (3)'!$C$10),COUNTIFS(Lançamentos!$K$5:$K$1004,$D76,Lançamentos!$U$5:$U$1004,F$5,Lançamentos!$W$5:$W$1004,'BH (3)'!$C$10)))</f>
        <v>x</v>
      </c>
      <c r="G76" s="84" t="str">
        <f>IF($D76="","x",IF('BH (3)'!$B$11=1,COUNTIFS(Lançamentos!$K$5:$K$1004,$D76,Lançamentos!$T$5:$T$1004,G$5,Lançamentos!$V$5:$V$1004,'BH (3)'!$C$10),COUNTIFS(Lançamentos!$K$5:$K$1004,$D76,Lançamentos!$U$5:$U$1004,G$5,Lançamentos!$W$5:$W$1004,'BH (3)'!$C$10)))</f>
        <v>x</v>
      </c>
      <c r="H76" s="84" t="str">
        <f>IF($D76="","x",IF('BH (3)'!$B$11=1,COUNTIFS(Lançamentos!$K$5:$K$1004,$D76,Lançamentos!$T$5:$T$1004,H$5,Lançamentos!$V$5:$V$1004,'BH (3)'!$C$10),COUNTIFS(Lançamentos!$K$5:$K$1004,$D76,Lançamentos!$U$5:$U$1004,H$5,Lançamentos!$W$5:$W$1004,'BH (3)'!$C$10)))</f>
        <v>x</v>
      </c>
      <c r="I76" s="84" t="str">
        <f>IF($D76="","x",IF('BH (3)'!$B$11=1,COUNTIFS(Lançamentos!$K$5:$K$1004,$D76,Lançamentos!$T$5:$T$1004,I$5,Lançamentos!$V$5:$V$1004,'BH (3)'!$C$10),COUNTIFS(Lançamentos!$K$5:$K$1004,$D76,Lançamentos!$U$5:$U$1004,I$5,Lançamentos!$W$5:$W$1004,'BH (3)'!$C$10)))</f>
        <v>x</v>
      </c>
      <c r="J76" s="84" t="str">
        <f>IF($D76="","x",IF('BH (3)'!$B$11=1,COUNTIFS(Lançamentos!$K$5:$K$1004,$D76,Lançamentos!$T$5:$T$1004,J$5,Lançamentos!$V$5:$V$1004,'BH (3)'!$C$10),COUNTIFS(Lançamentos!$K$5:$K$1004,$D76,Lançamentos!$U$5:$U$1004,J$5,Lançamentos!$W$5:$W$1004,'BH (3)'!$C$10)))</f>
        <v>x</v>
      </c>
      <c r="K76" s="84" t="str">
        <f>IF($D76="","x",IF('BH (3)'!$B$11=1,COUNTIFS(Lançamentos!$K$5:$K$1004,$D76,Lançamentos!$T$5:$T$1004,K$5,Lançamentos!$V$5:$V$1004,'BH (3)'!$C$10),COUNTIFS(Lançamentos!$K$5:$K$1004,$D76,Lançamentos!$U$5:$U$1004,K$5,Lançamentos!$W$5:$W$1004,'BH (3)'!$C$10)))</f>
        <v>x</v>
      </c>
      <c r="L76" s="84" t="str">
        <f>IF($D76="","x",IF('BH (3)'!$B$11=1,COUNTIFS(Lançamentos!$K$5:$K$1004,$D76,Lançamentos!$T$5:$T$1004,L$5,Lançamentos!$V$5:$V$1004,'BH (3)'!$C$10),COUNTIFS(Lançamentos!$K$5:$K$1004,$D76,Lançamentos!$U$5:$U$1004,L$5,Lançamentos!$W$5:$W$1004,'BH (3)'!$C$10)))</f>
        <v>x</v>
      </c>
      <c r="M76" s="84" t="str">
        <f>IF($D76="","x",IF('BH (3)'!$B$11=1,COUNTIFS(Lançamentos!$K$5:$K$1004,$D76,Lançamentos!$T$5:$T$1004,M$5,Lançamentos!$V$5:$V$1004,'BH (3)'!$C$10),COUNTIFS(Lançamentos!$K$5:$K$1004,$D76,Lançamentos!$U$5:$U$1004,M$5,Lançamentos!$W$5:$W$1004,'BH (3)'!$C$10)))</f>
        <v>x</v>
      </c>
      <c r="N76" s="84" t="str">
        <f>IF($D76="","x",IF('BH (3)'!$B$11=1,COUNTIFS(Lançamentos!$K$5:$K$1004,$D76,Lançamentos!$T$5:$T$1004,N$5,Lançamentos!$V$5:$V$1004,'BH (3)'!$C$10),COUNTIFS(Lançamentos!$K$5:$K$1004,$D76,Lançamentos!$U$5:$U$1004,N$5,Lançamentos!$W$5:$W$1004,'BH (3)'!$C$10)))</f>
        <v>x</v>
      </c>
      <c r="O76" s="84" t="str">
        <f>IF($D76="","x",IF('BH (3)'!$B$11=1,COUNTIFS(Lançamentos!$K$5:$K$1004,$D76,Lançamentos!$T$5:$T$1004,O$5,Lançamentos!$V$5:$V$1004,'BH (3)'!$C$10),COUNTIFS(Lançamentos!$K$5:$K$1004,$D76,Lançamentos!$U$5:$U$1004,O$5,Lançamentos!$W$5:$W$1004,'BH (3)'!$C$10)))</f>
        <v>x</v>
      </c>
      <c r="P76" s="84" t="str">
        <f>IF($D76="","x",IF('BH (3)'!$B$11=1,COUNTIFS(Lançamentos!$K$5:$K$1004,$D76,Lançamentos!$T$5:$T$1004,P$5,Lançamentos!$V$5:$V$1004,'BH (3)'!$C$10),COUNTIFS(Lançamentos!$K$5:$K$1004,$D76,Lançamentos!$U$5:$U$1004,P$5,Lançamentos!$W$5:$W$1004,'BH (3)'!$C$10)))</f>
        <v>x</v>
      </c>
      <c r="Q76" s="171" t="str">
        <f t="shared" si="3"/>
        <v/>
      </c>
    </row>
    <row r="77" spans="3:17" ht="45" customHeight="1" x14ac:dyDescent="0.25">
      <c r="C77" s="81" t="str">
        <f t="shared" si="2"/>
        <v/>
      </c>
      <c r="D77" s="170" t="str">
        <f>IF(Adv!D75="","",Adv!D75)</f>
        <v/>
      </c>
      <c r="E77" s="84" t="str">
        <f>IF($D77="","x",IF('BH (3)'!$B$11=1,COUNTIFS(Lançamentos!$K$5:$K$1004,$D77,Lançamentos!$T$5:$T$1004,E$5,Lançamentos!$V$5:$V$1004,'BH (3)'!$C$10),COUNTIFS(Lançamentos!$K$5:$K$1004,$D77,Lançamentos!$U$5:$U$1004,E$5,Lançamentos!$W$5:$W$1004,'BH (3)'!$C$10)))</f>
        <v>x</v>
      </c>
      <c r="F77" s="84" t="str">
        <f>IF($D77="","x",IF('BH (3)'!$B$11=1,COUNTIFS(Lançamentos!$K$5:$K$1004,$D77,Lançamentos!$T$5:$T$1004,F$5,Lançamentos!$V$5:$V$1004,'BH (3)'!$C$10),COUNTIFS(Lançamentos!$K$5:$K$1004,$D77,Lançamentos!$U$5:$U$1004,F$5,Lançamentos!$W$5:$W$1004,'BH (3)'!$C$10)))</f>
        <v>x</v>
      </c>
      <c r="G77" s="84" t="str">
        <f>IF($D77="","x",IF('BH (3)'!$B$11=1,COUNTIFS(Lançamentos!$K$5:$K$1004,$D77,Lançamentos!$T$5:$T$1004,G$5,Lançamentos!$V$5:$V$1004,'BH (3)'!$C$10),COUNTIFS(Lançamentos!$K$5:$K$1004,$D77,Lançamentos!$U$5:$U$1004,G$5,Lançamentos!$W$5:$W$1004,'BH (3)'!$C$10)))</f>
        <v>x</v>
      </c>
      <c r="H77" s="84" t="str">
        <f>IF($D77="","x",IF('BH (3)'!$B$11=1,COUNTIFS(Lançamentos!$K$5:$K$1004,$D77,Lançamentos!$T$5:$T$1004,H$5,Lançamentos!$V$5:$V$1004,'BH (3)'!$C$10),COUNTIFS(Lançamentos!$K$5:$K$1004,$D77,Lançamentos!$U$5:$U$1004,H$5,Lançamentos!$W$5:$W$1004,'BH (3)'!$C$10)))</f>
        <v>x</v>
      </c>
      <c r="I77" s="84" t="str">
        <f>IF($D77="","x",IF('BH (3)'!$B$11=1,COUNTIFS(Lançamentos!$K$5:$K$1004,$D77,Lançamentos!$T$5:$T$1004,I$5,Lançamentos!$V$5:$V$1004,'BH (3)'!$C$10),COUNTIFS(Lançamentos!$K$5:$K$1004,$D77,Lançamentos!$U$5:$U$1004,I$5,Lançamentos!$W$5:$W$1004,'BH (3)'!$C$10)))</f>
        <v>x</v>
      </c>
      <c r="J77" s="84" t="str">
        <f>IF($D77="","x",IF('BH (3)'!$B$11=1,COUNTIFS(Lançamentos!$K$5:$K$1004,$D77,Lançamentos!$T$5:$T$1004,J$5,Lançamentos!$V$5:$V$1004,'BH (3)'!$C$10),COUNTIFS(Lançamentos!$K$5:$K$1004,$D77,Lançamentos!$U$5:$U$1004,J$5,Lançamentos!$W$5:$W$1004,'BH (3)'!$C$10)))</f>
        <v>x</v>
      </c>
      <c r="K77" s="84" t="str">
        <f>IF($D77="","x",IF('BH (3)'!$B$11=1,COUNTIFS(Lançamentos!$K$5:$K$1004,$D77,Lançamentos!$T$5:$T$1004,K$5,Lançamentos!$V$5:$V$1004,'BH (3)'!$C$10),COUNTIFS(Lançamentos!$K$5:$K$1004,$D77,Lançamentos!$U$5:$U$1004,K$5,Lançamentos!$W$5:$W$1004,'BH (3)'!$C$10)))</f>
        <v>x</v>
      </c>
      <c r="L77" s="84" t="str">
        <f>IF($D77="","x",IF('BH (3)'!$B$11=1,COUNTIFS(Lançamentos!$K$5:$K$1004,$D77,Lançamentos!$T$5:$T$1004,L$5,Lançamentos!$V$5:$V$1004,'BH (3)'!$C$10),COUNTIFS(Lançamentos!$K$5:$K$1004,$D77,Lançamentos!$U$5:$U$1004,L$5,Lançamentos!$W$5:$W$1004,'BH (3)'!$C$10)))</f>
        <v>x</v>
      </c>
      <c r="M77" s="84" t="str">
        <f>IF($D77="","x",IF('BH (3)'!$B$11=1,COUNTIFS(Lançamentos!$K$5:$K$1004,$D77,Lançamentos!$T$5:$T$1004,M$5,Lançamentos!$V$5:$V$1004,'BH (3)'!$C$10),COUNTIFS(Lançamentos!$K$5:$K$1004,$D77,Lançamentos!$U$5:$U$1004,M$5,Lançamentos!$W$5:$W$1004,'BH (3)'!$C$10)))</f>
        <v>x</v>
      </c>
      <c r="N77" s="84" t="str">
        <f>IF($D77="","x",IF('BH (3)'!$B$11=1,COUNTIFS(Lançamentos!$K$5:$K$1004,$D77,Lançamentos!$T$5:$T$1004,N$5,Lançamentos!$V$5:$V$1004,'BH (3)'!$C$10),COUNTIFS(Lançamentos!$K$5:$K$1004,$D77,Lançamentos!$U$5:$U$1004,N$5,Lançamentos!$W$5:$W$1004,'BH (3)'!$C$10)))</f>
        <v>x</v>
      </c>
      <c r="O77" s="84" t="str">
        <f>IF($D77="","x",IF('BH (3)'!$B$11=1,COUNTIFS(Lançamentos!$K$5:$K$1004,$D77,Lançamentos!$T$5:$T$1004,O$5,Lançamentos!$V$5:$V$1004,'BH (3)'!$C$10),COUNTIFS(Lançamentos!$K$5:$K$1004,$D77,Lançamentos!$U$5:$U$1004,O$5,Lançamentos!$W$5:$W$1004,'BH (3)'!$C$10)))</f>
        <v>x</v>
      </c>
      <c r="P77" s="84" t="str">
        <f>IF($D77="","x",IF('BH (3)'!$B$11=1,COUNTIFS(Lançamentos!$K$5:$K$1004,$D77,Lançamentos!$T$5:$T$1004,P$5,Lançamentos!$V$5:$V$1004,'BH (3)'!$C$10),COUNTIFS(Lançamentos!$K$5:$K$1004,$D77,Lançamentos!$U$5:$U$1004,P$5,Lançamentos!$W$5:$W$1004,'BH (3)'!$C$10)))</f>
        <v>x</v>
      </c>
      <c r="Q77" s="171" t="str">
        <f t="shared" si="3"/>
        <v/>
      </c>
    </row>
    <row r="78" spans="3:17" ht="45" customHeight="1" x14ac:dyDescent="0.25">
      <c r="C78" s="81" t="str">
        <f t="shared" si="2"/>
        <v/>
      </c>
      <c r="D78" s="170" t="str">
        <f>IF(Adv!D76="","",Adv!D76)</f>
        <v/>
      </c>
      <c r="E78" s="84" t="str">
        <f>IF($D78="","x",IF('BH (3)'!$B$11=1,COUNTIFS(Lançamentos!$K$5:$K$1004,$D78,Lançamentos!$T$5:$T$1004,E$5,Lançamentos!$V$5:$V$1004,'BH (3)'!$C$10),COUNTIFS(Lançamentos!$K$5:$K$1004,$D78,Lançamentos!$U$5:$U$1004,E$5,Lançamentos!$W$5:$W$1004,'BH (3)'!$C$10)))</f>
        <v>x</v>
      </c>
      <c r="F78" s="84" t="str">
        <f>IF($D78="","x",IF('BH (3)'!$B$11=1,COUNTIFS(Lançamentos!$K$5:$K$1004,$D78,Lançamentos!$T$5:$T$1004,F$5,Lançamentos!$V$5:$V$1004,'BH (3)'!$C$10),COUNTIFS(Lançamentos!$K$5:$K$1004,$D78,Lançamentos!$U$5:$U$1004,F$5,Lançamentos!$W$5:$W$1004,'BH (3)'!$C$10)))</f>
        <v>x</v>
      </c>
      <c r="G78" s="84" t="str">
        <f>IF($D78="","x",IF('BH (3)'!$B$11=1,COUNTIFS(Lançamentos!$K$5:$K$1004,$D78,Lançamentos!$T$5:$T$1004,G$5,Lançamentos!$V$5:$V$1004,'BH (3)'!$C$10),COUNTIFS(Lançamentos!$K$5:$K$1004,$D78,Lançamentos!$U$5:$U$1004,G$5,Lançamentos!$W$5:$W$1004,'BH (3)'!$C$10)))</f>
        <v>x</v>
      </c>
      <c r="H78" s="84" t="str">
        <f>IF($D78="","x",IF('BH (3)'!$B$11=1,COUNTIFS(Lançamentos!$K$5:$K$1004,$D78,Lançamentos!$T$5:$T$1004,H$5,Lançamentos!$V$5:$V$1004,'BH (3)'!$C$10),COUNTIFS(Lançamentos!$K$5:$K$1004,$D78,Lançamentos!$U$5:$U$1004,H$5,Lançamentos!$W$5:$W$1004,'BH (3)'!$C$10)))</f>
        <v>x</v>
      </c>
      <c r="I78" s="84" t="str">
        <f>IF($D78="","x",IF('BH (3)'!$B$11=1,COUNTIFS(Lançamentos!$K$5:$K$1004,$D78,Lançamentos!$T$5:$T$1004,I$5,Lançamentos!$V$5:$V$1004,'BH (3)'!$C$10),COUNTIFS(Lançamentos!$K$5:$K$1004,$D78,Lançamentos!$U$5:$U$1004,I$5,Lançamentos!$W$5:$W$1004,'BH (3)'!$C$10)))</f>
        <v>x</v>
      </c>
      <c r="J78" s="84" t="str">
        <f>IF($D78="","x",IF('BH (3)'!$B$11=1,COUNTIFS(Lançamentos!$K$5:$K$1004,$D78,Lançamentos!$T$5:$T$1004,J$5,Lançamentos!$V$5:$V$1004,'BH (3)'!$C$10),COUNTIFS(Lançamentos!$K$5:$K$1004,$D78,Lançamentos!$U$5:$U$1004,J$5,Lançamentos!$W$5:$W$1004,'BH (3)'!$C$10)))</f>
        <v>x</v>
      </c>
      <c r="K78" s="84" t="str">
        <f>IF($D78="","x",IF('BH (3)'!$B$11=1,COUNTIFS(Lançamentos!$K$5:$K$1004,$D78,Lançamentos!$T$5:$T$1004,K$5,Lançamentos!$V$5:$V$1004,'BH (3)'!$C$10),COUNTIFS(Lançamentos!$K$5:$K$1004,$D78,Lançamentos!$U$5:$U$1004,K$5,Lançamentos!$W$5:$W$1004,'BH (3)'!$C$10)))</f>
        <v>x</v>
      </c>
      <c r="L78" s="84" t="str">
        <f>IF($D78="","x",IF('BH (3)'!$B$11=1,COUNTIFS(Lançamentos!$K$5:$K$1004,$D78,Lançamentos!$T$5:$T$1004,L$5,Lançamentos!$V$5:$V$1004,'BH (3)'!$C$10),COUNTIFS(Lançamentos!$K$5:$K$1004,$D78,Lançamentos!$U$5:$U$1004,L$5,Lançamentos!$W$5:$W$1004,'BH (3)'!$C$10)))</f>
        <v>x</v>
      </c>
      <c r="M78" s="84" t="str">
        <f>IF($D78="","x",IF('BH (3)'!$B$11=1,COUNTIFS(Lançamentos!$K$5:$K$1004,$D78,Lançamentos!$T$5:$T$1004,M$5,Lançamentos!$V$5:$V$1004,'BH (3)'!$C$10),COUNTIFS(Lançamentos!$K$5:$K$1004,$D78,Lançamentos!$U$5:$U$1004,M$5,Lançamentos!$W$5:$W$1004,'BH (3)'!$C$10)))</f>
        <v>x</v>
      </c>
      <c r="N78" s="84" t="str">
        <f>IF($D78="","x",IF('BH (3)'!$B$11=1,COUNTIFS(Lançamentos!$K$5:$K$1004,$D78,Lançamentos!$T$5:$T$1004,N$5,Lançamentos!$V$5:$V$1004,'BH (3)'!$C$10),COUNTIFS(Lançamentos!$K$5:$K$1004,$D78,Lançamentos!$U$5:$U$1004,N$5,Lançamentos!$W$5:$W$1004,'BH (3)'!$C$10)))</f>
        <v>x</v>
      </c>
      <c r="O78" s="84" t="str">
        <f>IF($D78="","x",IF('BH (3)'!$B$11=1,COUNTIFS(Lançamentos!$K$5:$K$1004,$D78,Lançamentos!$T$5:$T$1004,O$5,Lançamentos!$V$5:$V$1004,'BH (3)'!$C$10),COUNTIFS(Lançamentos!$K$5:$K$1004,$D78,Lançamentos!$U$5:$U$1004,O$5,Lançamentos!$W$5:$W$1004,'BH (3)'!$C$10)))</f>
        <v>x</v>
      </c>
      <c r="P78" s="84" t="str">
        <f>IF($D78="","x",IF('BH (3)'!$B$11=1,COUNTIFS(Lançamentos!$K$5:$K$1004,$D78,Lançamentos!$T$5:$T$1004,P$5,Lançamentos!$V$5:$V$1004,'BH (3)'!$C$10),COUNTIFS(Lançamentos!$K$5:$K$1004,$D78,Lançamentos!$U$5:$U$1004,P$5,Lançamentos!$W$5:$W$1004,'BH (3)'!$C$10)))</f>
        <v>x</v>
      </c>
      <c r="Q78" s="171" t="str">
        <f t="shared" si="3"/>
        <v/>
      </c>
    </row>
    <row r="79" spans="3:17" ht="45" customHeight="1" x14ac:dyDescent="0.25">
      <c r="C79" s="81" t="str">
        <f t="shared" si="2"/>
        <v/>
      </c>
      <c r="D79" s="170" t="str">
        <f>IF(Adv!D77="","",Adv!D77)</f>
        <v/>
      </c>
      <c r="E79" s="84" t="str">
        <f>IF($D79="","x",IF('BH (3)'!$B$11=1,COUNTIFS(Lançamentos!$K$5:$K$1004,$D79,Lançamentos!$T$5:$T$1004,E$5,Lançamentos!$V$5:$V$1004,'BH (3)'!$C$10),COUNTIFS(Lançamentos!$K$5:$K$1004,$D79,Lançamentos!$U$5:$U$1004,E$5,Lançamentos!$W$5:$W$1004,'BH (3)'!$C$10)))</f>
        <v>x</v>
      </c>
      <c r="F79" s="84" t="str">
        <f>IF($D79="","x",IF('BH (3)'!$B$11=1,COUNTIFS(Lançamentos!$K$5:$K$1004,$D79,Lançamentos!$T$5:$T$1004,F$5,Lançamentos!$V$5:$V$1004,'BH (3)'!$C$10),COUNTIFS(Lançamentos!$K$5:$K$1004,$D79,Lançamentos!$U$5:$U$1004,F$5,Lançamentos!$W$5:$W$1004,'BH (3)'!$C$10)))</f>
        <v>x</v>
      </c>
      <c r="G79" s="84" t="str">
        <f>IF($D79="","x",IF('BH (3)'!$B$11=1,COUNTIFS(Lançamentos!$K$5:$K$1004,$D79,Lançamentos!$T$5:$T$1004,G$5,Lançamentos!$V$5:$V$1004,'BH (3)'!$C$10),COUNTIFS(Lançamentos!$K$5:$K$1004,$D79,Lançamentos!$U$5:$U$1004,G$5,Lançamentos!$W$5:$W$1004,'BH (3)'!$C$10)))</f>
        <v>x</v>
      </c>
      <c r="H79" s="84" t="str">
        <f>IF($D79="","x",IF('BH (3)'!$B$11=1,COUNTIFS(Lançamentos!$K$5:$K$1004,$D79,Lançamentos!$T$5:$T$1004,H$5,Lançamentos!$V$5:$V$1004,'BH (3)'!$C$10),COUNTIFS(Lançamentos!$K$5:$K$1004,$D79,Lançamentos!$U$5:$U$1004,H$5,Lançamentos!$W$5:$W$1004,'BH (3)'!$C$10)))</f>
        <v>x</v>
      </c>
      <c r="I79" s="84" t="str">
        <f>IF($D79="","x",IF('BH (3)'!$B$11=1,COUNTIFS(Lançamentos!$K$5:$K$1004,$D79,Lançamentos!$T$5:$T$1004,I$5,Lançamentos!$V$5:$V$1004,'BH (3)'!$C$10),COUNTIFS(Lançamentos!$K$5:$K$1004,$D79,Lançamentos!$U$5:$U$1004,I$5,Lançamentos!$W$5:$W$1004,'BH (3)'!$C$10)))</f>
        <v>x</v>
      </c>
      <c r="J79" s="84" t="str">
        <f>IF($D79="","x",IF('BH (3)'!$B$11=1,COUNTIFS(Lançamentos!$K$5:$K$1004,$D79,Lançamentos!$T$5:$T$1004,J$5,Lançamentos!$V$5:$V$1004,'BH (3)'!$C$10),COUNTIFS(Lançamentos!$K$5:$K$1004,$D79,Lançamentos!$U$5:$U$1004,J$5,Lançamentos!$W$5:$W$1004,'BH (3)'!$C$10)))</f>
        <v>x</v>
      </c>
      <c r="K79" s="84" t="str">
        <f>IF($D79="","x",IF('BH (3)'!$B$11=1,COUNTIFS(Lançamentos!$K$5:$K$1004,$D79,Lançamentos!$T$5:$T$1004,K$5,Lançamentos!$V$5:$V$1004,'BH (3)'!$C$10),COUNTIFS(Lançamentos!$K$5:$K$1004,$D79,Lançamentos!$U$5:$U$1004,K$5,Lançamentos!$W$5:$W$1004,'BH (3)'!$C$10)))</f>
        <v>x</v>
      </c>
      <c r="L79" s="84" t="str">
        <f>IF($D79="","x",IF('BH (3)'!$B$11=1,COUNTIFS(Lançamentos!$K$5:$K$1004,$D79,Lançamentos!$T$5:$T$1004,L$5,Lançamentos!$V$5:$V$1004,'BH (3)'!$C$10),COUNTIFS(Lançamentos!$K$5:$K$1004,$D79,Lançamentos!$U$5:$U$1004,L$5,Lançamentos!$W$5:$W$1004,'BH (3)'!$C$10)))</f>
        <v>x</v>
      </c>
      <c r="M79" s="84" t="str">
        <f>IF($D79="","x",IF('BH (3)'!$B$11=1,COUNTIFS(Lançamentos!$K$5:$K$1004,$D79,Lançamentos!$T$5:$T$1004,M$5,Lançamentos!$V$5:$V$1004,'BH (3)'!$C$10),COUNTIFS(Lançamentos!$K$5:$K$1004,$D79,Lançamentos!$U$5:$U$1004,M$5,Lançamentos!$W$5:$W$1004,'BH (3)'!$C$10)))</f>
        <v>x</v>
      </c>
      <c r="N79" s="84" t="str">
        <f>IF($D79="","x",IF('BH (3)'!$B$11=1,COUNTIFS(Lançamentos!$K$5:$K$1004,$D79,Lançamentos!$T$5:$T$1004,N$5,Lançamentos!$V$5:$V$1004,'BH (3)'!$C$10),COUNTIFS(Lançamentos!$K$5:$K$1004,$D79,Lançamentos!$U$5:$U$1004,N$5,Lançamentos!$W$5:$W$1004,'BH (3)'!$C$10)))</f>
        <v>x</v>
      </c>
      <c r="O79" s="84" t="str">
        <f>IF($D79="","x",IF('BH (3)'!$B$11=1,COUNTIFS(Lançamentos!$K$5:$K$1004,$D79,Lançamentos!$T$5:$T$1004,O$5,Lançamentos!$V$5:$V$1004,'BH (3)'!$C$10),COUNTIFS(Lançamentos!$K$5:$K$1004,$D79,Lançamentos!$U$5:$U$1004,O$5,Lançamentos!$W$5:$W$1004,'BH (3)'!$C$10)))</f>
        <v>x</v>
      </c>
      <c r="P79" s="84" t="str">
        <f>IF($D79="","x",IF('BH (3)'!$B$11=1,COUNTIFS(Lançamentos!$K$5:$K$1004,$D79,Lançamentos!$T$5:$T$1004,P$5,Lançamentos!$V$5:$V$1004,'BH (3)'!$C$10),COUNTIFS(Lançamentos!$K$5:$K$1004,$D79,Lançamentos!$U$5:$U$1004,P$5,Lançamentos!$W$5:$W$1004,'BH (3)'!$C$10)))</f>
        <v>x</v>
      </c>
      <c r="Q79" s="171" t="str">
        <f t="shared" si="3"/>
        <v/>
      </c>
    </row>
    <row r="80" spans="3:17" ht="45" customHeight="1" x14ac:dyDescent="0.25">
      <c r="C80" s="81" t="str">
        <f t="shared" si="2"/>
        <v/>
      </c>
      <c r="D80" s="170" t="str">
        <f>IF(Adv!D78="","",Adv!D78)</f>
        <v/>
      </c>
      <c r="E80" s="84" t="str">
        <f>IF($D80="","x",IF('BH (3)'!$B$11=1,COUNTIFS(Lançamentos!$K$5:$K$1004,$D80,Lançamentos!$T$5:$T$1004,E$5,Lançamentos!$V$5:$V$1004,'BH (3)'!$C$10),COUNTIFS(Lançamentos!$K$5:$K$1004,$D80,Lançamentos!$U$5:$U$1004,E$5,Lançamentos!$W$5:$W$1004,'BH (3)'!$C$10)))</f>
        <v>x</v>
      </c>
      <c r="F80" s="84" t="str">
        <f>IF($D80="","x",IF('BH (3)'!$B$11=1,COUNTIFS(Lançamentos!$K$5:$K$1004,$D80,Lançamentos!$T$5:$T$1004,F$5,Lançamentos!$V$5:$V$1004,'BH (3)'!$C$10),COUNTIFS(Lançamentos!$K$5:$K$1004,$D80,Lançamentos!$U$5:$U$1004,F$5,Lançamentos!$W$5:$W$1004,'BH (3)'!$C$10)))</f>
        <v>x</v>
      </c>
      <c r="G80" s="84" t="str">
        <f>IF($D80="","x",IF('BH (3)'!$B$11=1,COUNTIFS(Lançamentos!$K$5:$K$1004,$D80,Lançamentos!$T$5:$T$1004,G$5,Lançamentos!$V$5:$V$1004,'BH (3)'!$C$10),COUNTIFS(Lançamentos!$K$5:$K$1004,$D80,Lançamentos!$U$5:$U$1004,G$5,Lançamentos!$W$5:$W$1004,'BH (3)'!$C$10)))</f>
        <v>x</v>
      </c>
      <c r="H80" s="84" t="str">
        <f>IF($D80="","x",IF('BH (3)'!$B$11=1,COUNTIFS(Lançamentos!$K$5:$K$1004,$D80,Lançamentos!$T$5:$T$1004,H$5,Lançamentos!$V$5:$V$1004,'BH (3)'!$C$10),COUNTIFS(Lançamentos!$K$5:$K$1004,$D80,Lançamentos!$U$5:$U$1004,H$5,Lançamentos!$W$5:$W$1004,'BH (3)'!$C$10)))</f>
        <v>x</v>
      </c>
      <c r="I80" s="84" t="str">
        <f>IF($D80="","x",IF('BH (3)'!$B$11=1,COUNTIFS(Lançamentos!$K$5:$K$1004,$D80,Lançamentos!$T$5:$T$1004,I$5,Lançamentos!$V$5:$V$1004,'BH (3)'!$C$10),COUNTIFS(Lançamentos!$K$5:$K$1004,$D80,Lançamentos!$U$5:$U$1004,I$5,Lançamentos!$W$5:$W$1004,'BH (3)'!$C$10)))</f>
        <v>x</v>
      </c>
      <c r="J80" s="84" t="str">
        <f>IF($D80="","x",IF('BH (3)'!$B$11=1,COUNTIFS(Lançamentos!$K$5:$K$1004,$D80,Lançamentos!$T$5:$T$1004,J$5,Lançamentos!$V$5:$V$1004,'BH (3)'!$C$10),COUNTIFS(Lançamentos!$K$5:$K$1004,$D80,Lançamentos!$U$5:$U$1004,J$5,Lançamentos!$W$5:$W$1004,'BH (3)'!$C$10)))</f>
        <v>x</v>
      </c>
      <c r="K80" s="84" t="str">
        <f>IF($D80="","x",IF('BH (3)'!$B$11=1,COUNTIFS(Lançamentos!$K$5:$K$1004,$D80,Lançamentos!$T$5:$T$1004,K$5,Lançamentos!$V$5:$V$1004,'BH (3)'!$C$10),COUNTIFS(Lançamentos!$K$5:$K$1004,$D80,Lançamentos!$U$5:$U$1004,K$5,Lançamentos!$W$5:$W$1004,'BH (3)'!$C$10)))</f>
        <v>x</v>
      </c>
      <c r="L80" s="84" t="str">
        <f>IF($D80="","x",IF('BH (3)'!$B$11=1,COUNTIFS(Lançamentos!$K$5:$K$1004,$D80,Lançamentos!$T$5:$T$1004,L$5,Lançamentos!$V$5:$V$1004,'BH (3)'!$C$10),COUNTIFS(Lançamentos!$K$5:$K$1004,$D80,Lançamentos!$U$5:$U$1004,L$5,Lançamentos!$W$5:$W$1004,'BH (3)'!$C$10)))</f>
        <v>x</v>
      </c>
      <c r="M80" s="84" t="str">
        <f>IF($D80="","x",IF('BH (3)'!$B$11=1,COUNTIFS(Lançamentos!$K$5:$K$1004,$D80,Lançamentos!$T$5:$T$1004,M$5,Lançamentos!$V$5:$V$1004,'BH (3)'!$C$10),COUNTIFS(Lançamentos!$K$5:$K$1004,$D80,Lançamentos!$U$5:$U$1004,M$5,Lançamentos!$W$5:$W$1004,'BH (3)'!$C$10)))</f>
        <v>x</v>
      </c>
      <c r="N80" s="84" t="str">
        <f>IF($D80="","x",IF('BH (3)'!$B$11=1,COUNTIFS(Lançamentos!$K$5:$K$1004,$D80,Lançamentos!$T$5:$T$1004,N$5,Lançamentos!$V$5:$V$1004,'BH (3)'!$C$10),COUNTIFS(Lançamentos!$K$5:$K$1004,$D80,Lançamentos!$U$5:$U$1004,N$5,Lançamentos!$W$5:$W$1004,'BH (3)'!$C$10)))</f>
        <v>x</v>
      </c>
      <c r="O80" s="84" t="str">
        <f>IF($D80="","x",IF('BH (3)'!$B$11=1,COUNTIFS(Lançamentos!$K$5:$K$1004,$D80,Lançamentos!$T$5:$T$1004,O$5,Lançamentos!$V$5:$V$1004,'BH (3)'!$C$10),COUNTIFS(Lançamentos!$K$5:$K$1004,$D80,Lançamentos!$U$5:$U$1004,O$5,Lançamentos!$W$5:$W$1004,'BH (3)'!$C$10)))</f>
        <v>x</v>
      </c>
      <c r="P80" s="84" t="str">
        <f>IF($D80="","x",IF('BH (3)'!$B$11=1,COUNTIFS(Lançamentos!$K$5:$K$1004,$D80,Lançamentos!$T$5:$T$1004,P$5,Lançamentos!$V$5:$V$1004,'BH (3)'!$C$10),COUNTIFS(Lançamentos!$K$5:$K$1004,$D80,Lançamentos!$U$5:$U$1004,P$5,Lançamentos!$W$5:$W$1004,'BH (3)'!$C$10)))</f>
        <v>x</v>
      </c>
      <c r="Q80" s="171" t="str">
        <f t="shared" si="3"/>
        <v/>
      </c>
    </row>
    <row r="81" spans="3:17" ht="45" customHeight="1" x14ac:dyDescent="0.25">
      <c r="C81" s="81" t="str">
        <f t="shared" si="2"/>
        <v/>
      </c>
      <c r="D81" s="170" t="str">
        <f>IF(Adv!D79="","",Adv!D79)</f>
        <v/>
      </c>
      <c r="E81" s="84" t="str">
        <f>IF($D81="","x",IF('BH (3)'!$B$11=1,COUNTIFS(Lançamentos!$K$5:$K$1004,$D81,Lançamentos!$T$5:$T$1004,E$5,Lançamentos!$V$5:$V$1004,'BH (3)'!$C$10),COUNTIFS(Lançamentos!$K$5:$K$1004,$D81,Lançamentos!$U$5:$U$1004,E$5,Lançamentos!$W$5:$W$1004,'BH (3)'!$C$10)))</f>
        <v>x</v>
      </c>
      <c r="F81" s="84" t="str">
        <f>IF($D81="","x",IF('BH (3)'!$B$11=1,COUNTIFS(Lançamentos!$K$5:$K$1004,$D81,Lançamentos!$T$5:$T$1004,F$5,Lançamentos!$V$5:$V$1004,'BH (3)'!$C$10),COUNTIFS(Lançamentos!$K$5:$K$1004,$D81,Lançamentos!$U$5:$U$1004,F$5,Lançamentos!$W$5:$W$1004,'BH (3)'!$C$10)))</f>
        <v>x</v>
      </c>
      <c r="G81" s="84" t="str">
        <f>IF($D81="","x",IF('BH (3)'!$B$11=1,COUNTIFS(Lançamentos!$K$5:$K$1004,$D81,Lançamentos!$T$5:$T$1004,G$5,Lançamentos!$V$5:$V$1004,'BH (3)'!$C$10),COUNTIFS(Lançamentos!$K$5:$K$1004,$D81,Lançamentos!$U$5:$U$1004,G$5,Lançamentos!$W$5:$W$1004,'BH (3)'!$C$10)))</f>
        <v>x</v>
      </c>
      <c r="H81" s="84" t="str">
        <f>IF($D81="","x",IF('BH (3)'!$B$11=1,COUNTIFS(Lançamentos!$K$5:$K$1004,$D81,Lançamentos!$T$5:$T$1004,H$5,Lançamentos!$V$5:$V$1004,'BH (3)'!$C$10),COUNTIFS(Lançamentos!$K$5:$K$1004,$D81,Lançamentos!$U$5:$U$1004,H$5,Lançamentos!$W$5:$W$1004,'BH (3)'!$C$10)))</f>
        <v>x</v>
      </c>
      <c r="I81" s="84" t="str">
        <f>IF($D81="","x",IF('BH (3)'!$B$11=1,COUNTIFS(Lançamentos!$K$5:$K$1004,$D81,Lançamentos!$T$5:$T$1004,I$5,Lançamentos!$V$5:$V$1004,'BH (3)'!$C$10),COUNTIFS(Lançamentos!$K$5:$K$1004,$D81,Lançamentos!$U$5:$U$1004,I$5,Lançamentos!$W$5:$W$1004,'BH (3)'!$C$10)))</f>
        <v>x</v>
      </c>
      <c r="J81" s="84" t="str">
        <f>IF($D81="","x",IF('BH (3)'!$B$11=1,COUNTIFS(Lançamentos!$K$5:$K$1004,$D81,Lançamentos!$T$5:$T$1004,J$5,Lançamentos!$V$5:$V$1004,'BH (3)'!$C$10),COUNTIFS(Lançamentos!$K$5:$K$1004,$D81,Lançamentos!$U$5:$U$1004,J$5,Lançamentos!$W$5:$W$1004,'BH (3)'!$C$10)))</f>
        <v>x</v>
      </c>
      <c r="K81" s="84" t="str">
        <f>IF($D81="","x",IF('BH (3)'!$B$11=1,COUNTIFS(Lançamentos!$K$5:$K$1004,$D81,Lançamentos!$T$5:$T$1004,K$5,Lançamentos!$V$5:$V$1004,'BH (3)'!$C$10),COUNTIFS(Lançamentos!$K$5:$K$1004,$D81,Lançamentos!$U$5:$U$1004,K$5,Lançamentos!$W$5:$W$1004,'BH (3)'!$C$10)))</f>
        <v>x</v>
      </c>
      <c r="L81" s="84" t="str">
        <f>IF($D81="","x",IF('BH (3)'!$B$11=1,COUNTIFS(Lançamentos!$K$5:$K$1004,$D81,Lançamentos!$T$5:$T$1004,L$5,Lançamentos!$V$5:$V$1004,'BH (3)'!$C$10),COUNTIFS(Lançamentos!$K$5:$K$1004,$D81,Lançamentos!$U$5:$U$1004,L$5,Lançamentos!$W$5:$W$1004,'BH (3)'!$C$10)))</f>
        <v>x</v>
      </c>
      <c r="M81" s="84" t="str">
        <f>IF($D81="","x",IF('BH (3)'!$B$11=1,COUNTIFS(Lançamentos!$K$5:$K$1004,$D81,Lançamentos!$T$5:$T$1004,M$5,Lançamentos!$V$5:$V$1004,'BH (3)'!$C$10),COUNTIFS(Lançamentos!$K$5:$K$1004,$D81,Lançamentos!$U$5:$U$1004,M$5,Lançamentos!$W$5:$W$1004,'BH (3)'!$C$10)))</f>
        <v>x</v>
      </c>
      <c r="N81" s="84" t="str">
        <f>IF($D81="","x",IF('BH (3)'!$B$11=1,COUNTIFS(Lançamentos!$K$5:$K$1004,$D81,Lançamentos!$T$5:$T$1004,N$5,Lançamentos!$V$5:$V$1004,'BH (3)'!$C$10),COUNTIFS(Lançamentos!$K$5:$K$1004,$D81,Lançamentos!$U$5:$U$1004,N$5,Lançamentos!$W$5:$W$1004,'BH (3)'!$C$10)))</f>
        <v>x</v>
      </c>
      <c r="O81" s="84" t="str">
        <f>IF($D81="","x",IF('BH (3)'!$B$11=1,COUNTIFS(Lançamentos!$K$5:$K$1004,$D81,Lançamentos!$T$5:$T$1004,O$5,Lançamentos!$V$5:$V$1004,'BH (3)'!$C$10),COUNTIFS(Lançamentos!$K$5:$K$1004,$D81,Lançamentos!$U$5:$U$1004,O$5,Lançamentos!$W$5:$W$1004,'BH (3)'!$C$10)))</f>
        <v>x</v>
      </c>
      <c r="P81" s="84" t="str">
        <f>IF($D81="","x",IF('BH (3)'!$B$11=1,COUNTIFS(Lançamentos!$K$5:$K$1004,$D81,Lançamentos!$T$5:$T$1004,P$5,Lançamentos!$V$5:$V$1004,'BH (3)'!$C$10),COUNTIFS(Lançamentos!$K$5:$K$1004,$D81,Lançamentos!$U$5:$U$1004,P$5,Lançamentos!$W$5:$W$1004,'BH (3)'!$C$10)))</f>
        <v>x</v>
      </c>
      <c r="Q81" s="171" t="str">
        <f t="shared" si="3"/>
        <v/>
      </c>
    </row>
    <row r="82" spans="3:17" ht="45" customHeight="1" x14ac:dyDescent="0.25">
      <c r="C82" s="81" t="str">
        <f t="shared" si="2"/>
        <v/>
      </c>
      <c r="D82" s="170" t="str">
        <f>IF(Adv!D80="","",Adv!D80)</f>
        <v/>
      </c>
      <c r="E82" s="84" t="str">
        <f>IF($D82="","x",IF('BH (3)'!$B$11=1,COUNTIFS(Lançamentos!$K$5:$K$1004,$D82,Lançamentos!$T$5:$T$1004,E$5,Lançamentos!$V$5:$V$1004,'BH (3)'!$C$10),COUNTIFS(Lançamentos!$K$5:$K$1004,$D82,Lançamentos!$U$5:$U$1004,E$5,Lançamentos!$W$5:$W$1004,'BH (3)'!$C$10)))</f>
        <v>x</v>
      </c>
      <c r="F82" s="84" t="str">
        <f>IF($D82="","x",IF('BH (3)'!$B$11=1,COUNTIFS(Lançamentos!$K$5:$K$1004,$D82,Lançamentos!$T$5:$T$1004,F$5,Lançamentos!$V$5:$V$1004,'BH (3)'!$C$10),COUNTIFS(Lançamentos!$K$5:$K$1004,$D82,Lançamentos!$U$5:$U$1004,F$5,Lançamentos!$W$5:$W$1004,'BH (3)'!$C$10)))</f>
        <v>x</v>
      </c>
      <c r="G82" s="84" t="str">
        <f>IF($D82="","x",IF('BH (3)'!$B$11=1,COUNTIFS(Lançamentos!$K$5:$K$1004,$D82,Lançamentos!$T$5:$T$1004,G$5,Lançamentos!$V$5:$V$1004,'BH (3)'!$C$10),COUNTIFS(Lançamentos!$K$5:$K$1004,$D82,Lançamentos!$U$5:$U$1004,G$5,Lançamentos!$W$5:$W$1004,'BH (3)'!$C$10)))</f>
        <v>x</v>
      </c>
      <c r="H82" s="84" t="str">
        <f>IF($D82="","x",IF('BH (3)'!$B$11=1,COUNTIFS(Lançamentos!$K$5:$K$1004,$D82,Lançamentos!$T$5:$T$1004,H$5,Lançamentos!$V$5:$V$1004,'BH (3)'!$C$10),COUNTIFS(Lançamentos!$K$5:$K$1004,$D82,Lançamentos!$U$5:$U$1004,H$5,Lançamentos!$W$5:$W$1004,'BH (3)'!$C$10)))</f>
        <v>x</v>
      </c>
      <c r="I82" s="84" t="str">
        <f>IF($D82="","x",IF('BH (3)'!$B$11=1,COUNTIFS(Lançamentos!$K$5:$K$1004,$D82,Lançamentos!$T$5:$T$1004,I$5,Lançamentos!$V$5:$V$1004,'BH (3)'!$C$10),COUNTIFS(Lançamentos!$K$5:$K$1004,$D82,Lançamentos!$U$5:$U$1004,I$5,Lançamentos!$W$5:$W$1004,'BH (3)'!$C$10)))</f>
        <v>x</v>
      </c>
      <c r="J82" s="84" t="str">
        <f>IF($D82="","x",IF('BH (3)'!$B$11=1,COUNTIFS(Lançamentos!$K$5:$K$1004,$D82,Lançamentos!$T$5:$T$1004,J$5,Lançamentos!$V$5:$V$1004,'BH (3)'!$C$10),COUNTIFS(Lançamentos!$K$5:$K$1004,$D82,Lançamentos!$U$5:$U$1004,J$5,Lançamentos!$W$5:$W$1004,'BH (3)'!$C$10)))</f>
        <v>x</v>
      </c>
      <c r="K82" s="84" t="str">
        <f>IF($D82="","x",IF('BH (3)'!$B$11=1,COUNTIFS(Lançamentos!$K$5:$K$1004,$D82,Lançamentos!$T$5:$T$1004,K$5,Lançamentos!$V$5:$V$1004,'BH (3)'!$C$10),COUNTIFS(Lançamentos!$K$5:$K$1004,$D82,Lançamentos!$U$5:$U$1004,K$5,Lançamentos!$W$5:$W$1004,'BH (3)'!$C$10)))</f>
        <v>x</v>
      </c>
      <c r="L82" s="84" t="str">
        <f>IF($D82="","x",IF('BH (3)'!$B$11=1,COUNTIFS(Lançamentos!$K$5:$K$1004,$D82,Lançamentos!$T$5:$T$1004,L$5,Lançamentos!$V$5:$V$1004,'BH (3)'!$C$10),COUNTIFS(Lançamentos!$K$5:$K$1004,$D82,Lançamentos!$U$5:$U$1004,L$5,Lançamentos!$W$5:$W$1004,'BH (3)'!$C$10)))</f>
        <v>x</v>
      </c>
      <c r="M82" s="84" t="str">
        <f>IF($D82="","x",IF('BH (3)'!$B$11=1,COUNTIFS(Lançamentos!$K$5:$K$1004,$D82,Lançamentos!$T$5:$T$1004,M$5,Lançamentos!$V$5:$V$1004,'BH (3)'!$C$10),COUNTIFS(Lançamentos!$K$5:$K$1004,$D82,Lançamentos!$U$5:$U$1004,M$5,Lançamentos!$W$5:$W$1004,'BH (3)'!$C$10)))</f>
        <v>x</v>
      </c>
      <c r="N82" s="84" t="str">
        <f>IF($D82="","x",IF('BH (3)'!$B$11=1,COUNTIFS(Lançamentos!$K$5:$K$1004,$D82,Lançamentos!$T$5:$T$1004,N$5,Lançamentos!$V$5:$V$1004,'BH (3)'!$C$10),COUNTIFS(Lançamentos!$K$5:$K$1004,$D82,Lançamentos!$U$5:$U$1004,N$5,Lançamentos!$W$5:$W$1004,'BH (3)'!$C$10)))</f>
        <v>x</v>
      </c>
      <c r="O82" s="84" t="str">
        <f>IF($D82="","x",IF('BH (3)'!$B$11=1,COUNTIFS(Lançamentos!$K$5:$K$1004,$D82,Lançamentos!$T$5:$T$1004,O$5,Lançamentos!$V$5:$V$1004,'BH (3)'!$C$10),COUNTIFS(Lançamentos!$K$5:$K$1004,$D82,Lançamentos!$U$5:$U$1004,O$5,Lançamentos!$W$5:$W$1004,'BH (3)'!$C$10)))</f>
        <v>x</v>
      </c>
      <c r="P82" s="84" t="str">
        <f>IF($D82="","x",IF('BH (3)'!$B$11=1,COUNTIFS(Lançamentos!$K$5:$K$1004,$D82,Lançamentos!$T$5:$T$1004,P$5,Lançamentos!$V$5:$V$1004,'BH (3)'!$C$10),COUNTIFS(Lançamentos!$K$5:$K$1004,$D82,Lançamentos!$U$5:$U$1004,P$5,Lançamentos!$W$5:$W$1004,'BH (3)'!$C$10)))</f>
        <v>x</v>
      </c>
      <c r="Q82" s="171" t="str">
        <f t="shared" si="3"/>
        <v/>
      </c>
    </row>
    <row r="83" spans="3:17" ht="45" customHeight="1" x14ac:dyDescent="0.25">
      <c r="C83" s="81" t="str">
        <f t="shared" si="2"/>
        <v/>
      </c>
      <c r="D83" s="170" t="str">
        <f>IF(Adv!D81="","",Adv!D81)</f>
        <v/>
      </c>
      <c r="E83" s="84" t="str">
        <f>IF($D83="","x",IF('BH (3)'!$B$11=1,COUNTIFS(Lançamentos!$K$5:$K$1004,$D83,Lançamentos!$T$5:$T$1004,E$5,Lançamentos!$V$5:$V$1004,'BH (3)'!$C$10),COUNTIFS(Lançamentos!$K$5:$K$1004,$D83,Lançamentos!$U$5:$U$1004,E$5,Lançamentos!$W$5:$W$1004,'BH (3)'!$C$10)))</f>
        <v>x</v>
      </c>
      <c r="F83" s="84" t="str">
        <f>IF($D83="","x",IF('BH (3)'!$B$11=1,COUNTIFS(Lançamentos!$K$5:$K$1004,$D83,Lançamentos!$T$5:$T$1004,F$5,Lançamentos!$V$5:$V$1004,'BH (3)'!$C$10),COUNTIFS(Lançamentos!$K$5:$K$1004,$D83,Lançamentos!$U$5:$U$1004,F$5,Lançamentos!$W$5:$W$1004,'BH (3)'!$C$10)))</f>
        <v>x</v>
      </c>
      <c r="G83" s="84" t="str">
        <f>IF($D83="","x",IF('BH (3)'!$B$11=1,COUNTIFS(Lançamentos!$K$5:$K$1004,$D83,Lançamentos!$T$5:$T$1004,G$5,Lançamentos!$V$5:$V$1004,'BH (3)'!$C$10),COUNTIFS(Lançamentos!$K$5:$K$1004,$D83,Lançamentos!$U$5:$U$1004,G$5,Lançamentos!$W$5:$W$1004,'BH (3)'!$C$10)))</f>
        <v>x</v>
      </c>
      <c r="H83" s="84" t="str">
        <f>IF($D83="","x",IF('BH (3)'!$B$11=1,COUNTIFS(Lançamentos!$K$5:$K$1004,$D83,Lançamentos!$T$5:$T$1004,H$5,Lançamentos!$V$5:$V$1004,'BH (3)'!$C$10),COUNTIFS(Lançamentos!$K$5:$K$1004,$D83,Lançamentos!$U$5:$U$1004,H$5,Lançamentos!$W$5:$W$1004,'BH (3)'!$C$10)))</f>
        <v>x</v>
      </c>
      <c r="I83" s="84" t="str">
        <f>IF($D83="","x",IF('BH (3)'!$B$11=1,COUNTIFS(Lançamentos!$K$5:$K$1004,$D83,Lançamentos!$T$5:$T$1004,I$5,Lançamentos!$V$5:$V$1004,'BH (3)'!$C$10),COUNTIFS(Lançamentos!$K$5:$K$1004,$D83,Lançamentos!$U$5:$U$1004,I$5,Lançamentos!$W$5:$W$1004,'BH (3)'!$C$10)))</f>
        <v>x</v>
      </c>
      <c r="J83" s="84" t="str">
        <f>IF($D83="","x",IF('BH (3)'!$B$11=1,COUNTIFS(Lançamentos!$K$5:$K$1004,$D83,Lançamentos!$T$5:$T$1004,J$5,Lançamentos!$V$5:$V$1004,'BH (3)'!$C$10),COUNTIFS(Lançamentos!$K$5:$K$1004,$D83,Lançamentos!$U$5:$U$1004,J$5,Lançamentos!$W$5:$W$1004,'BH (3)'!$C$10)))</f>
        <v>x</v>
      </c>
      <c r="K83" s="84" t="str">
        <f>IF($D83="","x",IF('BH (3)'!$B$11=1,COUNTIFS(Lançamentos!$K$5:$K$1004,$D83,Lançamentos!$T$5:$T$1004,K$5,Lançamentos!$V$5:$V$1004,'BH (3)'!$C$10),COUNTIFS(Lançamentos!$K$5:$K$1004,$D83,Lançamentos!$U$5:$U$1004,K$5,Lançamentos!$W$5:$W$1004,'BH (3)'!$C$10)))</f>
        <v>x</v>
      </c>
      <c r="L83" s="84" t="str">
        <f>IF($D83="","x",IF('BH (3)'!$B$11=1,COUNTIFS(Lançamentos!$K$5:$K$1004,$D83,Lançamentos!$T$5:$T$1004,L$5,Lançamentos!$V$5:$V$1004,'BH (3)'!$C$10),COUNTIFS(Lançamentos!$K$5:$K$1004,$D83,Lançamentos!$U$5:$U$1004,L$5,Lançamentos!$W$5:$W$1004,'BH (3)'!$C$10)))</f>
        <v>x</v>
      </c>
      <c r="M83" s="84" t="str">
        <f>IF($D83="","x",IF('BH (3)'!$B$11=1,COUNTIFS(Lançamentos!$K$5:$K$1004,$D83,Lançamentos!$T$5:$T$1004,M$5,Lançamentos!$V$5:$V$1004,'BH (3)'!$C$10),COUNTIFS(Lançamentos!$K$5:$K$1004,$D83,Lançamentos!$U$5:$U$1004,M$5,Lançamentos!$W$5:$W$1004,'BH (3)'!$C$10)))</f>
        <v>x</v>
      </c>
      <c r="N83" s="84" t="str">
        <f>IF($D83="","x",IF('BH (3)'!$B$11=1,COUNTIFS(Lançamentos!$K$5:$K$1004,$D83,Lançamentos!$T$5:$T$1004,N$5,Lançamentos!$V$5:$V$1004,'BH (3)'!$C$10),COUNTIFS(Lançamentos!$K$5:$K$1004,$D83,Lançamentos!$U$5:$U$1004,N$5,Lançamentos!$W$5:$W$1004,'BH (3)'!$C$10)))</f>
        <v>x</v>
      </c>
      <c r="O83" s="84" t="str">
        <f>IF($D83="","x",IF('BH (3)'!$B$11=1,COUNTIFS(Lançamentos!$K$5:$K$1004,$D83,Lançamentos!$T$5:$T$1004,O$5,Lançamentos!$V$5:$V$1004,'BH (3)'!$C$10),COUNTIFS(Lançamentos!$K$5:$K$1004,$D83,Lançamentos!$U$5:$U$1004,O$5,Lançamentos!$W$5:$W$1004,'BH (3)'!$C$10)))</f>
        <v>x</v>
      </c>
      <c r="P83" s="84" t="str">
        <f>IF($D83="","x",IF('BH (3)'!$B$11=1,COUNTIFS(Lançamentos!$K$5:$K$1004,$D83,Lançamentos!$T$5:$T$1004,P$5,Lançamentos!$V$5:$V$1004,'BH (3)'!$C$10),COUNTIFS(Lançamentos!$K$5:$K$1004,$D83,Lançamentos!$U$5:$U$1004,P$5,Lançamentos!$W$5:$W$1004,'BH (3)'!$C$10)))</f>
        <v>x</v>
      </c>
      <c r="Q83" s="171" t="str">
        <f t="shared" si="3"/>
        <v/>
      </c>
    </row>
    <row r="84" spans="3:17" ht="45" customHeight="1" x14ac:dyDescent="0.25">
      <c r="C84" s="81" t="str">
        <f t="shared" si="2"/>
        <v/>
      </c>
      <c r="D84" s="170" t="str">
        <f>IF(Adv!D82="","",Adv!D82)</f>
        <v/>
      </c>
      <c r="E84" s="84" t="str">
        <f>IF($D84="","x",IF('BH (3)'!$B$11=1,COUNTIFS(Lançamentos!$K$5:$K$1004,$D84,Lançamentos!$T$5:$T$1004,E$5,Lançamentos!$V$5:$V$1004,'BH (3)'!$C$10),COUNTIFS(Lançamentos!$K$5:$K$1004,$D84,Lançamentos!$U$5:$U$1004,E$5,Lançamentos!$W$5:$W$1004,'BH (3)'!$C$10)))</f>
        <v>x</v>
      </c>
      <c r="F84" s="84" t="str">
        <f>IF($D84="","x",IF('BH (3)'!$B$11=1,COUNTIFS(Lançamentos!$K$5:$K$1004,$D84,Lançamentos!$T$5:$T$1004,F$5,Lançamentos!$V$5:$V$1004,'BH (3)'!$C$10),COUNTIFS(Lançamentos!$K$5:$K$1004,$D84,Lançamentos!$U$5:$U$1004,F$5,Lançamentos!$W$5:$W$1004,'BH (3)'!$C$10)))</f>
        <v>x</v>
      </c>
      <c r="G84" s="84" t="str">
        <f>IF($D84="","x",IF('BH (3)'!$B$11=1,COUNTIFS(Lançamentos!$K$5:$K$1004,$D84,Lançamentos!$T$5:$T$1004,G$5,Lançamentos!$V$5:$V$1004,'BH (3)'!$C$10),COUNTIFS(Lançamentos!$K$5:$K$1004,$D84,Lançamentos!$U$5:$U$1004,G$5,Lançamentos!$W$5:$W$1004,'BH (3)'!$C$10)))</f>
        <v>x</v>
      </c>
      <c r="H84" s="84" t="str">
        <f>IF($D84="","x",IF('BH (3)'!$B$11=1,COUNTIFS(Lançamentos!$K$5:$K$1004,$D84,Lançamentos!$T$5:$T$1004,H$5,Lançamentos!$V$5:$V$1004,'BH (3)'!$C$10),COUNTIFS(Lançamentos!$K$5:$K$1004,$D84,Lançamentos!$U$5:$U$1004,H$5,Lançamentos!$W$5:$W$1004,'BH (3)'!$C$10)))</f>
        <v>x</v>
      </c>
      <c r="I84" s="84" t="str">
        <f>IF($D84="","x",IF('BH (3)'!$B$11=1,COUNTIFS(Lançamentos!$K$5:$K$1004,$D84,Lançamentos!$T$5:$T$1004,I$5,Lançamentos!$V$5:$V$1004,'BH (3)'!$C$10),COUNTIFS(Lançamentos!$K$5:$K$1004,$D84,Lançamentos!$U$5:$U$1004,I$5,Lançamentos!$W$5:$W$1004,'BH (3)'!$C$10)))</f>
        <v>x</v>
      </c>
      <c r="J84" s="84" t="str">
        <f>IF($D84="","x",IF('BH (3)'!$B$11=1,COUNTIFS(Lançamentos!$K$5:$K$1004,$D84,Lançamentos!$T$5:$T$1004,J$5,Lançamentos!$V$5:$V$1004,'BH (3)'!$C$10),COUNTIFS(Lançamentos!$K$5:$K$1004,$D84,Lançamentos!$U$5:$U$1004,J$5,Lançamentos!$W$5:$W$1004,'BH (3)'!$C$10)))</f>
        <v>x</v>
      </c>
      <c r="K84" s="84" t="str">
        <f>IF($D84="","x",IF('BH (3)'!$B$11=1,COUNTIFS(Lançamentos!$K$5:$K$1004,$D84,Lançamentos!$T$5:$T$1004,K$5,Lançamentos!$V$5:$V$1004,'BH (3)'!$C$10),COUNTIFS(Lançamentos!$K$5:$K$1004,$D84,Lançamentos!$U$5:$U$1004,K$5,Lançamentos!$W$5:$W$1004,'BH (3)'!$C$10)))</f>
        <v>x</v>
      </c>
      <c r="L84" s="84" t="str">
        <f>IF($D84="","x",IF('BH (3)'!$B$11=1,COUNTIFS(Lançamentos!$K$5:$K$1004,$D84,Lançamentos!$T$5:$T$1004,L$5,Lançamentos!$V$5:$V$1004,'BH (3)'!$C$10),COUNTIFS(Lançamentos!$K$5:$K$1004,$D84,Lançamentos!$U$5:$U$1004,L$5,Lançamentos!$W$5:$W$1004,'BH (3)'!$C$10)))</f>
        <v>x</v>
      </c>
      <c r="M84" s="84" t="str">
        <f>IF($D84="","x",IF('BH (3)'!$B$11=1,COUNTIFS(Lançamentos!$K$5:$K$1004,$D84,Lançamentos!$T$5:$T$1004,M$5,Lançamentos!$V$5:$V$1004,'BH (3)'!$C$10),COUNTIFS(Lançamentos!$K$5:$K$1004,$D84,Lançamentos!$U$5:$U$1004,M$5,Lançamentos!$W$5:$W$1004,'BH (3)'!$C$10)))</f>
        <v>x</v>
      </c>
      <c r="N84" s="84" t="str">
        <f>IF($D84="","x",IF('BH (3)'!$B$11=1,COUNTIFS(Lançamentos!$K$5:$K$1004,$D84,Lançamentos!$T$5:$T$1004,N$5,Lançamentos!$V$5:$V$1004,'BH (3)'!$C$10),COUNTIFS(Lançamentos!$K$5:$K$1004,$D84,Lançamentos!$U$5:$U$1004,N$5,Lançamentos!$W$5:$W$1004,'BH (3)'!$C$10)))</f>
        <v>x</v>
      </c>
      <c r="O84" s="84" t="str">
        <f>IF($D84="","x",IF('BH (3)'!$B$11=1,COUNTIFS(Lançamentos!$K$5:$K$1004,$D84,Lançamentos!$T$5:$T$1004,O$5,Lançamentos!$V$5:$V$1004,'BH (3)'!$C$10),COUNTIFS(Lançamentos!$K$5:$K$1004,$D84,Lançamentos!$U$5:$U$1004,O$5,Lançamentos!$W$5:$W$1004,'BH (3)'!$C$10)))</f>
        <v>x</v>
      </c>
      <c r="P84" s="84" t="str">
        <f>IF($D84="","x",IF('BH (3)'!$B$11=1,COUNTIFS(Lançamentos!$K$5:$K$1004,$D84,Lançamentos!$T$5:$T$1004,P$5,Lançamentos!$V$5:$V$1004,'BH (3)'!$C$10),COUNTIFS(Lançamentos!$K$5:$K$1004,$D84,Lançamentos!$U$5:$U$1004,P$5,Lançamentos!$W$5:$W$1004,'BH (3)'!$C$10)))</f>
        <v>x</v>
      </c>
      <c r="Q84" s="171" t="str">
        <f t="shared" si="3"/>
        <v/>
      </c>
    </row>
    <row r="85" spans="3:17" ht="45" customHeight="1" x14ac:dyDescent="0.25">
      <c r="C85" s="81" t="str">
        <f t="shared" si="2"/>
        <v/>
      </c>
      <c r="D85" s="170" t="str">
        <f>IF(Adv!D83="","",Adv!D83)</f>
        <v/>
      </c>
      <c r="E85" s="84" t="str">
        <f>IF($D85="","x",IF('BH (3)'!$B$11=1,COUNTIFS(Lançamentos!$K$5:$K$1004,$D85,Lançamentos!$T$5:$T$1004,E$5,Lançamentos!$V$5:$V$1004,'BH (3)'!$C$10),COUNTIFS(Lançamentos!$K$5:$K$1004,$D85,Lançamentos!$U$5:$U$1004,E$5,Lançamentos!$W$5:$W$1004,'BH (3)'!$C$10)))</f>
        <v>x</v>
      </c>
      <c r="F85" s="84" t="str">
        <f>IF($D85="","x",IF('BH (3)'!$B$11=1,COUNTIFS(Lançamentos!$K$5:$K$1004,$D85,Lançamentos!$T$5:$T$1004,F$5,Lançamentos!$V$5:$V$1004,'BH (3)'!$C$10),COUNTIFS(Lançamentos!$K$5:$K$1004,$D85,Lançamentos!$U$5:$U$1004,F$5,Lançamentos!$W$5:$W$1004,'BH (3)'!$C$10)))</f>
        <v>x</v>
      </c>
      <c r="G85" s="84" t="str">
        <f>IF($D85="","x",IF('BH (3)'!$B$11=1,COUNTIFS(Lançamentos!$K$5:$K$1004,$D85,Lançamentos!$T$5:$T$1004,G$5,Lançamentos!$V$5:$V$1004,'BH (3)'!$C$10),COUNTIFS(Lançamentos!$K$5:$K$1004,$D85,Lançamentos!$U$5:$U$1004,G$5,Lançamentos!$W$5:$W$1004,'BH (3)'!$C$10)))</f>
        <v>x</v>
      </c>
      <c r="H85" s="84" t="str">
        <f>IF($D85="","x",IF('BH (3)'!$B$11=1,COUNTIFS(Lançamentos!$K$5:$K$1004,$D85,Lançamentos!$T$5:$T$1004,H$5,Lançamentos!$V$5:$V$1004,'BH (3)'!$C$10),COUNTIFS(Lançamentos!$K$5:$K$1004,$D85,Lançamentos!$U$5:$U$1004,H$5,Lançamentos!$W$5:$W$1004,'BH (3)'!$C$10)))</f>
        <v>x</v>
      </c>
      <c r="I85" s="84" t="str">
        <f>IF($D85="","x",IF('BH (3)'!$B$11=1,COUNTIFS(Lançamentos!$K$5:$K$1004,$D85,Lançamentos!$T$5:$T$1004,I$5,Lançamentos!$V$5:$V$1004,'BH (3)'!$C$10),COUNTIFS(Lançamentos!$K$5:$K$1004,$D85,Lançamentos!$U$5:$U$1004,I$5,Lançamentos!$W$5:$W$1004,'BH (3)'!$C$10)))</f>
        <v>x</v>
      </c>
      <c r="J85" s="84" t="str">
        <f>IF($D85="","x",IF('BH (3)'!$B$11=1,COUNTIFS(Lançamentos!$K$5:$K$1004,$D85,Lançamentos!$T$5:$T$1004,J$5,Lançamentos!$V$5:$V$1004,'BH (3)'!$C$10),COUNTIFS(Lançamentos!$K$5:$K$1004,$D85,Lançamentos!$U$5:$U$1004,J$5,Lançamentos!$W$5:$W$1004,'BH (3)'!$C$10)))</f>
        <v>x</v>
      </c>
      <c r="K85" s="84" t="str">
        <f>IF($D85="","x",IF('BH (3)'!$B$11=1,COUNTIFS(Lançamentos!$K$5:$K$1004,$D85,Lançamentos!$T$5:$T$1004,K$5,Lançamentos!$V$5:$V$1004,'BH (3)'!$C$10),COUNTIFS(Lançamentos!$K$5:$K$1004,$D85,Lançamentos!$U$5:$U$1004,K$5,Lançamentos!$W$5:$W$1004,'BH (3)'!$C$10)))</f>
        <v>x</v>
      </c>
      <c r="L85" s="84" t="str">
        <f>IF($D85="","x",IF('BH (3)'!$B$11=1,COUNTIFS(Lançamentos!$K$5:$K$1004,$D85,Lançamentos!$T$5:$T$1004,L$5,Lançamentos!$V$5:$V$1004,'BH (3)'!$C$10),COUNTIFS(Lançamentos!$K$5:$K$1004,$D85,Lançamentos!$U$5:$U$1004,L$5,Lançamentos!$W$5:$W$1004,'BH (3)'!$C$10)))</f>
        <v>x</v>
      </c>
      <c r="M85" s="84" t="str">
        <f>IF($D85="","x",IF('BH (3)'!$B$11=1,COUNTIFS(Lançamentos!$K$5:$K$1004,$D85,Lançamentos!$T$5:$T$1004,M$5,Lançamentos!$V$5:$V$1004,'BH (3)'!$C$10),COUNTIFS(Lançamentos!$K$5:$K$1004,$D85,Lançamentos!$U$5:$U$1004,M$5,Lançamentos!$W$5:$W$1004,'BH (3)'!$C$10)))</f>
        <v>x</v>
      </c>
      <c r="N85" s="84" t="str">
        <f>IF($D85="","x",IF('BH (3)'!$B$11=1,COUNTIFS(Lançamentos!$K$5:$K$1004,$D85,Lançamentos!$T$5:$T$1004,N$5,Lançamentos!$V$5:$V$1004,'BH (3)'!$C$10),COUNTIFS(Lançamentos!$K$5:$K$1004,$D85,Lançamentos!$U$5:$U$1004,N$5,Lançamentos!$W$5:$W$1004,'BH (3)'!$C$10)))</f>
        <v>x</v>
      </c>
      <c r="O85" s="84" t="str">
        <f>IF($D85="","x",IF('BH (3)'!$B$11=1,COUNTIFS(Lançamentos!$K$5:$K$1004,$D85,Lançamentos!$T$5:$T$1004,O$5,Lançamentos!$V$5:$V$1004,'BH (3)'!$C$10),COUNTIFS(Lançamentos!$K$5:$K$1004,$D85,Lançamentos!$U$5:$U$1004,O$5,Lançamentos!$W$5:$W$1004,'BH (3)'!$C$10)))</f>
        <v>x</v>
      </c>
      <c r="P85" s="84" t="str">
        <f>IF($D85="","x",IF('BH (3)'!$B$11=1,COUNTIFS(Lançamentos!$K$5:$K$1004,$D85,Lançamentos!$T$5:$T$1004,P$5,Lançamentos!$V$5:$V$1004,'BH (3)'!$C$10),COUNTIFS(Lançamentos!$K$5:$K$1004,$D85,Lançamentos!$U$5:$U$1004,P$5,Lançamentos!$W$5:$W$1004,'BH (3)'!$C$10)))</f>
        <v>x</v>
      </c>
      <c r="Q85" s="171" t="str">
        <f t="shared" si="3"/>
        <v/>
      </c>
    </row>
    <row r="86" spans="3:17" ht="45" customHeight="1" x14ac:dyDescent="0.25">
      <c r="C86" s="81" t="str">
        <f t="shared" si="2"/>
        <v/>
      </c>
      <c r="D86" s="170" t="str">
        <f>IF(Adv!D84="","",Adv!D84)</f>
        <v/>
      </c>
      <c r="E86" s="84" t="str">
        <f>IF($D86="","x",IF('BH (3)'!$B$11=1,COUNTIFS(Lançamentos!$K$5:$K$1004,$D86,Lançamentos!$T$5:$T$1004,E$5,Lançamentos!$V$5:$V$1004,'BH (3)'!$C$10),COUNTIFS(Lançamentos!$K$5:$K$1004,$D86,Lançamentos!$U$5:$U$1004,E$5,Lançamentos!$W$5:$W$1004,'BH (3)'!$C$10)))</f>
        <v>x</v>
      </c>
      <c r="F86" s="84" t="str">
        <f>IF($D86="","x",IF('BH (3)'!$B$11=1,COUNTIFS(Lançamentos!$K$5:$K$1004,$D86,Lançamentos!$T$5:$T$1004,F$5,Lançamentos!$V$5:$V$1004,'BH (3)'!$C$10),COUNTIFS(Lançamentos!$K$5:$K$1004,$D86,Lançamentos!$U$5:$U$1004,F$5,Lançamentos!$W$5:$W$1004,'BH (3)'!$C$10)))</f>
        <v>x</v>
      </c>
      <c r="G86" s="84" t="str">
        <f>IF($D86="","x",IF('BH (3)'!$B$11=1,COUNTIFS(Lançamentos!$K$5:$K$1004,$D86,Lançamentos!$T$5:$T$1004,G$5,Lançamentos!$V$5:$V$1004,'BH (3)'!$C$10),COUNTIFS(Lançamentos!$K$5:$K$1004,$D86,Lançamentos!$U$5:$U$1004,G$5,Lançamentos!$W$5:$W$1004,'BH (3)'!$C$10)))</f>
        <v>x</v>
      </c>
      <c r="H86" s="84" t="str">
        <f>IF($D86="","x",IF('BH (3)'!$B$11=1,COUNTIFS(Lançamentos!$K$5:$K$1004,$D86,Lançamentos!$T$5:$T$1004,H$5,Lançamentos!$V$5:$V$1004,'BH (3)'!$C$10),COUNTIFS(Lançamentos!$K$5:$K$1004,$D86,Lançamentos!$U$5:$U$1004,H$5,Lançamentos!$W$5:$W$1004,'BH (3)'!$C$10)))</f>
        <v>x</v>
      </c>
      <c r="I86" s="84" t="str">
        <f>IF($D86="","x",IF('BH (3)'!$B$11=1,COUNTIFS(Lançamentos!$K$5:$K$1004,$D86,Lançamentos!$T$5:$T$1004,I$5,Lançamentos!$V$5:$V$1004,'BH (3)'!$C$10),COUNTIFS(Lançamentos!$K$5:$K$1004,$D86,Lançamentos!$U$5:$U$1004,I$5,Lançamentos!$W$5:$W$1004,'BH (3)'!$C$10)))</f>
        <v>x</v>
      </c>
      <c r="J86" s="84" t="str">
        <f>IF($D86="","x",IF('BH (3)'!$B$11=1,COUNTIFS(Lançamentos!$K$5:$K$1004,$D86,Lançamentos!$T$5:$T$1004,J$5,Lançamentos!$V$5:$V$1004,'BH (3)'!$C$10),COUNTIFS(Lançamentos!$K$5:$K$1004,$D86,Lançamentos!$U$5:$U$1004,J$5,Lançamentos!$W$5:$W$1004,'BH (3)'!$C$10)))</f>
        <v>x</v>
      </c>
      <c r="K86" s="84" t="str">
        <f>IF($D86="","x",IF('BH (3)'!$B$11=1,COUNTIFS(Lançamentos!$K$5:$K$1004,$D86,Lançamentos!$T$5:$T$1004,K$5,Lançamentos!$V$5:$V$1004,'BH (3)'!$C$10),COUNTIFS(Lançamentos!$K$5:$K$1004,$D86,Lançamentos!$U$5:$U$1004,K$5,Lançamentos!$W$5:$W$1004,'BH (3)'!$C$10)))</f>
        <v>x</v>
      </c>
      <c r="L86" s="84" t="str">
        <f>IF($D86="","x",IF('BH (3)'!$B$11=1,COUNTIFS(Lançamentos!$K$5:$K$1004,$D86,Lançamentos!$T$5:$T$1004,L$5,Lançamentos!$V$5:$V$1004,'BH (3)'!$C$10),COUNTIFS(Lançamentos!$K$5:$K$1004,$D86,Lançamentos!$U$5:$U$1004,L$5,Lançamentos!$W$5:$W$1004,'BH (3)'!$C$10)))</f>
        <v>x</v>
      </c>
      <c r="M86" s="84" t="str">
        <f>IF($D86="","x",IF('BH (3)'!$B$11=1,COUNTIFS(Lançamentos!$K$5:$K$1004,$D86,Lançamentos!$T$5:$T$1004,M$5,Lançamentos!$V$5:$V$1004,'BH (3)'!$C$10),COUNTIFS(Lançamentos!$K$5:$K$1004,$D86,Lançamentos!$U$5:$U$1004,M$5,Lançamentos!$W$5:$W$1004,'BH (3)'!$C$10)))</f>
        <v>x</v>
      </c>
      <c r="N86" s="84" t="str">
        <f>IF($D86="","x",IF('BH (3)'!$B$11=1,COUNTIFS(Lançamentos!$K$5:$K$1004,$D86,Lançamentos!$T$5:$T$1004,N$5,Lançamentos!$V$5:$V$1004,'BH (3)'!$C$10),COUNTIFS(Lançamentos!$K$5:$K$1004,$D86,Lançamentos!$U$5:$U$1004,N$5,Lançamentos!$W$5:$W$1004,'BH (3)'!$C$10)))</f>
        <v>x</v>
      </c>
      <c r="O86" s="84" t="str">
        <f>IF($D86="","x",IF('BH (3)'!$B$11=1,COUNTIFS(Lançamentos!$K$5:$K$1004,$D86,Lançamentos!$T$5:$T$1004,O$5,Lançamentos!$V$5:$V$1004,'BH (3)'!$C$10),COUNTIFS(Lançamentos!$K$5:$K$1004,$D86,Lançamentos!$U$5:$U$1004,O$5,Lançamentos!$W$5:$W$1004,'BH (3)'!$C$10)))</f>
        <v>x</v>
      </c>
      <c r="P86" s="84" t="str">
        <f>IF($D86="","x",IF('BH (3)'!$B$11=1,COUNTIFS(Lançamentos!$K$5:$K$1004,$D86,Lançamentos!$T$5:$T$1004,P$5,Lançamentos!$V$5:$V$1004,'BH (3)'!$C$10),COUNTIFS(Lançamentos!$K$5:$K$1004,$D86,Lançamentos!$U$5:$U$1004,P$5,Lançamentos!$W$5:$W$1004,'BH (3)'!$C$10)))</f>
        <v>x</v>
      </c>
      <c r="Q86" s="171" t="str">
        <f t="shared" si="3"/>
        <v/>
      </c>
    </row>
    <row r="87" spans="3:17" ht="45" customHeight="1" x14ac:dyDescent="0.25">
      <c r="C87" s="81" t="str">
        <f t="shared" si="2"/>
        <v/>
      </c>
      <c r="D87" s="170" t="str">
        <f>IF(Adv!D85="","",Adv!D85)</f>
        <v/>
      </c>
      <c r="E87" s="84" t="str">
        <f>IF($D87="","x",IF('BH (3)'!$B$11=1,COUNTIFS(Lançamentos!$K$5:$K$1004,$D87,Lançamentos!$T$5:$T$1004,E$5,Lançamentos!$V$5:$V$1004,'BH (3)'!$C$10),COUNTIFS(Lançamentos!$K$5:$K$1004,$D87,Lançamentos!$U$5:$U$1004,E$5,Lançamentos!$W$5:$W$1004,'BH (3)'!$C$10)))</f>
        <v>x</v>
      </c>
      <c r="F87" s="84" t="str">
        <f>IF($D87="","x",IF('BH (3)'!$B$11=1,COUNTIFS(Lançamentos!$K$5:$K$1004,$D87,Lançamentos!$T$5:$T$1004,F$5,Lançamentos!$V$5:$V$1004,'BH (3)'!$C$10),COUNTIFS(Lançamentos!$K$5:$K$1004,$D87,Lançamentos!$U$5:$U$1004,F$5,Lançamentos!$W$5:$W$1004,'BH (3)'!$C$10)))</f>
        <v>x</v>
      </c>
      <c r="G87" s="84" t="str">
        <f>IF($D87="","x",IF('BH (3)'!$B$11=1,COUNTIFS(Lançamentos!$K$5:$K$1004,$D87,Lançamentos!$T$5:$T$1004,G$5,Lançamentos!$V$5:$V$1004,'BH (3)'!$C$10),COUNTIFS(Lançamentos!$K$5:$K$1004,$D87,Lançamentos!$U$5:$U$1004,G$5,Lançamentos!$W$5:$W$1004,'BH (3)'!$C$10)))</f>
        <v>x</v>
      </c>
      <c r="H87" s="84" t="str">
        <f>IF($D87="","x",IF('BH (3)'!$B$11=1,COUNTIFS(Lançamentos!$K$5:$K$1004,$D87,Lançamentos!$T$5:$T$1004,H$5,Lançamentos!$V$5:$V$1004,'BH (3)'!$C$10),COUNTIFS(Lançamentos!$K$5:$K$1004,$D87,Lançamentos!$U$5:$U$1004,H$5,Lançamentos!$W$5:$W$1004,'BH (3)'!$C$10)))</f>
        <v>x</v>
      </c>
      <c r="I87" s="84" t="str">
        <f>IF($D87="","x",IF('BH (3)'!$B$11=1,COUNTIFS(Lançamentos!$K$5:$K$1004,$D87,Lançamentos!$T$5:$T$1004,I$5,Lançamentos!$V$5:$V$1004,'BH (3)'!$C$10),COUNTIFS(Lançamentos!$K$5:$K$1004,$D87,Lançamentos!$U$5:$U$1004,I$5,Lançamentos!$W$5:$W$1004,'BH (3)'!$C$10)))</f>
        <v>x</v>
      </c>
      <c r="J87" s="84" t="str">
        <f>IF($D87="","x",IF('BH (3)'!$B$11=1,COUNTIFS(Lançamentos!$K$5:$K$1004,$D87,Lançamentos!$T$5:$T$1004,J$5,Lançamentos!$V$5:$V$1004,'BH (3)'!$C$10),COUNTIFS(Lançamentos!$K$5:$K$1004,$D87,Lançamentos!$U$5:$U$1004,J$5,Lançamentos!$W$5:$W$1004,'BH (3)'!$C$10)))</f>
        <v>x</v>
      </c>
      <c r="K87" s="84" t="str">
        <f>IF($D87="","x",IF('BH (3)'!$B$11=1,COUNTIFS(Lançamentos!$K$5:$K$1004,$D87,Lançamentos!$T$5:$T$1004,K$5,Lançamentos!$V$5:$V$1004,'BH (3)'!$C$10),COUNTIFS(Lançamentos!$K$5:$K$1004,$D87,Lançamentos!$U$5:$U$1004,K$5,Lançamentos!$W$5:$W$1004,'BH (3)'!$C$10)))</f>
        <v>x</v>
      </c>
      <c r="L87" s="84" t="str">
        <f>IF($D87="","x",IF('BH (3)'!$B$11=1,COUNTIFS(Lançamentos!$K$5:$K$1004,$D87,Lançamentos!$T$5:$T$1004,L$5,Lançamentos!$V$5:$V$1004,'BH (3)'!$C$10),COUNTIFS(Lançamentos!$K$5:$K$1004,$D87,Lançamentos!$U$5:$U$1004,L$5,Lançamentos!$W$5:$W$1004,'BH (3)'!$C$10)))</f>
        <v>x</v>
      </c>
      <c r="M87" s="84" t="str">
        <f>IF($D87="","x",IF('BH (3)'!$B$11=1,COUNTIFS(Lançamentos!$K$5:$K$1004,$D87,Lançamentos!$T$5:$T$1004,M$5,Lançamentos!$V$5:$V$1004,'BH (3)'!$C$10),COUNTIFS(Lançamentos!$K$5:$K$1004,$D87,Lançamentos!$U$5:$U$1004,M$5,Lançamentos!$W$5:$W$1004,'BH (3)'!$C$10)))</f>
        <v>x</v>
      </c>
      <c r="N87" s="84" t="str">
        <f>IF($D87="","x",IF('BH (3)'!$B$11=1,COUNTIFS(Lançamentos!$K$5:$K$1004,$D87,Lançamentos!$T$5:$T$1004,N$5,Lançamentos!$V$5:$V$1004,'BH (3)'!$C$10),COUNTIFS(Lançamentos!$K$5:$K$1004,$D87,Lançamentos!$U$5:$U$1004,N$5,Lançamentos!$W$5:$W$1004,'BH (3)'!$C$10)))</f>
        <v>x</v>
      </c>
      <c r="O87" s="84" t="str">
        <f>IF($D87="","x",IF('BH (3)'!$B$11=1,COUNTIFS(Lançamentos!$K$5:$K$1004,$D87,Lançamentos!$T$5:$T$1004,O$5,Lançamentos!$V$5:$V$1004,'BH (3)'!$C$10),COUNTIFS(Lançamentos!$K$5:$K$1004,$D87,Lançamentos!$U$5:$U$1004,O$5,Lançamentos!$W$5:$W$1004,'BH (3)'!$C$10)))</f>
        <v>x</v>
      </c>
      <c r="P87" s="84" t="str">
        <f>IF($D87="","x",IF('BH (3)'!$B$11=1,COUNTIFS(Lançamentos!$K$5:$K$1004,$D87,Lançamentos!$T$5:$T$1004,P$5,Lançamentos!$V$5:$V$1004,'BH (3)'!$C$10),COUNTIFS(Lançamentos!$K$5:$K$1004,$D87,Lançamentos!$U$5:$U$1004,P$5,Lançamentos!$W$5:$W$1004,'BH (3)'!$C$10)))</f>
        <v>x</v>
      </c>
      <c r="Q87" s="171" t="str">
        <f t="shared" si="3"/>
        <v/>
      </c>
    </row>
    <row r="88" spans="3:17" ht="45" customHeight="1" x14ac:dyDescent="0.25">
      <c r="C88" s="81" t="str">
        <f t="shared" si="2"/>
        <v/>
      </c>
      <c r="D88" s="170" t="str">
        <f>IF(Adv!D86="","",Adv!D86)</f>
        <v/>
      </c>
      <c r="E88" s="84" t="str">
        <f>IF($D88="","x",IF('BH (3)'!$B$11=1,COUNTIFS(Lançamentos!$K$5:$K$1004,$D88,Lançamentos!$T$5:$T$1004,E$5,Lançamentos!$V$5:$V$1004,'BH (3)'!$C$10),COUNTIFS(Lançamentos!$K$5:$K$1004,$D88,Lançamentos!$U$5:$U$1004,E$5,Lançamentos!$W$5:$W$1004,'BH (3)'!$C$10)))</f>
        <v>x</v>
      </c>
      <c r="F88" s="84" t="str">
        <f>IF($D88="","x",IF('BH (3)'!$B$11=1,COUNTIFS(Lançamentos!$K$5:$K$1004,$D88,Lançamentos!$T$5:$T$1004,F$5,Lançamentos!$V$5:$V$1004,'BH (3)'!$C$10),COUNTIFS(Lançamentos!$K$5:$K$1004,$D88,Lançamentos!$U$5:$U$1004,F$5,Lançamentos!$W$5:$W$1004,'BH (3)'!$C$10)))</f>
        <v>x</v>
      </c>
      <c r="G88" s="84" t="str">
        <f>IF($D88="","x",IF('BH (3)'!$B$11=1,COUNTIFS(Lançamentos!$K$5:$K$1004,$D88,Lançamentos!$T$5:$T$1004,G$5,Lançamentos!$V$5:$V$1004,'BH (3)'!$C$10),COUNTIFS(Lançamentos!$K$5:$K$1004,$D88,Lançamentos!$U$5:$U$1004,G$5,Lançamentos!$W$5:$W$1004,'BH (3)'!$C$10)))</f>
        <v>x</v>
      </c>
      <c r="H88" s="84" t="str">
        <f>IF($D88="","x",IF('BH (3)'!$B$11=1,COUNTIFS(Lançamentos!$K$5:$K$1004,$D88,Lançamentos!$T$5:$T$1004,H$5,Lançamentos!$V$5:$V$1004,'BH (3)'!$C$10),COUNTIFS(Lançamentos!$K$5:$K$1004,$D88,Lançamentos!$U$5:$U$1004,H$5,Lançamentos!$W$5:$W$1004,'BH (3)'!$C$10)))</f>
        <v>x</v>
      </c>
      <c r="I88" s="84" t="str">
        <f>IF($D88="","x",IF('BH (3)'!$B$11=1,COUNTIFS(Lançamentos!$K$5:$K$1004,$D88,Lançamentos!$T$5:$T$1004,I$5,Lançamentos!$V$5:$V$1004,'BH (3)'!$C$10),COUNTIFS(Lançamentos!$K$5:$K$1004,$D88,Lançamentos!$U$5:$U$1004,I$5,Lançamentos!$W$5:$W$1004,'BH (3)'!$C$10)))</f>
        <v>x</v>
      </c>
      <c r="J88" s="84" t="str">
        <f>IF($D88="","x",IF('BH (3)'!$B$11=1,COUNTIFS(Lançamentos!$K$5:$K$1004,$D88,Lançamentos!$T$5:$T$1004,J$5,Lançamentos!$V$5:$V$1004,'BH (3)'!$C$10),COUNTIFS(Lançamentos!$K$5:$K$1004,$D88,Lançamentos!$U$5:$U$1004,J$5,Lançamentos!$W$5:$W$1004,'BH (3)'!$C$10)))</f>
        <v>x</v>
      </c>
      <c r="K88" s="84" t="str">
        <f>IF($D88="","x",IF('BH (3)'!$B$11=1,COUNTIFS(Lançamentos!$K$5:$K$1004,$D88,Lançamentos!$T$5:$T$1004,K$5,Lançamentos!$V$5:$V$1004,'BH (3)'!$C$10),COUNTIFS(Lançamentos!$K$5:$K$1004,$D88,Lançamentos!$U$5:$U$1004,K$5,Lançamentos!$W$5:$W$1004,'BH (3)'!$C$10)))</f>
        <v>x</v>
      </c>
      <c r="L88" s="84" t="str">
        <f>IF($D88="","x",IF('BH (3)'!$B$11=1,COUNTIFS(Lançamentos!$K$5:$K$1004,$D88,Lançamentos!$T$5:$T$1004,L$5,Lançamentos!$V$5:$V$1004,'BH (3)'!$C$10),COUNTIFS(Lançamentos!$K$5:$K$1004,$D88,Lançamentos!$U$5:$U$1004,L$5,Lançamentos!$W$5:$W$1004,'BH (3)'!$C$10)))</f>
        <v>x</v>
      </c>
      <c r="M88" s="84" t="str">
        <f>IF($D88="","x",IF('BH (3)'!$B$11=1,COUNTIFS(Lançamentos!$K$5:$K$1004,$D88,Lançamentos!$T$5:$T$1004,M$5,Lançamentos!$V$5:$V$1004,'BH (3)'!$C$10),COUNTIFS(Lançamentos!$K$5:$K$1004,$D88,Lançamentos!$U$5:$U$1004,M$5,Lançamentos!$W$5:$W$1004,'BH (3)'!$C$10)))</f>
        <v>x</v>
      </c>
      <c r="N88" s="84" t="str">
        <f>IF($D88="","x",IF('BH (3)'!$B$11=1,COUNTIFS(Lançamentos!$K$5:$K$1004,$D88,Lançamentos!$T$5:$T$1004,N$5,Lançamentos!$V$5:$V$1004,'BH (3)'!$C$10),COUNTIFS(Lançamentos!$K$5:$K$1004,$D88,Lançamentos!$U$5:$U$1004,N$5,Lançamentos!$W$5:$W$1004,'BH (3)'!$C$10)))</f>
        <v>x</v>
      </c>
      <c r="O88" s="84" t="str">
        <f>IF($D88="","x",IF('BH (3)'!$B$11=1,COUNTIFS(Lançamentos!$K$5:$K$1004,$D88,Lançamentos!$T$5:$T$1004,O$5,Lançamentos!$V$5:$V$1004,'BH (3)'!$C$10),COUNTIFS(Lançamentos!$K$5:$K$1004,$D88,Lançamentos!$U$5:$U$1004,O$5,Lançamentos!$W$5:$W$1004,'BH (3)'!$C$10)))</f>
        <v>x</v>
      </c>
      <c r="P88" s="84" t="str">
        <f>IF($D88="","x",IF('BH (3)'!$B$11=1,COUNTIFS(Lançamentos!$K$5:$K$1004,$D88,Lançamentos!$T$5:$T$1004,P$5,Lançamentos!$V$5:$V$1004,'BH (3)'!$C$10),COUNTIFS(Lançamentos!$K$5:$K$1004,$D88,Lançamentos!$U$5:$U$1004,P$5,Lançamentos!$W$5:$W$1004,'BH (3)'!$C$10)))</f>
        <v>x</v>
      </c>
      <c r="Q88" s="171" t="str">
        <f t="shared" si="3"/>
        <v/>
      </c>
    </row>
    <row r="89" spans="3:17" ht="45" customHeight="1" x14ac:dyDescent="0.25">
      <c r="C89" s="81" t="str">
        <f t="shared" si="2"/>
        <v/>
      </c>
      <c r="D89" s="170" t="str">
        <f>IF(Adv!D87="","",Adv!D87)</f>
        <v/>
      </c>
      <c r="E89" s="84" t="str">
        <f>IF($D89="","x",IF('BH (3)'!$B$11=1,COUNTIFS(Lançamentos!$K$5:$K$1004,$D89,Lançamentos!$T$5:$T$1004,E$5,Lançamentos!$V$5:$V$1004,'BH (3)'!$C$10),COUNTIFS(Lançamentos!$K$5:$K$1004,$D89,Lançamentos!$U$5:$U$1004,E$5,Lançamentos!$W$5:$W$1004,'BH (3)'!$C$10)))</f>
        <v>x</v>
      </c>
      <c r="F89" s="84" t="str">
        <f>IF($D89="","x",IF('BH (3)'!$B$11=1,COUNTIFS(Lançamentos!$K$5:$K$1004,$D89,Lançamentos!$T$5:$T$1004,F$5,Lançamentos!$V$5:$V$1004,'BH (3)'!$C$10),COUNTIFS(Lançamentos!$K$5:$K$1004,$D89,Lançamentos!$U$5:$U$1004,F$5,Lançamentos!$W$5:$W$1004,'BH (3)'!$C$10)))</f>
        <v>x</v>
      </c>
      <c r="G89" s="84" t="str">
        <f>IF($D89="","x",IF('BH (3)'!$B$11=1,COUNTIFS(Lançamentos!$K$5:$K$1004,$D89,Lançamentos!$T$5:$T$1004,G$5,Lançamentos!$V$5:$V$1004,'BH (3)'!$C$10),COUNTIFS(Lançamentos!$K$5:$K$1004,$D89,Lançamentos!$U$5:$U$1004,G$5,Lançamentos!$W$5:$W$1004,'BH (3)'!$C$10)))</f>
        <v>x</v>
      </c>
      <c r="H89" s="84" t="str">
        <f>IF($D89="","x",IF('BH (3)'!$B$11=1,COUNTIFS(Lançamentos!$K$5:$K$1004,$D89,Lançamentos!$T$5:$T$1004,H$5,Lançamentos!$V$5:$V$1004,'BH (3)'!$C$10),COUNTIFS(Lançamentos!$K$5:$K$1004,$D89,Lançamentos!$U$5:$U$1004,H$5,Lançamentos!$W$5:$W$1004,'BH (3)'!$C$10)))</f>
        <v>x</v>
      </c>
      <c r="I89" s="84" t="str">
        <f>IF($D89="","x",IF('BH (3)'!$B$11=1,COUNTIFS(Lançamentos!$K$5:$K$1004,$D89,Lançamentos!$T$5:$T$1004,I$5,Lançamentos!$V$5:$V$1004,'BH (3)'!$C$10),COUNTIFS(Lançamentos!$K$5:$K$1004,$D89,Lançamentos!$U$5:$U$1004,I$5,Lançamentos!$W$5:$W$1004,'BH (3)'!$C$10)))</f>
        <v>x</v>
      </c>
      <c r="J89" s="84" t="str">
        <f>IF($D89="","x",IF('BH (3)'!$B$11=1,COUNTIFS(Lançamentos!$K$5:$K$1004,$D89,Lançamentos!$T$5:$T$1004,J$5,Lançamentos!$V$5:$V$1004,'BH (3)'!$C$10),COUNTIFS(Lançamentos!$K$5:$K$1004,$D89,Lançamentos!$U$5:$U$1004,J$5,Lançamentos!$W$5:$W$1004,'BH (3)'!$C$10)))</f>
        <v>x</v>
      </c>
      <c r="K89" s="84" t="str">
        <f>IF($D89="","x",IF('BH (3)'!$B$11=1,COUNTIFS(Lançamentos!$K$5:$K$1004,$D89,Lançamentos!$T$5:$T$1004,K$5,Lançamentos!$V$5:$V$1004,'BH (3)'!$C$10),COUNTIFS(Lançamentos!$K$5:$K$1004,$D89,Lançamentos!$U$5:$U$1004,K$5,Lançamentos!$W$5:$W$1004,'BH (3)'!$C$10)))</f>
        <v>x</v>
      </c>
      <c r="L89" s="84" t="str">
        <f>IF($D89="","x",IF('BH (3)'!$B$11=1,COUNTIFS(Lançamentos!$K$5:$K$1004,$D89,Lançamentos!$T$5:$T$1004,L$5,Lançamentos!$V$5:$V$1004,'BH (3)'!$C$10),COUNTIFS(Lançamentos!$K$5:$K$1004,$D89,Lançamentos!$U$5:$U$1004,L$5,Lançamentos!$W$5:$W$1004,'BH (3)'!$C$10)))</f>
        <v>x</v>
      </c>
      <c r="M89" s="84" t="str">
        <f>IF($D89="","x",IF('BH (3)'!$B$11=1,COUNTIFS(Lançamentos!$K$5:$K$1004,$D89,Lançamentos!$T$5:$T$1004,M$5,Lançamentos!$V$5:$V$1004,'BH (3)'!$C$10),COUNTIFS(Lançamentos!$K$5:$K$1004,$D89,Lançamentos!$U$5:$U$1004,M$5,Lançamentos!$W$5:$W$1004,'BH (3)'!$C$10)))</f>
        <v>x</v>
      </c>
      <c r="N89" s="84" t="str">
        <f>IF($D89="","x",IF('BH (3)'!$B$11=1,COUNTIFS(Lançamentos!$K$5:$K$1004,$D89,Lançamentos!$T$5:$T$1004,N$5,Lançamentos!$V$5:$V$1004,'BH (3)'!$C$10),COUNTIFS(Lançamentos!$K$5:$K$1004,$D89,Lançamentos!$U$5:$U$1004,N$5,Lançamentos!$W$5:$W$1004,'BH (3)'!$C$10)))</f>
        <v>x</v>
      </c>
      <c r="O89" s="84" t="str">
        <f>IF($D89="","x",IF('BH (3)'!$B$11=1,COUNTIFS(Lançamentos!$K$5:$K$1004,$D89,Lançamentos!$T$5:$T$1004,O$5,Lançamentos!$V$5:$V$1004,'BH (3)'!$C$10),COUNTIFS(Lançamentos!$K$5:$K$1004,$D89,Lançamentos!$U$5:$U$1004,O$5,Lançamentos!$W$5:$W$1004,'BH (3)'!$C$10)))</f>
        <v>x</v>
      </c>
      <c r="P89" s="84" t="str">
        <f>IF($D89="","x",IF('BH (3)'!$B$11=1,COUNTIFS(Lançamentos!$K$5:$K$1004,$D89,Lançamentos!$T$5:$T$1004,P$5,Lançamentos!$V$5:$V$1004,'BH (3)'!$C$10),COUNTIFS(Lançamentos!$K$5:$K$1004,$D89,Lançamentos!$U$5:$U$1004,P$5,Lançamentos!$W$5:$W$1004,'BH (3)'!$C$10)))</f>
        <v>x</v>
      </c>
      <c r="Q89" s="171" t="str">
        <f t="shared" si="3"/>
        <v/>
      </c>
    </row>
    <row r="90" spans="3:17" ht="45" customHeight="1" x14ac:dyDescent="0.25">
      <c r="C90" s="81" t="str">
        <f t="shared" si="2"/>
        <v/>
      </c>
      <c r="D90" s="170" t="str">
        <f>IF(Adv!D88="","",Adv!D88)</f>
        <v/>
      </c>
      <c r="E90" s="84" t="str">
        <f>IF($D90="","x",IF('BH (3)'!$B$11=1,COUNTIFS(Lançamentos!$K$5:$K$1004,$D90,Lançamentos!$T$5:$T$1004,E$5,Lançamentos!$V$5:$V$1004,'BH (3)'!$C$10),COUNTIFS(Lançamentos!$K$5:$K$1004,$D90,Lançamentos!$U$5:$U$1004,E$5,Lançamentos!$W$5:$W$1004,'BH (3)'!$C$10)))</f>
        <v>x</v>
      </c>
      <c r="F90" s="84" t="str">
        <f>IF($D90="","x",IF('BH (3)'!$B$11=1,COUNTIFS(Lançamentos!$K$5:$K$1004,$D90,Lançamentos!$T$5:$T$1004,F$5,Lançamentos!$V$5:$V$1004,'BH (3)'!$C$10),COUNTIFS(Lançamentos!$K$5:$K$1004,$D90,Lançamentos!$U$5:$U$1004,F$5,Lançamentos!$W$5:$W$1004,'BH (3)'!$C$10)))</f>
        <v>x</v>
      </c>
      <c r="G90" s="84" t="str">
        <f>IF($D90="","x",IF('BH (3)'!$B$11=1,COUNTIFS(Lançamentos!$K$5:$K$1004,$D90,Lançamentos!$T$5:$T$1004,G$5,Lançamentos!$V$5:$V$1004,'BH (3)'!$C$10),COUNTIFS(Lançamentos!$K$5:$K$1004,$D90,Lançamentos!$U$5:$U$1004,G$5,Lançamentos!$W$5:$W$1004,'BH (3)'!$C$10)))</f>
        <v>x</v>
      </c>
      <c r="H90" s="84" t="str">
        <f>IF($D90="","x",IF('BH (3)'!$B$11=1,COUNTIFS(Lançamentos!$K$5:$K$1004,$D90,Lançamentos!$T$5:$T$1004,H$5,Lançamentos!$V$5:$V$1004,'BH (3)'!$C$10),COUNTIFS(Lançamentos!$K$5:$K$1004,$D90,Lançamentos!$U$5:$U$1004,H$5,Lançamentos!$W$5:$W$1004,'BH (3)'!$C$10)))</f>
        <v>x</v>
      </c>
      <c r="I90" s="84" t="str">
        <f>IF($D90="","x",IF('BH (3)'!$B$11=1,COUNTIFS(Lançamentos!$K$5:$K$1004,$D90,Lançamentos!$T$5:$T$1004,I$5,Lançamentos!$V$5:$V$1004,'BH (3)'!$C$10),COUNTIFS(Lançamentos!$K$5:$K$1004,$D90,Lançamentos!$U$5:$U$1004,I$5,Lançamentos!$W$5:$W$1004,'BH (3)'!$C$10)))</f>
        <v>x</v>
      </c>
      <c r="J90" s="84" t="str">
        <f>IF($D90="","x",IF('BH (3)'!$B$11=1,COUNTIFS(Lançamentos!$K$5:$K$1004,$D90,Lançamentos!$T$5:$T$1004,J$5,Lançamentos!$V$5:$V$1004,'BH (3)'!$C$10),COUNTIFS(Lançamentos!$K$5:$K$1004,$D90,Lançamentos!$U$5:$U$1004,J$5,Lançamentos!$W$5:$W$1004,'BH (3)'!$C$10)))</f>
        <v>x</v>
      </c>
      <c r="K90" s="84" t="str">
        <f>IF($D90="","x",IF('BH (3)'!$B$11=1,COUNTIFS(Lançamentos!$K$5:$K$1004,$D90,Lançamentos!$T$5:$T$1004,K$5,Lançamentos!$V$5:$V$1004,'BH (3)'!$C$10),COUNTIFS(Lançamentos!$K$5:$K$1004,$D90,Lançamentos!$U$5:$U$1004,K$5,Lançamentos!$W$5:$W$1004,'BH (3)'!$C$10)))</f>
        <v>x</v>
      </c>
      <c r="L90" s="84" t="str">
        <f>IF($D90="","x",IF('BH (3)'!$B$11=1,COUNTIFS(Lançamentos!$K$5:$K$1004,$D90,Lançamentos!$T$5:$T$1004,L$5,Lançamentos!$V$5:$V$1004,'BH (3)'!$C$10),COUNTIFS(Lançamentos!$K$5:$K$1004,$D90,Lançamentos!$U$5:$U$1004,L$5,Lançamentos!$W$5:$W$1004,'BH (3)'!$C$10)))</f>
        <v>x</v>
      </c>
      <c r="M90" s="84" t="str">
        <f>IF($D90="","x",IF('BH (3)'!$B$11=1,COUNTIFS(Lançamentos!$K$5:$K$1004,$D90,Lançamentos!$T$5:$T$1004,M$5,Lançamentos!$V$5:$V$1004,'BH (3)'!$C$10),COUNTIFS(Lançamentos!$K$5:$K$1004,$D90,Lançamentos!$U$5:$U$1004,M$5,Lançamentos!$W$5:$W$1004,'BH (3)'!$C$10)))</f>
        <v>x</v>
      </c>
      <c r="N90" s="84" t="str">
        <f>IF($D90="","x",IF('BH (3)'!$B$11=1,COUNTIFS(Lançamentos!$K$5:$K$1004,$D90,Lançamentos!$T$5:$T$1004,N$5,Lançamentos!$V$5:$V$1004,'BH (3)'!$C$10),COUNTIFS(Lançamentos!$K$5:$K$1004,$D90,Lançamentos!$U$5:$U$1004,N$5,Lançamentos!$W$5:$W$1004,'BH (3)'!$C$10)))</f>
        <v>x</v>
      </c>
      <c r="O90" s="84" t="str">
        <f>IF($D90="","x",IF('BH (3)'!$B$11=1,COUNTIFS(Lançamentos!$K$5:$K$1004,$D90,Lançamentos!$T$5:$T$1004,O$5,Lançamentos!$V$5:$V$1004,'BH (3)'!$C$10),COUNTIFS(Lançamentos!$K$5:$K$1004,$D90,Lançamentos!$U$5:$U$1004,O$5,Lançamentos!$W$5:$W$1004,'BH (3)'!$C$10)))</f>
        <v>x</v>
      </c>
      <c r="P90" s="84" t="str">
        <f>IF($D90="","x",IF('BH (3)'!$B$11=1,COUNTIFS(Lançamentos!$K$5:$K$1004,$D90,Lançamentos!$T$5:$T$1004,P$5,Lançamentos!$V$5:$V$1004,'BH (3)'!$C$10),COUNTIFS(Lançamentos!$K$5:$K$1004,$D90,Lançamentos!$U$5:$U$1004,P$5,Lançamentos!$W$5:$W$1004,'BH (3)'!$C$10)))</f>
        <v>x</v>
      </c>
      <c r="Q90" s="171" t="str">
        <f t="shared" si="3"/>
        <v/>
      </c>
    </row>
    <row r="91" spans="3:17" ht="45" customHeight="1" x14ac:dyDescent="0.25">
      <c r="C91" s="81" t="str">
        <f t="shared" si="2"/>
        <v/>
      </c>
      <c r="D91" s="170" t="str">
        <f>IF(Adv!D89="","",Adv!D89)</f>
        <v/>
      </c>
      <c r="E91" s="84" t="str">
        <f>IF($D91="","x",IF('BH (3)'!$B$11=1,COUNTIFS(Lançamentos!$K$5:$K$1004,$D91,Lançamentos!$T$5:$T$1004,E$5,Lançamentos!$V$5:$V$1004,'BH (3)'!$C$10),COUNTIFS(Lançamentos!$K$5:$K$1004,$D91,Lançamentos!$U$5:$U$1004,E$5,Lançamentos!$W$5:$W$1004,'BH (3)'!$C$10)))</f>
        <v>x</v>
      </c>
      <c r="F91" s="84" t="str">
        <f>IF($D91="","x",IF('BH (3)'!$B$11=1,COUNTIFS(Lançamentos!$K$5:$K$1004,$D91,Lançamentos!$T$5:$T$1004,F$5,Lançamentos!$V$5:$V$1004,'BH (3)'!$C$10),COUNTIFS(Lançamentos!$K$5:$K$1004,$D91,Lançamentos!$U$5:$U$1004,F$5,Lançamentos!$W$5:$W$1004,'BH (3)'!$C$10)))</f>
        <v>x</v>
      </c>
      <c r="G91" s="84" t="str">
        <f>IF($D91="","x",IF('BH (3)'!$B$11=1,COUNTIFS(Lançamentos!$K$5:$K$1004,$D91,Lançamentos!$T$5:$T$1004,G$5,Lançamentos!$V$5:$V$1004,'BH (3)'!$C$10),COUNTIFS(Lançamentos!$K$5:$K$1004,$D91,Lançamentos!$U$5:$U$1004,G$5,Lançamentos!$W$5:$W$1004,'BH (3)'!$C$10)))</f>
        <v>x</v>
      </c>
      <c r="H91" s="84" t="str">
        <f>IF($D91="","x",IF('BH (3)'!$B$11=1,COUNTIFS(Lançamentos!$K$5:$K$1004,$D91,Lançamentos!$T$5:$T$1004,H$5,Lançamentos!$V$5:$V$1004,'BH (3)'!$C$10),COUNTIFS(Lançamentos!$K$5:$K$1004,$D91,Lançamentos!$U$5:$U$1004,H$5,Lançamentos!$W$5:$W$1004,'BH (3)'!$C$10)))</f>
        <v>x</v>
      </c>
      <c r="I91" s="84" t="str">
        <f>IF($D91="","x",IF('BH (3)'!$B$11=1,COUNTIFS(Lançamentos!$K$5:$K$1004,$D91,Lançamentos!$T$5:$T$1004,I$5,Lançamentos!$V$5:$V$1004,'BH (3)'!$C$10),COUNTIFS(Lançamentos!$K$5:$K$1004,$D91,Lançamentos!$U$5:$U$1004,I$5,Lançamentos!$W$5:$W$1004,'BH (3)'!$C$10)))</f>
        <v>x</v>
      </c>
      <c r="J91" s="84" t="str">
        <f>IF($D91="","x",IF('BH (3)'!$B$11=1,COUNTIFS(Lançamentos!$K$5:$K$1004,$D91,Lançamentos!$T$5:$T$1004,J$5,Lançamentos!$V$5:$V$1004,'BH (3)'!$C$10),COUNTIFS(Lançamentos!$K$5:$K$1004,$D91,Lançamentos!$U$5:$U$1004,J$5,Lançamentos!$W$5:$W$1004,'BH (3)'!$C$10)))</f>
        <v>x</v>
      </c>
      <c r="K91" s="84" t="str">
        <f>IF($D91="","x",IF('BH (3)'!$B$11=1,COUNTIFS(Lançamentos!$K$5:$K$1004,$D91,Lançamentos!$T$5:$T$1004,K$5,Lançamentos!$V$5:$V$1004,'BH (3)'!$C$10),COUNTIFS(Lançamentos!$K$5:$K$1004,$D91,Lançamentos!$U$5:$U$1004,K$5,Lançamentos!$W$5:$W$1004,'BH (3)'!$C$10)))</f>
        <v>x</v>
      </c>
      <c r="L91" s="84" t="str">
        <f>IF($D91="","x",IF('BH (3)'!$B$11=1,COUNTIFS(Lançamentos!$K$5:$K$1004,$D91,Lançamentos!$T$5:$T$1004,L$5,Lançamentos!$V$5:$V$1004,'BH (3)'!$C$10),COUNTIFS(Lançamentos!$K$5:$K$1004,$D91,Lançamentos!$U$5:$U$1004,L$5,Lançamentos!$W$5:$W$1004,'BH (3)'!$C$10)))</f>
        <v>x</v>
      </c>
      <c r="M91" s="84" t="str">
        <f>IF($D91="","x",IF('BH (3)'!$B$11=1,COUNTIFS(Lançamentos!$K$5:$K$1004,$D91,Lançamentos!$T$5:$T$1004,M$5,Lançamentos!$V$5:$V$1004,'BH (3)'!$C$10),COUNTIFS(Lançamentos!$K$5:$K$1004,$D91,Lançamentos!$U$5:$U$1004,M$5,Lançamentos!$W$5:$W$1004,'BH (3)'!$C$10)))</f>
        <v>x</v>
      </c>
      <c r="N91" s="84" t="str">
        <f>IF($D91="","x",IF('BH (3)'!$B$11=1,COUNTIFS(Lançamentos!$K$5:$K$1004,$D91,Lançamentos!$T$5:$T$1004,N$5,Lançamentos!$V$5:$V$1004,'BH (3)'!$C$10),COUNTIFS(Lançamentos!$K$5:$K$1004,$D91,Lançamentos!$U$5:$U$1004,N$5,Lançamentos!$W$5:$W$1004,'BH (3)'!$C$10)))</f>
        <v>x</v>
      </c>
      <c r="O91" s="84" t="str">
        <f>IF($D91="","x",IF('BH (3)'!$B$11=1,COUNTIFS(Lançamentos!$K$5:$K$1004,$D91,Lançamentos!$T$5:$T$1004,O$5,Lançamentos!$V$5:$V$1004,'BH (3)'!$C$10),COUNTIFS(Lançamentos!$K$5:$K$1004,$D91,Lançamentos!$U$5:$U$1004,O$5,Lançamentos!$W$5:$W$1004,'BH (3)'!$C$10)))</f>
        <v>x</v>
      </c>
      <c r="P91" s="84" t="str">
        <f>IF($D91="","x",IF('BH (3)'!$B$11=1,COUNTIFS(Lançamentos!$K$5:$K$1004,$D91,Lançamentos!$T$5:$T$1004,P$5,Lançamentos!$V$5:$V$1004,'BH (3)'!$C$10),COUNTIFS(Lançamentos!$K$5:$K$1004,$D91,Lançamentos!$U$5:$U$1004,P$5,Lançamentos!$W$5:$W$1004,'BH (3)'!$C$10)))</f>
        <v>x</v>
      </c>
      <c r="Q91" s="171" t="str">
        <f t="shared" si="3"/>
        <v/>
      </c>
    </row>
    <row r="92" spans="3:17" ht="45" customHeight="1" x14ac:dyDescent="0.25">
      <c r="C92" s="81" t="str">
        <f t="shared" si="2"/>
        <v/>
      </c>
      <c r="D92" s="170" t="str">
        <f>IF(Adv!D90="","",Adv!D90)</f>
        <v/>
      </c>
      <c r="E92" s="84" t="str">
        <f>IF($D92="","x",IF('BH (3)'!$B$11=1,COUNTIFS(Lançamentos!$K$5:$K$1004,$D92,Lançamentos!$T$5:$T$1004,E$5,Lançamentos!$V$5:$V$1004,'BH (3)'!$C$10),COUNTIFS(Lançamentos!$K$5:$K$1004,$D92,Lançamentos!$U$5:$U$1004,E$5,Lançamentos!$W$5:$W$1004,'BH (3)'!$C$10)))</f>
        <v>x</v>
      </c>
      <c r="F92" s="84" t="str">
        <f>IF($D92="","x",IF('BH (3)'!$B$11=1,COUNTIFS(Lançamentos!$K$5:$K$1004,$D92,Lançamentos!$T$5:$T$1004,F$5,Lançamentos!$V$5:$V$1004,'BH (3)'!$C$10),COUNTIFS(Lançamentos!$K$5:$K$1004,$D92,Lançamentos!$U$5:$U$1004,F$5,Lançamentos!$W$5:$W$1004,'BH (3)'!$C$10)))</f>
        <v>x</v>
      </c>
      <c r="G92" s="84" t="str">
        <f>IF($D92="","x",IF('BH (3)'!$B$11=1,COUNTIFS(Lançamentos!$K$5:$K$1004,$D92,Lançamentos!$T$5:$T$1004,G$5,Lançamentos!$V$5:$V$1004,'BH (3)'!$C$10),COUNTIFS(Lançamentos!$K$5:$K$1004,$D92,Lançamentos!$U$5:$U$1004,G$5,Lançamentos!$W$5:$W$1004,'BH (3)'!$C$10)))</f>
        <v>x</v>
      </c>
      <c r="H92" s="84" t="str">
        <f>IF($D92="","x",IF('BH (3)'!$B$11=1,COUNTIFS(Lançamentos!$K$5:$K$1004,$D92,Lançamentos!$T$5:$T$1004,H$5,Lançamentos!$V$5:$V$1004,'BH (3)'!$C$10),COUNTIFS(Lançamentos!$K$5:$K$1004,$D92,Lançamentos!$U$5:$U$1004,H$5,Lançamentos!$W$5:$W$1004,'BH (3)'!$C$10)))</f>
        <v>x</v>
      </c>
      <c r="I92" s="84" t="str">
        <f>IF($D92="","x",IF('BH (3)'!$B$11=1,COUNTIFS(Lançamentos!$K$5:$K$1004,$D92,Lançamentos!$T$5:$T$1004,I$5,Lançamentos!$V$5:$V$1004,'BH (3)'!$C$10),COUNTIFS(Lançamentos!$K$5:$K$1004,$D92,Lançamentos!$U$5:$U$1004,I$5,Lançamentos!$W$5:$W$1004,'BH (3)'!$C$10)))</f>
        <v>x</v>
      </c>
      <c r="J92" s="84" t="str">
        <f>IF($D92="","x",IF('BH (3)'!$B$11=1,COUNTIFS(Lançamentos!$K$5:$K$1004,$D92,Lançamentos!$T$5:$T$1004,J$5,Lançamentos!$V$5:$V$1004,'BH (3)'!$C$10),COUNTIFS(Lançamentos!$K$5:$K$1004,$D92,Lançamentos!$U$5:$U$1004,J$5,Lançamentos!$W$5:$W$1004,'BH (3)'!$C$10)))</f>
        <v>x</v>
      </c>
      <c r="K92" s="84" t="str">
        <f>IF($D92="","x",IF('BH (3)'!$B$11=1,COUNTIFS(Lançamentos!$K$5:$K$1004,$D92,Lançamentos!$T$5:$T$1004,K$5,Lançamentos!$V$5:$V$1004,'BH (3)'!$C$10),COUNTIFS(Lançamentos!$K$5:$K$1004,$D92,Lançamentos!$U$5:$U$1004,K$5,Lançamentos!$W$5:$W$1004,'BH (3)'!$C$10)))</f>
        <v>x</v>
      </c>
      <c r="L92" s="84" t="str">
        <f>IF($D92="","x",IF('BH (3)'!$B$11=1,COUNTIFS(Lançamentos!$K$5:$K$1004,$D92,Lançamentos!$T$5:$T$1004,L$5,Lançamentos!$V$5:$V$1004,'BH (3)'!$C$10),COUNTIFS(Lançamentos!$K$5:$K$1004,$D92,Lançamentos!$U$5:$U$1004,L$5,Lançamentos!$W$5:$W$1004,'BH (3)'!$C$10)))</f>
        <v>x</v>
      </c>
      <c r="M92" s="84" t="str">
        <f>IF($D92="","x",IF('BH (3)'!$B$11=1,COUNTIFS(Lançamentos!$K$5:$K$1004,$D92,Lançamentos!$T$5:$T$1004,M$5,Lançamentos!$V$5:$V$1004,'BH (3)'!$C$10),COUNTIFS(Lançamentos!$K$5:$K$1004,$D92,Lançamentos!$U$5:$U$1004,M$5,Lançamentos!$W$5:$W$1004,'BH (3)'!$C$10)))</f>
        <v>x</v>
      </c>
      <c r="N92" s="84" t="str">
        <f>IF($D92="","x",IF('BH (3)'!$B$11=1,COUNTIFS(Lançamentos!$K$5:$K$1004,$D92,Lançamentos!$T$5:$T$1004,N$5,Lançamentos!$V$5:$V$1004,'BH (3)'!$C$10),COUNTIFS(Lançamentos!$K$5:$K$1004,$D92,Lançamentos!$U$5:$U$1004,N$5,Lançamentos!$W$5:$W$1004,'BH (3)'!$C$10)))</f>
        <v>x</v>
      </c>
      <c r="O92" s="84" t="str">
        <f>IF($D92="","x",IF('BH (3)'!$B$11=1,COUNTIFS(Lançamentos!$K$5:$K$1004,$D92,Lançamentos!$T$5:$T$1004,O$5,Lançamentos!$V$5:$V$1004,'BH (3)'!$C$10),COUNTIFS(Lançamentos!$K$5:$K$1004,$D92,Lançamentos!$U$5:$U$1004,O$5,Lançamentos!$W$5:$W$1004,'BH (3)'!$C$10)))</f>
        <v>x</v>
      </c>
      <c r="P92" s="84" t="str">
        <f>IF($D92="","x",IF('BH (3)'!$B$11=1,COUNTIFS(Lançamentos!$K$5:$K$1004,$D92,Lançamentos!$T$5:$T$1004,P$5,Lançamentos!$V$5:$V$1004,'BH (3)'!$C$10),COUNTIFS(Lançamentos!$K$5:$K$1004,$D92,Lançamentos!$U$5:$U$1004,P$5,Lançamentos!$W$5:$W$1004,'BH (3)'!$C$10)))</f>
        <v>x</v>
      </c>
      <c r="Q92" s="171" t="str">
        <f t="shared" si="3"/>
        <v/>
      </c>
    </row>
    <row r="93" spans="3:17" ht="45" customHeight="1" x14ac:dyDescent="0.25">
      <c r="C93" s="81" t="str">
        <f t="shared" si="2"/>
        <v/>
      </c>
      <c r="D93" s="170" t="str">
        <f>IF(Adv!D91="","",Adv!D91)</f>
        <v/>
      </c>
      <c r="E93" s="84" t="str">
        <f>IF($D93="","x",IF('BH (3)'!$B$11=1,COUNTIFS(Lançamentos!$K$5:$K$1004,$D93,Lançamentos!$T$5:$T$1004,E$5,Lançamentos!$V$5:$V$1004,'BH (3)'!$C$10),COUNTIFS(Lançamentos!$K$5:$K$1004,$D93,Lançamentos!$U$5:$U$1004,E$5,Lançamentos!$W$5:$W$1004,'BH (3)'!$C$10)))</f>
        <v>x</v>
      </c>
      <c r="F93" s="84" t="str">
        <f>IF($D93="","x",IF('BH (3)'!$B$11=1,COUNTIFS(Lançamentos!$K$5:$K$1004,$D93,Lançamentos!$T$5:$T$1004,F$5,Lançamentos!$V$5:$V$1004,'BH (3)'!$C$10),COUNTIFS(Lançamentos!$K$5:$K$1004,$D93,Lançamentos!$U$5:$U$1004,F$5,Lançamentos!$W$5:$W$1004,'BH (3)'!$C$10)))</f>
        <v>x</v>
      </c>
      <c r="G93" s="84" t="str">
        <f>IF($D93="","x",IF('BH (3)'!$B$11=1,COUNTIFS(Lançamentos!$K$5:$K$1004,$D93,Lançamentos!$T$5:$T$1004,G$5,Lançamentos!$V$5:$V$1004,'BH (3)'!$C$10),COUNTIFS(Lançamentos!$K$5:$K$1004,$D93,Lançamentos!$U$5:$U$1004,G$5,Lançamentos!$W$5:$W$1004,'BH (3)'!$C$10)))</f>
        <v>x</v>
      </c>
      <c r="H93" s="84" t="str">
        <f>IF($D93="","x",IF('BH (3)'!$B$11=1,COUNTIFS(Lançamentos!$K$5:$K$1004,$D93,Lançamentos!$T$5:$T$1004,H$5,Lançamentos!$V$5:$V$1004,'BH (3)'!$C$10),COUNTIFS(Lançamentos!$K$5:$K$1004,$D93,Lançamentos!$U$5:$U$1004,H$5,Lançamentos!$W$5:$W$1004,'BH (3)'!$C$10)))</f>
        <v>x</v>
      </c>
      <c r="I93" s="84" t="str">
        <f>IF($D93="","x",IF('BH (3)'!$B$11=1,COUNTIFS(Lançamentos!$K$5:$K$1004,$D93,Lançamentos!$T$5:$T$1004,I$5,Lançamentos!$V$5:$V$1004,'BH (3)'!$C$10),COUNTIFS(Lançamentos!$K$5:$K$1004,$D93,Lançamentos!$U$5:$U$1004,I$5,Lançamentos!$W$5:$W$1004,'BH (3)'!$C$10)))</f>
        <v>x</v>
      </c>
      <c r="J93" s="84" t="str">
        <f>IF($D93="","x",IF('BH (3)'!$B$11=1,COUNTIFS(Lançamentos!$K$5:$K$1004,$D93,Lançamentos!$T$5:$T$1004,J$5,Lançamentos!$V$5:$V$1004,'BH (3)'!$C$10),COUNTIFS(Lançamentos!$K$5:$K$1004,$D93,Lançamentos!$U$5:$U$1004,J$5,Lançamentos!$W$5:$W$1004,'BH (3)'!$C$10)))</f>
        <v>x</v>
      </c>
      <c r="K93" s="84" t="str">
        <f>IF($D93="","x",IF('BH (3)'!$B$11=1,COUNTIFS(Lançamentos!$K$5:$K$1004,$D93,Lançamentos!$T$5:$T$1004,K$5,Lançamentos!$V$5:$V$1004,'BH (3)'!$C$10),COUNTIFS(Lançamentos!$K$5:$K$1004,$D93,Lançamentos!$U$5:$U$1004,K$5,Lançamentos!$W$5:$W$1004,'BH (3)'!$C$10)))</f>
        <v>x</v>
      </c>
      <c r="L93" s="84" t="str">
        <f>IF($D93="","x",IF('BH (3)'!$B$11=1,COUNTIFS(Lançamentos!$K$5:$K$1004,$D93,Lançamentos!$T$5:$T$1004,L$5,Lançamentos!$V$5:$V$1004,'BH (3)'!$C$10),COUNTIFS(Lançamentos!$K$5:$K$1004,$D93,Lançamentos!$U$5:$U$1004,L$5,Lançamentos!$W$5:$W$1004,'BH (3)'!$C$10)))</f>
        <v>x</v>
      </c>
      <c r="M93" s="84" t="str">
        <f>IF($D93="","x",IF('BH (3)'!$B$11=1,COUNTIFS(Lançamentos!$K$5:$K$1004,$D93,Lançamentos!$T$5:$T$1004,M$5,Lançamentos!$V$5:$V$1004,'BH (3)'!$C$10),COUNTIFS(Lançamentos!$K$5:$K$1004,$D93,Lançamentos!$U$5:$U$1004,M$5,Lançamentos!$W$5:$W$1004,'BH (3)'!$C$10)))</f>
        <v>x</v>
      </c>
      <c r="N93" s="84" t="str">
        <f>IF($D93="","x",IF('BH (3)'!$B$11=1,COUNTIFS(Lançamentos!$K$5:$K$1004,$D93,Lançamentos!$T$5:$T$1004,N$5,Lançamentos!$V$5:$V$1004,'BH (3)'!$C$10),COUNTIFS(Lançamentos!$K$5:$K$1004,$D93,Lançamentos!$U$5:$U$1004,N$5,Lançamentos!$W$5:$W$1004,'BH (3)'!$C$10)))</f>
        <v>x</v>
      </c>
      <c r="O93" s="84" t="str">
        <f>IF($D93="","x",IF('BH (3)'!$B$11=1,COUNTIFS(Lançamentos!$K$5:$K$1004,$D93,Lançamentos!$T$5:$T$1004,O$5,Lançamentos!$V$5:$V$1004,'BH (3)'!$C$10),COUNTIFS(Lançamentos!$K$5:$K$1004,$D93,Lançamentos!$U$5:$U$1004,O$5,Lançamentos!$W$5:$W$1004,'BH (3)'!$C$10)))</f>
        <v>x</v>
      </c>
      <c r="P93" s="84" t="str">
        <f>IF($D93="","x",IF('BH (3)'!$B$11=1,COUNTIFS(Lançamentos!$K$5:$K$1004,$D93,Lançamentos!$T$5:$T$1004,P$5,Lançamentos!$V$5:$V$1004,'BH (3)'!$C$10),COUNTIFS(Lançamentos!$K$5:$K$1004,$D93,Lançamentos!$U$5:$U$1004,P$5,Lançamentos!$W$5:$W$1004,'BH (3)'!$C$10)))</f>
        <v>x</v>
      </c>
      <c r="Q93" s="171" t="str">
        <f t="shared" si="3"/>
        <v/>
      </c>
    </row>
    <row r="94" spans="3:17" ht="45" customHeight="1" x14ac:dyDescent="0.25">
      <c r="C94" s="81" t="str">
        <f t="shared" si="2"/>
        <v/>
      </c>
      <c r="D94" s="170" t="str">
        <f>IF(Adv!D92="","",Adv!D92)</f>
        <v/>
      </c>
      <c r="E94" s="84" t="str">
        <f>IF($D94="","x",IF('BH (3)'!$B$11=1,COUNTIFS(Lançamentos!$K$5:$K$1004,$D94,Lançamentos!$T$5:$T$1004,E$5,Lançamentos!$V$5:$V$1004,'BH (3)'!$C$10),COUNTIFS(Lançamentos!$K$5:$K$1004,$D94,Lançamentos!$U$5:$U$1004,E$5,Lançamentos!$W$5:$W$1004,'BH (3)'!$C$10)))</f>
        <v>x</v>
      </c>
      <c r="F94" s="84" t="str">
        <f>IF($D94="","x",IF('BH (3)'!$B$11=1,COUNTIFS(Lançamentos!$K$5:$K$1004,$D94,Lançamentos!$T$5:$T$1004,F$5,Lançamentos!$V$5:$V$1004,'BH (3)'!$C$10),COUNTIFS(Lançamentos!$K$5:$K$1004,$D94,Lançamentos!$U$5:$U$1004,F$5,Lançamentos!$W$5:$W$1004,'BH (3)'!$C$10)))</f>
        <v>x</v>
      </c>
      <c r="G94" s="84" t="str">
        <f>IF($D94="","x",IF('BH (3)'!$B$11=1,COUNTIFS(Lançamentos!$K$5:$K$1004,$D94,Lançamentos!$T$5:$T$1004,G$5,Lançamentos!$V$5:$V$1004,'BH (3)'!$C$10),COUNTIFS(Lançamentos!$K$5:$K$1004,$D94,Lançamentos!$U$5:$U$1004,G$5,Lançamentos!$W$5:$W$1004,'BH (3)'!$C$10)))</f>
        <v>x</v>
      </c>
      <c r="H94" s="84" t="str">
        <f>IF($D94="","x",IF('BH (3)'!$B$11=1,COUNTIFS(Lançamentos!$K$5:$K$1004,$D94,Lançamentos!$T$5:$T$1004,H$5,Lançamentos!$V$5:$V$1004,'BH (3)'!$C$10),COUNTIFS(Lançamentos!$K$5:$K$1004,$D94,Lançamentos!$U$5:$U$1004,H$5,Lançamentos!$W$5:$W$1004,'BH (3)'!$C$10)))</f>
        <v>x</v>
      </c>
      <c r="I94" s="84" t="str">
        <f>IF($D94="","x",IF('BH (3)'!$B$11=1,COUNTIFS(Lançamentos!$K$5:$K$1004,$D94,Lançamentos!$T$5:$T$1004,I$5,Lançamentos!$V$5:$V$1004,'BH (3)'!$C$10),COUNTIFS(Lançamentos!$K$5:$K$1004,$D94,Lançamentos!$U$5:$U$1004,I$5,Lançamentos!$W$5:$W$1004,'BH (3)'!$C$10)))</f>
        <v>x</v>
      </c>
      <c r="J94" s="84" t="str">
        <f>IF($D94="","x",IF('BH (3)'!$B$11=1,COUNTIFS(Lançamentos!$K$5:$K$1004,$D94,Lançamentos!$T$5:$T$1004,J$5,Lançamentos!$V$5:$V$1004,'BH (3)'!$C$10),COUNTIFS(Lançamentos!$K$5:$K$1004,$D94,Lançamentos!$U$5:$U$1004,J$5,Lançamentos!$W$5:$W$1004,'BH (3)'!$C$10)))</f>
        <v>x</v>
      </c>
      <c r="K94" s="84" t="str">
        <f>IF($D94="","x",IF('BH (3)'!$B$11=1,COUNTIFS(Lançamentos!$K$5:$K$1004,$D94,Lançamentos!$T$5:$T$1004,K$5,Lançamentos!$V$5:$V$1004,'BH (3)'!$C$10),COUNTIFS(Lançamentos!$K$5:$K$1004,$D94,Lançamentos!$U$5:$U$1004,K$5,Lançamentos!$W$5:$W$1004,'BH (3)'!$C$10)))</f>
        <v>x</v>
      </c>
      <c r="L94" s="84" t="str">
        <f>IF($D94="","x",IF('BH (3)'!$B$11=1,COUNTIFS(Lançamentos!$K$5:$K$1004,$D94,Lançamentos!$T$5:$T$1004,L$5,Lançamentos!$V$5:$V$1004,'BH (3)'!$C$10),COUNTIFS(Lançamentos!$K$5:$K$1004,$D94,Lançamentos!$U$5:$U$1004,L$5,Lançamentos!$W$5:$W$1004,'BH (3)'!$C$10)))</f>
        <v>x</v>
      </c>
      <c r="M94" s="84" t="str">
        <f>IF($D94="","x",IF('BH (3)'!$B$11=1,COUNTIFS(Lançamentos!$K$5:$K$1004,$D94,Lançamentos!$T$5:$T$1004,M$5,Lançamentos!$V$5:$V$1004,'BH (3)'!$C$10),COUNTIFS(Lançamentos!$K$5:$K$1004,$D94,Lançamentos!$U$5:$U$1004,M$5,Lançamentos!$W$5:$W$1004,'BH (3)'!$C$10)))</f>
        <v>x</v>
      </c>
      <c r="N94" s="84" t="str">
        <f>IF($D94="","x",IF('BH (3)'!$B$11=1,COUNTIFS(Lançamentos!$K$5:$K$1004,$D94,Lançamentos!$T$5:$T$1004,N$5,Lançamentos!$V$5:$V$1004,'BH (3)'!$C$10),COUNTIFS(Lançamentos!$K$5:$K$1004,$D94,Lançamentos!$U$5:$U$1004,N$5,Lançamentos!$W$5:$W$1004,'BH (3)'!$C$10)))</f>
        <v>x</v>
      </c>
      <c r="O94" s="84" t="str">
        <f>IF($D94="","x",IF('BH (3)'!$B$11=1,COUNTIFS(Lançamentos!$K$5:$K$1004,$D94,Lançamentos!$T$5:$T$1004,O$5,Lançamentos!$V$5:$V$1004,'BH (3)'!$C$10),COUNTIFS(Lançamentos!$K$5:$K$1004,$D94,Lançamentos!$U$5:$U$1004,O$5,Lançamentos!$W$5:$W$1004,'BH (3)'!$C$10)))</f>
        <v>x</v>
      </c>
      <c r="P94" s="84" t="str">
        <f>IF($D94="","x",IF('BH (3)'!$B$11=1,COUNTIFS(Lançamentos!$K$5:$K$1004,$D94,Lançamentos!$T$5:$T$1004,P$5,Lançamentos!$V$5:$V$1004,'BH (3)'!$C$10),COUNTIFS(Lançamentos!$K$5:$K$1004,$D94,Lançamentos!$U$5:$U$1004,P$5,Lançamentos!$W$5:$W$1004,'BH (3)'!$C$10)))</f>
        <v>x</v>
      </c>
      <c r="Q94" s="171" t="str">
        <f t="shared" si="3"/>
        <v/>
      </c>
    </row>
    <row r="95" spans="3:17" ht="45" customHeight="1" x14ac:dyDescent="0.25">
      <c r="C95" s="81" t="str">
        <f t="shared" si="2"/>
        <v/>
      </c>
      <c r="D95" s="170" t="str">
        <f>IF(Adv!D93="","",Adv!D93)</f>
        <v/>
      </c>
      <c r="E95" s="84" t="str">
        <f>IF($D95="","x",IF('BH (3)'!$B$11=1,COUNTIFS(Lançamentos!$K$5:$K$1004,$D95,Lançamentos!$T$5:$T$1004,E$5,Lançamentos!$V$5:$V$1004,'BH (3)'!$C$10),COUNTIFS(Lançamentos!$K$5:$K$1004,$D95,Lançamentos!$U$5:$U$1004,E$5,Lançamentos!$W$5:$W$1004,'BH (3)'!$C$10)))</f>
        <v>x</v>
      </c>
      <c r="F95" s="84" t="str">
        <f>IF($D95="","x",IF('BH (3)'!$B$11=1,COUNTIFS(Lançamentos!$K$5:$K$1004,$D95,Lançamentos!$T$5:$T$1004,F$5,Lançamentos!$V$5:$V$1004,'BH (3)'!$C$10),COUNTIFS(Lançamentos!$K$5:$K$1004,$D95,Lançamentos!$U$5:$U$1004,F$5,Lançamentos!$W$5:$W$1004,'BH (3)'!$C$10)))</f>
        <v>x</v>
      </c>
      <c r="G95" s="84" t="str">
        <f>IF($D95="","x",IF('BH (3)'!$B$11=1,COUNTIFS(Lançamentos!$K$5:$K$1004,$D95,Lançamentos!$T$5:$T$1004,G$5,Lançamentos!$V$5:$V$1004,'BH (3)'!$C$10),COUNTIFS(Lançamentos!$K$5:$K$1004,$D95,Lançamentos!$U$5:$U$1004,G$5,Lançamentos!$W$5:$W$1004,'BH (3)'!$C$10)))</f>
        <v>x</v>
      </c>
      <c r="H95" s="84" t="str">
        <f>IF($D95="","x",IF('BH (3)'!$B$11=1,COUNTIFS(Lançamentos!$K$5:$K$1004,$D95,Lançamentos!$T$5:$T$1004,H$5,Lançamentos!$V$5:$V$1004,'BH (3)'!$C$10),COUNTIFS(Lançamentos!$K$5:$K$1004,$D95,Lançamentos!$U$5:$U$1004,H$5,Lançamentos!$W$5:$W$1004,'BH (3)'!$C$10)))</f>
        <v>x</v>
      </c>
      <c r="I95" s="84" t="str">
        <f>IF($D95="","x",IF('BH (3)'!$B$11=1,COUNTIFS(Lançamentos!$K$5:$K$1004,$D95,Lançamentos!$T$5:$T$1004,I$5,Lançamentos!$V$5:$V$1004,'BH (3)'!$C$10),COUNTIFS(Lançamentos!$K$5:$K$1004,$D95,Lançamentos!$U$5:$U$1004,I$5,Lançamentos!$W$5:$W$1004,'BH (3)'!$C$10)))</f>
        <v>x</v>
      </c>
      <c r="J95" s="84" t="str">
        <f>IF($D95="","x",IF('BH (3)'!$B$11=1,COUNTIFS(Lançamentos!$K$5:$K$1004,$D95,Lançamentos!$T$5:$T$1004,J$5,Lançamentos!$V$5:$V$1004,'BH (3)'!$C$10),COUNTIFS(Lançamentos!$K$5:$K$1004,$D95,Lançamentos!$U$5:$U$1004,J$5,Lançamentos!$W$5:$W$1004,'BH (3)'!$C$10)))</f>
        <v>x</v>
      </c>
      <c r="K95" s="84" t="str">
        <f>IF($D95="","x",IF('BH (3)'!$B$11=1,COUNTIFS(Lançamentos!$K$5:$K$1004,$D95,Lançamentos!$T$5:$T$1004,K$5,Lançamentos!$V$5:$V$1004,'BH (3)'!$C$10),COUNTIFS(Lançamentos!$K$5:$K$1004,$D95,Lançamentos!$U$5:$U$1004,K$5,Lançamentos!$W$5:$W$1004,'BH (3)'!$C$10)))</f>
        <v>x</v>
      </c>
      <c r="L95" s="84" t="str">
        <f>IF($D95="","x",IF('BH (3)'!$B$11=1,COUNTIFS(Lançamentos!$K$5:$K$1004,$D95,Lançamentos!$T$5:$T$1004,L$5,Lançamentos!$V$5:$V$1004,'BH (3)'!$C$10),COUNTIFS(Lançamentos!$K$5:$K$1004,$D95,Lançamentos!$U$5:$U$1004,L$5,Lançamentos!$W$5:$W$1004,'BH (3)'!$C$10)))</f>
        <v>x</v>
      </c>
      <c r="M95" s="84" t="str">
        <f>IF($D95="","x",IF('BH (3)'!$B$11=1,COUNTIFS(Lançamentos!$K$5:$K$1004,$D95,Lançamentos!$T$5:$T$1004,M$5,Lançamentos!$V$5:$V$1004,'BH (3)'!$C$10),COUNTIFS(Lançamentos!$K$5:$K$1004,$D95,Lançamentos!$U$5:$U$1004,M$5,Lançamentos!$W$5:$W$1004,'BH (3)'!$C$10)))</f>
        <v>x</v>
      </c>
      <c r="N95" s="84" t="str">
        <f>IF($D95="","x",IF('BH (3)'!$B$11=1,COUNTIFS(Lançamentos!$K$5:$K$1004,$D95,Lançamentos!$T$5:$T$1004,N$5,Lançamentos!$V$5:$V$1004,'BH (3)'!$C$10),COUNTIFS(Lançamentos!$K$5:$K$1004,$D95,Lançamentos!$U$5:$U$1004,N$5,Lançamentos!$W$5:$W$1004,'BH (3)'!$C$10)))</f>
        <v>x</v>
      </c>
      <c r="O95" s="84" t="str">
        <f>IF($D95="","x",IF('BH (3)'!$B$11=1,COUNTIFS(Lançamentos!$K$5:$K$1004,$D95,Lançamentos!$T$5:$T$1004,O$5,Lançamentos!$V$5:$V$1004,'BH (3)'!$C$10),COUNTIFS(Lançamentos!$K$5:$K$1004,$D95,Lançamentos!$U$5:$U$1004,O$5,Lançamentos!$W$5:$W$1004,'BH (3)'!$C$10)))</f>
        <v>x</v>
      </c>
      <c r="P95" s="84" t="str">
        <f>IF($D95="","x",IF('BH (3)'!$B$11=1,COUNTIFS(Lançamentos!$K$5:$K$1004,$D95,Lançamentos!$T$5:$T$1004,P$5,Lançamentos!$V$5:$V$1004,'BH (3)'!$C$10),COUNTIFS(Lançamentos!$K$5:$K$1004,$D95,Lançamentos!$U$5:$U$1004,P$5,Lançamentos!$W$5:$W$1004,'BH (3)'!$C$10)))</f>
        <v>x</v>
      </c>
      <c r="Q95" s="171" t="str">
        <f t="shared" si="3"/>
        <v/>
      </c>
    </row>
    <row r="96" spans="3:17" ht="45" customHeight="1" x14ac:dyDescent="0.25">
      <c r="C96" s="81" t="str">
        <f t="shared" si="2"/>
        <v/>
      </c>
      <c r="D96" s="170" t="str">
        <f>IF(Adv!D94="","",Adv!D94)</f>
        <v/>
      </c>
      <c r="E96" s="84" t="str">
        <f>IF($D96="","x",IF('BH (3)'!$B$11=1,COUNTIFS(Lançamentos!$K$5:$K$1004,$D96,Lançamentos!$T$5:$T$1004,E$5,Lançamentos!$V$5:$V$1004,'BH (3)'!$C$10),COUNTIFS(Lançamentos!$K$5:$K$1004,$D96,Lançamentos!$U$5:$U$1004,E$5,Lançamentos!$W$5:$W$1004,'BH (3)'!$C$10)))</f>
        <v>x</v>
      </c>
      <c r="F96" s="84" t="str">
        <f>IF($D96="","x",IF('BH (3)'!$B$11=1,COUNTIFS(Lançamentos!$K$5:$K$1004,$D96,Lançamentos!$T$5:$T$1004,F$5,Lançamentos!$V$5:$V$1004,'BH (3)'!$C$10),COUNTIFS(Lançamentos!$K$5:$K$1004,$D96,Lançamentos!$U$5:$U$1004,F$5,Lançamentos!$W$5:$W$1004,'BH (3)'!$C$10)))</f>
        <v>x</v>
      </c>
      <c r="G96" s="84" t="str">
        <f>IF($D96="","x",IF('BH (3)'!$B$11=1,COUNTIFS(Lançamentos!$K$5:$K$1004,$D96,Lançamentos!$T$5:$T$1004,G$5,Lançamentos!$V$5:$V$1004,'BH (3)'!$C$10),COUNTIFS(Lançamentos!$K$5:$K$1004,$D96,Lançamentos!$U$5:$U$1004,G$5,Lançamentos!$W$5:$W$1004,'BH (3)'!$C$10)))</f>
        <v>x</v>
      </c>
      <c r="H96" s="84" t="str">
        <f>IF($D96="","x",IF('BH (3)'!$B$11=1,COUNTIFS(Lançamentos!$K$5:$K$1004,$D96,Lançamentos!$T$5:$T$1004,H$5,Lançamentos!$V$5:$V$1004,'BH (3)'!$C$10),COUNTIFS(Lançamentos!$K$5:$K$1004,$D96,Lançamentos!$U$5:$U$1004,H$5,Lançamentos!$W$5:$W$1004,'BH (3)'!$C$10)))</f>
        <v>x</v>
      </c>
      <c r="I96" s="84" t="str">
        <f>IF($D96="","x",IF('BH (3)'!$B$11=1,COUNTIFS(Lançamentos!$K$5:$K$1004,$D96,Lançamentos!$T$5:$T$1004,I$5,Lançamentos!$V$5:$V$1004,'BH (3)'!$C$10),COUNTIFS(Lançamentos!$K$5:$K$1004,$D96,Lançamentos!$U$5:$U$1004,I$5,Lançamentos!$W$5:$W$1004,'BH (3)'!$C$10)))</f>
        <v>x</v>
      </c>
      <c r="J96" s="84" t="str">
        <f>IF($D96="","x",IF('BH (3)'!$B$11=1,COUNTIFS(Lançamentos!$K$5:$K$1004,$D96,Lançamentos!$T$5:$T$1004,J$5,Lançamentos!$V$5:$V$1004,'BH (3)'!$C$10),COUNTIFS(Lançamentos!$K$5:$K$1004,$D96,Lançamentos!$U$5:$U$1004,J$5,Lançamentos!$W$5:$W$1004,'BH (3)'!$C$10)))</f>
        <v>x</v>
      </c>
      <c r="K96" s="84" t="str">
        <f>IF($D96="","x",IF('BH (3)'!$B$11=1,COUNTIFS(Lançamentos!$K$5:$K$1004,$D96,Lançamentos!$T$5:$T$1004,K$5,Lançamentos!$V$5:$V$1004,'BH (3)'!$C$10),COUNTIFS(Lançamentos!$K$5:$K$1004,$D96,Lançamentos!$U$5:$U$1004,K$5,Lançamentos!$W$5:$W$1004,'BH (3)'!$C$10)))</f>
        <v>x</v>
      </c>
      <c r="L96" s="84" t="str">
        <f>IF($D96="","x",IF('BH (3)'!$B$11=1,COUNTIFS(Lançamentos!$K$5:$K$1004,$D96,Lançamentos!$T$5:$T$1004,L$5,Lançamentos!$V$5:$V$1004,'BH (3)'!$C$10),COUNTIFS(Lançamentos!$K$5:$K$1004,$D96,Lançamentos!$U$5:$U$1004,L$5,Lançamentos!$W$5:$W$1004,'BH (3)'!$C$10)))</f>
        <v>x</v>
      </c>
      <c r="M96" s="84" t="str">
        <f>IF($D96="","x",IF('BH (3)'!$B$11=1,COUNTIFS(Lançamentos!$K$5:$K$1004,$D96,Lançamentos!$T$5:$T$1004,M$5,Lançamentos!$V$5:$V$1004,'BH (3)'!$C$10),COUNTIFS(Lançamentos!$K$5:$K$1004,$D96,Lançamentos!$U$5:$U$1004,M$5,Lançamentos!$W$5:$W$1004,'BH (3)'!$C$10)))</f>
        <v>x</v>
      </c>
      <c r="N96" s="84" t="str">
        <f>IF($D96="","x",IF('BH (3)'!$B$11=1,COUNTIFS(Lançamentos!$K$5:$K$1004,$D96,Lançamentos!$T$5:$T$1004,N$5,Lançamentos!$V$5:$V$1004,'BH (3)'!$C$10),COUNTIFS(Lançamentos!$K$5:$K$1004,$D96,Lançamentos!$U$5:$U$1004,N$5,Lançamentos!$W$5:$W$1004,'BH (3)'!$C$10)))</f>
        <v>x</v>
      </c>
      <c r="O96" s="84" t="str">
        <f>IF($D96="","x",IF('BH (3)'!$B$11=1,COUNTIFS(Lançamentos!$K$5:$K$1004,$D96,Lançamentos!$T$5:$T$1004,O$5,Lançamentos!$V$5:$V$1004,'BH (3)'!$C$10),COUNTIFS(Lançamentos!$K$5:$K$1004,$D96,Lançamentos!$U$5:$U$1004,O$5,Lançamentos!$W$5:$W$1004,'BH (3)'!$C$10)))</f>
        <v>x</v>
      </c>
      <c r="P96" s="84" t="str">
        <f>IF($D96="","x",IF('BH (3)'!$B$11=1,COUNTIFS(Lançamentos!$K$5:$K$1004,$D96,Lançamentos!$T$5:$T$1004,P$5,Lançamentos!$V$5:$V$1004,'BH (3)'!$C$10),COUNTIFS(Lançamentos!$K$5:$K$1004,$D96,Lançamentos!$U$5:$U$1004,P$5,Lançamentos!$W$5:$W$1004,'BH (3)'!$C$10)))</f>
        <v>x</v>
      </c>
      <c r="Q96" s="171" t="str">
        <f t="shared" si="3"/>
        <v/>
      </c>
    </row>
    <row r="97" spans="3:17" ht="45" customHeight="1" x14ac:dyDescent="0.25">
      <c r="C97" s="81" t="str">
        <f t="shared" si="2"/>
        <v/>
      </c>
      <c r="D97" s="170" t="str">
        <f>IF(Adv!D95="","",Adv!D95)</f>
        <v/>
      </c>
      <c r="E97" s="84" t="str">
        <f>IF($D97="","x",IF('BH (3)'!$B$11=1,COUNTIFS(Lançamentos!$K$5:$K$1004,$D97,Lançamentos!$T$5:$T$1004,E$5,Lançamentos!$V$5:$V$1004,'BH (3)'!$C$10),COUNTIFS(Lançamentos!$K$5:$K$1004,$D97,Lançamentos!$U$5:$U$1004,E$5,Lançamentos!$W$5:$W$1004,'BH (3)'!$C$10)))</f>
        <v>x</v>
      </c>
      <c r="F97" s="84" t="str">
        <f>IF($D97="","x",IF('BH (3)'!$B$11=1,COUNTIFS(Lançamentos!$K$5:$K$1004,$D97,Lançamentos!$T$5:$T$1004,F$5,Lançamentos!$V$5:$V$1004,'BH (3)'!$C$10),COUNTIFS(Lançamentos!$K$5:$K$1004,$D97,Lançamentos!$U$5:$U$1004,F$5,Lançamentos!$W$5:$W$1004,'BH (3)'!$C$10)))</f>
        <v>x</v>
      </c>
      <c r="G97" s="84" t="str">
        <f>IF($D97="","x",IF('BH (3)'!$B$11=1,COUNTIFS(Lançamentos!$K$5:$K$1004,$D97,Lançamentos!$T$5:$T$1004,G$5,Lançamentos!$V$5:$V$1004,'BH (3)'!$C$10),COUNTIFS(Lançamentos!$K$5:$K$1004,$D97,Lançamentos!$U$5:$U$1004,G$5,Lançamentos!$W$5:$W$1004,'BH (3)'!$C$10)))</f>
        <v>x</v>
      </c>
      <c r="H97" s="84" t="str">
        <f>IF($D97="","x",IF('BH (3)'!$B$11=1,COUNTIFS(Lançamentos!$K$5:$K$1004,$D97,Lançamentos!$T$5:$T$1004,H$5,Lançamentos!$V$5:$V$1004,'BH (3)'!$C$10),COUNTIFS(Lançamentos!$K$5:$K$1004,$D97,Lançamentos!$U$5:$U$1004,H$5,Lançamentos!$W$5:$W$1004,'BH (3)'!$C$10)))</f>
        <v>x</v>
      </c>
      <c r="I97" s="84" t="str">
        <f>IF($D97="","x",IF('BH (3)'!$B$11=1,COUNTIFS(Lançamentos!$K$5:$K$1004,$D97,Lançamentos!$T$5:$T$1004,I$5,Lançamentos!$V$5:$V$1004,'BH (3)'!$C$10),COUNTIFS(Lançamentos!$K$5:$K$1004,$D97,Lançamentos!$U$5:$U$1004,I$5,Lançamentos!$W$5:$W$1004,'BH (3)'!$C$10)))</f>
        <v>x</v>
      </c>
      <c r="J97" s="84" t="str">
        <f>IF($D97="","x",IF('BH (3)'!$B$11=1,COUNTIFS(Lançamentos!$K$5:$K$1004,$D97,Lançamentos!$T$5:$T$1004,J$5,Lançamentos!$V$5:$V$1004,'BH (3)'!$C$10),COUNTIFS(Lançamentos!$K$5:$K$1004,$D97,Lançamentos!$U$5:$U$1004,J$5,Lançamentos!$W$5:$W$1004,'BH (3)'!$C$10)))</f>
        <v>x</v>
      </c>
      <c r="K97" s="84" t="str">
        <f>IF($D97="","x",IF('BH (3)'!$B$11=1,COUNTIFS(Lançamentos!$K$5:$K$1004,$D97,Lançamentos!$T$5:$T$1004,K$5,Lançamentos!$V$5:$V$1004,'BH (3)'!$C$10),COUNTIFS(Lançamentos!$K$5:$K$1004,$D97,Lançamentos!$U$5:$U$1004,K$5,Lançamentos!$W$5:$W$1004,'BH (3)'!$C$10)))</f>
        <v>x</v>
      </c>
      <c r="L97" s="84" t="str">
        <f>IF($D97="","x",IF('BH (3)'!$B$11=1,COUNTIFS(Lançamentos!$K$5:$K$1004,$D97,Lançamentos!$T$5:$T$1004,L$5,Lançamentos!$V$5:$V$1004,'BH (3)'!$C$10),COUNTIFS(Lançamentos!$K$5:$K$1004,$D97,Lançamentos!$U$5:$U$1004,L$5,Lançamentos!$W$5:$W$1004,'BH (3)'!$C$10)))</f>
        <v>x</v>
      </c>
      <c r="M97" s="84" t="str">
        <f>IF($D97="","x",IF('BH (3)'!$B$11=1,COUNTIFS(Lançamentos!$K$5:$K$1004,$D97,Lançamentos!$T$5:$T$1004,M$5,Lançamentos!$V$5:$V$1004,'BH (3)'!$C$10),COUNTIFS(Lançamentos!$K$5:$K$1004,$D97,Lançamentos!$U$5:$U$1004,M$5,Lançamentos!$W$5:$W$1004,'BH (3)'!$C$10)))</f>
        <v>x</v>
      </c>
      <c r="N97" s="84" t="str">
        <f>IF($D97="","x",IF('BH (3)'!$B$11=1,COUNTIFS(Lançamentos!$K$5:$K$1004,$D97,Lançamentos!$T$5:$T$1004,N$5,Lançamentos!$V$5:$V$1004,'BH (3)'!$C$10),COUNTIFS(Lançamentos!$K$5:$K$1004,$D97,Lançamentos!$U$5:$U$1004,N$5,Lançamentos!$W$5:$W$1004,'BH (3)'!$C$10)))</f>
        <v>x</v>
      </c>
      <c r="O97" s="84" t="str">
        <f>IF($D97="","x",IF('BH (3)'!$B$11=1,COUNTIFS(Lançamentos!$K$5:$K$1004,$D97,Lançamentos!$T$5:$T$1004,O$5,Lançamentos!$V$5:$V$1004,'BH (3)'!$C$10),COUNTIFS(Lançamentos!$K$5:$K$1004,$D97,Lançamentos!$U$5:$U$1004,O$5,Lançamentos!$W$5:$W$1004,'BH (3)'!$C$10)))</f>
        <v>x</v>
      </c>
      <c r="P97" s="84" t="str">
        <f>IF($D97="","x",IF('BH (3)'!$B$11=1,COUNTIFS(Lançamentos!$K$5:$K$1004,$D97,Lançamentos!$T$5:$T$1004,P$5,Lançamentos!$V$5:$V$1004,'BH (3)'!$C$10),COUNTIFS(Lançamentos!$K$5:$K$1004,$D97,Lançamentos!$U$5:$U$1004,P$5,Lançamentos!$W$5:$W$1004,'BH (3)'!$C$10)))</f>
        <v>x</v>
      </c>
      <c r="Q97" s="171" t="str">
        <f t="shared" si="3"/>
        <v/>
      </c>
    </row>
    <row r="98" spans="3:17" ht="45" customHeight="1" x14ac:dyDescent="0.25">
      <c r="C98" s="81" t="str">
        <f t="shared" si="2"/>
        <v/>
      </c>
      <c r="D98" s="170" t="str">
        <f>IF(Adv!D96="","",Adv!D96)</f>
        <v/>
      </c>
      <c r="E98" s="84" t="str">
        <f>IF($D98="","x",IF('BH (3)'!$B$11=1,COUNTIFS(Lançamentos!$K$5:$K$1004,$D98,Lançamentos!$T$5:$T$1004,E$5,Lançamentos!$V$5:$V$1004,'BH (3)'!$C$10),COUNTIFS(Lançamentos!$K$5:$K$1004,$D98,Lançamentos!$U$5:$U$1004,E$5,Lançamentos!$W$5:$W$1004,'BH (3)'!$C$10)))</f>
        <v>x</v>
      </c>
      <c r="F98" s="84" t="str">
        <f>IF($D98="","x",IF('BH (3)'!$B$11=1,COUNTIFS(Lançamentos!$K$5:$K$1004,$D98,Lançamentos!$T$5:$T$1004,F$5,Lançamentos!$V$5:$V$1004,'BH (3)'!$C$10),COUNTIFS(Lançamentos!$K$5:$K$1004,$D98,Lançamentos!$U$5:$U$1004,F$5,Lançamentos!$W$5:$W$1004,'BH (3)'!$C$10)))</f>
        <v>x</v>
      </c>
      <c r="G98" s="84" t="str">
        <f>IF($D98="","x",IF('BH (3)'!$B$11=1,COUNTIFS(Lançamentos!$K$5:$K$1004,$D98,Lançamentos!$T$5:$T$1004,G$5,Lançamentos!$V$5:$V$1004,'BH (3)'!$C$10),COUNTIFS(Lançamentos!$K$5:$K$1004,$D98,Lançamentos!$U$5:$U$1004,G$5,Lançamentos!$W$5:$W$1004,'BH (3)'!$C$10)))</f>
        <v>x</v>
      </c>
      <c r="H98" s="84" t="str">
        <f>IF($D98="","x",IF('BH (3)'!$B$11=1,COUNTIFS(Lançamentos!$K$5:$K$1004,$D98,Lançamentos!$T$5:$T$1004,H$5,Lançamentos!$V$5:$V$1004,'BH (3)'!$C$10),COUNTIFS(Lançamentos!$K$5:$K$1004,$D98,Lançamentos!$U$5:$U$1004,H$5,Lançamentos!$W$5:$W$1004,'BH (3)'!$C$10)))</f>
        <v>x</v>
      </c>
      <c r="I98" s="84" t="str">
        <f>IF($D98="","x",IF('BH (3)'!$B$11=1,COUNTIFS(Lançamentos!$K$5:$K$1004,$D98,Lançamentos!$T$5:$T$1004,I$5,Lançamentos!$V$5:$V$1004,'BH (3)'!$C$10),COUNTIFS(Lançamentos!$K$5:$K$1004,$D98,Lançamentos!$U$5:$U$1004,I$5,Lançamentos!$W$5:$W$1004,'BH (3)'!$C$10)))</f>
        <v>x</v>
      </c>
      <c r="J98" s="84" t="str">
        <f>IF($D98="","x",IF('BH (3)'!$B$11=1,COUNTIFS(Lançamentos!$K$5:$K$1004,$D98,Lançamentos!$T$5:$T$1004,J$5,Lançamentos!$V$5:$V$1004,'BH (3)'!$C$10),COUNTIFS(Lançamentos!$K$5:$K$1004,$D98,Lançamentos!$U$5:$U$1004,J$5,Lançamentos!$W$5:$W$1004,'BH (3)'!$C$10)))</f>
        <v>x</v>
      </c>
      <c r="K98" s="84" t="str">
        <f>IF($D98="","x",IF('BH (3)'!$B$11=1,COUNTIFS(Lançamentos!$K$5:$K$1004,$D98,Lançamentos!$T$5:$T$1004,K$5,Lançamentos!$V$5:$V$1004,'BH (3)'!$C$10),COUNTIFS(Lançamentos!$K$5:$K$1004,$D98,Lançamentos!$U$5:$U$1004,K$5,Lançamentos!$W$5:$W$1004,'BH (3)'!$C$10)))</f>
        <v>x</v>
      </c>
      <c r="L98" s="84" t="str">
        <f>IF($D98="","x",IF('BH (3)'!$B$11=1,COUNTIFS(Lançamentos!$K$5:$K$1004,$D98,Lançamentos!$T$5:$T$1004,L$5,Lançamentos!$V$5:$V$1004,'BH (3)'!$C$10),COUNTIFS(Lançamentos!$K$5:$K$1004,$D98,Lançamentos!$U$5:$U$1004,L$5,Lançamentos!$W$5:$W$1004,'BH (3)'!$C$10)))</f>
        <v>x</v>
      </c>
      <c r="M98" s="84" t="str">
        <f>IF($D98="","x",IF('BH (3)'!$B$11=1,COUNTIFS(Lançamentos!$K$5:$K$1004,$D98,Lançamentos!$T$5:$T$1004,M$5,Lançamentos!$V$5:$V$1004,'BH (3)'!$C$10),COUNTIFS(Lançamentos!$K$5:$K$1004,$D98,Lançamentos!$U$5:$U$1004,M$5,Lançamentos!$W$5:$W$1004,'BH (3)'!$C$10)))</f>
        <v>x</v>
      </c>
      <c r="N98" s="84" t="str">
        <f>IF($D98="","x",IF('BH (3)'!$B$11=1,COUNTIFS(Lançamentos!$K$5:$K$1004,$D98,Lançamentos!$T$5:$T$1004,N$5,Lançamentos!$V$5:$V$1004,'BH (3)'!$C$10),COUNTIFS(Lançamentos!$K$5:$K$1004,$D98,Lançamentos!$U$5:$U$1004,N$5,Lançamentos!$W$5:$W$1004,'BH (3)'!$C$10)))</f>
        <v>x</v>
      </c>
      <c r="O98" s="84" t="str">
        <f>IF($D98="","x",IF('BH (3)'!$B$11=1,COUNTIFS(Lançamentos!$K$5:$K$1004,$D98,Lançamentos!$T$5:$T$1004,O$5,Lançamentos!$V$5:$V$1004,'BH (3)'!$C$10),COUNTIFS(Lançamentos!$K$5:$K$1004,$D98,Lançamentos!$U$5:$U$1004,O$5,Lançamentos!$W$5:$W$1004,'BH (3)'!$C$10)))</f>
        <v>x</v>
      </c>
      <c r="P98" s="84" t="str">
        <f>IF($D98="","x",IF('BH (3)'!$B$11=1,COUNTIFS(Lançamentos!$K$5:$K$1004,$D98,Lançamentos!$T$5:$T$1004,P$5,Lançamentos!$V$5:$V$1004,'BH (3)'!$C$10),COUNTIFS(Lançamentos!$K$5:$K$1004,$D98,Lançamentos!$U$5:$U$1004,P$5,Lançamentos!$W$5:$W$1004,'BH (3)'!$C$10)))</f>
        <v>x</v>
      </c>
      <c r="Q98" s="171" t="str">
        <f t="shared" si="3"/>
        <v/>
      </c>
    </row>
    <row r="99" spans="3:17" ht="45" customHeight="1" x14ac:dyDescent="0.25">
      <c r="C99" s="81" t="str">
        <f t="shared" si="2"/>
        <v/>
      </c>
      <c r="D99" s="170" t="str">
        <f>IF(Adv!D97="","",Adv!D97)</f>
        <v/>
      </c>
      <c r="E99" s="84" t="str">
        <f>IF($D99="","x",IF('BH (3)'!$B$11=1,COUNTIFS(Lançamentos!$K$5:$K$1004,$D99,Lançamentos!$T$5:$T$1004,E$5,Lançamentos!$V$5:$V$1004,'BH (3)'!$C$10),COUNTIFS(Lançamentos!$K$5:$K$1004,$D99,Lançamentos!$U$5:$U$1004,E$5,Lançamentos!$W$5:$W$1004,'BH (3)'!$C$10)))</f>
        <v>x</v>
      </c>
      <c r="F99" s="84" t="str">
        <f>IF($D99="","x",IF('BH (3)'!$B$11=1,COUNTIFS(Lançamentos!$K$5:$K$1004,$D99,Lançamentos!$T$5:$T$1004,F$5,Lançamentos!$V$5:$V$1004,'BH (3)'!$C$10),COUNTIFS(Lançamentos!$K$5:$K$1004,$D99,Lançamentos!$U$5:$U$1004,F$5,Lançamentos!$W$5:$W$1004,'BH (3)'!$C$10)))</f>
        <v>x</v>
      </c>
      <c r="G99" s="84" t="str">
        <f>IF($D99="","x",IF('BH (3)'!$B$11=1,COUNTIFS(Lançamentos!$K$5:$K$1004,$D99,Lançamentos!$T$5:$T$1004,G$5,Lançamentos!$V$5:$V$1004,'BH (3)'!$C$10),COUNTIFS(Lançamentos!$K$5:$K$1004,$D99,Lançamentos!$U$5:$U$1004,G$5,Lançamentos!$W$5:$W$1004,'BH (3)'!$C$10)))</f>
        <v>x</v>
      </c>
      <c r="H99" s="84" t="str">
        <f>IF($D99="","x",IF('BH (3)'!$B$11=1,COUNTIFS(Lançamentos!$K$5:$K$1004,$D99,Lançamentos!$T$5:$T$1004,H$5,Lançamentos!$V$5:$V$1004,'BH (3)'!$C$10),COUNTIFS(Lançamentos!$K$5:$K$1004,$D99,Lançamentos!$U$5:$U$1004,H$5,Lançamentos!$W$5:$W$1004,'BH (3)'!$C$10)))</f>
        <v>x</v>
      </c>
      <c r="I99" s="84" t="str">
        <f>IF($D99="","x",IF('BH (3)'!$B$11=1,COUNTIFS(Lançamentos!$K$5:$K$1004,$D99,Lançamentos!$T$5:$T$1004,I$5,Lançamentos!$V$5:$V$1004,'BH (3)'!$C$10),COUNTIFS(Lançamentos!$K$5:$K$1004,$D99,Lançamentos!$U$5:$U$1004,I$5,Lançamentos!$W$5:$W$1004,'BH (3)'!$C$10)))</f>
        <v>x</v>
      </c>
      <c r="J99" s="84" t="str">
        <f>IF($D99="","x",IF('BH (3)'!$B$11=1,COUNTIFS(Lançamentos!$K$5:$K$1004,$D99,Lançamentos!$T$5:$T$1004,J$5,Lançamentos!$V$5:$V$1004,'BH (3)'!$C$10),COUNTIFS(Lançamentos!$K$5:$K$1004,$D99,Lançamentos!$U$5:$U$1004,J$5,Lançamentos!$W$5:$W$1004,'BH (3)'!$C$10)))</f>
        <v>x</v>
      </c>
      <c r="K99" s="84" t="str">
        <f>IF($D99="","x",IF('BH (3)'!$B$11=1,COUNTIFS(Lançamentos!$K$5:$K$1004,$D99,Lançamentos!$T$5:$T$1004,K$5,Lançamentos!$V$5:$V$1004,'BH (3)'!$C$10),COUNTIFS(Lançamentos!$K$5:$K$1004,$D99,Lançamentos!$U$5:$U$1004,K$5,Lançamentos!$W$5:$W$1004,'BH (3)'!$C$10)))</f>
        <v>x</v>
      </c>
      <c r="L99" s="84" t="str">
        <f>IF($D99="","x",IF('BH (3)'!$B$11=1,COUNTIFS(Lançamentos!$K$5:$K$1004,$D99,Lançamentos!$T$5:$T$1004,L$5,Lançamentos!$V$5:$V$1004,'BH (3)'!$C$10),COUNTIFS(Lançamentos!$K$5:$K$1004,$D99,Lançamentos!$U$5:$U$1004,L$5,Lançamentos!$W$5:$W$1004,'BH (3)'!$C$10)))</f>
        <v>x</v>
      </c>
      <c r="M99" s="84" t="str">
        <f>IF($D99="","x",IF('BH (3)'!$B$11=1,COUNTIFS(Lançamentos!$K$5:$K$1004,$D99,Lançamentos!$T$5:$T$1004,M$5,Lançamentos!$V$5:$V$1004,'BH (3)'!$C$10),COUNTIFS(Lançamentos!$K$5:$K$1004,$D99,Lançamentos!$U$5:$U$1004,M$5,Lançamentos!$W$5:$W$1004,'BH (3)'!$C$10)))</f>
        <v>x</v>
      </c>
      <c r="N99" s="84" t="str">
        <f>IF($D99="","x",IF('BH (3)'!$B$11=1,COUNTIFS(Lançamentos!$K$5:$K$1004,$D99,Lançamentos!$T$5:$T$1004,N$5,Lançamentos!$V$5:$V$1004,'BH (3)'!$C$10),COUNTIFS(Lançamentos!$K$5:$K$1004,$D99,Lançamentos!$U$5:$U$1004,N$5,Lançamentos!$W$5:$W$1004,'BH (3)'!$C$10)))</f>
        <v>x</v>
      </c>
      <c r="O99" s="84" t="str">
        <f>IF($D99="","x",IF('BH (3)'!$B$11=1,COUNTIFS(Lançamentos!$K$5:$K$1004,$D99,Lançamentos!$T$5:$T$1004,O$5,Lançamentos!$V$5:$V$1004,'BH (3)'!$C$10),COUNTIFS(Lançamentos!$K$5:$K$1004,$D99,Lançamentos!$U$5:$U$1004,O$5,Lançamentos!$W$5:$W$1004,'BH (3)'!$C$10)))</f>
        <v>x</v>
      </c>
      <c r="P99" s="84" t="str">
        <f>IF($D99="","x",IF('BH (3)'!$B$11=1,COUNTIFS(Lançamentos!$K$5:$K$1004,$D99,Lançamentos!$T$5:$T$1004,P$5,Lançamentos!$V$5:$V$1004,'BH (3)'!$C$10),COUNTIFS(Lançamentos!$K$5:$K$1004,$D99,Lançamentos!$U$5:$U$1004,P$5,Lançamentos!$W$5:$W$1004,'BH (3)'!$C$10)))</f>
        <v>x</v>
      </c>
      <c r="Q99" s="171" t="str">
        <f t="shared" si="3"/>
        <v/>
      </c>
    </row>
    <row r="100" spans="3:17" ht="45" customHeight="1" x14ac:dyDescent="0.25">
      <c r="C100" s="81" t="str">
        <f t="shared" si="2"/>
        <v/>
      </c>
      <c r="D100" s="170" t="str">
        <f>IF(Adv!D98="","",Adv!D98)</f>
        <v/>
      </c>
      <c r="E100" s="84" t="str">
        <f>IF($D100="","x",IF('BH (3)'!$B$11=1,COUNTIFS(Lançamentos!$K$5:$K$1004,$D100,Lançamentos!$T$5:$T$1004,E$5,Lançamentos!$V$5:$V$1004,'BH (3)'!$C$10),COUNTIFS(Lançamentos!$K$5:$K$1004,$D100,Lançamentos!$U$5:$U$1004,E$5,Lançamentos!$W$5:$W$1004,'BH (3)'!$C$10)))</f>
        <v>x</v>
      </c>
      <c r="F100" s="84" t="str">
        <f>IF($D100="","x",IF('BH (3)'!$B$11=1,COUNTIFS(Lançamentos!$K$5:$K$1004,$D100,Lançamentos!$T$5:$T$1004,F$5,Lançamentos!$V$5:$V$1004,'BH (3)'!$C$10),COUNTIFS(Lançamentos!$K$5:$K$1004,$D100,Lançamentos!$U$5:$U$1004,F$5,Lançamentos!$W$5:$W$1004,'BH (3)'!$C$10)))</f>
        <v>x</v>
      </c>
      <c r="G100" s="84" t="str">
        <f>IF($D100="","x",IF('BH (3)'!$B$11=1,COUNTIFS(Lançamentos!$K$5:$K$1004,$D100,Lançamentos!$T$5:$T$1004,G$5,Lançamentos!$V$5:$V$1004,'BH (3)'!$C$10),COUNTIFS(Lançamentos!$K$5:$K$1004,$D100,Lançamentos!$U$5:$U$1004,G$5,Lançamentos!$W$5:$W$1004,'BH (3)'!$C$10)))</f>
        <v>x</v>
      </c>
      <c r="H100" s="84" t="str">
        <f>IF($D100="","x",IF('BH (3)'!$B$11=1,COUNTIFS(Lançamentos!$K$5:$K$1004,$D100,Lançamentos!$T$5:$T$1004,H$5,Lançamentos!$V$5:$V$1004,'BH (3)'!$C$10),COUNTIFS(Lançamentos!$K$5:$K$1004,$D100,Lançamentos!$U$5:$U$1004,H$5,Lançamentos!$W$5:$W$1004,'BH (3)'!$C$10)))</f>
        <v>x</v>
      </c>
      <c r="I100" s="84" t="str">
        <f>IF($D100="","x",IF('BH (3)'!$B$11=1,COUNTIFS(Lançamentos!$K$5:$K$1004,$D100,Lançamentos!$T$5:$T$1004,I$5,Lançamentos!$V$5:$V$1004,'BH (3)'!$C$10),COUNTIFS(Lançamentos!$K$5:$K$1004,$D100,Lançamentos!$U$5:$U$1004,I$5,Lançamentos!$W$5:$W$1004,'BH (3)'!$C$10)))</f>
        <v>x</v>
      </c>
      <c r="J100" s="84" t="str">
        <f>IF($D100="","x",IF('BH (3)'!$B$11=1,COUNTIFS(Lançamentos!$K$5:$K$1004,$D100,Lançamentos!$T$5:$T$1004,J$5,Lançamentos!$V$5:$V$1004,'BH (3)'!$C$10),COUNTIFS(Lançamentos!$K$5:$K$1004,$D100,Lançamentos!$U$5:$U$1004,J$5,Lançamentos!$W$5:$W$1004,'BH (3)'!$C$10)))</f>
        <v>x</v>
      </c>
      <c r="K100" s="84" t="str">
        <f>IF($D100="","x",IF('BH (3)'!$B$11=1,COUNTIFS(Lançamentos!$K$5:$K$1004,$D100,Lançamentos!$T$5:$T$1004,K$5,Lançamentos!$V$5:$V$1004,'BH (3)'!$C$10),COUNTIFS(Lançamentos!$K$5:$K$1004,$D100,Lançamentos!$U$5:$U$1004,K$5,Lançamentos!$W$5:$W$1004,'BH (3)'!$C$10)))</f>
        <v>x</v>
      </c>
      <c r="L100" s="84" t="str">
        <f>IF($D100="","x",IF('BH (3)'!$B$11=1,COUNTIFS(Lançamentos!$K$5:$K$1004,$D100,Lançamentos!$T$5:$T$1004,L$5,Lançamentos!$V$5:$V$1004,'BH (3)'!$C$10),COUNTIFS(Lançamentos!$K$5:$K$1004,$D100,Lançamentos!$U$5:$U$1004,L$5,Lançamentos!$W$5:$W$1004,'BH (3)'!$C$10)))</f>
        <v>x</v>
      </c>
      <c r="M100" s="84" t="str">
        <f>IF($D100="","x",IF('BH (3)'!$B$11=1,COUNTIFS(Lançamentos!$K$5:$K$1004,$D100,Lançamentos!$T$5:$T$1004,M$5,Lançamentos!$V$5:$V$1004,'BH (3)'!$C$10),COUNTIFS(Lançamentos!$K$5:$K$1004,$D100,Lançamentos!$U$5:$U$1004,M$5,Lançamentos!$W$5:$W$1004,'BH (3)'!$C$10)))</f>
        <v>x</v>
      </c>
      <c r="N100" s="84" t="str">
        <f>IF($D100="","x",IF('BH (3)'!$B$11=1,COUNTIFS(Lançamentos!$K$5:$K$1004,$D100,Lançamentos!$T$5:$T$1004,N$5,Lançamentos!$V$5:$V$1004,'BH (3)'!$C$10),COUNTIFS(Lançamentos!$K$5:$K$1004,$D100,Lançamentos!$U$5:$U$1004,N$5,Lançamentos!$W$5:$W$1004,'BH (3)'!$C$10)))</f>
        <v>x</v>
      </c>
      <c r="O100" s="84" t="str">
        <f>IF($D100="","x",IF('BH (3)'!$B$11=1,COUNTIFS(Lançamentos!$K$5:$K$1004,$D100,Lançamentos!$T$5:$T$1004,O$5,Lançamentos!$V$5:$V$1004,'BH (3)'!$C$10),COUNTIFS(Lançamentos!$K$5:$K$1004,$D100,Lançamentos!$U$5:$U$1004,O$5,Lançamentos!$W$5:$W$1004,'BH (3)'!$C$10)))</f>
        <v>x</v>
      </c>
      <c r="P100" s="84" t="str">
        <f>IF($D100="","x",IF('BH (3)'!$B$11=1,COUNTIFS(Lançamentos!$K$5:$K$1004,$D100,Lançamentos!$T$5:$T$1004,P$5,Lançamentos!$V$5:$V$1004,'BH (3)'!$C$10),COUNTIFS(Lançamentos!$K$5:$K$1004,$D100,Lançamentos!$U$5:$U$1004,P$5,Lançamentos!$W$5:$W$1004,'BH (3)'!$C$10)))</f>
        <v>x</v>
      </c>
      <c r="Q100" s="171" t="str">
        <f t="shared" si="3"/>
        <v/>
      </c>
    </row>
    <row r="101" spans="3:17" ht="45" customHeight="1" x14ac:dyDescent="0.25">
      <c r="C101" s="81" t="str">
        <f t="shared" si="2"/>
        <v/>
      </c>
      <c r="D101" s="170" t="str">
        <f>IF(Adv!D99="","",Adv!D99)</f>
        <v/>
      </c>
      <c r="E101" s="84" t="str">
        <f>IF($D101="","x",IF('BH (3)'!$B$11=1,COUNTIFS(Lançamentos!$K$5:$K$1004,$D101,Lançamentos!$T$5:$T$1004,E$5,Lançamentos!$V$5:$V$1004,'BH (3)'!$C$10),COUNTIFS(Lançamentos!$K$5:$K$1004,$D101,Lançamentos!$U$5:$U$1004,E$5,Lançamentos!$W$5:$W$1004,'BH (3)'!$C$10)))</f>
        <v>x</v>
      </c>
      <c r="F101" s="84" t="str">
        <f>IF($D101="","x",IF('BH (3)'!$B$11=1,COUNTIFS(Lançamentos!$K$5:$K$1004,$D101,Lançamentos!$T$5:$T$1004,F$5,Lançamentos!$V$5:$V$1004,'BH (3)'!$C$10),COUNTIFS(Lançamentos!$K$5:$K$1004,$D101,Lançamentos!$U$5:$U$1004,F$5,Lançamentos!$W$5:$W$1004,'BH (3)'!$C$10)))</f>
        <v>x</v>
      </c>
      <c r="G101" s="84" t="str">
        <f>IF($D101="","x",IF('BH (3)'!$B$11=1,COUNTIFS(Lançamentos!$K$5:$K$1004,$D101,Lançamentos!$T$5:$T$1004,G$5,Lançamentos!$V$5:$V$1004,'BH (3)'!$C$10),COUNTIFS(Lançamentos!$K$5:$K$1004,$D101,Lançamentos!$U$5:$U$1004,G$5,Lançamentos!$W$5:$W$1004,'BH (3)'!$C$10)))</f>
        <v>x</v>
      </c>
      <c r="H101" s="84" t="str">
        <f>IF($D101="","x",IF('BH (3)'!$B$11=1,COUNTIFS(Lançamentos!$K$5:$K$1004,$D101,Lançamentos!$T$5:$T$1004,H$5,Lançamentos!$V$5:$V$1004,'BH (3)'!$C$10),COUNTIFS(Lançamentos!$K$5:$K$1004,$D101,Lançamentos!$U$5:$U$1004,H$5,Lançamentos!$W$5:$W$1004,'BH (3)'!$C$10)))</f>
        <v>x</v>
      </c>
      <c r="I101" s="84" t="str">
        <f>IF($D101="","x",IF('BH (3)'!$B$11=1,COUNTIFS(Lançamentos!$K$5:$K$1004,$D101,Lançamentos!$T$5:$T$1004,I$5,Lançamentos!$V$5:$V$1004,'BH (3)'!$C$10),COUNTIFS(Lançamentos!$K$5:$K$1004,$D101,Lançamentos!$U$5:$U$1004,I$5,Lançamentos!$W$5:$W$1004,'BH (3)'!$C$10)))</f>
        <v>x</v>
      </c>
      <c r="J101" s="84" t="str">
        <f>IF($D101="","x",IF('BH (3)'!$B$11=1,COUNTIFS(Lançamentos!$K$5:$K$1004,$D101,Lançamentos!$T$5:$T$1004,J$5,Lançamentos!$V$5:$V$1004,'BH (3)'!$C$10),COUNTIFS(Lançamentos!$K$5:$K$1004,$D101,Lançamentos!$U$5:$U$1004,J$5,Lançamentos!$W$5:$W$1004,'BH (3)'!$C$10)))</f>
        <v>x</v>
      </c>
      <c r="K101" s="84" t="str">
        <f>IF($D101="","x",IF('BH (3)'!$B$11=1,COUNTIFS(Lançamentos!$K$5:$K$1004,$D101,Lançamentos!$T$5:$T$1004,K$5,Lançamentos!$V$5:$V$1004,'BH (3)'!$C$10),COUNTIFS(Lançamentos!$K$5:$K$1004,$D101,Lançamentos!$U$5:$U$1004,K$5,Lançamentos!$W$5:$W$1004,'BH (3)'!$C$10)))</f>
        <v>x</v>
      </c>
      <c r="L101" s="84" t="str">
        <f>IF($D101="","x",IF('BH (3)'!$B$11=1,COUNTIFS(Lançamentos!$K$5:$K$1004,$D101,Lançamentos!$T$5:$T$1004,L$5,Lançamentos!$V$5:$V$1004,'BH (3)'!$C$10),COUNTIFS(Lançamentos!$K$5:$K$1004,$D101,Lançamentos!$U$5:$U$1004,L$5,Lançamentos!$W$5:$W$1004,'BH (3)'!$C$10)))</f>
        <v>x</v>
      </c>
      <c r="M101" s="84" t="str">
        <f>IF($D101="","x",IF('BH (3)'!$B$11=1,COUNTIFS(Lançamentos!$K$5:$K$1004,$D101,Lançamentos!$T$5:$T$1004,M$5,Lançamentos!$V$5:$V$1004,'BH (3)'!$C$10),COUNTIFS(Lançamentos!$K$5:$K$1004,$D101,Lançamentos!$U$5:$U$1004,M$5,Lançamentos!$W$5:$W$1004,'BH (3)'!$C$10)))</f>
        <v>x</v>
      </c>
      <c r="N101" s="84" t="str">
        <f>IF($D101="","x",IF('BH (3)'!$B$11=1,COUNTIFS(Lançamentos!$K$5:$K$1004,$D101,Lançamentos!$T$5:$T$1004,N$5,Lançamentos!$V$5:$V$1004,'BH (3)'!$C$10),COUNTIFS(Lançamentos!$K$5:$K$1004,$D101,Lançamentos!$U$5:$U$1004,N$5,Lançamentos!$W$5:$W$1004,'BH (3)'!$C$10)))</f>
        <v>x</v>
      </c>
      <c r="O101" s="84" t="str">
        <f>IF($D101="","x",IF('BH (3)'!$B$11=1,COUNTIFS(Lançamentos!$K$5:$K$1004,$D101,Lançamentos!$T$5:$T$1004,O$5,Lançamentos!$V$5:$V$1004,'BH (3)'!$C$10),COUNTIFS(Lançamentos!$K$5:$K$1004,$D101,Lançamentos!$U$5:$U$1004,O$5,Lançamentos!$W$5:$W$1004,'BH (3)'!$C$10)))</f>
        <v>x</v>
      </c>
      <c r="P101" s="84" t="str">
        <f>IF($D101="","x",IF('BH (3)'!$B$11=1,COUNTIFS(Lançamentos!$K$5:$K$1004,$D101,Lançamentos!$T$5:$T$1004,P$5,Lançamentos!$V$5:$V$1004,'BH (3)'!$C$10),COUNTIFS(Lançamentos!$K$5:$K$1004,$D101,Lançamentos!$U$5:$U$1004,P$5,Lançamentos!$W$5:$W$1004,'BH (3)'!$C$10)))</f>
        <v>x</v>
      </c>
      <c r="Q101" s="171" t="str">
        <f t="shared" si="3"/>
        <v/>
      </c>
    </row>
    <row r="102" spans="3:17" ht="45" customHeight="1" x14ac:dyDescent="0.25">
      <c r="C102" s="81" t="str">
        <f t="shared" si="2"/>
        <v/>
      </c>
      <c r="D102" s="170" t="str">
        <f>IF(Adv!D100="","",Adv!D100)</f>
        <v/>
      </c>
      <c r="E102" s="84" t="str">
        <f>IF($D102="","x",IF('BH (3)'!$B$11=1,COUNTIFS(Lançamentos!$K$5:$K$1004,$D102,Lançamentos!$T$5:$T$1004,E$5,Lançamentos!$V$5:$V$1004,'BH (3)'!$C$10),COUNTIFS(Lançamentos!$K$5:$K$1004,$D102,Lançamentos!$U$5:$U$1004,E$5,Lançamentos!$W$5:$W$1004,'BH (3)'!$C$10)))</f>
        <v>x</v>
      </c>
      <c r="F102" s="84" t="str">
        <f>IF($D102="","x",IF('BH (3)'!$B$11=1,COUNTIFS(Lançamentos!$K$5:$K$1004,$D102,Lançamentos!$T$5:$T$1004,F$5,Lançamentos!$V$5:$V$1004,'BH (3)'!$C$10),COUNTIFS(Lançamentos!$K$5:$K$1004,$D102,Lançamentos!$U$5:$U$1004,F$5,Lançamentos!$W$5:$W$1004,'BH (3)'!$C$10)))</f>
        <v>x</v>
      </c>
      <c r="G102" s="84" t="str">
        <f>IF($D102="","x",IF('BH (3)'!$B$11=1,COUNTIFS(Lançamentos!$K$5:$K$1004,$D102,Lançamentos!$T$5:$T$1004,G$5,Lançamentos!$V$5:$V$1004,'BH (3)'!$C$10),COUNTIFS(Lançamentos!$K$5:$K$1004,$D102,Lançamentos!$U$5:$U$1004,G$5,Lançamentos!$W$5:$W$1004,'BH (3)'!$C$10)))</f>
        <v>x</v>
      </c>
      <c r="H102" s="84" t="str">
        <f>IF($D102="","x",IF('BH (3)'!$B$11=1,COUNTIFS(Lançamentos!$K$5:$K$1004,$D102,Lançamentos!$T$5:$T$1004,H$5,Lançamentos!$V$5:$V$1004,'BH (3)'!$C$10),COUNTIFS(Lançamentos!$K$5:$K$1004,$D102,Lançamentos!$U$5:$U$1004,H$5,Lançamentos!$W$5:$W$1004,'BH (3)'!$C$10)))</f>
        <v>x</v>
      </c>
      <c r="I102" s="84" t="str">
        <f>IF($D102="","x",IF('BH (3)'!$B$11=1,COUNTIFS(Lançamentos!$K$5:$K$1004,$D102,Lançamentos!$T$5:$T$1004,I$5,Lançamentos!$V$5:$V$1004,'BH (3)'!$C$10),COUNTIFS(Lançamentos!$K$5:$K$1004,$D102,Lançamentos!$U$5:$U$1004,I$5,Lançamentos!$W$5:$W$1004,'BH (3)'!$C$10)))</f>
        <v>x</v>
      </c>
      <c r="J102" s="84" t="str">
        <f>IF($D102="","x",IF('BH (3)'!$B$11=1,COUNTIFS(Lançamentos!$K$5:$K$1004,$D102,Lançamentos!$T$5:$T$1004,J$5,Lançamentos!$V$5:$V$1004,'BH (3)'!$C$10),COUNTIFS(Lançamentos!$K$5:$K$1004,$D102,Lançamentos!$U$5:$U$1004,J$5,Lançamentos!$W$5:$W$1004,'BH (3)'!$C$10)))</f>
        <v>x</v>
      </c>
      <c r="K102" s="84" t="str">
        <f>IF($D102="","x",IF('BH (3)'!$B$11=1,COUNTIFS(Lançamentos!$K$5:$K$1004,$D102,Lançamentos!$T$5:$T$1004,K$5,Lançamentos!$V$5:$V$1004,'BH (3)'!$C$10),COUNTIFS(Lançamentos!$K$5:$K$1004,$D102,Lançamentos!$U$5:$U$1004,K$5,Lançamentos!$W$5:$W$1004,'BH (3)'!$C$10)))</f>
        <v>x</v>
      </c>
      <c r="L102" s="84" t="str">
        <f>IF($D102="","x",IF('BH (3)'!$B$11=1,COUNTIFS(Lançamentos!$K$5:$K$1004,$D102,Lançamentos!$T$5:$T$1004,L$5,Lançamentos!$V$5:$V$1004,'BH (3)'!$C$10),COUNTIFS(Lançamentos!$K$5:$K$1004,$D102,Lançamentos!$U$5:$U$1004,L$5,Lançamentos!$W$5:$W$1004,'BH (3)'!$C$10)))</f>
        <v>x</v>
      </c>
      <c r="M102" s="84" t="str">
        <f>IF($D102="","x",IF('BH (3)'!$B$11=1,COUNTIFS(Lançamentos!$K$5:$K$1004,$D102,Lançamentos!$T$5:$T$1004,M$5,Lançamentos!$V$5:$V$1004,'BH (3)'!$C$10),COUNTIFS(Lançamentos!$K$5:$K$1004,$D102,Lançamentos!$U$5:$U$1004,M$5,Lançamentos!$W$5:$W$1004,'BH (3)'!$C$10)))</f>
        <v>x</v>
      </c>
      <c r="N102" s="84" t="str">
        <f>IF($D102="","x",IF('BH (3)'!$B$11=1,COUNTIFS(Lançamentos!$K$5:$K$1004,$D102,Lançamentos!$T$5:$T$1004,N$5,Lançamentos!$V$5:$V$1004,'BH (3)'!$C$10),COUNTIFS(Lançamentos!$K$5:$K$1004,$D102,Lançamentos!$U$5:$U$1004,N$5,Lançamentos!$W$5:$W$1004,'BH (3)'!$C$10)))</f>
        <v>x</v>
      </c>
      <c r="O102" s="84" t="str">
        <f>IF($D102="","x",IF('BH (3)'!$B$11=1,COUNTIFS(Lançamentos!$K$5:$K$1004,$D102,Lançamentos!$T$5:$T$1004,O$5,Lançamentos!$V$5:$V$1004,'BH (3)'!$C$10),COUNTIFS(Lançamentos!$K$5:$K$1004,$D102,Lançamentos!$U$5:$U$1004,O$5,Lançamentos!$W$5:$W$1004,'BH (3)'!$C$10)))</f>
        <v>x</v>
      </c>
      <c r="P102" s="84" t="str">
        <f>IF($D102="","x",IF('BH (3)'!$B$11=1,COUNTIFS(Lançamentos!$K$5:$K$1004,$D102,Lançamentos!$T$5:$T$1004,P$5,Lançamentos!$V$5:$V$1004,'BH (3)'!$C$10),COUNTIFS(Lançamentos!$K$5:$K$1004,$D102,Lançamentos!$U$5:$U$1004,P$5,Lançamentos!$W$5:$W$1004,'BH (3)'!$C$10)))</f>
        <v>x</v>
      </c>
      <c r="Q102" s="171" t="str">
        <f t="shared" si="3"/>
        <v/>
      </c>
    </row>
    <row r="103" spans="3:17" ht="45" customHeight="1" x14ac:dyDescent="0.25">
      <c r="C103" s="81" t="str">
        <f t="shared" si="2"/>
        <v/>
      </c>
      <c r="D103" s="170" t="str">
        <f>IF(Adv!D101="","",Adv!D101)</f>
        <v/>
      </c>
      <c r="E103" s="84" t="str">
        <f>IF($D103="","x",IF('BH (3)'!$B$11=1,COUNTIFS(Lançamentos!$K$5:$K$1004,$D103,Lançamentos!$T$5:$T$1004,E$5,Lançamentos!$V$5:$V$1004,'BH (3)'!$C$10),COUNTIFS(Lançamentos!$K$5:$K$1004,$D103,Lançamentos!$U$5:$U$1004,E$5,Lançamentos!$W$5:$W$1004,'BH (3)'!$C$10)))</f>
        <v>x</v>
      </c>
      <c r="F103" s="84" t="str">
        <f>IF($D103="","x",IF('BH (3)'!$B$11=1,COUNTIFS(Lançamentos!$K$5:$K$1004,$D103,Lançamentos!$T$5:$T$1004,F$5,Lançamentos!$V$5:$V$1004,'BH (3)'!$C$10),COUNTIFS(Lançamentos!$K$5:$K$1004,$D103,Lançamentos!$U$5:$U$1004,F$5,Lançamentos!$W$5:$W$1004,'BH (3)'!$C$10)))</f>
        <v>x</v>
      </c>
      <c r="G103" s="84" t="str">
        <f>IF($D103="","x",IF('BH (3)'!$B$11=1,COUNTIFS(Lançamentos!$K$5:$K$1004,$D103,Lançamentos!$T$5:$T$1004,G$5,Lançamentos!$V$5:$V$1004,'BH (3)'!$C$10),COUNTIFS(Lançamentos!$K$5:$K$1004,$D103,Lançamentos!$U$5:$U$1004,G$5,Lançamentos!$W$5:$W$1004,'BH (3)'!$C$10)))</f>
        <v>x</v>
      </c>
      <c r="H103" s="84" t="str">
        <f>IF($D103="","x",IF('BH (3)'!$B$11=1,COUNTIFS(Lançamentos!$K$5:$K$1004,$D103,Lançamentos!$T$5:$T$1004,H$5,Lançamentos!$V$5:$V$1004,'BH (3)'!$C$10),COUNTIFS(Lançamentos!$K$5:$K$1004,$D103,Lançamentos!$U$5:$U$1004,H$5,Lançamentos!$W$5:$W$1004,'BH (3)'!$C$10)))</f>
        <v>x</v>
      </c>
      <c r="I103" s="84" t="str">
        <f>IF($D103="","x",IF('BH (3)'!$B$11=1,COUNTIFS(Lançamentos!$K$5:$K$1004,$D103,Lançamentos!$T$5:$T$1004,I$5,Lançamentos!$V$5:$V$1004,'BH (3)'!$C$10),COUNTIFS(Lançamentos!$K$5:$K$1004,$D103,Lançamentos!$U$5:$U$1004,I$5,Lançamentos!$W$5:$W$1004,'BH (3)'!$C$10)))</f>
        <v>x</v>
      </c>
      <c r="J103" s="84" t="str">
        <f>IF($D103="","x",IF('BH (3)'!$B$11=1,COUNTIFS(Lançamentos!$K$5:$K$1004,$D103,Lançamentos!$T$5:$T$1004,J$5,Lançamentos!$V$5:$V$1004,'BH (3)'!$C$10),COUNTIFS(Lançamentos!$K$5:$K$1004,$D103,Lançamentos!$U$5:$U$1004,J$5,Lançamentos!$W$5:$W$1004,'BH (3)'!$C$10)))</f>
        <v>x</v>
      </c>
      <c r="K103" s="84" t="str">
        <f>IF($D103="","x",IF('BH (3)'!$B$11=1,COUNTIFS(Lançamentos!$K$5:$K$1004,$D103,Lançamentos!$T$5:$T$1004,K$5,Lançamentos!$V$5:$V$1004,'BH (3)'!$C$10),COUNTIFS(Lançamentos!$K$5:$K$1004,$D103,Lançamentos!$U$5:$U$1004,K$5,Lançamentos!$W$5:$W$1004,'BH (3)'!$C$10)))</f>
        <v>x</v>
      </c>
      <c r="L103" s="84" t="str">
        <f>IF($D103="","x",IF('BH (3)'!$B$11=1,COUNTIFS(Lançamentos!$K$5:$K$1004,$D103,Lançamentos!$T$5:$T$1004,L$5,Lançamentos!$V$5:$V$1004,'BH (3)'!$C$10),COUNTIFS(Lançamentos!$K$5:$K$1004,$D103,Lançamentos!$U$5:$U$1004,L$5,Lançamentos!$W$5:$W$1004,'BH (3)'!$C$10)))</f>
        <v>x</v>
      </c>
      <c r="M103" s="84" t="str">
        <f>IF($D103="","x",IF('BH (3)'!$B$11=1,COUNTIFS(Lançamentos!$K$5:$K$1004,$D103,Lançamentos!$T$5:$T$1004,M$5,Lançamentos!$V$5:$V$1004,'BH (3)'!$C$10),COUNTIFS(Lançamentos!$K$5:$K$1004,$D103,Lançamentos!$U$5:$U$1004,M$5,Lançamentos!$W$5:$W$1004,'BH (3)'!$C$10)))</f>
        <v>x</v>
      </c>
      <c r="N103" s="84" t="str">
        <f>IF($D103="","x",IF('BH (3)'!$B$11=1,COUNTIFS(Lançamentos!$K$5:$K$1004,$D103,Lançamentos!$T$5:$T$1004,N$5,Lançamentos!$V$5:$V$1004,'BH (3)'!$C$10),COUNTIFS(Lançamentos!$K$5:$K$1004,$D103,Lançamentos!$U$5:$U$1004,N$5,Lançamentos!$W$5:$W$1004,'BH (3)'!$C$10)))</f>
        <v>x</v>
      </c>
      <c r="O103" s="84" t="str">
        <f>IF($D103="","x",IF('BH (3)'!$B$11=1,COUNTIFS(Lançamentos!$K$5:$K$1004,$D103,Lançamentos!$T$5:$T$1004,O$5,Lançamentos!$V$5:$V$1004,'BH (3)'!$C$10),COUNTIFS(Lançamentos!$K$5:$K$1004,$D103,Lançamentos!$U$5:$U$1004,O$5,Lançamentos!$W$5:$W$1004,'BH (3)'!$C$10)))</f>
        <v>x</v>
      </c>
      <c r="P103" s="84" t="str">
        <f>IF($D103="","x",IF('BH (3)'!$B$11=1,COUNTIFS(Lançamentos!$K$5:$K$1004,$D103,Lançamentos!$T$5:$T$1004,P$5,Lançamentos!$V$5:$V$1004,'BH (3)'!$C$10),COUNTIFS(Lançamentos!$K$5:$K$1004,$D103,Lançamentos!$U$5:$U$1004,P$5,Lançamentos!$W$5:$W$1004,'BH (3)'!$C$10)))</f>
        <v>x</v>
      </c>
      <c r="Q103" s="171" t="str">
        <f t="shared" si="3"/>
        <v/>
      </c>
    </row>
    <row r="104" spans="3:17" ht="45" customHeight="1" x14ac:dyDescent="0.25">
      <c r="C104" s="81" t="str">
        <f t="shared" si="2"/>
        <v/>
      </c>
      <c r="D104" s="170" t="str">
        <f>IF(Adv!D102="","",Adv!D102)</f>
        <v/>
      </c>
      <c r="E104" s="84" t="str">
        <f>IF($D104="","x",IF('BH (3)'!$B$11=1,COUNTIFS(Lançamentos!$K$5:$K$1004,$D104,Lançamentos!$T$5:$T$1004,E$5,Lançamentos!$V$5:$V$1004,'BH (3)'!$C$10),COUNTIFS(Lançamentos!$K$5:$K$1004,$D104,Lançamentos!$U$5:$U$1004,E$5,Lançamentos!$W$5:$W$1004,'BH (3)'!$C$10)))</f>
        <v>x</v>
      </c>
      <c r="F104" s="84" t="str">
        <f>IF($D104="","x",IF('BH (3)'!$B$11=1,COUNTIFS(Lançamentos!$K$5:$K$1004,$D104,Lançamentos!$T$5:$T$1004,F$5,Lançamentos!$V$5:$V$1004,'BH (3)'!$C$10),COUNTIFS(Lançamentos!$K$5:$K$1004,$D104,Lançamentos!$U$5:$U$1004,F$5,Lançamentos!$W$5:$W$1004,'BH (3)'!$C$10)))</f>
        <v>x</v>
      </c>
      <c r="G104" s="84" t="str">
        <f>IF($D104="","x",IF('BH (3)'!$B$11=1,COUNTIFS(Lançamentos!$K$5:$K$1004,$D104,Lançamentos!$T$5:$T$1004,G$5,Lançamentos!$V$5:$V$1004,'BH (3)'!$C$10),COUNTIFS(Lançamentos!$K$5:$K$1004,$D104,Lançamentos!$U$5:$U$1004,G$5,Lançamentos!$W$5:$W$1004,'BH (3)'!$C$10)))</f>
        <v>x</v>
      </c>
      <c r="H104" s="84" t="str">
        <f>IF($D104="","x",IF('BH (3)'!$B$11=1,COUNTIFS(Lançamentos!$K$5:$K$1004,$D104,Lançamentos!$T$5:$T$1004,H$5,Lançamentos!$V$5:$V$1004,'BH (3)'!$C$10),COUNTIFS(Lançamentos!$K$5:$K$1004,$D104,Lançamentos!$U$5:$U$1004,H$5,Lançamentos!$W$5:$W$1004,'BH (3)'!$C$10)))</f>
        <v>x</v>
      </c>
      <c r="I104" s="84" t="str">
        <f>IF($D104="","x",IF('BH (3)'!$B$11=1,COUNTIFS(Lançamentos!$K$5:$K$1004,$D104,Lançamentos!$T$5:$T$1004,I$5,Lançamentos!$V$5:$V$1004,'BH (3)'!$C$10),COUNTIFS(Lançamentos!$K$5:$K$1004,$D104,Lançamentos!$U$5:$U$1004,I$5,Lançamentos!$W$5:$W$1004,'BH (3)'!$C$10)))</f>
        <v>x</v>
      </c>
      <c r="J104" s="84" t="str">
        <f>IF($D104="","x",IF('BH (3)'!$B$11=1,COUNTIFS(Lançamentos!$K$5:$K$1004,$D104,Lançamentos!$T$5:$T$1004,J$5,Lançamentos!$V$5:$V$1004,'BH (3)'!$C$10),COUNTIFS(Lançamentos!$K$5:$K$1004,$D104,Lançamentos!$U$5:$U$1004,J$5,Lançamentos!$W$5:$W$1004,'BH (3)'!$C$10)))</f>
        <v>x</v>
      </c>
      <c r="K104" s="84" t="str">
        <f>IF($D104="","x",IF('BH (3)'!$B$11=1,COUNTIFS(Lançamentos!$K$5:$K$1004,$D104,Lançamentos!$T$5:$T$1004,K$5,Lançamentos!$V$5:$V$1004,'BH (3)'!$C$10),COUNTIFS(Lançamentos!$K$5:$K$1004,$D104,Lançamentos!$U$5:$U$1004,K$5,Lançamentos!$W$5:$W$1004,'BH (3)'!$C$10)))</f>
        <v>x</v>
      </c>
      <c r="L104" s="84" t="str">
        <f>IF($D104="","x",IF('BH (3)'!$B$11=1,COUNTIFS(Lançamentos!$K$5:$K$1004,$D104,Lançamentos!$T$5:$T$1004,L$5,Lançamentos!$V$5:$V$1004,'BH (3)'!$C$10),COUNTIFS(Lançamentos!$K$5:$K$1004,$D104,Lançamentos!$U$5:$U$1004,L$5,Lançamentos!$W$5:$W$1004,'BH (3)'!$C$10)))</f>
        <v>x</v>
      </c>
      <c r="M104" s="84" t="str">
        <f>IF($D104="","x",IF('BH (3)'!$B$11=1,COUNTIFS(Lançamentos!$K$5:$K$1004,$D104,Lançamentos!$T$5:$T$1004,M$5,Lançamentos!$V$5:$V$1004,'BH (3)'!$C$10),COUNTIFS(Lançamentos!$K$5:$K$1004,$D104,Lançamentos!$U$5:$U$1004,M$5,Lançamentos!$W$5:$W$1004,'BH (3)'!$C$10)))</f>
        <v>x</v>
      </c>
      <c r="N104" s="84" t="str">
        <f>IF($D104="","x",IF('BH (3)'!$B$11=1,COUNTIFS(Lançamentos!$K$5:$K$1004,$D104,Lançamentos!$T$5:$T$1004,N$5,Lançamentos!$V$5:$V$1004,'BH (3)'!$C$10),COUNTIFS(Lançamentos!$K$5:$K$1004,$D104,Lançamentos!$U$5:$U$1004,N$5,Lançamentos!$W$5:$W$1004,'BH (3)'!$C$10)))</f>
        <v>x</v>
      </c>
      <c r="O104" s="84" t="str">
        <f>IF($D104="","x",IF('BH (3)'!$B$11=1,COUNTIFS(Lançamentos!$K$5:$K$1004,$D104,Lançamentos!$T$5:$T$1004,O$5,Lançamentos!$V$5:$V$1004,'BH (3)'!$C$10),COUNTIFS(Lançamentos!$K$5:$K$1004,$D104,Lançamentos!$U$5:$U$1004,O$5,Lançamentos!$W$5:$W$1004,'BH (3)'!$C$10)))</f>
        <v>x</v>
      </c>
      <c r="P104" s="84" t="str">
        <f>IF($D104="","x",IF('BH (3)'!$B$11=1,COUNTIFS(Lançamentos!$K$5:$K$1004,$D104,Lançamentos!$T$5:$T$1004,P$5,Lançamentos!$V$5:$V$1004,'BH (3)'!$C$10),COUNTIFS(Lançamentos!$K$5:$K$1004,$D104,Lançamentos!$U$5:$U$1004,P$5,Lançamentos!$W$5:$W$1004,'BH (3)'!$C$10)))</f>
        <v>x</v>
      </c>
      <c r="Q104" s="171" t="str">
        <f t="shared" si="3"/>
        <v/>
      </c>
    </row>
    <row r="105" spans="3:17" ht="45" customHeight="1" x14ac:dyDescent="0.25">
      <c r="C105" s="81" t="str">
        <f t="shared" si="2"/>
        <v/>
      </c>
      <c r="D105" s="170" t="str">
        <f>IF(Adv!D103="","",Adv!D103)</f>
        <v/>
      </c>
      <c r="E105" s="84" t="str">
        <f>IF($D105="","x",IF('BH (3)'!$B$11=1,COUNTIFS(Lançamentos!$K$5:$K$1004,$D105,Lançamentos!$T$5:$T$1004,E$5,Lançamentos!$V$5:$V$1004,'BH (3)'!$C$10),COUNTIFS(Lançamentos!$K$5:$K$1004,$D105,Lançamentos!$U$5:$U$1004,E$5,Lançamentos!$W$5:$W$1004,'BH (3)'!$C$10)))</f>
        <v>x</v>
      </c>
      <c r="F105" s="84" t="str">
        <f>IF($D105="","x",IF('BH (3)'!$B$11=1,COUNTIFS(Lançamentos!$K$5:$K$1004,$D105,Lançamentos!$T$5:$T$1004,F$5,Lançamentos!$V$5:$V$1004,'BH (3)'!$C$10),COUNTIFS(Lançamentos!$K$5:$K$1004,$D105,Lançamentos!$U$5:$U$1004,F$5,Lançamentos!$W$5:$W$1004,'BH (3)'!$C$10)))</f>
        <v>x</v>
      </c>
      <c r="G105" s="84" t="str">
        <f>IF($D105="","x",IF('BH (3)'!$B$11=1,COUNTIFS(Lançamentos!$K$5:$K$1004,$D105,Lançamentos!$T$5:$T$1004,G$5,Lançamentos!$V$5:$V$1004,'BH (3)'!$C$10),COUNTIFS(Lançamentos!$K$5:$K$1004,$D105,Lançamentos!$U$5:$U$1004,G$5,Lançamentos!$W$5:$W$1004,'BH (3)'!$C$10)))</f>
        <v>x</v>
      </c>
      <c r="H105" s="84" t="str">
        <f>IF($D105="","x",IF('BH (3)'!$B$11=1,COUNTIFS(Lançamentos!$K$5:$K$1004,$D105,Lançamentos!$T$5:$T$1004,H$5,Lançamentos!$V$5:$V$1004,'BH (3)'!$C$10),COUNTIFS(Lançamentos!$K$5:$K$1004,$D105,Lançamentos!$U$5:$U$1004,H$5,Lançamentos!$W$5:$W$1004,'BH (3)'!$C$10)))</f>
        <v>x</v>
      </c>
      <c r="I105" s="84" t="str">
        <f>IF($D105="","x",IF('BH (3)'!$B$11=1,COUNTIFS(Lançamentos!$K$5:$K$1004,$D105,Lançamentos!$T$5:$T$1004,I$5,Lançamentos!$V$5:$V$1004,'BH (3)'!$C$10),COUNTIFS(Lançamentos!$K$5:$K$1004,$D105,Lançamentos!$U$5:$U$1004,I$5,Lançamentos!$W$5:$W$1004,'BH (3)'!$C$10)))</f>
        <v>x</v>
      </c>
      <c r="J105" s="84" t="str">
        <f>IF($D105="","x",IF('BH (3)'!$B$11=1,COUNTIFS(Lançamentos!$K$5:$K$1004,$D105,Lançamentos!$T$5:$T$1004,J$5,Lançamentos!$V$5:$V$1004,'BH (3)'!$C$10),COUNTIFS(Lançamentos!$K$5:$K$1004,$D105,Lançamentos!$U$5:$U$1004,J$5,Lançamentos!$W$5:$W$1004,'BH (3)'!$C$10)))</f>
        <v>x</v>
      </c>
      <c r="K105" s="84" t="str">
        <f>IF($D105="","x",IF('BH (3)'!$B$11=1,COUNTIFS(Lançamentos!$K$5:$K$1004,$D105,Lançamentos!$T$5:$T$1004,K$5,Lançamentos!$V$5:$V$1004,'BH (3)'!$C$10),COUNTIFS(Lançamentos!$K$5:$K$1004,$D105,Lançamentos!$U$5:$U$1004,K$5,Lançamentos!$W$5:$W$1004,'BH (3)'!$C$10)))</f>
        <v>x</v>
      </c>
      <c r="L105" s="84" t="str">
        <f>IF($D105="","x",IF('BH (3)'!$B$11=1,COUNTIFS(Lançamentos!$K$5:$K$1004,$D105,Lançamentos!$T$5:$T$1004,L$5,Lançamentos!$V$5:$V$1004,'BH (3)'!$C$10),COUNTIFS(Lançamentos!$K$5:$K$1004,$D105,Lançamentos!$U$5:$U$1004,L$5,Lançamentos!$W$5:$W$1004,'BH (3)'!$C$10)))</f>
        <v>x</v>
      </c>
      <c r="M105" s="84" t="str">
        <f>IF($D105="","x",IF('BH (3)'!$B$11=1,COUNTIFS(Lançamentos!$K$5:$K$1004,$D105,Lançamentos!$T$5:$T$1004,M$5,Lançamentos!$V$5:$V$1004,'BH (3)'!$C$10),COUNTIFS(Lançamentos!$K$5:$K$1004,$D105,Lançamentos!$U$5:$U$1004,M$5,Lançamentos!$W$5:$W$1004,'BH (3)'!$C$10)))</f>
        <v>x</v>
      </c>
      <c r="N105" s="84" t="str">
        <f>IF($D105="","x",IF('BH (3)'!$B$11=1,COUNTIFS(Lançamentos!$K$5:$K$1004,$D105,Lançamentos!$T$5:$T$1004,N$5,Lançamentos!$V$5:$V$1004,'BH (3)'!$C$10),COUNTIFS(Lançamentos!$K$5:$K$1004,$D105,Lançamentos!$U$5:$U$1004,N$5,Lançamentos!$W$5:$W$1004,'BH (3)'!$C$10)))</f>
        <v>x</v>
      </c>
      <c r="O105" s="84" t="str">
        <f>IF($D105="","x",IF('BH (3)'!$B$11=1,COUNTIFS(Lançamentos!$K$5:$K$1004,$D105,Lançamentos!$T$5:$T$1004,O$5,Lançamentos!$V$5:$V$1004,'BH (3)'!$C$10),COUNTIFS(Lançamentos!$K$5:$K$1004,$D105,Lançamentos!$U$5:$U$1004,O$5,Lançamentos!$W$5:$W$1004,'BH (3)'!$C$10)))</f>
        <v>x</v>
      </c>
      <c r="P105" s="84" t="str">
        <f>IF($D105="","x",IF('BH (3)'!$B$11=1,COUNTIFS(Lançamentos!$K$5:$K$1004,$D105,Lançamentos!$T$5:$T$1004,P$5,Lançamentos!$V$5:$V$1004,'BH (3)'!$C$10),COUNTIFS(Lançamentos!$K$5:$K$1004,$D105,Lançamentos!$U$5:$U$1004,P$5,Lançamentos!$W$5:$W$1004,'BH (3)'!$C$10)))</f>
        <v>x</v>
      </c>
      <c r="Q105" s="171" t="str">
        <f t="shared" si="3"/>
        <v/>
      </c>
    </row>
    <row r="106" spans="3:17" ht="45" customHeight="1" x14ac:dyDescent="0.25">
      <c r="C106" s="81" t="str">
        <f t="shared" si="2"/>
        <v/>
      </c>
      <c r="D106" s="170" t="str">
        <f>IF(Adv!D104="","",Adv!D104)</f>
        <v/>
      </c>
      <c r="E106" s="84" t="str">
        <f>IF($D106="","x",IF('BH (3)'!$B$11=1,COUNTIFS(Lançamentos!$K$5:$K$1004,$D106,Lançamentos!$T$5:$T$1004,E$5,Lançamentos!$V$5:$V$1004,'BH (3)'!$C$10),COUNTIFS(Lançamentos!$K$5:$K$1004,$D106,Lançamentos!$U$5:$U$1004,E$5,Lançamentos!$W$5:$W$1004,'BH (3)'!$C$10)))</f>
        <v>x</v>
      </c>
      <c r="F106" s="84" t="str">
        <f>IF($D106="","x",IF('BH (3)'!$B$11=1,COUNTIFS(Lançamentos!$K$5:$K$1004,$D106,Lançamentos!$T$5:$T$1004,F$5,Lançamentos!$V$5:$V$1004,'BH (3)'!$C$10),COUNTIFS(Lançamentos!$K$5:$K$1004,$D106,Lançamentos!$U$5:$U$1004,F$5,Lançamentos!$W$5:$W$1004,'BH (3)'!$C$10)))</f>
        <v>x</v>
      </c>
      <c r="G106" s="84" t="str">
        <f>IF($D106="","x",IF('BH (3)'!$B$11=1,COUNTIFS(Lançamentos!$K$5:$K$1004,$D106,Lançamentos!$T$5:$T$1004,G$5,Lançamentos!$V$5:$V$1004,'BH (3)'!$C$10),COUNTIFS(Lançamentos!$K$5:$K$1004,$D106,Lançamentos!$U$5:$U$1004,G$5,Lançamentos!$W$5:$W$1004,'BH (3)'!$C$10)))</f>
        <v>x</v>
      </c>
      <c r="H106" s="84" t="str">
        <f>IF($D106="","x",IF('BH (3)'!$B$11=1,COUNTIFS(Lançamentos!$K$5:$K$1004,$D106,Lançamentos!$T$5:$T$1004,H$5,Lançamentos!$V$5:$V$1004,'BH (3)'!$C$10),COUNTIFS(Lançamentos!$K$5:$K$1004,$D106,Lançamentos!$U$5:$U$1004,H$5,Lançamentos!$W$5:$W$1004,'BH (3)'!$C$10)))</f>
        <v>x</v>
      </c>
      <c r="I106" s="84" t="str">
        <f>IF($D106="","x",IF('BH (3)'!$B$11=1,COUNTIFS(Lançamentos!$K$5:$K$1004,$D106,Lançamentos!$T$5:$T$1004,I$5,Lançamentos!$V$5:$V$1004,'BH (3)'!$C$10),COUNTIFS(Lançamentos!$K$5:$K$1004,$D106,Lançamentos!$U$5:$U$1004,I$5,Lançamentos!$W$5:$W$1004,'BH (3)'!$C$10)))</f>
        <v>x</v>
      </c>
      <c r="J106" s="84" t="str">
        <f>IF($D106="","x",IF('BH (3)'!$B$11=1,COUNTIFS(Lançamentos!$K$5:$K$1004,$D106,Lançamentos!$T$5:$T$1004,J$5,Lançamentos!$V$5:$V$1004,'BH (3)'!$C$10),COUNTIFS(Lançamentos!$K$5:$K$1004,$D106,Lançamentos!$U$5:$U$1004,J$5,Lançamentos!$W$5:$W$1004,'BH (3)'!$C$10)))</f>
        <v>x</v>
      </c>
      <c r="K106" s="84" t="str">
        <f>IF($D106="","x",IF('BH (3)'!$B$11=1,COUNTIFS(Lançamentos!$K$5:$K$1004,$D106,Lançamentos!$T$5:$T$1004,K$5,Lançamentos!$V$5:$V$1004,'BH (3)'!$C$10),COUNTIFS(Lançamentos!$K$5:$K$1004,$D106,Lançamentos!$U$5:$U$1004,K$5,Lançamentos!$W$5:$W$1004,'BH (3)'!$C$10)))</f>
        <v>x</v>
      </c>
      <c r="L106" s="84" t="str">
        <f>IF($D106="","x",IF('BH (3)'!$B$11=1,COUNTIFS(Lançamentos!$K$5:$K$1004,$D106,Lançamentos!$T$5:$T$1004,L$5,Lançamentos!$V$5:$V$1004,'BH (3)'!$C$10),COUNTIFS(Lançamentos!$K$5:$K$1004,$D106,Lançamentos!$U$5:$U$1004,L$5,Lançamentos!$W$5:$W$1004,'BH (3)'!$C$10)))</f>
        <v>x</v>
      </c>
      <c r="M106" s="84" t="str">
        <f>IF($D106="","x",IF('BH (3)'!$B$11=1,COUNTIFS(Lançamentos!$K$5:$K$1004,$D106,Lançamentos!$T$5:$T$1004,M$5,Lançamentos!$V$5:$V$1004,'BH (3)'!$C$10),COUNTIFS(Lançamentos!$K$5:$K$1004,$D106,Lançamentos!$U$5:$U$1004,M$5,Lançamentos!$W$5:$W$1004,'BH (3)'!$C$10)))</f>
        <v>x</v>
      </c>
      <c r="N106" s="84" t="str">
        <f>IF($D106="","x",IF('BH (3)'!$B$11=1,COUNTIFS(Lançamentos!$K$5:$K$1004,$D106,Lançamentos!$T$5:$T$1004,N$5,Lançamentos!$V$5:$V$1004,'BH (3)'!$C$10),COUNTIFS(Lançamentos!$K$5:$K$1004,$D106,Lançamentos!$U$5:$U$1004,N$5,Lançamentos!$W$5:$W$1004,'BH (3)'!$C$10)))</f>
        <v>x</v>
      </c>
      <c r="O106" s="84" t="str">
        <f>IF($D106="","x",IF('BH (3)'!$B$11=1,COUNTIFS(Lançamentos!$K$5:$K$1004,$D106,Lançamentos!$T$5:$T$1004,O$5,Lançamentos!$V$5:$V$1004,'BH (3)'!$C$10),COUNTIFS(Lançamentos!$K$5:$K$1004,$D106,Lançamentos!$U$5:$U$1004,O$5,Lançamentos!$W$5:$W$1004,'BH (3)'!$C$10)))</f>
        <v>x</v>
      </c>
      <c r="P106" s="84" t="str">
        <f>IF($D106="","x",IF('BH (3)'!$B$11=1,COUNTIFS(Lançamentos!$K$5:$K$1004,$D106,Lançamentos!$T$5:$T$1004,P$5,Lançamentos!$V$5:$V$1004,'BH (3)'!$C$10),COUNTIFS(Lançamentos!$K$5:$K$1004,$D106,Lançamentos!$U$5:$U$1004,P$5,Lançamentos!$W$5:$W$1004,'BH (3)'!$C$10)))</f>
        <v>x</v>
      </c>
      <c r="Q106" s="171" t="str">
        <f t="shared" si="3"/>
        <v/>
      </c>
    </row>
    <row r="107" spans="3:17" ht="45" customHeight="1" x14ac:dyDescent="0.25">
      <c r="C107" s="81" t="str">
        <f t="shared" si="2"/>
        <v/>
      </c>
      <c r="D107" s="170" t="str">
        <f>IF(Adv!D105="","",Adv!D105)</f>
        <v/>
      </c>
      <c r="E107" s="84" t="str">
        <f>IF($D107="","x",IF('BH (3)'!$B$11=1,COUNTIFS(Lançamentos!$K$5:$K$1004,$D107,Lançamentos!$T$5:$T$1004,E$5,Lançamentos!$V$5:$V$1004,'BH (3)'!$C$10),COUNTIFS(Lançamentos!$K$5:$K$1004,$D107,Lançamentos!$U$5:$U$1004,E$5,Lançamentos!$W$5:$W$1004,'BH (3)'!$C$10)))</f>
        <v>x</v>
      </c>
      <c r="F107" s="84" t="str">
        <f>IF($D107="","x",IF('BH (3)'!$B$11=1,COUNTIFS(Lançamentos!$K$5:$K$1004,$D107,Lançamentos!$T$5:$T$1004,F$5,Lançamentos!$V$5:$V$1004,'BH (3)'!$C$10),COUNTIFS(Lançamentos!$K$5:$K$1004,$D107,Lançamentos!$U$5:$U$1004,F$5,Lançamentos!$W$5:$W$1004,'BH (3)'!$C$10)))</f>
        <v>x</v>
      </c>
      <c r="G107" s="84" t="str">
        <f>IF($D107="","x",IF('BH (3)'!$B$11=1,COUNTIFS(Lançamentos!$K$5:$K$1004,$D107,Lançamentos!$T$5:$T$1004,G$5,Lançamentos!$V$5:$V$1004,'BH (3)'!$C$10),COUNTIFS(Lançamentos!$K$5:$K$1004,$D107,Lançamentos!$U$5:$U$1004,G$5,Lançamentos!$W$5:$W$1004,'BH (3)'!$C$10)))</f>
        <v>x</v>
      </c>
      <c r="H107" s="84" t="str">
        <f>IF($D107="","x",IF('BH (3)'!$B$11=1,COUNTIFS(Lançamentos!$K$5:$K$1004,$D107,Lançamentos!$T$5:$T$1004,H$5,Lançamentos!$V$5:$V$1004,'BH (3)'!$C$10),COUNTIFS(Lançamentos!$K$5:$K$1004,$D107,Lançamentos!$U$5:$U$1004,H$5,Lançamentos!$W$5:$W$1004,'BH (3)'!$C$10)))</f>
        <v>x</v>
      </c>
      <c r="I107" s="84" t="str">
        <f>IF($D107="","x",IF('BH (3)'!$B$11=1,COUNTIFS(Lançamentos!$K$5:$K$1004,$D107,Lançamentos!$T$5:$T$1004,I$5,Lançamentos!$V$5:$V$1004,'BH (3)'!$C$10),COUNTIFS(Lançamentos!$K$5:$K$1004,$D107,Lançamentos!$U$5:$U$1004,I$5,Lançamentos!$W$5:$W$1004,'BH (3)'!$C$10)))</f>
        <v>x</v>
      </c>
      <c r="J107" s="84" t="str">
        <f>IF($D107="","x",IF('BH (3)'!$B$11=1,COUNTIFS(Lançamentos!$K$5:$K$1004,$D107,Lançamentos!$T$5:$T$1004,J$5,Lançamentos!$V$5:$V$1004,'BH (3)'!$C$10),COUNTIFS(Lançamentos!$K$5:$K$1004,$D107,Lançamentos!$U$5:$U$1004,J$5,Lançamentos!$W$5:$W$1004,'BH (3)'!$C$10)))</f>
        <v>x</v>
      </c>
      <c r="K107" s="84" t="str">
        <f>IF($D107="","x",IF('BH (3)'!$B$11=1,COUNTIFS(Lançamentos!$K$5:$K$1004,$D107,Lançamentos!$T$5:$T$1004,K$5,Lançamentos!$V$5:$V$1004,'BH (3)'!$C$10),COUNTIFS(Lançamentos!$K$5:$K$1004,$D107,Lançamentos!$U$5:$U$1004,K$5,Lançamentos!$W$5:$W$1004,'BH (3)'!$C$10)))</f>
        <v>x</v>
      </c>
      <c r="L107" s="84" t="str">
        <f>IF($D107="","x",IF('BH (3)'!$B$11=1,COUNTIFS(Lançamentos!$K$5:$K$1004,$D107,Lançamentos!$T$5:$T$1004,L$5,Lançamentos!$V$5:$V$1004,'BH (3)'!$C$10),COUNTIFS(Lançamentos!$K$5:$K$1004,$D107,Lançamentos!$U$5:$U$1004,L$5,Lançamentos!$W$5:$W$1004,'BH (3)'!$C$10)))</f>
        <v>x</v>
      </c>
      <c r="M107" s="84" t="str">
        <f>IF($D107="","x",IF('BH (3)'!$B$11=1,COUNTIFS(Lançamentos!$K$5:$K$1004,$D107,Lançamentos!$T$5:$T$1004,M$5,Lançamentos!$V$5:$V$1004,'BH (3)'!$C$10),COUNTIFS(Lançamentos!$K$5:$K$1004,$D107,Lançamentos!$U$5:$U$1004,M$5,Lançamentos!$W$5:$W$1004,'BH (3)'!$C$10)))</f>
        <v>x</v>
      </c>
      <c r="N107" s="84" t="str">
        <f>IF($D107="","x",IF('BH (3)'!$B$11=1,COUNTIFS(Lançamentos!$K$5:$K$1004,$D107,Lançamentos!$T$5:$T$1004,N$5,Lançamentos!$V$5:$V$1004,'BH (3)'!$C$10),COUNTIFS(Lançamentos!$K$5:$K$1004,$D107,Lançamentos!$U$5:$U$1004,N$5,Lançamentos!$W$5:$W$1004,'BH (3)'!$C$10)))</f>
        <v>x</v>
      </c>
      <c r="O107" s="84" t="str">
        <f>IF($D107="","x",IF('BH (3)'!$B$11=1,COUNTIFS(Lançamentos!$K$5:$K$1004,$D107,Lançamentos!$T$5:$T$1004,O$5,Lançamentos!$V$5:$V$1004,'BH (3)'!$C$10),COUNTIFS(Lançamentos!$K$5:$K$1004,$D107,Lançamentos!$U$5:$U$1004,O$5,Lançamentos!$W$5:$W$1004,'BH (3)'!$C$10)))</f>
        <v>x</v>
      </c>
      <c r="P107" s="84" t="str">
        <f>IF($D107="","x",IF('BH (3)'!$B$11=1,COUNTIFS(Lançamentos!$K$5:$K$1004,$D107,Lançamentos!$T$5:$T$1004,P$5,Lançamentos!$V$5:$V$1004,'BH (3)'!$C$10),COUNTIFS(Lançamentos!$K$5:$K$1004,$D107,Lançamentos!$U$5:$U$1004,P$5,Lançamentos!$W$5:$W$1004,'BH (3)'!$C$10)))</f>
        <v>x</v>
      </c>
      <c r="Q107" s="171" t="str">
        <f t="shared" si="3"/>
        <v/>
      </c>
    </row>
    <row r="108" spans="3:17" ht="45" customHeight="1" x14ac:dyDescent="0.25">
      <c r="C108" s="81" t="str">
        <f t="shared" si="2"/>
        <v/>
      </c>
      <c r="D108" s="170" t="str">
        <f>IF(Adv!D106="","",Adv!D106)</f>
        <v/>
      </c>
      <c r="E108" s="84" t="str">
        <f>IF($D108="","x",IF('BH (3)'!$B$11=1,COUNTIFS(Lançamentos!$K$5:$K$1004,$D108,Lançamentos!$T$5:$T$1004,E$5,Lançamentos!$V$5:$V$1004,'BH (3)'!$C$10),COUNTIFS(Lançamentos!$K$5:$K$1004,$D108,Lançamentos!$U$5:$U$1004,E$5,Lançamentos!$W$5:$W$1004,'BH (3)'!$C$10)))</f>
        <v>x</v>
      </c>
      <c r="F108" s="84" t="str">
        <f>IF($D108="","x",IF('BH (3)'!$B$11=1,COUNTIFS(Lançamentos!$K$5:$K$1004,$D108,Lançamentos!$T$5:$T$1004,F$5,Lançamentos!$V$5:$V$1004,'BH (3)'!$C$10),COUNTIFS(Lançamentos!$K$5:$K$1004,$D108,Lançamentos!$U$5:$U$1004,F$5,Lançamentos!$W$5:$W$1004,'BH (3)'!$C$10)))</f>
        <v>x</v>
      </c>
      <c r="G108" s="84" t="str">
        <f>IF($D108="","x",IF('BH (3)'!$B$11=1,COUNTIFS(Lançamentos!$K$5:$K$1004,$D108,Lançamentos!$T$5:$T$1004,G$5,Lançamentos!$V$5:$V$1004,'BH (3)'!$C$10),COUNTIFS(Lançamentos!$K$5:$K$1004,$D108,Lançamentos!$U$5:$U$1004,G$5,Lançamentos!$W$5:$W$1004,'BH (3)'!$C$10)))</f>
        <v>x</v>
      </c>
      <c r="H108" s="84" t="str">
        <f>IF($D108="","x",IF('BH (3)'!$B$11=1,COUNTIFS(Lançamentos!$K$5:$K$1004,$D108,Lançamentos!$T$5:$T$1004,H$5,Lançamentos!$V$5:$V$1004,'BH (3)'!$C$10),COUNTIFS(Lançamentos!$K$5:$K$1004,$D108,Lançamentos!$U$5:$U$1004,H$5,Lançamentos!$W$5:$W$1004,'BH (3)'!$C$10)))</f>
        <v>x</v>
      </c>
      <c r="I108" s="84" t="str">
        <f>IF($D108="","x",IF('BH (3)'!$B$11=1,COUNTIFS(Lançamentos!$K$5:$K$1004,$D108,Lançamentos!$T$5:$T$1004,I$5,Lançamentos!$V$5:$V$1004,'BH (3)'!$C$10),COUNTIFS(Lançamentos!$K$5:$K$1004,$D108,Lançamentos!$U$5:$U$1004,I$5,Lançamentos!$W$5:$W$1004,'BH (3)'!$C$10)))</f>
        <v>x</v>
      </c>
      <c r="J108" s="84" t="str">
        <f>IF($D108="","x",IF('BH (3)'!$B$11=1,COUNTIFS(Lançamentos!$K$5:$K$1004,$D108,Lançamentos!$T$5:$T$1004,J$5,Lançamentos!$V$5:$V$1004,'BH (3)'!$C$10),COUNTIFS(Lançamentos!$K$5:$K$1004,$D108,Lançamentos!$U$5:$U$1004,J$5,Lançamentos!$W$5:$W$1004,'BH (3)'!$C$10)))</f>
        <v>x</v>
      </c>
      <c r="K108" s="84" t="str">
        <f>IF($D108="","x",IF('BH (3)'!$B$11=1,COUNTIFS(Lançamentos!$K$5:$K$1004,$D108,Lançamentos!$T$5:$T$1004,K$5,Lançamentos!$V$5:$V$1004,'BH (3)'!$C$10),COUNTIFS(Lançamentos!$K$5:$K$1004,$D108,Lançamentos!$U$5:$U$1004,K$5,Lançamentos!$W$5:$W$1004,'BH (3)'!$C$10)))</f>
        <v>x</v>
      </c>
      <c r="L108" s="84" t="str">
        <f>IF($D108="","x",IF('BH (3)'!$B$11=1,COUNTIFS(Lançamentos!$K$5:$K$1004,$D108,Lançamentos!$T$5:$T$1004,L$5,Lançamentos!$V$5:$V$1004,'BH (3)'!$C$10),COUNTIFS(Lançamentos!$K$5:$K$1004,$D108,Lançamentos!$U$5:$U$1004,L$5,Lançamentos!$W$5:$W$1004,'BH (3)'!$C$10)))</f>
        <v>x</v>
      </c>
      <c r="M108" s="84" t="str">
        <f>IF($D108="","x",IF('BH (3)'!$B$11=1,COUNTIFS(Lançamentos!$K$5:$K$1004,$D108,Lançamentos!$T$5:$T$1004,M$5,Lançamentos!$V$5:$V$1004,'BH (3)'!$C$10),COUNTIFS(Lançamentos!$K$5:$K$1004,$D108,Lançamentos!$U$5:$U$1004,M$5,Lançamentos!$W$5:$W$1004,'BH (3)'!$C$10)))</f>
        <v>x</v>
      </c>
      <c r="N108" s="84" t="str">
        <f>IF($D108="","x",IF('BH (3)'!$B$11=1,COUNTIFS(Lançamentos!$K$5:$K$1004,$D108,Lançamentos!$T$5:$T$1004,N$5,Lançamentos!$V$5:$V$1004,'BH (3)'!$C$10),COUNTIFS(Lançamentos!$K$5:$K$1004,$D108,Lançamentos!$U$5:$U$1004,N$5,Lançamentos!$W$5:$W$1004,'BH (3)'!$C$10)))</f>
        <v>x</v>
      </c>
      <c r="O108" s="84" t="str">
        <f>IF($D108="","x",IF('BH (3)'!$B$11=1,COUNTIFS(Lançamentos!$K$5:$K$1004,$D108,Lançamentos!$T$5:$T$1004,O$5,Lançamentos!$V$5:$V$1004,'BH (3)'!$C$10),COUNTIFS(Lançamentos!$K$5:$K$1004,$D108,Lançamentos!$U$5:$U$1004,O$5,Lançamentos!$W$5:$W$1004,'BH (3)'!$C$10)))</f>
        <v>x</v>
      </c>
      <c r="P108" s="84" t="str">
        <f>IF($D108="","x",IF('BH (3)'!$B$11=1,COUNTIFS(Lançamentos!$K$5:$K$1004,$D108,Lançamentos!$T$5:$T$1004,P$5,Lançamentos!$V$5:$V$1004,'BH (3)'!$C$10),COUNTIFS(Lançamentos!$K$5:$K$1004,$D108,Lançamentos!$U$5:$U$1004,P$5,Lançamentos!$W$5:$W$1004,'BH (3)'!$C$10)))</f>
        <v>x</v>
      </c>
      <c r="Q108" s="171" t="str">
        <f t="shared" si="3"/>
        <v/>
      </c>
    </row>
    <row r="109" spans="3:17" ht="45" customHeight="1" x14ac:dyDescent="0.25">
      <c r="C109" s="81" t="str">
        <f t="shared" si="2"/>
        <v/>
      </c>
      <c r="D109" s="170" t="str">
        <f>IF(Adv!D107="","",Adv!D107)</f>
        <v/>
      </c>
      <c r="E109" s="84" t="str">
        <f>IF($D109="","x",IF('BH (3)'!$B$11=1,COUNTIFS(Lançamentos!$K$5:$K$1004,$D109,Lançamentos!$T$5:$T$1004,E$5,Lançamentos!$V$5:$V$1004,'BH (3)'!$C$10),COUNTIFS(Lançamentos!$K$5:$K$1004,$D109,Lançamentos!$U$5:$U$1004,E$5,Lançamentos!$W$5:$W$1004,'BH (3)'!$C$10)))</f>
        <v>x</v>
      </c>
      <c r="F109" s="84" t="str">
        <f>IF($D109="","x",IF('BH (3)'!$B$11=1,COUNTIFS(Lançamentos!$K$5:$K$1004,$D109,Lançamentos!$T$5:$T$1004,F$5,Lançamentos!$V$5:$V$1004,'BH (3)'!$C$10),COUNTIFS(Lançamentos!$K$5:$K$1004,$D109,Lançamentos!$U$5:$U$1004,F$5,Lançamentos!$W$5:$W$1004,'BH (3)'!$C$10)))</f>
        <v>x</v>
      </c>
      <c r="G109" s="84" t="str">
        <f>IF($D109="","x",IF('BH (3)'!$B$11=1,COUNTIFS(Lançamentos!$K$5:$K$1004,$D109,Lançamentos!$T$5:$T$1004,G$5,Lançamentos!$V$5:$V$1004,'BH (3)'!$C$10),COUNTIFS(Lançamentos!$K$5:$K$1004,$D109,Lançamentos!$U$5:$U$1004,G$5,Lançamentos!$W$5:$W$1004,'BH (3)'!$C$10)))</f>
        <v>x</v>
      </c>
      <c r="H109" s="84" t="str">
        <f>IF($D109="","x",IF('BH (3)'!$B$11=1,COUNTIFS(Lançamentos!$K$5:$K$1004,$D109,Lançamentos!$T$5:$T$1004,H$5,Lançamentos!$V$5:$V$1004,'BH (3)'!$C$10),COUNTIFS(Lançamentos!$K$5:$K$1004,$D109,Lançamentos!$U$5:$U$1004,H$5,Lançamentos!$W$5:$W$1004,'BH (3)'!$C$10)))</f>
        <v>x</v>
      </c>
      <c r="I109" s="84" t="str">
        <f>IF($D109="","x",IF('BH (3)'!$B$11=1,COUNTIFS(Lançamentos!$K$5:$K$1004,$D109,Lançamentos!$T$5:$T$1004,I$5,Lançamentos!$V$5:$V$1004,'BH (3)'!$C$10),COUNTIFS(Lançamentos!$K$5:$K$1004,$D109,Lançamentos!$U$5:$U$1004,I$5,Lançamentos!$W$5:$W$1004,'BH (3)'!$C$10)))</f>
        <v>x</v>
      </c>
      <c r="J109" s="84" t="str">
        <f>IF($D109="","x",IF('BH (3)'!$B$11=1,COUNTIFS(Lançamentos!$K$5:$K$1004,$D109,Lançamentos!$T$5:$T$1004,J$5,Lançamentos!$V$5:$V$1004,'BH (3)'!$C$10),COUNTIFS(Lançamentos!$K$5:$K$1004,$D109,Lançamentos!$U$5:$U$1004,J$5,Lançamentos!$W$5:$W$1004,'BH (3)'!$C$10)))</f>
        <v>x</v>
      </c>
      <c r="K109" s="84" t="str">
        <f>IF($D109="","x",IF('BH (3)'!$B$11=1,COUNTIFS(Lançamentos!$K$5:$K$1004,$D109,Lançamentos!$T$5:$T$1004,K$5,Lançamentos!$V$5:$V$1004,'BH (3)'!$C$10),COUNTIFS(Lançamentos!$K$5:$K$1004,$D109,Lançamentos!$U$5:$U$1004,K$5,Lançamentos!$W$5:$W$1004,'BH (3)'!$C$10)))</f>
        <v>x</v>
      </c>
      <c r="L109" s="84" t="str">
        <f>IF($D109="","x",IF('BH (3)'!$B$11=1,COUNTIFS(Lançamentos!$K$5:$K$1004,$D109,Lançamentos!$T$5:$T$1004,L$5,Lançamentos!$V$5:$V$1004,'BH (3)'!$C$10),COUNTIFS(Lançamentos!$K$5:$K$1004,$D109,Lançamentos!$U$5:$U$1004,L$5,Lançamentos!$W$5:$W$1004,'BH (3)'!$C$10)))</f>
        <v>x</v>
      </c>
      <c r="M109" s="84" t="str">
        <f>IF($D109="","x",IF('BH (3)'!$B$11=1,COUNTIFS(Lançamentos!$K$5:$K$1004,$D109,Lançamentos!$T$5:$T$1004,M$5,Lançamentos!$V$5:$V$1004,'BH (3)'!$C$10),COUNTIFS(Lançamentos!$K$5:$K$1004,$D109,Lançamentos!$U$5:$U$1004,M$5,Lançamentos!$W$5:$W$1004,'BH (3)'!$C$10)))</f>
        <v>x</v>
      </c>
      <c r="N109" s="84" t="str">
        <f>IF($D109="","x",IF('BH (3)'!$B$11=1,COUNTIFS(Lançamentos!$K$5:$K$1004,$D109,Lançamentos!$T$5:$T$1004,N$5,Lançamentos!$V$5:$V$1004,'BH (3)'!$C$10),COUNTIFS(Lançamentos!$K$5:$K$1004,$D109,Lançamentos!$U$5:$U$1004,N$5,Lançamentos!$W$5:$W$1004,'BH (3)'!$C$10)))</f>
        <v>x</v>
      </c>
      <c r="O109" s="84" t="str">
        <f>IF($D109="","x",IF('BH (3)'!$B$11=1,COUNTIFS(Lançamentos!$K$5:$K$1004,$D109,Lançamentos!$T$5:$T$1004,O$5,Lançamentos!$V$5:$V$1004,'BH (3)'!$C$10),COUNTIFS(Lançamentos!$K$5:$K$1004,$D109,Lançamentos!$U$5:$U$1004,O$5,Lançamentos!$W$5:$W$1004,'BH (3)'!$C$10)))</f>
        <v>x</v>
      </c>
      <c r="P109" s="84" t="str">
        <f>IF($D109="","x",IF('BH (3)'!$B$11=1,COUNTIFS(Lançamentos!$K$5:$K$1004,$D109,Lançamentos!$T$5:$T$1004,P$5,Lançamentos!$V$5:$V$1004,'BH (3)'!$C$10),COUNTIFS(Lançamentos!$K$5:$K$1004,$D109,Lançamentos!$U$5:$U$1004,P$5,Lançamentos!$W$5:$W$1004,'BH (3)'!$C$10)))</f>
        <v>x</v>
      </c>
      <c r="Q109" s="171" t="str">
        <f t="shared" si="3"/>
        <v/>
      </c>
    </row>
    <row r="110" spans="3:17" ht="45" customHeight="1" x14ac:dyDescent="0.25">
      <c r="C110" s="81" t="str">
        <f t="shared" si="2"/>
        <v/>
      </c>
      <c r="D110" s="170" t="str">
        <f>IF(Adv!D108="","",Adv!D108)</f>
        <v/>
      </c>
      <c r="E110" s="84" t="str">
        <f>IF($D110="","x",IF('BH (3)'!$B$11=1,COUNTIFS(Lançamentos!$K$5:$K$1004,$D110,Lançamentos!$T$5:$T$1004,E$5,Lançamentos!$V$5:$V$1004,'BH (3)'!$C$10),COUNTIFS(Lançamentos!$K$5:$K$1004,$D110,Lançamentos!$U$5:$U$1004,E$5,Lançamentos!$W$5:$W$1004,'BH (3)'!$C$10)))</f>
        <v>x</v>
      </c>
      <c r="F110" s="84" t="str">
        <f>IF($D110="","x",IF('BH (3)'!$B$11=1,COUNTIFS(Lançamentos!$K$5:$K$1004,$D110,Lançamentos!$T$5:$T$1004,F$5,Lançamentos!$V$5:$V$1004,'BH (3)'!$C$10),COUNTIFS(Lançamentos!$K$5:$K$1004,$D110,Lançamentos!$U$5:$U$1004,F$5,Lançamentos!$W$5:$W$1004,'BH (3)'!$C$10)))</f>
        <v>x</v>
      </c>
      <c r="G110" s="84" t="str">
        <f>IF($D110="","x",IF('BH (3)'!$B$11=1,COUNTIFS(Lançamentos!$K$5:$K$1004,$D110,Lançamentos!$T$5:$T$1004,G$5,Lançamentos!$V$5:$V$1004,'BH (3)'!$C$10),COUNTIFS(Lançamentos!$K$5:$K$1004,$D110,Lançamentos!$U$5:$U$1004,G$5,Lançamentos!$W$5:$W$1004,'BH (3)'!$C$10)))</f>
        <v>x</v>
      </c>
      <c r="H110" s="84" t="str">
        <f>IF($D110="","x",IF('BH (3)'!$B$11=1,COUNTIFS(Lançamentos!$K$5:$K$1004,$D110,Lançamentos!$T$5:$T$1004,H$5,Lançamentos!$V$5:$V$1004,'BH (3)'!$C$10),COUNTIFS(Lançamentos!$K$5:$K$1004,$D110,Lançamentos!$U$5:$U$1004,H$5,Lançamentos!$W$5:$W$1004,'BH (3)'!$C$10)))</f>
        <v>x</v>
      </c>
      <c r="I110" s="84" t="str">
        <f>IF($D110="","x",IF('BH (3)'!$B$11=1,COUNTIFS(Lançamentos!$K$5:$K$1004,$D110,Lançamentos!$T$5:$T$1004,I$5,Lançamentos!$V$5:$V$1004,'BH (3)'!$C$10),COUNTIFS(Lançamentos!$K$5:$K$1004,$D110,Lançamentos!$U$5:$U$1004,I$5,Lançamentos!$W$5:$W$1004,'BH (3)'!$C$10)))</f>
        <v>x</v>
      </c>
      <c r="J110" s="84" t="str">
        <f>IF($D110="","x",IF('BH (3)'!$B$11=1,COUNTIFS(Lançamentos!$K$5:$K$1004,$D110,Lançamentos!$T$5:$T$1004,J$5,Lançamentos!$V$5:$V$1004,'BH (3)'!$C$10),COUNTIFS(Lançamentos!$K$5:$K$1004,$D110,Lançamentos!$U$5:$U$1004,J$5,Lançamentos!$W$5:$W$1004,'BH (3)'!$C$10)))</f>
        <v>x</v>
      </c>
      <c r="K110" s="84" t="str">
        <f>IF($D110="","x",IF('BH (3)'!$B$11=1,COUNTIFS(Lançamentos!$K$5:$K$1004,$D110,Lançamentos!$T$5:$T$1004,K$5,Lançamentos!$V$5:$V$1004,'BH (3)'!$C$10),COUNTIFS(Lançamentos!$K$5:$K$1004,$D110,Lançamentos!$U$5:$U$1004,K$5,Lançamentos!$W$5:$W$1004,'BH (3)'!$C$10)))</f>
        <v>x</v>
      </c>
      <c r="L110" s="84" t="str">
        <f>IF($D110="","x",IF('BH (3)'!$B$11=1,COUNTIFS(Lançamentos!$K$5:$K$1004,$D110,Lançamentos!$T$5:$T$1004,L$5,Lançamentos!$V$5:$V$1004,'BH (3)'!$C$10),COUNTIFS(Lançamentos!$K$5:$K$1004,$D110,Lançamentos!$U$5:$U$1004,L$5,Lançamentos!$W$5:$W$1004,'BH (3)'!$C$10)))</f>
        <v>x</v>
      </c>
      <c r="M110" s="84" t="str">
        <f>IF($D110="","x",IF('BH (3)'!$B$11=1,COUNTIFS(Lançamentos!$K$5:$K$1004,$D110,Lançamentos!$T$5:$T$1004,M$5,Lançamentos!$V$5:$V$1004,'BH (3)'!$C$10),COUNTIFS(Lançamentos!$K$5:$K$1004,$D110,Lançamentos!$U$5:$U$1004,M$5,Lançamentos!$W$5:$W$1004,'BH (3)'!$C$10)))</f>
        <v>x</v>
      </c>
      <c r="N110" s="84" t="str">
        <f>IF($D110="","x",IF('BH (3)'!$B$11=1,COUNTIFS(Lançamentos!$K$5:$K$1004,$D110,Lançamentos!$T$5:$T$1004,N$5,Lançamentos!$V$5:$V$1004,'BH (3)'!$C$10),COUNTIFS(Lançamentos!$K$5:$K$1004,$D110,Lançamentos!$U$5:$U$1004,N$5,Lançamentos!$W$5:$W$1004,'BH (3)'!$C$10)))</f>
        <v>x</v>
      </c>
      <c r="O110" s="84" t="str">
        <f>IF($D110="","x",IF('BH (3)'!$B$11=1,COUNTIFS(Lançamentos!$K$5:$K$1004,$D110,Lançamentos!$T$5:$T$1004,O$5,Lançamentos!$V$5:$V$1004,'BH (3)'!$C$10),COUNTIFS(Lançamentos!$K$5:$K$1004,$D110,Lançamentos!$U$5:$U$1004,O$5,Lançamentos!$W$5:$W$1004,'BH (3)'!$C$10)))</f>
        <v>x</v>
      </c>
      <c r="P110" s="84" t="str">
        <f>IF($D110="","x",IF('BH (3)'!$B$11=1,COUNTIFS(Lançamentos!$K$5:$K$1004,$D110,Lançamentos!$T$5:$T$1004,P$5,Lançamentos!$V$5:$V$1004,'BH (3)'!$C$10),COUNTIFS(Lançamentos!$K$5:$K$1004,$D110,Lançamentos!$U$5:$U$1004,P$5,Lançamentos!$W$5:$W$1004,'BH (3)'!$C$10)))</f>
        <v>x</v>
      </c>
      <c r="Q110" s="171" t="str">
        <f t="shared" si="3"/>
        <v/>
      </c>
    </row>
    <row r="111" spans="3:17" ht="45" customHeight="1" x14ac:dyDescent="0.25">
      <c r="C111" s="81" t="str">
        <f t="shared" si="2"/>
        <v/>
      </c>
      <c r="D111" s="170" t="str">
        <f>IF(Adv!D109="","",Adv!D109)</f>
        <v/>
      </c>
      <c r="E111" s="84" t="str">
        <f>IF($D111="","x",IF('BH (3)'!$B$11=1,COUNTIFS(Lançamentos!$K$5:$K$1004,$D111,Lançamentos!$T$5:$T$1004,E$5,Lançamentos!$V$5:$V$1004,'BH (3)'!$C$10),COUNTIFS(Lançamentos!$K$5:$K$1004,$D111,Lançamentos!$U$5:$U$1004,E$5,Lançamentos!$W$5:$W$1004,'BH (3)'!$C$10)))</f>
        <v>x</v>
      </c>
      <c r="F111" s="84" t="str">
        <f>IF($D111="","x",IF('BH (3)'!$B$11=1,COUNTIFS(Lançamentos!$K$5:$K$1004,$D111,Lançamentos!$T$5:$T$1004,F$5,Lançamentos!$V$5:$V$1004,'BH (3)'!$C$10),COUNTIFS(Lançamentos!$K$5:$K$1004,$D111,Lançamentos!$U$5:$U$1004,F$5,Lançamentos!$W$5:$W$1004,'BH (3)'!$C$10)))</f>
        <v>x</v>
      </c>
      <c r="G111" s="84" t="str">
        <f>IF($D111="","x",IF('BH (3)'!$B$11=1,COUNTIFS(Lançamentos!$K$5:$K$1004,$D111,Lançamentos!$T$5:$T$1004,G$5,Lançamentos!$V$5:$V$1004,'BH (3)'!$C$10),COUNTIFS(Lançamentos!$K$5:$K$1004,$D111,Lançamentos!$U$5:$U$1004,G$5,Lançamentos!$W$5:$W$1004,'BH (3)'!$C$10)))</f>
        <v>x</v>
      </c>
      <c r="H111" s="84" t="str">
        <f>IF($D111="","x",IF('BH (3)'!$B$11=1,COUNTIFS(Lançamentos!$K$5:$K$1004,$D111,Lançamentos!$T$5:$T$1004,H$5,Lançamentos!$V$5:$V$1004,'BH (3)'!$C$10),COUNTIFS(Lançamentos!$K$5:$K$1004,$D111,Lançamentos!$U$5:$U$1004,H$5,Lançamentos!$W$5:$W$1004,'BH (3)'!$C$10)))</f>
        <v>x</v>
      </c>
      <c r="I111" s="84" t="str">
        <f>IF($D111="","x",IF('BH (3)'!$B$11=1,COUNTIFS(Lançamentos!$K$5:$K$1004,$D111,Lançamentos!$T$5:$T$1004,I$5,Lançamentos!$V$5:$V$1004,'BH (3)'!$C$10),COUNTIFS(Lançamentos!$K$5:$K$1004,$D111,Lançamentos!$U$5:$U$1004,I$5,Lançamentos!$W$5:$W$1004,'BH (3)'!$C$10)))</f>
        <v>x</v>
      </c>
      <c r="J111" s="84" t="str">
        <f>IF($D111="","x",IF('BH (3)'!$B$11=1,COUNTIFS(Lançamentos!$K$5:$K$1004,$D111,Lançamentos!$T$5:$T$1004,J$5,Lançamentos!$V$5:$V$1004,'BH (3)'!$C$10),COUNTIFS(Lançamentos!$K$5:$K$1004,$D111,Lançamentos!$U$5:$U$1004,J$5,Lançamentos!$W$5:$W$1004,'BH (3)'!$C$10)))</f>
        <v>x</v>
      </c>
      <c r="K111" s="84" t="str">
        <f>IF($D111="","x",IF('BH (3)'!$B$11=1,COUNTIFS(Lançamentos!$K$5:$K$1004,$D111,Lançamentos!$T$5:$T$1004,K$5,Lançamentos!$V$5:$V$1004,'BH (3)'!$C$10),COUNTIFS(Lançamentos!$K$5:$K$1004,$D111,Lançamentos!$U$5:$U$1004,K$5,Lançamentos!$W$5:$W$1004,'BH (3)'!$C$10)))</f>
        <v>x</v>
      </c>
      <c r="L111" s="84" t="str">
        <f>IF($D111="","x",IF('BH (3)'!$B$11=1,COUNTIFS(Lançamentos!$K$5:$K$1004,$D111,Lançamentos!$T$5:$T$1004,L$5,Lançamentos!$V$5:$V$1004,'BH (3)'!$C$10),COUNTIFS(Lançamentos!$K$5:$K$1004,$D111,Lançamentos!$U$5:$U$1004,L$5,Lançamentos!$W$5:$W$1004,'BH (3)'!$C$10)))</f>
        <v>x</v>
      </c>
      <c r="M111" s="84" t="str">
        <f>IF($D111="","x",IF('BH (3)'!$B$11=1,COUNTIFS(Lançamentos!$K$5:$K$1004,$D111,Lançamentos!$T$5:$T$1004,M$5,Lançamentos!$V$5:$V$1004,'BH (3)'!$C$10),COUNTIFS(Lançamentos!$K$5:$K$1004,$D111,Lançamentos!$U$5:$U$1004,M$5,Lançamentos!$W$5:$W$1004,'BH (3)'!$C$10)))</f>
        <v>x</v>
      </c>
      <c r="N111" s="84" t="str">
        <f>IF($D111="","x",IF('BH (3)'!$B$11=1,COUNTIFS(Lançamentos!$K$5:$K$1004,$D111,Lançamentos!$T$5:$T$1004,N$5,Lançamentos!$V$5:$V$1004,'BH (3)'!$C$10),COUNTIFS(Lançamentos!$K$5:$K$1004,$D111,Lançamentos!$U$5:$U$1004,N$5,Lançamentos!$W$5:$W$1004,'BH (3)'!$C$10)))</f>
        <v>x</v>
      </c>
      <c r="O111" s="84" t="str">
        <f>IF($D111="","x",IF('BH (3)'!$B$11=1,COUNTIFS(Lançamentos!$K$5:$K$1004,$D111,Lançamentos!$T$5:$T$1004,O$5,Lançamentos!$V$5:$V$1004,'BH (3)'!$C$10),COUNTIFS(Lançamentos!$K$5:$K$1004,$D111,Lançamentos!$U$5:$U$1004,O$5,Lançamentos!$W$5:$W$1004,'BH (3)'!$C$10)))</f>
        <v>x</v>
      </c>
      <c r="P111" s="84" t="str">
        <f>IF($D111="","x",IF('BH (3)'!$B$11=1,COUNTIFS(Lançamentos!$K$5:$K$1004,$D111,Lançamentos!$T$5:$T$1004,P$5,Lançamentos!$V$5:$V$1004,'BH (3)'!$C$10),COUNTIFS(Lançamentos!$K$5:$K$1004,$D111,Lançamentos!$U$5:$U$1004,P$5,Lançamentos!$W$5:$W$1004,'BH (3)'!$C$10)))</f>
        <v>x</v>
      </c>
      <c r="Q111" s="171" t="str">
        <f t="shared" si="3"/>
        <v/>
      </c>
    </row>
    <row r="112" spans="3:17" ht="45" customHeight="1" x14ac:dyDescent="0.25">
      <c r="C112" s="81" t="str">
        <f t="shared" si="2"/>
        <v/>
      </c>
      <c r="D112" s="170" t="str">
        <f>IF(Adv!D110="","",Adv!D110)</f>
        <v/>
      </c>
      <c r="E112" s="84" t="str">
        <f>IF($D112="","x",IF('BH (3)'!$B$11=1,COUNTIFS(Lançamentos!$K$5:$K$1004,$D112,Lançamentos!$T$5:$T$1004,E$5,Lançamentos!$V$5:$V$1004,'BH (3)'!$C$10),COUNTIFS(Lançamentos!$K$5:$K$1004,$D112,Lançamentos!$U$5:$U$1004,E$5,Lançamentos!$W$5:$W$1004,'BH (3)'!$C$10)))</f>
        <v>x</v>
      </c>
      <c r="F112" s="84" t="str">
        <f>IF($D112="","x",IF('BH (3)'!$B$11=1,COUNTIFS(Lançamentos!$K$5:$K$1004,$D112,Lançamentos!$T$5:$T$1004,F$5,Lançamentos!$V$5:$V$1004,'BH (3)'!$C$10),COUNTIFS(Lançamentos!$K$5:$K$1004,$D112,Lançamentos!$U$5:$U$1004,F$5,Lançamentos!$W$5:$W$1004,'BH (3)'!$C$10)))</f>
        <v>x</v>
      </c>
      <c r="G112" s="84" t="str">
        <f>IF($D112="","x",IF('BH (3)'!$B$11=1,COUNTIFS(Lançamentos!$K$5:$K$1004,$D112,Lançamentos!$T$5:$T$1004,G$5,Lançamentos!$V$5:$V$1004,'BH (3)'!$C$10),COUNTIFS(Lançamentos!$K$5:$K$1004,$D112,Lançamentos!$U$5:$U$1004,G$5,Lançamentos!$W$5:$W$1004,'BH (3)'!$C$10)))</f>
        <v>x</v>
      </c>
      <c r="H112" s="84" t="str">
        <f>IF($D112="","x",IF('BH (3)'!$B$11=1,COUNTIFS(Lançamentos!$K$5:$K$1004,$D112,Lançamentos!$T$5:$T$1004,H$5,Lançamentos!$V$5:$V$1004,'BH (3)'!$C$10),COUNTIFS(Lançamentos!$K$5:$K$1004,$D112,Lançamentos!$U$5:$U$1004,H$5,Lançamentos!$W$5:$W$1004,'BH (3)'!$C$10)))</f>
        <v>x</v>
      </c>
      <c r="I112" s="84" t="str">
        <f>IF($D112="","x",IF('BH (3)'!$B$11=1,COUNTIFS(Lançamentos!$K$5:$K$1004,$D112,Lançamentos!$T$5:$T$1004,I$5,Lançamentos!$V$5:$V$1004,'BH (3)'!$C$10),COUNTIFS(Lançamentos!$K$5:$K$1004,$D112,Lançamentos!$U$5:$U$1004,I$5,Lançamentos!$W$5:$W$1004,'BH (3)'!$C$10)))</f>
        <v>x</v>
      </c>
      <c r="J112" s="84" t="str">
        <f>IF($D112="","x",IF('BH (3)'!$B$11=1,COUNTIFS(Lançamentos!$K$5:$K$1004,$D112,Lançamentos!$T$5:$T$1004,J$5,Lançamentos!$V$5:$V$1004,'BH (3)'!$C$10),COUNTIFS(Lançamentos!$K$5:$K$1004,$D112,Lançamentos!$U$5:$U$1004,J$5,Lançamentos!$W$5:$W$1004,'BH (3)'!$C$10)))</f>
        <v>x</v>
      </c>
      <c r="K112" s="84" t="str">
        <f>IF($D112="","x",IF('BH (3)'!$B$11=1,COUNTIFS(Lançamentos!$K$5:$K$1004,$D112,Lançamentos!$T$5:$T$1004,K$5,Lançamentos!$V$5:$V$1004,'BH (3)'!$C$10),COUNTIFS(Lançamentos!$K$5:$K$1004,$D112,Lançamentos!$U$5:$U$1004,K$5,Lançamentos!$W$5:$W$1004,'BH (3)'!$C$10)))</f>
        <v>x</v>
      </c>
      <c r="L112" s="84" t="str">
        <f>IF($D112="","x",IF('BH (3)'!$B$11=1,COUNTIFS(Lançamentos!$K$5:$K$1004,$D112,Lançamentos!$T$5:$T$1004,L$5,Lançamentos!$V$5:$V$1004,'BH (3)'!$C$10),COUNTIFS(Lançamentos!$K$5:$K$1004,$D112,Lançamentos!$U$5:$U$1004,L$5,Lançamentos!$W$5:$W$1004,'BH (3)'!$C$10)))</f>
        <v>x</v>
      </c>
      <c r="M112" s="84" t="str">
        <f>IF($D112="","x",IF('BH (3)'!$B$11=1,COUNTIFS(Lançamentos!$K$5:$K$1004,$D112,Lançamentos!$T$5:$T$1004,M$5,Lançamentos!$V$5:$V$1004,'BH (3)'!$C$10),COUNTIFS(Lançamentos!$K$5:$K$1004,$D112,Lançamentos!$U$5:$U$1004,M$5,Lançamentos!$W$5:$W$1004,'BH (3)'!$C$10)))</f>
        <v>x</v>
      </c>
      <c r="N112" s="84" t="str">
        <f>IF($D112="","x",IF('BH (3)'!$B$11=1,COUNTIFS(Lançamentos!$K$5:$K$1004,$D112,Lançamentos!$T$5:$T$1004,N$5,Lançamentos!$V$5:$V$1004,'BH (3)'!$C$10),COUNTIFS(Lançamentos!$K$5:$K$1004,$D112,Lançamentos!$U$5:$U$1004,N$5,Lançamentos!$W$5:$W$1004,'BH (3)'!$C$10)))</f>
        <v>x</v>
      </c>
      <c r="O112" s="84" t="str">
        <f>IF($D112="","x",IF('BH (3)'!$B$11=1,COUNTIFS(Lançamentos!$K$5:$K$1004,$D112,Lançamentos!$T$5:$T$1004,O$5,Lançamentos!$V$5:$V$1004,'BH (3)'!$C$10),COUNTIFS(Lançamentos!$K$5:$K$1004,$D112,Lançamentos!$U$5:$U$1004,O$5,Lançamentos!$W$5:$W$1004,'BH (3)'!$C$10)))</f>
        <v>x</v>
      </c>
      <c r="P112" s="84" t="str">
        <f>IF($D112="","x",IF('BH (3)'!$B$11=1,COUNTIFS(Lançamentos!$K$5:$K$1004,$D112,Lançamentos!$T$5:$T$1004,P$5,Lançamentos!$V$5:$V$1004,'BH (3)'!$C$10),COUNTIFS(Lançamentos!$K$5:$K$1004,$D112,Lançamentos!$U$5:$U$1004,P$5,Lançamentos!$W$5:$W$1004,'BH (3)'!$C$10)))</f>
        <v>x</v>
      </c>
      <c r="Q112" s="171" t="str">
        <f t="shared" si="3"/>
        <v/>
      </c>
    </row>
    <row r="113" spans="3:17" ht="45" customHeight="1" x14ac:dyDescent="0.25">
      <c r="C113" s="81" t="str">
        <f t="shared" si="2"/>
        <v/>
      </c>
      <c r="D113" s="170" t="str">
        <f>IF(Adv!D111="","",Adv!D111)</f>
        <v/>
      </c>
      <c r="E113" s="84" t="str">
        <f>IF($D113="","x",IF('BH (3)'!$B$11=1,COUNTIFS(Lançamentos!$K$5:$K$1004,$D113,Lançamentos!$T$5:$T$1004,E$5,Lançamentos!$V$5:$V$1004,'BH (3)'!$C$10),COUNTIFS(Lançamentos!$K$5:$K$1004,$D113,Lançamentos!$U$5:$U$1004,E$5,Lançamentos!$W$5:$W$1004,'BH (3)'!$C$10)))</f>
        <v>x</v>
      </c>
      <c r="F113" s="84" t="str">
        <f>IF($D113="","x",IF('BH (3)'!$B$11=1,COUNTIFS(Lançamentos!$K$5:$K$1004,$D113,Lançamentos!$T$5:$T$1004,F$5,Lançamentos!$V$5:$V$1004,'BH (3)'!$C$10),COUNTIFS(Lançamentos!$K$5:$K$1004,$D113,Lançamentos!$U$5:$U$1004,F$5,Lançamentos!$W$5:$W$1004,'BH (3)'!$C$10)))</f>
        <v>x</v>
      </c>
      <c r="G113" s="84" t="str">
        <f>IF($D113="","x",IF('BH (3)'!$B$11=1,COUNTIFS(Lançamentos!$K$5:$K$1004,$D113,Lançamentos!$T$5:$T$1004,G$5,Lançamentos!$V$5:$V$1004,'BH (3)'!$C$10),COUNTIFS(Lançamentos!$K$5:$K$1004,$D113,Lançamentos!$U$5:$U$1004,G$5,Lançamentos!$W$5:$W$1004,'BH (3)'!$C$10)))</f>
        <v>x</v>
      </c>
      <c r="H113" s="84" t="str">
        <f>IF($D113="","x",IF('BH (3)'!$B$11=1,COUNTIFS(Lançamentos!$K$5:$K$1004,$D113,Lançamentos!$T$5:$T$1004,H$5,Lançamentos!$V$5:$V$1004,'BH (3)'!$C$10),COUNTIFS(Lançamentos!$K$5:$K$1004,$D113,Lançamentos!$U$5:$U$1004,H$5,Lançamentos!$W$5:$W$1004,'BH (3)'!$C$10)))</f>
        <v>x</v>
      </c>
      <c r="I113" s="84" t="str">
        <f>IF($D113="","x",IF('BH (3)'!$B$11=1,COUNTIFS(Lançamentos!$K$5:$K$1004,$D113,Lançamentos!$T$5:$T$1004,I$5,Lançamentos!$V$5:$V$1004,'BH (3)'!$C$10),COUNTIFS(Lançamentos!$K$5:$K$1004,$D113,Lançamentos!$U$5:$U$1004,I$5,Lançamentos!$W$5:$W$1004,'BH (3)'!$C$10)))</f>
        <v>x</v>
      </c>
      <c r="J113" s="84" t="str">
        <f>IF($D113="","x",IF('BH (3)'!$B$11=1,COUNTIFS(Lançamentos!$K$5:$K$1004,$D113,Lançamentos!$T$5:$T$1004,J$5,Lançamentos!$V$5:$V$1004,'BH (3)'!$C$10),COUNTIFS(Lançamentos!$K$5:$K$1004,$D113,Lançamentos!$U$5:$U$1004,J$5,Lançamentos!$W$5:$W$1004,'BH (3)'!$C$10)))</f>
        <v>x</v>
      </c>
      <c r="K113" s="84" t="str">
        <f>IF($D113="","x",IF('BH (3)'!$B$11=1,COUNTIFS(Lançamentos!$K$5:$K$1004,$D113,Lançamentos!$T$5:$T$1004,K$5,Lançamentos!$V$5:$V$1004,'BH (3)'!$C$10),COUNTIFS(Lançamentos!$K$5:$K$1004,$D113,Lançamentos!$U$5:$U$1004,K$5,Lançamentos!$W$5:$W$1004,'BH (3)'!$C$10)))</f>
        <v>x</v>
      </c>
      <c r="L113" s="84" t="str">
        <f>IF($D113="","x",IF('BH (3)'!$B$11=1,COUNTIFS(Lançamentos!$K$5:$K$1004,$D113,Lançamentos!$T$5:$T$1004,L$5,Lançamentos!$V$5:$V$1004,'BH (3)'!$C$10),COUNTIFS(Lançamentos!$K$5:$K$1004,$D113,Lançamentos!$U$5:$U$1004,L$5,Lançamentos!$W$5:$W$1004,'BH (3)'!$C$10)))</f>
        <v>x</v>
      </c>
      <c r="M113" s="84" t="str">
        <f>IF($D113="","x",IF('BH (3)'!$B$11=1,COUNTIFS(Lançamentos!$K$5:$K$1004,$D113,Lançamentos!$T$5:$T$1004,M$5,Lançamentos!$V$5:$V$1004,'BH (3)'!$C$10),COUNTIFS(Lançamentos!$K$5:$K$1004,$D113,Lançamentos!$U$5:$U$1004,M$5,Lançamentos!$W$5:$W$1004,'BH (3)'!$C$10)))</f>
        <v>x</v>
      </c>
      <c r="N113" s="84" t="str">
        <f>IF($D113="","x",IF('BH (3)'!$B$11=1,COUNTIFS(Lançamentos!$K$5:$K$1004,$D113,Lançamentos!$T$5:$T$1004,N$5,Lançamentos!$V$5:$V$1004,'BH (3)'!$C$10),COUNTIFS(Lançamentos!$K$5:$K$1004,$D113,Lançamentos!$U$5:$U$1004,N$5,Lançamentos!$W$5:$W$1004,'BH (3)'!$C$10)))</f>
        <v>x</v>
      </c>
      <c r="O113" s="84" t="str">
        <f>IF($D113="","x",IF('BH (3)'!$B$11=1,COUNTIFS(Lançamentos!$K$5:$K$1004,$D113,Lançamentos!$T$5:$T$1004,O$5,Lançamentos!$V$5:$V$1004,'BH (3)'!$C$10),COUNTIFS(Lançamentos!$K$5:$K$1004,$D113,Lançamentos!$U$5:$U$1004,O$5,Lançamentos!$W$5:$W$1004,'BH (3)'!$C$10)))</f>
        <v>x</v>
      </c>
      <c r="P113" s="84" t="str">
        <f>IF($D113="","x",IF('BH (3)'!$B$11=1,COUNTIFS(Lançamentos!$K$5:$K$1004,$D113,Lançamentos!$T$5:$T$1004,P$5,Lançamentos!$V$5:$V$1004,'BH (3)'!$C$10),COUNTIFS(Lançamentos!$K$5:$K$1004,$D113,Lançamentos!$U$5:$U$1004,P$5,Lançamentos!$W$5:$W$1004,'BH (3)'!$C$10)))</f>
        <v>x</v>
      </c>
      <c r="Q113" s="171" t="str">
        <f t="shared" si="3"/>
        <v/>
      </c>
    </row>
    <row r="114" spans="3:17" ht="45" customHeight="1" x14ac:dyDescent="0.25">
      <c r="C114" s="81" t="str">
        <f t="shared" si="2"/>
        <v/>
      </c>
      <c r="D114" s="170" t="str">
        <f>IF(Adv!D112="","",Adv!D112)</f>
        <v/>
      </c>
      <c r="E114" s="84" t="str">
        <f>IF($D114="","x",IF('BH (3)'!$B$11=1,COUNTIFS(Lançamentos!$K$5:$K$1004,$D114,Lançamentos!$T$5:$T$1004,E$5,Lançamentos!$V$5:$V$1004,'BH (3)'!$C$10),COUNTIFS(Lançamentos!$K$5:$K$1004,$D114,Lançamentos!$U$5:$U$1004,E$5,Lançamentos!$W$5:$W$1004,'BH (3)'!$C$10)))</f>
        <v>x</v>
      </c>
      <c r="F114" s="84" t="str">
        <f>IF($D114="","x",IF('BH (3)'!$B$11=1,COUNTIFS(Lançamentos!$K$5:$K$1004,$D114,Lançamentos!$T$5:$T$1004,F$5,Lançamentos!$V$5:$V$1004,'BH (3)'!$C$10),COUNTIFS(Lançamentos!$K$5:$K$1004,$D114,Lançamentos!$U$5:$U$1004,F$5,Lançamentos!$W$5:$W$1004,'BH (3)'!$C$10)))</f>
        <v>x</v>
      </c>
      <c r="G114" s="84" t="str">
        <f>IF($D114="","x",IF('BH (3)'!$B$11=1,COUNTIFS(Lançamentos!$K$5:$K$1004,$D114,Lançamentos!$T$5:$T$1004,G$5,Lançamentos!$V$5:$V$1004,'BH (3)'!$C$10),COUNTIFS(Lançamentos!$K$5:$K$1004,$D114,Lançamentos!$U$5:$U$1004,G$5,Lançamentos!$W$5:$W$1004,'BH (3)'!$C$10)))</f>
        <v>x</v>
      </c>
      <c r="H114" s="84" t="str">
        <f>IF($D114="","x",IF('BH (3)'!$B$11=1,COUNTIFS(Lançamentos!$K$5:$K$1004,$D114,Lançamentos!$T$5:$T$1004,H$5,Lançamentos!$V$5:$V$1004,'BH (3)'!$C$10),COUNTIFS(Lançamentos!$K$5:$K$1004,$D114,Lançamentos!$U$5:$U$1004,H$5,Lançamentos!$W$5:$W$1004,'BH (3)'!$C$10)))</f>
        <v>x</v>
      </c>
      <c r="I114" s="84" t="str">
        <f>IF($D114="","x",IF('BH (3)'!$B$11=1,COUNTIFS(Lançamentos!$K$5:$K$1004,$D114,Lançamentos!$T$5:$T$1004,I$5,Lançamentos!$V$5:$V$1004,'BH (3)'!$C$10),COUNTIFS(Lançamentos!$K$5:$K$1004,$D114,Lançamentos!$U$5:$U$1004,I$5,Lançamentos!$W$5:$W$1004,'BH (3)'!$C$10)))</f>
        <v>x</v>
      </c>
      <c r="J114" s="84" t="str">
        <f>IF($D114="","x",IF('BH (3)'!$B$11=1,COUNTIFS(Lançamentos!$K$5:$K$1004,$D114,Lançamentos!$T$5:$T$1004,J$5,Lançamentos!$V$5:$V$1004,'BH (3)'!$C$10),COUNTIFS(Lançamentos!$K$5:$K$1004,$D114,Lançamentos!$U$5:$U$1004,J$5,Lançamentos!$W$5:$W$1004,'BH (3)'!$C$10)))</f>
        <v>x</v>
      </c>
      <c r="K114" s="84" t="str">
        <f>IF($D114="","x",IF('BH (3)'!$B$11=1,COUNTIFS(Lançamentos!$K$5:$K$1004,$D114,Lançamentos!$T$5:$T$1004,K$5,Lançamentos!$V$5:$V$1004,'BH (3)'!$C$10),COUNTIFS(Lançamentos!$K$5:$K$1004,$D114,Lançamentos!$U$5:$U$1004,K$5,Lançamentos!$W$5:$W$1004,'BH (3)'!$C$10)))</f>
        <v>x</v>
      </c>
      <c r="L114" s="84" t="str">
        <f>IF($D114="","x",IF('BH (3)'!$B$11=1,COUNTIFS(Lançamentos!$K$5:$K$1004,$D114,Lançamentos!$T$5:$T$1004,L$5,Lançamentos!$V$5:$V$1004,'BH (3)'!$C$10),COUNTIFS(Lançamentos!$K$5:$K$1004,$D114,Lançamentos!$U$5:$U$1004,L$5,Lançamentos!$W$5:$W$1004,'BH (3)'!$C$10)))</f>
        <v>x</v>
      </c>
      <c r="M114" s="84" t="str">
        <f>IF($D114="","x",IF('BH (3)'!$B$11=1,COUNTIFS(Lançamentos!$K$5:$K$1004,$D114,Lançamentos!$T$5:$T$1004,M$5,Lançamentos!$V$5:$V$1004,'BH (3)'!$C$10),COUNTIFS(Lançamentos!$K$5:$K$1004,$D114,Lançamentos!$U$5:$U$1004,M$5,Lançamentos!$W$5:$W$1004,'BH (3)'!$C$10)))</f>
        <v>x</v>
      </c>
      <c r="N114" s="84" t="str">
        <f>IF($D114="","x",IF('BH (3)'!$B$11=1,COUNTIFS(Lançamentos!$K$5:$K$1004,$D114,Lançamentos!$T$5:$T$1004,N$5,Lançamentos!$V$5:$V$1004,'BH (3)'!$C$10),COUNTIFS(Lançamentos!$K$5:$K$1004,$D114,Lançamentos!$U$5:$U$1004,N$5,Lançamentos!$W$5:$W$1004,'BH (3)'!$C$10)))</f>
        <v>x</v>
      </c>
      <c r="O114" s="84" t="str">
        <f>IF($D114="","x",IF('BH (3)'!$B$11=1,COUNTIFS(Lançamentos!$K$5:$K$1004,$D114,Lançamentos!$T$5:$T$1004,O$5,Lançamentos!$V$5:$V$1004,'BH (3)'!$C$10),COUNTIFS(Lançamentos!$K$5:$K$1004,$D114,Lançamentos!$U$5:$U$1004,O$5,Lançamentos!$W$5:$W$1004,'BH (3)'!$C$10)))</f>
        <v>x</v>
      </c>
      <c r="P114" s="84" t="str">
        <f>IF($D114="","x",IF('BH (3)'!$B$11=1,COUNTIFS(Lançamentos!$K$5:$K$1004,$D114,Lançamentos!$T$5:$T$1004,P$5,Lançamentos!$V$5:$V$1004,'BH (3)'!$C$10),COUNTIFS(Lançamentos!$K$5:$K$1004,$D114,Lançamentos!$U$5:$U$1004,P$5,Lançamentos!$W$5:$W$1004,'BH (3)'!$C$10)))</f>
        <v>x</v>
      </c>
      <c r="Q114" s="171" t="str">
        <f t="shared" si="3"/>
        <v/>
      </c>
    </row>
    <row r="115" spans="3:17" ht="45" customHeight="1" x14ac:dyDescent="0.25">
      <c r="C115" s="81" t="str">
        <f t="shared" si="2"/>
        <v/>
      </c>
      <c r="D115" s="170" t="str">
        <f>IF(Adv!D113="","",Adv!D113)</f>
        <v/>
      </c>
      <c r="E115" s="84" t="str">
        <f>IF($D115="","x",IF('BH (3)'!$B$11=1,COUNTIFS(Lançamentos!$K$5:$K$1004,$D115,Lançamentos!$T$5:$T$1004,E$5,Lançamentos!$V$5:$V$1004,'BH (3)'!$C$10),COUNTIFS(Lançamentos!$K$5:$K$1004,$D115,Lançamentos!$U$5:$U$1004,E$5,Lançamentos!$W$5:$W$1004,'BH (3)'!$C$10)))</f>
        <v>x</v>
      </c>
      <c r="F115" s="84" t="str">
        <f>IF($D115="","x",IF('BH (3)'!$B$11=1,COUNTIFS(Lançamentos!$K$5:$K$1004,$D115,Lançamentos!$T$5:$T$1004,F$5,Lançamentos!$V$5:$V$1004,'BH (3)'!$C$10),COUNTIFS(Lançamentos!$K$5:$K$1004,$D115,Lançamentos!$U$5:$U$1004,F$5,Lançamentos!$W$5:$W$1004,'BH (3)'!$C$10)))</f>
        <v>x</v>
      </c>
      <c r="G115" s="84" t="str">
        <f>IF($D115="","x",IF('BH (3)'!$B$11=1,COUNTIFS(Lançamentos!$K$5:$K$1004,$D115,Lançamentos!$T$5:$T$1004,G$5,Lançamentos!$V$5:$V$1004,'BH (3)'!$C$10),COUNTIFS(Lançamentos!$K$5:$K$1004,$D115,Lançamentos!$U$5:$U$1004,G$5,Lançamentos!$W$5:$W$1004,'BH (3)'!$C$10)))</f>
        <v>x</v>
      </c>
      <c r="H115" s="84" t="str">
        <f>IF($D115="","x",IF('BH (3)'!$B$11=1,COUNTIFS(Lançamentos!$K$5:$K$1004,$D115,Lançamentos!$T$5:$T$1004,H$5,Lançamentos!$V$5:$V$1004,'BH (3)'!$C$10),COUNTIFS(Lançamentos!$K$5:$K$1004,$D115,Lançamentos!$U$5:$U$1004,H$5,Lançamentos!$W$5:$W$1004,'BH (3)'!$C$10)))</f>
        <v>x</v>
      </c>
      <c r="I115" s="84" t="str">
        <f>IF($D115="","x",IF('BH (3)'!$B$11=1,COUNTIFS(Lançamentos!$K$5:$K$1004,$D115,Lançamentos!$T$5:$T$1004,I$5,Lançamentos!$V$5:$V$1004,'BH (3)'!$C$10),COUNTIFS(Lançamentos!$K$5:$K$1004,$D115,Lançamentos!$U$5:$U$1004,I$5,Lançamentos!$W$5:$W$1004,'BH (3)'!$C$10)))</f>
        <v>x</v>
      </c>
      <c r="J115" s="84" t="str">
        <f>IF($D115="","x",IF('BH (3)'!$B$11=1,COUNTIFS(Lançamentos!$K$5:$K$1004,$D115,Lançamentos!$T$5:$T$1004,J$5,Lançamentos!$V$5:$V$1004,'BH (3)'!$C$10),COUNTIFS(Lançamentos!$K$5:$K$1004,$D115,Lançamentos!$U$5:$U$1004,J$5,Lançamentos!$W$5:$W$1004,'BH (3)'!$C$10)))</f>
        <v>x</v>
      </c>
      <c r="K115" s="84" t="str">
        <f>IF($D115="","x",IF('BH (3)'!$B$11=1,COUNTIFS(Lançamentos!$K$5:$K$1004,$D115,Lançamentos!$T$5:$T$1004,K$5,Lançamentos!$V$5:$V$1004,'BH (3)'!$C$10),COUNTIFS(Lançamentos!$K$5:$K$1004,$D115,Lançamentos!$U$5:$U$1004,K$5,Lançamentos!$W$5:$W$1004,'BH (3)'!$C$10)))</f>
        <v>x</v>
      </c>
      <c r="L115" s="84" t="str">
        <f>IF($D115="","x",IF('BH (3)'!$B$11=1,COUNTIFS(Lançamentos!$K$5:$K$1004,$D115,Lançamentos!$T$5:$T$1004,L$5,Lançamentos!$V$5:$V$1004,'BH (3)'!$C$10),COUNTIFS(Lançamentos!$K$5:$K$1004,$D115,Lançamentos!$U$5:$U$1004,L$5,Lançamentos!$W$5:$W$1004,'BH (3)'!$C$10)))</f>
        <v>x</v>
      </c>
      <c r="M115" s="84" t="str">
        <f>IF($D115="","x",IF('BH (3)'!$B$11=1,COUNTIFS(Lançamentos!$K$5:$K$1004,$D115,Lançamentos!$T$5:$T$1004,M$5,Lançamentos!$V$5:$V$1004,'BH (3)'!$C$10),COUNTIFS(Lançamentos!$K$5:$K$1004,$D115,Lançamentos!$U$5:$U$1004,M$5,Lançamentos!$W$5:$W$1004,'BH (3)'!$C$10)))</f>
        <v>x</v>
      </c>
      <c r="N115" s="84" t="str">
        <f>IF($D115="","x",IF('BH (3)'!$B$11=1,COUNTIFS(Lançamentos!$K$5:$K$1004,$D115,Lançamentos!$T$5:$T$1004,N$5,Lançamentos!$V$5:$V$1004,'BH (3)'!$C$10),COUNTIFS(Lançamentos!$K$5:$K$1004,$D115,Lançamentos!$U$5:$U$1004,N$5,Lançamentos!$W$5:$W$1004,'BH (3)'!$C$10)))</f>
        <v>x</v>
      </c>
      <c r="O115" s="84" t="str">
        <f>IF($D115="","x",IF('BH (3)'!$B$11=1,COUNTIFS(Lançamentos!$K$5:$K$1004,$D115,Lançamentos!$T$5:$T$1004,O$5,Lançamentos!$V$5:$V$1004,'BH (3)'!$C$10),COUNTIFS(Lançamentos!$K$5:$K$1004,$D115,Lançamentos!$U$5:$U$1004,O$5,Lançamentos!$W$5:$W$1004,'BH (3)'!$C$10)))</f>
        <v>x</v>
      </c>
      <c r="P115" s="84" t="str">
        <f>IF($D115="","x",IF('BH (3)'!$B$11=1,COUNTIFS(Lançamentos!$K$5:$K$1004,$D115,Lançamentos!$T$5:$T$1004,P$5,Lançamentos!$V$5:$V$1004,'BH (3)'!$C$10),COUNTIFS(Lançamentos!$K$5:$K$1004,$D115,Lançamentos!$U$5:$U$1004,P$5,Lançamentos!$W$5:$W$1004,'BH (3)'!$C$10)))</f>
        <v>x</v>
      </c>
      <c r="Q115" s="171" t="str">
        <f t="shared" si="3"/>
        <v/>
      </c>
    </row>
    <row r="116" spans="3:17" ht="45" customHeight="1" x14ac:dyDescent="0.25">
      <c r="C116" s="81" t="str">
        <f t="shared" si="2"/>
        <v/>
      </c>
      <c r="D116" s="170" t="str">
        <f>IF(Adv!D114="","",Adv!D114)</f>
        <v/>
      </c>
      <c r="E116" s="84" t="str">
        <f>IF($D116="","x",IF('BH (3)'!$B$11=1,COUNTIFS(Lançamentos!$K$5:$K$1004,$D116,Lançamentos!$T$5:$T$1004,E$5,Lançamentos!$V$5:$V$1004,'BH (3)'!$C$10),COUNTIFS(Lançamentos!$K$5:$K$1004,$D116,Lançamentos!$U$5:$U$1004,E$5,Lançamentos!$W$5:$W$1004,'BH (3)'!$C$10)))</f>
        <v>x</v>
      </c>
      <c r="F116" s="84" t="str">
        <f>IF($D116="","x",IF('BH (3)'!$B$11=1,COUNTIFS(Lançamentos!$K$5:$K$1004,$D116,Lançamentos!$T$5:$T$1004,F$5,Lançamentos!$V$5:$V$1004,'BH (3)'!$C$10),COUNTIFS(Lançamentos!$K$5:$K$1004,$D116,Lançamentos!$U$5:$U$1004,F$5,Lançamentos!$W$5:$W$1004,'BH (3)'!$C$10)))</f>
        <v>x</v>
      </c>
      <c r="G116" s="84" t="str">
        <f>IF($D116="","x",IF('BH (3)'!$B$11=1,COUNTIFS(Lançamentos!$K$5:$K$1004,$D116,Lançamentos!$T$5:$T$1004,G$5,Lançamentos!$V$5:$V$1004,'BH (3)'!$C$10),COUNTIFS(Lançamentos!$K$5:$K$1004,$D116,Lançamentos!$U$5:$U$1004,G$5,Lançamentos!$W$5:$W$1004,'BH (3)'!$C$10)))</f>
        <v>x</v>
      </c>
      <c r="H116" s="84" t="str">
        <f>IF($D116="","x",IF('BH (3)'!$B$11=1,COUNTIFS(Lançamentos!$K$5:$K$1004,$D116,Lançamentos!$T$5:$T$1004,H$5,Lançamentos!$V$5:$V$1004,'BH (3)'!$C$10),COUNTIFS(Lançamentos!$K$5:$K$1004,$D116,Lançamentos!$U$5:$U$1004,H$5,Lançamentos!$W$5:$W$1004,'BH (3)'!$C$10)))</f>
        <v>x</v>
      </c>
      <c r="I116" s="84" t="str">
        <f>IF($D116="","x",IF('BH (3)'!$B$11=1,COUNTIFS(Lançamentos!$K$5:$K$1004,$D116,Lançamentos!$T$5:$T$1004,I$5,Lançamentos!$V$5:$V$1004,'BH (3)'!$C$10),COUNTIFS(Lançamentos!$K$5:$K$1004,$D116,Lançamentos!$U$5:$U$1004,I$5,Lançamentos!$W$5:$W$1004,'BH (3)'!$C$10)))</f>
        <v>x</v>
      </c>
      <c r="J116" s="84" t="str">
        <f>IF($D116="","x",IF('BH (3)'!$B$11=1,COUNTIFS(Lançamentos!$K$5:$K$1004,$D116,Lançamentos!$T$5:$T$1004,J$5,Lançamentos!$V$5:$V$1004,'BH (3)'!$C$10),COUNTIFS(Lançamentos!$K$5:$K$1004,$D116,Lançamentos!$U$5:$U$1004,J$5,Lançamentos!$W$5:$W$1004,'BH (3)'!$C$10)))</f>
        <v>x</v>
      </c>
      <c r="K116" s="84" t="str">
        <f>IF($D116="","x",IF('BH (3)'!$B$11=1,COUNTIFS(Lançamentos!$K$5:$K$1004,$D116,Lançamentos!$T$5:$T$1004,K$5,Lançamentos!$V$5:$V$1004,'BH (3)'!$C$10),COUNTIFS(Lançamentos!$K$5:$K$1004,$D116,Lançamentos!$U$5:$U$1004,K$5,Lançamentos!$W$5:$W$1004,'BH (3)'!$C$10)))</f>
        <v>x</v>
      </c>
      <c r="L116" s="84" t="str">
        <f>IF($D116="","x",IF('BH (3)'!$B$11=1,COUNTIFS(Lançamentos!$K$5:$K$1004,$D116,Lançamentos!$T$5:$T$1004,L$5,Lançamentos!$V$5:$V$1004,'BH (3)'!$C$10),COUNTIFS(Lançamentos!$K$5:$K$1004,$D116,Lançamentos!$U$5:$U$1004,L$5,Lançamentos!$W$5:$W$1004,'BH (3)'!$C$10)))</f>
        <v>x</v>
      </c>
      <c r="M116" s="84" t="str">
        <f>IF($D116="","x",IF('BH (3)'!$B$11=1,COUNTIFS(Lançamentos!$K$5:$K$1004,$D116,Lançamentos!$T$5:$T$1004,M$5,Lançamentos!$V$5:$V$1004,'BH (3)'!$C$10),COUNTIFS(Lançamentos!$K$5:$K$1004,$D116,Lançamentos!$U$5:$U$1004,M$5,Lançamentos!$W$5:$W$1004,'BH (3)'!$C$10)))</f>
        <v>x</v>
      </c>
      <c r="N116" s="84" t="str">
        <f>IF($D116="","x",IF('BH (3)'!$B$11=1,COUNTIFS(Lançamentos!$K$5:$K$1004,$D116,Lançamentos!$T$5:$T$1004,N$5,Lançamentos!$V$5:$V$1004,'BH (3)'!$C$10),COUNTIFS(Lançamentos!$K$5:$K$1004,$D116,Lançamentos!$U$5:$U$1004,N$5,Lançamentos!$W$5:$W$1004,'BH (3)'!$C$10)))</f>
        <v>x</v>
      </c>
      <c r="O116" s="84" t="str">
        <f>IF($D116="","x",IF('BH (3)'!$B$11=1,COUNTIFS(Lançamentos!$K$5:$K$1004,$D116,Lançamentos!$T$5:$T$1004,O$5,Lançamentos!$V$5:$V$1004,'BH (3)'!$C$10),COUNTIFS(Lançamentos!$K$5:$K$1004,$D116,Lançamentos!$U$5:$U$1004,O$5,Lançamentos!$W$5:$W$1004,'BH (3)'!$C$10)))</f>
        <v>x</v>
      </c>
      <c r="P116" s="84" t="str">
        <f>IF($D116="","x",IF('BH (3)'!$B$11=1,COUNTIFS(Lançamentos!$K$5:$K$1004,$D116,Lançamentos!$T$5:$T$1004,P$5,Lançamentos!$V$5:$V$1004,'BH (3)'!$C$10),COUNTIFS(Lançamentos!$K$5:$K$1004,$D116,Lançamentos!$U$5:$U$1004,P$5,Lançamentos!$W$5:$W$1004,'BH (3)'!$C$10)))</f>
        <v>x</v>
      </c>
      <c r="Q116" s="171" t="str">
        <f t="shared" si="3"/>
        <v/>
      </c>
    </row>
    <row r="117" spans="3:17" ht="45" customHeight="1" x14ac:dyDescent="0.25">
      <c r="C117" s="81" t="str">
        <f t="shared" si="2"/>
        <v/>
      </c>
      <c r="D117" s="170" t="str">
        <f>IF(Adv!D115="","",Adv!D115)</f>
        <v/>
      </c>
      <c r="E117" s="84" t="str">
        <f>IF($D117="","x",IF('BH (3)'!$B$11=1,COUNTIFS(Lançamentos!$K$5:$K$1004,$D117,Lançamentos!$T$5:$T$1004,E$5,Lançamentos!$V$5:$V$1004,'BH (3)'!$C$10),COUNTIFS(Lançamentos!$K$5:$K$1004,$D117,Lançamentos!$U$5:$U$1004,E$5,Lançamentos!$W$5:$W$1004,'BH (3)'!$C$10)))</f>
        <v>x</v>
      </c>
      <c r="F117" s="84" t="str">
        <f>IF($D117="","x",IF('BH (3)'!$B$11=1,COUNTIFS(Lançamentos!$K$5:$K$1004,$D117,Lançamentos!$T$5:$T$1004,F$5,Lançamentos!$V$5:$V$1004,'BH (3)'!$C$10),COUNTIFS(Lançamentos!$K$5:$K$1004,$D117,Lançamentos!$U$5:$U$1004,F$5,Lançamentos!$W$5:$W$1004,'BH (3)'!$C$10)))</f>
        <v>x</v>
      </c>
      <c r="G117" s="84" t="str">
        <f>IF($D117="","x",IF('BH (3)'!$B$11=1,COUNTIFS(Lançamentos!$K$5:$K$1004,$D117,Lançamentos!$T$5:$T$1004,G$5,Lançamentos!$V$5:$V$1004,'BH (3)'!$C$10),COUNTIFS(Lançamentos!$K$5:$K$1004,$D117,Lançamentos!$U$5:$U$1004,G$5,Lançamentos!$W$5:$W$1004,'BH (3)'!$C$10)))</f>
        <v>x</v>
      </c>
      <c r="H117" s="84" t="str">
        <f>IF($D117="","x",IF('BH (3)'!$B$11=1,COUNTIFS(Lançamentos!$K$5:$K$1004,$D117,Lançamentos!$T$5:$T$1004,H$5,Lançamentos!$V$5:$V$1004,'BH (3)'!$C$10),COUNTIFS(Lançamentos!$K$5:$K$1004,$D117,Lançamentos!$U$5:$U$1004,H$5,Lançamentos!$W$5:$W$1004,'BH (3)'!$C$10)))</f>
        <v>x</v>
      </c>
      <c r="I117" s="84" t="str">
        <f>IF($D117="","x",IF('BH (3)'!$B$11=1,COUNTIFS(Lançamentos!$K$5:$K$1004,$D117,Lançamentos!$T$5:$T$1004,I$5,Lançamentos!$V$5:$V$1004,'BH (3)'!$C$10),COUNTIFS(Lançamentos!$K$5:$K$1004,$D117,Lançamentos!$U$5:$U$1004,I$5,Lançamentos!$W$5:$W$1004,'BH (3)'!$C$10)))</f>
        <v>x</v>
      </c>
      <c r="J117" s="84" t="str">
        <f>IF($D117="","x",IF('BH (3)'!$B$11=1,COUNTIFS(Lançamentos!$K$5:$K$1004,$D117,Lançamentos!$T$5:$T$1004,J$5,Lançamentos!$V$5:$V$1004,'BH (3)'!$C$10),COUNTIFS(Lançamentos!$K$5:$K$1004,$D117,Lançamentos!$U$5:$U$1004,J$5,Lançamentos!$W$5:$W$1004,'BH (3)'!$C$10)))</f>
        <v>x</v>
      </c>
      <c r="K117" s="84" t="str">
        <f>IF($D117="","x",IF('BH (3)'!$B$11=1,COUNTIFS(Lançamentos!$K$5:$K$1004,$D117,Lançamentos!$T$5:$T$1004,K$5,Lançamentos!$V$5:$V$1004,'BH (3)'!$C$10),COUNTIFS(Lançamentos!$K$5:$K$1004,$D117,Lançamentos!$U$5:$U$1004,K$5,Lançamentos!$W$5:$W$1004,'BH (3)'!$C$10)))</f>
        <v>x</v>
      </c>
      <c r="L117" s="84" t="str">
        <f>IF($D117="","x",IF('BH (3)'!$B$11=1,COUNTIFS(Lançamentos!$K$5:$K$1004,$D117,Lançamentos!$T$5:$T$1004,L$5,Lançamentos!$V$5:$V$1004,'BH (3)'!$C$10),COUNTIFS(Lançamentos!$K$5:$K$1004,$D117,Lançamentos!$U$5:$U$1004,L$5,Lançamentos!$W$5:$W$1004,'BH (3)'!$C$10)))</f>
        <v>x</v>
      </c>
      <c r="M117" s="84" t="str">
        <f>IF($D117="","x",IF('BH (3)'!$B$11=1,COUNTIFS(Lançamentos!$K$5:$K$1004,$D117,Lançamentos!$T$5:$T$1004,M$5,Lançamentos!$V$5:$V$1004,'BH (3)'!$C$10),COUNTIFS(Lançamentos!$K$5:$K$1004,$D117,Lançamentos!$U$5:$U$1004,M$5,Lançamentos!$W$5:$W$1004,'BH (3)'!$C$10)))</f>
        <v>x</v>
      </c>
      <c r="N117" s="84" t="str">
        <f>IF($D117="","x",IF('BH (3)'!$B$11=1,COUNTIFS(Lançamentos!$K$5:$K$1004,$D117,Lançamentos!$T$5:$T$1004,N$5,Lançamentos!$V$5:$V$1004,'BH (3)'!$C$10),COUNTIFS(Lançamentos!$K$5:$K$1004,$D117,Lançamentos!$U$5:$U$1004,N$5,Lançamentos!$W$5:$W$1004,'BH (3)'!$C$10)))</f>
        <v>x</v>
      </c>
      <c r="O117" s="84" t="str">
        <f>IF($D117="","x",IF('BH (3)'!$B$11=1,COUNTIFS(Lançamentos!$K$5:$K$1004,$D117,Lançamentos!$T$5:$T$1004,O$5,Lançamentos!$V$5:$V$1004,'BH (3)'!$C$10),COUNTIFS(Lançamentos!$K$5:$K$1004,$D117,Lançamentos!$U$5:$U$1004,O$5,Lançamentos!$W$5:$W$1004,'BH (3)'!$C$10)))</f>
        <v>x</v>
      </c>
      <c r="P117" s="84" t="str">
        <f>IF($D117="","x",IF('BH (3)'!$B$11=1,COUNTIFS(Lançamentos!$K$5:$K$1004,$D117,Lançamentos!$T$5:$T$1004,P$5,Lançamentos!$V$5:$V$1004,'BH (3)'!$C$10),COUNTIFS(Lançamentos!$K$5:$K$1004,$D117,Lançamentos!$U$5:$U$1004,P$5,Lançamentos!$W$5:$W$1004,'BH (3)'!$C$10)))</f>
        <v>x</v>
      </c>
      <c r="Q117" s="171" t="str">
        <f t="shared" si="3"/>
        <v/>
      </c>
    </row>
    <row r="118" spans="3:17" ht="45" customHeight="1" x14ac:dyDescent="0.25">
      <c r="C118" s="81" t="str">
        <f t="shared" si="2"/>
        <v/>
      </c>
      <c r="D118" s="170" t="str">
        <f>IF(Adv!D116="","",Adv!D116)</f>
        <v/>
      </c>
      <c r="E118" s="84" t="str">
        <f>IF($D118="","x",IF('BH (3)'!$B$11=1,COUNTIFS(Lançamentos!$K$5:$K$1004,$D118,Lançamentos!$T$5:$T$1004,E$5,Lançamentos!$V$5:$V$1004,'BH (3)'!$C$10),COUNTIFS(Lançamentos!$K$5:$K$1004,$D118,Lançamentos!$U$5:$U$1004,E$5,Lançamentos!$W$5:$W$1004,'BH (3)'!$C$10)))</f>
        <v>x</v>
      </c>
      <c r="F118" s="84" t="str">
        <f>IF($D118="","x",IF('BH (3)'!$B$11=1,COUNTIFS(Lançamentos!$K$5:$K$1004,$D118,Lançamentos!$T$5:$T$1004,F$5,Lançamentos!$V$5:$V$1004,'BH (3)'!$C$10),COUNTIFS(Lançamentos!$K$5:$K$1004,$D118,Lançamentos!$U$5:$U$1004,F$5,Lançamentos!$W$5:$W$1004,'BH (3)'!$C$10)))</f>
        <v>x</v>
      </c>
      <c r="G118" s="84" t="str">
        <f>IF($D118="","x",IF('BH (3)'!$B$11=1,COUNTIFS(Lançamentos!$K$5:$K$1004,$D118,Lançamentos!$T$5:$T$1004,G$5,Lançamentos!$V$5:$V$1004,'BH (3)'!$C$10),COUNTIFS(Lançamentos!$K$5:$K$1004,$D118,Lançamentos!$U$5:$U$1004,G$5,Lançamentos!$W$5:$W$1004,'BH (3)'!$C$10)))</f>
        <v>x</v>
      </c>
      <c r="H118" s="84" t="str">
        <f>IF($D118="","x",IF('BH (3)'!$B$11=1,COUNTIFS(Lançamentos!$K$5:$K$1004,$D118,Lançamentos!$T$5:$T$1004,H$5,Lançamentos!$V$5:$V$1004,'BH (3)'!$C$10),COUNTIFS(Lançamentos!$K$5:$K$1004,$D118,Lançamentos!$U$5:$U$1004,H$5,Lançamentos!$W$5:$W$1004,'BH (3)'!$C$10)))</f>
        <v>x</v>
      </c>
      <c r="I118" s="84" t="str">
        <f>IF($D118="","x",IF('BH (3)'!$B$11=1,COUNTIFS(Lançamentos!$K$5:$K$1004,$D118,Lançamentos!$T$5:$T$1004,I$5,Lançamentos!$V$5:$V$1004,'BH (3)'!$C$10),COUNTIFS(Lançamentos!$K$5:$K$1004,$D118,Lançamentos!$U$5:$U$1004,I$5,Lançamentos!$W$5:$W$1004,'BH (3)'!$C$10)))</f>
        <v>x</v>
      </c>
      <c r="J118" s="84" t="str">
        <f>IF($D118="","x",IF('BH (3)'!$B$11=1,COUNTIFS(Lançamentos!$K$5:$K$1004,$D118,Lançamentos!$T$5:$T$1004,J$5,Lançamentos!$V$5:$V$1004,'BH (3)'!$C$10),COUNTIFS(Lançamentos!$K$5:$K$1004,$D118,Lançamentos!$U$5:$U$1004,J$5,Lançamentos!$W$5:$W$1004,'BH (3)'!$C$10)))</f>
        <v>x</v>
      </c>
      <c r="K118" s="84" t="str">
        <f>IF($D118="","x",IF('BH (3)'!$B$11=1,COUNTIFS(Lançamentos!$K$5:$K$1004,$D118,Lançamentos!$T$5:$T$1004,K$5,Lançamentos!$V$5:$V$1004,'BH (3)'!$C$10),COUNTIFS(Lançamentos!$K$5:$K$1004,$D118,Lançamentos!$U$5:$U$1004,K$5,Lançamentos!$W$5:$W$1004,'BH (3)'!$C$10)))</f>
        <v>x</v>
      </c>
      <c r="L118" s="84" t="str">
        <f>IF($D118="","x",IF('BH (3)'!$B$11=1,COUNTIFS(Lançamentos!$K$5:$K$1004,$D118,Lançamentos!$T$5:$T$1004,L$5,Lançamentos!$V$5:$V$1004,'BH (3)'!$C$10),COUNTIFS(Lançamentos!$K$5:$K$1004,$D118,Lançamentos!$U$5:$U$1004,L$5,Lançamentos!$W$5:$W$1004,'BH (3)'!$C$10)))</f>
        <v>x</v>
      </c>
      <c r="M118" s="84" t="str">
        <f>IF($D118="","x",IF('BH (3)'!$B$11=1,COUNTIFS(Lançamentos!$K$5:$K$1004,$D118,Lançamentos!$T$5:$T$1004,M$5,Lançamentos!$V$5:$V$1004,'BH (3)'!$C$10),COUNTIFS(Lançamentos!$K$5:$K$1004,$D118,Lançamentos!$U$5:$U$1004,M$5,Lançamentos!$W$5:$W$1004,'BH (3)'!$C$10)))</f>
        <v>x</v>
      </c>
      <c r="N118" s="84" t="str">
        <f>IF($D118="","x",IF('BH (3)'!$B$11=1,COUNTIFS(Lançamentos!$K$5:$K$1004,$D118,Lançamentos!$T$5:$T$1004,N$5,Lançamentos!$V$5:$V$1004,'BH (3)'!$C$10),COUNTIFS(Lançamentos!$K$5:$K$1004,$D118,Lançamentos!$U$5:$U$1004,N$5,Lançamentos!$W$5:$W$1004,'BH (3)'!$C$10)))</f>
        <v>x</v>
      </c>
      <c r="O118" s="84" t="str">
        <f>IF($D118="","x",IF('BH (3)'!$B$11=1,COUNTIFS(Lançamentos!$K$5:$K$1004,$D118,Lançamentos!$T$5:$T$1004,O$5,Lançamentos!$V$5:$V$1004,'BH (3)'!$C$10),COUNTIFS(Lançamentos!$K$5:$K$1004,$D118,Lançamentos!$U$5:$U$1004,O$5,Lançamentos!$W$5:$W$1004,'BH (3)'!$C$10)))</f>
        <v>x</v>
      </c>
      <c r="P118" s="84" t="str">
        <f>IF($D118="","x",IF('BH (3)'!$B$11=1,COUNTIFS(Lançamentos!$K$5:$K$1004,$D118,Lançamentos!$T$5:$T$1004,P$5,Lançamentos!$V$5:$V$1004,'BH (3)'!$C$10),COUNTIFS(Lançamentos!$K$5:$K$1004,$D118,Lançamentos!$U$5:$U$1004,P$5,Lançamentos!$W$5:$W$1004,'BH (3)'!$C$10)))</f>
        <v>x</v>
      </c>
      <c r="Q118" s="171" t="str">
        <f t="shared" si="3"/>
        <v/>
      </c>
    </row>
    <row r="119" spans="3:17" ht="45" customHeight="1" x14ac:dyDescent="0.25">
      <c r="C119" s="81" t="str">
        <f t="shared" si="2"/>
        <v/>
      </c>
      <c r="D119" s="170" t="str">
        <f>IF(Adv!D117="","",Adv!D117)</f>
        <v/>
      </c>
      <c r="E119" s="84" t="str">
        <f>IF($D119="","x",IF('BH (3)'!$B$11=1,COUNTIFS(Lançamentos!$K$5:$K$1004,$D119,Lançamentos!$T$5:$T$1004,E$5,Lançamentos!$V$5:$V$1004,'BH (3)'!$C$10),COUNTIFS(Lançamentos!$K$5:$K$1004,$D119,Lançamentos!$U$5:$U$1004,E$5,Lançamentos!$W$5:$W$1004,'BH (3)'!$C$10)))</f>
        <v>x</v>
      </c>
      <c r="F119" s="84" t="str">
        <f>IF($D119="","x",IF('BH (3)'!$B$11=1,COUNTIFS(Lançamentos!$K$5:$K$1004,$D119,Lançamentos!$T$5:$T$1004,F$5,Lançamentos!$V$5:$V$1004,'BH (3)'!$C$10),COUNTIFS(Lançamentos!$K$5:$K$1004,$D119,Lançamentos!$U$5:$U$1004,F$5,Lançamentos!$W$5:$W$1004,'BH (3)'!$C$10)))</f>
        <v>x</v>
      </c>
      <c r="G119" s="84" t="str">
        <f>IF($D119="","x",IF('BH (3)'!$B$11=1,COUNTIFS(Lançamentos!$K$5:$K$1004,$D119,Lançamentos!$T$5:$T$1004,G$5,Lançamentos!$V$5:$V$1004,'BH (3)'!$C$10),COUNTIFS(Lançamentos!$K$5:$K$1004,$D119,Lançamentos!$U$5:$U$1004,G$5,Lançamentos!$W$5:$W$1004,'BH (3)'!$C$10)))</f>
        <v>x</v>
      </c>
      <c r="H119" s="84" t="str">
        <f>IF($D119="","x",IF('BH (3)'!$B$11=1,COUNTIFS(Lançamentos!$K$5:$K$1004,$D119,Lançamentos!$T$5:$T$1004,H$5,Lançamentos!$V$5:$V$1004,'BH (3)'!$C$10),COUNTIFS(Lançamentos!$K$5:$K$1004,$D119,Lançamentos!$U$5:$U$1004,H$5,Lançamentos!$W$5:$W$1004,'BH (3)'!$C$10)))</f>
        <v>x</v>
      </c>
      <c r="I119" s="84" t="str">
        <f>IF($D119="","x",IF('BH (3)'!$B$11=1,COUNTIFS(Lançamentos!$K$5:$K$1004,$D119,Lançamentos!$T$5:$T$1004,I$5,Lançamentos!$V$5:$V$1004,'BH (3)'!$C$10),COUNTIFS(Lançamentos!$K$5:$K$1004,$D119,Lançamentos!$U$5:$U$1004,I$5,Lançamentos!$W$5:$W$1004,'BH (3)'!$C$10)))</f>
        <v>x</v>
      </c>
      <c r="J119" s="84" t="str">
        <f>IF($D119="","x",IF('BH (3)'!$B$11=1,COUNTIFS(Lançamentos!$K$5:$K$1004,$D119,Lançamentos!$T$5:$T$1004,J$5,Lançamentos!$V$5:$V$1004,'BH (3)'!$C$10),COUNTIFS(Lançamentos!$K$5:$K$1004,$D119,Lançamentos!$U$5:$U$1004,J$5,Lançamentos!$W$5:$W$1004,'BH (3)'!$C$10)))</f>
        <v>x</v>
      </c>
      <c r="K119" s="84" t="str">
        <f>IF($D119="","x",IF('BH (3)'!$B$11=1,COUNTIFS(Lançamentos!$K$5:$K$1004,$D119,Lançamentos!$T$5:$T$1004,K$5,Lançamentos!$V$5:$V$1004,'BH (3)'!$C$10),COUNTIFS(Lançamentos!$K$5:$K$1004,$D119,Lançamentos!$U$5:$U$1004,K$5,Lançamentos!$W$5:$W$1004,'BH (3)'!$C$10)))</f>
        <v>x</v>
      </c>
      <c r="L119" s="84" t="str">
        <f>IF($D119="","x",IF('BH (3)'!$B$11=1,COUNTIFS(Lançamentos!$K$5:$K$1004,$D119,Lançamentos!$T$5:$T$1004,L$5,Lançamentos!$V$5:$V$1004,'BH (3)'!$C$10),COUNTIFS(Lançamentos!$K$5:$K$1004,$D119,Lançamentos!$U$5:$U$1004,L$5,Lançamentos!$W$5:$W$1004,'BH (3)'!$C$10)))</f>
        <v>x</v>
      </c>
      <c r="M119" s="84" t="str">
        <f>IF($D119="","x",IF('BH (3)'!$B$11=1,COUNTIFS(Lançamentos!$K$5:$K$1004,$D119,Lançamentos!$T$5:$T$1004,M$5,Lançamentos!$V$5:$V$1004,'BH (3)'!$C$10),COUNTIFS(Lançamentos!$K$5:$K$1004,$D119,Lançamentos!$U$5:$U$1004,M$5,Lançamentos!$W$5:$W$1004,'BH (3)'!$C$10)))</f>
        <v>x</v>
      </c>
      <c r="N119" s="84" t="str">
        <f>IF($D119="","x",IF('BH (3)'!$B$11=1,COUNTIFS(Lançamentos!$K$5:$K$1004,$D119,Lançamentos!$T$5:$T$1004,N$5,Lançamentos!$V$5:$V$1004,'BH (3)'!$C$10),COUNTIFS(Lançamentos!$K$5:$K$1004,$D119,Lançamentos!$U$5:$U$1004,N$5,Lançamentos!$W$5:$W$1004,'BH (3)'!$C$10)))</f>
        <v>x</v>
      </c>
      <c r="O119" s="84" t="str">
        <f>IF($D119="","x",IF('BH (3)'!$B$11=1,COUNTIFS(Lançamentos!$K$5:$K$1004,$D119,Lançamentos!$T$5:$T$1004,O$5,Lançamentos!$V$5:$V$1004,'BH (3)'!$C$10),COUNTIFS(Lançamentos!$K$5:$K$1004,$D119,Lançamentos!$U$5:$U$1004,O$5,Lançamentos!$W$5:$W$1004,'BH (3)'!$C$10)))</f>
        <v>x</v>
      </c>
      <c r="P119" s="84" t="str">
        <f>IF($D119="","x",IF('BH (3)'!$B$11=1,COUNTIFS(Lançamentos!$K$5:$K$1004,$D119,Lançamentos!$T$5:$T$1004,P$5,Lançamentos!$V$5:$V$1004,'BH (3)'!$C$10),COUNTIFS(Lançamentos!$K$5:$K$1004,$D119,Lançamentos!$U$5:$U$1004,P$5,Lançamentos!$W$5:$W$1004,'BH (3)'!$C$10)))</f>
        <v>x</v>
      </c>
      <c r="Q119" s="171" t="str">
        <f t="shared" si="3"/>
        <v/>
      </c>
    </row>
    <row r="120" spans="3:17" ht="45" customHeight="1" x14ac:dyDescent="0.25">
      <c r="C120" s="81" t="str">
        <f t="shared" si="2"/>
        <v/>
      </c>
      <c r="D120" s="170" t="str">
        <f>IF(Adv!D118="","",Adv!D118)</f>
        <v/>
      </c>
      <c r="E120" s="84" t="str">
        <f>IF($D120="","x",IF('BH (3)'!$B$11=1,COUNTIFS(Lançamentos!$K$5:$K$1004,$D120,Lançamentos!$T$5:$T$1004,E$5,Lançamentos!$V$5:$V$1004,'BH (3)'!$C$10),COUNTIFS(Lançamentos!$K$5:$K$1004,$D120,Lançamentos!$U$5:$U$1004,E$5,Lançamentos!$W$5:$W$1004,'BH (3)'!$C$10)))</f>
        <v>x</v>
      </c>
      <c r="F120" s="84" t="str">
        <f>IF($D120="","x",IF('BH (3)'!$B$11=1,COUNTIFS(Lançamentos!$K$5:$K$1004,$D120,Lançamentos!$T$5:$T$1004,F$5,Lançamentos!$V$5:$V$1004,'BH (3)'!$C$10),COUNTIFS(Lançamentos!$K$5:$K$1004,$D120,Lançamentos!$U$5:$U$1004,F$5,Lançamentos!$W$5:$W$1004,'BH (3)'!$C$10)))</f>
        <v>x</v>
      </c>
      <c r="G120" s="84" t="str">
        <f>IF($D120="","x",IF('BH (3)'!$B$11=1,COUNTIFS(Lançamentos!$K$5:$K$1004,$D120,Lançamentos!$T$5:$T$1004,G$5,Lançamentos!$V$5:$V$1004,'BH (3)'!$C$10),COUNTIFS(Lançamentos!$K$5:$K$1004,$D120,Lançamentos!$U$5:$U$1004,G$5,Lançamentos!$W$5:$W$1004,'BH (3)'!$C$10)))</f>
        <v>x</v>
      </c>
      <c r="H120" s="84" t="str">
        <f>IF($D120="","x",IF('BH (3)'!$B$11=1,COUNTIFS(Lançamentos!$K$5:$K$1004,$D120,Lançamentos!$T$5:$T$1004,H$5,Lançamentos!$V$5:$V$1004,'BH (3)'!$C$10),COUNTIFS(Lançamentos!$K$5:$K$1004,$D120,Lançamentos!$U$5:$U$1004,H$5,Lançamentos!$W$5:$W$1004,'BH (3)'!$C$10)))</f>
        <v>x</v>
      </c>
      <c r="I120" s="84" t="str">
        <f>IF($D120="","x",IF('BH (3)'!$B$11=1,COUNTIFS(Lançamentos!$K$5:$K$1004,$D120,Lançamentos!$T$5:$T$1004,I$5,Lançamentos!$V$5:$V$1004,'BH (3)'!$C$10),COUNTIFS(Lançamentos!$K$5:$K$1004,$D120,Lançamentos!$U$5:$U$1004,I$5,Lançamentos!$W$5:$W$1004,'BH (3)'!$C$10)))</f>
        <v>x</v>
      </c>
      <c r="J120" s="84" t="str">
        <f>IF($D120="","x",IF('BH (3)'!$B$11=1,COUNTIFS(Lançamentos!$K$5:$K$1004,$D120,Lançamentos!$T$5:$T$1004,J$5,Lançamentos!$V$5:$V$1004,'BH (3)'!$C$10),COUNTIFS(Lançamentos!$K$5:$K$1004,$D120,Lançamentos!$U$5:$U$1004,J$5,Lançamentos!$W$5:$W$1004,'BH (3)'!$C$10)))</f>
        <v>x</v>
      </c>
      <c r="K120" s="84" t="str">
        <f>IF($D120="","x",IF('BH (3)'!$B$11=1,COUNTIFS(Lançamentos!$K$5:$K$1004,$D120,Lançamentos!$T$5:$T$1004,K$5,Lançamentos!$V$5:$V$1004,'BH (3)'!$C$10),COUNTIFS(Lançamentos!$K$5:$K$1004,$D120,Lançamentos!$U$5:$U$1004,K$5,Lançamentos!$W$5:$W$1004,'BH (3)'!$C$10)))</f>
        <v>x</v>
      </c>
      <c r="L120" s="84" t="str">
        <f>IF($D120="","x",IF('BH (3)'!$B$11=1,COUNTIFS(Lançamentos!$K$5:$K$1004,$D120,Lançamentos!$T$5:$T$1004,L$5,Lançamentos!$V$5:$V$1004,'BH (3)'!$C$10),COUNTIFS(Lançamentos!$K$5:$K$1004,$D120,Lançamentos!$U$5:$U$1004,L$5,Lançamentos!$W$5:$W$1004,'BH (3)'!$C$10)))</f>
        <v>x</v>
      </c>
      <c r="M120" s="84" t="str">
        <f>IF($D120="","x",IF('BH (3)'!$B$11=1,COUNTIFS(Lançamentos!$K$5:$K$1004,$D120,Lançamentos!$T$5:$T$1004,M$5,Lançamentos!$V$5:$V$1004,'BH (3)'!$C$10),COUNTIFS(Lançamentos!$K$5:$K$1004,$D120,Lançamentos!$U$5:$U$1004,M$5,Lançamentos!$W$5:$W$1004,'BH (3)'!$C$10)))</f>
        <v>x</v>
      </c>
      <c r="N120" s="84" t="str">
        <f>IF($D120="","x",IF('BH (3)'!$B$11=1,COUNTIFS(Lançamentos!$K$5:$K$1004,$D120,Lançamentos!$T$5:$T$1004,N$5,Lançamentos!$V$5:$V$1004,'BH (3)'!$C$10),COUNTIFS(Lançamentos!$K$5:$K$1004,$D120,Lançamentos!$U$5:$U$1004,N$5,Lançamentos!$W$5:$W$1004,'BH (3)'!$C$10)))</f>
        <v>x</v>
      </c>
      <c r="O120" s="84" t="str">
        <f>IF($D120="","x",IF('BH (3)'!$B$11=1,COUNTIFS(Lançamentos!$K$5:$K$1004,$D120,Lançamentos!$T$5:$T$1004,O$5,Lançamentos!$V$5:$V$1004,'BH (3)'!$C$10),COUNTIFS(Lançamentos!$K$5:$K$1004,$D120,Lançamentos!$U$5:$U$1004,O$5,Lançamentos!$W$5:$W$1004,'BH (3)'!$C$10)))</f>
        <v>x</v>
      </c>
      <c r="P120" s="84" t="str">
        <f>IF($D120="","x",IF('BH (3)'!$B$11=1,COUNTIFS(Lançamentos!$K$5:$K$1004,$D120,Lançamentos!$T$5:$T$1004,P$5,Lançamentos!$V$5:$V$1004,'BH (3)'!$C$10),COUNTIFS(Lançamentos!$K$5:$K$1004,$D120,Lançamentos!$U$5:$U$1004,P$5,Lançamentos!$W$5:$W$1004,'BH (3)'!$C$10)))</f>
        <v>x</v>
      </c>
      <c r="Q120" s="171" t="str">
        <f t="shared" si="3"/>
        <v/>
      </c>
    </row>
    <row r="121" spans="3:17" ht="45" customHeight="1" x14ac:dyDescent="0.25">
      <c r="C121" s="81" t="str">
        <f t="shared" si="2"/>
        <v/>
      </c>
      <c r="D121" s="170" t="str">
        <f>IF(Adv!D119="","",Adv!D119)</f>
        <v/>
      </c>
      <c r="E121" s="84" t="str">
        <f>IF($D121="","x",IF('BH (3)'!$B$11=1,COUNTIFS(Lançamentos!$K$5:$K$1004,$D121,Lançamentos!$T$5:$T$1004,E$5,Lançamentos!$V$5:$V$1004,'BH (3)'!$C$10),COUNTIFS(Lançamentos!$K$5:$K$1004,$D121,Lançamentos!$U$5:$U$1004,E$5,Lançamentos!$W$5:$W$1004,'BH (3)'!$C$10)))</f>
        <v>x</v>
      </c>
      <c r="F121" s="84" t="str">
        <f>IF($D121="","x",IF('BH (3)'!$B$11=1,COUNTIFS(Lançamentos!$K$5:$K$1004,$D121,Lançamentos!$T$5:$T$1004,F$5,Lançamentos!$V$5:$V$1004,'BH (3)'!$C$10),COUNTIFS(Lançamentos!$K$5:$K$1004,$D121,Lançamentos!$U$5:$U$1004,F$5,Lançamentos!$W$5:$W$1004,'BH (3)'!$C$10)))</f>
        <v>x</v>
      </c>
      <c r="G121" s="84" t="str">
        <f>IF($D121="","x",IF('BH (3)'!$B$11=1,COUNTIFS(Lançamentos!$K$5:$K$1004,$D121,Lançamentos!$T$5:$T$1004,G$5,Lançamentos!$V$5:$V$1004,'BH (3)'!$C$10),COUNTIFS(Lançamentos!$K$5:$K$1004,$D121,Lançamentos!$U$5:$U$1004,G$5,Lançamentos!$W$5:$W$1004,'BH (3)'!$C$10)))</f>
        <v>x</v>
      </c>
      <c r="H121" s="84" t="str">
        <f>IF($D121="","x",IF('BH (3)'!$B$11=1,COUNTIFS(Lançamentos!$K$5:$K$1004,$D121,Lançamentos!$T$5:$T$1004,H$5,Lançamentos!$V$5:$V$1004,'BH (3)'!$C$10),COUNTIFS(Lançamentos!$K$5:$K$1004,$D121,Lançamentos!$U$5:$U$1004,H$5,Lançamentos!$W$5:$W$1004,'BH (3)'!$C$10)))</f>
        <v>x</v>
      </c>
      <c r="I121" s="84" t="str">
        <f>IF($D121="","x",IF('BH (3)'!$B$11=1,COUNTIFS(Lançamentos!$K$5:$K$1004,$D121,Lançamentos!$T$5:$T$1004,I$5,Lançamentos!$V$5:$V$1004,'BH (3)'!$C$10),COUNTIFS(Lançamentos!$K$5:$K$1004,$D121,Lançamentos!$U$5:$U$1004,I$5,Lançamentos!$W$5:$W$1004,'BH (3)'!$C$10)))</f>
        <v>x</v>
      </c>
      <c r="J121" s="84" t="str">
        <f>IF($D121="","x",IF('BH (3)'!$B$11=1,COUNTIFS(Lançamentos!$K$5:$K$1004,$D121,Lançamentos!$T$5:$T$1004,J$5,Lançamentos!$V$5:$V$1004,'BH (3)'!$C$10),COUNTIFS(Lançamentos!$K$5:$K$1004,$D121,Lançamentos!$U$5:$U$1004,J$5,Lançamentos!$W$5:$W$1004,'BH (3)'!$C$10)))</f>
        <v>x</v>
      </c>
      <c r="K121" s="84" t="str">
        <f>IF($D121="","x",IF('BH (3)'!$B$11=1,COUNTIFS(Lançamentos!$K$5:$K$1004,$D121,Lançamentos!$T$5:$T$1004,K$5,Lançamentos!$V$5:$V$1004,'BH (3)'!$C$10),COUNTIFS(Lançamentos!$K$5:$K$1004,$D121,Lançamentos!$U$5:$U$1004,K$5,Lançamentos!$W$5:$W$1004,'BH (3)'!$C$10)))</f>
        <v>x</v>
      </c>
      <c r="L121" s="84" t="str">
        <f>IF($D121="","x",IF('BH (3)'!$B$11=1,COUNTIFS(Lançamentos!$K$5:$K$1004,$D121,Lançamentos!$T$5:$T$1004,L$5,Lançamentos!$V$5:$V$1004,'BH (3)'!$C$10),COUNTIFS(Lançamentos!$K$5:$K$1004,$D121,Lançamentos!$U$5:$U$1004,L$5,Lançamentos!$W$5:$W$1004,'BH (3)'!$C$10)))</f>
        <v>x</v>
      </c>
      <c r="M121" s="84" t="str">
        <f>IF($D121="","x",IF('BH (3)'!$B$11=1,COUNTIFS(Lançamentos!$K$5:$K$1004,$D121,Lançamentos!$T$5:$T$1004,M$5,Lançamentos!$V$5:$V$1004,'BH (3)'!$C$10),COUNTIFS(Lançamentos!$K$5:$K$1004,$D121,Lançamentos!$U$5:$U$1004,M$5,Lançamentos!$W$5:$W$1004,'BH (3)'!$C$10)))</f>
        <v>x</v>
      </c>
      <c r="N121" s="84" t="str">
        <f>IF($D121="","x",IF('BH (3)'!$B$11=1,COUNTIFS(Lançamentos!$K$5:$K$1004,$D121,Lançamentos!$T$5:$T$1004,N$5,Lançamentos!$V$5:$V$1004,'BH (3)'!$C$10),COUNTIFS(Lançamentos!$K$5:$K$1004,$D121,Lançamentos!$U$5:$U$1004,N$5,Lançamentos!$W$5:$W$1004,'BH (3)'!$C$10)))</f>
        <v>x</v>
      </c>
      <c r="O121" s="84" t="str">
        <f>IF($D121="","x",IF('BH (3)'!$B$11=1,COUNTIFS(Lançamentos!$K$5:$K$1004,$D121,Lançamentos!$T$5:$T$1004,O$5,Lançamentos!$V$5:$V$1004,'BH (3)'!$C$10),COUNTIFS(Lançamentos!$K$5:$K$1004,$D121,Lançamentos!$U$5:$U$1004,O$5,Lançamentos!$W$5:$W$1004,'BH (3)'!$C$10)))</f>
        <v>x</v>
      </c>
      <c r="P121" s="84" t="str">
        <f>IF($D121="","x",IF('BH (3)'!$B$11=1,COUNTIFS(Lançamentos!$K$5:$K$1004,$D121,Lançamentos!$T$5:$T$1004,P$5,Lançamentos!$V$5:$V$1004,'BH (3)'!$C$10),COUNTIFS(Lançamentos!$K$5:$K$1004,$D121,Lançamentos!$U$5:$U$1004,P$5,Lançamentos!$W$5:$W$1004,'BH (3)'!$C$10)))</f>
        <v>x</v>
      </c>
      <c r="Q121" s="171" t="str">
        <f t="shared" si="3"/>
        <v/>
      </c>
    </row>
    <row r="122" spans="3:17" ht="45" customHeight="1" x14ac:dyDescent="0.25">
      <c r="C122" s="81" t="str">
        <f t="shared" si="2"/>
        <v/>
      </c>
      <c r="D122" s="170" t="str">
        <f>IF(Adv!D120="","",Adv!D120)</f>
        <v/>
      </c>
      <c r="E122" s="84" t="str">
        <f>IF($D122="","x",IF('BH (3)'!$B$11=1,COUNTIFS(Lançamentos!$K$5:$K$1004,$D122,Lançamentos!$T$5:$T$1004,E$5,Lançamentos!$V$5:$V$1004,'BH (3)'!$C$10),COUNTIFS(Lançamentos!$K$5:$K$1004,$D122,Lançamentos!$U$5:$U$1004,E$5,Lançamentos!$W$5:$W$1004,'BH (3)'!$C$10)))</f>
        <v>x</v>
      </c>
      <c r="F122" s="84" t="str">
        <f>IF($D122="","x",IF('BH (3)'!$B$11=1,COUNTIFS(Lançamentos!$K$5:$K$1004,$D122,Lançamentos!$T$5:$T$1004,F$5,Lançamentos!$V$5:$V$1004,'BH (3)'!$C$10),COUNTIFS(Lançamentos!$K$5:$K$1004,$D122,Lançamentos!$U$5:$U$1004,F$5,Lançamentos!$W$5:$W$1004,'BH (3)'!$C$10)))</f>
        <v>x</v>
      </c>
      <c r="G122" s="84" t="str">
        <f>IF($D122="","x",IF('BH (3)'!$B$11=1,COUNTIFS(Lançamentos!$K$5:$K$1004,$D122,Lançamentos!$T$5:$T$1004,G$5,Lançamentos!$V$5:$V$1004,'BH (3)'!$C$10),COUNTIFS(Lançamentos!$K$5:$K$1004,$D122,Lançamentos!$U$5:$U$1004,G$5,Lançamentos!$W$5:$W$1004,'BH (3)'!$C$10)))</f>
        <v>x</v>
      </c>
      <c r="H122" s="84" t="str">
        <f>IF($D122="","x",IF('BH (3)'!$B$11=1,COUNTIFS(Lançamentos!$K$5:$K$1004,$D122,Lançamentos!$T$5:$T$1004,H$5,Lançamentos!$V$5:$V$1004,'BH (3)'!$C$10),COUNTIFS(Lançamentos!$K$5:$K$1004,$D122,Lançamentos!$U$5:$U$1004,H$5,Lançamentos!$W$5:$W$1004,'BH (3)'!$C$10)))</f>
        <v>x</v>
      </c>
      <c r="I122" s="84" t="str">
        <f>IF($D122="","x",IF('BH (3)'!$B$11=1,COUNTIFS(Lançamentos!$K$5:$K$1004,$D122,Lançamentos!$T$5:$T$1004,I$5,Lançamentos!$V$5:$V$1004,'BH (3)'!$C$10),COUNTIFS(Lançamentos!$K$5:$K$1004,$D122,Lançamentos!$U$5:$U$1004,I$5,Lançamentos!$W$5:$W$1004,'BH (3)'!$C$10)))</f>
        <v>x</v>
      </c>
      <c r="J122" s="84" t="str">
        <f>IF($D122="","x",IF('BH (3)'!$B$11=1,COUNTIFS(Lançamentos!$K$5:$K$1004,$D122,Lançamentos!$T$5:$T$1004,J$5,Lançamentos!$V$5:$V$1004,'BH (3)'!$C$10),COUNTIFS(Lançamentos!$K$5:$K$1004,$D122,Lançamentos!$U$5:$U$1004,J$5,Lançamentos!$W$5:$W$1004,'BH (3)'!$C$10)))</f>
        <v>x</v>
      </c>
      <c r="K122" s="84" t="str">
        <f>IF($D122="","x",IF('BH (3)'!$B$11=1,COUNTIFS(Lançamentos!$K$5:$K$1004,$D122,Lançamentos!$T$5:$T$1004,K$5,Lançamentos!$V$5:$V$1004,'BH (3)'!$C$10),COUNTIFS(Lançamentos!$K$5:$K$1004,$D122,Lançamentos!$U$5:$U$1004,K$5,Lançamentos!$W$5:$W$1004,'BH (3)'!$C$10)))</f>
        <v>x</v>
      </c>
      <c r="L122" s="84" t="str">
        <f>IF($D122="","x",IF('BH (3)'!$B$11=1,COUNTIFS(Lançamentos!$K$5:$K$1004,$D122,Lançamentos!$T$5:$T$1004,L$5,Lançamentos!$V$5:$V$1004,'BH (3)'!$C$10),COUNTIFS(Lançamentos!$K$5:$K$1004,$D122,Lançamentos!$U$5:$U$1004,L$5,Lançamentos!$W$5:$W$1004,'BH (3)'!$C$10)))</f>
        <v>x</v>
      </c>
      <c r="M122" s="84" t="str">
        <f>IF($D122="","x",IF('BH (3)'!$B$11=1,COUNTIFS(Lançamentos!$K$5:$K$1004,$D122,Lançamentos!$T$5:$T$1004,M$5,Lançamentos!$V$5:$V$1004,'BH (3)'!$C$10),COUNTIFS(Lançamentos!$K$5:$K$1004,$D122,Lançamentos!$U$5:$U$1004,M$5,Lançamentos!$W$5:$W$1004,'BH (3)'!$C$10)))</f>
        <v>x</v>
      </c>
      <c r="N122" s="84" t="str">
        <f>IF($D122="","x",IF('BH (3)'!$B$11=1,COUNTIFS(Lançamentos!$K$5:$K$1004,$D122,Lançamentos!$T$5:$T$1004,N$5,Lançamentos!$V$5:$V$1004,'BH (3)'!$C$10),COUNTIFS(Lançamentos!$K$5:$K$1004,$D122,Lançamentos!$U$5:$U$1004,N$5,Lançamentos!$W$5:$W$1004,'BH (3)'!$C$10)))</f>
        <v>x</v>
      </c>
      <c r="O122" s="84" t="str">
        <f>IF($D122="","x",IF('BH (3)'!$B$11=1,COUNTIFS(Lançamentos!$K$5:$K$1004,$D122,Lançamentos!$T$5:$T$1004,O$5,Lançamentos!$V$5:$V$1004,'BH (3)'!$C$10),COUNTIFS(Lançamentos!$K$5:$K$1004,$D122,Lançamentos!$U$5:$U$1004,O$5,Lançamentos!$W$5:$W$1004,'BH (3)'!$C$10)))</f>
        <v>x</v>
      </c>
      <c r="P122" s="84" t="str">
        <f>IF($D122="","x",IF('BH (3)'!$B$11=1,COUNTIFS(Lançamentos!$K$5:$K$1004,$D122,Lançamentos!$T$5:$T$1004,P$5,Lançamentos!$V$5:$V$1004,'BH (3)'!$C$10),COUNTIFS(Lançamentos!$K$5:$K$1004,$D122,Lançamentos!$U$5:$U$1004,P$5,Lançamentos!$W$5:$W$1004,'BH (3)'!$C$10)))</f>
        <v>x</v>
      </c>
      <c r="Q122" s="171" t="str">
        <f t="shared" si="3"/>
        <v/>
      </c>
    </row>
    <row r="123" spans="3:17" ht="45" customHeight="1" x14ac:dyDescent="0.25">
      <c r="C123" s="81" t="str">
        <f t="shared" si="2"/>
        <v/>
      </c>
      <c r="D123" s="170" t="str">
        <f>IF(Adv!D121="","",Adv!D121)</f>
        <v/>
      </c>
      <c r="E123" s="84" t="str">
        <f>IF($D123="","x",IF('BH (3)'!$B$11=1,COUNTIFS(Lançamentos!$K$5:$K$1004,$D123,Lançamentos!$T$5:$T$1004,E$5,Lançamentos!$V$5:$V$1004,'BH (3)'!$C$10),COUNTIFS(Lançamentos!$K$5:$K$1004,$D123,Lançamentos!$U$5:$U$1004,E$5,Lançamentos!$W$5:$W$1004,'BH (3)'!$C$10)))</f>
        <v>x</v>
      </c>
      <c r="F123" s="84" t="str">
        <f>IF($D123="","x",IF('BH (3)'!$B$11=1,COUNTIFS(Lançamentos!$K$5:$K$1004,$D123,Lançamentos!$T$5:$T$1004,F$5,Lançamentos!$V$5:$V$1004,'BH (3)'!$C$10),COUNTIFS(Lançamentos!$K$5:$K$1004,$D123,Lançamentos!$U$5:$U$1004,F$5,Lançamentos!$W$5:$W$1004,'BH (3)'!$C$10)))</f>
        <v>x</v>
      </c>
      <c r="G123" s="84" t="str">
        <f>IF($D123="","x",IF('BH (3)'!$B$11=1,COUNTIFS(Lançamentos!$K$5:$K$1004,$D123,Lançamentos!$T$5:$T$1004,G$5,Lançamentos!$V$5:$V$1004,'BH (3)'!$C$10),COUNTIFS(Lançamentos!$K$5:$K$1004,$D123,Lançamentos!$U$5:$U$1004,G$5,Lançamentos!$W$5:$W$1004,'BH (3)'!$C$10)))</f>
        <v>x</v>
      </c>
      <c r="H123" s="84" t="str">
        <f>IF($D123="","x",IF('BH (3)'!$B$11=1,COUNTIFS(Lançamentos!$K$5:$K$1004,$D123,Lançamentos!$T$5:$T$1004,H$5,Lançamentos!$V$5:$V$1004,'BH (3)'!$C$10),COUNTIFS(Lançamentos!$K$5:$K$1004,$D123,Lançamentos!$U$5:$U$1004,H$5,Lançamentos!$W$5:$W$1004,'BH (3)'!$C$10)))</f>
        <v>x</v>
      </c>
      <c r="I123" s="84" t="str">
        <f>IF($D123="","x",IF('BH (3)'!$B$11=1,COUNTIFS(Lançamentos!$K$5:$K$1004,$D123,Lançamentos!$T$5:$T$1004,I$5,Lançamentos!$V$5:$V$1004,'BH (3)'!$C$10),COUNTIFS(Lançamentos!$K$5:$K$1004,$D123,Lançamentos!$U$5:$U$1004,I$5,Lançamentos!$W$5:$W$1004,'BH (3)'!$C$10)))</f>
        <v>x</v>
      </c>
      <c r="J123" s="84" t="str">
        <f>IF($D123="","x",IF('BH (3)'!$B$11=1,COUNTIFS(Lançamentos!$K$5:$K$1004,$D123,Lançamentos!$T$5:$T$1004,J$5,Lançamentos!$V$5:$V$1004,'BH (3)'!$C$10),COUNTIFS(Lançamentos!$K$5:$K$1004,$D123,Lançamentos!$U$5:$U$1004,J$5,Lançamentos!$W$5:$W$1004,'BH (3)'!$C$10)))</f>
        <v>x</v>
      </c>
      <c r="K123" s="84" t="str">
        <f>IF($D123="","x",IF('BH (3)'!$B$11=1,COUNTIFS(Lançamentos!$K$5:$K$1004,$D123,Lançamentos!$T$5:$T$1004,K$5,Lançamentos!$V$5:$V$1004,'BH (3)'!$C$10),COUNTIFS(Lançamentos!$K$5:$K$1004,$D123,Lançamentos!$U$5:$U$1004,K$5,Lançamentos!$W$5:$W$1004,'BH (3)'!$C$10)))</f>
        <v>x</v>
      </c>
      <c r="L123" s="84" t="str">
        <f>IF($D123="","x",IF('BH (3)'!$B$11=1,COUNTIFS(Lançamentos!$K$5:$K$1004,$D123,Lançamentos!$T$5:$T$1004,L$5,Lançamentos!$V$5:$V$1004,'BH (3)'!$C$10),COUNTIFS(Lançamentos!$K$5:$K$1004,$D123,Lançamentos!$U$5:$U$1004,L$5,Lançamentos!$W$5:$W$1004,'BH (3)'!$C$10)))</f>
        <v>x</v>
      </c>
      <c r="M123" s="84" t="str">
        <f>IF($D123="","x",IF('BH (3)'!$B$11=1,COUNTIFS(Lançamentos!$K$5:$K$1004,$D123,Lançamentos!$T$5:$T$1004,M$5,Lançamentos!$V$5:$V$1004,'BH (3)'!$C$10),COUNTIFS(Lançamentos!$K$5:$K$1004,$D123,Lançamentos!$U$5:$U$1004,M$5,Lançamentos!$W$5:$W$1004,'BH (3)'!$C$10)))</f>
        <v>x</v>
      </c>
      <c r="N123" s="84" t="str">
        <f>IF($D123="","x",IF('BH (3)'!$B$11=1,COUNTIFS(Lançamentos!$K$5:$K$1004,$D123,Lançamentos!$T$5:$T$1004,N$5,Lançamentos!$V$5:$V$1004,'BH (3)'!$C$10),COUNTIFS(Lançamentos!$K$5:$K$1004,$D123,Lançamentos!$U$5:$U$1004,N$5,Lançamentos!$W$5:$W$1004,'BH (3)'!$C$10)))</f>
        <v>x</v>
      </c>
      <c r="O123" s="84" t="str">
        <f>IF($D123="","x",IF('BH (3)'!$B$11=1,COUNTIFS(Lançamentos!$K$5:$K$1004,$D123,Lançamentos!$T$5:$T$1004,O$5,Lançamentos!$V$5:$V$1004,'BH (3)'!$C$10),COUNTIFS(Lançamentos!$K$5:$K$1004,$D123,Lançamentos!$U$5:$U$1004,O$5,Lançamentos!$W$5:$W$1004,'BH (3)'!$C$10)))</f>
        <v>x</v>
      </c>
      <c r="P123" s="84" t="str">
        <f>IF($D123="","x",IF('BH (3)'!$B$11=1,COUNTIFS(Lançamentos!$K$5:$K$1004,$D123,Lançamentos!$T$5:$T$1004,P$5,Lançamentos!$V$5:$V$1004,'BH (3)'!$C$10),COUNTIFS(Lançamentos!$K$5:$K$1004,$D123,Lançamentos!$U$5:$U$1004,P$5,Lançamentos!$W$5:$W$1004,'BH (3)'!$C$10)))</f>
        <v>x</v>
      </c>
      <c r="Q123" s="171" t="str">
        <f t="shared" si="3"/>
        <v/>
      </c>
    </row>
    <row r="124" spans="3:17" ht="45" customHeight="1" x14ac:dyDescent="0.25">
      <c r="C124" s="81" t="str">
        <f t="shared" si="2"/>
        <v/>
      </c>
      <c r="D124" s="170" t="str">
        <f>IF(Adv!D122="","",Adv!D122)</f>
        <v/>
      </c>
      <c r="E124" s="84" t="str">
        <f>IF($D124="","x",IF('BH (3)'!$B$11=1,COUNTIFS(Lançamentos!$K$5:$K$1004,$D124,Lançamentos!$T$5:$T$1004,E$5,Lançamentos!$V$5:$V$1004,'BH (3)'!$C$10),COUNTIFS(Lançamentos!$K$5:$K$1004,$D124,Lançamentos!$U$5:$U$1004,E$5,Lançamentos!$W$5:$W$1004,'BH (3)'!$C$10)))</f>
        <v>x</v>
      </c>
      <c r="F124" s="84" t="str">
        <f>IF($D124="","x",IF('BH (3)'!$B$11=1,COUNTIFS(Lançamentos!$K$5:$K$1004,$D124,Lançamentos!$T$5:$T$1004,F$5,Lançamentos!$V$5:$V$1004,'BH (3)'!$C$10),COUNTIFS(Lançamentos!$K$5:$K$1004,$D124,Lançamentos!$U$5:$U$1004,F$5,Lançamentos!$W$5:$W$1004,'BH (3)'!$C$10)))</f>
        <v>x</v>
      </c>
      <c r="G124" s="84" t="str">
        <f>IF($D124="","x",IF('BH (3)'!$B$11=1,COUNTIFS(Lançamentos!$K$5:$K$1004,$D124,Lançamentos!$T$5:$T$1004,G$5,Lançamentos!$V$5:$V$1004,'BH (3)'!$C$10),COUNTIFS(Lançamentos!$K$5:$K$1004,$D124,Lançamentos!$U$5:$U$1004,G$5,Lançamentos!$W$5:$W$1004,'BH (3)'!$C$10)))</f>
        <v>x</v>
      </c>
      <c r="H124" s="84" t="str">
        <f>IF($D124="","x",IF('BH (3)'!$B$11=1,COUNTIFS(Lançamentos!$K$5:$K$1004,$D124,Lançamentos!$T$5:$T$1004,H$5,Lançamentos!$V$5:$V$1004,'BH (3)'!$C$10),COUNTIFS(Lançamentos!$K$5:$K$1004,$D124,Lançamentos!$U$5:$U$1004,H$5,Lançamentos!$W$5:$W$1004,'BH (3)'!$C$10)))</f>
        <v>x</v>
      </c>
      <c r="I124" s="84" t="str">
        <f>IF($D124="","x",IF('BH (3)'!$B$11=1,COUNTIFS(Lançamentos!$K$5:$K$1004,$D124,Lançamentos!$T$5:$T$1004,I$5,Lançamentos!$V$5:$V$1004,'BH (3)'!$C$10),COUNTIFS(Lançamentos!$K$5:$K$1004,$D124,Lançamentos!$U$5:$U$1004,I$5,Lançamentos!$W$5:$W$1004,'BH (3)'!$C$10)))</f>
        <v>x</v>
      </c>
      <c r="J124" s="84" t="str">
        <f>IF($D124="","x",IF('BH (3)'!$B$11=1,COUNTIFS(Lançamentos!$K$5:$K$1004,$D124,Lançamentos!$T$5:$T$1004,J$5,Lançamentos!$V$5:$V$1004,'BH (3)'!$C$10),COUNTIFS(Lançamentos!$K$5:$K$1004,$D124,Lançamentos!$U$5:$U$1004,J$5,Lançamentos!$W$5:$W$1004,'BH (3)'!$C$10)))</f>
        <v>x</v>
      </c>
      <c r="K124" s="84" t="str">
        <f>IF($D124="","x",IF('BH (3)'!$B$11=1,COUNTIFS(Lançamentos!$K$5:$K$1004,$D124,Lançamentos!$T$5:$T$1004,K$5,Lançamentos!$V$5:$V$1004,'BH (3)'!$C$10),COUNTIFS(Lançamentos!$K$5:$K$1004,$D124,Lançamentos!$U$5:$U$1004,K$5,Lançamentos!$W$5:$W$1004,'BH (3)'!$C$10)))</f>
        <v>x</v>
      </c>
      <c r="L124" s="84" t="str">
        <f>IF($D124="","x",IF('BH (3)'!$B$11=1,COUNTIFS(Lançamentos!$K$5:$K$1004,$D124,Lançamentos!$T$5:$T$1004,L$5,Lançamentos!$V$5:$V$1004,'BH (3)'!$C$10),COUNTIFS(Lançamentos!$K$5:$K$1004,$D124,Lançamentos!$U$5:$U$1004,L$5,Lançamentos!$W$5:$W$1004,'BH (3)'!$C$10)))</f>
        <v>x</v>
      </c>
      <c r="M124" s="84" t="str">
        <f>IF($D124="","x",IF('BH (3)'!$B$11=1,COUNTIFS(Lançamentos!$K$5:$K$1004,$D124,Lançamentos!$T$5:$T$1004,M$5,Lançamentos!$V$5:$V$1004,'BH (3)'!$C$10),COUNTIFS(Lançamentos!$K$5:$K$1004,$D124,Lançamentos!$U$5:$U$1004,M$5,Lançamentos!$W$5:$W$1004,'BH (3)'!$C$10)))</f>
        <v>x</v>
      </c>
      <c r="N124" s="84" t="str">
        <f>IF($D124="","x",IF('BH (3)'!$B$11=1,COUNTIFS(Lançamentos!$K$5:$K$1004,$D124,Lançamentos!$T$5:$T$1004,N$5,Lançamentos!$V$5:$V$1004,'BH (3)'!$C$10),COUNTIFS(Lançamentos!$K$5:$K$1004,$D124,Lançamentos!$U$5:$U$1004,N$5,Lançamentos!$W$5:$W$1004,'BH (3)'!$C$10)))</f>
        <v>x</v>
      </c>
      <c r="O124" s="84" t="str">
        <f>IF($D124="","x",IF('BH (3)'!$B$11=1,COUNTIFS(Lançamentos!$K$5:$K$1004,$D124,Lançamentos!$T$5:$T$1004,O$5,Lançamentos!$V$5:$V$1004,'BH (3)'!$C$10),COUNTIFS(Lançamentos!$K$5:$K$1004,$D124,Lançamentos!$U$5:$U$1004,O$5,Lançamentos!$W$5:$W$1004,'BH (3)'!$C$10)))</f>
        <v>x</v>
      </c>
      <c r="P124" s="84" t="str">
        <f>IF($D124="","x",IF('BH (3)'!$B$11=1,COUNTIFS(Lançamentos!$K$5:$K$1004,$D124,Lançamentos!$T$5:$T$1004,P$5,Lançamentos!$V$5:$V$1004,'BH (3)'!$C$10),COUNTIFS(Lançamentos!$K$5:$K$1004,$D124,Lançamentos!$U$5:$U$1004,P$5,Lançamentos!$W$5:$W$1004,'BH (3)'!$C$10)))</f>
        <v>x</v>
      </c>
      <c r="Q124" s="171" t="str">
        <f t="shared" si="3"/>
        <v/>
      </c>
    </row>
    <row r="125" spans="3:17" ht="45" customHeight="1" x14ac:dyDescent="0.25">
      <c r="C125" s="81" t="str">
        <f t="shared" si="2"/>
        <v/>
      </c>
      <c r="D125" s="170" t="str">
        <f>IF(Adv!D123="","",Adv!D123)</f>
        <v/>
      </c>
      <c r="E125" s="84" t="str">
        <f>IF($D125="","x",IF('BH (3)'!$B$11=1,COUNTIFS(Lançamentos!$K$5:$K$1004,$D125,Lançamentos!$T$5:$T$1004,E$5,Lançamentos!$V$5:$V$1004,'BH (3)'!$C$10),COUNTIFS(Lançamentos!$K$5:$K$1004,$D125,Lançamentos!$U$5:$U$1004,E$5,Lançamentos!$W$5:$W$1004,'BH (3)'!$C$10)))</f>
        <v>x</v>
      </c>
      <c r="F125" s="84" t="str">
        <f>IF($D125="","x",IF('BH (3)'!$B$11=1,COUNTIFS(Lançamentos!$K$5:$K$1004,$D125,Lançamentos!$T$5:$T$1004,F$5,Lançamentos!$V$5:$V$1004,'BH (3)'!$C$10),COUNTIFS(Lançamentos!$K$5:$K$1004,$D125,Lançamentos!$U$5:$U$1004,F$5,Lançamentos!$W$5:$W$1004,'BH (3)'!$C$10)))</f>
        <v>x</v>
      </c>
      <c r="G125" s="84" t="str">
        <f>IF($D125="","x",IF('BH (3)'!$B$11=1,COUNTIFS(Lançamentos!$K$5:$K$1004,$D125,Lançamentos!$T$5:$T$1004,G$5,Lançamentos!$V$5:$V$1004,'BH (3)'!$C$10),COUNTIFS(Lançamentos!$K$5:$K$1004,$D125,Lançamentos!$U$5:$U$1004,G$5,Lançamentos!$W$5:$W$1004,'BH (3)'!$C$10)))</f>
        <v>x</v>
      </c>
      <c r="H125" s="84" t="str">
        <f>IF($D125="","x",IF('BH (3)'!$B$11=1,COUNTIFS(Lançamentos!$K$5:$K$1004,$D125,Lançamentos!$T$5:$T$1004,H$5,Lançamentos!$V$5:$V$1004,'BH (3)'!$C$10),COUNTIFS(Lançamentos!$K$5:$K$1004,$D125,Lançamentos!$U$5:$U$1004,H$5,Lançamentos!$W$5:$W$1004,'BH (3)'!$C$10)))</f>
        <v>x</v>
      </c>
      <c r="I125" s="84" t="str">
        <f>IF($D125="","x",IF('BH (3)'!$B$11=1,COUNTIFS(Lançamentos!$K$5:$K$1004,$D125,Lançamentos!$T$5:$T$1004,I$5,Lançamentos!$V$5:$V$1004,'BH (3)'!$C$10),COUNTIFS(Lançamentos!$K$5:$K$1004,$D125,Lançamentos!$U$5:$U$1004,I$5,Lançamentos!$W$5:$W$1004,'BH (3)'!$C$10)))</f>
        <v>x</v>
      </c>
      <c r="J125" s="84" t="str">
        <f>IF($D125="","x",IF('BH (3)'!$B$11=1,COUNTIFS(Lançamentos!$K$5:$K$1004,$D125,Lançamentos!$T$5:$T$1004,J$5,Lançamentos!$V$5:$V$1004,'BH (3)'!$C$10),COUNTIFS(Lançamentos!$K$5:$K$1004,$D125,Lançamentos!$U$5:$U$1004,J$5,Lançamentos!$W$5:$W$1004,'BH (3)'!$C$10)))</f>
        <v>x</v>
      </c>
      <c r="K125" s="84" t="str">
        <f>IF($D125="","x",IF('BH (3)'!$B$11=1,COUNTIFS(Lançamentos!$K$5:$K$1004,$D125,Lançamentos!$T$5:$T$1004,K$5,Lançamentos!$V$5:$V$1004,'BH (3)'!$C$10),COUNTIFS(Lançamentos!$K$5:$K$1004,$D125,Lançamentos!$U$5:$U$1004,K$5,Lançamentos!$W$5:$W$1004,'BH (3)'!$C$10)))</f>
        <v>x</v>
      </c>
      <c r="L125" s="84" t="str">
        <f>IF($D125="","x",IF('BH (3)'!$B$11=1,COUNTIFS(Lançamentos!$K$5:$K$1004,$D125,Lançamentos!$T$5:$T$1004,L$5,Lançamentos!$V$5:$V$1004,'BH (3)'!$C$10),COUNTIFS(Lançamentos!$K$5:$K$1004,$D125,Lançamentos!$U$5:$U$1004,L$5,Lançamentos!$W$5:$W$1004,'BH (3)'!$C$10)))</f>
        <v>x</v>
      </c>
      <c r="M125" s="84" t="str">
        <f>IF($D125="","x",IF('BH (3)'!$B$11=1,COUNTIFS(Lançamentos!$K$5:$K$1004,$D125,Lançamentos!$T$5:$T$1004,M$5,Lançamentos!$V$5:$V$1004,'BH (3)'!$C$10),COUNTIFS(Lançamentos!$K$5:$K$1004,$D125,Lançamentos!$U$5:$U$1004,M$5,Lançamentos!$W$5:$W$1004,'BH (3)'!$C$10)))</f>
        <v>x</v>
      </c>
      <c r="N125" s="84" t="str">
        <f>IF($D125="","x",IF('BH (3)'!$B$11=1,COUNTIFS(Lançamentos!$K$5:$K$1004,$D125,Lançamentos!$T$5:$T$1004,N$5,Lançamentos!$V$5:$V$1004,'BH (3)'!$C$10),COUNTIFS(Lançamentos!$K$5:$K$1004,$D125,Lançamentos!$U$5:$U$1004,N$5,Lançamentos!$W$5:$W$1004,'BH (3)'!$C$10)))</f>
        <v>x</v>
      </c>
      <c r="O125" s="84" t="str">
        <f>IF($D125="","x",IF('BH (3)'!$B$11=1,COUNTIFS(Lançamentos!$K$5:$K$1004,$D125,Lançamentos!$T$5:$T$1004,O$5,Lançamentos!$V$5:$V$1004,'BH (3)'!$C$10),COUNTIFS(Lançamentos!$K$5:$K$1004,$D125,Lançamentos!$U$5:$U$1004,O$5,Lançamentos!$W$5:$W$1004,'BH (3)'!$C$10)))</f>
        <v>x</v>
      </c>
      <c r="P125" s="84" t="str">
        <f>IF($D125="","x",IF('BH (3)'!$B$11=1,COUNTIFS(Lançamentos!$K$5:$K$1004,$D125,Lançamentos!$T$5:$T$1004,P$5,Lançamentos!$V$5:$V$1004,'BH (3)'!$C$10),COUNTIFS(Lançamentos!$K$5:$K$1004,$D125,Lançamentos!$U$5:$U$1004,P$5,Lançamentos!$W$5:$W$1004,'BH (3)'!$C$10)))</f>
        <v>x</v>
      </c>
      <c r="Q125" s="171" t="str">
        <f t="shared" si="3"/>
        <v/>
      </c>
    </row>
    <row r="126" spans="3:17" ht="45" customHeight="1" x14ac:dyDescent="0.25">
      <c r="C126" s="81" t="str">
        <f t="shared" si="2"/>
        <v/>
      </c>
      <c r="D126" s="170" t="str">
        <f>IF(Adv!D124="","",Adv!D124)</f>
        <v/>
      </c>
      <c r="E126" s="84" t="str">
        <f>IF($D126="","x",IF('BH (3)'!$B$11=1,COUNTIFS(Lançamentos!$K$5:$K$1004,$D126,Lançamentos!$T$5:$T$1004,E$5,Lançamentos!$V$5:$V$1004,'BH (3)'!$C$10),COUNTIFS(Lançamentos!$K$5:$K$1004,$D126,Lançamentos!$U$5:$U$1004,E$5,Lançamentos!$W$5:$W$1004,'BH (3)'!$C$10)))</f>
        <v>x</v>
      </c>
      <c r="F126" s="84" t="str">
        <f>IF($D126="","x",IF('BH (3)'!$B$11=1,COUNTIFS(Lançamentos!$K$5:$K$1004,$D126,Lançamentos!$T$5:$T$1004,F$5,Lançamentos!$V$5:$V$1004,'BH (3)'!$C$10),COUNTIFS(Lançamentos!$K$5:$K$1004,$D126,Lançamentos!$U$5:$U$1004,F$5,Lançamentos!$W$5:$W$1004,'BH (3)'!$C$10)))</f>
        <v>x</v>
      </c>
      <c r="G126" s="84" t="str">
        <f>IF($D126="","x",IF('BH (3)'!$B$11=1,COUNTIFS(Lançamentos!$K$5:$K$1004,$D126,Lançamentos!$T$5:$T$1004,G$5,Lançamentos!$V$5:$V$1004,'BH (3)'!$C$10),COUNTIFS(Lançamentos!$K$5:$K$1004,$D126,Lançamentos!$U$5:$U$1004,G$5,Lançamentos!$W$5:$W$1004,'BH (3)'!$C$10)))</f>
        <v>x</v>
      </c>
      <c r="H126" s="84" t="str">
        <f>IF($D126="","x",IF('BH (3)'!$B$11=1,COUNTIFS(Lançamentos!$K$5:$K$1004,$D126,Lançamentos!$T$5:$T$1004,H$5,Lançamentos!$V$5:$V$1004,'BH (3)'!$C$10),COUNTIFS(Lançamentos!$K$5:$K$1004,$D126,Lançamentos!$U$5:$U$1004,H$5,Lançamentos!$W$5:$W$1004,'BH (3)'!$C$10)))</f>
        <v>x</v>
      </c>
      <c r="I126" s="84" t="str">
        <f>IF($D126="","x",IF('BH (3)'!$B$11=1,COUNTIFS(Lançamentos!$K$5:$K$1004,$D126,Lançamentos!$T$5:$T$1004,I$5,Lançamentos!$V$5:$V$1004,'BH (3)'!$C$10),COUNTIFS(Lançamentos!$K$5:$K$1004,$D126,Lançamentos!$U$5:$U$1004,I$5,Lançamentos!$W$5:$W$1004,'BH (3)'!$C$10)))</f>
        <v>x</v>
      </c>
      <c r="J126" s="84" t="str">
        <f>IF($D126="","x",IF('BH (3)'!$B$11=1,COUNTIFS(Lançamentos!$K$5:$K$1004,$D126,Lançamentos!$T$5:$T$1004,J$5,Lançamentos!$V$5:$V$1004,'BH (3)'!$C$10),COUNTIFS(Lançamentos!$K$5:$K$1004,$D126,Lançamentos!$U$5:$U$1004,J$5,Lançamentos!$W$5:$W$1004,'BH (3)'!$C$10)))</f>
        <v>x</v>
      </c>
      <c r="K126" s="84" t="str">
        <f>IF($D126="","x",IF('BH (3)'!$B$11=1,COUNTIFS(Lançamentos!$K$5:$K$1004,$D126,Lançamentos!$T$5:$T$1004,K$5,Lançamentos!$V$5:$V$1004,'BH (3)'!$C$10),COUNTIFS(Lançamentos!$K$5:$K$1004,$D126,Lançamentos!$U$5:$U$1004,K$5,Lançamentos!$W$5:$W$1004,'BH (3)'!$C$10)))</f>
        <v>x</v>
      </c>
      <c r="L126" s="84" t="str">
        <f>IF($D126="","x",IF('BH (3)'!$B$11=1,COUNTIFS(Lançamentos!$K$5:$K$1004,$D126,Lançamentos!$T$5:$T$1004,L$5,Lançamentos!$V$5:$V$1004,'BH (3)'!$C$10),COUNTIFS(Lançamentos!$K$5:$K$1004,$D126,Lançamentos!$U$5:$U$1004,L$5,Lançamentos!$W$5:$W$1004,'BH (3)'!$C$10)))</f>
        <v>x</v>
      </c>
      <c r="M126" s="84" t="str">
        <f>IF($D126="","x",IF('BH (3)'!$B$11=1,COUNTIFS(Lançamentos!$K$5:$K$1004,$D126,Lançamentos!$T$5:$T$1004,M$5,Lançamentos!$V$5:$V$1004,'BH (3)'!$C$10),COUNTIFS(Lançamentos!$K$5:$K$1004,$D126,Lançamentos!$U$5:$U$1004,M$5,Lançamentos!$W$5:$W$1004,'BH (3)'!$C$10)))</f>
        <v>x</v>
      </c>
      <c r="N126" s="84" t="str">
        <f>IF($D126="","x",IF('BH (3)'!$B$11=1,COUNTIFS(Lançamentos!$K$5:$K$1004,$D126,Lançamentos!$T$5:$T$1004,N$5,Lançamentos!$V$5:$V$1004,'BH (3)'!$C$10),COUNTIFS(Lançamentos!$K$5:$K$1004,$D126,Lançamentos!$U$5:$U$1004,N$5,Lançamentos!$W$5:$W$1004,'BH (3)'!$C$10)))</f>
        <v>x</v>
      </c>
      <c r="O126" s="84" t="str">
        <f>IF($D126="","x",IF('BH (3)'!$B$11=1,COUNTIFS(Lançamentos!$K$5:$K$1004,$D126,Lançamentos!$T$5:$T$1004,O$5,Lançamentos!$V$5:$V$1004,'BH (3)'!$C$10),COUNTIFS(Lançamentos!$K$5:$K$1004,$D126,Lançamentos!$U$5:$U$1004,O$5,Lançamentos!$W$5:$W$1004,'BH (3)'!$C$10)))</f>
        <v>x</v>
      </c>
      <c r="P126" s="84" t="str">
        <f>IF($D126="","x",IF('BH (3)'!$B$11=1,COUNTIFS(Lançamentos!$K$5:$K$1004,$D126,Lançamentos!$T$5:$T$1004,P$5,Lançamentos!$V$5:$V$1004,'BH (3)'!$C$10),COUNTIFS(Lançamentos!$K$5:$K$1004,$D126,Lançamentos!$U$5:$U$1004,P$5,Lançamentos!$W$5:$W$1004,'BH (3)'!$C$10)))</f>
        <v>x</v>
      </c>
      <c r="Q126" s="171" t="str">
        <f t="shared" si="3"/>
        <v/>
      </c>
    </row>
    <row r="127" spans="3:17" ht="45" customHeight="1" x14ac:dyDescent="0.25">
      <c r="C127" s="81" t="str">
        <f t="shared" si="2"/>
        <v/>
      </c>
      <c r="D127" s="170" t="str">
        <f>IF(Adv!D125="","",Adv!D125)</f>
        <v/>
      </c>
      <c r="E127" s="84" t="str">
        <f>IF($D127="","x",IF('BH (3)'!$B$11=1,COUNTIFS(Lançamentos!$K$5:$K$1004,$D127,Lançamentos!$T$5:$T$1004,E$5,Lançamentos!$V$5:$V$1004,'BH (3)'!$C$10),COUNTIFS(Lançamentos!$K$5:$K$1004,$D127,Lançamentos!$U$5:$U$1004,E$5,Lançamentos!$W$5:$W$1004,'BH (3)'!$C$10)))</f>
        <v>x</v>
      </c>
      <c r="F127" s="84" t="str">
        <f>IF($D127="","x",IF('BH (3)'!$B$11=1,COUNTIFS(Lançamentos!$K$5:$K$1004,$D127,Lançamentos!$T$5:$T$1004,F$5,Lançamentos!$V$5:$V$1004,'BH (3)'!$C$10),COUNTIFS(Lançamentos!$K$5:$K$1004,$D127,Lançamentos!$U$5:$U$1004,F$5,Lançamentos!$W$5:$W$1004,'BH (3)'!$C$10)))</f>
        <v>x</v>
      </c>
      <c r="G127" s="84" t="str">
        <f>IF($D127="","x",IF('BH (3)'!$B$11=1,COUNTIFS(Lançamentos!$K$5:$K$1004,$D127,Lançamentos!$T$5:$T$1004,G$5,Lançamentos!$V$5:$V$1004,'BH (3)'!$C$10),COUNTIFS(Lançamentos!$K$5:$K$1004,$D127,Lançamentos!$U$5:$U$1004,G$5,Lançamentos!$W$5:$W$1004,'BH (3)'!$C$10)))</f>
        <v>x</v>
      </c>
      <c r="H127" s="84" t="str">
        <f>IF($D127="","x",IF('BH (3)'!$B$11=1,COUNTIFS(Lançamentos!$K$5:$K$1004,$D127,Lançamentos!$T$5:$T$1004,H$5,Lançamentos!$V$5:$V$1004,'BH (3)'!$C$10),COUNTIFS(Lançamentos!$K$5:$K$1004,$D127,Lançamentos!$U$5:$U$1004,H$5,Lançamentos!$W$5:$W$1004,'BH (3)'!$C$10)))</f>
        <v>x</v>
      </c>
      <c r="I127" s="84" t="str">
        <f>IF($D127="","x",IF('BH (3)'!$B$11=1,COUNTIFS(Lançamentos!$K$5:$K$1004,$D127,Lançamentos!$T$5:$T$1004,I$5,Lançamentos!$V$5:$V$1004,'BH (3)'!$C$10),COUNTIFS(Lançamentos!$K$5:$K$1004,$D127,Lançamentos!$U$5:$U$1004,I$5,Lançamentos!$W$5:$W$1004,'BH (3)'!$C$10)))</f>
        <v>x</v>
      </c>
      <c r="J127" s="84" t="str">
        <f>IF($D127="","x",IF('BH (3)'!$B$11=1,COUNTIFS(Lançamentos!$K$5:$K$1004,$D127,Lançamentos!$T$5:$T$1004,J$5,Lançamentos!$V$5:$V$1004,'BH (3)'!$C$10),COUNTIFS(Lançamentos!$K$5:$K$1004,$D127,Lançamentos!$U$5:$U$1004,J$5,Lançamentos!$W$5:$W$1004,'BH (3)'!$C$10)))</f>
        <v>x</v>
      </c>
      <c r="K127" s="84" t="str">
        <f>IF($D127="","x",IF('BH (3)'!$B$11=1,COUNTIFS(Lançamentos!$K$5:$K$1004,$D127,Lançamentos!$T$5:$T$1004,K$5,Lançamentos!$V$5:$V$1004,'BH (3)'!$C$10),COUNTIFS(Lançamentos!$K$5:$K$1004,$D127,Lançamentos!$U$5:$U$1004,K$5,Lançamentos!$W$5:$W$1004,'BH (3)'!$C$10)))</f>
        <v>x</v>
      </c>
      <c r="L127" s="84" t="str">
        <f>IF($D127="","x",IF('BH (3)'!$B$11=1,COUNTIFS(Lançamentos!$K$5:$K$1004,$D127,Lançamentos!$T$5:$T$1004,L$5,Lançamentos!$V$5:$V$1004,'BH (3)'!$C$10),COUNTIFS(Lançamentos!$K$5:$K$1004,$D127,Lançamentos!$U$5:$U$1004,L$5,Lançamentos!$W$5:$W$1004,'BH (3)'!$C$10)))</f>
        <v>x</v>
      </c>
      <c r="M127" s="84" t="str">
        <f>IF($D127="","x",IF('BH (3)'!$B$11=1,COUNTIFS(Lançamentos!$K$5:$K$1004,$D127,Lançamentos!$T$5:$T$1004,M$5,Lançamentos!$V$5:$V$1004,'BH (3)'!$C$10),COUNTIFS(Lançamentos!$K$5:$K$1004,$D127,Lançamentos!$U$5:$U$1004,M$5,Lançamentos!$W$5:$W$1004,'BH (3)'!$C$10)))</f>
        <v>x</v>
      </c>
      <c r="N127" s="84" t="str">
        <f>IF($D127="","x",IF('BH (3)'!$B$11=1,COUNTIFS(Lançamentos!$K$5:$K$1004,$D127,Lançamentos!$T$5:$T$1004,N$5,Lançamentos!$V$5:$V$1004,'BH (3)'!$C$10),COUNTIFS(Lançamentos!$K$5:$K$1004,$D127,Lançamentos!$U$5:$U$1004,N$5,Lançamentos!$W$5:$W$1004,'BH (3)'!$C$10)))</f>
        <v>x</v>
      </c>
      <c r="O127" s="84" t="str">
        <f>IF($D127="","x",IF('BH (3)'!$B$11=1,COUNTIFS(Lançamentos!$K$5:$K$1004,$D127,Lançamentos!$T$5:$T$1004,O$5,Lançamentos!$V$5:$V$1004,'BH (3)'!$C$10),COUNTIFS(Lançamentos!$K$5:$K$1004,$D127,Lançamentos!$U$5:$U$1004,O$5,Lançamentos!$W$5:$W$1004,'BH (3)'!$C$10)))</f>
        <v>x</v>
      </c>
      <c r="P127" s="84" t="str">
        <f>IF($D127="","x",IF('BH (3)'!$B$11=1,COUNTIFS(Lançamentos!$K$5:$K$1004,$D127,Lançamentos!$T$5:$T$1004,P$5,Lançamentos!$V$5:$V$1004,'BH (3)'!$C$10),COUNTIFS(Lançamentos!$K$5:$K$1004,$D127,Lançamentos!$U$5:$U$1004,P$5,Lançamentos!$W$5:$W$1004,'BH (3)'!$C$10)))</f>
        <v>x</v>
      </c>
      <c r="Q127" s="171" t="str">
        <f t="shared" si="3"/>
        <v/>
      </c>
    </row>
    <row r="128" spans="3:17" ht="45" customHeight="1" x14ac:dyDescent="0.25">
      <c r="C128" s="81" t="str">
        <f t="shared" si="2"/>
        <v/>
      </c>
      <c r="D128" s="170" t="str">
        <f>IF(Adv!D126="","",Adv!D126)</f>
        <v/>
      </c>
      <c r="E128" s="84" t="str">
        <f>IF($D128="","x",IF('BH (3)'!$B$11=1,COUNTIFS(Lançamentos!$K$5:$K$1004,$D128,Lançamentos!$T$5:$T$1004,E$5,Lançamentos!$V$5:$V$1004,'BH (3)'!$C$10),COUNTIFS(Lançamentos!$K$5:$K$1004,$D128,Lançamentos!$U$5:$U$1004,E$5,Lançamentos!$W$5:$W$1004,'BH (3)'!$C$10)))</f>
        <v>x</v>
      </c>
      <c r="F128" s="84" t="str">
        <f>IF($D128="","x",IF('BH (3)'!$B$11=1,COUNTIFS(Lançamentos!$K$5:$K$1004,$D128,Lançamentos!$T$5:$T$1004,F$5,Lançamentos!$V$5:$V$1004,'BH (3)'!$C$10),COUNTIFS(Lançamentos!$K$5:$K$1004,$D128,Lançamentos!$U$5:$U$1004,F$5,Lançamentos!$W$5:$W$1004,'BH (3)'!$C$10)))</f>
        <v>x</v>
      </c>
      <c r="G128" s="84" t="str">
        <f>IF($D128="","x",IF('BH (3)'!$B$11=1,COUNTIFS(Lançamentos!$K$5:$K$1004,$D128,Lançamentos!$T$5:$T$1004,G$5,Lançamentos!$V$5:$V$1004,'BH (3)'!$C$10),COUNTIFS(Lançamentos!$K$5:$K$1004,$D128,Lançamentos!$U$5:$U$1004,G$5,Lançamentos!$W$5:$W$1004,'BH (3)'!$C$10)))</f>
        <v>x</v>
      </c>
      <c r="H128" s="84" t="str">
        <f>IF($D128="","x",IF('BH (3)'!$B$11=1,COUNTIFS(Lançamentos!$K$5:$K$1004,$D128,Lançamentos!$T$5:$T$1004,H$5,Lançamentos!$V$5:$V$1004,'BH (3)'!$C$10),COUNTIFS(Lançamentos!$K$5:$K$1004,$D128,Lançamentos!$U$5:$U$1004,H$5,Lançamentos!$W$5:$W$1004,'BH (3)'!$C$10)))</f>
        <v>x</v>
      </c>
      <c r="I128" s="84" t="str">
        <f>IF($D128="","x",IF('BH (3)'!$B$11=1,COUNTIFS(Lançamentos!$K$5:$K$1004,$D128,Lançamentos!$T$5:$T$1004,I$5,Lançamentos!$V$5:$V$1004,'BH (3)'!$C$10),COUNTIFS(Lançamentos!$K$5:$K$1004,$D128,Lançamentos!$U$5:$U$1004,I$5,Lançamentos!$W$5:$W$1004,'BH (3)'!$C$10)))</f>
        <v>x</v>
      </c>
      <c r="J128" s="84" t="str">
        <f>IF($D128="","x",IF('BH (3)'!$B$11=1,COUNTIFS(Lançamentos!$K$5:$K$1004,$D128,Lançamentos!$T$5:$T$1004,J$5,Lançamentos!$V$5:$V$1004,'BH (3)'!$C$10),COUNTIFS(Lançamentos!$K$5:$K$1004,$D128,Lançamentos!$U$5:$U$1004,J$5,Lançamentos!$W$5:$W$1004,'BH (3)'!$C$10)))</f>
        <v>x</v>
      </c>
      <c r="K128" s="84" t="str">
        <f>IF($D128="","x",IF('BH (3)'!$B$11=1,COUNTIFS(Lançamentos!$K$5:$K$1004,$D128,Lançamentos!$T$5:$T$1004,K$5,Lançamentos!$V$5:$V$1004,'BH (3)'!$C$10),COUNTIFS(Lançamentos!$K$5:$K$1004,$D128,Lançamentos!$U$5:$U$1004,K$5,Lançamentos!$W$5:$W$1004,'BH (3)'!$C$10)))</f>
        <v>x</v>
      </c>
      <c r="L128" s="84" t="str">
        <f>IF($D128="","x",IF('BH (3)'!$B$11=1,COUNTIFS(Lançamentos!$K$5:$K$1004,$D128,Lançamentos!$T$5:$T$1004,L$5,Lançamentos!$V$5:$V$1004,'BH (3)'!$C$10),COUNTIFS(Lançamentos!$K$5:$K$1004,$D128,Lançamentos!$U$5:$U$1004,L$5,Lançamentos!$W$5:$W$1004,'BH (3)'!$C$10)))</f>
        <v>x</v>
      </c>
      <c r="M128" s="84" t="str">
        <f>IF($D128="","x",IF('BH (3)'!$B$11=1,COUNTIFS(Lançamentos!$K$5:$K$1004,$D128,Lançamentos!$T$5:$T$1004,M$5,Lançamentos!$V$5:$V$1004,'BH (3)'!$C$10),COUNTIFS(Lançamentos!$K$5:$K$1004,$D128,Lançamentos!$U$5:$U$1004,M$5,Lançamentos!$W$5:$W$1004,'BH (3)'!$C$10)))</f>
        <v>x</v>
      </c>
      <c r="N128" s="84" t="str">
        <f>IF($D128="","x",IF('BH (3)'!$B$11=1,COUNTIFS(Lançamentos!$K$5:$K$1004,$D128,Lançamentos!$T$5:$T$1004,N$5,Lançamentos!$V$5:$V$1004,'BH (3)'!$C$10),COUNTIFS(Lançamentos!$K$5:$K$1004,$D128,Lançamentos!$U$5:$U$1004,N$5,Lançamentos!$W$5:$W$1004,'BH (3)'!$C$10)))</f>
        <v>x</v>
      </c>
      <c r="O128" s="84" t="str">
        <f>IF($D128="","x",IF('BH (3)'!$B$11=1,COUNTIFS(Lançamentos!$K$5:$K$1004,$D128,Lançamentos!$T$5:$T$1004,O$5,Lançamentos!$V$5:$V$1004,'BH (3)'!$C$10),COUNTIFS(Lançamentos!$K$5:$K$1004,$D128,Lançamentos!$U$5:$U$1004,O$5,Lançamentos!$W$5:$W$1004,'BH (3)'!$C$10)))</f>
        <v>x</v>
      </c>
      <c r="P128" s="84" t="str">
        <f>IF($D128="","x",IF('BH (3)'!$B$11=1,COUNTIFS(Lançamentos!$K$5:$K$1004,$D128,Lançamentos!$T$5:$T$1004,P$5,Lançamentos!$V$5:$V$1004,'BH (3)'!$C$10),COUNTIFS(Lançamentos!$K$5:$K$1004,$D128,Lançamentos!$U$5:$U$1004,P$5,Lançamentos!$W$5:$W$1004,'BH (3)'!$C$10)))</f>
        <v>x</v>
      </c>
      <c r="Q128" s="171" t="str">
        <f t="shared" si="3"/>
        <v/>
      </c>
    </row>
    <row r="129" spans="3:17" ht="45" customHeight="1" x14ac:dyDescent="0.25">
      <c r="C129" s="81" t="str">
        <f t="shared" si="2"/>
        <v/>
      </c>
      <c r="D129" s="170" t="str">
        <f>IF(Adv!D127="","",Adv!D127)</f>
        <v/>
      </c>
      <c r="E129" s="84" t="str">
        <f>IF($D129="","x",IF('BH (3)'!$B$11=1,COUNTIFS(Lançamentos!$K$5:$K$1004,$D129,Lançamentos!$T$5:$T$1004,E$5,Lançamentos!$V$5:$V$1004,'BH (3)'!$C$10),COUNTIFS(Lançamentos!$K$5:$K$1004,$D129,Lançamentos!$U$5:$U$1004,E$5,Lançamentos!$W$5:$W$1004,'BH (3)'!$C$10)))</f>
        <v>x</v>
      </c>
      <c r="F129" s="84" t="str">
        <f>IF($D129="","x",IF('BH (3)'!$B$11=1,COUNTIFS(Lançamentos!$K$5:$K$1004,$D129,Lançamentos!$T$5:$T$1004,F$5,Lançamentos!$V$5:$V$1004,'BH (3)'!$C$10),COUNTIFS(Lançamentos!$K$5:$K$1004,$D129,Lançamentos!$U$5:$U$1004,F$5,Lançamentos!$W$5:$W$1004,'BH (3)'!$C$10)))</f>
        <v>x</v>
      </c>
      <c r="G129" s="84" t="str">
        <f>IF($D129="","x",IF('BH (3)'!$B$11=1,COUNTIFS(Lançamentos!$K$5:$K$1004,$D129,Lançamentos!$T$5:$T$1004,G$5,Lançamentos!$V$5:$V$1004,'BH (3)'!$C$10),COUNTIFS(Lançamentos!$K$5:$K$1004,$D129,Lançamentos!$U$5:$U$1004,G$5,Lançamentos!$W$5:$W$1004,'BH (3)'!$C$10)))</f>
        <v>x</v>
      </c>
      <c r="H129" s="84" t="str">
        <f>IF($D129="","x",IF('BH (3)'!$B$11=1,COUNTIFS(Lançamentos!$K$5:$K$1004,$D129,Lançamentos!$T$5:$T$1004,H$5,Lançamentos!$V$5:$V$1004,'BH (3)'!$C$10),COUNTIFS(Lançamentos!$K$5:$K$1004,$D129,Lançamentos!$U$5:$U$1004,H$5,Lançamentos!$W$5:$W$1004,'BH (3)'!$C$10)))</f>
        <v>x</v>
      </c>
      <c r="I129" s="84" t="str">
        <f>IF($D129="","x",IF('BH (3)'!$B$11=1,COUNTIFS(Lançamentos!$K$5:$K$1004,$D129,Lançamentos!$T$5:$T$1004,I$5,Lançamentos!$V$5:$V$1004,'BH (3)'!$C$10),COUNTIFS(Lançamentos!$K$5:$K$1004,$D129,Lançamentos!$U$5:$U$1004,I$5,Lançamentos!$W$5:$W$1004,'BH (3)'!$C$10)))</f>
        <v>x</v>
      </c>
      <c r="J129" s="84" t="str">
        <f>IF($D129="","x",IF('BH (3)'!$B$11=1,COUNTIFS(Lançamentos!$K$5:$K$1004,$D129,Lançamentos!$T$5:$T$1004,J$5,Lançamentos!$V$5:$V$1004,'BH (3)'!$C$10),COUNTIFS(Lançamentos!$K$5:$K$1004,$D129,Lançamentos!$U$5:$U$1004,J$5,Lançamentos!$W$5:$W$1004,'BH (3)'!$C$10)))</f>
        <v>x</v>
      </c>
      <c r="K129" s="84" t="str">
        <f>IF($D129="","x",IF('BH (3)'!$B$11=1,COUNTIFS(Lançamentos!$K$5:$K$1004,$D129,Lançamentos!$T$5:$T$1004,K$5,Lançamentos!$V$5:$V$1004,'BH (3)'!$C$10),COUNTIFS(Lançamentos!$K$5:$K$1004,$D129,Lançamentos!$U$5:$U$1004,K$5,Lançamentos!$W$5:$W$1004,'BH (3)'!$C$10)))</f>
        <v>x</v>
      </c>
      <c r="L129" s="84" t="str">
        <f>IF($D129="","x",IF('BH (3)'!$B$11=1,COUNTIFS(Lançamentos!$K$5:$K$1004,$D129,Lançamentos!$T$5:$T$1004,L$5,Lançamentos!$V$5:$V$1004,'BH (3)'!$C$10),COUNTIFS(Lançamentos!$K$5:$K$1004,$D129,Lançamentos!$U$5:$U$1004,L$5,Lançamentos!$W$5:$W$1004,'BH (3)'!$C$10)))</f>
        <v>x</v>
      </c>
      <c r="M129" s="84" t="str">
        <f>IF($D129="","x",IF('BH (3)'!$B$11=1,COUNTIFS(Lançamentos!$K$5:$K$1004,$D129,Lançamentos!$T$5:$T$1004,M$5,Lançamentos!$V$5:$V$1004,'BH (3)'!$C$10),COUNTIFS(Lançamentos!$K$5:$K$1004,$D129,Lançamentos!$U$5:$U$1004,M$5,Lançamentos!$W$5:$W$1004,'BH (3)'!$C$10)))</f>
        <v>x</v>
      </c>
      <c r="N129" s="84" t="str">
        <f>IF($D129="","x",IF('BH (3)'!$B$11=1,COUNTIFS(Lançamentos!$K$5:$K$1004,$D129,Lançamentos!$T$5:$T$1004,N$5,Lançamentos!$V$5:$V$1004,'BH (3)'!$C$10),COUNTIFS(Lançamentos!$K$5:$K$1004,$D129,Lançamentos!$U$5:$U$1004,N$5,Lançamentos!$W$5:$W$1004,'BH (3)'!$C$10)))</f>
        <v>x</v>
      </c>
      <c r="O129" s="84" t="str">
        <f>IF($D129="","x",IF('BH (3)'!$B$11=1,COUNTIFS(Lançamentos!$K$5:$K$1004,$D129,Lançamentos!$T$5:$T$1004,O$5,Lançamentos!$V$5:$V$1004,'BH (3)'!$C$10),COUNTIFS(Lançamentos!$K$5:$K$1004,$D129,Lançamentos!$U$5:$U$1004,O$5,Lançamentos!$W$5:$W$1004,'BH (3)'!$C$10)))</f>
        <v>x</v>
      </c>
      <c r="P129" s="84" t="str">
        <f>IF($D129="","x",IF('BH (3)'!$B$11=1,COUNTIFS(Lançamentos!$K$5:$K$1004,$D129,Lançamentos!$T$5:$T$1004,P$5,Lançamentos!$V$5:$V$1004,'BH (3)'!$C$10),COUNTIFS(Lançamentos!$K$5:$K$1004,$D129,Lançamentos!$U$5:$U$1004,P$5,Lançamentos!$W$5:$W$1004,'BH (3)'!$C$10)))</f>
        <v>x</v>
      </c>
      <c r="Q129" s="171" t="str">
        <f t="shared" si="3"/>
        <v/>
      </c>
    </row>
    <row r="130" spans="3:17" ht="45" customHeight="1" x14ac:dyDescent="0.25">
      <c r="C130" s="81" t="str">
        <f t="shared" si="2"/>
        <v/>
      </c>
      <c r="D130" s="170" t="str">
        <f>IF(Adv!D128="","",Adv!D128)</f>
        <v/>
      </c>
      <c r="E130" s="84" t="str">
        <f>IF($D130="","x",IF('BH (3)'!$B$11=1,COUNTIFS(Lançamentos!$K$5:$K$1004,$D130,Lançamentos!$T$5:$T$1004,E$5,Lançamentos!$V$5:$V$1004,'BH (3)'!$C$10),COUNTIFS(Lançamentos!$K$5:$K$1004,$D130,Lançamentos!$U$5:$U$1004,E$5,Lançamentos!$W$5:$W$1004,'BH (3)'!$C$10)))</f>
        <v>x</v>
      </c>
      <c r="F130" s="84" t="str">
        <f>IF($D130="","x",IF('BH (3)'!$B$11=1,COUNTIFS(Lançamentos!$K$5:$K$1004,$D130,Lançamentos!$T$5:$T$1004,F$5,Lançamentos!$V$5:$V$1004,'BH (3)'!$C$10),COUNTIFS(Lançamentos!$K$5:$K$1004,$D130,Lançamentos!$U$5:$U$1004,F$5,Lançamentos!$W$5:$W$1004,'BH (3)'!$C$10)))</f>
        <v>x</v>
      </c>
      <c r="G130" s="84" t="str">
        <f>IF($D130="","x",IF('BH (3)'!$B$11=1,COUNTIFS(Lançamentos!$K$5:$K$1004,$D130,Lançamentos!$T$5:$T$1004,G$5,Lançamentos!$V$5:$V$1004,'BH (3)'!$C$10),COUNTIFS(Lançamentos!$K$5:$K$1004,$D130,Lançamentos!$U$5:$U$1004,G$5,Lançamentos!$W$5:$W$1004,'BH (3)'!$C$10)))</f>
        <v>x</v>
      </c>
      <c r="H130" s="84" t="str">
        <f>IF($D130="","x",IF('BH (3)'!$B$11=1,COUNTIFS(Lançamentos!$K$5:$K$1004,$D130,Lançamentos!$T$5:$T$1004,H$5,Lançamentos!$V$5:$V$1004,'BH (3)'!$C$10),COUNTIFS(Lançamentos!$K$5:$K$1004,$D130,Lançamentos!$U$5:$U$1004,H$5,Lançamentos!$W$5:$W$1004,'BH (3)'!$C$10)))</f>
        <v>x</v>
      </c>
      <c r="I130" s="84" t="str">
        <f>IF($D130="","x",IF('BH (3)'!$B$11=1,COUNTIFS(Lançamentos!$K$5:$K$1004,$D130,Lançamentos!$T$5:$T$1004,I$5,Lançamentos!$V$5:$V$1004,'BH (3)'!$C$10),COUNTIFS(Lançamentos!$K$5:$K$1004,$D130,Lançamentos!$U$5:$U$1004,I$5,Lançamentos!$W$5:$W$1004,'BH (3)'!$C$10)))</f>
        <v>x</v>
      </c>
      <c r="J130" s="84" t="str">
        <f>IF($D130="","x",IF('BH (3)'!$B$11=1,COUNTIFS(Lançamentos!$K$5:$K$1004,$D130,Lançamentos!$T$5:$T$1004,J$5,Lançamentos!$V$5:$V$1004,'BH (3)'!$C$10),COUNTIFS(Lançamentos!$K$5:$K$1004,$D130,Lançamentos!$U$5:$U$1004,J$5,Lançamentos!$W$5:$W$1004,'BH (3)'!$C$10)))</f>
        <v>x</v>
      </c>
      <c r="K130" s="84" t="str">
        <f>IF($D130="","x",IF('BH (3)'!$B$11=1,COUNTIFS(Lançamentos!$K$5:$K$1004,$D130,Lançamentos!$T$5:$T$1004,K$5,Lançamentos!$V$5:$V$1004,'BH (3)'!$C$10),COUNTIFS(Lançamentos!$K$5:$K$1004,$D130,Lançamentos!$U$5:$U$1004,K$5,Lançamentos!$W$5:$W$1004,'BH (3)'!$C$10)))</f>
        <v>x</v>
      </c>
      <c r="L130" s="84" t="str">
        <f>IF($D130="","x",IF('BH (3)'!$B$11=1,COUNTIFS(Lançamentos!$K$5:$K$1004,$D130,Lançamentos!$T$5:$T$1004,L$5,Lançamentos!$V$5:$V$1004,'BH (3)'!$C$10),COUNTIFS(Lançamentos!$K$5:$K$1004,$D130,Lançamentos!$U$5:$U$1004,L$5,Lançamentos!$W$5:$W$1004,'BH (3)'!$C$10)))</f>
        <v>x</v>
      </c>
      <c r="M130" s="84" t="str">
        <f>IF($D130="","x",IF('BH (3)'!$B$11=1,COUNTIFS(Lançamentos!$K$5:$K$1004,$D130,Lançamentos!$T$5:$T$1004,M$5,Lançamentos!$V$5:$V$1004,'BH (3)'!$C$10),COUNTIFS(Lançamentos!$K$5:$K$1004,$D130,Lançamentos!$U$5:$U$1004,M$5,Lançamentos!$W$5:$W$1004,'BH (3)'!$C$10)))</f>
        <v>x</v>
      </c>
      <c r="N130" s="84" t="str">
        <f>IF($D130="","x",IF('BH (3)'!$B$11=1,COUNTIFS(Lançamentos!$K$5:$K$1004,$D130,Lançamentos!$T$5:$T$1004,N$5,Lançamentos!$V$5:$V$1004,'BH (3)'!$C$10),COUNTIFS(Lançamentos!$K$5:$K$1004,$D130,Lançamentos!$U$5:$U$1004,N$5,Lançamentos!$W$5:$W$1004,'BH (3)'!$C$10)))</f>
        <v>x</v>
      </c>
      <c r="O130" s="84" t="str">
        <f>IF($D130="","x",IF('BH (3)'!$B$11=1,COUNTIFS(Lançamentos!$K$5:$K$1004,$D130,Lançamentos!$T$5:$T$1004,O$5,Lançamentos!$V$5:$V$1004,'BH (3)'!$C$10),COUNTIFS(Lançamentos!$K$5:$K$1004,$D130,Lançamentos!$U$5:$U$1004,O$5,Lançamentos!$W$5:$W$1004,'BH (3)'!$C$10)))</f>
        <v>x</v>
      </c>
      <c r="P130" s="84" t="str">
        <f>IF($D130="","x",IF('BH (3)'!$B$11=1,COUNTIFS(Lançamentos!$K$5:$K$1004,$D130,Lançamentos!$T$5:$T$1004,P$5,Lançamentos!$V$5:$V$1004,'BH (3)'!$C$10),COUNTIFS(Lançamentos!$K$5:$K$1004,$D130,Lançamentos!$U$5:$U$1004,P$5,Lançamentos!$W$5:$W$1004,'BH (3)'!$C$10)))</f>
        <v>x</v>
      </c>
      <c r="Q130" s="171" t="str">
        <f t="shared" si="3"/>
        <v/>
      </c>
    </row>
    <row r="131" spans="3:17" ht="45" customHeight="1" x14ac:dyDescent="0.25">
      <c r="C131" s="81" t="str">
        <f t="shared" si="2"/>
        <v/>
      </c>
      <c r="D131" s="170" t="str">
        <f>IF(Adv!D129="","",Adv!D129)</f>
        <v/>
      </c>
      <c r="E131" s="84" t="str">
        <f>IF($D131="","x",IF('BH (3)'!$B$11=1,COUNTIFS(Lançamentos!$K$5:$K$1004,$D131,Lançamentos!$T$5:$T$1004,E$5,Lançamentos!$V$5:$V$1004,'BH (3)'!$C$10),COUNTIFS(Lançamentos!$K$5:$K$1004,$D131,Lançamentos!$U$5:$U$1004,E$5,Lançamentos!$W$5:$W$1004,'BH (3)'!$C$10)))</f>
        <v>x</v>
      </c>
      <c r="F131" s="84" t="str">
        <f>IF($D131="","x",IF('BH (3)'!$B$11=1,COUNTIFS(Lançamentos!$K$5:$K$1004,$D131,Lançamentos!$T$5:$T$1004,F$5,Lançamentos!$V$5:$V$1004,'BH (3)'!$C$10),COUNTIFS(Lançamentos!$K$5:$K$1004,$D131,Lançamentos!$U$5:$U$1004,F$5,Lançamentos!$W$5:$W$1004,'BH (3)'!$C$10)))</f>
        <v>x</v>
      </c>
      <c r="G131" s="84" t="str">
        <f>IF($D131="","x",IF('BH (3)'!$B$11=1,COUNTIFS(Lançamentos!$K$5:$K$1004,$D131,Lançamentos!$T$5:$T$1004,G$5,Lançamentos!$V$5:$V$1004,'BH (3)'!$C$10),COUNTIFS(Lançamentos!$K$5:$K$1004,$D131,Lançamentos!$U$5:$U$1004,G$5,Lançamentos!$W$5:$W$1004,'BH (3)'!$C$10)))</f>
        <v>x</v>
      </c>
      <c r="H131" s="84" t="str">
        <f>IF($D131="","x",IF('BH (3)'!$B$11=1,COUNTIFS(Lançamentos!$K$5:$K$1004,$D131,Lançamentos!$T$5:$T$1004,H$5,Lançamentos!$V$5:$V$1004,'BH (3)'!$C$10),COUNTIFS(Lançamentos!$K$5:$K$1004,$D131,Lançamentos!$U$5:$U$1004,H$5,Lançamentos!$W$5:$W$1004,'BH (3)'!$C$10)))</f>
        <v>x</v>
      </c>
      <c r="I131" s="84" t="str">
        <f>IF($D131="","x",IF('BH (3)'!$B$11=1,COUNTIFS(Lançamentos!$K$5:$K$1004,$D131,Lançamentos!$T$5:$T$1004,I$5,Lançamentos!$V$5:$V$1004,'BH (3)'!$C$10),COUNTIFS(Lançamentos!$K$5:$K$1004,$D131,Lançamentos!$U$5:$U$1004,I$5,Lançamentos!$W$5:$W$1004,'BH (3)'!$C$10)))</f>
        <v>x</v>
      </c>
      <c r="J131" s="84" t="str">
        <f>IF($D131="","x",IF('BH (3)'!$B$11=1,COUNTIFS(Lançamentos!$K$5:$K$1004,$D131,Lançamentos!$T$5:$T$1004,J$5,Lançamentos!$V$5:$V$1004,'BH (3)'!$C$10),COUNTIFS(Lançamentos!$K$5:$K$1004,$D131,Lançamentos!$U$5:$U$1004,J$5,Lançamentos!$W$5:$W$1004,'BH (3)'!$C$10)))</f>
        <v>x</v>
      </c>
      <c r="K131" s="84" t="str">
        <f>IF($D131="","x",IF('BH (3)'!$B$11=1,COUNTIFS(Lançamentos!$K$5:$K$1004,$D131,Lançamentos!$T$5:$T$1004,K$5,Lançamentos!$V$5:$V$1004,'BH (3)'!$C$10),COUNTIFS(Lançamentos!$K$5:$K$1004,$D131,Lançamentos!$U$5:$U$1004,K$5,Lançamentos!$W$5:$W$1004,'BH (3)'!$C$10)))</f>
        <v>x</v>
      </c>
      <c r="L131" s="84" t="str">
        <f>IF($D131="","x",IF('BH (3)'!$B$11=1,COUNTIFS(Lançamentos!$K$5:$K$1004,$D131,Lançamentos!$T$5:$T$1004,L$5,Lançamentos!$V$5:$V$1004,'BH (3)'!$C$10),COUNTIFS(Lançamentos!$K$5:$K$1004,$D131,Lançamentos!$U$5:$U$1004,L$5,Lançamentos!$W$5:$W$1004,'BH (3)'!$C$10)))</f>
        <v>x</v>
      </c>
      <c r="M131" s="84" t="str">
        <f>IF($D131="","x",IF('BH (3)'!$B$11=1,COUNTIFS(Lançamentos!$K$5:$K$1004,$D131,Lançamentos!$T$5:$T$1004,M$5,Lançamentos!$V$5:$V$1004,'BH (3)'!$C$10),COUNTIFS(Lançamentos!$K$5:$K$1004,$D131,Lançamentos!$U$5:$U$1004,M$5,Lançamentos!$W$5:$W$1004,'BH (3)'!$C$10)))</f>
        <v>x</v>
      </c>
      <c r="N131" s="84" t="str">
        <f>IF($D131="","x",IF('BH (3)'!$B$11=1,COUNTIFS(Lançamentos!$K$5:$K$1004,$D131,Lançamentos!$T$5:$T$1004,N$5,Lançamentos!$V$5:$V$1004,'BH (3)'!$C$10),COUNTIFS(Lançamentos!$K$5:$K$1004,$D131,Lançamentos!$U$5:$U$1004,N$5,Lançamentos!$W$5:$W$1004,'BH (3)'!$C$10)))</f>
        <v>x</v>
      </c>
      <c r="O131" s="84" t="str">
        <f>IF($D131="","x",IF('BH (3)'!$B$11=1,COUNTIFS(Lançamentos!$K$5:$K$1004,$D131,Lançamentos!$T$5:$T$1004,O$5,Lançamentos!$V$5:$V$1004,'BH (3)'!$C$10),COUNTIFS(Lançamentos!$K$5:$K$1004,$D131,Lançamentos!$U$5:$U$1004,O$5,Lançamentos!$W$5:$W$1004,'BH (3)'!$C$10)))</f>
        <v>x</v>
      </c>
      <c r="P131" s="84" t="str">
        <f>IF($D131="","x",IF('BH (3)'!$B$11=1,COUNTIFS(Lançamentos!$K$5:$K$1004,$D131,Lançamentos!$T$5:$T$1004,P$5,Lançamentos!$V$5:$V$1004,'BH (3)'!$C$10),COUNTIFS(Lançamentos!$K$5:$K$1004,$D131,Lançamentos!$U$5:$U$1004,P$5,Lançamentos!$W$5:$W$1004,'BH (3)'!$C$10)))</f>
        <v>x</v>
      </c>
      <c r="Q131" s="171" t="str">
        <f t="shared" si="3"/>
        <v/>
      </c>
    </row>
    <row r="132" spans="3:17" ht="45" customHeight="1" x14ac:dyDescent="0.25">
      <c r="C132" s="81" t="str">
        <f t="shared" si="2"/>
        <v/>
      </c>
      <c r="D132" s="170" t="str">
        <f>IF(Adv!D130="","",Adv!D130)</f>
        <v/>
      </c>
      <c r="E132" s="84" t="str">
        <f>IF($D132="","x",IF('BH (3)'!$B$11=1,COUNTIFS(Lançamentos!$K$5:$K$1004,$D132,Lançamentos!$T$5:$T$1004,E$5,Lançamentos!$V$5:$V$1004,'BH (3)'!$C$10),COUNTIFS(Lançamentos!$K$5:$K$1004,$D132,Lançamentos!$U$5:$U$1004,E$5,Lançamentos!$W$5:$W$1004,'BH (3)'!$C$10)))</f>
        <v>x</v>
      </c>
      <c r="F132" s="84" t="str">
        <f>IF($D132="","x",IF('BH (3)'!$B$11=1,COUNTIFS(Lançamentos!$K$5:$K$1004,$D132,Lançamentos!$T$5:$T$1004,F$5,Lançamentos!$V$5:$V$1004,'BH (3)'!$C$10),COUNTIFS(Lançamentos!$K$5:$K$1004,$D132,Lançamentos!$U$5:$U$1004,F$5,Lançamentos!$W$5:$W$1004,'BH (3)'!$C$10)))</f>
        <v>x</v>
      </c>
      <c r="G132" s="84" t="str">
        <f>IF($D132="","x",IF('BH (3)'!$B$11=1,COUNTIFS(Lançamentos!$K$5:$K$1004,$D132,Lançamentos!$T$5:$T$1004,G$5,Lançamentos!$V$5:$V$1004,'BH (3)'!$C$10),COUNTIFS(Lançamentos!$K$5:$K$1004,$D132,Lançamentos!$U$5:$U$1004,G$5,Lançamentos!$W$5:$W$1004,'BH (3)'!$C$10)))</f>
        <v>x</v>
      </c>
      <c r="H132" s="84" t="str">
        <f>IF($D132="","x",IF('BH (3)'!$B$11=1,COUNTIFS(Lançamentos!$K$5:$K$1004,$D132,Lançamentos!$T$5:$T$1004,H$5,Lançamentos!$V$5:$V$1004,'BH (3)'!$C$10),COUNTIFS(Lançamentos!$K$5:$K$1004,$D132,Lançamentos!$U$5:$U$1004,H$5,Lançamentos!$W$5:$W$1004,'BH (3)'!$C$10)))</f>
        <v>x</v>
      </c>
      <c r="I132" s="84" t="str">
        <f>IF($D132="","x",IF('BH (3)'!$B$11=1,COUNTIFS(Lançamentos!$K$5:$K$1004,$D132,Lançamentos!$T$5:$T$1004,I$5,Lançamentos!$V$5:$V$1004,'BH (3)'!$C$10),COUNTIFS(Lançamentos!$K$5:$K$1004,$D132,Lançamentos!$U$5:$U$1004,I$5,Lançamentos!$W$5:$W$1004,'BH (3)'!$C$10)))</f>
        <v>x</v>
      </c>
      <c r="J132" s="84" t="str">
        <f>IF($D132="","x",IF('BH (3)'!$B$11=1,COUNTIFS(Lançamentos!$K$5:$K$1004,$D132,Lançamentos!$T$5:$T$1004,J$5,Lançamentos!$V$5:$V$1004,'BH (3)'!$C$10),COUNTIFS(Lançamentos!$K$5:$K$1004,$D132,Lançamentos!$U$5:$U$1004,J$5,Lançamentos!$W$5:$W$1004,'BH (3)'!$C$10)))</f>
        <v>x</v>
      </c>
      <c r="K132" s="84" t="str">
        <f>IF($D132="","x",IF('BH (3)'!$B$11=1,COUNTIFS(Lançamentos!$K$5:$K$1004,$D132,Lançamentos!$T$5:$T$1004,K$5,Lançamentos!$V$5:$V$1004,'BH (3)'!$C$10),COUNTIFS(Lançamentos!$K$5:$K$1004,$D132,Lançamentos!$U$5:$U$1004,K$5,Lançamentos!$W$5:$W$1004,'BH (3)'!$C$10)))</f>
        <v>x</v>
      </c>
      <c r="L132" s="84" t="str">
        <f>IF($D132="","x",IF('BH (3)'!$B$11=1,COUNTIFS(Lançamentos!$K$5:$K$1004,$D132,Lançamentos!$T$5:$T$1004,L$5,Lançamentos!$V$5:$V$1004,'BH (3)'!$C$10),COUNTIFS(Lançamentos!$K$5:$K$1004,$D132,Lançamentos!$U$5:$U$1004,L$5,Lançamentos!$W$5:$W$1004,'BH (3)'!$C$10)))</f>
        <v>x</v>
      </c>
      <c r="M132" s="84" t="str">
        <f>IF($D132="","x",IF('BH (3)'!$B$11=1,COUNTIFS(Lançamentos!$K$5:$K$1004,$D132,Lançamentos!$T$5:$T$1004,M$5,Lançamentos!$V$5:$V$1004,'BH (3)'!$C$10),COUNTIFS(Lançamentos!$K$5:$K$1004,$D132,Lançamentos!$U$5:$U$1004,M$5,Lançamentos!$W$5:$W$1004,'BH (3)'!$C$10)))</f>
        <v>x</v>
      </c>
      <c r="N132" s="84" t="str">
        <f>IF($D132="","x",IF('BH (3)'!$B$11=1,COUNTIFS(Lançamentos!$K$5:$K$1004,$D132,Lançamentos!$T$5:$T$1004,N$5,Lançamentos!$V$5:$V$1004,'BH (3)'!$C$10),COUNTIFS(Lançamentos!$K$5:$K$1004,$D132,Lançamentos!$U$5:$U$1004,N$5,Lançamentos!$W$5:$W$1004,'BH (3)'!$C$10)))</f>
        <v>x</v>
      </c>
      <c r="O132" s="84" t="str">
        <f>IF($D132="","x",IF('BH (3)'!$B$11=1,COUNTIFS(Lançamentos!$K$5:$K$1004,$D132,Lançamentos!$T$5:$T$1004,O$5,Lançamentos!$V$5:$V$1004,'BH (3)'!$C$10),COUNTIFS(Lançamentos!$K$5:$K$1004,$D132,Lançamentos!$U$5:$U$1004,O$5,Lançamentos!$W$5:$W$1004,'BH (3)'!$C$10)))</f>
        <v>x</v>
      </c>
      <c r="P132" s="84" t="str">
        <f>IF($D132="","x",IF('BH (3)'!$B$11=1,COUNTIFS(Lançamentos!$K$5:$K$1004,$D132,Lançamentos!$T$5:$T$1004,P$5,Lançamentos!$V$5:$V$1004,'BH (3)'!$C$10),COUNTIFS(Lançamentos!$K$5:$K$1004,$D132,Lançamentos!$U$5:$U$1004,P$5,Lançamentos!$W$5:$W$1004,'BH (3)'!$C$10)))</f>
        <v>x</v>
      </c>
      <c r="Q132" s="171" t="str">
        <f t="shared" si="3"/>
        <v/>
      </c>
    </row>
    <row r="133" spans="3:17" ht="45" customHeight="1" x14ac:dyDescent="0.25">
      <c r="C133" s="81" t="str">
        <f t="shared" si="2"/>
        <v/>
      </c>
      <c r="D133" s="170" t="str">
        <f>IF(Adv!D131="","",Adv!D131)</f>
        <v/>
      </c>
      <c r="E133" s="84" t="str">
        <f>IF($D133="","x",IF('BH (3)'!$B$11=1,COUNTIFS(Lançamentos!$K$5:$K$1004,$D133,Lançamentos!$T$5:$T$1004,E$5,Lançamentos!$V$5:$V$1004,'BH (3)'!$C$10),COUNTIFS(Lançamentos!$K$5:$K$1004,$D133,Lançamentos!$U$5:$U$1004,E$5,Lançamentos!$W$5:$W$1004,'BH (3)'!$C$10)))</f>
        <v>x</v>
      </c>
      <c r="F133" s="84" t="str">
        <f>IF($D133="","x",IF('BH (3)'!$B$11=1,COUNTIFS(Lançamentos!$K$5:$K$1004,$D133,Lançamentos!$T$5:$T$1004,F$5,Lançamentos!$V$5:$V$1004,'BH (3)'!$C$10),COUNTIFS(Lançamentos!$K$5:$K$1004,$D133,Lançamentos!$U$5:$U$1004,F$5,Lançamentos!$W$5:$W$1004,'BH (3)'!$C$10)))</f>
        <v>x</v>
      </c>
      <c r="G133" s="84" t="str">
        <f>IF($D133="","x",IF('BH (3)'!$B$11=1,COUNTIFS(Lançamentos!$K$5:$K$1004,$D133,Lançamentos!$T$5:$T$1004,G$5,Lançamentos!$V$5:$V$1004,'BH (3)'!$C$10),COUNTIFS(Lançamentos!$K$5:$K$1004,$D133,Lançamentos!$U$5:$U$1004,G$5,Lançamentos!$W$5:$W$1004,'BH (3)'!$C$10)))</f>
        <v>x</v>
      </c>
      <c r="H133" s="84" t="str">
        <f>IF($D133="","x",IF('BH (3)'!$B$11=1,COUNTIFS(Lançamentos!$K$5:$K$1004,$D133,Lançamentos!$T$5:$T$1004,H$5,Lançamentos!$V$5:$V$1004,'BH (3)'!$C$10),COUNTIFS(Lançamentos!$K$5:$K$1004,$D133,Lançamentos!$U$5:$U$1004,H$5,Lançamentos!$W$5:$W$1004,'BH (3)'!$C$10)))</f>
        <v>x</v>
      </c>
      <c r="I133" s="84" t="str">
        <f>IF($D133="","x",IF('BH (3)'!$B$11=1,COUNTIFS(Lançamentos!$K$5:$K$1004,$D133,Lançamentos!$T$5:$T$1004,I$5,Lançamentos!$V$5:$V$1004,'BH (3)'!$C$10),COUNTIFS(Lançamentos!$K$5:$K$1004,$D133,Lançamentos!$U$5:$U$1004,I$5,Lançamentos!$W$5:$W$1004,'BH (3)'!$C$10)))</f>
        <v>x</v>
      </c>
      <c r="J133" s="84" t="str">
        <f>IF($D133="","x",IF('BH (3)'!$B$11=1,COUNTIFS(Lançamentos!$K$5:$K$1004,$D133,Lançamentos!$T$5:$T$1004,J$5,Lançamentos!$V$5:$V$1004,'BH (3)'!$C$10),COUNTIFS(Lançamentos!$K$5:$K$1004,$D133,Lançamentos!$U$5:$U$1004,J$5,Lançamentos!$W$5:$W$1004,'BH (3)'!$C$10)))</f>
        <v>x</v>
      </c>
      <c r="K133" s="84" t="str">
        <f>IF($D133="","x",IF('BH (3)'!$B$11=1,COUNTIFS(Lançamentos!$K$5:$K$1004,$D133,Lançamentos!$T$5:$T$1004,K$5,Lançamentos!$V$5:$V$1004,'BH (3)'!$C$10),COUNTIFS(Lançamentos!$K$5:$K$1004,$D133,Lançamentos!$U$5:$U$1004,K$5,Lançamentos!$W$5:$W$1004,'BH (3)'!$C$10)))</f>
        <v>x</v>
      </c>
      <c r="L133" s="84" t="str">
        <f>IF($D133="","x",IF('BH (3)'!$B$11=1,COUNTIFS(Lançamentos!$K$5:$K$1004,$D133,Lançamentos!$T$5:$T$1004,L$5,Lançamentos!$V$5:$V$1004,'BH (3)'!$C$10),COUNTIFS(Lançamentos!$K$5:$K$1004,$D133,Lançamentos!$U$5:$U$1004,L$5,Lançamentos!$W$5:$W$1004,'BH (3)'!$C$10)))</f>
        <v>x</v>
      </c>
      <c r="M133" s="84" t="str">
        <f>IF($D133="","x",IF('BH (3)'!$B$11=1,COUNTIFS(Lançamentos!$K$5:$K$1004,$D133,Lançamentos!$T$5:$T$1004,M$5,Lançamentos!$V$5:$V$1004,'BH (3)'!$C$10),COUNTIFS(Lançamentos!$K$5:$K$1004,$D133,Lançamentos!$U$5:$U$1004,M$5,Lançamentos!$W$5:$W$1004,'BH (3)'!$C$10)))</f>
        <v>x</v>
      </c>
      <c r="N133" s="84" t="str">
        <f>IF($D133="","x",IF('BH (3)'!$B$11=1,COUNTIFS(Lançamentos!$K$5:$K$1004,$D133,Lançamentos!$T$5:$T$1004,N$5,Lançamentos!$V$5:$V$1004,'BH (3)'!$C$10),COUNTIFS(Lançamentos!$K$5:$K$1004,$D133,Lançamentos!$U$5:$U$1004,N$5,Lançamentos!$W$5:$W$1004,'BH (3)'!$C$10)))</f>
        <v>x</v>
      </c>
      <c r="O133" s="84" t="str">
        <f>IF($D133="","x",IF('BH (3)'!$B$11=1,COUNTIFS(Lançamentos!$K$5:$K$1004,$D133,Lançamentos!$T$5:$T$1004,O$5,Lançamentos!$V$5:$V$1004,'BH (3)'!$C$10),COUNTIFS(Lançamentos!$K$5:$K$1004,$D133,Lançamentos!$U$5:$U$1004,O$5,Lançamentos!$W$5:$W$1004,'BH (3)'!$C$10)))</f>
        <v>x</v>
      </c>
      <c r="P133" s="84" t="str">
        <f>IF($D133="","x",IF('BH (3)'!$B$11=1,COUNTIFS(Lançamentos!$K$5:$K$1004,$D133,Lançamentos!$T$5:$T$1004,P$5,Lançamentos!$V$5:$V$1004,'BH (3)'!$C$10),COUNTIFS(Lançamentos!$K$5:$K$1004,$D133,Lançamentos!$U$5:$U$1004,P$5,Lançamentos!$W$5:$W$1004,'BH (3)'!$C$10)))</f>
        <v>x</v>
      </c>
      <c r="Q133" s="171" t="str">
        <f t="shared" si="3"/>
        <v/>
      </c>
    </row>
    <row r="134" spans="3:17" ht="45" customHeight="1" x14ac:dyDescent="0.25">
      <c r="C134" s="81" t="str">
        <f t="shared" si="2"/>
        <v/>
      </c>
      <c r="D134" s="170" t="str">
        <f>IF(Adv!D132="","",Adv!D132)</f>
        <v/>
      </c>
      <c r="E134" s="84" t="str">
        <f>IF($D134="","x",IF('BH (3)'!$B$11=1,COUNTIFS(Lançamentos!$K$5:$K$1004,$D134,Lançamentos!$T$5:$T$1004,E$5,Lançamentos!$V$5:$V$1004,'BH (3)'!$C$10),COUNTIFS(Lançamentos!$K$5:$K$1004,$D134,Lançamentos!$U$5:$U$1004,E$5,Lançamentos!$W$5:$W$1004,'BH (3)'!$C$10)))</f>
        <v>x</v>
      </c>
      <c r="F134" s="84" t="str">
        <f>IF($D134="","x",IF('BH (3)'!$B$11=1,COUNTIFS(Lançamentos!$K$5:$K$1004,$D134,Lançamentos!$T$5:$T$1004,F$5,Lançamentos!$V$5:$V$1004,'BH (3)'!$C$10),COUNTIFS(Lançamentos!$K$5:$K$1004,$D134,Lançamentos!$U$5:$U$1004,F$5,Lançamentos!$W$5:$W$1004,'BH (3)'!$C$10)))</f>
        <v>x</v>
      </c>
      <c r="G134" s="84" t="str">
        <f>IF($D134="","x",IF('BH (3)'!$B$11=1,COUNTIFS(Lançamentos!$K$5:$K$1004,$D134,Lançamentos!$T$5:$T$1004,G$5,Lançamentos!$V$5:$V$1004,'BH (3)'!$C$10),COUNTIFS(Lançamentos!$K$5:$K$1004,$D134,Lançamentos!$U$5:$U$1004,G$5,Lançamentos!$W$5:$W$1004,'BH (3)'!$C$10)))</f>
        <v>x</v>
      </c>
      <c r="H134" s="84" t="str">
        <f>IF($D134="","x",IF('BH (3)'!$B$11=1,COUNTIFS(Lançamentos!$K$5:$K$1004,$D134,Lançamentos!$T$5:$T$1004,H$5,Lançamentos!$V$5:$V$1004,'BH (3)'!$C$10),COUNTIFS(Lançamentos!$K$5:$K$1004,$D134,Lançamentos!$U$5:$U$1004,H$5,Lançamentos!$W$5:$W$1004,'BH (3)'!$C$10)))</f>
        <v>x</v>
      </c>
      <c r="I134" s="84" t="str">
        <f>IF($D134="","x",IF('BH (3)'!$B$11=1,COUNTIFS(Lançamentos!$K$5:$K$1004,$D134,Lançamentos!$T$5:$T$1004,I$5,Lançamentos!$V$5:$V$1004,'BH (3)'!$C$10),COUNTIFS(Lançamentos!$K$5:$K$1004,$D134,Lançamentos!$U$5:$U$1004,I$5,Lançamentos!$W$5:$W$1004,'BH (3)'!$C$10)))</f>
        <v>x</v>
      </c>
      <c r="J134" s="84" t="str">
        <f>IF($D134="","x",IF('BH (3)'!$B$11=1,COUNTIFS(Lançamentos!$K$5:$K$1004,$D134,Lançamentos!$T$5:$T$1004,J$5,Lançamentos!$V$5:$V$1004,'BH (3)'!$C$10),COUNTIFS(Lançamentos!$K$5:$K$1004,$D134,Lançamentos!$U$5:$U$1004,J$5,Lançamentos!$W$5:$W$1004,'BH (3)'!$C$10)))</f>
        <v>x</v>
      </c>
      <c r="K134" s="84" t="str">
        <f>IF($D134="","x",IF('BH (3)'!$B$11=1,COUNTIFS(Lançamentos!$K$5:$K$1004,$D134,Lançamentos!$T$5:$T$1004,K$5,Lançamentos!$V$5:$V$1004,'BH (3)'!$C$10),COUNTIFS(Lançamentos!$K$5:$K$1004,$D134,Lançamentos!$U$5:$U$1004,K$5,Lançamentos!$W$5:$W$1004,'BH (3)'!$C$10)))</f>
        <v>x</v>
      </c>
      <c r="L134" s="84" t="str">
        <f>IF($D134="","x",IF('BH (3)'!$B$11=1,COUNTIFS(Lançamentos!$K$5:$K$1004,$D134,Lançamentos!$T$5:$T$1004,L$5,Lançamentos!$V$5:$V$1004,'BH (3)'!$C$10),COUNTIFS(Lançamentos!$K$5:$K$1004,$D134,Lançamentos!$U$5:$U$1004,L$5,Lançamentos!$W$5:$W$1004,'BH (3)'!$C$10)))</f>
        <v>x</v>
      </c>
      <c r="M134" s="84" t="str">
        <f>IF($D134="","x",IF('BH (3)'!$B$11=1,COUNTIFS(Lançamentos!$K$5:$K$1004,$D134,Lançamentos!$T$5:$T$1004,M$5,Lançamentos!$V$5:$V$1004,'BH (3)'!$C$10),COUNTIFS(Lançamentos!$K$5:$K$1004,$D134,Lançamentos!$U$5:$U$1004,M$5,Lançamentos!$W$5:$W$1004,'BH (3)'!$C$10)))</f>
        <v>x</v>
      </c>
      <c r="N134" s="84" t="str">
        <f>IF($D134="","x",IF('BH (3)'!$B$11=1,COUNTIFS(Lançamentos!$K$5:$K$1004,$D134,Lançamentos!$T$5:$T$1004,N$5,Lançamentos!$V$5:$V$1004,'BH (3)'!$C$10),COUNTIFS(Lançamentos!$K$5:$K$1004,$D134,Lançamentos!$U$5:$U$1004,N$5,Lançamentos!$W$5:$W$1004,'BH (3)'!$C$10)))</f>
        <v>x</v>
      </c>
      <c r="O134" s="84" t="str">
        <f>IF($D134="","x",IF('BH (3)'!$B$11=1,COUNTIFS(Lançamentos!$K$5:$K$1004,$D134,Lançamentos!$T$5:$T$1004,O$5,Lançamentos!$V$5:$V$1004,'BH (3)'!$C$10),COUNTIFS(Lançamentos!$K$5:$K$1004,$D134,Lançamentos!$U$5:$U$1004,O$5,Lançamentos!$W$5:$W$1004,'BH (3)'!$C$10)))</f>
        <v>x</v>
      </c>
      <c r="P134" s="84" t="str">
        <f>IF($D134="","x",IF('BH (3)'!$B$11=1,COUNTIFS(Lançamentos!$K$5:$K$1004,$D134,Lançamentos!$T$5:$T$1004,P$5,Lançamentos!$V$5:$V$1004,'BH (3)'!$C$10),COUNTIFS(Lançamentos!$K$5:$K$1004,$D134,Lançamentos!$U$5:$U$1004,P$5,Lançamentos!$W$5:$W$1004,'BH (3)'!$C$10)))</f>
        <v>x</v>
      </c>
      <c r="Q134" s="171" t="str">
        <f t="shared" si="3"/>
        <v/>
      </c>
    </row>
    <row r="135" spans="3:17" ht="45" customHeight="1" x14ac:dyDescent="0.25">
      <c r="C135" s="81" t="str">
        <f t="shared" si="2"/>
        <v/>
      </c>
      <c r="D135" s="170" t="str">
        <f>IF(Adv!D133="","",Adv!D133)</f>
        <v/>
      </c>
      <c r="E135" s="84" t="str">
        <f>IF($D135="","x",IF('BH (3)'!$B$11=1,COUNTIFS(Lançamentos!$K$5:$K$1004,$D135,Lançamentos!$T$5:$T$1004,E$5,Lançamentos!$V$5:$V$1004,'BH (3)'!$C$10),COUNTIFS(Lançamentos!$K$5:$K$1004,$D135,Lançamentos!$U$5:$U$1004,E$5,Lançamentos!$W$5:$W$1004,'BH (3)'!$C$10)))</f>
        <v>x</v>
      </c>
      <c r="F135" s="84" t="str">
        <f>IF($D135="","x",IF('BH (3)'!$B$11=1,COUNTIFS(Lançamentos!$K$5:$K$1004,$D135,Lançamentos!$T$5:$T$1004,F$5,Lançamentos!$V$5:$V$1004,'BH (3)'!$C$10),COUNTIFS(Lançamentos!$K$5:$K$1004,$D135,Lançamentos!$U$5:$U$1004,F$5,Lançamentos!$W$5:$W$1004,'BH (3)'!$C$10)))</f>
        <v>x</v>
      </c>
      <c r="G135" s="84" t="str">
        <f>IF($D135="","x",IF('BH (3)'!$B$11=1,COUNTIFS(Lançamentos!$K$5:$K$1004,$D135,Lançamentos!$T$5:$T$1004,G$5,Lançamentos!$V$5:$V$1004,'BH (3)'!$C$10),COUNTIFS(Lançamentos!$K$5:$K$1004,$D135,Lançamentos!$U$5:$U$1004,G$5,Lançamentos!$W$5:$W$1004,'BH (3)'!$C$10)))</f>
        <v>x</v>
      </c>
      <c r="H135" s="84" t="str">
        <f>IF($D135="","x",IF('BH (3)'!$B$11=1,COUNTIFS(Lançamentos!$K$5:$K$1004,$D135,Lançamentos!$T$5:$T$1004,H$5,Lançamentos!$V$5:$V$1004,'BH (3)'!$C$10),COUNTIFS(Lançamentos!$K$5:$K$1004,$D135,Lançamentos!$U$5:$U$1004,H$5,Lançamentos!$W$5:$W$1004,'BH (3)'!$C$10)))</f>
        <v>x</v>
      </c>
      <c r="I135" s="84" t="str">
        <f>IF($D135="","x",IF('BH (3)'!$B$11=1,COUNTIFS(Lançamentos!$K$5:$K$1004,$D135,Lançamentos!$T$5:$T$1004,I$5,Lançamentos!$V$5:$V$1004,'BH (3)'!$C$10),COUNTIFS(Lançamentos!$K$5:$K$1004,$D135,Lançamentos!$U$5:$U$1004,I$5,Lançamentos!$W$5:$W$1004,'BH (3)'!$C$10)))</f>
        <v>x</v>
      </c>
      <c r="J135" s="84" t="str">
        <f>IF($D135="","x",IF('BH (3)'!$B$11=1,COUNTIFS(Lançamentos!$K$5:$K$1004,$D135,Lançamentos!$T$5:$T$1004,J$5,Lançamentos!$V$5:$V$1004,'BH (3)'!$C$10),COUNTIFS(Lançamentos!$K$5:$K$1004,$D135,Lançamentos!$U$5:$U$1004,J$5,Lançamentos!$W$5:$W$1004,'BH (3)'!$C$10)))</f>
        <v>x</v>
      </c>
      <c r="K135" s="84" t="str">
        <f>IF($D135="","x",IF('BH (3)'!$B$11=1,COUNTIFS(Lançamentos!$K$5:$K$1004,$D135,Lançamentos!$T$5:$T$1004,K$5,Lançamentos!$V$5:$V$1004,'BH (3)'!$C$10),COUNTIFS(Lançamentos!$K$5:$K$1004,$D135,Lançamentos!$U$5:$U$1004,K$5,Lançamentos!$W$5:$W$1004,'BH (3)'!$C$10)))</f>
        <v>x</v>
      </c>
      <c r="L135" s="84" t="str">
        <f>IF($D135="","x",IF('BH (3)'!$B$11=1,COUNTIFS(Lançamentos!$K$5:$K$1004,$D135,Lançamentos!$T$5:$T$1004,L$5,Lançamentos!$V$5:$V$1004,'BH (3)'!$C$10),COUNTIFS(Lançamentos!$K$5:$K$1004,$D135,Lançamentos!$U$5:$U$1004,L$5,Lançamentos!$W$5:$W$1004,'BH (3)'!$C$10)))</f>
        <v>x</v>
      </c>
      <c r="M135" s="84" t="str">
        <f>IF($D135="","x",IF('BH (3)'!$B$11=1,COUNTIFS(Lançamentos!$K$5:$K$1004,$D135,Lançamentos!$T$5:$T$1004,M$5,Lançamentos!$V$5:$V$1004,'BH (3)'!$C$10),COUNTIFS(Lançamentos!$K$5:$K$1004,$D135,Lançamentos!$U$5:$U$1004,M$5,Lançamentos!$W$5:$W$1004,'BH (3)'!$C$10)))</f>
        <v>x</v>
      </c>
      <c r="N135" s="84" t="str">
        <f>IF($D135="","x",IF('BH (3)'!$B$11=1,COUNTIFS(Lançamentos!$K$5:$K$1004,$D135,Lançamentos!$T$5:$T$1004,N$5,Lançamentos!$V$5:$V$1004,'BH (3)'!$C$10),COUNTIFS(Lançamentos!$K$5:$K$1004,$D135,Lançamentos!$U$5:$U$1004,N$5,Lançamentos!$W$5:$W$1004,'BH (3)'!$C$10)))</f>
        <v>x</v>
      </c>
      <c r="O135" s="84" t="str">
        <f>IF($D135="","x",IF('BH (3)'!$B$11=1,COUNTIFS(Lançamentos!$K$5:$K$1004,$D135,Lançamentos!$T$5:$T$1004,O$5,Lançamentos!$V$5:$V$1004,'BH (3)'!$C$10),COUNTIFS(Lançamentos!$K$5:$K$1004,$D135,Lançamentos!$U$5:$U$1004,O$5,Lançamentos!$W$5:$W$1004,'BH (3)'!$C$10)))</f>
        <v>x</v>
      </c>
      <c r="P135" s="84" t="str">
        <f>IF($D135="","x",IF('BH (3)'!$B$11=1,COUNTIFS(Lançamentos!$K$5:$K$1004,$D135,Lançamentos!$T$5:$T$1004,P$5,Lançamentos!$V$5:$V$1004,'BH (3)'!$C$10),COUNTIFS(Lançamentos!$K$5:$K$1004,$D135,Lançamentos!$U$5:$U$1004,P$5,Lançamentos!$W$5:$W$1004,'BH (3)'!$C$10)))</f>
        <v>x</v>
      </c>
      <c r="Q135" s="171" t="str">
        <f t="shared" si="3"/>
        <v/>
      </c>
    </row>
    <row r="136" spans="3:17" ht="45" customHeight="1" x14ac:dyDescent="0.25">
      <c r="C136" s="81" t="str">
        <f t="shared" si="2"/>
        <v/>
      </c>
      <c r="D136" s="170" t="str">
        <f>IF(Adv!D134="","",Adv!D134)</f>
        <v/>
      </c>
      <c r="E136" s="84" t="str">
        <f>IF($D136="","x",IF('BH (3)'!$B$11=1,COUNTIFS(Lançamentos!$K$5:$K$1004,$D136,Lançamentos!$T$5:$T$1004,E$5,Lançamentos!$V$5:$V$1004,'BH (3)'!$C$10),COUNTIFS(Lançamentos!$K$5:$K$1004,$D136,Lançamentos!$U$5:$U$1004,E$5,Lançamentos!$W$5:$W$1004,'BH (3)'!$C$10)))</f>
        <v>x</v>
      </c>
      <c r="F136" s="84" t="str">
        <f>IF($D136="","x",IF('BH (3)'!$B$11=1,COUNTIFS(Lançamentos!$K$5:$K$1004,$D136,Lançamentos!$T$5:$T$1004,F$5,Lançamentos!$V$5:$V$1004,'BH (3)'!$C$10),COUNTIFS(Lançamentos!$K$5:$K$1004,$D136,Lançamentos!$U$5:$U$1004,F$5,Lançamentos!$W$5:$W$1004,'BH (3)'!$C$10)))</f>
        <v>x</v>
      </c>
      <c r="G136" s="84" t="str">
        <f>IF($D136="","x",IF('BH (3)'!$B$11=1,COUNTIFS(Lançamentos!$K$5:$K$1004,$D136,Lançamentos!$T$5:$T$1004,G$5,Lançamentos!$V$5:$V$1004,'BH (3)'!$C$10),COUNTIFS(Lançamentos!$K$5:$K$1004,$D136,Lançamentos!$U$5:$U$1004,G$5,Lançamentos!$W$5:$W$1004,'BH (3)'!$C$10)))</f>
        <v>x</v>
      </c>
      <c r="H136" s="84" t="str">
        <f>IF($D136="","x",IF('BH (3)'!$B$11=1,COUNTIFS(Lançamentos!$K$5:$K$1004,$D136,Lançamentos!$T$5:$T$1004,H$5,Lançamentos!$V$5:$V$1004,'BH (3)'!$C$10),COUNTIFS(Lançamentos!$K$5:$K$1004,$D136,Lançamentos!$U$5:$U$1004,H$5,Lançamentos!$W$5:$W$1004,'BH (3)'!$C$10)))</f>
        <v>x</v>
      </c>
      <c r="I136" s="84" t="str">
        <f>IF($D136="","x",IF('BH (3)'!$B$11=1,COUNTIFS(Lançamentos!$K$5:$K$1004,$D136,Lançamentos!$T$5:$T$1004,I$5,Lançamentos!$V$5:$V$1004,'BH (3)'!$C$10),COUNTIFS(Lançamentos!$K$5:$K$1004,$D136,Lançamentos!$U$5:$U$1004,I$5,Lançamentos!$W$5:$W$1004,'BH (3)'!$C$10)))</f>
        <v>x</v>
      </c>
      <c r="J136" s="84" t="str">
        <f>IF($D136="","x",IF('BH (3)'!$B$11=1,COUNTIFS(Lançamentos!$K$5:$K$1004,$D136,Lançamentos!$T$5:$T$1004,J$5,Lançamentos!$V$5:$V$1004,'BH (3)'!$C$10),COUNTIFS(Lançamentos!$K$5:$K$1004,$D136,Lançamentos!$U$5:$U$1004,J$5,Lançamentos!$W$5:$W$1004,'BH (3)'!$C$10)))</f>
        <v>x</v>
      </c>
      <c r="K136" s="84" t="str">
        <f>IF($D136="","x",IF('BH (3)'!$B$11=1,COUNTIFS(Lançamentos!$K$5:$K$1004,$D136,Lançamentos!$T$5:$T$1004,K$5,Lançamentos!$V$5:$V$1004,'BH (3)'!$C$10),COUNTIFS(Lançamentos!$K$5:$K$1004,$D136,Lançamentos!$U$5:$U$1004,K$5,Lançamentos!$W$5:$W$1004,'BH (3)'!$C$10)))</f>
        <v>x</v>
      </c>
      <c r="L136" s="84" t="str">
        <f>IF($D136="","x",IF('BH (3)'!$B$11=1,COUNTIFS(Lançamentos!$K$5:$K$1004,$D136,Lançamentos!$T$5:$T$1004,L$5,Lançamentos!$V$5:$V$1004,'BH (3)'!$C$10),COUNTIFS(Lançamentos!$K$5:$K$1004,$D136,Lançamentos!$U$5:$U$1004,L$5,Lançamentos!$W$5:$W$1004,'BH (3)'!$C$10)))</f>
        <v>x</v>
      </c>
      <c r="M136" s="84" t="str">
        <f>IF($D136="","x",IF('BH (3)'!$B$11=1,COUNTIFS(Lançamentos!$K$5:$K$1004,$D136,Lançamentos!$T$5:$T$1004,M$5,Lançamentos!$V$5:$V$1004,'BH (3)'!$C$10),COUNTIFS(Lançamentos!$K$5:$K$1004,$D136,Lançamentos!$U$5:$U$1004,M$5,Lançamentos!$W$5:$W$1004,'BH (3)'!$C$10)))</f>
        <v>x</v>
      </c>
      <c r="N136" s="84" t="str">
        <f>IF($D136="","x",IF('BH (3)'!$B$11=1,COUNTIFS(Lançamentos!$K$5:$K$1004,$D136,Lançamentos!$T$5:$T$1004,N$5,Lançamentos!$V$5:$V$1004,'BH (3)'!$C$10),COUNTIFS(Lançamentos!$K$5:$K$1004,$D136,Lançamentos!$U$5:$U$1004,N$5,Lançamentos!$W$5:$W$1004,'BH (3)'!$C$10)))</f>
        <v>x</v>
      </c>
      <c r="O136" s="84" t="str">
        <f>IF($D136="","x",IF('BH (3)'!$B$11=1,COUNTIFS(Lançamentos!$K$5:$K$1004,$D136,Lançamentos!$T$5:$T$1004,O$5,Lançamentos!$V$5:$V$1004,'BH (3)'!$C$10),COUNTIFS(Lançamentos!$K$5:$K$1004,$D136,Lançamentos!$U$5:$U$1004,O$5,Lançamentos!$W$5:$W$1004,'BH (3)'!$C$10)))</f>
        <v>x</v>
      </c>
      <c r="P136" s="84" t="str">
        <f>IF($D136="","x",IF('BH (3)'!$B$11=1,COUNTIFS(Lançamentos!$K$5:$K$1004,$D136,Lançamentos!$T$5:$T$1004,P$5,Lançamentos!$V$5:$V$1004,'BH (3)'!$C$10),COUNTIFS(Lançamentos!$K$5:$K$1004,$D136,Lançamentos!$U$5:$U$1004,P$5,Lançamentos!$W$5:$W$1004,'BH (3)'!$C$10)))</f>
        <v>x</v>
      </c>
      <c r="Q136" s="171" t="str">
        <f t="shared" si="3"/>
        <v/>
      </c>
    </row>
    <row r="137" spans="3:17" ht="45" customHeight="1" x14ac:dyDescent="0.25">
      <c r="C137" s="81" t="str">
        <f t="shared" ref="C137:C200" si="4">IF(D137="","",C136+1)</f>
        <v/>
      </c>
      <c r="D137" s="170" t="str">
        <f>IF(Adv!D135="","",Adv!D135)</f>
        <v/>
      </c>
      <c r="E137" s="84" t="str">
        <f>IF($D137="","x",IF('BH (3)'!$B$11=1,COUNTIFS(Lançamentos!$K$5:$K$1004,$D137,Lançamentos!$T$5:$T$1004,E$5,Lançamentos!$V$5:$V$1004,'BH (3)'!$C$10),COUNTIFS(Lançamentos!$K$5:$K$1004,$D137,Lançamentos!$U$5:$U$1004,E$5,Lançamentos!$W$5:$W$1004,'BH (3)'!$C$10)))</f>
        <v>x</v>
      </c>
      <c r="F137" s="84" t="str">
        <f>IF($D137="","x",IF('BH (3)'!$B$11=1,COUNTIFS(Lançamentos!$K$5:$K$1004,$D137,Lançamentos!$T$5:$T$1004,F$5,Lançamentos!$V$5:$V$1004,'BH (3)'!$C$10),COUNTIFS(Lançamentos!$K$5:$K$1004,$D137,Lançamentos!$U$5:$U$1004,F$5,Lançamentos!$W$5:$W$1004,'BH (3)'!$C$10)))</f>
        <v>x</v>
      </c>
      <c r="G137" s="84" t="str">
        <f>IF($D137="","x",IF('BH (3)'!$B$11=1,COUNTIFS(Lançamentos!$K$5:$K$1004,$D137,Lançamentos!$T$5:$T$1004,G$5,Lançamentos!$V$5:$V$1004,'BH (3)'!$C$10),COUNTIFS(Lançamentos!$K$5:$K$1004,$D137,Lançamentos!$U$5:$U$1004,G$5,Lançamentos!$W$5:$W$1004,'BH (3)'!$C$10)))</f>
        <v>x</v>
      </c>
      <c r="H137" s="84" t="str">
        <f>IF($D137="","x",IF('BH (3)'!$B$11=1,COUNTIFS(Lançamentos!$K$5:$K$1004,$D137,Lançamentos!$T$5:$T$1004,H$5,Lançamentos!$V$5:$V$1004,'BH (3)'!$C$10),COUNTIFS(Lançamentos!$K$5:$K$1004,$D137,Lançamentos!$U$5:$U$1004,H$5,Lançamentos!$W$5:$W$1004,'BH (3)'!$C$10)))</f>
        <v>x</v>
      </c>
      <c r="I137" s="84" t="str">
        <f>IF($D137="","x",IF('BH (3)'!$B$11=1,COUNTIFS(Lançamentos!$K$5:$K$1004,$D137,Lançamentos!$T$5:$T$1004,I$5,Lançamentos!$V$5:$V$1004,'BH (3)'!$C$10),COUNTIFS(Lançamentos!$K$5:$K$1004,$D137,Lançamentos!$U$5:$U$1004,I$5,Lançamentos!$W$5:$W$1004,'BH (3)'!$C$10)))</f>
        <v>x</v>
      </c>
      <c r="J137" s="84" t="str">
        <f>IF($D137="","x",IF('BH (3)'!$B$11=1,COUNTIFS(Lançamentos!$K$5:$K$1004,$D137,Lançamentos!$T$5:$T$1004,J$5,Lançamentos!$V$5:$V$1004,'BH (3)'!$C$10),COUNTIFS(Lançamentos!$K$5:$K$1004,$D137,Lançamentos!$U$5:$U$1004,J$5,Lançamentos!$W$5:$W$1004,'BH (3)'!$C$10)))</f>
        <v>x</v>
      </c>
      <c r="K137" s="84" t="str">
        <f>IF($D137="","x",IF('BH (3)'!$B$11=1,COUNTIFS(Lançamentos!$K$5:$K$1004,$D137,Lançamentos!$T$5:$T$1004,K$5,Lançamentos!$V$5:$V$1004,'BH (3)'!$C$10),COUNTIFS(Lançamentos!$K$5:$K$1004,$D137,Lançamentos!$U$5:$U$1004,K$5,Lançamentos!$W$5:$W$1004,'BH (3)'!$C$10)))</f>
        <v>x</v>
      </c>
      <c r="L137" s="84" t="str">
        <f>IF($D137="","x",IF('BH (3)'!$B$11=1,COUNTIFS(Lançamentos!$K$5:$K$1004,$D137,Lançamentos!$T$5:$T$1004,L$5,Lançamentos!$V$5:$V$1004,'BH (3)'!$C$10),COUNTIFS(Lançamentos!$K$5:$K$1004,$D137,Lançamentos!$U$5:$U$1004,L$5,Lançamentos!$W$5:$W$1004,'BH (3)'!$C$10)))</f>
        <v>x</v>
      </c>
      <c r="M137" s="84" t="str">
        <f>IF($D137="","x",IF('BH (3)'!$B$11=1,COUNTIFS(Lançamentos!$K$5:$K$1004,$D137,Lançamentos!$T$5:$T$1004,M$5,Lançamentos!$V$5:$V$1004,'BH (3)'!$C$10),COUNTIFS(Lançamentos!$K$5:$K$1004,$D137,Lançamentos!$U$5:$U$1004,M$5,Lançamentos!$W$5:$W$1004,'BH (3)'!$C$10)))</f>
        <v>x</v>
      </c>
      <c r="N137" s="84" t="str">
        <f>IF($D137="","x",IF('BH (3)'!$B$11=1,COUNTIFS(Lançamentos!$K$5:$K$1004,$D137,Lançamentos!$T$5:$T$1004,N$5,Lançamentos!$V$5:$V$1004,'BH (3)'!$C$10),COUNTIFS(Lançamentos!$K$5:$K$1004,$D137,Lançamentos!$U$5:$U$1004,N$5,Lançamentos!$W$5:$W$1004,'BH (3)'!$C$10)))</f>
        <v>x</v>
      </c>
      <c r="O137" s="84" t="str">
        <f>IF($D137="","x",IF('BH (3)'!$B$11=1,COUNTIFS(Lançamentos!$K$5:$K$1004,$D137,Lançamentos!$T$5:$T$1004,O$5,Lançamentos!$V$5:$V$1004,'BH (3)'!$C$10),COUNTIFS(Lançamentos!$K$5:$K$1004,$D137,Lançamentos!$U$5:$U$1004,O$5,Lançamentos!$W$5:$W$1004,'BH (3)'!$C$10)))</f>
        <v>x</v>
      </c>
      <c r="P137" s="84" t="str">
        <f>IF($D137="","x",IF('BH (3)'!$B$11=1,COUNTIFS(Lançamentos!$K$5:$K$1004,$D137,Lançamentos!$T$5:$T$1004,P$5,Lançamentos!$V$5:$V$1004,'BH (3)'!$C$10),COUNTIFS(Lançamentos!$K$5:$K$1004,$D137,Lançamentos!$U$5:$U$1004,P$5,Lançamentos!$W$5:$W$1004,'BH (3)'!$C$10)))</f>
        <v>x</v>
      </c>
      <c r="Q137" s="171" t="str">
        <f t="shared" ref="Q137:Q200" si="5">IF(D137="","",SUM(E137:P137))</f>
        <v/>
      </c>
    </row>
    <row r="138" spans="3:17" ht="45" customHeight="1" x14ac:dyDescent="0.25">
      <c r="C138" s="81" t="str">
        <f t="shared" si="4"/>
        <v/>
      </c>
      <c r="D138" s="170" t="str">
        <f>IF(Adv!D136="","",Adv!D136)</f>
        <v/>
      </c>
      <c r="E138" s="84" t="str">
        <f>IF($D138="","x",IF('BH (3)'!$B$11=1,COUNTIFS(Lançamentos!$K$5:$K$1004,$D138,Lançamentos!$T$5:$T$1004,E$5,Lançamentos!$V$5:$V$1004,'BH (3)'!$C$10),COUNTIFS(Lançamentos!$K$5:$K$1004,$D138,Lançamentos!$U$5:$U$1004,E$5,Lançamentos!$W$5:$W$1004,'BH (3)'!$C$10)))</f>
        <v>x</v>
      </c>
      <c r="F138" s="84" t="str">
        <f>IF($D138="","x",IF('BH (3)'!$B$11=1,COUNTIFS(Lançamentos!$K$5:$K$1004,$D138,Lançamentos!$T$5:$T$1004,F$5,Lançamentos!$V$5:$V$1004,'BH (3)'!$C$10),COUNTIFS(Lançamentos!$K$5:$K$1004,$D138,Lançamentos!$U$5:$U$1004,F$5,Lançamentos!$W$5:$W$1004,'BH (3)'!$C$10)))</f>
        <v>x</v>
      </c>
      <c r="G138" s="84" t="str">
        <f>IF($D138="","x",IF('BH (3)'!$B$11=1,COUNTIFS(Lançamentos!$K$5:$K$1004,$D138,Lançamentos!$T$5:$T$1004,G$5,Lançamentos!$V$5:$V$1004,'BH (3)'!$C$10),COUNTIFS(Lançamentos!$K$5:$K$1004,$D138,Lançamentos!$U$5:$U$1004,G$5,Lançamentos!$W$5:$W$1004,'BH (3)'!$C$10)))</f>
        <v>x</v>
      </c>
      <c r="H138" s="84" t="str">
        <f>IF($D138="","x",IF('BH (3)'!$B$11=1,COUNTIFS(Lançamentos!$K$5:$K$1004,$D138,Lançamentos!$T$5:$T$1004,H$5,Lançamentos!$V$5:$V$1004,'BH (3)'!$C$10),COUNTIFS(Lançamentos!$K$5:$K$1004,$D138,Lançamentos!$U$5:$U$1004,H$5,Lançamentos!$W$5:$W$1004,'BH (3)'!$C$10)))</f>
        <v>x</v>
      </c>
      <c r="I138" s="84" t="str">
        <f>IF($D138="","x",IF('BH (3)'!$B$11=1,COUNTIFS(Lançamentos!$K$5:$K$1004,$D138,Lançamentos!$T$5:$T$1004,I$5,Lançamentos!$V$5:$V$1004,'BH (3)'!$C$10),COUNTIFS(Lançamentos!$K$5:$K$1004,$D138,Lançamentos!$U$5:$U$1004,I$5,Lançamentos!$W$5:$W$1004,'BH (3)'!$C$10)))</f>
        <v>x</v>
      </c>
      <c r="J138" s="84" t="str">
        <f>IF($D138="","x",IF('BH (3)'!$B$11=1,COUNTIFS(Lançamentos!$K$5:$K$1004,$D138,Lançamentos!$T$5:$T$1004,J$5,Lançamentos!$V$5:$V$1004,'BH (3)'!$C$10),COUNTIFS(Lançamentos!$K$5:$K$1004,$D138,Lançamentos!$U$5:$U$1004,J$5,Lançamentos!$W$5:$W$1004,'BH (3)'!$C$10)))</f>
        <v>x</v>
      </c>
      <c r="K138" s="84" t="str">
        <f>IF($D138="","x",IF('BH (3)'!$B$11=1,COUNTIFS(Lançamentos!$K$5:$K$1004,$D138,Lançamentos!$T$5:$T$1004,K$5,Lançamentos!$V$5:$V$1004,'BH (3)'!$C$10),COUNTIFS(Lançamentos!$K$5:$K$1004,$D138,Lançamentos!$U$5:$U$1004,K$5,Lançamentos!$W$5:$W$1004,'BH (3)'!$C$10)))</f>
        <v>x</v>
      </c>
      <c r="L138" s="84" t="str">
        <f>IF($D138="","x",IF('BH (3)'!$B$11=1,COUNTIFS(Lançamentos!$K$5:$K$1004,$D138,Lançamentos!$T$5:$T$1004,L$5,Lançamentos!$V$5:$V$1004,'BH (3)'!$C$10),COUNTIFS(Lançamentos!$K$5:$K$1004,$D138,Lançamentos!$U$5:$U$1004,L$5,Lançamentos!$W$5:$W$1004,'BH (3)'!$C$10)))</f>
        <v>x</v>
      </c>
      <c r="M138" s="84" t="str">
        <f>IF($D138="","x",IF('BH (3)'!$B$11=1,COUNTIFS(Lançamentos!$K$5:$K$1004,$D138,Lançamentos!$T$5:$T$1004,M$5,Lançamentos!$V$5:$V$1004,'BH (3)'!$C$10),COUNTIFS(Lançamentos!$K$5:$K$1004,$D138,Lançamentos!$U$5:$U$1004,M$5,Lançamentos!$W$5:$W$1004,'BH (3)'!$C$10)))</f>
        <v>x</v>
      </c>
      <c r="N138" s="84" t="str">
        <f>IF($D138="","x",IF('BH (3)'!$B$11=1,COUNTIFS(Lançamentos!$K$5:$K$1004,$D138,Lançamentos!$T$5:$T$1004,N$5,Lançamentos!$V$5:$V$1004,'BH (3)'!$C$10),COUNTIFS(Lançamentos!$K$5:$K$1004,$D138,Lançamentos!$U$5:$U$1004,N$5,Lançamentos!$W$5:$W$1004,'BH (3)'!$C$10)))</f>
        <v>x</v>
      </c>
      <c r="O138" s="84" t="str">
        <f>IF($D138="","x",IF('BH (3)'!$B$11=1,COUNTIFS(Lançamentos!$K$5:$K$1004,$D138,Lançamentos!$T$5:$T$1004,O$5,Lançamentos!$V$5:$V$1004,'BH (3)'!$C$10),COUNTIFS(Lançamentos!$K$5:$K$1004,$D138,Lançamentos!$U$5:$U$1004,O$5,Lançamentos!$W$5:$W$1004,'BH (3)'!$C$10)))</f>
        <v>x</v>
      </c>
      <c r="P138" s="84" t="str">
        <f>IF($D138="","x",IF('BH (3)'!$B$11=1,COUNTIFS(Lançamentos!$K$5:$K$1004,$D138,Lançamentos!$T$5:$T$1004,P$5,Lançamentos!$V$5:$V$1004,'BH (3)'!$C$10),COUNTIFS(Lançamentos!$K$5:$K$1004,$D138,Lançamentos!$U$5:$U$1004,P$5,Lançamentos!$W$5:$W$1004,'BH (3)'!$C$10)))</f>
        <v>x</v>
      </c>
      <c r="Q138" s="171" t="str">
        <f t="shared" si="5"/>
        <v/>
      </c>
    </row>
    <row r="139" spans="3:17" ht="45" customHeight="1" x14ac:dyDescent="0.25">
      <c r="C139" s="81" t="str">
        <f t="shared" si="4"/>
        <v/>
      </c>
      <c r="D139" s="170" t="str">
        <f>IF(Adv!D137="","",Adv!D137)</f>
        <v/>
      </c>
      <c r="E139" s="84" t="str">
        <f>IF($D139="","x",IF('BH (3)'!$B$11=1,COUNTIFS(Lançamentos!$K$5:$K$1004,$D139,Lançamentos!$T$5:$T$1004,E$5,Lançamentos!$V$5:$V$1004,'BH (3)'!$C$10),COUNTIFS(Lançamentos!$K$5:$K$1004,$D139,Lançamentos!$U$5:$U$1004,E$5,Lançamentos!$W$5:$W$1004,'BH (3)'!$C$10)))</f>
        <v>x</v>
      </c>
      <c r="F139" s="84" t="str">
        <f>IF($D139="","x",IF('BH (3)'!$B$11=1,COUNTIFS(Lançamentos!$K$5:$K$1004,$D139,Lançamentos!$T$5:$T$1004,F$5,Lançamentos!$V$5:$V$1004,'BH (3)'!$C$10),COUNTIFS(Lançamentos!$K$5:$K$1004,$D139,Lançamentos!$U$5:$U$1004,F$5,Lançamentos!$W$5:$W$1004,'BH (3)'!$C$10)))</f>
        <v>x</v>
      </c>
      <c r="G139" s="84" t="str">
        <f>IF($D139="","x",IF('BH (3)'!$B$11=1,COUNTIFS(Lançamentos!$K$5:$K$1004,$D139,Lançamentos!$T$5:$T$1004,G$5,Lançamentos!$V$5:$V$1004,'BH (3)'!$C$10),COUNTIFS(Lançamentos!$K$5:$K$1004,$D139,Lançamentos!$U$5:$U$1004,G$5,Lançamentos!$W$5:$W$1004,'BH (3)'!$C$10)))</f>
        <v>x</v>
      </c>
      <c r="H139" s="84" t="str">
        <f>IF($D139="","x",IF('BH (3)'!$B$11=1,COUNTIFS(Lançamentos!$K$5:$K$1004,$D139,Lançamentos!$T$5:$T$1004,H$5,Lançamentos!$V$5:$V$1004,'BH (3)'!$C$10),COUNTIFS(Lançamentos!$K$5:$K$1004,$D139,Lançamentos!$U$5:$U$1004,H$5,Lançamentos!$W$5:$W$1004,'BH (3)'!$C$10)))</f>
        <v>x</v>
      </c>
      <c r="I139" s="84" t="str">
        <f>IF($D139="","x",IF('BH (3)'!$B$11=1,COUNTIFS(Lançamentos!$K$5:$K$1004,$D139,Lançamentos!$T$5:$T$1004,I$5,Lançamentos!$V$5:$V$1004,'BH (3)'!$C$10),COUNTIFS(Lançamentos!$K$5:$K$1004,$D139,Lançamentos!$U$5:$U$1004,I$5,Lançamentos!$W$5:$W$1004,'BH (3)'!$C$10)))</f>
        <v>x</v>
      </c>
      <c r="J139" s="84" t="str">
        <f>IF($D139="","x",IF('BH (3)'!$B$11=1,COUNTIFS(Lançamentos!$K$5:$K$1004,$D139,Lançamentos!$T$5:$T$1004,J$5,Lançamentos!$V$5:$V$1004,'BH (3)'!$C$10),COUNTIFS(Lançamentos!$K$5:$K$1004,$D139,Lançamentos!$U$5:$U$1004,J$5,Lançamentos!$W$5:$W$1004,'BH (3)'!$C$10)))</f>
        <v>x</v>
      </c>
      <c r="K139" s="84" t="str">
        <f>IF($D139="","x",IF('BH (3)'!$B$11=1,COUNTIFS(Lançamentos!$K$5:$K$1004,$D139,Lançamentos!$T$5:$T$1004,K$5,Lançamentos!$V$5:$V$1004,'BH (3)'!$C$10),COUNTIFS(Lançamentos!$K$5:$K$1004,$D139,Lançamentos!$U$5:$U$1004,K$5,Lançamentos!$W$5:$W$1004,'BH (3)'!$C$10)))</f>
        <v>x</v>
      </c>
      <c r="L139" s="84" t="str">
        <f>IF($D139="","x",IF('BH (3)'!$B$11=1,COUNTIFS(Lançamentos!$K$5:$K$1004,$D139,Lançamentos!$T$5:$T$1004,L$5,Lançamentos!$V$5:$V$1004,'BH (3)'!$C$10),COUNTIFS(Lançamentos!$K$5:$K$1004,$D139,Lançamentos!$U$5:$U$1004,L$5,Lançamentos!$W$5:$W$1004,'BH (3)'!$C$10)))</f>
        <v>x</v>
      </c>
      <c r="M139" s="84" t="str">
        <f>IF($D139="","x",IF('BH (3)'!$B$11=1,COUNTIFS(Lançamentos!$K$5:$K$1004,$D139,Lançamentos!$T$5:$T$1004,M$5,Lançamentos!$V$5:$V$1004,'BH (3)'!$C$10),COUNTIFS(Lançamentos!$K$5:$K$1004,$D139,Lançamentos!$U$5:$U$1004,M$5,Lançamentos!$W$5:$W$1004,'BH (3)'!$C$10)))</f>
        <v>x</v>
      </c>
      <c r="N139" s="84" t="str">
        <f>IF($D139="","x",IF('BH (3)'!$B$11=1,COUNTIFS(Lançamentos!$K$5:$K$1004,$D139,Lançamentos!$T$5:$T$1004,N$5,Lançamentos!$V$5:$V$1004,'BH (3)'!$C$10),COUNTIFS(Lançamentos!$K$5:$K$1004,$D139,Lançamentos!$U$5:$U$1004,N$5,Lançamentos!$W$5:$W$1004,'BH (3)'!$C$10)))</f>
        <v>x</v>
      </c>
      <c r="O139" s="84" t="str">
        <f>IF($D139="","x",IF('BH (3)'!$B$11=1,COUNTIFS(Lançamentos!$K$5:$K$1004,$D139,Lançamentos!$T$5:$T$1004,O$5,Lançamentos!$V$5:$V$1004,'BH (3)'!$C$10),COUNTIFS(Lançamentos!$K$5:$K$1004,$D139,Lançamentos!$U$5:$U$1004,O$5,Lançamentos!$W$5:$W$1004,'BH (3)'!$C$10)))</f>
        <v>x</v>
      </c>
      <c r="P139" s="84" t="str">
        <f>IF($D139="","x",IF('BH (3)'!$B$11=1,COUNTIFS(Lançamentos!$K$5:$K$1004,$D139,Lançamentos!$T$5:$T$1004,P$5,Lançamentos!$V$5:$V$1004,'BH (3)'!$C$10),COUNTIFS(Lançamentos!$K$5:$K$1004,$D139,Lançamentos!$U$5:$U$1004,P$5,Lançamentos!$W$5:$W$1004,'BH (3)'!$C$10)))</f>
        <v>x</v>
      </c>
      <c r="Q139" s="171" t="str">
        <f t="shared" si="5"/>
        <v/>
      </c>
    </row>
    <row r="140" spans="3:17" ht="45" customHeight="1" x14ac:dyDescent="0.25">
      <c r="C140" s="81" t="str">
        <f t="shared" si="4"/>
        <v/>
      </c>
      <c r="D140" s="170" t="str">
        <f>IF(Adv!D138="","",Adv!D138)</f>
        <v/>
      </c>
      <c r="E140" s="84" t="str">
        <f>IF($D140="","x",IF('BH (3)'!$B$11=1,COUNTIFS(Lançamentos!$K$5:$K$1004,$D140,Lançamentos!$T$5:$T$1004,E$5,Lançamentos!$V$5:$V$1004,'BH (3)'!$C$10),COUNTIFS(Lançamentos!$K$5:$K$1004,$D140,Lançamentos!$U$5:$U$1004,E$5,Lançamentos!$W$5:$W$1004,'BH (3)'!$C$10)))</f>
        <v>x</v>
      </c>
      <c r="F140" s="84" t="str">
        <f>IF($D140="","x",IF('BH (3)'!$B$11=1,COUNTIFS(Lançamentos!$K$5:$K$1004,$D140,Lançamentos!$T$5:$T$1004,F$5,Lançamentos!$V$5:$V$1004,'BH (3)'!$C$10),COUNTIFS(Lançamentos!$K$5:$K$1004,$D140,Lançamentos!$U$5:$U$1004,F$5,Lançamentos!$W$5:$W$1004,'BH (3)'!$C$10)))</f>
        <v>x</v>
      </c>
      <c r="G140" s="84" t="str">
        <f>IF($D140="","x",IF('BH (3)'!$B$11=1,COUNTIFS(Lançamentos!$K$5:$K$1004,$D140,Lançamentos!$T$5:$T$1004,G$5,Lançamentos!$V$5:$V$1004,'BH (3)'!$C$10),COUNTIFS(Lançamentos!$K$5:$K$1004,$D140,Lançamentos!$U$5:$U$1004,G$5,Lançamentos!$W$5:$W$1004,'BH (3)'!$C$10)))</f>
        <v>x</v>
      </c>
      <c r="H140" s="84" t="str">
        <f>IF($D140="","x",IF('BH (3)'!$B$11=1,COUNTIFS(Lançamentos!$K$5:$K$1004,$D140,Lançamentos!$T$5:$T$1004,H$5,Lançamentos!$V$5:$V$1004,'BH (3)'!$C$10),COUNTIFS(Lançamentos!$K$5:$K$1004,$D140,Lançamentos!$U$5:$U$1004,H$5,Lançamentos!$W$5:$W$1004,'BH (3)'!$C$10)))</f>
        <v>x</v>
      </c>
      <c r="I140" s="84" t="str">
        <f>IF($D140="","x",IF('BH (3)'!$B$11=1,COUNTIFS(Lançamentos!$K$5:$K$1004,$D140,Lançamentos!$T$5:$T$1004,I$5,Lançamentos!$V$5:$V$1004,'BH (3)'!$C$10),COUNTIFS(Lançamentos!$K$5:$K$1004,$D140,Lançamentos!$U$5:$U$1004,I$5,Lançamentos!$W$5:$W$1004,'BH (3)'!$C$10)))</f>
        <v>x</v>
      </c>
      <c r="J140" s="84" t="str">
        <f>IF($D140="","x",IF('BH (3)'!$B$11=1,COUNTIFS(Lançamentos!$K$5:$K$1004,$D140,Lançamentos!$T$5:$T$1004,J$5,Lançamentos!$V$5:$V$1004,'BH (3)'!$C$10),COUNTIFS(Lançamentos!$K$5:$K$1004,$D140,Lançamentos!$U$5:$U$1004,J$5,Lançamentos!$W$5:$W$1004,'BH (3)'!$C$10)))</f>
        <v>x</v>
      </c>
      <c r="K140" s="84" t="str">
        <f>IF($D140="","x",IF('BH (3)'!$B$11=1,COUNTIFS(Lançamentos!$K$5:$K$1004,$D140,Lançamentos!$T$5:$T$1004,K$5,Lançamentos!$V$5:$V$1004,'BH (3)'!$C$10),COUNTIFS(Lançamentos!$K$5:$K$1004,$D140,Lançamentos!$U$5:$U$1004,K$5,Lançamentos!$W$5:$W$1004,'BH (3)'!$C$10)))</f>
        <v>x</v>
      </c>
      <c r="L140" s="84" t="str">
        <f>IF($D140="","x",IF('BH (3)'!$B$11=1,COUNTIFS(Lançamentos!$K$5:$K$1004,$D140,Lançamentos!$T$5:$T$1004,L$5,Lançamentos!$V$5:$V$1004,'BH (3)'!$C$10),COUNTIFS(Lançamentos!$K$5:$K$1004,$D140,Lançamentos!$U$5:$U$1004,L$5,Lançamentos!$W$5:$W$1004,'BH (3)'!$C$10)))</f>
        <v>x</v>
      </c>
      <c r="M140" s="84" t="str">
        <f>IF($D140="","x",IF('BH (3)'!$B$11=1,COUNTIFS(Lançamentos!$K$5:$K$1004,$D140,Lançamentos!$T$5:$T$1004,M$5,Lançamentos!$V$5:$V$1004,'BH (3)'!$C$10),COUNTIFS(Lançamentos!$K$5:$K$1004,$D140,Lançamentos!$U$5:$U$1004,M$5,Lançamentos!$W$5:$W$1004,'BH (3)'!$C$10)))</f>
        <v>x</v>
      </c>
      <c r="N140" s="84" t="str">
        <f>IF($D140="","x",IF('BH (3)'!$B$11=1,COUNTIFS(Lançamentos!$K$5:$K$1004,$D140,Lançamentos!$T$5:$T$1004,N$5,Lançamentos!$V$5:$V$1004,'BH (3)'!$C$10),COUNTIFS(Lançamentos!$K$5:$K$1004,$D140,Lançamentos!$U$5:$U$1004,N$5,Lançamentos!$W$5:$W$1004,'BH (3)'!$C$10)))</f>
        <v>x</v>
      </c>
      <c r="O140" s="84" t="str">
        <f>IF($D140="","x",IF('BH (3)'!$B$11=1,COUNTIFS(Lançamentos!$K$5:$K$1004,$D140,Lançamentos!$T$5:$T$1004,O$5,Lançamentos!$V$5:$V$1004,'BH (3)'!$C$10),COUNTIFS(Lançamentos!$K$5:$K$1004,$D140,Lançamentos!$U$5:$U$1004,O$5,Lançamentos!$W$5:$W$1004,'BH (3)'!$C$10)))</f>
        <v>x</v>
      </c>
      <c r="P140" s="84" t="str">
        <f>IF($D140="","x",IF('BH (3)'!$B$11=1,COUNTIFS(Lançamentos!$K$5:$K$1004,$D140,Lançamentos!$T$5:$T$1004,P$5,Lançamentos!$V$5:$V$1004,'BH (3)'!$C$10),COUNTIFS(Lançamentos!$K$5:$K$1004,$D140,Lançamentos!$U$5:$U$1004,P$5,Lançamentos!$W$5:$W$1004,'BH (3)'!$C$10)))</f>
        <v>x</v>
      </c>
      <c r="Q140" s="171" t="str">
        <f t="shared" si="5"/>
        <v/>
      </c>
    </row>
    <row r="141" spans="3:17" ht="45" customHeight="1" x14ac:dyDescent="0.25">
      <c r="C141" s="81" t="str">
        <f t="shared" si="4"/>
        <v/>
      </c>
      <c r="D141" s="170" t="str">
        <f>IF(Adv!D139="","",Adv!D139)</f>
        <v/>
      </c>
      <c r="E141" s="84" t="str">
        <f>IF($D141="","x",IF('BH (3)'!$B$11=1,COUNTIFS(Lançamentos!$K$5:$K$1004,$D141,Lançamentos!$T$5:$T$1004,E$5,Lançamentos!$V$5:$V$1004,'BH (3)'!$C$10),COUNTIFS(Lançamentos!$K$5:$K$1004,$D141,Lançamentos!$U$5:$U$1004,E$5,Lançamentos!$W$5:$W$1004,'BH (3)'!$C$10)))</f>
        <v>x</v>
      </c>
      <c r="F141" s="84" t="str">
        <f>IF($D141="","x",IF('BH (3)'!$B$11=1,COUNTIFS(Lançamentos!$K$5:$K$1004,$D141,Lançamentos!$T$5:$T$1004,F$5,Lançamentos!$V$5:$V$1004,'BH (3)'!$C$10),COUNTIFS(Lançamentos!$K$5:$K$1004,$D141,Lançamentos!$U$5:$U$1004,F$5,Lançamentos!$W$5:$W$1004,'BH (3)'!$C$10)))</f>
        <v>x</v>
      </c>
      <c r="G141" s="84" t="str">
        <f>IF($D141="","x",IF('BH (3)'!$B$11=1,COUNTIFS(Lançamentos!$K$5:$K$1004,$D141,Lançamentos!$T$5:$T$1004,G$5,Lançamentos!$V$5:$V$1004,'BH (3)'!$C$10),COUNTIFS(Lançamentos!$K$5:$K$1004,$D141,Lançamentos!$U$5:$U$1004,G$5,Lançamentos!$W$5:$W$1004,'BH (3)'!$C$10)))</f>
        <v>x</v>
      </c>
      <c r="H141" s="84" t="str">
        <f>IF($D141="","x",IF('BH (3)'!$B$11=1,COUNTIFS(Lançamentos!$K$5:$K$1004,$D141,Lançamentos!$T$5:$T$1004,H$5,Lançamentos!$V$5:$V$1004,'BH (3)'!$C$10),COUNTIFS(Lançamentos!$K$5:$K$1004,$D141,Lançamentos!$U$5:$U$1004,H$5,Lançamentos!$W$5:$W$1004,'BH (3)'!$C$10)))</f>
        <v>x</v>
      </c>
      <c r="I141" s="84" t="str">
        <f>IF($D141="","x",IF('BH (3)'!$B$11=1,COUNTIFS(Lançamentos!$K$5:$K$1004,$D141,Lançamentos!$T$5:$T$1004,I$5,Lançamentos!$V$5:$V$1004,'BH (3)'!$C$10),COUNTIFS(Lançamentos!$K$5:$K$1004,$D141,Lançamentos!$U$5:$U$1004,I$5,Lançamentos!$W$5:$W$1004,'BH (3)'!$C$10)))</f>
        <v>x</v>
      </c>
      <c r="J141" s="84" t="str">
        <f>IF($D141="","x",IF('BH (3)'!$B$11=1,COUNTIFS(Lançamentos!$K$5:$K$1004,$D141,Lançamentos!$T$5:$T$1004,J$5,Lançamentos!$V$5:$V$1004,'BH (3)'!$C$10),COUNTIFS(Lançamentos!$K$5:$K$1004,$D141,Lançamentos!$U$5:$U$1004,J$5,Lançamentos!$W$5:$W$1004,'BH (3)'!$C$10)))</f>
        <v>x</v>
      </c>
      <c r="K141" s="84" t="str">
        <f>IF($D141="","x",IF('BH (3)'!$B$11=1,COUNTIFS(Lançamentos!$K$5:$K$1004,$D141,Lançamentos!$T$5:$T$1004,K$5,Lançamentos!$V$5:$V$1004,'BH (3)'!$C$10),COUNTIFS(Lançamentos!$K$5:$K$1004,$D141,Lançamentos!$U$5:$U$1004,K$5,Lançamentos!$W$5:$W$1004,'BH (3)'!$C$10)))</f>
        <v>x</v>
      </c>
      <c r="L141" s="84" t="str">
        <f>IF($D141="","x",IF('BH (3)'!$B$11=1,COUNTIFS(Lançamentos!$K$5:$K$1004,$D141,Lançamentos!$T$5:$T$1004,L$5,Lançamentos!$V$5:$V$1004,'BH (3)'!$C$10),COUNTIFS(Lançamentos!$K$5:$K$1004,$D141,Lançamentos!$U$5:$U$1004,L$5,Lançamentos!$W$5:$W$1004,'BH (3)'!$C$10)))</f>
        <v>x</v>
      </c>
      <c r="M141" s="84" t="str">
        <f>IF($D141="","x",IF('BH (3)'!$B$11=1,COUNTIFS(Lançamentos!$K$5:$K$1004,$D141,Lançamentos!$T$5:$T$1004,M$5,Lançamentos!$V$5:$V$1004,'BH (3)'!$C$10),COUNTIFS(Lançamentos!$K$5:$K$1004,$D141,Lançamentos!$U$5:$U$1004,M$5,Lançamentos!$W$5:$W$1004,'BH (3)'!$C$10)))</f>
        <v>x</v>
      </c>
      <c r="N141" s="84" t="str">
        <f>IF($D141="","x",IF('BH (3)'!$B$11=1,COUNTIFS(Lançamentos!$K$5:$K$1004,$D141,Lançamentos!$T$5:$T$1004,N$5,Lançamentos!$V$5:$V$1004,'BH (3)'!$C$10),COUNTIFS(Lançamentos!$K$5:$K$1004,$D141,Lançamentos!$U$5:$U$1004,N$5,Lançamentos!$W$5:$W$1004,'BH (3)'!$C$10)))</f>
        <v>x</v>
      </c>
      <c r="O141" s="84" t="str">
        <f>IF($D141="","x",IF('BH (3)'!$B$11=1,COUNTIFS(Lançamentos!$K$5:$K$1004,$D141,Lançamentos!$T$5:$T$1004,O$5,Lançamentos!$V$5:$V$1004,'BH (3)'!$C$10),COUNTIFS(Lançamentos!$K$5:$K$1004,$D141,Lançamentos!$U$5:$U$1004,O$5,Lançamentos!$W$5:$W$1004,'BH (3)'!$C$10)))</f>
        <v>x</v>
      </c>
      <c r="P141" s="84" t="str">
        <f>IF($D141="","x",IF('BH (3)'!$B$11=1,COUNTIFS(Lançamentos!$K$5:$K$1004,$D141,Lançamentos!$T$5:$T$1004,P$5,Lançamentos!$V$5:$V$1004,'BH (3)'!$C$10),COUNTIFS(Lançamentos!$K$5:$K$1004,$D141,Lançamentos!$U$5:$U$1004,P$5,Lançamentos!$W$5:$W$1004,'BH (3)'!$C$10)))</f>
        <v>x</v>
      </c>
      <c r="Q141" s="171" t="str">
        <f t="shared" si="5"/>
        <v/>
      </c>
    </row>
    <row r="142" spans="3:17" ht="45" customHeight="1" x14ac:dyDescent="0.25">
      <c r="C142" s="81" t="str">
        <f t="shared" si="4"/>
        <v/>
      </c>
      <c r="D142" s="170" t="str">
        <f>IF(Adv!D140="","",Adv!D140)</f>
        <v/>
      </c>
      <c r="E142" s="84" t="str">
        <f>IF($D142="","x",IF('BH (3)'!$B$11=1,COUNTIFS(Lançamentos!$K$5:$K$1004,$D142,Lançamentos!$T$5:$T$1004,E$5,Lançamentos!$V$5:$V$1004,'BH (3)'!$C$10),COUNTIFS(Lançamentos!$K$5:$K$1004,$D142,Lançamentos!$U$5:$U$1004,E$5,Lançamentos!$W$5:$W$1004,'BH (3)'!$C$10)))</f>
        <v>x</v>
      </c>
      <c r="F142" s="84" t="str">
        <f>IF($D142="","x",IF('BH (3)'!$B$11=1,COUNTIFS(Lançamentos!$K$5:$K$1004,$D142,Lançamentos!$T$5:$T$1004,F$5,Lançamentos!$V$5:$V$1004,'BH (3)'!$C$10),COUNTIFS(Lançamentos!$K$5:$K$1004,$D142,Lançamentos!$U$5:$U$1004,F$5,Lançamentos!$W$5:$W$1004,'BH (3)'!$C$10)))</f>
        <v>x</v>
      </c>
      <c r="G142" s="84" t="str">
        <f>IF($D142="","x",IF('BH (3)'!$B$11=1,COUNTIFS(Lançamentos!$K$5:$K$1004,$D142,Lançamentos!$T$5:$T$1004,G$5,Lançamentos!$V$5:$V$1004,'BH (3)'!$C$10),COUNTIFS(Lançamentos!$K$5:$K$1004,$D142,Lançamentos!$U$5:$U$1004,G$5,Lançamentos!$W$5:$W$1004,'BH (3)'!$C$10)))</f>
        <v>x</v>
      </c>
      <c r="H142" s="84" t="str">
        <f>IF($D142="","x",IF('BH (3)'!$B$11=1,COUNTIFS(Lançamentos!$K$5:$K$1004,$D142,Lançamentos!$T$5:$T$1004,H$5,Lançamentos!$V$5:$V$1004,'BH (3)'!$C$10),COUNTIFS(Lançamentos!$K$5:$K$1004,$D142,Lançamentos!$U$5:$U$1004,H$5,Lançamentos!$W$5:$W$1004,'BH (3)'!$C$10)))</f>
        <v>x</v>
      </c>
      <c r="I142" s="84" t="str">
        <f>IF($D142="","x",IF('BH (3)'!$B$11=1,COUNTIFS(Lançamentos!$K$5:$K$1004,$D142,Lançamentos!$T$5:$T$1004,I$5,Lançamentos!$V$5:$V$1004,'BH (3)'!$C$10),COUNTIFS(Lançamentos!$K$5:$K$1004,$D142,Lançamentos!$U$5:$U$1004,I$5,Lançamentos!$W$5:$W$1004,'BH (3)'!$C$10)))</f>
        <v>x</v>
      </c>
      <c r="J142" s="84" t="str">
        <f>IF($D142="","x",IF('BH (3)'!$B$11=1,COUNTIFS(Lançamentos!$K$5:$K$1004,$D142,Lançamentos!$T$5:$T$1004,J$5,Lançamentos!$V$5:$V$1004,'BH (3)'!$C$10),COUNTIFS(Lançamentos!$K$5:$K$1004,$D142,Lançamentos!$U$5:$U$1004,J$5,Lançamentos!$W$5:$W$1004,'BH (3)'!$C$10)))</f>
        <v>x</v>
      </c>
      <c r="K142" s="84" t="str">
        <f>IF($D142="","x",IF('BH (3)'!$B$11=1,COUNTIFS(Lançamentos!$K$5:$K$1004,$D142,Lançamentos!$T$5:$T$1004,K$5,Lançamentos!$V$5:$V$1004,'BH (3)'!$C$10),COUNTIFS(Lançamentos!$K$5:$K$1004,$D142,Lançamentos!$U$5:$U$1004,K$5,Lançamentos!$W$5:$W$1004,'BH (3)'!$C$10)))</f>
        <v>x</v>
      </c>
      <c r="L142" s="84" t="str">
        <f>IF($D142="","x",IF('BH (3)'!$B$11=1,COUNTIFS(Lançamentos!$K$5:$K$1004,$D142,Lançamentos!$T$5:$T$1004,L$5,Lançamentos!$V$5:$V$1004,'BH (3)'!$C$10),COUNTIFS(Lançamentos!$K$5:$K$1004,$D142,Lançamentos!$U$5:$U$1004,L$5,Lançamentos!$W$5:$W$1004,'BH (3)'!$C$10)))</f>
        <v>x</v>
      </c>
      <c r="M142" s="84" t="str">
        <f>IF($D142="","x",IF('BH (3)'!$B$11=1,COUNTIFS(Lançamentos!$K$5:$K$1004,$D142,Lançamentos!$T$5:$T$1004,M$5,Lançamentos!$V$5:$V$1004,'BH (3)'!$C$10),COUNTIFS(Lançamentos!$K$5:$K$1004,$D142,Lançamentos!$U$5:$U$1004,M$5,Lançamentos!$W$5:$W$1004,'BH (3)'!$C$10)))</f>
        <v>x</v>
      </c>
      <c r="N142" s="84" t="str">
        <f>IF($D142="","x",IF('BH (3)'!$B$11=1,COUNTIFS(Lançamentos!$K$5:$K$1004,$D142,Lançamentos!$T$5:$T$1004,N$5,Lançamentos!$V$5:$V$1004,'BH (3)'!$C$10),COUNTIFS(Lançamentos!$K$5:$K$1004,$D142,Lançamentos!$U$5:$U$1004,N$5,Lançamentos!$W$5:$W$1004,'BH (3)'!$C$10)))</f>
        <v>x</v>
      </c>
      <c r="O142" s="84" t="str">
        <f>IF($D142="","x",IF('BH (3)'!$B$11=1,COUNTIFS(Lançamentos!$K$5:$K$1004,$D142,Lançamentos!$T$5:$T$1004,O$5,Lançamentos!$V$5:$V$1004,'BH (3)'!$C$10),COUNTIFS(Lançamentos!$K$5:$K$1004,$D142,Lançamentos!$U$5:$U$1004,O$5,Lançamentos!$W$5:$W$1004,'BH (3)'!$C$10)))</f>
        <v>x</v>
      </c>
      <c r="P142" s="84" t="str">
        <f>IF($D142="","x",IF('BH (3)'!$B$11=1,COUNTIFS(Lançamentos!$K$5:$K$1004,$D142,Lançamentos!$T$5:$T$1004,P$5,Lançamentos!$V$5:$V$1004,'BH (3)'!$C$10),COUNTIFS(Lançamentos!$K$5:$K$1004,$D142,Lançamentos!$U$5:$U$1004,P$5,Lançamentos!$W$5:$W$1004,'BH (3)'!$C$10)))</f>
        <v>x</v>
      </c>
      <c r="Q142" s="171" t="str">
        <f t="shared" si="5"/>
        <v/>
      </c>
    </row>
    <row r="143" spans="3:17" ht="45" customHeight="1" x14ac:dyDescent="0.25">
      <c r="C143" s="81" t="str">
        <f t="shared" si="4"/>
        <v/>
      </c>
      <c r="D143" s="170" t="str">
        <f>IF(Adv!D141="","",Adv!D141)</f>
        <v/>
      </c>
      <c r="E143" s="84" t="str">
        <f>IF($D143="","x",IF('BH (3)'!$B$11=1,COUNTIFS(Lançamentos!$K$5:$K$1004,$D143,Lançamentos!$T$5:$T$1004,E$5,Lançamentos!$V$5:$V$1004,'BH (3)'!$C$10),COUNTIFS(Lançamentos!$K$5:$K$1004,$D143,Lançamentos!$U$5:$U$1004,E$5,Lançamentos!$W$5:$W$1004,'BH (3)'!$C$10)))</f>
        <v>x</v>
      </c>
      <c r="F143" s="84" t="str">
        <f>IF($D143="","x",IF('BH (3)'!$B$11=1,COUNTIFS(Lançamentos!$K$5:$K$1004,$D143,Lançamentos!$T$5:$T$1004,F$5,Lançamentos!$V$5:$V$1004,'BH (3)'!$C$10),COUNTIFS(Lançamentos!$K$5:$K$1004,$D143,Lançamentos!$U$5:$U$1004,F$5,Lançamentos!$W$5:$W$1004,'BH (3)'!$C$10)))</f>
        <v>x</v>
      </c>
      <c r="G143" s="84" t="str">
        <f>IF($D143="","x",IF('BH (3)'!$B$11=1,COUNTIFS(Lançamentos!$K$5:$K$1004,$D143,Lançamentos!$T$5:$T$1004,G$5,Lançamentos!$V$5:$V$1004,'BH (3)'!$C$10),COUNTIFS(Lançamentos!$K$5:$K$1004,$D143,Lançamentos!$U$5:$U$1004,G$5,Lançamentos!$W$5:$W$1004,'BH (3)'!$C$10)))</f>
        <v>x</v>
      </c>
      <c r="H143" s="84" t="str">
        <f>IF($D143="","x",IF('BH (3)'!$B$11=1,COUNTIFS(Lançamentos!$K$5:$K$1004,$D143,Lançamentos!$T$5:$T$1004,H$5,Lançamentos!$V$5:$V$1004,'BH (3)'!$C$10),COUNTIFS(Lançamentos!$K$5:$K$1004,$D143,Lançamentos!$U$5:$U$1004,H$5,Lançamentos!$W$5:$W$1004,'BH (3)'!$C$10)))</f>
        <v>x</v>
      </c>
      <c r="I143" s="84" t="str">
        <f>IF($D143="","x",IF('BH (3)'!$B$11=1,COUNTIFS(Lançamentos!$K$5:$K$1004,$D143,Lançamentos!$T$5:$T$1004,I$5,Lançamentos!$V$5:$V$1004,'BH (3)'!$C$10),COUNTIFS(Lançamentos!$K$5:$K$1004,$D143,Lançamentos!$U$5:$U$1004,I$5,Lançamentos!$W$5:$W$1004,'BH (3)'!$C$10)))</f>
        <v>x</v>
      </c>
      <c r="J143" s="84" t="str">
        <f>IF($D143="","x",IF('BH (3)'!$B$11=1,COUNTIFS(Lançamentos!$K$5:$K$1004,$D143,Lançamentos!$T$5:$T$1004,J$5,Lançamentos!$V$5:$V$1004,'BH (3)'!$C$10),COUNTIFS(Lançamentos!$K$5:$K$1004,$D143,Lançamentos!$U$5:$U$1004,J$5,Lançamentos!$W$5:$W$1004,'BH (3)'!$C$10)))</f>
        <v>x</v>
      </c>
      <c r="K143" s="84" t="str">
        <f>IF($D143="","x",IF('BH (3)'!$B$11=1,COUNTIFS(Lançamentos!$K$5:$K$1004,$D143,Lançamentos!$T$5:$T$1004,K$5,Lançamentos!$V$5:$V$1004,'BH (3)'!$C$10),COUNTIFS(Lançamentos!$K$5:$K$1004,$D143,Lançamentos!$U$5:$U$1004,K$5,Lançamentos!$W$5:$W$1004,'BH (3)'!$C$10)))</f>
        <v>x</v>
      </c>
      <c r="L143" s="84" t="str">
        <f>IF($D143="","x",IF('BH (3)'!$B$11=1,COUNTIFS(Lançamentos!$K$5:$K$1004,$D143,Lançamentos!$T$5:$T$1004,L$5,Lançamentos!$V$5:$V$1004,'BH (3)'!$C$10),COUNTIFS(Lançamentos!$K$5:$K$1004,$D143,Lançamentos!$U$5:$U$1004,L$5,Lançamentos!$W$5:$W$1004,'BH (3)'!$C$10)))</f>
        <v>x</v>
      </c>
      <c r="M143" s="84" t="str">
        <f>IF($D143="","x",IF('BH (3)'!$B$11=1,COUNTIFS(Lançamentos!$K$5:$K$1004,$D143,Lançamentos!$T$5:$T$1004,M$5,Lançamentos!$V$5:$V$1004,'BH (3)'!$C$10),COUNTIFS(Lançamentos!$K$5:$K$1004,$D143,Lançamentos!$U$5:$U$1004,M$5,Lançamentos!$W$5:$W$1004,'BH (3)'!$C$10)))</f>
        <v>x</v>
      </c>
      <c r="N143" s="84" t="str">
        <f>IF($D143="","x",IF('BH (3)'!$B$11=1,COUNTIFS(Lançamentos!$K$5:$K$1004,$D143,Lançamentos!$T$5:$T$1004,N$5,Lançamentos!$V$5:$V$1004,'BH (3)'!$C$10),COUNTIFS(Lançamentos!$K$5:$K$1004,$D143,Lançamentos!$U$5:$U$1004,N$5,Lançamentos!$W$5:$W$1004,'BH (3)'!$C$10)))</f>
        <v>x</v>
      </c>
      <c r="O143" s="84" t="str">
        <f>IF($D143="","x",IF('BH (3)'!$B$11=1,COUNTIFS(Lançamentos!$K$5:$K$1004,$D143,Lançamentos!$T$5:$T$1004,O$5,Lançamentos!$V$5:$V$1004,'BH (3)'!$C$10),COUNTIFS(Lançamentos!$K$5:$K$1004,$D143,Lançamentos!$U$5:$U$1004,O$5,Lançamentos!$W$5:$W$1004,'BH (3)'!$C$10)))</f>
        <v>x</v>
      </c>
      <c r="P143" s="84" t="str">
        <f>IF($D143="","x",IF('BH (3)'!$B$11=1,COUNTIFS(Lançamentos!$K$5:$K$1004,$D143,Lançamentos!$T$5:$T$1004,P$5,Lançamentos!$V$5:$V$1004,'BH (3)'!$C$10),COUNTIFS(Lançamentos!$K$5:$K$1004,$D143,Lançamentos!$U$5:$U$1004,P$5,Lançamentos!$W$5:$W$1004,'BH (3)'!$C$10)))</f>
        <v>x</v>
      </c>
      <c r="Q143" s="171" t="str">
        <f t="shared" si="5"/>
        <v/>
      </c>
    </row>
    <row r="144" spans="3:17" ht="45" customHeight="1" x14ac:dyDescent="0.25">
      <c r="C144" s="81" t="str">
        <f t="shared" si="4"/>
        <v/>
      </c>
      <c r="D144" s="170" t="str">
        <f>IF(Adv!D142="","",Adv!D142)</f>
        <v/>
      </c>
      <c r="E144" s="84" t="str">
        <f>IF($D144="","x",IF('BH (3)'!$B$11=1,COUNTIFS(Lançamentos!$K$5:$K$1004,$D144,Lançamentos!$T$5:$T$1004,E$5,Lançamentos!$V$5:$V$1004,'BH (3)'!$C$10),COUNTIFS(Lançamentos!$K$5:$K$1004,$D144,Lançamentos!$U$5:$U$1004,E$5,Lançamentos!$W$5:$W$1004,'BH (3)'!$C$10)))</f>
        <v>x</v>
      </c>
      <c r="F144" s="84" t="str">
        <f>IF($D144="","x",IF('BH (3)'!$B$11=1,COUNTIFS(Lançamentos!$K$5:$K$1004,$D144,Lançamentos!$T$5:$T$1004,F$5,Lançamentos!$V$5:$V$1004,'BH (3)'!$C$10),COUNTIFS(Lançamentos!$K$5:$K$1004,$D144,Lançamentos!$U$5:$U$1004,F$5,Lançamentos!$W$5:$W$1004,'BH (3)'!$C$10)))</f>
        <v>x</v>
      </c>
      <c r="G144" s="84" t="str">
        <f>IF($D144="","x",IF('BH (3)'!$B$11=1,COUNTIFS(Lançamentos!$K$5:$K$1004,$D144,Lançamentos!$T$5:$T$1004,G$5,Lançamentos!$V$5:$V$1004,'BH (3)'!$C$10),COUNTIFS(Lançamentos!$K$5:$K$1004,$D144,Lançamentos!$U$5:$U$1004,G$5,Lançamentos!$W$5:$W$1004,'BH (3)'!$C$10)))</f>
        <v>x</v>
      </c>
      <c r="H144" s="84" t="str">
        <f>IF($D144="","x",IF('BH (3)'!$B$11=1,COUNTIFS(Lançamentos!$K$5:$K$1004,$D144,Lançamentos!$T$5:$T$1004,H$5,Lançamentos!$V$5:$V$1004,'BH (3)'!$C$10),COUNTIFS(Lançamentos!$K$5:$K$1004,$D144,Lançamentos!$U$5:$U$1004,H$5,Lançamentos!$W$5:$W$1004,'BH (3)'!$C$10)))</f>
        <v>x</v>
      </c>
      <c r="I144" s="84" t="str">
        <f>IF($D144="","x",IF('BH (3)'!$B$11=1,COUNTIFS(Lançamentos!$K$5:$K$1004,$D144,Lançamentos!$T$5:$T$1004,I$5,Lançamentos!$V$5:$V$1004,'BH (3)'!$C$10),COUNTIFS(Lançamentos!$K$5:$K$1004,$D144,Lançamentos!$U$5:$U$1004,I$5,Lançamentos!$W$5:$W$1004,'BH (3)'!$C$10)))</f>
        <v>x</v>
      </c>
      <c r="J144" s="84" t="str">
        <f>IF($D144="","x",IF('BH (3)'!$B$11=1,COUNTIFS(Lançamentos!$K$5:$K$1004,$D144,Lançamentos!$T$5:$T$1004,J$5,Lançamentos!$V$5:$V$1004,'BH (3)'!$C$10),COUNTIFS(Lançamentos!$K$5:$K$1004,$D144,Lançamentos!$U$5:$U$1004,J$5,Lançamentos!$W$5:$W$1004,'BH (3)'!$C$10)))</f>
        <v>x</v>
      </c>
      <c r="K144" s="84" t="str">
        <f>IF($D144="","x",IF('BH (3)'!$B$11=1,COUNTIFS(Lançamentos!$K$5:$K$1004,$D144,Lançamentos!$T$5:$T$1004,K$5,Lançamentos!$V$5:$V$1004,'BH (3)'!$C$10),COUNTIFS(Lançamentos!$K$5:$K$1004,$D144,Lançamentos!$U$5:$U$1004,K$5,Lançamentos!$W$5:$W$1004,'BH (3)'!$C$10)))</f>
        <v>x</v>
      </c>
      <c r="L144" s="84" t="str">
        <f>IF($D144="","x",IF('BH (3)'!$B$11=1,COUNTIFS(Lançamentos!$K$5:$K$1004,$D144,Lançamentos!$T$5:$T$1004,L$5,Lançamentos!$V$5:$V$1004,'BH (3)'!$C$10),COUNTIFS(Lançamentos!$K$5:$K$1004,$D144,Lançamentos!$U$5:$U$1004,L$5,Lançamentos!$W$5:$W$1004,'BH (3)'!$C$10)))</f>
        <v>x</v>
      </c>
      <c r="M144" s="84" t="str">
        <f>IF($D144="","x",IF('BH (3)'!$B$11=1,COUNTIFS(Lançamentos!$K$5:$K$1004,$D144,Lançamentos!$T$5:$T$1004,M$5,Lançamentos!$V$5:$V$1004,'BH (3)'!$C$10),COUNTIFS(Lançamentos!$K$5:$K$1004,$D144,Lançamentos!$U$5:$U$1004,M$5,Lançamentos!$W$5:$W$1004,'BH (3)'!$C$10)))</f>
        <v>x</v>
      </c>
      <c r="N144" s="84" t="str">
        <f>IF($D144="","x",IF('BH (3)'!$B$11=1,COUNTIFS(Lançamentos!$K$5:$K$1004,$D144,Lançamentos!$T$5:$T$1004,N$5,Lançamentos!$V$5:$V$1004,'BH (3)'!$C$10),COUNTIFS(Lançamentos!$K$5:$K$1004,$D144,Lançamentos!$U$5:$U$1004,N$5,Lançamentos!$W$5:$W$1004,'BH (3)'!$C$10)))</f>
        <v>x</v>
      </c>
      <c r="O144" s="84" t="str">
        <f>IF($D144="","x",IF('BH (3)'!$B$11=1,COUNTIFS(Lançamentos!$K$5:$K$1004,$D144,Lançamentos!$T$5:$T$1004,O$5,Lançamentos!$V$5:$V$1004,'BH (3)'!$C$10),COUNTIFS(Lançamentos!$K$5:$K$1004,$D144,Lançamentos!$U$5:$U$1004,O$5,Lançamentos!$W$5:$W$1004,'BH (3)'!$C$10)))</f>
        <v>x</v>
      </c>
      <c r="P144" s="84" t="str">
        <f>IF($D144="","x",IF('BH (3)'!$B$11=1,COUNTIFS(Lançamentos!$K$5:$K$1004,$D144,Lançamentos!$T$5:$T$1004,P$5,Lançamentos!$V$5:$V$1004,'BH (3)'!$C$10),COUNTIFS(Lançamentos!$K$5:$K$1004,$D144,Lançamentos!$U$5:$U$1004,P$5,Lançamentos!$W$5:$W$1004,'BH (3)'!$C$10)))</f>
        <v>x</v>
      </c>
      <c r="Q144" s="171" t="str">
        <f t="shared" si="5"/>
        <v/>
      </c>
    </row>
    <row r="145" spans="3:17" ht="45" customHeight="1" x14ac:dyDescent="0.25">
      <c r="C145" s="81" t="str">
        <f t="shared" si="4"/>
        <v/>
      </c>
      <c r="D145" s="170" t="str">
        <f>IF(Adv!D143="","",Adv!D143)</f>
        <v/>
      </c>
      <c r="E145" s="84" t="str">
        <f>IF($D145="","x",IF('BH (3)'!$B$11=1,COUNTIFS(Lançamentos!$K$5:$K$1004,$D145,Lançamentos!$T$5:$T$1004,E$5,Lançamentos!$V$5:$V$1004,'BH (3)'!$C$10),COUNTIFS(Lançamentos!$K$5:$K$1004,$D145,Lançamentos!$U$5:$U$1004,E$5,Lançamentos!$W$5:$W$1004,'BH (3)'!$C$10)))</f>
        <v>x</v>
      </c>
      <c r="F145" s="84" t="str">
        <f>IF($D145="","x",IF('BH (3)'!$B$11=1,COUNTIFS(Lançamentos!$K$5:$K$1004,$D145,Lançamentos!$T$5:$T$1004,F$5,Lançamentos!$V$5:$V$1004,'BH (3)'!$C$10),COUNTIFS(Lançamentos!$K$5:$K$1004,$D145,Lançamentos!$U$5:$U$1004,F$5,Lançamentos!$W$5:$W$1004,'BH (3)'!$C$10)))</f>
        <v>x</v>
      </c>
      <c r="G145" s="84" t="str">
        <f>IF($D145="","x",IF('BH (3)'!$B$11=1,COUNTIFS(Lançamentos!$K$5:$K$1004,$D145,Lançamentos!$T$5:$T$1004,G$5,Lançamentos!$V$5:$V$1004,'BH (3)'!$C$10),COUNTIFS(Lançamentos!$K$5:$K$1004,$D145,Lançamentos!$U$5:$U$1004,G$5,Lançamentos!$W$5:$W$1004,'BH (3)'!$C$10)))</f>
        <v>x</v>
      </c>
      <c r="H145" s="84" t="str">
        <f>IF($D145="","x",IF('BH (3)'!$B$11=1,COUNTIFS(Lançamentos!$K$5:$K$1004,$D145,Lançamentos!$T$5:$T$1004,H$5,Lançamentos!$V$5:$V$1004,'BH (3)'!$C$10),COUNTIFS(Lançamentos!$K$5:$K$1004,$D145,Lançamentos!$U$5:$U$1004,H$5,Lançamentos!$W$5:$W$1004,'BH (3)'!$C$10)))</f>
        <v>x</v>
      </c>
      <c r="I145" s="84" t="str">
        <f>IF($D145="","x",IF('BH (3)'!$B$11=1,COUNTIFS(Lançamentos!$K$5:$K$1004,$D145,Lançamentos!$T$5:$T$1004,I$5,Lançamentos!$V$5:$V$1004,'BH (3)'!$C$10),COUNTIFS(Lançamentos!$K$5:$K$1004,$D145,Lançamentos!$U$5:$U$1004,I$5,Lançamentos!$W$5:$W$1004,'BH (3)'!$C$10)))</f>
        <v>x</v>
      </c>
      <c r="J145" s="84" t="str">
        <f>IF($D145="","x",IF('BH (3)'!$B$11=1,COUNTIFS(Lançamentos!$K$5:$K$1004,$D145,Lançamentos!$T$5:$T$1004,J$5,Lançamentos!$V$5:$V$1004,'BH (3)'!$C$10),COUNTIFS(Lançamentos!$K$5:$K$1004,$D145,Lançamentos!$U$5:$U$1004,J$5,Lançamentos!$W$5:$W$1004,'BH (3)'!$C$10)))</f>
        <v>x</v>
      </c>
      <c r="K145" s="84" t="str">
        <f>IF($D145="","x",IF('BH (3)'!$B$11=1,COUNTIFS(Lançamentos!$K$5:$K$1004,$D145,Lançamentos!$T$5:$T$1004,K$5,Lançamentos!$V$5:$V$1004,'BH (3)'!$C$10),COUNTIFS(Lançamentos!$K$5:$K$1004,$D145,Lançamentos!$U$5:$U$1004,K$5,Lançamentos!$W$5:$W$1004,'BH (3)'!$C$10)))</f>
        <v>x</v>
      </c>
      <c r="L145" s="84" t="str">
        <f>IF($D145="","x",IF('BH (3)'!$B$11=1,COUNTIFS(Lançamentos!$K$5:$K$1004,$D145,Lançamentos!$T$5:$T$1004,L$5,Lançamentos!$V$5:$V$1004,'BH (3)'!$C$10),COUNTIFS(Lançamentos!$K$5:$K$1004,$D145,Lançamentos!$U$5:$U$1004,L$5,Lançamentos!$W$5:$W$1004,'BH (3)'!$C$10)))</f>
        <v>x</v>
      </c>
      <c r="M145" s="84" t="str">
        <f>IF($D145="","x",IF('BH (3)'!$B$11=1,COUNTIFS(Lançamentos!$K$5:$K$1004,$D145,Lançamentos!$T$5:$T$1004,M$5,Lançamentos!$V$5:$V$1004,'BH (3)'!$C$10),COUNTIFS(Lançamentos!$K$5:$K$1004,$D145,Lançamentos!$U$5:$U$1004,M$5,Lançamentos!$W$5:$W$1004,'BH (3)'!$C$10)))</f>
        <v>x</v>
      </c>
      <c r="N145" s="84" t="str">
        <f>IF($D145="","x",IF('BH (3)'!$B$11=1,COUNTIFS(Lançamentos!$K$5:$K$1004,$D145,Lançamentos!$T$5:$T$1004,N$5,Lançamentos!$V$5:$V$1004,'BH (3)'!$C$10),COUNTIFS(Lançamentos!$K$5:$K$1004,$D145,Lançamentos!$U$5:$U$1004,N$5,Lançamentos!$W$5:$W$1004,'BH (3)'!$C$10)))</f>
        <v>x</v>
      </c>
      <c r="O145" s="84" t="str">
        <f>IF($D145="","x",IF('BH (3)'!$B$11=1,COUNTIFS(Lançamentos!$K$5:$K$1004,$D145,Lançamentos!$T$5:$T$1004,O$5,Lançamentos!$V$5:$V$1004,'BH (3)'!$C$10),COUNTIFS(Lançamentos!$K$5:$K$1004,$D145,Lançamentos!$U$5:$U$1004,O$5,Lançamentos!$W$5:$W$1004,'BH (3)'!$C$10)))</f>
        <v>x</v>
      </c>
      <c r="P145" s="84" t="str">
        <f>IF($D145="","x",IF('BH (3)'!$B$11=1,COUNTIFS(Lançamentos!$K$5:$K$1004,$D145,Lançamentos!$T$5:$T$1004,P$5,Lançamentos!$V$5:$V$1004,'BH (3)'!$C$10),COUNTIFS(Lançamentos!$K$5:$K$1004,$D145,Lançamentos!$U$5:$U$1004,P$5,Lançamentos!$W$5:$W$1004,'BH (3)'!$C$10)))</f>
        <v>x</v>
      </c>
      <c r="Q145" s="171" t="str">
        <f t="shared" si="5"/>
        <v/>
      </c>
    </row>
    <row r="146" spans="3:17" ht="45" customHeight="1" x14ac:dyDescent="0.25">
      <c r="C146" s="81" t="str">
        <f t="shared" si="4"/>
        <v/>
      </c>
      <c r="D146" s="170" t="str">
        <f>IF(Adv!D144="","",Adv!D144)</f>
        <v/>
      </c>
      <c r="E146" s="84" t="str">
        <f>IF($D146="","x",IF('BH (3)'!$B$11=1,COUNTIFS(Lançamentos!$K$5:$K$1004,$D146,Lançamentos!$T$5:$T$1004,E$5,Lançamentos!$V$5:$V$1004,'BH (3)'!$C$10),COUNTIFS(Lançamentos!$K$5:$K$1004,$D146,Lançamentos!$U$5:$U$1004,E$5,Lançamentos!$W$5:$W$1004,'BH (3)'!$C$10)))</f>
        <v>x</v>
      </c>
      <c r="F146" s="84" t="str">
        <f>IF($D146="","x",IF('BH (3)'!$B$11=1,COUNTIFS(Lançamentos!$K$5:$K$1004,$D146,Lançamentos!$T$5:$T$1004,F$5,Lançamentos!$V$5:$V$1004,'BH (3)'!$C$10),COUNTIFS(Lançamentos!$K$5:$K$1004,$D146,Lançamentos!$U$5:$U$1004,F$5,Lançamentos!$W$5:$W$1004,'BH (3)'!$C$10)))</f>
        <v>x</v>
      </c>
      <c r="G146" s="84" t="str">
        <f>IF($D146="","x",IF('BH (3)'!$B$11=1,COUNTIFS(Lançamentos!$K$5:$K$1004,$D146,Lançamentos!$T$5:$T$1004,G$5,Lançamentos!$V$5:$V$1004,'BH (3)'!$C$10),COUNTIFS(Lançamentos!$K$5:$K$1004,$D146,Lançamentos!$U$5:$U$1004,G$5,Lançamentos!$W$5:$W$1004,'BH (3)'!$C$10)))</f>
        <v>x</v>
      </c>
      <c r="H146" s="84" t="str">
        <f>IF($D146="","x",IF('BH (3)'!$B$11=1,COUNTIFS(Lançamentos!$K$5:$K$1004,$D146,Lançamentos!$T$5:$T$1004,H$5,Lançamentos!$V$5:$V$1004,'BH (3)'!$C$10),COUNTIFS(Lançamentos!$K$5:$K$1004,$D146,Lançamentos!$U$5:$U$1004,H$5,Lançamentos!$W$5:$W$1004,'BH (3)'!$C$10)))</f>
        <v>x</v>
      </c>
      <c r="I146" s="84" t="str">
        <f>IF($D146="","x",IF('BH (3)'!$B$11=1,COUNTIFS(Lançamentos!$K$5:$K$1004,$D146,Lançamentos!$T$5:$T$1004,I$5,Lançamentos!$V$5:$V$1004,'BH (3)'!$C$10),COUNTIFS(Lançamentos!$K$5:$K$1004,$D146,Lançamentos!$U$5:$U$1004,I$5,Lançamentos!$W$5:$W$1004,'BH (3)'!$C$10)))</f>
        <v>x</v>
      </c>
      <c r="J146" s="84" t="str">
        <f>IF($D146="","x",IF('BH (3)'!$B$11=1,COUNTIFS(Lançamentos!$K$5:$K$1004,$D146,Lançamentos!$T$5:$T$1004,J$5,Lançamentos!$V$5:$V$1004,'BH (3)'!$C$10),COUNTIFS(Lançamentos!$K$5:$K$1004,$D146,Lançamentos!$U$5:$U$1004,J$5,Lançamentos!$W$5:$W$1004,'BH (3)'!$C$10)))</f>
        <v>x</v>
      </c>
      <c r="K146" s="84" t="str">
        <f>IF($D146="","x",IF('BH (3)'!$B$11=1,COUNTIFS(Lançamentos!$K$5:$K$1004,$D146,Lançamentos!$T$5:$T$1004,K$5,Lançamentos!$V$5:$V$1004,'BH (3)'!$C$10),COUNTIFS(Lançamentos!$K$5:$K$1004,$D146,Lançamentos!$U$5:$U$1004,K$5,Lançamentos!$W$5:$W$1004,'BH (3)'!$C$10)))</f>
        <v>x</v>
      </c>
      <c r="L146" s="84" t="str">
        <f>IF($D146="","x",IF('BH (3)'!$B$11=1,COUNTIFS(Lançamentos!$K$5:$K$1004,$D146,Lançamentos!$T$5:$T$1004,L$5,Lançamentos!$V$5:$V$1004,'BH (3)'!$C$10),COUNTIFS(Lançamentos!$K$5:$K$1004,$D146,Lançamentos!$U$5:$U$1004,L$5,Lançamentos!$W$5:$W$1004,'BH (3)'!$C$10)))</f>
        <v>x</v>
      </c>
      <c r="M146" s="84" t="str">
        <f>IF($D146="","x",IF('BH (3)'!$B$11=1,COUNTIFS(Lançamentos!$K$5:$K$1004,$D146,Lançamentos!$T$5:$T$1004,M$5,Lançamentos!$V$5:$V$1004,'BH (3)'!$C$10),COUNTIFS(Lançamentos!$K$5:$K$1004,$D146,Lançamentos!$U$5:$U$1004,M$5,Lançamentos!$W$5:$W$1004,'BH (3)'!$C$10)))</f>
        <v>x</v>
      </c>
      <c r="N146" s="84" t="str">
        <f>IF($D146="","x",IF('BH (3)'!$B$11=1,COUNTIFS(Lançamentos!$K$5:$K$1004,$D146,Lançamentos!$T$5:$T$1004,N$5,Lançamentos!$V$5:$V$1004,'BH (3)'!$C$10),COUNTIFS(Lançamentos!$K$5:$K$1004,$D146,Lançamentos!$U$5:$U$1004,N$5,Lançamentos!$W$5:$W$1004,'BH (3)'!$C$10)))</f>
        <v>x</v>
      </c>
      <c r="O146" s="84" t="str">
        <f>IF($D146="","x",IF('BH (3)'!$B$11=1,COUNTIFS(Lançamentos!$K$5:$K$1004,$D146,Lançamentos!$T$5:$T$1004,O$5,Lançamentos!$V$5:$V$1004,'BH (3)'!$C$10),COUNTIFS(Lançamentos!$K$5:$K$1004,$D146,Lançamentos!$U$5:$U$1004,O$5,Lançamentos!$W$5:$W$1004,'BH (3)'!$C$10)))</f>
        <v>x</v>
      </c>
      <c r="P146" s="84" t="str">
        <f>IF($D146="","x",IF('BH (3)'!$B$11=1,COUNTIFS(Lançamentos!$K$5:$K$1004,$D146,Lançamentos!$T$5:$T$1004,P$5,Lançamentos!$V$5:$V$1004,'BH (3)'!$C$10),COUNTIFS(Lançamentos!$K$5:$K$1004,$D146,Lançamentos!$U$5:$U$1004,P$5,Lançamentos!$W$5:$W$1004,'BH (3)'!$C$10)))</f>
        <v>x</v>
      </c>
      <c r="Q146" s="171" t="str">
        <f t="shared" si="5"/>
        <v/>
      </c>
    </row>
    <row r="147" spans="3:17" ht="45" customHeight="1" x14ac:dyDescent="0.25">
      <c r="C147" s="81" t="str">
        <f t="shared" si="4"/>
        <v/>
      </c>
      <c r="D147" s="170" t="str">
        <f>IF(Adv!D145="","",Adv!D145)</f>
        <v/>
      </c>
      <c r="E147" s="84" t="str">
        <f>IF($D147="","x",IF('BH (3)'!$B$11=1,COUNTIFS(Lançamentos!$K$5:$K$1004,$D147,Lançamentos!$T$5:$T$1004,E$5,Lançamentos!$V$5:$V$1004,'BH (3)'!$C$10),COUNTIFS(Lançamentos!$K$5:$K$1004,$D147,Lançamentos!$U$5:$U$1004,E$5,Lançamentos!$W$5:$W$1004,'BH (3)'!$C$10)))</f>
        <v>x</v>
      </c>
      <c r="F147" s="84" t="str">
        <f>IF($D147="","x",IF('BH (3)'!$B$11=1,COUNTIFS(Lançamentos!$K$5:$K$1004,$D147,Lançamentos!$T$5:$T$1004,F$5,Lançamentos!$V$5:$V$1004,'BH (3)'!$C$10),COUNTIFS(Lançamentos!$K$5:$K$1004,$D147,Lançamentos!$U$5:$U$1004,F$5,Lançamentos!$W$5:$W$1004,'BH (3)'!$C$10)))</f>
        <v>x</v>
      </c>
      <c r="G147" s="84" t="str">
        <f>IF($D147="","x",IF('BH (3)'!$B$11=1,COUNTIFS(Lançamentos!$K$5:$K$1004,$D147,Lançamentos!$T$5:$T$1004,G$5,Lançamentos!$V$5:$V$1004,'BH (3)'!$C$10),COUNTIFS(Lançamentos!$K$5:$K$1004,$D147,Lançamentos!$U$5:$U$1004,G$5,Lançamentos!$W$5:$W$1004,'BH (3)'!$C$10)))</f>
        <v>x</v>
      </c>
      <c r="H147" s="84" t="str">
        <f>IF($D147="","x",IF('BH (3)'!$B$11=1,COUNTIFS(Lançamentos!$K$5:$K$1004,$D147,Lançamentos!$T$5:$T$1004,H$5,Lançamentos!$V$5:$V$1004,'BH (3)'!$C$10),COUNTIFS(Lançamentos!$K$5:$K$1004,$D147,Lançamentos!$U$5:$U$1004,H$5,Lançamentos!$W$5:$W$1004,'BH (3)'!$C$10)))</f>
        <v>x</v>
      </c>
      <c r="I147" s="84" t="str">
        <f>IF($D147="","x",IF('BH (3)'!$B$11=1,COUNTIFS(Lançamentos!$K$5:$K$1004,$D147,Lançamentos!$T$5:$T$1004,I$5,Lançamentos!$V$5:$V$1004,'BH (3)'!$C$10),COUNTIFS(Lançamentos!$K$5:$K$1004,$D147,Lançamentos!$U$5:$U$1004,I$5,Lançamentos!$W$5:$W$1004,'BH (3)'!$C$10)))</f>
        <v>x</v>
      </c>
      <c r="J147" s="84" t="str">
        <f>IF($D147="","x",IF('BH (3)'!$B$11=1,COUNTIFS(Lançamentos!$K$5:$K$1004,$D147,Lançamentos!$T$5:$T$1004,J$5,Lançamentos!$V$5:$V$1004,'BH (3)'!$C$10),COUNTIFS(Lançamentos!$K$5:$K$1004,$D147,Lançamentos!$U$5:$U$1004,J$5,Lançamentos!$W$5:$W$1004,'BH (3)'!$C$10)))</f>
        <v>x</v>
      </c>
      <c r="K147" s="84" t="str">
        <f>IF($D147="","x",IF('BH (3)'!$B$11=1,COUNTIFS(Lançamentos!$K$5:$K$1004,$D147,Lançamentos!$T$5:$T$1004,K$5,Lançamentos!$V$5:$V$1004,'BH (3)'!$C$10),COUNTIFS(Lançamentos!$K$5:$K$1004,$D147,Lançamentos!$U$5:$U$1004,K$5,Lançamentos!$W$5:$W$1004,'BH (3)'!$C$10)))</f>
        <v>x</v>
      </c>
      <c r="L147" s="84" t="str">
        <f>IF($D147="","x",IF('BH (3)'!$B$11=1,COUNTIFS(Lançamentos!$K$5:$K$1004,$D147,Lançamentos!$T$5:$T$1004,L$5,Lançamentos!$V$5:$V$1004,'BH (3)'!$C$10),COUNTIFS(Lançamentos!$K$5:$K$1004,$D147,Lançamentos!$U$5:$U$1004,L$5,Lançamentos!$W$5:$W$1004,'BH (3)'!$C$10)))</f>
        <v>x</v>
      </c>
      <c r="M147" s="84" t="str">
        <f>IF($D147="","x",IF('BH (3)'!$B$11=1,COUNTIFS(Lançamentos!$K$5:$K$1004,$D147,Lançamentos!$T$5:$T$1004,M$5,Lançamentos!$V$5:$V$1004,'BH (3)'!$C$10),COUNTIFS(Lançamentos!$K$5:$K$1004,$D147,Lançamentos!$U$5:$U$1004,M$5,Lançamentos!$W$5:$W$1004,'BH (3)'!$C$10)))</f>
        <v>x</v>
      </c>
      <c r="N147" s="84" t="str">
        <f>IF($D147="","x",IF('BH (3)'!$B$11=1,COUNTIFS(Lançamentos!$K$5:$K$1004,$D147,Lançamentos!$T$5:$T$1004,N$5,Lançamentos!$V$5:$V$1004,'BH (3)'!$C$10),COUNTIFS(Lançamentos!$K$5:$K$1004,$D147,Lançamentos!$U$5:$U$1004,N$5,Lançamentos!$W$5:$W$1004,'BH (3)'!$C$10)))</f>
        <v>x</v>
      </c>
      <c r="O147" s="84" t="str">
        <f>IF($D147="","x",IF('BH (3)'!$B$11=1,COUNTIFS(Lançamentos!$K$5:$K$1004,$D147,Lançamentos!$T$5:$T$1004,O$5,Lançamentos!$V$5:$V$1004,'BH (3)'!$C$10),COUNTIFS(Lançamentos!$K$5:$K$1004,$D147,Lançamentos!$U$5:$U$1004,O$5,Lançamentos!$W$5:$W$1004,'BH (3)'!$C$10)))</f>
        <v>x</v>
      </c>
      <c r="P147" s="84" t="str">
        <f>IF($D147="","x",IF('BH (3)'!$B$11=1,COUNTIFS(Lançamentos!$K$5:$K$1004,$D147,Lançamentos!$T$5:$T$1004,P$5,Lançamentos!$V$5:$V$1004,'BH (3)'!$C$10),COUNTIFS(Lançamentos!$K$5:$K$1004,$D147,Lançamentos!$U$5:$U$1004,P$5,Lançamentos!$W$5:$W$1004,'BH (3)'!$C$10)))</f>
        <v>x</v>
      </c>
      <c r="Q147" s="171" t="str">
        <f t="shared" si="5"/>
        <v/>
      </c>
    </row>
    <row r="148" spans="3:17" ht="45" customHeight="1" x14ac:dyDescent="0.25">
      <c r="C148" s="81" t="str">
        <f t="shared" si="4"/>
        <v/>
      </c>
      <c r="D148" s="170" t="str">
        <f>IF(Adv!D146="","",Adv!D146)</f>
        <v/>
      </c>
      <c r="E148" s="84" t="str">
        <f>IF($D148="","x",IF('BH (3)'!$B$11=1,COUNTIFS(Lançamentos!$K$5:$K$1004,$D148,Lançamentos!$T$5:$T$1004,E$5,Lançamentos!$V$5:$V$1004,'BH (3)'!$C$10),COUNTIFS(Lançamentos!$K$5:$K$1004,$D148,Lançamentos!$U$5:$U$1004,E$5,Lançamentos!$W$5:$W$1004,'BH (3)'!$C$10)))</f>
        <v>x</v>
      </c>
      <c r="F148" s="84" t="str">
        <f>IF($D148="","x",IF('BH (3)'!$B$11=1,COUNTIFS(Lançamentos!$K$5:$K$1004,$D148,Lançamentos!$T$5:$T$1004,F$5,Lançamentos!$V$5:$V$1004,'BH (3)'!$C$10),COUNTIFS(Lançamentos!$K$5:$K$1004,$D148,Lançamentos!$U$5:$U$1004,F$5,Lançamentos!$W$5:$W$1004,'BH (3)'!$C$10)))</f>
        <v>x</v>
      </c>
      <c r="G148" s="84" t="str">
        <f>IF($D148="","x",IF('BH (3)'!$B$11=1,COUNTIFS(Lançamentos!$K$5:$K$1004,$D148,Lançamentos!$T$5:$T$1004,G$5,Lançamentos!$V$5:$V$1004,'BH (3)'!$C$10),COUNTIFS(Lançamentos!$K$5:$K$1004,$D148,Lançamentos!$U$5:$U$1004,G$5,Lançamentos!$W$5:$W$1004,'BH (3)'!$C$10)))</f>
        <v>x</v>
      </c>
      <c r="H148" s="84" t="str">
        <f>IF($D148="","x",IF('BH (3)'!$B$11=1,COUNTIFS(Lançamentos!$K$5:$K$1004,$D148,Lançamentos!$T$5:$T$1004,H$5,Lançamentos!$V$5:$V$1004,'BH (3)'!$C$10),COUNTIFS(Lançamentos!$K$5:$K$1004,$D148,Lançamentos!$U$5:$U$1004,H$5,Lançamentos!$W$5:$W$1004,'BH (3)'!$C$10)))</f>
        <v>x</v>
      </c>
      <c r="I148" s="84" t="str">
        <f>IF($D148="","x",IF('BH (3)'!$B$11=1,COUNTIFS(Lançamentos!$K$5:$K$1004,$D148,Lançamentos!$T$5:$T$1004,I$5,Lançamentos!$V$5:$V$1004,'BH (3)'!$C$10),COUNTIFS(Lançamentos!$K$5:$K$1004,$D148,Lançamentos!$U$5:$U$1004,I$5,Lançamentos!$W$5:$W$1004,'BH (3)'!$C$10)))</f>
        <v>x</v>
      </c>
      <c r="J148" s="84" t="str">
        <f>IF($D148="","x",IF('BH (3)'!$B$11=1,COUNTIFS(Lançamentos!$K$5:$K$1004,$D148,Lançamentos!$T$5:$T$1004,J$5,Lançamentos!$V$5:$V$1004,'BH (3)'!$C$10),COUNTIFS(Lançamentos!$K$5:$K$1004,$D148,Lançamentos!$U$5:$U$1004,J$5,Lançamentos!$W$5:$W$1004,'BH (3)'!$C$10)))</f>
        <v>x</v>
      </c>
      <c r="K148" s="84" t="str">
        <f>IF($D148="","x",IF('BH (3)'!$B$11=1,COUNTIFS(Lançamentos!$K$5:$K$1004,$D148,Lançamentos!$T$5:$T$1004,K$5,Lançamentos!$V$5:$V$1004,'BH (3)'!$C$10),COUNTIFS(Lançamentos!$K$5:$K$1004,$D148,Lançamentos!$U$5:$U$1004,K$5,Lançamentos!$W$5:$W$1004,'BH (3)'!$C$10)))</f>
        <v>x</v>
      </c>
      <c r="L148" s="84" t="str">
        <f>IF($D148="","x",IF('BH (3)'!$B$11=1,COUNTIFS(Lançamentos!$K$5:$K$1004,$D148,Lançamentos!$T$5:$T$1004,L$5,Lançamentos!$V$5:$V$1004,'BH (3)'!$C$10),COUNTIFS(Lançamentos!$K$5:$K$1004,$D148,Lançamentos!$U$5:$U$1004,L$5,Lançamentos!$W$5:$W$1004,'BH (3)'!$C$10)))</f>
        <v>x</v>
      </c>
      <c r="M148" s="84" t="str">
        <f>IF($D148="","x",IF('BH (3)'!$B$11=1,COUNTIFS(Lançamentos!$K$5:$K$1004,$D148,Lançamentos!$T$5:$T$1004,M$5,Lançamentos!$V$5:$V$1004,'BH (3)'!$C$10),COUNTIFS(Lançamentos!$K$5:$K$1004,$D148,Lançamentos!$U$5:$U$1004,M$5,Lançamentos!$W$5:$W$1004,'BH (3)'!$C$10)))</f>
        <v>x</v>
      </c>
      <c r="N148" s="84" t="str">
        <f>IF($D148="","x",IF('BH (3)'!$B$11=1,COUNTIFS(Lançamentos!$K$5:$K$1004,$D148,Lançamentos!$T$5:$T$1004,N$5,Lançamentos!$V$5:$V$1004,'BH (3)'!$C$10),COUNTIFS(Lançamentos!$K$5:$K$1004,$D148,Lançamentos!$U$5:$U$1004,N$5,Lançamentos!$W$5:$W$1004,'BH (3)'!$C$10)))</f>
        <v>x</v>
      </c>
      <c r="O148" s="84" t="str">
        <f>IF($D148="","x",IF('BH (3)'!$B$11=1,COUNTIFS(Lançamentos!$K$5:$K$1004,$D148,Lançamentos!$T$5:$T$1004,O$5,Lançamentos!$V$5:$V$1004,'BH (3)'!$C$10),COUNTIFS(Lançamentos!$K$5:$K$1004,$D148,Lançamentos!$U$5:$U$1004,O$5,Lançamentos!$W$5:$W$1004,'BH (3)'!$C$10)))</f>
        <v>x</v>
      </c>
      <c r="P148" s="84" t="str">
        <f>IF($D148="","x",IF('BH (3)'!$B$11=1,COUNTIFS(Lançamentos!$K$5:$K$1004,$D148,Lançamentos!$T$5:$T$1004,P$5,Lançamentos!$V$5:$V$1004,'BH (3)'!$C$10),COUNTIFS(Lançamentos!$K$5:$K$1004,$D148,Lançamentos!$U$5:$U$1004,P$5,Lançamentos!$W$5:$W$1004,'BH (3)'!$C$10)))</f>
        <v>x</v>
      </c>
      <c r="Q148" s="171" t="str">
        <f t="shared" si="5"/>
        <v/>
      </c>
    </row>
    <row r="149" spans="3:17" ht="45" customHeight="1" x14ac:dyDescent="0.25">
      <c r="C149" s="81" t="str">
        <f t="shared" si="4"/>
        <v/>
      </c>
      <c r="D149" s="170" t="str">
        <f>IF(Adv!D147="","",Adv!D147)</f>
        <v/>
      </c>
      <c r="E149" s="84" t="str">
        <f>IF($D149="","x",IF('BH (3)'!$B$11=1,COUNTIFS(Lançamentos!$K$5:$K$1004,$D149,Lançamentos!$T$5:$T$1004,E$5,Lançamentos!$V$5:$V$1004,'BH (3)'!$C$10),COUNTIFS(Lançamentos!$K$5:$K$1004,$D149,Lançamentos!$U$5:$U$1004,E$5,Lançamentos!$W$5:$W$1004,'BH (3)'!$C$10)))</f>
        <v>x</v>
      </c>
      <c r="F149" s="84" t="str">
        <f>IF($D149="","x",IF('BH (3)'!$B$11=1,COUNTIFS(Lançamentos!$K$5:$K$1004,$D149,Lançamentos!$T$5:$T$1004,F$5,Lançamentos!$V$5:$V$1004,'BH (3)'!$C$10),COUNTIFS(Lançamentos!$K$5:$K$1004,$D149,Lançamentos!$U$5:$U$1004,F$5,Lançamentos!$W$5:$W$1004,'BH (3)'!$C$10)))</f>
        <v>x</v>
      </c>
      <c r="G149" s="84" t="str">
        <f>IF($D149="","x",IF('BH (3)'!$B$11=1,COUNTIFS(Lançamentos!$K$5:$K$1004,$D149,Lançamentos!$T$5:$T$1004,G$5,Lançamentos!$V$5:$V$1004,'BH (3)'!$C$10),COUNTIFS(Lançamentos!$K$5:$K$1004,$D149,Lançamentos!$U$5:$U$1004,G$5,Lançamentos!$W$5:$W$1004,'BH (3)'!$C$10)))</f>
        <v>x</v>
      </c>
      <c r="H149" s="84" t="str">
        <f>IF($D149="","x",IF('BH (3)'!$B$11=1,COUNTIFS(Lançamentos!$K$5:$K$1004,$D149,Lançamentos!$T$5:$T$1004,H$5,Lançamentos!$V$5:$V$1004,'BH (3)'!$C$10),COUNTIFS(Lançamentos!$K$5:$K$1004,$D149,Lançamentos!$U$5:$U$1004,H$5,Lançamentos!$W$5:$W$1004,'BH (3)'!$C$10)))</f>
        <v>x</v>
      </c>
      <c r="I149" s="84" t="str">
        <f>IF($D149="","x",IF('BH (3)'!$B$11=1,COUNTIFS(Lançamentos!$K$5:$K$1004,$D149,Lançamentos!$T$5:$T$1004,I$5,Lançamentos!$V$5:$V$1004,'BH (3)'!$C$10),COUNTIFS(Lançamentos!$K$5:$K$1004,$D149,Lançamentos!$U$5:$U$1004,I$5,Lançamentos!$W$5:$W$1004,'BH (3)'!$C$10)))</f>
        <v>x</v>
      </c>
      <c r="J149" s="84" t="str">
        <f>IF($D149="","x",IF('BH (3)'!$B$11=1,COUNTIFS(Lançamentos!$K$5:$K$1004,$D149,Lançamentos!$T$5:$T$1004,J$5,Lançamentos!$V$5:$V$1004,'BH (3)'!$C$10),COUNTIFS(Lançamentos!$K$5:$K$1004,$D149,Lançamentos!$U$5:$U$1004,J$5,Lançamentos!$W$5:$W$1004,'BH (3)'!$C$10)))</f>
        <v>x</v>
      </c>
      <c r="K149" s="84" t="str">
        <f>IF($D149="","x",IF('BH (3)'!$B$11=1,COUNTIFS(Lançamentos!$K$5:$K$1004,$D149,Lançamentos!$T$5:$T$1004,K$5,Lançamentos!$V$5:$V$1004,'BH (3)'!$C$10),COUNTIFS(Lançamentos!$K$5:$K$1004,$D149,Lançamentos!$U$5:$U$1004,K$5,Lançamentos!$W$5:$W$1004,'BH (3)'!$C$10)))</f>
        <v>x</v>
      </c>
      <c r="L149" s="84" t="str">
        <f>IF($D149="","x",IF('BH (3)'!$B$11=1,COUNTIFS(Lançamentos!$K$5:$K$1004,$D149,Lançamentos!$T$5:$T$1004,L$5,Lançamentos!$V$5:$V$1004,'BH (3)'!$C$10),COUNTIFS(Lançamentos!$K$5:$K$1004,$D149,Lançamentos!$U$5:$U$1004,L$5,Lançamentos!$W$5:$W$1004,'BH (3)'!$C$10)))</f>
        <v>x</v>
      </c>
      <c r="M149" s="84" t="str">
        <f>IF($D149="","x",IF('BH (3)'!$B$11=1,COUNTIFS(Lançamentos!$K$5:$K$1004,$D149,Lançamentos!$T$5:$T$1004,M$5,Lançamentos!$V$5:$V$1004,'BH (3)'!$C$10),COUNTIFS(Lançamentos!$K$5:$K$1004,$D149,Lançamentos!$U$5:$U$1004,M$5,Lançamentos!$W$5:$W$1004,'BH (3)'!$C$10)))</f>
        <v>x</v>
      </c>
      <c r="N149" s="84" t="str">
        <f>IF($D149="","x",IF('BH (3)'!$B$11=1,COUNTIFS(Lançamentos!$K$5:$K$1004,$D149,Lançamentos!$T$5:$T$1004,N$5,Lançamentos!$V$5:$V$1004,'BH (3)'!$C$10),COUNTIFS(Lançamentos!$K$5:$K$1004,$D149,Lançamentos!$U$5:$U$1004,N$5,Lançamentos!$W$5:$W$1004,'BH (3)'!$C$10)))</f>
        <v>x</v>
      </c>
      <c r="O149" s="84" t="str">
        <f>IF($D149="","x",IF('BH (3)'!$B$11=1,COUNTIFS(Lançamentos!$K$5:$K$1004,$D149,Lançamentos!$T$5:$T$1004,O$5,Lançamentos!$V$5:$V$1004,'BH (3)'!$C$10),COUNTIFS(Lançamentos!$K$5:$K$1004,$D149,Lançamentos!$U$5:$U$1004,O$5,Lançamentos!$W$5:$W$1004,'BH (3)'!$C$10)))</f>
        <v>x</v>
      </c>
      <c r="P149" s="84" t="str">
        <f>IF($D149="","x",IF('BH (3)'!$B$11=1,COUNTIFS(Lançamentos!$K$5:$K$1004,$D149,Lançamentos!$T$5:$T$1004,P$5,Lançamentos!$V$5:$V$1004,'BH (3)'!$C$10),COUNTIFS(Lançamentos!$K$5:$K$1004,$D149,Lançamentos!$U$5:$U$1004,P$5,Lançamentos!$W$5:$W$1004,'BH (3)'!$C$10)))</f>
        <v>x</v>
      </c>
      <c r="Q149" s="171" t="str">
        <f t="shared" si="5"/>
        <v/>
      </c>
    </row>
    <row r="150" spans="3:17" ht="45" customHeight="1" x14ac:dyDescent="0.25">
      <c r="C150" s="81" t="str">
        <f t="shared" si="4"/>
        <v/>
      </c>
      <c r="D150" s="170" t="str">
        <f>IF(Adv!D148="","",Adv!D148)</f>
        <v/>
      </c>
      <c r="E150" s="84" t="str">
        <f>IF($D150="","x",IF('BH (3)'!$B$11=1,COUNTIFS(Lançamentos!$K$5:$K$1004,$D150,Lançamentos!$T$5:$T$1004,E$5,Lançamentos!$V$5:$V$1004,'BH (3)'!$C$10),COUNTIFS(Lançamentos!$K$5:$K$1004,$D150,Lançamentos!$U$5:$U$1004,E$5,Lançamentos!$W$5:$W$1004,'BH (3)'!$C$10)))</f>
        <v>x</v>
      </c>
      <c r="F150" s="84" t="str">
        <f>IF($D150="","x",IF('BH (3)'!$B$11=1,COUNTIFS(Lançamentos!$K$5:$K$1004,$D150,Lançamentos!$T$5:$T$1004,F$5,Lançamentos!$V$5:$V$1004,'BH (3)'!$C$10),COUNTIFS(Lançamentos!$K$5:$K$1004,$D150,Lançamentos!$U$5:$U$1004,F$5,Lançamentos!$W$5:$W$1004,'BH (3)'!$C$10)))</f>
        <v>x</v>
      </c>
      <c r="G150" s="84" t="str">
        <f>IF($D150="","x",IF('BH (3)'!$B$11=1,COUNTIFS(Lançamentos!$K$5:$K$1004,$D150,Lançamentos!$T$5:$T$1004,G$5,Lançamentos!$V$5:$V$1004,'BH (3)'!$C$10),COUNTIFS(Lançamentos!$K$5:$K$1004,$D150,Lançamentos!$U$5:$U$1004,G$5,Lançamentos!$W$5:$W$1004,'BH (3)'!$C$10)))</f>
        <v>x</v>
      </c>
      <c r="H150" s="84" t="str">
        <f>IF($D150="","x",IF('BH (3)'!$B$11=1,COUNTIFS(Lançamentos!$K$5:$K$1004,$D150,Lançamentos!$T$5:$T$1004,H$5,Lançamentos!$V$5:$V$1004,'BH (3)'!$C$10),COUNTIFS(Lançamentos!$K$5:$K$1004,$D150,Lançamentos!$U$5:$U$1004,H$5,Lançamentos!$W$5:$W$1004,'BH (3)'!$C$10)))</f>
        <v>x</v>
      </c>
      <c r="I150" s="84" t="str">
        <f>IF($D150="","x",IF('BH (3)'!$B$11=1,COUNTIFS(Lançamentos!$K$5:$K$1004,$D150,Lançamentos!$T$5:$T$1004,I$5,Lançamentos!$V$5:$V$1004,'BH (3)'!$C$10),COUNTIFS(Lançamentos!$K$5:$K$1004,$D150,Lançamentos!$U$5:$U$1004,I$5,Lançamentos!$W$5:$W$1004,'BH (3)'!$C$10)))</f>
        <v>x</v>
      </c>
      <c r="J150" s="84" t="str">
        <f>IF($D150="","x",IF('BH (3)'!$B$11=1,COUNTIFS(Lançamentos!$K$5:$K$1004,$D150,Lançamentos!$T$5:$T$1004,J$5,Lançamentos!$V$5:$V$1004,'BH (3)'!$C$10),COUNTIFS(Lançamentos!$K$5:$K$1004,$D150,Lançamentos!$U$5:$U$1004,J$5,Lançamentos!$W$5:$W$1004,'BH (3)'!$C$10)))</f>
        <v>x</v>
      </c>
      <c r="K150" s="84" t="str">
        <f>IF($D150="","x",IF('BH (3)'!$B$11=1,COUNTIFS(Lançamentos!$K$5:$K$1004,$D150,Lançamentos!$T$5:$T$1004,K$5,Lançamentos!$V$5:$V$1004,'BH (3)'!$C$10),COUNTIFS(Lançamentos!$K$5:$K$1004,$D150,Lançamentos!$U$5:$U$1004,K$5,Lançamentos!$W$5:$W$1004,'BH (3)'!$C$10)))</f>
        <v>x</v>
      </c>
      <c r="L150" s="84" t="str">
        <f>IF($D150="","x",IF('BH (3)'!$B$11=1,COUNTIFS(Lançamentos!$K$5:$K$1004,$D150,Lançamentos!$T$5:$T$1004,L$5,Lançamentos!$V$5:$V$1004,'BH (3)'!$C$10),COUNTIFS(Lançamentos!$K$5:$K$1004,$D150,Lançamentos!$U$5:$U$1004,L$5,Lançamentos!$W$5:$W$1004,'BH (3)'!$C$10)))</f>
        <v>x</v>
      </c>
      <c r="M150" s="84" t="str">
        <f>IF($D150="","x",IF('BH (3)'!$B$11=1,COUNTIFS(Lançamentos!$K$5:$K$1004,$D150,Lançamentos!$T$5:$T$1004,M$5,Lançamentos!$V$5:$V$1004,'BH (3)'!$C$10),COUNTIFS(Lançamentos!$K$5:$K$1004,$D150,Lançamentos!$U$5:$U$1004,M$5,Lançamentos!$W$5:$W$1004,'BH (3)'!$C$10)))</f>
        <v>x</v>
      </c>
      <c r="N150" s="84" t="str">
        <f>IF($D150="","x",IF('BH (3)'!$B$11=1,COUNTIFS(Lançamentos!$K$5:$K$1004,$D150,Lançamentos!$T$5:$T$1004,N$5,Lançamentos!$V$5:$V$1004,'BH (3)'!$C$10),COUNTIFS(Lançamentos!$K$5:$K$1004,$D150,Lançamentos!$U$5:$U$1004,N$5,Lançamentos!$W$5:$W$1004,'BH (3)'!$C$10)))</f>
        <v>x</v>
      </c>
      <c r="O150" s="84" t="str">
        <f>IF($D150="","x",IF('BH (3)'!$B$11=1,COUNTIFS(Lançamentos!$K$5:$K$1004,$D150,Lançamentos!$T$5:$T$1004,O$5,Lançamentos!$V$5:$V$1004,'BH (3)'!$C$10),COUNTIFS(Lançamentos!$K$5:$K$1004,$D150,Lançamentos!$U$5:$U$1004,O$5,Lançamentos!$W$5:$W$1004,'BH (3)'!$C$10)))</f>
        <v>x</v>
      </c>
      <c r="P150" s="84" t="str">
        <f>IF($D150="","x",IF('BH (3)'!$B$11=1,COUNTIFS(Lançamentos!$K$5:$K$1004,$D150,Lançamentos!$T$5:$T$1004,P$5,Lançamentos!$V$5:$V$1004,'BH (3)'!$C$10),COUNTIFS(Lançamentos!$K$5:$K$1004,$D150,Lançamentos!$U$5:$U$1004,P$5,Lançamentos!$W$5:$W$1004,'BH (3)'!$C$10)))</f>
        <v>x</v>
      </c>
      <c r="Q150" s="171" t="str">
        <f t="shared" si="5"/>
        <v/>
      </c>
    </row>
    <row r="151" spans="3:17" ht="45" customHeight="1" x14ac:dyDescent="0.25">
      <c r="C151" s="81" t="str">
        <f t="shared" si="4"/>
        <v/>
      </c>
      <c r="D151" s="170" t="str">
        <f>IF(Adv!D149="","",Adv!D149)</f>
        <v/>
      </c>
      <c r="E151" s="84" t="str">
        <f>IF($D151="","x",IF('BH (3)'!$B$11=1,COUNTIFS(Lançamentos!$K$5:$K$1004,$D151,Lançamentos!$T$5:$T$1004,E$5,Lançamentos!$V$5:$V$1004,'BH (3)'!$C$10),COUNTIFS(Lançamentos!$K$5:$K$1004,$D151,Lançamentos!$U$5:$U$1004,E$5,Lançamentos!$W$5:$W$1004,'BH (3)'!$C$10)))</f>
        <v>x</v>
      </c>
      <c r="F151" s="84" t="str">
        <f>IF($D151="","x",IF('BH (3)'!$B$11=1,COUNTIFS(Lançamentos!$K$5:$K$1004,$D151,Lançamentos!$T$5:$T$1004,F$5,Lançamentos!$V$5:$V$1004,'BH (3)'!$C$10),COUNTIFS(Lançamentos!$K$5:$K$1004,$D151,Lançamentos!$U$5:$U$1004,F$5,Lançamentos!$W$5:$W$1004,'BH (3)'!$C$10)))</f>
        <v>x</v>
      </c>
      <c r="G151" s="84" t="str">
        <f>IF($D151="","x",IF('BH (3)'!$B$11=1,COUNTIFS(Lançamentos!$K$5:$K$1004,$D151,Lançamentos!$T$5:$T$1004,G$5,Lançamentos!$V$5:$V$1004,'BH (3)'!$C$10),COUNTIFS(Lançamentos!$K$5:$K$1004,$D151,Lançamentos!$U$5:$U$1004,G$5,Lançamentos!$W$5:$W$1004,'BH (3)'!$C$10)))</f>
        <v>x</v>
      </c>
      <c r="H151" s="84" t="str">
        <f>IF($D151="","x",IF('BH (3)'!$B$11=1,COUNTIFS(Lançamentos!$K$5:$K$1004,$D151,Lançamentos!$T$5:$T$1004,H$5,Lançamentos!$V$5:$V$1004,'BH (3)'!$C$10),COUNTIFS(Lançamentos!$K$5:$K$1004,$D151,Lançamentos!$U$5:$U$1004,H$5,Lançamentos!$W$5:$W$1004,'BH (3)'!$C$10)))</f>
        <v>x</v>
      </c>
      <c r="I151" s="84" t="str">
        <f>IF($D151="","x",IF('BH (3)'!$B$11=1,COUNTIFS(Lançamentos!$K$5:$K$1004,$D151,Lançamentos!$T$5:$T$1004,I$5,Lançamentos!$V$5:$V$1004,'BH (3)'!$C$10),COUNTIFS(Lançamentos!$K$5:$K$1004,$D151,Lançamentos!$U$5:$U$1004,I$5,Lançamentos!$W$5:$W$1004,'BH (3)'!$C$10)))</f>
        <v>x</v>
      </c>
      <c r="J151" s="84" t="str">
        <f>IF($D151="","x",IF('BH (3)'!$B$11=1,COUNTIFS(Lançamentos!$K$5:$K$1004,$D151,Lançamentos!$T$5:$T$1004,J$5,Lançamentos!$V$5:$V$1004,'BH (3)'!$C$10),COUNTIFS(Lançamentos!$K$5:$K$1004,$D151,Lançamentos!$U$5:$U$1004,J$5,Lançamentos!$W$5:$W$1004,'BH (3)'!$C$10)))</f>
        <v>x</v>
      </c>
      <c r="K151" s="84" t="str">
        <f>IF($D151="","x",IF('BH (3)'!$B$11=1,COUNTIFS(Lançamentos!$K$5:$K$1004,$D151,Lançamentos!$T$5:$T$1004,K$5,Lançamentos!$V$5:$V$1004,'BH (3)'!$C$10),COUNTIFS(Lançamentos!$K$5:$K$1004,$D151,Lançamentos!$U$5:$U$1004,K$5,Lançamentos!$W$5:$W$1004,'BH (3)'!$C$10)))</f>
        <v>x</v>
      </c>
      <c r="L151" s="84" t="str">
        <f>IF($D151="","x",IF('BH (3)'!$B$11=1,COUNTIFS(Lançamentos!$K$5:$K$1004,$D151,Lançamentos!$T$5:$T$1004,L$5,Lançamentos!$V$5:$V$1004,'BH (3)'!$C$10),COUNTIFS(Lançamentos!$K$5:$K$1004,$D151,Lançamentos!$U$5:$U$1004,L$5,Lançamentos!$W$5:$W$1004,'BH (3)'!$C$10)))</f>
        <v>x</v>
      </c>
      <c r="M151" s="84" t="str">
        <f>IF($D151="","x",IF('BH (3)'!$B$11=1,COUNTIFS(Lançamentos!$K$5:$K$1004,$D151,Lançamentos!$T$5:$T$1004,M$5,Lançamentos!$V$5:$V$1004,'BH (3)'!$C$10),COUNTIFS(Lançamentos!$K$5:$K$1004,$D151,Lançamentos!$U$5:$U$1004,M$5,Lançamentos!$W$5:$W$1004,'BH (3)'!$C$10)))</f>
        <v>x</v>
      </c>
      <c r="N151" s="84" t="str">
        <f>IF($D151="","x",IF('BH (3)'!$B$11=1,COUNTIFS(Lançamentos!$K$5:$K$1004,$D151,Lançamentos!$T$5:$T$1004,N$5,Lançamentos!$V$5:$V$1004,'BH (3)'!$C$10),COUNTIFS(Lançamentos!$K$5:$K$1004,$D151,Lançamentos!$U$5:$U$1004,N$5,Lançamentos!$W$5:$W$1004,'BH (3)'!$C$10)))</f>
        <v>x</v>
      </c>
      <c r="O151" s="84" t="str">
        <f>IF($D151="","x",IF('BH (3)'!$B$11=1,COUNTIFS(Lançamentos!$K$5:$K$1004,$D151,Lançamentos!$T$5:$T$1004,O$5,Lançamentos!$V$5:$V$1004,'BH (3)'!$C$10),COUNTIFS(Lançamentos!$K$5:$K$1004,$D151,Lançamentos!$U$5:$U$1004,O$5,Lançamentos!$W$5:$W$1004,'BH (3)'!$C$10)))</f>
        <v>x</v>
      </c>
      <c r="P151" s="84" t="str">
        <f>IF($D151="","x",IF('BH (3)'!$B$11=1,COUNTIFS(Lançamentos!$K$5:$K$1004,$D151,Lançamentos!$T$5:$T$1004,P$5,Lançamentos!$V$5:$V$1004,'BH (3)'!$C$10),COUNTIFS(Lançamentos!$K$5:$K$1004,$D151,Lançamentos!$U$5:$U$1004,P$5,Lançamentos!$W$5:$W$1004,'BH (3)'!$C$10)))</f>
        <v>x</v>
      </c>
      <c r="Q151" s="171" t="str">
        <f t="shared" si="5"/>
        <v/>
      </c>
    </row>
    <row r="152" spans="3:17" ht="45" customHeight="1" x14ac:dyDescent="0.25">
      <c r="C152" s="81" t="str">
        <f t="shared" si="4"/>
        <v/>
      </c>
      <c r="D152" s="170" t="str">
        <f>IF(Adv!D150="","",Adv!D150)</f>
        <v/>
      </c>
      <c r="E152" s="84" t="str">
        <f>IF($D152="","x",IF('BH (3)'!$B$11=1,COUNTIFS(Lançamentos!$K$5:$K$1004,$D152,Lançamentos!$T$5:$T$1004,E$5,Lançamentos!$V$5:$V$1004,'BH (3)'!$C$10),COUNTIFS(Lançamentos!$K$5:$K$1004,$D152,Lançamentos!$U$5:$U$1004,E$5,Lançamentos!$W$5:$W$1004,'BH (3)'!$C$10)))</f>
        <v>x</v>
      </c>
      <c r="F152" s="84" t="str">
        <f>IF($D152="","x",IF('BH (3)'!$B$11=1,COUNTIFS(Lançamentos!$K$5:$K$1004,$D152,Lançamentos!$T$5:$T$1004,F$5,Lançamentos!$V$5:$V$1004,'BH (3)'!$C$10),COUNTIFS(Lançamentos!$K$5:$K$1004,$D152,Lançamentos!$U$5:$U$1004,F$5,Lançamentos!$W$5:$W$1004,'BH (3)'!$C$10)))</f>
        <v>x</v>
      </c>
      <c r="G152" s="84" t="str">
        <f>IF($D152="","x",IF('BH (3)'!$B$11=1,COUNTIFS(Lançamentos!$K$5:$K$1004,$D152,Lançamentos!$T$5:$T$1004,G$5,Lançamentos!$V$5:$V$1004,'BH (3)'!$C$10),COUNTIFS(Lançamentos!$K$5:$K$1004,$D152,Lançamentos!$U$5:$U$1004,G$5,Lançamentos!$W$5:$W$1004,'BH (3)'!$C$10)))</f>
        <v>x</v>
      </c>
      <c r="H152" s="84" t="str">
        <f>IF($D152="","x",IF('BH (3)'!$B$11=1,COUNTIFS(Lançamentos!$K$5:$K$1004,$D152,Lançamentos!$T$5:$T$1004,H$5,Lançamentos!$V$5:$V$1004,'BH (3)'!$C$10),COUNTIFS(Lançamentos!$K$5:$K$1004,$D152,Lançamentos!$U$5:$U$1004,H$5,Lançamentos!$W$5:$W$1004,'BH (3)'!$C$10)))</f>
        <v>x</v>
      </c>
      <c r="I152" s="84" t="str">
        <f>IF($D152="","x",IF('BH (3)'!$B$11=1,COUNTIFS(Lançamentos!$K$5:$K$1004,$D152,Lançamentos!$T$5:$T$1004,I$5,Lançamentos!$V$5:$V$1004,'BH (3)'!$C$10),COUNTIFS(Lançamentos!$K$5:$K$1004,$D152,Lançamentos!$U$5:$U$1004,I$5,Lançamentos!$W$5:$W$1004,'BH (3)'!$C$10)))</f>
        <v>x</v>
      </c>
      <c r="J152" s="84" t="str">
        <f>IF($D152="","x",IF('BH (3)'!$B$11=1,COUNTIFS(Lançamentos!$K$5:$K$1004,$D152,Lançamentos!$T$5:$T$1004,J$5,Lançamentos!$V$5:$V$1004,'BH (3)'!$C$10),COUNTIFS(Lançamentos!$K$5:$K$1004,$D152,Lançamentos!$U$5:$U$1004,J$5,Lançamentos!$W$5:$W$1004,'BH (3)'!$C$10)))</f>
        <v>x</v>
      </c>
      <c r="K152" s="84" t="str">
        <f>IF($D152="","x",IF('BH (3)'!$B$11=1,COUNTIFS(Lançamentos!$K$5:$K$1004,$D152,Lançamentos!$T$5:$T$1004,K$5,Lançamentos!$V$5:$V$1004,'BH (3)'!$C$10),COUNTIFS(Lançamentos!$K$5:$K$1004,$D152,Lançamentos!$U$5:$U$1004,K$5,Lançamentos!$W$5:$W$1004,'BH (3)'!$C$10)))</f>
        <v>x</v>
      </c>
      <c r="L152" s="84" t="str">
        <f>IF($D152="","x",IF('BH (3)'!$B$11=1,COUNTIFS(Lançamentos!$K$5:$K$1004,$D152,Lançamentos!$T$5:$T$1004,L$5,Lançamentos!$V$5:$V$1004,'BH (3)'!$C$10),COUNTIFS(Lançamentos!$K$5:$K$1004,$D152,Lançamentos!$U$5:$U$1004,L$5,Lançamentos!$W$5:$W$1004,'BH (3)'!$C$10)))</f>
        <v>x</v>
      </c>
      <c r="M152" s="84" t="str">
        <f>IF($D152="","x",IF('BH (3)'!$B$11=1,COUNTIFS(Lançamentos!$K$5:$K$1004,$D152,Lançamentos!$T$5:$T$1004,M$5,Lançamentos!$V$5:$V$1004,'BH (3)'!$C$10),COUNTIFS(Lançamentos!$K$5:$K$1004,$D152,Lançamentos!$U$5:$U$1004,M$5,Lançamentos!$W$5:$W$1004,'BH (3)'!$C$10)))</f>
        <v>x</v>
      </c>
      <c r="N152" s="84" t="str">
        <f>IF($D152="","x",IF('BH (3)'!$B$11=1,COUNTIFS(Lançamentos!$K$5:$K$1004,$D152,Lançamentos!$T$5:$T$1004,N$5,Lançamentos!$V$5:$V$1004,'BH (3)'!$C$10),COUNTIFS(Lançamentos!$K$5:$K$1004,$D152,Lançamentos!$U$5:$U$1004,N$5,Lançamentos!$W$5:$W$1004,'BH (3)'!$C$10)))</f>
        <v>x</v>
      </c>
      <c r="O152" s="84" t="str">
        <f>IF($D152="","x",IF('BH (3)'!$B$11=1,COUNTIFS(Lançamentos!$K$5:$K$1004,$D152,Lançamentos!$T$5:$T$1004,O$5,Lançamentos!$V$5:$V$1004,'BH (3)'!$C$10),COUNTIFS(Lançamentos!$K$5:$K$1004,$D152,Lançamentos!$U$5:$U$1004,O$5,Lançamentos!$W$5:$W$1004,'BH (3)'!$C$10)))</f>
        <v>x</v>
      </c>
      <c r="P152" s="84" t="str">
        <f>IF($D152="","x",IF('BH (3)'!$B$11=1,COUNTIFS(Lançamentos!$K$5:$K$1004,$D152,Lançamentos!$T$5:$T$1004,P$5,Lançamentos!$V$5:$V$1004,'BH (3)'!$C$10),COUNTIFS(Lançamentos!$K$5:$K$1004,$D152,Lançamentos!$U$5:$U$1004,P$5,Lançamentos!$W$5:$W$1004,'BH (3)'!$C$10)))</f>
        <v>x</v>
      </c>
      <c r="Q152" s="171" t="str">
        <f t="shared" si="5"/>
        <v/>
      </c>
    </row>
    <row r="153" spans="3:17" ht="45" customHeight="1" x14ac:dyDescent="0.25">
      <c r="C153" s="81" t="str">
        <f t="shared" si="4"/>
        <v/>
      </c>
      <c r="D153" s="170" t="str">
        <f>IF(Adv!D151="","",Adv!D151)</f>
        <v/>
      </c>
      <c r="E153" s="84" t="str">
        <f>IF($D153="","x",IF('BH (3)'!$B$11=1,COUNTIFS(Lançamentos!$K$5:$K$1004,$D153,Lançamentos!$T$5:$T$1004,E$5,Lançamentos!$V$5:$V$1004,'BH (3)'!$C$10),COUNTIFS(Lançamentos!$K$5:$K$1004,$D153,Lançamentos!$U$5:$U$1004,E$5,Lançamentos!$W$5:$W$1004,'BH (3)'!$C$10)))</f>
        <v>x</v>
      </c>
      <c r="F153" s="84" t="str">
        <f>IF($D153="","x",IF('BH (3)'!$B$11=1,COUNTIFS(Lançamentos!$K$5:$K$1004,$D153,Lançamentos!$T$5:$T$1004,F$5,Lançamentos!$V$5:$V$1004,'BH (3)'!$C$10),COUNTIFS(Lançamentos!$K$5:$K$1004,$D153,Lançamentos!$U$5:$U$1004,F$5,Lançamentos!$W$5:$W$1004,'BH (3)'!$C$10)))</f>
        <v>x</v>
      </c>
      <c r="G153" s="84" t="str">
        <f>IF($D153="","x",IF('BH (3)'!$B$11=1,COUNTIFS(Lançamentos!$K$5:$K$1004,$D153,Lançamentos!$T$5:$T$1004,G$5,Lançamentos!$V$5:$V$1004,'BH (3)'!$C$10),COUNTIFS(Lançamentos!$K$5:$K$1004,$D153,Lançamentos!$U$5:$U$1004,G$5,Lançamentos!$W$5:$W$1004,'BH (3)'!$C$10)))</f>
        <v>x</v>
      </c>
      <c r="H153" s="84" t="str">
        <f>IF($D153="","x",IF('BH (3)'!$B$11=1,COUNTIFS(Lançamentos!$K$5:$K$1004,$D153,Lançamentos!$T$5:$T$1004,H$5,Lançamentos!$V$5:$V$1004,'BH (3)'!$C$10),COUNTIFS(Lançamentos!$K$5:$K$1004,$D153,Lançamentos!$U$5:$U$1004,H$5,Lançamentos!$W$5:$W$1004,'BH (3)'!$C$10)))</f>
        <v>x</v>
      </c>
      <c r="I153" s="84" t="str">
        <f>IF($D153="","x",IF('BH (3)'!$B$11=1,COUNTIFS(Lançamentos!$K$5:$K$1004,$D153,Lançamentos!$T$5:$T$1004,I$5,Lançamentos!$V$5:$V$1004,'BH (3)'!$C$10),COUNTIFS(Lançamentos!$K$5:$K$1004,$D153,Lançamentos!$U$5:$U$1004,I$5,Lançamentos!$W$5:$W$1004,'BH (3)'!$C$10)))</f>
        <v>x</v>
      </c>
      <c r="J153" s="84" t="str">
        <f>IF($D153="","x",IF('BH (3)'!$B$11=1,COUNTIFS(Lançamentos!$K$5:$K$1004,$D153,Lançamentos!$T$5:$T$1004,J$5,Lançamentos!$V$5:$V$1004,'BH (3)'!$C$10),COUNTIFS(Lançamentos!$K$5:$K$1004,$D153,Lançamentos!$U$5:$U$1004,J$5,Lançamentos!$W$5:$W$1004,'BH (3)'!$C$10)))</f>
        <v>x</v>
      </c>
      <c r="K153" s="84" t="str">
        <f>IF($D153="","x",IF('BH (3)'!$B$11=1,COUNTIFS(Lançamentos!$K$5:$K$1004,$D153,Lançamentos!$T$5:$T$1004,K$5,Lançamentos!$V$5:$V$1004,'BH (3)'!$C$10),COUNTIFS(Lançamentos!$K$5:$K$1004,$D153,Lançamentos!$U$5:$U$1004,K$5,Lançamentos!$W$5:$W$1004,'BH (3)'!$C$10)))</f>
        <v>x</v>
      </c>
      <c r="L153" s="84" t="str">
        <f>IF($D153="","x",IF('BH (3)'!$B$11=1,COUNTIFS(Lançamentos!$K$5:$K$1004,$D153,Lançamentos!$T$5:$T$1004,L$5,Lançamentos!$V$5:$V$1004,'BH (3)'!$C$10),COUNTIFS(Lançamentos!$K$5:$K$1004,$D153,Lançamentos!$U$5:$U$1004,L$5,Lançamentos!$W$5:$W$1004,'BH (3)'!$C$10)))</f>
        <v>x</v>
      </c>
      <c r="M153" s="84" t="str">
        <f>IF($D153="","x",IF('BH (3)'!$B$11=1,COUNTIFS(Lançamentos!$K$5:$K$1004,$D153,Lançamentos!$T$5:$T$1004,M$5,Lançamentos!$V$5:$V$1004,'BH (3)'!$C$10),COUNTIFS(Lançamentos!$K$5:$K$1004,$D153,Lançamentos!$U$5:$U$1004,M$5,Lançamentos!$W$5:$W$1004,'BH (3)'!$C$10)))</f>
        <v>x</v>
      </c>
      <c r="N153" s="84" t="str">
        <f>IF($D153="","x",IF('BH (3)'!$B$11=1,COUNTIFS(Lançamentos!$K$5:$K$1004,$D153,Lançamentos!$T$5:$T$1004,N$5,Lançamentos!$V$5:$V$1004,'BH (3)'!$C$10),COUNTIFS(Lançamentos!$K$5:$K$1004,$D153,Lançamentos!$U$5:$U$1004,N$5,Lançamentos!$W$5:$W$1004,'BH (3)'!$C$10)))</f>
        <v>x</v>
      </c>
      <c r="O153" s="84" t="str">
        <f>IF($D153="","x",IF('BH (3)'!$B$11=1,COUNTIFS(Lançamentos!$K$5:$K$1004,$D153,Lançamentos!$T$5:$T$1004,O$5,Lançamentos!$V$5:$V$1004,'BH (3)'!$C$10),COUNTIFS(Lançamentos!$K$5:$K$1004,$D153,Lançamentos!$U$5:$U$1004,O$5,Lançamentos!$W$5:$W$1004,'BH (3)'!$C$10)))</f>
        <v>x</v>
      </c>
      <c r="P153" s="84" t="str">
        <f>IF($D153="","x",IF('BH (3)'!$B$11=1,COUNTIFS(Lançamentos!$K$5:$K$1004,$D153,Lançamentos!$T$5:$T$1004,P$5,Lançamentos!$V$5:$V$1004,'BH (3)'!$C$10),COUNTIFS(Lançamentos!$K$5:$K$1004,$D153,Lançamentos!$U$5:$U$1004,P$5,Lançamentos!$W$5:$W$1004,'BH (3)'!$C$10)))</f>
        <v>x</v>
      </c>
      <c r="Q153" s="171" t="str">
        <f t="shared" si="5"/>
        <v/>
      </c>
    </row>
    <row r="154" spans="3:17" ht="45" customHeight="1" x14ac:dyDescent="0.25">
      <c r="C154" s="81" t="str">
        <f t="shared" si="4"/>
        <v/>
      </c>
      <c r="D154" s="170" t="str">
        <f>IF(Adv!D152="","",Adv!D152)</f>
        <v/>
      </c>
      <c r="E154" s="84" t="str">
        <f>IF($D154="","x",IF('BH (3)'!$B$11=1,COUNTIFS(Lançamentos!$K$5:$K$1004,$D154,Lançamentos!$T$5:$T$1004,E$5,Lançamentos!$V$5:$V$1004,'BH (3)'!$C$10),COUNTIFS(Lançamentos!$K$5:$K$1004,$D154,Lançamentos!$U$5:$U$1004,E$5,Lançamentos!$W$5:$W$1004,'BH (3)'!$C$10)))</f>
        <v>x</v>
      </c>
      <c r="F154" s="84" t="str">
        <f>IF($D154="","x",IF('BH (3)'!$B$11=1,COUNTIFS(Lançamentos!$K$5:$K$1004,$D154,Lançamentos!$T$5:$T$1004,F$5,Lançamentos!$V$5:$V$1004,'BH (3)'!$C$10),COUNTIFS(Lançamentos!$K$5:$K$1004,$D154,Lançamentos!$U$5:$U$1004,F$5,Lançamentos!$W$5:$W$1004,'BH (3)'!$C$10)))</f>
        <v>x</v>
      </c>
      <c r="G154" s="84" t="str">
        <f>IF($D154="","x",IF('BH (3)'!$B$11=1,COUNTIFS(Lançamentos!$K$5:$K$1004,$D154,Lançamentos!$T$5:$T$1004,G$5,Lançamentos!$V$5:$V$1004,'BH (3)'!$C$10),COUNTIFS(Lançamentos!$K$5:$K$1004,$D154,Lançamentos!$U$5:$U$1004,G$5,Lançamentos!$W$5:$W$1004,'BH (3)'!$C$10)))</f>
        <v>x</v>
      </c>
      <c r="H154" s="84" t="str">
        <f>IF($D154="","x",IF('BH (3)'!$B$11=1,COUNTIFS(Lançamentos!$K$5:$K$1004,$D154,Lançamentos!$T$5:$T$1004,H$5,Lançamentos!$V$5:$V$1004,'BH (3)'!$C$10),COUNTIFS(Lançamentos!$K$5:$K$1004,$D154,Lançamentos!$U$5:$U$1004,H$5,Lançamentos!$W$5:$W$1004,'BH (3)'!$C$10)))</f>
        <v>x</v>
      </c>
      <c r="I154" s="84" t="str">
        <f>IF($D154="","x",IF('BH (3)'!$B$11=1,COUNTIFS(Lançamentos!$K$5:$K$1004,$D154,Lançamentos!$T$5:$T$1004,I$5,Lançamentos!$V$5:$V$1004,'BH (3)'!$C$10),COUNTIFS(Lançamentos!$K$5:$K$1004,$D154,Lançamentos!$U$5:$U$1004,I$5,Lançamentos!$W$5:$W$1004,'BH (3)'!$C$10)))</f>
        <v>x</v>
      </c>
      <c r="J154" s="84" t="str">
        <f>IF($D154="","x",IF('BH (3)'!$B$11=1,COUNTIFS(Lançamentos!$K$5:$K$1004,$D154,Lançamentos!$T$5:$T$1004,J$5,Lançamentos!$V$5:$V$1004,'BH (3)'!$C$10),COUNTIFS(Lançamentos!$K$5:$K$1004,$D154,Lançamentos!$U$5:$U$1004,J$5,Lançamentos!$W$5:$W$1004,'BH (3)'!$C$10)))</f>
        <v>x</v>
      </c>
      <c r="K154" s="84" t="str">
        <f>IF($D154="","x",IF('BH (3)'!$B$11=1,COUNTIFS(Lançamentos!$K$5:$K$1004,$D154,Lançamentos!$T$5:$T$1004,K$5,Lançamentos!$V$5:$V$1004,'BH (3)'!$C$10),COUNTIFS(Lançamentos!$K$5:$K$1004,$D154,Lançamentos!$U$5:$U$1004,K$5,Lançamentos!$W$5:$W$1004,'BH (3)'!$C$10)))</f>
        <v>x</v>
      </c>
      <c r="L154" s="84" t="str">
        <f>IF($D154="","x",IF('BH (3)'!$B$11=1,COUNTIFS(Lançamentos!$K$5:$K$1004,$D154,Lançamentos!$T$5:$T$1004,L$5,Lançamentos!$V$5:$V$1004,'BH (3)'!$C$10),COUNTIFS(Lançamentos!$K$5:$K$1004,$D154,Lançamentos!$U$5:$U$1004,L$5,Lançamentos!$W$5:$W$1004,'BH (3)'!$C$10)))</f>
        <v>x</v>
      </c>
      <c r="M154" s="84" t="str">
        <f>IF($D154="","x",IF('BH (3)'!$B$11=1,COUNTIFS(Lançamentos!$K$5:$K$1004,$D154,Lançamentos!$T$5:$T$1004,M$5,Lançamentos!$V$5:$V$1004,'BH (3)'!$C$10),COUNTIFS(Lançamentos!$K$5:$K$1004,$D154,Lançamentos!$U$5:$U$1004,M$5,Lançamentos!$W$5:$W$1004,'BH (3)'!$C$10)))</f>
        <v>x</v>
      </c>
      <c r="N154" s="84" t="str">
        <f>IF($D154="","x",IF('BH (3)'!$B$11=1,COUNTIFS(Lançamentos!$K$5:$K$1004,$D154,Lançamentos!$T$5:$T$1004,N$5,Lançamentos!$V$5:$V$1004,'BH (3)'!$C$10),COUNTIFS(Lançamentos!$K$5:$K$1004,$D154,Lançamentos!$U$5:$U$1004,N$5,Lançamentos!$W$5:$W$1004,'BH (3)'!$C$10)))</f>
        <v>x</v>
      </c>
      <c r="O154" s="84" t="str">
        <f>IF($D154="","x",IF('BH (3)'!$B$11=1,COUNTIFS(Lançamentos!$K$5:$K$1004,$D154,Lançamentos!$T$5:$T$1004,O$5,Lançamentos!$V$5:$V$1004,'BH (3)'!$C$10),COUNTIFS(Lançamentos!$K$5:$K$1004,$D154,Lançamentos!$U$5:$U$1004,O$5,Lançamentos!$W$5:$W$1004,'BH (3)'!$C$10)))</f>
        <v>x</v>
      </c>
      <c r="P154" s="84" t="str">
        <f>IF($D154="","x",IF('BH (3)'!$B$11=1,COUNTIFS(Lançamentos!$K$5:$K$1004,$D154,Lançamentos!$T$5:$T$1004,P$5,Lançamentos!$V$5:$V$1004,'BH (3)'!$C$10),COUNTIFS(Lançamentos!$K$5:$K$1004,$D154,Lançamentos!$U$5:$U$1004,P$5,Lançamentos!$W$5:$W$1004,'BH (3)'!$C$10)))</f>
        <v>x</v>
      </c>
      <c r="Q154" s="171" t="str">
        <f t="shared" si="5"/>
        <v/>
      </c>
    </row>
    <row r="155" spans="3:17" ht="45" customHeight="1" x14ac:dyDescent="0.25">
      <c r="C155" s="81" t="str">
        <f t="shared" si="4"/>
        <v/>
      </c>
      <c r="D155" s="170" t="str">
        <f>IF(Adv!D153="","",Adv!D153)</f>
        <v/>
      </c>
      <c r="E155" s="84" t="str">
        <f>IF($D155="","x",IF('BH (3)'!$B$11=1,COUNTIFS(Lançamentos!$K$5:$K$1004,$D155,Lançamentos!$T$5:$T$1004,E$5,Lançamentos!$V$5:$V$1004,'BH (3)'!$C$10),COUNTIFS(Lançamentos!$K$5:$K$1004,$D155,Lançamentos!$U$5:$U$1004,E$5,Lançamentos!$W$5:$W$1004,'BH (3)'!$C$10)))</f>
        <v>x</v>
      </c>
      <c r="F155" s="84" t="str">
        <f>IF($D155="","x",IF('BH (3)'!$B$11=1,COUNTIFS(Lançamentos!$K$5:$K$1004,$D155,Lançamentos!$T$5:$T$1004,F$5,Lançamentos!$V$5:$V$1004,'BH (3)'!$C$10),COUNTIFS(Lançamentos!$K$5:$K$1004,$D155,Lançamentos!$U$5:$U$1004,F$5,Lançamentos!$W$5:$W$1004,'BH (3)'!$C$10)))</f>
        <v>x</v>
      </c>
      <c r="G155" s="84" t="str">
        <f>IF($D155="","x",IF('BH (3)'!$B$11=1,COUNTIFS(Lançamentos!$K$5:$K$1004,$D155,Lançamentos!$T$5:$T$1004,G$5,Lançamentos!$V$5:$V$1004,'BH (3)'!$C$10),COUNTIFS(Lançamentos!$K$5:$K$1004,$D155,Lançamentos!$U$5:$U$1004,G$5,Lançamentos!$W$5:$W$1004,'BH (3)'!$C$10)))</f>
        <v>x</v>
      </c>
      <c r="H155" s="84" t="str">
        <f>IF($D155="","x",IF('BH (3)'!$B$11=1,COUNTIFS(Lançamentos!$K$5:$K$1004,$D155,Lançamentos!$T$5:$T$1004,H$5,Lançamentos!$V$5:$V$1004,'BH (3)'!$C$10),COUNTIFS(Lançamentos!$K$5:$K$1004,$D155,Lançamentos!$U$5:$U$1004,H$5,Lançamentos!$W$5:$W$1004,'BH (3)'!$C$10)))</f>
        <v>x</v>
      </c>
      <c r="I155" s="84" t="str">
        <f>IF($D155="","x",IF('BH (3)'!$B$11=1,COUNTIFS(Lançamentos!$K$5:$K$1004,$D155,Lançamentos!$T$5:$T$1004,I$5,Lançamentos!$V$5:$V$1004,'BH (3)'!$C$10),COUNTIFS(Lançamentos!$K$5:$K$1004,$D155,Lançamentos!$U$5:$U$1004,I$5,Lançamentos!$W$5:$W$1004,'BH (3)'!$C$10)))</f>
        <v>x</v>
      </c>
      <c r="J155" s="84" t="str">
        <f>IF($D155="","x",IF('BH (3)'!$B$11=1,COUNTIFS(Lançamentos!$K$5:$K$1004,$D155,Lançamentos!$T$5:$T$1004,J$5,Lançamentos!$V$5:$V$1004,'BH (3)'!$C$10),COUNTIFS(Lançamentos!$K$5:$K$1004,$D155,Lançamentos!$U$5:$U$1004,J$5,Lançamentos!$W$5:$W$1004,'BH (3)'!$C$10)))</f>
        <v>x</v>
      </c>
      <c r="K155" s="84" t="str">
        <f>IF($D155="","x",IF('BH (3)'!$B$11=1,COUNTIFS(Lançamentos!$K$5:$K$1004,$D155,Lançamentos!$T$5:$T$1004,K$5,Lançamentos!$V$5:$V$1004,'BH (3)'!$C$10),COUNTIFS(Lançamentos!$K$5:$K$1004,$D155,Lançamentos!$U$5:$U$1004,K$5,Lançamentos!$W$5:$W$1004,'BH (3)'!$C$10)))</f>
        <v>x</v>
      </c>
      <c r="L155" s="84" t="str">
        <f>IF($D155="","x",IF('BH (3)'!$B$11=1,COUNTIFS(Lançamentos!$K$5:$K$1004,$D155,Lançamentos!$T$5:$T$1004,L$5,Lançamentos!$V$5:$V$1004,'BH (3)'!$C$10),COUNTIFS(Lançamentos!$K$5:$K$1004,$D155,Lançamentos!$U$5:$U$1004,L$5,Lançamentos!$W$5:$W$1004,'BH (3)'!$C$10)))</f>
        <v>x</v>
      </c>
      <c r="M155" s="84" t="str">
        <f>IF($D155="","x",IF('BH (3)'!$B$11=1,COUNTIFS(Lançamentos!$K$5:$K$1004,$D155,Lançamentos!$T$5:$T$1004,M$5,Lançamentos!$V$5:$V$1004,'BH (3)'!$C$10),COUNTIFS(Lançamentos!$K$5:$K$1004,$D155,Lançamentos!$U$5:$U$1004,M$5,Lançamentos!$W$5:$W$1004,'BH (3)'!$C$10)))</f>
        <v>x</v>
      </c>
      <c r="N155" s="84" t="str">
        <f>IF($D155="","x",IF('BH (3)'!$B$11=1,COUNTIFS(Lançamentos!$K$5:$K$1004,$D155,Lançamentos!$T$5:$T$1004,N$5,Lançamentos!$V$5:$V$1004,'BH (3)'!$C$10),COUNTIFS(Lançamentos!$K$5:$K$1004,$D155,Lançamentos!$U$5:$U$1004,N$5,Lançamentos!$W$5:$W$1004,'BH (3)'!$C$10)))</f>
        <v>x</v>
      </c>
      <c r="O155" s="84" t="str">
        <f>IF($D155="","x",IF('BH (3)'!$B$11=1,COUNTIFS(Lançamentos!$K$5:$K$1004,$D155,Lançamentos!$T$5:$T$1004,O$5,Lançamentos!$V$5:$V$1004,'BH (3)'!$C$10),COUNTIFS(Lançamentos!$K$5:$K$1004,$D155,Lançamentos!$U$5:$U$1004,O$5,Lançamentos!$W$5:$W$1004,'BH (3)'!$C$10)))</f>
        <v>x</v>
      </c>
      <c r="P155" s="84" t="str">
        <f>IF($D155="","x",IF('BH (3)'!$B$11=1,COUNTIFS(Lançamentos!$K$5:$K$1004,$D155,Lançamentos!$T$5:$T$1004,P$5,Lançamentos!$V$5:$V$1004,'BH (3)'!$C$10),COUNTIFS(Lançamentos!$K$5:$K$1004,$D155,Lançamentos!$U$5:$U$1004,P$5,Lançamentos!$W$5:$W$1004,'BH (3)'!$C$10)))</f>
        <v>x</v>
      </c>
      <c r="Q155" s="171" t="str">
        <f t="shared" si="5"/>
        <v/>
      </c>
    </row>
    <row r="156" spans="3:17" ht="45" customHeight="1" x14ac:dyDescent="0.25">
      <c r="C156" s="81" t="str">
        <f t="shared" si="4"/>
        <v/>
      </c>
      <c r="D156" s="170" t="str">
        <f>IF(Adv!D154="","",Adv!D154)</f>
        <v/>
      </c>
      <c r="E156" s="84" t="str">
        <f>IF($D156="","x",IF('BH (3)'!$B$11=1,COUNTIFS(Lançamentos!$K$5:$K$1004,$D156,Lançamentos!$T$5:$T$1004,E$5,Lançamentos!$V$5:$V$1004,'BH (3)'!$C$10),COUNTIFS(Lançamentos!$K$5:$K$1004,$D156,Lançamentos!$U$5:$U$1004,E$5,Lançamentos!$W$5:$W$1004,'BH (3)'!$C$10)))</f>
        <v>x</v>
      </c>
      <c r="F156" s="84" t="str">
        <f>IF($D156="","x",IF('BH (3)'!$B$11=1,COUNTIFS(Lançamentos!$K$5:$K$1004,$D156,Lançamentos!$T$5:$T$1004,F$5,Lançamentos!$V$5:$V$1004,'BH (3)'!$C$10),COUNTIFS(Lançamentos!$K$5:$K$1004,$D156,Lançamentos!$U$5:$U$1004,F$5,Lançamentos!$W$5:$W$1004,'BH (3)'!$C$10)))</f>
        <v>x</v>
      </c>
      <c r="G156" s="84" t="str">
        <f>IF($D156="","x",IF('BH (3)'!$B$11=1,COUNTIFS(Lançamentos!$K$5:$K$1004,$D156,Lançamentos!$T$5:$T$1004,G$5,Lançamentos!$V$5:$V$1004,'BH (3)'!$C$10),COUNTIFS(Lançamentos!$K$5:$K$1004,$D156,Lançamentos!$U$5:$U$1004,G$5,Lançamentos!$W$5:$W$1004,'BH (3)'!$C$10)))</f>
        <v>x</v>
      </c>
      <c r="H156" s="84" t="str">
        <f>IF($D156="","x",IF('BH (3)'!$B$11=1,COUNTIFS(Lançamentos!$K$5:$K$1004,$D156,Lançamentos!$T$5:$T$1004,H$5,Lançamentos!$V$5:$V$1004,'BH (3)'!$C$10),COUNTIFS(Lançamentos!$K$5:$K$1004,$D156,Lançamentos!$U$5:$U$1004,H$5,Lançamentos!$W$5:$W$1004,'BH (3)'!$C$10)))</f>
        <v>x</v>
      </c>
      <c r="I156" s="84" t="str">
        <f>IF($D156="","x",IF('BH (3)'!$B$11=1,COUNTIFS(Lançamentos!$K$5:$K$1004,$D156,Lançamentos!$T$5:$T$1004,I$5,Lançamentos!$V$5:$V$1004,'BH (3)'!$C$10),COUNTIFS(Lançamentos!$K$5:$K$1004,$D156,Lançamentos!$U$5:$U$1004,I$5,Lançamentos!$W$5:$W$1004,'BH (3)'!$C$10)))</f>
        <v>x</v>
      </c>
      <c r="J156" s="84" t="str">
        <f>IF($D156="","x",IF('BH (3)'!$B$11=1,COUNTIFS(Lançamentos!$K$5:$K$1004,$D156,Lançamentos!$T$5:$T$1004,J$5,Lançamentos!$V$5:$V$1004,'BH (3)'!$C$10),COUNTIFS(Lançamentos!$K$5:$K$1004,$D156,Lançamentos!$U$5:$U$1004,J$5,Lançamentos!$W$5:$W$1004,'BH (3)'!$C$10)))</f>
        <v>x</v>
      </c>
      <c r="K156" s="84" t="str">
        <f>IF($D156="","x",IF('BH (3)'!$B$11=1,COUNTIFS(Lançamentos!$K$5:$K$1004,$D156,Lançamentos!$T$5:$T$1004,K$5,Lançamentos!$V$5:$V$1004,'BH (3)'!$C$10),COUNTIFS(Lançamentos!$K$5:$K$1004,$D156,Lançamentos!$U$5:$U$1004,K$5,Lançamentos!$W$5:$W$1004,'BH (3)'!$C$10)))</f>
        <v>x</v>
      </c>
      <c r="L156" s="84" t="str">
        <f>IF($D156="","x",IF('BH (3)'!$B$11=1,COUNTIFS(Lançamentos!$K$5:$K$1004,$D156,Lançamentos!$T$5:$T$1004,L$5,Lançamentos!$V$5:$V$1004,'BH (3)'!$C$10),COUNTIFS(Lançamentos!$K$5:$K$1004,$D156,Lançamentos!$U$5:$U$1004,L$5,Lançamentos!$W$5:$W$1004,'BH (3)'!$C$10)))</f>
        <v>x</v>
      </c>
      <c r="M156" s="84" t="str">
        <f>IF($D156="","x",IF('BH (3)'!$B$11=1,COUNTIFS(Lançamentos!$K$5:$K$1004,$D156,Lançamentos!$T$5:$T$1004,M$5,Lançamentos!$V$5:$V$1004,'BH (3)'!$C$10),COUNTIFS(Lançamentos!$K$5:$K$1004,$D156,Lançamentos!$U$5:$U$1004,M$5,Lançamentos!$W$5:$W$1004,'BH (3)'!$C$10)))</f>
        <v>x</v>
      </c>
      <c r="N156" s="84" t="str">
        <f>IF($D156="","x",IF('BH (3)'!$B$11=1,COUNTIFS(Lançamentos!$K$5:$K$1004,$D156,Lançamentos!$T$5:$T$1004,N$5,Lançamentos!$V$5:$V$1004,'BH (3)'!$C$10),COUNTIFS(Lançamentos!$K$5:$K$1004,$D156,Lançamentos!$U$5:$U$1004,N$5,Lançamentos!$W$5:$W$1004,'BH (3)'!$C$10)))</f>
        <v>x</v>
      </c>
      <c r="O156" s="84" t="str">
        <f>IF($D156="","x",IF('BH (3)'!$B$11=1,COUNTIFS(Lançamentos!$K$5:$K$1004,$D156,Lançamentos!$T$5:$T$1004,O$5,Lançamentos!$V$5:$V$1004,'BH (3)'!$C$10),COUNTIFS(Lançamentos!$K$5:$K$1004,$D156,Lançamentos!$U$5:$U$1004,O$5,Lançamentos!$W$5:$W$1004,'BH (3)'!$C$10)))</f>
        <v>x</v>
      </c>
      <c r="P156" s="84" t="str">
        <f>IF($D156="","x",IF('BH (3)'!$B$11=1,COUNTIFS(Lançamentos!$K$5:$K$1004,$D156,Lançamentos!$T$5:$T$1004,P$5,Lançamentos!$V$5:$V$1004,'BH (3)'!$C$10),COUNTIFS(Lançamentos!$K$5:$K$1004,$D156,Lançamentos!$U$5:$U$1004,P$5,Lançamentos!$W$5:$W$1004,'BH (3)'!$C$10)))</f>
        <v>x</v>
      </c>
      <c r="Q156" s="171" t="str">
        <f t="shared" si="5"/>
        <v/>
      </c>
    </row>
    <row r="157" spans="3:17" ht="45" customHeight="1" x14ac:dyDescent="0.25">
      <c r="C157" s="81" t="str">
        <f t="shared" si="4"/>
        <v/>
      </c>
      <c r="D157" s="170" t="str">
        <f>IF(Adv!D155="","",Adv!D155)</f>
        <v/>
      </c>
      <c r="E157" s="84" t="str">
        <f>IF($D157="","x",IF('BH (3)'!$B$11=1,COUNTIFS(Lançamentos!$K$5:$K$1004,$D157,Lançamentos!$T$5:$T$1004,E$5,Lançamentos!$V$5:$V$1004,'BH (3)'!$C$10),COUNTIFS(Lançamentos!$K$5:$K$1004,$D157,Lançamentos!$U$5:$U$1004,E$5,Lançamentos!$W$5:$W$1004,'BH (3)'!$C$10)))</f>
        <v>x</v>
      </c>
      <c r="F157" s="84" t="str">
        <f>IF($D157="","x",IF('BH (3)'!$B$11=1,COUNTIFS(Lançamentos!$K$5:$K$1004,$D157,Lançamentos!$T$5:$T$1004,F$5,Lançamentos!$V$5:$V$1004,'BH (3)'!$C$10),COUNTIFS(Lançamentos!$K$5:$K$1004,$D157,Lançamentos!$U$5:$U$1004,F$5,Lançamentos!$W$5:$W$1004,'BH (3)'!$C$10)))</f>
        <v>x</v>
      </c>
      <c r="G157" s="84" t="str">
        <f>IF($D157="","x",IF('BH (3)'!$B$11=1,COUNTIFS(Lançamentos!$K$5:$K$1004,$D157,Lançamentos!$T$5:$T$1004,G$5,Lançamentos!$V$5:$V$1004,'BH (3)'!$C$10),COUNTIFS(Lançamentos!$K$5:$K$1004,$D157,Lançamentos!$U$5:$U$1004,G$5,Lançamentos!$W$5:$W$1004,'BH (3)'!$C$10)))</f>
        <v>x</v>
      </c>
      <c r="H157" s="84" t="str">
        <f>IF($D157="","x",IF('BH (3)'!$B$11=1,COUNTIFS(Lançamentos!$K$5:$K$1004,$D157,Lançamentos!$T$5:$T$1004,H$5,Lançamentos!$V$5:$V$1004,'BH (3)'!$C$10),COUNTIFS(Lançamentos!$K$5:$K$1004,$D157,Lançamentos!$U$5:$U$1004,H$5,Lançamentos!$W$5:$W$1004,'BH (3)'!$C$10)))</f>
        <v>x</v>
      </c>
      <c r="I157" s="84" t="str">
        <f>IF($D157="","x",IF('BH (3)'!$B$11=1,COUNTIFS(Lançamentos!$K$5:$K$1004,$D157,Lançamentos!$T$5:$T$1004,I$5,Lançamentos!$V$5:$V$1004,'BH (3)'!$C$10),COUNTIFS(Lançamentos!$K$5:$K$1004,$D157,Lançamentos!$U$5:$U$1004,I$5,Lançamentos!$W$5:$W$1004,'BH (3)'!$C$10)))</f>
        <v>x</v>
      </c>
      <c r="J157" s="84" t="str">
        <f>IF($D157="","x",IF('BH (3)'!$B$11=1,COUNTIFS(Lançamentos!$K$5:$K$1004,$D157,Lançamentos!$T$5:$T$1004,J$5,Lançamentos!$V$5:$V$1004,'BH (3)'!$C$10),COUNTIFS(Lançamentos!$K$5:$K$1004,$D157,Lançamentos!$U$5:$U$1004,J$5,Lançamentos!$W$5:$W$1004,'BH (3)'!$C$10)))</f>
        <v>x</v>
      </c>
      <c r="K157" s="84" t="str">
        <f>IF($D157="","x",IF('BH (3)'!$B$11=1,COUNTIFS(Lançamentos!$K$5:$K$1004,$D157,Lançamentos!$T$5:$T$1004,K$5,Lançamentos!$V$5:$V$1004,'BH (3)'!$C$10),COUNTIFS(Lançamentos!$K$5:$K$1004,$D157,Lançamentos!$U$5:$U$1004,K$5,Lançamentos!$W$5:$W$1004,'BH (3)'!$C$10)))</f>
        <v>x</v>
      </c>
      <c r="L157" s="84" t="str">
        <f>IF($D157="","x",IF('BH (3)'!$B$11=1,COUNTIFS(Lançamentos!$K$5:$K$1004,$D157,Lançamentos!$T$5:$T$1004,L$5,Lançamentos!$V$5:$V$1004,'BH (3)'!$C$10),COUNTIFS(Lançamentos!$K$5:$K$1004,$D157,Lançamentos!$U$5:$U$1004,L$5,Lançamentos!$W$5:$W$1004,'BH (3)'!$C$10)))</f>
        <v>x</v>
      </c>
      <c r="M157" s="84" t="str">
        <f>IF($D157="","x",IF('BH (3)'!$B$11=1,COUNTIFS(Lançamentos!$K$5:$K$1004,$D157,Lançamentos!$T$5:$T$1004,M$5,Lançamentos!$V$5:$V$1004,'BH (3)'!$C$10),COUNTIFS(Lançamentos!$K$5:$K$1004,$D157,Lançamentos!$U$5:$U$1004,M$5,Lançamentos!$W$5:$W$1004,'BH (3)'!$C$10)))</f>
        <v>x</v>
      </c>
      <c r="N157" s="84" t="str">
        <f>IF($D157="","x",IF('BH (3)'!$B$11=1,COUNTIFS(Lançamentos!$K$5:$K$1004,$D157,Lançamentos!$T$5:$T$1004,N$5,Lançamentos!$V$5:$V$1004,'BH (3)'!$C$10),COUNTIFS(Lançamentos!$K$5:$K$1004,$D157,Lançamentos!$U$5:$U$1004,N$5,Lançamentos!$W$5:$W$1004,'BH (3)'!$C$10)))</f>
        <v>x</v>
      </c>
      <c r="O157" s="84" t="str">
        <f>IF($D157="","x",IF('BH (3)'!$B$11=1,COUNTIFS(Lançamentos!$K$5:$K$1004,$D157,Lançamentos!$T$5:$T$1004,O$5,Lançamentos!$V$5:$V$1004,'BH (3)'!$C$10),COUNTIFS(Lançamentos!$K$5:$K$1004,$D157,Lançamentos!$U$5:$U$1004,O$5,Lançamentos!$W$5:$W$1004,'BH (3)'!$C$10)))</f>
        <v>x</v>
      </c>
      <c r="P157" s="84" t="str">
        <f>IF($D157="","x",IF('BH (3)'!$B$11=1,COUNTIFS(Lançamentos!$K$5:$K$1004,$D157,Lançamentos!$T$5:$T$1004,P$5,Lançamentos!$V$5:$V$1004,'BH (3)'!$C$10),COUNTIFS(Lançamentos!$K$5:$K$1004,$D157,Lançamentos!$U$5:$U$1004,P$5,Lançamentos!$W$5:$W$1004,'BH (3)'!$C$10)))</f>
        <v>x</v>
      </c>
      <c r="Q157" s="171" t="str">
        <f t="shared" si="5"/>
        <v/>
      </c>
    </row>
    <row r="158" spans="3:17" ht="45" customHeight="1" x14ac:dyDescent="0.25">
      <c r="C158" s="81" t="str">
        <f t="shared" si="4"/>
        <v/>
      </c>
      <c r="D158" s="170" t="str">
        <f>IF(Adv!D156="","",Adv!D156)</f>
        <v/>
      </c>
      <c r="E158" s="84" t="str">
        <f>IF($D158="","x",IF('BH (3)'!$B$11=1,COUNTIFS(Lançamentos!$K$5:$K$1004,$D158,Lançamentos!$T$5:$T$1004,E$5,Lançamentos!$V$5:$V$1004,'BH (3)'!$C$10),COUNTIFS(Lançamentos!$K$5:$K$1004,$D158,Lançamentos!$U$5:$U$1004,E$5,Lançamentos!$W$5:$W$1004,'BH (3)'!$C$10)))</f>
        <v>x</v>
      </c>
      <c r="F158" s="84" t="str">
        <f>IF($D158="","x",IF('BH (3)'!$B$11=1,COUNTIFS(Lançamentos!$K$5:$K$1004,$D158,Lançamentos!$T$5:$T$1004,F$5,Lançamentos!$V$5:$V$1004,'BH (3)'!$C$10),COUNTIFS(Lançamentos!$K$5:$K$1004,$D158,Lançamentos!$U$5:$U$1004,F$5,Lançamentos!$W$5:$W$1004,'BH (3)'!$C$10)))</f>
        <v>x</v>
      </c>
      <c r="G158" s="84" t="str">
        <f>IF($D158="","x",IF('BH (3)'!$B$11=1,COUNTIFS(Lançamentos!$K$5:$K$1004,$D158,Lançamentos!$T$5:$T$1004,G$5,Lançamentos!$V$5:$V$1004,'BH (3)'!$C$10),COUNTIFS(Lançamentos!$K$5:$K$1004,$D158,Lançamentos!$U$5:$U$1004,G$5,Lançamentos!$W$5:$W$1004,'BH (3)'!$C$10)))</f>
        <v>x</v>
      </c>
      <c r="H158" s="84" t="str">
        <f>IF($D158="","x",IF('BH (3)'!$B$11=1,COUNTIFS(Lançamentos!$K$5:$K$1004,$D158,Lançamentos!$T$5:$T$1004,H$5,Lançamentos!$V$5:$V$1004,'BH (3)'!$C$10),COUNTIFS(Lançamentos!$K$5:$K$1004,$D158,Lançamentos!$U$5:$U$1004,H$5,Lançamentos!$W$5:$W$1004,'BH (3)'!$C$10)))</f>
        <v>x</v>
      </c>
      <c r="I158" s="84" t="str">
        <f>IF($D158="","x",IF('BH (3)'!$B$11=1,COUNTIFS(Lançamentos!$K$5:$K$1004,$D158,Lançamentos!$T$5:$T$1004,I$5,Lançamentos!$V$5:$V$1004,'BH (3)'!$C$10),COUNTIFS(Lançamentos!$K$5:$K$1004,$D158,Lançamentos!$U$5:$U$1004,I$5,Lançamentos!$W$5:$W$1004,'BH (3)'!$C$10)))</f>
        <v>x</v>
      </c>
      <c r="J158" s="84" t="str">
        <f>IF($D158="","x",IF('BH (3)'!$B$11=1,COUNTIFS(Lançamentos!$K$5:$K$1004,$D158,Lançamentos!$T$5:$T$1004,J$5,Lançamentos!$V$5:$V$1004,'BH (3)'!$C$10),COUNTIFS(Lançamentos!$K$5:$K$1004,$D158,Lançamentos!$U$5:$U$1004,J$5,Lançamentos!$W$5:$W$1004,'BH (3)'!$C$10)))</f>
        <v>x</v>
      </c>
      <c r="K158" s="84" t="str">
        <f>IF($D158="","x",IF('BH (3)'!$B$11=1,COUNTIFS(Lançamentos!$K$5:$K$1004,$D158,Lançamentos!$T$5:$T$1004,K$5,Lançamentos!$V$5:$V$1004,'BH (3)'!$C$10),COUNTIFS(Lançamentos!$K$5:$K$1004,$D158,Lançamentos!$U$5:$U$1004,K$5,Lançamentos!$W$5:$W$1004,'BH (3)'!$C$10)))</f>
        <v>x</v>
      </c>
      <c r="L158" s="84" t="str">
        <f>IF($D158="","x",IF('BH (3)'!$B$11=1,COUNTIFS(Lançamentos!$K$5:$K$1004,$D158,Lançamentos!$T$5:$T$1004,L$5,Lançamentos!$V$5:$V$1004,'BH (3)'!$C$10),COUNTIFS(Lançamentos!$K$5:$K$1004,$D158,Lançamentos!$U$5:$U$1004,L$5,Lançamentos!$W$5:$W$1004,'BH (3)'!$C$10)))</f>
        <v>x</v>
      </c>
      <c r="M158" s="84" t="str">
        <f>IF($D158="","x",IF('BH (3)'!$B$11=1,COUNTIFS(Lançamentos!$K$5:$K$1004,$D158,Lançamentos!$T$5:$T$1004,M$5,Lançamentos!$V$5:$V$1004,'BH (3)'!$C$10),COUNTIFS(Lançamentos!$K$5:$K$1004,$D158,Lançamentos!$U$5:$U$1004,M$5,Lançamentos!$W$5:$W$1004,'BH (3)'!$C$10)))</f>
        <v>x</v>
      </c>
      <c r="N158" s="84" t="str">
        <f>IF($D158="","x",IF('BH (3)'!$B$11=1,COUNTIFS(Lançamentos!$K$5:$K$1004,$D158,Lançamentos!$T$5:$T$1004,N$5,Lançamentos!$V$5:$V$1004,'BH (3)'!$C$10),COUNTIFS(Lançamentos!$K$5:$K$1004,$D158,Lançamentos!$U$5:$U$1004,N$5,Lançamentos!$W$5:$W$1004,'BH (3)'!$C$10)))</f>
        <v>x</v>
      </c>
      <c r="O158" s="84" t="str">
        <f>IF($D158="","x",IF('BH (3)'!$B$11=1,COUNTIFS(Lançamentos!$K$5:$K$1004,$D158,Lançamentos!$T$5:$T$1004,O$5,Lançamentos!$V$5:$V$1004,'BH (3)'!$C$10),COUNTIFS(Lançamentos!$K$5:$K$1004,$D158,Lançamentos!$U$5:$U$1004,O$5,Lançamentos!$W$5:$W$1004,'BH (3)'!$C$10)))</f>
        <v>x</v>
      </c>
      <c r="P158" s="84" t="str">
        <f>IF($D158="","x",IF('BH (3)'!$B$11=1,COUNTIFS(Lançamentos!$K$5:$K$1004,$D158,Lançamentos!$T$5:$T$1004,P$5,Lançamentos!$V$5:$V$1004,'BH (3)'!$C$10),COUNTIFS(Lançamentos!$K$5:$K$1004,$D158,Lançamentos!$U$5:$U$1004,P$5,Lançamentos!$W$5:$W$1004,'BH (3)'!$C$10)))</f>
        <v>x</v>
      </c>
      <c r="Q158" s="171" t="str">
        <f t="shared" si="5"/>
        <v/>
      </c>
    </row>
    <row r="159" spans="3:17" ht="45" customHeight="1" x14ac:dyDescent="0.25">
      <c r="C159" s="81" t="str">
        <f t="shared" si="4"/>
        <v/>
      </c>
      <c r="D159" s="170" t="str">
        <f>IF(Adv!D157="","",Adv!D157)</f>
        <v/>
      </c>
      <c r="E159" s="84" t="str">
        <f>IF($D159="","x",IF('BH (3)'!$B$11=1,COUNTIFS(Lançamentos!$K$5:$K$1004,$D159,Lançamentos!$T$5:$T$1004,E$5,Lançamentos!$V$5:$V$1004,'BH (3)'!$C$10),COUNTIFS(Lançamentos!$K$5:$K$1004,$D159,Lançamentos!$U$5:$U$1004,E$5,Lançamentos!$W$5:$W$1004,'BH (3)'!$C$10)))</f>
        <v>x</v>
      </c>
      <c r="F159" s="84" t="str">
        <f>IF($D159="","x",IF('BH (3)'!$B$11=1,COUNTIFS(Lançamentos!$K$5:$K$1004,$D159,Lançamentos!$T$5:$T$1004,F$5,Lançamentos!$V$5:$V$1004,'BH (3)'!$C$10),COUNTIFS(Lançamentos!$K$5:$K$1004,$D159,Lançamentos!$U$5:$U$1004,F$5,Lançamentos!$W$5:$W$1004,'BH (3)'!$C$10)))</f>
        <v>x</v>
      </c>
      <c r="G159" s="84" t="str">
        <f>IF($D159="","x",IF('BH (3)'!$B$11=1,COUNTIFS(Lançamentos!$K$5:$K$1004,$D159,Lançamentos!$T$5:$T$1004,G$5,Lançamentos!$V$5:$V$1004,'BH (3)'!$C$10),COUNTIFS(Lançamentos!$K$5:$K$1004,$D159,Lançamentos!$U$5:$U$1004,G$5,Lançamentos!$W$5:$W$1004,'BH (3)'!$C$10)))</f>
        <v>x</v>
      </c>
      <c r="H159" s="84" t="str">
        <f>IF($D159="","x",IF('BH (3)'!$B$11=1,COUNTIFS(Lançamentos!$K$5:$K$1004,$D159,Lançamentos!$T$5:$T$1004,H$5,Lançamentos!$V$5:$V$1004,'BH (3)'!$C$10),COUNTIFS(Lançamentos!$K$5:$K$1004,$D159,Lançamentos!$U$5:$U$1004,H$5,Lançamentos!$W$5:$W$1004,'BH (3)'!$C$10)))</f>
        <v>x</v>
      </c>
      <c r="I159" s="84" t="str">
        <f>IF($D159="","x",IF('BH (3)'!$B$11=1,COUNTIFS(Lançamentos!$K$5:$K$1004,$D159,Lançamentos!$T$5:$T$1004,I$5,Lançamentos!$V$5:$V$1004,'BH (3)'!$C$10),COUNTIFS(Lançamentos!$K$5:$K$1004,$D159,Lançamentos!$U$5:$U$1004,I$5,Lançamentos!$W$5:$W$1004,'BH (3)'!$C$10)))</f>
        <v>x</v>
      </c>
      <c r="J159" s="84" t="str">
        <f>IF($D159="","x",IF('BH (3)'!$B$11=1,COUNTIFS(Lançamentos!$K$5:$K$1004,$D159,Lançamentos!$T$5:$T$1004,J$5,Lançamentos!$V$5:$V$1004,'BH (3)'!$C$10),COUNTIFS(Lançamentos!$K$5:$K$1004,$D159,Lançamentos!$U$5:$U$1004,J$5,Lançamentos!$W$5:$W$1004,'BH (3)'!$C$10)))</f>
        <v>x</v>
      </c>
      <c r="K159" s="84" t="str">
        <f>IF($D159="","x",IF('BH (3)'!$B$11=1,COUNTIFS(Lançamentos!$K$5:$K$1004,$D159,Lançamentos!$T$5:$T$1004,K$5,Lançamentos!$V$5:$V$1004,'BH (3)'!$C$10),COUNTIFS(Lançamentos!$K$5:$K$1004,$D159,Lançamentos!$U$5:$U$1004,K$5,Lançamentos!$W$5:$W$1004,'BH (3)'!$C$10)))</f>
        <v>x</v>
      </c>
      <c r="L159" s="84" t="str">
        <f>IF($D159="","x",IF('BH (3)'!$B$11=1,COUNTIFS(Lançamentos!$K$5:$K$1004,$D159,Lançamentos!$T$5:$T$1004,L$5,Lançamentos!$V$5:$V$1004,'BH (3)'!$C$10),COUNTIFS(Lançamentos!$K$5:$K$1004,$D159,Lançamentos!$U$5:$U$1004,L$5,Lançamentos!$W$5:$W$1004,'BH (3)'!$C$10)))</f>
        <v>x</v>
      </c>
      <c r="M159" s="84" t="str">
        <f>IF($D159="","x",IF('BH (3)'!$B$11=1,COUNTIFS(Lançamentos!$K$5:$K$1004,$D159,Lançamentos!$T$5:$T$1004,M$5,Lançamentos!$V$5:$V$1004,'BH (3)'!$C$10),COUNTIFS(Lançamentos!$K$5:$K$1004,$D159,Lançamentos!$U$5:$U$1004,M$5,Lançamentos!$W$5:$W$1004,'BH (3)'!$C$10)))</f>
        <v>x</v>
      </c>
      <c r="N159" s="84" t="str">
        <f>IF($D159="","x",IF('BH (3)'!$B$11=1,COUNTIFS(Lançamentos!$K$5:$K$1004,$D159,Lançamentos!$T$5:$T$1004,N$5,Lançamentos!$V$5:$V$1004,'BH (3)'!$C$10),COUNTIFS(Lançamentos!$K$5:$K$1004,$D159,Lançamentos!$U$5:$U$1004,N$5,Lançamentos!$W$5:$W$1004,'BH (3)'!$C$10)))</f>
        <v>x</v>
      </c>
      <c r="O159" s="84" t="str">
        <f>IF($D159="","x",IF('BH (3)'!$B$11=1,COUNTIFS(Lançamentos!$K$5:$K$1004,$D159,Lançamentos!$T$5:$T$1004,O$5,Lançamentos!$V$5:$V$1004,'BH (3)'!$C$10),COUNTIFS(Lançamentos!$K$5:$K$1004,$D159,Lançamentos!$U$5:$U$1004,O$5,Lançamentos!$W$5:$W$1004,'BH (3)'!$C$10)))</f>
        <v>x</v>
      </c>
      <c r="P159" s="84" t="str">
        <f>IF($D159="","x",IF('BH (3)'!$B$11=1,COUNTIFS(Lançamentos!$K$5:$K$1004,$D159,Lançamentos!$T$5:$T$1004,P$5,Lançamentos!$V$5:$V$1004,'BH (3)'!$C$10),COUNTIFS(Lançamentos!$K$5:$K$1004,$D159,Lançamentos!$U$5:$U$1004,P$5,Lançamentos!$W$5:$W$1004,'BH (3)'!$C$10)))</f>
        <v>x</v>
      </c>
      <c r="Q159" s="171" t="str">
        <f t="shared" si="5"/>
        <v/>
      </c>
    </row>
    <row r="160" spans="3:17" ht="45" customHeight="1" x14ac:dyDescent="0.25">
      <c r="C160" s="81" t="str">
        <f t="shared" si="4"/>
        <v/>
      </c>
      <c r="D160" s="170" t="str">
        <f>IF(Adv!D158="","",Adv!D158)</f>
        <v/>
      </c>
      <c r="E160" s="84" t="str">
        <f>IF($D160="","x",IF('BH (3)'!$B$11=1,COUNTIFS(Lançamentos!$K$5:$K$1004,$D160,Lançamentos!$T$5:$T$1004,E$5,Lançamentos!$V$5:$V$1004,'BH (3)'!$C$10),COUNTIFS(Lançamentos!$K$5:$K$1004,$D160,Lançamentos!$U$5:$U$1004,E$5,Lançamentos!$W$5:$W$1004,'BH (3)'!$C$10)))</f>
        <v>x</v>
      </c>
      <c r="F160" s="84" t="str">
        <f>IF($D160="","x",IF('BH (3)'!$B$11=1,COUNTIFS(Lançamentos!$K$5:$K$1004,$D160,Lançamentos!$T$5:$T$1004,F$5,Lançamentos!$V$5:$V$1004,'BH (3)'!$C$10),COUNTIFS(Lançamentos!$K$5:$K$1004,$D160,Lançamentos!$U$5:$U$1004,F$5,Lançamentos!$W$5:$W$1004,'BH (3)'!$C$10)))</f>
        <v>x</v>
      </c>
      <c r="G160" s="84" t="str">
        <f>IF($D160="","x",IF('BH (3)'!$B$11=1,COUNTIFS(Lançamentos!$K$5:$K$1004,$D160,Lançamentos!$T$5:$T$1004,G$5,Lançamentos!$V$5:$V$1004,'BH (3)'!$C$10),COUNTIFS(Lançamentos!$K$5:$K$1004,$D160,Lançamentos!$U$5:$U$1004,G$5,Lançamentos!$W$5:$W$1004,'BH (3)'!$C$10)))</f>
        <v>x</v>
      </c>
      <c r="H160" s="84" t="str">
        <f>IF($D160="","x",IF('BH (3)'!$B$11=1,COUNTIFS(Lançamentos!$K$5:$K$1004,$D160,Lançamentos!$T$5:$T$1004,H$5,Lançamentos!$V$5:$V$1004,'BH (3)'!$C$10),COUNTIFS(Lançamentos!$K$5:$K$1004,$D160,Lançamentos!$U$5:$U$1004,H$5,Lançamentos!$W$5:$W$1004,'BH (3)'!$C$10)))</f>
        <v>x</v>
      </c>
      <c r="I160" s="84" t="str">
        <f>IF($D160="","x",IF('BH (3)'!$B$11=1,COUNTIFS(Lançamentos!$K$5:$K$1004,$D160,Lançamentos!$T$5:$T$1004,I$5,Lançamentos!$V$5:$V$1004,'BH (3)'!$C$10),COUNTIFS(Lançamentos!$K$5:$K$1004,$D160,Lançamentos!$U$5:$U$1004,I$5,Lançamentos!$W$5:$W$1004,'BH (3)'!$C$10)))</f>
        <v>x</v>
      </c>
      <c r="J160" s="84" t="str">
        <f>IF($D160="","x",IF('BH (3)'!$B$11=1,COUNTIFS(Lançamentos!$K$5:$K$1004,$D160,Lançamentos!$T$5:$T$1004,J$5,Lançamentos!$V$5:$V$1004,'BH (3)'!$C$10),COUNTIFS(Lançamentos!$K$5:$K$1004,$D160,Lançamentos!$U$5:$U$1004,J$5,Lançamentos!$W$5:$W$1004,'BH (3)'!$C$10)))</f>
        <v>x</v>
      </c>
      <c r="K160" s="84" t="str">
        <f>IF($D160="","x",IF('BH (3)'!$B$11=1,COUNTIFS(Lançamentos!$K$5:$K$1004,$D160,Lançamentos!$T$5:$T$1004,K$5,Lançamentos!$V$5:$V$1004,'BH (3)'!$C$10),COUNTIFS(Lançamentos!$K$5:$K$1004,$D160,Lançamentos!$U$5:$U$1004,K$5,Lançamentos!$W$5:$W$1004,'BH (3)'!$C$10)))</f>
        <v>x</v>
      </c>
      <c r="L160" s="84" t="str">
        <f>IF($D160="","x",IF('BH (3)'!$B$11=1,COUNTIFS(Lançamentos!$K$5:$K$1004,$D160,Lançamentos!$T$5:$T$1004,L$5,Lançamentos!$V$5:$V$1004,'BH (3)'!$C$10),COUNTIFS(Lançamentos!$K$5:$K$1004,$D160,Lançamentos!$U$5:$U$1004,L$5,Lançamentos!$W$5:$W$1004,'BH (3)'!$C$10)))</f>
        <v>x</v>
      </c>
      <c r="M160" s="84" t="str">
        <f>IF($D160="","x",IF('BH (3)'!$B$11=1,COUNTIFS(Lançamentos!$K$5:$K$1004,$D160,Lançamentos!$T$5:$T$1004,M$5,Lançamentos!$V$5:$V$1004,'BH (3)'!$C$10),COUNTIFS(Lançamentos!$K$5:$K$1004,$D160,Lançamentos!$U$5:$U$1004,M$5,Lançamentos!$W$5:$W$1004,'BH (3)'!$C$10)))</f>
        <v>x</v>
      </c>
      <c r="N160" s="84" t="str">
        <f>IF($D160="","x",IF('BH (3)'!$B$11=1,COUNTIFS(Lançamentos!$K$5:$K$1004,$D160,Lançamentos!$T$5:$T$1004,N$5,Lançamentos!$V$5:$V$1004,'BH (3)'!$C$10),COUNTIFS(Lançamentos!$K$5:$K$1004,$D160,Lançamentos!$U$5:$U$1004,N$5,Lançamentos!$W$5:$W$1004,'BH (3)'!$C$10)))</f>
        <v>x</v>
      </c>
      <c r="O160" s="84" t="str">
        <f>IF($D160="","x",IF('BH (3)'!$B$11=1,COUNTIFS(Lançamentos!$K$5:$K$1004,$D160,Lançamentos!$T$5:$T$1004,O$5,Lançamentos!$V$5:$V$1004,'BH (3)'!$C$10),COUNTIFS(Lançamentos!$K$5:$K$1004,$D160,Lançamentos!$U$5:$U$1004,O$5,Lançamentos!$W$5:$W$1004,'BH (3)'!$C$10)))</f>
        <v>x</v>
      </c>
      <c r="P160" s="84" t="str">
        <f>IF($D160="","x",IF('BH (3)'!$B$11=1,COUNTIFS(Lançamentos!$K$5:$K$1004,$D160,Lançamentos!$T$5:$T$1004,P$5,Lançamentos!$V$5:$V$1004,'BH (3)'!$C$10),COUNTIFS(Lançamentos!$K$5:$K$1004,$D160,Lançamentos!$U$5:$U$1004,P$5,Lançamentos!$W$5:$W$1004,'BH (3)'!$C$10)))</f>
        <v>x</v>
      </c>
      <c r="Q160" s="171" t="str">
        <f t="shared" si="5"/>
        <v/>
      </c>
    </row>
    <row r="161" spans="3:17" ht="45" customHeight="1" x14ac:dyDescent="0.25">
      <c r="C161" s="81" t="str">
        <f t="shared" si="4"/>
        <v/>
      </c>
      <c r="D161" s="170" t="str">
        <f>IF(Adv!D159="","",Adv!D159)</f>
        <v/>
      </c>
      <c r="E161" s="84" t="str">
        <f>IF($D161="","x",IF('BH (3)'!$B$11=1,COUNTIFS(Lançamentos!$K$5:$K$1004,$D161,Lançamentos!$T$5:$T$1004,E$5,Lançamentos!$V$5:$V$1004,'BH (3)'!$C$10),COUNTIFS(Lançamentos!$K$5:$K$1004,$D161,Lançamentos!$U$5:$U$1004,E$5,Lançamentos!$W$5:$W$1004,'BH (3)'!$C$10)))</f>
        <v>x</v>
      </c>
      <c r="F161" s="84" t="str">
        <f>IF($D161="","x",IF('BH (3)'!$B$11=1,COUNTIFS(Lançamentos!$K$5:$K$1004,$D161,Lançamentos!$T$5:$T$1004,F$5,Lançamentos!$V$5:$V$1004,'BH (3)'!$C$10),COUNTIFS(Lançamentos!$K$5:$K$1004,$D161,Lançamentos!$U$5:$U$1004,F$5,Lançamentos!$W$5:$W$1004,'BH (3)'!$C$10)))</f>
        <v>x</v>
      </c>
      <c r="G161" s="84" t="str">
        <f>IF($D161="","x",IF('BH (3)'!$B$11=1,COUNTIFS(Lançamentos!$K$5:$K$1004,$D161,Lançamentos!$T$5:$T$1004,G$5,Lançamentos!$V$5:$V$1004,'BH (3)'!$C$10),COUNTIFS(Lançamentos!$K$5:$K$1004,$D161,Lançamentos!$U$5:$U$1004,G$5,Lançamentos!$W$5:$W$1004,'BH (3)'!$C$10)))</f>
        <v>x</v>
      </c>
      <c r="H161" s="84" t="str">
        <f>IF($D161="","x",IF('BH (3)'!$B$11=1,COUNTIFS(Lançamentos!$K$5:$K$1004,$D161,Lançamentos!$T$5:$T$1004,H$5,Lançamentos!$V$5:$V$1004,'BH (3)'!$C$10),COUNTIFS(Lançamentos!$K$5:$K$1004,$D161,Lançamentos!$U$5:$U$1004,H$5,Lançamentos!$W$5:$W$1004,'BH (3)'!$C$10)))</f>
        <v>x</v>
      </c>
      <c r="I161" s="84" t="str">
        <f>IF($D161="","x",IF('BH (3)'!$B$11=1,COUNTIFS(Lançamentos!$K$5:$K$1004,$D161,Lançamentos!$T$5:$T$1004,I$5,Lançamentos!$V$5:$V$1004,'BH (3)'!$C$10),COUNTIFS(Lançamentos!$K$5:$K$1004,$D161,Lançamentos!$U$5:$U$1004,I$5,Lançamentos!$W$5:$W$1004,'BH (3)'!$C$10)))</f>
        <v>x</v>
      </c>
      <c r="J161" s="84" t="str">
        <f>IF($D161="","x",IF('BH (3)'!$B$11=1,COUNTIFS(Lançamentos!$K$5:$K$1004,$D161,Lançamentos!$T$5:$T$1004,J$5,Lançamentos!$V$5:$V$1004,'BH (3)'!$C$10),COUNTIFS(Lançamentos!$K$5:$K$1004,$D161,Lançamentos!$U$5:$U$1004,J$5,Lançamentos!$W$5:$W$1004,'BH (3)'!$C$10)))</f>
        <v>x</v>
      </c>
      <c r="K161" s="84" t="str">
        <f>IF($D161="","x",IF('BH (3)'!$B$11=1,COUNTIFS(Lançamentos!$K$5:$K$1004,$D161,Lançamentos!$T$5:$T$1004,K$5,Lançamentos!$V$5:$V$1004,'BH (3)'!$C$10),COUNTIFS(Lançamentos!$K$5:$K$1004,$D161,Lançamentos!$U$5:$U$1004,K$5,Lançamentos!$W$5:$W$1004,'BH (3)'!$C$10)))</f>
        <v>x</v>
      </c>
      <c r="L161" s="84" t="str">
        <f>IF($D161="","x",IF('BH (3)'!$B$11=1,COUNTIFS(Lançamentos!$K$5:$K$1004,$D161,Lançamentos!$T$5:$T$1004,L$5,Lançamentos!$V$5:$V$1004,'BH (3)'!$C$10),COUNTIFS(Lançamentos!$K$5:$K$1004,$D161,Lançamentos!$U$5:$U$1004,L$5,Lançamentos!$W$5:$W$1004,'BH (3)'!$C$10)))</f>
        <v>x</v>
      </c>
      <c r="M161" s="84" t="str">
        <f>IF($D161="","x",IF('BH (3)'!$B$11=1,COUNTIFS(Lançamentos!$K$5:$K$1004,$D161,Lançamentos!$T$5:$T$1004,M$5,Lançamentos!$V$5:$V$1004,'BH (3)'!$C$10),COUNTIFS(Lançamentos!$K$5:$K$1004,$D161,Lançamentos!$U$5:$U$1004,M$5,Lançamentos!$W$5:$W$1004,'BH (3)'!$C$10)))</f>
        <v>x</v>
      </c>
      <c r="N161" s="84" t="str">
        <f>IF($D161="","x",IF('BH (3)'!$B$11=1,COUNTIFS(Lançamentos!$K$5:$K$1004,$D161,Lançamentos!$T$5:$T$1004,N$5,Lançamentos!$V$5:$V$1004,'BH (3)'!$C$10),COUNTIFS(Lançamentos!$K$5:$K$1004,$D161,Lançamentos!$U$5:$U$1004,N$5,Lançamentos!$W$5:$W$1004,'BH (3)'!$C$10)))</f>
        <v>x</v>
      </c>
      <c r="O161" s="84" t="str">
        <f>IF($D161="","x",IF('BH (3)'!$B$11=1,COUNTIFS(Lançamentos!$K$5:$K$1004,$D161,Lançamentos!$T$5:$T$1004,O$5,Lançamentos!$V$5:$V$1004,'BH (3)'!$C$10),COUNTIFS(Lançamentos!$K$5:$K$1004,$D161,Lançamentos!$U$5:$U$1004,O$5,Lançamentos!$W$5:$W$1004,'BH (3)'!$C$10)))</f>
        <v>x</v>
      </c>
      <c r="P161" s="84" t="str">
        <f>IF($D161="","x",IF('BH (3)'!$B$11=1,COUNTIFS(Lançamentos!$K$5:$K$1004,$D161,Lançamentos!$T$5:$T$1004,P$5,Lançamentos!$V$5:$V$1004,'BH (3)'!$C$10),COUNTIFS(Lançamentos!$K$5:$K$1004,$D161,Lançamentos!$U$5:$U$1004,P$5,Lançamentos!$W$5:$W$1004,'BH (3)'!$C$10)))</f>
        <v>x</v>
      </c>
      <c r="Q161" s="171" t="str">
        <f t="shared" si="5"/>
        <v/>
      </c>
    </row>
    <row r="162" spans="3:17" ht="45" customHeight="1" x14ac:dyDescent="0.25">
      <c r="C162" s="81" t="str">
        <f t="shared" si="4"/>
        <v/>
      </c>
      <c r="D162" s="170" t="str">
        <f>IF(Adv!D160="","",Adv!D160)</f>
        <v/>
      </c>
      <c r="E162" s="84" t="str">
        <f>IF($D162="","x",IF('BH (3)'!$B$11=1,COUNTIFS(Lançamentos!$K$5:$K$1004,$D162,Lançamentos!$T$5:$T$1004,E$5,Lançamentos!$V$5:$V$1004,'BH (3)'!$C$10),COUNTIFS(Lançamentos!$K$5:$K$1004,$D162,Lançamentos!$U$5:$U$1004,E$5,Lançamentos!$W$5:$W$1004,'BH (3)'!$C$10)))</f>
        <v>x</v>
      </c>
      <c r="F162" s="84" t="str">
        <f>IF($D162="","x",IF('BH (3)'!$B$11=1,COUNTIFS(Lançamentos!$K$5:$K$1004,$D162,Lançamentos!$T$5:$T$1004,F$5,Lançamentos!$V$5:$V$1004,'BH (3)'!$C$10),COUNTIFS(Lançamentos!$K$5:$K$1004,$D162,Lançamentos!$U$5:$U$1004,F$5,Lançamentos!$W$5:$W$1004,'BH (3)'!$C$10)))</f>
        <v>x</v>
      </c>
      <c r="G162" s="84" t="str">
        <f>IF($D162="","x",IF('BH (3)'!$B$11=1,COUNTIFS(Lançamentos!$K$5:$K$1004,$D162,Lançamentos!$T$5:$T$1004,G$5,Lançamentos!$V$5:$V$1004,'BH (3)'!$C$10),COUNTIFS(Lançamentos!$K$5:$K$1004,$D162,Lançamentos!$U$5:$U$1004,G$5,Lançamentos!$W$5:$W$1004,'BH (3)'!$C$10)))</f>
        <v>x</v>
      </c>
      <c r="H162" s="84" t="str">
        <f>IF($D162="","x",IF('BH (3)'!$B$11=1,COUNTIFS(Lançamentos!$K$5:$K$1004,$D162,Lançamentos!$T$5:$T$1004,H$5,Lançamentos!$V$5:$V$1004,'BH (3)'!$C$10),COUNTIFS(Lançamentos!$K$5:$K$1004,$D162,Lançamentos!$U$5:$U$1004,H$5,Lançamentos!$W$5:$W$1004,'BH (3)'!$C$10)))</f>
        <v>x</v>
      </c>
      <c r="I162" s="84" t="str">
        <f>IF($D162="","x",IF('BH (3)'!$B$11=1,COUNTIFS(Lançamentos!$K$5:$K$1004,$D162,Lançamentos!$T$5:$T$1004,I$5,Lançamentos!$V$5:$V$1004,'BH (3)'!$C$10),COUNTIFS(Lançamentos!$K$5:$K$1004,$D162,Lançamentos!$U$5:$U$1004,I$5,Lançamentos!$W$5:$W$1004,'BH (3)'!$C$10)))</f>
        <v>x</v>
      </c>
      <c r="J162" s="84" t="str">
        <f>IF($D162="","x",IF('BH (3)'!$B$11=1,COUNTIFS(Lançamentos!$K$5:$K$1004,$D162,Lançamentos!$T$5:$T$1004,J$5,Lançamentos!$V$5:$V$1004,'BH (3)'!$C$10),COUNTIFS(Lançamentos!$K$5:$K$1004,$D162,Lançamentos!$U$5:$U$1004,J$5,Lançamentos!$W$5:$W$1004,'BH (3)'!$C$10)))</f>
        <v>x</v>
      </c>
      <c r="K162" s="84" t="str">
        <f>IF($D162="","x",IF('BH (3)'!$B$11=1,COUNTIFS(Lançamentos!$K$5:$K$1004,$D162,Lançamentos!$T$5:$T$1004,K$5,Lançamentos!$V$5:$V$1004,'BH (3)'!$C$10),COUNTIFS(Lançamentos!$K$5:$K$1004,$D162,Lançamentos!$U$5:$U$1004,K$5,Lançamentos!$W$5:$W$1004,'BH (3)'!$C$10)))</f>
        <v>x</v>
      </c>
      <c r="L162" s="84" t="str">
        <f>IF($D162="","x",IF('BH (3)'!$B$11=1,COUNTIFS(Lançamentos!$K$5:$K$1004,$D162,Lançamentos!$T$5:$T$1004,L$5,Lançamentos!$V$5:$V$1004,'BH (3)'!$C$10),COUNTIFS(Lançamentos!$K$5:$K$1004,$D162,Lançamentos!$U$5:$U$1004,L$5,Lançamentos!$W$5:$W$1004,'BH (3)'!$C$10)))</f>
        <v>x</v>
      </c>
      <c r="M162" s="84" t="str">
        <f>IF($D162="","x",IF('BH (3)'!$B$11=1,COUNTIFS(Lançamentos!$K$5:$K$1004,$D162,Lançamentos!$T$5:$T$1004,M$5,Lançamentos!$V$5:$V$1004,'BH (3)'!$C$10),COUNTIFS(Lançamentos!$K$5:$K$1004,$D162,Lançamentos!$U$5:$U$1004,M$5,Lançamentos!$W$5:$W$1004,'BH (3)'!$C$10)))</f>
        <v>x</v>
      </c>
      <c r="N162" s="84" t="str">
        <f>IF($D162="","x",IF('BH (3)'!$B$11=1,COUNTIFS(Lançamentos!$K$5:$K$1004,$D162,Lançamentos!$T$5:$T$1004,N$5,Lançamentos!$V$5:$V$1004,'BH (3)'!$C$10),COUNTIFS(Lançamentos!$K$5:$K$1004,$D162,Lançamentos!$U$5:$U$1004,N$5,Lançamentos!$W$5:$W$1004,'BH (3)'!$C$10)))</f>
        <v>x</v>
      </c>
      <c r="O162" s="84" t="str">
        <f>IF($D162="","x",IF('BH (3)'!$B$11=1,COUNTIFS(Lançamentos!$K$5:$K$1004,$D162,Lançamentos!$T$5:$T$1004,O$5,Lançamentos!$V$5:$V$1004,'BH (3)'!$C$10),COUNTIFS(Lançamentos!$K$5:$K$1004,$D162,Lançamentos!$U$5:$U$1004,O$5,Lançamentos!$W$5:$W$1004,'BH (3)'!$C$10)))</f>
        <v>x</v>
      </c>
      <c r="P162" s="84" t="str">
        <f>IF($D162="","x",IF('BH (3)'!$B$11=1,COUNTIFS(Lançamentos!$K$5:$K$1004,$D162,Lançamentos!$T$5:$T$1004,P$5,Lançamentos!$V$5:$V$1004,'BH (3)'!$C$10),COUNTIFS(Lançamentos!$K$5:$K$1004,$D162,Lançamentos!$U$5:$U$1004,P$5,Lançamentos!$W$5:$W$1004,'BH (3)'!$C$10)))</f>
        <v>x</v>
      </c>
      <c r="Q162" s="171" t="str">
        <f t="shared" si="5"/>
        <v/>
      </c>
    </row>
    <row r="163" spans="3:17" ht="45" customHeight="1" x14ac:dyDescent="0.25">
      <c r="C163" s="81" t="str">
        <f t="shared" si="4"/>
        <v/>
      </c>
      <c r="D163" s="170" t="str">
        <f>IF(Adv!D161="","",Adv!D161)</f>
        <v/>
      </c>
      <c r="E163" s="84" t="str">
        <f>IF($D163="","x",IF('BH (3)'!$B$11=1,COUNTIFS(Lançamentos!$K$5:$K$1004,$D163,Lançamentos!$T$5:$T$1004,E$5,Lançamentos!$V$5:$V$1004,'BH (3)'!$C$10),COUNTIFS(Lançamentos!$K$5:$K$1004,$D163,Lançamentos!$U$5:$U$1004,E$5,Lançamentos!$W$5:$W$1004,'BH (3)'!$C$10)))</f>
        <v>x</v>
      </c>
      <c r="F163" s="84" t="str">
        <f>IF($D163="","x",IF('BH (3)'!$B$11=1,COUNTIFS(Lançamentos!$K$5:$K$1004,$D163,Lançamentos!$T$5:$T$1004,F$5,Lançamentos!$V$5:$V$1004,'BH (3)'!$C$10),COUNTIFS(Lançamentos!$K$5:$K$1004,$D163,Lançamentos!$U$5:$U$1004,F$5,Lançamentos!$W$5:$W$1004,'BH (3)'!$C$10)))</f>
        <v>x</v>
      </c>
      <c r="G163" s="84" t="str">
        <f>IF($D163="","x",IF('BH (3)'!$B$11=1,COUNTIFS(Lançamentos!$K$5:$K$1004,$D163,Lançamentos!$T$5:$T$1004,G$5,Lançamentos!$V$5:$V$1004,'BH (3)'!$C$10),COUNTIFS(Lançamentos!$K$5:$K$1004,$D163,Lançamentos!$U$5:$U$1004,G$5,Lançamentos!$W$5:$W$1004,'BH (3)'!$C$10)))</f>
        <v>x</v>
      </c>
      <c r="H163" s="84" t="str">
        <f>IF($D163="","x",IF('BH (3)'!$B$11=1,COUNTIFS(Lançamentos!$K$5:$K$1004,$D163,Lançamentos!$T$5:$T$1004,H$5,Lançamentos!$V$5:$V$1004,'BH (3)'!$C$10),COUNTIFS(Lançamentos!$K$5:$K$1004,$D163,Lançamentos!$U$5:$U$1004,H$5,Lançamentos!$W$5:$W$1004,'BH (3)'!$C$10)))</f>
        <v>x</v>
      </c>
      <c r="I163" s="84" t="str">
        <f>IF($D163="","x",IF('BH (3)'!$B$11=1,COUNTIFS(Lançamentos!$K$5:$K$1004,$D163,Lançamentos!$T$5:$T$1004,I$5,Lançamentos!$V$5:$V$1004,'BH (3)'!$C$10),COUNTIFS(Lançamentos!$K$5:$K$1004,$D163,Lançamentos!$U$5:$U$1004,I$5,Lançamentos!$W$5:$W$1004,'BH (3)'!$C$10)))</f>
        <v>x</v>
      </c>
      <c r="J163" s="84" t="str">
        <f>IF($D163="","x",IF('BH (3)'!$B$11=1,COUNTIFS(Lançamentos!$K$5:$K$1004,$D163,Lançamentos!$T$5:$T$1004,J$5,Lançamentos!$V$5:$V$1004,'BH (3)'!$C$10),COUNTIFS(Lançamentos!$K$5:$K$1004,$D163,Lançamentos!$U$5:$U$1004,J$5,Lançamentos!$W$5:$W$1004,'BH (3)'!$C$10)))</f>
        <v>x</v>
      </c>
      <c r="K163" s="84" t="str">
        <f>IF($D163="","x",IF('BH (3)'!$B$11=1,COUNTIFS(Lançamentos!$K$5:$K$1004,$D163,Lançamentos!$T$5:$T$1004,K$5,Lançamentos!$V$5:$V$1004,'BH (3)'!$C$10),COUNTIFS(Lançamentos!$K$5:$K$1004,$D163,Lançamentos!$U$5:$U$1004,K$5,Lançamentos!$W$5:$W$1004,'BH (3)'!$C$10)))</f>
        <v>x</v>
      </c>
      <c r="L163" s="84" t="str">
        <f>IF($D163="","x",IF('BH (3)'!$B$11=1,COUNTIFS(Lançamentos!$K$5:$K$1004,$D163,Lançamentos!$T$5:$T$1004,L$5,Lançamentos!$V$5:$V$1004,'BH (3)'!$C$10),COUNTIFS(Lançamentos!$K$5:$K$1004,$D163,Lançamentos!$U$5:$U$1004,L$5,Lançamentos!$W$5:$W$1004,'BH (3)'!$C$10)))</f>
        <v>x</v>
      </c>
      <c r="M163" s="84" t="str">
        <f>IF($D163="","x",IF('BH (3)'!$B$11=1,COUNTIFS(Lançamentos!$K$5:$K$1004,$D163,Lançamentos!$T$5:$T$1004,M$5,Lançamentos!$V$5:$V$1004,'BH (3)'!$C$10),COUNTIFS(Lançamentos!$K$5:$K$1004,$D163,Lançamentos!$U$5:$U$1004,M$5,Lançamentos!$W$5:$W$1004,'BH (3)'!$C$10)))</f>
        <v>x</v>
      </c>
      <c r="N163" s="84" t="str">
        <f>IF($D163="","x",IF('BH (3)'!$B$11=1,COUNTIFS(Lançamentos!$K$5:$K$1004,$D163,Lançamentos!$T$5:$T$1004,N$5,Lançamentos!$V$5:$V$1004,'BH (3)'!$C$10),COUNTIFS(Lançamentos!$K$5:$K$1004,$D163,Lançamentos!$U$5:$U$1004,N$5,Lançamentos!$W$5:$W$1004,'BH (3)'!$C$10)))</f>
        <v>x</v>
      </c>
      <c r="O163" s="84" t="str">
        <f>IF($D163="","x",IF('BH (3)'!$B$11=1,COUNTIFS(Lançamentos!$K$5:$K$1004,$D163,Lançamentos!$T$5:$T$1004,O$5,Lançamentos!$V$5:$V$1004,'BH (3)'!$C$10),COUNTIFS(Lançamentos!$K$5:$K$1004,$D163,Lançamentos!$U$5:$U$1004,O$5,Lançamentos!$W$5:$W$1004,'BH (3)'!$C$10)))</f>
        <v>x</v>
      </c>
      <c r="P163" s="84" t="str">
        <f>IF($D163="","x",IF('BH (3)'!$B$11=1,COUNTIFS(Lançamentos!$K$5:$K$1004,$D163,Lançamentos!$T$5:$T$1004,P$5,Lançamentos!$V$5:$V$1004,'BH (3)'!$C$10),COUNTIFS(Lançamentos!$K$5:$K$1004,$D163,Lançamentos!$U$5:$U$1004,P$5,Lançamentos!$W$5:$W$1004,'BH (3)'!$C$10)))</f>
        <v>x</v>
      </c>
      <c r="Q163" s="171" t="str">
        <f t="shared" si="5"/>
        <v/>
      </c>
    </row>
    <row r="164" spans="3:17" ht="45" customHeight="1" x14ac:dyDescent="0.25">
      <c r="C164" s="81" t="str">
        <f t="shared" si="4"/>
        <v/>
      </c>
      <c r="D164" s="170" t="str">
        <f>IF(Adv!D162="","",Adv!D162)</f>
        <v/>
      </c>
      <c r="E164" s="84" t="str">
        <f>IF($D164="","x",IF('BH (3)'!$B$11=1,COUNTIFS(Lançamentos!$K$5:$K$1004,$D164,Lançamentos!$T$5:$T$1004,E$5,Lançamentos!$V$5:$V$1004,'BH (3)'!$C$10),COUNTIFS(Lançamentos!$K$5:$K$1004,$D164,Lançamentos!$U$5:$U$1004,E$5,Lançamentos!$W$5:$W$1004,'BH (3)'!$C$10)))</f>
        <v>x</v>
      </c>
      <c r="F164" s="84" t="str">
        <f>IF($D164="","x",IF('BH (3)'!$B$11=1,COUNTIFS(Lançamentos!$K$5:$K$1004,$D164,Lançamentos!$T$5:$T$1004,F$5,Lançamentos!$V$5:$V$1004,'BH (3)'!$C$10),COUNTIFS(Lançamentos!$K$5:$K$1004,$D164,Lançamentos!$U$5:$U$1004,F$5,Lançamentos!$W$5:$W$1004,'BH (3)'!$C$10)))</f>
        <v>x</v>
      </c>
      <c r="G164" s="84" t="str">
        <f>IF($D164="","x",IF('BH (3)'!$B$11=1,COUNTIFS(Lançamentos!$K$5:$K$1004,$D164,Lançamentos!$T$5:$T$1004,G$5,Lançamentos!$V$5:$V$1004,'BH (3)'!$C$10),COUNTIFS(Lançamentos!$K$5:$K$1004,$D164,Lançamentos!$U$5:$U$1004,G$5,Lançamentos!$W$5:$W$1004,'BH (3)'!$C$10)))</f>
        <v>x</v>
      </c>
      <c r="H164" s="84" t="str">
        <f>IF($D164="","x",IF('BH (3)'!$B$11=1,COUNTIFS(Lançamentos!$K$5:$K$1004,$D164,Lançamentos!$T$5:$T$1004,H$5,Lançamentos!$V$5:$V$1004,'BH (3)'!$C$10),COUNTIFS(Lançamentos!$K$5:$K$1004,$D164,Lançamentos!$U$5:$U$1004,H$5,Lançamentos!$W$5:$W$1004,'BH (3)'!$C$10)))</f>
        <v>x</v>
      </c>
      <c r="I164" s="84" t="str">
        <f>IF($D164="","x",IF('BH (3)'!$B$11=1,COUNTIFS(Lançamentos!$K$5:$K$1004,$D164,Lançamentos!$T$5:$T$1004,I$5,Lançamentos!$V$5:$V$1004,'BH (3)'!$C$10),COUNTIFS(Lançamentos!$K$5:$K$1004,$D164,Lançamentos!$U$5:$U$1004,I$5,Lançamentos!$W$5:$W$1004,'BH (3)'!$C$10)))</f>
        <v>x</v>
      </c>
      <c r="J164" s="84" t="str">
        <f>IF($D164="","x",IF('BH (3)'!$B$11=1,COUNTIFS(Lançamentos!$K$5:$K$1004,$D164,Lançamentos!$T$5:$T$1004,J$5,Lançamentos!$V$5:$V$1004,'BH (3)'!$C$10),COUNTIFS(Lançamentos!$K$5:$K$1004,$D164,Lançamentos!$U$5:$U$1004,J$5,Lançamentos!$W$5:$W$1004,'BH (3)'!$C$10)))</f>
        <v>x</v>
      </c>
      <c r="K164" s="84" t="str">
        <f>IF($D164="","x",IF('BH (3)'!$B$11=1,COUNTIFS(Lançamentos!$K$5:$K$1004,$D164,Lançamentos!$T$5:$T$1004,K$5,Lançamentos!$V$5:$V$1004,'BH (3)'!$C$10),COUNTIFS(Lançamentos!$K$5:$K$1004,$D164,Lançamentos!$U$5:$U$1004,K$5,Lançamentos!$W$5:$W$1004,'BH (3)'!$C$10)))</f>
        <v>x</v>
      </c>
      <c r="L164" s="84" t="str">
        <f>IF($D164="","x",IF('BH (3)'!$B$11=1,COUNTIFS(Lançamentos!$K$5:$K$1004,$D164,Lançamentos!$T$5:$T$1004,L$5,Lançamentos!$V$5:$V$1004,'BH (3)'!$C$10),COUNTIFS(Lançamentos!$K$5:$K$1004,$D164,Lançamentos!$U$5:$U$1004,L$5,Lançamentos!$W$5:$W$1004,'BH (3)'!$C$10)))</f>
        <v>x</v>
      </c>
      <c r="M164" s="84" t="str">
        <f>IF($D164="","x",IF('BH (3)'!$B$11=1,COUNTIFS(Lançamentos!$K$5:$K$1004,$D164,Lançamentos!$T$5:$T$1004,M$5,Lançamentos!$V$5:$V$1004,'BH (3)'!$C$10),COUNTIFS(Lançamentos!$K$5:$K$1004,$D164,Lançamentos!$U$5:$U$1004,M$5,Lançamentos!$W$5:$W$1004,'BH (3)'!$C$10)))</f>
        <v>x</v>
      </c>
      <c r="N164" s="84" t="str">
        <f>IF($D164="","x",IF('BH (3)'!$B$11=1,COUNTIFS(Lançamentos!$K$5:$K$1004,$D164,Lançamentos!$T$5:$T$1004,N$5,Lançamentos!$V$5:$V$1004,'BH (3)'!$C$10),COUNTIFS(Lançamentos!$K$5:$K$1004,$D164,Lançamentos!$U$5:$U$1004,N$5,Lançamentos!$W$5:$W$1004,'BH (3)'!$C$10)))</f>
        <v>x</v>
      </c>
      <c r="O164" s="84" t="str">
        <f>IF($D164="","x",IF('BH (3)'!$B$11=1,COUNTIFS(Lançamentos!$K$5:$K$1004,$D164,Lançamentos!$T$5:$T$1004,O$5,Lançamentos!$V$5:$V$1004,'BH (3)'!$C$10),COUNTIFS(Lançamentos!$K$5:$K$1004,$D164,Lançamentos!$U$5:$U$1004,O$5,Lançamentos!$W$5:$W$1004,'BH (3)'!$C$10)))</f>
        <v>x</v>
      </c>
      <c r="P164" s="84" t="str">
        <f>IF($D164="","x",IF('BH (3)'!$B$11=1,COUNTIFS(Lançamentos!$K$5:$K$1004,$D164,Lançamentos!$T$5:$T$1004,P$5,Lançamentos!$V$5:$V$1004,'BH (3)'!$C$10),COUNTIFS(Lançamentos!$K$5:$K$1004,$D164,Lançamentos!$U$5:$U$1004,P$5,Lançamentos!$W$5:$W$1004,'BH (3)'!$C$10)))</f>
        <v>x</v>
      </c>
      <c r="Q164" s="171" t="str">
        <f t="shared" si="5"/>
        <v/>
      </c>
    </row>
    <row r="165" spans="3:17" ht="45" customHeight="1" x14ac:dyDescent="0.25">
      <c r="C165" s="81" t="str">
        <f t="shared" si="4"/>
        <v/>
      </c>
      <c r="D165" s="170" t="str">
        <f>IF(Adv!D163="","",Adv!D163)</f>
        <v/>
      </c>
      <c r="E165" s="84" t="str">
        <f>IF($D165="","x",IF('BH (3)'!$B$11=1,COUNTIFS(Lançamentos!$K$5:$K$1004,$D165,Lançamentos!$T$5:$T$1004,E$5,Lançamentos!$V$5:$V$1004,'BH (3)'!$C$10),COUNTIFS(Lançamentos!$K$5:$K$1004,$D165,Lançamentos!$U$5:$U$1004,E$5,Lançamentos!$W$5:$W$1004,'BH (3)'!$C$10)))</f>
        <v>x</v>
      </c>
      <c r="F165" s="84" t="str">
        <f>IF($D165="","x",IF('BH (3)'!$B$11=1,COUNTIFS(Lançamentos!$K$5:$K$1004,$D165,Lançamentos!$T$5:$T$1004,F$5,Lançamentos!$V$5:$V$1004,'BH (3)'!$C$10),COUNTIFS(Lançamentos!$K$5:$K$1004,$D165,Lançamentos!$U$5:$U$1004,F$5,Lançamentos!$W$5:$W$1004,'BH (3)'!$C$10)))</f>
        <v>x</v>
      </c>
      <c r="G165" s="84" t="str">
        <f>IF($D165="","x",IF('BH (3)'!$B$11=1,COUNTIFS(Lançamentos!$K$5:$K$1004,$D165,Lançamentos!$T$5:$T$1004,G$5,Lançamentos!$V$5:$V$1004,'BH (3)'!$C$10),COUNTIFS(Lançamentos!$K$5:$K$1004,$D165,Lançamentos!$U$5:$U$1004,G$5,Lançamentos!$W$5:$W$1004,'BH (3)'!$C$10)))</f>
        <v>x</v>
      </c>
      <c r="H165" s="84" t="str">
        <f>IF($D165="","x",IF('BH (3)'!$B$11=1,COUNTIFS(Lançamentos!$K$5:$K$1004,$D165,Lançamentos!$T$5:$T$1004,H$5,Lançamentos!$V$5:$V$1004,'BH (3)'!$C$10),COUNTIFS(Lançamentos!$K$5:$K$1004,$D165,Lançamentos!$U$5:$U$1004,H$5,Lançamentos!$W$5:$W$1004,'BH (3)'!$C$10)))</f>
        <v>x</v>
      </c>
      <c r="I165" s="84" t="str">
        <f>IF($D165="","x",IF('BH (3)'!$B$11=1,COUNTIFS(Lançamentos!$K$5:$K$1004,$D165,Lançamentos!$T$5:$T$1004,I$5,Lançamentos!$V$5:$V$1004,'BH (3)'!$C$10),COUNTIFS(Lançamentos!$K$5:$K$1004,$D165,Lançamentos!$U$5:$U$1004,I$5,Lançamentos!$W$5:$W$1004,'BH (3)'!$C$10)))</f>
        <v>x</v>
      </c>
      <c r="J165" s="84" t="str">
        <f>IF($D165="","x",IF('BH (3)'!$B$11=1,COUNTIFS(Lançamentos!$K$5:$K$1004,$D165,Lançamentos!$T$5:$T$1004,J$5,Lançamentos!$V$5:$V$1004,'BH (3)'!$C$10),COUNTIFS(Lançamentos!$K$5:$K$1004,$D165,Lançamentos!$U$5:$U$1004,J$5,Lançamentos!$W$5:$W$1004,'BH (3)'!$C$10)))</f>
        <v>x</v>
      </c>
      <c r="K165" s="84" t="str">
        <f>IF($D165="","x",IF('BH (3)'!$B$11=1,COUNTIFS(Lançamentos!$K$5:$K$1004,$D165,Lançamentos!$T$5:$T$1004,K$5,Lançamentos!$V$5:$V$1004,'BH (3)'!$C$10),COUNTIFS(Lançamentos!$K$5:$K$1004,$D165,Lançamentos!$U$5:$U$1004,K$5,Lançamentos!$W$5:$W$1004,'BH (3)'!$C$10)))</f>
        <v>x</v>
      </c>
      <c r="L165" s="84" t="str">
        <f>IF($D165="","x",IF('BH (3)'!$B$11=1,COUNTIFS(Lançamentos!$K$5:$K$1004,$D165,Lançamentos!$T$5:$T$1004,L$5,Lançamentos!$V$5:$V$1004,'BH (3)'!$C$10),COUNTIFS(Lançamentos!$K$5:$K$1004,$D165,Lançamentos!$U$5:$U$1004,L$5,Lançamentos!$W$5:$W$1004,'BH (3)'!$C$10)))</f>
        <v>x</v>
      </c>
      <c r="M165" s="84" t="str">
        <f>IF($D165="","x",IF('BH (3)'!$B$11=1,COUNTIFS(Lançamentos!$K$5:$K$1004,$D165,Lançamentos!$T$5:$T$1004,M$5,Lançamentos!$V$5:$V$1004,'BH (3)'!$C$10),COUNTIFS(Lançamentos!$K$5:$K$1004,$D165,Lançamentos!$U$5:$U$1004,M$5,Lançamentos!$W$5:$W$1004,'BH (3)'!$C$10)))</f>
        <v>x</v>
      </c>
      <c r="N165" s="84" t="str">
        <f>IF($D165="","x",IF('BH (3)'!$B$11=1,COUNTIFS(Lançamentos!$K$5:$K$1004,$D165,Lançamentos!$T$5:$T$1004,N$5,Lançamentos!$V$5:$V$1004,'BH (3)'!$C$10),COUNTIFS(Lançamentos!$K$5:$K$1004,$D165,Lançamentos!$U$5:$U$1004,N$5,Lançamentos!$W$5:$W$1004,'BH (3)'!$C$10)))</f>
        <v>x</v>
      </c>
      <c r="O165" s="84" t="str">
        <f>IF($D165="","x",IF('BH (3)'!$B$11=1,COUNTIFS(Lançamentos!$K$5:$K$1004,$D165,Lançamentos!$T$5:$T$1004,O$5,Lançamentos!$V$5:$V$1004,'BH (3)'!$C$10),COUNTIFS(Lançamentos!$K$5:$K$1004,$D165,Lançamentos!$U$5:$U$1004,O$5,Lançamentos!$W$5:$W$1004,'BH (3)'!$C$10)))</f>
        <v>x</v>
      </c>
      <c r="P165" s="84" t="str">
        <f>IF($D165="","x",IF('BH (3)'!$B$11=1,COUNTIFS(Lançamentos!$K$5:$K$1004,$D165,Lançamentos!$T$5:$T$1004,P$5,Lançamentos!$V$5:$V$1004,'BH (3)'!$C$10),COUNTIFS(Lançamentos!$K$5:$K$1004,$D165,Lançamentos!$U$5:$U$1004,P$5,Lançamentos!$W$5:$W$1004,'BH (3)'!$C$10)))</f>
        <v>x</v>
      </c>
      <c r="Q165" s="171" t="str">
        <f t="shared" si="5"/>
        <v/>
      </c>
    </row>
    <row r="166" spans="3:17" ht="45" customHeight="1" x14ac:dyDescent="0.25">
      <c r="C166" s="81" t="str">
        <f t="shared" si="4"/>
        <v/>
      </c>
      <c r="D166" s="170" t="str">
        <f>IF(Adv!D164="","",Adv!D164)</f>
        <v/>
      </c>
      <c r="E166" s="84" t="str">
        <f>IF($D166="","x",IF('BH (3)'!$B$11=1,COUNTIFS(Lançamentos!$K$5:$K$1004,$D166,Lançamentos!$T$5:$T$1004,E$5,Lançamentos!$V$5:$V$1004,'BH (3)'!$C$10),COUNTIFS(Lançamentos!$K$5:$K$1004,$D166,Lançamentos!$U$5:$U$1004,E$5,Lançamentos!$W$5:$W$1004,'BH (3)'!$C$10)))</f>
        <v>x</v>
      </c>
      <c r="F166" s="84" t="str">
        <f>IF($D166="","x",IF('BH (3)'!$B$11=1,COUNTIFS(Lançamentos!$K$5:$K$1004,$D166,Lançamentos!$T$5:$T$1004,F$5,Lançamentos!$V$5:$V$1004,'BH (3)'!$C$10),COUNTIFS(Lançamentos!$K$5:$K$1004,$D166,Lançamentos!$U$5:$U$1004,F$5,Lançamentos!$W$5:$W$1004,'BH (3)'!$C$10)))</f>
        <v>x</v>
      </c>
      <c r="G166" s="84" t="str">
        <f>IF($D166="","x",IF('BH (3)'!$B$11=1,COUNTIFS(Lançamentos!$K$5:$K$1004,$D166,Lançamentos!$T$5:$T$1004,G$5,Lançamentos!$V$5:$V$1004,'BH (3)'!$C$10),COUNTIFS(Lançamentos!$K$5:$K$1004,$D166,Lançamentos!$U$5:$U$1004,G$5,Lançamentos!$W$5:$W$1004,'BH (3)'!$C$10)))</f>
        <v>x</v>
      </c>
      <c r="H166" s="84" t="str">
        <f>IF($D166="","x",IF('BH (3)'!$B$11=1,COUNTIFS(Lançamentos!$K$5:$K$1004,$D166,Lançamentos!$T$5:$T$1004,H$5,Lançamentos!$V$5:$V$1004,'BH (3)'!$C$10),COUNTIFS(Lançamentos!$K$5:$K$1004,$D166,Lançamentos!$U$5:$U$1004,H$5,Lançamentos!$W$5:$W$1004,'BH (3)'!$C$10)))</f>
        <v>x</v>
      </c>
      <c r="I166" s="84" t="str">
        <f>IF($D166="","x",IF('BH (3)'!$B$11=1,COUNTIFS(Lançamentos!$K$5:$K$1004,$D166,Lançamentos!$T$5:$T$1004,I$5,Lançamentos!$V$5:$V$1004,'BH (3)'!$C$10),COUNTIFS(Lançamentos!$K$5:$K$1004,$D166,Lançamentos!$U$5:$U$1004,I$5,Lançamentos!$W$5:$W$1004,'BH (3)'!$C$10)))</f>
        <v>x</v>
      </c>
      <c r="J166" s="84" t="str">
        <f>IF($D166="","x",IF('BH (3)'!$B$11=1,COUNTIFS(Lançamentos!$K$5:$K$1004,$D166,Lançamentos!$T$5:$T$1004,J$5,Lançamentos!$V$5:$V$1004,'BH (3)'!$C$10),COUNTIFS(Lançamentos!$K$5:$K$1004,$D166,Lançamentos!$U$5:$U$1004,J$5,Lançamentos!$W$5:$W$1004,'BH (3)'!$C$10)))</f>
        <v>x</v>
      </c>
      <c r="K166" s="84" t="str">
        <f>IF($D166="","x",IF('BH (3)'!$B$11=1,COUNTIFS(Lançamentos!$K$5:$K$1004,$D166,Lançamentos!$T$5:$T$1004,K$5,Lançamentos!$V$5:$V$1004,'BH (3)'!$C$10),COUNTIFS(Lançamentos!$K$5:$K$1004,$D166,Lançamentos!$U$5:$U$1004,K$5,Lançamentos!$W$5:$W$1004,'BH (3)'!$C$10)))</f>
        <v>x</v>
      </c>
      <c r="L166" s="84" t="str">
        <f>IF($D166="","x",IF('BH (3)'!$B$11=1,COUNTIFS(Lançamentos!$K$5:$K$1004,$D166,Lançamentos!$T$5:$T$1004,L$5,Lançamentos!$V$5:$V$1004,'BH (3)'!$C$10),COUNTIFS(Lançamentos!$K$5:$K$1004,$D166,Lançamentos!$U$5:$U$1004,L$5,Lançamentos!$W$5:$W$1004,'BH (3)'!$C$10)))</f>
        <v>x</v>
      </c>
      <c r="M166" s="84" t="str">
        <f>IF($D166="","x",IF('BH (3)'!$B$11=1,COUNTIFS(Lançamentos!$K$5:$K$1004,$D166,Lançamentos!$T$5:$T$1004,M$5,Lançamentos!$V$5:$V$1004,'BH (3)'!$C$10),COUNTIFS(Lançamentos!$K$5:$K$1004,$D166,Lançamentos!$U$5:$U$1004,M$5,Lançamentos!$W$5:$W$1004,'BH (3)'!$C$10)))</f>
        <v>x</v>
      </c>
      <c r="N166" s="84" t="str">
        <f>IF($D166="","x",IF('BH (3)'!$B$11=1,COUNTIFS(Lançamentos!$K$5:$K$1004,$D166,Lançamentos!$T$5:$T$1004,N$5,Lançamentos!$V$5:$V$1004,'BH (3)'!$C$10),COUNTIFS(Lançamentos!$K$5:$K$1004,$D166,Lançamentos!$U$5:$U$1004,N$5,Lançamentos!$W$5:$W$1004,'BH (3)'!$C$10)))</f>
        <v>x</v>
      </c>
      <c r="O166" s="84" t="str">
        <f>IF($D166="","x",IF('BH (3)'!$B$11=1,COUNTIFS(Lançamentos!$K$5:$K$1004,$D166,Lançamentos!$T$5:$T$1004,O$5,Lançamentos!$V$5:$V$1004,'BH (3)'!$C$10),COUNTIFS(Lançamentos!$K$5:$K$1004,$D166,Lançamentos!$U$5:$U$1004,O$5,Lançamentos!$W$5:$W$1004,'BH (3)'!$C$10)))</f>
        <v>x</v>
      </c>
      <c r="P166" s="84" t="str">
        <f>IF($D166="","x",IF('BH (3)'!$B$11=1,COUNTIFS(Lançamentos!$K$5:$K$1004,$D166,Lançamentos!$T$5:$T$1004,P$5,Lançamentos!$V$5:$V$1004,'BH (3)'!$C$10),COUNTIFS(Lançamentos!$K$5:$K$1004,$D166,Lançamentos!$U$5:$U$1004,P$5,Lançamentos!$W$5:$W$1004,'BH (3)'!$C$10)))</f>
        <v>x</v>
      </c>
      <c r="Q166" s="171" t="str">
        <f t="shared" si="5"/>
        <v/>
      </c>
    </row>
    <row r="167" spans="3:17" ht="45" customHeight="1" x14ac:dyDescent="0.25">
      <c r="C167" s="81" t="str">
        <f t="shared" si="4"/>
        <v/>
      </c>
      <c r="D167" s="170" t="str">
        <f>IF(Adv!D165="","",Adv!D165)</f>
        <v/>
      </c>
      <c r="E167" s="84" t="str">
        <f>IF($D167="","x",IF('BH (3)'!$B$11=1,COUNTIFS(Lançamentos!$K$5:$K$1004,$D167,Lançamentos!$T$5:$T$1004,E$5,Lançamentos!$V$5:$V$1004,'BH (3)'!$C$10),COUNTIFS(Lançamentos!$K$5:$K$1004,$D167,Lançamentos!$U$5:$U$1004,E$5,Lançamentos!$W$5:$W$1004,'BH (3)'!$C$10)))</f>
        <v>x</v>
      </c>
      <c r="F167" s="84" t="str">
        <f>IF($D167="","x",IF('BH (3)'!$B$11=1,COUNTIFS(Lançamentos!$K$5:$K$1004,$D167,Lançamentos!$T$5:$T$1004,F$5,Lançamentos!$V$5:$V$1004,'BH (3)'!$C$10),COUNTIFS(Lançamentos!$K$5:$K$1004,$D167,Lançamentos!$U$5:$U$1004,F$5,Lançamentos!$W$5:$W$1004,'BH (3)'!$C$10)))</f>
        <v>x</v>
      </c>
      <c r="G167" s="84" t="str">
        <f>IF($D167="","x",IF('BH (3)'!$B$11=1,COUNTIFS(Lançamentos!$K$5:$K$1004,$D167,Lançamentos!$T$5:$T$1004,G$5,Lançamentos!$V$5:$V$1004,'BH (3)'!$C$10),COUNTIFS(Lançamentos!$K$5:$K$1004,$D167,Lançamentos!$U$5:$U$1004,G$5,Lançamentos!$W$5:$W$1004,'BH (3)'!$C$10)))</f>
        <v>x</v>
      </c>
      <c r="H167" s="84" t="str">
        <f>IF($D167="","x",IF('BH (3)'!$B$11=1,COUNTIFS(Lançamentos!$K$5:$K$1004,$D167,Lançamentos!$T$5:$T$1004,H$5,Lançamentos!$V$5:$V$1004,'BH (3)'!$C$10),COUNTIFS(Lançamentos!$K$5:$K$1004,$D167,Lançamentos!$U$5:$U$1004,H$5,Lançamentos!$W$5:$W$1004,'BH (3)'!$C$10)))</f>
        <v>x</v>
      </c>
      <c r="I167" s="84" t="str">
        <f>IF($D167="","x",IF('BH (3)'!$B$11=1,COUNTIFS(Lançamentos!$K$5:$K$1004,$D167,Lançamentos!$T$5:$T$1004,I$5,Lançamentos!$V$5:$V$1004,'BH (3)'!$C$10),COUNTIFS(Lançamentos!$K$5:$K$1004,$D167,Lançamentos!$U$5:$U$1004,I$5,Lançamentos!$W$5:$W$1004,'BH (3)'!$C$10)))</f>
        <v>x</v>
      </c>
      <c r="J167" s="84" t="str">
        <f>IF($D167="","x",IF('BH (3)'!$B$11=1,COUNTIFS(Lançamentos!$K$5:$K$1004,$D167,Lançamentos!$T$5:$T$1004,J$5,Lançamentos!$V$5:$V$1004,'BH (3)'!$C$10),COUNTIFS(Lançamentos!$K$5:$K$1004,$D167,Lançamentos!$U$5:$U$1004,J$5,Lançamentos!$W$5:$W$1004,'BH (3)'!$C$10)))</f>
        <v>x</v>
      </c>
      <c r="K167" s="84" t="str">
        <f>IF($D167="","x",IF('BH (3)'!$B$11=1,COUNTIFS(Lançamentos!$K$5:$K$1004,$D167,Lançamentos!$T$5:$T$1004,K$5,Lançamentos!$V$5:$V$1004,'BH (3)'!$C$10),COUNTIFS(Lançamentos!$K$5:$K$1004,$D167,Lançamentos!$U$5:$U$1004,K$5,Lançamentos!$W$5:$W$1004,'BH (3)'!$C$10)))</f>
        <v>x</v>
      </c>
      <c r="L167" s="84" t="str">
        <f>IF($D167="","x",IF('BH (3)'!$B$11=1,COUNTIFS(Lançamentos!$K$5:$K$1004,$D167,Lançamentos!$T$5:$T$1004,L$5,Lançamentos!$V$5:$V$1004,'BH (3)'!$C$10),COUNTIFS(Lançamentos!$K$5:$K$1004,$D167,Lançamentos!$U$5:$U$1004,L$5,Lançamentos!$W$5:$W$1004,'BH (3)'!$C$10)))</f>
        <v>x</v>
      </c>
      <c r="M167" s="84" t="str">
        <f>IF($D167="","x",IF('BH (3)'!$B$11=1,COUNTIFS(Lançamentos!$K$5:$K$1004,$D167,Lançamentos!$T$5:$T$1004,M$5,Lançamentos!$V$5:$V$1004,'BH (3)'!$C$10),COUNTIFS(Lançamentos!$K$5:$K$1004,$D167,Lançamentos!$U$5:$U$1004,M$5,Lançamentos!$W$5:$W$1004,'BH (3)'!$C$10)))</f>
        <v>x</v>
      </c>
      <c r="N167" s="84" t="str">
        <f>IF($D167="","x",IF('BH (3)'!$B$11=1,COUNTIFS(Lançamentos!$K$5:$K$1004,$D167,Lançamentos!$T$5:$T$1004,N$5,Lançamentos!$V$5:$V$1004,'BH (3)'!$C$10),COUNTIFS(Lançamentos!$K$5:$K$1004,$D167,Lançamentos!$U$5:$U$1004,N$5,Lançamentos!$W$5:$W$1004,'BH (3)'!$C$10)))</f>
        <v>x</v>
      </c>
      <c r="O167" s="84" t="str">
        <f>IF($D167="","x",IF('BH (3)'!$B$11=1,COUNTIFS(Lançamentos!$K$5:$K$1004,$D167,Lançamentos!$T$5:$T$1004,O$5,Lançamentos!$V$5:$V$1004,'BH (3)'!$C$10),COUNTIFS(Lançamentos!$K$5:$K$1004,$D167,Lançamentos!$U$5:$U$1004,O$5,Lançamentos!$W$5:$W$1004,'BH (3)'!$C$10)))</f>
        <v>x</v>
      </c>
      <c r="P167" s="84" t="str">
        <f>IF($D167="","x",IF('BH (3)'!$B$11=1,COUNTIFS(Lançamentos!$K$5:$K$1004,$D167,Lançamentos!$T$5:$T$1004,P$5,Lançamentos!$V$5:$V$1004,'BH (3)'!$C$10),COUNTIFS(Lançamentos!$K$5:$K$1004,$D167,Lançamentos!$U$5:$U$1004,P$5,Lançamentos!$W$5:$W$1004,'BH (3)'!$C$10)))</f>
        <v>x</v>
      </c>
      <c r="Q167" s="171" t="str">
        <f t="shared" si="5"/>
        <v/>
      </c>
    </row>
    <row r="168" spans="3:17" ht="45" customHeight="1" x14ac:dyDescent="0.25">
      <c r="C168" s="81" t="str">
        <f t="shared" si="4"/>
        <v/>
      </c>
      <c r="D168" s="170" t="str">
        <f>IF(Adv!D166="","",Adv!D166)</f>
        <v/>
      </c>
      <c r="E168" s="84" t="str">
        <f>IF($D168="","x",IF('BH (3)'!$B$11=1,COUNTIFS(Lançamentos!$K$5:$K$1004,$D168,Lançamentos!$T$5:$T$1004,E$5,Lançamentos!$V$5:$V$1004,'BH (3)'!$C$10),COUNTIFS(Lançamentos!$K$5:$K$1004,$D168,Lançamentos!$U$5:$U$1004,E$5,Lançamentos!$W$5:$W$1004,'BH (3)'!$C$10)))</f>
        <v>x</v>
      </c>
      <c r="F168" s="84" t="str">
        <f>IF($D168="","x",IF('BH (3)'!$B$11=1,COUNTIFS(Lançamentos!$K$5:$K$1004,$D168,Lançamentos!$T$5:$T$1004,F$5,Lançamentos!$V$5:$V$1004,'BH (3)'!$C$10),COUNTIFS(Lançamentos!$K$5:$K$1004,$D168,Lançamentos!$U$5:$U$1004,F$5,Lançamentos!$W$5:$W$1004,'BH (3)'!$C$10)))</f>
        <v>x</v>
      </c>
      <c r="G168" s="84" t="str">
        <f>IF($D168="","x",IF('BH (3)'!$B$11=1,COUNTIFS(Lançamentos!$K$5:$K$1004,$D168,Lançamentos!$T$5:$T$1004,G$5,Lançamentos!$V$5:$V$1004,'BH (3)'!$C$10),COUNTIFS(Lançamentos!$K$5:$K$1004,$D168,Lançamentos!$U$5:$U$1004,G$5,Lançamentos!$W$5:$W$1004,'BH (3)'!$C$10)))</f>
        <v>x</v>
      </c>
      <c r="H168" s="84" t="str">
        <f>IF($D168="","x",IF('BH (3)'!$B$11=1,COUNTIFS(Lançamentos!$K$5:$K$1004,$D168,Lançamentos!$T$5:$T$1004,H$5,Lançamentos!$V$5:$V$1004,'BH (3)'!$C$10),COUNTIFS(Lançamentos!$K$5:$K$1004,$D168,Lançamentos!$U$5:$U$1004,H$5,Lançamentos!$W$5:$W$1004,'BH (3)'!$C$10)))</f>
        <v>x</v>
      </c>
      <c r="I168" s="84" t="str">
        <f>IF($D168="","x",IF('BH (3)'!$B$11=1,COUNTIFS(Lançamentos!$K$5:$K$1004,$D168,Lançamentos!$T$5:$T$1004,I$5,Lançamentos!$V$5:$V$1004,'BH (3)'!$C$10),COUNTIFS(Lançamentos!$K$5:$K$1004,$D168,Lançamentos!$U$5:$U$1004,I$5,Lançamentos!$W$5:$W$1004,'BH (3)'!$C$10)))</f>
        <v>x</v>
      </c>
      <c r="J168" s="84" t="str">
        <f>IF($D168="","x",IF('BH (3)'!$B$11=1,COUNTIFS(Lançamentos!$K$5:$K$1004,$D168,Lançamentos!$T$5:$T$1004,J$5,Lançamentos!$V$5:$V$1004,'BH (3)'!$C$10),COUNTIFS(Lançamentos!$K$5:$K$1004,$D168,Lançamentos!$U$5:$U$1004,J$5,Lançamentos!$W$5:$W$1004,'BH (3)'!$C$10)))</f>
        <v>x</v>
      </c>
      <c r="K168" s="84" t="str">
        <f>IF($D168="","x",IF('BH (3)'!$B$11=1,COUNTIFS(Lançamentos!$K$5:$K$1004,$D168,Lançamentos!$T$5:$T$1004,K$5,Lançamentos!$V$5:$V$1004,'BH (3)'!$C$10),COUNTIFS(Lançamentos!$K$5:$K$1004,$D168,Lançamentos!$U$5:$U$1004,K$5,Lançamentos!$W$5:$W$1004,'BH (3)'!$C$10)))</f>
        <v>x</v>
      </c>
      <c r="L168" s="84" t="str">
        <f>IF($D168="","x",IF('BH (3)'!$B$11=1,COUNTIFS(Lançamentos!$K$5:$K$1004,$D168,Lançamentos!$T$5:$T$1004,L$5,Lançamentos!$V$5:$V$1004,'BH (3)'!$C$10),COUNTIFS(Lançamentos!$K$5:$K$1004,$D168,Lançamentos!$U$5:$U$1004,L$5,Lançamentos!$W$5:$W$1004,'BH (3)'!$C$10)))</f>
        <v>x</v>
      </c>
      <c r="M168" s="84" t="str">
        <f>IF($D168="","x",IF('BH (3)'!$B$11=1,COUNTIFS(Lançamentos!$K$5:$K$1004,$D168,Lançamentos!$T$5:$T$1004,M$5,Lançamentos!$V$5:$V$1004,'BH (3)'!$C$10),COUNTIFS(Lançamentos!$K$5:$K$1004,$D168,Lançamentos!$U$5:$U$1004,M$5,Lançamentos!$W$5:$W$1004,'BH (3)'!$C$10)))</f>
        <v>x</v>
      </c>
      <c r="N168" s="84" t="str">
        <f>IF($D168="","x",IF('BH (3)'!$B$11=1,COUNTIFS(Lançamentos!$K$5:$K$1004,$D168,Lançamentos!$T$5:$T$1004,N$5,Lançamentos!$V$5:$V$1004,'BH (3)'!$C$10),COUNTIFS(Lançamentos!$K$5:$K$1004,$D168,Lançamentos!$U$5:$U$1004,N$5,Lançamentos!$W$5:$W$1004,'BH (3)'!$C$10)))</f>
        <v>x</v>
      </c>
      <c r="O168" s="84" t="str">
        <f>IF($D168="","x",IF('BH (3)'!$B$11=1,COUNTIFS(Lançamentos!$K$5:$K$1004,$D168,Lançamentos!$T$5:$T$1004,O$5,Lançamentos!$V$5:$V$1004,'BH (3)'!$C$10),COUNTIFS(Lançamentos!$K$5:$K$1004,$D168,Lançamentos!$U$5:$U$1004,O$5,Lançamentos!$W$5:$W$1004,'BH (3)'!$C$10)))</f>
        <v>x</v>
      </c>
      <c r="P168" s="84" t="str">
        <f>IF($D168="","x",IF('BH (3)'!$B$11=1,COUNTIFS(Lançamentos!$K$5:$K$1004,$D168,Lançamentos!$T$5:$T$1004,P$5,Lançamentos!$V$5:$V$1004,'BH (3)'!$C$10),COUNTIFS(Lançamentos!$K$5:$K$1004,$D168,Lançamentos!$U$5:$U$1004,P$5,Lançamentos!$W$5:$W$1004,'BH (3)'!$C$10)))</f>
        <v>x</v>
      </c>
      <c r="Q168" s="171" t="str">
        <f t="shared" si="5"/>
        <v/>
      </c>
    </row>
    <row r="169" spans="3:17" ht="45" customHeight="1" x14ac:dyDescent="0.25">
      <c r="C169" s="81" t="str">
        <f t="shared" si="4"/>
        <v/>
      </c>
      <c r="D169" s="170" t="str">
        <f>IF(Adv!D167="","",Adv!D167)</f>
        <v/>
      </c>
      <c r="E169" s="84" t="str">
        <f>IF($D169="","x",IF('BH (3)'!$B$11=1,COUNTIFS(Lançamentos!$K$5:$K$1004,$D169,Lançamentos!$T$5:$T$1004,E$5,Lançamentos!$V$5:$V$1004,'BH (3)'!$C$10),COUNTIFS(Lançamentos!$K$5:$K$1004,$D169,Lançamentos!$U$5:$U$1004,E$5,Lançamentos!$W$5:$W$1004,'BH (3)'!$C$10)))</f>
        <v>x</v>
      </c>
      <c r="F169" s="84" t="str">
        <f>IF($D169="","x",IF('BH (3)'!$B$11=1,COUNTIFS(Lançamentos!$K$5:$K$1004,$D169,Lançamentos!$T$5:$T$1004,F$5,Lançamentos!$V$5:$V$1004,'BH (3)'!$C$10),COUNTIFS(Lançamentos!$K$5:$K$1004,$D169,Lançamentos!$U$5:$U$1004,F$5,Lançamentos!$W$5:$W$1004,'BH (3)'!$C$10)))</f>
        <v>x</v>
      </c>
      <c r="G169" s="84" t="str">
        <f>IF($D169="","x",IF('BH (3)'!$B$11=1,COUNTIFS(Lançamentos!$K$5:$K$1004,$D169,Lançamentos!$T$5:$T$1004,G$5,Lançamentos!$V$5:$V$1004,'BH (3)'!$C$10),COUNTIFS(Lançamentos!$K$5:$K$1004,$D169,Lançamentos!$U$5:$U$1004,G$5,Lançamentos!$W$5:$W$1004,'BH (3)'!$C$10)))</f>
        <v>x</v>
      </c>
      <c r="H169" s="84" t="str">
        <f>IF($D169="","x",IF('BH (3)'!$B$11=1,COUNTIFS(Lançamentos!$K$5:$K$1004,$D169,Lançamentos!$T$5:$T$1004,H$5,Lançamentos!$V$5:$V$1004,'BH (3)'!$C$10),COUNTIFS(Lançamentos!$K$5:$K$1004,$D169,Lançamentos!$U$5:$U$1004,H$5,Lançamentos!$W$5:$W$1004,'BH (3)'!$C$10)))</f>
        <v>x</v>
      </c>
      <c r="I169" s="84" t="str">
        <f>IF($D169="","x",IF('BH (3)'!$B$11=1,COUNTIFS(Lançamentos!$K$5:$K$1004,$D169,Lançamentos!$T$5:$T$1004,I$5,Lançamentos!$V$5:$V$1004,'BH (3)'!$C$10),COUNTIFS(Lançamentos!$K$5:$K$1004,$D169,Lançamentos!$U$5:$U$1004,I$5,Lançamentos!$W$5:$W$1004,'BH (3)'!$C$10)))</f>
        <v>x</v>
      </c>
      <c r="J169" s="84" t="str">
        <f>IF($D169="","x",IF('BH (3)'!$B$11=1,COUNTIFS(Lançamentos!$K$5:$K$1004,$D169,Lançamentos!$T$5:$T$1004,J$5,Lançamentos!$V$5:$V$1004,'BH (3)'!$C$10),COUNTIFS(Lançamentos!$K$5:$K$1004,$D169,Lançamentos!$U$5:$U$1004,J$5,Lançamentos!$W$5:$W$1004,'BH (3)'!$C$10)))</f>
        <v>x</v>
      </c>
      <c r="K169" s="84" t="str">
        <f>IF($D169="","x",IF('BH (3)'!$B$11=1,COUNTIFS(Lançamentos!$K$5:$K$1004,$D169,Lançamentos!$T$5:$T$1004,K$5,Lançamentos!$V$5:$V$1004,'BH (3)'!$C$10),COUNTIFS(Lançamentos!$K$5:$K$1004,$D169,Lançamentos!$U$5:$U$1004,K$5,Lançamentos!$W$5:$W$1004,'BH (3)'!$C$10)))</f>
        <v>x</v>
      </c>
      <c r="L169" s="84" t="str">
        <f>IF($D169="","x",IF('BH (3)'!$B$11=1,COUNTIFS(Lançamentos!$K$5:$K$1004,$D169,Lançamentos!$T$5:$T$1004,L$5,Lançamentos!$V$5:$V$1004,'BH (3)'!$C$10),COUNTIFS(Lançamentos!$K$5:$K$1004,$D169,Lançamentos!$U$5:$U$1004,L$5,Lançamentos!$W$5:$W$1004,'BH (3)'!$C$10)))</f>
        <v>x</v>
      </c>
      <c r="M169" s="84" t="str">
        <f>IF($D169="","x",IF('BH (3)'!$B$11=1,COUNTIFS(Lançamentos!$K$5:$K$1004,$D169,Lançamentos!$T$5:$T$1004,M$5,Lançamentos!$V$5:$V$1004,'BH (3)'!$C$10),COUNTIFS(Lançamentos!$K$5:$K$1004,$D169,Lançamentos!$U$5:$U$1004,M$5,Lançamentos!$W$5:$W$1004,'BH (3)'!$C$10)))</f>
        <v>x</v>
      </c>
      <c r="N169" s="84" t="str">
        <f>IF($D169="","x",IF('BH (3)'!$B$11=1,COUNTIFS(Lançamentos!$K$5:$K$1004,$D169,Lançamentos!$T$5:$T$1004,N$5,Lançamentos!$V$5:$V$1004,'BH (3)'!$C$10),COUNTIFS(Lançamentos!$K$5:$K$1004,$D169,Lançamentos!$U$5:$U$1004,N$5,Lançamentos!$W$5:$W$1004,'BH (3)'!$C$10)))</f>
        <v>x</v>
      </c>
      <c r="O169" s="84" t="str">
        <f>IF($D169="","x",IF('BH (3)'!$B$11=1,COUNTIFS(Lançamentos!$K$5:$K$1004,$D169,Lançamentos!$T$5:$T$1004,O$5,Lançamentos!$V$5:$V$1004,'BH (3)'!$C$10),COUNTIFS(Lançamentos!$K$5:$K$1004,$D169,Lançamentos!$U$5:$U$1004,O$5,Lançamentos!$W$5:$W$1004,'BH (3)'!$C$10)))</f>
        <v>x</v>
      </c>
      <c r="P169" s="84" t="str">
        <f>IF($D169="","x",IF('BH (3)'!$B$11=1,COUNTIFS(Lançamentos!$K$5:$K$1004,$D169,Lançamentos!$T$5:$T$1004,P$5,Lançamentos!$V$5:$V$1004,'BH (3)'!$C$10),COUNTIFS(Lançamentos!$K$5:$K$1004,$D169,Lançamentos!$U$5:$U$1004,P$5,Lançamentos!$W$5:$W$1004,'BH (3)'!$C$10)))</f>
        <v>x</v>
      </c>
      <c r="Q169" s="171" t="str">
        <f t="shared" si="5"/>
        <v/>
      </c>
    </row>
    <row r="170" spans="3:17" ht="45" customHeight="1" x14ac:dyDescent="0.25">
      <c r="C170" s="81" t="str">
        <f t="shared" si="4"/>
        <v/>
      </c>
      <c r="D170" s="170" t="str">
        <f>IF(Adv!D168="","",Adv!D168)</f>
        <v/>
      </c>
      <c r="E170" s="84" t="str">
        <f>IF($D170="","x",IF('BH (3)'!$B$11=1,COUNTIFS(Lançamentos!$K$5:$K$1004,$D170,Lançamentos!$T$5:$T$1004,E$5,Lançamentos!$V$5:$V$1004,'BH (3)'!$C$10),COUNTIFS(Lançamentos!$K$5:$K$1004,$D170,Lançamentos!$U$5:$U$1004,E$5,Lançamentos!$W$5:$W$1004,'BH (3)'!$C$10)))</f>
        <v>x</v>
      </c>
      <c r="F170" s="84" t="str">
        <f>IF($D170="","x",IF('BH (3)'!$B$11=1,COUNTIFS(Lançamentos!$K$5:$K$1004,$D170,Lançamentos!$T$5:$T$1004,F$5,Lançamentos!$V$5:$V$1004,'BH (3)'!$C$10),COUNTIFS(Lançamentos!$K$5:$K$1004,$D170,Lançamentos!$U$5:$U$1004,F$5,Lançamentos!$W$5:$W$1004,'BH (3)'!$C$10)))</f>
        <v>x</v>
      </c>
      <c r="G170" s="84" t="str">
        <f>IF($D170="","x",IF('BH (3)'!$B$11=1,COUNTIFS(Lançamentos!$K$5:$K$1004,$D170,Lançamentos!$T$5:$T$1004,G$5,Lançamentos!$V$5:$V$1004,'BH (3)'!$C$10),COUNTIFS(Lançamentos!$K$5:$K$1004,$D170,Lançamentos!$U$5:$U$1004,G$5,Lançamentos!$W$5:$W$1004,'BH (3)'!$C$10)))</f>
        <v>x</v>
      </c>
      <c r="H170" s="84" t="str">
        <f>IF($D170="","x",IF('BH (3)'!$B$11=1,COUNTIFS(Lançamentos!$K$5:$K$1004,$D170,Lançamentos!$T$5:$T$1004,H$5,Lançamentos!$V$5:$V$1004,'BH (3)'!$C$10),COUNTIFS(Lançamentos!$K$5:$K$1004,$D170,Lançamentos!$U$5:$U$1004,H$5,Lançamentos!$W$5:$W$1004,'BH (3)'!$C$10)))</f>
        <v>x</v>
      </c>
      <c r="I170" s="84" t="str">
        <f>IF($D170="","x",IF('BH (3)'!$B$11=1,COUNTIFS(Lançamentos!$K$5:$K$1004,$D170,Lançamentos!$T$5:$T$1004,I$5,Lançamentos!$V$5:$V$1004,'BH (3)'!$C$10),COUNTIFS(Lançamentos!$K$5:$K$1004,$D170,Lançamentos!$U$5:$U$1004,I$5,Lançamentos!$W$5:$W$1004,'BH (3)'!$C$10)))</f>
        <v>x</v>
      </c>
      <c r="J170" s="84" t="str">
        <f>IF($D170="","x",IF('BH (3)'!$B$11=1,COUNTIFS(Lançamentos!$K$5:$K$1004,$D170,Lançamentos!$T$5:$T$1004,J$5,Lançamentos!$V$5:$V$1004,'BH (3)'!$C$10),COUNTIFS(Lançamentos!$K$5:$K$1004,$D170,Lançamentos!$U$5:$U$1004,J$5,Lançamentos!$W$5:$W$1004,'BH (3)'!$C$10)))</f>
        <v>x</v>
      </c>
      <c r="K170" s="84" t="str">
        <f>IF($D170="","x",IF('BH (3)'!$B$11=1,COUNTIFS(Lançamentos!$K$5:$K$1004,$D170,Lançamentos!$T$5:$T$1004,K$5,Lançamentos!$V$5:$V$1004,'BH (3)'!$C$10),COUNTIFS(Lançamentos!$K$5:$K$1004,$D170,Lançamentos!$U$5:$U$1004,K$5,Lançamentos!$W$5:$W$1004,'BH (3)'!$C$10)))</f>
        <v>x</v>
      </c>
      <c r="L170" s="84" t="str">
        <f>IF($D170="","x",IF('BH (3)'!$B$11=1,COUNTIFS(Lançamentos!$K$5:$K$1004,$D170,Lançamentos!$T$5:$T$1004,L$5,Lançamentos!$V$5:$V$1004,'BH (3)'!$C$10),COUNTIFS(Lançamentos!$K$5:$K$1004,$D170,Lançamentos!$U$5:$U$1004,L$5,Lançamentos!$W$5:$W$1004,'BH (3)'!$C$10)))</f>
        <v>x</v>
      </c>
      <c r="M170" s="84" t="str">
        <f>IF($D170="","x",IF('BH (3)'!$B$11=1,COUNTIFS(Lançamentos!$K$5:$K$1004,$D170,Lançamentos!$T$5:$T$1004,M$5,Lançamentos!$V$5:$V$1004,'BH (3)'!$C$10),COUNTIFS(Lançamentos!$K$5:$K$1004,$D170,Lançamentos!$U$5:$U$1004,M$5,Lançamentos!$W$5:$W$1004,'BH (3)'!$C$10)))</f>
        <v>x</v>
      </c>
      <c r="N170" s="84" t="str">
        <f>IF($D170="","x",IF('BH (3)'!$B$11=1,COUNTIFS(Lançamentos!$K$5:$K$1004,$D170,Lançamentos!$T$5:$T$1004,N$5,Lançamentos!$V$5:$V$1004,'BH (3)'!$C$10),COUNTIFS(Lançamentos!$K$5:$K$1004,$D170,Lançamentos!$U$5:$U$1004,N$5,Lançamentos!$W$5:$W$1004,'BH (3)'!$C$10)))</f>
        <v>x</v>
      </c>
      <c r="O170" s="84" t="str">
        <f>IF($D170="","x",IF('BH (3)'!$B$11=1,COUNTIFS(Lançamentos!$K$5:$K$1004,$D170,Lançamentos!$T$5:$T$1004,O$5,Lançamentos!$V$5:$V$1004,'BH (3)'!$C$10),COUNTIFS(Lançamentos!$K$5:$K$1004,$D170,Lançamentos!$U$5:$U$1004,O$5,Lançamentos!$W$5:$W$1004,'BH (3)'!$C$10)))</f>
        <v>x</v>
      </c>
      <c r="P170" s="84" t="str">
        <f>IF($D170="","x",IF('BH (3)'!$B$11=1,COUNTIFS(Lançamentos!$K$5:$K$1004,$D170,Lançamentos!$T$5:$T$1004,P$5,Lançamentos!$V$5:$V$1004,'BH (3)'!$C$10),COUNTIFS(Lançamentos!$K$5:$K$1004,$D170,Lançamentos!$U$5:$U$1004,P$5,Lançamentos!$W$5:$W$1004,'BH (3)'!$C$10)))</f>
        <v>x</v>
      </c>
      <c r="Q170" s="171" t="str">
        <f t="shared" si="5"/>
        <v/>
      </c>
    </row>
    <row r="171" spans="3:17" ht="45" customHeight="1" x14ac:dyDescent="0.25">
      <c r="C171" s="81" t="str">
        <f t="shared" si="4"/>
        <v/>
      </c>
      <c r="D171" s="170" t="str">
        <f>IF(Adv!D169="","",Adv!D169)</f>
        <v/>
      </c>
      <c r="E171" s="84" t="str">
        <f>IF($D171="","x",IF('BH (3)'!$B$11=1,COUNTIFS(Lançamentos!$K$5:$K$1004,$D171,Lançamentos!$T$5:$T$1004,E$5,Lançamentos!$V$5:$V$1004,'BH (3)'!$C$10),COUNTIFS(Lançamentos!$K$5:$K$1004,$D171,Lançamentos!$U$5:$U$1004,E$5,Lançamentos!$W$5:$W$1004,'BH (3)'!$C$10)))</f>
        <v>x</v>
      </c>
      <c r="F171" s="84" t="str">
        <f>IF($D171="","x",IF('BH (3)'!$B$11=1,COUNTIFS(Lançamentos!$K$5:$K$1004,$D171,Lançamentos!$T$5:$T$1004,F$5,Lançamentos!$V$5:$V$1004,'BH (3)'!$C$10),COUNTIFS(Lançamentos!$K$5:$K$1004,$D171,Lançamentos!$U$5:$U$1004,F$5,Lançamentos!$W$5:$W$1004,'BH (3)'!$C$10)))</f>
        <v>x</v>
      </c>
      <c r="G171" s="84" t="str">
        <f>IF($D171="","x",IF('BH (3)'!$B$11=1,COUNTIFS(Lançamentos!$K$5:$K$1004,$D171,Lançamentos!$T$5:$T$1004,G$5,Lançamentos!$V$5:$V$1004,'BH (3)'!$C$10),COUNTIFS(Lançamentos!$K$5:$K$1004,$D171,Lançamentos!$U$5:$U$1004,G$5,Lançamentos!$W$5:$W$1004,'BH (3)'!$C$10)))</f>
        <v>x</v>
      </c>
      <c r="H171" s="84" t="str">
        <f>IF($D171="","x",IF('BH (3)'!$B$11=1,COUNTIFS(Lançamentos!$K$5:$K$1004,$D171,Lançamentos!$T$5:$T$1004,H$5,Lançamentos!$V$5:$V$1004,'BH (3)'!$C$10),COUNTIFS(Lançamentos!$K$5:$K$1004,$D171,Lançamentos!$U$5:$U$1004,H$5,Lançamentos!$W$5:$W$1004,'BH (3)'!$C$10)))</f>
        <v>x</v>
      </c>
      <c r="I171" s="84" t="str">
        <f>IF($D171="","x",IF('BH (3)'!$B$11=1,COUNTIFS(Lançamentos!$K$5:$K$1004,$D171,Lançamentos!$T$5:$T$1004,I$5,Lançamentos!$V$5:$V$1004,'BH (3)'!$C$10),COUNTIFS(Lançamentos!$K$5:$K$1004,$D171,Lançamentos!$U$5:$U$1004,I$5,Lançamentos!$W$5:$W$1004,'BH (3)'!$C$10)))</f>
        <v>x</v>
      </c>
      <c r="J171" s="84" t="str">
        <f>IF($D171="","x",IF('BH (3)'!$B$11=1,COUNTIFS(Lançamentos!$K$5:$K$1004,$D171,Lançamentos!$T$5:$T$1004,J$5,Lançamentos!$V$5:$V$1004,'BH (3)'!$C$10),COUNTIFS(Lançamentos!$K$5:$K$1004,$D171,Lançamentos!$U$5:$U$1004,J$5,Lançamentos!$W$5:$W$1004,'BH (3)'!$C$10)))</f>
        <v>x</v>
      </c>
      <c r="K171" s="84" t="str">
        <f>IF($D171="","x",IF('BH (3)'!$B$11=1,COUNTIFS(Lançamentos!$K$5:$K$1004,$D171,Lançamentos!$T$5:$T$1004,K$5,Lançamentos!$V$5:$V$1004,'BH (3)'!$C$10),COUNTIFS(Lançamentos!$K$5:$K$1004,$D171,Lançamentos!$U$5:$U$1004,K$5,Lançamentos!$W$5:$W$1004,'BH (3)'!$C$10)))</f>
        <v>x</v>
      </c>
      <c r="L171" s="84" t="str">
        <f>IF($D171="","x",IF('BH (3)'!$B$11=1,COUNTIFS(Lançamentos!$K$5:$K$1004,$D171,Lançamentos!$T$5:$T$1004,L$5,Lançamentos!$V$5:$V$1004,'BH (3)'!$C$10),COUNTIFS(Lançamentos!$K$5:$K$1004,$D171,Lançamentos!$U$5:$U$1004,L$5,Lançamentos!$W$5:$W$1004,'BH (3)'!$C$10)))</f>
        <v>x</v>
      </c>
      <c r="M171" s="84" t="str">
        <f>IF($D171="","x",IF('BH (3)'!$B$11=1,COUNTIFS(Lançamentos!$K$5:$K$1004,$D171,Lançamentos!$T$5:$T$1004,M$5,Lançamentos!$V$5:$V$1004,'BH (3)'!$C$10),COUNTIFS(Lançamentos!$K$5:$K$1004,$D171,Lançamentos!$U$5:$U$1004,M$5,Lançamentos!$W$5:$W$1004,'BH (3)'!$C$10)))</f>
        <v>x</v>
      </c>
      <c r="N171" s="84" t="str">
        <f>IF($D171="","x",IF('BH (3)'!$B$11=1,COUNTIFS(Lançamentos!$K$5:$K$1004,$D171,Lançamentos!$T$5:$T$1004,N$5,Lançamentos!$V$5:$V$1004,'BH (3)'!$C$10),COUNTIFS(Lançamentos!$K$5:$K$1004,$D171,Lançamentos!$U$5:$U$1004,N$5,Lançamentos!$W$5:$W$1004,'BH (3)'!$C$10)))</f>
        <v>x</v>
      </c>
      <c r="O171" s="84" t="str">
        <f>IF($D171="","x",IF('BH (3)'!$B$11=1,COUNTIFS(Lançamentos!$K$5:$K$1004,$D171,Lançamentos!$T$5:$T$1004,O$5,Lançamentos!$V$5:$V$1004,'BH (3)'!$C$10),COUNTIFS(Lançamentos!$K$5:$K$1004,$D171,Lançamentos!$U$5:$U$1004,O$5,Lançamentos!$W$5:$W$1004,'BH (3)'!$C$10)))</f>
        <v>x</v>
      </c>
      <c r="P171" s="84" t="str">
        <f>IF($D171="","x",IF('BH (3)'!$B$11=1,COUNTIFS(Lançamentos!$K$5:$K$1004,$D171,Lançamentos!$T$5:$T$1004,P$5,Lançamentos!$V$5:$V$1004,'BH (3)'!$C$10),COUNTIFS(Lançamentos!$K$5:$K$1004,$D171,Lançamentos!$U$5:$U$1004,P$5,Lançamentos!$W$5:$W$1004,'BH (3)'!$C$10)))</f>
        <v>x</v>
      </c>
      <c r="Q171" s="171" t="str">
        <f t="shared" si="5"/>
        <v/>
      </c>
    </row>
    <row r="172" spans="3:17" ht="45" customHeight="1" x14ac:dyDescent="0.25">
      <c r="C172" s="81" t="str">
        <f t="shared" si="4"/>
        <v/>
      </c>
      <c r="D172" s="170" t="str">
        <f>IF(Adv!D170="","",Adv!D170)</f>
        <v/>
      </c>
      <c r="E172" s="84" t="str">
        <f>IF($D172="","x",IF('BH (3)'!$B$11=1,COUNTIFS(Lançamentos!$K$5:$K$1004,$D172,Lançamentos!$T$5:$T$1004,E$5,Lançamentos!$V$5:$V$1004,'BH (3)'!$C$10),COUNTIFS(Lançamentos!$K$5:$K$1004,$D172,Lançamentos!$U$5:$U$1004,E$5,Lançamentos!$W$5:$W$1004,'BH (3)'!$C$10)))</f>
        <v>x</v>
      </c>
      <c r="F172" s="84" t="str">
        <f>IF($D172="","x",IF('BH (3)'!$B$11=1,COUNTIFS(Lançamentos!$K$5:$K$1004,$D172,Lançamentos!$T$5:$T$1004,F$5,Lançamentos!$V$5:$V$1004,'BH (3)'!$C$10),COUNTIFS(Lançamentos!$K$5:$K$1004,$D172,Lançamentos!$U$5:$U$1004,F$5,Lançamentos!$W$5:$W$1004,'BH (3)'!$C$10)))</f>
        <v>x</v>
      </c>
      <c r="G172" s="84" t="str">
        <f>IF($D172="","x",IF('BH (3)'!$B$11=1,COUNTIFS(Lançamentos!$K$5:$K$1004,$D172,Lançamentos!$T$5:$T$1004,G$5,Lançamentos!$V$5:$V$1004,'BH (3)'!$C$10),COUNTIFS(Lançamentos!$K$5:$K$1004,$D172,Lançamentos!$U$5:$U$1004,G$5,Lançamentos!$W$5:$W$1004,'BH (3)'!$C$10)))</f>
        <v>x</v>
      </c>
      <c r="H172" s="84" t="str">
        <f>IF($D172="","x",IF('BH (3)'!$B$11=1,COUNTIFS(Lançamentos!$K$5:$K$1004,$D172,Lançamentos!$T$5:$T$1004,H$5,Lançamentos!$V$5:$V$1004,'BH (3)'!$C$10),COUNTIFS(Lançamentos!$K$5:$K$1004,$D172,Lançamentos!$U$5:$U$1004,H$5,Lançamentos!$W$5:$W$1004,'BH (3)'!$C$10)))</f>
        <v>x</v>
      </c>
      <c r="I172" s="84" t="str">
        <f>IF($D172="","x",IF('BH (3)'!$B$11=1,COUNTIFS(Lançamentos!$K$5:$K$1004,$D172,Lançamentos!$T$5:$T$1004,I$5,Lançamentos!$V$5:$V$1004,'BH (3)'!$C$10),COUNTIFS(Lançamentos!$K$5:$K$1004,$D172,Lançamentos!$U$5:$U$1004,I$5,Lançamentos!$W$5:$W$1004,'BH (3)'!$C$10)))</f>
        <v>x</v>
      </c>
      <c r="J172" s="84" t="str">
        <f>IF($D172="","x",IF('BH (3)'!$B$11=1,COUNTIFS(Lançamentos!$K$5:$K$1004,$D172,Lançamentos!$T$5:$T$1004,J$5,Lançamentos!$V$5:$V$1004,'BH (3)'!$C$10),COUNTIFS(Lançamentos!$K$5:$K$1004,$D172,Lançamentos!$U$5:$U$1004,J$5,Lançamentos!$W$5:$W$1004,'BH (3)'!$C$10)))</f>
        <v>x</v>
      </c>
      <c r="K172" s="84" t="str">
        <f>IF($D172="","x",IF('BH (3)'!$B$11=1,COUNTIFS(Lançamentos!$K$5:$K$1004,$D172,Lançamentos!$T$5:$T$1004,K$5,Lançamentos!$V$5:$V$1004,'BH (3)'!$C$10),COUNTIFS(Lançamentos!$K$5:$K$1004,$D172,Lançamentos!$U$5:$U$1004,K$5,Lançamentos!$W$5:$W$1004,'BH (3)'!$C$10)))</f>
        <v>x</v>
      </c>
      <c r="L172" s="84" t="str">
        <f>IF($D172="","x",IF('BH (3)'!$B$11=1,COUNTIFS(Lançamentos!$K$5:$K$1004,$D172,Lançamentos!$T$5:$T$1004,L$5,Lançamentos!$V$5:$V$1004,'BH (3)'!$C$10),COUNTIFS(Lançamentos!$K$5:$K$1004,$D172,Lançamentos!$U$5:$U$1004,L$5,Lançamentos!$W$5:$W$1004,'BH (3)'!$C$10)))</f>
        <v>x</v>
      </c>
      <c r="M172" s="84" t="str">
        <f>IF($D172="","x",IF('BH (3)'!$B$11=1,COUNTIFS(Lançamentos!$K$5:$K$1004,$D172,Lançamentos!$T$5:$T$1004,M$5,Lançamentos!$V$5:$V$1004,'BH (3)'!$C$10),COUNTIFS(Lançamentos!$K$5:$K$1004,$D172,Lançamentos!$U$5:$U$1004,M$5,Lançamentos!$W$5:$W$1004,'BH (3)'!$C$10)))</f>
        <v>x</v>
      </c>
      <c r="N172" s="84" t="str">
        <f>IF($D172="","x",IF('BH (3)'!$B$11=1,COUNTIFS(Lançamentos!$K$5:$K$1004,$D172,Lançamentos!$T$5:$T$1004,N$5,Lançamentos!$V$5:$V$1004,'BH (3)'!$C$10),COUNTIFS(Lançamentos!$K$5:$K$1004,$D172,Lançamentos!$U$5:$U$1004,N$5,Lançamentos!$W$5:$W$1004,'BH (3)'!$C$10)))</f>
        <v>x</v>
      </c>
      <c r="O172" s="84" t="str">
        <f>IF($D172="","x",IF('BH (3)'!$B$11=1,COUNTIFS(Lançamentos!$K$5:$K$1004,$D172,Lançamentos!$T$5:$T$1004,O$5,Lançamentos!$V$5:$V$1004,'BH (3)'!$C$10),COUNTIFS(Lançamentos!$K$5:$K$1004,$D172,Lançamentos!$U$5:$U$1004,O$5,Lançamentos!$W$5:$W$1004,'BH (3)'!$C$10)))</f>
        <v>x</v>
      </c>
      <c r="P172" s="84" t="str">
        <f>IF($D172="","x",IF('BH (3)'!$B$11=1,COUNTIFS(Lançamentos!$K$5:$K$1004,$D172,Lançamentos!$T$5:$T$1004,P$5,Lançamentos!$V$5:$V$1004,'BH (3)'!$C$10),COUNTIFS(Lançamentos!$K$5:$K$1004,$D172,Lançamentos!$U$5:$U$1004,P$5,Lançamentos!$W$5:$W$1004,'BH (3)'!$C$10)))</f>
        <v>x</v>
      </c>
      <c r="Q172" s="171" t="str">
        <f t="shared" si="5"/>
        <v/>
      </c>
    </row>
    <row r="173" spans="3:17" ht="45" customHeight="1" x14ac:dyDescent="0.25">
      <c r="C173" s="81" t="str">
        <f t="shared" si="4"/>
        <v/>
      </c>
      <c r="D173" s="170" t="str">
        <f>IF(Adv!D171="","",Adv!D171)</f>
        <v/>
      </c>
      <c r="E173" s="84" t="str">
        <f>IF($D173="","x",IF('BH (3)'!$B$11=1,COUNTIFS(Lançamentos!$K$5:$K$1004,$D173,Lançamentos!$T$5:$T$1004,E$5,Lançamentos!$V$5:$V$1004,'BH (3)'!$C$10),COUNTIFS(Lançamentos!$K$5:$K$1004,$D173,Lançamentos!$U$5:$U$1004,E$5,Lançamentos!$W$5:$W$1004,'BH (3)'!$C$10)))</f>
        <v>x</v>
      </c>
      <c r="F173" s="84" t="str">
        <f>IF($D173="","x",IF('BH (3)'!$B$11=1,COUNTIFS(Lançamentos!$K$5:$K$1004,$D173,Lançamentos!$T$5:$T$1004,F$5,Lançamentos!$V$5:$V$1004,'BH (3)'!$C$10),COUNTIFS(Lançamentos!$K$5:$K$1004,$D173,Lançamentos!$U$5:$U$1004,F$5,Lançamentos!$W$5:$W$1004,'BH (3)'!$C$10)))</f>
        <v>x</v>
      </c>
      <c r="G173" s="84" t="str">
        <f>IF($D173="","x",IF('BH (3)'!$B$11=1,COUNTIFS(Lançamentos!$K$5:$K$1004,$D173,Lançamentos!$T$5:$T$1004,G$5,Lançamentos!$V$5:$V$1004,'BH (3)'!$C$10),COUNTIFS(Lançamentos!$K$5:$K$1004,$D173,Lançamentos!$U$5:$U$1004,G$5,Lançamentos!$W$5:$W$1004,'BH (3)'!$C$10)))</f>
        <v>x</v>
      </c>
      <c r="H173" s="84" t="str">
        <f>IF($D173="","x",IF('BH (3)'!$B$11=1,COUNTIFS(Lançamentos!$K$5:$K$1004,$D173,Lançamentos!$T$5:$T$1004,H$5,Lançamentos!$V$5:$V$1004,'BH (3)'!$C$10),COUNTIFS(Lançamentos!$K$5:$K$1004,$D173,Lançamentos!$U$5:$U$1004,H$5,Lançamentos!$W$5:$W$1004,'BH (3)'!$C$10)))</f>
        <v>x</v>
      </c>
      <c r="I173" s="84" t="str">
        <f>IF($D173="","x",IF('BH (3)'!$B$11=1,COUNTIFS(Lançamentos!$K$5:$K$1004,$D173,Lançamentos!$T$5:$T$1004,I$5,Lançamentos!$V$5:$V$1004,'BH (3)'!$C$10),COUNTIFS(Lançamentos!$K$5:$K$1004,$D173,Lançamentos!$U$5:$U$1004,I$5,Lançamentos!$W$5:$W$1004,'BH (3)'!$C$10)))</f>
        <v>x</v>
      </c>
      <c r="J173" s="84" t="str">
        <f>IF($D173="","x",IF('BH (3)'!$B$11=1,COUNTIFS(Lançamentos!$K$5:$K$1004,$D173,Lançamentos!$T$5:$T$1004,J$5,Lançamentos!$V$5:$V$1004,'BH (3)'!$C$10),COUNTIFS(Lançamentos!$K$5:$K$1004,$D173,Lançamentos!$U$5:$U$1004,J$5,Lançamentos!$W$5:$W$1004,'BH (3)'!$C$10)))</f>
        <v>x</v>
      </c>
      <c r="K173" s="84" t="str">
        <f>IF($D173="","x",IF('BH (3)'!$B$11=1,COUNTIFS(Lançamentos!$K$5:$K$1004,$D173,Lançamentos!$T$5:$T$1004,K$5,Lançamentos!$V$5:$V$1004,'BH (3)'!$C$10),COUNTIFS(Lançamentos!$K$5:$K$1004,$D173,Lançamentos!$U$5:$U$1004,K$5,Lançamentos!$W$5:$W$1004,'BH (3)'!$C$10)))</f>
        <v>x</v>
      </c>
      <c r="L173" s="84" t="str">
        <f>IF($D173="","x",IF('BH (3)'!$B$11=1,COUNTIFS(Lançamentos!$K$5:$K$1004,$D173,Lançamentos!$T$5:$T$1004,L$5,Lançamentos!$V$5:$V$1004,'BH (3)'!$C$10),COUNTIFS(Lançamentos!$K$5:$K$1004,$D173,Lançamentos!$U$5:$U$1004,L$5,Lançamentos!$W$5:$W$1004,'BH (3)'!$C$10)))</f>
        <v>x</v>
      </c>
      <c r="M173" s="84" t="str">
        <f>IF($D173="","x",IF('BH (3)'!$B$11=1,COUNTIFS(Lançamentos!$K$5:$K$1004,$D173,Lançamentos!$T$5:$T$1004,M$5,Lançamentos!$V$5:$V$1004,'BH (3)'!$C$10),COUNTIFS(Lançamentos!$K$5:$K$1004,$D173,Lançamentos!$U$5:$U$1004,M$5,Lançamentos!$W$5:$W$1004,'BH (3)'!$C$10)))</f>
        <v>x</v>
      </c>
      <c r="N173" s="84" t="str">
        <f>IF($D173="","x",IF('BH (3)'!$B$11=1,COUNTIFS(Lançamentos!$K$5:$K$1004,$D173,Lançamentos!$T$5:$T$1004,N$5,Lançamentos!$V$5:$V$1004,'BH (3)'!$C$10),COUNTIFS(Lançamentos!$K$5:$K$1004,$D173,Lançamentos!$U$5:$U$1004,N$5,Lançamentos!$W$5:$W$1004,'BH (3)'!$C$10)))</f>
        <v>x</v>
      </c>
      <c r="O173" s="84" t="str">
        <f>IF($D173="","x",IF('BH (3)'!$B$11=1,COUNTIFS(Lançamentos!$K$5:$K$1004,$D173,Lançamentos!$T$5:$T$1004,O$5,Lançamentos!$V$5:$V$1004,'BH (3)'!$C$10),COUNTIFS(Lançamentos!$K$5:$K$1004,$D173,Lançamentos!$U$5:$U$1004,O$5,Lançamentos!$W$5:$W$1004,'BH (3)'!$C$10)))</f>
        <v>x</v>
      </c>
      <c r="P173" s="84" t="str">
        <f>IF($D173="","x",IF('BH (3)'!$B$11=1,COUNTIFS(Lançamentos!$K$5:$K$1004,$D173,Lançamentos!$T$5:$T$1004,P$5,Lançamentos!$V$5:$V$1004,'BH (3)'!$C$10),COUNTIFS(Lançamentos!$K$5:$K$1004,$D173,Lançamentos!$U$5:$U$1004,P$5,Lançamentos!$W$5:$W$1004,'BH (3)'!$C$10)))</f>
        <v>x</v>
      </c>
      <c r="Q173" s="171" t="str">
        <f t="shared" si="5"/>
        <v/>
      </c>
    </row>
    <row r="174" spans="3:17" ht="45" customHeight="1" x14ac:dyDescent="0.25">
      <c r="C174" s="81" t="str">
        <f t="shared" si="4"/>
        <v/>
      </c>
      <c r="D174" s="170" t="str">
        <f>IF(Adv!D172="","",Adv!D172)</f>
        <v/>
      </c>
      <c r="E174" s="84" t="str">
        <f>IF($D174="","x",IF('BH (3)'!$B$11=1,COUNTIFS(Lançamentos!$K$5:$K$1004,$D174,Lançamentos!$T$5:$T$1004,E$5,Lançamentos!$V$5:$V$1004,'BH (3)'!$C$10),COUNTIFS(Lançamentos!$K$5:$K$1004,$D174,Lançamentos!$U$5:$U$1004,E$5,Lançamentos!$W$5:$W$1004,'BH (3)'!$C$10)))</f>
        <v>x</v>
      </c>
      <c r="F174" s="84" t="str">
        <f>IF($D174="","x",IF('BH (3)'!$B$11=1,COUNTIFS(Lançamentos!$K$5:$K$1004,$D174,Lançamentos!$T$5:$T$1004,F$5,Lançamentos!$V$5:$V$1004,'BH (3)'!$C$10),COUNTIFS(Lançamentos!$K$5:$K$1004,$D174,Lançamentos!$U$5:$U$1004,F$5,Lançamentos!$W$5:$W$1004,'BH (3)'!$C$10)))</f>
        <v>x</v>
      </c>
      <c r="G174" s="84" t="str">
        <f>IF($D174="","x",IF('BH (3)'!$B$11=1,COUNTIFS(Lançamentos!$K$5:$K$1004,$D174,Lançamentos!$T$5:$T$1004,G$5,Lançamentos!$V$5:$V$1004,'BH (3)'!$C$10),COUNTIFS(Lançamentos!$K$5:$K$1004,$D174,Lançamentos!$U$5:$U$1004,G$5,Lançamentos!$W$5:$W$1004,'BH (3)'!$C$10)))</f>
        <v>x</v>
      </c>
      <c r="H174" s="84" t="str">
        <f>IF($D174="","x",IF('BH (3)'!$B$11=1,COUNTIFS(Lançamentos!$K$5:$K$1004,$D174,Lançamentos!$T$5:$T$1004,H$5,Lançamentos!$V$5:$V$1004,'BH (3)'!$C$10),COUNTIFS(Lançamentos!$K$5:$K$1004,$D174,Lançamentos!$U$5:$U$1004,H$5,Lançamentos!$W$5:$W$1004,'BH (3)'!$C$10)))</f>
        <v>x</v>
      </c>
      <c r="I174" s="84" t="str">
        <f>IF($D174="","x",IF('BH (3)'!$B$11=1,COUNTIFS(Lançamentos!$K$5:$K$1004,$D174,Lançamentos!$T$5:$T$1004,I$5,Lançamentos!$V$5:$V$1004,'BH (3)'!$C$10),COUNTIFS(Lançamentos!$K$5:$K$1004,$D174,Lançamentos!$U$5:$U$1004,I$5,Lançamentos!$W$5:$W$1004,'BH (3)'!$C$10)))</f>
        <v>x</v>
      </c>
      <c r="J174" s="84" t="str">
        <f>IF($D174="","x",IF('BH (3)'!$B$11=1,COUNTIFS(Lançamentos!$K$5:$K$1004,$D174,Lançamentos!$T$5:$T$1004,J$5,Lançamentos!$V$5:$V$1004,'BH (3)'!$C$10),COUNTIFS(Lançamentos!$K$5:$K$1004,$D174,Lançamentos!$U$5:$U$1004,J$5,Lançamentos!$W$5:$W$1004,'BH (3)'!$C$10)))</f>
        <v>x</v>
      </c>
      <c r="K174" s="84" t="str">
        <f>IF($D174="","x",IF('BH (3)'!$B$11=1,COUNTIFS(Lançamentos!$K$5:$K$1004,$D174,Lançamentos!$T$5:$T$1004,K$5,Lançamentos!$V$5:$V$1004,'BH (3)'!$C$10),COUNTIFS(Lançamentos!$K$5:$K$1004,$D174,Lançamentos!$U$5:$U$1004,K$5,Lançamentos!$W$5:$W$1004,'BH (3)'!$C$10)))</f>
        <v>x</v>
      </c>
      <c r="L174" s="84" t="str">
        <f>IF($D174="","x",IF('BH (3)'!$B$11=1,COUNTIFS(Lançamentos!$K$5:$K$1004,$D174,Lançamentos!$T$5:$T$1004,L$5,Lançamentos!$V$5:$V$1004,'BH (3)'!$C$10),COUNTIFS(Lançamentos!$K$5:$K$1004,$D174,Lançamentos!$U$5:$U$1004,L$5,Lançamentos!$W$5:$W$1004,'BH (3)'!$C$10)))</f>
        <v>x</v>
      </c>
      <c r="M174" s="84" t="str">
        <f>IF($D174="","x",IF('BH (3)'!$B$11=1,COUNTIFS(Lançamentos!$K$5:$K$1004,$D174,Lançamentos!$T$5:$T$1004,M$5,Lançamentos!$V$5:$V$1004,'BH (3)'!$C$10),COUNTIFS(Lançamentos!$K$5:$K$1004,$D174,Lançamentos!$U$5:$U$1004,M$5,Lançamentos!$W$5:$W$1004,'BH (3)'!$C$10)))</f>
        <v>x</v>
      </c>
      <c r="N174" s="84" t="str">
        <f>IF($D174="","x",IF('BH (3)'!$B$11=1,COUNTIFS(Lançamentos!$K$5:$K$1004,$D174,Lançamentos!$T$5:$T$1004,N$5,Lançamentos!$V$5:$V$1004,'BH (3)'!$C$10),COUNTIFS(Lançamentos!$K$5:$K$1004,$D174,Lançamentos!$U$5:$U$1004,N$5,Lançamentos!$W$5:$W$1004,'BH (3)'!$C$10)))</f>
        <v>x</v>
      </c>
      <c r="O174" s="84" t="str">
        <f>IF($D174="","x",IF('BH (3)'!$B$11=1,COUNTIFS(Lançamentos!$K$5:$K$1004,$D174,Lançamentos!$T$5:$T$1004,O$5,Lançamentos!$V$5:$V$1004,'BH (3)'!$C$10),COUNTIFS(Lançamentos!$K$5:$K$1004,$D174,Lançamentos!$U$5:$U$1004,O$5,Lançamentos!$W$5:$W$1004,'BH (3)'!$C$10)))</f>
        <v>x</v>
      </c>
      <c r="P174" s="84" t="str">
        <f>IF($D174="","x",IF('BH (3)'!$B$11=1,COUNTIFS(Lançamentos!$K$5:$K$1004,$D174,Lançamentos!$T$5:$T$1004,P$5,Lançamentos!$V$5:$V$1004,'BH (3)'!$C$10),COUNTIFS(Lançamentos!$K$5:$K$1004,$D174,Lançamentos!$U$5:$U$1004,P$5,Lançamentos!$W$5:$W$1004,'BH (3)'!$C$10)))</f>
        <v>x</v>
      </c>
      <c r="Q174" s="171" t="str">
        <f t="shared" si="5"/>
        <v/>
      </c>
    </row>
    <row r="175" spans="3:17" ht="45" customHeight="1" x14ac:dyDescent="0.25">
      <c r="C175" s="81" t="str">
        <f t="shared" si="4"/>
        <v/>
      </c>
      <c r="D175" s="170" t="str">
        <f>IF(Adv!D173="","",Adv!D173)</f>
        <v/>
      </c>
      <c r="E175" s="84" t="str">
        <f>IF($D175="","x",IF('BH (3)'!$B$11=1,COUNTIFS(Lançamentos!$K$5:$K$1004,$D175,Lançamentos!$T$5:$T$1004,E$5,Lançamentos!$V$5:$V$1004,'BH (3)'!$C$10),COUNTIFS(Lançamentos!$K$5:$K$1004,$D175,Lançamentos!$U$5:$U$1004,E$5,Lançamentos!$W$5:$W$1004,'BH (3)'!$C$10)))</f>
        <v>x</v>
      </c>
      <c r="F175" s="84" t="str">
        <f>IF($D175="","x",IF('BH (3)'!$B$11=1,COUNTIFS(Lançamentos!$K$5:$K$1004,$D175,Lançamentos!$T$5:$T$1004,F$5,Lançamentos!$V$5:$V$1004,'BH (3)'!$C$10),COUNTIFS(Lançamentos!$K$5:$K$1004,$D175,Lançamentos!$U$5:$U$1004,F$5,Lançamentos!$W$5:$W$1004,'BH (3)'!$C$10)))</f>
        <v>x</v>
      </c>
      <c r="G175" s="84" t="str">
        <f>IF($D175="","x",IF('BH (3)'!$B$11=1,COUNTIFS(Lançamentos!$K$5:$K$1004,$D175,Lançamentos!$T$5:$T$1004,G$5,Lançamentos!$V$5:$V$1004,'BH (3)'!$C$10),COUNTIFS(Lançamentos!$K$5:$K$1004,$D175,Lançamentos!$U$5:$U$1004,G$5,Lançamentos!$W$5:$W$1004,'BH (3)'!$C$10)))</f>
        <v>x</v>
      </c>
      <c r="H175" s="84" t="str">
        <f>IF($D175="","x",IF('BH (3)'!$B$11=1,COUNTIFS(Lançamentos!$K$5:$K$1004,$D175,Lançamentos!$T$5:$T$1004,H$5,Lançamentos!$V$5:$V$1004,'BH (3)'!$C$10),COUNTIFS(Lançamentos!$K$5:$K$1004,$D175,Lançamentos!$U$5:$U$1004,H$5,Lançamentos!$W$5:$W$1004,'BH (3)'!$C$10)))</f>
        <v>x</v>
      </c>
      <c r="I175" s="84" t="str">
        <f>IF($D175="","x",IF('BH (3)'!$B$11=1,COUNTIFS(Lançamentos!$K$5:$K$1004,$D175,Lançamentos!$T$5:$T$1004,I$5,Lançamentos!$V$5:$V$1004,'BH (3)'!$C$10),COUNTIFS(Lançamentos!$K$5:$K$1004,$D175,Lançamentos!$U$5:$U$1004,I$5,Lançamentos!$W$5:$W$1004,'BH (3)'!$C$10)))</f>
        <v>x</v>
      </c>
      <c r="J175" s="84" t="str">
        <f>IF($D175="","x",IF('BH (3)'!$B$11=1,COUNTIFS(Lançamentos!$K$5:$K$1004,$D175,Lançamentos!$T$5:$T$1004,J$5,Lançamentos!$V$5:$V$1004,'BH (3)'!$C$10),COUNTIFS(Lançamentos!$K$5:$K$1004,$D175,Lançamentos!$U$5:$U$1004,J$5,Lançamentos!$W$5:$W$1004,'BH (3)'!$C$10)))</f>
        <v>x</v>
      </c>
      <c r="K175" s="84" t="str">
        <f>IF($D175="","x",IF('BH (3)'!$B$11=1,COUNTIFS(Lançamentos!$K$5:$K$1004,$D175,Lançamentos!$T$5:$T$1004,K$5,Lançamentos!$V$5:$V$1004,'BH (3)'!$C$10),COUNTIFS(Lançamentos!$K$5:$K$1004,$D175,Lançamentos!$U$5:$U$1004,K$5,Lançamentos!$W$5:$W$1004,'BH (3)'!$C$10)))</f>
        <v>x</v>
      </c>
      <c r="L175" s="84" t="str">
        <f>IF($D175="","x",IF('BH (3)'!$B$11=1,COUNTIFS(Lançamentos!$K$5:$K$1004,$D175,Lançamentos!$T$5:$T$1004,L$5,Lançamentos!$V$5:$V$1004,'BH (3)'!$C$10),COUNTIFS(Lançamentos!$K$5:$K$1004,$D175,Lançamentos!$U$5:$U$1004,L$5,Lançamentos!$W$5:$W$1004,'BH (3)'!$C$10)))</f>
        <v>x</v>
      </c>
      <c r="M175" s="84" t="str">
        <f>IF($D175="","x",IF('BH (3)'!$B$11=1,COUNTIFS(Lançamentos!$K$5:$K$1004,$D175,Lançamentos!$T$5:$T$1004,M$5,Lançamentos!$V$5:$V$1004,'BH (3)'!$C$10),COUNTIFS(Lançamentos!$K$5:$K$1004,$D175,Lançamentos!$U$5:$U$1004,M$5,Lançamentos!$W$5:$W$1004,'BH (3)'!$C$10)))</f>
        <v>x</v>
      </c>
      <c r="N175" s="84" t="str">
        <f>IF($D175="","x",IF('BH (3)'!$B$11=1,COUNTIFS(Lançamentos!$K$5:$K$1004,$D175,Lançamentos!$T$5:$T$1004,N$5,Lançamentos!$V$5:$V$1004,'BH (3)'!$C$10),COUNTIFS(Lançamentos!$K$5:$K$1004,$D175,Lançamentos!$U$5:$U$1004,N$5,Lançamentos!$W$5:$W$1004,'BH (3)'!$C$10)))</f>
        <v>x</v>
      </c>
      <c r="O175" s="84" t="str">
        <f>IF($D175="","x",IF('BH (3)'!$B$11=1,COUNTIFS(Lançamentos!$K$5:$K$1004,$D175,Lançamentos!$T$5:$T$1004,O$5,Lançamentos!$V$5:$V$1004,'BH (3)'!$C$10),COUNTIFS(Lançamentos!$K$5:$K$1004,$D175,Lançamentos!$U$5:$U$1004,O$5,Lançamentos!$W$5:$W$1004,'BH (3)'!$C$10)))</f>
        <v>x</v>
      </c>
      <c r="P175" s="84" t="str">
        <f>IF($D175="","x",IF('BH (3)'!$B$11=1,COUNTIFS(Lançamentos!$K$5:$K$1004,$D175,Lançamentos!$T$5:$T$1004,P$5,Lançamentos!$V$5:$V$1004,'BH (3)'!$C$10),COUNTIFS(Lançamentos!$K$5:$K$1004,$D175,Lançamentos!$U$5:$U$1004,P$5,Lançamentos!$W$5:$W$1004,'BH (3)'!$C$10)))</f>
        <v>x</v>
      </c>
      <c r="Q175" s="171" t="str">
        <f t="shared" si="5"/>
        <v/>
      </c>
    </row>
    <row r="176" spans="3:17" ht="45" customHeight="1" x14ac:dyDescent="0.25">
      <c r="C176" s="81" t="str">
        <f t="shared" si="4"/>
        <v/>
      </c>
      <c r="D176" s="170" t="str">
        <f>IF(Adv!D174="","",Adv!D174)</f>
        <v/>
      </c>
      <c r="E176" s="84" t="str">
        <f>IF($D176="","x",IF('BH (3)'!$B$11=1,COUNTIFS(Lançamentos!$K$5:$K$1004,$D176,Lançamentos!$T$5:$T$1004,E$5,Lançamentos!$V$5:$V$1004,'BH (3)'!$C$10),COUNTIFS(Lançamentos!$K$5:$K$1004,$D176,Lançamentos!$U$5:$U$1004,E$5,Lançamentos!$W$5:$W$1004,'BH (3)'!$C$10)))</f>
        <v>x</v>
      </c>
      <c r="F176" s="84" t="str">
        <f>IF($D176="","x",IF('BH (3)'!$B$11=1,COUNTIFS(Lançamentos!$K$5:$K$1004,$D176,Lançamentos!$T$5:$T$1004,F$5,Lançamentos!$V$5:$V$1004,'BH (3)'!$C$10),COUNTIFS(Lançamentos!$K$5:$K$1004,$D176,Lançamentos!$U$5:$U$1004,F$5,Lançamentos!$W$5:$W$1004,'BH (3)'!$C$10)))</f>
        <v>x</v>
      </c>
      <c r="G176" s="84" t="str">
        <f>IF($D176="","x",IF('BH (3)'!$B$11=1,COUNTIFS(Lançamentos!$K$5:$K$1004,$D176,Lançamentos!$T$5:$T$1004,G$5,Lançamentos!$V$5:$V$1004,'BH (3)'!$C$10),COUNTIFS(Lançamentos!$K$5:$K$1004,$D176,Lançamentos!$U$5:$U$1004,G$5,Lançamentos!$W$5:$W$1004,'BH (3)'!$C$10)))</f>
        <v>x</v>
      </c>
      <c r="H176" s="84" t="str">
        <f>IF($D176="","x",IF('BH (3)'!$B$11=1,COUNTIFS(Lançamentos!$K$5:$K$1004,$D176,Lançamentos!$T$5:$T$1004,H$5,Lançamentos!$V$5:$V$1004,'BH (3)'!$C$10),COUNTIFS(Lançamentos!$K$5:$K$1004,$D176,Lançamentos!$U$5:$U$1004,H$5,Lançamentos!$W$5:$W$1004,'BH (3)'!$C$10)))</f>
        <v>x</v>
      </c>
      <c r="I176" s="84" t="str">
        <f>IF($D176="","x",IF('BH (3)'!$B$11=1,COUNTIFS(Lançamentos!$K$5:$K$1004,$D176,Lançamentos!$T$5:$T$1004,I$5,Lançamentos!$V$5:$V$1004,'BH (3)'!$C$10),COUNTIFS(Lançamentos!$K$5:$K$1004,$D176,Lançamentos!$U$5:$U$1004,I$5,Lançamentos!$W$5:$W$1004,'BH (3)'!$C$10)))</f>
        <v>x</v>
      </c>
      <c r="J176" s="84" t="str">
        <f>IF($D176="","x",IF('BH (3)'!$B$11=1,COUNTIFS(Lançamentos!$K$5:$K$1004,$D176,Lançamentos!$T$5:$T$1004,J$5,Lançamentos!$V$5:$V$1004,'BH (3)'!$C$10),COUNTIFS(Lançamentos!$K$5:$K$1004,$D176,Lançamentos!$U$5:$U$1004,J$5,Lançamentos!$W$5:$W$1004,'BH (3)'!$C$10)))</f>
        <v>x</v>
      </c>
      <c r="K176" s="84" t="str">
        <f>IF($D176="","x",IF('BH (3)'!$B$11=1,COUNTIFS(Lançamentos!$K$5:$K$1004,$D176,Lançamentos!$T$5:$T$1004,K$5,Lançamentos!$V$5:$V$1004,'BH (3)'!$C$10),COUNTIFS(Lançamentos!$K$5:$K$1004,$D176,Lançamentos!$U$5:$U$1004,K$5,Lançamentos!$W$5:$W$1004,'BH (3)'!$C$10)))</f>
        <v>x</v>
      </c>
      <c r="L176" s="84" t="str">
        <f>IF($D176="","x",IF('BH (3)'!$B$11=1,COUNTIFS(Lançamentos!$K$5:$K$1004,$D176,Lançamentos!$T$5:$T$1004,L$5,Lançamentos!$V$5:$V$1004,'BH (3)'!$C$10),COUNTIFS(Lançamentos!$K$5:$K$1004,$D176,Lançamentos!$U$5:$U$1004,L$5,Lançamentos!$W$5:$W$1004,'BH (3)'!$C$10)))</f>
        <v>x</v>
      </c>
      <c r="M176" s="84" t="str">
        <f>IF($D176="","x",IF('BH (3)'!$B$11=1,COUNTIFS(Lançamentos!$K$5:$K$1004,$D176,Lançamentos!$T$5:$T$1004,M$5,Lançamentos!$V$5:$V$1004,'BH (3)'!$C$10),COUNTIFS(Lançamentos!$K$5:$K$1004,$D176,Lançamentos!$U$5:$U$1004,M$5,Lançamentos!$W$5:$W$1004,'BH (3)'!$C$10)))</f>
        <v>x</v>
      </c>
      <c r="N176" s="84" t="str">
        <f>IF($D176="","x",IF('BH (3)'!$B$11=1,COUNTIFS(Lançamentos!$K$5:$K$1004,$D176,Lançamentos!$T$5:$T$1004,N$5,Lançamentos!$V$5:$V$1004,'BH (3)'!$C$10),COUNTIFS(Lançamentos!$K$5:$K$1004,$D176,Lançamentos!$U$5:$U$1004,N$5,Lançamentos!$W$5:$W$1004,'BH (3)'!$C$10)))</f>
        <v>x</v>
      </c>
      <c r="O176" s="84" t="str">
        <f>IF($D176="","x",IF('BH (3)'!$B$11=1,COUNTIFS(Lançamentos!$K$5:$K$1004,$D176,Lançamentos!$T$5:$T$1004,O$5,Lançamentos!$V$5:$V$1004,'BH (3)'!$C$10),COUNTIFS(Lançamentos!$K$5:$K$1004,$D176,Lançamentos!$U$5:$U$1004,O$5,Lançamentos!$W$5:$W$1004,'BH (3)'!$C$10)))</f>
        <v>x</v>
      </c>
      <c r="P176" s="84" t="str">
        <f>IF($D176="","x",IF('BH (3)'!$B$11=1,COUNTIFS(Lançamentos!$K$5:$K$1004,$D176,Lançamentos!$T$5:$T$1004,P$5,Lançamentos!$V$5:$V$1004,'BH (3)'!$C$10),COUNTIFS(Lançamentos!$K$5:$K$1004,$D176,Lançamentos!$U$5:$U$1004,P$5,Lançamentos!$W$5:$W$1004,'BH (3)'!$C$10)))</f>
        <v>x</v>
      </c>
      <c r="Q176" s="171" t="str">
        <f t="shared" si="5"/>
        <v/>
      </c>
    </row>
    <row r="177" spans="3:17" ht="45" customHeight="1" x14ac:dyDescent="0.25">
      <c r="C177" s="81" t="str">
        <f t="shared" si="4"/>
        <v/>
      </c>
      <c r="D177" s="170" t="str">
        <f>IF(Adv!D175="","",Adv!D175)</f>
        <v/>
      </c>
      <c r="E177" s="84" t="str">
        <f>IF($D177="","x",IF('BH (3)'!$B$11=1,COUNTIFS(Lançamentos!$K$5:$K$1004,$D177,Lançamentos!$T$5:$T$1004,E$5,Lançamentos!$V$5:$V$1004,'BH (3)'!$C$10),COUNTIFS(Lançamentos!$K$5:$K$1004,$D177,Lançamentos!$U$5:$U$1004,E$5,Lançamentos!$W$5:$W$1004,'BH (3)'!$C$10)))</f>
        <v>x</v>
      </c>
      <c r="F177" s="84" t="str">
        <f>IF($D177="","x",IF('BH (3)'!$B$11=1,COUNTIFS(Lançamentos!$K$5:$K$1004,$D177,Lançamentos!$T$5:$T$1004,F$5,Lançamentos!$V$5:$V$1004,'BH (3)'!$C$10),COUNTIFS(Lançamentos!$K$5:$K$1004,$D177,Lançamentos!$U$5:$U$1004,F$5,Lançamentos!$W$5:$W$1004,'BH (3)'!$C$10)))</f>
        <v>x</v>
      </c>
      <c r="G177" s="84" t="str">
        <f>IF($D177="","x",IF('BH (3)'!$B$11=1,COUNTIFS(Lançamentos!$K$5:$K$1004,$D177,Lançamentos!$T$5:$T$1004,G$5,Lançamentos!$V$5:$V$1004,'BH (3)'!$C$10),COUNTIFS(Lançamentos!$K$5:$K$1004,$D177,Lançamentos!$U$5:$U$1004,G$5,Lançamentos!$W$5:$W$1004,'BH (3)'!$C$10)))</f>
        <v>x</v>
      </c>
      <c r="H177" s="84" t="str">
        <f>IF($D177="","x",IF('BH (3)'!$B$11=1,COUNTIFS(Lançamentos!$K$5:$K$1004,$D177,Lançamentos!$T$5:$T$1004,H$5,Lançamentos!$V$5:$V$1004,'BH (3)'!$C$10),COUNTIFS(Lançamentos!$K$5:$K$1004,$D177,Lançamentos!$U$5:$U$1004,H$5,Lançamentos!$W$5:$W$1004,'BH (3)'!$C$10)))</f>
        <v>x</v>
      </c>
      <c r="I177" s="84" t="str">
        <f>IF($D177="","x",IF('BH (3)'!$B$11=1,COUNTIFS(Lançamentos!$K$5:$K$1004,$D177,Lançamentos!$T$5:$T$1004,I$5,Lançamentos!$V$5:$V$1004,'BH (3)'!$C$10),COUNTIFS(Lançamentos!$K$5:$K$1004,$D177,Lançamentos!$U$5:$U$1004,I$5,Lançamentos!$W$5:$W$1004,'BH (3)'!$C$10)))</f>
        <v>x</v>
      </c>
      <c r="J177" s="84" t="str">
        <f>IF($D177="","x",IF('BH (3)'!$B$11=1,COUNTIFS(Lançamentos!$K$5:$K$1004,$D177,Lançamentos!$T$5:$T$1004,J$5,Lançamentos!$V$5:$V$1004,'BH (3)'!$C$10),COUNTIFS(Lançamentos!$K$5:$K$1004,$D177,Lançamentos!$U$5:$U$1004,J$5,Lançamentos!$W$5:$W$1004,'BH (3)'!$C$10)))</f>
        <v>x</v>
      </c>
      <c r="K177" s="84" t="str">
        <f>IF($D177="","x",IF('BH (3)'!$B$11=1,COUNTIFS(Lançamentos!$K$5:$K$1004,$D177,Lançamentos!$T$5:$T$1004,K$5,Lançamentos!$V$5:$V$1004,'BH (3)'!$C$10),COUNTIFS(Lançamentos!$K$5:$K$1004,$D177,Lançamentos!$U$5:$U$1004,K$5,Lançamentos!$W$5:$W$1004,'BH (3)'!$C$10)))</f>
        <v>x</v>
      </c>
      <c r="L177" s="84" t="str">
        <f>IF($D177="","x",IF('BH (3)'!$B$11=1,COUNTIFS(Lançamentos!$K$5:$K$1004,$D177,Lançamentos!$T$5:$T$1004,L$5,Lançamentos!$V$5:$V$1004,'BH (3)'!$C$10),COUNTIFS(Lançamentos!$K$5:$K$1004,$D177,Lançamentos!$U$5:$U$1004,L$5,Lançamentos!$W$5:$W$1004,'BH (3)'!$C$10)))</f>
        <v>x</v>
      </c>
      <c r="M177" s="84" t="str">
        <f>IF($D177="","x",IF('BH (3)'!$B$11=1,COUNTIFS(Lançamentos!$K$5:$K$1004,$D177,Lançamentos!$T$5:$T$1004,M$5,Lançamentos!$V$5:$V$1004,'BH (3)'!$C$10),COUNTIFS(Lançamentos!$K$5:$K$1004,$D177,Lançamentos!$U$5:$U$1004,M$5,Lançamentos!$W$5:$W$1004,'BH (3)'!$C$10)))</f>
        <v>x</v>
      </c>
      <c r="N177" s="84" t="str">
        <f>IF($D177="","x",IF('BH (3)'!$B$11=1,COUNTIFS(Lançamentos!$K$5:$K$1004,$D177,Lançamentos!$T$5:$T$1004,N$5,Lançamentos!$V$5:$V$1004,'BH (3)'!$C$10),COUNTIFS(Lançamentos!$K$5:$K$1004,$D177,Lançamentos!$U$5:$U$1004,N$5,Lançamentos!$W$5:$W$1004,'BH (3)'!$C$10)))</f>
        <v>x</v>
      </c>
      <c r="O177" s="84" t="str">
        <f>IF($D177="","x",IF('BH (3)'!$B$11=1,COUNTIFS(Lançamentos!$K$5:$K$1004,$D177,Lançamentos!$T$5:$T$1004,O$5,Lançamentos!$V$5:$V$1004,'BH (3)'!$C$10),COUNTIFS(Lançamentos!$K$5:$K$1004,$D177,Lançamentos!$U$5:$U$1004,O$5,Lançamentos!$W$5:$W$1004,'BH (3)'!$C$10)))</f>
        <v>x</v>
      </c>
      <c r="P177" s="84" t="str">
        <f>IF($D177="","x",IF('BH (3)'!$B$11=1,COUNTIFS(Lançamentos!$K$5:$K$1004,$D177,Lançamentos!$T$5:$T$1004,P$5,Lançamentos!$V$5:$V$1004,'BH (3)'!$C$10),COUNTIFS(Lançamentos!$K$5:$K$1004,$D177,Lançamentos!$U$5:$U$1004,P$5,Lançamentos!$W$5:$W$1004,'BH (3)'!$C$10)))</f>
        <v>x</v>
      </c>
      <c r="Q177" s="171" t="str">
        <f t="shared" si="5"/>
        <v/>
      </c>
    </row>
    <row r="178" spans="3:17" ht="45" customHeight="1" x14ac:dyDescent="0.25">
      <c r="C178" s="81" t="str">
        <f t="shared" si="4"/>
        <v/>
      </c>
      <c r="D178" s="170" t="str">
        <f>IF(Adv!D176="","",Adv!D176)</f>
        <v/>
      </c>
      <c r="E178" s="84" t="str">
        <f>IF($D178="","x",IF('BH (3)'!$B$11=1,COUNTIFS(Lançamentos!$K$5:$K$1004,$D178,Lançamentos!$T$5:$T$1004,E$5,Lançamentos!$V$5:$V$1004,'BH (3)'!$C$10),COUNTIFS(Lançamentos!$K$5:$K$1004,$D178,Lançamentos!$U$5:$U$1004,E$5,Lançamentos!$W$5:$W$1004,'BH (3)'!$C$10)))</f>
        <v>x</v>
      </c>
      <c r="F178" s="84" t="str">
        <f>IF($D178="","x",IF('BH (3)'!$B$11=1,COUNTIFS(Lançamentos!$K$5:$K$1004,$D178,Lançamentos!$T$5:$T$1004,F$5,Lançamentos!$V$5:$V$1004,'BH (3)'!$C$10),COUNTIFS(Lançamentos!$K$5:$K$1004,$D178,Lançamentos!$U$5:$U$1004,F$5,Lançamentos!$W$5:$W$1004,'BH (3)'!$C$10)))</f>
        <v>x</v>
      </c>
      <c r="G178" s="84" t="str">
        <f>IF($D178="","x",IF('BH (3)'!$B$11=1,COUNTIFS(Lançamentos!$K$5:$K$1004,$D178,Lançamentos!$T$5:$T$1004,G$5,Lançamentos!$V$5:$V$1004,'BH (3)'!$C$10),COUNTIFS(Lançamentos!$K$5:$K$1004,$D178,Lançamentos!$U$5:$U$1004,G$5,Lançamentos!$W$5:$W$1004,'BH (3)'!$C$10)))</f>
        <v>x</v>
      </c>
      <c r="H178" s="84" t="str">
        <f>IF($D178="","x",IF('BH (3)'!$B$11=1,COUNTIFS(Lançamentos!$K$5:$K$1004,$D178,Lançamentos!$T$5:$T$1004,H$5,Lançamentos!$V$5:$V$1004,'BH (3)'!$C$10),COUNTIFS(Lançamentos!$K$5:$K$1004,$D178,Lançamentos!$U$5:$U$1004,H$5,Lançamentos!$W$5:$W$1004,'BH (3)'!$C$10)))</f>
        <v>x</v>
      </c>
      <c r="I178" s="84" t="str">
        <f>IF($D178="","x",IF('BH (3)'!$B$11=1,COUNTIFS(Lançamentos!$K$5:$K$1004,$D178,Lançamentos!$T$5:$T$1004,I$5,Lançamentos!$V$5:$V$1004,'BH (3)'!$C$10),COUNTIFS(Lançamentos!$K$5:$K$1004,$D178,Lançamentos!$U$5:$U$1004,I$5,Lançamentos!$W$5:$W$1004,'BH (3)'!$C$10)))</f>
        <v>x</v>
      </c>
      <c r="J178" s="84" t="str">
        <f>IF($D178="","x",IF('BH (3)'!$B$11=1,COUNTIFS(Lançamentos!$K$5:$K$1004,$D178,Lançamentos!$T$5:$T$1004,J$5,Lançamentos!$V$5:$V$1004,'BH (3)'!$C$10),COUNTIFS(Lançamentos!$K$5:$K$1004,$D178,Lançamentos!$U$5:$U$1004,J$5,Lançamentos!$W$5:$W$1004,'BH (3)'!$C$10)))</f>
        <v>x</v>
      </c>
      <c r="K178" s="84" t="str">
        <f>IF($D178="","x",IF('BH (3)'!$B$11=1,COUNTIFS(Lançamentos!$K$5:$K$1004,$D178,Lançamentos!$T$5:$T$1004,K$5,Lançamentos!$V$5:$V$1004,'BH (3)'!$C$10),COUNTIFS(Lançamentos!$K$5:$K$1004,$D178,Lançamentos!$U$5:$U$1004,K$5,Lançamentos!$W$5:$W$1004,'BH (3)'!$C$10)))</f>
        <v>x</v>
      </c>
      <c r="L178" s="84" t="str">
        <f>IF($D178="","x",IF('BH (3)'!$B$11=1,COUNTIFS(Lançamentos!$K$5:$K$1004,$D178,Lançamentos!$T$5:$T$1004,L$5,Lançamentos!$V$5:$V$1004,'BH (3)'!$C$10),COUNTIFS(Lançamentos!$K$5:$K$1004,$D178,Lançamentos!$U$5:$U$1004,L$5,Lançamentos!$W$5:$W$1004,'BH (3)'!$C$10)))</f>
        <v>x</v>
      </c>
      <c r="M178" s="84" t="str">
        <f>IF($D178="","x",IF('BH (3)'!$B$11=1,COUNTIFS(Lançamentos!$K$5:$K$1004,$D178,Lançamentos!$T$5:$T$1004,M$5,Lançamentos!$V$5:$V$1004,'BH (3)'!$C$10),COUNTIFS(Lançamentos!$K$5:$K$1004,$D178,Lançamentos!$U$5:$U$1004,M$5,Lançamentos!$W$5:$W$1004,'BH (3)'!$C$10)))</f>
        <v>x</v>
      </c>
      <c r="N178" s="84" t="str">
        <f>IF($D178="","x",IF('BH (3)'!$B$11=1,COUNTIFS(Lançamentos!$K$5:$K$1004,$D178,Lançamentos!$T$5:$T$1004,N$5,Lançamentos!$V$5:$V$1004,'BH (3)'!$C$10),COUNTIFS(Lançamentos!$K$5:$K$1004,$D178,Lançamentos!$U$5:$U$1004,N$5,Lançamentos!$W$5:$W$1004,'BH (3)'!$C$10)))</f>
        <v>x</v>
      </c>
      <c r="O178" s="84" t="str">
        <f>IF($D178="","x",IF('BH (3)'!$B$11=1,COUNTIFS(Lançamentos!$K$5:$K$1004,$D178,Lançamentos!$T$5:$T$1004,O$5,Lançamentos!$V$5:$V$1004,'BH (3)'!$C$10),COUNTIFS(Lançamentos!$K$5:$K$1004,$D178,Lançamentos!$U$5:$U$1004,O$5,Lançamentos!$W$5:$W$1004,'BH (3)'!$C$10)))</f>
        <v>x</v>
      </c>
      <c r="P178" s="84" t="str">
        <f>IF($D178="","x",IF('BH (3)'!$B$11=1,COUNTIFS(Lançamentos!$K$5:$K$1004,$D178,Lançamentos!$T$5:$T$1004,P$5,Lançamentos!$V$5:$V$1004,'BH (3)'!$C$10),COUNTIFS(Lançamentos!$K$5:$K$1004,$D178,Lançamentos!$U$5:$U$1004,P$5,Lançamentos!$W$5:$W$1004,'BH (3)'!$C$10)))</f>
        <v>x</v>
      </c>
      <c r="Q178" s="171" t="str">
        <f t="shared" si="5"/>
        <v/>
      </c>
    </row>
    <row r="179" spans="3:17" ht="45" customHeight="1" x14ac:dyDescent="0.25">
      <c r="C179" s="81" t="str">
        <f t="shared" si="4"/>
        <v/>
      </c>
      <c r="D179" s="170" t="str">
        <f>IF(Adv!D177="","",Adv!D177)</f>
        <v/>
      </c>
      <c r="E179" s="84" t="str">
        <f>IF($D179="","x",IF('BH (3)'!$B$11=1,COUNTIFS(Lançamentos!$K$5:$K$1004,$D179,Lançamentos!$T$5:$T$1004,E$5,Lançamentos!$V$5:$V$1004,'BH (3)'!$C$10),COUNTIFS(Lançamentos!$K$5:$K$1004,$D179,Lançamentos!$U$5:$U$1004,E$5,Lançamentos!$W$5:$W$1004,'BH (3)'!$C$10)))</f>
        <v>x</v>
      </c>
      <c r="F179" s="84" t="str">
        <f>IF($D179="","x",IF('BH (3)'!$B$11=1,COUNTIFS(Lançamentos!$K$5:$K$1004,$D179,Lançamentos!$T$5:$T$1004,F$5,Lançamentos!$V$5:$V$1004,'BH (3)'!$C$10),COUNTIFS(Lançamentos!$K$5:$K$1004,$D179,Lançamentos!$U$5:$U$1004,F$5,Lançamentos!$W$5:$W$1004,'BH (3)'!$C$10)))</f>
        <v>x</v>
      </c>
      <c r="G179" s="84" t="str">
        <f>IF($D179="","x",IF('BH (3)'!$B$11=1,COUNTIFS(Lançamentos!$K$5:$K$1004,$D179,Lançamentos!$T$5:$T$1004,G$5,Lançamentos!$V$5:$V$1004,'BH (3)'!$C$10),COUNTIFS(Lançamentos!$K$5:$K$1004,$D179,Lançamentos!$U$5:$U$1004,G$5,Lançamentos!$W$5:$W$1004,'BH (3)'!$C$10)))</f>
        <v>x</v>
      </c>
      <c r="H179" s="84" t="str">
        <f>IF($D179="","x",IF('BH (3)'!$B$11=1,COUNTIFS(Lançamentos!$K$5:$K$1004,$D179,Lançamentos!$T$5:$T$1004,H$5,Lançamentos!$V$5:$V$1004,'BH (3)'!$C$10),COUNTIFS(Lançamentos!$K$5:$K$1004,$D179,Lançamentos!$U$5:$U$1004,H$5,Lançamentos!$W$5:$W$1004,'BH (3)'!$C$10)))</f>
        <v>x</v>
      </c>
      <c r="I179" s="84" t="str">
        <f>IF($D179="","x",IF('BH (3)'!$B$11=1,COUNTIFS(Lançamentos!$K$5:$K$1004,$D179,Lançamentos!$T$5:$T$1004,I$5,Lançamentos!$V$5:$V$1004,'BH (3)'!$C$10),COUNTIFS(Lançamentos!$K$5:$K$1004,$D179,Lançamentos!$U$5:$U$1004,I$5,Lançamentos!$W$5:$W$1004,'BH (3)'!$C$10)))</f>
        <v>x</v>
      </c>
      <c r="J179" s="84" t="str">
        <f>IF($D179="","x",IF('BH (3)'!$B$11=1,COUNTIFS(Lançamentos!$K$5:$K$1004,$D179,Lançamentos!$T$5:$T$1004,J$5,Lançamentos!$V$5:$V$1004,'BH (3)'!$C$10),COUNTIFS(Lançamentos!$K$5:$K$1004,$D179,Lançamentos!$U$5:$U$1004,J$5,Lançamentos!$W$5:$W$1004,'BH (3)'!$C$10)))</f>
        <v>x</v>
      </c>
      <c r="K179" s="84" t="str">
        <f>IF($D179="","x",IF('BH (3)'!$B$11=1,COUNTIFS(Lançamentos!$K$5:$K$1004,$D179,Lançamentos!$T$5:$T$1004,K$5,Lançamentos!$V$5:$V$1004,'BH (3)'!$C$10),COUNTIFS(Lançamentos!$K$5:$K$1004,$D179,Lançamentos!$U$5:$U$1004,K$5,Lançamentos!$W$5:$W$1004,'BH (3)'!$C$10)))</f>
        <v>x</v>
      </c>
      <c r="L179" s="84" t="str">
        <f>IF($D179="","x",IF('BH (3)'!$B$11=1,COUNTIFS(Lançamentos!$K$5:$K$1004,$D179,Lançamentos!$T$5:$T$1004,L$5,Lançamentos!$V$5:$V$1004,'BH (3)'!$C$10),COUNTIFS(Lançamentos!$K$5:$K$1004,$D179,Lançamentos!$U$5:$U$1004,L$5,Lançamentos!$W$5:$W$1004,'BH (3)'!$C$10)))</f>
        <v>x</v>
      </c>
      <c r="M179" s="84" t="str">
        <f>IF($D179="","x",IF('BH (3)'!$B$11=1,COUNTIFS(Lançamentos!$K$5:$K$1004,$D179,Lançamentos!$T$5:$T$1004,M$5,Lançamentos!$V$5:$V$1004,'BH (3)'!$C$10),COUNTIFS(Lançamentos!$K$5:$K$1004,$D179,Lançamentos!$U$5:$U$1004,M$5,Lançamentos!$W$5:$W$1004,'BH (3)'!$C$10)))</f>
        <v>x</v>
      </c>
      <c r="N179" s="84" t="str">
        <f>IF($D179="","x",IF('BH (3)'!$B$11=1,COUNTIFS(Lançamentos!$K$5:$K$1004,$D179,Lançamentos!$T$5:$T$1004,N$5,Lançamentos!$V$5:$V$1004,'BH (3)'!$C$10),COUNTIFS(Lançamentos!$K$5:$K$1004,$D179,Lançamentos!$U$5:$U$1004,N$5,Lançamentos!$W$5:$W$1004,'BH (3)'!$C$10)))</f>
        <v>x</v>
      </c>
      <c r="O179" s="84" t="str">
        <f>IF($D179="","x",IF('BH (3)'!$B$11=1,COUNTIFS(Lançamentos!$K$5:$K$1004,$D179,Lançamentos!$T$5:$T$1004,O$5,Lançamentos!$V$5:$V$1004,'BH (3)'!$C$10),COUNTIFS(Lançamentos!$K$5:$K$1004,$D179,Lançamentos!$U$5:$U$1004,O$5,Lançamentos!$W$5:$W$1004,'BH (3)'!$C$10)))</f>
        <v>x</v>
      </c>
      <c r="P179" s="84" t="str">
        <f>IF($D179="","x",IF('BH (3)'!$B$11=1,COUNTIFS(Lançamentos!$K$5:$K$1004,$D179,Lançamentos!$T$5:$T$1004,P$5,Lançamentos!$V$5:$V$1004,'BH (3)'!$C$10),COUNTIFS(Lançamentos!$K$5:$K$1004,$D179,Lançamentos!$U$5:$U$1004,P$5,Lançamentos!$W$5:$W$1004,'BH (3)'!$C$10)))</f>
        <v>x</v>
      </c>
      <c r="Q179" s="171" t="str">
        <f t="shared" si="5"/>
        <v/>
      </c>
    </row>
    <row r="180" spans="3:17" ht="45" customHeight="1" x14ac:dyDescent="0.25">
      <c r="C180" s="81" t="str">
        <f t="shared" si="4"/>
        <v/>
      </c>
      <c r="D180" s="170" t="str">
        <f>IF(Adv!D178="","",Adv!D178)</f>
        <v/>
      </c>
      <c r="E180" s="84" t="str">
        <f>IF($D180="","x",IF('BH (3)'!$B$11=1,COUNTIFS(Lançamentos!$K$5:$K$1004,$D180,Lançamentos!$T$5:$T$1004,E$5,Lançamentos!$V$5:$V$1004,'BH (3)'!$C$10),COUNTIFS(Lançamentos!$K$5:$K$1004,$D180,Lançamentos!$U$5:$U$1004,E$5,Lançamentos!$W$5:$W$1004,'BH (3)'!$C$10)))</f>
        <v>x</v>
      </c>
      <c r="F180" s="84" t="str">
        <f>IF($D180="","x",IF('BH (3)'!$B$11=1,COUNTIFS(Lançamentos!$K$5:$K$1004,$D180,Lançamentos!$T$5:$T$1004,F$5,Lançamentos!$V$5:$V$1004,'BH (3)'!$C$10),COUNTIFS(Lançamentos!$K$5:$K$1004,$D180,Lançamentos!$U$5:$U$1004,F$5,Lançamentos!$W$5:$W$1004,'BH (3)'!$C$10)))</f>
        <v>x</v>
      </c>
      <c r="G180" s="84" t="str">
        <f>IF($D180="","x",IF('BH (3)'!$B$11=1,COUNTIFS(Lançamentos!$K$5:$K$1004,$D180,Lançamentos!$T$5:$T$1004,G$5,Lançamentos!$V$5:$V$1004,'BH (3)'!$C$10),COUNTIFS(Lançamentos!$K$5:$K$1004,$D180,Lançamentos!$U$5:$U$1004,G$5,Lançamentos!$W$5:$W$1004,'BH (3)'!$C$10)))</f>
        <v>x</v>
      </c>
      <c r="H180" s="84" t="str">
        <f>IF($D180="","x",IF('BH (3)'!$B$11=1,COUNTIFS(Lançamentos!$K$5:$K$1004,$D180,Lançamentos!$T$5:$T$1004,H$5,Lançamentos!$V$5:$V$1004,'BH (3)'!$C$10),COUNTIFS(Lançamentos!$K$5:$K$1004,$D180,Lançamentos!$U$5:$U$1004,H$5,Lançamentos!$W$5:$W$1004,'BH (3)'!$C$10)))</f>
        <v>x</v>
      </c>
      <c r="I180" s="84" t="str">
        <f>IF($D180="","x",IF('BH (3)'!$B$11=1,COUNTIFS(Lançamentos!$K$5:$K$1004,$D180,Lançamentos!$T$5:$T$1004,I$5,Lançamentos!$V$5:$V$1004,'BH (3)'!$C$10),COUNTIFS(Lançamentos!$K$5:$K$1004,$D180,Lançamentos!$U$5:$U$1004,I$5,Lançamentos!$W$5:$W$1004,'BH (3)'!$C$10)))</f>
        <v>x</v>
      </c>
      <c r="J180" s="84" t="str">
        <f>IF($D180="","x",IF('BH (3)'!$B$11=1,COUNTIFS(Lançamentos!$K$5:$K$1004,$D180,Lançamentos!$T$5:$T$1004,J$5,Lançamentos!$V$5:$V$1004,'BH (3)'!$C$10),COUNTIFS(Lançamentos!$K$5:$K$1004,$D180,Lançamentos!$U$5:$U$1004,J$5,Lançamentos!$W$5:$W$1004,'BH (3)'!$C$10)))</f>
        <v>x</v>
      </c>
      <c r="K180" s="84" t="str">
        <f>IF($D180="","x",IF('BH (3)'!$B$11=1,COUNTIFS(Lançamentos!$K$5:$K$1004,$D180,Lançamentos!$T$5:$T$1004,K$5,Lançamentos!$V$5:$V$1004,'BH (3)'!$C$10),COUNTIFS(Lançamentos!$K$5:$K$1004,$D180,Lançamentos!$U$5:$U$1004,K$5,Lançamentos!$W$5:$W$1004,'BH (3)'!$C$10)))</f>
        <v>x</v>
      </c>
      <c r="L180" s="84" t="str">
        <f>IF($D180="","x",IF('BH (3)'!$B$11=1,COUNTIFS(Lançamentos!$K$5:$K$1004,$D180,Lançamentos!$T$5:$T$1004,L$5,Lançamentos!$V$5:$V$1004,'BH (3)'!$C$10),COUNTIFS(Lançamentos!$K$5:$K$1004,$D180,Lançamentos!$U$5:$U$1004,L$5,Lançamentos!$W$5:$W$1004,'BH (3)'!$C$10)))</f>
        <v>x</v>
      </c>
      <c r="M180" s="84" t="str">
        <f>IF($D180="","x",IF('BH (3)'!$B$11=1,COUNTIFS(Lançamentos!$K$5:$K$1004,$D180,Lançamentos!$T$5:$T$1004,M$5,Lançamentos!$V$5:$V$1004,'BH (3)'!$C$10),COUNTIFS(Lançamentos!$K$5:$K$1004,$D180,Lançamentos!$U$5:$U$1004,M$5,Lançamentos!$W$5:$W$1004,'BH (3)'!$C$10)))</f>
        <v>x</v>
      </c>
      <c r="N180" s="84" t="str">
        <f>IF($D180="","x",IF('BH (3)'!$B$11=1,COUNTIFS(Lançamentos!$K$5:$K$1004,$D180,Lançamentos!$T$5:$T$1004,N$5,Lançamentos!$V$5:$V$1004,'BH (3)'!$C$10),COUNTIFS(Lançamentos!$K$5:$K$1004,$D180,Lançamentos!$U$5:$U$1004,N$5,Lançamentos!$W$5:$W$1004,'BH (3)'!$C$10)))</f>
        <v>x</v>
      </c>
      <c r="O180" s="84" t="str">
        <f>IF($D180="","x",IF('BH (3)'!$B$11=1,COUNTIFS(Lançamentos!$K$5:$K$1004,$D180,Lançamentos!$T$5:$T$1004,O$5,Lançamentos!$V$5:$V$1004,'BH (3)'!$C$10),COUNTIFS(Lançamentos!$K$5:$K$1004,$D180,Lançamentos!$U$5:$U$1004,O$5,Lançamentos!$W$5:$W$1004,'BH (3)'!$C$10)))</f>
        <v>x</v>
      </c>
      <c r="P180" s="84" t="str">
        <f>IF($D180="","x",IF('BH (3)'!$B$11=1,COUNTIFS(Lançamentos!$K$5:$K$1004,$D180,Lançamentos!$T$5:$T$1004,P$5,Lançamentos!$V$5:$V$1004,'BH (3)'!$C$10),COUNTIFS(Lançamentos!$K$5:$K$1004,$D180,Lançamentos!$U$5:$U$1004,P$5,Lançamentos!$W$5:$W$1004,'BH (3)'!$C$10)))</f>
        <v>x</v>
      </c>
      <c r="Q180" s="171" t="str">
        <f t="shared" si="5"/>
        <v/>
      </c>
    </row>
    <row r="181" spans="3:17" ht="45" customHeight="1" x14ac:dyDescent="0.25">
      <c r="C181" s="81" t="str">
        <f t="shared" si="4"/>
        <v/>
      </c>
      <c r="D181" s="170" t="str">
        <f>IF(Adv!D179="","",Adv!D179)</f>
        <v/>
      </c>
      <c r="E181" s="84" t="str">
        <f>IF($D181="","x",IF('BH (3)'!$B$11=1,COUNTIFS(Lançamentos!$K$5:$K$1004,$D181,Lançamentos!$T$5:$T$1004,E$5,Lançamentos!$V$5:$V$1004,'BH (3)'!$C$10),COUNTIFS(Lançamentos!$K$5:$K$1004,$D181,Lançamentos!$U$5:$U$1004,E$5,Lançamentos!$W$5:$W$1004,'BH (3)'!$C$10)))</f>
        <v>x</v>
      </c>
      <c r="F181" s="84" t="str">
        <f>IF($D181="","x",IF('BH (3)'!$B$11=1,COUNTIFS(Lançamentos!$K$5:$K$1004,$D181,Lançamentos!$T$5:$T$1004,F$5,Lançamentos!$V$5:$V$1004,'BH (3)'!$C$10),COUNTIFS(Lançamentos!$K$5:$K$1004,$D181,Lançamentos!$U$5:$U$1004,F$5,Lançamentos!$W$5:$W$1004,'BH (3)'!$C$10)))</f>
        <v>x</v>
      </c>
      <c r="G181" s="84" t="str">
        <f>IF($D181="","x",IF('BH (3)'!$B$11=1,COUNTIFS(Lançamentos!$K$5:$K$1004,$D181,Lançamentos!$T$5:$T$1004,G$5,Lançamentos!$V$5:$V$1004,'BH (3)'!$C$10),COUNTIFS(Lançamentos!$K$5:$K$1004,$D181,Lançamentos!$U$5:$U$1004,G$5,Lançamentos!$W$5:$W$1004,'BH (3)'!$C$10)))</f>
        <v>x</v>
      </c>
      <c r="H181" s="84" t="str">
        <f>IF($D181="","x",IF('BH (3)'!$B$11=1,COUNTIFS(Lançamentos!$K$5:$K$1004,$D181,Lançamentos!$T$5:$T$1004,H$5,Lançamentos!$V$5:$V$1004,'BH (3)'!$C$10),COUNTIFS(Lançamentos!$K$5:$K$1004,$D181,Lançamentos!$U$5:$U$1004,H$5,Lançamentos!$W$5:$W$1004,'BH (3)'!$C$10)))</f>
        <v>x</v>
      </c>
      <c r="I181" s="84" t="str">
        <f>IF($D181="","x",IF('BH (3)'!$B$11=1,COUNTIFS(Lançamentos!$K$5:$K$1004,$D181,Lançamentos!$T$5:$T$1004,I$5,Lançamentos!$V$5:$V$1004,'BH (3)'!$C$10),COUNTIFS(Lançamentos!$K$5:$K$1004,$D181,Lançamentos!$U$5:$U$1004,I$5,Lançamentos!$W$5:$W$1004,'BH (3)'!$C$10)))</f>
        <v>x</v>
      </c>
      <c r="J181" s="84" t="str">
        <f>IF($D181="","x",IF('BH (3)'!$B$11=1,COUNTIFS(Lançamentos!$K$5:$K$1004,$D181,Lançamentos!$T$5:$T$1004,J$5,Lançamentos!$V$5:$V$1004,'BH (3)'!$C$10),COUNTIFS(Lançamentos!$K$5:$K$1004,$D181,Lançamentos!$U$5:$U$1004,J$5,Lançamentos!$W$5:$W$1004,'BH (3)'!$C$10)))</f>
        <v>x</v>
      </c>
      <c r="K181" s="84" t="str">
        <f>IF($D181="","x",IF('BH (3)'!$B$11=1,COUNTIFS(Lançamentos!$K$5:$K$1004,$D181,Lançamentos!$T$5:$T$1004,K$5,Lançamentos!$V$5:$V$1004,'BH (3)'!$C$10),COUNTIFS(Lançamentos!$K$5:$K$1004,$D181,Lançamentos!$U$5:$U$1004,K$5,Lançamentos!$W$5:$W$1004,'BH (3)'!$C$10)))</f>
        <v>x</v>
      </c>
      <c r="L181" s="84" t="str">
        <f>IF($D181="","x",IF('BH (3)'!$B$11=1,COUNTIFS(Lançamentos!$K$5:$K$1004,$D181,Lançamentos!$T$5:$T$1004,L$5,Lançamentos!$V$5:$V$1004,'BH (3)'!$C$10),COUNTIFS(Lançamentos!$K$5:$K$1004,$D181,Lançamentos!$U$5:$U$1004,L$5,Lançamentos!$W$5:$W$1004,'BH (3)'!$C$10)))</f>
        <v>x</v>
      </c>
      <c r="M181" s="84" t="str">
        <f>IF($D181="","x",IF('BH (3)'!$B$11=1,COUNTIFS(Lançamentos!$K$5:$K$1004,$D181,Lançamentos!$T$5:$T$1004,M$5,Lançamentos!$V$5:$V$1004,'BH (3)'!$C$10),COUNTIFS(Lançamentos!$K$5:$K$1004,$D181,Lançamentos!$U$5:$U$1004,M$5,Lançamentos!$W$5:$W$1004,'BH (3)'!$C$10)))</f>
        <v>x</v>
      </c>
      <c r="N181" s="84" t="str">
        <f>IF($D181="","x",IF('BH (3)'!$B$11=1,COUNTIFS(Lançamentos!$K$5:$K$1004,$D181,Lançamentos!$T$5:$T$1004,N$5,Lançamentos!$V$5:$V$1004,'BH (3)'!$C$10),COUNTIFS(Lançamentos!$K$5:$K$1004,$D181,Lançamentos!$U$5:$U$1004,N$5,Lançamentos!$W$5:$W$1004,'BH (3)'!$C$10)))</f>
        <v>x</v>
      </c>
      <c r="O181" s="84" t="str">
        <f>IF($D181="","x",IF('BH (3)'!$B$11=1,COUNTIFS(Lançamentos!$K$5:$K$1004,$D181,Lançamentos!$T$5:$T$1004,O$5,Lançamentos!$V$5:$V$1004,'BH (3)'!$C$10),COUNTIFS(Lançamentos!$K$5:$K$1004,$D181,Lançamentos!$U$5:$U$1004,O$5,Lançamentos!$W$5:$W$1004,'BH (3)'!$C$10)))</f>
        <v>x</v>
      </c>
      <c r="P181" s="84" t="str">
        <f>IF($D181="","x",IF('BH (3)'!$B$11=1,COUNTIFS(Lançamentos!$K$5:$K$1004,$D181,Lançamentos!$T$5:$T$1004,P$5,Lançamentos!$V$5:$V$1004,'BH (3)'!$C$10),COUNTIFS(Lançamentos!$K$5:$K$1004,$D181,Lançamentos!$U$5:$U$1004,P$5,Lançamentos!$W$5:$W$1004,'BH (3)'!$C$10)))</f>
        <v>x</v>
      </c>
      <c r="Q181" s="171" t="str">
        <f t="shared" si="5"/>
        <v/>
      </c>
    </row>
    <row r="182" spans="3:17" ht="45" customHeight="1" x14ac:dyDescent="0.25">
      <c r="C182" s="81" t="str">
        <f t="shared" si="4"/>
        <v/>
      </c>
      <c r="D182" s="170" t="str">
        <f>IF(Adv!D180="","",Adv!D180)</f>
        <v/>
      </c>
      <c r="E182" s="84" t="str">
        <f>IF($D182="","x",IF('BH (3)'!$B$11=1,COUNTIFS(Lançamentos!$K$5:$K$1004,$D182,Lançamentos!$T$5:$T$1004,E$5,Lançamentos!$V$5:$V$1004,'BH (3)'!$C$10),COUNTIFS(Lançamentos!$K$5:$K$1004,$D182,Lançamentos!$U$5:$U$1004,E$5,Lançamentos!$W$5:$W$1004,'BH (3)'!$C$10)))</f>
        <v>x</v>
      </c>
      <c r="F182" s="84" t="str">
        <f>IF($D182="","x",IF('BH (3)'!$B$11=1,COUNTIFS(Lançamentos!$K$5:$K$1004,$D182,Lançamentos!$T$5:$T$1004,F$5,Lançamentos!$V$5:$V$1004,'BH (3)'!$C$10),COUNTIFS(Lançamentos!$K$5:$K$1004,$D182,Lançamentos!$U$5:$U$1004,F$5,Lançamentos!$W$5:$W$1004,'BH (3)'!$C$10)))</f>
        <v>x</v>
      </c>
      <c r="G182" s="84" t="str">
        <f>IF($D182="","x",IF('BH (3)'!$B$11=1,COUNTIFS(Lançamentos!$K$5:$K$1004,$D182,Lançamentos!$T$5:$T$1004,G$5,Lançamentos!$V$5:$V$1004,'BH (3)'!$C$10),COUNTIFS(Lançamentos!$K$5:$K$1004,$D182,Lançamentos!$U$5:$U$1004,G$5,Lançamentos!$W$5:$W$1004,'BH (3)'!$C$10)))</f>
        <v>x</v>
      </c>
      <c r="H182" s="84" t="str">
        <f>IF($D182="","x",IF('BH (3)'!$B$11=1,COUNTIFS(Lançamentos!$K$5:$K$1004,$D182,Lançamentos!$T$5:$T$1004,H$5,Lançamentos!$V$5:$V$1004,'BH (3)'!$C$10),COUNTIFS(Lançamentos!$K$5:$K$1004,$D182,Lançamentos!$U$5:$U$1004,H$5,Lançamentos!$W$5:$W$1004,'BH (3)'!$C$10)))</f>
        <v>x</v>
      </c>
      <c r="I182" s="84" t="str">
        <f>IF($D182="","x",IF('BH (3)'!$B$11=1,COUNTIFS(Lançamentos!$K$5:$K$1004,$D182,Lançamentos!$T$5:$T$1004,I$5,Lançamentos!$V$5:$V$1004,'BH (3)'!$C$10),COUNTIFS(Lançamentos!$K$5:$K$1004,$D182,Lançamentos!$U$5:$U$1004,I$5,Lançamentos!$W$5:$W$1004,'BH (3)'!$C$10)))</f>
        <v>x</v>
      </c>
      <c r="J182" s="84" t="str">
        <f>IF($D182="","x",IF('BH (3)'!$B$11=1,COUNTIFS(Lançamentos!$K$5:$K$1004,$D182,Lançamentos!$T$5:$T$1004,J$5,Lançamentos!$V$5:$V$1004,'BH (3)'!$C$10),COUNTIFS(Lançamentos!$K$5:$K$1004,$D182,Lançamentos!$U$5:$U$1004,J$5,Lançamentos!$W$5:$W$1004,'BH (3)'!$C$10)))</f>
        <v>x</v>
      </c>
      <c r="K182" s="84" t="str">
        <f>IF($D182="","x",IF('BH (3)'!$B$11=1,COUNTIFS(Lançamentos!$K$5:$K$1004,$D182,Lançamentos!$T$5:$T$1004,K$5,Lançamentos!$V$5:$V$1004,'BH (3)'!$C$10),COUNTIFS(Lançamentos!$K$5:$K$1004,$D182,Lançamentos!$U$5:$U$1004,K$5,Lançamentos!$W$5:$W$1004,'BH (3)'!$C$10)))</f>
        <v>x</v>
      </c>
      <c r="L182" s="84" t="str">
        <f>IF($D182="","x",IF('BH (3)'!$B$11=1,COUNTIFS(Lançamentos!$K$5:$K$1004,$D182,Lançamentos!$T$5:$T$1004,L$5,Lançamentos!$V$5:$V$1004,'BH (3)'!$C$10),COUNTIFS(Lançamentos!$K$5:$K$1004,$D182,Lançamentos!$U$5:$U$1004,L$5,Lançamentos!$W$5:$W$1004,'BH (3)'!$C$10)))</f>
        <v>x</v>
      </c>
      <c r="M182" s="84" t="str">
        <f>IF($D182="","x",IF('BH (3)'!$B$11=1,COUNTIFS(Lançamentos!$K$5:$K$1004,$D182,Lançamentos!$T$5:$T$1004,M$5,Lançamentos!$V$5:$V$1004,'BH (3)'!$C$10),COUNTIFS(Lançamentos!$K$5:$K$1004,$D182,Lançamentos!$U$5:$U$1004,M$5,Lançamentos!$W$5:$W$1004,'BH (3)'!$C$10)))</f>
        <v>x</v>
      </c>
      <c r="N182" s="84" t="str">
        <f>IF($D182="","x",IF('BH (3)'!$B$11=1,COUNTIFS(Lançamentos!$K$5:$K$1004,$D182,Lançamentos!$T$5:$T$1004,N$5,Lançamentos!$V$5:$V$1004,'BH (3)'!$C$10),COUNTIFS(Lançamentos!$K$5:$K$1004,$D182,Lançamentos!$U$5:$U$1004,N$5,Lançamentos!$W$5:$W$1004,'BH (3)'!$C$10)))</f>
        <v>x</v>
      </c>
      <c r="O182" s="84" t="str">
        <f>IF($D182="","x",IF('BH (3)'!$B$11=1,COUNTIFS(Lançamentos!$K$5:$K$1004,$D182,Lançamentos!$T$5:$T$1004,O$5,Lançamentos!$V$5:$V$1004,'BH (3)'!$C$10),COUNTIFS(Lançamentos!$K$5:$K$1004,$D182,Lançamentos!$U$5:$U$1004,O$5,Lançamentos!$W$5:$W$1004,'BH (3)'!$C$10)))</f>
        <v>x</v>
      </c>
      <c r="P182" s="84" t="str">
        <f>IF($D182="","x",IF('BH (3)'!$B$11=1,COUNTIFS(Lançamentos!$K$5:$K$1004,$D182,Lançamentos!$T$5:$T$1004,P$5,Lançamentos!$V$5:$V$1004,'BH (3)'!$C$10),COUNTIFS(Lançamentos!$K$5:$K$1004,$D182,Lançamentos!$U$5:$U$1004,P$5,Lançamentos!$W$5:$W$1004,'BH (3)'!$C$10)))</f>
        <v>x</v>
      </c>
      <c r="Q182" s="171" t="str">
        <f t="shared" si="5"/>
        <v/>
      </c>
    </row>
    <row r="183" spans="3:17" ht="45" customHeight="1" x14ac:dyDescent="0.25">
      <c r="C183" s="81" t="str">
        <f t="shared" si="4"/>
        <v/>
      </c>
      <c r="D183" s="170" t="str">
        <f>IF(Adv!D181="","",Adv!D181)</f>
        <v/>
      </c>
      <c r="E183" s="84" t="str">
        <f>IF($D183="","x",IF('BH (3)'!$B$11=1,COUNTIFS(Lançamentos!$K$5:$K$1004,$D183,Lançamentos!$T$5:$T$1004,E$5,Lançamentos!$V$5:$V$1004,'BH (3)'!$C$10),COUNTIFS(Lançamentos!$K$5:$K$1004,$D183,Lançamentos!$U$5:$U$1004,E$5,Lançamentos!$W$5:$W$1004,'BH (3)'!$C$10)))</f>
        <v>x</v>
      </c>
      <c r="F183" s="84" t="str">
        <f>IF($D183="","x",IF('BH (3)'!$B$11=1,COUNTIFS(Lançamentos!$K$5:$K$1004,$D183,Lançamentos!$T$5:$T$1004,F$5,Lançamentos!$V$5:$V$1004,'BH (3)'!$C$10),COUNTIFS(Lançamentos!$K$5:$K$1004,$D183,Lançamentos!$U$5:$U$1004,F$5,Lançamentos!$W$5:$W$1004,'BH (3)'!$C$10)))</f>
        <v>x</v>
      </c>
      <c r="G183" s="84" t="str">
        <f>IF($D183="","x",IF('BH (3)'!$B$11=1,COUNTIFS(Lançamentos!$K$5:$K$1004,$D183,Lançamentos!$T$5:$T$1004,G$5,Lançamentos!$V$5:$V$1004,'BH (3)'!$C$10),COUNTIFS(Lançamentos!$K$5:$K$1004,$D183,Lançamentos!$U$5:$U$1004,G$5,Lançamentos!$W$5:$W$1004,'BH (3)'!$C$10)))</f>
        <v>x</v>
      </c>
      <c r="H183" s="84" t="str">
        <f>IF($D183="","x",IF('BH (3)'!$B$11=1,COUNTIFS(Lançamentos!$K$5:$K$1004,$D183,Lançamentos!$T$5:$T$1004,H$5,Lançamentos!$V$5:$V$1004,'BH (3)'!$C$10),COUNTIFS(Lançamentos!$K$5:$K$1004,$D183,Lançamentos!$U$5:$U$1004,H$5,Lançamentos!$W$5:$W$1004,'BH (3)'!$C$10)))</f>
        <v>x</v>
      </c>
      <c r="I183" s="84" t="str">
        <f>IF($D183="","x",IF('BH (3)'!$B$11=1,COUNTIFS(Lançamentos!$K$5:$K$1004,$D183,Lançamentos!$T$5:$T$1004,I$5,Lançamentos!$V$5:$V$1004,'BH (3)'!$C$10),COUNTIFS(Lançamentos!$K$5:$K$1004,$D183,Lançamentos!$U$5:$U$1004,I$5,Lançamentos!$W$5:$W$1004,'BH (3)'!$C$10)))</f>
        <v>x</v>
      </c>
      <c r="J183" s="84" t="str">
        <f>IF($D183="","x",IF('BH (3)'!$B$11=1,COUNTIFS(Lançamentos!$K$5:$K$1004,$D183,Lançamentos!$T$5:$T$1004,J$5,Lançamentos!$V$5:$V$1004,'BH (3)'!$C$10),COUNTIFS(Lançamentos!$K$5:$K$1004,$D183,Lançamentos!$U$5:$U$1004,J$5,Lançamentos!$W$5:$W$1004,'BH (3)'!$C$10)))</f>
        <v>x</v>
      </c>
      <c r="K183" s="84" t="str">
        <f>IF($D183="","x",IF('BH (3)'!$B$11=1,COUNTIFS(Lançamentos!$K$5:$K$1004,$D183,Lançamentos!$T$5:$T$1004,K$5,Lançamentos!$V$5:$V$1004,'BH (3)'!$C$10),COUNTIFS(Lançamentos!$K$5:$K$1004,$D183,Lançamentos!$U$5:$U$1004,K$5,Lançamentos!$W$5:$W$1004,'BH (3)'!$C$10)))</f>
        <v>x</v>
      </c>
      <c r="L183" s="84" t="str">
        <f>IF($D183="","x",IF('BH (3)'!$B$11=1,COUNTIFS(Lançamentos!$K$5:$K$1004,$D183,Lançamentos!$T$5:$T$1004,L$5,Lançamentos!$V$5:$V$1004,'BH (3)'!$C$10),COUNTIFS(Lançamentos!$K$5:$K$1004,$D183,Lançamentos!$U$5:$U$1004,L$5,Lançamentos!$W$5:$W$1004,'BH (3)'!$C$10)))</f>
        <v>x</v>
      </c>
      <c r="M183" s="84" t="str">
        <f>IF($D183="","x",IF('BH (3)'!$B$11=1,COUNTIFS(Lançamentos!$K$5:$K$1004,$D183,Lançamentos!$T$5:$T$1004,M$5,Lançamentos!$V$5:$V$1004,'BH (3)'!$C$10),COUNTIFS(Lançamentos!$K$5:$K$1004,$D183,Lançamentos!$U$5:$U$1004,M$5,Lançamentos!$W$5:$W$1004,'BH (3)'!$C$10)))</f>
        <v>x</v>
      </c>
      <c r="N183" s="84" t="str">
        <f>IF($D183="","x",IF('BH (3)'!$B$11=1,COUNTIFS(Lançamentos!$K$5:$K$1004,$D183,Lançamentos!$T$5:$T$1004,N$5,Lançamentos!$V$5:$V$1004,'BH (3)'!$C$10),COUNTIFS(Lançamentos!$K$5:$K$1004,$D183,Lançamentos!$U$5:$U$1004,N$5,Lançamentos!$W$5:$W$1004,'BH (3)'!$C$10)))</f>
        <v>x</v>
      </c>
      <c r="O183" s="84" t="str">
        <f>IF($D183="","x",IF('BH (3)'!$B$11=1,COUNTIFS(Lançamentos!$K$5:$K$1004,$D183,Lançamentos!$T$5:$T$1004,O$5,Lançamentos!$V$5:$V$1004,'BH (3)'!$C$10),COUNTIFS(Lançamentos!$K$5:$K$1004,$D183,Lançamentos!$U$5:$U$1004,O$5,Lançamentos!$W$5:$W$1004,'BH (3)'!$C$10)))</f>
        <v>x</v>
      </c>
      <c r="P183" s="84" t="str">
        <f>IF($D183="","x",IF('BH (3)'!$B$11=1,COUNTIFS(Lançamentos!$K$5:$K$1004,$D183,Lançamentos!$T$5:$T$1004,P$5,Lançamentos!$V$5:$V$1004,'BH (3)'!$C$10),COUNTIFS(Lançamentos!$K$5:$K$1004,$D183,Lançamentos!$U$5:$U$1004,P$5,Lançamentos!$W$5:$W$1004,'BH (3)'!$C$10)))</f>
        <v>x</v>
      </c>
      <c r="Q183" s="171" t="str">
        <f t="shared" si="5"/>
        <v/>
      </c>
    </row>
    <row r="184" spans="3:17" ht="45" customHeight="1" x14ac:dyDescent="0.25">
      <c r="C184" s="81" t="str">
        <f t="shared" si="4"/>
        <v/>
      </c>
      <c r="D184" s="170" t="str">
        <f>IF(Adv!D182="","",Adv!D182)</f>
        <v/>
      </c>
      <c r="E184" s="84" t="str">
        <f>IF($D184="","x",IF('BH (3)'!$B$11=1,COUNTIFS(Lançamentos!$K$5:$K$1004,$D184,Lançamentos!$T$5:$T$1004,E$5,Lançamentos!$V$5:$V$1004,'BH (3)'!$C$10),COUNTIFS(Lançamentos!$K$5:$K$1004,$D184,Lançamentos!$U$5:$U$1004,E$5,Lançamentos!$W$5:$W$1004,'BH (3)'!$C$10)))</f>
        <v>x</v>
      </c>
      <c r="F184" s="84" t="str">
        <f>IF($D184="","x",IF('BH (3)'!$B$11=1,COUNTIFS(Lançamentos!$K$5:$K$1004,$D184,Lançamentos!$T$5:$T$1004,F$5,Lançamentos!$V$5:$V$1004,'BH (3)'!$C$10),COUNTIFS(Lançamentos!$K$5:$K$1004,$D184,Lançamentos!$U$5:$U$1004,F$5,Lançamentos!$W$5:$W$1004,'BH (3)'!$C$10)))</f>
        <v>x</v>
      </c>
      <c r="G184" s="84" t="str">
        <f>IF($D184="","x",IF('BH (3)'!$B$11=1,COUNTIFS(Lançamentos!$K$5:$K$1004,$D184,Lançamentos!$T$5:$T$1004,G$5,Lançamentos!$V$5:$V$1004,'BH (3)'!$C$10),COUNTIFS(Lançamentos!$K$5:$K$1004,$D184,Lançamentos!$U$5:$U$1004,G$5,Lançamentos!$W$5:$W$1004,'BH (3)'!$C$10)))</f>
        <v>x</v>
      </c>
      <c r="H184" s="84" t="str">
        <f>IF($D184="","x",IF('BH (3)'!$B$11=1,COUNTIFS(Lançamentos!$K$5:$K$1004,$D184,Lançamentos!$T$5:$T$1004,H$5,Lançamentos!$V$5:$V$1004,'BH (3)'!$C$10),COUNTIFS(Lançamentos!$K$5:$K$1004,$D184,Lançamentos!$U$5:$U$1004,H$5,Lançamentos!$W$5:$W$1004,'BH (3)'!$C$10)))</f>
        <v>x</v>
      </c>
      <c r="I184" s="84" t="str">
        <f>IF($D184="","x",IF('BH (3)'!$B$11=1,COUNTIFS(Lançamentos!$K$5:$K$1004,$D184,Lançamentos!$T$5:$T$1004,I$5,Lançamentos!$V$5:$V$1004,'BH (3)'!$C$10),COUNTIFS(Lançamentos!$K$5:$K$1004,$D184,Lançamentos!$U$5:$U$1004,I$5,Lançamentos!$W$5:$W$1004,'BH (3)'!$C$10)))</f>
        <v>x</v>
      </c>
      <c r="J184" s="84" t="str">
        <f>IF($D184="","x",IF('BH (3)'!$B$11=1,COUNTIFS(Lançamentos!$K$5:$K$1004,$D184,Lançamentos!$T$5:$T$1004,J$5,Lançamentos!$V$5:$V$1004,'BH (3)'!$C$10),COUNTIFS(Lançamentos!$K$5:$K$1004,$D184,Lançamentos!$U$5:$U$1004,J$5,Lançamentos!$W$5:$W$1004,'BH (3)'!$C$10)))</f>
        <v>x</v>
      </c>
      <c r="K184" s="84" t="str">
        <f>IF($D184="","x",IF('BH (3)'!$B$11=1,COUNTIFS(Lançamentos!$K$5:$K$1004,$D184,Lançamentos!$T$5:$T$1004,K$5,Lançamentos!$V$5:$V$1004,'BH (3)'!$C$10),COUNTIFS(Lançamentos!$K$5:$K$1004,$D184,Lançamentos!$U$5:$U$1004,K$5,Lançamentos!$W$5:$W$1004,'BH (3)'!$C$10)))</f>
        <v>x</v>
      </c>
      <c r="L184" s="84" t="str">
        <f>IF($D184="","x",IF('BH (3)'!$B$11=1,COUNTIFS(Lançamentos!$K$5:$K$1004,$D184,Lançamentos!$T$5:$T$1004,L$5,Lançamentos!$V$5:$V$1004,'BH (3)'!$C$10),COUNTIFS(Lançamentos!$K$5:$K$1004,$D184,Lançamentos!$U$5:$U$1004,L$5,Lançamentos!$W$5:$W$1004,'BH (3)'!$C$10)))</f>
        <v>x</v>
      </c>
      <c r="M184" s="84" t="str">
        <f>IF($D184="","x",IF('BH (3)'!$B$11=1,COUNTIFS(Lançamentos!$K$5:$K$1004,$D184,Lançamentos!$T$5:$T$1004,M$5,Lançamentos!$V$5:$V$1004,'BH (3)'!$C$10),COUNTIFS(Lançamentos!$K$5:$K$1004,$D184,Lançamentos!$U$5:$U$1004,M$5,Lançamentos!$W$5:$W$1004,'BH (3)'!$C$10)))</f>
        <v>x</v>
      </c>
      <c r="N184" s="84" t="str">
        <f>IF($D184="","x",IF('BH (3)'!$B$11=1,COUNTIFS(Lançamentos!$K$5:$K$1004,$D184,Lançamentos!$T$5:$T$1004,N$5,Lançamentos!$V$5:$V$1004,'BH (3)'!$C$10),COUNTIFS(Lançamentos!$K$5:$K$1004,$D184,Lançamentos!$U$5:$U$1004,N$5,Lançamentos!$W$5:$W$1004,'BH (3)'!$C$10)))</f>
        <v>x</v>
      </c>
      <c r="O184" s="84" t="str">
        <f>IF($D184="","x",IF('BH (3)'!$B$11=1,COUNTIFS(Lançamentos!$K$5:$K$1004,$D184,Lançamentos!$T$5:$T$1004,O$5,Lançamentos!$V$5:$V$1004,'BH (3)'!$C$10),COUNTIFS(Lançamentos!$K$5:$K$1004,$D184,Lançamentos!$U$5:$U$1004,O$5,Lançamentos!$W$5:$W$1004,'BH (3)'!$C$10)))</f>
        <v>x</v>
      </c>
      <c r="P184" s="84" t="str">
        <f>IF($D184="","x",IF('BH (3)'!$B$11=1,COUNTIFS(Lançamentos!$K$5:$K$1004,$D184,Lançamentos!$T$5:$T$1004,P$5,Lançamentos!$V$5:$V$1004,'BH (3)'!$C$10),COUNTIFS(Lançamentos!$K$5:$K$1004,$D184,Lançamentos!$U$5:$U$1004,P$5,Lançamentos!$W$5:$W$1004,'BH (3)'!$C$10)))</f>
        <v>x</v>
      </c>
      <c r="Q184" s="171" t="str">
        <f t="shared" si="5"/>
        <v/>
      </c>
    </row>
    <row r="185" spans="3:17" ht="45" customHeight="1" x14ac:dyDescent="0.25">
      <c r="C185" s="81" t="str">
        <f t="shared" si="4"/>
        <v/>
      </c>
      <c r="D185" s="170" t="str">
        <f>IF(Adv!D183="","",Adv!D183)</f>
        <v/>
      </c>
      <c r="E185" s="84" t="str">
        <f>IF($D185="","x",IF('BH (3)'!$B$11=1,COUNTIFS(Lançamentos!$K$5:$K$1004,$D185,Lançamentos!$T$5:$T$1004,E$5,Lançamentos!$V$5:$V$1004,'BH (3)'!$C$10),COUNTIFS(Lançamentos!$K$5:$K$1004,$D185,Lançamentos!$U$5:$U$1004,E$5,Lançamentos!$W$5:$W$1004,'BH (3)'!$C$10)))</f>
        <v>x</v>
      </c>
      <c r="F185" s="84" t="str">
        <f>IF($D185="","x",IF('BH (3)'!$B$11=1,COUNTIFS(Lançamentos!$K$5:$K$1004,$D185,Lançamentos!$T$5:$T$1004,F$5,Lançamentos!$V$5:$V$1004,'BH (3)'!$C$10),COUNTIFS(Lançamentos!$K$5:$K$1004,$D185,Lançamentos!$U$5:$U$1004,F$5,Lançamentos!$W$5:$W$1004,'BH (3)'!$C$10)))</f>
        <v>x</v>
      </c>
      <c r="G185" s="84" t="str">
        <f>IF($D185="","x",IF('BH (3)'!$B$11=1,COUNTIFS(Lançamentos!$K$5:$K$1004,$D185,Lançamentos!$T$5:$T$1004,G$5,Lançamentos!$V$5:$V$1004,'BH (3)'!$C$10),COUNTIFS(Lançamentos!$K$5:$K$1004,$D185,Lançamentos!$U$5:$U$1004,G$5,Lançamentos!$W$5:$W$1004,'BH (3)'!$C$10)))</f>
        <v>x</v>
      </c>
      <c r="H185" s="84" t="str">
        <f>IF($D185="","x",IF('BH (3)'!$B$11=1,COUNTIFS(Lançamentos!$K$5:$K$1004,$D185,Lançamentos!$T$5:$T$1004,H$5,Lançamentos!$V$5:$V$1004,'BH (3)'!$C$10),COUNTIFS(Lançamentos!$K$5:$K$1004,$D185,Lançamentos!$U$5:$U$1004,H$5,Lançamentos!$W$5:$W$1004,'BH (3)'!$C$10)))</f>
        <v>x</v>
      </c>
      <c r="I185" s="84" t="str">
        <f>IF($D185="","x",IF('BH (3)'!$B$11=1,COUNTIFS(Lançamentos!$K$5:$K$1004,$D185,Lançamentos!$T$5:$T$1004,I$5,Lançamentos!$V$5:$V$1004,'BH (3)'!$C$10),COUNTIFS(Lançamentos!$K$5:$K$1004,$D185,Lançamentos!$U$5:$U$1004,I$5,Lançamentos!$W$5:$W$1004,'BH (3)'!$C$10)))</f>
        <v>x</v>
      </c>
      <c r="J185" s="84" t="str">
        <f>IF($D185="","x",IF('BH (3)'!$B$11=1,COUNTIFS(Lançamentos!$K$5:$K$1004,$D185,Lançamentos!$T$5:$T$1004,J$5,Lançamentos!$V$5:$V$1004,'BH (3)'!$C$10),COUNTIFS(Lançamentos!$K$5:$K$1004,$D185,Lançamentos!$U$5:$U$1004,J$5,Lançamentos!$W$5:$W$1004,'BH (3)'!$C$10)))</f>
        <v>x</v>
      </c>
      <c r="K185" s="84" t="str">
        <f>IF($D185="","x",IF('BH (3)'!$B$11=1,COUNTIFS(Lançamentos!$K$5:$K$1004,$D185,Lançamentos!$T$5:$T$1004,K$5,Lançamentos!$V$5:$V$1004,'BH (3)'!$C$10),COUNTIFS(Lançamentos!$K$5:$K$1004,$D185,Lançamentos!$U$5:$U$1004,K$5,Lançamentos!$W$5:$W$1004,'BH (3)'!$C$10)))</f>
        <v>x</v>
      </c>
      <c r="L185" s="84" t="str">
        <f>IF($D185="","x",IF('BH (3)'!$B$11=1,COUNTIFS(Lançamentos!$K$5:$K$1004,$D185,Lançamentos!$T$5:$T$1004,L$5,Lançamentos!$V$5:$V$1004,'BH (3)'!$C$10),COUNTIFS(Lançamentos!$K$5:$K$1004,$D185,Lançamentos!$U$5:$U$1004,L$5,Lançamentos!$W$5:$W$1004,'BH (3)'!$C$10)))</f>
        <v>x</v>
      </c>
      <c r="M185" s="84" t="str">
        <f>IF($D185="","x",IF('BH (3)'!$B$11=1,COUNTIFS(Lançamentos!$K$5:$K$1004,$D185,Lançamentos!$T$5:$T$1004,M$5,Lançamentos!$V$5:$V$1004,'BH (3)'!$C$10),COUNTIFS(Lançamentos!$K$5:$K$1004,$D185,Lançamentos!$U$5:$U$1004,M$5,Lançamentos!$W$5:$W$1004,'BH (3)'!$C$10)))</f>
        <v>x</v>
      </c>
      <c r="N185" s="84" t="str">
        <f>IF($D185="","x",IF('BH (3)'!$B$11=1,COUNTIFS(Lançamentos!$K$5:$K$1004,$D185,Lançamentos!$T$5:$T$1004,N$5,Lançamentos!$V$5:$V$1004,'BH (3)'!$C$10),COUNTIFS(Lançamentos!$K$5:$K$1004,$D185,Lançamentos!$U$5:$U$1004,N$5,Lançamentos!$W$5:$W$1004,'BH (3)'!$C$10)))</f>
        <v>x</v>
      </c>
      <c r="O185" s="84" t="str">
        <f>IF($D185="","x",IF('BH (3)'!$B$11=1,COUNTIFS(Lançamentos!$K$5:$K$1004,$D185,Lançamentos!$T$5:$T$1004,O$5,Lançamentos!$V$5:$V$1004,'BH (3)'!$C$10),COUNTIFS(Lançamentos!$K$5:$K$1004,$D185,Lançamentos!$U$5:$U$1004,O$5,Lançamentos!$W$5:$W$1004,'BH (3)'!$C$10)))</f>
        <v>x</v>
      </c>
      <c r="P185" s="84" t="str">
        <f>IF($D185="","x",IF('BH (3)'!$B$11=1,COUNTIFS(Lançamentos!$K$5:$K$1004,$D185,Lançamentos!$T$5:$T$1004,P$5,Lançamentos!$V$5:$V$1004,'BH (3)'!$C$10),COUNTIFS(Lançamentos!$K$5:$K$1004,$D185,Lançamentos!$U$5:$U$1004,P$5,Lançamentos!$W$5:$W$1004,'BH (3)'!$C$10)))</f>
        <v>x</v>
      </c>
      <c r="Q185" s="171" t="str">
        <f t="shared" si="5"/>
        <v/>
      </c>
    </row>
    <row r="186" spans="3:17" ht="45" customHeight="1" x14ac:dyDescent="0.25">
      <c r="C186" s="81" t="str">
        <f t="shared" si="4"/>
        <v/>
      </c>
      <c r="D186" s="170" t="str">
        <f>IF(Adv!D184="","",Adv!D184)</f>
        <v/>
      </c>
      <c r="E186" s="84" t="str">
        <f>IF($D186="","x",IF('BH (3)'!$B$11=1,COUNTIFS(Lançamentos!$K$5:$K$1004,$D186,Lançamentos!$T$5:$T$1004,E$5,Lançamentos!$V$5:$V$1004,'BH (3)'!$C$10),COUNTIFS(Lançamentos!$K$5:$K$1004,$D186,Lançamentos!$U$5:$U$1004,E$5,Lançamentos!$W$5:$W$1004,'BH (3)'!$C$10)))</f>
        <v>x</v>
      </c>
      <c r="F186" s="84" t="str">
        <f>IF($D186="","x",IF('BH (3)'!$B$11=1,COUNTIFS(Lançamentos!$K$5:$K$1004,$D186,Lançamentos!$T$5:$T$1004,F$5,Lançamentos!$V$5:$V$1004,'BH (3)'!$C$10),COUNTIFS(Lançamentos!$K$5:$K$1004,$D186,Lançamentos!$U$5:$U$1004,F$5,Lançamentos!$W$5:$W$1004,'BH (3)'!$C$10)))</f>
        <v>x</v>
      </c>
      <c r="G186" s="84" t="str">
        <f>IF($D186="","x",IF('BH (3)'!$B$11=1,COUNTIFS(Lançamentos!$K$5:$K$1004,$D186,Lançamentos!$T$5:$T$1004,G$5,Lançamentos!$V$5:$V$1004,'BH (3)'!$C$10),COUNTIFS(Lançamentos!$K$5:$K$1004,$D186,Lançamentos!$U$5:$U$1004,G$5,Lançamentos!$W$5:$W$1004,'BH (3)'!$C$10)))</f>
        <v>x</v>
      </c>
      <c r="H186" s="84" t="str">
        <f>IF($D186="","x",IF('BH (3)'!$B$11=1,COUNTIFS(Lançamentos!$K$5:$K$1004,$D186,Lançamentos!$T$5:$T$1004,H$5,Lançamentos!$V$5:$V$1004,'BH (3)'!$C$10),COUNTIFS(Lançamentos!$K$5:$K$1004,$D186,Lançamentos!$U$5:$U$1004,H$5,Lançamentos!$W$5:$W$1004,'BH (3)'!$C$10)))</f>
        <v>x</v>
      </c>
      <c r="I186" s="84" t="str">
        <f>IF($D186="","x",IF('BH (3)'!$B$11=1,COUNTIFS(Lançamentos!$K$5:$K$1004,$D186,Lançamentos!$T$5:$T$1004,I$5,Lançamentos!$V$5:$V$1004,'BH (3)'!$C$10),COUNTIFS(Lançamentos!$K$5:$K$1004,$D186,Lançamentos!$U$5:$U$1004,I$5,Lançamentos!$W$5:$W$1004,'BH (3)'!$C$10)))</f>
        <v>x</v>
      </c>
      <c r="J186" s="84" t="str">
        <f>IF($D186="","x",IF('BH (3)'!$B$11=1,COUNTIFS(Lançamentos!$K$5:$K$1004,$D186,Lançamentos!$T$5:$T$1004,J$5,Lançamentos!$V$5:$V$1004,'BH (3)'!$C$10),COUNTIFS(Lançamentos!$K$5:$K$1004,$D186,Lançamentos!$U$5:$U$1004,J$5,Lançamentos!$W$5:$W$1004,'BH (3)'!$C$10)))</f>
        <v>x</v>
      </c>
      <c r="K186" s="84" t="str">
        <f>IF($D186="","x",IF('BH (3)'!$B$11=1,COUNTIFS(Lançamentos!$K$5:$K$1004,$D186,Lançamentos!$T$5:$T$1004,K$5,Lançamentos!$V$5:$V$1004,'BH (3)'!$C$10),COUNTIFS(Lançamentos!$K$5:$K$1004,$D186,Lançamentos!$U$5:$U$1004,K$5,Lançamentos!$W$5:$W$1004,'BH (3)'!$C$10)))</f>
        <v>x</v>
      </c>
      <c r="L186" s="84" t="str">
        <f>IF($D186="","x",IF('BH (3)'!$B$11=1,COUNTIFS(Lançamentos!$K$5:$K$1004,$D186,Lançamentos!$T$5:$T$1004,L$5,Lançamentos!$V$5:$V$1004,'BH (3)'!$C$10),COUNTIFS(Lançamentos!$K$5:$K$1004,$D186,Lançamentos!$U$5:$U$1004,L$5,Lançamentos!$W$5:$W$1004,'BH (3)'!$C$10)))</f>
        <v>x</v>
      </c>
      <c r="M186" s="84" t="str">
        <f>IF($D186="","x",IF('BH (3)'!$B$11=1,COUNTIFS(Lançamentos!$K$5:$K$1004,$D186,Lançamentos!$T$5:$T$1004,M$5,Lançamentos!$V$5:$V$1004,'BH (3)'!$C$10),COUNTIFS(Lançamentos!$K$5:$K$1004,$D186,Lançamentos!$U$5:$U$1004,M$5,Lançamentos!$W$5:$W$1004,'BH (3)'!$C$10)))</f>
        <v>x</v>
      </c>
      <c r="N186" s="84" t="str">
        <f>IF($D186="","x",IF('BH (3)'!$B$11=1,COUNTIFS(Lançamentos!$K$5:$K$1004,$D186,Lançamentos!$T$5:$T$1004,N$5,Lançamentos!$V$5:$V$1004,'BH (3)'!$C$10),COUNTIFS(Lançamentos!$K$5:$K$1004,$D186,Lançamentos!$U$5:$U$1004,N$5,Lançamentos!$W$5:$W$1004,'BH (3)'!$C$10)))</f>
        <v>x</v>
      </c>
      <c r="O186" s="84" t="str">
        <f>IF($D186="","x",IF('BH (3)'!$B$11=1,COUNTIFS(Lançamentos!$K$5:$K$1004,$D186,Lançamentos!$T$5:$T$1004,O$5,Lançamentos!$V$5:$V$1004,'BH (3)'!$C$10),COUNTIFS(Lançamentos!$K$5:$K$1004,$D186,Lançamentos!$U$5:$U$1004,O$5,Lançamentos!$W$5:$W$1004,'BH (3)'!$C$10)))</f>
        <v>x</v>
      </c>
      <c r="P186" s="84" t="str">
        <f>IF($D186="","x",IF('BH (3)'!$B$11=1,COUNTIFS(Lançamentos!$K$5:$K$1004,$D186,Lançamentos!$T$5:$T$1004,P$5,Lançamentos!$V$5:$V$1004,'BH (3)'!$C$10),COUNTIFS(Lançamentos!$K$5:$K$1004,$D186,Lançamentos!$U$5:$U$1004,P$5,Lançamentos!$W$5:$W$1004,'BH (3)'!$C$10)))</f>
        <v>x</v>
      </c>
      <c r="Q186" s="171" t="str">
        <f t="shared" si="5"/>
        <v/>
      </c>
    </row>
    <row r="187" spans="3:17" ht="45" customHeight="1" x14ac:dyDescent="0.25">
      <c r="C187" s="81" t="str">
        <f t="shared" si="4"/>
        <v/>
      </c>
      <c r="D187" s="170" t="str">
        <f>IF(Adv!D185="","",Adv!D185)</f>
        <v/>
      </c>
      <c r="E187" s="84" t="str">
        <f>IF($D187="","x",IF('BH (3)'!$B$11=1,COUNTIFS(Lançamentos!$K$5:$K$1004,$D187,Lançamentos!$T$5:$T$1004,E$5,Lançamentos!$V$5:$V$1004,'BH (3)'!$C$10),COUNTIFS(Lançamentos!$K$5:$K$1004,$D187,Lançamentos!$U$5:$U$1004,E$5,Lançamentos!$W$5:$W$1004,'BH (3)'!$C$10)))</f>
        <v>x</v>
      </c>
      <c r="F187" s="84" t="str">
        <f>IF($D187="","x",IF('BH (3)'!$B$11=1,COUNTIFS(Lançamentos!$K$5:$K$1004,$D187,Lançamentos!$T$5:$T$1004,F$5,Lançamentos!$V$5:$V$1004,'BH (3)'!$C$10),COUNTIFS(Lançamentos!$K$5:$K$1004,$D187,Lançamentos!$U$5:$U$1004,F$5,Lançamentos!$W$5:$W$1004,'BH (3)'!$C$10)))</f>
        <v>x</v>
      </c>
      <c r="G187" s="84" t="str">
        <f>IF($D187="","x",IF('BH (3)'!$B$11=1,COUNTIFS(Lançamentos!$K$5:$K$1004,$D187,Lançamentos!$T$5:$T$1004,G$5,Lançamentos!$V$5:$V$1004,'BH (3)'!$C$10),COUNTIFS(Lançamentos!$K$5:$K$1004,$D187,Lançamentos!$U$5:$U$1004,G$5,Lançamentos!$W$5:$W$1004,'BH (3)'!$C$10)))</f>
        <v>x</v>
      </c>
      <c r="H187" s="84" t="str">
        <f>IF($D187="","x",IF('BH (3)'!$B$11=1,COUNTIFS(Lançamentos!$K$5:$K$1004,$D187,Lançamentos!$T$5:$T$1004,H$5,Lançamentos!$V$5:$V$1004,'BH (3)'!$C$10),COUNTIFS(Lançamentos!$K$5:$K$1004,$D187,Lançamentos!$U$5:$U$1004,H$5,Lançamentos!$W$5:$W$1004,'BH (3)'!$C$10)))</f>
        <v>x</v>
      </c>
      <c r="I187" s="84" t="str">
        <f>IF($D187="","x",IF('BH (3)'!$B$11=1,COUNTIFS(Lançamentos!$K$5:$K$1004,$D187,Lançamentos!$T$5:$T$1004,I$5,Lançamentos!$V$5:$V$1004,'BH (3)'!$C$10),COUNTIFS(Lançamentos!$K$5:$K$1004,$D187,Lançamentos!$U$5:$U$1004,I$5,Lançamentos!$W$5:$W$1004,'BH (3)'!$C$10)))</f>
        <v>x</v>
      </c>
      <c r="J187" s="84" t="str">
        <f>IF($D187="","x",IF('BH (3)'!$B$11=1,COUNTIFS(Lançamentos!$K$5:$K$1004,$D187,Lançamentos!$T$5:$T$1004,J$5,Lançamentos!$V$5:$V$1004,'BH (3)'!$C$10),COUNTIFS(Lançamentos!$K$5:$K$1004,$D187,Lançamentos!$U$5:$U$1004,J$5,Lançamentos!$W$5:$W$1004,'BH (3)'!$C$10)))</f>
        <v>x</v>
      </c>
      <c r="K187" s="84" t="str">
        <f>IF($D187="","x",IF('BH (3)'!$B$11=1,COUNTIFS(Lançamentos!$K$5:$K$1004,$D187,Lançamentos!$T$5:$T$1004,K$5,Lançamentos!$V$5:$V$1004,'BH (3)'!$C$10),COUNTIFS(Lançamentos!$K$5:$K$1004,$D187,Lançamentos!$U$5:$U$1004,K$5,Lançamentos!$W$5:$W$1004,'BH (3)'!$C$10)))</f>
        <v>x</v>
      </c>
      <c r="L187" s="84" t="str">
        <f>IF($D187="","x",IF('BH (3)'!$B$11=1,COUNTIFS(Lançamentos!$K$5:$K$1004,$D187,Lançamentos!$T$5:$T$1004,L$5,Lançamentos!$V$5:$V$1004,'BH (3)'!$C$10),COUNTIFS(Lançamentos!$K$5:$K$1004,$D187,Lançamentos!$U$5:$U$1004,L$5,Lançamentos!$W$5:$W$1004,'BH (3)'!$C$10)))</f>
        <v>x</v>
      </c>
      <c r="M187" s="84" t="str">
        <f>IF($D187="","x",IF('BH (3)'!$B$11=1,COUNTIFS(Lançamentos!$K$5:$K$1004,$D187,Lançamentos!$T$5:$T$1004,M$5,Lançamentos!$V$5:$V$1004,'BH (3)'!$C$10),COUNTIFS(Lançamentos!$K$5:$K$1004,$D187,Lançamentos!$U$5:$U$1004,M$5,Lançamentos!$W$5:$W$1004,'BH (3)'!$C$10)))</f>
        <v>x</v>
      </c>
      <c r="N187" s="84" t="str">
        <f>IF($D187="","x",IF('BH (3)'!$B$11=1,COUNTIFS(Lançamentos!$K$5:$K$1004,$D187,Lançamentos!$T$5:$T$1004,N$5,Lançamentos!$V$5:$V$1004,'BH (3)'!$C$10),COUNTIFS(Lançamentos!$K$5:$K$1004,$D187,Lançamentos!$U$5:$U$1004,N$5,Lançamentos!$W$5:$W$1004,'BH (3)'!$C$10)))</f>
        <v>x</v>
      </c>
      <c r="O187" s="84" t="str">
        <f>IF($D187="","x",IF('BH (3)'!$B$11=1,COUNTIFS(Lançamentos!$K$5:$K$1004,$D187,Lançamentos!$T$5:$T$1004,O$5,Lançamentos!$V$5:$V$1004,'BH (3)'!$C$10),COUNTIFS(Lançamentos!$K$5:$K$1004,$D187,Lançamentos!$U$5:$U$1004,O$5,Lançamentos!$W$5:$W$1004,'BH (3)'!$C$10)))</f>
        <v>x</v>
      </c>
      <c r="P187" s="84" t="str">
        <f>IF($D187="","x",IF('BH (3)'!$B$11=1,COUNTIFS(Lançamentos!$K$5:$K$1004,$D187,Lançamentos!$T$5:$T$1004,P$5,Lançamentos!$V$5:$V$1004,'BH (3)'!$C$10),COUNTIFS(Lançamentos!$K$5:$K$1004,$D187,Lançamentos!$U$5:$U$1004,P$5,Lançamentos!$W$5:$W$1004,'BH (3)'!$C$10)))</f>
        <v>x</v>
      </c>
      <c r="Q187" s="171" t="str">
        <f t="shared" si="5"/>
        <v/>
      </c>
    </row>
    <row r="188" spans="3:17" ht="45" customHeight="1" x14ac:dyDescent="0.25">
      <c r="C188" s="81" t="str">
        <f t="shared" si="4"/>
        <v/>
      </c>
      <c r="D188" s="170" t="str">
        <f>IF(Adv!D186="","",Adv!D186)</f>
        <v/>
      </c>
      <c r="E188" s="84" t="str">
        <f>IF($D188="","x",IF('BH (3)'!$B$11=1,COUNTIFS(Lançamentos!$K$5:$K$1004,$D188,Lançamentos!$T$5:$T$1004,E$5,Lançamentos!$V$5:$V$1004,'BH (3)'!$C$10),COUNTIFS(Lançamentos!$K$5:$K$1004,$D188,Lançamentos!$U$5:$U$1004,E$5,Lançamentos!$W$5:$W$1004,'BH (3)'!$C$10)))</f>
        <v>x</v>
      </c>
      <c r="F188" s="84" t="str">
        <f>IF($D188="","x",IF('BH (3)'!$B$11=1,COUNTIFS(Lançamentos!$K$5:$K$1004,$D188,Lançamentos!$T$5:$T$1004,F$5,Lançamentos!$V$5:$V$1004,'BH (3)'!$C$10),COUNTIFS(Lançamentos!$K$5:$K$1004,$D188,Lançamentos!$U$5:$U$1004,F$5,Lançamentos!$W$5:$W$1004,'BH (3)'!$C$10)))</f>
        <v>x</v>
      </c>
      <c r="G188" s="84" t="str">
        <f>IF($D188="","x",IF('BH (3)'!$B$11=1,COUNTIFS(Lançamentos!$K$5:$K$1004,$D188,Lançamentos!$T$5:$T$1004,G$5,Lançamentos!$V$5:$V$1004,'BH (3)'!$C$10),COUNTIFS(Lançamentos!$K$5:$K$1004,$D188,Lançamentos!$U$5:$U$1004,G$5,Lançamentos!$W$5:$W$1004,'BH (3)'!$C$10)))</f>
        <v>x</v>
      </c>
      <c r="H188" s="84" t="str">
        <f>IF($D188="","x",IF('BH (3)'!$B$11=1,COUNTIFS(Lançamentos!$K$5:$K$1004,$D188,Lançamentos!$T$5:$T$1004,H$5,Lançamentos!$V$5:$V$1004,'BH (3)'!$C$10),COUNTIFS(Lançamentos!$K$5:$K$1004,$D188,Lançamentos!$U$5:$U$1004,H$5,Lançamentos!$W$5:$W$1004,'BH (3)'!$C$10)))</f>
        <v>x</v>
      </c>
      <c r="I188" s="84" t="str">
        <f>IF($D188="","x",IF('BH (3)'!$B$11=1,COUNTIFS(Lançamentos!$K$5:$K$1004,$D188,Lançamentos!$T$5:$T$1004,I$5,Lançamentos!$V$5:$V$1004,'BH (3)'!$C$10),COUNTIFS(Lançamentos!$K$5:$K$1004,$D188,Lançamentos!$U$5:$U$1004,I$5,Lançamentos!$W$5:$W$1004,'BH (3)'!$C$10)))</f>
        <v>x</v>
      </c>
      <c r="J188" s="84" t="str">
        <f>IF($D188="","x",IF('BH (3)'!$B$11=1,COUNTIFS(Lançamentos!$K$5:$K$1004,$D188,Lançamentos!$T$5:$T$1004,J$5,Lançamentos!$V$5:$V$1004,'BH (3)'!$C$10),COUNTIFS(Lançamentos!$K$5:$K$1004,$D188,Lançamentos!$U$5:$U$1004,J$5,Lançamentos!$W$5:$W$1004,'BH (3)'!$C$10)))</f>
        <v>x</v>
      </c>
      <c r="K188" s="84" t="str">
        <f>IF($D188="","x",IF('BH (3)'!$B$11=1,COUNTIFS(Lançamentos!$K$5:$K$1004,$D188,Lançamentos!$T$5:$T$1004,K$5,Lançamentos!$V$5:$V$1004,'BH (3)'!$C$10),COUNTIFS(Lançamentos!$K$5:$K$1004,$D188,Lançamentos!$U$5:$U$1004,K$5,Lançamentos!$W$5:$W$1004,'BH (3)'!$C$10)))</f>
        <v>x</v>
      </c>
      <c r="L188" s="84" t="str">
        <f>IF($D188="","x",IF('BH (3)'!$B$11=1,COUNTIFS(Lançamentos!$K$5:$K$1004,$D188,Lançamentos!$T$5:$T$1004,L$5,Lançamentos!$V$5:$V$1004,'BH (3)'!$C$10),COUNTIFS(Lançamentos!$K$5:$K$1004,$D188,Lançamentos!$U$5:$U$1004,L$5,Lançamentos!$W$5:$W$1004,'BH (3)'!$C$10)))</f>
        <v>x</v>
      </c>
      <c r="M188" s="84" t="str">
        <f>IF($D188="","x",IF('BH (3)'!$B$11=1,COUNTIFS(Lançamentos!$K$5:$K$1004,$D188,Lançamentos!$T$5:$T$1004,M$5,Lançamentos!$V$5:$V$1004,'BH (3)'!$C$10),COUNTIFS(Lançamentos!$K$5:$K$1004,$D188,Lançamentos!$U$5:$U$1004,M$5,Lançamentos!$W$5:$W$1004,'BH (3)'!$C$10)))</f>
        <v>x</v>
      </c>
      <c r="N188" s="84" t="str">
        <f>IF($D188="","x",IF('BH (3)'!$B$11=1,COUNTIFS(Lançamentos!$K$5:$K$1004,$D188,Lançamentos!$T$5:$T$1004,N$5,Lançamentos!$V$5:$V$1004,'BH (3)'!$C$10),COUNTIFS(Lançamentos!$K$5:$K$1004,$D188,Lançamentos!$U$5:$U$1004,N$5,Lançamentos!$W$5:$W$1004,'BH (3)'!$C$10)))</f>
        <v>x</v>
      </c>
      <c r="O188" s="84" t="str">
        <f>IF($D188="","x",IF('BH (3)'!$B$11=1,COUNTIFS(Lançamentos!$K$5:$K$1004,$D188,Lançamentos!$T$5:$T$1004,O$5,Lançamentos!$V$5:$V$1004,'BH (3)'!$C$10),COUNTIFS(Lançamentos!$K$5:$K$1004,$D188,Lançamentos!$U$5:$U$1004,O$5,Lançamentos!$W$5:$W$1004,'BH (3)'!$C$10)))</f>
        <v>x</v>
      </c>
      <c r="P188" s="84" t="str">
        <f>IF($D188="","x",IF('BH (3)'!$B$11=1,COUNTIFS(Lançamentos!$K$5:$K$1004,$D188,Lançamentos!$T$5:$T$1004,P$5,Lançamentos!$V$5:$V$1004,'BH (3)'!$C$10),COUNTIFS(Lançamentos!$K$5:$K$1004,$D188,Lançamentos!$U$5:$U$1004,P$5,Lançamentos!$W$5:$W$1004,'BH (3)'!$C$10)))</f>
        <v>x</v>
      </c>
      <c r="Q188" s="171" t="str">
        <f t="shared" si="5"/>
        <v/>
      </c>
    </row>
    <row r="189" spans="3:17" ht="45" customHeight="1" x14ac:dyDescent="0.25">
      <c r="C189" s="81" t="str">
        <f t="shared" si="4"/>
        <v/>
      </c>
      <c r="D189" s="170" t="str">
        <f>IF(Adv!D187="","",Adv!D187)</f>
        <v/>
      </c>
      <c r="E189" s="84" t="str">
        <f>IF($D189="","x",IF('BH (3)'!$B$11=1,COUNTIFS(Lançamentos!$K$5:$K$1004,$D189,Lançamentos!$T$5:$T$1004,E$5,Lançamentos!$V$5:$V$1004,'BH (3)'!$C$10),COUNTIFS(Lançamentos!$K$5:$K$1004,$D189,Lançamentos!$U$5:$U$1004,E$5,Lançamentos!$W$5:$W$1004,'BH (3)'!$C$10)))</f>
        <v>x</v>
      </c>
      <c r="F189" s="84" t="str">
        <f>IF($D189="","x",IF('BH (3)'!$B$11=1,COUNTIFS(Lançamentos!$K$5:$K$1004,$D189,Lançamentos!$T$5:$T$1004,F$5,Lançamentos!$V$5:$V$1004,'BH (3)'!$C$10),COUNTIFS(Lançamentos!$K$5:$K$1004,$D189,Lançamentos!$U$5:$U$1004,F$5,Lançamentos!$W$5:$W$1004,'BH (3)'!$C$10)))</f>
        <v>x</v>
      </c>
      <c r="G189" s="84" t="str">
        <f>IF($D189="","x",IF('BH (3)'!$B$11=1,COUNTIFS(Lançamentos!$K$5:$K$1004,$D189,Lançamentos!$T$5:$T$1004,G$5,Lançamentos!$V$5:$V$1004,'BH (3)'!$C$10),COUNTIFS(Lançamentos!$K$5:$K$1004,$D189,Lançamentos!$U$5:$U$1004,G$5,Lançamentos!$W$5:$W$1004,'BH (3)'!$C$10)))</f>
        <v>x</v>
      </c>
      <c r="H189" s="84" t="str">
        <f>IF($D189="","x",IF('BH (3)'!$B$11=1,COUNTIFS(Lançamentos!$K$5:$K$1004,$D189,Lançamentos!$T$5:$T$1004,H$5,Lançamentos!$V$5:$V$1004,'BH (3)'!$C$10),COUNTIFS(Lançamentos!$K$5:$K$1004,$D189,Lançamentos!$U$5:$U$1004,H$5,Lançamentos!$W$5:$W$1004,'BH (3)'!$C$10)))</f>
        <v>x</v>
      </c>
      <c r="I189" s="84" t="str">
        <f>IF($D189="","x",IF('BH (3)'!$B$11=1,COUNTIFS(Lançamentos!$K$5:$K$1004,$D189,Lançamentos!$T$5:$T$1004,I$5,Lançamentos!$V$5:$V$1004,'BH (3)'!$C$10),COUNTIFS(Lançamentos!$K$5:$K$1004,$D189,Lançamentos!$U$5:$U$1004,I$5,Lançamentos!$W$5:$W$1004,'BH (3)'!$C$10)))</f>
        <v>x</v>
      </c>
      <c r="J189" s="84" t="str">
        <f>IF($D189="","x",IF('BH (3)'!$B$11=1,COUNTIFS(Lançamentos!$K$5:$K$1004,$D189,Lançamentos!$T$5:$T$1004,J$5,Lançamentos!$V$5:$V$1004,'BH (3)'!$C$10),COUNTIFS(Lançamentos!$K$5:$K$1004,$D189,Lançamentos!$U$5:$U$1004,J$5,Lançamentos!$W$5:$W$1004,'BH (3)'!$C$10)))</f>
        <v>x</v>
      </c>
      <c r="K189" s="84" t="str">
        <f>IF($D189="","x",IF('BH (3)'!$B$11=1,COUNTIFS(Lançamentos!$K$5:$K$1004,$D189,Lançamentos!$T$5:$T$1004,K$5,Lançamentos!$V$5:$V$1004,'BH (3)'!$C$10),COUNTIFS(Lançamentos!$K$5:$K$1004,$D189,Lançamentos!$U$5:$U$1004,K$5,Lançamentos!$W$5:$W$1004,'BH (3)'!$C$10)))</f>
        <v>x</v>
      </c>
      <c r="L189" s="84" t="str">
        <f>IF($D189="","x",IF('BH (3)'!$B$11=1,COUNTIFS(Lançamentos!$K$5:$K$1004,$D189,Lançamentos!$T$5:$T$1004,L$5,Lançamentos!$V$5:$V$1004,'BH (3)'!$C$10),COUNTIFS(Lançamentos!$K$5:$K$1004,$D189,Lançamentos!$U$5:$U$1004,L$5,Lançamentos!$W$5:$W$1004,'BH (3)'!$C$10)))</f>
        <v>x</v>
      </c>
      <c r="M189" s="84" t="str">
        <f>IF($D189="","x",IF('BH (3)'!$B$11=1,COUNTIFS(Lançamentos!$K$5:$K$1004,$D189,Lançamentos!$T$5:$T$1004,M$5,Lançamentos!$V$5:$V$1004,'BH (3)'!$C$10),COUNTIFS(Lançamentos!$K$5:$K$1004,$D189,Lançamentos!$U$5:$U$1004,M$5,Lançamentos!$W$5:$W$1004,'BH (3)'!$C$10)))</f>
        <v>x</v>
      </c>
      <c r="N189" s="84" t="str">
        <f>IF($D189="","x",IF('BH (3)'!$B$11=1,COUNTIFS(Lançamentos!$K$5:$K$1004,$D189,Lançamentos!$T$5:$T$1004,N$5,Lançamentos!$V$5:$V$1004,'BH (3)'!$C$10),COUNTIFS(Lançamentos!$K$5:$K$1004,$D189,Lançamentos!$U$5:$U$1004,N$5,Lançamentos!$W$5:$W$1004,'BH (3)'!$C$10)))</f>
        <v>x</v>
      </c>
      <c r="O189" s="84" t="str">
        <f>IF($D189="","x",IF('BH (3)'!$B$11=1,COUNTIFS(Lançamentos!$K$5:$K$1004,$D189,Lançamentos!$T$5:$T$1004,O$5,Lançamentos!$V$5:$V$1004,'BH (3)'!$C$10),COUNTIFS(Lançamentos!$K$5:$K$1004,$D189,Lançamentos!$U$5:$U$1004,O$5,Lançamentos!$W$5:$W$1004,'BH (3)'!$C$10)))</f>
        <v>x</v>
      </c>
      <c r="P189" s="84" t="str">
        <f>IF($D189="","x",IF('BH (3)'!$B$11=1,COUNTIFS(Lançamentos!$K$5:$K$1004,$D189,Lançamentos!$T$5:$T$1004,P$5,Lançamentos!$V$5:$V$1004,'BH (3)'!$C$10),COUNTIFS(Lançamentos!$K$5:$K$1004,$D189,Lançamentos!$U$5:$U$1004,P$5,Lançamentos!$W$5:$W$1004,'BH (3)'!$C$10)))</f>
        <v>x</v>
      </c>
      <c r="Q189" s="171" t="str">
        <f t="shared" si="5"/>
        <v/>
      </c>
    </row>
    <row r="190" spans="3:17" ht="45" customHeight="1" x14ac:dyDescent="0.25">
      <c r="C190" s="81" t="str">
        <f t="shared" si="4"/>
        <v/>
      </c>
      <c r="D190" s="170" t="str">
        <f>IF(Adv!D188="","",Adv!D188)</f>
        <v/>
      </c>
      <c r="E190" s="84" t="str">
        <f>IF($D190="","x",IF('BH (3)'!$B$11=1,COUNTIFS(Lançamentos!$K$5:$K$1004,$D190,Lançamentos!$T$5:$T$1004,E$5,Lançamentos!$V$5:$V$1004,'BH (3)'!$C$10),COUNTIFS(Lançamentos!$K$5:$K$1004,$D190,Lançamentos!$U$5:$U$1004,E$5,Lançamentos!$W$5:$W$1004,'BH (3)'!$C$10)))</f>
        <v>x</v>
      </c>
      <c r="F190" s="84" t="str">
        <f>IF($D190="","x",IF('BH (3)'!$B$11=1,COUNTIFS(Lançamentos!$K$5:$K$1004,$D190,Lançamentos!$T$5:$T$1004,F$5,Lançamentos!$V$5:$V$1004,'BH (3)'!$C$10),COUNTIFS(Lançamentos!$K$5:$K$1004,$D190,Lançamentos!$U$5:$U$1004,F$5,Lançamentos!$W$5:$W$1004,'BH (3)'!$C$10)))</f>
        <v>x</v>
      </c>
      <c r="G190" s="84" t="str">
        <f>IF($D190="","x",IF('BH (3)'!$B$11=1,COUNTIFS(Lançamentos!$K$5:$K$1004,$D190,Lançamentos!$T$5:$T$1004,G$5,Lançamentos!$V$5:$V$1004,'BH (3)'!$C$10),COUNTIFS(Lançamentos!$K$5:$K$1004,$D190,Lançamentos!$U$5:$U$1004,G$5,Lançamentos!$W$5:$W$1004,'BH (3)'!$C$10)))</f>
        <v>x</v>
      </c>
      <c r="H190" s="84" t="str">
        <f>IF($D190="","x",IF('BH (3)'!$B$11=1,COUNTIFS(Lançamentos!$K$5:$K$1004,$D190,Lançamentos!$T$5:$T$1004,H$5,Lançamentos!$V$5:$V$1004,'BH (3)'!$C$10),COUNTIFS(Lançamentos!$K$5:$K$1004,$D190,Lançamentos!$U$5:$U$1004,H$5,Lançamentos!$W$5:$W$1004,'BH (3)'!$C$10)))</f>
        <v>x</v>
      </c>
      <c r="I190" s="84" t="str">
        <f>IF($D190="","x",IF('BH (3)'!$B$11=1,COUNTIFS(Lançamentos!$K$5:$K$1004,$D190,Lançamentos!$T$5:$T$1004,I$5,Lançamentos!$V$5:$V$1004,'BH (3)'!$C$10),COUNTIFS(Lançamentos!$K$5:$K$1004,$D190,Lançamentos!$U$5:$U$1004,I$5,Lançamentos!$W$5:$W$1004,'BH (3)'!$C$10)))</f>
        <v>x</v>
      </c>
      <c r="J190" s="84" t="str">
        <f>IF($D190="","x",IF('BH (3)'!$B$11=1,COUNTIFS(Lançamentos!$K$5:$K$1004,$D190,Lançamentos!$T$5:$T$1004,J$5,Lançamentos!$V$5:$V$1004,'BH (3)'!$C$10),COUNTIFS(Lançamentos!$K$5:$K$1004,$D190,Lançamentos!$U$5:$U$1004,J$5,Lançamentos!$W$5:$W$1004,'BH (3)'!$C$10)))</f>
        <v>x</v>
      </c>
      <c r="K190" s="84" t="str">
        <f>IF($D190="","x",IF('BH (3)'!$B$11=1,COUNTIFS(Lançamentos!$K$5:$K$1004,$D190,Lançamentos!$T$5:$T$1004,K$5,Lançamentos!$V$5:$V$1004,'BH (3)'!$C$10),COUNTIFS(Lançamentos!$K$5:$K$1004,$D190,Lançamentos!$U$5:$U$1004,K$5,Lançamentos!$W$5:$W$1004,'BH (3)'!$C$10)))</f>
        <v>x</v>
      </c>
      <c r="L190" s="84" t="str">
        <f>IF($D190="","x",IF('BH (3)'!$B$11=1,COUNTIFS(Lançamentos!$K$5:$K$1004,$D190,Lançamentos!$T$5:$T$1004,L$5,Lançamentos!$V$5:$V$1004,'BH (3)'!$C$10),COUNTIFS(Lançamentos!$K$5:$K$1004,$D190,Lançamentos!$U$5:$U$1004,L$5,Lançamentos!$W$5:$W$1004,'BH (3)'!$C$10)))</f>
        <v>x</v>
      </c>
      <c r="M190" s="84" t="str">
        <f>IF($D190="","x",IF('BH (3)'!$B$11=1,COUNTIFS(Lançamentos!$K$5:$K$1004,$D190,Lançamentos!$T$5:$T$1004,M$5,Lançamentos!$V$5:$V$1004,'BH (3)'!$C$10),COUNTIFS(Lançamentos!$K$5:$K$1004,$D190,Lançamentos!$U$5:$U$1004,M$5,Lançamentos!$W$5:$W$1004,'BH (3)'!$C$10)))</f>
        <v>x</v>
      </c>
      <c r="N190" s="84" t="str">
        <f>IF($D190="","x",IF('BH (3)'!$B$11=1,COUNTIFS(Lançamentos!$K$5:$K$1004,$D190,Lançamentos!$T$5:$T$1004,N$5,Lançamentos!$V$5:$V$1004,'BH (3)'!$C$10),COUNTIFS(Lançamentos!$K$5:$K$1004,$D190,Lançamentos!$U$5:$U$1004,N$5,Lançamentos!$W$5:$W$1004,'BH (3)'!$C$10)))</f>
        <v>x</v>
      </c>
      <c r="O190" s="84" t="str">
        <f>IF($D190="","x",IF('BH (3)'!$B$11=1,COUNTIFS(Lançamentos!$K$5:$K$1004,$D190,Lançamentos!$T$5:$T$1004,O$5,Lançamentos!$V$5:$V$1004,'BH (3)'!$C$10),COUNTIFS(Lançamentos!$K$5:$K$1004,$D190,Lançamentos!$U$5:$U$1004,O$5,Lançamentos!$W$5:$W$1004,'BH (3)'!$C$10)))</f>
        <v>x</v>
      </c>
      <c r="P190" s="84" t="str">
        <f>IF($D190="","x",IF('BH (3)'!$B$11=1,COUNTIFS(Lançamentos!$K$5:$K$1004,$D190,Lançamentos!$T$5:$T$1004,P$5,Lançamentos!$V$5:$V$1004,'BH (3)'!$C$10),COUNTIFS(Lançamentos!$K$5:$K$1004,$D190,Lançamentos!$U$5:$U$1004,P$5,Lançamentos!$W$5:$W$1004,'BH (3)'!$C$10)))</f>
        <v>x</v>
      </c>
      <c r="Q190" s="171" t="str">
        <f t="shared" si="5"/>
        <v/>
      </c>
    </row>
    <row r="191" spans="3:17" ht="45" customHeight="1" x14ac:dyDescent="0.25">
      <c r="C191" s="81" t="str">
        <f t="shared" si="4"/>
        <v/>
      </c>
      <c r="D191" s="170" t="str">
        <f>IF(Adv!D189="","",Adv!D189)</f>
        <v/>
      </c>
      <c r="E191" s="84" t="str">
        <f>IF($D191="","x",IF('BH (3)'!$B$11=1,COUNTIFS(Lançamentos!$K$5:$K$1004,$D191,Lançamentos!$T$5:$T$1004,E$5,Lançamentos!$V$5:$V$1004,'BH (3)'!$C$10),COUNTIFS(Lançamentos!$K$5:$K$1004,$D191,Lançamentos!$U$5:$U$1004,E$5,Lançamentos!$W$5:$W$1004,'BH (3)'!$C$10)))</f>
        <v>x</v>
      </c>
      <c r="F191" s="84" t="str">
        <f>IF($D191="","x",IF('BH (3)'!$B$11=1,COUNTIFS(Lançamentos!$K$5:$K$1004,$D191,Lançamentos!$T$5:$T$1004,F$5,Lançamentos!$V$5:$V$1004,'BH (3)'!$C$10),COUNTIFS(Lançamentos!$K$5:$K$1004,$D191,Lançamentos!$U$5:$U$1004,F$5,Lançamentos!$W$5:$W$1004,'BH (3)'!$C$10)))</f>
        <v>x</v>
      </c>
      <c r="G191" s="84" t="str">
        <f>IF($D191="","x",IF('BH (3)'!$B$11=1,COUNTIFS(Lançamentos!$K$5:$K$1004,$D191,Lançamentos!$T$5:$T$1004,G$5,Lançamentos!$V$5:$V$1004,'BH (3)'!$C$10),COUNTIFS(Lançamentos!$K$5:$K$1004,$D191,Lançamentos!$U$5:$U$1004,G$5,Lançamentos!$W$5:$W$1004,'BH (3)'!$C$10)))</f>
        <v>x</v>
      </c>
      <c r="H191" s="84" t="str">
        <f>IF($D191="","x",IF('BH (3)'!$B$11=1,COUNTIFS(Lançamentos!$K$5:$K$1004,$D191,Lançamentos!$T$5:$T$1004,H$5,Lançamentos!$V$5:$V$1004,'BH (3)'!$C$10),COUNTIFS(Lançamentos!$K$5:$K$1004,$D191,Lançamentos!$U$5:$U$1004,H$5,Lançamentos!$W$5:$W$1004,'BH (3)'!$C$10)))</f>
        <v>x</v>
      </c>
      <c r="I191" s="84" t="str">
        <f>IF($D191="","x",IF('BH (3)'!$B$11=1,COUNTIFS(Lançamentos!$K$5:$K$1004,$D191,Lançamentos!$T$5:$T$1004,I$5,Lançamentos!$V$5:$V$1004,'BH (3)'!$C$10),COUNTIFS(Lançamentos!$K$5:$K$1004,$D191,Lançamentos!$U$5:$U$1004,I$5,Lançamentos!$W$5:$W$1004,'BH (3)'!$C$10)))</f>
        <v>x</v>
      </c>
      <c r="J191" s="84" t="str">
        <f>IF($D191="","x",IF('BH (3)'!$B$11=1,COUNTIFS(Lançamentos!$K$5:$K$1004,$D191,Lançamentos!$T$5:$T$1004,J$5,Lançamentos!$V$5:$V$1004,'BH (3)'!$C$10),COUNTIFS(Lançamentos!$K$5:$K$1004,$D191,Lançamentos!$U$5:$U$1004,J$5,Lançamentos!$W$5:$W$1004,'BH (3)'!$C$10)))</f>
        <v>x</v>
      </c>
      <c r="K191" s="84" t="str">
        <f>IF($D191="","x",IF('BH (3)'!$B$11=1,COUNTIFS(Lançamentos!$K$5:$K$1004,$D191,Lançamentos!$T$5:$T$1004,K$5,Lançamentos!$V$5:$V$1004,'BH (3)'!$C$10),COUNTIFS(Lançamentos!$K$5:$K$1004,$D191,Lançamentos!$U$5:$U$1004,K$5,Lançamentos!$W$5:$W$1004,'BH (3)'!$C$10)))</f>
        <v>x</v>
      </c>
      <c r="L191" s="84" t="str">
        <f>IF($D191="","x",IF('BH (3)'!$B$11=1,COUNTIFS(Lançamentos!$K$5:$K$1004,$D191,Lançamentos!$T$5:$T$1004,L$5,Lançamentos!$V$5:$V$1004,'BH (3)'!$C$10),COUNTIFS(Lançamentos!$K$5:$K$1004,$D191,Lançamentos!$U$5:$U$1004,L$5,Lançamentos!$W$5:$W$1004,'BH (3)'!$C$10)))</f>
        <v>x</v>
      </c>
      <c r="M191" s="84" t="str">
        <f>IF($D191="","x",IF('BH (3)'!$B$11=1,COUNTIFS(Lançamentos!$K$5:$K$1004,$D191,Lançamentos!$T$5:$T$1004,M$5,Lançamentos!$V$5:$V$1004,'BH (3)'!$C$10),COUNTIFS(Lançamentos!$K$5:$K$1004,$D191,Lançamentos!$U$5:$U$1004,M$5,Lançamentos!$W$5:$W$1004,'BH (3)'!$C$10)))</f>
        <v>x</v>
      </c>
      <c r="N191" s="84" t="str">
        <f>IF($D191="","x",IF('BH (3)'!$B$11=1,COUNTIFS(Lançamentos!$K$5:$K$1004,$D191,Lançamentos!$T$5:$T$1004,N$5,Lançamentos!$V$5:$V$1004,'BH (3)'!$C$10),COUNTIFS(Lançamentos!$K$5:$K$1004,$D191,Lançamentos!$U$5:$U$1004,N$5,Lançamentos!$W$5:$W$1004,'BH (3)'!$C$10)))</f>
        <v>x</v>
      </c>
      <c r="O191" s="84" t="str">
        <f>IF($D191="","x",IF('BH (3)'!$B$11=1,COUNTIFS(Lançamentos!$K$5:$K$1004,$D191,Lançamentos!$T$5:$T$1004,O$5,Lançamentos!$V$5:$V$1004,'BH (3)'!$C$10),COUNTIFS(Lançamentos!$K$5:$K$1004,$D191,Lançamentos!$U$5:$U$1004,O$5,Lançamentos!$W$5:$W$1004,'BH (3)'!$C$10)))</f>
        <v>x</v>
      </c>
      <c r="P191" s="84" t="str">
        <f>IF($D191="","x",IF('BH (3)'!$B$11=1,COUNTIFS(Lançamentos!$K$5:$K$1004,$D191,Lançamentos!$T$5:$T$1004,P$5,Lançamentos!$V$5:$V$1004,'BH (3)'!$C$10),COUNTIFS(Lançamentos!$K$5:$K$1004,$D191,Lançamentos!$U$5:$U$1004,P$5,Lançamentos!$W$5:$W$1004,'BH (3)'!$C$10)))</f>
        <v>x</v>
      </c>
      <c r="Q191" s="171" t="str">
        <f t="shared" si="5"/>
        <v/>
      </c>
    </row>
    <row r="192" spans="3:17" ht="45" customHeight="1" x14ac:dyDescent="0.25">
      <c r="C192" s="81" t="str">
        <f t="shared" si="4"/>
        <v/>
      </c>
      <c r="D192" s="170" t="str">
        <f>IF(Adv!D190="","",Adv!D190)</f>
        <v/>
      </c>
      <c r="E192" s="84" t="str">
        <f>IF($D192="","x",IF('BH (3)'!$B$11=1,COUNTIFS(Lançamentos!$K$5:$K$1004,$D192,Lançamentos!$T$5:$T$1004,E$5,Lançamentos!$V$5:$V$1004,'BH (3)'!$C$10),COUNTIFS(Lançamentos!$K$5:$K$1004,$D192,Lançamentos!$U$5:$U$1004,E$5,Lançamentos!$W$5:$W$1004,'BH (3)'!$C$10)))</f>
        <v>x</v>
      </c>
      <c r="F192" s="84" t="str">
        <f>IF($D192="","x",IF('BH (3)'!$B$11=1,COUNTIFS(Lançamentos!$K$5:$K$1004,$D192,Lançamentos!$T$5:$T$1004,F$5,Lançamentos!$V$5:$V$1004,'BH (3)'!$C$10),COUNTIFS(Lançamentos!$K$5:$K$1004,$D192,Lançamentos!$U$5:$U$1004,F$5,Lançamentos!$W$5:$W$1004,'BH (3)'!$C$10)))</f>
        <v>x</v>
      </c>
      <c r="G192" s="84" t="str">
        <f>IF($D192="","x",IF('BH (3)'!$B$11=1,COUNTIFS(Lançamentos!$K$5:$K$1004,$D192,Lançamentos!$T$5:$T$1004,G$5,Lançamentos!$V$5:$V$1004,'BH (3)'!$C$10),COUNTIFS(Lançamentos!$K$5:$K$1004,$D192,Lançamentos!$U$5:$U$1004,G$5,Lançamentos!$W$5:$W$1004,'BH (3)'!$C$10)))</f>
        <v>x</v>
      </c>
      <c r="H192" s="84" t="str">
        <f>IF($D192="","x",IF('BH (3)'!$B$11=1,COUNTIFS(Lançamentos!$K$5:$K$1004,$D192,Lançamentos!$T$5:$T$1004,H$5,Lançamentos!$V$5:$V$1004,'BH (3)'!$C$10),COUNTIFS(Lançamentos!$K$5:$K$1004,$D192,Lançamentos!$U$5:$U$1004,H$5,Lançamentos!$W$5:$W$1004,'BH (3)'!$C$10)))</f>
        <v>x</v>
      </c>
      <c r="I192" s="84" t="str">
        <f>IF($D192="","x",IF('BH (3)'!$B$11=1,COUNTIFS(Lançamentos!$K$5:$K$1004,$D192,Lançamentos!$T$5:$T$1004,I$5,Lançamentos!$V$5:$V$1004,'BH (3)'!$C$10),COUNTIFS(Lançamentos!$K$5:$K$1004,$D192,Lançamentos!$U$5:$U$1004,I$5,Lançamentos!$W$5:$W$1004,'BH (3)'!$C$10)))</f>
        <v>x</v>
      </c>
      <c r="J192" s="84" t="str">
        <f>IF($D192="","x",IF('BH (3)'!$B$11=1,COUNTIFS(Lançamentos!$K$5:$K$1004,$D192,Lançamentos!$T$5:$T$1004,J$5,Lançamentos!$V$5:$V$1004,'BH (3)'!$C$10),COUNTIFS(Lançamentos!$K$5:$K$1004,$D192,Lançamentos!$U$5:$U$1004,J$5,Lançamentos!$W$5:$W$1004,'BH (3)'!$C$10)))</f>
        <v>x</v>
      </c>
      <c r="K192" s="84" t="str">
        <f>IF($D192="","x",IF('BH (3)'!$B$11=1,COUNTIFS(Lançamentos!$K$5:$K$1004,$D192,Lançamentos!$T$5:$T$1004,K$5,Lançamentos!$V$5:$V$1004,'BH (3)'!$C$10),COUNTIFS(Lançamentos!$K$5:$K$1004,$D192,Lançamentos!$U$5:$U$1004,K$5,Lançamentos!$W$5:$W$1004,'BH (3)'!$C$10)))</f>
        <v>x</v>
      </c>
      <c r="L192" s="84" t="str">
        <f>IF($D192="","x",IF('BH (3)'!$B$11=1,COUNTIFS(Lançamentos!$K$5:$K$1004,$D192,Lançamentos!$T$5:$T$1004,L$5,Lançamentos!$V$5:$V$1004,'BH (3)'!$C$10),COUNTIFS(Lançamentos!$K$5:$K$1004,$D192,Lançamentos!$U$5:$U$1004,L$5,Lançamentos!$W$5:$W$1004,'BH (3)'!$C$10)))</f>
        <v>x</v>
      </c>
      <c r="M192" s="84" t="str">
        <f>IF($D192="","x",IF('BH (3)'!$B$11=1,COUNTIFS(Lançamentos!$K$5:$K$1004,$D192,Lançamentos!$T$5:$T$1004,M$5,Lançamentos!$V$5:$V$1004,'BH (3)'!$C$10),COUNTIFS(Lançamentos!$K$5:$K$1004,$D192,Lançamentos!$U$5:$U$1004,M$5,Lançamentos!$W$5:$W$1004,'BH (3)'!$C$10)))</f>
        <v>x</v>
      </c>
      <c r="N192" s="84" t="str">
        <f>IF($D192="","x",IF('BH (3)'!$B$11=1,COUNTIFS(Lançamentos!$K$5:$K$1004,$D192,Lançamentos!$T$5:$T$1004,N$5,Lançamentos!$V$5:$V$1004,'BH (3)'!$C$10),COUNTIFS(Lançamentos!$K$5:$K$1004,$D192,Lançamentos!$U$5:$U$1004,N$5,Lançamentos!$W$5:$W$1004,'BH (3)'!$C$10)))</f>
        <v>x</v>
      </c>
      <c r="O192" s="84" t="str">
        <f>IF($D192="","x",IF('BH (3)'!$B$11=1,COUNTIFS(Lançamentos!$K$5:$K$1004,$D192,Lançamentos!$T$5:$T$1004,O$5,Lançamentos!$V$5:$V$1004,'BH (3)'!$C$10),COUNTIFS(Lançamentos!$K$5:$K$1004,$D192,Lançamentos!$U$5:$U$1004,O$5,Lançamentos!$W$5:$W$1004,'BH (3)'!$C$10)))</f>
        <v>x</v>
      </c>
      <c r="P192" s="84" t="str">
        <f>IF($D192="","x",IF('BH (3)'!$B$11=1,COUNTIFS(Lançamentos!$K$5:$K$1004,$D192,Lançamentos!$T$5:$T$1004,P$5,Lançamentos!$V$5:$V$1004,'BH (3)'!$C$10),COUNTIFS(Lançamentos!$K$5:$K$1004,$D192,Lançamentos!$U$5:$U$1004,P$5,Lançamentos!$W$5:$W$1004,'BH (3)'!$C$10)))</f>
        <v>x</v>
      </c>
      <c r="Q192" s="171" t="str">
        <f t="shared" si="5"/>
        <v/>
      </c>
    </row>
    <row r="193" spans="3:17" ht="45" customHeight="1" x14ac:dyDescent="0.25">
      <c r="C193" s="81" t="str">
        <f t="shared" si="4"/>
        <v/>
      </c>
      <c r="D193" s="170" t="str">
        <f>IF(Adv!D191="","",Adv!D191)</f>
        <v/>
      </c>
      <c r="E193" s="84" t="str">
        <f>IF($D193="","x",IF('BH (3)'!$B$11=1,COUNTIFS(Lançamentos!$K$5:$K$1004,$D193,Lançamentos!$T$5:$T$1004,E$5,Lançamentos!$V$5:$V$1004,'BH (3)'!$C$10),COUNTIFS(Lançamentos!$K$5:$K$1004,$D193,Lançamentos!$U$5:$U$1004,E$5,Lançamentos!$W$5:$W$1004,'BH (3)'!$C$10)))</f>
        <v>x</v>
      </c>
      <c r="F193" s="84" t="str">
        <f>IF($D193="","x",IF('BH (3)'!$B$11=1,COUNTIFS(Lançamentos!$K$5:$K$1004,$D193,Lançamentos!$T$5:$T$1004,F$5,Lançamentos!$V$5:$V$1004,'BH (3)'!$C$10),COUNTIFS(Lançamentos!$K$5:$K$1004,$D193,Lançamentos!$U$5:$U$1004,F$5,Lançamentos!$W$5:$W$1004,'BH (3)'!$C$10)))</f>
        <v>x</v>
      </c>
      <c r="G193" s="84" t="str">
        <f>IF($D193="","x",IF('BH (3)'!$B$11=1,COUNTIFS(Lançamentos!$K$5:$K$1004,$D193,Lançamentos!$T$5:$T$1004,G$5,Lançamentos!$V$5:$V$1004,'BH (3)'!$C$10),COUNTIFS(Lançamentos!$K$5:$K$1004,$D193,Lançamentos!$U$5:$U$1004,G$5,Lançamentos!$W$5:$W$1004,'BH (3)'!$C$10)))</f>
        <v>x</v>
      </c>
      <c r="H193" s="84" t="str">
        <f>IF($D193="","x",IF('BH (3)'!$B$11=1,COUNTIFS(Lançamentos!$K$5:$K$1004,$D193,Lançamentos!$T$5:$T$1004,H$5,Lançamentos!$V$5:$V$1004,'BH (3)'!$C$10),COUNTIFS(Lançamentos!$K$5:$K$1004,$D193,Lançamentos!$U$5:$U$1004,H$5,Lançamentos!$W$5:$W$1004,'BH (3)'!$C$10)))</f>
        <v>x</v>
      </c>
      <c r="I193" s="84" t="str">
        <f>IF($D193="","x",IF('BH (3)'!$B$11=1,COUNTIFS(Lançamentos!$K$5:$K$1004,$D193,Lançamentos!$T$5:$T$1004,I$5,Lançamentos!$V$5:$V$1004,'BH (3)'!$C$10),COUNTIFS(Lançamentos!$K$5:$K$1004,$D193,Lançamentos!$U$5:$U$1004,I$5,Lançamentos!$W$5:$W$1004,'BH (3)'!$C$10)))</f>
        <v>x</v>
      </c>
      <c r="J193" s="84" t="str">
        <f>IF($D193="","x",IF('BH (3)'!$B$11=1,COUNTIFS(Lançamentos!$K$5:$K$1004,$D193,Lançamentos!$T$5:$T$1004,J$5,Lançamentos!$V$5:$V$1004,'BH (3)'!$C$10),COUNTIFS(Lançamentos!$K$5:$K$1004,$D193,Lançamentos!$U$5:$U$1004,J$5,Lançamentos!$W$5:$W$1004,'BH (3)'!$C$10)))</f>
        <v>x</v>
      </c>
      <c r="K193" s="84" t="str">
        <f>IF($D193="","x",IF('BH (3)'!$B$11=1,COUNTIFS(Lançamentos!$K$5:$K$1004,$D193,Lançamentos!$T$5:$T$1004,K$5,Lançamentos!$V$5:$V$1004,'BH (3)'!$C$10),COUNTIFS(Lançamentos!$K$5:$K$1004,$D193,Lançamentos!$U$5:$U$1004,K$5,Lançamentos!$W$5:$W$1004,'BH (3)'!$C$10)))</f>
        <v>x</v>
      </c>
      <c r="L193" s="84" t="str">
        <f>IF($D193="","x",IF('BH (3)'!$B$11=1,COUNTIFS(Lançamentos!$K$5:$K$1004,$D193,Lançamentos!$T$5:$T$1004,L$5,Lançamentos!$V$5:$V$1004,'BH (3)'!$C$10),COUNTIFS(Lançamentos!$K$5:$K$1004,$D193,Lançamentos!$U$5:$U$1004,L$5,Lançamentos!$W$5:$W$1004,'BH (3)'!$C$10)))</f>
        <v>x</v>
      </c>
      <c r="M193" s="84" t="str">
        <f>IF($D193="","x",IF('BH (3)'!$B$11=1,COUNTIFS(Lançamentos!$K$5:$K$1004,$D193,Lançamentos!$T$5:$T$1004,M$5,Lançamentos!$V$5:$V$1004,'BH (3)'!$C$10),COUNTIFS(Lançamentos!$K$5:$K$1004,$D193,Lançamentos!$U$5:$U$1004,M$5,Lançamentos!$W$5:$W$1004,'BH (3)'!$C$10)))</f>
        <v>x</v>
      </c>
      <c r="N193" s="84" t="str">
        <f>IF($D193="","x",IF('BH (3)'!$B$11=1,COUNTIFS(Lançamentos!$K$5:$K$1004,$D193,Lançamentos!$T$5:$T$1004,N$5,Lançamentos!$V$5:$V$1004,'BH (3)'!$C$10),COUNTIFS(Lançamentos!$K$5:$K$1004,$D193,Lançamentos!$U$5:$U$1004,N$5,Lançamentos!$W$5:$W$1004,'BH (3)'!$C$10)))</f>
        <v>x</v>
      </c>
      <c r="O193" s="84" t="str">
        <f>IF($D193="","x",IF('BH (3)'!$B$11=1,COUNTIFS(Lançamentos!$K$5:$K$1004,$D193,Lançamentos!$T$5:$T$1004,O$5,Lançamentos!$V$5:$V$1004,'BH (3)'!$C$10),COUNTIFS(Lançamentos!$K$5:$K$1004,$D193,Lançamentos!$U$5:$U$1004,O$5,Lançamentos!$W$5:$W$1004,'BH (3)'!$C$10)))</f>
        <v>x</v>
      </c>
      <c r="P193" s="84" t="str">
        <f>IF($D193="","x",IF('BH (3)'!$B$11=1,COUNTIFS(Lançamentos!$K$5:$K$1004,$D193,Lançamentos!$T$5:$T$1004,P$5,Lançamentos!$V$5:$V$1004,'BH (3)'!$C$10),COUNTIFS(Lançamentos!$K$5:$K$1004,$D193,Lançamentos!$U$5:$U$1004,P$5,Lançamentos!$W$5:$W$1004,'BH (3)'!$C$10)))</f>
        <v>x</v>
      </c>
      <c r="Q193" s="171" t="str">
        <f t="shared" si="5"/>
        <v/>
      </c>
    </row>
    <row r="194" spans="3:17" ht="45" customHeight="1" x14ac:dyDescent="0.25">
      <c r="C194" s="81" t="str">
        <f t="shared" si="4"/>
        <v/>
      </c>
      <c r="D194" s="170" t="str">
        <f>IF(Adv!D192="","",Adv!D192)</f>
        <v/>
      </c>
      <c r="E194" s="84" t="str">
        <f>IF($D194="","x",IF('BH (3)'!$B$11=1,COUNTIFS(Lançamentos!$K$5:$K$1004,$D194,Lançamentos!$T$5:$T$1004,E$5,Lançamentos!$V$5:$V$1004,'BH (3)'!$C$10),COUNTIFS(Lançamentos!$K$5:$K$1004,$D194,Lançamentos!$U$5:$U$1004,E$5,Lançamentos!$W$5:$W$1004,'BH (3)'!$C$10)))</f>
        <v>x</v>
      </c>
      <c r="F194" s="84" t="str">
        <f>IF($D194="","x",IF('BH (3)'!$B$11=1,COUNTIFS(Lançamentos!$K$5:$K$1004,$D194,Lançamentos!$T$5:$T$1004,F$5,Lançamentos!$V$5:$V$1004,'BH (3)'!$C$10),COUNTIFS(Lançamentos!$K$5:$K$1004,$D194,Lançamentos!$U$5:$U$1004,F$5,Lançamentos!$W$5:$W$1004,'BH (3)'!$C$10)))</f>
        <v>x</v>
      </c>
      <c r="G194" s="84" t="str">
        <f>IF($D194="","x",IF('BH (3)'!$B$11=1,COUNTIFS(Lançamentos!$K$5:$K$1004,$D194,Lançamentos!$T$5:$T$1004,G$5,Lançamentos!$V$5:$V$1004,'BH (3)'!$C$10),COUNTIFS(Lançamentos!$K$5:$K$1004,$D194,Lançamentos!$U$5:$U$1004,G$5,Lançamentos!$W$5:$W$1004,'BH (3)'!$C$10)))</f>
        <v>x</v>
      </c>
      <c r="H194" s="84" t="str">
        <f>IF($D194="","x",IF('BH (3)'!$B$11=1,COUNTIFS(Lançamentos!$K$5:$K$1004,$D194,Lançamentos!$T$5:$T$1004,H$5,Lançamentos!$V$5:$V$1004,'BH (3)'!$C$10),COUNTIFS(Lançamentos!$K$5:$K$1004,$D194,Lançamentos!$U$5:$U$1004,H$5,Lançamentos!$W$5:$W$1004,'BH (3)'!$C$10)))</f>
        <v>x</v>
      </c>
      <c r="I194" s="84" t="str">
        <f>IF($D194="","x",IF('BH (3)'!$B$11=1,COUNTIFS(Lançamentos!$K$5:$K$1004,$D194,Lançamentos!$T$5:$T$1004,I$5,Lançamentos!$V$5:$V$1004,'BH (3)'!$C$10),COUNTIFS(Lançamentos!$K$5:$K$1004,$D194,Lançamentos!$U$5:$U$1004,I$5,Lançamentos!$W$5:$W$1004,'BH (3)'!$C$10)))</f>
        <v>x</v>
      </c>
      <c r="J194" s="84" t="str">
        <f>IF($D194="","x",IF('BH (3)'!$B$11=1,COUNTIFS(Lançamentos!$K$5:$K$1004,$D194,Lançamentos!$T$5:$T$1004,J$5,Lançamentos!$V$5:$V$1004,'BH (3)'!$C$10),COUNTIFS(Lançamentos!$K$5:$K$1004,$D194,Lançamentos!$U$5:$U$1004,J$5,Lançamentos!$W$5:$W$1004,'BH (3)'!$C$10)))</f>
        <v>x</v>
      </c>
      <c r="K194" s="84" t="str">
        <f>IF($D194="","x",IF('BH (3)'!$B$11=1,COUNTIFS(Lançamentos!$K$5:$K$1004,$D194,Lançamentos!$T$5:$T$1004,K$5,Lançamentos!$V$5:$V$1004,'BH (3)'!$C$10),COUNTIFS(Lançamentos!$K$5:$K$1004,$D194,Lançamentos!$U$5:$U$1004,K$5,Lançamentos!$W$5:$W$1004,'BH (3)'!$C$10)))</f>
        <v>x</v>
      </c>
      <c r="L194" s="84" t="str">
        <f>IF($D194="","x",IF('BH (3)'!$B$11=1,COUNTIFS(Lançamentos!$K$5:$K$1004,$D194,Lançamentos!$T$5:$T$1004,L$5,Lançamentos!$V$5:$V$1004,'BH (3)'!$C$10),COUNTIFS(Lançamentos!$K$5:$K$1004,$D194,Lançamentos!$U$5:$U$1004,L$5,Lançamentos!$W$5:$W$1004,'BH (3)'!$C$10)))</f>
        <v>x</v>
      </c>
      <c r="M194" s="84" t="str">
        <f>IF($D194="","x",IF('BH (3)'!$B$11=1,COUNTIFS(Lançamentos!$K$5:$K$1004,$D194,Lançamentos!$T$5:$T$1004,M$5,Lançamentos!$V$5:$V$1004,'BH (3)'!$C$10),COUNTIFS(Lançamentos!$K$5:$K$1004,$D194,Lançamentos!$U$5:$U$1004,M$5,Lançamentos!$W$5:$W$1004,'BH (3)'!$C$10)))</f>
        <v>x</v>
      </c>
      <c r="N194" s="84" t="str">
        <f>IF($D194="","x",IF('BH (3)'!$B$11=1,COUNTIFS(Lançamentos!$K$5:$K$1004,$D194,Lançamentos!$T$5:$T$1004,N$5,Lançamentos!$V$5:$V$1004,'BH (3)'!$C$10),COUNTIFS(Lançamentos!$K$5:$K$1004,$D194,Lançamentos!$U$5:$U$1004,N$5,Lançamentos!$W$5:$W$1004,'BH (3)'!$C$10)))</f>
        <v>x</v>
      </c>
      <c r="O194" s="84" t="str">
        <f>IF($D194="","x",IF('BH (3)'!$B$11=1,COUNTIFS(Lançamentos!$K$5:$K$1004,$D194,Lançamentos!$T$5:$T$1004,O$5,Lançamentos!$V$5:$V$1004,'BH (3)'!$C$10),COUNTIFS(Lançamentos!$K$5:$K$1004,$D194,Lançamentos!$U$5:$U$1004,O$5,Lançamentos!$W$5:$W$1004,'BH (3)'!$C$10)))</f>
        <v>x</v>
      </c>
      <c r="P194" s="84" t="str">
        <f>IF($D194="","x",IF('BH (3)'!$B$11=1,COUNTIFS(Lançamentos!$K$5:$K$1004,$D194,Lançamentos!$T$5:$T$1004,P$5,Lançamentos!$V$5:$V$1004,'BH (3)'!$C$10),COUNTIFS(Lançamentos!$K$5:$K$1004,$D194,Lançamentos!$U$5:$U$1004,P$5,Lançamentos!$W$5:$W$1004,'BH (3)'!$C$10)))</f>
        <v>x</v>
      </c>
      <c r="Q194" s="171" t="str">
        <f t="shared" si="5"/>
        <v/>
      </c>
    </row>
    <row r="195" spans="3:17" ht="45" customHeight="1" x14ac:dyDescent="0.25">
      <c r="C195" s="81" t="str">
        <f t="shared" si="4"/>
        <v/>
      </c>
      <c r="D195" s="170" t="str">
        <f>IF(Adv!D193="","",Adv!D193)</f>
        <v/>
      </c>
      <c r="E195" s="84" t="str">
        <f>IF($D195="","x",IF('BH (3)'!$B$11=1,COUNTIFS(Lançamentos!$K$5:$K$1004,$D195,Lançamentos!$T$5:$T$1004,E$5,Lançamentos!$V$5:$V$1004,'BH (3)'!$C$10),COUNTIFS(Lançamentos!$K$5:$K$1004,$D195,Lançamentos!$U$5:$U$1004,E$5,Lançamentos!$W$5:$W$1004,'BH (3)'!$C$10)))</f>
        <v>x</v>
      </c>
      <c r="F195" s="84" t="str">
        <f>IF($D195="","x",IF('BH (3)'!$B$11=1,COUNTIFS(Lançamentos!$K$5:$K$1004,$D195,Lançamentos!$T$5:$T$1004,F$5,Lançamentos!$V$5:$V$1004,'BH (3)'!$C$10),COUNTIFS(Lançamentos!$K$5:$K$1004,$D195,Lançamentos!$U$5:$U$1004,F$5,Lançamentos!$W$5:$W$1004,'BH (3)'!$C$10)))</f>
        <v>x</v>
      </c>
      <c r="G195" s="84" t="str">
        <f>IF($D195="","x",IF('BH (3)'!$B$11=1,COUNTIFS(Lançamentos!$K$5:$K$1004,$D195,Lançamentos!$T$5:$T$1004,G$5,Lançamentos!$V$5:$V$1004,'BH (3)'!$C$10),COUNTIFS(Lançamentos!$K$5:$K$1004,$D195,Lançamentos!$U$5:$U$1004,G$5,Lançamentos!$W$5:$W$1004,'BH (3)'!$C$10)))</f>
        <v>x</v>
      </c>
      <c r="H195" s="84" t="str">
        <f>IF($D195="","x",IF('BH (3)'!$B$11=1,COUNTIFS(Lançamentos!$K$5:$K$1004,$D195,Lançamentos!$T$5:$T$1004,H$5,Lançamentos!$V$5:$V$1004,'BH (3)'!$C$10),COUNTIFS(Lançamentos!$K$5:$K$1004,$D195,Lançamentos!$U$5:$U$1004,H$5,Lançamentos!$W$5:$W$1004,'BH (3)'!$C$10)))</f>
        <v>x</v>
      </c>
      <c r="I195" s="84" t="str">
        <f>IF($D195="","x",IF('BH (3)'!$B$11=1,COUNTIFS(Lançamentos!$K$5:$K$1004,$D195,Lançamentos!$T$5:$T$1004,I$5,Lançamentos!$V$5:$V$1004,'BH (3)'!$C$10),COUNTIFS(Lançamentos!$K$5:$K$1004,$D195,Lançamentos!$U$5:$U$1004,I$5,Lançamentos!$W$5:$W$1004,'BH (3)'!$C$10)))</f>
        <v>x</v>
      </c>
      <c r="J195" s="84" t="str">
        <f>IF($D195="","x",IF('BH (3)'!$B$11=1,COUNTIFS(Lançamentos!$K$5:$K$1004,$D195,Lançamentos!$T$5:$T$1004,J$5,Lançamentos!$V$5:$V$1004,'BH (3)'!$C$10),COUNTIFS(Lançamentos!$K$5:$K$1004,$D195,Lançamentos!$U$5:$U$1004,J$5,Lançamentos!$W$5:$W$1004,'BH (3)'!$C$10)))</f>
        <v>x</v>
      </c>
      <c r="K195" s="84" t="str">
        <f>IF($D195="","x",IF('BH (3)'!$B$11=1,COUNTIFS(Lançamentos!$K$5:$K$1004,$D195,Lançamentos!$T$5:$T$1004,K$5,Lançamentos!$V$5:$V$1004,'BH (3)'!$C$10),COUNTIFS(Lançamentos!$K$5:$K$1004,$D195,Lançamentos!$U$5:$U$1004,K$5,Lançamentos!$W$5:$W$1004,'BH (3)'!$C$10)))</f>
        <v>x</v>
      </c>
      <c r="L195" s="84" t="str">
        <f>IF($D195="","x",IF('BH (3)'!$B$11=1,COUNTIFS(Lançamentos!$K$5:$K$1004,$D195,Lançamentos!$T$5:$T$1004,L$5,Lançamentos!$V$5:$V$1004,'BH (3)'!$C$10),COUNTIFS(Lançamentos!$K$5:$K$1004,$D195,Lançamentos!$U$5:$U$1004,L$5,Lançamentos!$W$5:$W$1004,'BH (3)'!$C$10)))</f>
        <v>x</v>
      </c>
      <c r="M195" s="84" t="str">
        <f>IF($D195="","x",IF('BH (3)'!$B$11=1,COUNTIFS(Lançamentos!$K$5:$K$1004,$D195,Lançamentos!$T$5:$T$1004,M$5,Lançamentos!$V$5:$V$1004,'BH (3)'!$C$10),COUNTIFS(Lançamentos!$K$5:$K$1004,$D195,Lançamentos!$U$5:$U$1004,M$5,Lançamentos!$W$5:$W$1004,'BH (3)'!$C$10)))</f>
        <v>x</v>
      </c>
      <c r="N195" s="84" t="str">
        <f>IF($D195="","x",IF('BH (3)'!$B$11=1,COUNTIFS(Lançamentos!$K$5:$K$1004,$D195,Lançamentos!$T$5:$T$1004,N$5,Lançamentos!$V$5:$V$1004,'BH (3)'!$C$10),COUNTIFS(Lançamentos!$K$5:$K$1004,$D195,Lançamentos!$U$5:$U$1004,N$5,Lançamentos!$W$5:$W$1004,'BH (3)'!$C$10)))</f>
        <v>x</v>
      </c>
      <c r="O195" s="84" t="str">
        <f>IF($D195="","x",IF('BH (3)'!$B$11=1,COUNTIFS(Lançamentos!$K$5:$K$1004,$D195,Lançamentos!$T$5:$T$1004,O$5,Lançamentos!$V$5:$V$1004,'BH (3)'!$C$10),COUNTIFS(Lançamentos!$K$5:$K$1004,$D195,Lançamentos!$U$5:$U$1004,O$5,Lançamentos!$W$5:$W$1004,'BH (3)'!$C$10)))</f>
        <v>x</v>
      </c>
      <c r="P195" s="84" t="str">
        <f>IF($D195="","x",IF('BH (3)'!$B$11=1,COUNTIFS(Lançamentos!$K$5:$K$1004,$D195,Lançamentos!$T$5:$T$1004,P$5,Lançamentos!$V$5:$V$1004,'BH (3)'!$C$10),COUNTIFS(Lançamentos!$K$5:$K$1004,$D195,Lançamentos!$U$5:$U$1004,P$5,Lançamentos!$W$5:$W$1004,'BH (3)'!$C$10)))</f>
        <v>x</v>
      </c>
      <c r="Q195" s="171" t="str">
        <f t="shared" si="5"/>
        <v/>
      </c>
    </row>
    <row r="196" spans="3:17" ht="45" customHeight="1" x14ac:dyDescent="0.25">
      <c r="C196" s="81" t="str">
        <f t="shared" si="4"/>
        <v/>
      </c>
      <c r="D196" s="170" t="str">
        <f>IF(Adv!D194="","",Adv!D194)</f>
        <v/>
      </c>
      <c r="E196" s="84" t="str">
        <f>IF($D196="","x",IF('BH (3)'!$B$11=1,COUNTIFS(Lançamentos!$K$5:$K$1004,$D196,Lançamentos!$T$5:$T$1004,E$5,Lançamentos!$V$5:$V$1004,'BH (3)'!$C$10),COUNTIFS(Lançamentos!$K$5:$K$1004,$D196,Lançamentos!$U$5:$U$1004,E$5,Lançamentos!$W$5:$W$1004,'BH (3)'!$C$10)))</f>
        <v>x</v>
      </c>
      <c r="F196" s="84" t="str">
        <f>IF($D196="","x",IF('BH (3)'!$B$11=1,COUNTIFS(Lançamentos!$K$5:$K$1004,$D196,Lançamentos!$T$5:$T$1004,F$5,Lançamentos!$V$5:$V$1004,'BH (3)'!$C$10),COUNTIFS(Lançamentos!$K$5:$K$1004,$D196,Lançamentos!$U$5:$U$1004,F$5,Lançamentos!$W$5:$W$1004,'BH (3)'!$C$10)))</f>
        <v>x</v>
      </c>
      <c r="G196" s="84" t="str">
        <f>IF($D196="","x",IF('BH (3)'!$B$11=1,COUNTIFS(Lançamentos!$K$5:$K$1004,$D196,Lançamentos!$T$5:$T$1004,G$5,Lançamentos!$V$5:$V$1004,'BH (3)'!$C$10),COUNTIFS(Lançamentos!$K$5:$K$1004,$D196,Lançamentos!$U$5:$U$1004,G$5,Lançamentos!$W$5:$W$1004,'BH (3)'!$C$10)))</f>
        <v>x</v>
      </c>
      <c r="H196" s="84" t="str">
        <f>IF($D196="","x",IF('BH (3)'!$B$11=1,COUNTIFS(Lançamentos!$K$5:$K$1004,$D196,Lançamentos!$T$5:$T$1004,H$5,Lançamentos!$V$5:$V$1004,'BH (3)'!$C$10),COUNTIFS(Lançamentos!$K$5:$K$1004,$D196,Lançamentos!$U$5:$U$1004,H$5,Lançamentos!$W$5:$W$1004,'BH (3)'!$C$10)))</f>
        <v>x</v>
      </c>
      <c r="I196" s="84" t="str">
        <f>IF($D196="","x",IF('BH (3)'!$B$11=1,COUNTIFS(Lançamentos!$K$5:$K$1004,$D196,Lançamentos!$T$5:$T$1004,I$5,Lançamentos!$V$5:$V$1004,'BH (3)'!$C$10),COUNTIFS(Lançamentos!$K$5:$K$1004,$D196,Lançamentos!$U$5:$U$1004,I$5,Lançamentos!$W$5:$W$1004,'BH (3)'!$C$10)))</f>
        <v>x</v>
      </c>
      <c r="J196" s="84" t="str">
        <f>IF($D196="","x",IF('BH (3)'!$B$11=1,COUNTIFS(Lançamentos!$K$5:$K$1004,$D196,Lançamentos!$T$5:$T$1004,J$5,Lançamentos!$V$5:$V$1004,'BH (3)'!$C$10),COUNTIFS(Lançamentos!$K$5:$K$1004,$D196,Lançamentos!$U$5:$U$1004,J$5,Lançamentos!$W$5:$W$1004,'BH (3)'!$C$10)))</f>
        <v>x</v>
      </c>
      <c r="K196" s="84" t="str">
        <f>IF($D196="","x",IF('BH (3)'!$B$11=1,COUNTIFS(Lançamentos!$K$5:$K$1004,$D196,Lançamentos!$T$5:$T$1004,K$5,Lançamentos!$V$5:$V$1004,'BH (3)'!$C$10),COUNTIFS(Lançamentos!$K$5:$K$1004,$D196,Lançamentos!$U$5:$U$1004,K$5,Lançamentos!$W$5:$W$1004,'BH (3)'!$C$10)))</f>
        <v>x</v>
      </c>
      <c r="L196" s="84" t="str">
        <f>IF($D196="","x",IF('BH (3)'!$B$11=1,COUNTIFS(Lançamentos!$K$5:$K$1004,$D196,Lançamentos!$T$5:$T$1004,L$5,Lançamentos!$V$5:$V$1004,'BH (3)'!$C$10),COUNTIFS(Lançamentos!$K$5:$K$1004,$D196,Lançamentos!$U$5:$U$1004,L$5,Lançamentos!$W$5:$W$1004,'BH (3)'!$C$10)))</f>
        <v>x</v>
      </c>
      <c r="M196" s="84" t="str">
        <f>IF($D196="","x",IF('BH (3)'!$B$11=1,COUNTIFS(Lançamentos!$K$5:$K$1004,$D196,Lançamentos!$T$5:$T$1004,M$5,Lançamentos!$V$5:$V$1004,'BH (3)'!$C$10),COUNTIFS(Lançamentos!$K$5:$K$1004,$D196,Lançamentos!$U$5:$U$1004,M$5,Lançamentos!$W$5:$W$1004,'BH (3)'!$C$10)))</f>
        <v>x</v>
      </c>
      <c r="N196" s="84" t="str">
        <f>IF($D196="","x",IF('BH (3)'!$B$11=1,COUNTIFS(Lançamentos!$K$5:$K$1004,$D196,Lançamentos!$T$5:$T$1004,N$5,Lançamentos!$V$5:$V$1004,'BH (3)'!$C$10),COUNTIFS(Lançamentos!$K$5:$K$1004,$D196,Lançamentos!$U$5:$U$1004,N$5,Lançamentos!$W$5:$W$1004,'BH (3)'!$C$10)))</f>
        <v>x</v>
      </c>
      <c r="O196" s="84" t="str">
        <f>IF($D196="","x",IF('BH (3)'!$B$11=1,COUNTIFS(Lançamentos!$K$5:$K$1004,$D196,Lançamentos!$T$5:$T$1004,O$5,Lançamentos!$V$5:$V$1004,'BH (3)'!$C$10),COUNTIFS(Lançamentos!$K$5:$K$1004,$D196,Lançamentos!$U$5:$U$1004,O$5,Lançamentos!$W$5:$W$1004,'BH (3)'!$C$10)))</f>
        <v>x</v>
      </c>
      <c r="P196" s="84" t="str">
        <f>IF($D196="","x",IF('BH (3)'!$B$11=1,COUNTIFS(Lançamentos!$K$5:$K$1004,$D196,Lançamentos!$T$5:$T$1004,P$5,Lançamentos!$V$5:$V$1004,'BH (3)'!$C$10),COUNTIFS(Lançamentos!$K$5:$K$1004,$D196,Lançamentos!$U$5:$U$1004,P$5,Lançamentos!$W$5:$W$1004,'BH (3)'!$C$10)))</f>
        <v>x</v>
      </c>
      <c r="Q196" s="171" t="str">
        <f t="shared" si="5"/>
        <v/>
      </c>
    </row>
    <row r="197" spans="3:17" ht="45" customHeight="1" x14ac:dyDescent="0.25">
      <c r="C197" s="81" t="str">
        <f t="shared" si="4"/>
        <v/>
      </c>
      <c r="D197" s="170" t="str">
        <f>IF(Adv!D195="","",Adv!D195)</f>
        <v/>
      </c>
      <c r="E197" s="84" t="str">
        <f>IF($D197="","x",IF('BH (3)'!$B$11=1,COUNTIFS(Lançamentos!$K$5:$K$1004,$D197,Lançamentos!$T$5:$T$1004,E$5,Lançamentos!$V$5:$V$1004,'BH (3)'!$C$10),COUNTIFS(Lançamentos!$K$5:$K$1004,$D197,Lançamentos!$U$5:$U$1004,E$5,Lançamentos!$W$5:$W$1004,'BH (3)'!$C$10)))</f>
        <v>x</v>
      </c>
      <c r="F197" s="84" t="str">
        <f>IF($D197="","x",IF('BH (3)'!$B$11=1,COUNTIFS(Lançamentos!$K$5:$K$1004,$D197,Lançamentos!$T$5:$T$1004,F$5,Lançamentos!$V$5:$V$1004,'BH (3)'!$C$10),COUNTIFS(Lançamentos!$K$5:$K$1004,$D197,Lançamentos!$U$5:$U$1004,F$5,Lançamentos!$W$5:$W$1004,'BH (3)'!$C$10)))</f>
        <v>x</v>
      </c>
      <c r="G197" s="84" t="str">
        <f>IF($D197="","x",IF('BH (3)'!$B$11=1,COUNTIFS(Lançamentos!$K$5:$K$1004,$D197,Lançamentos!$T$5:$T$1004,G$5,Lançamentos!$V$5:$V$1004,'BH (3)'!$C$10),COUNTIFS(Lançamentos!$K$5:$K$1004,$D197,Lançamentos!$U$5:$U$1004,G$5,Lançamentos!$W$5:$W$1004,'BH (3)'!$C$10)))</f>
        <v>x</v>
      </c>
      <c r="H197" s="84" t="str">
        <f>IF($D197="","x",IF('BH (3)'!$B$11=1,COUNTIFS(Lançamentos!$K$5:$K$1004,$D197,Lançamentos!$T$5:$T$1004,H$5,Lançamentos!$V$5:$V$1004,'BH (3)'!$C$10),COUNTIFS(Lançamentos!$K$5:$K$1004,$D197,Lançamentos!$U$5:$U$1004,H$5,Lançamentos!$W$5:$W$1004,'BH (3)'!$C$10)))</f>
        <v>x</v>
      </c>
      <c r="I197" s="84" t="str">
        <f>IF($D197="","x",IF('BH (3)'!$B$11=1,COUNTIFS(Lançamentos!$K$5:$K$1004,$D197,Lançamentos!$T$5:$T$1004,I$5,Lançamentos!$V$5:$V$1004,'BH (3)'!$C$10),COUNTIFS(Lançamentos!$K$5:$K$1004,$D197,Lançamentos!$U$5:$U$1004,I$5,Lançamentos!$W$5:$W$1004,'BH (3)'!$C$10)))</f>
        <v>x</v>
      </c>
      <c r="J197" s="84" t="str">
        <f>IF($D197="","x",IF('BH (3)'!$B$11=1,COUNTIFS(Lançamentos!$K$5:$K$1004,$D197,Lançamentos!$T$5:$T$1004,J$5,Lançamentos!$V$5:$V$1004,'BH (3)'!$C$10),COUNTIFS(Lançamentos!$K$5:$K$1004,$D197,Lançamentos!$U$5:$U$1004,J$5,Lançamentos!$W$5:$W$1004,'BH (3)'!$C$10)))</f>
        <v>x</v>
      </c>
      <c r="K197" s="84" t="str">
        <f>IF($D197="","x",IF('BH (3)'!$B$11=1,COUNTIFS(Lançamentos!$K$5:$K$1004,$D197,Lançamentos!$T$5:$T$1004,K$5,Lançamentos!$V$5:$V$1004,'BH (3)'!$C$10),COUNTIFS(Lançamentos!$K$5:$K$1004,$D197,Lançamentos!$U$5:$U$1004,K$5,Lançamentos!$W$5:$W$1004,'BH (3)'!$C$10)))</f>
        <v>x</v>
      </c>
      <c r="L197" s="84" t="str">
        <f>IF($D197="","x",IF('BH (3)'!$B$11=1,COUNTIFS(Lançamentos!$K$5:$K$1004,$D197,Lançamentos!$T$5:$T$1004,L$5,Lançamentos!$V$5:$V$1004,'BH (3)'!$C$10),COUNTIFS(Lançamentos!$K$5:$K$1004,$D197,Lançamentos!$U$5:$U$1004,L$5,Lançamentos!$W$5:$W$1004,'BH (3)'!$C$10)))</f>
        <v>x</v>
      </c>
      <c r="M197" s="84" t="str">
        <f>IF($D197="","x",IF('BH (3)'!$B$11=1,COUNTIFS(Lançamentos!$K$5:$K$1004,$D197,Lançamentos!$T$5:$T$1004,M$5,Lançamentos!$V$5:$V$1004,'BH (3)'!$C$10),COUNTIFS(Lançamentos!$K$5:$K$1004,$D197,Lançamentos!$U$5:$U$1004,M$5,Lançamentos!$W$5:$W$1004,'BH (3)'!$C$10)))</f>
        <v>x</v>
      </c>
      <c r="N197" s="84" t="str">
        <f>IF($D197="","x",IF('BH (3)'!$B$11=1,COUNTIFS(Lançamentos!$K$5:$K$1004,$D197,Lançamentos!$T$5:$T$1004,N$5,Lançamentos!$V$5:$V$1004,'BH (3)'!$C$10),COUNTIFS(Lançamentos!$K$5:$K$1004,$D197,Lançamentos!$U$5:$U$1004,N$5,Lançamentos!$W$5:$W$1004,'BH (3)'!$C$10)))</f>
        <v>x</v>
      </c>
      <c r="O197" s="84" t="str">
        <f>IF($D197="","x",IF('BH (3)'!$B$11=1,COUNTIFS(Lançamentos!$K$5:$K$1004,$D197,Lançamentos!$T$5:$T$1004,O$5,Lançamentos!$V$5:$V$1004,'BH (3)'!$C$10),COUNTIFS(Lançamentos!$K$5:$K$1004,$D197,Lançamentos!$U$5:$U$1004,O$5,Lançamentos!$W$5:$W$1004,'BH (3)'!$C$10)))</f>
        <v>x</v>
      </c>
      <c r="P197" s="84" t="str">
        <f>IF($D197="","x",IF('BH (3)'!$B$11=1,COUNTIFS(Lançamentos!$K$5:$K$1004,$D197,Lançamentos!$T$5:$T$1004,P$5,Lançamentos!$V$5:$V$1004,'BH (3)'!$C$10),COUNTIFS(Lançamentos!$K$5:$K$1004,$D197,Lançamentos!$U$5:$U$1004,P$5,Lançamentos!$W$5:$W$1004,'BH (3)'!$C$10)))</f>
        <v>x</v>
      </c>
      <c r="Q197" s="171" t="str">
        <f t="shared" si="5"/>
        <v/>
      </c>
    </row>
    <row r="198" spans="3:17" ht="45" customHeight="1" x14ac:dyDescent="0.25">
      <c r="C198" s="81" t="str">
        <f t="shared" si="4"/>
        <v/>
      </c>
      <c r="D198" s="170" t="str">
        <f>IF(Adv!D196="","",Adv!D196)</f>
        <v/>
      </c>
      <c r="E198" s="84" t="str">
        <f>IF($D198="","x",IF('BH (3)'!$B$11=1,COUNTIFS(Lançamentos!$K$5:$K$1004,$D198,Lançamentos!$T$5:$T$1004,E$5,Lançamentos!$V$5:$V$1004,'BH (3)'!$C$10),COUNTIFS(Lançamentos!$K$5:$K$1004,$D198,Lançamentos!$U$5:$U$1004,E$5,Lançamentos!$W$5:$W$1004,'BH (3)'!$C$10)))</f>
        <v>x</v>
      </c>
      <c r="F198" s="84" t="str">
        <f>IF($D198="","x",IF('BH (3)'!$B$11=1,COUNTIFS(Lançamentos!$K$5:$K$1004,$D198,Lançamentos!$T$5:$T$1004,F$5,Lançamentos!$V$5:$V$1004,'BH (3)'!$C$10),COUNTIFS(Lançamentos!$K$5:$K$1004,$D198,Lançamentos!$U$5:$U$1004,F$5,Lançamentos!$W$5:$W$1004,'BH (3)'!$C$10)))</f>
        <v>x</v>
      </c>
      <c r="G198" s="84" t="str">
        <f>IF($D198="","x",IF('BH (3)'!$B$11=1,COUNTIFS(Lançamentos!$K$5:$K$1004,$D198,Lançamentos!$T$5:$T$1004,G$5,Lançamentos!$V$5:$V$1004,'BH (3)'!$C$10),COUNTIFS(Lançamentos!$K$5:$K$1004,$D198,Lançamentos!$U$5:$U$1004,G$5,Lançamentos!$W$5:$W$1004,'BH (3)'!$C$10)))</f>
        <v>x</v>
      </c>
      <c r="H198" s="84" t="str">
        <f>IF($D198="","x",IF('BH (3)'!$B$11=1,COUNTIFS(Lançamentos!$K$5:$K$1004,$D198,Lançamentos!$T$5:$T$1004,H$5,Lançamentos!$V$5:$V$1004,'BH (3)'!$C$10),COUNTIFS(Lançamentos!$K$5:$K$1004,$D198,Lançamentos!$U$5:$U$1004,H$5,Lançamentos!$W$5:$W$1004,'BH (3)'!$C$10)))</f>
        <v>x</v>
      </c>
      <c r="I198" s="84" t="str">
        <f>IF($D198="","x",IF('BH (3)'!$B$11=1,COUNTIFS(Lançamentos!$K$5:$K$1004,$D198,Lançamentos!$T$5:$T$1004,I$5,Lançamentos!$V$5:$V$1004,'BH (3)'!$C$10),COUNTIFS(Lançamentos!$K$5:$K$1004,$D198,Lançamentos!$U$5:$U$1004,I$5,Lançamentos!$W$5:$W$1004,'BH (3)'!$C$10)))</f>
        <v>x</v>
      </c>
      <c r="J198" s="84" t="str">
        <f>IF($D198="","x",IF('BH (3)'!$B$11=1,COUNTIFS(Lançamentos!$K$5:$K$1004,$D198,Lançamentos!$T$5:$T$1004,J$5,Lançamentos!$V$5:$V$1004,'BH (3)'!$C$10),COUNTIFS(Lançamentos!$K$5:$K$1004,$D198,Lançamentos!$U$5:$U$1004,J$5,Lançamentos!$W$5:$W$1004,'BH (3)'!$C$10)))</f>
        <v>x</v>
      </c>
      <c r="K198" s="84" t="str">
        <f>IF($D198="","x",IF('BH (3)'!$B$11=1,COUNTIFS(Lançamentos!$K$5:$K$1004,$D198,Lançamentos!$T$5:$T$1004,K$5,Lançamentos!$V$5:$V$1004,'BH (3)'!$C$10),COUNTIFS(Lançamentos!$K$5:$K$1004,$D198,Lançamentos!$U$5:$U$1004,K$5,Lançamentos!$W$5:$W$1004,'BH (3)'!$C$10)))</f>
        <v>x</v>
      </c>
      <c r="L198" s="84" t="str">
        <f>IF($D198="","x",IF('BH (3)'!$B$11=1,COUNTIFS(Lançamentos!$K$5:$K$1004,$D198,Lançamentos!$T$5:$T$1004,L$5,Lançamentos!$V$5:$V$1004,'BH (3)'!$C$10),COUNTIFS(Lançamentos!$K$5:$K$1004,$D198,Lançamentos!$U$5:$U$1004,L$5,Lançamentos!$W$5:$W$1004,'BH (3)'!$C$10)))</f>
        <v>x</v>
      </c>
      <c r="M198" s="84" t="str">
        <f>IF($D198="","x",IF('BH (3)'!$B$11=1,COUNTIFS(Lançamentos!$K$5:$K$1004,$D198,Lançamentos!$T$5:$T$1004,M$5,Lançamentos!$V$5:$V$1004,'BH (3)'!$C$10),COUNTIFS(Lançamentos!$K$5:$K$1004,$D198,Lançamentos!$U$5:$U$1004,M$5,Lançamentos!$W$5:$W$1004,'BH (3)'!$C$10)))</f>
        <v>x</v>
      </c>
      <c r="N198" s="84" t="str">
        <f>IF($D198="","x",IF('BH (3)'!$B$11=1,COUNTIFS(Lançamentos!$K$5:$K$1004,$D198,Lançamentos!$T$5:$T$1004,N$5,Lançamentos!$V$5:$V$1004,'BH (3)'!$C$10),COUNTIFS(Lançamentos!$K$5:$K$1004,$D198,Lançamentos!$U$5:$U$1004,N$5,Lançamentos!$W$5:$W$1004,'BH (3)'!$C$10)))</f>
        <v>x</v>
      </c>
      <c r="O198" s="84" t="str">
        <f>IF($D198="","x",IF('BH (3)'!$B$11=1,COUNTIFS(Lançamentos!$K$5:$K$1004,$D198,Lançamentos!$T$5:$T$1004,O$5,Lançamentos!$V$5:$V$1004,'BH (3)'!$C$10),COUNTIFS(Lançamentos!$K$5:$K$1004,$D198,Lançamentos!$U$5:$U$1004,O$5,Lançamentos!$W$5:$W$1004,'BH (3)'!$C$10)))</f>
        <v>x</v>
      </c>
      <c r="P198" s="84" t="str">
        <f>IF($D198="","x",IF('BH (3)'!$B$11=1,COUNTIFS(Lançamentos!$K$5:$K$1004,$D198,Lançamentos!$T$5:$T$1004,P$5,Lançamentos!$V$5:$V$1004,'BH (3)'!$C$10),COUNTIFS(Lançamentos!$K$5:$K$1004,$D198,Lançamentos!$U$5:$U$1004,P$5,Lançamentos!$W$5:$W$1004,'BH (3)'!$C$10)))</f>
        <v>x</v>
      </c>
      <c r="Q198" s="171" t="str">
        <f t="shared" si="5"/>
        <v/>
      </c>
    </row>
    <row r="199" spans="3:17" ht="45" customHeight="1" x14ac:dyDescent="0.25">
      <c r="C199" s="81" t="str">
        <f t="shared" si="4"/>
        <v/>
      </c>
      <c r="D199" s="170" t="str">
        <f>IF(Adv!D197="","",Adv!D197)</f>
        <v/>
      </c>
      <c r="E199" s="84" t="str">
        <f>IF($D199="","x",IF('BH (3)'!$B$11=1,COUNTIFS(Lançamentos!$K$5:$K$1004,$D199,Lançamentos!$T$5:$T$1004,E$5,Lançamentos!$V$5:$V$1004,'BH (3)'!$C$10),COUNTIFS(Lançamentos!$K$5:$K$1004,$D199,Lançamentos!$U$5:$U$1004,E$5,Lançamentos!$W$5:$W$1004,'BH (3)'!$C$10)))</f>
        <v>x</v>
      </c>
      <c r="F199" s="84" t="str">
        <f>IF($D199="","x",IF('BH (3)'!$B$11=1,COUNTIFS(Lançamentos!$K$5:$K$1004,$D199,Lançamentos!$T$5:$T$1004,F$5,Lançamentos!$V$5:$V$1004,'BH (3)'!$C$10),COUNTIFS(Lançamentos!$K$5:$K$1004,$D199,Lançamentos!$U$5:$U$1004,F$5,Lançamentos!$W$5:$W$1004,'BH (3)'!$C$10)))</f>
        <v>x</v>
      </c>
      <c r="G199" s="84" t="str">
        <f>IF($D199="","x",IF('BH (3)'!$B$11=1,COUNTIFS(Lançamentos!$K$5:$K$1004,$D199,Lançamentos!$T$5:$T$1004,G$5,Lançamentos!$V$5:$V$1004,'BH (3)'!$C$10),COUNTIFS(Lançamentos!$K$5:$K$1004,$D199,Lançamentos!$U$5:$U$1004,G$5,Lançamentos!$W$5:$W$1004,'BH (3)'!$C$10)))</f>
        <v>x</v>
      </c>
      <c r="H199" s="84" t="str">
        <f>IF($D199="","x",IF('BH (3)'!$B$11=1,COUNTIFS(Lançamentos!$K$5:$K$1004,$D199,Lançamentos!$T$5:$T$1004,H$5,Lançamentos!$V$5:$V$1004,'BH (3)'!$C$10),COUNTIFS(Lançamentos!$K$5:$K$1004,$D199,Lançamentos!$U$5:$U$1004,H$5,Lançamentos!$W$5:$W$1004,'BH (3)'!$C$10)))</f>
        <v>x</v>
      </c>
      <c r="I199" s="84" t="str">
        <f>IF($D199="","x",IF('BH (3)'!$B$11=1,COUNTIFS(Lançamentos!$K$5:$K$1004,$D199,Lançamentos!$T$5:$T$1004,I$5,Lançamentos!$V$5:$V$1004,'BH (3)'!$C$10),COUNTIFS(Lançamentos!$K$5:$K$1004,$D199,Lançamentos!$U$5:$U$1004,I$5,Lançamentos!$W$5:$W$1004,'BH (3)'!$C$10)))</f>
        <v>x</v>
      </c>
      <c r="J199" s="84" t="str">
        <f>IF($D199="","x",IF('BH (3)'!$B$11=1,COUNTIFS(Lançamentos!$K$5:$K$1004,$D199,Lançamentos!$T$5:$T$1004,J$5,Lançamentos!$V$5:$V$1004,'BH (3)'!$C$10),COUNTIFS(Lançamentos!$K$5:$K$1004,$D199,Lançamentos!$U$5:$U$1004,J$5,Lançamentos!$W$5:$W$1004,'BH (3)'!$C$10)))</f>
        <v>x</v>
      </c>
      <c r="K199" s="84" t="str">
        <f>IF($D199="","x",IF('BH (3)'!$B$11=1,COUNTIFS(Lançamentos!$K$5:$K$1004,$D199,Lançamentos!$T$5:$T$1004,K$5,Lançamentos!$V$5:$V$1004,'BH (3)'!$C$10),COUNTIFS(Lançamentos!$K$5:$K$1004,$D199,Lançamentos!$U$5:$U$1004,K$5,Lançamentos!$W$5:$W$1004,'BH (3)'!$C$10)))</f>
        <v>x</v>
      </c>
      <c r="L199" s="84" t="str">
        <f>IF($D199="","x",IF('BH (3)'!$B$11=1,COUNTIFS(Lançamentos!$K$5:$K$1004,$D199,Lançamentos!$T$5:$T$1004,L$5,Lançamentos!$V$5:$V$1004,'BH (3)'!$C$10),COUNTIFS(Lançamentos!$K$5:$K$1004,$D199,Lançamentos!$U$5:$U$1004,L$5,Lançamentos!$W$5:$W$1004,'BH (3)'!$C$10)))</f>
        <v>x</v>
      </c>
      <c r="M199" s="84" t="str">
        <f>IF($D199="","x",IF('BH (3)'!$B$11=1,COUNTIFS(Lançamentos!$K$5:$K$1004,$D199,Lançamentos!$T$5:$T$1004,M$5,Lançamentos!$V$5:$V$1004,'BH (3)'!$C$10),COUNTIFS(Lançamentos!$K$5:$K$1004,$D199,Lançamentos!$U$5:$U$1004,M$5,Lançamentos!$W$5:$W$1004,'BH (3)'!$C$10)))</f>
        <v>x</v>
      </c>
      <c r="N199" s="84" t="str">
        <f>IF($D199="","x",IF('BH (3)'!$B$11=1,COUNTIFS(Lançamentos!$K$5:$K$1004,$D199,Lançamentos!$T$5:$T$1004,N$5,Lançamentos!$V$5:$V$1004,'BH (3)'!$C$10),COUNTIFS(Lançamentos!$K$5:$K$1004,$D199,Lançamentos!$U$5:$U$1004,N$5,Lançamentos!$W$5:$W$1004,'BH (3)'!$C$10)))</f>
        <v>x</v>
      </c>
      <c r="O199" s="84" t="str">
        <f>IF($D199="","x",IF('BH (3)'!$B$11=1,COUNTIFS(Lançamentos!$K$5:$K$1004,$D199,Lançamentos!$T$5:$T$1004,O$5,Lançamentos!$V$5:$V$1004,'BH (3)'!$C$10),COUNTIFS(Lançamentos!$K$5:$K$1004,$D199,Lançamentos!$U$5:$U$1004,O$5,Lançamentos!$W$5:$W$1004,'BH (3)'!$C$10)))</f>
        <v>x</v>
      </c>
      <c r="P199" s="84" t="str">
        <f>IF($D199="","x",IF('BH (3)'!$B$11=1,COUNTIFS(Lançamentos!$K$5:$K$1004,$D199,Lançamentos!$T$5:$T$1004,P$5,Lançamentos!$V$5:$V$1004,'BH (3)'!$C$10),COUNTIFS(Lançamentos!$K$5:$K$1004,$D199,Lançamentos!$U$5:$U$1004,P$5,Lançamentos!$W$5:$W$1004,'BH (3)'!$C$10)))</f>
        <v>x</v>
      </c>
      <c r="Q199" s="171" t="str">
        <f t="shared" si="5"/>
        <v/>
      </c>
    </row>
    <row r="200" spans="3:17" ht="45" customHeight="1" x14ac:dyDescent="0.25">
      <c r="C200" s="81" t="str">
        <f t="shared" si="4"/>
        <v/>
      </c>
      <c r="D200" s="170" t="str">
        <f>IF(Adv!D198="","",Adv!D198)</f>
        <v/>
      </c>
      <c r="E200" s="84" t="str">
        <f>IF($D200="","x",IF('BH (3)'!$B$11=1,COUNTIFS(Lançamentos!$K$5:$K$1004,$D200,Lançamentos!$T$5:$T$1004,E$5,Lançamentos!$V$5:$V$1004,'BH (3)'!$C$10),COUNTIFS(Lançamentos!$K$5:$K$1004,$D200,Lançamentos!$U$5:$U$1004,E$5,Lançamentos!$W$5:$W$1004,'BH (3)'!$C$10)))</f>
        <v>x</v>
      </c>
      <c r="F200" s="84" t="str">
        <f>IF($D200="","x",IF('BH (3)'!$B$11=1,COUNTIFS(Lançamentos!$K$5:$K$1004,$D200,Lançamentos!$T$5:$T$1004,F$5,Lançamentos!$V$5:$V$1004,'BH (3)'!$C$10),COUNTIFS(Lançamentos!$K$5:$K$1004,$D200,Lançamentos!$U$5:$U$1004,F$5,Lançamentos!$W$5:$W$1004,'BH (3)'!$C$10)))</f>
        <v>x</v>
      </c>
      <c r="G200" s="84" t="str">
        <f>IF($D200="","x",IF('BH (3)'!$B$11=1,COUNTIFS(Lançamentos!$K$5:$K$1004,$D200,Lançamentos!$T$5:$T$1004,G$5,Lançamentos!$V$5:$V$1004,'BH (3)'!$C$10),COUNTIFS(Lançamentos!$K$5:$K$1004,$D200,Lançamentos!$U$5:$U$1004,G$5,Lançamentos!$W$5:$W$1004,'BH (3)'!$C$10)))</f>
        <v>x</v>
      </c>
      <c r="H200" s="84" t="str">
        <f>IF($D200="","x",IF('BH (3)'!$B$11=1,COUNTIFS(Lançamentos!$K$5:$K$1004,$D200,Lançamentos!$T$5:$T$1004,H$5,Lançamentos!$V$5:$V$1004,'BH (3)'!$C$10),COUNTIFS(Lançamentos!$K$5:$K$1004,$D200,Lançamentos!$U$5:$U$1004,H$5,Lançamentos!$W$5:$W$1004,'BH (3)'!$C$10)))</f>
        <v>x</v>
      </c>
      <c r="I200" s="84" t="str">
        <f>IF($D200="","x",IF('BH (3)'!$B$11=1,COUNTIFS(Lançamentos!$K$5:$K$1004,$D200,Lançamentos!$T$5:$T$1004,I$5,Lançamentos!$V$5:$V$1004,'BH (3)'!$C$10),COUNTIFS(Lançamentos!$K$5:$K$1004,$D200,Lançamentos!$U$5:$U$1004,I$5,Lançamentos!$W$5:$W$1004,'BH (3)'!$C$10)))</f>
        <v>x</v>
      </c>
      <c r="J200" s="84" t="str">
        <f>IF($D200="","x",IF('BH (3)'!$B$11=1,COUNTIFS(Lançamentos!$K$5:$K$1004,$D200,Lançamentos!$T$5:$T$1004,J$5,Lançamentos!$V$5:$V$1004,'BH (3)'!$C$10),COUNTIFS(Lançamentos!$K$5:$K$1004,$D200,Lançamentos!$U$5:$U$1004,J$5,Lançamentos!$W$5:$W$1004,'BH (3)'!$C$10)))</f>
        <v>x</v>
      </c>
      <c r="K200" s="84" t="str">
        <f>IF($D200="","x",IF('BH (3)'!$B$11=1,COUNTIFS(Lançamentos!$K$5:$K$1004,$D200,Lançamentos!$T$5:$T$1004,K$5,Lançamentos!$V$5:$V$1004,'BH (3)'!$C$10),COUNTIFS(Lançamentos!$K$5:$K$1004,$D200,Lançamentos!$U$5:$U$1004,K$5,Lançamentos!$W$5:$W$1004,'BH (3)'!$C$10)))</f>
        <v>x</v>
      </c>
      <c r="L200" s="84" t="str">
        <f>IF($D200="","x",IF('BH (3)'!$B$11=1,COUNTIFS(Lançamentos!$K$5:$K$1004,$D200,Lançamentos!$T$5:$T$1004,L$5,Lançamentos!$V$5:$V$1004,'BH (3)'!$C$10),COUNTIFS(Lançamentos!$K$5:$K$1004,$D200,Lançamentos!$U$5:$U$1004,L$5,Lançamentos!$W$5:$W$1004,'BH (3)'!$C$10)))</f>
        <v>x</v>
      </c>
      <c r="M200" s="84" t="str">
        <f>IF($D200="","x",IF('BH (3)'!$B$11=1,COUNTIFS(Lançamentos!$K$5:$K$1004,$D200,Lançamentos!$T$5:$T$1004,M$5,Lançamentos!$V$5:$V$1004,'BH (3)'!$C$10),COUNTIFS(Lançamentos!$K$5:$K$1004,$D200,Lançamentos!$U$5:$U$1004,M$5,Lançamentos!$W$5:$W$1004,'BH (3)'!$C$10)))</f>
        <v>x</v>
      </c>
      <c r="N200" s="84" t="str">
        <f>IF($D200="","x",IF('BH (3)'!$B$11=1,COUNTIFS(Lançamentos!$K$5:$K$1004,$D200,Lançamentos!$T$5:$T$1004,N$5,Lançamentos!$V$5:$V$1004,'BH (3)'!$C$10),COUNTIFS(Lançamentos!$K$5:$K$1004,$D200,Lançamentos!$U$5:$U$1004,N$5,Lançamentos!$W$5:$W$1004,'BH (3)'!$C$10)))</f>
        <v>x</v>
      </c>
      <c r="O200" s="84" t="str">
        <f>IF($D200="","x",IF('BH (3)'!$B$11=1,COUNTIFS(Lançamentos!$K$5:$K$1004,$D200,Lançamentos!$T$5:$T$1004,O$5,Lançamentos!$V$5:$V$1004,'BH (3)'!$C$10),COUNTIFS(Lançamentos!$K$5:$K$1004,$D200,Lançamentos!$U$5:$U$1004,O$5,Lançamentos!$W$5:$W$1004,'BH (3)'!$C$10)))</f>
        <v>x</v>
      </c>
      <c r="P200" s="84" t="str">
        <f>IF($D200="","x",IF('BH (3)'!$B$11=1,COUNTIFS(Lançamentos!$K$5:$K$1004,$D200,Lançamentos!$T$5:$T$1004,P$5,Lançamentos!$V$5:$V$1004,'BH (3)'!$C$10),COUNTIFS(Lançamentos!$K$5:$K$1004,$D200,Lançamentos!$U$5:$U$1004,P$5,Lançamentos!$W$5:$W$1004,'BH (3)'!$C$10)))</f>
        <v>x</v>
      </c>
      <c r="Q200" s="171" t="str">
        <f t="shared" si="5"/>
        <v/>
      </c>
    </row>
    <row r="201" spans="3:17" ht="45" customHeight="1" x14ac:dyDescent="0.25">
      <c r="C201" s="81" t="str">
        <f t="shared" ref="C201:C264" si="6">IF(D201="","",C200+1)</f>
        <v/>
      </c>
      <c r="D201" s="170" t="str">
        <f>IF(Adv!D199="","",Adv!D199)</f>
        <v/>
      </c>
      <c r="E201" s="84" t="str">
        <f>IF($D201="","x",IF('BH (3)'!$B$11=1,COUNTIFS(Lançamentos!$K$5:$K$1004,$D201,Lançamentos!$T$5:$T$1004,E$5,Lançamentos!$V$5:$V$1004,'BH (3)'!$C$10),COUNTIFS(Lançamentos!$K$5:$K$1004,$D201,Lançamentos!$U$5:$U$1004,E$5,Lançamentos!$W$5:$W$1004,'BH (3)'!$C$10)))</f>
        <v>x</v>
      </c>
      <c r="F201" s="84" t="str">
        <f>IF($D201="","x",IF('BH (3)'!$B$11=1,COUNTIFS(Lançamentos!$K$5:$K$1004,$D201,Lançamentos!$T$5:$T$1004,F$5,Lançamentos!$V$5:$V$1004,'BH (3)'!$C$10),COUNTIFS(Lançamentos!$K$5:$K$1004,$D201,Lançamentos!$U$5:$U$1004,F$5,Lançamentos!$W$5:$W$1004,'BH (3)'!$C$10)))</f>
        <v>x</v>
      </c>
      <c r="G201" s="84" t="str">
        <f>IF($D201="","x",IF('BH (3)'!$B$11=1,COUNTIFS(Lançamentos!$K$5:$K$1004,$D201,Lançamentos!$T$5:$T$1004,G$5,Lançamentos!$V$5:$V$1004,'BH (3)'!$C$10),COUNTIFS(Lançamentos!$K$5:$K$1004,$D201,Lançamentos!$U$5:$U$1004,G$5,Lançamentos!$W$5:$W$1004,'BH (3)'!$C$10)))</f>
        <v>x</v>
      </c>
      <c r="H201" s="84" t="str">
        <f>IF($D201="","x",IF('BH (3)'!$B$11=1,COUNTIFS(Lançamentos!$K$5:$K$1004,$D201,Lançamentos!$T$5:$T$1004,H$5,Lançamentos!$V$5:$V$1004,'BH (3)'!$C$10),COUNTIFS(Lançamentos!$K$5:$K$1004,$D201,Lançamentos!$U$5:$U$1004,H$5,Lançamentos!$W$5:$W$1004,'BH (3)'!$C$10)))</f>
        <v>x</v>
      </c>
      <c r="I201" s="84" t="str">
        <f>IF($D201="","x",IF('BH (3)'!$B$11=1,COUNTIFS(Lançamentos!$K$5:$K$1004,$D201,Lançamentos!$T$5:$T$1004,I$5,Lançamentos!$V$5:$V$1004,'BH (3)'!$C$10),COUNTIFS(Lançamentos!$K$5:$K$1004,$D201,Lançamentos!$U$5:$U$1004,I$5,Lançamentos!$W$5:$W$1004,'BH (3)'!$C$10)))</f>
        <v>x</v>
      </c>
      <c r="J201" s="84" t="str">
        <f>IF($D201="","x",IF('BH (3)'!$B$11=1,COUNTIFS(Lançamentos!$K$5:$K$1004,$D201,Lançamentos!$T$5:$T$1004,J$5,Lançamentos!$V$5:$V$1004,'BH (3)'!$C$10),COUNTIFS(Lançamentos!$K$5:$K$1004,$D201,Lançamentos!$U$5:$U$1004,J$5,Lançamentos!$W$5:$W$1004,'BH (3)'!$C$10)))</f>
        <v>x</v>
      </c>
      <c r="K201" s="84" t="str">
        <f>IF($D201="","x",IF('BH (3)'!$B$11=1,COUNTIFS(Lançamentos!$K$5:$K$1004,$D201,Lançamentos!$T$5:$T$1004,K$5,Lançamentos!$V$5:$V$1004,'BH (3)'!$C$10),COUNTIFS(Lançamentos!$K$5:$K$1004,$D201,Lançamentos!$U$5:$U$1004,K$5,Lançamentos!$W$5:$W$1004,'BH (3)'!$C$10)))</f>
        <v>x</v>
      </c>
      <c r="L201" s="84" t="str">
        <f>IF($D201="","x",IF('BH (3)'!$B$11=1,COUNTIFS(Lançamentos!$K$5:$K$1004,$D201,Lançamentos!$T$5:$T$1004,L$5,Lançamentos!$V$5:$V$1004,'BH (3)'!$C$10),COUNTIFS(Lançamentos!$K$5:$K$1004,$D201,Lançamentos!$U$5:$U$1004,L$5,Lançamentos!$W$5:$W$1004,'BH (3)'!$C$10)))</f>
        <v>x</v>
      </c>
      <c r="M201" s="84" t="str">
        <f>IF($D201="","x",IF('BH (3)'!$B$11=1,COUNTIFS(Lançamentos!$K$5:$K$1004,$D201,Lançamentos!$T$5:$T$1004,M$5,Lançamentos!$V$5:$V$1004,'BH (3)'!$C$10),COUNTIFS(Lançamentos!$K$5:$K$1004,$D201,Lançamentos!$U$5:$U$1004,M$5,Lançamentos!$W$5:$W$1004,'BH (3)'!$C$10)))</f>
        <v>x</v>
      </c>
      <c r="N201" s="84" t="str">
        <f>IF($D201="","x",IF('BH (3)'!$B$11=1,COUNTIFS(Lançamentos!$K$5:$K$1004,$D201,Lançamentos!$T$5:$T$1004,N$5,Lançamentos!$V$5:$V$1004,'BH (3)'!$C$10),COUNTIFS(Lançamentos!$K$5:$K$1004,$D201,Lançamentos!$U$5:$U$1004,N$5,Lançamentos!$W$5:$W$1004,'BH (3)'!$C$10)))</f>
        <v>x</v>
      </c>
      <c r="O201" s="84" t="str">
        <f>IF($D201="","x",IF('BH (3)'!$B$11=1,COUNTIFS(Lançamentos!$K$5:$K$1004,$D201,Lançamentos!$T$5:$T$1004,O$5,Lançamentos!$V$5:$V$1004,'BH (3)'!$C$10),COUNTIFS(Lançamentos!$K$5:$K$1004,$D201,Lançamentos!$U$5:$U$1004,O$5,Lançamentos!$W$5:$W$1004,'BH (3)'!$C$10)))</f>
        <v>x</v>
      </c>
      <c r="P201" s="84" t="str">
        <f>IF($D201="","x",IF('BH (3)'!$B$11=1,COUNTIFS(Lançamentos!$K$5:$K$1004,$D201,Lançamentos!$T$5:$T$1004,P$5,Lançamentos!$V$5:$V$1004,'BH (3)'!$C$10),COUNTIFS(Lançamentos!$K$5:$K$1004,$D201,Lançamentos!$U$5:$U$1004,P$5,Lançamentos!$W$5:$W$1004,'BH (3)'!$C$10)))</f>
        <v>x</v>
      </c>
      <c r="Q201" s="171" t="str">
        <f t="shared" ref="Q201:Q264" si="7">IF(D201="","",SUM(E201:P201))</f>
        <v/>
      </c>
    </row>
    <row r="202" spans="3:17" ht="45" customHeight="1" x14ac:dyDescent="0.25">
      <c r="C202" s="81" t="str">
        <f t="shared" si="6"/>
        <v/>
      </c>
      <c r="D202" s="170" t="str">
        <f>IF(Adv!D200="","",Adv!D200)</f>
        <v/>
      </c>
      <c r="E202" s="84" t="str">
        <f>IF($D202="","x",IF('BH (3)'!$B$11=1,COUNTIFS(Lançamentos!$K$5:$K$1004,$D202,Lançamentos!$T$5:$T$1004,E$5,Lançamentos!$V$5:$V$1004,'BH (3)'!$C$10),COUNTIFS(Lançamentos!$K$5:$K$1004,$D202,Lançamentos!$U$5:$U$1004,E$5,Lançamentos!$W$5:$W$1004,'BH (3)'!$C$10)))</f>
        <v>x</v>
      </c>
      <c r="F202" s="84" t="str">
        <f>IF($D202="","x",IF('BH (3)'!$B$11=1,COUNTIFS(Lançamentos!$K$5:$K$1004,$D202,Lançamentos!$T$5:$T$1004,F$5,Lançamentos!$V$5:$V$1004,'BH (3)'!$C$10),COUNTIFS(Lançamentos!$K$5:$K$1004,$D202,Lançamentos!$U$5:$U$1004,F$5,Lançamentos!$W$5:$W$1004,'BH (3)'!$C$10)))</f>
        <v>x</v>
      </c>
      <c r="G202" s="84" t="str">
        <f>IF($D202="","x",IF('BH (3)'!$B$11=1,COUNTIFS(Lançamentos!$K$5:$K$1004,$D202,Lançamentos!$T$5:$T$1004,G$5,Lançamentos!$V$5:$V$1004,'BH (3)'!$C$10),COUNTIFS(Lançamentos!$K$5:$K$1004,$D202,Lançamentos!$U$5:$U$1004,G$5,Lançamentos!$W$5:$W$1004,'BH (3)'!$C$10)))</f>
        <v>x</v>
      </c>
      <c r="H202" s="84" t="str">
        <f>IF($D202="","x",IF('BH (3)'!$B$11=1,COUNTIFS(Lançamentos!$K$5:$K$1004,$D202,Lançamentos!$T$5:$T$1004,H$5,Lançamentos!$V$5:$V$1004,'BH (3)'!$C$10),COUNTIFS(Lançamentos!$K$5:$K$1004,$D202,Lançamentos!$U$5:$U$1004,H$5,Lançamentos!$W$5:$W$1004,'BH (3)'!$C$10)))</f>
        <v>x</v>
      </c>
      <c r="I202" s="84" t="str">
        <f>IF($D202="","x",IF('BH (3)'!$B$11=1,COUNTIFS(Lançamentos!$K$5:$K$1004,$D202,Lançamentos!$T$5:$T$1004,I$5,Lançamentos!$V$5:$V$1004,'BH (3)'!$C$10),COUNTIFS(Lançamentos!$K$5:$K$1004,$D202,Lançamentos!$U$5:$U$1004,I$5,Lançamentos!$W$5:$W$1004,'BH (3)'!$C$10)))</f>
        <v>x</v>
      </c>
      <c r="J202" s="84" t="str">
        <f>IF($D202="","x",IF('BH (3)'!$B$11=1,COUNTIFS(Lançamentos!$K$5:$K$1004,$D202,Lançamentos!$T$5:$T$1004,J$5,Lançamentos!$V$5:$V$1004,'BH (3)'!$C$10),COUNTIFS(Lançamentos!$K$5:$K$1004,$D202,Lançamentos!$U$5:$U$1004,J$5,Lançamentos!$W$5:$W$1004,'BH (3)'!$C$10)))</f>
        <v>x</v>
      </c>
      <c r="K202" s="84" t="str">
        <f>IF($D202="","x",IF('BH (3)'!$B$11=1,COUNTIFS(Lançamentos!$K$5:$K$1004,$D202,Lançamentos!$T$5:$T$1004,K$5,Lançamentos!$V$5:$V$1004,'BH (3)'!$C$10),COUNTIFS(Lançamentos!$K$5:$K$1004,$D202,Lançamentos!$U$5:$U$1004,K$5,Lançamentos!$W$5:$W$1004,'BH (3)'!$C$10)))</f>
        <v>x</v>
      </c>
      <c r="L202" s="84" t="str">
        <f>IF($D202="","x",IF('BH (3)'!$B$11=1,COUNTIFS(Lançamentos!$K$5:$K$1004,$D202,Lançamentos!$T$5:$T$1004,L$5,Lançamentos!$V$5:$V$1004,'BH (3)'!$C$10),COUNTIFS(Lançamentos!$K$5:$K$1004,$D202,Lançamentos!$U$5:$U$1004,L$5,Lançamentos!$W$5:$W$1004,'BH (3)'!$C$10)))</f>
        <v>x</v>
      </c>
      <c r="M202" s="84" t="str">
        <f>IF($D202="","x",IF('BH (3)'!$B$11=1,COUNTIFS(Lançamentos!$K$5:$K$1004,$D202,Lançamentos!$T$5:$T$1004,M$5,Lançamentos!$V$5:$V$1004,'BH (3)'!$C$10),COUNTIFS(Lançamentos!$K$5:$K$1004,$D202,Lançamentos!$U$5:$U$1004,M$5,Lançamentos!$W$5:$W$1004,'BH (3)'!$C$10)))</f>
        <v>x</v>
      </c>
      <c r="N202" s="84" t="str">
        <f>IF($D202="","x",IF('BH (3)'!$B$11=1,COUNTIFS(Lançamentos!$K$5:$K$1004,$D202,Lançamentos!$T$5:$T$1004,N$5,Lançamentos!$V$5:$V$1004,'BH (3)'!$C$10),COUNTIFS(Lançamentos!$K$5:$K$1004,$D202,Lançamentos!$U$5:$U$1004,N$5,Lançamentos!$W$5:$W$1004,'BH (3)'!$C$10)))</f>
        <v>x</v>
      </c>
      <c r="O202" s="84" t="str">
        <f>IF($D202="","x",IF('BH (3)'!$B$11=1,COUNTIFS(Lançamentos!$K$5:$K$1004,$D202,Lançamentos!$T$5:$T$1004,O$5,Lançamentos!$V$5:$V$1004,'BH (3)'!$C$10),COUNTIFS(Lançamentos!$K$5:$K$1004,$D202,Lançamentos!$U$5:$U$1004,O$5,Lançamentos!$W$5:$W$1004,'BH (3)'!$C$10)))</f>
        <v>x</v>
      </c>
      <c r="P202" s="84" t="str">
        <f>IF($D202="","x",IF('BH (3)'!$B$11=1,COUNTIFS(Lançamentos!$K$5:$K$1004,$D202,Lançamentos!$T$5:$T$1004,P$5,Lançamentos!$V$5:$V$1004,'BH (3)'!$C$10),COUNTIFS(Lançamentos!$K$5:$K$1004,$D202,Lançamentos!$U$5:$U$1004,P$5,Lançamentos!$W$5:$W$1004,'BH (3)'!$C$10)))</f>
        <v>x</v>
      </c>
      <c r="Q202" s="171" t="str">
        <f t="shared" si="7"/>
        <v/>
      </c>
    </row>
    <row r="203" spans="3:17" ht="45" customHeight="1" x14ac:dyDescent="0.25">
      <c r="C203" s="81" t="str">
        <f t="shared" si="6"/>
        <v/>
      </c>
      <c r="D203" s="170" t="str">
        <f>IF(Adv!D201="","",Adv!D201)</f>
        <v/>
      </c>
      <c r="E203" s="84" t="str">
        <f>IF($D203="","x",IF('BH (3)'!$B$11=1,COUNTIFS(Lançamentos!$K$5:$K$1004,$D203,Lançamentos!$T$5:$T$1004,E$5,Lançamentos!$V$5:$V$1004,'BH (3)'!$C$10),COUNTIFS(Lançamentos!$K$5:$K$1004,$D203,Lançamentos!$U$5:$U$1004,E$5,Lançamentos!$W$5:$W$1004,'BH (3)'!$C$10)))</f>
        <v>x</v>
      </c>
      <c r="F203" s="84" t="str">
        <f>IF($D203="","x",IF('BH (3)'!$B$11=1,COUNTIFS(Lançamentos!$K$5:$K$1004,$D203,Lançamentos!$T$5:$T$1004,F$5,Lançamentos!$V$5:$V$1004,'BH (3)'!$C$10),COUNTIFS(Lançamentos!$K$5:$K$1004,$D203,Lançamentos!$U$5:$U$1004,F$5,Lançamentos!$W$5:$W$1004,'BH (3)'!$C$10)))</f>
        <v>x</v>
      </c>
      <c r="G203" s="84" t="str">
        <f>IF($D203="","x",IF('BH (3)'!$B$11=1,COUNTIFS(Lançamentos!$K$5:$K$1004,$D203,Lançamentos!$T$5:$T$1004,G$5,Lançamentos!$V$5:$V$1004,'BH (3)'!$C$10),COUNTIFS(Lançamentos!$K$5:$K$1004,$D203,Lançamentos!$U$5:$U$1004,G$5,Lançamentos!$W$5:$W$1004,'BH (3)'!$C$10)))</f>
        <v>x</v>
      </c>
      <c r="H203" s="84" t="str">
        <f>IF($D203="","x",IF('BH (3)'!$B$11=1,COUNTIFS(Lançamentos!$K$5:$K$1004,$D203,Lançamentos!$T$5:$T$1004,H$5,Lançamentos!$V$5:$V$1004,'BH (3)'!$C$10),COUNTIFS(Lançamentos!$K$5:$K$1004,$D203,Lançamentos!$U$5:$U$1004,H$5,Lançamentos!$W$5:$W$1004,'BH (3)'!$C$10)))</f>
        <v>x</v>
      </c>
      <c r="I203" s="84" t="str">
        <f>IF($D203="","x",IF('BH (3)'!$B$11=1,COUNTIFS(Lançamentos!$K$5:$K$1004,$D203,Lançamentos!$T$5:$T$1004,I$5,Lançamentos!$V$5:$V$1004,'BH (3)'!$C$10),COUNTIFS(Lançamentos!$K$5:$K$1004,$D203,Lançamentos!$U$5:$U$1004,I$5,Lançamentos!$W$5:$W$1004,'BH (3)'!$C$10)))</f>
        <v>x</v>
      </c>
      <c r="J203" s="84" t="str">
        <f>IF($D203="","x",IF('BH (3)'!$B$11=1,COUNTIFS(Lançamentos!$K$5:$K$1004,$D203,Lançamentos!$T$5:$T$1004,J$5,Lançamentos!$V$5:$V$1004,'BH (3)'!$C$10),COUNTIFS(Lançamentos!$K$5:$K$1004,$D203,Lançamentos!$U$5:$U$1004,J$5,Lançamentos!$W$5:$W$1004,'BH (3)'!$C$10)))</f>
        <v>x</v>
      </c>
      <c r="K203" s="84" t="str">
        <f>IF($D203="","x",IF('BH (3)'!$B$11=1,COUNTIFS(Lançamentos!$K$5:$K$1004,$D203,Lançamentos!$T$5:$T$1004,K$5,Lançamentos!$V$5:$V$1004,'BH (3)'!$C$10),COUNTIFS(Lançamentos!$K$5:$K$1004,$D203,Lançamentos!$U$5:$U$1004,K$5,Lançamentos!$W$5:$W$1004,'BH (3)'!$C$10)))</f>
        <v>x</v>
      </c>
      <c r="L203" s="84" t="str">
        <f>IF($D203="","x",IF('BH (3)'!$B$11=1,COUNTIFS(Lançamentos!$K$5:$K$1004,$D203,Lançamentos!$T$5:$T$1004,L$5,Lançamentos!$V$5:$V$1004,'BH (3)'!$C$10),COUNTIFS(Lançamentos!$K$5:$K$1004,$D203,Lançamentos!$U$5:$U$1004,L$5,Lançamentos!$W$5:$W$1004,'BH (3)'!$C$10)))</f>
        <v>x</v>
      </c>
      <c r="M203" s="84" t="str">
        <f>IF($D203="","x",IF('BH (3)'!$B$11=1,COUNTIFS(Lançamentos!$K$5:$K$1004,$D203,Lançamentos!$T$5:$T$1004,M$5,Lançamentos!$V$5:$V$1004,'BH (3)'!$C$10),COUNTIFS(Lançamentos!$K$5:$K$1004,$D203,Lançamentos!$U$5:$U$1004,M$5,Lançamentos!$W$5:$W$1004,'BH (3)'!$C$10)))</f>
        <v>x</v>
      </c>
      <c r="N203" s="84" t="str">
        <f>IF($D203="","x",IF('BH (3)'!$B$11=1,COUNTIFS(Lançamentos!$K$5:$K$1004,$D203,Lançamentos!$T$5:$T$1004,N$5,Lançamentos!$V$5:$V$1004,'BH (3)'!$C$10),COUNTIFS(Lançamentos!$K$5:$K$1004,$D203,Lançamentos!$U$5:$U$1004,N$5,Lançamentos!$W$5:$W$1004,'BH (3)'!$C$10)))</f>
        <v>x</v>
      </c>
      <c r="O203" s="84" t="str">
        <f>IF($D203="","x",IF('BH (3)'!$B$11=1,COUNTIFS(Lançamentos!$K$5:$K$1004,$D203,Lançamentos!$T$5:$T$1004,O$5,Lançamentos!$V$5:$V$1004,'BH (3)'!$C$10),COUNTIFS(Lançamentos!$K$5:$K$1004,$D203,Lançamentos!$U$5:$U$1004,O$5,Lançamentos!$W$5:$W$1004,'BH (3)'!$C$10)))</f>
        <v>x</v>
      </c>
      <c r="P203" s="84" t="str">
        <f>IF($D203="","x",IF('BH (3)'!$B$11=1,COUNTIFS(Lançamentos!$K$5:$K$1004,$D203,Lançamentos!$T$5:$T$1004,P$5,Lançamentos!$V$5:$V$1004,'BH (3)'!$C$10),COUNTIFS(Lançamentos!$K$5:$K$1004,$D203,Lançamentos!$U$5:$U$1004,P$5,Lançamentos!$W$5:$W$1004,'BH (3)'!$C$10)))</f>
        <v>x</v>
      </c>
      <c r="Q203" s="171" t="str">
        <f t="shared" si="7"/>
        <v/>
      </c>
    </row>
    <row r="204" spans="3:17" ht="45" customHeight="1" x14ac:dyDescent="0.25">
      <c r="C204" s="81" t="str">
        <f t="shared" si="6"/>
        <v/>
      </c>
      <c r="D204" s="170" t="str">
        <f>IF(Adv!D202="","",Adv!D202)</f>
        <v/>
      </c>
      <c r="E204" s="84" t="str">
        <f>IF($D204="","x",IF('BH (3)'!$B$11=1,COUNTIFS(Lançamentos!$K$5:$K$1004,$D204,Lançamentos!$T$5:$T$1004,E$5,Lançamentos!$V$5:$V$1004,'BH (3)'!$C$10),COUNTIFS(Lançamentos!$K$5:$K$1004,$D204,Lançamentos!$U$5:$U$1004,E$5,Lançamentos!$W$5:$W$1004,'BH (3)'!$C$10)))</f>
        <v>x</v>
      </c>
      <c r="F204" s="84" t="str">
        <f>IF($D204="","x",IF('BH (3)'!$B$11=1,COUNTIFS(Lançamentos!$K$5:$K$1004,$D204,Lançamentos!$T$5:$T$1004,F$5,Lançamentos!$V$5:$V$1004,'BH (3)'!$C$10),COUNTIFS(Lançamentos!$K$5:$K$1004,$D204,Lançamentos!$U$5:$U$1004,F$5,Lançamentos!$W$5:$W$1004,'BH (3)'!$C$10)))</f>
        <v>x</v>
      </c>
      <c r="G204" s="84" t="str">
        <f>IF($D204="","x",IF('BH (3)'!$B$11=1,COUNTIFS(Lançamentos!$K$5:$K$1004,$D204,Lançamentos!$T$5:$T$1004,G$5,Lançamentos!$V$5:$V$1004,'BH (3)'!$C$10),COUNTIFS(Lançamentos!$K$5:$K$1004,$D204,Lançamentos!$U$5:$U$1004,G$5,Lançamentos!$W$5:$W$1004,'BH (3)'!$C$10)))</f>
        <v>x</v>
      </c>
      <c r="H204" s="84" t="str">
        <f>IF($D204="","x",IF('BH (3)'!$B$11=1,COUNTIFS(Lançamentos!$K$5:$K$1004,$D204,Lançamentos!$T$5:$T$1004,H$5,Lançamentos!$V$5:$V$1004,'BH (3)'!$C$10),COUNTIFS(Lançamentos!$K$5:$K$1004,$D204,Lançamentos!$U$5:$U$1004,H$5,Lançamentos!$W$5:$W$1004,'BH (3)'!$C$10)))</f>
        <v>x</v>
      </c>
      <c r="I204" s="84" t="str">
        <f>IF($D204="","x",IF('BH (3)'!$B$11=1,COUNTIFS(Lançamentos!$K$5:$K$1004,$D204,Lançamentos!$T$5:$T$1004,I$5,Lançamentos!$V$5:$V$1004,'BH (3)'!$C$10),COUNTIFS(Lançamentos!$K$5:$K$1004,$D204,Lançamentos!$U$5:$U$1004,I$5,Lançamentos!$W$5:$W$1004,'BH (3)'!$C$10)))</f>
        <v>x</v>
      </c>
      <c r="J204" s="84" t="str">
        <f>IF($D204="","x",IF('BH (3)'!$B$11=1,COUNTIFS(Lançamentos!$K$5:$K$1004,$D204,Lançamentos!$T$5:$T$1004,J$5,Lançamentos!$V$5:$V$1004,'BH (3)'!$C$10),COUNTIFS(Lançamentos!$K$5:$K$1004,$D204,Lançamentos!$U$5:$U$1004,J$5,Lançamentos!$W$5:$W$1004,'BH (3)'!$C$10)))</f>
        <v>x</v>
      </c>
      <c r="K204" s="84" t="str">
        <f>IF($D204="","x",IF('BH (3)'!$B$11=1,COUNTIFS(Lançamentos!$K$5:$K$1004,$D204,Lançamentos!$T$5:$T$1004,K$5,Lançamentos!$V$5:$V$1004,'BH (3)'!$C$10),COUNTIFS(Lançamentos!$K$5:$K$1004,$D204,Lançamentos!$U$5:$U$1004,K$5,Lançamentos!$W$5:$W$1004,'BH (3)'!$C$10)))</f>
        <v>x</v>
      </c>
      <c r="L204" s="84" t="str">
        <f>IF($D204="","x",IF('BH (3)'!$B$11=1,COUNTIFS(Lançamentos!$K$5:$K$1004,$D204,Lançamentos!$T$5:$T$1004,L$5,Lançamentos!$V$5:$V$1004,'BH (3)'!$C$10),COUNTIFS(Lançamentos!$K$5:$K$1004,$D204,Lançamentos!$U$5:$U$1004,L$5,Lançamentos!$W$5:$W$1004,'BH (3)'!$C$10)))</f>
        <v>x</v>
      </c>
      <c r="M204" s="84" t="str">
        <f>IF($D204="","x",IF('BH (3)'!$B$11=1,COUNTIFS(Lançamentos!$K$5:$K$1004,$D204,Lançamentos!$T$5:$T$1004,M$5,Lançamentos!$V$5:$V$1004,'BH (3)'!$C$10),COUNTIFS(Lançamentos!$K$5:$K$1004,$D204,Lançamentos!$U$5:$U$1004,M$5,Lançamentos!$W$5:$W$1004,'BH (3)'!$C$10)))</f>
        <v>x</v>
      </c>
      <c r="N204" s="84" t="str">
        <f>IF($D204="","x",IF('BH (3)'!$B$11=1,COUNTIFS(Lançamentos!$K$5:$K$1004,$D204,Lançamentos!$T$5:$T$1004,N$5,Lançamentos!$V$5:$V$1004,'BH (3)'!$C$10),COUNTIFS(Lançamentos!$K$5:$K$1004,$D204,Lançamentos!$U$5:$U$1004,N$5,Lançamentos!$W$5:$W$1004,'BH (3)'!$C$10)))</f>
        <v>x</v>
      </c>
      <c r="O204" s="84" t="str">
        <f>IF($D204="","x",IF('BH (3)'!$B$11=1,COUNTIFS(Lançamentos!$K$5:$K$1004,$D204,Lançamentos!$T$5:$T$1004,O$5,Lançamentos!$V$5:$V$1004,'BH (3)'!$C$10),COUNTIFS(Lançamentos!$K$5:$K$1004,$D204,Lançamentos!$U$5:$U$1004,O$5,Lançamentos!$W$5:$W$1004,'BH (3)'!$C$10)))</f>
        <v>x</v>
      </c>
      <c r="P204" s="84" t="str">
        <f>IF($D204="","x",IF('BH (3)'!$B$11=1,COUNTIFS(Lançamentos!$K$5:$K$1004,$D204,Lançamentos!$T$5:$T$1004,P$5,Lançamentos!$V$5:$V$1004,'BH (3)'!$C$10),COUNTIFS(Lançamentos!$K$5:$K$1004,$D204,Lançamentos!$U$5:$U$1004,P$5,Lançamentos!$W$5:$W$1004,'BH (3)'!$C$10)))</f>
        <v>x</v>
      </c>
      <c r="Q204" s="171" t="str">
        <f t="shared" si="7"/>
        <v/>
      </c>
    </row>
    <row r="205" spans="3:17" ht="45" customHeight="1" x14ac:dyDescent="0.25">
      <c r="C205" s="81" t="str">
        <f t="shared" si="6"/>
        <v/>
      </c>
      <c r="D205" s="170" t="str">
        <f>IF(Adv!D203="","",Adv!D203)</f>
        <v/>
      </c>
      <c r="E205" s="84" t="str">
        <f>IF($D205="","x",IF('BH (3)'!$B$11=1,COUNTIFS(Lançamentos!$K$5:$K$1004,$D205,Lançamentos!$T$5:$T$1004,E$5,Lançamentos!$V$5:$V$1004,'BH (3)'!$C$10),COUNTIFS(Lançamentos!$K$5:$K$1004,$D205,Lançamentos!$U$5:$U$1004,E$5,Lançamentos!$W$5:$W$1004,'BH (3)'!$C$10)))</f>
        <v>x</v>
      </c>
      <c r="F205" s="84" t="str">
        <f>IF($D205="","x",IF('BH (3)'!$B$11=1,COUNTIFS(Lançamentos!$K$5:$K$1004,$D205,Lançamentos!$T$5:$T$1004,F$5,Lançamentos!$V$5:$V$1004,'BH (3)'!$C$10),COUNTIFS(Lançamentos!$K$5:$K$1004,$D205,Lançamentos!$U$5:$U$1004,F$5,Lançamentos!$W$5:$W$1004,'BH (3)'!$C$10)))</f>
        <v>x</v>
      </c>
      <c r="G205" s="84" t="str">
        <f>IF($D205="","x",IF('BH (3)'!$B$11=1,COUNTIFS(Lançamentos!$K$5:$K$1004,$D205,Lançamentos!$T$5:$T$1004,G$5,Lançamentos!$V$5:$V$1004,'BH (3)'!$C$10),COUNTIFS(Lançamentos!$K$5:$K$1004,$D205,Lançamentos!$U$5:$U$1004,G$5,Lançamentos!$W$5:$W$1004,'BH (3)'!$C$10)))</f>
        <v>x</v>
      </c>
      <c r="H205" s="84" t="str">
        <f>IF($D205="","x",IF('BH (3)'!$B$11=1,COUNTIFS(Lançamentos!$K$5:$K$1004,$D205,Lançamentos!$T$5:$T$1004,H$5,Lançamentos!$V$5:$V$1004,'BH (3)'!$C$10),COUNTIFS(Lançamentos!$K$5:$K$1004,$D205,Lançamentos!$U$5:$U$1004,H$5,Lançamentos!$W$5:$W$1004,'BH (3)'!$C$10)))</f>
        <v>x</v>
      </c>
      <c r="I205" s="84" t="str">
        <f>IF($D205="","x",IF('BH (3)'!$B$11=1,COUNTIFS(Lançamentos!$K$5:$K$1004,$D205,Lançamentos!$T$5:$T$1004,I$5,Lançamentos!$V$5:$V$1004,'BH (3)'!$C$10),COUNTIFS(Lançamentos!$K$5:$K$1004,$D205,Lançamentos!$U$5:$U$1004,I$5,Lançamentos!$W$5:$W$1004,'BH (3)'!$C$10)))</f>
        <v>x</v>
      </c>
      <c r="J205" s="84" t="str">
        <f>IF($D205="","x",IF('BH (3)'!$B$11=1,COUNTIFS(Lançamentos!$K$5:$K$1004,$D205,Lançamentos!$T$5:$T$1004,J$5,Lançamentos!$V$5:$V$1004,'BH (3)'!$C$10),COUNTIFS(Lançamentos!$K$5:$K$1004,$D205,Lançamentos!$U$5:$U$1004,J$5,Lançamentos!$W$5:$W$1004,'BH (3)'!$C$10)))</f>
        <v>x</v>
      </c>
      <c r="K205" s="84" t="str">
        <f>IF($D205="","x",IF('BH (3)'!$B$11=1,COUNTIFS(Lançamentos!$K$5:$K$1004,$D205,Lançamentos!$T$5:$T$1004,K$5,Lançamentos!$V$5:$V$1004,'BH (3)'!$C$10),COUNTIFS(Lançamentos!$K$5:$K$1004,$D205,Lançamentos!$U$5:$U$1004,K$5,Lançamentos!$W$5:$W$1004,'BH (3)'!$C$10)))</f>
        <v>x</v>
      </c>
      <c r="L205" s="84" t="str">
        <f>IF($D205="","x",IF('BH (3)'!$B$11=1,COUNTIFS(Lançamentos!$K$5:$K$1004,$D205,Lançamentos!$T$5:$T$1004,L$5,Lançamentos!$V$5:$V$1004,'BH (3)'!$C$10),COUNTIFS(Lançamentos!$K$5:$K$1004,$D205,Lançamentos!$U$5:$U$1004,L$5,Lançamentos!$W$5:$W$1004,'BH (3)'!$C$10)))</f>
        <v>x</v>
      </c>
      <c r="M205" s="84" t="str">
        <f>IF($D205="","x",IF('BH (3)'!$B$11=1,COUNTIFS(Lançamentos!$K$5:$K$1004,$D205,Lançamentos!$T$5:$T$1004,M$5,Lançamentos!$V$5:$V$1004,'BH (3)'!$C$10),COUNTIFS(Lançamentos!$K$5:$K$1004,$D205,Lançamentos!$U$5:$U$1004,M$5,Lançamentos!$W$5:$W$1004,'BH (3)'!$C$10)))</f>
        <v>x</v>
      </c>
      <c r="N205" s="84" t="str">
        <f>IF($D205="","x",IF('BH (3)'!$B$11=1,COUNTIFS(Lançamentos!$K$5:$K$1004,$D205,Lançamentos!$T$5:$T$1004,N$5,Lançamentos!$V$5:$V$1004,'BH (3)'!$C$10),COUNTIFS(Lançamentos!$K$5:$K$1004,$D205,Lançamentos!$U$5:$U$1004,N$5,Lançamentos!$W$5:$W$1004,'BH (3)'!$C$10)))</f>
        <v>x</v>
      </c>
      <c r="O205" s="84" t="str">
        <f>IF($D205="","x",IF('BH (3)'!$B$11=1,COUNTIFS(Lançamentos!$K$5:$K$1004,$D205,Lançamentos!$T$5:$T$1004,O$5,Lançamentos!$V$5:$V$1004,'BH (3)'!$C$10),COUNTIFS(Lançamentos!$K$5:$K$1004,$D205,Lançamentos!$U$5:$U$1004,O$5,Lançamentos!$W$5:$W$1004,'BH (3)'!$C$10)))</f>
        <v>x</v>
      </c>
      <c r="P205" s="84" t="str">
        <f>IF($D205="","x",IF('BH (3)'!$B$11=1,COUNTIFS(Lançamentos!$K$5:$K$1004,$D205,Lançamentos!$T$5:$T$1004,P$5,Lançamentos!$V$5:$V$1004,'BH (3)'!$C$10),COUNTIFS(Lançamentos!$K$5:$K$1004,$D205,Lançamentos!$U$5:$U$1004,P$5,Lançamentos!$W$5:$W$1004,'BH (3)'!$C$10)))</f>
        <v>x</v>
      </c>
      <c r="Q205" s="171" t="str">
        <f t="shared" si="7"/>
        <v/>
      </c>
    </row>
    <row r="206" spans="3:17" ht="45" customHeight="1" x14ac:dyDescent="0.25">
      <c r="C206" s="81" t="str">
        <f t="shared" si="6"/>
        <v/>
      </c>
      <c r="D206" s="170" t="str">
        <f>IF(Adv!D204="","",Adv!D204)</f>
        <v/>
      </c>
      <c r="E206" s="84" t="str">
        <f>IF($D206="","x",IF('BH (3)'!$B$11=1,COUNTIFS(Lançamentos!$K$5:$K$1004,$D206,Lançamentos!$T$5:$T$1004,E$5,Lançamentos!$V$5:$V$1004,'BH (3)'!$C$10),COUNTIFS(Lançamentos!$K$5:$K$1004,$D206,Lançamentos!$U$5:$U$1004,E$5,Lançamentos!$W$5:$W$1004,'BH (3)'!$C$10)))</f>
        <v>x</v>
      </c>
      <c r="F206" s="84" t="str">
        <f>IF($D206="","x",IF('BH (3)'!$B$11=1,COUNTIFS(Lançamentos!$K$5:$K$1004,$D206,Lançamentos!$T$5:$T$1004,F$5,Lançamentos!$V$5:$V$1004,'BH (3)'!$C$10),COUNTIFS(Lançamentos!$K$5:$K$1004,$D206,Lançamentos!$U$5:$U$1004,F$5,Lançamentos!$W$5:$W$1004,'BH (3)'!$C$10)))</f>
        <v>x</v>
      </c>
      <c r="G206" s="84" t="str">
        <f>IF($D206="","x",IF('BH (3)'!$B$11=1,COUNTIFS(Lançamentos!$K$5:$K$1004,$D206,Lançamentos!$T$5:$T$1004,G$5,Lançamentos!$V$5:$V$1004,'BH (3)'!$C$10),COUNTIFS(Lançamentos!$K$5:$K$1004,$D206,Lançamentos!$U$5:$U$1004,G$5,Lançamentos!$W$5:$W$1004,'BH (3)'!$C$10)))</f>
        <v>x</v>
      </c>
      <c r="H206" s="84" t="str">
        <f>IF($D206="","x",IF('BH (3)'!$B$11=1,COUNTIFS(Lançamentos!$K$5:$K$1004,$D206,Lançamentos!$T$5:$T$1004,H$5,Lançamentos!$V$5:$V$1004,'BH (3)'!$C$10),COUNTIFS(Lançamentos!$K$5:$K$1004,$D206,Lançamentos!$U$5:$U$1004,H$5,Lançamentos!$W$5:$W$1004,'BH (3)'!$C$10)))</f>
        <v>x</v>
      </c>
      <c r="I206" s="84" t="str">
        <f>IF($D206="","x",IF('BH (3)'!$B$11=1,COUNTIFS(Lançamentos!$K$5:$K$1004,$D206,Lançamentos!$T$5:$T$1004,I$5,Lançamentos!$V$5:$V$1004,'BH (3)'!$C$10),COUNTIFS(Lançamentos!$K$5:$K$1004,$D206,Lançamentos!$U$5:$U$1004,I$5,Lançamentos!$W$5:$W$1004,'BH (3)'!$C$10)))</f>
        <v>x</v>
      </c>
      <c r="J206" s="84" t="str">
        <f>IF($D206="","x",IF('BH (3)'!$B$11=1,COUNTIFS(Lançamentos!$K$5:$K$1004,$D206,Lançamentos!$T$5:$T$1004,J$5,Lançamentos!$V$5:$V$1004,'BH (3)'!$C$10),COUNTIFS(Lançamentos!$K$5:$K$1004,$D206,Lançamentos!$U$5:$U$1004,J$5,Lançamentos!$W$5:$W$1004,'BH (3)'!$C$10)))</f>
        <v>x</v>
      </c>
      <c r="K206" s="84" t="str">
        <f>IF($D206="","x",IF('BH (3)'!$B$11=1,COUNTIFS(Lançamentos!$K$5:$K$1004,$D206,Lançamentos!$T$5:$T$1004,K$5,Lançamentos!$V$5:$V$1004,'BH (3)'!$C$10),COUNTIFS(Lançamentos!$K$5:$K$1004,$D206,Lançamentos!$U$5:$U$1004,K$5,Lançamentos!$W$5:$W$1004,'BH (3)'!$C$10)))</f>
        <v>x</v>
      </c>
      <c r="L206" s="84" t="str">
        <f>IF($D206="","x",IF('BH (3)'!$B$11=1,COUNTIFS(Lançamentos!$K$5:$K$1004,$D206,Lançamentos!$T$5:$T$1004,L$5,Lançamentos!$V$5:$V$1004,'BH (3)'!$C$10),COUNTIFS(Lançamentos!$K$5:$K$1004,$D206,Lançamentos!$U$5:$U$1004,L$5,Lançamentos!$W$5:$W$1004,'BH (3)'!$C$10)))</f>
        <v>x</v>
      </c>
      <c r="M206" s="84" t="str">
        <f>IF($D206="","x",IF('BH (3)'!$B$11=1,COUNTIFS(Lançamentos!$K$5:$K$1004,$D206,Lançamentos!$T$5:$T$1004,M$5,Lançamentos!$V$5:$V$1004,'BH (3)'!$C$10),COUNTIFS(Lançamentos!$K$5:$K$1004,$D206,Lançamentos!$U$5:$U$1004,M$5,Lançamentos!$W$5:$W$1004,'BH (3)'!$C$10)))</f>
        <v>x</v>
      </c>
      <c r="N206" s="84" t="str">
        <f>IF($D206="","x",IF('BH (3)'!$B$11=1,COUNTIFS(Lançamentos!$K$5:$K$1004,$D206,Lançamentos!$T$5:$T$1004,N$5,Lançamentos!$V$5:$V$1004,'BH (3)'!$C$10),COUNTIFS(Lançamentos!$K$5:$K$1004,$D206,Lançamentos!$U$5:$U$1004,N$5,Lançamentos!$W$5:$W$1004,'BH (3)'!$C$10)))</f>
        <v>x</v>
      </c>
      <c r="O206" s="84" t="str">
        <f>IF($D206="","x",IF('BH (3)'!$B$11=1,COUNTIFS(Lançamentos!$K$5:$K$1004,$D206,Lançamentos!$T$5:$T$1004,O$5,Lançamentos!$V$5:$V$1004,'BH (3)'!$C$10),COUNTIFS(Lançamentos!$K$5:$K$1004,$D206,Lançamentos!$U$5:$U$1004,O$5,Lançamentos!$W$5:$W$1004,'BH (3)'!$C$10)))</f>
        <v>x</v>
      </c>
      <c r="P206" s="84" t="str">
        <f>IF($D206="","x",IF('BH (3)'!$B$11=1,COUNTIFS(Lançamentos!$K$5:$K$1004,$D206,Lançamentos!$T$5:$T$1004,P$5,Lançamentos!$V$5:$V$1004,'BH (3)'!$C$10),COUNTIFS(Lançamentos!$K$5:$K$1004,$D206,Lançamentos!$U$5:$U$1004,P$5,Lançamentos!$W$5:$W$1004,'BH (3)'!$C$10)))</f>
        <v>x</v>
      </c>
      <c r="Q206" s="171" t="str">
        <f t="shared" si="7"/>
        <v/>
      </c>
    </row>
    <row r="207" spans="3:17" ht="45" customHeight="1" x14ac:dyDescent="0.25">
      <c r="C207" s="81" t="str">
        <f t="shared" si="6"/>
        <v/>
      </c>
      <c r="D207" s="170" t="str">
        <f>IF(Adv!D205="","",Adv!D205)</f>
        <v/>
      </c>
      <c r="E207" s="84" t="str">
        <f>IF($D207="","x",IF('BH (3)'!$B$11=1,COUNTIFS(Lançamentos!$K$5:$K$1004,$D207,Lançamentos!$T$5:$T$1004,E$5,Lançamentos!$V$5:$V$1004,'BH (3)'!$C$10),COUNTIFS(Lançamentos!$K$5:$K$1004,$D207,Lançamentos!$U$5:$U$1004,E$5,Lançamentos!$W$5:$W$1004,'BH (3)'!$C$10)))</f>
        <v>x</v>
      </c>
      <c r="F207" s="84" t="str">
        <f>IF($D207="","x",IF('BH (3)'!$B$11=1,COUNTIFS(Lançamentos!$K$5:$K$1004,$D207,Lançamentos!$T$5:$T$1004,F$5,Lançamentos!$V$5:$V$1004,'BH (3)'!$C$10),COUNTIFS(Lançamentos!$K$5:$K$1004,$D207,Lançamentos!$U$5:$U$1004,F$5,Lançamentos!$W$5:$W$1004,'BH (3)'!$C$10)))</f>
        <v>x</v>
      </c>
      <c r="G207" s="84" t="str">
        <f>IF($D207="","x",IF('BH (3)'!$B$11=1,COUNTIFS(Lançamentos!$K$5:$K$1004,$D207,Lançamentos!$T$5:$T$1004,G$5,Lançamentos!$V$5:$V$1004,'BH (3)'!$C$10),COUNTIFS(Lançamentos!$K$5:$K$1004,$D207,Lançamentos!$U$5:$U$1004,G$5,Lançamentos!$W$5:$W$1004,'BH (3)'!$C$10)))</f>
        <v>x</v>
      </c>
      <c r="H207" s="84" t="str">
        <f>IF($D207="","x",IF('BH (3)'!$B$11=1,COUNTIFS(Lançamentos!$K$5:$K$1004,$D207,Lançamentos!$T$5:$T$1004,H$5,Lançamentos!$V$5:$V$1004,'BH (3)'!$C$10),COUNTIFS(Lançamentos!$K$5:$K$1004,$D207,Lançamentos!$U$5:$U$1004,H$5,Lançamentos!$W$5:$W$1004,'BH (3)'!$C$10)))</f>
        <v>x</v>
      </c>
      <c r="I207" s="84" t="str">
        <f>IF($D207="","x",IF('BH (3)'!$B$11=1,COUNTIFS(Lançamentos!$K$5:$K$1004,$D207,Lançamentos!$T$5:$T$1004,I$5,Lançamentos!$V$5:$V$1004,'BH (3)'!$C$10),COUNTIFS(Lançamentos!$K$5:$K$1004,$D207,Lançamentos!$U$5:$U$1004,I$5,Lançamentos!$W$5:$W$1004,'BH (3)'!$C$10)))</f>
        <v>x</v>
      </c>
      <c r="J207" s="84" t="str">
        <f>IF($D207="","x",IF('BH (3)'!$B$11=1,COUNTIFS(Lançamentos!$K$5:$K$1004,$D207,Lançamentos!$T$5:$T$1004,J$5,Lançamentos!$V$5:$V$1004,'BH (3)'!$C$10),COUNTIFS(Lançamentos!$K$5:$K$1004,$D207,Lançamentos!$U$5:$U$1004,J$5,Lançamentos!$W$5:$W$1004,'BH (3)'!$C$10)))</f>
        <v>x</v>
      </c>
      <c r="K207" s="84" t="str">
        <f>IF($D207="","x",IF('BH (3)'!$B$11=1,COUNTIFS(Lançamentos!$K$5:$K$1004,$D207,Lançamentos!$T$5:$T$1004,K$5,Lançamentos!$V$5:$V$1004,'BH (3)'!$C$10),COUNTIFS(Lançamentos!$K$5:$K$1004,$D207,Lançamentos!$U$5:$U$1004,K$5,Lançamentos!$W$5:$W$1004,'BH (3)'!$C$10)))</f>
        <v>x</v>
      </c>
      <c r="L207" s="84" t="str">
        <f>IF($D207="","x",IF('BH (3)'!$B$11=1,COUNTIFS(Lançamentos!$K$5:$K$1004,$D207,Lançamentos!$T$5:$T$1004,L$5,Lançamentos!$V$5:$V$1004,'BH (3)'!$C$10),COUNTIFS(Lançamentos!$K$5:$K$1004,$D207,Lançamentos!$U$5:$U$1004,L$5,Lançamentos!$W$5:$W$1004,'BH (3)'!$C$10)))</f>
        <v>x</v>
      </c>
      <c r="M207" s="84" t="str">
        <f>IF($D207="","x",IF('BH (3)'!$B$11=1,COUNTIFS(Lançamentos!$K$5:$K$1004,$D207,Lançamentos!$T$5:$T$1004,M$5,Lançamentos!$V$5:$V$1004,'BH (3)'!$C$10),COUNTIFS(Lançamentos!$K$5:$K$1004,$D207,Lançamentos!$U$5:$U$1004,M$5,Lançamentos!$W$5:$W$1004,'BH (3)'!$C$10)))</f>
        <v>x</v>
      </c>
      <c r="N207" s="84" t="str">
        <f>IF($D207="","x",IF('BH (3)'!$B$11=1,COUNTIFS(Lançamentos!$K$5:$K$1004,$D207,Lançamentos!$T$5:$T$1004,N$5,Lançamentos!$V$5:$V$1004,'BH (3)'!$C$10),COUNTIFS(Lançamentos!$K$5:$K$1004,$D207,Lançamentos!$U$5:$U$1004,N$5,Lançamentos!$W$5:$W$1004,'BH (3)'!$C$10)))</f>
        <v>x</v>
      </c>
      <c r="O207" s="84" t="str">
        <f>IF($D207="","x",IF('BH (3)'!$B$11=1,COUNTIFS(Lançamentos!$K$5:$K$1004,$D207,Lançamentos!$T$5:$T$1004,O$5,Lançamentos!$V$5:$V$1004,'BH (3)'!$C$10),COUNTIFS(Lançamentos!$K$5:$K$1004,$D207,Lançamentos!$U$5:$U$1004,O$5,Lançamentos!$W$5:$W$1004,'BH (3)'!$C$10)))</f>
        <v>x</v>
      </c>
      <c r="P207" s="84" t="str">
        <f>IF($D207="","x",IF('BH (3)'!$B$11=1,COUNTIFS(Lançamentos!$K$5:$K$1004,$D207,Lançamentos!$T$5:$T$1004,P$5,Lançamentos!$V$5:$V$1004,'BH (3)'!$C$10),COUNTIFS(Lançamentos!$K$5:$K$1004,$D207,Lançamentos!$U$5:$U$1004,P$5,Lançamentos!$W$5:$W$1004,'BH (3)'!$C$10)))</f>
        <v>x</v>
      </c>
      <c r="Q207" s="171" t="str">
        <f t="shared" si="7"/>
        <v/>
      </c>
    </row>
    <row r="208" spans="3:17" ht="45" customHeight="1" x14ac:dyDescent="0.25">
      <c r="C208" s="81" t="str">
        <f t="shared" si="6"/>
        <v/>
      </c>
      <c r="D208" s="170" t="str">
        <f>IF(Adv!D206="","",Adv!D206)</f>
        <v/>
      </c>
      <c r="E208" s="84" t="str">
        <f>IF($D208="","x",IF('BH (3)'!$B$11=1,COUNTIFS(Lançamentos!$K$5:$K$1004,$D208,Lançamentos!$T$5:$T$1004,E$5,Lançamentos!$V$5:$V$1004,'BH (3)'!$C$10),COUNTIFS(Lançamentos!$K$5:$K$1004,$D208,Lançamentos!$U$5:$U$1004,E$5,Lançamentos!$W$5:$W$1004,'BH (3)'!$C$10)))</f>
        <v>x</v>
      </c>
      <c r="F208" s="84" t="str">
        <f>IF($D208="","x",IF('BH (3)'!$B$11=1,COUNTIFS(Lançamentos!$K$5:$K$1004,$D208,Lançamentos!$T$5:$T$1004,F$5,Lançamentos!$V$5:$V$1004,'BH (3)'!$C$10),COUNTIFS(Lançamentos!$K$5:$K$1004,$D208,Lançamentos!$U$5:$U$1004,F$5,Lançamentos!$W$5:$W$1004,'BH (3)'!$C$10)))</f>
        <v>x</v>
      </c>
      <c r="G208" s="84" t="str">
        <f>IF($D208="","x",IF('BH (3)'!$B$11=1,COUNTIFS(Lançamentos!$K$5:$K$1004,$D208,Lançamentos!$T$5:$T$1004,G$5,Lançamentos!$V$5:$V$1004,'BH (3)'!$C$10),COUNTIFS(Lançamentos!$K$5:$K$1004,$D208,Lançamentos!$U$5:$U$1004,G$5,Lançamentos!$W$5:$W$1004,'BH (3)'!$C$10)))</f>
        <v>x</v>
      </c>
      <c r="H208" s="84" t="str">
        <f>IF($D208="","x",IF('BH (3)'!$B$11=1,COUNTIFS(Lançamentos!$K$5:$K$1004,$D208,Lançamentos!$T$5:$T$1004,H$5,Lançamentos!$V$5:$V$1004,'BH (3)'!$C$10),COUNTIFS(Lançamentos!$K$5:$K$1004,$D208,Lançamentos!$U$5:$U$1004,H$5,Lançamentos!$W$5:$W$1004,'BH (3)'!$C$10)))</f>
        <v>x</v>
      </c>
      <c r="I208" s="84" t="str">
        <f>IF($D208="","x",IF('BH (3)'!$B$11=1,COUNTIFS(Lançamentos!$K$5:$K$1004,$D208,Lançamentos!$T$5:$T$1004,I$5,Lançamentos!$V$5:$V$1004,'BH (3)'!$C$10),COUNTIFS(Lançamentos!$K$5:$K$1004,$D208,Lançamentos!$U$5:$U$1004,I$5,Lançamentos!$W$5:$W$1004,'BH (3)'!$C$10)))</f>
        <v>x</v>
      </c>
      <c r="J208" s="84" t="str">
        <f>IF($D208="","x",IF('BH (3)'!$B$11=1,COUNTIFS(Lançamentos!$K$5:$K$1004,$D208,Lançamentos!$T$5:$T$1004,J$5,Lançamentos!$V$5:$V$1004,'BH (3)'!$C$10),COUNTIFS(Lançamentos!$K$5:$K$1004,$D208,Lançamentos!$U$5:$U$1004,J$5,Lançamentos!$W$5:$W$1004,'BH (3)'!$C$10)))</f>
        <v>x</v>
      </c>
      <c r="K208" s="84" t="str">
        <f>IF($D208="","x",IF('BH (3)'!$B$11=1,COUNTIFS(Lançamentos!$K$5:$K$1004,$D208,Lançamentos!$T$5:$T$1004,K$5,Lançamentos!$V$5:$V$1004,'BH (3)'!$C$10),COUNTIFS(Lançamentos!$K$5:$K$1004,$D208,Lançamentos!$U$5:$U$1004,K$5,Lançamentos!$W$5:$W$1004,'BH (3)'!$C$10)))</f>
        <v>x</v>
      </c>
      <c r="L208" s="84" t="str">
        <f>IF($D208="","x",IF('BH (3)'!$B$11=1,COUNTIFS(Lançamentos!$K$5:$K$1004,$D208,Lançamentos!$T$5:$T$1004,L$5,Lançamentos!$V$5:$V$1004,'BH (3)'!$C$10),COUNTIFS(Lançamentos!$K$5:$K$1004,$D208,Lançamentos!$U$5:$U$1004,L$5,Lançamentos!$W$5:$W$1004,'BH (3)'!$C$10)))</f>
        <v>x</v>
      </c>
      <c r="M208" s="84" t="str">
        <f>IF($D208="","x",IF('BH (3)'!$B$11=1,COUNTIFS(Lançamentos!$K$5:$K$1004,$D208,Lançamentos!$T$5:$T$1004,M$5,Lançamentos!$V$5:$V$1004,'BH (3)'!$C$10),COUNTIFS(Lançamentos!$K$5:$K$1004,$D208,Lançamentos!$U$5:$U$1004,M$5,Lançamentos!$W$5:$W$1004,'BH (3)'!$C$10)))</f>
        <v>x</v>
      </c>
      <c r="N208" s="84" t="str">
        <f>IF($D208="","x",IF('BH (3)'!$B$11=1,COUNTIFS(Lançamentos!$K$5:$K$1004,$D208,Lançamentos!$T$5:$T$1004,N$5,Lançamentos!$V$5:$V$1004,'BH (3)'!$C$10),COUNTIFS(Lançamentos!$K$5:$K$1004,$D208,Lançamentos!$U$5:$U$1004,N$5,Lançamentos!$W$5:$W$1004,'BH (3)'!$C$10)))</f>
        <v>x</v>
      </c>
      <c r="O208" s="84" t="str">
        <f>IF($D208="","x",IF('BH (3)'!$B$11=1,COUNTIFS(Lançamentos!$K$5:$K$1004,$D208,Lançamentos!$T$5:$T$1004,O$5,Lançamentos!$V$5:$V$1004,'BH (3)'!$C$10),COUNTIFS(Lançamentos!$K$5:$K$1004,$D208,Lançamentos!$U$5:$U$1004,O$5,Lançamentos!$W$5:$W$1004,'BH (3)'!$C$10)))</f>
        <v>x</v>
      </c>
      <c r="P208" s="84" t="str">
        <f>IF($D208="","x",IF('BH (3)'!$B$11=1,COUNTIFS(Lançamentos!$K$5:$K$1004,$D208,Lançamentos!$T$5:$T$1004,P$5,Lançamentos!$V$5:$V$1004,'BH (3)'!$C$10),COUNTIFS(Lançamentos!$K$5:$K$1004,$D208,Lançamentos!$U$5:$U$1004,P$5,Lançamentos!$W$5:$W$1004,'BH (3)'!$C$10)))</f>
        <v>x</v>
      </c>
      <c r="Q208" s="171" t="str">
        <f t="shared" si="7"/>
        <v/>
      </c>
    </row>
    <row r="209" spans="3:17" ht="45" customHeight="1" x14ac:dyDescent="0.25">
      <c r="C209" s="81" t="str">
        <f t="shared" si="6"/>
        <v/>
      </c>
      <c r="D209" s="170" t="str">
        <f>IF(Adv!D207="","",Adv!D207)</f>
        <v/>
      </c>
      <c r="E209" s="84" t="str">
        <f>IF($D209="","x",IF('BH (3)'!$B$11=1,COUNTIFS(Lançamentos!$K$5:$K$1004,$D209,Lançamentos!$T$5:$T$1004,E$5,Lançamentos!$V$5:$V$1004,'BH (3)'!$C$10),COUNTIFS(Lançamentos!$K$5:$K$1004,$D209,Lançamentos!$U$5:$U$1004,E$5,Lançamentos!$W$5:$W$1004,'BH (3)'!$C$10)))</f>
        <v>x</v>
      </c>
      <c r="F209" s="84" t="str">
        <f>IF($D209="","x",IF('BH (3)'!$B$11=1,COUNTIFS(Lançamentos!$K$5:$K$1004,$D209,Lançamentos!$T$5:$T$1004,F$5,Lançamentos!$V$5:$V$1004,'BH (3)'!$C$10),COUNTIFS(Lançamentos!$K$5:$K$1004,$D209,Lançamentos!$U$5:$U$1004,F$5,Lançamentos!$W$5:$W$1004,'BH (3)'!$C$10)))</f>
        <v>x</v>
      </c>
      <c r="G209" s="84" t="str">
        <f>IF($D209="","x",IF('BH (3)'!$B$11=1,COUNTIFS(Lançamentos!$K$5:$K$1004,$D209,Lançamentos!$T$5:$T$1004,G$5,Lançamentos!$V$5:$V$1004,'BH (3)'!$C$10),COUNTIFS(Lançamentos!$K$5:$K$1004,$D209,Lançamentos!$U$5:$U$1004,G$5,Lançamentos!$W$5:$W$1004,'BH (3)'!$C$10)))</f>
        <v>x</v>
      </c>
      <c r="H209" s="84" t="str">
        <f>IF($D209="","x",IF('BH (3)'!$B$11=1,COUNTIFS(Lançamentos!$K$5:$K$1004,$D209,Lançamentos!$T$5:$T$1004,H$5,Lançamentos!$V$5:$V$1004,'BH (3)'!$C$10),COUNTIFS(Lançamentos!$K$5:$K$1004,$D209,Lançamentos!$U$5:$U$1004,H$5,Lançamentos!$W$5:$W$1004,'BH (3)'!$C$10)))</f>
        <v>x</v>
      </c>
      <c r="I209" s="84" t="str">
        <f>IF($D209="","x",IF('BH (3)'!$B$11=1,COUNTIFS(Lançamentos!$K$5:$K$1004,$D209,Lançamentos!$T$5:$T$1004,I$5,Lançamentos!$V$5:$V$1004,'BH (3)'!$C$10),COUNTIFS(Lançamentos!$K$5:$K$1004,$D209,Lançamentos!$U$5:$U$1004,I$5,Lançamentos!$W$5:$W$1004,'BH (3)'!$C$10)))</f>
        <v>x</v>
      </c>
      <c r="J209" s="84" t="str">
        <f>IF($D209="","x",IF('BH (3)'!$B$11=1,COUNTIFS(Lançamentos!$K$5:$K$1004,$D209,Lançamentos!$T$5:$T$1004,J$5,Lançamentos!$V$5:$V$1004,'BH (3)'!$C$10),COUNTIFS(Lançamentos!$K$5:$K$1004,$D209,Lançamentos!$U$5:$U$1004,J$5,Lançamentos!$W$5:$W$1004,'BH (3)'!$C$10)))</f>
        <v>x</v>
      </c>
      <c r="K209" s="84" t="str">
        <f>IF($D209="","x",IF('BH (3)'!$B$11=1,COUNTIFS(Lançamentos!$K$5:$K$1004,$D209,Lançamentos!$T$5:$T$1004,K$5,Lançamentos!$V$5:$V$1004,'BH (3)'!$C$10),COUNTIFS(Lançamentos!$K$5:$K$1004,$D209,Lançamentos!$U$5:$U$1004,K$5,Lançamentos!$W$5:$W$1004,'BH (3)'!$C$10)))</f>
        <v>x</v>
      </c>
      <c r="L209" s="84" t="str">
        <f>IF($D209="","x",IF('BH (3)'!$B$11=1,COUNTIFS(Lançamentos!$K$5:$K$1004,$D209,Lançamentos!$T$5:$T$1004,L$5,Lançamentos!$V$5:$V$1004,'BH (3)'!$C$10),COUNTIFS(Lançamentos!$K$5:$K$1004,$D209,Lançamentos!$U$5:$U$1004,L$5,Lançamentos!$W$5:$W$1004,'BH (3)'!$C$10)))</f>
        <v>x</v>
      </c>
      <c r="M209" s="84" t="str">
        <f>IF($D209="","x",IF('BH (3)'!$B$11=1,COUNTIFS(Lançamentos!$K$5:$K$1004,$D209,Lançamentos!$T$5:$T$1004,M$5,Lançamentos!$V$5:$V$1004,'BH (3)'!$C$10),COUNTIFS(Lançamentos!$K$5:$K$1004,$D209,Lançamentos!$U$5:$U$1004,M$5,Lançamentos!$W$5:$W$1004,'BH (3)'!$C$10)))</f>
        <v>x</v>
      </c>
      <c r="N209" s="84" t="str">
        <f>IF($D209="","x",IF('BH (3)'!$B$11=1,COUNTIFS(Lançamentos!$K$5:$K$1004,$D209,Lançamentos!$T$5:$T$1004,N$5,Lançamentos!$V$5:$V$1004,'BH (3)'!$C$10),COUNTIFS(Lançamentos!$K$5:$K$1004,$D209,Lançamentos!$U$5:$U$1004,N$5,Lançamentos!$W$5:$W$1004,'BH (3)'!$C$10)))</f>
        <v>x</v>
      </c>
      <c r="O209" s="84" t="str">
        <f>IF($D209="","x",IF('BH (3)'!$B$11=1,COUNTIFS(Lançamentos!$K$5:$K$1004,$D209,Lançamentos!$T$5:$T$1004,O$5,Lançamentos!$V$5:$V$1004,'BH (3)'!$C$10),COUNTIFS(Lançamentos!$K$5:$K$1004,$D209,Lançamentos!$U$5:$U$1004,O$5,Lançamentos!$W$5:$W$1004,'BH (3)'!$C$10)))</f>
        <v>x</v>
      </c>
      <c r="P209" s="84" t="str">
        <f>IF($D209="","x",IF('BH (3)'!$B$11=1,COUNTIFS(Lançamentos!$K$5:$K$1004,$D209,Lançamentos!$T$5:$T$1004,P$5,Lançamentos!$V$5:$V$1004,'BH (3)'!$C$10),COUNTIFS(Lançamentos!$K$5:$K$1004,$D209,Lançamentos!$U$5:$U$1004,P$5,Lançamentos!$W$5:$W$1004,'BH (3)'!$C$10)))</f>
        <v>x</v>
      </c>
      <c r="Q209" s="171" t="str">
        <f t="shared" si="7"/>
        <v/>
      </c>
    </row>
    <row r="210" spans="3:17" ht="45" customHeight="1" x14ac:dyDescent="0.25">
      <c r="C210" s="81" t="str">
        <f t="shared" si="6"/>
        <v/>
      </c>
      <c r="D210" s="170" t="str">
        <f>IF(Adv!D208="","",Adv!D208)</f>
        <v/>
      </c>
      <c r="E210" s="84" t="str">
        <f>IF($D210="","x",IF('BH (3)'!$B$11=1,COUNTIFS(Lançamentos!$K$5:$K$1004,$D210,Lançamentos!$T$5:$T$1004,E$5,Lançamentos!$V$5:$V$1004,'BH (3)'!$C$10),COUNTIFS(Lançamentos!$K$5:$K$1004,$D210,Lançamentos!$U$5:$U$1004,E$5,Lançamentos!$W$5:$W$1004,'BH (3)'!$C$10)))</f>
        <v>x</v>
      </c>
      <c r="F210" s="84" t="str">
        <f>IF($D210="","x",IF('BH (3)'!$B$11=1,COUNTIFS(Lançamentos!$K$5:$K$1004,$D210,Lançamentos!$T$5:$T$1004,F$5,Lançamentos!$V$5:$V$1004,'BH (3)'!$C$10),COUNTIFS(Lançamentos!$K$5:$K$1004,$D210,Lançamentos!$U$5:$U$1004,F$5,Lançamentos!$W$5:$W$1004,'BH (3)'!$C$10)))</f>
        <v>x</v>
      </c>
      <c r="G210" s="84" t="str">
        <f>IF($D210="","x",IF('BH (3)'!$B$11=1,COUNTIFS(Lançamentos!$K$5:$K$1004,$D210,Lançamentos!$T$5:$T$1004,G$5,Lançamentos!$V$5:$V$1004,'BH (3)'!$C$10),COUNTIFS(Lançamentos!$K$5:$K$1004,$D210,Lançamentos!$U$5:$U$1004,G$5,Lançamentos!$W$5:$W$1004,'BH (3)'!$C$10)))</f>
        <v>x</v>
      </c>
      <c r="H210" s="84" t="str">
        <f>IF($D210="","x",IF('BH (3)'!$B$11=1,COUNTIFS(Lançamentos!$K$5:$K$1004,$D210,Lançamentos!$T$5:$T$1004,H$5,Lançamentos!$V$5:$V$1004,'BH (3)'!$C$10),COUNTIFS(Lançamentos!$K$5:$K$1004,$D210,Lançamentos!$U$5:$U$1004,H$5,Lançamentos!$W$5:$W$1004,'BH (3)'!$C$10)))</f>
        <v>x</v>
      </c>
      <c r="I210" s="84" t="str">
        <f>IF($D210="","x",IF('BH (3)'!$B$11=1,COUNTIFS(Lançamentos!$K$5:$K$1004,$D210,Lançamentos!$T$5:$T$1004,I$5,Lançamentos!$V$5:$V$1004,'BH (3)'!$C$10),COUNTIFS(Lançamentos!$K$5:$K$1004,$D210,Lançamentos!$U$5:$U$1004,I$5,Lançamentos!$W$5:$W$1004,'BH (3)'!$C$10)))</f>
        <v>x</v>
      </c>
      <c r="J210" s="84" t="str">
        <f>IF($D210="","x",IF('BH (3)'!$B$11=1,COUNTIFS(Lançamentos!$K$5:$K$1004,$D210,Lançamentos!$T$5:$T$1004,J$5,Lançamentos!$V$5:$V$1004,'BH (3)'!$C$10),COUNTIFS(Lançamentos!$K$5:$K$1004,$D210,Lançamentos!$U$5:$U$1004,J$5,Lançamentos!$W$5:$W$1004,'BH (3)'!$C$10)))</f>
        <v>x</v>
      </c>
      <c r="K210" s="84" t="str">
        <f>IF($D210="","x",IF('BH (3)'!$B$11=1,COUNTIFS(Lançamentos!$K$5:$K$1004,$D210,Lançamentos!$T$5:$T$1004,K$5,Lançamentos!$V$5:$V$1004,'BH (3)'!$C$10),COUNTIFS(Lançamentos!$K$5:$K$1004,$D210,Lançamentos!$U$5:$U$1004,K$5,Lançamentos!$W$5:$W$1004,'BH (3)'!$C$10)))</f>
        <v>x</v>
      </c>
      <c r="L210" s="84" t="str">
        <f>IF($D210="","x",IF('BH (3)'!$B$11=1,COUNTIFS(Lançamentos!$K$5:$K$1004,$D210,Lançamentos!$T$5:$T$1004,L$5,Lançamentos!$V$5:$V$1004,'BH (3)'!$C$10),COUNTIFS(Lançamentos!$K$5:$K$1004,$D210,Lançamentos!$U$5:$U$1004,L$5,Lançamentos!$W$5:$W$1004,'BH (3)'!$C$10)))</f>
        <v>x</v>
      </c>
      <c r="M210" s="84" t="str">
        <f>IF($D210="","x",IF('BH (3)'!$B$11=1,COUNTIFS(Lançamentos!$K$5:$K$1004,$D210,Lançamentos!$T$5:$T$1004,M$5,Lançamentos!$V$5:$V$1004,'BH (3)'!$C$10),COUNTIFS(Lançamentos!$K$5:$K$1004,$D210,Lançamentos!$U$5:$U$1004,M$5,Lançamentos!$W$5:$W$1004,'BH (3)'!$C$10)))</f>
        <v>x</v>
      </c>
      <c r="N210" s="84" t="str">
        <f>IF($D210="","x",IF('BH (3)'!$B$11=1,COUNTIFS(Lançamentos!$K$5:$K$1004,$D210,Lançamentos!$T$5:$T$1004,N$5,Lançamentos!$V$5:$V$1004,'BH (3)'!$C$10),COUNTIFS(Lançamentos!$K$5:$K$1004,$D210,Lançamentos!$U$5:$U$1004,N$5,Lançamentos!$W$5:$W$1004,'BH (3)'!$C$10)))</f>
        <v>x</v>
      </c>
      <c r="O210" s="84" t="str">
        <f>IF($D210="","x",IF('BH (3)'!$B$11=1,COUNTIFS(Lançamentos!$K$5:$K$1004,$D210,Lançamentos!$T$5:$T$1004,O$5,Lançamentos!$V$5:$V$1004,'BH (3)'!$C$10),COUNTIFS(Lançamentos!$K$5:$K$1004,$D210,Lançamentos!$U$5:$U$1004,O$5,Lançamentos!$W$5:$W$1004,'BH (3)'!$C$10)))</f>
        <v>x</v>
      </c>
      <c r="P210" s="84" t="str">
        <f>IF($D210="","x",IF('BH (3)'!$B$11=1,COUNTIFS(Lançamentos!$K$5:$K$1004,$D210,Lançamentos!$T$5:$T$1004,P$5,Lançamentos!$V$5:$V$1004,'BH (3)'!$C$10),COUNTIFS(Lançamentos!$K$5:$K$1004,$D210,Lançamentos!$U$5:$U$1004,P$5,Lançamentos!$W$5:$W$1004,'BH (3)'!$C$10)))</f>
        <v>x</v>
      </c>
      <c r="Q210" s="171" t="str">
        <f t="shared" si="7"/>
        <v/>
      </c>
    </row>
    <row r="211" spans="3:17" ht="45" customHeight="1" x14ac:dyDescent="0.25">
      <c r="C211" s="81" t="str">
        <f t="shared" si="6"/>
        <v/>
      </c>
      <c r="D211" s="170" t="str">
        <f>IF(Adv!D209="","",Adv!D209)</f>
        <v/>
      </c>
      <c r="E211" s="84" t="str">
        <f>IF($D211="","x",IF('BH (3)'!$B$11=1,COUNTIFS(Lançamentos!$K$5:$K$1004,$D211,Lançamentos!$T$5:$T$1004,E$5,Lançamentos!$V$5:$V$1004,'BH (3)'!$C$10),COUNTIFS(Lançamentos!$K$5:$K$1004,$D211,Lançamentos!$U$5:$U$1004,E$5,Lançamentos!$W$5:$W$1004,'BH (3)'!$C$10)))</f>
        <v>x</v>
      </c>
      <c r="F211" s="84" t="str">
        <f>IF($D211="","x",IF('BH (3)'!$B$11=1,COUNTIFS(Lançamentos!$K$5:$K$1004,$D211,Lançamentos!$T$5:$T$1004,F$5,Lançamentos!$V$5:$V$1004,'BH (3)'!$C$10),COUNTIFS(Lançamentos!$K$5:$K$1004,$D211,Lançamentos!$U$5:$U$1004,F$5,Lançamentos!$W$5:$W$1004,'BH (3)'!$C$10)))</f>
        <v>x</v>
      </c>
      <c r="G211" s="84" t="str">
        <f>IF($D211="","x",IF('BH (3)'!$B$11=1,COUNTIFS(Lançamentos!$K$5:$K$1004,$D211,Lançamentos!$T$5:$T$1004,G$5,Lançamentos!$V$5:$V$1004,'BH (3)'!$C$10),COUNTIFS(Lançamentos!$K$5:$K$1004,$D211,Lançamentos!$U$5:$U$1004,G$5,Lançamentos!$W$5:$W$1004,'BH (3)'!$C$10)))</f>
        <v>x</v>
      </c>
      <c r="H211" s="84" t="str">
        <f>IF($D211="","x",IF('BH (3)'!$B$11=1,COUNTIFS(Lançamentos!$K$5:$K$1004,$D211,Lançamentos!$T$5:$T$1004,H$5,Lançamentos!$V$5:$V$1004,'BH (3)'!$C$10),COUNTIFS(Lançamentos!$K$5:$K$1004,$D211,Lançamentos!$U$5:$U$1004,H$5,Lançamentos!$W$5:$W$1004,'BH (3)'!$C$10)))</f>
        <v>x</v>
      </c>
      <c r="I211" s="84" t="str">
        <f>IF($D211="","x",IF('BH (3)'!$B$11=1,COUNTIFS(Lançamentos!$K$5:$K$1004,$D211,Lançamentos!$T$5:$T$1004,I$5,Lançamentos!$V$5:$V$1004,'BH (3)'!$C$10),COUNTIFS(Lançamentos!$K$5:$K$1004,$D211,Lançamentos!$U$5:$U$1004,I$5,Lançamentos!$W$5:$W$1004,'BH (3)'!$C$10)))</f>
        <v>x</v>
      </c>
      <c r="J211" s="84" t="str">
        <f>IF($D211="","x",IF('BH (3)'!$B$11=1,COUNTIFS(Lançamentos!$K$5:$K$1004,$D211,Lançamentos!$T$5:$T$1004,J$5,Lançamentos!$V$5:$V$1004,'BH (3)'!$C$10),COUNTIFS(Lançamentos!$K$5:$K$1004,$D211,Lançamentos!$U$5:$U$1004,J$5,Lançamentos!$W$5:$W$1004,'BH (3)'!$C$10)))</f>
        <v>x</v>
      </c>
      <c r="K211" s="84" t="str">
        <f>IF($D211="","x",IF('BH (3)'!$B$11=1,COUNTIFS(Lançamentos!$K$5:$K$1004,$D211,Lançamentos!$T$5:$T$1004,K$5,Lançamentos!$V$5:$V$1004,'BH (3)'!$C$10),COUNTIFS(Lançamentos!$K$5:$K$1004,$D211,Lançamentos!$U$5:$U$1004,K$5,Lançamentos!$W$5:$W$1004,'BH (3)'!$C$10)))</f>
        <v>x</v>
      </c>
      <c r="L211" s="84" t="str">
        <f>IF($D211="","x",IF('BH (3)'!$B$11=1,COUNTIFS(Lançamentos!$K$5:$K$1004,$D211,Lançamentos!$T$5:$T$1004,L$5,Lançamentos!$V$5:$V$1004,'BH (3)'!$C$10),COUNTIFS(Lançamentos!$K$5:$K$1004,$D211,Lançamentos!$U$5:$U$1004,L$5,Lançamentos!$W$5:$W$1004,'BH (3)'!$C$10)))</f>
        <v>x</v>
      </c>
      <c r="M211" s="84" t="str">
        <f>IF($D211="","x",IF('BH (3)'!$B$11=1,COUNTIFS(Lançamentos!$K$5:$K$1004,$D211,Lançamentos!$T$5:$T$1004,M$5,Lançamentos!$V$5:$V$1004,'BH (3)'!$C$10),COUNTIFS(Lançamentos!$K$5:$K$1004,$D211,Lançamentos!$U$5:$U$1004,M$5,Lançamentos!$W$5:$W$1004,'BH (3)'!$C$10)))</f>
        <v>x</v>
      </c>
      <c r="N211" s="84" t="str">
        <f>IF($D211="","x",IF('BH (3)'!$B$11=1,COUNTIFS(Lançamentos!$K$5:$K$1004,$D211,Lançamentos!$T$5:$T$1004,N$5,Lançamentos!$V$5:$V$1004,'BH (3)'!$C$10),COUNTIFS(Lançamentos!$K$5:$K$1004,$D211,Lançamentos!$U$5:$U$1004,N$5,Lançamentos!$W$5:$W$1004,'BH (3)'!$C$10)))</f>
        <v>x</v>
      </c>
      <c r="O211" s="84" t="str">
        <f>IF($D211="","x",IF('BH (3)'!$B$11=1,COUNTIFS(Lançamentos!$K$5:$K$1004,$D211,Lançamentos!$T$5:$T$1004,O$5,Lançamentos!$V$5:$V$1004,'BH (3)'!$C$10),COUNTIFS(Lançamentos!$K$5:$K$1004,$D211,Lançamentos!$U$5:$U$1004,O$5,Lançamentos!$W$5:$W$1004,'BH (3)'!$C$10)))</f>
        <v>x</v>
      </c>
      <c r="P211" s="84" t="str">
        <f>IF($D211="","x",IF('BH (3)'!$B$11=1,COUNTIFS(Lançamentos!$K$5:$K$1004,$D211,Lançamentos!$T$5:$T$1004,P$5,Lançamentos!$V$5:$V$1004,'BH (3)'!$C$10),COUNTIFS(Lançamentos!$K$5:$K$1004,$D211,Lançamentos!$U$5:$U$1004,P$5,Lançamentos!$W$5:$W$1004,'BH (3)'!$C$10)))</f>
        <v>x</v>
      </c>
      <c r="Q211" s="171" t="str">
        <f t="shared" si="7"/>
        <v/>
      </c>
    </row>
    <row r="212" spans="3:17" ht="45" customHeight="1" x14ac:dyDescent="0.25">
      <c r="C212" s="81" t="str">
        <f t="shared" si="6"/>
        <v/>
      </c>
      <c r="D212" s="170" t="str">
        <f>IF(Adv!D210="","",Adv!D210)</f>
        <v/>
      </c>
      <c r="E212" s="84" t="str">
        <f>IF($D212="","x",IF('BH (3)'!$B$11=1,COUNTIFS(Lançamentos!$K$5:$K$1004,$D212,Lançamentos!$T$5:$T$1004,E$5,Lançamentos!$V$5:$V$1004,'BH (3)'!$C$10),COUNTIFS(Lançamentos!$K$5:$K$1004,$D212,Lançamentos!$U$5:$U$1004,E$5,Lançamentos!$W$5:$W$1004,'BH (3)'!$C$10)))</f>
        <v>x</v>
      </c>
      <c r="F212" s="84" t="str">
        <f>IF($D212="","x",IF('BH (3)'!$B$11=1,COUNTIFS(Lançamentos!$K$5:$K$1004,$D212,Lançamentos!$T$5:$T$1004,F$5,Lançamentos!$V$5:$V$1004,'BH (3)'!$C$10),COUNTIFS(Lançamentos!$K$5:$K$1004,$D212,Lançamentos!$U$5:$U$1004,F$5,Lançamentos!$W$5:$W$1004,'BH (3)'!$C$10)))</f>
        <v>x</v>
      </c>
      <c r="G212" s="84" t="str">
        <f>IF($D212="","x",IF('BH (3)'!$B$11=1,COUNTIFS(Lançamentos!$K$5:$K$1004,$D212,Lançamentos!$T$5:$T$1004,G$5,Lançamentos!$V$5:$V$1004,'BH (3)'!$C$10),COUNTIFS(Lançamentos!$K$5:$K$1004,$D212,Lançamentos!$U$5:$U$1004,G$5,Lançamentos!$W$5:$W$1004,'BH (3)'!$C$10)))</f>
        <v>x</v>
      </c>
      <c r="H212" s="84" t="str">
        <f>IF($D212="","x",IF('BH (3)'!$B$11=1,COUNTIFS(Lançamentos!$K$5:$K$1004,$D212,Lançamentos!$T$5:$T$1004,H$5,Lançamentos!$V$5:$V$1004,'BH (3)'!$C$10),COUNTIFS(Lançamentos!$K$5:$K$1004,$D212,Lançamentos!$U$5:$U$1004,H$5,Lançamentos!$W$5:$W$1004,'BH (3)'!$C$10)))</f>
        <v>x</v>
      </c>
      <c r="I212" s="84" t="str">
        <f>IF($D212="","x",IF('BH (3)'!$B$11=1,COUNTIFS(Lançamentos!$K$5:$K$1004,$D212,Lançamentos!$T$5:$T$1004,I$5,Lançamentos!$V$5:$V$1004,'BH (3)'!$C$10),COUNTIFS(Lançamentos!$K$5:$K$1004,$D212,Lançamentos!$U$5:$U$1004,I$5,Lançamentos!$W$5:$W$1004,'BH (3)'!$C$10)))</f>
        <v>x</v>
      </c>
      <c r="J212" s="84" t="str">
        <f>IF($D212="","x",IF('BH (3)'!$B$11=1,COUNTIFS(Lançamentos!$K$5:$K$1004,$D212,Lançamentos!$T$5:$T$1004,J$5,Lançamentos!$V$5:$V$1004,'BH (3)'!$C$10),COUNTIFS(Lançamentos!$K$5:$K$1004,$D212,Lançamentos!$U$5:$U$1004,J$5,Lançamentos!$W$5:$W$1004,'BH (3)'!$C$10)))</f>
        <v>x</v>
      </c>
      <c r="K212" s="84" t="str">
        <f>IF($D212="","x",IF('BH (3)'!$B$11=1,COUNTIFS(Lançamentos!$K$5:$K$1004,$D212,Lançamentos!$T$5:$T$1004,K$5,Lançamentos!$V$5:$V$1004,'BH (3)'!$C$10),COUNTIFS(Lançamentos!$K$5:$K$1004,$D212,Lançamentos!$U$5:$U$1004,K$5,Lançamentos!$W$5:$W$1004,'BH (3)'!$C$10)))</f>
        <v>x</v>
      </c>
      <c r="L212" s="84" t="str">
        <f>IF($D212="","x",IF('BH (3)'!$B$11=1,COUNTIFS(Lançamentos!$K$5:$K$1004,$D212,Lançamentos!$T$5:$T$1004,L$5,Lançamentos!$V$5:$V$1004,'BH (3)'!$C$10),COUNTIFS(Lançamentos!$K$5:$K$1004,$D212,Lançamentos!$U$5:$U$1004,L$5,Lançamentos!$W$5:$W$1004,'BH (3)'!$C$10)))</f>
        <v>x</v>
      </c>
      <c r="M212" s="84" t="str">
        <f>IF($D212="","x",IF('BH (3)'!$B$11=1,COUNTIFS(Lançamentos!$K$5:$K$1004,$D212,Lançamentos!$T$5:$T$1004,M$5,Lançamentos!$V$5:$V$1004,'BH (3)'!$C$10),COUNTIFS(Lançamentos!$K$5:$K$1004,$D212,Lançamentos!$U$5:$U$1004,M$5,Lançamentos!$W$5:$W$1004,'BH (3)'!$C$10)))</f>
        <v>x</v>
      </c>
      <c r="N212" s="84" t="str">
        <f>IF($D212="","x",IF('BH (3)'!$B$11=1,COUNTIFS(Lançamentos!$K$5:$K$1004,$D212,Lançamentos!$T$5:$T$1004,N$5,Lançamentos!$V$5:$V$1004,'BH (3)'!$C$10),COUNTIFS(Lançamentos!$K$5:$K$1004,$D212,Lançamentos!$U$5:$U$1004,N$5,Lançamentos!$W$5:$W$1004,'BH (3)'!$C$10)))</f>
        <v>x</v>
      </c>
      <c r="O212" s="84" t="str">
        <f>IF($D212="","x",IF('BH (3)'!$B$11=1,COUNTIFS(Lançamentos!$K$5:$K$1004,$D212,Lançamentos!$T$5:$T$1004,O$5,Lançamentos!$V$5:$V$1004,'BH (3)'!$C$10),COUNTIFS(Lançamentos!$K$5:$K$1004,$D212,Lançamentos!$U$5:$U$1004,O$5,Lançamentos!$W$5:$W$1004,'BH (3)'!$C$10)))</f>
        <v>x</v>
      </c>
      <c r="P212" s="84" t="str">
        <f>IF($D212="","x",IF('BH (3)'!$B$11=1,COUNTIFS(Lançamentos!$K$5:$K$1004,$D212,Lançamentos!$T$5:$T$1004,P$5,Lançamentos!$V$5:$V$1004,'BH (3)'!$C$10),COUNTIFS(Lançamentos!$K$5:$K$1004,$D212,Lançamentos!$U$5:$U$1004,P$5,Lançamentos!$W$5:$W$1004,'BH (3)'!$C$10)))</f>
        <v>x</v>
      </c>
      <c r="Q212" s="171" t="str">
        <f t="shared" si="7"/>
        <v/>
      </c>
    </row>
    <row r="213" spans="3:17" ht="45" customHeight="1" x14ac:dyDescent="0.25">
      <c r="C213" s="81" t="str">
        <f t="shared" si="6"/>
        <v/>
      </c>
      <c r="D213" s="170" t="str">
        <f>IF(Adv!D211="","",Adv!D211)</f>
        <v/>
      </c>
      <c r="E213" s="84" t="str">
        <f>IF($D213="","x",IF('BH (3)'!$B$11=1,COUNTIFS(Lançamentos!$K$5:$K$1004,$D213,Lançamentos!$T$5:$T$1004,E$5,Lançamentos!$V$5:$V$1004,'BH (3)'!$C$10),COUNTIFS(Lançamentos!$K$5:$K$1004,$D213,Lançamentos!$U$5:$U$1004,E$5,Lançamentos!$W$5:$W$1004,'BH (3)'!$C$10)))</f>
        <v>x</v>
      </c>
      <c r="F213" s="84" t="str">
        <f>IF($D213="","x",IF('BH (3)'!$B$11=1,COUNTIFS(Lançamentos!$K$5:$K$1004,$D213,Lançamentos!$T$5:$T$1004,F$5,Lançamentos!$V$5:$V$1004,'BH (3)'!$C$10),COUNTIFS(Lançamentos!$K$5:$K$1004,$D213,Lançamentos!$U$5:$U$1004,F$5,Lançamentos!$W$5:$W$1004,'BH (3)'!$C$10)))</f>
        <v>x</v>
      </c>
      <c r="G213" s="84" t="str">
        <f>IF($D213="","x",IF('BH (3)'!$B$11=1,COUNTIFS(Lançamentos!$K$5:$K$1004,$D213,Lançamentos!$T$5:$T$1004,G$5,Lançamentos!$V$5:$V$1004,'BH (3)'!$C$10),COUNTIFS(Lançamentos!$K$5:$K$1004,$D213,Lançamentos!$U$5:$U$1004,G$5,Lançamentos!$W$5:$W$1004,'BH (3)'!$C$10)))</f>
        <v>x</v>
      </c>
      <c r="H213" s="84" t="str">
        <f>IF($D213="","x",IF('BH (3)'!$B$11=1,COUNTIFS(Lançamentos!$K$5:$K$1004,$D213,Lançamentos!$T$5:$T$1004,H$5,Lançamentos!$V$5:$V$1004,'BH (3)'!$C$10),COUNTIFS(Lançamentos!$K$5:$K$1004,$D213,Lançamentos!$U$5:$U$1004,H$5,Lançamentos!$W$5:$W$1004,'BH (3)'!$C$10)))</f>
        <v>x</v>
      </c>
      <c r="I213" s="84" t="str">
        <f>IF($D213="","x",IF('BH (3)'!$B$11=1,COUNTIFS(Lançamentos!$K$5:$K$1004,$D213,Lançamentos!$T$5:$T$1004,I$5,Lançamentos!$V$5:$V$1004,'BH (3)'!$C$10),COUNTIFS(Lançamentos!$K$5:$K$1004,$D213,Lançamentos!$U$5:$U$1004,I$5,Lançamentos!$W$5:$W$1004,'BH (3)'!$C$10)))</f>
        <v>x</v>
      </c>
      <c r="J213" s="84" t="str">
        <f>IF($D213="","x",IF('BH (3)'!$B$11=1,COUNTIFS(Lançamentos!$K$5:$K$1004,$D213,Lançamentos!$T$5:$T$1004,J$5,Lançamentos!$V$5:$V$1004,'BH (3)'!$C$10),COUNTIFS(Lançamentos!$K$5:$K$1004,$D213,Lançamentos!$U$5:$U$1004,J$5,Lançamentos!$W$5:$W$1004,'BH (3)'!$C$10)))</f>
        <v>x</v>
      </c>
      <c r="K213" s="84" t="str">
        <f>IF($D213="","x",IF('BH (3)'!$B$11=1,COUNTIFS(Lançamentos!$K$5:$K$1004,$D213,Lançamentos!$T$5:$T$1004,K$5,Lançamentos!$V$5:$V$1004,'BH (3)'!$C$10),COUNTIFS(Lançamentos!$K$5:$K$1004,$D213,Lançamentos!$U$5:$U$1004,K$5,Lançamentos!$W$5:$W$1004,'BH (3)'!$C$10)))</f>
        <v>x</v>
      </c>
      <c r="L213" s="84" t="str">
        <f>IF($D213="","x",IF('BH (3)'!$B$11=1,COUNTIFS(Lançamentos!$K$5:$K$1004,$D213,Lançamentos!$T$5:$T$1004,L$5,Lançamentos!$V$5:$V$1004,'BH (3)'!$C$10),COUNTIFS(Lançamentos!$K$5:$K$1004,$D213,Lançamentos!$U$5:$U$1004,L$5,Lançamentos!$W$5:$W$1004,'BH (3)'!$C$10)))</f>
        <v>x</v>
      </c>
      <c r="M213" s="84" t="str">
        <f>IF($D213="","x",IF('BH (3)'!$B$11=1,COUNTIFS(Lançamentos!$K$5:$K$1004,$D213,Lançamentos!$T$5:$T$1004,M$5,Lançamentos!$V$5:$V$1004,'BH (3)'!$C$10),COUNTIFS(Lançamentos!$K$5:$K$1004,$D213,Lançamentos!$U$5:$U$1004,M$5,Lançamentos!$W$5:$W$1004,'BH (3)'!$C$10)))</f>
        <v>x</v>
      </c>
      <c r="N213" s="84" t="str">
        <f>IF($D213="","x",IF('BH (3)'!$B$11=1,COUNTIFS(Lançamentos!$K$5:$K$1004,$D213,Lançamentos!$T$5:$T$1004,N$5,Lançamentos!$V$5:$V$1004,'BH (3)'!$C$10),COUNTIFS(Lançamentos!$K$5:$K$1004,$D213,Lançamentos!$U$5:$U$1004,N$5,Lançamentos!$W$5:$W$1004,'BH (3)'!$C$10)))</f>
        <v>x</v>
      </c>
      <c r="O213" s="84" t="str">
        <f>IF($D213="","x",IF('BH (3)'!$B$11=1,COUNTIFS(Lançamentos!$K$5:$K$1004,$D213,Lançamentos!$T$5:$T$1004,O$5,Lançamentos!$V$5:$V$1004,'BH (3)'!$C$10),COUNTIFS(Lançamentos!$K$5:$K$1004,$D213,Lançamentos!$U$5:$U$1004,O$5,Lançamentos!$W$5:$W$1004,'BH (3)'!$C$10)))</f>
        <v>x</v>
      </c>
      <c r="P213" s="84" t="str">
        <f>IF($D213="","x",IF('BH (3)'!$B$11=1,COUNTIFS(Lançamentos!$K$5:$K$1004,$D213,Lançamentos!$T$5:$T$1004,P$5,Lançamentos!$V$5:$V$1004,'BH (3)'!$C$10),COUNTIFS(Lançamentos!$K$5:$K$1004,$D213,Lançamentos!$U$5:$U$1004,P$5,Lançamentos!$W$5:$W$1004,'BH (3)'!$C$10)))</f>
        <v>x</v>
      </c>
      <c r="Q213" s="171" t="str">
        <f t="shared" si="7"/>
        <v/>
      </c>
    </row>
    <row r="214" spans="3:17" ht="45" customHeight="1" x14ac:dyDescent="0.25">
      <c r="C214" s="81" t="str">
        <f t="shared" si="6"/>
        <v/>
      </c>
      <c r="D214" s="170" t="str">
        <f>IF(Adv!D212="","",Adv!D212)</f>
        <v/>
      </c>
      <c r="E214" s="84" t="str">
        <f>IF($D214="","x",IF('BH (3)'!$B$11=1,COUNTIFS(Lançamentos!$K$5:$K$1004,$D214,Lançamentos!$T$5:$T$1004,E$5,Lançamentos!$V$5:$V$1004,'BH (3)'!$C$10),COUNTIFS(Lançamentos!$K$5:$K$1004,$D214,Lançamentos!$U$5:$U$1004,E$5,Lançamentos!$W$5:$W$1004,'BH (3)'!$C$10)))</f>
        <v>x</v>
      </c>
      <c r="F214" s="84" t="str">
        <f>IF($D214="","x",IF('BH (3)'!$B$11=1,COUNTIFS(Lançamentos!$K$5:$K$1004,$D214,Lançamentos!$T$5:$T$1004,F$5,Lançamentos!$V$5:$V$1004,'BH (3)'!$C$10),COUNTIFS(Lançamentos!$K$5:$K$1004,$D214,Lançamentos!$U$5:$U$1004,F$5,Lançamentos!$W$5:$W$1004,'BH (3)'!$C$10)))</f>
        <v>x</v>
      </c>
      <c r="G214" s="84" t="str">
        <f>IF($D214="","x",IF('BH (3)'!$B$11=1,COUNTIFS(Lançamentos!$K$5:$K$1004,$D214,Lançamentos!$T$5:$T$1004,G$5,Lançamentos!$V$5:$V$1004,'BH (3)'!$C$10),COUNTIFS(Lançamentos!$K$5:$K$1004,$D214,Lançamentos!$U$5:$U$1004,G$5,Lançamentos!$W$5:$W$1004,'BH (3)'!$C$10)))</f>
        <v>x</v>
      </c>
      <c r="H214" s="84" t="str">
        <f>IF($D214="","x",IF('BH (3)'!$B$11=1,COUNTIFS(Lançamentos!$K$5:$K$1004,$D214,Lançamentos!$T$5:$T$1004,H$5,Lançamentos!$V$5:$V$1004,'BH (3)'!$C$10),COUNTIFS(Lançamentos!$K$5:$K$1004,$D214,Lançamentos!$U$5:$U$1004,H$5,Lançamentos!$W$5:$W$1004,'BH (3)'!$C$10)))</f>
        <v>x</v>
      </c>
      <c r="I214" s="84" t="str">
        <f>IF($D214="","x",IF('BH (3)'!$B$11=1,COUNTIFS(Lançamentos!$K$5:$K$1004,$D214,Lançamentos!$T$5:$T$1004,I$5,Lançamentos!$V$5:$V$1004,'BH (3)'!$C$10),COUNTIFS(Lançamentos!$K$5:$K$1004,$D214,Lançamentos!$U$5:$U$1004,I$5,Lançamentos!$W$5:$W$1004,'BH (3)'!$C$10)))</f>
        <v>x</v>
      </c>
      <c r="J214" s="84" t="str">
        <f>IF($D214="","x",IF('BH (3)'!$B$11=1,COUNTIFS(Lançamentos!$K$5:$K$1004,$D214,Lançamentos!$T$5:$T$1004,J$5,Lançamentos!$V$5:$V$1004,'BH (3)'!$C$10),COUNTIFS(Lançamentos!$K$5:$K$1004,$D214,Lançamentos!$U$5:$U$1004,J$5,Lançamentos!$W$5:$W$1004,'BH (3)'!$C$10)))</f>
        <v>x</v>
      </c>
      <c r="K214" s="84" t="str">
        <f>IF($D214="","x",IF('BH (3)'!$B$11=1,COUNTIFS(Lançamentos!$K$5:$K$1004,$D214,Lançamentos!$T$5:$T$1004,K$5,Lançamentos!$V$5:$V$1004,'BH (3)'!$C$10),COUNTIFS(Lançamentos!$K$5:$K$1004,$D214,Lançamentos!$U$5:$U$1004,K$5,Lançamentos!$W$5:$W$1004,'BH (3)'!$C$10)))</f>
        <v>x</v>
      </c>
      <c r="L214" s="84" t="str">
        <f>IF($D214="","x",IF('BH (3)'!$B$11=1,COUNTIFS(Lançamentos!$K$5:$K$1004,$D214,Lançamentos!$T$5:$T$1004,L$5,Lançamentos!$V$5:$V$1004,'BH (3)'!$C$10),COUNTIFS(Lançamentos!$K$5:$K$1004,$D214,Lançamentos!$U$5:$U$1004,L$5,Lançamentos!$W$5:$W$1004,'BH (3)'!$C$10)))</f>
        <v>x</v>
      </c>
      <c r="M214" s="84" t="str">
        <f>IF($D214="","x",IF('BH (3)'!$B$11=1,COUNTIFS(Lançamentos!$K$5:$K$1004,$D214,Lançamentos!$T$5:$T$1004,M$5,Lançamentos!$V$5:$V$1004,'BH (3)'!$C$10),COUNTIFS(Lançamentos!$K$5:$K$1004,$D214,Lançamentos!$U$5:$U$1004,M$5,Lançamentos!$W$5:$W$1004,'BH (3)'!$C$10)))</f>
        <v>x</v>
      </c>
      <c r="N214" s="84" t="str">
        <f>IF($D214="","x",IF('BH (3)'!$B$11=1,COUNTIFS(Lançamentos!$K$5:$K$1004,$D214,Lançamentos!$T$5:$T$1004,N$5,Lançamentos!$V$5:$V$1004,'BH (3)'!$C$10),COUNTIFS(Lançamentos!$K$5:$K$1004,$D214,Lançamentos!$U$5:$U$1004,N$5,Lançamentos!$W$5:$W$1004,'BH (3)'!$C$10)))</f>
        <v>x</v>
      </c>
      <c r="O214" s="84" t="str">
        <f>IF($D214="","x",IF('BH (3)'!$B$11=1,COUNTIFS(Lançamentos!$K$5:$K$1004,$D214,Lançamentos!$T$5:$T$1004,O$5,Lançamentos!$V$5:$V$1004,'BH (3)'!$C$10),COUNTIFS(Lançamentos!$K$5:$K$1004,$D214,Lançamentos!$U$5:$U$1004,O$5,Lançamentos!$W$5:$W$1004,'BH (3)'!$C$10)))</f>
        <v>x</v>
      </c>
      <c r="P214" s="84" t="str">
        <f>IF($D214="","x",IF('BH (3)'!$B$11=1,COUNTIFS(Lançamentos!$K$5:$K$1004,$D214,Lançamentos!$T$5:$T$1004,P$5,Lançamentos!$V$5:$V$1004,'BH (3)'!$C$10),COUNTIFS(Lançamentos!$K$5:$K$1004,$D214,Lançamentos!$U$5:$U$1004,P$5,Lançamentos!$W$5:$W$1004,'BH (3)'!$C$10)))</f>
        <v>x</v>
      </c>
      <c r="Q214" s="171" t="str">
        <f t="shared" si="7"/>
        <v/>
      </c>
    </row>
    <row r="215" spans="3:17" ht="45" customHeight="1" x14ac:dyDescent="0.25">
      <c r="C215" s="81" t="str">
        <f t="shared" si="6"/>
        <v/>
      </c>
      <c r="D215" s="170" t="str">
        <f>IF(Adv!D213="","",Adv!D213)</f>
        <v/>
      </c>
      <c r="E215" s="84" t="str">
        <f>IF($D215="","x",IF('BH (3)'!$B$11=1,COUNTIFS(Lançamentos!$K$5:$K$1004,$D215,Lançamentos!$T$5:$T$1004,E$5,Lançamentos!$V$5:$V$1004,'BH (3)'!$C$10),COUNTIFS(Lançamentos!$K$5:$K$1004,$D215,Lançamentos!$U$5:$U$1004,E$5,Lançamentos!$W$5:$W$1004,'BH (3)'!$C$10)))</f>
        <v>x</v>
      </c>
      <c r="F215" s="84" t="str">
        <f>IF($D215="","x",IF('BH (3)'!$B$11=1,COUNTIFS(Lançamentos!$K$5:$K$1004,$D215,Lançamentos!$T$5:$T$1004,F$5,Lançamentos!$V$5:$V$1004,'BH (3)'!$C$10),COUNTIFS(Lançamentos!$K$5:$K$1004,$D215,Lançamentos!$U$5:$U$1004,F$5,Lançamentos!$W$5:$W$1004,'BH (3)'!$C$10)))</f>
        <v>x</v>
      </c>
      <c r="G215" s="84" t="str">
        <f>IF($D215="","x",IF('BH (3)'!$B$11=1,COUNTIFS(Lançamentos!$K$5:$K$1004,$D215,Lançamentos!$T$5:$T$1004,G$5,Lançamentos!$V$5:$V$1004,'BH (3)'!$C$10),COUNTIFS(Lançamentos!$K$5:$K$1004,$D215,Lançamentos!$U$5:$U$1004,G$5,Lançamentos!$W$5:$W$1004,'BH (3)'!$C$10)))</f>
        <v>x</v>
      </c>
      <c r="H215" s="84" t="str">
        <f>IF($D215="","x",IF('BH (3)'!$B$11=1,COUNTIFS(Lançamentos!$K$5:$K$1004,$D215,Lançamentos!$T$5:$T$1004,H$5,Lançamentos!$V$5:$V$1004,'BH (3)'!$C$10),COUNTIFS(Lançamentos!$K$5:$K$1004,$D215,Lançamentos!$U$5:$U$1004,H$5,Lançamentos!$W$5:$W$1004,'BH (3)'!$C$10)))</f>
        <v>x</v>
      </c>
      <c r="I215" s="84" t="str">
        <f>IF($D215="","x",IF('BH (3)'!$B$11=1,COUNTIFS(Lançamentos!$K$5:$K$1004,$D215,Lançamentos!$T$5:$T$1004,I$5,Lançamentos!$V$5:$V$1004,'BH (3)'!$C$10),COUNTIFS(Lançamentos!$K$5:$K$1004,$D215,Lançamentos!$U$5:$U$1004,I$5,Lançamentos!$W$5:$W$1004,'BH (3)'!$C$10)))</f>
        <v>x</v>
      </c>
      <c r="J215" s="84" t="str">
        <f>IF($D215="","x",IF('BH (3)'!$B$11=1,COUNTIFS(Lançamentos!$K$5:$K$1004,$D215,Lançamentos!$T$5:$T$1004,J$5,Lançamentos!$V$5:$V$1004,'BH (3)'!$C$10),COUNTIFS(Lançamentos!$K$5:$K$1004,$D215,Lançamentos!$U$5:$U$1004,J$5,Lançamentos!$W$5:$W$1004,'BH (3)'!$C$10)))</f>
        <v>x</v>
      </c>
      <c r="K215" s="84" t="str">
        <f>IF($D215="","x",IF('BH (3)'!$B$11=1,COUNTIFS(Lançamentos!$K$5:$K$1004,$D215,Lançamentos!$T$5:$T$1004,K$5,Lançamentos!$V$5:$V$1004,'BH (3)'!$C$10),COUNTIFS(Lançamentos!$K$5:$K$1004,$D215,Lançamentos!$U$5:$U$1004,K$5,Lançamentos!$W$5:$W$1004,'BH (3)'!$C$10)))</f>
        <v>x</v>
      </c>
      <c r="L215" s="84" t="str">
        <f>IF($D215="","x",IF('BH (3)'!$B$11=1,COUNTIFS(Lançamentos!$K$5:$K$1004,$D215,Lançamentos!$T$5:$T$1004,L$5,Lançamentos!$V$5:$V$1004,'BH (3)'!$C$10),COUNTIFS(Lançamentos!$K$5:$K$1004,$D215,Lançamentos!$U$5:$U$1004,L$5,Lançamentos!$W$5:$W$1004,'BH (3)'!$C$10)))</f>
        <v>x</v>
      </c>
      <c r="M215" s="84" t="str">
        <f>IF($D215="","x",IF('BH (3)'!$B$11=1,COUNTIFS(Lançamentos!$K$5:$K$1004,$D215,Lançamentos!$T$5:$T$1004,M$5,Lançamentos!$V$5:$V$1004,'BH (3)'!$C$10),COUNTIFS(Lançamentos!$K$5:$K$1004,$D215,Lançamentos!$U$5:$U$1004,M$5,Lançamentos!$W$5:$W$1004,'BH (3)'!$C$10)))</f>
        <v>x</v>
      </c>
      <c r="N215" s="84" t="str">
        <f>IF($D215="","x",IF('BH (3)'!$B$11=1,COUNTIFS(Lançamentos!$K$5:$K$1004,$D215,Lançamentos!$T$5:$T$1004,N$5,Lançamentos!$V$5:$V$1004,'BH (3)'!$C$10),COUNTIFS(Lançamentos!$K$5:$K$1004,$D215,Lançamentos!$U$5:$U$1004,N$5,Lançamentos!$W$5:$W$1004,'BH (3)'!$C$10)))</f>
        <v>x</v>
      </c>
      <c r="O215" s="84" t="str">
        <f>IF($D215="","x",IF('BH (3)'!$B$11=1,COUNTIFS(Lançamentos!$K$5:$K$1004,$D215,Lançamentos!$T$5:$T$1004,O$5,Lançamentos!$V$5:$V$1004,'BH (3)'!$C$10),COUNTIFS(Lançamentos!$K$5:$K$1004,$D215,Lançamentos!$U$5:$U$1004,O$5,Lançamentos!$W$5:$W$1004,'BH (3)'!$C$10)))</f>
        <v>x</v>
      </c>
      <c r="P215" s="84" t="str">
        <f>IF($D215="","x",IF('BH (3)'!$B$11=1,COUNTIFS(Lançamentos!$K$5:$K$1004,$D215,Lançamentos!$T$5:$T$1004,P$5,Lançamentos!$V$5:$V$1004,'BH (3)'!$C$10),COUNTIFS(Lançamentos!$K$5:$K$1004,$D215,Lançamentos!$U$5:$U$1004,P$5,Lançamentos!$W$5:$W$1004,'BH (3)'!$C$10)))</f>
        <v>x</v>
      </c>
      <c r="Q215" s="171" t="str">
        <f t="shared" si="7"/>
        <v/>
      </c>
    </row>
    <row r="216" spans="3:17" ht="45" customHeight="1" x14ac:dyDescent="0.25">
      <c r="C216" s="81" t="str">
        <f t="shared" si="6"/>
        <v/>
      </c>
      <c r="D216" s="170" t="str">
        <f>IF(Adv!D214="","",Adv!D214)</f>
        <v/>
      </c>
      <c r="E216" s="84" t="str">
        <f>IF($D216="","x",IF('BH (3)'!$B$11=1,COUNTIFS(Lançamentos!$K$5:$K$1004,$D216,Lançamentos!$T$5:$T$1004,E$5,Lançamentos!$V$5:$V$1004,'BH (3)'!$C$10),COUNTIFS(Lançamentos!$K$5:$K$1004,$D216,Lançamentos!$U$5:$U$1004,E$5,Lançamentos!$W$5:$W$1004,'BH (3)'!$C$10)))</f>
        <v>x</v>
      </c>
      <c r="F216" s="84" t="str">
        <f>IF($D216="","x",IF('BH (3)'!$B$11=1,COUNTIFS(Lançamentos!$K$5:$K$1004,$D216,Lançamentos!$T$5:$T$1004,F$5,Lançamentos!$V$5:$V$1004,'BH (3)'!$C$10),COUNTIFS(Lançamentos!$K$5:$K$1004,$D216,Lançamentos!$U$5:$U$1004,F$5,Lançamentos!$W$5:$W$1004,'BH (3)'!$C$10)))</f>
        <v>x</v>
      </c>
      <c r="G216" s="84" t="str">
        <f>IF($D216="","x",IF('BH (3)'!$B$11=1,COUNTIFS(Lançamentos!$K$5:$K$1004,$D216,Lançamentos!$T$5:$T$1004,G$5,Lançamentos!$V$5:$V$1004,'BH (3)'!$C$10),COUNTIFS(Lançamentos!$K$5:$K$1004,$D216,Lançamentos!$U$5:$U$1004,G$5,Lançamentos!$W$5:$W$1004,'BH (3)'!$C$10)))</f>
        <v>x</v>
      </c>
      <c r="H216" s="84" t="str">
        <f>IF($D216="","x",IF('BH (3)'!$B$11=1,COUNTIFS(Lançamentos!$K$5:$K$1004,$D216,Lançamentos!$T$5:$T$1004,H$5,Lançamentos!$V$5:$V$1004,'BH (3)'!$C$10),COUNTIFS(Lançamentos!$K$5:$K$1004,$D216,Lançamentos!$U$5:$U$1004,H$5,Lançamentos!$W$5:$W$1004,'BH (3)'!$C$10)))</f>
        <v>x</v>
      </c>
      <c r="I216" s="84" t="str">
        <f>IF($D216="","x",IF('BH (3)'!$B$11=1,COUNTIFS(Lançamentos!$K$5:$K$1004,$D216,Lançamentos!$T$5:$T$1004,I$5,Lançamentos!$V$5:$V$1004,'BH (3)'!$C$10),COUNTIFS(Lançamentos!$K$5:$K$1004,$D216,Lançamentos!$U$5:$U$1004,I$5,Lançamentos!$W$5:$W$1004,'BH (3)'!$C$10)))</f>
        <v>x</v>
      </c>
      <c r="J216" s="84" t="str">
        <f>IF($D216="","x",IF('BH (3)'!$B$11=1,COUNTIFS(Lançamentos!$K$5:$K$1004,$D216,Lançamentos!$T$5:$T$1004,J$5,Lançamentos!$V$5:$V$1004,'BH (3)'!$C$10),COUNTIFS(Lançamentos!$K$5:$K$1004,$D216,Lançamentos!$U$5:$U$1004,J$5,Lançamentos!$W$5:$W$1004,'BH (3)'!$C$10)))</f>
        <v>x</v>
      </c>
      <c r="K216" s="84" t="str">
        <f>IF($D216="","x",IF('BH (3)'!$B$11=1,COUNTIFS(Lançamentos!$K$5:$K$1004,$D216,Lançamentos!$T$5:$T$1004,K$5,Lançamentos!$V$5:$V$1004,'BH (3)'!$C$10),COUNTIFS(Lançamentos!$K$5:$K$1004,$D216,Lançamentos!$U$5:$U$1004,K$5,Lançamentos!$W$5:$W$1004,'BH (3)'!$C$10)))</f>
        <v>x</v>
      </c>
      <c r="L216" s="84" t="str">
        <f>IF($D216="","x",IF('BH (3)'!$B$11=1,COUNTIFS(Lançamentos!$K$5:$K$1004,$D216,Lançamentos!$T$5:$T$1004,L$5,Lançamentos!$V$5:$V$1004,'BH (3)'!$C$10),COUNTIFS(Lançamentos!$K$5:$K$1004,$D216,Lançamentos!$U$5:$U$1004,L$5,Lançamentos!$W$5:$W$1004,'BH (3)'!$C$10)))</f>
        <v>x</v>
      </c>
      <c r="M216" s="84" t="str">
        <f>IF($D216="","x",IF('BH (3)'!$B$11=1,COUNTIFS(Lançamentos!$K$5:$K$1004,$D216,Lançamentos!$T$5:$T$1004,M$5,Lançamentos!$V$5:$V$1004,'BH (3)'!$C$10),COUNTIFS(Lançamentos!$K$5:$K$1004,$D216,Lançamentos!$U$5:$U$1004,M$5,Lançamentos!$W$5:$W$1004,'BH (3)'!$C$10)))</f>
        <v>x</v>
      </c>
      <c r="N216" s="84" t="str">
        <f>IF($D216="","x",IF('BH (3)'!$B$11=1,COUNTIFS(Lançamentos!$K$5:$K$1004,$D216,Lançamentos!$T$5:$T$1004,N$5,Lançamentos!$V$5:$V$1004,'BH (3)'!$C$10),COUNTIFS(Lançamentos!$K$5:$K$1004,$D216,Lançamentos!$U$5:$U$1004,N$5,Lançamentos!$W$5:$W$1004,'BH (3)'!$C$10)))</f>
        <v>x</v>
      </c>
      <c r="O216" s="84" t="str">
        <f>IF($D216="","x",IF('BH (3)'!$B$11=1,COUNTIFS(Lançamentos!$K$5:$K$1004,$D216,Lançamentos!$T$5:$T$1004,O$5,Lançamentos!$V$5:$V$1004,'BH (3)'!$C$10),COUNTIFS(Lançamentos!$K$5:$K$1004,$D216,Lançamentos!$U$5:$U$1004,O$5,Lançamentos!$W$5:$W$1004,'BH (3)'!$C$10)))</f>
        <v>x</v>
      </c>
      <c r="P216" s="84" t="str">
        <f>IF($D216="","x",IF('BH (3)'!$B$11=1,COUNTIFS(Lançamentos!$K$5:$K$1004,$D216,Lançamentos!$T$5:$T$1004,P$5,Lançamentos!$V$5:$V$1004,'BH (3)'!$C$10),COUNTIFS(Lançamentos!$K$5:$K$1004,$D216,Lançamentos!$U$5:$U$1004,P$5,Lançamentos!$W$5:$W$1004,'BH (3)'!$C$10)))</f>
        <v>x</v>
      </c>
      <c r="Q216" s="171" t="str">
        <f t="shared" si="7"/>
        <v/>
      </c>
    </row>
    <row r="217" spans="3:17" ht="45" customHeight="1" x14ac:dyDescent="0.25">
      <c r="C217" s="81" t="str">
        <f t="shared" si="6"/>
        <v/>
      </c>
      <c r="D217" s="170" t="str">
        <f>IF(Adv!D215="","",Adv!D215)</f>
        <v/>
      </c>
      <c r="E217" s="84" t="str">
        <f>IF($D217="","x",IF('BH (3)'!$B$11=1,COUNTIFS(Lançamentos!$K$5:$K$1004,$D217,Lançamentos!$T$5:$T$1004,E$5,Lançamentos!$V$5:$V$1004,'BH (3)'!$C$10),COUNTIFS(Lançamentos!$K$5:$K$1004,$D217,Lançamentos!$U$5:$U$1004,E$5,Lançamentos!$W$5:$W$1004,'BH (3)'!$C$10)))</f>
        <v>x</v>
      </c>
      <c r="F217" s="84" t="str">
        <f>IF($D217="","x",IF('BH (3)'!$B$11=1,COUNTIFS(Lançamentos!$K$5:$K$1004,$D217,Lançamentos!$T$5:$T$1004,F$5,Lançamentos!$V$5:$V$1004,'BH (3)'!$C$10),COUNTIFS(Lançamentos!$K$5:$K$1004,$D217,Lançamentos!$U$5:$U$1004,F$5,Lançamentos!$W$5:$W$1004,'BH (3)'!$C$10)))</f>
        <v>x</v>
      </c>
      <c r="G217" s="84" t="str">
        <f>IF($D217="","x",IF('BH (3)'!$B$11=1,COUNTIFS(Lançamentos!$K$5:$K$1004,$D217,Lançamentos!$T$5:$T$1004,G$5,Lançamentos!$V$5:$V$1004,'BH (3)'!$C$10),COUNTIFS(Lançamentos!$K$5:$K$1004,$D217,Lançamentos!$U$5:$U$1004,G$5,Lançamentos!$W$5:$W$1004,'BH (3)'!$C$10)))</f>
        <v>x</v>
      </c>
      <c r="H217" s="84" t="str">
        <f>IF($D217="","x",IF('BH (3)'!$B$11=1,COUNTIFS(Lançamentos!$K$5:$K$1004,$D217,Lançamentos!$T$5:$T$1004,H$5,Lançamentos!$V$5:$V$1004,'BH (3)'!$C$10),COUNTIFS(Lançamentos!$K$5:$K$1004,$D217,Lançamentos!$U$5:$U$1004,H$5,Lançamentos!$W$5:$W$1004,'BH (3)'!$C$10)))</f>
        <v>x</v>
      </c>
      <c r="I217" s="84" t="str">
        <f>IF($D217="","x",IF('BH (3)'!$B$11=1,COUNTIFS(Lançamentos!$K$5:$K$1004,$D217,Lançamentos!$T$5:$T$1004,I$5,Lançamentos!$V$5:$V$1004,'BH (3)'!$C$10),COUNTIFS(Lançamentos!$K$5:$K$1004,$D217,Lançamentos!$U$5:$U$1004,I$5,Lançamentos!$W$5:$W$1004,'BH (3)'!$C$10)))</f>
        <v>x</v>
      </c>
      <c r="J217" s="84" t="str">
        <f>IF($D217="","x",IF('BH (3)'!$B$11=1,COUNTIFS(Lançamentos!$K$5:$K$1004,$D217,Lançamentos!$T$5:$T$1004,J$5,Lançamentos!$V$5:$V$1004,'BH (3)'!$C$10),COUNTIFS(Lançamentos!$K$5:$K$1004,$D217,Lançamentos!$U$5:$U$1004,J$5,Lançamentos!$W$5:$W$1004,'BH (3)'!$C$10)))</f>
        <v>x</v>
      </c>
      <c r="K217" s="84" t="str">
        <f>IF($D217="","x",IF('BH (3)'!$B$11=1,COUNTIFS(Lançamentos!$K$5:$K$1004,$D217,Lançamentos!$T$5:$T$1004,K$5,Lançamentos!$V$5:$V$1004,'BH (3)'!$C$10),COUNTIFS(Lançamentos!$K$5:$K$1004,$D217,Lançamentos!$U$5:$U$1004,K$5,Lançamentos!$W$5:$W$1004,'BH (3)'!$C$10)))</f>
        <v>x</v>
      </c>
      <c r="L217" s="84" t="str">
        <f>IF($D217="","x",IF('BH (3)'!$B$11=1,COUNTIFS(Lançamentos!$K$5:$K$1004,$D217,Lançamentos!$T$5:$T$1004,L$5,Lançamentos!$V$5:$V$1004,'BH (3)'!$C$10),COUNTIFS(Lançamentos!$K$5:$K$1004,$D217,Lançamentos!$U$5:$U$1004,L$5,Lançamentos!$W$5:$W$1004,'BH (3)'!$C$10)))</f>
        <v>x</v>
      </c>
      <c r="M217" s="84" t="str">
        <f>IF($D217="","x",IF('BH (3)'!$B$11=1,COUNTIFS(Lançamentos!$K$5:$K$1004,$D217,Lançamentos!$T$5:$T$1004,M$5,Lançamentos!$V$5:$V$1004,'BH (3)'!$C$10),COUNTIFS(Lançamentos!$K$5:$K$1004,$D217,Lançamentos!$U$5:$U$1004,M$5,Lançamentos!$W$5:$W$1004,'BH (3)'!$C$10)))</f>
        <v>x</v>
      </c>
      <c r="N217" s="84" t="str">
        <f>IF($D217="","x",IF('BH (3)'!$B$11=1,COUNTIFS(Lançamentos!$K$5:$K$1004,$D217,Lançamentos!$T$5:$T$1004,N$5,Lançamentos!$V$5:$V$1004,'BH (3)'!$C$10),COUNTIFS(Lançamentos!$K$5:$K$1004,$D217,Lançamentos!$U$5:$U$1004,N$5,Lançamentos!$W$5:$W$1004,'BH (3)'!$C$10)))</f>
        <v>x</v>
      </c>
      <c r="O217" s="84" t="str">
        <f>IF($D217="","x",IF('BH (3)'!$B$11=1,COUNTIFS(Lançamentos!$K$5:$K$1004,$D217,Lançamentos!$T$5:$T$1004,O$5,Lançamentos!$V$5:$V$1004,'BH (3)'!$C$10),COUNTIFS(Lançamentos!$K$5:$K$1004,$D217,Lançamentos!$U$5:$U$1004,O$5,Lançamentos!$W$5:$W$1004,'BH (3)'!$C$10)))</f>
        <v>x</v>
      </c>
      <c r="P217" s="84" t="str">
        <f>IF($D217="","x",IF('BH (3)'!$B$11=1,COUNTIFS(Lançamentos!$K$5:$K$1004,$D217,Lançamentos!$T$5:$T$1004,P$5,Lançamentos!$V$5:$V$1004,'BH (3)'!$C$10),COUNTIFS(Lançamentos!$K$5:$K$1004,$D217,Lançamentos!$U$5:$U$1004,P$5,Lançamentos!$W$5:$W$1004,'BH (3)'!$C$10)))</f>
        <v>x</v>
      </c>
      <c r="Q217" s="171" t="str">
        <f t="shared" si="7"/>
        <v/>
      </c>
    </row>
    <row r="218" spans="3:17" ht="45" customHeight="1" x14ac:dyDescent="0.25">
      <c r="C218" s="81" t="str">
        <f t="shared" si="6"/>
        <v/>
      </c>
      <c r="D218" s="170" t="str">
        <f>IF(Adv!D216="","",Adv!D216)</f>
        <v/>
      </c>
      <c r="E218" s="84" t="str">
        <f>IF($D218="","x",IF('BH (3)'!$B$11=1,COUNTIFS(Lançamentos!$K$5:$K$1004,$D218,Lançamentos!$T$5:$T$1004,E$5,Lançamentos!$V$5:$V$1004,'BH (3)'!$C$10),COUNTIFS(Lançamentos!$K$5:$K$1004,$D218,Lançamentos!$U$5:$U$1004,E$5,Lançamentos!$W$5:$W$1004,'BH (3)'!$C$10)))</f>
        <v>x</v>
      </c>
      <c r="F218" s="84" t="str">
        <f>IF($D218="","x",IF('BH (3)'!$B$11=1,COUNTIFS(Lançamentos!$K$5:$K$1004,$D218,Lançamentos!$T$5:$T$1004,F$5,Lançamentos!$V$5:$V$1004,'BH (3)'!$C$10),COUNTIFS(Lançamentos!$K$5:$K$1004,$D218,Lançamentos!$U$5:$U$1004,F$5,Lançamentos!$W$5:$W$1004,'BH (3)'!$C$10)))</f>
        <v>x</v>
      </c>
      <c r="G218" s="84" t="str">
        <f>IF($D218="","x",IF('BH (3)'!$B$11=1,COUNTIFS(Lançamentos!$K$5:$K$1004,$D218,Lançamentos!$T$5:$T$1004,G$5,Lançamentos!$V$5:$V$1004,'BH (3)'!$C$10),COUNTIFS(Lançamentos!$K$5:$K$1004,$D218,Lançamentos!$U$5:$U$1004,G$5,Lançamentos!$W$5:$W$1004,'BH (3)'!$C$10)))</f>
        <v>x</v>
      </c>
      <c r="H218" s="84" t="str">
        <f>IF($D218="","x",IF('BH (3)'!$B$11=1,COUNTIFS(Lançamentos!$K$5:$K$1004,$D218,Lançamentos!$T$5:$T$1004,H$5,Lançamentos!$V$5:$V$1004,'BH (3)'!$C$10),COUNTIFS(Lançamentos!$K$5:$K$1004,$D218,Lançamentos!$U$5:$U$1004,H$5,Lançamentos!$W$5:$W$1004,'BH (3)'!$C$10)))</f>
        <v>x</v>
      </c>
      <c r="I218" s="84" t="str">
        <f>IF($D218="","x",IF('BH (3)'!$B$11=1,COUNTIFS(Lançamentos!$K$5:$K$1004,$D218,Lançamentos!$T$5:$T$1004,I$5,Lançamentos!$V$5:$V$1004,'BH (3)'!$C$10),COUNTIFS(Lançamentos!$K$5:$K$1004,$D218,Lançamentos!$U$5:$U$1004,I$5,Lançamentos!$W$5:$W$1004,'BH (3)'!$C$10)))</f>
        <v>x</v>
      </c>
      <c r="J218" s="84" t="str">
        <f>IF($D218="","x",IF('BH (3)'!$B$11=1,COUNTIFS(Lançamentos!$K$5:$K$1004,$D218,Lançamentos!$T$5:$T$1004,J$5,Lançamentos!$V$5:$V$1004,'BH (3)'!$C$10),COUNTIFS(Lançamentos!$K$5:$K$1004,$D218,Lançamentos!$U$5:$U$1004,J$5,Lançamentos!$W$5:$W$1004,'BH (3)'!$C$10)))</f>
        <v>x</v>
      </c>
      <c r="K218" s="84" t="str">
        <f>IF($D218="","x",IF('BH (3)'!$B$11=1,COUNTIFS(Lançamentos!$K$5:$K$1004,$D218,Lançamentos!$T$5:$T$1004,K$5,Lançamentos!$V$5:$V$1004,'BH (3)'!$C$10),COUNTIFS(Lançamentos!$K$5:$K$1004,$D218,Lançamentos!$U$5:$U$1004,K$5,Lançamentos!$W$5:$W$1004,'BH (3)'!$C$10)))</f>
        <v>x</v>
      </c>
      <c r="L218" s="84" t="str">
        <f>IF($D218="","x",IF('BH (3)'!$B$11=1,COUNTIFS(Lançamentos!$K$5:$K$1004,$D218,Lançamentos!$T$5:$T$1004,L$5,Lançamentos!$V$5:$V$1004,'BH (3)'!$C$10),COUNTIFS(Lançamentos!$K$5:$K$1004,$D218,Lançamentos!$U$5:$U$1004,L$5,Lançamentos!$W$5:$W$1004,'BH (3)'!$C$10)))</f>
        <v>x</v>
      </c>
      <c r="M218" s="84" t="str">
        <f>IF($D218="","x",IF('BH (3)'!$B$11=1,COUNTIFS(Lançamentos!$K$5:$K$1004,$D218,Lançamentos!$T$5:$T$1004,M$5,Lançamentos!$V$5:$V$1004,'BH (3)'!$C$10),COUNTIFS(Lançamentos!$K$5:$K$1004,$D218,Lançamentos!$U$5:$U$1004,M$5,Lançamentos!$W$5:$W$1004,'BH (3)'!$C$10)))</f>
        <v>x</v>
      </c>
      <c r="N218" s="84" t="str">
        <f>IF($D218="","x",IF('BH (3)'!$B$11=1,COUNTIFS(Lançamentos!$K$5:$K$1004,$D218,Lançamentos!$T$5:$T$1004,N$5,Lançamentos!$V$5:$V$1004,'BH (3)'!$C$10),COUNTIFS(Lançamentos!$K$5:$K$1004,$D218,Lançamentos!$U$5:$U$1004,N$5,Lançamentos!$W$5:$W$1004,'BH (3)'!$C$10)))</f>
        <v>x</v>
      </c>
      <c r="O218" s="84" t="str">
        <f>IF($D218="","x",IF('BH (3)'!$B$11=1,COUNTIFS(Lançamentos!$K$5:$K$1004,$D218,Lançamentos!$T$5:$T$1004,O$5,Lançamentos!$V$5:$V$1004,'BH (3)'!$C$10),COUNTIFS(Lançamentos!$K$5:$K$1004,$D218,Lançamentos!$U$5:$U$1004,O$5,Lançamentos!$W$5:$W$1004,'BH (3)'!$C$10)))</f>
        <v>x</v>
      </c>
      <c r="P218" s="84" t="str">
        <f>IF($D218="","x",IF('BH (3)'!$B$11=1,COUNTIFS(Lançamentos!$K$5:$K$1004,$D218,Lançamentos!$T$5:$T$1004,P$5,Lançamentos!$V$5:$V$1004,'BH (3)'!$C$10),COUNTIFS(Lançamentos!$K$5:$K$1004,$D218,Lançamentos!$U$5:$U$1004,P$5,Lançamentos!$W$5:$W$1004,'BH (3)'!$C$10)))</f>
        <v>x</v>
      </c>
      <c r="Q218" s="171" t="str">
        <f t="shared" si="7"/>
        <v/>
      </c>
    </row>
    <row r="219" spans="3:17" ht="45" customHeight="1" x14ac:dyDescent="0.25">
      <c r="C219" s="81" t="str">
        <f t="shared" si="6"/>
        <v/>
      </c>
      <c r="D219" s="170" t="str">
        <f>IF(Adv!D217="","",Adv!D217)</f>
        <v/>
      </c>
      <c r="E219" s="84" t="str">
        <f>IF($D219="","x",IF('BH (3)'!$B$11=1,COUNTIFS(Lançamentos!$K$5:$K$1004,$D219,Lançamentos!$T$5:$T$1004,E$5,Lançamentos!$V$5:$V$1004,'BH (3)'!$C$10),COUNTIFS(Lançamentos!$K$5:$K$1004,$D219,Lançamentos!$U$5:$U$1004,E$5,Lançamentos!$W$5:$W$1004,'BH (3)'!$C$10)))</f>
        <v>x</v>
      </c>
      <c r="F219" s="84" t="str">
        <f>IF($D219="","x",IF('BH (3)'!$B$11=1,COUNTIFS(Lançamentos!$K$5:$K$1004,$D219,Lançamentos!$T$5:$T$1004,F$5,Lançamentos!$V$5:$V$1004,'BH (3)'!$C$10),COUNTIFS(Lançamentos!$K$5:$K$1004,$D219,Lançamentos!$U$5:$U$1004,F$5,Lançamentos!$W$5:$W$1004,'BH (3)'!$C$10)))</f>
        <v>x</v>
      </c>
      <c r="G219" s="84" t="str">
        <f>IF($D219="","x",IF('BH (3)'!$B$11=1,COUNTIFS(Lançamentos!$K$5:$K$1004,$D219,Lançamentos!$T$5:$T$1004,G$5,Lançamentos!$V$5:$V$1004,'BH (3)'!$C$10),COUNTIFS(Lançamentos!$K$5:$K$1004,$D219,Lançamentos!$U$5:$U$1004,G$5,Lançamentos!$W$5:$W$1004,'BH (3)'!$C$10)))</f>
        <v>x</v>
      </c>
      <c r="H219" s="84" t="str">
        <f>IF($D219="","x",IF('BH (3)'!$B$11=1,COUNTIFS(Lançamentos!$K$5:$K$1004,$D219,Lançamentos!$T$5:$T$1004,H$5,Lançamentos!$V$5:$V$1004,'BH (3)'!$C$10),COUNTIFS(Lançamentos!$K$5:$K$1004,$D219,Lançamentos!$U$5:$U$1004,H$5,Lançamentos!$W$5:$W$1004,'BH (3)'!$C$10)))</f>
        <v>x</v>
      </c>
      <c r="I219" s="84" t="str">
        <f>IF($D219="","x",IF('BH (3)'!$B$11=1,COUNTIFS(Lançamentos!$K$5:$K$1004,$D219,Lançamentos!$T$5:$T$1004,I$5,Lançamentos!$V$5:$V$1004,'BH (3)'!$C$10),COUNTIFS(Lançamentos!$K$5:$K$1004,$D219,Lançamentos!$U$5:$U$1004,I$5,Lançamentos!$W$5:$W$1004,'BH (3)'!$C$10)))</f>
        <v>x</v>
      </c>
      <c r="J219" s="84" t="str">
        <f>IF($D219="","x",IF('BH (3)'!$B$11=1,COUNTIFS(Lançamentos!$K$5:$K$1004,$D219,Lançamentos!$T$5:$T$1004,J$5,Lançamentos!$V$5:$V$1004,'BH (3)'!$C$10),COUNTIFS(Lançamentos!$K$5:$K$1004,$D219,Lançamentos!$U$5:$U$1004,J$5,Lançamentos!$W$5:$W$1004,'BH (3)'!$C$10)))</f>
        <v>x</v>
      </c>
      <c r="K219" s="84" t="str">
        <f>IF($D219="","x",IF('BH (3)'!$B$11=1,COUNTIFS(Lançamentos!$K$5:$K$1004,$D219,Lançamentos!$T$5:$T$1004,K$5,Lançamentos!$V$5:$V$1004,'BH (3)'!$C$10),COUNTIFS(Lançamentos!$K$5:$K$1004,$D219,Lançamentos!$U$5:$U$1004,K$5,Lançamentos!$W$5:$W$1004,'BH (3)'!$C$10)))</f>
        <v>x</v>
      </c>
      <c r="L219" s="84" t="str">
        <f>IF($D219="","x",IF('BH (3)'!$B$11=1,COUNTIFS(Lançamentos!$K$5:$K$1004,$D219,Lançamentos!$T$5:$T$1004,L$5,Lançamentos!$V$5:$V$1004,'BH (3)'!$C$10),COUNTIFS(Lançamentos!$K$5:$K$1004,$D219,Lançamentos!$U$5:$U$1004,L$5,Lançamentos!$W$5:$W$1004,'BH (3)'!$C$10)))</f>
        <v>x</v>
      </c>
      <c r="M219" s="84" t="str">
        <f>IF($D219="","x",IF('BH (3)'!$B$11=1,COUNTIFS(Lançamentos!$K$5:$K$1004,$D219,Lançamentos!$T$5:$T$1004,M$5,Lançamentos!$V$5:$V$1004,'BH (3)'!$C$10),COUNTIFS(Lançamentos!$K$5:$K$1004,$D219,Lançamentos!$U$5:$U$1004,M$5,Lançamentos!$W$5:$W$1004,'BH (3)'!$C$10)))</f>
        <v>x</v>
      </c>
      <c r="N219" s="84" t="str">
        <f>IF($D219="","x",IF('BH (3)'!$B$11=1,COUNTIFS(Lançamentos!$K$5:$K$1004,$D219,Lançamentos!$T$5:$T$1004,N$5,Lançamentos!$V$5:$V$1004,'BH (3)'!$C$10),COUNTIFS(Lançamentos!$K$5:$K$1004,$D219,Lançamentos!$U$5:$U$1004,N$5,Lançamentos!$W$5:$W$1004,'BH (3)'!$C$10)))</f>
        <v>x</v>
      </c>
      <c r="O219" s="84" t="str">
        <f>IF($D219="","x",IF('BH (3)'!$B$11=1,COUNTIFS(Lançamentos!$K$5:$K$1004,$D219,Lançamentos!$T$5:$T$1004,O$5,Lançamentos!$V$5:$V$1004,'BH (3)'!$C$10),COUNTIFS(Lançamentos!$K$5:$K$1004,$D219,Lançamentos!$U$5:$U$1004,O$5,Lançamentos!$W$5:$W$1004,'BH (3)'!$C$10)))</f>
        <v>x</v>
      </c>
      <c r="P219" s="84" t="str">
        <f>IF($D219="","x",IF('BH (3)'!$B$11=1,COUNTIFS(Lançamentos!$K$5:$K$1004,$D219,Lançamentos!$T$5:$T$1004,P$5,Lançamentos!$V$5:$V$1004,'BH (3)'!$C$10),COUNTIFS(Lançamentos!$K$5:$K$1004,$D219,Lançamentos!$U$5:$U$1004,P$5,Lançamentos!$W$5:$W$1004,'BH (3)'!$C$10)))</f>
        <v>x</v>
      </c>
      <c r="Q219" s="171" t="str">
        <f t="shared" si="7"/>
        <v/>
      </c>
    </row>
    <row r="220" spans="3:17" ht="45" customHeight="1" x14ac:dyDescent="0.25">
      <c r="C220" s="81" t="str">
        <f t="shared" si="6"/>
        <v/>
      </c>
      <c r="D220" s="170" t="str">
        <f>IF(Adv!D218="","",Adv!D218)</f>
        <v/>
      </c>
      <c r="E220" s="84" t="str">
        <f>IF($D220="","x",IF('BH (3)'!$B$11=1,COUNTIFS(Lançamentos!$K$5:$K$1004,$D220,Lançamentos!$T$5:$T$1004,E$5,Lançamentos!$V$5:$V$1004,'BH (3)'!$C$10),COUNTIFS(Lançamentos!$K$5:$K$1004,$D220,Lançamentos!$U$5:$U$1004,E$5,Lançamentos!$W$5:$W$1004,'BH (3)'!$C$10)))</f>
        <v>x</v>
      </c>
      <c r="F220" s="84" t="str">
        <f>IF($D220="","x",IF('BH (3)'!$B$11=1,COUNTIFS(Lançamentos!$K$5:$K$1004,$D220,Lançamentos!$T$5:$T$1004,F$5,Lançamentos!$V$5:$V$1004,'BH (3)'!$C$10),COUNTIFS(Lançamentos!$K$5:$K$1004,$D220,Lançamentos!$U$5:$U$1004,F$5,Lançamentos!$W$5:$W$1004,'BH (3)'!$C$10)))</f>
        <v>x</v>
      </c>
      <c r="G220" s="84" t="str">
        <f>IF($D220="","x",IF('BH (3)'!$B$11=1,COUNTIFS(Lançamentos!$K$5:$K$1004,$D220,Lançamentos!$T$5:$T$1004,G$5,Lançamentos!$V$5:$V$1004,'BH (3)'!$C$10),COUNTIFS(Lançamentos!$K$5:$K$1004,$D220,Lançamentos!$U$5:$U$1004,G$5,Lançamentos!$W$5:$W$1004,'BH (3)'!$C$10)))</f>
        <v>x</v>
      </c>
      <c r="H220" s="84" t="str">
        <f>IF($D220="","x",IF('BH (3)'!$B$11=1,COUNTIFS(Lançamentos!$K$5:$K$1004,$D220,Lançamentos!$T$5:$T$1004,H$5,Lançamentos!$V$5:$V$1004,'BH (3)'!$C$10),COUNTIFS(Lançamentos!$K$5:$K$1004,$D220,Lançamentos!$U$5:$U$1004,H$5,Lançamentos!$W$5:$W$1004,'BH (3)'!$C$10)))</f>
        <v>x</v>
      </c>
      <c r="I220" s="84" t="str">
        <f>IF($D220="","x",IF('BH (3)'!$B$11=1,COUNTIFS(Lançamentos!$K$5:$K$1004,$D220,Lançamentos!$T$5:$T$1004,I$5,Lançamentos!$V$5:$V$1004,'BH (3)'!$C$10),COUNTIFS(Lançamentos!$K$5:$K$1004,$D220,Lançamentos!$U$5:$U$1004,I$5,Lançamentos!$W$5:$W$1004,'BH (3)'!$C$10)))</f>
        <v>x</v>
      </c>
      <c r="J220" s="84" t="str">
        <f>IF($D220="","x",IF('BH (3)'!$B$11=1,COUNTIFS(Lançamentos!$K$5:$K$1004,$D220,Lançamentos!$T$5:$T$1004,J$5,Lançamentos!$V$5:$V$1004,'BH (3)'!$C$10),COUNTIFS(Lançamentos!$K$5:$K$1004,$D220,Lançamentos!$U$5:$U$1004,J$5,Lançamentos!$W$5:$W$1004,'BH (3)'!$C$10)))</f>
        <v>x</v>
      </c>
      <c r="K220" s="84" t="str">
        <f>IF($D220="","x",IF('BH (3)'!$B$11=1,COUNTIFS(Lançamentos!$K$5:$K$1004,$D220,Lançamentos!$T$5:$T$1004,K$5,Lançamentos!$V$5:$V$1004,'BH (3)'!$C$10),COUNTIFS(Lançamentos!$K$5:$K$1004,$D220,Lançamentos!$U$5:$U$1004,K$5,Lançamentos!$W$5:$W$1004,'BH (3)'!$C$10)))</f>
        <v>x</v>
      </c>
      <c r="L220" s="84" t="str">
        <f>IF($D220="","x",IF('BH (3)'!$B$11=1,COUNTIFS(Lançamentos!$K$5:$K$1004,$D220,Lançamentos!$T$5:$T$1004,L$5,Lançamentos!$V$5:$V$1004,'BH (3)'!$C$10),COUNTIFS(Lançamentos!$K$5:$K$1004,$D220,Lançamentos!$U$5:$U$1004,L$5,Lançamentos!$W$5:$W$1004,'BH (3)'!$C$10)))</f>
        <v>x</v>
      </c>
      <c r="M220" s="84" t="str">
        <f>IF($D220="","x",IF('BH (3)'!$B$11=1,COUNTIFS(Lançamentos!$K$5:$K$1004,$D220,Lançamentos!$T$5:$T$1004,M$5,Lançamentos!$V$5:$V$1004,'BH (3)'!$C$10),COUNTIFS(Lançamentos!$K$5:$K$1004,$D220,Lançamentos!$U$5:$U$1004,M$5,Lançamentos!$W$5:$W$1004,'BH (3)'!$C$10)))</f>
        <v>x</v>
      </c>
      <c r="N220" s="84" t="str">
        <f>IF($D220="","x",IF('BH (3)'!$B$11=1,COUNTIFS(Lançamentos!$K$5:$K$1004,$D220,Lançamentos!$T$5:$T$1004,N$5,Lançamentos!$V$5:$V$1004,'BH (3)'!$C$10),COUNTIFS(Lançamentos!$K$5:$K$1004,$D220,Lançamentos!$U$5:$U$1004,N$5,Lançamentos!$W$5:$W$1004,'BH (3)'!$C$10)))</f>
        <v>x</v>
      </c>
      <c r="O220" s="84" t="str">
        <f>IF($D220="","x",IF('BH (3)'!$B$11=1,COUNTIFS(Lançamentos!$K$5:$K$1004,$D220,Lançamentos!$T$5:$T$1004,O$5,Lançamentos!$V$5:$V$1004,'BH (3)'!$C$10),COUNTIFS(Lançamentos!$K$5:$K$1004,$D220,Lançamentos!$U$5:$U$1004,O$5,Lançamentos!$W$5:$W$1004,'BH (3)'!$C$10)))</f>
        <v>x</v>
      </c>
      <c r="P220" s="84" t="str">
        <f>IF($D220="","x",IF('BH (3)'!$B$11=1,COUNTIFS(Lançamentos!$K$5:$K$1004,$D220,Lançamentos!$T$5:$T$1004,P$5,Lançamentos!$V$5:$V$1004,'BH (3)'!$C$10),COUNTIFS(Lançamentos!$K$5:$K$1004,$D220,Lançamentos!$U$5:$U$1004,P$5,Lançamentos!$W$5:$W$1004,'BH (3)'!$C$10)))</f>
        <v>x</v>
      </c>
      <c r="Q220" s="171" t="str">
        <f t="shared" si="7"/>
        <v/>
      </c>
    </row>
    <row r="221" spans="3:17" ht="45" customHeight="1" x14ac:dyDescent="0.25">
      <c r="C221" s="81" t="str">
        <f t="shared" si="6"/>
        <v/>
      </c>
      <c r="D221" s="170" t="str">
        <f>IF(Adv!D219="","",Adv!D219)</f>
        <v/>
      </c>
      <c r="E221" s="84" t="str">
        <f>IF($D221="","x",IF('BH (3)'!$B$11=1,COUNTIFS(Lançamentos!$K$5:$K$1004,$D221,Lançamentos!$T$5:$T$1004,E$5,Lançamentos!$V$5:$V$1004,'BH (3)'!$C$10),COUNTIFS(Lançamentos!$K$5:$K$1004,$D221,Lançamentos!$U$5:$U$1004,E$5,Lançamentos!$W$5:$W$1004,'BH (3)'!$C$10)))</f>
        <v>x</v>
      </c>
      <c r="F221" s="84" t="str">
        <f>IF($D221="","x",IF('BH (3)'!$B$11=1,COUNTIFS(Lançamentos!$K$5:$K$1004,$D221,Lançamentos!$T$5:$T$1004,F$5,Lançamentos!$V$5:$V$1004,'BH (3)'!$C$10),COUNTIFS(Lançamentos!$K$5:$K$1004,$D221,Lançamentos!$U$5:$U$1004,F$5,Lançamentos!$W$5:$W$1004,'BH (3)'!$C$10)))</f>
        <v>x</v>
      </c>
      <c r="G221" s="84" t="str">
        <f>IF($D221="","x",IF('BH (3)'!$B$11=1,COUNTIFS(Lançamentos!$K$5:$K$1004,$D221,Lançamentos!$T$5:$T$1004,G$5,Lançamentos!$V$5:$V$1004,'BH (3)'!$C$10),COUNTIFS(Lançamentos!$K$5:$K$1004,$D221,Lançamentos!$U$5:$U$1004,G$5,Lançamentos!$W$5:$W$1004,'BH (3)'!$C$10)))</f>
        <v>x</v>
      </c>
      <c r="H221" s="84" t="str">
        <f>IF($D221="","x",IF('BH (3)'!$B$11=1,COUNTIFS(Lançamentos!$K$5:$K$1004,$D221,Lançamentos!$T$5:$T$1004,H$5,Lançamentos!$V$5:$V$1004,'BH (3)'!$C$10),COUNTIFS(Lançamentos!$K$5:$K$1004,$D221,Lançamentos!$U$5:$U$1004,H$5,Lançamentos!$W$5:$W$1004,'BH (3)'!$C$10)))</f>
        <v>x</v>
      </c>
      <c r="I221" s="84" t="str">
        <f>IF($D221="","x",IF('BH (3)'!$B$11=1,COUNTIFS(Lançamentos!$K$5:$K$1004,$D221,Lançamentos!$T$5:$T$1004,I$5,Lançamentos!$V$5:$V$1004,'BH (3)'!$C$10),COUNTIFS(Lançamentos!$K$5:$K$1004,$D221,Lançamentos!$U$5:$U$1004,I$5,Lançamentos!$W$5:$W$1004,'BH (3)'!$C$10)))</f>
        <v>x</v>
      </c>
      <c r="J221" s="84" t="str">
        <f>IF($D221="","x",IF('BH (3)'!$B$11=1,COUNTIFS(Lançamentos!$K$5:$K$1004,$D221,Lançamentos!$T$5:$T$1004,J$5,Lançamentos!$V$5:$V$1004,'BH (3)'!$C$10),COUNTIFS(Lançamentos!$K$5:$K$1004,$D221,Lançamentos!$U$5:$U$1004,J$5,Lançamentos!$W$5:$W$1004,'BH (3)'!$C$10)))</f>
        <v>x</v>
      </c>
      <c r="K221" s="84" t="str">
        <f>IF($D221="","x",IF('BH (3)'!$B$11=1,COUNTIFS(Lançamentos!$K$5:$K$1004,$D221,Lançamentos!$T$5:$T$1004,K$5,Lançamentos!$V$5:$V$1004,'BH (3)'!$C$10),COUNTIFS(Lançamentos!$K$5:$K$1004,$D221,Lançamentos!$U$5:$U$1004,K$5,Lançamentos!$W$5:$W$1004,'BH (3)'!$C$10)))</f>
        <v>x</v>
      </c>
      <c r="L221" s="84" t="str">
        <f>IF($D221="","x",IF('BH (3)'!$B$11=1,COUNTIFS(Lançamentos!$K$5:$K$1004,$D221,Lançamentos!$T$5:$T$1004,L$5,Lançamentos!$V$5:$V$1004,'BH (3)'!$C$10),COUNTIFS(Lançamentos!$K$5:$K$1004,$D221,Lançamentos!$U$5:$U$1004,L$5,Lançamentos!$W$5:$W$1004,'BH (3)'!$C$10)))</f>
        <v>x</v>
      </c>
      <c r="M221" s="84" t="str">
        <f>IF($D221="","x",IF('BH (3)'!$B$11=1,COUNTIFS(Lançamentos!$K$5:$K$1004,$D221,Lançamentos!$T$5:$T$1004,M$5,Lançamentos!$V$5:$V$1004,'BH (3)'!$C$10),COUNTIFS(Lançamentos!$K$5:$K$1004,$D221,Lançamentos!$U$5:$U$1004,M$5,Lançamentos!$W$5:$W$1004,'BH (3)'!$C$10)))</f>
        <v>x</v>
      </c>
      <c r="N221" s="84" t="str">
        <f>IF($D221="","x",IF('BH (3)'!$B$11=1,COUNTIFS(Lançamentos!$K$5:$K$1004,$D221,Lançamentos!$T$5:$T$1004,N$5,Lançamentos!$V$5:$V$1004,'BH (3)'!$C$10),COUNTIFS(Lançamentos!$K$5:$K$1004,$D221,Lançamentos!$U$5:$U$1004,N$5,Lançamentos!$W$5:$W$1004,'BH (3)'!$C$10)))</f>
        <v>x</v>
      </c>
      <c r="O221" s="84" t="str">
        <f>IF($D221="","x",IF('BH (3)'!$B$11=1,COUNTIFS(Lançamentos!$K$5:$K$1004,$D221,Lançamentos!$T$5:$T$1004,O$5,Lançamentos!$V$5:$V$1004,'BH (3)'!$C$10),COUNTIFS(Lançamentos!$K$5:$K$1004,$D221,Lançamentos!$U$5:$U$1004,O$5,Lançamentos!$W$5:$W$1004,'BH (3)'!$C$10)))</f>
        <v>x</v>
      </c>
      <c r="P221" s="84" t="str">
        <f>IF($D221="","x",IF('BH (3)'!$B$11=1,COUNTIFS(Lançamentos!$K$5:$K$1004,$D221,Lançamentos!$T$5:$T$1004,P$5,Lançamentos!$V$5:$V$1004,'BH (3)'!$C$10),COUNTIFS(Lançamentos!$K$5:$K$1004,$D221,Lançamentos!$U$5:$U$1004,P$5,Lançamentos!$W$5:$W$1004,'BH (3)'!$C$10)))</f>
        <v>x</v>
      </c>
      <c r="Q221" s="171" t="str">
        <f t="shared" si="7"/>
        <v/>
      </c>
    </row>
    <row r="222" spans="3:17" ht="45" customHeight="1" x14ac:dyDescent="0.25">
      <c r="C222" s="81" t="str">
        <f t="shared" si="6"/>
        <v/>
      </c>
      <c r="D222" s="170" t="str">
        <f>IF(Adv!D220="","",Adv!D220)</f>
        <v/>
      </c>
      <c r="E222" s="84" t="str">
        <f>IF($D222="","x",IF('BH (3)'!$B$11=1,COUNTIFS(Lançamentos!$K$5:$K$1004,$D222,Lançamentos!$T$5:$T$1004,E$5,Lançamentos!$V$5:$V$1004,'BH (3)'!$C$10),COUNTIFS(Lançamentos!$K$5:$K$1004,$D222,Lançamentos!$U$5:$U$1004,E$5,Lançamentos!$W$5:$W$1004,'BH (3)'!$C$10)))</f>
        <v>x</v>
      </c>
      <c r="F222" s="84" t="str">
        <f>IF($D222="","x",IF('BH (3)'!$B$11=1,COUNTIFS(Lançamentos!$K$5:$K$1004,$D222,Lançamentos!$T$5:$T$1004,F$5,Lançamentos!$V$5:$V$1004,'BH (3)'!$C$10),COUNTIFS(Lançamentos!$K$5:$K$1004,$D222,Lançamentos!$U$5:$U$1004,F$5,Lançamentos!$W$5:$W$1004,'BH (3)'!$C$10)))</f>
        <v>x</v>
      </c>
      <c r="G222" s="84" t="str">
        <f>IF($D222="","x",IF('BH (3)'!$B$11=1,COUNTIFS(Lançamentos!$K$5:$K$1004,$D222,Lançamentos!$T$5:$T$1004,G$5,Lançamentos!$V$5:$V$1004,'BH (3)'!$C$10),COUNTIFS(Lançamentos!$K$5:$K$1004,$D222,Lançamentos!$U$5:$U$1004,G$5,Lançamentos!$W$5:$W$1004,'BH (3)'!$C$10)))</f>
        <v>x</v>
      </c>
      <c r="H222" s="84" t="str">
        <f>IF($D222="","x",IF('BH (3)'!$B$11=1,COUNTIFS(Lançamentos!$K$5:$K$1004,$D222,Lançamentos!$T$5:$T$1004,H$5,Lançamentos!$V$5:$V$1004,'BH (3)'!$C$10),COUNTIFS(Lançamentos!$K$5:$K$1004,$D222,Lançamentos!$U$5:$U$1004,H$5,Lançamentos!$W$5:$W$1004,'BH (3)'!$C$10)))</f>
        <v>x</v>
      </c>
      <c r="I222" s="84" t="str">
        <f>IF($D222="","x",IF('BH (3)'!$B$11=1,COUNTIFS(Lançamentos!$K$5:$K$1004,$D222,Lançamentos!$T$5:$T$1004,I$5,Lançamentos!$V$5:$V$1004,'BH (3)'!$C$10),COUNTIFS(Lançamentos!$K$5:$K$1004,$D222,Lançamentos!$U$5:$U$1004,I$5,Lançamentos!$W$5:$W$1004,'BH (3)'!$C$10)))</f>
        <v>x</v>
      </c>
      <c r="J222" s="84" t="str">
        <f>IF($D222="","x",IF('BH (3)'!$B$11=1,COUNTIFS(Lançamentos!$K$5:$K$1004,$D222,Lançamentos!$T$5:$T$1004,J$5,Lançamentos!$V$5:$V$1004,'BH (3)'!$C$10),COUNTIFS(Lançamentos!$K$5:$K$1004,$D222,Lançamentos!$U$5:$U$1004,J$5,Lançamentos!$W$5:$W$1004,'BH (3)'!$C$10)))</f>
        <v>x</v>
      </c>
      <c r="K222" s="84" t="str">
        <f>IF($D222="","x",IF('BH (3)'!$B$11=1,COUNTIFS(Lançamentos!$K$5:$K$1004,$D222,Lançamentos!$T$5:$T$1004,K$5,Lançamentos!$V$5:$V$1004,'BH (3)'!$C$10),COUNTIFS(Lançamentos!$K$5:$K$1004,$D222,Lançamentos!$U$5:$U$1004,K$5,Lançamentos!$W$5:$W$1004,'BH (3)'!$C$10)))</f>
        <v>x</v>
      </c>
      <c r="L222" s="84" t="str">
        <f>IF($D222="","x",IF('BH (3)'!$B$11=1,COUNTIFS(Lançamentos!$K$5:$K$1004,$D222,Lançamentos!$T$5:$T$1004,L$5,Lançamentos!$V$5:$V$1004,'BH (3)'!$C$10),COUNTIFS(Lançamentos!$K$5:$K$1004,$D222,Lançamentos!$U$5:$U$1004,L$5,Lançamentos!$W$5:$W$1004,'BH (3)'!$C$10)))</f>
        <v>x</v>
      </c>
      <c r="M222" s="84" t="str">
        <f>IF($D222="","x",IF('BH (3)'!$B$11=1,COUNTIFS(Lançamentos!$K$5:$K$1004,$D222,Lançamentos!$T$5:$T$1004,M$5,Lançamentos!$V$5:$V$1004,'BH (3)'!$C$10),COUNTIFS(Lançamentos!$K$5:$K$1004,$D222,Lançamentos!$U$5:$U$1004,M$5,Lançamentos!$W$5:$W$1004,'BH (3)'!$C$10)))</f>
        <v>x</v>
      </c>
      <c r="N222" s="84" t="str">
        <f>IF($D222="","x",IF('BH (3)'!$B$11=1,COUNTIFS(Lançamentos!$K$5:$K$1004,$D222,Lançamentos!$T$5:$T$1004,N$5,Lançamentos!$V$5:$V$1004,'BH (3)'!$C$10),COUNTIFS(Lançamentos!$K$5:$K$1004,$D222,Lançamentos!$U$5:$U$1004,N$5,Lançamentos!$W$5:$W$1004,'BH (3)'!$C$10)))</f>
        <v>x</v>
      </c>
      <c r="O222" s="84" t="str">
        <f>IF($D222="","x",IF('BH (3)'!$B$11=1,COUNTIFS(Lançamentos!$K$5:$K$1004,$D222,Lançamentos!$T$5:$T$1004,O$5,Lançamentos!$V$5:$V$1004,'BH (3)'!$C$10),COUNTIFS(Lançamentos!$K$5:$K$1004,$D222,Lançamentos!$U$5:$U$1004,O$5,Lançamentos!$W$5:$W$1004,'BH (3)'!$C$10)))</f>
        <v>x</v>
      </c>
      <c r="P222" s="84" t="str">
        <f>IF($D222="","x",IF('BH (3)'!$B$11=1,COUNTIFS(Lançamentos!$K$5:$K$1004,$D222,Lançamentos!$T$5:$T$1004,P$5,Lançamentos!$V$5:$V$1004,'BH (3)'!$C$10),COUNTIFS(Lançamentos!$K$5:$K$1004,$D222,Lançamentos!$U$5:$U$1004,P$5,Lançamentos!$W$5:$W$1004,'BH (3)'!$C$10)))</f>
        <v>x</v>
      </c>
      <c r="Q222" s="171" t="str">
        <f t="shared" si="7"/>
        <v/>
      </c>
    </row>
    <row r="223" spans="3:17" ht="45" customHeight="1" x14ac:dyDescent="0.25">
      <c r="C223" s="81" t="str">
        <f t="shared" si="6"/>
        <v/>
      </c>
      <c r="D223" s="170" t="str">
        <f>IF(Adv!D221="","",Adv!D221)</f>
        <v/>
      </c>
      <c r="E223" s="84" t="str">
        <f>IF($D223="","x",IF('BH (3)'!$B$11=1,COUNTIFS(Lançamentos!$K$5:$K$1004,$D223,Lançamentos!$T$5:$T$1004,E$5,Lançamentos!$V$5:$V$1004,'BH (3)'!$C$10),COUNTIFS(Lançamentos!$K$5:$K$1004,$D223,Lançamentos!$U$5:$U$1004,E$5,Lançamentos!$W$5:$W$1004,'BH (3)'!$C$10)))</f>
        <v>x</v>
      </c>
      <c r="F223" s="84" t="str">
        <f>IF($D223="","x",IF('BH (3)'!$B$11=1,COUNTIFS(Lançamentos!$K$5:$K$1004,$D223,Lançamentos!$T$5:$T$1004,F$5,Lançamentos!$V$5:$V$1004,'BH (3)'!$C$10),COUNTIFS(Lançamentos!$K$5:$K$1004,$D223,Lançamentos!$U$5:$U$1004,F$5,Lançamentos!$W$5:$W$1004,'BH (3)'!$C$10)))</f>
        <v>x</v>
      </c>
      <c r="G223" s="84" t="str">
        <f>IF($D223="","x",IF('BH (3)'!$B$11=1,COUNTIFS(Lançamentos!$K$5:$K$1004,$D223,Lançamentos!$T$5:$T$1004,G$5,Lançamentos!$V$5:$V$1004,'BH (3)'!$C$10),COUNTIFS(Lançamentos!$K$5:$K$1004,$D223,Lançamentos!$U$5:$U$1004,G$5,Lançamentos!$W$5:$W$1004,'BH (3)'!$C$10)))</f>
        <v>x</v>
      </c>
      <c r="H223" s="84" t="str">
        <f>IF($D223="","x",IF('BH (3)'!$B$11=1,COUNTIFS(Lançamentos!$K$5:$K$1004,$D223,Lançamentos!$T$5:$T$1004,H$5,Lançamentos!$V$5:$V$1004,'BH (3)'!$C$10),COUNTIFS(Lançamentos!$K$5:$K$1004,$D223,Lançamentos!$U$5:$U$1004,H$5,Lançamentos!$W$5:$W$1004,'BH (3)'!$C$10)))</f>
        <v>x</v>
      </c>
      <c r="I223" s="84" t="str">
        <f>IF($D223="","x",IF('BH (3)'!$B$11=1,COUNTIFS(Lançamentos!$K$5:$K$1004,$D223,Lançamentos!$T$5:$T$1004,I$5,Lançamentos!$V$5:$V$1004,'BH (3)'!$C$10),COUNTIFS(Lançamentos!$K$5:$K$1004,$D223,Lançamentos!$U$5:$U$1004,I$5,Lançamentos!$W$5:$W$1004,'BH (3)'!$C$10)))</f>
        <v>x</v>
      </c>
      <c r="J223" s="84" t="str">
        <f>IF($D223="","x",IF('BH (3)'!$B$11=1,COUNTIFS(Lançamentos!$K$5:$K$1004,$D223,Lançamentos!$T$5:$T$1004,J$5,Lançamentos!$V$5:$V$1004,'BH (3)'!$C$10),COUNTIFS(Lançamentos!$K$5:$K$1004,$D223,Lançamentos!$U$5:$U$1004,J$5,Lançamentos!$W$5:$W$1004,'BH (3)'!$C$10)))</f>
        <v>x</v>
      </c>
      <c r="K223" s="84" t="str">
        <f>IF($D223="","x",IF('BH (3)'!$B$11=1,COUNTIFS(Lançamentos!$K$5:$K$1004,$D223,Lançamentos!$T$5:$T$1004,K$5,Lançamentos!$V$5:$V$1004,'BH (3)'!$C$10),COUNTIFS(Lançamentos!$K$5:$K$1004,$D223,Lançamentos!$U$5:$U$1004,K$5,Lançamentos!$W$5:$W$1004,'BH (3)'!$C$10)))</f>
        <v>x</v>
      </c>
      <c r="L223" s="84" t="str">
        <f>IF($D223="","x",IF('BH (3)'!$B$11=1,COUNTIFS(Lançamentos!$K$5:$K$1004,$D223,Lançamentos!$T$5:$T$1004,L$5,Lançamentos!$V$5:$V$1004,'BH (3)'!$C$10),COUNTIFS(Lançamentos!$K$5:$K$1004,$D223,Lançamentos!$U$5:$U$1004,L$5,Lançamentos!$W$5:$W$1004,'BH (3)'!$C$10)))</f>
        <v>x</v>
      </c>
      <c r="M223" s="84" t="str">
        <f>IF($D223="","x",IF('BH (3)'!$B$11=1,COUNTIFS(Lançamentos!$K$5:$K$1004,$D223,Lançamentos!$T$5:$T$1004,M$5,Lançamentos!$V$5:$V$1004,'BH (3)'!$C$10),COUNTIFS(Lançamentos!$K$5:$K$1004,$D223,Lançamentos!$U$5:$U$1004,M$5,Lançamentos!$W$5:$W$1004,'BH (3)'!$C$10)))</f>
        <v>x</v>
      </c>
      <c r="N223" s="84" t="str">
        <f>IF($D223="","x",IF('BH (3)'!$B$11=1,COUNTIFS(Lançamentos!$K$5:$K$1004,$D223,Lançamentos!$T$5:$T$1004,N$5,Lançamentos!$V$5:$V$1004,'BH (3)'!$C$10),COUNTIFS(Lançamentos!$K$5:$K$1004,$D223,Lançamentos!$U$5:$U$1004,N$5,Lançamentos!$W$5:$W$1004,'BH (3)'!$C$10)))</f>
        <v>x</v>
      </c>
      <c r="O223" s="84" t="str">
        <f>IF($D223="","x",IF('BH (3)'!$B$11=1,COUNTIFS(Lançamentos!$K$5:$K$1004,$D223,Lançamentos!$T$5:$T$1004,O$5,Lançamentos!$V$5:$V$1004,'BH (3)'!$C$10),COUNTIFS(Lançamentos!$K$5:$K$1004,$D223,Lançamentos!$U$5:$U$1004,O$5,Lançamentos!$W$5:$W$1004,'BH (3)'!$C$10)))</f>
        <v>x</v>
      </c>
      <c r="P223" s="84" t="str">
        <f>IF($D223="","x",IF('BH (3)'!$B$11=1,COUNTIFS(Lançamentos!$K$5:$K$1004,$D223,Lançamentos!$T$5:$T$1004,P$5,Lançamentos!$V$5:$V$1004,'BH (3)'!$C$10),COUNTIFS(Lançamentos!$K$5:$K$1004,$D223,Lançamentos!$U$5:$U$1004,P$5,Lançamentos!$W$5:$W$1004,'BH (3)'!$C$10)))</f>
        <v>x</v>
      </c>
      <c r="Q223" s="171" t="str">
        <f t="shared" si="7"/>
        <v/>
      </c>
    </row>
    <row r="224" spans="3:17" ht="45" customHeight="1" x14ac:dyDescent="0.25">
      <c r="C224" s="81" t="str">
        <f t="shared" si="6"/>
        <v/>
      </c>
      <c r="D224" s="170" t="str">
        <f>IF(Adv!D222="","",Adv!D222)</f>
        <v/>
      </c>
      <c r="E224" s="84" t="str">
        <f>IF($D224="","x",IF('BH (3)'!$B$11=1,COUNTIFS(Lançamentos!$K$5:$K$1004,$D224,Lançamentos!$T$5:$T$1004,E$5,Lançamentos!$V$5:$V$1004,'BH (3)'!$C$10),COUNTIFS(Lançamentos!$K$5:$K$1004,$D224,Lançamentos!$U$5:$U$1004,E$5,Lançamentos!$W$5:$W$1004,'BH (3)'!$C$10)))</f>
        <v>x</v>
      </c>
      <c r="F224" s="84" t="str">
        <f>IF($D224="","x",IF('BH (3)'!$B$11=1,COUNTIFS(Lançamentos!$K$5:$K$1004,$D224,Lançamentos!$T$5:$T$1004,F$5,Lançamentos!$V$5:$V$1004,'BH (3)'!$C$10),COUNTIFS(Lançamentos!$K$5:$K$1004,$D224,Lançamentos!$U$5:$U$1004,F$5,Lançamentos!$W$5:$W$1004,'BH (3)'!$C$10)))</f>
        <v>x</v>
      </c>
      <c r="G224" s="84" t="str">
        <f>IF($D224="","x",IF('BH (3)'!$B$11=1,COUNTIFS(Lançamentos!$K$5:$K$1004,$D224,Lançamentos!$T$5:$T$1004,G$5,Lançamentos!$V$5:$V$1004,'BH (3)'!$C$10),COUNTIFS(Lançamentos!$K$5:$K$1004,$D224,Lançamentos!$U$5:$U$1004,G$5,Lançamentos!$W$5:$W$1004,'BH (3)'!$C$10)))</f>
        <v>x</v>
      </c>
      <c r="H224" s="84" t="str">
        <f>IF($D224="","x",IF('BH (3)'!$B$11=1,COUNTIFS(Lançamentos!$K$5:$K$1004,$D224,Lançamentos!$T$5:$T$1004,H$5,Lançamentos!$V$5:$V$1004,'BH (3)'!$C$10),COUNTIFS(Lançamentos!$K$5:$K$1004,$D224,Lançamentos!$U$5:$U$1004,H$5,Lançamentos!$W$5:$W$1004,'BH (3)'!$C$10)))</f>
        <v>x</v>
      </c>
      <c r="I224" s="84" t="str">
        <f>IF($D224="","x",IF('BH (3)'!$B$11=1,COUNTIFS(Lançamentos!$K$5:$K$1004,$D224,Lançamentos!$T$5:$T$1004,I$5,Lançamentos!$V$5:$V$1004,'BH (3)'!$C$10),COUNTIFS(Lançamentos!$K$5:$K$1004,$D224,Lançamentos!$U$5:$U$1004,I$5,Lançamentos!$W$5:$W$1004,'BH (3)'!$C$10)))</f>
        <v>x</v>
      </c>
      <c r="J224" s="84" t="str">
        <f>IF($D224="","x",IF('BH (3)'!$B$11=1,COUNTIFS(Lançamentos!$K$5:$K$1004,$D224,Lançamentos!$T$5:$T$1004,J$5,Lançamentos!$V$5:$V$1004,'BH (3)'!$C$10),COUNTIFS(Lançamentos!$K$5:$K$1004,$D224,Lançamentos!$U$5:$U$1004,J$5,Lançamentos!$W$5:$W$1004,'BH (3)'!$C$10)))</f>
        <v>x</v>
      </c>
      <c r="K224" s="84" t="str">
        <f>IF($D224="","x",IF('BH (3)'!$B$11=1,COUNTIFS(Lançamentos!$K$5:$K$1004,$D224,Lançamentos!$T$5:$T$1004,K$5,Lançamentos!$V$5:$V$1004,'BH (3)'!$C$10),COUNTIFS(Lançamentos!$K$5:$K$1004,$D224,Lançamentos!$U$5:$U$1004,K$5,Lançamentos!$W$5:$W$1004,'BH (3)'!$C$10)))</f>
        <v>x</v>
      </c>
      <c r="L224" s="84" t="str">
        <f>IF($D224="","x",IF('BH (3)'!$B$11=1,COUNTIFS(Lançamentos!$K$5:$K$1004,$D224,Lançamentos!$T$5:$T$1004,L$5,Lançamentos!$V$5:$V$1004,'BH (3)'!$C$10),COUNTIFS(Lançamentos!$K$5:$K$1004,$D224,Lançamentos!$U$5:$U$1004,L$5,Lançamentos!$W$5:$W$1004,'BH (3)'!$C$10)))</f>
        <v>x</v>
      </c>
      <c r="M224" s="84" t="str">
        <f>IF($D224="","x",IF('BH (3)'!$B$11=1,COUNTIFS(Lançamentos!$K$5:$K$1004,$D224,Lançamentos!$T$5:$T$1004,M$5,Lançamentos!$V$5:$V$1004,'BH (3)'!$C$10),COUNTIFS(Lançamentos!$K$5:$K$1004,$D224,Lançamentos!$U$5:$U$1004,M$5,Lançamentos!$W$5:$W$1004,'BH (3)'!$C$10)))</f>
        <v>x</v>
      </c>
      <c r="N224" s="84" t="str">
        <f>IF($D224="","x",IF('BH (3)'!$B$11=1,COUNTIFS(Lançamentos!$K$5:$K$1004,$D224,Lançamentos!$T$5:$T$1004,N$5,Lançamentos!$V$5:$V$1004,'BH (3)'!$C$10),COUNTIFS(Lançamentos!$K$5:$K$1004,$D224,Lançamentos!$U$5:$U$1004,N$5,Lançamentos!$W$5:$W$1004,'BH (3)'!$C$10)))</f>
        <v>x</v>
      </c>
      <c r="O224" s="84" t="str">
        <f>IF($D224="","x",IF('BH (3)'!$B$11=1,COUNTIFS(Lançamentos!$K$5:$K$1004,$D224,Lançamentos!$T$5:$T$1004,O$5,Lançamentos!$V$5:$V$1004,'BH (3)'!$C$10),COUNTIFS(Lançamentos!$K$5:$K$1004,$D224,Lançamentos!$U$5:$U$1004,O$5,Lançamentos!$W$5:$W$1004,'BH (3)'!$C$10)))</f>
        <v>x</v>
      </c>
      <c r="P224" s="84" t="str">
        <f>IF($D224="","x",IF('BH (3)'!$B$11=1,COUNTIFS(Lançamentos!$K$5:$K$1004,$D224,Lançamentos!$T$5:$T$1004,P$5,Lançamentos!$V$5:$V$1004,'BH (3)'!$C$10),COUNTIFS(Lançamentos!$K$5:$K$1004,$D224,Lançamentos!$U$5:$U$1004,P$5,Lançamentos!$W$5:$W$1004,'BH (3)'!$C$10)))</f>
        <v>x</v>
      </c>
      <c r="Q224" s="171" t="str">
        <f t="shared" si="7"/>
        <v/>
      </c>
    </row>
    <row r="225" spans="3:17" ht="45" customHeight="1" x14ac:dyDescent="0.25">
      <c r="C225" s="81" t="str">
        <f t="shared" si="6"/>
        <v/>
      </c>
      <c r="D225" s="170" t="str">
        <f>IF(Adv!D223="","",Adv!D223)</f>
        <v/>
      </c>
      <c r="E225" s="84" t="str">
        <f>IF($D225="","x",IF('BH (3)'!$B$11=1,COUNTIFS(Lançamentos!$K$5:$K$1004,$D225,Lançamentos!$T$5:$T$1004,E$5,Lançamentos!$V$5:$V$1004,'BH (3)'!$C$10),COUNTIFS(Lançamentos!$K$5:$K$1004,$D225,Lançamentos!$U$5:$U$1004,E$5,Lançamentos!$W$5:$W$1004,'BH (3)'!$C$10)))</f>
        <v>x</v>
      </c>
      <c r="F225" s="84" t="str">
        <f>IF($D225="","x",IF('BH (3)'!$B$11=1,COUNTIFS(Lançamentos!$K$5:$K$1004,$D225,Lançamentos!$T$5:$T$1004,F$5,Lançamentos!$V$5:$V$1004,'BH (3)'!$C$10),COUNTIFS(Lançamentos!$K$5:$K$1004,$D225,Lançamentos!$U$5:$U$1004,F$5,Lançamentos!$W$5:$W$1004,'BH (3)'!$C$10)))</f>
        <v>x</v>
      </c>
      <c r="G225" s="84" t="str">
        <f>IF($D225="","x",IF('BH (3)'!$B$11=1,COUNTIFS(Lançamentos!$K$5:$K$1004,$D225,Lançamentos!$T$5:$T$1004,G$5,Lançamentos!$V$5:$V$1004,'BH (3)'!$C$10),COUNTIFS(Lançamentos!$K$5:$K$1004,$D225,Lançamentos!$U$5:$U$1004,G$5,Lançamentos!$W$5:$W$1004,'BH (3)'!$C$10)))</f>
        <v>x</v>
      </c>
      <c r="H225" s="84" t="str">
        <f>IF($D225="","x",IF('BH (3)'!$B$11=1,COUNTIFS(Lançamentos!$K$5:$K$1004,$D225,Lançamentos!$T$5:$T$1004,H$5,Lançamentos!$V$5:$V$1004,'BH (3)'!$C$10),COUNTIFS(Lançamentos!$K$5:$K$1004,$D225,Lançamentos!$U$5:$U$1004,H$5,Lançamentos!$W$5:$W$1004,'BH (3)'!$C$10)))</f>
        <v>x</v>
      </c>
      <c r="I225" s="84" t="str">
        <f>IF($D225="","x",IF('BH (3)'!$B$11=1,COUNTIFS(Lançamentos!$K$5:$K$1004,$D225,Lançamentos!$T$5:$T$1004,I$5,Lançamentos!$V$5:$V$1004,'BH (3)'!$C$10),COUNTIFS(Lançamentos!$K$5:$K$1004,$D225,Lançamentos!$U$5:$U$1004,I$5,Lançamentos!$W$5:$W$1004,'BH (3)'!$C$10)))</f>
        <v>x</v>
      </c>
      <c r="J225" s="84" t="str">
        <f>IF($D225="","x",IF('BH (3)'!$B$11=1,COUNTIFS(Lançamentos!$K$5:$K$1004,$D225,Lançamentos!$T$5:$T$1004,J$5,Lançamentos!$V$5:$V$1004,'BH (3)'!$C$10),COUNTIFS(Lançamentos!$K$5:$K$1004,$D225,Lançamentos!$U$5:$U$1004,J$5,Lançamentos!$W$5:$W$1004,'BH (3)'!$C$10)))</f>
        <v>x</v>
      </c>
      <c r="K225" s="84" t="str">
        <f>IF($D225="","x",IF('BH (3)'!$B$11=1,COUNTIFS(Lançamentos!$K$5:$K$1004,$D225,Lançamentos!$T$5:$T$1004,K$5,Lançamentos!$V$5:$V$1004,'BH (3)'!$C$10),COUNTIFS(Lançamentos!$K$5:$K$1004,$D225,Lançamentos!$U$5:$U$1004,K$5,Lançamentos!$W$5:$W$1004,'BH (3)'!$C$10)))</f>
        <v>x</v>
      </c>
      <c r="L225" s="84" t="str">
        <f>IF($D225="","x",IF('BH (3)'!$B$11=1,COUNTIFS(Lançamentos!$K$5:$K$1004,$D225,Lançamentos!$T$5:$T$1004,L$5,Lançamentos!$V$5:$V$1004,'BH (3)'!$C$10),COUNTIFS(Lançamentos!$K$5:$K$1004,$D225,Lançamentos!$U$5:$U$1004,L$5,Lançamentos!$W$5:$W$1004,'BH (3)'!$C$10)))</f>
        <v>x</v>
      </c>
      <c r="M225" s="84" t="str">
        <f>IF($D225="","x",IF('BH (3)'!$B$11=1,COUNTIFS(Lançamentos!$K$5:$K$1004,$D225,Lançamentos!$T$5:$T$1004,M$5,Lançamentos!$V$5:$V$1004,'BH (3)'!$C$10),COUNTIFS(Lançamentos!$K$5:$K$1004,$D225,Lançamentos!$U$5:$U$1004,M$5,Lançamentos!$W$5:$W$1004,'BH (3)'!$C$10)))</f>
        <v>x</v>
      </c>
      <c r="N225" s="84" t="str">
        <f>IF($D225="","x",IF('BH (3)'!$B$11=1,COUNTIFS(Lançamentos!$K$5:$K$1004,$D225,Lançamentos!$T$5:$T$1004,N$5,Lançamentos!$V$5:$V$1004,'BH (3)'!$C$10),COUNTIFS(Lançamentos!$K$5:$K$1004,$D225,Lançamentos!$U$5:$U$1004,N$5,Lançamentos!$W$5:$W$1004,'BH (3)'!$C$10)))</f>
        <v>x</v>
      </c>
      <c r="O225" s="84" t="str">
        <f>IF($D225="","x",IF('BH (3)'!$B$11=1,COUNTIFS(Lançamentos!$K$5:$K$1004,$D225,Lançamentos!$T$5:$T$1004,O$5,Lançamentos!$V$5:$V$1004,'BH (3)'!$C$10),COUNTIFS(Lançamentos!$K$5:$K$1004,$D225,Lançamentos!$U$5:$U$1004,O$5,Lançamentos!$W$5:$W$1004,'BH (3)'!$C$10)))</f>
        <v>x</v>
      </c>
      <c r="P225" s="84" t="str">
        <f>IF($D225="","x",IF('BH (3)'!$B$11=1,COUNTIFS(Lançamentos!$K$5:$K$1004,$D225,Lançamentos!$T$5:$T$1004,P$5,Lançamentos!$V$5:$V$1004,'BH (3)'!$C$10),COUNTIFS(Lançamentos!$K$5:$K$1004,$D225,Lançamentos!$U$5:$U$1004,P$5,Lançamentos!$W$5:$W$1004,'BH (3)'!$C$10)))</f>
        <v>x</v>
      </c>
      <c r="Q225" s="171" t="str">
        <f t="shared" si="7"/>
        <v/>
      </c>
    </row>
    <row r="226" spans="3:17" ht="45" customHeight="1" x14ac:dyDescent="0.25">
      <c r="C226" s="81" t="str">
        <f t="shared" si="6"/>
        <v/>
      </c>
      <c r="D226" s="170" t="str">
        <f>IF(Adv!D224="","",Adv!D224)</f>
        <v/>
      </c>
      <c r="E226" s="84" t="str">
        <f>IF($D226="","x",IF('BH (3)'!$B$11=1,COUNTIFS(Lançamentos!$K$5:$K$1004,$D226,Lançamentos!$T$5:$T$1004,E$5,Lançamentos!$V$5:$V$1004,'BH (3)'!$C$10),COUNTIFS(Lançamentos!$K$5:$K$1004,$D226,Lançamentos!$U$5:$U$1004,E$5,Lançamentos!$W$5:$W$1004,'BH (3)'!$C$10)))</f>
        <v>x</v>
      </c>
      <c r="F226" s="84" t="str">
        <f>IF($D226="","x",IF('BH (3)'!$B$11=1,COUNTIFS(Lançamentos!$K$5:$K$1004,$D226,Lançamentos!$T$5:$T$1004,F$5,Lançamentos!$V$5:$V$1004,'BH (3)'!$C$10),COUNTIFS(Lançamentos!$K$5:$K$1004,$D226,Lançamentos!$U$5:$U$1004,F$5,Lançamentos!$W$5:$W$1004,'BH (3)'!$C$10)))</f>
        <v>x</v>
      </c>
      <c r="G226" s="84" t="str">
        <f>IF($D226="","x",IF('BH (3)'!$B$11=1,COUNTIFS(Lançamentos!$K$5:$K$1004,$D226,Lançamentos!$T$5:$T$1004,G$5,Lançamentos!$V$5:$V$1004,'BH (3)'!$C$10),COUNTIFS(Lançamentos!$K$5:$K$1004,$D226,Lançamentos!$U$5:$U$1004,G$5,Lançamentos!$W$5:$W$1004,'BH (3)'!$C$10)))</f>
        <v>x</v>
      </c>
      <c r="H226" s="84" t="str">
        <f>IF($D226="","x",IF('BH (3)'!$B$11=1,COUNTIFS(Lançamentos!$K$5:$K$1004,$D226,Lançamentos!$T$5:$T$1004,H$5,Lançamentos!$V$5:$V$1004,'BH (3)'!$C$10),COUNTIFS(Lançamentos!$K$5:$K$1004,$D226,Lançamentos!$U$5:$U$1004,H$5,Lançamentos!$W$5:$W$1004,'BH (3)'!$C$10)))</f>
        <v>x</v>
      </c>
      <c r="I226" s="84" t="str">
        <f>IF($D226="","x",IF('BH (3)'!$B$11=1,COUNTIFS(Lançamentos!$K$5:$K$1004,$D226,Lançamentos!$T$5:$T$1004,I$5,Lançamentos!$V$5:$V$1004,'BH (3)'!$C$10),COUNTIFS(Lançamentos!$K$5:$K$1004,$D226,Lançamentos!$U$5:$U$1004,I$5,Lançamentos!$W$5:$W$1004,'BH (3)'!$C$10)))</f>
        <v>x</v>
      </c>
      <c r="J226" s="84" t="str">
        <f>IF($D226="","x",IF('BH (3)'!$B$11=1,COUNTIFS(Lançamentos!$K$5:$K$1004,$D226,Lançamentos!$T$5:$T$1004,J$5,Lançamentos!$V$5:$V$1004,'BH (3)'!$C$10),COUNTIFS(Lançamentos!$K$5:$K$1004,$D226,Lançamentos!$U$5:$U$1004,J$5,Lançamentos!$W$5:$W$1004,'BH (3)'!$C$10)))</f>
        <v>x</v>
      </c>
      <c r="K226" s="84" t="str">
        <f>IF($D226="","x",IF('BH (3)'!$B$11=1,COUNTIFS(Lançamentos!$K$5:$K$1004,$D226,Lançamentos!$T$5:$T$1004,K$5,Lançamentos!$V$5:$V$1004,'BH (3)'!$C$10),COUNTIFS(Lançamentos!$K$5:$K$1004,$D226,Lançamentos!$U$5:$U$1004,K$5,Lançamentos!$W$5:$W$1004,'BH (3)'!$C$10)))</f>
        <v>x</v>
      </c>
      <c r="L226" s="84" t="str">
        <f>IF($D226="","x",IF('BH (3)'!$B$11=1,COUNTIFS(Lançamentos!$K$5:$K$1004,$D226,Lançamentos!$T$5:$T$1004,L$5,Lançamentos!$V$5:$V$1004,'BH (3)'!$C$10),COUNTIFS(Lançamentos!$K$5:$K$1004,$D226,Lançamentos!$U$5:$U$1004,L$5,Lançamentos!$W$5:$W$1004,'BH (3)'!$C$10)))</f>
        <v>x</v>
      </c>
      <c r="M226" s="84" t="str">
        <f>IF($D226="","x",IF('BH (3)'!$B$11=1,COUNTIFS(Lançamentos!$K$5:$K$1004,$D226,Lançamentos!$T$5:$T$1004,M$5,Lançamentos!$V$5:$V$1004,'BH (3)'!$C$10),COUNTIFS(Lançamentos!$K$5:$K$1004,$D226,Lançamentos!$U$5:$U$1004,M$5,Lançamentos!$W$5:$W$1004,'BH (3)'!$C$10)))</f>
        <v>x</v>
      </c>
      <c r="N226" s="84" t="str">
        <f>IF($D226="","x",IF('BH (3)'!$B$11=1,COUNTIFS(Lançamentos!$K$5:$K$1004,$D226,Lançamentos!$T$5:$T$1004,N$5,Lançamentos!$V$5:$V$1004,'BH (3)'!$C$10),COUNTIFS(Lançamentos!$K$5:$K$1004,$D226,Lançamentos!$U$5:$U$1004,N$5,Lançamentos!$W$5:$W$1004,'BH (3)'!$C$10)))</f>
        <v>x</v>
      </c>
      <c r="O226" s="84" t="str">
        <f>IF($D226="","x",IF('BH (3)'!$B$11=1,COUNTIFS(Lançamentos!$K$5:$K$1004,$D226,Lançamentos!$T$5:$T$1004,O$5,Lançamentos!$V$5:$V$1004,'BH (3)'!$C$10),COUNTIFS(Lançamentos!$K$5:$K$1004,$D226,Lançamentos!$U$5:$U$1004,O$5,Lançamentos!$W$5:$W$1004,'BH (3)'!$C$10)))</f>
        <v>x</v>
      </c>
      <c r="P226" s="84" t="str">
        <f>IF($D226="","x",IF('BH (3)'!$B$11=1,COUNTIFS(Lançamentos!$K$5:$K$1004,$D226,Lançamentos!$T$5:$T$1004,P$5,Lançamentos!$V$5:$V$1004,'BH (3)'!$C$10),COUNTIFS(Lançamentos!$K$5:$K$1004,$D226,Lançamentos!$U$5:$U$1004,P$5,Lançamentos!$W$5:$W$1004,'BH (3)'!$C$10)))</f>
        <v>x</v>
      </c>
      <c r="Q226" s="171" t="str">
        <f t="shared" si="7"/>
        <v/>
      </c>
    </row>
    <row r="227" spans="3:17" ht="45" customHeight="1" x14ac:dyDescent="0.25">
      <c r="C227" s="81" t="str">
        <f t="shared" si="6"/>
        <v/>
      </c>
      <c r="D227" s="170" t="str">
        <f>IF(Adv!D225="","",Adv!D225)</f>
        <v/>
      </c>
      <c r="E227" s="84" t="str">
        <f>IF($D227="","x",IF('BH (3)'!$B$11=1,COUNTIFS(Lançamentos!$K$5:$K$1004,$D227,Lançamentos!$T$5:$T$1004,E$5,Lançamentos!$V$5:$V$1004,'BH (3)'!$C$10),COUNTIFS(Lançamentos!$K$5:$K$1004,$D227,Lançamentos!$U$5:$U$1004,E$5,Lançamentos!$W$5:$W$1004,'BH (3)'!$C$10)))</f>
        <v>x</v>
      </c>
      <c r="F227" s="84" t="str">
        <f>IF($D227="","x",IF('BH (3)'!$B$11=1,COUNTIFS(Lançamentos!$K$5:$K$1004,$D227,Lançamentos!$T$5:$T$1004,F$5,Lançamentos!$V$5:$V$1004,'BH (3)'!$C$10),COUNTIFS(Lançamentos!$K$5:$K$1004,$D227,Lançamentos!$U$5:$U$1004,F$5,Lançamentos!$W$5:$W$1004,'BH (3)'!$C$10)))</f>
        <v>x</v>
      </c>
      <c r="G227" s="84" t="str">
        <f>IF($D227="","x",IF('BH (3)'!$B$11=1,COUNTIFS(Lançamentos!$K$5:$K$1004,$D227,Lançamentos!$T$5:$T$1004,G$5,Lançamentos!$V$5:$V$1004,'BH (3)'!$C$10),COUNTIFS(Lançamentos!$K$5:$K$1004,$D227,Lançamentos!$U$5:$U$1004,G$5,Lançamentos!$W$5:$W$1004,'BH (3)'!$C$10)))</f>
        <v>x</v>
      </c>
      <c r="H227" s="84" t="str">
        <f>IF($D227="","x",IF('BH (3)'!$B$11=1,COUNTIFS(Lançamentos!$K$5:$K$1004,$D227,Lançamentos!$T$5:$T$1004,H$5,Lançamentos!$V$5:$V$1004,'BH (3)'!$C$10),COUNTIFS(Lançamentos!$K$5:$K$1004,$D227,Lançamentos!$U$5:$U$1004,H$5,Lançamentos!$W$5:$W$1004,'BH (3)'!$C$10)))</f>
        <v>x</v>
      </c>
      <c r="I227" s="84" t="str">
        <f>IF($D227="","x",IF('BH (3)'!$B$11=1,COUNTIFS(Lançamentos!$K$5:$K$1004,$D227,Lançamentos!$T$5:$T$1004,I$5,Lançamentos!$V$5:$V$1004,'BH (3)'!$C$10),COUNTIFS(Lançamentos!$K$5:$K$1004,$D227,Lançamentos!$U$5:$U$1004,I$5,Lançamentos!$W$5:$W$1004,'BH (3)'!$C$10)))</f>
        <v>x</v>
      </c>
      <c r="J227" s="84" t="str">
        <f>IF($D227="","x",IF('BH (3)'!$B$11=1,COUNTIFS(Lançamentos!$K$5:$K$1004,$D227,Lançamentos!$T$5:$T$1004,J$5,Lançamentos!$V$5:$V$1004,'BH (3)'!$C$10),COUNTIFS(Lançamentos!$K$5:$K$1004,$D227,Lançamentos!$U$5:$U$1004,J$5,Lançamentos!$W$5:$W$1004,'BH (3)'!$C$10)))</f>
        <v>x</v>
      </c>
      <c r="K227" s="84" t="str">
        <f>IF($D227="","x",IF('BH (3)'!$B$11=1,COUNTIFS(Lançamentos!$K$5:$K$1004,$D227,Lançamentos!$T$5:$T$1004,K$5,Lançamentos!$V$5:$V$1004,'BH (3)'!$C$10),COUNTIFS(Lançamentos!$K$5:$K$1004,$D227,Lançamentos!$U$5:$U$1004,K$5,Lançamentos!$W$5:$W$1004,'BH (3)'!$C$10)))</f>
        <v>x</v>
      </c>
      <c r="L227" s="84" t="str">
        <f>IF($D227="","x",IF('BH (3)'!$B$11=1,COUNTIFS(Lançamentos!$K$5:$K$1004,$D227,Lançamentos!$T$5:$T$1004,L$5,Lançamentos!$V$5:$V$1004,'BH (3)'!$C$10),COUNTIFS(Lançamentos!$K$5:$K$1004,$D227,Lançamentos!$U$5:$U$1004,L$5,Lançamentos!$W$5:$W$1004,'BH (3)'!$C$10)))</f>
        <v>x</v>
      </c>
      <c r="M227" s="84" t="str">
        <f>IF($D227="","x",IF('BH (3)'!$B$11=1,COUNTIFS(Lançamentos!$K$5:$K$1004,$D227,Lançamentos!$T$5:$T$1004,M$5,Lançamentos!$V$5:$V$1004,'BH (3)'!$C$10),COUNTIFS(Lançamentos!$K$5:$K$1004,$D227,Lançamentos!$U$5:$U$1004,M$5,Lançamentos!$W$5:$W$1004,'BH (3)'!$C$10)))</f>
        <v>x</v>
      </c>
      <c r="N227" s="84" t="str">
        <f>IF($D227="","x",IF('BH (3)'!$B$11=1,COUNTIFS(Lançamentos!$K$5:$K$1004,$D227,Lançamentos!$T$5:$T$1004,N$5,Lançamentos!$V$5:$V$1004,'BH (3)'!$C$10),COUNTIFS(Lançamentos!$K$5:$K$1004,$D227,Lançamentos!$U$5:$U$1004,N$5,Lançamentos!$W$5:$W$1004,'BH (3)'!$C$10)))</f>
        <v>x</v>
      </c>
      <c r="O227" s="84" t="str">
        <f>IF($D227="","x",IF('BH (3)'!$B$11=1,COUNTIFS(Lançamentos!$K$5:$K$1004,$D227,Lançamentos!$T$5:$T$1004,O$5,Lançamentos!$V$5:$V$1004,'BH (3)'!$C$10),COUNTIFS(Lançamentos!$K$5:$K$1004,$D227,Lançamentos!$U$5:$U$1004,O$5,Lançamentos!$W$5:$W$1004,'BH (3)'!$C$10)))</f>
        <v>x</v>
      </c>
      <c r="P227" s="84" t="str">
        <f>IF($D227="","x",IF('BH (3)'!$B$11=1,COUNTIFS(Lançamentos!$K$5:$K$1004,$D227,Lançamentos!$T$5:$T$1004,P$5,Lançamentos!$V$5:$V$1004,'BH (3)'!$C$10),COUNTIFS(Lançamentos!$K$5:$K$1004,$D227,Lançamentos!$U$5:$U$1004,P$5,Lançamentos!$W$5:$W$1004,'BH (3)'!$C$10)))</f>
        <v>x</v>
      </c>
      <c r="Q227" s="171" t="str">
        <f t="shared" si="7"/>
        <v/>
      </c>
    </row>
    <row r="228" spans="3:17" ht="45" customHeight="1" x14ac:dyDescent="0.25">
      <c r="C228" s="81" t="str">
        <f t="shared" si="6"/>
        <v/>
      </c>
      <c r="D228" s="170" t="str">
        <f>IF(Adv!D226="","",Adv!D226)</f>
        <v/>
      </c>
      <c r="E228" s="84" t="str">
        <f>IF($D228="","x",IF('BH (3)'!$B$11=1,COUNTIFS(Lançamentos!$K$5:$K$1004,$D228,Lançamentos!$T$5:$T$1004,E$5,Lançamentos!$V$5:$V$1004,'BH (3)'!$C$10),COUNTIFS(Lançamentos!$K$5:$K$1004,$D228,Lançamentos!$U$5:$U$1004,E$5,Lançamentos!$W$5:$W$1004,'BH (3)'!$C$10)))</f>
        <v>x</v>
      </c>
      <c r="F228" s="84" t="str">
        <f>IF($D228="","x",IF('BH (3)'!$B$11=1,COUNTIFS(Lançamentos!$K$5:$K$1004,$D228,Lançamentos!$T$5:$T$1004,F$5,Lançamentos!$V$5:$V$1004,'BH (3)'!$C$10),COUNTIFS(Lançamentos!$K$5:$K$1004,$D228,Lançamentos!$U$5:$U$1004,F$5,Lançamentos!$W$5:$W$1004,'BH (3)'!$C$10)))</f>
        <v>x</v>
      </c>
      <c r="G228" s="84" t="str">
        <f>IF($D228="","x",IF('BH (3)'!$B$11=1,COUNTIFS(Lançamentos!$K$5:$K$1004,$D228,Lançamentos!$T$5:$T$1004,G$5,Lançamentos!$V$5:$V$1004,'BH (3)'!$C$10),COUNTIFS(Lançamentos!$K$5:$K$1004,$D228,Lançamentos!$U$5:$U$1004,G$5,Lançamentos!$W$5:$W$1004,'BH (3)'!$C$10)))</f>
        <v>x</v>
      </c>
      <c r="H228" s="84" t="str">
        <f>IF($D228="","x",IF('BH (3)'!$B$11=1,COUNTIFS(Lançamentos!$K$5:$K$1004,$D228,Lançamentos!$T$5:$T$1004,H$5,Lançamentos!$V$5:$V$1004,'BH (3)'!$C$10),COUNTIFS(Lançamentos!$K$5:$K$1004,$D228,Lançamentos!$U$5:$U$1004,H$5,Lançamentos!$W$5:$W$1004,'BH (3)'!$C$10)))</f>
        <v>x</v>
      </c>
      <c r="I228" s="84" t="str">
        <f>IF($D228="","x",IF('BH (3)'!$B$11=1,COUNTIFS(Lançamentos!$K$5:$K$1004,$D228,Lançamentos!$T$5:$T$1004,I$5,Lançamentos!$V$5:$V$1004,'BH (3)'!$C$10),COUNTIFS(Lançamentos!$K$5:$K$1004,$D228,Lançamentos!$U$5:$U$1004,I$5,Lançamentos!$W$5:$W$1004,'BH (3)'!$C$10)))</f>
        <v>x</v>
      </c>
      <c r="J228" s="84" t="str">
        <f>IF($D228="","x",IF('BH (3)'!$B$11=1,COUNTIFS(Lançamentos!$K$5:$K$1004,$D228,Lançamentos!$T$5:$T$1004,J$5,Lançamentos!$V$5:$V$1004,'BH (3)'!$C$10),COUNTIFS(Lançamentos!$K$5:$K$1004,$D228,Lançamentos!$U$5:$U$1004,J$5,Lançamentos!$W$5:$W$1004,'BH (3)'!$C$10)))</f>
        <v>x</v>
      </c>
      <c r="K228" s="84" t="str">
        <f>IF($D228="","x",IF('BH (3)'!$B$11=1,COUNTIFS(Lançamentos!$K$5:$K$1004,$D228,Lançamentos!$T$5:$T$1004,K$5,Lançamentos!$V$5:$V$1004,'BH (3)'!$C$10),COUNTIFS(Lançamentos!$K$5:$K$1004,$D228,Lançamentos!$U$5:$U$1004,K$5,Lançamentos!$W$5:$W$1004,'BH (3)'!$C$10)))</f>
        <v>x</v>
      </c>
      <c r="L228" s="84" t="str">
        <f>IF($D228="","x",IF('BH (3)'!$B$11=1,COUNTIFS(Lançamentos!$K$5:$K$1004,$D228,Lançamentos!$T$5:$T$1004,L$5,Lançamentos!$V$5:$V$1004,'BH (3)'!$C$10),COUNTIFS(Lançamentos!$K$5:$K$1004,$D228,Lançamentos!$U$5:$U$1004,L$5,Lançamentos!$W$5:$W$1004,'BH (3)'!$C$10)))</f>
        <v>x</v>
      </c>
      <c r="M228" s="84" t="str">
        <f>IF($D228="","x",IF('BH (3)'!$B$11=1,COUNTIFS(Lançamentos!$K$5:$K$1004,$D228,Lançamentos!$T$5:$T$1004,M$5,Lançamentos!$V$5:$V$1004,'BH (3)'!$C$10),COUNTIFS(Lançamentos!$K$5:$K$1004,$D228,Lançamentos!$U$5:$U$1004,M$5,Lançamentos!$W$5:$W$1004,'BH (3)'!$C$10)))</f>
        <v>x</v>
      </c>
      <c r="N228" s="84" t="str">
        <f>IF($D228="","x",IF('BH (3)'!$B$11=1,COUNTIFS(Lançamentos!$K$5:$K$1004,$D228,Lançamentos!$T$5:$T$1004,N$5,Lançamentos!$V$5:$V$1004,'BH (3)'!$C$10),COUNTIFS(Lançamentos!$K$5:$K$1004,$D228,Lançamentos!$U$5:$U$1004,N$5,Lançamentos!$W$5:$W$1004,'BH (3)'!$C$10)))</f>
        <v>x</v>
      </c>
      <c r="O228" s="84" t="str">
        <f>IF($D228="","x",IF('BH (3)'!$B$11=1,COUNTIFS(Lançamentos!$K$5:$K$1004,$D228,Lançamentos!$T$5:$T$1004,O$5,Lançamentos!$V$5:$V$1004,'BH (3)'!$C$10),COUNTIFS(Lançamentos!$K$5:$K$1004,$D228,Lançamentos!$U$5:$U$1004,O$5,Lançamentos!$W$5:$W$1004,'BH (3)'!$C$10)))</f>
        <v>x</v>
      </c>
      <c r="P228" s="84" t="str">
        <f>IF($D228="","x",IF('BH (3)'!$B$11=1,COUNTIFS(Lançamentos!$K$5:$K$1004,$D228,Lançamentos!$T$5:$T$1004,P$5,Lançamentos!$V$5:$V$1004,'BH (3)'!$C$10),COUNTIFS(Lançamentos!$K$5:$K$1004,$D228,Lançamentos!$U$5:$U$1004,P$5,Lançamentos!$W$5:$W$1004,'BH (3)'!$C$10)))</f>
        <v>x</v>
      </c>
      <c r="Q228" s="171" t="str">
        <f t="shared" si="7"/>
        <v/>
      </c>
    </row>
    <row r="229" spans="3:17" ht="45" customHeight="1" x14ac:dyDescent="0.25">
      <c r="C229" s="81" t="str">
        <f t="shared" si="6"/>
        <v/>
      </c>
      <c r="D229" s="170" t="str">
        <f>IF(Adv!D227="","",Adv!D227)</f>
        <v/>
      </c>
      <c r="E229" s="84" t="str">
        <f>IF($D229="","x",IF('BH (3)'!$B$11=1,COUNTIFS(Lançamentos!$K$5:$K$1004,$D229,Lançamentos!$T$5:$T$1004,E$5,Lançamentos!$V$5:$V$1004,'BH (3)'!$C$10),COUNTIFS(Lançamentos!$K$5:$K$1004,$D229,Lançamentos!$U$5:$U$1004,E$5,Lançamentos!$W$5:$W$1004,'BH (3)'!$C$10)))</f>
        <v>x</v>
      </c>
      <c r="F229" s="84" t="str">
        <f>IF($D229="","x",IF('BH (3)'!$B$11=1,COUNTIFS(Lançamentos!$K$5:$K$1004,$D229,Lançamentos!$T$5:$T$1004,F$5,Lançamentos!$V$5:$V$1004,'BH (3)'!$C$10),COUNTIFS(Lançamentos!$K$5:$K$1004,$D229,Lançamentos!$U$5:$U$1004,F$5,Lançamentos!$W$5:$W$1004,'BH (3)'!$C$10)))</f>
        <v>x</v>
      </c>
      <c r="G229" s="84" t="str">
        <f>IF($D229="","x",IF('BH (3)'!$B$11=1,COUNTIFS(Lançamentos!$K$5:$K$1004,$D229,Lançamentos!$T$5:$T$1004,G$5,Lançamentos!$V$5:$V$1004,'BH (3)'!$C$10),COUNTIFS(Lançamentos!$K$5:$K$1004,$D229,Lançamentos!$U$5:$U$1004,G$5,Lançamentos!$W$5:$W$1004,'BH (3)'!$C$10)))</f>
        <v>x</v>
      </c>
      <c r="H229" s="84" t="str">
        <f>IF($D229="","x",IF('BH (3)'!$B$11=1,COUNTIFS(Lançamentos!$K$5:$K$1004,$D229,Lançamentos!$T$5:$T$1004,H$5,Lançamentos!$V$5:$V$1004,'BH (3)'!$C$10),COUNTIFS(Lançamentos!$K$5:$K$1004,$D229,Lançamentos!$U$5:$U$1004,H$5,Lançamentos!$W$5:$W$1004,'BH (3)'!$C$10)))</f>
        <v>x</v>
      </c>
      <c r="I229" s="84" t="str">
        <f>IF($D229="","x",IF('BH (3)'!$B$11=1,COUNTIFS(Lançamentos!$K$5:$K$1004,$D229,Lançamentos!$T$5:$T$1004,I$5,Lançamentos!$V$5:$V$1004,'BH (3)'!$C$10),COUNTIFS(Lançamentos!$K$5:$K$1004,$D229,Lançamentos!$U$5:$U$1004,I$5,Lançamentos!$W$5:$W$1004,'BH (3)'!$C$10)))</f>
        <v>x</v>
      </c>
      <c r="J229" s="84" t="str">
        <f>IF($D229="","x",IF('BH (3)'!$B$11=1,COUNTIFS(Lançamentos!$K$5:$K$1004,$D229,Lançamentos!$T$5:$T$1004,J$5,Lançamentos!$V$5:$V$1004,'BH (3)'!$C$10),COUNTIFS(Lançamentos!$K$5:$K$1004,$D229,Lançamentos!$U$5:$U$1004,J$5,Lançamentos!$W$5:$W$1004,'BH (3)'!$C$10)))</f>
        <v>x</v>
      </c>
      <c r="K229" s="84" t="str">
        <f>IF($D229="","x",IF('BH (3)'!$B$11=1,COUNTIFS(Lançamentos!$K$5:$K$1004,$D229,Lançamentos!$T$5:$T$1004,K$5,Lançamentos!$V$5:$V$1004,'BH (3)'!$C$10),COUNTIFS(Lançamentos!$K$5:$K$1004,$D229,Lançamentos!$U$5:$U$1004,K$5,Lançamentos!$W$5:$W$1004,'BH (3)'!$C$10)))</f>
        <v>x</v>
      </c>
      <c r="L229" s="84" t="str">
        <f>IF($D229="","x",IF('BH (3)'!$B$11=1,COUNTIFS(Lançamentos!$K$5:$K$1004,$D229,Lançamentos!$T$5:$T$1004,L$5,Lançamentos!$V$5:$V$1004,'BH (3)'!$C$10),COUNTIFS(Lançamentos!$K$5:$K$1004,$D229,Lançamentos!$U$5:$U$1004,L$5,Lançamentos!$W$5:$W$1004,'BH (3)'!$C$10)))</f>
        <v>x</v>
      </c>
      <c r="M229" s="84" t="str">
        <f>IF($D229="","x",IF('BH (3)'!$B$11=1,COUNTIFS(Lançamentos!$K$5:$K$1004,$D229,Lançamentos!$T$5:$T$1004,M$5,Lançamentos!$V$5:$V$1004,'BH (3)'!$C$10),COUNTIFS(Lançamentos!$K$5:$K$1004,$D229,Lançamentos!$U$5:$U$1004,M$5,Lançamentos!$W$5:$W$1004,'BH (3)'!$C$10)))</f>
        <v>x</v>
      </c>
      <c r="N229" s="84" t="str">
        <f>IF($D229="","x",IF('BH (3)'!$B$11=1,COUNTIFS(Lançamentos!$K$5:$K$1004,$D229,Lançamentos!$T$5:$T$1004,N$5,Lançamentos!$V$5:$V$1004,'BH (3)'!$C$10),COUNTIFS(Lançamentos!$K$5:$K$1004,$D229,Lançamentos!$U$5:$U$1004,N$5,Lançamentos!$W$5:$W$1004,'BH (3)'!$C$10)))</f>
        <v>x</v>
      </c>
      <c r="O229" s="84" t="str">
        <f>IF($D229="","x",IF('BH (3)'!$B$11=1,COUNTIFS(Lançamentos!$K$5:$K$1004,$D229,Lançamentos!$T$5:$T$1004,O$5,Lançamentos!$V$5:$V$1004,'BH (3)'!$C$10),COUNTIFS(Lançamentos!$K$5:$K$1004,$D229,Lançamentos!$U$5:$U$1004,O$5,Lançamentos!$W$5:$W$1004,'BH (3)'!$C$10)))</f>
        <v>x</v>
      </c>
      <c r="P229" s="84" t="str">
        <f>IF($D229="","x",IF('BH (3)'!$B$11=1,COUNTIFS(Lançamentos!$K$5:$K$1004,$D229,Lançamentos!$T$5:$T$1004,P$5,Lançamentos!$V$5:$V$1004,'BH (3)'!$C$10),COUNTIFS(Lançamentos!$K$5:$K$1004,$D229,Lançamentos!$U$5:$U$1004,P$5,Lançamentos!$W$5:$W$1004,'BH (3)'!$C$10)))</f>
        <v>x</v>
      </c>
      <c r="Q229" s="171" t="str">
        <f t="shared" si="7"/>
        <v/>
      </c>
    </row>
    <row r="230" spans="3:17" ht="45" customHeight="1" x14ac:dyDescent="0.25">
      <c r="C230" s="81" t="str">
        <f t="shared" si="6"/>
        <v/>
      </c>
      <c r="D230" s="170" t="str">
        <f>IF(Adv!D228="","",Adv!D228)</f>
        <v/>
      </c>
      <c r="E230" s="84" t="str">
        <f>IF($D230="","x",IF('BH (3)'!$B$11=1,COUNTIFS(Lançamentos!$K$5:$K$1004,$D230,Lançamentos!$T$5:$T$1004,E$5,Lançamentos!$V$5:$V$1004,'BH (3)'!$C$10),COUNTIFS(Lançamentos!$K$5:$K$1004,$D230,Lançamentos!$U$5:$U$1004,E$5,Lançamentos!$W$5:$W$1004,'BH (3)'!$C$10)))</f>
        <v>x</v>
      </c>
      <c r="F230" s="84" t="str">
        <f>IF($D230="","x",IF('BH (3)'!$B$11=1,COUNTIFS(Lançamentos!$K$5:$K$1004,$D230,Lançamentos!$T$5:$T$1004,F$5,Lançamentos!$V$5:$V$1004,'BH (3)'!$C$10),COUNTIFS(Lançamentos!$K$5:$K$1004,$D230,Lançamentos!$U$5:$U$1004,F$5,Lançamentos!$W$5:$W$1004,'BH (3)'!$C$10)))</f>
        <v>x</v>
      </c>
      <c r="G230" s="84" t="str">
        <f>IF($D230="","x",IF('BH (3)'!$B$11=1,COUNTIFS(Lançamentos!$K$5:$K$1004,$D230,Lançamentos!$T$5:$T$1004,G$5,Lançamentos!$V$5:$V$1004,'BH (3)'!$C$10),COUNTIFS(Lançamentos!$K$5:$K$1004,$D230,Lançamentos!$U$5:$U$1004,G$5,Lançamentos!$W$5:$W$1004,'BH (3)'!$C$10)))</f>
        <v>x</v>
      </c>
      <c r="H230" s="84" t="str">
        <f>IF($D230="","x",IF('BH (3)'!$B$11=1,COUNTIFS(Lançamentos!$K$5:$K$1004,$D230,Lançamentos!$T$5:$T$1004,H$5,Lançamentos!$V$5:$V$1004,'BH (3)'!$C$10),COUNTIFS(Lançamentos!$K$5:$K$1004,$D230,Lançamentos!$U$5:$U$1004,H$5,Lançamentos!$W$5:$W$1004,'BH (3)'!$C$10)))</f>
        <v>x</v>
      </c>
      <c r="I230" s="84" t="str">
        <f>IF($D230="","x",IF('BH (3)'!$B$11=1,COUNTIFS(Lançamentos!$K$5:$K$1004,$D230,Lançamentos!$T$5:$T$1004,I$5,Lançamentos!$V$5:$V$1004,'BH (3)'!$C$10),COUNTIFS(Lançamentos!$K$5:$K$1004,$D230,Lançamentos!$U$5:$U$1004,I$5,Lançamentos!$W$5:$W$1004,'BH (3)'!$C$10)))</f>
        <v>x</v>
      </c>
      <c r="J230" s="84" t="str">
        <f>IF($D230="","x",IF('BH (3)'!$B$11=1,COUNTIFS(Lançamentos!$K$5:$K$1004,$D230,Lançamentos!$T$5:$T$1004,J$5,Lançamentos!$V$5:$V$1004,'BH (3)'!$C$10),COUNTIFS(Lançamentos!$K$5:$K$1004,$D230,Lançamentos!$U$5:$U$1004,J$5,Lançamentos!$W$5:$W$1004,'BH (3)'!$C$10)))</f>
        <v>x</v>
      </c>
      <c r="K230" s="84" t="str">
        <f>IF($D230="","x",IF('BH (3)'!$B$11=1,COUNTIFS(Lançamentos!$K$5:$K$1004,$D230,Lançamentos!$T$5:$T$1004,K$5,Lançamentos!$V$5:$V$1004,'BH (3)'!$C$10),COUNTIFS(Lançamentos!$K$5:$K$1004,$D230,Lançamentos!$U$5:$U$1004,K$5,Lançamentos!$W$5:$W$1004,'BH (3)'!$C$10)))</f>
        <v>x</v>
      </c>
      <c r="L230" s="84" t="str">
        <f>IF($D230="","x",IF('BH (3)'!$B$11=1,COUNTIFS(Lançamentos!$K$5:$K$1004,$D230,Lançamentos!$T$5:$T$1004,L$5,Lançamentos!$V$5:$V$1004,'BH (3)'!$C$10),COUNTIFS(Lançamentos!$K$5:$K$1004,$D230,Lançamentos!$U$5:$U$1004,L$5,Lançamentos!$W$5:$W$1004,'BH (3)'!$C$10)))</f>
        <v>x</v>
      </c>
      <c r="M230" s="84" t="str">
        <f>IF($D230="","x",IF('BH (3)'!$B$11=1,COUNTIFS(Lançamentos!$K$5:$K$1004,$D230,Lançamentos!$T$5:$T$1004,M$5,Lançamentos!$V$5:$V$1004,'BH (3)'!$C$10),COUNTIFS(Lançamentos!$K$5:$K$1004,$D230,Lançamentos!$U$5:$U$1004,M$5,Lançamentos!$W$5:$W$1004,'BH (3)'!$C$10)))</f>
        <v>x</v>
      </c>
      <c r="N230" s="84" t="str">
        <f>IF($D230="","x",IF('BH (3)'!$B$11=1,COUNTIFS(Lançamentos!$K$5:$K$1004,$D230,Lançamentos!$T$5:$T$1004,N$5,Lançamentos!$V$5:$V$1004,'BH (3)'!$C$10),COUNTIFS(Lançamentos!$K$5:$K$1004,$D230,Lançamentos!$U$5:$U$1004,N$5,Lançamentos!$W$5:$W$1004,'BH (3)'!$C$10)))</f>
        <v>x</v>
      </c>
      <c r="O230" s="84" t="str">
        <f>IF($D230="","x",IF('BH (3)'!$B$11=1,COUNTIFS(Lançamentos!$K$5:$K$1004,$D230,Lançamentos!$T$5:$T$1004,O$5,Lançamentos!$V$5:$V$1004,'BH (3)'!$C$10),COUNTIFS(Lançamentos!$K$5:$K$1004,$D230,Lançamentos!$U$5:$U$1004,O$5,Lançamentos!$W$5:$W$1004,'BH (3)'!$C$10)))</f>
        <v>x</v>
      </c>
      <c r="P230" s="84" t="str">
        <f>IF($D230="","x",IF('BH (3)'!$B$11=1,COUNTIFS(Lançamentos!$K$5:$K$1004,$D230,Lançamentos!$T$5:$T$1004,P$5,Lançamentos!$V$5:$V$1004,'BH (3)'!$C$10),COUNTIFS(Lançamentos!$K$5:$K$1004,$D230,Lançamentos!$U$5:$U$1004,P$5,Lançamentos!$W$5:$W$1004,'BH (3)'!$C$10)))</f>
        <v>x</v>
      </c>
      <c r="Q230" s="171" t="str">
        <f t="shared" si="7"/>
        <v/>
      </c>
    </row>
    <row r="231" spans="3:17" ht="45" customHeight="1" x14ac:dyDescent="0.25">
      <c r="C231" s="81" t="str">
        <f t="shared" si="6"/>
        <v/>
      </c>
      <c r="D231" s="170" t="str">
        <f>IF(Adv!D229="","",Adv!D229)</f>
        <v/>
      </c>
      <c r="E231" s="84" t="str">
        <f>IF($D231="","x",IF('BH (3)'!$B$11=1,COUNTIFS(Lançamentos!$K$5:$K$1004,$D231,Lançamentos!$T$5:$T$1004,E$5,Lançamentos!$V$5:$V$1004,'BH (3)'!$C$10),COUNTIFS(Lançamentos!$K$5:$K$1004,$D231,Lançamentos!$U$5:$U$1004,E$5,Lançamentos!$W$5:$W$1004,'BH (3)'!$C$10)))</f>
        <v>x</v>
      </c>
      <c r="F231" s="84" t="str">
        <f>IF($D231="","x",IF('BH (3)'!$B$11=1,COUNTIFS(Lançamentos!$K$5:$K$1004,$D231,Lançamentos!$T$5:$T$1004,F$5,Lançamentos!$V$5:$V$1004,'BH (3)'!$C$10),COUNTIFS(Lançamentos!$K$5:$K$1004,$D231,Lançamentos!$U$5:$U$1004,F$5,Lançamentos!$W$5:$W$1004,'BH (3)'!$C$10)))</f>
        <v>x</v>
      </c>
      <c r="G231" s="84" t="str">
        <f>IF($D231="","x",IF('BH (3)'!$B$11=1,COUNTIFS(Lançamentos!$K$5:$K$1004,$D231,Lançamentos!$T$5:$T$1004,G$5,Lançamentos!$V$5:$V$1004,'BH (3)'!$C$10),COUNTIFS(Lançamentos!$K$5:$K$1004,$D231,Lançamentos!$U$5:$U$1004,G$5,Lançamentos!$W$5:$W$1004,'BH (3)'!$C$10)))</f>
        <v>x</v>
      </c>
      <c r="H231" s="84" t="str">
        <f>IF($D231="","x",IF('BH (3)'!$B$11=1,COUNTIFS(Lançamentos!$K$5:$K$1004,$D231,Lançamentos!$T$5:$T$1004,H$5,Lançamentos!$V$5:$V$1004,'BH (3)'!$C$10),COUNTIFS(Lançamentos!$K$5:$K$1004,$D231,Lançamentos!$U$5:$U$1004,H$5,Lançamentos!$W$5:$W$1004,'BH (3)'!$C$10)))</f>
        <v>x</v>
      </c>
      <c r="I231" s="84" t="str">
        <f>IF($D231="","x",IF('BH (3)'!$B$11=1,COUNTIFS(Lançamentos!$K$5:$K$1004,$D231,Lançamentos!$T$5:$T$1004,I$5,Lançamentos!$V$5:$V$1004,'BH (3)'!$C$10),COUNTIFS(Lançamentos!$K$5:$K$1004,$D231,Lançamentos!$U$5:$U$1004,I$5,Lançamentos!$W$5:$W$1004,'BH (3)'!$C$10)))</f>
        <v>x</v>
      </c>
      <c r="J231" s="84" t="str">
        <f>IF($D231="","x",IF('BH (3)'!$B$11=1,COUNTIFS(Lançamentos!$K$5:$K$1004,$D231,Lançamentos!$T$5:$T$1004,J$5,Lançamentos!$V$5:$V$1004,'BH (3)'!$C$10),COUNTIFS(Lançamentos!$K$5:$K$1004,$D231,Lançamentos!$U$5:$U$1004,J$5,Lançamentos!$W$5:$W$1004,'BH (3)'!$C$10)))</f>
        <v>x</v>
      </c>
      <c r="K231" s="84" t="str">
        <f>IF($D231="","x",IF('BH (3)'!$B$11=1,COUNTIFS(Lançamentos!$K$5:$K$1004,$D231,Lançamentos!$T$5:$T$1004,K$5,Lançamentos!$V$5:$V$1004,'BH (3)'!$C$10),COUNTIFS(Lançamentos!$K$5:$K$1004,$D231,Lançamentos!$U$5:$U$1004,K$5,Lançamentos!$W$5:$W$1004,'BH (3)'!$C$10)))</f>
        <v>x</v>
      </c>
      <c r="L231" s="84" t="str">
        <f>IF($D231="","x",IF('BH (3)'!$B$11=1,COUNTIFS(Lançamentos!$K$5:$K$1004,$D231,Lançamentos!$T$5:$T$1004,L$5,Lançamentos!$V$5:$V$1004,'BH (3)'!$C$10),COUNTIFS(Lançamentos!$K$5:$K$1004,$D231,Lançamentos!$U$5:$U$1004,L$5,Lançamentos!$W$5:$W$1004,'BH (3)'!$C$10)))</f>
        <v>x</v>
      </c>
      <c r="M231" s="84" t="str">
        <f>IF($D231="","x",IF('BH (3)'!$B$11=1,COUNTIFS(Lançamentos!$K$5:$K$1004,$D231,Lançamentos!$T$5:$T$1004,M$5,Lançamentos!$V$5:$V$1004,'BH (3)'!$C$10),COUNTIFS(Lançamentos!$K$5:$K$1004,$D231,Lançamentos!$U$5:$U$1004,M$5,Lançamentos!$W$5:$W$1004,'BH (3)'!$C$10)))</f>
        <v>x</v>
      </c>
      <c r="N231" s="84" t="str">
        <f>IF($D231="","x",IF('BH (3)'!$B$11=1,COUNTIFS(Lançamentos!$K$5:$K$1004,$D231,Lançamentos!$T$5:$T$1004,N$5,Lançamentos!$V$5:$V$1004,'BH (3)'!$C$10),COUNTIFS(Lançamentos!$K$5:$K$1004,$D231,Lançamentos!$U$5:$U$1004,N$5,Lançamentos!$W$5:$W$1004,'BH (3)'!$C$10)))</f>
        <v>x</v>
      </c>
      <c r="O231" s="84" t="str">
        <f>IF($D231="","x",IF('BH (3)'!$B$11=1,COUNTIFS(Lançamentos!$K$5:$K$1004,$D231,Lançamentos!$T$5:$T$1004,O$5,Lançamentos!$V$5:$V$1004,'BH (3)'!$C$10),COUNTIFS(Lançamentos!$K$5:$K$1004,$D231,Lançamentos!$U$5:$U$1004,O$5,Lançamentos!$W$5:$W$1004,'BH (3)'!$C$10)))</f>
        <v>x</v>
      </c>
      <c r="P231" s="84" t="str">
        <f>IF($D231="","x",IF('BH (3)'!$B$11=1,COUNTIFS(Lançamentos!$K$5:$K$1004,$D231,Lançamentos!$T$5:$T$1004,P$5,Lançamentos!$V$5:$V$1004,'BH (3)'!$C$10),COUNTIFS(Lançamentos!$K$5:$K$1004,$D231,Lançamentos!$U$5:$U$1004,P$5,Lançamentos!$W$5:$W$1004,'BH (3)'!$C$10)))</f>
        <v>x</v>
      </c>
      <c r="Q231" s="171" t="str">
        <f t="shared" si="7"/>
        <v/>
      </c>
    </row>
    <row r="232" spans="3:17" ht="45" customHeight="1" x14ac:dyDescent="0.25">
      <c r="C232" s="81" t="str">
        <f t="shared" si="6"/>
        <v/>
      </c>
      <c r="D232" s="170" t="str">
        <f>IF(Adv!D230="","",Adv!D230)</f>
        <v/>
      </c>
      <c r="E232" s="84" t="str">
        <f>IF($D232="","x",IF('BH (3)'!$B$11=1,COUNTIFS(Lançamentos!$K$5:$K$1004,$D232,Lançamentos!$T$5:$T$1004,E$5,Lançamentos!$V$5:$V$1004,'BH (3)'!$C$10),COUNTIFS(Lançamentos!$K$5:$K$1004,$D232,Lançamentos!$U$5:$U$1004,E$5,Lançamentos!$W$5:$W$1004,'BH (3)'!$C$10)))</f>
        <v>x</v>
      </c>
      <c r="F232" s="84" t="str">
        <f>IF($D232="","x",IF('BH (3)'!$B$11=1,COUNTIFS(Lançamentos!$K$5:$K$1004,$D232,Lançamentos!$T$5:$T$1004,F$5,Lançamentos!$V$5:$V$1004,'BH (3)'!$C$10),COUNTIFS(Lançamentos!$K$5:$K$1004,$D232,Lançamentos!$U$5:$U$1004,F$5,Lançamentos!$W$5:$W$1004,'BH (3)'!$C$10)))</f>
        <v>x</v>
      </c>
      <c r="G232" s="84" t="str">
        <f>IF($D232="","x",IF('BH (3)'!$B$11=1,COUNTIFS(Lançamentos!$K$5:$K$1004,$D232,Lançamentos!$T$5:$T$1004,G$5,Lançamentos!$V$5:$V$1004,'BH (3)'!$C$10),COUNTIFS(Lançamentos!$K$5:$K$1004,$D232,Lançamentos!$U$5:$U$1004,G$5,Lançamentos!$W$5:$W$1004,'BH (3)'!$C$10)))</f>
        <v>x</v>
      </c>
      <c r="H232" s="84" t="str">
        <f>IF($D232="","x",IF('BH (3)'!$B$11=1,COUNTIFS(Lançamentos!$K$5:$K$1004,$D232,Lançamentos!$T$5:$T$1004,H$5,Lançamentos!$V$5:$V$1004,'BH (3)'!$C$10),COUNTIFS(Lançamentos!$K$5:$K$1004,$D232,Lançamentos!$U$5:$U$1004,H$5,Lançamentos!$W$5:$W$1004,'BH (3)'!$C$10)))</f>
        <v>x</v>
      </c>
      <c r="I232" s="84" t="str">
        <f>IF($D232="","x",IF('BH (3)'!$B$11=1,COUNTIFS(Lançamentos!$K$5:$K$1004,$D232,Lançamentos!$T$5:$T$1004,I$5,Lançamentos!$V$5:$V$1004,'BH (3)'!$C$10),COUNTIFS(Lançamentos!$K$5:$K$1004,$D232,Lançamentos!$U$5:$U$1004,I$5,Lançamentos!$W$5:$W$1004,'BH (3)'!$C$10)))</f>
        <v>x</v>
      </c>
      <c r="J232" s="84" t="str">
        <f>IF($D232="","x",IF('BH (3)'!$B$11=1,COUNTIFS(Lançamentos!$K$5:$K$1004,$D232,Lançamentos!$T$5:$T$1004,J$5,Lançamentos!$V$5:$V$1004,'BH (3)'!$C$10),COUNTIFS(Lançamentos!$K$5:$K$1004,$D232,Lançamentos!$U$5:$U$1004,J$5,Lançamentos!$W$5:$W$1004,'BH (3)'!$C$10)))</f>
        <v>x</v>
      </c>
      <c r="K232" s="84" t="str">
        <f>IF($D232="","x",IF('BH (3)'!$B$11=1,COUNTIFS(Lançamentos!$K$5:$K$1004,$D232,Lançamentos!$T$5:$T$1004,K$5,Lançamentos!$V$5:$V$1004,'BH (3)'!$C$10),COUNTIFS(Lançamentos!$K$5:$K$1004,$D232,Lançamentos!$U$5:$U$1004,K$5,Lançamentos!$W$5:$W$1004,'BH (3)'!$C$10)))</f>
        <v>x</v>
      </c>
      <c r="L232" s="84" t="str">
        <f>IF($D232="","x",IF('BH (3)'!$B$11=1,COUNTIFS(Lançamentos!$K$5:$K$1004,$D232,Lançamentos!$T$5:$T$1004,L$5,Lançamentos!$V$5:$V$1004,'BH (3)'!$C$10),COUNTIFS(Lançamentos!$K$5:$K$1004,$D232,Lançamentos!$U$5:$U$1004,L$5,Lançamentos!$W$5:$W$1004,'BH (3)'!$C$10)))</f>
        <v>x</v>
      </c>
      <c r="M232" s="84" t="str">
        <f>IF($D232="","x",IF('BH (3)'!$B$11=1,COUNTIFS(Lançamentos!$K$5:$K$1004,$D232,Lançamentos!$T$5:$T$1004,M$5,Lançamentos!$V$5:$V$1004,'BH (3)'!$C$10),COUNTIFS(Lançamentos!$K$5:$K$1004,$D232,Lançamentos!$U$5:$U$1004,M$5,Lançamentos!$W$5:$W$1004,'BH (3)'!$C$10)))</f>
        <v>x</v>
      </c>
      <c r="N232" s="84" t="str">
        <f>IF($D232="","x",IF('BH (3)'!$B$11=1,COUNTIFS(Lançamentos!$K$5:$K$1004,$D232,Lançamentos!$T$5:$T$1004,N$5,Lançamentos!$V$5:$V$1004,'BH (3)'!$C$10),COUNTIFS(Lançamentos!$K$5:$K$1004,$D232,Lançamentos!$U$5:$U$1004,N$5,Lançamentos!$W$5:$W$1004,'BH (3)'!$C$10)))</f>
        <v>x</v>
      </c>
      <c r="O232" s="84" t="str">
        <f>IF($D232="","x",IF('BH (3)'!$B$11=1,COUNTIFS(Lançamentos!$K$5:$K$1004,$D232,Lançamentos!$T$5:$T$1004,O$5,Lançamentos!$V$5:$V$1004,'BH (3)'!$C$10),COUNTIFS(Lançamentos!$K$5:$K$1004,$D232,Lançamentos!$U$5:$U$1004,O$5,Lançamentos!$W$5:$W$1004,'BH (3)'!$C$10)))</f>
        <v>x</v>
      </c>
      <c r="P232" s="84" t="str">
        <f>IF($D232="","x",IF('BH (3)'!$B$11=1,COUNTIFS(Lançamentos!$K$5:$K$1004,$D232,Lançamentos!$T$5:$T$1004,P$5,Lançamentos!$V$5:$V$1004,'BH (3)'!$C$10),COUNTIFS(Lançamentos!$K$5:$K$1004,$D232,Lançamentos!$U$5:$U$1004,P$5,Lançamentos!$W$5:$W$1004,'BH (3)'!$C$10)))</f>
        <v>x</v>
      </c>
      <c r="Q232" s="171" t="str">
        <f t="shared" si="7"/>
        <v/>
      </c>
    </row>
    <row r="233" spans="3:17" ht="45" customHeight="1" x14ac:dyDescent="0.25">
      <c r="C233" s="81" t="str">
        <f t="shared" si="6"/>
        <v/>
      </c>
      <c r="D233" s="170" t="str">
        <f>IF(Adv!D231="","",Adv!D231)</f>
        <v/>
      </c>
      <c r="E233" s="84" t="str">
        <f>IF($D233="","x",IF('BH (3)'!$B$11=1,COUNTIFS(Lançamentos!$K$5:$K$1004,$D233,Lançamentos!$T$5:$T$1004,E$5,Lançamentos!$V$5:$V$1004,'BH (3)'!$C$10),COUNTIFS(Lançamentos!$K$5:$K$1004,$D233,Lançamentos!$U$5:$U$1004,E$5,Lançamentos!$W$5:$W$1004,'BH (3)'!$C$10)))</f>
        <v>x</v>
      </c>
      <c r="F233" s="84" t="str">
        <f>IF($D233="","x",IF('BH (3)'!$B$11=1,COUNTIFS(Lançamentos!$K$5:$K$1004,$D233,Lançamentos!$T$5:$T$1004,F$5,Lançamentos!$V$5:$V$1004,'BH (3)'!$C$10),COUNTIFS(Lançamentos!$K$5:$K$1004,$D233,Lançamentos!$U$5:$U$1004,F$5,Lançamentos!$W$5:$W$1004,'BH (3)'!$C$10)))</f>
        <v>x</v>
      </c>
      <c r="G233" s="84" t="str">
        <f>IF($D233="","x",IF('BH (3)'!$B$11=1,COUNTIFS(Lançamentos!$K$5:$K$1004,$D233,Lançamentos!$T$5:$T$1004,G$5,Lançamentos!$V$5:$V$1004,'BH (3)'!$C$10),COUNTIFS(Lançamentos!$K$5:$K$1004,$D233,Lançamentos!$U$5:$U$1004,G$5,Lançamentos!$W$5:$W$1004,'BH (3)'!$C$10)))</f>
        <v>x</v>
      </c>
      <c r="H233" s="84" t="str">
        <f>IF($D233="","x",IF('BH (3)'!$B$11=1,COUNTIFS(Lançamentos!$K$5:$K$1004,$D233,Lançamentos!$T$5:$T$1004,H$5,Lançamentos!$V$5:$V$1004,'BH (3)'!$C$10),COUNTIFS(Lançamentos!$K$5:$K$1004,$D233,Lançamentos!$U$5:$U$1004,H$5,Lançamentos!$W$5:$W$1004,'BH (3)'!$C$10)))</f>
        <v>x</v>
      </c>
      <c r="I233" s="84" t="str">
        <f>IF($D233="","x",IF('BH (3)'!$B$11=1,COUNTIFS(Lançamentos!$K$5:$K$1004,$D233,Lançamentos!$T$5:$T$1004,I$5,Lançamentos!$V$5:$V$1004,'BH (3)'!$C$10),COUNTIFS(Lançamentos!$K$5:$K$1004,$D233,Lançamentos!$U$5:$U$1004,I$5,Lançamentos!$W$5:$W$1004,'BH (3)'!$C$10)))</f>
        <v>x</v>
      </c>
      <c r="J233" s="84" t="str">
        <f>IF($D233="","x",IF('BH (3)'!$B$11=1,COUNTIFS(Lançamentos!$K$5:$K$1004,$D233,Lançamentos!$T$5:$T$1004,J$5,Lançamentos!$V$5:$V$1004,'BH (3)'!$C$10),COUNTIFS(Lançamentos!$K$5:$K$1004,$D233,Lançamentos!$U$5:$U$1004,J$5,Lançamentos!$W$5:$W$1004,'BH (3)'!$C$10)))</f>
        <v>x</v>
      </c>
      <c r="K233" s="84" t="str">
        <f>IF($D233="","x",IF('BH (3)'!$B$11=1,COUNTIFS(Lançamentos!$K$5:$K$1004,$D233,Lançamentos!$T$5:$T$1004,K$5,Lançamentos!$V$5:$V$1004,'BH (3)'!$C$10),COUNTIFS(Lançamentos!$K$5:$K$1004,$D233,Lançamentos!$U$5:$U$1004,K$5,Lançamentos!$W$5:$W$1004,'BH (3)'!$C$10)))</f>
        <v>x</v>
      </c>
      <c r="L233" s="84" t="str">
        <f>IF($D233="","x",IF('BH (3)'!$B$11=1,COUNTIFS(Lançamentos!$K$5:$K$1004,$D233,Lançamentos!$T$5:$T$1004,L$5,Lançamentos!$V$5:$V$1004,'BH (3)'!$C$10),COUNTIFS(Lançamentos!$K$5:$K$1004,$D233,Lançamentos!$U$5:$U$1004,L$5,Lançamentos!$W$5:$W$1004,'BH (3)'!$C$10)))</f>
        <v>x</v>
      </c>
      <c r="M233" s="84" t="str">
        <f>IF($D233="","x",IF('BH (3)'!$B$11=1,COUNTIFS(Lançamentos!$K$5:$K$1004,$D233,Lançamentos!$T$5:$T$1004,M$5,Lançamentos!$V$5:$V$1004,'BH (3)'!$C$10),COUNTIFS(Lançamentos!$K$5:$K$1004,$D233,Lançamentos!$U$5:$U$1004,M$5,Lançamentos!$W$5:$W$1004,'BH (3)'!$C$10)))</f>
        <v>x</v>
      </c>
      <c r="N233" s="84" t="str">
        <f>IF($D233="","x",IF('BH (3)'!$B$11=1,COUNTIFS(Lançamentos!$K$5:$K$1004,$D233,Lançamentos!$T$5:$T$1004,N$5,Lançamentos!$V$5:$V$1004,'BH (3)'!$C$10),COUNTIFS(Lançamentos!$K$5:$K$1004,$D233,Lançamentos!$U$5:$U$1004,N$5,Lançamentos!$W$5:$W$1004,'BH (3)'!$C$10)))</f>
        <v>x</v>
      </c>
      <c r="O233" s="84" t="str">
        <f>IF($D233="","x",IF('BH (3)'!$B$11=1,COUNTIFS(Lançamentos!$K$5:$K$1004,$D233,Lançamentos!$T$5:$T$1004,O$5,Lançamentos!$V$5:$V$1004,'BH (3)'!$C$10),COUNTIFS(Lançamentos!$K$5:$K$1004,$D233,Lançamentos!$U$5:$U$1004,O$5,Lançamentos!$W$5:$W$1004,'BH (3)'!$C$10)))</f>
        <v>x</v>
      </c>
      <c r="P233" s="84" t="str">
        <f>IF($D233="","x",IF('BH (3)'!$B$11=1,COUNTIFS(Lançamentos!$K$5:$K$1004,$D233,Lançamentos!$T$5:$T$1004,P$5,Lançamentos!$V$5:$V$1004,'BH (3)'!$C$10),COUNTIFS(Lançamentos!$K$5:$K$1004,$D233,Lançamentos!$U$5:$U$1004,P$5,Lançamentos!$W$5:$W$1004,'BH (3)'!$C$10)))</f>
        <v>x</v>
      </c>
      <c r="Q233" s="171" t="str">
        <f t="shared" si="7"/>
        <v/>
      </c>
    </row>
    <row r="234" spans="3:17" ht="45" customHeight="1" x14ac:dyDescent="0.25">
      <c r="C234" s="81" t="str">
        <f t="shared" si="6"/>
        <v/>
      </c>
      <c r="D234" s="170" t="str">
        <f>IF(Adv!D232="","",Adv!D232)</f>
        <v/>
      </c>
      <c r="E234" s="84" t="str">
        <f>IF($D234="","x",IF('BH (3)'!$B$11=1,COUNTIFS(Lançamentos!$K$5:$K$1004,$D234,Lançamentos!$T$5:$T$1004,E$5,Lançamentos!$V$5:$V$1004,'BH (3)'!$C$10),COUNTIFS(Lançamentos!$K$5:$K$1004,$D234,Lançamentos!$U$5:$U$1004,E$5,Lançamentos!$W$5:$W$1004,'BH (3)'!$C$10)))</f>
        <v>x</v>
      </c>
      <c r="F234" s="84" t="str">
        <f>IF($D234="","x",IF('BH (3)'!$B$11=1,COUNTIFS(Lançamentos!$K$5:$K$1004,$D234,Lançamentos!$T$5:$T$1004,F$5,Lançamentos!$V$5:$V$1004,'BH (3)'!$C$10),COUNTIFS(Lançamentos!$K$5:$K$1004,$D234,Lançamentos!$U$5:$U$1004,F$5,Lançamentos!$W$5:$W$1004,'BH (3)'!$C$10)))</f>
        <v>x</v>
      </c>
      <c r="G234" s="84" t="str">
        <f>IF($D234="","x",IF('BH (3)'!$B$11=1,COUNTIFS(Lançamentos!$K$5:$K$1004,$D234,Lançamentos!$T$5:$T$1004,G$5,Lançamentos!$V$5:$V$1004,'BH (3)'!$C$10),COUNTIFS(Lançamentos!$K$5:$K$1004,$D234,Lançamentos!$U$5:$U$1004,G$5,Lançamentos!$W$5:$W$1004,'BH (3)'!$C$10)))</f>
        <v>x</v>
      </c>
      <c r="H234" s="84" t="str">
        <f>IF($D234="","x",IF('BH (3)'!$B$11=1,COUNTIFS(Lançamentos!$K$5:$K$1004,$D234,Lançamentos!$T$5:$T$1004,H$5,Lançamentos!$V$5:$V$1004,'BH (3)'!$C$10),COUNTIFS(Lançamentos!$K$5:$K$1004,$D234,Lançamentos!$U$5:$U$1004,H$5,Lançamentos!$W$5:$W$1004,'BH (3)'!$C$10)))</f>
        <v>x</v>
      </c>
      <c r="I234" s="84" t="str">
        <f>IF($D234="","x",IF('BH (3)'!$B$11=1,COUNTIFS(Lançamentos!$K$5:$K$1004,$D234,Lançamentos!$T$5:$T$1004,I$5,Lançamentos!$V$5:$V$1004,'BH (3)'!$C$10),COUNTIFS(Lançamentos!$K$5:$K$1004,$D234,Lançamentos!$U$5:$U$1004,I$5,Lançamentos!$W$5:$W$1004,'BH (3)'!$C$10)))</f>
        <v>x</v>
      </c>
      <c r="J234" s="84" t="str">
        <f>IF($D234="","x",IF('BH (3)'!$B$11=1,COUNTIFS(Lançamentos!$K$5:$K$1004,$D234,Lançamentos!$T$5:$T$1004,J$5,Lançamentos!$V$5:$V$1004,'BH (3)'!$C$10),COUNTIFS(Lançamentos!$K$5:$K$1004,$D234,Lançamentos!$U$5:$U$1004,J$5,Lançamentos!$W$5:$W$1004,'BH (3)'!$C$10)))</f>
        <v>x</v>
      </c>
      <c r="K234" s="84" t="str">
        <f>IF($D234="","x",IF('BH (3)'!$B$11=1,COUNTIFS(Lançamentos!$K$5:$K$1004,$D234,Lançamentos!$T$5:$T$1004,K$5,Lançamentos!$V$5:$V$1004,'BH (3)'!$C$10),COUNTIFS(Lançamentos!$K$5:$K$1004,$D234,Lançamentos!$U$5:$U$1004,K$5,Lançamentos!$W$5:$W$1004,'BH (3)'!$C$10)))</f>
        <v>x</v>
      </c>
      <c r="L234" s="84" t="str">
        <f>IF($D234="","x",IF('BH (3)'!$B$11=1,COUNTIFS(Lançamentos!$K$5:$K$1004,$D234,Lançamentos!$T$5:$T$1004,L$5,Lançamentos!$V$5:$V$1004,'BH (3)'!$C$10),COUNTIFS(Lançamentos!$K$5:$K$1004,$D234,Lançamentos!$U$5:$U$1004,L$5,Lançamentos!$W$5:$W$1004,'BH (3)'!$C$10)))</f>
        <v>x</v>
      </c>
      <c r="M234" s="84" t="str">
        <f>IF($D234="","x",IF('BH (3)'!$B$11=1,COUNTIFS(Lançamentos!$K$5:$K$1004,$D234,Lançamentos!$T$5:$T$1004,M$5,Lançamentos!$V$5:$V$1004,'BH (3)'!$C$10),COUNTIFS(Lançamentos!$K$5:$K$1004,$D234,Lançamentos!$U$5:$U$1004,M$5,Lançamentos!$W$5:$W$1004,'BH (3)'!$C$10)))</f>
        <v>x</v>
      </c>
      <c r="N234" s="84" t="str">
        <f>IF($D234="","x",IF('BH (3)'!$B$11=1,COUNTIFS(Lançamentos!$K$5:$K$1004,$D234,Lançamentos!$T$5:$T$1004,N$5,Lançamentos!$V$5:$V$1004,'BH (3)'!$C$10),COUNTIFS(Lançamentos!$K$5:$K$1004,$D234,Lançamentos!$U$5:$U$1004,N$5,Lançamentos!$W$5:$W$1004,'BH (3)'!$C$10)))</f>
        <v>x</v>
      </c>
      <c r="O234" s="84" t="str">
        <f>IF($D234="","x",IF('BH (3)'!$B$11=1,COUNTIFS(Lançamentos!$K$5:$K$1004,$D234,Lançamentos!$T$5:$T$1004,O$5,Lançamentos!$V$5:$V$1004,'BH (3)'!$C$10),COUNTIFS(Lançamentos!$K$5:$K$1004,$D234,Lançamentos!$U$5:$U$1004,O$5,Lançamentos!$W$5:$W$1004,'BH (3)'!$C$10)))</f>
        <v>x</v>
      </c>
      <c r="P234" s="84" t="str">
        <f>IF($D234="","x",IF('BH (3)'!$B$11=1,COUNTIFS(Lançamentos!$K$5:$K$1004,$D234,Lançamentos!$T$5:$T$1004,P$5,Lançamentos!$V$5:$V$1004,'BH (3)'!$C$10),COUNTIFS(Lançamentos!$K$5:$K$1004,$D234,Lançamentos!$U$5:$U$1004,P$5,Lançamentos!$W$5:$W$1004,'BH (3)'!$C$10)))</f>
        <v>x</v>
      </c>
      <c r="Q234" s="171" t="str">
        <f t="shared" si="7"/>
        <v/>
      </c>
    </row>
    <row r="235" spans="3:17" ht="45" customHeight="1" x14ac:dyDescent="0.25">
      <c r="C235" s="81" t="str">
        <f t="shared" si="6"/>
        <v/>
      </c>
      <c r="D235" s="170" t="str">
        <f>IF(Adv!D233="","",Adv!D233)</f>
        <v/>
      </c>
      <c r="E235" s="84" t="str">
        <f>IF($D235="","x",IF('BH (3)'!$B$11=1,COUNTIFS(Lançamentos!$K$5:$K$1004,$D235,Lançamentos!$T$5:$T$1004,E$5,Lançamentos!$V$5:$V$1004,'BH (3)'!$C$10),COUNTIFS(Lançamentos!$K$5:$K$1004,$D235,Lançamentos!$U$5:$U$1004,E$5,Lançamentos!$W$5:$W$1004,'BH (3)'!$C$10)))</f>
        <v>x</v>
      </c>
      <c r="F235" s="84" t="str">
        <f>IF($D235="","x",IF('BH (3)'!$B$11=1,COUNTIFS(Lançamentos!$K$5:$K$1004,$D235,Lançamentos!$T$5:$T$1004,F$5,Lançamentos!$V$5:$V$1004,'BH (3)'!$C$10),COUNTIFS(Lançamentos!$K$5:$K$1004,$D235,Lançamentos!$U$5:$U$1004,F$5,Lançamentos!$W$5:$W$1004,'BH (3)'!$C$10)))</f>
        <v>x</v>
      </c>
      <c r="G235" s="84" t="str">
        <f>IF($D235="","x",IF('BH (3)'!$B$11=1,COUNTIFS(Lançamentos!$K$5:$K$1004,$D235,Lançamentos!$T$5:$T$1004,G$5,Lançamentos!$V$5:$V$1004,'BH (3)'!$C$10),COUNTIFS(Lançamentos!$K$5:$K$1004,$D235,Lançamentos!$U$5:$U$1004,G$5,Lançamentos!$W$5:$W$1004,'BH (3)'!$C$10)))</f>
        <v>x</v>
      </c>
      <c r="H235" s="84" t="str">
        <f>IF($D235="","x",IF('BH (3)'!$B$11=1,COUNTIFS(Lançamentos!$K$5:$K$1004,$D235,Lançamentos!$T$5:$T$1004,H$5,Lançamentos!$V$5:$V$1004,'BH (3)'!$C$10),COUNTIFS(Lançamentos!$K$5:$K$1004,$D235,Lançamentos!$U$5:$U$1004,H$5,Lançamentos!$W$5:$W$1004,'BH (3)'!$C$10)))</f>
        <v>x</v>
      </c>
      <c r="I235" s="84" t="str">
        <f>IF($D235="","x",IF('BH (3)'!$B$11=1,COUNTIFS(Lançamentos!$K$5:$K$1004,$D235,Lançamentos!$T$5:$T$1004,I$5,Lançamentos!$V$5:$V$1004,'BH (3)'!$C$10),COUNTIFS(Lançamentos!$K$5:$K$1004,$D235,Lançamentos!$U$5:$U$1004,I$5,Lançamentos!$W$5:$W$1004,'BH (3)'!$C$10)))</f>
        <v>x</v>
      </c>
      <c r="J235" s="84" t="str">
        <f>IF($D235="","x",IF('BH (3)'!$B$11=1,COUNTIFS(Lançamentos!$K$5:$K$1004,$D235,Lançamentos!$T$5:$T$1004,J$5,Lançamentos!$V$5:$V$1004,'BH (3)'!$C$10),COUNTIFS(Lançamentos!$K$5:$K$1004,$D235,Lançamentos!$U$5:$U$1004,J$5,Lançamentos!$W$5:$W$1004,'BH (3)'!$C$10)))</f>
        <v>x</v>
      </c>
      <c r="K235" s="84" t="str">
        <f>IF($D235="","x",IF('BH (3)'!$B$11=1,COUNTIFS(Lançamentos!$K$5:$K$1004,$D235,Lançamentos!$T$5:$T$1004,K$5,Lançamentos!$V$5:$V$1004,'BH (3)'!$C$10),COUNTIFS(Lançamentos!$K$5:$K$1004,$D235,Lançamentos!$U$5:$U$1004,K$5,Lançamentos!$W$5:$W$1004,'BH (3)'!$C$10)))</f>
        <v>x</v>
      </c>
      <c r="L235" s="84" t="str">
        <f>IF($D235="","x",IF('BH (3)'!$B$11=1,COUNTIFS(Lançamentos!$K$5:$K$1004,$D235,Lançamentos!$T$5:$T$1004,L$5,Lançamentos!$V$5:$V$1004,'BH (3)'!$C$10),COUNTIFS(Lançamentos!$K$5:$K$1004,$D235,Lançamentos!$U$5:$U$1004,L$5,Lançamentos!$W$5:$W$1004,'BH (3)'!$C$10)))</f>
        <v>x</v>
      </c>
      <c r="M235" s="84" t="str">
        <f>IF($D235="","x",IF('BH (3)'!$B$11=1,COUNTIFS(Lançamentos!$K$5:$K$1004,$D235,Lançamentos!$T$5:$T$1004,M$5,Lançamentos!$V$5:$V$1004,'BH (3)'!$C$10),COUNTIFS(Lançamentos!$K$5:$K$1004,$D235,Lançamentos!$U$5:$U$1004,M$5,Lançamentos!$W$5:$W$1004,'BH (3)'!$C$10)))</f>
        <v>x</v>
      </c>
      <c r="N235" s="84" t="str">
        <f>IF($D235="","x",IF('BH (3)'!$B$11=1,COUNTIFS(Lançamentos!$K$5:$K$1004,$D235,Lançamentos!$T$5:$T$1004,N$5,Lançamentos!$V$5:$V$1004,'BH (3)'!$C$10),COUNTIFS(Lançamentos!$K$5:$K$1004,$D235,Lançamentos!$U$5:$U$1004,N$5,Lançamentos!$W$5:$W$1004,'BH (3)'!$C$10)))</f>
        <v>x</v>
      </c>
      <c r="O235" s="84" t="str">
        <f>IF($D235="","x",IF('BH (3)'!$B$11=1,COUNTIFS(Lançamentos!$K$5:$K$1004,$D235,Lançamentos!$T$5:$T$1004,O$5,Lançamentos!$V$5:$V$1004,'BH (3)'!$C$10),COUNTIFS(Lançamentos!$K$5:$K$1004,$D235,Lançamentos!$U$5:$U$1004,O$5,Lançamentos!$W$5:$W$1004,'BH (3)'!$C$10)))</f>
        <v>x</v>
      </c>
      <c r="P235" s="84" t="str">
        <f>IF($D235="","x",IF('BH (3)'!$B$11=1,COUNTIFS(Lançamentos!$K$5:$K$1004,$D235,Lançamentos!$T$5:$T$1004,P$5,Lançamentos!$V$5:$V$1004,'BH (3)'!$C$10),COUNTIFS(Lançamentos!$K$5:$K$1004,$D235,Lançamentos!$U$5:$U$1004,P$5,Lançamentos!$W$5:$W$1004,'BH (3)'!$C$10)))</f>
        <v>x</v>
      </c>
      <c r="Q235" s="171" t="str">
        <f t="shared" si="7"/>
        <v/>
      </c>
    </row>
    <row r="236" spans="3:17" ht="45" customHeight="1" x14ac:dyDescent="0.25">
      <c r="C236" s="81" t="str">
        <f t="shared" si="6"/>
        <v/>
      </c>
      <c r="D236" s="170" t="str">
        <f>IF(Adv!D234="","",Adv!D234)</f>
        <v/>
      </c>
      <c r="E236" s="84" t="str">
        <f>IF($D236="","x",IF('BH (3)'!$B$11=1,COUNTIFS(Lançamentos!$K$5:$K$1004,$D236,Lançamentos!$T$5:$T$1004,E$5,Lançamentos!$V$5:$V$1004,'BH (3)'!$C$10),COUNTIFS(Lançamentos!$K$5:$K$1004,$D236,Lançamentos!$U$5:$U$1004,E$5,Lançamentos!$W$5:$W$1004,'BH (3)'!$C$10)))</f>
        <v>x</v>
      </c>
      <c r="F236" s="84" t="str">
        <f>IF($D236="","x",IF('BH (3)'!$B$11=1,COUNTIFS(Lançamentos!$K$5:$K$1004,$D236,Lançamentos!$T$5:$T$1004,F$5,Lançamentos!$V$5:$V$1004,'BH (3)'!$C$10),COUNTIFS(Lançamentos!$K$5:$K$1004,$D236,Lançamentos!$U$5:$U$1004,F$5,Lançamentos!$W$5:$W$1004,'BH (3)'!$C$10)))</f>
        <v>x</v>
      </c>
      <c r="G236" s="84" t="str">
        <f>IF($D236="","x",IF('BH (3)'!$B$11=1,COUNTIFS(Lançamentos!$K$5:$K$1004,$D236,Lançamentos!$T$5:$T$1004,G$5,Lançamentos!$V$5:$V$1004,'BH (3)'!$C$10),COUNTIFS(Lançamentos!$K$5:$K$1004,$D236,Lançamentos!$U$5:$U$1004,G$5,Lançamentos!$W$5:$W$1004,'BH (3)'!$C$10)))</f>
        <v>x</v>
      </c>
      <c r="H236" s="84" t="str">
        <f>IF($D236="","x",IF('BH (3)'!$B$11=1,COUNTIFS(Lançamentos!$K$5:$K$1004,$D236,Lançamentos!$T$5:$T$1004,H$5,Lançamentos!$V$5:$V$1004,'BH (3)'!$C$10),COUNTIFS(Lançamentos!$K$5:$K$1004,$D236,Lançamentos!$U$5:$U$1004,H$5,Lançamentos!$W$5:$W$1004,'BH (3)'!$C$10)))</f>
        <v>x</v>
      </c>
      <c r="I236" s="84" t="str">
        <f>IF($D236="","x",IF('BH (3)'!$B$11=1,COUNTIFS(Lançamentos!$K$5:$K$1004,$D236,Lançamentos!$T$5:$T$1004,I$5,Lançamentos!$V$5:$V$1004,'BH (3)'!$C$10),COUNTIFS(Lançamentos!$K$5:$K$1004,$D236,Lançamentos!$U$5:$U$1004,I$5,Lançamentos!$W$5:$W$1004,'BH (3)'!$C$10)))</f>
        <v>x</v>
      </c>
      <c r="J236" s="84" t="str">
        <f>IF($D236="","x",IF('BH (3)'!$B$11=1,COUNTIFS(Lançamentos!$K$5:$K$1004,$D236,Lançamentos!$T$5:$T$1004,J$5,Lançamentos!$V$5:$V$1004,'BH (3)'!$C$10),COUNTIFS(Lançamentos!$K$5:$K$1004,$D236,Lançamentos!$U$5:$U$1004,J$5,Lançamentos!$W$5:$W$1004,'BH (3)'!$C$10)))</f>
        <v>x</v>
      </c>
      <c r="K236" s="84" t="str">
        <f>IF($D236="","x",IF('BH (3)'!$B$11=1,COUNTIFS(Lançamentos!$K$5:$K$1004,$D236,Lançamentos!$T$5:$T$1004,K$5,Lançamentos!$V$5:$V$1004,'BH (3)'!$C$10),COUNTIFS(Lançamentos!$K$5:$K$1004,$D236,Lançamentos!$U$5:$U$1004,K$5,Lançamentos!$W$5:$W$1004,'BH (3)'!$C$10)))</f>
        <v>x</v>
      </c>
      <c r="L236" s="84" t="str">
        <f>IF($D236="","x",IF('BH (3)'!$B$11=1,COUNTIFS(Lançamentos!$K$5:$K$1004,$D236,Lançamentos!$T$5:$T$1004,L$5,Lançamentos!$V$5:$V$1004,'BH (3)'!$C$10),COUNTIFS(Lançamentos!$K$5:$K$1004,$D236,Lançamentos!$U$5:$U$1004,L$5,Lançamentos!$W$5:$W$1004,'BH (3)'!$C$10)))</f>
        <v>x</v>
      </c>
      <c r="M236" s="84" t="str">
        <f>IF($D236="","x",IF('BH (3)'!$B$11=1,COUNTIFS(Lançamentos!$K$5:$K$1004,$D236,Lançamentos!$T$5:$T$1004,M$5,Lançamentos!$V$5:$V$1004,'BH (3)'!$C$10),COUNTIFS(Lançamentos!$K$5:$K$1004,$D236,Lançamentos!$U$5:$U$1004,M$5,Lançamentos!$W$5:$W$1004,'BH (3)'!$C$10)))</f>
        <v>x</v>
      </c>
      <c r="N236" s="84" t="str">
        <f>IF($D236="","x",IF('BH (3)'!$B$11=1,COUNTIFS(Lançamentos!$K$5:$K$1004,$D236,Lançamentos!$T$5:$T$1004,N$5,Lançamentos!$V$5:$V$1004,'BH (3)'!$C$10),COUNTIFS(Lançamentos!$K$5:$K$1004,$D236,Lançamentos!$U$5:$U$1004,N$5,Lançamentos!$W$5:$W$1004,'BH (3)'!$C$10)))</f>
        <v>x</v>
      </c>
      <c r="O236" s="84" t="str">
        <f>IF($D236="","x",IF('BH (3)'!$B$11=1,COUNTIFS(Lançamentos!$K$5:$K$1004,$D236,Lançamentos!$T$5:$T$1004,O$5,Lançamentos!$V$5:$V$1004,'BH (3)'!$C$10),COUNTIFS(Lançamentos!$K$5:$K$1004,$D236,Lançamentos!$U$5:$U$1004,O$5,Lançamentos!$W$5:$W$1004,'BH (3)'!$C$10)))</f>
        <v>x</v>
      </c>
      <c r="P236" s="84" t="str">
        <f>IF($D236="","x",IF('BH (3)'!$B$11=1,COUNTIFS(Lançamentos!$K$5:$K$1004,$D236,Lançamentos!$T$5:$T$1004,P$5,Lançamentos!$V$5:$V$1004,'BH (3)'!$C$10),COUNTIFS(Lançamentos!$K$5:$K$1004,$D236,Lançamentos!$U$5:$U$1004,P$5,Lançamentos!$W$5:$W$1004,'BH (3)'!$C$10)))</f>
        <v>x</v>
      </c>
      <c r="Q236" s="171" t="str">
        <f t="shared" si="7"/>
        <v/>
      </c>
    </row>
    <row r="237" spans="3:17" ht="45" customHeight="1" x14ac:dyDescent="0.25">
      <c r="C237" s="81" t="str">
        <f t="shared" si="6"/>
        <v/>
      </c>
      <c r="D237" s="170" t="str">
        <f>IF(Adv!D235="","",Adv!D235)</f>
        <v/>
      </c>
      <c r="E237" s="84" t="str">
        <f>IF($D237="","x",IF('BH (3)'!$B$11=1,COUNTIFS(Lançamentos!$K$5:$K$1004,$D237,Lançamentos!$T$5:$T$1004,E$5,Lançamentos!$V$5:$V$1004,'BH (3)'!$C$10),COUNTIFS(Lançamentos!$K$5:$K$1004,$D237,Lançamentos!$U$5:$U$1004,E$5,Lançamentos!$W$5:$W$1004,'BH (3)'!$C$10)))</f>
        <v>x</v>
      </c>
      <c r="F237" s="84" t="str">
        <f>IF($D237="","x",IF('BH (3)'!$B$11=1,COUNTIFS(Lançamentos!$K$5:$K$1004,$D237,Lançamentos!$T$5:$T$1004,F$5,Lançamentos!$V$5:$V$1004,'BH (3)'!$C$10),COUNTIFS(Lançamentos!$K$5:$K$1004,$D237,Lançamentos!$U$5:$U$1004,F$5,Lançamentos!$W$5:$W$1004,'BH (3)'!$C$10)))</f>
        <v>x</v>
      </c>
      <c r="G237" s="84" t="str">
        <f>IF($D237="","x",IF('BH (3)'!$B$11=1,COUNTIFS(Lançamentos!$K$5:$K$1004,$D237,Lançamentos!$T$5:$T$1004,G$5,Lançamentos!$V$5:$V$1004,'BH (3)'!$C$10),COUNTIFS(Lançamentos!$K$5:$K$1004,$D237,Lançamentos!$U$5:$U$1004,G$5,Lançamentos!$W$5:$W$1004,'BH (3)'!$C$10)))</f>
        <v>x</v>
      </c>
      <c r="H237" s="84" t="str">
        <f>IF($D237="","x",IF('BH (3)'!$B$11=1,COUNTIFS(Lançamentos!$K$5:$K$1004,$D237,Lançamentos!$T$5:$T$1004,H$5,Lançamentos!$V$5:$V$1004,'BH (3)'!$C$10),COUNTIFS(Lançamentos!$K$5:$K$1004,$D237,Lançamentos!$U$5:$U$1004,H$5,Lançamentos!$W$5:$W$1004,'BH (3)'!$C$10)))</f>
        <v>x</v>
      </c>
      <c r="I237" s="84" t="str">
        <f>IF($D237="","x",IF('BH (3)'!$B$11=1,COUNTIFS(Lançamentos!$K$5:$K$1004,$D237,Lançamentos!$T$5:$T$1004,I$5,Lançamentos!$V$5:$V$1004,'BH (3)'!$C$10),COUNTIFS(Lançamentos!$K$5:$K$1004,$D237,Lançamentos!$U$5:$U$1004,I$5,Lançamentos!$W$5:$W$1004,'BH (3)'!$C$10)))</f>
        <v>x</v>
      </c>
      <c r="J237" s="84" t="str">
        <f>IF($D237="","x",IF('BH (3)'!$B$11=1,COUNTIFS(Lançamentos!$K$5:$K$1004,$D237,Lançamentos!$T$5:$T$1004,J$5,Lançamentos!$V$5:$V$1004,'BH (3)'!$C$10),COUNTIFS(Lançamentos!$K$5:$K$1004,$D237,Lançamentos!$U$5:$U$1004,J$5,Lançamentos!$W$5:$W$1004,'BH (3)'!$C$10)))</f>
        <v>x</v>
      </c>
      <c r="K237" s="84" t="str">
        <f>IF($D237="","x",IF('BH (3)'!$B$11=1,COUNTIFS(Lançamentos!$K$5:$K$1004,$D237,Lançamentos!$T$5:$T$1004,K$5,Lançamentos!$V$5:$V$1004,'BH (3)'!$C$10),COUNTIFS(Lançamentos!$K$5:$K$1004,$D237,Lançamentos!$U$5:$U$1004,K$5,Lançamentos!$W$5:$W$1004,'BH (3)'!$C$10)))</f>
        <v>x</v>
      </c>
      <c r="L237" s="84" t="str">
        <f>IF($D237="","x",IF('BH (3)'!$B$11=1,COUNTIFS(Lançamentos!$K$5:$K$1004,$D237,Lançamentos!$T$5:$T$1004,L$5,Lançamentos!$V$5:$V$1004,'BH (3)'!$C$10),COUNTIFS(Lançamentos!$K$5:$K$1004,$D237,Lançamentos!$U$5:$U$1004,L$5,Lançamentos!$W$5:$W$1004,'BH (3)'!$C$10)))</f>
        <v>x</v>
      </c>
      <c r="M237" s="84" t="str">
        <f>IF($D237="","x",IF('BH (3)'!$B$11=1,COUNTIFS(Lançamentos!$K$5:$K$1004,$D237,Lançamentos!$T$5:$T$1004,M$5,Lançamentos!$V$5:$V$1004,'BH (3)'!$C$10),COUNTIFS(Lançamentos!$K$5:$K$1004,$D237,Lançamentos!$U$5:$U$1004,M$5,Lançamentos!$W$5:$W$1004,'BH (3)'!$C$10)))</f>
        <v>x</v>
      </c>
      <c r="N237" s="84" t="str">
        <f>IF($D237="","x",IF('BH (3)'!$B$11=1,COUNTIFS(Lançamentos!$K$5:$K$1004,$D237,Lançamentos!$T$5:$T$1004,N$5,Lançamentos!$V$5:$V$1004,'BH (3)'!$C$10),COUNTIFS(Lançamentos!$K$5:$K$1004,$D237,Lançamentos!$U$5:$U$1004,N$5,Lançamentos!$W$5:$W$1004,'BH (3)'!$C$10)))</f>
        <v>x</v>
      </c>
      <c r="O237" s="84" t="str">
        <f>IF($D237="","x",IF('BH (3)'!$B$11=1,COUNTIFS(Lançamentos!$K$5:$K$1004,$D237,Lançamentos!$T$5:$T$1004,O$5,Lançamentos!$V$5:$V$1004,'BH (3)'!$C$10),COUNTIFS(Lançamentos!$K$5:$K$1004,$D237,Lançamentos!$U$5:$U$1004,O$5,Lançamentos!$W$5:$W$1004,'BH (3)'!$C$10)))</f>
        <v>x</v>
      </c>
      <c r="P237" s="84" t="str">
        <f>IF($D237="","x",IF('BH (3)'!$B$11=1,COUNTIFS(Lançamentos!$K$5:$K$1004,$D237,Lançamentos!$T$5:$T$1004,P$5,Lançamentos!$V$5:$V$1004,'BH (3)'!$C$10),COUNTIFS(Lançamentos!$K$5:$K$1004,$D237,Lançamentos!$U$5:$U$1004,P$5,Lançamentos!$W$5:$W$1004,'BH (3)'!$C$10)))</f>
        <v>x</v>
      </c>
      <c r="Q237" s="171" t="str">
        <f t="shared" si="7"/>
        <v/>
      </c>
    </row>
    <row r="238" spans="3:17" ht="45" customHeight="1" x14ac:dyDescent="0.25">
      <c r="C238" s="81" t="str">
        <f t="shared" si="6"/>
        <v/>
      </c>
      <c r="D238" s="170" t="str">
        <f>IF(Adv!D236="","",Adv!D236)</f>
        <v/>
      </c>
      <c r="E238" s="84" t="str">
        <f>IF($D238="","x",IF('BH (3)'!$B$11=1,COUNTIFS(Lançamentos!$K$5:$K$1004,$D238,Lançamentos!$T$5:$T$1004,E$5,Lançamentos!$V$5:$V$1004,'BH (3)'!$C$10),COUNTIFS(Lançamentos!$K$5:$K$1004,$D238,Lançamentos!$U$5:$U$1004,E$5,Lançamentos!$W$5:$W$1004,'BH (3)'!$C$10)))</f>
        <v>x</v>
      </c>
      <c r="F238" s="84" t="str">
        <f>IF($D238="","x",IF('BH (3)'!$B$11=1,COUNTIFS(Lançamentos!$K$5:$K$1004,$D238,Lançamentos!$T$5:$T$1004,F$5,Lançamentos!$V$5:$V$1004,'BH (3)'!$C$10),COUNTIFS(Lançamentos!$K$5:$K$1004,$D238,Lançamentos!$U$5:$U$1004,F$5,Lançamentos!$W$5:$W$1004,'BH (3)'!$C$10)))</f>
        <v>x</v>
      </c>
      <c r="G238" s="84" t="str">
        <f>IF($D238="","x",IF('BH (3)'!$B$11=1,COUNTIFS(Lançamentos!$K$5:$K$1004,$D238,Lançamentos!$T$5:$T$1004,G$5,Lançamentos!$V$5:$V$1004,'BH (3)'!$C$10),COUNTIFS(Lançamentos!$K$5:$K$1004,$D238,Lançamentos!$U$5:$U$1004,G$5,Lançamentos!$W$5:$W$1004,'BH (3)'!$C$10)))</f>
        <v>x</v>
      </c>
      <c r="H238" s="84" t="str">
        <f>IF($D238="","x",IF('BH (3)'!$B$11=1,COUNTIFS(Lançamentos!$K$5:$K$1004,$D238,Lançamentos!$T$5:$T$1004,H$5,Lançamentos!$V$5:$V$1004,'BH (3)'!$C$10),COUNTIFS(Lançamentos!$K$5:$K$1004,$D238,Lançamentos!$U$5:$U$1004,H$5,Lançamentos!$W$5:$W$1004,'BH (3)'!$C$10)))</f>
        <v>x</v>
      </c>
      <c r="I238" s="84" t="str">
        <f>IF($D238="","x",IF('BH (3)'!$B$11=1,COUNTIFS(Lançamentos!$K$5:$K$1004,$D238,Lançamentos!$T$5:$T$1004,I$5,Lançamentos!$V$5:$V$1004,'BH (3)'!$C$10),COUNTIFS(Lançamentos!$K$5:$K$1004,$D238,Lançamentos!$U$5:$U$1004,I$5,Lançamentos!$W$5:$W$1004,'BH (3)'!$C$10)))</f>
        <v>x</v>
      </c>
      <c r="J238" s="84" t="str">
        <f>IF($D238="","x",IF('BH (3)'!$B$11=1,COUNTIFS(Lançamentos!$K$5:$K$1004,$D238,Lançamentos!$T$5:$T$1004,J$5,Lançamentos!$V$5:$V$1004,'BH (3)'!$C$10),COUNTIFS(Lançamentos!$K$5:$K$1004,$D238,Lançamentos!$U$5:$U$1004,J$5,Lançamentos!$W$5:$W$1004,'BH (3)'!$C$10)))</f>
        <v>x</v>
      </c>
      <c r="K238" s="84" t="str">
        <f>IF($D238="","x",IF('BH (3)'!$B$11=1,COUNTIFS(Lançamentos!$K$5:$K$1004,$D238,Lançamentos!$T$5:$T$1004,K$5,Lançamentos!$V$5:$V$1004,'BH (3)'!$C$10),COUNTIFS(Lançamentos!$K$5:$K$1004,$D238,Lançamentos!$U$5:$U$1004,K$5,Lançamentos!$W$5:$W$1004,'BH (3)'!$C$10)))</f>
        <v>x</v>
      </c>
      <c r="L238" s="84" t="str">
        <f>IF($D238="","x",IF('BH (3)'!$B$11=1,COUNTIFS(Lançamentos!$K$5:$K$1004,$D238,Lançamentos!$T$5:$T$1004,L$5,Lançamentos!$V$5:$V$1004,'BH (3)'!$C$10),COUNTIFS(Lançamentos!$K$5:$K$1004,$D238,Lançamentos!$U$5:$U$1004,L$5,Lançamentos!$W$5:$W$1004,'BH (3)'!$C$10)))</f>
        <v>x</v>
      </c>
      <c r="M238" s="84" t="str">
        <f>IF($D238="","x",IF('BH (3)'!$B$11=1,COUNTIFS(Lançamentos!$K$5:$K$1004,$D238,Lançamentos!$T$5:$T$1004,M$5,Lançamentos!$V$5:$V$1004,'BH (3)'!$C$10),COUNTIFS(Lançamentos!$K$5:$K$1004,$D238,Lançamentos!$U$5:$U$1004,M$5,Lançamentos!$W$5:$W$1004,'BH (3)'!$C$10)))</f>
        <v>x</v>
      </c>
      <c r="N238" s="84" t="str">
        <f>IF($D238="","x",IF('BH (3)'!$B$11=1,COUNTIFS(Lançamentos!$K$5:$K$1004,$D238,Lançamentos!$T$5:$T$1004,N$5,Lançamentos!$V$5:$V$1004,'BH (3)'!$C$10),COUNTIFS(Lançamentos!$K$5:$K$1004,$D238,Lançamentos!$U$5:$U$1004,N$5,Lançamentos!$W$5:$W$1004,'BH (3)'!$C$10)))</f>
        <v>x</v>
      </c>
      <c r="O238" s="84" t="str">
        <f>IF($D238="","x",IF('BH (3)'!$B$11=1,COUNTIFS(Lançamentos!$K$5:$K$1004,$D238,Lançamentos!$T$5:$T$1004,O$5,Lançamentos!$V$5:$V$1004,'BH (3)'!$C$10),COUNTIFS(Lançamentos!$K$5:$K$1004,$D238,Lançamentos!$U$5:$U$1004,O$5,Lançamentos!$W$5:$W$1004,'BH (3)'!$C$10)))</f>
        <v>x</v>
      </c>
      <c r="P238" s="84" t="str">
        <f>IF($D238="","x",IF('BH (3)'!$B$11=1,COUNTIFS(Lançamentos!$K$5:$K$1004,$D238,Lançamentos!$T$5:$T$1004,P$5,Lançamentos!$V$5:$V$1004,'BH (3)'!$C$10),COUNTIFS(Lançamentos!$K$5:$K$1004,$D238,Lançamentos!$U$5:$U$1004,P$5,Lançamentos!$W$5:$W$1004,'BH (3)'!$C$10)))</f>
        <v>x</v>
      </c>
      <c r="Q238" s="171" t="str">
        <f t="shared" si="7"/>
        <v/>
      </c>
    </row>
    <row r="239" spans="3:17" ht="45" customHeight="1" x14ac:dyDescent="0.25">
      <c r="C239" s="81" t="str">
        <f t="shared" si="6"/>
        <v/>
      </c>
      <c r="D239" s="170" t="str">
        <f>IF(Adv!D237="","",Adv!D237)</f>
        <v/>
      </c>
      <c r="E239" s="84" t="str">
        <f>IF($D239="","x",IF('BH (3)'!$B$11=1,COUNTIFS(Lançamentos!$K$5:$K$1004,$D239,Lançamentos!$T$5:$T$1004,E$5,Lançamentos!$V$5:$V$1004,'BH (3)'!$C$10),COUNTIFS(Lançamentos!$K$5:$K$1004,$D239,Lançamentos!$U$5:$U$1004,E$5,Lançamentos!$W$5:$W$1004,'BH (3)'!$C$10)))</f>
        <v>x</v>
      </c>
      <c r="F239" s="84" t="str">
        <f>IF($D239="","x",IF('BH (3)'!$B$11=1,COUNTIFS(Lançamentos!$K$5:$K$1004,$D239,Lançamentos!$T$5:$T$1004,F$5,Lançamentos!$V$5:$V$1004,'BH (3)'!$C$10),COUNTIFS(Lançamentos!$K$5:$K$1004,$D239,Lançamentos!$U$5:$U$1004,F$5,Lançamentos!$W$5:$W$1004,'BH (3)'!$C$10)))</f>
        <v>x</v>
      </c>
      <c r="G239" s="84" t="str">
        <f>IF($D239="","x",IF('BH (3)'!$B$11=1,COUNTIFS(Lançamentos!$K$5:$K$1004,$D239,Lançamentos!$T$5:$T$1004,G$5,Lançamentos!$V$5:$V$1004,'BH (3)'!$C$10),COUNTIFS(Lançamentos!$K$5:$K$1004,$D239,Lançamentos!$U$5:$U$1004,G$5,Lançamentos!$W$5:$W$1004,'BH (3)'!$C$10)))</f>
        <v>x</v>
      </c>
      <c r="H239" s="84" t="str">
        <f>IF($D239="","x",IF('BH (3)'!$B$11=1,COUNTIFS(Lançamentos!$K$5:$K$1004,$D239,Lançamentos!$T$5:$T$1004,H$5,Lançamentos!$V$5:$V$1004,'BH (3)'!$C$10),COUNTIFS(Lançamentos!$K$5:$K$1004,$D239,Lançamentos!$U$5:$U$1004,H$5,Lançamentos!$W$5:$W$1004,'BH (3)'!$C$10)))</f>
        <v>x</v>
      </c>
      <c r="I239" s="84" t="str">
        <f>IF($D239="","x",IF('BH (3)'!$B$11=1,COUNTIFS(Lançamentos!$K$5:$K$1004,$D239,Lançamentos!$T$5:$T$1004,I$5,Lançamentos!$V$5:$V$1004,'BH (3)'!$C$10),COUNTIFS(Lançamentos!$K$5:$K$1004,$D239,Lançamentos!$U$5:$U$1004,I$5,Lançamentos!$W$5:$W$1004,'BH (3)'!$C$10)))</f>
        <v>x</v>
      </c>
      <c r="J239" s="84" t="str">
        <f>IF($D239="","x",IF('BH (3)'!$B$11=1,COUNTIFS(Lançamentos!$K$5:$K$1004,$D239,Lançamentos!$T$5:$T$1004,J$5,Lançamentos!$V$5:$V$1004,'BH (3)'!$C$10),COUNTIFS(Lançamentos!$K$5:$K$1004,$D239,Lançamentos!$U$5:$U$1004,J$5,Lançamentos!$W$5:$W$1004,'BH (3)'!$C$10)))</f>
        <v>x</v>
      </c>
      <c r="K239" s="84" t="str">
        <f>IF($D239="","x",IF('BH (3)'!$B$11=1,COUNTIFS(Lançamentos!$K$5:$K$1004,$D239,Lançamentos!$T$5:$T$1004,K$5,Lançamentos!$V$5:$V$1004,'BH (3)'!$C$10),COUNTIFS(Lançamentos!$K$5:$K$1004,$D239,Lançamentos!$U$5:$U$1004,K$5,Lançamentos!$W$5:$W$1004,'BH (3)'!$C$10)))</f>
        <v>x</v>
      </c>
      <c r="L239" s="84" t="str">
        <f>IF($D239="","x",IF('BH (3)'!$B$11=1,COUNTIFS(Lançamentos!$K$5:$K$1004,$D239,Lançamentos!$T$5:$T$1004,L$5,Lançamentos!$V$5:$V$1004,'BH (3)'!$C$10),COUNTIFS(Lançamentos!$K$5:$K$1004,$D239,Lançamentos!$U$5:$U$1004,L$5,Lançamentos!$W$5:$W$1004,'BH (3)'!$C$10)))</f>
        <v>x</v>
      </c>
      <c r="M239" s="84" t="str">
        <f>IF($D239="","x",IF('BH (3)'!$B$11=1,COUNTIFS(Lançamentos!$K$5:$K$1004,$D239,Lançamentos!$T$5:$T$1004,M$5,Lançamentos!$V$5:$V$1004,'BH (3)'!$C$10),COUNTIFS(Lançamentos!$K$5:$K$1004,$D239,Lançamentos!$U$5:$U$1004,M$5,Lançamentos!$W$5:$W$1004,'BH (3)'!$C$10)))</f>
        <v>x</v>
      </c>
      <c r="N239" s="84" t="str">
        <f>IF($D239="","x",IF('BH (3)'!$B$11=1,COUNTIFS(Lançamentos!$K$5:$K$1004,$D239,Lançamentos!$T$5:$T$1004,N$5,Lançamentos!$V$5:$V$1004,'BH (3)'!$C$10),COUNTIFS(Lançamentos!$K$5:$K$1004,$D239,Lançamentos!$U$5:$U$1004,N$5,Lançamentos!$W$5:$W$1004,'BH (3)'!$C$10)))</f>
        <v>x</v>
      </c>
      <c r="O239" s="84" t="str">
        <f>IF($D239="","x",IF('BH (3)'!$B$11=1,COUNTIFS(Lançamentos!$K$5:$K$1004,$D239,Lançamentos!$T$5:$T$1004,O$5,Lançamentos!$V$5:$V$1004,'BH (3)'!$C$10),COUNTIFS(Lançamentos!$K$5:$K$1004,$D239,Lançamentos!$U$5:$U$1004,O$5,Lançamentos!$W$5:$W$1004,'BH (3)'!$C$10)))</f>
        <v>x</v>
      </c>
      <c r="P239" s="84" t="str">
        <f>IF($D239="","x",IF('BH (3)'!$B$11=1,COUNTIFS(Lançamentos!$K$5:$K$1004,$D239,Lançamentos!$T$5:$T$1004,P$5,Lançamentos!$V$5:$V$1004,'BH (3)'!$C$10),COUNTIFS(Lançamentos!$K$5:$K$1004,$D239,Lançamentos!$U$5:$U$1004,P$5,Lançamentos!$W$5:$W$1004,'BH (3)'!$C$10)))</f>
        <v>x</v>
      </c>
      <c r="Q239" s="171" t="str">
        <f t="shared" si="7"/>
        <v/>
      </c>
    </row>
    <row r="240" spans="3:17" ht="45" customHeight="1" x14ac:dyDescent="0.25">
      <c r="C240" s="81" t="str">
        <f t="shared" si="6"/>
        <v/>
      </c>
      <c r="D240" s="170" t="str">
        <f>IF(Adv!D238="","",Adv!D238)</f>
        <v/>
      </c>
      <c r="E240" s="84" t="str">
        <f>IF($D240="","x",IF('BH (3)'!$B$11=1,COUNTIFS(Lançamentos!$K$5:$K$1004,$D240,Lançamentos!$T$5:$T$1004,E$5,Lançamentos!$V$5:$V$1004,'BH (3)'!$C$10),COUNTIFS(Lançamentos!$K$5:$K$1004,$D240,Lançamentos!$U$5:$U$1004,E$5,Lançamentos!$W$5:$W$1004,'BH (3)'!$C$10)))</f>
        <v>x</v>
      </c>
      <c r="F240" s="84" t="str">
        <f>IF($D240="","x",IF('BH (3)'!$B$11=1,COUNTIFS(Lançamentos!$K$5:$K$1004,$D240,Lançamentos!$T$5:$T$1004,F$5,Lançamentos!$V$5:$V$1004,'BH (3)'!$C$10),COUNTIFS(Lançamentos!$K$5:$K$1004,$D240,Lançamentos!$U$5:$U$1004,F$5,Lançamentos!$W$5:$W$1004,'BH (3)'!$C$10)))</f>
        <v>x</v>
      </c>
      <c r="G240" s="84" t="str">
        <f>IF($D240="","x",IF('BH (3)'!$B$11=1,COUNTIFS(Lançamentos!$K$5:$K$1004,$D240,Lançamentos!$T$5:$T$1004,G$5,Lançamentos!$V$5:$V$1004,'BH (3)'!$C$10),COUNTIFS(Lançamentos!$K$5:$K$1004,$D240,Lançamentos!$U$5:$U$1004,G$5,Lançamentos!$W$5:$W$1004,'BH (3)'!$C$10)))</f>
        <v>x</v>
      </c>
      <c r="H240" s="84" t="str">
        <f>IF($D240="","x",IF('BH (3)'!$B$11=1,COUNTIFS(Lançamentos!$K$5:$K$1004,$D240,Lançamentos!$T$5:$T$1004,H$5,Lançamentos!$V$5:$V$1004,'BH (3)'!$C$10),COUNTIFS(Lançamentos!$K$5:$K$1004,$D240,Lançamentos!$U$5:$U$1004,H$5,Lançamentos!$W$5:$W$1004,'BH (3)'!$C$10)))</f>
        <v>x</v>
      </c>
      <c r="I240" s="84" t="str">
        <f>IF($D240="","x",IF('BH (3)'!$B$11=1,COUNTIFS(Lançamentos!$K$5:$K$1004,$D240,Lançamentos!$T$5:$T$1004,I$5,Lançamentos!$V$5:$V$1004,'BH (3)'!$C$10),COUNTIFS(Lançamentos!$K$5:$K$1004,$D240,Lançamentos!$U$5:$U$1004,I$5,Lançamentos!$W$5:$W$1004,'BH (3)'!$C$10)))</f>
        <v>x</v>
      </c>
      <c r="J240" s="84" t="str">
        <f>IF($D240="","x",IF('BH (3)'!$B$11=1,COUNTIFS(Lançamentos!$K$5:$K$1004,$D240,Lançamentos!$T$5:$T$1004,J$5,Lançamentos!$V$5:$V$1004,'BH (3)'!$C$10),COUNTIFS(Lançamentos!$K$5:$K$1004,$D240,Lançamentos!$U$5:$U$1004,J$5,Lançamentos!$W$5:$W$1004,'BH (3)'!$C$10)))</f>
        <v>x</v>
      </c>
      <c r="K240" s="84" t="str">
        <f>IF($D240="","x",IF('BH (3)'!$B$11=1,COUNTIFS(Lançamentos!$K$5:$K$1004,$D240,Lançamentos!$T$5:$T$1004,K$5,Lançamentos!$V$5:$V$1004,'BH (3)'!$C$10),COUNTIFS(Lançamentos!$K$5:$K$1004,$D240,Lançamentos!$U$5:$U$1004,K$5,Lançamentos!$W$5:$W$1004,'BH (3)'!$C$10)))</f>
        <v>x</v>
      </c>
      <c r="L240" s="84" t="str">
        <f>IF($D240="","x",IF('BH (3)'!$B$11=1,COUNTIFS(Lançamentos!$K$5:$K$1004,$D240,Lançamentos!$T$5:$T$1004,L$5,Lançamentos!$V$5:$V$1004,'BH (3)'!$C$10),COUNTIFS(Lançamentos!$K$5:$K$1004,$D240,Lançamentos!$U$5:$U$1004,L$5,Lançamentos!$W$5:$W$1004,'BH (3)'!$C$10)))</f>
        <v>x</v>
      </c>
      <c r="M240" s="84" t="str">
        <f>IF($D240="","x",IF('BH (3)'!$B$11=1,COUNTIFS(Lançamentos!$K$5:$K$1004,$D240,Lançamentos!$T$5:$T$1004,M$5,Lançamentos!$V$5:$V$1004,'BH (3)'!$C$10),COUNTIFS(Lançamentos!$K$5:$K$1004,$D240,Lançamentos!$U$5:$U$1004,M$5,Lançamentos!$W$5:$W$1004,'BH (3)'!$C$10)))</f>
        <v>x</v>
      </c>
      <c r="N240" s="84" t="str">
        <f>IF($D240="","x",IF('BH (3)'!$B$11=1,COUNTIFS(Lançamentos!$K$5:$K$1004,$D240,Lançamentos!$T$5:$T$1004,N$5,Lançamentos!$V$5:$V$1004,'BH (3)'!$C$10),COUNTIFS(Lançamentos!$K$5:$K$1004,$D240,Lançamentos!$U$5:$U$1004,N$5,Lançamentos!$W$5:$W$1004,'BH (3)'!$C$10)))</f>
        <v>x</v>
      </c>
      <c r="O240" s="84" t="str">
        <f>IF($D240="","x",IF('BH (3)'!$B$11=1,COUNTIFS(Lançamentos!$K$5:$K$1004,$D240,Lançamentos!$T$5:$T$1004,O$5,Lançamentos!$V$5:$V$1004,'BH (3)'!$C$10),COUNTIFS(Lançamentos!$K$5:$K$1004,$D240,Lançamentos!$U$5:$U$1004,O$5,Lançamentos!$W$5:$W$1004,'BH (3)'!$C$10)))</f>
        <v>x</v>
      </c>
      <c r="P240" s="84" t="str">
        <f>IF($D240="","x",IF('BH (3)'!$B$11=1,COUNTIFS(Lançamentos!$K$5:$K$1004,$D240,Lançamentos!$T$5:$T$1004,P$5,Lançamentos!$V$5:$V$1004,'BH (3)'!$C$10),COUNTIFS(Lançamentos!$K$5:$K$1004,$D240,Lançamentos!$U$5:$U$1004,P$5,Lançamentos!$W$5:$W$1004,'BH (3)'!$C$10)))</f>
        <v>x</v>
      </c>
      <c r="Q240" s="171" t="str">
        <f t="shared" si="7"/>
        <v/>
      </c>
    </row>
    <row r="241" spans="3:17" ht="45" customHeight="1" x14ac:dyDescent="0.25">
      <c r="C241" s="81" t="str">
        <f t="shared" si="6"/>
        <v/>
      </c>
      <c r="D241" s="170" t="str">
        <f>IF(Adv!D239="","",Adv!D239)</f>
        <v/>
      </c>
      <c r="E241" s="84" t="str">
        <f>IF($D241="","x",IF('BH (3)'!$B$11=1,COUNTIFS(Lançamentos!$K$5:$K$1004,$D241,Lançamentos!$T$5:$T$1004,E$5,Lançamentos!$V$5:$V$1004,'BH (3)'!$C$10),COUNTIFS(Lançamentos!$K$5:$K$1004,$D241,Lançamentos!$U$5:$U$1004,E$5,Lançamentos!$W$5:$W$1004,'BH (3)'!$C$10)))</f>
        <v>x</v>
      </c>
      <c r="F241" s="84" t="str">
        <f>IF($D241="","x",IF('BH (3)'!$B$11=1,COUNTIFS(Lançamentos!$K$5:$K$1004,$D241,Lançamentos!$T$5:$T$1004,F$5,Lançamentos!$V$5:$V$1004,'BH (3)'!$C$10),COUNTIFS(Lançamentos!$K$5:$K$1004,$D241,Lançamentos!$U$5:$U$1004,F$5,Lançamentos!$W$5:$W$1004,'BH (3)'!$C$10)))</f>
        <v>x</v>
      </c>
      <c r="G241" s="84" t="str">
        <f>IF($D241="","x",IF('BH (3)'!$B$11=1,COUNTIFS(Lançamentos!$K$5:$K$1004,$D241,Lançamentos!$T$5:$T$1004,G$5,Lançamentos!$V$5:$V$1004,'BH (3)'!$C$10),COUNTIFS(Lançamentos!$K$5:$K$1004,$D241,Lançamentos!$U$5:$U$1004,G$5,Lançamentos!$W$5:$W$1004,'BH (3)'!$C$10)))</f>
        <v>x</v>
      </c>
      <c r="H241" s="84" t="str">
        <f>IF($D241="","x",IF('BH (3)'!$B$11=1,COUNTIFS(Lançamentos!$K$5:$K$1004,$D241,Lançamentos!$T$5:$T$1004,H$5,Lançamentos!$V$5:$V$1004,'BH (3)'!$C$10),COUNTIFS(Lançamentos!$K$5:$K$1004,$D241,Lançamentos!$U$5:$U$1004,H$5,Lançamentos!$W$5:$W$1004,'BH (3)'!$C$10)))</f>
        <v>x</v>
      </c>
      <c r="I241" s="84" t="str">
        <f>IF($D241="","x",IF('BH (3)'!$B$11=1,COUNTIFS(Lançamentos!$K$5:$K$1004,$D241,Lançamentos!$T$5:$T$1004,I$5,Lançamentos!$V$5:$V$1004,'BH (3)'!$C$10),COUNTIFS(Lançamentos!$K$5:$K$1004,$D241,Lançamentos!$U$5:$U$1004,I$5,Lançamentos!$W$5:$W$1004,'BH (3)'!$C$10)))</f>
        <v>x</v>
      </c>
      <c r="J241" s="84" t="str">
        <f>IF($D241="","x",IF('BH (3)'!$B$11=1,COUNTIFS(Lançamentos!$K$5:$K$1004,$D241,Lançamentos!$T$5:$T$1004,J$5,Lançamentos!$V$5:$V$1004,'BH (3)'!$C$10),COUNTIFS(Lançamentos!$K$5:$K$1004,$D241,Lançamentos!$U$5:$U$1004,J$5,Lançamentos!$W$5:$W$1004,'BH (3)'!$C$10)))</f>
        <v>x</v>
      </c>
      <c r="K241" s="84" t="str">
        <f>IF($D241="","x",IF('BH (3)'!$B$11=1,COUNTIFS(Lançamentos!$K$5:$K$1004,$D241,Lançamentos!$T$5:$T$1004,K$5,Lançamentos!$V$5:$V$1004,'BH (3)'!$C$10),COUNTIFS(Lançamentos!$K$5:$K$1004,$D241,Lançamentos!$U$5:$U$1004,K$5,Lançamentos!$W$5:$W$1004,'BH (3)'!$C$10)))</f>
        <v>x</v>
      </c>
      <c r="L241" s="84" t="str">
        <f>IF($D241="","x",IF('BH (3)'!$B$11=1,COUNTIFS(Lançamentos!$K$5:$K$1004,$D241,Lançamentos!$T$5:$T$1004,L$5,Lançamentos!$V$5:$V$1004,'BH (3)'!$C$10),COUNTIFS(Lançamentos!$K$5:$K$1004,$D241,Lançamentos!$U$5:$U$1004,L$5,Lançamentos!$W$5:$W$1004,'BH (3)'!$C$10)))</f>
        <v>x</v>
      </c>
      <c r="M241" s="84" t="str">
        <f>IF($D241="","x",IF('BH (3)'!$B$11=1,COUNTIFS(Lançamentos!$K$5:$K$1004,$D241,Lançamentos!$T$5:$T$1004,M$5,Lançamentos!$V$5:$V$1004,'BH (3)'!$C$10),COUNTIFS(Lançamentos!$K$5:$K$1004,$D241,Lançamentos!$U$5:$U$1004,M$5,Lançamentos!$W$5:$W$1004,'BH (3)'!$C$10)))</f>
        <v>x</v>
      </c>
      <c r="N241" s="84" t="str">
        <f>IF($D241="","x",IF('BH (3)'!$B$11=1,COUNTIFS(Lançamentos!$K$5:$K$1004,$D241,Lançamentos!$T$5:$T$1004,N$5,Lançamentos!$V$5:$V$1004,'BH (3)'!$C$10),COUNTIFS(Lançamentos!$K$5:$K$1004,$D241,Lançamentos!$U$5:$U$1004,N$5,Lançamentos!$W$5:$W$1004,'BH (3)'!$C$10)))</f>
        <v>x</v>
      </c>
      <c r="O241" s="84" t="str">
        <f>IF($D241="","x",IF('BH (3)'!$B$11=1,COUNTIFS(Lançamentos!$K$5:$K$1004,$D241,Lançamentos!$T$5:$T$1004,O$5,Lançamentos!$V$5:$V$1004,'BH (3)'!$C$10),COUNTIFS(Lançamentos!$K$5:$K$1004,$D241,Lançamentos!$U$5:$U$1004,O$5,Lançamentos!$W$5:$W$1004,'BH (3)'!$C$10)))</f>
        <v>x</v>
      </c>
      <c r="P241" s="84" t="str">
        <f>IF($D241="","x",IF('BH (3)'!$B$11=1,COUNTIFS(Lançamentos!$K$5:$K$1004,$D241,Lançamentos!$T$5:$T$1004,P$5,Lançamentos!$V$5:$V$1004,'BH (3)'!$C$10),COUNTIFS(Lançamentos!$K$5:$K$1004,$D241,Lançamentos!$U$5:$U$1004,P$5,Lançamentos!$W$5:$W$1004,'BH (3)'!$C$10)))</f>
        <v>x</v>
      </c>
      <c r="Q241" s="171" t="str">
        <f t="shared" si="7"/>
        <v/>
      </c>
    </row>
    <row r="242" spans="3:17" ht="45" customHeight="1" x14ac:dyDescent="0.25">
      <c r="C242" s="81" t="str">
        <f t="shared" si="6"/>
        <v/>
      </c>
      <c r="D242" s="170" t="str">
        <f>IF(Adv!D240="","",Adv!D240)</f>
        <v/>
      </c>
      <c r="E242" s="84" t="str">
        <f>IF($D242="","x",IF('BH (3)'!$B$11=1,COUNTIFS(Lançamentos!$K$5:$K$1004,$D242,Lançamentos!$T$5:$T$1004,E$5,Lançamentos!$V$5:$V$1004,'BH (3)'!$C$10),COUNTIFS(Lançamentos!$K$5:$K$1004,$D242,Lançamentos!$U$5:$U$1004,E$5,Lançamentos!$W$5:$W$1004,'BH (3)'!$C$10)))</f>
        <v>x</v>
      </c>
      <c r="F242" s="84" t="str">
        <f>IF($D242="","x",IF('BH (3)'!$B$11=1,COUNTIFS(Lançamentos!$K$5:$K$1004,$D242,Lançamentos!$T$5:$T$1004,F$5,Lançamentos!$V$5:$V$1004,'BH (3)'!$C$10),COUNTIFS(Lançamentos!$K$5:$K$1004,$D242,Lançamentos!$U$5:$U$1004,F$5,Lançamentos!$W$5:$W$1004,'BH (3)'!$C$10)))</f>
        <v>x</v>
      </c>
      <c r="G242" s="84" t="str">
        <f>IF($D242="","x",IF('BH (3)'!$B$11=1,COUNTIFS(Lançamentos!$K$5:$K$1004,$D242,Lançamentos!$T$5:$T$1004,G$5,Lançamentos!$V$5:$V$1004,'BH (3)'!$C$10),COUNTIFS(Lançamentos!$K$5:$K$1004,$D242,Lançamentos!$U$5:$U$1004,G$5,Lançamentos!$W$5:$W$1004,'BH (3)'!$C$10)))</f>
        <v>x</v>
      </c>
      <c r="H242" s="84" t="str">
        <f>IF($D242="","x",IF('BH (3)'!$B$11=1,COUNTIFS(Lançamentos!$K$5:$K$1004,$D242,Lançamentos!$T$5:$T$1004,H$5,Lançamentos!$V$5:$V$1004,'BH (3)'!$C$10),COUNTIFS(Lançamentos!$K$5:$K$1004,$D242,Lançamentos!$U$5:$U$1004,H$5,Lançamentos!$W$5:$W$1004,'BH (3)'!$C$10)))</f>
        <v>x</v>
      </c>
      <c r="I242" s="84" t="str">
        <f>IF($D242="","x",IF('BH (3)'!$B$11=1,COUNTIFS(Lançamentos!$K$5:$K$1004,$D242,Lançamentos!$T$5:$T$1004,I$5,Lançamentos!$V$5:$V$1004,'BH (3)'!$C$10),COUNTIFS(Lançamentos!$K$5:$K$1004,$D242,Lançamentos!$U$5:$U$1004,I$5,Lançamentos!$W$5:$W$1004,'BH (3)'!$C$10)))</f>
        <v>x</v>
      </c>
      <c r="J242" s="84" t="str">
        <f>IF($D242="","x",IF('BH (3)'!$B$11=1,COUNTIFS(Lançamentos!$K$5:$K$1004,$D242,Lançamentos!$T$5:$T$1004,J$5,Lançamentos!$V$5:$V$1004,'BH (3)'!$C$10),COUNTIFS(Lançamentos!$K$5:$K$1004,$D242,Lançamentos!$U$5:$U$1004,J$5,Lançamentos!$W$5:$W$1004,'BH (3)'!$C$10)))</f>
        <v>x</v>
      </c>
      <c r="K242" s="84" t="str">
        <f>IF($D242="","x",IF('BH (3)'!$B$11=1,COUNTIFS(Lançamentos!$K$5:$K$1004,$D242,Lançamentos!$T$5:$T$1004,K$5,Lançamentos!$V$5:$V$1004,'BH (3)'!$C$10),COUNTIFS(Lançamentos!$K$5:$K$1004,$D242,Lançamentos!$U$5:$U$1004,K$5,Lançamentos!$W$5:$W$1004,'BH (3)'!$C$10)))</f>
        <v>x</v>
      </c>
      <c r="L242" s="84" t="str">
        <f>IF($D242="","x",IF('BH (3)'!$B$11=1,COUNTIFS(Lançamentos!$K$5:$K$1004,$D242,Lançamentos!$T$5:$T$1004,L$5,Lançamentos!$V$5:$V$1004,'BH (3)'!$C$10),COUNTIFS(Lançamentos!$K$5:$K$1004,$D242,Lançamentos!$U$5:$U$1004,L$5,Lançamentos!$W$5:$W$1004,'BH (3)'!$C$10)))</f>
        <v>x</v>
      </c>
      <c r="M242" s="84" t="str">
        <f>IF($D242="","x",IF('BH (3)'!$B$11=1,COUNTIFS(Lançamentos!$K$5:$K$1004,$D242,Lançamentos!$T$5:$T$1004,M$5,Lançamentos!$V$5:$V$1004,'BH (3)'!$C$10),COUNTIFS(Lançamentos!$K$5:$K$1004,$D242,Lançamentos!$U$5:$U$1004,M$5,Lançamentos!$W$5:$W$1004,'BH (3)'!$C$10)))</f>
        <v>x</v>
      </c>
      <c r="N242" s="84" t="str">
        <f>IF($D242="","x",IF('BH (3)'!$B$11=1,COUNTIFS(Lançamentos!$K$5:$K$1004,$D242,Lançamentos!$T$5:$T$1004,N$5,Lançamentos!$V$5:$V$1004,'BH (3)'!$C$10),COUNTIFS(Lançamentos!$K$5:$K$1004,$D242,Lançamentos!$U$5:$U$1004,N$5,Lançamentos!$W$5:$W$1004,'BH (3)'!$C$10)))</f>
        <v>x</v>
      </c>
      <c r="O242" s="84" t="str">
        <f>IF($D242="","x",IF('BH (3)'!$B$11=1,COUNTIFS(Lançamentos!$K$5:$K$1004,$D242,Lançamentos!$T$5:$T$1004,O$5,Lançamentos!$V$5:$V$1004,'BH (3)'!$C$10),COUNTIFS(Lançamentos!$K$5:$K$1004,$D242,Lançamentos!$U$5:$U$1004,O$5,Lançamentos!$W$5:$W$1004,'BH (3)'!$C$10)))</f>
        <v>x</v>
      </c>
      <c r="P242" s="84" t="str">
        <f>IF($D242="","x",IF('BH (3)'!$B$11=1,COUNTIFS(Lançamentos!$K$5:$K$1004,$D242,Lançamentos!$T$5:$T$1004,P$5,Lançamentos!$V$5:$V$1004,'BH (3)'!$C$10),COUNTIFS(Lançamentos!$K$5:$K$1004,$D242,Lançamentos!$U$5:$U$1004,P$5,Lançamentos!$W$5:$W$1004,'BH (3)'!$C$10)))</f>
        <v>x</v>
      </c>
      <c r="Q242" s="171" t="str">
        <f t="shared" si="7"/>
        <v/>
      </c>
    </row>
    <row r="243" spans="3:17" ht="45" customHeight="1" x14ac:dyDescent="0.25">
      <c r="C243" s="81" t="str">
        <f t="shared" si="6"/>
        <v/>
      </c>
      <c r="D243" s="170" t="str">
        <f>IF(Adv!D241="","",Adv!D241)</f>
        <v/>
      </c>
      <c r="E243" s="84" t="str">
        <f>IF($D243="","x",IF('BH (3)'!$B$11=1,COUNTIFS(Lançamentos!$K$5:$K$1004,$D243,Lançamentos!$T$5:$T$1004,E$5,Lançamentos!$V$5:$V$1004,'BH (3)'!$C$10),COUNTIFS(Lançamentos!$K$5:$K$1004,$D243,Lançamentos!$U$5:$U$1004,E$5,Lançamentos!$W$5:$W$1004,'BH (3)'!$C$10)))</f>
        <v>x</v>
      </c>
      <c r="F243" s="84" t="str">
        <f>IF($D243="","x",IF('BH (3)'!$B$11=1,COUNTIFS(Lançamentos!$K$5:$K$1004,$D243,Lançamentos!$T$5:$T$1004,F$5,Lançamentos!$V$5:$V$1004,'BH (3)'!$C$10),COUNTIFS(Lançamentos!$K$5:$K$1004,$D243,Lançamentos!$U$5:$U$1004,F$5,Lançamentos!$W$5:$W$1004,'BH (3)'!$C$10)))</f>
        <v>x</v>
      </c>
      <c r="G243" s="84" t="str">
        <f>IF($D243="","x",IF('BH (3)'!$B$11=1,COUNTIFS(Lançamentos!$K$5:$K$1004,$D243,Lançamentos!$T$5:$T$1004,G$5,Lançamentos!$V$5:$V$1004,'BH (3)'!$C$10),COUNTIFS(Lançamentos!$K$5:$K$1004,$D243,Lançamentos!$U$5:$U$1004,G$5,Lançamentos!$W$5:$W$1004,'BH (3)'!$C$10)))</f>
        <v>x</v>
      </c>
      <c r="H243" s="84" t="str">
        <f>IF($D243="","x",IF('BH (3)'!$B$11=1,COUNTIFS(Lançamentos!$K$5:$K$1004,$D243,Lançamentos!$T$5:$T$1004,H$5,Lançamentos!$V$5:$V$1004,'BH (3)'!$C$10),COUNTIFS(Lançamentos!$K$5:$K$1004,$D243,Lançamentos!$U$5:$U$1004,H$5,Lançamentos!$W$5:$W$1004,'BH (3)'!$C$10)))</f>
        <v>x</v>
      </c>
      <c r="I243" s="84" t="str">
        <f>IF($D243="","x",IF('BH (3)'!$B$11=1,COUNTIFS(Lançamentos!$K$5:$K$1004,$D243,Lançamentos!$T$5:$T$1004,I$5,Lançamentos!$V$5:$V$1004,'BH (3)'!$C$10),COUNTIFS(Lançamentos!$K$5:$K$1004,$D243,Lançamentos!$U$5:$U$1004,I$5,Lançamentos!$W$5:$W$1004,'BH (3)'!$C$10)))</f>
        <v>x</v>
      </c>
      <c r="J243" s="84" t="str">
        <f>IF($D243="","x",IF('BH (3)'!$B$11=1,COUNTIFS(Lançamentos!$K$5:$K$1004,$D243,Lançamentos!$T$5:$T$1004,J$5,Lançamentos!$V$5:$V$1004,'BH (3)'!$C$10),COUNTIFS(Lançamentos!$K$5:$K$1004,$D243,Lançamentos!$U$5:$U$1004,J$5,Lançamentos!$W$5:$W$1004,'BH (3)'!$C$10)))</f>
        <v>x</v>
      </c>
      <c r="K243" s="84" t="str">
        <f>IF($D243="","x",IF('BH (3)'!$B$11=1,COUNTIFS(Lançamentos!$K$5:$K$1004,$D243,Lançamentos!$T$5:$T$1004,K$5,Lançamentos!$V$5:$V$1004,'BH (3)'!$C$10),COUNTIFS(Lançamentos!$K$5:$K$1004,$D243,Lançamentos!$U$5:$U$1004,K$5,Lançamentos!$W$5:$W$1004,'BH (3)'!$C$10)))</f>
        <v>x</v>
      </c>
      <c r="L243" s="84" t="str">
        <f>IF($D243="","x",IF('BH (3)'!$B$11=1,COUNTIFS(Lançamentos!$K$5:$K$1004,$D243,Lançamentos!$T$5:$T$1004,L$5,Lançamentos!$V$5:$V$1004,'BH (3)'!$C$10),COUNTIFS(Lançamentos!$K$5:$K$1004,$D243,Lançamentos!$U$5:$U$1004,L$5,Lançamentos!$W$5:$W$1004,'BH (3)'!$C$10)))</f>
        <v>x</v>
      </c>
      <c r="M243" s="84" t="str">
        <f>IF($D243="","x",IF('BH (3)'!$B$11=1,COUNTIFS(Lançamentos!$K$5:$K$1004,$D243,Lançamentos!$T$5:$T$1004,M$5,Lançamentos!$V$5:$V$1004,'BH (3)'!$C$10),COUNTIFS(Lançamentos!$K$5:$K$1004,$D243,Lançamentos!$U$5:$U$1004,M$5,Lançamentos!$W$5:$W$1004,'BH (3)'!$C$10)))</f>
        <v>x</v>
      </c>
      <c r="N243" s="84" t="str">
        <f>IF($D243="","x",IF('BH (3)'!$B$11=1,COUNTIFS(Lançamentos!$K$5:$K$1004,$D243,Lançamentos!$T$5:$T$1004,N$5,Lançamentos!$V$5:$V$1004,'BH (3)'!$C$10),COUNTIFS(Lançamentos!$K$5:$K$1004,$D243,Lançamentos!$U$5:$U$1004,N$5,Lançamentos!$W$5:$W$1004,'BH (3)'!$C$10)))</f>
        <v>x</v>
      </c>
      <c r="O243" s="84" t="str">
        <f>IF($D243="","x",IF('BH (3)'!$B$11=1,COUNTIFS(Lançamentos!$K$5:$K$1004,$D243,Lançamentos!$T$5:$T$1004,O$5,Lançamentos!$V$5:$V$1004,'BH (3)'!$C$10),COUNTIFS(Lançamentos!$K$5:$K$1004,$D243,Lançamentos!$U$5:$U$1004,O$5,Lançamentos!$W$5:$W$1004,'BH (3)'!$C$10)))</f>
        <v>x</v>
      </c>
      <c r="P243" s="84" t="str">
        <f>IF($D243="","x",IF('BH (3)'!$B$11=1,COUNTIFS(Lançamentos!$K$5:$K$1004,$D243,Lançamentos!$T$5:$T$1004,P$5,Lançamentos!$V$5:$V$1004,'BH (3)'!$C$10),COUNTIFS(Lançamentos!$K$5:$K$1004,$D243,Lançamentos!$U$5:$U$1004,P$5,Lançamentos!$W$5:$W$1004,'BH (3)'!$C$10)))</f>
        <v>x</v>
      </c>
      <c r="Q243" s="171" t="str">
        <f t="shared" si="7"/>
        <v/>
      </c>
    </row>
    <row r="244" spans="3:17" ht="45" customHeight="1" x14ac:dyDescent="0.25">
      <c r="C244" s="81" t="str">
        <f t="shared" si="6"/>
        <v/>
      </c>
      <c r="D244" s="170" t="str">
        <f>IF(Adv!D242="","",Adv!D242)</f>
        <v/>
      </c>
      <c r="E244" s="84" t="str">
        <f>IF($D244="","x",IF('BH (3)'!$B$11=1,COUNTIFS(Lançamentos!$K$5:$K$1004,$D244,Lançamentos!$T$5:$T$1004,E$5,Lançamentos!$V$5:$V$1004,'BH (3)'!$C$10),COUNTIFS(Lançamentos!$K$5:$K$1004,$D244,Lançamentos!$U$5:$U$1004,E$5,Lançamentos!$W$5:$W$1004,'BH (3)'!$C$10)))</f>
        <v>x</v>
      </c>
      <c r="F244" s="84" t="str">
        <f>IF($D244="","x",IF('BH (3)'!$B$11=1,COUNTIFS(Lançamentos!$K$5:$K$1004,$D244,Lançamentos!$T$5:$T$1004,F$5,Lançamentos!$V$5:$V$1004,'BH (3)'!$C$10),COUNTIFS(Lançamentos!$K$5:$K$1004,$D244,Lançamentos!$U$5:$U$1004,F$5,Lançamentos!$W$5:$W$1004,'BH (3)'!$C$10)))</f>
        <v>x</v>
      </c>
      <c r="G244" s="84" t="str">
        <f>IF($D244="","x",IF('BH (3)'!$B$11=1,COUNTIFS(Lançamentos!$K$5:$K$1004,$D244,Lançamentos!$T$5:$T$1004,G$5,Lançamentos!$V$5:$V$1004,'BH (3)'!$C$10),COUNTIFS(Lançamentos!$K$5:$K$1004,$D244,Lançamentos!$U$5:$U$1004,G$5,Lançamentos!$W$5:$W$1004,'BH (3)'!$C$10)))</f>
        <v>x</v>
      </c>
      <c r="H244" s="84" t="str">
        <f>IF($D244="","x",IF('BH (3)'!$B$11=1,COUNTIFS(Lançamentos!$K$5:$K$1004,$D244,Lançamentos!$T$5:$T$1004,H$5,Lançamentos!$V$5:$V$1004,'BH (3)'!$C$10),COUNTIFS(Lançamentos!$K$5:$K$1004,$D244,Lançamentos!$U$5:$U$1004,H$5,Lançamentos!$W$5:$W$1004,'BH (3)'!$C$10)))</f>
        <v>x</v>
      </c>
      <c r="I244" s="84" t="str">
        <f>IF($D244="","x",IF('BH (3)'!$B$11=1,COUNTIFS(Lançamentos!$K$5:$K$1004,$D244,Lançamentos!$T$5:$T$1004,I$5,Lançamentos!$V$5:$V$1004,'BH (3)'!$C$10),COUNTIFS(Lançamentos!$K$5:$K$1004,$D244,Lançamentos!$U$5:$U$1004,I$5,Lançamentos!$W$5:$W$1004,'BH (3)'!$C$10)))</f>
        <v>x</v>
      </c>
      <c r="J244" s="84" t="str">
        <f>IF($D244="","x",IF('BH (3)'!$B$11=1,COUNTIFS(Lançamentos!$K$5:$K$1004,$D244,Lançamentos!$T$5:$T$1004,J$5,Lançamentos!$V$5:$V$1004,'BH (3)'!$C$10),COUNTIFS(Lançamentos!$K$5:$K$1004,$D244,Lançamentos!$U$5:$U$1004,J$5,Lançamentos!$W$5:$W$1004,'BH (3)'!$C$10)))</f>
        <v>x</v>
      </c>
      <c r="K244" s="84" t="str">
        <f>IF($D244="","x",IF('BH (3)'!$B$11=1,COUNTIFS(Lançamentos!$K$5:$K$1004,$D244,Lançamentos!$T$5:$T$1004,K$5,Lançamentos!$V$5:$V$1004,'BH (3)'!$C$10),COUNTIFS(Lançamentos!$K$5:$K$1004,$D244,Lançamentos!$U$5:$U$1004,K$5,Lançamentos!$W$5:$W$1004,'BH (3)'!$C$10)))</f>
        <v>x</v>
      </c>
      <c r="L244" s="84" t="str">
        <f>IF($D244="","x",IF('BH (3)'!$B$11=1,COUNTIFS(Lançamentos!$K$5:$K$1004,$D244,Lançamentos!$T$5:$T$1004,L$5,Lançamentos!$V$5:$V$1004,'BH (3)'!$C$10),COUNTIFS(Lançamentos!$K$5:$K$1004,$D244,Lançamentos!$U$5:$U$1004,L$5,Lançamentos!$W$5:$W$1004,'BH (3)'!$C$10)))</f>
        <v>x</v>
      </c>
      <c r="M244" s="84" t="str">
        <f>IF($D244="","x",IF('BH (3)'!$B$11=1,COUNTIFS(Lançamentos!$K$5:$K$1004,$D244,Lançamentos!$T$5:$T$1004,M$5,Lançamentos!$V$5:$V$1004,'BH (3)'!$C$10),COUNTIFS(Lançamentos!$K$5:$K$1004,$D244,Lançamentos!$U$5:$U$1004,M$5,Lançamentos!$W$5:$W$1004,'BH (3)'!$C$10)))</f>
        <v>x</v>
      </c>
      <c r="N244" s="84" t="str">
        <f>IF($D244="","x",IF('BH (3)'!$B$11=1,COUNTIFS(Lançamentos!$K$5:$K$1004,$D244,Lançamentos!$T$5:$T$1004,N$5,Lançamentos!$V$5:$V$1004,'BH (3)'!$C$10),COUNTIFS(Lançamentos!$K$5:$K$1004,$D244,Lançamentos!$U$5:$U$1004,N$5,Lançamentos!$W$5:$W$1004,'BH (3)'!$C$10)))</f>
        <v>x</v>
      </c>
      <c r="O244" s="84" t="str">
        <f>IF($D244="","x",IF('BH (3)'!$B$11=1,COUNTIFS(Lançamentos!$K$5:$K$1004,$D244,Lançamentos!$T$5:$T$1004,O$5,Lançamentos!$V$5:$V$1004,'BH (3)'!$C$10),COUNTIFS(Lançamentos!$K$5:$K$1004,$D244,Lançamentos!$U$5:$U$1004,O$5,Lançamentos!$W$5:$W$1004,'BH (3)'!$C$10)))</f>
        <v>x</v>
      </c>
      <c r="P244" s="84" t="str">
        <f>IF($D244="","x",IF('BH (3)'!$B$11=1,COUNTIFS(Lançamentos!$K$5:$K$1004,$D244,Lançamentos!$T$5:$T$1004,P$5,Lançamentos!$V$5:$V$1004,'BH (3)'!$C$10),COUNTIFS(Lançamentos!$K$5:$K$1004,$D244,Lançamentos!$U$5:$U$1004,P$5,Lançamentos!$W$5:$W$1004,'BH (3)'!$C$10)))</f>
        <v>x</v>
      </c>
      <c r="Q244" s="171" t="str">
        <f t="shared" si="7"/>
        <v/>
      </c>
    </row>
    <row r="245" spans="3:17" ht="45" customHeight="1" x14ac:dyDescent="0.25">
      <c r="C245" s="81" t="str">
        <f t="shared" si="6"/>
        <v/>
      </c>
      <c r="D245" s="170" t="str">
        <f>IF(Adv!D243="","",Adv!D243)</f>
        <v/>
      </c>
      <c r="E245" s="84" t="str">
        <f>IF($D245="","x",IF('BH (3)'!$B$11=1,COUNTIFS(Lançamentos!$K$5:$K$1004,$D245,Lançamentos!$T$5:$T$1004,E$5,Lançamentos!$V$5:$V$1004,'BH (3)'!$C$10),COUNTIFS(Lançamentos!$K$5:$K$1004,$D245,Lançamentos!$U$5:$U$1004,E$5,Lançamentos!$W$5:$W$1004,'BH (3)'!$C$10)))</f>
        <v>x</v>
      </c>
      <c r="F245" s="84" t="str">
        <f>IF($D245="","x",IF('BH (3)'!$B$11=1,COUNTIFS(Lançamentos!$K$5:$K$1004,$D245,Lançamentos!$T$5:$T$1004,F$5,Lançamentos!$V$5:$V$1004,'BH (3)'!$C$10),COUNTIFS(Lançamentos!$K$5:$K$1004,$D245,Lançamentos!$U$5:$U$1004,F$5,Lançamentos!$W$5:$W$1004,'BH (3)'!$C$10)))</f>
        <v>x</v>
      </c>
      <c r="G245" s="84" t="str">
        <f>IF($D245="","x",IF('BH (3)'!$B$11=1,COUNTIFS(Lançamentos!$K$5:$K$1004,$D245,Lançamentos!$T$5:$T$1004,G$5,Lançamentos!$V$5:$V$1004,'BH (3)'!$C$10),COUNTIFS(Lançamentos!$K$5:$K$1004,$D245,Lançamentos!$U$5:$U$1004,G$5,Lançamentos!$W$5:$W$1004,'BH (3)'!$C$10)))</f>
        <v>x</v>
      </c>
      <c r="H245" s="84" t="str">
        <f>IF($D245="","x",IF('BH (3)'!$B$11=1,COUNTIFS(Lançamentos!$K$5:$K$1004,$D245,Lançamentos!$T$5:$T$1004,H$5,Lançamentos!$V$5:$V$1004,'BH (3)'!$C$10),COUNTIFS(Lançamentos!$K$5:$K$1004,$D245,Lançamentos!$U$5:$U$1004,H$5,Lançamentos!$W$5:$W$1004,'BH (3)'!$C$10)))</f>
        <v>x</v>
      </c>
      <c r="I245" s="84" t="str">
        <f>IF($D245="","x",IF('BH (3)'!$B$11=1,COUNTIFS(Lançamentos!$K$5:$K$1004,$D245,Lançamentos!$T$5:$T$1004,I$5,Lançamentos!$V$5:$V$1004,'BH (3)'!$C$10),COUNTIFS(Lançamentos!$K$5:$K$1004,$D245,Lançamentos!$U$5:$U$1004,I$5,Lançamentos!$W$5:$W$1004,'BH (3)'!$C$10)))</f>
        <v>x</v>
      </c>
      <c r="J245" s="84" t="str">
        <f>IF($D245="","x",IF('BH (3)'!$B$11=1,COUNTIFS(Lançamentos!$K$5:$K$1004,$D245,Lançamentos!$T$5:$T$1004,J$5,Lançamentos!$V$5:$V$1004,'BH (3)'!$C$10),COUNTIFS(Lançamentos!$K$5:$K$1004,$D245,Lançamentos!$U$5:$U$1004,J$5,Lançamentos!$W$5:$W$1004,'BH (3)'!$C$10)))</f>
        <v>x</v>
      </c>
      <c r="K245" s="84" t="str">
        <f>IF($D245="","x",IF('BH (3)'!$B$11=1,COUNTIFS(Lançamentos!$K$5:$K$1004,$D245,Lançamentos!$T$5:$T$1004,K$5,Lançamentos!$V$5:$V$1004,'BH (3)'!$C$10),COUNTIFS(Lançamentos!$K$5:$K$1004,$D245,Lançamentos!$U$5:$U$1004,K$5,Lançamentos!$W$5:$W$1004,'BH (3)'!$C$10)))</f>
        <v>x</v>
      </c>
      <c r="L245" s="84" t="str">
        <f>IF($D245="","x",IF('BH (3)'!$B$11=1,COUNTIFS(Lançamentos!$K$5:$K$1004,$D245,Lançamentos!$T$5:$T$1004,L$5,Lançamentos!$V$5:$V$1004,'BH (3)'!$C$10),COUNTIFS(Lançamentos!$K$5:$K$1004,$D245,Lançamentos!$U$5:$U$1004,L$5,Lançamentos!$W$5:$W$1004,'BH (3)'!$C$10)))</f>
        <v>x</v>
      </c>
      <c r="M245" s="84" t="str">
        <f>IF($D245="","x",IF('BH (3)'!$B$11=1,COUNTIFS(Lançamentos!$K$5:$K$1004,$D245,Lançamentos!$T$5:$T$1004,M$5,Lançamentos!$V$5:$V$1004,'BH (3)'!$C$10),COUNTIFS(Lançamentos!$K$5:$K$1004,$D245,Lançamentos!$U$5:$U$1004,M$5,Lançamentos!$W$5:$W$1004,'BH (3)'!$C$10)))</f>
        <v>x</v>
      </c>
      <c r="N245" s="84" t="str">
        <f>IF($D245="","x",IF('BH (3)'!$B$11=1,COUNTIFS(Lançamentos!$K$5:$K$1004,$D245,Lançamentos!$T$5:$T$1004,N$5,Lançamentos!$V$5:$V$1004,'BH (3)'!$C$10),COUNTIFS(Lançamentos!$K$5:$K$1004,$D245,Lançamentos!$U$5:$U$1004,N$5,Lançamentos!$W$5:$W$1004,'BH (3)'!$C$10)))</f>
        <v>x</v>
      </c>
      <c r="O245" s="84" t="str">
        <f>IF($D245="","x",IF('BH (3)'!$B$11=1,COUNTIFS(Lançamentos!$K$5:$K$1004,$D245,Lançamentos!$T$5:$T$1004,O$5,Lançamentos!$V$5:$V$1004,'BH (3)'!$C$10),COUNTIFS(Lançamentos!$K$5:$K$1004,$D245,Lançamentos!$U$5:$U$1004,O$5,Lançamentos!$W$5:$W$1004,'BH (3)'!$C$10)))</f>
        <v>x</v>
      </c>
      <c r="P245" s="84" t="str">
        <f>IF($D245="","x",IF('BH (3)'!$B$11=1,COUNTIFS(Lançamentos!$K$5:$K$1004,$D245,Lançamentos!$T$5:$T$1004,P$5,Lançamentos!$V$5:$V$1004,'BH (3)'!$C$10),COUNTIFS(Lançamentos!$K$5:$K$1004,$D245,Lançamentos!$U$5:$U$1004,P$5,Lançamentos!$W$5:$W$1004,'BH (3)'!$C$10)))</f>
        <v>x</v>
      </c>
      <c r="Q245" s="171" t="str">
        <f t="shared" si="7"/>
        <v/>
      </c>
    </row>
    <row r="246" spans="3:17" ht="45" customHeight="1" x14ac:dyDescent="0.25">
      <c r="C246" s="81" t="str">
        <f t="shared" si="6"/>
        <v/>
      </c>
      <c r="D246" s="170" t="str">
        <f>IF(Adv!D244="","",Adv!D244)</f>
        <v/>
      </c>
      <c r="E246" s="84" t="str">
        <f>IF($D246="","x",IF('BH (3)'!$B$11=1,COUNTIFS(Lançamentos!$K$5:$K$1004,$D246,Lançamentos!$T$5:$T$1004,E$5,Lançamentos!$V$5:$V$1004,'BH (3)'!$C$10),COUNTIFS(Lançamentos!$K$5:$K$1004,$D246,Lançamentos!$U$5:$U$1004,E$5,Lançamentos!$W$5:$W$1004,'BH (3)'!$C$10)))</f>
        <v>x</v>
      </c>
      <c r="F246" s="84" t="str">
        <f>IF($D246="","x",IF('BH (3)'!$B$11=1,COUNTIFS(Lançamentos!$K$5:$K$1004,$D246,Lançamentos!$T$5:$T$1004,F$5,Lançamentos!$V$5:$V$1004,'BH (3)'!$C$10),COUNTIFS(Lançamentos!$K$5:$K$1004,$D246,Lançamentos!$U$5:$U$1004,F$5,Lançamentos!$W$5:$W$1004,'BH (3)'!$C$10)))</f>
        <v>x</v>
      </c>
      <c r="G246" s="84" t="str">
        <f>IF($D246="","x",IF('BH (3)'!$B$11=1,COUNTIFS(Lançamentos!$K$5:$K$1004,$D246,Lançamentos!$T$5:$T$1004,G$5,Lançamentos!$V$5:$V$1004,'BH (3)'!$C$10),COUNTIFS(Lançamentos!$K$5:$K$1004,$D246,Lançamentos!$U$5:$U$1004,G$5,Lançamentos!$W$5:$W$1004,'BH (3)'!$C$10)))</f>
        <v>x</v>
      </c>
      <c r="H246" s="84" t="str">
        <f>IF($D246="","x",IF('BH (3)'!$B$11=1,COUNTIFS(Lançamentos!$K$5:$K$1004,$D246,Lançamentos!$T$5:$T$1004,H$5,Lançamentos!$V$5:$V$1004,'BH (3)'!$C$10),COUNTIFS(Lançamentos!$K$5:$K$1004,$D246,Lançamentos!$U$5:$U$1004,H$5,Lançamentos!$W$5:$W$1004,'BH (3)'!$C$10)))</f>
        <v>x</v>
      </c>
      <c r="I246" s="84" t="str">
        <f>IF($D246="","x",IF('BH (3)'!$B$11=1,COUNTIFS(Lançamentos!$K$5:$K$1004,$D246,Lançamentos!$T$5:$T$1004,I$5,Lançamentos!$V$5:$V$1004,'BH (3)'!$C$10),COUNTIFS(Lançamentos!$K$5:$K$1004,$D246,Lançamentos!$U$5:$U$1004,I$5,Lançamentos!$W$5:$W$1004,'BH (3)'!$C$10)))</f>
        <v>x</v>
      </c>
      <c r="J246" s="84" t="str">
        <f>IF($D246="","x",IF('BH (3)'!$B$11=1,COUNTIFS(Lançamentos!$K$5:$K$1004,$D246,Lançamentos!$T$5:$T$1004,J$5,Lançamentos!$V$5:$V$1004,'BH (3)'!$C$10),COUNTIFS(Lançamentos!$K$5:$K$1004,$D246,Lançamentos!$U$5:$U$1004,J$5,Lançamentos!$W$5:$W$1004,'BH (3)'!$C$10)))</f>
        <v>x</v>
      </c>
      <c r="K246" s="84" t="str">
        <f>IF($D246="","x",IF('BH (3)'!$B$11=1,COUNTIFS(Lançamentos!$K$5:$K$1004,$D246,Lançamentos!$T$5:$T$1004,K$5,Lançamentos!$V$5:$V$1004,'BH (3)'!$C$10),COUNTIFS(Lançamentos!$K$5:$K$1004,$D246,Lançamentos!$U$5:$U$1004,K$5,Lançamentos!$W$5:$W$1004,'BH (3)'!$C$10)))</f>
        <v>x</v>
      </c>
      <c r="L246" s="84" t="str">
        <f>IF($D246="","x",IF('BH (3)'!$B$11=1,COUNTIFS(Lançamentos!$K$5:$K$1004,$D246,Lançamentos!$T$5:$T$1004,L$5,Lançamentos!$V$5:$V$1004,'BH (3)'!$C$10),COUNTIFS(Lançamentos!$K$5:$K$1004,$D246,Lançamentos!$U$5:$U$1004,L$5,Lançamentos!$W$5:$W$1004,'BH (3)'!$C$10)))</f>
        <v>x</v>
      </c>
      <c r="M246" s="84" t="str">
        <f>IF($D246="","x",IF('BH (3)'!$B$11=1,COUNTIFS(Lançamentos!$K$5:$K$1004,$D246,Lançamentos!$T$5:$T$1004,M$5,Lançamentos!$V$5:$V$1004,'BH (3)'!$C$10),COUNTIFS(Lançamentos!$K$5:$K$1004,$D246,Lançamentos!$U$5:$U$1004,M$5,Lançamentos!$W$5:$W$1004,'BH (3)'!$C$10)))</f>
        <v>x</v>
      </c>
      <c r="N246" s="84" t="str">
        <f>IF($D246="","x",IF('BH (3)'!$B$11=1,COUNTIFS(Lançamentos!$K$5:$K$1004,$D246,Lançamentos!$T$5:$T$1004,N$5,Lançamentos!$V$5:$V$1004,'BH (3)'!$C$10),COUNTIFS(Lançamentos!$K$5:$K$1004,$D246,Lançamentos!$U$5:$U$1004,N$5,Lançamentos!$W$5:$W$1004,'BH (3)'!$C$10)))</f>
        <v>x</v>
      </c>
      <c r="O246" s="84" t="str">
        <f>IF($D246="","x",IF('BH (3)'!$B$11=1,COUNTIFS(Lançamentos!$K$5:$K$1004,$D246,Lançamentos!$T$5:$T$1004,O$5,Lançamentos!$V$5:$V$1004,'BH (3)'!$C$10),COUNTIFS(Lançamentos!$K$5:$K$1004,$D246,Lançamentos!$U$5:$U$1004,O$5,Lançamentos!$W$5:$W$1004,'BH (3)'!$C$10)))</f>
        <v>x</v>
      </c>
      <c r="P246" s="84" t="str">
        <f>IF($D246="","x",IF('BH (3)'!$B$11=1,COUNTIFS(Lançamentos!$K$5:$K$1004,$D246,Lançamentos!$T$5:$T$1004,P$5,Lançamentos!$V$5:$V$1004,'BH (3)'!$C$10),COUNTIFS(Lançamentos!$K$5:$K$1004,$D246,Lançamentos!$U$5:$U$1004,P$5,Lançamentos!$W$5:$W$1004,'BH (3)'!$C$10)))</f>
        <v>x</v>
      </c>
      <c r="Q246" s="171" t="str">
        <f t="shared" si="7"/>
        <v/>
      </c>
    </row>
    <row r="247" spans="3:17" ht="45" customHeight="1" x14ac:dyDescent="0.25">
      <c r="C247" s="81" t="str">
        <f t="shared" si="6"/>
        <v/>
      </c>
      <c r="D247" s="170" t="str">
        <f>IF(Adv!D245="","",Adv!D245)</f>
        <v/>
      </c>
      <c r="E247" s="84" t="str">
        <f>IF($D247="","x",IF('BH (3)'!$B$11=1,COUNTIFS(Lançamentos!$K$5:$K$1004,$D247,Lançamentos!$T$5:$T$1004,E$5,Lançamentos!$V$5:$V$1004,'BH (3)'!$C$10),COUNTIFS(Lançamentos!$K$5:$K$1004,$D247,Lançamentos!$U$5:$U$1004,E$5,Lançamentos!$W$5:$W$1004,'BH (3)'!$C$10)))</f>
        <v>x</v>
      </c>
      <c r="F247" s="84" t="str">
        <f>IF($D247="","x",IF('BH (3)'!$B$11=1,COUNTIFS(Lançamentos!$K$5:$K$1004,$D247,Lançamentos!$T$5:$T$1004,F$5,Lançamentos!$V$5:$V$1004,'BH (3)'!$C$10),COUNTIFS(Lançamentos!$K$5:$K$1004,$D247,Lançamentos!$U$5:$U$1004,F$5,Lançamentos!$W$5:$W$1004,'BH (3)'!$C$10)))</f>
        <v>x</v>
      </c>
      <c r="G247" s="84" t="str">
        <f>IF($D247="","x",IF('BH (3)'!$B$11=1,COUNTIFS(Lançamentos!$K$5:$K$1004,$D247,Lançamentos!$T$5:$T$1004,G$5,Lançamentos!$V$5:$V$1004,'BH (3)'!$C$10),COUNTIFS(Lançamentos!$K$5:$K$1004,$D247,Lançamentos!$U$5:$U$1004,G$5,Lançamentos!$W$5:$W$1004,'BH (3)'!$C$10)))</f>
        <v>x</v>
      </c>
      <c r="H247" s="84" t="str">
        <f>IF($D247="","x",IF('BH (3)'!$B$11=1,COUNTIFS(Lançamentos!$K$5:$K$1004,$D247,Lançamentos!$T$5:$T$1004,H$5,Lançamentos!$V$5:$V$1004,'BH (3)'!$C$10),COUNTIFS(Lançamentos!$K$5:$K$1004,$D247,Lançamentos!$U$5:$U$1004,H$5,Lançamentos!$W$5:$W$1004,'BH (3)'!$C$10)))</f>
        <v>x</v>
      </c>
      <c r="I247" s="84" t="str">
        <f>IF($D247="","x",IF('BH (3)'!$B$11=1,COUNTIFS(Lançamentos!$K$5:$K$1004,$D247,Lançamentos!$T$5:$T$1004,I$5,Lançamentos!$V$5:$V$1004,'BH (3)'!$C$10),COUNTIFS(Lançamentos!$K$5:$K$1004,$D247,Lançamentos!$U$5:$U$1004,I$5,Lançamentos!$W$5:$W$1004,'BH (3)'!$C$10)))</f>
        <v>x</v>
      </c>
      <c r="J247" s="84" t="str">
        <f>IF($D247="","x",IF('BH (3)'!$B$11=1,COUNTIFS(Lançamentos!$K$5:$K$1004,$D247,Lançamentos!$T$5:$T$1004,J$5,Lançamentos!$V$5:$V$1004,'BH (3)'!$C$10),COUNTIFS(Lançamentos!$K$5:$K$1004,$D247,Lançamentos!$U$5:$U$1004,J$5,Lançamentos!$W$5:$W$1004,'BH (3)'!$C$10)))</f>
        <v>x</v>
      </c>
      <c r="K247" s="84" t="str">
        <f>IF($D247="","x",IF('BH (3)'!$B$11=1,COUNTIFS(Lançamentos!$K$5:$K$1004,$D247,Lançamentos!$T$5:$T$1004,K$5,Lançamentos!$V$5:$V$1004,'BH (3)'!$C$10),COUNTIFS(Lançamentos!$K$5:$K$1004,$D247,Lançamentos!$U$5:$U$1004,K$5,Lançamentos!$W$5:$W$1004,'BH (3)'!$C$10)))</f>
        <v>x</v>
      </c>
      <c r="L247" s="84" t="str">
        <f>IF($D247="","x",IF('BH (3)'!$B$11=1,COUNTIFS(Lançamentos!$K$5:$K$1004,$D247,Lançamentos!$T$5:$T$1004,L$5,Lançamentos!$V$5:$V$1004,'BH (3)'!$C$10),COUNTIFS(Lançamentos!$K$5:$K$1004,$D247,Lançamentos!$U$5:$U$1004,L$5,Lançamentos!$W$5:$W$1004,'BH (3)'!$C$10)))</f>
        <v>x</v>
      </c>
      <c r="M247" s="84" t="str">
        <f>IF($D247="","x",IF('BH (3)'!$B$11=1,COUNTIFS(Lançamentos!$K$5:$K$1004,$D247,Lançamentos!$T$5:$T$1004,M$5,Lançamentos!$V$5:$V$1004,'BH (3)'!$C$10),COUNTIFS(Lançamentos!$K$5:$K$1004,$D247,Lançamentos!$U$5:$U$1004,M$5,Lançamentos!$W$5:$W$1004,'BH (3)'!$C$10)))</f>
        <v>x</v>
      </c>
      <c r="N247" s="84" t="str">
        <f>IF($D247="","x",IF('BH (3)'!$B$11=1,COUNTIFS(Lançamentos!$K$5:$K$1004,$D247,Lançamentos!$T$5:$T$1004,N$5,Lançamentos!$V$5:$V$1004,'BH (3)'!$C$10),COUNTIFS(Lançamentos!$K$5:$K$1004,$D247,Lançamentos!$U$5:$U$1004,N$5,Lançamentos!$W$5:$W$1004,'BH (3)'!$C$10)))</f>
        <v>x</v>
      </c>
      <c r="O247" s="84" t="str">
        <f>IF($D247="","x",IF('BH (3)'!$B$11=1,COUNTIFS(Lançamentos!$K$5:$K$1004,$D247,Lançamentos!$T$5:$T$1004,O$5,Lançamentos!$V$5:$V$1004,'BH (3)'!$C$10),COUNTIFS(Lançamentos!$K$5:$K$1004,$D247,Lançamentos!$U$5:$U$1004,O$5,Lançamentos!$W$5:$W$1004,'BH (3)'!$C$10)))</f>
        <v>x</v>
      </c>
      <c r="P247" s="84" t="str">
        <f>IF($D247="","x",IF('BH (3)'!$B$11=1,COUNTIFS(Lançamentos!$K$5:$K$1004,$D247,Lançamentos!$T$5:$T$1004,P$5,Lançamentos!$V$5:$V$1004,'BH (3)'!$C$10),COUNTIFS(Lançamentos!$K$5:$K$1004,$D247,Lançamentos!$U$5:$U$1004,P$5,Lançamentos!$W$5:$W$1004,'BH (3)'!$C$10)))</f>
        <v>x</v>
      </c>
      <c r="Q247" s="171" t="str">
        <f t="shared" si="7"/>
        <v/>
      </c>
    </row>
    <row r="248" spans="3:17" ht="45" customHeight="1" x14ac:dyDescent="0.25">
      <c r="C248" s="81" t="str">
        <f t="shared" si="6"/>
        <v/>
      </c>
      <c r="D248" s="170" t="str">
        <f>IF(Adv!D246="","",Adv!D246)</f>
        <v/>
      </c>
      <c r="E248" s="84" t="str">
        <f>IF($D248="","x",IF('BH (3)'!$B$11=1,COUNTIFS(Lançamentos!$K$5:$K$1004,$D248,Lançamentos!$T$5:$T$1004,E$5,Lançamentos!$V$5:$V$1004,'BH (3)'!$C$10),COUNTIFS(Lançamentos!$K$5:$K$1004,$D248,Lançamentos!$U$5:$U$1004,E$5,Lançamentos!$W$5:$W$1004,'BH (3)'!$C$10)))</f>
        <v>x</v>
      </c>
      <c r="F248" s="84" t="str">
        <f>IF($D248="","x",IF('BH (3)'!$B$11=1,COUNTIFS(Lançamentos!$K$5:$K$1004,$D248,Lançamentos!$T$5:$T$1004,F$5,Lançamentos!$V$5:$V$1004,'BH (3)'!$C$10),COUNTIFS(Lançamentos!$K$5:$K$1004,$D248,Lançamentos!$U$5:$U$1004,F$5,Lançamentos!$W$5:$W$1004,'BH (3)'!$C$10)))</f>
        <v>x</v>
      </c>
      <c r="G248" s="84" t="str">
        <f>IF($D248="","x",IF('BH (3)'!$B$11=1,COUNTIFS(Lançamentos!$K$5:$K$1004,$D248,Lançamentos!$T$5:$T$1004,G$5,Lançamentos!$V$5:$V$1004,'BH (3)'!$C$10),COUNTIFS(Lançamentos!$K$5:$K$1004,$D248,Lançamentos!$U$5:$U$1004,G$5,Lançamentos!$W$5:$W$1004,'BH (3)'!$C$10)))</f>
        <v>x</v>
      </c>
      <c r="H248" s="84" t="str">
        <f>IF($D248="","x",IF('BH (3)'!$B$11=1,COUNTIFS(Lançamentos!$K$5:$K$1004,$D248,Lançamentos!$T$5:$T$1004,H$5,Lançamentos!$V$5:$V$1004,'BH (3)'!$C$10),COUNTIFS(Lançamentos!$K$5:$K$1004,$D248,Lançamentos!$U$5:$U$1004,H$5,Lançamentos!$W$5:$W$1004,'BH (3)'!$C$10)))</f>
        <v>x</v>
      </c>
      <c r="I248" s="84" t="str">
        <f>IF($D248="","x",IF('BH (3)'!$B$11=1,COUNTIFS(Lançamentos!$K$5:$K$1004,$D248,Lançamentos!$T$5:$T$1004,I$5,Lançamentos!$V$5:$V$1004,'BH (3)'!$C$10),COUNTIFS(Lançamentos!$K$5:$K$1004,$D248,Lançamentos!$U$5:$U$1004,I$5,Lançamentos!$W$5:$W$1004,'BH (3)'!$C$10)))</f>
        <v>x</v>
      </c>
      <c r="J248" s="84" t="str">
        <f>IF($D248="","x",IF('BH (3)'!$B$11=1,COUNTIFS(Lançamentos!$K$5:$K$1004,$D248,Lançamentos!$T$5:$T$1004,J$5,Lançamentos!$V$5:$V$1004,'BH (3)'!$C$10),COUNTIFS(Lançamentos!$K$5:$K$1004,$D248,Lançamentos!$U$5:$U$1004,J$5,Lançamentos!$W$5:$W$1004,'BH (3)'!$C$10)))</f>
        <v>x</v>
      </c>
      <c r="K248" s="84" t="str">
        <f>IF($D248="","x",IF('BH (3)'!$B$11=1,COUNTIFS(Lançamentos!$K$5:$K$1004,$D248,Lançamentos!$T$5:$T$1004,K$5,Lançamentos!$V$5:$V$1004,'BH (3)'!$C$10),COUNTIFS(Lançamentos!$K$5:$K$1004,$D248,Lançamentos!$U$5:$U$1004,K$5,Lançamentos!$W$5:$W$1004,'BH (3)'!$C$10)))</f>
        <v>x</v>
      </c>
      <c r="L248" s="84" t="str">
        <f>IF($D248="","x",IF('BH (3)'!$B$11=1,COUNTIFS(Lançamentos!$K$5:$K$1004,$D248,Lançamentos!$T$5:$T$1004,L$5,Lançamentos!$V$5:$V$1004,'BH (3)'!$C$10),COUNTIFS(Lançamentos!$K$5:$K$1004,$D248,Lançamentos!$U$5:$U$1004,L$5,Lançamentos!$W$5:$W$1004,'BH (3)'!$C$10)))</f>
        <v>x</v>
      </c>
      <c r="M248" s="84" t="str">
        <f>IF($D248="","x",IF('BH (3)'!$B$11=1,COUNTIFS(Lançamentos!$K$5:$K$1004,$D248,Lançamentos!$T$5:$T$1004,M$5,Lançamentos!$V$5:$V$1004,'BH (3)'!$C$10),COUNTIFS(Lançamentos!$K$5:$K$1004,$D248,Lançamentos!$U$5:$U$1004,M$5,Lançamentos!$W$5:$W$1004,'BH (3)'!$C$10)))</f>
        <v>x</v>
      </c>
      <c r="N248" s="84" t="str">
        <f>IF($D248="","x",IF('BH (3)'!$B$11=1,COUNTIFS(Lançamentos!$K$5:$K$1004,$D248,Lançamentos!$T$5:$T$1004,N$5,Lançamentos!$V$5:$V$1004,'BH (3)'!$C$10),COUNTIFS(Lançamentos!$K$5:$K$1004,$D248,Lançamentos!$U$5:$U$1004,N$5,Lançamentos!$W$5:$W$1004,'BH (3)'!$C$10)))</f>
        <v>x</v>
      </c>
      <c r="O248" s="84" t="str">
        <f>IF($D248="","x",IF('BH (3)'!$B$11=1,COUNTIFS(Lançamentos!$K$5:$K$1004,$D248,Lançamentos!$T$5:$T$1004,O$5,Lançamentos!$V$5:$V$1004,'BH (3)'!$C$10),COUNTIFS(Lançamentos!$K$5:$K$1004,$D248,Lançamentos!$U$5:$U$1004,O$5,Lançamentos!$W$5:$W$1004,'BH (3)'!$C$10)))</f>
        <v>x</v>
      </c>
      <c r="P248" s="84" t="str">
        <f>IF($D248="","x",IF('BH (3)'!$B$11=1,COUNTIFS(Lançamentos!$K$5:$K$1004,$D248,Lançamentos!$T$5:$T$1004,P$5,Lançamentos!$V$5:$V$1004,'BH (3)'!$C$10),COUNTIFS(Lançamentos!$K$5:$K$1004,$D248,Lançamentos!$U$5:$U$1004,P$5,Lançamentos!$W$5:$W$1004,'BH (3)'!$C$10)))</f>
        <v>x</v>
      </c>
      <c r="Q248" s="171" t="str">
        <f t="shared" si="7"/>
        <v/>
      </c>
    </row>
    <row r="249" spans="3:17" ht="45" customHeight="1" x14ac:dyDescent="0.25">
      <c r="C249" s="81" t="str">
        <f t="shared" si="6"/>
        <v/>
      </c>
      <c r="D249" s="170" t="str">
        <f>IF(Adv!D247="","",Adv!D247)</f>
        <v/>
      </c>
      <c r="E249" s="84" t="str">
        <f>IF($D249="","x",IF('BH (3)'!$B$11=1,COUNTIFS(Lançamentos!$K$5:$K$1004,$D249,Lançamentos!$T$5:$T$1004,E$5,Lançamentos!$V$5:$V$1004,'BH (3)'!$C$10),COUNTIFS(Lançamentos!$K$5:$K$1004,$D249,Lançamentos!$U$5:$U$1004,E$5,Lançamentos!$W$5:$W$1004,'BH (3)'!$C$10)))</f>
        <v>x</v>
      </c>
      <c r="F249" s="84" t="str">
        <f>IF($D249="","x",IF('BH (3)'!$B$11=1,COUNTIFS(Lançamentos!$K$5:$K$1004,$D249,Lançamentos!$T$5:$T$1004,F$5,Lançamentos!$V$5:$V$1004,'BH (3)'!$C$10),COUNTIFS(Lançamentos!$K$5:$K$1004,$D249,Lançamentos!$U$5:$U$1004,F$5,Lançamentos!$W$5:$W$1004,'BH (3)'!$C$10)))</f>
        <v>x</v>
      </c>
      <c r="G249" s="84" t="str">
        <f>IF($D249="","x",IF('BH (3)'!$B$11=1,COUNTIFS(Lançamentos!$K$5:$K$1004,$D249,Lançamentos!$T$5:$T$1004,G$5,Lançamentos!$V$5:$V$1004,'BH (3)'!$C$10),COUNTIFS(Lançamentos!$K$5:$K$1004,$D249,Lançamentos!$U$5:$U$1004,G$5,Lançamentos!$W$5:$W$1004,'BH (3)'!$C$10)))</f>
        <v>x</v>
      </c>
      <c r="H249" s="84" t="str">
        <f>IF($D249="","x",IF('BH (3)'!$B$11=1,COUNTIFS(Lançamentos!$K$5:$K$1004,$D249,Lançamentos!$T$5:$T$1004,H$5,Lançamentos!$V$5:$V$1004,'BH (3)'!$C$10),COUNTIFS(Lançamentos!$K$5:$K$1004,$D249,Lançamentos!$U$5:$U$1004,H$5,Lançamentos!$W$5:$W$1004,'BH (3)'!$C$10)))</f>
        <v>x</v>
      </c>
      <c r="I249" s="84" t="str">
        <f>IF($D249="","x",IF('BH (3)'!$B$11=1,COUNTIFS(Lançamentos!$K$5:$K$1004,$D249,Lançamentos!$T$5:$T$1004,I$5,Lançamentos!$V$5:$V$1004,'BH (3)'!$C$10),COUNTIFS(Lançamentos!$K$5:$K$1004,$D249,Lançamentos!$U$5:$U$1004,I$5,Lançamentos!$W$5:$W$1004,'BH (3)'!$C$10)))</f>
        <v>x</v>
      </c>
      <c r="J249" s="84" t="str">
        <f>IF($D249="","x",IF('BH (3)'!$B$11=1,COUNTIFS(Lançamentos!$K$5:$K$1004,$D249,Lançamentos!$T$5:$T$1004,J$5,Lançamentos!$V$5:$V$1004,'BH (3)'!$C$10),COUNTIFS(Lançamentos!$K$5:$K$1004,$D249,Lançamentos!$U$5:$U$1004,J$5,Lançamentos!$W$5:$W$1004,'BH (3)'!$C$10)))</f>
        <v>x</v>
      </c>
      <c r="K249" s="84" t="str">
        <f>IF($D249="","x",IF('BH (3)'!$B$11=1,COUNTIFS(Lançamentos!$K$5:$K$1004,$D249,Lançamentos!$T$5:$T$1004,K$5,Lançamentos!$V$5:$V$1004,'BH (3)'!$C$10),COUNTIFS(Lançamentos!$K$5:$K$1004,$D249,Lançamentos!$U$5:$U$1004,K$5,Lançamentos!$W$5:$W$1004,'BH (3)'!$C$10)))</f>
        <v>x</v>
      </c>
      <c r="L249" s="84" t="str">
        <f>IF($D249="","x",IF('BH (3)'!$B$11=1,COUNTIFS(Lançamentos!$K$5:$K$1004,$D249,Lançamentos!$T$5:$T$1004,L$5,Lançamentos!$V$5:$V$1004,'BH (3)'!$C$10),COUNTIFS(Lançamentos!$K$5:$K$1004,$D249,Lançamentos!$U$5:$U$1004,L$5,Lançamentos!$W$5:$W$1004,'BH (3)'!$C$10)))</f>
        <v>x</v>
      </c>
      <c r="M249" s="84" t="str">
        <f>IF($D249="","x",IF('BH (3)'!$B$11=1,COUNTIFS(Lançamentos!$K$5:$K$1004,$D249,Lançamentos!$T$5:$T$1004,M$5,Lançamentos!$V$5:$V$1004,'BH (3)'!$C$10),COUNTIFS(Lançamentos!$K$5:$K$1004,$D249,Lançamentos!$U$5:$U$1004,M$5,Lançamentos!$W$5:$W$1004,'BH (3)'!$C$10)))</f>
        <v>x</v>
      </c>
      <c r="N249" s="84" t="str">
        <f>IF($D249="","x",IF('BH (3)'!$B$11=1,COUNTIFS(Lançamentos!$K$5:$K$1004,$D249,Lançamentos!$T$5:$T$1004,N$5,Lançamentos!$V$5:$V$1004,'BH (3)'!$C$10),COUNTIFS(Lançamentos!$K$5:$K$1004,$D249,Lançamentos!$U$5:$U$1004,N$5,Lançamentos!$W$5:$W$1004,'BH (3)'!$C$10)))</f>
        <v>x</v>
      </c>
      <c r="O249" s="84" t="str">
        <f>IF($D249="","x",IF('BH (3)'!$B$11=1,COUNTIFS(Lançamentos!$K$5:$K$1004,$D249,Lançamentos!$T$5:$T$1004,O$5,Lançamentos!$V$5:$V$1004,'BH (3)'!$C$10),COUNTIFS(Lançamentos!$K$5:$K$1004,$D249,Lançamentos!$U$5:$U$1004,O$5,Lançamentos!$W$5:$W$1004,'BH (3)'!$C$10)))</f>
        <v>x</v>
      </c>
      <c r="P249" s="84" t="str">
        <f>IF($D249="","x",IF('BH (3)'!$B$11=1,COUNTIFS(Lançamentos!$K$5:$K$1004,$D249,Lançamentos!$T$5:$T$1004,P$5,Lançamentos!$V$5:$V$1004,'BH (3)'!$C$10),COUNTIFS(Lançamentos!$K$5:$K$1004,$D249,Lançamentos!$U$5:$U$1004,P$5,Lançamentos!$W$5:$W$1004,'BH (3)'!$C$10)))</f>
        <v>x</v>
      </c>
      <c r="Q249" s="171" t="str">
        <f t="shared" si="7"/>
        <v/>
      </c>
    </row>
    <row r="250" spans="3:17" ht="45" customHeight="1" x14ac:dyDescent="0.25">
      <c r="C250" s="81" t="str">
        <f t="shared" si="6"/>
        <v/>
      </c>
      <c r="D250" s="170" t="str">
        <f>IF(Adv!D248="","",Adv!D248)</f>
        <v/>
      </c>
      <c r="E250" s="84" t="str">
        <f>IF($D250="","x",IF('BH (3)'!$B$11=1,COUNTIFS(Lançamentos!$K$5:$K$1004,$D250,Lançamentos!$T$5:$T$1004,E$5,Lançamentos!$V$5:$V$1004,'BH (3)'!$C$10),COUNTIFS(Lançamentos!$K$5:$K$1004,$D250,Lançamentos!$U$5:$U$1004,E$5,Lançamentos!$W$5:$W$1004,'BH (3)'!$C$10)))</f>
        <v>x</v>
      </c>
      <c r="F250" s="84" t="str">
        <f>IF($D250="","x",IF('BH (3)'!$B$11=1,COUNTIFS(Lançamentos!$K$5:$K$1004,$D250,Lançamentos!$T$5:$T$1004,F$5,Lançamentos!$V$5:$V$1004,'BH (3)'!$C$10),COUNTIFS(Lançamentos!$K$5:$K$1004,$D250,Lançamentos!$U$5:$U$1004,F$5,Lançamentos!$W$5:$W$1004,'BH (3)'!$C$10)))</f>
        <v>x</v>
      </c>
      <c r="G250" s="84" t="str">
        <f>IF($D250="","x",IF('BH (3)'!$B$11=1,COUNTIFS(Lançamentos!$K$5:$K$1004,$D250,Lançamentos!$T$5:$T$1004,G$5,Lançamentos!$V$5:$V$1004,'BH (3)'!$C$10),COUNTIFS(Lançamentos!$K$5:$K$1004,$D250,Lançamentos!$U$5:$U$1004,G$5,Lançamentos!$W$5:$W$1004,'BH (3)'!$C$10)))</f>
        <v>x</v>
      </c>
      <c r="H250" s="84" t="str">
        <f>IF($D250="","x",IF('BH (3)'!$B$11=1,COUNTIFS(Lançamentos!$K$5:$K$1004,$D250,Lançamentos!$T$5:$T$1004,H$5,Lançamentos!$V$5:$V$1004,'BH (3)'!$C$10),COUNTIFS(Lançamentos!$K$5:$K$1004,$D250,Lançamentos!$U$5:$U$1004,H$5,Lançamentos!$W$5:$W$1004,'BH (3)'!$C$10)))</f>
        <v>x</v>
      </c>
      <c r="I250" s="84" t="str">
        <f>IF($D250="","x",IF('BH (3)'!$B$11=1,COUNTIFS(Lançamentos!$K$5:$K$1004,$D250,Lançamentos!$T$5:$T$1004,I$5,Lançamentos!$V$5:$V$1004,'BH (3)'!$C$10),COUNTIFS(Lançamentos!$K$5:$K$1004,$D250,Lançamentos!$U$5:$U$1004,I$5,Lançamentos!$W$5:$W$1004,'BH (3)'!$C$10)))</f>
        <v>x</v>
      </c>
      <c r="J250" s="84" t="str">
        <f>IF($D250="","x",IF('BH (3)'!$B$11=1,COUNTIFS(Lançamentos!$K$5:$K$1004,$D250,Lançamentos!$T$5:$T$1004,J$5,Lançamentos!$V$5:$V$1004,'BH (3)'!$C$10),COUNTIFS(Lançamentos!$K$5:$K$1004,$D250,Lançamentos!$U$5:$U$1004,J$5,Lançamentos!$W$5:$W$1004,'BH (3)'!$C$10)))</f>
        <v>x</v>
      </c>
      <c r="K250" s="84" t="str">
        <f>IF($D250="","x",IF('BH (3)'!$B$11=1,COUNTIFS(Lançamentos!$K$5:$K$1004,$D250,Lançamentos!$T$5:$T$1004,K$5,Lançamentos!$V$5:$V$1004,'BH (3)'!$C$10),COUNTIFS(Lançamentos!$K$5:$K$1004,$D250,Lançamentos!$U$5:$U$1004,K$5,Lançamentos!$W$5:$W$1004,'BH (3)'!$C$10)))</f>
        <v>x</v>
      </c>
      <c r="L250" s="84" t="str">
        <f>IF($D250="","x",IF('BH (3)'!$B$11=1,COUNTIFS(Lançamentos!$K$5:$K$1004,$D250,Lançamentos!$T$5:$T$1004,L$5,Lançamentos!$V$5:$V$1004,'BH (3)'!$C$10),COUNTIFS(Lançamentos!$K$5:$K$1004,$D250,Lançamentos!$U$5:$U$1004,L$5,Lançamentos!$W$5:$W$1004,'BH (3)'!$C$10)))</f>
        <v>x</v>
      </c>
      <c r="M250" s="84" t="str">
        <f>IF($D250="","x",IF('BH (3)'!$B$11=1,COUNTIFS(Lançamentos!$K$5:$K$1004,$D250,Lançamentos!$T$5:$T$1004,M$5,Lançamentos!$V$5:$V$1004,'BH (3)'!$C$10),COUNTIFS(Lançamentos!$K$5:$K$1004,$D250,Lançamentos!$U$5:$U$1004,M$5,Lançamentos!$W$5:$W$1004,'BH (3)'!$C$10)))</f>
        <v>x</v>
      </c>
      <c r="N250" s="84" t="str">
        <f>IF($D250="","x",IF('BH (3)'!$B$11=1,COUNTIFS(Lançamentos!$K$5:$K$1004,$D250,Lançamentos!$T$5:$T$1004,N$5,Lançamentos!$V$5:$V$1004,'BH (3)'!$C$10),COUNTIFS(Lançamentos!$K$5:$K$1004,$D250,Lançamentos!$U$5:$U$1004,N$5,Lançamentos!$W$5:$W$1004,'BH (3)'!$C$10)))</f>
        <v>x</v>
      </c>
      <c r="O250" s="84" t="str">
        <f>IF($D250="","x",IF('BH (3)'!$B$11=1,COUNTIFS(Lançamentos!$K$5:$K$1004,$D250,Lançamentos!$T$5:$T$1004,O$5,Lançamentos!$V$5:$V$1004,'BH (3)'!$C$10),COUNTIFS(Lançamentos!$K$5:$K$1004,$D250,Lançamentos!$U$5:$U$1004,O$5,Lançamentos!$W$5:$W$1004,'BH (3)'!$C$10)))</f>
        <v>x</v>
      </c>
      <c r="P250" s="84" t="str">
        <f>IF($D250="","x",IF('BH (3)'!$B$11=1,COUNTIFS(Lançamentos!$K$5:$K$1004,$D250,Lançamentos!$T$5:$T$1004,P$5,Lançamentos!$V$5:$V$1004,'BH (3)'!$C$10),COUNTIFS(Lançamentos!$K$5:$K$1004,$D250,Lançamentos!$U$5:$U$1004,P$5,Lançamentos!$W$5:$W$1004,'BH (3)'!$C$10)))</f>
        <v>x</v>
      </c>
      <c r="Q250" s="171" t="str">
        <f t="shared" si="7"/>
        <v/>
      </c>
    </row>
    <row r="251" spans="3:17" ht="45" customHeight="1" x14ac:dyDescent="0.25">
      <c r="C251" s="81" t="str">
        <f t="shared" si="6"/>
        <v/>
      </c>
      <c r="D251" s="170" t="str">
        <f>IF(Adv!D249="","",Adv!D249)</f>
        <v/>
      </c>
      <c r="E251" s="84" t="str">
        <f>IF($D251="","x",IF('BH (3)'!$B$11=1,COUNTIFS(Lançamentos!$K$5:$K$1004,$D251,Lançamentos!$T$5:$T$1004,E$5,Lançamentos!$V$5:$V$1004,'BH (3)'!$C$10),COUNTIFS(Lançamentos!$K$5:$K$1004,$D251,Lançamentos!$U$5:$U$1004,E$5,Lançamentos!$W$5:$W$1004,'BH (3)'!$C$10)))</f>
        <v>x</v>
      </c>
      <c r="F251" s="84" t="str">
        <f>IF($D251="","x",IF('BH (3)'!$B$11=1,COUNTIFS(Lançamentos!$K$5:$K$1004,$D251,Lançamentos!$T$5:$T$1004,F$5,Lançamentos!$V$5:$V$1004,'BH (3)'!$C$10),COUNTIFS(Lançamentos!$K$5:$K$1004,$D251,Lançamentos!$U$5:$U$1004,F$5,Lançamentos!$W$5:$W$1004,'BH (3)'!$C$10)))</f>
        <v>x</v>
      </c>
      <c r="G251" s="84" t="str">
        <f>IF($D251="","x",IF('BH (3)'!$B$11=1,COUNTIFS(Lançamentos!$K$5:$K$1004,$D251,Lançamentos!$T$5:$T$1004,G$5,Lançamentos!$V$5:$V$1004,'BH (3)'!$C$10),COUNTIFS(Lançamentos!$K$5:$K$1004,$D251,Lançamentos!$U$5:$U$1004,G$5,Lançamentos!$W$5:$W$1004,'BH (3)'!$C$10)))</f>
        <v>x</v>
      </c>
      <c r="H251" s="84" t="str">
        <f>IF($D251="","x",IF('BH (3)'!$B$11=1,COUNTIFS(Lançamentos!$K$5:$K$1004,$D251,Lançamentos!$T$5:$T$1004,H$5,Lançamentos!$V$5:$V$1004,'BH (3)'!$C$10),COUNTIFS(Lançamentos!$K$5:$K$1004,$D251,Lançamentos!$U$5:$U$1004,H$5,Lançamentos!$W$5:$W$1004,'BH (3)'!$C$10)))</f>
        <v>x</v>
      </c>
      <c r="I251" s="84" t="str">
        <f>IF($D251="","x",IF('BH (3)'!$B$11=1,COUNTIFS(Lançamentos!$K$5:$K$1004,$D251,Lançamentos!$T$5:$T$1004,I$5,Lançamentos!$V$5:$V$1004,'BH (3)'!$C$10),COUNTIFS(Lançamentos!$K$5:$K$1004,$D251,Lançamentos!$U$5:$U$1004,I$5,Lançamentos!$W$5:$W$1004,'BH (3)'!$C$10)))</f>
        <v>x</v>
      </c>
      <c r="J251" s="84" t="str">
        <f>IF($D251="","x",IF('BH (3)'!$B$11=1,COUNTIFS(Lançamentos!$K$5:$K$1004,$D251,Lançamentos!$T$5:$T$1004,J$5,Lançamentos!$V$5:$V$1004,'BH (3)'!$C$10),COUNTIFS(Lançamentos!$K$5:$K$1004,$D251,Lançamentos!$U$5:$U$1004,J$5,Lançamentos!$W$5:$W$1004,'BH (3)'!$C$10)))</f>
        <v>x</v>
      </c>
      <c r="K251" s="84" t="str">
        <f>IF($D251="","x",IF('BH (3)'!$B$11=1,COUNTIFS(Lançamentos!$K$5:$K$1004,$D251,Lançamentos!$T$5:$T$1004,K$5,Lançamentos!$V$5:$V$1004,'BH (3)'!$C$10),COUNTIFS(Lançamentos!$K$5:$K$1004,$D251,Lançamentos!$U$5:$U$1004,K$5,Lançamentos!$W$5:$W$1004,'BH (3)'!$C$10)))</f>
        <v>x</v>
      </c>
      <c r="L251" s="84" t="str">
        <f>IF($D251="","x",IF('BH (3)'!$B$11=1,COUNTIFS(Lançamentos!$K$5:$K$1004,$D251,Lançamentos!$T$5:$T$1004,L$5,Lançamentos!$V$5:$V$1004,'BH (3)'!$C$10),COUNTIFS(Lançamentos!$K$5:$K$1004,$D251,Lançamentos!$U$5:$U$1004,L$5,Lançamentos!$W$5:$W$1004,'BH (3)'!$C$10)))</f>
        <v>x</v>
      </c>
      <c r="M251" s="84" t="str">
        <f>IF($D251="","x",IF('BH (3)'!$B$11=1,COUNTIFS(Lançamentos!$K$5:$K$1004,$D251,Lançamentos!$T$5:$T$1004,M$5,Lançamentos!$V$5:$V$1004,'BH (3)'!$C$10),COUNTIFS(Lançamentos!$K$5:$K$1004,$D251,Lançamentos!$U$5:$U$1004,M$5,Lançamentos!$W$5:$W$1004,'BH (3)'!$C$10)))</f>
        <v>x</v>
      </c>
      <c r="N251" s="84" t="str">
        <f>IF($D251="","x",IF('BH (3)'!$B$11=1,COUNTIFS(Lançamentos!$K$5:$K$1004,$D251,Lançamentos!$T$5:$T$1004,N$5,Lançamentos!$V$5:$V$1004,'BH (3)'!$C$10),COUNTIFS(Lançamentos!$K$5:$K$1004,$D251,Lançamentos!$U$5:$U$1004,N$5,Lançamentos!$W$5:$W$1004,'BH (3)'!$C$10)))</f>
        <v>x</v>
      </c>
      <c r="O251" s="84" t="str">
        <f>IF($D251="","x",IF('BH (3)'!$B$11=1,COUNTIFS(Lançamentos!$K$5:$K$1004,$D251,Lançamentos!$T$5:$T$1004,O$5,Lançamentos!$V$5:$V$1004,'BH (3)'!$C$10),COUNTIFS(Lançamentos!$K$5:$K$1004,$D251,Lançamentos!$U$5:$U$1004,O$5,Lançamentos!$W$5:$W$1004,'BH (3)'!$C$10)))</f>
        <v>x</v>
      </c>
      <c r="P251" s="84" t="str">
        <f>IF($D251="","x",IF('BH (3)'!$B$11=1,COUNTIFS(Lançamentos!$K$5:$K$1004,$D251,Lançamentos!$T$5:$T$1004,P$5,Lançamentos!$V$5:$V$1004,'BH (3)'!$C$10),COUNTIFS(Lançamentos!$K$5:$K$1004,$D251,Lançamentos!$U$5:$U$1004,P$5,Lançamentos!$W$5:$W$1004,'BH (3)'!$C$10)))</f>
        <v>x</v>
      </c>
      <c r="Q251" s="171" t="str">
        <f t="shared" si="7"/>
        <v/>
      </c>
    </row>
    <row r="252" spans="3:17" ht="45" customHeight="1" x14ac:dyDescent="0.25">
      <c r="C252" s="81" t="str">
        <f t="shared" si="6"/>
        <v/>
      </c>
      <c r="D252" s="170" t="str">
        <f>IF(Adv!D250="","",Adv!D250)</f>
        <v/>
      </c>
      <c r="E252" s="84" t="str">
        <f>IF($D252="","x",IF('BH (3)'!$B$11=1,COUNTIFS(Lançamentos!$K$5:$K$1004,$D252,Lançamentos!$T$5:$T$1004,E$5,Lançamentos!$V$5:$V$1004,'BH (3)'!$C$10),COUNTIFS(Lançamentos!$K$5:$K$1004,$D252,Lançamentos!$U$5:$U$1004,E$5,Lançamentos!$W$5:$W$1004,'BH (3)'!$C$10)))</f>
        <v>x</v>
      </c>
      <c r="F252" s="84" t="str">
        <f>IF($D252="","x",IF('BH (3)'!$B$11=1,COUNTIFS(Lançamentos!$K$5:$K$1004,$D252,Lançamentos!$T$5:$T$1004,F$5,Lançamentos!$V$5:$V$1004,'BH (3)'!$C$10),COUNTIFS(Lançamentos!$K$5:$K$1004,$D252,Lançamentos!$U$5:$U$1004,F$5,Lançamentos!$W$5:$W$1004,'BH (3)'!$C$10)))</f>
        <v>x</v>
      </c>
      <c r="G252" s="84" t="str">
        <f>IF($D252="","x",IF('BH (3)'!$B$11=1,COUNTIFS(Lançamentos!$K$5:$K$1004,$D252,Lançamentos!$T$5:$T$1004,G$5,Lançamentos!$V$5:$V$1004,'BH (3)'!$C$10),COUNTIFS(Lançamentos!$K$5:$K$1004,$D252,Lançamentos!$U$5:$U$1004,G$5,Lançamentos!$W$5:$W$1004,'BH (3)'!$C$10)))</f>
        <v>x</v>
      </c>
      <c r="H252" s="84" t="str">
        <f>IF($D252="","x",IF('BH (3)'!$B$11=1,COUNTIFS(Lançamentos!$K$5:$K$1004,$D252,Lançamentos!$T$5:$T$1004,H$5,Lançamentos!$V$5:$V$1004,'BH (3)'!$C$10),COUNTIFS(Lançamentos!$K$5:$K$1004,$D252,Lançamentos!$U$5:$U$1004,H$5,Lançamentos!$W$5:$W$1004,'BH (3)'!$C$10)))</f>
        <v>x</v>
      </c>
      <c r="I252" s="84" t="str">
        <f>IF($D252="","x",IF('BH (3)'!$B$11=1,COUNTIFS(Lançamentos!$K$5:$K$1004,$D252,Lançamentos!$T$5:$T$1004,I$5,Lançamentos!$V$5:$V$1004,'BH (3)'!$C$10),COUNTIFS(Lançamentos!$K$5:$K$1004,$D252,Lançamentos!$U$5:$U$1004,I$5,Lançamentos!$W$5:$W$1004,'BH (3)'!$C$10)))</f>
        <v>x</v>
      </c>
      <c r="J252" s="84" t="str">
        <f>IF($D252="","x",IF('BH (3)'!$B$11=1,COUNTIFS(Lançamentos!$K$5:$K$1004,$D252,Lançamentos!$T$5:$T$1004,J$5,Lançamentos!$V$5:$V$1004,'BH (3)'!$C$10),COUNTIFS(Lançamentos!$K$5:$K$1004,$D252,Lançamentos!$U$5:$U$1004,J$5,Lançamentos!$W$5:$W$1004,'BH (3)'!$C$10)))</f>
        <v>x</v>
      </c>
      <c r="K252" s="84" t="str">
        <f>IF($D252="","x",IF('BH (3)'!$B$11=1,COUNTIFS(Lançamentos!$K$5:$K$1004,$D252,Lançamentos!$T$5:$T$1004,K$5,Lançamentos!$V$5:$V$1004,'BH (3)'!$C$10),COUNTIFS(Lançamentos!$K$5:$K$1004,$D252,Lançamentos!$U$5:$U$1004,K$5,Lançamentos!$W$5:$W$1004,'BH (3)'!$C$10)))</f>
        <v>x</v>
      </c>
      <c r="L252" s="84" t="str">
        <f>IF($D252="","x",IF('BH (3)'!$B$11=1,COUNTIFS(Lançamentos!$K$5:$K$1004,$D252,Lançamentos!$T$5:$T$1004,L$5,Lançamentos!$V$5:$V$1004,'BH (3)'!$C$10),COUNTIFS(Lançamentos!$K$5:$K$1004,$D252,Lançamentos!$U$5:$U$1004,L$5,Lançamentos!$W$5:$W$1004,'BH (3)'!$C$10)))</f>
        <v>x</v>
      </c>
      <c r="M252" s="84" t="str">
        <f>IF($D252="","x",IF('BH (3)'!$B$11=1,COUNTIFS(Lançamentos!$K$5:$K$1004,$D252,Lançamentos!$T$5:$T$1004,M$5,Lançamentos!$V$5:$V$1004,'BH (3)'!$C$10),COUNTIFS(Lançamentos!$K$5:$K$1004,$D252,Lançamentos!$U$5:$U$1004,M$5,Lançamentos!$W$5:$W$1004,'BH (3)'!$C$10)))</f>
        <v>x</v>
      </c>
      <c r="N252" s="84" t="str">
        <f>IF($D252="","x",IF('BH (3)'!$B$11=1,COUNTIFS(Lançamentos!$K$5:$K$1004,$D252,Lançamentos!$T$5:$T$1004,N$5,Lançamentos!$V$5:$V$1004,'BH (3)'!$C$10),COUNTIFS(Lançamentos!$K$5:$K$1004,$D252,Lançamentos!$U$5:$U$1004,N$5,Lançamentos!$W$5:$W$1004,'BH (3)'!$C$10)))</f>
        <v>x</v>
      </c>
      <c r="O252" s="84" t="str">
        <f>IF($D252="","x",IF('BH (3)'!$B$11=1,COUNTIFS(Lançamentos!$K$5:$K$1004,$D252,Lançamentos!$T$5:$T$1004,O$5,Lançamentos!$V$5:$V$1004,'BH (3)'!$C$10),COUNTIFS(Lançamentos!$K$5:$K$1004,$D252,Lançamentos!$U$5:$U$1004,O$5,Lançamentos!$W$5:$W$1004,'BH (3)'!$C$10)))</f>
        <v>x</v>
      </c>
      <c r="P252" s="84" t="str">
        <f>IF($D252="","x",IF('BH (3)'!$B$11=1,COUNTIFS(Lançamentos!$K$5:$K$1004,$D252,Lançamentos!$T$5:$T$1004,P$5,Lançamentos!$V$5:$V$1004,'BH (3)'!$C$10),COUNTIFS(Lançamentos!$K$5:$K$1004,$D252,Lançamentos!$U$5:$U$1004,P$5,Lançamentos!$W$5:$W$1004,'BH (3)'!$C$10)))</f>
        <v>x</v>
      </c>
      <c r="Q252" s="171" t="str">
        <f t="shared" si="7"/>
        <v/>
      </c>
    </row>
    <row r="253" spans="3:17" ht="45" customHeight="1" x14ac:dyDescent="0.25">
      <c r="C253" s="81" t="str">
        <f t="shared" si="6"/>
        <v/>
      </c>
      <c r="D253" s="170" t="str">
        <f>IF(Adv!D251="","",Adv!D251)</f>
        <v/>
      </c>
      <c r="E253" s="84" t="str">
        <f>IF($D253="","x",IF('BH (3)'!$B$11=1,COUNTIFS(Lançamentos!$K$5:$K$1004,$D253,Lançamentos!$T$5:$T$1004,E$5,Lançamentos!$V$5:$V$1004,'BH (3)'!$C$10),COUNTIFS(Lançamentos!$K$5:$K$1004,$D253,Lançamentos!$U$5:$U$1004,E$5,Lançamentos!$W$5:$W$1004,'BH (3)'!$C$10)))</f>
        <v>x</v>
      </c>
      <c r="F253" s="84" t="str">
        <f>IF($D253="","x",IF('BH (3)'!$B$11=1,COUNTIFS(Lançamentos!$K$5:$K$1004,$D253,Lançamentos!$T$5:$T$1004,F$5,Lançamentos!$V$5:$V$1004,'BH (3)'!$C$10),COUNTIFS(Lançamentos!$K$5:$K$1004,$D253,Lançamentos!$U$5:$U$1004,F$5,Lançamentos!$W$5:$W$1004,'BH (3)'!$C$10)))</f>
        <v>x</v>
      </c>
      <c r="G253" s="84" t="str">
        <f>IF($D253="","x",IF('BH (3)'!$B$11=1,COUNTIFS(Lançamentos!$K$5:$K$1004,$D253,Lançamentos!$T$5:$T$1004,G$5,Lançamentos!$V$5:$V$1004,'BH (3)'!$C$10),COUNTIFS(Lançamentos!$K$5:$K$1004,$D253,Lançamentos!$U$5:$U$1004,G$5,Lançamentos!$W$5:$W$1004,'BH (3)'!$C$10)))</f>
        <v>x</v>
      </c>
      <c r="H253" s="84" t="str">
        <f>IF($D253="","x",IF('BH (3)'!$B$11=1,COUNTIFS(Lançamentos!$K$5:$K$1004,$D253,Lançamentos!$T$5:$T$1004,H$5,Lançamentos!$V$5:$V$1004,'BH (3)'!$C$10),COUNTIFS(Lançamentos!$K$5:$K$1004,$D253,Lançamentos!$U$5:$U$1004,H$5,Lançamentos!$W$5:$W$1004,'BH (3)'!$C$10)))</f>
        <v>x</v>
      </c>
      <c r="I253" s="84" t="str">
        <f>IF($D253="","x",IF('BH (3)'!$B$11=1,COUNTIFS(Lançamentos!$K$5:$K$1004,$D253,Lançamentos!$T$5:$T$1004,I$5,Lançamentos!$V$5:$V$1004,'BH (3)'!$C$10),COUNTIFS(Lançamentos!$K$5:$K$1004,$D253,Lançamentos!$U$5:$U$1004,I$5,Lançamentos!$W$5:$W$1004,'BH (3)'!$C$10)))</f>
        <v>x</v>
      </c>
      <c r="J253" s="84" t="str">
        <f>IF($D253="","x",IF('BH (3)'!$B$11=1,COUNTIFS(Lançamentos!$K$5:$K$1004,$D253,Lançamentos!$T$5:$T$1004,J$5,Lançamentos!$V$5:$V$1004,'BH (3)'!$C$10),COUNTIFS(Lançamentos!$K$5:$K$1004,$D253,Lançamentos!$U$5:$U$1004,J$5,Lançamentos!$W$5:$W$1004,'BH (3)'!$C$10)))</f>
        <v>x</v>
      </c>
      <c r="K253" s="84" t="str">
        <f>IF($D253="","x",IF('BH (3)'!$B$11=1,COUNTIFS(Lançamentos!$K$5:$K$1004,$D253,Lançamentos!$T$5:$T$1004,K$5,Lançamentos!$V$5:$V$1004,'BH (3)'!$C$10),COUNTIFS(Lançamentos!$K$5:$K$1004,$D253,Lançamentos!$U$5:$U$1004,K$5,Lançamentos!$W$5:$W$1004,'BH (3)'!$C$10)))</f>
        <v>x</v>
      </c>
      <c r="L253" s="84" t="str">
        <f>IF($D253="","x",IF('BH (3)'!$B$11=1,COUNTIFS(Lançamentos!$K$5:$K$1004,$D253,Lançamentos!$T$5:$T$1004,L$5,Lançamentos!$V$5:$V$1004,'BH (3)'!$C$10),COUNTIFS(Lançamentos!$K$5:$K$1004,$D253,Lançamentos!$U$5:$U$1004,L$5,Lançamentos!$W$5:$W$1004,'BH (3)'!$C$10)))</f>
        <v>x</v>
      </c>
      <c r="M253" s="84" t="str">
        <f>IF($D253="","x",IF('BH (3)'!$B$11=1,COUNTIFS(Lançamentos!$K$5:$K$1004,$D253,Lançamentos!$T$5:$T$1004,M$5,Lançamentos!$V$5:$V$1004,'BH (3)'!$C$10),COUNTIFS(Lançamentos!$K$5:$K$1004,$D253,Lançamentos!$U$5:$U$1004,M$5,Lançamentos!$W$5:$W$1004,'BH (3)'!$C$10)))</f>
        <v>x</v>
      </c>
      <c r="N253" s="84" t="str">
        <f>IF($D253="","x",IF('BH (3)'!$B$11=1,COUNTIFS(Lançamentos!$K$5:$K$1004,$D253,Lançamentos!$T$5:$T$1004,N$5,Lançamentos!$V$5:$V$1004,'BH (3)'!$C$10),COUNTIFS(Lançamentos!$K$5:$K$1004,$D253,Lançamentos!$U$5:$U$1004,N$5,Lançamentos!$W$5:$W$1004,'BH (3)'!$C$10)))</f>
        <v>x</v>
      </c>
      <c r="O253" s="84" t="str">
        <f>IF($D253="","x",IF('BH (3)'!$B$11=1,COUNTIFS(Lançamentos!$K$5:$K$1004,$D253,Lançamentos!$T$5:$T$1004,O$5,Lançamentos!$V$5:$V$1004,'BH (3)'!$C$10),COUNTIFS(Lançamentos!$K$5:$K$1004,$D253,Lançamentos!$U$5:$U$1004,O$5,Lançamentos!$W$5:$W$1004,'BH (3)'!$C$10)))</f>
        <v>x</v>
      </c>
      <c r="P253" s="84" t="str">
        <f>IF($D253="","x",IF('BH (3)'!$B$11=1,COUNTIFS(Lançamentos!$K$5:$K$1004,$D253,Lançamentos!$T$5:$T$1004,P$5,Lançamentos!$V$5:$V$1004,'BH (3)'!$C$10),COUNTIFS(Lançamentos!$K$5:$K$1004,$D253,Lançamentos!$U$5:$U$1004,P$5,Lançamentos!$W$5:$W$1004,'BH (3)'!$C$10)))</f>
        <v>x</v>
      </c>
      <c r="Q253" s="171" t="str">
        <f t="shared" si="7"/>
        <v/>
      </c>
    </row>
    <row r="254" spans="3:17" ht="45" customHeight="1" x14ac:dyDescent="0.25">
      <c r="C254" s="81" t="str">
        <f t="shared" si="6"/>
        <v/>
      </c>
      <c r="D254" s="170" t="str">
        <f>IF(Adv!D252="","",Adv!D252)</f>
        <v/>
      </c>
      <c r="E254" s="84" t="str">
        <f>IF($D254="","x",IF('BH (3)'!$B$11=1,COUNTIFS(Lançamentos!$K$5:$K$1004,$D254,Lançamentos!$T$5:$T$1004,E$5,Lançamentos!$V$5:$V$1004,'BH (3)'!$C$10),COUNTIFS(Lançamentos!$K$5:$K$1004,$D254,Lançamentos!$U$5:$U$1004,E$5,Lançamentos!$W$5:$W$1004,'BH (3)'!$C$10)))</f>
        <v>x</v>
      </c>
      <c r="F254" s="84" t="str">
        <f>IF($D254="","x",IF('BH (3)'!$B$11=1,COUNTIFS(Lançamentos!$K$5:$K$1004,$D254,Lançamentos!$T$5:$T$1004,F$5,Lançamentos!$V$5:$V$1004,'BH (3)'!$C$10),COUNTIFS(Lançamentos!$K$5:$K$1004,$D254,Lançamentos!$U$5:$U$1004,F$5,Lançamentos!$W$5:$W$1004,'BH (3)'!$C$10)))</f>
        <v>x</v>
      </c>
      <c r="G254" s="84" t="str">
        <f>IF($D254="","x",IF('BH (3)'!$B$11=1,COUNTIFS(Lançamentos!$K$5:$K$1004,$D254,Lançamentos!$T$5:$T$1004,G$5,Lançamentos!$V$5:$V$1004,'BH (3)'!$C$10),COUNTIFS(Lançamentos!$K$5:$K$1004,$D254,Lançamentos!$U$5:$U$1004,G$5,Lançamentos!$W$5:$W$1004,'BH (3)'!$C$10)))</f>
        <v>x</v>
      </c>
      <c r="H254" s="84" t="str">
        <f>IF($D254="","x",IF('BH (3)'!$B$11=1,COUNTIFS(Lançamentos!$K$5:$K$1004,$D254,Lançamentos!$T$5:$T$1004,H$5,Lançamentos!$V$5:$V$1004,'BH (3)'!$C$10),COUNTIFS(Lançamentos!$K$5:$K$1004,$D254,Lançamentos!$U$5:$U$1004,H$5,Lançamentos!$W$5:$W$1004,'BH (3)'!$C$10)))</f>
        <v>x</v>
      </c>
      <c r="I254" s="84" t="str">
        <f>IF($D254="","x",IF('BH (3)'!$B$11=1,COUNTIFS(Lançamentos!$K$5:$K$1004,$D254,Lançamentos!$T$5:$T$1004,I$5,Lançamentos!$V$5:$V$1004,'BH (3)'!$C$10),COUNTIFS(Lançamentos!$K$5:$K$1004,$D254,Lançamentos!$U$5:$U$1004,I$5,Lançamentos!$W$5:$W$1004,'BH (3)'!$C$10)))</f>
        <v>x</v>
      </c>
      <c r="J254" s="84" t="str">
        <f>IF($D254="","x",IF('BH (3)'!$B$11=1,COUNTIFS(Lançamentos!$K$5:$K$1004,$D254,Lançamentos!$T$5:$T$1004,J$5,Lançamentos!$V$5:$V$1004,'BH (3)'!$C$10),COUNTIFS(Lançamentos!$K$5:$K$1004,$D254,Lançamentos!$U$5:$U$1004,J$5,Lançamentos!$W$5:$W$1004,'BH (3)'!$C$10)))</f>
        <v>x</v>
      </c>
      <c r="K254" s="84" t="str">
        <f>IF($D254="","x",IF('BH (3)'!$B$11=1,COUNTIFS(Lançamentos!$K$5:$K$1004,$D254,Lançamentos!$T$5:$T$1004,K$5,Lançamentos!$V$5:$V$1004,'BH (3)'!$C$10),COUNTIFS(Lançamentos!$K$5:$K$1004,$D254,Lançamentos!$U$5:$U$1004,K$5,Lançamentos!$W$5:$W$1004,'BH (3)'!$C$10)))</f>
        <v>x</v>
      </c>
      <c r="L254" s="84" t="str">
        <f>IF($D254="","x",IF('BH (3)'!$B$11=1,COUNTIFS(Lançamentos!$K$5:$K$1004,$D254,Lançamentos!$T$5:$T$1004,L$5,Lançamentos!$V$5:$V$1004,'BH (3)'!$C$10),COUNTIFS(Lançamentos!$K$5:$K$1004,$D254,Lançamentos!$U$5:$U$1004,L$5,Lançamentos!$W$5:$W$1004,'BH (3)'!$C$10)))</f>
        <v>x</v>
      </c>
      <c r="M254" s="84" t="str">
        <f>IF($D254="","x",IF('BH (3)'!$B$11=1,COUNTIFS(Lançamentos!$K$5:$K$1004,$D254,Lançamentos!$T$5:$T$1004,M$5,Lançamentos!$V$5:$V$1004,'BH (3)'!$C$10),COUNTIFS(Lançamentos!$K$5:$K$1004,$D254,Lançamentos!$U$5:$U$1004,M$5,Lançamentos!$W$5:$W$1004,'BH (3)'!$C$10)))</f>
        <v>x</v>
      </c>
      <c r="N254" s="84" t="str">
        <f>IF($D254="","x",IF('BH (3)'!$B$11=1,COUNTIFS(Lançamentos!$K$5:$K$1004,$D254,Lançamentos!$T$5:$T$1004,N$5,Lançamentos!$V$5:$V$1004,'BH (3)'!$C$10),COUNTIFS(Lançamentos!$K$5:$K$1004,$D254,Lançamentos!$U$5:$U$1004,N$5,Lançamentos!$W$5:$W$1004,'BH (3)'!$C$10)))</f>
        <v>x</v>
      </c>
      <c r="O254" s="84" t="str">
        <f>IF($D254="","x",IF('BH (3)'!$B$11=1,COUNTIFS(Lançamentos!$K$5:$K$1004,$D254,Lançamentos!$T$5:$T$1004,O$5,Lançamentos!$V$5:$V$1004,'BH (3)'!$C$10),COUNTIFS(Lançamentos!$K$5:$K$1004,$D254,Lançamentos!$U$5:$U$1004,O$5,Lançamentos!$W$5:$W$1004,'BH (3)'!$C$10)))</f>
        <v>x</v>
      </c>
      <c r="P254" s="84" t="str">
        <f>IF($D254="","x",IF('BH (3)'!$B$11=1,COUNTIFS(Lançamentos!$K$5:$K$1004,$D254,Lançamentos!$T$5:$T$1004,P$5,Lançamentos!$V$5:$V$1004,'BH (3)'!$C$10),COUNTIFS(Lançamentos!$K$5:$K$1004,$D254,Lançamentos!$U$5:$U$1004,P$5,Lançamentos!$W$5:$W$1004,'BH (3)'!$C$10)))</f>
        <v>x</v>
      </c>
      <c r="Q254" s="171" t="str">
        <f t="shared" si="7"/>
        <v/>
      </c>
    </row>
    <row r="255" spans="3:17" ht="45" customHeight="1" x14ac:dyDescent="0.25">
      <c r="C255" s="81" t="str">
        <f t="shared" si="6"/>
        <v/>
      </c>
      <c r="D255" s="170" t="str">
        <f>IF(Adv!D253="","",Adv!D253)</f>
        <v/>
      </c>
      <c r="E255" s="84" t="str">
        <f>IF($D255="","x",IF('BH (3)'!$B$11=1,COUNTIFS(Lançamentos!$K$5:$K$1004,$D255,Lançamentos!$T$5:$T$1004,E$5,Lançamentos!$V$5:$V$1004,'BH (3)'!$C$10),COUNTIFS(Lançamentos!$K$5:$K$1004,$D255,Lançamentos!$U$5:$U$1004,E$5,Lançamentos!$W$5:$W$1004,'BH (3)'!$C$10)))</f>
        <v>x</v>
      </c>
      <c r="F255" s="84" t="str">
        <f>IF($D255="","x",IF('BH (3)'!$B$11=1,COUNTIFS(Lançamentos!$K$5:$K$1004,$D255,Lançamentos!$T$5:$T$1004,F$5,Lançamentos!$V$5:$V$1004,'BH (3)'!$C$10),COUNTIFS(Lançamentos!$K$5:$K$1004,$D255,Lançamentos!$U$5:$U$1004,F$5,Lançamentos!$W$5:$W$1004,'BH (3)'!$C$10)))</f>
        <v>x</v>
      </c>
      <c r="G255" s="84" t="str">
        <f>IF($D255="","x",IF('BH (3)'!$B$11=1,COUNTIFS(Lançamentos!$K$5:$K$1004,$D255,Lançamentos!$T$5:$T$1004,G$5,Lançamentos!$V$5:$V$1004,'BH (3)'!$C$10),COUNTIFS(Lançamentos!$K$5:$K$1004,$D255,Lançamentos!$U$5:$U$1004,G$5,Lançamentos!$W$5:$W$1004,'BH (3)'!$C$10)))</f>
        <v>x</v>
      </c>
      <c r="H255" s="84" t="str">
        <f>IF($D255="","x",IF('BH (3)'!$B$11=1,COUNTIFS(Lançamentos!$K$5:$K$1004,$D255,Lançamentos!$T$5:$T$1004,H$5,Lançamentos!$V$5:$V$1004,'BH (3)'!$C$10),COUNTIFS(Lançamentos!$K$5:$K$1004,$D255,Lançamentos!$U$5:$U$1004,H$5,Lançamentos!$W$5:$W$1004,'BH (3)'!$C$10)))</f>
        <v>x</v>
      </c>
      <c r="I255" s="84" t="str">
        <f>IF($D255="","x",IF('BH (3)'!$B$11=1,COUNTIFS(Lançamentos!$K$5:$K$1004,$D255,Lançamentos!$T$5:$T$1004,I$5,Lançamentos!$V$5:$V$1004,'BH (3)'!$C$10),COUNTIFS(Lançamentos!$K$5:$K$1004,$D255,Lançamentos!$U$5:$U$1004,I$5,Lançamentos!$W$5:$W$1004,'BH (3)'!$C$10)))</f>
        <v>x</v>
      </c>
      <c r="J255" s="84" t="str">
        <f>IF($D255="","x",IF('BH (3)'!$B$11=1,COUNTIFS(Lançamentos!$K$5:$K$1004,$D255,Lançamentos!$T$5:$T$1004,J$5,Lançamentos!$V$5:$V$1004,'BH (3)'!$C$10),COUNTIFS(Lançamentos!$K$5:$K$1004,$D255,Lançamentos!$U$5:$U$1004,J$5,Lançamentos!$W$5:$W$1004,'BH (3)'!$C$10)))</f>
        <v>x</v>
      </c>
      <c r="K255" s="84" t="str">
        <f>IF($D255="","x",IF('BH (3)'!$B$11=1,COUNTIFS(Lançamentos!$K$5:$K$1004,$D255,Lançamentos!$T$5:$T$1004,K$5,Lançamentos!$V$5:$V$1004,'BH (3)'!$C$10),COUNTIFS(Lançamentos!$K$5:$K$1004,$D255,Lançamentos!$U$5:$U$1004,K$5,Lançamentos!$W$5:$W$1004,'BH (3)'!$C$10)))</f>
        <v>x</v>
      </c>
      <c r="L255" s="84" t="str">
        <f>IF($D255="","x",IF('BH (3)'!$B$11=1,COUNTIFS(Lançamentos!$K$5:$K$1004,$D255,Lançamentos!$T$5:$T$1004,L$5,Lançamentos!$V$5:$V$1004,'BH (3)'!$C$10),COUNTIFS(Lançamentos!$K$5:$K$1004,$D255,Lançamentos!$U$5:$U$1004,L$5,Lançamentos!$W$5:$W$1004,'BH (3)'!$C$10)))</f>
        <v>x</v>
      </c>
      <c r="M255" s="84" t="str">
        <f>IF($D255="","x",IF('BH (3)'!$B$11=1,COUNTIFS(Lançamentos!$K$5:$K$1004,$D255,Lançamentos!$T$5:$T$1004,M$5,Lançamentos!$V$5:$V$1004,'BH (3)'!$C$10),COUNTIFS(Lançamentos!$K$5:$K$1004,$D255,Lançamentos!$U$5:$U$1004,M$5,Lançamentos!$W$5:$W$1004,'BH (3)'!$C$10)))</f>
        <v>x</v>
      </c>
      <c r="N255" s="84" t="str">
        <f>IF($D255="","x",IF('BH (3)'!$B$11=1,COUNTIFS(Lançamentos!$K$5:$K$1004,$D255,Lançamentos!$T$5:$T$1004,N$5,Lançamentos!$V$5:$V$1004,'BH (3)'!$C$10),COUNTIFS(Lançamentos!$K$5:$K$1004,$D255,Lançamentos!$U$5:$U$1004,N$5,Lançamentos!$W$5:$W$1004,'BH (3)'!$C$10)))</f>
        <v>x</v>
      </c>
      <c r="O255" s="84" t="str">
        <f>IF($D255="","x",IF('BH (3)'!$B$11=1,COUNTIFS(Lançamentos!$K$5:$K$1004,$D255,Lançamentos!$T$5:$T$1004,O$5,Lançamentos!$V$5:$V$1004,'BH (3)'!$C$10),COUNTIFS(Lançamentos!$K$5:$K$1004,$D255,Lançamentos!$U$5:$U$1004,O$5,Lançamentos!$W$5:$W$1004,'BH (3)'!$C$10)))</f>
        <v>x</v>
      </c>
      <c r="P255" s="84" t="str">
        <f>IF($D255="","x",IF('BH (3)'!$B$11=1,COUNTIFS(Lançamentos!$K$5:$K$1004,$D255,Lançamentos!$T$5:$T$1004,P$5,Lançamentos!$V$5:$V$1004,'BH (3)'!$C$10),COUNTIFS(Lançamentos!$K$5:$K$1004,$D255,Lançamentos!$U$5:$U$1004,P$5,Lançamentos!$W$5:$W$1004,'BH (3)'!$C$10)))</f>
        <v>x</v>
      </c>
      <c r="Q255" s="171" t="str">
        <f t="shared" si="7"/>
        <v/>
      </c>
    </row>
    <row r="256" spans="3:17" ht="45" customHeight="1" x14ac:dyDescent="0.25">
      <c r="C256" s="81" t="str">
        <f t="shared" si="6"/>
        <v/>
      </c>
      <c r="D256" s="170" t="str">
        <f>IF(Adv!D254="","",Adv!D254)</f>
        <v/>
      </c>
      <c r="E256" s="84" t="str">
        <f>IF($D256="","x",IF('BH (3)'!$B$11=1,COUNTIFS(Lançamentos!$K$5:$K$1004,$D256,Lançamentos!$T$5:$T$1004,E$5,Lançamentos!$V$5:$V$1004,'BH (3)'!$C$10),COUNTIFS(Lançamentos!$K$5:$K$1004,$D256,Lançamentos!$U$5:$U$1004,E$5,Lançamentos!$W$5:$W$1004,'BH (3)'!$C$10)))</f>
        <v>x</v>
      </c>
      <c r="F256" s="84" t="str">
        <f>IF($D256="","x",IF('BH (3)'!$B$11=1,COUNTIFS(Lançamentos!$K$5:$K$1004,$D256,Lançamentos!$T$5:$T$1004,F$5,Lançamentos!$V$5:$V$1004,'BH (3)'!$C$10),COUNTIFS(Lançamentos!$K$5:$K$1004,$D256,Lançamentos!$U$5:$U$1004,F$5,Lançamentos!$W$5:$W$1004,'BH (3)'!$C$10)))</f>
        <v>x</v>
      </c>
      <c r="G256" s="84" t="str">
        <f>IF($D256="","x",IF('BH (3)'!$B$11=1,COUNTIFS(Lançamentos!$K$5:$K$1004,$D256,Lançamentos!$T$5:$T$1004,G$5,Lançamentos!$V$5:$V$1004,'BH (3)'!$C$10),COUNTIFS(Lançamentos!$K$5:$K$1004,$D256,Lançamentos!$U$5:$U$1004,G$5,Lançamentos!$W$5:$W$1004,'BH (3)'!$C$10)))</f>
        <v>x</v>
      </c>
      <c r="H256" s="84" t="str">
        <f>IF($D256="","x",IF('BH (3)'!$B$11=1,COUNTIFS(Lançamentos!$K$5:$K$1004,$D256,Lançamentos!$T$5:$T$1004,H$5,Lançamentos!$V$5:$V$1004,'BH (3)'!$C$10),COUNTIFS(Lançamentos!$K$5:$K$1004,$D256,Lançamentos!$U$5:$U$1004,H$5,Lançamentos!$W$5:$W$1004,'BH (3)'!$C$10)))</f>
        <v>x</v>
      </c>
      <c r="I256" s="84" t="str">
        <f>IF($D256="","x",IF('BH (3)'!$B$11=1,COUNTIFS(Lançamentos!$K$5:$K$1004,$D256,Lançamentos!$T$5:$T$1004,I$5,Lançamentos!$V$5:$V$1004,'BH (3)'!$C$10),COUNTIFS(Lançamentos!$K$5:$K$1004,$D256,Lançamentos!$U$5:$U$1004,I$5,Lançamentos!$W$5:$W$1004,'BH (3)'!$C$10)))</f>
        <v>x</v>
      </c>
      <c r="J256" s="84" t="str">
        <f>IF($D256="","x",IF('BH (3)'!$B$11=1,COUNTIFS(Lançamentos!$K$5:$K$1004,$D256,Lançamentos!$T$5:$T$1004,J$5,Lançamentos!$V$5:$V$1004,'BH (3)'!$C$10),COUNTIFS(Lançamentos!$K$5:$K$1004,$D256,Lançamentos!$U$5:$U$1004,J$5,Lançamentos!$W$5:$W$1004,'BH (3)'!$C$10)))</f>
        <v>x</v>
      </c>
      <c r="K256" s="84" t="str">
        <f>IF($D256="","x",IF('BH (3)'!$B$11=1,COUNTIFS(Lançamentos!$K$5:$K$1004,$D256,Lançamentos!$T$5:$T$1004,K$5,Lançamentos!$V$5:$V$1004,'BH (3)'!$C$10),COUNTIFS(Lançamentos!$K$5:$K$1004,$D256,Lançamentos!$U$5:$U$1004,K$5,Lançamentos!$W$5:$W$1004,'BH (3)'!$C$10)))</f>
        <v>x</v>
      </c>
      <c r="L256" s="84" t="str">
        <f>IF($D256="","x",IF('BH (3)'!$B$11=1,COUNTIFS(Lançamentos!$K$5:$K$1004,$D256,Lançamentos!$T$5:$T$1004,L$5,Lançamentos!$V$5:$V$1004,'BH (3)'!$C$10),COUNTIFS(Lançamentos!$K$5:$K$1004,$D256,Lançamentos!$U$5:$U$1004,L$5,Lançamentos!$W$5:$W$1004,'BH (3)'!$C$10)))</f>
        <v>x</v>
      </c>
      <c r="M256" s="84" t="str">
        <f>IF($D256="","x",IF('BH (3)'!$B$11=1,COUNTIFS(Lançamentos!$K$5:$K$1004,$D256,Lançamentos!$T$5:$T$1004,M$5,Lançamentos!$V$5:$V$1004,'BH (3)'!$C$10),COUNTIFS(Lançamentos!$K$5:$K$1004,$D256,Lançamentos!$U$5:$U$1004,M$5,Lançamentos!$W$5:$W$1004,'BH (3)'!$C$10)))</f>
        <v>x</v>
      </c>
      <c r="N256" s="84" t="str">
        <f>IF($D256="","x",IF('BH (3)'!$B$11=1,COUNTIFS(Lançamentos!$K$5:$K$1004,$D256,Lançamentos!$T$5:$T$1004,N$5,Lançamentos!$V$5:$V$1004,'BH (3)'!$C$10),COUNTIFS(Lançamentos!$K$5:$K$1004,$D256,Lançamentos!$U$5:$U$1004,N$5,Lançamentos!$W$5:$W$1004,'BH (3)'!$C$10)))</f>
        <v>x</v>
      </c>
      <c r="O256" s="84" t="str">
        <f>IF($D256="","x",IF('BH (3)'!$B$11=1,COUNTIFS(Lançamentos!$K$5:$K$1004,$D256,Lançamentos!$T$5:$T$1004,O$5,Lançamentos!$V$5:$V$1004,'BH (3)'!$C$10),COUNTIFS(Lançamentos!$K$5:$K$1004,$D256,Lançamentos!$U$5:$U$1004,O$5,Lançamentos!$W$5:$W$1004,'BH (3)'!$C$10)))</f>
        <v>x</v>
      </c>
      <c r="P256" s="84" t="str">
        <f>IF($D256="","x",IF('BH (3)'!$B$11=1,COUNTIFS(Lançamentos!$K$5:$K$1004,$D256,Lançamentos!$T$5:$T$1004,P$5,Lançamentos!$V$5:$V$1004,'BH (3)'!$C$10),COUNTIFS(Lançamentos!$K$5:$K$1004,$D256,Lançamentos!$U$5:$U$1004,P$5,Lançamentos!$W$5:$W$1004,'BH (3)'!$C$10)))</f>
        <v>x</v>
      </c>
      <c r="Q256" s="171" t="str">
        <f t="shared" si="7"/>
        <v/>
      </c>
    </row>
    <row r="257" spans="3:17" ht="45" customHeight="1" x14ac:dyDescent="0.25">
      <c r="C257" s="81" t="str">
        <f t="shared" si="6"/>
        <v/>
      </c>
      <c r="D257" s="170" t="str">
        <f>IF(Adv!D255="","",Adv!D255)</f>
        <v/>
      </c>
      <c r="E257" s="84" t="str">
        <f>IF($D257="","x",IF('BH (3)'!$B$11=1,COUNTIFS(Lançamentos!$K$5:$K$1004,$D257,Lançamentos!$T$5:$T$1004,E$5,Lançamentos!$V$5:$V$1004,'BH (3)'!$C$10),COUNTIFS(Lançamentos!$K$5:$K$1004,$D257,Lançamentos!$U$5:$U$1004,E$5,Lançamentos!$W$5:$W$1004,'BH (3)'!$C$10)))</f>
        <v>x</v>
      </c>
      <c r="F257" s="84" t="str">
        <f>IF($D257="","x",IF('BH (3)'!$B$11=1,COUNTIFS(Lançamentos!$K$5:$K$1004,$D257,Lançamentos!$T$5:$T$1004,F$5,Lançamentos!$V$5:$V$1004,'BH (3)'!$C$10),COUNTIFS(Lançamentos!$K$5:$K$1004,$D257,Lançamentos!$U$5:$U$1004,F$5,Lançamentos!$W$5:$W$1004,'BH (3)'!$C$10)))</f>
        <v>x</v>
      </c>
      <c r="G257" s="84" t="str">
        <f>IF($D257="","x",IF('BH (3)'!$B$11=1,COUNTIFS(Lançamentos!$K$5:$K$1004,$D257,Lançamentos!$T$5:$T$1004,G$5,Lançamentos!$V$5:$V$1004,'BH (3)'!$C$10),COUNTIFS(Lançamentos!$K$5:$K$1004,$D257,Lançamentos!$U$5:$U$1004,G$5,Lançamentos!$W$5:$W$1004,'BH (3)'!$C$10)))</f>
        <v>x</v>
      </c>
      <c r="H257" s="84" t="str">
        <f>IF($D257="","x",IF('BH (3)'!$B$11=1,COUNTIFS(Lançamentos!$K$5:$K$1004,$D257,Lançamentos!$T$5:$T$1004,H$5,Lançamentos!$V$5:$V$1004,'BH (3)'!$C$10),COUNTIFS(Lançamentos!$K$5:$K$1004,$D257,Lançamentos!$U$5:$U$1004,H$5,Lançamentos!$W$5:$W$1004,'BH (3)'!$C$10)))</f>
        <v>x</v>
      </c>
      <c r="I257" s="84" t="str">
        <f>IF($D257="","x",IF('BH (3)'!$B$11=1,COUNTIFS(Lançamentos!$K$5:$K$1004,$D257,Lançamentos!$T$5:$T$1004,I$5,Lançamentos!$V$5:$V$1004,'BH (3)'!$C$10),COUNTIFS(Lançamentos!$K$5:$K$1004,$D257,Lançamentos!$U$5:$U$1004,I$5,Lançamentos!$W$5:$W$1004,'BH (3)'!$C$10)))</f>
        <v>x</v>
      </c>
      <c r="J257" s="84" t="str">
        <f>IF($D257="","x",IF('BH (3)'!$B$11=1,COUNTIFS(Lançamentos!$K$5:$K$1004,$D257,Lançamentos!$T$5:$T$1004,J$5,Lançamentos!$V$5:$V$1004,'BH (3)'!$C$10),COUNTIFS(Lançamentos!$K$5:$K$1004,$D257,Lançamentos!$U$5:$U$1004,J$5,Lançamentos!$W$5:$W$1004,'BH (3)'!$C$10)))</f>
        <v>x</v>
      </c>
      <c r="K257" s="84" t="str">
        <f>IF($D257="","x",IF('BH (3)'!$B$11=1,COUNTIFS(Lançamentos!$K$5:$K$1004,$D257,Lançamentos!$T$5:$T$1004,K$5,Lançamentos!$V$5:$V$1004,'BH (3)'!$C$10),COUNTIFS(Lançamentos!$K$5:$K$1004,$D257,Lançamentos!$U$5:$U$1004,K$5,Lançamentos!$W$5:$W$1004,'BH (3)'!$C$10)))</f>
        <v>x</v>
      </c>
      <c r="L257" s="84" t="str">
        <f>IF($D257="","x",IF('BH (3)'!$B$11=1,COUNTIFS(Lançamentos!$K$5:$K$1004,$D257,Lançamentos!$T$5:$T$1004,L$5,Lançamentos!$V$5:$V$1004,'BH (3)'!$C$10),COUNTIFS(Lançamentos!$K$5:$K$1004,$D257,Lançamentos!$U$5:$U$1004,L$5,Lançamentos!$W$5:$W$1004,'BH (3)'!$C$10)))</f>
        <v>x</v>
      </c>
      <c r="M257" s="84" t="str">
        <f>IF($D257="","x",IF('BH (3)'!$B$11=1,COUNTIFS(Lançamentos!$K$5:$K$1004,$D257,Lançamentos!$T$5:$T$1004,M$5,Lançamentos!$V$5:$V$1004,'BH (3)'!$C$10),COUNTIFS(Lançamentos!$K$5:$K$1004,$D257,Lançamentos!$U$5:$U$1004,M$5,Lançamentos!$W$5:$W$1004,'BH (3)'!$C$10)))</f>
        <v>x</v>
      </c>
      <c r="N257" s="84" t="str">
        <f>IF($D257="","x",IF('BH (3)'!$B$11=1,COUNTIFS(Lançamentos!$K$5:$K$1004,$D257,Lançamentos!$T$5:$T$1004,N$5,Lançamentos!$V$5:$V$1004,'BH (3)'!$C$10),COUNTIFS(Lançamentos!$K$5:$K$1004,$D257,Lançamentos!$U$5:$U$1004,N$5,Lançamentos!$W$5:$W$1004,'BH (3)'!$C$10)))</f>
        <v>x</v>
      </c>
      <c r="O257" s="84" t="str">
        <f>IF($D257="","x",IF('BH (3)'!$B$11=1,COUNTIFS(Lançamentos!$K$5:$K$1004,$D257,Lançamentos!$T$5:$T$1004,O$5,Lançamentos!$V$5:$V$1004,'BH (3)'!$C$10),COUNTIFS(Lançamentos!$K$5:$K$1004,$D257,Lançamentos!$U$5:$U$1004,O$5,Lançamentos!$W$5:$W$1004,'BH (3)'!$C$10)))</f>
        <v>x</v>
      </c>
      <c r="P257" s="84" t="str">
        <f>IF($D257="","x",IF('BH (3)'!$B$11=1,COUNTIFS(Lançamentos!$K$5:$K$1004,$D257,Lançamentos!$T$5:$T$1004,P$5,Lançamentos!$V$5:$V$1004,'BH (3)'!$C$10),COUNTIFS(Lançamentos!$K$5:$K$1004,$D257,Lançamentos!$U$5:$U$1004,P$5,Lançamentos!$W$5:$W$1004,'BH (3)'!$C$10)))</f>
        <v>x</v>
      </c>
      <c r="Q257" s="171" t="str">
        <f t="shared" si="7"/>
        <v/>
      </c>
    </row>
    <row r="258" spans="3:17" ht="45" customHeight="1" x14ac:dyDescent="0.25">
      <c r="C258" s="81" t="str">
        <f t="shared" si="6"/>
        <v/>
      </c>
      <c r="D258" s="170" t="str">
        <f>IF(Adv!D256="","",Adv!D256)</f>
        <v/>
      </c>
      <c r="E258" s="84" t="str">
        <f>IF($D258="","x",IF('BH (3)'!$B$11=1,COUNTIFS(Lançamentos!$K$5:$K$1004,$D258,Lançamentos!$T$5:$T$1004,E$5,Lançamentos!$V$5:$V$1004,'BH (3)'!$C$10),COUNTIFS(Lançamentos!$K$5:$K$1004,$D258,Lançamentos!$U$5:$U$1004,E$5,Lançamentos!$W$5:$W$1004,'BH (3)'!$C$10)))</f>
        <v>x</v>
      </c>
      <c r="F258" s="84" t="str">
        <f>IF($D258="","x",IF('BH (3)'!$B$11=1,COUNTIFS(Lançamentos!$K$5:$K$1004,$D258,Lançamentos!$T$5:$T$1004,F$5,Lançamentos!$V$5:$V$1004,'BH (3)'!$C$10),COUNTIFS(Lançamentos!$K$5:$K$1004,$D258,Lançamentos!$U$5:$U$1004,F$5,Lançamentos!$W$5:$W$1004,'BH (3)'!$C$10)))</f>
        <v>x</v>
      </c>
      <c r="G258" s="84" t="str">
        <f>IF($D258="","x",IF('BH (3)'!$B$11=1,COUNTIFS(Lançamentos!$K$5:$K$1004,$D258,Lançamentos!$T$5:$T$1004,G$5,Lançamentos!$V$5:$V$1004,'BH (3)'!$C$10),COUNTIFS(Lançamentos!$K$5:$K$1004,$D258,Lançamentos!$U$5:$U$1004,G$5,Lançamentos!$W$5:$W$1004,'BH (3)'!$C$10)))</f>
        <v>x</v>
      </c>
      <c r="H258" s="84" t="str">
        <f>IF($D258="","x",IF('BH (3)'!$B$11=1,COUNTIFS(Lançamentos!$K$5:$K$1004,$D258,Lançamentos!$T$5:$T$1004,H$5,Lançamentos!$V$5:$V$1004,'BH (3)'!$C$10),COUNTIFS(Lançamentos!$K$5:$K$1004,$D258,Lançamentos!$U$5:$U$1004,H$5,Lançamentos!$W$5:$W$1004,'BH (3)'!$C$10)))</f>
        <v>x</v>
      </c>
      <c r="I258" s="84" t="str">
        <f>IF($D258="","x",IF('BH (3)'!$B$11=1,COUNTIFS(Lançamentos!$K$5:$K$1004,$D258,Lançamentos!$T$5:$T$1004,I$5,Lançamentos!$V$5:$V$1004,'BH (3)'!$C$10),COUNTIFS(Lançamentos!$K$5:$K$1004,$D258,Lançamentos!$U$5:$U$1004,I$5,Lançamentos!$W$5:$W$1004,'BH (3)'!$C$10)))</f>
        <v>x</v>
      </c>
      <c r="J258" s="84" t="str">
        <f>IF($D258="","x",IF('BH (3)'!$B$11=1,COUNTIFS(Lançamentos!$K$5:$K$1004,$D258,Lançamentos!$T$5:$T$1004,J$5,Lançamentos!$V$5:$V$1004,'BH (3)'!$C$10),COUNTIFS(Lançamentos!$K$5:$K$1004,$D258,Lançamentos!$U$5:$U$1004,J$5,Lançamentos!$W$5:$W$1004,'BH (3)'!$C$10)))</f>
        <v>x</v>
      </c>
      <c r="K258" s="84" t="str">
        <f>IF($D258="","x",IF('BH (3)'!$B$11=1,COUNTIFS(Lançamentos!$K$5:$K$1004,$D258,Lançamentos!$T$5:$T$1004,K$5,Lançamentos!$V$5:$V$1004,'BH (3)'!$C$10),COUNTIFS(Lançamentos!$K$5:$K$1004,$D258,Lançamentos!$U$5:$U$1004,K$5,Lançamentos!$W$5:$W$1004,'BH (3)'!$C$10)))</f>
        <v>x</v>
      </c>
      <c r="L258" s="84" t="str">
        <f>IF($D258="","x",IF('BH (3)'!$B$11=1,COUNTIFS(Lançamentos!$K$5:$K$1004,$D258,Lançamentos!$T$5:$T$1004,L$5,Lançamentos!$V$5:$V$1004,'BH (3)'!$C$10),COUNTIFS(Lançamentos!$K$5:$K$1004,$D258,Lançamentos!$U$5:$U$1004,L$5,Lançamentos!$W$5:$W$1004,'BH (3)'!$C$10)))</f>
        <v>x</v>
      </c>
      <c r="M258" s="84" t="str">
        <f>IF($D258="","x",IF('BH (3)'!$B$11=1,COUNTIFS(Lançamentos!$K$5:$K$1004,$D258,Lançamentos!$T$5:$T$1004,M$5,Lançamentos!$V$5:$V$1004,'BH (3)'!$C$10),COUNTIFS(Lançamentos!$K$5:$K$1004,$D258,Lançamentos!$U$5:$U$1004,M$5,Lançamentos!$W$5:$W$1004,'BH (3)'!$C$10)))</f>
        <v>x</v>
      </c>
      <c r="N258" s="84" t="str">
        <f>IF($D258="","x",IF('BH (3)'!$B$11=1,COUNTIFS(Lançamentos!$K$5:$K$1004,$D258,Lançamentos!$T$5:$T$1004,N$5,Lançamentos!$V$5:$V$1004,'BH (3)'!$C$10),COUNTIFS(Lançamentos!$K$5:$K$1004,$D258,Lançamentos!$U$5:$U$1004,N$5,Lançamentos!$W$5:$W$1004,'BH (3)'!$C$10)))</f>
        <v>x</v>
      </c>
      <c r="O258" s="84" t="str">
        <f>IF($D258="","x",IF('BH (3)'!$B$11=1,COUNTIFS(Lançamentos!$K$5:$K$1004,$D258,Lançamentos!$T$5:$T$1004,O$5,Lançamentos!$V$5:$V$1004,'BH (3)'!$C$10),COUNTIFS(Lançamentos!$K$5:$K$1004,$D258,Lançamentos!$U$5:$U$1004,O$5,Lançamentos!$W$5:$W$1004,'BH (3)'!$C$10)))</f>
        <v>x</v>
      </c>
      <c r="P258" s="84" t="str">
        <f>IF($D258="","x",IF('BH (3)'!$B$11=1,COUNTIFS(Lançamentos!$K$5:$K$1004,$D258,Lançamentos!$T$5:$T$1004,P$5,Lançamentos!$V$5:$V$1004,'BH (3)'!$C$10),COUNTIFS(Lançamentos!$K$5:$K$1004,$D258,Lançamentos!$U$5:$U$1004,P$5,Lançamentos!$W$5:$W$1004,'BH (3)'!$C$10)))</f>
        <v>x</v>
      </c>
      <c r="Q258" s="171" t="str">
        <f t="shared" si="7"/>
        <v/>
      </c>
    </row>
    <row r="259" spans="3:17" ht="45" customHeight="1" x14ac:dyDescent="0.25">
      <c r="C259" s="81" t="str">
        <f t="shared" si="6"/>
        <v/>
      </c>
      <c r="D259" s="170" t="str">
        <f>IF(Adv!D257="","",Adv!D257)</f>
        <v/>
      </c>
      <c r="E259" s="84" t="str">
        <f>IF($D259="","x",IF('BH (3)'!$B$11=1,COUNTIFS(Lançamentos!$K$5:$K$1004,$D259,Lançamentos!$T$5:$T$1004,E$5,Lançamentos!$V$5:$V$1004,'BH (3)'!$C$10),COUNTIFS(Lançamentos!$K$5:$K$1004,$D259,Lançamentos!$U$5:$U$1004,E$5,Lançamentos!$W$5:$W$1004,'BH (3)'!$C$10)))</f>
        <v>x</v>
      </c>
      <c r="F259" s="84" t="str">
        <f>IF($D259="","x",IF('BH (3)'!$B$11=1,COUNTIFS(Lançamentos!$K$5:$K$1004,$D259,Lançamentos!$T$5:$T$1004,F$5,Lançamentos!$V$5:$V$1004,'BH (3)'!$C$10),COUNTIFS(Lançamentos!$K$5:$K$1004,$D259,Lançamentos!$U$5:$U$1004,F$5,Lançamentos!$W$5:$W$1004,'BH (3)'!$C$10)))</f>
        <v>x</v>
      </c>
      <c r="G259" s="84" t="str">
        <f>IF($D259="","x",IF('BH (3)'!$B$11=1,COUNTIFS(Lançamentos!$K$5:$K$1004,$D259,Lançamentos!$T$5:$T$1004,G$5,Lançamentos!$V$5:$V$1004,'BH (3)'!$C$10),COUNTIFS(Lançamentos!$K$5:$K$1004,$D259,Lançamentos!$U$5:$U$1004,G$5,Lançamentos!$W$5:$W$1004,'BH (3)'!$C$10)))</f>
        <v>x</v>
      </c>
      <c r="H259" s="84" t="str">
        <f>IF($D259="","x",IF('BH (3)'!$B$11=1,COUNTIFS(Lançamentos!$K$5:$K$1004,$D259,Lançamentos!$T$5:$T$1004,H$5,Lançamentos!$V$5:$V$1004,'BH (3)'!$C$10),COUNTIFS(Lançamentos!$K$5:$K$1004,$D259,Lançamentos!$U$5:$U$1004,H$5,Lançamentos!$W$5:$W$1004,'BH (3)'!$C$10)))</f>
        <v>x</v>
      </c>
      <c r="I259" s="84" t="str">
        <f>IF($D259="","x",IF('BH (3)'!$B$11=1,COUNTIFS(Lançamentos!$K$5:$K$1004,$D259,Lançamentos!$T$5:$T$1004,I$5,Lançamentos!$V$5:$V$1004,'BH (3)'!$C$10),COUNTIFS(Lançamentos!$K$5:$K$1004,$D259,Lançamentos!$U$5:$U$1004,I$5,Lançamentos!$W$5:$W$1004,'BH (3)'!$C$10)))</f>
        <v>x</v>
      </c>
      <c r="J259" s="84" t="str">
        <f>IF($D259="","x",IF('BH (3)'!$B$11=1,COUNTIFS(Lançamentos!$K$5:$K$1004,$D259,Lançamentos!$T$5:$T$1004,J$5,Lançamentos!$V$5:$V$1004,'BH (3)'!$C$10),COUNTIFS(Lançamentos!$K$5:$K$1004,$D259,Lançamentos!$U$5:$U$1004,J$5,Lançamentos!$W$5:$W$1004,'BH (3)'!$C$10)))</f>
        <v>x</v>
      </c>
      <c r="K259" s="84" t="str">
        <f>IF($D259="","x",IF('BH (3)'!$B$11=1,COUNTIFS(Lançamentos!$K$5:$K$1004,$D259,Lançamentos!$T$5:$T$1004,K$5,Lançamentos!$V$5:$V$1004,'BH (3)'!$C$10),COUNTIFS(Lançamentos!$K$5:$K$1004,$D259,Lançamentos!$U$5:$U$1004,K$5,Lançamentos!$W$5:$W$1004,'BH (3)'!$C$10)))</f>
        <v>x</v>
      </c>
      <c r="L259" s="84" t="str">
        <f>IF($D259="","x",IF('BH (3)'!$B$11=1,COUNTIFS(Lançamentos!$K$5:$K$1004,$D259,Lançamentos!$T$5:$T$1004,L$5,Lançamentos!$V$5:$V$1004,'BH (3)'!$C$10),COUNTIFS(Lançamentos!$K$5:$K$1004,$D259,Lançamentos!$U$5:$U$1004,L$5,Lançamentos!$W$5:$W$1004,'BH (3)'!$C$10)))</f>
        <v>x</v>
      </c>
      <c r="M259" s="84" t="str">
        <f>IF($D259="","x",IF('BH (3)'!$B$11=1,COUNTIFS(Lançamentos!$K$5:$K$1004,$D259,Lançamentos!$T$5:$T$1004,M$5,Lançamentos!$V$5:$V$1004,'BH (3)'!$C$10),COUNTIFS(Lançamentos!$K$5:$K$1004,$D259,Lançamentos!$U$5:$U$1004,M$5,Lançamentos!$W$5:$W$1004,'BH (3)'!$C$10)))</f>
        <v>x</v>
      </c>
      <c r="N259" s="84" t="str">
        <f>IF($D259="","x",IF('BH (3)'!$B$11=1,COUNTIFS(Lançamentos!$K$5:$K$1004,$D259,Lançamentos!$T$5:$T$1004,N$5,Lançamentos!$V$5:$V$1004,'BH (3)'!$C$10),COUNTIFS(Lançamentos!$K$5:$K$1004,$D259,Lançamentos!$U$5:$U$1004,N$5,Lançamentos!$W$5:$W$1004,'BH (3)'!$C$10)))</f>
        <v>x</v>
      </c>
      <c r="O259" s="84" t="str">
        <f>IF($D259="","x",IF('BH (3)'!$B$11=1,COUNTIFS(Lançamentos!$K$5:$K$1004,$D259,Lançamentos!$T$5:$T$1004,O$5,Lançamentos!$V$5:$V$1004,'BH (3)'!$C$10),COUNTIFS(Lançamentos!$K$5:$K$1004,$D259,Lançamentos!$U$5:$U$1004,O$5,Lançamentos!$W$5:$W$1004,'BH (3)'!$C$10)))</f>
        <v>x</v>
      </c>
      <c r="P259" s="84" t="str">
        <f>IF($D259="","x",IF('BH (3)'!$B$11=1,COUNTIFS(Lançamentos!$K$5:$K$1004,$D259,Lançamentos!$T$5:$T$1004,P$5,Lançamentos!$V$5:$V$1004,'BH (3)'!$C$10),COUNTIFS(Lançamentos!$K$5:$K$1004,$D259,Lançamentos!$U$5:$U$1004,P$5,Lançamentos!$W$5:$W$1004,'BH (3)'!$C$10)))</f>
        <v>x</v>
      </c>
      <c r="Q259" s="171" t="str">
        <f t="shared" si="7"/>
        <v/>
      </c>
    </row>
    <row r="260" spans="3:17" ht="45" customHeight="1" x14ac:dyDescent="0.25">
      <c r="C260" s="81" t="str">
        <f t="shared" si="6"/>
        <v/>
      </c>
      <c r="D260" s="170" t="str">
        <f>IF(Adv!D258="","",Adv!D258)</f>
        <v/>
      </c>
      <c r="E260" s="84" t="str">
        <f>IF($D260="","x",IF('BH (3)'!$B$11=1,COUNTIFS(Lançamentos!$K$5:$K$1004,$D260,Lançamentos!$T$5:$T$1004,E$5,Lançamentos!$V$5:$V$1004,'BH (3)'!$C$10),COUNTIFS(Lançamentos!$K$5:$K$1004,$D260,Lançamentos!$U$5:$U$1004,E$5,Lançamentos!$W$5:$W$1004,'BH (3)'!$C$10)))</f>
        <v>x</v>
      </c>
      <c r="F260" s="84" t="str">
        <f>IF($D260="","x",IF('BH (3)'!$B$11=1,COUNTIFS(Lançamentos!$K$5:$K$1004,$D260,Lançamentos!$T$5:$T$1004,F$5,Lançamentos!$V$5:$V$1004,'BH (3)'!$C$10),COUNTIFS(Lançamentos!$K$5:$K$1004,$D260,Lançamentos!$U$5:$U$1004,F$5,Lançamentos!$W$5:$W$1004,'BH (3)'!$C$10)))</f>
        <v>x</v>
      </c>
      <c r="G260" s="84" t="str">
        <f>IF($D260="","x",IF('BH (3)'!$B$11=1,COUNTIFS(Lançamentos!$K$5:$K$1004,$D260,Lançamentos!$T$5:$T$1004,G$5,Lançamentos!$V$5:$V$1004,'BH (3)'!$C$10),COUNTIFS(Lançamentos!$K$5:$K$1004,$D260,Lançamentos!$U$5:$U$1004,G$5,Lançamentos!$W$5:$W$1004,'BH (3)'!$C$10)))</f>
        <v>x</v>
      </c>
      <c r="H260" s="84" t="str">
        <f>IF($D260="","x",IF('BH (3)'!$B$11=1,COUNTIFS(Lançamentos!$K$5:$K$1004,$D260,Lançamentos!$T$5:$T$1004,H$5,Lançamentos!$V$5:$V$1004,'BH (3)'!$C$10),COUNTIFS(Lançamentos!$K$5:$K$1004,$D260,Lançamentos!$U$5:$U$1004,H$5,Lançamentos!$W$5:$W$1004,'BH (3)'!$C$10)))</f>
        <v>x</v>
      </c>
      <c r="I260" s="84" t="str">
        <f>IF($D260="","x",IF('BH (3)'!$B$11=1,COUNTIFS(Lançamentos!$K$5:$K$1004,$D260,Lançamentos!$T$5:$T$1004,I$5,Lançamentos!$V$5:$V$1004,'BH (3)'!$C$10),COUNTIFS(Lançamentos!$K$5:$K$1004,$D260,Lançamentos!$U$5:$U$1004,I$5,Lançamentos!$W$5:$W$1004,'BH (3)'!$C$10)))</f>
        <v>x</v>
      </c>
      <c r="J260" s="84" t="str">
        <f>IF($D260="","x",IF('BH (3)'!$B$11=1,COUNTIFS(Lançamentos!$K$5:$K$1004,$D260,Lançamentos!$T$5:$T$1004,J$5,Lançamentos!$V$5:$V$1004,'BH (3)'!$C$10),COUNTIFS(Lançamentos!$K$5:$K$1004,$D260,Lançamentos!$U$5:$U$1004,J$5,Lançamentos!$W$5:$W$1004,'BH (3)'!$C$10)))</f>
        <v>x</v>
      </c>
      <c r="K260" s="84" t="str">
        <f>IF($D260="","x",IF('BH (3)'!$B$11=1,COUNTIFS(Lançamentos!$K$5:$K$1004,$D260,Lançamentos!$T$5:$T$1004,K$5,Lançamentos!$V$5:$V$1004,'BH (3)'!$C$10),COUNTIFS(Lançamentos!$K$5:$K$1004,$D260,Lançamentos!$U$5:$U$1004,K$5,Lançamentos!$W$5:$W$1004,'BH (3)'!$C$10)))</f>
        <v>x</v>
      </c>
      <c r="L260" s="84" t="str">
        <f>IF($D260="","x",IF('BH (3)'!$B$11=1,COUNTIFS(Lançamentos!$K$5:$K$1004,$D260,Lançamentos!$T$5:$T$1004,L$5,Lançamentos!$V$5:$V$1004,'BH (3)'!$C$10),COUNTIFS(Lançamentos!$K$5:$K$1004,$D260,Lançamentos!$U$5:$U$1004,L$5,Lançamentos!$W$5:$W$1004,'BH (3)'!$C$10)))</f>
        <v>x</v>
      </c>
      <c r="M260" s="84" t="str">
        <f>IF($D260="","x",IF('BH (3)'!$B$11=1,COUNTIFS(Lançamentos!$K$5:$K$1004,$D260,Lançamentos!$T$5:$T$1004,M$5,Lançamentos!$V$5:$V$1004,'BH (3)'!$C$10),COUNTIFS(Lançamentos!$K$5:$K$1004,$D260,Lançamentos!$U$5:$U$1004,M$5,Lançamentos!$W$5:$W$1004,'BH (3)'!$C$10)))</f>
        <v>x</v>
      </c>
      <c r="N260" s="84" t="str">
        <f>IF($D260="","x",IF('BH (3)'!$B$11=1,COUNTIFS(Lançamentos!$K$5:$K$1004,$D260,Lançamentos!$T$5:$T$1004,N$5,Lançamentos!$V$5:$V$1004,'BH (3)'!$C$10),COUNTIFS(Lançamentos!$K$5:$K$1004,$D260,Lançamentos!$U$5:$U$1004,N$5,Lançamentos!$W$5:$W$1004,'BH (3)'!$C$10)))</f>
        <v>x</v>
      </c>
      <c r="O260" s="84" t="str">
        <f>IF($D260="","x",IF('BH (3)'!$B$11=1,COUNTIFS(Lançamentos!$K$5:$K$1004,$D260,Lançamentos!$T$5:$T$1004,O$5,Lançamentos!$V$5:$V$1004,'BH (3)'!$C$10),COUNTIFS(Lançamentos!$K$5:$K$1004,$D260,Lançamentos!$U$5:$U$1004,O$5,Lançamentos!$W$5:$W$1004,'BH (3)'!$C$10)))</f>
        <v>x</v>
      </c>
      <c r="P260" s="84" t="str">
        <f>IF($D260="","x",IF('BH (3)'!$B$11=1,COUNTIFS(Lançamentos!$K$5:$K$1004,$D260,Lançamentos!$T$5:$T$1004,P$5,Lançamentos!$V$5:$V$1004,'BH (3)'!$C$10),COUNTIFS(Lançamentos!$K$5:$K$1004,$D260,Lançamentos!$U$5:$U$1004,P$5,Lançamentos!$W$5:$W$1004,'BH (3)'!$C$10)))</f>
        <v>x</v>
      </c>
      <c r="Q260" s="171" t="str">
        <f t="shared" si="7"/>
        <v/>
      </c>
    </row>
    <row r="261" spans="3:17" ht="45" customHeight="1" x14ac:dyDescent="0.25">
      <c r="C261" s="81" t="str">
        <f t="shared" si="6"/>
        <v/>
      </c>
      <c r="D261" s="170" t="str">
        <f>IF(Adv!D259="","",Adv!D259)</f>
        <v/>
      </c>
      <c r="E261" s="84" t="str">
        <f>IF($D261="","x",IF('BH (3)'!$B$11=1,COUNTIFS(Lançamentos!$K$5:$K$1004,$D261,Lançamentos!$T$5:$T$1004,E$5,Lançamentos!$V$5:$V$1004,'BH (3)'!$C$10),COUNTIFS(Lançamentos!$K$5:$K$1004,$D261,Lançamentos!$U$5:$U$1004,E$5,Lançamentos!$W$5:$W$1004,'BH (3)'!$C$10)))</f>
        <v>x</v>
      </c>
      <c r="F261" s="84" t="str">
        <f>IF($D261="","x",IF('BH (3)'!$B$11=1,COUNTIFS(Lançamentos!$K$5:$K$1004,$D261,Lançamentos!$T$5:$T$1004,F$5,Lançamentos!$V$5:$V$1004,'BH (3)'!$C$10),COUNTIFS(Lançamentos!$K$5:$K$1004,$D261,Lançamentos!$U$5:$U$1004,F$5,Lançamentos!$W$5:$W$1004,'BH (3)'!$C$10)))</f>
        <v>x</v>
      </c>
      <c r="G261" s="84" t="str">
        <f>IF($D261="","x",IF('BH (3)'!$B$11=1,COUNTIFS(Lançamentos!$K$5:$K$1004,$D261,Lançamentos!$T$5:$T$1004,G$5,Lançamentos!$V$5:$V$1004,'BH (3)'!$C$10),COUNTIFS(Lançamentos!$K$5:$K$1004,$D261,Lançamentos!$U$5:$U$1004,G$5,Lançamentos!$W$5:$W$1004,'BH (3)'!$C$10)))</f>
        <v>x</v>
      </c>
      <c r="H261" s="84" t="str">
        <f>IF($D261="","x",IF('BH (3)'!$B$11=1,COUNTIFS(Lançamentos!$K$5:$K$1004,$D261,Lançamentos!$T$5:$T$1004,H$5,Lançamentos!$V$5:$V$1004,'BH (3)'!$C$10),COUNTIFS(Lançamentos!$K$5:$K$1004,$D261,Lançamentos!$U$5:$U$1004,H$5,Lançamentos!$W$5:$W$1004,'BH (3)'!$C$10)))</f>
        <v>x</v>
      </c>
      <c r="I261" s="84" t="str">
        <f>IF($D261="","x",IF('BH (3)'!$B$11=1,COUNTIFS(Lançamentos!$K$5:$K$1004,$D261,Lançamentos!$T$5:$T$1004,I$5,Lançamentos!$V$5:$V$1004,'BH (3)'!$C$10),COUNTIFS(Lançamentos!$K$5:$K$1004,$D261,Lançamentos!$U$5:$U$1004,I$5,Lançamentos!$W$5:$W$1004,'BH (3)'!$C$10)))</f>
        <v>x</v>
      </c>
      <c r="J261" s="84" t="str">
        <f>IF($D261="","x",IF('BH (3)'!$B$11=1,COUNTIFS(Lançamentos!$K$5:$K$1004,$D261,Lançamentos!$T$5:$T$1004,J$5,Lançamentos!$V$5:$V$1004,'BH (3)'!$C$10),COUNTIFS(Lançamentos!$K$5:$K$1004,$D261,Lançamentos!$U$5:$U$1004,J$5,Lançamentos!$W$5:$W$1004,'BH (3)'!$C$10)))</f>
        <v>x</v>
      </c>
      <c r="K261" s="84" t="str">
        <f>IF($D261="","x",IF('BH (3)'!$B$11=1,COUNTIFS(Lançamentos!$K$5:$K$1004,$D261,Lançamentos!$T$5:$T$1004,K$5,Lançamentos!$V$5:$V$1004,'BH (3)'!$C$10),COUNTIFS(Lançamentos!$K$5:$K$1004,$D261,Lançamentos!$U$5:$U$1004,K$5,Lançamentos!$W$5:$W$1004,'BH (3)'!$C$10)))</f>
        <v>x</v>
      </c>
      <c r="L261" s="84" t="str">
        <f>IF($D261="","x",IF('BH (3)'!$B$11=1,COUNTIFS(Lançamentos!$K$5:$K$1004,$D261,Lançamentos!$T$5:$T$1004,L$5,Lançamentos!$V$5:$V$1004,'BH (3)'!$C$10),COUNTIFS(Lançamentos!$K$5:$K$1004,$D261,Lançamentos!$U$5:$U$1004,L$5,Lançamentos!$W$5:$W$1004,'BH (3)'!$C$10)))</f>
        <v>x</v>
      </c>
      <c r="M261" s="84" t="str">
        <f>IF($D261="","x",IF('BH (3)'!$B$11=1,COUNTIFS(Lançamentos!$K$5:$K$1004,$D261,Lançamentos!$T$5:$T$1004,M$5,Lançamentos!$V$5:$V$1004,'BH (3)'!$C$10),COUNTIFS(Lançamentos!$K$5:$K$1004,$D261,Lançamentos!$U$5:$U$1004,M$5,Lançamentos!$W$5:$W$1004,'BH (3)'!$C$10)))</f>
        <v>x</v>
      </c>
      <c r="N261" s="84" t="str">
        <f>IF($D261="","x",IF('BH (3)'!$B$11=1,COUNTIFS(Lançamentos!$K$5:$K$1004,$D261,Lançamentos!$T$5:$T$1004,N$5,Lançamentos!$V$5:$V$1004,'BH (3)'!$C$10),COUNTIFS(Lançamentos!$K$5:$K$1004,$D261,Lançamentos!$U$5:$U$1004,N$5,Lançamentos!$W$5:$W$1004,'BH (3)'!$C$10)))</f>
        <v>x</v>
      </c>
      <c r="O261" s="84" t="str">
        <f>IF($D261="","x",IF('BH (3)'!$B$11=1,COUNTIFS(Lançamentos!$K$5:$K$1004,$D261,Lançamentos!$T$5:$T$1004,O$5,Lançamentos!$V$5:$V$1004,'BH (3)'!$C$10),COUNTIFS(Lançamentos!$K$5:$K$1004,$D261,Lançamentos!$U$5:$U$1004,O$5,Lançamentos!$W$5:$W$1004,'BH (3)'!$C$10)))</f>
        <v>x</v>
      </c>
      <c r="P261" s="84" t="str">
        <f>IF($D261="","x",IF('BH (3)'!$B$11=1,COUNTIFS(Lançamentos!$K$5:$K$1004,$D261,Lançamentos!$T$5:$T$1004,P$5,Lançamentos!$V$5:$V$1004,'BH (3)'!$C$10),COUNTIFS(Lançamentos!$K$5:$K$1004,$D261,Lançamentos!$U$5:$U$1004,P$5,Lançamentos!$W$5:$W$1004,'BH (3)'!$C$10)))</f>
        <v>x</v>
      </c>
      <c r="Q261" s="171" t="str">
        <f t="shared" si="7"/>
        <v/>
      </c>
    </row>
    <row r="262" spans="3:17" ht="45" customHeight="1" x14ac:dyDescent="0.25">
      <c r="C262" s="81" t="str">
        <f t="shared" si="6"/>
        <v/>
      </c>
      <c r="D262" s="170" t="str">
        <f>IF(Adv!D260="","",Adv!D260)</f>
        <v/>
      </c>
      <c r="E262" s="84" t="str">
        <f>IF($D262="","x",IF('BH (3)'!$B$11=1,COUNTIFS(Lançamentos!$K$5:$K$1004,$D262,Lançamentos!$T$5:$T$1004,E$5,Lançamentos!$V$5:$V$1004,'BH (3)'!$C$10),COUNTIFS(Lançamentos!$K$5:$K$1004,$D262,Lançamentos!$U$5:$U$1004,E$5,Lançamentos!$W$5:$W$1004,'BH (3)'!$C$10)))</f>
        <v>x</v>
      </c>
      <c r="F262" s="84" t="str">
        <f>IF($D262="","x",IF('BH (3)'!$B$11=1,COUNTIFS(Lançamentos!$K$5:$K$1004,$D262,Lançamentos!$T$5:$T$1004,F$5,Lançamentos!$V$5:$V$1004,'BH (3)'!$C$10),COUNTIFS(Lançamentos!$K$5:$K$1004,$D262,Lançamentos!$U$5:$U$1004,F$5,Lançamentos!$W$5:$W$1004,'BH (3)'!$C$10)))</f>
        <v>x</v>
      </c>
      <c r="G262" s="84" t="str">
        <f>IF($D262="","x",IF('BH (3)'!$B$11=1,COUNTIFS(Lançamentos!$K$5:$K$1004,$D262,Lançamentos!$T$5:$T$1004,G$5,Lançamentos!$V$5:$V$1004,'BH (3)'!$C$10),COUNTIFS(Lançamentos!$K$5:$K$1004,$D262,Lançamentos!$U$5:$U$1004,G$5,Lançamentos!$W$5:$W$1004,'BH (3)'!$C$10)))</f>
        <v>x</v>
      </c>
      <c r="H262" s="84" t="str">
        <f>IF($D262="","x",IF('BH (3)'!$B$11=1,COUNTIFS(Lançamentos!$K$5:$K$1004,$D262,Lançamentos!$T$5:$T$1004,H$5,Lançamentos!$V$5:$V$1004,'BH (3)'!$C$10),COUNTIFS(Lançamentos!$K$5:$K$1004,$D262,Lançamentos!$U$5:$U$1004,H$5,Lançamentos!$W$5:$W$1004,'BH (3)'!$C$10)))</f>
        <v>x</v>
      </c>
      <c r="I262" s="84" t="str">
        <f>IF($D262="","x",IF('BH (3)'!$B$11=1,COUNTIFS(Lançamentos!$K$5:$K$1004,$D262,Lançamentos!$T$5:$T$1004,I$5,Lançamentos!$V$5:$V$1004,'BH (3)'!$C$10),COUNTIFS(Lançamentos!$K$5:$K$1004,$D262,Lançamentos!$U$5:$U$1004,I$5,Lançamentos!$W$5:$W$1004,'BH (3)'!$C$10)))</f>
        <v>x</v>
      </c>
      <c r="J262" s="84" t="str">
        <f>IF($D262="","x",IF('BH (3)'!$B$11=1,COUNTIFS(Lançamentos!$K$5:$K$1004,$D262,Lançamentos!$T$5:$T$1004,J$5,Lançamentos!$V$5:$V$1004,'BH (3)'!$C$10),COUNTIFS(Lançamentos!$K$5:$K$1004,$D262,Lançamentos!$U$5:$U$1004,J$5,Lançamentos!$W$5:$W$1004,'BH (3)'!$C$10)))</f>
        <v>x</v>
      </c>
      <c r="K262" s="84" t="str">
        <f>IF($D262="","x",IF('BH (3)'!$B$11=1,COUNTIFS(Lançamentos!$K$5:$K$1004,$D262,Lançamentos!$T$5:$T$1004,K$5,Lançamentos!$V$5:$V$1004,'BH (3)'!$C$10),COUNTIFS(Lançamentos!$K$5:$K$1004,$D262,Lançamentos!$U$5:$U$1004,K$5,Lançamentos!$W$5:$W$1004,'BH (3)'!$C$10)))</f>
        <v>x</v>
      </c>
      <c r="L262" s="84" t="str">
        <f>IF($D262="","x",IF('BH (3)'!$B$11=1,COUNTIFS(Lançamentos!$K$5:$K$1004,$D262,Lançamentos!$T$5:$T$1004,L$5,Lançamentos!$V$5:$V$1004,'BH (3)'!$C$10),COUNTIFS(Lançamentos!$K$5:$K$1004,$D262,Lançamentos!$U$5:$U$1004,L$5,Lançamentos!$W$5:$W$1004,'BH (3)'!$C$10)))</f>
        <v>x</v>
      </c>
      <c r="M262" s="84" t="str">
        <f>IF($D262="","x",IF('BH (3)'!$B$11=1,COUNTIFS(Lançamentos!$K$5:$K$1004,$D262,Lançamentos!$T$5:$T$1004,M$5,Lançamentos!$V$5:$V$1004,'BH (3)'!$C$10),COUNTIFS(Lançamentos!$K$5:$K$1004,$D262,Lançamentos!$U$5:$U$1004,M$5,Lançamentos!$W$5:$W$1004,'BH (3)'!$C$10)))</f>
        <v>x</v>
      </c>
      <c r="N262" s="84" t="str">
        <f>IF($D262="","x",IF('BH (3)'!$B$11=1,COUNTIFS(Lançamentos!$K$5:$K$1004,$D262,Lançamentos!$T$5:$T$1004,N$5,Lançamentos!$V$5:$V$1004,'BH (3)'!$C$10),COUNTIFS(Lançamentos!$K$5:$K$1004,$D262,Lançamentos!$U$5:$U$1004,N$5,Lançamentos!$W$5:$W$1004,'BH (3)'!$C$10)))</f>
        <v>x</v>
      </c>
      <c r="O262" s="84" t="str">
        <f>IF($D262="","x",IF('BH (3)'!$B$11=1,COUNTIFS(Lançamentos!$K$5:$K$1004,$D262,Lançamentos!$T$5:$T$1004,O$5,Lançamentos!$V$5:$V$1004,'BH (3)'!$C$10),COUNTIFS(Lançamentos!$K$5:$K$1004,$D262,Lançamentos!$U$5:$U$1004,O$5,Lançamentos!$W$5:$W$1004,'BH (3)'!$C$10)))</f>
        <v>x</v>
      </c>
      <c r="P262" s="84" t="str">
        <f>IF($D262="","x",IF('BH (3)'!$B$11=1,COUNTIFS(Lançamentos!$K$5:$K$1004,$D262,Lançamentos!$T$5:$T$1004,P$5,Lançamentos!$V$5:$V$1004,'BH (3)'!$C$10),COUNTIFS(Lançamentos!$K$5:$K$1004,$D262,Lançamentos!$U$5:$U$1004,P$5,Lançamentos!$W$5:$W$1004,'BH (3)'!$C$10)))</f>
        <v>x</v>
      </c>
      <c r="Q262" s="171" t="str">
        <f t="shared" si="7"/>
        <v/>
      </c>
    </row>
    <row r="263" spans="3:17" ht="45" customHeight="1" x14ac:dyDescent="0.25">
      <c r="C263" s="81" t="str">
        <f t="shared" si="6"/>
        <v/>
      </c>
      <c r="D263" s="170" t="str">
        <f>IF(Adv!D261="","",Adv!D261)</f>
        <v/>
      </c>
      <c r="E263" s="84" t="str">
        <f>IF($D263="","x",IF('BH (3)'!$B$11=1,COUNTIFS(Lançamentos!$K$5:$K$1004,$D263,Lançamentos!$T$5:$T$1004,E$5,Lançamentos!$V$5:$V$1004,'BH (3)'!$C$10),COUNTIFS(Lançamentos!$K$5:$K$1004,$D263,Lançamentos!$U$5:$U$1004,E$5,Lançamentos!$W$5:$W$1004,'BH (3)'!$C$10)))</f>
        <v>x</v>
      </c>
      <c r="F263" s="84" t="str">
        <f>IF($D263="","x",IF('BH (3)'!$B$11=1,COUNTIFS(Lançamentos!$K$5:$K$1004,$D263,Lançamentos!$T$5:$T$1004,F$5,Lançamentos!$V$5:$V$1004,'BH (3)'!$C$10),COUNTIFS(Lançamentos!$K$5:$K$1004,$D263,Lançamentos!$U$5:$U$1004,F$5,Lançamentos!$W$5:$W$1004,'BH (3)'!$C$10)))</f>
        <v>x</v>
      </c>
      <c r="G263" s="84" t="str">
        <f>IF($D263="","x",IF('BH (3)'!$B$11=1,COUNTIFS(Lançamentos!$K$5:$K$1004,$D263,Lançamentos!$T$5:$T$1004,G$5,Lançamentos!$V$5:$V$1004,'BH (3)'!$C$10),COUNTIFS(Lançamentos!$K$5:$K$1004,$D263,Lançamentos!$U$5:$U$1004,G$5,Lançamentos!$W$5:$W$1004,'BH (3)'!$C$10)))</f>
        <v>x</v>
      </c>
      <c r="H263" s="84" t="str">
        <f>IF($D263="","x",IF('BH (3)'!$B$11=1,COUNTIFS(Lançamentos!$K$5:$K$1004,$D263,Lançamentos!$T$5:$T$1004,H$5,Lançamentos!$V$5:$V$1004,'BH (3)'!$C$10),COUNTIFS(Lançamentos!$K$5:$K$1004,$D263,Lançamentos!$U$5:$U$1004,H$5,Lançamentos!$W$5:$W$1004,'BH (3)'!$C$10)))</f>
        <v>x</v>
      </c>
      <c r="I263" s="84" t="str">
        <f>IF($D263="","x",IF('BH (3)'!$B$11=1,COUNTIFS(Lançamentos!$K$5:$K$1004,$D263,Lançamentos!$T$5:$T$1004,I$5,Lançamentos!$V$5:$V$1004,'BH (3)'!$C$10),COUNTIFS(Lançamentos!$K$5:$K$1004,$D263,Lançamentos!$U$5:$U$1004,I$5,Lançamentos!$W$5:$W$1004,'BH (3)'!$C$10)))</f>
        <v>x</v>
      </c>
      <c r="J263" s="84" t="str">
        <f>IF($D263="","x",IF('BH (3)'!$B$11=1,COUNTIFS(Lançamentos!$K$5:$K$1004,$D263,Lançamentos!$T$5:$T$1004,J$5,Lançamentos!$V$5:$V$1004,'BH (3)'!$C$10),COUNTIFS(Lançamentos!$K$5:$K$1004,$D263,Lançamentos!$U$5:$U$1004,J$5,Lançamentos!$W$5:$W$1004,'BH (3)'!$C$10)))</f>
        <v>x</v>
      </c>
      <c r="K263" s="84" t="str">
        <f>IF($D263="","x",IF('BH (3)'!$B$11=1,COUNTIFS(Lançamentos!$K$5:$K$1004,$D263,Lançamentos!$T$5:$T$1004,K$5,Lançamentos!$V$5:$V$1004,'BH (3)'!$C$10),COUNTIFS(Lançamentos!$K$5:$K$1004,$D263,Lançamentos!$U$5:$U$1004,K$5,Lançamentos!$W$5:$W$1004,'BH (3)'!$C$10)))</f>
        <v>x</v>
      </c>
      <c r="L263" s="84" t="str">
        <f>IF($D263="","x",IF('BH (3)'!$B$11=1,COUNTIFS(Lançamentos!$K$5:$K$1004,$D263,Lançamentos!$T$5:$T$1004,L$5,Lançamentos!$V$5:$V$1004,'BH (3)'!$C$10),COUNTIFS(Lançamentos!$K$5:$K$1004,$D263,Lançamentos!$U$5:$U$1004,L$5,Lançamentos!$W$5:$W$1004,'BH (3)'!$C$10)))</f>
        <v>x</v>
      </c>
      <c r="M263" s="84" t="str">
        <f>IF($D263="","x",IF('BH (3)'!$B$11=1,COUNTIFS(Lançamentos!$K$5:$K$1004,$D263,Lançamentos!$T$5:$T$1004,M$5,Lançamentos!$V$5:$V$1004,'BH (3)'!$C$10),COUNTIFS(Lançamentos!$K$5:$K$1004,$D263,Lançamentos!$U$5:$U$1004,M$5,Lançamentos!$W$5:$W$1004,'BH (3)'!$C$10)))</f>
        <v>x</v>
      </c>
      <c r="N263" s="84" t="str">
        <f>IF($D263="","x",IF('BH (3)'!$B$11=1,COUNTIFS(Lançamentos!$K$5:$K$1004,$D263,Lançamentos!$T$5:$T$1004,N$5,Lançamentos!$V$5:$V$1004,'BH (3)'!$C$10),COUNTIFS(Lançamentos!$K$5:$K$1004,$D263,Lançamentos!$U$5:$U$1004,N$5,Lançamentos!$W$5:$W$1004,'BH (3)'!$C$10)))</f>
        <v>x</v>
      </c>
      <c r="O263" s="84" t="str">
        <f>IF($D263="","x",IF('BH (3)'!$B$11=1,COUNTIFS(Lançamentos!$K$5:$K$1004,$D263,Lançamentos!$T$5:$T$1004,O$5,Lançamentos!$V$5:$V$1004,'BH (3)'!$C$10),COUNTIFS(Lançamentos!$K$5:$K$1004,$D263,Lançamentos!$U$5:$U$1004,O$5,Lançamentos!$W$5:$W$1004,'BH (3)'!$C$10)))</f>
        <v>x</v>
      </c>
      <c r="P263" s="84" t="str">
        <f>IF($D263="","x",IF('BH (3)'!$B$11=1,COUNTIFS(Lançamentos!$K$5:$K$1004,$D263,Lançamentos!$T$5:$T$1004,P$5,Lançamentos!$V$5:$V$1004,'BH (3)'!$C$10),COUNTIFS(Lançamentos!$K$5:$K$1004,$D263,Lançamentos!$U$5:$U$1004,P$5,Lançamentos!$W$5:$W$1004,'BH (3)'!$C$10)))</f>
        <v>x</v>
      </c>
      <c r="Q263" s="171" t="str">
        <f t="shared" si="7"/>
        <v/>
      </c>
    </row>
    <row r="264" spans="3:17" ht="45" customHeight="1" x14ac:dyDescent="0.25">
      <c r="C264" s="81" t="str">
        <f t="shared" si="6"/>
        <v/>
      </c>
      <c r="D264" s="170" t="str">
        <f>IF(Adv!D262="","",Adv!D262)</f>
        <v/>
      </c>
      <c r="E264" s="84" t="str">
        <f>IF($D264="","x",IF('BH (3)'!$B$11=1,COUNTIFS(Lançamentos!$K$5:$K$1004,$D264,Lançamentos!$T$5:$T$1004,E$5,Lançamentos!$V$5:$V$1004,'BH (3)'!$C$10),COUNTIFS(Lançamentos!$K$5:$K$1004,$D264,Lançamentos!$U$5:$U$1004,E$5,Lançamentos!$W$5:$W$1004,'BH (3)'!$C$10)))</f>
        <v>x</v>
      </c>
      <c r="F264" s="84" t="str">
        <f>IF($D264="","x",IF('BH (3)'!$B$11=1,COUNTIFS(Lançamentos!$K$5:$K$1004,$D264,Lançamentos!$T$5:$T$1004,F$5,Lançamentos!$V$5:$V$1004,'BH (3)'!$C$10),COUNTIFS(Lançamentos!$K$5:$K$1004,$D264,Lançamentos!$U$5:$U$1004,F$5,Lançamentos!$W$5:$W$1004,'BH (3)'!$C$10)))</f>
        <v>x</v>
      </c>
      <c r="G264" s="84" t="str">
        <f>IF($D264="","x",IF('BH (3)'!$B$11=1,COUNTIFS(Lançamentos!$K$5:$K$1004,$D264,Lançamentos!$T$5:$T$1004,G$5,Lançamentos!$V$5:$V$1004,'BH (3)'!$C$10),COUNTIFS(Lançamentos!$K$5:$K$1004,$D264,Lançamentos!$U$5:$U$1004,G$5,Lançamentos!$W$5:$W$1004,'BH (3)'!$C$10)))</f>
        <v>x</v>
      </c>
      <c r="H264" s="84" t="str">
        <f>IF($D264="","x",IF('BH (3)'!$B$11=1,COUNTIFS(Lançamentos!$K$5:$K$1004,$D264,Lançamentos!$T$5:$T$1004,H$5,Lançamentos!$V$5:$V$1004,'BH (3)'!$C$10),COUNTIFS(Lançamentos!$K$5:$K$1004,$D264,Lançamentos!$U$5:$U$1004,H$5,Lançamentos!$W$5:$W$1004,'BH (3)'!$C$10)))</f>
        <v>x</v>
      </c>
      <c r="I264" s="84" t="str">
        <f>IF($D264="","x",IF('BH (3)'!$B$11=1,COUNTIFS(Lançamentos!$K$5:$K$1004,$D264,Lançamentos!$T$5:$T$1004,I$5,Lançamentos!$V$5:$V$1004,'BH (3)'!$C$10),COUNTIFS(Lançamentos!$K$5:$K$1004,$D264,Lançamentos!$U$5:$U$1004,I$5,Lançamentos!$W$5:$W$1004,'BH (3)'!$C$10)))</f>
        <v>x</v>
      </c>
      <c r="J264" s="84" t="str">
        <f>IF($D264="","x",IF('BH (3)'!$B$11=1,COUNTIFS(Lançamentos!$K$5:$K$1004,$D264,Lançamentos!$T$5:$T$1004,J$5,Lançamentos!$V$5:$V$1004,'BH (3)'!$C$10),COUNTIFS(Lançamentos!$K$5:$K$1004,$D264,Lançamentos!$U$5:$U$1004,J$5,Lançamentos!$W$5:$W$1004,'BH (3)'!$C$10)))</f>
        <v>x</v>
      </c>
      <c r="K264" s="84" t="str">
        <f>IF($D264="","x",IF('BH (3)'!$B$11=1,COUNTIFS(Lançamentos!$K$5:$K$1004,$D264,Lançamentos!$T$5:$T$1004,K$5,Lançamentos!$V$5:$V$1004,'BH (3)'!$C$10),COUNTIFS(Lançamentos!$K$5:$K$1004,$D264,Lançamentos!$U$5:$U$1004,K$5,Lançamentos!$W$5:$W$1004,'BH (3)'!$C$10)))</f>
        <v>x</v>
      </c>
      <c r="L264" s="84" t="str">
        <f>IF($D264="","x",IF('BH (3)'!$B$11=1,COUNTIFS(Lançamentos!$K$5:$K$1004,$D264,Lançamentos!$T$5:$T$1004,L$5,Lançamentos!$V$5:$V$1004,'BH (3)'!$C$10),COUNTIFS(Lançamentos!$K$5:$K$1004,$D264,Lançamentos!$U$5:$U$1004,L$5,Lançamentos!$W$5:$W$1004,'BH (3)'!$C$10)))</f>
        <v>x</v>
      </c>
      <c r="M264" s="84" t="str">
        <f>IF($D264="","x",IF('BH (3)'!$B$11=1,COUNTIFS(Lançamentos!$K$5:$K$1004,$D264,Lançamentos!$T$5:$T$1004,M$5,Lançamentos!$V$5:$V$1004,'BH (3)'!$C$10),COUNTIFS(Lançamentos!$K$5:$K$1004,$D264,Lançamentos!$U$5:$U$1004,M$5,Lançamentos!$W$5:$W$1004,'BH (3)'!$C$10)))</f>
        <v>x</v>
      </c>
      <c r="N264" s="84" t="str">
        <f>IF($D264="","x",IF('BH (3)'!$B$11=1,COUNTIFS(Lançamentos!$K$5:$K$1004,$D264,Lançamentos!$T$5:$T$1004,N$5,Lançamentos!$V$5:$V$1004,'BH (3)'!$C$10),COUNTIFS(Lançamentos!$K$5:$K$1004,$D264,Lançamentos!$U$5:$U$1004,N$5,Lançamentos!$W$5:$W$1004,'BH (3)'!$C$10)))</f>
        <v>x</v>
      </c>
      <c r="O264" s="84" t="str">
        <f>IF($D264="","x",IF('BH (3)'!$B$11=1,COUNTIFS(Lançamentos!$K$5:$K$1004,$D264,Lançamentos!$T$5:$T$1004,O$5,Lançamentos!$V$5:$V$1004,'BH (3)'!$C$10),COUNTIFS(Lançamentos!$K$5:$K$1004,$D264,Lançamentos!$U$5:$U$1004,O$5,Lançamentos!$W$5:$W$1004,'BH (3)'!$C$10)))</f>
        <v>x</v>
      </c>
      <c r="P264" s="84" t="str">
        <f>IF($D264="","x",IF('BH (3)'!$B$11=1,COUNTIFS(Lançamentos!$K$5:$K$1004,$D264,Lançamentos!$T$5:$T$1004,P$5,Lançamentos!$V$5:$V$1004,'BH (3)'!$C$10),COUNTIFS(Lançamentos!$K$5:$K$1004,$D264,Lançamentos!$U$5:$U$1004,P$5,Lançamentos!$W$5:$W$1004,'BH (3)'!$C$10)))</f>
        <v>x</v>
      </c>
      <c r="Q264" s="171" t="str">
        <f t="shared" si="7"/>
        <v/>
      </c>
    </row>
    <row r="265" spans="3:17" ht="45" customHeight="1" x14ac:dyDescent="0.25">
      <c r="C265" s="81" t="str">
        <f t="shared" ref="C265:C328" si="8">IF(D265="","",C264+1)</f>
        <v/>
      </c>
      <c r="D265" s="170" t="str">
        <f>IF(Adv!D263="","",Adv!D263)</f>
        <v/>
      </c>
      <c r="E265" s="84" t="str">
        <f>IF($D265="","x",IF('BH (3)'!$B$11=1,COUNTIFS(Lançamentos!$K$5:$K$1004,$D265,Lançamentos!$T$5:$T$1004,E$5,Lançamentos!$V$5:$V$1004,'BH (3)'!$C$10),COUNTIFS(Lançamentos!$K$5:$K$1004,$D265,Lançamentos!$U$5:$U$1004,E$5,Lançamentos!$W$5:$W$1004,'BH (3)'!$C$10)))</f>
        <v>x</v>
      </c>
      <c r="F265" s="84" t="str">
        <f>IF($D265="","x",IF('BH (3)'!$B$11=1,COUNTIFS(Lançamentos!$K$5:$K$1004,$D265,Lançamentos!$T$5:$T$1004,F$5,Lançamentos!$V$5:$V$1004,'BH (3)'!$C$10),COUNTIFS(Lançamentos!$K$5:$K$1004,$D265,Lançamentos!$U$5:$U$1004,F$5,Lançamentos!$W$5:$W$1004,'BH (3)'!$C$10)))</f>
        <v>x</v>
      </c>
      <c r="G265" s="84" t="str">
        <f>IF($D265="","x",IF('BH (3)'!$B$11=1,COUNTIFS(Lançamentos!$K$5:$K$1004,$D265,Lançamentos!$T$5:$T$1004,G$5,Lançamentos!$V$5:$V$1004,'BH (3)'!$C$10),COUNTIFS(Lançamentos!$K$5:$K$1004,$D265,Lançamentos!$U$5:$U$1004,G$5,Lançamentos!$W$5:$W$1004,'BH (3)'!$C$10)))</f>
        <v>x</v>
      </c>
      <c r="H265" s="84" t="str">
        <f>IF($D265="","x",IF('BH (3)'!$B$11=1,COUNTIFS(Lançamentos!$K$5:$K$1004,$D265,Lançamentos!$T$5:$T$1004,H$5,Lançamentos!$V$5:$V$1004,'BH (3)'!$C$10),COUNTIFS(Lançamentos!$K$5:$K$1004,$D265,Lançamentos!$U$5:$U$1004,H$5,Lançamentos!$W$5:$W$1004,'BH (3)'!$C$10)))</f>
        <v>x</v>
      </c>
      <c r="I265" s="84" t="str">
        <f>IF($D265="","x",IF('BH (3)'!$B$11=1,COUNTIFS(Lançamentos!$K$5:$K$1004,$D265,Lançamentos!$T$5:$T$1004,I$5,Lançamentos!$V$5:$V$1004,'BH (3)'!$C$10),COUNTIFS(Lançamentos!$K$5:$K$1004,$D265,Lançamentos!$U$5:$U$1004,I$5,Lançamentos!$W$5:$W$1004,'BH (3)'!$C$10)))</f>
        <v>x</v>
      </c>
      <c r="J265" s="84" t="str">
        <f>IF($D265="","x",IF('BH (3)'!$B$11=1,COUNTIFS(Lançamentos!$K$5:$K$1004,$D265,Lançamentos!$T$5:$T$1004,J$5,Lançamentos!$V$5:$V$1004,'BH (3)'!$C$10),COUNTIFS(Lançamentos!$K$5:$K$1004,$D265,Lançamentos!$U$5:$U$1004,J$5,Lançamentos!$W$5:$W$1004,'BH (3)'!$C$10)))</f>
        <v>x</v>
      </c>
      <c r="K265" s="84" t="str">
        <f>IF($D265="","x",IF('BH (3)'!$B$11=1,COUNTIFS(Lançamentos!$K$5:$K$1004,$D265,Lançamentos!$T$5:$T$1004,K$5,Lançamentos!$V$5:$V$1004,'BH (3)'!$C$10),COUNTIFS(Lançamentos!$K$5:$K$1004,$D265,Lançamentos!$U$5:$U$1004,K$5,Lançamentos!$W$5:$W$1004,'BH (3)'!$C$10)))</f>
        <v>x</v>
      </c>
      <c r="L265" s="84" t="str">
        <f>IF($D265="","x",IF('BH (3)'!$B$11=1,COUNTIFS(Lançamentos!$K$5:$K$1004,$D265,Lançamentos!$T$5:$T$1004,L$5,Lançamentos!$V$5:$V$1004,'BH (3)'!$C$10),COUNTIFS(Lançamentos!$K$5:$K$1004,$D265,Lançamentos!$U$5:$U$1004,L$5,Lançamentos!$W$5:$W$1004,'BH (3)'!$C$10)))</f>
        <v>x</v>
      </c>
      <c r="M265" s="84" t="str">
        <f>IF($D265="","x",IF('BH (3)'!$B$11=1,COUNTIFS(Lançamentos!$K$5:$K$1004,$D265,Lançamentos!$T$5:$T$1004,M$5,Lançamentos!$V$5:$V$1004,'BH (3)'!$C$10),COUNTIFS(Lançamentos!$K$5:$K$1004,$D265,Lançamentos!$U$5:$U$1004,M$5,Lançamentos!$W$5:$W$1004,'BH (3)'!$C$10)))</f>
        <v>x</v>
      </c>
      <c r="N265" s="84" t="str">
        <f>IF($D265="","x",IF('BH (3)'!$B$11=1,COUNTIFS(Lançamentos!$K$5:$K$1004,$D265,Lançamentos!$T$5:$T$1004,N$5,Lançamentos!$V$5:$V$1004,'BH (3)'!$C$10),COUNTIFS(Lançamentos!$K$5:$K$1004,$D265,Lançamentos!$U$5:$U$1004,N$5,Lançamentos!$W$5:$W$1004,'BH (3)'!$C$10)))</f>
        <v>x</v>
      </c>
      <c r="O265" s="84" t="str">
        <f>IF($D265="","x",IF('BH (3)'!$B$11=1,COUNTIFS(Lançamentos!$K$5:$K$1004,$D265,Lançamentos!$T$5:$T$1004,O$5,Lançamentos!$V$5:$V$1004,'BH (3)'!$C$10),COUNTIFS(Lançamentos!$K$5:$K$1004,$D265,Lançamentos!$U$5:$U$1004,O$5,Lançamentos!$W$5:$W$1004,'BH (3)'!$C$10)))</f>
        <v>x</v>
      </c>
      <c r="P265" s="84" t="str">
        <f>IF($D265="","x",IF('BH (3)'!$B$11=1,COUNTIFS(Lançamentos!$K$5:$K$1004,$D265,Lançamentos!$T$5:$T$1004,P$5,Lançamentos!$V$5:$V$1004,'BH (3)'!$C$10),COUNTIFS(Lançamentos!$K$5:$K$1004,$D265,Lançamentos!$U$5:$U$1004,P$5,Lançamentos!$W$5:$W$1004,'BH (3)'!$C$10)))</f>
        <v>x</v>
      </c>
      <c r="Q265" s="171" t="str">
        <f t="shared" ref="Q265:Q328" si="9">IF(D265="","",SUM(E265:P265))</f>
        <v/>
      </c>
    </row>
    <row r="266" spans="3:17" ht="45" customHeight="1" x14ac:dyDescent="0.25">
      <c r="C266" s="81" t="str">
        <f t="shared" si="8"/>
        <v/>
      </c>
      <c r="D266" s="170" t="str">
        <f>IF(Adv!D264="","",Adv!D264)</f>
        <v/>
      </c>
      <c r="E266" s="84" t="str">
        <f>IF($D266="","x",IF('BH (3)'!$B$11=1,COUNTIFS(Lançamentos!$K$5:$K$1004,$D266,Lançamentos!$T$5:$T$1004,E$5,Lançamentos!$V$5:$V$1004,'BH (3)'!$C$10),COUNTIFS(Lançamentos!$K$5:$K$1004,$D266,Lançamentos!$U$5:$U$1004,E$5,Lançamentos!$W$5:$W$1004,'BH (3)'!$C$10)))</f>
        <v>x</v>
      </c>
      <c r="F266" s="84" t="str">
        <f>IF($D266="","x",IF('BH (3)'!$B$11=1,COUNTIFS(Lançamentos!$K$5:$K$1004,$D266,Lançamentos!$T$5:$T$1004,F$5,Lançamentos!$V$5:$V$1004,'BH (3)'!$C$10),COUNTIFS(Lançamentos!$K$5:$K$1004,$D266,Lançamentos!$U$5:$U$1004,F$5,Lançamentos!$W$5:$W$1004,'BH (3)'!$C$10)))</f>
        <v>x</v>
      </c>
      <c r="G266" s="84" t="str">
        <f>IF($D266="","x",IF('BH (3)'!$B$11=1,COUNTIFS(Lançamentos!$K$5:$K$1004,$D266,Lançamentos!$T$5:$T$1004,G$5,Lançamentos!$V$5:$V$1004,'BH (3)'!$C$10),COUNTIFS(Lançamentos!$K$5:$K$1004,$D266,Lançamentos!$U$5:$U$1004,G$5,Lançamentos!$W$5:$W$1004,'BH (3)'!$C$10)))</f>
        <v>x</v>
      </c>
      <c r="H266" s="84" t="str">
        <f>IF($D266="","x",IF('BH (3)'!$B$11=1,COUNTIFS(Lançamentos!$K$5:$K$1004,$D266,Lançamentos!$T$5:$T$1004,H$5,Lançamentos!$V$5:$V$1004,'BH (3)'!$C$10),COUNTIFS(Lançamentos!$K$5:$K$1004,$D266,Lançamentos!$U$5:$U$1004,H$5,Lançamentos!$W$5:$W$1004,'BH (3)'!$C$10)))</f>
        <v>x</v>
      </c>
      <c r="I266" s="84" t="str">
        <f>IF($D266="","x",IF('BH (3)'!$B$11=1,COUNTIFS(Lançamentos!$K$5:$K$1004,$D266,Lançamentos!$T$5:$T$1004,I$5,Lançamentos!$V$5:$V$1004,'BH (3)'!$C$10),COUNTIFS(Lançamentos!$K$5:$K$1004,$D266,Lançamentos!$U$5:$U$1004,I$5,Lançamentos!$W$5:$W$1004,'BH (3)'!$C$10)))</f>
        <v>x</v>
      </c>
      <c r="J266" s="84" t="str">
        <f>IF($D266="","x",IF('BH (3)'!$B$11=1,COUNTIFS(Lançamentos!$K$5:$K$1004,$D266,Lançamentos!$T$5:$T$1004,J$5,Lançamentos!$V$5:$V$1004,'BH (3)'!$C$10),COUNTIFS(Lançamentos!$K$5:$K$1004,$D266,Lançamentos!$U$5:$U$1004,J$5,Lançamentos!$W$5:$W$1004,'BH (3)'!$C$10)))</f>
        <v>x</v>
      </c>
      <c r="K266" s="84" t="str">
        <f>IF($D266="","x",IF('BH (3)'!$B$11=1,COUNTIFS(Lançamentos!$K$5:$K$1004,$D266,Lançamentos!$T$5:$T$1004,K$5,Lançamentos!$V$5:$V$1004,'BH (3)'!$C$10),COUNTIFS(Lançamentos!$K$5:$K$1004,$D266,Lançamentos!$U$5:$U$1004,K$5,Lançamentos!$W$5:$W$1004,'BH (3)'!$C$10)))</f>
        <v>x</v>
      </c>
      <c r="L266" s="84" t="str">
        <f>IF($D266="","x",IF('BH (3)'!$B$11=1,COUNTIFS(Lançamentos!$K$5:$K$1004,$D266,Lançamentos!$T$5:$T$1004,L$5,Lançamentos!$V$5:$V$1004,'BH (3)'!$C$10),COUNTIFS(Lançamentos!$K$5:$K$1004,$D266,Lançamentos!$U$5:$U$1004,L$5,Lançamentos!$W$5:$W$1004,'BH (3)'!$C$10)))</f>
        <v>x</v>
      </c>
      <c r="M266" s="84" t="str">
        <f>IF($D266="","x",IF('BH (3)'!$B$11=1,COUNTIFS(Lançamentos!$K$5:$K$1004,$D266,Lançamentos!$T$5:$T$1004,M$5,Lançamentos!$V$5:$V$1004,'BH (3)'!$C$10),COUNTIFS(Lançamentos!$K$5:$K$1004,$D266,Lançamentos!$U$5:$U$1004,M$5,Lançamentos!$W$5:$W$1004,'BH (3)'!$C$10)))</f>
        <v>x</v>
      </c>
      <c r="N266" s="84" t="str">
        <f>IF($D266="","x",IF('BH (3)'!$B$11=1,COUNTIFS(Lançamentos!$K$5:$K$1004,$D266,Lançamentos!$T$5:$T$1004,N$5,Lançamentos!$V$5:$V$1004,'BH (3)'!$C$10),COUNTIFS(Lançamentos!$K$5:$K$1004,$D266,Lançamentos!$U$5:$U$1004,N$5,Lançamentos!$W$5:$W$1004,'BH (3)'!$C$10)))</f>
        <v>x</v>
      </c>
      <c r="O266" s="84" t="str">
        <f>IF($D266="","x",IF('BH (3)'!$B$11=1,COUNTIFS(Lançamentos!$K$5:$K$1004,$D266,Lançamentos!$T$5:$T$1004,O$5,Lançamentos!$V$5:$V$1004,'BH (3)'!$C$10),COUNTIFS(Lançamentos!$K$5:$K$1004,$D266,Lançamentos!$U$5:$U$1004,O$5,Lançamentos!$W$5:$W$1004,'BH (3)'!$C$10)))</f>
        <v>x</v>
      </c>
      <c r="P266" s="84" t="str">
        <f>IF($D266="","x",IF('BH (3)'!$B$11=1,COUNTIFS(Lançamentos!$K$5:$K$1004,$D266,Lançamentos!$T$5:$T$1004,P$5,Lançamentos!$V$5:$V$1004,'BH (3)'!$C$10),COUNTIFS(Lançamentos!$K$5:$K$1004,$D266,Lançamentos!$U$5:$U$1004,P$5,Lançamentos!$W$5:$W$1004,'BH (3)'!$C$10)))</f>
        <v>x</v>
      </c>
      <c r="Q266" s="171" t="str">
        <f t="shared" si="9"/>
        <v/>
      </c>
    </row>
    <row r="267" spans="3:17" ht="45" customHeight="1" x14ac:dyDescent="0.25">
      <c r="C267" s="81" t="str">
        <f t="shared" si="8"/>
        <v/>
      </c>
      <c r="D267" s="170" t="str">
        <f>IF(Adv!D265="","",Adv!D265)</f>
        <v/>
      </c>
      <c r="E267" s="84" t="str">
        <f>IF($D267="","x",IF('BH (3)'!$B$11=1,COUNTIFS(Lançamentos!$K$5:$K$1004,$D267,Lançamentos!$T$5:$T$1004,E$5,Lançamentos!$V$5:$V$1004,'BH (3)'!$C$10),COUNTIFS(Lançamentos!$K$5:$K$1004,$D267,Lançamentos!$U$5:$U$1004,E$5,Lançamentos!$W$5:$W$1004,'BH (3)'!$C$10)))</f>
        <v>x</v>
      </c>
      <c r="F267" s="84" t="str">
        <f>IF($D267="","x",IF('BH (3)'!$B$11=1,COUNTIFS(Lançamentos!$K$5:$K$1004,$D267,Lançamentos!$T$5:$T$1004,F$5,Lançamentos!$V$5:$V$1004,'BH (3)'!$C$10),COUNTIFS(Lançamentos!$K$5:$K$1004,$D267,Lançamentos!$U$5:$U$1004,F$5,Lançamentos!$W$5:$W$1004,'BH (3)'!$C$10)))</f>
        <v>x</v>
      </c>
      <c r="G267" s="84" t="str">
        <f>IF($D267="","x",IF('BH (3)'!$B$11=1,COUNTIFS(Lançamentos!$K$5:$K$1004,$D267,Lançamentos!$T$5:$T$1004,G$5,Lançamentos!$V$5:$V$1004,'BH (3)'!$C$10),COUNTIFS(Lançamentos!$K$5:$K$1004,$D267,Lançamentos!$U$5:$U$1004,G$5,Lançamentos!$W$5:$W$1004,'BH (3)'!$C$10)))</f>
        <v>x</v>
      </c>
      <c r="H267" s="84" t="str">
        <f>IF($D267="","x",IF('BH (3)'!$B$11=1,COUNTIFS(Lançamentos!$K$5:$K$1004,$D267,Lançamentos!$T$5:$T$1004,H$5,Lançamentos!$V$5:$V$1004,'BH (3)'!$C$10),COUNTIFS(Lançamentos!$K$5:$K$1004,$D267,Lançamentos!$U$5:$U$1004,H$5,Lançamentos!$W$5:$W$1004,'BH (3)'!$C$10)))</f>
        <v>x</v>
      </c>
      <c r="I267" s="84" t="str">
        <f>IF($D267="","x",IF('BH (3)'!$B$11=1,COUNTIFS(Lançamentos!$K$5:$K$1004,$D267,Lançamentos!$T$5:$T$1004,I$5,Lançamentos!$V$5:$V$1004,'BH (3)'!$C$10),COUNTIFS(Lançamentos!$K$5:$K$1004,$D267,Lançamentos!$U$5:$U$1004,I$5,Lançamentos!$W$5:$W$1004,'BH (3)'!$C$10)))</f>
        <v>x</v>
      </c>
      <c r="J267" s="84" t="str">
        <f>IF($D267="","x",IF('BH (3)'!$B$11=1,COUNTIFS(Lançamentos!$K$5:$K$1004,$D267,Lançamentos!$T$5:$T$1004,J$5,Lançamentos!$V$5:$V$1004,'BH (3)'!$C$10),COUNTIFS(Lançamentos!$K$5:$K$1004,$D267,Lançamentos!$U$5:$U$1004,J$5,Lançamentos!$W$5:$W$1004,'BH (3)'!$C$10)))</f>
        <v>x</v>
      </c>
      <c r="K267" s="84" t="str">
        <f>IF($D267="","x",IF('BH (3)'!$B$11=1,COUNTIFS(Lançamentos!$K$5:$K$1004,$D267,Lançamentos!$T$5:$T$1004,K$5,Lançamentos!$V$5:$V$1004,'BH (3)'!$C$10),COUNTIFS(Lançamentos!$K$5:$K$1004,$D267,Lançamentos!$U$5:$U$1004,K$5,Lançamentos!$W$5:$W$1004,'BH (3)'!$C$10)))</f>
        <v>x</v>
      </c>
      <c r="L267" s="84" t="str">
        <f>IF($D267="","x",IF('BH (3)'!$B$11=1,COUNTIFS(Lançamentos!$K$5:$K$1004,$D267,Lançamentos!$T$5:$T$1004,L$5,Lançamentos!$V$5:$V$1004,'BH (3)'!$C$10),COUNTIFS(Lançamentos!$K$5:$K$1004,$D267,Lançamentos!$U$5:$U$1004,L$5,Lançamentos!$W$5:$W$1004,'BH (3)'!$C$10)))</f>
        <v>x</v>
      </c>
      <c r="M267" s="84" t="str">
        <f>IF($D267="","x",IF('BH (3)'!$B$11=1,COUNTIFS(Lançamentos!$K$5:$K$1004,$D267,Lançamentos!$T$5:$T$1004,M$5,Lançamentos!$V$5:$V$1004,'BH (3)'!$C$10),COUNTIFS(Lançamentos!$K$5:$K$1004,$D267,Lançamentos!$U$5:$U$1004,M$5,Lançamentos!$W$5:$W$1004,'BH (3)'!$C$10)))</f>
        <v>x</v>
      </c>
      <c r="N267" s="84" t="str">
        <f>IF($D267="","x",IF('BH (3)'!$B$11=1,COUNTIFS(Lançamentos!$K$5:$K$1004,$D267,Lançamentos!$T$5:$T$1004,N$5,Lançamentos!$V$5:$V$1004,'BH (3)'!$C$10),COUNTIFS(Lançamentos!$K$5:$K$1004,$D267,Lançamentos!$U$5:$U$1004,N$5,Lançamentos!$W$5:$W$1004,'BH (3)'!$C$10)))</f>
        <v>x</v>
      </c>
      <c r="O267" s="84" t="str">
        <f>IF($D267="","x",IF('BH (3)'!$B$11=1,COUNTIFS(Lançamentos!$K$5:$K$1004,$D267,Lançamentos!$T$5:$T$1004,O$5,Lançamentos!$V$5:$V$1004,'BH (3)'!$C$10),COUNTIFS(Lançamentos!$K$5:$K$1004,$D267,Lançamentos!$U$5:$U$1004,O$5,Lançamentos!$W$5:$W$1004,'BH (3)'!$C$10)))</f>
        <v>x</v>
      </c>
      <c r="P267" s="84" t="str">
        <f>IF($D267="","x",IF('BH (3)'!$B$11=1,COUNTIFS(Lançamentos!$K$5:$K$1004,$D267,Lançamentos!$T$5:$T$1004,P$5,Lançamentos!$V$5:$V$1004,'BH (3)'!$C$10),COUNTIFS(Lançamentos!$K$5:$K$1004,$D267,Lançamentos!$U$5:$U$1004,P$5,Lançamentos!$W$5:$W$1004,'BH (3)'!$C$10)))</f>
        <v>x</v>
      </c>
      <c r="Q267" s="171" t="str">
        <f t="shared" si="9"/>
        <v/>
      </c>
    </row>
    <row r="268" spans="3:17" ht="45" customHeight="1" x14ac:dyDescent="0.25">
      <c r="C268" s="81" t="str">
        <f t="shared" si="8"/>
        <v/>
      </c>
      <c r="D268" s="170" t="str">
        <f>IF(Adv!D266="","",Adv!D266)</f>
        <v/>
      </c>
      <c r="E268" s="84" t="str">
        <f>IF($D268="","x",IF('BH (3)'!$B$11=1,COUNTIFS(Lançamentos!$K$5:$K$1004,$D268,Lançamentos!$T$5:$T$1004,E$5,Lançamentos!$V$5:$V$1004,'BH (3)'!$C$10),COUNTIFS(Lançamentos!$K$5:$K$1004,$D268,Lançamentos!$U$5:$U$1004,E$5,Lançamentos!$W$5:$W$1004,'BH (3)'!$C$10)))</f>
        <v>x</v>
      </c>
      <c r="F268" s="84" t="str">
        <f>IF($D268="","x",IF('BH (3)'!$B$11=1,COUNTIFS(Lançamentos!$K$5:$K$1004,$D268,Lançamentos!$T$5:$T$1004,F$5,Lançamentos!$V$5:$V$1004,'BH (3)'!$C$10),COUNTIFS(Lançamentos!$K$5:$K$1004,$D268,Lançamentos!$U$5:$U$1004,F$5,Lançamentos!$W$5:$W$1004,'BH (3)'!$C$10)))</f>
        <v>x</v>
      </c>
      <c r="G268" s="84" t="str">
        <f>IF($D268="","x",IF('BH (3)'!$B$11=1,COUNTIFS(Lançamentos!$K$5:$K$1004,$D268,Lançamentos!$T$5:$T$1004,G$5,Lançamentos!$V$5:$V$1004,'BH (3)'!$C$10),COUNTIFS(Lançamentos!$K$5:$K$1004,$D268,Lançamentos!$U$5:$U$1004,G$5,Lançamentos!$W$5:$W$1004,'BH (3)'!$C$10)))</f>
        <v>x</v>
      </c>
      <c r="H268" s="84" t="str">
        <f>IF($D268="","x",IF('BH (3)'!$B$11=1,COUNTIFS(Lançamentos!$K$5:$K$1004,$D268,Lançamentos!$T$5:$T$1004,H$5,Lançamentos!$V$5:$V$1004,'BH (3)'!$C$10),COUNTIFS(Lançamentos!$K$5:$K$1004,$D268,Lançamentos!$U$5:$U$1004,H$5,Lançamentos!$W$5:$W$1004,'BH (3)'!$C$10)))</f>
        <v>x</v>
      </c>
      <c r="I268" s="84" t="str">
        <f>IF($D268="","x",IF('BH (3)'!$B$11=1,COUNTIFS(Lançamentos!$K$5:$K$1004,$D268,Lançamentos!$T$5:$T$1004,I$5,Lançamentos!$V$5:$V$1004,'BH (3)'!$C$10),COUNTIFS(Lançamentos!$K$5:$K$1004,$D268,Lançamentos!$U$5:$U$1004,I$5,Lançamentos!$W$5:$W$1004,'BH (3)'!$C$10)))</f>
        <v>x</v>
      </c>
      <c r="J268" s="84" t="str">
        <f>IF($D268="","x",IF('BH (3)'!$B$11=1,COUNTIFS(Lançamentos!$K$5:$K$1004,$D268,Lançamentos!$T$5:$T$1004,J$5,Lançamentos!$V$5:$V$1004,'BH (3)'!$C$10),COUNTIFS(Lançamentos!$K$5:$K$1004,$D268,Lançamentos!$U$5:$U$1004,J$5,Lançamentos!$W$5:$W$1004,'BH (3)'!$C$10)))</f>
        <v>x</v>
      </c>
      <c r="K268" s="84" t="str">
        <f>IF($D268="","x",IF('BH (3)'!$B$11=1,COUNTIFS(Lançamentos!$K$5:$K$1004,$D268,Lançamentos!$T$5:$T$1004,K$5,Lançamentos!$V$5:$V$1004,'BH (3)'!$C$10),COUNTIFS(Lançamentos!$K$5:$K$1004,$D268,Lançamentos!$U$5:$U$1004,K$5,Lançamentos!$W$5:$W$1004,'BH (3)'!$C$10)))</f>
        <v>x</v>
      </c>
      <c r="L268" s="84" t="str">
        <f>IF($D268="","x",IF('BH (3)'!$B$11=1,COUNTIFS(Lançamentos!$K$5:$K$1004,$D268,Lançamentos!$T$5:$T$1004,L$5,Lançamentos!$V$5:$V$1004,'BH (3)'!$C$10),COUNTIFS(Lançamentos!$K$5:$K$1004,$D268,Lançamentos!$U$5:$U$1004,L$5,Lançamentos!$W$5:$W$1004,'BH (3)'!$C$10)))</f>
        <v>x</v>
      </c>
      <c r="M268" s="84" t="str">
        <f>IF($D268="","x",IF('BH (3)'!$B$11=1,COUNTIFS(Lançamentos!$K$5:$K$1004,$D268,Lançamentos!$T$5:$T$1004,M$5,Lançamentos!$V$5:$V$1004,'BH (3)'!$C$10),COUNTIFS(Lançamentos!$K$5:$K$1004,$D268,Lançamentos!$U$5:$U$1004,M$5,Lançamentos!$W$5:$W$1004,'BH (3)'!$C$10)))</f>
        <v>x</v>
      </c>
      <c r="N268" s="84" t="str">
        <f>IF($D268="","x",IF('BH (3)'!$B$11=1,COUNTIFS(Lançamentos!$K$5:$K$1004,$D268,Lançamentos!$T$5:$T$1004,N$5,Lançamentos!$V$5:$V$1004,'BH (3)'!$C$10),COUNTIFS(Lançamentos!$K$5:$K$1004,$D268,Lançamentos!$U$5:$U$1004,N$5,Lançamentos!$W$5:$W$1004,'BH (3)'!$C$10)))</f>
        <v>x</v>
      </c>
      <c r="O268" s="84" t="str">
        <f>IF($D268="","x",IF('BH (3)'!$B$11=1,COUNTIFS(Lançamentos!$K$5:$K$1004,$D268,Lançamentos!$T$5:$T$1004,O$5,Lançamentos!$V$5:$V$1004,'BH (3)'!$C$10),COUNTIFS(Lançamentos!$K$5:$K$1004,$D268,Lançamentos!$U$5:$U$1004,O$5,Lançamentos!$W$5:$W$1004,'BH (3)'!$C$10)))</f>
        <v>x</v>
      </c>
      <c r="P268" s="84" t="str">
        <f>IF($D268="","x",IF('BH (3)'!$B$11=1,COUNTIFS(Lançamentos!$K$5:$K$1004,$D268,Lançamentos!$T$5:$T$1004,P$5,Lançamentos!$V$5:$V$1004,'BH (3)'!$C$10),COUNTIFS(Lançamentos!$K$5:$K$1004,$D268,Lançamentos!$U$5:$U$1004,P$5,Lançamentos!$W$5:$W$1004,'BH (3)'!$C$10)))</f>
        <v>x</v>
      </c>
      <c r="Q268" s="171" t="str">
        <f t="shared" si="9"/>
        <v/>
      </c>
    </row>
    <row r="269" spans="3:17" ht="45" customHeight="1" x14ac:dyDescent="0.25">
      <c r="C269" s="81" t="str">
        <f t="shared" si="8"/>
        <v/>
      </c>
      <c r="D269" s="170" t="str">
        <f>IF(Adv!D267="","",Adv!D267)</f>
        <v/>
      </c>
      <c r="E269" s="84" t="str">
        <f>IF($D269="","x",IF('BH (3)'!$B$11=1,COUNTIFS(Lançamentos!$K$5:$K$1004,$D269,Lançamentos!$T$5:$T$1004,E$5,Lançamentos!$V$5:$V$1004,'BH (3)'!$C$10),COUNTIFS(Lançamentos!$K$5:$K$1004,$D269,Lançamentos!$U$5:$U$1004,E$5,Lançamentos!$W$5:$W$1004,'BH (3)'!$C$10)))</f>
        <v>x</v>
      </c>
      <c r="F269" s="84" t="str">
        <f>IF($D269="","x",IF('BH (3)'!$B$11=1,COUNTIFS(Lançamentos!$K$5:$K$1004,$D269,Lançamentos!$T$5:$T$1004,F$5,Lançamentos!$V$5:$V$1004,'BH (3)'!$C$10),COUNTIFS(Lançamentos!$K$5:$K$1004,$D269,Lançamentos!$U$5:$U$1004,F$5,Lançamentos!$W$5:$W$1004,'BH (3)'!$C$10)))</f>
        <v>x</v>
      </c>
      <c r="G269" s="84" t="str">
        <f>IF($D269="","x",IF('BH (3)'!$B$11=1,COUNTIFS(Lançamentos!$K$5:$K$1004,$D269,Lançamentos!$T$5:$T$1004,G$5,Lançamentos!$V$5:$V$1004,'BH (3)'!$C$10),COUNTIFS(Lançamentos!$K$5:$K$1004,$D269,Lançamentos!$U$5:$U$1004,G$5,Lançamentos!$W$5:$W$1004,'BH (3)'!$C$10)))</f>
        <v>x</v>
      </c>
      <c r="H269" s="84" t="str">
        <f>IF($D269="","x",IF('BH (3)'!$B$11=1,COUNTIFS(Lançamentos!$K$5:$K$1004,$D269,Lançamentos!$T$5:$T$1004,H$5,Lançamentos!$V$5:$V$1004,'BH (3)'!$C$10),COUNTIFS(Lançamentos!$K$5:$K$1004,$D269,Lançamentos!$U$5:$U$1004,H$5,Lançamentos!$W$5:$W$1004,'BH (3)'!$C$10)))</f>
        <v>x</v>
      </c>
      <c r="I269" s="84" t="str">
        <f>IF($D269="","x",IF('BH (3)'!$B$11=1,COUNTIFS(Lançamentos!$K$5:$K$1004,$D269,Lançamentos!$T$5:$T$1004,I$5,Lançamentos!$V$5:$V$1004,'BH (3)'!$C$10),COUNTIFS(Lançamentos!$K$5:$K$1004,$D269,Lançamentos!$U$5:$U$1004,I$5,Lançamentos!$W$5:$W$1004,'BH (3)'!$C$10)))</f>
        <v>x</v>
      </c>
      <c r="J269" s="84" t="str">
        <f>IF($D269="","x",IF('BH (3)'!$B$11=1,COUNTIFS(Lançamentos!$K$5:$K$1004,$D269,Lançamentos!$T$5:$T$1004,J$5,Lançamentos!$V$5:$V$1004,'BH (3)'!$C$10),COUNTIFS(Lançamentos!$K$5:$K$1004,$D269,Lançamentos!$U$5:$U$1004,J$5,Lançamentos!$W$5:$W$1004,'BH (3)'!$C$10)))</f>
        <v>x</v>
      </c>
      <c r="K269" s="84" t="str">
        <f>IF($D269="","x",IF('BH (3)'!$B$11=1,COUNTIFS(Lançamentos!$K$5:$K$1004,$D269,Lançamentos!$T$5:$T$1004,K$5,Lançamentos!$V$5:$V$1004,'BH (3)'!$C$10),COUNTIFS(Lançamentos!$K$5:$K$1004,$D269,Lançamentos!$U$5:$U$1004,K$5,Lançamentos!$W$5:$W$1004,'BH (3)'!$C$10)))</f>
        <v>x</v>
      </c>
      <c r="L269" s="84" t="str">
        <f>IF($D269="","x",IF('BH (3)'!$B$11=1,COUNTIFS(Lançamentos!$K$5:$K$1004,$D269,Lançamentos!$T$5:$T$1004,L$5,Lançamentos!$V$5:$V$1004,'BH (3)'!$C$10),COUNTIFS(Lançamentos!$K$5:$K$1004,$D269,Lançamentos!$U$5:$U$1004,L$5,Lançamentos!$W$5:$W$1004,'BH (3)'!$C$10)))</f>
        <v>x</v>
      </c>
      <c r="M269" s="84" t="str">
        <f>IF($D269="","x",IF('BH (3)'!$B$11=1,COUNTIFS(Lançamentos!$K$5:$K$1004,$D269,Lançamentos!$T$5:$T$1004,M$5,Lançamentos!$V$5:$V$1004,'BH (3)'!$C$10),COUNTIFS(Lançamentos!$K$5:$K$1004,$D269,Lançamentos!$U$5:$U$1004,M$5,Lançamentos!$W$5:$W$1004,'BH (3)'!$C$10)))</f>
        <v>x</v>
      </c>
      <c r="N269" s="84" t="str">
        <f>IF($D269="","x",IF('BH (3)'!$B$11=1,COUNTIFS(Lançamentos!$K$5:$K$1004,$D269,Lançamentos!$T$5:$T$1004,N$5,Lançamentos!$V$5:$V$1004,'BH (3)'!$C$10),COUNTIFS(Lançamentos!$K$5:$K$1004,$D269,Lançamentos!$U$5:$U$1004,N$5,Lançamentos!$W$5:$W$1004,'BH (3)'!$C$10)))</f>
        <v>x</v>
      </c>
      <c r="O269" s="84" t="str">
        <f>IF($D269="","x",IF('BH (3)'!$B$11=1,COUNTIFS(Lançamentos!$K$5:$K$1004,$D269,Lançamentos!$T$5:$T$1004,O$5,Lançamentos!$V$5:$V$1004,'BH (3)'!$C$10),COUNTIFS(Lançamentos!$K$5:$K$1004,$D269,Lançamentos!$U$5:$U$1004,O$5,Lançamentos!$W$5:$W$1004,'BH (3)'!$C$10)))</f>
        <v>x</v>
      </c>
      <c r="P269" s="84" t="str">
        <f>IF($D269="","x",IF('BH (3)'!$B$11=1,COUNTIFS(Lançamentos!$K$5:$K$1004,$D269,Lançamentos!$T$5:$T$1004,P$5,Lançamentos!$V$5:$V$1004,'BH (3)'!$C$10),COUNTIFS(Lançamentos!$K$5:$K$1004,$D269,Lançamentos!$U$5:$U$1004,P$5,Lançamentos!$W$5:$W$1004,'BH (3)'!$C$10)))</f>
        <v>x</v>
      </c>
      <c r="Q269" s="171" t="str">
        <f t="shared" si="9"/>
        <v/>
      </c>
    </row>
    <row r="270" spans="3:17" ht="45" customHeight="1" x14ac:dyDescent="0.25">
      <c r="C270" s="81" t="str">
        <f t="shared" si="8"/>
        <v/>
      </c>
      <c r="D270" s="170" t="str">
        <f>IF(Adv!D268="","",Adv!D268)</f>
        <v/>
      </c>
      <c r="E270" s="84" t="str">
        <f>IF($D270="","x",IF('BH (3)'!$B$11=1,COUNTIFS(Lançamentos!$K$5:$K$1004,$D270,Lançamentos!$T$5:$T$1004,E$5,Lançamentos!$V$5:$V$1004,'BH (3)'!$C$10),COUNTIFS(Lançamentos!$K$5:$K$1004,$D270,Lançamentos!$U$5:$U$1004,E$5,Lançamentos!$W$5:$W$1004,'BH (3)'!$C$10)))</f>
        <v>x</v>
      </c>
      <c r="F270" s="84" t="str">
        <f>IF($D270="","x",IF('BH (3)'!$B$11=1,COUNTIFS(Lançamentos!$K$5:$K$1004,$D270,Lançamentos!$T$5:$T$1004,F$5,Lançamentos!$V$5:$V$1004,'BH (3)'!$C$10),COUNTIFS(Lançamentos!$K$5:$K$1004,$D270,Lançamentos!$U$5:$U$1004,F$5,Lançamentos!$W$5:$W$1004,'BH (3)'!$C$10)))</f>
        <v>x</v>
      </c>
      <c r="G270" s="84" t="str">
        <f>IF($D270="","x",IF('BH (3)'!$B$11=1,COUNTIFS(Lançamentos!$K$5:$K$1004,$D270,Lançamentos!$T$5:$T$1004,G$5,Lançamentos!$V$5:$V$1004,'BH (3)'!$C$10),COUNTIFS(Lançamentos!$K$5:$K$1004,$D270,Lançamentos!$U$5:$U$1004,G$5,Lançamentos!$W$5:$W$1004,'BH (3)'!$C$10)))</f>
        <v>x</v>
      </c>
      <c r="H270" s="84" t="str">
        <f>IF($D270="","x",IF('BH (3)'!$B$11=1,COUNTIFS(Lançamentos!$K$5:$K$1004,$D270,Lançamentos!$T$5:$T$1004,H$5,Lançamentos!$V$5:$V$1004,'BH (3)'!$C$10),COUNTIFS(Lançamentos!$K$5:$K$1004,$D270,Lançamentos!$U$5:$U$1004,H$5,Lançamentos!$W$5:$W$1004,'BH (3)'!$C$10)))</f>
        <v>x</v>
      </c>
      <c r="I270" s="84" t="str">
        <f>IF($D270="","x",IF('BH (3)'!$B$11=1,COUNTIFS(Lançamentos!$K$5:$K$1004,$D270,Lançamentos!$T$5:$T$1004,I$5,Lançamentos!$V$5:$V$1004,'BH (3)'!$C$10),COUNTIFS(Lançamentos!$K$5:$K$1004,$D270,Lançamentos!$U$5:$U$1004,I$5,Lançamentos!$W$5:$W$1004,'BH (3)'!$C$10)))</f>
        <v>x</v>
      </c>
      <c r="J270" s="84" t="str">
        <f>IF($D270="","x",IF('BH (3)'!$B$11=1,COUNTIFS(Lançamentos!$K$5:$K$1004,$D270,Lançamentos!$T$5:$T$1004,J$5,Lançamentos!$V$5:$V$1004,'BH (3)'!$C$10),COUNTIFS(Lançamentos!$K$5:$K$1004,$D270,Lançamentos!$U$5:$U$1004,J$5,Lançamentos!$W$5:$W$1004,'BH (3)'!$C$10)))</f>
        <v>x</v>
      </c>
      <c r="K270" s="84" t="str">
        <f>IF($D270="","x",IF('BH (3)'!$B$11=1,COUNTIFS(Lançamentos!$K$5:$K$1004,$D270,Lançamentos!$T$5:$T$1004,K$5,Lançamentos!$V$5:$V$1004,'BH (3)'!$C$10),COUNTIFS(Lançamentos!$K$5:$K$1004,$D270,Lançamentos!$U$5:$U$1004,K$5,Lançamentos!$W$5:$W$1004,'BH (3)'!$C$10)))</f>
        <v>x</v>
      </c>
      <c r="L270" s="84" t="str">
        <f>IF($D270="","x",IF('BH (3)'!$B$11=1,COUNTIFS(Lançamentos!$K$5:$K$1004,$D270,Lançamentos!$T$5:$T$1004,L$5,Lançamentos!$V$5:$V$1004,'BH (3)'!$C$10),COUNTIFS(Lançamentos!$K$5:$K$1004,$D270,Lançamentos!$U$5:$U$1004,L$5,Lançamentos!$W$5:$W$1004,'BH (3)'!$C$10)))</f>
        <v>x</v>
      </c>
      <c r="M270" s="84" t="str">
        <f>IF($D270="","x",IF('BH (3)'!$B$11=1,COUNTIFS(Lançamentos!$K$5:$K$1004,$D270,Lançamentos!$T$5:$T$1004,M$5,Lançamentos!$V$5:$V$1004,'BH (3)'!$C$10),COUNTIFS(Lançamentos!$K$5:$K$1004,$D270,Lançamentos!$U$5:$U$1004,M$5,Lançamentos!$W$5:$W$1004,'BH (3)'!$C$10)))</f>
        <v>x</v>
      </c>
      <c r="N270" s="84" t="str">
        <f>IF($D270="","x",IF('BH (3)'!$B$11=1,COUNTIFS(Lançamentos!$K$5:$K$1004,$D270,Lançamentos!$T$5:$T$1004,N$5,Lançamentos!$V$5:$V$1004,'BH (3)'!$C$10),COUNTIFS(Lançamentos!$K$5:$K$1004,$D270,Lançamentos!$U$5:$U$1004,N$5,Lançamentos!$W$5:$W$1004,'BH (3)'!$C$10)))</f>
        <v>x</v>
      </c>
      <c r="O270" s="84" t="str">
        <f>IF($D270="","x",IF('BH (3)'!$B$11=1,COUNTIFS(Lançamentos!$K$5:$K$1004,$D270,Lançamentos!$T$5:$T$1004,O$5,Lançamentos!$V$5:$V$1004,'BH (3)'!$C$10),COUNTIFS(Lançamentos!$K$5:$K$1004,$D270,Lançamentos!$U$5:$U$1004,O$5,Lançamentos!$W$5:$W$1004,'BH (3)'!$C$10)))</f>
        <v>x</v>
      </c>
      <c r="P270" s="84" t="str">
        <f>IF($D270="","x",IF('BH (3)'!$B$11=1,COUNTIFS(Lançamentos!$K$5:$K$1004,$D270,Lançamentos!$T$5:$T$1004,P$5,Lançamentos!$V$5:$V$1004,'BH (3)'!$C$10),COUNTIFS(Lançamentos!$K$5:$K$1004,$D270,Lançamentos!$U$5:$U$1004,P$5,Lançamentos!$W$5:$W$1004,'BH (3)'!$C$10)))</f>
        <v>x</v>
      </c>
      <c r="Q270" s="171" t="str">
        <f t="shared" si="9"/>
        <v/>
      </c>
    </row>
    <row r="271" spans="3:17" ht="45" customHeight="1" x14ac:dyDescent="0.25">
      <c r="C271" s="81" t="str">
        <f t="shared" si="8"/>
        <v/>
      </c>
      <c r="D271" s="170" t="str">
        <f>IF(Adv!D269="","",Adv!D269)</f>
        <v/>
      </c>
      <c r="E271" s="84" t="str">
        <f>IF($D271="","x",IF('BH (3)'!$B$11=1,COUNTIFS(Lançamentos!$K$5:$K$1004,$D271,Lançamentos!$T$5:$T$1004,E$5,Lançamentos!$V$5:$V$1004,'BH (3)'!$C$10),COUNTIFS(Lançamentos!$K$5:$K$1004,$D271,Lançamentos!$U$5:$U$1004,E$5,Lançamentos!$W$5:$W$1004,'BH (3)'!$C$10)))</f>
        <v>x</v>
      </c>
      <c r="F271" s="84" t="str">
        <f>IF($D271="","x",IF('BH (3)'!$B$11=1,COUNTIFS(Lançamentos!$K$5:$K$1004,$D271,Lançamentos!$T$5:$T$1004,F$5,Lançamentos!$V$5:$V$1004,'BH (3)'!$C$10),COUNTIFS(Lançamentos!$K$5:$K$1004,$D271,Lançamentos!$U$5:$U$1004,F$5,Lançamentos!$W$5:$W$1004,'BH (3)'!$C$10)))</f>
        <v>x</v>
      </c>
      <c r="G271" s="84" t="str">
        <f>IF($D271="","x",IF('BH (3)'!$B$11=1,COUNTIFS(Lançamentos!$K$5:$K$1004,$D271,Lançamentos!$T$5:$T$1004,G$5,Lançamentos!$V$5:$V$1004,'BH (3)'!$C$10),COUNTIFS(Lançamentos!$K$5:$K$1004,$D271,Lançamentos!$U$5:$U$1004,G$5,Lançamentos!$W$5:$W$1004,'BH (3)'!$C$10)))</f>
        <v>x</v>
      </c>
      <c r="H271" s="84" t="str">
        <f>IF($D271="","x",IF('BH (3)'!$B$11=1,COUNTIFS(Lançamentos!$K$5:$K$1004,$D271,Lançamentos!$T$5:$T$1004,H$5,Lançamentos!$V$5:$V$1004,'BH (3)'!$C$10),COUNTIFS(Lançamentos!$K$5:$K$1004,$D271,Lançamentos!$U$5:$U$1004,H$5,Lançamentos!$W$5:$W$1004,'BH (3)'!$C$10)))</f>
        <v>x</v>
      </c>
      <c r="I271" s="84" t="str">
        <f>IF($D271="","x",IF('BH (3)'!$B$11=1,COUNTIFS(Lançamentos!$K$5:$K$1004,$D271,Lançamentos!$T$5:$T$1004,I$5,Lançamentos!$V$5:$V$1004,'BH (3)'!$C$10),COUNTIFS(Lançamentos!$K$5:$K$1004,$D271,Lançamentos!$U$5:$U$1004,I$5,Lançamentos!$W$5:$W$1004,'BH (3)'!$C$10)))</f>
        <v>x</v>
      </c>
      <c r="J271" s="84" t="str">
        <f>IF($D271="","x",IF('BH (3)'!$B$11=1,COUNTIFS(Lançamentos!$K$5:$K$1004,$D271,Lançamentos!$T$5:$T$1004,J$5,Lançamentos!$V$5:$V$1004,'BH (3)'!$C$10),COUNTIFS(Lançamentos!$K$5:$K$1004,$D271,Lançamentos!$U$5:$U$1004,J$5,Lançamentos!$W$5:$W$1004,'BH (3)'!$C$10)))</f>
        <v>x</v>
      </c>
      <c r="K271" s="84" t="str">
        <f>IF($D271="","x",IF('BH (3)'!$B$11=1,COUNTIFS(Lançamentos!$K$5:$K$1004,$D271,Lançamentos!$T$5:$T$1004,K$5,Lançamentos!$V$5:$V$1004,'BH (3)'!$C$10),COUNTIFS(Lançamentos!$K$5:$K$1004,$D271,Lançamentos!$U$5:$U$1004,K$5,Lançamentos!$W$5:$W$1004,'BH (3)'!$C$10)))</f>
        <v>x</v>
      </c>
      <c r="L271" s="84" t="str">
        <f>IF($D271="","x",IF('BH (3)'!$B$11=1,COUNTIFS(Lançamentos!$K$5:$K$1004,$D271,Lançamentos!$T$5:$T$1004,L$5,Lançamentos!$V$5:$V$1004,'BH (3)'!$C$10),COUNTIFS(Lançamentos!$K$5:$K$1004,$D271,Lançamentos!$U$5:$U$1004,L$5,Lançamentos!$W$5:$W$1004,'BH (3)'!$C$10)))</f>
        <v>x</v>
      </c>
      <c r="M271" s="84" t="str">
        <f>IF($D271="","x",IF('BH (3)'!$B$11=1,COUNTIFS(Lançamentos!$K$5:$K$1004,$D271,Lançamentos!$T$5:$T$1004,M$5,Lançamentos!$V$5:$V$1004,'BH (3)'!$C$10),COUNTIFS(Lançamentos!$K$5:$K$1004,$D271,Lançamentos!$U$5:$U$1004,M$5,Lançamentos!$W$5:$W$1004,'BH (3)'!$C$10)))</f>
        <v>x</v>
      </c>
      <c r="N271" s="84" t="str">
        <f>IF($D271="","x",IF('BH (3)'!$B$11=1,COUNTIFS(Lançamentos!$K$5:$K$1004,$D271,Lançamentos!$T$5:$T$1004,N$5,Lançamentos!$V$5:$V$1004,'BH (3)'!$C$10),COUNTIFS(Lançamentos!$K$5:$K$1004,$D271,Lançamentos!$U$5:$U$1004,N$5,Lançamentos!$W$5:$W$1004,'BH (3)'!$C$10)))</f>
        <v>x</v>
      </c>
      <c r="O271" s="84" t="str">
        <f>IF($D271="","x",IF('BH (3)'!$B$11=1,COUNTIFS(Lançamentos!$K$5:$K$1004,$D271,Lançamentos!$T$5:$T$1004,O$5,Lançamentos!$V$5:$V$1004,'BH (3)'!$C$10),COUNTIFS(Lançamentos!$K$5:$K$1004,$D271,Lançamentos!$U$5:$U$1004,O$5,Lançamentos!$W$5:$W$1004,'BH (3)'!$C$10)))</f>
        <v>x</v>
      </c>
      <c r="P271" s="84" t="str">
        <f>IF($D271="","x",IF('BH (3)'!$B$11=1,COUNTIFS(Lançamentos!$K$5:$K$1004,$D271,Lançamentos!$T$5:$T$1004,P$5,Lançamentos!$V$5:$V$1004,'BH (3)'!$C$10),COUNTIFS(Lançamentos!$K$5:$K$1004,$D271,Lançamentos!$U$5:$U$1004,P$5,Lançamentos!$W$5:$W$1004,'BH (3)'!$C$10)))</f>
        <v>x</v>
      </c>
      <c r="Q271" s="171" t="str">
        <f t="shared" si="9"/>
        <v/>
      </c>
    </row>
    <row r="272" spans="3:17" ht="45" customHeight="1" x14ac:dyDescent="0.25">
      <c r="C272" s="81" t="str">
        <f t="shared" si="8"/>
        <v/>
      </c>
      <c r="D272" s="170" t="str">
        <f>IF(Adv!D270="","",Adv!D270)</f>
        <v/>
      </c>
      <c r="E272" s="84" t="str">
        <f>IF($D272="","x",IF('BH (3)'!$B$11=1,COUNTIFS(Lançamentos!$K$5:$K$1004,$D272,Lançamentos!$T$5:$T$1004,E$5,Lançamentos!$V$5:$V$1004,'BH (3)'!$C$10),COUNTIFS(Lançamentos!$K$5:$K$1004,$D272,Lançamentos!$U$5:$U$1004,E$5,Lançamentos!$W$5:$W$1004,'BH (3)'!$C$10)))</f>
        <v>x</v>
      </c>
      <c r="F272" s="84" t="str">
        <f>IF($D272="","x",IF('BH (3)'!$B$11=1,COUNTIFS(Lançamentos!$K$5:$K$1004,$D272,Lançamentos!$T$5:$T$1004,F$5,Lançamentos!$V$5:$V$1004,'BH (3)'!$C$10),COUNTIFS(Lançamentos!$K$5:$K$1004,$D272,Lançamentos!$U$5:$U$1004,F$5,Lançamentos!$W$5:$W$1004,'BH (3)'!$C$10)))</f>
        <v>x</v>
      </c>
      <c r="G272" s="84" t="str">
        <f>IF($D272="","x",IF('BH (3)'!$B$11=1,COUNTIFS(Lançamentos!$K$5:$K$1004,$D272,Lançamentos!$T$5:$T$1004,G$5,Lançamentos!$V$5:$V$1004,'BH (3)'!$C$10),COUNTIFS(Lançamentos!$K$5:$K$1004,$D272,Lançamentos!$U$5:$U$1004,G$5,Lançamentos!$W$5:$W$1004,'BH (3)'!$C$10)))</f>
        <v>x</v>
      </c>
      <c r="H272" s="84" t="str">
        <f>IF($D272="","x",IF('BH (3)'!$B$11=1,COUNTIFS(Lançamentos!$K$5:$K$1004,$D272,Lançamentos!$T$5:$T$1004,H$5,Lançamentos!$V$5:$V$1004,'BH (3)'!$C$10),COUNTIFS(Lançamentos!$K$5:$K$1004,$D272,Lançamentos!$U$5:$U$1004,H$5,Lançamentos!$W$5:$W$1004,'BH (3)'!$C$10)))</f>
        <v>x</v>
      </c>
      <c r="I272" s="84" t="str">
        <f>IF($D272="","x",IF('BH (3)'!$B$11=1,COUNTIFS(Lançamentos!$K$5:$K$1004,$D272,Lançamentos!$T$5:$T$1004,I$5,Lançamentos!$V$5:$V$1004,'BH (3)'!$C$10),COUNTIFS(Lançamentos!$K$5:$K$1004,$D272,Lançamentos!$U$5:$U$1004,I$5,Lançamentos!$W$5:$W$1004,'BH (3)'!$C$10)))</f>
        <v>x</v>
      </c>
      <c r="J272" s="84" t="str">
        <f>IF($D272="","x",IF('BH (3)'!$B$11=1,COUNTIFS(Lançamentos!$K$5:$K$1004,$D272,Lançamentos!$T$5:$T$1004,J$5,Lançamentos!$V$5:$V$1004,'BH (3)'!$C$10),COUNTIFS(Lançamentos!$K$5:$K$1004,$D272,Lançamentos!$U$5:$U$1004,J$5,Lançamentos!$W$5:$W$1004,'BH (3)'!$C$10)))</f>
        <v>x</v>
      </c>
      <c r="K272" s="84" t="str">
        <f>IF($D272="","x",IF('BH (3)'!$B$11=1,COUNTIFS(Lançamentos!$K$5:$K$1004,$D272,Lançamentos!$T$5:$T$1004,K$5,Lançamentos!$V$5:$V$1004,'BH (3)'!$C$10),COUNTIFS(Lançamentos!$K$5:$K$1004,$D272,Lançamentos!$U$5:$U$1004,K$5,Lançamentos!$W$5:$W$1004,'BH (3)'!$C$10)))</f>
        <v>x</v>
      </c>
      <c r="L272" s="84" t="str">
        <f>IF($D272="","x",IF('BH (3)'!$B$11=1,COUNTIFS(Lançamentos!$K$5:$K$1004,$D272,Lançamentos!$T$5:$T$1004,L$5,Lançamentos!$V$5:$V$1004,'BH (3)'!$C$10),COUNTIFS(Lançamentos!$K$5:$K$1004,$D272,Lançamentos!$U$5:$U$1004,L$5,Lançamentos!$W$5:$W$1004,'BH (3)'!$C$10)))</f>
        <v>x</v>
      </c>
      <c r="M272" s="84" t="str">
        <f>IF($D272="","x",IF('BH (3)'!$B$11=1,COUNTIFS(Lançamentos!$K$5:$K$1004,$D272,Lançamentos!$T$5:$T$1004,M$5,Lançamentos!$V$5:$V$1004,'BH (3)'!$C$10),COUNTIFS(Lançamentos!$K$5:$K$1004,$D272,Lançamentos!$U$5:$U$1004,M$5,Lançamentos!$W$5:$W$1004,'BH (3)'!$C$10)))</f>
        <v>x</v>
      </c>
      <c r="N272" s="84" t="str">
        <f>IF($D272="","x",IF('BH (3)'!$B$11=1,COUNTIFS(Lançamentos!$K$5:$K$1004,$D272,Lançamentos!$T$5:$T$1004,N$5,Lançamentos!$V$5:$V$1004,'BH (3)'!$C$10),COUNTIFS(Lançamentos!$K$5:$K$1004,$D272,Lançamentos!$U$5:$U$1004,N$5,Lançamentos!$W$5:$W$1004,'BH (3)'!$C$10)))</f>
        <v>x</v>
      </c>
      <c r="O272" s="84" t="str">
        <f>IF($D272="","x",IF('BH (3)'!$B$11=1,COUNTIFS(Lançamentos!$K$5:$K$1004,$D272,Lançamentos!$T$5:$T$1004,O$5,Lançamentos!$V$5:$V$1004,'BH (3)'!$C$10),COUNTIFS(Lançamentos!$K$5:$K$1004,$D272,Lançamentos!$U$5:$U$1004,O$5,Lançamentos!$W$5:$W$1004,'BH (3)'!$C$10)))</f>
        <v>x</v>
      </c>
      <c r="P272" s="84" t="str">
        <f>IF($D272="","x",IF('BH (3)'!$B$11=1,COUNTIFS(Lançamentos!$K$5:$K$1004,$D272,Lançamentos!$T$5:$T$1004,P$5,Lançamentos!$V$5:$V$1004,'BH (3)'!$C$10),COUNTIFS(Lançamentos!$K$5:$K$1004,$D272,Lançamentos!$U$5:$U$1004,P$5,Lançamentos!$W$5:$W$1004,'BH (3)'!$C$10)))</f>
        <v>x</v>
      </c>
      <c r="Q272" s="171" t="str">
        <f t="shared" si="9"/>
        <v/>
      </c>
    </row>
    <row r="273" spans="3:17" ht="45" customHeight="1" x14ac:dyDescent="0.25">
      <c r="C273" s="81" t="str">
        <f t="shared" si="8"/>
        <v/>
      </c>
      <c r="D273" s="170" t="str">
        <f>IF(Adv!D271="","",Adv!D271)</f>
        <v/>
      </c>
      <c r="E273" s="84" t="str">
        <f>IF($D273="","x",IF('BH (3)'!$B$11=1,COUNTIFS(Lançamentos!$K$5:$K$1004,$D273,Lançamentos!$T$5:$T$1004,E$5,Lançamentos!$V$5:$V$1004,'BH (3)'!$C$10),COUNTIFS(Lançamentos!$K$5:$K$1004,$D273,Lançamentos!$U$5:$U$1004,E$5,Lançamentos!$W$5:$W$1004,'BH (3)'!$C$10)))</f>
        <v>x</v>
      </c>
      <c r="F273" s="84" t="str">
        <f>IF($D273="","x",IF('BH (3)'!$B$11=1,COUNTIFS(Lançamentos!$K$5:$K$1004,$D273,Lançamentos!$T$5:$T$1004,F$5,Lançamentos!$V$5:$V$1004,'BH (3)'!$C$10),COUNTIFS(Lançamentos!$K$5:$K$1004,$D273,Lançamentos!$U$5:$U$1004,F$5,Lançamentos!$W$5:$W$1004,'BH (3)'!$C$10)))</f>
        <v>x</v>
      </c>
      <c r="G273" s="84" t="str">
        <f>IF($D273="","x",IF('BH (3)'!$B$11=1,COUNTIFS(Lançamentos!$K$5:$K$1004,$D273,Lançamentos!$T$5:$T$1004,G$5,Lançamentos!$V$5:$V$1004,'BH (3)'!$C$10),COUNTIFS(Lançamentos!$K$5:$K$1004,$D273,Lançamentos!$U$5:$U$1004,G$5,Lançamentos!$W$5:$W$1004,'BH (3)'!$C$10)))</f>
        <v>x</v>
      </c>
      <c r="H273" s="84" t="str">
        <f>IF($D273="","x",IF('BH (3)'!$B$11=1,COUNTIFS(Lançamentos!$K$5:$K$1004,$D273,Lançamentos!$T$5:$T$1004,H$5,Lançamentos!$V$5:$V$1004,'BH (3)'!$C$10),COUNTIFS(Lançamentos!$K$5:$K$1004,$D273,Lançamentos!$U$5:$U$1004,H$5,Lançamentos!$W$5:$W$1004,'BH (3)'!$C$10)))</f>
        <v>x</v>
      </c>
      <c r="I273" s="84" t="str">
        <f>IF($D273="","x",IF('BH (3)'!$B$11=1,COUNTIFS(Lançamentos!$K$5:$K$1004,$D273,Lançamentos!$T$5:$T$1004,I$5,Lançamentos!$V$5:$V$1004,'BH (3)'!$C$10),COUNTIFS(Lançamentos!$K$5:$K$1004,$D273,Lançamentos!$U$5:$U$1004,I$5,Lançamentos!$W$5:$W$1004,'BH (3)'!$C$10)))</f>
        <v>x</v>
      </c>
      <c r="J273" s="84" t="str">
        <f>IF($D273="","x",IF('BH (3)'!$B$11=1,COUNTIFS(Lançamentos!$K$5:$K$1004,$D273,Lançamentos!$T$5:$T$1004,J$5,Lançamentos!$V$5:$V$1004,'BH (3)'!$C$10),COUNTIFS(Lançamentos!$K$5:$K$1004,$D273,Lançamentos!$U$5:$U$1004,J$5,Lançamentos!$W$5:$W$1004,'BH (3)'!$C$10)))</f>
        <v>x</v>
      </c>
      <c r="K273" s="84" t="str">
        <f>IF($D273="","x",IF('BH (3)'!$B$11=1,COUNTIFS(Lançamentos!$K$5:$K$1004,$D273,Lançamentos!$T$5:$T$1004,K$5,Lançamentos!$V$5:$V$1004,'BH (3)'!$C$10),COUNTIFS(Lançamentos!$K$5:$K$1004,$D273,Lançamentos!$U$5:$U$1004,K$5,Lançamentos!$W$5:$W$1004,'BH (3)'!$C$10)))</f>
        <v>x</v>
      </c>
      <c r="L273" s="84" t="str">
        <f>IF($D273="","x",IF('BH (3)'!$B$11=1,COUNTIFS(Lançamentos!$K$5:$K$1004,$D273,Lançamentos!$T$5:$T$1004,L$5,Lançamentos!$V$5:$V$1004,'BH (3)'!$C$10),COUNTIFS(Lançamentos!$K$5:$K$1004,$D273,Lançamentos!$U$5:$U$1004,L$5,Lançamentos!$W$5:$W$1004,'BH (3)'!$C$10)))</f>
        <v>x</v>
      </c>
      <c r="M273" s="84" t="str">
        <f>IF($D273="","x",IF('BH (3)'!$B$11=1,COUNTIFS(Lançamentos!$K$5:$K$1004,$D273,Lançamentos!$T$5:$T$1004,M$5,Lançamentos!$V$5:$V$1004,'BH (3)'!$C$10),COUNTIFS(Lançamentos!$K$5:$K$1004,$D273,Lançamentos!$U$5:$U$1004,M$5,Lançamentos!$W$5:$W$1004,'BH (3)'!$C$10)))</f>
        <v>x</v>
      </c>
      <c r="N273" s="84" t="str">
        <f>IF($D273="","x",IF('BH (3)'!$B$11=1,COUNTIFS(Lançamentos!$K$5:$K$1004,$D273,Lançamentos!$T$5:$T$1004,N$5,Lançamentos!$V$5:$V$1004,'BH (3)'!$C$10),COUNTIFS(Lançamentos!$K$5:$K$1004,$D273,Lançamentos!$U$5:$U$1004,N$5,Lançamentos!$W$5:$W$1004,'BH (3)'!$C$10)))</f>
        <v>x</v>
      </c>
      <c r="O273" s="84" t="str">
        <f>IF($D273="","x",IF('BH (3)'!$B$11=1,COUNTIFS(Lançamentos!$K$5:$K$1004,$D273,Lançamentos!$T$5:$T$1004,O$5,Lançamentos!$V$5:$V$1004,'BH (3)'!$C$10),COUNTIFS(Lançamentos!$K$5:$K$1004,$D273,Lançamentos!$U$5:$U$1004,O$5,Lançamentos!$W$5:$W$1004,'BH (3)'!$C$10)))</f>
        <v>x</v>
      </c>
      <c r="P273" s="84" t="str">
        <f>IF($D273="","x",IF('BH (3)'!$B$11=1,COUNTIFS(Lançamentos!$K$5:$K$1004,$D273,Lançamentos!$T$5:$T$1004,P$5,Lançamentos!$V$5:$V$1004,'BH (3)'!$C$10),COUNTIFS(Lançamentos!$K$5:$K$1004,$D273,Lançamentos!$U$5:$U$1004,P$5,Lançamentos!$W$5:$W$1004,'BH (3)'!$C$10)))</f>
        <v>x</v>
      </c>
      <c r="Q273" s="171" t="str">
        <f t="shared" si="9"/>
        <v/>
      </c>
    </row>
    <row r="274" spans="3:17" ht="45" customHeight="1" x14ac:dyDescent="0.25">
      <c r="C274" s="81" t="str">
        <f t="shared" si="8"/>
        <v/>
      </c>
      <c r="D274" s="170" t="str">
        <f>IF(Adv!D272="","",Adv!D272)</f>
        <v/>
      </c>
      <c r="E274" s="84" t="str">
        <f>IF($D274="","x",IF('BH (3)'!$B$11=1,COUNTIFS(Lançamentos!$K$5:$K$1004,$D274,Lançamentos!$T$5:$T$1004,E$5,Lançamentos!$V$5:$V$1004,'BH (3)'!$C$10),COUNTIFS(Lançamentos!$K$5:$K$1004,$D274,Lançamentos!$U$5:$U$1004,E$5,Lançamentos!$W$5:$W$1004,'BH (3)'!$C$10)))</f>
        <v>x</v>
      </c>
      <c r="F274" s="84" t="str">
        <f>IF($D274="","x",IF('BH (3)'!$B$11=1,COUNTIFS(Lançamentos!$K$5:$K$1004,$D274,Lançamentos!$T$5:$T$1004,F$5,Lançamentos!$V$5:$V$1004,'BH (3)'!$C$10),COUNTIFS(Lançamentos!$K$5:$K$1004,$D274,Lançamentos!$U$5:$U$1004,F$5,Lançamentos!$W$5:$W$1004,'BH (3)'!$C$10)))</f>
        <v>x</v>
      </c>
      <c r="G274" s="84" t="str">
        <f>IF($D274="","x",IF('BH (3)'!$B$11=1,COUNTIFS(Lançamentos!$K$5:$K$1004,$D274,Lançamentos!$T$5:$T$1004,G$5,Lançamentos!$V$5:$V$1004,'BH (3)'!$C$10),COUNTIFS(Lançamentos!$K$5:$K$1004,$D274,Lançamentos!$U$5:$U$1004,G$5,Lançamentos!$W$5:$W$1004,'BH (3)'!$C$10)))</f>
        <v>x</v>
      </c>
      <c r="H274" s="84" t="str">
        <f>IF($D274="","x",IF('BH (3)'!$B$11=1,COUNTIFS(Lançamentos!$K$5:$K$1004,$D274,Lançamentos!$T$5:$T$1004,H$5,Lançamentos!$V$5:$V$1004,'BH (3)'!$C$10),COUNTIFS(Lançamentos!$K$5:$K$1004,$D274,Lançamentos!$U$5:$U$1004,H$5,Lançamentos!$W$5:$W$1004,'BH (3)'!$C$10)))</f>
        <v>x</v>
      </c>
      <c r="I274" s="84" t="str">
        <f>IF($D274="","x",IF('BH (3)'!$B$11=1,COUNTIFS(Lançamentos!$K$5:$K$1004,$D274,Lançamentos!$T$5:$T$1004,I$5,Lançamentos!$V$5:$V$1004,'BH (3)'!$C$10),COUNTIFS(Lançamentos!$K$5:$K$1004,$D274,Lançamentos!$U$5:$U$1004,I$5,Lançamentos!$W$5:$W$1004,'BH (3)'!$C$10)))</f>
        <v>x</v>
      </c>
      <c r="J274" s="84" t="str">
        <f>IF($D274="","x",IF('BH (3)'!$B$11=1,COUNTIFS(Lançamentos!$K$5:$K$1004,$D274,Lançamentos!$T$5:$T$1004,J$5,Lançamentos!$V$5:$V$1004,'BH (3)'!$C$10),COUNTIFS(Lançamentos!$K$5:$K$1004,$D274,Lançamentos!$U$5:$U$1004,J$5,Lançamentos!$W$5:$W$1004,'BH (3)'!$C$10)))</f>
        <v>x</v>
      </c>
      <c r="K274" s="84" t="str">
        <f>IF($D274="","x",IF('BH (3)'!$B$11=1,COUNTIFS(Lançamentos!$K$5:$K$1004,$D274,Lançamentos!$T$5:$T$1004,K$5,Lançamentos!$V$5:$V$1004,'BH (3)'!$C$10),COUNTIFS(Lançamentos!$K$5:$K$1004,$D274,Lançamentos!$U$5:$U$1004,K$5,Lançamentos!$W$5:$W$1004,'BH (3)'!$C$10)))</f>
        <v>x</v>
      </c>
      <c r="L274" s="84" t="str">
        <f>IF($D274="","x",IF('BH (3)'!$B$11=1,COUNTIFS(Lançamentos!$K$5:$K$1004,$D274,Lançamentos!$T$5:$T$1004,L$5,Lançamentos!$V$5:$V$1004,'BH (3)'!$C$10),COUNTIFS(Lançamentos!$K$5:$K$1004,$D274,Lançamentos!$U$5:$U$1004,L$5,Lançamentos!$W$5:$W$1004,'BH (3)'!$C$10)))</f>
        <v>x</v>
      </c>
      <c r="M274" s="84" t="str">
        <f>IF($D274="","x",IF('BH (3)'!$B$11=1,COUNTIFS(Lançamentos!$K$5:$K$1004,$D274,Lançamentos!$T$5:$T$1004,M$5,Lançamentos!$V$5:$V$1004,'BH (3)'!$C$10),COUNTIFS(Lançamentos!$K$5:$K$1004,$D274,Lançamentos!$U$5:$U$1004,M$5,Lançamentos!$W$5:$W$1004,'BH (3)'!$C$10)))</f>
        <v>x</v>
      </c>
      <c r="N274" s="84" t="str">
        <f>IF($D274="","x",IF('BH (3)'!$B$11=1,COUNTIFS(Lançamentos!$K$5:$K$1004,$D274,Lançamentos!$T$5:$T$1004,N$5,Lançamentos!$V$5:$V$1004,'BH (3)'!$C$10),COUNTIFS(Lançamentos!$K$5:$K$1004,$D274,Lançamentos!$U$5:$U$1004,N$5,Lançamentos!$W$5:$W$1004,'BH (3)'!$C$10)))</f>
        <v>x</v>
      </c>
      <c r="O274" s="84" t="str">
        <f>IF($D274="","x",IF('BH (3)'!$B$11=1,COUNTIFS(Lançamentos!$K$5:$K$1004,$D274,Lançamentos!$T$5:$T$1004,O$5,Lançamentos!$V$5:$V$1004,'BH (3)'!$C$10),COUNTIFS(Lançamentos!$K$5:$K$1004,$D274,Lançamentos!$U$5:$U$1004,O$5,Lançamentos!$W$5:$W$1004,'BH (3)'!$C$10)))</f>
        <v>x</v>
      </c>
      <c r="P274" s="84" t="str">
        <f>IF($D274="","x",IF('BH (3)'!$B$11=1,COUNTIFS(Lançamentos!$K$5:$K$1004,$D274,Lançamentos!$T$5:$T$1004,P$5,Lançamentos!$V$5:$V$1004,'BH (3)'!$C$10),COUNTIFS(Lançamentos!$K$5:$K$1004,$D274,Lançamentos!$U$5:$U$1004,P$5,Lançamentos!$W$5:$W$1004,'BH (3)'!$C$10)))</f>
        <v>x</v>
      </c>
      <c r="Q274" s="171" t="str">
        <f t="shared" si="9"/>
        <v/>
      </c>
    </row>
    <row r="275" spans="3:17" ht="45" customHeight="1" x14ac:dyDescent="0.25">
      <c r="C275" s="81" t="str">
        <f t="shared" si="8"/>
        <v/>
      </c>
      <c r="D275" s="170" t="str">
        <f>IF(Adv!D273="","",Adv!D273)</f>
        <v/>
      </c>
      <c r="E275" s="84" t="str">
        <f>IF($D275="","x",IF('BH (3)'!$B$11=1,COUNTIFS(Lançamentos!$K$5:$K$1004,$D275,Lançamentos!$T$5:$T$1004,E$5,Lançamentos!$V$5:$V$1004,'BH (3)'!$C$10),COUNTIFS(Lançamentos!$K$5:$K$1004,$D275,Lançamentos!$U$5:$U$1004,E$5,Lançamentos!$W$5:$W$1004,'BH (3)'!$C$10)))</f>
        <v>x</v>
      </c>
      <c r="F275" s="84" t="str">
        <f>IF($D275="","x",IF('BH (3)'!$B$11=1,COUNTIFS(Lançamentos!$K$5:$K$1004,$D275,Lançamentos!$T$5:$T$1004,F$5,Lançamentos!$V$5:$V$1004,'BH (3)'!$C$10),COUNTIFS(Lançamentos!$K$5:$K$1004,$D275,Lançamentos!$U$5:$U$1004,F$5,Lançamentos!$W$5:$W$1004,'BH (3)'!$C$10)))</f>
        <v>x</v>
      </c>
      <c r="G275" s="84" t="str">
        <f>IF($D275="","x",IF('BH (3)'!$B$11=1,COUNTIFS(Lançamentos!$K$5:$K$1004,$D275,Lançamentos!$T$5:$T$1004,G$5,Lançamentos!$V$5:$V$1004,'BH (3)'!$C$10),COUNTIFS(Lançamentos!$K$5:$K$1004,$D275,Lançamentos!$U$5:$U$1004,G$5,Lançamentos!$W$5:$W$1004,'BH (3)'!$C$10)))</f>
        <v>x</v>
      </c>
      <c r="H275" s="84" t="str">
        <f>IF($D275="","x",IF('BH (3)'!$B$11=1,COUNTIFS(Lançamentos!$K$5:$K$1004,$D275,Lançamentos!$T$5:$T$1004,H$5,Lançamentos!$V$5:$V$1004,'BH (3)'!$C$10),COUNTIFS(Lançamentos!$K$5:$K$1004,$D275,Lançamentos!$U$5:$U$1004,H$5,Lançamentos!$W$5:$W$1004,'BH (3)'!$C$10)))</f>
        <v>x</v>
      </c>
      <c r="I275" s="84" t="str">
        <f>IF($D275="","x",IF('BH (3)'!$B$11=1,COUNTIFS(Lançamentos!$K$5:$K$1004,$D275,Lançamentos!$T$5:$T$1004,I$5,Lançamentos!$V$5:$V$1004,'BH (3)'!$C$10),COUNTIFS(Lançamentos!$K$5:$K$1004,$D275,Lançamentos!$U$5:$U$1004,I$5,Lançamentos!$W$5:$W$1004,'BH (3)'!$C$10)))</f>
        <v>x</v>
      </c>
      <c r="J275" s="84" t="str">
        <f>IF($D275="","x",IF('BH (3)'!$B$11=1,COUNTIFS(Lançamentos!$K$5:$K$1004,$D275,Lançamentos!$T$5:$T$1004,J$5,Lançamentos!$V$5:$V$1004,'BH (3)'!$C$10),COUNTIFS(Lançamentos!$K$5:$K$1004,$D275,Lançamentos!$U$5:$U$1004,J$5,Lançamentos!$W$5:$W$1004,'BH (3)'!$C$10)))</f>
        <v>x</v>
      </c>
      <c r="K275" s="84" t="str">
        <f>IF($D275="","x",IF('BH (3)'!$B$11=1,COUNTIFS(Lançamentos!$K$5:$K$1004,$D275,Lançamentos!$T$5:$T$1004,K$5,Lançamentos!$V$5:$V$1004,'BH (3)'!$C$10),COUNTIFS(Lançamentos!$K$5:$K$1004,$D275,Lançamentos!$U$5:$U$1004,K$5,Lançamentos!$W$5:$W$1004,'BH (3)'!$C$10)))</f>
        <v>x</v>
      </c>
      <c r="L275" s="84" t="str">
        <f>IF($D275="","x",IF('BH (3)'!$B$11=1,COUNTIFS(Lançamentos!$K$5:$K$1004,$D275,Lançamentos!$T$5:$T$1004,L$5,Lançamentos!$V$5:$V$1004,'BH (3)'!$C$10),COUNTIFS(Lançamentos!$K$5:$K$1004,$D275,Lançamentos!$U$5:$U$1004,L$5,Lançamentos!$W$5:$W$1004,'BH (3)'!$C$10)))</f>
        <v>x</v>
      </c>
      <c r="M275" s="84" t="str">
        <f>IF($D275="","x",IF('BH (3)'!$B$11=1,COUNTIFS(Lançamentos!$K$5:$K$1004,$D275,Lançamentos!$T$5:$T$1004,M$5,Lançamentos!$V$5:$V$1004,'BH (3)'!$C$10),COUNTIFS(Lançamentos!$K$5:$K$1004,$D275,Lançamentos!$U$5:$U$1004,M$5,Lançamentos!$W$5:$W$1004,'BH (3)'!$C$10)))</f>
        <v>x</v>
      </c>
      <c r="N275" s="84" t="str">
        <f>IF($D275="","x",IF('BH (3)'!$B$11=1,COUNTIFS(Lançamentos!$K$5:$K$1004,$D275,Lançamentos!$T$5:$T$1004,N$5,Lançamentos!$V$5:$V$1004,'BH (3)'!$C$10),COUNTIFS(Lançamentos!$K$5:$K$1004,$D275,Lançamentos!$U$5:$U$1004,N$5,Lançamentos!$W$5:$W$1004,'BH (3)'!$C$10)))</f>
        <v>x</v>
      </c>
      <c r="O275" s="84" t="str">
        <f>IF($D275="","x",IF('BH (3)'!$B$11=1,COUNTIFS(Lançamentos!$K$5:$K$1004,$D275,Lançamentos!$T$5:$T$1004,O$5,Lançamentos!$V$5:$V$1004,'BH (3)'!$C$10),COUNTIFS(Lançamentos!$K$5:$K$1004,$D275,Lançamentos!$U$5:$U$1004,O$5,Lançamentos!$W$5:$W$1004,'BH (3)'!$C$10)))</f>
        <v>x</v>
      </c>
      <c r="P275" s="84" t="str">
        <f>IF($D275="","x",IF('BH (3)'!$B$11=1,COUNTIFS(Lançamentos!$K$5:$K$1004,$D275,Lançamentos!$T$5:$T$1004,P$5,Lançamentos!$V$5:$V$1004,'BH (3)'!$C$10),COUNTIFS(Lançamentos!$K$5:$K$1004,$D275,Lançamentos!$U$5:$U$1004,P$5,Lançamentos!$W$5:$W$1004,'BH (3)'!$C$10)))</f>
        <v>x</v>
      </c>
      <c r="Q275" s="171" t="str">
        <f t="shared" si="9"/>
        <v/>
      </c>
    </row>
    <row r="276" spans="3:17" ht="45" customHeight="1" x14ac:dyDescent="0.25">
      <c r="C276" s="81" t="str">
        <f t="shared" si="8"/>
        <v/>
      </c>
      <c r="D276" s="170" t="str">
        <f>IF(Adv!D274="","",Adv!D274)</f>
        <v/>
      </c>
      <c r="E276" s="84" t="str">
        <f>IF($D276="","x",IF('BH (3)'!$B$11=1,COUNTIFS(Lançamentos!$K$5:$K$1004,$D276,Lançamentos!$T$5:$T$1004,E$5,Lançamentos!$V$5:$V$1004,'BH (3)'!$C$10),COUNTIFS(Lançamentos!$K$5:$K$1004,$D276,Lançamentos!$U$5:$U$1004,E$5,Lançamentos!$W$5:$W$1004,'BH (3)'!$C$10)))</f>
        <v>x</v>
      </c>
      <c r="F276" s="84" t="str">
        <f>IF($D276="","x",IF('BH (3)'!$B$11=1,COUNTIFS(Lançamentos!$K$5:$K$1004,$D276,Lançamentos!$T$5:$T$1004,F$5,Lançamentos!$V$5:$V$1004,'BH (3)'!$C$10),COUNTIFS(Lançamentos!$K$5:$K$1004,$D276,Lançamentos!$U$5:$U$1004,F$5,Lançamentos!$W$5:$W$1004,'BH (3)'!$C$10)))</f>
        <v>x</v>
      </c>
      <c r="G276" s="84" t="str">
        <f>IF($D276="","x",IF('BH (3)'!$B$11=1,COUNTIFS(Lançamentos!$K$5:$K$1004,$D276,Lançamentos!$T$5:$T$1004,G$5,Lançamentos!$V$5:$V$1004,'BH (3)'!$C$10),COUNTIFS(Lançamentos!$K$5:$K$1004,$D276,Lançamentos!$U$5:$U$1004,G$5,Lançamentos!$W$5:$W$1004,'BH (3)'!$C$10)))</f>
        <v>x</v>
      </c>
      <c r="H276" s="84" t="str">
        <f>IF($D276="","x",IF('BH (3)'!$B$11=1,COUNTIFS(Lançamentos!$K$5:$K$1004,$D276,Lançamentos!$T$5:$T$1004,H$5,Lançamentos!$V$5:$V$1004,'BH (3)'!$C$10),COUNTIFS(Lançamentos!$K$5:$K$1004,$D276,Lançamentos!$U$5:$U$1004,H$5,Lançamentos!$W$5:$W$1004,'BH (3)'!$C$10)))</f>
        <v>x</v>
      </c>
      <c r="I276" s="84" t="str">
        <f>IF($D276="","x",IF('BH (3)'!$B$11=1,COUNTIFS(Lançamentos!$K$5:$K$1004,$D276,Lançamentos!$T$5:$T$1004,I$5,Lançamentos!$V$5:$V$1004,'BH (3)'!$C$10),COUNTIFS(Lançamentos!$K$5:$K$1004,$D276,Lançamentos!$U$5:$U$1004,I$5,Lançamentos!$W$5:$W$1004,'BH (3)'!$C$10)))</f>
        <v>x</v>
      </c>
      <c r="J276" s="84" t="str">
        <f>IF($D276="","x",IF('BH (3)'!$B$11=1,COUNTIFS(Lançamentos!$K$5:$K$1004,$D276,Lançamentos!$T$5:$T$1004,J$5,Lançamentos!$V$5:$V$1004,'BH (3)'!$C$10),COUNTIFS(Lançamentos!$K$5:$K$1004,$D276,Lançamentos!$U$5:$U$1004,J$5,Lançamentos!$W$5:$W$1004,'BH (3)'!$C$10)))</f>
        <v>x</v>
      </c>
      <c r="K276" s="84" t="str">
        <f>IF($D276="","x",IF('BH (3)'!$B$11=1,COUNTIFS(Lançamentos!$K$5:$K$1004,$D276,Lançamentos!$T$5:$T$1004,K$5,Lançamentos!$V$5:$V$1004,'BH (3)'!$C$10),COUNTIFS(Lançamentos!$K$5:$K$1004,$D276,Lançamentos!$U$5:$U$1004,K$5,Lançamentos!$W$5:$W$1004,'BH (3)'!$C$10)))</f>
        <v>x</v>
      </c>
      <c r="L276" s="84" t="str">
        <f>IF($D276="","x",IF('BH (3)'!$B$11=1,COUNTIFS(Lançamentos!$K$5:$K$1004,$D276,Lançamentos!$T$5:$T$1004,L$5,Lançamentos!$V$5:$V$1004,'BH (3)'!$C$10),COUNTIFS(Lançamentos!$K$5:$K$1004,$D276,Lançamentos!$U$5:$U$1004,L$5,Lançamentos!$W$5:$W$1004,'BH (3)'!$C$10)))</f>
        <v>x</v>
      </c>
      <c r="M276" s="84" t="str">
        <f>IF($D276="","x",IF('BH (3)'!$B$11=1,COUNTIFS(Lançamentos!$K$5:$K$1004,$D276,Lançamentos!$T$5:$T$1004,M$5,Lançamentos!$V$5:$V$1004,'BH (3)'!$C$10),COUNTIFS(Lançamentos!$K$5:$K$1004,$D276,Lançamentos!$U$5:$U$1004,M$5,Lançamentos!$W$5:$W$1004,'BH (3)'!$C$10)))</f>
        <v>x</v>
      </c>
      <c r="N276" s="84" t="str">
        <f>IF($D276="","x",IF('BH (3)'!$B$11=1,COUNTIFS(Lançamentos!$K$5:$K$1004,$D276,Lançamentos!$T$5:$T$1004,N$5,Lançamentos!$V$5:$V$1004,'BH (3)'!$C$10),COUNTIFS(Lançamentos!$K$5:$K$1004,$D276,Lançamentos!$U$5:$U$1004,N$5,Lançamentos!$W$5:$W$1004,'BH (3)'!$C$10)))</f>
        <v>x</v>
      </c>
      <c r="O276" s="84" t="str">
        <f>IF($D276="","x",IF('BH (3)'!$B$11=1,COUNTIFS(Lançamentos!$K$5:$K$1004,$D276,Lançamentos!$T$5:$T$1004,O$5,Lançamentos!$V$5:$V$1004,'BH (3)'!$C$10),COUNTIFS(Lançamentos!$K$5:$K$1004,$D276,Lançamentos!$U$5:$U$1004,O$5,Lançamentos!$W$5:$W$1004,'BH (3)'!$C$10)))</f>
        <v>x</v>
      </c>
      <c r="P276" s="84" t="str">
        <f>IF($D276="","x",IF('BH (3)'!$B$11=1,COUNTIFS(Lançamentos!$K$5:$K$1004,$D276,Lançamentos!$T$5:$T$1004,P$5,Lançamentos!$V$5:$V$1004,'BH (3)'!$C$10),COUNTIFS(Lançamentos!$K$5:$K$1004,$D276,Lançamentos!$U$5:$U$1004,P$5,Lançamentos!$W$5:$W$1004,'BH (3)'!$C$10)))</f>
        <v>x</v>
      </c>
      <c r="Q276" s="171" t="str">
        <f t="shared" si="9"/>
        <v/>
      </c>
    </row>
    <row r="277" spans="3:17" ht="45" customHeight="1" x14ac:dyDescent="0.25">
      <c r="C277" s="81" t="str">
        <f t="shared" si="8"/>
        <v/>
      </c>
      <c r="D277" s="170" t="str">
        <f>IF(Adv!D275="","",Adv!D275)</f>
        <v/>
      </c>
      <c r="E277" s="84" t="str">
        <f>IF($D277="","x",IF('BH (3)'!$B$11=1,COUNTIFS(Lançamentos!$K$5:$K$1004,$D277,Lançamentos!$T$5:$T$1004,E$5,Lançamentos!$V$5:$V$1004,'BH (3)'!$C$10),COUNTIFS(Lançamentos!$K$5:$K$1004,$D277,Lançamentos!$U$5:$U$1004,E$5,Lançamentos!$W$5:$W$1004,'BH (3)'!$C$10)))</f>
        <v>x</v>
      </c>
      <c r="F277" s="84" t="str">
        <f>IF($D277="","x",IF('BH (3)'!$B$11=1,COUNTIFS(Lançamentos!$K$5:$K$1004,$D277,Lançamentos!$T$5:$T$1004,F$5,Lançamentos!$V$5:$V$1004,'BH (3)'!$C$10),COUNTIFS(Lançamentos!$K$5:$K$1004,$D277,Lançamentos!$U$5:$U$1004,F$5,Lançamentos!$W$5:$W$1004,'BH (3)'!$C$10)))</f>
        <v>x</v>
      </c>
      <c r="G277" s="84" t="str">
        <f>IF($D277="","x",IF('BH (3)'!$B$11=1,COUNTIFS(Lançamentos!$K$5:$K$1004,$D277,Lançamentos!$T$5:$T$1004,G$5,Lançamentos!$V$5:$V$1004,'BH (3)'!$C$10),COUNTIFS(Lançamentos!$K$5:$K$1004,$D277,Lançamentos!$U$5:$U$1004,G$5,Lançamentos!$W$5:$W$1004,'BH (3)'!$C$10)))</f>
        <v>x</v>
      </c>
      <c r="H277" s="84" t="str">
        <f>IF($D277="","x",IF('BH (3)'!$B$11=1,COUNTIFS(Lançamentos!$K$5:$K$1004,$D277,Lançamentos!$T$5:$T$1004,H$5,Lançamentos!$V$5:$V$1004,'BH (3)'!$C$10),COUNTIFS(Lançamentos!$K$5:$K$1004,$D277,Lançamentos!$U$5:$U$1004,H$5,Lançamentos!$W$5:$W$1004,'BH (3)'!$C$10)))</f>
        <v>x</v>
      </c>
      <c r="I277" s="84" t="str">
        <f>IF($D277="","x",IF('BH (3)'!$B$11=1,COUNTIFS(Lançamentos!$K$5:$K$1004,$D277,Lançamentos!$T$5:$T$1004,I$5,Lançamentos!$V$5:$V$1004,'BH (3)'!$C$10),COUNTIFS(Lançamentos!$K$5:$K$1004,$D277,Lançamentos!$U$5:$U$1004,I$5,Lançamentos!$W$5:$W$1004,'BH (3)'!$C$10)))</f>
        <v>x</v>
      </c>
      <c r="J277" s="84" t="str">
        <f>IF($D277="","x",IF('BH (3)'!$B$11=1,COUNTIFS(Lançamentos!$K$5:$K$1004,$D277,Lançamentos!$T$5:$T$1004,J$5,Lançamentos!$V$5:$V$1004,'BH (3)'!$C$10),COUNTIFS(Lançamentos!$K$5:$K$1004,$D277,Lançamentos!$U$5:$U$1004,J$5,Lançamentos!$W$5:$W$1004,'BH (3)'!$C$10)))</f>
        <v>x</v>
      </c>
      <c r="K277" s="84" t="str">
        <f>IF($D277="","x",IF('BH (3)'!$B$11=1,COUNTIFS(Lançamentos!$K$5:$K$1004,$D277,Lançamentos!$T$5:$T$1004,K$5,Lançamentos!$V$5:$V$1004,'BH (3)'!$C$10),COUNTIFS(Lançamentos!$K$5:$K$1004,$D277,Lançamentos!$U$5:$U$1004,K$5,Lançamentos!$W$5:$W$1004,'BH (3)'!$C$10)))</f>
        <v>x</v>
      </c>
      <c r="L277" s="84" t="str">
        <f>IF($D277="","x",IF('BH (3)'!$B$11=1,COUNTIFS(Lançamentos!$K$5:$K$1004,$D277,Lançamentos!$T$5:$T$1004,L$5,Lançamentos!$V$5:$V$1004,'BH (3)'!$C$10),COUNTIFS(Lançamentos!$K$5:$K$1004,$D277,Lançamentos!$U$5:$U$1004,L$5,Lançamentos!$W$5:$W$1004,'BH (3)'!$C$10)))</f>
        <v>x</v>
      </c>
      <c r="M277" s="84" t="str">
        <f>IF($D277="","x",IF('BH (3)'!$B$11=1,COUNTIFS(Lançamentos!$K$5:$K$1004,$D277,Lançamentos!$T$5:$T$1004,M$5,Lançamentos!$V$5:$V$1004,'BH (3)'!$C$10),COUNTIFS(Lançamentos!$K$5:$K$1004,$D277,Lançamentos!$U$5:$U$1004,M$5,Lançamentos!$W$5:$W$1004,'BH (3)'!$C$10)))</f>
        <v>x</v>
      </c>
      <c r="N277" s="84" t="str">
        <f>IF($D277="","x",IF('BH (3)'!$B$11=1,COUNTIFS(Lançamentos!$K$5:$K$1004,$D277,Lançamentos!$T$5:$T$1004,N$5,Lançamentos!$V$5:$V$1004,'BH (3)'!$C$10),COUNTIFS(Lançamentos!$K$5:$K$1004,$D277,Lançamentos!$U$5:$U$1004,N$5,Lançamentos!$W$5:$W$1004,'BH (3)'!$C$10)))</f>
        <v>x</v>
      </c>
      <c r="O277" s="84" t="str">
        <f>IF($D277="","x",IF('BH (3)'!$B$11=1,COUNTIFS(Lançamentos!$K$5:$K$1004,$D277,Lançamentos!$T$5:$T$1004,O$5,Lançamentos!$V$5:$V$1004,'BH (3)'!$C$10),COUNTIFS(Lançamentos!$K$5:$K$1004,$D277,Lançamentos!$U$5:$U$1004,O$5,Lançamentos!$W$5:$W$1004,'BH (3)'!$C$10)))</f>
        <v>x</v>
      </c>
      <c r="P277" s="84" t="str">
        <f>IF($D277="","x",IF('BH (3)'!$B$11=1,COUNTIFS(Lançamentos!$K$5:$K$1004,$D277,Lançamentos!$T$5:$T$1004,P$5,Lançamentos!$V$5:$V$1004,'BH (3)'!$C$10),COUNTIFS(Lançamentos!$K$5:$K$1004,$D277,Lançamentos!$U$5:$U$1004,P$5,Lançamentos!$W$5:$W$1004,'BH (3)'!$C$10)))</f>
        <v>x</v>
      </c>
      <c r="Q277" s="171" t="str">
        <f t="shared" si="9"/>
        <v/>
      </c>
    </row>
    <row r="278" spans="3:17" ht="45" customHeight="1" x14ac:dyDescent="0.25">
      <c r="C278" s="81" t="str">
        <f t="shared" si="8"/>
        <v/>
      </c>
      <c r="D278" s="170" t="str">
        <f>IF(Adv!D276="","",Adv!D276)</f>
        <v/>
      </c>
      <c r="E278" s="84" t="str">
        <f>IF($D278="","x",IF('BH (3)'!$B$11=1,COUNTIFS(Lançamentos!$K$5:$K$1004,$D278,Lançamentos!$T$5:$T$1004,E$5,Lançamentos!$V$5:$V$1004,'BH (3)'!$C$10),COUNTIFS(Lançamentos!$K$5:$K$1004,$D278,Lançamentos!$U$5:$U$1004,E$5,Lançamentos!$W$5:$W$1004,'BH (3)'!$C$10)))</f>
        <v>x</v>
      </c>
      <c r="F278" s="84" t="str">
        <f>IF($D278="","x",IF('BH (3)'!$B$11=1,COUNTIFS(Lançamentos!$K$5:$K$1004,$D278,Lançamentos!$T$5:$T$1004,F$5,Lançamentos!$V$5:$V$1004,'BH (3)'!$C$10),COUNTIFS(Lançamentos!$K$5:$K$1004,$D278,Lançamentos!$U$5:$U$1004,F$5,Lançamentos!$W$5:$W$1004,'BH (3)'!$C$10)))</f>
        <v>x</v>
      </c>
      <c r="G278" s="84" t="str">
        <f>IF($D278="","x",IF('BH (3)'!$B$11=1,COUNTIFS(Lançamentos!$K$5:$K$1004,$D278,Lançamentos!$T$5:$T$1004,G$5,Lançamentos!$V$5:$V$1004,'BH (3)'!$C$10),COUNTIFS(Lançamentos!$K$5:$K$1004,$D278,Lançamentos!$U$5:$U$1004,G$5,Lançamentos!$W$5:$W$1004,'BH (3)'!$C$10)))</f>
        <v>x</v>
      </c>
      <c r="H278" s="84" t="str">
        <f>IF($D278="","x",IF('BH (3)'!$B$11=1,COUNTIFS(Lançamentos!$K$5:$K$1004,$D278,Lançamentos!$T$5:$T$1004,H$5,Lançamentos!$V$5:$V$1004,'BH (3)'!$C$10),COUNTIFS(Lançamentos!$K$5:$K$1004,$D278,Lançamentos!$U$5:$U$1004,H$5,Lançamentos!$W$5:$W$1004,'BH (3)'!$C$10)))</f>
        <v>x</v>
      </c>
      <c r="I278" s="84" t="str">
        <f>IF($D278="","x",IF('BH (3)'!$B$11=1,COUNTIFS(Lançamentos!$K$5:$K$1004,$D278,Lançamentos!$T$5:$T$1004,I$5,Lançamentos!$V$5:$V$1004,'BH (3)'!$C$10),COUNTIFS(Lançamentos!$K$5:$K$1004,$D278,Lançamentos!$U$5:$U$1004,I$5,Lançamentos!$W$5:$W$1004,'BH (3)'!$C$10)))</f>
        <v>x</v>
      </c>
      <c r="J278" s="84" t="str">
        <f>IF($D278="","x",IF('BH (3)'!$B$11=1,COUNTIFS(Lançamentos!$K$5:$K$1004,$D278,Lançamentos!$T$5:$T$1004,J$5,Lançamentos!$V$5:$V$1004,'BH (3)'!$C$10),COUNTIFS(Lançamentos!$K$5:$K$1004,$D278,Lançamentos!$U$5:$U$1004,J$5,Lançamentos!$W$5:$W$1004,'BH (3)'!$C$10)))</f>
        <v>x</v>
      </c>
      <c r="K278" s="84" t="str">
        <f>IF($D278="","x",IF('BH (3)'!$B$11=1,COUNTIFS(Lançamentos!$K$5:$K$1004,$D278,Lançamentos!$T$5:$T$1004,K$5,Lançamentos!$V$5:$V$1004,'BH (3)'!$C$10),COUNTIFS(Lançamentos!$K$5:$K$1004,$D278,Lançamentos!$U$5:$U$1004,K$5,Lançamentos!$W$5:$W$1004,'BH (3)'!$C$10)))</f>
        <v>x</v>
      </c>
      <c r="L278" s="84" t="str">
        <f>IF($D278="","x",IF('BH (3)'!$B$11=1,COUNTIFS(Lançamentos!$K$5:$K$1004,$D278,Lançamentos!$T$5:$T$1004,L$5,Lançamentos!$V$5:$V$1004,'BH (3)'!$C$10),COUNTIFS(Lançamentos!$K$5:$K$1004,$D278,Lançamentos!$U$5:$U$1004,L$5,Lançamentos!$W$5:$W$1004,'BH (3)'!$C$10)))</f>
        <v>x</v>
      </c>
      <c r="M278" s="84" t="str">
        <f>IF($D278="","x",IF('BH (3)'!$B$11=1,COUNTIFS(Lançamentos!$K$5:$K$1004,$D278,Lançamentos!$T$5:$T$1004,M$5,Lançamentos!$V$5:$V$1004,'BH (3)'!$C$10),COUNTIFS(Lançamentos!$K$5:$K$1004,$D278,Lançamentos!$U$5:$U$1004,M$5,Lançamentos!$W$5:$W$1004,'BH (3)'!$C$10)))</f>
        <v>x</v>
      </c>
      <c r="N278" s="84" t="str">
        <f>IF($D278="","x",IF('BH (3)'!$B$11=1,COUNTIFS(Lançamentos!$K$5:$K$1004,$D278,Lançamentos!$T$5:$T$1004,N$5,Lançamentos!$V$5:$V$1004,'BH (3)'!$C$10),COUNTIFS(Lançamentos!$K$5:$K$1004,$D278,Lançamentos!$U$5:$U$1004,N$5,Lançamentos!$W$5:$W$1004,'BH (3)'!$C$10)))</f>
        <v>x</v>
      </c>
      <c r="O278" s="84" t="str">
        <f>IF($D278="","x",IF('BH (3)'!$B$11=1,COUNTIFS(Lançamentos!$K$5:$K$1004,$D278,Lançamentos!$T$5:$T$1004,O$5,Lançamentos!$V$5:$V$1004,'BH (3)'!$C$10),COUNTIFS(Lançamentos!$K$5:$K$1004,$D278,Lançamentos!$U$5:$U$1004,O$5,Lançamentos!$W$5:$W$1004,'BH (3)'!$C$10)))</f>
        <v>x</v>
      </c>
      <c r="P278" s="84" t="str">
        <f>IF($D278="","x",IF('BH (3)'!$B$11=1,COUNTIFS(Lançamentos!$K$5:$K$1004,$D278,Lançamentos!$T$5:$T$1004,P$5,Lançamentos!$V$5:$V$1004,'BH (3)'!$C$10),COUNTIFS(Lançamentos!$K$5:$K$1004,$D278,Lançamentos!$U$5:$U$1004,P$5,Lançamentos!$W$5:$W$1004,'BH (3)'!$C$10)))</f>
        <v>x</v>
      </c>
      <c r="Q278" s="171" t="str">
        <f t="shared" si="9"/>
        <v/>
      </c>
    </row>
    <row r="279" spans="3:17" ht="45" customHeight="1" x14ac:dyDescent="0.25">
      <c r="C279" s="81" t="str">
        <f t="shared" si="8"/>
        <v/>
      </c>
      <c r="D279" s="170" t="str">
        <f>IF(Adv!D277="","",Adv!D277)</f>
        <v/>
      </c>
      <c r="E279" s="84" t="str">
        <f>IF($D279="","x",IF('BH (3)'!$B$11=1,COUNTIFS(Lançamentos!$K$5:$K$1004,$D279,Lançamentos!$T$5:$T$1004,E$5,Lançamentos!$V$5:$V$1004,'BH (3)'!$C$10),COUNTIFS(Lançamentos!$K$5:$K$1004,$D279,Lançamentos!$U$5:$U$1004,E$5,Lançamentos!$W$5:$W$1004,'BH (3)'!$C$10)))</f>
        <v>x</v>
      </c>
      <c r="F279" s="84" t="str">
        <f>IF($D279="","x",IF('BH (3)'!$B$11=1,COUNTIFS(Lançamentos!$K$5:$K$1004,$D279,Lançamentos!$T$5:$T$1004,F$5,Lançamentos!$V$5:$V$1004,'BH (3)'!$C$10),COUNTIFS(Lançamentos!$K$5:$K$1004,$D279,Lançamentos!$U$5:$U$1004,F$5,Lançamentos!$W$5:$W$1004,'BH (3)'!$C$10)))</f>
        <v>x</v>
      </c>
      <c r="G279" s="84" t="str">
        <f>IF($D279="","x",IF('BH (3)'!$B$11=1,COUNTIFS(Lançamentos!$K$5:$K$1004,$D279,Lançamentos!$T$5:$T$1004,G$5,Lançamentos!$V$5:$V$1004,'BH (3)'!$C$10),COUNTIFS(Lançamentos!$K$5:$K$1004,$D279,Lançamentos!$U$5:$U$1004,G$5,Lançamentos!$W$5:$W$1004,'BH (3)'!$C$10)))</f>
        <v>x</v>
      </c>
      <c r="H279" s="84" t="str">
        <f>IF($D279="","x",IF('BH (3)'!$B$11=1,COUNTIFS(Lançamentos!$K$5:$K$1004,$D279,Lançamentos!$T$5:$T$1004,H$5,Lançamentos!$V$5:$V$1004,'BH (3)'!$C$10),COUNTIFS(Lançamentos!$K$5:$K$1004,$D279,Lançamentos!$U$5:$U$1004,H$5,Lançamentos!$W$5:$W$1004,'BH (3)'!$C$10)))</f>
        <v>x</v>
      </c>
      <c r="I279" s="84" t="str">
        <f>IF($D279="","x",IF('BH (3)'!$B$11=1,COUNTIFS(Lançamentos!$K$5:$K$1004,$D279,Lançamentos!$T$5:$T$1004,I$5,Lançamentos!$V$5:$V$1004,'BH (3)'!$C$10),COUNTIFS(Lançamentos!$K$5:$K$1004,$D279,Lançamentos!$U$5:$U$1004,I$5,Lançamentos!$W$5:$W$1004,'BH (3)'!$C$10)))</f>
        <v>x</v>
      </c>
      <c r="J279" s="84" t="str">
        <f>IF($D279="","x",IF('BH (3)'!$B$11=1,COUNTIFS(Lançamentos!$K$5:$K$1004,$D279,Lançamentos!$T$5:$T$1004,J$5,Lançamentos!$V$5:$V$1004,'BH (3)'!$C$10),COUNTIFS(Lançamentos!$K$5:$K$1004,$D279,Lançamentos!$U$5:$U$1004,J$5,Lançamentos!$W$5:$W$1004,'BH (3)'!$C$10)))</f>
        <v>x</v>
      </c>
      <c r="K279" s="84" t="str">
        <f>IF($D279="","x",IF('BH (3)'!$B$11=1,COUNTIFS(Lançamentos!$K$5:$K$1004,$D279,Lançamentos!$T$5:$T$1004,K$5,Lançamentos!$V$5:$V$1004,'BH (3)'!$C$10),COUNTIFS(Lançamentos!$K$5:$K$1004,$D279,Lançamentos!$U$5:$U$1004,K$5,Lançamentos!$W$5:$W$1004,'BH (3)'!$C$10)))</f>
        <v>x</v>
      </c>
      <c r="L279" s="84" t="str">
        <f>IF($D279="","x",IF('BH (3)'!$B$11=1,COUNTIFS(Lançamentos!$K$5:$K$1004,$D279,Lançamentos!$T$5:$T$1004,L$5,Lançamentos!$V$5:$V$1004,'BH (3)'!$C$10),COUNTIFS(Lançamentos!$K$5:$K$1004,$D279,Lançamentos!$U$5:$U$1004,L$5,Lançamentos!$W$5:$W$1004,'BH (3)'!$C$10)))</f>
        <v>x</v>
      </c>
      <c r="M279" s="84" t="str">
        <f>IF($D279="","x",IF('BH (3)'!$B$11=1,COUNTIFS(Lançamentos!$K$5:$K$1004,$D279,Lançamentos!$T$5:$T$1004,M$5,Lançamentos!$V$5:$V$1004,'BH (3)'!$C$10),COUNTIFS(Lançamentos!$K$5:$K$1004,$D279,Lançamentos!$U$5:$U$1004,M$5,Lançamentos!$W$5:$W$1004,'BH (3)'!$C$10)))</f>
        <v>x</v>
      </c>
      <c r="N279" s="84" t="str">
        <f>IF($D279="","x",IF('BH (3)'!$B$11=1,COUNTIFS(Lançamentos!$K$5:$K$1004,$D279,Lançamentos!$T$5:$T$1004,N$5,Lançamentos!$V$5:$V$1004,'BH (3)'!$C$10),COUNTIFS(Lançamentos!$K$5:$K$1004,$D279,Lançamentos!$U$5:$U$1004,N$5,Lançamentos!$W$5:$W$1004,'BH (3)'!$C$10)))</f>
        <v>x</v>
      </c>
      <c r="O279" s="84" t="str">
        <f>IF($D279="","x",IF('BH (3)'!$B$11=1,COUNTIFS(Lançamentos!$K$5:$K$1004,$D279,Lançamentos!$T$5:$T$1004,O$5,Lançamentos!$V$5:$V$1004,'BH (3)'!$C$10),COUNTIFS(Lançamentos!$K$5:$K$1004,$D279,Lançamentos!$U$5:$U$1004,O$5,Lançamentos!$W$5:$W$1004,'BH (3)'!$C$10)))</f>
        <v>x</v>
      </c>
      <c r="P279" s="84" t="str">
        <f>IF($D279="","x",IF('BH (3)'!$B$11=1,COUNTIFS(Lançamentos!$K$5:$K$1004,$D279,Lançamentos!$T$5:$T$1004,P$5,Lançamentos!$V$5:$V$1004,'BH (3)'!$C$10),COUNTIFS(Lançamentos!$K$5:$K$1004,$D279,Lançamentos!$U$5:$U$1004,P$5,Lançamentos!$W$5:$W$1004,'BH (3)'!$C$10)))</f>
        <v>x</v>
      </c>
      <c r="Q279" s="171" t="str">
        <f t="shared" si="9"/>
        <v/>
      </c>
    </row>
    <row r="280" spans="3:17" ht="45" customHeight="1" x14ac:dyDescent="0.25">
      <c r="C280" s="81" t="str">
        <f t="shared" si="8"/>
        <v/>
      </c>
      <c r="D280" s="170" t="str">
        <f>IF(Adv!D278="","",Adv!D278)</f>
        <v/>
      </c>
      <c r="E280" s="84" t="str">
        <f>IF($D280="","x",IF('BH (3)'!$B$11=1,COUNTIFS(Lançamentos!$K$5:$K$1004,$D280,Lançamentos!$T$5:$T$1004,E$5,Lançamentos!$V$5:$V$1004,'BH (3)'!$C$10),COUNTIFS(Lançamentos!$K$5:$K$1004,$D280,Lançamentos!$U$5:$U$1004,E$5,Lançamentos!$W$5:$W$1004,'BH (3)'!$C$10)))</f>
        <v>x</v>
      </c>
      <c r="F280" s="84" t="str">
        <f>IF($D280="","x",IF('BH (3)'!$B$11=1,COUNTIFS(Lançamentos!$K$5:$K$1004,$D280,Lançamentos!$T$5:$T$1004,F$5,Lançamentos!$V$5:$V$1004,'BH (3)'!$C$10),COUNTIFS(Lançamentos!$K$5:$K$1004,$D280,Lançamentos!$U$5:$U$1004,F$5,Lançamentos!$W$5:$W$1004,'BH (3)'!$C$10)))</f>
        <v>x</v>
      </c>
      <c r="G280" s="84" t="str">
        <f>IF($D280="","x",IF('BH (3)'!$B$11=1,COUNTIFS(Lançamentos!$K$5:$K$1004,$D280,Lançamentos!$T$5:$T$1004,G$5,Lançamentos!$V$5:$V$1004,'BH (3)'!$C$10),COUNTIFS(Lançamentos!$K$5:$K$1004,$D280,Lançamentos!$U$5:$U$1004,G$5,Lançamentos!$W$5:$W$1004,'BH (3)'!$C$10)))</f>
        <v>x</v>
      </c>
      <c r="H280" s="84" t="str">
        <f>IF($D280="","x",IF('BH (3)'!$B$11=1,COUNTIFS(Lançamentos!$K$5:$K$1004,$D280,Lançamentos!$T$5:$T$1004,H$5,Lançamentos!$V$5:$V$1004,'BH (3)'!$C$10),COUNTIFS(Lançamentos!$K$5:$K$1004,$D280,Lançamentos!$U$5:$U$1004,H$5,Lançamentos!$W$5:$W$1004,'BH (3)'!$C$10)))</f>
        <v>x</v>
      </c>
      <c r="I280" s="84" t="str">
        <f>IF($D280="","x",IF('BH (3)'!$B$11=1,COUNTIFS(Lançamentos!$K$5:$K$1004,$D280,Lançamentos!$T$5:$T$1004,I$5,Lançamentos!$V$5:$V$1004,'BH (3)'!$C$10),COUNTIFS(Lançamentos!$K$5:$K$1004,$D280,Lançamentos!$U$5:$U$1004,I$5,Lançamentos!$W$5:$W$1004,'BH (3)'!$C$10)))</f>
        <v>x</v>
      </c>
      <c r="J280" s="84" t="str">
        <f>IF($D280="","x",IF('BH (3)'!$B$11=1,COUNTIFS(Lançamentos!$K$5:$K$1004,$D280,Lançamentos!$T$5:$T$1004,J$5,Lançamentos!$V$5:$V$1004,'BH (3)'!$C$10),COUNTIFS(Lançamentos!$K$5:$K$1004,$D280,Lançamentos!$U$5:$U$1004,J$5,Lançamentos!$W$5:$W$1004,'BH (3)'!$C$10)))</f>
        <v>x</v>
      </c>
      <c r="K280" s="84" t="str">
        <f>IF($D280="","x",IF('BH (3)'!$B$11=1,COUNTIFS(Lançamentos!$K$5:$K$1004,$D280,Lançamentos!$T$5:$T$1004,K$5,Lançamentos!$V$5:$V$1004,'BH (3)'!$C$10),COUNTIFS(Lançamentos!$K$5:$K$1004,$D280,Lançamentos!$U$5:$U$1004,K$5,Lançamentos!$W$5:$W$1004,'BH (3)'!$C$10)))</f>
        <v>x</v>
      </c>
      <c r="L280" s="84" t="str">
        <f>IF($D280="","x",IF('BH (3)'!$B$11=1,COUNTIFS(Lançamentos!$K$5:$K$1004,$D280,Lançamentos!$T$5:$T$1004,L$5,Lançamentos!$V$5:$V$1004,'BH (3)'!$C$10),COUNTIFS(Lançamentos!$K$5:$K$1004,$D280,Lançamentos!$U$5:$U$1004,L$5,Lançamentos!$W$5:$W$1004,'BH (3)'!$C$10)))</f>
        <v>x</v>
      </c>
      <c r="M280" s="84" t="str">
        <f>IF($D280="","x",IF('BH (3)'!$B$11=1,COUNTIFS(Lançamentos!$K$5:$K$1004,$D280,Lançamentos!$T$5:$T$1004,M$5,Lançamentos!$V$5:$V$1004,'BH (3)'!$C$10),COUNTIFS(Lançamentos!$K$5:$K$1004,$D280,Lançamentos!$U$5:$U$1004,M$5,Lançamentos!$W$5:$W$1004,'BH (3)'!$C$10)))</f>
        <v>x</v>
      </c>
      <c r="N280" s="84" t="str">
        <f>IF($D280="","x",IF('BH (3)'!$B$11=1,COUNTIFS(Lançamentos!$K$5:$K$1004,$D280,Lançamentos!$T$5:$T$1004,N$5,Lançamentos!$V$5:$V$1004,'BH (3)'!$C$10),COUNTIFS(Lançamentos!$K$5:$K$1004,$D280,Lançamentos!$U$5:$U$1004,N$5,Lançamentos!$W$5:$W$1004,'BH (3)'!$C$10)))</f>
        <v>x</v>
      </c>
      <c r="O280" s="84" t="str">
        <f>IF($D280="","x",IF('BH (3)'!$B$11=1,COUNTIFS(Lançamentos!$K$5:$K$1004,$D280,Lançamentos!$T$5:$T$1004,O$5,Lançamentos!$V$5:$V$1004,'BH (3)'!$C$10),COUNTIFS(Lançamentos!$K$5:$K$1004,$D280,Lançamentos!$U$5:$U$1004,O$5,Lançamentos!$W$5:$W$1004,'BH (3)'!$C$10)))</f>
        <v>x</v>
      </c>
      <c r="P280" s="84" t="str">
        <f>IF($D280="","x",IF('BH (3)'!$B$11=1,COUNTIFS(Lançamentos!$K$5:$K$1004,$D280,Lançamentos!$T$5:$T$1004,P$5,Lançamentos!$V$5:$V$1004,'BH (3)'!$C$10),COUNTIFS(Lançamentos!$K$5:$K$1004,$D280,Lançamentos!$U$5:$U$1004,P$5,Lançamentos!$W$5:$W$1004,'BH (3)'!$C$10)))</f>
        <v>x</v>
      </c>
      <c r="Q280" s="171" t="str">
        <f t="shared" si="9"/>
        <v/>
      </c>
    </row>
    <row r="281" spans="3:17" ht="45" customHeight="1" x14ac:dyDescent="0.25">
      <c r="C281" s="81" t="str">
        <f t="shared" si="8"/>
        <v/>
      </c>
      <c r="D281" s="170" t="str">
        <f>IF(Adv!D279="","",Adv!D279)</f>
        <v/>
      </c>
      <c r="E281" s="84" t="str">
        <f>IF($D281="","x",IF('BH (3)'!$B$11=1,COUNTIFS(Lançamentos!$K$5:$K$1004,$D281,Lançamentos!$T$5:$T$1004,E$5,Lançamentos!$V$5:$V$1004,'BH (3)'!$C$10),COUNTIFS(Lançamentos!$K$5:$K$1004,$D281,Lançamentos!$U$5:$U$1004,E$5,Lançamentos!$W$5:$W$1004,'BH (3)'!$C$10)))</f>
        <v>x</v>
      </c>
      <c r="F281" s="84" t="str">
        <f>IF($D281="","x",IF('BH (3)'!$B$11=1,COUNTIFS(Lançamentos!$K$5:$K$1004,$D281,Lançamentos!$T$5:$T$1004,F$5,Lançamentos!$V$5:$V$1004,'BH (3)'!$C$10),COUNTIFS(Lançamentos!$K$5:$K$1004,$D281,Lançamentos!$U$5:$U$1004,F$5,Lançamentos!$W$5:$W$1004,'BH (3)'!$C$10)))</f>
        <v>x</v>
      </c>
      <c r="G281" s="84" t="str">
        <f>IF($D281="","x",IF('BH (3)'!$B$11=1,COUNTIFS(Lançamentos!$K$5:$K$1004,$D281,Lançamentos!$T$5:$T$1004,G$5,Lançamentos!$V$5:$V$1004,'BH (3)'!$C$10),COUNTIFS(Lançamentos!$K$5:$K$1004,$D281,Lançamentos!$U$5:$U$1004,G$5,Lançamentos!$W$5:$W$1004,'BH (3)'!$C$10)))</f>
        <v>x</v>
      </c>
      <c r="H281" s="84" t="str">
        <f>IF($D281="","x",IF('BH (3)'!$B$11=1,COUNTIFS(Lançamentos!$K$5:$K$1004,$D281,Lançamentos!$T$5:$T$1004,H$5,Lançamentos!$V$5:$V$1004,'BH (3)'!$C$10),COUNTIFS(Lançamentos!$K$5:$K$1004,$D281,Lançamentos!$U$5:$U$1004,H$5,Lançamentos!$W$5:$W$1004,'BH (3)'!$C$10)))</f>
        <v>x</v>
      </c>
      <c r="I281" s="84" t="str">
        <f>IF($D281="","x",IF('BH (3)'!$B$11=1,COUNTIFS(Lançamentos!$K$5:$K$1004,$D281,Lançamentos!$T$5:$T$1004,I$5,Lançamentos!$V$5:$V$1004,'BH (3)'!$C$10),COUNTIFS(Lançamentos!$K$5:$K$1004,$D281,Lançamentos!$U$5:$U$1004,I$5,Lançamentos!$W$5:$W$1004,'BH (3)'!$C$10)))</f>
        <v>x</v>
      </c>
      <c r="J281" s="84" t="str">
        <f>IF($D281="","x",IF('BH (3)'!$B$11=1,COUNTIFS(Lançamentos!$K$5:$K$1004,$D281,Lançamentos!$T$5:$T$1004,J$5,Lançamentos!$V$5:$V$1004,'BH (3)'!$C$10),COUNTIFS(Lançamentos!$K$5:$K$1004,$D281,Lançamentos!$U$5:$U$1004,J$5,Lançamentos!$W$5:$W$1004,'BH (3)'!$C$10)))</f>
        <v>x</v>
      </c>
      <c r="K281" s="84" t="str">
        <f>IF($D281="","x",IF('BH (3)'!$B$11=1,COUNTIFS(Lançamentos!$K$5:$K$1004,$D281,Lançamentos!$T$5:$T$1004,K$5,Lançamentos!$V$5:$V$1004,'BH (3)'!$C$10),COUNTIFS(Lançamentos!$K$5:$K$1004,$D281,Lançamentos!$U$5:$U$1004,K$5,Lançamentos!$W$5:$W$1004,'BH (3)'!$C$10)))</f>
        <v>x</v>
      </c>
      <c r="L281" s="84" t="str">
        <f>IF($D281="","x",IF('BH (3)'!$B$11=1,COUNTIFS(Lançamentos!$K$5:$K$1004,$D281,Lançamentos!$T$5:$T$1004,L$5,Lançamentos!$V$5:$V$1004,'BH (3)'!$C$10),COUNTIFS(Lançamentos!$K$5:$K$1004,$D281,Lançamentos!$U$5:$U$1004,L$5,Lançamentos!$W$5:$W$1004,'BH (3)'!$C$10)))</f>
        <v>x</v>
      </c>
      <c r="M281" s="84" t="str">
        <f>IF($D281="","x",IF('BH (3)'!$B$11=1,COUNTIFS(Lançamentos!$K$5:$K$1004,$D281,Lançamentos!$T$5:$T$1004,M$5,Lançamentos!$V$5:$V$1004,'BH (3)'!$C$10),COUNTIFS(Lançamentos!$K$5:$K$1004,$D281,Lançamentos!$U$5:$U$1004,M$5,Lançamentos!$W$5:$W$1004,'BH (3)'!$C$10)))</f>
        <v>x</v>
      </c>
      <c r="N281" s="84" t="str">
        <f>IF($D281="","x",IF('BH (3)'!$B$11=1,COUNTIFS(Lançamentos!$K$5:$K$1004,$D281,Lançamentos!$T$5:$T$1004,N$5,Lançamentos!$V$5:$V$1004,'BH (3)'!$C$10),COUNTIFS(Lançamentos!$K$5:$K$1004,$D281,Lançamentos!$U$5:$U$1004,N$5,Lançamentos!$W$5:$W$1004,'BH (3)'!$C$10)))</f>
        <v>x</v>
      </c>
      <c r="O281" s="84" t="str">
        <f>IF($D281="","x",IF('BH (3)'!$B$11=1,COUNTIFS(Lançamentos!$K$5:$K$1004,$D281,Lançamentos!$T$5:$T$1004,O$5,Lançamentos!$V$5:$V$1004,'BH (3)'!$C$10),COUNTIFS(Lançamentos!$K$5:$K$1004,$D281,Lançamentos!$U$5:$U$1004,O$5,Lançamentos!$W$5:$W$1004,'BH (3)'!$C$10)))</f>
        <v>x</v>
      </c>
      <c r="P281" s="84" t="str">
        <f>IF($D281="","x",IF('BH (3)'!$B$11=1,COUNTIFS(Lançamentos!$K$5:$K$1004,$D281,Lançamentos!$T$5:$T$1004,P$5,Lançamentos!$V$5:$V$1004,'BH (3)'!$C$10),COUNTIFS(Lançamentos!$K$5:$K$1004,$D281,Lançamentos!$U$5:$U$1004,P$5,Lançamentos!$W$5:$W$1004,'BH (3)'!$C$10)))</f>
        <v>x</v>
      </c>
      <c r="Q281" s="171" t="str">
        <f t="shared" si="9"/>
        <v/>
      </c>
    </row>
    <row r="282" spans="3:17" ht="45" customHeight="1" x14ac:dyDescent="0.25">
      <c r="C282" s="81" t="str">
        <f t="shared" si="8"/>
        <v/>
      </c>
      <c r="D282" s="170" t="str">
        <f>IF(Adv!D280="","",Adv!D280)</f>
        <v/>
      </c>
      <c r="E282" s="84" t="str">
        <f>IF($D282="","x",IF('BH (3)'!$B$11=1,COUNTIFS(Lançamentos!$K$5:$K$1004,$D282,Lançamentos!$T$5:$T$1004,E$5,Lançamentos!$V$5:$V$1004,'BH (3)'!$C$10),COUNTIFS(Lançamentos!$K$5:$K$1004,$D282,Lançamentos!$U$5:$U$1004,E$5,Lançamentos!$W$5:$W$1004,'BH (3)'!$C$10)))</f>
        <v>x</v>
      </c>
      <c r="F282" s="84" t="str">
        <f>IF($D282="","x",IF('BH (3)'!$B$11=1,COUNTIFS(Lançamentos!$K$5:$K$1004,$D282,Lançamentos!$T$5:$T$1004,F$5,Lançamentos!$V$5:$V$1004,'BH (3)'!$C$10),COUNTIFS(Lançamentos!$K$5:$K$1004,$D282,Lançamentos!$U$5:$U$1004,F$5,Lançamentos!$W$5:$W$1004,'BH (3)'!$C$10)))</f>
        <v>x</v>
      </c>
      <c r="G282" s="84" t="str">
        <f>IF($D282="","x",IF('BH (3)'!$B$11=1,COUNTIFS(Lançamentos!$K$5:$K$1004,$D282,Lançamentos!$T$5:$T$1004,G$5,Lançamentos!$V$5:$V$1004,'BH (3)'!$C$10),COUNTIFS(Lançamentos!$K$5:$K$1004,$D282,Lançamentos!$U$5:$U$1004,G$5,Lançamentos!$W$5:$W$1004,'BH (3)'!$C$10)))</f>
        <v>x</v>
      </c>
      <c r="H282" s="84" t="str">
        <f>IF($D282="","x",IF('BH (3)'!$B$11=1,COUNTIFS(Lançamentos!$K$5:$K$1004,$D282,Lançamentos!$T$5:$T$1004,H$5,Lançamentos!$V$5:$V$1004,'BH (3)'!$C$10),COUNTIFS(Lançamentos!$K$5:$K$1004,$D282,Lançamentos!$U$5:$U$1004,H$5,Lançamentos!$W$5:$W$1004,'BH (3)'!$C$10)))</f>
        <v>x</v>
      </c>
      <c r="I282" s="84" t="str">
        <f>IF($D282="","x",IF('BH (3)'!$B$11=1,COUNTIFS(Lançamentos!$K$5:$K$1004,$D282,Lançamentos!$T$5:$T$1004,I$5,Lançamentos!$V$5:$V$1004,'BH (3)'!$C$10),COUNTIFS(Lançamentos!$K$5:$K$1004,$D282,Lançamentos!$U$5:$U$1004,I$5,Lançamentos!$W$5:$W$1004,'BH (3)'!$C$10)))</f>
        <v>x</v>
      </c>
      <c r="J282" s="84" t="str">
        <f>IF($D282="","x",IF('BH (3)'!$B$11=1,COUNTIFS(Lançamentos!$K$5:$K$1004,$D282,Lançamentos!$T$5:$T$1004,J$5,Lançamentos!$V$5:$V$1004,'BH (3)'!$C$10),COUNTIFS(Lançamentos!$K$5:$K$1004,$D282,Lançamentos!$U$5:$U$1004,J$5,Lançamentos!$W$5:$W$1004,'BH (3)'!$C$10)))</f>
        <v>x</v>
      </c>
      <c r="K282" s="84" t="str">
        <f>IF($D282="","x",IF('BH (3)'!$B$11=1,COUNTIFS(Lançamentos!$K$5:$K$1004,$D282,Lançamentos!$T$5:$T$1004,K$5,Lançamentos!$V$5:$V$1004,'BH (3)'!$C$10),COUNTIFS(Lançamentos!$K$5:$K$1004,$D282,Lançamentos!$U$5:$U$1004,K$5,Lançamentos!$W$5:$W$1004,'BH (3)'!$C$10)))</f>
        <v>x</v>
      </c>
      <c r="L282" s="84" t="str">
        <f>IF($D282="","x",IF('BH (3)'!$B$11=1,COUNTIFS(Lançamentos!$K$5:$K$1004,$D282,Lançamentos!$T$5:$T$1004,L$5,Lançamentos!$V$5:$V$1004,'BH (3)'!$C$10),COUNTIFS(Lançamentos!$K$5:$K$1004,$D282,Lançamentos!$U$5:$U$1004,L$5,Lançamentos!$W$5:$W$1004,'BH (3)'!$C$10)))</f>
        <v>x</v>
      </c>
      <c r="M282" s="84" t="str">
        <f>IF($D282="","x",IF('BH (3)'!$B$11=1,COUNTIFS(Lançamentos!$K$5:$K$1004,$D282,Lançamentos!$T$5:$T$1004,M$5,Lançamentos!$V$5:$V$1004,'BH (3)'!$C$10),COUNTIFS(Lançamentos!$K$5:$K$1004,$D282,Lançamentos!$U$5:$U$1004,M$5,Lançamentos!$W$5:$W$1004,'BH (3)'!$C$10)))</f>
        <v>x</v>
      </c>
      <c r="N282" s="84" t="str">
        <f>IF($D282="","x",IF('BH (3)'!$B$11=1,COUNTIFS(Lançamentos!$K$5:$K$1004,$D282,Lançamentos!$T$5:$T$1004,N$5,Lançamentos!$V$5:$V$1004,'BH (3)'!$C$10),COUNTIFS(Lançamentos!$K$5:$K$1004,$D282,Lançamentos!$U$5:$U$1004,N$5,Lançamentos!$W$5:$W$1004,'BH (3)'!$C$10)))</f>
        <v>x</v>
      </c>
      <c r="O282" s="84" t="str">
        <f>IF($D282="","x",IF('BH (3)'!$B$11=1,COUNTIFS(Lançamentos!$K$5:$K$1004,$D282,Lançamentos!$T$5:$T$1004,O$5,Lançamentos!$V$5:$V$1004,'BH (3)'!$C$10),COUNTIFS(Lançamentos!$K$5:$K$1004,$D282,Lançamentos!$U$5:$U$1004,O$5,Lançamentos!$W$5:$W$1004,'BH (3)'!$C$10)))</f>
        <v>x</v>
      </c>
      <c r="P282" s="84" t="str">
        <f>IF($D282="","x",IF('BH (3)'!$B$11=1,COUNTIFS(Lançamentos!$K$5:$K$1004,$D282,Lançamentos!$T$5:$T$1004,P$5,Lançamentos!$V$5:$V$1004,'BH (3)'!$C$10),COUNTIFS(Lançamentos!$K$5:$K$1004,$D282,Lançamentos!$U$5:$U$1004,P$5,Lançamentos!$W$5:$W$1004,'BH (3)'!$C$10)))</f>
        <v>x</v>
      </c>
      <c r="Q282" s="171" t="str">
        <f t="shared" si="9"/>
        <v/>
      </c>
    </row>
    <row r="283" spans="3:17" ht="45" customHeight="1" x14ac:dyDescent="0.25">
      <c r="C283" s="81" t="str">
        <f t="shared" si="8"/>
        <v/>
      </c>
      <c r="D283" s="170" t="str">
        <f>IF(Adv!D281="","",Adv!D281)</f>
        <v/>
      </c>
      <c r="E283" s="84" t="str">
        <f>IF($D283="","x",IF('BH (3)'!$B$11=1,COUNTIFS(Lançamentos!$K$5:$K$1004,$D283,Lançamentos!$T$5:$T$1004,E$5,Lançamentos!$V$5:$V$1004,'BH (3)'!$C$10),COUNTIFS(Lançamentos!$K$5:$K$1004,$D283,Lançamentos!$U$5:$U$1004,E$5,Lançamentos!$W$5:$W$1004,'BH (3)'!$C$10)))</f>
        <v>x</v>
      </c>
      <c r="F283" s="84" t="str">
        <f>IF($D283="","x",IF('BH (3)'!$B$11=1,COUNTIFS(Lançamentos!$K$5:$K$1004,$D283,Lançamentos!$T$5:$T$1004,F$5,Lançamentos!$V$5:$V$1004,'BH (3)'!$C$10),COUNTIFS(Lançamentos!$K$5:$K$1004,$D283,Lançamentos!$U$5:$U$1004,F$5,Lançamentos!$W$5:$W$1004,'BH (3)'!$C$10)))</f>
        <v>x</v>
      </c>
      <c r="G283" s="84" t="str">
        <f>IF($D283="","x",IF('BH (3)'!$B$11=1,COUNTIFS(Lançamentos!$K$5:$K$1004,$D283,Lançamentos!$T$5:$T$1004,G$5,Lançamentos!$V$5:$V$1004,'BH (3)'!$C$10),COUNTIFS(Lançamentos!$K$5:$K$1004,$D283,Lançamentos!$U$5:$U$1004,G$5,Lançamentos!$W$5:$W$1004,'BH (3)'!$C$10)))</f>
        <v>x</v>
      </c>
      <c r="H283" s="84" t="str">
        <f>IF($D283="","x",IF('BH (3)'!$B$11=1,COUNTIFS(Lançamentos!$K$5:$K$1004,$D283,Lançamentos!$T$5:$T$1004,H$5,Lançamentos!$V$5:$V$1004,'BH (3)'!$C$10),COUNTIFS(Lançamentos!$K$5:$K$1004,$D283,Lançamentos!$U$5:$U$1004,H$5,Lançamentos!$W$5:$W$1004,'BH (3)'!$C$10)))</f>
        <v>x</v>
      </c>
      <c r="I283" s="84" t="str">
        <f>IF($D283="","x",IF('BH (3)'!$B$11=1,COUNTIFS(Lançamentos!$K$5:$K$1004,$D283,Lançamentos!$T$5:$T$1004,I$5,Lançamentos!$V$5:$V$1004,'BH (3)'!$C$10),COUNTIFS(Lançamentos!$K$5:$K$1004,$D283,Lançamentos!$U$5:$U$1004,I$5,Lançamentos!$W$5:$W$1004,'BH (3)'!$C$10)))</f>
        <v>x</v>
      </c>
      <c r="J283" s="84" t="str">
        <f>IF($D283="","x",IF('BH (3)'!$B$11=1,COUNTIFS(Lançamentos!$K$5:$K$1004,$D283,Lançamentos!$T$5:$T$1004,J$5,Lançamentos!$V$5:$V$1004,'BH (3)'!$C$10),COUNTIFS(Lançamentos!$K$5:$K$1004,$D283,Lançamentos!$U$5:$U$1004,J$5,Lançamentos!$W$5:$W$1004,'BH (3)'!$C$10)))</f>
        <v>x</v>
      </c>
      <c r="K283" s="84" t="str">
        <f>IF($D283="","x",IF('BH (3)'!$B$11=1,COUNTIFS(Lançamentos!$K$5:$K$1004,$D283,Lançamentos!$T$5:$T$1004,K$5,Lançamentos!$V$5:$V$1004,'BH (3)'!$C$10),COUNTIFS(Lançamentos!$K$5:$K$1004,$D283,Lançamentos!$U$5:$U$1004,K$5,Lançamentos!$W$5:$W$1004,'BH (3)'!$C$10)))</f>
        <v>x</v>
      </c>
      <c r="L283" s="84" t="str">
        <f>IF($D283="","x",IF('BH (3)'!$B$11=1,COUNTIFS(Lançamentos!$K$5:$K$1004,$D283,Lançamentos!$T$5:$T$1004,L$5,Lançamentos!$V$5:$V$1004,'BH (3)'!$C$10),COUNTIFS(Lançamentos!$K$5:$K$1004,$D283,Lançamentos!$U$5:$U$1004,L$5,Lançamentos!$W$5:$W$1004,'BH (3)'!$C$10)))</f>
        <v>x</v>
      </c>
      <c r="M283" s="84" t="str">
        <f>IF($D283="","x",IF('BH (3)'!$B$11=1,COUNTIFS(Lançamentos!$K$5:$K$1004,$D283,Lançamentos!$T$5:$T$1004,M$5,Lançamentos!$V$5:$V$1004,'BH (3)'!$C$10),COUNTIFS(Lançamentos!$K$5:$K$1004,$D283,Lançamentos!$U$5:$U$1004,M$5,Lançamentos!$W$5:$W$1004,'BH (3)'!$C$10)))</f>
        <v>x</v>
      </c>
      <c r="N283" s="84" t="str">
        <f>IF($D283="","x",IF('BH (3)'!$B$11=1,COUNTIFS(Lançamentos!$K$5:$K$1004,$D283,Lançamentos!$T$5:$T$1004,N$5,Lançamentos!$V$5:$V$1004,'BH (3)'!$C$10),COUNTIFS(Lançamentos!$K$5:$K$1004,$D283,Lançamentos!$U$5:$U$1004,N$5,Lançamentos!$W$5:$W$1004,'BH (3)'!$C$10)))</f>
        <v>x</v>
      </c>
      <c r="O283" s="84" t="str">
        <f>IF($D283="","x",IF('BH (3)'!$B$11=1,COUNTIFS(Lançamentos!$K$5:$K$1004,$D283,Lançamentos!$T$5:$T$1004,O$5,Lançamentos!$V$5:$V$1004,'BH (3)'!$C$10),COUNTIFS(Lançamentos!$K$5:$K$1004,$D283,Lançamentos!$U$5:$U$1004,O$5,Lançamentos!$W$5:$W$1004,'BH (3)'!$C$10)))</f>
        <v>x</v>
      </c>
      <c r="P283" s="84" t="str">
        <f>IF($D283="","x",IF('BH (3)'!$B$11=1,COUNTIFS(Lançamentos!$K$5:$K$1004,$D283,Lançamentos!$T$5:$T$1004,P$5,Lançamentos!$V$5:$V$1004,'BH (3)'!$C$10),COUNTIFS(Lançamentos!$K$5:$K$1004,$D283,Lançamentos!$U$5:$U$1004,P$5,Lançamentos!$W$5:$W$1004,'BH (3)'!$C$10)))</f>
        <v>x</v>
      </c>
      <c r="Q283" s="171" t="str">
        <f t="shared" si="9"/>
        <v/>
      </c>
    </row>
    <row r="284" spans="3:17" ht="45" customHeight="1" x14ac:dyDescent="0.25">
      <c r="C284" s="81" t="str">
        <f t="shared" si="8"/>
        <v/>
      </c>
      <c r="D284" s="170" t="str">
        <f>IF(Adv!D282="","",Adv!D282)</f>
        <v/>
      </c>
      <c r="E284" s="84" t="str">
        <f>IF($D284="","x",IF('BH (3)'!$B$11=1,COUNTIFS(Lançamentos!$K$5:$K$1004,$D284,Lançamentos!$T$5:$T$1004,E$5,Lançamentos!$V$5:$V$1004,'BH (3)'!$C$10),COUNTIFS(Lançamentos!$K$5:$K$1004,$D284,Lançamentos!$U$5:$U$1004,E$5,Lançamentos!$W$5:$W$1004,'BH (3)'!$C$10)))</f>
        <v>x</v>
      </c>
      <c r="F284" s="84" t="str">
        <f>IF($D284="","x",IF('BH (3)'!$B$11=1,COUNTIFS(Lançamentos!$K$5:$K$1004,$D284,Lançamentos!$T$5:$T$1004,F$5,Lançamentos!$V$5:$V$1004,'BH (3)'!$C$10),COUNTIFS(Lançamentos!$K$5:$K$1004,$D284,Lançamentos!$U$5:$U$1004,F$5,Lançamentos!$W$5:$W$1004,'BH (3)'!$C$10)))</f>
        <v>x</v>
      </c>
      <c r="G284" s="84" t="str">
        <f>IF($D284="","x",IF('BH (3)'!$B$11=1,COUNTIFS(Lançamentos!$K$5:$K$1004,$D284,Lançamentos!$T$5:$T$1004,G$5,Lançamentos!$V$5:$V$1004,'BH (3)'!$C$10),COUNTIFS(Lançamentos!$K$5:$K$1004,$D284,Lançamentos!$U$5:$U$1004,G$5,Lançamentos!$W$5:$W$1004,'BH (3)'!$C$10)))</f>
        <v>x</v>
      </c>
      <c r="H284" s="84" t="str">
        <f>IF($D284="","x",IF('BH (3)'!$B$11=1,COUNTIFS(Lançamentos!$K$5:$K$1004,$D284,Lançamentos!$T$5:$T$1004,H$5,Lançamentos!$V$5:$V$1004,'BH (3)'!$C$10),COUNTIFS(Lançamentos!$K$5:$K$1004,$D284,Lançamentos!$U$5:$U$1004,H$5,Lançamentos!$W$5:$W$1004,'BH (3)'!$C$10)))</f>
        <v>x</v>
      </c>
      <c r="I284" s="84" t="str">
        <f>IF($D284="","x",IF('BH (3)'!$B$11=1,COUNTIFS(Lançamentos!$K$5:$K$1004,$D284,Lançamentos!$T$5:$T$1004,I$5,Lançamentos!$V$5:$V$1004,'BH (3)'!$C$10),COUNTIFS(Lançamentos!$K$5:$K$1004,$D284,Lançamentos!$U$5:$U$1004,I$5,Lançamentos!$W$5:$W$1004,'BH (3)'!$C$10)))</f>
        <v>x</v>
      </c>
      <c r="J284" s="84" t="str">
        <f>IF($D284="","x",IF('BH (3)'!$B$11=1,COUNTIFS(Lançamentos!$K$5:$K$1004,$D284,Lançamentos!$T$5:$T$1004,J$5,Lançamentos!$V$5:$V$1004,'BH (3)'!$C$10),COUNTIFS(Lançamentos!$K$5:$K$1004,$D284,Lançamentos!$U$5:$U$1004,J$5,Lançamentos!$W$5:$W$1004,'BH (3)'!$C$10)))</f>
        <v>x</v>
      </c>
      <c r="K284" s="84" t="str">
        <f>IF($D284="","x",IF('BH (3)'!$B$11=1,COUNTIFS(Lançamentos!$K$5:$K$1004,$D284,Lançamentos!$T$5:$T$1004,K$5,Lançamentos!$V$5:$V$1004,'BH (3)'!$C$10),COUNTIFS(Lançamentos!$K$5:$K$1004,$D284,Lançamentos!$U$5:$U$1004,K$5,Lançamentos!$W$5:$W$1004,'BH (3)'!$C$10)))</f>
        <v>x</v>
      </c>
      <c r="L284" s="84" t="str">
        <f>IF($D284="","x",IF('BH (3)'!$B$11=1,COUNTIFS(Lançamentos!$K$5:$K$1004,$D284,Lançamentos!$T$5:$T$1004,L$5,Lançamentos!$V$5:$V$1004,'BH (3)'!$C$10),COUNTIFS(Lançamentos!$K$5:$K$1004,$D284,Lançamentos!$U$5:$U$1004,L$5,Lançamentos!$W$5:$W$1004,'BH (3)'!$C$10)))</f>
        <v>x</v>
      </c>
      <c r="M284" s="84" t="str">
        <f>IF($D284="","x",IF('BH (3)'!$B$11=1,COUNTIFS(Lançamentos!$K$5:$K$1004,$D284,Lançamentos!$T$5:$T$1004,M$5,Lançamentos!$V$5:$V$1004,'BH (3)'!$C$10),COUNTIFS(Lançamentos!$K$5:$K$1004,$D284,Lançamentos!$U$5:$U$1004,M$5,Lançamentos!$W$5:$W$1004,'BH (3)'!$C$10)))</f>
        <v>x</v>
      </c>
      <c r="N284" s="84" t="str">
        <f>IF($D284="","x",IF('BH (3)'!$B$11=1,COUNTIFS(Lançamentos!$K$5:$K$1004,$D284,Lançamentos!$T$5:$T$1004,N$5,Lançamentos!$V$5:$V$1004,'BH (3)'!$C$10),COUNTIFS(Lançamentos!$K$5:$K$1004,$D284,Lançamentos!$U$5:$U$1004,N$5,Lançamentos!$W$5:$W$1004,'BH (3)'!$C$10)))</f>
        <v>x</v>
      </c>
      <c r="O284" s="84" t="str">
        <f>IF($D284="","x",IF('BH (3)'!$B$11=1,COUNTIFS(Lançamentos!$K$5:$K$1004,$D284,Lançamentos!$T$5:$T$1004,O$5,Lançamentos!$V$5:$V$1004,'BH (3)'!$C$10),COUNTIFS(Lançamentos!$K$5:$K$1004,$D284,Lançamentos!$U$5:$U$1004,O$5,Lançamentos!$W$5:$W$1004,'BH (3)'!$C$10)))</f>
        <v>x</v>
      </c>
      <c r="P284" s="84" t="str">
        <f>IF($D284="","x",IF('BH (3)'!$B$11=1,COUNTIFS(Lançamentos!$K$5:$K$1004,$D284,Lançamentos!$T$5:$T$1004,P$5,Lançamentos!$V$5:$V$1004,'BH (3)'!$C$10),COUNTIFS(Lançamentos!$K$5:$K$1004,$D284,Lançamentos!$U$5:$U$1004,P$5,Lançamentos!$W$5:$W$1004,'BH (3)'!$C$10)))</f>
        <v>x</v>
      </c>
      <c r="Q284" s="171" t="str">
        <f t="shared" si="9"/>
        <v/>
      </c>
    </row>
    <row r="285" spans="3:17" ht="45" customHeight="1" x14ac:dyDescent="0.25">
      <c r="C285" s="81" t="str">
        <f t="shared" si="8"/>
        <v/>
      </c>
      <c r="D285" s="170" t="str">
        <f>IF(Adv!D283="","",Adv!D283)</f>
        <v/>
      </c>
      <c r="E285" s="84" t="str">
        <f>IF($D285="","x",IF('BH (3)'!$B$11=1,COUNTIFS(Lançamentos!$K$5:$K$1004,$D285,Lançamentos!$T$5:$T$1004,E$5,Lançamentos!$V$5:$V$1004,'BH (3)'!$C$10),COUNTIFS(Lançamentos!$K$5:$K$1004,$D285,Lançamentos!$U$5:$U$1004,E$5,Lançamentos!$W$5:$W$1004,'BH (3)'!$C$10)))</f>
        <v>x</v>
      </c>
      <c r="F285" s="84" t="str">
        <f>IF($D285="","x",IF('BH (3)'!$B$11=1,COUNTIFS(Lançamentos!$K$5:$K$1004,$D285,Lançamentos!$T$5:$T$1004,F$5,Lançamentos!$V$5:$V$1004,'BH (3)'!$C$10),COUNTIFS(Lançamentos!$K$5:$K$1004,$D285,Lançamentos!$U$5:$U$1004,F$5,Lançamentos!$W$5:$W$1004,'BH (3)'!$C$10)))</f>
        <v>x</v>
      </c>
      <c r="G285" s="84" t="str">
        <f>IF($D285="","x",IF('BH (3)'!$B$11=1,COUNTIFS(Lançamentos!$K$5:$K$1004,$D285,Lançamentos!$T$5:$T$1004,G$5,Lançamentos!$V$5:$V$1004,'BH (3)'!$C$10),COUNTIFS(Lançamentos!$K$5:$K$1004,$D285,Lançamentos!$U$5:$U$1004,G$5,Lançamentos!$W$5:$W$1004,'BH (3)'!$C$10)))</f>
        <v>x</v>
      </c>
      <c r="H285" s="84" t="str">
        <f>IF($D285="","x",IF('BH (3)'!$B$11=1,COUNTIFS(Lançamentos!$K$5:$K$1004,$D285,Lançamentos!$T$5:$T$1004,H$5,Lançamentos!$V$5:$V$1004,'BH (3)'!$C$10),COUNTIFS(Lançamentos!$K$5:$K$1004,$D285,Lançamentos!$U$5:$U$1004,H$5,Lançamentos!$W$5:$W$1004,'BH (3)'!$C$10)))</f>
        <v>x</v>
      </c>
      <c r="I285" s="84" t="str">
        <f>IF($D285="","x",IF('BH (3)'!$B$11=1,COUNTIFS(Lançamentos!$K$5:$K$1004,$D285,Lançamentos!$T$5:$T$1004,I$5,Lançamentos!$V$5:$V$1004,'BH (3)'!$C$10),COUNTIFS(Lançamentos!$K$5:$K$1004,$D285,Lançamentos!$U$5:$U$1004,I$5,Lançamentos!$W$5:$W$1004,'BH (3)'!$C$10)))</f>
        <v>x</v>
      </c>
      <c r="J285" s="84" t="str">
        <f>IF($D285="","x",IF('BH (3)'!$B$11=1,COUNTIFS(Lançamentos!$K$5:$K$1004,$D285,Lançamentos!$T$5:$T$1004,J$5,Lançamentos!$V$5:$V$1004,'BH (3)'!$C$10),COUNTIFS(Lançamentos!$K$5:$K$1004,$D285,Lançamentos!$U$5:$U$1004,J$5,Lançamentos!$W$5:$W$1004,'BH (3)'!$C$10)))</f>
        <v>x</v>
      </c>
      <c r="K285" s="84" t="str">
        <f>IF($D285="","x",IF('BH (3)'!$B$11=1,COUNTIFS(Lançamentos!$K$5:$K$1004,$D285,Lançamentos!$T$5:$T$1004,K$5,Lançamentos!$V$5:$V$1004,'BH (3)'!$C$10),COUNTIFS(Lançamentos!$K$5:$K$1004,$D285,Lançamentos!$U$5:$U$1004,K$5,Lançamentos!$W$5:$W$1004,'BH (3)'!$C$10)))</f>
        <v>x</v>
      </c>
      <c r="L285" s="84" t="str">
        <f>IF($D285="","x",IF('BH (3)'!$B$11=1,COUNTIFS(Lançamentos!$K$5:$K$1004,$D285,Lançamentos!$T$5:$T$1004,L$5,Lançamentos!$V$5:$V$1004,'BH (3)'!$C$10),COUNTIFS(Lançamentos!$K$5:$K$1004,$D285,Lançamentos!$U$5:$U$1004,L$5,Lançamentos!$W$5:$W$1004,'BH (3)'!$C$10)))</f>
        <v>x</v>
      </c>
      <c r="M285" s="84" t="str">
        <f>IF($D285="","x",IF('BH (3)'!$B$11=1,COUNTIFS(Lançamentos!$K$5:$K$1004,$D285,Lançamentos!$T$5:$T$1004,M$5,Lançamentos!$V$5:$V$1004,'BH (3)'!$C$10),COUNTIFS(Lançamentos!$K$5:$K$1004,$D285,Lançamentos!$U$5:$U$1004,M$5,Lançamentos!$W$5:$W$1004,'BH (3)'!$C$10)))</f>
        <v>x</v>
      </c>
      <c r="N285" s="84" t="str">
        <f>IF($D285="","x",IF('BH (3)'!$B$11=1,COUNTIFS(Lançamentos!$K$5:$K$1004,$D285,Lançamentos!$T$5:$T$1004,N$5,Lançamentos!$V$5:$V$1004,'BH (3)'!$C$10),COUNTIFS(Lançamentos!$K$5:$K$1004,$D285,Lançamentos!$U$5:$U$1004,N$5,Lançamentos!$W$5:$W$1004,'BH (3)'!$C$10)))</f>
        <v>x</v>
      </c>
      <c r="O285" s="84" t="str">
        <f>IF($D285="","x",IF('BH (3)'!$B$11=1,COUNTIFS(Lançamentos!$K$5:$K$1004,$D285,Lançamentos!$T$5:$T$1004,O$5,Lançamentos!$V$5:$V$1004,'BH (3)'!$C$10),COUNTIFS(Lançamentos!$K$5:$K$1004,$D285,Lançamentos!$U$5:$U$1004,O$5,Lançamentos!$W$5:$W$1004,'BH (3)'!$C$10)))</f>
        <v>x</v>
      </c>
      <c r="P285" s="84" t="str">
        <f>IF($D285="","x",IF('BH (3)'!$B$11=1,COUNTIFS(Lançamentos!$K$5:$K$1004,$D285,Lançamentos!$T$5:$T$1004,P$5,Lançamentos!$V$5:$V$1004,'BH (3)'!$C$10),COUNTIFS(Lançamentos!$K$5:$K$1004,$D285,Lançamentos!$U$5:$U$1004,P$5,Lançamentos!$W$5:$W$1004,'BH (3)'!$C$10)))</f>
        <v>x</v>
      </c>
      <c r="Q285" s="171" t="str">
        <f t="shared" si="9"/>
        <v/>
      </c>
    </row>
    <row r="286" spans="3:17" ht="45" customHeight="1" x14ac:dyDescent="0.25">
      <c r="C286" s="81" t="str">
        <f t="shared" si="8"/>
        <v/>
      </c>
      <c r="D286" s="170" t="str">
        <f>IF(Adv!D284="","",Adv!D284)</f>
        <v/>
      </c>
      <c r="E286" s="84" t="str">
        <f>IF($D286="","x",IF('BH (3)'!$B$11=1,COUNTIFS(Lançamentos!$K$5:$K$1004,$D286,Lançamentos!$T$5:$T$1004,E$5,Lançamentos!$V$5:$V$1004,'BH (3)'!$C$10),COUNTIFS(Lançamentos!$K$5:$K$1004,$D286,Lançamentos!$U$5:$U$1004,E$5,Lançamentos!$W$5:$W$1004,'BH (3)'!$C$10)))</f>
        <v>x</v>
      </c>
      <c r="F286" s="84" t="str">
        <f>IF($D286="","x",IF('BH (3)'!$B$11=1,COUNTIFS(Lançamentos!$K$5:$K$1004,$D286,Lançamentos!$T$5:$T$1004,F$5,Lançamentos!$V$5:$V$1004,'BH (3)'!$C$10),COUNTIFS(Lançamentos!$K$5:$K$1004,$D286,Lançamentos!$U$5:$U$1004,F$5,Lançamentos!$W$5:$W$1004,'BH (3)'!$C$10)))</f>
        <v>x</v>
      </c>
      <c r="G286" s="84" t="str">
        <f>IF($D286="","x",IF('BH (3)'!$B$11=1,COUNTIFS(Lançamentos!$K$5:$K$1004,$D286,Lançamentos!$T$5:$T$1004,G$5,Lançamentos!$V$5:$V$1004,'BH (3)'!$C$10),COUNTIFS(Lançamentos!$K$5:$K$1004,$D286,Lançamentos!$U$5:$U$1004,G$5,Lançamentos!$W$5:$W$1004,'BH (3)'!$C$10)))</f>
        <v>x</v>
      </c>
      <c r="H286" s="84" t="str">
        <f>IF($D286="","x",IF('BH (3)'!$B$11=1,COUNTIFS(Lançamentos!$K$5:$K$1004,$D286,Lançamentos!$T$5:$T$1004,H$5,Lançamentos!$V$5:$V$1004,'BH (3)'!$C$10),COUNTIFS(Lançamentos!$K$5:$K$1004,$D286,Lançamentos!$U$5:$U$1004,H$5,Lançamentos!$W$5:$W$1004,'BH (3)'!$C$10)))</f>
        <v>x</v>
      </c>
      <c r="I286" s="84" t="str">
        <f>IF($D286="","x",IF('BH (3)'!$B$11=1,COUNTIFS(Lançamentos!$K$5:$K$1004,$D286,Lançamentos!$T$5:$T$1004,I$5,Lançamentos!$V$5:$V$1004,'BH (3)'!$C$10),COUNTIFS(Lançamentos!$K$5:$K$1004,$D286,Lançamentos!$U$5:$U$1004,I$5,Lançamentos!$W$5:$W$1004,'BH (3)'!$C$10)))</f>
        <v>x</v>
      </c>
      <c r="J286" s="84" t="str">
        <f>IF($D286="","x",IF('BH (3)'!$B$11=1,COUNTIFS(Lançamentos!$K$5:$K$1004,$D286,Lançamentos!$T$5:$T$1004,J$5,Lançamentos!$V$5:$V$1004,'BH (3)'!$C$10),COUNTIFS(Lançamentos!$K$5:$K$1004,$D286,Lançamentos!$U$5:$U$1004,J$5,Lançamentos!$W$5:$W$1004,'BH (3)'!$C$10)))</f>
        <v>x</v>
      </c>
      <c r="K286" s="84" t="str">
        <f>IF($D286="","x",IF('BH (3)'!$B$11=1,COUNTIFS(Lançamentos!$K$5:$K$1004,$D286,Lançamentos!$T$5:$T$1004,K$5,Lançamentos!$V$5:$V$1004,'BH (3)'!$C$10),COUNTIFS(Lançamentos!$K$5:$K$1004,$D286,Lançamentos!$U$5:$U$1004,K$5,Lançamentos!$W$5:$W$1004,'BH (3)'!$C$10)))</f>
        <v>x</v>
      </c>
      <c r="L286" s="84" t="str">
        <f>IF($D286="","x",IF('BH (3)'!$B$11=1,COUNTIFS(Lançamentos!$K$5:$K$1004,$D286,Lançamentos!$T$5:$T$1004,L$5,Lançamentos!$V$5:$V$1004,'BH (3)'!$C$10),COUNTIFS(Lançamentos!$K$5:$K$1004,$D286,Lançamentos!$U$5:$U$1004,L$5,Lançamentos!$W$5:$W$1004,'BH (3)'!$C$10)))</f>
        <v>x</v>
      </c>
      <c r="M286" s="84" t="str">
        <f>IF($D286="","x",IF('BH (3)'!$B$11=1,COUNTIFS(Lançamentos!$K$5:$K$1004,$D286,Lançamentos!$T$5:$T$1004,M$5,Lançamentos!$V$5:$V$1004,'BH (3)'!$C$10),COUNTIFS(Lançamentos!$K$5:$K$1004,$D286,Lançamentos!$U$5:$U$1004,M$5,Lançamentos!$W$5:$W$1004,'BH (3)'!$C$10)))</f>
        <v>x</v>
      </c>
      <c r="N286" s="84" t="str">
        <f>IF($D286="","x",IF('BH (3)'!$B$11=1,COUNTIFS(Lançamentos!$K$5:$K$1004,$D286,Lançamentos!$T$5:$T$1004,N$5,Lançamentos!$V$5:$V$1004,'BH (3)'!$C$10),COUNTIFS(Lançamentos!$K$5:$K$1004,$D286,Lançamentos!$U$5:$U$1004,N$5,Lançamentos!$W$5:$W$1004,'BH (3)'!$C$10)))</f>
        <v>x</v>
      </c>
      <c r="O286" s="84" t="str">
        <f>IF($D286="","x",IF('BH (3)'!$B$11=1,COUNTIFS(Lançamentos!$K$5:$K$1004,$D286,Lançamentos!$T$5:$T$1004,O$5,Lançamentos!$V$5:$V$1004,'BH (3)'!$C$10),COUNTIFS(Lançamentos!$K$5:$K$1004,$D286,Lançamentos!$U$5:$U$1004,O$5,Lançamentos!$W$5:$W$1004,'BH (3)'!$C$10)))</f>
        <v>x</v>
      </c>
      <c r="P286" s="84" t="str">
        <f>IF($D286="","x",IF('BH (3)'!$B$11=1,COUNTIFS(Lançamentos!$K$5:$K$1004,$D286,Lançamentos!$T$5:$T$1004,P$5,Lançamentos!$V$5:$V$1004,'BH (3)'!$C$10),COUNTIFS(Lançamentos!$K$5:$K$1004,$D286,Lançamentos!$U$5:$U$1004,P$5,Lançamentos!$W$5:$W$1004,'BH (3)'!$C$10)))</f>
        <v>x</v>
      </c>
      <c r="Q286" s="171" t="str">
        <f t="shared" si="9"/>
        <v/>
      </c>
    </row>
    <row r="287" spans="3:17" ht="45" customHeight="1" x14ac:dyDescent="0.25">
      <c r="C287" s="81" t="str">
        <f t="shared" si="8"/>
        <v/>
      </c>
      <c r="D287" s="170" t="str">
        <f>IF(Adv!D285="","",Adv!D285)</f>
        <v/>
      </c>
      <c r="E287" s="84" t="str">
        <f>IF($D287="","x",IF('BH (3)'!$B$11=1,COUNTIFS(Lançamentos!$K$5:$K$1004,$D287,Lançamentos!$T$5:$T$1004,E$5,Lançamentos!$V$5:$V$1004,'BH (3)'!$C$10),COUNTIFS(Lançamentos!$K$5:$K$1004,$D287,Lançamentos!$U$5:$U$1004,E$5,Lançamentos!$W$5:$W$1004,'BH (3)'!$C$10)))</f>
        <v>x</v>
      </c>
      <c r="F287" s="84" t="str">
        <f>IF($D287="","x",IF('BH (3)'!$B$11=1,COUNTIFS(Lançamentos!$K$5:$K$1004,$D287,Lançamentos!$T$5:$T$1004,F$5,Lançamentos!$V$5:$V$1004,'BH (3)'!$C$10),COUNTIFS(Lançamentos!$K$5:$K$1004,$D287,Lançamentos!$U$5:$U$1004,F$5,Lançamentos!$W$5:$W$1004,'BH (3)'!$C$10)))</f>
        <v>x</v>
      </c>
      <c r="G287" s="84" t="str">
        <f>IF($D287="","x",IF('BH (3)'!$B$11=1,COUNTIFS(Lançamentos!$K$5:$K$1004,$D287,Lançamentos!$T$5:$T$1004,G$5,Lançamentos!$V$5:$V$1004,'BH (3)'!$C$10),COUNTIFS(Lançamentos!$K$5:$K$1004,$D287,Lançamentos!$U$5:$U$1004,G$5,Lançamentos!$W$5:$W$1004,'BH (3)'!$C$10)))</f>
        <v>x</v>
      </c>
      <c r="H287" s="84" t="str">
        <f>IF($D287="","x",IF('BH (3)'!$B$11=1,COUNTIFS(Lançamentos!$K$5:$K$1004,$D287,Lançamentos!$T$5:$T$1004,H$5,Lançamentos!$V$5:$V$1004,'BH (3)'!$C$10),COUNTIFS(Lançamentos!$K$5:$K$1004,$D287,Lançamentos!$U$5:$U$1004,H$5,Lançamentos!$W$5:$W$1004,'BH (3)'!$C$10)))</f>
        <v>x</v>
      </c>
      <c r="I287" s="84" t="str">
        <f>IF($D287="","x",IF('BH (3)'!$B$11=1,COUNTIFS(Lançamentos!$K$5:$K$1004,$D287,Lançamentos!$T$5:$T$1004,I$5,Lançamentos!$V$5:$V$1004,'BH (3)'!$C$10),COUNTIFS(Lançamentos!$K$5:$K$1004,$D287,Lançamentos!$U$5:$U$1004,I$5,Lançamentos!$W$5:$W$1004,'BH (3)'!$C$10)))</f>
        <v>x</v>
      </c>
      <c r="J287" s="84" t="str">
        <f>IF($D287="","x",IF('BH (3)'!$B$11=1,COUNTIFS(Lançamentos!$K$5:$K$1004,$D287,Lançamentos!$T$5:$T$1004,J$5,Lançamentos!$V$5:$V$1004,'BH (3)'!$C$10),COUNTIFS(Lançamentos!$K$5:$K$1004,$D287,Lançamentos!$U$5:$U$1004,J$5,Lançamentos!$W$5:$W$1004,'BH (3)'!$C$10)))</f>
        <v>x</v>
      </c>
      <c r="K287" s="84" t="str">
        <f>IF($D287="","x",IF('BH (3)'!$B$11=1,COUNTIFS(Lançamentos!$K$5:$K$1004,$D287,Lançamentos!$T$5:$T$1004,K$5,Lançamentos!$V$5:$V$1004,'BH (3)'!$C$10),COUNTIFS(Lançamentos!$K$5:$K$1004,$D287,Lançamentos!$U$5:$U$1004,K$5,Lançamentos!$W$5:$W$1004,'BH (3)'!$C$10)))</f>
        <v>x</v>
      </c>
      <c r="L287" s="84" t="str">
        <f>IF($D287="","x",IF('BH (3)'!$B$11=1,COUNTIFS(Lançamentos!$K$5:$K$1004,$D287,Lançamentos!$T$5:$T$1004,L$5,Lançamentos!$V$5:$V$1004,'BH (3)'!$C$10),COUNTIFS(Lançamentos!$K$5:$K$1004,$D287,Lançamentos!$U$5:$U$1004,L$5,Lançamentos!$W$5:$W$1004,'BH (3)'!$C$10)))</f>
        <v>x</v>
      </c>
      <c r="M287" s="84" t="str">
        <f>IF($D287="","x",IF('BH (3)'!$B$11=1,COUNTIFS(Lançamentos!$K$5:$K$1004,$D287,Lançamentos!$T$5:$T$1004,M$5,Lançamentos!$V$5:$V$1004,'BH (3)'!$C$10),COUNTIFS(Lançamentos!$K$5:$K$1004,$D287,Lançamentos!$U$5:$U$1004,M$5,Lançamentos!$W$5:$W$1004,'BH (3)'!$C$10)))</f>
        <v>x</v>
      </c>
      <c r="N287" s="84" t="str">
        <f>IF($D287="","x",IF('BH (3)'!$B$11=1,COUNTIFS(Lançamentos!$K$5:$K$1004,$D287,Lançamentos!$T$5:$T$1004,N$5,Lançamentos!$V$5:$V$1004,'BH (3)'!$C$10),COUNTIFS(Lançamentos!$K$5:$K$1004,$D287,Lançamentos!$U$5:$U$1004,N$5,Lançamentos!$W$5:$W$1004,'BH (3)'!$C$10)))</f>
        <v>x</v>
      </c>
      <c r="O287" s="84" t="str">
        <f>IF($D287="","x",IF('BH (3)'!$B$11=1,COUNTIFS(Lançamentos!$K$5:$K$1004,$D287,Lançamentos!$T$5:$T$1004,O$5,Lançamentos!$V$5:$V$1004,'BH (3)'!$C$10),COUNTIFS(Lançamentos!$K$5:$K$1004,$D287,Lançamentos!$U$5:$U$1004,O$5,Lançamentos!$W$5:$W$1004,'BH (3)'!$C$10)))</f>
        <v>x</v>
      </c>
      <c r="P287" s="84" t="str">
        <f>IF($D287="","x",IF('BH (3)'!$B$11=1,COUNTIFS(Lançamentos!$K$5:$K$1004,$D287,Lançamentos!$T$5:$T$1004,P$5,Lançamentos!$V$5:$V$1004,'BH (3)'!$C$10),COUNTIFS(Lançamentos!$K$5:$K$1004,$D287,Lançamentos!$U$5:$U$1004,P$5,Lançamentos!$W$5:$W$1004,'BH (3)'!$C$10)))</f>
        <v>x</v>
      </c>
      <c r="Q287" s="171" t="str">
        <f t="shared" si="9"/>
        <v/>
      </c>
    </row>
    <row r="288" spans="3:17" ht="45" customHeight="1" x14ac:dyDescent="0.25">
      <c r="C288" s="81" t="str">
        <f t="shared" si="8"/>
        <v/>
      </c>
      <c r="D288" s="170" t="str">
        <f>IF(Adv!D286="","",Adv!D286)</f>
        <v/>
      </c>
      <c r="E288" s="84" t="str">
        <f>IF($D288="","x",IF('BH (3)'!$B$11=1,COUNTIFS(Lançamentos!$K$5:$K$1004,$D288,Lançamentos!$T$5:$T$1004,E$5,Lançamentos!$V$5:$V$1004,'BH (3)'!$C$10),COUNTIFS(Lançamentos!$K$5:$K$1004,$D288,Lançamentos!$U$5:$U$1004,E$5,Lançamentos!$W$5:$W$1004,'BH (3)'!$C$10)))</f>
        <v>x</v>
      </c>
      <c r="F288" s="84" t="str">
        <f>IF($D288="","x",IF('BH (3)'!$B$11=1,COUNTIFS(Lançamentos!$K$5:$K$1004,$D288,Lançamentos!$T$5:$T$1004,F$5,Lançamentos!$V$5:$V$1004,'BH (3)'!$C$10),COUNTIFS(Lançamentos!$K$5:$K$1004,$D288,Lançamentos!$U$5:$U$1004,F$5,Lançamentos!$W$5:$W$1004,'BH (3)'!$C$10)))</f>
        <v>x</v>
      </c>
      <c r="G288" s="84" t="str">
        <f>IF($D288="","x",IF('BH (3)'!$B$11=1,COUNTIFS(Lançamentos!$K$5:$K$1004,$D288,Lançamentos!$T$5:$T$1004,G$5,Lançamentos!$V$5:$V$1004,'BH (3)'!$C$10),COUNTIFS(Lançamentos!$K$5:$K$1004,$D288,Lançamentos!$U$5:$U$1004,G$5,Lançamentos!$W$5:$W$1004,'BH (3)'!$C$10)))</f>
        <v>x</v>
      </c>
      <c r="H288" s="84" t="str">
        <f>IF($D288="","x",IF('BH (3)'!$B$11=1,COUNTIFS(Lançamentos!$K$5:$K$1004,$D288,Lançamentos!$T$5:$T$1004,H$5,Lançamentos!$V$5:$V$1004,'BH (3)'!$C$10),COUNTIFS(Lançamentos!$K$5:$K$1004,$D288,Lançamentos!$U$5:$U$1004,H$5,Lançamentos!$W$5:$W$1004,'BH (3)'!$C$10)))</f>
        <v>x</v>
      </c>
      <c r="I288" s="84" t="str">
        <f>IF($D288="","x",IF('BH (3)'!$B$11=1,COUNTIFS(Lançamentos!$K$5:$K$1004,$D288,Lançamentos!$T$5:$T$1004,I$5,Lançamentos!$V$5:$V$1004,'BH (3)'!$C$10),COUNTIFS(Lançamentos!$K$5:$K$1004,$D288,Lançamentos!$U$5:$U$1004,I$5,Lançamentos!$W$5:$W$1004,'BH (3)'!$C$10)))</f>
        <v>x</v>
      </c>
      <c r="J288" s="84" t="str">
        <f>IF($D288="","x",IF('BH (3)'!$B$11=1,COUNTIFS(Lançamentos!$K$5:$K$1004,$D288,Lançamentos!$T$5:$T$1004,J$5,Lançamentos!$V$5:$V$1004,'BH (3)'!$C$10),COUNTIFS(Lançamentos!$K$5:$K$1004,$D288,Lançamentos!$U$5:$U$1004,J$5,Lançamentos!$W$5:$W$1004,'BH (3)'!$C$10)))</f>
        <v>x</v>
      </c>
      <c r="K288" s="84" t="str">
        <f>IF($D288="","x",IF('BH (3)'!$B$11=1,COUNTIFS(Lançamentos!$K$5:$K$1004,$D288,Lançamentos!$T$5:$T$1004,K$5,Lançamentos!$V$5:$V$1004,'BH (3)'!$C$10),COUNTIFS(Lançamentos!$K$5:$K$1004,$D288,Lançamentos!$U$5:$U$1004,K$5,Lançamentos!$W$5:$W$1004,'BH (3)'!$C$10)))</f>
        <v>x</v>
      </c>
      <c r="L288" s="84" t="str">
        <f>IF($D288="","x",IF('BH (3)'!$B$11=1,COUNTIFS(Lançamentos!$K$5:$K$1004,$D288,Lançamentos!$T$5:$T$1004,L$5,Lançamentos!$V$5:$V$1004,'BH (3)'!$C$10),COUNTIFS(Lançamentos!$K$5:$K$1004,$D288,Lançamentos!$U$5:$U$1004,L$5,Lançamentos!$W$5:$W$1004,'BH (3)'!$C$10)))</f>
        <v>x</v>
      </c>
      <c r="M288" s="84" t="str">
        <f>IF($D288="","x",IF('BH (3)'!$B$11=1,COUNTIFS(Lançamentos!$K$5:$K$1004,$D288,Lançamentos!$T$5:$T$1004,M$5,Lançamentos!$V$5:$V$1004,'BH (3)'!$C$10),COUNTIFS(Lançamentos!$K$5:$K$1004,$D288,Lançamentos!$U$5:$U$1004,M$5,Lançamentos!$W$5:$W$1004,'BH (3)'!$C$10)))</f>
        <v>x</v>
      </c>
      <c r="N288" s="84" t="str">
        <f>IF($D288="","x",IF('BH (3)'!$B$11=1,COUNTIFS(Lançamentos!$K$5:$K$1004,$D288,Lançamentos!$T$5:$T$1004,N$5,Lançamentos!$V$5:$V$1004,'BH (3)'!$C$10),COUNTIFS(Lançamentos!$K$5:$K$1004,$D288,Lançamentos!$U$5:$U$1004,N$5,Lançamentos!$W$5:$W$1004,'BH (3)'!$C$10)))</f>
        <v>x</v>
      </c>
      <c r="O288" s="84" t="str">
        <f>IF($D288="","x",IF('BH (3)'!$B$11=1,COUNTIFS(Lançamentos!$K$5:$K$1004,$D288,Lançamentos!$T$5:$T$1004,O$5,Lançamentos!$V$5:$V$1004,'BH (3)'!$C$10),COUNTIFS(Lançamentos!$K$5:$K$1004,$D288,Lançamentos!$U$5:$U$1004,O$5,Lançamentos!$W$5:$W$1004,'BH (3)'!$C$10)))</f>
        <v>x</v>
      </c>
      <c r="P288" s="84" t="str">
        <f>IF($D288="","x",IF('BH (3)'!$B$11=1,COUNTIFS(Lançamentos!$K$5:$K$1004,$D288,Lançamentos!$T$5:$T$1004,P$5,Lançamentos!$V$5:$V$1004,'BH (3)'!$C$10),COUNTIFS(Lançamentos!$K$5:$K$1004,$D288,Lançamentos!$U$5:$U$1004,P$5,Lançamentos!$W$5:$W$1004,'BH (3)'!$C$10)))</f>
        <v>x</v>
      </c>
      <c r="Q288" s="171" t="str">
        <f t="shared" si="9"/>
        <v/>
      </c>
    </row>
    <row r="289" spans="3:17" ht="45" customHeight="1" x14ac:dyDescent="0.25">
      <c r="C289" s="81" t="str">
        <f t="shared" si="8"/>
        <v/>
      </c>
      <c r="D289" s="170" t="str">
        <f>IF(Adv!D287="","",Adv!D287)</f>
        <v/>
      </c>
      <c r="E289" s="84" t="str">
        <f>IF($D289="","x",IF('BH (3)'!$B$11=1,COUNTIFS(Lançamentos!$K$5:$K$1004,$D289,Lançamentos!$T$5:$T$1004,E$5,Lançamentos!$V$5:$V$1004,'BH (3)'!$C$10),COUNTIFS(Lançamentos!$K$5:$K$1004,$D289,Lançamentos!$U$5:$U$1004,E$5,Lançamentos!$W$5:$W$1004,'BH (3)'!$C$10)))</f>
        <v>x</v>
      </c>
      <c r="F289" s="84" t="str">
        <f>IF($D289="","x",IF('BH (3)'!$B$11=1,COUNTIFS(Lançamentos!$K$5:$K$1004,$D289,Lançamentos!$T$5:$T$1004,F$5,Lançamentos!$V$5:$V$1004,'BH (3)'!$C$10),COUNTIFS(Lançamentos!$K$5:$K$1004,$D289,Lançamentos!$U$5:$U$1004,F$5,Lançamentos!$W$5:$W$1004,'BH (3)'!$C$10)))</f>
        <v>x</v>
      </c>
      <c r="G289" s="84" t="str">
        <f>IF($D289="","x",IF('BH (3)'!$B$11=1,COUNTIFS(Lançamentos!$K$5:$K$1004,$D289,Lançamentos!$T$5:$T$1004,G$5,Lançamentos!$V$5:$V$1004,'BH (3)'!$C$10),COUNTIFS(Lançamentos!$K$5:$K$1004,$D289,Lançamentos!$U$5:$U$1004,G$5,Lançamentos!$W$5:$W$1004,'BH (3)'!$C$10)))</f>
        <v>x</v>
      </c>
      <c r="H289" s="84" t="str">
        <f>IF($D289="","x",IF('BH (3)'!$B$11=1,COUNTIFS(Lançamentos!$K$5:$K$1004,$D289,Lançamentos!$T$5:$T$1004,H$5,Lançamentos!$V$5:$V$1004,'BH (3)'!$C$10),COUNTIFS(Lançamentos!$K$5:$K$1004,$D289,Lançamentos!$U$5:$U$1004,H$5,Lançamentos!$W$5:$W$1004,'BH (3)'!$C$10)))</f>
        <v>x</v>
      </c>
      <c r="I289" s="84" t="str">
        <f>IF($D289="","x",IF('BH (3)'!$B$11=1,COUNTIFS(Lançamentos!$K$5:$K$1004,$D289,Lançamentos!$T$5:$T$1004,I$5,Lançamentos!$V$5:$V$1004,'BH (3)'!$C$10),COUNTIFS(Lançamentos!$K$5:$K$1004,$D289,Lançamentos!$U$5:$U$1004,I$5,Lançamentos!$W$5:$W$1004,'BH (3)'!$C$10)))</f>
        <v>x</v>
      </c>
      <c r="J289" s="84" t="str">
        <f>IF($D289="","x",IF('BH (3)'!$B$11=1,COUNTIFS(Lançamentos!$K$5:$K$1004,$D289,Lançamentos!$T$5:$T$1004,J$5,Lançamentos!$V$5:$V$1004,'BH (3)'!$C$10),COUNTIFS(Lançamentos!$K$5:$K$1004,$D289,Lançamentos!$U$5:$U$1004,J$5,Lançamentos!$W$5:$W$1004,'BH (3)'!$C$10)))</f>
        <v>x</v>
      </c>
      <c r="K289" s="84" t="str">
        <f>IF($D289="","x",IF('BH (3)'!$B$11=1,COUNTIFS(Lançamentos!$K$5:$K$1004,$D289,Lançamentos!$T$5:$T$1004,K$5,Lançamentos!$V$5:$V$1004,'BH (3)'!$C$10),COUNTIFS(Lançamentos!$K$5:$K$1004,$D289,Lançamentos!$U$5:$U$1004,K$5,Lançamentos!$W$5:$W$1004,'BH (3)'!$C$10)))</f>
        <v>x</v>
      </c>
      <c r="L289" s="84" t="str">
        <f>IF($D289="","x",IF('BH (3)'!$B$11=1,COUNTIFS(Lançamentos!$K$5:$K$1004,$D289,Lançamentos!$T$5:$T$1004,L$5,Lançamentos!$V$5:$V$1004,'BH (3)'!$C$10),COUNTIFS(Lançamentos!$K$5:$K$1004,$D289,Lançamentos!$U$5:$U$1004,L$5,Lançamentos!$W$5:$W$1004,'BH (3)'!$C$10)))</f>
        <v>x</v>
      </c>
      <c r="M289" s="84" t="str">
        <f>IF($D289="","x",IF('BH (3)'!$B$11=1,COUNTIFS(Lançamentos!$K$5:$K$1004,$D289,Lançamentos!$T$5:$T$1004,M$5,Lançamentos!$V$5:$V$1004,'BH (3)'!$C$10),COUNTIFS(Lançamentos!$K$5:$K$1004,$D289,Lançamentos!$U$5:$U$1004,M$5,Lançamentos!$W$5:$W$1004,'BH (3)'!$C$10)))</f>
        <v>x</v>
      </c>
      <c r="N289" s="84" t="str">
        <f>IF($D289="","x",IF('BH (3)'!$B$11=1,COUNTIFS(Lançamentos!$K$5:$K$1004,$D289,Lançamentos!$T$5:$T$1004,N$5,Lançamentos!$V$5:$V$1004,'BH (3)'!$C$10),COUNTIFS(Lançamentos!$K$5:$K$1004,$D289,Lançamentos!$U$5:$U$1004,N$5,Lançamentos!$W$5:$W$1004,'BH (3)'!$C$10)))</f>
        <v>x</v>
      </c>
      <c r="O289" s="84" t="str">
        <f>IF($D289="","x",IF('BH (3)'!$B$11=1,COUNTIFS(Lançamentos!$K$5:$K$1004,$D289,Lançamentos!$T$5:$T$1004,O$5,Lançamentos!$V$5:$V$1004,'BH (3)'!$C$10),COUNTIFS(Lançamentos!$K$5:$K$1004,$D289,Lançamentos!$U$5:$U$1004,O$5,Lançamentos!$W$5:$W$1004,'BH (3)'!$C$10)))</f>
        <v>x</v>
      </c>
      <c r="P289" s="84" t="str">
        <f>IF($D289="","x",IF('BH (3)'!$B$11=1,COUNTIFS(Lançamentos!$K$5:$K$1004,$D289,Lançamentos!$T$5:$T$1004,P$5,Lançamentos!$V$5:$V$1004,'BH (3)'!$C$10),COUNTIFS(Lançamentos!$K$5:$K$1004,$D289,Lançamentos!$U$5:$U$1004,P$5,Lançamentos!$W$5:$W$1004,'BH (3)'!$C$10)))</f>
        <v>x</v>
      </c>
      <c r="Q289" s="171" t="str">
        <f t="shared" si="9"/>
        <v/>
      </c>
    </row>
    <row r="290" spans="3:17" ht="45" customHeight="1" x14ac:dyDescent="0.25">
      <c r="C290" s="81" t="str">
        <f t="shared" si="8"/>
        <v/>
      </c>
      <c r="D290" s="170" t="str">
        <f>IF(Adv!D288="","",Adv!D288)</f>
        <v/>
      </c>
      <c r="E290" s="84" t="str">
        <f>IF($D290="","x",IF('BH (3)'!$B$11=1,COUNTIFS(Lançamentos!$K$5:$K$1004,$D290,Lançamentos!$T$5:$T$1004,E$5,Lançamentos!$V$5:$V$1004,'BH (3)'!$C$10),COUNTIFS(Lançamentos!$K$5:$K$1004,$D290,Lançamentos!$U$5:$U$1004,E$5,Lançamentos!$W$5:$W$1004,'BH (3)'!$C$10)))</f>
        <v>x</v>
      </c>
      <c r="F290" s="84" t="str">
        <f>IF($D290="","x",IF('BH (3)'!$B$11=1,COUNTIFS(Lançamentos!$K$5:$K$1004,$D290,Lançamentos!$T$5:$T$1004,F$5,Lançamentos!$V$5:$V$1004,'BH (3)'!$C$10),COUNTIFS(Lançamentos!$K$5:$K$1004,$D290,Lançamentos!$U$5:$U$1004,F$5,Lançamentos!$W$5:$W$1004,'BH (3)'!$C$10)))</f>
        <v>x</v>
      </c>
      <c r="G290" s="84" t="str">
        <f>IF($D290="","x",IF('BH (3)'!$B$11=1,COUNTIFS(Lançamentos!$K$5:$K$1004,$D290,Lançamentos!$T$5:$T$1004,G$5,Lançamentos!$V$5:$V$1004,'BH (3)'!$C$10),COUNTIFS(Lançamentos!$K$5:$K$1004,$D290,Lançamentos!$U$5:$U$1004,G$5,Lançamentos!$W$5:$W$1004,'BH (3)'!$C$10)))</f>
        <v>x</v>
      </c>
      <c r="H290" s="84" t="str">
        <f>IF($D290="","x",IF('BH (3)'!$B$11=1,COUNTIFS(Lançamentos!$K$5:$K$1004,$D290,Lançamentos!$T$5:$T$1004,H$5,Lançamentos!$V$5:$V$1004,'BH (3)'!$C$10),COUNTIFS(Lançamentos!$K$5:$K$1004,$D290,Lançamentos!$U$5:$U$1004,H$5,Lançamentos!$W$5:$W$1004,'BH (3)'!$C$10)))</f>
        <v>x</v>
      </c>
      <c r="I290" s="84" t="str">
        <f>IF($D290="","x",IF('BH (3)'!$B$11=1,COUNTIFS(Lançamentos!$K$5:$K$1004,$D290,Lançamentos!$T$5:$T$1004,I$5,Lançamentos!$V$5:$V$1004,'BH (3)'!$C$10),COUNTIFS(Lançamentos!$K$5:$K$1004,$D290,Lançamentos!$U$5:$U$1004,I$5,Lançamentos!$W$5:$W$1004,'BH (3)'!$C$10)))</f>
        <v>x</v>
      </c>
      <c r="J290" s="84" t="str">
        <f>IF($D290="","x",IF('BH (3)'!$B$11=1,COUNTIFS(Lançamentos!$K$5:$K$1004,$D290,Lançamentos!$T$5:$T$1004,J$5,Lançamentos!$V$5:$V$1004,'BH (3)'!$C$10),COUNTIFS(Lançamentos!$K$5:$K$1004,$D290,Lançamentos!$U$5:$U$1004,J$5,Lançamentos!$W$5:$W$1004,'BH (3)'!$C$10)))</f>
        <v>x</v>
      </c>
      <c r="K290" s="84" t="str">
        <f>IF($D290="","x",IF('BH (3)'!$B$11=1,COUNTIFS(Lançamentos!$K$5:$K$1004,$D290,Lançamentos!$T$5:$T$1004,K$5,Lançamentos!$V$5:$V$1004,'BH (3)'!$C$10),COUNTIFS(Lançamentos!$K$5:$K$1004,$D290,Lançamentos!$U$5:$U$1004,K$5,Lançamentos!$W$5:$W$1004,'BH (3)'!$C$10)))</f>
        <v>x</v>
      </c>
      <c r="L290" s="84" t="str">
        <f>IF($D290="","x",IF('BH (3)'!$B$11=1,COUNTIFS(Lançamentos!$K$5:$K$1004,$D290,Lançamentos!$T$5:$T$1004,L$5,Lançamentos!$V$5:$V$1004,'BH (3)'!$C$10),COUNTIFS(Lançamentos!$K$5:$K$1004,$D290,Lançamentos!$U$5:$U$1004,L$5,Lançamentos!$W$5:$W$1004,'BH (3)'!$C$10)))</f>
        <v>x</v>
      </c>
      <c r="M290" s="84" t="str">
        <f>IF($D290="","x",IF('BH (3)'!$B$11=1,COUNTIFS(Lançamentos!$K$5:$K$1004,$D290,Lançamentos!$T$5:$T$1004,M$5,Lançamentos!$V$5:$V$1004,'BH (3)'!$C$10),COUNTIFS(Lançamentos!$K$5:$K$1004,$D290,Lançamentos!$U$5:$U$1004,M$5,Lançamentos!$W$5:$W$1004,'BH (3)'!$C$10)))</f>
        <v>x</v>
      </c>
      <c r="N290" s="84" t="str">
        <f>IF($D290="","x",IF('BH (3)'!$B$11=1,COUNTIFS(Lançamentos!$K$5:$K$1004,$D290,Lançamentos!$T$5:$T$1004,N$5,Lançamentos!$V$5:$V$1004,'BH (3)'!$C$10),COUNTIFS(Lançamentos!$K$5:$K$1004,$D290,Lançamentos!$U$5:$U$1004,N$5,Lançamentos!$W$5:$W$1004,'BH (3)'!$C$10)))</f>
        <v>x</v>
      </c>
      <c r="O290" s="84" t="str">
        <f>IF($D290="","x",IF('BH (3)'!$B$11=1,COUNTIFS(Lançamentos!$K$5:$K$1004,$D290,Lançamentos!$T$5:$T$1004,O$5,Lançamentos!$V$5:$V$1004,'BH (3)'!$C$10),COUNTIFS(Lançamentos!$K$5:$K$1004,$D290,Lançamentos!$U$5:$U$1004,O$5,Lançamentos!$W$5:$W$1004,'BH (3)'!$C$10)))</f>
        <v>x</v>
      </c>
      <c r="P290" s="84" t="str">
        <f>IF($D290="","x",IF('BH (3)'!$B$11=1,COUNTIFS(Lançamentos!$K$5:$K$1004,$D290,Lançamentos!$T$5:$T$1004,P$5,Lançamentos!$V$5:$V$1004,'BH (3)'!$C$10),COUNTIFS(Lançamentos!$K$5:$K$1004,$D290,Lançamentos!$U$5:$U$1004,P$5,Lançamentos!$W$5:$W$1004,'BH (3)'!$C$10)))</f>
        <v>x</v>
      </c>
      <c r="Q290" s="171" t="str">
        <f t="shared" si="9"/>
        <v/>
      </c>
    </row>
    <row r="291" spans="3:17" ht="45" customHeight="1" x14ac:dyDescent="0.25">
      <c r="C291" s="81" t="str">
        <f t="shared" si="8"/>
        <v/>
      </c>
      <c r="D291" s="170" t="str">
        <f>IF(Adv!D289="","",Adv!D289)</f>
        <v/>
      </c>
      <c r="E291" s="84" t="str">
        <f>IF($D291="","x",IF('BH (3)'!$B$11=1,COUNTIFS(Lançamentos!$K$5:$K$1004,$D291,Lançamentos!$T$5:$T$1004,E$5,Lançamentos!$V$5:$V$1004,'BH (3)'!$C$10),COUNTIFS(Lançamentos!$K$5:$K$1004,$D291,Lançamentos!$U$5:$U$1004,E$5,Lançamentos!$W$5:$W$1004,'BH (3)'!$C$10)))</f>
        <v>x</v>
      </c>
      <c r="F291" s="84" t="str">
        <f>IF($D291="","x",IF('BH (3)'!$B$11=1,COUNTIFS(Lançamentos!$K$5:$K$1004,$D291,Lançamentos!$T$5:$T$1004,F$5,Lançamentos!$V$5:$V$1004,'BH (3)'!$C$10),COUNTIFS(Lançamentos!$K$5:$K$1004,$D291,Lançamentos!$U$5:$U$1004,F$5,Lançamentos!$W$5:$W$1004,'BH (3)'!$C$10)))</f>
        <v>x</v>
      </c>
      <c r="G291" s="84" t="str">
        <f>IF($D291="","x",IF('BH (3)'!$B$11=1,COUNTIFS(Lançamentos!$K$5:$K$1004,$D291,Lançamentos!$T$5:$T$1004,G$5,Lançamentos!$V$5:$V$1004,'BH (3)'!$C$10),COUNTIFS(Lançamentos!$K$5:$K$1004,$D291,Lançamentos!$U$5:$U$1004,G$5,Lançamentos!$W$5:$W$1004,'BH (3)'!$C$10)))</f>
        <v>x</v>
      </c>
      <c r="H291" s="84" t="str">
        <f>IF($D291="","x",IF('BH (3)'!$B$11=1,COUNTIFS(Lançamentos!$K$5:$K$1004,$D291,Lançamentos!$T$5:$T$1004,H$5,Lançamentos!$V$5:$V$1004,'BH (3)'!$C$10),COUNTIFS(Lançamentos!$K$5:$K$1004,$D291,Lançamentos!$U$5:$U$1004,H$5,Lançamentos!$W$5:$W$1004,'BH (3)'!$C$10)))</f>
        <v>x</v>
      </c>
      <c r="I291" s="84" t="str">
        <f>IF($D291="","x",IF('BH (3)'!$B$11=1,COUNTIFS(Lançamentos!$K$5:$K$1004,$D291,Lançamentos!$T$5:$T$1004,I$5,Lançamentos!$V$5:$V$1004,'BH (3)'!$C$10),COUNTIFS(Lançamentos!$K$5:$K$1004,$D291,Lançamentos!$U$5:$U$1004,I$5,Lançamentos!$W$5:$W$1004,'BH (3)'!$C$10)))</f>
        <v>x</v>
      </c>
      <c r="J291" s="84" t="str">
        <f>IF($D291="","x",IF('BH (3)'!$B$11=1,COUNTIFS(Lançamentos!$K$5:$K$1004,$D291,Lançamentos!$T$5:$T$1004,J$5,Lançamentos!$V$5:$V$1004,'BH (3)'!$C$10),COUNTIFS(Lançamentos!$K$5:$K$1004,$D291,Lançamentos!$U$5:$U$1004,J$5,Lançamentos!$W$5:$W$1004,'BH (3)'!$C$10)))</f>
        <v>x</v>
      </c>
      <c r="K291" s="84" t="str">
        <f>IF($D291="","x",IF('BH (3)'!$B$11=1,COUNTIFS(Lançamentos!$K$5:$K$1004,$D291,Lançamentos!$T$5:$T$1004,K$5,Lançamentos!$V$5:$V$1004,'BH (3)'!$C$10),COUNTIFS(Lançamentos!$K$5:$K$1004,$D291,Lançamentos!$U$5:$U$1004,K$5,Lançamentos!$W$5:$W$1004,'BH (3)'!$C$10)))</f>
        <v>x</v>
      </c>
      <c r="L291" s="84" t="str">
        <f>IF($D291="","x",IF('BH (3)'!$B$11=1,COUNTIFS(Lançamentos!$K$5:$K$1004,$D291,Lançamentos!$T$5:$T$1004,L$5,Lançamentos!$V$5:$V$1004,'BH (3)'!$C$10),COUNTIFS(Lançamentos!$K$5:$K$1004,$D291,Lançamentos!$U$5:$U$1004,L$5,Lançamentos!$W$5:$W$1004,'BH (3)'!$C$10)))</f>
        <v>x</v>
      </c>
      <c r="M291" s="84" t="str">
        <f>IF($D291="","x",IF('BH (3)'!$B$11=1,COUNTIFS(Lançamentos!$K$5:$K$1004,$D291,Lançamentos!$T$5:$T$1004,M$5,Lançamentos!$V$5:$V$1004,'BH (3)'!$C$10),COUNTIFS(Lançamentos!$K$5:$K$1004,$D291,Lançamentos!$U$5:$U$1004,M$5,Lançamentos!$W$5:$W$1004,'BH (3)'!$C$10)))</f>
        <v>x</v>
      </c>
      <c r="N291" s="84" t="str">
        <f>IF($D291="","x",IF('BH (3)'!$B$11=1,COUNTIFS(Lançamentos!$K$5:$K$1004,$D291,Lançamentos!$T$5:$T$1004,N$5,Lançamentos!$V$5:$V$1004,'BH (3)'!$C$10),COUNTIFS(Lançamentos!$K$5:$K$1004,$D291,Lançamentos!$U$5:$U$1004,N$5,Lançamentos!$W$5:$W$1004,'BH (3)'!$C$10)))</f>
        <v>x</v>
      </c>
      <c r="O291" s="84" t="str">
        <f>IF($D291="","x",IF('BH (3)'!$B$11=1,COUNTIFS(Lançamentos!$K$5:$K$1004,$D291,Lançamentos!$T$5:$T$1004,O$5,Lançamentos!$V$5:$V$1004,'BH (3)'!$C$10),COUNTIFS(Lançamentos!$K$5:$K$1004,$D291,Lançamentos!$U$5:$U$1004,O$5,Lançamentos!$W$5:$W$1004,'BH (3)'!$C$10)))</f>
        <v>x</v>
      </c>
      <c r="P291" s="84" t="str">
        <f>IF($D291="","x",IF('BH (3)'!$B$11=1,COUNTIFS(Lançamentos!$K$5:$K$1004,$D291,Lançamentos!$T$5:$T$1004,P$5,Lançamentos!$V$5:$V$1004,'BH (3)'!$C$10),COUNTIFS(Lançamentos!$K$5:$K$1004,$D291,Lançamentos!$U$5:$U$1004,P$5,Lançamentos!$W$5:$W$1004,'BH (3)'!$C$10)))</f>
        <v>x</v>
      </c>
      <c r="Q291" s="171" t="str">
        <f t="shared" si="9"/>
        <v/>
      </c>
    </row>
    <row r="292" spans="3:17" ht="45" customHeight="1" x14ac:dyDescent="0.25">
      <c r="C292" s="81" t="str">
        <f t="shared" si="8"/>
        <v/>
      </c>
      <c r="D292" s="170" t="str">
        <f>IF(Adv!D290="","",Adv!D290)</f>
        <v/>
      </c>
      <c r="E292" s="84" t="str">
        <f>IF($D292="","x",IF('BH (3)'!$B$11=1,COUNTIFS(Lançamentos!$K$5:$K$1004,$D292,Lançamentos!$T$5:$T$1004,E$5,Lançamentos!$V$5:$V$1004,'BH (3)'!$C$10),COUNTIFS(Lançamentos!$K$5:$K$1004,$D292,Lançamentos!$U$5:$U$1004,E$5,Lançamentos!$W$5:$W$1004,'BH (3)'!$C$10)))</f>
        <v>x</v>
      </c>
      <c r="F292" s="84" t="str">
        <f>IF($D292="","x",IF('BH (3)'!$B$11=1,COUNTIFS(Lançamentos!$K$5:$K$1004,$D292,Lançamentos!$T$5:$T$1004,F$5,Lançamentos!$V$5:$V$1004,'BH (3)'!$C$10),COUNTIFS(Lançamentos!$K$5:$K$1004,$D292,Lançamentos!$U$5:$U$1004,F$5,Lançamentos!$W$5:$W$1004,'BH (3)'!$C$10)))</f>
        <v>x</v>
      </c>
      <c r="G292" s="84" t="str">
        <f>IF($D292="","x",IF('BH (3)'!$B$11=1,COUNTIFS(Lançamentos!$K$5:$K$1004,$D292,Lançamentos!$T$5:$T$1004,G$5,Lançamentos!$V$5:$V$1004,'BH (3)'!$C$10),COUNTIFS(Lançamentos!$K$5:$K$1004,$D292,Lançamentos!$U$5:$U$1004,G$5,Lançamentos!$W$5:$W$1004,'BH (3)'!$C$10)))</f>
        <v>x</v>
      </c>
      <c r="H292" s="84" t="str">
        <f>IF($D292="","x",IF('BH (3)'!$B$11=1,COUNTIFS(Lançamentos!$K$5:$K$1004,$D292,Lançamentos!$T$5:$T$1004,H$5,Lançamentos!$V$5:$V$1004,'BH (3)'!$C$10),COUNTIFS(Lançamentos!$K$5:$K$1004,$D292,Lançamentos!$U$5:$U$1004,H$5,Lançamentos!$W$5:$W$1004,'BH (3)'!$C$10)))</f>
        <v>x</v>
      </c>
      <c r="I292" s="84" t="str">
        <f>IF($D292="","x",IF('BH (3)'!$B$11=1,COUNTIFS(Lançamentos!$K$5:$K$1004,$D292,Lançamentos!$T$5:$T$1004,I$5,Lançamentos!$V$5:$V$1004,'BH (3)'!$C$10),COUNTIFS(Lançamentos!$K$5:$K$1004,$D292,Lançamentos!$U$5:$U$1004,I$5,Lançamentos!$W$5:$W$1004,'BH (3)'!$C$10)))</f>
        <v>x</v>
      </c>
      <c r="J292" s="84" t="str">
        <f>IF($D292="","x",IF('BH (3)'!$B$11=1,COUNTIFS(Lançamentos!$K$5:$K$1004,$D292,Lançamentos!$T$5:$T$1004,J$5,Lançamentos!$V$5:$V$1004,'BH (3)'!$C$10),COUNTIFS(Lançamentos!$K$5:$K$1004,$D292,Lançamentos!$U$5:$U$1004,J$5,Lançamentos!$W$5:$W$1004,'BH (3)'!$C$10)))</f>
        <v>x</v>
      </c>
      <c r="K292" s="84" t="str">
        <f>IF($D292="","x",IF('BH (3)'!$B$11=1,COUNTIFS(Lançamentos!$K$5:$K$1004,$D292,Lançamentos!$T$5:$T$1004,K$5,Lançamentos!$V$5:$V$1004,'BH (3)'!$C$10),COUNTIFS(Lançamentos!$K$5:$K$1004,$D292,Lançamentos!$U$5:$U$1004,K$5,Lançamentos!$W$5:$W$1004,'BH (3)'!$C$10)))</f>
        <v>x</v>
      </c>
      <c r="L292" s="84" t="str">
        <f>IF($D292="","x",IF('BH (3)'!$B$11=1,COUNTIFS(Lançamentos!$K$5:$K$1004,$D292,Lançamentos!$T$5:$T$1004,L$5,Lançamentos!$V$5:$V$1004,'BH (3)'!$C$10),COUNTIFS(Lançamentos!$K$5:$K$1004,$D292,Lançamentos!$U$5:$U$1004,L$5,Lançamentos!$W$5:$W$1004,'BH (3)'!$C$10)))</f>
        <v>x</v>
      </c>
      <c r="M292" s="84" t="str">
        <f>IF($D292="","x",IF('BH (3)'!$B$11=1,COUNTIFS(Lançamentos!$K$5:$K$1004,$D292,Lançamentos!$T$5:$T$1004,M$5,Lançamentos!$V$5:$V$1004,'BH (3)'!$C$10),COUNTIFS(Lançamentos!$K$5:$K$1004,$D292,Lançamentos!$U$5:$U$1004,M$5,Lançamentos!$W$5:$W$1004,'BH (3)'!$C$10)))</f>
        <v>x</v>
      </c>
      <c r="N292" s="84" t="str">
        <f>IF($D292="","x",IF('BH (3)'!$B$11=1,COUNTIFS(Lançamentos!$K$5:$K$1004,$D292,Lançamentos!$T$5:$T$1004,N$5,Lançamentos!$V$5:$V$1004,'BH (3)'!$C$10),COUNTIFS(Lançamentos!$K$5:$K$1004,$D292,Lançamentos!$U$5:$U$1004,N$5,Lançamentos!$W$5:$W$1004,'BH (3)'!$C$10)))</f>
        <v>x</v>
      </c>
      <c r="O292" s="84" t="str">
        <f>IF($D292="","x",IF('BH (3)'!$B$11=1,COUNTIFS(Lançamentos!$K$5:$K$1004,$D292,Lançamentos!$T$5:$T$1004,O$5,Lançamentos!$V$5:$V$1004,'BH (3)'!$C$10),COUNTIFS(Lançamentos!$K$5:$K$1004,$D292,Lançamentos!$U$5:$U$1004,O$5,Lançamentos!$W$5:$W$1004,'BH (3)'!$C$10)))</f>
        <v>x</v>
      </c>
      <c r="P292" s="84" t="str">
        <f>IF($D292="","x",IF('BH (3)'!$B$11=1,COUNTIFS(Lançamentos!$K$5:$K$1004,$D292,Lançamentos!$T$5:$T$1004,P$5,Lançamentos!$V$5:$V$1004,'BH (3)'!$C$10),COUNTIFS(Lançamentos!$K$5:$K$1004,$D292,Lançamentos!$U$5:$U$1004,P$5,Lançamentos!$W$5:$W$1004,'BH (3)'!$C$10)))</f>
        <v>x</v>
      </c>
      <c r="Q292" s="171" t="str">
        <f t="shared" si="9"/>
        <v/>
      </c>
    </row>
    <row r="293" spans="3:17" ht="45" customHeight="1" x14ac:dyDescent="0.25">
      <c r="C293" s="81" t="str">
        <f t="shared" si="8"/>
        <v/>
      </c>
      <c r="D293" s="170" t="str">
        <f>IF(Adv!D291="","",Adv!D291)</f>
        <v/>
      </c>
      <c r="E293" s="84" t="str">
        <f>IF($D293="","x",IF('BH (3)'!$B$11=1,COUNTIFS(Lançamentos!$K$5:$K$1004,$D293,Lançamentos!$T$5:$T$1004,E$5,Lançamentos!$V$5:$V$1004,'BH (3)'!$C$10),COUNTIFS(Lançamentos!$K$5:$K$1004,$D293,Lançamentos!$U$5:$U$1004,E$5,Lançamentos!$W$5:$W$1004,'BH (3)'!$C$10)))</f>
        <v>x</v>
      </c>
      <c r="F293" s="84" t="str">
        <f>IF($D293="","x",IF('BH (3)'!$B$11=1,COUNTIFS(Lançamentos!$K$5:$K$1004,$D293,Lançamentos!$T$5:$T$1004,F$5,Lançamentos!$V$5:$V$1004,'BH (3)'!$C$10),COUNTIFS(Lançamentos!$K$5:$K$1004,$D293,Lançamentos!$U$5:$U$1004,F$5,Lançamentos!$W$5:$W$1004,'BH (3)'!$C$10)))</f>
        <v>x</v>
      </c>
      <c r="G293" s="84" t="str">
        <f>IF($D293="","x",IF('BH (3)'!$B$11=1,COUNTIFS(Lançamentos!$K$5:$K$1004,$D293,Lançamentos!$T$5:$T$1004,G$5,Lançamentos!$V$5:$V$1004,'BH (3)'!$C$10),COUNTIFS(Lançamentos!$K$5:$K$1004,$D293,Lançamentos!$U$5:$U$1004,G$5,Lançamentos!$W$5:$W$1004,'BH (3)'!$C$10)))</f>
        <v>x</v>
      </c>
      <c r="H293" s="84" t="str">
        <f>IF($D293="","x",IF('BH (3)'!$B$11=1,COUNTIFS(Lançamentos!$K$5:$K$1004,$D293,Lançamentos!$T$5:$T$1004,H$5,Lançamentos!$V$5:$V$1004,'BH (3)'!$C$10),COUNTIFS(Lançamentos!$K$5:$K$1004,$D293,Lançamentos!$U$5:$U$1004,H$5,Lançamentos!$W$5:$W$1004,'BH (3)'!$C$10)))</f>
        <v>x</v>
      </c>
      <c r="I293" s="84" t="str">
        <f>IF($D293="","x",IF('BH (3)'!$B$11=1,COUNTIFS(Lançamentos!$K$5:$K$1004,$D293,Lançamentos!$T$5:$T$1004,I$5,Lançamentos!$V$5:$V$1004,'BH (3)'!$C$10),COUNTIFS(Lançamentos!$K$5:$K$1004,$D293,Lançamentos!$U$5:$U$1004,I$5,Lançamentos!$W$5:$W$1004,'BH (3)'!$C$10)))</f>
        <v>x</v>
      </c>
      <c r="J293" s="84" t="str">
        <f>IF($D293="","x",IF('BH (3)'!$B$11=1,COUNTIFS(Lançamentos!$K$5:$K$1004,$D293,Lançamentos!$T$5:$T$1004,J$5,Lançamentos!$V$5:$V$1004,'BH (3)'!$C$10),COUNTIFS(Lançamentos!$K$5:$K$1004,$D293,Lançamentos!$U$5:$U$1004,J$5,Lançamentos!$W$5:$W$1004,'BH (3)'!$C$10)))</f>
        <v>x</v>
      </c>
      <c r="K293" s="84" t="str">
        <f>IF($D293="","x",IF('BH (3)'!$B$11=1,COUNTIFS(Lançamentos!$K$5:$K$1004,$D293,Lançamentos!$T$5:$T$1004,K$5,Lançamentos!$V$5:$V$1004,'BH (3)'!$C$10),COUNTIFS(Lançamentos!$K$5:$K$1004,$D293,Lançamentos!$U$5:$U$1004,K$5,Lançamentos!$W$5:$W$1004,'BH (3)'!$C$10)))</f>
        <v>x</v>
      </c>
      <c r="L293" s="84" t="str">
        <f>IF($D293="","x",IF('BH (3)'!$B$11=1,COUNTIFS(Lançamentos!$K$5:$K$1004,$D293,Lançamentos!$T$5:$T$1004,L$5,Lançamentos!$V$5:$V$1004,'BH (3)'!$C$10),COUNTIFS(Lançamentos!$K$5:$K$1004,$D293,Lançamentos!$U$5:$U$1004,L$5,Lançamentos!$W$5:$W$1004,'BH (3)'!$C$10)))</f>
        <v>x</v>
      </c>
      <c r="M293" s="84" t="str">
        <f>IF($D293="","x",IF('BH (3)'!$B$11=1,COUNTIFS(Lançamentos!$K$5:$K$1004,$D293,Lançamentos!$T$5:$T$1004,M$5,Lançamentos!$V$5:$V$1004,'BH (3)'!$C$10),COUNTIFS(Lançamentos!$K$5:$K$1004,$D293,Lançamentos!$U$5:$U$1004,M$5,Lançamentos!$W$5:$W$1004,'BH (3)'!$C$10)))</f>
        <v>x</v>
      </c>
      <c r="N293" s="84" t="str">
        <f>IF($D293="","x",IF('BH (3)'!$B$11=1,COUNTIFS(Lançamentos!$K$5:$K$1004,$D293,Lançamentos!$T$5:$T$1004,N$5,Lançamentos!$V$5:$V$1004,'BH (3)'!$C$10),COUNTIFS(Lançamentos!$K$5:$K$1004,$D293,Lançamentos!$U$5:$U$1004,N$5,Lançamentos!$W$5:$W$1004,'BH (3)'!$C$10)))</f>
        <v>x</v>
      </c>
      <c r="O293" s="84" t="str">
        <f>IF($D293="","x",IF('BH (3)'!$B$11=1,COUNTIFS(Lançamentos!$K$5:$K$1004,$D293,Lançamentos!$T$5:$T$1004,O$5,Lançamentos!$V$5:$V$1004,'BH (3)'!$C$10),COUNTIFS(Lançamentos!$K$5:$K$1004,$D293,Lançamentos!$U$5:$U$1004,O$5,Lançamentos!$W$5:$W$1004,'BH (3)'!$C$10)))</f>
        <v>x</v>
      </c>
      <c r="P293" s="84" t="str">
        <f>IF($D293="","x",IF('BH (3)'!$B$11=1,COUNTIFS(Lançamentos!$K$5:$K$1004,$D293,Lançamentos!$T$5:$T$1004,P$5,Lançamentos!$V$5:$V$1004,'BH (3)'!$C$10),COUNTIFS(Lançamentos!$K$5:$K$1004,$D293,Lançamentos!$U$5:$U$1004,P$5,Lançamentos!$W$5:$W$1004,'BH (3)'!$C$10)))</f>
        <v>x</v>
      </c>
      <c r="Q293" s="171" t="str">
        <f t="shared" si="9"/>
        <v/>
      </c>
    </row>
    <row r="294" spans="3:17" ht="45" customHeight="1" x14ac:dyDescent="0.25">
      <c r="C294" s="81" t="str">
        <f t="shared" si="8"/>
        <v/>
      </c>
      <c r="D294" s="170" t="str">
        <f>IF(Adv!D292="","",Adv!D292)</f>
        <v/>
      </c>
      <c r="E294" s="84" t="str">
        <f>IF($D294="","x",IF('BH (3)'!$B$11=1,COUNTIFS(Lançamentos!$K$5:$K$1004,$D294,Lançamentos!$T$5:$T$1004,E$5,Lançamentos!$V$5:$V$1004,'BH (3)'!$C$10),COUNTIFS(Lançamentos!$K$5:$K$1004,$D294,Lançamentos!$U$5:$U$1004,E$5,Lançamentos!$W$5:$W$1004,'BH (3)'!$C$10)))</f>
        <v>x</v>
      </c>
      <c r="F294" s="84" t="str">
        <f>IF($D294="","x",IF('BH (3)'!$B$11=1,COUNTIFS(Lançamentos!$K$5:$K$1004,$D294,Lançamentos!$T$5:$T$1004,F$5,Lançamentos!$V$5:$V$1004,'BH (3)'!$C$10),COUNTIFS(Lançamentos!$K$5:$K$1004,$D294,Lançamentos!$U$5:$U$1004,F$5,Lançamentos!$W$5:$W$1004,'BH (3)'!$C$10)))</f>
        <v>x</v>
      </c>
      <c r="G294" s="84" t="str">
        <f>IF($D294="","x",IF('BH (3)'!$B$11=1,COUNTIFS(Lançamentos!$K$5:$K$1004,$D294,Lançamentos!$T$5:$T$1004,G$5,Lançamentos!$V$5:$V$1004,'BH (3)'!$C$10),COUNTIFS(Lançamentos!$K$5:$K$1004,$D294,Lançamentos!$U$5:$U$1004,G$5,Lançamentos!$W$5:$W$1004,'BH (3)'!$C$10)))</f>
        <v>x</v>
      </c>
      <c r="H294" s="84" t="str">
        <f>IF($D294="","x",IF('BH (3)'!$B$11=1,COUNTIFS(Lançamentos!$K$5:$K$1004,$D294,Lançamentos!$T$5:$T$1004,H$5,Lançamentos!$V$5:$V$1004,'BH (3)'!$C$10),COUNTIFS(Lançamentos!$K$5:$K$1004,$D294,Lançamentos!$U$5:$U$1004,H$5,Lançamentos!$W$5:$W$1004,'BH (3)'!$C$10)))</f>
        <v>x</v>
      </c>
      <c r="I294" s="84" t="str">
        <f>IF($D294="","x",IF('BH (3)'!$B$11=1,COUNTIFS(Lançamentos!$K$5:$K$1004,$D294,Lançamentos!$T$5:$T$1004,I$5,Lançamentos!$V$5:$V$1004,'BH (3)'!$C$10),COUNTIFS(Lançamentos!$K$5:$K$1004,$D294,Lançamentos!$U$5:$U$1004,I$5,Lançamentos!$W$5:$W$1004,'BH (3)'!$C$10)))</f>
        <v>x</v>
      </c>
      <c r="J294" s="84" t="str">
        <f>IF($D294="","x",IF('BH (3)'!$B$11=1,COUNTIFS(Lançamentos!$K$5:$K$1004,$D294,Lançamentos!$T$5:$T$1004,J$5,Lançamentos!$V$5:$V$1004,'BH (3)'!$C$10),COUNTIFS(Lançamentos!$K$5:$K$1004,$D294,Lançamentos!$U$5:$U$1004,J$5,Lançamentos!$W$5:$W$1004,'BH (3)'!$C$10)))</f>
        <v>x</v>
      </c>
      <c r="K294" s="84" t="str">
        <f>IF($D294="","x",IF('BH (3)'!$B$11=1,COUNTIFS(Lançamentos!$K$5:$K$1004,$D294,Lançamentos!$T$5:$T$1004,K$5,Lançamentos!$V$5:$V$1004,'BH (3)'!$C$10),COUNTIFS(Lançamentos!$K$5:$K$1004,$D294,Lançamentos!$U$5:$U$1004,K$5,Lançamentos!$W$5:$W$1004,'BH (3)'!$C$10)))</f>
        <v>x</v>
      </c>
      <c r="L294" s="84" t="str">
        <f>IF($D294="","x",IF('BH (3)'!$B$11=1,COUNTIFS(Lançamentos!$K$5:$K$1004,$D294,Lançamentos!$T$5:$T$1004,L$5,Lançamentos!$V$5:$V$1004,'BH (3)'!$C$10),COUNTIFS(Lançamentos!$K$5:$K$1004,$D294,Lançamentos!$U$5:$U$1004,L$5,Lançamentos!$W$5:$W$1004,'BH (3)'!$C$10)))</f>
        <v>x</v>
      </c>
      <c r="M294" s="84" t="str">
        <f>IF($D294="","x",IF('BH (3)'!$B$11=1,COUNTIFS(Lançamentos!$K$5:$K$1004,$D294,Lançamentos!$T$5:$T$1004,M$5,Lançamentos!$V$5:$V$1004,'BH (3)'!$C$10),COUNTIFS(Lançamentos!$K$5:$K$1004,$D294,Lançamentos!$U$5:$U$1004,M$5,Lançamentos!$W$5:$W$1004,'BH (3)'!$C$10)))</f>
        <v>x</v>
      </c>
      <c r="N294" s="84" t="str">
        <f>IF($D294="","x",IF('BH (3)'!$B$11=1,COUNTIFS(Lançamentos!$K$5:$K$1004,$D294,Lançamentos!$T$5:$T$1004,N$5,Lançamentos!$V$5:$V$1004,'BH (3)'!$C$10),COUNTIFS(Lançamentos!$K$5:$K$1004,$D294,Lançamentos!$U$5:$U$1004,N$5,Lançamentos!$W$5:$W$1004,'BH (3)'!$C$10)))</f>
        <v>x</v>
      </c>
      <c r="O294" s="84" t="str">
        <f>IF($D294="","x",IF('BH (3)'!$B$11=1,COUNTIFS(Lançamentos!$K$5:$K$1004,$D294,Lançamentos!$T$5:$T$1004,O$5,Lançamentos!$V$5:$V$1004,'BH (3)'!$C$10),COUNTIFS(Lançamentos!$K$5:$K$1004,$D294,Lançamentos!$U$5:$U$1004,O$5,Lançamentos!$W$5:$W$1004,'BH (3)'!$C$10)))</f>
        <v>x</v>
      </c>
      <c r="P294" s="84" t="str">
        <f>IF($D294="","x",IF('BH (3)'!$B$11=1,COUNTIFS(Lançamentos!$K$5:$K$1004,$D294,Lançamentos!$T$5:$T$1004,P$5,Lançamentos!$V$5:$V$1004,'BH (3)'!$C$10),COUNTIFS(Lançamentos!$K$5:$K$1004,$D294,Lançamentos!$U$5:$U$1004,P$5,Lançamentos!$W$5:$W$1004,'BH (3)'!$C$10)))</f>
        <v>x</v>
      </c>
      <c r="Q294" s="171" t="str">
        <f t="shared" si="9"/>
        <v/>
      </c>
    </row>
    <row r="295" spans="3:17" ht="45" customHeight="1" x14ac:dyDescent="0.25">
      <c r="C295" s="81" t="str">
        <f t="shared" si="8"/>
        <v/>
      </c>
      <c r="D295" s="170" t="str">
        <f>IF(Adv!D293="","",Adv!D293)</f>
        <v/>
      </c>
      <c r="E295" s="84" t="str">
        <f>IF($D295="","x",IF('BH (3)'!$B$11=1,COUNTIFS(Lançamentos!$K$5:$K$1004,$D295,Lançamentos!$T$5:$T$1004,E$5,Lançamentos!$V$5:$V$1004,'BH (3)'!$C$10),COUNTIFS(Lançamentos!$K$5:$K$1004,$D295,Lançamentos!$U$5:$U$1004,E$5,Lançamentos!$W$5:$W$1004,'BH (3)'!$C$10)))</f>
        <v>x</v>
      </c>
      <c r="F295" s="84" t="str">
        <f>IF($D295="","x",IF('BH (3)'!$B$11=1,COUNTIFS(Lançamentos!$K$5:$K$1004,$D295,Lançamentos!$T$5:$T$1004,F$5,Lançamentos!$V$5:$V$1004,'BH (3)'!$C$10),COUNTIFS(Lançamentos!$K$5:$K$1004,$D295,Lançamentos!$U$5:$U$1004,F$5,Lançamentos!$W$5:$W$1004,'BH (3)'!$C$10)))</f>
        <v>x</v>
      </c>
      <c r="G295" s="84" t="str">
        <f>IF($D295="","x",IF('BH (3)'!$B$11=1,COUNTIFS(Lançamentos!$K$5:$K$1004,$D295,Lançamentos!$T$5:$T$1004,G$5,Lançamentos!$V$5:$V$1004,'BH (3)'!$C$10),COUNTIFS(Lançamentos!$K$5:$K$1004,$D295,Lançamentos!$U$5:$U$1004,G$5,Lançamentos!$W$5:$W$1004,'BH (3)'!$C$10)))</f>
        <v>x</v>
      </c>
      <c r="H295" s="84" t="str">
        <f>IF($D295="","x",IF('BH (3)'!$B$11=1,COUNTIFS(Lançamentos!$K$5:$K$1004,$D295,Lançamentos!$T$5:$T$1004,H$5,Lançamentos!$V$5:$V$1004,'BH (3)'!$C$10),COUNTIFS(Lançamentos!$K$5:$K$1004,$D295,Lançamentos!$U$5:$U$1004,H$5,Lançamentos!$W$5:$W$1004,'BH (3)'!$C$10)))</f>
        <v>x</v>
      </c>
      <c r="I295" s="84" t="str">
        <f>IF($D295="","x",IF('BH (3)'!$B$11=1,COUNTIFS(Lançamentos!$K$5:$K$1004,$D295,Lançamentos!$T$5:$T$1004,I$5,Lançamentos!$V$5:$V$1004,'BH (3)'!$C$10),COUNTIFS(Lançamentos!$K$5:$K$1004,$D295,Lançamentos!$U$5:$U$1004,I$5,Lançamentos!$W$5:$W$1004,'BH (3)'!$C$10)))</f>
        <v>x</v>
      </c>
      <c r="J295" s="84" t="str">
        <f>IF($D295="","x",IF('BH (3)'!$B$11=1,COUNTIFS(Lançamentos!$K$5:$K$1004,$D295,Lançamentos!$T$5:$T$1004,J$5,Lançamentos!$V$5:$V$1004,'BH (3)'!$C$10),COUNTIFS(Lançamentos!$K$5:$K$1004,$D295,Lançamentos!$U$5:$U$1004,J$5,Lançamentos!$W$5:$W$1004,'BH (3)'!$C$10)))</f>
        <v>x</v>
      </c>
      <c r="K295" s="84" t="str">
        <f>IF($D295="","x",IF('BH (3)'!$B$11=1,COUNTIFS(Lançamentos!$K$5:$K$1004,$D295,Lançamentos!$T$5:$T$1004,K$5,Lançamentos!$V$5:$V$1004,'BH (3)'!$C$10),COUNTIFS(Lançamentos!$K$5:$K$1004,$D295,Lançamentos!$U$5:$U$1004,K$5,Lançamentos!$W$5:$W$1004,'BH (3)'!$C$10)))</f>
        <v>x</v>
      </c>
      <c r="L295" s="84" t="str">
        <f>IF($D295="","x",IF('BH (3)'!$B$11=1,COUNTIFS(Lançamentos!$K$5:$K$1004,$D295,Lançamentos!$T$5:$T$1004,L$5,Lançamentos!$V$5:$V$1004,'BH (3)'!$C$10),COUNTIFS(Lançamentos!$K$5:$K$1004,$D295,Lançamentos!$U$5:$U$1004,L$5,Lançamentos!$W$5:$W$1004,'BH (3)'!$C$10)))</f>
        <v>x</v>
      </c>
      <c r="M295" s="84" t="str">
        <f>IF($D295="","x",IF('BH (3)'!$B$11=1,COUNTIFS(Lançamentos!$K$5:$K$1004,$D295,Lançamentos!$T$5:$T$1004,M$5,Lançamentos!$V$5:$V$1004,'BH (3)'!$C$10),COUNTIFS(Lançamentos!$K$5:$K$1004,$D295,Lançamentos!$U$5:$U$1004,M$5,Lançamentos!$W$5:$W$1004,'BH (3)'!$C$10)))</f>
        <v>x</v>
      </c>
      <c r="N295" s="84" t="str">
        <f>IF($D295="","x",IF('BH (3)'!$B$11=1,COUNTIFS(Lançamentos!$K$5:$K$1004,$D295,Lançamentos!$T$5:$T$1004,N$5,Lançamentos!$V$5:$V$1004,'BH (3)'!$C$10),COUNTIFS(Lançamentos!$K$5:$K$1004,$D295,Lançamentos!$U$5:$U$1004,N$5,Lançamentos!$W$5:$W$1004,'BH (3)'!$C$10)))</f>
        <v>x</v>
      </c>
      <c r="O295" s="84" t="str">
        <f>IF($D295="","x",IF('BH (3)'!$B$11=1,COUNTIFS(Lançamentos!$K$5:$K$1004,$D295,Lançamentos!$T$5:$T$1004,O$5,Lançamentos!$V$5:$V$1004,'BH (3)'!$C$10),COUNTIFS(Lançamentos!$K$5:$K$1004,$D295,Lançamentos!$U$5:$U$1004,O$5,Lançamentos!$W$5:$W$1004,'BH (3)'!$C$10)))</f>
        <v>x</v>
      </c>
      <c r="P295" s="84" t="str">
        <f>IF($D295="","x",IF('BH (3)'!$B$11=1,COUNTIFS(Lançamentos!$K$5:$K$1004,$D295,Lançamentos!$T$5:$T$1004,P$5,Lançamentos!$V$5:$V$1004,'BH (3)'!$C$10),COUNTIFS(Lançamentos!$K$5:$K$1004,$D295,Lançamentos!$U$5:$U$1004,P$5,Lançamentos!$W$5:$W$1004,'BH (3)'!$C$10)))</f>
        <v>x</v>
      </c>
      <c r="Q295" s="171" t="str">
        <f t="shared" si="9"/>
        <v/>
      </c>
    </row>
    <row r="296" spans="3:17" ht="45" customHeight="1" x14ac:dyDescent="0.25">
      <c r="C296" s="81" t="str">
        <f t="shared" si="8"/>
        <v/>
      </c>
      <c r="D296" s="170" t="str">
        <f>IF(Adv!D294="","",Adv!D294)</f>
        <v/>
      </c>
      <c r="E296" s="84" t="str">
        <f>IF($D296="","x",IF('BH (3)'!$B$11=1,COUNTIFS(Lançamentos!$K$5:$K$1004,$D296,Lançamentos!$T$5:$T$1004,E$5,Lançamentos!$V$5:$V$1004,'BH (3)'!$C$10),COUNTIFS(Lançamentos!$K$5:$K$1004,$D296,Lançamentos!$U$5:$U$1004,E$5,Lançamentos!$W$5:$W$1004,'BH (3)'!$C$10)))</f>
        <v>x</v>
      </c>
      <c r="F296" s="84" t="str">
        <f>IF($D296="","x",IF('BH (3)'!$B$11=1,COUNTIFS(Lançamentos!$K$5:$K$1004,$D296,Lançamentos!$T$5:$T$1004,F$5,Lançamentos!$V$5:$V$1004,'BH (3)'!$C$10),COUNTIFS(Lançamentos!$K$5:$K$1004,$D296,Lançamentos!$U$5:$U$1004,F$5,Lançamentos!$W$5:$W$1004,'BH (3)'!$C$10)))</f>
        <v>x</v>
      </c>
      <c r="G296" s="84" t="str">
        <f>IF($D296="","x",IF('BH (3)'!$B$11=1,COUNTIFS(Lançamentos!$K$5:$K$1004,$D296,Lançamentos!$T$5:$T$1004,G$5,Lançamentos!$V$5:$V$1004,'BH (3)'!$C$10),COUNTIFS(Lançamentos!$K$5:$K$1004,$D296,Lançamentos!$U$5:$U$1004,G$5,Lançamentos!$W$5:$W$1004,'BH (3)'!$C$10)))</f>
        <v>x</v>
      </c>
      <c r="H296" s="84" t="str">
        <f>IF($D296="","x",IF('BH (3)'!$B$11=1,COUNTIFS(Lançamentos!$K$5:$K$1004,$D296,Lançamentos!$T$5:$T$1004,H$5,Lançamentos!$V$5:$V$1004,'BH (3)'!$C$10),COUNTIFS(Lançamentos!$K$5:$K$1004,$D296,Lançamentos!$U$5:$U$1004,H$5,Lançamentos!$W$5:$W$1004,'BH (3)'!$C$10)))</f>
        <v>x</v>
      </c>
      <c r="I296" s="84" t="str">
        <f>IF($D296="","x",IF('BH (3)'!$B$11=1,COUNTIFS(Lançamentos!$K$5:$K$1004,$D296,Lançamentos!$T$5:$T$1004,I$5,Lançamentos!$V$5:$V$1004,'BH (3)'!$C$10),COUNTIFS(Lançamentos!$K$5:$K$1004,$D296,Lançamentos!$U$5:$U$1004,I$5,Lançamentos!$W$5:$W$1004,'BH (3)'!$C$10)))</f>
        <v>x</v>
      </c>
      <c r="J296" s="84" t="str">
        <f>IF($D296="","x",IF('BH (3)'!$B$11=1,COUNTIFS(Lançamentos!$K$5:$K$1004,$D296,Lançamentos!$T$5:$T$1004,J$5,Lançamentos!$V$5:$V$1004,'BH (3)'!$C$10),COUNTIFS(Lançamentos!$K$5:$K$1004,$D296,Lançamentos!$U$5:$U$1004,J$5,Lançamentos!$W$5:$W$1004,'BH (3)'!$C$10)))</f>
        <v>x</v>
      </c>
      <c r="K296" s="84" t="str">
        <f>IF($D296="","x",IF('BH (3)'!$B$11=1,COUNTIFS(Lançamentos!$K$5:$K$1004,$D296,Lançamentos!$T$5:$T$1004,K$5,Lançamentos!$V$5:$V$1004,'BH (3)'!$C$10),COUNTIFS(Lançamentos!$K$5:$K$1004,$D296,Lançamentos!$U$5:$U$1004,K$5,Lançamentos!$W$5:$W$1004,'BH (3)'!$C$10)))</f>
        <v>x</v>
      </c>
      <c r="L296" s="84" t="str">
        <f>IF($D296="","x",IF('BH (3)'!$B$11=1,COUNTIFS(Lançamentos!$K$5:$K$1004,$D296,Lançamentos!$T$5:$T$1004,L$5,Lançamentos!$V$5:$V$1004,'BH (3)'!$C$10),COUNTIFS(Lançamentos!$K$5:$K$1004,$D296,Lançamentos!$U$5:$U$1004,L$5,Lançamentos!$W$5:$W$1004,'BH (3)'!$C$10)))</f>
        <v>x</v>
      </c>
      <c r="M296" s="84" t="str">
        <f>IF($D296="","x",IF('BH (3)'!$B$11=1,COUNTIFS(Lançamentos!$K$5:$K$1004,$D296,Lançamentos!$T$5:$T$1004,M$5,Lançamentos!$V$5:$V$1004,'BH (3)'!$C$10),COUNTIFS(Lançamentos!$K$5:$K$1004,$D296,Lançamentos!$U$5:$U$1004,M$5,Lançamentos!$W$5:$W$1004,'BH (3)'!$C$10)))</f>
        <v>x</v>
      </c>
      <c r="N296" s="84" t="str">
        <f>IF($D296="","x",IF('BH (3)'!$B$11=1,COUNTIFS(Lançamentos!$K$5:$K$1004,$D296,Lançamentos!$T$5:$T$1004,N$5,Lançamentos!$V$5:$V$1004,'BH (3)'!$C$10),COUNTIFS(Lançamentos!$K$5:$K$1004,$D296,Lançamentos!$U$5:$U$1004,N$5,Lançamentos!$W$5:$W$1004,'BH (3)'!$C$10)))</f>
        <v>x</v>
      </c>
      <c r="O296" s="84" t="str">
        <f>IF($D296="","x",IF('BH (3)'!$B$11=1,COUNTIFS(Lançamentos!$K$5:$K$1004,$D296,Lançamentos!$T$5:$T$1004,O$5,Lançamentos!$V$5:$V$1004,'BH (3)'!$C$10),COUNTIFS(Lançamentos!$K$5:$K$1004,$D296,Lançamentos!$U$5:$U$1004,O$5,Lançamentos!$W$5:$W$1004,'BH (3)'!$C$10)))</f>
        <v>x</v>
      </c>
      <c r="P296" s="84" t="str">
        <f>IF($D296="","x",IF('BH (3)'!$B$11=1,COUNTIFS(Lançamentos!$K$5:$K$1004,$D296,Lançamentos!$T$5:$T$1004,P$5,Lançamentos!$V$5:$V$1004,'BH (3)'!$C$10),COUNTIFS(Lançamentos!$K$5:$K$1004,$D296,Lançamentos!$U$5:$U$1004,P$5,Lançamentos!$W$5:$W$1004,'BH (3)'!$C$10)))</f>
        <v>x</v>
      </c>
      <c r="Q296" s="171" t="str">
        <f t="shared" si="9"/>
        <v/>
      </c>
    </row>
    <row r="297" spans="3:17" ht="45" customHeight="1" x14ac:dyDescent="0.25">
      <c r="C297" s="81" t="str">
        <f t="shared" si="8"/>
        <v/>
      </c>
      <c r="D297" s="170" t="str">
        <f>IF(Adv!D295="","",Adv!D295)</f>
        <v/>
      </c>
      <c r="E297" s="84" t="str">
        <f>IF($D297="","x",IF('BH (3)'!$B$11=1,COUNTIFS(Lançamentos!$K$5:$K$1004,$D297,Lançamentos!$T$5:$T$1004,E$5,Lançamentos!$V$5:$V$1004,'BH (3)'!$C$10),COUNTIFS(Lançamentos!$K$5:$K$1004,$D297,Lançamentos!$U$5:$U$1004,E$5,Lançamentos!$W$5:$W$1004,'BH (3)'!$C$10)))</f>
        <v>x</v>
      </c>
      <c r="F297" s="84" t="str">
        <f>IF($D297="","x",IF('BH (3)'!$B$11=1,COUNTIFS(Lançamentos!$K$5:$K$1004,$D297,Lançamentos!$T$5:$T$1004,F$5,Lançamentos!$V$5:$V$1004,'BH (3)'!$C$10),COUNTIFS(Lançamentos!$K$5:$K$1004,$D297,Lançamentos!$U$5:$U$1004,F$5,Lançamentos!$W$5:$W$1004,'BH (3)'!$C$10)))</f>
        <v>x</v>
      </c>
      <c r="G297" s="84" t="str">
        <f>IF($D297="","x",IF('BH (3)'!$B$11=1,COUNTIFS(Lançamentos!$K$5:$K$1004,$D297,Lançamentos!$T$5:$T$1004,G$5,Lançamentos!$V$5:$V$1004,'BH (3)'!$C$10),COUNTIFS(Lançamentos!$K$5:$K$1004,$D297,Lançamentos!$U$5:$U$1004,G$5,Lançamentos!$W$5:$W$1004,'BH (3)'!$C$10)))</f>
        <v>x</v>
      </c>
      <c r="H297" s="84" t="str">
        <f>IF($D297="","x",IF('BH (3)'!$B$11=1,COUNTIFS(Lançamentos!$K$5:$K$1004,$D297,Lançamentos!$T$5:$T$1004,H$5,Lançamentos!$V$5:$V$1004,'BH (3)'!$C$10),COUNTIFS(Lançamentos!$K$5:$K$1004,$D297,Lançamentos!$U$5:$U$1004,H$5,Lançamentos!$W$5:$W$1004,'BH (3)'!$C$10)))</f>
        <v>x</v>
      </c>
      <c r="I297" s="84" t="str">
        <f>IF($D297="","x",IF('BH (3)'!$B$11=1,COUNTIFS(Lançamentos!$K$5:$K$1004,$D297,Lançamentos!$T$5:$T$1004,I$5,Lançamentos!$V$5:$V$1004,'BH (3)'!$C$10),COUNTIFS(Lançamentos!$K$5:$K$1004,$D297,Lançamentos!$U$5:$U$1004,I$5,Lançamentos!$W$5:$W$1004,'BH (3)'!$C$10)))</f>
        <v>x</v>
      </c>
      <c r="J297" s="84" t="str">
        <f>IF($D297="","x",IF('BH (3)'!$B$11=1,COUNTIFS(Lançamentos!$K$5:$K$1004,$D297,Lançamentos!$T$5:$T$1004,J$5,Lançamentos!$V$5:$V$1004,'BH (3)'!$C$10),COUNTIFS(Lançamentos!$K$5:$K$1004,$D297,Lançamentos!$U$5:$U$1004,J$5,Lançamentos!$W$5:$W$1004,'BH (3)'!$C$10)))</f>
        <v>x</v>
      </c>
      <c r="K297" s="84" t="str">
        <f>IF($D297="","x",IF('BH (3)'!$B$11=1,COUNTIFS(Lançamentos!$K$5:$K$1004,$D297,Lançamentos!$T$5:$T$1004,K$5,Lançamentos!$V$5:$V$1004,'BH (3)'!$C$10),COUNTIFS(Lançamentos!$K$5:$K$1004,$D297,Lançamentos!$U$5:$U$1004,K$5,Lançamentos!$W$5:$W$1004,'BH (3)'!$C$10)))</f>
        <v>x</v>
      </c>
      <c r="L297" s="84" t="str">
        <f>IF($D297="","x",IF('BH (3)'!$B$11=1,COUNTIFS(Lançamentos!$K$5:$K$1004,$D297,Lançamentos!$T$5:$T$1004,L$5,Lançamentos!$V$5:$V$1004,'BH (3)'!$C$10),COUNTIFS(Lançamentos!$K$5:$K$1004,$D297,Lançamentos!$U$5:$U$1004,L$5,Lançamentos!$W$5:$W$1004,'BH (3)'!$C$10)))</f>
        <v>x</v>
      </c>
      <c r="M297" s="84" t="str">
        <f>IF($D297="","x",IF('BH (3)'!$B$11=1,COUNTIFS(Lançamentos!$K$5:$K$1004,$D297,Lançamentos!$T$5:$T$1004,M$5,Lançamentos!$V$5:$V$1004,'BH (3)'!$C$10),COUNTIFS(Lançamentos!$K$5:$K$1004,$D297,Lançamentos!$U$5:$U$1004,M$5,Lançamentos!$W$5:$W$1004,'BH (3)'!$C$10)))</f>
        <v>x</v>
      </c>
      <c r="N297" s="84" t="str">
        <f>IF($D297="","x",IF('BH (3)'!$B$11=1,COUNTIFS(Lançamentos!$K$5:$K$1004,$D297,Lançamentos!$T$5:$T$1004,N$5,Lançamentos!$V$5:$V$1004,'BH (3)'!$C$10),COUNTIFS(Lançamentos!$K$5:$K$1004,$D297,Lançamentos!$U$5:$U$1004,N$5,Lançamentos!$W$5:$W$1004,'BH (3)'!$C$10)))</f>
        <v>x</v>
      </c>
      <c r="O297" s="84" t="str">
        <f>IF($D297="","x",IF('BH (3)'!$B$11=1,COUNTIFS(Lançamentos!$K$5:$K$1004,$D297,Lançamentos!$T$5:$T$1004,O$5,Lançamentos!$V$5:$V$1004,'BH (3)'!$C$10),COUNTIFS(Lançamentos!$K$5:$K$1004,$D297,Lançamentos!$U$5:$U$1004,O$5,Lançamentos!$W$5:$W$1004,'BH (3)'!$C$10)))</f>
        <v>x</v>
      </c>
      <c r="P297" s="84" t="str">
        <f>IF($D297="","x",IF('BH (3)'!$B$11=1,COUNTIFS(Lançamentos!$K$5:$K$1004,$D297,Lançamentos!$T$5:$T$1004,P$5,Lançamentos!$V$5:$V$1004,'BH (3)'!$C$10),COUNTIFS(Lançamentos!$K$5:$K$1004,$D297,Lançamentos!$U$5:$U$1004,P$5,Lançamentos!$W$5:$W$1004,'BH (3)'!$C$10)))</f>
        <v>x</v>
      </c>
      <c r="Q297" s="171" t="str">
        <f t="shared" si="9"/>
        <v/>
      </c>
    </row>
    <row r="298" spans="3:17" ht="45" customHeight="1" x14ac:dyDescent="0.25">
      <c r="C298" s="81" t="str">
        <f t="shared" si="8"/>
        <v/>
      </c>
      <c r="D298" s="170" t="str">
        <f>IF(Adv!D296="","",Adv!D296)</f>
        <v/>
      </c>
      <c r="E298" s="84" t="str">
        <f>IF($D298="","x",IF('BH (3)'!$B$11=1,COUNTIFS(Lançamentos!$K$5:$K$1004,$D298,Lançamentos!$T$5:$T$1004,E$5,Lançamentos!$V$5:$V$1004,'BH (3)'!$C$10),COUNTIFS(Lançamentos!$K$5:$K$1004,$D298,Lançamentos!$U$5:$U$1004,E$5,Lançamentos!$W$5:$W$1004,'BH (3)'!$C$10)))</f>
        <v>x</v>
      </c>
      <c r="F298" s="84" t="str">
        <f>IF($D298="","x",IF('BH (3)'!$B$11=1,COUNTIFS(Lançamentos!$K$5:$K$1004,$D298,Lançamentos!$T$5:$T$1004,F$5,Lançamentos!$V$5:$V$1004,'BH (3)'!$C$10),COUNTIFS(Lançamentos!$K$5:$K$1004,$D298,Lançamentos!$U$5:$U$1004,F$5,Lançamentos!$W$5:$W$1004,'BH (3)'!$C$10)))</f>
        <v>x</v>
      </c>
      <c r="G298" s="84" t="str">
        <f>IF($D298="","x",IF('BH (3)'!$B$11=1,COUNTIFS(Lançamentos!$K$5:$K$1004,$D298,Lançamentos!$T$5:$T$1004,G$5,Lançamentos!$V$5:$V$1004,'BH (3)'!$C$10),COUNTIFS(Lançamentos!$K$5:$K$1004,$D298,Lançamentos!$U$5:$U$1004,G$5,Lançamentos!$W$5:$W$1004,'BH (3)'!$C$10)))</f>
        <v>x</v>
      </c>
      <c r="H298" s="84" t="str">
        <f>IF($D298="","x",IF('BH (3)'!$B$11=1,COUNTIFS(Lançamentos!$K$5:$K$1004,$D298,Lançamentos!$T$5:$T$1004,H$5,Lançamentos!$V$5:$V$1004,'BH (3)'!$C$10),COUNTIFS(Lançamentos!$K$5:$K$1004,$D298,Lançamentos!$U$5:$U$1004,H$5,Lançamentos!$W$5:$W$1004,'BH (3)'!$C$10)))</f>
        <v>x</v>
      </c>
      <c r="I298" s="84" t="str">
        <f>IF($D298="","x",IF('BH (3)'!$B$11=1,COUNTIFS(Lançamentos!$K$5:$K$1004,$D298,Lançamentos!$T$5:$T$1004,I$5,Lançamentos!$V$5:$V$1004,'BH (3)'!$C$10),COUNTIFS(Lançamentos!$K$5:$K$1004,$D298,Lançamentos!$U$5:$U$1004,I$5,Lançamentos!$W$5:$W$1004,'BH (3)'!$C$10)))</f>
        <v>x</v>
      </c>
      <c r="J298" s="84" t="str">
        <f>IF($D298="","x",IF('BH (3)'!$B$11=1,COUNTIFS(Lançamentos!$K$5:$K$1004,$D298,Lançamentos!$T$5:$T$1004,J$5,Lançamentos!$V$5:$V$1004,'BH (3)'!$C$10),COUNTIFS(Lançamentos!$K$5:$K$1004,$D298,Lançamentos!$U$5:$U$1004,J$5,Lançamentos!$W$5:$W$1004,'BH (3)'!$C$10)))</f>
        <v>x</v>
      </c>
      <c r="K298" s="84" t="str">
        <f>IF($D298="","x",IF('BH (3)'!$B$11=1,COUNTIFS(Lançamentos!$K$5:$K$1004,$D298,Lançamentos!$T$5:$T$1004,K$5,Lançamentos!$V$5:$V$1004,'BH (3)'!$C$10),COUNTIFS(Lançamentos!$K$5:$K$1004,$D298,Lançamentos!$U$5:$U$1004,K$5,Lançamentos!$W$5:$W$1004,'BH (3)'!$C$10)))</f>
        <v>x</v>
      </c>
      <c r="L298" s="84" t="str">
        <f>IF($D298="","x",IF('BH (3)'!$B$11=1,COUNTIFS(Lançamentos!$K$5:$K$1004,$D298,Lançamentos!$T$5:$T$1004,L$5,Lançamentos!$V$5:$V$1004,'BH (3)'!$C$10),COUNTIFS(Lançamentos!$K$5:$K$1004,$D298,Lançamentos!$U$5:$U$1004,L$5,Lançamentos!$W$5:$W$1004,'BH (3)'!$C$10)))</f>
        <v>x</v>
      </c>
      <c r="M298" s="84" t="str">
        <f>IF($D298="","x",IF('BH (3)'!$B$11=1,COUNTIFS(Lançamentos!$K$5:$K$1004,$D298,Lançamentos!$T$5:$T$1004,M$5,Lançamentos!$V$5:$V$1004,'BH (3)'!$C$10),COUNTIFS(Lançamentos!$K$5:$K$1004,$D298,Lançamentos!$U$5:$U$1004,M$5,Lançamentos!$W$5:$W$1004,'BH (3)'!$C$10)))</f>
        <v>x</v>
      </c>
      <c r="N298" s="84" t="str">
        <f>IF($D298="","x",IF('BH (3)'!$B$11=1,COUNTIFS(Lançamentos!$K$5:$K$1004,$D298,Lançamentos!$T$5:$T$1004,N$5,Lançamentos!$V$5:$V$1004,'BH (3)'!$C$10),COUNTIFS(Lançamentos!$K$5:$K$1004,$D298,Lançamentos!$U$5:$U$1004,N$5,Lançamentos!$W$5:$W$1004,'BH (3)'!$C$10)))</f>
        <v>x</v>
      </c>
      <c r="O298" s="84" t="str">
        <f>IF($D298="","x",IF('BH (3)'!$B$11=1,COUNTIFS(Lançamentos!$K$5:$K$1004,$D298,Lançamentos!$T$5:$T$1004,O$5,Lançamentos!$V$5:$V$1004,'BH (3)'!$C$10),COUNTIFS(Lançamentos!$K$5:$K$1004,$D298,Lançamentos!$U$5:$U$1004,O$5,Lançamentos!$W$5:$W$1004,'BH (3)'!$C$10)))</f>
        <v>x</v>
      </c>
      <c r="P298" s="84" t="str">
        <f>IF($D298="","x",IF('BH (3)'!$B$11=1,COUNTIFS(Lançamentos!$K$5:$K$1004,$D298,Lançamentos!$T$5:$T$1004,P$5,Lançamentos!$V$5:$V$1004,'BH (3)'!$C$10),COUNTIFS(Lançamentos!$K$5:$K$1004,$D298,Lançamentos!$U$5:$U$1004,P$5,Lançamentos!$W$5:$W$1004,'BH (3)'!$C$10)))</f>
        <v>x</v>
      </c>
      <c r="Q298" s="171" t="str">
        <f t="shared" si="9"/>
        <v/>
      </c>
    </row>
    <row r="299" spans="3:17" ht="45" customHeight="1" x14ac:dyDescent="0.25">
      <c r="C299" s="81" t="str">
        <f t="shared" si="8"/>
        <v/>
      </c>
      <c r="D299" s="170" t="str">
        <f>IF(Adv!D297="","",Adv!D297)</f>
        <v/>
      </c>
      <c r="E299" s="84" t="str">
        <f>IF($D299="","x",IF('BH (3)'!$B$11=1,COUNTIFS(Lançamentos!$K$5:$K$1004,$D299,Lançamentos!$T$5:$T$1004,E$5,Lançamentos!$V$5:$V$1004,'BH (3)'!$C$10),COUNTIFS(Lançamentos!$K$5:$K$1004,$D299,Lançamentos!$U$5:$U$1004,E$5,Lançamentos!$W$5:$W$1004,'BH (3)'!$C$10)))</f>
        <v>x</v>
      </c>
      <c r="F299" s="84" t="str">
        <f>IF($D299="","x",IF('BH (3)'!$B$11=1,COUNTIFS(Lançamentos!$K$5:$K$1004,$D299,Lançamentos!$T$5:$T$1004,F$5,Lançamentos!$V$5:$V$1004,'BH (3)'!$C$10),COUNTIFS(Lançamentos!$K$5:$K$1004,$D299,Lançamentos!$U$5:$U$1004,F$5,Lançamentos!$W$5:$W$1004,'BH (3)'!$C$10)))</f>
        <v>x</v>
      </c>
      <c r="G299" s="84" t="str">
        <f>IF($D299="","x",IF('BH (3)'!$B$11=1,COUNTIFS(Lançamentos!$K$5:$K$1004,$D299,Lançamentos!$T$5:$T$1004,G$5,Lançamentos!$V$5:$V$1004,'BH (3)'!$C$10),COUNTIFS(Lançamentos!$K$5:$K$1004,$D299,Lançamentos!$U$5:$U$1004,G$5,Lançamentos!$W$5:$W$1004,'BH (3)'!$C$10)))</f>
        <v>x</v>
      </c>
      <c r="H299" s="84" t="str">
        <f>IF($D299="","x",IF('BH (3)'!$B$11=1,COUNTIFS(Lançamentos!$K$5:$K$1004,$D299,Lançamentos!$T$5:$T$1004,H$5,Lançamentos!$V$5:$V$1004,'BH (3)'!$C$10),COUNTIFS(Lançamentos!$K$5:$K$1004,$D299,Lançamentos!$U$5:$U$1004,H$5,Lançamentos!$W$5:$W$1004,'BH (3)'!$C$10)))</f>
        <v>x</v>
      </c>
      <c r="I299" s="84" t="str">
        <f>IF($D299="","x",IF('BH (3)'!$B$11=1,COUNTIFS(Lançamentos!$K$5:$K$1004,$D299,Lançamentos!$T$5:$T$1004,I$5,Lançamentos!$V$5:$V$1004,'BH (3)'!$C$10),COUNTIFS(Lançamentos!$K$5:$K$1004,$D299,Lançamentos!$U$5:$U$1004,I$5,Lançamentos!$W$5:$W$1004,'BH (3)'!$C$10)))</f>
        <v>x</v>
      </c>
      <c r="J299" s="84" t="str">
        <f>IF($D299="","x",IF('BH (3)'!$B$11=1,COUNTIFS(Lançamentos!$K$5:$K$1004,$D299,Lançamentos!$T$5:$T$1004,J$5,Lançamentos!$V$5:$V$1004,'BH (3)'!$C$10),COUNTIFS(Lançamentos!$K$5:$K$1004,$D299,Lançamentos!$U$5:$U$1004,J$5,Lançamentos!$W$5:$W$1004,'BH (3)'!$C$10)))</f>
        <v>x</v>
      </c>
      <c r="K299" s="84" t="str">
        <f>IF($D299="","x",IF('BH (3)'!$B$11=1,COUNTIFS(Lançamentos!$K$5:$K$1004,$D299,Lançamentos!$T$5:$T$1004,K$5,Lançamentos!$V$5:$V$1004,'BH (3)'!$C$10),COUNTIFS(Lançamentos!$K$5:$K$1004,$D299,Lançamentos!$U$5:$U$1004,K$5,Lançamentos!$W$5:$W$1004,'BH (3)'!$C$10)))</f>
        <v>x</v>
      </c>
      <c r="L299" s="84" t="str">
        <f>IF($D299="","x",IF('BH (3)'!$B$11=1,COUNTIFS(Lançamentos!$K$5:$K$1004,$D299,Lançamentos!$T$5:$T$1004,L$5,Lançamentos!$V$5:$V$1004,'BH (3)'!$C$10),COUNTIFS(Lançamentos!$K$5:$K$1004,$D299,Lançamentos!$U$5:$U$1004,L$5,Lançamentos!$W$5:$W$1004,'BH (3)'!$C$10)))</f>
        <v>x</v>
      </c>
      <c r="M299" s="84" t="str">
        <f>IF($D299="","x",IF('BH (3)'!$B$11=1,COUNTIFS(Lançamentos!$K$5:$K$1004,$D299,Lançamentos!$T$5:$T$1004,M$5,Lançamentos!$V$5:$V$1004,'BH (3)'!$C$10),COUNTIFS(Lançamentos!$K$5:$K$1004,$D299,Lançamentos!$U$5:$U$1004,M$5,Lançamentos!$W$5:$W$1004,'BH (3)'!$C$10)))</f>
        <v>x</v>
      </c>
      <c r="N299" s="84" t="str">
        <f>IF($D299="","x",IF('BH (3)'!$B$11=1,COUNTIFS(Lançamentos!$K$5:$K$1004,$D299,Lançamentos!$T$5:$T$1004,N$5,Lançamentos!$V$5:$V$1004,'BH (3)'!$C$10),COUNTIFS(Lançamentos!$K$5:$K$1004,$D299,Lançamentos!$U$5:$U$1004,N$5,Lançamentos!$W$5:$W$1004,'BH (3)'!$C$10)))</f>
        <v>x</v>
      </c>
      <c r="O299" s="84" t="str">
        <f>IF($D299="","x",IF('BH (3)'!$B$11=1,COUNTIFS(Lançamentos!$K$5:$K$1004,$D299,Lançamentos!$T$5:$T$1004,O$5,Lançamentos!$V$5:$V$1004,'BH (3)'!$C$10),COUNTIFS(Lançamentos!$K$5:$K$1004,$D299,Lançamentos!$U$5:$U$1004,O$5,Lançamentos!$W$5:$W$1004,'BH (3)'!$C$10)))</f>
        <v>x</v>
      </c>
      <c r="P299" s="84" t="str">
        <f>IF($D299="","x",IF('BH (3)'!$B$11=1,COUNTIFS(Lançamentos!$K$5:$K$1004,$D299,Lançamentos!$T$5:$T$1004,P$5,Lançamentos!$V$5:$V$1004,'BH (3)'!$C$10),COUNTIFS(Lançamentos!$K$5:$K$1004,$D299,Lançamentos!$U$5:$U$1004,P$5,Lançamentos!$W$5:$W$1004,'BH (3)'!$C$10)))</f>
        <v>x</v>
      </c>
      <c r="Q299" s="171" t="str">
        <f t="shared" si="9"/>
        <v/>
      </c>
    </row>
    <row r="300" spans="3:17" ht="45" customHeight="1" x14ac:dyDescent="0.25">
      <c r="C300" s="81" t="str">
        <f t="shared" si="8"/>
        <v/>
      </c>
      <c r="D300" s="170" t="str">
        <f>IF(Adv!D298="","",Adv!D298)</f>
        <v/>
      </c>
      <c r="E300" s="84" t="str">
        <f>IF($D300="","x",IF('BH (3)'!$B$11=1,COUNTIFS(Lançamentos!$K$5:$K$1004,$D300,Lançamentos!$T$5:$T$1004,E$5,Lançamentos!$V$5:$V$1004,'BH (3)'!$C$10),COUNTIFS(Lançamentos!$K$5:$K$1004,$D300,Lançamentos!$U$5:$U$1004,E$5,Lançamentos!$W$5:$W$1004,'BH (3)'!$C$10)))</f>
        <v>x</v>
      </c>
      <c r="F300" s="84" t="str">
        <f>IF($D300="","x",IF('BH (3)'!$B$11=1,COUNTIFS(Lançamentos!$K$5:$K$1004,$D300,Lançamentos!$T$5:$T$1004,F$5,Lançamentos!$V$5:$V$1004,'BH (3)'!$C$10),COUNTIFS(Lançamentos!$K$5:$K$1004,$D300,Lançamentos!$U$5:$U$1004,F$5,Lançamentos!$W$5:$W$1004,'BH (3)'!$C$10)))</f>
        <v>x</v>
      </c>
      <c r="G300" s="84" t="str">
        <f>IF($D300="","x",IF('BH (3)'!$B$11=1,COUNTIFS(Lançamentos!$K$5:$K$1004,$D300,Lançamentos!$T$5:$T$1004,G$5,Lançamentos!$V$5:$V$1004,'BH (3)'!$C$10),COUNTIFS(Lançamentos!$K$5:$K$1004,$D300,Lançamentos!$U$5:$U$1004,G$5,Lançamentos!$W$5:$W$1004,'BH (3)'!$C$10)))</f>
        <v>x</v>
      </c>
      <c r="H300" s="84" t="str">
        <f>IF($D300="","x",IF('BH (3)'!$B$11=1,COUNTIFS(Lançamentos!$K$5:$K$1004,$D300,Lançamentos!$T$5:$T$1004,H$5,Lançamentos!$V$5:$V$1004,'BH (3)'!$C$10),COUNTIFS(Lançamentos!$K$5:$K$1004,$D300,Lançamentos!$U$5:$U$1004,H$5,Lançamentos!$W$5:$W$1004,'BH (3)'!$C$10)))</f>
        <v>x</v>
      </c>
      <c r="I300" s="84" t="str">
        <f>IF($D300="","x",IF('BH (3)'!$B$11=1,COUNTIFS(Lançamentos!$K$5:$K$1004,$D300,Lançamentos!$T$5:$T$1004,I$5,Lançamentos!$V$5:$V$1004,'BH (3)'!$C$10),COUNTIFS(Lançamentos!$K$5:$K$1004,$D300,Lançamentos!$U$5:$U$1004,I$5,Lançamentos!$W$5:$W$1004,'BH (3)'!$C$10)))</f>
        <v>x</v>
      </c>
      <c r="J300" s="84" t="str">
        <f>IF($D300="","x",IF('BH (3)'!$B$11=1,COUNTIFS(Lançamentos!$K$5:$K$1004,$D300,Lançamentos!$T$5:$T$1004,J$5,Lançamentos!$V$5:$V$1004,'BH (3)'!$C$10),COUNTIFS(Lançamentos!$K$5:$K$1004,$D300,Lançamentos!$U$5:$U$1004,J$5,Lançamentos!$W$5:$W$1004,'BH (3)'!$C$10)))</f>
        <v>x</v>
      </c>
      <c r="K300" s="84" t="str">
        <f>IF($D300="","x",IF('BH (3)'!$B$11=1,COUNTIFS(Lançamentos!$K$5:$K$1004,$D300,Lançamentos!$T$5:$T$1004,K$5,Lançamentos!$V$5:$V$1004,'BH (3)'!$C$10),COUNTIFS(Lançamentos!$K$5:$K$1004,$D300,Lançamentos!$U$5:$U$1004,K$5,Lançamentos!$W$5:$W$1004,'BH (3)'!$C$10)))</f>
        <v>x</v>
      </c>
      <c r="L300" s="84" t="str">
        <f>IF($D300="","x",IF('BH (3)'!$B$11=1,COUNTIFS(Lançamentos!$K$5:$K$1004,$D300,Lançamentos!$T$5:$T$1004,L$5,Lançamentos!$V$5:$V$1004,'BH (3)'!$C$10),COUNTIFS(Lançamentos!$K$5:$K$1004,$D300,Lançamentos!$U$5:$U$1004,L$5,Lançamentos!$W$5:$W$1004,'BH (3)'!$C$10)))</f>
        <v>x</v>
      </c>
      <c r="M300" s="84" t="str">
        <f>IF($D300="","x",IF('BH (3)'!$B$11=1,COUNTIFS(Lançamentos!$K$5:$K$1004,$D300,Lançamentos!$T$5:$T$1004,M$5,Lançamentos!$V$5:$V$1004,'BH (3)'!$C$10),COUNTIFS(Lançamentos!$K$5:$K$1004,$D300,Lançamentos!$U$5:$U$1004,M$5,Lançamentos!$W$5:$W$1004,'BH (3)'!$C$10)))</f>
        <v>x</v>
      </c>
      <c r="N300" s="84" t="str">
        <f>IF($D300="","x",IF('BH (3)'!$B$11=1,COUNTIFS(Lançamentos!$K$5:$K$1004,$D300,Lançamentos!$T$5:$T$1004,N$5,Lançamentos!$V$5:$V$1004,'BH (3)'!$C$10),COUNTIFS(Lançamentos!$K$5:$K$1004,$D300,Lançamentos!$U$5:$U$1004,N$5,Lançamentos!$W$5:$W$1004,'BH (3)'!$C$10)))</f>
        <v>x</v>
      </c>
      <c r="O300" s="84" t="str">
        <f>IF($D300="","x",IF('BH (3)'!$B$11=1,COUNTIFS(Lançamentos!$K$5:$K$1004,$D300,Lançamentos!$T$5:$T$1004,O$5,Lançamentos!$V$5:$V$1004,'BH (3)'!$C$10),COUNTIFS(Lançamentos!$K$5:$K$1004,$D300,Lançamentos!$U$5:$U$1004,O$5,Lançamentos!$W$5:$W$1004,'BH (3)'!$C$10)))</f>
        <v>x</v>
      </c>
      <c r="P300" s="84" t="str">
        <f>IF($D300="","x",IF('BH (3)'!$B$11=1,COUNTIFS(Lançamentos!$K$5:$K$1004,$D300,Lançamentos!$T$5:$T$1004,P$5,Lançamentos!$V$5:$V$1004,'BH (3)'!$C$10),COUNTIFS(Lançamentos!$K$5:$K$1004,$D300,Lançamentos!$U$5:$U$1004,P$5,Lançamentos!$W$5:$W$1004,'BH (3)'!$C$10)))</f>
        <v>x</v>
      </c>
      <c r="Q300" s="171" t="str">
        <f t="shared" si="9"/>
        <v/>
      </c>
    </row>
    <row r="301" spans="3:17" ht="45" customHeight="1" x14ac:dyDescent="0.25">
      <c r="C301" s="81" t="str">
        <f t="shared" si="8"/>
        <v/>
      </c>
      <c r="D301" s="170" t="str">
        <f>IF(Adv!D299="","",Adv!D299)</f>
        <v/>
      </c>
      <c r="E301" s="84" t="str">
        <f>IF($D301="","x",IF('BH (3)'!$B$11=1,COUNTIFS(Lançamentos!$K$5:$K$1004,$D301,Lançamentos!$T$5:$T$1004,E$5,Lançamentos!$V$5:$V$1004,'BH (3)'!$C$10),COUNTIFS(Lançamentos!$K$5:$K$1004,$D301,Lançamentos!$U$5:$U$1004,E$5,Lançamentos!$W$5:$W$1004,'BH (3)'!$C$10)))</f>
        <v>x</v>
      </c>
      <c r="F301" s="84" t="str">
        <f>IF($D301="","x",IF('BH (3)'!$B$11=1,COUNTIFS(Lançamentos!$K$5:$K$1004,$D301,Lançamentos!$T$5:$T$1004,F$5,Lançamentos!$V$5:$V$1004,'BH (3)'!$C$10),COUNTIFS(Lançamentos!$K$5:$K$1004,$D301,Lançamentos!$U$5:$U$1004,F$5,Lançamentos!$W$5:$W$1004,'BH (3)'!$C$10)))</f>
        <v>x</v>
      </c>
      <c r="G301" s="84" t="str">
        <f>IF($D301="","x",IF('BH (3)'!$B$11=1,COUNTIFS(Lançamentos!$K$5:$K$1004,$D301,Lançamentos!$T$5:$T$1004,G$5,Lançamentos!$V$5:$V$1004,'BH (3)'!$C$10),COUNTIFS(Lançamentos!$K$5:$K$1004,$D301,Lançamentos!$U$5:$U$1004,G$5,Lançamentos!$W$5:$W$1004,'BH (3)'!$C$10)))</f>
        <v>x</v>
      </c>
      <c r="H301" s="84" t="str">
        <f>IF($D301="","x",IF('BH (3)'!$B$11=1,COUNTIFS(Lançamentos!$K$5:$K$1004,$D301,Lançamentos!$T$5:$T$1004,H$5,Lançamentos!$V$5:$V$1004,'BH (3)'!$C$10),COUNTIFS(Lançamentos!$K$5:$K$1004,$D301,Lançamentos!$U$5:$U$1004,H$5,Lançamentos!$W$5:$W$1004,'BH (3)'!$C$10)))</f>
        <v>x</v>
      </c>
      <c r="I301" s="84" t="str">
        <f>IF($D301="","x",IF('BH (3)'!$B$11=1,COUNTIFS(Lançamentos!$K$5:$K$1004,$D301,Lançamentos!$T$5:$T$1004,I$5,Lançamentos!$V$5:$V$1004,'BH (3)'!$C$10),COUNTIFS(Lançamentos!$K$5:$K$1004,$D301,Lançamentos!$U$5:$U$1004,I$5,Lançamentos!$W$5:$W$1004,'BH (3)'!$C$10)))</f>
        <v>x</v>
      </c>
      <c r="J301" s="84" t="str">
        <f>IF($D301="","x",IF('BH (3)'!$B$11=1,COUNTIFS(Lançamentos!$K$5:$K$1004,$D301,Lançamentos!$T$5:$T$1004,J$5,Lançamentos!$V$5:$V$1004,'BH (3)'!$C$10),COUNTIFS(Lançamentos!$K$5:$K$1004,$D301,Lançamentos!$U$5:$U$1004,J$5,Lançamentos!$W$5:$W$1004,'BH (3)'!$C$10)))</f>
        <v>x</v>
      </c>
      <c r="K301" s="84" t="str">
        <f>IF($D301="","x",IF('BH (3)'!$B$11=1,COUNTIFS(Lançamentos!$K$5:$K$1004,$D301,Lançamentos!$T$5:$T$1004,K$5,Lançamentos!$V$5:$V$1004,'BH (3)'!$C$10),COUNTIFS(Lançamentos!$K$5:$K$1004,$D301,Lançamentos!$U$5:$U$1004,K$5,Lançamentos!$W$5:$W$1004,'BH (3)'!$C$10)))</f>
        <v>x</v>
      </c>
      <c r="L301" s="84" t="str">
        <f>IF($D301="","x",IF('BH (3)'!$B$11=1,COUNTIFS(Lançamentos!$K$5:$K$1004,$D301,Lançamentos!$T$5:$T$1004,L$5,Lançamentos!$V$5:$V$1004,'BH (3)'!$C$10),COUNTIFS(Lançamentos!$K$5:$K$1004,$D301,Lançamentos!$U$5:$U$1004,L$5,Lançamentos!$W$5:$W$1004,'BH (3)'!$C$10)))</f>
        <v>x</v>
      </c>
      <c r="M301" s="84" t="str">
        <f>IF($D301="","x",IF('BH (3)'!$B$11=1,COUNTIFS(Lançamentos!$K$5:$K$1004,$D301,Lançamentos!$T$5:$T$1004,M$5,Lançamentos!$V$5:$V$1004,'BH (3)'!$C$10),COUNTIFS(Lançamentos!$K$5:$K$1004,$D301,Lançamentos!$U$5:$U$1004,M$5,Lançamentos!$W$5:$W$1004,'BH (3)'!$C$10)))</f>
        <v>x</v>
      </c>
      <c r="N301" s="84" t="str">
        <f>IF($D301="","x",IF('BH (3)'!$B$11=1,COUNTIFS(Lançamentos!$K$5:$K$1004,$D301,Lançamentos!$T$5:$T$1004,N$5,Lançamentos!$V$5:$V$1004,'BH (3)'!$C$10),COUNTIFS(Lançamentos!$K$5:$K$1004,$D301,Lançamentos!$U$5:$U$1004,N$5,Lançamentos!$W$5:$W$1004,'BH (3)'!$C$10)))</f>
        <v>x</v>
      </c>
      <c r="O301" s="84" t="str">
        <f>IF($D301="","x",IF('BH (3)'!$B$11=1,COUNTIFS(Lançamentos!$K$5:$K$1004,$D301,Lançamentos!$T$5:$T$1004,O$5,Lançamentos!$V$5:$V$1004,'BH (3)'!$C$10),COUNTIFS(Lançamentos!$K$5:$K$1004,$D301,Lançamentos!$U$5:$U$1004,O$5,Lançamentos!$W$5:$W$1004,'BH (3)'!$C$10)))</f>
        <v>x</v>
      </c>
      <c r="P301" s="84" t="str">
        <f>IF($D301="","x",IF('BH (3)'!$B$11=1,COUNTIFS(Lançamentos!$K$5:$K$1004,$D301,Lançamentos!$T$5:$T$1004,P$5,Lançamentos!$V$5:$V$1004,'BH (3)'!$C$10),COUNTIFS(Lançamentos!$K$5:$K$1004,$D301,Lançamentos!$U$5:$U$1004,P$5,Lançamentos!$W$5:$W$1004,'BH (3)'!$C$10)))</f>
        <v>x</v>
      </c>
      <c r="Q301" s="171" t="str">
        <f t="shared" si="9"/>
        <v/>
      </c>
    </row>
    <row r="302" spans="3:17" ht="45" customHeight="1" x14ac:dyDescent="0.25">
      <c r="C302" s="81" t="str">
        <f t="shared" si="8"/>
        <v/>
      </c>
      <c r="D302" s="170" t="str">
        <f>IF(Adv!D300="","",Adv!D300)</f>
        <v/>
      </c>
      <c r="E302" s="84" t="str">
        <f>IF($D302="","x",IF('BH (3)'!$B$11=1,COUNTIFS(Lançamentos!$K$5:$K$1004,$D302,Lançamentos!$T$5:$T$1004,E$5,Lançamentos!$V$5:$V$1004,'BH (3)'!$C$10),COUNTIFS(Lançamentos!$K$5:$K$1004,$D302,Lançamentos!$U$5:$U$1004,E$5,Lançamentos!$W$5:$W$1004,'BH (3)'!$C$10)))</f>
        <v>x</v>
      </c>
      <c r="F302" s="84" t="str">
        <f>IF($D302="","x",IF('BH (3)'!$B$11=1,COUNTIFS(Lançamentos!$K$5:$K$1004,$D302,Lançamentos!$T$5:$T$1004,F$5,Lançamentos!$V$5:$V$1004,'BH (3)'!$C$10),COUNTIFS(Lançamentos!$K$5:$K$1004,$D302,Lançamentos!$U$5:$U$1004,F$5,Lançamentos!$W$5:$W$1004,'BH (3)'!$C$10)))</f>
        <v>x</v>
      </c>
      <c r="G302" s="84" t="str">
        <f>IF($D302="","x",IF('BH (3)'!$B$11=1,COUNTIFS(Lançamentos!$K$5:$K$1004,$D302,Lançamentos!$T$5:$T$1004,G$5,Lançamentos!$V$5:$V$1004,'BH (3)'!$C$10),COUNTIFS(Lançamentos!$K$5:$K$1004,$D302,Lançamentos!$U$5:$U$1004,G$5,Lançamentos!$W$5:$W$1004,'BH (3)'!$C$10)))</f>
        <v>x</v>
      </c>
      <c r="H302" s="84" t="str">
        <f>IF($D302="","x",IF('BH (3)'!$B$11=1,COUNTIFS(Lançamentos!$K$5:$K$1004,$D302,Lançamentos!$T$5:$T$1004,H$5,Lançamentos!$V$5:$V$1004,'BH (3)'!$C$10),COUNTIFS(Lançamentos!$K$5:$K$1004,$D302,Lançamentos!$U$5:$U$1004,H$5,Lançamentos!$W$5:$W$1004,'BH (3)'!$C$10)))</f>
        <v>x</v>
      </c>
      <c r="I302" s="84" t="str">
        <f>IF($D302="","x",IF('BH (3)'!$B$11=1,COUNTIFS(Lançamentos!$K$5:$K$1004,$D302,Lançamentos!$T$5:$T$1004,I$5,Lançamentos!$V$5:$V$1004,'BH (3)'!$C$10),COUNTIFS(Lançamentos!$K$5:$K$1004,$D302,Lançamentos!$U$5:$U$1004,I$5,Lançamentos!$W$5:$W$1004,'BH (3)'!$C$10)))</f>
        <v>x</v>
      </c>
      <c r="J302" s="84" t="str">
        <f>IF($D302="","x",IF('BH (3)'!$B$11=1,COUNTIFS(Lançamentos!$K$5:$K$1004,$D302,Lançamentos!$T$5:$T$1004,J$5,Lançamentos!$V$5:$V$1004,'BH (3)'!$C$10),COUNTIFS(Lançamentos!$K$5:$K$1004,$D302,Lançamentos!$U$5:$U$1004,J$5,Lançamentos!$W$5:$W$1004,'BH (3)'!$C$10)))</f>
        <v>x</v>
      </c>
      <c r="K302" s="84" t="str">
        <f>IF($D302="","x",IF('BH (3)'!$B$11=1,COUNTIFS(Lançamentos!$K$5:$K$1004,$D302,Lançamentos!$T$5:$T$1004,K$5,Lançamentos!$V$5:$V$1004,'BH (3)'!$C$10),COUNTIFS(Lançamentos!$K$5:$K$1004,$D302,Lançamentos!$U$5:$U$1004,K$5,Lançamentos!$W$5:$W$1004,'BH (3)'!$C$10)))</f>
        <v>x</v>
      </c>
      <c r="L302" s="84" t="str">
        <f>IF($D302="","x",IF('BH (3)'!$B$11=1,COUNTIFS(Lançamentos!$K$5:$K$1004,$D302,Lançamentos!$T$5:$T$1004,L$5,Lançamentos!$V$5:$V$1004,'BH (3)'!$C$10),COUNTIFS(Lançamentos!$K$5:$K$1004,$D302,Lançamentos!$U$5:$U$1004,L$5,Lançamentos!$W$5:$W$1004,'BH (3)'!$C$10)))</f>
        <v>x</v>
      </c>
      <c r="M302" s="84" t="str">
        <f>IF($D302="","x",IF('BH (3)'!$B$11=1,COUNTIFS(Lançamentos!$K$5:$K$1004,$D302,Lançamentos!$T$5:$T$1004,M$5,Lançamentos!$V$5:$V$1004,'BH (3)'!$C$10),COUNTIFS(Lançamentos!$K$5:$K$1004,$D302,Lançamentos!$U$5:$U$1004,M$5,Lançamentos!$W$5:$W$1004,'BH (3)'!$C$10)))</f>
        <v>x</v>
      </c>
      <c r="N302" s="84" t="str">
        <f>IF($D302="","x",IF('BH (3)'!$B$11=1,COUNTIFS(Lançamentos!$K$5:$K$1004,$D302,Lançamentos!$T$5:$T$1004,N$5,Lançamentos!$V$5:$V$1004,'BH (3)'!$C$10),COUNTIFS(Lançamentos!$K$5:$K$1004,$D302,Lançamentos!$U$5:$U$1004,N$5,Lançamentos!$W$5:$W$1004,'BH (3)'!$C$10)))</f>
        <v>x</v>
      </c>
      <c r="O302" s="84" t="str">
        <f>IF($D302="","x",IF('BH (3)'!$B$11=1,COUNTIFS(Lançamentos!$K$5:$K$1004,$D302,Lançamentos!$T$5:$T$1004,O$5,Lançamentos!$V$5:$V$1004,'BH (3)'!$C$10),COUNTIFS(Lançamentos!$K$5:$K$1004,$D302,Lançamentos!$U$5:$U$1004,O$5,Lançamentos!$W$5:$W$1004,'BH (3)'!$C$10)))</f>
        <v>x</v>
      </c>
      <c r="P302" s="84" t="str">
        <f>IF($D302="","x",IF('BH (3)'!$B$11=1,COUNTIFS(Lançamentos!$K$5:$K$1004,$D302,Lançamentos!$T$5:$T$1004,P$5,Lançamentos!$V$5:$V$1004,'BH (3)'!$C$10),COUNTIFS(Lançamentos!$K$5:$K$1004,$D302,Lançamentos!$U$5:$U$1004,P$5,Lançamentos!$W$5:$W$1004,'BH (3)'!$C$10)))</f>
        <v>x</v>
      </c>
      <c r="Q302" s="171" t="str">
        <f t="shared" si="9"/>
        <v/>
      </c>
    </row>
    <row r="303" spans="3:17" ht="45" customHeight="1" x14ac:dyDescent="0.25">
      <c r="C303" s="81" t="str">
        <f t="shared" si="8"/>
        <v/>
      </c>
      <c r="D303" s="170" t="str">
        <f>IF(Adv!D301="","",Adv!D301)</f>
        <v/>
      </c>
      <c r="E303" s="84" t="str">
        <f>IF($D303="","x",IF('BH (3)'!$B$11=1,COUNTIFS(Lançamentos!$K$5:$K$1004,$D303,Lançamentos!$T$5:$T$1004,E$5,Lançamentos!$V$5:$V$1004,'BH (3)'!$C$10),COUNTIFS(Lançamentos!$K$5:$K$1004,$D303,Lançamentos!$U$5:$U$1004,E$5,Lançamentos!$W$5:$W$1004,'BH (3)'!$C$10)))</f>
        <v>x</v>
      </c>
      <c r="F303" s="84" t="str">
        <f>IF($D303="","x",IF('BH (3)'!$B$11=1,COUNTIFS(Lançamentos!$K$5:$K$1004,$D303,Lançamentos!$T$5:$T$1004,F$5,Lançamentos!$V$5:$V$1004,'BH (3)'!$C$10),COUNTIFS(Lançamentos!$K$5:$K$1004,$D303,Lançamentos!$U$5:$U$1004,F$5,Lançamentos!$W$5:$W$1004,'BH (3)'!$C$10)))</f>
        <v>x</v>
      </c>
      <c r="G303" s="84" t="str">
        <f>IF($D303="","x",IF('BH (3)'!$B$11=1,COUNTIFS(Lançamentos!$K$5:$K$1004,$D303,Lançamentos!$T$5:$T$1004,G$5,Lançamentos!$V$5:$V$1004,'BH (3)'!$C$10),COUNTIFS(Lançamentos!$K$5:$K$1004,$D303,Lançamentos!$U$5:$U$1004,G$5,Lançamentos!$W$5:$W$1004,'BH (3)'!$C$10)))</f>
        <v>x</v>
      </c>
      <c r="H303" s="84" t="str">
        <f>IF($D303="","x",IF('BH (3)'!$B$11=1,COUNTIFS(Lançamentos!$K$5:$K$1004,$D303,Lançamentos!$T$5:$T$1004,H$5,Lançamentos!$V$5:$V$1004,'BH (3)'!$C$10),COUNTIFS(Lançamentos!$K$5:$K$1004,$D303,Lançamentos!$U$5:$U$1004,H$5,Lançamentos!$W$5:$W$1004,'BH (3)'!$C$10)))</f>
        <v>x</v>
      </c>
      <c r="I303" s="84" t="str">
        <f>IF($D303="","x",IF('BH (3)'!$B$11=1,COUNTIFS(Lançamentos!$K$5:$K$1004,$D303,Lançamentos!$T$5:$T$1004,I$5,Lançamentos!$V$5:$V$1004,'BH (3)'!$C$10),COUNTIFS(Lançamentos!$K$5:$K$1004,$D303,Lançamentos!$U$5:$U$1004,I$5,Lançamentos!$W$5:$W$1004,'BH (3)'!$C$10)))</f>
        <v>x</v>
      </c>
      <c r="J303" s="84" t="str">
        <f>IF($D303="","x",IF('BH (3)'!$B$11=1,COUNTIFS(Lançamentos!$K$5:$K$1004,$D303,Lançamentos!$T$5:$T$1004,J$5,Lançamentos!$V$5:$V$1004,'BH (3)'!$C$10),COUNTIFS(Lançamentos!$K$5:$K$1004,$D303,Lançamentos!$U$5:$U$1004,J$5,Lançamentos!$W$5:$W$1004,'BH (3)'!$C$10)))</f>
        <v>x</v>
      </c>
      <c r="K303" s="84" t="str">
        <f>IF($D303="","x",IF('BH (3)'!$B$11=1,COUNTIFS(Lançamentos!$K$5:$K$1004,$D303,Lançamentos!$T$5:$T$1004,K$5,Lançamentos!$V$5:$V$1004,'BH (3)'!$C$10),COUNTIFS(Lançamentos!$K$5:$K$1004,$D303,Lançamentos!$U$5:$U$1004,K$5,Lançamentos!$W$5:$W$1004,'BH (3)'!$C$10)))</f>
        <v>x</v>
      </c>
      <c r="L303" s="84" t="str">
        <f>IF($D303="","x",IF('BH (3)'!$B$11=1,COUNTIFS(Lançamentos!$K$5:$K$1004,$D303,Lançamentos!$T$5:$T$1004,L$5,Lançamentos!$V$5:$V$1004,'BH (3)'!$C$10),COUNTIFS(Lançamentos!$K$5:$K$1004,$D303,Lançamentos!$U$5:$U$1004,L$5,Lançamentos!$W$5:$W$1004,'BH (3)'!$C$10)))</f>
        <v>x</v>
      </c>
      <c r="M303" s="84" t="str">
        <f>IF($D303="","x",IF('BH (3)'!$B$11=1,COUNTIFS(Lançamentos!$K$5:$K$1004,$D303,Lançamentos!$T$5:$T$1004,M$5,Lançamentos!$V$5:$V$1004,'BH (3)'!$C$10),COUNTIFS(Lançamentos!$K$5:$K$1004,$D303,Lançamentos!$U$5:$U$1004,M$5,Lançamentos!$W$5:$W$1004,'BH (3)'!$C$10)))</f>
        <v>x</v>
      </c>
      <c r="N303" s="84" t="str">
        <f>IF($D303="","x",IF('BH (3)'!$B$11=1,COUNTIFS(Lançamentos!$K$5:$K$1004,$D303,Lançamentos!$T$5:$T$1004,N$5,Lançamentos!$V$5:$V$1004,'BH (3)'!$C$10),COUNTIFS(Lançamentos!$K$5:$K$1004,$D303,Lançamentos!$U$5:$U$1004,N$5,Lançamentos!$W$5:$W$1004,'BH (3)'!$C$10)))</f>
        <v>x</v>
      </c>
      <c r="O303" s="84" t="str">
        <f>IF($D303="","x",IF('BH (3)'!$B$11=1,COUNTIFS(Lançamentos!$K$5:$K$1004,$D303,Lançamentos!$T$5:$T$1004,O$5,Lançamentos!$V$5:$V$1004,'BH (3)'!$C$10),COUNTIFS(Lançamentos!$K$5:$K$1004,$D303,Lançamentos!$U$5:$U$1004,O$5,Lançamentos!$W$5:$W$1004,'BH (3)'!$C$10)))</f>
        <v>x</v>
      </c>
      <c r="P303" s="84" t="str">
        <f>IF($D303="","x",IF('BH (3)'!$B$11=1,COUNTIFS(Lançamentos!$K$5:$K$1004,$D303,Lançamentos!$T$5:$T$1004,P$5,Lançamentos!$V$5:$V$1004,'BH (3)'!$C$10),COUNTIFS(Lançamentos!$K$5:$K$1004,$D303,Lançamentos!$U$5:$U$1004,P$5,Lançamentos!$W$5:$W$1004,'BH (3)'!$C$10)))</f>
        <v>x</v>
      </c>
      <c r="Q303" s="171" t="str">
        <f t="shared" si="9"/>
        <v/>
      </c>
    </row>
    <row r="304" spans="3:17" ht="45" customHeight="1" x14ac:dyDescent="0.25">
      <c r="C304" s="81" t="str">
        <f t="shared" si="8"/>
        <v/>
      </c>
      <c r="D304" s="170" t="str">
        <f>IF(Adv!D302="","",Adv!D302)</f>
        <v/>
      </c>
      <c r="E304" s="84" t="str">
        <f>IF($D304="","x",IF('BH (3)'!$B$11=1,COUNTIFS(Lançamentos!$K$5:$K$1004,$D304,Lançamentos!$T$5:$T$1004,E$5,Lançamentos!$V$5:$V$1004,'BH (3)'!$C$10),COUNTIFS(Lançamentos!$K$5:$K$1004,$D304,Lançamentos!$U$5:$U$1004,E$5,Lançamentos!$W$5:$W$1004,'BH (3)'!$C$10)))</f>
        <v>x</v>
      </c>
      <c r="F304" s="84" t="str">
        <f>IF($D304="","x",IF('BH (3)'!$B$11=1,COUNTIFS(Lançamentos!$K$5:$K$1004,$D304,Lançamentos!$T$5:$T$1004,F$5,Lançamentos!$V$5:$V$1004,'BH (3)'!$C$10),COUNTIFS(Lançamentos!$K$5:$K$1004,$D304,Lançamentos!$U$5:$U$1004,F$5,Lançamentos!$W$5:$W$1004,'BH (3)'!$C$10)))</f>
        <v>x</v>
      </c>
      <c r="G304" s="84" t="str">
        <f>IF($D304="","x",IF('BH (3)'!$B$11=1,COUNTIFS(Lançamentos!$K$5:$K$1004,$D304,Lançamentos!$T$5:$T$1004,G$5,Lançamentos!$V$5:$V$1004,'BH (3)'!$C$10),COUNTIFS(Lançamentos!$K$5:$K$1004,$D304,Lançamentos!$U$5:$U$1004,G$5,Lançamentos!$W$5:$W$1004,'BH (3)'!$C$10)))</f>
        <v>x</v>
      </c>
      <c r="H304" s="84" t="str">
        <f>IF($D304="","x",IF('BH (3)'!$B$11=1,COUNTIFS(Lançamentos!$K$5:$K$1004,$D304,Lançamentos!$T$5:$T$1004,H$5,Lançamentos!$V$5:$V$1004,'BH (3)'!$C$10),COUNTIFS(Lançamentos!$K$5:$K$1004,$D304,Lançamentos!$U$5:$U$1004,H$5,Lançamentos!$W$5:$W$1004,'BH (3)'!$C$10)))</f>
        <v>x</v>
      </c>
      <c r="I304" s="84" t="str">
        <f>IF($D304="","x",IF('BH (3)'!$B$11=1,COUNTIFS(Lançamentos!$K$5:$K$1004,$D304,Lançamentos!$T$5:$T$1004,I$5,Lançamentos!$V$5:$V$1004,'BH (3)'!$C$10),COUNTIFS(Lançamentos!$K$5:$K$1004,$D304,Lançamentos!$U$5:$U$1004,I$5,Lançamentos!$W$5:$W$1004,'BH (3)'!$C$10)))</f>
        <v>x</v>
      </c>
      <c r="J304" s="84" t="str">
        <f>IF($D304="","x",IF('BH (3)'!$B$11=1,COUNTIFS(Lançamentos!$K$5:$K$1004,$D304,Lançamentos!$T$5:$T$1004,J$5,Lançamentos!$V$5:$V$1004,'BH (3)'!$C$10),COUNTIFS(Lançamentos!$K$5:$K$1004,$D304,Lançamentos!$U$5:$U$1004,J$5,Lançamentos!$W$5:$W$1004,'BH (3)'!$C$10)))</f>
        <v>x</v>
      </c>
      <c r="K304" s="84" t="str">
        <f>IF($D304="","x",IF('BH (3)'!$B$11=1,COUNTIFS(Lançamentos!$K$5:$K$1004,$D304,Lançamentos!$T$5:$T$1004,K$5,Lançamentos!$V$5:$V$1004,'BH (3)'!$C$10),COUNTIFS(Lançamentos!$K$5:$K$1004,$D304,Lançamentos!$U$5:$U$1004,K$5,Lançamentos!$W$5:$W$1004,'BH (3)'!$C$10)))</f>
        <v>x</v>
      </c>
      <c r="L304" s="84" t="str">
        <f>IF($D304="","x",IF('BH (3)'!$B$11=1,COUNTIFS(Lançamentos!$K$5:$K$1004,$D304,Lançamentos!$T$5:$T$1004,L$5,Lançamentos!$V$5:$V$1004,'BH (3)'!$C$10),COUNTIFS(Lançamentos!$K$5:$K$1004,$D304,Lançamentos!$U$5:$U$1004,L$5,Lançamentos!$W$5:$W$1004,'BH (3)'!$C$10)))</f>
        <v>x</v>
      </c>
      <c r="M304" s="84" t="str">
        <f>IF($D304="","x",IF('BH (3)'!$B$11=1,COUNTIFS(Lançamentos!$K$5:$K$1004,$D304,Lançamentos!$T$5:$T$1004,M$5,Lançamentos!$V$5:$V$1004,'BH (3)'!$C$10),COUNTIFS(Lançamentos!$K$5:$K$1004,$D304,Lançamentos!$U$5:$U$1004,M$5,Lançamentos!$W$5:$W$1004,'BH (3)'!$C$10)))</f>
        <v>x</v>
      </c>
      <c r="N304" s="84" t="str">
        <f>IF($D304="","x",IF('BH (3)'!$B$11=1,COUNTIFS(Lançamentos!$K$5:$K$1004,$D304,Lançamentos!$T$5:$T$1004,N$5,Lançamentos!$V$5:$V$1004,'BH (3)'!$C$10),COUNTIFS(Lançamentos!$K$5:$K$1004,$D304,Lançamentos!$U$5:$U$1004,N$5,Lançamentos!$W$5:$W$1004,'BH (3)'!$C$10)))</f>
        <v>x</v>
      </c>
      <c r="O304" s="84" t="str">
        <f>IF($D304="","x",IF('BH (3)'!$B$11=1,COUNTIFS(Lançamentos!$K$5:$K$1004,$D304,Lançamentos!$T$5:$T$1004,O$5,Lançamentos!$V$5:$V$1004,'BH (3)'!$C$10),COUNTIFS(Lançamentos!$K$5:$K$1004,$D304,Lançamentos!$U$5:$U$1004,O$5,Lançamentos!$W$5:$W$1004,'BH (3)'!$C$10)))</f>
        <v>x</v>
      </c>
      <c r="P304" s="84" t="str">
        <f>IF($D304="","x",IF('BH (3)'!$B$11=1,COUNTIFS(Lançamentos!$K$5:$K$1004,$D304,Lançamentos!$T$5:$T$1004,P$5,Lançamentos!$V$5:$V$1004,'BH (3)'!$C$10),COUNTIFS(Lançamentos!$K$5:$K$1004,$D304,Lançamentos!$U$5:$U$1004,P$5,Lançamentos!$W$5:$W$1004,'BH (3)'!$C$10)))</f>
        <v>x</v>
      </c>
      <c r="Q304" s="171" t="str">
        <f t="shared" si="9"/>
        <v/>
      </c>
    </row>
    <row r="305" spans="3:17" ht="45" customHeight="1" x14ac:dyDescent="0.25">
      <c r="C305" s="81" t="str">
        <f t="shared" si="8"/>
        <v/>
      </c>
      <c r="D305" s="170" t="str">
        <f>IF(Adv!D303="","",Adv!D303)</f>
        <v/>
      </c>
      <c r="E305" s="84" t="str">
        <f>IF($D305="","x",IF('BH (3)'!$B$11=1,COUNTIFS(Lançamentos!$K$5:$K$1004,$D305,Lançamentos!$T$5:$T$1004,E$5,Lançamentos!$V$5:$V$1004,'BH (3)'!$C$10),COUNTIFS(Lançamentos!$K$5:$K$1004,$D305,Lançamentos!$U$5:$U$1004,E$5,Lançamentos!$W$5:$W$1004,'BH (3)'!$C$10)))</f>
        <v>x</v>
      </c>
      <c r="F305" s="84" t="str">
        <f>IF($D305="","x",IF('BH (3)'!$B$11=1,COUNTIFS(Lançamentos!$K$5:$K$1004,$D305,Lançamentos!$T$5:$T$1004,F$5,Lançamentos!$V$5:$V$1004,'BH (3)'!$C$10),COUNTIFS(Lançamentos!$K$5:$K$1004,$D305,Lançamentos!$U$5:$U$1004,F$5,Lançamentos!$W$5:$W$1004,'BH (3)'!$C$10)))</f>
        <v>x</v>
      </c>
      <c r="G305" s="84" t="str">
        <f>IF($D305="","x",IF('BH (3)'!$B$11=1,COUNTIFS(Lançamentos!$K$5:$K$1004,$D305,Lançamentos!$T$5:$T$1004,G$5,Lançamentos!$V$5:$V$1004,'BH (3)'!$C$10),COUNTIFS(Lançamentos!$K$5:$K$1004,$D305,Lançamentos!$U$5:$U$1004,G$5,Lançamentos!$W$5:$W$1004,'BH (3)'!$C$10)))</f>
        <v>x</v>
      </c>
      <c r="H305" s="84" t="str">
        <f>IF($D305="","x",IF('BH (3)'!$B$11=1,COUNTIFS(Lançamentos!$K$5:$K$1004,$D305,Lançamentos!$T$5:$T$1004,H$5,Lançamentos!$V$5:$V$1004,'BH (3)'!$C$10),COUNTIFS(Lançamentos!$K$5:$K$1004,$D305,Lançamentos!$U$5:$U$1004,H$5,Lançamentos!$W$5:$W$1004,'BH (3)'!$C$10)))</f>
        <v>x</v>
      </c>
      <c r="I305" s="84" t="str">
        <f>IF($D305="","x",IF('BH (3)'!$B$11=1,COUNTIFS(Lançamentos!$K$5:$K$1004,$D305,Lançamentos!$T$5:$T$1004,I$5,Lançamentos!$V$5:$V$1004,'BH (3)'!$C$10),COUNTIFS(Lançamentos!$K$5:$K$1004,$D305,Lançamentos!$U$5:$U$1004,I$5,Lançamentos!$W$5:$W$1004,'BH (3)'!$C$10)))</f>
        <v>x</v>
      </c>
      <c r="J305" s="84" t="str">
        <f>IF($D305="","x",IF('BH (3)'!$B$11=1,COUNTIFS(Lançamentos!$K$5:$K$1004,$D305,Lançamentos!$T$5:$T$1004,J$5,Lançamentos!$V$5:$V$1004,'BH (3)'!$C$10),COUNTIFS(Lançamentos!$K$5:$K$1004,$D305,Lançamentos!$U$5:$U$1004,J$5,Lançamentos!$W$5:$W$1004,'BH (3)'!$C$10)))</f>
        <v>x</v>
      </c>
      <c r="K305" s="84" t="str">
        <f>IF($D305="","x",IF('BH (3)'!$B$11=1,COUNTIFS(Lançamentos!$K$5:$K$1004,$D305,Lançamentos!$T$5:$T$1004,K$5,Lançamentos!$V$5:$V$1004,'BH (3)'!$C$10),COUNTIFS(Lançamentos!$K$5:$K$1004,$D305,Lançamentos!$U$5:$U$1004,K$5,Lançamentos!$W$5:$W$1004,'BH (3)'!$C$10)))</f>
        <v>x</v>
      </c>
      <c r="L305" s="84" t="str">
        <f>IF($D305="","x",IF('BH (3)'!$B$11=1,COUNTIFS(Lançamentos!$K$5:$K$1004,$D305,Lançamentos!$T$5:$T$1004,L$5,Lançamentos!$V$5:$V$1004,'BH (3)'!$C$10),COUNTIFS(Lançamentos!$K$5:$K$1004,$D305,Lançamentos!$U$5:$U$1004,L$5,Lançamentos!$W$5:$W$1004,'BH (3)'!$C$10)))</f>
        <v>x</v>
      </c>
      <c r="M305" s="84" t="str">
        <f>IF($D305="","x",IF('BH (3)'!$B$11=1,COUNTIFS(Lançamentos!$K$5:$K$1004,$D305,Lançamentos!$T$5:$T$1004,M$5,Lançamentos!$V$5:$V$1004,'BH (3)'!$C$10),COUNTIFS(Lançamentos!$K$5:$K$1004,$D305,Lançamentos!$U$5:$U$1004,M$5,Lançamentos!$W$5:$W$1004,'BH (3)'!$C$10)))</f>
        <v>x</v>
      </c>
      <c r="N305" s="84" t="str">
        <f>IF($D305="","x",IF('BH (3)'!$B$11=1,COUNTIFS(Lançamentos!$K$5:$K$1004,$D305,Lançamentos!$T$5:$T$1004,N$5,Lançamentos!$V$5:$V$1004,'BH (3)'!$C$10),COUNTIFS(Lançamentos!$K$5:$K$1004,$D305,Lançamentos!$U$5:$U$1004,N$5,Lançamentos!$W$5:$W$1004,'BH (3)'!$C$10)))</f>
        <v>x</v>
      </c>
      <c r="O305" s="84" t="str">
        <f>IF($D305="","x",IF('BH (3)'!$B$11=1,COUNTIFS(Lançamentos!$K$5:$K$1004,$D305,Lançamentos!$T$5:$T$1004,O$5,Lançamentos!$V$5:$V$1004,'BH (3)'!$C$10),COUNTIFS(Lançamentos!$K$5:$K$1004,$D305,Lançamentos!$U$5:$U$1004,O$5,Lançamentos!$W$5:$W$1004,'BH (3)'!$C$10)))</f>
        <v>x</v>
      </c>
      <c r="P305" s="84" t="str">
        <f>IF($D305="","x",IF('BH (3)'!$B$11=1,COUNTIFS(Lançamentos!$K$5:$K$1004,$D305,Lançamentos!$T$5:$T$1004,P$5,Lançamentos!$V$5:$V$1004,'BH (3)'!$C$10),COUNTIFS(Lançamentos!$K$5:$K$1004,$D305,Lançamentos!$U$5:$U$1004,P$5,Lançamentos!$W$5:$W$1004,'BH (3)'!$C$10)))</f>
        <v>x</v>
      </c>
      <c r="Q305" s="171" t="str">
        <f t="shared" si="9"/>
        <v/>
      </c>
    </row>
    <row r="306" spans="3:17" ht="45" customHeight="1" x14ac:dyDescent="0.25">
      <c r="C306" s="81" t="str">
        <f t="shared" si="8"/>
        <v/>
      </c>
      <c r="D306" s="170" t="str">
        <f>IF(Adv!D304="","",Adv!D304)</f>
        <v/>
      </c>
      <c r="E306" s="84" t="str">
        <f>IF($D306="","x",IF('BH (3)'!$B$11=1,COUNTIFS(Lançamentos!$K$5:$K$1004,$D306,Lançamentos!$T$5:$T$1004,E$5,Lançamentos!$V$5:$V$1004,'BH (3)'!$C$10),COUNTIFS(Lançamentos!$K$5:$K$1004,$D306,Lançamentos!$U$5:$U$1004,E$5,Lançamentos!$W$5:$W$1004,'BH (3)'!$C$10)))</f>
        <v>x</v>
      </c>
      <c r="F306" s="84" t="str">
        <f>IF($D306="","x",IF('BH (3)'!$B$11=1,COUNTIFS(Lançamentos!$K$5:$K$1004,$D306,Lançamentos!$T$5:$T$1004,F$5,Lançamentos!$V$5:$V$1004,'BH (3)'!$C$10),COUNTIFS(Lançamentos!$K$5:$K$1004,$D306,Lançamentos!$U$5:$U$1004,F$5,Lançamentos!$W$5:$W$1004,'BH (3)'!$C$10)))</f>
        <v>x</v>
      </c>
      <c r="G306" s="84" t="str">
        <f>IF($D306="","x",IF('BH (3)'!$B$11=1,COUNTIFS(Lançamentos!$K$5:$K$1004,$D306,Lançamentos!$T$5:$T$1004,G$5,Lançamentos!$V$5:$V$1004,'BH (3)'!$C$10),COUNTIFS(Lançamentos!$K$5:$K$1004,$D306,Lançamentos!$U$5:$U$1004,G$5,Lançamentos!$W$5:$W$1004,'BH (3)'!$C$10)))</f>
        <v>x</v>
      </c>
      <c r="H306" s="84" t="str">
        <f>IF($D306="","x",IF('BH (3)'!$B$11=1,COUNTIFS(Lançamentos!$K$5:$K$1004,$D306,Lançamentos!$T$5:$T$1004,H$5,Lançamentos!$V$5:$V$1004,'BH (3)'!$C$10),COUNTIFS(Lançamentos!$K$5:$K$1004,$D306,Lançamentos!$U$5:$U$1004,H$5,Lançamentos!$W$5:$W$1004,'BH (3)'!$C$10)))</f>
        <v>x</v>
      </c>
      <c r="I306" s="84" t="str">
        <f>IF($D306="","x",IF('BH (3)'!$B$11=1,COUNTIFS(Lançamentos!$K$5:$K$1004,$D306,Lançamentos!$T$5:$T$1004,I$5,Lançamentos!$V$5:$V$1004,'BH (3)'!$C$10),COUNTIFS(Lançamentos!$K$5:$K$1004,$D306,Lançamentos!$U$5:$U$1004,I$5,Lançamentos!$W$5:$W$1004,'BH (3)'!$C$10)))</f>
        <v>x</v>
      </c>
      <c r="J306" s="84" t="str">
        <f>IF($D306="","x",IF('BH (3)'!$B$11=1,COUNTIFS(Lançamentos!$K$5:$K$1004,$D306,Lançamentos!$T$5:$T$1004,J$5,Lançamentos!$V$5:$V$1004,'BH (3)'!$C$10),COUNTIFS(Lançamentos!$K$5:$K$1004,$D306,Lançamentos!$U$5:$U$1004,J$5,Lançamentos!$W$5:$W$1004,'BH (3)'!$C$10)))</f>
        <v>x</v>
      </c>
      <c r="K306" s="84" t="str">
        <f>IF($D306="","x",IF('BH (3)'!$B$11=1,COUNTIFS(Lançamentos!$K$5:$K$1004,$D306,Lançamentos!$T$5:$T$1004,K$5,Lançamentos!$V$5:$V$1004,'BH (3)'!$C$10),COUNTIFS(Lançamentos!$K$5:$K$1004,$D306,Lançamentos!$U$5:$U$1004,K$5,Lançamentos!$W$5:$W$1004,'BH (3)'!$C$10)))</f>
        <v>x</v>
      </c>
      <c r="L306" s="84" t="str">
        <f>IF($D306="","x",IF('BH (3)'!$B$11=1,COUNTIFS(Lançamentos!$K$5:$K$1004,$D306,Lançamentos!$T$5:$T$1004,L$5,Lançamentos!$V$5:$V$1004,'BH (3)'!$C$10),COUNTIFS(Lançamentos!$K$5:$K$1004,$D306,Lançamentos!$U$5:$U$1004,L$5,Lançamentos!$W$5:$W$1004,'BH (3)'!$C$10)))</f>
        <v>x</v>
      </c>
      <c r="M306" s="84" t="str">
        <f>IF($D306="","x",IF('BH (3)'!$B$11=1,COUNTIFS(Lançamentos!$K$5:$K$1004,$D306,Lançamentos!$T$5:$T$1004,M$5,Lançamentos!$V$5:$V$1004,'BH (3)'!$C$10),COUNTIFS(Lançamentos!$K$5:$K$1004,$D306,Lançamentos!$U$5:$U$1004,M$5,Lançamentos!$W$5:$W$1004,'BH (3)'!$C$10)))</f>
        <v>x</v>
      </c>
      <c r="N306" s="84" t="str">
        <f>IF($D306="","x",IF('BH (3)'!$B$11=1,COUNTIFS(Lançamentos!$K$5:$K$1004,$D306,Lançamentos!$T$5:$T$1004,N$5,Lançamentos!$V$5:$V$1004,'BH (3)'!$C$10),COUNTIFS(Lançamentos!$K$5:$K$1004,$D306,Lançamentos!$U$5:$U$1004,N$5,Lançamentos!$W$5:$W$1004,'BH (3)'!$C$10)))</f>
        <v>x</v>
      </c>
      <c r="O306" s="84" t="str">
        <f>IF($D306="","x",IF('BH (3)'!$B$11=1,COUNTIFS(Lançamentos!$K$5:$K$1004,$D306,Lançamentos!$T$5:$T$1004,O$5,Lançamentos!$V$5:$V$1004,'BH (3)'!$C$10),COUNTIFS(Lançamentos!$K$5:$K$1004,$D306,Lançamentos!$U$5:$U$1004,O$5,Lançamentos!$W$5:$W$1004,'BH (3)'!$C$10)))</f>
        <v>x</v>
      </c>
      <c r="P306" s="84" t="str">
        <f>IF($D306="","x",IF('BH (3)'!$B$11=1,COUNTIFS(Lançamentos!$K$5:$K$1004,$D306,Lançamentos!$T$5:$T$1004,P$5,Lançamentos!$V$5:$V$1004,'BH (3)'!$C$10),COUNTIFS(Lançamentos!$K$5:$K$1004,$D306,Lançamentos!$U$5:$U$1004,P$5,Lançamentos!$W$5:$W$1004,'BH (3)'!$C$10)))</f>
        <v>x</v>
      </c>
      <c r="Q306" s="171" t="str">
        <f t="shared" si="9"/>
        <v/>
      </c>
    </row>
    <row r="307" spans="3:17" ht="45" customHeight="1" x14ac:dyDescent="0.25">
      <c r="C307" s="81" t="str">
        <f t="shared" si="8"/>
        <v/>
      </c>
      <c r="D307" s="170" t="str">
        <f>IF(Adv!D305="","",Adv!D305)</f>
        <v/>
      </c>
      <c r="E307" s="84" t="str">
        <f>IF($D307="","x",IF('BH (3)'!$B$11=1,COUNTIFS(Lançamentos!$K$5:$K$1004,$D307,Lançamentos!$T$5:$T$1004,E$5,Lançamentos!$V$5:$V$1004,'BH (3)'!$C$10),COUNTIFS(Lançamentos!$K$5:$K$1004,$D307,Lançamentos!$U$5:$U$1004,E$5,Lançamentos!$W$5:$W$1004,'BH (3)'!$C$10)))</f>
        <v>x</v>
      </c>
      <c r="F307" s="84" t="str">
        <f>IF($D307="","x",IF('BH (3)'!$B$11=1,COUNTIFS(Lançamentos!$K$5:$K$1004,$D307,Lançamentos!$T$5:$T$1004,F$5,Lançamentos!$V$5:$V$1004,'BH (3)'!$C$10),COUNTIFS(Lançamentos!$K$5:$K$1004,$D307,Lançamentos!$U$5:$U$1004,F$5,Lançamentos!$W$5:$W$1004,'BH (3)'!$C$10)))</f>
        <v>x</v>
      </c>
      <c r="G307" s="84" t="str">
        <f>IF($D307="","x",IF('BH (3)'!$B$11=1,COUNTIFS(Lançamentos!$K$5:$K$1004,$D307,Lançamentos!$T$5:$T$1004,G$5,Lançamentos!$V$5:$V$1004,'BH (3)'!$C$10),COUNTIFS(Lançamentos!$K$5:$K$1004,$D307,Lançamentos!$U$5:$U$1004,G$5,Lançamentos!$W$5:$W$1004,'BH (3)'!$C$10)))</f>
        <v>x</v>
      </c>
      <c r="H307" s="84" t="str">
        <f>IF($D307="","x",IF('BH (3)'!$B$11=1,COUNTIFS(Lançamentos!$K$5:$K$1004,$D307,Lançamentos!$T$5:$T$1004,H$5,Lançamentos!$V$5:$V$1004,'BH (3)'!$C$10),COUNTIFS(Lançamentos!$K$5:$K$1004,$D307,Lançamentos!$U$5:$U$1004,H$5,Lançamentos!$W$5:$W$1004,'BH (3)'!$C$10)))</f>
        <v>x</v>
      </c>
      <c r="I307" s="84" t="str">
        <f>IF($D307="","x",IF('BH (3)'!$B$11=1,COUNTIFS(Lançamentos!$K$5:$K$1004,$D307,Lançamentos!$T$5:$T$1004,I$5,Lançamentos!$V$5:$V$1004,'BH (3)'!$C$10),COUNTIFS(Lançamentos!$K$5:$K$1004,$D307,Lançamentos!$U$5:$U$1004,I$5,Lançamentos!$W$5:$W$1004,'BH (3)'!$C$10)))</f>
        <v>x</v>
      </c>
      <c r="J307" s="84" t="str">
        <f>IF($D307="","x",IF('BH (3)'!$B$11=1,COUNTIFS(Lançamentos!$K$5:$K$1004,$D307,Lançamentos!$T$5:$T$1004,J$5,Lançamentos!$V$5:$V$1004,'BH (3)'!$C$10),COUNTIFS(Lançamentos!$K$5:$K$1004,$D307,Lançamentos!$U$5:$U$1004,J$5,Lançamentos!$W$5:$W$1004,'BH (3)'!$C$10)))</f>
        <v>x</v>
      </c>
      <c r="K307" s="84" t="str">
        <f>IF($D307="","x",IF('BH (3)'!$B$11=1,COUNTIFS(Lançamentos!$K$5:$K$1004,$D307,Lançamentos!$T$5:$T$1004,K$5,Lançamentos!$V$5:$V$1004,'BH (3)'!$C$10),COUNTIFS(Lançamentos!$K$5:$K$1004,$D307,Lançamentos!$U$5:$U$1004,K$5,Lançamentos!$W$5:$W$1004,'BH (3)'!$C$10)))</f>
        <v>x</v>
      </c>
      <c r="L307" s="84" t="str">
        <f>IF($D307="","x",IF('BH (3)'!$B$11=1,COUNTIFS(Lançamentos!$K$5:$K$1004,$D307,Lançamentos!$T$5:$T$1004,L$5,Lançamentos!$V$5:$V$1004,'BH (3)'!$C$10),COUNTIFS(Lançamentos!$K$5:$K$1004,$D307,Lançamentos!$U$5:$U$1004,L$5,Lançamentos!$W$5:$W$1004,'BH (3)'!$C$10)))</f>
        <v>x</v>
      </c>
      <c r="M307" s="84" t="str">
        <f>IF($D307="","x",IF('BH (3)'!$B$11=1,COUNTIFS(Lançamentos!$K$5:$K$1004,$D307,Lançamentos!$T$5:$T$1004,M$5,Lançamentos!$V$5:$V$1004,'BH (3)'!$C$10),COUNTIFS(Lançamentos!$K$5:$K$1004,$D307,Lançamentos!$U$5:$U$1004,M$5,Lançamentos!$W$5:$W$1004,'BH (3)'!$C$10)))</f>
        <v>x</v>
      </c>
      <c r="N307" s="84" t="str">
        <f>IF($D307="","x",IF('BH (3)'!$B$11=1,COUNTIFS(Lançamentos!$K$5:$K$1004,$D307,Lançamentos!$T$5:$T$1004,N$5,Lançamentos!$V$5:$V$1004,'BH (3)'!$C$10),COUNTIFS(Lançamentos!$K$5:$K$1004,$D307,Lançamentos!$U$5:$U$1004,N$5,Lançamentos!$W$5:$W$1004,'BH (3)'!$C$10)))</f>
        <v>x</v>
      </c>
      <c r="O307" s="84" t="str">
        <f>IF($D307="","x",IF('BH (3)'!$B$11=1,COUNTIFS(Lançamentos!$K$5:$K$1004,$D307,Lançamentos!$T$5:$T$1004,O$5,Lançamentos!$V$5:$V$1004,'BH (3)'!$C$10),COUNTIFS(Lançamentos!$K$5:$K$1004,$D307,Lançamentos!$U$5:$U$1004,O$5,Lançamentos!$W$5:$W$1004,'BH (3)'!$C$10)))</f>
        <v>x</v>
      </c>
      <c r="P307" s="84" t="str">
        <f>IF($D307="","x",IF('BH (3)'!$B$11=1,COUNTIFS(Lançamentos!$K$5:$K$1004,$D307,Lançamentos!$T$5:$T$1004,P$5,Lançamentos!$V$5:$V$1004,'BH (3)'!$C$10),COUNTIFS(Lançamentos!$K$5:$K$1004,$D307,Lançamentos!$U$5:$U$1004,P$5,Lançamentos!$W$5:$W$1004,'BH (3)'!$C$10)))</f>
        <v>x</v>
      </c>
      <c r="Q307" s="171" t="str">
        <f t="shared" si="9"/>
        <v/>
      </c>
    </row>
    <row r="308" spans="3:17" ht="45" customHeight="1" x14ac:dyDescent="0.25">
      <c r="C308" s="81" t="str">
        <f t="shared" si="8"/>
        <v/>
      </c>
      <c r="D308" s="170" t="str">
        <f>IF(Adv!D306="","",Adv!D306)</f>
        <v/>
      </c>
      <c r="E308" s="84" t="str">
        <f>IF($D308="","x",IF('BH (3)'!$B$11=1,COUNTIFS(Lançamentos!$K$5:$K$1004,$D308,Lançamentos!$T$5:$T$1004,E$5,Lançamentos!$V$5:$V$1004,'BH (3)'!$C$10),COUNTIFS(Lançamentos!$K$5:$K$1004,$D308,Lançamentos!$U$5:$U$1004,E$5,Lançamentos!$W$5:$W$1004,'BH (3)'!$C$10)))</f>
        <v>x</v>
      </c>
      <c r="F308" s="84" t="str">
        <f>IF($D308="","x",IF('BH (3)'!$B$11=1,COUNTIFS(Lançamentos!$K$5:$K$1004,$D308,Lançamentos!$T$5:$T$1004,F$5,Lançamentos!$V$5:$V$1004,'BH (3)'!$C$10),COUNTIFS(Lançamentos!$K$5:$K$1004,$D308,Lançamentos!$U$5:$U$1004,F$5,Lançamentos!$W$5:$W$1004,'BH (3)'!$C$10)))</f>
        <v>x</v>
      </c>
      <c r="G308" s="84" t="str">
        <f>IF($D308="","x",IF('BH (3)'!$B$11=1,COUNTIFS(Lançamentos!$K$5:$K$1004,$D308,Lançamentos!$T$5:$T$1004,G$5,Lançamentos!$V$5:$V$1004,'BH (3)'!$C$10),COUNTIFS(Lançamentos!$K$5:$K$1004,$D308,Lançamentos!$U$5:$U$1004,G$5,Lançamentos!$W$5:$W$1004,'BH (3)'!$C$10)))</f>
        <v>x</v>
      </c>
      <c r="H308" s="84" t="str">
        <f>IF($D308="","x",IF('BH (3)'!$B$11=1,COUNTIFS(Lançamentos!$K$5:$K$1004,$D308,Lançamentos!$T$5:$T$1004,H$5,Lançamentos!$V$5:$V$1004,'BH (3)'!$C$10),COUNTIFS(Lançamentos!$K$5:$K$1004,$D308,Lançamentos!$U$5:$U$1004,H$5,Lançamentos!$W$5:$W$1004,'BH (3)'!$C$10)))</f>
        <v>x</v>
      </c>
      <c r="I308" s="84" t="str">
        <f>IF($D308="","x",IF('BH (3)'!$B$11=1,COUNTIFS(Lançamentos!$K$5:$K$1004,$D308,Lançamentos!$T$5:$T$1004,I$5,Lançamentos!$V$5:$V$1004,'BH (3)'!$C$10),COUNTIFS(Lançamentos!$K$5:$K$1004,$D308,Lançamentos!$U$5:$U$1004,I$5,Lançamentos!$W$5:$W$1004,'BH (3)'!$C$10)))</f>
        <v>x</v>
      </c>
      <c r="J308" s="84" t="str">
        <f>IF($D308="","x",IF('BH (3)'!$B$11=1,COUNTIFS(Lançamentos!$K$5:$K$1004,$D308,Lançamentos!$T$5:$T$1004,J$5,Lançamentos!$V$5:$V$1004,'BH (3)'!$C$10),COUNTIFS(Lançamentos!$K$5:$K$1004,$D308,Lançamentos!$U$5:$U$1004,J$5,Lançamentos!$W$5:$W$1004,'BH (3)'!$C$10)))</f>
        <v>x</v>
      </c>
      <c r="K308" s="84" t="str">
        <f>IF($D308="","x",IF('BH (3)'!$B$11=1,COUNTIFS(Lançamentos!$K$5:$K$1004,$D308,Lançamentos!$T$5:$T$1004,K$5,Lançamentos!$V$5:$V$1004,'BH (3)'!$C$10),COUNTIFS(Lançamentos!$K$5:$K$1004,$D308,Lançamentos!$U$5:$U$1004,K$5,Lançamentos!$W$5:$W$1004,'BH (3)'!$C$10)))</f>
        <v>x</v>
      </c>
      <c r="L308" s="84" t="str">
        <f>IF($D308="","x",IF('BH (3)'!$B$11=1,COUNTIFS(Lançamentos!$K$5:$K$1004,$D308,Lançamentos!$T$5:$T$1004,L$5,Lançamentos!$V$5:$V$1004,'BH (3)'!$C$10),COUNTIFS(Lançamentos!$K$5:$K$1004,$D308,Lançamentos!$U$5:$U$1004,L$5,Lançamentos!$W$5:$W$1004,'BH (3)'!$C$10)))</f>
        <v>x</v>
      </c>
      <c r="M308" s="84" t="str">
        <f>IF($D308="","x",IF('BH (3)'!$B$11=1,COUNTIFS(Lançamentos!$K$5:$K$1004,$D308,Lançamentos!$T$5:$T$1004,M$5,Lançamentos!$V$5:$V$1004,'BH (3)'!$C$10),COUNTIFS(Lançamentos!$K$5:$K$1004,$D308,Lançamentos!$U$5:$U$1004,M$5,Lançamentos!$W$5:$W$1004,'BH (3)'!$C$10)))</f>
        <v>x</v>
      </c>
      <c r="N308" s="84" t="str">
        <f>IF($D308="","x",IF('BH (3)'!$B$11=1,COUNTIFS(Lançamentos!$K$5:$K$1004,$D308,Lançamentos!$T$5:$T$1004,N$5,Lançamentos!$V$5:$V$1004,'BH (3)'!$C$10),COUNTIFS(Lançamentos!$K$5:$K$1004,$D308,Lançamentos!$U$5:$U$1004,N$5,Lançamentos!$W$5:$W$1004,'BH (3)'!$C$10)))</f>
        <v>x</v>
      </c>
      <c r="O308" s="84" t="str">
        <f>IF($D308="","x",IF('BH (3)'!$B$11=1,COUNTIFS(Lançamentos!$K$5:$K$1004,$D308,Lançamentos!$T$5:$T$1004,O$5,Lançamentos!$V$5:$V$1004,'BH (3)'!$C$10),COUNTIFS(Lançamentos!$K$5:$K$1004,$D308,Lançamentos!$U$5:$U$1004,O$5,Lançamentos!$W$5:$W$1004,'BH (3)'!$C$10)))</f>
        <v>x</v>
      </c>
      <c r="P308" s="84" t="str">
        <f>IF($D308="","x",IF('BH (3)'!$B$11=1,COUNTIFS(Lançamentos!$K$5:$K$1004,$D308,Lançamentos!$T$5:$T$1004,P$5,Lançamentos!$V$5:$V$1004,'BH (3)'!$C$10),COUNTIFS(Lançamentos!$K$5:$K$1004,$D308,Lançamentos!$U$5:$U$1004,P$5,Lançamentos!$W$5:$W$1004,'BH (3)'!$C$10)))</f>
        <v>x</v>
      </c>
      <c r="Q308" s="171" t="str">
        <f t="shared" si="9"/>
        <v/>
      </c>
    </row>
    <row r="309" spans="3:17" ht="45" customHeight="1" x14ac:dyDescent="0.25">
      <c r="C309" s="81" t="str">
        <f t="shared" si="8"/>
        <v/>
      </c>
      <c r="D309" s="170" t="str">
        <f>IF(Adv!D307="","",Adv!D307)</f>
        <v/>
      </c>
      <c r="E309" s="84" t="str">
        <f>IF($D309="","x",IF('BH (3)'!$B$11=1,COUNTIFS(Lançamentos!$K$5:$K$1004,$D309,Lançamentos!$T$5:$T$1004,E$5,Lançamentos!$V$5:$V$1004,'BH (3)'!$C$10),COUNTIFS(Lançamentos!$K$5:$K$1004,$D309,Lançamentos!$U$5:$U$1004,E$5,Lançamentos!$W$5:$W$1004,'BH (3)'!$C$10)))</f>
        <v>x</v>
      </c>
      <c r="F309" s="84" t="str">
        <f>IF($D309="","x",IF('BH (3)'!$B$11=1,COUNTIFS(Lançamentos!$K$5:$K$1004,$D309,Lançamentos!$T$5:$T$1004,F$5,Lançamentos!$V$5:$V$1004,'BH (3)'!$C$10),COUNTIFS(Lançamentos!$K$5:$K$1004,$D309,Lançamentos!$U$5:$U$1004,F$5,Lançamentos!$W$5:$W$1004,'BH (3)'!$C$10)))</f>
        <v>x</v>
      </c>
      <c r="G309" s="84" t="str">
        <f>IF($D309="","x",IF('BH (3)'!$B$11=1,COUNTIFS(Lançamentos!$K$5:$K$1004,$D309,Lançamentos!$T$5:$T$1004,G$5,Lançamentos!$V$5:$V$1004,'BH (3)'!$C$10),COUNTIFS(Lançamentos!$K$5:$K$1004,$D309,Lançamentos!$U$5:$U$1004,G$5,Lançamentos!$W$5:$W$1004,'BH (3)'!$C$10)))</f>
        <v>x</v>
      </c>
      <c r="H309" s="84" t="str">
        <f>IF($D309="","x",IF('BH (3)'!$B$11=1,COUNTIFS(Lançamentos!$K$5:$K$1004,$D309,Lançamentos!$T$5:$T$1004,H$5,Lançamentos!$V$5:$V$1004,'BH (3)'!$C$10),COUNTIFS(Lançamentos!$K$5:$K$1004,$D309,Lançamentos!$U$5:$U$1004,H$5,Lançamentos!$W$5:$W$1004,'BH (3)'!$C$10)))</f>
        <v>x</v>
      </c>
      <c r="I309" s="84" t="str">
        <f>IF($D309="","x",IF('BH (3)'!$B$11=1,COUNTIFS(Lançamentos!$K$5:$K$1004,$D309,Lançamentos!$T$5:$T$1004,I$5,Lançamentos!$V$5:$V$1004,'BH (3)'!$C$10),COUNTIFS(Lançamentos!$K$5:$K$1004,$D309,Lançamentos!$U$5:$U$1004,I$5,Lançamentos!$W$5:$W$1004,'BH (3)'!$C$10)))</f>
        <v>x</v>
      </c>
      <c r="J309" s="84" t="str">
        <f>IF($D309="","x",IF('BH (3)'!$B$11=1,COUNTIFS(Lançamentos!$K$5:$K$1004,$D309,Lançamentos!$T$5:$T$1004,J$5,Lançamentos!$V$5:$V$1004,'BH (3)'!$C$10),COUNTIFS(Lançamentos!$K$5:$K$1004,$D309,Lançamentos!$U$5:$U$1004,J$5,Lançamentos!$W$5:$W$1004,'BH (3)'!$C$10)))</f>
        <v>x</v>
      </c>
      <c r="K309" s="84" t="str">
        <f>IF($D309="","x",IF('BH (3)'!$B$11=1,COUNTIFS(Lançamentos!$K$5:$K$1004,$D309,Lançamentos!$T$5:$T$1004,K$5,Lançamentos!$V$5:$V$1004,'BH (3)'!$C$10),COUNTIFS(Lançamentos!$K$5:$K$1004,$D309,Lançamentos!$U$5:$U$1004,K$5,Lançamentos!$W$5:$W$1004,'BH (3)'!$C$10)))</f>
        <v>x</v>
      </c>
      <c r="L309" s="84" t="str">
        <f>IF($D309="","x",IF('BH (3)'!$B$11=1,COUNTIFS(Lançamentos!$K$5:$K$1004,$D309,Lançamentos!$T$5:$T$1004,L$5,Lançamentos!$V$5:$V$1004,'BH (3)'!$C$10),COUNTIFS(Lançamentos!$K$5:$K$1004,$D309,Lançamentos!$U$5:$U$1004,L$5,Lançamentos!$W$5:$W$1004,'BH (3)'!$C$10)))</f>
        <v>x</v>
      </c>
      <c r="M309" s="84" t="str">
        <f>IF($D309="","x",IF('BH (3)'!$B$11=1,COUNTIFS(Lançamentos!$K$5:$K$1004,$D309,Lançamentos!$T$5:$T$1004,M$5,Lançamentos!$V$5:$V$1004,'BH (3)'!$C$10),COUNTIFS(Lançamentos!$K$5:$K$1004,$D309,Lançamentos!$U$5:$U$1004,M$5,Lançamentos!$W$5:$W$1004,'BH (3)'!$C$10)))</f>
        <v>x</v>
      </c>
      <c r="N309" s="84" t="str">
        <f>IF($D309="","x",IF('BH (3)'!$B$11=1,COUNTIFS(Lançamentos!$K$5:$K$1004,$D309,Lançamentos!$T$5:$T$1004,N$5,Lançamentos!$V$5:$V$1004,'BH (3)'!$C$10),COUNTIFS(Lançamentos!$K$5:$K$1004,$D309,Lançamentos!$U$5:$U$1004,N$5,Lançamentos!$W$5:$W$1004,'BH (3)'!$C$10)))</f>
        <v>x</v>
      </c>
      <c r="O309" s="84" t="str">
        <f>IF($D309="","x",IF('BH (3)'!$B$11=1,COUNTIFS(Lançamentos!$K$5:$K$1004,$D309,Lançamentos!$T$5:$T$1004,O$5,Lançamentos!$V$5:$V$1004,'BH (3)'!$C$10),COUNTIFS(Lançamentos!$K$5:$K$1004,$D309,Lançamentos!$U$5:$U$1004,O$5,Lançamentos!$W$5:$W$1004,'BH (3)'!$C$10)))</f>
        <v>x</v>
      </c>
      <c r="P309" s="84" t="str">
        <f>IF($D309="","x",IF('BH (3)'!$B$11=1,COUNTIFS(Lançamentos!$K$5:$K$1004,$D309,Lançamentos!$T$5:$T$1004,P$5,Lançamentos!$V$5:$V$1004,'BH (3)'!$C$10),COUNTIFS(Lançamentos!$K$5:$K$1004,$D309,Lançamentos!$U$5:$U$1004,P$5,Lançamentos!$W$5:$W$1004,'BH (3)'!$C$10)))</f>
        <v>x</v>
      </c>
      <c r="Q309" s="171" t="str">
        <f t="shared" si="9"/>
        <v/>
      </c>
    </row>
    <row r="310" spans="3:17" ht="45" customHeight="1" x14ac:dyDescent="0.25">
      <c r="C310" s="81" t="str">
        <f t="shared" si="8"/>
        <v/>
      </c>
      <c r="D310" s="170" t="str">
        <f>IF(Adv!D308="","",Adv!D308)</f>
        <v/>
      </c>
      <c r="E310" s="84" t="str">
        <f>IF($D310="","x",IF('BH (3)'!$B$11=1,COUNTIFS(Lançamentos!$K$5:$K$1004,$D310,Lançamentos!$T$5:$T$1004,E$5,Lançamentos!$V$5:$V$1004,'BH (3)'!$C$10),COUNTIFS(Lançamentos!$K$5:$K$1004,$D310,Lançamentos!$U$5:$U$1004,E$5,Lançamentos!$W$5:$W$1004,'BH (3)'!$C$10)))</f>
        <v>x</v>
      </c>
      <c r="F310" s="84" t="str">
        <f>IF($D310="","x",IF('BH (3)'!$B$11=1,COUNTIFS(Lançamentos!$K$5:$K$1004,$D310,Lançamentos!$T$5:$T$1004,F$5,Lançamentos!$V$5:$V$1004,'BH (3)'!$C$10),COUNTIFS(Lançamentos!$K$5:$K$1004,$D310,Lançamentos!$U$5:$U$1004,F$5,Lançamentos!$W$5:$W$1004,'BH (3)'!$C$10)))</f>
        <v>x</v>
      </c>
      <c r="G310" s="84" t="str">
        <f>IF($D310="","x",IF('BH (3)'!$B$11=1,COUNTIFS(Lançamentos!$K$5:$K$1004,$D310,Lançamentos!$T$5:$T$1004,G$5,Lançamentos!$V$5:$V$1004,'BH (3)'!$C$10),COUNTIFS(Lançamentos!$K$5:$K$1004,$D310,Lançamentos!$U$5:$U$1004,G$5,Lançamentos!$W$5:$W$1004,'BH (3)'!$C$10)))</f>
        <v>x</v>
      </c>
      <c r="H310" s="84" t="str">
        <f>IF($D310="","x",IF('BH (3)'!$B$11=1,COUNTIFS(Lançamentos!$K$5:$K$1004,$D310,Lançamentos!$T$5:$T$1004,H$5,Lançamentos!$V$5:$V$1004,'BH (3)'!$C$10),COUNTIFS(Lançamentos!$K$5:$K$1004,$D310,Lançamentos!$U$5:$U$1004,H$5,Lançamentos!$W$5:$W$1004,'BH (3)'!$C$10)))</f>
        <v>x</v>
      </c>
      <c r="I310" s="84" t="str">
        <f>IF($D310="","x",IF('BH (3)'!$B$11=1,COUNTIFS(Lançamentos!$K$5:$K$1004,$D310,Lançamentos!$T$5:$T$1004,I$5,Lançamentos!$V$5:$V$1004,'BH (3)'!$C$10),COUNTIFS(Lançamentos!$K$5:$K$1004,$D310,Lançamentos!$U$5:$U$1004,I$5,Lançamentos!$W$5:$W$1004,'BH (3)'!$C$10)))</f>
        <v>x</v>
      </c>
      <c r="J310" s="84" t="str">
        <f>IF($D310="","x",IF('BH (3)'!$B$11=1,COUNTIFS(Lançamentos!$K$5:$K$1004,$D310,Lançamentos!$T$5:$T$1004,J$5,Lançamentos!$V$5:$V$1004,'BH (3)'!$C$10),COUNTIFS(Lançamentos!$K$5:$K$1004,$D310,Lançamentos!$U$5:$U$1004,J$5,Lançamentos!$W$5:$W$1004,'BH (3)'!$C$10)))</f>
        <v>x</v>
      </c>
      <c r="K310" s="84" t="str">
        <f>IF($D310="","x",IF('BH (3)'!$B$11=1,COUNTIFS(Lançamentos!$K$5:$K$1004,$D310,Lançamentos!$T$5:$T$1004,K$5,Lançamentos!$V$5:$V$1004,'BH (3)'!$C$10),COUNTIFS(Lançamentos!$K$5:$K$1004,$D310,Lançamentos!$U$5:$U$1004,K$5,Lançamentos!$W$5:$W$1004,'BH (3)'!$C$10)))</f>
        <v>x</v>
      </c>
      <c r="L310" s="84" t="str">
        <f>IF($D310="","x",IF('BH (3)'!$B$11=1,COUNTIFS(Lançamentos!$K$5:$K$1004,$D310,Lançamentos!$T$5:$T$1004,L$5,Lançamentos!$V$5:$V$1004,'BH (3)'!$C$10),COUNTIFS(Lançamentos!$K$5:$K$1004,$D310,Lançamentos!$U$5:$U$1004,L$5,Lançamentos!$W$5:$W$1004,'BH (3)'!$C$10)))</f>
        <v>x</v>
      </c>
      <c r="M310" s="84" t="str">
        <f>IF($D310="","x",IF('BH (3)'!$B$11=1,COUNTIFS(Lançamentos!$K$5:$K$1004,$D310,Lançamentos!$T$5:$T$1004,M$5,Lançamentos!$V$5:$V$1004,'BH (3)'!$C$10),COUNTIFS(Lançamentos!$K$5:$K$1004,$D310,Lançamentos!$U$5:$U$1004,M$5,Lançamentos!$W$5:$W$1004,'BH (3)'!$C$10)))</f>
        <v>x</v>
      </c>
      <c r="N310" s="84" t="str">
        <f>IF($D310="","x",IF('BH (3)'!$B$11=1,COUNTIFS(Lançamentos!$K$5:$K$1004,$D310,Lançamentos!$T$5:$T$1004,N$5,Lançamentos!$V$5:$V$1004,'BH (3)'!$C$10),COUNTIFS(Lançamentos!$K$5:$K$1004,$D310,Lançamentos!$U$5:$U$1004,N$5,Lançamentos!$W$5:$W$1004,'BH (3)'!$C$10)))</f>
        <v>x</v>
      </c>
      <c r="O310" s="84" t="str">
        <f>IF($D310="","x",IF('BH (3)'!$B$11=1,COUNTIFS(Lançamentos!$K$5:$K$1004,$D310,Lançamentos!$T$5:$T$1004,O$5,Lançamentos!$V$5:$V$1004,'BH (3)'!$C$10),COUNTIFS(Lançamentos!$K$5:$K$1004,$D310,Lançamentos!$U$5:$U$1004,O$5,Lançamentos!$W$5:$W$1004,'BH (3)'!$C$10)))</f>
        <v>x</v>
      </c>
      <c r="P310" s="84" t="str">
        <f>IF($D310="","x",IF('BH (3)'!$B$11=1,COUNTIFS(Lançamentos!$K$5:$K$1004,$D310,Lançamentos!$T$5:$T$1004,P$5,Lançamentos!$V$5:$V$1004,'BH (3)'!$C$10),COUNTIFS(Lançamentos!$K$5:$K$1004,$D310,Lançamentos!$U$5:$U$1004,P$5,Lançamentos!$W$5:$W$1004,'BH (3)'!$C$10)))</f>
        <v>x</v>
      </c>
      <c r="Q310" s="171" t="str">
        <f t="shared" si="9"/>
        <v/>
      </c>
    </row>
    <row r="311" spans="3:17" ht="45" customHeight="1" x14ac:dyDescent="0.25">
      <c r="C311" s="81" t="str">
        <f t="shared" si="8"/>
        <v/>
      </c>
      <c r="D311" s="170" t="str">
        <f>IF(Adv!D309="","",Adv!D309)</f>
        <v/>
      </c>
      <c r="E311" s="84" t="str">
        <f>IF($D311="","x",IF('BH (3)'!$B$11=1,COUNTIFS(Lançamentos!$K$5:$K$1004,$D311,Lançamentos!$T$5:$T$1004,E$5,Lançamentos!$V$5:$V$1004,'BH (3)'!$C$10),COUNTIFS(Lançamentos!$K$5:$K$1004,$D311,Lançamentos!$U$5:$U$1004,E$5,Lançamentos!$W$5:$W$1004,'BH (3)'!$C$10)))</f>
        <v>x</v>
      </c>
      <c r="F311" s="84" t="str">
        <f>IF($D311="","x",IF('BH (3)'!$B$11=1,COUNTIFS(Lançamentos!$K$5:$K$1004,$D311,Lançamentos!$T$5:$T$1004,F$5,Lançamentos!$V$5:$V$1004,'BH (3)'!$C$10),COUNTIFS(Lançamentos!$K$5:$K$1004,$D311,Lançamentos!$U$5:$U$1004,F$5,Lançamentos!$W$5:$W$1004,'BH (3)'!$C$10)))</f>
        <v>x</v>
      </c>
      <c r="G311" s="84" t="str">
        <f>IF($D311="","x",IF('BH (3)'!$B$11=1,COUNTIFS(Lançamentos!$K$5:$K$1004,$D311,Lançamentos!$T$5:$T$1004,G$5,Lançamentos!$V$5:$V$1004,'BH (3)'!$C$10),COUNTIFS(Lançamentos!$K$5:$K$1004,$D311,Lançamentos!$U$5:$U$1004,G$5,Lançamentos!$W$5:$W$1004,'BH (3)'!$C$10)))</f>
        <v>x</v>
      </c>
      <c r="H311" s="84" t="str">
        <f>IF($D311="","x",IF('BH (3)'!$B$11=1,COUNTIFS(Lançamentos!$K$5:$K$1004,$D311,Lançamentos!$T$5:$T$1004,H$5,Lançamentos!$V$5:$V$1004,'BH (3)'!$C$10),COUNTIFS(Lançamentos!$K$5:$K$1004,$D311,Lançamentos!$U$5:$U$1004,H$5,Lançamentos!$W$5:$W$1004,'BH (3)'!$C$10)))</f>
        <v>x</v>
      </c>
      <c r="I311" s="84" t="str">
        <f>IF($D311="","x",IF('BH (3)'!$B$11=1,COUNTIFS(Lançamentos!$K$5:$K$1004,$D311,Lançamentos!$T$5:$T$1004,I$5,Lançamentos!$V$5:$V$1004,'BH (3)'!$C$10),COUNTIFS(Lançamentos!$K$5:$K$1004,$D311,Lançamentos!$U$5:$U$1004,I$5,Lançamentos!$W$5:$W$1004,'BH (3)'!$C$10)))</f>
        <v>x</v>
      </c>
      <c r="J311" s="84" t="str">
        <f>IF($D311="","x",IF('BH (3)'!$B$11=1,COUNTIFS(Lançamentos!$K$5:$K$1004,$D311,Lançamentos!$T$5:$T$1004,J$5,Lançamentos!$V$5:$V$1004,'BH (3)'!$C$10),COUNTIFS(Lançamentos!$K$5:$K$1004,$D311,Lançamentos!$U$5:$U$1004,J$5,Lançamentos!$W$5:$W$1004,'BH (3)'!$C$10)))</f>
        <v>x</v>
      </c>
      <c r="K311" s="84" t="str">
        <f>IF($D311="","x",IF('BH (3)'!$B$11=1,COUNTIFS(Lançamentos!$K$5:$K$1004,$D311,Lançamentos!$T$5:$T$1004,K$5,Lançamentos!$V$5:$V$1004,'BH (3)'!$C$10),COUNTIFS(Lançamentos!$K$5:$K$1004,$D311,Lançamentos!$U$5:$U$1004,K$5,Lançamentos!$W$5:$W$1004,'BH (3)'!$C$10)))</f>
        <v>x</v>
      </c>
      <c r="L311" s="84" t="str">
        <f>IF($D311="","x",IF('BH (3)'!$B$11=1,COUNTIFS(Lançamentos!$K$5:$K$1004,$D311,Lançamentos!$T$5:$T$1004,L$5,Lançamentos!$V$5:$V$1004,'BH (3)'!$C$10),COUNTIFS(Lançamentos!$K$5:$K$1004,$D311,Lançamentos!$U$5:$U$1004,L$5,Lançamentos!$W$5:$W$1004,'BH (3)'!$C$10)))</f>
        <v>x</v>
      </c>
      <c r="M311" s="84" t="str">
        <f>IF($D311="","x",IF('BH (3)'!$B$11=1,COUNTIFS(Lançamentos!$K$5:$K$1004,$D311,Lançamentos!$T$5:$T$1004,M$5,Lançamentos!$V$5:$V$1004,'BH (3)'!$C$10),COUNTIFS(Lançamentos!$K$5:$K$1004,$D311,Lançamentos!$U$5:$U$1004,M$5,Lançamentos!$W$5:$W$1004,'BH (3)'!$C$10)))</f>
        <v>x</v>
      </c>
      <c r="N311" s="84" t="str">
        <f>IF($D311="","x",IF('BH (3)'!$B$11=1,COUNTIFS(Lançamentos!$K$5:$K$1004,$D311,Lançamentos!$T$5:$T$1004,N$5,Lançamentos!$V$5:$V$1004,'BH (3)'!$C$10),COUNTIFS(Lançamentos!$K$5:$K$1004,$D311,Lançamentos!$U$5:$U$1004,N$5,Lançamentos!$W$5:$W$1004,'BH (3)'!$C$10)))</f>
        <v>x</v>
      </c>
      <c r="O311" s="84" t="str">
        <f>IF($D311="","x",IF('BH (3)'!$B$11=1,COUNTIFS(Lançamentos!$K$5:$K$1004,$D311,Lançamentos!$T$5:$T$1004,O$5,Lançamentos!$V$5:$V$1004,'BH (3)'!$C$10),COUNTIFS(Lançamentos!$K$5:$K$1004,$D311,Lançamentos!$U$5:$U$1004,O$5,Lançamentos!$W$5:$W$1004,'BH (3)'!$C$10)))</f>
        <v>x</v>
      </c>
      <c r="P311" s="84" t="str">
        <f>IF($D311="","x",IF('BH (3)'!$B$11=1,COUNTIFS(Lançamentos!$K$5:$K$1004,$D311,Lançamentos!$T$5:$T$1004,P$5,Lançamentos!$V$5:$V$1004,'BH (3)'!$C$10),COUNTIFS(Lançamentos!$K$5:$K$1004,$D311,Lançamentos!$U$5:$U$1004,P$5,Lançamentos!$W$5:$W$1004,'BH (3)'!$C$10)))</f>
        <v>x</v>
      </c>
      <c r="Q311" s="171" t="str">
        <f t="shared" si="9"/>
        <v/>
      </c>
    </row>
    <row r="312" spans="3:17" ht="45" customHeight="1" x14ac:dyDescent="0.25">
      <c r="C312" s="81" t="str">
        <f t="shared" si="8"/>
        <v/>
      </c>
      <c r="D312" s="170" t="str">
        <f>IF(Adv!D310="","",Adv!D310)</f>
        <v/>
      </c>
      <c r="E312" s="84" t="str">
        <f>IF($D312="","x",IF('BH (3)'!$B$11=1,COUNTIFS(Lançamentos!$K$5:$K$1004,$D312,Lançamentos!$T$5:$T$1004,E$5,Lançamentos!$V$5:$V$1004,'BH (3)'!$C$10),COUNTIFS(Lançamentos!$K$5:$K$1004,$D312,Lançamentos!$U$5:$U$1004,E$5,Lançamentos!$W$5:$W$1004,'BH (3)'!$C$10)))</f>
        <v>x</v>
      </c>
      <c r="F312" s="84" t="str">
        <f>IF($D312="","x",IF('BH (3)'!$B$11=1,COUNTIFS(Lançamentos!$K$5:$K$1004,$D312,Lançamentos!$T$5:$T$1004,F$5,Lançamentos!$V$5:$V$1004,'BH (3)'!$C$10),COUNTIFS(Lançamentos!$K$5:$K$1004,$D312,Lançamentos!$U$5:$U$1004,F$5,Lançamentos!$W$5:$W$1004,'BH (3)'!$C$10)))</f>
        <v>x</v>
      </c>
      <c r="G312" s="84" t="str">
        <f>IF($D312="","x",IF('BH (3)'!$B$11=1,COUNTIFS(Lançamentos!$K$5:$K$1004,$D312,Lançamentos!$T$5:$T$1004,G$5,Lançamentos!$V$5:$V$1004,'BH (3)'!$C$10),COUNTIFS(Lançamentos!$K$5:$K$1004,$D312,Lançamentos!$U$5:$U$1004,G$5,Lançamentos!$W$5:$W$1004,'BH (3)'!$C$10)))</f>
        <v>x</v>
      </c>
      <c r="H312" s="84" t="str">
        <f>IF($D312="","x",IF('BH (3)'!$B$11=1,COUNTIFS(Lançamentos!$K$5:$K$1004,$D312,Lançamentos!$T$5:$T$1004,H$5,Lançamentos!$V$5:$V$1004,'BH (3)'!$C$10),COUNTIFS(Lançamentos!$K$5:$K$1004,$D312,Lançamentos!$U$5:$U$1004,H$5,Lançamentos!$W$5:$W$1004,'BH (3)'!$C$10)))</f>
        <v>x</v>
      </c>
      <c r="I312" s="84" t="str">
        <f>IF($D312="","x",IF('BH (3)'!$B$11=1,COUNTIFS(Lançamentos!$K$5:$K$1004,$D312,Lançamentos!$T$5:$T$1004,I$5,Lançamentos!$V$5:$V$1004,'BH (3)'!$C$10),COUNTIFS(Lançamentos!$K$5:$K$1004,$D312,Lançamentos!$U$5:$U$1004,I$5,Lançamentos!$W$5:$W$1004,'BH (3)'!$C$10)))</f>
        <v>x</v>
      </c>
      <c r="J312" s="84" t="str">
        <f>IF($D312="","x",IF('BH (3)'!$B$11=1,COUNTIFS(Lançamentos!$K$5:$K$1004,$D312,Lançamentos!$T$5:$T$1004,J$5,Lançamentos!$V$5:$V$1004,'BH (3)'!$C$10),COUNTIFS(Lançamentos!$K$5:$K$1004,$D312,Lançamentos!$U$5:$U$1004,J$5,Lançamentos!$W$5:$W$1004,'BH (3)'!$C$10)))</f>
        <v>x</v>
      </c>
      <c r="K312" s="84" t="str">
        <f>IF($D312="","x",IF('BH (3)'!$B$11=1,COUNTIFS(Lançamentos!$K$5:$K$1004,$D312,Lançamentos!$T$5:$T$1004,K$5,Lançamentos!$V$5:$V$1004,'BH (3)'!$C$10),COUNTIFS(Lançamentos!$K$5:$K$1004,$D312,Lançamentos!$U$5:$U$1004,K$5,Lançamentos!$W$5:$W$1004,'BH (3)'!$C$10)))</f>
        <v>x</v>
      </c>
      <c r="L312" s="84" t="str">
        <f>IF($D312="","x",IF('BH (3)'!$B$11=1,COUNTIFS(Lançamentos!$K$5:$K$1004,$D312,Lançamentos!$T$5:$T$1004,L$5,Lançamentos!$V$5:$V$1004,'BH (3)'!$C$10),COUNTIFS(Lançamentos!$K$5:$K$1004,$D312,Lançamentos!$U$5:$U$1004,L$5,Lançamentos!$W$5:$W$1004,'BH (3)'!$C$10)))</f>
        <v>x</v>
      </c>
      <c r="M312" s="84" t="str">
        <f>IF($D312="","x",IF('BH (3)'!$B$11=1,COUNTIFS(Lançamentos!$K$5:$K$1004,$D312,Lançamentos!$T$5:$T$1004,M$5,Lançamentos!$V$5:$V$1004,'BH (3)'!$C$10),COUNTIFS(Lançamentos!$K$5:$K$1004,$D312,Lançamentos!$U$5:$U$1004,M$5,Lançamentos!$W$5:$W$1004,'BH (3)'!$C$10)))</f>
        <v>x</v>
      </c>
      <c r="N312" s="84" t="str">
        <f>IF($D312="","x",IF('BH (3)'!$B$11=1,COUNTIFS(Lançamentos!$K$5:$K$1004,$D312,Lançamentos!$T$5:$T$1004,N$5,Lançamentos!$V$5:$V$1004,'BH (3)'!$C$10),COUNTIFS(Lançamentos!$K$5:$K$1004,$D312,Lançamentos!$U$5:$U$1004,N$5,Lançamentos!$W$5:$W$1004,'BH (3)'!$C$10)))</f>
        <v>x</v>
      </c>
      <c r="O312" s="84" t="str">
        <f>IF($D312="","x",IF('BH (3)'!$B$11=1,COUNTIFS(Lançamentos!$K$5:$K$1004,$D312,Lançamentos!$T$5:$T$1004,O$5,Lançamentos!$V$5:$V$1004,'BH (3)'!$C$10),COUNTIFS(Lançamentos!$K$5:$K$1004,$D312,Lançamentos!$U$5:$U$1004,O$5,Lançamentos!$W$5:$W$1004,'BH (3)'!$C$10)))</f>
        <v>x</v>
      </c>
      <c r="P312" s="84" t="str">
        <f>IF($D312="","x",IF('BH (3)'!$B$11=1,COUNTIFS(Lançamentos!$K$5:$K$1004,$D312,Lançamentos!$T$5:$T$1004,P$5,Lançamentos!$V$5:$V$1004,'BH (3)'!$C$10),COUNTIFS(Lançamentos!$K$5:$K$1004,$D312,Lançamentos!$U$5:$U$1004,P$5,Lançamentos!$W$5:$W$1004,'BH (3)'!$C$10)))</f>
        <v>x</v>
      </c>
      <c r="Q312" s="171" t="str">
        <f t="shared" si="9"/>
        <v/>
      </c>
    </row>
    <row r="313" spans="3:17" ht="45" customHeight="1" x14ac:dyDescent="0.25">
      <c r="C313" s="81" t="str">
        <f t="shared" si="8"/>
        <v/>
      </c>
      <c r="D313" s="170" t="str">
        <f>IF(Adv!D311="","",Adv!D311)</f>
        <v/>
      </c>
      <c r="E313" s="84" t="str">
        <f>IF($D313="","x",IF('BH (3)'!$B$11=1,COUNTIFS(Lançamentos!$K$5:$K$1004,$D313,Lançamentos!$T$5:$T$1004,E$5,Lançamentos!$V$5:$V$1004,'BH (3)'!$C$10),COUNTIFS(Lançamentos!$K$5:$K$1004,$D313,Lançamentos!$U$5:$U$1004,E$5,Lançamentos!$W$5:$W$1004,'BH (3)'!$C$10)))</f>
        <v>x</v>
      </c>
      <c r="F313" s="84" t="str">
        <f>IF($D313="","x",IF('BH (3)'!$B$11=1,COUNTIFS(Lançamentos!$K$5:$K$1004,$D313,Lançamentos!$T$5:$T$1004,F$5,Lançamentos!$V$5:$V$1004,'BH (3)'!$C$10),COUNTIFS(Lançamentos!$K$5:$K$1004,$D313,Lançamentos!$U$5:$U$1004,F$5,Lançamentos!$W$5:$W$1004,'BH (3)'!$C$10)))</f>
        <v>x</v>
      </c>
      <c r="G313" s="84" t="str">
        <f>IF($D313="","x",IF('BH (3)'!$B$11=1,COUNTIFS(Lançamentos!$K$5:$K$1004,$D313,Lançamentos!$T$5:$T$1004,G$5,Lançamentos!$V$5:$V$1004,'BH (3)'!$C$10),COUNTIFS(Lançamentos!$K$5:$K$1004,$D313,Lançamentos!$U$5:$U$1004,G$5,Lançamentos!$W$5:$W$1004,'BH (3)'!$C$10)))</f>
        <v>x</v>
      </c>
      <c r="H313" s="84" t="str">
        <f>IF($D313="","x",IF('BH (3)'!$B$11=1,COUNTIFS(Lançamentos!$K$5:$K$1004,$D313,Lançamentos!$T$5:$T$1004,H$5,Lançamentos!$V$5:$V$1004,'BH (3)'!$C$10),COUNTIFS(Lançamentos!$K$5:$K$1004,$D313,Lançamentos!$U$5:$U$1004,H$5,Lançamentos!$W$5:$W$1004,'BH (3)'!$C$10)))</f>
        <v>x</v>
      </c>
      <c r="I313" s="84" t="str">
        <f>IF($D313="","x",IF('BH (3)'!$B$11=1,COUNTIFS(Lançamentos!$K$5:$K$1004,$D313,Lançamentos!$T$5:$T$1004,I$5,Lançamentos!$V$5:$V$1004,'BH (3)'!$C$10),COUNTIFS(Lançamentos!$K$5:$K$1004,$D313,Lançamentos!$U$5:$U$1004,I$5,Lançamentos!$W$5:$W$1004,'BH (3)'!$C$10)))</f>
        <v>x</v>
      </c>
      <c r="J313" s="84" t="str">
        <f>IF($D313="","x",IF('BH (3)'!$B$11=1,COUNTIFS(Lançamentos!$K$5:$K$1004,$D313,Lançamentos!$T$5:$T$1004,J$5,Lançamentos!$V$5:$V$1004,'BH (3)'!$C$10),COUNTIFS(Lançamentos!$K$5:$K$1004,$D313,Lançamentos!$U$5:$U$1004,J$5,Lançamentos!$W$5:$W$1004,'BH (3)'!$C$10)))</f>
        <v>x</v>
      </c>
      <c r="K313" s="84" t="str">
        <f>IF($D313="","x",IF('BH (3)'!$B$11=1,COUNTIFS(Lançamentos!$K$5:$K$1004,$D313,Lançamentos!$T$5:$T$1004,K$5,Lançamentos!$V$5:$V$1004,'BH (3)'!$C$10),COUNTIFS(Lançamentos!$K$5:$K$1004,$D313,Lançamentos!$U$5:$U$1004,K$5,Lançamentos!$W$5:$W$1004,'BH (3)'!$C$10)))</f>
        <v>x</v>
      </c>
      <c r="L313" s="84" t="str">
        <f>IF($D313="","x",IF('BH (3)'!$B$11=1,COUNTIFS(Lançamentos!$K$5:$K$1004,$D313,Lançamentos!$T$5:$T$1004,L$5,Lançamentos!$V$5:$V$1004,'BH (3)'!$C$10),COUNTIFS(Lançamentos!$K$5:$K$1004,$D313,Lançamentos!$U$5:$U$1004,L$5,Lançamentos!$W$5:$W$1004,'BH (3)'!$C$10)))</f>
        <v>x</v>
      </c>
      <c r="M313" s="84" t="str">
        <f>IF($D313="","x",IF('BH (3)'!$B$11=1,COUNTIFS(Lançamentos!$K$5:$K$1004,$D313,Lançamentos!$T$5:$T$1004,M$5,Lançamentos!$V$5:$V$1004,'BH (3)'!$C$10),COUNTIFS(Lançamentos!$K$5:$K$1004,$D313,Lançamentos!$U$5:$U$1004,M$5,Lançamentos!$W$5:$W$1004,'BH (3)'!$C$10)))</f>
        <v>x</v>
      </c>
      <c r="N313" s="84" t="str">
        <f>IF($D313="","x",IF('BH (3)'!$B$11=1,COUNTIFS(Lançamentos!$K$5:$K$1004,$D313,Lançamentos!$T$5:$T$1004,N$5,Lançamentos!$V$5:$V$1004,'BH (3)'!$C$10),COUNTIFS(Lançamentos!$K$5:$K$1004,$D313,Lançamentos!$U$5:$U$1004,N$5,Lançamentos!$W$5:$W$1004,'BH (3)'!$C$10)))</f>
        <v>x</v>
      </c>
      <c r="O313" s="84" t="str">
        <f>IF($D313="","x",IF('BH (3)'!$B$11=1,COUNTIFS(Lançamentos!$K$5:$K$1004,$D313,Lançamentos!$T$5:$T$1004,O$5,Lançamentos!$V$5:$V$1004,'BH (3)'!$C$10),COUNTIFS(Lançamentos!$K$5:$K$1004,$D313,Lançamentos!$U$5:$U$1004,O$5,Lançamentos!$W$5:$W$1004,'BH (3)'!$C$10)))</f>
        <v>x</v>
      </c>
      <c r="P313" s="84" t="str">
        <f>IF($D313="","x",IF('BH (3)'!$B$11=1,COUNTIFS(Lançamentos!$K$5:$K$1004,$D313,Lançamentos!$T$5:$T$1004,P$5,Lançamentos!$V$5:$V$1004,'BH (3)'!$C$10),COUNTIFS(Lançamentos!$K$5:$K$1004,$D313,Lançamentos!$U$5:$U$1004,P$5,Lançamentos!$W$5:$W$1004,'BH (3)'!$C$10)))</f>
        <v>x</v>
      </c>
      <c r="Q313" s="171" t="str">
        <f t="shared" si="9"/>
        <v/>
      </c>
    </row>
    <row r="314" spans="3:17" ht="45" customHeight="1" x14ac:dyDescent="0.25">
      <c r="C314" s="81" t="str">
        <f t="shared" si="8"/>
        <v/>
      </c>
      <c r="D314" s="170" t="str">
        <f>IF(Adv!D312="","",Adv!D312)</f>
        <v/>
      </c>
      <c r="E314" s="84" t="str">
        <f>IF($D314="","x",IF('BH (3)'!$B$11=1,COUNTIFS(Lançamentos!$K$5:$K$1004,$D314,Lançamentos!$T$5:$T$1004,E$5,Lançamentos!$V$5:$V$1004,'BH (3)'!$C$10),COUNTIFS(Lançamentos!$K$5:$K$1004,$D314,Lançamentos!$U$5:$U$1004,E$5,Lançamentos!$W$5:$W$1004,'BH (3)'!$C$10)))</f>
        <v>x</v>
      </c>
      <c r="F314" s="84" t="str">
        <f>IF($D314="","x",IF('BH (3)'!$B$11=1,COUNTIFS(Lançamentos!$K$5:$K$1004,$D314,Lançamentos!$T$5:$T$1004,F$5,Lançamentos!$V$5:$V$1004,'BH (3)'!$C$10),COUNTIFS(Lançamentos!$K$5:$K$1004,$D314,Lançamentos!$U$5:$U$1004,F$5,Lançamentos!$W$5:$W$1004,'BH (3)'!$C$10)))</f>
        <v>x</v>
      </c>
      <c r="G314" s="84" t="str">
        <f>IF($D314="","x",IF('BH (3)'!$B$11=1,COUNTIFS(Lançamentos!$K$5:$K$1004,$D314,Lançamentos!$T$5:$T$1004,G$5,Lançamentos!$V$5:$V$1004,'BH (3)'!$C$10),COUNTIFS(Lançamentos!$K$5:$K$1004,$D314,Lançamentos!$U$5:$U$1004,G$5,Lançamentos!$W$5:$W$1004,'BH (3)'!$C$10)))</f>
        <v>x</v>
      </c>
      <c r="H314" s="84" t="str">
        <f>IF($D314="","x",IF('BH (3)'!$B$11=1,COUNTIFS(Lançamentos!$K$5:$K$1004,$D314,Lançamentos!$T$5:$T$1004,H$5,Lançamentos!$V$5:$V$1004,'BH (3)'!$C$10),COUNTIFS(Lançamentos!$K$5:$K$1004,$D314,Lançamentos!$U$5:$U$1004,H$5,Lançamentos!$W$5:$W$1004,'BH (3)'!$C$10)))</f>
        <v>x</v>
      </c>
      <c r="I314" s="84" t="str">
        <f>IF($D314="","x",IF('BH (3)'!$B$11=1,COUNTIFS(Lançamentos!$K$5:$K$1004,$D314,Lançamentos!$T$5:$T$1004,I$5,Lançamentos!$V$5:$V$1004,'BH (3)'!$C$10),COUNTIFS(Lançamentos!$K$5:$K$1004,$D314,Lançamentos!$U$5:$U$1004,I$5,Lançamentos!$W$5:$W$1004,'BH (3)'!$C$10)))</f>
        <v>x</v>
      </c>
      <c r="J314" s="84" t="str">
        <f>IF($D314="","x",IF('BH (3)'!$B$11=1,COUNTIFS(Lançamentos!$K$5:$K$1004,$D314,Lançamentos!$T$5:$T$1004,J$5,Lançamentos!$V$5:$V$1004,'BH (3)'!$C$10),COUNTIFS(Lançamentos!$K$5:$K$1004,$D314,Lançamentos!$U$5:$U$1004,J$5,Lançamentos!$W$5:$W$1004,'BH (3)'!$C$10)))</f>
        <v>x</v>
      </c>
      <c r="K314" s="84" t="str">
        <f>IF($D314="","x",IF('BH (3)'!$B$11=1,COUNTIFS(Lançamentos!$K$5:$K$1004,$D314,Lançamentos!$T$5:$T$1004,K$5,Lançamentos!$V$5:$V$1004,'BH (3)'!$C$10),COUNTIFS(Lançamentos!$K$5:$K$1004,$D314,Lançamentos!$U$5:$U$1004,K$5,Lançamentos!$W$5:$W$1004,'BH (3)'!$C$10)))</f>
        <v>x</v>
      </c>
      <c r="L314" s="84" t="str">
        <f>IF($D314="","x",IF('BH (3)'!$B$11=1,COUNTIFS(Lançamentos!$K$5:$K$1004,$D314,Lançamentos!$T$5:$T$1004,L$5,Lançamentos!$V$5:$V$1004,'BH (3)'!$C$10),COUNTIFS(Lançamentos!$K$5:$K$1004,$D314,Lançamentos!$U$5:$U$1004,L$5,Lançamentos!$W$5:$W$1004,'BH (3)'!$C$10)))</f>
        <v>x</v>
      </c>
      <c r="M314" s="84" t="str">
        <f>IF($D314="","x",IF('BH (3)'!$B$11=1,COUNTIFS(Lançamentos!$K$5:$K$1004,$D314,Lançamentos!$T$5:$T$1004,M$5,Lançamentos!$V$5:$V$1004,'BH (3)'!$C$10),COUNTIFS(Lançamentos!$K$5:$K$1004,$D314,Lançamentos!$U$5:$U$1004,M$5,Lançamentos!$W$5:$W$1004,'BH (3)'!$C$10)))</f>
        <v>x</v>
      </c>
      <c r="N314" s="84" t="str">
        <f>IF($D314="","x",IF('BH (3)'!$B$11=1,COUNTIFS(Lançamentos!$K$5:$K$1004,$D314,Lançamentos!$T$5:$T$1004,N$5,Lançamentos!$V$5:$V$1004,'BH (3)'!$C$10),COUNTIFS(Lançamentos!$K$5:$K$1004,$D314,Lançamentos!$U$5:$U$1004,N$5,Lançamentos!$W$5:$W$1004,'BH (3)'!$C$10)))</f>
        <v>x</v>
      </c>
      <c r="O314" s="84" t="str">
        <f>IF($D314="","x",IF('BH (3)'!$B$11=1,COUNTIFS(Lançamentos!$K$5:$K$1004,$D314,Lançamentos!$T$5:$T$1004,O$5,Lançamentos!$V$5:$V$1004,'BH (3)'!$C$10),COUNTIFS(Lançamentos!$K$5:$K$1004,$D314,Lançamentos!$U$5:$U$1004,O$5,Lançamentos!$W$5:$W$1004,'BH (3)'!$C$10)))</f>
        <v>x</v>
      </c>
      <c r="P314" s="84" t="str">
        <f>IF($D314="","x",IF('BH (3)'!$B$11=1,COUNTIFS(Lançamentos!$K$5:$K$1004,$D314,Lançamentos!$T$5:$T$1004,P$5,Lançamentos!$V$5:$V$1004,'BH (3)'!$C$10),COUNTIFS(Lançamentos!$K$5:$K$1004,$D314,Lançamentos!$U$5:$U$1004,P$5,Lançamentos!$W$5:$W$1004,'BH (3)'!$C$10)))</f>
        <v>x</v>
      </c>
      <c r="Q314" s="171" t="str">
        <f t="shared" si="9"/>
        <v/>
      </c>
    </row>
    <row r="315" spans="3:17" ht="45" customHeight="1" x14ac:dyDescent="0.25">
      <c r="C315" s="81" t="str">
        <f t="shared" si="8"/>
        <v/>
      </c>
      <c r="D315" s="170" t="str">
        <f>IF(Adv!D313="","",Adv!D313)</f>
        <v/>
      </c>
      <c r="E315" s="84" t="str">
        <f>IF($D315="","x",IF('BH (3)'!$B$11=1,COUNTIFS(Lançamentos!$K$5:$K$1004,$D315,Lançamentos!$T$5:$T$1004,E$5,Lançamentos!$V$5:$V$1004,'BH (3)'!$C$10),COUNTIFS(Lançamentos!$K$5:$K$1004,$D315,Lançamentos!$U$5:$U$1004,E$5,Lançamentos!$W$5:$W$1004,'BH (3)'!$C$10)))</f>
        <v>x</v>
      </c>
      <c r="F315" s="84" t="str">
        <f>IF($D315="","x",IF('BH (3)'!$B$11=1,COUNTIFS(Lançamentos!$K$5:$K$1004,$D315,Lançamentos!$T$5:$T$1004,F$5,Lançamentos!$V$5:$V$1004,'BH (3)'!$C$10),COUNTIFS(Lançamentos!$K$5:$K$1004,$D315,Lançamentos!$U$5:$U$1004,F$5,Lançamentos!$W$5:$W$1004,'BH (3)'!$C$10)))</f>
        <v>x</v>
      </c>
      <c r="G315" s="84" t="str">
        <f>IF($D315="","x",IF('BH (3)'!$B$11=1,COUNTIFS(Lançamentos!$K$5:$K$1004,$D315,Lançamentos!$T$5:$T$1004,G$5,Lançamentos!$V$5:$V$1004,'BH (3)'!$C$10),COUNTIFS(Lançamentos!$K$5:$K$1004,$D315,Lançamentos!$U$5:$U$1004,G$5,Lançamentos!$W$5:$W$1004,'BH (3)'!$C$10)))</f>
        <v>x</v>
      </c>
      <c r="H315" s="84" t="str">
        <f>IF($D315="","x",IF('BH (3)'!$B$11=1,COUNTIFS(Lançamentos!$K$5:$K$1004,$D315,Lançamentos!$T$5:$T$1004,H$5,Lançamentos!$V$5:$V$1004,'BH (3)'!$C$10),COUNTIFS(Lançamentos!$K$5:$K$1004,$D315,Lançamentos!$U$5:$U$1004,H$5,Lançamentos!$W$5:$W$1004,'BH (3)'!$C$10)))</f>
        <v>x</v>
      </c>
      <c r="I315" s="84" t="str">
        <f>IF($D315="","x",IF('BH (3)'!$B$11=1,COUNTIFS(Lançamentos!$K$5:$K$1004,$D315,Lançamentos!$T$5:$T$1004,I$5,Lançamentos!$V$5:$V$1004,'BH (3)'!$C$10),COUNTIFS(Lançamentos!$K$5:$K$1004,$D315,Lançamentos!$U$5:$U$1004,I$5,Lançamentos!$W$5:$W$1004,'BH (3)'!$C$10)))</f>
        <v>x</v>
      </c>
      <c r="J315" s="84" t="str">
        <f>IF($D315="","x",IF('BH (3)'!$B$11=1,COUNTIFS(Lançamentos!$K$5:$K$1004,$D315,Lançamentos!$T$5:$T$1004,J$5,Lançamentos!$V$5:$V$1004,'BH (3)'!$C$10),COUNTIFS(Lançamentos!$K$5:$K$1004,$D315,Lançamentos!$U$5:$U$1004,J$5,Lançamentos!$W$5:$W$1004,'BH (3)'!$C$10)))</f>
        <v>x</v>
      </c>
      <c r="K315" s="84" t="str">
        <f>IF($D315="","x",IF('BH (3)'!$B$11=1,COUNTIFS(Lançamentos!$K$5:$K$1004,$D315,Lançamentos!$T$5:$T$1004,K$5,Lançamentos!$V$5:$V$1004,'BH (3)'!$C$10),COUNTIFS(Lançamentos!$K$5:$K$1004,$D315,Lançamentos!$U$5:$U$1004,K$5,Lançamentos!$W$5:$W$1004,'BH (3)'!$C$10)))</f>
        <v>x</v>
      </c>
      <c r="L315" s="84" t="str">
        <f>IF($D315="","x",IF('BH (3)'!$B$11=1,COUNTIFS(Lançamentos!$K$5:$K$1004,$D315,Lançamentos!$T$5:$T$1004,L$5,Lançamentos!$V$5:$V$1004,'BH (3)'!$C$10),COUNTIFS(Lançamentos!$K$5:$K$1004,$D315,Lançamentos!$U$5:$U$1004,L$5,Lançamentos!$W$5:$W$1004,'BH (3)'!$C$10)))</f>
        <v>x</v>
      </c>
      <c r="M315" s="84" t="str">
        <f>IF($D315="","x",IF('BH (3)'!$B$11=1,COUNTIFS(Lançamentos!$K$5:$K$1004,$D315,Lançamentos!$T$5:$T$1004,M$5,Lançamentos!$V$5:$V$1004,'BH (3)'!$C$10),COUNTIFS(Lançamentos!$K$5:$K$1004,$D315,Lançamentos!$U$5:$U$1004,M$5,Lançamentos!$W$5:$W$1004,'BH (3)'!$C$10)))</f>
        <v>x</v>
      </c>
      <c r="N315" s="84" t="str">
        <f>IF($D315="","x",IF('BH (3)'!$B$11=1,COUNTIFS(Lançamentos!$K$5:$K$1004,$D315,Lançamentos!$T$5:$T$1004,N$5,Lançamentos!$V$5:$V$1004,'BH (3)'!$C$10),COUNTIFS(Lançamentos!$K$5:$K$1004,$D315,Lançamentos!$U$5:$U$1004,N$5,Lançamentos!$W$5:$W$1004,'BH (3)'!$C$10)))</f>
        <v>x</v>
      </c>
      <c r="O315" s="84" t="str">
        <f>IF($D315="","x",IF('BH (3)'!$B$11=1,COUNTIFS(Lançamentos!$K$5:$K$1004,$D315,Lançamentos!$T$5:$T$1004,O$5,Lançamentos!$V$5:$V$1004,'BH (3)'!$C$10),COUNTIFS(Lançamentos!$K$5:$K$1004,$D315,Lançamentos!$U$5:$U$1004,O$5,Lançamentos!$W$5:$W$1004,'BH (3)'!$C$10)))</f>
        <v>x</v>
      </c>
      <c r="P315" s="84" t="str">
        <f>IF($D315="","x",IF('BH (3)'!$B$11=1,COUNTIFS(Lançamentos!$K$5:$K$1004,$D315,Lançamentos!$T$5:$T$1004,P$5,Lançamentos!$V$5:$V$1004,'BH (3)'!$C$10),COUNTIFS(Lançamentos!$K$5:$K$1004,$D315,Lançamentos!$U$5:$U$1004,P$5,Lançamentos!$W$5:$W$1004,'BH (3)'!$C$10)))</f>
        <v>x</v>
      </c>
      <c r="Q315" s="171" t="str">
        <f t="shared" si="9"/>
        <v/>
      </c>
    </row>
    <row r="316" spans="3:17" ht="45" customHeight="1" x14ac:dyDescent="0.25">
      <c r="C316" s="81" t="str">
        <f t="shared" si="8"/>
        <v/>
      </c>
      <c r="D316" s="170" t="str">
        <f>IF(Adv!D314="","",Adv!D314)</f>
        <v/>
      </c>
      <c r="E316" s="84" t="str">
        <f>IF($D316="","x",IF('BH (3)'!$B$11=1,COUNTIFS(Lançamentos!$K$5:$K$1004,$D316,Lançamentos!$T$5:$T$1004,E$5,Lançamentos!$V$5:$V$1004,'BH (3)'!$C$10),COUNTIFS(Lançamentos!$K$5:$K$1004,$D316,Lançamentos!$U$5:$U$1004,E$5,Lançamentos!$W$5:$W$1004,'BH (3)'!$C$10)))</f>
        <v>x</v>
      </c>
      <c r="F316" s="84" t="str">
        <f>IF($D316="","x",IF('BH (3)'!$B$11=1,COUNTIFS(Lançamentos!$K$5:$K$1004,$D316,Lançamentos!$T$5:$T$1004,F$5,Lançamentos!$V$5:$V$1004,'BH (3)'!$C$10),COUNTIFS(Lançamentos!$K$5:$K$1004,$D316,Lançamentos!$U$5:$U$1004,F$5,Lançamentos!$W$5:$W$1004,'BH (3)'!$C$10)))</f>
        <v>x</v>
      </c>
      <c r="G316" s="84" t="str">
        <f>IF($D316="","x",IF('BH (3)'!$B$11=1,COUNTIFS(Lançamentos!$K$5:$K$1004,$D316,Lançamentos!$T$5:$T$1004,G$5,Lançamentos!$V$5:$V$1004,'BH (3)'!$C$10),COUNTIFS(Lançamentos!$K$5:$K$1004,$D316,Lançamentos!$U$5:$U$1004,G$5,Lançamentos!$W$5:$W$1004,'BH (3)'!$C$10)))</f>
        <v>x</v>
      </c>
      <c r="H316" s="84" t="str">
        <f>IF($D316="","x",IF('BH (3)'!$B$11=1,COUNTIFS(Lançamentos!$K$5:$K$1004,$D316,Lançamentos!$T$5:$T$1004,H$5,Lançamentos!$V$5:$V$1004,'BH (3)'!$C$10),COUNTIFS(Lançamentos!$K$5:$K$1004,$D316,Lançamentos!$U$5:$U$1004,H$5,Lançamentos!$W$5:$W$1004,'BH (3)'!$C$10)))</f>
        <v>x</v>
      </c>
      <c r="I316" s="84" t="str">
        <f>IF($D316="","x",IF('BH (3)'!$B$11=1,COUNTIFS(Lançamentos!$K$5:$K$1004,$D316,Lançamentos!$T$5:$T$1004,I$5,Lançamentos!$V$5:$V$1004,'BH (3)'!$C$10),COUNTIFS(Lançamentos!$K$5:$K$1004,$D316,Lançamentos!$U$5:$U$1004,I$5,Lançamentos!$W$5:$W$1004,'BH (3)'!$C$10)))</f>
        <v>x</v>
      </c>
      <c r="J316" s="84" t="str">
        <f>IF($D316="","x",IF('BH (3)'!$B$11=1,COUNTIFS(Lançamentos!$K$5:$K$1004,$D316,Lançamentos!$T$5:$T$1004,J$5,Lançamentos!$V$5:$V$1004,'BH (3)'!$C$10),COUNTIFS(Lançamentos!$K$5:$K$1004,$D316,Lançamentos!$U$5:$U$1004,J$5,Lançamentos!$W$5:$W$1004,'BH (3)'!$C$10)))</f>
        <v>x</v>
      </c>
      <c r="K316" s="84" t="str">
        <f>IF($D316="","x",IF('BH (3)'!$B$11=1,COUNTIFS(Lançamentos!$K$5:$K$1004,$D316,Lançamentos!$T$5:$T$1004,K$5,Lançamentos!$V$5:$V$1004,'BH (3)'!$C$10),COUNTIFS(Lançamentos!$K$5:$K$1004,$D316,Lançamentos!$U$5:$U$1004,K$5,Lançamentos!$W$5:$W$1004,'BH (3)'!$C$10)))</f>
        <v>x</v>
      </c>
      <c r="L316" s="84" t="str">
        <f>IF($D316="","x",IF('BH (3)'!$B$11=1,COUNTIFS(Lançamentos!$K$5:$K$1004,$D316,Lançamentos!$T$5:$T$1004,L$5,Lançamentos!$V$5:$V$1004,'BH (3)'!$C$10),COUNTIFS(Lançamentos!$K$5:$K$1004,$D316,Lançamentos!$U$5:$U$1004,L$5,Lançamentos!$W$5:$W$1004,'BH (3)'!$C$10)))</f>
        <v>x</v>
      </c>
      <c r="M316" s="84" t="str">
        <f>IF($D316="","x",IF('BH (3)'!$B$11=1,COUNTIFS(Lançamentos!$K$5:$K$1004,$D316,Lançamentos!$T$5:$T$1004,M$5,Lançamentos!$V$5:$V$1004,'BH (3)'!$C$10),COUNTIFS(Lançamentos!$K$5:$K$1004,$D316,Lançamentos!$U$5:$U$1004,M$5,Lançamentos!$W$5:$W$1004,'BH (3)'!$C$10)))</f>
        <v>x</v>
      </c>
      <c r="N316" s="84" t="str">
        <f>IF($D316="","x",IF('BH (3)'!$B$11=1,COUNTIFS(Lançamentos!$K$5:$K$1004,$D316,Lançamentos!$T$5:$T$1004,N$5,Lançamentos!$V$5:$V$1004,'BH (3)'!$C$10),COUNTIFS(Lançamentos!$K$5:$K$1004,$D316,Lançamentos!$U$5:$U$1004,N$5,Lançamentos!$W$5:$W$1004,'BH (3)'!$C$10)))</f>
        <v>x</v>
      </c>
      <c r="O316" s="84" t="str">
        <f>IF($D316="","x",IF('BH (3)'!$B$11=1,COUNTIFS(Lançamentos!$K$5:$K$1004,$D316,Lançamentos!$T$5:$T$1004,O$5,Lançamentos!$V$5:$V$1004,'BH (3)'!$C$10),COUNTIFS(Lançamentos!$K$5:$K$1004,$D316,Lançamentos!$U$5:$U$1004,O$5,Lançamentos!$W$5:$W$1004,'BH (3)'!$C$10)))</f>
        <v>x</v>
      </c>
      <c r="P316" s="84" t="str">
        <f>IF($D316="","x",IF('BH (3)'!$B$11=1,COUNTIFS(Lançamentos!$K$5:$K$1004,$D316,Lançamentos!$T$5:$T$1004,P$5,Lançamentos!$V$5:$V$1004,'BH (3)'!$C$10),COUNTIFS(Lançamentos!$K$5:$K$1004,$D316,Lançamentos!$U$5:$U$1004,P$5,Lançamentos!$W$5:$W$1004,'BH (3)'!$C$10)))</f>
        <v>x</v>
      </c>
      <c r="Q316" s="171" t="str">
        <f t="shared" si="9"/>
        <v/>
      </c>
    </row>
    <row r="317" spans="3:17" ht="45" customHeight="1" x14ac:dyDescent="0.25">
      <c r="C317" s="81" t="str">
        <f t="shared" si="8"/>
        <v/>
      </c>
      <c r="D317" s="170" t="str">
        <f>IF(Adv!D315="","",Adv!D315)</f>
        <v/>
      </c>
      <c r="E317" s="84" t="str">
        <f>IF($D317="","x",IF('BH (3)'!$B$11=1,COUNTIFS(Lançamentos!$K$5:$K$1004,$D317,Lançamentos!$T$5:$T$1004,E$5,Lançamentos!$V$5:$V$1004,'BH (3)'!$C$10),COUNTIFS(Lançamentos!$K$5:$K$1004,$D317,Lançamentos!$U$5:$U$1004,E$5,Lançamentos!$W$5:$W$1004,'BH (3)'!$C$10)))</f>
        <v>x</v>
      </c>
      <c r="F317" s="84" t="str">
        <f>IF($D317="","x",IF('BH (3)'!$B$11=1,COUNTIFS(Lançamentos!$K$5:$K$1004,$D317,Lançamentos!$T$5:$T$1004,F$5,Lançamentos!$V$5:$V$1004,'BH (3)'!$C$10),COUNTIFS(Lançamentos!$K$5:$K$1004,$D317,Lançamentos!$U$5:$U$1004,F$5,Lançamentos!$W$5:$W$1004,'BH (3)'!$C$10)))</f>
        <v>x</v>
      </c>
      <c r="G317" s="84" t="str">
        <f>IF($D317="","x",IF('BH (3)'!$B$11=1,COUNTIFS(Lançamentos!$K$5:$K$1004,$D317,Lançamentos!$T$5:$T$1004,G$5,Lançamentos!$V$5:$V$1004,'BH (3)'!$C$10),COUNTIFS(Lançamentos!$K$5:$K$1004,$D317,Lançamentos!$U$5:$U$1004,G$5,Lançamentos!$W$5:$W$1004,'BH (3)'!$C$10)))</f>
        <v>x</v>
      </c>
      <c r="H317" s="84" t="str">
        <f>IF($D317="","x",IF('BH (3)'!$B$11=1,COUNTIFS(Lançamentos!$K$5:$K$1004,$D317,Lançamentos!$T$5:$T$1004,H$5,Lançamentos!$V$5:$V$1004,'BH (3)'!$C$10),COUNTIFS(Lançamentos!$K$5:$K$1004,$D317,Lançamentos!$U$5:$U$1004,H$5,Lançamentos!$W$5:$W$1004,'BH (3)'!$C$10)))</f>
        <v>x</v>
      </c>
      <c r="I317" s="84" t="str">
        <f>IF($D317="","x",IF('BH (3)'!$B$11=1,COUNTIFS(Lançamentos!$K$5:$K$1004,$D317,Lançamentos!$T$5:$T$1004,I$5,Lançamentos!$V$5:$V$1004,'BH (3)'!$C$10),COUNTIFS(Lançamentos!$K$5:$K$1004,$D317,Lançamentos!$U$5:$U$1004,I$5,Lançamentos!$W$5:$W$1004,'BH (3)'!$C$10)))</f>
        <v>x</v>
      </c>
      <c r="J317" s="84" t="str">
        <f>IF($D317="","x",IF('BH (3)'!$B$11=1,COUNTIFS(Lançamentos!$K$5:$K$1004,$D317,Lançamentos!$T$5:$T$1004,J$5,Lançamentos!$V$5:$V$1004,'BH (3)'!$C$10),COUNTIFS(Lançamentos!$K$5:$K$1004,$D317,Lançamentos!$U$5:$U$1004,J$5,Lançamentos!$W$5:$W$1004,'BH (3)'!$C$10)))</f>
        <v>x</v>
      </c>
      <c r="K317" s="84" t="str">
        <f>IF($D317="","x",IF('BH (3)'!$B$11=1,COUNTIFS(Lançamentos!$K$5:$K$1004,$D317,Lançamentos!$T$5:$T$1004,K$5,Lançamentos!$V$5:$V$1004,'BH (3)'!$C$10),COUNTIFS(Lançamentos!$K$5:$K$1004,$D317,Lançamentos!$U$5:$U$1004,K$5,Lançamentos!$W$5:$W$1004,'BH (3)'!$C$10)))</f>
        <v>x</v>
      </c>
      <c r="L317" s="84" t="str">
        <f>IF($D317="","x",IF('BH (3)'!$B$11=1,COUNTIFS(Lançamentos!$K$5:$K$1004,$D317,Lançamentos!$T$5:$T$1004,L$5,Lançamentos!$V$5:$V$1004,'BH (3)'!$C$10),COUNTIFS(Lançamentos!$K$5:$K$1004,$D317,Lançamentos!$U$5:$U$1004,L$5,Lançamentos!$W$5:$W$1004,'BH (3)'!$C$10)))</f>
        <v>x</v>
      </c>
      <c r="M317" s="84" t="str">
        <f>IF($D317="","x",IF('BH (3)'!$B$11=1,COUNTIFS(Lançamentos!$K$5:$K$1004,$D317,Lançamentos!$T$5:$T$1004,M$5,Lançamentos!$V$5:$V$1004,'BH (3)'!$C$10),COUNTIFS(Lançamentos!$K$5:$K$1004,$D317,Lançamentos!$U$5:$U$1004,M$5,Lançamentos!$W$5:$W$1004,'BH (3)'!$C$10)))</f>
        <v>x</v>
      </c>
      <c r="N317" s="84" t="str">
        <f>IF($D317="","x",IF('BH (3)'!$B$11=1,COUNTIFS(Lançamentos!$K$5:$K$1004,$D317,Lançamentos!$T$5:$T$1004,N$5,Lançamentos!$V$5:$V$1004,'BH (3)'!$C$10),COUNTIFS(Lançamentos!$K$5:$K$1004,$D317,Lançamentos!$U$5:$U$1004,N$5,Lançamentos!$W$5:$W$1004,'BH (3)'!$C$10)))</f>
        <v>x</v>
      </c>
      <c r="O317" s="84" t="str">
        <f>IF($D317="","x",IF('BH (3)'!$B$11=1,COUNTIFS(Lançamentos!$K$5:$K$1004,$D317,Lançamentos!$T$5:$T$1004,O$5,Lançamentos!$V$5:$V$1004,'BH (3)'!$C$10),COUNTIFS(Lançamentos!$K$5:$K$1004,$D317,Lançamentos!$U$5:$U$1004,O$5,Lançamentos!$W$5:$W$1004,'BH (3)'!$C$10)))</f>
        <v>x</v>
      </c>
      <c r="P317" s="84" t="str">
        <f>IF($D317="","x",IF('BH (3)'!$B$11=1,COUNTIFS(Lançamentos!$K$5:$K$1004,$D317,Lançamentos!$T$5:$T$1004,P$5,Lançamentos!$V$5:$V$1004,'BH (3)'!$C$10),COUNTIFS(Lançamentos!$K$5:$K$1004,$D317,Lançamentos!$U$5:$U$1004,P$5,Lançamentos!$W$5:$W$1004,'BH (3)'!$C$10)))</f>
        <v>x</v>
      </c>
      <c r="Q317" s="171" t="str">
        <f t="shared" si="9"/>
        <v/>
      </c>
    </row>
    <row r="318" spans="3:17" ht="45" customHeight="1" x14ac:dyDescent="0.25">
      <c r="C318" s="81" t="str">
        <f t="shared" si="8"/>
        <v/>
      </c>
      <c r="D318" s="170" t="str">
        <f>IF(Adv!D316="","",Adv!D316)</f>
        <v/>
      </c>
      <c r="E318" s="84" t="str">
        <f>IF($D318="","x",IF('BH (3)'!$B$11=1,COUNTIFS(Lançamentos!$K$5:$K$1004,$D318,Lançamentos!$T$5:$T$1004,E$5,Lançamentos!$V$5:$V$1004,'BH (3)'!$C$10),COUNTIFS(Lançamentos!$K$5:$K$1004,$D318,Lançamentos!$U$5:$U$1004,E$5,Lançamentos!$W$5:$W$1004,'BH (3)'!$C$10)))</f>
        <v>x</v>
      </c>
      <c r="F318" s="84" t="str">
        <f>IF($D318="","x",IF('BH (3)'!$B$11=1,COUNTIFS(Lançamentos!$K$5:$K$1004,$D318,Lançamentos!$T$5:$T$1004,F$5,Lançamentos!$V$5:$V$1004,'BH (3)'!$C$10),COUNTIFS(Lançamentos!$K$5:$K$1004,$D318,Lançamentos!$U$5:$U$1004,F$5,Lançamentos!$W$5:$W$1004,'BH (3)'!$C$10)))</f>
        <v>x</v>
      </c>
      <c r="G318" s="84" t="str">
        <f>IF($D318="","x",IF('BH (3)'!$B$11=1,COUNTIFS(Lançamentos!$K$5:$K$1004,$D318,Lançamentos!$T$5:$T$1004,G$5,Lançamentos!$V$5:$V$1004,'BH (3)'!$C$10),COUNTIFS(Lançamentos!$K$5:$K$1004,$D318,Lançamentos!$U$5:$U$1004,G$5,Lançamentos!$W$5:$W$1004,'BH (3)'!$C$10)))</f>
        <v>x</v>
      </c>
      <c r="H318" s="84" t="str">
        <f>IF($D318="","x",IF('BH (3)'!$B$11=1,COUNTIFS(Lançamentos!$K$5:$K$1004,$D318,Lançamentos!$T$5:$T$1004,H$5,Lançamentos!$V$5:$V$1004,'BH (3)'!$C$10),COUNTIFS(Lançamentos!$K$5:$K$1004,$D318,Lançamentos!$U$5:$U$1004,H$5,Lançamentos!$W$5:$W$1004,'BH (3)'!$C$10)))</f>
        <v>x</v>
      </c>
      <c r="I318" s="84" t="str">
        <f>IF($D318="","x",IF('BH (3)'!$B$11=1,COUNTIFS(Lançamentos!$K$5:$K$1004,$D318,Lançamentos!$T$5:$T$1004,I$5,Lançamentos!$V$5:$V$1004,'BH (3)'!$C$10),COUNTIFS(Lançamentos!$K$5:$K$1004,$D318,Lançamentos!$U$5:$U$1004,I$5,Lançamentos!$W$5:$W$1004,'BH (3)'!$C$10)))</f>
        <v>x</v>
      </c>
      <c r="J318" s="84" t="str">
        <f>IF($D318="","x",IF('BH (3)'!$B$11=1,COUNTIFS(Lançamentos!$K$5:$K$1004,$D318,Lançamentos!$T$5:$T$1004,J$5,Lançamentos!$V$5:$V$1004,'BH (3)'!$C$10),COUNTIFS(Lançamentos!$K$5:$K$1004,$D318,Lançamentos!$U$5:$U$1004,J$5,Lançamentos!$W$5:$W$1004,'BH (3)'!$C$10)))</f>
        <v>x</v>
      </c>
      <c r="K318" s="84" t="str">
        <f>IF($D318="","x",IF('BH (3)'!$B$11=1,COUNTIFS(Lançamentos!$K$5:$K$1004,$D318,Lançamentos!$T$5:$T$1004,K$5,Lançamentos!$V$5:$V$1004,'BH (3)'!$C$10),COUNTIFS(Lançamentos!$K$5:$K$1004,$D318,Lançamentos!$U$5:$U$1004,K$5,Lançamentos!$W$5:$W$1004,'BH (3)'!$C$10)))</f>
        <v>x</v>
      </c>
      <c r="L318" s="84" t="str">
        <f>IF($D318="","x",IF('BH (3)'!$B$11=1,COUNTIFS(Lançamentos!$K$5:$K$1004,$D318,Lançamentos!$T$5:$T$1004,L$5,Lançamentos!$V$5:$V$1004,'BH (3)'!$C$10),COUNTIFS(Lançamentos!$K$5:$K$1004,$D318,Lançamentos!$U$5:$U$1004,L$5,Lançamentos!$W$5:$W$1004,'BH (3)'!$C$10)))</f>
        <v>x</v>
      </c>
      <c r="M318" s="84" t="str">
        <f>IF($D318="","x",IF('BH (3)'!$B$11=1,COUNTIFS(Lançamentos!$K$5:$K$1004,$D318,Lançamentos!$T$5:$T$1004,M$5,Lançamentos!$V$5:$V$1004,'BH (3)'!$C$10),COUNTIFS(Lançamentos!$K$5:$K$1004,$D318,Lançamentos!$U$5:$U$1004,M$5,Lançamentos!$W$5:$W$1004,'BH (3)'!$C$10)))</f>
        <v>x</v>
      </c>
      <c r="N318" s="84" t="str">
        <f>IF($D318="","x",IF('BH (3)'!$B$11=1,COUNTIFS(Lançamentos!$K$5:$K$1004,$D318,Lançamentos!$T$5:$T$1004,N$5,Lançamentos!$V$5:$V$1004,'BH (3)'!$C$10),COUNTIFS(Lançamentos!$K$5:$K$1004,$D318,Lançamentos!$U$5:$U$1004,N$5,Lançamentos!$W$5:$W$1004,'BH (3)'!$C$10)))</f>
        <v>x</v>
      </c>
      <c r="O318" s="84" t="str">
        <f>IF($D318="","x",IF('BH (3)'!$B$11=1,COUNTIFS(Lançamentos!$K$5:$K$1004,$D318,Lançamentos!$T$5:$T$1004,O$5,Lançamentos!$V$5:$V$1004,'BH (3)'!$C$10),COUNTIFS(Lançamentos!$K$5:$K$1004,$D318,Lançamentos!$U$5:$U$1004,O$5,Lançamentos!$W$5:$W$1004,'BH (3)'!$C$10)))</f>
        <v>x</v>
      </c>
      <c r="P318" s="84" t="str">
        <f>IF($D318="","x",IF('BH (3)'!$B$11=1,COUNTIFS(Lançamentos!$K$5:$K$1004,$D318,Lançamentos!$T$5:$T$1004,P$5,Lançamentos!$V$5:$V$1004,'BH (3)'!$C$10),COUNTIFS(Lançamentos!$K$5:$K$1004,$D318,Lançamentos!$U$5:$U$1004,P$5,Lançamentos!$W$5:$W$1004,'BH (3)'!$C$10)))</f>
        <v>x</v>
      </c>
      <c r="Q318" s="171" t="str">
        <f t="shared" si="9"/>
        <v/>
      </c>
    </row>
    <row r="319" spans="3:17" ht="45" customHeight="1" x14ac:dyDescent="0.25">
      <c r="C319" s="81" t="str">
        <f t="shared" si="8"/>
        <v/>
      </c>
      <c r="D319" s="170" t="str">
        <f>IF(Adv!D317="","",Adv!D317)</f>
        <v/>
      </c>
      <c r="E319" s="84" t="str">
        <f>IF($D319="","x",IF('BH (3)'!$B$11=1,COUNTIFS(Lançamentos!$K$5:$K$1004,$D319,Lançamentos!$T$5:$T$1004,E$5,Lançamentos!$V$5:$V$1004,'BH (3)'!$C$10),COUNTIFS(Lançamentos!$K$5:$K$1004,$D319,Lançamentos!$U$5:$U$1004,E$5,Lançamentos!$W$5:$W$1004,'BH (3)'!$C$10)))</f>
        <v>x</v>
      </c>
      <c r="F319" s="84" t="str">
        <f>IF($D319="","x",IF('BH (3)'!$B$11=1,COUNTIFS(Lançamentos!$K$5:$K$1004,$D319,Lançamentos!$T$5:$T$1004,F$5,Lançamentos!$V$5:$V$1004,'BH (3)'!$C$10),COUNTIFS(Lançamentos!$K$5:$K$1004,$D319,Lançamentos!$U$5:$U$1004,F$5,Lançamentos!$W$5:$W$1004,'BH (3)'!$C$10)))</f>
        <v>x</v>
      </c>
      <c r="G319" s="84" t="str">
        <f>IF($D319="","x",IF('BH (3)'!$B$11=1,COUNTIFS(Lançamentos!$K$5:$K$1004,$D319,Lançamentos!$T$5:$T$1004,G$5,Lançamentos!$V$5:$V$1004,'BH (3)'!$C$10),COUNTIFS(Lançamentos!$K$5:$K$1004,$D319,Lançamentos!$U$5:$U$1004,G$5,Lançamentos!$W$5:$W$1004,'BH (3)'!$C$10)))</f>
        <v>x</v>
      </c>
      <c r="H319" s="84" t="str">
        <f>IF($D319="","x",IF('BH (3)'!$B$11=1,COUNTIFS(Lançamentos!$K$5:$K$1004,$D319,Lançamentos!$T$5:$T$1004,H$5,Lançamentos!$V$5:$V$1004,'BH (3)'!$C$10),COUNTIFS(Lançamentos!$K$5:$K$1004,$D319,Lançamentos!$U$5:$U$1004,H$5,Lançamentos!$W$5:$W$1004,'BH (3)'!$C$10)))</f>
        <v>x</v>
      </c>
      <c r="I319" s="84" t="str">
        <f>IF($D319="","x",IF('BH (3)'!$B$11=1,COUNTIFS(Lançamentos!$K$5:$K$1004,$D319,Lançamentos!$T$5:$T$1004,I$5,Lançamentos!$V$5:$V$1004,'BH (3)'!$C$10),COUNTIFS(Lançamentos!$K$5:$K$1004,$D319,Lançamentos!$U$5:$U$1004,I$5,Lançamentos!$W$5:$W$1004,'BH (3)'!$C$10)))</f>
        <v>x</v>
      </c>
      <c r="J319" s="84" t="str">
        <f>IF($D319="","x",IF('BH (3)'!$B$11=1,COUNTIFS(Lançamentos!$K$5:$K$1004,$D319,Lançamentos!$T$5:$T$1004,J$5,Lançamentos!$V$5:$V$1004,'BH (3)'!$C$10),COUNTIFS(Lançamentos!$K$5:$K$1004,$D319,Lançamentos!$U$5:$U$1004,J$5,Lançamentos!$W$5:$W$1004,'BH (3)'!$C$10)))</f>
        <v>x</v>
      </c>
      <c r="K319" s="84" t="str">
        <f>IF($D319="","x",IF('BH (3)'!$B$11=1,COUNTIFS(Lançamentos!$K$5:$K$1004,$D319,Lançamentos!$T$5:$T$1004,K$5,Lançamentos!$V$5:$V$1004,'BH (3)'!$C$10),COUNTIFS(Lançamentos!$K$5:$K$1004,$D319,Lançamentos!$U$5:$U$1004,K$5,Lançamentos!$W$5:$W$1004,'BH (3)'!$C$10)))</f>
        <v>x</v>
      </c>
      <c r="L319" s="84" t="str">
        <f>IF($D319="","x",IF('BH (3)'!$B$11=1,COUNTIFS(Lançamentos!$K$5:$K$1004,$D319,Lançamentos!$T$5:$T$1004,L$5,Lançamentos!$V$5:$V$1004,'BH (3)'!$C$10),COUNTIFS(Lançamentos!$K$5:$K$1004,$D319,Lançamentos!$U$5:$U$1004,L$5,Lançamentos!$W$5:$W$1004,'BH (3)'!$C$10)))</f>
        <v>x</v>
      </c>
      <c r="M319" s="84" t="str">
        <f>IF($D319="","x",IF('BH (3)'!$B$11=1,COUNTIFS(Lançamentos!$K$5:$K$1004,$D319,Lançamentos!$T$5:$T$1004,M$5,Lançamentos!$V$5:$V$1004,'BH (3)'!$C$10),COUNTIFS(Lançamentos!$K$5:$K$1004,$D319,Lançamentos!$U$5:$U$1004,M$5,Lançamentos!$W$5:$W$1004,'BH (3)'!$C$10)))</f>
        <v>x</v>
      </c>
      <c r="N319" s="84" t="str">
        <f>IF($D319="","x",IF('BH (3)'!$B$11=1,COUNTIFS(Lançamentos!$K$5:$K$1004,$D319,Lançamentos!$T$5:$T$1004,N$5,Lançamentos!$V$5:$V$1004,'BH (3)'!$C$10),COUNTIFS(Lançamentos!$K$5:$K$1004,$D319,Lançamentos!$U$5:$U$1004,N$5,Lançamentos!$W$5:$W$1004,'BH (3)'!$C$10)))</f>
        <v>x</v>
      </c>
      <c r="O319" s="84" t="str">
        <f>IF($D319="","x",IF('BH (3)'!$B$11=1,COUNTIFS(Lançamentos!$K$5:$K$1004,$D319,Lançamentos!$T$5:$T$1004,O$5,Lançamentos!$V$5:$V$1004,'BH (3)'!$C$10),COUNTIFS(Lançamentos!$K$5:$K$1004,$D319,Lançamentos!$U$5:$U$1004,O$5,Lançamentos!$W$5:$W$1004,'BH (3)'!$C$10)))</f>
        <v>x</v>
      </c>
      <c r="P319" s="84" t="str">
        <f>IF($D319="","x",IF('BH (3)'!$B$11=1,COUNTIFS(Lançamentos!$K$5:$K$1004,$D319,Lançamentos!$T$5:$T$1004,P$5,Lançamentos!$V$5:$V$1004,'BH (3)'!$C$10),COUNTIFS(Lançamentos!$K$5:$K$1004,$D319,Lançamentos!$U$5:$U$1004,P$5,Lançamentos!$W$5:$W$1004,'BH (3)'!$C$10)))</f>
        <v>x</v>
      </c>
      <c r="Q319" s="171" t="str">
        <f t="shared" si="9"/>
        <v/>
      </c>
    </row>
    <row r="320" spans="3:17" ht="45" customHeight="1" x14ac:dyDescent="0.25">
      <c r="C320" s="81" t="str">
        <f t="shared" si="8"/>
        <v/>
      </c>
      <c r="D320" s="170" t="str">
        <f>IF(Adv!D318="","",Adv!D318)</f>
        <v/>
      </c>
      <c r="E320" s="84" t="str">
        <f>IF($D320="","x",IF('BH (3)'!$B$11=1,COUNTIFS(Lançamentos!$K$5:$K$1004,$D320,Lançamentos!$T$5:$T$1004,E$5,Lançamentos!$V$5:$V$1004,'BH (3)'!$C$10),COUNTIFS(Lançamentos!$K$5:$K$1004,$D320,Lançamentos!$U$5:$U$1004,E$5,Lançamentos!$W$5:$W$1004,'BH (3)'!$C$10)))</f>
        <v>x</v>
      </c>
      <c r="F320" s="84" t="str">
        <f>IF($D320="","x",IF('BH (3)'!$B$11=1,COUNTIFS(Lançamentos!$K$5:$K$1004,$D320,Lançamentos!$T$5:$T$1004,F$5,Lançamentos!$V$5:$V$1004,'BH (3)'!$C$10),COUNTIFS(Lançamentos!$K$5:$K$1004,$D320,Lançamentos!$U$5:$U$1004,F$5,Lançamentos!$W$5:$W$1004,'BH (3)'!$C$10)))</f>
        <v>x</v>
      </c>
      <c r="G320" s="84" t="str">
        <f>IF($D320="","x",IF('BH (3)'!$B$11=1,COUNTIFS(Lançamentos!$K$5:$K$1004,$D320,Lançamentos!$T$5:$T$1004,G$5,Lançamentos!$V$5:$V$1004,'BH (3)'!$C$10),COUNTIFS(Lançamentos!$K$5:$K$1004,$D320,Lançamentos!$U$5:$U$1004,G$5,Lançamentos!$W$5:$W$1004,'BH (3)'!$C$10)))</f>
        <v>x</v>
      </c>
      <c r="H320" s="84" t="str">
        <f>IF($D320="","x",IF('BH (3)'!$B$11=1,COUNTIFS(Lançamentos!$K$5:$K$1004,$D320,Lançamentos!$T$5:$T$1004,H$5,Lançamentos!$V$5:$V$1004,'BH (3)'!$C$10),COUNTIFS(Lançamentos!$K$5:$K$1004,$D320,Lançamentos!$U$5:$U$1004,H$5,Lançamentos!$W$5:$W$1004,'BH (3)'!$C$10)))</f>
        <v>x</v>
      </c>
      <c r="I320" s="84" t="str">
        <f>IF($D320="","x",IF('BH (3)'!$B$11=1,COUNTIFS(Lançamentos!$K$5:$K$1004,$D320,Lançamentos!$T$5:$T$1004,I$5,Lançamentos!$V$5:$V$1004,'BH (3)'!$C$10),COUNTIFS(Lançamentos!$K$5:$K$1004,$D320,Lançamentos!$U$5:$U$1004,I$5,Lançamentos!$W$5:$W$1004,'BH (3)'!$C$10)))</f>
        <v>x</v>
      </c>
      <c r="J320" s="84" t="str">
        <f>IF($D320="","x",IF('BH (3)'!$B$11=1,COUNTIFS(Lançamentos!$K$5:$K$1004,$D320,Lançamentos!$T$5:$T$1004,J$5,Lançamentos!$V$5:$V$1004,'BH (3)'!$C$10),COUNTIFS(Lançamentos!$K$5:$K$1004,$D320,Lançamentos!$U$5:$U$1004,J$5,Lançamentos!$W$5:$W$1004,'BH (3)'!$C$10)))</f>
        <v>x</v>
      </c>
      <c r="K320" s="84" t="str">
        <f>IF($D320="","x",IF('BH (3)'!$B$11=1,COUNTIFS(Lançamentos!$K$5:$K$1004,$D320,Lançamentos!$T$5:$T$1004,K$5,Lançamentos!$V$5:$V$1004,'BH (3)'!$C$10),COUNTIFS(Lançamentos!$K$5:$K$1004,$D320,Lançamentos!$U$5:$U$1004,K$5,Lançamentos!$W$5:$W$1004,'BH (3)'!$C$10)))</f>
        <v>x</v>
      </c>
      <c r="L320" s="84" t="str">
        <f>IF($D320="","x",IF('BH (3)'!$B$11=1,COUNTIFS(Lançamentos!$K$5:$K$1004,$D320,Lançamentos!$T$5:$T$1004,L$5,Lançamentos!$V$5:$V$1004,'BH (3)'!$C$10),COUNTIFS(Lançamentos!$K$5:$K$1004,$D320,Lançamentos!$U$5:$U$1004,L$5,Lançamentos!$W$5:$W$1004,'BH (3)'!$C$10)))</f>
        <v>x</v>
      </c>
      <c r="M320" s="84" t="str">
        <f>IF($D320="","x",IF('BH (3)'!$B$11=1,COUNTIFS(Lançamentos!$K$5:$K$1004,$D320,Lançamentos!$T$5:$T$1004,M$5,Lançamentos!$V$5:$V$1004,'BH (3)'!$C$10),COUNTIFS(Lançamentos!$K$5:$K$1004,$D320,Lançamentos!$U$5:$U$1004,M$5,Lançamentos!$W$5:$W$1004,'BH (3)'!$C$10)))</f>
        <v>x</v>
      </c>
      <c r="N320" s="84" t="str">
        <f>IF($D320="","x",IF('BH (3)'!$B$11=1,COUNTIFS(Lançamentos!$K$5:$K$1004,$D320,Lançamentos!$T$5:$T$1004,N$5,Lançamentos!$V$5:$V$1004,'BH (3)'!$C$10),COUNTIFS(Lançamentos!$K$5:$K$1004,$D320,Lançamentos!$U$5:$U$1004,N$5,Lançamentos!$W$5:$W$1004,'BH (3)'!$C$10)))</f>
        <v>x</v>
      </c>
      <c r="O320" s="84" t="str">
        <f>IF($D320="","x",IF('BH (3)'!$B$11=1,COUNTIFS(Lançamentos!$K$5:$K$1004,$D320,Lançamentos!$T$5:$T$1004,O$5,Lançamentos!$V$5:$V$1004,'BH (3)'!$C$10),COUNTIFS(Lançamentos!$K$5:$K$1004,$D320,Lançamentos!$U$5:$U$1004,O$5,Lançamentos!$W$5:$W$1004,'BH (3)'!$C$10)))</f>
        <v>x</v>
      </c>
      <c r="P320" s="84" t="str">
        <f>IF($D320="","x",IF('BH (3)'!$B$11=1,COUNTIFS(Lançamentos!$K$5:$K$1004,$D320,Lançamentos!$T$5:$T$1004,P$5,Lançamentos!$V$5:$V$1004,'BH (3)'!$C$10),COUNTIFS(Lançamentos!$K$5:$K$1004,$D320,Lançamentos!$U$5:$U$1004,P$5,Lançamentos!$W$5:$W$1004,'BH (3)'!$C$10)))</f>
        <v>x</v>
      </c>
      <c r="Q320" s="171" t="str">
        <f t="shared" si="9"/>
        <v/>
      </c>
    </row>
    <row r="321" spans="3:17" ht="45" customHeight="1" x14ac:dyDescent="0.25">
      <c r="C321" s="81" t="str">
        <f t="shared" si="8"/>
        <v/>
      </c>
      <c r="D321" s="170" t="str">
        <f>IF(Adv!D319="","",Adv!D319)</f>
        <v/>
      </c>
      <c r="E321" s="84" t="str">
        <f>IF($D321="","x",IF('BH (3)'!$B$11=1,COUNTIFS(Lançamentos!$K$5:$K$1004,$D321,Lançamentos!$T$5:$T$1004,E$5,Lançamentos!$V$5:$V$1004,'BH (3)'!$C$10),COUNTIFS(Lançamentos!$K$5:$K$1004,$D321,Lançamentos!$U$5:$U$1004,E$5,Lançamentos!$W$5:$W$1004,'BH (3)'!$C$10)))</f>
        <v>x</v>
      </c>
      <c r="F321" s="84" t="str">
        <f>IF($D321="","x",IF('BH (3)'!$B$11=1,COUNTIFS(Lançamentos!$K$5:$K$1004,$D321,Lançamentos!$T$5:$T$1004,F$5,Lançamentos!$V$5:$V$1004,'BH (3)'!$C$10),COUNTIFS(Lançamentos!$K$5:$K$1004,$D321,Lançamentos!$U$5:$U$1004,F$5,Lançamentos!$W$5:$W$1004,'BH (3)'!$C$10)))</f>
        <v>x</v>
      </c>
      <c r="G321" s="84" t="str">
        <f>IF($D321="","x",IF('BH (3)'!$B$11=1,COUNTIFS(Lançamentos!$K$5:$K$1004,$D321,Lançamentos!$T$5:$T$1004,G$5,Lançamentos!$V$5:$V$1004,'BH (3)'!$C$10),COUNTIFS(Lançamentos!$K$5:$K$1004,$D321,Lançamentos!$U$5:$U$1004,G$5,Lançamentos!$W$5:$W$1004,'BH (3)'!$C$10)))</f>
        <v>x</v>
      </c>
      <c r="H321" s="84" t="str">
        <f>IF($D321="","x",IF('BH (3)'!$B$11=1,COUNTIFS(Lançamentos!$K$5:$K$1004,$D321,Lançamentos!$T$5:$T$1004,H$5,Lançamentos!$V$5:$V$1004,'BH (3)'!$C$10),COUNTIFS(Lançamentos!$K$5:$K$1004,$D321,Lançamentos!$U$5:$U$1004,H$5,Lançamentos!$W$5:$W$1004,'BH (3)'!$C$10)))</f>
        <v>x</v>
      </c>
      <c r="I321" s="84" t="str">
        <f>IF($D321="","x",IF('BH (3)'!$B$11=1,COUNTIFS(Lançamentos!$K$5:$K$1004,$D321,Lançamentos!$T$5:$T$1004,I$5,Lançamentos!$V$5:$V$1004,'BH (3)'!$C$10),COUNTIFS(Lançamentos!$K$5:$K$1004,$D321,Lançamentos!$U$5:$U$1004,I$5,Lançamentos!$W$5:$W$1004,'BH (3)'!$C$10)))</f>
        <v>x</v>
      </c>
      <c r="J321" s="84" t="str">
        <f>IF($D321="","x",IF('BH (3)'!$B$11=1,COUNTIFS(Lançamentos!$K$5:$K$1004,$D321,Lançamentos!$T$5:$T$1004,J$5,Lançamentos!$V$5:$V$1004,'BH (3)'!$C$10),COUNTIFS(Lançamentos!$K$5:$K$1004,$D321,Lançamentos!$U$5:$U$1004,J$5,Lançamentos!$W$5:$W$1004,'BH (3)'!$C$10)))</f>
        <v>x</v>
      </c>
      <c r="K321" s="84" t="str">
        <f>IF($D321="","x",IF('BH (3)'!$B$11=1,COUNTIFS(Lançamentos!$K$5:$K$1004,$D321,Lançamentos!$T$5:$T$1004,K$5,Lançamentos!$V$5:$V$1004,'BH (3)'!$C$10),COUNTIFS(Lançamentos!$K$5:$K$1004,$D321,Lançamentos!$U$5:$U$1004,K$5,Lançamentos!$W$5:$W$1004,'BH (3)'!$C$10)))</f>
        <v>x</v>
      </c>
      <c r="L321" s="84" t="str">
        <f>IF($D321="","x",IF('BH (3)'!$B$11=1,COUNTIFS(Lançamentos!$K$5:$K$1004,$D321,Lançamentos!$T$5:$T$1004,L$5,Lançamentos!$V$5:$V$1004,'BH (3)'!$C$10),COUNTIFS(Lançamentos!$K$5:$K$1004,$D321,Lançamentos!$U$5:$U$1004,L$5,Lançamentos!$W$5:$W$1004,'BH (3)'!$C$10)))</f>
        <v>x</v>
      </c>
      <c r="M321" s="84" t="str">
        <f>IF($D321="","x",IF('BH (3)'!$B$11=1,COUNTIFS(Lançamentos!$K$5:$K$1004,$D321,Lançamentos!$T$5:$T$1004,M$5,Lançamentos!$V$5:$V$1004,'BH (3)'!$C$10),COUNTIFS(Lançamentos!$K$5:$K$1004,$D321,Lançamentos!$U$5:$U$1004,M$5,Lançamentos!$W$5:$W$1004,'BH (3)'!$C$10)))</f>
        <v>x</v>
      </c>
      <c r="N321" s="84" t="str">
        <f>IF($D321="","x",IF('BH (3)'!$B$11=1,COUNTIFS(Lançamentos!$K$5:$K$1004,$D321,Lançamentos!$T$5:$T$1004,N$5,Lançamentos!$V$5:$V$1004,'BH (3)'!$C$10),COUNTIFS(Lançamentos!$K$5:$K$1004,$D321,Lançamentos!$U$5:$U$1004,N$5,Lançamentos!$W$5:$W$1004,'BH (3)'!$C$10)))</f>
        <v>x</v>
      </c>
      <c r="O321" s="84" t="str">
        <f>IF($D321="","x",IF('BH (3)'!$B$11=1,COUNTIFS(Lançamentos!$K$5:$K$1004,$D321,Lançamentos!$T$5:$T$1004,O$5,Lançamentos!$V$5:$V$1004,'BH (3)'!$C$10),COUNTIFS(Lançamentos!$K$5:$K$1004,$D321,Lançamentos!$U$5:$U$1004,O$5,Lançamentos!$W$5:$W$1004,'BH (3)'!$C$10)))</f>
        <v>x</v>
      </c>
      <c r="P321" s="84" t="str">
        <f>IF($D321="","x",IF('BH (3)'!$B$11=1,COUNTIFS(Lançamentos!$K$5:$K$1004,$D321,Lançamentos!$T$5:$T$1004,P$5,Lançamentos!$V$5:$V$1004,'BH (3)'!$C$10),COUNTIFS(Lançamentos!$K$5:$K$1004,$D321,Lançamentos!$U$5:$U$1004,P$5,Lançamentos!$W$5:$W$1004,'BH (3)'!$C$10)))</f>
        <v>x</v>
      </c>
      <c r="Q321" s="171" t="str">
        <f t="shared" si="9"/>
        <v/>
      </c>
    </row>
    <row r="322" spans="3:17" ht="45" customHeight="1" x14ac:dyDescent="0.25">
      <c r="C322" s="81" t="str">
        <f t="shared" si="8"/>
        <v/>
      </c>
      <c r="D322" s="170" t="str">
        <f>IF(Adv!D320="","",Adv!D320)</f>
        <v/>
      </c>
      <c r="E322" s="84" t="str">
        <f>IF($D322="","x",IF('BH (3)'!$B$11=1,COUNTIFS(Lançamentos!$K$5:$K$1004,$D322,Lançamentos!$T$5:$T$1004,E$5,Lançamentos!$V$5:$V$1004,'BH (3)'!$C$10),COUNTIFS(Lançamentos!$K$5:$K$1004,$D322,Lançamentos!$U$5:$U$1004,E$5,Lançamentos!$W$5:$W$1004,'BH (3)'!$C$10)))</f>
        <v>x</v>
      </c>
      <c r="F322" s="84" t="str">
        <f>IF($D322="","x",IF('BH (3)'!$B$11=1,COUNTIFS(Lançamentos!$K$5:$K$1004,$D322,Lançamentos!$T$5:$T$1004,F$5,Lançamentos!$V$5:$V$1004,'BH (3)'!$C$10),COUNTIFS(Lançamentos!$K$5:$K$1004,$D322,Lançamentos!$U$5:$U$1004,F$5,Lançamentos!$W$5:$W$1004,'BH (3)'!$C$10)))</f>
        <v>x</v>
      </c>
      <c r="G322" s="84" t="str">
        <f>IF($D322="","x",IF('BH (3)'!$B$11=1,COUNTIFS(Lançamentos!$K$5:$K$1004,$D322,Lançamentos!$T$5:$T$1004,G$5,Lançamentos!$V$5:$V$1004,'BH (3)'!$C$10),COUNTIFS(Lançamentos!$K$5:$K$1004,$D322,Lançamentos!$U$5:$U$1004,G$5,Lançamentos!$W$5:$W$1004,'BH (3)'!$C$10)))</f>
        <v>x</v>
      </c>
      <c r="H322" s="84" t="str">
        <f>IF($D322="","x",IF('BH (3)'!$B$11=1,COUNTIFS(Lançamentos!$K$5:$K$1004,$D322,Lançamentos!$T$5:$T$1004,H$5,Lançamentos!$V$5:$V$1004,'BH (3)'!$C$10),COUNTIFS(Lançamentos!$K$5:$K$1004,$D322,Lançamentos!$U$5:$U$1004,H$5,Lançamentos!$W$5:$W$1004,'BH (3)'!$C$10)))</f>
        <v>x</v>
      </c>
      <c r="I322" s="84" t="str">
        <f>IF($D322="","x",IF('BH (3)'!$B$11=1,COUNTIFS(Lançamentos!$K$5:$K$1004,$D322,Lançamentos!$T$5:$T$1004,I$5,Lançamentos!$V$5:$V$1004,'BH (3)'!$C$10),COUNTIFS(Lançamentos!$K$5:$K$1004,$D322,Lançamentos!$U$5:$U$1004,I$5,Lançamentos!$W$5:$W$1004,'BH (3)'!$C$10)))</f>
        <v>x</v>
      </c>
      <c r="J322" s="84" t="str">
        <f>IF($D322="","x",IF('BH (3)'!$B$11=1,COUNTIFS(Lançamentos!$K$5:$K$1004,$D322,Lançamentos!$T$5:$T$1004,J$5,Lançamentos!$V$5:$V$1004,'BH (3)'!$C$10),COUNTIFS(Lançamentos!$K$5:$K$1004,$D322,Lançamentos!$U$5:$U$1004,J$5,Lançamentos!$W$5:$W$1004,'BH (3)'!$C$10)))</f>
        <v>x</v>
      </c>
      <c r="K322" s="84" t="str">
        <f>IF($D322="","x",IF('BH (3)'!$B$11=1,COUNTIFS(Lançamentos!$K$5:$K$1004,$D322,Lançamentos!$T$5:$T$1004,K$5,Lançamentos!$V$5:$V$1004,'BH (3)'!$C$10),COUNTIFS(Lançamentos!$K$5:$K$1004,$D322,Lançamentos!$U$5:$U$1004,K$5,Lançamentos!$W$5:$W$1004,'BH (3)'!$C$10)))</f>
        <v>x</v>
      </c>
      <c r="L322" s="84" t="str">
        <f>IF($D322="","x",IF('BH (3)'!$B$11=1,COUNTIFS(Lançamentos!$K$5:$K$1004,$D322,Lançamentos!$T$5:$T$1004,L$5,Lançamentos!$V$5:$V$1004,'BH (3)'!$C$10),COUNTIFS(Lançamentos!$K$5:$K$1004,$D322,Lançamentos!$U$5:$U$1004,L$5,Lançamentos!$W$5:$W$1004,'BH (3)'!$C$10)))</f>
        <v>x</v>
      </c>
      <c r="M322" s="84" t="str">
        <f>IF($D322="","x",IF('BH (3)'!$B$11=1,COUNTIFS(Lançamentos!$K$5:$K$1004,$D322,Lançamentos!$T$5:$T$1004,M$5,Lançamentos!$V$5:$V$1004,'BH (3)'!$C$10),COUNTIFS(Lançamentos!$K$5:$K$1004,$D322,Lançamentos!$U$5:$U$1004,M$5,Lançamentos!$W$5:$W$1004,'BH (3)'!$C$10)))</f>
        <v>x</v>
      </c>
      <c r="N322" s="84" t="str">
        <f>IF($D322="","x",IF('BH (3)'!$B$11=1,COUNTIFS(Lançamentos!$K$5:$K$1004,$D322,Lançamentos!$T$5:$T$1004,N$5,Lançamentos!$V$5:$V$1004,'BH (3)'!$C$10),COUNTIFS(Lançamentos!$K$5:$K$1004,$D322,Lançamentos!$U$5:$U$1004,N$5,Lançamentos!$W$5:$W$1004,'BH (3)'!$C$10)))</f>
        <v>x</v>
      </c>
      <c r="O322" s="84" t="str">
        <f>IF($D322="","x",IF('BH (3)'!$B$11=1,COUNTIFS(Lançamentos!$K$5:$K$1004,$D322,Lançamentos!$T$5:$T$1004,O$5,Lançamentos!$V$5:$V$1004,'BH (3)'!$C$10),COUNTIFS(Lançamentos!$K$5:$K$1004,$D322,Lançamentos!$U$5:$U$1004,O$5,Lançamentos!$W$5:$W$1004,'BH (3)'!$C$10)))</f>
        <v>x</v>
      </c>
      <c r="P322" s="84" t="str">
        <f>IF($D322="","x",IF('BH (3)'!$B$11=1,COUNTIFS(Lançamentos!$K$5:$K$1004,$D322,Lançamentos!$T$5:$T$1004,P$5,Lançamentos!$V$5:$V$1004,'BH (3)'!$C$10),COUNTIFS(Lançamentos!$K$5:$K$1004,$D322,Lançamentos!$U$5:$U$1004,P$5,Lançamentos!$W$5:$W$1004,'BH (3)'!$C$10)))</f>
        <v>x</v>
      </c>
      <c r="Q322" s="171" t="str">
        <f t="shared" si="9"/>
        <v/>
      </c>
    </row>
    <row r="323" spans="3:17" ht="45" customHeight="1" x14ac:dyDescent="0.25">
      <c r="C323" s="81" t="str">
        <f t="shared" si="8"/>
        <v/>
      </c>
      <c r="D323" s="170" t="str">
        <f>IF(Adv!D321="","",Adv!D321)</f>
        <v/>
      </c>
      <c r="E323" s="84" t="str">
        <f>IF($D323="","x",IF('BH (3)'!$B$11=1,COUNTIFS(Lançamentos!$K$5:$K$1004,$D323,Lançamentos!$T$5:$T$1004,E$5,Lançamentos!$V$5:$V$1004,'BH (3)'!$C$10),COUNTIFS(Lançamentos!$K$5:$K$1004,$D323,Lançamentos!$U$5:$U$1004,E$5,Lançamentos!$W$5:$W$1004,'BH (3)'!$C$10)))</f>
        <v>x</v>
      </c>
      <c r="F323" s="84" t="str">
        <f>IF($D323="","x",IF('BH (3)'!$B$11=1,COUNTIFS(Lançamentos!$K$5:$K$1004,$D323,Lançamentos!$T$5:$T$1004,F$5,Lançamentos!$V$5:$V$1004,'BH (3)'!$C$10),COUNTIFS(Lançamentos!$K$5:$K$1004,$D323,Lançamentos!$U$5:$U$1004,F$5,Lançamentos!$W$5:$W$1004,'BH (3)'!$C$10)))</f>
        <v>x</v>
      </c>
      <c r="G323" s="84" t="str">
        <f>IF($D323="","x",IF('BH (3)'!$B$11=1,COUNTIFS(Lançamentos!$K$5:$K$1004,$D323,Lançamentos!$T$5:$T$1004,G$5,Lançamentos!$V$5:$V$1004,'BH (3)'!$C$10),COUNTIFS(Lançamentos!$K$5:$K$1004,$D323,Lançamentos!$U$5:$U$1004,G$5,Lançamentos!$W$5:$W$1004,'BH (3)'!$C$10)))</f>
        <v>x</v>
      </c>
      <c r="H323" s="84" t="str">
        <f>IF($D323="","x",IF('BH (3)'!$B$11=1,COUNTIFS(Lançamentos!$K$5:$K$1004,$D323,Lançamentos!$T$5:$T$1004,H$5,Lançamentos!$V$5:$V$1004,'BH (3)'!$C$10),COUNTIFS(Lançamentos!$K$5:$K$1004,$D323,Lançamentos!$U$5:$U$1004,H$5,Lançamentos!$W$5:$W$1004,'BH (3)'!$C$10)))</f>
        <v>x</v>
      </c>
      <c r="I323" s="84" t="str">
        <f>IF($D323="","x",IF('BH (3)'!$B$11=1,COUNTIFS(Lançamentos!$K$5:$K$1004,$D323,Lançamentos!$T$5:$T$1004,I$5,Lançamentos!$V$5:$V$1004,'BH (3)'!$C$10),COUNTIFS(Lançamentos!$K$5:$K$1004,$D323,Lançamentos!$U$5:$U$1004,I$5,Lançamentos!$W$5:$W$1004,'BH (3)'!$C$10)))</f>
        <v>x</v>
      </c>
      <c r="J323" s="84" t="str">
        <f>IF($D323="","x",IF('BH (3)'!$B$11=1,COUNTIFS(Lançamentos!$K$5:$K$1004,$D323,Lançamentos!$T$5:$T$1004,J$5,Lançamentos!$V$5:$V$1004,'BH (3)'!$C$10),COUNTIFS(Lançamentos!$K$5:$K$1004,$D323,Lançamentos!$U$5:$U$1004,J$5,Lançamentos!$W$5:$W$1004,'BH (3)'!$C$10)))</f>
        <v>x</v>
      </c>
      <c r="K323" s="84" t="str">
        <f>IF($D323="","x",IF('BH (3)'!$B$11=1,COUNTIFS(Lançamentos!$K$5:$K$1004,$D323,Lançamentos!$T$5:$T$1004,K$5,Lançamentos!$V$5:$V$1004,'BH (3)'!$C$10),COUNTIFS(Lançamentos!$K$5:$K$1004,$D323,Lançamentos!$U$5:$U$1004,K$5,Lançamentos!$W$5:$W$1004,'BH (3)'!$C$10)))</f>
        <v>x</v>
      </c>
      <c r="L323" s="84" t="str">
        <f>IF($D323="","x",IF('BH (3)'!$B$11=1,COUNTIFS(Lançamentos!$K$5:$K$1004,$D323,Lançamentos!$T$5:$T$1004,L$5,Lançamentos!$V$5:$V$1004,'BH (3)'!$C$10),COUNTIFS(Lançamentos!$K$5:$K$1004,$D323,Lançamentos!$U$5:$U$1004,L$5,Lançamentos!$W$5:$W$1004,'BH (3)'!$C$10)))</f>
        <v>x</v>
      </c>
      <c r="M323" s="84" t="str">
        <f>IF($D323="","x",IF('BH (3)'!$B$11=1,COUNTIFS(Lançamentos!$K$5:$K$1004,$D323,Lançamentos!$T$5:$T$1004,M$5,Lançamentos!$V$5:$V$1004,'BH (3)'!$C$10),COUNTIFS(Lançamentos!$K$5:$K$1004,$D323,Lançamentos!$U$5:$U$1004,M$5,Lançamentos!$W$5:$W$1004,'BH (3)'!$C$10)))</f>
        <v>x</v>
      </c>
      <c r="N323" s="84" t="str">
        <f>IF($D323="","x",IF('BH (3)'!$B$11=1,COUNTIFS(Lançamentos!$K$5:$K$1004,$D323,Lançamentos!$T$5:$T$1004,N$5,Lançamentos!$V$5:$V$1004,'BH (3)'!$C$10),COUNTIFS(Lançamentos!$K$5:$K$1004,$D323,Lançamentos!$U$5:$U$1004,N$5,Lançamentos!$W$5:$W$1004,'BH (3)'!$C$10)))</f>
        <v>x</v>
      </c>
      <c r="O323" s="84" t="str">
        <f>IF($D323="","x",IF('BH (3)'!$B$11=1,COUNTIFS(Lançamentos!$K$5:$K$1004,$D323,Lançamentos!$T$5:$T$1004,O$5,Lançamentos!$V$5:$V$1004,'BH (3)'!$C$10),COUNTIFS(Lançamentos!$K$5:$K$1004,$D323,Lançamentos!$U$5:$U$1004,O$5,Lançamentos!$W$5:$W$1004,'BH (3)'!$C$10)))</f>
        <v>x</v>
      </c>
      <c r="P323" s="84" t="str">
        <f>IF($D323="","x",IF('BH (3)'!$B$11=1,COUNTIFS(Lançamentos!$K$5:$K$1004,$D323,Lançamentos!$T$5:$T$1004,P$5,Lançamentos!$V$5:$V$1004,'BH (3)'!$C$10),COUNTIFS(Lançamentos!$K$5:$K$1004,$D323,Lançamentos!$U$5:$U$1004,P$5,Lançamentos!$W$5:$W$1004,'BH (3)'!$C$10)))</f>
        <v>x</v>
      </c>
      <c r="Q323" s="171" t="str">
        <f t="shared" si="9"/>
        <v/>
      </c>
    </row>
    <row r="324" spans="3:17" ht="45" customHeight="1" x14ac:dyDescent="0.25">
      <c r="C324" s="81" t="str">
        <f t="shared" si="8"/>
        <v/>
      </c>
      <c r="D324" s="170" t="str">
        <f>IF(Adv!D322="","",Adv!D322)</f>
        <v/>
      </c>
      <c r="E324" s="84" t="str">
        <f>IF($D324="","x",IF('BH (3)'!$B$11=1,COUNTIFS(Lançamentos!$K$5:$K$1004,$D324,Lançamentos!$T$5:$T$1004,E$5,Lançamentos!$V$5:$V$1004,'BH (3)'!$C$10),COUNTIFS(Lançamentos!$K$5:$K$1004,$D324,Lançamentos!$U$5:$U$1004,E$5,Lançamentos!$W$5:$W$1004,'BH (3)'!$C$10)))</f>
        <v>x</v>
      </c>
      <c r="F324" s="84" t="str">
        <f>IF($D324="","x",IF('BH (3)'!$B$11=1,COUNTIFS(Lançamentos!$K$5:$K$1004,$D324,Lançamentos!$T$5:$T$1004,F$5,Lançamentos!$V$5:$V$1004,'BH (3)'!$C$10),COUNTIFS(Lançamentos!$K$5:$K$1004,$D324,Lançamentos!$U$5:$U$1004,F$5,Lançamentos!$W$5:$W$1004,'BH (3)'!$C$10)))</f>
        <v>x</v>
      </c>
      <c r="G324" s="84" t="str">
        <f>IF($D324="","x",IF('BH (3)'!$B$11=1,COUNTIFS(Lançamentos!$K$5:$K$1004,$D324,Lançamentos!$T$5:$T$1004,G$5,Lançamentos!$V$5:$V$1004,'BH (3)'!$C$10),COUNTIFS(Lançamentos!$K$5:$K$1004,$D324,Lançamentos!$U$5:$U$1004,G$5,Lançamentos!$W$5:$W$1004,'BH (3)'!$C$10)))</f>
        <v>x</v>
      </c>
      <c r="H324" s="84" t="str">
        <f>IF($D324="","x",IF('BH (3)'!$B$11=1,COUNTIFS(Lançamentos!$K$5:$K$1004,$D324,Lançamentos!$T$5:$T$1004,H$5,Lançamentos!$V$5:$V$1004,'BH (3)'!$C$10),COUNTIFS(Lançamentos!$K$5:$K$1004,$D324,Lançamentos!$U$5:$U$1004,H$5,Lançamentos!$W$5:$W$1004,'BH (3)'!$C$10)))</f>
        <v>x</v>
      </c>
      <c r="I324" s="84" t="str">
        <f>IF($D324="","x",IF('BH (3)'!$B$11=1,COUNTIFS(Lançamentos!$K$5:$K$1004,$D324,Lançamentos!$T$5:$T$1004,I$5,Lançamentos!$V$5:$V$1004,'BH (3)'!$C$10),COUNTIFS(Lançamentos!$K$5:$K$1004,$D324,Lançamentos!$U$5:$U$1004,I$5,Lançamentos!$W$5:$W$1004,'BH (3)'!$C$10)))</f>
        <v>x</v>
      </c>
      <c r="J324" s="84" t="str">
        <f>IF($D324="","x",IF('BH (3)'!$B$11=1,COUNTIFS(Lançamentos!$K$5:$K$1004,$D324,Lançamentos!$T$5:$T$1004,J$5,Lançamentos!$V$5:$V$1004,'BH (3)'!$C$10),COUNTIFS(Lançamentos!$K$5:$K$1004,$D324,Lançamentos!$U$5:$U$1004,J$5,Lançamentos!$W$5:$W$1004,'BH (3)'!$C$10)))</f>
        <v>x</v>
      </c>
      <c r="K324" s="84" t="str">
        <f>IF($D324="","x",IF('BH (3)'!$B$11=1,COUNTIFS(Lançamentos!$K$5:$K$1004,$D324,Lançamentos!$T$5:$T$1004,K$5,Lançamentos!$V$5:$V$1004,'BH (3)'!$C$10),COUNTIFS(Lançamentos!$K$5:$K$1004,$D324,Lançamentos!$U$5:$U$1004,K$5,Lançamentos!$W$5:$W$1004,'BH (3)'!$C$10)))</f>
        <v>x</v>
      </c>
      <c r="L324" s="84" t="str">
        <f>IF($D324="","x",IF('BH (3)'!$B$11=1,COUNTIFS(Lançamentos!$K$5:$K$1004,$D324,Lançamentos!$T$5:$T$1004,L$5,Lançamentos!$V$5:$V$1004,'BH (3)'!$C$10),COUNTIFS(Lançamentos!$K$5:$K$1004,$D324,Lançamentos!$U$5:$U$1004,L$5,Lançamentos!$W$5:$W$1004,'BH (3)'!$C$10)))</f>
        <v>x</v>
      </c>
      <c r="M324" s="84" t="str">
        <f>IF($D324="","x",IF('BH (3)'!$B$11=1,COUNTIFS(Lançamentos!$K$5:$K$1004,$D324,Lançamentos!$T$5:$T$1004,M$5,Lançamentos!$V$5:$V$1004,'BH (3)'!$C$10),COUNTIFS(Lançamentos!$K$5:$K$1004,$D324,Lançamentos!$U$5:$U$1004,M$5,Lançamentos!$W$5:$W$1004,'BH (3)'!$C$10)))</f>
        <v>x</v>
      </c>
      <c r="N324" s="84" t="str">
        <f>IF($D324="","x",IF('BH (3)'!$B$11=1,COUNTIFS(Lançamentos!$K$5:$K$1004,$D324,Lançamentos!$T$5:$T$1004,N$5,Lançamentos!$V$5:$V$1004,'BH (3)'!$C$10),COUNTIFS(Lançamentos!$K$5:$K$1004,$D324,Lançamentos!$U$5:$U$1004,N$5,Lançamentos!$W$5:$W$1004,'BH (3)'!$C$10)))</f>
        <v>x</v>
      </c>
      <c r="O324" s="84" t="str">
        <f>IF($D324="","x",IF('BH (3)'!$B$11=1,COUNTIFS(Lançamentos!$K$5:$K$1004,$D324,Lançamentos!$T$5:$T$1004,O$5,Lançamentos!$V$5:$V$1004,'BH (3)'!$C$10),COUNTIFS(Lançamentos!$K$5:$K$1004,$D324,Lançamentos!$U$5:$U$1004,O$5,Lançamentos!$W$5:$W$1004,'BH (3)'!$C$10)))</f>
        <v>x</v>
      </c>
      <c r="P324" s="84" t="str">
        <f>IF($D324="","x",IF('BH (3)'!$B$11=1,COUNTIFS(Lançamentos!$K$5:$K$1004,$D324,Lançamentos!$T$5:$T$1004,P$5,Lançamentos!$V$5:$V$1004,'BH (3)'!$C$10),COUNTIFS(Lançamentos!$K$5:$K$1004,$D324,Lançamentos!$U$5:$U$1004,P$5,Lançamentos!$W$5:$W$1004,'BH (3)'!$C$10)))</f>
        <v>x</v>
      </c>
      <c r="Q324" s="171" t="str">
        <f t="shared" si="9"/>
        <v/>
      </c>
    </row>
    <row r="325" spans="3:17" ht="45" customHeight="1" x14ac:dyDescent="0.25">
      <c r="C325" s="81" t="str">
        <f t="shared" si="8"/>
        <v/>
      </c>
      <c r="D325" s="170" t="str">
        <f>IF(Adv!D323="","",Adv!D323)</f>
        <v/>
      </c>
      <c r="E325" s="84" t="str">
        <f>IF($D325="","x",IF('BH (3)'!$B$11=1,COUNTIFS(Lançamentos!$K$5:$K$1004,$D325,Lançamentos!$T$5:$T$1004,E$5,Lançamentos!$V$5:$V$1004,'BH (3)'!$C$10),COUNTIFS(Lançamentos!$K$5:$K$1004,$D325,Lançamentos!$U$5:$U$1004,E$5,Lançamentos!$W$5:$W$1004,'BH (3)'!$C$10)))</f>
        <v>x</v>
      </c>
      <c r="F325" s="84" t="str">
        <f>IF($D325="","x",IF('BH (3)'!$B$11=1,COUNTIFS(Lançamentos!$K$5:$K$1004,$D325,Lançamentos!$T$5:$T$1004,F$5,Lançamentos!$V$5:$V$1004,'BH (3)'!$C$10),COUNTIFS(Lançamentos!$K$5:$K$1004,$D325,Lançamentos!$U$5:$U$1004,F$5,Lançamentos!$W$5:$W$1004,'BH (3)'!$C$10)))</f>
        <v>x</v>
      </c>
      <c r="G325" s="84" t="str">
        <f>IF($D325="","x",IF('BH (3)'!$B$11=1,COUNTIFS(Lançamentos!$K$5:$K$1004,$D325,Lançamentos!$T$5:$T$1004,G$5,Lançamentos!$V$5:$V$1004,'BH (3)'!$C$10),COUNTIFS(Lançamentos!$K$5:$K$1004,$D325,Lançamentos!$U$5:$U$1004,G$5,Lançamentos!$W$5:$W$1004,'BH (3)'!$C$10)))</f>
        <v>x</v>
      </c>
      <c r="H325" s="84" t="str">
        <f>IF($D325="","x",IF('BH (3)'!$B$11=1,COUNTIFS(Lançamentos!$K$5:$K$1004,$D325,Lançamentos!$T$5:$T$1004,H$5,Lançamentos!$V$5:$V$1004,'BH (3)'!$C$10),COUNTIFS(Lançamentos!$K$5:$K$1004,$D325,Lançamentos!$U$5:$U$1004,H$5,Lançamentos!$W$5:$W$1004,'BH (3)'!$C$10)))</f>
        <v>x</v>
      </c>
      <c r="I325" s="84" t="str">
        <f>IF($D325="","x",IF('BH (3)'!$B$11=1,COUNTIFS(Lançamentos!$K$5:$K$1004,$D325,Lançamentos!$T$5:$T$1004,I$5,Lançamentos!$V$5:$V$1004,'BH (3)'!$C$10),COUNTIFS(Lançamentos!$K$5:$K$1004,$D325,Lançamentos!$U$5:$U$1004,I$5,Lançamentos!$W$5:$W$1004,'BH (3)'!$C$10)))</f>
        <v>x</v>
      </c>
      <c r="J325" s="84" t="str">
        <f>IF($D325="","x",IF('BH (3)'!$B$11=1,COUNTIFS(Lançamentos!$K$5:$K$1004,$D325,Lançamentos!$T$5:$T$1004,J$5,Lançamentos!$V$5:$V$1004,'BH (3)'!$C$10),COUNTIFS(Lançamentos!$K$5:$K$1004,$D325,Lançamentos!$U$5:$U$1004,J$5,Lançamentos!$W$5:$W$1004,'BH (3)'!$C$10)))</f>
        <v>x</v>
      </c>
      <c r="K325" s="84" t="str">
        <f>IF($D325="","x",IF('BH (3)'!$B$11=1,COUNTIFS(Lançamentos!$K$5:$K$1004,$D325,Lançamentos!$T$5:$T$1004,K$5,Lançamentos!$V$5:$V$1004,'BH (3)'!$C$10),COUNTIFS(Lançamentos!$K$5:$K$1004,$D325,Lançamentos!$U$5:$U$1004,K$5,Lançamentos!$W$5:$W$1004,'BH (3)'!$C$10)))</f>
        <v>x</v>
      </c>
      <c r="L325" s="84" t="str">
        <f>IF($D325="","x",IF('BH (3)'!$B$11=1,COUNTIFS(Lançamentos!$K$5:$K$1004,$D325,Lançamentos!$T$5:$T$1004,L$5,Lançamentos!$V$5:$V$1004,'BH (3)'!$C$10),COUNTIFS(Lançamentos!$K$5:$K$1004,$D325,Lançamentos!$U$5:$U$1004,L$5,Lançamentos!$W$5:$W$1004,'BH (3)'!$C$10)))</f>
        <v>x</v>
      </c>
      <c r="M325" s="84" t="str">
        <f>IF($D325="","x",IF('BH (3)'!$B$11=1,COUNTIFS(Lançamentos!$K$5:$K$1004,$D325,Lançamentos!$T$5:$T$1004,M$5,Lançamentos!$V$5:$V$1004,'BH (3)'!$C$10),COUNTIFS(Lançamentos!$K$5:$K$1004,$D325,Lançamentos!$U$5:$U$1004,M$5,Lançamentos!$W$5:$W$1004,'BH (3)'!$C$10)))</f>
        <v>x</v>
      </c>
      <c r="N325" s="84" t="str">
        <f>IF($D325="","x",IF('BH (3)'!$B$11=1,COUNTIFS(Lançamentos!$K$5:$K$1004,$D325,Lançamentos!$T$5:$T$1004,N$5,Lançamentos!$V$5:$V$1004,'BH (3)'!$C$10),COUNTIFS(Lançamentos!$K$5:$K$1004,$D325,Lançamentos!$U$5:$U$1004,N$5,Lançamentos!$W$5:$W$1004,'BH (3)'!$C$10)))</f>
        <v>x</v>
      </c>
      <c r="O325" s="84" t="str">
        <f>IF($D325="","x",IF('BH (3)'!$B$11=1,COUNTIFS(Lançamentos!$K$5:$K$1004,$D325,Lançamentos!$T$5:$T$1004,O$5,Lançamentos!$V$5:$V$1004,'BH (3)'!$C$10),COUNTIFS(Lançamentos!$K$5:$K$1004,$D325,Lançamentos!$U$5:$U$1004,O$5,Lançamentos!$W$5:$W$1004,'BH (3)'!$C$10)))</f>
        <v>x</v>
      </c>
      <c r="P325" s="84" t="str">
        <f>IF($D325="","x",IF('BH (3)'!$B$11=1,COUNTIFS(Lançamentos!$K$5:$K$1004,$D325,Lançamentos!$T$5:$T$1004,P$5,Lançamentos!$V$5:$V$1004,'BH (3)'!$C$10),COUNTIFS(Lançamentos!$K$5:$K$1004,$D325,Lançamentos!$U$5:$U$1004,P$5,Lançamentos!$W$5:$W$1004,'BH (3)'!$C$10)))</f>
        <v>x</v>
      </c>
      <c r="Q325" s="171" t="str">
        <f t="shared" si="9"/>
        <v/>
      </c>
    </row>
    <row r="326" spans="3:17" ht="45" customHeight="1" x14ac:dyDescent="0.25">
      <c r="C326" s="81" t="str">
        <f t="shared" si="8"/>
        <v/>
      </c>
      <c r="D326" s="170" t="str">
        <f>IF(Adv!D324="","",Adv!D324)</f>
        <v/>
      </c>
      <c r="E326" s="84" t="str">
        <f>IF($D326="","x",IF('BH (3)'!$B$11=1,COUNTIFS(Lançamentos!$K$5:$K$1004,$D326,Lançamentos!$T$5:$T$1004,E$5,Lançamentos!$V$5:$V$1004,'BH (3)'!$C$10),COUNTIFS(Lançamentos!$K$5:$K$1004,$D326,Lançamentos!$U$5:$U$1004,E$5,Lançamentos!$W$5:$W$1004,'BH (3)'!$C$10)))</f>
        <v>x</v>
      </c>
      <c r="F326" s="84" t="str">
        <f>IF($D326="","x",IF('BH (3)'!$B$11=1,COUNTIFS(Lançamentos!$K$5:$K$1004,$D326,Lançamentos!$T$5:$T$1004,F$5,Lançamentos!$V$5:$V$1004,'BH (3)'!$C$10),COUNTIFS(Lançamentos!$K$5:$K$1004,$D326,Lançamentos!$U$5:$U$1004,F$5,Lançamentos!$W$5:$W$1004,'BH (3)'!$C$10)))</f>
        <v>x</v>
      </c>
      <c r="G326" s="84" t="str">
        <f>IF($D326="","x",IF('BH (3)'!$B$11=1,COUNTIFS(Lançamentos!$K$5:$K$1004,$D326,Lançamentos!$T$5:$T$1004,G$5,Lançamentos!$V$5:$V$1004,'BH (3)'!$C$10),COUNTIFS(Lançamentos!$K$5:$K$1004,$D326,Lançamentos!$U$5:$U$1004,G$5,Lançamentos!$W$5:$W$1004,'BH (3)'!$C$10)))</f>
        <v>x</v>
      </c>
      <c r="H326" s="84" t="str">
        <f>IF($D326="","x",IF('BH (3)'!$B$11=1,COUNTIFS(Lançamentos!$K$5:$K$1004,$D326,Lançamentos!$T$5:$T$1004,H$5,Lançamentos!$V$5:$V$1004,'BH (3)'!$C$10),COUNTIFS(Lançamentos!$K$5:$K$1004,$D326,Lançamentos!$U$5:$U$1004,H$5,Lançamentos!$W$5:$W$1004,'BH (3)'!$C$10)))</f>
        <v>x</v>
      </c>
      <c r="I326" s="84" t="str">
        <f>IF($D326="","x",IF('BH (3)'!$B$11=1,COUNTIFS(Lançamentos!$K$5:$K$1004,$D326,Lançamentos!$T$5:$T$1004,I$5,Lançamentos!$V$5:$V$1004,'BH (3)'!$C$10),COUNTIFS(Lançamentos!$K$5:$K$1004,$D326,Lançamentos!$U$5:$U$1004,I$5,Lançamentos!$W$5:$W$1004,'BH (3)'!$C$10)))</f>
        <v>x</v>
      </c>
      <c r="J326" s="84" t="str">
        <f>IF($D326="","x",IF('BH (3)'!$B$11=1,COUNTIFS(Lançamentos!$K$5:$K$1004,$D326,Lançamentos!$T$5:$T$1004,J$5,Lançamentos!$V$5:$V$1004,'BH (3)'!$C$10),COUNTIFS(Lançamentos!$K$5:$K$1004,$D326,Lançamentos!$U$5:$U$1004,J$5,Lançamentos!$W$5:$W$1004,'BH (3)'!$C$10)))</f>
        <v>x</v>
      </c>
      <c r="K326" s="84" t="str">
        <f>IF($D326="","x",IF('BH (3)'!$B$11=1,COUNTIFS(Lançamentos!$K$5:$K$1004,$D326,Lançamentos!$T$5:$T$1004,K$5,Lançamentos!$V$5:$V$1004,'BH (3)'!$C$10),COUNTIFS(Lançamentos!$K$5:$K$1004,$D326,Lançamentos!$U$5:$U$1004,K$5,Lançamentos!$W$5:$W$1004,'BH (3)'!$C$10)))</f>
        <v>x</v>
      </c>
      <c r="L326" s="84" t="str">
        <f>IF($D326="","x",IF('BH (3)'!$B$11=1,COUNTIFS(Lançamentos!$K$5:$K$1004,$D326,Lançamentos!$T$5:$T$1004,L$5,Lançamentos!$V$5:$V$1004,'BH (3)'!$C$10),COUNTIFS(Lançamentos!$K$5:$K$1004,$D326,Lançamentos!$U$5:$U$1004,L$5,Lançamentos!$W$5:$W$1004,'BH (3)'!$C$10)))</f>
        <v>x</v>
      </c>
      <c r="M326" s="84" t="str">
        <f>IF($D326="","x",IF('BH (3)'!$B$11=1,COUNTIFS(Lançamentos!$K$5:$K$1004,$D326,Lançamentos!$T$5:$T$1004,M$5,Lançamentos!$V$5:$V$1004,'BH (3)'!$C$10),COUNTIFS(Lançamentos!$K$5:$K$1004,$D326,Lançamentos!$U$5:$U$1004,M$5,Lançamentos!$W$5:$W$1004,'BH (3)'!$C$10)))</f>
        <v>x</v>
      </c>
      <c r="N326" s="84" t="str">
        <f>IF($D326="","x",IF('BH (3)'!$B$11=1,COUNTIFS(Lançamentos!$K$5:$K$1004,$D326,Lançamentos!$T$5:$T$1004,N$5,Lançamentos!$V$5:$V$1004,'BH (3)'!$C$10),COUNTIFS(Lançamentos!$K$5:$K$1004,$D326,Lançamentos!$U$5:$U$1004,N$5,Lançamentos!$W$5:$W$1004,'BH (3)'!$C$10)))</f>
        <v>x</v>
      </c>
      <c r="O326" s="84" t="str">
        <f>IF($D326="","x",IF('BH (3)'!$B$11=1,COUNTIFS(Lançamentos!$K$5:$K$1004,$D326,Lançamentos!$T$5:$T$1004,O$5,Lançamentos!$V$5:$V$1004,'BH (3)'!$C$10),COUNTIFS(Lançamentos!$K$5:$K$1004,$D326,Lançamentos!$U$5:$U$1004,O$5,Lançamentos!$W$5:$W$1004,'BH (3)'!$C$10)))</f>
        <v>x</v>
      </c>
      <c r="P326" s="84" t="str">
        <f>IF($D326="","x",IF('BH (3)'!$B$11=1,COUNTIFS(Lançamentos!$K$5:$K$1004,$D326,Lançamentos!$T$5:$T$1004,P$5,Lançamentos!$V$5:$V$1004,'BH (3)'!$C$10),COUNTIFS(Lançamentos!$K$5:$K$1004,$D326,Lançamentos!$U$5:$U$1004,P$5,Lançamentos!$W$5:$W$1004,'BH (3)'!$C$10)))</f>
        <v>x</v>
      </c>
      <c r="Q326" s="171" t="str">
        <f t="shared" si="9"/>
        <v/>
      </c>
    </row>
    <row r="327" spans="3:17" ht="45" customHeight="1" x14ac:dyDescent="0.25">
      <c r="C327" s="81" t="str">
        <f t="shared" si="8"/>
        <v/>
      </c>
      <c r="D327" s="170" t="str">
        <f>IF(Adv!D325="","",Adv!D325)</f>
        <v/>
      </c>
      <c r="E327" s="84" t="str">
        <f>IF($D327="","x",IF('BH (3)'!$B$11=1,COUNTIFS(Lançamentos!$K$5:$K$1004,$D327,Lançamentos!$T$5:$T$1004,E$5,Lançamentos!$V$5:$V$1004,'BH (3)'!$C$10),COUNTIFS(Lançamentos!$K$5:$K$1004,$D327,Lançamentos!$U$5:$U$1004,E$5,Lançamentos!$W$5:$W$1004,'BH (3)'!$C$10)))</f>
        <v>x</v>
      </c>
      <c r="F327" s="84" t="str">
        <f>IF($D327="","x",IF('BH (3)'!$B$11=1,COUNTIFS(Lançamentos!$K$5:$K$1004,$D327,Lançamentos!$T$5:$T$1004,F$5,Lançamentos!$V$5:$V$1004,'BH (3)'!$C$10),COUNTIFS(Lançamentos!$K$5:$K$1004,$D327,Lançamentos!$U$5:$U$1004,F$5,Lançamentos!$W$5:$W$1004,'BH (3)'!$C$10)))</f>
        <v>x</v>
      </c>
      <c r="G327" s="84" t="str">
        <f>IF($D327="","x",IF('BH (3)'!$B$11=1,COUNTIFS(Lançamentos!$K$5:$K$1004,$D327,Lançamentos!$T$5:$T$1004,G$5,Lançamentos!$V$5:$V$1004,'BH (3)'!$C$10),COUNTIFS(Lançamentos!$K$5:$K$1004,$D327,Lançamentos!$U$5:$U$1004,G$5,Lançamentos!$W$5:$W$1004,'BH (3)'!$C$10)))</f>
        <v>x</v>
      </c>
      <c r="H327" s="84" t="str">
        <f>IF($D327="","x",IF('BH (3)'!$B$11=1,COUNTIFS(Lançamentos!$K$5:$K$1004,$D327,Lançamentos!$T$5:$T$1004,H$5,Lançamentos!$V$5:$V$1004,'BH (3)'!$C$10),COUNTIFS(Lançamentos!$K$5:$K$1004,$D327,Lançamentos!$U$5:$U$1004,H$5,Lançamentos!$W$5:$W$1004,'BH (3)'!$C$10)))</f>
        <v>x</v>
      </c>
      <c r="I327" s="84" t="str">
        <f>IF($D327="","x",IF('BH (3)'!$B$11=1,COUNTIFS(Lançamentos!$K$5:$K$1004,$D327,Lançamentos!$T$5:$T$1004,I$5,Lançamentos!$V$5:$V$1004,'BH (3)'!$C$10),COUNTIFS(Lançamentos!$K$5:$K$1004,$D327,Lançamentos!$U$5:$U$1004,I$5,Lançamentos!$W$5:$W$1004,'BH (3)'!$C$10)))</f>
        <v>x</v>
      </c>
      <c r="J327" s="84" t="str">
        <f>IF($D327="","x",IF('BH (3)'!$B$11=1,COUNTIFS(Lançamentos!$K$5:$K$1004,$D327,Lançamentos!$T$5:$T$1004,J$5,Lançamentos!$V$5:$V$1004,'BH (3)'!$C$10),COUNTIFS(Lançamentos!$K$5:$K$1004,$D327,Lançamentos!$U$5:$U$1004,J$5,Lançamentos!$W$5:$W$1004,'BH (3)'!$C$10)))</f>
        <v>x</v>
      </c>
      <c r="K327" s="84" t="str">
        <f>IF($D327="","x",IF('BH (3)'!$B$11=1,COUNTIFS(Lançamentos!$K$5:$K$1004,$D327,Lançamentos!$T$5:$T$1004,K$5,Lançamentos!$V$5:$V$1004,'BH (3)'!$C$10),COUNTIFS(Lançamentos!$K$5:$K$1004,$D327,Lançamentos!$U$5:$U$1004,K$5,Lançamentos!$W$5:$W$1004,'BH (3)'!$C$10)))</f>
        <v>x</v>
      </c>
      <c r="L327" s="84" t="str">
        <f>IF($D327="","x",IF('BH (3)'!$B$11=1,COUNTIFS(Lançamentos!$K$5:$K$1004,$D327,Lançamentos!$T$5:$T$1004,L$5,Lançamentos!$V$5:$V$1004,'BH (3)'!$C$10),COUNTIFS(Lançamentos!$K$5:$K$1004,$D327,Lançamentos!$U$5:$U$1004,L$5,Lançamentos!$W$5:$W$1004,'BH (3)'!$C$10)))</f>
        <v>x</v>
      </c>
      <c r="M327" s="84" t="str">
        <f>IF($D327="","x",IF('BH (3)'!$B$11=1,COUNTIFS(Lançamentos!$K$5:$K$1004,$D327,Lançamentos!$T$5:$T$1004,M$5,Lançamentos!$V$5:$V$1004,'BH (3)'!$C$10),COUNTIFS(Lançamentos!$K$5:$K$1004,$D327,Lançamentos!$U$5:$U$1004,M$5,Lançamentos!$W$5:$W$1004,'BH (3)'!$C$10)))</f>
        <v>x</v>
      </c>
      <c r="N327" s="84" t="str">
        <f>IF($D327="","x",IF('BH (3)'!$B$11=1,COUNTIFS(Lançamentos!$K$5:$K$1004,$D327,Lançamentos!$T$5:$T$1004,N$5,Lançamentos!$V$5:$V$1004,'BH (3)'!$C$10),COUNTIFS(Lançamentos!$K$5:$K$1004,$D327,Lançamentos!$U$5:$U$1004,N$5,Lançamentos!$W$5:$W$1004,'BH (3)'!$C$10)))</f>
        <v>x</v>
      </c>
      <c r="O327" s="84" t="str">
        <f>IF($D327="","x",IF('BH (3)'!$B$11=1,COUNTIFS(Lançamentos!$K$5:$K$1004,$D327,Lançamentos!$T$5:$T$1004,O$5,Lançamentos!$V$5:$V$1004,'BH (3)'!$C$10),COUNTIFS(Lançamentos!$K$5:$K$1004,$D327,Lançamentos!$U$5:$U$1004,O$5,Lançamentos!$W$5:$W$1004,'BH (3)'!$C$10)))</f>
        <v>x</v>
      </c>
      <c r="P327" s="84" t="str">
        <f>IF($D327="","x",IF('BH (3)'!$B$11=1,COUNTIFS(Lançamentos!$K$5:$K$1004,$D327,Lançamentos!$T$5:$T$1004,P$5,Lançamentos!$V$5:$V$1004,'BH (3)'!$C$10),COUNTIFS(Lançamentos!$K$5:$K$1004,$D327,Lançamentos!$U$5:$U$1004,P$5,Lançamentos!$W$5:$W$1004,'BH (3)'!$C$10)))</f>
        <v>x</v>
      </c>
      <c r="Q327" s="171" t="str">
        <f t="shared" si="9"/>
        <v/>
      </c>
    </row>
    <row r="328" spans="3:17" ht="45" customHeight="1" x14ac:dyDescent="0.25">
      <c r="C328" s="81" t="str">
        <f t="shared" si="8"/>
        <v/>
      </c>
      <c r="D328" s="170" t="str">
        <f>IF(Adv!D326="","",Adv!D326)</f>
        <v/>
      </c>
      <c r="E328" s="84" t="str">
        <f>IF($D328="","x",IF('BH (3)'!$B$11=1,COUNTIFS(Lançamentos!$K$5:$K$1004,$D328,Lançamentos!$T$5:$T$1004,E$5,Lançamentos!$V$5:$V$1004,'BH (3)'!$C$10),COUNTIFS(Lançamentos!$K$5:$K$1004,$D328,Lançamentos!$U$5:$U$1004,E$5,Lançamentos!$W$5:$W$1004,'BH (3)'!$C$10)))</f>
        <v>x</v>
      </c>
      <c r="F328" s="84" t="str">
        <f>IF($D328="","x",IF('BH (3)'!$B$11=1,COUNTIFS(Lançamentos!$K$5:$K$1004,$D328,Lançamentos!$T$5:$T$1004,F$5,Lançamentos!$V$5:$V$1004,'BH (3)'!$C$10),COUNTIFS(Lançamentos!$K$5:$K$1004,$D328,Lançamentos!$U$5:$U$1004,F$5,Lançamentos!$W$5:$W$1004,'BH (3)'!$C$10)))</f>
        <v>x</v>
      </c>
      <c r="G328" s="84" t="str">
        <f>IF($D328="","x",IF('BH (3)'!$B$11=1,COUNTIFS(Lançamentos!$K$5:$K$1004,$D328,Lançamentos!$T$5:$T$1004,G$5,Lançamentos!$V$5:$V$1004,'BH (3)'!$C$10),COUNTIFS(Lançamentos!$K$5:$K$1004,$D328,Lançamentos!$U$5:$U$1004,G$5,Lançamentos!$W$5:$W$1004,'BH (3)'!$C$10)))</f>
        <v>x</v>
      </c>
      <c r="H328" s="84" t="str">
        <f>IF($D328="","x",IF('BH (3)'!$B$11=1,COUNTIFS(Lançamentos!$K$5:$K$1004,$D328,Lançamentos!$T$5:$T$1004,H$5,Lançamentos!$V$5:$V$1004,'BH (3)'!$C$10),COUNTIFS(Lançamentos!$K$5:$K$1004,$D328,Lançamentos!$U$5:$U$1004,H$5,Lançamentos!$W$5:$W$1004,'BH (3)'!$C$10)))</f>
        <v>x</v>
      </c>
      <c r="I328" s="84" t="str">
        <f>IF($D328="","x",IF('BH (3)'!$B$11=1,COUNTIFS(Lançamentos!$K$5:$K$1004,$D328,Lançamentos!$T$5:$T$1004,I$5,Lançamentos!$V$5:$V$1004,'BH (3)'!$C$10),COUNTIFS(Lançamentos!$K$5:$K$1004,$D328,Lançamentos!$U$5:$U$1004,I$5,Lançamentos!$W$5:$W$1004,'BH (3)'!$C$10)))</f>
        <v>x</v>
      </c>
      <c r="J328" s="84" t="str">
        <f>IF($D328="","x",IF('BH (3)'!$B$11=1,COUNTIFS(Lançamentos!$K$5:$K$1004,$D328,Lançamentos!$T$5:$T$1004,J$5,Lançamentos!$V$5:$V$1004,'BH (3)'!$C$10),COUNTIFS(Lançamentos!$K$5:$K$1004,$D328,Lançamentos!$U$5:$U$1004,J$5,Lançamentos!$W$5:$W$1004,'BH (3)'!$C$10)))</f>
        <v>x</v>
      </c>
      <c r="K328" s="84" t="str">
        <f>IF($D328="","x",IF('BH (3)'!$B$11=1,COUNTIFS(Lançamentos!$K$5:$K$1004,$D328,Lançamentos!$T$5:$T$1004,K$5,Lançamentos!$V$5:$V$1004,'BH (3)'!$C$10),COUNTIFS(Lançamentos!$K$5:$K$1004,$D328,Lançamentos!$U$5:$U$1004,K$5,Lançamentos!$W$5:$W$1004,'BH (3)'!$C$10)))</f>
        <v>x</v>
      </c>
      <c r="L328" s="84" t="str">
        <f>IF($D328="","x",IF('BH (3)'!$B$11=1,COUNTIFS(Lançamentos!$K$5:$K$1004,$D328,Lançamentos!$T$5:$T$1004,L$5,Lançamentos!$V$5:$V$1004,'BH (3)'!$C$10),COUNTIFS(Lançamentos!$K$5:$K$1004,$D328,Lançamentos!$U$5:$U$1004,L$5,Lançamentos!$W$5:$W$1004,'BH (3)'!$C$10)))</f>
        <v>x</v>
      </c>
      <c r="M328" s="84" t="str">
        <f>IF($D328="","x",IF('BH (3)'!$B$11=1,COUNTIFS(Lançamentos!$K$5:$K$1004,$D328,Lançamentos!$T$5:$T$1004,M$5,Lançamentos!$V$5:$V$1004,'BH (3)'!$C$10),COUNTIFS(Lançamentos!$K$5:$K$1004,$D328,Lançamentos!$U$5:$U$1004,M$5,Lançamentos!$W$5:$W$1004,'BH (3)'!$C$10)))</f>
        <v>x</v>
      </c>
      <c r="N328" s="84" t="str">
        <f>IF($D328="","x",IF('BH (3)'!$B$11=1,COUNTIFS(Lançamentos!$K$5:$K$1004,$D328,Lançamentos!$T$5:$T$1004,N$5,Lançamentos!$V$5:$V$1004,'BH (3)'!$C$10),COUNTIFS(Lançamentos!$K$5:$K$1004,$D328,Lançamentos!$U$5:$U$1004,N$5,Lançamentos!$W$5:$W$1004,'BH (3)'!$C$10)))</f>
        <v>x</v>
      </c>
      <c r="O328" s="84" t="str">
        <f>IF($D328="","x",IF('BH (3)'!$B$11=1,COUNTIFS(Lançamentos!$K$5:$K$1004,$D328,Lançamentos!$T$5:$T$1004,O$5,Lançamentos!$V$5:$V$1004,'BH (3)'!$C$10),COUNTIFS(Lançamentos!$K$5:$K$1004,$D328,Lançamentos!$U$5:$U$1004,O$5,Lançamentos!$W$5:$W$1004,'BH (3)'!$C$10)))</f>
        <v>x</v>
      </c>
      <c r="P328" s="84" t="str">
        <f>IF($D328="","x",IF('BH (3)'!$B$11=1,COUNTIFS(Lançamentos!$K$5:$K$1004,$D328,Lançamentos!$T$5:$T$1004,P$5,Lançamentos!$V$5:$V$1004,'BH (3)'!$C$10),COUNTIFS(Lançamentos!$K$5:$K$1004,$D328,Lançamentos!$U$5:$U$1004,P$5,Lançamentos!$W$5:$W$1004,'BH (3)'!$C$10)))</f>
        <v>x</v>
      </c>
      <c r="Q328" s="171" t="str">
        <f t="shared" si="9"/>
        <v/>
      </c>
    </row>
    <row r="329" spans="3:17" ht="45" customHeight="1" x14ac:dyDescent="0.25">
      <c r="C329" s="81" t="str">
        <f t="shared" ref="C329:C392" si="10">IF(D329="","",C328+1)</f>
        <v/>
      </c>
      <c r="D329" s="170" t="str">
        <f>IF(Adv!D327="","",Adv!D327)</f>
        <v/>
      </c>
      <c r="E329" s="84" t="str">
        <f>IF($D329="","x",IF('BH (3)'!$B$11=1,COUNTIFS(Lançamentos!$K$5:$K$1004,$D329,Lançamentos!$T$5:$T$1004,E$5,Lançamentos!$V$5:$V$1004,'BH (3)'!$C$10),COUNTIFS(Lançamentos!$K$5:$K$1004,$D329,Lançamentos!$U$5:$U$1004,E$5,Lançamentos!$W$5:$W$1004,'BH (3)'!$C$10)))</f>
        <v>x</v>
      </c>
      <c r="F329" s="84" t="str">
        <f>IF($D329="","x",IF('BH (3)'!$B$11=1,COUNTIFS(Lançamentos!$K$5:$K$1004,$D329,Lançamentos!$T$5:$T$1004,F$5,Lançamentos!$V$5:$V$1004,'BH (3)'!$C$10),COUNTIFS(Lançamentos!$K$5:$K$1004,$D329,Lançamentos!$U$5:$U$1004,F$5,Lançamentos!$W$5:$W$1004,'BH (3)'!$C$10)))</f>
        <v>x</v>
      </c>
      <c r="G329" s="84" t="str">
        <f>IF($D329="","x",IF('BH (3)'!$B$11=1,COUNTIFS(Lançamentos!$K$5:$K$1004,$D329,Lançamentos!$T$5:$T$1004,G$5,Lançamentos!$V$5:$V$1004,'BH (3)'!$C$10),COUNTIFS(Lançamentos!$K$5:$K$1004,$D329,Lançamentos!$U$5:$U$1004,G$5,Lançamentos!$W$5:$W$1004,'BH (3)'!$C$10)))</f>
        <v>x</v>
      </c>
      <c r="H329" s="84" t="str">
        <f>IF($D329="","x",IF('BH (3)'!$B$11=1,COUNTIFS(Lançamentos!$K$5:$K$1004,$D329,Lançamentos!$T$5:$T$1004,H$5,Lançamentos!$V$5:$V$1004,'BH (3)'!$C$10),COUNTIFS(Lançamentos!$K$5:$K$1004,$D329,Lançamentos!$U$5:$U$1004,H$5,Lançamentos!$W$5:$W$1004,'BH (3)'!$C$10)))</f>
        <v>x</v>
      </c>
      <c r="I329" s="84" t="str">
        <f>IF($D329="","x",IF('BH (3)'!$B$11=1,COUNTIFS(Lançamentos!$K$5:$K$1004,$D329,Lançamentos!$T$5:$T$1004,I$5,Lançamentos!$V$5:$V$1004,'BH (3)'!$C$10),COUNTIFS(Lançamentos!$K$5:$K$1004,$D329,Lançamentos!$U$5:$U$1004,I$5,Lançamentos!$W$5:$W$1004,'BH (3)'!$C$10)))</f>
        <v>x</v>
      </c>
      <c r="J329" s="84" t="str">
        <f>IF($D329="","x",IF('BH (3)'!$B$11=1,COUNTIFS(Lançamentos!$K$5:$K$1004,$D329,Lançamentos!$T$5:$T$1004,J$5,Lançamentos!$V$5:$V$1004,'BH (3)'!$C$10),COUNTIFS(Lançamentos!$K$5:$K$1004,$D329,Lançamentos!$U$5:$U$1004,J$5,Lançamentos!$W$5:$W$1004,'BH (3)'!$C$10)))</f>
        <v>x</v>
      </c>
      <c r="K329" s="84" t="str">
        <f>IF($D329="","x",IF('BH (3)'!$B$11=1,COUNTIFS(Lançamentos!$K$5:$K$1004,$D329,Lançamentos!$T$5:$T$1004,K$5,Lançamentos!$V$5:$V$1004,'BH (3)'!$C$10),COUNTIFS(Lançamentos!$K$5:$K$1004,$D329,Lançamentos!$U$5:$U$1004,K$5,Lançamentos!$W$5:$W$1004,'BH (3)'!$C$10)))</f>
        <v>x</v>
      </c>
      <c r="L329" s="84" t="str">
        <f>IF($D329="","x",IF('BH (3)'!$B$11=1,COUNTIFS(Lançamentos!$K$5:$K$1004,$D329,Lançamentos!$T$5:$T$1004,L$5,Lançamentos!$V$5:$V$1004,'BH (3)'!$C$10),COUNTIFS(Lançamentos!$K$5:$K$1004,$D329,Lançamentos!$U$5:$U$1004,L$5,Lançamentos!$W$5:$W$1004,'BH (3)'!$C$10)))</f>
        <v>x</v>
      </c>
      <c r="M329" s="84" t="str">
        <f>IF($D329="","x",IF('BH (3)'!$B$11=1,COUNTIFS(Lançamentos!$K$5:$K$1004,$D329,Lançamentos!$T$5:$T$1004,M$5,Lançamentos!$V$5:$V$1004,'BH (3)'!$C$10),COUNTIFS(Lançamentos!$K$5:$K$1004,$D329,Lançamentos!$U$5:$U$1004,M$5,Lançamentos!$W$5:$W$1004,'BH (3)'!$C$10)))</f>
        <v>x</v>
      </c>
      <c r="N329" s="84" t="str">
        <f>IF($D329="","x",IF('BH (3)'!$B$11=1,COUNTIFS(Lançamentos!$K$5:$K$1004,$D329,Lançamentos!$T$5:$T$1004,N$5,Lançamentos!$V$5:$V$1004,'BH (3)'!$C$10),COUNTIFS(Lançamentos!$K$5:$K$1004,$D329,Lançamentos!$U$5:$U$1004,N$5,Lançamentos!$W$5:$W$1004,'BH (3)'!$C$10)))</f>
        <v>x</v>
      </c>
      <c r="O329" s="84" t="str">
        <f>IF($D329="","x",IF('BH (3)'!$B$11=1,COUNTIFS(Lançamentos!$K$5:$K$1004,$D329,Lançamentos!$T$5:$T$1004,O$5,Lançamentos!$V$5:$V$1004,'BH (3)'!$C$10),COUNTIFS(Lançamentos!$K$5:$K$1004,$D329,Lançamentos!$U$5:$U$1004,O$5,Lançamentos!$W$5:$W$1004,'BH (3)'!$C$10)))</f>
        <v>x</v>
      </c>
      <c r="P329" s="84" t="str">
        <f>IF($D329="","x",IF('BH (3)'!$B$11=1,COUNTIFS(Lançamentos!$K$5:$K$1004,$D329,Lançamentos!$T$5:$T$1004,P$5,Lançamentos!$V$5:$V$1004,'BH (3)'!$C$10),COUNTIFS(Lançamentos!$K$5:$K$1004,$D329,Lançamentos!$U$5:$U$1004,P$5,Lançamentos!$W$5:$W$1004,'BH (3)'!$C$10)))</f>
        <v>x</v>
      </c>
      <c r="Q329" s="171" t="str">
        <f t="shared" ref="Q329:Q392" si="11">IF(D329="","",SUM(E329:P329))</f>
        <v/>
      </c>
    </row>
    <row r="330" spans="3:17" ht="45" customHeight="1" x14ac:dyDescent="0.25">
      <c r="C330" s="81" t="str">
        <f t="shared" si="10"/>
        <v/>
      </c>
      <c r="D330" s="170" t="str">
        <f>IF(Adv!D328="","",Adv!D328)</f>
        <v/>
      </c>
      <c r="E330" s="84" t="str">
        <f>IF($D330="","x",IF('BH (3)'!$B$11=1,COUNTIFS(Lançamentos!$K$5:$K$1004,$D330,Lançamentos!$T$5:$T$1004,E$5,Lançamentos!$V$5:$V$1004,'BH (3)'!$C$10),COUNTIFS(Lançamentos!$K$5:$K$1004,$D330,Lançamentos!$U$5:$U$1004,E$5,Lançamentos!$W$5:$W$1004,'BH (3)'!$C$10)))</f>
        <v>x</v>
      </c>
      <c r="F330" s="84" t="str">
        <f>IF($D330="","x",IF('BH (3)'!$B$11=1,COUNTIFS(Lançamentos!$K$5:$K$1004,$D330,Lançamentos!$T$5:$T$1004,F$5,Lançamentos!$V$5:$V$1004,'BH (3)'!$C$10),COUNTIFS(Lançamentos!$K$5:$K$1004,$D330,Lançamentos!$U$5:$U$1004,F$5,Lançamentos!$W$5:$W$1004,'BH (3)'!$C$10)))</f>
        <v>x</v>
      </c>
      <c r="G330" s="84" t="str">
        <f>IF($D330="","x",IF('BH (3)'!$B$11=1,COUNTIFS(Lançamentos!$K$5:$K$1004,$D330,Lançamentos!$T$5:$T$1004,G$5,Lançamentos!$V$5:$V$1004,'BH (3)'!$C$10),COUNTIFS(Lançamentos!$K$5:$K$1004,$D330,Lançamentos!$U$5:$U$1004,G$5,Lançamentos!$W$5:$W$1004,'BH (3)'!$C$10)))</f>
        <v>x</v>
      </c>
      <c r="H330" s="84" t="str">
        <f>IF($D330="","x",IF('BH (3)'!$B$11=1,COUNTIFS(Lançamentos!$K$5:$K$1004,$D330,Lançamentos!$T$5:$T$1004,H$5,Lançamentos!$V$5:$V$1004,'BH (3)'!$C$10),COUNTIFS(Lançamentos!$K$5:$K$1004,$D330,Lançamentos!$U$5:$U$1004,H$5,Lançamentos!$W$5:$W$1004,'BH (3)'!$C$10)))</f>
        <v>x</v>
      </c>
      <c r="I330" s="84" t="str">
        <f>IF($D330="","x",IF('BH (3)'!$B$11=1,COUNTIFS(Lançamentos!$K$5:$K$1004,$D330,Lançamentos!$T$5:$T$1004,I$5,Lançamentos!$V$5:$V$1004,'BH (3)'!$C$10),COUNTIFS(Lançamentos!$K$5:$K$1004,$D330,Lançamentos!$U$5:$U$1004,I$5,Lançamentos!$W$5:$W$1004,'BH (3)'!$C$10)))</f>
        <v>x</v>
      </c>
      <c r="J330" s="84" t="str">
        <f>IF($D330="","x",IF('BH (3)'!$B$11=1,COUNTIFS(Lançamentos!$K$5:$K$1004,$D330,Lançamentos!$T$5:$T$1004,J$5,Lançamentos!$V$5:$V$1004,'BH (3)'!$C$10),COUNTIFS(Lançamentos!$K$5:$K$1004,$D330,Lançamentos!$U$5:$U$1004,J$5,Lançamentos!$W$5:$W$1004,'BH (3)'!$C$10)))</f>
        <v>x</v>
      </c>
      <c r="K330" s="84" t="str">
        <f>IF($D330="","x",IF('BH (3)'!$B$11=1,COUNTIFS(Lançamentos!$K$5:$K$1004,$D330,Lançamentos!$T$5:$T$1004,K$5,Lançamentos!$V$5:$V$1004,'BH (3)'!$C$10),COUNTIFS(Lançamentos!$K$5:$K$1004,$D330,Lançamentos!$U$5:$U$1004,K$5,Lançamentos!$W$5:$W$1004,'BH (3)'!$C$10)))</f>
        <v>x</v>
      </c>
      <c r="L330" s="84" t="str">
        <f>IF($D330="","x",IF('BH (3)'!$B$11=1,COUNTIFS(Lançamentos!$K$5:$K$1004,$D330,Lançamentos!$T$5:$T$1004,L$5,Lançamentos!$V$5:$V$1004,'BH (3)'!$C$10),COUNTIFS(Lançamentos!$K$5:$K$1004,$D330,Lançamentos!$U$5:$U$1004,L$5,Lançamentos!$W$5:$W$1004,'BH (3)'!$C$10)))</f>
        <v>x</v>
      </c>
      <c r="M330" s="84" t="str">
        <f>IF($D330="","x",IF('BH (3)'!$B$11=1,COUNTIFS(Lançamentos!$K$5:$K$1004,$D330,Lançamentos!$T$5:$T$1004,M$5,Lançamentos!$V$5:$V$1004,'BH (3)'!$C$10),COUNTIFS(Lançamentos!$K$5:$K$1004,$D330,Lançamentos!$U$5:$U$1004,M$5,Lançamentos!$W$5:$W$1004,'BH (3)'!$C$10)))</f>
        <v>x</v>
      </c>
      <c r="N330" s="84" t="str">
        <f>IF($D330="","x",IF('BH (3)'!$B$11=1,COUNTIFS(Lançamentos!$K$5:$K$1004,$D330,Lançamentos!$T$5:$T$1004,N$5,Lançamentos!$V$5:$V$1004,'BH (3)'!$C$10),COUNTIFS(Lançamentos!$K$5:$K$1004,$D330,Lançamentos!$U$5:$U$1004,N$5,Lançamentos!$W$5:$W$1004,'BH (3)'!$C$10)))</f>
        <v>x</v>
      </c>
      <c r="O330" s="84" t="str">
        <f>IF($D330="","x",IF('BH (3)'!$B$11=1,COUNTIFS(Lançamentos!$K$5:$K$1004,$D330,Lançamentos!$T$5:$T$1004,O$5,Lançamentos!$V$5:$V$1004,'BH (3)'!$C$10),COUNTIFS(Lançamentos!$K$5:$K$1004,$D330,Lançamentos!$U$5:$U$1004,O$5,Lançamentos!$W$5:$W$1004,'BH (3)'!$C$10)))</f>
        <v>x</v>
      </c>
      <c r="P330" s="84" t="str">
        <f>IF($D330="","x",IF('BH (3)'!$B$11=1,COUNTIFS(Lançamentos!$K$5:$K$1004,$D330,Lançamentos!$T$5:$T$1004,P$5,Lançamentos!$V$5:$V$1004,'BH (3)'!$C$10),COUNTIFS(Lançamentos!$K$5:$K$1004,$D330,Lançamentos!$U$5:$U$1004,P$5,Lançamentos!$W$5:$W$1004,'BH (3)'!$C$10)))</f>
        <v>x</v>
      </c>
      <c r="Q330" s="171" t="str">
        <f t="shared" si="11"/>
        <v/>
      </c>
    </row>
    <row r="331" spans="3:17" ht="45" customHeight="1" x14ac:dyDescent="0.25">
      <c r="C331" s="81" t="str">
        <f t="shared" si="10"/>
        <v/>
      </c>
      <c r="D331" s="170" t="str">
        <f>IF(Adv!D329="","",Adv!D329)</f>
        <v/>
      </c>
      <c r="E331" s="84" t="str">
        <f>IF($D331="","x",IF('BH (3)'!$B$11=1,COUNTIFS(Lançamentos!$K$5:$K$1004,$D331,Lançamentos!$T$5:$T$1004,E$5,Lançamentos!$V$5:$V$1004,'BH (3)'!$C$10),COUNTIFS(Lançamentos!$K$5:$K$1004,$D331,Lançamentos!$U$5:$U$1004,E$5,Lançamentos!$W$5:$W$1004,'BH (3)'!$C$10)))</f>
        <v>x</v>
      </c>
      <c r="F331" s="84" t="str">
        <f>IF($D331="","x",IF('BH (3)'!$B$11=1,COUNTIFS(Lançamentos!$K$5:$K$1004,$D331,Lançamentos!$T$5:$T$1004,F$5,Lançamentos!$V$5:$V$1004,'BH (3)'!$C$10),COUNTIFS(Lançamentos!$K$5:$K$1004,$D331,Lançamentos!$U$5:$U$1004,F$5,Lançamentos!$W$5:$W$1004,'BH (3)'!$C$10)))</f>
        <v>x</v>
      </c>
      <c r="G331" s="84" t="str">
        <f>IF($D331="","x",IF('BH (3)'!$B$11=1,COUNTIFS(Lançamentos!$K$5:$K$1004,$D331,Lançamentos!$T$5:$T$1004,G$5,Lançamentos!$V$5:$V$1004,'BH (3)'!$C$10),COUNTIFS(Lançamentos!$K$5:$K$1004,$D331,Lançamentos!$U$5:$U$1004,G$5,Lançamentos!$W$5:$W$1004,'BH (3)'!$C$10)))</f>
        <v>x</v>
      </c>
      <c r="H331" s="84" t="str">
        <f>IF($D331="","x",IF('BH (3)'!$B$11=1,COUNTIFS(Lançamentos!$K$5:$K$1004,$D331,Lançamentos!$T$5:$T$1004,H$5,Lançamentos!$V$5:$V$1004,'BH (3)'!$C$10),COUNTIFS(Lançamentos!$K$5:$K$1004,$D331,Lançamentos!$U$5:$U$1004,H$5,Lançamentos!$W$5:$W$1004,'BH (3)'!$C$10)))</f>
        <v>x</v>
      </c>
      <c r="I331" s="84" t="str">
        <f>IF($D331="","x",IF('BH (3)'!$B$11=1,COUNTIFS(Lançamentos!$K$5:$K$1004,$D331,Lançamentos!$T$5:$T$1004,I$5,Lançamentos!$V$5:$V$1004,'BH (3)'!$C$10),COUNTIFS(Lançamentos!$K$5:$K$1004,$D331,Lançamentos!$U$5:$U$1004,I$5,Lançamentos!$W$5:$W$1004,'BH (3)'!$C$10)))</f>
        <v>x</v>
      </c>
      <c r="J331" s="84" t="str">
        <f>IF($D331="","x",IF('BH (3)'!$B$11=1,COUNTIFS(Lançamentos!$K$5:$K$1004,$D331,Lançamentos!$T$5:$T$1004,J$5,Lançamentos!$V$5:$V$1004,'BH (3)'!$C$10),COUNTIFS(Lançamentos!$K$5:$K$1004,$D331,Lançamentos!$U$5:$U$1004,J$5,Lançamentos!$W$5:$W$1004,'BH (3)'!$C$10)))</f>
        <v>x</v>
      </c>
      <c r="K331" s="84" t="str">
        <f>IF($D331="","x",IF('BH (3)'!$B$11=1,COUNTIFS(Lançamentos!$K$5:$K$1004,$D331,Lançamentos!$T$5:$T$1004,K$5,Lançamentos!$V$5:$V$1004,'BH (3)'!$C$10),COUNTIFS(Lançamentos!$K$5:$K$1004,$D331,Lançamentos!$U$5:$U$1004,K$5,Lançamentos!$W$5:$W$1004,'BH (3)'!$C$10)))</f>
        <v>x</v>
      </c>
      <c r="L331" s="84" t="str">
        <f>IF($D331="","x",IF('BH (3)'!$B$11=1,COUNTIFS(Lançamentos!$K$5:$K$1004,$D331,Lançamentos!$T$5:$T$1004,L$5,Lançamentos!$V$5:$V$1004,'BH (3)'!$C$10),COUNTIFS(Lançamentos!$K$5:$K$1004,$D331,Lançamentos!$U$5:$U$1004,L$5,Lançamentos!$W$5:$W$1004,'BH (3)'!$C$10)))</f>
        <v>x</v>
      </c>
      <c r="M331" s="84" t="str">
        <f>IF($D331="","x",IF('BH (3)'!$B$11=1,COUNTIFS(Lançamentos!$K$5:$K$1004,$D331,Lançamentos!$T$5:$T$1004,M$5,Lançamentos!$V$5:$V$1004,'BH (3)'!$C$10),COUNTIFS(Lançamentos!$K$5:$K$1004,$D331,Lançamentos!$U$5:$U$1004,M$5,Lançamentos!$W$5:$W$1004,'BH (3)'!$C$10)))</f>
        <v>x</v>
      </c>
      <c r="N331" s="84" t="str">
        <f>IF($D331="","x",IF('BH (3)'!$B$11=1,COUNTIFS(Lançamentos!$K$5:$K$1004,$D331,Lançamentos!$T$5:$T$1004,N$5,Lançamentos!$V$5:$V$1004,'BH (3)'!$C$10),COUNTIFS(Lançamentos!$K$5:$K$1004,$D331,Lançamentos!$U$5:$U$1004,N$5,Lançamentos!$W$5:$W$1004,'BH (3)'!$C$10)))</f>
        <v>x</v>
      </c>
      <c r="O331" s="84" t="str">
        <f>IF($D331="","x",IF('BH (3)'!$B$11=1,COUNTIFS(Lançamentos!$K$5:$K$1004,$D331,Lançamentos!$T$5:$T$1004,O$5,Lançamentos!$V$5:$V$1004,'BH (3)'!$C$10),COUNTIFS(Lançamentos!$K$5:$K$1004,$D331,Lançamentos!$U$5:$U$1004,O$5,Lançamentos!$W$5:$W$1004,'BH (3)'!$C$10)))</f>
        <v>x</v>
      </c>
      <c r="P331" s="84" t="str">
        <f>IF($D331="","x",IF('BH (3)'!$B$11=1,COUNTIFS(Lançamentos!$K$5:$K$1004,$D331,Lançamentos!$T$5:$T$1004,P$5,Lançamentos!$V$5:$V$1004,'BH (3)'!$C$10),COUNTIFS(Lançamentos!$K$5:$K$1004,$D331,Lançamentos!$U$5:$U$1004,P$5,Lançamentos!$W$5:$W$1004,'BH (3)'!$C$10)))</f>
        <v>x</v>
      </c>
      <c r="Q331" s="171" t="str">
        <f t="shared" si="11"/>
        <v/>
      </c>
    </row>
    <row r="332" spans="3:17" ht="45" customHeight="1" x14ac:dyDescent="0.25">
      <c r="C332" s="81" t="str">
        <f t="shared" si="10"/>
        <v/>
      </c>
      <c r="D332" s="170" t="str">
        <f>IF(Adv!D330="","",Adv!D330)</f>
        <v/>
      </c>
      <c r="E332" s="84" t="str">
        <f>IF($D332="","x",IF('BH (3)'!$B$11=1,COUNTIFS(Lançamentos!$K$5:$K$1004,$D332,Lançamentos!$T$5:$T$1004,E$5,Lançamentos!$V$5:$V$1004,'BH (3)'!$C$10),COUNTIFS(Lançamentos!$K$5:$K$1004,$D332,Lançamentos!$U$5:$U$1004,E$5,Lançamentos!$W$5:$W$1004,'BH (3)'!$C$10)))</f>
        <v>x</v>
      </c>
      <c r="F332" s="84" t="str">
        <f>IF($D332="","x",IF('BH (3)'!$B$11=1,COUNTIFS(Lançamentos!$K$5:$K$1004,$D332,Lançamentos!$T$5:$T$1004,F$5,Lançamentos!$V$5:$V$1004,'BH (3)'!$C$10),COUNTIFS(Lançamentos!$K$5:$K$1004,$D332,Lançamentos!$U$5:$U$1004,F$5,Lançamentos!$W$5:$W$1004,'BH (3)'!$C$10)))</f>
        <v>x</v>
      </c>
      <c r="G332" s="84" t="str">
        <f>IF($D332="","x",IF('BH (3)'!$B$11=1,COUNTIFS(Lançamentos!$K$5:$K$1004,$D332,Lançamentos!$T$5:$T$1004,G$5,Lançamentos!$V$5:$V$1004,'BH (3)'!$C$10),COUNTIFS(Lançamentos!$K$5:$K$1004,$D332,Lançamentos!$U$5:$U$1004,G$5,Lançamentos!$W$5:$W$1004,'BH (3)'!$C$10)))</f>
        <v>x</v>
      </c>
      <c r="H332" s="84" t="str">
        <f>IF($D332="","x",IF('BH (3)'!$B$11=1,COUNTIFS(Lançamentos!$K$5:$K$1004,$D332,Lançamentos!$T$5:$T$1004,H$5,Lançamentos!$V$5:$V$1004,'BH (3)'!$C$10),COUNTIFS(Lançamentos!$K$5:$K$1004,$D332,Lançamentos!$U$5:$U$1004,H$5,Lançamentos!$W$5:$W$1004,'BH (3)'!$C$10)))</f>
        <v>x</v>
      </c>
      <c r="I332" s="84" t="str">
        <f>IF($D332="","x",IF('BH (3)'!$B$11=1,COUNTIFS(Lançamentos!$K$5:$K$1004,$D332,Lançamentos!$T$5:$T$1004,I$5,Lançamentos!$V$5:$V$1004,'BH (3)'!$C$10),COUNTIFS(Lançamentos!$K$5:$K$1004,$D332,Lançamentos!$U$5:$U$1004,I$5,Lançamentos!$W$5:$W$1004,'BH (3)'!$C$10)))</f>
        <v>x</v>
      </c>
      <c r="J332" s="84" t="str">
        <f>IF($D332="","x",IF('BH (3)'!$B$11=1,COUNTIFS(Lançamentos!$K$5:$K$1004,$D332,Lançamentos!$T$5:$T$1004,J$5,Lançamentos!$V$5:$V$1004,'BH (3)'!$C$10),COUNTIFS(Lançamentos!$K$5:$K$1004,$D332,Lançamentos!$U$5:$U$1004,J$5,Lançamentos!$W$5:$W$1004,'BH (3)'!$C$10)))</f>
        <v>x</v>
      </c>
      <c r="K332" s="84" t="str">
        <f>IF($D332="","x",IF('BH (3)'!$B$11=1,COUNTIFS(Lançamentos!$K$5:$K$1004,$D332,Lançamentos!$T$5:$T$1004,K$5,Lançamentos!$V$5:$V$1004,'BH (3)'!$C$10),COUNTIFS(Lançamentos!$K$5:$K$1004,$D332,Lançamentos!$U$5:$U$1004,K$5,Lançamentos!$W$5:$W$1004,'BH (3)'!$C$10)))</f>
        <v>x</v>
      </c>
      <c r="L332" s="84" t="str">
        <f>IF($D332="","x",IF('BH (3)'!$B$11=1,COUNTIFS(Lançamentos!$K$5:$K$1004,$D332,Lançamentos!$T$5:$T$1004,L$5,Lançamentos!$V$5:$V$1004,'BH (3)'!$C$10),COUNTIFS(Lançamentos!$K$5:$K$1004,$D332,Lançamentos!$U$5:$U$1004,L$5,Lançamentos!$W$5:$W$1004,'BH (3)'!$C$10)))</f>
        <v>x</v>
      </c>
      <c r="M332" s="84" t="str">
        <f>IF($D332="","x",IF('BH (3)'!$B$11=1,COUNTIFS(Lançamentos!$K$5:$K$1004,$D332,Lançamentos!$T$5:$T$1004,M$5,Lançamentos!$V$5:$V$1004,'BH (3)'!$C$10),COUNTIFS(Lançamentos!$K$5:$K$1004,$D332,Lançamentos!$U$5:$U$1004,M$5,Lançamentos!$W$5:$W$1004,'BH (3)'!$C$10)))</f>
        <v>x</v>
      </c>
      <c r="N332" s="84" t="str">
        <f>IF($D332="","x",IF('BH (3)'!$B$11=1,COUNTIFS(Lançamentos!$K$5:$K$1004,$D332,Lançamentos!$T$5:$T$1004,N$5,Lançamentos!$V$5:$V$1004,'BH (3)'!$C$10),COUNTIFS(Lançamentos!$K$5:$K$1004,$D332,Lançamentos!$U$5:$U$1004,N$5,Lançamentos!$W$5:$W$1004,'BH (3)'!$C$10)))</f>
        <v>x</v>
      </c>
      <c r="O332" s="84" t="str">
        <f>IF($D332="","x",IF('BH (3)'!$B$11=1,COUNTIFS(Lançamentos!$K$5:$K$1004,$D332,Lançamentos!$T$5:$T$1004,O$5,Lançamentos!$V$5:$V$1004,'BH (3)'!$C$10),COUNTIFS(Lançamentos!$K$5:$K$1004,$D332,Lançamentos!$U$5:$U$1004,O$5,Lançamentos!$W$5:$W$1004,'BH (3)'!$C$10)))</f>
        <v>x</v>
      </c>
      <c r="P332" s="84" t="str">
        <f>IF($D332="","x",IF('BH (3)'!$B$11=1,COUNTIFS(Lançamentos!$K$5:$K$1004,$D332,Lançamentos!$T$5:$T$1004,P$5,Lançamentos!$V$5:$V$1004,'BH (3)'!$C$10),COUNTIFS(Lançamentos!$K$5:$K$1004,$D332,Lançamentos!$U$5:$U$1004,P$5,Lançamentos!$W$5:$W$1004,'BH (3)'!$C$10)))</f>
        <v>x</v>
      </c>
      <c r="Q332" s="171" t="str">
        <f t="shared" si="11"/>
        <v/>
      </c>
    </row>
    <row r="333" spans="3:17" ht="45" customHeight="1" x14ac:dyDescent="0.25">
      <c r="C333" s="81" t="str">
        <f t="shared" si="10"/>
        <v/>
      </c>
      <c r="D333" s="170" t="str">
        <f>IF(Adv!D331="","",Adv!D331)</f>
        <v/>
      </c>
      <c r="E333" s="84" t="str">
        <f>IF($D333="","x",IF('BH (3)'!$B$11=1,COUNTIFS(Lançamentos!$K$5:$K$1004,$D333,Lançamentos!$T$5:$T$1004,E$5,Lançamentos!$V$5:$V$1004,'BH (3)'!$C$10),COUNTIFS(Lançamentos!$K$5:$K$1004,$D333,Lançamentos!$U$5:$U$1004,E$5,Lançamentos!$W$5:$W$1004,'BH (3)'!$C$10)))</f>
        <v>x</v>
      </c>
      <c r="F333" s="84" t="str">
        <f>IF($D333="","x",IF('BH (3)'!$B$11=1,COUNTIFS(Lançamentos!$K$5:$K$1004,$D333,Lançamentos!$T$5:$T$1004,F$5,Lançamentos!$V$5:$V$1004,'BH (3)'!$C$10),COUNTIFS(Lançamentos!$K$5:$K$1004,$D333,Lançamentos!$U$5:$U$1004,F$5,Lançamentos!$W$5:$W$1004,'BH (3)'!$C$10)))</f>
        <v>x</v>
      </c>
      <c r="G333" s="84" t="str">
        <f>IF($D333="","x",IF('BH (3)'!$B$11=1,COUNTIFS(Lançamentos!$K$5:$K$1004,$D333,Lançamentos!$T$5:$T$1004,G$5,Lançamentos!$V$5:$V$1004,'BH (3)'!$C$10),COUNTIFS(Lançamentos!$K$5:$K$1004,$D333,Lançamentos!$U$5:$U$1004,G$5,Lançamentos!$W$5:$W$1004,'BH (3)'!$C$10)))</f>
        <v>x</v>
      </c>
      <c r="H333" s="84" t="str">
        <f>IF($D333="","x",IF('BH (3)'!$B$11=1,COUNTIFS(Lançamentos!$K$5:$K$1004,$D333,Lançamentos!$T$5:$T$1004,H$5,Lançamentos!$V$5:$V$1004,'BH (3)'!$C$10),COUNTIFS(Lançamentos!$K$5:$K$1004,$D333,Lançamentos!$U$5:$U$1004,H$5,Lançamentos!$W$5:$W$1004,'BH (3)'!$C$10)))</f>
        <v>x</v>
      </c>
      <c r="I333" s="84" t="str">
        <f>IF($D333="","x",IF('BH (3)'!$B$11=1,COUNTIFS(Lançamentos!$K$5:$K$1004,$D333,Lançamentos!$T$5:$T$1004,I$5,Lançamentos!$V$5:$V$1004,'BH (3)'!$C$10),COUNTIFS(Lançamentos!$K$5:$K$1004,$D333,Lançamentos!$U$5:$U$1004,I$5,Lançamentos!$W$5:$W$1004,'BH (3)'!$C$10)))</f>
        <v>x</v>
      </c>
      <c r="J333" s="84" t="str">
        <f>IF($D333="","x",IF('BH (3)'!$B$11=1,COUNTIFS(Lançamentos!$K$5:$K$1004,$D333,Lançamentos!$T$5:$T$1004,J$5,Lançamentos!$V$5:$V$1004,'BH (3)'!$C$10),COUNTIFS(Lançamentos!$K$5:$K$1004,$D333,Lançamentos!$U$5:$U$1004,J$5,Lançamentos!$W$5:$W$1004,'BH (3)'!$C$10)))</f>
        <v>x</v>
      </c>
      <c r="K333" s="84" t="str">
        <f>IF($D333="","x",IF('BH (3)'!$B$11=1,COUNTIFS(Lançamentos!$K$5:$K$1004,$D333,Lançamentos!$T$5:$T$1004,K$5,Lançamentos!$V$5:$V$1004,'BH (3)'!$C$10),COUNTIFS(Lançamentos!$K$5:$K$1004,$D333,Lançamentos!$U$5:$U$1004,K$5,Lançamentos!$W$5:$W$1004,'BH (3)'!$C$10)))</f>
        <v>x</v>
      </c>
      <c r="L333" s="84" t="str">
        <f>IF($D333="","x",IF('BH (3)'!$B$11=1,COUNTIFS(Lançamentos!$K$5:$K$1004,$D333,Lançamentos!$T$5:$T$1004,L$5,Lançamentos!$V$5:$V$1004,'BH (3)'!$C$10),COUNTIFS(Lançamentos!$K$5:$K$1004,$D333,Lançamentos!$U$5:$U$1004,L$5,Lançamentos!$W$5:$W$1004,'BH (3)'!$C$10)))</f>
        <v>x</v>
      </c>
      <c r="M333" s="84" t="str">
        <f>IF($D333="","x",IF('BH (3)'!$B$11=1,COUNTIFS(Lançamentos!$K$5:$K$1004,$D333,Lançamentos!$T$5:$T$1004,M$5,Lançamentos!$V$5:$V$1004,'BH (3)'!$C$10),COUNTIFS(Lançamentos!$K$5:$K$1004,$D333,Lançamentos!$U$5:$U$1004,M$5,Lançamentos!$W$5:$W$1004,'BH (3)'!$C$10)))</f>
        <v>x</v>
      </c>
      <c r="N333" s="84" t="str">
        <f>IF($D333="","x",IF('BH (3)'!$B$11=1,COUNTIFS(Lançamentos!$K$5:$K$1004,$D333,Lançamentos!$T$5:$T$1004,N$5,Lançamentos!$V$5:$V$1004,'BH (3)'!$C$10),COUNTIFS(Lançamentos!$K$5:$K$1004,$D333,Lançamentos!$U$5:$U$1004,N$5,Lançamentos!$W$5:$W$1004,'BH (3)'!$C$10)))</f>
        <v>x</v>
      </c>
      <c r="O333" s="84" t="str">
        <f>IF($D333="","x",IF('BH (3)'!$B$11=1,COUNTIFS(Lançamentos!$K$5:$K$1004,$D333,Lançamentos!$T$5:$T$1004,O$5,Lançamentos!$V$5:$V$1004,'BH (3)'!$C$10),COUNTIFS(Lançamentos!$K$5:$K$1004,$D333,Lançamentos!$U$5:$U$1004,O$5,Lançamentos!$W$5:$W$1004,'BH (3)'!$C$10)))</f>
        <v>x</v>
      </c>
      <c r="P333" s="84" t="str">
        <f>IF($D333="","x",IF('BH (3)'!$B$11=1,COUNTIFS(Lançamentos!$K$5:$K$1004,$D333,Lançamentos!$T$5:$T$1004,P$5,Lançamentos!$V$5:$V$1004,'BH (3)'!$C$10),COUNTIFS(Lançamentos!$K$5:$K$1004,$D333,Lançamentos!$U$5:$U$1004,P$5,Lançamentos!$W$5:$W$1004,'BH (3)'!$C$10)))</f>
        <v>x</v>
      </c>
      <c r="Q333" s="171" t="str">
        <f t="shared" si="11"/>
        <v/>
      </c>
    </row>
    <row r="334" spans="3:17" ht="45" customHeight="1" x14ac:dyDescent="0.25">
      <c r="C334" s="81" t="str">
        <f t="shared" si="10"/>
        <v/>
      </c>
      <c r="D334" s="170" t="str">
        <f>IF(Adv!D332="","",Adv!D332)</f>
        <v/>
      </c>
      <c r="E334" s="84" t="str">
        <f>IF($D334="","x",IF('BH (3)'!$B$11=1,COUNTIFS(Lançamentos!$K$5:$K$1004,$D334,Lançamentos!$T$5:$T$1004,E$5,Lançamentos!$V$5:$V$1004,'BH (3)'!$C$10),COUNTIFS(Lançamentos!$K$5:$K$1004,$D334,Lançamentos!$U$5:$U$1004,E$5,Lançamentos!$W$5:$W$1004,'BH (3)'!$C$10)))</f>
        <v>x</v>
      </c>
      <c r="F334" s="84" t="str">
        <f>IF($D334="","x",IF('BH (3)'!$B$11=1,COUNTIFS(Lançamentos!$K$5:$K$1004,$D334,Lançamentos!$T$5:$T$1004,F$5,Lançamentos!$V$5:$V$1004,'BH (3)'!$C$10),COUNTIFS(Lançamentos!$K$5:$K$1004,$D334,Lançamentos!$U$5:$U$1004,F$5,Lançamentos!$W$5:$W$1004,'BH (3)'!$C$10)))</f>
        <v>x</v>
      </c>
      <c r="G334" s="84" t="str">
        <f>IF($D334="","x",IF('BH (3)'!$B$11=1,COUNTIFS(Lançamentos!$K$5:$K$1004,$D334,Lançamentos!$T$5:$T$1004,G$5,Lançamentos!$V$5:$V$1004,'BH (3)'!$C$10),COUNTIFS(Lançamentos!$K$5:$K$1004,$D334,Lançamentos!$U$5:$U$1004,G$5,Lançamentos!$W$5:$W$1004,'BH (3)'!$C$10)))</f>
        <v>x</v>
      </c>
      <c r="H334" s="84" t="str">
        <f>IF($D334="","x",IF('BH (3)'!$B$11=1,COUNTIFS(Lançamentos!$K$5:$K$1004,$D334,Lançamentos!$T$5:$T$1004,H$5,Lançamentos!$V$5:$V$1004,'BH (3)'!$C$10),COUNTIFS(Lançamentos!$K$5:$K$1004,$D334,Lançamentos!$U$5:$U$1004,H$5,Lançamentos!$W$5:$W$1004,'BH (3)'!$C$10)))</f>
        <v>x</v>
      </c>
      <c r="I334" s="84" t="str">
        <f>IF($D334="","x",IF('BH (3)'!$B$11=1,COUNTIFS(Lançamentos!$K$5:$K$1004,$D334,Lançamentos!$T$5:$T$1004,I$5,Lançamentos!$V$5:$V$1004,'BH (3)'!$C$10),COUNTIFS(Lançamentos!$K$5:$K$1004,$D334,Lançamentos!$U$5:$U$1004,I$5,Lançamentos!$W$5:$W$1004,'BH (3)'!$C$10)))</f>
        <v>x</v>
      </c>
      <c r="J334" s="84" t="str">
        <f>IF($D334="","x",IF('BH (3)'!$B$11=1,COUNTIFS(Lançamentos!$K$5:$K$1004,$D334,Lançamentos!$T$5:$T$1004,J$5,Lançamentos!$V$5:$V$1004,'BH (3)'!$C$10),COUNTIFS(Lançamentos!$K$5:$K$1004,$D334,Lançamentos!$U$5:$U$1004,J$5,Lançamentos!$W$5:$W$1004,'BH (3)'!$C$10)))</f>
        <v>x</v>
      </c>
      <c r="K334" s="84" t="str">
        <f>IF($D334="","x",IF('BH (3)'!$B$11=1,COUNTIFS(Lançamentos!$K$5:$K$1004,$D334,Lançamentos!$T$5:$T$1004,K$5,Lançamentos!$V$5:$V$1004,'BH (3)'!$C$10),COUNTIFS(Lançamentos!$K$5:$K$1004,$D334,Lançamentos!$U$5:$U$1004,K$5,Lançamentos!$W$5:$W$1004,'BH (3)'!$C$10)))</f>
        <v>x</v>
      </c>
      <c r="L334" s="84" t="str">
        <f>IF($D334="","x",IF('BH (3)'!$B$11=1,COUNTIFS(Lançamentos!$K$5:$K$1004,$D334,Lançamentos!$T$5:$T$1004,L$5,Lançamentos!$V$5:$V$1004,'BH (3)'!$C$10),COUNTIFS(Lançamentos!$K$5:$K$1004,$D334,Lançamentos!$U$5:$U$1004,L$5,Lançamentos!$W$5:$W$1004,'BH (3)'!$C$10)))</f>
        <v>x</v>
      </c>
      <c r="M334" s="84" t="str">
        <f>IF($D334="","x",IF('BH (3)'!$B$11=1,COUNTIFS(Lançamentos!$K$5:$K$1004,$D334,Lançamentos!$T$5:$T$1004,M$5,Lançamentos!$V$5:$V$1004,'BH (3)'!$C$10),COUNTIFS(Lançamentos!$K$5:$K$1004,$D334,Lançamentos!$U$5:$U$1004,M$5,Lançamentos!$W$5:$W$1004,'BH (3)'!$C$10)))</f>
        <v>x</v>
      </c>
      <c r="N334" s="84" t="str">
        <f>IF($D334="","x",IF('BH (3)'!$B$11=1,COUNTIFS(Lançamentos!$K$5:$K$1004,$D334,Lançamentos!$T$5:$T$1004,N$5,Lançamentos!$V$5:$V$1004,'BH (3)'!$C$10),COUNTIFS(Lançamentos!$K$5:$K$1004,$D334,Lançamentos!$U$5:$U$1004,N$5,Lançamentos!$W$5:$W$1004,'BH (3)'!$C$10)))</f>
        <v>x</v>
      </c>
      <c r="O334" s="84" t="str">
        <f>IF($D334="","x",IF('BH (3)'!$B$11=1,COUNTIFS(Lançamentos!$K$5:$K$1004,$D334,Lançamentos!$T$5:$T$1004,O$5,Lançamentos!$V$5:$V$1004,'BH (3)'!$C$10),COUNTIFS(Lançamentos!$K$5:$K$1004,$D334,Lançamentos!$U$5:$U$1004,O$5,Lançamentos!$W$5:$W$1004,'BH (3)'!$C$10)))</f>
        <v>x</v>
      </c>
      <c r="P334" s="84" t="str">
        <f>IF($D334="","x",IF('BH (3)'!$B$11=1,COUNTIFS(Lançamentos!$K$5:$K$1004,$D334,Lançamentos!$T$5:$T$1004,P$5,Lançamentos!$V$5:$V$1004,'BH (3)'!$C$10),COUNTIFS(Lançamentos!$K$5:$K$1004,$D334,Lançamentos!$U$5:$U$1004,P$5,Lançamentos!$W$5:$W$1004,'BH (3)'!$C$10)))</f>
        <v>x</v>
      </c>
      <c r="Q334" s="171" t="str">
        <f t="shared" si="11"/>
        <v/>
      </c>
    </row>
    <row r="335" spans="3:17" ht="45" customHeight="1" x14ac:dyDescent="0.25">
      <c r="C335" s="81" t="str">
        <f t="shared" si="10"/>
        <v/>
      </c>
      <c r="D335" s="170" t="str">
        <f>IF(Adv!D333="","",Adv!D333)</f>
        <v/>
      </c>
      <c r="E335" s="84" t="str">
        <f>IF($D335="","x",IF('BH (3)'!$B$11=1,COUNTIFS(Lançamentos!$K$5:$K$1004,$D335,Lançamentos!$T$5:$T$1004,E$5,Lançamentos!$V$5:$V$1004,'BH (3)'!$C$10),COUNTIFS(Lançamentos!$K$5:$K$1004,$D335,Lançamentos!$U$5:$U$1004,E$5,Lançamentos!$W$5:$W$1004,'BH (3)'!$C$10)))</f>
        <v>x</v>
      </c>
      <c r="F335" s="84" t="str">
        <f>IF($D335="","x",IF('BH (3)'!$B$11=1,COUNTIFS(Lançamentos!$K$5:$K$1004,$D335,Lançamentos!$T$5:$T$1004,F$5,Lançamentos!$V$5:$V$1004,'BH (3)'!$C$10),COUNTIFS(Lançamentos!$K$5:$K$1004,$D335,Lançamentos!$U$5:$U$1004,F$5,Lançamentos!$W$5:$W$1004,'BH (3)'!$C$10)))</f>
        <v>x</v>
      </c>
      <c r="G335" s="84" t="str">
        <f>IF($D335="","x",IF('BH (3)'!$B$11=1,COUNTIFS(Lançamentos!$K$5:$K$1004,$D335,Lançamentos!$T$5:$T$1004,G$5,Lançamentos!$V$5:$V$1004,'BH (3)'!$C$10),COUNTIFS(Lançamentos!$K$5:$K$1004,$D335,Lançamentos!$U$5:$U$1004,G$5,Lançamentos!$W$5:$W$1004,'BH (3)'!$C$10)))</f>
        <v>x</v>
      </c>
      <c r="H335" s="84" t="str">
        <f>IF($D335="","x",IF('BH (3)'!$B$11=1,COUNTIFS(Lançamentos!$K$5:$K$1004,$D335,Lançamentos!$T$5:$T$1004,H$5,Lançamentos!$V$5:$V$1004,'BH (3)'!$C$10),COUNTIFS(Lançamentos!$K$5:$K$1004,$D335,Lançamentos!$U$5:$U$1004,H$5,Lançamentos!$W$5:$W$1004,'BH (3)'!$C$10)))</f>
        <v>x</v>
      </c>
      <c r="I335" s="84" t="str">
        <f>IF($D335="","x",IF('BH (3)'!$B$11=1,COUNTIFS(Lançamentos!$K$5:$K$1004,$D335,Lançamentos!$T$5:$T$1004,I$5,Lançamentos!$V$5:$V$1004,'BH (3)'!$C$10),COUNTIFS(Lançamentos!$K$5:$K$1004,$D335,Lançamentos!$U$5:$U$1004,I$5,Lançamentos!$W$5:$W$1004,'BH (3)'!$C$10)))</f>
        <v>x</v>
      </c>
      <c r="J335" s="84" t="str">
        <f>IF($D335="","x",IF('BH (3)'!$B$11=1,COUNTIFS(Lançamentos!$K$5:$K$1004,$D335,Lançamentos!$T$5:$T$1004,J$5,Lançamentos!$V$5:$V$1004,'BH (3)'!$C$10),COUNTIFS(Lançamentos!$K$5:$K$1004,$D335,Lançamentos!$U$5:$U$1004,J$5,Lançamentos!$W$5:$W$1004,'BH (3)'!$C$10)))</f>
        <v>x</v>
      </c>
      <c r="K335" s="84" t="str">
        <f>IF($D335="","x",IF('BH (3)'!$B$11=1,COUNTIFS(Lançamentos!$K$5:$K$1004,$D335,Lançamentos!$T$5:$T$1004,K$5,Lançamentos!$V$5:$V$1004,'BH (3)'!$C$10),COUNTIFS(Lançamentos!$K$5:$K$1004,$D335,Lançamentos!$U$5:$U$1004,K$5,Lançamentos!$W$5:$W$1004,'BH (3)'!$C$10)))</f>
        <v>x</v>
      </c>
      <c r="L335" s="84" t="str">
        <f>IF($D335="","x",IF('BH (3)'!$B$11=1,COUNTIFS(Lançamentos!$K$5:$K$1004,$D335,Lançamentos!$T$5:$T$1004,L$5,Lançamentos!$V$5:$V$1004,'BH (3)'!$C$10),COUNTIFS(Lançamentos!$K$5:$K$1004,$D335,Lançamentos!$U$5:$U$1004,L$5,Lançamentos!$W$5:$W$1004,'BH (3)'!$C$10)))</f>
        <v>x</v>
      </c>
      <c r="M335" s="84" t="str">
        <f>IF($D335="","x",IF('BH (3)'!$B$11=1,COUNTIFS(Lançamentos!$K$5:$K$1004,$D335,Lançamentos!$T$5:$T$1004,M$5,Lançamentos!$V$5:$V$1004,'BH (3)'!$C$10),COUNTIFS(Lançamentos!$K$5:$K$1004,$D335,Lançamentos!$U$5:$U$1004,M$5,Lançamentos!$W$5:$W$1004,'BH (3)'!$C$10)))</f>
        <v>x</v>
      </c>
      <c r="N335" s="84" t="str">
        <f>IF($D335="","x",IF('BH (3)'!$B$11=1,COUNTIFS(Lançamentos!$K$5:$K$1004,$D335,Lançamentos!$T$5:$T$1004,N$5,Lançamentos!$V$5:$V$1004,'BH (3)'!$C$10),COUNTIFS(Lançamentos!$K$5:$K$1004,$D335,Lançamentos!$U$5:$U$1004,N$5,Lançamentos!$W$5:$W$1004,'BH (3)'!$C$10)))</f>
        <v>x</v>
      </c>
      <c r="O335" s="84" t="str">
        <f>IF($D335="","x",IF('BH (3)'!$B$11=1,COUNTIFS(Lançamentos!$K$5:$K$1004,$D335,Lançamentos!$T$5:$T$1004,O$5,Lançamentos!$V$5:$V$1004,'BH (3)'!$C$10),COUNTIFS(Lançamentos!$K$5:$K$1004,$D335,Lançamentos!$U$5:$U$1004,O$5,Lançamentos!$W$5:$W$1004,'BH (3)'!$C$10)))</f>
        <v>x</v>
      </c>
      <c r="P335" s="84" t="str">
        <f>IF($D335="","x",IF('BH (3)'!$B$11=1,COUNTIFS(Lançamentos!$K$5:$K$1004,$D335,Lançamentos!$T$5:$T$1004,P$5,Lançamentos!$V$5:$V$1004,'BH (3)'!$C$10),COUNTIFS(Lançamentos!$K$5:$K$1004,$D335,Lançamentos!$U$5:$U$1004,P$5,Lançamentos!$W$5:$W$1004,'BH (3)'!$C$10)))</f>
        <v>x</v>
      </c>
      <c r="Q335" s="171" t="str">
        <f t="shared" si="11"/>
        <v/>
      </c>
    </row>
    <row r="336" spans="3:17" ht="45" customHeight="1" x14ac:dyDescent="0.25">
      <c r="C336" s="81" t="str">
        <f t="shared" si="10"/>
        <v/>
      </c>
      <c r="D336" s="170" t="str">
        <f>IF(Adv!D334="","",Adv!D334)</f>
        <v/>
      </c>
      <c r="E336" s="84" t="str">
        <f>IF($D336="","x",IF('BH (3)'!$B$11=1,COUNTIFS(Lançamentos!$K$5:$K$1004,$D336,Lançamentos!$T$5:$T$1004,E$5,Lançamentos!$V$5:$V$1004,'BH (3)'!$C$10),COUNTIFS(Lançamentos!$K$5:$K$1004,$D336,Lançamentos!$U$5:$U$1004,E$5,Lançamentos!$W$5:$W$1004,'BH (3)'!$C$10)))</f>
        <v>x</v>
      </c>
      <c r="F336" s="84" t="str">
        <f>IF($D336="","x",IF('BH (3)'!$B$11=1,COUNTIFS(Lançamentos!$K$5:$K$1004,$D336,Lançamentos!$T$5:$T$1004,F$5,Lançamentos!$V$5:$V$1004,'BH (3)'!$C$10),COUNTIFS(Lançamentos!$K$5:$K$1004,$D336,Lançamentos!$U$5:$U$1004,F$5,Lançamentos!$W$5:$W$1004,'BH (3)'!$C$10)))</f>
        <v>x</v>
      </c>
      <c r="G336" s="84" t="str">
        <f>IF($D336="","x",IF('BH (3)'!$B$11=1,COUNTIFS(Lançamentos!$K$5:$K$1004,$D336,Lançamentos!$T$5:$T$1004,G$5,Lançamentos!$V$5:$V$1004,'BH (3)'!$C$10),COUNTIFS(Lançamentos!$K$5:$K$1004,$D336,Lançamentos!$U$5:$U$1004,G$5,Lançamentos!$W$5:$W$1004,'BH (3)'!$C$10)))</f>
        <v>x</v>
      </c>
      <c r="H336" s="84" t="str">
        <f>IF($D336="","x",IF('BH (3)'!$B$11=1,COUNTIFS(Lançamentos!$K$5:$K$1004,$D336,Lançamentos!$T$5:$T$1004,H$5,Lançamentos!$V$5:$V$1004,'BH (3)'!$C$10),COUNTIFS(Lançamentos!$K$5:$K$1004,$D336,Lançamentos!$U$5:$U$1004,H$5,Lançamentos!$W$5:$W$1004,'BH (3)'!$C$10)))</f>
        <v>x</v>
      </c>
      <c r="I336" s="84" t="str">
        <f>IF($D336="","x",IF('BH (3)'!$B$11=1,COUNTIFS(Lançamentos!$K$5:$K$1004,$D336,Lançamentos!$T$5:$T$1004,I$5,Lançamentos!$V$5:$V$1004,'BH (3)'!$C$10),COUNTIFS(Lançamentos!$K$5:$K$1004,$D336,Lançamentos!$U$5:$U$1004,I$5,Lançamentos!$W$5:$W$1004,'BH (3)'!$C$10)))</f>
        <v>x</v>
      </c>
      <c r="J336" s="84" t="str">
        <f>IF($D336="","x",IF('BH (3)'!$B$11=1,COUNTIFS(Lançamentos!$K$5:$K$1004,$D336,Lançamentos!$T$5:$T$1004,J$5,Lançamentos!$V$5:$V$1004,'BH (3)'!$C$10),COUNTIFS(Lançamentos!$K$5:$K$1004,$D336,Lançamentos!$U$5:$U$1004,J$5,Lançamentos!$W$5:$W$1004,'BH (3)'!$C$10)))</f>
        <v>x</v>
      </c>
      <c r="K336" s="84" t="str">
        <f>IF($D336="","x",IF('BH (3)'!$B$11=1,COUNTIFS(Lançamentos!$K$5:$K$1004,$D336,Lançamentos!$T$5:$T$1004,K$5,Lançamentos!$V$5:$V$1004,'BH (3)'!$C$10),COUNTIFS(Lançamentos!$K$5:$K$1004,$D336,Lançamentos!$U$5:$U$1004,K$5,Lançamentos!$W$5:$W$1004,'BH (3)'!$C$10)))</f>
        <v>x</v>
      </c>
      <c r="L336" s="84" t="str">
        <f>IF($D336="","x",IF('BH (3)'!$B$11=1,COUNTIFS(Lançamentos!$K$5:$K$1004,$D336,Lançamentos!$T$5:$T$1004,L$5,Lançamentos!$V$5:$V$1004,'BH (3)'!$C$10),COUNTIFS(Lançamentos!$K$5:$K$1004,$D336,Lançamentos!$U$5:$U$1004,L$5,Lançamentos!$W$5:$W$1004,'BH (3)'!$C$10)))</f>
        <v>x</v>
      </c>
      <c r="M336" s="84" t="str">
        <f>IF($D336="","x",IF('BH (3)'!$B$11=1,COUNTIFS(Lançamentos!$K$5:$K$1004,$D336,Lançamentos!$T$5:$T$1004,M$5,Lançamentos!$V$5:$V$1004,'BH (3)'!$C$10),COUNTIFS(Lançamentos!$K$5:$K$1004,$D336,Lançamentos!$U$5:$U$1004,M$5,Lançamentos!$W$5:$W$1004,'BH (3)'!$C$10)))</f>
        <v>x</v>
      </c>
      <c r="N336" s="84" t="str">
        <f>IF($D336="","x",IF('BH (3)'!$B$11=1,COUNTIFS(Lançamentos!$K$5:$K$1004,$D336,Lançamentos!$T$5:$T$1004,N$5,Lançamentos!$V$5:$V$1004,'BH (3)'!$C$10),COUNTIFS(Lançamentos!$K$5:$K$1004,$D336,Lançamentos!$U$5:$U$1004,N$5,Lançamentos!$W$5:$W$1004,'BH (3)'!$C$10)))</f>
        <v>x</v>
      </c>
      <c r="O336" s="84" t="str">
        <f>IF($D336="","x",IF('BH (3)'!$B$11=1,COUNTIFS(Lançamentos!$K$5:$K$1004,$D336,Lançamentos!$T$5:$T$1004,O$5,Lançamentos!$V$5:$V$1004,'BH (3)'!$C$10),COUNTIFS(Lançamentos!$K$5:$K$1004,$D336,Lançamentos!$U$5:$U$1004,O$5,Lançamentos!$W$5:$W$1004,'BH (3)'!$C$10)))</f>
        <v>x</v>
      </c>
      <c r="P336" s="84" t="str">
        <f>IF($D336="","x",IF('BH (3)'!$B$11=1,COUNTIFS(Lançamentos!$K$5:$K$1004,$D336,Lançamentos!$T$5:$T$1004,P$5,Lançamentos!$V$5:$V$1004,'BH (3)'!$C$10),COUNTIFS(Lançamentos!$K$5:$K$1004,$D336,Lançamentos!$U$5:$U$1004,P$5,Lançamentos!$W$5:$W$1004,'BH (3)'!$C$10)))</f>
        <v>x</v>
      </c>
      <c r="Q336" s="171" t="str">
        <f t="shared" si="11"/>
        <v/>
      </c>
    </row>
    <row r="337" spans="3:17" ht="45" customHeight="1" x14ac:dyDescent="0.25">
      <c r="C337" s="81" t="str">
        <f t="shared" si="10"/>
        <v/>
      </c>
      <c r="D337" s="170" t="str">
        <f>IF(Adv!D335="","",Adv!D335)</f>
        <v/>
      </c>
      <c r="E337" s="84" t="str">
        <f>IF($D337="","x",IF('BH (3)'!$B$11=1,COUNTIFS(Lançamentos!$K$5:$K$1004,$D337,Lançamentos!$T$5:$T$1004,E$5,Lançamentos!$V$5:$V$1004,'BH (3)'!$C$10),COUNTIFS(Lançamentos!$K$5:$K$1004,$D337,Lançamentos!$U$5:$U$1004,E$5,Lançamentos!$W$5:$W$1004,'BH (3)'!$C$10)))</f>
        <v>x</v>
      </c>
      <c r="F337" s="84" t="str">
        <f>IF($D337="","x",IF('BH (3)'!$B$11=1,COUNTIFS(Lançamentos!$K$5:$K$1004,$D337,Lançamentos!$T$5:$T$1004,F$5,Lançamentos!$V$5:$V$1004,'BH (3)'!$C$10),COUNTIFS(Lançamentos!$K$5:$K$1004,$D337,Lançamentos!$U$5:$U$1004,F$5,Lançamentos!$W$5:$W$1004,'BH (3)'!$C$10)))</f>
        <v>x</v>
      </c>
      <c r="G337" s="84" t="str">
        <f>IF($D337="","x",IF('BH (3)'!$B$11=1,COUNTIFS(Lançamentos!$K$5:$K$1004,$D337,Lançamentos!$T$5:$T$1004,G$5,Lançamentos!$V$5:$V$1004,'BH (3)'!$C$10),COUNTIFS(Lançamentos!$K$5:$K$1004,$D337,Lançamentos!$U$5:$U$1004,G$5,Lançamentos!$W$5:$W$1004,'BH (3)'!$C$10)))</f>
        <v>x</v>
      </c>
      <c r="H337" s="84" t="str">
        <f>IF($D337="","x",IF('BH (3)'!$B$11=1,COUNTIFS(Lançamentos!$K$5:$K$1004,$D337,Lançamentos!$T$5:$T$1004,H$5,Lançamentos!$V$5:$V$1004,'BH (3)'!$C$10),COUNTIFS(Lançamentos!$K$5:$K$1004,$D337,Lançamentos!$U$5:$U$1004,H$5,Lançamentos!$W$5:$W$1004,'BH (3)'!$C$10)))</f>
        <v>x</v>
      </c>
      <c r="I337" s="84" t="str">
        <f>IF($D337="","x",IF('BH (3)'!$B$11=1,COUNTIFS(Lançamentos!$K$5:$K$1004,$D337,Lançamentos!$T$5:$T$1004,I$5,Lançamentos!$V$5:$V$1004,'BH (3)'!$C$10),COUNTIFS(Lançamentos!$K$5:$K$1004,$D337,Lançamentos!$U$5:$U$1004,I$5,Lançamentos!$W$5:$W$1004,'BH (3)'!$C$10)))</f>
        <v>x</v>
      </c>
      <c r="J337" s="84" t="str">
        <f>IF($D337="","x",IF('BH (3)'!$B$11=1,COUNTIFS(Lançamentos!$K$5:$K$1004,$D337,Lançamentos!$T$5:$T$1004,J$5,Lançamentos!$V$5:$V$1004,'BH (3)'!$C$10),COUNTIFS(Lançamentos!$K$5:$K$1004,$D337,Lançamentos!$U$5:$U$1004,J$5,Lançamentos!$W$5:$W$1004,'BH (3)'!$C$10)))</f>
        <v>x</v>
      </c>
      <c r="K337" s="84" t="str">
        <f>IF($D337="","x",IF('BH (3)'!$B$11=1,COUNTIFS(Lançamentos!$K$5:$K$1004,$D337,Lançamentos!$T$5:$T$1004,K$5,Lançamentos!$V$5:$V$1004,'BH (3)'!$C$10),COUNTIFS(Lançamentos!$K$5:$K$1004,$D337,Lançamentos!$U$5:$U$1004,K$5,Lançamentos!$W$5:$W$1004,'BH (3)'!$C$10)))</f>
        <v>x</v>
      </c>
      <c r="L337" s="84" t="str">
        <f>IF($D337="","x",IF('BH (3)'!$B$11=1,COUNTIFS(Lançamentos!$K$5:$K$1004,$D337,Lançamentos!$T$5:$T$1004,L$5,Lançamentos!$V$5:$V$1004,'BH (3)'!$C$10),COUNTIFS(Lançamentos!$K$5:$K$1004,$D337,Lançamentos!$U$5:$U$1004,L$5,Lançamentos!$W$5:$W$1004,'BH (3)'!$C$10)))</f>
        <v>x</v>
      </c>
      <c r="M337" s="84" t="str">
        <f>IF($D337="","x",IF('BH (3)'!$B$11=1,COUNTIFS(Lançamentos!$K$5:$K$1004,$D337,Lançamentos!$T$5:$T$1004,M$5,Lançamentos!$V$5:$V$1004,'BH (3)'!$C$10),COUNTIFS(Lançamentos!$K$5:$K$1004,$D337,Lançamentos!$U$5:$U$1004,M$5,Lançamentos!$W$5:$W$1004,'BH (3)'!$C$10)))</f>
        <v>x</v>
      </c>
      <c r="N337" s="84" t="str">
        <f>IF($D337="","x",IF('BH (3)'!$B$11=1,COUNTIFS(Lançamentos!$K$5:$K$1004,$D337,Lançamentos!$T$5:$T$1004,N$5,Lançamentos!$V$5:$V$1004,'BH (3)'!$C$10),COUNTIFS(Lançamentos!$K$5:$K$1004,$D337,Lançamentos!$U$5:$U$1004,N$5,Lançamentos!$W$5:$W$1004,'BH (3)'!$C$10)))</f>
        <v>x</v>
      </c>
      <c r="O337" s="84" t="str">
        <f>IF($D337="","x",IF('BH (3)'!$B$11=1,COUNTIFS(Lançamentos!$K$5:$K$1004,$D337,Lançamentos!$T$5:$T$1004,O$5,Lançamentos!$V$5:$V$1004,'BH (3)'!$C$10),COUNTIFS(Lançamentos!$K$5:$K$1004,$D337,Lançamentos!$U$5:$U$1004,O$5,Lançamentos!$W$5:$W$1004,'BH (3)'!$C$10)))</f>
        <v>x</v>
      </c>
      <c r="P337" s="84" t="str">
        <f>IF($D337="","x",IF('BH (3)'!$B$11=1,COUNTIFS(Lançamentos!$K$5:$K$1004,$D337,Lançamentos!$T$5:$T$1004,P$5,Lançamentos!$V$5:$V$1004,'BH (3)'!$C$10),COUNTIFS(Lançamentos!$K$5:$K$1004,$D337,Lançamentos!$U$5:$U$1004,P$5,Lançamentos!$W$5:$W$1004,'BH (3)'!$C$10)))</f>
        <v>x</v>
      </c>
      <c r="Q337" s="171" t="str">
        <f t="shared" si="11"/>
        <v/>
      </c>
    </row>
    <row r="338" spans="3:17" ht="45" customHeight="1" x14ac:dyDescent="0.25">
      <c r="C338" s="81" t="str">
        <f t="shared" si="10"/>
        <v/>
      </c>
      <c r="D338" s="170" t="str">
        <f>IF(Adv!D336="","",Adv!D336)</f>
        <v/>
      </c>
      <c r="E338" s="84" t="str">
        <f>IF($D338="","x",IF('BH (3)'!$B$11=1,COUNTIFS(Lançamentos!$K$5:$K$1004,$D338,Lançamentos!$T$5:$T$1004,E$5,Lançamentos!$V$5:$V$1004,'BH (3)'!$C$10),COUNTIFS(Lançamentos!$K$5:$K$1004,$D338,Lançamentos!$U$5:$U$1004,E$5,Lançamentos!$W$5:$W$1004,'BH (3)'!$C$10)))</f>
        <v>x</v>
      </c>
      <c r="F338" s="84" t="str">
        <f>IF($D338="","x",IF('BH (3)'!$B$11=1,COUNTIFS(Lançamentos!$K$5:$K$1004,$D338,Lançamentos!$T$5:$T$1004,F$5,Lançamentos!$V$5:$V$1004,'BH (3)'!$C$10),COUNTIFS(Lançamentos!$K$5:$K$1004,$D338,Lançamentos!$U$5:$U$1004,F$5,Lançamentos!$W$5:$W$1004,'BH (3)'!$C$10)))</f>
        <v>x</v>
      </c>
      <c r="G338" s="84" t="str">
        <f>IF($D338="","x",IF('BH (3)'!$B$11=1,COUNTIFS(Lançamentos!$K$5:$K$1004,$D338,Lançamentos!$T$5:$T$1004,G$5,Lançamentos!$V$5:$V$1004,'BH (3)'!$C$10),COUNTIFS(Lançamentos!$K$5:$K$1004,$D338,Lançamentos!$U$5:$U$1004,G$5,Lançamentos!$W$5:$W$1004,'BH (3)'!$C$10)))</f>
        <v>x</v>
      </c>
      <c r="H338" s="84" t="str">
        <f>IF($D338="","x",IF('BH (3)'!$B$11=1,COUNTIFS(Lançamentos!$K$5:$K$1004,$D338,Lançamentos!$T$5:$T$1004,H$5,Lançamentos!$V$5:$V$1004,'BH (3)'!$C$10),COUNTIFS(Lançamentos!$K$5:$K$1004,$D338,Lançamentos!$U$5:$U$1004,H$5,Lançamentos!$W$5:$W$1004,'BH (3)'!$C$10)))</f>
        <v>x</v>
      </c>
      <c r="I338" s="84" t="str">
        <f>IF($D338="","x",IF('BH (3)'!$B$11=1,COUNTIFS(Lançamentos!$K$5:$K$1004,$D338,Lançamentos!$T$5:$T$1004,I$5,Lançamentos!$V$5:$V$1004,'BH (3)'!$C$10),COUNTIFS(Lançamentos!$K$5:$K$1004,$D338,Lançamentos!$U$5:$U$1004,I$5,Lançamentos!$W$5:$W$1004,'BH (3)'!$C$10)))</f>
        <v>x</v>
      </c>
      <c r="J338" s="84" t="str">
        <f>IF($D338="","x",IF('BH (3)'!$B$11=1,COUNTIFS(Lançamentos!$K$5:$K$1004,$D338,Lançamentos!$T$5:$T$1004,J$5,Lançamentos!$V$5:$V$1004,'BH (3)'!$C$10),COUNTIFS(Lançamentos!$K$5:$K$1004,$D338,Lançamentos!$U$5:$U$1004,J$5,Lançamentos!$W$5:$W$1004,'BH (3)'!$C$10)))</f>
        <v>x</v>
      </c>
      <c r="K338" s="84" t="str">
        <f>IF($D338="","x",IF('BH (3)'!$B$11=1,COUNTIFS(Lançamentos!$K$5:$K$1004,$D338,Lançamentos!$T$5:$T$1004,K$5,Lançamentos!$V$5:$V$1004,'BH (3)'!$C$10),COUNTIFS(Lançamentos!$K$5:$K$1004,$D338,Lançamentos!$U$5:$U$1004,K$5,Lançamentos!$W$5:$W$1004,'BH (3)'!$C$10)))</f>
        <v>x</v>
      </c>
      <c r="L338" s="84" t="str">
        <f>IF($D338="","x",IF('BH (3)'!$B$11=1,COUNTIFS(Lançamentos!$K$5:$K$1004,$D338,Lançamentos!$T$5:$T$1004,L$5,Lançamentos!$V$5:$V$1004,'BH (3)'!$C$10),COUNTIFS(Lançamentos!$K$5:$K$1004,$D338,Lançamentos!$U$5:$U$1004,L$5,Lançamentos!$W$5:$W$1004,'BH (3)'!$C$10)))</f>
        <v>x</v>
      </c>
      <c r="M338" s="84" t="str">
        <f>IF($D338="","x",IF('BH (3)'!$B$11=1,COUNTIFS(Lançamentos!$K$5:$K$1004,$D338,Lançamentos!$T$5:$T$1004,M$5,Lançamentos!$V$5:$V$1004,'BH (3)'!$C$10),COUNTIFS(Lançamentos!$K$5:$K$1004,$D338,Lançamentos!$U$5:$U$1004,M$5,Lançamentos!$W$5:$W$1004,'BH (3)'!$C$10)))</f>
        <v>x</v>
      </c>
      <c r="N338" s="84" t="str">
        <f>IF($D338="","x",IF('BH (3)'!$B$11=1,COUNTIFS(Lançamentos!$K$5:$K$1004,$D338,Lançamentos!$T$5:$T$1004,N$5,Lançamentos!$V$5:$V$1004,'BH (3)'!$C$10),COUNTIFS(Lançamentos!$K$5:$K$1004,$D338,Lançamentos!$U$5:$U$1004,N$5,Lançamentos!$W$5:$W$1004,'BH (3)'!$C$10)))</f>
        <v>x</v>
      </c>
      <c r="O338" s="84" t="str">
        <f>IF($D338="","x",IF('BH (3)'!$B$11=1,COUNTIFS(Lançamentos!$K$5:$K$1004,$D338,Lançamentos!$T$5:$T$1004,O$5,Lançamentos!$V$5:$V$1004,'BH (3)'!$C$10),COUNTIFS(Lançamentos!$K$5:$K$1004,$D338,Lançamentos!$U$5:$U$1004,O$5,Lançamentos!$W$5:$W$1004,'BH (3)'!$C$10)))</f>
        <v>x</v>
      </c>
      <c r="P338" s="84" t="str">
        <f>IF($D338="","x",IF('BH (3)'!$B$11=1,COUNTIFS(Lançamentos!$K$5:$K$1004,$D338,Lançamentos!$T$5:$T$1004,P$5,Lançamentos!$V$5:$V$1004,'BH (3)'!$C$10),COUNTIFS(Lançamentos!$K$5:$K$1004,$D338,Lançamentos!$U$5:$U$1004,P$5,Lançamentos!$W$5:$W$1004,'BH (3)'!$C$10)))</f>
        <v>x</v>
      </c>
      <c r="Q338" s="171" t="str">
        <f t="shared" si="11"/>
        <v/>
      </c>
    </row>
    <row r="339" spans="3:17" ht="45" customHeight="1" x14ac:dyDescent="0.25">
      <c r="C339" s="81" t="str">
        <f t="shared" si="10"/>
        <v/>
      </c>
      <c r="D339" s="170" t="str">
        <f>IF(Adv!D337="","",Adv!D337)</f>
        <v/>
      </c>
      <c r="E339" s="84" t="str">
        <f>IF($D339="","x",IF('BH (3)'!$B$11=1,COUNTIFS(Lançamentos!$K$5:$K$1004,$D339,Lançamentos!$T$5:$T$1004,E$5,Lançamentos!$V$5:$V$1004,'BH (3)'!$C$10),COUNTIFS(Lançamentos!$K$5:$K$1004,$D339,Lançamentos!$U$5:$U$1004,E$5,Lançamentos!$W$5:$W$1004,'BH (3)'!$C$10)))</f>
        <v>x</v>
      </c>
      <c r="F339" s="84" t="str">
        <f>IF($D339="","x",IF('BH (3)'!$B$11=1,COUNTIFS(Lançamentos!$K$5:$K$1004,$D339,Lançamentos!$T$5:$T$1004,F$5,Lançamentos!$V$5:$V$1004,'BH (3)'!$C$10),COUNTIFS(Lançamentos!$K$5:$K$1004,$D339,Lançamentos!$U$5:$U$1004,F$5,Lançamentos!$W$5:$W$1004,'BH (3)'!$C$10)))</f>
        <v>x</v>
      </c>
      <c r="G339" s="84" t="str">
        <f>IF($D339="","x",IF('BH (3)'!$B$11=1,COUNTIFS(Lançamentos!$K$5:$K$1004,$D339,Lançamentos!$T$5:$T$1004,G$5,Lançamentos!$V$5:$V$1004,'BH (3)'!$C$10),COUNTIFS(Lançamentos!$K$5:$K$1004,$D339,Lançamentos!$U$5:$U$1004,G$5,Lançamentos!$W$5:$W$1004,'BH (3)'!$C$10)))</f>
        <v>x</v>
      </c>
      <c r="H339" s="84" t="str">
        <f>IF($D339="","x",IF('BH (3)'!$B$11=1,COUNTIFS(Lançamentos!$K$5:$K$1004,$D339,Lançamentos!$T$5:$T$1004,H$5,Lançamentos!$V$5:$V$1004,'BH (3)'!$C$10),COUNTIFS(Lançamentos!$K$5:$K$1004,$D339,Lançamentos!$U$5:$U$1004,H$5,Lançamentos!$W$5:$W$1004,'BH (3)'!$C$10)))</f>
        <v>x</v>
      </c>
      <c r="I339" s="84" t="str">
        <f>IF($D339="","x",IF('BH (3)'!$B$11=1,COUNTIFS(Lançamentos!$K$5:$K$1004,$D339,Lançamentos!$T$5:$T$1004,I$5,Lançamentos!$V$5:$V$1004,'BH (3)'!$C$10),COUNTIFS(Lançamentos!$K$5:$K$1004,$D339,Lançamentos!$U$5:$U$1004,I$5,Lançamentos!$W$5:$W$1004,'BH (3)'!$C$10)))</f>
        <v>x</v>
      </c>
      <c r="J339" s="84" t="str">
        <f>IF($D339="","x",IF('BH (3)'!$B$11=1,COUNTIFS(Lançamentos!$K$5:$K$1004,$D339,Lançamentos!$T$5:$T$1004,J$5,Lançamentos!$V$5:$V$1004,'BH (3)'!$C$10),COUNTIFS(Lançamentos!$K$5:$K$1004,$D339,Lançamentos!$U$5:$U$1004,J$5,Lançamentos!$W$5:$W$1004,'BH (3)'!$C$10)))</f>
        <v>x</v>
      </c>
      <c r="K339" s="84" t="str">
        <f>IF($D339="","x",IF('BH (3)'!$B$11=1,COUNTIFS(Lançamentos!$K$5:$K$1004,$D339,Lançamentos!$T$5:$T$1004,K$5,Lançamentos!$V$5:$V$1004,'BH (3)'!$C$10),COUNTIFS(Lançamentos!$K$5:$K$1004,$D339,Lançamentos!$U$5:$U$1004,K$5,Lançamentos!$W$5:$W$1004,'BH (3)'!$C$10)))</f>
        <v>x</v>
      </c>
      <c r="L339" s="84" t="str">
        <f>IF($D339="","x",IF('BH (3)'!$B$11=1,COUNTIFS(Lançamentos!$K$5:$K$1004,$D339,Lançamentos!$T$5:$T$1004,L$5,Lançamentos!$V$5:$V$1004,'BH (3)'!$C$10),COUNTIFS(Lançamentos!$K$5:$K$1004,$D339,Lançamentos!$U$5:$U$1004,L$5,Lançamentos!$W$5:$W$1004,'BH (3)'!$C$10)))</f>
        <v>x</v>
      </c>
      <c r="M339" s="84" t="str">
        <f>IF($D339="","x",IF('BH (3)'!$B$11=1,COUNTIFS(Lançamentos!$K$5:$K$1004,$D339,Lançamentos!$T$5:$T$1004,M$5,Lançamentos!$V$5:$V$1004,'BH (3)'!$C$10),COUNTIFS(Lançamentos!$K$5:$K$1004,$D339,Lançamentos!$U$5:$U$1004,M$5,Lançamentos!$W$5:$W$1004,'BH (3)'!$C$10)))</f>
        <v>x</v>
      </c>
      <c r="N339" s="84" t="str">
        <f>IF($D339="","x",IF('BH (3)'!$B$11=1,COUNTIFS(Lançamentos!$K$5:$K$1004,$D339,Lançamentos!$T$5:$T$1004,N$5,Lançamentos!$V$5:$V$1004,'BH (3)'!$C$10),COUNTIFS(Lançamentos!$K$5:$K$1004,$D339,Lançamentos!$U$5:$U$1004,N$5,Lançamentos!$W$5:$W$1004,'BH (3)'!$C$10)))</f>
        <v>x</v>
      </c>
      <c r="O339" s="84" t="str">
        <f>IF($D339="","x",IF('BH (3)'!$B$11=1,COUNTIFS(Lançamentos!$K$5:$K$1004,$D339,Lançamentos!$T$5:$T$1004,O$5,Lançamentos!$V$5:$V$1004,'BH (3)'!$C$10),COUNTIFS(Lançamentos!$K$5:$K$1004,$D339,Lançamentos!$U$5:$U$1004,O$5,Lançamentos!$W$5:$W$1004,'BH (3)'!$C$10)))</f>
        <v>x</v>
      </c>
      <c r="P339" s="84" t="str">
        <f>IF($D339="","x",IF('BH (3)'!$B$11=1,COUNTIFS(Lançamentos!$K$5:$K$1004,$D339,Lançamentos!$T$5:$T$1004,P$5,Lançamentos!$V$5:$V$1004,'BH (3)'!$C$10),COUNTIFS(Lançamentos!$K$5:$K$1004,$D339,Lançamentos!$U$5:$U$1004,P$5,Lançamentos!$W$5:$W$1004,'BH (3)'!$C$10)))</f>
        <v>x</v>
      </c>
      <c r="Q339" s="171" t="str">
        <f t="shared" si="11"/>
        <v/>
      </c>
    </row>
    <row r="340" spans="3:17" ht="45" customHeight="1" x14ac:dyDescent="0.25">
      <c r="C340" s="81" t="str">
        <f t="shared" si="10"/>
        <v/>
      </c>
      <c r="D340" s="170" t="str">
        <f>IF(Adv!D338="","",Adv!D338)</f>
        <v/>
      </c>
      <c r="E340" s="84" t="str">
        <f>IF($D340="","x",IF('BH (3)'!$B$11=1,COUNTIFS(Lançamentos!$K$5:$K$1004,$D340,Lançamentos!$T$5:$T$1004,E$5,Lançamentos!$V$5:$V$1004,'BH (3)'!$C$10),COUNTIFS(Lançamentos!$K$5:$K$1004,$D340,Lançamentos!$U$5:$U$1004,E$5,Lançamentos!$W$5:$W$1004,'BH (3)'!$C$10)))</f>
        <v>x</v>
      </c>
      <c r="F340" s="84" t="str">
        <f>IF($D340="","x",IF('BH (3)'!$B$11=1,COUNTIFS(Lançamentos!$K$5:$K$1004,$D340,Lançamentos!$T$5:$T$1004,F$5,Lançamentos!$V$5:$V$1004,'BH (3)'!$C$10),COUNTIFS(Lançamentos!$K$5:$K$1004,$D340,Lançamentos!$U$5:$U$1004,F$5,Lançamentos!$W$5:$W$1004,'BH (3)'!$C$10)))</f>
        <v>x</v>
      </c>
      <c r="G340" s="84" t="str">
        <f>IF($D340="","x",IF('BH (3)'!$B$11=1,COUNTIFS(Lançamentos!$K$5:$K$1004,$D340,Lançamentos!$T$5:$T$1004,G$5,Lançamentos!$V$5:$V$1004,'BH (3)'!$C$10),COUNTIFS(Lançamentos!$K$5:$K$1004,$D340,Lançamentos!$U$5:$U$1004,G$5,Lançamentos!$W$5:$W$1004,'BH (3)'!$C$10)))</f>
        <v>x</v>
      </c>
      <c r="H340" s="84" t="str">
        <f>IF($D340="","x",IF('BH (3)'!$B$11=1,COUNTIFS(Lançamentos!$K$5:$K$1004,$D340,Lançamentos!$T$5:$T$1004,H$5,Lançamentos!$V$5:$V$1004,'BH (3)'!$C$10),COUNTIFS(Lançamentos!$K$5:$K$1004,$D340,Lançamentos!$U$5:$U$1004,H$5,Lançamentos!$W$5:$W$1004,'BH (3)'!$C$10)))</f>
        <v>x</v>
      </c>
      <c r="I340" s="84" t="str">
        <f>IF($D340="","x",IF('BH (3)'!$B$11=1,COUNTIFS(Lançamentos!$K$5:$K$1004,$D340,Lançamentos!$T$5:$T$1004,I$5,Lançamentos!$V$5:$V$1004,'BH (3)'!$C$10),COUNTIFS(Lançamentos!$K$5:$K$1004,$D340,Lançamentos!$U$5:$U$1004,I$5,Lançamentos!$W$5:$W$1004,'BH (3)'!$C$10)))</f>
        <v>x</v>
      </c>
      <c r="J340" s="84" t="str">
        <f>IF($D340="","x",IF('BH (3)'!$B$11=1,COUNTIFS(Lançamentos!$K$5:$K$1004,$D340,Lançamentos!$T$5:$T$1004,J$5,Lançamentos!$V$5:$V$1004,'BH (3)'!$C$10),COUNTIFS(Lançamentos!$K$5:$K$1004,$D340,Lançamentos!$U$5:$U$1004,J$5,Lançamentos!$W$5:$W$1004,'BH (3)'!$C$10)))</f>
        <v>x</v>
      </c>
      <c r="K340" s="84" t="str">
        <f>IF($D340="","x",IF('BH (3)'!$B$11=1,COUNTIFS(Lançamentos!$K$5:$K$1004,$D340,Lançamentos!$T$5:$T$1004,K$5,Lançamentos!$V$5:$V$1004,'BH (3)'!$C$10),COUNTIFS(Lançamentos!$K$5:$K$1004,$D340,Lançamentos!$U$5:$U$1004,K$5,Lançamentos!$W$5:$W$1004,'BH (3)'!$C$10)))</f>
        <v>x</v>
      </c>
      <c r="L340" s="84" t="str">
        <f>IF($D340="","x",IF('BH (3)'!$B$11=1,COUNTIFS(Lançamentos!$K$5:$K$1004,$D340,Lançamentos!$T$5:$T$1004,L$5,Lançamentos!$V$5:$V$1004,'BH (3)'!$C$10),COUNTIFS(Lançamentos!$K$5:$K$1004,$D340,Lançamentos!$U$5:$U$1004,L$5,Lançamentos!$W$5:$W$1004,'BH (3)'!$C$10)))</f>
        <v>x</v>
      </c>
      <c r="M340" s="84" t="str">
        <f>IF($D340="","x",IF('BH (3)'!$B$11=1,COUNTIFS(Lançamentos!$K$5:$K$1004,$D340,Lançamentos!$T$5:$T$1004,M$5,Lançamentos!$V$5:$V$1004,'BH (3)'!$C$10),COUNTIFS(Lançamentos!$K$5:$K$1004,$D340,Lançamentos!$U$5:$U$1004,M$5,Lançamentos!$W$5:$W$1004,'BH (3)'!$C$10)))</f>
        <v>x</v>
      </c>
      <c r="N340" s="84" t="str">
        <f>IF($D340="","x",IF('BH (3)'!$B$11=1,COUNTIFS(Lançamentos!$K$5:$K$1004,$D340,Lançamentos!$T$5:$T$1004,N$5,Lançamentos!$V$5:$V$1004,'BH (3)'!$C$10),COUNTIFS(Lançamentos!$K$5:$K$1004,$D340,Lançamentos!$U$5:$U$1004,N$5,Lançamentos!$W$5:$W$1004,'BH (3)'!$C$10)))</f>
        <v>x</v>
      </c>
      <c r="O340" s="84" t="str">
        <f>IF($D340="","x",IF('BH (3)'!$B$11=1,COUNTIFS(Lançamentos!$K$5:$K$1004,$D340,Lançamentos!$T$5:$T$1004,O$5,Lançamentos!$V$5:$V$1004,'BH (3)'!$C$10),COUNTIFS(Lançamentos!$K$5:$K$1004,$D340,Lançamentos!$U$5:$U$1004,O$5,Lançamentos!$W$5:$W$1004,'BH (3)'!$C$10)))</f>
        <v>x</v>
      </c>
      <c r="P340" s="84" t="str">
        <f>IF($D340="","x",IF('BH (3)'!$B$11=1,COUNTIFS(Lançamentos!$K$5:$K$1004,$D340,Lançamentos!$T$5:$T$1004,P$5,Lançamentos!$V$5:$V$1004,'BH (3)'!$C$10),COUNTIFS(Lançamentos!$K$5:$K$1004,$D340,Lançamentos!$U$5:$U$1004,P$5,Lançamentos!$W$5:$W$1004,'BH (3)'!$C$10)))</f>
        <v>x</v>
      </c>
      <c r="Q340" s="171" t="str">
        <f t="shared" si="11"/>
        <v/>
      </c>
    </row>
    <row r="341" spans="3:17" ht="45" customHeight="1" x14ac:dyDescent="0.25">
      <c r="C341" s="81" t="str">
        <f t="shared" si="10"/>
        <v/>
      </c>
      <c r="D341" s="170" t="str">
        <f>IF(Adv!D339="","",Adv!D339)</f>
        <v/>
      </c>
      <c r="E341" s="84" t="str">
        <f>IF($D341="","x",IF('BH (3)'!$B$11=1,COUNTIFS(Lançamentos!$K$5:$K$1004,$D341,Lançamentos!$T$5:$T$1004,E$5,Lançamentos!$V$5:$V$1004,'BH (3)'!$C$10),COUNTIFS(Lançamentos!$K$5:$K$1004,$D341,Lançamentos!$U$5:$U$1004,E$5,Lançamentos!$W$5:$W$1004,'BH (3)'!$C$10)))</f>
        <v>x</v>
      </c>
      <c r="F341" s="84" t="str">
        <f>IF($D341="","x",IF('BH (3)'!$B$11=1,COUNTIFS(Lançamentos!$K$5:$K$1004,$D341,Lançamentos!$T$5:$T$1004,F$5,Lançamentos!$V$5:$V$1004,'BH (3)'!$C$10),COUNTIFS(Lançamentos!$K$5:$K$1004,$D341,Lançamentos!$U$5:$U$1004,F$5,Lançamentos!$W$5:$W$1004,'BH (3)'!$C$10)))</f>
        <v>x</v>
      </c>
      <c r="G341" s="84" t="str">
        <f>IF($D341="","x",IF('BH (3)'!$B$11=1,COUNTIFS(Lançamentos!$K$5:$K$1004,$D341,Lançamentos!$T$5:$T$1004,G$5,Lançamentos!$V$5:$V$1004,'BH (3)'!$C$10),COUNTIFS(Lançamentos!$K$5:$K$1004,$D341,Lançamentos!$U$5:$U$1004,G$5,Lançamentos!$W$5:$W$1004,'BH (3)'!$C$10)))</f>
        <v>x</v>
      </c>
      <c r="H341" s="84" t="str">
        <f>IF($D341="","x",IF('BH (3)'!$B$11=1,COUNTIFS(Lançamentos!$K$5:$K$1004,$D341,Lançamentos!$T$5:$T$1004,H$5,Lançamentos!$V$5:$V$1004,'BH (3)'!$C$10),COUNTIFS(Lançamentos!$K$5:$K$1004,$D341,Lançamentos!$U$5:$U$1004,H$5,Lançamentos!$W$5:$W$1004,'BH (3)'!$C$10)))</f>
        <v>x</v>
      </c>
      <c r="I341" s="84" t="str">
        <f>IF($D341="","x",IF('BH (3)'!$B$11=1,COUNTIFS(Lançamentos!$K$5:$K$1004,$D341,Lançamentos!$T$5:$T$1004,I$5,Lançamentos!$V$5:$V$1004,'BH (3)'!$C$10),COUNTIFS(Lançamentos!$K$5:$K$1004,$D341,Lançamentos!$U$5:$U$1004,I$5,Lançamentos!$W$5:$W$1004,'BH (3)'!$C$10)))</f>
        <v>x</v>
      </c>
      <c r="J341" s="84" t="str">
        <f>IF($D341="","x",IF('BH (3)'!$B$11=1,COUNTIFS(Lançamentos!$K$5:$K$1004,$D341,Lançamentos!$T$5:$T$1004,J$5,Lançamentos!$V$5:$V$1004,'BH (3)'!$C$10),COUNTIFS(Lançamentos!$K$5:$K$1004,$D341,Lançamentos!$U$5:$U$1004,J$5,Lançamentos!$W$5:$W$1004,'BH (3)'!$C$10)))</f>
        <v>x</v>
      </c>
      <c r="K341" s="84" t="str">
        <f>IF($D341="","x",IF('BH (3)'!$B$11=1,COUNTIFS(Lançamentos!$K$5:$K$1004,$D341,Lançamentos!$T$5:$T$1004,K$5,Lançamentos!$V$5:$V$1004,'BH (3)'!$C$10),COUNTIFS(Lançamentos!$K$5:$K$1004,$D341,Lançamentos!$U$5:$U$1004,K$5,Lançamentos!$W$5:$W$1004,'BH (3)'!$C$10)))</f>
        <v>x</v>
      </c>
      <c r="L341" s="84" t="str">
        <f>IF($D341="","x",IF('BH (3)'!$B$11=1,COUNTIFS(Lançamentos!$K$5:$K$1004,$D341,Lançamentos!$T$5:$T$1004,L$5,Lançamentos!$V$5:$V$1004,'BH (3)'!$C$10),COUNTIFS(Lançamentos!$K$5:$K$1004,$D341,Lançamentos!$U$5:$U$1004,L$5,Lançamentos!$W$5:$W$1004,'BH (3)'!$C$10)))</f>
        <v>x</v>
      </c>
      <c r="M341" s="84" t="str">
        <f>IF($D341="","x",IF('BH (3)'!$B$11=1,COUNTIFS(Lançamentos!$K$5:$K$1004,$D341,Lançamentos!$T$5:$T$1004,M$5,Lançamentos!$V$5:$V$1004,'BH (3)'!$C$10),COUNTIFS(Lançamentos!$K$5:$K$1004,$D341,Lançamentos!$U$5:$U$1004,M$5,Lançamentos!$W$5:$W$1004,'BH (3)'!$C$10)))</f>
        <v>x</v>
      </c>
      <c r="N341" s="84" t="str">
        <f>IF($D341="","x",IF('BH (3)'!$B$11=1,COUNTIFS(Lançamentos!$K$5:$K$1004,$D341,Lançamentos!$T$5:$T$1004,N$5,Lançamentos!$V$5:$V$1004,'BH (3)'!$C$10),COUNTIFS(Lançamentos!$K$5:$K$1004,$D341,Lançamentos!$U$5:$U$1004,N$5,Lançamentos!$W$5:$W$1004,'BH (3)'!$C$10)))</f>
        <v>x</v>
      </c>
      <c r="O341" s="84" t="str">
        <f>IF($D341="","x",IF('BH (3)'!$B$11=1,COUNTIFS(Lançamentos!$K$5:$K$1004,$D341,Lançamentos!$T$5:$T$1004,O$5,Lançamentos!$V$5:$V$1004,'BH (3)'!$C$10),COUNTIFS(Lançamentos!$K$5:$K$1004,$D341,Lançamentos!$U$5:$U$1004,O$5,Lançamentos!$W$5:$W$1004,'BH (3)'!$C$10)))</f>
        <v>x</v>
      </c>
      <c r="P341" s="84" t="str">
        <f>IF($D341="","x",IF('BH (3)'!$B$11=1,COUNTIFS(Lançamentos!$K$5:$K$1004,$D341,Lançamentos!$T$5:$T$1004,P$5,Lançamentos!$V$5:$V$1004,'BH (3)'!$C$10),COUNTIFS(Lançamentos!$K$5:$K$1004,$D341,Lançamentos!$U$5:$U$1004,P$5,Lançamentos!$W$5:$W$1004,'BH (3)'!$C$10)))</f>
        <v>x</v>
      </c>
      <c r="Q341" s="171" t="str">
        <f t="shared" si="11"/>
        <v/>
      </c>
    </row>
    <row r="342" spans="3:17" ht="45" customHeight="1" x14ac:dyDescent="0.25">
      <c r="C342" s="81" t="str">
        <f t="shared" si="10"/>
        <v/>
      </c>
      <c r="D342" s="170" t="str">
        <f>IF(Adv!D340="","",Adv!D340)</f>
        <v/>
      </c>
      <c r="E342" s="84" t="str">
        <f>IF($D342="","x",IF('BH (3)'!$B$11=1,COUNTIFS(Lançamentos!$K$5:$K$1004,$D342,Lançamentos!$T$5:$T$1004,E$5,Lançamentos!$V$5:$V$1004,'BH (3)'!$C$10),COUNTIFS(Lançamentos!$K$5:$K$1004,$D342,Lançamentos!$U$5:$U$1004,E$5,Lançamentos!$W$5:$W$1004,'BH (3)'!$C$10)))</f>
        <v>x</v>
      </c>
      <c r="F342" s="84" t="str">
        <f>IF($D342="","x",IF('BH (3)'!$B$11=1,COUNTIFS(Lançamentos!$K$5:$K$1004,$D342,Lançamentos!$T$5:$T$1004,F$5,Lançamentos!$V$5:$V$1004,'BH (3)'!$C$10),COUNTIFS(Lançamentos!$K$5:$K$1004,$D342,Lançamentos!$U$5:$U$1004,F$5,Lançamentos!$W$5:$W$1004,'BH (3)'!$C$10)))</f>
        <v>x</v>
      </c>
      <c r="G342" s="84" t="str">
        <f>IF($D342="","x",IF('BH (3)'!$B$11=1,COUNTIFS(Lançamentos!$K$5:$K$1004,$D342,Lançamentos!$T$5:$T$1004,G$5,Lançamentos!$V$5:$V$1004,'BH (3)'!$C$10),COUNTIFS(Lançamentos!$K$5:$K$1004,$D342,Lançamentos!$U$5:$U$1004,G$5,Lançamentos!$W$5:$W$1004,'BH (3)'!$C$10)))</f>
        <v>x</v>
      </c>
      <c r="H342" s="84" t="str">
        <f>IF($D342="","x",IF('BH (3)'!$B$11=1,COUNTIFS(Lançamentos!$K$5:$K$1004,$D342,Lançamentos!$T$5:$T$1004,H$5,Lançamentos!$V$5:$V$1004,'BH (3)'!$C$10),COUNTIFS(Lançamentos!$K$5:$K$1004,$D342,Lançamentos!$U$5:$U$1004,H$5,Lançamentos!$W$5:$W$1004,'BH (3)'!$C$10)))</f>
        <v>x</v>
      </c>
      <c r="I342" s="84" t="str">
        <f>IF($D342="","x",IF('BH (3)'!$B$11=1,COUNTIFS(Lançamentos!$K$5:$K$1004,$D342,Lançamentos!$T$5:$T$1004,I$5,Lançamentos!$V$5:$V$1004,'BH (3)'!$C$10),COUNTIFS(Lançamentos!$K$5:$K$1004,$D342,Lançamentos!$U$5:$U$1004,I$5,Lançamentos!$W$5:$W$1004,'BH (3)'!$C$10)))</f>
        <v>x</v>
      </c>
      <c r="J342" s="84" t="str">
        <f>IF($D342="","x",IF('BH (3)'!$B$11=1,COUNTIFS(Lançamentos!$K$5:$K$1004,$D342,Lançamentos!$T$5:$T$1004,J$5,Lançamentos!$V$5:$V$1004,'BH (3)'!$C$10),COUNTIFS(Lançamentos!$K$5:$K$1004,$D342,Lançamentos!$U$5:$U$1004,J$5,Lançamentos!$W$5:$W$1004,'BH (3)'!$C$10)))</f>
        <v>x</v>
      </c>
      <c r="K342" s="84" t="str">
        <f>IF($D342="","x",IF('BH (3)'!$B$11=1,COUNTIFS(Lançamentos!$K$5:$K$1004,$D342,Lançamentos!$T$5:$T$1004,K$5,Lançamentos!$V$5:$V$1004,'BH (3)'!$C$10),COUNTIFS(Lançamentos!$K$5:$K$1004,$D342,Lançamentos!$U$5:$U$1004,K$5,Lançamentos!$W$5:$W$1004,'BH (3)'!$C$10)))</f>
        <v>x</v>
      </c>
      <c r="L342" s="84" t="str">
        <f>IF($D342="","x",IF('BH (3)'!$B$11=1,COUNTIFS(Lançamentos!$K$5:$K$1004,$D342,Lançamentos!$T$5:$T$1004,L$5,Lançamentos!$V$5:$V$1004,'BH (3)'!$C$10),COUNTIFS(Lançamentos!$K$5:$K$1004,$D342,Lançamentos!$U$5:$U$1004,L$5,Lançamentos!$W$5:$W$1004,'BH (3)'!$C$10)))</f>
        <v>x</v>
      </c>
      <c r="M342" s="84" t="str">
        <f>IF($D342="","x",IF('BH (3)'!$B$11=1,COUNTIFS(Lançamentos!$K$5:$K$1004,$D342,Lançamentos!$T$5:$T$1004,M$5,Lançamentos!$V$5:$V$1004,'BH (3)'!$C$10),COUNTIFS(Lançamentos!$K$5:$K$1004,$D342,Lançamentos!$U$5:$U$1004,M$5,Lançamentos!$W$5:$W$1004,'BH (3)'!$C$10)))</f>
        <v>x</v>
      </c>
      <c r="N342" s="84" t="str">
        <f>IF($D342="","x",IF('BH (3)'!$B$11=1,COUNTIFS(Lançamentos!$K$5:$K$1004,$D342,Lançamentos!$T$5:$T$1004,N$5,Lançamentos!$V$5:$V$1004,'BH (3)'!$C$10),COUNTIFS(Lançamentos!$K$5:$K$1004,$D342,Lançamentos!$U$5:$U$1004,N$5,Lançamentos!$W$5:$W$1004,'BH (3)'!$C$10)))</f>
        <v>x</v>
      </c>
      <c r="O342" s="84" t="str">
        <f>IF($D342="","x",IF('BH (3)'!$B$11=1,COUNTIFS(Lançamentos!$K$5:$K$1004,$D342,Lançamentos!$T$5:$T$1004,O$5,Lançamentos!$V$5:$V$1004,'BH (3)'!$C$10),COUNTIFS(Lançamentos!$K$5:$K$1004,$D342,Lançamentos!$U$5:$U$1004,O$5,Lançamentos!$W$5:$W$1004,'BH (3)'!$C$10)))</f>
        <v>x</v>
      </c>
      <c r="P342" s="84" t="str">
        <f>IF($D342="","x",IF('BH (3)'!$B$11=1,COUNTIFS(Lançamentos!$K$5:$K$1004,$D342,Lançamentos!$T$5:$T$1004,P$5,Lançamentos!$V$5:$V$1004,'BH (3)'!$C$10),COUNTIFS(Lançamentos!$K$5:$K$1004,$D342,Lançamentos!$U$5:$U$1004,P$5,Lançamentos!$W$5:$W$1004,'BH (3)'!$C$10)))</f>
        <v>x</v>
      </c>
      <c r="Q342" s="171" t="str">
        <f t="shared" si="11"/>
        <v/>
      </c>
    </row>
    <row r="343" spans="3:17" ht="45" customHeight="1" x14ac:dyDescent="0.25">
      <c r="C343" s="81" t="str">
        <f t="shared" si="10"/>
        <v/>
      </c>
      <c r="D343" s="170" t="str">
        <f>IF(Adv!D341="","",Adv!D341)</f>
        <v/>
      </c>
      <c r="E343" s="84" t="str">
        <f>IF($D343="","x",IF('BH (3)'!$B$11=1,COUNTIFS(Lançamentos!$K$5:$K$1004,$D343,Lançamentos!$T$5:$T$1004,E$5,Lançamentos!$V$5:$V$1004,'BH (3)'!$C$10),COUNTIFS(Lançamentos!$K$5:$K$1004,$D343,Lançamentos!$U$5:$U$1004,E$5,Lançamentos!$W$5:$W$1004,'BH (3)'!$C$10)))</f>
        <v>x</v>
      </c>
      <c r="F343" s="84" t="str">
        <f>IF($D343="","x",IF('BH (3)'!$B$11=1,COUNTIFS(Lançamentos!$K$5:$K$1004,$D343,Lançamentos!$T$5:$T$1004,F$5,Lançamentos!$V$5:$V$1004,'BH (3)'!$C$10),COUNTIFS(Lançamentos!$K$5:$K$1004,$D343,Lançamentos!$U$5:$U$1004,F$5,Lançamentos!$W$5:$W$1004,'BH (3)'!$C$10)))</f>
        <v>x</v>
      </c>
      <c r="G343" s="84" t="str">
        <f>IF($D343="","x",IF('BH (3)'!$B$11=1,COUNTIFS(Lançamentos!$K$5:$K$1004,$D343,Lançamentos!$T$5:$T$1004,G$5,Lançamentos!$V$5:$V$1004,'BH (3)'!$C$10),COUNTIFS(Lançamentos!$K$5:$K$1004,$D343,Lançamentos!$U$5:$U$1004,G$5,Lançamentos!$W$5:$W$1004,'BH (3)'!$C$10)))</f>
        <v>x</v>
      </c>
      <c r="H343" s="84" t="str">
        <f>IF($D343="","x",IF('BH (3)'!$B$11=1,COUNTIFS(Lançamentos!$K$5:$K$1004,$D343,Lançamentos!$T$5:$T$1004,H$5,Lançamentos!$V$5:$V$1004,'BH (3)'!$C$10),COUNTIFS(Lançamentos!$K$5:$K$1004,$D343,Lançamentos!$U$5:$U$1004,H$5,Lançamentos!$W$5:$W$1004,'BH (3)'!$C$10)))</f>
        <v>x</v>
      </c>
      <c r="I343" s="84" t="str">
        <f>IF($D343="","x",IF('BH (3)'!$B$11=1,COUNTIFS(Lançamentos!$K$5:$K$1004,$D343,Lançamentos!$T$5:$T$1004,I$5,Lançamentos!$V$5:$V$1004,'BH (3)'!$C$10),COUNTIFS(Lançamentos!$K$5:$K$1004,$D343,Lançamentos!$U$5:$U$1004,I$5,Lançamentos!$W$5:$W$1004,'BH (3)'!$C$10)))</f>
        <v>x</v>
      </c>
      <c r="J343" s="84" t="str">
        <f>IF($D343="","x",IF('BH (3)'!$B$11=1,COUNTIFS(Lançamentos!$K$5:$K$1004,$D343,Lançamentos!$T$5:$T$1004,J$5,Lançamentos!$V$5:$V$1004,'BH (3)'!$C$10),COUNTIFS(Lançamentos!$K$5:$K$1004,$D343,Lançamentos!$U$5:$U$1004,J$5,Lançamentos!$W$5:$W$1004,'BH (3)'!$C$10)))</f>
        <v>x</v>
      </c>
      <c r="K343" s="84" t="str">
        <f>IF($D343="","x",IF('BH (3)'!$B$11=1,COUNTIFS(Lançamentos!$K$5:$K$1004,$D343,Lançamentos!$T$5:$T$1004,K$5,Lançamentos!$V$5:$V$1004,'BH (3)'!$C$10),COUNTIFS(Lançamentos!$K$5:$K$1004,$D343,Lançamentos!$U$5:$U$1004,K$5,Lançamentos!$W$5:$W$1004,'BH (3)'!$C$10)))</f>
        <v>x</v>
      </c>
      <c r="L343" s="84" t="str">
        <f>IF($D343="","x",IF('BH (3)'!$B$11=1,COUNTIFS(Lançamentos!$K$5:$K$1004,$D343,Lançamentos!$T$5:$T$1004,L$5,Lançamentos!$V$5:$V$1004,'BH (3)'!$C$10),COUNTIFS(Lançamentos!$K$5:$K$1004,$D343,Lançamentos!$U$5:$U$1004,L$5,Lançamentos!$W$5:$W$1004,'BH (3)'!$C$10)))</f>
        <v>x</v>
      </c>
      <c r="M343" s="84" t="str">
        <f>IF($D343="","x",IF('BH (3)'!$B$11=1,COUNTIFS(Lançamentos!$K$5:$K$1004,$D343,Lançamentos!$T$5:$T$1004,M$5,Lançamentos!$V$5:$V$1004,'BH (3)'!$C$10),COUNTIFS(Lançamentos!$K$5:$K$1004,$D343,Lançamentos!$U$5:$U$1004,M$5,Lançamentos!$W$5:$W$1004,'BH (3)'!$C$10)))</f>
        <v>x</v>
      </c>
      <c r="N343" s="84" t="str">
        <f>IF($D343="","x",IF('BH (3)'!$B$11=1,COUNTIFS(Lançamentos!$K$5:$K$1004,$D343,Lançamentos!$T$5:$T$1004,N$5,Lançamentos!$V$5:$V$1004,'BH (3)'!$C$10),COUNTIFS(Lançamentos!$K$5:$K$1004,$D343,Lançamentos!$U$5:$U$1004,N$5,Lançamentos!$W$5:$W$1004,'BH (3)'!$C$10)))</f>
        <v>x</v>
      </c>
      <c r="O343" s="84" t="str">
        <f>IF($D343="","x",IF('BH (3)'!$B$11=1,COUNTIFS(Lançamentos!$K$5:$K$1004,$D343,Lançamentos!$T$5:$T$1004,O$5,Lançamentos!$V$5:$V$1004,'BH (3)'!$C$10),COUNTIFS(Lançamentos!$K$5:$K$1004,$D343,Lançamentos!$U$5:$U$1004,O$5,Lançamentos!$W$5:$W$1004,'BH (3)'!$C$10)))</f>
        <v>x</v>
      </c>
      <c r="P343" s="84" t="str">
        <f>IF($D343="","x",IF('BH (3)'!$B$11=1,COUNTIFS(Lançamentos!$K$5:$K$1004,$D343,Lançamentos!$T$5:$T$1004,P$5,Lançamentos!$V$5:$V$1004,'BH (3)'!$C$10),COUNTIFS(Lançamentos!$K$5:$K$1004,$D343,Lançamentos!$U$5:$U$1004,P$5,Lançamentos!$W$5:$W$1004,'BH (3)'!$C$10)))</f>
        <v>x</v>
      </c>
      <c r="Q343" s="171" t="str">
        <f t="shared" si="11"/>
        <v/>
      </c>
    </row>
    <row r="344" spans="3:17" ht="45" customHeight="1" x14ac:dyDescent="0.25">
      <c r="C344" s="81" t="str">
        <f t="shared" si="10"/>
        <v/>
      </c>
      <c r="D344" s="170" t="str">
        <f>IF(Adv!D342="","",Adv!D342)</f>
        <v/>
      </c>
      <c r="E344" s="84" t="str">
        <f>IF($D344="","x",IF('BH (3)'!$B$11=1,COUNTIFS(Lançamentos!$K$5:$K$1004,$D344,Lançamentos!$T$5:$T$1004,E$5,Lançamentos!$V$5:$V$1004,'BH (3)'!$C$10),COUNTIFS(Lançamentos!$K$5:$K$1004,$D344,Lançamentos!$U$5:$U$1004,E$5,Lançamentos!$W$5:$W$1004,'BH (3)'!$C$10)))</f>
        <v>x</v>
      </c>
      <c r="F344" s="84" t="str">
        <f>IF($D344="","x",IF('BH (3)'!$B$11=1,COUNTIFS(Lançamentos!$K$5:$K$1004,$D344,Lançamentos!$T$5:$T$1004,F$5,Lançamentos!$V$5:$V$1004,'BH (3)'!$C$10),COUNTIFS(Lançamentos!$K$5:$K$1004,$D344,Lançamentos!$U$5:$U$1004,F$5,Lançamentos!$W$5:$W$1004,'BH (3)'!$C$10)))</f>
        <v>x</v>
      </c>
      <c r="G344" s="84" t="str">
        <f>IF($D344="","x",IF('BH (3)'!$B$11=1,COUNTIFS(Lançamentos!$K$5:$K$1004,$D344,Lançamentos!$T$5:$T$1004,G$5,Lançamentos!$V$5:$V$1004,'BH (3)'!$C$10),COUNTIFS(Lançamentos!$K$5:$K$1004,$D344,Lançamentos!$U$5:$U$1004,G$5,Lançamentos!$W$5:$W$1004,'BH (3)'!$C$10)))</f>
        <v>x</v>
      </c>
      <c r="H344" s="84" t="str">
        <f>IF($D344="","x",IF('BH (3)'!$B$11=1,COUNTIFS(Lançamentos!$K$5:$K$1004,$D344,Lançamentos!$T$5:$T$1004,H$5,Lançamentos!$V$5:$V$1004,'BH (3)'!$C$10),COUNTIFS(Lançamentos!$K$5:$K$1004,$D344,Lançamentos!$U$5:$U$1004,H$5,Lançamentos!$W$5:$W$1004,'BH (3)'!$C$10)))</f>
        <v>x</v>
      </c>
      <c r="I344" s="84" t="str">
        <f>IF($D344="","x",IF('BH (3)'!$B$11=1,COUNTIFS(Lançamentos!$K$5:$K$1004,$D344,Lançamentos!$T$5:$T$1004,I$5,Lançamentos!$V$5:$V$1004,'BH (3)'!$C$10),COUNTIFS(Lançamentos!$K$5:$K$1004,$D344,Lançamentos!$U$5:$U$1004,I$5,Lançamentos!$W$5:$W$1004,'BH (3)'!$C$10)))</f>
        <v>x</v>
      </c>
      <c r="J344" s="84" t="str">
        <f>IF($D344="","x",IF('BH (3)'!$B$11=1,COUNTIFS(Lançamentos!$K$5:$K$1004,$D344,Lançamentos!$T$5:$T$1004,J$5,Lançamentos!$V$5:$V$1004,'BH (3)'!$C$10),COUNTIFS(Lançamentos!$K$5:$K$1004,$D344,Lançamentos!$U$5:$U$1004,J$5,Lançamentos!$W$5:$W$1004,'BH (3)'!$C$10)))</f>
        <v>x</v>
      </c>
      <c r="K344" s="84" t="str">
        <f>IF($D344="","x",IF('BH (3)'!$B$11=1,COUNTIFS(Lançamentos!$K$5:$K$1004,$D344,Lançamentos!$T$5:$T$1004,K$5,Lançamentos!$V$5:$V$1004,'BH (3)'!$C$10),COUNTIFS(Lançamentos!$K$5:$K$1004,$D344,Lançamentos!$U$5:$U$1004,K$5,Lançamentos!$W$5:$W$1004,'BH (3)'!$C$10)))</f>
        <v>x</v>
      </c>
      <c r="L344" s="84" t="str">
        <f>IF($D344="","x",IF('BH (3)'!$B$11=1,COUNTIFS(Lançamentos!$K$5:$K$1004,$D344,Lançamentos!$T$5:$T$1004,L$5,Lançamentos!$V$5:$V$1004,'BH (3)'!$C$10),COUNTIFS(Lançamentos!$K$5:$K$1004,$D344,Lançamentos!$U$5:$U$1004,L$5,Lançamentos!$W$5:$W$1004,'BH (3)'!$C$10)))</f>
        <v>x</v>
      </c>
      <c r="M344" s="84" t="str">
        <f>IF($D344="","x",IF('BH (3)'!$B$11=1,COUNTIFS(Lançamentos!$K$5:$K$1004,$D344,Lançamentos!$T$5:$T$1004,M$5,Lançamentos!$V$5:$V$1004,'BH (3)'!$C$10),COUNTIFS(Lançamentos!$K$5:$K$1004,$D344,Lançamentos!$U$5:$U$1004,M$5,Lançamentos!$W$5:$W$1004,'BH (3)'!$C$10)))</f>
        <v>x</v>
      </c>
      <c r="N344" s="84" t="str">
        <f>IF($D344="","x",IF('BH (3)'!$B$11=1,COUNTIFS(Lançamentos!$K$5:$K$1004,$D344,Lançamentos!$T$5:$T$1004,N$5,Lançamentos!$V$5:$V$1004,'BH (3)'!$C$10),COUNTIFS(Lançamentos!$K$5:$K$1004,$D344,Lançamentos!$U$5:$U$1004,N$5,Lançamentos!$W$5:$W$1004,'BH (3)'!$C$10)))</f>
        <v>x</v>
      </c>
      <c r="O344" s="84" t="str">
        <f>IF($D344="","x",IF('BH (3)'!$B$11=1,COUNTIFS(Lançamentos!$K$5:$K$1004,$D344,Lançamentos!$T$5:$T$1004,O$5,Lançamentos!$V$5:$V$1004,'BH (3)'!$C$10),COUNTIFS(Lançamentos!$K$5:$K$1004,$D344,Lançamentos!$U$5:$U$1004,O$5,Lançamentos!$W$5:$W$1004,'BH (3)'!$C$10)))</f>
        <v>x</v>
      </c>
      <c r="P344" s="84" t="str">
        <f>IF($D344="","x",IF('BH (3)'!$B$11=1,COUNTIFS(Lançamentos!$K$5:$K$1004,$D344,Lançamentos!$T$5:$T$1004,P$5,Lançamentos!$V$5:$V$1004,'BH (3)'!$C$10),COUNTIFS(Lançamentos!$K$5:$K$1004,$D344,Lançamentos!$U$5:$U$1004,P$5,Lançamentos!$W$5:$W$1004,'BH (3)'!$C$10)))</f>
        <v>x</v>
      </c>
      <c r="Q344" s="171" t="str">
        <f t="shared" si="11"/>
        <v/>
      </c>
    </row>
    <row r="345" spans="3:17" ht="45" customHeight="1" x14ac:dyDescent="0.25">
      <c r="C345" s="81" t="str">
        <f t="shared" si="10"/>
        <v/>
      </c>
      <c r="D345" s="170" t="str">
        <f>IF(Adv!D343="","",Adv!D343)</f>
        <v/>
      </c>
      <c r="E345" s="84" t="str">
        <f>IF($D345="","x",IF('BH (3)'!$B$11=1,COUNTIFS(Lançamentos!$K$5:$K$1004,$D345,Lançamentos!$T$5:$T$1004,E$5,Lançamentos!$V$5:$V$1004,'BH (3)'!$C$10),COUNTIFS(Lançamentos!$K$5:$K$1004,$D345,Lançamentos!$U$5:$U$1004,E$5,Lançamentos!$W$5:$W$1004,'BH (3)'!$C$10)))</f>
        <v>x</v>
      </c>
      <c r="F345" s="84" t="str">
        <f>IF($D345="","x",IF('BH (3)'!$B$11=1,COUNTIFS(Lançamentos!$K$5:$K$1004,$D345,Lançamentos!$T$5:$T$1004,F$5,Lançamentos!$V$5:$V$1004,'BH (3)'!$C$10),COUNTIFS(Lançamentos!$K$5:$K$1004,$D345,Lançamentos!$U$5:$U$1004,F$5,Lançamentos!$W$5:$W$1004,'BH (3)'!$C$10)))</f>
        <v>x</v>
      </c>
      <c r="G345" s="84" t="str">
        <f>IF($D345="","x",IF('BH (3)'!$B$11=1,COUNTIFS(Lançamentos!$K$5:$K$1004,$D345,Lançamentos!$T$5:$T$1004,G$5,Lançamentos!$V$5:$V$1004,'BH (3)'!$C$10),COUNTIFS(Lançamentos!$K$5:$K$1004,$D345,Lançamentos!$U$5:$U$1004,G$5,Lançamentos!$W$5:$W$1004,'BH (3)'!$C$10)))</f>
        <v>x</v>
      </c>
      <c r="H345" s="84" t="str">
        <f>IF($D345="","x",IF('BH (3)'!$B$11=1,COUNTIFS(Lançamentos!$K$5:$K$1004,$D345,Lançamentos!$T$5:$T$1004,H$5,Lançamentos!$V$5:$V$1004,'BH (3)'!$C$10),COUNTIFS(Lançamentos!$K$5:$K$1004,$D345,Lançamentos!$U$5:$U$1004,H$5,Lançamentos!$W$5:$W$1004,'BH (3)'!$C$10)))</f>
        <v>x</v>
      </c>
      <c r="I345" s="84" t="str">
        <f>IF($D345="","x",IF('BH (3)'!$B$11=1,COUNTIFS(Lançamentos!$K$5:$K$1004,$D345,Lançamentos!$T$5:$T$1004,I$5,Lançamentos!$V$5:$V$1004,'BH (3)'!$C$10),COUNTIFS(Lançamentos!$K$5:$K$1004,$D345,Lançamentos!$U$5:$U$1004,I$5,Lançamentos!$W$5:$W$1004,'BH (3)'!$C$10)))</f>
        <v>x</v>
      </c>
      <c r="J345" s="84" t="str">
        <f>IF($D345="","x",IF('BH (3)'!$B$11=1,COUNTIFS(Lançamentos!$K$5:$K$1004,$D345,Lançamentos!$T$5:$T$1004,J$5,Lançamentos!$V$5:$V$1004,'BH (3)'!$C$10),COUNTIFS(Lançamentos!$K$5:$K$1004,$D345,Lançamentos!$U$5:$U$1004,J$5,Lançamentos!$W$5:$W$1004,'BH (3)'!$C$10)))</f>
        <v>x</v>
      </c>
      <c r="K345" s="84" t="str">
        <f>IF($D345="","x",IF('BH (3)'!$B$11=1,COUNTIFS(Lançamentos!$K$5:$K$1004,$D345,Lançamentos!$T$5:$T$1004,K$5,Lançamentos!$V$5:$V$1004,'BH (3)'!$C$10),COUNTIFS(Lançamentos!$K$5:$K$1004,$D345,Lançamentos!$U$5:$U$1004,K$5,Lançamentos!$W$5:$W$1004,'BH (3)'!$C$10)))</f>
        <v>x</v>
      </c>
      <c r="L345" s="84" t="str">
        <f>IF($D345="","x",IF('BH (3)'!$B$11=1,COUNTIFS(Lançamentos!$K$5:$K$1004,$D345,Lançamentos!$T$5:$T$1004,L$5,Lançamentos!$V$5:$V$1004,'BH (3)'!$C$10),COUNTIFS(Lançamentos!$K$5:$K$1004,$D345,Lançamentos!$U$5:$U$1004,L$5,Lançamentos!$W$5:$W$1004,'BH (3)'!$C$10)))</f>
        <v>x</v>
      </c>
      <c r="M345" s="84" t="str">
        <f>IF($D345="","x",IF('BH (3)'!$B$11=1,COUNTIFS(Lançamentos!$K$5:$K$1004,$D345,Lançamentos!$T$5:$T$1004,M$5,Lançamentos!$V$5:$V$1004,'BH (3)'!$C$10),COUNTIFS(Lançamentos!$K$5:$K$1004,$D345,Lançamentos!$U$5:$U$1004,M$5,Lançamentos!$W$5:$W$1004,'BH (3)'!$C$10)))</f>
        <v>x</v>
      </c>
      <c r="N345" s="84" t="str">
        <f>IF($D345="","x",IF('BH (3)'!$B$11=1,COUNTIFS(Lançamentos!$K$5:$K$1004,$D345,Lançamentos!$T$5:$T$1004,N$5,Lançamentos!$V$5:$V$1004,'BH (3)'!$C$10),COUNTIFS(Lançamentos!$K$5:$K$1004,$D345,Lançamentos!$U$5:$U$1004,N$5,Lançamentos!$W$5:$W$1004,'BH (3)'!$C$10)))</f>
        <v>x</v>
      </c>
      <c r="O345" s="84" t="str">
        <f>IF($D345="","x",IF('BH (3)'!$B$11=1,COUNTIFS(Lançamentos!$K$5:$K$1004,$D345,Lançamentos!$T$5:$T$1004,O$5,Lançamentos!$V$5:$V$1004,'BH (3)'!$C$10),COUNTIFS(Lançamentos!$K$5:$K$1004,$D345,Lançamentos!$U$5:$U$1004,O$5,Lançamentos!$W$5:$W$1004,'BH (3)'!$C$10)))</f>
        <v>x</v>
      </c>
      <c r="P345" s="84" t="str">
        <f>IF($D345="","x",IF('BH (3)'!$B$11=1,COUNTIFS(Lançamentos!$K$5:$K$1004,$D345,Lançamentos!$T$5:$T$1004,P$5,Lançamentos!$V$5:$V$1004,'BH (3)'!$C$10),COUNTIFS(Lançamentos!$K$5:$K$1004,$D345,Lançamentos!$U$5:$U$1004,P$5,Lançamentos!$W$5:$W$1004,'BH (3)'!$C$10)))</f>
        <v>x</v>
      </c>
      <c r="Q345" s="171" t="str">
        <f t="shared" si="11"/>
        <v/>
      </c>
    </row>
    <row r="346" spans="3:17" ht="45" customHeight="1" x14ac:dyDescent="0.25">
      <c r="C346" s="81" t="str">
        <f t="shared" si="10"/>
        <v/>
      </c>
      <c r="D346" s="170" t="str">
        <f>IF(Adv!D344="","",Adv!D344)</f>
        <v/>
      </c>
      <c r="E346" s="84" t="str">
        <f>IF($D346="","x",IF('BH (3)'!$B$11=1,COUNTIFS(Lançamentos!$K$5:$K$1004,$D346,Lançamentos!$T$5:$T$1004,E$5,Lançamentos!$V$5:$V$1004,'BH (3)'!$C$10),COUNTIFS(Lançamentos!$K$5:$K$1004,$D346,Lançamentos!$U$5:$U$1004,E$5,Lançamentos!$W$5:$W$1004,'BH (3)'!$C$10)))</f>
        <v>x</v>
      </c>
      <c r="F346" s="84" t="str">
        <f>IF($D346="","x",IF('BH (3)'!$B$11=1,COUNTIFS(Lançamentos!$K$5:$K$1004,$D346,Lançamentos!$T$5:$T$1004,F$5,Lançamentos!$V$5:$V$1004,'BH (3)'!$C$10),COUNTIFS(Lançamentos!$K$5:$K$1004,$D346,Lançamentos!$U$5:$U$1004,F$5,Lançamentos!$W$5:$W$1004,'BH (3)'!$C$10)))</f>
        <v>x</v>
      </c>
      <c r="G346" s="84" t="str">
        <f>IF($D346="","x",IF('BH (3)'!$B$11=1,COUNTIFS(Lançamentos!$K$5:$K$1004,$D346,Lançamentos!$T$5:$T$1004,G$5,Lançamentos!$V$5:$V$1004,'BH (3)'!$C$10),COUNTIFS(Lançamentos!$K$5:$K$1004,$D346,Lançamentos!$U$5:$U$1004,G$5,Lançamentos!$W$5:$W$1004,'BH (3)'!$C$10)))</f>
        <v>x</v>
      </c>
      <c r="H346" s="84" t="str">
        <f>IF($D346="","x",IF('BH (3)'!$B$11=1,COUNTIFS(Lançamentos!$K$5:$K$1004,$D346,Lançamentos!$T$5:$T$1004,H$5,Lançamentos!$V$5:$V$1004,'BH (3)'!$C$10),COUNTIFS(Lançamentos!$K$5:$K$1004,$D346,Lançamentos!$U$5:$U$1004,H$5,Lançamentos!$W$5:$W$1004,'BH (3)'!$C$10)))</f>
        <v>x</v>
      </c>
      <c r="I346" s="84" t="str">
        <f>IF($D346="","x",IF('BH (3)'!$B$11=1,COUNTIFS(Lançamentos!$K$5:$K$1004,$D346,Lançamentos!$T$5:$T$1004,I$5,Lançamentos!$V$5:$V$1004,'BH (3)'!$C$10),COUNTIFS(Lançamentos!$K$5:$K$1004,$D346,Lançamentos!$U$5:$U$1004,I$5,Lançamentos!$W$5:$W$1004,'BH (3)'!$C$10)))</f>
        <v>x</v>
      </c>
      <c r="J346" s="84" t="str">
        <f>IF($D346="","x",IF('BH (3)'!$B$11=1,COUNTIFS(Lançamentos!$K$5:$K$1004,$D346,Lançamentos!$T$5:$T$1004,J$5,Lançamentos!$V$5:$V$1004,'BH (3)'!$C$10),COUNTIFS(Lançamentos!$K$5:$K$1004,$D346,Lançamentos!$U$5:$U$1004,J$5,Lançamentos!$W$5:$W$1004,'BH (3)'!$C$10)))</f>
        <v>x</v>
      </c>
      <c r="K346" s="84" t="str">
        <f>IF($D346="","x",IF('BH (3)'!$B$11=1,COUNTIFS(Lançamentos!$K$5:$K$1004,$D346,Lançamentos!$T$5:$T$1004,K$5,Lançamentos!$V$5:$V$1004,'BH (3)'!$C$10),COUNTIFS(Lançamentos!$K$5:$K$1004,$D346,Lançamentos!$U$5:$U$1004,K$5,Lançamentos!$W$5:$W$1004,'BH (3)'!$C$10)))</f>
        <v>x</v>
      </c>
      <c r="L346" s="84" t="str">
        <f>IF($D346="","x",IF('BH (3)'!$B$11=1,COUNTIFS(Lançamentos!$K$5:$K$1004,$D346,Lançamentos!$T$5:$T$1004,L$5,Lançamentos!$V$5:$V$1004,'BH (3)'!$C$10),COUNTIFS(Lançamentos!$K$5:$K$1004,$D346,Lançamentos!$U$5:$U$1004,L$5,Lançamentos!$W$5:$W$1004,'BH (3)'!$C$10)))</f>
        <v>x</v>
      </c>
      <c r="M346" s="84" t="str">
        <f>IF($D346="","x",IF('BH (3)'!$B$11=1,COUNTIFS(Lançamentos!$K$5:$K$1004,$D346,Lançamentos!$T$5:$T$1004,M$5,Lançamentos!$V$5:$V$1004,'BH (3)'!$C$10),COUNTIFS(Lançamentos!$K$5:$K$1004,$D346,Lançamentos!$U$5:$U$1004,M$5,Lançamentos!$W$5:$W$1004,'BH (3)'!$C$10)))</f>
        <v>x</v>
      </c>
      <c r="N346" s="84" t="str">
        <f>IF($D346="","x",IF('BH (3)'!$B$11=1,COUNTIFS(Lançamentos!$K$5:$K$1004,$D346,Lançamentos!$T$5:$T$1004,N$5,Lançamentos!$V$5:$V$1004,'BH (3)'!$C$10),COUNTIFS(Lançamentos!$K$5:$K$1004,$D346,Lançamentos!$U$5:$U$1004,N$5,Lançamentos!$W$5:$W$1004,'BH (3)'!$C$10)))</f>
        <v>x</v>
      </c>
      <c r="O346" s="84" t="str">
        <f>IF($D346="","x",IF('BH (3)'!$B$11=1,COUNTIFS(Lançamentos!$K$5:$K$1004,$D346,Lançamentos!$T$5:$T$1004,O$5,Lançamentos!$V$5:$V$1004,'BH (3)'!$C$10),COUNTIFS(Lançamentos!$K$5:$K$1004,$D346,Lançamentos!$U$5:$U$1004,O$5,Lançamentos!$W$5:$W$1004,'BH (3)'!$C$10)))</f>
        <v>x</v>
      </c>
      <c r="P346" s="84" t="str">
        <f>IF($D346="","x",IF('BH (3)'!$B$11=1,COUNTIFS(Lançamentos!$K$5:$K$1004,$D346,Lançamentos!$T$5:$T$1004,P$5,Lançamentos!$V$5:$V$1004,'BH (3)'!$C$10),COUNTIFS(Lançamentos!$K$5:$K$1004,$D346,Lançamentos!$U$5:$U$1004,P$5,Lançamentos!$W$5:$W$1004,'BH (3)'!$C$10)))</f>
        <v>x</v>
      </c>
      <c r="Q346" s="171" t="str">
        <f t="shared" si="11"/>
        <v/>
      </c>
    </row>
    <row r="347" spans="3:17" ht="45" customHeight="1" x14ac:dyDescent="0.25">
      <c r="C347" s="81" t="str">
        <f t="shared" si="10"/>
        <v/>
      </c>
      <c r="D347" s="170" t="str">
        <f>IF(Adv!D345="","",Adv!D345)</f>
        <v/>
      </c>
      <c r="E347" s="84" t="str">
        <f>IF($D347="","x",IF('BH (3)'!$B$11=1,COUNTIFS(Lançamentos!$K$5:$K$1004,$D347,Lançamentos!$T$5:$T$1004,E$5,Lançamentos!$V$5:$V$1004,'BH (3)'!$C$10),COUNTIFS(Lançamentos!$K$5:$K$1004,$D347,Lançamentos!$U$5:$U$1004,E$5,Lançamentos!$W$5:$W$1004,'BH (3)'!$C$10)))</f>
        <v>x</v>
      </c>
      <c r="F347" s="84" t="str">
        <f>IF($D347="","x",IF('BH (3)'!$B$11=1,COUNTIFS(Lançamentos!$K$5:$K$1004,$D347,Lançamentos!$T$5:$T$1004,F$5,Lançamentos!$V$5:$V$1004,'BH (3)'!$C$10),COUNTIFS(Lançamentos!$K$5:$K$1004,$D347,Lançamentos!$U$5:$U$1004,F$5,Lançamentos!$W$5:$W$1004,'BH (3)'!$C$10)))</f>
        <v>x</v>
      </c>
      <c r="G347" s="84" t="str">
        <f>IF($D347="","x",IF('BH (3)'!$B$11=1,COUNTIFS(Lançamentos!$K$5:$K$1004,$D347,Lançamentos!$T$5:$T$1004,G$5,Lançamentos!$V$5:$V$1004,'BH (3)'!$C$10),COUNTIFS(Lançamentos!$K$5:$K$1004,$D347,Lançamentos!$U$5:$U$1004,G$5,Lançamentos!$W$5:$W$1004,'BH (3)'!$C$10)))</f>
        <v>x</v>
      </c>
      <c r="H347" s="84" t="str">
        <f>IF($D347="","x",IF('BH (3)'!$B$11=1,COUNTIFS(Lançamentos!$K$5:$K$1004,$D347,Lançamentos!$T$5:$T$1004,H$5,Lançamentos!$V$5:$V$1004,'BH (3)'!$C$10),COUNTIFS(Lançamentos!$K$5:$K$1004,$D347,Lançamentos!$U$5:$U$1004,H$5,Lançamentos!$W$5:$W$1004,'BH (3)'!$C$10)))</f>
        <v>x</v>
      </c>
      <c r="I347" s="84" t="str">
        <f>IF($D347="","x",IF('BH (3)'!$B$11=1,COUNTIFS(Lançamentos!$K$5:$K$1004,$D347,Lançamentos!$T$5:$T$1004,I$5,Lançamentos!$V$5:$V$1004,'BH (3)'!$C$10),COUNTIFS(Lançamentos!$K$5:$K$1004,$D347,Lançamentos!$U$5:$U$1004,I$5,Lançamentos!$W$5:$W$1004,'BH (3)'!$C$10)))</f>
        <v>x</v>
      </c>
      <c r="J347" s="84" t="str">
        <f>IF($D347="","x",IF('BH (3)'!$B$11=1,COUNTIFS(Lançamentos!$K$5:$K$1004,$D347,Lançamentos!$T$5:$T$1004,J$5,Lançamentos!$V$5:$V$1004,'BH (3)'!$C$10),COUNTIFS(Lançamentos!$K$5:$K$1004,$D347,Lançamentos!$U$5:$U$1004,J$5,Lançamentos!$W$5:$W$1004,'BH (3)'!$C$10)))</f>
        <v>x</v>
      </c>
      <c r="K347" s="84" t="str">
        <f>IF($D347="","x",IF('BH (3)'!$B$11=1,COUNTIFS(Lançamentos!$K$5:$K$1004,$D347,Lançamentos!$T$5:$T$1004,K$5,Lançamentos!$V$5:$V$1004,'BH (3)'!$C$10),COUNTIFS(Lançamentos!$K$5:$K$1004,$D347,Lançamentos!$U$5:$U$1004,K$5,Lançamentos!$W$5:$W$1004,'BH (3)'!$C$10)))</f>
        <v>x</v>
      </c>
      <c r="L347" s="84" t="str">
        <f>IF($D347="","x",IF('BH (3)'!$B$11=1,COUNTIFS(Lançamentos!$K$5:$K$1004,$D347,Lançamentos!$T$5:$T$1004,L$5,Lançamentos!$V$5:$V$1004,'BH (3)'!$C$10),COUNTIFS(Lançamentos!$K$5:$K$1004,$D347,Lançamentos!$U$5:$U$1004,L$5,Lançamentos!$W$5:$W$1004,'BH (3)'!$C$10)))</f>
        <v>x</v>
      </c>
      <c r="M347" s="84" t="str">
        <f>IF($D347="","x",IF('BH (3)'!$B$11=1,COUNTIFS(Lançamentos!$K$5:$K$1004,$D347,Lançamentos!$T$5:$T$1004,M$5,Lançamentos!$V$5:$V$1004,'BH (3)'!$C$10),COUNTIFS(Lançamentos!$K$5:$K$1004,$D347,Lançamentos!$U$5:$U$1004,M$5,Lançamentos!$W$5:$W$1004,'BH (3)'!$C$10)))</f>
        <v>x</v>
      </c>
      <c r="N347" s="84" t="str">
        <f>IF($D347="","x",IF('BH (3)'!$B$11=1,COUNTIFS(Lançamentos!$K$5:$K$1004,$D347,Lançamentos!$T$5:$T$1004,N$5,Lançamentos!$V$5:$V$1004,'BH (3)'!$C$10),COUNTIFS(Lançamentos!$K$5:$K$1004,$D347,Lançamentos!$U$5:$U$1004,N$5,Lançamentos!$W$5:$W$1004,'BH (3)'!$C$10)))</f>
        <v>x</v>
      </c>
      <c r="O347" s="84" t="str">
        <f>IF($D347="","x",IF('BH (3)'!$B$11=1,COUNTIFS(Lançamentos!$K$5:$K$1004,$D347,Lançamentos!$T$5:$T$1004,O$5,Lançamentos!$V$5:$V$1004,'BH (3)'!$C$10),COUNTIFS(Lançamentos!$K$5:$K$1004,$D347,Lançamentos!$U$5:$U$1004,O$5,Lançamentos!$W$5:$W$1004,'BH (3)'!$C$10)))</f>
        <v>x</v>
      </c>
      <c r="P347" s="84" t="str">
        <f>IF($D347="","x",IF('BH (3)'!$B$11=1,COUNTIFS(Lançamentos!$K$5:$K$1004,$D347,Lançamentos!$T$5:$T$1004,P$5,Lançamentos!$V$5:$V$1004,'BH (3)'!$C$10),COUNTIFS(Lançamentos!$K$5:$K$1004,$D347,Lançamentos!$U$5:$U$1004,P$5,Lançamentos!$W$5:$W$1004,'BH (3)'!$C$10)))</f>
        <v>x</v>
      </c>
      <c r="Q347" s="171" t="str">
        <f t="shared" si="11"/>
        <v/>
      </c>
    </row>
    <row r="348" spans="3:17" ht="45" customHeight="1" x14ac:dyDescent="0.25">
      <c r="C348" s="81" t="str">
        <f t="shared" si="10"/>
        <v/>
      </c>
      <c r="D348" s="170" t="str">
        <f>IF(Adv!D346="","",Adv!D346)</f>
        <v/>
      </c>
      <c r="E348" s="84" t="str">
        <f>IF($D348="","x",IF('BH (3)'!$B$11=1,COUNTIFS(Lançamentos!$K$5:$K$1004,$D348,Lançamentos!$T$5:$T$1004,E$5,Lançamentos!$V$5:$V$1004,'BH (3)'!$C$10),COUNTIFS(Lançamentos!$K$5:$K$1004,$D348,Lançamentos!$U$5:$U$1004,E$5,Lançamentos!$W$5:$W$1004,'BH (3)'!$C$10)))</f>
        <v>x</v>
      </c>
      <c r="F348" s="84" t="str">
        <f>IF($D348="","x",IF('BH (3)'!$B$11=1,COUNTIFS(Lançamentos!$K$5:$K$1004,$D348,Lançamentos!$T$5:$T$1004,F$5,Lançamentos!$V$5:$V$1004,'BH (3)'!$C$10),COUNTIFS(Lançamentos!$K$5:$K$1004,$D348,Lançamentos!$U$5:$U$1004,F$5,Lançamentos!$W$5:$W$1004,'BH (3)'!$C$10)))</f>
        <v>x</v>
      </c>
      <c r="G348" s="84" t="str">
        <f>IF($D348="","x",IF('BH (3)'!$B$11=1,COUNTIFS(Lançamentos!$K$5:$K$1004,$D348,Lançamentos!$T$5:$T$1004,G$5,Lançamentos!$V$5:$V$1004,'BH (3)'!$C$10),COUNTIFS(Lançamentos!$K$5:$K$1004,$D348,Lançamentos!$U$5:$U$1004,G$5,Lançamentos!$W$5:$W$1004,'BH (3)'!$C$10)))</f>
        <v>x</v>
      </c>
      <c r="H348" s="84" t="str">
        <f>IF($D348="","x",IF('BH (3)'!$B$11=1,COUNTIFS(Lançamentos!$K$5:$K$1004,$D348,Lançamentos!$T$5:$T$1004,H$5,Lançamentos!$V$5:$V$1004,'BH (3)'!$C$10),COUNTIFS(Lançamentos!$K$5:$K$1004,$D348,Lançamentos!$U$5:$U$1004,H$5,Lançamentos!$W$5:$W$1004,'BH (3)'!$C$10)))</f>
        <v>x</v>
      </c>
      <c r="I348" s="84" t="str">
        <f>IF($D348="","x",IF('BH (3)'!$B$11=1,COUNTIFS(Lançamentos!$K$5:$K$1004,$D348,Lançamentos!$T$5:$T$1004,I$5,Lançamentos!$V$5:$V$1004,'BH (3)'!$C$10),COUNTIFS(Lançamentos!$K$5:$K$1004,$D348,Lançamentos!$U$5:$U$1004,I$5,Lançamentos!$W$5:$W$1004,'BH (3)'!$C$10)))</f>
        <v>x</v>
      </c>
      <c r="J348" s="84" t="str">
        <f>IF($D348="","x",IF('BH (3)'!$B$11=1,COUNTIFS(Lançamentos!$K$5:$K$1004,$D348,Lançamentos!$T$5:$T$1004,J$5,Lançamentos!$V$5:$V$1004,'BH (3)'!$C$10),COUNTIFS(Lançamentos!$K$5:$K$1004,$D348,Lançamentos!$U$5:$U$1004,J$5,Lançamentos!$W$5:$W$1004,'BH (3)'!$C$10)))</f>
        <v>x</v>
      </c>
      <c r="K348" s="84" t="str">
        <f>IF($D348="","x",IF('BH (3)'!$B$11=1,COUNTIFS(Lançamentos!$K$5:$K$1004,$D348,Lançamentos!$T$5:$T$1004,K$5,Lançamentos!$V$5:$V$1004,'BH (3)'!$C$10),COUNTIFS(Lançamentos!$K$5:$K$1004,$D348,Lançamentos!$U$5:$U$1004,K$5,Lançamentos!$W$5:$W$1004,'BH (3)'!$C$10)))</f>
        <v>x</v>
      </c>
      <c r="L348" s="84" t="str">
        <f>IF($D348="","x",IF('BH (3)'!$B$11=1,COUNTIFS(Lançamentos!$K$5:$K$1004,$D348,Lançamentos!$T$5:$T$1004,L$5,Lançamentos!$V$5:$V$1004,'BH (3)'!$C$10),COUNTIFS(Lançamentos!$K$5:$K$1004,$D348,Lançamentos!$U$5:$U$1004,L$5,Lançamentos!$W$5:$W$1004,'BH (3)'!$C$10)))</f>
        <v>x</v>
      </c>
      <c r="M348" s="84" t="str">
        <f>IF($D348="","x",IF('BH (3)'!$B$11=1,COUNTIFS(Lançamentos!$K$5:$K$1004,$D348,Lançamentos!$T$5:$T$1004,M$5,Lançamentos!$V$5:$V$1004,'BH (3)'!$C$10),COUNTIFS(Lançamentos!$K$5:$K$1004,$D348,Lançamentos!$U$5:$U$1004,M$5,Lançamentos!$W$5:$W$1004,'BH (3)'!$C$10)))</f>
        <v>x</v>
      </c>
      <c r="N348" s="84" t="str">
        <f>IF($D348="","x",IF('BH (3)'!$B$11=1,COUNTIFS(Lançamentos!$K$5:$K$1004,$D348,Lançamentos!$T$5:$T$1004,N$5,Lançamentos!$V$5:$V$1004,'BH (3)'!$C$10),COUNTIFS(Lançamentos!$K$5:$K$1004,$D348,Lançamentos!$U$5:$U$1004,N$5,Lançamentos!$W$5:$W$1004,'BH (3)'!$C$10)))</f>
        <v>x</v>
      </c>
      <c r="O348" s="84" t="str">
        <f>IF($D348="","x",IF('BH (3)'!$B$11=1,COUNTIFS(Lançamentos!$K$5:$K$1004,$D348,Lançamentos!$T$5:$T$1004,O$5,Lançamentos!$V$5:$V$1004,'BH (3)'!$C$10),COUNTIFS(Lançamentos!$K$5:$K$1004,$D348,Lançamentos!$U$5:$U$1004,O$5,Lançamentos!$W$5:$W$1004,'BH (3)'!$C$10)))</f>
        <v>x</v>
      </c>
      <c r="P348" s="84" t="str">
        <f>IF($D348="","x",IF('BH (3)'!$B$11=1,COUNTIFS(Lançamentos!$K$5:$K$1004,$D348,Lançamentos!$T$5:$T$1004,P$5,Lançamentos!$V$5:$V$1004,'BH (3)'!$C$10),COUNTIFS(Lançamentos!$K$5:$K$1004,$D348,Lançamentos!$U$5:$U$1004,P$5,Lançamentos!$W$5:$W$1004,'BH (3)'!$C$10)))</f>
        <v>x</v>
      </c>
      <c r="Q348" s="171" t="str">
        <f t="shared" si="11"/>
        <v/>
      </c>
    </row>
    <row r="349" spans="3:17" ht="45" customHeight="1" x14ac:dyDescent="0.25">
      <c r="C349" s="81" t="str">
        <f t="shared" si="10"/>
        <v/>
      </c>
      <c r="D349" s="170" t="str">
        <f>IF(Adv!D347="","",Adv!D347)</f>
        <v/>
      </c>
      <c r="E349" s="84" t="str">
        <f>IF($D349="","x",IF('BH (3)'!$B$11=1,COUNTIFS(Lançamentos!$K$5:$K$1004,$D349,Lançamentos!$T$5:$T$1004,E$5,Lançamentos!$V$5:$V$1004,'BH (3)'!$C$10),COUNTIFS(Lançamentos!$K$5:$K$1004,$D349,Lançamentos!$U$5:$U$1004,E$5,Lançamentos!$W$5:$W$1004,'BH (3)'!$C$10)))</f>
        <v>x</v>
      </c>
      <c r="F349" s="84" t="str">
        <f>IF($D349="","x",IF('BH (3)'!$B$11=1,COUNTIFS(Lançamentos!$K$5:$K$1004,$D349,Lançamentos!$T$5:$T$1004,F$5,Lançamentos!$V$5:$V$1004,'BH (3)'!$C$10),COUNTIFS(Lançamentos!$K$5:$K$1004,$D349,Lançamentos!$U$5:$U$1004,F$5,Lançamentos!$W$5:$W$1004,'BH (3)'!$C$10)))</f>
        <v>x</v>
      </c>
      <c r="G349" s="84" t="str">
        <f>IF($D349="","x",IF('BH (3)'!$B$11=1,COUNTIFS(Lançamentos!$K$5:$K$1004,$D349,Lançamentos!$T$5:$T$1004,G$5,Lançamentos!$V$5:$V$1004,'BH (3)'!$C$10),COUNTIFS(Lançamentos!$K$5:$K$1004,$D349,Lançamentos!$U$5:$U$1004,G$5,Lançamentos!$W$5:$W$1004,'BH (3)'!$C$10)))</f>
        <v>x</v>
      </c>
      <c r="H349" s="84" t="str">
        <f>IF($D349="","x",IF('BH (3)'!$B$11=1,COUNTIFS(Lançamentos!$K$5:$K$1004,$D349,Lançamentos!$T$5:$T$1004,H$5,Lançamentos!$V$5:$V$1004,'BH (3)'!$C$10),COUNTIFS(Lançamentos!$K$5:$K$1004,$D349,Lançamentos!$U$5:$U$1004,H$5,Lançamentos!$W$5:$W$1004,'BH (3)'!$C$10)))</f>
        <v>x</v>
      </c>
      <c r="I349" s="84" t="str">
        <f>IF($D349="","x",IF('BH (3)'!$B$11=1,COUNTIFS(Lançamentos!$K$5:$K$1004,$D349,Lançamentos!$T$5:$T$1004,I$5,Lançamentos!$V$5:$V$1004,'BH (3)'!$C$10),COUNTIFS(Lançamentos!$K$5:$K$1004,$D349,Lançamentos!$U$5:$U$1004,I$5,Lançamentos!$W$5:$W$1004,'BH (3)'!$C$10)))</f>
        <v>x</v>
      </c>
      <c r="J349" s="84" t="str">
        <f>IF($D349="","x",IF('BH (3)'!$B$11=1,COUNTIFS(Lançamentos!$K$5:$K$1004,$D349,Lançamentos!$T$5:$T$1004,J$5,Lançamentos!$V$5:$V$1004,'BH (3)'!$C$10),COUNTIFS(Lançamentos!$K$5:$K$1004,$D349,Lançamentos!$U$5:$U$1004,J$5,Lançamentos!$W$5:$W$1004,'BH (3)'!$C$10)))</f>
        <v>x</v>
      </c>
      <c r="K349" s="84" t="str">
        <f>IF($D349="","x",IF('BH (3)'!$B$11=1,COUNTIFS(Lançamentos!$K$5:$K$1004,$D349,Lançamentos!$T$5:$T$1004,K$5,Lançamentos!$V$5:$V$1004,'BH (3)'!$C$10),COUNTIFS(Lançamentos!$K$5:$K$1004,$D349,Lançamentos!$U$5:$U$1004,K$5,Lançamentos!$W$5:$W$1004,'BH (3)'!$C$10)))</f>
        <v>x</v>
      </c>
      <c r="L349" s="84" t="str">
        <f>IF($D349="","x",IF('BH (3)'!$B$11=1,COUNTIFS(Lançamentos!$K$5:$K$1004,$D349,Lançamentos!$T$5:$T$1004,L$5,Lançamentos!$V$5:$V$1004,'BH (3)'!$C$10),COUNTIFS(Lançamentos!$K$5:$K$1004,$D349,Lançamentos!$U$5:$U$1004,L$5,Lançamentos!$W$5:$W$1004,'BH (3)'!$C$10)))</f>
        <v>x</v>
      </c>
      <c r="M349" s="84" t="str">
        <f>IF($D349="","x",IF('BH (3)'!$B$11=1,COUNTIFS(Lançamentos!$K$5:$K$1004,$D349,Lançamentos!$T$5:$T$1004,M$5,Lançamentos!$V$5:$V$1004,'BH (3)'!$C$10),COUNTIFS(Lançamentos!$K$5:$K$1004,$D349,Lançamentos!$U$5:$U$1004,M$5,Lançamentos!$W$5:$W$1004,'BH (3)'!$C$10)))</f>
        <v>x</v>
      </c>
      <c r="N349" s="84" t="str">
        <f>IF($D349="","x",IF('BH (3)'!$B$11=1,COUNTIFS(Lançamentos!$K$5:$K$1004,$D349,Lançamentos!$T$5:$T$1004,N$5,Lançamentos!$V$5:$V$1004,'BH (3)'!$C$10),COUNTIFS(Lançamentos!$K$5:$K$1004,$D349,Lançamentos!$U$5:$U$1004,N$5,Lançamentos!$W$5:$W$1004,'BH (3)'!$C$10)))</f>
        <v>x</v>
      </c>
      <c r="O349" s="84" t="str">
        <f>IF($D349="","x",IF('BH (3)'!$B$11=1,COUNTIFS(Lançamentos!$K$5:$K$1004,$D349,Lançamentos!$T$5:$T$1004,O$5,Lançamentos!$V$5:$V$1004,'BH (3)'!$C$10),COUNTIFS(Lançamentos!$K$5:$K$1004,$D349,Lançamentos!$U$5:$U$1004,O$5,Lançamentos!$W$5:$W$1004,'BH (3)'!$C$10)))</f>
        <v>x</v>
      </c>
      <c r="P349" s="84" t="str">
        <f>IF($D349="","x",IF('BH (3)'!$B$11=1,COUNTIFS(Lançamentos!$K$5:$K$1004,$D349,Lançamentos!$T$5:$T$1004,P$5,Lançamentos!$V$5:$V$1004,'BH (3)'!$C$10),COUNTIFS(Lançamentos!$K$5:$K$1004,$D349,Lançamentos!$U$5:$U$1004,P$5,Lançamentos!$W$5:$W$1004,'BH (3)'!$C$10)))</f>
        <v>x</v>
      </c>
      <c r="Q349" s="171" t="str">
        <f t="shared" si="11"/>
        <v/>
      </c>
    </row>
    <row r="350" spans="3:17" ht="45" customHeight="1" x14ac:dyDescent="0.25">
      <c r="C350" s="81" t="str">
        <f t="shared" si="10"/>
        <v/>
      </c>
      <c r="D350" s="170" t="str">
        <f>IF(Adv!D348="","",Adv!D348)</f>
        <v/>
      </c>
      <c r="E350" s="84" t="str">
        <f>IF($D350="","x",IF('BH (3)'!$B$11=1,COUNTIFS(Lançamentos!$K$5:$K$1004,$D350,Lançamentos!$T$5:$T$1004,E$5,Lançamentos!$V$5:$V$1004,'BH (3)'!$C$10),COUNTIFS(Lançamentos!$K$5:$K$1004,$D350,Lançamentos!$U$5:$U$1004,E$5,Lançamentos!$W$5:$W$1004,'BH (3)'!$C$10)))</f>
        <v>x</v>
      </c>
      <c r="F350" s="84" t="str">
        <f>IF($D350="","x",IF('BH (3)'!$B$11=1,COUNTIFS(Lançamentos!$K$5:$K$1004,$D350,Lançamentos!$T$5:$T$1004,F$5,Lançamentos!$V$5:$V$1004,'BH (3)'!$C$10),COUNTIFS(Lançamentos!$K$5:$K$1004,$D350,Lançamentos!$U$5:$U$1004,F$5,Lançamentos!$W$5:$W$1004,'BH (3)'!$C$10)))</f>
        <v>x</v>
      </c>
      <c r="G350" s="84" t="str">
        <f>IF($D350="","x",IF('BH (3)'!$B$11=1,COUNTIFS(Lançamentos!$K$5:$K$1004,$D350,Lançamentos!$T$5:$T$1004,G$5,Lançamentos!$V$5:$V$1004,'BH (3)'!$C$10),COUNTIFS(Lançamentos!$K$5:$K$1004,$D350,Lançamentos!$U$5:$U$1004,G$5,Lançamentos!$W$5:$W$1004,'BH (3)'!$C$10)))</f>
        <v>x</v>
      </c>
      <c r="H350" s="84" t="str">
        <f>IF($D350="","x",IF('BH (3)'!$B$11=1,COUNTIFS(Lançamentos!$K$5:$K$1004,$D350,Lançamentos!$T$5:$T$1004,H$5,Lançamentos!$V$5:$V$1004,'BH (3)'!$C$10),COUNTIFS(Lançamentos!$K$5:$K$1004,$D350,Lançamentos!$U$5:$U$1004,H$5,Lançamentos!$W$5:$W$1004,'BH (3)'!$C$10)))</f>
        <v>x</v>
      </c>
      <c r="I350" s="84" t="str">
        <f>IF($D350="","x",IF('BH (3)'!$B$11=1,COUNTIFS(Lançamentos!$K$5:$K$1004,$D350,Lançamentos!$T$5:$T$1004,I$5,Lançamentos!$V$5:$V$1004,'BH (3)'!$C$10),COUNTIFS(Lançamentos!$K$5:$K$1004,$D350,Lançamentos!$U$5:$U$1004,I$5,Lançamentos!$W$5:$W$1004,'BH (3)'!$C$10)))</f>
        <v>x</v>
      </c>
      <c r="J350" s="84" t="str">
        <f>IF($D350="","x",IF('BH (3)'!$B$11=1,COUNTIFS(Lançamentos!$K$5:$K$1004,$D350,Lançamentos!$T$5:$T$1004,J$5,Lançamentos!$V$5:$V$1004,'BH (3)'!$C$10),COUNTIFS(Lançamentos!$K$5:$K$1004,$D350,Lançamentos!$U$5:$U$1004,J$5,Lançamentos!$W$5:$W$1004,'BH (3)'!$C$10)))</f>
        <v>x</v>
      </c>
      <c r="K350" s="84" t="str">
        <f>IF($D350="","x",IF('BH (3)'!$B$11=1,COUNTIFS(Lançamentos!$K$5:$K$1004,$D350,Lançamentos!$T$5:$T$1004,K$5,Lançamentos!$V$5:$V$1004,'BH (3)'!$C$10),COUNTIFS(Lançamentos!$K$5:$K$1004,$D350,Lançamentos!$U$5:$U$1004,K$5,Lançamentos!$W$5:$W$1004,'BH (3)'!$C$10)))</f>
        <v>x</v>
      </c>
      <c r="L350" s="84" t="str">
        <f>IF($D350="","x",IF('BH (3)'!$B$11=1,COUNTIFS(Lançamentos!$K$5:$K$1004,$D350,Lançamentos!$T$5:$T$1004,L$5,Lançamentos!$V$5:$V$1004,'BH (3)'!$C$10),COUNTIFS(Lançamentos!$K$5:$K$1004,$D350,Lançamentos!$U$5:$U$1004,L$5,Lançamentos!$W$5:$W$1004,'BH (3)'!$C$10)))</f>
        <v>x</v>
      </c>
      <c r="M350" s="84" t="str">
        <f>IF($D350="","x",IF('BH (3)'!$B$11=1,COUNTIFS(Lançamentos!$K$5:$K$1004,$D350,Lançamentos!$T$5:$T$1004,M$5,Lançamentos!$V$5:$V$1004,'BH (3)'!$C$10),COUNTIFS(Lançamentos!$K$5:$K$1004,$D350,Lançamentos!$U$5:$U$1004,M$5,Lançamentos!$W$5:$W$1004,'BH (3)'!$C$10)))</f>
        <v>x</v>
      </c>
      <c r="N350" s="84" t="str">
        <f>IF($D350="","x",IF('BH (3)'!$B$11=1,COUNTIFS(Lançamentos!$K$5:$K$1004,$D350,Lançamentos!$T$5:$T$1004,N$5,Lançamentos!$V$5:$V$1004,'BH (3)'!$C$10),COUNTIFS(Lançamentos!$K$5:$K$1004,$D350,Lançamentos!$U$5:$U$1004,N$5,Lançamentos!$W$5:$W$1004,'BH (3)'!$C$10)))</f>
        <v>x</v>
      </c>
      <c r="O350" s="84" t="str">
        <f>IF($D350="","x",IF('BH (3)'!$B$11=1,COUNTIFS(Lançamentos!$K$5:$K$1004,$D350,Lançamentos!$T$5:$T$1004,O$5,Lançamentos!$V$5:$V$1004,'BH (3)'!$C$10),COUNTIFS(Lançamentos!$K$5:$K$1004,$D350,Lançamentos!$U$5:$U$1004,O$5,Lançamentos!$W$5:$W$1004,'BH (3)'!$C$10)))</f>
        <v>x</v>
      </c>
      <c r="P350" s="84" t="str">
        <f>IF($D350="","x",IF('BH (3)'!$B$11=1,COUNTIFS(Lançamentos!$K$5:$K$1004,$D350,Lançamentos!$T$5:$T$1004,P$5,Lançamentos!$V$5:$V$1004,'BH (3)'!$C$10),COUNTIFS(Lançamentos!$K$5:$K$1004,$D350,Lançamentos!$U$5:$U$1004,P$5,Lançamentos!$W$5:$W$1004,'BH (3)'!$C$10)))</f>
        <v>x</v>
      </c>
      <c r="Q350" s="171" t="str">
        <f t="shared" si="11"/>
        <v/>
      </c>
    </row>
    <row r="351" spans="3:17" ht="45" customHeight="1" x14ac:dyDescent="0.25">
      <c r="C351" s="81" t="str">
        <f t="shared" si="10"/>
        <v/>
      </c>
      <c r="D351" s="170" t="str">
        <f>IF(Adv!D349="","",Adv!D349)</f>
        <v/>
      </c>
      <c r="E351" s="84" t="str">
        <f>IF($D351="","x",IF('BH (3)'!$B$11=1,COUNTIFS(Lançamentos!$K$5:$K$1004,$D351,Lançamentos!$T$5:$T$1004,E$5,Lançamentos!$V$5:$V$1004,'BH (3)'!$C$10),COUNTIFS(Lançamentos!$K$5:$K$1004,$D351,Lançamentos!$U$5:$U$1004,E$5,Lançamentos!$W$5:$W$1004,'BH (3)'!$C$10)))</f>
        <v>x</v>
      </c>
      <c r="F351" s="84" t="str">
        <f>IF($D351="","x",IF('BH (3)'!$B$11=1,COUNTIFS(Lançamentos!$K$5:$K$1004,$D351,Lançamentos!$T$5:$T$1004,F$5,Lançamentos!$V$5:$V$1004,'BH (3)'!$C$10),COUNTIFS(Lançamentos!$K$5:$K$1004,$D351,Lançamentos!$U$5:$U$1004,F$5,Lançamentos!$W$5:$W$1004,'BH (3)'!$C$10)))</f>
        <v>x</v>
      </c>
      <c r="G351" s="84" t="str">
        <f>IF($D351="","x",IF('BH (3)'!$B$11=1,COUNTIFS(Lançamentos!$K$5:$K$1004,$D351,Lançamentos!$T$5:$T$1004,G$5,Lançamentos!$V$5:$V$1004,'BH (3)'!$C$10),COUNTIFS(Lançamentos!$K$5:$K$1004,$D351,Lançamentos!$U$5:$U$1004,G$5,Lançamentos!$W$5:$W$1004,'BH (3)'!$C$10)))</f>
        <v>x</v>
      </c>
      <c r="H351" s="84" t="str">
        <f>IF($D351="","x",IF('BH (3)'!$B$11=1,COUNTIFS(Lançamentos!$K$5:$K$1004,$D351,Lançamentos!$T$5:$T$1004,H$5,Lançamentos!$V$5:$V$1004,'BH (3)'!$C$10),COUNTIFS(Lançamentos!$K$5:$K$1004,$D351,Lançamentos!$U$5:$U$1004,H$5,Lançamentos!$W$5:$W$1004,'BH (3)'!$C$10)))</f>
        <v>x</v>
      </c>
      <c r="I351" s="84" t="str">
        <f>IF($D351="","x",IF('BH (3)'!$B$11=1,COUNTIFS(Lançamentos!$K$5:$K$1004,$D351,Lançamentos!$T$5:$T$1004,I$5,Lançamentos!$V$5:$V$1004,'BH (3)'!$C$10),COUNTIFS(Lançamentos!$K$5:$K$1004,$D351,Lançamentos!$U$5:$U$1004,I$5,Lançamentos!$W$5:$W$1004,'BH (3)'!$C$10)))</f>
        <v>x</v>
      </c>
      <c r="J351" s="84" t="str">
        <f>IF($D351="","x",IF('BH (3)'!$B$11=1,COUNTIFS(Lançamentos!$K$5:$K$1004,$D351,Lançamentos!$T$5:$T$1004,J$5,Lançamentos!$V$5:$V$1004,'BH (3)'!$C$10),COUNTIFS(Lançamentos!$K$5:$K$1004,$D351,Lançamentos!$U$5:$U$1004,J$5,Lançamentos!$W$5:$W$1004,'BH (3)'!$C$10)))</f>
        <v>x</v>
      </c>
      <c r="K351" s="84" t="str">
        <f>IF($D351="","x",IF('BH (3)'!$B$11=1,COUNTIFS(Lançamentos!$K$5:$K$1004,$D351,Lançamentos!$T$5:$T$1004,K$5,Lançamentos!$V$5:$V$1004,'BH (3)'!$C$10),COUNTIFS(Lançamentos!$K$5:$K$1004,$D351,Lançamentos!$U$5:$U$1004,K$5,Lançamentos!$W$5:$W$1004,'BH (3)'!$C$10)))</f>
        <v>x</v>
      </c>
      <c r="L351" s="84" t="str">
        <f>IF($D351="","x",IF('BH (3)'!$B$11=1,COUNTIFS(Lançamentos!$K$5:$K$1004,$D351,Lançamentos!$T$5:$T$1004,L$5,Lançamentos!$V$5:$V$1004,'BH (3)'!$C$10),COUNTIFS(Lançamentos!$K$5:$K$1004,$D351,Lançamentos!$U$5:$U$1004,L$5,Lançamentos!$W$5:$W$1004,'BH (3)'!$C$10)))</f>
        <v>x</v>
      </c>
      <c r="M351" s="84" t="str">
        <f>IF($D351="","x",IF('BH (3)'!$B$11=1,COUNTIFS(Lançamentos!$K$5:$K$1004,$D351,Lançamentos!$T$5:$T$1004,M$5,Lançamentos!$V$5:$V$1004,'BH (3)'!$C$10),COUNTIFS(Lançamentos!$K$5:$K$1004,$D351,Lançamentos!$U$5:$U$1004,M$5,Lançamentos!$W$5:$W$1004,'BH (3)'!$C$10)))</f>
        <v>x</v>
      </c>
      <c r="N351" s="84" t="str">
        <f>IF($D351="","x",IF('BH (3)'!$B$11=1,COUNTIFS(Lançamentos!$K$5:$K$1004,$D351,Lançamentos!$T$5:$T$1004,N$5,Lançamentos!$V$5:$V$1004,'BH (3)'!$C$10),COUNTIFS(Lançamentos!$K$5:$K$1004,$D351,Lançamentos!$U$5:$U$1004,N$5,Lançamentos!$W$5:$W$1004,'BH (3)'!$C$10)))</f>
        <v>x</v>
      </c>
      <c r="O351" s="84" t="str">
        <f>IF($D351="","x",IF('BH (3)'!$B$11=1,COUNTIFS(Lançamentos!$K$5:$K$1004,$D351,Lançamentos!$T$5:$T$1004,O$5,Lançamentos!$V$5:$V$1004,'BH (3)'!$C$10),COUNTIFS(Lançamentos!$K$5:$K$1004,$D351,Lançamentos!$U$5:$U$1004,O$5,Lançamentos!$W$5:$W$1004,'BH (3)'!$C$10)))</f>
        <v>x</v>
      </c>
      <c r="P351" s="84" t="str">
        <f>IF($D351="","x",IF('BH (3)'!$B$11=1,COUNTIFS(Lançamentos!$K$5:$K$1004,$D351,Lançamentos!$T$5:$T$1004,P$5,Lançamentos!$V$5:$V$1004,'BH (3)'!$C$10),COUNTIFS(Lançamentos!$K$5:$K$1004,$D351,Lançamentos!$U$5:$U$1004,P$5,Lançamentos!$W$5:$W$1004,'BH (3)'!$C$10)))</f>
        <v>x</v>
      </c>
      <c r="Q351" s="171" t="str">
        <f t="shared" si="11"/>
        <v/>
      </c>
    </row>
    <row r="352" spans="3:17" ht="45" customHeight="1" x14ac:dyDescent="0.25">
      <c r="C352" s="81" t="str">
        <f t="shared" si="10"/>
        <v/>
      </c>
      <c r="D352" s="170" t="str">
        <f>IF(Adv!D350="","",Adv!D350)</f>
        <v/>
      </c>
      <c r="E352" s="84" t="str">
        <f>IF($D352="","x",IF('BH (3)'!$B$11=1,COUNTIFS(Lançamentos!$K$5:$K$1004,$D352,Lançamentos!$T$5:$T$1004,E$5,Lançamentos!$V$5:$V$1004,'BH (3)'!$C$10),COUNTIFS(Lançamentos!$K$5:$K$1004,$D352,Lançamentos!$U$5:$U$1004,E$5,Lançamentos!$W$5:$W$1004,'BH (3)'!$C$10)))</f>
        <v>x</v>
      </c>
      <c r="F352" s="84" t="str">
        <f>IF($D352="","x",IF('BH (3)'!$B$11=1,COUNTIFS(Lançamentos!$K$5:$K$1004,$D352,Lançamentos!$T$5:$T$1004,F$5,Lançamentos!$V$5:$V$1004,'BH (3)'!$C$10),COUNTIFS(Lançamentos!$K$5:$K$1004,$D352,Lançamentos!$U$5:$U$1004,F$5,Lançamentos!$W$5:$W$1004,'BH (3)'!$C$10)))</f>
        <v>x</v>
      </c>
      <c r="G352" s="84" t="str">
        <f>IF($D352="","x",IF('BH (3)'!$B$11=1,COUNTIFS(Lançamentos!$K$5:$K$1004,$D352,Lançamentos!$T$5:$T$1004,G$5,Lançamentos!$V$5:$V$1004,'BH (3)'!$C$10),COUNTIFS(Lançamentos!$K$5:$K$1004,$D352,Lançamentos!$U$5:$U$1004,G$5,Lançamentos!$W$5:$W$1004,'BH (3)'!$C$10)))</f>
        <v>x</v>
      </c>
      <c r="H352" s="84" t="str">
        <f>IF($D352="","x",IF('BH (3)'!$B$11=1,COUNTIFS(Lançamentos!$K$5:$K$1004,$D352,Lançamentos!$T$5:$T$1004,H$5,Lançamentos!$V$5:$V$1004,'BH (3)'!$C$10),COUNTIFS(Lançamentos!$K$5:$K$1004,$D352,Lançamentos!$U$5:$U$1004,H$5,Lançamentos!$W$5:$W$1004,'BH (3)'!$C$10)))</f>
        <v>x</v>
      </c>
      <c r="I352" s="84" t="str">
        <f>IF($D352="","x",IF('BH (3)'!$B$11=1,COUNTIFS(Lançamentos!$K$5:$K$1004,$D352,Lançamentos!$T$5:$T$1004,I$5,Lançamentos!$V$5:$V$1004,'BH (3)'!$C$10),COUNTIFS(Lançamentos!$K$5:$K$1004,$D352,Lançamentos!$U$5:$U$1004,I$5,Lançamentos!$W$5:$W$1004,'BH (3)'!$C$10)))</f>
        <v>x</v>
      </c>
      <c r="J352" s="84" t="str">
        <f>IF($D352="","x",IF('BH (3)'!$B$11=1,COUNTIFS(Lançamentos!$K$5:$K$1004,$D352,Lançamentos!$T$5:$T$1004,J$5,Lançamentos!$V$5:$V$1004,'BH (3)'!$C$10),COUNTIFS(Lançamentos!$K$5:$K$1004,$D352,Lançamentos!$U$5:$U$1004,J$5,Lançamentos!$W$5:$W$1004,'BH (3)'!$C$10)))</f>
        <v>x</v>
      </c>
      <c r="K352" s="84" t="str">
        <f>IF($D352="","x",IF('BH (3)'!$B$11=1,COUNTIFS(Lançamentos!$K$5:$K$1004,$D352,Lançamentos!$T$5:$T$1004,K$5,Lançamentos!$V$5:$V$1004,'BH (3)'!$C$10),COUNTIFS(Lançamentos!$K$5:$K$1004,$D352,Lançamentos!$U$5:$U$1004,K$5,Lançamentos!$W$5:$W$1004,'BH (3)'!$C$10)))</f>
        <v>x</v>
      </c>
      <c r="L352" s="84" t="str">
        <f>IF($D352="","x",IF('BH (3)'!$B$11=1,COUNTIFS(Lançamentos!$K$5:$K$1004,$D352,Lançamentos!$T$5:$T$1004,L$5,Lançamentos!$V$5:$V$1004,'BH (3)'!$C$10),COUNTIFS(Lançamentos!$K$5:$K$1004,$D352,Lançamentos!$U$5:$U$1004,L$5,Lançamentos!$W$5:$W$1004,'BH (3)'!$C$10)))</f>
        <v>x</v>
      </c>
      <c r="M352" s="84" t="str">
        <f>IF($D352="","x",IF('BH (3)'!$B$11=1,COUNTIFS(Lançamentos!$K$5:$K$1004,$D352,Lançamentos!$T$5:$T$1004,M$5,Lançamentos!$V$5:$V$1004,'BH (3)'!$C$10),COUNTIFS(Lançamentos!$K$5:$K$1004,$D352,Lançamentos!$U$5:$U$1004,M$5,Lançamentos!$W$5:$W$1004,'BH (3)'!$C$10)))</f>
        <v>x</v>
      </c>
      <c r="N352" s="84" t="str">
        <f>IF($D352="","x",IF('BH (3)'!$B$11=1,COUNTIFS(Lançamentos!$K$5:$K$1004,$D352,Lançamentos!$T$5:$T$1004,N$5,Lançamentos!$V$5:$V$1004,'BH (3)'!$C$10),COUNTIFS(Lançamentos!$K$5:$K$1004,$D352,Lançamentos!$U$5:$U$1004,N$5,Lançamentos!$W$5:$W$1004,'BH (3)'!$C$10)))</f>
        <v>x</v>
      </c>
      <c r="O352" s="84" t="str">
        <f>IF($D352="","x",IF('BH (3)'!$B$11=1,COUNTIFS(Lançamentos!$K$5:$K$1004,$D352,Lançamentos!$T$5:$T$1004,O$5,Lançamentos!$V$5:$V$1004,'BH (3)'!$C$10),COUNTIFS(Lançamentos!$K$5:$K$1004,$D352,Lançamentos!$U$5:$U$1004,O$5,Lançamentos!$W$5:$W$1004,'BH (3)'!$C$10)))</f>
        <v>x</v>
      </c>
      <c r="P352" s="84" t="str">
        <f>IF($D352="","x",IF('BH (3)'!$B$11=1,COUNTIFS(Lançamentos!$K$5:$K$1004,$D352,Lançamentos!$T$5:$T$1004,P$5,Lançamentos!$V$5:$V$1004,'BH (3)'!$C$10),COUNTIFS(Lançamentos!$K$5:$K$1004,$D352,Lançamentos!$U$5:$U$1004,P$5,Lançamentos!$W$5:$W$1004,'BH (3)'!$C$10)))</f>
        <v>x</v>
      </c>
      <c r="Q352" s="171" t="str">
        <f t="shared" si="11"/>
        <v/>
      </c>
    </row>
    <row r="353" spans="3:17" ht="45" customHeight="1" x14ac:dyDescent="0.25">
      <c r="C353" s="81" t="str">
        <f t="shared" si="10"/>
        <v/>
      </c>
      <c r="D353" s="170" t="str">
        <f>IF(Adv!D351="","",Adv!D351)</f>
        <v/>
      </c>
      <c r="E353" s="84" t="str">
        <f>IF($D353="","x",IF('BH (3)'!$B$11=1,COUNTIFS(Lançamentos!$K$5:$K$1004,$D353,Lançamentos!$T$5:$T$1004,E$5,Lançamentos!$V$5:$V$1004,'BH (3)'!$C$10),COUNTIFS(Lançamentos!$K$5:$K$1004,$D353,Lançamentos!$U$5:$U$1004,E$5,Lançamentos!$W$5:$W$1004,'BH (3)'!$C$10)))</f>
        <v>x</v>
      </c>
      <c r="F353" s="84" t="str">
        <f>IF($D353="","x",IF('BH (3)'!$B$11=1,COUNTIFS(Lançamentos!$K$5:$K$1004,$D353,Lançamentos!$T$5:$T$1004,F$5,Lançamentos!$V$5:$V$1004,'BH (3)'!$C$10),COUNTIFS(Lançamentos!$K$5:$K$1004,$D353,Lançamentos!$U$5:$U$1004,F$5,Lançamentos!$W$5:$W$1004,'BH (3)'!$C$10)))</f>
        <v>x</v>
      </c>
      <c r="G353" s="84" t="str">
        <f>IF($D353="","x",IF('BH (3)'!$B$11=1,COUNTIFS(Lançamentos!$K$5:$K$1004,$D353,Lançamentos!$T$5:$T$1004,G$5,Lançamentos!$V$5:$V$1004,'BH (3)'!$C$10),COUNTIFS(Lançamentos!$K$5:$K$1004,$D353,Lançamentos!$U$5:$U$1004,G$5,Lançamentos!$W$5:$W$1004,'BH (3)'!$C$10)))</f>
        <v>x</v>
      </c>
      <c r="H353" s="84" t="str">
        <f>IF($D353="","x",IF('BH (3)'!$B$11=1,COUNTIFS(Lançamentos!$K$5:$K$1004,$D353,Lançamentos!$T$5:$T$1004,H$5,Lançamentos!$V$5:$V$1004,'BH (3)'!$C$10),COUNTIFS(Lançamentos!$K$5:$K$1004,$D353,Lançamentos!$U$5:$U$1004,H$5,Lançamentos!$W$5:$W$1004,'BH (3)'!$C$10)))</f>
        <v>x</v>
      </c>
      <c r="I353" s="84" t="str">
        <f>IF($D353="","x",IF('BH (3)'!$B$11=1,COUNTIFS(Lançamentos!$K$5:$K$1004,$D353,Lançamentos!$T$5:$T$1004,I$5,Lançamentos!$V$5:$V$1004,'BH (3)'!$C$10),COUNTIFS(Lançamentos!$K$5:$K$1004,$D353,Lançamentos!$U$5:$U$1004,I$5,Lançamentos!$W$5:$W$1004,'BH (3)'!$C$10)))</f>
        <v>x</v>
      </c>
      <c r="J353" s="84" t="str">
        <f>IF($D353="","x",IF('BH (3)'!$B$11=1,COUNTIFS(Lançamentos!$K$5:$K$1004,$D353,Lançamentos!$T$5:$T$1004,J$5,Lançamentos!$V$5:$V$1004,'BH (3)'!$C$10),COUNTIFS(Lançamentos!$K$5:$K$1004,$D353,Lançamentos!$U$5:$U$1004,J$5,Lançamentos!$W$5:$W$1004,'BH (3)'!$C$10)))</f>
        <v>x</v>
      </c>
      <c r="K353" s="84" t="str">
        <f>IF($D353="","x",IF('BH (3)'!$B$11=1,COUNTIFS(Lançamentos!$K$5:$K$1004,$D353,Lançamentos!$T$5:$T$1004,K$5,Lançamentos!$V$5:$V$1004,'BH (3)'!$C$10),COUNTIFS(Lançamentos!$K$5:$K$1004,$D353,Lançamentos!$U$5:$U$1004,K$5,Lançamentos!$W$5:$W$1004,'BH (3)'!$C$10)))</f>
        <v>x</v>
      </c>
      <c r="L353" s="84" t="str">
        <f>IF($D353="","x",IF('BH (3)'!$B$11=1,COUNTIFS(Lançamentos!$K$5:$K$1004,$D353,Lançamentos!$T$5:$T$1004,L$5,Lançamentos!$V$5:$V$1004,'BH (3)'!$C$10),COUNTIFS(Lançamentos!$K$5:$K$1004,$D353,Lançamentos!$U$5:$U$1004,L$5,Lançamentos!$W$5:$W$1004,'BH (3)'!$C$10)))</f>
        <v>x</v>
      </c>
      <c r="M353" s="84" t="str">
        <f>IF($D353="","x",IF('BH (3)'!$B$11=1,COUNTIFS(Lançamentos!$K$5:$K$1004,$D353,Lançamentos!$T$5:$T$1004,M$5,Lançamentos!$V$5:$V$1004,'BH (3)'!$C$10),COUNTIFS(Lançamentos!$K$5:$K$1004,$D353,Lançamentos!$U$5:$U$1004,M$5,Lançamentos!$W$5:$W$1004,'BH (3)'!$C$10)))</f>
        <v>x</v>
      </c>
      <c r="N353" s="84" t="str">
        <f>IF($D353="","x",IF('BH (3)'!$B$11=1,COUNTIFS(Lançamentos!$K$5:$K$1004,$D353,Lançamentos!$T$5:$T$1004,N$5,Lançamentos!$V$5:$V$1004,'BH (3)'!$C$10),COUNTIFS(Lançamentos!$K$5:$K$1004,$D353,Lançamentos!$U$5:$U$1004,N$5,Lançamentos!$W$5:$W$1004,'BH (3)'!$C$10)))</f>
        <v>x</v>
      </c>
      <c r="O353" s="84" t="str">
        <f>IF($D353="","x",IF('BH (3)'!$B$11=1,COUNTIFS(Lançamentos!$K$5:$K$1004,$D353,Lançamentos!$T$5:$T$1004,O$5,Lançamentos!$V$5:$V$1004,'BH (3)'!$C$10),COUNTIFS(Lançamentos!$K$5:$K$1004,$D353,Lançamentos!$U$5:$U$1004,O$5,Lançamentos!$W$5:$W$1004,'BH (3)'!$C$10)))</f>
        <v>x</v>
      </c>
      <c r="P353" s="84" t="str">
        <f>IF($D353="","x",IF('BH (3)'!$B$11=1,COUNTIFS(Lançamentos!$K$5:$K$1004,$D353,Lançamentos!$T$5:$T$1004,P$5,Lançamentos!$V$5:$V$1004,'BH (3)'!$C$10),COUNTIFS(Lançamentos!$K$5:$K$1004,$D353,Lançamentos!$U$5:$U$1004,P$5,Lançamentos!$W$5:$W$1004,'BH (3)'!$C$10)))</f>
        <v>x</v>
      </c>
      <c r="Q353" s="171" t="str">
        <f t="shared" si="11"/>
        <v/>
      </c>
    </row>
    <row r="354" spans="3:17" ht="45" customHeight="1" x14ac:dyDescent="0.25">
      <c r="C354" s="81" t="str">
        <f t="shared" si="10"/>
        <v/>
      </c>
      <c r="D354" s="170" t="str">
        <f>IF(Adv!D352="","",Adv!D352)</f>
        <v/>
      </c>
      <c r="E354" s="84" t="str">
        <f>IF($D354="","x",IF('BH (3)'!$B$11=1,COUNTIFS(Lançamentos!$K$5:$K$1004,$D354,Lançamentos!$T$5:$T$1004,E$5,Lançamentos!$V$5:$V$1004,'BH (3)'!$C$10),COUNTIFS(Lançamentos!$K$5:$K$1004,$D354,Lançamentos!$U$5:$U$1004,E$5,Lançamentos!$W$5:$W$1004,'BH (3)'!$C$10)))</f>
        <v>x</v>
      </c>
      <c r="F354" s="84" t="str">
        <f>IF($D354="","x",IF('BH (3)'!$B$11=1,COUNTIFS(Lançamentos!$K$5:$K$1004,$D354,Lançamentos!$T$5:$T$1004,F$5,Lançamentos!$V$5:$V$1004,'BH (3)'!$C$10),COUNTIFS(Lançamentos!$K$5:$K$1004,$D354,Lançamentos!$U$5:$U$1004,F$5,Lançamentos!$W$5:$W$1004,'BH (3)'!$C$10)))</f>
        <v>x</v>
      </c>
      <c r="G354" s="84" t="str">
        <f>IF($D354="","x",IF('BH (3)'!$B$11=1,COUNTIFS(Lançamentos!$K$5:$K$1004,$D354,Lançamentos!$T$5:$T$1004,G$5,Lançamentos!$V$5:$V$1004,'BH (3)'!$C$10),COUNTIFS(Lançamentos!$K$5:$K$1004,$D354,Lançamentos!$U$5:$U$1004,G$5,Lançamentos!$W$5:$W$1004,'BH (3)'!$C$10)))</f>
        <v>x</v>
      </c>
      <c r="H354" s="84" t="str">
        <f>IF($D354="","x",IF('BH (3)'!$B$11=1,COUNTIFS(Lançamentos!$K$5:$K$1004,$D354,Lançamentos!$T$5:$T$1004,H$5,Lançamentos!$V$5:$V$1004,'BH (3)'!$C$10),COUNTIFS(Lançamentos!$K$5:$K$1004,$D354,Lançamentos!$U$5:$U$1004,H$5,Lançamentos!$W$5:$W$1004,'BH (3)'!$C$10)))</f>
        <v>x</v>
      </c>
      <c r="I354" s="84" t="str">
        <f>IF($D354="","x",IF('BH (3)'!$B$11=1,COUNTIFS(Lançamentos!$K$5:$K$1004,$D354,Lançamentos!$T$5:$T$1004,I$5,Lançamentos!$V$5:$V$1004,'BH (3)'!$C$10),COUNTIFS(Lançamentos!$K$5:$K$1004,$D354,Lançamentos!$U$5:$U$1004,I$5,Lançamentos!$W$5:$W$1004,'BH (3)'!$C$10)))</f>
        <v>x</v>
      </c>
      <c r="J354" s="84" t="str">
        <f>IF($D354="","x",IF('BH (3)'!$B$11=1,COUNTIFS(Lançamentos!$K$5:$K$1004,$D354,Lançamentos!$T$5:$T$1004,J$5,Lançamentos!$V$5:$V$1004,'BH (3)'!$C$10),COUNTIFS(Lançamentos!$K$5:$K$1004,$D354,Lançamentos!$U$5:$U$1004,J$5,Lançamentos!$W$5:$W$1004,'BH (3)'!$C$10)))</f>
        <v>x</v>
      </c>
      <c r="K354" s="84" t="str">
        <f>IF($D354="","x",IF('BH (3)'!$B$11=1,COUNTIFS(Lançamentos!$K$5:$K$1004,$D354,Lançamentos!$T$5:$T$1004,K$5,Lançamentos!$V$5:$V$1004,'BH (3)'!$C$10),COUNTIFS(Lançamentos!$K$5:$K$1004,$D354,Lançamentos!$U$5:$U$1004,K$5,Lançamentos!$W$5:$W$1004,'BH (3)'!$C$10)))</f>
        <v>x</v>
      </c>
      <c r="L354" s="84" t="str">
        <f>IF($D354="","x",IF('BH (3)'!$B$11=1,COUNTIFS(Lançamentos!$K$5:$K$1004,$D354,Lançamentos!$T$5:$T$1004,L$5,Lançamentos!$V$5:$V$1004,'BH (3)'!$C$10),COUNTIFS(Lançamentos!$K$5:$K$1004,$D354,Lançamentos!$U$5:$U$1004,L$5,Lançamentos!$W$5:$W$1004,'BH (3)'!$C$10)))</f>
        <v>x</v>
      </c>
      <c r="M354" s="84" t="str">
        <f>IF($D354="","x",IF('BH (3)'!$B$11=1,COUNTIFS(Lançamentos!$K$5:$K$1004,$D354,Lançamentos!$T$5:$T$1004,M$5,Lançamentos!$V$5:$V$1004,'BH (3)'!$C$10),COUNTIFS(Lançamentos!$K$5:$K$1004,$D354,Lançamentos!$U$5:$U$1004,M$5,Lançamentos!$W$5:$W$1004,'BH (3)'!$C$10)))</f>
        <v>x</v>
      </c>
      <c r="N354" s="84" t="str">
        <f>IF($D354="","x",IF('BH (3)'!$B$11=1,COUNTIFS(Lançamentos!$K$5:$K$1004,$D354,Lançamentos!$T$5:$T$1004,N$5,Lançamentos!$V$5:$V$1004,'BH (3)'!$C$10),COUNTIFS(Lançamentos!$K$5:$K$1004,$D354,Lançamentos!$U$5:$U$1004,N$5,Lançamentos!$W$5:$W$1004,'BH (3)'!$C$10)))</f>
        <v>x</v>
      </c>
      <c r="O354" s="84" t="str">
        <f>IF($D354="","x",IF('BH (3)'!$B$11=1,COUNTIFS(Lançamentos!$K$5:$K$1004,$D354,Lançamentos!$T$5:$T$1004,O$5,Lançamentos!$V$5:$V$1004,'BH (3)'!$C$10),COUNTIFS(Lançamentos!$K$5:$K$1004,$D354,Lançamentos!$U$5:$U$1004,O$5,Lançamentos!$W$5:$W$1004,'BH (3)'!$C$10)))</f>
        <v>x</v>
      </c>
      <c r="P354" s="84" t="str">
        <f>IF($D354="","x",IF('BH (3)'!$B$11=1,COUNTIFS(Lançamentos!$K$5:$K$1004,$D354,Lançamentos!$T$5:$T$1004,P$5,Lançamentos!$V$5:$V$1004,'BH (3)'!$C$10),COUNTIFS(Lançamentos!$K$5:$K$1004,$D354,Lançamentos!$U$5:$U$1004,P$5,Lançamentos!$W$5:$W$1004,'BH (3)'!$C$10)))</f>
        <v>x</v>
      </c>
      <c r="Q354" s="171" t="str">
        <f t="shared" si="11"/>
        <v/>
      </c>
    </row>
    <row r="355" spans="3:17" ht="45" customHeight="1" x14ac:dyDescent="0.25">
      <c r="C355" s="81" t="str">
        <f t="shared" si="10"/>
        <v/>
      </c>
      <c r="D355" s="170" t="str">
        <f>IF(Adv!D353="","",Adv!D353)</f>
        <v/>
      </c>
      <c r="E355" s="84" t="str">
        <f>IF($D355="","x",IF('BH (3)'!$B$11=1,COUNTIFS(Lançamentos!$K$5:$K$1004,$D355,Lançamentos!$T$5:$T$1004,E$5,Lançamentos!$V$5:$V$1004,'BH (3)'!$C$10),COUNTIFS(Lançamentos!$K$5:$K$1004,$D355,Lançamentos!$U$5:$U$1004,E$5,Lançamentos!$W$5:$W$1004,'BH (3)'!$C$10)))</f>
        <v>x</v>
      </c>
      <c r="F355" s="84" t="str">
        <f>IF($D355="","x",IF('BH (3)'!$B$11=1,COUNTIFS(Lançamentos!$K$5:$K$1004,$D355,Lançamentos!$T$5:$T$1004,F$5,Lançamentos!$V$5:$V$1004,'BH (3)'!$C$10),COUNTIFS(Lançamentos!$K$5:$K$1004,$D355,Lançamentos!$U$5:$U$1004,F$5,Lançamentos!$W$5:$W$1004,'BH (3)'!$C$10)))</f>
        <v>x</v>
      </c>
      <c r="G355" s="84" t="str">
        <f>IF($D355="","x",IF('BH (3)'!$B$11=1,COUNTIFS(Lançamentos!$K$5:$K$1004,$D355,Lançamentos!$T$5:$T$1004,G$5,Lançamentos!$V$5:$V$1004,'BH (3)'!$C$10),COUNTIFS(Lançamentos!$K$5:$K$1004,$D355,Lançamentos!$U$5:$U$1004,G$5,Lançamentos!$W$5:$W$1004,'BH (3)'!$C$10)))</f>
        <v>x</v>
      </c>
      <c r="H355" s="84" t="str">
        <f>IF($D355="","x",IF('BH (3)'!$B$11=1,COUNTIFS(Lançamentos!$K$5:$K$1004,$D355,Lançamentos!$T$5:$T$1004,H$5,Lançamentos!$V$5:$V$1004,'BH (3)'!$C$10),COUNTIFS(Lançamentos!$K$5:$K$1004,$D355,Lançamentos!$U$5:$U$1004,H$5,Lançamentos!$W$5:$W$1004,'BH (3)'!$C$10)))</f>
        <v>x</v>
      </c>
      <c r="I355" s="84" t="str">
        <f>IF($D355="","x",IF('BH (3)'!$B$11=1,COUNTIFS(Lançamentos!$K$5:$K$1004,$D355,Lançamentos!$T$5:$T$1004,I$5,Lançamentos!$V$5:$V$1004,'BH (3)'!$C$10),COUNTIFS(Lançamentos!$K$5:$K$1004,$D355,Lançamentos!$U$5:$U$1004,I$5,Lançamentos!$W$5:$W$1004,'BH (3)'!$C$10)))</f>
        <v>x</v>
      </c>
      <c r="J355" s="84" t="str">
        <f>IF($D355="","x",IF('BH (3)'!$B$11=1,COUNTIFS(Lançamentos!$K$5:$K$1004,$D355,Lançamentos!$T$5:$T$1004,J$5,Lançamentos!$V$5:$V$1004,'BH (3)'!$C$10),COUNTIFS(Lançamentos!$K$5:$K$1004,$D355,Lançamentos!$U$5:$U$1004,J$5,Lançamentos!$W$5:$W$1004,'BH (3)'!$C$10)))</f>
        <v>x</v>
      </c>
      <c r="K355" s="84" t="str">
        <f>IF($D355="","x",IF('BH (3)'!$B$11=1,COUNTIFS(Lançamentos!$K$5:$K$1004,$D355,Lançamentos!$T$5:$T$1004,K$5,Lançamentos!$V$5:$V$1004,'BH (3)'!$C$10),COUNTIFS(Lançamentos!$K$5:$K$1004,$D355,Lançamentos!$U$5:$U$1004,K$5,Lançamentos!$W$5:$W$1004,'BH (3)'!$C$10)))</f>
        <v>x</v>
      </c>
      <c r="L355" s="84" t="str">
        <f>IF($D355="","x",IF('BH (3)'!$B$11=1,COUNTIFS(Lançamentos!$K$5:$K$1004,$D355,Lançamentos!$T$5:$T$1004,L$5,Lançamentos!$V$5:$V$1004,'BH (3)'!$C$10),COUNTIFS(Lançamentos!$K$5:$K$1004,$D355,Lançamentos!$U$5:$U$1004,L$5,Lançamentos!$W$5:$W$1004,'BH (3)'!$C$10)))</f>
        <v>x</v>
      </c>
      <c r="M355" s="84" t="str">
        <f>IF($D355="","x",IF('BH (3)'!$B$11=1,COUNTIFS(Lançamentos!$K$5:$K$1004,$D355,Lançamentos!$T$5:$T$1004,M$5,Lançamentos!$V$5:$V$1004,'BH (3)'!$C$10),COUNTIFS(Lançamentos!$K$5:$K$1004,$D355,Lançamentos!$U$5:$U$1004,M$5,Lançamentos!$W$5:$W$1004,'BH (3)'!$C$10)))</f>
        <v>x</v>
      </c>
      <c r="N355" s="84" t="str">
        <f>IF($D355="","x",IF('BH (3)'!$B$11=1,COUNTIFS(Lançamentos!$K$5:$K$1004,$D355,Lançamentos!$T$5:$T$1004,N$5,Lançamentos!$V$5:$V$1004,'BH (3)'!$C$10),COUNTIFS(Lançamentos!$K$5:$K$1004,$D355,Lançamentos!$U$5:$U$1004,N$5,Lançamentos!$W$5:$W$1004,'BH (3)'!$C$10)))</f>
        <v>x</v>
      </c>
      <c r="O355" s="84" t="str">
        <f>IF($D355="","x",IF('BH (3)'!$B$11=1,COUNTIFS(Lançamentos!$K$5:$K$1004,$D355,Lançamentos!$T$5:$T$1004,O$5,Lançamentos!$V$5:$V$1004,'BH (3)'!$C$10),COUNTIFS(Lançamentos!$K$5:$K$1004,$D355,Lançamentos!$U$5:$U$1004,O$5,Lançamentos!$W$5:$W$1004,'BH (3)'!$C$10)))</f>
        <v>x</v>
      </c>
      <c r="P355" s="84" t="str">
        <f>IF($D355="","x",IF('BH (3)'!$B$11=1,COUNTIFS(Lançamentos!$K$5:$K$1004,$D355,Lançamentos!$T$5:$T$1004,P$5,Lançamentos!$V$5:$V$1004,'BH (3)'!$C$10),COUNTIFS(Lançamentos!$K$5:$K$1004,$D355,Lançamentos!$U$5:$U$1004,P$5,Lançamentos!$W$5:$W$1004,'BH (3)'!$C$10)))</f>
        <v>x</v>
      </c>
      <c r="Q355" s="171" t="str">
        <f t="shared" si="11"/>
        <v/>
      </c>
    </row>
    <row r="356" spans="3:17" ht="45" customHeight="1" x14ac:dyDescent="0.25">
      <c r="C356" s="81" t="str">
        <f t="shared" si="10"/>
        <v/>
      </c>
      <c r="D356" s="170" t="str">
        <f>IF(Adv!D354="","",Adv!D354)</f>
        <v/>
      </c>
      <c r="E356" s="84" t="str">
        <f>IF($D356="","x",IF('BH (3)'!$B$11=1,COUNTIFS(Lançamentos!$K$5:$K$1004,$D356,Lançamentos!$T$5:$T$1004,E$5,Lançamentos!$V$5:$V$1004,'BH (3)'!$C$10),COUNTIFS(Lançamentos!$K$5:$K$1004,$D356,Lançamentos!$U$5:$U$1004,E$5,Lançamentos!$W$5:$W$1004,'BH (3)'!$C$10)))</f>
        <v>x</v>
      </c>
      <c r="F356" s="84" t="str">
        <f>IF($D356="","x",IF('BH (3)'!$B$11=1,COUNTIFS(Lançamentos!$K$5:$K$1004,$D356,Lançamentos!$T$5:$T$1004,F$5,Lançamentos!$V$5:$V$1004,'BH (3)'!$C$10),COUNTIFS(Lançamentos!$K$5:$K$1004,$D356,Lançamentos!$U$5:$U$1004,F$5,Lançamentos!$W$5:$W$1004,'BH (3)'!$C$10)))</f>
        <v>x</v>
      </c>
      <c r="G356" s="84" t="str">
        <f>IF($D356="","x",IF('BH (3)'!$B$11=1,COUNTIFS(Lançamentos!$K$5:$K$1004,$D356,Lançamentos!$T$5:$T$1004,G$5,Lançamentos!$V$5:$V$1004,'BH (3)'!$C$10),COUNTIFS(Lançamentos!$K$5:$K$1004,$D356,Lançamentos!$U$5:$U$1004,G$5,Lançamentos!$W$5:$W$1004,'BH (3)'!$C$10)))</f>
        <v>x</v>
      </c>
      <c r="H356" s="84" t="str">
        <f>IF($D356="","x",IF('BH (3)'!$B$11=1,COUNTIFS(Lançamentos!$K$5:$K$1004,$D356,Lançamentos!$T$5:$T$1004,H$5,Lançamentos!$V$5:$V$1004,'BH (3)'!$C$10),COUNTIFS(Lançamentos!$K$5:$K$1004,$D356,Lançamentos!$U$5:$U$1004,H$5,Lançamentos!$W$5:$W$1004,'BH (3)'!$C$10)))</f>
        <v>x</v>
      </c>
      <c r="I356" s="84" t="str">
        <f>IF($D356="","x",IF('BH (3)'!$B$11=1,COUNTIFS(Lançamentos!$K$5:$K$1004,$D356,Lançamentos!$T$5:$T$1004,I$5,Lançamentos!$V$5:$V$1004,'BH (3)'!$C$10),COUNTIFS(Lançamentos!$K$5:$K$1004,$D356,Lançamentos!$U$5:$U$1004,I$5,Lançamentos!$W$5:$W$1004,'BH (3)'!$C$10)))</f>
        <v>x</v>
      </c>
      <c r="J356" s="84" t="str">
        <f>IF($D356="","x",IF('BH (3)'!$B$11=1,COUNTIFS(Lançamentos!$K$5:$K$1004,$D356,Lançamentos!$T$5:$T$1004,J$5,Lançamentos!$V$5:$V$1004,'BH (3)'!$C$10),COUNTIFS(Lançamentos!$K$5:$K$1004,$D356,Lançamentos!$U$5:$U$1004,J$5,Lançamentos!$W$5:$W$1004,'BH (3)'!$C$10)))</f>
        <v>x</v>
      </c>
      <c r="K356" s="84" t="str">
        <f>IF($D356="","x",IF('BH (3)'!$B$11=1,COUNTIFS(Lançamentos!$K$5:$K$1004,$D356,Lançamentos!$T$5:$T$1004,K$5,Lançamentos!$V$5:$V$1004,'BH (3)'!$C$10),COUNTIFS(Lançamentos!$K$5:$K$1004,$D356,Lançamentos!$U$5:$U$1004,K$5,Lançamentos!$W$5:$W$1004,'BH (3)'!$C$10)))</f>
        <v>x</v>
      </c>
      <c r="L356" s="84" t="str">
        <f>IF($D356="","x",IF('BH (3)'!$B$11=1,COUNTIFS(Lançamentos!$K$5:$K$1004,$D356,Lançamentos!$T$5:$T$1004,L$5,Lançamentos!$V$5:$V$1004,'BH (3)'!$C$10),COUNTIFS(Lançamentos!$K$5:$K$1004,$D356,Lançamentos!$U$5:$U$1004,L$5,Lançamentos!$W$5:$W$1004,'BH (3)'!$C$10)))</f>
        <v>x</v>
      </c>
      <c r="M356" s="84" t="str">
        <f>IF($D356="","x",IF('BH (3)'!$B$11=1,COUNTIFS(Lançamentos!$K$5:$K$1004,$D356,Lançamentos!$T$5:$T$1004,M$5,Lançamentos!$V$5:$V$1004,'BH (3)'!$C$10),COUNTIFS(Lançamentos!$K$5:$K$1004,$D356,Lançamentos!$U$5:$U$1004,M$5,Lançamentos!$W$5:$W$1004,'BH (3)'!$C$10)))</f>
        <v>x</v>
      </c>
      <c r="N356" s="84" t="str">
        <f>IF($D356="","x",IF('BH (3)'!$B$11=1,COUNTIFS(Lançamentos!$K$5:$K$1004,$D356,Lançamentos!$T$5:$T$1004,N$5,Lançamentos!$V$5:$V$1004,'BH (3)'!$C$10),COUNTIFS(Lançamentos!$K$5:$K$1004,$D356,Lançamentos!$U$5:$U$1004,N$5,Lançamentos!$W$5:$W$1004,'BH (3)'!$C$10)))</f>
        <v>x</v>
      </c>
      <c r="O356" s="84" t="str">
        <f>IF($D356="","x",IF('BH (3)'!$B$11=1,COUNTIFS(Lançamentos!$K$5:$K$1004,$D356,Lançamentos!$T$5:$T$1004,O$5,Lançamentos!$V$5:$V$1004,'BH (3)'!$C$10),COUNTIFS(Lançamentos!$K$5:$K$1004,$D356,Lançamentos!$U$5:$U$1004,O$5,Lançamentos!$W$5:$W$1004,'BH (3)'!$C$10)))</f>
        <v>x</v>
      </c>
      <c r="P356" s="84" t="str">
        <f>IF($D356="","x",IF('BH (3)'!$B$11=1,COUNTIFS(Lançamentos!$K$5:$K$1004,$D356,Lançamentos!$T$5:$T$1004,P$5,Lançamentos!$V$5:$V$1004,'BH (3)'!$C$10),COUNTIFS(Lançamentos!$K$5:$K$1004,$D356,Lançamentos!$U$5:$U$1004,P$5,Lançamentos!$W$5:$W$1004,'BH (3)'!$C$10)))</f>
        <v>x</v>
      </c>
      <c r="Q356" s="171" t="str">
        <f t="shared" si="11"/>
        <v/>
      </c>
    </row>
    <row r="357" spans="3:17" ht="45" customHeight="1" x14ac:dyDescent="0.25">
      <c r="C357" s="81" t="str">
        <f t="shared" si="10"/>
        <v/>
      </c>
      <c r="D357" s="170" t="str">
        <f>IF(Adv!D355="","",Adv!D355)</f>
        <v/>
      </c>
      <c r="E357" s="84" t="str">
        <f>IF($D357="","x",IF('BH (3)'!$B$11=1,COUNTIFS(Lançamentos!$K$5:$K$1004,$D357,Lançamentos!$T$5:$T$1004,E$5,Lançamentos!$V$5:$V$1004,'BH (3)'!$C$10),COUNTIFS(Lançamentos!$K$5:$K$1004,$D357,Lançamentos!$U$5:$U$1004,E$5,Lançamentos!$W$5:$W$1004,'BH (3)'!$C$10)))</f>
        <v>x</v>
      </c>
      <c r="F357" s="84" t="str">
        <f>IF($D357="","x",IF('BH (3)'!$B$11=1,COUNTIFS(Lançamentos!$K$5:$K$1004,$D357,Lançamentos!$T$5:$T$1004,F$5,Lançamentos!$V$5:$V$1004,'BH (3)'!$C$10),COUNTIFS(Lançamentos!$K$5:$K$1004,$D357,Lançamentos!$U$5:$U$1004,F$5,Lançamentos!$W$5:$W$1004,'BH (3)'!$C$10)))</f>
        <v>x</v>
      </c>
      <c r="G357" s="84" t="str">
        <f>IF($D357="","x",IF('BH (3)'!$B$11=1,COUNTIFS(Lançamentos!$K$5:$K$1004,$D357,Lançamentos!$T$5:$T$1004,G$5,Lançamentos!$V$5:$V$1004,'BH (3)'!$C$10),COUNTIFS(Lançamentos!$K$5:$K$1004,$D357,Lançamentos!$U$5:$U$1004,G$5,Lançamentos!$W$5:$W$1004,'BH (3)'!$C$10)))</f>
        <v>x</v>
      </c>
      <c r="H357" s="84" t="str">
        <f>IF($D357="","x",IF('BH (3)'!$B$11=1,COUNTIFS(Lançamentos!$K$5:$K$1004,$D357,Lançamentos!$T$5:$T$1004,H$5,Lançamentos!$V$5:$V$1004,'BH (3)'!$C$10),COUNTIFS(Lançamentos!$K$5:$K$1004,$D357,Lançamentos!$U$5:$U$1004,H$5,Lançamentos!$W$5:$W$1004,'BH (3)'!$C$10)))</f>
        <v>x</v>
      </c>
      <c r="I357" s="84" t="str">
        <f>IF($D357="","x",IF('BH (3)'!$B$11=1,COUNTIFS(Lançamentos!$K$5:$K$1004,$D357,Lançamentos!$T$5:$T$1004,I$5,Lançamentos!$V$5:$V$1004,'BH (3)'!$C$10),COUNTIFS(Lançamentos!$K$5:$K$1004,$D357,Lançamentos!$U$5:$U$1004,I$5,Lançamentos!$W$5:$W$1004,'BH (3)'!$C$10)))</f>
        <v>x</v>
      </c>
      <c r="J357" s="84" t="str">
        <f>IF($D357="","x",IF('BH (3)'!$B$11=1,COUNTIFS(Lançamentos!$K$5:$K$1004,$D357,Lançamentos!$T$5:$T$1004,J$5,Lançamentos!$V$5:$V$1004,'BH (3)'!$C$10),COUNTIFS(Lançamentos!$K$5:$K$1004,$D357,Lançamentos!$U$5:$U$1004,J$5,Lançamentos!$W$5:$W$1004,'BH (3)'!$C$10)))</f>
        <v>x</v>
      </c>
      <c r="K357" s="84" t="str">
        <f>IF($D357="","x",IF('BH (3)'!$B$11=1,COUNTIFS(Lançamentos!$K$5:$K$1004,$D357,Lançamentos!$T$5:$T$1004,K$5,Lançamentos!$V$5:$V$1004,'BH (3)'!$C$10),COUNTIFS(Lançamentos!$K$5:$K$1004,$D357,Lançamentos!$U$5:$U$1004,K$5,Lançamentos!$W$5:$W$1004,'BH (3)'!$C$10)))</f>
        <v>x</v>
      </c>
      <c r="L357" s="84" t="str">
        <f>IF($D357="","x",IF('BH (3)'!$B$11=1,COUNTIFS(Lançamentos!$K$5:$K$1004,$D357,Lançamentos!$T$5:$T$1004,L$5,Lançamentos!$V$5:$V$1004,'BH (3)'!$C$10),COUNTIFS(Lançamentos!$K$5:$K$1004,$D357,Lançamentos!$U$5:$U$1004,L$5,Lançamentos!$W$5:$W$1004,'BH (3)'!$C$10)))</f>
        <v>x</v>
      </c>
      <c r="M357" s="84" t="str">
        <f>IF($D357="","x",IF('BH (3)'!$B$11=1,COUNTIFS(Lançamentos!$K$5:$K$1004,$D357,Lançamentos!$T$5:$T$1004,M$5,Lançamentos!$V$5:$V$1004,'BH (3)'!$C$10),COUNTIFS(Lançamentos!$K$5:$K$1004,$D357,Lançamentos!$U$5:$U$1004,M$5,Lançamentos!$W$5:$W$1004,'BH (3)'!$C$10)))</f>
        <v>x</v>
      </c>
      <c r="N357" s="84" t="str">
        <f>IF($D357="","x",IF('BH (3)'!$B$11=1,COUNTIFS(Lançamentos!$K$5:$K$1004,$D357,Lançamentos!$T$5:$T$1004,N$5,Lançamentos!$V$5:$V$1004,'BH (3)'!$C$10),COUNTIFS(Lançamentos!$K$5:$K$1004,$D357,Lançamentos!$U$5:$U$1004,N$5,Lançamentos!$W$5:$W$1004,'BH (3)'!$C$10)))</f>
        <v>x</v>
      </c>
      <c r="O357" s="84" t="str">
        <f>IF($D357="","x",IF('BH (3)'!$B$11=1,COUNTIFS(Lançamentos!$K$5:$K$1004,$D357,Lançamentos!$T$5:$T$1004,O$5,Lançamentos!$V$5:$V$1004,'BH (3)'!$C$10),COUNTIFS(Lançamentos!$K$5:$K$1004,$D357,Lançamentos!$U$5:$U$1004,O$5,Lançamentos!$W$5:$W$1004,'BH (3)'!$C$10)))</f>
        <v>x</v>
      </c>
      <c r="P357" s="84" t="str">
        <f>IF($D357="","x",IF('BH (3)'!$B$11=1,COUNTIFS(Lançamentos!$K$5:$K$1004,$D357,Lançamentos!$T$5:$T$1004,P$5,Lançamentos!$V$5:$V$1004,'BH (3)'!$C$10),COUNTIFS(Lançamentos!$K$5:$K$1004,$D357,Lançamentos!$U$5:$U$1004,P$5,Lançamentos!$W$5:$W$1004,'BH (3)'!$C$10)))</f>
        <v>x</v>
      </c>
      <c r="Q357" s="171" t="str">
        <f t="shared" si="11"/>
        <v/>
      </c>
    </row>
    <row r="358" spans="3:17" ht="45" customHeight="1" x14ac:dyDescent="0.25">
      <c r="C358" s="81" t="str">
        <f t="shared" si="10"/>
        <v/>
      </c>
      <c r="D358" s="170" t="str">
        <f>IF(Adv!D356="","",Adv!D356)</f>
        <v/>
      </c>
      <c r="E358" s="84" t="str">
        <f>IF($D358="","x",IF('BH (3)'!$B$11=1,COUNTIFS(Lançamentos!$K$5:$K$1004,$D358,Lançamentos!$T$5:$T$1004,E$5,Lançamentos!$V$5:$V$1004,'BH (3)'!$C$10),COUNTIFS(Lançamentos!$K$5:$K$1004,$D358,Lançamentos!$U$5:$U$1004,E$5,Lançamentos!$W$5:$W$1004,'BH (3)'!$C$10)))</f>
        <v>x</v>
      </c>
      <c r="F358" s="84" t="str">
        <f>IF($D358="","x",IF('BH (3)'!$B$11=1,COUNTIFS(Lançamentos!$K$5:$K$1004,$D358,Lançamentos!$T$5:$T$1004,F$5,Lançamentos!$V$5:$V$1004,'BH (3)'!$C$10),COUNTIFS(Lançamentos!$K$5:$K$1004,$D358,Lançamentos!$U$5:$U$1004,F$5,Lançamentos!$W$5:$W$1004,'BH (3)'!$C$10)))</f>
        <v>x</v>
      </c>
      <c r="G358" s="84" t="str">
        <f>IF($D358="","x",IF('BH (3)'!$B$11=1,COUNTIFS(Lançamentos!$K$5:$K$1004,$D358,Lançamentos!$T$5:$T$1004,G$5,Lançamentos!$V$5:$V$1004,'BH (3)'!$C$10),COUNTIFS(Lançamentos!$K$5:$K$1004,$D358,Lançamentos!$U$5:$U$1004,G$5,Lançamentos!$W$5:$W$1004,'BH (3)'!$C$10)))</f>
        <v>x</v>
      </c>
      <c r="H358" s="84" t="str">
        <f>IF($D358="","x",IF('BH (3)'!$B$11=1,COUNTIFS(Lançamentos!$K$5:$K$1004,$D358,Lançamentos!$T$5:$T$1004,H$5,Lançamentos!$V$5:$V$1004,'BH (3)'!$C$10),COUNTIFS(Lançamentos!$K$5:$K$1004,$D358,Lançamentos!$U$5:$U$1004,H$5,Lançamentos!$W$5:$W$1004,'BH (3)'!$C$10)))</f>
        <v>x</v>
      </c>
      <c r="I358" s="84" t="str">
        <f>IF($D358="","x",IF('BH (3)'!$B$11=1,COUNTIFS(Lançamentos!$K$5:$K$1004,$D358,Lançamentos!$T$5:$T$1004,I$5,Lançamentos!$V$5:$V$1004,'BH (3)'!$C$10),COUNTIFS(Lançamentos!$K$5:$K$1004,$D358,Lançamentos!$U$5:$U$1004,I$5,Lançamentos!$W$5:$W$1004,'BH (3)'!$C$10)))</f>
        <v>x</v>
      </c>
      <c r="J358" s="84" t="str">
        <f>IF($D358="","x",IF('BH (3)'!$B$11=1,COUNTIFS(Lançamentos!$K$5:$K$1004,$D358,Lançamentos!$T$5:$T$1004,J$5,Lançamentos!$V$5:$V$1004,'BH (3)'!$C$10),COUNTIFS(Lançamentos!$K$5:$K$1004,$D358,Lançamentos!$U$5:$U$1004,J$5,Lançamentos!$W$5:$W$1004,'BH (3)'!$C$10)))</f>
        <v>x</v>
      </c>
      <c r="K358" s="84" t="str">
        <f>IF($D358="","x",IF('BH (3)'!$B$11=1,COUNTIFS(Lançamentos!$K$5:$K$1004,$D358,Lançamentos!$T$5:$T$1004,K$5,Lançamentos!$V$5:$V$1004,'BH (3)'!$C$10),COUNTIFS(Lançamentos!$K$5:$K$1004,$D358,Lançamentos!$U$5:$U$1004,K$5,Lançamentos!$W$5:$W$1004,'BH (3)'!$C$10)))</f>
        <v>x</v>
      </c>
      <c r="L358" s="84" t="str">
        <f>IF($D358="","x",IF('BH (3)'!$B$11=1,COUNTIFS(Lançamentos!$K$5:$K$1004,$D358,Lançamentos!$T$5:$T$1004,L$5,Lançamentos!$V$5:$V$1004,'BH (3)'!$C$10),COUNTIFS(Lançamentos!$K$5:$K$1004,$D358,Lançamentos!$U$5:$U$1004,L$5,Lançamentos!$W$5:$W$1004,'BH (3)'!$C$10)))</f>
        <v>x</v>
      </c>
      <c r="M358" s="84" t="str">
        <f>IF($D358="","x",IF('BH (3)'!$B$11=1,COUNTIFS(Lançamentos!$K$5:$K$1004,$D358,Lançamentos!$T$5:$T$1004,M$5,Lançamentos!$V$5:$V$1004,'BH (3)'!$C$10),COUNTIFS(Lançamentos!$K$5:$K$1004,$D358,Lançamentos!$U$5:$U$1004,M$5,Lançamentos!$W$5:$W$1004,'BH (3)'!$C$10)))</f>
        <v>x</v>
      </c>
      <c r="N358" s="84" t="str">
        <f>IF($D358="","x",IF('BH (3)'!$B$11=1,COUNTIFS(Lançamentos!$K$5:$K$1004,$D358,Lançamentos!$T$5:$T$1004,N$5,Lançamentos!$V$5:$V$1004,'BH (3)'!$C$10),COUNTIFS(Lançamentos!$K$5:$K$1004,$D358,Lançamentos!$U$5:$U$1004,N$5,Lançamentos!$W$5:$W$1004,'BH (3)'!$C$10)))</f>
        <v>x</v>
      </c>
      <c r="O358" s="84" t="str">
        <f>IF($D358="","x",IF('BH (3)'!$B$11=1,COUNTIFS(Lançamentos!$K$5:$K$1004,$D358,Lançamentos!$T$5:$T$1004,O$5,Lançamentos!$V$5:$V$1004,'BH (3)'!$C$10),COUNTIFS(Lançamentos!$K$5:$K$1004,$D358,Lançamentos!$U$5:$U$1004,O$5,Lançamentos!$W$5:$W$1004,'BH (3)'!$C$10)))</f>
        <v>x</v>
      </c>
      <c r="P358" s="84" t="str">
        <f>IF($D358="","x",IF('BH (3)'!$B$11=1,COUNTIFS(Lançamentos!$K$5:$K$1004,$D358,Lançamentos!$T$5:$T$1004,P$5,Lançamentos!$V$5:$V$1004,'BH (3)'!$C$10),COUNTIFS(Lançamentos!$K$5:$K$1004,$D358,Lançamentos!$U$5:$U$1004,P$5,Lançamentos!$W$5:$W$1004,'BH (3)'!$C$10)))</f>
        <v>x</v>
      </c>
      <c r="Q358" s="171" t="str">
        <f t="shared" si="11"/>
        <v/>
      </c>
    </row>
    <row r="359" spans="3:17" ht="45" customHeight="1" x14ac:dyDescent="0.25">
      <c r="C359" s="81" t="str">
        <f t="shared" si="10"/>
        <v/>
      </c>
      <c r="D359" s="170" t="str">
        <f>IF(Adv!D357="","",Adv!D357)</f>
        <v/>
      </c>
      <c r="E359" s="84" t="str">
        <f>IF($D359="","x",IF('BH (3)'!$B$11=1,COUNTIFS(Lançamentos!$K$5:$K$1004,$D359,Lançamentos!$T$5:$T$1004,E$5,Lançamentos!$V$5:$V$1004,'BH (3)'!$C$10),COUNTIFS(Lançamentos!$K$5:$K$1004,$D359,Lançamentos!$U$5:$U$1004,E$5,Lançamentos!$W$5:$W$1004,'BH (3)'!$C$10)))</f>
        <v>x</v>
      </c>
      <c r="F359" s="84" t="str">
        <f>IF($D359="","x",IF('BH (3)'!$B$11=1,COUNTIFS(Lançamentos!$K$5:$K$1004,$D359,Lançamentos!$T$5:$T$1004,F$5,Lançamentos!$V$5:$V$1004,'BH (3)'!$C$10),COUNTIFS(Lançamentos!$K$5:$K$1004,$D359,Lançamentos!$U$5:$U$1004,F$5,Lançamentos!$W$5:$W$1004,'BH (3)'!$C$10)))</f>
        <v>x</v>
      </c>
      <c r="G359" s="84" t="str">
        <f>IF($D359="","x",IF('BH (3)'!$B$11=1,COUNTIFS(Lançamentos!$K$5:$K$1004,$D359,Lançamentos!$T$5:$T$1004,G$5,Lançamentos!$V$5:$V$1004,'BH (3)'!$C$10),COUNTIFS(Lançamentos!$K$5:$K$1004,$D359,Lançamentos!$U$5:$U$1004,G$5,Lançamentos!$W$5:$W$1004,'BH (3)'!$C$10)))</f>
        <v>x</v>
      </c>
      <c r="H359" s="84" t="str">
        <f>IF($D359="","x",IF('BH (3)'!$B$11=1,COUNTIFS(Lançamentos!$K$5:$K$1004,$D359,Lançamentos!$T$5:$T$1004,H$5,Lançamentos!$V$5:$V$1004,'BH (3)'!$C$10),COUNTIFS(Lançamentos!$K$5:$K$1004,$D359,Lançamentos!$U$5:$U$1004,H$5,Lançamentos!$W$5:$W$1004,'BH (3)'!$C$10)))</f>
        <v>x</v>
      </c>
      <c r="I359" s="84" t="str">
        <f>IF($D359="","x",IF('BH (3)'!$B$11=1,COUNTIFS(Lançamentos!$K$5:$K$1004,$D359,Lançamentos!$T$5:$T$1004,I$5,Lançamentos!$V$5:$V$1004,'BH (3)'!$C$10),COUNTIFS(Lançamentos!$K$5:$K$1004,$D359,Lançamentos!$U$5:$U$1004,I$5,Lançamentos!$W$5:$W$1004,'BH (3)'!$C$10)))</f>
        <v>x</v>
      </c>
      <c r="J359" s="84" t="str">
        <f>IF($D359="","x",IF('BH (3)'!$B$11=1,COUNTIFS(Lançamentos!$K$5:$K$1004,$D359,Lançamentos!$T$5:$T$1004,J$5,Lançamentos!$V$5:$V$1004,'BH (3)'!$C$10),COUNTIFS(Lançamentos!$K$5:$K$1004,$D359,Lançamentos!$U$5:$U$1004,J$5,Lançamentos!$W$5:$W$1004,'BH (3)'!$C$10)))</f>
        <v>x</v>
      </c>
      <c r="K359" s="84" t="str">
        <f>IF($D359="","x",IF('BH (3)'!$B$11=1,COUNTIFS(Lançamentos!$K$5:$K$1004,$D359,Lançamentos!$T$5:$T$1004,K$5,Lançamentos!$V$5:$V$1004,'BH (3)'!$C$10),COUNTIFS(Lançamentos!$K$5:$K$1004,$D359,Lançamentos!$U$5:$U$1004,K$5,Lançamentos!$W$5:$W$1004,'BH (3)'!$C$10)))</f>
        <v>x</v>
      </c>
      <c r="L359" s="84" t="str">
        <f>IF($D359="","x",IF('BH (3)'!$B$11=1,COUNTIFS(Lançamentos!$K$5:$K$1004,$D359,Lançamentos!$T$5:$T$1004,L$5,Lançamentos!$V$5:$V$1004,'BH (3)'!$C$10),COUNTIFS(Lançamentos!$K$5:$K$1004,$D359,Lançamentos!$U$5:$U$1004,L$5,Lançamentos!$W$5:$W$1004,'BH (3)'!$C$10)))</f>
        <v>x</v>
      </c>
      <c r="M359" s="84" t="str">
        <f>IF($D359="","x",IF('BH (3)'!$B$11=1,COUNTIFS(Lançamentos!$K$5:$K$1004,$D359,Lançamentos!$T$5:$T$1004,M$5,Lançamentos!$V$5:$V$1004,'BH (3)'!$C$10),COUNTIFS(Lançamentos!$K$5:$K$1004,$D359,Lançamentos!$U$5:$U$1004,M$5,Lançamentos!$W$5:$W$1004,'BH (3)'!$C$10)))</f>
        <v>x</v>
      </c>
      <c r="N359" s="84" t="str">
        <f>IF($D359="","x",IF('BH (3)'!$B$11=1,COUNTIFS(Lançamentos!$K$5:$K$1004,$D359,Lançamentos!$T$5:$T$1004,N$5,Lançamentos!$V$5:$V$1004,'BH (3)'!$C$10),COUNTIFS(Lançamentos!$K$5:$K$1004,$D359,Lançamentos!$U$5:$U$1004,N$5,Lançamentos!$W$5:$W$1004,'BH (3)'!$C$10)))</f>
        <v>x</v>
      </c>
      <c r="O359" s="84" t="str">
        <f>IF($D359="","x",IF('BH (3)'!$B$11=1,COUNTIFS(Lançamentos!$K$5:$K$1004,$D359,Lançamentos!$T$5:$T$1004,O$5,Lançamentos!$V$5:$V$1004,'BH (3)'!$C$10),COUNTIFS(Lançamentos!$K$5:$K$1004,$D359,Lançamentos!$U$5:$U$1004,O$5,Lançamentos!$W$5:$W$1004,'BH (3)'!$C$10)))</f>
        <v>x</v>
      </c>
      <c r="P359" s="84" t="str">
        <f>IF($D359="","x",IF('BH (3)'!$B$11=1,COUNTIFS(Lançamentos!$K$5:$K$1004,$D359,Lançamentos!$T$5:$T$1004,P$5,Lançamentos!$V$5:$V$1004,'BH (3)'!$C$10),COUNTIFS(Lançamentos!$K$5:$K$1004,$D359,Lançamentos!$U$5:$U$1004,P$5,Lançamentos!$W$5:$W$1004,'BH (3)'!$C$10)))</f>
        <v>x</v>
      </c>
      <c r="Q359" s="171" t="str">
        <f t="shared" si="11"/>
        <v/>
      </c>
    </row>
    <row r="360" spans="3:17" ht="45" customHeight="1" x14ac:dyDescent="0.25">
      <c r="C360" s="81" t="str">
        <f t="shared" si="10"/>
        <v/>
      </c>
      <c r="D360" s="170" t="str">
        <f>IF(Adv!D358="","",Adv!D358)</f>
        <v/>
      </c>
      <c r="E360" s="84" t="str">
        <f>IF($D360="","x",IF('BH (3)'!$B$11=1,COUNTIFS(Lançamentos!$K$5:$K$1004,$D360,Lançamentos!$T$5:$T$1004,E$5,Lançamentos!$V$5:$V$1004,'BH (3)'!$C$10),COUNTIFS(Lançamentos!$K$5:$K$1004,$D360,Lançamentos!$U$5:$U$1004,E$5,Lançamentos!$W$5:$W$1004,'BH (3)'!$C$10)))</f>
        <v>x</v>
      </c>
      <c r="F360" s="84" t="str">
        <f>IF($D360="","x",IF('BH (3)'!$B$11=1,COUNTIFS(Lançamentos!$K$5:$K$1004,$D360,Lançamentos!$T$5:$T$1004,F$5,Lançamentos!$V$5:$V$1004,'BH (3)'!$C$10),COUNTIFS(Lançamentos!$K$5:$K$1004,$D360,Lançamentos!$U$5:$U$1004,F$5,Lançamentos!$W$5:$W$1004,'BH (3)'!$C$10)))</f>
        <v>x</v>
      </c>
      <c r="G360" s="84" t="str">
        <f>IF($D360="","x",IF('BH (3)'!$B$11=1,COUNTIFS(Lançamentos!$K$5:$K$1004,$D360,Lançamentos!$T$5:$T$1004,G$5,Lançamentos!$V$5:$V$1004,'BH (3)'!$C$10),COUNTIFS(Lançamentos!$K$5:$K$1004,$D360,Lançamentos!$U$5:$U$1004,G$5,Lançamentos!$W$5:$W$1004,'BH (3)'!$C$10)))</f>
        <v>x</v>
      </c>
      <c r="H360" s="84" t="str">
        <f>IF($D360="","x",IF('BH (3)'!$B$11=1,COUNTIFS(Lançamentos!$K$5:$K$1004,$D360,Lançamentos!$T$5:$T$1004,H$5,Lançamentos!$V$5:$V$1004,'BH (3)'!$C$10),COUNTIFS(Lançamentos!$K$5:$K$1004,$D360,Lançamentos!$U$5:$U$1004,H$5,Lançamentos!$W$5:$W$1004,'BH (3)'!$C$10)))</f>
        <v>x</v>
      </c>
      <c r="I360" s="84" t="str">
        <f>IF($D360="","x",IF('BH (3)'!$B$11=1,COUNTIFS(Lançamentos!$K$5:$K$1004,$D360,Lançamentos!$T$5:$T$1004,I$5,Lançamentos!$V$5:$V$1004,'BH (3)'!$C$10),COUNTIFS(Lançamentos!$K$5:$K$1004,$D360,Lançamentos!$U$5:$U$1004,I$5,Lançamentos!$W$5:$W$1004,'BH (3)'!$C$10)))</f>
        <v>x</v>
      </c>
      <c r="J360" s="84" t="str">
        <f>IF($D360="","x",IF('BH (3)'!$B$11=1,COUNTIFS(Lançamentos!$K$5:$K$1004,$D360,Lançamentos!$T$5:$T$1004,J$5,Lançamentos!$V$5:$V$1004,'BH (3)'!$C$10),COUNTIFS(Lançamentos!$K$5:$K$1004,$D360,Lançamentos!$U$5:$U$1004,J$5,Lançamentos!$W$5:$W$1004,'BH (3)'!$C$10)))</f>
        <v>x</v>
      </c>
      <c r="K360" s="84" t="str">
        <f>IF($D360="","x",IF('BH (3)'!$B$11=1,COUNTIFS(Lançamentos!$K$5:$K$1004,$D360,Lançamentos!$T$5:$T$1004,K$5,Lançamentos!$V$5:$V$1004,'BH (3)'!$C$10),COUNTIFS(Lançamentos!$K$5:$K$1004,$D360,Lançamentos!$U$5:$U$1004,K$5,Lançamentos!$W$5:$W$1004,'BH (3)'!$C$10)))</f>
        <v>x</v>
      </c>
      <c r="L360" s="84" t="str">
        <f>IF($D360="","x",IF('BH (3)'!$B$11=1,COUNTIFS(Lançamentos!$K$5:$K$1004,$D360,Lançamentos!$T$5:$T$1004,L$5,Lançamentos!$V$5:$V$1004,'BH (3)'!$C$10),COUNTIFS(Lançamentos!$K$5:$K$1004,$D360,Lançamentos!$U$5:$U$1004,L$5,Lançamentos!$W$5:$W$1004,'BH (3)'!$C$10)))</f>
        <v>x</v>
      </c>
      <c r="M360" s="84" t="str">
        <f>IF($D360="","x",IF('BH (3)'!$B$11=1,COUNTIFS(Lançamentos!$K$5:$K$1004,$D360,Lançamentos!$T$5:$T$1004,M$5,Lançamentos!$V$5:$V$1004,'BH (3)'!$C$10),COUNTIFS(Lançamentos!$K$5:$K$1004,$D360,Lançamentos!$U$5:$U$1004,M$5,Lançamentos!$W$5:$W$1004,'BH (3)'!$C$10)))</f>
        <v>x</v>
      </c>
      <c r="N360" s="84" t="str">
        <f>IF($D360="","x",IF('BH (3)'!$B$11=1,COUNTIFS(Lançamentos!$K$5:$K$1004,$D360,Lançamentos!$T$5:$T$1004,N$5,Lançamentos!$V$5:$V$1004,'BH (3)'!$C$10),COUNTIFS(Lançamentos!$K$5:$K$1004,$D360,Lançamentos!$U$5:$U$1004,N$5,Lançamentos!$W$5:$W$1004,'BH (3)'!$C$10)))</f>
        <v>x</v>
      </c>
      <c r="O360" s="84" t="str">
        <f>IF($D360="","x",IF('BH (3)'!$B$11=1,COUNTIFS(Lançamentos!$K$5:$K$1004,$D360,Lançamentos!$T$5:$T$1004,O$5,Lançamentos!$V$5:$V$1004,'BH (3)'!$C$10),COUNTIFS(Lançamentos!$K$5:$K$1004,$D360,Lançamentos!$U$5:$U$1004,O$5,Lançamentos!$W$5:$W$1004,'BH (3)'!$C$10)))</f>
        <v>x</v>
      </c>
      <c r="P360" s="84" t="str">
        <f>IF($D360="","x",IF('BH (3)'!$B$11=1,COUNTIFS(Lançamentos!$K$5:$K$1004,$D360,Lançamentos!$T$5:$T$1004,P$5,Lançamentos!$V$5:$V$1004,'BH (3)'!$C$10),COUNTIFS(Lançamentos!$K$5:$K$1004,$D360,Lançamentos!$U$5:$U$1004,P$5,Lançamentos!$W$5:$W$1004,'BH (3)'!$C$10)))</f>
        <v>x</v>
      </c>
      <c r="Q360" s="171" t="str">
        <f t="shared" si="11"/>
        <v/>
      </c>
    </row>
    <row r="361" spans="3:17" ht="45" customHeight="1" x14ac:dyDescent="0.25">
      <c r="C361" s="81" t="str">
        <f t="shared" si="10"/>
        <v/>
      </c>
      <c r="D361" s="170" t="str">
        <f>IF(Adv!D359="","",Adv!D359)</f>
        <v/>
      </c>
      <c r="E361" s="84" t="str">
        <f>IF($D361="","x",IF('BH (3)'!$B$11=1,COUNTIFS(Lançamentos!$K$5:$K$1004,$D361,Lançamentos!$T$5:$T$1004,E$5,Lançamentos!$V$5:$V$1004,'BH (3)'!$C$10),COUNTIFS(Lançamentos!$K$5:$K$1004,$D361,Lançamentos!$U$5:$U$1004,E$5,Lançamentos!$W$5:$W$1004,'BH (3)'!$C$10)))</f>
        <v>x</v>
      </c>
      <c r="F361" s="84" t="str">
        <f>IF($D361="","x",IF('BH (3)'!$B$11=1,COUNTIFS(Lançamentos!$K$5:$K$1004,$D361,Lançamentos!$T$5:$T$1004,F$5,Lançamentos!$V$5:$V$1004,'BH (3)'!$C$10),COUNTIFS(Lançamentos!$K$5:$K$1004,$D361,Lançamentos!$U$5:$U$1004,F$5,Lançamentos!$W$5:$W$1004,'BH (3)'!$C$10)))</f>
        <v>x</v>
      </c>
      <c r="G361" s="84" t="str">
        <f>IF($D361="","x",IF('BH (3)'!$B$11=1,COUNTIFS(Lançamentos!$K$5:$K$1004,$D361,Lançamentos!$T$5:$T$1004,G$5,Lançamentos!$V$5:$V$1004,'BH (3)'!$C$10),COUNTIFS(Lançamentos!$K$5:$K$1004,$D361,Lançamentos!$U$5:$U$1004,G$5,Lançamentos!$W$5:$W$1004,'BH (3)'!$C$10)))</f>
        <v>x</v>
      </c>
      <c r="H361" s="84" t="str">
        <f>IF($D361="","x",IF('BH (3)'!$B$11=1,COUNTIFS(Lançamentos!$K$5:$K$1004,$D361,Lançamentos!$T$5:$T$1004,H$5,Lançamentos!$V$5:$V$1004,'BH (3)'!$C$10),COUNTIFS(Lançamentos!$K$5:$K$1004,$D361,Lançamentos!$U$5:$U$1004,H$5,Lançamentos!$W$5:$W$1004,'BH (3)'!$C$10)))</f>
        <v>x</v>
      </c>
      <c r="I361" s="84" t="str">
        <f>IF($D361="","x",IF('BH (3)'!$B$11=1,COUNTIFS(Lançamentos!$K$5:$K$1004,$D361,Lançamentos!$T$5:$T$1004,I$5,Lançamentos!$V$5:$V$1004,'BH (3)'!$C$10),COUNTIFS(Lançamentos!$K$5:$K$1004,$D361,Lançamentos!$U$5:$U$1004,I$5,Lançamentos!$W$5:$W$1004,'BH (3)'!$C$10)))</f>
        <v>x</v>
      </c>
      <c r="J361" s="84" t="str">
        <f>IF($D361="","x",IF('BH (3)'!$B$11=1,COUNTIFS(Lançamentos!$K$5:$K$1004,$D361,Lançamentos!$T$5:$T$1004,J$5,Lançamentos!$V$5:$V$1004,'BH (3)'!$C$10),COUNTIFS(Lançamentos!$K$5:$K$1004,$D361,Lançamentos!$U$5:$U$1004,J$5,Lançamentos!$W$5:$W$1004,'BH (3)'!$C$10)))</f>
        <v>x</v>
      </c>
      <c r="K361" s="84" t="str">
        <f>IF($D361="","x",IF('BH (3)'!$B$11=1,COUNTIFS(Lançamentos!$K$5:$K$1004,$D361,Lançamentos!$T$5:$T$1004,K$5,Lançamentos!$V$5:$V$1004,'BH (3)'!$C$10),COUNTIFS(Lançamentos!$K$5:$K$1004,$D361,Lançamentos!$U$5:$U$1004,K$5,Lançamentos!$W$5:$W$1004,'BH (3)'!$C$10)))</f>
        <v>x</v>
      </c>
      <c r="L361" s="84" t="str">
        <f>IF($D361="","x",IF('BH (3)'!$B$11=1,COUNTIFS(Lançamentos!$K$5:$K$1004,$D361,Lançamentos!$T$5:$T$1004,L$5,Lançamentos!$V$5:$V$1004,'BH (3)'!$C$10),COUNTIFS(Lançamentos!$K$5:$K$1004,$D361,Lançamentos!$U$5:$U$1004,L$5,Lançamentos!$W$5:$W$1004,'BH (3)'!$C$10)))</f>
        <v>x</v>
      </c>
      <c r="M361" s="84" t="str">
        <f>IF($D361="","x",IF('BH (3)'!$B$11=1,COUNTIFS(Lançamentos!$K$5:$K$1004,$D361,Lançamentos!$T$5:$T$1004,M$5,Lançamentos!$V$5:$V$1004,'BH (3)'!$C$10),COUNTIFS(Lançamentos!$K$5:$K$1004,$D361,Lançamentos!$U$5:$U$1004,M$5,Lançamentos!$W$5:$W$1004,'BH (3)'!$C$10)))</f>
        <v>x</v>
      </c>
      <c r="N361" s="84" t="str">
        <f>IF($D361="","x",IF('BH (3)'!$B$11=1,COUNTIFS(Lançamentos!$K$5:$K$1004,$D361,Lançamentos!$T$5:$T$1004,N$5,Lançamentos!$V$5:$V$1004,'BH (3)'!$C$10),COUNTIFS(Lançamentos!$K$5:$K$1004,$D361,Lançamentos!$U$5:$U$1004,N$5,Lançamentos!$W$5:$W$1004,'BH (3)'!$C$10)))</f>
        <v>x</v>
      </c>
      <c r="O361" s="84" t="str">
        <f>IF($D361="","x",IF('BH (3)'!$B$11=1,COUNTIFS(Lançamentos!$K$5:$K$1004,$D361,Lançamentos!$T$5:$T$1004,O$5,Lançamentos!$V$5:$V$1004,'BH (3)'!$C$10),COUNTIFS(Lançamentos!$K$5:$K$1004,$D361,Lançamentos!$U$5:$U$1004,O$5,Lançamentos!$W$5:$W$1004,'BH (3)'!$C$10)))</f>
        <v>x</v>
      </c>
      <c r="P361" s="84" t="str">
        <f>IF($D361="","x",IF('BH (3)'!$B$11=1,COUNTIFS(Lançamentos!$K$5:$K$1004,$D361,Lançamentos!$T$5:$T$1004,P$5,Lançamentos!$V$5:$V$1004,'BH (3)'!$C$10),COUNTIFS(Lançamentos!$K$5:$K$1004,$D361,Lançamentos!$U$5:$U$1004,P$5,Lançamentos!$W$5:$W$1004,'BH (3)'!$C$10)))</f>
        <v>x</v>
      </c>
      <c r="Q361" s="171" t="str">
        <f t="shared" si="11"/>
        <v/>
      </c>
    </row>
    <row r="362" spans="3:17" ht="45" customHeight="1" x14ac:dyDescent="0.25">
      <c r="C362" s="81" t="str">
        <f t="shared" si="10"/>
        <v/>
      </c>
      <c r="D362" s="170" t="str">
        <f>IF(Adv!D360="","",Adv!D360)</f>
        <v/>
      </c>
      <c r="E362" s="84" t="str">
        <f>IF($D362="","x",IF('BH (3)'!$B$11=1,COUNTIFS(Lançamentos!$K$5:$K$1004,$D362,Lançamentos!$T$5:$T$1004,E$5,Lançamentos!$V$5:$V$1004,'BH (3)'!$C$10),COUNTIFS(Lançamentos!$K$5:$K$1004,$D362,Lançamentos!$U$5:$U$1004,E$5,Lançamentos!$W$5:$W$1004,'BH (3)'!$C$10)))</f>
        <v>x</v>
      </c>
      <c r="F362" s="84" t="str">
        <f>IF($D362="","x",IF('BH (3)'!$B$11=1,COUNTIFS(Lançamentos!$K$5:$K$1004,$D362,Lançamentos!$T$5:$T$1004,F$5,Lançamentos!$V$5:$V$1004,'BH (3)'!$C$10),COUNTIFS(Lançamentos!$K$5:$K$1004,$D362,Lançamentos!$U$5:$U$1004,F$5,Lançamentos!$W$5:$W$1004,'BH (3)'!$C$10)))</f>
        <v>x</v>
      </c>
      <c r="G362" s="84" t="str">
        <f>IF($D362="","x",IF('BH (3)'!$B$11=1,COUNTIFS(Lançamentos!$K$5:$K$1004,$D362,Lançamentos!$T$5:$T$1004,G$5,Lançamentos!$V$5:$V$1004,'BH (3)'!$C$10),COUNTIFS(Lançamentos!$K$5:$K$1004,$D362,Lançamentos!$U$5:$U$1004,G$5,Lançamentos!$W$5:$W$1004,'BH (3)'!$C$10)))</f>
        <v>x</v>
      </c>
      <c r="H362" s="84" t="str">
        <f>IF($D362="","x",IF('BH (3)'!$B$11=1,COUNTIFS(Lançamentos!$K$5:$K$1004,$D362,Lançamentos!$T$5:$T$1004,H$5,Lançamentos!$V$5:$V$1004,'BH (3)'!$C$10),COUNTIFS(Lançamentos!$K$5:$K$1004,$D362,Lançamentos!$U$5:$U$1004,H$5,Lançamentos!$W$5:$W$1004,'BH (3)'!$C$10)))</f>
        <v>x</v>
      </c>
      <c r="I362" s="84" t="str">
        <f>IF($D362="","x",IF('BH (3)'!$B$11=1,COUNTIFS(Lançamentos!$K$5:$K$1004,$D362,Lançamentos!$T$5:$T$1004,I$5,Lançamentos!$V$5:$V$1004,'BH (3)'!$C$10),COUNTIFS(Lançamentos!$K$5:$K$1004,$D362,Lançamentos!$U$5:$U$1004,I$5,Lançamentos!$W$5:$W$1004,'BH (3)'!$C$10)))</f>
        <v>x</v>
      </c>
      <c r="J362" s="84" t="str">
        <f>IF($D362="","x",IF('BH (3)'!$B$11=1,COUNTIFS(Lançamentos!$K$5:$K$1004,$D362,Lançamentos!$T$5:$T$1004,J$5,Lançamentos!$V$5:$V$1004,'BH (3)'!$C$10),COUNTIFS(Lançamentos!$K$5:$K$1004,$D362,Lançamentos!$U$5:$U$1004,J$5,Lançamentos!$W$5:$W$1004,'BH (3)'!$C$10)))</f>
        <v>x</v>
      </c>
      <c r="K362" s="84" t="str">
        <f>IF($D362="","x",IF('BH (3)'!$B$11=1,COUNTIFS(Lançamentos!$K$5:$K$1004,$D362,Lançamentos!$T$5:$T$1004,K$5,Lançamentos!$V$5:$V$1004,'BH (3)'!$C$10),COUNTIFS(Lançamentos!$K$5:$K$1004,$D362,Lançamentos!$U$5:$U$1004,K$5,Lançamentos!$W$5:$W$1004,'BH (3)'!$C$10)))</f>
        <v>x</v>
      </c>
      <c r="L362" s="84" t="str">
        <f>IF($D362="","x",IF('BH (3)'!$B$11=1,COUNTIFS(Lançamentos!$K$5:$K$1004,$D362,Lançamentos!$T$5:$T$1004,L$5,Lançamentos!$V$5:$V$1004,'BH (3)'!$C$10),COUNTIFS(Lançamentos!$K$5:$K$1004,$D362,Lançamentos!$U$5:$U$1004,L$5,Lançamentos!$W$5:$W$1004,'BH (3)'!$C$10)))</f>
        <v>x</v>
      </c>
      <c r="M362" s="84" t="str">
        <f>IF($D362="","x",IF('BH (3)'!$B$11=1,COUNTIFS(Lançamentos!$K$5:$K$1004,$D362,Lançamentos!$T$5:$T$1004,M$5,Lançamentos!$V$5:$V$1004,'BH (3)'!$C$10),COUNTIFS(Lançamentos!$K$5:$K$1004,$D362,Lançamentos!$U$5:$U$1004,M$5,Lançamentos!$W$5:$W$1004,'BH (3)'!$C$10)))</f>
        <v>x</v>
      </c>
      <c r="N362" s="84" t="str">
        <f>IF($D362="","x",IF('BH (3)'!$B$11=1,COUNTIFS(Lançamentos!$K$5:$K$1004,$D362,Lançamentos!$T$5:$T$1004,N$5,Lançamentos!$V$5:$V$1004,'BH (3)'!$C$10),COUNTIFS(Lançamentos!$K$5:$K$1004,$D362,Lançamentos!$U$5:$U$1004,N$5,Lançamentos!$W$5:$W$1004,'BH (3)'!$C$10)))</f>
        <v>x</v>
      </c>
      <c r="O362" s="84" t="str">
        <f>IF($D362="","x",IF('BH (3)'!$B$11=1,COUNTIFS(Lançamentos!$K$5:$K$1004,$D362,Lançamentos!$T$5:$T$1004,O$5,Lançamentos!$V$5:$V$1004,'BH (3)'!$C$10),COUNTIFS(Lançamentos!$K$5:$K$1004,$D362,Lançamentos!$U$5:$U$1004,O$5,Lançamentos!$W$5:$W$1004,'BH (3)'!$C$10)))</f>
        <v>x</v>
      </c>
      <c r="P362" s="84" t="str">
        <f>IF($D362="","x",IF('BH (3)'!$B$11=1,COUNTIFS(Lançamentos!$K$5:$K$1004,$D362,Lançamentos!$T$5:$T$1004,P$5,Lançamentos!$V$5:$V$1004,'BH (3)'!$C$10),COUNTIFS(Lançamentos!$K$5:$K$1004,$D362,Lançamentos!$U$5:$U$1004,P$5,Lançamentos!$W$5:$W$1004,'BH (3)'!$C$10)))</f>
        <v>x</v>
      </c>
      <c r="Q362" s="171" t="str">
        <f t="shared" si="11"/>
        <v/>
      </c>
    </row>
    <row r="363" spans="3:17" ht="45" customHeight="1" x14ac:dyDescent="0.25">
      <c r="C363" s="81" t="str">
        <f t="shared" si="10"/>
        <v/>
      </c>
      <c r="D363" s="170" t="str">
        <f>IF(Adv!D361="","",Adv!D361)</f>
        <v/>
      </c>
      <c r="E363" s="84" t="str">
        <f>IF($D363="","x",IF('BH (3)'!$B$11=1,COUNTIFS(Lançamentos!$K$5:$K$1004,$D363,Lançamentos!$T$5:$T$1004,E$5,Lançamentos!$V$5:$V$1004,'BH (3)'!$C$10),COUNTIFS(Lançamentos!$K$5:$K$1004,$D363,Lançamentos!$U$5:$U$1004,E$5,Lançamentos!$W$5:$W$1004,'BH (3)'!$C$10)))</f>
        <v>x</v>
      </c>
      <c r="F363" s="84" t="str">
        <f>IF($D363="","x",IF('BH (3)'!$B$11=1,COUNTIFS(Lançamentos!$K$5:$K$1004,$D363,Lançamentos!$T$5:$T$1004,F$5,Lançamentos!$V$5:$V$1004,'BH (3)'!$C$10),COUNTIFS(Lançamentos!$K$5:$K$1004,$D363,Lançamentos!$U$5:$U$1004,F$5,Lançamentos!$W$5:$W$1004,'BH (3)'!$C$10)))</f>
        <v>x</v>
      </c>
      <c r="G363" s="84" t="str">
        <f>IF($D363="","x",IF('BH (3)'!$B$11=1,COUNTIFS(Lançamentos!$K$5:$K$1004,$D363,Lançamentos!$T$5:$T$1004,G$5,Lançamentos!$V$5:$V$1004,'BH (3)'!$C$10),COUNTIFS(Lançamentos!$K$5:$K$1004,$D363,Lançamentos!$U$5:$U$1004,G$5,Lançamentos!$W$5:$W$1004,'BH (3)'!$C$10)))</f>
        <v>x</v>
      </c>
      <c r="H363" s="84" t="str">
        <f>IF($D363="","x",IF('BH (3)'!$B$11=1,COUNTIFS(Lançamentos!$K$5:$K$1004,$D363,Lançamentos!$T$5:$T$1004,H$5,Lançamentos!$V$5:$V$1004,'BH (3)'!$C$10),COUNTIFS(Lançamentos!$K$5:$K$1004,$D363,Lançamentos!$U$5:$U$1004,H$5,Lançamentos!$W$5:$W$1004,'BH (3)'!$C$10)))</f>
        <v>x</v>
      </c>
      <c r="I363" s="84" t="str">
        <f>IF($D363="","x",IF('BH (3)'!$B$11=1,COUNTIFS(Lançamentos!$K$5:$K$1004,$D363,Lançamentos!$T$5:$T$1004,I$5,Lançamentos!$V$5:$V$1004,'BH (3)'!$C$10),COUNTIFS(Lançamentos!$K$5:$K$1004,$D363,Lançamentos!$U$5:$U$1004,I$5,Lançamentos!$W$5:$W$1004,'BH (3)'!$C$10)))</f>
        <v>x</v>
      </c>
      <c r="J363" s="84" t="str">
        <f>IF($D363="","x",IF('BH (3)'!$B$11=1,COUNTIFS(Lançamentos!$K$5:$K$1004,$D363,Lançamentos!$T$5:$T$1004,J$5,Lançamentos!$V$5:$V$1004,'BH (3)'!$C$10),COUNTIFS(Lançamentos!$K$5:$K$1004,$D363,Lançamentos!$U$5:$U$1004,J$5,Lançamentos!$W$5:$W$1004,'BH (3)'!$C$10)))</f>
        <v>x</v>
      </c>
      <c r="K363" s="84" t="str">
        <f>IF($D363="","x",IF('BH (3)'!$B$11=1,COUNTIFS(Lançamentos!$K$5:$K$1004,$D363,Lançamentos!$T$5:$T$1004,K$5,Lançamentos!$V$5:$V$1004,'BH (3)'!$C$10),COUNTIFS(Lançamentos!$K$5:$K$1004,$D363,Lançamentos!$U$5:$U$1004,K$5,Lançamentos!$W$5:$W$1004,'BH (3)'!$C$10)))</f>
        <v>x</v>
      </c>
      <c r="L363" s="84" t="str">
        <f>IF($D363="","x",IF('BH (3)'!$B$11=1,COUNTIFS(Lançamentos!$K$5:$K$1004,$D363,Lançamentos!$T$5:$T$1004,L$5,Lançamentos!$V$5:$V$1004,'BH (3)'!$C$10),COUNTIFS(Lançamentos!$K$5:$K$1004,$D363,Lançamentos!$U$5:$U$1004,L$5,Lançamentos!$W$5:$W$1004,'BH (3)'!$C$10)))</f>
        <v>x</v>
      </c>
      <c r="M363" s="84" t="str">
        <f>IF($D363="","x",IF('BH (3)'!$B$11=1,COUNTIFS(Lançamentos!$K$5:$K$1004,$D363,Lançamentos!$T$5:$T$1004,M$5,Lançamentos!$V$5:$V$1004,'BH (3)'!$C$10),COUNTIFS(Lançamentos!$K$5:$K$1004,$D363,Lançamentos!$U$5:$U$1004,M$5,Lançamentos!$W$5:$W$1004,'BH (3)'!$C$10)))</f>
        <v>x</v>
      </c>
      <c r="N363" s="84" t="str">
        <f>IF($D363="","x",IF('BH (3)'!$B$11=1,COUNTIFS(Lançamentos!$K$5:$K$1004,$D363,Lançamentos!$T$5:$T$1004,N$5,Lançamentos!$V$5:$V$1004,'BH (3)'!$C$10),COUNTIFS(Lançamentos!$K$5:$K$1004,$D363,Lançamentos!$U$5:$U$1004,N$5,Lançamentos!$W$5:$W$1004,'BH (3)'!$C$10)))</f>
        <v>x</v>
      </c>
      <c r="O363" s="84" t="str">
        <f>IF($D363="","x",IF('BH (3)'!$B$11=1,COUNTIFS(Lançamentos!$K$5:$K$1004,$D363,Lançamentos!$T$5:$T$1004,O$5,Lançamentos!$V$5:$V$1004,'BH (3)'!$C$10),COUNTIFS(Lançamentos!$K$5:$K$1004,$D363,Lançamentos!$U$5:$U$1004,O$5,Lançamentos!$W$5:$W$1004,'BH (3)'!$C$10)))</f>
        <v>x</v>
      </c>
      <c r="P363" s="84" t="str">
        <f>IF($D363="","x",IF('BH (3)'!$B$11=1,COUNTIFS(Lançamentos!$K$5:$K$1004,$D363,Lançamentos!$T$5:$T$1004,P$5,Lançamentos!$V$5:$V$1004,'BH (3)'!$C$10),COUNTIFS(Lançamentos!$K$5:$K$1004,$D363,Lançamentos!$U$5:$U$1004,P$5,Lançamentos!$W$5:$W$1004,'BH (3)'!$C$10)))</f>
        <v>x</v>
      </c>
      <c r="Q363" s="171" t="str">
        <f t="shared" si="11"/>
        <v/>
      </c>
    </row>
    <row r="364" spans="3:17" ht="45" customHeight="1" x14ac:dyDescent="0.25">
      <c r="C364" s="81" t="str">
        <f t="shared" si="10"/>
        <v/>
      </c>
      <c r="D364" s="170" t="str">
        <f>IF(Adv!D362="","",Adv!D362)</f>
        <v/>
      </c>
      <c r="E364" s="84" t="str">
        <f>IF($D364="","x",IF('BH (3)'!$B$11=1,COUNTIFS(Lançamentos!$K$5:$K$1004,$D364,Lançamentos!$T$5:$T$1004,E$5,Lançamentos!$V$5:$V$1004,'BH (3)'!$C$10),COUNTIFS(Lançamentos!$K$5:$K$1004,$D364,Lançamentos!$U$5:$U$1004,E$5,Lançamentos!$W$5:$W$1004,'BH (3)'!$C$10)))</f>
        <v>x</v>
      </c>
      <c r="F364" s="84" t="str">
        <f>IF($D364="","x",IF('BH (3)'!$B$11=1,COUNTIFS(Lançamentos!$K$5:$K$1004,$D364,Lançamentos!$T$5:$T$1004,F$5,Lançamentos!$V$5:$V$1004,'BH (3)'!$C$10),COUNTIFS(Lançamentos!$K$5:$K$1004,$D364,Lançamentos!$U$5:$U$1004,F$5,Lançamentos!$W$5:$W$1004,'BH (3)'!$C$10)))</f>
        <v>x</v>
      </c>
      <c r="G364" s="84" t="str">
        <f>IF($D364="","x",IF('BH (3)'!$B$11=1,COUNTIFS(Lançamentos!$K$5:$K$1004,$D364,Lançamentos!$T$5:$T$1004,G$5,Lançamentos!$V$5:$V$1004,'BH (3)'!$C$10),COUNTIFS(Lançamentos!$K$5:$K$1004,$D364,Lançamentos!$U$5:$U$1004,G$5,Lançamentos!$W$5:$W$1004,'BH (3)'!$C$10)))</f>
        <v>x</v>
      </c>
      <c r="H364" s="84" t="str">
        <f>IF($D364="","x",IF('BH (3)'!$B$11=1,COUNTIFS(Lançamentos!$K$5:$K$1004,$D364,Lançamentos!$T$5:$T$1004,H$5,Lançamentos!$V$5:$V$1004,'BH (3)'!$C$10),COUNTIFS(Lançamentos!$K$5:$K$1004,$D364,Lançamentos!$U$5:$U$1004,H$5,Lançamentos!$W$5:$W$1004,'BH (3)'!$C$10)))</f>
        <v>x</v>
      </c>
      <c r="I364" s="84" t="str">
        <f>IF($D364="","x",IF('BH (3)'!$B$11=1,COUNTIFS(Lançamentos!$K$5:$K$1004,$D364,Lançamentos!$T$5:$T$1004,I$5,Lançamentos!$V$5:$V$1004,'BH (3)'!$C$10),COUNTIFS(Lançamentos!$K$5:$K$1004,$D364,Lançamentos!$U$5:$U$1004,I$5,Lançamentos!$W$5:$W$1004,'BH (3)'!$C$10)))</f>
        <v>x</v>
      </c>
      <c r="J364" s="84" t="str">
        <f>IF($D364="","x",IF('BH (3)'!$B$11=1,COUNTIFS(Lançamentos!$K$5:$K$1004,$D364,Lançamentos!$T$5:$T$1004,J$5,Lançamentos!$V$5:$V$1004,'BH (3)'!$C$10),COUNTIFS(Lançamentos!$K$5:$K$1004,$D364,Lançamentos!$U$5:$U$1004,J$5,Lançamentos!$W$5:$W$1004,'BH (3)'!$C$10)))</f>
        <v>x</v>
      </c>
      <c r="K364" s="84" t="str">
        <f>IF($D364="","x",IF('BH (3)'!$B$11=1,COUNTIFS(Lançamentos!$K$5:$K$1004,$D364,Lançamentos!$T$5:$T$1004,K$5,Lançamentos!$V$5:$V$1004,'BH (3)'!$C$10),COUNTIFS(Lançamentos!$K$5:$K$1004,$D364,Lançamentos!$U$5:$U$1004,K$5,Lançamentos!$W$5:$W$1004,'BH (3)'!$C$10)))</f>
        <v>x</v>
      </c>
      <c r="L364" s="84" t="str">
        <f>IF($D364="","x",IF('BH (3)'!$B$11=1,COUNTIFS(Lançamentos!$K$5:$K$1004,$D364,Lançamentos!$T$5:$T$1004,L$5,Lançamentos!$V$5:$V$1004,'BH (3)'!$C$10),COUNTIFS(Lançamentos!$K$5:$K$1004,$D364,Lançamentos!$U$5:$U$1004,L$5,Lançamentos!$W$5:$W$1004,'BH (3)'!$C$10)))</f>
        <v>x</v>
      </c>
      <c r="M364" s="84" t="str">
        <f>IF($D364="","x",IF('BH (3)'!$B$11=1,COUNTIFS(Lançamentos!$K$5:$K$1004,$D364,Lançamentos!$T$5:$T$1004,M$5,Lançamentos!$V$5:$V$1004,'BH (3)'!$C$10),COUNTIFS(Lançamentos!$K$5:$K$1004,$D364,Lançamentos!$U$5:$U$1004,M$5,Lançamentos!$W$5:$W$1004,'BH (3)'!$C$10)))</f>
        <v>x</v>
      </c>
      <c r="N364" s="84" t="str">
        <f>IF($D364="","x",IF('BH (3)'!$B$11=1,COUNTIFS(Lançamentos!$K$5:$K$1004,$D364,Lançamentos!$T$5:$T$1004,N$5,Lançamentos!$V$5:$V$1004,'BH (3)'!$C$10),COUNTIFS(Lançamentos!$K$5:$K$1004,$D364,Lançamentos!$U$5:$U$1004,N$5,Lançamentos!$W$5:$W$1004,'BH (3)'!$C$10)))</f>
        <v>x</v>
      </c>
      <c r="O364" s="84" t="str">
        <f>IF($D364="","x",IF('BH (3)'!$B$11=1,COUNTIFS(Lançamentos!$K$5:$K$1004,$D364,Lançamentos!$T$5:$T$1004,O$5,Lançamentos!$V$5:$V$1004,'BH (3)'!$C$10),COUNTIFS(Lançamentos!$K$5:$K$1004,$D364,Lançamentos!$U$5:$U$1004,O$5,Lançamentos!$W$5:$W$1004,'BH (3)'!$C$10)))</f>
        <v>x</v>
      </c>
      <c r="P364" s="84" t="str">
        <f>IF($D364="","x",IF('BH (3)'!$B$11=1,COUNTIFS(Lançamentos!$K$5:$K$1004,$D364,Lançamentos!$T$5:$T$1004,P$5,Lançamentos!$V$5:$V$1004,'BH (3)'!$C$10),COUNTIFS(Lançamentos!$K$5:$K$1004,$D364,Lançamentos!$U$5:$U$1004,P$5,Lançamentos!$W$5:$W$1004,'BH (3)'!$C$10)))</f>
        <v>x</v>
      </c>
      <c r="Q364" s="171" t="str">
        <f t="shared" si="11"/>
        <v/>
      </c>
    </row>
    <row r="365" spans="3:17" ht="45" customHeight="1" x14ac:dyDescent="0.25">
      <c r="C365" s="81" t="str">
        <f t="shared" si="10"/>
        <v/>
      </c>
      <c r="D365" s="170" t="str">
        <f>IF(Adv!D363="","",Adv!D363)</f>
        <v/>
      </c>
      <c r="E365" s="84" t="str">
        <f>IF($D365="","x",IF('BH (3)'!$B$11=1,COUNTIFS(Lançamentos!$K$5:$K$1004,$D365,Lançamentos!$T$5:$T$1004,E$5,Lançamentos!$V$5:$V$1004,'BH (3)'!$C$10),COUNTIFS(Lançamentos!$K$5:$K$1004,$D365,Lançamentos!$U$5:$U$1004,E$5,Lançamentos!$W$5:$W$1004,'BH (3)'!$C$10)))</f>
        <v>x</v>
      </c>
      <c r="F365" s="84" t="str">
        <f>IF($D365="","x",IF('BH (3)'!$B$11=1,COUNTIFS(Lançamentos!$K$5:$K$1004,$D365,Lançamentos!$T$5:$T$1004,F$5,Lançamentos!$V$5:$V$1004,'BH (3)'!$C$10),COUNTIFS(Lançamentos!$K$5:$K$1004,$D365,Lançamentos!$U$5:$U$1004,F$5,Lançamentos!$W$5:$W$1004,'BH (3)'!$C$10)))</f>
        <v>x</v>
      </c>
      <c r="G365" s="84" t="str">
        <f>IF($D365="","x",IF('BH (3)'!$B$11=1,COUNTIFS(Lançamentos!$K$5:$K$1004,$D365,Lançamentos!$T$5:$T$1004,G$5,Lançamentos!$V$5:$V$1004,'BH (3)'!$C$10),COUNTIFS(Lançamentos!$K$5:$K$1004,$D365,Lançamentos!$U$5:$U$1004,G$5,Lançamentos!$W$5:$W$1004,'BH (3)'!$C$10)))</f>
        <v>x</v>
      </c>
      <c r="H365" s="84" t="str">
        <f>IF($D365="","x",IF('BH (3)'!$B$11=1,COUNTIFS(Lançamentos!$K$5:$K$1004,$D365,Lançamentos!$T$5:$T$1004,H$5,Lançamentos!$V$5:$V$1004,'BH (3)'!$C$10),COUNTIFS(Lançamentos!$K$5:$K$1004,$D365,Lançamentos!$U$5:$U$1004,H$5,Lançamentos!$W$5:$W$1004,'BH (3)'!$C$10)))</f>
        <v>x</v>
      </c>
      <c r="I365" s="84" t="str">
        <f>IF($D365="","x",IF('BH (3)'!$B$11=1,COUNTIFS(Lançamentos!$K$5:$K$1004,$D365,Lançamentos!$T$5:$T$1004,I$5,Lançamentos!$V$5:$V$1004,'BH (3)'!$C$10),COUNTIFS(Lançamentos!$K$5:$K$1004,$D365,Lançamentos!$U$5:$U$1004,I$5,Lançamentos!$W$5:$W$1004,'BH (3)'!$C$10)))</f>
        <v>x</v>
      </c>
      <c r="J365" s="84" t="str">
        <f>IF($D365="","x",IF('BH (3)'!$B$11=1,COUNTIFS(Lançamentos!$K$5:$K$1004,$D365,Lançamentos!$T$5:$T$1004,J$5,Lançamentos!$V$5:$V$1004,'BH (3)'!$C$10),COUNTIFS(Lançamentos!$K$5:$K$1004,$D365,Lançamentos!$U$5:$U$1004,J$5,Lançamentos!$W$5:$W$1004,'BH (3)'!$C$10)))</f>
        <v>x</v>
      </c>
      <c r="K365" s="84" t="str">
        <f>IF($D365="","x",IF('BH (3)'!$B$11=1,COUNTIFS(Lançamentos!$K$5:$K$1004,$D365,Lançamentos!$T$5:$T$1004,K$5,Lançamentos!$V$5:$V$1004,'BH (3)'!$C$10),COUNTIFS(Lançamentos!$K$5:$K$1004,$D365,Lançamentos!$U$5:$U$1004,K$5,Lançamentos!$W$5:$W$1004,'BH (3)'!$C$10)))</f>
        <v>x</v>
      </c>
      <c r="L365" s="84" t="str">
        <f>IF($D365="","x",IF('BH (3)'!$B$11=1,COUNTIFS(Lançamentos!$K$5:$K$1004,$D365,Lançamentos!$T$5:$T$1004,L$5,Lançamentos!$V$5:$V$1004,'BH (3)'!$C$10),COUNTIFS(Lançamentos!$K$5:$K$1004,$D365,Lançamentos!$U$5:$U$1004,L$5,Lançamentos!$W$5:$W$1004,'BH (3)'!$C$10)))</f>
        <v>x</v>
      </c>
      <c r="M365" s="84" t="str">
        <f>IF($D365="","x",IF('BH (3)'!$B$11=1,COUNTIFS(Lançamentos!$K$5:$K$1004,$D365,Lançamentos!$T$5:$T$1004,M$5,Lançamentos!$V$5:$V$1004,'BH (3)'!$C$10),COUNTIFS(Lançamentos!$K$5:$K$1004,$D365,Lançamentos!$U$5:$U$1004,M$5,Lançamentos!$W$5:$W$1004,'BH (3)'!$C$10)))</f>
        <v>x</v>
      </c>
      <c r="N365" s="84" t="str">
        <f>IF($D365="","x",IF('BH (3)'!$B$11=1,COUNTIFS(Lançamentos!$K$5:$K$1004,$D365,Lançamentos!$T$5:$T$1004,N$5,Lançamentos!$V$5:$V$1004,'BH (3)'!$C$10),COUNTIFS(Lançamentos!$K$5:$K$1004,$D365,Lançamentos!$U$5:$U$1004,N$5,Lançamentos!$W$5:$W$1004,'BH (3)'!$C$10)))</f>
        <v>x</v>
      </c>
      <c r="O365" s="84" t="str">
        <f>IF($D365="","x",IF('BH (3)'!$B$11=1,COUNTIFS(Lançamentos!$K$5:$K$1004,$D365,Lançamentos!$T$5:$T$1004,O$5,Lançamentos!$V$5:$V$1004,'BH (3)'!$C$10),COUNTIFS(Lançamentos!$K$5:$K$1004,$D365,Lançamentos!$U$5:$U$1004,O$5,Lançamentos!$W$5:$W$1004,'BH (3)'!$C$10)))</f>
        <v>x</v>
      </c>
      <c r="P365" s="84" t="str">
        <f>IF($D365="","x",IF('BH (3)'!$B$11=1,COUNTIFS(Lançamentos!$K$5:$K$1004,$D365,Lançamentos!$T$5:$T$1004,P$5,Lançamentos!$V$5:$V$1004,'BH (3)'!$C$10),COUNTIFS(Lançamentos!$K$5:$K$1004,$D365,Lançamentos!$U$5:$U$1004,P$5,Lançamentos!$W$5:$W$1004,'BH (3)'!$C$10)))</f>
        <v>x</v>
      </c>
      <c r="Q365" s="171" t="str">
        <f t="shared" si="11"/>
        <v/>
      </c>
    </row>
    <row r="366" spans="3:17" ht="45" customHeight="1" x14ac:dyDescent="0.25">
      <c r="C366" s="81" t="str">
        <f t="shared" si="10"/>
        <v/>
      </c>
      <c r="D366" s="170" t="str">
        <f>IF(Adv!D364="","",Adv!D364)</f>
        <v/>
      </c>
      <c r="E366" s="84" t="str">
        <f>IF($D366="","x",IF('BH (3)'!$B$11=1,COUNTIFS(Lançamentos!$K$5:$K$1004,$D366,Lançamentos!$T$5:$T$1004,E$5,Lançamentos!$V$5:$V$1004,'BH (3)'!$C$10),COUNTIFS(Lançamentos!$K$5:$K$1004,$D366,Lançamentos!$U$5:$U$1004,E$5,Lançamentos!$W$5:$W$1004,'BH (3)'!$C$10)))</f>
        <v>x</v>
      </c>
      <c r="F366" s="84" t="str">
        <f>IF($D366="","x",IF('BH (3)'!$B$11=1,COUNTIFS(Lançamentos!$K$5:$K$1004,$D366,Lançamentos!$T$5:$T$1004,F$5,Lançamentos!$V$5:$V$1004,'BH (3)'!$C$10),COUNTIFS(Lançamentos!$K$5:$K$1004,$D366,Lançamentos!$U$5:$U$1004,F$5,Lançamentos!$W$5:$W$1004,'BH (3)'!$C$10)))</f>
        <v>x</v>
      </c>
      <c r="G366" s="84" t="str">
        <f>IF($D366="","x",IF('BH (3)'!$B$11=1,COUNTIFS(Lançamentos!$K$5:$K$1004,$D366,Lançamentos!$T$5:$T$1004,G$5,Lançamentos!$V$5:$V$1004,'BH (3)'!$C$10),COUNTIFS(Lançamentos!$K$5:$K$1004,$D366,Lançamentos!$U$5:$U$1004,G$5,Lançamentos!$W$5:$W$1004,'BH (3)'!$C$10)))</f>
        <v>x</v>
      </c>
      <c r="H366" s="84" t="str">
        <f>IF($D366="","x",IF('BH (3)'!$B$11=1,COUNTIFS(Lançamentos!$K$5:$K$1004,$D366,Lançamentos!$T$5:$T$1004,H$5,Lançamentos!$V$5:$V$1004,'BH (3)'!$C$10),COUNTIFS(Lançamentos!$K$5:$K$1004,$D366,Lançamentos!$U$5:$U$1004,H$5,Lançamentos!$W$5:$W$1004,'BH (3)'!$C$10)))</f>
        <v>x</v>
      </c>
      <c r="I366" s="84" t="str">
        <f>IF($D366="","x",IF('BH (3)'!$B$11=1,COUNTIFS(Lançamentos!$K$5:$K$1004,$D366,Lançamentos!$T$5:$T$1004,I$5,Lançamentos!$V$5:$V$1004,'BH (3)'!$C$10),COUNTIFS(Lançamentos!$K$5:$K$1004,$D366,Lançamentos!$U$5:$U$1004,I$5,Lançamentos!$W$5:$W$1004,'BH (3)'!$C$10)))</f>
        <v>x</v>
      </c>
      <c r="J366" s="84" t="str">
        <f>IF($D366="","x",IF('BH (3)'!$B$11=1,COUNTIFS(Lançamentos!$K$5:$K$1004,$D366,Lançamentos!$T$5:$T$1004,J$5,Lançamentos!$V$5:$V$1004,'BH (3)'!$C$10),COUNTIFS(Lançamentos!$K$5:$K$1004,$D366,Lançamentos!$U$5:$U$1004,J$5,Lançamentos!$W$5:$W$1004,'BH (3)'!$C$10)))</f>
        <v>x</v>
      </c>
      <c r="K366" s="84" t="str">
        <f>IF($D366="","x",IF('BH (3)'!$B$11=1,COUNTIFS(Lançamentos!$K$5:$K$1004,$D366,Lançamentos!$T$5:$T$1004,K$5,Lançamentos!$V$5:$V$1004,'BH (3)'!$C$10),COUNTIFS(Lançamentos!$K$5:$K$1004,$D366,Lançamentos!$U$5:$U$1004,K$5,Lançamentos!$W$5:$W$1004,'BH (3)'!$C$10)))</f>
        <v>x</v>
      </c>
      <c r="L366" s="84" t="str">
        <f>IF($D366="","x",IF('BH (3)'!$B$11=1,COUNTIFS(Lançamentos!$K$5:$K$1004,$D366,Lançamentos!$T$5:$T$1004,L$5,Lançamentos!$V$5:$V$1004,'BH (3)'!$C$10),COUNTIFS(Lançamentos!$K$5:$K$1004,$D366,Lançamentos!$U$5:$U$1004,L$5,Lançamentos!$W$5:$W$1004,'BH (3)'!$C$10)))</f>
        <v>x</v>
      </c>
      <c r="M366" s="84" t="str">
        <f>IF($D366="","x",IF('BH (3)'!$B$11=1,COUNTIFS(Lançamentos!$K$5:$K$1004,$D366,Lançamentos!$T$5:$T$1004,M$5,Lançamentos!$V$5:$V$1004,'BH (3)'!$C$10),COUNTIFS(Lançamentos!$K$5:$K$1004,$D366,Lançamentos!$U$5:$U$1004,M$5,Lançamentos!$W$5:$W$1004,'BH (3)'!$C$10)))</f>
        <v>x</v>
      </c>
      <c r="N366" s="84" t="str">
        <f>IF($D366="","x",IF('BH (3)'!$B$11=1,COUNTIFS(Lançamentos!$K$5:$K$1004,$D366,Lançamentos!$T$5:$T$1004,N$5,Lançamentos!$V$5:$V$1004,'BH (3)'!$C$10),COUNTIFS(Lançamentos!$K$5:$K$1004,$D366,Lançamentos!$U$5:$U$1004,N$5,Lançamentos!$W$5:$W$1004,'BH (3)'!$C$10)))</f>
        <v>x</v>
      </c>
      <c r="O366" s="84" t="str">
        <f>IF($D366="","x",IF('BH (3)'!$B$11=1,COUNTIFS(Lançamentos!$K$5:$K$1004,$D366,Lançamentos!$T$5:$T$1004,O$5,Lançamentos!$V$5:$V$1004,'BH (3)'!$C$10),COUNTIFS(Lançamentos!$K$5:$K$1004,$D366,Lançamentos!$U$5:$U$1004,O$5,Lançamentos!$W$5:$W$1004,'BH (3)'!$C$10)))</f>
        <v>x</v>
      </c>
      <c r="P366" s="84" t="str">
        <f>IF($D366="","x",IF('BH (3)'!$B$11=1,COUNTIFS(Lançamentos!$K$5:$K$1004,$D366,Lançamentos!$T$5:$T$1004,P$5,Lançamentos!$V$5:$V$1004,'BH (3)'!$C$10),COUNTIFS(Lançamentos!$K$5:$K$1004,$D366,Lançamentos!$U$5:$U$1004,P$5,Lançamentos!$W$5:$W$1004,'BH (3)'!$C$10)))</f>
        <v>x</v>
      </c>
      <c r="Q366" s="171" t="str">
        <f t="shared" si="11"/>
        <v/>
      </c>
    </row>
    <row r="367" spans="3:17" ht="45" customHeight="1" x14ac:dyDescent="0.25">
      <c r="C367" s="81" t="str">
        <f t="shared" si="10"/>
        <v/>
      </c>
      <c r="D367" s="170" t="str">
        <f>IF(Adv!D365="","",Adv!D365)</f>
        <v/>
      </c>
      <c r="E367" s="84" t="str">
        <f>IF($D367="","x",IF('BH (3)'!$B$11=1,COUNTIFS(Lançamentos!$K$5:$K$1004,$D367,Lançamentos!$T$5:$T$1004,E$5,Lançamentos!$V$5:$V$1004,'BH (3)'!$C$10),COUNTIFS(Lançamentos!$K$5:$K$1004,$D367,Lançamentos!$U$5:$U$1004,E$5,Lançamentos!$W$5:$W$1004,'BH (3)'!$C$10)))</f>
        <v>x</v>
      </c>
      <c r="F367" s="84" t="str">
        <f>IF($D367="","x",IF('BH (3)'!$B$11=1,COUNTIFS(Lançamentos!$K$5:$K$1004,$D367,Lançamentos!$T$5:$T$1004,F$5,Lançamentos!$V$5:$V$1004,'BH (3)'!$C$10),COUNTIFS(Lançamentos!$K$5:$K$1004,$D367,Lançamentos!$U$5:$U$1004,F$5,Lançamentos!$W$5:$W$1004,'BH (3)'!$C$10)))</f>
        <v>x</v>
      </c>
      <c r="G367" s="84" t="str">
        <f>IF($D367="","x",IF('BH (3)'!$B$11=1,COUNTIFS(Lançamentos!$K$5:$K$1004,$D367,Lançamentos!$T$5:$T$1004,G$5,Lançamentos!$V$5:$V$1004,'BH (3)'!$C$10),COUNTIFS(Lançamentos!$K$5:$K$1004,$D367,Lançamentos!$U$5:$U$1004,G$5,Lançamentos!$W$5:$W$1004,'BH (3)'!$C$10)))</f>
        <v>x</v>
      </c>
      <c r="H367" s="84" t="str">
        <f>IF($D367="","x",IF('BH (3)'!$B$11=1,COUNTIFS(Lançamentos!$K$5:$K$1004,$D367,Lançamentos!$T$5:$T$1004,H$5,Lançamentos!$V$5:$V$1004,'BH (3)'!$C$10),COUNTIFS(Lançamentos!$K$5:$K$1004,$D367,Lançamentos!$U$5:$U$1004,H$5,Lançamentos!$W$5:$W$1004,'BH (3)'!$C$10)))</f>
        <v>x</v>
      </c>
      <c r="I367" s="84" t="str">
        <f>IF($D367="","x",IF('BH (3)'!$B$11=1,COUNTIFS(Lançamentos!$K$5:$K$1004,$D367,Lançamentos!$T$5:$T$1004,I$5,Lançamentos!$V$5:$V$1004,'BH (3)'!$C$10),COUNTIFS(Lançamentos!$K$5:$K$1004,$D367,Lançamentos!$U$5:$U$1004,I$5,Lançamentos!$W$5:$W$1004,'BH (3)'!$C$10)))</f>
        <v>x</v>
      </c>
      <c r="J367" s="84" t="str">
        <f>IF($D367="","x",IF('BH (3)'!$B$11=1,COUNTIFS(Lançamentos!$K$5:$K$1004,$D367,Lançamentos!$T$5:$T$1004,J$5,Lançamentos!$V$5:$V$1004,'BH (3)'!$C$10),COUNTIFS(Lançamentos!$K$5:$K$1004,$D367,Lançamentos!$U$5:$U$1004,J$5,Lançamentos!$W$5:$W$1004,'BH (3)'!$C$10)))</f>
        <v>x</v>
      </c>
      <c r="K367" s="84" t="str">
        <f>IF($D367="","x",IF('BH (3)'!$B$11=1,COUNTIFS(Lançamentos!$K$5:$K$1004,$D367,Lançamentos!$T$5:$T$1004,K$5,Lançamentos!$V$5:$V$1004,'BH (3)'!$C$10),COUNTIFS(Lançamentos!$K$5:$K$1004,$D367,Lançamentos!$U$5:$U$1004,K$5,Lançamentos!$W$5:$W$1004,'BH (3)'!$C$10)))</f>
        <v>x</v>
      </c>
      <c r="L367" s="84" t="str">
        <f>IF($D367="","x",IF('BH (3)'!$B$11=1,COUNTIFS(Lançamentos!$K$5:$K$1004,$D367,Lançamentos!$T$5:$T$1004,L$5,Lançamentos!$V$5:$V$1004,'BH (3)'!$C$10),COUNTIFS(Lançamentos!$K$5:$K$1004,$D367,Lançamentos!$U$5:$U$1004,L$5,Lançamentos!$W$5:$W$1004,'BH (3)'!$C$10)))</f>
        <v>x</v>
      </c>
      <c r="M367" s="84" t="str">
        <f>IF($D367="","x",IF('BH (3)'!$B$11=1,COUNTIFS(Lançamentos!$K$5:$K$1004,$D367,Lançamentos!$T$5:$T$1004,M$5,Lançamentos!$V$5:$V$1004,'BH (3)'!$C$10),COUNTIFS(Lançamentos!$K$5:$K$1004,$D367,Lançamentos!$U$5:$U$1004,M$5,Lançamentos!$W$5:$W$1004,'BH (3)'!$C$10)))</f>
        <v>x</v>
      </c>
      <c r="N367" s="84" t="str">
        <f>IF($D367="","x",IF('BH (3)'!$B$11=1,COUNTIFS(Lançamentos!$K$5:$K$1004,$D367,Lançamentos!$T$5:$T$1004,N$5,Lançamentos!$V$5:$V$1004,'BH (3)'!$C$10),COUNTIFS(Lançamentos!$K$5:$K$1004,$D367,Lançamentos!$U$5:$U$1004,N$5,Lançamentos!$W$5:$W$1004,'BH (3)'!$C$10)))</f>
        <v>x</v>
      </c>
      <c r="O367" s="84" t="str">
        <f>IF($D367="","x",IF('BH (3)'!$B$11=1,COUNTIFS(Lançamentos!$K$5:$K$1004,$D367,Lançamentos!$T$5:$T$1004,O$5,Lançamentos!$V$5:$V$1004,'BH (3)'!$C$10),COUNTIFS(Lançamentos!$K$5:$K$1004,$D367,Lançamentos!$U$5:$U$1004,O$5,Lançamentos!$W$5:$W$1004,'BH (3)'!$C$10)))</f>
        <v>x</v>
      </c>
      <c r="P367" s="84" t="str">
        <f>IF($D367="","x",IF('BH (3)'!$B$11=1,COUNTIFS(Lançamentos!$K$5:$K$1004,$D367,Lançamentos!$T$5:$T$1004,P$5,Lançamentos!$V$5:$V$1004,'BH (3)'!$C$10),COUNTIFS(Lançamentos!$K$5:$K$1004,$D367,Lançamentos!$U$5:$U$1004,P$5,Lançamentos!$W$5:$W$1004,'BH (3)'!$C$10)))</f>
        <v>x</v>
      </c>
      <c r="Q367" s="171" t="str">
        <f t="shared" si="11"/>
        <v/>
      </c>
    </row>
    <row r="368" spans="3:17" ht="45" customHeight="1" x14ac:dyDescent="0.25">
      <c r="C368" s="81" t="str">
        <f t="shared" si="10"/>
        <v/>
      </c>
      <c r="D368" s="170" t="str">
        <f>IF(Adv!D366="","",Adv!D366)</f>
        <v/>
      </c>
      <c r="E368" s="84" t="str">
        <f>IF($D368="","x",IF('BH (3)'!$B$11=1,COUNTIFS(Lançamentos!$K$5:$K$1004,$D368,Lançamentos!$T$5:$T$1004,E$5,Lançamentos!$V$5:$V$1004,'BH (3)'!$C$10),COUNTIFS(Lançamentos!$K$5:$K$1004,$D368,Lançamentos!$U$5:$U$1004,E$5,Lançamentos!$W$5:$W$1004,'BH (3)'!$C$10)))</f>
        <v>x</v>
      </c>
      <c r="F368" s="84" t="str">
        <f>IF($D368="","x",IF('BH (3)'!$B$11=1,COUNTIFS(Lançamentos!$K$5:$K$1004,$D368,Lançamentos!$T$5:$T$1004,F$5,Lançamentos!$V$5:$V$1004,'BH (3)'!$C$10),COUNTIFS(Lançamentos!$K$5:$K$1004,$D368,Lançamentos!$U$5:$U$1004,F$5,Lançamentos!$W$5:$W$1004,'BH (3)'!$C$10)))</f>
        <v>x</v>
      </c>
      <c r="G368" s="84" t="str">
        <f>IF($D368="","x",IF('BH (3)'!$B$11=1,COUNTIFS(Lançamentos!$K$5:$K$1004,$D368,Lançamentos!$T$5:$T$1004,G$5,Lançamentos!$V$5:$V$1004,'BH (3)'!$C$10),COUNTIFS(Lançamentos!$K$5:$K$1004,$D368,Lançamentos!$U$5:$U$1004,G$5,Lançamentos!$W$5:$W$1004,'BH (3)'!$C$10)))</f>
        <v>x</v>
      </c>
      <c r="H368" s="84" t="str">
        <f>IF($D368="","x",IF('BH (3)'!$B$11=1,COUNTIFS(Lançamentos!$K$5:$K$1004,$D368,Lançamentos!$T$5:$T$1004,H$5,Lançamentos!$V$5:$V$1004,'BH (3)'!$C$10),COUNTIFS(Lançamentos!$K$5:$K$1004,$D368,Lançamentos!$U$5:$U$1004,H$5,Lançamentos!$W$5:$W$1004,'BH (3)'!$C$10)))</f>
        <v>x</v>
      </c>
      <c r="I368" s="84" t="str">
        <f>IF($D368="","x",IF('BH (3)'!$B$11=1,COUNTIFS(Lançamentos!$K$5:$K$1004,$D368,Lançamentos!$T$5:$T$1004,I$5,Lançamentos!$V$5:$V$1004,'BH (3)'!$C$10),COUNTIFS(Lançamentos!$K$5:$K$1004,$D368,Lançamentos!$U$5:$U$1004,I$5,Lançamentos!$W$5:$W$1004,'BH (3)'!$C$10)))</f>
        <v>x</v>
      </c>
      <c r="J368" s="84" t="str">
        <f>IF($D368="","x",IF('BH (3)'!$B$11=1,COUNTIFS(Lançamentos!$K$5:$K$1004,$D368,Lançamentos!$T$5:$T$1004,J$5,Lançamentos!$V$5:$V$1004,'BH (3)'!$C$10),COUNTIFS(Lançamentos!$K$5:$K$1004,$D368,Lançamentos!$U$5:$U$1004,J$5,Lançamentos!$W$5:$W$1004,'BH (3)'!$C$10)))</f>
        <v>x</v>
      </c>
      <c r="K368" s="84" t="str">
        <f>IF($D368="","x",IF('BH (3)'!$B$11=1,COUNTIFS(Lançamentos!$K$5:$K$1004,$D368,Lançamentos!$T$5:$T$1004,K$5,Lançamentos!$V$5:$V$1004,'BH (3)'!$C$10),COUNTIFS(Lançamentos!$K$5:$K$1004,$D368,Lançamentos!$U$5:$U$1004,K$5,Lançamentos!$W$5:$W$1004,'BH (3)'!$C$10)))</f>
        <v>x</v>
      </c>
      <c r="L368" s="84" t="str">
        <f>IF($D368="","x",IF('BH (3)'!$B$11=1,COUNTIFS(Lançamentos!$K$5:$K$1004,$D368,Lançamentos!$T$5:$T$1004,L$5,Lançamentos!$V$5:$V$1004,'BH (3)'!$C$10),COUNTIFS(Lançamentos!$K$5:$K$1004,$D368,Lançamentos!$U$5:$U$1004,L$5,Lançamentos!$W$5:$W$1004,'BH (3)'!$C$10)))</f>
        <v>x</v>
      </c>
      <c r="M368" s="84" t="str">
        <f>IF($D368="","x",IF('BH (3)'!$B$11=1,COUNTIFS(Lançamentos!$K$5:$K$1004,$D368,Lançamentos!$T$5:$T$1004,M$5,Lançamentos!$V$5:$V$1004,'BH (3)'!$C$10),COUNTIFS(Lançamentos!$K$5:$K$1004,$D368,Lançamentos!$U$5:$U$1004,M$5,Lançamentos!$W$5:$W$1004,'BH (3)'!$C$10)))</f>
        <v>x</v>
      </c>
      <c r="N368" s="84" t="str">
        <f>IF($D368="","x",IF('BH (3)'!$B$11=1,COUNTIFS(Lançamentos!$K$5:$K$1004,$D368,Lançamentos!$T$5:$T$1004,N$5,Lançamentos!$V$5:$V$1004,'BH (3)'!$C$10),COUNTIFS(Lançamentos!$K$5:$K$1004,$D368,Lançamentos!$U$5:$U$1004,N$5,Lançamentos!$W$5:$W$1004,'BH (3)'!$C$10)))</f>
        <v>x</v>
      </c>
      <c r="O368" s="84" t="str">
        <f>IF($D368="","x",IF('BH (3)'!$B$11=1,COUNTIFS(Lançamentos!$K$5:$K$1004,$D368,Lançamentos!$T$5:$T$1004,O$5,Lançamentos!$V$5:$V$1004,'BH (3)'!$C$10),COUNTIFS(Lançamentos!$K$5:$K$1004,$D368,Lançamentos!$U$5:$U$1004,O$5,Lançamentos!$W$5:$W$1004,'BH (3)'!$C$10)))</f>
        <v>x</v>
      </c>
      <c r="P368" s="84" t="str">
        <f>IF($D368="","x",IF('BH (3)'!$B$11=1,COUNTIFS(Lançamentos!$K$5:$K$1004,$D368,Lançamentos!$T$5:$T$1004,P$5,Lançamentos!$V$5:$V$1004,'BH (3)'!$C$10),COUNTIFS(Lançamentos!$K$5:$K$1004,$D368,Lançamentos!$U$5:$U$1004,P$5,Lançamentos!$W$5:$W$1004,'BH (3)'!$C$10)))</f>
        <v>x</v>
      </c>
      <c r="Q368" s="171" t="str">
        <f t="shared" si="11"/>
        <v/>
      </c>
    </row>
    <row r="369" spans="3:17" ht="45" customHeight="1" x14ac:dyDescent="0.25">
      <c r="C369" s="81" t="str">
        <f t="shared" si="10"/>
        <v/>
      </c>
      <c r="D369" s="170" t="str">
        <f>IF(Adv!D367="","",Adv!D367)</f>
        <v/>
      </c>
      <c r="E369" s="84" t="str">
        <f>IF($D369="","x",IF('BH (3)'!$B$11=1,COUNTIFS(Lançamentos!$K$5:$K$1004,$D369,Lançamentos!$T$5:$T$1004,E$5,Lançamentos!$V$5:$V$1004,'BH (3)'!$C$10),COUNTIFS(Lançamentos!$K$5:$K$1004,$D369,Lançamentos!$U$5:$U$1004,E$5,Lançamentos!$W$5:$W$1004,'BH (3)'!$C$10)))</f>
        <v>x</v>
      </c>
      <c r="F369" s="84" t="str">
        <f>IF($D369="","x",IF('BH (3)'!$B$11=1,COUNTIFS(Lançamentos!$K$5:$K$1004,$D369,Lançamentos!$T$5:$T$1004,F$5,Lançamentos!$V$5:$V$1004,'BH (3)'!$C$10),COUNTIFS(Lançamentos!$K$5:$K$1004,$D369,Lançamentos!$U$5:$U$1004,F$5,Lançamentos!$W$5:$W$1004,'BH (3)'!$C$10)))</f>
        <v>x</v>
      </c>
      <c r="G369" s="84" t="str">
        <f>IF($D369="","x",IF('BH (3)'!$B$11=1,COUNTIFS(Lançamentos!$K$5:$K$1004,$D369,Lançamentos!$T$5:$T$1004,G$5,Lançamentos!$V$5:$V$1004,'BH (3)'!$C$10),COUNTIFS(Lançamentos!$K$5:$K$1004,$D369,Lançamentos!$U$5:$U$1004,G$5,Lançamentos!$W$5:$W$1004,'BH (3)'!$C$10)))</f>
        <v>x</v>
      </c>
      <c r="H369" s="84" t="str">
        <f>IF($D369="","x",IF('BH (3)'!$B$11=1,COUNTIFS(Lançamentos!$K$5:$K$1004,$D369,Lançamentos!$T$5:$T$1004,H$5,Lançamentos!$V$5:$V$1004,'BH (3)'!$C$10),COUNTIFS(Lançamentos!$K$5:$K$1004,$D369,Lançamentos!$U$5:$U$1004,H$5,Lançamentos!$W$5:$W$1004,'BH (3)'!$C$10)))</f>
        <v>x</v>
      </c>
      <c r="I369" s="84" t="str">
        <f>IF($D369="","x",IF('BH (3)'!$B$11=1,COUNTIFS(Lançamentos!$K$5:$K$1004,$D369,Lançamentos!$T$5:$T$1004,I$5,Lançamentos!$V$5:$V$1004,'BH (3)'!$C$10),COUNTIFS(Lançamentos!$K$5:$K$1004,$D369,Lançamentos!$U$5:$U$1004,I$5,Lançamentos!$W$5:$W$1004,'BH (3)'!$C$10)))</f>
        <v>x</v>
      </c>
      <c r="J369" s="84" t="str">
        <f>IF($D369="","x",IF('BH (3)'!$B$11=1,COUNTIFS(Lançamentos!$K$5:$K$1004,$D369,Lançamentos!$T$5:$T$1004,J$5,Lançamentos!$V$5:$V$1004,'BH (3)'!$C$10),COUNTIFS(Lançamentos!$K$5:$K$1004,$D369,Lançamentos!$U$5:$U$1004,J$5,Lançamentos!$W$5:$W$1004,'BH (3)'!$C$10)))</f>
        <v>x</v>
      </c>
      <c r="K369" s="84" t="str">
        <f>IF($D369="","x",IF('BH (3)'!$B$11=1,COUNTIFS(Lançamentos!$K$5:$K$1004,$D369,Lançamentos!$T$5:$T$1004,K$5,Lançamentos!$V$5:$V$1004,'BH (3)'!$C$10),COUNTIFS(Lançamentos!$K$5:$K$1004,$D369,Lançamentos!$U$5:$U$1004,K$5,Lançamentos!$W$5:$W$1004,'BH (3)'!$C$10)))</f>
        <v>x</v>
      </c>
      <c r="L369" s="84" t="str">
        <f>IF($D369="","x",IF('BH (3)'!$B$11=1,COUNTIFS(Lançamentos!$K$5:$K$1004,$D369,Lançamentos!$T$5:$T$1004,L$5,Lançamentos!$V$5:$V$1004,'BH (3)'!$C$10),COUNTIFS(Lançamentos!$K$5:$K$1004,$D369,Lançamentos!$U$5:$U$1004,L$5,Lançamentos!$W$5:$W$1004,'BH (3)'!$C$10)))</f>
        <v>x</v>
      </c>
      <c r="M369" s="84" t="str">
        <f>IF($D369="","x",IF('BH (3)'!$B$11=1,COUNTIFS(Lançamentos!$K$5:$K$1004,$D369,Lançamentos!$T$5:$T$1004,M$5,Lançamentos!$V$5:$V$1004,'BH (3)'!$C$10),COUNTIFS(Lançamentos!$K$5:$K$1004,$D369,Lançamentos!$U$5:$U$1004,M$5,Lançamentos!$W$5:$W$1004,'BH (3)'!$C$10)))</f>
        <v>x</v>
      </c>
      <c r="N369" s="84" t="str">
        <f>IF($D369="","x",IF('BH (3)'!$B$11=1,COUNTIFS(Lançamentos!$K$5:$K$1004,$D369,Lançamentos!$T$5:$T$1004,N$5,Lançamentos!$V$5:$V$1004,'BH (3)'!$C$10),COUNTIFS(Lançamentos!$K$5:$K$1004,$D369,Lançamentos!$U$5:$U$1004,N$5,Lançamentos!$W$5:$W$1004,'BH (3)'!$C$10)))</f>
        <v>x</v>
      </c>
      <c r="O369" s="84" t="str">
        <f>IF($D369="","x",IF('BH (3)'!$B$11=1,COUNTIFS(Lançamentos!$K$5:$K$1004,$D369,Lançamentos!$T$5:$T$1004,O$5,Lançamentos!$V$5:$V$1004,'BH (3)'!$C$10),COUNTIFS(Lançamentos!$K$5:$K$1004,$D369,Lançamentos!$U$5:$U$1004,O$5,Lançamentos!$W$5:$W$1004,'BH (3)'!$C$10)))</f>
        <v>x</v>
      </c>
      <c r="P369" s="84" t="str">
        <f>IF($D369="","x",IF('BH (3)'!$B$11=1,COUNTIFS(Lançamentos!$K$5:$K$1004,$D369,Lançamentos!$T$5:$T$1004,P$5,Lançamentos!$V$5:$V$1004,'BH (3)'!$C$10),COUNTIFS(Lançamentos!$K$5:$K$1004,$D369,Lançamentos!$U$5:$U$1004,P$5,Lançamentos!$W$5:$W$1004,'BH (3)'!$C$10)))</f>
        <v>x</v>
      </c>
      <c r="Q369" s="171" t="str">
        <f t="shared" si="11"/>
        <v/>
      </c>
    </row>
    <row r="370" spans="3:17" ht="45" customHeight="1" x14ac:dyDescent="0.25">
      <c r="C370" s="81" t="str">
        <f t="shared" si="10"/>
        <v/>
      </c>
      <c r="D370" s="170" t="str">
        <f>IF(Adv!D368="","",Adv!D368)</f>
        <v/>
      </c>
      <c r="E370" s="84" t="str">
        <f>IF($D370="","x",IF('BH (3)'!$B$11=1,COUNTIFS(Lançamentos!$K$5:$K$1004,$D370,Lançamentos!$T$5:$T$1004,E$5,Lançamentos!$V$5:$V$1004,'BH (3)'!$C$10),COUNTIFS(Lançamentos!$K$5:$K$1004,$D370,Lançamentos!$U$5:$U$1004,E$5,Lançamentos!$W$5:$W$1004,'BH (3)'!$C$10)))</f>
        <v>x</v>
      </c>
      <c r="F370" s="84" t="str">
        <f>IF($D370="","x",IF('BH (3)'!$B$11=1,COUNTIFS(Lançamentos!$K$5:$K$1004,$D370,Lançamentos!$T$5:$T$1004,F$5,Lançamentos!$V$5:$V$1004,'BH (3)'!$C$10),COUNTIFS(Lançamentos!$K$5:$K$1004,$D370,Lançamentos!$U$5:$U$1004,F$5,Lançamentos!$W$5:$W$1004,'BH (3)'!$C$10)))</f>
        <v>x</v>
      </c>
      <c r="G370" s="84" t="str">
        <f>IF($D370="","x",IF('BH (3)'!$B$11=1,COUNTIFS(Lançamentos!$K$5:$K$1004,$D370,Lançamentos!$T$5:$T$1004,G$5,Lançamentos!$V$5:$V$1004,'BH (3)'!$C$10),COUNTIFS(Lançamentos!$K$5:$K$1004,$D370,Lançamentos!$U$5:$U$1004,G$5,Lançamentos!$W$5:$W$1004,'BH (3)'!$C$10)))</f>
        <v>x</v>
      </c>
      <c r="H370" s="84" t="str">
        <f>IF($D370="","x",IF('BH (3)'!$B$11=1,COUNTIFS(Lançamentos!$K$5:$K$1004,$D370,Lançamentos!$T$5:$T$1004,H$5,Lançamentos!$V$5:$V$1004,'BH (3)'!$C$10),COUNTIFS(Lançamentos!$K$5:$K$1004,$D370,Lançamentos!$U$5:$U$1004,H$5,Lançamentos!$W$5:$W$1004,'BH (3)'!$C$10)))</f>
        <v>x</v>
      </c>
      <c r="I370" s="84" t="str">
        <f>IF($D370="","x",IF('BH (3)'!$B$11=1,COUNTIFS(Lançamentos!$K$5:$K$1004,$D370,Lançamentos!$T$5:$T$1004,I$5,Lançamentos!$V$5:$V$1004,'BH (3)'!$C$10),COUNTIFS(Lançamentos!$K$5:$K$1004,$D370,Lançamentos!$U$5:$U$1004,I$5,Lançamentos!$W$5:$W$1004,'BH (3)'!$C$10)))</f>
        <v>x</v>
      </c>
      <c r="J370" s="84" t="str">
        <f>IF($D370="","x",IF('BH (3)'!$B$11=1,COUNTIFS(Lançamentos!$K$5:$K$1004,$D370,Lançamentos!$T$5:$T$1004,J$5,Lançamentos!$V$5:$V$1004,'BH (3)'!$C$10),COUNTIFS(Lançamentos!$K$5:$K$1004,$D370,Lançamentos!$U$5:$U$1004,J$5,Lançamentos!$W$5:$W$1004,'BH (3)'!$C$10)))</f>
        <v>x</v>
      </c>
      <c r="K370" s="84" t="str">
        <f>IF($D370="","x",IF('BH (3)'!$B$11=1,COUNTIFS(Lançamentos!$K$5:$K$1004,$D370,Lançamentos!$T$5:$T$1004,K$5,Lançamentos!$V$5:$V$1004,'BH (3)'!$C$10),COUNTIFS(Lançamentos!$K$5:$K$1004,$D370,Lançamentos!$U$5:$U$1004,K$5,Lançamentos!$W$5:$W$1004,'BH (3)'!$C$10)))</f>
        <v>x</v>
      </c>
      <c r="L370" s="84" t="str">
        <f>IF($D370="","x",IF('BH (3)'!$B$11=1,COUNTIFS(Lançamentos!$K$5:$K$1004,$D370,Lançamentos!$T$5:$T$1004,L$5,Lançamentos!$V$5:$V$1004,'BH (3)'!$C$10),COUNTIFS(Lançamentos!$K$5:$K$1004,$D370,Lançamentos!$U$5:$U$1004,L$5,Lançamentos!$W$5:$W$1004,'BH (3)'!$C$10)))</f>
        <v>x</v>
      </c>
      <c r="M370" s="84" t="str">
        <f>IF($D370="","x",IF('BH (3)'!$B$11=1,COUNTIFS(Lançamentos!$K$5:$K$1004,$D370,Lançamentos!$T$5:$T$1004,M$5,Lançamentos!$V$5:$V$1004,'BH (3)'!$C$10),COUNTIFS(Lançamentos!$K$5:$K$1004,$D370,Lançamentos!$U$5:$U$1004,M$5,Lançamentos!$W$5:$W$1004,'BH (3)'!$C$10)))</f>
        <v>x</v>
      </c>
      <c r="N370" s="84" t="str">
        <f>IF($D370="","x",IF('BH (3)'!$B$11=1,COUNTIFS(Lançamentos!$K$5:$K$1004,$D370,Lançamentos!$T$5:$T$1004,N$5,Lançamentos!$V$5:$V$1004,'BH (3)'!$C$10),COUNTIFS(Lançamentos!$K$5:$K$1004,$D370,Lançamentos!$U$5:$U$1004,N$5,Lançamentos!$W$5:$W$1004,'BH (3)'!$C$10)))</f>
        <v>x</v>
      </c>
      <c r="O370" s="84" t="str">
        <f>IF($D370="","x",IF('BH (3)'!$B$11=1,COUNTIFS(Lançamentos!$K$5:$K$1004,$D370,Lançamentos!$T$5:$T$1004,O$5,Lançamentos!$V$5:$V$1004,'BH (3)'!$C$10),COUNTIFS(Lançamentos!$K$5:$K$1004,$D370,Lançamentos!$U$5:$U$1004,O$5,Lançamentos!$W$5:$W$1004,'BH (3)'!$C$10)))</f>
        <v>x</v>
      </c>
      <c r="P370" s="84" t="str">
        <f>IF($D370="","x",IF('BH (3)'!$B$11=1,COUNTIFS(Lançamentos!$K$5:$K$1004,$D370,Lançamentos!$T$5:$T$1004,P$5,Lançamentos!$V$5:$V$1004,'BH (3)'!$C$10),COUNTIFS(Lançamentos!$K$5:$K$1004,$D370,Lançamentos!$U$5:$U$1004,P$5,Lançamentos!$W$5:$W$1004,'BH (3)'!$C$10)))</f>
        <v>x</v>
      </c>
      <c r="Q370" s="171" t="str">
        <f t="shared" si="11"/>
        <v/>
      </c>
    </row>
    <row r="371" spans="3:17" ht="45" customHeight="1" x14ac:dyDescent="0.25">
      <c r="C371" s="81" t="str">
        <f t="shared" si="10"/>
        <v/>
      </c>
      <c r="D371" s="170" t="str">
        <f>IF(Adv!D369="","",Adv!D369)</f>
        <v/>
      </c>
      <c r="E371" s="84" t="str">
        <f>IF($D371="","x",IF('BH (3)'!$B$11=1,COUNTIFS(Lançamentos!$K$5:$K$1004,$D371,Lançamentos!$T$5:$T$1004,E$5,Lançamentos!$V$5:$V$1004,'BH (3)'!$C$10),COUNTIFS(Lançamentos!$K$5:$K$1004,$D371,Lançamentos!$U$5:$U$1004,E$5,Lançamentos!$W$5:$W$1004,'BH (3)'!$C$10)))</f>
        <v>x</v>
      </c>
      <c r="F371" s="84" t="str">
        <f>IF($D371="","x",IF('BH (3)'!$B$11=1,COUNTIFS(Lançamentos!$K$5:$K$1004,$D371,Lançamentos!$T$5:$T$1004,F$5,Lançamentos!$V$5:$V$1004,'BH (3)'!$C$10),COUNTIFS(Lançamentos!$K$5:$K$1004,$D371,Lançamentos!$U$5:$U$1004,F$5,Lançamentos!$W$5:$W$1004,'BH (3)'!$C$10)))</f>
        <v>x</v>
      </c>
      <c r="G371" s="84" t="str">
        <f>IF($D371="","x",IF('BH (3)'!$B$11=1,COUNTIFS(Lançamentos!$K$5:$K$1004,$D371,Lançamentos!$T$5:$T$1004,G$5,Lançamentos!$V$5:$V$1004,'BH (3)'!$C$10),COUNTIFS(Lançamentos!$K$5:$K$1004,$D371,Lançamentos!$U$5:$U$1004,G$5,Lançamentos!$W$5:$W$1004,'BH (3)'!$C$10)))</f>
        <v>x</v>
      </c>
      <c r="H371" s="84" t="str">
        <f>IF($D371="","x",IF('BH (3)'!$B$11=1,COUNTIFS(Lançamentos!$K$5:$K$1004,$D371,Lançamentos!$T$5:$T$1004,H$5,Lançamentos!$V$5:$V$1004,'BH (3)'!$C$10),COUNTIFS(Lançamentos!$K$5:$K$1004,$D371,Lançamentos!$U$5:$U$1004,H$5,Lançamentos!$W$5:$W$1004,'BH (3)'!$C$10)))</f>
        <v>x</v>
      </c>
      <c r="I371" s="84" t="str">
        <f>IF($D371="","x",IF('BH (3)'!$B$11=1,COUNTIFS(Lançamentos!$K$5:$K$1004,$D371,Lançamentos!$T$5:$T$1004,I$5,Lançamentos!$V$5:$V$1004,'BH (3)'!$C$10),COUNTIFS(Lançamentos!$K$5:$K$1004,$D371,Lançamentos!$U$5:$U$1004,I$5,Lançamentos!$W$5:$W$1004,'BH (3)'!$C$10)))</f>
        <v>x</v>
      </c>
      <c r="J371" s="84" t="str">
        <f>IF($D371="","x",IF('BH (3)'!$B$11=1,COUNTIFS(Lançamentos!$K$5:$K$1004,$D371,Lançamentos!$T$5:$T$1004,J$5,Lançamentos!$V$5:$V$1004,'BH (3)'!$C$10),COUNTIFS(Lançamentos!$K$5:$K$1004,$D371,Lançamentos!$U$5:$U$1004,J$5,Lançamentos!$W$5:$W$1004,'BH (3)'!$C$10)))</f>
        <v>x</v>
      </c>
      <c r="K371" s="84" t="str">
        <f>IF($D371="","x",IF('BH (3)'!$B$11=1,COUNTIFS(Lançamentos!$K$5:$K$1004,$D371,Lançamentos!$T$5:$T$1004,K$5,Lançamentos!$V$5:$V$1004,'BH (3)'!$C$10),COUNTIFS(Lançamentos!$K$5:$K$1004,$D371,Lançamentos!$U$5:$U$1004,K$5,Lançamentos!$W$5:$W$1004,'BH (3)'!$C$10)))</f>
        <v>x</v>
      </c>
      <c r="L371" s="84" t="str">
        <f>IF($D371="","x",IF('BH (3)'!$B$11=1,COUNTIFS(Lançamentos!$K$5:$K$1004,$D371,Lançamentos!$T$5:$T$1004,L$5,Lançamentos!$V$5:$V$1004,'BH (3)'!$C$10),COUNTIFS(Lançamentos!$K$5:$K$1004,$D371,Lançamentos!$U$5:$U$1004,L$5,Lançamentos!$W$5:$W$1004,'BH (3)'!$C$10)))</f>
        <v>x</v>
      </c>
      <c r="M371" s="84" t="str">
        <f>IF($D371="","x",IF('BH (3)'!$B$11=1,COUNTIFS(Lançamentos!$K$5:$K$1004,$D371,Lançamentos!$T$5:$T$1004,M$5,Lançamentos!$V$5:$V$1004,'BH (3)'!$C$10),COUNTIFS(Lançamentos!$K$5:$K$1004,$D371,Lançamentos!$U$5:$U$1004,M$5,Lançamentos!$W$5:$W$1004,'BH (3)'!$C$10)))</f>
        <v>x</v>
      </c>
      <c r="N371" s="84" t="str">
        <f>IF($D371="","x",IF('BH (3)'!$B$11=1,COUNTIFS(Lançamentos!$K$5:$K$1004,$D371,Lançamentos!$T$5:$T$1004,N$5,Lançamentos!$V$5:$V$1004,'BH (3)'!$C$10),COUNTIFS(Lançamentos!$K$5:$K$1004,$D371,Lançamentos!$U$5:$U$1004,N$5,Lançamentos!$W$5:$W$1004,'BH (3)'!$C$10)))</f>
        <v>x</v>
      </c>
      <c r="O371" s="84" t="str">
        <f>IF($D371="","x",IF('BH (3)'!$B$11=1,COUNTIFS(Lançamentos!$K$5:$K$1004,$D371,Lançamentos!$T$5:$T$1004,O$5,Lançamentos!$V$5:$V$1004,'BH (3)'!$C$10),COUNTIFS(Lançamentos!$K$5:$K$1004,$D371,Lançamentos!$U$5:$U$1004,O$5,Lançamentos!$W$5:$W$1004,'BH (3)'!$C$10)))</f>
        <v>x</v>
      </c>
      <c r="P371" s="84" t="str">
        <f>IF($D371="","x",IF('BH (3)'!$B$11=1,COUNTIFS(Lançamentos!$K$5:$K$1004,$D371,Lançamentos!$T$5:$T$1004,P$5,Lançamentos!$V$5:$V$1004,'BH (3)'!$C$10),COUNTIFS(Lançamentos!$K$5:$K$1004,$D371,Lançamentos!$U$5:$U$1004,P$5,Lançamentos!$W$5:$W$1004,'BH (3)'!$C$10)))</f>
        <v>x</v>
      </c>
      <c r="Q371" s="171" t="str">
        <f t="shared" si="11"/>
        <v/>
      </c>
    </row>
    <row r="372" spans="3:17" ht="45" customHeight="1" x14ac:dyDescent="0.25">
      <c r="C372" s="81" t="str">
        <f t="shared" si="10"/>
        <v/>
      </c>
      <c r="D372" s="170" t="str">
        <f>IF(Adv!D370="","",Adv!D370)</f>
        <v/>
      </c>
      <c r="E372" s="84" t="str">
        <f>IF($D372="","x",IF('BH (3)'!$B$11=1,COUNTIFS(Lançamentos!$K$5:$K$1004,$D372,Lançamentos!$T$5:$T$1004,E$5,Lançamentos!$V$5:$V$1004,'BH (3)'!$C$10),COUNTIFS(Lançamentos!$K$5:$K$1004,$D372,Lançamentos!$U$5:$U$1004,E$5,Lançamentos!$W$5:$W$1004,'BH (3)'!$C$10)))</f>
        <v>x</v>
      </c>
      <c r="F372" s="84" t="str">
        <f>IF($D372="","x",IF('BH (3)'!$B$11=1,COUNTIFS(Lançamentos!$K$5:$K$1004,$D372,Lançamentos!$T$5:$T$1004,F$5,Lançamentos!$V$5:$V$1004,'BH (3)'!$C$10),COUNTIFS(Lançamentos!$K$5:$K$1004,$D372,Lançamentos!$U$5:$U$1004,F$5,Lançamentos!$W$5:$W$1004,'BH (3)'!$C$10)))</f>
        <v>x</v>
      </c>
      <c r="G372" s="84" t="str">
        <f>IF($D372="","x",IF('BH (3)'!$B$11=1,COUNTIFS(Lançamentos!$K$5:$K$1004,$D372,Lançamentos!$T$5:$T$1004,G$5,Lançamentos!$V$5:$V$1004,'BH (3)'!$C$10),COUNTIFS(Lançamentos!$K$5:$K$1004,$D372,Lançamentos!$U$5:$U$1004,G$5,Lançamentos!$W$5:$W$1004,'BH (3)'!$C$10)))</f>
        <v>x</v>
      </c>
      <c r="H372" s="84" t="str">
        <f>IF($D372="","x",IF('BH (3)'!$B$11=1,COUNTIFS(Lançamentos!$K$5:$K$1004,$D372,Lançamentos!$T$5:$T$1004,H$5,Lançamentos!$V$5:$V$1004,'BH (3)'!$C$10),COUNTIFS(Lançamentos!$K$5:$K$1004,$D372,Lançamentos!$U$5:$U$1004,H$5,Lançamentos!$W$5:$W$1004,'BH (3)'!$C$10)))</f>
        <v>x</v>
      </c>
      <c r="I372" s="84" t="str">
        <f>IF($D372="","x",IF('BH (3)'!$B$11=1,COUNTIFS(Lançamentos!$K$5:$K$1004,$D372,Lançamentos!$T$5:$T$1004,I$5,Lançamentos!$V$5:$V$1004,'BH (3)'!$C$10),COUNTIFS(Lançamentos!$K$5:$K$1004,$D372,Lançamentos!$U$5:$U$1004,I$5,Lançamentos!$W$5:$W$1004,'BH (3)'!$C$10)))</f>
        <v>x</v>
      </c>
      <c r="J372" s="84" t="str">
        <f>IF($D372="","x",IF('BH (3)'!$B$11=1,COUNTIFS(Lançamentos!$K$5:$K$1004,$D372,Lançamentos!$T$5:$T$1004,J$5,Lançamentos!$V$5:$V$1004,'BH (3)'!$C$10),COUNTIFS(Lançamentos!$K$5:$K$1004,$D372,Lançamentos!$U$5:$U$1004,J$5,Lançamentos!$W$5:$W$1004,'BH (3)'!$C$10)))</f>
        <v>x</v>
      </c>
      <c r="K372" s="84" t="str">
        <f>IF($D372="","x",IF('BH (3)'!$B$11=1,COUNTIFS(Lançamentos!$K$5:$K$1004,$D372,Lançamentos!$T$5:$T$1004,K$5,Lançamentos!$V$5:$V$1004,'BH (3)'!$C$10),COUNTIFS(Lançamentos!$K$5:$K$1004,$D372,Lançamentos!$U$5:$U$1004,K$5,Lançamentos!$W$5:$W$1004,'BH (3)'!$C$10)))</f>
        <v>x</v>
      </c>
      <c r="L372" s="84" t="str">
        <f>IF($D372="","x",IF('BH (3)'!$B$11=1,COUNTIFS(Lançamentos!$K$5:$K$1004,$D372,Lançamentos!$T$5:$T$1004,L$5,Lançamentos!$V$5:$V$1004,'BH (3)'!$C$10),COUNTIFS(Lançamentos!$K$5:$K$1004,$D372,Lançamentos!$U$5:$U$1004,L$5,Lançamentos!$W$5:$W$1004,'BH (3)'!$C$10)))</f>
        <v>x</v>
      </c>
      <c r="M372" s="84" t="str">
        <f>IF($D372="","x",IF('BH (3)'!$B$11=1,COUNTIFS(Lançamentos!$K$5:$K$1004,$D372,Lançamentos!$T$5:$T$1004,M$5,Lançamentos!$V$5:$V$1004,'BH (3)'!$C$10),COUNTIFS(Lançamentos!$K$5:$K$1004,$D372,Lançamentos!$U$5:$U$1004,M$5,Lançamentos!$W$5:$W$1004,'BH (3)'!$C$10)))</f>
        <v>x</v>
      </c>
      <c r="N372" s="84" t="str">
        <f>IF($D372="","x",IF('BH (3)'!$B$11=1,COUNTIFS(Lançamentos!$K$5:$K$1004,$D372,Lançamentos!$T$5:$T$1004,N$5,Lançamentos!$V$5:$V$1004,'BH (3)'!$C$10),COUNTIFS(Lançamentos!$K$5:$K$1004,$D372,Lançamentos!$U$5:$U$1004,N$5,Lançamentos!$W$5:$W$1004,'BH (3)'!$C$10)))</f>
        <v>x</v>
      </c>
      <c r="O372" s="84" t="str">
        <f>IF($D372="","x",IF('BH (3)'!$B$11=1,COUNTIFS(Lançamentos!$K$5:$K$1004,$D372,Lançamentos!$T$5:$T$1004,O$5,Lançamentos!$V$5:$V$1004,'BH (3)'!$C$10),COUNTIFS(Lançamentos!$K$5:$K$1004,$D372,Lançamentos!$U$5:$U$1004,O$5,Lançamentos!$W$5:$W$1004,'BH (3)'!$C$10)))</f>
        <v>x</v>
      </c>
      <c r="P372" s="84" t="str">
        <f>IF($D372="","x",IF('BH (3)'!$B$11=1,COUNTIFS(Lançamentos!$K$5:$K$1004,$D372,Lançamentos!$T$5:$T$1004,P$5,Lançamentos!$V$5:$V$1004,'BH (3)'!$C$10),COUNTIFS(Lançamentos!$K$5:$K$1004,$D372,Lançamentos!$U$5:$U$1004,P$5,Lançamentos!$W$5:$W$1004,'BH (3)'!$C$10)))</f>
        <v>x</v>
      </c>
      <c r="Q372" s="171" t="str">
        <f t="shared" si="11"/>
        <v/>
      </c>
    </row>
    <row r="373" spans="3:17" ht="45" customHeight="1" x14ac:dyDescent="0.25">
      <c r="C373" s="81" t="str">
        <f t="shared" si="10"/>
        <v/>
      </c>
      <c r="D373" s="170" t="str">
        <f>IF(Adv!D371="","",Adv!D371)</f>
        <v/>
      </c>
      <c r="E373" s="84" t="str">
        <f>IF($D373="","x",IF('BH (3)'!$B$11=1,COUNTIFS(Lançamentos!$K$5:$K$1004,$D373,Lançamentos!$T$5:$T$1004,E$5,Lançamentos!$V$5:$V$1004,'BH (3)'!$C$10),COUNTIFS(Lançamentos!$K$5:$K$1004,$D373,Lançamentos!$U$5:$U$1004,E$5,Lançamentos!$W$5:$W$1004,'BH (3)'!$C$10)))</f>
        <v>x</v>
      </c>
      <c r="F373" s="84" t="str">
        <f>IF($D373="","x",IF('BH (3)'!$B$11=1,COUNTIFS(Lançamentos!$K$5:$K$1004,$D373,Lançamentos!$T$5:$T$1004,F$5,Lançamentos!$V$5:$V$1004,'BH (3)'!$C$10),COUNTIFS(Lançamentos!$K$5:$K$1004,$D373,Lançamentos!$U$5:$U$1004,F$5,Lançamentos!$W$5:$W$1004,'BH (3)'!$C$10)))</f>
        <v>x</v>
      </c>
      <c r="G373" s="84" t="str">
        <f>IF($D373="","x",IF('BH (3)'!$B$11=1,COUNTIFS(Lançamentos!$K$5:$K$1004,$D373,Lançamentos!$T$5:$T$1004,G$5,Lançamentos!$V$5:$V$1004,'BH (3)'!$C$10),COUNTIFS(Lançamentos!$K$5:$K$1004,$D373,Lançamentos!$U$5:$U$1004,G$5,Lançamentos!$W$5:$W$1004,'BH (3)'!$C$10)))</f>
        <v>x</v>
      </c>
      <c r="H373" s="84" t="str">
        <f>IF($D373="","x",IF('BH (3)'!$B$11=1,COUNTIFS(Lançamentos!$K$5:$K$1004,$D373,Lançamentos!$T$5:$T$1004,H$5,Lançamentos!$V$5:$V$1004,'BH (3)'!$C$10),COUNTIFS(Lançamentos!$K$5:$K$1004,$D373,Lançamentos!$U$5:$U$1004,H$5,Lançamentos!$W$5:$W$1004,'BH (3)'!$C$10)))</f>
        <v>x</v>
      </c>
      <c r="I373" s="84" t="str">
        <f>IF($D373="","x",IF('BH (3)'!$B$11=1,COUNTIFS(Lançamentos!$K$5:$K$1004,$D373,Lançamentos!$T$5:$T$1004,I$5,Lançamentos!$V$5:$V$1004,'BH (3)'!$C$10),COUNTIFS(Lançamentos!$K$5:$K$1004,$D373,Lançamentos!$U$5:$U$1004,I$5,Lançamentos!$W$5:$W$1004,'BH (3)'!$C$10)))</f>
        <v>x</v>
      </c>
      <c r="J373" s="84" t="str">
        <f>IF($D373="","x",IF('BH (3)'!$B$11=1,COUNTIFS(Lançamentos!$K$5:$K$1004,$D373,Lançamentos!$T$5:$T$1004,J$5,Lançamentos!$V$5:$V$1004,'BH (3)'!$C$10),COUNTIFS(Lançamentos!$K$5:$K$1004,$D373,Lançamentos!$U$5:$U$1004,J$5,Lançamentos!$W$5:$W$1004,'BH (3)'!$C$10)))</f>
        <v>x</v>
      </c>
      <c r="K373" s="84" t="str">
        <f>IF($D373="","x",IF('BH (3)'!$B$11=1,COUNTIFS(Lançamentos!$K$5:$K$1004,$D373,Lançamentos!$T$5:$T$1004,K$5,Lançamentos!$V$5:$V$1004,'BH (3)'!$C$10),COUNTIFS(Lançamentos!$K$5:$K$1004,$D373,Lançamentos!$U$5:$U$1004,K$5,Lançamentos!$W$5:$W$1004,'BH (3)'!$C$10)))</f>
        <v>x</v>
      </c>
      <c r="L373" s="84" t="str">
        <f>IF($D373="","x",IF('BH (3)'!$B$11=1,COUNTIFS(Lançamentos!$K$5:$K$1004,$D373,Lançamentos!$T$5:$T$1004,L$5,Lançamentos!$V$5:$V$1004,'BH (3)'!$C$10),COUNTIFS(Lançamentos!$K$5:$K$1004,$D373,Lançamentos!$U$5:$U$1004,L$5,Lançamentos!$W$5:$W$1004,'BH (3)'!$C$10)))</f>
        <v>x</v>
      </c>
      <c r="M373" s="84" t="str">
        <f>IF($D373="","x",IF('BH (3)'!$B$11=1,COUNTIFS(Lançamentos!$K$5:$K$1004,$D373,Lançamentos!$T$5:$T$1004,M$5,Lançamentos!$V$5:$V$1004,'BH (3)'!$C$10),COUNTIFS(Lançamentos!$K$5:$K$1004,$D373,Lançamentos!$U$5:$U$1004,M$5,Lançamentos!$W$5:$W$1004,'BH (3)'!$C$10)))</f>
        <v>x</v>
      </c>
      <c r="N373" s="84" t="str">
        <f>IF($D373="","x",IF('BH (3)'!$B$11=1,COUNTIFS(Lançamentos!$K$5:$K$1004,$D373,Lançamentos!$T$5:$T$1004,N$5,Lançamentos!$V$5:$V$1004,'BH (3)'!$C$10),COUNTIFS(Lançamentos!$K$5:$K$1004,$D373,Lançamentos!$U$5:$U$1004,N$5,Lançamentos!$W$5:$W$1004,'BH (3)'!$C$10)))</f>
        <v>x</v>
      </c>
      <c r="O373" s="84" t="str">
        <f>IF($D373="","x",IF('BH (3)'!$B$11=1,COUNTIFS(Lançamentos!$K$5:$K$1004,$D373,Lançamentos!$T$5:$T$1004,O$5,Lançamentos!$V$5:$V$1004,'BH (3)'!$C$10),COUNTIFS(Lançamentos!$K$5:$K$1004,$D373,Lançamentos!$U$5:$U$1004,O$5,Lançamentos!$W$5:$W$1004,'BH (3)'!$C$10)))</f>
        <v>x</v>
      </c>
      <c r="P373" s="84" t="str">
        <f>IF($D373="","x",IF('BH (3)'!$B$11=1,COUNTIFS(Lançamentos!$K$5:$K$1004,$D373,Lançamentos!$T$5:$T$1004,P$5,Lançamentos!$V$5:$V$1004,'BH (3)'!$C$10),COUNTIFS(Lançamentos!$K$5:$K$1004,$D373,Lançamentos!$U$5:$U$1004,P$5,Lançamentos!$W$5:$W$1004,'BH (3)'!$C$10)))</f>
        <v>x</v>
      </c>
      <c r="Q373" s="171" t="str">
        <f t="shared" si="11"/>
        <v/>
      </c>
    </row>
    <row r="374" spans="3:17" ht="45" customHeight="1" x14ac:dyDescent="0.25">
      <c r="C374" s="81" t="str">
        <f t="shared" si="10"/>
        <v/>
      </c>
      <c r="D374" s="170" t="str">
        <f>IF(Adv!D372="","",Adv!D372)</f>
        <v/>
      </c>
      <c r="E374" s="84" t="str">
        <f>IF($D374="","x",IF('BH (3)'!$B$11=1,COUNTIFS(Lançamentos!$K$5:$K$1004,$D374,Lançamentos!$T$5:$T$1004,E$5,Lançamentos!$V$5:$V$1004,'BH (3)'!$C$10),COUNTIFS(Lançamentos!$K$5:$K$1004,$D374,Lançamentos!$U$5:$U$1004,E$5,Lançamentos!$W$5:$W$1004,'BH (3)'!$C$10)))</f>
        <v>x</v>
      </c>
      <c r="F374" s="84" t="str">
        <f>IF($D374="","x",IF('BH (3)'!$B$11=1,COUNTIFS(Lançamentos!$K$5:$K$1004,$D374,Lançamentos!$T$5:$T$1004,F$5,Lançamentos!$V$5:$V$1004,'BH (3)'!$C$10),COUNTIFS(Lançamentos!$K$5:$K$1004,$D374,Lançamentos!$U$5:$U$1004,F$5,Lançamentos!$W$5:$W$1004,'BH (3)'!$C$10)))</f>
        <v>x</v>
      </c>
      <c r="G374" s="84" t="str">
        <f>IF($D374="","x",IF('BH (3)'!$B$11=1,COUNTIFS(Lançamentos!$K$5:$K$1004,$D374,Lançamentos!$T$5:$T$1004,G$5,Lançamentos!$V$5:$V$1004,'BH (3)'!$C$10),COUNTIFS(Lançamentos!$K$5:$K$1004,$D374,Lançamentos!$U$5:$U$1004,G$5,Lançamentos!$W$5:$W$1004,'BH (3)'!$C$10)))</f>
        <v>x</v>
      </c>
      <c r="H374" s="84" t="str">
        <f>IF($D374="","x",IF('BH (3)'!$B$11=1,COUNTIFS(Lançamentos!$K$5:$K$1004,$D374,Lançamentos!$T$5:$T$1004,H$5,Lançamentos!$V$5:$V$1004,'BH (3)'!$C$10),COUNTIFS(Lançamentos!$K$5:$K$1004,$D374,Lançamentos!$U$5:$U$1004,H$5,Lançamentos!$W$5:$W$1004,'BH (3)'!$C$10)))</f>
        <v>x</v>
      </c>
      <c r="I374" s="84" t="str">
        <f>IF($D374="","x",IF('BH (3)'!$B$11=1,COUNTIFS(Lançamentos!$K$5:$K$1004,$D374,Lançamentos!$T$5:$T$1004,I$5,Lançamentos!$V$5:$V$1004,'BH (3)'!$C$10),COUNTIFS(Lançamentos!$K$5:$K$1004,$D374,Lançamentos!$U$5:$U$1004,I$5,Lançamentos!$W$5:$W$1004,'BH (3)'!$C$10)))</f>
        <v>x</v>
      </c>
      <c r="J374" s="84" t="str">
        <f>IF($D374="","x",IF('BH (3)'!$B$11=1,COUNTIFS(Lançamentos!$K$5:$K$1004,$D374,Lançamentos!$T$5:$T$1004,J$5,Lançamentos!$V$5:$V$1004,'BH (3)'!$C$10),COUNTIFS(Lançamentos!$K$5:$K$1004,$D374,Lançamentos!$U$5:$U$1004,J$5,Lançamentos!$W$5:$W$1004,'BH (3)'!$C$10)))</f>
        <v>x</v>
      </c>
      <c r="K374" s="84" t="str">
        <f>IF($D374="","x",IF('BH (3)'!$B$11=1,COUNTIFS(Lançamentos!$K$5:$K$1004,$D374,Lançamentos!$T$5:$T$1004,K$5,Lançamentos!$V$5:$V$1004,'BH (3)'!$C$10),COUNTIFS(Lançamentos!$K$5:$K$1004,$D374,Lançamentos!$U$5:$U$1004,K$5,Lançamentos!$W$5:$W$1004,'BH (3)'!$C$10)))</f>
        <v>x</v>
      </c>
      <c r="L374" s="84" t="str">
        <f>IF($D374="","x",IF('BH (3)'!$B$11=1,COUNTIFS(Lançamentos!$K$5:$K$1004,$D374,Lançamentos!$T$5:$T$1004,L$5,Lançamentos!$V$5:$V$1004,'BH (3)'!$C$10),COUNTIFS(Lançamentos!$K$5:$K$1004,$D374,Lançamentos!$U$5:$U$1004,L$5,Lançamentos!$W$5:$W$1004,'BH (3)'!$C$10)))</f>
        <v>x</v>
      </c>
      <c r="M374" s="84" t="str">
        <f>IF($D374="","x",IF('BH (3)'!$B$11=1,COUNTIFS(Lançamentos!$K$5:$K$1004,$D374,Lançamentos!$T$5:$T$1004,M$5,Lançamentos!$V$5:$V$1004,'BH (3)'!$C$10),COUNTIFS(Lançamentos!$K$5:$K$1004,$D374,Lançamentos!$U$5:$U$1004,M$5,Lançamentos!$W$5:$W$1004,'BH (3)'!$C$10)))</f>
        <v>x</v>
      </c>
      <c r="N374" s="84" t="str">
        <f>IF($D374="","x",IF('BH (3)'!$B$11=1,COUNTIFS(Lançamentos!$K$5:$K$1004,$D374,Lançamentos!$T$5:$T$1004,N$5,Lançamentos!$V$5:$V$1004,'BH (3)'!$C$10),COUNTIFS(Lançamentos!$K$5:$K$1004,$D374,Lançamentos!$U$5:$U$1004,N$5,Lançamentos!$W$5:$W$1004,'BH (3)'!$C$10)))</f>
        <v>x</v>
      </c>
      <c r="O374" s="84" t="str">
        <f>IF($D374="","x",IF('BH (3)'!$B$11=1,COUNTIFS(Lançamentos!$K$5:$K$1004,$D374,Lançamentos!$T$5:$T$1004,O$5,Lançamentos!$V$5:$V$1004,'BH (3)'!$C$10),COUNTIFS(Lançamentos!$K$5:$K$1004,$D374,Lançamentos!$U$5:$U$1004,O$5,Lançamentos!$W$5:$W$1004,'BH (3)'!$C$10)))</f>
        <v>x</v>
      </c>
      <c r="P374" s="84" t="str">
        <f>IF($D374="","x",IF('BH (3)'!$B$11=1,COUNTIFS(Lançamentos!$K$5:$K$1004,$D374,Lançamentos!$T$5:$T$1004,P$5,Lançamentos!$V$5:$V$1004,'BH (3)'!$C$10),COUNTIFS(Lançamentos!$K$5:$K$1004,$D374,Lançamentos!$U$5:$U$1004,P$5,Lançamentos!$W$5:$W$1004,'BH (3)'!$C$10)))</f>
        <v>x</v>
      </c>
      <c r="Q374" s="171" t="str">
        <f t="shared" si="11"/>
        <v/>
      </c>
    </row>
    <row r="375" spans="3:17" ht="45" customHeight="1" x14ac:dyDescent="0.25">
      <c r="C375" s="81" t="str">
        <f t="shared" si="10"/>
        <v/>
      </c>
      <c r="D375" s="170" t="str">
        <f>IF(Adv!D373="","",Adv!D373)</f>
        <v/>
      </c>
      <c r="E375" s="84" t="str">
        <f>IF($D375="","x",IF('BH (3)'!$B$11=1,COUNTIFS(Lançamentos!$K$5:$K$1004,$D375,Lançamentos!$T$5:$T$1004,E$5,Lançamentos!$V$5:$V$1004,'BH (3)'!$C$10),COUNTIFS(Lançamentos!$K$5:$K$1004,$D375,Lançamentos!$U$5:$U$1004,E$5,Lançamentos!$W$5:$W$1004,'BH (3)'!$C$10)))</f>
        <v>x</v>
      </c>
      <c r="F375" s="84" t="str">
        <f>IF($D375="","x",IF('BH (3)'!$B$11=1,COUNTIFS(Lançamentos!$K$5:$K$1004,$D375,Lançamentos!$T$5:$T$1004,F$5,Lançamentos!$V$5:$V$1004,'BH (3)'!$C$10),COUNTIFS(Lançamentos!$K$5:$K$1004,$D375,Lançamentos!$U$5:$U$1004,F$5,Lançamentos!$W$5:$W$1004,'BH (3)'!$C$10)))</f>
        <v>x</v>
      </c>
      <c r="G375" s="84" t="str">
        <f>IF($D375="","x",IF('BH (3)'!$B$11=1,COUNTIFS(Lançamentos!$K$5:$K$1004,$D375,Lançamentos!$T$5:$T$1004,G$5,Lançamentos!$V$5:$V$1004,'BH (3)'!$C$10),COUNTIFS(Lançamentos!$K$5:$K$1004,$D375,Lançamentos!$U$5:$U$1004,G$5,Lançamentos!$W$5:$W$1004,'BH (3)'!$C$10)))</f>
        <v>x</v>
      </c>
      <c r="H375" s="84" t="str">
        <f>IF($D375="","x",IF('BH (3)'!$B$11=1,COUNTIFS(Lançamentos!$K$5:$K$1004,$D375,Lançamentos!$T$5:$T$1004,H$5,Lançamentos!$V$5:$V$1004,'BH (3)'!$C$10),COUNTIFS(Lançamentos!$K$5:$K$1004,$D375,Lançamentos!$U$5:$U$1004,H$5,Lançamentos!$W$5:$W$1004,'BH (3)'!$C$10)))</f>
        <v>x</v>
      </c>
      <c r="I375" s="84" t="str">
        <f>IF($D375="","x",IF('BH (3)'!$B$11=1,COUNTIFS(Lançamentos!$K$5:$K$1004,$D375,Lançamentos!$T$5:$T$1004,I$5,Lançamentos!$V$5:$V$1004,'BH (3)'!$C$10),COUNTIFS(Lançamentos!$K$5:$K$1004,$D375,Lançamentos!$U$5:$U$1004,I$5,Lançamentos!$W$5:$W$1004,'BH (3)'!$C$10)))</f>
        <v>x</v>
      </c>
      <c r="J375" s="84" t="str">
        <f>IF($D375="","x",IF('BH (3)'!$B$11=1,COUNTIFS(Lançamentos!$K$5:$K$1004,$D375,Lançamentos!$T$5:$T$1004,J$5,Lançamentos!$V$5:$V$1004,'BH (3)'!$C$10),COUNTIFS(Lançamentos!$K$5:$K$1004,$D375,Lançamentos!$U$5:$U$1004,J$5,Lançamentos!$W$5:$W$1004,'BH (3)'!$C$10)))</f>
        <v>x</v>
      </c>
      <c r="K375" s="84" t="str">
        <f>IF($D375="","x",IF('BH (3)'!$B$11=1,COUNTIFS(Lançamentos!$K$5:$K$1004,$D375,Lançamentos!$T$5:$T$1004,K$5,Lançamentos!$V$5:$V$1004,'BH (3)'!$C$10),COUNTIFS(Lançamentos!$K$5:$K$1004,$D375,Lançamentos!$U$5:$U$1004,K$5,Lançamentos!$W$5:$W$1004,'BH (3)'!$C$10)))</f>
        <v>x</v>
      </c>
      <c r="L375" s="84" t="str">
        <f>IF($D375="","x",IF('BH (3)'!$B$11=1,COUNTIFS(Lançamentos!$K$5:$K$1004,$D375,Lançamentos!$T$5:$T$1004,L$5,Lançamentos!$V$5:$V$1004,'BH (3)'!$C$10),COUNTIFS(Lançamentos!$K$5:$K$1004,$D375,Lançamentos!$U$5:$U$1004,L$5,Lançamentos!$W$5:$W$1004,'BH (3)'!$C$10)))</f>
        <v>x</v>
      </c>
      <c r="M375" s="84" t="str">
        <f>IF($D375="","x",IF('BH (3)'!$B$11=1,COUNTIFS(Lançamentos!$K$5:$K$1004,$D375,Lançamentos!$T$5:$T$1004,M$5,Lançamentos!$V$5:$V$1004,'BH (3)'!$C$10),COUNTIFS(Lançamentos!$K$5:$K$1004,$D375,Lançamentos!$U$5:$U$1004,M$5,Lançamentos!$W$5:$W$1004,'BH (3)'!$C$10)))</f>
        <v>x</v>
      </c>
      <c r="N375" s="84" t="str">
        <f>IF($D375="","x",IF('BH (3)'!$B$11=1,COUNTIFS(Lançamentos!$K$5:$K$1004,$D375,Lançamentos!$T$5:$T$1004,N$5,Lançamentos!$V$5:$V$1004,'BH (3)'!$C$10),COUNTIFS(Lançamentos!$K$5:$K$1004,$D375,Lançamentos!$U$5:$U$1004,N$5,Lançamentos!$W$5:$W$1004,'BH (3)'!$C$10)))</f>
        <v>x</v>
      </c>
      <c r="O375" s="84" t="str">
        <f>IF($D375="","x",IF('BH (3)'!$B$11=1,COUNTIFS(Lançamentos!$K$5:$K$1004,$D375,Lançamentos!$T$5:$T$1004,O$5,Lançamentos!$V$5:$V$1004,'BH (3)'!$C$10),COUNTIFS(Lançamentos!$K$5:$K$1004,$D375,Lançamentos!$U$5:$U$1004,O$5,Lançamentos!$W$5:$W$1004,'BH (3)'!$C$10)))</f>
        <v>x</v>
      </c>
      <c r="P375" s="84" t="str">
        <f>IF($D375="","x",IF('BH (3)'!$B$11=1,COUNTIFS(Lançamentos!$K$5:$K$1004,$D375,Lançamentos!$T$5:$T$1004,P$5,Lançamentos!$V$5:$V$1004,'BH (3)'!$C$10),COUNTIFS(Lançamentos!$K$5:$K$1004,$D375,Lançamentos!$U$5:$U$1004,P$5,Lançamentos!$W$5:$W$1004,'BH (3)'!$C$10)))</f>
        <v>x</v>
      </c>
      <c r="Q375" s="171" t="str">
        <f t="shared" si="11"/>
        <v/>
      </c>
    </row>
    <row r="376" spans="3:17" ht="45" customHeight="1" x14ac:dyDescent="0.25">
      <c r="C376" s="81" t="str">
        <f t="shared" si="10"/>
        <v/>
      </c>
      <c r="D376" s="170" t="str">
        <f>IF(Adv!D374="","",Adv!D374)</f>
        <v/>
      </c>
      <c r="E376" s="84" t="str">
        <f>IF($D376="","x",IF('BH (3)'!$B$11=1,COUNTIFS(Lançamentos!$K$5:$K$1004,$D376,Lançamentos!$T$5:$T$1004,E$5,Lançamentos!$V$5:$V$1004,'BH (3)'!$C$10),COUNTIFS(Lançamentos!$K$5:$K$1004,$D376,Lançamentos!$U$5:$U$1004,E$5,Lançamentos!$W$5:$W$1004,'BH (3)'!$C$10)))</f>
        <v>x</v>
      </c>
      <c r="F376" s="84" t="str">
        <f>IF($D376="","x",IF('BH (3)'!$B$11=1,COUNTIFS(Lançamentos!$K$5:$K$1004,$D376,Lançamentos!$T$5:$T$1004,F$5,Lançamentos!$V$5:$V$1004,'BH (3)'!$C$10),COUNTIFS(Lançamentos!$K$5:$K$1004,$D376,Lançamentos!$U$5:$U$1004,F$5,Lançamentos!$W$5:$W$1004,'BH (3)'!$C$10)))</f>
        <v>x</v>
      </c>
      <c r="G376" s="84" t="str">
        <f>IF($D376="","x",IF('BH (3)'!$B$11=1,COUNTIFS(Lançamentos!$K$5:$K$1004,$D376,Lançamentos!$T$5:$T$1004,G$5,Lançamentos!$V$5:$V$1004,'BH (3)'!$C$10),COUNTIFS(Lançamentos!$K$5:$K$1004,$D376,Lançamentos!$U$5:$U$1004,G$5,Lançamentos!$W$5:$W$1004,'BH (3)'!$C$10)))</f>
        <v>x</v>
      </c>
      <c r="H376" s="84" t="str">
        <f>IF($D376="","x",IF('BH (3)'!$B$11=1,COUNTIFS(Lançamentos!$K$5:$K$1004,$D376,Lançamentos!$T$5:$T$1004,H$5,Lançamentos!$V$5:$V$1004,'BH (3)'!$C$10),COUNTIFS(Lançamentos!$K$5:$K$1004,$D376,Lançamentos!$U$5:$U$1004,H$5,Lançamentos!$W$5:$W$1004,'BH (3)'!$C$10)))</f>
        <v>x</v>
      </c>
      <c r="I376" s="84" t="str">
        <f>IF($D376="","x",IF('BH (3)'!$B$11=1,COUNTIFS(Lançamentos!$K$5:$K$1004,$D376,Lançamentos!$T$5:$T$1004,I$5,Lançamentos!$V$5:$V$1004,'BH (3)'!$C$10),COUNTIFS(Lançamentos!$K$5:$K$1004,$D376,Lançamentos!$U$5:$U$1004,I$5,Lançamentos!$W$5:$W$1004,'BH (3)'!$C$10)))</f>
        <v>x</v>
      </c>
      <c r="J376" s="84" t="str">
        <f>IF($D376="","x",IF('BH (3)'!$B$11=1,COUNTIFS(Lançamentos!$K$5:$K$1004,$D376,Lançamentos!$T$5:$T$1004,J$5,Lançamentos!$V$5:$V$1004,'BH (3)'!$C$10),COUNTIFS(Lançamentos!$K$5:$K$1004,$D376,Lançamentos!$U$5:$U$1004,J$5,Lançamentos!$W$5:$W$1004,'BH (3)'!$C$10)))</f>
        <v>x</v>
      </c>
      <c r="K376" s="84" t="str">
        <f>IF($D376="","x",IF('BH (3)'!$B$11=1,COUNTIFS(Lançamentos!$K$5:$K$1004,$D376,Lançamentos!$T$5:$T$1004,K$5,Lançamentos!$V$5:$V$1004,'BH (3)'!$C$10),COUNTIFS(Lançamentos!$K$5:$K$1004,$D376,Lançamentos!$U$5:$U$1004,K$5,Lançamentos!$W$5:$W$1004,'BH (3)'!$C$10)))</f>
        <v>x</v>
      </c>
      <c r="L376" s="84" t="str">
        <f>IF($D376="","x",IF('BH (3)'!$B$11=1,COUNTIFS(Lançamentos!$K$5:$K$1004,$D376,Lançamentos!$T$5:$T$1004,L$5,Lançamentos!$V$5:$V$1004,'BH (3)'!$C$10),COUNTIFS(Lançamentos!$K$5:$K$1004,$D376,Lançamentos!$U$5:$U$1004,L$5,Lançamentos!$W$5:$W$1004,'BH (3)'!$C$10)))</f>
        <v>x</v>
      </c>
      <c r="M376" s="84" t="str">
        <f>IF($D376="","x",IF('BH (3)'!$B$11=1,COUNTIFS(Lançamentos!$K$5:$K$1004,$D376,Lançamentos!$T$5:$T$1004,M$5,Lançamentos!$V$5:$V$1004,'BH (3)'!$C$10),COUNTIFS(Lançamentos!$K$5:$K$1004,$D376,Lançamentos!$U$5:$U$1004,M$5,Lançamentos!$W$5:$W$1004,'BH (3)'!$C$10)))</f>
        <v>x</v>
      </c>
      <c r="N376" s="84" t="str">
        <f>IF($D376="","x",IF('BH (3)'!$B$11=1,COUNTIFS(Lançamentos!$K$5:$K$1004,$D376,Lançamentos!$T$5:$T$1004,N$5,Lançamentos!$V$5:$V$1004,'BH (3)'!$C$10),COUNTIFS(Lançamentos!$K$5:$K$1004,$D376,Lançamentos!$U$5:$U$1004,N$5,Lançamentos!$W$5:$W$1004,'BH (3)'!$C$10)))</f>
        <v>x</v>
      </c>
      <c r="O376" s="84" t="str">
        <f>IF($D376="","x",IF('BH (3)'!$B$11=1,COUNTIFS(Lançamentos!$K$5:$K$1004,$D376,Lançamentos!$T$5:$T$1004,O$5,Lançamentos!$V$5:$V$1004,'BH (3)'!$C$10),COUNTIFS(Lançamentos!$K$5:$K$1004,$D376,Lançamentos!$U$5:$U$1004,O$5,Lançamentos!$W$5:$W$1004,'BH (3)'!$C$10)))</f>
        <v>x</v>
      </c>
      <c r="P376" s="84" t="str">
        <f>IF($D376="","x",IF('BH (3)'!$B$11=1,COUNTIFS(Lançamentos!$K$5:$K$1004,$D376,Lançamentos!$T$5:$T$1004,P$5,Lançamentos!$V$5:$V$1004,'BH (3)'!$C$10),COUNTIFS(Lançamentos!$K$5:$K$1004,$D376,Lançamentos!$U$5:$U$1004,P$5,Lançamentos!$W$5:$W$1004,'BH (3)'!$C$10)))</f>
        <v>x</v>
      </c>
      <c r="Q376" s="171" t="str">
        <f t="shared" si="11"/>
        <v/>
      </c>
    </row>
    <row r="377" spans="3:17" ht="45" customHeight="1" x14ac:dyDescent="0.25">
      <c r="C377" s="81" t="str">
        <f t="shared" si="10"/>
        <v/>
      </c>
      <c r="D377" s="170" t="str">
        <f>IF(Adv!D375="","",Adv!D375)</f>
        <v/>
      </c>
      <c r="E377" s="84" t="str">
        <f>IF($D377="","x",IF('BH (3)'!$B$11=1,COUNTIFS(Lançamentos!$K$5:$K$1004,$D377,Lançamentos!$T$5:$T$1004,E$5,Lançamentos!$V$5:$V$1004,'BH (3)'!$C$10),COUNTIFS(Lançamentos!$K$5:$K$1004,$D377,Lançamentos!$U$5:$U$1004,E$5,Lançamentos!$W$5:$W$1004,'BH (3)'!$C$10)))</f>
        <v>x</v>
      </c>
      <c r="F377" s="84" t="str">
        <f>IF($D377="","x",IF('BH (3)'!$B$11=1,COUNTIFS(Lançamentos!$K$5:$K$1004,$D377,Lançamentos!$T$5:$T$1004,F$5,Lançamentos!$V$5:$V$1004,'BH (3)'!$C$10),COUNTIFS(Lançamentos!$K$5:$K$1004,$D377,Lançamentos!$U$5:$U$1004,F$5,Lançamentos!$W$5:$W$1004,'BH (3)'!$C$10)))</f>
        <v>x</v>
      </c>
      <c r="G377" s="84" t="str">
        <f>IF($D377="","x",IF('BH (3)'!$B$11=1,COUNTIFS(Lançamentos!$K$5:$K$1004,$D377,Lançamentos!$T$5:$T$1004,G$5,Lançamentos!$V$5:$V$1004,'BH (3)'!$C$10),COUNTIFS(Lançamentos!$K$5:$K$1004,$D377,Lançamentos!$U$5:$U$1004,G$5,Lançamentos!$W$5:$W$1004,'BH (3)'!$C$10)))</f>
        <v>x</v>
      </c>
      <c r="H377" s="84" t="str">
        <f>IF($D377="","x",IF('BH (3)'!$B$11=1,COUNTIFS(Lançamentos!$K$5:$K$1004,$D377,Lançamentos!$T$5:$T$1004,H$5,Lançamentos!$V$5:$V$1004,'BH (3)'!$C$10),COUNTIFS(Lançamentos!$K$5:$K$1004,$D377,Lançamentos!$U$5:$U$1004,H$5,Lançamentos!$W$5:$W$1004,'BH (3)'!$C$10)))</f>
        <v>x</v>
      </c>
      <c r="I377" s="84" t="str">
        <f>IF($D377="","x",IF('BH (3)'!$B$11=1,COUNTIFS(Lançamentos!$K$5:$K$1004,$D377,Lançamentos!$T$5:$T$1004,I$5,Lançamentos!$V$5:$V$1004,'BH (3)'!$C$10),COUNTIFS(Lançamentos!$K$5:$K$1004,$D377,Lançamentos!$U$5:$U$1004,I$5,Lançamentos!$W$5:$W$1004,'BH (3)'!$C$10)))</f>
        <v>x</v>
      </c>
      <c r="J377" s="84" t="str">
        <f>IF($D377="","x",IF('BH (3)'!$B$11=1,COUNTIFS(Lançamentos!$K$5:$K$1004,$D377,Lançamentos!$T$5:$T$1004,J$5,Lançamentos!$V$5:$V$1004,'BH (3)'!$C$10),COUNTIFS(Lançamentos!$K$5:$K$1004,$D377,Lançamentos!$U$5:$U$1004,J$5,Lançamentos!$W$5:$W$1004,'BH (3)'!$C$10)))</f>
        <v>x</v>
      </c>
      <c r="K377" s="84" t="str">
        <f>IF($D377="","x",IF('BH (3)'!$B$11=1,COUNTIFS(Lançamentos!$K$5:$K$1004,$D377,Lançamentos!$T$5:$T$1004,K$5,Lançamentos!$V$5:$V$1004,'BH (3)'!$C$10),COUNTIFS(Lançamentos!$K$5:$K$1004,$D377,Lançamentos!$U$5:$U$1004,K$5,Lançamentos!$W$5:$W$1004,'BH (3)'!$C$10)))</f>
        <v>x</v>
      </c>
      <c r="L377" s="84" t="str">
        <f>IF($D377="","x",IF('BH (3)'!$B$11=1,COUNTIFS(Lançamentos!$K$5:$K$1004,$D377,Lançamentos!$T$5:$T$1004,L$5,Lançamentos!$V$5:$V$1004,'BH (3)'!$C$10),COUNTIFS(Lançamentos!$K$5:$K$1004,$D377,Lançamentos!$U$5:$U$1004,L$5,Lançamentos!$W$5:$W$1004,'BH (3)'!$C$10)))</f>
        <v>x</v>
      </c>
      <c r="M377" s="84" t="str">
        <f>IF($D377="","x",IF('BH (3)'!$B$11=1,COUNTIFS(Lançamentos!$K$5:$K$1004,$D377,Lançamentos!$T$5:$T$1004,M$5,Lançamentos!$V$5:$V$1004,'BH (3)'!$C$10),COUNTIFS(Lançamentos!$K$5:$K$1004,$D377,Lançamentos!$U$5:$U$1004,M$5,Lançamentos!$W$5:$W$1004,'BH (3)'!$C$10)))</f>
        <v>x</v>
      </c>
      <c r="N377" s="84" t="str">
        <f>IF($D377="","x",IF('BH (3)'!$B$11=1,COUNTIFS(Lançamentos!$K$5:$K$1004,$D377,Lançamentos!$T$5:$T$1004,N$5,Lançamentos!$V$5:$V$1004,'BH (3)'!$C$10),COUNTIFS(Lançamentos!$K$5:$K$1004,$D377,Lançamentos!$U$5:$U$1004,N$5,Lançamentos!$W$5:$W$1004,'BH (3)'!$C$10)))</f>
        <v>x</v>
      </c>
      <c r="O377" s="84" t="str">
        <f>IF($D377="","x",IF('BH (3)'!$B$11=1,COUNTIFS(Lançamentos!$K$5:$K$1004,$D377,Lançamentos!$T$5:$T$1004,O$5,Lançamentos!$V$5:$V$1004,'BH (3)'!$C$10),COUNTIFS(Lançamentos!$K$5:$K$1004,$D377,Lançamentos!$U$5:$U$1004,O$5,Lançamentos!$W$5:$W$1004,'BH (3)'!$C$10)))</f>
        <v>x</v>
      </c>
      <c r="P377" s="84" t="str">
        <f>IF($D377="","x",IF('BH (3)'!$B$11=1,COUNTIFS(Lançamentos!$K$5:$K$1004,$D377,Lançamentos!$T$5:$T$1004,P$5,Lançamentos!$V$5:$V$1004,'BH (3)'!$C$10),COUNTIFS(Lançamentos!$K$5:$K$1004,$D377,Lançamentos!$U$5:$U$1004,P$5,Lançamentos!$W$5:$W$1004,'BH (3)'!$C$10)))</f>
        <v>x</v>
      </c>
      <c r="Q377" s="171" t="str">
        <f t="shared" si="11"/>
        <v/>
      </c>
    </row>
    <row r="378" spans="3:17" ht="45" customHeight="1" x14ac:dyDescent="0.25">
      <c r="C378" s="81" t="str">
        <f t="shared" si="10"/>
        <v/>
      </c>
      <c r="D378" s="170" t="str">
        <f>IF(Adv!D376="","",Adv!D376)</f>
        <v/>
      </c>
      <c r="E378" s="84" t="str">
        <f>IF($D378="","x",IF('BH (3)'!$B$11=1,COUNTIFS(Lançamentos!$K$5:$K$1004,$D378,Lançamentos!$T$5:$T$1004,E$5,Lançamentos!$V$5:$V$1004,'BH (3)'!$C$10),COUNTIFS(Lançamentos!$K$5:$K$1004,$D378,Lançamentos!$U$5:$U$1004,E$5,Lançamentos!$W$5:$W$1004,'BH (3)'!$C$10)))</f>
        <v>x</v>
      </c>
      <c r="F378" s="84" t="str">
        <f>IF($D378="","x",IF('BH (3)'!$B$11=1,COUNTIFS(Lançamentos!$K$5:$K$1004,$D378,Lançamentos!$T$5:$T$1004,F$5,Lançamentos!$V$5:$V$1004,'BH (3)'!$C$10),COUNTIFS(Lançamentos!$K$5:$K$1004,$D378,Lançamentos!$U$5:$U$1004,F$5,Lançamentos!$W$5:$W$1004,'BH (3)'!$C$10)))</f>
        <v>x</v>
      </c>
      <c r="G378" s="84" t="str">
        <f>IF($D378="","x",IF('BH (3)'!$B$11=1,COUNTIFS(Lançamentos!$K$5:$K$1004,$D378,Lançamentos!$T$5:$T$1004,G$5,Lançamentos!$V$5:$V$1004,'BH (3)'!$C$10),COUNTIFS(Lançamentos!$K$5:$K$1004,$D378,Lançamentos!$U$5:$U$1004,G$5,Lançamentos!$W$5:$W$1004,'BH (3)'!$C$10)))</f>
        <v>x</v>
      </c>
      <c r="H378" s="84" t="str">
        <f>IF($D378="","x",IF('BH (3)'!$B$11=1,COUNTIFS(Lançamentos!$K$5:$K$1004,$D378,Lançamentos!$T$5:$T$1004,H$5,Lançamentos!$V$5:$V$1004,'BH (3)'!$C$10),COUNTIFS(Lançamentos!$K$5:$K$1004,$D378,Lançamentos!$U$5:$U$1004,H$5,Lançamentos!$W$5:$W$1004,'BH (3)'!$C$10)))</f>
        <v>x</v>
      </c>
      <c r="I378" s="84" t="str">
        <f>IF($D378="","x",IF('BH (3)'!$B$11=1,COUNTIFS(Lançamentos!$K$5:$K$1004,$D378,Lançamentos!$T$5:$T$1004,I$5,Lançamentos!$V$5:$V$1004,'BH (3)'!$C$10),COUNTIFS(Lançamentos!$K$5:$K$1004,$D378,Lançamentos!$U$5:$U$1004,I$5,Lançamentos!$W$5:$W$1004,'BH (3)'!$C$10)))</f>
        <v>x</v>
      </c>
      <c r="J378" s="84" t="str">
        <f>IF($D378="","x",IF('BH (3)'!$B$11=1,COUNTIFS(Lançamentos!$K$5:$K$1004,$D378,Lançamentos!$T$5:$T$1004,J$5,Lançamentos!$V$5:$V$1004,'BH (3)'!$C$10),COUNTIFS(Lançamentos!$K$5:$K$1004,$D378,Lançamentos!$U$5:$U$1004,J$5,Lançamentos!$W$5:$W$1004,'BH (3)'!$C$10)))</f>
        <v>x</v>
      </c>
      <c r="K378" s="84" t="str">
        <f>IF($D378="","x",IF('BH (3)'!$B$11=1,COUNTIFS(Lançamentos!$K$5:$K$1004,$D378,Lançamentos!$T$5:$T$1004,K$5,Lançamentos!$V$5:$V$1004,'BH (3)'!$C$10),COUNTIFS(Lançamentos!$K$5:$K$1004,$D378,Lançamentos!$U$5:$U$1004,K$5,Lançamentos!$W$5:$W$1004,'BH (3)'!$C$10)))</f>
        <v>x</v>
      </c>
      <c r="L378" s="84" t="str">
        <f>IF($D378="","x",IF('BH (3)'!$B$11=1,COUNTIFS(Lançamentos!$K$5:$K$1004,$D378,Lançamentos!$T$5:$T$1004,L$5,Lançamentos!$V$5:$V$1004,'BH (3)'!$C$10),COUNTIFS(Lançamentos!$K$5:$K$1004,$D378,Lançamentos!$U$5:$U$1004,L$5,Lançamentos!$W$5:$W$1004,'BH (3)'!$C$10)))</f>
        <v>x</v>
      </c>
      <c r="M378" s="84" t="str">
        <f>IF($D378="","x",IF('BH (3)'!$B$11=1,COUNTIFS(Lançamentos!$K$5:$K$1004,$D378,Lançamentos!$T$5:$T$1004,M$5,Lançamentos!$V$5:$V$1004,'BH (3)'!$C$10),COUNTIFS(Lançamentos!$K$5:$K$1004,$D378,Lançamentos!$U$5:$U$1004,M$5,Lançamentos!$W$5:$W$1004,'BH (3)'!$C$10)))</f>
        <v>x</v>
      </c>
      <c r="N378" s="84" t="str">
        <f>IF($D378="","x",IF('BH (3)'!$B$11=1,COUNTIFS(Lançamentos!$K$5:$K$1004,$D378,Lançamentos!$T$5:$T$1004,N$5,Lançamentos!$V$5:$V$1004,'BH (3)'!$C$10),COUNTIFS(Lançamentos!$K$5:$K$1004,$D378,Lançamentos!$U$5:$U$1004,N$5,Lançamentos!$W$5:$W$1004,'BH (3)'!$C$10)))</f>
        <v>x</v>
      </c>
      <c r="O378" s="84" t="str">
        <f>IF($D378="","x",IF('BH (3)'!$B$11=1,COUNTIFS(Lançamentos!$K$5:$K$1004,$D378,Lançamentos!$T$5:$T$1004,O$5,Lançamentos!$V$5:$V$1004,'BH (3)'!$C$10),COUNTIFS(Lançamentos!$K$5:$K$1004,$D378,Lançamentos!$U$5:$U$1004,O$5,Lançamentos!$W$5:$W$1004,'BH (3)'!$C$10)))</f>
        <v>x</v>
      </c>
      <c r="P378" s="84" t="str">
        <f>IF($D378="","x",IF('BH (3)'!$B$11=1,COUNTIFS(Lançamentos!$K$5:$K$1004,$D378,Lançamentos!$T$5:$T$1004,P$5,Lançamentos!$V$5:$V$1004,'BH (3)'!$C$10),COUNTIFS(Lançamentos!$K$5:$K$1004,$D378,Lançamentos!$U$5:$U$1004,P$5,Lançamentos!$W$5:$W$1004,'BH (3)'!$C$10)))</f>
        <v>x</v>
      </c>
      <c r="Q378" s="171" t="str">
        <f t="shared" si="11"/>
        <v/>
      </c>
    </row>
    <row r="379" spans="3:17" ht="45" customHeight="1" x14ac:dyDescent="0.25">
      <c r="C379" s="81" t="str">
        <f t="shared" si="10"/>
        <v/>
      </c>
      <c r="D379" s="170" t="str">
        <f>IF(Adv!D377="","",Adv!D377)</f>
        <v/>
      </c>
      <c r="E379" s="84" t="str">
        <f>IF($D379="","x",IF('BH (3)'!$B$11=1,COUNTIFS(Lançamentos!$K$5:$K$1004,$D379,Lançamentos!$T$5:$T$1004,E$5,Lançamentos!$V$5:$V$1004,'BH (3)'!$C$10),COUNTIFS(Lançamentos!$K$5:$K$1004,$D379,Lançamentos!$U$5:$U$1004,E$5,Lançamentos!$W$5:$W$1004,'BH (3)'!$C$10)))</f>
        <v>x</v>
      </c>
      <c r="F379" s="84" t="str">
        <f>IF($D379="","x",IF('BH (3)'!$B$11=1,COUNTIFS(Lançamentos!$K$5:$K$1004,$D379,Lançamentos!$T$5:$T$1004,F$5,Lançamentos!$V$5:$V$1004,'BH (3)'!$C$10),COUNTIFS(Lançamentos!$K$5:$K$1004,$D379,Lançamentos!$U$5:$U$1004,F$5,Lançamentos!$W$5:$W$1004,'BH (3)'!$C$10)))</f>
        <v>x</v>
      </c>
      <c r="G379" s="84" t="str">
        <f>IF($D379="","x",IF('BH (3)'!$B$11=1,COUNTIFS(Lançamentos!$K$5:$K$1004,$D379,Lançamentos!$T$5:$T$1004,G$5,Lançamentos!$V$5:$V$1004,'BH (3)'!$C$10),COUNTIFS(Lançamentos!$K$5:$K$1004,$D379,Lançamentos!$U$5:$U$1004,G$5,Lançamentos!$W$5:$W$1004,'BH (3)'!$C$10)))</f>
        <v>x</v>
      </c>
      <c r="H379" s="84" t="str">
        <f>IF($D379="","x",IF('BH (3)'!$B$11=1,COUNTIFS(Lançamentos!$K$5:$K$1004,$D379,Lançamentos!$T$5:$T$1004,H$5,Lançamentos!$V$5:$V$1004,'BH (3)'!$C$10),COUNTIFS(Lançamentos!$K$5:$K$1004,$D379,Lançamentos!$U$5:$U$1004,H$5,Lançamentos!$W$5:$W$1004,'BH (3)'!$C$10)))</f>
        <v>x</v>
      </c>
      <c r="I379" s="84" t="str">
        <f>IF($D379="","x",IF('BH (3)'!$B$11=1,COUNTIFS(Lançamentos!$K$5:$K$1004,$D379,Lançamentos!$T$5:$T$1004,I$5,Lançamentos!$V$5:$V$1004,'BH (3)'!$C$10),COUNTIFS(Lançamentos!$K$5:$K$1004,$D379,Lançamentos!$U$5:$U$1004,I$5,Lançamentos!$W$5:$W$1004,'BH (3)'!$C$10)))</f>
        <v>x</v>
      </c>
      <c r="J379" s="84" t="str">
        <f>IF($D379="","x",IF('BH (3)'!$B$11=1,COUNTIFS(Lançamentos!$K$5:$K$1004,$D379,Lançamentos!$T$5:$T$1004,J$5,Lançamentos!$V$5:$V$1004,'BH (3)'!$C$10),COUNTIFS(Lançamentos!$K$5:$K$1004,$D379,Lançamentos!$U$5:$U$1004,J$5,Lançamentos!$W$5:$W$1004,'BH (3)'!$C$10)))</f>
        <v>x</v>
      </c>
      <c r="K379" s="84" t="str">
        <f>IF($D379="","x",IF('BH (3)'!$B$11=1,COUNTIFS(Lançamentos!$K$5:$K$1004,$D379,Lançamentos!$T$5:$T$1004,K$5,Lançamentos!$V$5:$V$1004,'BH (3)'!$C$10),COUNTIFS(Lançamentos!$K$5:$K$1004,$D379,Lançamentos!$U$5:$U$1004,K$5,Lançamentos!$W$5:$W$1004,'BH (3)'!$C$10)))</f>
        <v>x</v>
      </c>
      <c r="L379" s="84" t="str">
        <f>IF($D379="","x",IF('BH (3)'!$B$11=1,COUNTIFS(Lançamentos!$K$5:$K$1004,$D379,Lançamentos!$T$5:$T$1004,L$5,Lançamentos!$V$5:$V$1004,'BH (3)'!$C$10),COUNTIFS(Lançamentos!$K$5:$K$1004,$D379,Lançamentos!$U$5:$U$1004,L$5,Lançamentos!$W$5:$W$1004,'BH (3)'!$C$10)))</f>
        <v>x</v>
      </c>
      <c r="M379" s="84" t="str">
        <f>IF($D379="","x",IF('BH (3)'!$B$11=1,COUNTIFS(Lançamentos!$K$5:$K$1004,$D379,Lançamentos!$T$5:$T$1004,M$5,Lançamentos!$V$5:$V$1004,'BH (3)'!$C$10),COUNTIFS(Lançamentos!$K$5:$K$1004,$D379,Lançamentos!$U$5:$U$1004,M$5,Lançamentos!$W$5:$W$1004,'BH (3)'!$C$10)))</f>
        <v>x</v>
      </c>
      <c r="N379" s="84" t="str">
        <f>IF($D379="","x",IF('BH (3)'!$B$11=1,COUNTIFS(Lançamentos!$K$5:$K$1004,$D379,Lançamentos!$T$5:$T$1004,N$5,Lançamentos!$V$5:$V$1004,'BH (3)'!$C$10),COUNTIFS(Lançamentos!$K$5:$K$1004,$D379,Lançamentos!$U$5:$U$1004,N$5,Lançamentos!$W$5:$W$1004,'BH (3)'!$C$10)))</f>
        <v>x</v>
      </c>
      <c r="O379" s="84" t="str">
        <f>IF($D379="","x",IF('BH (3)'!$B$11=1,COUNTIFS(Lançamentos!$K$5:$K$1004,$D379,Lançamentos!$T$5:$T$1004,O$5,Lançamentos!$V$5:$V$1004,'BH (3)'!$C$10),COUNTIFS(Lançamentos!$K$5:$K$1004,$D379,Lançamentos!$U$5:$U$1004,O$5,Lançamentos!$W$5:$W$1004,'BH (3)'!$C$10)))</f>
        <v>x</v>
      </c>
      <c r="P379" s="84" t="str">
        <f>IF($D379="","x",IF('BH (3)'!$B$11=1,COUNTIFS(Lançamentos!$K$5:$K$1004,$D379,Lançamentos!$T$5:$T$1004,P$5,Lançamentos!$V$5:$V$1004,'BH (3)'!$C$10),COUNTIFS(Lançamentos!$K$5:$K$1004,$D379,Lançamentos!$U$5:$U$1004,P$5,Lançamentos!$W$5:$W$1004,'BH (3)'!$C$10)))</f>
        <v>x</v>
      </c>
      <c r="Q379" s="171" t="str">
        <f t="shared" si="11"/>
        <v/>
      </c>
    </row>
    <row r="380" spans="3:17" ht="45" customHeight="1" x14ac:dyDescent="0.25">
      <c r="C380" s="81" t="str">
        <f t="shared" si="10"/>
        <v/>
      </c>
      <c r="D380" s="170" t="str">
        <f>IF(Adv!D378="","",Adv!D378)</f>
        <v/>
      </c>
      <c r="E380" s="84" t="str">
        <f>IF($D380="","x",IF('BH (3)'!$B$11=1,COUNTIFS(Lançamentos!$K$5:$K$1004,$D380,Lançamentos!$T$5:$T$1004,E$5,Lançamentos!$V$5:$V$1004,'BH (3)'!$C$10),COUNTIFS(Lançamentos!$K$5:$K$1004,$D380,Lançamentos!$U$5:$U$1004,E$5,Lançamentos!$W$5:$W$1004,'BH (3)'!$C$10)))</f>
        <v>x</v>
      </c>
      <c r="F380" s="84" t="str">
        <f>IF($D380="","x",IF('BH (3)'!$B$11=1,COUNTIFS(Lançamentos!$K$5:$K$1004,$D380,Lançamentos!$T$5:$T$1004,F$5,Lançamentos!$V$5:$V$1004,'BH (3)'!$C$10),COUNTIFS(Lançamentos!$K$5:$K$1004,$D380,Lançamentos!$U$5:$U$1004,F$5,Lançamentos!$W$5:$W$1004,'BH (3)'!$C$10)))</f>
        <v>x</v>
      </c>
      <c r="G380" s="84" t="str">
        <f>IF($D380="","x",IF('BH (3)'!$B$11=1,COUNTIFS(Lançamentos!$K$5:$K$1004,$D380,Lançamentos!$T$5:$T$1004,G$5,Lançamentos!$V$5:$V$1004,'BH (3)'!$C$10),COUNTIFS(Lançamentos!$K$5:$K$1004,$D380,Lançamentos!$U$5:$U$1004,G$5,Lançamentos!$W$5:$W$1004,'BH (3)'!$C$10)))</f>
        <v>x</v>
      </c>
      <c r="H380" s="84" t="str">
        <f>IF($D380="","x",IF('BH (3)'!$B$11=1,COUNTIFS(Lançamentos!$K$5:$K$1004,$D380,Lançamentos!$T$5:$T$1004,H$5,Lançamentos!$V$5:$V$1004,'BH (3)'!$C$10),COUNTIFS(Lançamentos!$K$5:$K$1004,$D380,Lançamentos!$U$5:$U$1004,H$5,Lançamentos!$W$5:$W$1004,'BH (3)'!$C$10)))</f>
        <v>x</v>
      </c>
      <c r="I380" s="84" t="str">
        <f>IF($D380="","x",IF('BH (3)'!$B$11=1,COUNTIFS(Lançamentos!$K$5:$K$1004,$D380,Lançamentos!$T$5:$T$1004,I$5,Lançamentos!$V$5:$V$1004,'BH (3)'!$C$10),COUNTIFS(Lançamentos!$K$5:$K$1004,$D380,Lançamentos!$U$5:$U$1004,I$5,Lançamentos!$W$5:$W$1004,'BH (3)'!$C$10)))</f>
        <v>x</v>
      </c>
      <c r="J380" s="84" t="str">
        <f>IF($D380="","x",IF('BH (3)'!$B$11=1,COUNTIFS(Lançamentos!$K$5:$K$1004,$D380,Lançamentos!$T$5:$T$1004,J$5,Lançamentos!$V$5:$V$1004,'BH (3)'!$C$10),COUNTIFS(Lançamentos!$K$5:$K$1004,$D380,Lançamentos!$U$5:$U$1004,J$5,Lançamentos!$W$5:$W$1004,'BH (3)'!$C$10)))</f>
        <v>x</v>
      </c>
      <c r="K380" s="84" t="str">
        <f>IF($D380="","x",IF('BH (3)'!$B$11=1,COUNTIFS(Lançamentos!$K$5:$K$1004,$D380,Lançamentos!$T$5:$T$1004,K$5,Lançamentos!$V$5:$V$1004,'BH (3)'!$C$10),COUNTIFS(Lançamentos!$K$5:$K$1004,$D380,Lançamentos!$U$5:$U$1004,K$5,Lançamentos!$W$5:$W$1004,'BH (3)'!$C$10)))</f>
        <v>x</v>
      </c>
      <c r="L380" s="84" t="str">
        <f>IF($D380="","x",IF('BH (3)'!$B$11=1,COUNTIFS(Lançamentos!$K$5:$K$1004,$D380,Lançamentos!$T$5:$T$1004,L$5,Lançamentos!$V$5:$V$1004,'BH (3)'!$C$10),COUNTIFS(Lançamentos!$K$5:$K$1004,$D380,Lançamentos!$U$5:$U$1004,L$5,Lançamentos!$W$5:$W$1004,'BH (3)'!$C$10)))</f>
        <v>x</v>
      </c>
      <c r="M380" s="84" t="str">
        <f>IF($D380="","x",IF('BH (3)'!$B$11=1,COUNTIFS(Lançamentos!$K$5:$K$1004,$D380,Lançamentos!$T$5:$T$1004,M$5,Lançamentos!$V$5:$V$1004,'BH (3)'!$C$10),COUNTIFS(Lançamentos!$K$5:$K$1004,$D380,Lançamentos!$U$5:$U$1004,M$5,Lançamentos!$W$5:$W$1004,'BH (3)'!$C$10)))</f>
        <v>x</v>
      </c>
      <c r="N380" s="84" t="str">
        <f>IF($D380="","x",IF('BH (3)'!$B$11=1,COUNTIFS(Lançamentos!$K$5:$K$1004,$D380,Lançamentos!$T$5:$T$1004,N$5,Lançamentos!$V$5:$V$1004,'BH (3)'!$C$10),COUNTIFS(Lançamentos!$K$5:$K$1004,$D380,Lançamentos!$U$5:$U$1004,N$5,Lançamentos!$W$5:$W$1004,'BH (3)'!$C$10)))</f>
        <v>x</v>
      </c>
      <c r="O380" s="84" t="str">
        <f>IF($D380="","x",IF('BH (3)'!$B$11=1,COUNTIFS(Lançamentos!$K$5:$K$1004,$D380,Lançamentos!$T$5:$T$1004,O$5,Lançamentos!$V$5:$V$1004,'BH (3)'!$C$10),COUNTIFS(Lançamentos!$K$5:$K$1004,$D380,Lançamentos!$U$5:$U$1004,O$5,Lançamentos!$W$5:$W$1004,'BH (3)'!$C$10)))</f>
        <v>x</v>
      </c>
      <c r="P380" s="84" t="str">
        <f>IF($D380="","x",IF('BH (3)'!$B$11=1,COUNTIFS(Lançamentos!$K$5:$K$1004,$D380,Lançamentos!$T$5:$T$1004,P$5,Lançamentos!$V$5:$V$1004,'BH (3)'!$C$10),COUNTIFS(Lançamentos!$K$5:$K$1004,$D380,Lançamentos!$U$5:$U$1004,P$5,Lançamentos!$W$5:$W$1004,'BH (3)'!$C$10)))</f>
        <v>x</v>
      </c>
      <c r="Q380" s="171" t="str">
        <f t="shared" si="11"/>
        <v/>
      </c>
    </row>
    <row r="381" spans="3:17" ht="45" customHeight="1" x14ac:dyDescent="0.25">
      <c r="C381" s="81" t="str">
        <f t="shared" si="10"/>
        <v/>
      </c>
      <c r="D381" s="170" t="str">
        <f>IF(Adv!D379="","",Adv!D379)</f>
        <v/>
      </c>
      <c r="E381" s="84" t="str">
        <f>IF($D381="","x",IF('BH (3)'!$B$11=1,COUNTIFS(Lançamentos!$K$5:$K$1004,$D381,Lançamentos!$T$5:$T$1004,E$5,Lançamentos!$V$5:$V$1004,'BH (3)'!$C$10),COUNTIFS(Lançamentos!$K$5:$K$1004,$D381,Lançamentos!$U$5:$U$1004,E$5,Lançamentos!$W$5:$W$1004,'BH (3)'!$C$10)))</f>
        <v>x</v>
      </c>
      <c r="F381" s="84" t="str">
        <f>IF($D381="","x",IF('BH (3)'!$B$11=1,COUNTIFS(Lançamentos!$K$5:$K$1004,$D381,Lançamentos!$T$5:$T$1004,F$5,Lançamentos!$V$5:$V$1004,'BH (3)'!$C$10),COUNTIFS(Lançamentos!$K$5:$K$1004,$D381,Lançamentos!$U$5:$U$1004,F$5,Lançamentos!$W$5:$W$1004,'BH (3)'!$C$10)))</f>
        <v>x</v>
      </c>
      <c r="G381" s="84" t="str">
        <f>IF($D381="","x",IF('BH (3)'!$B$11=1,COUNTIFS(Lançamentos!$K$5:$K$1004,$D381,Lançamentos!$T$5:$T$1004,G$5,Lançamentos!$V$5:$V$1004,'BH (3)'!$C$10),COUNTIFS(Lançamentos!$K$5:$K$1004,$D381,Lançamentos!$U$5:$U$1004,G$5,Lançamentos!$W$5:$W$1004,'BH (3)'!$C$10)))</f>
        <v>x</v>
      </c>
      <c r="H381" s="84" t="str">
        <f>IF($D381="","x",IF('BH (3)'!$B$11=1,COUNTIFS(Lançamentos!$K$5:$K$1004,$D381,Lançamentos!$T$5:$T$1004,H$5,Lançamentos!$V$5:$V$1004,'BH (3)'!$C$10),COUNTIFS(Lançamentos!$K$5:$K$1004,$D381,Lançamentos!$U$5:$U$1004,H$5,Lançamentos!$W$5:$W$1004,'BH (3)'!$C$10)))</f>
        <v>x</v>
      </c>
      <c r="I381" s="84" t="str">
        <f>IF($D381="","x",IF('BH (3)'!$B$11=1,COUNTIFS(Lançamentos!$K$5:$K$1004,$D381,Lançamentos!$T$5:$T$1004,I$5,Lançamentos!$V$5:$V$1004,'BH (3)'!$C$10),COUNTIFS(Lançamentos!$K$5:$K$1004,$D381,Lançamentos!$U$5:$U$1004,I$5,Lançamentos!$W$5:$W$1004,'BH (3)'!$C$10)))</f>
        <v>x</v>
      </c>
      <c r="J381" s="84" t="str">
        <f>IF($D381="","x",IF('BH (3)'!$B$11=1,COUNTIFS(Lançamentos!$K$5:$K$1004,$D381,Lançamentos!$T$5:$T$1004,J$5,Lançamentos!$V$5:$V$1004,'BH (3)'!$C$10),COUNTIFS(Lançamentos!$K$5:$K$1004,$D381,Lançamentos!$U$5:$U$1004,J$5,Lançamentos!$W$5:$W$1004,'BH (3)'!$C$10)))</f>
        <v>x</v>
      </c>
      <c r="K381" s="84" t="str">
        <f>IF($D381="","x",IF('BH (3)'!$B$11=1,COUNTIFS(Lançamentos!$K$5:$K$1004,$D381,Lançamentos!$T$5:$T$1004,K$5,Lançamentos!$V$5:$V$1004,'BH (3)'!$C$10),COUNTIFS(Lançamentos!$K$5:$K$1004,$D381,Lançamentos!$U$5:$U$1004,K$5,Lançamentos!$W$5:$W$1004,'BH (3)'!$C$10)))</f>
        <v>x</v>
      </c>
      <c r="L381" s="84" t="str">
        <f>IF($D381="","x",IF('BH (3)'!$B$11=1,COUNTIFS(Lançamentos!$K$5:$K$1004,$D381,Lançamentos!$T$5:$T$1004,L$5,Lançamentos!$V$5:$V$1004,'BH (3)'!$C$10),COUNTIFS(Lançamentos!$K$5:$K$1004,$D381,Lançamentos!$U$5:$U$1004,L$5,Lançamentos!$W$5:$W$1004,'BH (3)'!$C$10)))</f>
        <v>x</v>
      </c>
      <c r="M381" s="84" t="str">
        <f>IF($D381="","x",IF('BH (3)'!$B$11=1,COUNTIFS(Lançamentos!$K$5:$K$1004,$D381,Lançamentos!$T$5:$T$1004,M$5,Lançamentos!$V$5:$V$1004,'BH (3)'!$C$10),COUNTIFS(Lançamentos!$K$5:$K$1004,$D381,Lançamentos!$U$5:$U$1004,M$5,Lançamentos!$W$5:$W$1004,'BH (3)'!$C$10)))</f>
        <v>x</v>
      </c>
      <c r="N381" s="84" t="str">
        <f>IF($D381="","x",IF('BH (3)'!$B$11=1,COUNTIFS(Lançamentos!$K$5:$K$1004,$D381,Lançamentos!$T$5:$T$1004,N$5,Lançamentos!$V$5:$V$1004,'BH (3)'!$C$10),COUNTIFS(Lançamentos!$K$5:$K$1004,$D381,Lançamentos!$U$5:$U$1004,N$5,Lançamentos!$W$5:$W$1004,'BH (3)'!$C$10)))</f>
        <v>x</v>
      </c>
      <c r="O381" s="84" t="str">
        <f>IF($D381="","x",IF('BH (3)'!$B$11=1,COUNTIFS(Lançamentos!$K$5:$K$1004,$D381,Lançamentos!$T$5:$T$1004,O$5,Lançamentos!$V$5:$V$1004,'BH (3)'!$C$10),COUNTIFS(Lançamentos!$K$5:$K$1004,$D381,Lançamentos!$U$5:$U$1004,O$5,Lançamentos!$W$5:$W$1004,'BH (3)'!$C$10)))</f>
        <v>x</v>
      </c>
      <c r="P381" s="84" t="str">
        <f>IF($D381="","x",IF('BH (3)'!$B$11=1,COUNTIFS(Lançamentos!$K$5:$K$1004,$D381,Lançamentos!$T$5:$T$1004,P$5,Lançamentos!$V$5:$V$1004,'BH (3)'!$C$10),COUNTIFS(Lançamentos!$K$5:$K$1004,$D381,Lançamentos!$U$5:$U$1004,P$5,Lançamentos!$W$5:$W$1004,'BH (3)'!$C$10)))</f>
        <v>x</v>
      </c>
      <c r="Q381" s="171" t="str">
        <f t="shared" si="11"/>
        <v/>
      </c>
    </row>
    <row r="382" spans="3:17" ht="45" customHeight="1" x14ac:dyDescent="0.25">
      <c r="C382" s="81" t="str">
        <f t="shared" si="10"/>
        <v/>
      </c>
      <c r="D382" s="170" t="str">
        <f>IF(Adv!D380="","",Adv!D380)</f>
        <v/>
      </c>
      <c r="E382" s="84" t="str">
        <f>IF($D382="","x",IF('BH (3)'!$B$11=1,COUNTIFS(Lançamentos!$K$5:$K$1004,$D382,Lançamentos!$T$5:$T$1004,E$5,Lançamentos!$V$5:$V$1004,'BH (3)'!$C$10),COUNTIFS(Lançamentos!$K$5:$K$1004,$D382,Lançamentos!$U$5:$U$1004,E$5,Lançamentos!$W$5:$W$1004,'BH (3)'!$C$10)))</f>
        <v>x</v>
      </c>
      <c r="F382" s="84" t="str">
        <f>IF($D382="","x",IF('BH (3)'!$B$11=1,COUNTIFS(Lançamentos!$K$5:$K$1004,$D382,Lançamentos!$T$5:$T$1004,F$5,Lançamentos!$V$5:$V$1004,'BH (3)'!$C$10),COUNTIFS(Lançamentos!$K$5:$K$1004,$D382,Lançamentos!$U$5:$U$1004,F$5,Lançamentos!$W$5:$W$1004,'BH (3)'!$C$10)))</f>
        <v>x</v>
      </c>
      <c r="G382" s="84" t="str">
        <f>IF($D382="","x",IF('BH (3)'!$B$11=1,COUNTIFS(Lançamentos!$K$5:$K$1004,$D382,Lançamentos!$T$5:$T$1004,G$5,Lançamentos!$V$5:$V$1004,'BH (3)'!$C$10),COUNTIFS(Lançamentos!$K$5:$K$1004,$D382,Lançamentos!$U$5:$U$1004,G$5,Lançamentos!$W$5:$W$1004,'BH (3)'!$C$10)))</f>
        <v>x</v>
      </c>
      <c r="H382" s="84" t="str">
        <f>IF($D382="","x",IF('BH (3)'!$B$11=1,COUNTIFS(Lançamentos!$K$5:$K$1004,$D382,Lançamentos!$T$5:$T$1004,H$5,Lançamentos!$V$5:$V$1004,'BH (3)'!$C$10),COUNTIFS(Lançamentos!$K$5:$K$1004,$D382,Lançamentos!$U$5:$U$1004,H$5,Lançamentos!$W$5:$W$1004,'BH (3)'!$C$10)))</f>
        <v>x</v>
      </c>
      <c r="I382" s="84" t="str">
        <f>IF($D382="","x",IF('BH (3)'!$B$11=1,COUNTIFS(Lançamentos!$K$5:$K$1004,$D382,Lançamentos!$T$5:$T$1004,I$5,Lançamentos!$V$5:$V$1004,'BH (3)'!$C$10),COUNTIFS(Lançamentos!$K$5:$K$1004,$D382,Lançamentos!$U$5:$U$1004,I$5,Lançamentos!$W$5:$W$1004,'BH (3)'!$C$10)))</f>
        <v>x</v>
      </c>
      <c r="J382" s="84" t="str">
        <f>IF($D382="","x",IF('BH (3)'!$B$11=1,COUNTIFS(Lançamentos!$K$5:$K$1004,$D382,Lançamentos!$T$5:$T$1004,J$5,Lançamentos!$V$5:$V$1004,'BH (3)'!$C$10),COUNTIFS(Lançamentos!$K$5:$K$1004,$D382,Lançamentos!$U$5:$U$1004,J$5,Lançamentos!$W$5:$W$1004,'BH (3)'!$C$10)))</f>
        <v>x</v>
      </c>
      <c r="K382" s="84" t="str">
        <f>IF($D382="","x",IF('BH (3)'!$B$11=1,COUNTIFS(Lançamentos!$K$5:$K$1004,$D382,Lançamentos!$T$5:$T$1004,K$5,Lançamentos!$V$5:$V$1004,'BH (3)'!$C$10),COUNTIFS(Lançamentos!$K$5:$K$1004,$D382,Lançamentos!$U$5:$U$1004,K$5,Lançamentos!$W$5:$W$1004,'BH (3)'!$C$10)))</f>
        <v>x</v>
      </c>
      <c r="L382" s="84" t="str">
        <f>IF($D382="","x",IF('BH (3)'!$B$11=1,COUNTIFS(Lançamentos!$K$5:$K$1004,$D382,Lançamentos!$T$5:$T$1004,L$5,Lançamentos!$V$5:$V$1004,'BH (3)'!$C$10),COUNTIFS(Lançamentos!$K$5:$K$1004,$D382,Lançamentos!$U$5:$U$1004,L$5,Lançamentos!$W$5:$W$1004,'BH (3)'!$C$10)))</f>
        <v>x</v>
      </c>
      <c r="M382" s="84" t="str">
        <f>IF($D382="","x",IF('BH (3)'!$B$11=1,COUNTIFS(Lançamentos!$K$5:$K$1004,$D382,Lançamentos!$T$5:$T$1004,M$5,Lançamentos!$V$5:$V$1004,'BH (3)'!$C$10),COUNTIFS(Lançamentos!$K$5:$K$1004,$D382,Lançamentos!$U$5:$U$1004,M$5,Lançamentos!$W$5:$W$1004,'BH (3)'!$C$10)))</f>
        <v>x</v>
      </c>
      <c r="N382" s="84" t="str">
        <f>IF($D382="","x",IF('BH (3)'!$B$11=1,COUNTIFS(Lançamentos!$K$5:$K$1004,$D382,Lançamentos!$T$5:$T$1004,N$5,Lançamentos!$V$5:$V$1004,'BH (3)'!$C$10),COUNTIFS(Lançamentos!$K$5:$K$1004,$D382,Lançamentos!$U$5:$U$1004,N$5,Lançamentos!$W$5:$W$1004,'BH (3)'!$C$10)))</f>
        <v>x</v>
      </c>
      <c r="O382" s="84" t="str">
        <f>IF($D382="","x",IF('BH (3)'!$B$11=1,COUNTIFS(Lançamentos!$K$5:$K$1004,$D382,Lançamentos!$T$5:$T$1004,O$5,Lançamentos!$V$5:$V$1004,'BH (3)'!$C$10),COUNTIFS(Lançamentos!$K$5:$K$1004,$D382,Lançamentos!$U$5:$U$1004,O$5,Lançamentos!$W$5:$W$1004,'BH (3)'!$C$10)))</f>
        <v>x</v>
      </c>
      <c r="P382" s="84" t="str">
        <f>IF($D382="","x",IF('BH (3)'!$B$11=1,COUNTIFS(Lançamentos!$K$5:$K$1004,$D382,Lançamentos!$T$5:$T$1004,P$5,Lançamentos!$V$5:$V$1004,'BH (3)'!$C$10),COUNTIFS(Lançamentos!$K$5:$K$1004,$D382,Lançamentos!$U$5:$U$1004,P$5,Lançamentos!$W$5:$W$1004,'BH (3)'!$C$10)))</f>
        <v>x</v>
      </c>
      <c r="Q382" s="171" t="str">
        <f t="shared" si="11"/>
        <v/>
      </c>
    </row>
    <row r="383" spans="3:17" ht="45" customHeight="1" x14ac:dyDescent="0.25">
      <c r="C383" s="81" t="str">
        <f t="shared" si="10"/>
        <v/>
      </c>
      <c r="D383" s="170" t="str">
        <f>IF(Adv!D381="","",Adv!D381)</f>
        <v/>
      </c>
      <c r="E383" s="84" t="str">
        <f>IF($D383="","x",IF('BH (3)'!$B$11=1,COUNTIFS(Lançamentos!$K$5:$K$1004,$D383,Lançamentos!$T$5:$T$1004,E$5,Lançamentos!$V$5:$V$1004,'BH (3)'!$C$10),COUNTIFS(Lançamentos!$K$5:$K$1004,$D383,Lançamentos!$U$5:$U$1004,E$5,Lançamentos!$W$5:$W$1004,'BH (3)'!$C$10)))</f>
        <v>x</v>
      </c>
      <c r="F383" s="84" t="str">
        <f>IF($D383="","x",IF('BH (3)'!$B$11=1,COUNTIFS(Lançamentos!$K$5:$K$1004,$D383,Lançamentos!$T$5:$T$1004,F$5,Lançamentos!$V$5:$V$1004,'BH (3)'!$C$10),COUNTIFS(Lançamentos!$K$5:$K$1004,$D383,Lançamentos!$U$5:$U$1004,F$5,Lançamentos!$W$5:$W$1004,'BH (3)'!$C$10)))</f>
        <v>x</v>
      </c>
      <c r="G383" s="84" t="str">
        <f>IF($D383="","x",IF('BH (3)'!$B$11=1,COUNTIFS(Lançamentos!$K$5:$K$1004,$D383,Lançamentos!$T$5:$T$1004,G$5,Lançamentos!$V$5:$V$1004,'BH (3)'!$C$10),COUNTIFS(Lançamentos!$K$5:$K$1004,$D383,Lançamentos!$U$5:$U$1004,G$5,Lançamentos!$W$5:$W$1004,'BH (3)'!$C$10)))</f>
        <v>x</v>
      </c>
      <c r="H383" s="84" t="str">
        <f>IF($D383="","x",IF('BH (3)'!$B$11=1,COUNTIFS(Lançamentos!$K$5:$K$1004,$D383,Lançamentos!$T$5:$T$1004,H$5,Lançamentos!$V$5:$V$1004,'BH (3)'!$C$10),COUNTIFS(Lançamentos!$K$5:$K$1004,$D383,Lançamentos!$U$5:$U$1004,H$5,Lançamentos!$W$5:$W$1004,'BH (3)'!$C$10)))</f>
        <v>x</v>
      </c>
      <c r="I383" s="84" t="str">
        <f>IF($D383="","x",IF('BH (3)'!$B$11=1,COUNTIFS(Lançamentos!$K$5:$K$1004,$D383,Lançamentos!$T$5:$T$1004,I$5,Lançamentos!$V$5:$V$1004,'BH (3)'!$C$10),COUNTIFS(Lançamentos!$K$5:$K$1004,$D383,Lançamentos!$U$5:$U$1004,I$5,Lançamentos!$W$5:$W$1004,'BH (3)'!$C$10)))</f>
        <v>x</v>
      </c>
      <c r="J383" s="84" t="str">
        <f>IF($D383="","x",IF('BH (3)'!$B$11=1,COUNTIFS(Lançamentos!$K$5:$K$1004,$D383,Lançamentos!$T$5:$T$1004,J$5,Lançamentos!$V$5:$V$1004,'BH (3)'!$C$10),COUNTIFS(Lançamentos!$K$5:$K$1004,$D383,Lançamentos!$U$5:$U$1004,J$5,Lançamentos!$W$5:$W$1004,'BH (3)'!$C$10)))</f>
        <v>x</v>
      </c>
      <c r="K383" s="84" t="str">
        <f>IF($D383="","x",IF('BH (3)'!$B$11=1,COUNTIFS(Lançamentos!$K$5:$K$1004,$D383,Lançamentos!$T$5:$T$1004,K$5,Lançamentos!$V$5:$V$1004,'BH (3)'!$C$10),COUNTIFS(Lançamentos!$K$5:$K$1004,$D383,Lançamentos!$U$5:$U$1004,K$5,Lançamentos!$W$5:$W$1004,'BH (3)'!$C$10)))</f>
        <v>x</v>
      </c>
      <c r="L383" s="84" t="str">
        <f>IF($D383="","x",IF('BH (3)'!$B$11=1,COUNTIFS(Lançamentos!$K$5:$K$1004,$D383,Lançamentos!$T$5:$T$1004,L$5,Lançamentos!$V$5:$V$1004,'BH (3)'!$C$10),COUNTIFS(Lançamentos!$K$5:$K$1004,$D383,Lançamentos!$U$5:$U$1004,L$5,Lançamentos!$W$5:$W$1004,'BH (3)'!$C$10)))</f>
        <v>x</v>
      </c>
      <c r="M383" s="84" t="str">
        <f>IF($D383="","x",IF('BH (3)'!$B$11=1,COUNTIFS(Lançamentos!$K$5:$K$1004,$D383,Lançamentos!$T$5:$T$1004,M$5,Lançamentos!$V$5:$V$1004,'BH (3)'!$C$10),COUNTIFS(Lançamentos!$K$5:$K$1004,$D383,Lançamentos!$U$5:$U$1004,M$5,Lançamentos!$W$5:$W$1004,'BH (3)'!$C$10)))</f>
        <v>x</v>
      </c>
      <c r="N383" s="84" t="str">
        <f>IF($D383="","x",IF('BH (3)'!$B$11=1,COUNTIFS(Lançamentos!$K$5:$K$1004,$D383,Lançamentos!$T$5:$T$1004,N$5,Lançamentos!$V$5:$V$1004,'BH (3)'!$C$10),COUNTIFS(Lançamentos!$K$5:$K$1004,$D383,Lançamentos!$U$5:$U$1004,N$5,Lançamentos!$W$5:$W$1004,'BH (3)'!$C$10)))</f>
        <v>x</v>
      </c>
      <c r="O383" s="84" t="str">
        <f>IF($D383="","x",IF('BH (3)'!$B$11=1,COUNTIFS(Lançamentos!$K$5:$K$1004,$D383,Lançamentos!$T$5:$T$1004,O$5,Lançamentos!$V$5:$V$1004,'BH (3)'!$C$10),COUNTIFS(Lançamentos!$K$5:$K$1004,$D383,Lançamentos!$U$5:$U$1004,O$5,Lançamentos!$W$5:$W$1004,'BH (3)'!$C$10)))</f>
        <v>x</v>
      </c>
      <c r="P383" s="84" t="str">
        <f>IF($D383="","x",IF('BH (3)'!$B$11=1,COUNTIFS(Lançamentos!$K$5:$K$1004,$D383,Lançamentos!$T$5:$T$1004,P$5,Lançamentos!$V$5:$V$1004,'BH (3)'!$C$10),COUNTIFS(Lançamentos!$K$5:$K$1004,$D383,Lançamentos!$U$5:$U$1004,P$5,Lançamentos!$W$5:$W$1004,'BH (3)'!$C$10)))</f>
        <v>x</v>
      </c>
      <c r="Q383" s="171" t="str">
        <f t="shared" si="11"/>
        <v/>
      </c>
    </row>
    <row r="384" spans="3:17" ht="45" customHeight="1" x14ac:dyDescent="0.25">
      <c r="C384" s="81" t="str">
        <f t="shared" si="10"/>
        <v/>
      </c>
      <c r="D384" s="170" t="str">
        <f>IF(Adv!D382="","",Adv!D382)</f>
        <v/>
      </c>
      <c r="E384" s="84" t="str">
        <f>IF($D384="","x",IF('BH (3)'!$B$11=1,COUNTIFS(Lançamentos!$K$5:$K$1004,$D384,Lançamentos!$T$5:$T$1004,E$5,Lançamentos!$V$5:$V$1004,'BH (3)'!$C$10),COUNTIFS(Lançamentos!$K$5:$K$1004,$D384,Lançamentos!$U$5:$U$1004,E$5,Lançamentos!$W$5:$W$1004,'BH (3)'!$C$10)))</f>
        <v>x</v>
      </c>
      <c r="F384" s="84" t="str">
        <f>IF($D384="","x",IF('BH (3)'!$B$11=1,COUNTIFS(Lançamentos!$K$5:$K$1004,$D384,Lançamentos!$T$5:$T$1004,F$5,Lançamentos!$V$5:$V$1004,'BH (3)'!$C$10),COUNTIFS(Lançamentos!$K$5:$K$1004,$D384,Lançamentos!$U$5:$U$1004,F$5,Lançamentos!$W$5:$W$1004,'BH (3)'!$C$10)))</f>
        <v>x</v>
      </c>
      <c r="G384" s="84" t="str">
        <f>IF($D384="","x",IF('BH (3)'!$B$11=1,COUNTIFS(Lançamentos!$K$5:$K$1004,$D384,Lançamentos!$T$5:$T$1004,G$5,Lançamentos!$V$5:$V$1004,'BH (3)'!$C$10),COUNTIFS(Lançamentos!$K$5:$K$1004,$D384,Lançamentos!$U$5:$U$1004,G$5,Lançamentos!$W$5:$W$1004,'BH (3)'!$C$10)))</f>
        <v>x</v>
      </c>
      <c r="H384" s="84" t="str">
        <f>IF($D384="","x",IF('BH (3)'!$B$11=1,COUNTIFS(Lançamentos!$K$5:$K$1004,$D384,Lançamentos!$T$5:$T$1004,H$5,Lançamentos!$V$5:$V$1004,'BH (3)'!$C$10),COUNTIFS(Lançamentos!$K$5:$K$1004,$D384,Lançamentos!$U$5:$U$1004,H$5,Lançamentos!$W$5:$W$1004,'BH (3)'!$C$10)))</f>
        <v>x</v>
      </c>
      <c r="I384" s="84" t="str">
        <f>IF($D384="","x",IF('BH (3)'!$B$11=1,COUNTIFS(Lançamentos!$K$5:$K$1004,$D384,Lançamentos!$T$5:$T$1004,I$5,Lançamentos!$V$5:$V$1004,'BH (3)'!$C$10),COUNTIFS(Lançamentos!$K$5:$K$1004,$D384,Lançamentos!$U$5:$U$1004,I$5,Lançamentos!$W$5:$W$1004,'BH (3)'!$C$10)))</f>
        <v>x</v>
      </c>
      <c r="J384" s="84" t="str">
        <f>IF($D384="","x",IF('BH (3)'!$B$11=1,COUNTIFS(Lançamentos!$K$5:$K$1004,$D384,Lançamentos!$T$5:$T$1004,J$5,Lançamentos!$V$5:$V$1004,'BH (3)'!$C$10),COUNTIFS(Lançamentos!$K$5:$K$1004,$D384,Lançamentos!$U$5:$U$1004,J$5,Lançamentos!$W$5:$W$1004,'BH (3)'!$C$10)))</f>
        <v>x</v>
      </c>
      <c r="K384" s="84" t="str">
        <f>IF($D384="","x",IF('BH (3)'!$B$11=1,COUNTIFS(Lançamentos!$K$5:$K$1004,$D384,Lançamentos!$T$5:$T$1004,K$5,Lançamentos!$V$5:$V$1004,'BH (3)'!$C$10),COUNTIFS(Lançamentos!$K$5:$K$1004,$D384,Lançamentos!$U$5:$U$1004,K$5,Lançamentos!$W$5:$W$1004,'BH (3)'!$C$10)))</f>
        <v>x</v>
      </c>
      <c r="L384" s="84" t="str">
        <f>IF($D384="","x",IF('BH (3)'!$B$11=1,COUNTIFS(Lançamentos!$K$5:$K$1004,$D384,Lançamentos!$T$5:$T$1004,L$5,Lançamentos!$V$5:$V$1004,'BH (3)'!$C$10),COUNTIFS(Lançamentos!$K$5:$K$1004,$D384,Lançamentos!$U$5:$U$1004,L$5,Lançamentos!$W$5:$W$1004,'BH (3)'!$C$10)))</f>
        <v>x</v>
      </c>
      <c r="M384" s="84" t="str">
        <f>IF($D384="","x",IF('BH (3)'!$B$11=1,COUNTIFS(Lançamentos!$K$5:$K$1004,$D384,Lançamentos!$T$5:$T$1004,M$5,Lançamentos!$V$5:$V$1004,'BH (3)'!$C$10),COUNTIFS(Lançamentos!$K$5:$K$1004,$D384,Lançamentos!$U$5:$U$1004,M$5,Lançamentos!$W$5:$W$1004,'BH (3)'!$C$10)))</f>
        <v>x</v>
      </c>
      <c r="N384" s="84" t="str">
        <f>IF($D384="","x",IF('BH (3)'!$B$11=1,COUNTIFS(Lançamentos!$K$5:$K$1004,$D384,Lançamentos!$T$5:$T$1004,N$5,Lançamentos!$V$5:$V$1004,'BH (3)'!$C$10),COUNTIFS(Lançamentos!$K$5:$K$1004,$D384,Lançamentos!$U$5:$U$1004,N$5,Lançamentos!$W$5:$W$1004,'BH (3)'!$C$10)))</f>
        <v>x</v>
      </c>
      <c r="O384" s="84" t="str">
        <f>IF($D384="","x",IF('BH (3)'!$B$11=1,COUNTIFS(Lançamentos!$K$5:$K$1004,$D384,Lançamentos!$T$5:$T$1004,O$5,Lançamentos!$V$5:$V$1004,'BH (3)'!$C$10),COUNTIFS(Lançamentos!$K$5:$K$1004,$D384,Lançamentos!$U$5:$U$1004,O$5,Lançamentos!$W$5:$W$1004,'BH (3)'!$C$10)))</f>
        <v>x</v>
      </c>
      <c r="P384" s="84" t="str">
        <f>IF($D384="","x",IF('BH (3)'!$B$11=1,COUNTIFS(Lançamentos!$K$5:$K$1004,$D384,Lançamentos!$T$5:$T$1004,P$5,Lançamentos!$V$5:$V$1004,'BH (3)'!$C$10),COUNTIFS(Lançamentos!$K$5:$K$1004,$D384,Lançamentos!$U$5:$U$1004,P$5,Lançamentos!$W$5:$W$1004,'BH (3)'!$C$10)))</f>
        <v>x</v>
      </c>
      <c r="Q384" s="171" t="str">
        <f t="shared" si="11"/>
        <v/>
      </c>
    </row>
    <row r="385" spans="3:17" ht="45" customHeight="1" x14ac:dyDescent="0.25">
      <c r="C385" s="81" t="str">
        <f t="shared" si="10"/>
        <v/>
      </c>
      <c r="D385" s="170" t="str">
        <f>IF(Adv!D383="","",Adv!D383)</f>
        <v/>
      </c>
      <c r="E385" s="84" t="str">
        <f>IF($D385="","x",IF('BH (3)'!$B$11=1,COUNTIFS(Lançamentos!$K$5:$K$1004,$D385,Lançamentos!$T$5:$T$1004,E$5,Lançamentos!$V$5:$V$1004,'BH (3)'!$C$10),COUNTIFS(Lançamentos!$K$5:$K$1004,$D385,Lançamentos!$U$5:$U$1004,E$5,Lançamentos!$W$5:$W$1004,'BH (3)'!$C$10)))</f>
        <v>x</v>
      </c>
      <c r="F385" s="84" t="str">
        <f>IF($D385="","x",IF('BH (3)'!$B$11=1,COUNTIFS(Lançamentos!$K$5:$K$1004,$D385,Lançamentos!$T$5:$T$1004,F$5,Lançamentos!$V$5:$V$1004,'BH (3)'!$C$10),COUNTIFS(Lançamentos!$K$5:$K$1004,$D385,Lançamentos!$U$5:$U$1004,F$5,Lançamentos!$W$5:$W$1004,'BH (3)'!$C$10)))</f>
        <v>x</v>
      </c>
      <c r="G385" s="84" t="str">
        <f>IF($D385="","x",IF('BH (3)'!$B$11=1,COUNTIFS(Lançamentos!$K$5:$K$1004,$D385,Lançamentos!$T$5:$T$1004,G$5,Lançamentos!$V$5:$V$1004,'BH (3)'!$C$10),COUNTIFS(Lançamentos!$K$5:$K$1004,$D385,Lançamentos!$U$5:$U$1004,G$5,Lançamentos!$W$5:$W$1004,'BH (3)'!$C$10)))</f>
        <v>x</v>
      </c>
      <c r="H385" s="84" t="str">
        <f>IF($D385="","x",IF('BH (3)'!$B$11=1,COUNTIFS(Lançamentos!$K$5:$K$1004,$D385,Lançamentos!$T$5:$T$1004,H$5,Lançamentos!$V$5:$V$1004,'BH (3)'!$C$10),COUNTIFS(Lançamentos!$K$5:$K$1004,$D385,Lançamentos!$U$5:$U$1004,H$5,Lançamentos!$W$5:$W$1004,'BH (3)'!$C$10)))</f>
        <v>x</v>
      </c>
      <c r="I385" s="84" t="str">
        <f>IF($D385="","x",IF('BH (3)'!$B$11=1,COUNTIFS(Lançamentos!$K$5:$K$1004,$D385,Lançamentos!$T$5:$T$1004,I$5,Lançamentos!$V$5:$V$1004,'BH (3)'!$C$10),COUNTIFS(Lançamentos!$K$5:$K$1004,$D385,Lançamentos!$U$5:$U$1004,I$5,Lançamentos!$W$5:$W$1004,'BH (3)'!$C$10)))</f>
        <v>x</v>
      </c>
      <c r="J385" s="84" t="str">
        <f>IF($D385="","x",IF('BH (3)'!$B$11=1,COUNTIFS(Lançamentos!$K$5:$K$1004,$D385,Lançamentos!$T$5:$T$1004,J$5,Lançamentos!$V$5:$V$1004,'BH (3)'!$C$10),COUNTIFS(Lançamentos!$K$5:$K$1004,$D385,Lançamentos!$U$5:$U$1004,J$5,Lançamentos!$W$5:$W$1004,'BH (3)'!$C$10)))</f>
        <v>x</v>
      </c>
      <c r="K385" s="84" t="str">
        <f>IF($D385="","x",IF('BH (3)'!$B$11=1,COUNTIFS(Lançamentos!$K$5:$K$1004,$D385,Lançamentos!$T$5:$T$1004,K$5,Lançamentos!$V$5:$V$1004,'BH (3)'!$C$10),COUNTIFS(Lançamentos!$K$5:$K$1004,$D385,Lançamentos!$U$5:$U$1004,K$5,Lançamentos!$W$5:$W$1004,'BH (3)'!$C$10)))</f>
        <v>x</v>
      </c>
      <c r="L385" s="84" t="str">
        <f>IF($D385="","x",IF('BH (3)'!$B$11=1,COUNTIFS(Lançamentos!$K$5:$K$1004,$D385,Lançamentos!$T$5:$T$1004,L$5,Lançamentos!$V$5:$V$1004,'BH (3)'!$C$10),COUNTIFS(Lançamentos!$K$5:$K$1004,$D385,Lançamentos!$U$5:$U$1004,L$5,Lançamentos!$W$5:$W$1004,'BH (3)'!$C$10)))</f>
        <v>x</v>
      </c>
      <c r="M385" s="84" t="str">
        <f>IF($D385="","x",IF('BH (3)'!$B$11=1,COUNTIFS(Lançamentos!$K$5:$K$1004,$D385,Lançamentos!$T$5:$T$1004,M$5,Lançamentos!$V$5:$V$1004,'BH (3)'!$C$10),COUNTIFS(Lançamentos!$K$5:$K$1004,$D385,Lançamentos!$U$5:$U$1004,M$5,Lançamentos!$W$5:$W$1004,'BH (3)'!$C$10)))</f>
        <v>x</v>
      </c>
      <c r="N385" s="84" t="str">
        <f>IF($D385="","x",IF('BH (3)'!$B$11=1,COUNTIFS(Lançamentos!$K$5:$K$1004,$D385,Lançamentos!$T$5:$T$1004,N$5,Lançamentos!$V$5:$V$1004,'BH (3)'!$C$10),COUNTIFS(Lançamentos!$K$5:$K$1004,$D385,Lançamentos!$U$5:$U$1004,N$5,Lançamentos!$W$5:$W$1004,'BH (3)'!$C$10)))</f>
        <v>x</v>
      </c>
      <c r="O385" s="84" t="str">
        <f>IF($D385="","x",IF('BH (3)'!$B$11=1,COUNTIFS(Lançamentos!$K$5:$K$1004,$D385,Lançamentos!$T$5:$T$1004,O$5,Lançamentos!$V$5:$V$1004,'BH (3)'!$C$10),COUNTIFS(Lançamentos!$K$5:$K$1004,$D385,Lançamentos!$U$5:$U$1004,O$5,Lançamentos!$W$5:$W$1004,'BH (3)'!$C$10)))</f>
        <v>x</v>
      </c>
      <c r="P385" s="84" t="str">
        <f>IF($D385="","x",IF('BH (3)'!$B$11=1,COUNTIFS(Lançamentos!$K$5:$K$1004,$D385,Lançamentos!$T$5:$T$1004,P$5,Lançamentos!$V$5:$V$1004,'BH (3)'!$C$10),COUNTIFS(Lançamentos!$K$5:$K$1004,$D385,Lançamentos!$U$5:$U$1004,P$5,Lançamentos!$W$5:$W$1004,'BH (3)'!$C$10)))</f>
        <v>x</v>
      </c>
      <c r="Q385" s="171" t="str">
        <f t="shared" si="11"/>
        <v/>
      </c>
    </row>
    <row r="386" spans="3:17" ht="45" customHeight="1" x14ac:dyDescent="0.25">
      <c r="C386" s="81" t="str">
        <f t="shared" si="10"/>
        <v/>
      </c>
      <c r="D386" s="170" t="str">
        <f>IF(Adv!D384="","",Adv!D384)</f>
        <v/>
      </c>
      <c r="E386" s="84" t="str">
        <f>IF($D386="","x",IF('BH (3)'!$B$11=1,COUNTIFS(Lançamentos!$K$5:$K$1004,$D386,Lançamentos!$T$5:$T$1004,E$5,Lançamentos!$V$5:$V$1004,'BH (3)'!$C$10),COUNTIFS(Lançamentos!$K$5:$K$1004,$D386,Lançamentos!$U$5:$U$1004,E$5,Lançamentos!$W$5:$W$1004,'BH (3)'!$C$10)))</f>
        <v>x</v>
      </c>
      <c r="F386" s="84" t="str">
        <f>IF($D386="","x",IF('BH (3)'!$B$11=1,COUNTIFS(Lançamentos!$K$5:$K$1004,$D386,Lançamentos!$T$5:$T$1004,F$5,Lançamentos!$V$5:$V$1004,'BH (3)'!$C$10),COUNTIFS(Lançamentos!$K$5:$K$1004,$D386,Lançamentos!$U$5:$U$1004,F$5,Lançamentos!$W$5:$W$1004,'BH (3)'!$C$10)))</f>
        <v>x</v>
      </c>
      <c r="G386" s="84" t="str">
        <f>IF($D386="","x",IF('BH (3)'!$B$11=1,COUNTIFS(Lançamentos!$K$5:$K$1004,$D386,Lançamentos!$T$5:$T$1004,G$5,Lançamentos!$V$5:$V$1004,'BH (3)'!$C$10),COUNTIFS(Lançamentos!$K$5:$K$1004,$D386,Lançamentos!$U$5:$U$1004,G$5,Lançamentos!$W$5:$W$1004,'BH (3)'!$C$10)))</f>
        <v>x</v>
      </c>
      <c r="H386" s="84" t="str">
        <f>IF($D386="","x",IF('BH (3)'!$B$11=1,COUNTIFS(Lançamentos!$K$5:$K$1004,$D386,Lançamentos!$T$5:$T$1004,H$5,Lançamentos!$V$5:$V$1004,'BH (3)'!$C$10),COUNTIFS(Lançamentos!$K$5:$K$1004,$D386,Lançamentos!$U$5:$U$1004,H$5,Lançamentos!$W$5:$W$1004,'BH (3)'!$C$10)))</f>
        <v>x</v>
      </c>
      <c r="I386" s="84" t="str">
        <f>IF($D386="","x",IF('BH (3)'!$B$11=1,COUNTIFS(Lançamentos!$K$5:$K$1004,$D386,Lançamentos!$T$5:$T$1004,I$5,Lançamentos!$V$5:$V$1004,'BH (3)'!$C$10),COUNTIFS(Lançamentos!$K$5:$K$1004,$D386,Lançamentos!$U$5:$U$1004,I$5,Lançamentos!$W$5:$W$1004,'BH (3)'!$C$10)))</f>
        <v>x</v>
      </c>
      <c r="J386" s="84" t="str">
        <f>IF($D386="","x",IF('BH (3)'!$B$11=1,COUNTIFS(Lançamentos!$K$5:$K$1004,$D386,Lançamentos!$T$5:$T$1004,J$5,Lançamentos!$V$5:$V$1004,'BH (3)'!$C$10),COUNTIFS(Lançamentos!$K$5:$K$1004,$D386,Lançamentos!$U$5:$U$1004,J$5,Lançamentos!$W$5:$W$1004,'BH (3)'!$C$10)))</f>
        <v>x</v>
      </c>
      <c r="K386" s="84" t="str">
        <f>IF($D386="","x",IF('BH (3)'!$B$11=1,COUNTIFS(Lançamentos!$K$5:$K$1004,$D386,Lançamentos!$T$5:$T$1004,K$5,Lançamentos!$V$5:$V$1004,'BH (3)'!$C$10),COUNTIFS(Lançamentos!$K$5:$K$1004,$D386,Lançamentos!$U$5:$U$1004,K$5,Lançamentos!$W$5:$W$1004,'BH (3)'!$C$10)))</f>
        <v>x</v>
      </c>
      <c r="L386" s="84" t="str">
        <f>IF($D386="","x",IF('BH (3)'!$B$11=1,COUNTIFS(Lançamentos!$K$5:$K$1004,$D386,Lançamentos!$T$5:$T$1004,L$5,Lançamentos!$V$5:$V$1004,'BH (3)'!$C$10),COUNTIFS(Lançamentos!$K$5:$K$1004,$D386,Lançamentos!$U$5:$U$1004,L$5,Lançamentos!$W$5:$W$1004,'BH (3)'!$C$10)))</f>
        <v>x</v>
      </c>
      <c r="M386" s="84" t="str">
        <f>IF($D386="","x",IF('BH (3)'!$B$11=1,COUNTIFS(Lançamentos!$K$5:$K$1004,$D386,Lançamentos!$T$5:$T$1004,M$5,Lançamentos!$V$5:$V$1004,'BH (3)'!$C$10),COUNTIFS(Lançamentos!$K$5:$K$1004,$D386,Lançamentos!$U$5:$U$1004,M$5,Lançamentos!$W$5:$W$1004,'BH (3)'!$C$10)))</f>
        <v>x</v>
      </c>
      <c r="N386" s="84" t="str">
        <f>IF($D386="","x",IF('BH (3)'!$B$11=1,COUNTIFS(Lançamentos!$K$5:$K$1004,$D386,Lançamentos!$T$5:$T$1004,N$5,Lançamentos!$V$5:$V$1004,'BH (3)'!$C$10),COUNTIFS(Lançamentos!$K$5:$K$1004,$D386,Lançamentos!$U$5:$U$1004,N$5,Lançamentos!$W$5:$W$1004,'BH (3)'!$C$10)))</f>
        <v>x</v>
      </c>
      <c r="O386" s="84" t="str">
        <f>IF($D386="","x",IF('BH (3)'!$B$11=1,COUNTIFS(Lançamentos!$K$5:$K$1004,$D386,Lançamentos!$T$5:$T$1004,O$5,Lançamentos!$V$5:$V$1004,'BH (3)'!$C$10),COUNTIFS(Lançamentos!$K$5:$K$1004,$D386,Lançamentos!$U$5:$U$1004,O$5,Lançamentos!$W$5:$W$1004,'BH (3)'!$C$10)))</f>
        <v>x</v>
      </c>
      <c r="P386" s="84" t="str">
        <f>IF($D386="","x",IF('BH (3)'!$B$11=1,COUNTIFS(Lançamentos!$K$5:$K$1004,$D386,Lançamentos!$T$5:$T$1004,P$5,Lançamentos!$V$5:$V$1004,'BH (3)'!$C$10),COUNTIFS(Lançamentos!$K$5:$K$1004,$D386,Lançamentos!$U$5:$U$1004,P$5,Lançamentos!$W$5:$W$1004,'BH (3)'!$C$10)))</f>
        <v>x</v>
      </c>
      <c r="Q386" s="171" t="str">
        <f t="shared" si="11"/>
        <v/>
      </c>
    </row>
    <row r="387" spans="3:17" ht="45" customHeight="1" x14ac:dyDescent="0.25">
      <c r="C387" s="81" t="str">
        <f t="shared" si="10"/>
        <v/>
      </c>
      <c r="D387" s="170" t="str">
        <f>IF(Adv!D385="","",Adv!D385)</f>
        <v/>
      </c>
      <c r="E387" s="84" t="str">
        <f>IF($D387="","x",IF('BH (3)'!$B$11=1,COUNTIFS(Lançamentos!$K$5:$K$1004,$D387,Lançamentos!$T$5:$T$1004,E$5,Lançamentos!$V$5:$V$1004,'BH (3)'!$C$10),COUNTIFS(Lançamentos!$K$5:$K$1004,$D387,Lançamentos!$U$5:$U$1004,E$5,Lançamentos!$W$5:$W$1004,'BH (3)'!$C$10)))</f>
        <v>x</v>
      </c>
      <c r="F387" s="84" t="str">
        <f>IF($D387="","x",IF('BH (3)'!$B$11=1,COUNTIFS(Lançamentos!$K$5:$K$1004,$D387,Lançamentos!$T$5:$T$1004,F$5,Lançamentos!$V$5:$V$1004,'BH (3)'!$C$10),COUNTIFS(Lançamentos!$K$5:$K$1004,$D387,Lançamentos!$U$5:$U$1004,F$5,Lançamentos!$W$5:$W$1004,'BH (3)'!$C$10)))</f>
        <v>x</v>
      </c>
      <c r="G387" s="84" t="str">
        <f>IF($D387="","x",IF('BH (3)'!$B$11=1,COUNTIFS(Lançamentos!$K$5:$K$1004,$D387,Lançamentos!$T$5:$T$1004,G$5,Lançamentos!$V$5:$V$1004,'BH (3)'!$C$10),COUNTIFS(Lançamentos!$K$5:$K$1004,$D387,Lançamentos!$U$5:$U$1004,G$5,Lançamentos!$W$5:$W$1004,'BH (3)'!$C$10)))</f>
        <v>x</v>
      </c>
      <c r="H387" s="84" t="str">
        <f>IF($D387="","x",IF('BH (3)'!$B$11=1,COUNTIFS(Lançamentos!$K$5:$K$1004,$D387,Lançamentos!$T$5:$T$1004,H$5,Lançamentos!$V$5:$V$1004,'BH (3)'!$C$10),COUNTIFS(Lançamentos!$K$5:$K$1004,$D387,Lançamentos!$U$5:$U$1004,H$5,Lançamentos!$W$5:$W$1004,'BH (3)'!$C$10)))</f>
        <v>x</v>
      </c>
      <c r="I387" s="84" t="str">
        <f>IF($D387="","x",IF('BH (3)'!$B$11=1,COUNTIFS(Lançamentos!$K$5:$K$1004,$D387,Lançamentos!$T$5:$T$1004,I$5,Lançamentos!$V$5:$V$1004,'BH (3)'!$C$10),COUNTIFS(Lançamentos!$K$5:$K$1004,$D387,Lançamentos!$U$5:$U$1004,I$5,Lançamentos!$W$5:$W$1004,'BH (3)'!$C$10)))</f>
        <v>x</v>
      </c>
      <c r="J387" s="84" t="str">
        <f>IF($D387="","x",IF('BH (3)'!$B$11=1,COUNTIFS(Lançamentos!$K$5:$K$1004,$D387,Lançamentos!$T$5:$T$1004,J$5,Lançamentos!$V$5:$V$1004,'BH (3)'!$C$10),COUNTIFS(Lançamentos!$K$5:$K$1004,$D387,Lançamentos!$U$5:$U$1004,J$5,Lançamentos!$W$5:$W$1004,'BH (3)'!$C$10)))</f>
        <v>x</v>
      </c>
      <c r="K387" s="84" t="str">
        <f>IF($D387="","x",IF('BH (3)'!$B$11=1,COUNTIFS(Lançamentos!$K$5:$K$1004,$D387,Lançamentos!$T$5:$T$1004,K$5,Lançamentos!$V$5:$V$1004,'BH (3)'!$C$10),COUNTIFS(Lançamentos!$K$5:$K$1004,$D387,Lançamentos!$U$5:$U$1004,K$5,Lançamentos!$W$5:$W$1004,'BH (3)'!$C$10)))</f>
        <v>x</v>
      </c>
      <c r="L387" s="84" t="str">
        <f>IF($D387="","x",IF('BH (3)'!$B$11=1,COUNTIFS(Lançamentos!$K$5:$K$1004,$D387,Lançamentos!$T$5:$T$1004,L$5,Lançamentos!$V$5:$V$1004,'BH (3)'!$C$10),COUNTIFS(Lançamentos!$K$5:$K$1004,$D387,Lançamentos!$U$5:$U$1004,L$5,Lançamentos!$W$5:$W$1004,'BH (3)'!$C$10)))</f>
        <v>x</v>
      </c>
      <c r="M387" s="84" t="str">
        <f>IF($D387="","x",IF('BH (3)'!$B$11=1,COUNTIFS(Lançamentos!$K$5:$K$1004,$D387,Lançamentos!$T$5:$T$1004,M$5,Lançamentos!$V$5:$V$1004,'BH (3)'!$C$10),COUNTIFS(Lançamentos!$K$5:$K$1004,$D387,Lançamentos!$U$5:$U$1004,M$5,Lançamentos!$W$5:$W$1004,'BH (3)'!$C$10)))</f>
        <v>x</v>
      </c>
      <c r="N387" s="84" t="str">
        <f>IF($D387="","x",IF('BH (3)'!$B$11=1,COUNTIFS(Lançamentos!$K$5:$K$1004,$D387,Lançamentos!$T$5:$T$1004,N$5,Lançamentos!$V$5:$V$1004,'BH (3)'!$C$10),COUNTIFS(Lançamentos!$K$5:$K$1004,$D387,Lançamentos!$U$5:$U$1004,N$5,Lançamentos!$W$5:$W$1004,'BH (3)'!$C$10)))</f>
        <v>x</v>
      </c>
      <c r="O387" s="84" t="str">
        <f>IF($D387="","x",IF('BH (3)'!$B$11=1,COUNTIFS(Lançamentos!$K$5:$K$1004,$D387,Lançamentos!$T$5:$T$1004,O$5,Lançamentos!$V$5:$V$1004,'BH (3)'!$C$10),COUNTIFS(Lançamentos!$K$5:$K$1004,$D387,Lançamentos!$U$5:$U$1004,O$5,Lançamentos!$W$5:$W$1004,'BH (3)'!$C$10)))</f>
        <v>x</v>
      </c>
      <c r="P387" s="84" t="str">
        <f>IF($D387="","x",IF('BH (3)'!$B$11=1,COUNTIFS(Lançamentos!$K$5:$K$1004,$D387,Lançamentos!$T$5:$T$1004,P$5,Lançamentos!$V$5:$V$1004,'BH (3)'!$C$10),COUNTIFS(Lançamentos!$K$5:$K$1004,$D387,Lançamentos!$U$5:$U$1004,P$5,Lançamentos!$W$5:$W$1004,'BH (3)'!$C$10)))</f>
        <v>x</v>
      </c>
      <c r="Q387" s="171" t="str">
        <f t="shared" si="11"/>
        <v/>
      </c>
    </row>
    <row r="388" spans="3:17" ht="45" customHeight="1" x14ac:dyDescent="0.25">
      <c r="C388" s="81" t="str">
        <f t="shared" si="10"/>
        <v/>
      </c>
      <c r="D388" s="170" t="str">
        <f>IF(Adv!D386="","",Adv!D386)</f>
        <v/>
      </c>
      <c r="E388" s="84" t="str">
        <f>IF($D388="","x",IF('BH (3)'!$B$11=1,COUNTIFS(Lançamentos!$K$5:$K$1004,$D388,Lançamentos!$T$5:$T$1004,E$5,Lançamentos!$V$5:$V$1004,'BH (3)'!$C$10),COUNTIFS(Lançamentos!$K$5:$K$1004,$D388,Lançamentos!$U$5:$U$1004,E$5,Lançamentos!$W$5:$W$1004,'BH (3)'!$C$10)))</f>
        <v>x</v>
      </c>
      <c r="F388" s="84" t="str">
        <f>IF($D388="","x",IF('BH (3)'!$B$11=1,COUNTIFS(Lançamentos!$K$5:$K$1004,$D388,Lançamentos!$T$5:$T$1004,F$5,Lançamentos!$V$5:$V$1004,'BH (3)'!$C$10),COUNTIFS(Lançamentos!$K$5:$K$1004,$D388,Lançamentos!$U$5:$U$1004,F$5,Lançamentos!$W$5:$W$1004,'BH (3)'!$C$10)))</f>
        <v>x</v>
      </c>
      <c r="G388" s="84" t="str">
        <f>IF($D388="","x",IF('BH (3)'!$B$11=1,COUNTIFS(Lançamentos!$K$5:$K$1004,$D388,Lançamentos!$T$5:$T$1004,G$5,Lançamentos!$V$5:$V$1004,'BH (3)'!$C$10),COUNTIFS(Lançamentos!$K$5:$K$1004,$D388,Lançamentos!$U$5:$U$1004,G$5,Lançamentos!$W$5:$W$1004,'BH (3)'!$C$10)))</f>
        <v>x</v>
      </c>
      <c r="H388" s="84" t="str">
        <f>IF($D388="","x",IF('BH (3)'!$B$11=1,COUNTIFS(Lançamentos!$K$5:$K$1004,$D388,Lançamentos!$T$5:$T$1004,H$5,Lançamentos!$V$5:$V$1004,'BH (3)'!$C$10),COUNTIFS(Lançamentos!$K$5:$K$1004,$D388,Lançamentos!$U$5:$U$1004,H$5,Lançamentos!$W$5:$W$1004,'BH (3)'!$C$10)))</f>
        <v>x</v>
      </c>
      <c r="I388" s="84" t="str">
        <f>IF($D388="","x",IF('BH (3)'!$B$11=1,COUNTIFS(Lançamentos!$K$5:$K$1004,$D388,Lançamentos!$T$5:$T$1004,I$5,Lançamentos!$V$5:$V$1004,'BH (3)'!$C$10),COUNTIFS(Lançamentos!$K$5:$K$1004,$D388,Lançamentos!$U$5:$U$1004,I$5,Lançamentos!$W$5:$W$1004,'BH (3)'!$C$10)))</f>
        <v>x</v>
      </c>
      <c r="J388" s="84" t="str">
        <f>IF($D388="","x",IF('BH (3)'!$B$11=1,COUNTIFS(Lançamentos!$K$5:$K$1004,$D388,Lançamentos!$T$5:$T$1004,J$5,Lançamentos!$V$5:$V$1004,'BH (3)'!$C$10),COUNTIFS(Lançamentos!$K$5:$K$1004,$D388,Lançamentos!$U$5:$U$1004,J$5,Lançamentos!$W$5:$W$1004,'BH (3)'!$C$10)))</f>
        <v>x</v>
      </c>
      <c r="K388" s="84" t="str">
        <f>IF($D388="","x",IF('BH (3)'!$B$11=1,COUNTIFS(Lançamentos!$K$5:$K$1004,$D388,Lançamentos!$T$5:$T$1004,K$5,Lançamentos!$V$5:$V$1004,'BH (3)'!$C$10),COUNTIFS(Lançamentos!$K$5:$K$1004,$D388,Lançamentos!$U$5:$U$1004,K$5,Lançamentos!$W$5:$W$1004,'BH (3)'!$C$10)))</f>
        <v>x</v>
      </c>
      <c r="L388" s="84" t="str">
        <f>IF($D388="","x",IF('BH (3)'!$B$11=1,COUNTIFS(Lançamentos!$K$5:$K$1004,$D388,Lançamentos!$T$5:$T$1004,L$5,Lançamentos!$V$5:$V$1004,'BH (3)'!$C$10),COUNTIFS(Lançamentos!$K$5:$K$1004,$D388,Lançamentos!$U$5:$U$1004,L$5,Lançamentos!$W$5:$W$1004,'BH (3)'!$C$10)))</f>
        <v>x</v>
      </c>
      <c r="M388" s="84" t="str">
        <f>IF($D388="","x",IF('BH (3)'!$B$11=1,COUNTIFS(Lançamentos!$K$5:$K$1004,$D388,Lançamentos!$T$5:$T$1004,M$5,Lançamentos!$V$5:$V$1004,'BH (3)'!$C$10),COUNTIFS(Lançamentos!$K$5:$K$1004,$D388,Lançamentos!$U$5:$U$1004,M$5,Lançamentos!$W$5:$W$1004,'BH (3)'!$C$10)))</f>
        <v>x</v>
      </c>
      <c r="N388" s="84" t="str">
        <f>IF($D388="","x",IF('BH (3)'!$B$11=1,COUNTIFS(Lançamentos!$K$5:$K$1004,$D388,Lançamentos!$T$5:$T$1004,N$5,Lançamentos!$V$5:$V$1004,'BH (3)'!$C$10),COUNTIFS(Lançamentos!$K$5:$K$1004,$D388,Lançamentos!$U$5:$U$1004,N$5,Lançamentos!$W$5:$W$1004,'BH (3)'!$C$10)))</f>
        <v>x</v>
      </c>
      <c r="O388" s="84" t="str">
        <f>IF($D388="","x",IF('BH (3)'!$B$11=1,COUNTIFS(Lançamentos!$K$5:$K$1004,$D388,Lançamentos!$T$5:$T$1004,O$5,Lançamentos!$V$5:$V$1004,'BH (3)'!$C$10),COUNTIFS(Lançamentos!$K$5:$K$1004,$D388,Lançamentos!$U$5:$U$1004,O$5,Lançamentos!$W$5:$W$1004,'BH (3)'!$C$10)))</f>
        <v>x</v>
      </c>
      <c r="P388" s="84" t="str">
        <f>IF($D388="","x",IF('BH (3)'!$B$11=1,COUNTIFS(Lançamentos!$K$5:$K$1004,$D388,Lançamentos!$T$5:$T$1004,P$5,Lançamentos!$V$5:$V$1004,'BH (3)'!$C$10),COUNTIFS(Lançamentos!$K$5:$K$1004,$D388,Lançamentos!$U$5:$U$1004,P$5,Lançamentos!$W$5:$W$1004,'BH (3)'!$C$10)))</f>
        <v>x</v>
      </c>
      <c r="Q388" s="171" t="str">
        <f t="shared" si="11"/>
        <v/>
      </c>
    </row>
    <row r="389" spans="3:17" ht="45" customHeight="1" x14ac:dyDescent="0.25">
      <c r="C389" s="81" t="str">
        <f t="shared" si="10"/>
        <v/>
      </c>
      <c r="D389" s="170" t="str">
        <f>IF(Adv!D387="","",Adv!D387)</f>
        <v/>
      </c>
      <c r="E389" s="84" t="str">
        <f>IF($D389="","x",IF('BH (3)'!$B$11=1,COUNTIFS(Lançamentos!$K$5:$K$1004,$D389,Lançamentos!$T$5:$T$1004,E$5,Lançamentos!$V$5:$V$1004,'BH (3)'!$C$10),COUNTIFS(Lançamentos!$K$5:$K$1004,$D389,Lançamentos!$U$5:$U$1004,E$5,Lançamentos!$W$5:$W$1004,'BH (3)'!$C$10)))</f>
        <v>x</v>
      </c>
      <c r="F389" s="84" t="str">
        <f>IF($D389="","x",IF('BH (3)'!$B$11=1,COUNTIFS(Lançamentos!$K$5:$K$1004,$D389,Lançamentos!$T$5:$T$1004,F$5,Lançamentos!$V$5:$V$1004,'BH (3)'!$C$10),COUNTIFS(Lançamentos!$K$5:$K$1004,$D389,Lançamentos!$U$5:$U$1004,F$5,Lançamentos!$W$5:$W$1004,'BH (3)'!$C$10)))</f>
        <v>x</v>
      </c>
      <c r="G389" s="84" t="str">
        <f>IF($D389="","x",IF('BH (3)'!$B$11=1,COUNTIFS(Lançamentos!$K$5:$K$1004,$D389,Lançamentos!$T$5:$T$1004,G$5,Lançamentos!$V$5:$V$1004,'BH (3)'!$C$10),COUNTIFS(Lançamentos!$K$5:$K$1004,$D389,Lançamentos!$U$5:$U$1004,G$5,Lançamentos!$W$5:$W$1004,'BH (3)'!$C$10)))</f>
        <v>x</v>
      </c>
      <c r="H389" s="84" t="str">
        <f>IF($D389="","x",IF('BH (3)'!$B$11=1,COUNTIFS(Lançamentos!$K$5:$K$1004,$D389,Lançamentos!$T$5:$T$1004,H$5,Lançamentos!$V$5:$V$1004,'BH (3)'!$C$10),COUNTIFS(Lançamentos!$K$5:$K$1004,$D389,Lançamentos!$U$5:$U$1004,H$5,Lançamentos!$W$5:$W$1004,'BH (3)'!$C$10)))</f>
        <v>x</v>
      </c>
      <c r="I389" s="84" t="str">
        <f>IF($D389="","x",IF('BH (3)'!$B$11=1,COUNTIFS(Lançamentos!$K$5:$K$1004,$D389,Lançamentos!$T$5:$T$1004,I$5,Lançamentos!$V$5:$V$1004,'BH (3)'!$C$10),COUNTIFS(Lançamentos!$K$5:$K$1004,$D389,Lançamentos!$U$5:$U$1004,I$5,Lançamentos!$W$5:$W$1004,'BH (3)'!$C$10)))</f>
        <v>x</v>
      </c>
      <c r="J389" s="84" t="str">
        <f>IF($D389="","x",IF('BH (3)'!$B$11=1,COUNTIFS(Lançamentos!$K$5:$K$1004,$D389,Lançamentos!$T$5:$T$1004,J$5,Lançamentos!$V$5:$V$1004,'BH (3)'!$C$10),COUNTIFS(Lançamentos!$K$5:$K$1004,$D389,Lançamentos!$U$5:$U$1004,J$5,Lançamentos!$W$5:$W$1004,'BH (3)'!$C$10)))</f>
        <v>x</v>
      </c>
      <c r="K389" s="84" t="str">
        <f>IF($D389="","x",IF('BH (3)'!$B$11=1,COUNTIFS(Lançamentos!$K$5:$K$1004,$D389,Lançamentos!$T$5:$T$1004,K$5,Lançamentos!$V$5:$V$1004,'BH (3)'!$C$10),COUNTIFS(Lançamentos!$K$5:$K$1004,$D389,Lançamentos!$U$5:$U$1004,K$5,Lançamentos!$W$5:$W$1004,'BH (3)'!$C$10)))</f>
        <v>x</v>
      </c>
      <c r="L389" s="84" t="str">
        <f>IF($D389="","x",IF('BH (3)'!$B$11=1,COUNTIFS(Lançamentos!$K$5:$K$1004,$D389,Lançamentos!$T$5:$T$1004,L$5,Lançamentos!$V$5:$V$1004,'BH (3)'!$C$10),COUNTIFS(Lançamentos!$K$5:$K$1004,$D389,Lançamentos!$U$5:$U$1004,L$5,Lançamentos!$W$5:$W$1004,'BH (3)'!$C$10)))</f>
        <v>x</v>
      </c>
      <c r="M389" s="84" t="str">
        <f>IF($D389="","x",IF('BH (3)'!$B$11=1,COUNTIFS(Lançamentos!$K$5:$K$1004,$D389,Lançamentos!$T$5:$T$1004,M$5,Lançamentos!$V$5:$V$1004,'BH (3)'!$C$10),COUNTIFS(Lançamentos!$K$5:$K$1004,$D389,Lançamentos!$U$5:$U$1004,M$5,Lançamentos!$W$5:$W$1004,'BH (3)'!$C$10)))</f>
        <v>x</v>
      </c>
      <c r="N389" s="84" t="str">
        <f>IF($D389="","x",IF('BH (3)'!$B$11=1,COUNTIFS(Lançamentos!$K$5:$K$1004,$D389,Lançamentos!$T$5:$T$1004,N$5,Lançamentos!$V$5:$V$1004,'BH (3)'!$C$10),COUNTIFS(Lançamentos!$K$5:$K$1004,$D389,Lançamentos!$U$5:$U$1004,N$5,Lançamentos!$W$5:$W$1004,'BH (3)'!$C$10)))</f>
        <v>x</v>
      </c>
      <c r="O389" s="84" t="str">
        <f>IF($D389="","x",IF('BH (3)'!$B$11=1,COUNTIFS(Lançamentos!$K$5:$K$1004,$D389,Lançamentos!$T$5:$T$1004,O$5,Lançamentos!$V$5:$V$1004,'BH (3)'!$C$10),COUNTIFS(Lançamentos!$K$5:$K$1004,$D389,Lançamentos!$U$5:$U$1004,O$5,Lançamentos!$W$5:$W$1004,'BH (3)'!$C$10)))</f>
        <v>x</v>
      </c>
      <c r="P389" s="84" t="str">
        <f>IF($D389="","x",IF('BH (3)'!$B$11=1,COUNTIFS(Lançamentos!$K$5:$K$1004,$D389,Lançamentos!$T$5:$T$1004,P$5,Lançamentos!$V$5:$V$1004,'BH (3)'!$C$10),COUNTIFS(Lançamentos!$K$5:$K$1004,$D389,Lançamentos!$U$5:$U$1004,P$5,Lançamentos!$W$5:$W$1004,'BH (3)'!$C$10)))</f>
        <v>x</v>
      </c>
      <c r="Q389" s="171" t="str">
        <f t="shared" si="11"/>
        <v/>
      </c>
    </row>
    <row r="390" spans="3:17" ht="45" customHeight="1" x14ac:dyDescent="0.25">
      <c r="C390" s="81" t="str">
        <f t="shared" si="10"/>
        <v/>
      </c>
      <c r="D390" s="170" t="str">
        <f>IF(Adv!D388="","",Adv!D388)</f>
        <v/>
      </c>
      <c r="E390" s="84" t="str">
        <f>IF($D390="","x",IF('BH (3)'!$B$11=1,COUNTIFS(Lançamentos!$K$5:$K$1004,$D390,Lançamentos!$T$5:$T$1004,E$5,Lançamentos!$V$5:$V$1004,'BH (3)'!$C$10),COUNTIFS(Lançamentos!$K$5:$K$1004,$D390,Lançamentos!$U$5:$U$1004,E$5,Lançamentos!$W$5:$W$1004,'BH (3)'!$C$10)))</f>
        <v>x</v>
      </c>
      <c r="F390" s="84" t="str">
        <f>IF($D390="","x",IF('BH (3)'!$B$11=1,COUNTIFS(Lançamentos!$K$5:$K$1004,$D390,Lançamentos!$T$5:$T$1004,F$5,Lançamentos!$V$5:$V$1004,'BH (3)'!$C$10),COUNTIFS(Lançamentos!$K$5:$K$1004,$D390,Lançamentos!$U$5:$U$1004,F$5,Lançamentos!$W$5:$W$1004,'BH (3)'!$C$10)))</f>
        <v>x</v>
      </c>
      <c r="G390" s="84" t="str">
        <f>IF($D390="","x",IF('BH (3)'!$B$11=1,COUNTIFS(Lançamentos!$K$5:$K$1004,$D390,Lançamentos!$T$5:$T$1004,G$5,Lançamentos!$V$5:$V$1004,'BH (3)'!$C$10),COUNTIFS(Lançamentos!$K$5:$K$1004,$D390,Lançamentos!$U$5:$U$1004,G$5,Lançamentos!$W$5:$W$1004,'BH (3)'!$C$10)))</f>
        <v>x</v>
      </c>
      <c r="H390" s="84" t="str">
        <f>IF($D390="","x",IF('BH (3)'!$B$11=1,COUNTIFS(Lançamentos!$K$5:$K$1004,$D390,Lançamentos!$T$5:$T$1004,H$5,Lançamentos!$V$5:$V$1004,'BH (3)'!$C$10),COUNTIFS(Lançamentos!$K$5:$K$1004,$D390,Lançamentos!$U$5:$U$1004,H$5,Lançamentos!$W$5:$W$1004,'BH (3)'!$C$10)))</f>
        <v>x</v>
      </c>
      <c r="I390" s="84" t="str">
        <f>IF($D390="","x",IF('BH (3)'!$B$11=1,COUNTIFS(Lançamentos!$K$5:$K$1004,$D390,Lançamentos!$T$5:$T$1004,I$5,Lançamentos!$V$5:$V$1004,'BH (3)'!$C$10),COUNTIFS(Lançamentos!$K$5:$K$1004,$D390,Lançamentos!$U$5:$U$1004,I$5,Lançamentos!$W$5:$W$1004,'BH (3)'!$C$10)))</f>
        <v>x</v>
      </c>
      <c r="J390" s="84" t="str">
        <f>IF($D390="","x",IF('BH (3)'!$B$11=1,COUNTIFS(Lançamentos!$K$5:$K$1004,$D390,Lançamentos!$T$5:$T$1004,J$5,Lançamentos!$V$5:$V$1004,'BH (3)'!$C$10),COUNTIFS(Lançamentos!$K$5:$K$1004,$D390,Lançamentos!$U$5:$U$1004,J$5,Lançamentos!$W$5:$W$1004,'BH (3)'!$C$10)))</f>
        <v>x</v>
      </c>
      <c r="K390" s="84" t="str">
        <f>IF($D390="","x",IF('BH (3)'!$B$11=1,COUNTIFS(Lançamentos!$K$5:$K$1004,$D390,Lançamentos!$T$5:$T$1004,K$5,Lançamentos!$V$5:$V$1004,'BH (3)'!$C$10),COUNTIFS(Lançamentos!$K$5:$K$1004,$D390,Lançamentos!$U$5:$U$1004,K$5,Lançamentos!$W$5:$W$1004,'BH (3)'!$C$10)))</f>
        <v>x</v>
      </c>
      <c r="L390" s="84" t="str">
        <f>IF($D390="","x",IF('BH (3)'!$B$11=1,COUNTIFS(Lançamentos!$K$5:$K$1004,$D390,Lançamentos!$T$5:$T$1004,L$5,Lançamentos!$V$5:$V$1004,'BH (3)'!$C$10),COUNTIFS(Lançamentos!$K$5:$K$1004,$D390,Lançamentos!$U$5:$U$1004,L$5,Lançamentos!$W$5:$W$1004,'BH (3)'!$C$10)))</f>
        <v>x</v>
      </c>
      <c r="M390" s="84" t="str">
        <f>IF($D390="","x",IF('BH (3)'!$B$11=1,COUNTIFS(Lançamentos!$K$5:$K$1004,$D390,Lançamentos!$T$5:$T$1004,M$5,Lançamentos!$V$5:$V$1004,'BH (3)'!$C$10),COUNTIFS(Lançamentos!$K$5:$K$1004,$D390,Lançamentos!$U$5:$U$1004,M$5,Lançamentos!$W$5:$W$1004,'BH (3)'!$C$10)))</f>
        <v>x</v>
      </c>
      <c r="N390" s="84" t="str">
        <f>IF($D390="","x",IF('BH (3)'!$B$11=1,COUNTIFS(Lançamentos!$K$5:$K$1004,$D390,Lançamentos!$T$5:$T$1004,N$5,Lançamentos!$V$5:$V$1004,'BH (3)'!$C$10),COUNTIFS(Lançamentos!$K$5:$K$1004,$D390,Lançamentos!$U$5:$U$1004,N$5,Lançamentos!$W$5:$W$1004,'BH (3)'!$C$10)))</f>
        <v>x</v>
      </c>
      <c r="O390" s="84" t="str">
        <f>IF($D390="","x",IF('BH (3)'!$B$11=1,COUNTIFS(Lançamentos!$K$5:$K$1004,$D390,Lançamentos!$T$5:$T$1004,O$5,Lançamentos!$V$5:$V$1004,'BH (3)'!$C$10),COUNTIFS(Lançamentos!$K$5:$K$1004,$D390,Lançamentos!$U$5:$U$1004,O$5,Lançamentos!$W$5:$W$1004,'BH (3)'!$C$10)))</f>
        <v>x</v>
      </c>
      <c r="P390" s="84" t="str">
        <f>IF($D390="","x",IF('BH (3)'!$B$11=1,COUNTIFS(Lançamentos!$K$5:$K$1004,$D390,Lançamentos!$T$5:$T$1004,P$5,Lançamentos!$V$5:$V$1004,'BH (3)'!$C$10),COUNTIFS(Lançamentos!$K$5:$K$1004,$D390,Lançamentos!$U$5:$U$1004,P$5,Lançamentos!$W$5:$W$1004,'BH (3)'!$C$10)))</f>
        <v>x</v>
      </c>
      <c r="Q390" s="171" t="str">
        <f t="shared" si="11"/>
        <v/>
      </c>
    </row>
    <row r="391" spans="3:17" ht="45" customHeight="1" x14ac:dyDescent="0.25">
      <c r="C391" s="81" t="str">
        <f t="shared" si="10"/>
        <v/>
      </c>
      <c r="D391" s="170" t="str">
        <f>IF(Adv!D389="","",Adv!D389)</f>
        <v/>
      </c>
      <c r="E391" s="84" t="str">
        <f>IF($D391="","x",IF('BH (3)'!$B$11=1,COUNTIFS(Lançamentos!$K$5:$K$1004,$D391,Lançamentos!$T$5:$T$1004,E$5,Lançamentos!$V$5:$V$1004,'BH (3)'!$C$10),COUNTIFS(Lançamentos!$K$5:$K$1004,$D391,Lançamentos!$U$5:$U$1004,E$5,Lançamentos!$W$5:$W$1004,'BH (3)'!$C$10)))</f>
        <v>x</v>
      </c>
      <c r="F391" s="84" t="str">
        <f>IF($D391="","x",IF('BH (3)'!$B$11=1,COUNTIFS(Lançamentos!$K$5:$K$1004,$D391,Lançamentos!$T$5:$T$1004,F$5,Lançamentos!$V$5:$V$1004,'BH (3)'!$C$10),COUNTIFS(Lançamentos!$K$5:$K$1004,$D391,Lançamentos!$U$5:$U$1004,F$5,Lançamentos!$W$5:$W$1004,'BH (3)'!$C$10)))</f>
        <v>x</v>
      </c>
      <c r="G391" s="84" t="str">
        <f>IF($D391="","x",IF('BH (3)'!$B$11=1,COUNTIFS(Lançamentos!$K$5:$K$1004,$D391,Lançamentos!$T$5:$T$1004,G$5,Lançamentos!$V$5:$V$1004,'BH (3)'!$C$10),COUNTIFS(Lançamentos!$K$5:$K$1004,$D391,Lançamentos!$U$5:$U$1004,G$5,Lançamentos!$W$5:$W$1004,'BH (3)'!$C$10)))</f>
        <v>x</v>
      </c>
      <c r="H391" s="84" t="str">
        <f>IF($D391="","x",IF('BH (3)'!$B$11=1,COUNTIFS(Lançamentos!$K$5:$K$1004,$D391,Lançamentos!$T$5:$T$1004,H$5,Lançamentos!$V$5:$V$1004,'BH (3)'!$C$10),COUNTIFS(Lançamentos!$K$5:$K$1004,$D391,Lançamentos!$U$5:$U$1004,H$5,Lançamentos!$W$5:$W$1004,'BH (3)'!$C$10)))</f>
        <v>x</v>
      </c>
      <c r="I391" s="84" t="str">
        <f>IF($D391="","x",IF('BH (3)'!$B$11=1,COUNTIFS(Lançamentos!$K$5:$K$1004,$D391,Lançamentos!$T$5:$T$1004,I$5,Lançamentos!$V$5:$V$1004,'BH (3)'!$C$10),COUNTIFS(Lançamentos!$K$5:$K$1004,$D391,Lançamentos!$U$5:$U$1004,I$5,Lançamentos!$W$5:$W$1004,'BH (3)'!$C$10)))</f>
        <v>x</v>
      </c>
      <c r="J391" s="84" t="str">
        <f>IF($D391="","x",IF('BH (3)'!$B$11=1,COUNTIFS(Lançamentos!$K$5:$K$1004,$D391,Lançamentos!$T$5:$T$1004,J$5,Lançamentos!$V$5:$V$1004,'BH (3)'!$C$10),COUNTIFS(Lançamentos!$K$5:$K$1004,$D391,Lançamentos!$U$5:$U$1004,J$5,Lançamentos!$W$5:$W$1004,'BH (3)'!$C$10)))</f>
        <v>x</v>
      </c>
      <c r="K391" s="84" t="str">
        <f>IF($D391="","x",IF('BH (3)'!$B$11=1,COUNTIFS(Lançamentos!$K$5:$K$1004,$D391,Lançamentos!$T$5:$T$1004,K$5,Lançamentos!$V$5:$V$1004,'BH (3)'!$C$10),COUNTIFS(Lançamentos!$K$5:$K$1004,$D391,Lançamentos!$U$5:$U$1004,K$5,Lançamentos!$W$5:$W$1004,'BH (3)'!$C$10)))</f>
        <v>x</v>
      </c>
      <c r="L391" s="84" t="str">
        <f>IF($D391="","x",IF('BH (3)'!$B$11=1,COUNTIFS(Lançamentos!$K$5:$K$1004,$D391,Lançamentos!$T$5:$T$1004,L$5,Lançamentos!$V$5:$V$1004,'BH (3)'!$C$10),COUNTIFS(Lançamentos!$K$5:$K$1004,$D391,Lançamentos!$U$5:$U$1004,L$5,Lançamentos!$W$5:$W$1004,'BH (3)'!$C$10)))</f>
        <v>x</v>
      </c>
      <c r="M391" s="84" t="str">
        <f>IF($D391="","x",IF('BH (3)'!$B$11=1,COUNTIFS(Lançamentos!$K$5:$K$1004,$D391,Lançamentos!$T$5:$T$1004,M$5,Lançamentos!$V$5:$V$1004,'BH (3)'!$C$10),COUNTIFS(Lançamentos!$K$5:$K$1004,$D391,Lançamentos!$U$5:$U$1004,M$5,Lançamentos!$W$5:$W$1004,'BH (3)'!$C$10)))</f>
        <v>x</v>
      </c>
      <c r="N391" s="84" t="str">
        <f>IF($D391="","x",IF('BH (3)'!$B$11=1,COUNTIFS(Lançamentos!$K$5:$K$1004,$D391,Lançamentos!$T$5:$T$1004,N$5,Lançamentos!$V$5:$V$1004,'BH (3)'!$C$10),COUNTIFS(Lançamentos!$K$5:$K$1004,$D391,Lançamentos!$U$5:$U$1004,N$5,Lançamentos!$W$5:$W$1004,'BH (3)'!$C$10)))</f>
        <v>x</v>
      </c>
      <c r="O391" s="84" t="str">
        <f>IF($D391="","x",IF('BH (3)'!$B$11=1,COUNTIFS(Lançamentos!$K$5:$K$1004,$D391,Lançamentos!$T$5:$T$1004,O$5,Lançamentos!$V$5:$V$1004,'BH (3)'!$C$10),COUNTIFS(Lançamentos!$K$5:$K$1004,$D391,Lançamentos!$U$5:$U$1004,O$5,Lançamentos!$W$5:$W$1004,'BH (3)'!$C$10)))</f>
        <v>x</v>
      </c>
      <c r="P391" s="84" t="str">
        <f>IF($D391="","x",IF('BH (3)'!$B$11=1,COUNTIFS(Lançamentos!$K$5:$K$1004,$D391,Lançamentos!$T$5:$T$1004,P$5,Lançamentos!$V$5:$V$1004,'BH (3)'!$C$10),COUNTIFS(Lançamentos!$K$5:$K$1004,$D391,Lançamentos!$U$5:$U$1004,P$5,Lançamentos!$W$5:$W$1004,'BH (3)'!$C$10)))</f>
        <v>x</v>
      </c>
      <c r="Q391" s="171" t="str">
        <f t="shared" si="11"/>
        <v/>
      </c>
    </row>
    <row r="392" spans="3:17" ht="45" customHeight="1" x14ac:dyDescent="0.25">
      <c r="C392" s="81" t="str">
        <f t="shared" si="10"/>
        <v/>
      </c>
      <c r="D392" s="170" t="str">
        <f>IF(Adv!D390="","",Adv!D390)</f>
        <v/>
      </c>
      <c r="E392" s="84" t="str">
        <f>IF($D392="","x",IF('BH (3)'!$B$11=1,COUNTIFS(Lançamentos!$K$5:$K$1004,$D392,Lançamentos!$T$5:$T$1004,E$5,Lançamentos!$V$5:$V$1004,'BH (3)'!$C$10),COUNTIFS(Lançamentos!$K$5:$K$1004,$D392,Lançamentos!$U$5:$U$1004,E$5,Lançamentos!$W$5:$W$1004,'BH (3)'!$C$10)))</f>
        <v>x</v>
      </c>
      <c r="F392" s="84" t="str">
        <f>IF($D392="","x",IF('BH (3)'!$B$11=1,COUNTIFS(Lançamentos!$K$5:$K$1004,$D392,Lançamentos!$T$5:$T$1004,F$5,Lançamentos!$V$5:$V$1004,'BH (3)'!$C$10),COUNTIFS(Lançamentos!$K$5:$K$1004,$D392,Lançamentos!$U$5:$U$1004,F$5,Lançamentos!$W$5:$W$1004,'BH (3)'!$C$10)))</f>
        <v>x</v>
      </c>
      <c r="G392" s="84" t="str">
        <f>IF($D392="","x",IF('BH (3)'!$B$11=1,COUNTIFS(Lançamentos!$K$5:$K$1004,$D392,Lançamentos!$T$5:$T$1004,G$5,Lançamentos!$V$5:$V$1004,'BH (3)'!$C$10),COUNTIFS(Lançamentos!$K$5:$K$1004,$D392,Lançamentos!$U$5:$U$1004,G$5,Lançamentos!$W$5:$W$1004,'BH (3)'!$C$10)))</f>
        <v>x</v>
      </c>
      <c r="H392" s="84" t="str">
        <f>IF($D392="","x",IF('BH (3)'!$B$11=1,COUNTIFS(Lançamentos!$K$5:$K$1004,$D392,Lançamentos!$T$5:$T$1004,H$5,Lançamentos!$V$5:$V$1004,'BH (3)'!$C$10),COUNTIFS(Lançamentos!$K$5:$K$1004,$D392,Lançamentos!$U$5:$U$1004,H$5,Lançamentos!$W$5:$W$1004,'BH (3)'!$C$10)))</f>
        <v>x</v>
      </c>
      <c r="I392" s="84" t="str">
        <f>IF($D392="","x",IF('BH (3)'!$B$11=1,COUNTIFS(Lançamentos!$K$5:$K$1004,$D392,Lançamentos!$T$5:$T$1004,I$5,Lançamentos!$V$5:$V$1004,'BH (3)'!$C$10),COUNTIFS(Lançamentos!$K$5:$K$1004,$D392,Lançamentos!$U$5:$U$1004,I$5,Lançamentos!$W$5:$W$1004,'BH (3)'!$C$10)))</f>
        <v>x</v>
      </c>
      <c r="J392" s="84" t="str">
        <f>IF($D392="","x",IF('BH (3)'!$B$11=1,COUNTIFS(Lançamentos!$K$5:$K$1004,$D392,Lançamentos!$T$5:$T$1004,J$5,Lançamentos!$V$5:$V$1004,'BH (3)'!$C$10),COUNTIFS(Lançamentos!$K$5:$K$1004,$D392,Lançamentos!$U$5:$U$1004,J$5,Lançamentos!$W$5:$W$1004,'BH (3)'!$C$10)))</f>
        <v>x</v>
      </c>
      <c r="K392" s="84" t="str">
        <f>IF($D392="","x",IF('BH (3)'!$B$11=1,COUNTIFS(Lançamentos!$K$5:$K$1004,$D392,Lançamentos!$T$5:$T$1004,K$5,Lançamentos!$V$5:$V$1004,'BH (3)'!$C$10),COUNTIFS(Lançamentos!$K$5:$K$1004,$D392,Lançamentos!$U$5:$U$1004,K$5,Lançamentos!$W$5:$W$1004,'BH (3)'!$C$10)))</f>
        <v>x</v>
      </c>
      <c r="L392" s="84" t="str">
        <f>IF($D392="","x",IF('BH (3)'!$B$11=1,COUNTIFS(Lançamentos!$K$5:$K$1004,$D392,Lançamentos!$T$5:$T$1004,L$5,Lançamentos!$V$5:$V$1004,'BH (3)'!$C$10),COUNTIFS(Lançamentos!$K$5:$K$1004,$D392,Lançamentos!$U$5:$U$1004,L$5,Lançamentos!$W$5:$W$1004,'BH (3)'!$C$10)))</f>
        <v>x</v>
      </c>
      <c r="M392" s="84" t="str">
        <f>IF($D392="","x",IF('BH (3)'!$B$11=1,COUNTIFS(Lançamentos!$K$5:$K$1004,$D392,Lançamentos!$T$5:$T$1004,M$5,Lançamentos!$V$5:$V$1004,'BH (3)'!$C$10),COUNTIFS(Lançamentos!$K$5:$K$1004,$D392,Lançamentos!$U$5:$U$1004,M$5,Lançamentos!$W$5:$W$1004,'BH (3)'!$C$10)))</f>
        <v>x</v>
      </c>
      <c r="N392" s="84" t="str">
        <f>IF($D392="","x",IF('BH (3)'!$B$11=1,COUNTIFS(Lançamentos!$K$5:$K$1004,$D392,Lançamentos!$T$5:$T$1004,N$5,Lançamentos!$V$5:$V$1004,'BH (3)'!$C$10),COUNTIFS(Lançamentos!$K$5:$K$1004,$D392,Lançamentos!$U$5:$U$1004,N$5,Lançamentos!$W$5:$W$1004,'BH (3)'!$C$10)))</f>
        <v>x</v>
      </c>
      <c r="O392" s="84" t="str">
        <f>IF($D392="","x",IF('BH (3)'!$B$11=1,COUNTIFS(Lançamentos!$K$5:$K$1004,$D392,Lançamentos!$T$5:$T$1004,O$5,Lançamentos!$V$5:$V$1004,'BH (3)'!$C$10),COUNTIFS(Lançamentos!$K$5:$K$1004,$D392,Lançamentos!$U$5:$U$1004,O$5,Lançamentos!$W$5:$W$1004,'BH (3)'!$C$10)))</f>
        <v>x</v>
      </c>
      <c r="P392" s="84" t="str">
        <f>IF($D392="","x",IF('BH (3)'!$B$11=1,COUNTIFS(Lançamentos!$K$5:$K$1004,$D392,Lançamentos!$T$5:$T$1004,P$5,Lançamentos!$V$5:$V$1004,'BH (3)'!$C$10),COUNTIFS(Lançamentos!$K$5:$K$1004,$D392,Lançamentos!$U$5:$U$1004,P$5,Lançamentos!$W$5:$W$1004,'BH (3)'!$C$10)))</f>
        <v>x</v>
      </c>
      <c r="Q392" s="171" t="str">
        <f t="shared" si="11"/>
        <v/>
      </c>
    </row>
    <row r="393" spans="3:17" ht="45" customHeight="1" x14ac:dyDescent="0.25">
      <c r="C393" s="81" t="str">
        <f t="shared" ref="C393:C456" si="12">IF(D393="","",C392+1)</f>
        <v/>
      </c>
      <c r="D393" s="170" t="str">
        <f>IF(Adv!D391="","",Adv!D391)</f>
        <v/>
      </c>
      <c r="E393" s="84" t="str">
        <f>IF($D393="","x",IF('BH (3)'!$B$11=1,COUNTIFS(Lançamentos!$K$5:$K$1004,$D393,Lançamentos!$T$5:$T$1004,E$5,Lançamentos!$V$5:$V$1004,'BH (3)'!$C$10),COUNTIFS(Lançamentos!$K$5:$K$1004,$D393,Lançamentos!$U$5:$U$1004,E$5,Lançamentos!$W$5:$W$1004,'BH (3)'!$C$10)))</f>
        <v>x</v>
      </c>
      <c r="F393" s="84" t="str">
        <f>IF($D393="","x",IF('BH (3)'!$B$11=1,COUNTIFS(Lançamentos!$K$5:$K$1004,$D393,Lançamentos!$T$5:$T$1004,F$5,Lançamentos!$V$5:$V$1004,'BH (3)'!$C$10),COUNTIFS(Lançamentos!$K$5:$K$1004,$D393,Lançamentos!$U$5:$U$1004,F$5,Lançamentos!$W$5:$W$1004,'BH (3)'!$C$10)))</f>
        <v>x</v>
      </c>
      <c r="G393" s="84" t="str">
        <f>IF($D393="","x",IF('BH (3)'!$B$11=1,COUNTIFS(Lançamentos!$K$5:$K$1004,$D393,Lançamentos!$T$5:$T$1004,G$5,Lançamentos!$V$5:$V$1004,'BH (3)'!$C$10),COUNTIFS(Lançamentos!$K$5:$K$1004,$D393,Lançamentos!$U$5:$U$1004,G$5,Lançamentos!$W$5:$W$1004,'BH (3)'!$C$10)))</f>
        <v>x</v>
      </c>
      <c r="H393" s="84" t="str">
        <f>IF($D393="","x",IF('BH (3)'!$B$11=1,COUNTIFS(Lançamentos!$K$5:$K$1004,$D393,Lançamentos!$T$5:$T$1004,H$5,Lançamentos!$V$5:$V$1004,'BH (3)'!$C$10),COUNTIFS(Lançamentos!$K$5:$K$1004,$D393,Lançamentos!$U$5:$U$1004,H$5,Lançamentos!$W$5:$W$1004,'BH (3)'!$C$10)))</f>
        <v>x</v>
      </c>
      <c r="I393" s="84" t="str">
        <f>IF($D393="","x",IF('BH (3)'!$B$11=1,COUNTIFS(Lançamentos!$K$5:$K$1004,$D393,Lançamentos!$T$5:$T$1004,I$5,Lançamentos!$V$5:$V$1004,'BH (3)'!$C$10),COUNTIFS(Lançamentos!$K$5:$K$1004,$D393,Lançamentos!$U$5:$U$1004,I$5,Lançamentos!$W$5:$W$1004,'BH (3)'!$C$10)))</f>
        <v>x</v>
      </c>
      <c r="J393" s="84" t="str">
        <f>IF($D393="","x",IF('BH (3)'!$B$11=1,COUNTIFS(Lançamentos!$K$5:$K$1004,$D393,Lançamentos!$T$5:$T$1004,J$5,Lançamentos!$V$5:$V$1004,'BH (3)'!$C$10),COUNTIFS(Lançamentos!$K$5:$K$1004,$D393,Lançamentos!$U$5:$U$1004,J$5,Lançamentos!$W$5:$W$1004,'BH (3)'!$C$10)))</f>
        <v>x</v>
      </c>
      <c r="K393" s="84" t="str">
        <f>IF($D393="","x",IF('BH (3)'!$B$11=1,COUNTIFS(Lançamentos!$K$5:$K$1004,$D393,Lançamentos!$T$5:$T$1004,K$5,Lançamentos!$V$5:$V$1004,'BH (3)'!$C$10),COUNTIFS(Lançamentos!$K$5:$K$1004,$D393,Lançamentos!$U$5:$U$1004,K$5,Lançamentos!$W$5:$W$1004,'BH (3)'!$C$10)))</f>
        <v>x</v>
      </c>
      <c r="L393" s="84" t="str">
        <f>IF($D393="","x",IF('BH (3)'!$B$11=1,COUNTIFS(Lançamentos!$K$5:$K$1004,$D393,Lançamentos!$T$5:$T$1004,L$5,Lançamentos!$V$5:$V$1004,'BH (3)'!$C$10),COUNTIFS(Lançamentos!$K$5:$K$1004,$D393,Lançamentos!$U$5:$U$1004,L$5,Lançamentos!$W$5:$W$1004,'BH (3)'!$C$10)))</f>
        <v>x</v>
      </c>
      <c r="M393" s="84" t="str">
        <f>IF($D393="","x",IF('BH (3)'!$B$11=1,COUNTIFS(Lançamentos!$K$5:$K$1004,$D393,Lançamentos!$T$5:$T$1004,M$5,Lançamentos!$V$5:$V$1004,'BH (3)'!$C$10),COUNTIFS(Lançamentos!$K$5:$K$1004,$D393,Lançamentos!$U$5:$U$1004,M$5,Lançamentos!$W$5:$W$1004,'BH (3)'!$C$10)))</f>
        <v>x</v>
      </c>
      <c r="N393" s="84" t="str">
        <f>IF($D393="","x",IF('BH (3)'!$B$11=1,COUNTIFS(Lançamentos!$K$5:$K$1004,$D393,Lançamentos!$T$5:$T$1004,N$5,Lançamentos!$V$5:$V$1004,'BH (3)'!$C$10),COUNTIFS(Lançamentos!$K$5:$K$1004,$D393,Lançamentos!$U$5:$U$1004,N$5,Lançamentos!$W$5:$W$1004,'BH (3)'!$C$10)))</f>
        <v>x</v>
      </c>
      <c r="O393" s="84" t="str">
        <f>IF($D393="","x",IF('BH (3)'!$B$11=1,COUNTIFS(Lançamentos!$K$5:$K$1004,$D393,Lançamentos!$T$5:$T$1004,O$5,Lançamentos!$V$5:$V$1004,'BH (3)'!$C$10),COUNTIFS(Lançamentos!$K$5:$K$1004,$D393,Lançamentos!$U$5:$U$1004,O$5,Lançamentos!$W$5:$W$1004,'BH (3)'!$C$10)))</f>
        <v>x</v>
      </c>
      <c r="P393" s="84" t="str">
        <f>IF($D393="","x",IF('BH (3)'!$B$11=1,COUNTIFS(Lançamentos!$K$5:$K$1004,$D393,Lançamentos!$T$5:$T$1004,P$5,Lançamentos!$V$5:$V$1004,'BH (3)'!$C$10),COUNTIFS(Lançamentos!$K$5:$K$1004,$D393,Lançamentos!$U$5:$U$1004,P$5,Lançamentos!$W$5:$W$1004,'BH (3)'!$C$10)))</f>
        <v>x</v>
      </c>
      <c r="Q393" s="171" t="str">
        <f t="shared" ref="Q393:Q456" si="13">IF(D393="","",SUM(E393:P393))</f>
        <v/>
      </c>
    </row>
    <row r="394" spans="3:17" ht="45" customHeight="1" x14ac:dyDescent="0.25">
      <c r="C394" s="81" t="str">
        <f t="shared" si="12"/>
        <v/>
      </c>
      <c r="D394" s="170" t="str">
        <f>IF(Adv!D392="","",Adv!D392)</f>
        <v/>
      </c>
      <c r="E394" s="84" t="str">
        <f>IF($D394="","x",IF('BH (3)'!$B$11=1,COUNTIFS(Lançamentos!$K$5:$K$1004,$D394,Lançamentos!$T$5:$T$1004,E$5,Lançamentos!$V$5:$V$1004,'BH (3)'!$C$10),COUNTIFS(Lançamentos!$K$5:$K$1004,$D394,Lançamentos!$U$5:$U$1004,E$5,Lançamentos!$W$5:$W$1004,'BH (3)'!$C$10)))</f>
        <v>x</v>
      </c>
      <c r="F394" s="84" t="str">
        <f>IF($D394="","x",IF('BH (3)'!$B$11=1,COUNTIFS(Lançamentos!$K$5:$K$1004,$D394,Lançamentos!$T$5:$T$1004,F$5,Lançamentos!$V$5:$V$1004,'BH (3)'!$C$10),COUNTIFS(Lançamentos!$K$5:$K$1004,$D394,Lançamentos!$U$5:$U$1004,F$5,Lançamentos!$W$5:$W$1004,'BH (3)'!$C$10)))</f>
        <v>x</v>
      </c>
      <c r="G394" s="84" t="str">
        <f>IF($D394="","x",IF('BH (3)'!$B$11=1,COUNTIFS(Lançamentos!$K$5:$K$1004,$D394,Lançamentos!$T$5:$T$1004,G$5,Lançamentos!$V$5:$V$1004,'BH (3)'!$C$10),COUNTIFS(Lançamentos!$K$5:$K$1004,$D394,Lançamentos!$U$5:$U$1004,G$5,Lançamentos!$W$5:$W$1004,'BH (3)'!$C$10)))</f>
        <v>x</v>
      </c>
      <c r="H394" s="84" t="str">
        <f>IF($D394="","x",IF('BH (3)'!$B$11=1,COUNTIFS(Lançamentos!$K$5:$K$1004,$D394,Lançamentos!$T$5:$T$1004,H$5,Lançamentos!$V$5:$V$1004,'BH (3)'!$C$10),COUNTIFS(Lançamentos!$K$5:$K$1004,$D394,Lançamentos!$U$5:$U$1004,H$5,Lançamentos!$W$5:$W$1004,'BH (3)'!$C$10)))</f>
        <v>x</v>
      </c>
      <c r="I394" s="84" t="str">
        <f>IF($D394="","x",IF('BH (3)'!$B$11=1,COUNTIFS(Lançamentos!$K$5:$K$1004,$D394,Lançamentos!$T$5:$T$1004,I$5,Lançamentos!$V$5:$V$1004,'BH (3)'!$C$10),COUNTIFS(Lançamentos!$K$5:$K$1004,$D394,Lançamentos!$U$5:$U$1004,I$5,Lançamentos!$W$5:$W$1004,'BH (3)'!$C$10)))</f>
        <v>x</v>
      </c>
      <c r="J394" s="84" t="str">
        <f>IF($D394="","x",IF('BH (3)'!$B$11=1,COUNTIFS(Lançamentos!$K$5:$K$1004,$D394,Lançamentos!$T$5:$T$1004,J$5,Lançamentos!$V$5:$V$1004,'BH (3)'!$C$10),COUNTIFS(Lançamentos!$K$5:$K$1004,$D394,Lançamentos!$U$5:$U$1004,J$5,Lançamentos!$W$5:$W$1004,'BH (3)'!$C$10)))</f>
        <v>x</v>
      </c>
      <c r="K394" s="84" t="str">
        <f>IF($D394="","x",IF('BH (3)'!$B$11=1,COUNTIFS(Lançamentos!$K$5:$K$1004,$D394,Lançamentos!$T$5:$T$1004,K$5,Lançamentos!$V$5:$V$1004,'BH (3)'!$C$10),COUNTIFS(Lançamentos!$K$5:$K$1004,$D394,Lançamentos!$U$5:$U$1004,K$5,Lançamentos!$W$5:$W$1004,'BH (3)'!$C$10)))</f>
        <v>x</v>
      </c>
      <c r="L394" s="84" t="str">
        <f>IF($D394="","x",IF('BH (3)'!$B$11=1,COUNTIFS(Lançamentos!$K$5:$K$1004,$D394,Lançamentos!$T$5:$T$1004,L$5,Lançamentos!$V$5:$V$1004,'BH (3)'!$C$10),COUNTIFS(Lançamentos!$K$5:$K$1004,$D394,Lançamentos!$U$5:$U$1004,L$5,Lançamentos!$W$5:$W$1004,'BH (3)'!$C$10)))</f>
        <v>x</v>
      </c>
      <c r="M394" s="84" t="str">
        <f>IF($D394="","x",IF('BH (3)'!$B$11=1,COUNTIFS(Lançamentos!$K$5:$K$1004,$D394,Lançamentos!$T$5:$T$1004,M$5,Lançamentos!$V$5:$V$1004,'BH (3)'!$C$10),COUNTIFS(Lançamentos!$K$5:$K$1004,$D394,Lançamentos!$U$5:$U$1004,M$5,Lançamentos!$W$5:$W$1004,'BH (3)'!$C$10)))</f>
        <v>x</v>
      </c>
      <c r="N394" s="84" t="str">
        <f>IF($D394="","x",IF('BH (3)'!$B$11=1,COUNTIFS(Lançamentos!$K$5:$K$1004,$D394,Lançamentos!$T$5:$T$1004,N$5,Lançamentos!$V$5:$V$1004,'BH (3)'!$C$10),COUNTIFS(Lançamentos!$K$5:$K$1004,$D394,Lançamentos!$U$5:$U$1004,N$5,Lançamentos!$W$5:$W$1004,'BH (3)'!$C$10)))</f>
        <v>x</v>
      </c>
      <c r="O394" s="84" t="str">
        <f>IF($D394="","x",IF('BH (3)'!$B$11=1,COUNTIFS(Lançamentos!$K$5:$K$1004,$D394,Lançamentos!$T$5:$T$1004,O$5,Lançamentos!$V$5:$V$1004,'BH (3)'!$C$10),COUNTIFS(Lançamentos!$K$5:$K$1004,$D394,Lançamentos!$U$5:$U$1004,O$5,Lançamentos!$W$5:$W$1004,'BH (3)'!$C$10)))</f>
        <v>x</v>
      </c>
      <c r="P394" s="84" t="str">
        <f>IF($D394="","x",IF('BH (3)'!$B$11=1,COUNTIFS(Lançamentos!$K$5:$K$1004,$D394,Lançamentos!$T$5:$T$1004,P$5,Lançamentos!$V$5:$V$1004,'BH (3)'!$C$10),COUNTIFS(Lançamentos!$K$5:$K$1004,$D394,Lançamentos!$U$5:$U$1004,P$5,Lançamentos!$W$5:$W$1004,'BH (3)'!$C$10)))</f>
        <v>x</v>
      </c>
      <c r="Q394" s="171" t="str">
        <f t="shared" si="13"/>
        <v/>
      </c>
    </row>
    <row r="395" spans="3:17" ht="45" customHeight="1" x14ac:dyDescent="0.25">
      <c r="C395" s="81" t="str">
        <f t="shared" si="12"/>
        <v/>
      </c>
      <c r="D395" s="170" t="str">
        <f>IF(Adv!D393="","",Adv!D393)</f>
        <v/>
      </c>
      <c r="E395" s="84" t="str">
        <f>IF($D395="","x",IF('BH (3)'!$B$11=1,COUNTIFS(Lançamentos!$K$5:$K$1004,$D395,Lançamentos!$T$5:$T$1004,E$5,Lançamentos!$V$5:$V$1004,'BH (3)'!$C$10),COUNTIFS(Lançamentos!$K$5:$K$1004,$D395,Lançamentos!$U$5:$U$1004,E$5,Lançamentos!$W$5:$W$1004,'BH (3)'!$C$10)))</f>
        <v>x</v>
      </c>
      <c r="F395" s="84" t="str">
        <f>IF($D395="","x",IF('BH (3)'!$B$11=1,COUNTIFS(Lançamentos!$K$5:$K$1004,$D395,Lançamentos!$T$5:$T$1004,F$5,Lançamentos!$V$5:$V$1004,'BH (3)'!$C$10),COUNTIFS(Lançamentos!$K$5:$K$1004,$D395,Lançamentos!$U$5:$U$1004,F$5,Lançamentos!$W$5:$W$1004,'BH (3)'!$C$10)))</f>
        <v>x</v>
      </c>
      <c r="G395" s="84" t="str">
        <f>IF($D395="","x",IF('BH (3)'!$B$11=1,COUNTIFS(Lançamentos!$K$5:$K$1004,$D395,Lançamentos!$T$5:$T$1004,G$5,Lançamentos!$V$5:$V$1004,'BH (3)'!$C$10),COUNTIFS(Lançamentos!$K$5:$K$1004,$D395,Lançamentos!$U$5:$U$1004,G$5,Lançamentos!$W$5:$W$1004,'BH (3)'!$C$10)))</f>
        <v>x</v>
      </c>
      <c r="H395" s="84" t="str">
        <f>IF($D395="","x",IF('BH (3)'!$B$11=1,COUNTIFS(Lançamentos!$K$5:$K$1004,$D395,Lançamentos!$T$5:$T$1004,H$5,Lançamentos!$V$5:$V$1004,'BH (3)'!$C$10),COUNTIFS(Lançamentos!$K$5:$K$1004,$D395,Lançamentos!$U$5:$U$1004,H$5,Lançamentos!$W$5:$W$1004,'BH (3)'!$C$10)))</f>
        <v>x</v>
      </c>
      <c r="I395" s="84" t="str">
        <f>IF($D395="","x",IF('BH (3)'!$B$11=1,COUNTIFS(Lançamentos!$K$5:$K$1004,$D395,Lançamentos!$T$5:$T$1004,I$5,Lançamentos!$V$5:$V$1004,'BH (3)'!$C$10),COUNTIFS(Lançamentos!$K$5:$K$1004,$D395,Lançamentos!$U$5:$U$1004,I$5,Lançamentos!$W$5:$W$1004,'BH (3)'!$C$10)))</f>
        <v>x</v>
      </c>
      <c r="J395" s="84" t="str">
        <f>IF($D395="","x",IF('BH (3)'!$B$11=1,COUNTIFS(Lançamentos!$K$5:$K$1004,$D395,Lançamentos!$T$5:$T$1004,J$5,Lançamentos!$V$5:$V$1004,'BH (3)'!$C$10),COUNTIFS(Lançamentos!$K$5:$K$1004,$D395,Lançamentos!$U$5:$U$1004,J$5,Lançamentos!$W$5:$W$1004,'BH (3)'!$C$10)))</f>
        <v>x</v>
      </c>
      <c r="K395" s="84" t="str">
        <f>IF($D395="","x",IF('BH (3)'!$B$11=1,COUNTIFS(Lançamentos!$K$5:$K$1004,$D395,Lançamentos!$T$5:$T$1004,K$5,Lançamentos!$V$5:$V$1004,'BH (3)'!$C$10),COUNTIFS(Lançamentos!$K$5:$K$1004,$D395,Lançamentos!$U$5:$U$1004,K$5,Lançamentos!$W$5:$W$1004,'BH (3)'!$C$10)))</f>
        <v>x</v>
      </c>
      <c r="L395" s="84" t="str">
        <f>IF($D395="","x",IF('BH (3)'!$B$11=1,COUNTIFS(Lançamentos!$K$5:$K$1004,$D395,Lançamentos!$T$5:$T$1004,L$5,Lançamentos!$V$5:$V$1004,'BH (3)'!$C$10),COUNTIFS(Lançamentos!$K$5:$K$1004,$D395,Lançamentos!$U$5:$U$1004,L$5,Lançamentos!$W$5:$W$1004,'BH (3)'!$C$10)))</f>
        <v>x</v>
      </c>
      <c r="M395" s="84" t="str">
        <f>IF($D395="","x",IF('BH (3)'!$B$11=1,COUNTIFS(Lançamentos!$K$5:$K$1004,$D395,Lançamentos!$T$5:$T$1004,M$5,Lançamentos!$V$5:$V$1004,'BH (3)'!$C$10),COUNTIFS(Lançamentos!$K$5:$K$1004,$D395,Lançamentos!$U$5:$U$1004,M$5,Lançamentos!$W$5:$W$1004,'BH (3)'!$C$10)))</f>
        <v>x</v>
      </c>
      <c r="N395" s="84" t="str">
        <f>IF($D395="","x",IF('BH (3)'!$B$11=1,COUNTIFS(Lançamentos!$K$5:$K$1004,$D395,Lançamentos!$T$5:$T$1004,N$5,Lançamentos!$V$5:$V$1004,'BH (3)'!$C$10),COUNTIFS(Lançamentos!$K$5:$K$1004,$D395,Lançamentos!$U$5:$U$1004,N$5,Lançamentos!$W$5:$W$1004,'BH (3)'!$C$10)))</f>
        <v>x</v>
      </c>
      <c r="O395" s="84" t="str">
        <f>IF($D395="","x",IF('BH (3)'!$B$11=1,COUNTIFS(Lançamentos!$K$5:$K$1004,$D395,Lançamentos!$T$5:$T$1004,O$5,Lançamentos!$V$5:$V$1004,'BH (3)'!$C$10),COUNTIFS(Lançamentos!$K$5:$K$1004,$D395,Lançamentos!$U$5:$U$1004,O$5,Lançamentos!$W$5:$W$1004,'BH (3)'!$C$10)))</f>
        <v>x</v>
      </c>
      <c r="P395" s="84" t="str">
        <f>IF($D395="","x",IF('BH (3)'!$B$11=1,COUNTIFS(Lançamentos!$K$5:$K$1004,$D395,Lançamentos!$T$5:$T$1004,P$5,Lançamentos!$V$5:$V$1004,'BH (3)'!$C$10),COUNTIFS(Lançamentos!$K$5:$K$1004,$D395,Lançamentos!$U$5:$U$1004,P$5,Lançamentos!$W$5:$W$1004,'BH (3)'!$C$10)))</f>
        <v>x</v>
      </c>
      <c r="Q395" s="171" t="str">
        <f t="shared" si="13"/>
        <v/>
      </c>
    </row>
    <row r="396" spans="3:17" ht="45" customHeight="1" x14ac:dyDescent="0.25">
      <c r="C396" s="81" t="str">
        <f t="shared" si="12"/>
        <v/>
      </c>
      <c r="D396" s="170" t="str">
        <f>IF(Adv!D394="","",Adv!D394)</f>
        <v/>
      </c>
      <c r="E396" s="84" t="str">
        <f>IF($D396="","x",IF('BH (3)'!$B$11=1,COUNTIFS(Lançamentos!$K$5:$K$1004,$D396,Lançamentos!$T$5:$T$1004,E$5,Lançamentos!$V$5:$V$1004,'BH (3)'!$C$10),COUNTIFS(Lançamentos!$K$5:$K$1004,$D396,Lançamentos!$U$5:$U$1004,E$5,Lançamentos!$W$5:$W$1004,'BH (3)'!$C$10)))</f>
        <v>x</v>
      </c>
      <c r="F396" s="84" t="str">
        <f>IF($D396="","x",IF('BH (3)'!$B$11=1,COUNTIFS(Lançamentos!$K$5:$K$1004,$D396,Lançamentos!$T$5:$T$1004,F$5,Lançamentos!$V$5:$V$1004,'BH (3)'!$C$10),COUNTIFS(Lançamentos!$K$5:$K$1004,$D396,Lançamentos!$U$5:$U$1004,F$5,Lançamentos!$W$5:$W$1004,'BH (3)'!$C$10)))</f>
        <v>x</v>
      </c>
      <c r="G396" s="84" t="str">
        <f>IF($D396="","x",IF('BH (3)'!$B$11=1,COUNTIFS(Lançamentos!$K$5:$K$1004,$D396,Lançamentos!$T$5:$T$1004,G$5,Lançamentos!$V$5:$V$1004,'BH (3)'!$C$10),COUNTIFS(Lançamentos!$K$5:$K$1004,$D396,Lançamentos!$U$5:$U$1004,G$5,Lançamentos!$W$5:$W$1004,'BH (3)'!$C$10)))</f>
        <v>x</v>
      </c>
      <c r="H396" s="84" t="str">
        <f>IF($D396="","x",IF('BH (3)'!$B$11=1,COUNTIFS(Lançamentos!$K$5:$K$1004,$D396,Lançamentos!$T$5:$T$1004,H$5,Lançamentos!$V$5:$V$1004,'BH (3)'!$C$10),COUNTIFS(Lançamentos!$K$5:$K$1004,$D396,Lançamentos!$U$5:$U$1004,H$5,Lançamentos!$W$5:$W$1004,'BH (3)'!$C$10)))</f>
        <v>x</v>
      </c>
      <c r="I396" s="84" t="str">
        <f>IF($D396="","x",IF('BH (3)'!$B$11=1,COUNTIFS(Lançamentos!$K$5:$K$1004,$D396,Lançamentos!$T$5:$T$1004,I$5,Lançamentos!$V$5:$V$1004,'BH (3)'!$C$10),COUNTIFS(Lançamentos!$K$5:$K$1004,$D396,Lançamentos!$U$5:$U$1004,I$5,Lançamentos!$W$5:$W$1004,'BH (3)'!$C$10)))</f>
        <v>x</v>
      </c>
      <c r="J396" s="84" t="str">
        <f>IF($D396="","x",IF('BH (3)'!$B$11=1,COUNTIFS(Lançamentos!$K$5:$K$1004,$D396,Lançamentos!$T$5:$T$1004,J$5,Lançamentos!$V$5:$V$1004,'BH (3)'!$C$10),COUNTIFS(Lançamentos!$K$5:$K$1004,$D396,Lançamentos!$U$5:$U$1004,J$5,Lançamentos!$W$5:$W$1004,'BH (3)'!$C$10)))</f>
        <v>x</v>
      </c>
      <c r="K396" s="84" t="str">
        <f>IF($D396="","x",IF('BH (3)'!$B$11=1,COUNTIFS(Lançamentos!$K$5:$K$1004,$D396,Lançamentos!$T$5:$T$1004,K$5,Lançamentos!$V$5:$V$1004,'BH (3)'!$C$10),COUNTIFS(Lançamentos!$K$5:$K$1004,$D396,Lançamentos!$U$5:$U$1004,K$5,Lançamentos!$W$5:$W$1004,'BH (3)'!$C$10)))</f>
        <v>x</v>
      </c>
      <c r="L396" s="84" t="str">
        <f>IF($D396="","x",IF('BH (3)'!$B$11=1,COUNTIFS(Lançamentos!$K$5:$K$1004,$D396,Lançamentos!$T$5:$T$1004,L$5,Lançamentos!$V$5:$V$1004,'BH (3)'!$C$10),COUNTIFS(Lançamentos!$K$5:$K$1004,$D396,Lançamentos!$U$5:$U$1004,L$5,Lançamentos!$W$5:$W$1004,'BH (3)'!$C$10)))</f>
        <v>x</v>
      </c>
      <c r="M396" s="84" t="str">
        <f>IF($D396="","x",IF('BH (3)'!$B$11=1,COUNTIFS(Lançamentos!$K$5:$K$1004,$D396,Lançamentos!$T$5:$T$1004,M$5,Lançamentos!$V$5:$V$1004,'BH (3)'!$C$10),COUNTIFS(Lançamentos!$K$5:$K$1004,$D396,Lançamentos!$U$5:$U$1004,M$5,Lançamentos!$W$5:$W$1004,'BH (3)'!$C$10)))</f>
        <v>x</v>
      </c>
      <c r="N396" s="84" t="str">
        <f>IF($D396="","x",IF('BH (3)'!$B$11=1,COUNTIFS(Lançamentos!$K$5:$K$1004,$D396,Lançamentos!$T$5:$T$1004,N$5,Lançamentos!$V$5:$V$1004,'BH (3)'!$C$10),COUNTIFS(Lançamentos!$K$5:$K$1004,$D396,Lançamentos!$U$5:$U$1004,N$5,Lançamentos!$W$5:$W$1004,'BH (3)'!$C$10)))</f>
        <v>x</v>
      </c>
      <c r="O396" s="84" t="str">
        <f>IF($D396="","x",IF('BH (3)'!$B$11=1,COUNTIFS(Lançamentos!$K$5:$K$1004,$D396,Lançamentos!$T$5:$T$1004,O$5,Lançamentos!$V$5:$V$1004,'BH (3)'!$C$10),COUNTIFS(Lançamentos!$K$5:$K$1004,$D396,Lançamentos!$U$5:$U$1004,O$5,Lançamentos!$W$5:$W$1004,'BH (3)'!$C$10)))</f>
        <v>x</v>
      </c>
      <c r="P396" s="84" t="str">
        <f>IF($D396="","x",IF('BH (3)'!$B$11=1,COUNTIFS(Lançamentos!$K$5:$K$1004,$D396,Lançamentos!$T$5:$T$1004,P$5,Lançamentos!$V$5:$V$1004,'BH (3)'!$C$10),COUNTIFS(Lançamentos!$K$5:$K$1004,$D396,Lançamentos!$U$5:$U$1004,P$5,Lançamentos!$W$5:$W$1004,'BH (3)'!$C$10)))</f>
        <v>x</v>
      </c>
      <c r="Q396" s="171" t="str">
        <f t="shared" si="13"/>
        <v/>
      </c>
    </row>
    <row r="397" spans="3:17" ht="45" customHeight="1" x14ac:dyDescent="0.25">
      <c r="C397" s="81" t="str">
        <f t="shared" si="12"/>
        <v/>
      </c>
      <c r="D397" s="170" t="str">
        <f>IF(Adv!D395="","",Adv!D395)</f>
        <v/>
      </c>
      <c r="E397" s="84" t="str">
        <f>IF($D397="","x",IF('BH (3)'!$B$11=1,COUNTIFS(Lançamentos!$K$5:$K$1004,$D397,Lançamentos!$T$5:$T$1004,E$5,Lançamentos!$V$5:$V$1004,'BH (3)'!$C$10),COUNTIFS(Lançamentos!$K$5:$K$1004,$D397,Lançamentos!$U$5:$U$1004,E$5,Lançamentos!$W$5:$W$1004,'BH (3)'!$C$10)))</f>
        <v>x</v>
      </c>
      <c r="F397" s="84" t="str">
        <f>IF($D397="","x",IF('BH (3)'!$B$11=1,COUNTIFS(Lançamentos!$K$5:$K$1004,$D397,Lançamentos!$T$5:$T$1004,F$5,Lançamentos!$V$5:$V$1004,'BH (3)'!$C$10),COUNTIFS(Lançamentos!$K$5:$K$1004,$D397,Lançamentos!$U$5:$U$1004,F$5,Lançamentos!$W$5:$W$1004,'BH (3)'!$C$10)))</f>
        <v>x</v>
      </c>
      <c r="G397" s="84" t="str">
        <f>IF($D397="","x",IF('BH (3)'!$B$11=1,COUNTIFS(Lançamentos!$K$5:$K$1004,$D397,Lançamentos!$T$5:$T$1004,G$5,Lançamentos!$V$5:$V$1004,'BH (3)'!$C$10),COUNTIFS(Lançamentos!$K$5:$K$1004,$D397,Lançamentos!$U$5:$U$1004,G$5,Lançamentos!$W$5:$W$1004,'BH (3)'!$C$10)))</f>
        <v>x</v>
      </c>
      <c r="H397" s="84" t="str">
        <f>IF($D397="","x",IF('BH (3)'!$B$11=1,COUNTIFS(Lançamentos!$K$5:$K$1004,$D397,Lançamentos!$T$5:$T$1004,H$5,Lançamentos!$V$5:$V$1004,'BH (3)'!$C$10),COUNTIFS(Lançamentos!$K$5:$K$1004,$D397,Lançamentos!$U$5:$U$1004,H$5,Lançamentos!$W$5:$W$1004,'BH (3)'!$C$10)))</f>
        <v>x</v>
      </c>
      <c r="I397" s="84" t="str">
        <f>IF($D397="","x",IF('BH (3)'!$B$11=1,COUNTIFS(Lançamentos!$K$5:$K$1004,$D397,Lançamentos!$T$5:$T$1004,I$5,Lançamentos!$V$5:$V$1004,'BH (3)'!$C$10),COUNTIFS(Lançamentos!$K$5:$K$1004,$D397,Lançamentos!$U$5:$U$1004,I$5,Lançamentos!$W$5:$W$1004,'BH (3)'!$C$10)))</f>
        <v>x</v>
      </c>
      <c r="J397" s="84" t="str">
        <f>IF($D397="","x",IF('BH (3)'!$B$11=1,COUNTIFS(Lançamentos!$K$5:$K$1004,$D397,Lançamentos!$T$5:$T$1004,J$5,Lançamentos!$V$5:$V$1004,'BH (3)'!$C$10),COUNTIFS(Lançamentos!$K$5:$K$1004,$D397,Lançamentos!$U$5:$U$1004,J$5,Lançamentos!$W$5:$W$1004,'BH (3)'!$C$10)))</f>
        <v>x</v>
      </c>
      <c r="K397" s="84" t="str">
        <f>IF($D397="","x",IF('BH (3)'!$B$11=1,COUNTIFS(Lançamentos!$K$5:$K$1004,$D397,Lançamentos!$T$5:$T$1004,K$5,Lançamentos!$V$5:$V$1004,'BH (3)'!$C$10),COUNTIFS(Lançamentos!$K$5:$K$1004,$D397,Lançamentos!$U$5:$U$1004,K$5,Lançamentos!$W$5:$W$1004,'BH (3)'!$C$10)))</f>
        <v>x</v>
      </c>
      <c r="L397" s="84" t="str">
        <f>IF($D397="","x",IF('BH (3)'!$B$11=1,COUNTIFS(Lançamentos!$K$5:$K$1004,$D397,Lançamentos!$T$5:$T$1004,L$5,Lançamentos!$V$5:$V$1004,'BH (3)'!$C$10),COUNTIFS(Lançamentos!$K$5:$K$1004,$D397,Lançamentos!$U$5:$U$1004,L$5,Lançamentos!$W$5:$W$1004,'BH (3)'!$C$10)))</f>
        <v>x</v>
      </c>
      <c r="M397" s="84" t="str">
        <f>IF($D397="","x",IF('BH (3)'!$B$11=1,COUNTIFS(Lançamentos!$K$5:$K$1004,$D397,Lançamentos!$T$5:$T$1004,M$5,Lançamentos!$V$5:$V$1004,'BH (3)'!$C$10),COUNTIFS(Lançamentos!$K$5:$K$1004,$D397,Lançamentos!$U$5:$U$1004,M$5,Lançamentos!$W$5:$W$1004,'BH (3)'!$C$10)))</f>
        <v>x</v>
      </c>
      <c r="N397" s="84" t="str">
        <f>IF($D397="","x",IF('BH (3)'!$B$11=1,COUNTIFS(Lançamentos!$K$5:$K$1004,$D397,Lançamentos!$T$5:$T$1004,N$5,Lançamentos!$V$5:$V$1004,'BH (3)'!$C$10),COUNTIFS(Lançamentos!$K$5:$K$1004,$D397,Lançamentos!$U$5:$U$1004,N$5,Lançamentos!$W$5:$W$1004,'BH (3)'!$C$10)))</f>
        <v>x</v>
      </c>
      <c r="O397" s="84" t="str">
        <f>IF($D397="","x",IF('BH (3)'!$B$11=1,COUNTIFS(Lançamentos!$K$5:$K$1004,$D397,Lançamentos!$T$5:$T$1004,O$5,Lançamentos!$V$5:$V$1004,'BH (3)'!$C$10),COUNTIFS(Lançamentos!$K$5:$K$1004,$D397,Lançamentos!$U$5:$U$1004,O$5,Lançamentos!$W$5:$W$1004,'BH (3)'!$C$10)))</f>
        <v>x</v>
      </c>
      <c r="P397" s="84" t="str">
        <f>IF($D397="","x",IF('BH (3)'!$B$11=1,COUNTIFS(Lançamentos!$K$5:$K$1004,$D397,Lançamentos!$T$5:$T$1004,P$5,Lançamentos!$V$5:$V$1004,'BH (3)'!$C$10),COUNTIFS(Lançamentos!$K$5:$K$1004,$D397,Lançamentos!$U$5:$U$1004,P$5,Lançamentos!$W$5:$W$1004,'BH (3)'!$C$10)))</f>
        <v>x</v>
      </c>
      <c r="Q397" s="171" t="str">
        <f t="shared" si="13"/>
        <v/>
      </c>
    </row>
    <row r="398" spans="3:17" ht="45" customHeight="1" x14ac:dyDescent="0.25">
      <c r="C398" s="81" t="str">
        <f t="shared" si="12"/>
        <v/>
      </c>
      <c r="D398" s="170" t="str">
        <f>IF(Adv!D396="","",Adv!D396)</f>
        <v/>
      </c>
      <c r="E398" s="84" t="str">
        <f>IF($D398="","x",IF('BH (3)'!$B$11=1,COUNTIFS(Lançamentos!$K$5:$K$1004,$D398,Lançamentos!$T$5:$T$1004,E$5,Lançamentos!$V$5:$V$1004,'BH (3)'!$C$10),COUNTIFS(Lançamentos!$K$5:$K$1004,$D398,Lançamentos!$U$5:$U$1004,E$5,Lançamentos!$W$5:$W$1004,'BH (3)'!$C$10)))</f>
        <v>x</v>
      </c>
      <c r="F398" s="84" t="str">
        <f>IF($D398="","x",IF('BH (3)'!$B$11=1,COUNTIFS(Lançamentos!$K$5:$K$1004,$D398,Lançamentos!$T$5:$T$1004,F$5,Lançamentos!$V$5:$V$1004,'BH (3)'!$C$10),COUNTIFS(Lançamentos!$K$5:$K$1004,$D398,Lançamentos!$U$5:$U$1004,F$5,Lançamentos!$W$5:$W$1004,'BH (3)'!$C$10)))</f>
        <v>x</v>
      </c>
      <c r="G398" s="84" t="str">
        <f>IF($D398="","x",IF('BH (3)'!$B$11=1,COUNTIFS(Lançamentos!$K$5:$K$1004,$D398,Lançamentos!$T$5:$T$1004,G$5,Lançamentos!$V$5:$V$1004,'BH (3)'!$C$10),COUNTIFS(Lançamentos!$K$5:$K$1004,$D398,Lançamentos!$U$5:$U$1004,G$5,Lançamentos!$W$5:$W$1004,'BH (3)'!$C$10)))</f>
        <v>x</v>
      </c>
      <c r="H398" s="84" t="str">
        <f>IF($D398="","x",IF('BH (3)'!$B$11=1,COUNTIFS(Lançamentos!$K$5:$K$1004,$D398,Lançamentos!$T$5:$T$1004,H$5,Lançamentos!$V$5:$V$1004,'BH (3)'!$C$10),COUNTIFS(Lançamentos!$K$5:$K$1004,$D398,Lançamentos!$U$5:$U$1004,H$5,Lançamentos!$W$5:$W$1004,'BH (3)'!$C$10)))</f>
        <v>x</v>
      </c>
      <c r="I398" s="84" t="str">
        <f>IF($D398="","x",IF('BH (3)'!$B$11=1,COUNTIFS(Lançamentos!$K$5:$K$1004,$D398,Lançamentos!$T$5:$T$1004,I$5,Lançamentos!$V$5:$V$1004,'BH (3)'!$C$10),COUNTIFS(Lançamentos!$K$5:$K$1004,$D398,Lançamentos!$U$5:$U$1004,I$5,Lançamentos!$W$5:$W$1004,'BH (3)'!$C$10)))</f>
        <v>x</v>
      </c>
      <c r="J398" s="84" t="str">
        <f>IF($D398="","x",IF('BH (3)'!$B$11=1,COUNTIFS(Lançamentos!$K$5:$K$1004,$D398,Lançamentos!$T$5:$T$1004,J$5,Lançamentos!$V$5:$V$1004,'BH (3)'!$C$10),COUNTIFS(Lançamentos!$K$5:$K$1004,$D398,Lançamentos!$U$5:$U$1004,J$5,Lançamentos!$W$5:$W$1004,'BH (3)'!$C$10)))</f>
        <v>x</v>
      </c>
      <c r="K398" s="84" t="str">
        <f>IF($D398="","x",IF('BH (3)'!$B$11=1,COUNTIFS(Lançamentos!$K$5:$K$1004,$D398,Lançamentos!$T$5:$T$1004,K$5,Lançamentos!$V$5:$V$1004,'BH (3)'!$C$10),COUNTIFS(Lançamentos!$K$5:$K$1004,$D398,Lançamentos!$U$5:$U$1004,K$5,Lançamentos!$W$5:$W$1004,'BH (3)'!$C$10)))</f>
        <v>x</v>
      </c>
      <c r="L398" s="84" t="str">
        <f>IF($D398="","x",IF('BH (3)'!$B$11=1,COUNTIFS(Lançamentos!$K$5:$K$1004,$D398,Lançamentos!$T$5:$T$1004,L$5,Lançamentos!$V$5:$V$1004,'BH (3)'!$C$10),COUNTIFS(Lançamentos!$K$5:$K$1004,$D398,Lançamentos!$U$5:$U$1004,L$5,Lançamentos!$W$5:$W$1004,'BH (3)'!$C$10)))</f>
        <v>x</v>
      </c>
      <c r="M398" s="84" t="str">
        <f>IF($D398="","x",IF('BH (3)'!$B$11=1,COUNTIFS(Lançamentos!$K$5:$K$1004,$D398,Lançamentos!$T$5:$T$1004,M$5,Lançamentos!$V$5:$V$1004,'BH (3)'!$C$10),COUNTIFS(Lançamentos!$K$5:$K$1004,$D398,Lançamentos!$U$5:$U$1004,M$5,Lançamentos!$W$5:$W$1004,'BH (3)'!$C$10)))</f>
        <v>x</v>
      </c>
      <c r="N398" s="84" t="str">
        <f>IF($D398="","x",IF('BH (3)'!$B$11=1,COUNTIFS(Lançamentos!$K$5:$K$1004,$D398,Lançamentos!$T$5:$T$1004,N$5,Lançamentos!$V$5:$V$1004,'BH (3)'!$C$10),COUNTIFS(Lançamentos!$K$5:$K$1004,$D398,Lançamentos!$U$5:$U$1004,N$5,Lançamentos!$W$5:$W$1004,'BH (3)'!$C$10)))</f>
        <v>x</v>
      </c>
      <c r="O398" s="84" t="str">
        <f>IF($D398="","x",IF('BH (3)'!$B$11=1,COUNTIFS(Lançamentos!$K$5:$K$1004,$D398,Lançamentos!$T$5:$T$1004,O$5,Lançamentos!$V$5:$V$1004,'BH (3)'!$C$10),COUNTIFS(Lançamentos!$K$5:$K$1004,$D398,Lançamentos!$U$5:$U$1004,O$5,Lançamentos!$W$5:$W$1004,'BH (3)'!$C$10)))</f>
        <v>x</v>
      </c>
      <c r="P398" s="84" t="str">
        <f>IF($D398="","x",IF('BH (3)'!$B$11=1,COUNTIFS(Lançamentos!$K$5:$K$1004,$D398,Lançamentos!$T$5:$T$1004,P$5,Lançamentos!$V$5:$V$1004,'BH (3)'!$C$10),COUNTIFS(Lançamentos!$K$5:$K$1004,$D398,Lançamentos!$U$5:$U$1004,P$5,Lançamentos!$W$5:$W$1004,'BH (3)'!$C$10)))</f>
        <v>x</v>
      </c>
      <c r="Q398" s="171" t="str">
        <f t="shared" si="13"/>
        <v/>
      </c>
    </row>
    <row r="399" spans="3:17" ht="45" customHeight="1" x14ac:dyDescent="0.25">
      <c r="C399" s="81" t="str">
        <f t="shared" si="12"/>
        <v/>
      </c>
      <c r="D399" s="170" t="str">
        <f>IF(Adv!D397="","",Adv!D397)</f>
        <v/>
      </c>
      <c r="E399" s="84" t="str">
        <f>IF($D399="","x",IF('BH (3)'!$B$11=1,COUNTIFS(Lançamentos!$K$5:$K$1004,$D399,Lançamentos!$T$5:$T$1004,E$5,Lançamentos!$V$5:$V$1004,'BH (3)'!$C$10),COUNTIFS(Lançamentos!$K$5:$K$1004,$D399,Lançamentos!$U$5:$U$1004,E$5,Lançamentos!$W$5:$W$1004,'BH (3)'!$C$10)))</f>
        <v>x</v>
      </c>
      <c r="F399" s="84" t="str">
        <f>IF($D399="","x",IF('BH (3)'!$B$11=1,COUNTIFS(Lançamentos!$K$5:$K$1004,$D399,Lançamentos!$T$5:$T$1004,F$5,Lançamentos!$V$5:$V$1004,'BH (3)'!$C$10),COUNTIFS(Lançamentos!$K$5:$K$1004,$D399,Lançamentos!$U$5:$U$1004,F$5,Lançamentos!$W$5:$W$1004,'BH (3)'!$C$10)))</f>
        <v>x</v>
      </c>
      <c r="G399" s="84" t="str">
        <f>IF($D399="","x",IF('BH (3)'!$B$11=1,COUNTIFS(Lançamentos!$K$5:$K$1004,$D399,Lançamentos!$T$5:$T$1004,G$5,Lançamentos!$V$5:$V$1004,'BH (3)'!$C$10),COUNTIFS(Lançamentos!$K$5:$K$1004,$D399,Lançamentos!$U$5:$U$1004,G$5,Lançamentos!$W$5:$W$1004,'BH (3)'!$C$10)))</f>
        <v>x</v>
      </c>
      <c r="H399" s="84" t="str">
        <f>IF($D399="","x",IF('BH (3)'!$B$11=1,COUNTIFS(Lançamentos!$K$5:$K$1004,$D399,Lançamentos!$T$5:$T$1004,H$5,Lançamentos!$V$5:$V$1004,'BH (3)'!$C$10),COUNTIFS(Lançamentos!$K$5:$K$1004,$D399,Lançamentos!$U$5:$U$1004,H$5,Lançamentos!$W$5:$W$1004,'BH (3)'!$C$10)))</f>
        <v>x</v>
      </c>
      <c r="I399" s="84" t="str">
        <f>IF($D399="","x",IF('BH (3)'!$B$11=1,COUNTIFS(Lançamentos!$K$5:$K$1004,$D399,Lançamentos!$T$5:$T$1004,I$5,Lançamentos!$V$5:$V$1004,'BH (3)'!$C$10),COUNTIFS(Lançamentos!$K$5:$K$1004,$D399,Lançamentos!$U$5:$U$1004,I$5,Lançamentos!$W$5:$W$1004,'BH (3)'!$C$10)))</f>
        <v>x</v>
      </c>
      <c r="J399" s="84" t="str">
        <f>IF($D399="","x",IF('BH (3)'!$B$11=1,COUNTIFS(Lançamentos!$K$5:$K$1004,$D399,Lançamentos!$T$5:$T$1004,J$5,Lançamentos!$V$5:$V$1004,'BH (3)'!$C$10),COUNTIFS(Lançamentos!$K$5:$K$1004,$D399,Lançamentos!$U$5:$U$1004,J$5,Lançamentos!$W$5:$W$1004,'BH (3)'!$C$10)))</f>
        <v>x</v>
      </c>
      <c r="K399" s="84" t="str">
        <f>IF($D399="","x",IF('BH (3)'!$B$11=1,COUNTIFS(Lançamentos!$K$5:$K$1004,$D399,Lançamentos!$T$5:$T$1004,K$5,Lançamentos!$V$5:$V$1004,'BH (3)'!$C$10),COUNTIFS(Lançamentos!$K$5:$K$1004,$D399,Lançamentos!$U$5:$U$1004,K$5,Lançamentos!$W$5:$W$1004,'BH (3)'!$C$10)))</f>
        <v>x</v>
      </c>
      <c r="L399" s="84" t="str">
        <f>IF($D399="","x",IF('BH (3)'!$B$11=1,COUNTIFS(Lançamentos!$K$5:$K$1004,$D399,Lançamentos!$T$5:$T$1004,L$5,Lançamentos!$V$5:$V$1004,'BH (3)'!$C$10),COUNTIFS(Lançamentos!$K$5:$K$1004,$D399,Lançamentos!$U$5:$U$1004,L$5,Lançamentos!$W$5:$W$1004,'BH (3)'!$C$10)))</f>
        <v>x</v>
      </c>
      <c r="M399" s="84" t="str">
        <f>IF($D399="","x",IF('BH (3)'!$B$11=1,COUNTIFS(Lançamentos!$K$5:$K$1004,$D399,Lançamentos!$T$5:$T$1004,M$5,Lançamentos!$V$5:$V$1004,'BH (3)'!$C$10),COUNTIFS(Lançamentos!$K$5:$K$1004,$D399,Lançamentos!$U$5:$U$1004,M$5,Lançamentos!$W$5:$W$1004,'BH (3)'!$C$10)))</f>
        <v>x</v>
      </c>
      <c r="N399" s="84" t="str">
        <f>IF($D399="","x",IF('BH (3)'!$B$11=1,COUNTIFS(Lançamentos!$K$5:$K$1004,$D399,Lançamentos!$T$5:$T$1004,N$5,Lançamentos!$V$5:$V$1004,'BH (3)'!$C$10),COUNTIFS(Lançamentos!$K$5:$K$1004,$D399,Lançamentos!$U$5:$U$1004,N$5,Lançamentos!$W$5:$W$1004,'BH (3)'!$C$10)))</f>
        <v>x</v>
      </c>
      <c r="O399" s="84" t="str">
        <f>IF($D399="","x",IF('BH (3)'!$B$11=1,COUNTIFS(Lançamentos!$K$5:$K$1004,$D399,Lançamentos!$T$5:$T$1004,O$5,Lançamentos!$V$5:$V$1004,'BH (3)'!$C$10),COUNTIFS(Lançamentos!$K$5:$K$1004,$D399,Lançamentos!$U$5:$U$1004,O$5,Lançamentos!$W$5:$W$1004,'BH (3)'!$C$10)))</f>
        <v>x</v>
      </c>
      <c r="P399" s="84" t="str">
        <f>IF($D399="","x",IF('BH (3)'!$B$11=1,COUNTIFS(Lançamentos!$K$5:$K$1004,$D399,Lançamentos!$T$5:$T$1004,P$5,Lançamentos!$V$5:$V$1004,'BH (3)'!$C$10),COUNTIFS(Lançamentos!$K$5:$K$1004,$D399,Lançamentos!$U$5:$U$1004,P$5,Lançamentos!$W$5:$W$1004,'BH (3)'!$C$10)))</f>
        <v>x</v>
      </c>
      <c r="Q399" s="171" t="str">
        <f t="shared" si="13"/>
        <v/>
      </c>
    </row>
    <row r="400" spans="3:17" ht="45" customHeight="1" x14ac:dyDescent="0.25">
      <c r="C400" s="81" t="str">
        <f t="shared" si="12"/>
        <v/>
      </c>
      <c r="D400" s="170" t="str">
        <f>IF(Adv!D398="","",Adv!D398)</f>
        <v/>
      </c>
      <c r="E400" s="84" t="str">
        <f>IF($D400="","x",IF('BH (3)'!$B$11=1,COUNTIFS(Lançamentos!$K$5:$K$1004,$D400,Lançamentos!$T$5:$T$1004,E$5,Lançamentos!$V$5:$V$1004,'BH (3)'!$C$10),COUNTIFS(Lançamentos!$K$5:$K$1004,$D400,Lançamentos!$U$5:$U$1004,E$5,Lançamentos!$W$5:$W$1004,'BH (3)'!$C$10)))</f>
        <v>x</v>
      </c>
      <c r="F400" s="84" t="str">
        <f>IF($D400="","x",IF('BH (3)'!$B$11=1,COUNTIFS(Lançamentos!$K$5:$K$1004,$D400,Lançamentos!$T$5:$T$1004,F$5,Lançamentos!$V$5:$V$1004,'BH (3)'!$C$10),COUNTIFS(Lançamentos!$K$5:$K$1004,$D400,Lançamentos!$U$5:$U$1004,F$5,Lançamentos!$W$5:$W$1004,'BH (3)'!$C$10)))</f>
        <v>x</v>
      </c>
      <c r="G400" s="84" t="str">
        <f>IF($D400="","x",IF('BH (3)'!$B$11=1,COUNTIFS(Lançamentos!$K$5:$K$1004,$D400,Lançamentos!$T$5:$T$1004,G$5,Lançamentos!$V$5:$V$1004,'BH (3)'!$C$10),COUNTIFS(Lançamentos!$K$5:$K$1004,$D400,Lançamentos!$U$5:$U$1004,G$5,Lançamentos!$W$5:$W$1004,'BH (3)'!$C$10)))</f>
        <v>x</v>
      </c>
      <c r="H400" s="84" t="str">
        <f>IF($D400="","x",IF('BH (3)'!$B$11=1,COUNTIFS(Lançamentos!$K$5:$K$1004,$D400,Lançamentos!$T$5:$T$1004,H$5,Lançamentos!$V$5:$V$1004,'BH (3)'!$C$10),COUNTIFS(Lançamentos!$K$5:$K$1004,$D400,Lançamentos!$U$5:$U$1004,H$5,Lançamentos!$W$5:$W$1004,'BH (3)'!$C$10)))</f>
        <v>x</v>
      </c>
      <c r="I400" s="84" t="str">
        <f>IF($D400="","x",IF('BH (3)'!$B$11=1,COUNTIFS(Lançamentos!$K$5:$K$1004,$D400,Lançamentos!$T$5:$T$1004,I$5,Lançamentos!$V$5:$V$1004,'BH (3)'!$C$10),COUNTIFS(Lançamentos!$K$5:$K$1004,$D400,Lançamentos!$U$5:$U$1004,I$5,Lançamentos!$W$5:$W$1004,'BH (3)'!$C$10)))</f>
        <v>x</v>
      </c>
      <c r="J400" s="84" t="str">
        <f>IF($D400="","x",IF('BH (3)'!$B$11=1,COUNTIFS(Lançamentos!$K$5:$K$1004,$D400,Lançamentos!$T$5:$T$1004,J$5,Lançamentos!$V$5:$V$1004,'BH (3)'!$C$10),COUNTIFS(Lançamentos!$K$5:$K$1004,$D400,Lançamentos!$U$5:$U$1004,J$5,Lançamentos!$W$5:$W$1004,'BH (3)'!$C$10)))</f>
        <v>x</v>
      </c>
      <c r="K400" s="84" t="str">
        <f>IF($D400="","x",IF('BH (3)'!$B$11=1,COUNTIFS(Lançamentos!$K$5:$K$1004,$D400,Lançamentos!$T$5:$T$1004,K$5,Lançamentos!$V$5:$V$1004,'BH (3)'!$C$10),COUNTIFS(Lançamentos!$K$5:$K$1004,$D400,Lançamentos!$U$5:$U$1004,K$5,Lançamentos!$W$5:$W$1004,'BH (3)'!$C$10)))</f>
        <v>x</v>
      </c>
      <c r="L400" s="84" t="str">
        <f>IF($D400="","x",IF('BH (3)'!$B$11=1,COUNTIFS(Lançamentos!$K$5:$K$1004,$D400,Lançamentos!$T$5:$T$1004,L$5,Lançamentos!$V$5:$V$1004,'BH (3)'!$C$10),COUNTIFS(Lançamentos!$K$5:$K$1004,$D400,Lançamentos!$U$5:$U$1004,L$5,Lançamentos!$W$5:$W$1004,'BH (3)'!$C$10)))</f>
        <v>x</v>
      </c>
      <c r="M400" s="84" t="str">
        <f>IF($D400="","x",IF('BH (3)'!$B$11=1,COUNTIFS(Lançamentos!$K$5:$K$1004,$D400,Lançamentos!$T$5:$T$1004,M$5,Lançamentos!$V$5:$V$1004,'BH (3)'!$C$10),COUNTIFS(Lançamentos!$K$5:$K$1004,$D400,Lançamentos!$U$5:$U$1004,M$5,Lançamentos!$W$5:$W$1004,'BH (3)'!$C$10)))</f>
        <v>x</v>
      </c>
      <c r="N400" s="84" t="str">
        <f>IF($D400="","x",IF('BH (3)'!$B$11=1,COUNTIFS(Lançamentos!$K$5:$K$1004,$D400,Lançamentos!$T$5:$T$1004,N$5,Lançamentos!$V$5:$V$1004,'BH (3)'!$C$10),COUNTIFS(Lançamentos!$K$5:$K$1004,$D400,Lançamentos!$U$5:$U$1004,N$5,Lançamentos!$W$5:$W$1004,'BH (3)'!$C$10)))</f>
        <v>x</v>
      </c>
      <c r="O400" s="84" t="str">
        <f>IF($D400="","x",IF('BH (3)'!$B$11=1,COUNTIFS(Lançamentos!$K$5:$K$1004,$D400,Lançamentos!$T$5:$T$1004,O$5,Lançamentos!$V$5:$V$1004,'BH (3)'!$C$10),COUNTIFS(Lançamentos!$K$5:$K$1004,$D400,Lançamentos!$U$5:$U$1004,O$5,Lançamentos!$W$5:$W$1004,'BH (3)'!$C$10)))</f>
        <v>x</v>
      </c>
      <c r="P400" s="84" t="str">
        <f>IF($D400="","x",IF('BH (3)'!$B$11=1,COUNTIFS(Lançamentos!$K$5:$K$1004,$D400,Lançamentos!$T$5:$T$1004,P$5,Lançamentos!$V$5:$V$1004,'BH (3)'!$C$10),COUNTIFS(Lançamentos!$K$5:$K$1004,$D400,Lançamentos!$U$5:$U$1004,P$5,Lançamentos!$W$5:$W$1004,'BH (3)'!$C$10)))</f>
        <v>x</v>
      </c>
      <c r="Q400" s="171" t="str">
        <f t="shared" si="13"/>
        <v/>
      </c>
    </row>
    <row r="401" spans="3:17" ht="45" customHeight="1" x14ac:dyDescent="0.25">
      <c r="C401" s="81" t="str">
        <f t="shared" si="12"/>
        <v/>
      </c>
      <c r="D401" s="170" t="str">
        <f>IF(Adv!D399="","",Adv!D399)</f>
        <v/>
      </c>
      <c r="E401" s="84" t="str">
        <f>IF($D401="","x",IF('BH (3)'!$B$11=1,COUNTIFS(Lançamentos!$K$5:$K$1004,$D401,Lançamentos!$T$5:$T$1004,E$5,Lançamentos!$V$5:$V$1004,'BH (3)'!$C$10),COUNTIFS(Lançamentos!$K$5:$K$1004,$D401,Lançamentos!$U$5:$U$1004,E$5,Lançamentos!$W$5:$W$1004,'BH (3)'!$C$10)))</f>
        <v>x</v>
      </c>
      <c r="F401" s="84" t="str">
        <f>IF($D401="","x",IF('BH (3)'!$B$11=1,COUNTIFS(Lançamentos!$K$5:$K$1004,$D401,Lançamentos!$T$5:$T$1004,F$5,Lançamentos!$V$5:$V$1004,'BH (3)'!$C$10),COUNTIFS(Lançamentos!$K$5:$K$1004,$D401,Lançamentos!$U$5:$U$1004,F$5,Lançamentos!$W$5:$W$1004,'BH (3)'!$C$10)))</f>
        <v>x</v>
      </c>
      <c r="G401" s="84" t="str">
        <f>IF($D401="","x",IF('BH (3)'!$B$11=1,COUNTIFS(Lançamentos!$K$5:$K$1004,$D401,Lançamentos!$T$5:$T$1004,G$5,Lançamentos!$V$5:$V$1004,'BH (3)'!$C$10),COUNTIFS(Lançamentos!$K$5:$K$1004,$D401,Lançamentos!$U$5:$U$1004,G$5,Lançamentos!$W$5:$W$1004,'BH (3)'!$C$10)))</f>
        <v>x</v>
      </c>
      <c r="H401" s="84" t="str">
        <f>IF($D401="","x",IF('BH (3)'!$B$11=1,COUNTIFS(Lançamentos!$K$5:$K$1004,$D401,Lançamentos!$T$5:$T$1004,H$5,Lançamentos!$V$5:$V$1004,'BH (3)'!$C$10),COUNTIFS(Lançamentos!$K$5:$K$1004,$D401,Lançamentos!$U$5:$U$1004,H$5,Lançamentos!$W$5:$W$1004,'BH (3)'!$C$10)))</f>
        <v>x</v>
      </c>
      <c r="I401" s="84" t="str">
        <f>IF($D401="","x",IF('BH (3)'!$B$11=1,COUNTIFS(Lançamentos!$K$5:$K$1004,$D401,Lançamentos!$T$5:$T$1004,I$5,Lançamentos!$V$5:$V$1004,'BH (3)'!$C$10),COUNTIFS(Lançamentos!$K$5:$K$1004,$D401,Lançamentos!$U$5:$U$1004,I$5,Lançamentos!$W$5:$W$1004,'BH (3)'!$C$10)))</f>
        <v>x</v>
      </c>
      <c r="J401" s="84" t="str">
        <f>IF($D401="","x",IF('BH (3)'!$B$11=1,COUNTIFS(Lançamentos!$K$5:$K$1004,$D401,Lançamentos!$T$5:$T$1004,J$5,Lançamentos!$V$5:$V$1004,'BH (3)'!$C$10),COUNTIFS(Lançamentos!$K$5:$K$1004,$D401,Lançamentos!$U$5:$U$1004,J$5,Lançamentos!$W$5:$W$1004,'BH (3)'!$C$10)))</f>
        <v>x</v>
      </c>
      <c r="K401" s="84" t="str">
        <f>IF($D401="","x",IF('BH (3)'!$B$11=1,COUNTIFS(Lançamentos!$K$5:$K$1004,$D401,Lançamentos!$T$5:$T$1004,K$5,Lançamentos!$V$5:$V$1004,'BH (3)'!$C$10),COUNTIFS(Lançamentos!$K$5:$K$1004,$D401,Lançamentos!$U$5:$U$1004,K$5,Lançamentos!$W$5:$W$1004,'BH (3)'!$C$10)))</f>
        <v>x</v>
      </c>
      <c r="L401" s="84" t="str">
        <f>IF($D401="","x",IF('BH (3)'!$B$11=1,COUNTIFS(Lançamentos!$K$5:$K$1004,$D401,Lançamentos!$T$5:$T$1004,L$5,Lançamentos!$V$5:$V$1004,'BH (3)'!$C$10),COUNTIFS(Lançamentos!$K$5:$K$1004,$D401,Lançamentos!$U$5:$U$1004,L$5,Lançamentos!$W$5:$W$1004,'BH (3)'!$C$10)))</f>
        <v>x</v>
      </c>
      <c r="M401" s="84" t="str">
        <f>IF($D401="","x",IF('BH (3)'!$B$11=1,COUNTIFS(Lançamentos!$K$5:$K$1004,$D401,Lançamentos!$T$5:$T$1004,M$5,Lançamentos!$V$5:$V$1004,'BH (3)'!$C$10),COUNTIFS(Lançamentos!$K$5:$K$1004,$D401,Lançamentos!$U$5:$U$1004,M$5,Lançamentos!$W$5:$W$1004,'BH (3)'!$C$10)))</f>
        <v>x</v>
      </c>
      <c r="N401" s="84" t="str">
        <f>IF($D401="","x",IF('BH (3)'!$B$11=1,COUNTIFS(Lançamentos!$K$5:$K$1004,$D401,Lançamentos!$T$5:$T$1004,N$5,Lançamentos!$V$5:$V$1004,'BH (3)'!$C$10),COUNTIFS(Lançamentos!$K$5:$K$1004,$D401,Lançamentos!$U$5:$U$1004,N$5,Lançamentos!$W$5:$W$1004,'BH (3)'!$C$10)))</f>
        <v>x</v>
      </c>
      <c r="O401" s="84" t="str">
        <f>IF($D401="","x",IF('BH (3)'!$B$11=1,COUNTIFS(Lançamentos!$K$5:$K$1004,$D401,Lançamentos!$T$5:$T$1004,O$5,Lançamentos!$V$5:$V$1004,'BH (3)'!$C$10),COUNTIFS(Lançamentos!$K$5:$K$1004,$D401,Lançamentos!$U$5:$U$1004,O$5,Lançamentos!$W$5:$W$1004,'BH (3)'!$C$10)))</f>
        <v>x</v>
      </c>
      <c r="P401" s="84" t="str">
        <f>IF($D401="","x",IF('BH (3)'!$B$11=1,COUNTIFS(Lançamentos!$K$5:$K$1004,$D401,Lançamentos!$T$5:$T$1004,P$5,Lançamentos!$V$5:$V$1004,'BH (3)'!$C$10),COUNTIFS(Lançamentos!$K$5:$K$1004,$D401,Lançamentos!$U$5:$U$1004,P$5,Lançamentos!$W$5:$W$1004,'BH (3)'!$C$10)))</f>
        <v>x</v>
      </c>
      <c r="Q401" s="171" t="str">
        <f t="shared" si="13"/>
        <v/>
      </c>
    </row>
    <row r="402" spans="3:17" ht="45" customHeight="1" x14ac:dyDescent="0.25">
      <c r="C402" s="81" t="str">
        <f t="shared" si="12"/>
        <v/>
      </c>
      <c r="D402" s="170" t="str">
        <f>IF(Adv!D400="","",Adv!D400)</f>
        <v/>
      </c>
      <c r="E402" s="84" t="str">
        <f>IF($D402="","x",IF('BH (3)'!$B$11=1,COUNTIFS(Lançamentos!$K$5:$K$1004,$D402,Lançamentos!$T$5:$T$1004,E$5,Lançamentos!$V$5:$V$1004,'BH (3)'!$C$10),COUNTIFS(Lançamentos!$K$5:$K$1004,$D402,Lançamentos!$U$5:$U$1004,E$5,Lançamentos!$W$5:$W$1004,'BH (3)'!$C$10)))</f>
        <v>x</v>
      </c>
      <c r="F402" s="84" t="str">
        <f>IF($D402="","x",IF('BH (3)'!$B$11=1,COUNTIFS(Lançamentos!$K$5:$K$1004,$D402,Lançamentos!$T$5:$T$1004,F$5,Lançamentos!$V$5:$V$1004,'BH (3)'!$C$10),COUNTIFS(Lançamentos!$K$5:$K$1004,$D402,Lançamentos!$U$5:$U$1004,F$5,Lançamentos!$W$5:$W$1004,'BH (3)'!$C$10)))</f>
        <v>x</v>
      </c>
      <c r="G402" s="84" t="str">
        <f>IF($D402="","x",IF('BH (3)'!$B$11=1,COUNTIFS(Lançamentos!$K$5:$K$1004,$D402,Lançamentos!$T$5:$T$1004,G$5,Lançamentos!$V$5:$V$1004,'BH (3)'!$C$10),COUNTIFS(Lançamentos!$K$5:$K$1004,$D402,Lançamentos!$U$5:$U$1004,G$5,Lançamentos!$W$5:$W$1004,'BH (3)'!$C$10)))</f>
        <v>x</v>
      </c>
      <c r="H402" s="84" t="str">
        <f>IF($D402="","x",IF('BH (3)'!$B$11=1,COUNTIFS(Lançamentos!$K$5:$K$1004,$D402,Lançamentos!$T$5:$T$1004,H$5,Lançamentos!$V$5:$V$1004,'BH (3)'!$C$10),COUNTIFS(Lançamentos!$K$5:$K$1004,$D402,Lançamentos!$U$5:$U$1004,H$5,Lançamentos!$W$5:$W$1004,'BH (3)'!$C$10)))</f>
        <v>x</v>
      </c>
      <c r="I402" s="84" t="str">
        <f>IF($D402="","x",IF('BH (3)'!$B$11=1,COUNTIFS(Lançamentos!$K$5:$K$1004,$D402,Lançamentos!$T$5:$T$1004,I$5,Lançamentos!$V$5:$V$1004,'BH (3)'!$C$10),COUNTIFS(Lançamentos!$K$5:$K$1004,$D402,Lançamentos!$U$5:$U$1004,I$5,Lançamentos!$W$5:$W$1004,'BH (3)'!$C$10)))</f>
        <v>x</v>
      </c>
      <c r="J402" s="84" t="str">
        <f>IF($D402="","x",IF('BH (3)'!$B$11=1,COUNTIFS(Lançamentos!$K$5:$K$1004,$D402,Lançamentos!$T$5:$T$1004,J$5,Lançamentos!$V$5:$V$1004,'BH (3)'!$C$10),COUNTIFS(Lançamentos!$K$5:$K$1004,$D402,Lançamentos!$U$5:$U$1004,J$5,Lançamentos!$W$5:$W$1004,'BH (3)'!$C$10)))</f>
        <v>x</v>
      </c>
      <c r="K402" s="84" t="str">
        <f>IF($D402="","x",IF('BH (3)'!$B$11=1,COUNTIFS(Lançamentos!$K$5:$K$1004,$D402,Lançamentos!$T$5:$T$1004,K$5,Lançamentos!$V$5:$V$1004,'BH (3)'!$C$10),COUNTIFS(Lançamentos!$K$5:$K$1004,$D402,Lançamentos!$U$5:$U$1004,K$5,Lançamentos!$W$5:$W$1004,'BH (3)'!$C$10)))</f>
        <v>x</v>
      </c>
      <c r="L402" s="84" t="str">
        <f>IF($D402="","x",IF('BH (3)'!$B$11=1,COUNTIFS(Lançamentos!$K$5:$K$1004,$D402,Lançamentos!$T$5:$T$1004,L$5,Lançamentos!$V$5:$V$1004,'BH (3)'!$C$10),COUNTIFS(Lançamentos!$K$5:$K$1004,$D402,Lançamentos!$U$5:$U$1004,L$5,Lançamentos!$W$5:$W$1004,'BH (3)'!$C$10)))</f>
        <v>x</v>
      </c>
      <c r="M402" s="84" t="str">
        <f>IF($D402="","x",IF('BH (3)'!$B$11=1,COUNTIFS(Lançamentos!$K$5:$K$1004,$D402,Lançamentos!$T$5:$T$1004,M$5,Lançamentos!$V$5:$V$1004,'BH (3)'!$C$10),COUNTIFS(Lançamentos!$K$5:$K$1004,$D402,Lançamentos!$U$5:$U$1004,M$5,Lançamentos!$W$5:$W$1004,'BH (3)'!$C$10)))</f>
        <v>x</v>
      </c>
      <c r="N402" s="84" t="str">
        <f>IF($D402="","x",IF('BH (3)'!$B$11=1,COUNTIFS(Lançamentos!$K$5:$K$1004,$D402,Lançamentos!$T$5:$T$1004,N$5,Lançamentos!$V$5:$V$1004,'BH (3)'!$C$10),COUNTIFS(Lançamentos!$K$5:$K$1004,$D402,Lançamentos!$U$5:$U$1004,N$5,Lançamentos!$W$5:$W$1004,'BH (3)'!$C$10)))</f>
        <v>x</v>
      </c>
      <c r="O402" s="84" t="str">
        <f>IF($D402="","x",IF('BH (3)'!$B$11=1,COUNTIFS(Lançamentos!$K$5:$K$1004,$D402,Lançamentos!$T$5:$T$1004,O$5,Lançamentos!$V$5:$V$1004,'BH (3)'!$C$10),COUNTIFS(Lançamentos!$K$5:$K$1004,$D402,Lançamentos!$U$5:$U$1004,O$5,Lançamentos!$W$5:$W$1004,'BH (3)'!$C$10)))</f>
        <v>x</v>
      </c>
      <c r="P402" s="84" t="str">
        <f>IF($D402="","x",IF('BH (3)'!$B$11=1,COUNTIFS(Lançamentos!$K$5:$K$1004,$D402,Lançamentos!$T$5:$T$1004,P$5,Lançamentos!$V$5:$V$1004,'BH (3)'!$C$10),COUNTIFS(Lançamentos!$K$5:$K$1004,$D402,Lançamentos!$U$5:$U$1004,P$5,Lançamentos!$W$5:$W$1004,'BH (3)'!$C$10)))</f>
        <v>x</v>
      </c>
      <c r="Q402" s="171" t="str">
        <f t="shared" si="13"/>
        <v/>
      </c>
    </row>
    <row r="403" spans="3:17" ht="45" customHeight="1" x14ac:dyDescent="0.25">
      <c r="C403" s="81" t="str">
        <f t="shared" si="12"/>
        <v/>
      </c>
      <c r="D403" s="170" t="str">
        <f>IF(Adv!D401="","",Adv!D401)</f>
        <v/>
      </c>
      <c r="E403" s="84" t="str">
        <f>IF($D403="","x",IF('BH (3)'!$B$11=1,COUNTIFS(Lançamentos!$K$5:$K$1004,$D403,Lançamentos!$T$5:$T$1004,E$5,Lançamentos!$V$5:$V$1004,'BH (3)'!$C$10),COUNTIFS(Lançamentos!$K$5:$K$1004,$D403,Lançamentos!$U$5:$U$1004,E$5,Lançamentos!$W$5:$W$1004,'BH (3)'!$C$10)))</f>
        <v>x</v>
      </c>
      <c r="F403" s="84" t="str">
        <f>IF($D403="","x",IF('BH (3)'!$B$11=1,COUNTIFS(Lançamentos!$K$5:$K$1004,$D403,Lançamentos!$T$5:$T$1004,F$5,Lançamentos!$V$5:$V$1004,'BH (3)'!$C$10),COUNTIFS(Lançamentos!$K$5:$K$1004,$D403,Lançamentos!$U$5:$U$1004,F$5,Lançamentos!$W$5:$W$1004,'BH (3)'!$C$10)))</f>
        <v>x</v>
      </c>
      <c r="G403" s="84" t="str">
        <f>IF($D403="","x",IF('BH (3)'!$B$11=1,COUNTIFS(Lançamentos!$K$5:$K$1004,$D403,Lançamentos!$T$5:$T$1004,G$5,Lançamentos!$V$5:$V$1004,'BH (3)'!$C$10),COUNTIFS(Lançamentos!$K$5:$K$1004,$D403,Lançamentos!$U$5:$U$1004,G$5,Lançamentos!$W$5:$W$1004,'BH (3)'!$C$10)))</f>
        <v>x</v>
      </c>
      <c r="H403" s="84" t="str">
        <f>IF($D403="","x",IF('BH (3)'!$B$11=1,COUNTIFS(Lançamentos!$K$5:$K$1004,$D403,Lançamentos!$T$5:$T$1004,H$5,Lançamentos!$V$5:$V$1004,'BH (3)'!$C$10),COUNTIFS(Lançamentos!$K$5:$K$1004,$D403,Lançamentos!$U$5:$U$1004,H$5,Lançamentos!$W$5:$W$1004,'BH (3)'!$C$10)))</f>
        <v>x</v>
      </c>
      <c r="I403" s="84" t="str">
        <f>IF($D403="","x",IF('BH (3)'!$B$11=1,COUNTIFS(Lançamentos!$K$5:$K$1004,$D403,Lançamentos!$T$5:$T$1004,I$5,Lançamentos!$V$5:$V$1004,'BH (3)'!$C$10),COUNTIFS(Lançamentos!$K$5:$K$1004,$D403,Lançamentos!$U$5:$U$1004,I$5,Lançamentos!$W$5:$W$1004,'BH (3)'!$C$10)))</f>
        <v>x</v>
      </c>
      <c r="J403" s="84" t="str">
        <f>IF($D403="","x",IF('BH (3)'!$B$11=1,COUNTIFS(Lançamentos!$K$5:$K$1004,$D403,Lançamentos!$T$5:$T$1004,J$5,Lançamentos!$V$5:$V$1004,'BH (3)'!$C$10),COUNTIFS(Lançamentos!$K$5:$K$1004,$D403,Lançamentos!$U$5:$U$1004,J$5,Lançamentos!$W$5:$W$1004,'BH (3)'!$C$10)))</f>
        <v>x</v>
      </c>
      <c r="K403" s="84" t="str">
        <f>IF($D403="","x",IF('BH (3)'!$B$11=1,COUNTIFS(Lançamentos!$K$5:$K$1004,$D403,Lançamentos!$T$5:$T$1004,K$5,Lançamentos!$V$5:$V$1004,'BH (3)'!$C$10),COUNTIFS(Lançamentos!$K$5:$K$1004,$D403,Lançamentos!$U$5:$U$1004,K$5,Lançamentos!$W$5:$W$1004,'BH (3)'!$C$10)))</f>
        <v>x</v>
      </c>
      <c r="L403" s="84" t="str">
        <f>IF($D403="","x",IF('BH (3)'!$B$11=1,COUNTIFS(Lançamentos!$K$5:$K$1004,$D403,Lançamentos!$T$5:$T$1004,L$5,Lançamentos!$V$5:$V$1004,'BH (3)'!$C$10),COUNTIFS(Lançamentos!$K$5:$K$1004,$D403,Lançamentos!$U$5:$U$1004,L$5,Lançamentos!$W$5:$W$1004,'BH (3)'!$C$10)))</f>
        <v>x</v>
      </c>
      <c r="M403" s="84" t="str">
        <f>IF($D403="","x",IF('BH (3)'!$B$11=1,COUNTIFS(Lançamentos!$K$5:$K$1004,$D403,Lançamentos!$T$5:$T$1004,M$5,Lançamentos!$V$5:$V$1004,'BH (3)'!$C$10),COUNTIFS(Lançamentos!$K$5:$K$1004,$D403,Lançamentos!$U$5:$U$1004,M$5,Lançamentos!$W$5:$W$1004,'BH (3)'!$C$10)))</f>
        <v>x</v>
      </c>
      <c r="N403" s="84" t="str">
        <f>IF($D403="","x",IF('BH (3)'!$B$11=1,COUNTIFS(Lançamentos!$K$5:$K$1004,$D403,Lançamentos!$T$5:$T$1004,N$5,Lançamentos!$V$5:$V$1004,'BH (3)'!$C$10),COUNTIFS(Lançamentos!$K$5:$K$1004,$D403,Lançamentos!$U$5:$U$1004,N$5,Lançamentos!$W$5:$W$1004,'BH (3)'!$C$10)))</f>
        <v>x</v>
      </c>
      <c r="O403" s="84" t="str">
        <f>IF($D403="","x",IF('BH (3)'!$B$11=1,COUNTIFS(Lançamentos!$K$5:$K$1004,$D403,Lançamentos!$T$5:$T$1004,O$5,Lançamentos!$V$5:$V$1004,'BH (3)'!$C$10),COUNTIFS(Lançamentos!$K$5:$K$1004,$D403,Lançamentos!$U$5:$U$1004,O$5,Lançamentos!$W$5:$W$1004,'BH (3)'!$C$10)))</f>
        <v>x</v>
      </c>
      <c r="P403" s="84" t="str">
        <f>IF($D403="","x",IF('BH (3)'!$B$11=1,COUNTIFS(Lançamentos!$K$5:$K$1004,$D403,Lançamentos!$T$5:$T$1004,P$5,Lançamentos!$V$5:$V$1004,'BH (3)'!$C$10),COUNTIFS(Lançamentos!$K$5:$K$1004,$D403,Lançamentos!$U$5:$U$1004,P$5,Lançamentos!$W$5:$W$1004,'BH (3)'!$C$10)))</f>
        <v>x</v>
      </c>
      <c r="Q403" s="171" t="str">
        <f t="shared" si="13"/>
        <v/>
      </c>
    </row>
    <row r="404" spans="3:17" ht="45" customHeight="1" x14ac:dyDescent="0.25">
      <c r="C404" s="81" t="str">
        <f t="shared" si="12"/>
        <v/>
      </c>
      <c r="D404" s="170" t="str">
        <f>IF(Adv!D402="","",Adv!D402)</f>
        <v/>
      </c>
      <c r="E404" s="84" t="str">
        <f>IF($D404="","x",IF('BH (3)'!$B$11=1,COUNTIFS(Lançamentos!$K$5:$K$1004,$D404,Lançamentos!$T$5:$T$1004,E$5,Lançamentos!$V$5:$V$1004,'BH (3)'!$C$10),COUNTIFS(Lançamentos!$K$5:$K$1004,$D404,Lançamentos!$U$5:$U$1004,E$5,Lançamentos!$W$5:$W$1004,'BH (3)'!$C$10)))</f>
        <v>x</v>
      </c>
      <c r="F404" s="84" t="str">
        <f>IF($D404="","x",IF('BH (3)'!$B$11=1,COUNTIFS(Lançamentos!$K$5:$K$1004,$D404,Lançamentos!$T$5:$T$1004,F$5,Lançamentos!$V$5:$V$1004,'BH (3)'!$C$10),COUNTIFS(Lançamentos!$K$5:$K$1004,$D404,Lançamentos!$U$5:$U$1004,F$5,Lançamentos!$W$5:$W$1004,'BH (3)'!$C$10)))</f>
        <v>x</v>
      </c>
      <c r="G404" s="84" t="str">
        <f>IF($D404="","x",IF('BH (3)'!$B$11=1,COUNTIFS(Lançamentos!$K$5:$K$1004,$D404,Lançamentos!$T$5:$T$1004,G$5,Lançamentos!$V$5:$V$1004,'BH (3)'!$C$10),COUNTIFS(Lançamentos!$K$5:$K$1004,$D404,Lançamentos!$U$5:$U$1004,G$5,Lançamentos!$W$5:$W$1004,'BH (3)'!$C$10)))</f>
        <v>x</v>
      </c>
      <c r="H404" s="84" t="str">
        <f>IF($D404="","x",IF('BH (3)'!$B$11=1,COUNTIFS(Lançamentos!$K$5:$K$1004,$D404,Lançamentos!$T$5:$T$1004,H$5,Lançamentos!$V$5:$V$1004,'BH (3)'!$C$10),COUNTIFS(Lançamentos!$K$5:$K$1004,$D404,Lançamentos!$U$5:$U$1004,H$5,Lançamentos!$W$5:$W$1004,'BH (3)'!$C$10)))</f>
        <v>x</v>
      </c>
      <c r="I404" s="84" t="str">
        <f>IF($D404="","x",IF('BH (3)'!$B$11=1,COUNTIFS(Lançamentos!$K$5:$K$1004,$D404,Lançamentos!$T$5:$T$1004,I$5,Lançamentos!$V$5:$V$1004,'BH (3)'!$C$10),COUNTIFS(Lançamentos!$K$5:$K$1004,$D404,Lançamentos!$U$5:$U$1004,I$5,Lançamentos!$W$5:$W$1004,'BH (3)'!$C$10)))</f>
        <v>x</v>
      </c>
      <c r="J404" s="84" t="str">
        <f>IF($D404="","x",IF('BH (3)'!$B$11=1,COUNTIFS(Lançamentos!$K$5:$K$1004,$D404,Lançamentos!$T$5:$T$1004,J$5,Lançamentos!$V$5:$V$1004,'BH (3)'!$C$10),COUNTIFS(Lançamentos!$K$5:$K$1004,$D404,Lançamentos!$U$5:$U$1004,J$5,Lançamentos!$W$5:$W$1004,'BH (3)'!$C$10)))</f>
        <v>x</v>
      </c>
      <c r="K404" s="84" t="str">
        <f>IF($D404="","x",IF('BH (3)'!$B$11=1,COUNTIFS(Lançamentos!$K$5:$K$1004,$D404,Lançamentos!$T$5:$T$1004,K$5,Lançamentos!$V$5:$V$1004,'BH (3)'!$C$10),COUNTIFS(Lançamentos!$K$5:$K$1004,$D404,Lançamentos!$U$5:$U$1004,K$5,Lançamentos!$W$5:$W$1004,'BH (3)'!$C$10)))</f>
        <v>x</v>
      </c>
      <c r="L404" s="84" t="str">
        <f>IF($D404="","x",IF('BH (3)'!$B$11=1,COUNTIFS(Lançamentos!$K$5:$K$1004,$D404,Lançamentos!$T$5:$T$1004,L$5,Lançamentos!$V$5:$V$1004,'BH (3)'!$C$10),COUNTIFS(Lançamentos!$K$5:$K$1004,$D404,Lançamentos!$U$5:$U$1004,L$5,Lançamentos!$W$5:$W$1004,'BH (3)'!$C$10)))</f>
        <v>x</v>
      </c>
      <c r="M404" s="84" t="str">
        <f>IF($D404="","x",IF('BH (3)'!$B$11=1,COUNTIFS(Lançamentos!$K$5:$K$1004,$D404,Lançamentos!$T$5:$T$1004,M$5,Lançamentos!$V$5:$V$1004,'BH (3)'!$C$10),COUNTIFS(Lançamentos!$K$5:$K$1004,$D404,Lançamentos!$U$5:$U$1004,M$5,Lançamentos!$W$5:$W$1004,'BH (3)'!$C$10)))</f>
        <v>x</v>
      </c>
      <c r="N404" s="84" t="str">
        <f>IF($D404="","x",IF('BH (3)'!$B$11=1,COUNTIFS(Lançamentos!$K$5:$K$1004,$D404,Lançamentos!$T$5:$T$1004,N$5,Lançamentos!$V$5:$V$1004,'BH (3)'!$C$10),COUNTIFS(Lançamentos!$K$5:$K$1004,$D404,Lançamentos!$U$5:$U$1004,N$5,Lançamentos!$W$5:$W$1004,'BH (3)'!$C$10)))</f>
        <v>x</v>
      </c>
      <c r="O404" s="84" t="str">
        <f>IF($D404="","x",IF('BH (3)'!$B$11=1,COUNTIFS(Lançamentos!$K$5:$K$1004,$D404,Lançamentos!$T$5:$T$1004,O$5,Lançamentos!$V$5:$V$1004,'BH (3)'!$C$10),COUNTIFS(Lançamentos!$K$5:$K$1004,$D404,Lançamentos!$U$5:$U$1004,O$5,Lançamentos!$W$5:$W$1004,'BH (3)'!$C$10)))</f>
        <v>x</v>
      </c>
      <c r="P404" s="84" t="str">
        <f>IF($D404="","x",IF('BH (3)'!$B$11=1,COUNTIFS(Lançamentos!$K$5:$K$1004,$D404,Lançamentos!$T$5:$T$1004,P$5,Lançamentos!$V$5:$V$1004,'BH (3)'!$C$10),COUNTIFS(Lançamentos!$K$5:$K$1004,$D404,Lançamentos!$U$5:$U$1004,P$5,Lançamentos!$W$5:$W$1004,'BH (3)'!$C$10)))</f>
        <v>x</v>
      </c>
      <c r="Q404" s="171" t="str">
        <f t="shared" si="13"/>
        <v/>
      </c>
    </row>
    <row r="405" spans="3:17" ht="45" customHeight="1" x14ac:dyDescent="0.25">
      <c r="C405" s="81" t="str">
        <f t="shared" si="12"/>
        <v/>
      </c>
      <c r="D405" s="170" t="str">
        <f>IF(Adv!D403="","",Adv!D403)</f>
        <v/>
      </c>
      <c r="E405" s="84" t="str">
        <f>IF($D405="","x",IF('BH (3)'!$B$11=1,COUNTIFS(Lançamentos!$K$5:$K$1004,$D405,Lançamentos!$T$5:$T$1004,E$5,Lançamentos!$V$5:$V$1004,'BH (3)'!$C$10),COUNTIFS(Lançamentos!$K$5:$K$1004,$D405,Lançamentos!$U$5:$U$1004,E$5,Lançamentos!$W$5:$W$1004,'BH (3)'!$C$10)))</f>
        <v>x</v>
      </c>
      <c r="F405" s="84" t="str">
        <f>IF($D405="","x",IF('BH (3)'!$B$11=1,COUNTIFS(Lançamentos!$K$5:$K$1004,$D405,Lançamentos!$T$5:$T$1004,F$5,Lançamentos!$V$5:$V$1004,'BH (3)'!$C$10),COUNTIFS(Lançamentos!$K$5:$K$1004,$D405,Lançamentos!$U$5:$U$1004,F$5,Lançamentos!$W$5:$W$1004,'BH (3)'!$C$10)))</f>
        <v>x</v>
      </c>
      <c r="G405" s="84" t="str">
        <f>IF($D405="","x",IF('BH (3)'!$B$11=1,COUNTIFS(Lançamentos!$K$5:$K$1004,$D405,Lançamentos!$T$5:$T$1004,G$5,Lançamentos!$V$5:$V$1004,'BH (3)'!$C$10),COUNTIFS(Lançamentos!$K$5:$K$1004,$D405,Lançamentos!$U$5:$U$1004,G$5,Lançamentos!$W$5:$W$1004,'BH (3)'!$C$10)))</f>
        <v>x</v>
      </c>
      <c r="H405" s="84" t="str">
        <f>IF($D405="","x",IF('BH (3)'!$B$11=1,COUNTIFS(Lançamentos!$K$5:$K$1004,$D405,Lançamentos!$T$5:$T$1004,H$5,Lançamentos!$V$5:$V$1004,'BH (3)'!$C$10),COUNTIFS(Lançamentos!$K$5:$K$1004,$D405,Lançamentos!$U$5:$U$1004,H$5,Lançamentos!$W$5:$W$1004,'BH (3)'!$C$10)))</f>
        <v>x</v>
      </c>
      <c r="I405" s="84" t="str">
        <f>IF($D405="","x",IF('BH (3)'!$B$11=1,COUNTIFS(Lançamentos!$K$5:$K$1004,$D405,Lançamentos!$T$5:$T$1004,I$5,Lançamentos!$V$5:$V$1004,'BH (3)'!$C$10),COUNTIFS(Lançamentos!$K$5:$K$1004,$D405,Lançamentos!$U$5:$U$1004,I$5,Lançamentos!$W$5:$W$1004,'BH (3)'!$C$10)))</f>
        <v>x</v>
      </c>
      <c r="J405" s="84" t="str">
        <f>IF($D405="","x",IF('BH (3)'!$B$11=1,COUNTIFS(Lançamentos!$K$5:$K$1004,$D405,Lançamentos!$T$5:$T$1004,J$5,Lançamentos!$V$5:$V$1004,'BH (3)'!$C$10),COUNTIFS(Lançamentos!$K$5:$K$1004,$D405,Lançamentos!$U$5:$U$1004,J$5,Lançamentos!$W$5:$W$1004,'BH (3)'!$C$10)))</f>
        <v>x</v>
      </c>
      <c r="K405" s="84" t="str">
        <f>IF($D405="","x",IF('BH (3)'!$B$11=1,COUNTIFS(Lançamentos!$K$5:$K$1004,$D405,Lançamentos!$T$5:$T$1004,K$5,Lançamentos!$V$5:$V$1004,'BH (3)'!$C$10),COUNTIFS(Lançamentos!$K$5:$K$1004,$D405,Lançamentos!$U$5:$U$1004,K$5,Lançamentos!$W$5:$W$1004,'BH (3)'!$C$10)))</f>
        <v>x</v>
      </c>
      <c r="L405" s="84" t="str">
        <f>IF($D405="","x",IF('BH (3)'!$B$11=1,COUNTIFS(Lançamentos!$K$5:$K$1004,$D405,Lançamentos!$T$5:$T$1004,L$5,Lançamentos!$V$5:$V$1004,'BH (3)'!$C$10),COUNTIFS(Lançamentos!$K$5:$K$1004,$D405,Lançamentos!$U$5:$U$1004,L$5,Lançamentos!$W$5:$W$1004,'BH (3)'!$C$10)))</f>
        <v>x</v>
      </c>
      <c r="M405" s="84" t="str">
        <f>IF($D405="","x",IF('BH (3)'!$B$11=1,COUNTIFS(Lançamentos!$K$5:$K$1004,$D405,Lançamentos!$T$5:$T$1004,M$5,Lançamentos!$V$5:$V$1004,'BH (3)'!$C$10),COUNTIFS(Lançamentos!$K$5:$K$1004,$D405,Lançamentos!$U$5:$U$1004,M$5,Lançamentos!$W$5:$W$1004,'BH (3)'!$C$10)))</f>
        <v>x</v>
      </c>
      <c r="N405" s="84" t="str">
        <f>IF($D405="","x",IF('BH (3)'!$B$11=1,COUNTIFS(Lançamentos!$K$5:$K$1004,$D405,Lançamentos!$T$5:$T$1004,N$5,Lançamentos!$V$5:$V$1004,'BH (3)'!$C$10),COUNTIFS(Lançamentos!$K$5:$K$1004,$D405,Lançamentos!$U$5:$U$1004,N$5,Lançamentos!$W$5:$W$1004,'BH (3)'!$C$10)))</f>
        <v>x</v>
      </c>
      <c r="O405" s="84" t="str">
        <f>IF($D405="","x",IF('BH (3)'!$B$11=1,COUNTIFS(Lançamentos!$K$5:$K$1004,$D405,Lançamentos!$T$5:$T$1004,O$5,Lançamentos!$V$5:$V$1004,'BH (3)'!$C$10),COUNTIFS(Lançamentos!$K$5:$K$1004,$D405,Lançamentos!$U$5:$U$1004,O$5,Lançamentos!$W$5:$W$1004,'BH (3)'!$C$10)))</f>
        <v>x</v>
      </c>
      <c r="P405" s="84" t="str">
        <f>IF($D405="","x",IF('BH (3)'!$B$11=1,COUNTIFS(Lançamentos!$K$5:$K$1004,$D405,Lançamentos!$T$5:$T$1004,P$5,Lançamentos!$V$5:$V$1004,'BH (3)'!$C$10),COUNTIFS(Lançamentos!$K$5:$K$1004,$D405,Lançamentos!$U$5:$U$1004,P$5,Lançamentos!$W$5:$W$1004,'BH (3)'!$C$10)))</f>
        <v>x</v>
      </c>
      <c r="Q405" s="171" t="str">
        <f t="shared" si="13"/>
        <v/>
      </c>
    </row>
    <row r="406" spans="3:17" ht="45" customHeight="1" x14ac:dyDescent="0.25">
      <c r="C406" s="81" t="str">
        <f t="shared" si="12"/>
        <v/>
      </c>
      <c r="D406" s="170" t="str">
        <f>IF(Adv!D404="","",Adv!D404)</f>
        <v/>
      </c>
      <c r="E406" s="84" t="str">
        <f>IF($D406="","x",IF('BH (3)'!$B$11=1,COUNTIFS(Lançamentos!$K$5:$K$1004,$D406,Lançamentos!$T$5:$T$1004,E$5,Lançamentos!$V$5:$V$1004,'BH (3)'!$C$10),COUNTIFS(Lançamentos!$K$5:$K$1004,$D406,Lançamentos!$U$5:$U$1004,E$5,Lançamentos!$W$5:$W$1004,'BH (3)'!$C$10)))</f>
        <v>x</v>
      </c>
      <c r="F406" s="84" t="str">
        <f>IF($D406="","x",IF('BH (3)'!$B$11=1,COUNTIFS(Lançamentos!$K$5:$K$1004,$D406,Lançamentos!$T$5:$T$1004,F$5,Lançamentos!$V$5:$V$1004,'BH (3)'!$C$10),COUNTIFS(Lançamentos!$K$5:$K$1004,$D406,Lançamentos!$U$5:$U$1004,F$5,Lançamentos!$W$5:$W$1004,'BH (3)'!$C$10)))</f>
        <v>x</v>
      </c>
      <c r="G406" s="84" t="str">
        <f>IF($D406="","x",IF('BH (3)'!$B$11=1,COUNTIFS(Lançamentos!$K$5:$K$1004,$D406,Lançamentos!$T$5:$T$1004,G$5,Lançamentos!$V$5:$V$1004,'BH (3)'!$C$10),COUNTIFS(Lançamentos!$K$5:$K$1004,$D406,Lançamentos!$U$5:$U$1004,G$5,Lançamentos!$W$5:$W$1004,'BH (3)'!$C$10)))</f>
        <v>x</v>
      </c>
      <c r="H406" s="84" t="str">
        <f>IF($D406="","x",IF('BH (3)'!$B$11=1,COUNTIFS(Lançamentos!$K$5:$K$1004,$D406,Lançamentos!$T$5:$T$1004,H$5,Lançamentos!$V$5:$V$1004,'BH (3)'!$C$10),COUNTIFS(Lançamentos!$K$5:$K$1004,$D406,Lançamentos!$U$5:$U$1004,H$5,Lançamentos!$W$5:$W$1004,'BH (3)'!$C$10)))</f>
        <v>x</v>
      </c>
      <c r="I406" s="84" t="str">
        <f>IF($D406="","x",IF('BH (3)'!$B$11=1,COUNTIFS(Lançamentos!$K$5:$K$1004,$D406,Lançamentos!$T$5:$T$1004,I$5,Lançamentos!$V$5:$V$1004,'BH (3)'!$C$10),COUNTIFS(Lançamentos!$K$5:$K$1004,$D406,Lançamentos!$U$5:$U$1004,I$5,Lançamentos!$W$5:$W$1004,'BH (3)'!$C$10)))</f>
        <v>x</v>
      </c>
      <c r="J406" s="84" t="str">
        <f>IF($D406="","x",IF('BH (3)'!$B$11=1,COUNTIFS(Lançamentos!$K$5:$K$1004,$D406,Lançamentos!$T$5:$T$1004,J$5,Lançamentos!$V$5:$V$1004,'BH (3)'!$C$10),COUNTIFS(Lançamentos!$K$5:$K$1004,$D406,Lançamentos!$U$5:$U$1004,J$5,Lançamentos!$W$5:$W$1004,'BH (3)'!$C$10)))</f>
        <v>x</v>
      </c>
      <c r="K406" s="84" t="str">
        <f>IF($D406="","x",IF('BH (3)'!$B$11=1,COUNTIFS(Lançamentos!$K$5:$K$1004,$D406,Lançamentos!$T$5:$T$1004,K$5,Lançamentos!$V$5:$V$1004,'BH (3)'!$C$10),COUNTIFS(Lançamentos!$K$5:$K$1004,$D406,Lançamentos!$U$5:$U$1004,K$5,Lançamentos!$W$5:$W$1004,'BH (3)'!$C$10)))</f>
        <v>x</v>
      </c>
      <c r="L406" s="84" t="str">
        <f>IF($D406="","x",IF('BH (3)'!$B$11=1,COUNTIFS(Lançamentos!$K$5:$K$1004,$D406,Lançamentos!$T$5:$T$1004,L$5,Lançamentos!$V$5:$V$1004,'BH (3)'!$C$10),COUNTIFS(Lançamentos!$K$5:$K$1004,$D406,Lançamentos!$U$5:$U$1004,L$5,Lançamentos!$W$5:$W$1004,'BH (3)'!$C$10)))</f>
        <v>x</v>
      </c>
      <c r="M406" s="84" t="str">
        <f>IF($D406="","x",IF('BH (3)'!$B$11=1,COUNTIFS(Lançamentos!$K$5:$K$1004,$D406,Lançamentos!$T$5:$T$1004,M$5,Lançamentos!$V$5:$V$1004,'BH (3)'!$C$10),COUNTIFS(Lançamentos!$K$5:$K$1004,$D406,Lançamentos!$U$5:$U$1004,M$5,Lançamentos!$W$5:$W$1004,'BH (3)'!$C$10)))</f>
        <v>x</v>
      </c>
      <c r="N406" s="84" t="str">
        <f>IF($D406="","x",IF('BH (3)'!$B$11=1,COUNTIFS(Lançamentos!$K$5:$K$1004,$D406,Lançamentos!$T$5:$T$1004,N$5,Lançamentos!$V$5:$V$1004,'BH (3)'!$C$10),COUNTIFS(Lançamentos!$K$5:$K$1004,$D406,Lançamentos!$U$5:$U$1004,N$5,Lançamentos!$W$5:$W$1004,'BH (3)'!$C$10)))</f>
        <v>x</v>
      </c>
      <c r="O406" s="84" t="str">
        <f>IF($D406="","x",IF('BH (3)'!$B$11=1,COUNTIFS(Lançamentos!$K$5:$K$1004,$D406,Lançamentos!$T$5:$T$1004,O$5,Lançamentos!$V$5:$V$1004,'BH (3)'!$C$10),COUNTIFS(Lançamentos!$K$5:$K$1004,$D406,Lançamentos!$U$5:$U$1004,O$5,Lançamentos!$W$5:$W$1004,'BH (3)'!$C$10)))</f>
        <v>x</v>
      </c>
      <c r="P406" s="84" t="str">
        <f>IF($D406="","x",IF('BH (3)'!$B$11=1,COUNTIFS(Lançamentos!$K$5:$K$1004,$D406,Lançamentos!$T$5:$T$1004,P$5,Lançamentos!$V$5:$V$1004,'BH (3)'!$C$10),COUNTIFS(Lançamentos!$K$5:$K$1004,$D406,Lançamentos!$U$5:$U$1004,P$5,Lançamentos!$W$5:$W$1004,'BH (3)'!$C$10)))</f>
        <v>x</v>
      </c>
      <c r="Q406" s="171" t="str">
        <f t="shared" si="13"/>
        <v/>
      </c>
    </row>
    <row r="407" spans="3:17" ht="45" customHeight="1" x14ac:dyDescent="0.25">
      <c r="C407" s="81" t="str">
        <f t="shared" si="12"/>
        <v/>
      </c>
      <c r="D407" s="170" t="str">
        <f>IF(Adv!D405="","",Adv!D405)</f>
        <v/>
      </c>
      <c r="E407" s="84" t="str">
        <f>IF($D407="","x",IF('BH (3)'!$B$11=1,COUNTIFS(Lançamentos!$K$5:$K$1004,$D407,Lançamentos!$T$5:$T$1004,E$5,Lançamentos!$V$5:$V$1004,'BH (3)'!$C$10),COUNTIFS(Lançamentos!$K$5:$K$1004,$D407,Lançamentos!$U$5:$U$1004,E$5,Lançamentos!$W$5:$W$1004,'BH (3)'!$C$10)))</f>
        <v>x</v>
      </c>
      <c r="F407" s="84" t="str">
        <f>IF($D407="","x",IF('BH (3)'!$B$11=1,COUNTIFS(Lançamentos!$K$5:$K$1004,$D407,Lançamentos!$T$5:$T$1004,F$5,Lançamentos!$V$5:$V$1004,'BH (3)'!$C$10),COUNTIFS(Lançamentos!$K$5:$K$1004,$D407,Lançamentos!$U$5:$U$1004,F$5,Lançamentos!$W$5:$W$1004,'BH (3)'!$C$10)))</f>
        <v>x</v>
      </c>
      <c r="G407" s="84" t="str">
        <f>IF($D407="","x",IF('BH (3)'!$B$11=1,COUNTIFS(Lançamentos!$K$5:$K$1004,$D407,Lançamentos!$T$5:$T$1004,G$5,Lançamentos!$V$5:$V$1004,'BH (3)'!$C$10),COUNTIFS(Lançamentos!$K$5:$K$1004,$D407,Lançamentos!$U$5:$U$1004,G$5,Lançamentos!$W$5:$W$1004,'BH (3)'!$C$10)))</f>
        <v>x</v>
      </c>
      <c r="H407" s="84" t="str">
        <f>IF($D407="","x",IF('BH (3)'!$B$11=1,COUNTIFS(Lançamentos!$K$5:$K$1004,$D407,Lançamentos!$T$5:$T$1004,H$5,Lançamentos!$V$5:$V$1004,'BH (3)'!$C$10),COUNTIFS(Lançamentos!$K$5:$K$1004,$D407,Lançamentos!$U$5:$U$1004,H$5,Lançamentos!$W$5:$W$1004,'BH (3)'!$C$10)))</f>
        <v>x</v>
      </c>
      <c r="I407" s="84" t="str">
        <f>IF($D407="","x",IF('BH (3)'!$B$11=1,COUNTIFS(Lançamentos!$K$5:$K$1004,$D407,Lançamentos!$T$5:$T$1004,I$5,Lançamentos!$V$5:$V$1004,'BH (3)'!$C$10),COUNTIFS(Lançamentos!$K$5:$K$1004,$D407,Lançamentos!$U$5:$U$1004,I$5,Lançamentos!$W$5:$W$1004,'BH (3)'!$C$10)))</f>
        <v>x</v>
      </c>
      <c r="J407" s="84" t="str">
        <f>IF($D407="","x",IF('BH (3)'!$B$11=1,COUNTIFS(Lançamentos!$K$5:$K$1004,$D407,Lançamentos!$T$5:$T$1004,J$5,Lançamentos!$V$5:$V$1004,'BH (3)'!$C$10),COUNTIFS(Lançamentos!$K$5:$K$1004,$D407,Lançamentos!$U$5:$U$1004,J$5,Lançamentos!$W$5:$W$1004,'BH (3)'!$C$10)))</f>
        <v>x</v>
      </c>
      <c r="K407" s="84" t="str">
        <f>IF($D407="","x",IF('BH (3)'!$B$11=1,COUNTIFS(Lançamentos!$K$5:$K$1004,$D407,Lançamentos!$T$5:$T$1004,K$5,Lançamentos!$V$5:$V$1004,'BH (3)'!$C$10),COUNTIFS(Lançamentos!$K$5:$K$1004,$D407,Lançamentos!$U$5:$U$1004,K$5,Lançamentos!$W$5:$W$1004,'BH (3)'!$C$10)))</f>
        <v>x</v>
      </c>
      <c r="L407" s="84" t="str">
        <f>IF($D407="","x",IF('BH (3)'!$B$11=1,COUNTIFS(Lançamentos!$K$5:$K$1004,$D407,Lançamentos!$T$5:$T$1004,L$5,Lançamentos!$V$5:$V$1004,'BH (3)'!$C$10),COUNTIFS(Lançamentos!$K$5:$K$1004,$D407,Lançamentos!$U$5:$U$1004,L$5,Lançamentos!$W$5:$W$1004,'BH (3)'!$C$10)))</f>
        <v>x</v>
      </c>
      <c r="M407" s="84" t="str">
        <f>IF($D407="","x",IF('BH (3)'!$B$11=1,COUNTIFS(Lançamentos!$K$5:$K$1004,$D407,Lançamentos!$T$5:$T$1004,M$5,Lançamentos!$V$5:$V$1004,'BH (3)'!$C$10),COUNTIFS(Lançamentos!$K$5:$K$1004,$D407,Lançamentos!$U$5:$U$1004,M$5,Lançamentos!$W$5:$W$1004,'BH (3)'!$C$10)))</f>
        <v>x</v>
      </c>
      <c r="N407" s="84" t="str">
        <f>IF($D407="","x",IF('BH (3)'!$B$11=1,COUNTIFS(Lançamentos!$K$5:$K$1004,$D407,Lançamentos!$T$5:$T$1004,N$5,Lançamentos!$V$5:$V$1004,'BH (3)'!$C$10),COUNTIFS(Lançamentos!$K$5:$K$1004,$D407,Lançamentos!$U$5:$U$1004,N$5,Lançamentos!$W$5:$W$1004,'BH (3)'!$C$10)))</f>
        <v>x</v>
      </c>
      <c r="O407" s="84" t="str">
        <f>IF($D407="","x",IF('BH (3)'!$B$11=1,COUNTIFS(Lançamentos!$K$5:$K$1004,$D407,Lançamentos!$T$5:$T$1004,O$5,Lançamentos!$V$5:$V$1004,'BH (3)'!$C$10),COUNTIFS(Lançamentos!$K$5:$K$1004,$D407,Lançamentos!$U$5:$U$1004,O$5,Lançamentos!$W$5:$W$1004,'BH (3)'!$C$10)))</f>
        <v>x</v>
      </c>
      <c r="P407" s="84" t="str">
        <f>IF($D407="","x",IF('BH (3)'!$B$11=1,COUNTIFS(Lançamentos!$K$5:$K$1004,$D407,Lançamentos!$T$5:$T$1004,P$5,Lançamentos!$V$5:$V$1004,'BH (3)'!$C$10),COUNTIFS(Lançamentos!$K$5:$K$1004,$D407,Lançamentos!$U$5:$U$1004,P$5,Lançamentos!$W$5:$W$1004,'BH (3)'!$C$10)))</f>
        <v>x</v>
      </c>
      <c r="Q407" s="171" t="str">
        <f t="shared" si="13"/>
        <v/>
      </c>
    </row>
    <row r="408" spans="3:17" ht="45" customHeight="1" x14ac:dyDescent="0.25">
      <c r="C408" s="81" t="str">
        <f t="shared" si="12"/>
        <v/>
      </c>
      <c r="D408" s="170" t="str">
        <f>IF(Adv!D406="","",Adv!D406)</f>
        <v/>
      </c>
      <c r="E408" s="84" t="str">
        <f>IF($D408="","x",IF('BH (3)'!$B$11=1,COUNTIFS(Lançamentos!$K$5:$K$1004,$D408,Lançamentos!$T$5:$T$1004,E$5,Lançamentos!$V$5:$V$1004,'BH (3)'!$C$10),COUNTIFS(Lançamentos!$K$5:$K$1004,$D408,Lançamentos!$U$5:$U$1004,E$5,Lançamentos!$W$5:$W$1004,'BH (3)'!$C$10)))</f>
        <v>x</v>
      </c>
      <c r="F408" s="84" t="str">
        <f>IF($D408="","x",IF('BH (3)'!$B$11=1,COUNTIFS(Lançamentos!$K$5:$K$1004,$D408,Lançamentos!$T$5:$T$1004,F$5,Lançamentos!$V$5:$V$1004,'BH (3)'!$C$10),COUNTIFS(Lançamentos!$K$5:$K$1004,$D408,Lançamentos!$U$5:$U$1004,F$5,Lançamentos!$W$5:$W$1004,'BH (3)'!$C$10)))</f>
        <v>x</v>
      </c>
      <c r="G408" s="84" t="str">
        <f>IF($D408="","x",IF('BH (3)'!$B$11=1,COUNTIFS(Lançamentos!$K$5:$K$1004,$D408,Lançamentos!$T$5:$T$1004,G$5,Lançamentos!$V$5:$V$1004,'BH (3)'!$C$10),COUNTIFS(Lançamentos!$K$5:$K$1004,$D408,Lançamentos!$U$5:$U$1004,G$5,Lançamentos!$W$5:$W$1004,'BH (3)'!$C$10)))</f>
        <v>x</v>
      </c>
      <c r="H408" s="84" t="str">
        <f>IF($D408="","x",IF('BH (3)'!$B$11=1,COUNTIFS(Lançamentos!$K$5:$K$1004,$D408,Lançamentos!$T$5:$T$1004,H$5,Lançamentos!$V$5:$V$1004,'BH (3)'!$C$10),COUNTIFS(Lançamentos!$K$5:$K$1004,$D408,Lançamentos!$U$5:$U$1004,H$5,Lançamentos!$W$5:$W$1004,'BH (3)'!$C$10)))</f>
        <v>x</v>
      </c>
      <c r="I408" s="84" t="str">
        <f>IF($D408="","x",IF('BH (3)'!$B$11=1,COUNTIFS(Lançamentos!$K$5:$K$1004,$D408,Lançamentos!$T$5:$T$1004,I$5,Lançamentos!$V$5:$V$1004,'BH (3)'!$C$10),COUNTIFS(Lançamentos!$K$5:$K$1004,$D408,Lançamentos!$U$5:$U$1004,I$5,Lançamentos!$W$5:$W$1004,'BH (3)'!$C$10)))</f>
        <v>x</v>
      </c>
      <c r="J408" s="84" t="str">
        <f>IF($D408="","x",IF('BH (3)'!$B$11=1,COUNTIFS(Lançamentos!$K$5:$K$1004,$D408,Lançamentos!$T$5:$T$1004,J$5,Lançamentos!$V$5:$V$1004,'BH (3)'!$C$10),COUNTIFS(Lançamentos!$K$5:$K$1004,$D408,Lançamentos!$U$5:$U$1004,J$5,Lançamentos!$W$5:$W$1004,'BH (3)'!$C$10)))</f>
        <v>x</v>
      </c>
      <c r="K408" s="84" t="str">
        <f>IF($D408="","x",IF('BH (3)'!$B$11=1,COUNTIFS(Lançamentos!$K$5:$K$1004,$D408,Lançamentos!$T$5:$T$1004,K$5,Lançamentos!$V$5:$V$1004,'BH (3)'!$C$10),COUNTIFS(Lançamentos!$K$5:$K$1004,$D408,Lançamentos!$U$5:$U$1004,K$5,Lançamentos!$W$5:$W$1004,'BH (3)'!$C$10)))</f>
        <v>x</v>
      </c>
      <c r="L408" s="84" t="str">
        <f>IF($D408="","x",IF('BH (3)'!$B$11=1,COUNTIFS(Lançamentos!$K$5:$K$1004,$D408,Lançamentos!$T$5:$T$1004,L$5,Lançamentos!$V$5:$V$1004,'BH (3)'!$C$10),COUNTIFS(Lançamentos!$K$5:$K$1004,$D408,Lançamentos!$U$5:$U$1004,L$5,Lançamentos!$W$5:$W$1004,'BH (3)'!$C$10)))</f>
        <v>x</v>
      </c>
      <c r="M408" s="84" t="str">
        <f>IF($D408="","x",IF('BH (3)'!$B$11=1,COUNTIFS(Lançamentos!$K$5:$K$1004,$D408,Lançamentos!$T$5:$T$1004,M$5,Lançamentos!$V$5:$V$1004,'BH (3)'!$C$10),COUNTIFS(Lançamentos!$K$5:$K$1004,$D408,Lançamentos!$U$5:$U$1004,M$5,Lançamentos!$W$5:$W$1004,'BH (3)'!$C$10)))</f>
        <v>x</v>
      </c>
      <c r="N408" s="84" t="str">
        <f>IF($D408="","x",IF('BH (3)'!$B$11=1,COUNTIFS(Lançamentos!$K$5:$K$1004,$D408,Lançamentos!$T$5:$T$1004,N$5,Lançamentos!$V$5:$V$1004,'BH (3)'!$C$10),COUNTIFS(Lançamentos!$K$5:$K$1004,$D408,Lançamentos!$U$5:$U$1004,N$5,Lançamentos!$W$5:$W$1004,'BH (3)'!$C$10)))</f>
        <v>x</v>
      </c>
      <c r="O408" s="84" t="str">
        <f>IF($D408="","x",IF('BH (3)'!$B$11=1,COUNTIFS(Lançamentos!$K$5:$K$1004,$D408,Lançamentos!$T$5:$T$1004,O$5,Lançamentos!$V$5:$V$1004,'BH (3)'!$C$10),COUNTIFS(Lançamentos!$K$5:$K$1004,$D408,Lançamentos!$U$5:$U$1004,O$5,Lançamentos!$W$5:$W$1004,'BH (3)'!$C$10)))</f>
        <v>x</v>
      </c>
      <c r="P408" s="84" t="str">
        <f>IF($D408="","x",IF('BH (3)'!$B$11=1,COUNTIFS(Lançamentos!$K$5:$K$1004,$D408,Lançamentos!$T$5:$T$1004,P$5,Lançamentos!$V$5:$V$1004,'BH (3)'!$C$10),COUNTIFS(Lançamentos!$K$5:$K$1004,$D408,Lançamentos!$U$5:$U$1004,P$5,Lançamentos!$W$5:$W$1004,'BH (3)'!$C$10)))</f>
        <v>x</v>
      </c>
      <c r="Q408" s="171" t="str">
        <f t="shared" si="13"/>
        <v/>
      </c>
    </row>
    <row r="409" spans="3:17" ht="45" customHeight="1" x14ac:dyDescent="0.25">
      <c r="C409" s="81" t="str">
        <f t="shared" si="12"/>
        <v/>
      </c>
      <c r="D409" s="170" t="str">
        <f>IF(Adv!D407="","",Adv!D407)</f>
        <v/>
      </c>
      <c r="E409" s="84" t="str">
        <f>IF($D409="","x",IF('BH (3)'!$B$11=1,COUNTIFS(Lançamentos!$K$5:$K$1004,$D409,Lançamentos!$T$5:$T$1004,E$5,Lançamentos!$V$5:$V$1004,'BH (3)'!$C$10),COUNTIFS(Lançamentos!$K$5:$K$1004,$D409,Lançamentos!$U$5:$U$1004,E$5,Lançamentos!$W$5:$W$1004,'BH (3)'!$C$10)))</f>
        <v>x</v>
      </c>
      <c r="F409" s="84" t="str">
        <f>IF($D409="","x",IF('BH (3)'!$B$11=1,COUNTIFS(Lançamentos!$K$5:$K$1004,$D409,Lançamentos!$T$5:$T$1004,F$5,Lançamentos!$V$5:$V$1004,'BH (3)'!$C$10),COUNTIFS(Lançamentos!$K$5:$K$1004,$D409,Lançamentos!$U$5:$U$1004,F$5,Lançamentos!$W$5:$W$1004,'BH (3)'!$C$10)))</f>
        <v>x</v>
      </c>
      <c r="G409" s="84" t="str">
        <f>IF($D409="","x",IF('BH (3)'!$B$11=1,COUNTIFS(Lançamentos!$K$5:$K$1004,$D409,Lançamentos!$T$5:$T$1004,G$5,Lançamentos!$V$5:$V$1004,'BH (3)'!$C$10),COUNTIFS(Lançamentos!$K$5:$K$1004,$D409,Lançamentos!$U$5:$U$1004,G$5,Lançamentos!$W$5:$W$1004,'BH (3)'!$C$10)))</f>
        <v>x</v>
      </c>
      <c r="H409" s="84" t="str">
        <f>IF($D409="","x",IF('BH (3)'!$B$11=1,COUNTIFS(Lançamentos!$K$5:$K$1004,$D409,Lançamentos!$T$5:$T$1004,H$5,Lançamentos!$V$5:$V$1004,'BH (3)'!$C$10),COUNTIFS(Lançamentos!$K$5:$K$1004,$D409,Lançamentos!$U$5:$U$1004,H$5,Lançamentos!$W$5:$W$1004,'BH (3)'!$C$10)))</f>
        <v>x</v>
      </c>
      <c r="I409" s="84" t="str">
        <f>IF($D409="","x",IF('BH (3)'!$B$11=1,COUNTIFS(Lançamentos!$K$5:$K$1004,$D409,Lançamentos!$T$5:$T$1004,I$5,Lançamentos!$V$5:$V$1004,'BH (3)'!$C$10),COUNTIFS(Lançamentos!$K$5:$K$1004,$D409,Lançamentos!$U$5:$U$1004,I$5,Lançamentos!$W$5:$W$1004,'BH (3)'!$C$10)))</f>
        <v>x</v>
      </c>
      <c r="J409" s="84" t="str">
        <f>IF($D409="","x",IF('BH (3)'!$B$11=1,COUNTIFS(Lançamentos!$K$5:$K$1004,$D409,Lançamentos!$T$5:$T$1004,J$5,Lançamentos!$V$5:$V$1004,'BH (3)'!$C$10),COUNTIFS(Lançamentos!$K$5:$K$1004,$D409,Lançamentos!$U$5:$U$1004,J$5,Lançamentos!$W$5:$W$1004,'BH (3)'!$C$10)))</f>
        <v>x</v>
      </c>
      <c r="K409" s="84" t="str">
        <f>IF($D409="","x",IF('BH (3)'!$B$11=1,COUNTIFS(Lançamentos!$K$5:$K$1004,$D409,Lançamentos!$T$5:$T$1004,K$5,Lançamentos!$V$5:$V$1004,'BH (3)'!$C$10),COUNTIFS(Lançamentos!$K$5:$K$1004,$D409,Lançamentos!$U$5:$U$1004,K$5,Lançamentos!$W$5:$W$1004,'BH (3)'!$C$10)))</f>
        <v>x</v>
      </c>
      <c r="L409" s="84" t="str">
        <f>IF($D409="","x",IF('BH (3)'!$B$11=1,COUNTIFS(Lançamentos!$K$5:$K$1004,$D409,Lançamentos!$T$5:$T$1004,L$5,Lançamentos!$V$5:$V$1004,'BH (3)'!$C$10),COUNTIFS(Lançamentos!$K$5:$K$1004,$D409,Lançamentos!$U$5:$U$1004,L$5,Lançamentos!$W$5:$W$1004,'BH (3)'!$C$10)))</f>
        <v>x</v>
      </c>
      <c r="M409" s="84" t="str">
        <f>IF($D409="","x",IF('BH (3)'!$B$11=1,COUNTIFS(Lançamentos!$K$5:$K$1004,$D409,Lançamentos!$T$5:$T$1004,M$5,Lançamentos!$V$5:$V$1004,'BH (3)'!$C$10),COUNTIFS(Lançamentos!$K$5:$K$1004,$D409,Lançamentos!$U$5:$U$1004,M$5,Lançamentos!$W$5:$W$1004,'BH (3)'!$C$10)))</f>
        <v>x</v>
      </c>
      <c r="N409" s="84" t="str">
        <f>IF($D409="","x",IF('BH (3)'!$B$11=1,COUNTIFS(Lançamentos!$K$5:$K$1004,$D409,Lançamentos!$T$5:$T$1004,N$5,Lançamentos!$V$5:$V$1004,'BH (3)'!$C$10),COUNTIFS(Lançamentos!$K$5:$K$1004,$D409,Lançamentos!$U$5:$U$1004,N$5,Lançamentos!$W$5:$W$1004,'BH (3)'!$C$10)))</f>
        <v>x</v>
      </c>
      <c r="O409" s="84" t="str">
        <f>IF($D409="","x",IF('BH (3)'!$B$11=1,COUNTIFS(Lançamentos!$K$5:$K$1004,$D409,Lançamentos!$T$5:$T$1004,O$5,Lançamentos!$V$5:$V$1004,'BH (3)'!$C$10),COUNTIFS(Lançamentos!$K$5:$K$1004,$D409,Lançamentos!$U$5:$U$1004,O$5,Lançamentos!$W$5:$W$1004,'BH (3)'!$C$10)))</f>
        <v>x</v>
      </c>
      <c r="P409" s="84" t="str">
        <f>IF($D409="","x",IF('BH (3)'!$B$11=1,COUNTIFS(Lançamentos!$K$5:$K$1004,$D409,Lançamentos!$T$5:$T$1004,P$5,Lançamentos!$V$5:$V$1004,'BH (3)'!$C$10),COUNTIFS(Lançamentos!$K$5:$K$1004,$D409,Lançamentos!$U$5:$U$1004,P$5,Lançamentos!$W$5:$W$1004,'BH (3)'!$C$10)))</f>
        <v>x</v>
      </c>
      <c r="Q409" s="171" t="str">
        <f t="shared" si="13"/>
        <v/>
      </c>
    </row>
    <row r="410" spans="3:17" ht="45" customHeight="1" x14ac:dyDescent="0.25">
      <c r="C410" s="81" t="str">
        <f t="shared" si="12"/>
        <v/>
      </c>
      <c r="D410" s="170" t="str">
        <f>IF(Adv!D408="","",Adv!D408)</f>
        <v/>
      </c>
      <c r="E410" s="84" t="str">
        <f>IF($D410="","x",IF('BH (3)'!$B$11=1,COUNTIFS(Lançamentos!$K$5:$K$1004,$D410,Lançamentos!$T$5:$T$1004,E$5,Lançamentos!$V$5:$V$1004,'BH (3)'!$C$10),COUNTIFS(Lançamentos!$K$5:$K$1004,$D410,Lançamentos!$U$5:$U$1004,E$5,Lançamentos!$W$5:$W$1004,'BH (3)'!$C$10)))</f>
        <v>x</v>
      </c>
      <c r="F410" s="84" t="str">
        <f>IF($D410="","x",IF('BH (3)'!$B$11=1,COUNTIFS(Lançamentos!$K$5:$K$1004,$D410,Lançamentos!$T$5:$T$1004,F$5,Lançamentos!$V$5:$V$1004,'BH (3)'!$C$10),COUNTIFS(Lançamentos!$K$5:$K$1004,$D410,Lançamentos!$U$5:$U$1004,F$5,Lançamentos!$W$5:$W$1004,'BH (3)'!$C$10)))</f>
        <v>x</v>
      </c>
      <c r="G410" s="84" t="str">
        <f>IF($D410="","x",IF('BH (3)'!$B$11=1,COUNTIFS(Lançamentos!$K$5:$K$1004,$D410,Lançamentos!$T$5:$T$1004,G$5,Lançamentos!$V$5:$V$1004,'BH (3)'!$C$10),COUNTIFS(Lançamentos!$K$5:$K$1004,$D410,Lançamentos!$U$5:$U$1004,G$5,Lançamentos!$W$5:$W$1004,'BH (3)'!$C$10)))</f>
        <v>x</v>
      </c>
      <c r="H410" s="84" t="str">
        <f>IF($D410="","x",IF('BH (3)'!$B$11=1,COUNTIFS(Lançamentos!$K$5:$K$1004,$D410,Lançamentos!$T$5:$T$1004,H$5,Lançamentos!$V$5:$V$1004,'BH (3)'!$C$10),COUNTIFS(Lançamentos!$K$5:$K$1004,$D410,Lançamentos!$U$5:$U$1004,H$5,Lançamentos!$W$5:$W$1004,'BH (3)'!$C$10)))</f>
        <v>x</v>
      </c>
      <c r="I410" s="84" t="str">
        <f>IF($D410="","x",IF('BH (3)'!$B$11=1,COUNTIFS(Lançamentos!$K$5:$K$1004,$D410,Lançamentos!$T$5:$T$1004,I$5,Lançamentos!$V$5:$V$1004,'BH (3)'!$C$10),COUNTIFS(Lançamentos!$K$5:$K$1004,$D410,Lançamentos!$U$5:$U$1004,I$5,Lançamentos!$W$5:$W$1004,'BH (3)'!$C$10)))</f>
        <v>x</v>
      </c>
      <c r="J410" s="84" t="str">
        <f>IF($D410="","x",IF('BH (3)'!$B$11=1,COUNTIFS(Lançamentos!$K$5:$K$1004,$D410,Lançamentos!$T$5:$T$1004,J$5,Lançamentos!$V$5:$V$1004,'BH (3)'!$C$10),COUNTIFS(Lançamentos!$K$5:$K$1004,$D410,Lançamentos!$U$5:$U$1004,J$5,Lançamentos!$W$5:$W$1004,'BH (3)'!$C$10)))</f>
        <v>x</v>
      </c>
      <c r="K410" s="84" t="str">
        <f>IF($D410="","x",IF('BH (3)'!$B$11=1,COUNTIFS(Lançamentos!$K$5:$K$1004,$D410,Lançamentos!$T$5:$T$1004,K$5,Lançamentos!$V$5:$V$1004,'BH (3)'!$C$10),COUNTIFS(Lançamentos!$K$5:$K$1004,$D410,Lançamentos!$U$5:$U$1004,K$5,Lançamentos!$W$5:$W$1004,'BH (3)'!$C$10)))</f>
        <v>x</v>
      </c>
      <c r="L410" s="84" t="str">
        <f>IF($D410="","x",IF('BH (3)'!$B$11=1,COUNTIFS(Lançamentos!$K$5:$K$1004,$D410,Lançamentos!$T$5:$T$1004,L$5,Lançamentos!$V$5:$V$1004,'BH (3)'!$C$10),COUNTIFS(Lançamentos!$K$5:$K$1004,$D410,Lançamentos!$U$5:$U$1004,L$5,Lançamentos!$W$5:$W$1004,'BH (3)'!$C$10)))</f>
        <v>x</v>
      </c>
      <c r="M410" s="84" t="str">
        <f>IF($D410="","x",IF('BH (3)'!$B$11=1,COUNTIFS(Lançamentos!$K$5:$K$1004,$D410,Lançamentos!$T$5:$T$1004,M$5,Lançamentos!$V$5:$V$1004,'BH (3)'!$C$10),COUNTIFS(Lançamentos!$K$5:$K$1004,$D410,Lançamentos!$U$5:$U$1004,M$5,Lançamentos!$W$5:$W$1004,'BH (3)'!$C$10)))</f>
        <v>x</v>
      </c>
      <c r="N410" s="84" t="str">
        <f>IF($D410="","x",IF('BH (3)'!$B$11=1,COUNTIFS(Lançamentos!$K$5:$K$1004,$D410,Lançamentos!$T$5:$T$1004,N$5,Lançamentos!$V$5:$V$1004,'BH (3)'!$C$10),COUNTIFS(Lançamentos!$K$5:$K$1004,$D410,Lançamentos!$U$5:$U$1004,N$5,Lançamentos!$W$5:$W$1004,'BH (3)'!$C$10)))</f>
        <v>x</v>
      </c>
      <c r="O410" s="84" t="str">
        <f>IF($D410="","x",IF('BH (3)'!$B$11=1,COUNTIFS(Lançamentos!$K$5:$K$1004,$D410,Lançamentos!$T$5:$T$1004,O$5,Lançamentos!$V$5:$V$1004,'BH (3)'!$C$10),COUNTIFS(Lançamentos!$K$5:$K$1004,$D410,Lançamentos!$U$5:$U$1004,O$5,Lançamentos!$W$5:$W$1004,'BH (3)'!$C$10)))</f>
        <v>x</v>
      </c>
      <c r="P410" s="84" t="str">
        <f>IF($D410="","x",IF('BH (3)'!$B$11=1,COUNTIFS(Lançamentos!$K$5:$K$1004,$D410,Lançamentos!$T$5:$T$1004,P$5,Lançamentos!$V$5:$V$1004,'BH (3)'!$C$10),COUNTIFS(Lançamentos!$K$5:$K$1004,$D410,Lançamentos!$U$5:$U$1004,P$5,Lançamentos!$W$5:$W$1004,'BH (3)'!$C$10)))</f>
        <v>x</v>
      </c>
      <c r="Q410" s="171" t="str">
        <f t="shared" si="13"/>
        <v/>
      </c>
    </row>
    <row r="411" spans="3:17" ht="45" customHeight="1" x14ac:dyDescent="0.25">
      <c r="C411" s="81" t="str">
        <f t="shared" si="12"/>
        <v/>
      </c>
      <c r="D411" s="170" t="str">
        <f>IF(Adv!D409="","",Adv!D409)</f>
        <v/>
      </c>
      <c r="E411" s="84" t="str">
        <f>IF($D411="","x",IF('BH (3)'!$B$11=1,COUNTIFS(Lançamentos!$K$5:$K$1004,$D411,Lançamentos!$T$5:$T$1004,E$5,Lançamentos!$V$5:$V$1004,'BH (3)'!$C$10),COUNTIFS(Lançamentos!$K$5:$K$1004,$D411,Lançamentos!$U$5:$U$1004,E$5,Lançamentos!$W$5:$W$1004,'BH (3)'!$C$10)))</f>
        <v>x</v>
      </c>
      <c r="F411" s="84" t="str">
        <f>IF($D411="","x",IF('BH (3)'!$B$11=1,COUNTIFS(Lançamentos!$K$5:$K$1004,$D411,Lançamentos!$T$5:$T$1004,F$5,Lançamentos!$V$5:$V$1004,'BH (3)'!$C$10),COUNTIFS(Lançamentos!$K$5:$K$1004,$D411,Lançamentos!$U$5:$U$1004,F$5,Lançamentos!$W$5:$W$1004,'BH (3)'!$C$10)))</f>
        <v>x</v>
      </c>
      <c r="G411" s="84" t="str">
        <f>IF($D411="","x",IF('BH (3)'!$B$11=1,COUNTIFS(Lançamentos!$K$5:$K$1004,$D411,Lançamentos!$T$5:$T$1004,G$5,Lançamentos!$V$5:$V$1004,'BH (3)'!$C$10),COUNTIFS(Lançamentos!$K$5:$K$1004,$D411,Lançamentos!$U$5:$U$1004,G$5,Lançamentos!$W$5:$W$1004,'BH (3)'!$C$10)))</f>
        <v>x</v>
      </c>
      <c r="H411" s="84" t="str">
        <f>IF($D411="","x",IF('BH (3)'!$B$11=1,COUNTIFS(Lançamentos!$K$5:$K$1004,$D411,Lançamentos!$T$5:$T$1004,H$5,Lançamentos!$V$5:$V$1004,'BH (3)'!$C$10),COUNTIFS(Lançamentos!$K$5:$K$1004,$D411,Lançamentos!$U$5:$U$1004,H$5,Lançamentos!$W$5:$W$1004,'BH (3)'!$C$10)))</f>
        <v>x</v>
      </c>
      <c r="I411" s="84" t="str">
        <f>IF($D411="","x",IF('BH (3)'!$B$11=1,COUNTIFS(Lançamentos!$K$5:$K$1004,$D411,Lançamentos!$T$5:$T$1004,I$5,Lançamentos!$V$5:$V$1004,'BH (3)'!$C$10),COUNTIFS(Lançamentos!$K$5:$K$1004,$D411,Lançamentos!$U$5:$U$1004,I$5,Lançamentos!$W$5:$W$1004,'BH (3)'!$C$10)))</f>
        <v>x</v>
      </c>
      <c r="J411" s="84" t="str">
        <f>IF($D411="","x",IF('BH (3)'!$B$11=1,COUNTIFS(Lançamentos!$K$5:$K$1004,$D411,Lançamentos!$T$5:$T$1004,J$5,Lançamentos!$V$5:$V$1004,'BH (3)'!$C$10),COUNTIFS(Lançamentos!$K$5:$K$1004,$D411,Lançamentos!$U$5:$U$1004,J$5,Lançamentos!$W$5:$W$1004,'BH (3)'!$C$10)))</f>
        <v>x</v>
      </c>
      <c r="K411" s="84" t="str">
        <f>IF($D411="","x",IF('BH (3)'!$B$11=1,COUNTIFS(Lançamentos!$K$5:$K$1004,$D411,Lançamentos!$T$5:$T$1004,K$5,Lançamentos!$V$5:$V$1004,'BH (3)'!$C$10),COUNTIFS(Lançamentos!$K$5:$K$1004,$D411,Lançamentos!$U$5:$U$1004,K$5,Lançamentos!$W$5:$W$1004,'BH (3)'!$C$10)))</f>
        <v>x</v>
      </c>
      <c r="L411" s="84" t="str">
        <f>IF($D411="","x",IF('BH (3)'!$B$11=1,COUNTIFS(Lançamentos!$K$5:$K$1004,$D411,Lançamentos!$T$5:$T$1004,L$5,Lançamentos!$V$5:$V$1004,'BH (3)'!$C$10),COUNTIFS(Lançamentos!$K$5:$K$1004,$D411,Lançamentos!$U$5:$U$1004,L$5,Lançamentos!$W$5:$W$1004,'BH (3)'!$C$10)))</f>
        <v>x</v>
      </c>
      <c r="M411" s="84" t="str">
        <f>IF($D411="","x",IF('BH (3)'!$B$11=1,COUNTIFS(Lançamentos!$K$5:$K$1004,$D411,Lançamentos!$T$5:$T$1004,M$5,Lançamentos!$V$5:$V$1004,'BH (3)'!$C$10),COUNTIFS(Lançamentos!$K$5:$K$1004,$D411,Lançamentos!$U$5:$U$1004,M$5,Lançamentos!$W$5:$W$1004,'BH (3)'!$C$10)))</f>
        <v>x</v>
      </c>
      <c r="N411" s="84" t="str">
        <f>IF($D411="","x",IF('BH (3)'!$B$11=1,COUNTIFS(Lançamentos!$K$5:$K$1004,$D411,Lançamentos!$T$5:$T$1004,N$5,Lançamentos!$V$5:$V$1004,'BH (3)'!$C$10),COUNTIFS(Lançamentos!$K$5:$K$1004,$D411,Lançamentos!$U$5:$U$1004,N$5,Lançamentos!$W$5:$W$1004,'BH (3)'!$C$10)))</f>
        <v>x</v>
      </c>
      <c r="O411" s="84" t="str">
        <f>IF($D411="","x",IF('BH (3)'!$B$11=1,COUNTIFS(Lançamentos!$K$5:$K$1004,$D411,Lançamentos!$T$5:$T$1004,O$5,Lançamentos!$V$5:$V$1004,'BH (3)'!$C$10),COUNTIFS(Lançamentos!$K$5:$K$1004,$D411,Lançamentos!$U$5:$U$1004,O$5,Lançamentos!$W$5:$W$1004,'BH (3)'!$C$10)))</f>
        <v>x</v>
      </c>
      <c r="P411" s="84" t="str">
        <f>IF($D411="","x",IF('BH (3)'!$B$11=1,COUNTIFS(Lançamentos!$K$5:$K$1004,$D411,Lançamentos!$T$5:$T$1004,P$5,Lançamentos!$V$5:$V$1004,'BH (3)'!$C$10),COUNTIFS(Lançamentos!$K$5:$K$1004,$D411,Lançamentos!$U$5:$U$1004,P$5,Lançamentos!$W$5:$W$1004,'BH (3)'!$C$10)))</f>
        <v>x</v>
      </c>
      <c r="Q411" s="171" t="str">
        <f t="shared" si="13"/>
        <v/>
      </c>
    </row>
    <row r="412" spans="3:17" ht="45" customHeight="1" x14ac:dyDescent="0.25">
      <c r="C412" s="81" t="str">
        <f t="shared" si="12"/>
        <v/>
      </c>
      <c r="D412" s="170" t="str">
        <f>IF(Adv!D410="","",Adv!D410)</f>
        <v/>
      </c>
      <c r="E412" s="84" t="str">
        <f>IF($D412="","x",IF('BH (3)'!$B$11=1,COUNTIFS(Lançamentos!$K$5:$K$1004,$D412,Lançamentos!$T$5:$T$1004,E$5,Lançamentos!$V$5:$V$1004,'BH (3)'!$C$10),COUNTIFS(Lançamentos!$K$5:$K$1004,$D412,Lançamentos!$U$5:$U$1004,E$5,Lançamentos!$W$5:$W$1004,'BH (3)'!$C$10)))</f>
        <v>x</v>
      </c>
      <c r="F412" s="84" t="str">
        <f>IF($D412="","x",IF('BH (3)'!$B$11=1,COUNTIFS(Lançamentos!$K$5:$K$1004,$D412,Lançamentos!$T$5:$T$1004,F$5,Lançamentos!$V$5:$V$1004,'BH (3)'!$C$10),COUNTIFS(Lançamentos!$K$5:$K$1004,$D412,Lançamentos!$U$5:$U$1004,F$5,Lançamentos!$W$5:$W$1004,'BH (3)'!$C$10)))</f>
        <v>x</v>
      </c>
      <c r="G412" s="84" t="str">
        <f>IF($D412="","x",IF('BH (3)'!$B$11=1,COUNTIFS(Lançamentos!$K$5:$K$1004,$D412,Lançamentos!$T$5:$T$1004,G$5,Lançamentos!$V$5:$V$1004,'BH (3)'!$C$10),COUNTIFS(Lançamentos!$K$5:$K$1004,$D412,Lançamentos!$U$5:$U$1004,G$5,Lançamentos!$W$5:$W$1004,'BH (3)'!$C$10)))</f>
        <v>x</v>
      </c>
      <c r="H412" s="84" t="str">
        <f>IF($D412="","x",IF('BH (3)'!$B$11=1,COUNTIFS(Lançamentos!$K$5:$K$1004,$D412,Lançamentos!$T$5:$T$1004,H$5,Lançamentos!$V$5:$V$1004,'BH (3)'!$C$10),COUNTIFS(Lançamentos!$K$5:$K$1004,$D412,Lançamentos!$U$5:$U$1004,H$5,Lançamentos!$W$5:$W$1004,'BH (3)'!$C$10)))</f>
        <v>x</v>
      </c>
      <c r="I412" s="84" t="str">
        <f>IF($D412="","x",IF('BH (3)'!$B$11=1,COUNTIFS(Lançamentos!$K$5:$K$1004,$D412,Lançamentos!$T$5:$T$1004,I$5,Lançamentos!$V$5:$V$1004,'BH (3)'!$C$10),COUNTIFS(Lançamentos!$K$5:$K$1004,$D412,Lançamentos!$U$5:$U$1004,I$5,Lançamentos!$W$5:$W$1004,'BH (3)'!$C$10)))</f>
        <v>x</v>
      </c>
      <c r="J412" s="84" t="str">
        <f>IF($D412="","x",IF('BH (3)'!$B$11=1,COUNTIFS(Lançamentos!$K$5:$K$1004,$D412,Lançamentos!$T$5:$T$1004,J$5,Lançamentos!$V$5:$V$1004,'BH (3)'!$C$10),COUNTIFS(Lançamentos!$K$5:$K$1004,$D412,Lançamentos!$U$5:$U$1004,J$5,Lançamentos!$W$5:$W$1004,'BH (3)'!$C$10)))</f>
        <v>x</v>
      </c>
      <c r="K412" s="84" t="str">
        <f>IF($D412="","x",IF('BH (3)'!$B$11=1,COUNTIFS(Lançamentos!$K$5:$K$1004,$D412,Lançamentos!$T$5:$T$1004,K$5,Lançamentos!$V$5:$V$1004,'BH (3)'!$C$10),COUNTIFS(Lançamentos!$K$5:$K$1004,$D412,Lançamentos!$U$5:$U$1004,K$5,Lançamentos!$W$5:$W$1004,'BH (3)'!$C$10)))</f>
        <v>x</v>
      </c>
      <c r="L412" s="84" t="str">
        <f>IF($D412="","x",IF('BH (3)'!$B$11=1,COUNTIFS(Lançamentos!$K$5:$K$1004,$D412,Lançamentos!$T$5:$T$1004,L$5,Lançamentos!$V$5:$V$1004,'BH (3)'!$C$10),COUNTIFS(Lançamentos!$K$5:$K$1004,$D412,Lançamentos!$U$5:$U$1004,L$5,Lançamentos!$W$5:$W$1004,'BH (3)'!$C$10)))</f>
        <v>x</v>
      </c>
      <c r="M412" s="84" t="str">
        <f>IF($D412="","x",IF('BH (3)'!$B$11=1,COUNTIFS(Lançamentos!$K$5:$K$1004,$D412,Lançamentos!$T$5:$T$1004,M$5,Lançamentos!$V$5:$V$1004,'BH (3)'!$C$10),COUNTIFS(Lançamentos!$K$5:$K$1004,$D412,Lançamentos!$U$5:$U$1004,M$5,Lançamentos!$W$5:$W$1004,'BH (3)'!$C$10)))</f>
        <v>x</v>
      </c>
      <c r="N412" s="84" t="str">
        <f>IF($D412="","x",IF('BH (3)'!$B$11=1,COUNTIFS(Lançamentos!$K$5:$K$1004,$D412,Lançamentos!$T$5:$T$1004,N$5,Lançamentos!$V$5:$V$1004,'BH (3)'!$C$10),COUNTIFS(Lançamentos!$K$5:$K$1004,$D412,Lançamentos!$U$5:$U$1004,N$5,Lançamentos!$W$5:$W$1004,'BH (3)'!$C$10)))</f>
        <v>x</v>
      </c>
      <c r="O412" s="84" t="str">
        <f>IF($D412="","x",IF('BH (3)'!$B$11=1,COUNTIFS(Lançamentos!$K$5:$K$1004,$D412,Lançamentos!$T$5:$T$1004,O$5,Lançamentos!$V$5:$V$1004,'BH (3)'!$C$10),COUNTIFS(Lançamentos!$K$5:$K$1004,$D412,Lançamentos!$U$5:$U$1004,O$5,Lançamentos!$W$5:$W$1004,'BH (3)'!$C$10)))</f>
        <v>x</v>
      </c>
      <c r="P412" s="84" t="str">
        <f>IF($D412="","x",IF('BH (3)'!$B$11=1,COUNTIFS(Lançamentos!$K$5:$K$1004,$D412,Lançamentos!$T$5:$T$1004,P$5,Lançamentos!$V$5:$V$1004,'BH (3)'!$C$10),COUNTIFS(Lançamentos!$K$5:$K$1004,$D412,Lançamentos!$U$5:$U$1004,P$5,Lançamentos!$W$5:$W$1004,'BH (3)'!$C$10)))</f>
        <v>x</v>
      </c>
      <c r="Q412" s="171" t="str">
        <f t="shared" si="13"/>
        <v/>
      </c>
    </row>
    <row r="413" spans="3:17" ht="45" customHeight="1" x14ac:dyDescent="0.25">
      <c r="C413" s="81" t="str">
        <f t="shared" si="12"/>
        <v/>
      </c>
      <c r="D413" s="170" t="str">
        <f>IF(Adv!D411="","",Adv!D411)</f>
        <v/>
      </c>
      <c r="E413" s="84" t="str">
        <f>IF($D413="","x",IF('BH (3)'!$B$11=1,COUNTIFS(Lançamentos!$K$5:$K$1004,$D413,Lançamentos!$T$5:$T$1004,E$5,Lançamentos!$V$5:$V$1004,'BH (3)'!$C$10),COUNTIFS(Lançamentos!$K$5:$K$1004,$D413,Lançamentos!$U$5:$U$1004,E$5,Lançamentos!$W$5:$W$1004,'BH (3)'!$C$10)))</f>
        <v>x</v>
      </c>
      <c r="F413" s="84" t="str">
        <f>IF($D413="","x",IF('BH (3)'!$B$11=1,COUNTIFS(Lançamentos!$K$5:$K$1004,$D413,Lançamentos!$T$5:$T$1004,F$5,Lançamentos!$V$5:$V$1004,'BH (3)'!$C$10),COUNTIFS(Lançamentos!$K$5:$K$1004,$D413,Lançamentos!$U$5:$U$1004,F$5,Lançamentos!$W$5:$W$1004,'BH (3)'!$C$10)))</f>
        <v>x</v>
      </c>
      <c r="G413" s="84" t="str">
        <f>IF($D413="","x",IF('BH (3)'!$B$11=1,COUNTIFS(Lançamentos!$K$5:$K$1004,$D413,Lançamentos!$T$5:$T$1004,G$5,Lançamentos!$V$5:$V$1004,'BH (3)'!$C$10),COUNTIFS(Lançamentos!$K$5:$K$1004,$D413,Lançamentos!$U$5:$U$1004,G$5,Lançamentos!$W$5:$W$1004,'BH (3)'!$C$10)))</f>
        <v>x</v>
      </c>
      <c r="H413" s="84" t="str">
        <f>IF($D413="","x",IF('BH (3)'!$B$11=1,COUNTIFS(Lançamentos!$K$5:$K$1004,$D413,Lançamentos!$T$5:$T$1004,H$5,Lançamentos!$V$5:$V$1004,'BH (3)'!$C$10),COUNTIFS(Lançamentos!$K$5:$K$1004,$D413,Lançamentos!$U$5:$U$1004,H$5,Lançamentos!$W$5:$W$1004,'BH (3)'!$C$10)))</f>
        <v>x</v>
      </c>
      <c r="I413" s="84" t="str">
        <f>IF($D413="","x",IF('BH (3)'!$B$11=1,COUNTIFS(Lançamentos!$K$5:$K$1004,$D413,Lançamentos!$T$5:$T$1004,I$5,Lançamentos!$V$5:$V$1004,'BH (3)'!$C$10),COUNTIFS(Lançamentos!$K$5:$K$1004,$D413,Lançamentos!$U$5:$U$1004,I$5,Lançamentos!$W$5:$W$1004,'BH (3)'!$C$10)))</f>
        <v>x</v>
      </c>
      <c r="J413" s="84" t="str">
        <f>IF($D413="","x",IF('BH (3)'!$B$11=1,COUNTIFS(Lançamentos!$K$5:$K$1004,$D413,Lançamentos!$T$5:$T$1004,J$5,Lançamentos!$V$5:$V$1004,'BH (3)'!$C$10),COUNTIFS(Lançamentos!$K$5:$K$1004,$D413,Lançamentos!$U$5:$U$1004,J$5,Lançamentos!$W$5:$W$1004,'BH (3)'!$C$10)))</f>
        <v>x</v>
      </c>
      <c r="K413" s="84" t="str">
        <f>IF($D413="","x",IF('BH (3)'!$B$11=1,COUNTIFS(Lançamentos!$K$5:$K$1004,$D413,Lançamentos!$T$5:$T$1004,K$5,Lançamentos!$V$5:$V$1004,'BH (3)'!$C$10),COUNTIFS(Lançamentos!$K$5:$K$1004,$D413,Lançamentos!$U$5:$U$1004,K$5,Lançamentos!$W$5:$W$1004,'BH (3)'!$C$10)))</f>
        <v>x</v>
      </c>
      <c r="L413" s="84" t="str">
        <f>IF($D413="","x",IF('BH (3)'!$B$11=1,COUNTIFS(Lançamentos!$K$5:$K$1004,$D413,Lançamentos!$T$5:$T$1004,L$5,Lançamentos!$V$5:$V$1004,'BH (3)'!$C$10),COUNTIFS(Lançamentos!$K$5:$K$1004,$D413,Lançamentos!$U$5:$U$1004,L$5,Lançamentos!$W$5:$W$1004,'BH (3)'!$C$10)))</f>
        <v>x</v>
      </c>
      <c r="M413" s="84" t="str">
        <f>IF($D413="","x",IF('BH (3)'!$B$11=1,COUNTIFS(Lançamentos!$K$5:$K$1004,$D413,Lançamentos!$T$5:$T$1004,M$5,Lançamentos!$V$5:$V$1004,'BH (3)'!$C$10),COUNTIFS(Lançamentos!$K$5:$K$1004,$D413,Lançamentos!$U$5:$U$1004,M$5,Lançamentos!$W$5:$W$1004,'BH (3)'!$C$10)))</f>
        <v>x</v>
      </c>
      <c r="N413" s="84" t="str">
        <f>IF($D413="","x",IF('BH (3)'!$B$11=1,COUNTIFS(Lançamentos!$K$5:$K$1004,$D413,Lançamentos!$T$5:$T$1004,N$5,Lançamentos!$V$5:$V$1004,'BH (3)'!$C$10),COUNTIFS(Lançamentos!$K$5:$K$1004,$D413,Lançamentos!$U$5:$U$1004,N$5,Lançamentos!$W$5:$W$1004,'BH (3)'!$C$10)))</f>
        <v>x</v>
      </c>
      <c r="O413" s="84" t="str">
        <f>IF($D413="","x",IF('BH (3)'!$B$11=1,COUNTIFS(Lançamentos!$K$5:$K$1004,$D413,Lançamentos!$T$5:$T$1004,O$5,Lançamentos!$V$5:$V$1004,'BH (3)'!$C$10),COUNTIFS(Lançamentos!$K$5:$K$1004,$D413,Lançamentos!$U$5:$U$1004,O$5,Lançamentos!$W$5:$W$1004,'BH (3)'!$C$10)))</f>
        <v>x</v>
      </c>
      <c r="P413" s="84" t="str">
        <f>IF($D413="","x",IF('BH (3)'!$B$11=1,COUNTIFS(Lançamentos!$K$5:$K$1004,$D413,Lançamentos!$T$5:$T$1004,P$5,Lançamentos!$V$5:$V$1004,'BH (3)'!$C$10),COUNTIFS(Lançamentos!$K$5:$K$1004,$D413,Lançamentos!$U$5:$U$1004,P$5,Lançamentos!$W$5:$W$1004,'BH (3)'!$C$10)))</f>
        <v>x</v>
      </c>
      <c r="Q413" s="171" t="str">
        <f t="shared" si="13"/>
        <v/>
      </c>
    </row>
    <row r="414" spans="3:17" ht="45" customHeight="1" x14ac:dyDescent="0.25">
      <c r="C414" s="81" t="str">
        <f t="shared" si="12"/>
        <v/>
      </c>
      <c r="D414" s="170" t="str">
        <f>IF(Adv!D412="","",Adv!D412)</f>
        <v/>
      </c>
      <c r="E414" s="84" t="str">
        <f>IF($D414="","x",IF('BH (3)'!$B$11=1,COUNTIFS(Lançamentos!$K$5:$K$1004,$D414,Lançamentos!$T$5:$T$1004,E$5,Lançamentos!$V$5:$V$1004,'BH (3)'!$C$10),COUNTIFS(Lançamentos!$K$5:$K$1004,$D414,Lançamentos!$U$5:$U$1004,E$5,Lançamentos!$W$5:$W$1004,'BH (3)'!$C$10)))</f>
        <v>x</v>
      </c>
      <c r="F414" s="84" t="str">
        <f>IF($D414="","x",IF('BH (3)'!$B$11=1,COUNTIFS(Lançamentos!$K$5:$K$1004,$D414,Lançamentos!$T$5:$T$1004,F$5,Lançamentos!$V$5:$V$1004,'BH (3)'!$C$10),COUNTIFS(Lançamentos!$K$5:$K$1004,$D414,Lançamentos!$U$5:$U$1004,F$5,Lançamentos!$W$5:$W$1004,'BH (3)'!$C$10)))</f>
        <v>x</v>
      </c>
      <c r="G414" s="84" t="str">
        <f>IF($D414="","x",IF('BH (3)'!$B$11=1,COUNTIFS(Lançamentos!$K$5:$K$1004,$D414,Lançamentos!$T$5:$T$1004,G$5,Lançamentos!$V$5:$V$1004,'BH (3)'!$C$10),COUNTIFS(Lançamentos!$K$5:$K$1004,$D414,Lançamentos!$U$5:$U$1004,G$5,Lançamentos!$W$5:$W$1004,'BH (3)'!$C$10)))</f>
        <v>x</v>
      </c>
      <c r="H414" s="84" t="str">
        <f>IF($D414="","x",IF('BH (3)'!$B$11=1,COUNTIFS(Lançamentos!$K$5:$K$1004,$D414,Lançamentos!$T$5:$T$1004,H$5,Lançamentos!$V$5:$V$1004,'BH (3)'!$C$10),COUNTIFS(Lançamentos!$K$5:$K$1004,$D414,Lançamentos!$U$5:$U$1004,H$5,Lançamentos!$W$5:$W$1004,'BH (3)'!$C$10)))</f>
        <v>x</v>
      </c>
      <c r="I414" s="84" t="str">
        <f>IF($D414="","x",IF('BH (3)'!$B$11=1,COUNTIFS(Lançamentos!$K$5:$K$1004,$D414,Lançamentos!$T$5:$T$1004,I$5,Lançamentos!$V$5:$V$1004,'BH (3)'!$C$10),COUNTIFS(Lançamentos!$K$5:$K$1004,$D414,Lançamentos!$U$5:$U$1004,I$5,Lançamentos!$W$5:$W$1004,'BH (3)'!$C$10)))</f>
        <v>x</v>
      </c>
      <c r="J414" s="84" t="str">
        <f>IF($D414="","x",IF('BH (3)'!$B$11=1,COUNTIFS(Lançamentos!$K$5:$K$1004,$D414,Lançamentos!$T$5:$T$1004,J$5,Lançamentos!$V$5:$V$1004,'BH (3)'!$C$10),COUNTIFS(Lançamentos!$K$5:$K$1004,$D414,Lançamentos!$U$5:$U$1004,J$5,Lançamentos!$W$5:$W$1004,'BH (3)'!$C$10)))</f>
        <v>x</v>
      </c>
      <c r="K414" s="84" t="str">
        <f>IF($D414="","x",IF('BH (3)'!$B$11=1,COUNTIFS(Lançamentos!$K$5:$K$1004,$D414,Lançamentos!$T$5:$T$1004,K$5,Lançamentos!$V$5:$V$1004,'BH (3)'!$C$10),COUNTIFS(Lançamentos!$K$5:$K$1004,$D414,Lançamentos!$U$5:$U$1004,K$5,Lançamentos!$W$5:$W$1004,'BH (3)'!$C$10)))</f>
        <v>x</v>
      </c>
      <c r="L414" s="84" t="str">
        <f>IF($D414="","x",IF('BH (3)'!$B$11=1,COUNTIFS(Lançamentos!$K$5:$K$1004,$D414,Lançamentos!$T$5:$T$1004,L$5,Lançamentos!$V$5:$V$1004,'BH (3)'!$C$10),COUNTIFS(Lançamentos!$K$5:$K$1004,$D414,Lançamentos!$U$5:$U$1004,L$5,Lançamentos!$W$5:$W$1004,'BH (3)'!$C$10)))</f>
        <v>x</v>
      </c>
      <c r="M414" s="84" t="str">
        <f>IF($D414="","x",IF('BH (3)'!$B$11=1,COUNTIFS(Lançamentos!$K$5:$K$1004,$D414,Lançamentos!$T$5:$T$1004,M$5,Lançamentos!$V$5:$V$1004,'BH (3)'!$C$10),COUNTIFS(Lançamentos!$K$5:$K$1004,$D414,Lançamentos!$U$5:$U$1004,M$5,Lançamentos!$W$5:$W$1004,'BH (3)'!$C$10)))</f>
        <v>x</v>
      </c>
      <c r="N414" s="84" t="str">
        <f>IF($D414="","x",IF('BH (3)'!$B$11=1,COUNTIFS(Lançamentos!$K$5:$K$1004,$D414,Lançamentos!$T$5:$T$1004,N$5,Lançamentos!$V$5:$V$1004,'BH (3)'!$C$10),COUNTIFS(Lançamentos!$K$5:$K$1004,$D414,Lançamentos!$U$5:$U$1004,N$5,Lançamentos!$W$5:$W$1004,'BH (3)'!$C$10)))</f>
        <v>x</v>
      </c>
      <c r="O414" s="84" t="str">
        <f>IF($D414="","x",IF('BH (3)'!$B$11=1,COUNTIFS(Lançamentos!$K$5:$K$1004,$D414,Lançamentos!$T$5:$T$1004,O$5,Lançamentos!$V$5:$V$1004,'BH (3)'!$C$10),COUNTIFS(Lançamentos!$K$5:$K$1004,$D414,Lançamentos!$U$5:$U$1004,O$5,Lançamentos!$W$5:$W$1004,'BH (3)'!$C$10)))</f>
        <v>x</v>
      </c>
      <c r="P414" s="84" t="str">
        <f>IF($D414="","x",IF('BH (3)'!$B$11=1,COUNTIFS(Lançamentos!$K$5:$K$1004,$D414,Lançamentos!$T$5:$T$1004,P$5,Lançamentos!$V$5:$V$1004,'BH (3)'!$C$10),COUNTIFS(Lançamentos!$K$5:$K$1004,$D414,Lançamentos!$U$5:$U$1004,P$5,Lançamentos!$W$5:$W$1004,'BH (3)'!$C$10)))</f>
        <v>x</v>
      </c>
      <c r="Q414" s="171" t="str">
        <f t="shared" si="13"/>
        <v/>
      </c>
    </row>
    <row r="415" spans="3:17" ht="45" customHeight="1" x14ac:dyDescent="0.25">
      <c r="C415" s="81" t="str">
        <f t="shared" si="12"/>
        <v/>
      </c>
      <c r="D415" s="170" t="str">
        <f>IF(Adv!D413="","",Adv!D413)</f>
        <v/>
      </c>
      <c r="E415" s="84" t="str">
        <f>IF($D415="","x",IF('BH (3)'!$B$11=1,COUNTIFS(Lançamentos!$K$5:$K$1004,$D415,Lançamentos!$T$5:$T$1004,E$5,Lançamentos!$V$5:$V$1004,'BH (3)'!$C$10),COUNTIFS(Lançamentos!$K$5:$K$1004,$D415,Lançamentos!$U$5:$U$1004,E$5,Lançamentos!$W$5:$W$1004,'BH (3)'!$C$10)))</f>
        <v>x</v>
      </c>
      <c r="F415" s="84" t="str">
        <f>IF($D415="","x",IF('BH (3)'!$B$11=1,COUNTIFS(Lançamentos!$K$5:$K$1004,$D415,Lançamentos!$T$5:$T$1004,F$5,Lançamentos!$V$5:$V$1004,'BH (3)'!$C$10),COUNTIFS(Lançamentos!$K$5:$K$1004,$D415,Lançamentos!$U$5:$U$1004,F$5,Lançamentos!$W$5:$W$1004,'BH (3)'!$C$10)))</f>
        <v>x</v>
      </c>
      <c r="G415" s="84" t="str">
        <f>IF($D415="","x",IF('BH (3)'!$B$11=1,COUNTIFS(Lançamentos!$K$5:$K$1004,$D415,Lançamentos!$T$5:$T$1004,G$5,Lançamentos!$V$5:$V$1004,'BH (3)'!$C$10),COUNTIFS(Lançamentos!$K$5:$K$1004,$D415,Lançamentos!$U$5:$U$1004,G$5,Lançamentos!$W$5:$W$1004,'BH (3)'!$C$10)))</f>
        <v>x</v>
      </c>
      <c r="H415" s="84" t="str">
        <f>IF($D415="","x",IF('BH (3)'!$B$11=1,COUNTIFS(Lançamentos!$K$5:$K$1004,$D415,Lançamentos!$T$5:$T$1004,H$5,Lançamentos!$V$5:$V$1004,'BH (3)'!$C$10),COUNTIFS(Lançamentos!$K$5:$K$1004,$D415,Lançamentos!$U$5:$U$1004,H$5,Lançamentos!$W$5:$W$1004,'BH (3)'!$C$10)))</f>
        <v>x</v>
      </c>
      <c r="I415" s="84" t="str">
        <f>IF($D415="","x",IF('BH (3)'!$B$11=1,COUNTIFS(Lançamentos!$K$5:$K$1004,$D415,Lançamentos!$T$5:$T$1004,I$5,Lançamentos!$V$5:$V$1004,'BH (3)'!$C$10),COUNTIFS(Lançamentos!$K$5:$K$1004,$D415,Lançamentos!$U$5:$U$1004,I$5,Lançamentos!$W$5:$W$1004,'BH (3)'!$C$10)))</f>
        <v>x</v>
      </c>
      <c r="J415" s="84" t="str">
        <f>IF($D415="","x",IF('BH (3)'!$B$11=1,COUNTIFS(Lançamentos!$K$5:$K$1004,$D415,Lançamentos!$T$5:$T$1004,J$5,Lançamentos!$V$5:$V$1004,'BH (3)'!$C$10),COUNTIFS(Lançamentos!$K$5:$K$1004,$D415,Lançamentos!$U$5:$U$1004,J$5,Lançamentos!$W$5:$W$1004,'BH (3)'!$C$10)))</f>
        <v>x</v>
      </c>
      <c r="K415" s="84" t="str">
        <f>IF($D415="","x",IF('BH (3)'!$B$11=1,COUNTIFS(Lançamentos!$K$5:$K$1004,$D415,Lançamentos!$T$5:$T$1004,K$5,Lançamentos!$V$5:$V$1004,'BH (3)'!$C$10),COUNTIFS(Lançamentos!$K$5:$K$1004,$D415,Lançamentos!$U$5:$U$1004,K$5,Lançamentos!$W$5:$W$1004,'BH (3)'!$C$10)))</f>
        <v>x</v>
      </c>
      <c r="L415" s="84" t="str">
        <f>IF($D415="","x",IF('BH (3)'!$B$11=1,COUNTIFS(Lançamentos!$K$5:$K$1004,$D415,Lançamentos!$T$5:$T$1004,L$5,Lançamentos!$V$5:$V$1004,'BH (3)'!$C$10),COUNTIFS(Lançamentos!$K$5:$K$1004,$D415,Lançamentos!$U$5:$U$1004,L$5,Lançamentos!$W$5:$W$1004,'BH (3)'!$C$10)))</f>
        <v>x</v>
      </c>
      <c r="M415" s="84" t="str">
        <f>IF($D415="","x",IF('BH (3)'!$B$11=1,COUNTIFS(Lançamentos!$K$5:$K$1004,$D415,Lançamentos!$T$5:$T$1004,M$5,Lançamentos!$V$5:$V$1004,'BH (3)'!$C$10),COUNTIFS(Lançamentos!$K$5:$K$1004,$D415,Lançamentos!$U$5:$U$1004,M$5,Lançamentos!$W$5:$W$1004,'BH (3)'!$C$10)))</f>
        <v>x</v>
      </c>
      <c r="N415" s="84" t="str">
        <f>IF($D415="","x",IF('BH (3)'!$B$11=1,COUNTIFS(Lançamentos!$K$5:$K$1004,$D415,Lançamentos!$T$5:$T$1004,N$5,Lançamentos!$V$5:$V$1004,'BH (3)'!$C$10),COUNTIFS(Lançamentos!$K$5:$K$1004,$D415,Lançamentos!$U$5:$U$1004,N$5,Lançamentos!$W$5:$W$1004,'BH (3)'!$C$10)))</f>
        <v>x</v>
      </c>
      <c r="O415" s="84" t="str">
        <f>IF($D415="","x",IF('BH (3)'!$B$11=1,COUNTIFS(Lançamentos!$K$5:$K$1004,$D415,Lançamentos!$T$5:$T$1004,O$5,Lançamentos!$V$5:$V$1004,'BH (3)'!$C$10),COUNTIFS(Lançamentos!$K$5:$K$1004,$D415,Lançamentos!$U$5:$U$1004,O$5,Lançamentos!$W$5:$W$1004,'BH (3)'!$C$10)))</f>
        <v>x</v>
      </c>
      <c r="P415" s="84" t="str">
        <f>IF($D415="","x",IF('BH (3)'!$B$11=1,COUNTIFS(Lançamentos!$K$5:$K$1004,$D415,Lançamentos!$T$5:$T$1004,P$5,Lançamentos!$V$5:$V$1004,'BH (3)'!$C$10),COUNTIFS(Lançamentos!$K$5:$K$1004,$D415,Lançamentos!$U$5:$U$1004,P$5,Lançamentos!$W$5:$W$1004,'BH (3)'!$C$10)))</f>
        <v>x</v>
      </c>
      <c r="Q415" s="171" t="str">
        <f t="shared" si="13"/>
        <v/>
      </c>
    </row>
    <row r="416" spans="3:17" ht="45" customHeight="1" x14ac:dyDescent="0.25">
      <c r="C416" s="81" t="str">
        <f t="shared" si="12"/>
        <v/>
      </c>
      <c r="D416" s="170" t="str">
        <f>IF(Adv!D414="","",Adv!D414)</f>
        <v/>
      </c>
      <c r="E416" s="84" t="str">
        <f>IF($D416="","x",IF('BH (3)'!$B$11=1,COUNTIFS(Lançamentos!$K$5:$K$1004,$D416,Lançamentos!$T$5:$T$1004,E$5,Lançamentos!$V$5:$V$1004,'BH (3)'!$C$10),COUNTIFS(Lançamentos!$K$5:$K$1004,$D416,Lançamentos!$U$5:$U$1004,E$5,Lançamentos!$W$5:$W$1004,'BH (3)'!$C$10)))</f>
        <v>x</v>
      </c>
      <c r="F416" s="84" t="str">
        <f>IF($D416="","x",IF('BH (3)'!$B$11=1,COUNTIFS(Lançamentos!$K$5:$K$1004,$D416,Lançamentos!$T$5:$T$1004,F$5,Lançamentos!$V$5:$V$1004,'BH (3)'!$C$10),COUNTIFS(Lançamentos!$K$5:$K$1004,$D416,Lançamentos!$U$5:$U$1004,F$5,Lançamentos!$W$5:$W$1004,'BH (3)'!$C$10)))</f>
        <v>x</v>
      </c>
      <c r="G416" s="84" t="str">
        <f>IF($D416="","x",IF('BH (3)'!$B$11=1,COUNTIFS(Lançamentos!$K$5:$K$1004,$D416,Lançamentos!$T$5:$T$1004,G$5,Lançamentos!$V$5:$V$1004,'BH (3)'!$C$10),COUNTIFS(Lançamentos!$K$5:$K$1004,$D416,Lançamentos!$U$5:$U$1004,G$5,Lançamentos!$W$5:$W$1004,'BH (3)'!$C$10)))</f>
        <v>x</v>
      </c>
      <c r="H416" s="84" t="str">
        <f>IF($D416="","x",IF('BH (3)'!$B$11=1,COUNTIFS(Lançamentos!$K$5:$K$1004,$D416,Lançamentos!$T$5:$T$1004,H$5,Lançamentos!$V$5:$V$1004,'BH (3)'!$C$10),COUNTIFS(Lançamentos!$K$5:$K$1004,$D416,Lançamentos!$U$5:$U$1004,H$5,Lançamentos!$W$5:$W$1004,'BH (3)'!$C$10)))</f>
        <v>x</v>
      </c>
      <c r="I416" s="84" t="str">
        <f>IF($D416="","x",IF('BH (3)'!$B$11=1,COUNTIFS(Lançamentos!$K$5:$K$1004,$D416,Lançamentos!$T$5:$T$1004,I$5,Lançamentos!$V$5:$V$1004,'BH (3)'!$C$10),COUNTIFS(Lançamentos!$K$5:$K$1004,$D416,Lançamentos!$U$5:$U$1004,I$5,Lançamentos!$W$5:$W$1004,'BH (3)'!$C$10)))</f>
        <v>x</v>
      </c>
      <c r="J416" s="84" t="str">
        <f>IF($D416="","x",IF('BH (3)'!$B$11=1,COUNTIFS(Lançamentos!$K$5:$K$1004,$D416,Lançamentos!$T$5:$T$1004,J$5,Lançamentos!$V$5:$V$1004,'BH (3)'!$C$10),COUNTIFS(Lançamentos!$K$5:$K$1004,$D416,Lançamentos!$U$5:$U$1004,J$5,Lançamentos!$W$5:$W$1004,'BH (3)'!$C$10)))</f>
        <v>x</v>
      </c>
      <c r="K416" s="84" t="str">
        <f>IF($D416="","x",IF('BH (3)'!$B$11=1,COUNTIFS(Lançamentos!$K$5:$K$1004,$D416,Lançamentos!$T$5:$T$1004,K$5,Lançamentos!$V$5:$V$1004,'BH (3)'!$C$10),COUNTIFS(Lançamentos!$K$5:$K$1004,$D416,Lançamentos!$U$5:$U$1004,K$5,Lançamentos!$W$5:$W$1004,'BH (3)'!$C$10)))</f>
        <v>x</v>
      </c>
      <c r="L416" s="84" t="str">
        <f>IF($D416="","x",IF('BH (3)'!$B$11=1,COUNTIFS(Lançamentos!$K$5:$K$1004,$D416,Lançamentos!$T$5:$T$1004,L$5,Lançamentos!$V$5:$V$1004,'BH (3)'!$C$10),COUNTIFS(Lançamentos!$K$5:$K$1004,$D416,Lançamentos!$U$5:$U$1004,L$5,Lançamentos!$W$5:$W$1004,'BH (3)'!$C$10)))</f>
        <v>x</v>
      </c>
      <c r="M416" s="84" t="str">
        <f>IF($D416="","x",IF('BH (3)'!$B$11=1,COUNTIFS(Lançamentos!$K$5:$K$1004,$D416,Lançamentos!$T$5:$T$1004,M$5,Lançamentos!$V$5:$V$1004,'BH (3)'!$C$10),COUNTIFS(Lançamentos!$K$5:$K$1004,$D416,Lançamentos!$U$5:$U$1004,M$5,Lançamentos!$W$5:$W$1004,'BH (3)'!$C$10)))</f>
        <v>x</v>
      </c>
      <c r="N416" s="84" t="str">
        <f>IF($D416="","x",IF('BH (3)'!$B$11=1,COUNTIFS(Lançamentos!$K$5:$K$1004,$D416,Lançamentos!$T$5:$T$1004,N$5,Lançamentos!$V$5:$V$1004,'BH (3)'!$C$10),COUNTIFS(Lançamentos!$K$5:$K$1004,$D416,Lançamentos!$U$5:$U$1004,N$5,Lançamentos!$W$5:$W$1004,'BH (3)'!$C$10)))</f>
        <v>x</v>
      </c>
      <c r="O416" s="84" t="str">
        <f>IF($D416="","x",IF('BH (3)'!$B$11=1,COUNTIFS(Lançamentos!$K$5:$K$1004,$D416,Lançamentos!$T$5:$T$1004,O$5,Lançamentos!$V$5:$V$1004,'BH (3)'!$C$10),COUNTIFS(Lançamentos!$K$5:$K$1004,$D416,Lançamentos!$U$5:$U$1004,O$5,Lançamentos!$W$5:$W$1004,'BH (3)'!$C$10)))</f>
        <v>x</v>
      </c>
      <c r="P416" s="84" t="str">
        <f>IF($D416="","x",IF('BH (3)'!$B$11=1,COUNTIFS(Lançamentos!$K$5:$K$1004,$D416,Lançamentos!$T$5:$T$1004,P$5,Lançamentos!$V$5:$V$1004,'BH (3)'!$C$10),COUNTIFS(Lançamentos!$K$5:$K$1004,$D416,Lançamentos!$U$5:$U$1004,P$5,Lançamentos!$W$5:$W$1004,'BH (3)'!$C$10)))</f>
        <v>x</v>
      </c>
      <c r="Q416" s="171" t="str">
        <f t="shared" si="13"/>
        <v/>
      </c>
    </row>
    <row r="417" spans="3:17" ht="45" customHeight="1" x14ac:dyDescent="0.25">
      <c r="C417" s="81" t="str">
        <f t="shared" si="12"/>
        <v/>
      </c>
      <c r="D417" s="170" t="str">
        <f>IF(Adv!D415="","",Adv!D415)</f>
        <v/>
      </c>
      <c r="E417" s="84" t="str">
        <f>IF($D417="","x",IF('BH (3)'!$B$11=1,COUNTIFS(Lançamentos!$K$5:$K$1004,$D417,Lançamentos!$T$5:$T$1004,E$5,Lançamentos!$V$5:$V$1004,'BH (3)'!$C$10),COUNTIFS(Lançamentos!$K$5:$K$1004,$D417,Lançamentos!$U$5:$U$1004,E$5,Lançamentos!$W$5:$W$1004,'BH (3)'!$C$10)))</f>
        <v>x</v>
      </c>
      <c r="F417" s="84" t="str">
        <f>IF($D417="","x",IF('BH (3)'!$B$11=1,COUNTIFS(Lançamentos!$K$5:$K$1004,$D417,Lançamentos!$T$5:$T$1004,F$5,Lançamentos!$V$5:$V$1004,'BH (3)'!$C$10),COUNTIFS(Lançamentos!$K$5:$K$1004,$D417,Lançamentos!$U$5:$U$1004,F$5,Lançamentos!$W$5:$W$1004,'BH (3)'!$C$10)))</f>
        <v>x</v>
      </c>
      <c r="G417" s="84" t="str">
        <f>IF($D417="","x",IF('BH (3)'!$B$11=1,COUNTIFS(Lançamentos!$K$5:$K$1004,$D417,Lançamentos!$T$5:$T$1004,G$5,Lançamentos!$V$5:$V$1004,'BH (3)'!$C$10),COUNTIFS(Lançamentos!$K$5:$K$1004,$D417,Lançamentos!$U$5:$U$1004,G$5,Lançamentos!$W$5:$W$1004,'BH (3)'!$C$10)))</f>
        <v>x</v>
      </c>
      <c r="H417" s="84" t="str">
        <f>IF($D417="","x",IF('BH (3)'!$B$11=1,COUNTIFS(Lançamentos!$K$5:$K$1004,$D417,Lançamentos!$T$5:$T$1004,H$5,Lançamentos!$V$5:$V$1004,'BH (3)'!$C$10),COUNTIFS(Lançamentos!$K$5:$K$1004,$D417,Lançamentos!$U$5:$U$1004,H$5,Lançamentos!$W$5:$W$1004,'BH (3)'!$C$10)))</f>
        <v>x</v>
      </c>
      <c r="I417" s="84" t="str">
        <f>IF($D417="","x",IF('BH (3)'!$B$11=1,COUNTIFS(Lançamentos!$K$5:$K$1004,$D417,Lançamentos!$T$5:$T$1004,I$5,Lançamentos!$V$5:$V$1004,'BH (3)'!$C$10),COUNTIFS(Lançamentos!$K$5:$K$1004,$D417,Lançamentos!$U$5:$U$1004,I$5,Lançamentos!$W$5:$W$1004,'BH (3)'!$C$10)))</f>
        <v>x</v>
      </c>
      <c r="J417" s="84" t="str">
        <f>IF($D417="","x",IF('BH (3)'!$B$11=1,COUNTIFS(Lançamentos!$K$5:$K$1004,$D417,Lançamentos!$T$5:$T$1004,J$5,Lançamentos!$V$5:$V$1004,'BH (3)'!$C$10),COUNTIFS(Lançamentos!$K$5:$K$1004,$D417,Lançamentos!$U$5:$U$1004,J$5,Lançamentos!$W$5:$W$1004,'BH (3)'!$C$10)))</f>
        <v>x</v>
      </c>
      <c r="K417" s="84" t="str">
        <f>IF($D417="","x",IF('BH (3)'!$B$11=1,COUNTIFS(Lançamentos!$K$5:$K$1004,$D417,Lançamentos!$T$5:$T$1004,K$5,Lançamentos!$V$5:$V$1004,'BH (3)'!$C$10),COUNTIFS(Lançamentos!$K$5:$K$1004,$D417,Lançamentos!$U$5:$U$1004,K$5,Lançamentos!$W$5:$W$1004,'BH (3)'!$C$10)))</f>
        <v>x</v>
      </c>
      <c r="L417" s="84" t="str">
        <f>IF($D417="","x",IF('BH (3)'!$B$11=1,COUNTIFS(Lançamentos!$K$5:$K$1004,$D417,Lançamentos!$T$5:$T$1004,L$5,Lançamentos!$V$5:$V$1004,'BH (3)'!$C$10),COUNTIFS(Lançamentos!$K$5:$K$1004,$D417,Lançamentos!$U$5:$U$1004,L$5,Lançamentos!$W$5:$W$1004,'BH (3)'!$C$10)))</f>
        <v>x</v>
      </c>
      <c r="M417" s="84" t="str">
        <f>IF($D417="","x",IF('BH (3)'!$B$11=1,COUNTIFS(Lançamentos!$K$5:$K$1004,$D417,Lançamentos!$T$5:$T$1004,M$5,Lançamentos!$V$5:$V$1004,'BH (3)'!$C$10),COUNTIFS(Lançamentos!$K$5:$K$1004,$D417,Lançamentos!$U$5:$U$1004,M$5,Lançamentos!$W$5:$W$1004,'BH (3)'!$C$10)))</f>
        <v>x</v>
      </c>
      <c r="N417" s="84" t="str">
        <f>IF($D417="","x",IF('BH (3)'!$B$11=1,COUNTIFS(Lançamentos!$K$5:$K$1004,$D417,Lançamentos!$T$5:$T$1004,N$5,Lançamentos!$V$5:$V$1004,'BH (3)'!$C$10),COUNTIFS(Lançamentos!$K$5:$K$1004,$D417,Lançamentos!$U$5:$U$1004,N$5,Lançamentos!$W$5:$W$1004,'BH (3)'!$C$10)))</f>
        <v>x</v>
      </c>
      <c r="O417" s="84" t="str">
        <f>IF($D417="","x",IF('BH (3)'!$B$11=1,COUNTIFS(Lançamentos!$K$5:$K$1004,$D417,Lançamentos!$T$5:$T$1004,O$5,Lançamentos!$V$5:$V$1004,'BH (3)'!$C$10),COUNTIFS(Lançamentos!$K$5:$K$1004,$D417,Lançamentos!$U$5:$U$1004,O$5,Lançamentos!$W$5:$W$1004,'BH (3)'!$C$10)))</f>
        <v>x</v>
      </c>
      <c r="P417" s="84" t="str">
        <f>IF($D417="","x",IF('BH (3)'!$B$11=1,COUNTIFS(Lançamentos!$K$5:$K$1004,$D417,Lançamentos!$T$5:$T$1004,P$5,Lançamentos!$V$5:$V$1004,'BH (3)'!$C$10),COUNTIFS(Lançamentos!$K$5:$K$1004,$D417,Lançamentos!$U$5:$U$1004,P$5,Lançamentos!$W$5:$W$1004,'BH (3)'!$C$10)))</f>
        <v>x</v>
      </c>
      <c r="Q417" s="171" t="str">
        <f t="shared" si="13"/>
        <v/>
      </c>
    </row>
    <row r="418" spans="3:17" ht="45" customHeight="1" x14ac:dyDescent="0.25">
      <c r="C418" s="81" t="str">
        <f t="shared" si="12"/>
        <v/>
      </c>
      <c r="D418" s="170" t="str">
        <f>IF(Adv!D416="","",Adv!D416)</f>
        <v/>
      </c>
      <c r="E418" s="84" t="str">
        <f>IF($D418="","x",IF('BH (3)'!$B$11=1,COUNTIFS(Lançamentos!$K$5:$K$1004,$D418,Lançamentos!$T$5:$T$1004,E$5,Lançamentos!$V$5:$V$1004,'BH (3)'!$C$10),COUNTIFS(Lançamentos!$K$5:$K$1004,$D418,Lançamentos!$U$5:$U$1004,E$5,Lançamentos!$W$5:$W$1004,'BH (3)'!$C$10)))</f>
        <v>x</v>
      </c>
      <c r="F418" s="84" t="str">
        <f>IF($D418="","x",IF('BH (3)'!$B$11=1,COUNTIFS(Lançamentos!$K$5:$K$1004,$D418,Lançamentos!$T$5:$T$1004,F$5,Lançamentos!$V$5:$V$1004,'BH (3)'!$C$10),COUNTIFS(Lançamentos!$K$5:$K$1004,$D418,Lançamentos!$U$5:$U$1004,F$5,Lançamentos!$W$5:$W$1004,'BH (3)'!$C$10)))</f>
        <v>x</v>
      </c>
      <c r="G418" s="84" t="str">
        <f>IF($D418="","x",IF('BH (3)'!$B$11=1,COUNTIFS(Lançamentos!$K$5:$K$1004,$D418,Lançamentos!$T$5:$T$1004,G$5,Lançamentos!$V$5:$V$1004,'BH (3)'!$C$10),COUNTIFS(Lançamentos!$K$5:$K$1004,$D418,Lançamentos!$U$5:$U$1004,G$5,Lançamentos!$W$5:$W$1004,'BH (3)'!$C$10)))</f>
        <v>x</v>
      </c>
      <c r="H418" s="84" t="str">
        <f>IF($D418="","x",IF('BH (3)'!$B$11=1,COUNTIFS(Lançamentos!$K$5:$K$1004,$D418,Lançamentos!$T$5:$T$1004,H$5,Lançamentos!$V$5:$V$1004,'BH (3)'!$C$10),COUNTIFS(Lançamentos!$K$5:$K$1004,$D418,Lançamentos!$U$5:$U$1004,H$5,Lançamentos!$W$5:$W$1004,'BH (3)'!$C$10)))</f>
        <v>x</v>
      </c>
      <c r="I418" s="84" t="str">
        <f>IF($D418="","x",IF('BH (3)'!$B$11=1,COUNTIFS(Lançamentos!$K$5:$K$1004,$D418,Lançamentos!$T$5:$T$1004,I$5,Lançamentos!$V$5:$V$1004,'BH (3)'!$C$10),COUNTIFS(Lançamentos!$K$5:$K$1004,$D418,Lançamentos!$U$5:$U$1004,I$5,Lançamentos!$W$5:$W$1004,'BH (3)'!$C$10)))</f>
        <v>x</v>
      </c>
      <c r="J418" s="84" t="str">
        <f>IF($D418="","x",IF('BH (3)'!$B$11=1,COUNTIFS(Lançamentos!$K$5:$K$1004,$D418,Lançamentos!$T$5:$T$1004,J$5,Lançamentos!$V$5:$V$1004,'BH (3)'!$C$10),COUNTIFS(Lançamentos!$K$5:$K$1004,$D418,Lançamentos!$U$5:$U$1004,J$5,Lançamentos!$W$5:$W$1004,'BH (3)'!$C$10)))</f>
        <v>x</v>
      </c>
      <c r="K418" s="84" t="str">
        <f>IF($D418="","x",IF('BH (3)'!$B$11=1,COUNTIFS(Lançamentos!$K$5:$K$1004,$D418,Lançamentos!$T$5:$T$1004,K$5,Lançamentos!$V$5:$V$1004,'BH (3)'!$C$10),COUNTIFS(Lançamentos!$K$5:$K$1004,$D418,Lançamentos!$U$5:$U$1004,K$5,Lançamentos!$W$5:$W$1004,'BH (3)'!$C$10)))</f>
        <v>x</v>
      </c>
      <c r="L418" s="84" t="str">
        <f>IF($D418="","x",IF('BH (3)'!$B$11=1,COUNTIFS(Lançamentos!$K$5:$K$1004,$D418,Lançamentos!$T$5:$T$1004,L$5,Lançamentos!$V$5:$V$1004,'BH (3)'!$C$10),COUNTIFS(Lançamentos!$K$5:$K$1004,$D418,Lançamentos!$U$5:$U$1004,L$5,Lançamentos!$W$5:$W$1004,'BH (3)'!$C$10)))</f>
        <v>x</v>
      </c>
      <c r="M418" s="84" t="str">
        <f>IF($D418="","x",IF('BH (3)'!$B$11=1,COUNTIFS(Lançamentos!$K$5:$K$1004,$D418,Lançamentos!$T$5:$T$1004,M$5,Lançamentos!$V$5:$V$1004,'BH (3)'!$C$10),COUNTIFS(Lançamentos!$K$5:$K$1004,$D418,Lançamentos!$U$5:$U$1004,M$5,Lançamentos!$W$5:$W$1004,'BH (3)'!$C$10)))</f>
        <v>x</v>
      </c>
      <c r="N418" s="84" t="str">
        <f>IF($D418="","x",IF('BH (3)'!$B$11=1,COUNTIFS(Lançamentos!$K$5:$K$1004,$D418,Lançamentos!$T$5:$T$1004,N$5,Lançamentos!$V$5:$V$1004,'BH (3)'!$C$10),COUNTIFS(Lançamentos!$K$5:$K$1004,$D418,Lançamentos!$U$5:$U$1004,N$5,Lançamentos!$W$5:$W$1004,'BH (3)'!$C$10)))</f>
        <v>x</v>
      </c>
      <c r="O418" s="84" t="str">
        <f>IF($D418="","x",IF('BH (3)'!$B$11=1,COUNTIFS(Lançamentos!$K$5:$K$1004,$D418,Lançamentos!$T$5:$T$1004,O$5,Lançamentos!$V$5:$V$1004,'BH (3)'!$C$10),COUNTIFS(Lançamentos!$K$5:$K$1004,$D418,Lançamentos!$U$5:$U$1004,O$5,Lançamentos!$W$5:$W$1004,'BH (3)'!$C$10)))</f>
        <v>x</v>
      </c>
      <c r="P418" s="84" t="str">
        <f>IF($D418="","x",IF('BH (3)'!$B$11=1,COUNTIFS(Lançamentos!$K$5:$K$1004,$D418,Lançamentos!$T$5:$T$1004,P$5,Lançamentos!$V$5:$V$1004,'BH (3)'!$C$10),COUNTIFS(Lançamentos!$K$5:$K$1004,$D418,Lançamentos!$U$5:$U$1004,P$5,Lançamentos!$W$5:$W$1004,'BH (3)'!$C$10)))</f>
        <v>x</v>
      </c>
      <c r="Q418" s="171" t="str">
        <f t="shared" si="13"/>
        <v/>
      </c>
    </row>
    <row r="419" spans="3:17" ht="45" customHeight="1" x14ac:dyDescent="0.25">
      <c r="C419" s="81" t="str">
        <f t="shared" si="12"/>
        <v/>
      </c>
      <c r="D419" s="170" t="str">
        <f>IF(Adv!D417="","",Adv!D417)</f>
        <v/>
      </c>
      <c r="E419" s="84" t="str">
        <f>IF($D419="","x",IF('BH (3)'!$B$11=1,COUNTIFS(Lançamentos!$K$5:$K$1004,$D419,Lançamentos!$T$5:$T$1004,E$5,Lançamentos!$V$5:$V$1004,'BH (3)'!$C$10),COUNTIFS(Lançamentos!$K$5:$K$1004,$D419,Lançamentos!$U$5:$U$1004,E$5,Lançamentos!$W$5:$W$1004,'BH (3)'!$C$10)))</f>
        <v>x</v>
      </c>
      <c r="F419" s="84" t="str">
        <f>IF($D419="","x",IF('BH (3)'!$B$11=1,COUNTIFS(Lançamentos!$K$5:$K$1004,$D419,Lançamentos!$T$5:$T$1004,F$5,Lançamentos!$V$5:$V$1004,'BH (3)'!$C$10),COUNTIFS(Lançamentos!$K$5:$K$1004,$D419,Lançamentos!$U$5:$U$1004,F$5,Lançamentos!$W$5:$W$1004,'BH (3)'!$C$10)))</f>
        <v>x</v>
      </c>
      <c r="G419" s="84" t="str">
        <f>IF($D419="","x",IF('BH (3)'!$B$11=1,COUNTIFS(Lançamentos!$K$5:$K$1004,$D419,Lançamentos!$T$5:$T$1004,G$5,Lançamentos!$V$5:$V$1004,'BH (3)'!$C$10),COUNTIFS(Lançamentos!$K$5:$K$1004,$D419,Lançamentos!$U$5:$U$1004,G$5,Lançamentos!$W$5:$W$1004,'BH (3)'!$C$10)))</f>
        <v>x</v>
      </c>
      <c r="H419" s="84" t="str">
        <f>IF($D419="","x",IF('BH (3)'!$B$11=1,COUNTIFS(Lançamentos!$K$5:$K$1004,$D419,Lançamentos!$T$5:$T$1004,H$5,Lançamentos!$V$5:$V$1004,'BH (3)'!$C$10),COUNTIFS(Lançamentos!$K$5:$K$1004,$D419,Lançamentos!$U$5:$U$1004,H$5,Lançamentos!$W$5:$W$1004,'BH (3)'!$C$10)))</f>
        <v>x</v>
      </c>
      <c r="I419" s="84" t="str">
        <f>IF($D419="","x",IF('BH (3)'!$B$11=1,COUNTIFS(Lançamentos!$K$5:$K$1004,$D419,Lançamentos!$T$5:$T$1004,I$5,Lançamentos!$V$5:$V$1004,'BH (3)'!$C$10),COUNTIFS(Lançamentos!$K$5:$K$1004,$D419,Lançamentos!$U$5:$U$1004,I$5,Lançamentos!$W$5:$W$1004,'BH (3)'!$C$10)))</f>
        <v>x</v>
      </c>
      <c r="J419" s="84" t="str">
        <f>IF($D419="","x",IF('BH (3)'!$B$11=1,COUNTIFS(Lançamentos!$K$5:$K$1004,$D419,Lançamentos!$T$5:$T$1004,J$5,Lançamentos!$V$5:$V$1004,'BH (3)'!$C$10),COUNTIFS(Lançamentos!$K$5:$K$1004,$D419,Lançamentos!$U$5:$U$1004,J$5,Lançamentos!$W$5:$W$1004,'BH (3)'!$C$10)))</f>
        <v>x</v>
      </c>
      <c r="K419" s="84" t="str">
        <f>IF($D419="","x",IF('BH (3)'!$B$11=1,COUNTIFS(Lançamentos!$K$5:$K$1004,$D419,Lançamentos!$T$5:$T$1004,K$5,Lançamentos!$V$5:$V$1004,'BH (3)'!$C$10),COUNTIFS(Lançamentos!$K$5:$K$1004,$D419,Lançamentos!$U$5:$U$1004,K$5,Lançamentos!$W$5:$W$1004,'BH (3)'!$C$10)))</f>
        <v>x</v>
      </c>
      <c r="L419" s="84" t="str">
        <f>IF($D419="","x",IF('BH (3)'!$B$11=1,COUNTIFS(Lançamentos!$K$5:$K$1004,$D419,Lançamentos!$T$5:$T$1004,L$5,Lançamentos!$V$5:$V$1004,'BH (3)'!$C$10),COUNTIFS(Lançamentos!$K$5:$K$1004,$D419,Lançamentos!$U$5:$U$1004,L$5,Lançamentos!$W$5:$W$1004,'BH (3)'!$C$10)))</f>
        <v>x</v>
      </c>
      <c r="M419" s="84" t="str">
        <f>IF($D419="","x",IF('BH (3)'!$B$11=1,COUNTIFS(Lançamentos!$K$5:$K$1004,$D419,Lançamentos!$T$5:$T$1004,M$5,Lançamentos!$V$5:$V$1004,'BH (3)'!$C$10),COUNTIFS(Lançamentos!$K$5:$K$1004,$D419,Lançamentos!$U$5:$U$1004,M$5,Lançamentos!$W$5:$W$1004,'BH (3)'!$C$10)))</f>
        <v>x</v>
      </c>
      <c r="N419" s="84" t="str">
        <f>IF($D419="","x",IF('BH (3)'!$B$11=1,COUNTIFS(Lançamentos!$K$5:$K$1004,$D419,Lançamentos!$T$5:$T$1004,N$5,Lançamentos!$V$5:$V$1004,'BH (3)'!$C$10),COUNTIFS(Lançamentos!$K$5:$K$1004,$D419,Lançamentos!$U$5:$U$1004,N$5,Lançamentos!$W$5:$W$1004,'BH (3)'!$C$10)))</f>
        <v>x</v>
      </c>
      <c r="O419" s="84" t="str">
        <f>IF($D419="","x",IF('BH (3)'!$B$11=1,COUNTIFS(Lançamentos!$K$5:$K$1004,$D419,Lançamentos!$T$5:$T$1004,O$5,Lançamentos!$V$5:$V$1004,'BH (3)'!$C$10),COUNTIFS(Lançamentos!$K$5:$K$1004,$D419,Lançamentos!$U$5:$U$1004,O$5,Lançamentos!$W$5:$W$1004,'BH (3)'!$C$10)))</f>
        <v>x</v>
      </c>
      <c r="P419" s="84" t="str">
        <f>IF($D419="","x",IF('BH (3)'!$B$11=1,COUNTIFS(Lançamentos!$K$5:$K$1004,$D419,Lançamentos!$T$5:$T$1004,P$5,Lançamentos!$V$5:$V$1004,'BH (3)'!$C$10),COUNTIFS(Lançamentos!$K$5:$K$1004,$D419,Lançamentos!$U$5:$U$1004,P$5,Lançamentos!$W$5:$W$1004,'BH (3)'!$C$10)))</f>
        <v>x</v>
      </c>
      <c r="Q419" s="171" t="str">
        <f t="shared" si="13"/>
        <v/>
      </c>
    </row>
    <row r="420" spans="3:17" ht="45" customHeight="1" x14ac:dyDescent="0.25">
      <c r="C420" s="81" t="str">
        <f t="shared" si="12"/>
        <v/>
      </c>
      <c r="D420" s="170" t="str">
        <f>IF(Adv!D418="","",Adv!D418)</f>
        <v/>
      </c>
      <c r="E420" s="84" t="str">
        <f>IF($D420="","x",IF('BH (3)'!$B$11=1,COUNTIFS(Lançamentos!$K$5:$K$1004,$D420,Lançamentos!$T$5:$T$1004,E$5,Lançamentos!$V$5:$V$1004,'BH (3)'!$C$10),COUNTIFS(Lançamentos!$K$5:$K$1004,$D420,Lançamentos!$U$5:$U$1004,E$5,Lançamentos!$W$5:$W$1004,'BH (3)'!$C$10)))</f>
        <v>x</v>
      </c>
      <c r="F420" s="84" t="str">
        <f>IF($D420="","x",IF('BH (3)'!$B$11=1,COUNTIFS(Lançamentos!$K$5:$K$1004,$D420,Lançamentos!$T$5:$T$1004,F$5,Lançamentos!$V$5:$V$1004,'BH (3)'!$C$10),COUNTIFS(Lançamentos!$K$5:$K$1004,$D420,Lançamentos!$U$5:$U$1004,F$5,Lançamentos!$W$5:$W$1004,'BH (3)'!$C$10)))</f>
        <v>x</v>
      </c>
      <c r="G420" s="84" t="str">
        <f>IF($D420="","x",IF('BH (3)'!$B$11=1,COUNTIFS(Lançamentos!$K$5:$K$1004,$D420,Lançamentos!$T$5:$T$1004,G$5,Lançamentos!$V$5:$V$1004,'BH (3)'!$C$10),COUNTIFS(Lançamentos!$K$5:$K$1004,$D420,Lançamentos!$U$5:$U$1004,G$5,Lançamentos!$W$5:$W$1004,'BH (3)'!$C$10)))</f>
        <v>x</v>
      </c>
      <c r="H420" s="84" t="str">
        <f>IF($D420="","x",IF('BH (3)'!$B$11=1,COUNTIFS(Lançamentos!$K$5:$K$1004,$D420,Lançamentos!$T$5:$T$1004,H$5,Lançamentos!$V$5:$V$1004,'BH (3)'!$C$10),COUNTIFS(Lançamentos!$K$5:$K$1004,$D420,Lançamentos!$U$5:$U$1004,H$5,Lançamentos!$W$5:$W$1004,'BH (3)'!$C$10)))</f>
        <v>x</v>
      </c>
      <c r="I420" s="84" t="str">
        <f>IF($D420="","x",IF('BH (3)'!$B$11=1,COUNTIFS(Lançamentos!$K$5:$K$1004,$D420,Lançamentos!$T$5:$T$1004,I$5,Lançamentos!$V$5:$V$1004,'BH (3)'!$C$10),COUNTIFS(Lançamentos!$K$5:$K$1004,$D420,Lançamentos!$U$5:$U$1004,I$5,Lançamentos!$W$5:$W$1004,'BH (3)'!$C$10)))</f>
        <v>x</v>
      </c>
      <c r="J420" s="84" t="str">
        <f>IF($D420="","x",IF('BH (3)'!$B$11=1,COUNTIFS(Lançamentos!$K$5:$K$1004,$D420,Lançamentos!$T$5:$T$1004,J$5,Lançamentos!$V$5:$V$1004,'BH (3)'!$C$10),COUNTIFS(Lançamentos!$K$5:$K$1004,$D420,Lançamentos!$U$5:$U$1004,J$5,Lançamentos!$W$5:$W$1004,'BH (3)'!$C$10)))</f>
        <v>x</v>
      </c>
      <c r="K420" s="84" t="str">
        <f>IF($D420="","x",IF('BH (3)'!$B$11=1,COUNTIFS(Lançamentos!$K$5:$K$1004,$D420,Lançamentos!$T$5:$T$1004,K$5,Lançamentos!$V$5:$V$1004,'BH (3)'!$C$10),COUNTIFS(Lançamentos!$K$5:$K$1004,$D420,Lançamentos!$U$5:$U$1004,K$5,Lançamentos!$W$5:$W$1004,'BH (3)'!$C$10)))</f>
        <v>x</v>
      </c>
      <c r="L420" s="84" t="str">
        <f>IF($D420="","x",IF('BH (3)'!$B$11=1,COUNTIFS(Lançamentos!$K$5:$K$1004,$D420,Lançamentos!$T$5:$T$1004,L$5,Lançamentos!$V$5:$V$1004,'BH (3)'!$C$10),COUNTIFS(Lançamentos!$K$5:$K$1004,$D420,Lançamentos!$U$5:$U$1004,L$5,Lançamentos!$W$5:$W$1004,'BH (3)'!$C$10)))</f>
        <v>x</v>
      </c>
      <c r="M420" s="84" t="str">
        <f>IF($D420="","x",IF('BH (3)'!$B$11=1,COUNTIFS(Lançamentos!$K$5:$K$1004,$D420,Lançamentos!$T$5:$T$1004,M$5,Lançamentos!$V$5:$V$1004,'BH (3)'!$C$10),COUNTIFS(Lançamentos!$K$5:$K$1004,$D420,Lançamentos!$U$5:$U$1004,M$5,Lançamentos!$W$5:$W$1004,'BH (3)'!$C$10)))</f>
        <v>x</v>
      </c>
      <c r="N420" s="84" t="str">
        <f>IF($D420="","x",IF('BH (3)'!$B$11=1,COUNTIFS(Lançamentos!$K$5:$K$1004,$D420,Lançamentos!$T$5:$T$1004,N$5,Lançamentos!$V$5:$V$1004,'BH (3)'!$C$10),COUNTIFS(Lançamentos!$K$5:$K$1004,$D420,Lançamentos!$U$5:$U$1004,N$5,Lançamentos!$W$5:$W$1004,'BH (3)'!$C$10)))</f>
        <v>x</v>
      </c>
      <c r="O420" s="84" t="str">
        <f>IF($D420="","x",IF('BH (3)'!$B$11=1,COUNTIFS(Lançamentos!$K$5:$K$1004,$D420,Lançamentos!$T$5:$T$1004,O$5,Lançamentos!$V$5:$V$1004,'BH (3)'!$C$10),COUNTIFS(Lançamentos!$K$5:$K$1004,$D420,Lançamentos!$U$5:$U$1004,O$5,Lançamentos!$W$5:$W$1004,'BH (3)'!$C$10)))</f>
        <v>x</v>
      </c>
      <c r="P420" s="84" t="str">
        <f>IF($D420="","x",IF('BH (3)'!$B$11=1,COUNTIFS(Lançamentos!$K$5:$K$1004,$D420,Lançamentos!$T$5:$T$1004,P$5,Lançamentos!$V$5:$V$1004,'BH (3)'!$C$10),COUNTIFS(Lançamentos!$K$5:$K$1004,$D420,Lançamentos!$U$5:$U$1004,P$5,Lançamentos!$W$5:$W$1004,'BH (3)'!$C$10)))</f>
        <v>x</v>
      </c>
      <c r="Q420" s="171" t="str">
        <f t="shared" si="13"/>
        <v/>
      </c>
    </row>
    <row r="421" spans="3:17" ht="45" customHeight="1" x14ac:dyDescent="0.25">
      <c r="C421" s="81" t="str">
        <f t="shared" si="12"/>
        <v/>
      </c>
      <c r="D421" s="170" t="str">
        <f>IF(Adv!D419="","",Adv!D419)</f>
        <v/>
      </c>
      <c r="E421" s="84" t="str">
        <f>IF($D421="","x",IF('BH (3)'!$B$11=1,COUNTIFS(Lançamentos!$K$5:$K$1004,$D421,Lançamentos!$T$5:$T$1004,E$5,Lançamentos!$V$5:$V$1004,'BH (3)'!$C$10),COUNTIFS(Lançamentos!$K$5:$K$1004,$D421,Lançamentos!$U$5:$U$1004,E$5,Lançamentos!$W$5:$W$1004,'BH (3)'!$C$10)))</f>
        <v>x</v>
      </c>
      <c r="F421" s="84" t="str">
        <f>IF($D421="","x",IF('BH (3)'!$B$11=1,COUNTIFS(Lançamentos!$K$5:$K$1004,$D421,Lançamentos!$T$5:$T$1004,F$5,Lançamentos!$V$5:$V$1004,'BH (3)'!$C$10),COUNTIFS(Lançamentos!$K$5:$K$1004,$D421,Lançamentos!$U$5:$U$1004,F$5,Lançamentos!$W$5:$W$1004,'BH (3)'!$C$10)))</f>
        <v>x</v>
      </c>
      <c r="G421" s="84" t="str">
        <f>IF($D421="","x",IF('BH (3)'!$B$11=1,COUNTIFS(Lançamentos!$K$5:$K$1004,$D421,Lançamentos!$T$5:$T$1004,G$5,Lançamentos!$V$5:$V$1004,'BH (3)'!$C$10),COUNTIFS(Lançamentos!$K$5:$K$1004,$D421,Lançamentos!$U$5:$U$1004,G$5,Lançamentos!$W$5:$W$1004,'BH (3)'!$C$10)))</f>
        <v>x</v>
      </c>
      <c r="H421" s="84" t="str">
        <f>IF($D421="","x",IF('BH (3)'!$B$11=1,COUNTIFS(Lançamentos!$K$5:$K$1004,$D421,Lançamentos!$T$5:$T$1004,H$5,Lançamentos!$V$5:$V$1004,'BH (3)'!$C$10),COUNTIFS(Lançamentos!$K$5:$K$1004,$D421,Lançamentos!$U$5:$U$1004,H$5,Lançamentos!$W$5:$W$1004,'BH (3)'!$C$10)))</f>
        <v>x</v>
      </c>
      <c r="I421" s="84" t="str">
        <f>IF($D421="","x",IF('BH (3)'!$B$11=1,COUNTIFS(Lançamentos!$K$5:$K$1004,$D421,Lançamentos!$T$5:$T$1004,I$5,Lançamentos!$V$5:$V$1004,'BH (3)'!$C$10),COUNTIFS(Lançamentos!$K$5:$K$1004,$D421,Lançamentos!$U$5:$U$1004,I$5,Lançamentos!$W$5:$W$1004,'BH (3)'!$C$10)))</f>
        <v>x</v>
      </c>
      <c r="J421" s="84" t="str">
        <f>IF($D421="","x",IF('BH (3)'!$B$11=1,COUNTIFS(Lançamentos!$K$5:$K$1004,$D421,Lançamentos!$T$5:$T$1004,J$5,Lançamentos!$V$5:$V$1004,'BH (3)'!$C$10),COUNTIFS(Lançamentos!$K$5:$K$1004,$D421,Lançamentos!$U$5:$U$1004,J$5,Lançamentos!$W$5:$W$1004,'BH (3)'!$C$10)))</f>
        <v>x</v>
      </c>
      <c r="K421" s="84" t="str">
        <f>IF($D421="","x",IF('BH (3)'!$B$11=1,COUNTIFS(Lançamentos!$K$5:$K$1004,$D421,Lançamentos!$T$5:$T$1004,K$5,Lançamentos!$V$5:$V$1004,'BH (3)'!$C$10),COUNTIFS(Lançamentos!$K$5:$K$1004,$D421,Lançamentos!$U$5:$U$1004,K$5,Lançamentos!$W$5:$W$1004,'BH (3)'!$C$10)))</f>
        <v>x</v>
      </c>
      <c r="L421" s="84" t="str">
        <f>IF($D421="","x",IF('BH (3)'!$B$11=1,COUNTIFS(Lançamentos!$K$5:$K$1004,$D421,Lançamentos!$T$5:$T$1004,L$5,Lançamentos!$V$5:$V$1004,'BH (3)'!$C$10),COUNTIFS(Lançamentos!$K$5:$K$1004,$D421,Lançamentos!$U$5:$U$1004,L$5,Lançamentos!$W$5:$W$1004,'BH (3)'!$C$10)))</f>
        <v>x</v>
      </c>
      <c r="M421" s="84" t="str">
        <f>IF($D421="","x",IF('BH (3)'!$B$11=1,COUNTIFS(Lançamentos!$K$5:$K$1004,$D421,Lançamentos!$T$5:$T$1004,M$5,Lançamentos!$V$5:$V$1004,'BH (3)'!$C$10),COUNTIFS(Lançamentos!$K$5:$K$1004,$D421,Lançamentos!$U$5:$U$1004,M$5,Lançamentos!$W$5:$W$1004,'BH (3)'!$C$10)))</f>
        <v>x</v>
      </c>
      <c r="N421" s="84" t="str">
        <f>IF($D421="","x",IF('BH (3)'!$B$11=1,COUNTIFS(Lançamentos!$K$5:$K$1004,$D421,Lançamentos!$T$5:$T$1004,N$5,Lançamentos!$V$5:$V$1004,'BH (3)'!$C$10),COUNTIFS(Lançamentos!$K$5:$K$1004,$D421,Lançamentos!$U$5:$U$1004,N$5,Lançamentos!$W$5:$W$1004,'BH (3)'!$C$10)))</f>
        <v>x</v>
      </c>
      <c r="O421" s="84" t="str">
        <f>IF($D421="","x",IF('BH (3)'!$B$11=1,COUNTIFS(Lançamentos!$K$5:$K$1004,$D421,Lançamentos!$T$5:$T$1004,O$5,Lançamentos!$V$5:$V$1004,'BH (3)'!$C$10),COUNTIFS(Lançamentos!$K$5:$K$1004,$D421,Lançamentos!$U$5:$U$1004,O$5,Lançamentos!$W$5:$W$1004,'BH (3)'!$C$10)))</f>
        <v>x</v>
      </c>
      <c r="P421" s="84" t="str">
        <f>IF($D421="","x",IF('BH (3)'!$B$11=1,COUNTIFS(Lançamentos!$K$5:$K$1004,$D421,Lançamentos!$T$5:$T$1004,P$5,Lançamentos!$V$5:$V$1004,'BH (3)'!$C$10),COUNTIFS(Lançamentos!$K$5:$K$1004,$D421,Lançamentos!$U$5:$U$1004,P$5,Lançamentos!$W$5:$W$1004,'BH (3)'!$C$10)))</f>
        <v>x</v>
      </c>
      <c r="Q421" s="171" t="str">
        <f t="shared" si="13"/>
        <v/>
      </c>
    </row>
    <row r="422" spans="3:17" ht="45" customHeight="1" x14ac:dyDescent="0.25">
      <c r="C422" s="81" t="str">
        <f t="shared" si="12"/>
        <v/>
      </c>
      <c r="D422" s="170" t="str">
        <f>IF(Adv!D420="","",Adv!D420)</f>
        <v/>
      </c>
      <c r="E422" s="84" t="str">
        <f>IF($D422="","x",IF('BH (3)'!$B$11=1,COUNTIFS(Lançamentos!$K$5:$K$1004,$D422,Lançamentos!$T$5:$T$1004,E$5,Lançamentos!$V$5:$V$1004,'BH (3)'!$C$10),COUNTIFS(Lançamentos!$K$5:$K$1004,$D422,Lançamentos!$U$5:$U$1004,E$5,Lançamentos!$W$5:$W$1004,'BH (3)'!$C$10)))</f>
        <v>x</v>
      </c>
      <c r="F422" s="84" t="str">
        <f>IF($D422="","x",IF('BH (3)'!$B$11=1,COUNTIFS(Lançamentos!$K$5:$K$1004,$D422,Lançamentos!$T$5:$T$1004,F$5,Lançamentos!$V$5:$V$1004,'BH (3)'!$C$10),COUNTIFS(Lançamentos!$K$5:$K$1004,$D422,Lançamentos!$U$5:$U$1004,F$5,Lançamentos!$W$5:$W$1004,'BH (3)'!$C$10)))</f>
        <v>x</v>
      </c>
      <c r="G422" s="84" t="str">
        <f>IF($D422="","x",IF('BH (3)'!$B$11=1,COUNTIFS(Lançamentos!$K$5:$K$1004,$D422,Lançamentos!$T$5:$T$1004,G$5,Lançamentos!$V$5:$V$1004,'BH (3)'!$C$10),COUNTIFS(Lançamentos!$K$5:$K$1004,$D422,Lançamentos!$U$5:$U$1004,G$5,Lançamentos!$W$5:$W$1004,'BH (3)'!$C$10)))</f>
        <v>x</v>
      </c>
      <c r="H422" s="84" t="str">
        <f>IF($D422="","x",IF('BH (3)'!$B$11=1,COUNTIFS(Lançamentos!$K$5:$K$1004,$D422,Lançamentos!$T$5:$T$1004,H$5,Lançamentos!$V$5:$V$1004,'BH (3)'!$C$10),COUNTIFS(Lançamentos!$K$5:$K$1004,$D422,Lançamentos!$U$5:$U$1004,H$5,Lançamentos!$W$5:$W$1004,'BH (3)'!$C$10)))</f>
        <v>x</v>
      </c>
      <c r="I422" s="84" t="str">
        <f>IF($D422="","x",IF('BH (3)'!$B$11=1,COUNTIFS(Lançamentos!$K$5:$K$1004,$D422,Lançamentos!$T$5:$T$1004,I$5,Lançamentos!$V$5:$V$1004,'BH (3)'!$C$10),COUNTIFS(Lançamentos!$K$5:$K$1004,$D422,Lançamentos!$U$5:$U$1004,I$5,Lançamentos!$W$5:$W$1004,'BH (3)'!$C$10)))</f>
        <v>x</v>
      </c>
      <c r="J422" s="84" t="str">
        <f>IF($D422="","x",IF('BH (3)'!$B$11=1,COUNTIFS(Lançamentos!$K$5:$K$1004,$D422,Lançamentos!$T$5:$T$1004,J$5,Lançamentos!$V$5:$V$1004,'BH (3)'!$C$10),COUNTIFS(Lançamentos!$K$5:$K$1004,$D422,Lançamentos!$U$5:$U$1004,J$5,Lançamentos!$W$5:$W$1004,'BH (3)'!$C$10)))</f>
        <v>x</v>
      </c>
      <c r="K422" s="84" t="str">
        <f>IF($D422="","x",IF('BH (3)'!$B$11=1,COUNTIFS(Lançamentos!$K$5:$K$1004,$D422,Lançamentos!$T$5:$T$1004,K$5,Lançamentos!$V$5:$V$1004,'BH (3)'!$C$10),COUNTIFS(Lançamentos!$K$5:$K$1004,$D422,Lançamentos!$U$5:$U$1004,K$5,Lançamentos!$W$5:$W$1004,'BH (3)'!$C$10)))</f>
        <v>x</v>
      </c>
      <c r="L422" s="84" t="str">
        <f>IF($D422="","x",IF('BH (3)'!$B$11=1,COUNTIFS(Lançamentos!$K$5:$K$1004,$D422,Lançamentos!$T$5:$T$1004,L$5,Lançamentos!$V$5:$V$1004,'BH (3)'!$C$10),COUNTIFS(Lançamentos!$K$5:$K$1004,$D422,Lançamentos!$U$5:$U$1004,L$5,Lançamentos!$W$5:$W$1004,'BH (3)'!$C$10)))</f>
        <v>x</v>
      </c>
      <c r="M422" s="84" t="str">
        <f>IF($D422="","x",IF('BH (3)'!$B$11=1,COUNTIFS(Lançamentos!$K$5:$K$1004,$D422,Lançamentos!$T$5:$T$1004,M$5,Lançamentos!$V$5:$V$1004,'BH (3)'!$C$10),COUNTIFS(Lançamentos!$K$5:$K$1004,$D422,Lançamentos!$U$5:$U$1004,M$5,Lançamentos!$W$5:$W$1004,'BH (3)'!$C$10)))</f>
        <v>x</v>
      </c>
      <c r="N422" s="84" t="str">
        <f>IF($D422="","x",IF('BH (3)'!$B$11=1,COUNTIFS(Lançamentos!$K$5:$K$1004,$D422,Lançamentos!$T$5:$T$1004,N$5,Lançamentos!$V$5:$V$1004,'BH (3)'!$C$10),COUNTIFS(Lançamentos!$K$5:$K$1004,$D422,Lançamentos!$U$5:$U$1004,N$5,Lançamentos!$W$5:$W$1004,'BH (3)'!$C$10)))</f>
        <v>x</v>
      </c>
      <c r="O422" s="84" t="str">
        <f>IF($D422="","x",IF('BH (3)'!$B$11=1,COUNTIFS(Lançamentos!$K$5:$K$1004,$D422,Lançamentos!$T$5:$T$1004,O$5,Lançamentos!$V$5:$V$1004,'BH (3)'!$C$10),COUNTIFS(Lançamentos!$K$5:$K$1004,$D422,Lançamentos!$U$5:$U$1004,O$5,Lançamentos!$W$5:$W$1004,'BH (3)'!$C$10)))</f>
        <v>x</v>
      </c>
      <c r="P422" s="84" t="str">
        <f>IF($D422="","x",IF('BH (3)'!$B$11=1,COUNTIFS(Lançamentos!$K$5:$K$1004,$D422,Lançamentos!$T$5:$T$1004,P$5,Lançamentos!$V$5:$V$1004,'BH (3)'!$C$10),COUNTIFS(Lançamentos!$K$5:$K$1004,$D422,Lançamentos!$U$5:$U$1004,P$5,Lançamentos!$W$5:$W$1004,'BH (3)'!$C$10)))</f>
        <v>x</v>
      </c>
      <c r="Q422" s="171" t="str">
        <f t="shared" si="13"/>
        <v/>
      </c>
    </row>
    <row r="423" spans="3:17" ht="45" customHeight="1" x14ac:dyDescent="0.25">
      <c r="C423" s="81" t="str">
        <f t="shared" si="12"/>
        <v/>
      </c>
      <c r="D423" s="170" t="str">
        <f>IF(Adv!D421="","",Adv!D421)</f>
        <v/>
      </c>
      <c r="E423" s="84" t="str">
        <f>IF($D423="","x",IF('BH (3)'!$B$11=1,COUNTIFS(Lançamentos!$K$5:$K$1004,$D423,Lançamentos!$T$5:$T$1004,E$5,Lançamentos!$V$5:$V$1004,'BH (3)'!$C$10),COUNTIFS(Lançamentos!$K$5:$K$1004,$D423,Lançamentos!$U$5:$U$1004,E$5,Lançamentos!$W$5:$W$1004,'BH (3)'!$C$10)))</f>
        <v>x</v>
      </c>
      <c r="F423" s="84" t="str">
        <f>IF($D423="","x",IF('BH (3)'!$B$11=1,COUNTIFS(Lançamentos!$K$5:$K$1004,$D423,Lançamentos!$T$5:$T$1004,F$5,Lançamentos!$V$5:$V$1004,'BH (3)'!$C$10),COUNTIFS(Lançamentos!$K$5:$K$1004,$D423,Lançamentos!$U$5:$U$1004,F$5,Lançamentos!$W$5:$W$1004,'BH (3)'!$C$10)))</f>
        <v>x</v>
      </c>
      <c r="G423" s="84" t="str">
        <f>IF($D423="","x",IF('BH (3)'!$B$11=1,COUNTIFS(Lançamentos!$K$5:$K$1004,$D423,Lançamentos!$T$5:$T$1004,G$5,Lançamentos!$V$5:$V$1004,'BH (3)'!$C$10),COUNTIFS(Lançamentos!$K$5:$K$1004,$D423,Lançamentos!$U$5:$U$1004,G$5,Lançamentos!$W$5:$W$1004,'BH (3)'!$C$10)))</f>
        <v>x</v>
      </c>
      <c r="H423" s="84" t="str">
        <f>IF($D423="","x",IF('BH (3)'!$B$11=1,COUNTIFS(Lançamentos!$K$5:$K$1004,$D423,Lançamentos!$T$5:$T$1004,H$5,Lançamentos!$V$5:$V$1004,'BH (3)'!$C$10),COUNTIFS(Lançamentos!$K$5:$K$1004,$D423,Lançamentos!$U$5:$U$1004,H$5,Lançamentos!$W$5:$W$1004,'BH (3)'!$C$10)))</f>
        <v>x</v>
      </c>
      <c r="I423" s="84" t="str">
        <f>IF($D423="","x",IF('BH (3)'!$B$11=1,COUNTIFS(Lançamentos!$K$5:$K$1004,$D423,Lançamentos!$T$5:$T$1004,I$5,Lançamentos!$V$5:$V$1004,'BH (3)'!$C$10),COUNTIFS(Lançamentos!$K$5:$K$1004,$D423,Lançamentos!$U$5:$U$1004,I$5,Lançamentos!$W$5:$W$1004,'BH (3)'!$C$10)))</f>
        <v>x</v>
      </c>
      <c r="J423" s="84" t="str">
        <f>IF($D423="","x",IF('BH (3)'!$B$11=1,COUNTIFS(Lançamentos!$K$5:$K$1004,$D423,Lançamentos!$T$5:$T$1004,J$5,Lançamentos!$V$5:$V$1004,'BH (3)'!$C$10),COUNTIFS(Lançamentos!$K$5:$K$1004,$D423,Lançamentos!$U$5:$U$1004,J$5,Lançamentos!$W$5:$W$1004,'BH (3)'!$C$10)))</f>
        <v>x</v>
      </c>
      <c r="K423" s="84" t="str">
        <f>IF($D423="","x",IF('BH (3)'!$B$11=1,COUNTIFS(Lançamentos!$K$5:$K$1004,$D423,Lançamentos!$T$5:$T$1004,K$5,Lançamentos!$V$5:$V$1004,'BH (3)'!$C$10),COUNTIFS(Lançamentos!$K$5:$K$1004,$D423,Lançamentos!$U$5:$U$1004,K$5,Lançamentos!$W$5:$W$1004,'BH (3)'!$C$10)))</f>
        <v>x</v>
      </c>
      <c r="L423" s="84" t="str">
        <f>IF($D423="","x",IF('BH (3)'!$B$11=1,COUNTIFS(Lançamentos!$K$5:$K$1004,$D423,Lançamentos!$T$5:$T$1004,L$5,Lançamentos!$V$5:$V$1004,'BH (3)'!$C$10),COUNTIFS(Lançamentos!$K$5:$K$1004,$D423,Lançamentos!$U$5:$U$1004,L$5,Lançamentos!$W$5:$W$1004,'BH (3)'!$C$10)))</f>
        <v>x</v>
      </c>
      <c r="M423" s="84" t="str">
        <f>IF($D423="","x",IF('BH (3)'!$B$11=1,COUNTIFS(Lançamentos!$K$5:$K$1004,$D423,Lançamentos!$T$5:$T$1004,M$5,Lançamentos!$V$5:$V$1004,'BH (3)'!$C$10),COUNTIFS(Lançamentos!$K$5:$K$1004,$D423,Lançamentos!$U$5:$U$1004,M$5,Lançamentos!$W$5:$W$1004,'BH (3)'!$C$10)))</f>
        <v>x</v>
      </c>
      <c r="N423" s="84" t="str">
        <f>IF($D423="","x",IF('BH (3)'!$B$11=1,COUNTIFS(Lançamentos!$K$5:$K$1004,$D423,Lançamentos!$T$5:$T$1004,N$5,Lançamentos!$V$5:$V$1004,'BH (3)'!$C$10),COUNTIFS(Lançamentos!$K$5:$K$1004,$D423,Lançamentos!$U$5:$U$1004,N$5,Lançamentos!$W$5:$W$1004,'BH (3)'!$C$10)))</f>
        <v>x</v>
      </c>
      <c r="O423" s="84" t="str">
        <f>IF($D423="","x",IF('BH (3)'!$B$11=1,COUNTIFS(Lançamentos!$K$5:$K$1004,$D423,Lançamentos!$T$5:$T$1004,O$5,Lançamentos!$V$5:$V$1004,'BH (3)'!$C$10),COUNTIFS(Lançamentos!$K$5:$K$1004,$D423,Lançamentos!$U$5:$U$1004,O$5,Lançamentos!$W$5:$W$1004,'BH (3)'!$C$10)))</f>
        <v>x</v>
      </c>
      <c r="P423" s="84" t="str">
        <f>IF($D423="","x",IF('BH (3)'!$B$11=1,COUNTIFS(Lançamentos!$K$5:$K$1004,$D423,Lançamentos!$T$5:$T$1004,P$5,Lançamentos!$V$5:$V$1004,'BH (3)'!$C$10),COUNTIFS(Lançamentos!$K$5:$K$1004,$D423,Lançamentos!$U$5:$U$1004,P$5,Lançamentos!$W$5:$W$1004,'BH (3)'!$C$10)))</f>
        <v>x</v>
      </c>
      <c r="Q423" s="171" t="str">
        <f t="shared" si="13"/>
        <v/>
      </c>
    </row>
    <row r="424" spans="3:17" ht="45" customHeight="1" x14ac:dyDescent="0.25">
      <c r="C424" s="81" t="str">
        <f t="shared" si="12"/>
        <v/>
      </c>
      <c r="D424" s="170" t="str">
        <f>IF(Adv!D422="","",Adv!D422)</f>
        <v/>
      </c>
      <c r="E424" s="84" t="str">
        <f>IF($D424="","x",IF('BH (3)'!$B$11=1,COUNTIFS(Lançamentos!$K$5:$K$1004,$D424,Lançamentos!$T$5:$T$1004,E$5,Lançamentos!$V$5:$V$1004,'BH (3)'!$C$10),COUNTIFS(Lançamentos!$K$5:$K$1004,$D424,Lançamentos!$U$5:$U$1004,E$5,Lançamentos!$W$5:$W$1004,'BH (3)'!$C$10)))</f>
        <v>x</v>
      </c>
      <c r="F424" s="84" t="str">
        <f>IF($D424="","x",IF('BH (3)'!$B$11=1,COUNTIFS(Lançamentos!$K$5:$K$1004,$D424,Lançamentos!$T$5:$T$1004,F$5,Lançamentos!$V$5:$V$1004,'BH (3)'!$C$10),COUNTIFS(Lançamentos!$K$5:$K$1004,$D424,Lançamentos!$U$5:$U$1004,F$5,Lançamentos!$W$5:$W$1004,'BH (3)'!$C$10)))</f>
        <v>x</v>
      </c>
      <c r="G424" s="84" t="str">
        <f>IF($D424="","x",IF('BH (3)'!$B$11=1,COUNTIFS(Lançamentos!$K$5:$K$1004,$D424,Lançamentos!$T$5:$T$1004,G$5,Lançamentos!$V$5:$V$1004,'BH (3)'!$C$10),COUNTIFS(Lançamentos!$K$5:$K$1004,$D424,Lançamentos!$U$5:$U$1004,G$5,Lançamentos!$W$5:$W$1004,'BH (3)'!$C$10)))</f>
        <v>x</v>
      </c>
      <c r="H424" s="84" t="str">
        <f>IF($D424="","x",IF('BH (3)'!$B$11=1,COUNTIFS(Lançamentos!$K$5:$K$1004,$D424,Lançamentos!$T$5:$T$1004,H$5,Lançamentos!$V$5:$V$1004,'BH (3)'!$C$10),COUNTIFS(Lançamentos!$K$5:$K$1004,$D424,Lançamentos!$U$5:$U$1004,H$5,Lançamentos!$W$5:$W$1004,'BH (3)'!$C$10)))</f>
        <v>x</v>
      </c>
      <c r="I424" s="84" t="str">
        <f>IF($D424="","x",IF('BH (3)'!$B$11=1,COUNTIFS(Lançamentos!$K$5:$K$1004,$D424,Lançamentos!$T$5:$T$1004,I$5,Lançamentos!$V$5:$V$1004,'BH (3)'!$C$10),COUNTIFS(Lançamentos!$K$5:$K$1004,$D424,Lançamentos!$U$5:$U$1004,I$5,Lançamentos!$W$5:$W$1004,'BH (3)'!$C$10)))</f>
        <v>x</v>
      </c>
      <c r="J424" s="84" t="str">
        <f>IF($D424="","x",IF('BH (3)'!$B$11=1,COUNTIFS(Lançamentos!$K$5:$K$1004,$D424,Lançamentos!$T$5:$T$1004,J$5,Lançamentos!$V$5:$V$1004,'BH (3)'!$C$10),COUNTIFS(Lançamentos!$K$5:$K$1004,$D424,Lançamentos!$U$5:$U$1004,J$5,Lançamentos!$W$5:$W$1004,'BH (3)'!$C$10)))</f>
        <v>x</v>
      </c>
      <c r="K424" s="84" t="str">
        <f>IF($D424="","x",IF('BH (3)'!$B$11=1,COUNTIFS(Lançamentos!$K$5:$K$1004,$D424,Lançamentos!$T$5:$T$1004,K$5,Lançamentos!$V$5:$V$1004,'BH (3)'!$C$10),COUNTIFS(Lançamentos!$K$5:$K$1004,$D424,Lançamentos!$U$5:$U$1004,K$5,Lançamentos!$W$5:$W$1004,'BH (3)'!$C$10)))</f>
        <v>x</v>
      </c>
      <c r="L424" s="84" t="str">
        <f>IF($D424="","x",IF('BH (3)'!$B$11=1,COUNTIFS(Lançamentos!$K$5:$K$1004,$D424,Lançamentos!$T$5:$T$1004,L$5,Lançamentos!$V$5:$V$1004,'BH (3)'!$C$10),COUNTIFS(Lançamentos!$K$5:$K$1004,$D424,Lançamentos!$U$5:$U$1004,L$5,Lançamentos!$W$5:$W$1004,'BH (3)'!$C$10)))</f>
        <v>x</v>
      </c>
      <c r="M424" s="84" t="str">
        <f>IF($D424="","x",IF('BH (3)'!$B$11=1,COUNTIFS(Lançamentos!$K$5:$K$1004,$D424,Lançamentos!$T$5:$T$1004,M$5,Lançamentos!$V$5:$V$1004,'BH (3)'!$C$10),COUNTIFS(Lançamentos!$K$5:$K$1004,$D424,Lançamentos!$U$5:$U$1004,M$5,Lançamentos!$W$5:$W$1004,'BH (3)'!$C$10)))</f>
        <v>x</v>
      </c>
      <c r="N424" s="84" t="str">
        <f>IF($D424="","x",IF('BH (3)'!$B$11=1,COUNTIFS(Lançamentos!$K$5:$K$1004,$D424,Lançamentos!$T$5:$T$1004,N$5,Lançamentos!$V$5:$V$1004,'BH (3)'!$C$10),COUNTIFS(Lançamentos!$K$5:$K$1004,$D424,Lançamentos!$U$5:$U$1004,N$5,Lançamentos!$W$5:$W$1004,'BH (3)'!$C$10)))</f>
        <v>x</v>
      </c>
      <c r="O424" s="84" t="str">
        <f>IF($D424="","x",IF('BH (3)'!$B$11=1,COUNTIFS(Lançamentos!$K$5:$K$1004,$D424,Lançamentos!$T$5:$T$1004,O$5,Lançamentos!$V$5:$V$1004,'BH (3)'!$C$10),COUNTIFS(Lançamentos!$K$5:$K$1004,$D424,Lançamentos!$U$5:$U$1004,O$5,Lançamentos!$W$5:$W$1004,'BH (3)'!$C$10)))</f>
        <v>x</v>
      </c>
      <c r="P424" s="84" t="str">
        <f>IF($D424="","x",IF('BH (3)'!$B$11=1,COUNTIFS(Lançamentos!$K$5:$K$1004,$D424,Lançamentos!$T$5:$T$1004,P$5,Lançamentos!$V$5:$V$1004,'BH (3)'!$C$10),COUNTIFS(Lançamentos!$K$5:$K$1004,$D424,Lançamentos!$U$5:$U$1004,P$5,Lançamentos!$W$5:$W$1004,'BH (3)'!$C$10)))</f>
        <v>x</v>
      </c>
      <c r="Q424" s="171" t="str">
        <f t="shared" si="13"/>
        <v/>
      </c>
    </row>
    <row r="425" spans="3:17" ht="45" customHeight="1" x14ac:dyDescent="0.25">
      <c r="C425" s="81" t="str">
        <f t="shared" si="12"/>
        <v/>
      </c>
      <c r="D425" s="170" t="str">
        <f>IF(Adv!D423="","",Adv!D423)</f>
        <v/>
      </c>
      <c r="E425" s="84" t="str">
        <f>IF($D425="","x",IF('BH (3)'!$B$11=1,COUNTIFS(Lançamentos!$K$5:$K$1004,$D425,Lançamentos!$T$5:$T$1004,E$5,Lançamentos!$V$5:$V$1004,'BH (3)'!$C$10),COUNTIFS(Lançamentos!$K$5:$K$1004,$D425,Lançamentos!$U$5:$U$1004,E$5,Lançamentos!$W$5:$W$1004,'BH (3)'!$C$10)))</f>
        <v>x</v>
      </c>
      <c r="F425" s="84" t="str">
        <f>IF($D425="","x",IF('BH (3)'!$B$11=1,COUNTIFS(Lançamentos!$K$5:$K$1004,$D425,Lançamentos!$T$5:$T$1004,F$5,Lançamentos!$V$5:$V$1004,'BH (3)'!$C$10),COUNTIFS(Lançamentos!$K$5:$K$1004,$D425,Lançamentos!$U$5:$U$1004,F$5,Lançamentos!$W$5:$W$1004,'BH (3)'!$C$10)))</f>
        <v>x</v>
      </c>
      <c r="G425" s="84" t="str">
        <f>IF($D425="","x",IF('BH (3)'!$B$11=1,COUNTIFS(Lançamentos!$K$5:$K$1004,$D425,Lançamentos!$T$5:$T$1004,G$5,Lançamentos!$V$5:$V$1004,'BH (3)'!$C$10),COUNTIFS(Lançamentos!$K$5:$K$1004,$D425,Lançamentos!$U$5:$U$1004,G$5,Lançamentos!$W$5:$W$1004,'BH (3)'!$C$10)))</f>
        <v>x</v>
      </c>
      <c r="H425" s="84" t="str">
        <f>IF($D425="","x",IF('BH (3)'!$B$11=1,COUNTIFS(Lançamentos!$K$5:$K$1004,$D425,Lançamentos!$T$5:$T$1004,H$5,Lançamentos!$V$5:$V$1004,'BH (3)'!$C$10),COUNTIFS(Lançamentos!$K$5:$K$1004,$D425,Lançamentos!$U$5:$U$1004,H$5,Lançamentos!$W$5:$W$1004,'BH (3)'!$C$10)))</f>
        <v>x</v>
      </c>
      <c r="I425" s="84" t="str">
        <f>IF($D425="","x",IF('BH (3)'!$B$11=1,COUNTIFS(Lançamentos!$K$5:$K$1004,$D425,Lançamentos!$T$5:$T$1004,I$5,Lançamentos!$V$5:$V$1004,'BH (3)'!$C$10),COUNTIFS(Lançamentos!$K$5:$K$1004,$D425,Lançamentos!$U$5:$U$1004,I$5,Lançamentos!$W$5:$W$1004,'BH (3)'!$C$10)))</f>
        <v>x</v>
      </c>
      <c r="J425" s="84" t="str">
        <f>IF($D425="","x",IF('BH (3)'!$B$11=1,COUNTIFS(Lançamentos!$K$5:$K$1004,$D425,Lançamentos!$T$5:$T$1004,J$5,Lançamentos!$V$5:$V$1004,'BH (3)'!$C$10),COUNTIFS(Lançamentos!$K$5:$K$1004,$D425,Lançamentos!$U$5:$U$1004,J$5,Lançamentos!$W$5:$W$1004,'BH (3)'!$C$10)))</f>
        <v>x</v>
      </c>
      <c r="K425" s="84" t="str">
        <f>IF($D425="","x",IF('BH (3)'!$B$11=1,COUNTIFS(Lançamentos!$K$5:$K$1004,$D425,Lançamentos!$T$5:$T$1004,K$5,Lançamentos!$V$5:$V$1004,'BH (3)'!$C$10),COUNTIFS(Lançamentos!$K$5:$K$1004,$D425,Lançamentos!$U$5:$U$1004,K$5,Lançamentos!$W$5:$W$1004,'BH (3)'!$C$10)))</f>
        <v>x</v>
      </c>
      <c r="L425" s="84" t="str">
        <f>IF($D425="","x",IF('BH (3)'!$B$11=1,COUNTIFS(Lançamentos!$K$5:$K$1004,$D425,Lançamentos!$T$5:$T$1004,L$5,Lançamentos!$V$5:$V$1004,'BH (3)'!$C$10),COUNTIFS(Lançamentos!$K$5:$K$1004,$D425,Lançamentos!$U$5:$U$1004,L$5,Lançamentos!$W$5:$W$1004,'BH (3)'!$C$10)))</f>
        <v>x</v>
      </c>
      <c r="M425" s="84" t="str">
        <f>IF($D425="","x",IF('BH (3)'!$B$11=1,COUNTIFS(Lançamentos!$K$5:$K$1004,$D425,Lançamentos!$T$5:$T$1004,M$5,Lançamentos!$V$5:$V$1004,'BH (3)'!$C$10),COUNTIFS(Lançamentos!$K$5:$K$1004,$D425,Lançamentos!$U$5:$U$1004,M$5,Lançamentos!$W$5:$W$1004,'BH (3)'!$C$10)))</f>
        <v>x</v>
      </c>
      <c r="N425" s="84" t="str">
        <f>IF($D425="","x",IF('BH (3)'!$B$11=1,COUNTIFS(Lançamentos!$K$5:$K$1004,$D425,Lançamentos!$T$5:$T$1004,N$5,Lançamentos!$V$5:$V$1004,'BH (3)'!$C$10),COUNTIFS(Lançamentos!$K$5:$K$1004,$D425,Lançamentos!$U$5:$U$1004,N$5,Lançamentos!$W$5:$W$1004,'BH (3)'!$C$10)))</f>
        <v>x</v>
      </c>
      <c r="O425" s="84" t="str">
        <f>IF($D425="","x",IF('BH (3)'!$B$11=1,COUNTIFS(Lançamentos!$K$5:$K$1004,$D425,Lançamentos!$T$5:$T$1004,O$5,Lançamentos!$V$5:$V$1004,'BH (3)'!$C$10),COUNTIFS(Lançamentos!$K$5:$K$1004,$D425,Lançamentos!$U$5:$U$1004,O$5,Lançamentos!$W$5:$W$1004,'BH (3)'!$C$10)))</f>
        <v>x</v>
      </c>
      <c r="P425" s="84" t="str">
        <f>IF($D425="","x",IF('BH (3)'!$B$11=1,COUNTIFS(Lançamentos!$K$5:$K$1004,$D425,Lançamentos!$T$5:$T$1004,P$5,Lançamentos!$V$5:$V$1004,'BH (3)'!$C$10),COUNTIFS(Lançamentos!$K$5:$K$1004,$D425,Lançamentos!$U$5:$U$1004,P$5,Lançamentos!$W$5:$W$1004,'BH (3)'!$C$10)))</f>
        <v>x</v>
      </c>
      <c r="Q425" s="171" t="str">
        <f t="shared" si="13"/>
        <v/>
      </c>
    </row>
    <row r="426" spans="3:17" ht="45" customHeight="1" x14ac:dyDescent="0.25">
      <c r="C426" s="81" t="str">
        <f t="shared" si="12"/>
        <v/>
      </c>
      <c r="D426" s="170" t="str">
        <f>IF(Adv!D424="","",Adv!D424)</f>
        <v/>
      </c>
      <c r="E426" s="84" t="str">
        <f>IF($D426="","x",IF('BH (3)'!$B$11=1,COUNTIFS(Lançamentos!$K$5:$K$1004,$D426,Lançamentos!$T$5:$T$1004,E$5,Lançamentos!$V$5:$V$1004,'BH (3)'!$C$10),COUNTIFS(Lançamentos!$K$5:$K$1004,$D426,Lançamentos!$U$5:$U$1004,E$5,Lançamentos!$W$5:$W$1004,'BH (3)'!$C$10)))</f>
        <v>x</v>
      </c>
      <c r="F426" s="84" t="str">
        <f>IF($D426="","x",IF('BH (3)'!$B$11=1,COUNTIFS(Lançamentos!$K$5:$K$1004,$D426,Lançamentos!$T$5:$T$1004,F$5,Lançamentos!$V$5:$V$1004,'BH (3)'!$C$10),COUNTIFS(Lançamentos!$K$5:$K$1004,$D426,Lançamentos!$U$5:$U$1004,F$5,Lançamentos!$W$5:$W$1004,'BH (3)'!$C$10)))</f>
        <v>x</v>
      </c>
      <c r="G426" s="84" t="str">
        <f>IF($D426="","x",IF('BH (3)'!$B$11=1,COUNTIFS(Lançamentos!$K$5:$K$1004,$D426,Lançamentos!$T$5:$T$1004,G$5,Lançamentos!$V$5:$V$1004,'BH (3)'!$C$10),COUNTIFS(Lançamentos!$K$5:$K$1004,$D426,Lançamentos!$U$5:$U$1004,G$5,Lançamentos!$W$5:$W$1004,'BH (3)'!$C$10)))</f>
        <v>x</v>
      </c>
      <c r="H426" s="84" t="str">
        <f>IF($D426="","x",IF('BH (3)'!$B$11=1,COUNTIFS(Lançamentos!$K$5:$K$1004,$D426,Lançamentos!$T$5:$T$1004,H$5,Lançamentos!$V$5:$V$1004,'BH (3)'!$C$10),COUNTIFS(Lançamentos!$K$5:$K$1004,$D426,Lançamentos!$U$5:$U$1004,H$5,Lançamentos!$W$5:$W$1004,'BH (3)'!$C$10)))</f>
        <v>x</v>
      </c>
      <c r="I426" s="84" t="str">
        <f>IF($D426="","x",IF('BH (3)'!$B$11=1,COUNTIFS(Lançamentos!$K$5:$K$1004,$D426,Lançamentos!$T$5:$T$1004,I$5,Lançamentos!$V$5:$V$1004,'BH (3)'!$C$10),COUNTIFS(Lançamentos!$K$5:$K$1004,$D426,Lançamentos!$U$5:$U$1004,I$5,Lançamentos!$W$5:$W$1004,'BH (3)'!$C$10)))</f>
        <v>x</v>
      </c>
      <c r="J426" s="84" t="str">
        <f>IF($D426="","x",IF('BH (3)'!$B$11=1,COUNTIFS(Lançamentos!$K$5:$K$1004,$D426,Lançamentos!$T$5:$T$1004,J$5,Lançamentos!$V$5:$V$1004,'BH (3)'!$C$10),COUNTIFS(Lançamentos!$K$5:$K$1004,$D426,Lançamentos!$U$5:$U$1004,J$5,Lançamentos!$W$5:$W$1004,'BH (3)'!$C$10)))</f>
        <v>x</v>
      </c>
      <c r="K426" s="84" t="str">
        <f>IF($D426="","x",IF('BH (3)'!$B$11=1,COUNTIFS(Lançamentos!$K$5:$K$1004,$D426,Lançamentos!$T$5:$T$1004,K$5,Lançamentos!$V$5:$V$1004,'BH (3)'!$C$10),COUNTIFS(Lançamentos!$K$5:$K$1004,$D426,Lançamentos!$U$5:$U$1004,K$5,Lançamentos!$W$5:$W$1004,'BH (3)'!$C$10)))</f>
        <v>x</v>
      </c>
      <c r="L426" s="84" t="str">
        <f>IF($D426="","x",IF('BH (3)'!$B$11=1,COUNTIFS(Lançamentos!$K$5:$K$1004,$D426,Lançamentos!$T$5:$T$1004,L$5,Lançamentos!$V$5:$V$1004,'BH (3)'!$C$10),COUNTIFS(Lançamentos!$K$5:$K$1004,$D426,Lançamentos!$U$5:$U$1004,L$5,Lançamentos!$W$5:$W$1004,'BH (3)'!$C$10)))</f>
        <v>x</v>
      </c>
      <c r="M426" s="84" t="str">
        <f>IF($D426="","x",IF('BH (3)'!$B$11=1,COUNTIFS(Lançamentos!$K$5:$K$1004,$D426,Lançamentos!$T$5:$T$1004,M$5,Lançamentos!$V$5:$V$1004,'BH (3)'!$C$10),COUNTIFS(Lançamentos!$K$5:$K$1004,$D426,Lançamentos!$U$5:$U$1004,M$5,Lançamentos!$W$5:$W$1004,'BH (3)'!$C$10)))</f>
        <v>x</v>
      </c>
      <c r="N426" s="84" t="str">
        <f>IF($D426="","x",IF('BH (3)'!$B$11=1,COUNTIFS(Lançamentos!$K$5:$K$1004,$D426,Lançamentos!$T$5:$T$1004,N$5,Lançamentos!$V$5:$V$1004,'BH (3)'!$C$10),COUNTIFS(Lançamentos!$K$5:$K$1004,$D426,Lançamentos!$U$5:$U$1004,N$5,Lançamentos!$W$5:$W$1004,'BH (3)'!$C$10)))</f>
        <v>x</v>
      </c>
      <c r="O426" s="84" t="str">
        <f>IF($D426="","x",IF('BH (3)'!$B$11=1,COUNTIFS(Lançamentos!$K$5:$K$1004,$D426,Lançamentos!$T$5:$T$1004,O$5,Lançamentos!$V$5:$V$1004,'BH (3)'!$C$10),COUNTIFS(Lançamentos!$K$5:$K$1004,$D426,Lançamentos!$U$5:$U$1004,O$5,Lançamentos!$W$5:$W$1004,'BH (3)'!$C$10)))</f>
        <v>x</v>
      </c>
      <c r="P426" s="84" t="str">
        <f>IF($D426="","x",IF('BH (3)'!$B$11=1,COUNTIFS(Lançamentos!$K$5:$K$1004,$D426,Lançamentos!$T$5:$T$1004,P$5,Lançamentos!$V$5:$V$1004,'BH (3)'!$C$10),COUNTIFS(Lançamentos!$K$5:$K$1004,$D426,Lançamentos!$U$5:$U$1004,P$5,Lançamentos!$W$5:$W$1004,'BH (3)'!$C$10)))</f>
        <v>x</v>
      </c>
      <c r="Q426" s="171" t="str">
        <f t="shared" si="13"/>
        <v/>
      </c>
    </row>
    <row r="427" spans="3:17" ht="45" customHeight="1" x14ac:dyDescent="0.25">
      <c r="C427" s="81" t="str">
        <f t="shared" si="12"/>
        <v/>
      </c>
      <c r="D427" s="170" t="str">
        <f>IF(Adv!D425="","",Adv!D425)</f>
        <v/>
      </c>
      <c r="E427" s="84" t="str">
        <f>IF($D427="","x",IF('BH (3)'!$B$11=1,COUNTIFS(Lançamentos!$K$5:$K$1004,$D427,Lançamentos!$T$5:$T$1004,E$5,Lançamentos!$V$5:$V$1004,'BH (3)'!$C$10),COUNTIFS(Lançamentos!$K$5:$K$1004,$D427,Lançamentos!$U$5:$U$1004,E$5,Lançamentos!$W$5:$W$1004,'BH (3)'!$C$10)))</f>
        <v>x</v>
      </c>
      <c r="F427" s="84" t="str">
        <f>IF($D427="","x",IF('BH (3)'!$B$11=1,COUNTIFS(Lançamentos!$K$5:$K$1004,$D427,Lançamentos!$T$5:$T$1004,F$5,Lançamentos!$V$5:$V$1004,'BH (3)'!$C$10),COUNTIFS(Lançamentos!$K$5:$K$1004,$D427,Lançamentos!$U$5:$U$1004,F$5,Lançamentos!$W$5:$W$1004,'BH (3)'!$C$10)))</f>
        <v>x</v>
      </c>
      <c r="G427" s="84" t="str">
        <f>IF($D427="","x",IF('BH (3)'!$B$11=1,COUNTIFS(Lançamentos!$K$5:$K$1004,$D427,Lançamentos!$T$5:$T$1004,G$5,Lançamentos!$V$5:$V$1004,'BH (3)'!$C$10),COUNTIFS(Lançamentos!$K$5:$K$1004,$D427,Lançamentos!$U$5:$U$1004,G$5,Lançamentos!$W$5:$W$1004,'BH (3)'!$C$10)))</f>
        <v>x</v>
      </c>
      <c r="H427" s="84" t="str">
        <f>IF($D427="","x",IF('BH (3)'!$B$11=1,COUNTIFS(Lançamentos!$K$5:$K$1004,$D427,Lançamentos!$T$5:$T$1004,H$5,Lançamentos!$V$5:$V$1004,'BH (3)'!$C$10),COUNTIFS(Lançamentos!$K$5:$K$1004,$D427,Lançamentos!$U$5:$U$1004,H$5,Lançamentos!$W$5:$W$1004,'BH (3)'!$C$10)))</f>
        <v>x</v>
      </c>
      <c r="I427" s="84" t="str">
        <f>IF($D427="","x",IF('BH (3)'!$B$11=1,COUNTIFS(Lançamentos!$K$5:$K$1004,$D427,Lançamentos!$T$5:$T$1004,I$5,Lançamentos!$V$5:$V$1004,'BH (3)'!$C$10),COUNTIFS(Lançamentos!$K$5:$K$1004,$D427,Lançamentos!$U$5:$U$1004,I$5,Lançamentos!$W$5:$W$1004,'BH (3)'!$C$10)))</f>
        <v>x</v>
      </c>
      <c r="J427" s="84" t="str">
        <f>IF($D427="","x",IF('BH (3)'!$B$11=1,COUNTIFS(Lançamentos!$K$5:$K$1004,$D427,Lançamentos!$T$5:$T$1004,J$5,Lançamentos!$V$5:$V$1004,'BH (3)'!$C$10),COUNTIFS(Lançamentos!$K$5:$K$1004,$D427,Lançamentos!$U$5:$U$1004,J$5,Lançamentos!$W$5:$W$1004,'BH (3)'!$C$10)))</f>
        <v>x</v>
      </c>
      <c r="K427" s="84" t="str">
        <f>IF($D427="","x",IF('BH (3)'!$B$11=1,COUNTIFS(Lançamentos!$K$5:$K$1004,$D427,Lançamentos!$T$5:$T$1004,K$5,Lançamentos!$V$5:$V$1004,'BH (3)'!$C$10),COUNTIFS(Lançamentos!$K$5:$K$1004,$D427,Lançamentos!$U$5:$U$1004,K$5,Lançamentos!$W$5:$W$1004,'BH (3)'!$C$10)))</f>
        <v>x</v>
      </c>
      <c r="L427" s="84" t="str">
        <f>IF($D427="","x",IF('BH (3)'!$B$11=1,COUNTIFS(Lançamentos!$K$5:$K$1004,$D427,Lançamentos!$T$5:$T$1004,L$5,Lançamentos!$V$5:$V$1004,'BH (3)'!$C$10),COUNTIFS(Lançamentos!$K$5:$K$1004,$D427,Lançamentos!$U$5:$U$1004,L$5,Lançamentos!$W$5:$W$1004,'BH (3)'!$C$10)))</f>
        <v>x</v>
      </c>
      <c r="M427" s="84" t="str">
        <f>IF($D427="","x",IF('BH (3)'!$B$11=1,COUNTIFS(Lançamentos!$K$5:$K$1004,$D427,Lançamentos!$T$5:$T$1004,M$5,Lançamentos!$V$5:$V$1004,'BH (3)'!$C$10),COUNTIFS(Lançamentos!$K$5:$K$1004,$D427,Lançamentos!$U$5:$U$1004,M$5,Lançamentos!$W$5:$W$1004,'BH (3)'!$C$10)))</f>
        <v>x</v>
      </c>
      <c r="N427" s="84" t="str">
        <f>IF($D427="","x",IF('BH (3)'!$B$11=1,COUNTIFS(Lançamentos!$K$5:$K$1004,$D427,Lançamentos!$T$5:$T$1004,N$5,Lançamentos!$V$5:$V$1004,'BH (3)'!$C$10),COUNTIFS(Lançamentos!$K$5:$K$1004,$D427,Lançamentos!$U$5:$U$1004,N$5,Lançamentos!$W$5:$W$1004,'BH (3)'!$C$10)))</f>
        <v>x</v>
      </c>
      <c r="O427" s="84" t="str">
        <f>IF($D427="","x",IF('BH (3)'!$B$11=1,COUNTIFS(Lançamentos!$K$5:$K$1004,$D427,Lançamentos!$T$5:$T$1004,O$5,Lançamentos!$V$5:$V$1004,'BH (3)'!$C$10),COUNTIFS(Lançamentos!$K$5:$K$1004,$D427,Lançamentos!$U$5:$U$1004,O$5,Lançamentos!$W$5:$W$1004,'BH (3)'!$C$10)))</f>
        <v>x</v>
      </c>
      <c r="P427" s="84" t="str">
        <f>IF($D427="","x",IF('BH (3)'!$B$11=1,COUNTIFS(Lançamentos!$K$5:$K$1004,$D427,Lançamentos!$T$5:$T$1004,P$5,Lançamentos!$V$5:$V$1004,'BH (3)'!$C$10),COUNTIFS(Lançamentos!$K$5:$K$1004,$D427,Lançamentos!$U$5:$U$1004,P$5,Lançamentos!$W$5:$W$1004,'BH (3)'!$C$10)))</f>
        <v>x</v>
      </c>
      <c r="Q427" s="171" t="str">
        <f t="shared" si="13"/>
        <v/>
      </c>
    </row>
    <row r="428" spans="3:17" ht="45" customHeight="1" x14ac:dyDescent="0.25">
      <c r="C428" s="81" t="str">
        <f t="shared" si="12"/>
        <v/>
      </c>
      <c r="D428" s="170" t="str">
        <f>IF(Adv!D426="","",Adv!D426)</f>
        <v/>
      </c>
      <c r="E428" s="84" t="str">
        <f>IF($D428="","x",IF('BH (3)'!$B$11=1,COUNTIFS(Lançamentos!$K$5:$K$1004,$D428,Lançamentos!$T$5:$T$1004,E$5,Lançamentos!$V$5:$V$1004,'BH (3)'!$C$10),COUNTIFS(Lançamentos!$K$5:$K$1004,$D428,Lançamentos!$U$5:$U$1004,E$5,Lançamentos!$W$5:$W$1004,'BH (3)'!$C$10)))</f>
        <v>x</v>
      </c>
      <c r="F428" s="84" t="str">
        <f>IF($D428="","x",IF('BH (3)'!$B$11=1,COUNTIFS(Lançamentos!$K$5:$K$1004,$D428,Lançamentos!$T$5:$T$1004,F$5,Lançamentos!$V$5:$V$1004,'BH (3)'!$C$10),COUNTIFS(Lançamentos!$K$5:$K$1004,$D428,Lançamentos!$U$5:$U$1004,F$5,Lançamentos!$W$5:$W$1004,'BH (3)'!$C$10)))</f>
        <v>x</v>
      </c>
      <c r="G428" s="84" t="str">
        <f>IF($D428="","x",IF('BH (3)'!$B$11=1,COUNTIFS(Lançamentos!$K$5:$K$1004,$D428,Lançamentos!$T$5:$T$1004,G$5,Lançamentos!$V$5:$V$1004,'BH (3)'!$C$10),COUNTIFS(Lançamentos!$K$5:$K$1004,$D428,Lançamentos!$U$5:$U$1004,G$5,Lançamentos!$W$5:$W$1004,'BH (3)'!$C$10)))</f>
        <v>x</v>
      </c>
      <c r="H428" s="84" t="str">
        <f>IF($D428="","x",IF('BH (3)'!$B$11=1,COUNTIFS(Lançamentos!$K$5:$K$1004,$D428,Lançamentos!$T$5:$T$1004,H$5,Lançamentos!$V$5:$V$1004,'BH (3)'!$C$10),COUNTIFS(Lançamentos!$K$5:$K$1004,$D428,Lançamentos!$U$5:$U$1004,H$5,Lançamentos!$W$5:$W$1004,'BH (3)'!$C$10)))</f>
        <v>x</v>
      </c>
      <c r="I428" s="84" t="str">
        <f>IF($D428="","x",IF('BH (3)'!$B$11=1,COUNTIFS(Lançamentos!$K$5:$K$1004,$D428,Lançamentos!$T$5:$T$1004,I$5,Lançamentos!$V$5:$V$1004,'BH (3)'!$C$10),COUNTIFS(Lançamentos!$K$5:$K$1004,$D428,Lançamentos!$U$5:$U$1004,I$5,Lançamentos!$W$5:$W$1004,'BH (3)'!$C$10)))</f>
        <v>x</v>
      </c>
      <c r="J428" s="84" t="str">
        <f>IF($D428="","x",IF('BH (3)'!$B$11=1,COUNTIFS(Lançamentos!$K$5:$K$1004,$D428,Lançamentos!$T$5:$T$1004,J$5,Lançamentos!$V$5:$V$1004,'BH (3)'!$C$10),COUNTIFS(Lançamentos!$K$5:$K$1004,$D428,Lançamentos!$U$5:$U$1004,J$5,Lançamentos!$W$5:$W$1004,'BH (3)'!$C$10)))</f>
        <v>x</v>
      </c>
      <c r="K428" s="84" t="str">
        <f>IF($D428="","x",IF('BH (3)'!$B$11=1,COUNTIFS(Lançamentos!$K$5:$K$1004,$D428,Lançamentos!$T$5:$T$1004,K$5,Lançamentos!$V$5:$V$1004,'BH (3)'!$C$10),COUNTIFS(Lançamentos!$K$5:$K$1004,$D428,Lançamentos!$U$5:$U$1004,K$5,Lançamentos!$W$5:$W$1004,'BH (3)'!$C$10)))</f>
        <v>x</v>
      </c>
      <c r="L428" s="84" t="str">
        <f>IF($D428="","x",IF('BH (3)'!$B$11=1,COUNTIFS(Lançamentos!$K$5:$K$1004,$D428,Lançamentos!$T$5:$T$1004,L$5,Lançamentos!$V$5:$V$1004,'BH (3)'!$C$10),COUNTIFS(Lançamentos!$K$5:$K$1004,$D428,Lançamentos!$U$5:$U$1004,L$5,Lançamentos!$W$5:$W$1004,'BH (3)'!$C$10)))</f>
        <v>x</v>
      </c>
      <c r="M428" s="84" t="str">
        <f>IF($D428="","x",IF('BH (3)'!$B$11=1,COUNTIFS(Lançamentos!$K$5:$K$1004,$D428,Lançamentos!$T$5:$T$1004,M$5,Lançamentos!$V$5:$V$1004,'BH (3)'!$C$10),COUNTIFS(Lançamentos!$K$5:$K$1004,$D428,Lançamentos!$U$5:$U$1004,M$5,Lançamentos!$W$5:$W$1004,'BH (3)'!$C$10)))</f>
        <v>x</v>
      </c>
      <c r="N428" s="84" t="str">
        <f>IF($D428="","x",IF('BH (3)'!$B$11=1,COUNTIFS(Lançamentos!$K$5:$K$1004,$D428,Lançamentos!$T$5:$T$1004,N$5,Lançamentos!$V$5:$V$1004,'BH (3)'!$C$10),COUNTIFS(Lançamentos!$K$5:$K$1004,$D428,Lançamentos!$U$5:$U$1004,N$5,Lançamentos!$W$5:$W$1004,'BH (3)'!$C$10)))</f>
        <v>x</v>
      </c>
      <c r="O428" s="84" t="str">
        <f>IF($D428="","x",IF('BH (3)'!$B$11=1,COUNTIFS(Lançamentos!$K$5:$K$1004,$D428,Lançamentos!$T$5:$T$1004,O$5,Lançamentos!$V$5:$V$1004,'BH (3)'!$C$10),COUNTIFS(Lançamentos!$K$5:$K$1004,$D428,Lançamentos!$U$5:$U$1004,O$5,Lançamentos!$W$5:$W$1004,'BH (3)'!$C$10)))</f>
        <v>x</v>
      </c>
      <c r="P428" s="84" t="str">
        <f>IF($D428="","x",IF('BH (3)'!$B$11=1,COUNTIFS(Lançamentos!$K$5:$K$1004,$D428,Lançamentos!$T$5:$T$1004,P$5,Lançamentos!$V$5:$V$1004,'BH (3)'!$C$10),COUNTIFS(Lançamentos!$K$5:$K$1004,$D428,Lançamentos!$U$5:$U$1004,P$5,Lançamentos!$W$5:$W$1004,'BH (3)'!$C$10)))</f>
        <v>x</v>
      </c>
      <c r="Q428" s="171" t="str">
        <f t="shared" si="13"/>
        <v/>
      </c>
    </row>
    <row r="429" spans="3:17" ht="45" customHeight="1" x14ac:dyDescent="0.25">
      <c r="C429" s="81" t="str">
        <f t="shared" si="12"/>
        <v/>
      </c>
      <c r="D429" s="170" t="str">
        <f>IF(Adv!D427="","",Adv!D427)</f>
        <v/>
      </c>
      <c r="E429" s="84" t="str">
        <f>IF($D429="","x",IF('BH (3)'!$B$11=1,COUNTIFS(Lançamentos!$K$5:$K$1004,$D429,Lançamentos!$T$5:$T$1004,E$5,Lançamentos!$V$5:$V$1004,'BH (3)'!$C$10),COUNTIFS(Lançamentos!$K$5:$K$1004,$D429,Lançamentos!$U$5:$U$1004,E$5,Lançamentos!$W$5:$W$1004,'BH (3)'!$C$10)))</f>
        <v>x</v>
      </c>
      <c r="F429" s="84" t="str">
        <f>IF($D429="","x",IF('BH (3)'!$B$11=1,COUNTIFS(Lançamentos!$K$5:$K$1004,$D429,Lançamentos!$T$5:$T$1004,F$5,Lançamentos!$V$5:$V$1004,'BH (3)'!$C$10),COUNTIFS(Lançamentos!$K$5:$K$1004,$D429,Lançamentos!$U$5:$U$1004,F$5,Lançamentos!$W$5:$W$1004,'BH (3)'!$C$10)))</f>
        <v>x</v>
      </c>
      <c r="G429" s="84" t="str">
        <f>IF($D429="","x",IF('BH (3)'!$B$11=1,COUNTIFS(Lançamentos!$K$5:$K$1004,$D429,Lançamentos!$T$5:$T$1004,G$5,Lançamentos!$V$5:$V$1004,'BH (3)'!$C$10),COUNTIFS(Lançamentos!$K$5:$K$1004,$D429,Lançamentos!$U$5:$U$1004,G$5,Lançamentos!$W$5:$W$1004,'BH (3)'!$C$10)))</f>
        <v>x</v>
      </c>
      <c r="H429" s="84" t="str">
        <f>IF($D429="","x",IF('BH (3)'!$B$11=1,COUNTIFS(Lançamentos!$K$5:$K$1004,$D429,Lançamentos!$T$5:$T$1004,H$5,Lançamentos!$V$5:$V$1004,'BH (3)'!$C$10),COUNTIFS(Lançamentos!$K$5:$K$1004,$D429,Lançamentos!$U$5:$U$1004,H$5,Lançamentos!$W$5:$W$1004,'BH (3)'!$C$10)))</f>
        <v>x</v>
      </c>
      <c r="I429" s="84" t="str">
        <f>IF($D429="","x",IF('BH (3)'!$B$11=1,COUNTIFS(Lançamentos!$K$5:$K$1004,$D429,Lançamentos!$T$5:$T$1004,I$5,Lançamentos!$V$5:$V$1004,'BH (3)'!$C$10),COUNTIFS(Lançamentos!$K$5:$K$1004,$D429,Lançamentos!$U$5:$U$1004,I$5,Lançamentos!$W$5:$W$1004,'BH (3)'!$C$10)))</f>
        <v>x</v>
      </c>
      <c r="J429" s="84" t="str">
        <f>IF($D429="","x",IF('BH (3)'!$B$11=1,COUNTIFS(Lançamentos!$K$5:$K$1004,$D429,Lançamentos!$T$5:$T$1004,J$5,Lançamentos!$V$5:$V$1004,'BH (3)'!$C$10),COUNTIFS(Lançamentos!$K$5:$K$1004,$D429,Lançamentos!$U$5:$U$1004,J$5,Lançamentos!$W$5:$W$1004,'BH (3)'!$C$10)))</f>
        <v>x</v>
      </c>
      <c r="K429" s="84" t="str">
        <f>IF($D429="","x",IF('BH (3)'!$B$11=1,COUNTIFS(Lançamentos!$K$5:$K$1004,$D429,Lançamentos!$T$5:$T$1004,K$5,Lançamentos!$V$5:$V$1004,'BH (3)'!$C$10),COUNTIFS(Lançamentos!$K$5:$K$1004,$D429,Lançamentos!$U$5:$U$1004,K$5,Lançamentos!$W$5:$W$1004,'BH (3)'!$C$10)))</f>
        <v>x</v>
      </c>
      <c r="L429" s="84" t="str">
        <f>IF($D429="","x",IF('BH (3)'!$B$11=1,COUNTIFS(Lançamentos!$K$5:$K$1004,$D429,Lançamentos!$T$5:$T$1004,L$5,Lançamentos!$V$5:$V$1004,'BH (3)'!$C$10),COUNTIFS(Lançamentos!$K$5:$K$1004,$D429,Lançamentos!$U$5:$U$1004,L$5,Lançamentos!$W$5:$W$1004,'BH (3)'!$C$10)))</f>
        <v>x</v>
      </c>
      <c r="M429" s="84" t="str">
        <f>IF($D429="","x",IF('BH (3)'!$B$11=1,COUNTIFS(Lançamentos!$K$5:$K$1004,$D429,Lançamentos!$T$5:$T$1004,M$5,Lançamentos!$V$5:$V$1004,'BH (3)'!$C$10),COUNTIFS(Lançamentos!$K$5:$K$1004,$D429,Lançamentos!$U$5:$U$1004,M$5,Lançamentos!$W$5:$W$1004,'BH (3)'!$C$10)))</f>
        <v>x</v>
      </c>
      <c r="N429" s="84" t="str">
        <f>IF($D429="","x",IF('BH (3)'!$B$11=1,COUNTIFS(Lançamentos!$K$5:$K$1004,$D429,Lançamentos!$T$5:$T$1004,N$5,Lançamentos!$V$5:$V$1004,'BH (3)'!$C$10),COUNTIFS(Lançamentos!$K$5:$K$1004,$D429,Lançamentos!$U$5:$U$1004,N$5,Lançamentos!$W$5:$W$1004,'BH (3)'!$C$10)))</f>
        <v>x</v>
      </c>
      <c r="O429" s="84" t="str">
        <f>IF($D429="","x",IF('BH (3)'!$B$11=1,COUNTIFS(Lançamentos!$K$5:$K$1004,$D429,Lançamentos!$T$5:$T$1004,O$5,Lançamentos!$V$5:$V$1004,'BH (3)'!$C$10),COUNTIFS(Lançamentos!$K$5:$K$1004,$D429,Lançamentos!$U$5:$U$1004,O$5,Lançamentos!$W$5:$W$1004,'BH (3)'!$C$10)))</f>
        <v>x</v>
      </c>
      <c r="P429" s="84" t="str">
        <f>IF($D429="","x",IF('BH (3)'!$B$11=1,COUNTIFS(Lançamentos!$K$5:$K$1004,$D429,Lançamentos!$T$5:$T$1004,P$5,Lançamentos!$V$5:$V$1004,'BH (3)'!$C$10),COUNTIFS(Lançamentos!$K$5:$K$1004,$D429,Lançamentos!$U$5:$U$1004,P$5,Lançamentos!$W$5:$W$1004,'BH (3)'!$C$10)))</f>
        <v>x</v>
      </c>
      <c r="Q429" s="171" t="str">
        <f t="shared" si="13"/>
        <v/>
      </c>
    </row>
    <row r="430" spans="3:17" ht="45" customHeight="1" x14ac:dyDescent="0.25">
      <c r="C430" s="81" t="str">
        <f t="shared" si="12"/>
        <v/>
      </c>
      <c r="D430" s="170" t="str">
        <f>IF(Adv!D428="","",Adv!D428)</f>
        <v/>
      </c>
      <c r="E430" s="84" t="str">
        <f>IF($D430="","x",IF('BH (3)'!$B$11=1,COUNTIFS(Lançamentos!$K$5:$K$1004,$D430,Lançamentos!$T$5:$T$1004,E$5,Lançamentos!$V$5:$V$1004,'BH (3)'!$C$10),COUNTIFS(Lançamentos!$K$5:$K$1004,$D430,Lançamentos!$U$5:$U$1004,E$5,Lançamentos!$W$5:$W$1004,'BH (3)'!$C$10)))</f>
        <v>x</v>
      </c>
      <c r="F430" s="84" t="str">
        <f>IF($D430="","x",IF('BH (3)'!$B$11=1,COUNTIFS(Lançamentos!$K$5:$K$1004,$D430,Lançamentos!$T$5:$T$1004,F$5,Lançamentos!$V$5:$V$1004,'BH (3)'!$C$10),COUNTIFS(Lançamentos!$K$5:$K$1004,$D430,Lançamentos!$U$5:$U$1004,F$5,Lançamentos!$W$5:$W$1004,'BH (3)'!$C$10)))</f>
        <v>x</v>
      </c>
      <c r="G430" s="84" t="str">
        <f>IF($D430="","x",IF('BH (3)'!$B$11=1,COUNTIFS(Lançamentos!$K$5:$K$1004,$D430,Lançamentos!$T$5:$T$1004,G$5,Lançamentos!$V$5:$V$1004,'BH (3)'!$C$10),COUNTIFS(Lançamentos!$K$5:$K$1004,$D430,Lançamentos!$U$5:$U$1004,G$5,Lançamentos!$W$5:$W$1004,'BH (3)'!$C$10)))</f>
        <v>x</v>
      </c>
      <c r="H430" s="84" t="str">
        <f>IF($D430="","x",IF('BH (3)'!$B$11=1,COUNTIFS(Lançamentos!$K$5:$K$1004,$D430,Lançamentos!$T$5:$T$1004,H$5,Lançamentos!$V$5:$V$1004,'BH (3)'!$C$10),COUNTIFS(Lançamentos!$K$5:$K$1004,$D430,Lançamentos!$U$5:$U$1004,H$5,Lançamentos!$W$5:$W$1004,'BH (3)'!$C$10)))</f>
        <v>x</v>
      </c>
      <c r="I430" s="84" t="str">
        <f>IF($D430="","x",IF('BH (3)'!$B$11=1,COUNTIFS(Lançamentos!$K$5:$K$1004,$D430,Lançamentos!$T$5:$T$1004,I$5,Lançamentos!$V$5:$V$1004,'BH (3)'!$C$10),COUNTIFS(Lançamentos!$K$5:$K$1004,$D430,Lançamentos!$U$5:$U$1004,I$5,Lançamentos!$W$5:$W$1004,'BH (3)'!$C$10)))</f>
        <v>x</v>
      </c>
      <c r="J430" s="84" t="str">
        <f>IF($D430="","x",IF('BH (3)'!$B$11=1,COUNTIFS(Lançamentos!$K$5:$K$1004,$D430,Lançamentos!$T$5:$T$1004,J$5,Lançamentos!$V$5:$V$1004,'BH (3)'!$C$10),COUNTIFS(Lançamentos!$K$5:$K$1004,$D430,Lançamentos!$U$5:$U$1004,J$5,Lançamentos!$W$5:$W$1004,'BH (3)'!$C$10)))</f>
        <v>x</v>
      </c>
      <c r="K430" s="84" t="str">
        <f>IF($D430="","x",IF('BH (3)'!$B$11=1,COUNTIFS(Lançamentos!$K$5:$K$1004,$D430,Lançamentos!$T$5:$T$1004,K$5,Lançamentos!$V$5:$V$1004,'BH (3)'!$C$10),COUNTIFS(Lançamentos!$K$5:$K$1004,$D430,Lançamentos!$U$5:$U$1004,K$5,Lançamentos!$W$5:$W$1004,'BH (3)'!$C$10)))</f>
        <v>x</v>
      </c>
      <c r="L430" s="84" t="str">
        <f>IF($D430="","x",IF('BH (3)'!$B$11=1,COUNTIFS(Lançamentos!$K$5:$K$1004,$D430,Lançamentos!$T$5:$T$1004,L$5,Lançamentos!$V$5:$V$1004,'BH (3)'!$C$10),COUNTIFS(Lançamentos!$K$5:$K$1004,$D430,Lançamentos!$U$5:$U$1004,L$5,Lançamentos!$W$5:$W$1004,'BH (3)'!$C$10)))</f>
        <v>x</v>
      </c>
      <c r="M430" s="84" t="str">
        <f>IF($D430="","x",IF('BH (3)'!$B$11=1,COUNTIFS(Lançamentos!$K$5:$K$1004,$D430,Lançamentos!$T$5:$T$1004,M$5,Lançamentos!$V$5:$V$1004,'BH (3)'!$C$10),COUNTIFS(Lançamentos!$K$5:$K$1004,$D430,Lançamentos!$U$5:$U$1004,M$5,Lançamentos!$W$5:$W$1004,'BH (3)'!$C$10)))</f>
        <v>x</v>
      </c>
      <c r="N430" s="84" t="str">
        <f>IF($D430="","x",IF('BH (3)'!$B$11=1,COUNTIFS(Lançamentos!$K$5:$K$1004,$D430,Lançamentos!$T$5:$T$1004,N$5,Lançamentos!$V$5:$V$1004,'BH (3)'!$C$10),COUNTIFS(Lançamentos!$K$5:$K$1004,$D430,Lançamentos!$U$5:$U$1004,N$5,Lançamentos!$W$5:$W$1004,'BH (3)'!$C$10)))</f>
        <v>x</v>
      </c>
      <c r="O430" s="84" t="str">
        <f>IF($D430="","x",IF('BH (3)'!$B$11=1,COUNTIFS(Lançamentos!$K$5:$K$1004,$D430,Lançamentos!$T$5:$T$1004,O$5,Lançamentos!$V$5:$V$1004,'BH (3)'!$C$10),COUNTIFS(Lançamentos!$K$5:$K$1004,$D430,Lançamentos!$U$5:$U$1004,O$5,Lançamentos!$W$5:$W$1004,'BH (3)'!$C$10)))</f>
        <v>x</v>
      </c>
      <c r="P430" s="84" t="str">
        <f>IF($D430="","x",IF('BH (3)'!$B$11=1,COUNTIFS(Lançamentos!$K$5:$K$1004,$D430,Lançamentos!$T$5:$T$1004,P$5,Lançamentos!$V$5:$V$1004,'BH (3)'!$C$10),COUNTIFS(Lançamentos!$K$5:$K$1004,$D430,Lançamentos!$U$5:$U$1004,P$5,Lançamentos!$W$5:$W$1004,'BH (3)'!$C$10)))</f>
        <v>x</v>
      </c>
      <c r="Q430" s="171" t="str">
        <f t="shared" si="13"/>
        <v/>
      </c>
    </row>
    <row r="431" spans="3:17" ht="45" customHeight="1" x14ac:dyDescent="0.25">
      <c r="C431" s="81" t="str">
        <f t="shared" si="12"/>
        <v/>
      </c>
      <c r="D431" s="170" t="str">
        <f>IF(Adv!D429="","",Adv!D429)</f>
        <v/>
      </c>
      <c r="E431" s="84" t="str">
        <f>IF($D431="","x",IF('BH (3)'!$B$11=1,COUNTIFS(Lançamentos!$K$5:$K$1004,$D431,Lançamentos!$T$5:$T$1004,E$5,Lançamentos!$V$5:$V$1004,'BH (3)'!$C$10),COUNTIFS(Lançamentos!$K$5:$K$1004,$D431,Lançamentos!$U$5:$U$1004,E$5,Lançamentos!$W$5:$W$1004,'BH (3)'!$C$10)))</f>
        <v>x</v>
      </c>
      <c r="F431" s="84" t="str">
        <f>IF($D431="","x",IF('BH (3)'!$B$11=1,COUNTIFS(Lançamentos!$K$5:$K$1004,$D431,Lançamentos!$T$5:$T$1004,F$5,Lançamentos!$V$5:$V$1004,'BH (3)'!$C$10),COUNTIFS(Lançamentos!$K$5:$K$1004,$D431,Lançamentos!$U$5:$U$1004,F$5,Lançamentos!$W$5:$W$1004,'BH (3)'!$C$10)))</f>
        <v>x</v>
      </c>
      <c r="G431" s="84" t="str">
        <f>IF($D431="","x",IF('BH (3)'!$B$11=1,COUNTIFS(Lançamentos!$K$5:$K$1004,$D431,Lançamentos!$T$5:$T$1004,G$5,Lançamentos!$V$5:$V$1004,'BH (3)'!$C$10),COUNTIFS(Lançamentos!$K$5:$K$1004,$D431,Lançamentos!$U$5:$U$1004,G$5,Lançamentos!$W$5:$W$1004,'BH (3)'!$C$10)))</f>
        <v>x</v>
      </c>
      <c r="H431" s="84" t="str">
        <f>IF($D431="","x",IF('BH (3)'!$B$11=1,COUNTIFS(Lançamentos!$K$5:$K$1004,$D431,Lançamentos!$T$5:$T$1004,H$5,Lançamentos!$V$5:$V$1004,'BH (3)'!$C$10),COUNTIFS(Lançamentos!$K$5:$K$1004,$D431,Lançamentos!$U$5:$U$1004,H$5,Lançamentos!$W$5:$W$1004,'BH (3)'!$C$10)))</f>
        <v>x</v>
      </c>
      <c r="I431" s="84" t="str">
        <f>IF($D431="","x",IF('BH (3)'!$B$11=1,COUNTIFS(Lançamentos!$K$5:$K$1004,$D431,Lançamentos!$T$5:$T$1004,I$5,Lançamentos!$V$5:$V$1004,'BH (3)'!$C$10),COUNTIFS(Lançamentos!$K$5:$K$1004,$D431,Lançamentos!$U$5:$U$1004,I$5,Lançamentos!$W$5:$W$1004,'BH (3)'!$C$10)))</f>
        <v>x</v>
      </c>
      <c r="J431" s="84" t="str">
        <f>IF($D431="","x",IF('BH (3)'!$B$11=1,COUNTIFS(Lançamentos!$K$5:$K$1004,$D431,Lançamentos!$T$5:$T$1004,J$5,Lançamentos!$V$5:$V$1004,'BH (3)'!$C$10),COUNTIFS(Lançamentos!$K$5:$K$1004,$D431,Lançamentos!$U$5:$U$1004,J$5,Lançamentos!$W$5:$W$1004,'BH (3)'!$C$10)))</f>
        <v>x</v>
      </c>
      <c r="K431" s="84" t="str">
        <f>IF($D431="","x",IF('BH (3)'!$B$11=1,COUNTIFS(Lançamentos!$K$5:$K$1004,$D431,Lançamentos!$T$5:$T$1004,K$5,Lançamentos!$V$5:$V$1004,'BH (3)'!$C$10),COUNTIFS(Lançamentos!$K$5:$K$1004,$D431,Lançamentos!$U$5:$U$1004,K$5,Lançamentos!$W$5:$W$1004,'BH (3)'!$C$10)))</f>
        <v>x</v>
      </c>
      <c r="L431" s="84" t="str">
        <f>IF($D431="","x",IF('BH (3)'!$B$11=1,COUNTIFS(Lançamentos!$K$5:$K$1004,$D431,Lançamentos!$T$5:$T$1004,L$5,Lançamentos!$V$5:$V$1004,'BH (3)'!$C$10),COUNTIFS(Lançamentos!$K$5:$K$1004,$D431,Lançamentos!$U$5:$U$1004,L$5,Lançamentos!$W$5:$W$1004,'BH (3)'!$C$10)))</f>
        <v>x</v>
      </c>
      <c r="M431" s="84" t="str">
        <f>IF($D431="","x",IF('BH (3)'!$B$11=1,COUNTIFS(Lançamentos!$K$5:$K$1004,$D431,Lançamentos!$T$5:$T$1004,M$5,Lançamentos!$V$5:$V$1004,'BH (3)'!$C$10),COUNTIFS(Lançamentos!$K$5:$K$1004,$D431,Lançamentos!$U$5:$U$1004,M$5,Lançamentos!$W$5:$W$1004,'BH (3)'!$C$10)))</f>
        <v>x</v>
      </c>
      <c r="N431" s="84" t="str">
        <f>IF($D431="","x",IF('BH (3)'!$B$11=1,COUNTIFS(Lançamentos!$K$5:$K$1004,$D431,Lançamentos!$T$5:$T$1004,N$5,Lançamentos!$V$5:$V$1004,'BH (3)'!$C$10),COUNTIFS(Lançamentos!$K$5:$K$1004,$D431,Lançamentos!$U$5:$U$1004,N$5,Lançamentos!$W$5:$W$1004,'BH (3)'!$C$10)))</f>
        <v>x</v>
      </c>
      <c r="O431" s="84" t="str">
        <f>IF($D431="","x",IF('BH (3)'!$B$11=1,COUNTIFS(Lançamentos!$K$5:$K$1004,$D431,Lançamentos!$T$5:$T$1004,O$5,Lançamentos!$V$5:$V$1004,'BH (3)'!$C$10),COUNTIFS(Lançamentos!$K$5:$K$1004,$D431,Lançamentos!$U$5:$U$1004,O$5,Lançamentos!$W$5:$W$1004,'BH (3)'!$C$10)))</f>
        <v>x</v>
      </c>
      <c r="P431" s="84" t="str">
        <f>IF($D431="","x",IF('BH (3)'!$B$11=1,COUNTIFS(Lançamentos!$K$5:$K$1004,$D431,Lançamentos!$T$5:$T$1004,P$5,Lançamentos!$V$5:$V$1004,'BH (3)'!$C$10),COUNTIFS(Lançamentos!$K$5:$K$1004,$D431,Lançamentos!$U$5:$U$1004,P$5,Lançamentos!$W$5:$W$1004,'BH (3)'!$C$10)))</f>
        <v>x</v>
      </c>
      <c r="Q431" s="171" t="str">
        <f t="shared" si="13"/>
        <v/>
      </c>
    </row>
    <row r="432" spans="3:17" ht="45" customHeight="1" x14ac:dyDescent="0.25">
      <c r="C432" s="81" t="str">
        <f t="shared" si="12"/>
        <v/>
      </c>
      <c r="D432" s="170" t="str">
        <f>IF(Adv!D430="","",Adv!D430)</f>
        <v/>
      </c>
      <c r="E432" s="84" t="str">
        <f>IF($D432="","x",IF('BH (3)'!$B$11=1,COUNTIFS(Lançamentos!$K$5:$K$1004,$D432,Lançamentos!$T$5:$T$1004,E$5,Lançamentos!$V$5:$V$1004,'BH (3)'!$C$10),COUNTIFS(Lançamentos!$K$5:$K$1004,$D432,Lançamentos!$U$5:$U$1004,E$5,Lançamentos!$W$5:$W$1004,'BH (3)'!$C$10)))</f>
        <v>x</v>
      </c>
      <c r="F432" s="84" t="str">
        <f>IF($D432="","x",IF('BH (3)'!$B$11=1,COUNTIFS(Lançamentos!$K$5:$K$1004,$D432,Lançamentos!$T$5:$T$1004,F$5,Lançamentos!$V$5:$V$1004,'BH (3)'!$C$10),COUNTIFS(Lançamentos!$K$5:$K$1004,$D432,Lançamentos!$U$5:$U$1004,F$5,Lançamentos!$W$5:$W$1004,'BH (3)'!$C$10)))</f>
        <v>x</v>
      </c>
      <c r="G432" s="84" t="str">
        <f>IF($D432="","x",IF('BH (3)'!$B$11=1,COUNTIFS(Lançamentos!$K$5:$K$1004,$D432,Lançamentos!$T$5:$T$1004,G$5,Lançamentos!$V$5:$V$1004,'BH (3)'!$C$10),COUNTIFS(Lançamentos!$K$5:$K$1004,$D432,Lançamentos!$U$5:$U$1004,G$5,Lançamentos!$W$5:$W$1004,'BH (3)'!$C$10)))</f>
        <v>x</v>
      </c>
      <c r="H432" s="84" t="str">
        <f>IF($D432="","x",IF('BH (3)'!$B$11=1,COUNTIFS(Lançamentos!$K$5:$K$1004,$D432,Lançamentos!$T$5:$T$1004,H$5,Lançamentos!$V$5:$V$1004,'BH (3)'!$C$10),COUNTIFS(Lançamentos!$K$5:$K$1004,$D432,Lançamentos!$U$5:$U$1004,H$5,Lançamentos!$W$5:$W$1004,'BH (3)'!$C$10)))</f>
        <v>x</v>
      </c>
      <c r="I432" s="84" t="str">
        <f>IF($D432="","x",IF('BH (3)'!$B$11=1,COUNTIFS(Lançamentos!$K$5:$K$1004,$D432,Lançamentos!$T$5:$T$1004,I$5,Lançamentos!$V$5:$V$1004,'BH (3)'!$C$10),COUNTIFS(Lançamentos!$K$5:$K$1004,$D432,Lançamentos!$U$5:$U$1004,I$5,Lançamentos!$W$5:$W$1004,'BH (3)'!$C$10)))</f>
        <v>x</v>
      </c>
      <c r="J432" s="84" t="str">
        <f>IF($D432="","x",IF('BH (3)'!$B$11=1,COUNTIFS(Lançamentos!$K$5:$K$1004,$D432,Lançamentos!$T$5:$T$1004,J$5,Lançamentos!$V$5:$V$1004,'BH (3)'!$C$10),COUNTIFS(Lançamentos!$K$5:$K$1004,$D432,Lançamentos!$U$5:$U$1004,J$5,Lançamentos!$W$5:$W$1004,'BH (3)'!$C$10)))</f>
        <v>x</v>
      </c>
      <c r="K432" s="84" t="str">
        <f>IF($D432="","x",IF('BH (3)'!$B$11=1,COUNTIFS(Lançamentos!$K$5:$K$1004,$D432,Lançamentos!$T$5:$T$1004,K$5,Lançamentos!$V$5:$V$1004,'BH (3)'!$C$10),COUNTIFS(Lançamentos!$K$5:$K$1004,$D432,Lançamentos!$U$5:$U$1004,K$5,Lançamentos!$W$5:$W$1004,'BH (3)'!$C$10)))</f>
        <v>x</v>
      </c>
      <c r="L432" s="84" t="str">
        <f>IF($D432="","x",IF('BH (3)'!$B$11=1,COUNTIFS(Lançamentos!$K$5:$K$1004,$D432,Lançamentos!$T$5:$T$1004,L$5,Lançamentos!$V$5:$V$1004,'BH (3)'!$C$10),COUNTIFS(Lançamentos!$K$5:$K$1004,$D432,Lançamentos!$U$5:$U$1004,L$5,Lançamentos!$W$5:$W$1004,'BH (3)'!$C$10)))</f>
        <v>x</v>
      </c>
      <c r="M432" s="84" t="str">
        <f>IF($D432="","x",IF('BH (3)'!$B$11=1,COUNTIFS(Lançamentos!$K$5:$K$1004,$D432,Lançamentos!$T$5:$T$1004,M$5,Lançamentos!$V$5:$V$1004,'BH (3)'!$C$10),COUNTIFS(Lançamentos!$K$5:$K$1004,$D432,Lançamentos!$U$5:$U$1004,M$5,Lançamentos!$W$5:$W$1004,'BH (3)'!$C$10)))</f>
        <v>x</v>
      </c>
      <c r="N432" s="84" t="str">
        <f>IF($D432="","x",IF('BH (3)'!$B$11=1,COUNTIFS(Lançamentos!$K$5:$K$1004,$D432,Lançamentos!$T$5:$T$1004,N$5,Lançamentos!$V$5:$V$1004,'BH (3)'!$C$10),COUNTIFS(Lançamentos!$K$5:$K$1004,$D432,Lançamentos!$U$5:$U$1004,N$5,Lançamentos!$W$5:$W$1004,'BH (3)'!$C$10)))</f>
        <v>x</v>
      </c>
      <c r="O432" s="84" t="str">
        <f>IF($D432="","x",IF('BH (3)'!$B$11=1,COUNTIFS(Lançamentos!$K$5:$K$1004,$D432,Lançamentos!$T$5:$T$1004,O$5,Lançamentos!$V$5:$V$1004,'BH (3)'!$C$10),COUNTIFS(Lançamentos!$K$5:$K$1004,$D432,Lançamentos!$U$5:$U$1004,O$5,Lançamentos!$W$5:$W$1004,'BH (3)'!$C$10)))</f>
        <v>x</v>
      </c>
      <c r="P432" s="84" t="str">
        <f>IF($D432="","x",IF('BH (3)'!$B$11=1,COUNTIFS(Lançamentos!$K$5:$K$1004,$D432,Lançamentos!$T$5:$T$1004,P$5,Lançamentos!$V$5:$V$1004,'BH (3)'!$C$10),COUNTIFS(Lançamentos!$K$5:$K$1004,$D432,Lançamentos!$U$5:$U$1004,P$5,Lançamentos!$W$5:$W$1004,'BH (3)'!$C$10)))</f>
        <v>x</v>
      </c>
      <c r="Q432" s="171" t="str">
        <f t="shared" si="13"/>
        <v/>
      </c>
    </row>
    <row r="433" spans="3:17" ht="45" customHeight="1" x14ac:dyDescent="0.25">
      <c r="C433" s="81" t="str">
        <f t="shared" si="12"/>
        <v/>
      </c>
      <c r="D433" s="170" t="str">
        <f>IF(Adv!D431="","",Adv!D431)</f>
        <v/>
      </c>
      <c r="E433" s="84" t="str">
        <f>IF($D433="","x",IF('BH (3)'!$B$11=1,COUNTIFS(Lançamentos!$K$5:$K$1004,$D433,Lançamentos!$T$5:$T$1004,E$5,Lançamentos!$V$5:$V$1004,'BH (3)'!$C$10),COUNTIFS(Lançamentos!$K$5:$K$1004,$D433,Lançamentos!$U$5:$U$1004,E$5,Lançamentos!$W$5:$W$1004,'BH (3)'!$C$10)))</f>
        <v>x</v>
      </c>
      <c r="F433" s="84" t="str">
        <f>IF($D433="","x",IF('BH (3)'!$B$11=1,COUNTIFS(Lançamentos!$K$5:$K$1004,$D433,Lançamentos!$T$5:$T$1004,F$5,Lançamentos!$V$5:$V$1004,'BH (3)'!$C$10),COUNTIFS(Lançamentos!$K$5:$K$1004,$D433,Lançamentos!$U$5:$U$1004,F$5,Lançamentos!$W$5:$W$1004,'BH (3)'!$C$10)))</f>
        <v>x</v>
      </c>
      <c r="G433" s="84" t="str">
        <f>IF($D433="","x",IF('BH (3)'!$B$11=1,COUNTIFS(Lançamentos!$K$5:$K$1004,$D433,Lançamentos!$T$5:$T$1004,G$5,Lançamentos!$V$5:$V$1004,'BH (3)'!$C$10),COUNTIFS(Lançamentos!$K$5:$K$1004,$D433,Lançamentos!$U$5:$U$1004,G$5,Lançamentos!$W$5:$W$1004,'BH (3)'!$C$10)))</f>
        <v>x</v>
      </c>
      <c r="H433" s="84" t="str">
        <f>IF($D433="","x",IF('BH (3)'!$B$11=1,COUNTIFS(Lançamentos!$K$5:$K$1004,$D433,Lançamentos!$T$5:$T$1004,H$5,Lançamentos!$V$5:$V$1004,'BH (3)'!$C$10),COUNTIFS(Lançamentos!$K$5:$K$1004,$D433,Lançamentos!$U$5:$U$1004,H$5,Lançamentos!$W$5:$W$1004,'BH (3)'!$C$10)))</f>
        <v>x</v>
      </c>
      <c r="I433" s="84" t="str">
        <f>IF($D433="","x",IF('BH (3)'!$B$11=1,COUNTIFS(Lançamentos!$K$5:$K$1004,$D433,Lançamentos!$T$5:$T$1004,I$5,Lançamentos!$V$5:$V$1004,'BH (3)'!$C$10),COUNTIFS(Lançamentos!$K$5:$K$1004,$D433,Lançamentos!$U$5:$U$1004,I$5,Lançamentos!$W$5:$W$1004,'BH (3)'!$C$10)))</f>
        <v>x</v>
      </c>
      <c r="J433" s="84" t="str">
        <f>IF($D433="","x",IF('BH (3)'!$B$11=1,COUNTIFS(Lançamentos!$K$5:$K$1004,$D433,Lançamentos!$T$5:$T$1004,J$5,Lançamentos!$V$5:$V$1004,'BH (3)'!$C$10),COUNTIFS(Lançamentos!$K$5:$K$1004,$D433,Lançamentos!$U$5:$U$1004,J$5,Lançamentos!$W$5:$W$1004,'BH (3)'!$C$10)))</f>
        <v>x</v>
      </c>
      <c r="K433" s="84" t="str">
        <f>IF($D433="","x",IF('BH (3)'!$B$11=1,COUNTIFS(Lançamentos!$K$5:$K$1004,$D433,Lançamentos!$T$5:$T$1004,K$5,Lançamentos!$V$5:$V$1004,'BH (3)'!$C$10),COUNTIFS(Lançamentos!$K$5:$K$1004,$D433,Lançamentos!$U$5:$U$1004,K$5,Lançamentos!$W$5:$W$1004,'BH (3)'!$C$10)))</f>
        <v>x</v>
      </c>
      <c r="L433" s="84" t="str">
        <f>IF($D433="","x",IF('BH (3)'!$B$11=1,COUNTIFS(Lançamentos!$K$5:$K$1004,$D433,Lançamentos!$T$5:$T$1004,L$5,Lançamentos!$V$5:$V$1004,'BH (3)'!$C$10),COUNTIFS(Lançamentos!$K$5:$K$1004,$D433,Lançamentos!$U$5:$U$1004,L$5,Lançamentos!$W$5:$W$1004,'BH (3)'!$C$10)))</f>
        <v>x</v>
      </c>
      <c r="M433" s="84" t="str">
        <f>IF($D433="","x",IF('BH (3)'!$B$11=1,COUNTIFS(Lançamentos!$K$5:$K$1004,$D433,Lançamentos!$T$5:$T$1004,M$5,Lançamentos!$V$5:$V$1004,'BH (3)'!$C$10),COUNTIFS(Lançamentos!$K$5:$K$1004,$D433,Lançamentos!$U$5:$U$1004,M$5,Lançamentos!$W$5:$W$1004,'BH (3)'!$C$10)))</f>
        <v>x</v>
      </c>
      <c r="N433" s="84" t="str">
        <f>IF($D433="","x",IF('BH (3)'!$B$11=1,COUNTIFS(Lançamentos!$K$5:$K$1004,$D433,Lançamentos!$T$5:$T$1004,N$5,Lançamentos!$V$5:$V$1004,'BH (3)'!$C$10),COUNTIFS(Lançamentos!$K$5:$K$1004,$D433,Lançamentos!$U$5:$U$1004,N$5,Lançamentos!$W$5:$W$1004,'BH (3)'!$C$10)))</f>
        <v>x</v>
      </c>
      <c r="O433" s="84" t="str">
        <f>IF($D433="","x",IF('BH (3)'!$B$11=1,COUNTIFS(Lançamentos!$K$5:$K$1004,$D433,Lançamentos!$T$5:$T$1004,O$5,Lançamentos!$V$5:$V$1004,'BH (3)'!$C$10),COUNTIFS(Lançamentos!$K$5:$K$1004,$D433,Lançamentos!$U$5:$U$1004,O$5,Lançamentos!$W$5:$W$1004,'BH (3)'!$C$10)))</f>
        <v>x</v>
      </c>
      <c r="P433" s="84" t="str">
        <f>IF($D433="","x",IF('BH (3)'!$B$11=1,COUNTIFS(Lançamentos!$K$5:$K$1004,$D433,Lançamentos!$T$5:$T$1004,P$5,Lançamentos!$V$5:$V$1004,'BH (3)'!$C$10),COUNTIFS(Lançamentos!$K$5:$K$1004,$D433,Lançamentos!$U$5:$U$1004,P$5,Lançamentos!$W$5:$W$1004,'BH (3)'!$C$10)))</f>
        <v>x</v>
      </c>
      <c r="Q433" s="171" t="str">
        <f t="shared" si="13"/>
        <v/>
      </c>
    </row>
    <row r="434" spans="3:17" ht="45" customHeight="1" x14ac:dyDescent="0.25">
      <c r="C434" s="81" t="str">
        <f t="shared" si="12"/>
        <v/>
      </c>
      <c r="D434" s="170" t="str">
        <f>IF(Adv!D432="","",Adv!D432)</f>
        <v/>
      </c>
      <c r="E434" s="84" t="str">
        <f>IF($D434="","x",IF('BH (3)'!$B$11=1,COUNTIFS(Lançamentos!$K$5:$K$1004,$D434,Lançamentos!$T$5:$T$1004,E$5,Lançamentos!$V$5:$V$1004,'BH (3)'!$C$10),COUNTIFS(Lançamentos!$K$5:$K$1004,$D434,Lançamentos!$U$5:$U$1004,E$5,Lançamentos!$W$5:$W$1004,'BH (3)'!$C$10)))</f>
        <v>x</v>
      </c>
      <c r="F434" s="84" t="str">
        <f>IF($D434="","x",IF('BH (3)'!$B$11=1,COUNTIFS(Lançamentos!$K$5:$K$1004,$D434,Lançamentos!$T$5:$T$1004,F$5,Lançamentos!$V$5:$V$1004,'BH (3)'!$C$10),COUNTIFS(Lançamentos!$K$5:$K$1004,$D434,Lançamentos!$U$5:$U$1004,F$5,Lançamentos!$W$5:$W$1004,'BH (3)'!$C$10)))</f>
        <v>x</v>
      </c>
      <c r="G434" s="84" t="str">
        <f>IF($D434="","x",IF('BH (3)'!$B$11=1,COUNTIFS(Lançamentos!$K$5:$K$1004,$D434,Lançamentos!$T$5:$T$1004,G$5,Lançamentos!$V$5:$V$1004,'BH (3)'!$C$10),COUNTIFS(Lançamentos!$K$5:$K$1004,$D434,Lançamentos!$U$5:$U$1004,G$5,Lançamentos!$W$5:$W$1004,'BH (3)'!$C$10)))</f>
        <v>x</v>
      </c>
      <c r="H434" s="84" t="str">
        <f>IF($D434="","x",IF('BH (3)'!$B$11=1,COUNTIFS(Lançamentos!$K$5:$K$1004,$D434,Lançamentos!$T$5:$T$1004,H$5,Lançamentos!$V$5:$V$1004,'BH (3)'!$C$10),COUNTIFS(Lançamentos!$K$5:$K$1004,$D434,Lançamentos!$U$5:$U$1004,H$5,Lançamentos!$W$5:$W$1004,'BH (3)'!$C$10)))</f>
        <v>x</v>
      </c>
      <c r="I434" s="84" t="str">
        <f>IF($D434="","x",IF('BH (3)'!$B$11=1,COUNTIFS(Lançamentos!$K$5:$K$1004,$D434,Lançamentos!$T$5:$T$1004,I$5,Lançamentos!$V$5:$V$1004,'BH (3)'!$C$10),COUNTIFS(Lançamentos!$K$5:$K$1004,$D434,Lançamentos!$U$5:$U$1004,I$5,Lançamentos!$W$5:$W$1004,'BH (3)'!$C$10)))</f>
        <v>x</v>
      </c>
      <c r="J434" s="84" t="str">
        <f>IF($D434="","x",IF('BH (3)'!$B$11=1,COUNTIFS(Lançamentos!$K$5:$K$1004,$D434,Lançamentos!$T$5:$T$1004,J$5,Lançamentos!$V$5:$V$1004,'BH (3)'!$C$10),COUNTIFS(Lançamentos!$K$5:$K$1004,$D434,Lançamentos!$U$5:$U$1004,J$5,Lançamentos!$W$5:$W$1004,'BH (3)'!$C$10)))</f>
        <v>x</v>
      </c>
      <c r="K434" s="84" t="str">
        <f>IF($D434="","x",IF('BH (3)'!$B$11=1,COUNTIFS(Lançamentos!$K$5:$K$1004,$D434,Lançamentos!$T$5:$T$1004,K$5,Lançamentos!$V$5:$V$1004,'BH (3)'!$C$10),COUNTIFS(Lançamentos!$K$5:$K$1004,$D434,Lançamentos!$U$5:$U$1004,K$5,Lançamentos!$W$5:$W$1004,'BH (3)'!$C$10)))</f>
        <v>x</v>
      </c>
      <c r="L434" s="84" t="str">
        <f>IF($D434="","x",IF('BH (3)'!$B$11=1,COUNTIFS(Lançamentos!$K$5:$K$1004,$D434,Lançamentos!$T$5:$T$1004,L$5,Lançamentos!$V$5:$V$1004,'BH (3)'!$C$10),COUNTIFS(Lançamentos!$K$5:$K$1004,$D434,Lançamentos!$U$5:$U$1004,L$5,Lançamentos!$W$5:$W$1004,'BH (3)'!$C$10)))</f>
        <v>x</v>
      </c>
      <c r="M434" s="84" t="str">
        <f>IF($D434="","x",IF('BH (3)'!$B$11=1,COUNTIFS(Lançamentos!$K$5:$K$1004,$D434,Lançamentos!$T$5:$T$1004,M$5,Lançamentos!$V$5:$V$1004,'BH (3)'!$C$10),COUNTIFS(Lançamentos!$K$5:$K$1004,$D434,Lançamentos!$U$5:$U$1004,M$5,Lançamentos!$W$5:$W$1004,'BH (3)'!$C$10)))</f>
        <v>x</v>
      </c>
      <c r="N434" s="84" t="str">
        <f>IF($D434="","x",IF('BH (3)'!$B$11=1,COUNTIFS(Lançamentos!$K$5:$K$1004,$D434,Lançamentos!$T$5:$T$1004,N$5,Lançamentos!$V$5:$V$1004,'BH (3)'!$C$10),COUNTIFS(Lançamentos!$K$5:$K$1004,$D434,Lançamentos!$U$5:$U$1004,N$5,Lançamentos!$W$5:$W$1004,'BH (3)'!$C$10)))</f>
        <v>x</v>
      </c>
      <c r="O434" s="84" t="str">
        <f>IF($D434="","x",IF('BH (3)'!$B$11=1,COUNTIFS(Lançamentos!$K$5:$K$1004,$D434,Lançamentos!$T$5:$T$1004,O$5,Lançamentos!$V$5:$V$1004,'BH (3)'!$C$10),COUNTIFS(Lançamentos!$K$5:$K$1004,$D434,Lançamentos!$U$5:$U$1004,O$5,Lançamentos!$W$5:$W$1004,'BH (3)'!$C$10)))</f>
        <v>x</v>
      </c>
      <c r="P434" s="84" t="str">
        <f>IF($D434="","x",IF('BH (3)'!$B$11=1,COUNTIFS(Lançamentos!$K$5:$K$1004,$D434,Lançamentos!$T$5:$T$1004,P$5,Lançamentos!$V$5:$V$1004,'BH (3)'!$C$10),COUNTIFS(Lançamentos!$K$5:$K$1004,$D434,Lançamentos!$U$5:$U$1004,P$5,Lançamentos!$W$5:$W$1004,'BH (3)'!$C$10)))</f>
        <v>x</v>
      </c>
      <c r="Q434" s="171" t="str">
        <f t="shared" si="13"/>
        <v/>
      </c>
    </row>
    <row r="435" spans="3:17" ht="45" customHeight="1" x14ac:dyDescent="0.25">
      <c r="C435" s="81" t="str">
        <f t="shared" si="12"/>
        <v/>
      </c>
      <c r="D435" s="170" t="str">
        <f>IF(Adv!D433="","",Adv!D433)</f>
        <v/>
      </c>
      <c r="E435" s="84" t="str">
        <f>IF($D435="","x",IF('BH (3)'!$B$11=1,COUNTIFS(Lançamentos!$K$5:$K$1004,$D435,Lançamentos!$T$5:$T$1004,E$5,Lançamentos!$V$5:$V$1004,'BH (3)'!$C$10),COUNTIFS(Lançamentos!$K$5:$K$1004,$D435,Lançamentos!$U$5:$U$1004,E$5,Lançamentos!$W$5:$W$1004,'BH (3)'!$C$10)))</f>
        <v>x</v>
      </c>
      <c r="F435" s="84" t="str">
        <f>IF($D435="","x",IF('BH (3)'!$B$11=1,COUNTIFS(Lançamentos!$K$5:$K$1004,$D435,Lançamentos!$T$5:$T$1004,F$5,Lançamentos!$V$5:$V$1004,'BH (3)'!$C$10),COUNTIFS(Lançamentos!$K$5:$K$1004,$D435,Lançamentos!$U$5:$U$1004,F$5,Lançamentos!$W$5:$W$1004,'BH (3)'!$C$10)))</f>
        <v>x</v>
      </c>
      <c r="G435" s="84" t="str">
        <f>IF($D435="","x",IF('BH (3)'!$B$11=1,COUNTIFS(Lançamentos!$K$5:$K$1004,$D435,Lançamentos!$T$5:$T$1004,G$5,Lançamentos!$V$5:$V$1004,'BH (3)'!$C$10),COUNTIFS(Lançamentos!$K$5:$K$1004,$D435,Lançamentos!$U$5:$U$1004,G$5,Lançamentos!$W$5:$W$1004,'BH (3)'!$C$10)))</f>
        <v>x</v>
      </c>
      <c r="H435" s="84" t="str">
        <f>IF($D435="","x",IF('BH (3)'!$B$11=1,COUNTIFS(Lançamentos!$K$5:$K$1004,$D435,Lançamentos!$T$5:$T$1004,H$5,Lançamentos!$V$5:$V$1004,'BH (3)'!$C$10),COUNTIFS(Lançamentos!$K$5:$K$1004,$D435,Lançamentos!$U$5:$U$1004,H$5,Lançamentos!$W$5:$W$1004,'BH (3)'!$C$10)))</f>
        <v>x</v>
      </c>
      <c r="I435" s="84" t="str">
        <f>IF($D435="","x",IF('BH (3)'!$B$11=1,COUNTIFS(Lançamentos!$K$5:$K$1004,$D435,Lançamentos!$T$5:$T$1004,I$5,Lançamentos!$V$5:$V$1004,'BH (3)'!$C$10),COUNTIFS(Lançamentos!$K$5:$K$1004,$D435,Lançamentos!$U$5:$U$1004,I$5,Lançamentos!$W$5:$W$1004,'BH (3)'!$C$10)))</f>
        <v>x</v>
      </c>
      <c r="J435" s="84" t="str">
        <f>IF($D435="","x",IF('BH (3)'!$B$11=1,COUNTIFS(Lançamentos!$K$5:$K$1004,$D435,Lançamentos!$T$5:$T$1004,J$5,Lançamentos!$V$5:$V$1004,'BH (3)'!$C$10),COUNTIFS(Lançamentos!$K$5:$K$1004,$D435,Lançamentos!$U$5:$U$1004,J$5,Lançamentos!$W$5:$W$1004,'BH (3)'!$C$10)))</f>
        <v>x</v>
      </c>
      <c r="K435" s="84" t="str">
        <f>IF($D435="","x",IF('BH (3)'!$B$11=1,COUNTIFS(Lançamentos!$K$5:$K$1004,$D435,Lançamentos!$T$5:$T$1004,K$5,Lançamentos!$V$5:$V$1004,'BH (3)'!$C$10),COUNTIFS(Lançamentos!$K$5:$K$1004,$D435,Lançamentos!$U$5:$U$1004,K$5,Lançamentos!$W$5:$W$1004,'BH (3)'!$C$10)))</f>
        <v>x</v>
      </c>
      <c r="L435" s="84" t="str">
        <f>IF($D435="","x",IF('BH (3)'!$B$11=1,COUNTIFS(Lançamentos!$K$5:$K$1004,$D435,Lançamentos!$T$5:$T$1004,L$5,Lançamentos!$V$5:$V$1004,'BH (3)'!$C$10),COUNTIFS(Lançamentos!$K$5:$K$1004,$D435,Lançamentos!$U$5:$U$1004,L$5,Lançamentos!$W$5:$W$1004,'BH (3)'!$C$10)))</f>
        <v>x</v>
      </c>
      <c r="M435" s="84" t="str">
        <f>IF($D435="","x",IF('BH (3)'!$B$11=1,COUNTIFS(Lançamentos!$K$5:$K$1004,$D435,Lançamentos!$T$5:$T$1004,M$5,Lançamentos!$V$5:$V$1004,'BH (3)'!$C$10),COUNTIFS(Lançamentos!$K$5:$K$1004,$D435,Lançamentos!$U$5:$U$1004,M$5,Lançamentos!$W$5:$W$1004,'BH (3)'!$C$10)))</f>
        <v>x</v>
      </c>
      <c r="N435" s="84" t="str">
        <f>IF($D435="","x",IF('BH (3)'!$B$11=1,COUNTIFS(Lançamentos!$K$5:$K$1004,$D435,Lançamentos!$T$5:$T$1004,N$5,Lançamentos!$V$5:$V$1004,'BH (3)'!$C$10),COUNTIFS(Lançamentos!$K$5:$K$1004,$D435,Lançamentos!$U$5:$U$1004,N$5,Lançamentos!$W$5:$W$1004,'BH (3)'!$C$10)))</f>
        <v>x</v>
      </c>
      <c r="O435" s="84" t="str">
        <f>IF($D435="","x",IF('BH (3)'!$B$11=1,COUNTIFS(Lançamentos!$K$5:$K$1004,$D435,Lançamentos!$T$5:$T$1004,O$5,Lançamentos!$V$5:$V$1004,'BH (3)'!$C$10),COUNTIFS(Lançamentos!$K$5:$K$1004,$D435,Lançamentos!$U$5:$U$1004,O$5,Lançamentos!$W$5:$W$1004,'BH (3)'!$C$10)))</f>
        <v>x</v>
      </c>
      <c r="P435" s="84" t="str">
        <f>IF($D435="","x",IF('BH (3)'!$B$11=1,COUNTIFS(Lançamentos!$K$5:$K$1004,$D435,Lançamentos!$T$5:$T$1004,P$5,Lançamentos!$V$5:$V$1004,'BH (3)'!$C$10),COUNTIFS(Lançamentos!$K$5:$K$1004,$D435,Lançamentos!$U$5:$U$1004,P$5,Lançamentos!$W$5:$W$1004,'BH (3)'!$C$10)))</f>
        <v>x</v>
      </c>
      <c r="Q435" s="171" t="str">
        <f t="shared" si="13"/>
        <v/>
      </c>
    </row>
    <row r="436" spans="3:17" ht="45" customHeight="1" x14ac:dyDescent="0.25">
      <c r="C436" s="81" t="str">
        <f t="shared" si="12"/>
        <v/>
      </c>
      <c r="D436" s="170" t="str">
        <f>IF(Adv!D434="","",Adv!D434)</f>
        <v/>
      </c>
      <c r="E436" s="84" t="str">
        <f>IF($D436="","x",IF('BH (3)'!$B$11=1,COUNTIFS(Lançamentos!$K$5:$K$1004,$D436,Lançamentos!$T$5:$T$1004,E$5,Lançamentos!$V$5:$V$1004,'BH (3)'!$C$10),COUNTIFS(Lançamentos!$K$5:$K$1004,$D436,Lançamentos!$U$5:$U$1004,E$5,Lançamentos!$W$5:$W$1004,'BH (3)'!$C$10)))</f>
        <v>x</v>
      </c>
      <c r="F436" s="84" t="str">
        <f>IF($D436="","x",IF('BH (3)'!$B$11=1,COUNTIFS(Lançamentos!$K$5:$K$1004,$D436,Lançamentos!$T$5:$T$1004,F$5,Lançamentos!$V$5:$V$1004,'BH (3)'!$C$10),COUNTIFS(Lançamentos!$K$5:$K$1004,$D436,Lançamentos!$U$5:$U$1004,F$5,Lançamentos!$W$5:$W$1004,'BH (3)'!$C$10)))</f>
        <v>x</v>
      </c>
      <c r="G436" s="84" t="str">
        <f>IF($D436="","x",IF('BH (3)'!$B$11=1,COUNTIFS(Lançamentos!$K$5:$K$1004,$D436,Lançamentos!$T$5:$T$1004,G$5,Lançamentos!$V$5:$V$1004,'BH (3)'!$C$10),COUNTIFS(Lançamentos!$K$5:$K$1004,$D436,Lançamentos!$U$5:$U$1004,G$5,Lançamentos!$W$5:$W$1004,'BH (3)'!$C$10)))</f>
        <v>x</v>
      </c>
      <c r="H436" s="84" t="str">
        <f>IF($D436="","x",IF('BH (3)'!$B$11=1,COUNTIFS(Lançamentos!$K$5:$K$1004,$D436,Lançamentos!$T$5:$T$1004,H$5,Lançamentos!$V$5:$V$1004,'BH (3)'!$C$10),COUNTIFS(Lançamentos!$K$5:$K$1004,$D436,Lançamentos!$U$5:$U$1004,H$5,Lançamentos!$W$5:$W$1004,'BH (3)'!$C$10)))</f>
        <v>x</v>
      </c>
      <c r="I436" s="84" t="str">
        <f>IF($D436="","x",IF('BH (3)'!$B$11=1,COUNTIFS(Lançamentos!$K$5:$K$1004,$D436,Lançamentos!$T$5:$T$1004,I$5,Lançamentos!$V$5:$V$1004,'BH (3)'!$C$10),COUNTIFS(Lançamentos!$K$5:$K$1004,$D436,Lançamentos!$U$5:$U$1004,I$5,Lançamentos!$W$5:$W$1004,'BH (3)'!$C$10)))</f>
        <v>x</v>
      </c>
      <c r="J436" s="84" t="str">
        <f>IF($D436="","x",IF('BH (3)'!$B$11=1,COUNTIFS(Lançamentos!$K$5:$K$1004,$D436,Lançamentos!$T$5:$T$1004,J$5,Lançamentos!$V$5:$V$1004,'BH (3)'!$C$10),COUNTIFS(Lançamentos!$K$5:$K$1004,$D436,Lançamentos!$U$5:$U$1004,J$5,Lançamentos!$W$5:$W$1004,'BH (3)'!$C$10)))</f>
        <v>x</v>
      </c>
      <c r="K436" s="84" t="str">
        <f>IF($D436="","x",IF('BH (3)'!$B$11=1,COUNTIFS(Lançamentos!$K$5:$K$1004,$D436,Lançamentos!$T$5:$T$1004,K$5,Lançamentos!$V$5:$V$1004,'BH (3)'!$C$10),COUNTIFS(Lançamentos!$K$5:$K$1004,$D436,Lançamentos!$U$5:$U$1004,K$5,Lançamentos!$W$5:$W$1004,'BH (3)'!$C$10)))</f>
        <v>x</v>
      </c>
      <c r="L436" s="84" t="str">
        <f>IF($D436="","x",IF('BH (3)'!$B$11=1,COUNTIFS(Lançamentos!$K$5:$K$1004,$D436,Lançamentos!$T$5:$T$1004,L$5,Lançamentos!$V$5:$V$1004,'BH (3)'!$C$10),COUNTIFS(Lançamentos!$K$5:$K$1004,$D436,Lançamentos!$U$5:$U$1004,L$5,Lançamentos!$W$5:$W$1004,'BH (3)'!$C$10)))</f>
        <v>x</v>
      </c>
      <c r="M436" s="84" t="str">
        <f>IF($D436="","x",IF('BH (3)'!$B$11=1,COUNTIFS(Lançamentos!$K$5:$K$1004,$D436,Lançamentos!$T$5:$T$1004,M$5,Lançamentos!$V$5:$V$1004,'BH (3)'!$C$10),COUNTIFS(Lançamentos!$K$5:$K$1004,$D436,Lançamentos!$U$5:$U$1004,M$5,Lançamentos!$W$5:$W$1004,'BH (3)'!$C$10)))</f>
        <v>x</v>
      </c>
      <c r="N436" s="84" t="str">
        <f>IF($D436="","x",IF('BH (3)'!$B$11=1,COUNTIFS(Lançamentos!$K$5:$K$1004,$D436,Lançamentos!$T$5:$T$1004,N$5,Lançamentos!$V$5:$V$1004,'BH (3)'!$C$10),COUNTIFS(Lançamentos!$K$5:$K$1004,$D436,Lançamentos!$U$5:$U$1004,N$5,Lançamentos!$W$5:$W$1004,'BH (3)'!$C$10)))</f>
        <v>x</v>
      </c>
      <c r="O436" s="84" t="str">
        <f>IF($D436="","x",IF('BH (3)'!$B$11=1,COUNTIFS(Lançamentos!$K$5:$K$1004,$D436,Lançamentos!$T$5:$T$1004,O$5,Lançamentos!$V$5:$V$1004,'BH (3)'!$C$10),COUNTIFS(Lançamentos!$K$5:$K$1004,$D436,Lançamentos!$U$5:$U$1004,O$5,Lançamentos!$W$5:$W$1004,'BH (3)'!$C$10)))</f>
        <v>x</v>
      </c>
      <c r="P436" s="84" t="str">
        <f>IF($D436="","x",IF('BH (3)'!$B$11=1,COUNTIFS(Lançamentos!$K$5:$K$1004,$D436,Lançamentos!$T$5:$T$1004,P$5,Lançamentos!$V$5:$V$1004,'BH (3)'!$C$10),COUNTIFS(Lançamentos!$K$5:$K$1004,$D436,Lançamentos!$U$5:$U$1004,P$5,Lançamentos!$W$5:$W$1004,'BH (3)'!$C$10)))</f>
        <v>x</v>
      </c>
      <c r="Q436" s="171" t="str">
        <f t="shared" si="13"/>
        <v/>
      </c>
    </row>
    <row r="437" spans="3:17" ht="45" customHeight="1" x14ac:dyDescent="0.25">
      <c r="C437" s="81" t="str">
        <f t="shared" si="12"/>
        <v/>
      </c>
      <c r="D437" s="170" t="str">
        <f>IF(Adv!D435="","",Adv!D435)</f>
        <v/>
      </c>
      <c r="E437" s="84" t="str">
        <f>IF($D437="","x",IF('BH (3)'!$B$11=1,COUNTIFS(Lançamentos!$K$5:$K$1004,$D437,Lançamentos!$T$5:$T$1004,E$5,Lançamentos!$V$5:$V$1004,'BH (3)'!$C$10),COUNTIFS(Lançamentos!$K$5:$K$1004,$D437,Lançamentos!$U$5:$U$1004,E$5,Lançamentos!$W$5:$W$1004,'BH (3)'!$C$10)))</f>
        <v>x</v>
      </c>
      <c r="F437" s="84" t="str">
        <f>IF($D437="","x",IF('BH (3)'!$B$11=1,COUNTIFS(Lançamentos!$K$5:$K$1004,$D437,Lançamentos!$T$5:$T$1004,F$5,Lançamentos!$V$5:$V$1004,'BH (3)'!$C$10),COUNTIFS(Lançamentos!$K$5:$K$1004,$D437,Lançamentos!$U$5:$U$1004,F$5,Lançamentos!$W$5:$W$1004,'BH (3)'!$C$10)))</f>
        <v>x</v>
      </c>
      <c r="G437" s="84" t="str">
        <f>IF($D437="","x",IF('BH (3)'!$B$11=1,COUNTIFS(Lançamentos!$K$5:$K$1004,$D437,Lançamentos!$T$5:$T$1004,G$5,Lançamentos!$V$5:$V$1004,'BH (3)'!$C$10),COUNTIFS(Lançamentos!$K$5:$K$1004,$D437,Lançamentos!$U$5:$U$1004,G$5,Lançamentos!$W$5:$W$1004,'BH (3)'!$C$10)))</f>
        <v>x</v>
      </c>
      <c r="H437" s="84" t="str">
        <f>IF($D437="","x",IF('BH (3)'!$B$11=1,COUNTIFS(Lançamentos!$K$5:$K$1004,$D437,Lançamentos!$T$5:$T$1004,H$5,Lançamentos!$V$5:$V$1004,'BH (3)'!$C$10),COUNTIFS(Lançamentos!$K$5:$K$1004,$D437,Lançamentos!$U$5:$U$1004,H$5,Lançamentos!$W$5:$W$1004,'BH (3)'!$C$10)))</f>
        <v>x</v>
      </c>
      <c r="I437" s="84" t="str">
        <f>IF($D437="","x",IF('BH (3)'!$B$11=1,COUNTIFS(Lançamentos!$K$5:$K$1004,$D437,Lançamentos!$T$5:$T$1004,I$5,Lançamentos!$V$5:$V$1004,'BH (3)'!$C$10),COUNTIFS(Lançamentos!$K$5:$K$1004,$D437,Lançamentos!$U$5:$U$1004,I$5,Lançamentos!$W$5:$W$1004,'BH (3)'!$C$10)))</f>
        <v>x</v>
      </c>
      <c r="J437" s="84" t="str">
        <f>IF($D437="","x",IF('BH (3)'!$B$11=1,COUNTIFS(Lançamentos!$K$5:$K$1004,$D437,Lançamentos!$T$5:$T$1004,J$5,Lançamentos!$V$5:$V$1004,'BH (3)'!$C$10),COUNTIFS(Lançamentos!$K$5:$K$1004,$D437,Lançamentos!$U$5:$U$1004,J$5,Lançamentos!$W$5:$W$1004,'BH (3)'!$C$10)))</f>
        <v>x</v>
      </c>
      <c r="K437" s="84" t="str">
        <f>IF($D437="","x",IF('BH (3)'!$B$11=1,COUNTIFS(Lançamentos!$K$5:$K$1004,$D437,Lançamentos!$T$5:$T$1004,K$5,Lançamentos!$V$5:$V$1004,'BH (3)'!$C$10),COUNTIFS(Lançamentos!$K$5:$K$1004,$D437,Lançamentos!$U$5:$U$1004,K$5,Lançamentos!$W$5:$W$1004,'BH (3)'!$C$10)))</f>
        <v>x</v>
      </c>
      <c r="L437" s="84" t="str">
        <f>IF($D437="","x",IF('BH (3)'!$B$11=1,COUNTIFS(Lançamentos!$K$5:$K$1004,$D437,Lançamentos!$T$5:$T$1004,L$5,Lançamentos!$V$5:$V$1004,'BH (3)'!$C$10),COUNTIFS(Lançamentos!$K$5:$K$1004,$D437,Lançamentos!$U$5:$U$1004,L$5,Lançamentos!$W$5:$W$1004,'BH (3)'!$C$10)))</f>
        <v>x</v>
      </c>
      <c r="M437" s="84" t="str">
        <f>IF($D437="","x",IF('BH (3)'!$B$11=1,COUNTIFS(Lançamentos!$K$5:$K$1004,$D437,Lançamentos!$T$5:$T$1004,M$5,Lançamentos!$V$5:$V$1004,'BH (3)'!$C$10),COUNTIFS(Lançamentos!$K$5:$K$1004,$D437,Lançamentos!$U$5:$U$1004,M$5,Lançamentos!$W$5:$W$1004,'BH (3)'!$C$10)))</f>
        <v>x</v>
      </c>
      <c r="N437" s="84" t="str">
        <f>IF($D437="","x",IF('BH (3)'!$B$11=1,COUNTIFS(Lançamentos!$K$5:$K$1004,$D437,Lançamentos!$T$5:$T$1004,N$5,Lançamentos!$V$5:$V$1004,'BH (3)'!$C$10),COUNTIFS(Lançamentos!$K$5:$K$1004,$D437,Lançamentos!$U$5:$U$1004,N$5,Lançamentos!$W$5:$W$1004,'BH (3)'!$C$10)))</f>
        <v>x</v>
      </c>
      <c r="O437" s="84" t="str">
        <f>IF($D437="","x",IF('BH (3)'!$B$11=1,COUNTIFS(Lançamentos!$K$5:$K$1004,$D437,Lançamentos!$T$5:$T$1004,O$5,Lançamentos!$V$5:$V$1004,'BH (3)'!$C$10),COUNTIFS(Lançamentos!$K$5:$K$1004,$D437,Lançamentos!$U$5:$U$1004,O$5,Lançamentos!$W$5:$W$1004,'BH (3)'!$C$10)))</f>
        <v>x</v>
      </c>
      <c r="P437" s="84" t="str">
        <f>IF($D437="","x",IF('BH (3)'!$B$11=1,COUNTIFS(Lançamentos!$K$5:$K$1004,$D437,Lançamentos!$T$5:$T$1004,P$5,Lançamentos!$V$5:$V$1004,'BH (3)'!$C$10),COUNTIFS(Lançamentos!$K$5:$K$1004,$D437,Lançamentos!$U$5:$U$1004,P$5,Lançamentos!$W$5:$W$1004,'BH (3)'!$C$10)))</f>
        <v>x</v>
      </c>
      <c r="Q437" s="171" t="str">
        <f t="shared" si="13"/>
        <v/>
      </c>
    </row>
    <row r="438" spans="3:17" ht="45" customHeight="1" x14ac:dyDescent="0.25">
      <c r="C438" s="81" t="str">
        <f t="shared" si="12"/>
        <v/>
      </c>
      <c r="D438" s="170" t="str">
        <f>IF(Adv!D436="","",Adv!D436)</f>
        <v/>
      </c>
      <c r="E438" s="84" t="str">
        <f>IF($D438="","x",IF('BH (3)'!$B$11=1,COUNTIFS(Lançamentos!$K$5:$K$1004,$D438,Lançamentos!$T$5:$T$1004,E$5,Lançamentos!$V$5:$V$1004,'BH (3)'!$C$10),COUNTIFS(Lançamentos!$K$5:$K$1004,$D438,Lançamentos!$U$5:$U$1004,E$5,Lançamentos!$W$5:$W$1004,'BH (3)'!$C$10)))</f>
        <v>x</v>
      </c>
      <c r="F438" s="84" t="str">
        <f>IF($D438="","x",IF('BH (3)'!$B$11=1,COUNTIFS(Lançamentos!$K$5:$K$1004,$D438,Lançamentos!$T$5:$T$1004,F$5,Lançamentos!$V$5:$V$1004,'BH (3)'!$C$10),COUNTIFS(Lançamentos!$K$5:$K$1004,$D438,Lançamentos!$U$5:$U$1004,F$5,Lançamentos!$W$5:$W$1004,'BH (3)'!$C$10)))</f>
        <v>x</v>
      </c>
      <c r="G438" s="84" t="str">
        <f>IF($D438="","x",IF('BH (3)'!$B$11=1,COUNTIFS(Lançamentos!$K$5:$K$1004,$D438,Lançamentos!$T$5:$T$1004,G$5,Lançamentos!$V$5:$V$1004,'BH (3)'!$C$10),COUNTIFS(Lançamentos!$K$5:$K$1004,$D438,Lançamentos!$U$5:$U$1004,G$5,Lançamentos!$W$5:$W$1004,'BH (3)'!$C$10)))</f>
        <v>x</v>
      </c>
      <c r="H438" s="84" t="str">
        <f>IF($D438="","x",IF('BH (3)'!$B$11=1,COUNTIFS(Lançamentos!$K$5:$K$1004,$D438,Lançamentos!$T$5:$T$1004,H$5,Lançamentos!$V$5:$V$1004,'BH (3)'!$C$10),COUNTIFS(Lançamentos!$K$5:$K$1004,$D438,Lançamentos!$U$5:$U$1004,H$5,Lançamentos!$W$5:$W$1004,'BH (3)'!$C$10)))</f>
        <v>x</v>
      </c>
      <c r="I438" s="84" t="str">
        <f>IF($D438="","x",IF('BH (3)'!$B$11=1,COUNTIFS(Lançamentos!$K$5:$K$1004,$D438,Lançamentos!$T$5:$T$1004,I$5,Lançamentos!$V$5:$V$1004,'BH (3)'!$C$10),COUNTIFS(Lançamentos!$K$5:$K$1004,$D438,Lançamentos!$U$5:$U$1004,I$5,Lançamentos!$W$5:$W$1004,'BH (3)'!$C$10)))</f>
        <v>x</v>
      </c>
      <c r="J438" s="84" t="str">
        <f>IF($D438="","x",IF('BH (3)'!$B$11=1,COUNTIFS(Lançamentos!$K$5:$K$1004,$D438,Lançamentos!$T$5:$T$1004,J$5,Lançamentos!$V$5:$V$1004,'BH (3)'!$C$10),COUNTIFS(Lançamentos!$K$5:$K$1004,$D438,Lançamentos!$U$5:$U$1004,J$5,Lançamentos!$W$5:$W$1004,'BH (3)'!$C$10)))</f>
        <v>x</v>
      </c>
      <c r="K438" s="84" t="str">
        <f>IF($D438="","x",IF('BH (3)'!$B$11=1,COUNTIFS(Lançamentos!$K$5:$K$1004,$D438,Lançamentos!$T$5:$T$1004,K$5,Lançamentos!$V$5:$V$1004,'BH (3)'!$C$10),COUNTIFS(Lançamentos!$K$5:$K$1004,$D438,Lançamentos!$U$5:$U$1004,K$5,Lançamentos!$W$5:$W$1004,'BH (3)'!$C$10)))</f>
        <v>x</v>
      </c>
      <c r="L438" s="84" t="str">
        <f>IF($D438="","x",IF('BH (3)'!$B$11=1,COUNTIFS(Lançamentos!$K$5:$K$1004,$D438,Lançamentos!$T$5:$T$1004,L$5,Lançamentos!$V$5:$V$1004,'BH (3)'!$C$10),COUNTIFS(Lançamentos!$K$5:$K$1004,$D438,Lançamentos!$U$5:$U$1004,L$5,Lançamentos!$W$5:$W$1004,'BH (3)'!$C$10)))</f>
        <v>x</v>
      </c>
      <c r="M438" s="84" t="str">
        <f>IF($D438="","x",IF('BH (3)'!$B$11=1,COUNTIFS(Lançamentos!$K$5:$K$1004,$D438,Lançamentos!$T$5:$T$1004,M$5,Lançamentos!$V$5:$V$1004,'BH (3)'!$C$10),COUNTIFS(Lançamentos!$K$5:$K$1004,$D438,Lançamentos!$U$5:$U$1004,M$5,Lançamentos!$W$5:$W$1004,'BH (3)'!$C$10)))</f>
        <v>x</v>
      </c>
      <c r="N438" s="84" t="str">
        <f>IF($D438="","x",IF('BH (3)'!$B$11=1,COUNTIFS(Lançamentos!$K$5:$K$1004,$D438,Lançamentos!$T$5:$T$1004,N$5,Lançamentos!$V$5:$V$1004,'BH (3)'!$C$10),COUNTIFS(Lançamentos!$K$5:$K$1004,$D438,Lançamentos!$U$5:$U$1004,N$5,Lançamentos!$W$5:$W$1004,'BH (3)'!$C$10)))</f>
        <v>x</v>
      </c>
      <c r="O438" s="84" t="str">
        <f>IF($D438="","x",IF('BH (3)'!$B$11=1,COUNTIFS(Lançamentos!$K$5:$K$1004,$D438,Lançamentos!$T$5:$T$1004,O$5,Lançamentos!$V$5:$V$1004,'BH (3)'!$C$10),COUNTIFS(Lançamentos!$K$5:$K$1004,$D438,Lançamentos!$U$5:$U$1004,O$5,Lançamentos!$W$5:$W$1004,'BH (3)'!$C$10)))</f>
        <v>x</v>
      </c>
      <c r="P438" s="84" t="str">
        <f>IF($D438="","x",IF('BH (3)'!$B$11=1,COUNTIFS(Lançamentos!$K$5:$K$1004,$D438,Lançamentos!$T$5:$T$1004,P$5,Lançamentos!$V$5:$V$1004,'BH (3)'!$C$10),COUNTIFS(Lançamentos!$K$5:$K$1004,$D438,Lançamentos!$U$5:$U$1004,P$5,Lançamentos!$W$5:$W$1004,'BH (3)'!$C$10)))</f>
        <v>x</v>
      </c>
      <c r="Q438" s="171" t="str">
        <f t="shared" si="13"/>
        <v/>
      </c>
    </row>
    <row r="439" spans="3:17" ht="45" customHeight="1" x14ac:dyDescent="0.25">
      <c r="C439" s="81" t="str">
        <f t="shared" si="12"/>
        <v/>
      </c>
      <c r="D439" s="170" t="str">
        <f>IF(Adv!D437="","",Adv!D437)</f>
        <v/>
      </c>
      <c r="E439" s="84" t="str">
        <f>IF($D439="","x",IF('BH (3)'!$B$11=1,COUNTIFS(Lançamentos!$K$5:$K$1004,$D439,Lançamentos!$T$5:$T$1004,E$5,Lançamentos!$V$5:$V$1004,'BH (3)'!$C$10),COUNTIFS(Lançamentos!$K$5:$K$1004,$D439,Lançamentos!$U$5:$U$1004,E$5,Lançamentos!$W$5:$W$1004,'BH (3)'!$C$10)))</f>
        <v>x</v>
      </c>
      <c r="F439" s="84" t="str">
        <f>IF($D439="","x",IF('BH (3)'!$B$11=1,COUNTIFS(Lançamentos!$K$5:$K$1004,$D439,Lançamentos!$T$5:$T$1004,F$5,Lançamentos!$V$5:$V$1004,'BH (3)'!$C$10),COUNTIFS(Lançamentos!$K$5:$K$1004,$D439,Lançamentos!$U$5:$U$1004,F$5,Lançamentos!$W$5:$W$1004,'BH (3)'!$C$10)))</f>
        <v>x</v>
      </c>
      <c r="G439" s="84" t="str">
        <f>IF($D439="","x",IF('BH (3)'!$B$11=1,COUNTIFS(Lançamentos!$K$5:$K$1004,$D439,Lançamentos!$T$5:$T$1004,G$5,Lançamentos!$V$5:$V$1004,'BH (3)'!$C$10),COUNTIFS(Lançamentos!$K$5:$K$1004,$D439,Lançamentos!$U$5:$U$1004,G$5,Lançamentos!$W$5:$W$1004,'BH (3)'!$C$10)))</f>
        <v>x</v>
      </c>
      <c r="H439" s="84" t="str">
        <f>IF($D439="","x",IF('BH (3)'!$B$11=1,COUNTIFS(Lançamentos!$K$5:$K$1004,$D439,Lançamentos!$T$5:$T$1004,H$5,Lançamentos!$V$5:$V$1004,'BH (3)'!$C$10),COUNTIFS(Lançamentos!$K$5:$K$1004,$D439,Lançamentos!$U$5:$U$1004,H$5,Lançamentos!$W$5:$W$1004,'BH (3)'!$C$10)))</f>
        <v>x</v>
      </c>
      <c r="I439" s="84" t="str">
        <f>IF($D439="","x",IF('BH (3)'!$B$11=1,COUNTIFS(Lançamentos!$K$5:$K$1004,$D439,Lançamentos!$T$5:$T$1004,I$5,Lançamentos!$V$5:$V$1004,'BH (3)'!$C$10),COUNTIFS(Lançamentos!$K$5:$K$1004,$D439,Lançamentos!$U$5:$U$1004,I$5,Lançamentos!$W$5:$W$1004,'BH (3)'!$C$10)))</f>
        <v>x</v>
      </c>
      <c r="J439" s="84" t="str">
        <f>IF($D439="","x",IF('BH (3)'!$B$11=1,COUNTIFS(Lançamentos!$K$5:$K$1004,$D439,Lançamentos!$T$5:$T$1004,J$5,Lançamentos!$V$5:$V$1004,'BH (3)'!$C$10),COUNTIFS(Lançamentos!$K$5:$K$1004,$D439,Lançamentos!$U$5:$U$1004,J$5,Lançamentos!$W$5:$W$1004,'BH (3)'!$C$10)))</f>
        <v>x</v>
      </c>
      <c r="K439" s="84" t="str">
        <f>IF($D439="","x",IF('BH (3)'!$B$11=1,COUNTIFS(Lançamentos!$K$5:$K$1004,$D439,Lançamentos!$T$5:$T$1004,K$5,Lançamentos!$V$5:$V$1004,'BH (3)'!$C$10),COUNTIFS(Lançamentos!$K$5:$K$1004,$D439,Lançamentos!$U$5:$U$1004,K$5,Lançamentos!$W$5:$W$1004,'BH (3)'!$C$10)))</f>
        <v>x</v>
      </c>
      <c r="L439" s="84" t="str">
        <f>IF($D439="","x",IF('BH (3)'!$B$11=1,COUNTIFS(Lançamentos!$K$5:$K$1004,$D439,Lançamentos!$T$5:$T$1004,L$5,Lançamentos!$V$5:$V$1004,'BH (3)'!$C$10),COUNTIFS(Lançamentos!$K$5:$K$1004,$D439,Lançamentos!$U$5:$U$1004,L$5,Lançamentos!$W$5:$W$1004,'BH (3)'!$C$10)))</f>
        <v>x</v>
      </c>
      <c r="M439" s="84" t="str">
        <f>IF($D439="","x",IF('BH (3)'!$B$11=1,COUNTIFS(Lançamentos!$K$5:$K$1004,$D439,Lançamentos!$T$5:$T$1004,M$5,Lançamentos!$V$5:$V$1004,'BH (3)'!$C$10),COUNTIFS(Lançamentos!$K$5:$K$1004,$D439,Lançamentos!$U$5:$U$1004,M$5,Lançamentos!$W$5:$W$1004,'BH (3)'!$C$10)))</f>
        <v>x</v>
      </c>
      <c r="N439" s="84" t="str">
        <f>IF($D439="","x",IF('BH (3)'!$B$11=1,COUNTIFS(Lançamentos!$K$5:$K$1004,$D439,Lançamentos!$T$5:$T$1004,N$5,Lançamentos!$V$5:$V$1004,'BH (3)'!$C$10),COUNTIFS(Lançamentos!$K$5:$K$1004,$D439,Lançamentos!$U$5:$U$1004,N$5,Lançamentos!$W$5:$W$1004,'BH (3)'!$C$10)))</f>
        <v>x</v>
      </c>
      <c r="O439" s="84" t="str">
        <f>IF($D439="","x",IF('BH (3)'!$B$11=1,COUNTIFS(Lançamentos!$K$5:$K$1004,$D439,Lançamentos!$T$5:$T$1004,O$5,Lançamentos!$V$5:$V$1004,'BH (3)'!$C$10),COUNTIFS(Lançamentos!$K$5:$K$1004,$D439,Lançamentos!$U$5:$U$1004,O$5,Lançamentos!$W$5:$W$1004,'BH (3)'!$C$10)))</f>
        <v>x</v>
      </c>
      <c r="P439" s="84" t="str">
        <f>IF($D439="","x",IF('BH (3)'!$B$11=1,COUNTIFS(Lançamentos!$K$5:$K$1004,$D439,Lançamentos!$T$5:$T$1004,P$5,Lançamentos!$V$5:$V$1004,'BH (3)'!$C$10),COUNTIFS(Lançamentos!$K$5:$K$1004,$D439,Lançamentos!$U$5:$U$1004,P$5,Lançamentos!$W$5:$W$1004,'BH (3)'!$C$10)))</f>
        <v>x</v>
      </c>
      <c r="Q439" s="171" t="str">
        <f t="shared" si="13"/>
        <v/>
      </c>
    </row>
    <row r="440" spans="3:17" ht="45" customHeight="1" x14ac:dyDescent="0.25">
      <c r="C440" s="81" t="str">
        <f t="shared" si="12"/>
        <v/>
      </c>
      <c r="D440" s="170" t="str">
        <f>IF(Adv!D438="","",Adv!D438)</f>
        <v/>
      </c>
      <c r="E440" s="84" t="str">
        <f>IF($D440="","x",IF('BH (3)'!$B$11=1,COUNTIFS(Lançamentos!$K$5:$K$1004,$D440,Lançamentos!$T$5:$T$1004,E$5,Lançamentos!$V$5:$V$1004,'BH (3)'!$C$10),COUNTIFS(Lançamentos!$K$5:$K$1004,$D440,Lançamentos!$U$5:$U$1004,E$5,Lançamentos!$W$5:$W$1004,'BH (3)'!$C$10)))</f>
        <v>x</v>
      </c>
      <c r="F440" s="84" t="str">
        <f>IF($D440="","x",IF('BH (3)'!$B$11=1,COUNTIFS(Lançamentos!$K$5:$K$1004,$D440,Lançamentos!$T$5:$T$1004,F$5,Lançamentos!$V$5:$V$1004,'BH (3)'!$C$10),COUNTIFS(Lançamentos!$K$5:$K$1004,$D440,Lançamentos!$U$5:$U$1004,F$5,Lançamentos!$W$5:$W$1004,'BH (3)'!$C$10)))</f>
        <v>x</v>
      </c>
      <c r="G440" s="84" t="str">
        <f>IF($D440="","x",IF('BH (3)'!$B$11=1,COUNTIFS(Lançamentos!$K$5:$K$1004,$D440,Lançamentos!$T$5:$T$1004,G$5,Lançamentos!$V$5:$V$1004,'BH (3)'!$C$10),COUNTIFS(Lançamentos!$K$5:$K$1004,$D440,Lançamentos!$U$5:$U$1004,G$5,Lançamentos!$W$5:$W$1004,'BH (3)'!$C$10)))</f>
        <v>x</v>
      </c>
      <c r="H440" s="84" t="str">
        <f>IF($D440="","x",IF('BH (3)'!$B$11=1,COUNTIFS(Lançamentos!$K$5:$K$1004,$D440,Lançamentos!$T$5:$T$1004,H$5,Lançamentos!$V$5:$V$1004,'BH (3)'!$C$10),COUNTIFS(Lançamentos!$K$5:$K$1004,$D440,Lançamentos!$U$5:$U$1004,H$5,Lançamentos!$W$5:$W$1004,'BH (3)'!$C$10)))</f>
        <v>x</v>
      </c>
      <c r="I440" s="84" t="str">
        <f>IF($D440="","x",IF('BH (3)'!$B$11=1,COUNTIFS(Lançamentos!$K$5:$K$1004,$D440,Lançamentos!$T$5:$T$1004,I$5,Lançamentos!$V$5:$V$1004,'BH (3)'!$C$10),COUNTIFS(Lançamentos!$K$5:$K$1004,$D440,Lançamentos!$U$5:$U$1004,I$5,Lançamentos!$W$5:$W$1004,'BH (3)'!$C$10)))</f>
        <v>x</v>
      </c>
      <c r="J440" s="84" t="str">
        <f>IF($D440="","x",IF('BH (3)'!$B$11=1,COUNTIFS(Lançamentos!$K$5:$K$1004,$D440,Lançamentos!$T$5:$T$1004,J$5,Lançamentos!$V$5:$V$1004,'BH (3)'!$C$10),COUNTIFS(Lançamentos!$K$5:$K$1004,$D440,Lançamentos!$U$5:$U$1004,J$5,Lançamentos!$W$5:$W$1004,'BH (3)'!$C$10)))</f>
        <v>x</v>
      </c>
      <c r="K440" s="84" t="str">
        <f>IF($D440="","x",IF('BH (3)'!$B$11=1,COUNTIFS(Lançamentos!$K$5:$K$1004,$D440,Lançamentos!$T$5:$T$1004,K$5,Lançamentos!$V$5:$V$1004,'BH (3)'!$C$10),COUNTIFS(Lançamentos!$K$5:$K$1004,$D440,Lançamentos!$U$5:$U$1004,K$5,Lançamentos!$W$5:$W$1004,'BH (3)'!$C$10)))</f>
        <v>x</v>
      </c>
      <c r="L440" s="84" t="str">
        <f>IF($D440="","x",IF('BH (3)'!$B$11=1,COUNTIFS(Lançamentos!$K$5:$K$1004,$D440,Lançamentos!$T$5:$T$1004,L$5,Lançamentos!$V$5:$V$1004,'BH (3)'!$C$10),COUNTIFS(Lançamentos!$K$5:$K$1004,$D440,Lançamentos!$U$5:$U$1004,L$5,Lançamentos!$W$5:$W$1004,'BH (3)'!$C$10)))</f>
        <v>x</v>
      </c>
      <c r="M440" s="84" t="str">
        <f>IF($D440="","x",IF('BH (3)'!$B$11=1,COUNTIFS(Lançamentos!$K$5:$K$1004,$D440,Lançamentos!$T$5:$T$1004,M$5,Lançamentos!$V$5:$V$1004,'BH (3)'!$C$10),COUNTIFS(Lançamentos!$K$5:$K$1004,$D440,Lançamentos!$U$5:$U$1004,M$5,Lançamentos!$W$5:$W$1004,'BH (3)'!$C$10)))</f>
        <v>x</v>
      </c>
      <c r="N440" s="84" t="str">
        <f>IF($D440="","x",IF('BH (3)'!$B$11=1,COUNTIFS(Lançamentos!$K$5:$K$1004,$D440,Lançamentos!$T$5:$T$1004,N$5,Lançamentos!$V$5:$V$1004,'BH (3)'!$C$10),COUNTIFS(Lançamentos!$K$5:$K$1004,$D440,Lançamentos!$U$5:$U$1004,N$5,Lançamentos!$W$5:$W$1004,'BH (3)'!$C$10)))</f>
        <v>x</v>
      </c>
      <c r="O440" s="84" t="str">
        <f>IF($D440="","x",IF('BH (3)'!$B$11=1,COUNTIFS(Lançamentos!$K$5:$K$1004,$D440,Lançamentos!$T$5:$T$1004,O$5,Lançamentos!$V$5:$V$1004,'BH (3)'!$C$10),COUNTIFS(Lançamentos!$K$5:$K$1004,$D440,Lançamentos!$U$5:$U$1004,O$5,Lançamentos!$W$5:$W$1004,'BH (3)'!$C$10)))</f>
        <v>x</v>
      </c>
      <c r="P440" s="84" t="str">
        <f>IF($D440="","x",IF('BH (3)'!$B$11=1,COUNTIFS(Lançamentos!$K$5:$K$1004,$D440,Lançamentos!$T$5:$T$1004,P$5,Lançamentos!$V$5:$V$1004,'BH (3)'!$C$10),COUNTIFS(Lançamentos!$K$5:$K$1004,$D440,Lançamentos!$U$5:$U$1004,P$5,Lançamentos!$W$5:$W$1004,'BH (3)'!$C$10)))</f>
        <v>x</v>
      </c>
      <c r="Q440" s="171" t="str">
        <f t="shared" si="13"/>
        <v/>
      </c>
    </row>
    <row r="441" spans="3:17" ht="45" customHeight="1" x14ac:dyDescent="0.25">
      <c r="C441" s="81" t="str">
        <f t="shared" si="12"/>
        <v/>
      </c>
      <c r="D441" s="170" t="str">
        <f>IF(Adv!D439="","",Adv!D439)</f>
        <v/>
      </c>
      <c r="E441" s="84" t="str">
        <f>IF($D441="","x",IF('BH (3)'!$B$11=1,COUNTIFS(Lançamentos!$K$5:$K$1004,$D441,Lançamentos!$T$5:$T$1004,E$5,Lançamentos!$V$5:$V$1004,'BH (3)'!$C$10),COUNTIFS(Lançamentos!$K$5:$K$1004,$D441,Lançamentos!$U$5:$U$1004,E$5,Lançamentos!$W$5:$W$1004,'BH (3)'!$C$10)))</f>
        <v>x</v>
      </c>
      <c r="F441" s="84" t="str">
        <f>IF($D441="","x",IF('BH (3)'!$B$11=1,COUNTIFS(Lançamentos!$K$5:$K$1004,$D441,Lançamentos!$T$5:$T$1004,F$5,Lançamentos!$V$5:$V$1004,'BH (3)'!$C$10),COUNTIFS(Lançamentos!$K$5:$K$1004,$D441,Lançamentos!$U$5:$U$1004,F$5,Lançamentos!$W$5:$W$1004,'BH (3)'!$C$10)))</f>
        <v>x</v>
      </c>
      <c r="G441" s="84" t="str">
        <f>IF($D441="","x",IF('BH (3)'!$B$11=1,COUNTIFS(Lançamentos!$K$5:$K$1004,$D441,Lançamentos!$T$5:$T$1004,G$5,Lançamentos!$V$5:$V$1004,'BH (3)'!$C$10),COUNTIFS(Lançamentos!$K$5:$K$1004,$D441,Lançamentos!$U$5:$U$1004,G$5,Lançamentos!$W$5:$W$1004,'BH (3)'!$C$10)))</f>
        <v>x</v>
      </c>
      <c r="H441" s="84" t="str">
        <f>IF($D441="","x",IF('BH (3)'!$B$11=1,COUNTIFS(Lançamentos!$K$5:$K$1004,$D441,Lançamentos!$T$5:$T$1004,H$5,Lançamentos!$V$5:$V$1004,'BH (3)'!$C$10),COUNTIFS(Lançamentos!$K$5:$K$1004,$D441,Lançamentos!$U$5:$U$1004,H$5,Lançamentos!$W$5:$W$1004,'BH (3)'!$C$10)))</f>
        <v>x</v>
      </c>
      <c r="I441" s="84" t="str">
        <f>IF($D441="","x",IF('BH (3)'!$B$11=1,COUNTIFS(Lançamentos!$K$5:$K$1004,$D441,Lançamentos!$T$5:$T$1004,I$5,Lançamentos!$V$5:$V$1004,'BH (3)'!$C$10),COUNTIFS(Lançamentos!$K$5:$K$1004,$D441,Lançamentos!$U$5:$U$1004,I$5,Lançamentos!$W$5:$W$1004,'BH (3)'!$C$10)))</f>
        <v>x</v>
      </c>
      <c r="J441" s="84" t="str">
        <f>IF($D441="","x",IF('BH (3)'!$B$11=1,COUNTIFS(Lançamentos!$K$5:$K$1004,$D441,Lançamentos!$T$5:$T$1004,J$5,Lançamentos!$V$5:$V$1004,'BH (3)'!$C$10),COUNTIFS(Lançamentos!$K$5:$K$1004,$D441,Lançamentos!$U$5:$U$1004,J$5,Lançamentos!$W$5:$W$1004,'BH (3)'!$C$10)))</f>
        <v>x</v>
      </c>
      <c r="K441" s="84" t="str">
        <f>IF($D441="","x",IF('BH (3)'!$B$11=1,COUNTIFS(Lançamentos!$K$5:$K$1004,$D441,Lançamentos!$T$5:$T$1004,K$5,Lançamentos!$V$5:$V$1004,'BH (3)'!$C$10),COUNTIFS(Lançamentos!$K$5:$K$1004,$D441,Lançamentos!$U$5:$U$1004,K$5,Lançamentos!$W$5:$W$1004,'BH (3)'!$C$10)))</f>
        <v>x</v>
      </c>
      <c r="L441" s="84" t="str">
        <f>IF($D441="","x",IF('BH (3)'!$B$11=1,COUNTIFS(Lançamentos!$K$5:$K$1004,$D441,Lançamentos!$T$5:$T$1004,L$5,Lançamentos!$V$5:$V$1004,'BH (3)'!$C$10),COUNTIFS(Lançamentos!$K$5:$K$1004,$D441,Lançamentos!$U$5:$U$1004,L$5,Lançamentos!$W$5:$W$1004,'BH (3)'!$C$10)))</f>
        <v>x</v>
      </c>
      <c r="M441" s="84" t="str">
        <f>IF($D441="","x",IF('BH (3)'!$B$11=1,COUNTIFS(Lançamentos!$K$5:$K$1004,$D441,Lançamentos!$T$5:$T$1004,M$5,Lançamentos!$V$5:$V$1004,'BH (3)'!$C$10),COUNTIFS(Lançamentos!$K$5:$K$1004,$D441,Lançamentos!$U$5:$U$1004,M$5,Lançamentos!$W$5:$W$1004,'BH (3)'!$C$10)))</f>
        <v>x</v>
      </c>
      <c r="N441" s="84" t="str">
        <f>IF($D441="","x",IF('BH (3)'!$B$11=1,COUNTIFS(Lançamentos!$K$5:$K$1004,$D441,Lançamentos!$T$5:$T$1004,N$5,Lançamentos!$V$5:$V$1004,'BH (3)'!$C$10),COUNTIFS(Lançamentos!$K$5:$K$1004,$D441,Lançamentos!$U$5:$U$1004,N$5,Lançamentos!$W$5:$W$1004,'BH (3)'!$C$10)))</f>
        <v>x</v>
      </c>
      <c r="O441" s="84" t="str">
        <f>IF($D441="","x",IF('BH (3)'!$B$11=1,COUNTIFS(Lançamentos!$K$5:$K$1004,$D441,Lançamentos!$T$5:$T$1004,O$5,Lançamentos!$V$5:$V$1004,'BH (3)'!$C$10),COUNTIFS(Lançamentos!$K$5:$K$1004,$D441,Lançamentos!$U$5:$U$1004,O$5,Lançamentos!$W$5:$W$1004,'BH (3)'!$C$10)))</f>
        <v>x</v>
      </c>
      <c r="P441" s="84" t="str">
        <f>IF($D441="","x",IF('BH (3)'!$B$11=1,COUNTIFS(Lançamentos!$K$5:$K$1004,$D441,Lançamentos!$T$5:$T$1004,P$5,Lançamentos!$V$5:$V$1004,'BH (3)'!$C$10),COUNTIFS(Lançamentos!$K$5:$K$1004,$D441,Lançamentos!$U$5:$U$1004,P$5,Lançamentos!$W$5:$W$1004,'BH (3)'!$C$10)))</f>
        <v>x</v>
      </c>
      <c r="Q441" s="171" t="str">
        <f t="shared" si="13"/>
        <v/>
      </c>
    </row>
    <row r="442" spans="3:17" ht="45" customHeight="1" x14ac:dyDescent="0.25">
      <c r="C442" s="81" t="str">
        <f t="shared" si="12"/>
        <v/>
      </c>
      <c r="D442" s="170" t="str">
        <f>IF(Adv!D440="","",Adv!D440)</f>
        <v/>
      </c>
      <c r="E442" s="84" t="str">
        <f>IF($D442="","x",IF('BH (3)'!$B$11=1,COUNTIFS(Lançamentos!$K$5:$K$1004,$D442,Lançamentos!$T$5:$T$1004,E$5,Lançamentos!$V$5:$V$1004,'BH (3)'!$C$10),COUNTIFS(Lançamentos!$K$5:$K$1004,$D442,Lançamentos!$U$5:$U$1004,E$5,Lançamentos!$W$5:$W$1004,'BH (3)'!$C$10)))</f>
        <v>x</v>
      </c>
      <c r="F442" s="84" t="str">
        <f>IF($D442="","x",IF('BH (3)'!$B$11=1,COUNTIFS(Lançamentos!$K$5:$K$1004,$D442,Lançamentos!$T$5:$T$1004,F$5,Lançamentos!$V$5:$V$1004,'BH (3)'!$C$10),COUNTIFS(Lançamentos!$K$5:$K$1004,$D442,Lançamentos!$U$5:$U$1004,F$5,Lançamentos!$W$5:$W$1004,'BH (3)'!$C$10)))</f>
        <v>x</v>
      </c>
      <c r="G442" s="84" t="str">
        <f>IF($D442="","x",IF('BH (3)'!$B$11=1,COUNTIFS(Lançamentos!$K$5:$K$1004,$D442,Lançamentos!$T$5:$T$1004,G$5,Lançamentos!$V$5:$V$1004,'BH (3)'!$C$10),COUNTIFS(Lançamentos!$K$5:$K$1004,$D442,Lançamentos!$U$5:$U$1004,G$5,Lançamentos!$W$5:$W$1004,'BH (3)'!$C$10)))</f>
        <v>x</v>
      </c>
      <c r="H442" s="84" t="str">
        <f>IF($D442="","x",IF('BH (3)'!$B$11=1,COUNTIFS(Lançamentos!$K$5:$K$1004,$D442,Lançamentos!$T$5:$T$1004,H$5,Lançamentos!$V$5:$V$1004,'BH (3)'!$C$10),COUNTIFS(Lançamentos!$K$5:$K$1004,$D442,Lançamentos!$U$5:$U$1004,H$5,Lançamentos!$W$5:$W$1004,'BH (3)'!$C$10)))</f>
        <v>x</v>
      </c>
      <c r="I442" s="84" t="str">
        <f>IF($D442="","x",IF('BH (3)'!$B$11=1,COUNTIFS(Lançamentos!$K$5:$K$1004,$D442,Lançamentos!$T$5:$T$1004,I$5,Lançamentos!$V$5:$V$1004,'BH (3)'!$C$10),COUNTIFS(Lançamentos!$K$5:$K$1004,$D442,Lançamentos!$U$5:$U$1004,I$5,Lançamentos!$W$5:$W$1004,'BH (3)'!$C$10)))</f>
        <v>x</v>
      </c>
      <c r="J442" s="84" t="str">
        <f>IF($D442="","x",IF('BH (3)'!$B$11=1,COUNTIFS(Lançamentos!$K$5:$K$1004,$D442,Lançamentos!$T$5:$T$1004,J$5,Lançamentos!$V$5:$V$1004,'BH (3)'!$C$10),COUNTIFS(Lançamentos!$K$5:$K$1004,$D442,Lançamentos!$U$5:$U$1004,J$5,Lançamentos!$W$5:$W$1004,'BH (3)'!$C$10)))</f>
        <v>x</v>
      </c>
      <c r="K442" s="84" t="str">
        <f>IF($D442="","x",IF('BH (3)'!$B$11=1,COUNTIFS(Lançamentos!$K$5:$K$1004,$D442,Lançamentos!$T$5:$T$1004,K$5,Lançamentos!$V$5:$V$1004,'BH (3)'!$C$10),COUNTIFS(Lançamentos!$K$5:$K$1004,$D442,Lançamentos!$U$5:$U$1004,K$5,Lançamentos!$W$5:$W$1004,'BH (3)'!$C$10)))</f>
        <v>x</v>
      </c>
      <c r="L442" s="84" t="str">
        <f>IF($D442="","x",IF('BH (3)'!$B$11=1,COUNTIFS(Lançamentos!$K$5:$K$1004,$D442,Lançamentos!$T$5:$T$1004,L$5,Lançamentos!$V$5:$V$1004,'BH (3)'!$C$10),COUNTIFS(Lançamentos!$K$5:$K$1004,$D442,Lançamentos!$U$5:$U$1004,L$5,Lançamentos!$W$5:$W$1004,'BH (3)'!$C$10)))</f>
        <v>x</v>
      </c>
      <c r="M442" s="84" t="str">
        <f>IF($D442="","x",IF('BH (3)'!$B$11=1,COUNTIFS(Lançamentos!$K$5:$K$1004,$D442,Lançamentos!$T$5:$T$1004,M$5,Lançamentos!$V$5:$V$1004,'BH (3)'!$C$10),COUNTIFS(Lançamentos!$K$5:$K$1004,$D442,Lançamentos!$U$5:$U$1004,M$5,Lançamentos!$W$5:$W$1004,'BH (3)'!$C$10)))</f>
        <v>x</v>
      </c>
      <c r="N442" s="84" t="str">
        <f>IF($D442="","x",IF('BH (3)'!$B$11=1,COUNTIFS(Lançamentos!$K$5:$K$1004,$D442,Lançamentos!$T$5:$T$1004,N$5,Lançamentos!$V$5:$V$1004,'BH (3)'!$C$10),COUNTIFS(Lançamentos!$K$5:$K$1004,$D442,Lançamentos!$U$5:$U$1004,N$5,Lançamentos!$W$5:$W$1004,'BH (3)'!$C$10)))</f>
        <v>x</v>
      </c>
      <c r="O442" s="84" t="str">
        <f>IF($D442="","x",IF('BH (3)'!$B$11=1,COUNTIFS(Lançamentos!$K$5:$K$1004,$D442,Lançamentos!$T$5:$T$1004,O$5,Lançamentos!$V$5:$V$1004,'BH (3)'!$C$10),COUNTIFS(Lançamentos!$K$5:$K$1004,$D442,Lançamentos!$U$5:$U$1004,O$5,Lançamentos!$W$5:$W$1004,'BH (3)'!$C$10)))</f>
        <v>x</v>
      </c>
      <c r="P442" s="84" t="str">
        <f>IF($D442="","x",IF('BH (3)'!$B$11=1,COUNTIFS(Lançamentos!$K$5:$K$1004,$D442,Lançamentos!$T$5:$T$1004,P$5,Lançamentos!$V$5:$V$1004,'BH (3)'!$C$10),COUNTIFS(Lançamentos!$K$5:$K$1004,$D442,Lançamentos!$U$5:$U$1004,P$5,Lançamentos!$W$5:$W$1004,'BH (3)'!$C$10)))</f>
        <v>x</v>
      </c>
      <c r="Q442" s="171" t="str">
        <f t="shared" si="13"/>
        <v/>
      </c>
    </row>
    <row r="443" spans="3:17" ht="45" customHeight="1" x14ac:dyDescent="0.25">
      <c r="C443" s="81" t="str">
        <f t="shared" si="12"/>
        <v/>
      </c>
      <c r="D443" s="170" t="str">
        <f>IF(Adv!D441="","",Adv!D441)</f>
        <v/>
      </c>
      <c r="E443" s="84" t="str">
        <f>IF($D443="","x",IF('BH (3)'!$B$11=1,COUNTIFS(Lançamentos!$K$5:$K$1004,$D443,Lançamentos!$T$5:$T$1004,E$5,Lançamentos!$V$5:$V$1004,'BH (3)'!$C$10),COUNTIFS(Lançamentos!$K$5:$K$1004,$D443,Lançamentos!$U$5:$U$1004,E$5,Lançamentos!$W$5:$W$1004,'BH (3)'!$C$10)))</f>
        <v>x</v>
      </c>
      <c r="F443" s="84" t="str">
        <f>IF($D443="","x",IF('BH (3)'!$B$11=1,COUNTIFS(Lançamentos!$K$5:$K$1004,$D443,Lançamentos!$T$5:$T$1004,F$5,Lançamentos!$V$5:$V$1004,'BH (3)'!$C$10),COUNTIFS(Lançamentos!$K$5:$K$1004,$D443,Lançamentos!$U$5:$U$1004,F$5,Lançamentos!$W$5:$W$1004,'BH (3)'!$C$10)))</f>
        <v>x</v>
      </c>
      <c r="G443" s="84" t="str">
        <f>IF($D443="","x",IF('BH (3)'!$B$11=1,COUNTIFS(Lançamentos!$K$5:$K$1004,$D443,Lançamentos!$T$5:$T$1004,G$5,Lançamentos!$V$5:$V$1004,'BH (3)'!$C$10),COUNTIFS(Lançamentos!$K$5:$K$1004,$D443,Lançamentos!$U$5:$U$1004,G$5,Lançamentos!$W$5:$W$1004,'BH (3)'!$C$10)))</f>
        <v>x</v>
      </c>
      <c r="H443" s="84" t="str">
        <f>IF($D443="","x",IF('BH (3)'!$B$11=1,COUNTIFS(Lançamentos!$K$5:$K$1004,$D443,Lançamentos!$T$5:$T$1004,H$5,Lançamentos!$V$5:$V$1004,'BH (3)'!$C$10),COUNTIFS(Lançamentos!$K$5:$K$1004,$D443,Lançamentos!$U$5:$U$1004,H$5,Lançamentos!$W$5:$W$1004,'BH (3)'!$C$10)))</f>
        <v>x</v>
      </c>
      <c r="I443" s="84" t="str">
        <f>IF($D443="","x",IF('BH (3)'!$B$11=1,COUNTIFS(Lançamentos!$K$5:$K$1004,$D443,Lançamentos!$T$5:$T$1004,I$5,Lançamentos!$V$5:$V$1004,'BH (3)'!$C$10),COUNTIFS(Lançamentos!$K$5:$K$1004,$D443,Lançamentos!$U$5:$U$1004,I$5,Lançamentos!$W$5:$W$1004,'BH (3)'!$C$10)))</f>
        <v>x</v>
      </c>
      <c r="J443" s="84" t="str">
        <f>IF($D443="","x",IF('BH (3)'!$B$11=1,COUNTIFS(Lançamentos!$K$5:$K$1004,$D443,Lançamentos!$T$5:$T$1004,J$5,Lançamentos!$V$5:$V$1004,'BH (3)'!$C$10),COUNTIFS(Lançamentos!$K$5:$K$1004,$D443,Lançamentos!$U$5:$U$1004,J$5,Lançamentos!$W$5:$W$1004,'BH (3)'!$C$10)))</f>
        <v>x</v>
      </c>
      <c r="K443" s="84" t="str">
        <f>IF($D443="","x",IF('BH (3)'!$B$11=1,COUNTIFS(Lançamentos!$K$5:$K$1004,$D443,Lançamentos!$T$5:$T$1004,K$5,Lançamentos!$V$5:$V$1004,'BH (3)'!$C$10),COUNTIFS(Lançamentos!$K$5:$K$1004,$D443,Lançamentos!$U$5:$U$1004,K$5,Lançamentos!$W$5:$W$1004,'BH (3)'!$C$10)))</f>
        <v>x</v>
      </c>
      <c r="L443" s="84" t="str">
        <f>IF($D443="","x",IF('BH (3)'!$B$11=1,COUNTIFS(Lançamentos!$K$5:$K$1004,$D443,Lançamentos!$T$5:$T$1004,L$5,Lançamentos!$V$5:$V$1004,'BH (3)'!$C$10),COUNTIFS(Lançamentos!$K$5:$K$1004,$D443,Lançamentos!$U$5:$U$1004,L$5,Lançamentos!$W$5:$W$1004,'BH (3)'!$C$10)))</f>
        <v>x</v>
      </c>
      <c r="M443" s="84" t="str">
        <f>IF($D443="","x",IF('BH (3)'!$B$11=1,COUNTIFS(Lançamentos!$K$5:$K$1004,$D443,Lançamentos!$T$5:$T$1004,M$5,Lançamentos!$V$5:$V$1004,'BH (3)'!$C$10),COUNTIFS(Lançamentos!$K$5:$K$1004,$D443,Lançamentos!$U$5:$U$1004,M$5,Lançamentos!$W$5:$W$1004,'BH (3)'!$C$10)))</f>
        <v>x</v>
      </c>
      <c r="N443" s="84" t="str">
        <f>IF($D443="","x",IF('BH (3)'!$B$11=1,COUNTIFS(Lançamentos!$K$5:$K$1004,$D443,Lançamentos!$T$5:$T$1004,N$5,Lançamentos!$V$5:$V$1004,'BH (3)'!$C$10),COUNTIFS(Lançamentos!$K$5:$K$1004,$D443,Lançamentos!$U$5:$U$1004,N$5,Lançamentos!$W$5:$W$1004,'BH (3)'!$C$10)))</f>
        <v>x</v>
      </c>
      <c r="O443" s="84" t="str">
        <f>IF($D443="","x",IF('BH (3)'!$B$11=1,COUNTIFS(Lançamentos!$K$5:$K$1004,$D443,Lançamentos!$T$5:$T$1004,O$5,Lançamentos!$V$5:$V$1004,'BH (3)'!$C$10),COUNTIFS(Lançamentos!$K$5:$K$1004,$D443,Lançamentos!$U$5:$U$1004,O$5,Lançamentos!$W$5:$W$1004,'BH (3)'!$C$10)))</f>
        <v>x</v>
      </c>
      <c r="P443" s="84" t="str">
        <f>IF($D443="","x",IF('BH (3)'!$B$11=1,COUNTIFS(Lançamentos!$K$5:$K$1004,$D443,Lançamentos!$T$5:$T$1004,P$5,Lançamentos!$V$5:$V$1004,'BH (3)'!$C$10),COUNTIFS(Lançamentos!$K$5:$K$1004,$D443,Lançamentos!$U$5:$U$1004,P$5,Lançamentos!$W$5:$W$1004,'BH (3)'!$C$10)))</f>
        <v>x</v>
      </c>
      <c r="Q443" s="171" t="str">
        <f t="shared" si="13"/>
        <v/>
      </c>
    </row>
    <row r="444" spans="3:17" ht="45" customHeight="1" x14ac:dyDescent="0.25">
      <c r="C444" s="81" t="str">
        <f t="shared" si="12"/>
        <v/>
      </c>
      <c r="D444" s="170" t="str">
        <f>IF(Adv!D442="","",Adv!D442)</f>
        <v/>
      </c>
      <c r="E444" s="84" t="str">
        <f>IF($D444="","x",IF('BH (3)'!$B$11=1,COUNTIFS(Lançamentos!$K$5:$K$1004,$D444,Lançamentos!$T$5:$T$1004,E$5,Lançamentos!$V$5:$V$1004,'BH (3)'!$C$10),COUNTIFS(Lançamentos!$K$5:$K$1004,$D444,Lançamentos!$U$5:$U$1004,E$5,Lançamentos!$W$5:$W$1004,'BH (3)'!$C$10)))</f>
        <v>x</v>
      </c>
      <c r="F444" s="84" t="str">
        <f>IF($D444="","x",IF('BH (3)'!$B$11=1,COUNTIFS(Lançamentos!$K$5:$K$1004,$D444,Lançamentos!$T$5:$T$1004,F$5,Lançamentos!$V$5:$V$1004,'BH (3)'!$C$10),COUNTIFS(Lançamentos!$K$5:$K$1004,$D444,Lançamentos!$U$5:$U$1004,F$5,Lançamentos!$W$5:$W$1004,'BH (3)'!$C$10)))</f>
        <v>x</v>
      </c>
      <c r="G444" s="84" t="str">
        <f>IF($D444="","x",IF('BH (3)'!$B$11=1,COUNTIFS(Lançamentos!$K$5:$K$1004,$D444,Lançamentos!$T$5:$T$1004,G$5,Lançamentos!$V$5:$V$1004,'BH (3)'!$C$10),COUNTIFS(Lançamentos!$K$5:$K$1004,$D444,Lançamentos!$U$5:$U$1004,G$5,Lançamentos!$W$5:$W$1004,'BH (3)'!$C$10)))</f>
        <v>x</v>
      </c>
      <c r="H444" s="84" t="str">
        <f>IF($D444="","x",IF('BH (3)'!$B$11=1,COUNTIFS(Lançamentos!$K$5:$K$1004,$D444,Lançamentos!$T$5:$T$1004,H$5,Lançamentos!$V$5:$V$1004,'BH (3)'!$C$10),COUNTIFS(Lançamentos!$K$5:$K$1004,$D444,Lançamentos!$U$5:$U$1004,H$5,Lançamentos!$W$5:$W$1004,'BH (3)'!$C$10)))</f>
        <v>x</v>
      </c>
      <c r="I444" s="84" t="str">
        <f>IF($D444="","x",IF('BH (3)'!$B$11=1,COUNTIFS(Lançamentos!$K$5:$K$1004,$D444,Lançamentos!$T$5:$T$1004,I$5,Lançamentos!$V$5:$V$1004,'BH (3)'!$C$10),COUNTIFS(Lançamentos!$K$5:$K$1004,$D444,Lançamentos!$U$5:$U$1004,I$5,Lançamentos!$W$5:$W$1004,'BH (3)'!$C$10)))</f>
        <v>x</v>
      </c>
      <c r="J444" s="84" t="str">
        <f>IF($D444="","x",IF('BH (3)'!$B$11=1,COUNTIFS(Lançamentos!$K$5:$K$1004,$D444,Lançamentos!$T$5:$T$1004,J$5,Lançamentos!$V$5:$V$1004,'BH (3)'!$C$10),COUNTIFS(Lançamentos!$K$5:$K$1004,$D444,Lançamentos!$U$5:$U$1004,J$5,Lançamentos!$W$5:$W$1004,'BH (3)'!$C$10)))</f>
        <v>x</v>
      </c>
      <c r="K444" s="84" t="str">
        <f>IF($D444="","x",IF('BH (3)'!$B$11=1,COUNTIFS(Lançamentos!$K$5:$K$1004,$D444,Lançamentos!$T$5:$T$1004,K$5,Lançamentos!$V$5:$V$1004,'BH (3)'!$C$10),COUNTIFS(Lançamentos!$K$5:$K$1004,$D444,Lançamentos!$U$5:$U$1004,K$5,Lançamentos!$W$5:$W$1004,'BH (3)'!$C$10)))</f>
        <v>x</v>
      </c>
      <c r="L444" s="84" t="str">
        <f>IF($D444="","x",IF('BH (3)'!$B$11=1,COUNTIFS(Lançamentos!$K$5:$K$1004,$D444,Lançamentos!$T$5:$T$1004,L$5,Lançamentos!$V$5:$V$1004,'BH (3)'!$C$10),COUNTIFS(Lançamentos!$K$5:$K$1004,$D444,Lançamentos!$U$5:$U$1004,L$5,Lançamentos!$W$5:$W$1004,'BH (3)'!$C$10)))</f>
        <v>x</v>
      </c>
      <c r="M444" s="84" t="str">
        <f>IF($D444="","x",IF('BH (3)'!$B$11=1,COUNTIFS(Lançamentos!$K$5:$K$1004,$D444,Lançamentos!$T$5:$T$1004,M$5,Lançamentos!$V$5:$V$1004,'BH (3)'!$C$10),COUNTIFS(Lançamentos!$K$5:$K$1004,$D444,Lançamentos!$U$5:$U$1004,M$5,Lançamentos!$W$5:$W$1004,'BH (3)'!$C$10)))</f>
        <v>x</v>
      </c>
      <c r="N444" s="84" t="str">
        <f>IF($D444="","x",IF('BH (3)'!$B$11=1,COUNTIFS(Lançamentos!$K$5:$K$1004,$D444,Lançamentos!$T$5:$T$1004,N$5,Lançamentos!$V$5:$V$1004,'BH (3)'!$C$10),COUNTIFS(Lançamentos!$K$5:$K$1004,$D444,Lançamentos!$U$5:$U$1004,N$5,Lançamentos!$W$5:$W$1004,'BH (3)'!$C$10)))</f>
        <v>x</v>
      </c>
      <c r="O444" s="84" t="str">
        <f>IF($D444="","x",IF('BH (3)'!$B$11=1,COUNTIFS(Lançamentos!$K$5:$K$1004,$D444,Lançamentos!$T$5:$T$1004,O$5,Lançamentos!$V$5:$V$1004,'BH (3)'!$C$10),COUNTIFS(Lançamentos!$K$5:$K$1004,$D444,Lançamentos!$U$5:$U$1004,O$5,Lançamentos!$W$5:$W$1004,'BH (3)'!$C$10)))</f>
        <v>x</v>
      </c>
      <c r="P444" s="84" t="str">
        <f>IF($D444="","x",IF('BH (3)'!$B$11=1,COUNTIFS(Lançamentos!$K$5:$K$1004,$D444,Lançamentos!$T$5:$T$1004,P$5,Lançamentos!$V$5:$V$1004,'BH (3)'!$C$10),COUNTIFS(Lançamentos!$K$5:$K$1004,$D444,Lançamentos!$U$5:$U$1004,P$5,Lançamentos!$W$5:$W$1004,'BH (3)'!$C$10)))</f>
        <v>x</v>
      </c>
      <c r="Q444" s="171" t="str">
        <f t="shared" si="13"/>
        <v/>
      </c>
    </row>
    <row r="445" spans="3:17" ht="45" customHeight="1" x14ac:dyDescent="0.25">
      <c r="C445" s="81" t="str">
        <f t="shared" si="12"/>
        <v/>
      </c>
      <c r="D445" s="170" t="str">
        <f>IF(Adv!D443="","",Adv!D443)</f>
        <v/>
      </c>
      <c r="E445" s="84" t="str">
        <f>IF($D445="","x",IF('BH (3)'!$B$11=1,COUNTIFS(Lançamentos!$K$5:$K$1004,$D445,Lançamentos!$T$5:$T$1004,E$5,Lançamentos!$V$5:$V$1004,'BH (3)'!$C$10),COUNTIFS(Lançamentos!$K$5:$K$1004,$D445,Lançamentos!$U$5:$U$1004,E$5,Lançamentos!$W$5:$W$1004,'BH (3)'!$C$10)))</f>
        <v>x</v>
      </c>
      <c r="F445" s="84" t="str">
        <f>IF($D445="","x",IF('BH (3)'!$B$11=1,COUNTIFS(Lançamentos!$K$5:$K$1004,$D445,Lançamentos!$T$5:$T$1004,F$5,Lançamentos!$V$5:$V$1004,'BH (3)'!$C$10),COUNTIFS(Lançamentos!$K$5:$K$1004,$D445,Lançamentos!$U$5:$U$1004,F$5,Lançamentos!$W$5:$W$1004,'BH (3)'!$C$10)))</f>
        <v>x</v>
      </c>
      <c r="G445" s="84" t="str">
        <f>IF($D445="","x",IF('BH (3)'!$B$11=1,COUNTIFS(Lançamentos!$K$5:$K$1004,$D445,Lançamentos!$T$5:$T$1004,G$5,Lançamentos!$V$5:$V$1004,'BH (3)'!$C$10),COUNTIFS(Lançamentos!$K$5:$K$1004,$D445,Lançamentos!$U$5:$U$1004,G$5,Lançamentos!$W$5:$W$1004,'BH (3)'!$C$10)))</f>
        <v>x</v>
      </c>
      <c r="H445" s="84" t="str">
        <f>IF($D445="","x",IF('BH (3)'!$B$11=1,COUNTIFS(Lançamentos!$K$5:$K$1004,$D445,Lançamentos!$T$5:$T$1004,H$5,Lançamentos!$V$5:$V$1004,'BH (3)'!$C$10),COUNTIFS(Lançamentos!$K$5:$K$1004,$D445,Lançamentos!$U$5:$U$1004,H$5,Lançamentos!$W$5:$W$1004,'BH (3)'!$C$10)))</f>
        <v>x</v>
      </c>
      <c r="I445" s="84" t="str">
        <f>IF($D445="","x",IF('BH (3)'!$B$11=1,COUNTIFS(Lançamentos!$K$5:$K$1004,$D445,Lançamentos!$T$5:$T$1004,I$5,Lançamentos!$V$5:$V$1004,'BH (3)'!$C$10),COUNTIFS(Lançamentos!$K$5:$K$1004,$D445,Lançamentos!$U$5:$U$1004,I$5,Lançamentos!$W$5:$W$1004,'BH (3)'!$C$10)))</f>
        <v>x</v>
      </c>
      <c r="J445" s="84" t="str">
        <f>IF($D445="","x",IF('BH (3)'!$B$11=1,COUNTIFS(Lançamentos!$K$5:$K$1004,$D445,Lançamentos!$T$5:$T$1004,J$5,Lançamentos!$V$5:$V$1004,'BH (3)'!$C$10),COUNTIFS(Lançamentos!$K$5:$K$1004,$D445,Lançamentos!$U$5:$U$1004,J$5,Lançamentos!$W$5:$W$1004,'BH (3)'!$C$10)))</f>
        <v>x</v>
      </c>
      <c r="K445" s="84" t="str">
        <f>IF($D445="","x",IF('BH (3)'!$B$11=1,COUNTIFS(Lançamentos!$K$5:$K$1004,$D445,Lançamentos!$T$5:$T$1004,K$5,Lançamentos!$V$5:$V$1004,'BH (3)'!$C$10),COUNTIFS(Lançamentos!$K$5:$K$1004,$D445,Lançamentos!$U$5:$U$1004,K$5,Lançamentos!$W$5:$W$1004,'BH (3)'!$C$10)))</f>
        <v>x</v>
      </c>
      <c r="L445" s="84" t="str">
        <f>IF($D445="","x",IF('BH (3)'!$B$11=1,COUNTIFS(Lançamentos!$K$5:$K$1004,$D445,Lançamentos!$T$5:$T$1004,L$5,Lançamentos!$V$5:$V$1004,'BH (3)'!$C$10),COUNTIFS(Lançamentos!$K$5:$K$1004,$D445,Lançamentos!$U$5:$U$1004,L$5,Lançamentos!$W$5:$W$1004,'BH (3)'!$C$10)))</f>
        <v>x</v>
      </c>
      <c r="M445" s="84" t="str">
        <f>IF($D445="","x",IF('BH (3)'!$B$11=1,COUNTIFS(Lançamentos!$K$5:$K$1004,$D445,Lançamentos!$T$5:$T$1004,M$5,Lançamentos!$V$5:$V$1004,'BH (3)'!$C$10),COUNTIFS(Lançamentos!$K$5:$K$1004,$D445,Lançamentos!$U$5:$U$1004,M$5,Lançamentos!$W$5:$W$1004,'BH (3)'!$C$10)))</f>
        <v>x</v>
      </c>
      <c r="N445" s="84" t="str">
        <f>IF($D445="","x",IF('BH (3)'!$B$11=1,COUNTIFS(Lançamentos!$K$5:$K$1004,$D445,Lançamentos!$T$5:$T$1004,N$5,Lançamentos!$V$5:$V$1004,'BH (3)'!$C$10),COUNTIFS(Lançamentos!$K$5:$K$1004,$D445,Lançamentos!$U$5:$U$1004,N$5,Lançamentos!$W$5:$W$1004,'BH (3)'!$C$10)))</f>
        <v>x</v>
      </c>
      <c r="O445" s="84" t="str">
        <f>IF($D445="","x",IF('BH (3)'!$B$11=1,COUNTIFS(Lançamentos!$K$5:$K$1004,$D445,Lançamentos!$T$5:$T$1004,O$5,Lançamentos!$V$5:$V$1004,'BH (3)'!$C$10),COUNTIFS(Lançamentos!$K$5:$K$1004,$D445,Lançamentos!$U$5:$U$1004,O$5,Lançamentos!$W$5:$W$1004,'BH (3)'!$C$10)))</f>
        <v>x</v>
      </c>
      <c r="P445" s="84" t="str">
        <f>IF($D445="","x",IF('BH (3)'!$B$11=1,COUNTIFS(Lançamentos!$K$5:$K$1004,$D445,Lançamentos!$T$5:$T$1004,P$5,Lançamentos!$V$5:$V$1004,'BH (3)'!$C$10),COUNTIFS(Lançamentos!$K$5:$K$1004,$D445,Lançamentos!$U$5:$U$1004,P$5,Lançamentos!$W$5:$W$1004,'BH (3)'!$C$10)))</f>
        <v>x</v>
      </c>
      <c r="Q445" s="171" t="str">
        <f t="shared" si="13"/>
        <v/>
      </c>
    </row>
    <row r="446" spans="3:17" ht="45" customHeight="1" x14ac:dyDescent="0.25">
      <c r="C446" s="81" t="str">
        <f t="shared" si="12"/>
        <v/>
      </c>
      <c r="D446" s="170" t="str">
        <f>IF(Adv!D444="","",Adv!D444)</f>
        <v/>
      </c>
      <c r="E446" s="84" t="str">
        <f>IF($D446="","x",IF('BH (3)'!$B$11=1,COUNTIFS(Lançamentos!$K$5:$K$1004,$D446,Lançamentos!$T$5:$T$1004,E$5,Lançamentos!$V$5:$V$1004,'BH (3)'!$C$10),COUNTIFS(Lançamentos!$K$5:$K$1004,$D446,Lançamentos!$U$5:$U$1004,E$5,Lançamentos!$W$5:$W$1004,'BH (3)'!$C$10)))</f>
        <v>x</v>
      </c>
      <c r="F446" s="84" t="str">
        <f>IF($D446="","x",IF('BH (3)'!$B$11=1,COUNTIFS(Lançamentos!$K$5:$K$1004,$D446,Lançamentos!$T$5:$T$1004,F$5,Lançamentos!$V$5:$V$1004,'BH (3)'!$C$10),COUNTIFS(Lançamentos!$K$5:$K$1004,$D446,Lançamentos!$U$5:$U$1004,F$5,Lançamentos!$W$5:$W$1004,'BH (3)'!$C$10)))</f>
        <v>x</v>
      </c>
      <c r="G446" s="84" t="str">
        <f>IF($D446="","x",IF('BH (3)'!$B$11=1,COUNTIFS(Lançamentos!$K$5:$K$1004,$D446,Lançamentos!$T$5:$T$1004,G$5,Lançamentos!$V$5:$V$1004,'BH (3)'!$C$10),COUNTIFS(Lançamentos!$K$5:$K$1004,$D446,Lançamentos!$U$5:$U$1004,G$5,Lançamentos!$W$5:$W$1004,'BH (3)'!$C$10)))</f>
        <v>x</v>
      </c>
      <c r="H446" s="84" t="str">
        <f>IF($D446="","x",IF('BH (3)'!$B$11=1,COUNTIFS(Lançamentos!$K$5:$K$1004,$D446,Lançamentos!$T$5:$T$1004,H$5,Lançamentos!$V$5:$V$1004,'BH (3)'!$C$10),COUNTIFS(Lançamentos!$K$5:$K$1004,$D446,Lançamentos!$U$5:$U$1004,H$5,Lançamentos!$W$5:$W$1004,'BH (3)'!$C$10)))</f>
        <v>x</v>
      </c>
      <c r="I446" s="84" t="str">
        <f>IF($D446="","x",IF('BH (3)'!$B$11=1,COUNTIFS(Lançamentos!$K$5:$K$1004,$D446,Lançamentos!$T$5:$T$1004,I$5,Lançamentos!$V$5:$V$1004,'BH (3)'!$C$10),COUNTIFS(Lançamentos!$K$5:$K$1004,$D446,Lançamentos!$U$5:$U$1004,I$5,Lançamentos!$W$5:$W$1004,'BH (3)'!$C$10)))</f>
        <v>x</v>
      </c>
      <c r="J446" s="84" t="str">
        <f>IF($D446="","x",IF('BH (3)'!$B$11=1,COUNTIFS(Lançamentos!$K$5:$K$1004,$D446,Lançamentos!$T$5:$T$1004,J$5,Lançamentos!$V$5:$V$1004,'BH (3)'!$C$10),COUNTIFS(Lançamentos!$K$5:$K$1004,$D446,Lançamentos!$U$5:$U$1004,J$5,Lançamentos!$W$5:$W$1004,'BH (3)'!$C$10)))</f>
        <v>x</v>
      </c>
      <c r="K446" s="84" t="str">
        <f>IF($D446="","x",IF('BH (3)'!$B$11=1,COUNTIFS(Lançamentos!$K$5:$K$1004,$D446,Lançamentos!$T$5:$T$1004,K$5,Lançamentos!$V$5:$V$1004,'BH (3)'!$C$10),COUNTIFS(Lançamentos!$K$5:$K$1004,$D446,Lançamentos!$U$5:$U$1004,K$5,Lançamentos!$W$5:$W$1004,'BH (3)'!$C$10)))</f>
        <v>x</v>
      </c>
      <c r="L446" s="84" t="str">
        <f>IF($D446="","x",IF('BH (3)'!$B$11=1,COUNTIFS(Lançamentos!$K$5:$K$1004,$D446,Lançamentos!$T$5:$T$1004,L$5,Lançamentos!$V$5:$V$1004,'BH (3)'!$C$10),COUNTIFS(Lançamentos!$K$5:$K$1004,$D446,Lançamentos!$U$5:$U$1004,L$5,Lançamentos!$W$5:$W$1004,'BH (3)'!$C$10)))</f>
        <v>x</v>
      </c>
      <c r="M446" s="84" t="str">
        <f>IF($D446="","x",IF('BH (3)'!$B$11=1,COUNTIFS(Lançamentos!$K$5:$K$1004,$D446,Lançamentos!$T$5:$T$1004,M$5,Lançamentos!$V$5:$V$1004,'BH (3)'!$C$10),COUNTIFS(Lançamentos!$K$5:$K$1004,$D446,Lançamentos!$U$5:$U$1004,M$5,Lançamentos!$W$5:$W$1004,'BH (3)'!$C$10)))</f>
        <v>x</v>
      </c>
      <c r="N446" s="84" t="str">
        <f>IF($D446="","x",IF('BH (3)'!$B$11=1,COUNTIFS(Lançamentos!$K$5:$K$1004,$D446,Lançamentos!$T$5:$T$1004,N$5,Lançamentos!$V$5:$V$1004,'BH (3)'!$C$10),COUNTIFS(Lançamentos!$K$5:$K$1004,$D446,Lançamentos!$U$5:$U$1004,N$5,Lançamentos!$W$5:$W$1004,'BH (3)'!$C$10)))</f>
        <v>x</v>
      </c>
      <c r="O446" s="84" t="str">
        <f>IF($D446="","x",IF('BH (3)'!$B$11=1,COUNTIFS(Lançamentos!$K$5:$K$1004,$D446,Lançamentos!$T$5:$T$1004,O$5,Lançamentos!$V$5:$V$1004,'BH (3)'!$C$10),COUNTIFS(Lançamentos!$K$5:$K$1004,$D446,Lançamentos!$U$5:$U$1004,O$5,Lançamentos!$W$5:$W$1004,'BH (3)'!$C$10)))</f>
        <v>x</v>
      </c>
      <c r="P446" s="84" t="str">
        <f>IF($D446="","x",IF('BH (3)'!$B$11=1,COUNTIFS(Lançamentos!$K$5:$K$1004,$D446,Lançamentos!$T$5:$T$1004,P$5,Lançamentos!$V$5:$V$1004,'BH (3)'!$C$10),COUNTIFS(Lançamentos!$K$5:$K$1004,$D446,Lançamentos!$U$5:$U$1004,P$5,Lançamentos!$W$5:$W$1004,'BH (3)'!$C$10)))</f>
        <v>x</v>
      </c>
      <c r="Q446" s="171" t="str">
        <f t="shared" si="13"/>
        <v/>
      </c>
    </row>
    <row r="447" spans="3:17" ht="45" customHeight="1" x14ac:dyDescent="0.25">
      <c r="C447" s="81" t="str">
        <f t="shared" si="12"/>
        <v/>
      </c>
      <c r="D447" s="170" t="str">
        <f>IF(Adv!D445="","",Adv!D445)</f>
        <v/>
      </c>
      <c r="E447" s="84" t="str">
        <f>IF($D447="","x",IF('BH (3)'!$B$11=1,COUNTIFS(Lançamentos!$K$5:$K$1004,$D447,Lançamentos!$T$5:$T$1004,E$5,Lançamentos!$V$5:$V$1004,'BH (3)'!$C$10),COUNTIFS(Lançamentos!$K$5:$K$1004,$D447,Lançamentos!$U$5:$U$1004,E$5,Lançamentos!$W$5:$W$1004,'BH (3)'!$C$10)))</f>
        <v>x</v>
      </c>
      <c r="F447" s="84" t="str">
        <f>IF($D447="","x",IF('BH (3)'!$B$11=1,COUNTIFS(Lançamentos!$K$5:$K$1004,$D447,Lançamentos!$T$5:$T$1004,F$5,Lançamentos!$V$5:$V$1004,'BH (3)'!$C$10),COUNTIFS(Lançamentos!$K$5:$K$1004,$D447,Lançamentos!$U$5:$U$1004,F$5,Lançamentos!$W$5:$W$1004,'BH (3)'!$C$10)))</f>
        <v>x</v>
      </c>
      <c r="G447" s="84" t="str">
        <f>IF($D447="","x",IF('BH (3)'!$B$11=1,COUNTIFS(Lançamentos!$K$5:$K$1004,$D447,Lançamentos!$T$5:$T$1004,G$5,Lançamentos!$V$5:$V$1004,'BH (3)'!$C$10),COUNTIFS(Lançamentos!$K$5:$K$1004,$D447,Lançamentos!$U$5:$U$1004,G$5,Lançamentos!$W$5:$W$1004,'BH (3)'!$C$10)))</f>
        <v>x</v>
      </c>
      <c r="H447" s="84" t="str">
        <f>IF($D447="","x",IF('BH (3)'!$B$11=1,COUNTIFS(Lançamentos!$K$5:$K$1004,$D447,Lançamentos!$T$5:$T$1004,H$5,Lançamentos!$V$5:$V$1004,'BH (3)'!$C$10),COUNTIFS(Lançamentos!$K$5:$K$1004,$D447,Lançamentos!$U$5:$U$1004,H$5,Lançamentos!$W$5:$W$1004,'BH (3)'!$C$10)))</f>
        <v>x</v>
      </c>
      <c r="I447" s="84" t="str">
        <f>IF($D447="","x",IF('BH (3)'!$B$11=1,COUNTIFS(Lançamentos!$K$5:$K$1004,$D447,Lançamentos!$T$5:$T$1004,I$5,Lançamentos!$V$5:$V$1004,'BH (3)'!$C$10),COUNTIFS(Lançamentos!$K$5:$K$1004,$D447,Lançamentos!$U$5:$U$1004,I$5,Lançamentos!$W$5:$W$1004,'BH (3)'!$C$10)))</f>
        <v>x</v>
      </c>
      <c r="J447" s="84" t="str">
        <f>IF($D447="","x",IF('BH (3)'!$B$11=1,COUNTIFS(Lançamentos!$K$5:$K$1004,$D447,Lançamentos!$T$5:$T$1004,J$5,Lançamentos!$V$5:$V$1004,'BH (3)'!$C$10),COUNTIFS(Lançamentos!$K$5:$K$1004,$D447,Lançamentos!$U$5:$U$1004,J$5,Lançamentos!$W$5:$W$1004,'BH (3)'!$C$10)))</f>
        <v>x</v>
      </c>
      <c r="K447" s="84" t="str">
        <f>IF($D447="","x",IF('BH (3)'!$B$11=1,COUNTIFS(Lançamentos!$K$5:$K$1004,$D447,Lançamentos!$T$5:$T$1004,K$5,Lançamentos!$V$5:$V$1004,'BH (3)'!$C$10),COUNTIFS(Lançamentos!$K$5:$K$1004,$D447,Lançamentos!$U$5:$U$1004,K$5,Lançamentos!$W$5:$W$1004,'BH (3)'!$C$10)))</f>
        <v>x</v>
      </c>
      <c r="L447" s="84" t="str">
        <f>IF($D447="","x",IF('BH (3)'!$B$11=1,COUNTIFS(Lançamentos!$K$5:$K$1004,$D447,Lançamentos!$T$5:$T$1004,L$5,Lançamentos!$V$5:$V$1004,'BH (3)'!$C$10),COUNTIFS(Lançamentos!$K$5:$K$1004,$D447,Lançamentos!$U$5:$U$1004,L$5,Lançamentos!$W$5:$W$1004,'BH (3)'!$C$10)))</f>
        <v>x</v>
      </c>
      <c r="M447" s="84" t="str">
        <f>IF($D447="","x",IF('BH (3)'!$B$11=1,COUNTIFS(Lançamentos!$K$5:$K$1004,$D447,Lançamentos!$T$5:$T$1004,M$5,Lançamentos!$V$5:$V$1004,'BH (3)'!$C$10),COUNTIFS(Lançamentos!$K$5:$K$1004,$D447,Lançamentos!$U$5:$U$1004,M$5,Lançamentos!$W$5:$W$1004,'BH (3)'!$C$10)))</f>
        <v>x</v>
      </c>
      <c r="N447" s="84" t="str">
        <f>IF($D447="","x",IF('BH (3)'!$B$11=1,COUNTIFS(Lançamentos!$K$5:$K$1004,$D447,Lançamentos!$T$5:$T$1004,N$5,Lançamentos!$V$5:$V$1004,'BH (3)'!$C$10),COUNTIFS(Lançamentos!$K$5:$K$1004,$D447,Lançamentos!$U$5:$U$1004,N$5,Lançamentos!$W$5:$W$1004,'BH (3)'!$C$10)))</f>
        <v>x</v>
      </c>
      <c r="O447" s="84" t="str">
        <f>IF($D447="","x",IF('BH (3)'!$B$11=1,COUNTIFS(Lançamentos!$K$5:$K$1004,$D447,Lançamentos!$T$5:$T$1004,O$5,Lançamentos!$V$5:$V$1004,'BH (3)'!$C$10),COUNTIFS(Lançamentos!$K$5:$K$1004,$D447,Lançamentos!$U$5:$U$1004,O$5,Lançamentos!$W$5:$W$1004,'BH (3)'!$C$10)))</f>
        <v>x</v>
      </c>
      <c r="P447" s="84" t="str">
        <f>IF($D447="","x",IF('BH (3)'!$B$11=1,COUNTIFS(Lançamentos!$K$5:$K$1004,$D447,Lançamentos!$T$5:$T$1004,P$5,Lançamentos!$V$5:$V$1004,'BH (3)'!$C$10),COUNTIFS(Lançamentos!$K$5:$K$1004,$D447,Lançamentos!$U$5:$U$1004,P$5,Lançamentos!$W$5:$W$1004,'BH (3)'!$C$10)))</f>
        <v>x</v>
      </c>
      <c r="Q447" s="171" t="str">
        <f t="shared" si="13"/>
        <v/>
      </c>
    </row>
    <row r="448" spans="3:17" ht="45" customHeight="1" x14ac:dyDescent="0.25">
      <c r="C448" s="81" t="str">
        <f t="shared" si="12"/>
        <v/>
      </c>
      <c r="D448" s="170" t="str">
        <f>IF(Adv!D446="","",Adv!D446)</f>
        <v/>
      </c>
      <c r="E448" s="84" t="str">
        <f>IF($D448="","x",IF('BH (3)'!$B$11=1,COUNTIFS(Lançamentos!$K$5:$K$1004,$D448,Lançamentos!$T$5:$T$1004,E$5,Lançamentos!$V$5:$V$1004,'BH (3)'!$C$10),COUNTIFS(Lançamentos!$K$5:$K$1004,$D448,Lançamentos!$U$5:$U$1004,E$5,Lançamentos!$W$5:$W$1004,'BH (3)'!$C$10)))</f>
        <v>x</v>
      </c>
      <c r="F448" s="84" t="str">
        <f>IF($D448="","x",IF('BH (3)'!$B$11=1,COUNTIFS(Lançamentos!$K$5:$K$1004,$D448,Lançamentos!$T$5:$T$1004,F$5,Lançamentos!$V$5:$V$1004,'BH (3)'!$C$10),COUNTIFS(Lançamentos!$K$5:$K$1004,$D448,Lançamentos!$U$5:$U$1004,F$5,Lançamentos!$W$5:$W$1004,'BH (3)'!$C$10)))</f>
        <v>x</v>
      </c>
      <c r="G448" s="84" t="str">
        <f>IF($D448="","x",IF('BH (3)'!$B$11=1,COUNTIFS(Lançamentos!$K$5:$K$1004,$D448,Lançamentos!$T$5:$T$1004,G$5,Lançamentos!$V$5:$V$1004,'BH (3)'!$C$10),COUNTIFS(Lançamentos!$K$5:$K$1004,$D448,Lançamentos!$U$5:$U$1004,G$5,Lançamentos!$W$5:$W$1004,'BH (3)'!$C$10)))</f>
        <v>x</v>
      </c>
      <c r="H448" s="84" t="str">
        <f>IF($D448="","x",IF('BH (3)'!$B$11=1,COUNTIFS(Lançamentos!$K$5:$K$1004,$D448,Lançamentos!$T$5:$T$1004,H$5,Lançamentos!$V$5:$V$1004,'BH (3)'!$C$10),COUNTIFS(Lançamentos!$K$5:$K$1004,$D448,Lançamentos!$U$5:$U$1004,H$5,Lançamentos!$W$5:$W$1004,'BH (3)'!$C$10)))</f>
        <v>x</v>
      </c>
      <c r="I448" s="84" t="str">
        <f>IF($D448="","x",IF('BH (3)'!$B$11=1,COUNTIFS(Lançamentos!$K$5:$K$1004,$D448,Lançamentos!$T$5:$T$1004,I$5,Lançamentos!$V$5:$V$1004,'BH (3)'!$C$10),COUNTIFS(Lançamentos!$K$5:$K$1004,$D448,Lançamentos!$U$5:$U$1004,I$5,Lançamentos!$W$5:$W$1004,'BH (3)'!$C$10)))</f>
        <v>x</v>
      </c>
      <c r="J448" s="84" t="str">
        <f>IF($D448="","x",IF('BH (3)'!$B$11=1,COUNTIFS(Lançamentos!$K$5:$K$1004,$D448,Lançamentos!$T$5:$T$1004,J$5,Lançamentos!$V$5:$V$1004,'BH (3)'!$C$10),COUNTIFS(Lançamentos!$K$5:$K$1004,$D448,Lançamentos!$U$5:$U$1004,J$5,Lançamentos!$W$5:$W$1004,'BH (3)'!$C$10)))</f>
        <v>x</v>
      </c>
      <c r="K448" s="84" t="str">
        <f>IF($D448="","x",IF('BH (3)'!$B$11=1,COUNTIFS(Lançamentos!$K$5:$K$1004,$D448,Lançamentos!$T$5:$T$1004,K$5,Lançamentos!$V$5:$V$1004,'BH (3)'!$C$10),COUNTIFS(Lançamentos!$K$5:$K$1004,$D448,Lançamentos!$U$5:$U$1004,K$5,Lançamentos!$W$5:$W$1004,'BH (3)'!$C$10)))</f>
        <v>x</v>
      </c>
      <c r="L448" s="84" t="str">
        <f>IF($D448="","x",IF('BH (3)'!$B$11=1,COUNTIFS(Lançamentos!$K$5:$K$1004,$D448,Lançamentos!$T$5:$T$1004,L$5,Lançamentos!$V$5:$V$1004,'BH (3)'!$C$10),COUNTIFS(Lançamentos!$K$5:$K$1004,$D448,Lançamentos!$U$5:$U$1004,L$5,Lançamentos!$W$5:$W$1004,'BH (3)'!$C$10)))</f>
        <v>x</v>
      </c>
      <c r="M448" s="84" t="str">
        <f>IF($D448="","x",IF('BH (3)'!$B$11=1,COUNTIFS(Lançamentos!$K$5:$K$1004,$D448,Lançamentos!$T$5:$T$1004,M$5,Lançamentos!$V$5:$V$1004,'BH (3)'!$C$10),COUNTIFS(Lançamentos!$K$5:$K$1004,$D448,Lançamentos!$U$5:$U$1004,M$5,Lançamentos!$W$5:$W$1004,'BH (3)'!$C$10)))</f>
        <v>x</v>
      </c>
      <c r="N448" s="84" t="str">
        <f>IF($D448="","x",IF('BH (3)'!$B$11=1,COUNTIFS(Lançamentos!$K$5:$K$1004,$D448,Lançamentos!$T$5:$T$1004,N$5,Lançamentos!$V$5:$V$1004,'BH (3)'!$C$10),COUNTIFS(Lançamentos!$K$5:$K$1004,$D448,Lançamentos!$U$5:$U$1004,N$5,Lançamentos!$W$5:$W$1004,'BH (3)'!$C$10)))</f>
        <v>x</v>
      </c>
      <c r="O448" s="84" t="str">
        <f>IF($D448="","x",IF('BH (3)'!$B$11=1,COUNTIFS(Lançamentos!$K$5:$K$1004,$D448,Lançamentos!$T$5:$T$1004,O$5,Lançamentos!$V$5:$V$1004,'BH (3)'!$C$10),COUNTIFS(Lançamentos!$K$5:$K$1004,$D448,Lançamentos!$U$5:$U$1004,O$5,Lançamentos!$W$5:$W$1004,'BH (3)'!$C$10)))</f>
        <v>x</v>
      </c>
      <c r="P448" s="84" t="str">
        <f>IF($D448="","x",IF('BH (3)'!$B$11=1,COUNTIFS(Lançamentos!$K$5:$K$1004,$D448,Lançamentos!$T$5:$T$1004,P$5,Lançamentos!$V$5:$V$1004,'BH (3)'!$C$10),COUNTIFS(Lançamentos!$K$5:$K$1004,$D448,Lançamentos!$U$5:$U$1004,P$5,Lançamentos!$W$5:$W$1004,'BH (3)'!$C$10)))</f>
        <v>x</v>
      </c>
      <c r="Q448" s="171" t="str">
        <f t="shared" si="13"/>
        <v/>
      </c>
    </row>
    <row r="449" spans="3:17" ht="45" customHeight="1" x14ac:dyDescent="0.25">
      <c r="C449" s="81" t="str">
        <f t="shared" si="12"/>
        <v/>
      </c>
      <c r="D449" s="170" t="str">
        <f>IF(Adv!D447="","",Adv!D447)</f>
        <v/>
      </c>
      <c r="E449" s="84" t="str">
        <f>IF($D449="","x",IF('BH (3)'!$B$11=1,COUNTIFS(Lançamentos!$K$5:$K$1004,$D449,Lançamentos!$T$5:$T$1004,E$5,Lançamentos!$V$5:$V$1004,'BH (3)'!$C$10),COUNTIFS(Lançamentos!$K$5:$K$1004,$D449,Lançamentos!$U$5:$U$1004,E$5,Lançamentos!$W$5:$W$1004,'BH (3)'!$C$10)))</f>
        <v>x</v>
      </c>
      <c r="F449" s="84" t="str">
        <f>IF($D449="","x",IF('BH (3)'!$B$11=1,COUNTIFS(Lançamentos!$K$5:$K$1004,$D449,Lançamentos!$T$5:$T$1004,F$5,Lançamentos!$V$5:$V$1004,'BH (3)'!$C$10),COUNTIFS(Lançamentos!$K$5:$K$1004,$D449,Lançamentos!$U$5:$U$1004,F$5,Lançamentos!$W$5:$W$1004,'BH (3)'!$C$10)))</f>
        <v>x</v>
      </c>
      <c r="G449" s="84" t="str">
        <f>IF($D449="","x",IF('BH (3)'!$B$11=1,COUNTIFS(Lançamentos!$K$5:$K$1004,$D449,Lançamentos!$T$5:$T$1004,G$5,Lançamentos!$V$5:$V$1004,'BH (3)'!$C$10),COUNTIFS(Lançamentos!$K$5:$K$1004,$D449,Lançamentos!$U$5:$U$1004,G$5,Lançamentos!$W$5:$W$1004,'BH (3)'!$C$10)))</f>
        <v>x</v>
      </c>
      <c r="H449" s="84" t="str">
        <f>IF($D449="","x",IF('BH (3)'!$B$11=1,COUNTIFS(Lançamentos!$K$5:$K$1004,$D449,Lançamentos!$T$5:$T$1004,H$5,Lançamentos!$V$5:$V$1004,'BH (3)'!$C$10),COUNTIFS(Lançamentos!$K$5:$K$1004,$D449,Lançamentos!$U$5:$U$1004,H$5,Lançamentos!$W$5:$W$1004,'BH (3)'!$C$10)))</f>
        <v>x</v>
      </c>
      <c r="I449" s="84" t="str">
        <f>IF($D449="","x",IF('BH (3)'!$B$11=1,COUNTIFS(Lançamentos!$K$5:$K$1004,$D449,Lançamentos!$T$5:$T$1004,I$5,Lançamentos!$V$5:$V$1004,'BH (3)'!$C$10),COUNTIFS(Lançamentos!$K$5:$K$1004,$D449,Lançamentos!$U$5:$U$1004,I$5,Lançamentos!$W$5:$W$1004,'BH (3)'!$C$10)))</f>
        <v>x</v>
      </c>
      <c r="J449" s="84" t="str">
        <f>IF($D449="","x",IF('BH (3)'!$B$11=1,COUNTIFS(Lançamentos!$K$5:$K$1004,$D449,Lançamentos!$T$5:$T$1004,J$5,Lançamentos!$V$5:$V$1004,'BH (3)'!$C$10),COUNTIFS(Lançamentos!$K$5:$K$1004,$D449,Lançamentos!$U$5:$U$1004,J$5,Lançamentos!$W$5:$W$1004,'BH (3)'!$C$10)))</f>
        <v>x</v>
      </c>
      <c r="K449" s="84" t="str">
        <f>IF($D449="","x",IF('BH (3)'!$B$11=1,COUNTIFS(Lançamentos!$K$5:$K$1004,$D449,Lançamentos!$T$5:$T$1004,K$5,Lançamentos!$V$5:$V$1004,'BH (3)'!$C$10),COUNTIFS(Lançamentos!$K$5:$K$1004,$D449,Lançamentos!$U$5:$U$1004,K$5,Lançamentos!$W$5:$W$1004,'BH (3)'!$C$10)))</f>
        <v>x</v>
      </c>
      <c r="L449" s="84" t="str">
        <f>IF($D449="","x",IF('BH (3)'!$B$11=1,COUNTIFS(Lançamentos!$K$5:$K$1004,$D449,Lançamentos!$T$5:$T$1004,L$5,Lançamentos!$V$5:$V$1004,'BH (3)'!$C$10),COUNTIFS(Lançamentos!$K$5:$K$1004,$D449,Lançamentos!$U$5:$U$1004,L$5,Lançamentos!$W$5:$W$1004,'BH (3)'!$C$10)))</f>
        <v>x</v>
      </c>
      <c r="M449" s="84" t="str">
        <f>IF($D449="","x",IF('BH (3)'!$B$11=1,COUNTIFS(Lançamentos!$K$5:$K$1004,$D449,Lançamentos!$T$5:$T$1004,M$5,Lançamentos!$V$5:$V$1004,'BH (3)'!$C$10),COUNTIFS(Lançamentos!$K$5:$K$1004,$D449,Lançamentos!$U$5:$U$1004,M$5,Lançamentos!$W$5:$W$1004,'BH (3)'!$C$10)))</f>
        <v>x</v>
      </c>
      <c r="N449" s="84" t="str">
        <f>IF($D449="","x",IF('BH (3)'!$B$11=1,COUNTIFS(Lançamentos!$K$5:$K$1004,$D449,Lançamentos!$T$5:$T$1004,N$5,Lançamentos!$V$5:$V$1004,'BH (3)'!$C$10),COUNTIFS(Lançamentos!$K$5:$K$1004,$D449,Lançamentos!$U$5:$U$1004,N$5,Lançamentos!$W$5:$W$1004,'BH (3)'!$C$10)))</f>
        <v>x</v>
      </c>
      <c r="O449" s="84" t="str">
        <f>IF($D449="","x",IF('BH (3)'!$B$11=1,COUNTIFS(Lançamentos!$K$5:$K$1004,$D449,Lançamentos!$T$5:$T$1004,O$5,Lançamentos!$V$5:$V$1004,'BH (3)'!$C$10),COUNTIFS(Lançamentos!$K$5:$K$1004,$D449,Lançamentos!$U$5:$U$1004,O$5,Lançamentos!$W$5:$W$1004,'BH (3)'!$C$10)))</f>
        <v>x</v>
      </c>
      <c r="P449" s="84" t="str">
        <f>IF($D449="","x",IF('BH (3)'!$B$11=1,COUNTIFS(Lançamentos!$K$5:$K$1004,$D449,Lançamentos!$T$5:$T$1004,P$5,Lançamentos!$V$5:$V$1004,'BH (3)'!$C$10),COUNTIFS(Lançamentos!$K$5:$K$1004,$D449,Lançamentos!$U$5:$U$1004,P$5,Lançamentos!$W$5:$W$1004,'BH (3)'!$C$10)))</f>
        <v>x</v>
      </c>
      <c r="Q449" s="171" t="str">
        <f t="shared" si="13"/>
        <v/>
      </c>
    </row>
    <row r="450" spans="3:17" ht="45" customHeight="1" x14ac:dyDescent="0.25">
      <c r="C450" s="81" t="str">
        <f t="shared" si="12"/>
        <v/>
      </c>
      <c r="D450" s="170" t="str">
        <f>IF(Adv!D448="","",Adv!D448)</f>
        <v/>
      </c>
      <c r="E450" s="84" t="str">
        <f>IF($D450="","x",IF('BH (3)'!$B$11=1,COUNTIFS(Lançamentos!$K$5:$K$1004,$D450,Lançamentos!$T$5:$T$1004,E$5,Lançamentos!$V$5:$V$1004,'BH (3)'!$C$10),COUNTIFS(Lançamentos!$K$5:$K$1004,$D450,Lançamentos!$U$5:$U$1004,E$5,Lançamentos!$W$5:$W$1004,'BH (3)'!$C$10)))</f>
        <v>x</v>
      </c>
      <c r="F450" s="84" t="str">
        <f>IF($D450="","x",IF('BH (3)'!$B$11=1,COUNTIFS(Lançamentos!$K$5:$K$1004,$D450,Lançamentos!$T$5:$T$1004,F$5,Lançamentos!$V$5:$V$1004,'BH (3)'!$C$10),COUNTIFS(Lançamentos!$K$5:$K$1004,$D450,Lançamentos!$U$5:$U$1004,F$5,Lançamentos!$W$5:$W$1004,'BH (3)'!$C$10)))</f>
        <v>x</v>
      </c>
      <c r="G450" s="84" t="str">
        <f>IF($D450="","x",IF('BH (3)'!$B$11=1,COUNTIFS(Lançamentos!$K$5:$K$1004,$D450,Lançamentos!$T$5:$T$1004,G$5,Lançamentos!$V$5:$V$1004,'BH (3)'!$C$10),COUNTIFS(Lançamentos!$K$5:$K$1004,$D450,Lançamentos!$U$5:$U$1004,G$5,Lançamentos!$W$5:$W$1004,'BH (3)'!$C$10)))</f>
        <v>x</v>
      </c>
      <c r="H450" s="84" t="str">
        <f>IF($D450="","x",IF('BH (3)'!$B$11=1,COUNTIFS(Lançamentos!$K$5:$K$1004,$D450,Lançamentos!$T$5:$T$1004,H$5,Lançamentos!$V$5:$V$1004,'BH (3)'!$C$10),COUNTIFS(Lançamentos!$K$5:$K$1004,$D450,Lançamentos!$U$5:$U$1004,H$5,Lançamentos!$W$5:$W$1004,'BH (3)'!$C$10)))</f>
        <v>x</v>
      </c>
      <c r="I450" s="84" t="str">
        <f>IF($D450="","x",IF('BH (3)'!$B$11=1,COUNTIFS(Lançamentos!$K$5:$K$1004,$D450,Lançamentos!$T$5:$T$1004,I$5,Lançamentos!$V$5:$V$1004,'BH (3)'!$C$10),COUNTIFS(Lançamentos!$K$5:$K$1004,$D450,Lançamentos!$U$5:$U$1004,I$5,Lançamentos!$W$5:$W$1004,'BH (3)'!$C$10)))</f>
        <v>x</v>
      </c>
      <c r="J450" s="84" t="str">
        <f>IF($D450="","x",IF('BH (3)'!$B$11=1,COUNTIFS(Lançamentos!$K$5:$K$1004,$D450,Lançamentos!$T$5:$T$1004,J$5,Lançamentos!$V$5:$V$1004,'BH (3)'!$C$10),COUNTIFS(Lançamentos!$K$5:$K$1004,$D450,Lançamentos!$U$5:$U$1004,J$5,Lançamentos!$W$5:$W$1004,'BH (3)'!$C$10)))</f>
        <v>x</v>
      </c>
      <c r="K450" s="84" t="str">
        <f>IF($D450="","x",IF('BH (3)'!$B$11=1,COUNTIFS(Lançamentos!$K$5:$K$1004,$D450,Lançamentos!$T$5:$T$1004,K$5,Lançamentos!$V$5:$V$1004,'BH (3)'!$C$10),COUNTIFS(Lançamentos!$K$5:$K$1004,$D450,Lançamentos!$U$5:$U$1004,K$5,Lançamentos!$W$5:$W$1004,'BH (3)'!$C$10)))</f>
        <v>x</v>
      </c>
      <c r="L450" s="84" t="str">
        <f>IF($D450="","x",IF('BH (3)'!$B$11=1,COUNTIFS(Lançamentos!$K$5:$K$1004,$D450,Lançamentos!$T$5:$T$1004,L$5,Lançamentos!$V$5:$V$1004,'BH (3)'!$C$10),COUNTIFS(Lançamentos!$K$5:$K$1004,$D450,Lançamentos!$U$5:$U$1004,L$5,Lançamentos!$W$5:$W$1004,'BH (3)'!$C$10)))</f>
        <v>x</v>
      </c>
      <c r="M450" s="84" t="str">
        <f>IF($D450="","x",IF('BH (3)'!$B$11=1,COUNTIFS(Lançamentos!$K$5:$K$1004,$D450,Lançamentos!$T$5:$T$1004,M$5,Lançamentos!$V$5:$V$1004,'BH (3)'!$C$10),COUNTIFS(Lançamentos!$K$5:$K$1004,$D450,Lançamentos!$U$5:$U$1004,M$5,Lançamentos!$W$5:$W$1004,'BH (3)'!$C$10)))</f>
        <v>x</v>
      </c>
      <c r="N450" s="84" t="str">
        <f>IF($D450="","x",IF('BH (3)'!$B$11=1,COUNTIFS(Lançamentos!$K$5:$K$1004,$D450,Lançamentos!$T$5:$T$1004,N$5,Lançamentos!$V$5:$V$1004,'BH (3)'!$C$10),COUNTIFS(Lançamentos!$K$5:$K$1004,$D450,Lançamentos!$U$5:$U$1004,N$5,Lançamentos!$W$5:$W$1004,'BH (3)'!$C$10)))</f>
        <v>x</v>
      </c>
      <c r="O450" s="84" t="str">
        <f>IF($D450="","x",IF('BH (3)'!$B$11=1,COUNTIFS(Lançamentos!$K$5:$K$1004,$D450,Lançamentos!$T$5:$T$1004,O$5,Lançamentos!$V$5:$V$1004,'BH (3)'!$C$10),COUNTIFS(Lançamentos!$K$5:$K$1004,$D450,Lançamentos!$U$5:$U$1004,O$5,Lançamentos!$W$5:$W$1004,'BH (3)'!$C$10)))</f>
        <v>x</v>
      </c>
      <c r="P450" s="84" t="str">
        <f>IF($D450="","x",IF('BH (3)'!$B$11=1,COUNTIFS(Lançamentos!$K$5:$K$1004,$D450,Lançamentos!$T$5:$T$1004,P$5,Lançamentos!$V$5:$V$1004,'BH (3)'!$C$10),COUNTIFS(Lançamentos!$K$5:$K$1004,$D450,Lançamentos!$U$5:$U$1004,P$5,Lançamentos!$W$5:$W$1004,'BH (3)'!$C$10)))</f>
        <v>x</v>
      </c>
      <c r="Q450" s="171" t="str">
        <f t="shared" si="13"/>
        <v/>
      </c>
    </row>
    <row r="451" spans="3:17" ht="45" customHeight="1" x14ac:dyDescent="0.25">
      <c r="C451" s="81" t="str">
        <f t="shared" si="12"/>
        <v/>
      </c>
      <c r="D451" s="170" t="str">
        <f>IF(Adv!D449="","",Adv!D449)</f>
        <v/>
      </c>
      <c r="E451" s="84" t="str">
        <f>IF($D451="","x",IF('BH (3)'!$B$11=1,COUNTIFS(Lançamentos!$K$5:$K$1004,$D451,Lançamentos!$T$5:$T$1004,E$5,Lançamentos!$V$5:$V$1004,'BH (3)'!$C$10),COUNTIFS(Lançamentos!$K$5:$K$1004,$D451,Lançamentos!$U$5:$U$1004,E$5,Lançamentos!$W$5:$W$1004,'BH (3)'!$C$10)))</f>
        <v>x</v>
      </c>
      <c r="F451" s="84" t="str">
        <f>IF($D451="","x",IF('BH (3)'!$B$11=1,COUNTIFS(Lançamentos!$K$5:$K$1004,$D451,Lançamentos!$T$5:$T$1004,F$5,Lançamentos!$V$5:$V$1004,'BH (3)'!$C$10),COUNTIFS(Lançamentos!$K$5:$K$1004,$D451,Lançamentos!$U$5:$U$1004,F$5,Lançamentos!$W$5:$W$1004,'BH (3)'!$C$10)))</f>
        <v>x</v>
      </c>
      <c r="G451" s="84" t="str">
        <f>IF($D451="","x",IF('BH (3)'!$B$11=1,COUNTIFS(Lançamentos!$K$5:$K$1004,$D451,Lançamentos!$T$5:$T$1004,G$5,Lançamentos!$V$5:$V$1004,'BH (3)'!$C$10),COUNTIFS(Lançamentos!$K$5:$K$1004,$D451,Lançamentos!$U$5:$U$1004,G$5,Lançamentos!$W$5:$W$1004,'BH (3)'!$C$10)))</f>
        <v>x</v>
      </c>
      <c r="H451" s="84" t="str">
        <f>IF($D451="","x",IF('BH (3)'!$B$11=1,COUNTIFS(Lançamentos!$K$5:$K$1004,$D451,Lançamentos!$T$5:$T$1004,H$5,Lançamentos!$V$5:$V$1004,'BH (3)'!$C$10),COUNTIFS(Lançamentos!$K$5:$K$1004,$D451,Lançamentos!$U$5:$U$1004,H$5,Lançamentos!$W$5:$W$1004,'BH (3)'!$C$10)))</f>
        <v>x</v>
      </c>
      <c r="I451" s="84" t="str">
        <f>IF($D451="","x",IF('BH (3)'!$B$11=1,COUNTIFS(Lançamentos!$K$5:$K$1004,$D451,Lançamentos!$T$5:$T$1004,I$5,Lançamentos!$V$5:$V$1004,'BH (3)'!$C$10),COUNTIFS(Lançamentos!$K$5:$K$1004,$D451,Lançamentos!$U$5:$U$1004,I$5,Lançamentos!$W$5:$W$1004,'BH (3)'!$C$10)))</f>
        <v>x</v>
      </c>
      <c r="J451" s="84" t="str">
        <f>IF($D451="","x",IF('BH (3)'!$B$11=1,COUNTIFS(Lançamentos!$K$5:$K$1004,$D451,Lançamentos!$T$5:$T$1004,J$5,Lançamentos!$V$5:$V$1004,'BH (3)'!$C$10),COUNTIFS(Lançamentos!$K$5:$K$1004,$D451,Lançamentos!$U$5:$U$1004,J$5,Lançamentos!$W$5:$W$1004,'BH (3)'!$C$10)))</f>
        <v>x</v>
      </c>
      <c r="K451" s="84" t="str">
        <f>IF($D451="","x",IF('BH (3)'!$B$11=1,COUNTIFS(Lançamentos!$K$5:$K$1004,$D451,Lançamentos!$T$5:$T$1004,K$5,Lançamentos!$V$5:$V$1004,'BH (3)'!$C$10),COUNTIFS(Lançamentos!$K$5:$K$1004,$D451,Lançamentos!$U$5:$U$1004,K$5,Lançamentos!$W$5:$W$1004,'BH (3)'!$C$10)))</f>
        <v>x</v>
      </c>
      <c r="L451" s="84" t="str">
        <f>IF($D451="","x",IF('BH (3)'!$B$11=1,COUNTIFS(Lançamentos!$K$5:$K$1004,$D451,Lançamentos!$T$5:$T$1004,L$5,Lançamentos!$V$5:$V$1004,'BH (3)'!$C$10),COUNTIFS(Lançamentos!$K$5:$K$1004,$D451,Lançamentos!$U$5:$U$1004,L$5,Lançamentos!$W$5:$W$1004,'BH (3)'!$C$10)))</f>
        <v>x</v>
      </c>
      <c r="M451" s="84" t="str">
        <f>IF($D451="","x",IF('BH (3)'!$B$11=1,COUNTIFS(Lançamentos!$K$5:$K$1004,$D451,Lançamentos!$T$5:$T$1004,M$5,Lançamentos!$V$5:$V$1004,'BH (3)'!$C$10),COUNTIFS(Lançamentos!$K$5:$K$1004,$D451,Lançamentos!$U$5:$U$1004,M$5,Lançamentos!$W$5:$W$1004,'BH (3)'!$C$10)))</f>
        <v>x</v>
      </c>
      <c r="N451" s="84" t="str">
        <f>IF($D451="","x",IF('BH (3)'!$B$11=1,COUNTIFS(Lançamentos!$K$5:$K$1004,$D451,Lançamentos!$T$5:$T$1004,N$5,Lançamentos!$V$5:$V$1004,'BH (3)'!$C$10),COUNTIFS(Lançamentos!$K$5:$K$1004,$D451,Lançamentos!$U$5:$U$1004,N$5,Lançamentos!$W$5:$W$1004,'BH (3)'!$C$10)))</f>
        <v>x</v>
      </c>
      <c r="O451" s="84" t="str">
        <f>IF($D451="","x",IF('BH (3)'!$B$11=1,COUNTIFS(Lançamentos!$K$5:$K$1004,$D451,Lançamentos!$T$5:$T$1004,O$5,Lançamentos!$V$5:$V$1004,'BH (3)'!$C$10),COUNTIFS(Lançamentos!$K$5:$K$1004,$D451,Lançamentos!$U$5:$U$1004,O$5,Lançamentos!$W$5:$W$1004,'BH (3)'!$C$10)))</f>
        <v>x</v>
      </c>
      <c r="P451" s="84" t="str">
        <f>IF($D451="","x",IF('BH (3)'!$B$11=1,COUNTIFS(Lançamentos!$K$5:$K$1004,$D451,Lançamentos!$T$5:$T$1004,P$5,Lançamentos!$V$5:$V$1004,'BH (3)'!$C$10),COUNTIFS(Lançamentos!$K$5:$K$1004,$D451,Lançamentos!$U$5:$U$1004,P$5,Lançamentos!$W$5:$W$1004,'BH (3)'!$C$10)))</f>
        <v>x</v>
      </c>
      <c r="Q451" s="171" t="str">
        <f t="shared" si="13"/>
        <v/>
      </c>
    </row>
    <row r="452" spans="3:17" ht="45" customHeight="1" x14ac:dyDescent="0.25">
      <c r="C452" s="81" t="str">
        <f t="shared" si="12"/>
        <v/>
      </c>
      <c r="D452" s="170" t="str">
        <f>IF(Adv!D450="","",Adv!D450)</f>
        <v/>
      </c>
      <c r="E452" s="84" t="str">
        <f>IF($D452="","x",IF('BH (3)'!$B$11=1,COUNTIFS(Lançamentos!$K$5:$K$1004,$D452,Lançamentos!$T$5:$T$1004,E$5,Lançamentos!$V$5:$V$1004,'BH (3)'!$C$10),COUNTIFS(Lançamentos!$K$5:$K$1004,$D452,Lançamentos!$U$5:$U$1004,E$5,Lançamentos!$W$5:$W$1004,'BH (3)'!$C$10)))</f>
        <v>x</v>
      </c>
      <c r="F452" s="84" t="str">
        <f>IF($D452="","x",IF('BH (3)'!$B$11=1,COUNTIFS(Lançamentos!$K$5:$K$1004,$D452,Lançamentos!$T$5:$T$1004,F$5,Lançamentos!$V$5:$V$1004,'BH (3)'!$C$10),COUNTIFS(Lançamentos!$K$5:$K$1004,$D452,Lançamentos!$U$5:$U$1004,F$5,Lançamentos!$W$5:$W$1004,'BH (3)'!$C$10)))</f>
        <v>x</v>
      </c>
      <c r="G452" s="84" t="str">
        <f>IF($D452="","x",IF('BH (3)'!$B$11=1,COUNTIFS(Lançamentos!$K$5:$K$1004,$D452,Lançamentos!$T$5:$T$1004,G$5,Lançamentos!$V$5:$V$1004,'BH (3)'!$C$10),COUNTIFS(Lançamentos!$K$5:$K$1004,$D452,Lançamentos!$U$5:$U$1004,G$5,Lançamentos!$W$5:$W$1004,'BH (3)'!$C$10)))</f>
        <v>x</v>
      </c>
      <c r="H452" s="84" t="str">
        <f>IF($D452="","x",IF('BH (3)'!$B$11=1,COUNTIFS(Lançamentos!$K$5:$K$1004,$D452,Lançamentos!$T$5:$T$1004,H$5,Lançamentos!$V$5:$V$1004,'BH (3)'!$C$10),COUNTIFS(Lançamentos!$K$5:$K$1004,$D452,Lançamentos!$U$5:$U$1004,H$5,Lançamentos!$W$5:$W$1004,'BH (3)'!$C$10)))</f>
        <v>x</v>
      </c>
      <c r="I452" s="84" t="str">
        <f>IF($D452="","x",IF('BH (3)'!$B$11=1,COUNTIFS(Lançamentos!$K$5:$K$1004,$D452,Lançamentos!$T$5:$T$1004,I$5,Lançamentos!$V$5:$V$1004,'BH (3)'!$C$10),COUNTIFS(Lançamentos!$K$5:$K$1004,$D452,Lançamentos!$U$5:$U$1004,I$5,Lançamentos!$W$5:$W$1004,'BH (3)'!$C$10)))</f>
        <v>x</v>
      </c>
      <c r="J452" s="84" t="str">
        <f>IF($D452="","x",IF('BH (3)'!$B$11=1,COUNTIFS(Lançamentos!$K$5:$K$1004,$D452,Lançamentos!$T$5:$T$1004,J$5,Lançamentos!$V$5:$V$1004,'BH (3)'!$C$10),COUNTIFS(Lançamentos!$K$5:$K$1004,$D452,Lançamentos!$U$5:$U$1004,J$5,Lançamentos!$W$5:$W$1004,'BH (3)'!$C$10)))</f>
        <v>x</v>
      </c>
      <c r="K452" s="84" t="str">
        <f>IF($D452="","x",IF('BH (3)'!$B$11=1,COUNTIFS(Lançamentos!$K$5:$K$1004,$D452,Lançamentos!$T$5:$T$1004,K$5,Lançamentos!$V$5:$V$1004,'BH (3)'!$C$10),COUNTIFS(Lançamentos!$K$5:$K$1004,$D452,Lançamentos!$U$5:$U$1004,K$5,Lançamentos!$W$5:$W$1004,'BH (3)'!$C$10)))</f>
        <v>x</v>
      </c>
      <c r="L452" s="84" t="str">
        <f>IF($D452="","x",IF('BH (3)'!$B$11=1,COUNTIFS(Lançamentos!$K$5:$K$1004,$D452,Lançamentos!$T$5:$T$1004,L$5,Lançamentos!$V$5:$V$1004,'BH (3)'!$C$10),COUNTIFS(Lançamentos!$K$5:$K$1004,$D452,Lançamentos!$U$5:$U$1004,L$5,Lançamentos!$W$5:$W$1004,'BH (3)'!$C$10)))</f>
        <v>x</v>
      </c>
      <c r="M452" s="84" t="str">
        <f>IF($D452="","x",IF('BH (3)'!$B$11=1,COUNTIFS(Lançamentos!$K$5:$K$1004,$D452,Lançamentos!$T$5:$T$1004,M$5,Lançamentos!$V$5:$V$1004,'BH (3)'!$C$10),COUNTIFS(Lançamentos!$K$5:$K$1004,$D452,Lançamentos!$U$5:$U$1004,M$5,Lançamentos!$W$5:$W$1004,'BH (3)'!$C$10)))</f>
        <v>x</v>
      </c>
      <c r="N452" s="84" t="str">
        <f>IF($D452="","x",IF('BH (3)'!$B$11=1,COUNTIFS(Lançamentos!$K$5:$K$1004,$D452,Lançamentos!$T$5:$T$1004,N$5,Lançamentos!$V$5:$V$1004,'BH (3)'!$C$10),COUNTIFS(Lançamentos!$K$5:$K$1004,$D452,Lançamentos!$U$5:$U$1004,N$5,Lançamentos!$W$5:$W$1004,'BH (3)'!$C$10)))</f>
        <v>x</v>
      </c>
      <c r="O452" s="84" t="str">
        <f>IF($D452="","x",IF('BH (3)'!$B$11=1,COUNTIFS(Lançamentos!$K$5:$K$1004,$D452,Lançamentos!$T$5:$T$1004,O$5,Lançamentos!$V$5:$V$1004,'BH (3)'!$C$10),COUNTIFS(Lançamentos!$K$5:$K$1004,$D452,Lançamentos!$U$5:$U$1004,O$5,Lançamentos!$W$5:$W$1004,'BH (3)'!$C$10)))</f>
        <v>x</v>
      </c>
      <c r="P452" s="84" t="str">
        <f>IF($D452="","x",IF('BH (3)'!$B$11=1,COUNTIFS(Lançamentos!$K$5:$K$1004,$D452,Lançamentos!$T$5:$T$1004,P$5,Lançamentos!$V$5:$V$1004,'BH (3)'!$C$10),COUNTIFS(Lançamentos!$K$5:$K$1004,$D452,Lançamentos!$U$5:$U$1004,P$5,Lançamentos!$W$5:$W$1004,'BH (3)'!$C$10)))</f>
        <v>x</v>
      </c>
      <c r="Q452" s="171" t="str">
        <f t="shared" si="13"/>
        <v/>
      </c>
    </row>
    <row r="453" spans="3:17" ht="45" customHeight="1" x14ac:dyDescent="0.25">
      <c r="C453" s="81" t="str">
        <f t="shared" si="12"/>
        <v/>
      </c>
      <c r="D453" s="170" t="str">
        <f>IF(Adv!D451="","",Adv!D451)</f>
        <v/>
      </c>
      <c r="E453" s="84" t="str">
        <f>IF($D453="","x",IF('BH (3)'!$B$11=1,COUNTIFS(Lançamentos!$K$5:$K$1004,$D453,Lançamentos!$T$5:$T$1004,E$5,Lançamentos!$V$5:$V$1004,'BH (3)'!$C$10),COUNTIFS(Lançamentos!$K$5:$K$1004,$D453,Lançamentos!$U$5:$U$1004,E$5,Lançamentos!$W$5:$W$1004,'BH (3)'!$C$10)))</f>
        <v>x</v>
      </c>
      <c r="F453" s="84" t="str">
        <f>IF($D453="","x",IF('BH (3)'!$B$11=1,COUNTIFS(Lançamentos!$K$5:$K$1004,$D453,Lançamentos!$T$5:$T$1004,F$5,Lançamentos!$V$5:$V$1004,'BH (3)'!$C$10),COUNTIFS(Lançamentos!$K$5:$K$1004,$D453,Lançamentos!$U$5:$U$1004,F$5,Lançamentos!$W$5:$W$1004,'BH (3)'!$C$10)))</f>
        <v>x</v>
      </c>
      <c r="G453" s="84" t="str">
        <f>IF($D453="","x",IF('BH (3)'!$B$11=1,COUNTIFS(Lançamentos!$K$5:$K$1004,$D453,Lançamentos!$T$5:$T$1004,G$5,Lançamentos!$V$5:$V$1004,'BH (3)'!$C$10),COUNTIFS(Lançamentos!$K$5:$K$1004,$D453,Lançamentos!$U$5:$U$1004,G$5,Lançamentos!$W$5:$W$1004,'BH (3)'!$C$10)))</f>
        <v>x</v>
      </c>
      <c r="H453" s="84" t="str">
        <f>IF($D453="","x",IF('BH (3)'!$B$11=1,COUNTIFS(Lançamentos!$K$5:$K$1004,$D453,Lançamentos!$T$5:$T$1004,H$5,Lançamentos!$V$5:$V$1004,'BH (3)'!$C$10),COUNTIFS(Lançamentos!$K$5:$K$1004,$D453,Lançamentos!$U$5:$U$1004,H$5,Lançamentos!$W$5:$W$1004,'BH (3)'!$C$10)))</f>
        <v>x</v>
      </c>
      <c r="I453" s="84" t="str">
        <f>IF($D453="","x",IF('BH (3)'!$B$11=1,COUNTIFS(Lançamentos!$K$5:$K$1004,$D453,Lançamentos!$T$5:$T$1004,I$5,Lançamentos!$V$5:$V$1004,'BH (3)'!$C$10),COUNTIFS(Lançamentos!$K$5:$K$1004,$D453,Lançamentos!$U$5:$U$1004,I$5,Lançamentos!$W$5:$W$1004,'BH (3)'!$C$10)))</f>
        <v>x</v>
      </c>
      <c r="J453" s="84" t="str">
        <f>IF($D453="","x",IF('BH (3)'!$B$11=1,COUNTIFS(Lançamentos!$K$5:$K$1004,$D453,Lançamentos!$T$5:$T$1004,J$5,Lançamentos!$V$5:$V$1004,'BH (3)'!$C$10),COUNTIFS(Lançamentos!$K$5:$K$1004,$D453,Lançamentos!$U$5:$U$1004,J$5,Lançamentos!$W$5:$W$1004,'BH (3)'!$C$10)))</f>
        <v>x</v>
      </c>
      <c r="K453" s="84" t="str">
        <f>IF($D453="","x",IF('BH (3)'!$B$11=1,COUNTIFS(Lançamentos!$K$5:$K$1004,$D453,Lançamentos!$T$5:$T$1004,K$5,Lançamentos!$V$5:$V$1004,'BH (3)'!$C$10),COUNTIFS(Lançamentos!$K$5:$K$1004,$D453,Lançamentos!$U$5:$U$1004,K$5,Lançamentos!$W$5:$W$1004,'BH (3)'!$C$10)))</f>
        <v>x</v>
      </c>
      <c r="L453" s="84" t="str">
        <f>IF($D453="","x",IF('BH (3)'!$B$11=1,COUNTIFS(Lançamentos!$K$5:$K$1004,$D453,Lançamentos!$T$5:$T$1004,L$5,Lançamentos!$V$5:$V$1004,'BH (3)'!$C$10),COUNTIFS(Lançamentos!$K$5:$K$1004,$D453,Lançamentos!$U$5:$U$1004,L$5,Lançamentos!$W$5:$W$1004,'BH (3)'!$C$10)))</f>
        <v>x</v>
      </c>
      <c r="M453" s="84" t="str">
        <f>IF($D453="","x",IF('BH (3)'!$B$11=1,COUNTIFS(Lançamentos!$K$5:$K$1004,$D453,Lançamentos!$T$5:$T$1004,M$5,Lançamentos!$V$5:$V$1004,'BH (3)'!$C$10),COUNTIFS(Lançamentos!$K$5:$K$1004,$D453,Lançamentos!$U$5:$U$1004,M$5,Lançamentos!$W$5:$W$1004,'BH (3)'!$C$10)))</f>
        <v>x</v>
      </c>
      <c r="N453" s="84" t="str">
        <f>IF($D453="","x",IF('BH (3)'!$B$11=1,COUNTIFS(Lançamentos!$K$5:$K$1004,$D453,Lançamentos!$T$5:$T$1004,N$5,Lançamentos!$V$5:$V$1004,'BH (3)'!$C$10),COUNTIFS(Lançamentos!$K$5:$K$1004,$D453,Lançamentos!$U$5:$U$1004,N$5,Lançamentos!$W$5:$W$1004,'BH (3)'!$C$10)))</f>
        <v>x</v>
      </c>
      <c r="O453" s="84" t="str">
        <f>IF($D453="","x",IF('BH (3)'!$B$11=1,COUNTIFS(Lançamentos!$K$5:$K$1004,$D453,Lançamentos!$T$5:$T$1004,O$5,Lançamentos!$V$5:$V$1004,'BH (3)'!$C$10),COUNTIFS(Lançamentos!$K$5:$K$1004,$D453,Lançamentos!$U$5:$U$1004,O$5,Lançamentos!$W$5:$W$1004,'BH (3)'!$C$10)))</f>
        <v>x</v>
      </c>
      <c r="P453" s="84" t="str">
        <f>IF($D453="","x",IF('BH (3)'!$B$11=1,COUNTIFS(Lançamentos!$K$5:$K$1004,$D453,Lançamentos!$T$5:$T$1004,P$5,Lançamentos!$V$5:$V$1004,'BH (3)'!$C$10),COUNTIFS(Lançamentos!$K$5:$K$1004,$D453,Lançamentos!$U$5:$U$1004,P$5,Lançamentos!$W$5:$W$1004,'BH (3)'!$C$10)))</f>
        <v>x</v>
      </c>
      <c r="Q453" s="171" t="str">
        <f t="shared" si="13"/>
        <v/>
      </c>
    </row>
    <row r="454" spans="3:17" ht="45" customHeight="1" x14ac:dyDescent="0.25">
      <c r="C454" s="81" t="str">
        <f t="shared" si="12"/>
        <v/>
      </c>
      <c r="D454" s="170" t="str">
        <f>IF(Adv!D452="","",Adv!D452)</f>
        <v/>
      </c>
      <c r="E454" s="84" t="str">
        <f>IF($D454="","x",IF('BH (3)'!$B$11=1,COUNTIFS(Lançamentos!$K$5:$K$1004,$D454,Lançamentos!$T$5:$T$1004,E$5,Lançamentos!$V$5:$V$1004,'BH (3)'!$C$10),COUNTIFS(Lançamentos!$K$5:$K$1004,$D454,Lançamentos!$U$5:$U$1004,E$5,Lançamentos!$W$5:$W$1004,'BH (3)'!$C$10)))</f>
        <v>x</v>
      </c>
      <c r="F454" s="84" t="str">
        <f>IF($D454="","x",IF('BH (3)'!$B$11=1,COUNTIFS(Lançamentos!$K$5:$K$1004,$D454,Lançamentos!$T$5:$T$1004,F$5,Lançamentos!$V$5:$V$1004,'BH (3)'!$C$10),COUNTIFS(Lançamentos!$K$5:$K$1004,$D454,Lançamentos!$U$5:$U$1004,F$5,Lançamentos!$W$5:$W$1004,'BH (3)'!$C$10)))</f>
        <v>x</v>
      </c>
      <c r="G454" s="84" t="str">
        <f>IF($D454="","x",IF('BH (3)'!$B$11=1,COUNTIFS(Lançamentos!$K$5:$K$1004,$D454,Lançamentos!$T$5:$T$1004,G$5,Lançamentos!$V$5:$V$1004,'BH (3)'!$C$10),COUNTIFS(Lançamentos!$K$5:$K$1004,$D454,Lançamentos!$U$5:$U$1004,G$5,Lançamentos!$W$5:$W$1004,'BH (3)'!$C$10)))</f>
        <v>x</v>
      </c>
      <c r="H454" s="84" t="str">
        <f>IF($D454="","x",IF('BH (3)'!$B$11=1,COUNTIFS(Lançamentos!$K$5:$K$1004,$D454,Lançamentos!$T$5:$T$1004,H$5,Lançamentos!$V$5:$V$1004,'BH (3)'!$C$10),COUNTIFS(Lançamentos!$K$5:$K$1004,$D454,Lançamentos!$U$5:$U$1004,H$5,Lançamentos!$W$5:$W$1004,'BH (3)'!$C$10)))</f>
        <v>x</v>
      </c>
      <c r="I454" s="84" t="str">
        <f>IF($D454="","x",IF('BH (3)'!$B$11=1,COUNTIFS(Lançamentos!$K$5:$K$1004,$D454,Lançamentos!$T$5:$T$1004,I$5,Lançamentos!$V$5:$V$1004,'BH (3)'!$C$10),COUNTIFS(Lançamentos!$K$5:$K$1004,$D454,Lançamentos!$U$5:$U$1004,I$5,Lançamentos!$W$5:$W$1004,'BH (3)'!$C$10)))</f>
        <v>x</v>
      </c>
      <c r="J454" s="84" t="str">
        <f>IF($D454="","x",IF('BH (3)'!$B$11=1,COUNTIFS(Lançamentos!$K$5:$K$1004,$D454,Lançamentos!$T$5:$T$1004,J$5,Lançamentos!$V$5:$V$1004,'BH (3)'!$C$10),COUNTIFS(Lançamentos!$K$5:$K$1004,$D454,Lançamentos!$U$5:$U$1004,J$5,Lançamentos!$W$5:$W$1004,'BH (3)'!$C$10)))</f>
        <v>x</v>
      </c>
      <c r="K454" s="84" t="str">
        <f>IF($D454="","x",IF('BH (3)'!$B$11=1,COUNTIFS(Lançamentos!$K$5:$K$1004,$D454,Lançamentos!$T$5:$T$1004,K$5,Lançamentos!$V$5:$V$1004,'BH (3)'!$C$10),COUNTIFS(Lançamentos!$K$5:$K$1004,$D454,Lançamentos!$U$5:$U$1004,K$5,Lançamentos!$W$5:$W$1004,'BH (3)'!$C$10)))</f>
        <v>x</v>
      </c>
      <c r="L454" s="84" t="str">
        <f>IF($D454="","x",IF('BH (3)'!$B$11=1,COUNTIFS(Lançamentos!$K$5:$K$1004,$D454,Lançamentos!$T$5:$T$1004,L$5,Lançamentos!$V$5:$V$1004,'BH (3)'!$C$10),COUNTIFS(Lançamentos!$K$5:$K$1004,$D454,Lançamentos!$U$5:$U$1004,L$5,Lançamentos!$W$5:$W$1004,'BH (3)'!$C$10)))</f>
        <v>x</v>
      </c>
      <c r="M454" s="84" t="str">
        <f>IF($D454="","x",IF('BH (3)'!$B$11=1,COUNTIFS(Lançamentos!$K$5:$K$1004,$D454,Lançamentos!$T$5:$T$1004,M$5,Lançamentos!$V$5:$V$1004,'BH (3)'!$C$10),COUNTIFS(Lançamentos!$K$5:$K$1004,$D454,Lançamentos!$U$5:$U$1004,M$5,Lançamentos!$W$5:$W$1004,'BH (3)'!$C$10)))</f>
        <v>x</v>
      </c>
      <c r="N454" s="84" t="str">
        <f>IF($D454="","x",IF('BH (3)'!$B$11=1,COUNTIFS(Lançamentos!$K$5:$K$1004,$D454,Lançamentos!$T$5:$T$1004,N$5,Lançamentos!$V$5:$V$1004,'BH (3)'!$C$10),COUNTIFS(Lançamentos!$K$5:$K$1004,$D454,Lançamentos!$U$5:$U$1004,N$5,Lançamentos!$W$5:$W$1004,'BH (3)'!$C$10)))</f>
        <v>x</v>
      </c>
      <c r="O454" s="84" t="str">
        <f>IF($D454="","x",IF('BH (3)'!$B$11=1,COUNTIFS(Lançamentos!$K$5:$K$1004,$D454,Lançamentos!$T$5:$T$1004,O$5,Lançamentos!$V$5:$V$1004,'BH (3)'!$C$10),COUNTIFS(Lançamentos!$K$5:$K$1004,$D454,Lançamentos!$U$5:$U$1004,O$5,Lançamentos!$W$5:$W$1004,'BH (3)'!$C$10)))</f>
        <v>x</v>
      </c>
      <c r="P454" s="84" t="str">
        <f>IF($D454="","x",IF('BH (3)'!$B$11=1,COUNTIFS(Lançamentos!$K$5:$K$1004,$D454,Lançamentos!$T$5:$T$1004,P$5,Lançamentos!$V$5:$V$1004,'BH (3)'!$C$10),COUNTIFS(Lançamentos!$K$5:$K$1004,$D454,Lançamentos!$U$5:$U$1004,P$5,Lançamentos!$W$5:$W$1004,'BH (3)'!$C$10)))</f>
        <v>x</v>
      </c>
      <c r="Q454" s="171" t="str">
        <f t="shared" si="13"/>
        <v/>
      </c>
    </row>
    <row r="455" spans="3:17" ht="45" customHeight="1" x14ac:dyDescent="0.25">
      <c r="C455" s="81" t="str">
        <f t="shared" si="12"/>
        <v/>
      </c>
      <c r="D455" s="170" t="str">
        <f>IF(Adv!D453="","",Adv!D453)</f>
        <v/>
      </c>
      <c r="E455" s="84" t="str">
        <f>IF($D455="","x",IF('BH (3)'!$B$11=1,COUNTIFS(Lançamentos!$K$5:$K$1004,$D455,Lançamentos!$T$5:$T$1004,E$5,Lançamentos!$V$5:$V$1004,'BH (3)'!$C$10),COUNTIFS(Lançamentos!$K$5:$K$1004,$D455,Lançamentos!$U$5:$U$1004,E$5,Lançamentos!$W$5:$W$1004,'BH (3)'!$C$10)))</f>
        <v>x</v>
      </c>
      <c r="F455" s="84" t="str">
        <f>IF($D455="","x",IF('BH (3)'!$B$11=1,COUNTIFS(Lançamentos!$K$5:$K$1004,$D455,Lançamentos!$T$5:$T$1004,F$5,Lançamentos!$V$5:$V$1004,'BH (3)'!$C$10),COUNTIFS(Lançamentos!$K$5:$K$1004,$D455,Lançamentos!$U$5:$U$1004,F$5,Lançamentos!$W$5:$W$1004,'BH (3)'!$C$10)))</f>
        <v>x</v>
      </c>
      <c r="G455" s="84" t="str">
        <f>IF($D455="","x",IF('BH (3)'!$B$11=1,COUNTIFS(Lançamentos!$K$5:$K$1004,$D455,Lançamentos!$T$5:$T$1004,G$5,Lançamentos!$V$5:$V$1004,'BH (3)'!$C$10),COUNTIFS(Lançamentos!$K$5:$K$1004,$D455,Lançamentos!$U$5:$U$1004,G$5,Lançamentos!$W$5:$W$1004,'BH (3)'!$C$10)))</f>
        <v>x</v>
      </c>
      <c r="H455" s="84" t="str">
        <f>IF($D455="","x",IF('BH (3)'!$B$11=1,COUNTIFS(Lançamentos!$K$5:$K$1004,$D455,Lançamentos!$T$5:$T$1004,H$5,Lançamentos!$V$5:$V$1004,'BH (3)'!$C$10),COUNTIFS(Lançamentos!$K$5:$K$1004,$D455,Lançamentos!$U$5:$U$1004,H$5,Lançamentos!$W$5:$W$1004,'BH (3)'!$C$10)))</f>
        <v>x</v>
      </c>
      <c r="I455" s="84" t="str">
        <f>IF($D455="","x",IF('BH (3)'!$B$11=1,COUNTIFS(Lançamentos!$K$5:$K$1004,$D455,Lançamentos!$T$5:$T$1004,I$5,Lançamentos!$V$5:$V$1004,'BH (3)'!$C$10),COUNTIFS(Lançamentos!$K$5:$K$1004,$D455,Lançamentos!$U$5:$U$1004,I$5,Lançamentos!$W$5:$W$1004,'BH (3)'!$C$10)))</f>
        <v>x</v>
      </c>
      <c r="J455" s="84" t="str">
        <f>IF($D455="","x",IF('BH (3)'!$B$11=1,COUNTIFS(Lançamentos!$K$5:$K$1004,$D455,Lançamentos!$T$5:$T$1004,J$5,Lançamentos!$V$5:$V$1004,'BH (3)'!$C$10),COUNTIFS(Lançamentos!$K$5:$K$1004,$D455,Lançamentos!$U$5:$U$1004,J$5,Lançamentos!$W$5:$W$1004,'BH (3)'!$C$10)))</f>
        <v>x</v>
      </c>
      <c r="K455" s="84" t="str">
        <f>IF($D455="","x",IF('BH (3)'!$B$11=1,COUNTIFS(Lançamentos!$K$5:$K$1004,$D455,Lançamentos!$T$5:$T$1004,K$5,Lançamentos!$V$5:$V$1004,'BH (3)'!$C$10),COUNTIFS(Lançamentos!$K$5:$K$1004,$D455,Lançamentos!$U$5:$U$1004,K$5,Lançamentos!$W$5:$W$1004,'BH (3)'!$C$10)))</f>
        <v>x</v>
      </c>
      <c r="L455" s="84" t="str">
        <f>IF($D455="","x",IF('BH (3)'!$B$11=1,COUNTIFS(Lançamentos!$K$5:$K$1004,$D455,Lançamentos!$T$5:$T$1004,L$5,Lançamentos!$V$5:$V$1004,'BH (3)'!$C$10),COUNTIFS(Lançamentos!$K$5:$K$1004,$D455,Lançamentos!$U$5:$U$1004,L$5,Lançamentos!$W$5:$W$1004,'BH (3)'!$C$10)))</f>
        <v>x</v>
      </c>
      <c r="M455" s="84" t="str">
        <f>IF($D455="","x",IF('BH (3)'!$B$11=1,COUNTIFS(Lançamentos!$K$5:$K$1004,$D455,Lançamentos!$T$5:$T$1004,M$5,Lançamentos!$V$5:$V$1004,'BH (3)'!$C$10),COUNTIFS(Lançamentos!$K$5:$K$1004,$D455,Lançamentos!$U$5:$U$1004,M$5,Lançamentos!$W$5:$W$1004,'BH (3)'!$C$10)))</f>
        <v>x</v>
      </c>
      <c r="N455" s="84" t="str">
        <f>IF($D455="","x",IF('BH (3)'!$B$11=1,COUNTIFS(Lançamentos!$K$5:$K$1004,$D455,Lançamentos!$T$5:$T$1004,N$5,Lançamentos!$V$5:$V$1004,'BH (3)'!$C$10),COUNTIFS(Lançamentos!$K$5:$K$1004,$D455,Lançamentos!$U$5:$U$1004,N$5,Lançamentos!$W$5:$W$1004,'BH (3)'!$C$10)))</f>
        <v>x</v>
      </c>
      <c r="O455" s="84" t="str">
        <f>IF($D455="","x",IF('BH (3)'!$B$11=1,COUNTIFS(Lançamentos!$K$5:$K$1004,$D455,Lançamentos!$T$5:$T$1004,O$5,Lançamentos!$V$5:$V$1004,'BH (3)'!$C$10),COUNTIFS(Lançamentos!$K$5:$K$1004,$D455,Lançamentos!$U$5:$U$1004,O$5,Lançamentos!$W$5:$W$1004,'BH (3)'!$C$10)))</f>
        <v>x</v>
      </c>
      <c r="P455" s="84" t="str">
        <f>IF($D455="","x",IF('BH (3)'!$B$11=1,COUNTIFS(Lançamentos!$K$5:$K$1004,$D455,Lançamentos!$T$5:$T$1004,P$5,Lançamentos!$V$5:$V$1004,'BH (3)'!$C$10),COUNTIFS(Lançamentos!$K$5:$K$1004,$D455,Lançamentos!$U$5:$U$1004,P$5,Lançamentos!$W$5:$W$1004,'BH (3)'!$C$10)))</f>
        <v>x</v>
      </c>
      <c r="Q455" s="171" t="str">
        <f t="shared" si="13"/>
        <v/>
      </c>
    </row>
    <row r="456" spans="3:17" ht="45" customHeight="1" x14ac:dyDescent="0.25">
      <c r="C456" s="81" t="str">
        <f t="shared" si="12"/>
        <v/>
      </c>
      <c r="D456" s="170" t="str">
        <f>IF(Adv!D454="","",Adv!D454)</f>
        <v/>
      </c>
      <c r="E456" s="84" t="str">
        <f>IF($D456="","x",IF('BH (3)'!$B$11=1,COUNTIFS(Lançamentos!$K$5:$K$1004,$D456,Lançamentos!$T$5:$T$1004,E$5,Lançamentos!$V$5:$V$1004,'BH (3)'!$C$10),COUNTIFS(Lançamentos!$K$5:$K$1004,$D456,Lançamentos!$U$5:$U$1004,E$5,Lançamentos!$W$5:$W$1004,'BH (3)'!$C$10)))</f>
        <v>x</v>
      </c>
      <c r="F456" s="84" t="str">
        <f>IF($D456="","x",IF('BH (3)'!$B$11=1,COUNTIFS(Lançamentos!$K$5:$K$1004,$D456,Lançamentos!$T$5:$T$1004,F$5,Lançamentos!$V$5:$V$1004,'BH (3)'!$C$10),COUNTIFS(Lançamentos!$K$5:$K$1004,$D456,Lançamentos!$U$5:$U$1004,F$5,Lançamentos!$W$5:$W$1004,'BH (3)'!$C$10)))</f>
        <v>x</v>
      </c>
      <c r="G456" s="84" t="str">
        <f>IF($D456="","x",IF('BH (3)'!$B$11=1,COUNTIFS(Lançamentos!$K$5:$K$1004,$D456,Lançamentos!$T$5:$T$1004,G$5,Lançamentos!$V$5:$V$1004,'BH (3)'!$C$10),COUNTIFS(Lançamentos!$K$5:$K$1004,$D456,Lançamentos!$U$5:$U$1004,G$5,Lançamentos!$W$5:$W$1004,'BH (3)'!$C$10)))</f>
        <v>x</v>
      </c>
      <c r="H456" s="84" t="str">
        <f>IF($D456="","x",IF('BH (3)'!$B$11=1,COUNTIFS(Lançamentos!$K$5:$K$1004,$D456,Lançamentos!$T$5:$T$1004,H$5,Lançamentos!$V$5:$V$1004,'BH (3)'!$C$10),COUNTIFS(Lançamentos!$K$5:$K$1004,$D456,Lançamentos!$U$5:$U$1004,H$5,Lançamentos!$W$5:$W$1004,'BH (3)'!$C$10)))</f>
        <v>x</v>
      </c>
      <c r="I456" s="84" t="str">
        <f>IF($D456="","x",IF('BH (3)'!$B$11=1,COUNTIFS(Lançamentos!$K$5:$K$1004,$D456,Lançamentos!$T$5:$T$1004,I$5,Lançamentos!$V$5:$V$1004,'BH (3)'!$C$10),COUNTIFS(Lançamentos!$K$5:$K$1004,$D456,Lançamentos!$U$5:$U$1004,I$5,Lançamentos!$W$5:$W$1004,'BH (3)'!$C$10)))</f>
        <v>x</v>
      </c>
      <c r="J456" s="84" t="str">
        <f>IF($D456="","x",IF('BH (3)'!$B$11=1,COUNTIFS(Lançamentos!$K$5:$K$1004,$D456,Lançamentos!$T$5:$T$1004,J$5,Lançamentos!$V$5:$V$1004,'BH (3)'!$C$10),COUNTIFS(Lançamentos!$K$5:$K$1004,$D456,Lançamentos!$U$5:$U$1004,J$5,Lançamentos!$W$5:$W$1004,'BH (3)'!$C$10)))</f>
        <v>x</v>
      </c>
      <c r="K456" s="84" t="str">
        <f>IF($D456="","x",IF('BH (3)'!$B$11=1,COUNTIFS(Lançamentos!$K$5:$K$1004,$D456,Lançamentos!$T$5:$T$1004,K$5,Lançamentos!$V$5:$V$1004,'BH (3)'!$C$10),COUNTIFS(Lançamentos!$K$5:$K$1004,$D456,Lançamentos!$U$5:$U$1004,K$5,Lançamentos!$W$5:$W$1004,'BH (3)'!$C$10)))</f>
        <v>x</v>
      </c>
      <c r="L456" s="84" t="str">
        <f>IF($D456="","x",IF('BH (3)'!$B$11=1,COUNTIFS(Lançamentos!$K$5:$K$1004,$D456,Lançamentos!$T$5:$T$1004,L$5,Lançamentos!$V$5:$V$1004,'BH (3)'!$C$10),COUNTIFS(Lançamentos!$K$5:$K$1004,$D456,Lançamentos!$U$5:$U$1004,L$5,Lançamentos!$W$5:$W$1004,'BH (3)'!$C$10)))</f>
        <v>x</v>
      </c>
      <c r="M456" s="84" t="str">
        <f>IF($D456="","x",IF('BH (3)'!$B$11=1,COUNTIFS(Lançamentos!$K$5:$K$1004,$D456,Lançamentos!$T$5:$T$1004,M$5,Lançamentos!$V$5:$V$1004,'BH (3)'!$C$10),COUNTIFS(Lançamentos!$K$5:$K$1004,$D456,Lançamentos!$U$5:$U$1004,M$5,Lançamentos!$W$5:$W$1004,'BH (3)'!$C$10)))</f>
        <v>x</v>
      </c>
      <c r="N456" s="84" t="str">
        <f>IF($D456="","x",IF('BH (3)'!$B$11=1,COUNTIFS(Lançamentos!$K$5:$K$1004,$D456,Lançamentos!$T$5:$T$1004,N$5,Lançamentos!$V$5:$V$1004,'BH (3)'!$C$10),COUNTIFS(Lançamentos!$K$5:$K$1004,$D456,Lançamentos!$U$5:$U$1004,N$5,Lançamentos!$W$5:$W$1004,'BH (3)'!$C$10)))</f>
        <v>x</v>
      </c>
      <c r="O456" s="84" t="str">
        <f>IF($D456="","x",IF('BH (3)'!$B$11=1,COUNTIFS(Lançamentos!$K$5:$K$1004,$D456,Lançamentos!$T$5:$T$1004,O$5,Lançamentos!$V$5:$V$1004,'BH (3)'!$C$10),COUNTIFS(Lançamentos!$K$5:$K$1004,$D456,Lançamentos!$U$5:$U$1004,O$5,Lançamentos!$W$5:$W$1004,'BH (3)'!$C$10)))</f>
        <v>x</v>
      </c>
      <c r="P456" s="84" t="str">
        <f>IF($D456="","x",IF('BH (3)'!$B$11=1,COUNTIFS(Lançamentos!$K$5:$K$1004,$D456,Lançamentos!$T$5:$T$1004,P$5,Lançamentos!$V$5:$V$1004,'BH (3)'!$C$10),COUNTIFS(Lançamentos!$K$5:$K$1004,$D456,Lançamentos!$U$5:$U$1004,P$5,Lançamentos!$W$5:$W$1004,'BH (3)'!$C$10)))</f>
        <v>x</v>
      </c>
      <c r="Q456" s="171" t="str">
        <f t="shared" si="13"/>
        <v/>
      </c>
    </row>
    <row r="457" spans="3:17" ht="45" customHeight="1" x14ac:dyDescent="0.25">
      <c r="C457" s="81" t="str">
        <f t="shared" ref="C457:C506" si="14">IF(D457="","",C456+1)</f>
        <v/>
      </c>
      <c r="D457" s="170" t="str">
        <f>IF(Adv!D455="","",Adv!D455)</f>
        <v/>
      </c>
      <c r="E457" s="84" t="str">
        <f>IF($D457="","x",IF('BH (3)'!$B$11=1,COUNTIFS(Lançamentos!$K$5:$K$1004,$D457,Lançamentos!$T$5:$T$1004,E$5,Lançamentos!$V$5:$V$1004,'BH (3)'!$C$10),COUNTIFS(Lançamentos!$K$5:$K$1004,$D457,Lançamentos!$U$5:$U$1004,E$5,Lançamentos!$W$5:$W$1004,'BH (3)'!$C$10)))</f>
        <v>x</v>
      </c>
      <c r="F457" s="84" t="str">
        <f>IF($D457="","x",IF('BH (3)'!$B$11=1,COUNTIFS(Lançamentos!$K$5:$K$1004,$D457,Lançamentos!$T$5:$T$1004,F$5,Lançamentos!$V$5:$V$1004,'BH (3)'!$C$10),COUNTIFS(Lançamentos!$K$5:$K$1004,$D457,Lançamentos!$U$5:$U$1004,F$5,Lançamentos!$W$5:$W$1004,'BH (3)'!$C$10)))</f>
        <v>x</v>
      </c>
      <c r="G457" s="84" t="str">
        <f>IF($D457="","x",IF('BH (3)'!$B$11=1,COUNTIFS(Lançamentos!$K$5:$K$1004,$D457,Lançamentos!$T$5:$T$1004,G$5,Lançamentos!$V$5:$V$1004,'BH (3)'!$C$10),COUNTIFS(Lançamentos!$K$5:$K$1004,$D457,Lançamentos!$U$5:$U$1004,G$5,Lançamentos!$W$5:$W$1004,'BH (3)'!$C$10)))</f>
        <v>x</v>
      </c>
      <c r="H457" s="84" t="str">
        <f>IF($D457="","x",IF('BH (3)'!$B$11=1,COUNTIFS(Lançamentos!$K$5:$K$1004,$D457,Lançamentos!$T$5:$T$1004,H$5,Lançamentos!$V$5:$V$1004,'BH (3)'!$C$10),COUNTIFS(Lançamentos!$K$5:$K$1004,$D457,Lançamentos!$U$5:$U$1004,H$5,Lançamentos!$W$5:$W$1004,'BH (3)'!$C$10)))</f>
        <v>x</v>
      </c>
      <c r="I457" s="84" t="str">
        <f>IF($D457="","x",IF('BH (3)'!$B$11=1,COUNTIFS(Lançamentos!$K$5:$K$1004,$D457,Lançamentos!$T$5:$T$1004,I$5,Lançamentos!$V$5:$V$1004,'BH (3)'!$C$10),COUNTIFS(Lançamentos!$K$5:$K$1004,$D457,Lançamentos!$U$5:$U$1004,I$5,Lançamentos!$W$5:$W$1004,'BH (3)'!$C$10)))</f>
        <v>x</v>
      </c>
      <c r="J457" s="84" t="str">
        <f>IF($D457="","x",IF('BH (3)'!$B$11=1,COUNTIFS(Lançamentos!$K$5:$K$1004,$D457,Lançamentos!$T$5:$T$1004,J$5,Lançamentos!$V$5:$V$1004,'BH (3)'!$C$10),COUNTIFS(Lançamentos!$K$5:$K$1004,$D457,Lançamentos!$U$5:$U$1004,J$5,Lançamentos!$W$5:$W$1004,'BH (3)'!$C$10)))</f>
        <v>x</v>
      </c>
      <c r="K457" s="84" t="str">
        <f>IF($D457="","x",IF('BH (3)'!$B$11=1,COUNTIFS(Lançamentos!$K$5:$K$1004,$D457,Lançamentos!$T$5:$T$1004,K$5,Lançamentos!$V$5:$V$1004,'BH (3)'!$C$10),COUNTIFS(Lançamentos!$K$5:$K$1004,$D457,Lançamentos!$U$5:$U$1004,K$5,Lançamentos!$W$5:$W$1004,'BH (3)'!$C$10)))</f>
        <v>x</v>
      </c>
      <c r="L457" s="84" t="str">
        <f>IF($D457="","x",IF('BH (3)'!$B$11=1,COUNTIFS(Lançamentos!$K$5:$K$1004,$D457,Lançamentos!$T$5:$T$1004,L$5,Lançamentos!$V$5:$V$1004,'BH (3)'!$C$10),COUNTIFS(Lançamentos!$K$5:$K$1004,$D457,Lançamentos!$U$5:$U$1004,L$5,Lançamentos!$W$5:$W$1004,'BH (3)'!$C$10)))</f>
        <v>x</v>
      </c>
      <c r="M457" s="84" t="str">
        <f>IF($D457="","x",IF('BH (3)'!$B$11=1,COUNTIFS(Lançamentos!$K$5:$K$1004,$D457,Lançamentos!$T$5:$T$1004,M$5,Lançamentos!$V$5:$V$1004,'BH (3)'!$C$10),COUNTIFS(Lançamentos!$K$5:$K$1004,$D457,Lançamentos!$U$5:$U$1004,M$5,Lançamentos!$W$5:$W$1004,'BH (3)'!$C$10)))</f>
        <v>x</v>
      </c>
      <c r="N457" s="84" t="str">
        <f>IF($D457="","x",IF('BH (3)'!$B$11=1,COUNTIFS(Lançamentos!$K$5:$K$1004,$D457,Lançamentos!$T$5:$T$1004,N$5,Lançamentos!$V$5:$V$1004,'BH (3)'!$C$10),COUNTIFS(Lançamentos!$K$5:$K$1004,$D457,Lançamentos!$U$5:$U$1004,N$5,Lançamentos!$W$5:$W$1004,'BH (3)'!$C$10)))</f>
        <v>x</v>
      </c>
      <c r="O457" s="84" t="str">
        <f>IF($D457="","x",IF('BH (3)'!$B$11=1,COUNTIFS(Lançamentos!$K$5:$K$1004,$D457,Lançamentos!$T$5:$T$1004,O$5,Lançamentos!$V$5:$V$1004,'BH (3)'!$C$10),COUNTIFS(Lançamentos!$K$5:$K$1004,$D457,Lançamentos!$U$5:$U$1004,O$5,Lançamentos!$W$5:$W$1004,'BH (3)'!$C$10)))</f>
        <v>x</v>
      </c>
      <c r="P457" s="84" t="str">
        <f>IF($D457="","x",IF('BH (3)'!$B$11=1,COUNTIFS(Lançamentos!$K$5:$K$1004,$D457,Lançamentos!$T$5:$T$1004,P$5,Lançamentos!$V$5:$V$1004,'BH (3)'!$C$10),COUNTIFS(Lançamentos!$K$5:$K$1004,$D457,Lançamentos!$U$5:$U$1004,P$5,Lançamentos!$W$5:$W$1004,'BH (3)'!$C$10)))</f>
        <v>x</v>
      </c>
      <c r="Q457" s="171" t="str">
        <f t="shared" ref="Q457:Q506" si="15">IF(D457="","",SUM(E457:P457))</f>
        <v/>
      </c>
    </row>
    <row r="458" spans="3:17" ht="45" customHeight="1" x14ac:dyDescent="0.25">
      <c r="C458" s="81" t="str">
        <f t="shared" si="14"/>
        <v/>
      </c>
      <c r="D458" s="170" t="str">
        <f>IF(Adv!D456="","",Adv!D456)</f>
        <v/>
      </c>
      <c r="E458" s="84" t="str">
        <f>IF($D458="","x",IF('BH (3)'!$B$11=1,COUNTIFS(Lançamentos!$K$5:$K$1004,$D458,Lançamentos!$T$5:$T$1004,E$5,Lançamentos!$V$5:$V$1004,'BH (3)'!$C$10),COUNTIFS(Lançamentos!$K$5:$K$1004,$D458,Lançamentos!$U$5:$U$1004,E$5,Lançamentos!$W$5:$W$1004,'BH (3)'!$C$10)))</f>
        <v>x</v>
      </c>
      <c r="F458" s="84" t="str">
        <f>IF($D458="","x",IF('BH (3)'!$B$11=1,COUNTIFS(Lançamentos!$K$5:$K$1004,$D458,Lançamentos!$T$5:$T$1004,F$5,Lançamentos!$V$5:$V$1004,'BH (3)'!$C$10),COUNTIFS(Lançamentos!$K$5:$K$1004,$D458,Lançamentos!$U$5:$U$1004,F$5,Lançamentos!$W$5:$W$1004,'BH (3)'!$C$10)))</f>
        <v>x</v>
      </c>
      <c r="G458" s="84" t="str">
        <f>IF($D458="","x",IF('BH (3)'!$B$11=1,COUNTIFS(Lançamentos!$K$5:$K$1004,$D458,Lançamentos!$T$5:$T$1004,G$5,Lançamentos!$V$5:$V$1004,'BH (3)'!$C$10),COUNTIFS(Lançamentos!$K$5:$K$1004,$D458,Lançamentos!$U$5:$U$1004,G$5,Lançamentos!$W$5:$W$1004,'BH (3)'!$C$10)))</f>
        <v>x</v>
      </c>
      <c r="H458" s="84" t="str">
        <f>IF($D458="","x",IF('BH (3)'!$B$11=1,COUNTIFS(Lançamentos!$K$5:$K$1004,$D458,Lançamentos!$T$5:$T$1004,H$5,Lançamentos!$V$5:$V$1004,'BH (3)'!$C$10),COUNTIFS(Lançamentos!$K$5:$K$1004,$D458,Lançamentos!$U$5:$U$1004,H$5,Lançamentos!$W$5:$W$1004,'BH (3)'!$C$10)))</f>
        <v>x</v>
      </c>
      <c r="I458" s="84" t="str">
        <f>IF($D458="","x",IF('BH (3)'!$B$11=1,COUNTIFS(Lançamentos!$K$5:$K$1004,$D458,Lançamentos!$T$5:$T$1004,I$5,Lançamentos!$V$5:$V$1004,'BH (3)'!$C$10),COUNTIFS(Lançamentos!$K$5:$K$1004,$D458,Lançamentos!$U$5:$U$1004,I$5,Lançamentos!$W$5:$W$1004,'BH (3)'!$C$10)))</f>
        <v>x</v>
      </c>
      <c r="J458" s="84" t="str">
        <f>IF($D458="","x",IF('BH (3)'!$B$11=1,COUNTIFS(Lançamentos!$K$5:$K$1004,$D458,Lançamentos!$T$5:$T$1004,J$5,Lançamentos!$V$5:$V$1004,'BH (3)'!$C$10),COUNTIFS(Lançamentos!$K$5:$K$1004,$D458,Lançamentos!$U$5:$U$1004,J$5,Lançamentos!$W$5:$W$1004,'BH (3)'!$C$10)))</f>
        <v>x</v>
      </c>
      <c r="K458" s="84" t="str">
        <f>IF($D458="","x",IF('BH (3)'!$B$11=1,COUNTIFS(Lançamentos!$K$5:$K$1004,$D458,Lançamentos!$T$5:$T$1004,K$5,Lançamentos!$V$5:$V$1004,'BH (3)'!$C$10),COUNTIFS(Lançamentos!$K$5:$K$1004,$D458,Lançamentos!$U$5:$U$1004,K$5,Lançamentos!$W$5:$W$1004,'BH (3)'!$C$10)))</f>
        <v>x</v>
      </c>
      <c r="L458" s="84" t="str">
        <f>IF($D458="","x",IF('BH (3)'!$B$11=1,COUNTIFS(Lançamentos!$K$5:$K$1004,$D458,Lançamentos!$T$5:$T$1004,L$5,Lançamentos!$V$5:$V$1004,'BH (3)'!$C$10),COUNTIFS(Lançamentos!$K$5:$K$1004,$D458,Lançamentos!$U$5:$U$1004,L$5,Lançamentos!$W$5:$W$1004,'BH (3)'!$C$10)))</f>
        <v>x</v>
      </c>
      <c r="M458" s="84" t="str">
        <f>IF($D458="","x",IF('BH (3)'!$B$11=1,COUNTIFS(Lançamentos!$K$5:$K$1004,$D458,Lançamentos!$T$5:$T$1004,M$5,Lançamentos!$V$5:$V$1004,'BH (3)'!$C$10),COUNTIFS(Lançamentos!$K$5:$K$1004,$D458,Lançamentos!$U$5:$U$1004,M$5,Lançamentos!$W$5:$W$1004,'BH (3)'!$C$10)))</f>
        <v>x</v>
      </c>
      <c r="N458" s="84" t="str">
        <f>IF($D458="","x",IF('BH (3)'!$B$11=1,COUNTIFS(Lançamentos!$K$5:$K$1004,$D458,Lançamentos!$T$5:$T$1004,N$5,Lançamentos!$V$5:$V$1004,'BH (3)'!$C$10),COUNTIFS(Lançamentos!$K$5:$K$1004,$D458,Lançamentos!$U$5:$U$1004,N$5,Lançamentos!$W$5:$W$1004,'BH (3)'!$C$10)))</f>
        <v>x</v>
      </c>
      <c r="O458" s="84" t="str">
        <f>IF($D458="","x",IF('BH (3)'!$B$11=1,COUNTIFS(Lançamentos!$K$5:$K$1004,$D458,Lançamentos!$T$5:$T$1004,O$5,Lançamentos!$V$5:$V$1004,'BH (3)'!$C$10),COUNTIFS(Lançamentos!$K$5:$K$1004,$D458,Lançamentos!$U$5:$U$1004,O$5,Lançamentos!$W$5:$W$1004,'BH (3)'!$C$10)))</f>
        <v>x</v>
      </c>
      <c r="P458" s="84" t="str">
        <f>IF($D458="","x",IF('BH (3)'!$B$11=1,COUNTIFS(Lançamentos!$K$5:$K$1004,$D458,Lançamentos!$T$5:$T$1004,P$5,Lançamentos!$V$5:$V$1004,'BH (3)'!$C$10),COUNTIFS(Lançamentos!$K$5:$K$1004,$D458,Lançamentos!$U$5:$U$1004,P$5,Lançamentos!$W$5:$W$1004,'BH (3)'!$C$10)))</f>
        <v>x</v>
      </c>
      <c r="Q458" s="171" t="str">
        <f t="shared" si="15"/>
        <v/>
      </c>
    </row>
    <row r="459" spans="3:17" ht="45" customHeight="1" x14ac:dyDescent="0.25">
      <c r="C459" s="81" t="str">
        <f t="shared" si="14"/>
        <v/>
      </c>
      <c r="D459" s="170" t="str">
        <f>IF(Adv!D457="","",Adv!D457)</f>
        <v/>
      </c>
      <c r="E459" s="84" t="str">
        <f>IF($D459="","x",IF('BH (3)'!$B$11=1,COUNTIFS(Lançamentos!$K$5:$K$1004,$D459,Lançamentos!$T$5:$T$1004,E$5,Lançamentos!$V$5:$V$1004,'BH (3)'!$C$10),COUNTIFS(Lançamentos!$K$5:$K$1004,$D459,Lançamentos!$U$5:$U$1004,E$5,Lançamentos!$W$5:$W$1004,'BH (3)'!$C$10)))</f>
        <v>x</v>
      </c>
      <c r="F459" s="84" t="str">
        <f>IF($D459="","x",IF('BH (3)'!$B$11=1,COUNTIFS(Lançamentos!$K$5:$K$1004,$D459,Lançamentos!$T$5:$T$1004,F$5,Lançamentos!$V$5:$V$1004,'BH (3)'!$C$10),COUNTIFS(Lançamentos!$K$5:$K$1004,$D459,Lançamentos!$U$5:$U$1004,F$5,Lançamentos!$W$5:$W$1004,'BH (3)'!$C$10)))</f>
        <v>x</v>
      </c>
      <c r="G459" s="84" t="str">
        <f>IF($D459="","x",IF('BH (3)'!$B$11=1,COUNTIFS(Lançamentos!$K$5:$K$1004,$D459,Lançamentos!$T$5:$T$1004,G$5,Lançamentos!$V$5:$V$1004,'BH (3)'!$C$10),COUNTIFS(Lançamentos!$K$5:$K$1004,$D459,Lançamentos!$U$5:$U$1004,G$5,Lançamentos!$W$5:$W$1004,'BH (3)'!$C$10)))</f>
        <v>x</v>
      </c>
      <c r="H459" s="84" t="str">
        <f>IF($D459="","x",IF('BH (3)'!$B$11=1,COUNTIFS(Lançamentos!$K$5:$K$1004,$D459,Lançamentos!$T$5:$T$1004,H$5,Lançamentos!$V$5:$V$1004,'BH (3)'!$C$10),COUNTIFS(Lançamentos!$K$5:$K$1004,$D459,Lançamentos!$U$5:$U$1004,H$5,Lançamentos!$W$5:$W$1004,'BH (3)'!$C$10)))</f>
        <v>x</v>
      </c>
      <c r="I459" s="84" t="str">
        <f>IF($D459="","x",IF('BH (3)'!$B$11=1,COUNTIFS(Lançamentos!$K$5:$K$1004,$D459,Lançamentos!$T$5:$T$1004,I$5,Lançamentos!$V$5:$V$1004,'BH (3)'!$C$10),COUNTIFS(Lançamentos!$K$5:$K$1004,$D459,Lançamentos!$U$5:$U$1004,I$5,Lançamentos!$W$5:$W$1004,'BH (3)'!$C$10)))</f>
        <v>x</v>
      </c>
      <c r="J459" s="84" t="str">
        <f>IF($D459="","x",IF('BH (3)'!$B$11=1,COUNTIFS(Lançamentos!$K$5:$K$1004,$D459,Lançamentos!$T$5:$T$1004,J$5,Lançamentos!$V$5:$V$1004,'BH (3)'!$C$10),COUNTIFS(Lançamentos!$K$5:$K$1004,$D459,Lançamentos!$U$5:$U$1004,J$5,Lançamentos!$W$5:$W$1004,'BH (3)'!$C$10)))</f>
        <v>x</v>
      </c>
      <c r="K459" s="84" t="str">
        <f>IF($D459="","x",IF('BH (3)'!$B$11=1,COUNTIFS(Lançamentos!$K$5:$K$1004,$D459,Lançamentos!$T$5:$T$1004,K$5,Lançamentos!$V$5:$V$1004,'BH (3)'!$C$10),COUNTIFS(Lançamentos!$K$5:$K$1004,$D459,Lançamentos!$U$5:$U$1004,K$5,Lançamentos!$W$5:$W$1004,'BH (3)'!$C$10)))</f>
        <v>x</v>
      </c>
      <c r="L459" s="84" t="str">
        <f>IF($D459="","x",IF('BH (3)'!$B$11=1,COUNTIFS(Lançamentos!$K$5:$K$1004,$D459,Lançamentos!$T$5:$T$1004,L$5,Lançamentos!$V$5:$V$1004,'BH (3)'!$C$10),COUNTIFS(Lançamentos!$K$5:$K$1004,$D459,Lançamentos!$U$5:$U$1004,L$5,Lançamentos!$W$5:$W$1004,'BH (3)'!$C$10)))</f>
        <v>x</v>
      </c>
      <c r="M459" s="84" t="str">
        <f>IF($D459="","x",IF('BH (3)'!$B$11=1,COUNTIFS(Lançamentos!$K$5:$K$1004,$D459,Lançamentos!$T$5:$T$1004,M$5,Lançamentos!$V$5:$V$1004,'BH (3)'!$C$10),COUNTIFS(Lançamentos!$K$5:$K$1004,$D459,Lançamentos!$U$5:$U$1004,M$5,Lançamentos!$W$5:$W$1004,'BH (3)'!$C$10)))</f>
        <v>x</v>
      </c>
      <c r="N459" s="84" t="str">
        <f>IF($D459="","x",IF('BH (3)'!$B$11=1,COUNTIFS(Lançamentos!$K$5:$K$1004,$D459,Lançamentos!$T$5:$T$1004,N$5,Lançamentos!$V$5:$V$1004,'BH (3)'!$C$10),COUNTIFS(Lançamentos!$K$5:$K$1004,$D459,Lançamentos!$U$5:$U$1004,N$5,Lançamentos!$W$5:$W$1004,'BH (3)'!$C$10)))</f>
        <v>x</v>
      </c>
      <c r="O459" s="84" t="str">
        <f>IF($D459="","x",IF('BH (3)'!$B$11=1,COUNTIFS(Lançamentos!$K$5:$K$1004,$D459,Lançamentos!$T$5:$T$1004,O$5,Lançamentos!$V$5:$V$1004,'BH (3)'!$C$10),COUNTIFS(Lançamentos!$K$5:$K$1004,$D459,Lançamentos!$U$5:$U$1004,O$5,Lançamentos!$W$5:$W$1004,'BH (3)'!$C$10)))</f>
        <v>x</v>
      </c>
      <c r="P459" s="84" t="str">
        <f>IF($D459="","x",IF('BH (3)'!$B$11=1,COUNTIFS(Lançamentos!$K$5:$K$1004,$D459,Lançamentos!$T$5:$T$1004,P$5,Lançamentos!$V$5:$V$1004,'BH (3)'!$C$10),COUNTIFS(Lançamentos!$K$5:$K$1004,$D459,Lançamentos!$U$5:$U$1004,P$5,Lançamentos!$W$5:$W$1004,'BH (3)'!$C$10)))</f>
        <v>x</v>
      </c>
      <c r="Q459" s="171" t="str">
        <f t="shared" si="15"/>
        <v/>
      </c>
    </row>
    <row r="460" spans="3:17" ht="45" customHeight="1" x14ac:dyDescent="0.25">
      <c r="C460" s="81" t="str">
        <f t="shared" si="14"/>
        <v/>
      </c>
      <c r="D460" s="170" t="str">
        <f>IF(Adv!D458="","",Adv!D458)</f>
        <v/>
      </c>
      <c r="E460" s="84" t="str">
        <f>IF($D460="","x",IF('BH (3)'!$B$11=1,COUNTIFS(Lançamentos!$K$5:$K$1004,$D460,Lançamentos!$T$5:$T$1004,E$5,Lançamentos!$V$5:$V$1004,'BH (3)'!$C$10),COUNTIFS(Lançamentos!$K$5:$K$1004,$D460,Lançamentos!$U$5:$U$1004,E$5,Lançamentos!$W$5:$W$1004,'BH (3)'!$C$10)))</f>
        <v>x</v>
      </c>
      <c r="F460" s="84" t="str">
        <f>IF($D460="","x",IF('BH (3)'!$B$11=1,COUNTIFS(Lançamentos!$K$5:$K$1004,$D460,Lançamentos!$T$5:$T$1004,F$5,Lançamentos!$V$5:$V$1004,'BH (3)'!$C$10),COUNTIFS(Lançamentos!$K$5:$K$1004,$D460,Lançamentos!$U$5:$U$1004,F$5,Lançamentos!$W$5:$W$1004,'BH (3)'!$C$10)))</f>
        <v>x</v>
      </c>
      <c r="G460" s="84" t="str">
        <f>IF($D460="","x",IF('BH (3)'!$B$11=1,COUNTIFS(Lançamentos!$K$5:$K$1004,$D460,Lançamentos!$T$5:$T$1004,G$5,Lançamentos!$V$5:$V$1004,'BH (3)'!$C$10),COUNTIFS(Lançamentos!$K$5:$K$1004,$D460,Lançamentos!$U$5:$U$1004,G$5,Lançamentos!$W$5:$W$1004,'BH (3)'!$C$10)))</f>
        <v>x</v>
      </c>
      <c r="H460" s="84" t="str">
        <f>IF($D460="","x",IF('BH (3)'!$B$11=1,COUNTIFS(Lançamentos!$K$5:$K$1004,$D460,Lançamentos!$T$5:$T$1004,H$5,Lançamentos!$V$5:$V$1004,'BH (3)'!$C$10),COUNTIFS(Lançamentos!$K$5:$K$1004,$D460,Lançamentos!$U$5:$U$1004,H$5,Lançamentos!$W$5:$W$1004,'BH (3)'!$C$10)))</f>
        <v>x</v>
      </c>
      <c r="I460" s="84" t="str">
        <f>IF($D460="","x",IF('BH (3)'!$B$11=1,COUNTIFS(Lançamentos!$K$5:$K$1004,$D460,Lançamentos!$T$5:$T$1004,I$5,Lançamentos!$V$5:$V$1004,'BH (3)'!$C$10),COUNTIFS(Lançamentos!$K$5:$K$1004,$D460,Lançamentos!$U$5:$U$1004,I$5,Lançamentos!$W$5:$W$1004,'BH (3)'!$C$10)))</f>
        <v>x</v>
      </c>
      <c r="J460" s="84" t="str">
        <f>IF($D460="","x",IF('BH (3)'!$B$11=1,COUNTIFS(Lançamentos!$K$5:$K$1004,$D460,Lançamentos!$T$5:$T$1004,J$5,Lançamentos!$V$5:$V$1004,'BH (3)'!$C$10),COUNTIFS(Lançamentos!$K$5:$K$1004,$D460,Lançamentos!$U$5:$U$1004,J$5,Lançamentos!$W$5:$W$1004,'BH (3)'!$C$10)))</f>
        <v>x</v>
      </c>
      <c r="K460" s="84" t="str">
        <f>IF($D460="","x",IF('BH (3)'!$B$11=1,COUNTIFS(Lançamentos!$K$5:$K$1004,$D460,Lançamentos!$T$5:$T$1004,K$5,Lançamentos!$V$5:$V$1004,'BH (3)'!$C$10),COUNTIFS(Lançamentos!$K$5:$K$1004,$D460,Lançamentos!$U$5:$U$1004,K$5,Lançamentos!$W$5:$W$1004,'BH (3)'!$C$10)))</f>
        <v>x</v>
      </c>
      <c r="L460" s="84" t="str">
        <f>IF($D460="","x",IF('BH (3)'!$B$11=1,COUNTIFS(Lançamentos!$K$5:$K$1004,$D460,Lançamentos!$T$5:$T$1004,L$5,Lançamentos!$V$5:$V$1004,'BH (3)'!$C$10),COUNTIFS(Lançamentos!$K$5:$K$1004,$D460,Lançamentos!$U$5:$U$1004,L$5,Lançamentos!$W$5:$W$1004,'BH (3)'!$C$10)))</f>
        <v>x</v>
      </c>
      <c r="M460" s="84" t="str">
        <f>IF($D460="","x",IF('BH (3)'!$B$11=1,COUNTIFS(Lançamentos!$K$5:$K$1004,$D460,Lançamentos!$T$5:$T$1004,M$5,Lançamentos!$V$5:$V$1004,'BH (3)'!$C$10),COUNTIFS(Lançamentos!$K$5:$K$1004,$D460,Lançamentos!$U$5:$U$1004,M$5,Lançamentos!$W$5:$W$1004,'BH (3)'!$C$10)))</f>
        <v>x</v>
      </c>
      <c r="N460" s="84" t="str">
        <f>IF($D460="","x",IF('BH (3)'!$B$11=1,COUNTIFS(Lançamentos!$K$5:$K$1004,$D460,Lançamentos!$T$5:$T$1004,N$5,Lançamentos!$V$5:$V$1004,'BH (3)'!$C$10),COUNTIFS(Lançamentos!$K$5:$K$1004,$D460,Lançamentos!$U$5:$U$1004,N$5,Lançamentos!$W$5:$W$1004,'BH (3)'!$C$10)))</f>
        <v>x</v>
      </c>
      <c r="O460" s="84" t="str">
        <f>IF($D460="","x",IF('BH (3)'!$B$11=1,COUNTIFS(Lançamentos!$K$5:$K$1004,$D460,Lançamentos!$T$5:$T$1004,O$5,Lançamentos!$V$5:$V$1004,'BH (3)'!$C$10),COUNTIFS(Lançamentos!$K$5:$K$1004,$D460,Lançamentos!$U$5:$U$1004,O$5,Lançamentos!$W$5:$W$1004,'BH (3)'!$C$10)))</f>
        <v>x</v>
      </c>
      <c r="P460" s="84" t="str">
        <f>IF($D460="","x",IF('BH (3)'!$B$11=1,COUNTIFS(Lançamentos!$K$5:$K$1004,$D460,Lançamentos!$T$5:$T$1004,P$5,Lançamentos!$V$5:$V$1004,'BH (3)'!$C$10),COUNTIFS(Lançamentos!$K$5:$K$1004,$D460,Lançamentos!$U$5:$U$1004,P$5,Lançamentos!$W$5:$W$1004,'BH (3)'!$C$10)))</f>
        <v>x</v>
      </c>
      <c r="Q460" s="171" t="str">
        <f t="shared" si="15"/>
        <v/>
      </c>
    </row>
    <row r="461" spans="3:17" ht="45" customHeight="1" x14ac:dyDescent="0.25">
      <c r="C461" s="81" t="str">
        <f t="shared" si="14"/>
        <v/>
      </c>
      <c r="D461" s="170" t="str">
        <f>IF(Adv!D459="","",Adv!D459)</f>
        <v/>
      </c>
      <c r="E461" s="84" t="str">
        <f>IF($D461="","x",IF('BH (3)'!$B$11=1,COUNTIFS(Lançamentos!$K$5:$K$1004,$D461,Lançamentos!$T$5:$T$1004,E$5,Lançamentos!$V$5:$V$1004,'BH (3)'!$C$10),COUNTIFS(Lançamentos!$K$5:$K$1004,$D461,Lançamentos!$U$5:$U$1004,E$5,Lançamentos!$W$5:$W$1004,'BH (3)'!$C$10)))</f>
        <v>x</v>
      </c>
      <c r="F461" s="84" t="str">
        <f>IF($D461="","x",IF('BH (3)'!$B$11=1,COUNTIFS(Lançamentos!$K$5:$K$1004,$D461,Lançamentos!$T$5:$T$1004,F$5,Lançamentos!$V$5:$V$1004,'BH (3)'!$C$10),COUNTIFS(Lançamentos!$K$5:$K$1004,$D461,Lançamentos!$U$5:$U$1004,F$5,Lançamentos!$W$5:$W$1004,'BH (3)'!$C$10)))</f>
        <v>x</v>
      </c>
      <c r="G461" s="84" t="str">
        <f>IF($D461="","x",IF('BH (3)'!$B$11=1,COUNTIFS(Lançamentos!$K$5:$K$1004,$D461,Lançamentos!$T$5:$T$1004,G$5,Lançamentos!$V$5:$V$1004,'BH (3)'!$C$10),COUNTIFS(Lançamentos!$K$5:$K$1004,$D461,Lançamentos!$U$5:$U$1004,G$5,Lançamentos!$W$5:$W$1004,'BH (3)'!$C$10)))</f>
        <v>x</v>
      </c>
      <c r="H461" s="84" t="str">
        <f>IF($D461="","x",IF('BH (3)'!$B$11=1,COUNTIFS(Lançamentos!$K$5:$K$1004,$D461,Lançamentos!$T$5:$T$1004,H$5,Lançamentos!$V$5:$V$1004,'BH (3)'!$C$10),COUNTIFS(Lançamentos!$K$5:$K$1004,$D461,Lançamentos!$U$5:$U$1004,H$5,Lançamentos!$W$5:$W$1004,'BH (3)'!$C$10)))</f>
        <v>x</v>
      </c>
      <c r="I461" s="84" t="str">
        <f>IF($D461="","x",IF('BH (3)'!$B$11=1,COUNTIFS(Lançamentos!$K$5:$K$1004,$D461,Lançamentos!$T$5:$T$1004,I$5,Lançamentos!$V$5:$V$1004,'BH (3)'!$C$10),COUNTIFS(Lançamentos!$K$5:$K$1004,$D461,Lançamentos!$U$5:$U$1004,I$5,Lançamentos!$W$5:$W$1004,'BH (3)'!$C$10)))</f>
        <v>x</v>
      </c>
      <c r="J461" s="84" t="str">
        <f>IF($D461="","x",IF('BH (3)'!$B$11=1,COUNTIFS(Lançamentos!$K$5:$K$1004,$D461,Lançamentos!$T$5:$T$1004,J$5,Lançamentos!$V$5:$V$1004,'BH (3)'!$C$10),COUNTIFS(Lançamentos!$K$5:$K$1004,$D461,Lançamentos!$U$5:$U$1004,J$5,Lançamentos!$W$5:$W$1004,'BH (3)'!$C$10)))</f>
        <v>x</v>
      </c>
      <c r="K461" s="84" t="str">
        <f>IF($D461="","x",IF('BH (3)'!$B$11=1,COUNTIFS(Lançamentos!$K$5:$K$1004,$D461,Lançamentos!$T$5:$T$1004,K$5,Lançamentos!$V$5:$V$1004,'BH (3)'!$C$10),COUNTIFS(Lançamentos!$K$5:$K$1004,$D461,Lançamentos!$U$5:$U$1004,K$5,Lançamentos!$W$5:$W$1004,'BH (3)'!$C$10)))</f>
        <v>x</v>
      </c>
      <c r="L461" s="84" t="str">
        <f>IF($D461="","x",IF('BH (3)'!$B$11=1,COUNTIFS(Lançamentos!$K$5:$K$1004,$D461,Lançamentos!$T$5:$T$1004,L$5,Lançamentos!$V$5:$V$1004,'BH (3)'!$C$10),COUNTIFS(Lançamentos!$K$5:$K$1004,$D461,Lançamentos!$U$5:$U$1004,L$5,Lançamentos!$W$5:$W$1004,'BH (3)'!$C$10)))</f>
        <v>x</v>
      </c>
      <c r="M461" s="84" t="str">
        <f>IF($D461="","x",IF('BH (3)'!$B$11=1,COUNTIFS(Lançamentos!$K$5:$K$1004,$D461,Lançamentos!$T$5:$T$1004,M$5,Lançamentos!$V$5:$V$1004,'BH (3)'!$C$10),COUNTIFS(Lançamentos!$K$5:$K$1004,$D461,Lançamentos!$U$5:$U$1004,M$5,Lançamentos!$W$5:$W$1004,'BH (3)'!$C$10)))</f>
        <v>x</v>
      </c>
      <c r="N461" s="84" t="str">
        <f>IF($D461="","x",IF('BH (3)'!$B$11=1,COUNTIFS(Lançamentos!$K$5:$K$1004,$D461,Lançamentos!$T$5:$T$1004,N$5,Lançamentos!$V$5:$V$1004,'BH (3)'!$C$10),COUNTIFS(Lançamentos!$K$5:$K$1004,$D461,Lançamentos!$U$5:$U$1004,N$5,Lançamentos!$W$5:$W$1004,'BH (3)'!$C$10)))</f>
        <v>x</v>
      </c>
      <c r="O461" s="84" t="str">
        <f>IF($D461="","x",IF('BH (3)'!$B$11=1,COUNTIFS(Lançamentos!$K$5:$K$1004,$D461,Lançamentos!$T$5:$T$1004,O$5,Lançamentos!$V$5:$V$1004,'BH (3)'!$C$10),COUNTIFS(Lançamentos!$K$5:$K$1004,$D461,Lançamentos!$U$5:$U$1004,O$5,Lançamentos!$W$5:$W$1004,'BH (3)'!$C$10)))</f>
        <v>x</v>
      </c>
      <c r="P461" s="84" t="str">
        <f>IF($D461="","x",IF('BH (3)'!$B$11=1,COUNTIFS(Lançamentos!$K$5:$K$1004,$D461,Lançamentos!$T$5:$T$1004,P$5,Lançamentos!$V$5:$V$1004,'BH (3)'!$C$10),COUNTIFS(Lançamentos!$K$5:$K$1004,$D461,Lançamentos!$U$5:$U$1004,P$5,Lançamentos!$W$5:$W$1004,'BH (3)'!$C$10)))</f>
        <v>x</v>
      </c>
      <c r="Q461" s="171" t="str">
        <f t="shared" si="15"/>
        <v/>
      </c>
    </row>
    <row r="462" spans="3:17" ht="45" customHeight="1" x14ac:dyDescent="0.25">
      <c r="C462" s="81" t="str">
        <f t="shared" si="14"/>
        <v/>
      </c>
      <c r="D462" s="170" t="str">
        <f>IF(Adv!D460="","",Adv!D460)</f>
        <v/>
      </c>
      <c r="E462" s="84" t="str">
        <f>IF($D462="","x",IF('BH (3)'!$B$11=1,COUNTIFS(Lançamentos!$K$5:$K$1004,$D462,Lançamentos!$T$5:$T$1004,E$5,Lançamentos!$V$5:$V$1004,'BH (3)'!$C$10),COUNTIFS(Lançamentos!$K$5:$K$1004,$D462,Lançamentos!$U$5:$U$1004,E$5,Lançamentos!$W$5:$W$1004,'BH (3)'!$C$10)))</f>
        <v>x</v>
      </c>
      <c r="F462" s="84" t="str">
        <f>IF($D462="","x",IF('BH (3)'!$B$11=1,COUNTIFS(Lançamentos!$K$5:$K$1004,$D462,Lançamentos!$T$5:$T$1004,F$5,Lançamentos!$V$5:$V$1004,'BH (3)'!$C$10),COUNTIFS(Lançamentos!$K$5:$K$1004,$D462,Lançamentos!$U$5:$U$1004,F$5,Lançamentos!$W$5:$W$1004,'BH (3)'!$C$10)))</f>
        <v>x</v>
      </c>
      <c r="G462" s="84" t="str">
        <f>IF($D462="","x",IF('BH (3)'!$B$11=1,COUNTIFS(Lançamentos!$K$5:$K$1004,$D462,Lançamentos!$T$5:$T$1004,G$5,Lançamentos!$V$5:$V$1004,'BH (3)'!$C$10),COUNTIFS(Lançamentos!$K$5:$K$1004,$D462,Lançamentos!$U$5:$U$1004,G$5,Lançamentos!$W$5:$W$1004,'BH (3)'!$C$10)))</f>
        <v>x</v>
      </c>
      <c r="H462" s="84" t="str">
        <f>IF($D462="","x",IF('BH (3)'!$B$11=1,COUNTIFS(Lançamentos!$K$5:$K$1004,$D462,Lançamentos!$T$5:$T$1004,H$5,Lançamentos!$V$5:$V$1004,'BH (3)'!$C$10),COUNTIFS(Lançamentos!$K$5:$K$1004,$D462,Lançamentos!$U$5:$U$1004,H$5,Lançamentos!$W$5:$W$1004,'BH (3)'!$C$10)))</f>
        <v>x</v>
      </c>
      <c r="I462" s="84" t="str">
        <f>IF($D462="","x",IF('BH (3)'!$B$11=1,COUNTIFS(Lançamentos!$K$5:$K$1004,$D462,Lançamentos!$T$5:$T$1004,I$5,Lançamentos!$V$5:$V$1004,'BH (3)'!$C$10),COUNTIFS(Lançamentos!$K$5:$K$1004,$D462,Lançamentos!$U$5:$U$1004,I$5,Lançamentos!$W$5:$W$1004,'BH (3)'!$C$10)))</f>
        <v>x</v>
      </c>
      <c r="J462" s="84" t="str">
        <f>IF($D462="","x",IF('BH (3)'!$B$11=1,COUNTIFS(Lançamentos!$K$5:$K$1004,$D462,Lançamentos!$T$5:$T$1004,J$5,Lançamentos!$V$5:$V$1004,'BH (3)'!$C$10),COUNTIFS(Lançamentos!$K$5:$K$1004,$D462,Lançamentos!$U$5:$U$1004,J$5,Lançamentos!$W$5:$W$1004,'BH (3)'!$C$10)))</f>
        <v>x</v>
      </c>
      <c r="K462" s="84" t="str">
        <f>IF($D462="","x",IF('BH (3)'!$B$11=1,COUNTIFS(Lançamentos!$K$5:$K$1004,$D462,Lançamentos!$T$5:$T$1004,K$5,Lançamentos!$V$5:$V$1004,'BH (3)'!$C$10),COUNTIFS(Lançamentos!$K$5:$K$1004,$D462,Lançamentos!$U$5:$U$1004,K$5,Lançamentos!$W$5:$W$1004,'BH (3)'!$C$10)))</f>
        <v>x</v>
      </c>
      <c r="L462" s="84" t="str">
        <f>IF($D462="","x",IF('BH (3)'!$B$11=1,COUNTIFS(Lançamentos!$K$5:$K$1004,$D462,Lançamentos!$T$5:$T$1004,L$5,Lançamentos!$V$5:$V$1004,'BH (3)'!$C$10),COUNTIFS(Lançamentos!$K$5:$K$1004,$D462,Lançamentos!$U$5:$U$1004,L$5,Lançamentos!$W$5:$W$1004,'BH (3)'!$C$10)))</f>
        <v>x</v>
      </c>
      <c r="M462" s="84" t="str">
        <f>IF($D462="","x",IF('BH (3)'!$B$11=1,COUNTIFS(Lançamentos!$K$5:$K$1004,$D462,Lançamentos!$T$5:$T$1004,M$5,Lançamentos!$V$5:$V$1004,'BH (3)'!$C$10),COUNTIFS(Lançamentos!$K$5:$K$1004,$D462,Lançamentos!$U$5:$U$1004,M$5,Lançamentos!$W$5:$W$1004,'BH (3)'!$C$10)))</f>
        <v>x</v>
      </c>
      <c r="N462" s="84" t="str">
        <f>IF($D462="","x",IF('BH (3)'!$B$11=1,COUNTIFS(Lançamentos!$K$5:$K$1004,$D462,Lançamentos!$T$5:$T$1004,N$5,Lançamentos!$V$5:$V$1004,'BH (3)'!$C$10),COUNTIFS(Lançamentos!$K$5:$K$1004,$D462,Lançamentos!$U$5:$U$1004,N$5,Lançamentos!$W$5:$W$1004,'BH (3)'!$C$10)))</f>
        <v>x</v>
      </c>
      <c r="O462" s="84" t="str">
        <f>IF($D462="","x",IF('BH (3)'!$B$11=1,COUNTIFS(Lançamentos!$K$5:$K$1004,$D462,Lançamentos!$T$5:$T$1004,O$5,Lançamentos!$V$5:$V$1004,'BH (3)'!$C$10),COUNTIFS(Lançamentos!$K$5:$K$1004,$D462,Lançamentos!$U$5:$U$1004,O$5,Lançamentos!$W$5:$W$1004,'BH (3)'!$C$10)))</f>
        <v>x</v>
      </c>
      <c r="P462" s="84" t="str">
        <f>IF($D462="","x",IF('BH (3)'!$B$11=1,COUNTIFS(Lançamentos!$K$5:$K$1004,$D462,Lançamentos!$T$5:$T$1004,P$5,Lançamentos!$V$5:$V$1004,'BH (3)'!$C$10),COUNTIFS(Lançamentos!$K$5:$K$1004,$D462,Lançamentos!$U$5:$U$1004,P$5,Lançamentos!$W$5:$W$1004,'BH (3)'!$C$10)))</f>
        <v>x</v>
      </c>
      <c r="Q462" s="171" t="str">
        <f t="shared" si="15"/>
        <v/>
      </c>
    </row>
    <row r="463" spans="3:17" ht="45" customHeight="1" x14ac:dyDescent="0.25">
      <c r="C463" s="81" t="str">
        <f t="shared" si="14"/>
        <v/>
      </c>
      <c r="D463" s="170" t="str">
        <f>IF(Adv!D461="","",Adv!D461)</f>
        <v/>
      </c>
      <c r="E463" s="84" t="str">
        <f>IF($D463="","x",IF('BH (3)'!$B$11=1,COUNTIFS(Lançamentos!$K$5:$K$1004,$D463,Lançamentos!$T$5:$T$1004,E$5,Lançamentos!$V$5:$V$1004,'BH (3)'!$C$10),COUNTIFS(Lançamentos!$K$5:$K$1004,$D463,Lançamentos!$U$5:$U$1004,E$5,Lançamentos!$W$5:$W$1004,'BH (3)'!$C$10)))</f>
        <v>x</v>
      </c>
      <c r="F463" s="84" t="str">
        <f>IF($D463="","x",IF('BH (3)'!$B$11=1,COUNTIFS(Lançamentos!$K$5:$K$1004,$D463,Lançamentos!$T$5:$T$1004,F$5,Lançamentos!$V$5:$V$1004,'BH (3)'!$C$10),COUNTIFS(Lançamentos!$K$5:$K$1004,$D463,Lançamentos!$U$5:$U$1004,F$5,Lançamentos!$W$5:$W$1004,'BH (3)'!$C$10)))</f>
        <v>x</v>
      </c>
      <c r="G463" s="84" t="str">
        <f>IF($D463="","x",IF('BH (3)'!$B$11=1,COUNTIFS(Lançamentos!$K$5:$K$1004,$D463,Lançamentos!$T$5:$T$1004,G$5,Lançamentos!$V$5:$V$1004,'BH (3)'!$C$10),COUNTIFS(Lançamentos!$K$5:$K$1004,$D463,Lançamentos!$U$5:$U$1004,G$5,Lançamentos!$W$5:$W$1004,'BH (3)'!$C$10)))</f>
        <v>x</v>
      </c>
      <c r="H463" s="84" t="str">
        <f>IF($D463="","x",IF('BH (3)'!$B$11=1,COUNTIFS(Lançamentos!$K$5:$K$1004,$D463,Lançamentos!$T$5:$T$1004,H$5,Lançamentos!$V$5:$V$1004,'BH (3)'!$C$10),COUNTIFS(Lançamentos!$K$5:$K$1004,$D463,Lançamentos!$U$5:$U$1004,H$5,Lançamentos!$W$5:$W$1004,'BH (3)'!$C$10)))</f>
        <v>x</v>
      </c>
      <c r="I463" s="84" t="str">
        <f>IF($D463="","x",IF('BH (3)'!$B$11=1,COUNTIFS(Lançamentos!$K$5:$K$1004,$D463,Lançamentos!$T$5:$T$1004,I$5,Lançamentos!$V$5:$V$1004,'BH (3)'!$C$10),COUNTIFS(Lançamentos!$K$5:$K$1004,$D463,Lançamentos!$U$5:$U$1004,I$5,Lançamentos!$W$5:$W$1004,'BH (3)'!$C$10)))</f>
        <v>x</v>
      </c>
      <c r="J463" s="84" t="str">
        <f>IF($D463="","x",IF('BH (3)'!$B$11=1,COUNTIFS(Lançamentos!$K$5:$K$1004,$D463,Lançamentos!$T$5:$T$1004,J$5,Lançamentos!$V$5:$V$1004,'BH (3)'!$C$10),COUNTIFS(Lançamentos!$K$5:$K$1004,$D463,Lançamentos!$U$5:$U$1004,J$5,Lançamentos!$W$5:$W$1004,'BH (3)'!$C$10)))</f>
        <v>x</v>
      </c>
      <c r="K463" s="84" t="str">
        <f>IF($D463="","x",IF('BH (3)'!$B$11=1,COUNTIFS(Lançamentos!$K$5:$K$1004,$D463,Lançamentos!$T$5:$T$1004,K$5,Lançamentos!$V$5:$V$1004,'BH (3)'!$C$10),COUNTIFS(Lançamentos!$K$5:$K$1004,$D463,Lançamentos!$U$5:$U$1004,K$5,Lançamentos!$W$5:$W$1004,'BH (3)'!$C$10)))</f>
        <v>x</v>
      </c>
      <c r="L463" s="84" t="str">
        <f>IF($D463="","x",IF('BH (3)'!$B$11=1,COUNTIFS(Lançamentos!$K$5:$K$1004,$D463,Lançamentos!$T$5:$T$1004,L$5,Lançamentos!$V$5:$V$1004,'BH (3)'!$C$10),COUNTIFS(Lançamentos!$K$5:$K$1004,$D463,Lançamentos!$U$5:$U$1004,L$5,Lançamentos!$W$5:$W$1004,'BH (3)'!$C$10)))</f>
        <v>x</v>
      </c>
      <c r="M463" s="84" t="str">
        <f>IF($D463="","x",IF('BH (3)'!$B$11=1,COUNTIFS(Lançamentos!$K$5:$K$1004,$D463,Lançamentos!$T$5:$T$1004,M$5,Lançamentos!$V$5:$V$1004,'BH (3)'!$C$10),COUNTIFS(Lançamentos!$K$5:$K$1004,$D463,Lançamentos!$U$5:$U$1004,M$5,Lançamentos!$W$5:$W$1004,'BH (3)'!$C$10)))</f>
        <v>x</v>
      </c>
      <c r="N463" s="84" t="str">
        <f>IF($D463="","x",IF('BH (3)'!$B$11=1,COUNTIFS(Lançamentos!$K$5:$K$1004,$D463,Lançamentos!$T$5:$T$1004,N$5,Lançamentos!$V$5:$V$1004,'BH (3)'!$C$10),COUNTIFS(Lançamentos!$K$5:$K$1004,$D463,Lançamentos!$U$5:$U$1004,N$5,Lançamentos!$W$5:$W$1004,'BH (3)'!$C$10)))</f>
        <v>x</v>
      </c>
      <c r="O463" s="84" t="str">
        <f>IF($D463="","x",IF('BH (3)'!$B$11=1,COUNTIFS(Lançamentos!$K$5:$K$1004,$D463,Lançamentos!$T$5:$T$1004,O$5,Lançamentos!$V$5:$V$1004,'BH (3)'!$C$10),COUNTIFS(Lançamentos!$K$5:$K$1004,$D463,Lançamentos!$U$5:$U$1004,O$5,Lançamentos!$W$5:$W$1004,'BH (3)'!$C$10)))</f>
        <v>x</v>
      </c>
      <c r="P463" s="84" t="str">
        <f>IF($D463="","x",IF('BH (3)'!$B$11=1,COUNTIFS(Lançamentos!$K$5:$K$1004,$D463,Lançamentos!$T$5:$T$1004,P$5,Lançamentos!$V$5:$V$1004,'BH (3)'!$C$10),COUNTIFS(Lançamentos!$K$5:$K$1004,$D463,Lançamentos!$U$5:$U$1004,P$5,Lançamentos!$W$5:$W$1004,'BH (3)'!$C$10)))</f>
        <v>x</v>
      </c>
      <c r="Q463" s="171" t="str">
        <f t="shared" si="15"/>
        <v/>
      </c>
    </row>
    <row r="464" spans="3:17" ht="45" customHeight="1" x14ac:dyDescent="0.25">
      <c r="C464" s="81" t="str">
        <f t="shared" si="14"/>
        <v/>
      </c>
      <c r="D464" s="170" t="str">
        <f>IF(Adv!D462="","",Adv!D462)</f>
        <v/>
      </c>
      <c r="E464" s="84" t="str">
        <f>IF($D464="","x",IF('BH (3)'!$B$11=1,COUNTIFS(Lançamentos!$K$5:$K$1004,$D464,Lançamentos!$T$5:$T$1004,E$5,Lançamentos!$V$5:$V$1004,'BH (3)'!$C$10),COUNTIFS(Lançamentos!$K$5:$K$1004,$D464,Lançamentos!$U$5:$U$1004,E$5,Lançamentos!$W$5:$W$1004,'BH (3)'!$C$10)))</f>
        <v>x</v>
      </c>
      <c r="F464" s="84" t="str">
        <f>IF($D464="","x",IF('BH (3)'!$B$11=1,COUNTIFS(Lançamentos!$K$5:$K$1004,$D464,Lançamentos!$T$5:$T$1004,F$5,Lançamentos!$V$5:$V$1004,'BH (3)'!$C$10),COUNTIFS(Lançamentos!$K$5:$K$1004,$D464,Lançamentos!$U$5:$U$1004,F$5,Lançamentos!$W$5:$W$1004,'BH (3)'!$C$10)))</f>
        <v>x</v>
      </c>
      <c r="G464" s="84" t="str">
        <f>IF($D464="","x",IF('BH (3)'!$B$11=1,COUNTIFS(Lançamentos!$K$5:$K$1004,$D464,Lançamentos!$T$5:$T$1004,G$5,Lançamentos!$V$5:$V$1004,'BH (3)'!$C$10),COUNTIFS(Lançamentos!$K$5:$K$1004,$D464,Lançamentos!$U$5:$U$1004,G$5,Lançamentos!$W$5:$W$1004,'BH (3)'!$C$10)))</f>
        <v>x</v>
      </c>
      <c r="H464" s="84" t="str">
        <f>IF($D464="","x",IF('BH (3)'!$B$11=1,COUNTIFS(Lançamentos!$K$5:$K$1004,$D464,Lançamentos!$T$5:$T$1004,H$5,Lançamentos!$V$5:$V$1004,'BH (3)'!$C$10),COUNTIFS(Lançamentos!$K$5:$K$1004,$D464,Lançamentos!$U$5:$U$1004,H$5,Lançamentos!$W$5:$W$1004,'BH (3)'!$C$10)))</f>
        <v>x</v>
      </c>
      <c r="I464" s="84" t="str">
        <f>IF($D464="","x",IF('BH (3)'!$B$11=1,COUNTIFS(Lançamentos!$K$5:$K$1004,$D464,Lançamentos!$T$5:$T$1004,I$5,Lançamentos!$V$5:$V$1004,'BH (3)'!$C$10),COUNTIFS(Lançamentos!$K$5:$K$1004,$D464,Lançamentos!$U$5:$U$1004,I$5,Lançamentos!$W$5:$W$1004,'BH (3)'!$C$10)))</f>
        <v>x</v>
      </c>
      <c r="J464" s="84" t="str">
        <f>IF($D464="","x",IF('BH (3)'!$B$11=1,COUNTIFS(Lançamentos!$K$5:$K$1004,$D464,Lançamentos!$T$5:$T$1004,J$5,Lançamentos!$V$5:$V$1004,'BH (3)'!$C$10),COUNTIFS(Lançamentos!$K$5:$K$1004,$D464,Lançamentos!$U$5:$U$1004,J$5,Lançamentos!$W$5:$W$1004,'BH (3)'!$C$10)))</f>
        <v>x</v>
      </c>
      <c r="K464" s="84" t="str">
        <f>IF($D464="","x",IF('BH (3)'!$B$11=1,COUNTIFS(Lançamentos!$K$5:$K$1004,$D464,Lançamentos!$T$5:$T$1004,K$5,Lançamentos!$V$5:$V$1004,'BH (3)'!$C$10),COUNTIFS(Lançamentos!$K$5:$K$1004,$D464,Lançamentos!$U$5:$U$1004,K$5,Lançamentos!$W$5:$W$1004,'BH (3)'!$C$10)))</f>
        <v>x</v>
      </c>
      <c r="L464" s="84" t="str">
        <f>IF($D464="","x",IF('BH (3)'!$B$11=1,COUNTIFS(Lançamentos!$K$5:$K$1004,$D464,Lançamentos!$T$5:$T$1004,L$5,Lançamentos!$V$5:$V$1004,'BH (3)'!$C$10),COUNTIFS(Lançamentos!$K$5:$K$1004,$D464,Lançamentos!$U$5:$U$1004,L$5,Lançamentos!$W$5:$W$1004,'BH (3)'!$C$10)))</f>
        <v>x</v>
      </c>
      <c r="M464" s="84" t="str">
        <f>IF($D464="","x",IF('BH (3)'!$B$11=1,COUNTIFS(Lançamentos!$K$5:$K$1004,$D464,Lançamentos!$T$5:$T$1004,M$5,Lançamentos!$V$5:$V$1004,'BH (3)'!$C$10),COUNTIFS(Lançamentos!$K$5:$K$1004,$D464,Lançamentos!$U$5:$U$1004,M$5,Lançamentos!$W$5:$W$1004,'BH (3)'!$C$10)))</f>
        <v>x</v>
      </c>
      <c r="N464" s="84" t="str">
        <f>IF($D464="","x",IF('BH (3)'!$B$11=1,COUNTIFS(Lançamentos!$K$5:$K$1004,$D464,Lançamentos!$T$5:$T$1004,N$5,Lançamentos!$V$5:$V$1004,'BH (3)'!$C$10),COUNTIFS(Lançamentos!$K$5:$K$1004,$D464,Lançamentos!$U$5:$U$1004,N$5,Lançamentos!$W$5:$W$1004,'BH (3)'!$C$10)))</f>
        <v>x</v>
      </c>
      <c r="O464" s="84" t="str">
        <f>IF($D464="","x",IF('BH (3)'!$B$11=1,COUNTIFS(Lançamentos!$K$5:$K$1004,$D464,Lançamentos!$T$5:$T$1004,O$5,Lançamentos!$V$5:$V$1004,'BH (3)'!$C$10),COUNTIFS(Lançamentos!$K$5:$K$1004,$D464,Lançamentos!$U$5:$U$1004,O$5,Lançamentos!$W$5:$W$1004,'BH (3)'!$C$10)))</f>
        <v>x</v>
      </c>
      <c r="P464" s="84" t="str">
        <f>IF($D464="","x",IF('BH (3)'!$B$11=1,COUNTIFS(Lançamentos!$K$5:$K$1004,$D464,Lançamentos!$T$5:$T$1004,P$5,Lançamentos!$V$5:$V$1004,'BH (3)'!$C$10),COUNTIFS(Lançamentos!$K$5:$K$1004,$D464,Lançamentos!$U$5:$U$1004,P$5,Lançamentos!$W$5:$W$1004,'BH (3)'!$C$10)))</f>
        <v>x</v>
      </c>
      <c r="Q464" s="171" t="str">
        <f t="shared" si="15"/>
        <v/>
      </c>
    </row>
    <row r="465" spans="3:17" ht="45" customHeight="1" x14ac:dyDescent="0.25">
      <c r="C465" s="81" t="str">
        <f t="shared" si="14"/>
        <v/>
      </c>
      <c r="D465" s="170" t="str">
        <f>IF(Adv!D463="","",Adv!D463)</f>
        <v/>
      </c>
      <c r="E465" s="84" t="str">
        <f>IF($D465="","x",IF('BH (3)'!$B$11=1,COUNTIFS(Lançamentos!$K$5:$K$1004,$D465,Lançamentos!$T$5:$T$1004,E$5,Lançamentos!$V$5:$V$1004,'BH (3)'!$C$10),COUNTIFS(Lançamentos!$K$5:$K$1004,$D465,Lançamentos!$U$5:$U$1004,E$5,Lançamentos!$W$5:$W$1004,'BH (3)'!$C$10)))</f>
        <v>x</v>
      </c>
      <c r="F465" s="84" t="str">
        <f>IF($D465="","x",IF('BH (3)'!$B$11=1,COUNTIFS(Lançamentos!$K$5:$K$1004,$D465,Lançamentos!$T$5:$T$1004,F$5,Lançamentos!$V$5:$V$1004,'BH (3)'!$C$10),COUNTIFS(Lançamentos!$K$5:$K$1004,$D465,Lançamentos!$U$5:$U$1004,F$5,Lançamentos!$W$5:$W$1004,'BH (3)'!$C$10)))</f>
        <v>x</v>
      </c>
      <c r="G465" s="84" t="str">
        <f>IF($D465="","x",IF('BH (3)'!$B$11=1,COUNTIFS(Lançamentos!$K$5:$K$1004,$D465,Lançamentos!$T$5:$T$1004,G$5,Lançamentos!$V$5:$V$1004,'BH (3)'!$C$10),COUNTIFS(Lançamentos!$K$5:$K$1004,$D465,Lançamentos!$U$5:$U$1004,G$5,Lançamentos!$W$5:$W$1004,'BH (3)'!$C$10)))</f>
        <v>x</v>
      </c>
      <c r="H465" s="84" t="str">
        <f>IF($D465="","x",IF('BH (3)'!$B$11=1,COUNTIFS(Lançamentos!$K$5:$K$1004,$D465,Lançamentos!$T$5:$T$1004,H$5,Lançamentos!$V$5:$V$1004,'BH (3)'!$C$10),COUNTIFS(Lançamentos!$K$5:$K$1004,$D465,Lançamentos!$U$5:$U$1004,H$5,Lançamentos!$W$5:$W$1004,'BH (3)'!$C$10)))</f>
        <v>x</v>
      </c>
      <c r="I465" s="84" t="str">
        <f>IF($D465="","x",IF('BH (3)'!$B$11=1,COUNTIFS(Lançamentos!$K$5:$K$1004,$D465,Lançamentos!$T$5:$T$1004,I$5,Lançamentos!$V$5:$V$1004,'BH (3)'!$C$10),COUNTIFS(Lançamentos!$K$5:$K$1004,$D465,Lançamentos!$U$5:$U$1004,I$5,Lançamentos!$W$5:$W$1004,'BH (3)'!$C$10)))</f>
        <v>x</v>
      </c>
      <c r="J465" s="84" t="str">
        <f>IF($D465="","x",IF('BH (3)'!$B$11=1,COUNTIFS(Lançamentos!$K$5:$K$1004,$D465,Lançamentos!$T$5:$T$1004,J$5,Lançamentos!$V$5:$V$1004,'BH (3)'!$C$10),COUNTIFS(Lançamentos!$K$5:$K$1004,$D465,Lançamentos!$U$5:$U$1004,J$5,Lançamentos!$W$5:$W$1004,'BH (3)'!$C$10)))</f>
        <v>x</v>
      </c>
      <c r="K465" s="84" t="str">
        <f>IF($D465="","x",IF('BH (3)'!$B$11=1,COUNTIFS(Lançamentos!$K$5:$K$1004,$D465,Lançamentos!$T$5:$T$1004,K$5,Lançamentos!$V$5:$V$1004,'BH (3)'!$C$10),COUNTIFS(Lançamentos!$K$5:$K$1004,$D465,Lançamentos!$U$5:$U$1004,K$5,Lançamentos!$W$5:$W$1004,'BH (3)'!$C$10)))</f>
        <v>x</v>
      </c>
      <c r="L465" s="84" t="str">
        <f>IF($D465="","x",IF('BH (3)'!$B$11=1,COUNTIFS(Lançamentos!$K$5:$K$1004,$D465,Lançamentos!$T$5:$T$1004,L$5,Lançamentos!$V$5:$V$1004,'BH (3)'!$C$10),COUNTIFS(Lançamentos!$K$5:$K$1004,$D465,Lançamentos!$U$5:$U$1004,L$5,Lançamentos!$W$5:$W$1004,'BH (3)'!$C$10)))</f>
        <v>x</v>
      </c>
      <c r="M465" s="84" t="str">
        <f>IF($D465="","x",IF('BH (3)'!$B$11=1,COUNTIFS(Lançamentos!$K$5:$K$1004,$D465,Lançamentos!$T$5:$T$1004,M$5,Lançamentos!$V$5:$V$1004,'BH (3)'!$C$10),COUNTIFS(Lançamentos!$K$5:$K$1004,$D465,Lançamentos!$U$5:$U$1004,M$5,Lançamentos!$W$5:$W$1004,'BH (3)'!$C$10)))</f>
        <v>x</v>
      </c>
      <c r="N465" s="84" t="str">
        <f>IF($D465="","x",IF('BH (3)'!$B$11=1,COUNTIFS(Lançamentos!$K$5:$K$1004,$D465,Lançamentos!$T$5:$T$1004,N$5,Lançamentos!$V$5:$V$1004,'BH (3)'!$C$10),COUNTIFS(Lançamentos!$K$5:$K$1004,$D465,Lançamentos!$U$5:$U$1004,N$5,Lançamentos!$W$5:$W$1004,'BH (3)'!$C$10)))</f>
        <v>x</v>
      </c>
      <c r="O465" s="84" t="str">
        <f>IF($D465="","x",IF('BH (3)'!$B$11=1,COUNTIFS(Lançamentos!$K$5:$K$1004,$D465,Lançamentos!$T$5:$T$1004,O$5,Lançamentos!$V$5:$V$1004,'BH (3)'!$C$10),COUNTIFS(Lançamentos!$K$5:$K$1004,$D465,Lançamentos!$U$5:$U$1004,O$5,Lançamentos!$W$5:$W$1004,'BH (3)'!$C$10)))</f>
        <v>x</v>
      </c>
      <c r="P465" s="84" t="str">
        <f>IF($D465="","x",IF('BH (3)'!$B$11=1,COUNTIFS(Lançamentos!$K$5:$K$1004,$D465,Lançamentos!$T$5:$T$1004,P$5,Lançamentos!$V$5:$V$1004,'BH (3)'!$C$10),COUNTIFS(Lançamentos!$K$5:$K$1004,$D465,Lançamentos!$U$5:$U$1004,P$5,Lançamentos!$W$5:$W$1004,'BH (3)'!$C$10)))</f>
        <v>x</v>
      </c>
      <c r="Q465" s="171" t="str">
        <f t="shared" si="15"/>
        <v/>
      </c>
    </row>
    <row r="466" spans="3:17" ht="45" customHeight="1" x14ac:dyDescent="0.25">
      <c r="C466" s="81" t="str">
        <f t="shared" si="14"/>
        <v/>
      </c>
      <c r="D466" s="170" t="str">
        <f>IF(Adv!D464="","",Adv!D464)</f>
        <v/>
      </c>
      <c r="E466" s="84" t="str">
        <f>IF($D466="","x",IF('BH (3)'!$B$11=1,COUNTIFS(Lançamentos!$K$5:$K$1004,$D466,Lançamentos!$T$5:$T$1004,E$5,Lançamentos!$V$5:$V$1004,'BH (3)'!$C$10),COUNTIFS(Lançamentos!$K$5:$K$1004,$D466,Lançamentos!$U$5:$U$1004,E$5,Lançamentos!$W$5:$W$1004,'BH (3)'!$C$10)))</f>
        <v>x</v>
      </c>
      <c r="F466" s="84" t="str">
        <f>IF($D466="","x",IF('BH (3)'!$B$11=1,COUNTIFS(Lançamentos!$K$5:$K$1004,$D466,Lançamentos!$T$5:$T$1004,F$5,Lançamentos!$V$5:$V$1004,'BH (3)'!$C$10),COUNTIFS(Lançamentos!$K$5:$K$1004,$D466,Lançamentos!$U$5:$U$1004,F$5,Lançamentos!$W$5:$W$1004,'BH (3)'!$C$10)))</f>
        <v>x</v>
      </c>
      <c r="G466" s="84" t="str">
        <f>IF($D466="","x",IF('BH (3)'!$B$11=1,COUNTIFS(Lançamentos!$K$5:$K$1004,$D466,Lançamentos!$T$5:$T$1004,G$5,Lançamentos!$V$5:$V$1004,'BH (3)'!$C$10),COUNTIFS(Lançamentos!$K$5:$K$1004,$D466,Lançamentos!$U$5:$U$1004,G$5,Lançamentos!$W$5:$W$1004,'BH (3)'!$C$10)))</f>
        <v>x</v>
      </c>
      <c r="H466" s="84" t="str">
        <f>IF($D466="","x",IF('BH (3)'!$B$11=1,COUNTIFS(Lançamentos!$K$5:$K$1004,$D466,Lançamentos!$T$5:$T$1004,H$5,Lançamentos!$V$5:$V$1004,'BH (3)'!$C$10),COUNTIFS(Lançamentos!$K$5:$K$1004,$D466,Lançamentos!$U$5:$U$1004,H$5,Lançamentos!$W$5:$W$1004,'BH (3)'!$C$10)))</f>
        <v>x</v>
      </c>
      <c r="I466" s="84" t="str">
        <f>IF($D466="","x",IF('BH (3)'!$B$11=1,COUNTIFS(Lançamentos!$K$5:$K$1004,$D466,Lançamentos!$T$5:$T$1004,I$5,Lançamentos!$V$5:$V$1004,'BH (3)'!$C$10),COUNTIFS(Lançamentos!$K$5:$K$1004,$D466,Lançamentos!$U$5:$U$1004,I$5,Lançamentos!$W$5:$W$1004,'BH (3)'!$C$10)))</f>
        <v>x</v>
      </c>
      <c r="J466" s="84" t="str">
        <f>IF($D466="","x",IF('BH (3)'!$B$11=1,COUNTIFS(Lançamentos!$K$5:$K$1004,$D466,Lançamentos!$T$5:$T$1004,J$5,Lançamentos!$V$5:$V$1004,'BH (3)'!$C$10),COUNTIFS(Lançamentos!$K$5:$K$1004,$D466,Lançamentos!$U$5:$U$1004,J$5,Lançamentos!$W$5:$W$1004,'BH (3)'!$C$10)))</f>
        <v>x</v>
      </c>
      <c r="K466" s="84" t="str">
        <f>IF($D466="","x",IF('BH (3)'!$B$11=1,COUNTIFS(Lançamentos!$K$5:$K$1004,$D466,Lançamentos!$T$5:$T$1004,K$5,Lançamentos!$V$5:$V$1004,'BH (3)'!$C$10),COUNTIFS(Lançamentos!$K$5:$K$1004,$D466,Lançamentos!$U$5:$U$1004,K$5,Lançamentos!$W$5:$W$1004,'BH (3)'!$C$10)))</f>
        <v>x</v>
      </c>
      <c r="L466" s="84" t="str">
        <f>IF($D466="","x",IF('BH (3)'!$B$11=1,COUNTIFS(Lançamentos!$K$5:$K$1004,$D466,Lançamentos!$T$5:$T$1004,L$5,Lançamentos!$V$5:$V$1004,'BH (3)'!$C$10),COUNTIFS(Lançamentos!$K$5:$K$1004,$D466,Lançamentos!$U$5:$U$1004,L$5,Lançamentos!$W$5:$W$1004,'BH (3)'!$C$10)))</f>
        <v>x</v>
      </c>
      <c r="M466" s="84" t="str">
        <f>IF($D466="","x",IF('BH (3)'!$B$11=1,COUNTIFS(Lançamentos!$K$5:$K$1004,$D466,Lançamentos!$T$5:$T$1004,M$5,Lançamentos!$V$5:$V$1004,'BH (3)'!$C$10),COUNTIFS(Lançamentos!$K$5:$K$1004,$D466,Lançamentos!$U$5:$U$1004,M$5,Lançamentos!$W$5:$W$1004,'BH (3)'!$C$10)))</f>
        <v>x</v>
      </c>
      <c r="N466" s="84" t="str">
        <f>IF($D466="","x",IF('BH (3)'!$B$11=1,COUNTIFS(Lançamentos!$K$5:$K$1004,$D466,Lançamentos!$T$5:$T$1004,N$5,Lançamentos!$V$5:$V$1004,'BH (3)'!$C$10),COUNTIFS(Lançamentos!$K$5:$K$1004,$D466,Lançamentos!$U$5:$U$1004,N$5,Lançamentos!$W$5:$W$1004,'BH (3)'!$C$10)))</f>
        <v>x</v>
      </c>
      <c r="O466" s="84" t="str">
        <f>IF($D466="","x",IF('BH (3)'!$B$11=1,COUNTIFS(Lançamentos!$K$5:$K$1004,$D466,Lançamentos!$T$5:$T$1004,O$5,Lançamentos!$V$5:$V$1004,'BH (3)'!$C$10),COUNTIFS(Lançamentos!$K$5:$K$1004,$D466,Lançamentos!$U$5:$U$1004,O$5,Lançamentos!$W$5:$W$1004,'BH (3)'!$C$10)))</f>
        <v>x</v>
      </c>
      <c r="P466" s="84" t="str">
        <f>IF($D466="","x",IF('BH (3)'!$B$11=1,COUNTIFS(Lançamentos!$K$5:$K$1004,$D466,Lançamentos!$T$5:$T$1004,P$5,Lançamentos!$V$5:$V$1004,'BH (3)'!$C$10),COUNTIFS(Lançamentos!$K$5:$K$1004,$D466,Lançamentos!$U$5:$U$1004,P$5,Lançamentos!$W$5:$W$1004,'BH (3)'!$C$10)))</f>
        <v>x</v>
      </c>
      <c r="Q466" s="171" t="str">
        <f t="shared" si="15"/>
        <v/>
      </c>
    </row>
    <row r="467" spans="3:17" ht="45" customHeight="1" x14ac:dyDescent="0.25">
      <c r="C467" s="81" t="str">
        <f t="shared" si="14"/>
        <v/>
      </c>
      <c r="D467" s="170" t="str">
        <f>IF(Adv!D465="","",Adv!D465)</f>
        <v/>
      </c>
      <c r="E467" s="84" t="str">
        <f>IF($D467="","x",IF('BH (3)'!$B$11=1,COUNTIFS(Lançamentos!$K$5:$K$1004,$D467,Lançamentos!$T$5:$T$1004,E$5,Lançamentos!$V$5:$V$1004,'BH (3)'!$C$10),COUNTIFS(Lançamentos!$K$5:$K$1004,$D467,Lançamentos!$U$5:$U$1004,E$5,Lançamentos!$W$5:$W$1004,'BH (3)'!$C$10)))</f>
        <v>x</v>
      </c>
      <c r="F467" s="84" t="str">
        <f>IF($D467="","x",IF('BH (3)'!$B$11=1,COUNTIFS(Lançamentos!$K$5:$K$1004,$D467,Lançamentos!$T$5:$T$1004,F$5,Lançamentos!$V$5:$V$1004,'BH (3)'!$C$10),COUNTIFS(Lançamentos!$K$5:$K$1004,$D467,Lançamentos!$U$5:$U$1004,F$5,Lançamentos!$W$5:$W$1004,'BH (3)'!$C$10)))</f>
        <v>x</v>
      </c>
      <c r="G467" s="84" t="str">
        <f>IF($D467="","x",IF('BH (3)'!$B$11=1,COUNTIFS(Lançamentos!$K$5:$K$1004,$D467,Lançamentos!$T$5:$T$1004,G$5,Lançamentos!$V$5:$V$1004,'BH (3)'!$C$10),COUNTIFS(Lançamentos!$K$5:$K$1004,$D467,Lançamentos!$U$5:$U$1004,G$5,Lançamentos!$W$5:$W$1004,'BH (3)'!$C$10)))</f>
        <v>x</v>
      </c>
      <c r="H467" s="84" t="str">
        <f>IF($D467="","x",IF('BH (3)'!$B$11=1,COUNTIFS(Lançamentos!$K$5:$K$1004,$D467,Lançamentos!$T$5:$T$1004,H$5,Lançamentos!$V$5:$V$1004,'BH (3)'!$C$10),COUNTIFS(Lançamentos!$K$5:$K$1004,$D467,Lançamentos!$U$5:$U$1004,H$5,Lançamentos!$W$5:$W$1004,'BH (3)'!$C$10)))</f>
        <v>x</v>
      </c>
      <c r="I467" s="84" t="str">
        <f>IF($D467="","x",IF('BH (3)'!$B$11=1,COUNTIFS(Lançamentos!$K$5:$K$1004,$D467,Lançamentos!$T$5:$T$1004,I$5,Lançamentos!$V$5:$V$1004,'BH (3)'!$C$10),COUNTIFS(Lançamentos!$K$5:$K$1004,$D467,Lançamentos!$U$5:$U$1004,I$5,Lançamentos!$W$5:$W$1004,'BH (3)'!$C$10)))</f>
        <v>x</v>
      </c>
      <c r="J467" s="84" t="str">
        <f>IF($D467="","x",IF('BH (3)'!$B$11=1,COUNTIFS(Lançamentos!$K$5:$K$1004,$D467,Lançamentos!$T$5:$T$1004,J$5,Lançamentos!$V$5:$V$1004,'BH (3)'!$C$10),COUNTIFS(Lançamentos!$K$5:$K$1004,$D467,Lançamentos!$U$5:$U$1004,J$5,Lançamentos!$W$5:$W$1004,'BH (3)'!$C$10)))</f>
        <v>x</v>
      </c>
      <c r="K467" s="84" t="str">
        <f>IF($D467="","x",IF('BH (3)'!$B$11=1,COUNTIFS(Lançamentos!$K$5:$K$1004,$D467,Lançamentos!$T$5:$T$1004,K$5,Lançamentos!$V$5:$V$1004,'BH (3)'!$C$10),COUNTIFS(Lançamentos!$K$5:$K$1004,$D467,Lançamentos!$U$5:$U$1004,K$5,Lançamentos!$W$5:$W$1004,'BH (3)'!$C$10)))</f>
        <v>x</v>
      </c>
      <c r="L467" s="84" t="str">
        <f>IF($D467="","x",IF('BH (3)'!$B$11=1,COUNTIFS(Lançamentos!$K$5:$K$1004,$D467,Lançamentos!$T$5:$T$1004,L$5,Lançamentos!$V$5:$V$1004,'BH (3)'!$C$10),COUNTIFS(Lançamentos!$K$5:$K$1004,$D467,Lançamentos!$U$5:$U$1004,L$5,Lançamentos!$W$5:$W$1004,'BH (3)'!$C$10)))</f>
        <v>x</v>
      </c>
      <c r="M467" s="84" t="str">
        <f>IF($D467="","x",IF('BH (3)'!$B$11=1,COUNTIFS(Lançamentos!$K$5:$K$1004,$D467,Lançamentos!$T$5:$T$1004,M$5,Lançamentos!$V$5:$V$1004,'BH (3)'!$C$10),COUNTIFS(Lançamentos!$K$5:$K$1004,$D467,Lançamentos!$U$5:$U$1004,M$5,Lançamentos!$W$5:$W$1004,'BH (3)'!$C$10)))</f>
        <v>x</v>
      </c>
      <c r="N467" s="84" t="str">
        <f>IF($D467="","x",IF('BH (3)'!$B$11=1,COUNTIFS(Lançamentos!$K$5:$K$1004,$D467,Lançamentos!$T$5:$T$1004,N$5,Lançamentos!$V$5:$V$1004,'BH (3)'!$C$10),COUNTIFS(Lançamentos!$K$5:$K$1004,$D467,Lançamentos!$U$5:$U$1004,N$5,Lançamentos!$W$5:$W$1004,'BH (3)'!$C$10)))</f>
        <v>x</v>
      </c>
      <c r="O467" s="84" t="str">
        <f>IF($D467="","x",IF('BH (3)'!$B$11=1,COUNTIFS(Lançamentos!$K$5:$K$1004,$D467,Lançamentos!$T$5:$T$1004,O$5,Lançamentos!$V$5:$V$1004,'BH (3)'!$C$10),COUNTIFS(Lançamentos!$K$5:$K$1004,$D467,Lançamentos!$U$5:$U$1004,O$5,Lançamentos!$W$5:$W$1004,'BH (3)'!$C$10)))</f>
        <v>x</v>
      </c>
      <c r="P467" s="84" t="str">
        <f>IF($D467="","x",IF('BH (3)'!$B$11=1,COUNTIFS(Lançamentos!$K$5:$K$1004,$D467,Lançamentos!$T$5:$T$1004,P$5,Lançamentos!$V$5:$V$1004,'BH (3)'!$C$10),COUNTIFS(Lançamentos!$K$5:$K$1004,$D467,Lançamentos!$U$5:$U$1004,P$5,Lançamentos!$W$5:$W$1004,'BH (3)'!$C$10)))</f>
        <v>x</v>
      </c>
      <c r="Q467" s="171" t="str">
        <f t="shared" si="15"/>
        <v/>
      </c>
    </row>
    <row r="468" spans="3:17" ht="45" customHeight="1" x14ac:dyDescent="0.25">
      <c r="C468" s="81" t="str">
        <f t="shared" si="14"/>
        <v/>
      </c>
      <c r="D468" s="170" t="str">
        <f>IF(Adv!D466="","",Adv!D466)</f>
        <v/>
      </c>
      <c r="E468" s="84" t="str">
        <f>IF($D468="","x",IF('BH (3)'!$B$11=1,COUNTIFS(Lançamentos!$K$5:$K$1004,$D468,Lançamentos!$T$5:$T$1004,E$5,Lançamentos!$V$5:$V$1004,'BH (3)'!$C$10),COUNTIFS(Lançamentos!$K$5:$K$1004,$D468,Lançamentos!$U$5:$U$1004,E$5,Lançamentos!$W$5:$W$1004,'BH (3)'!$C$10)))</f>
        <v>x</v>
      </c>
      <c r="F468" s="84" t="str">
        <f>IF($D468="","x",IF('BH (3)'!$B$11=1,COUNTIFS(Lançamentos!$K$5:$K$1004,$D468,Lançamentos!$T$5:$T$1004,F$5,Lançamentos!$V$5:$V$1004,'BH (3)'!$C$10),COUNTIFS(Lançamentos!$K$5:$K$1004,$D468,Lançamentos!$U$5:$U$1004,F$5,Lançamentos!$W$5:$W$1004,'BH (3)'!$C$10)))</f>
        <v>x</v>
      </c>
      <c r="G468" s="84" t="str">
        <f>IF($D468="","x",IF('BH (3)'!$B$11=1,COUNTIFS(Lançamentos!$K$5:$K$1004,$D468,Lançamentos!$T$5:$T$1004,G$5,Lançamentos!$V$5:$V$1004,'BH (3)'!$C$10),COUNTIFS(Lançamentos!$K$5:$K$1004,$D468,Lançamentos!$U$5:$U$1004,G$5,Lançamentos!$W$5:$W$1004,'BH (3)'!$C$10)))</f>
        <v>x</v>
      </c>
      <c r="H468" s="84" t="str">
        <f>IF($D468="","x",IF('BH (3)'!$B$11=1,COUNTIFS(Lançamentos!$K$5:$K$1004,$D468,Lançamentos!$T$5:$T$1004,H$5,Lançamentos!$V$5:$V$1004,'BH (3)'!$C$10),COUNTIFS(Lançamentos!$K$5:$K$1004,$D468,Lançamentos!$U$5:$U$1004,H$5,Lançamentos!$W$5:$W$1004,'BH (3)'!$C$10)))</f>
        <v>x</v>
      </c>
      <c r="I468" s="84" t="str">
        <f>IF($D468="","x",IF('BH (3)'!$B$11=1,COUNTIFS(Lançamentos!$K$5:$K$1004,$D468,Lançamentos!$T$5:$T$1004,I$5,Lançamentos!$V$5:$V$1004,'BH (3)'!$C$10),COUNTIFS(Lançamentos!$K$5:$K$1004,$D468,Lançamentos!$U$5:$U$1004,I$5,Lançamentos!$W$5:$W$1004,'BH (3)'!$C$10)))</f>
        <v>x</v>
      </c>
      <c r="J468" s="84" t="str">
        <f>IF($D468="","x",IF('BH (3)'!$B$11=1,COUNTIFS(Lançamentos!$K$5:$K$1004,$D468,Lançamentos!$T$5:$T$1004,J$5,Lançamentos!$V$5:$V$1004,'BH (3)'!$C$10),COUNTIFS(Lançamentos!$K$5:$K$1004,$D468,Lançamentos!$U$5:$U$1004,J$5,Lançamentos!$W$5:$W$1004,'BH (3)'!$C$10)))</f>
        <v>x</v>
      </c>
      <c r="K468" s="84" t="str">
        <f>IF($D468="","x",IF('BH (3)'!$B$11=1,COUNTIFS(Lançamentos!$K$5:$K$1004,$D468,Lançamentos!$T$5:$T$1004,K$5,Lançamentos!$V$5:$V$1004,'BH (3)'!$C$10),COUNTIFS(Lançamentos!$K$5:$K$1004,$D468,Lançamentos!$U$5:$U$1004,K$5,Lançamentos!$W$5:$W$1004,'BH (3)'!$C$10)))</f>
        <v>x</v>
      </c>
      <c r="L468" s="84" t="str">
        <f>IF($D468="","x",IF('BH (3)'!$B$11=1,COUNTIFS(Lançamentos!$K$5:$K$1004,$D468,Lançamentos!$T$5:$T$1004,L$5,Lançamentos!$V$5:$V$1004,'BH (3)'!$C$10),COUNTIFS(Lançamentos!$K$5:$K$1004,$D468,Lançamentos!$U$5:$U$1004,L$5,Lançamentos!$W$5:$W$1004,'BH (3)'!$C$10)))</f>
        <v>x</v>
      </c>
      <c r="M468" s="84" t="str">
        <f>IF($D468="","x",IF('BH (3)'!$B$11=1,COUNTIFS(Lançamentos!$K$5:$K$1004,$D468,Lançamentos!$T$5:$T$1004,M$5,Lançamentos!$V$5:$V$1004,'BH (3)'!$C$10),COUNTIFS(Lançamentos!$K$5:$K$1004,$D468,Lançamentos!$U$5:$U$1004,M$5,Lançamentos!$W$5:$W$1004,'BH (3)'!$C$10)))</f>
        <v>x</v>
      </c>
      <c r="N468" s="84" t="str">
        <f>IF($D468="","x",IF('BH (3)'!$B$11=1,COUNTIFS(Lançamentos!$K$5:$K$1004,$D468,Lançamentos!$T$5:$T$1004,N$5,Lançamentos!$V$5:$V$1004,'BH (3)'!$C$10),COUNTIFS(Lançamentos!$K$5:$K$1004,$D468,Lançamentos!$U$5:$U$1004,N$5,Lançamentos!$W$5:$W$1004,'BH (3)'!$C$10)))</f>
        <v>x</v>
      </c>
      <c r="O468" s="84" t="str">
        <f>IF($D468="","x",IF('BH (3)'!$B$11=1,COUNTIFS(Lançamentos!$K$5:$K$1004,$D468,Lançamentos!$T$5:$T$1004,O$5,Lançamentos!$V$5:$V$1004,'BH (3)'!$C$10),COUNTIFS(Lançamentos!$K$5:$K$1004,$D468,Lançamentos!$U$5:$U$1004,O$5,Lançamentos!$W$5:$W$1004,'BH (3)'!$C$10)))</f>
        <v>x</v>
      </c>
      <c r="P468" s="84" t="str">
        <f>IF($D468="","x",IF('BH (3)'!$B$11=1,COUNTIFS(Lançamentos!$K$5:$K$1004,$D468,Lançamentos!$T$5:$T$1004,P$5,Lançamentos!$V$5:$V$1004,'BH (3)'!$C$10),COUNTIFS(Lançamentos!$K$5:$K$1004,$D468,Lançamentos!$U$5:$U$1004,P$5,Lançamentos!$W$5:$W$1004,'BH (3)'!$C$10)))</f>
        <v>x</v>
      </c>
      <c r="Q468" s="171" t="str">
        <f t="shared" si="15"/>
        <v/>
      </c>
    </row>
    <row r="469" spans="3:17" ht="45" customHeight="1" x14ac:dyDescent="0.25">
      <c r="C469" s="81" t="str">
        <f t="shared" si="14"/>
        <v/>
      </c>
      <c r="D469" s="170" t="str">
        <f>IF(Adv!D467="","",Adv!D467)</f>
        <v/>
      </c>
      <c r="E469" s="84" t="str">
        <f>IF($D469="","x",IF('BH (3)'!$B$11=1,COUNTIFS(Lançamentos!$K$5:$K$1004,$D469,Lançamentos!$T$5:$T$1004,E$5,Lançamentos!$V$5:$V$1004,'BH (3)'!$C$10),COUNTIFS(Lançamentos!$K$5:$K$1004,$D469,Lançamentos!$U$5:$U$1004,E$5,Lançamentos!$W$5:$W$1004,'BH (3)'!$C$10)))</f>
        <v>x</v>
      </c>
      <c r="F469" s="84" t="str">
        <f>IF($D469="","x",IF('BH (3)'!$B$11=1,COUNTIFS(Lançamentos!$K$5:$K$1004,$D469,Lançamentos!$T$5:$T$1004,F$5,Lançamentos!$V$5:$V$1004,'BH (3)'!$C$10),COUNTIFS(Lançamentos!$K$5:$K$1004,$D469,Lançamentos!$U$5:$U$1004,F$5,Lançamentos!$W$5:$W$1004,'BH (3)'!$C$10)))</f>
        <v>x</v>
      </c>
      <c r="G469" s="84" t="str">
        <f>IF($D469="","x",IF('BH (3)'!$B$11=1,COUNTIFS(Lançamentos!$K$5:$K$1004,$D469,Lançamentos!$T$5:$T$1004,G$5,Lançamentos!$V$5:$V$1004,'BH (3)'!$C$10),COUNTIFS(Lançamentos!$K$5:$K$1004,$D469,Lançamentos!$U$5:$U$1004,G$5,Lançamentos!$W$5:$W$1004,'BH (3)'!$C$10)))</f>
        <v>x</v>
      </c>
      <c r="H469" s="84" t="str">
        <f>IF($D469="","x",IF('BH (3)'!$B$11=1,COUNTIFS(Lançamentos!$K$5:$K$1004,$D469,Lançamentos!$T$5:$T$1004,H$5,Lançamentos!$V$5:$V$1004,'BH (3)'!$C$10),COUNTIFS(Lançamentos!$K$5:$K$1004,$D469,Lançamentos!$U$5:$U$1004,H$5,Lançamentos!$W$5:$W$1004,'BH (3)'!$C$10)))</f>
        <v>x</v>
      </c>
      <c r="I469" s="84" t="str">
        <f>IF($D469="","x",IF('BH (3)'!$B$11=1,COUNTIFS(Lançamentos!$K$5:$K$1004,$D469,Lançamentos!$T$5:$T$1004,I$5,Lançamentos!$V$5:$V$1004,'BH (3)'!$C$10),COUNTIFS(Lançamentos!$K$5:$K$1004,$D469,Lançamentos!$U$5:$U$1004,I$5,Lançamentos!$W$5:$W$1004,'BH (3)'!$C$10)))</f>
        <v>x</v>
      </c>
      <c r="J469" s="84" t="str">
        <f>IF($D469="","x",IF('BH (3)'!$B$11=1,COUNTIFS(Lançamentos!$K$5:$K$1004,$D469,Lançamentos!$T$5:$T$1004,J$5,Lançamentos!$V$5:$V$1004,'BH (3)'!$C$10),COUNTIFS(Lançamentos!$K$5:$K$1004,$D469,Lançamentos!$U$5:$U$1004,J$5,Lançamentos!$W$5:$W$1004,'BH (3)'!$C$10)))</f>
        <v>x</v>
      </c>
      <c r="K469" s="84" t="str">
        <f>IF($D469="","x",IF('BH (3)'!$B$11=1,COUNTIFS(Lançamentos!$K$5:$K$1004,$D469,Lançamentos!$T$5:$T$1004,K$5,Lançamentos!$V$5:$V$1004,'BH (3)'!$C$10),COUNTIFS(Lançamentos!$K$5:$K$1004,$D469,Lançamentos!$U$5:$U$1004,K$5,Lançamentos!$W$5:$W$1004,'BH (3)'!$C$10)))</f>
        <v>x</v>
      </c>
      <c r="L469" s="84" t="str">
        <f>IF($D469="","x",IF('BH (3)'!$B$11=1,COUNTIFS(Lançamentos!$K$5:$K$1004,$D469,Lançamentos!$T$5:$T$1004,L$5,Lançamentos!$V$5:$V$1004,'BH (3)'!$C$10),COUNTIFS(Lançamentos!$K$5:$K$1004,$D469,Lançamentos!$U$5:$U$1004,L$5,Lançamentos!$W$5:$W$1004,'BH (3)'!$C$10)))</f>
        <v>x</v>
      </c>
      <c r="M469" s="84" t="str">
        <f>IF($D469="","x",IF('BH (3)'!$B$11=1,COUNTIFS(Lançamentos!$K$5:$K$1004,$D469,Lançamentos!$T$5:$T$1004,M$5,Lançamentos!$V$5:$V$1004,'BH (3)'!$C$10),COUNTIFS(Lançamentos!$K$5:$K$1004,$D469,Lançamentos!$U$5:$U$1004,M$5,Lançamentos!$W$5:$W$1004,'BH (3)'!$C$10)))</f>
        <v>x</v>
      </c>
      <c r="N469" s="84" t="str">
        <f>IF($D469="","x",IF('BH (3)'!$B$11=1,COUNTIFS(Lançamentos!$K$5:$K$1004,$D469,Lançamentos!$T$5:$T$1004,N$5,Lançamentos!$V$5:$V$1004,'BH (3)'!$C$10),COUNTIFS(Lançamentos!$K$5:$K$1004,$D469,Lançamentos!$U$5:$U$1004,N$5,Lançamentos!$W$5:$W$1004,'BH (3)'!$C$10)))</f>
        <v>x</v>
      </c>
      <c r="O469" s="84" t="str">
        <f>IF($D469="","x",IF('BH (3)'!$B$11=1,COUNTIFS(Lançamentos!$K$5:$K$1004,$D469,Lançamentos!$T$5:$T$1004,O$5,Lançamentos!$V$5:$V$1004,'BH (3)'!$C$10),COUNTIFS(Lançamentos!$K$5:$K$1004,$D469,Lançamentos!$U$5:$U$1004,O$5,Lançamentos!$W$5:$W$1004,'BH (3)'!$C$10)))</f>
        <v>x</v>
      </c>
      <c r="P469" s="84" t="str">
        <f>IF($D469="","x",IF('BH (3)'!$B$11=1,COUNTIFS(Lançamentos!$K$5:$K$1004,$D469,Lançamentos!$T$5:$T$1004,P$5,Lançamentos!$V$5:$V$1004,'BH (3)'!$C$10),COUNTIFS(Lançamentos!$K$5:$K$1004,$D469,Lançamentos!$U$5:$U$1004,P$5,Lançamentos!$W$5:$W$1004,'BH (3)'!$C$10)))</f>
        <v>x</v>
      </c>
      <c r="Q469" s="171" t="str">
        <f t="shared" si="15"/>
        <v/>
      </c>
    </row>
    <row r="470" spans="3:17" ht="45" customHeight="1" x14ac:dyDescent="0.25">
      <c r="C470" s="81" t="str">
        <f t="shared" si="14"/>
        <v/>
      </c>
      <c r="D470" s="170" t="str">
        <f>IF(Adv!D468="","",Adv!D468)</f>
        <v/>
      </c>
      <c r="E470" s="84" t="str">
        <f>IF($D470="","x",IF('BH (3)'!$B$11=1,COUNTIFS(Lançamentos!$K$5:$K$1004,$D470,Lançamentos!$T$5:$T$1004,E$5,Lançamentos!$V$5:$V$1004,'BH (3)'!$C$10),COUNTIFS(Lançamentos!$K$5:$K$1004,$D470,Lançamentos!$U$5:$U$1004,E$5,Lançamentos!$W$5:$W$1004,'BH (3)'!$C$10)))</f>
        <v>x</v>
      </c>
      <c r="F470" s="84" t="str">
        <f>IF($D470="","x",IF('BH (3)'!$B$11=1,COUNTIFS(Lançamentos!$K$5:$K$1004,$D470,Lançamentos!$T$5:$T$1004,F$5,Lançamentos!$V$5:$V$1004,'BH (3)'!$C$10),COUNTIFS(Lançamentos!$K$5:$K$1004,$D470,Lançamentos!$U$5:$U$1004,F$5,Lançamentos!$W$5:$W$1004,'BH (3)'!$C$10)))</f>
        <v>x</v>
      </c>
      <c r="G470" s="84" t="str">
        <f>IF($D470="","x",IF('BH (3)'!$B$11=1,COUNTIFS(Lançamentos!$K$5:$K$1004,$D470,Lançamentos!$T$5:$T$1004,G$5,Lançamentos!$V$5:$V$1004,'BH (3)'!$C$10),COUNTIFS(Lançamentos!$K$5:$K$1004,$D470,Lançamentos!$U$5:$U$1004,G$5,Lançamentos!$W$5:$W$1004,'BH (3)'!$C$10)))</f>
        <v>x</v>
      </c>
      <c r="H470" s="84" t="str">
        <f>IF($D470="","x",IF('BH (3)'!$B$11=1,COUNTIFS(Lançamentos!$K$5:$K$1004,$D470,Lançamentos!$T$5:$T$1004,H$5,Lançamentos!$V$5:$V$1004,'BH (3)'!$C$10),COUNTIFS(Lançamentos!$K$5:$K$1004,$D470,Lançamentos!$U$5:$U$1004,H$5,Lançamentos!$W$5:$W$1004,'BH (3)'!$C$10)))</f>
        <v>x</v>
      </c>
      <c r="I470" s="84" t="str">
        <f>IF($D470="","x",IF('BH (3)'!$B$11=1,COUNTIFS(Lançamentos!$K$5:$K$1004,$D470,Lançamentos!$T$5:$T$1004,I$5,Lançamentos!$V$5:$V$1004,'BH (3)'!$C$10),COUNTIFS(Lançamentos!$K$5:$K$1004,$D470,Lançamentos!$U$5:$U$1004,I$5,Lançamentos!$W$5:$W$1004,'BH (3)'!$C$10)))</f>
        <v>x</v>
      </c>
      <c r="J470" s="84" t="str">
        <f>IF($D470="","x",IF('BH (3)'!$B$11=1,COUNTIFS(Lançamentos!$K$5:$K$1004,$D470,Lançamentos!$T$5:$T$1004,J$5,Lançamentos!$V$5:$V$1004,'BH (3)'!$C$10),COUNTIFS(Lançamentos!$K$5:$K$1004,$D470,Lançamentos!$U$5:$U$1004,J$5,Lançamentos!$W$5:$W$1004,'BH (3)'!$C$10)))</f>
        <v>x</v>
      </c>
      <c r="K470" s="84" t="str">
        <f>IF($D470="","x",IF('BH (3)'!$B$11=1,COUNTIFS(Lançamentos!$K$5:$K$1004,$D470,Lançamentos!$T$5:$T$1004,K$5,Lançamentos!$V$5:$V$1004,'BH (3)'!$C$10),COUNTIFS(Lançamentos!$K$5:$K$1004,$D470,Lançamentos!$U$5:$U$1004,K$5,Lançamentos!$W$5:$W$1004,'BH (3)'!$C$10)))</f>
        <v>x</v>
      </c>
      <c r="L470" s="84" t="str">
        <f>IF($D470="","x",IF('BH (3)'!$B$11=1,COUNTIFS(Lançamentos!$K$5:$K$1004,$D470,Lançamentos!$T$5:$T$1004,L$5,Lançamentos!$V$5:$V$1004,'BH (3)'!$C$10),COUNTIFS(Lançamentos!$K$5:$K$1004,$D470,Lançamentos!$U$5:$U$1004,L$5,Lançamentos!$W$5:$W$1004,'BH (3)'!$C$10)))</f>
        <v>x</v>
      </c>
      <c r="M470" s="84" t="str">
        <f>IF($D470="","x",IF('BH (3)'!$B$11=1,COUNTIFS(Lançamentos!$K$5:$K$1004,$D470,Lançamentos!$T$5:$T$1004,M$5,Lançamentos!$V$5:$V$1004,'BH (3)'!$C$10),COUNTIFS(Lançamentos!$K$5:$K$1004,$D470,Lançamentos!$U$5:$U$1004,M$5,Lançamentos!$W$5:$W$1004,'BH (3)'!$C$10)))</f>
        <v>x</v>
      </c>
      <c r="N470" s="84" t="str">
        <f>IF($D470="","x",IF('BH (3)'!$B$11=1,COUNTIFS(Lançamentos!$K$5:$K$1004,$D470,Lançamentos!$T$5:$T$1004,N$5,Lançamentos!$V$5:$V$1004,'BH (3)'!$C$10),COUNTIFS(Lançamentos!$K$5:$K$1004,$D470,Lançamentos!$U$5:$U$1004,N$5,Lançamentos!$W$5:$W$1004,'BH (3)'!$C$10)))</f>
        <v>x</v>
      </c>
      <c r="O470" s="84" t="str">
        <f>IF($D470="","x",IF('BH (3)'!$B$11=1,COUNTIFS(Lançamentos!$K$5:$K$1004,$D470,Lançamentos!$T$5:$T$1004,O$5,Lançamentos!$V$5:$V$1004,'BH (3)'!$C$10),COUNTIFS(Lançamentos!$K$5:$K$1004,$D470,Lançamentos!$U$5:$U$1004,O$5,Lançamentos!$W$5:$W$1004,'BH (3)'!$C$10)))</f>
        <v>x</v>
      </c>
      <c r="P470" s="84" t="str">
        <f>IF($D470="","x",IF('BH (3)'!$B$11=1,COUNTIFS(Lançamentos!$K$5:$K$1004,$D470,Lançamentos!$T$5:$T$1004,P$5,Lançamentos!$V$5:$V$1004,'BH (3)'!$C$10),COUNTIFS(Lançamentos!$K$5:$K$1004,$D470,Lançamentos!$U$5:$U$1004,P$5,Lançamentos!$W$5:$W$1004,'BH (3)'!$C$10)))</f>
        <v>x</v>
      </c>
      <c r="Q470" s="171" t="str">
        <f t="shared" si="15"/>
        <v/>
      </c>
    </row>
    <row r="471" spans="3:17" ht="45" customHeight="1" x14ac:dyDescent="0.25">
      <c r="C471" s="81" t="str">
        <f t="shared" si="14"/>
        <v/>
      </c>
      <c r="D471" s="170" t="str">
        <f>IF(Adv!D469="","",Adv!D469)</f>
        <v/>
      </c>
      <c r="E471" s="84" t="str">
        <f>IF($D471="","x",IF('BH (3)'!$B$11=1,COUNTIFS(Lançamentos!$K$5:$K$1004,$D471,Lançamentos!$T$5:$T$1004,E$5,Lançamentos!$V$5:$V$1004,'BH (3)'!$C$10),COUNTIFS(Lançamentos!$K$5:$K$1004,$D471,Lançamentos!$U$5:$U$1004,E$5,Lançamentos!$W$5:$W$1004,'BH (3)'!$C$10)))</f>
        <v>x</v>
      </c>
      <c r="F471" s="84" t="str">
        <f>IF($D471="","x",IF('BH (3)'!$B$11=1,COUNTIFS(Lançamentos!$K$5:$K$1004,$D471,Lançamentos!$T$5:$T$1004,F$5,Lançamentos!$V$5:$V$1004,'BH (3)'!$C$10),COUNTIFS(Lançamentos!$K$5:$K$1004,$D471,Lançamentos!$U$5:$U$1004,F$5,Lançamentos!$W$5:$W$1004,'BH (3)'!$C$10)))</f>
        <v>x</v>
      </c>
      <c r="G471" s="84" t="str">
        <f>IF($D471="","x",IF('BH (3)'!$B$11=1,COUNTIFS(Lançamentos!$K$5:$K$1004,$D471,Lançamentos!$T$5:$T$1004,G$5,Lançamentos!$V$5:$V$1004,'BH (3)'!$C$10),COUNTIFS(Lançamentos!$K$5:$K$1004,$D471,Lançamentos!$U$5:$U$1004,G$5,Lançamentos!$W$5:$W$1004,'BH (3)'!$C$10)))</f>
        <v>x</v>
      </c>
      <c r="H471" s="84" t="str">
        <f>IF($D471="","x",IF('BH (3)'!$B$11=1,COUNTIFS(Lançamentos!$K$5:$K$1004,$D471,Lançamentos!$T$5:$T$1004,H$5,Lançamentos!$V$5:$V$1004,'BH (3)'!$C$10),COUNTIFS(Lançamentos!$K$5:$K$1004,$D471,Lançamentos!$U$5:$U$1004,H$5,Lançamentos!$W$5:$W$1004,'BH (3)'!$C$10)))</f>
        <v>x</v>
      </c>
      <c r="I471" s="84" t="str">
        <f>IF($D471="","x",IF('BH (3)'!$B$11=1,COUNTIFS(Lançamentos!$K$5:$K$1004,$D471,Lançamentos!$T$5:$T$1004,I$5,Lançamentos!$V$5:$V$1004,'BH (3)'!$C$10),COUNTIFS(Lançamentos!$K$5:$K$1004,$D471,Lançamentos!$U$5:$U$1004,I$5,Lançamentos!$W$5:$W$1004,'BH (3)'!$C$10)))</f>
        <v>x</v>
      </c>
      <c r="J471" s="84" t="str">
        <f>IF($D471="","x",IF('BH (3)'!$B$11=1,COUNTIFS(Lançamentos!$K$5:$K$1004,$D471,Lançamentos!$T$5:$T$1004,J$5,Lançamentos!$V$5:$V$1004,'BH (3)'!$C$10),COUNTIFS(Lançamentos!$K$5:$K$1004,$D471,Lançamentos!$U$5:$U$1004,J$5,Lançamentos!$W$5:$W$1004,'BH (3)'!$C$10)))</f>
        <v>x</v>
      </c>
      <c r="K471" s="84" t="str">
        <f>IF($D471="","x",IF('BH (3)'!$B$11=1,COUNTIFS(Lançamentos!$K$5:$K$1004,$D471,Lançamentos!$T$5:$T$1004,K$5,Lançamentos!$V$5:$V$1004,'BH (3)'!$C$10),COUNTIFS(Lançamentos!$K$5:$K$1004,$D471,Lançamentos!$U$5:$U$1004,K$5,Lançamentos!$W$5:$W$1004,'BH (3)'!$C$10)))</f>
        <v>x</v>
      </c>
      <c r="L471" s="84" t="str">
        <f>IF($D471="","x",IF('BH (3)'!$B$11=1,COUNTIFS(Lançamentos!$K$5:$K$1004,$D471,Lançamentos!$T$5:$T$1004,L$5,Lançamentos!$V$5:$V$1004,'BH (3)'!$C$10),COUNTIFS(Lançamentos!$K$5:$K$1004,$D471,Lançamentos!$U$5:$U$1004,L$5,Lançamentos!$W$5:$W$1004,'BH (3)'!$C$10)))</f>
        <v>x</v>
      </c>
      <c r="M471" s="84" t="str">
        <f>IF($D471="","x",IF('BH (3)'!$B$11=1,COUNTIFS(Lançamentos!$K$5:$K$1004,$D471,Lançamentos!$T$5:$T$1004,M$5,Lançamentos!$V$5:$V$1004,'BH (3)'!$C$10),COUNTIFS(Lançamentos!$K$5:$K$1004,$D471,Lançamentos!$U$5:$U$1004,M$5,Lançamentos!$W$5:$W$1004,'BH (3)'!$C$10)))</f>
        <v>x</v>
      </c>
      <c r="N471" s="84" t="str">
        <f>IF($D471="","x",IF('BH (3)'!$B$11=1,COUNTIFS(Lançamentos!$K$5:$K$1004,$D471,Lançamentos!$T$5:$T$1004,N$5,Lançamentos!$V$5:$V$1004,'BH (3)'!$C$10),COUNTIFS(Lançamentos!$K$5:$K$1004,$D471,Lançamentos!$U$5:$U$1004,N$5,Lançamentos!$W$5:$W$1004,'BH (3)'!$C$10)))</f>
        <v>x</v>
      </c>
      <c r="O471" s="84" t="str">
        <f>IF($D471="","x",IF('BH (3)'!$B$11=1,COUNTIFS(Lançamentos!$K$5:$K$1004,$D471,Lançamentos!$T$5:$T$1004,O$5,Lançamentos!$V$5:$V$1004,'BH (3)'!$C$10),COUNTIFS(Lançamentos!$K$5:$K$1004,$D471,Lançamentos!$U$5:$U$1004,O$5,Lançamentos!$W$5:$W$1004,'BH (3)'!$C$10)))</f>
        <v>x</v>
      </c>
      <c r="P471" s="84" t="str">
        <f>IF($D471="","x",IF('BH (3)'!$B$11=1,COUNTIFS(Lançamentos!$K$5:$K$1004,$D471,Lançamentos!$T$5:$T$1004,P$5,Lançamentos!$V$5:$V$1004,'BH (3)'!$C$10),COUNTIFS(Lançamentos!$K$5:$K$1004,$D471,Lançamentos!$U$5:$U$1004,P$5,Lançamentos!$W$5:$W$1004,'BH (3)'!$C$10)))</f>
        <v>x</v>
      </c>
      <c r="Q471" s="171" t="str">
        <f t="shared" si="15"/>
        <v/>
      </c>
    </row>
    <row r="472" spans="3:17" ht="45" customHeight="1" x14ac:dyDescent="0.25">
      <c r="C472" s="81" t="str">
        <f t="shared" si="14"/>
        <v/>
      </c>
      <c r="D472" s="170" t="str">
        <f>IF(Adv!D470="","",Adv!D470)</f>
        <v/>
      </c>
      <c r="E472" s="84" t="str">
        <f>IF($D472="","x",IF('BH (3)'!$B$11=1,COUNTIFS(Lançamentos!$K$5:$K$1004,$D472,Lançamentos!$T$5:$T$1004,E$5,Lançamentos!$V$5:$V$1004,'BH (3)'!$C$10),COUNTIFS(Lançamentos!$K$5:$K$1004,$D472,Lançamentos!$U$5:$U$1004,E$5,Lançamentos!$W$5:$W$1004,'BH (3)'!$C$10)))</f>
        <v>x</v>
      </c>
      <c r="F472" s="84" t="str">
        <f>IF($D472="","x",IF('BH (3)'!$B$11=1,COUNTIFS(Lançamentos!$K$5:$K$1004,$D472,Lançamentos!$T$5:$T$1004,F$5,Lançamentos!$V$5:$V$1004,'BH (3)'!$C$10),COUNTIFS(Lançamentos!$K$5:$K$1004,$D472,Lançamentos!$U$5:$U$1004,F$5,Lançamentos!$W$5:$W$1004,'BH (3)'!$C$10)))</f>
        <v>x</v>
      </c>
      <c r="G472" s="84" t="str">
        <f>IF($D472="","x",IF('BH (3)'!$B$11=1,COUNTIFS(Lançamentos!$K$5:$K$1004,$D472,Lançamentos!$T$5:$T$1004,G$5,Lançamentos!$V$5:$V$1004,'BH (3)'!$C$10),COUNTIFS(Lançamentos!$K$5:$K$1004,$D472,Lançamentos!$U$5:$U$1004,G$5,Lançamentos!$W$5:$W$1004,'BH (3)'!$C$10)))</f>
        <v>x</v>
      </c>
      <c r="H472" s="84" t="str">
        <f>IF($D472="","x",IF('BH (3)'!$B$11=1,COUNTIFS(Lançamentos!$K$5:$K$1004,$D472,Lançamentos!$T$5:$T$1004,H$5,Lançamentos!$V$5:$V$1004,'BH (3)'!$C$10),COUNTIFS(Lançamentos!$K$5:$K$1004,$D472,Lançamentos!$U$5:$U$1004,H$5,Lançamentos!$W$5:$W$1004,'BH (3)'!$C$10)))</f>
        <v>x</v>
      </c>
      <c r="I472" s="84" t="str">
        <f>IF($D472="","x",IF('BH (3)'!$B$11=1,COUNTIFS(Lançamentos!$K$5:$K$1004,$D472,Lançamentos!$T$5:$T$1004,I$5,Lançamentos!$V$5:$V$1004,'BH (3)'!$C$10),COUNTIFS(Lançamentos!$K$5:$K$1004,$D472,Lançamentos!$U$5:$U$1004,I$5,Lançamentos!$W$5:$W$1004,'BH (3)'!$C$10)))</f>
        <v>x</v>
      </c>
      <c r="J472" s="84" t="str">
        <f>IF($D472="","x",IF('BH (3)'!$B$11=1,COUNTIFS(Lançamentos!$K$5:$K$1004,$D472,Lançamentos!$T$5:$T$1004,J$5,Lançamentos!$V$5:$V$1004,'BH (3)'!$C$10),COUNTIFS(Lançamentos!$K$5:$K$1004,$D472,Lançamentos!$U$5:$U$1004,J$5,Lançamentos!$W$5:$W$1004,'BH (3)'!$C$10)))</f>
        <v>x</v>
      </c>
      <c r="K472" s="84" t="str">
        <f>IF($D472="","x",IF('BH (3)'!$B$11=1,COUNTIFS(Lançamentos!$K$5:$K$1004,$D472,Lançamentos!$T$5:$T$1004,K$5,Lançamentos!$V$5:$V$1004,'BH (3)'!$C$10),COUNTIFS(Lançamentos!$K$5:$K$1004,$D472,Lançamentos!$U$5:$U$1004,K$5,Lançamentos!$W$5:$W$1004,'BH (3)'!$C$10)))</f>
        <v>x</v>
      </c>
      <c r="L472" s="84" t="str">
        <f>IF($D472="","x",IF('BH (3)'!$B$11=1,COUNTIFS(Lançamentos!$K$5:$K$1004,$D472,Lançamentos!$T$5:$T$1004,L$5,Lançamentos!$V$5:$V$1004,'BH (3)'!$C$10),COUNTIFS(Lançamentos!$K$5:$K$1004,$D472,Lançamentos!$U$5:$U$1004,L$5,Lançamentos!$W$5:$W$1004,'BH (3)'!$C$10)))</f>
        <v>x</v>
      </c>
      <c r="M472" s="84" t="str">
        <f>IF($D472="","x",IF('BH (3)'!$B$11=1,COUNTIFS(Lançamentos!$K$5:$K$1004,$D472,Lançamentos!$T$5:$T$1004,M$5,Lançamentos!$V$5:$V$1004,'BH (3)'!$C$10),COUNTIFS(Lançamentos!$K$5:$K$1004,$D472,Lançamentos!$U$5:$U$1004,M$5,Lançamentos!$W$5:$W$1004,'BH (3)'!$C$10)))</f>
        <v>x</v>
      </c>
      <c r="N472" s="84" t="str">
        <f>IF($D472="","x",IF('BH (3)'!$B$11=1,COUNTIFS(Lançamentos!$K$5:$K$1004,$D472,Lançamentos!$T$5:$T$1004,N$5,Lançamentos!$V$5:$V$1004,'BH (3)'!$C$10),COUNTIFS(Lançamentos!$K$5:$K$1004,$D472,Lançamentos!$U$5:$U$1004,N$5,Lançamentos!$W$5:$W$1004,'BH (3)'!$C$10)))</f>
        <v>x</v>
      </c>
      <c r="O472" s="84" t="str">
        <f>IF($D472="","x",IF('BH (3)'!$B$11=1,COUNTIFS(Lançamentos!$K$5:$K$1004,$D472,Lançamentos!$T$5:$T$1004,O$5,Lançamentos!$V$5:$V$1004,'BH (3)'!$C$10),COUNTIFS(Lançamentos!$K$5:$K$1004,$D472,Lançamentos!$U$5:$U$1004,O$5,Lançamentos!$W$5:$W$1004,'BH (3)'!$C$10)))</f>
        <v>x</v>
      </c>
      <c r="P472" s="84" t="str">
        <f>IF($D472="","x",IF('BH (3)'!$B$11=1,COUNTIFS(Lançamentos!$K$5:$K$1004,$D472,Lançamentos!$T$5:$T$1004,P$5,Lançamentos!$V$5:$V$1004,'BH (3)'!$C$10),COUNTIFS(Lançamentos!$K$5:$K$1004,$D472,Lançamentos!$U$5:$U$1004,P$5,Lançamentos!$W$5:$W$1004,'BH (3)'!$C$10)))</f>
        <v>x</v>
      </c>
      <c r="Q472" s="171" t="str">
        <f t="shared" si="15"/>
        <v/>
      </c>
    </row>
    <row r="473" spans="3:17" ht="45" customHeight="1" x14ac:dyDescent="0.25">
      <c r="C473" s="81" t="str">
        <f t="shared" si="14"/>
        <v/>
      </c>
      <c r="D473" s="170" t="str">
        <f>IF(Adv!D471="","",Adv!D471)</f>
        <v/>
      </c>
      <c r="E473" s="84" t="str">
        <f>IF($D473="","x",IF('BH (3)'!$B$11=1,COUNTIFS(Lançamentos!$K$5:$K$1004,$D473,Lançamentos!$T$5:$T$1004,E$5,Lançamentos!$V$5:$V$1004,'BH (3)'!$C$10),COUNTIFS(Lançamentos!$K$5:$K$1004,$D473,Lançamentos!$U$5:$U$1004,E$5,Lançamentos!$W$5:$W$1004,'BH (3)'!$C$10)))</f>
        <v>x</v>
      </c>
      <c r="F473" s="84" t="str">
        <f>IF($D473="","x",IF('BH (3)'!$B$11=1,COUNTIFS(Lançamentos!$K$5:$K$1004,$D473,Lançamentos!$T$5:$T$1004,F$5,Lançamentos!$V$5:$V$1004,'BH (3)'!$C$10),COUNTIFS(Lançamentos!$K$5:$K$1004,$D473,Lançamentos!$U$5:$U$1004,F$5,Lançamentos!$W$5:$W$1004,'BH (3)'!$C$10)))</f>
        <v>x</v>
      </c>
      <c r="G473" s="84" t="str">
        <f>IF($D473="","x",IF('BH (3)'!$B$11=1,COUNTIFS(Lançamentos!$K$5:$K$1004,$D473,Lançamentos!$T$5:$T$1004,G$5,Lançamentos!$V$5:$V$1004,'BH (3)'!$C$10),COUNTIFS(Lançamentos!$K$5:$K$1004,$D473,Lançamentos!$U$5:$U$1004,G$5,Lançamentos!$W$5:$W$1004,'BH (3)'!$C$10)))</f>
        <v>x</v>
      </c>
      <c r="H473" s="84" t="str">
        <f>IF($D473="","x",IF('BH (3)'!$B$11=1,COUNTIFS(Lançamentos!$K$5:$K$1004,$D473,Lançamentos!$T$5:$T$1004,H$5,Lançamentos!$V$5:$V$1004,'BH (3)'!$C$10),COUNTIFS(Lançamentos!$K$5:$K$1004,$D473,Lançamentos!$U$5:$U$1004,H$5,Lançamentos!$W$5:$W$1004,'BH (3)'!$C$10)))</f>
        <v>x</v>
      </c>
      <c r="I473" s="84" t="str">
        <f>IF($D473="","x",IF('BH (3)'!$B$11=1,COUNTIFS(Lançamentos!$K$5:$K$1004,$D473,Lançamentos!$T$5:$T$1004,I$5,Lançamentos!$V$5:$V$1004,'BH (3)'!$C$10),COUNTIFS(Lançamentos!$K$5:$K$1004,$D473,Lançamentos!$U$5:$U$1004,I$5,Lançamentos!$W$5:$W$1004,'BH (3)'!$C$10)))</f>
        <v>x</v>
      </c>
      <c r="J473" s="84" t="str">
        <f>IF($D473="","x",IF('BH (3)'!$B$11=1,COUNTIFS(Lançamentos!$K$5:$K$1004,$D473,Lançamentos!$T$5:$T$1004,J$5,Lançamentos!$V$5:$V$1004,'BH (3)'!$C$10),COUNTIFS(Lançamentos!$K$5:$K$1004,$D473,Lançamentos!$U$5:$U$1004,J$5,Lançamentos!$W$5:$W$1004,'BH (3)'!$C$10)))</f>
        <v>x</v>
      </c>
      <c r="K473" s="84" t="str">
        <f>IF($D473="","x",IF('BH (3)'!$B$11=1,COUNTIFS(Lançamentos!$K$5:$K$1004,$D473,Lançamentos!$T$5:$T$1004,K$5,Lançamentos!$V$5:$V$1004,'BH (3)'!$C$10),COUNTIFS(Lançamentos!$K$5:$K$1004,$D473,Lançamentos!$U$5:$U$1004,K$5,Lançamentos!$W$5:$W$1004,'BH (3)'!$C$10)))</f>
        <v>x</v>
      </c>
      <c r="L473" s="84" t="str">
        <f>IF($D473="","x",IF('BH (3)'!$B$11=1,COUNTIFS(Lançamentos!$K$5:$K$1004,$D473,Lançamentos!$T$5:$T$1004,L$5,Lançamentos!$V$5:$V$1004,'BH (3)'!$C$10),COUNTIFS(Lançamentos!$K$5:$K$1004,$D473,Lançamentos!$U$5:$U$1004,L$5,Lançamentos!$W$5:$W$1004,'BH (3)'!$C$10)))</f>
        <v>x</v>
      </c>
      <c r="M473" s="84" t="str">
        <f>IF($D473="","x",IF('BH (3)'!$B$11=1,COUNTIFS(Lançamentos!$K$5:$K$1004,$D473,Lançamentos!$T$5:$T$1004,M$5,Lançamentos!$V$5:$V$1004,'BH (3)'!$C$10),COUNTIFS(Lançamentos!$K$5:$K$1004,$D473,Lançamentos!$U$5:$U$1004,M$5,Lançamentos!$W$5:$W$1004,'BH (3)'!$C$10)))</f>
        <v>x</v>
      </c>
      <c r="N473" s="84" t="str">
        <f>IF($D473="","x",IF('BH (3)'!$B$11=1,COUNTIFS(Lançamentos!$K$5:$K$1004,$D473,Lançamentos!$T$5:$T$1004,N$5,Lançamentos!$V$5:$V$1004,'BH (3)'!$C$10),COUNTIFS(Lançamentos!$K$5:$K$1004,$D473,Lançamentos!$U$5:$U$1004,N$5,Lançamentos!$W$5:$W$1004,'BH (3)'!$C$10)))</f>
        <v>x</v>
      </c>
      <c r="O473" s="84" t="str">
        <f>IF($D473="","x",IF('BH (3)'!$B$11=1,COUNTIFS(Lançamentos!$K$5:$K$1004,$D473,Lançamentos!$T$5:$T$1004,O$5,Lançamentos!$V$5:$V$1004,'BH (3)'!$C$10),COUNTIFS(Lançamentos!$K$5:$K$1004,$D473,Lançamentos!$U$5:$U$1004,O$5,Lançamentos!$W$5:$W$1004,'BH (3)'!$C$10)))</f>
        <v>x</v>
      </c>
      <c r="P473" s="84" t="str">
        <f>IF($D473="","x",IF('BH (3)'!$B$11=1,COUNTIFS(Lançamentos!$K$5:$K$1004,$D473,Lançamentos!$T$5:$T$1004,P$5,Lançamentos!$V$5:$V$1004,'BH (3)'!$C$10),COUNTIFS(Lançamentos!$K$5:$K$1004,$D473,Lançamentos!$U$5:$U$1004,P$5,Lançamentos!$W$5:$W$1004,'BH (3)'!$C$10)))</f>
        <v>x</v>
      </c>
      <c r="Q473" s="171" t="str">
        <f t="shared" si="15"/>
        <v/>
      </c>
    </row>
    <row r="474" spans="3:17" ht="45" customHeight="1" x14ac:dyDescent="0.25">
      <c r="C474" s="81" t="str">
        <f t="shared" si="14"/>
        <v/>
      </c>
      <c r="D474" s="170" t="str">
        <f>IF(Adv!D472="","",Adv!D472)</f>
        <v/>
      </c>
      <c r="E474" s="84" t="str">
        <f>IF($D474="","x",IF('BH (3)'!$B$11=1,COUNTIFS(Lançamentos!$K$5:$K$1004,$D474,Lançamentos!$T$5:$T$1004,E$5,Lançamentos!$V$5:$V$1004,'BH (3)'!$C$10),COUNTIFS(Lançamentos!$K$5:$K$1004,$D474,Lançamentos!$U$5:$U$1004,E$5,Lançamentos!$W$5:$W$1004,'BH (3)'!$C$10)))</f>
        <v>x</v>
      </c>
      <c r="F474" s="84" t="str">
        <f>IF($D474="","x",IF('BH (3)'!$B$11=1,COUNTIFS(Lançamentos!$K$5:$K$1004,$D474,Lançamentos!$T$5:$T$1004,F$5,Lançamentos!$V$5:$V$1004,'BH (3)'!$C$10),COUNTIFS(Lançamentos!$K$5:$K$1004,$D474,Lançamentos!$U$5:$U$1004,F$5,Lançamentos!$W$5:$W$1004,'BH (3)'!$C$10)))</f>
        <v>x</v>
      </c>
      <c r="G474" s="84" t="str">
        <f>IF($D474="","x",IF('BH (3)'!$B$11=1,COUNTIFS(Lançamentos!$K$5:$K$1004,$D474,Lançamentos!$T$5:$T$1004,G$5,Lançamentos!$V$5:$V$1004,'BH (3)'!$C$10),COUNTIFS(Lançamentos!$K$5:$K$1004,$D474,Lançamentos!$U$5:$U$1004,G$5,Lançamentos!$W$5:$W$1004,'BH (3)'!$C$10)))</f>
        <v>x</v>
      </c>
      <c r="H474" s="84" t="str">
        <f>IF($D474="","x",IF('BH (3)'!$B$11=1,COUNTIFS(Lançamentos!$K$5:$K$1004,$D474,Lançamentos!$T$5:$T$1004,H$5,Lançamentos!$V$5:$V$1004,'BH (3)'!$C$10),COUNTIFS(Lançamentos!$K$5:$K$1004,$D474,Lançamentos!$U$5:$U$1004,H$5,Lançamentos!$W$5:$W$1004,'BH (3)'!$C$10)))</f>
        <v>x</v>
      </c>
      <c r="I474" s="84" t="str">
        <f>IF($D474="","x",IF('BH (3)'!$B$11=1,COUNTIFS(Lançamentos!$K$5:$K$1004,$D474,Lançamentos!$T$5:$T$1004,I$5,Lançamentos!$V$5:$V$1004,'BH (3)'!$C$10),COUNTIFS(Lançamentos!$K$5:$K$1004,$D474,Lançamentos!$U$5:$U$1004,I$5,Lançamentos!$W$5:$W$1004,'BH (3)'!$C$10)))</f>
        <v>x</v>
      </c>
      <c r="J474" s="84" t="str">
        <f>IF($D474="","x",IF('BH (3)'!$B$11=1,COUNTIFS(Lançamentos!$K$5:$K$1004,$D474,Lançamentos!$T$5:$T$1004,J$5,Lançamentos!$V$5:$V$1004,'BH (3)'!$C$10),COUNTIFS(Lançamentos!$K$5:$K$1004,$D474,Lançamentos!$U$5:$U$1004,J$5,Lançamentos!$W$5:$W$1004,'BH (3)'!$C$10)))</f>
        <v>x</v>
      </c>
      <c r="K474" s="84" t="str">
        <f>IF($D474="","x",IF('BH (3)'!$B$11=1,COUNTIFS(Lançamentos!$K$5:$K$1004,$D474,Lançamentos!$T$5:$T$1004,K$5,Lançamentos!$V$5:$V$1004,'BH (3)'!$C$10),COUNTIFS(Lançamentos!$K$5:$K$1004,$D474,Lançamentos!$U$5:$U$1004,K$5,Lançamentos!$W$5:$W$1004,'BH (3)'!$C$10)))</f>
        <v>x</v>
      </c>
      <c r="L474" s="84" t="str">
        <f>IF($D474="","x",IF('BH (3)'!$B$11=1,COUNTIFS(Lançamentos!$K$5:$K$1004,$D474,Lançamentos!$T$5:$T$1004,L$5,Lançamentos!$V$5:$V$1004,'BH (3)'!$C$10),COUNTIFS(Lançamentos!$K$5:$K$1004,$D474,Lançamentos!$U$5:$U$1004,L$5,Lançamentos!$W$5:$W$1004,'BH (3)'!$C$10)))</f>
        <v>x</v>
      </c>
      <c r="M474" s="84" t="str">
        <f>IF($D474="","x",IF('BH (3)'!$B$11=1,COUNTIFS(Lançamentos!$K$5:$K$1004,$D474,Lançamentos!$T$5:$T$1004,M$5,Lançamentos!$V$5:$V$1004,'BH (3)'!$C$10),COUNTIFS(Lançamentos!$K$5:$K$1004,$D474,Lançamentos!$U$5:$U$1004,M$5,Lançamentos!$W$5:$W$1004,'BH (3)'!$C$10)))</f>
        <v>x</v>
      </c>
      <c r="N474" s="84" t="str">
        <f>IF($D474="","x",IF('BH (3)'!$B$11=1,COUNTIFS(Lançamentos!$K$5:$K$1004,$D474,Lançamentos!$T$5:$T$1004,N$5,Lançamentos!$V$5:$V$1004,'BH (3)'!$C$10),COUNTIFS(Lançamentos!$K$5:$K$1004,$D474,Lançamentos!$U$5:$U$1004,N$5,Lançamentos!$W$5:$W$1004,'BH (3)'!$C$10)))</f>
        <v>x</v>
      </c>
      <c r="O474" s="84" t="str">
        <f>IF($D474="","x",IF('BH (3)'!$B$11=1,COUNTIFS(Lançamentos!$K$5:$K$1004,$D474,Lançamentos!$T$5:$T$1004,O$5,Lançamentos!$V$5:$V$1004,'BH (3)'!$C$10),COUNTIFS(Lançamentos!$K$5:$K$1004,$D474,Lançamentos!$U$5:$U$1004,O$5,Lançamentos!$W$5:$W$1004,'BH (3)'!$C$10)))</f>
        <v>x</v>
      </c>
      <c r="P474" s="84" t="str">
        <f>IF($D474="","x",IF('BH (3)'!$B$11=1,COUNTIFS(Lançamentos!$K$5:$K$1004,$D474,Lançamentos!$T$5:$T$1004,P$5,Lançamentos!$V$5:$V$1004,'BH (3)'!$C$10),COUNTIFS(Lançamentos!$K$5:$K$1004,$D474,Lançamentos!$U$5:$U$1004,P$5,Lançamentos!$W$5:$W$1004,'BH (3)'!$C$10)))</f>
        <v>x</v>
      </c>
      <c r="Q474" s="171" t="str">
        <f t="shared" si="15"/>
        <v/>
      </c>
    </row>
    <row r="475" spans="3:17" ht="45" customHeight="1" x14ac:dyDescent="0.25">
      <c r="C475" s="81" t="str">
        <f t="shared" si="14"/>
        <v/>
      </c>
      <c r="D475" s="170" t="str">
        <f>IF(Adv!D473="","",Adv!D473)</f>
        <v/>
      </c>
      <c r="E475" s="84" t="str">
        <f>IF($D475="","x",IF('BH (3)'!$B$11=1,COUNTIFS(Lançamentos!$K$5:$K$1004,$D475,Lançamentos!$T$5:$T$1004,E$5,Lançamentos!$V$5:$V$1004,'BH (3)'!$C$10),COUNTIFS(Lançamentos!$K$5:$K$1004,$D475,Lançamentos!$U$5:$U$1004,E$5,Lançamentos!$W$5:$W$1004,'BH (3)'!$C$10)))</f>
        <v>x</v>
      </c>
      <c r="F475" s="84" t="str">
        <f>IF($D475="","x",IF('BH (3)'!$B$11=1,COUNTIFS(Lançamentos!$K$5:$K$1004,$D475,Lançamentos!$T$5:$T$1004,F$5,Lançamentos!$V$5:$V$1004,'BH (3)'!$C$10),COUNTIFS(Lançamentos!$K$5:$K$1004,$D475,Lançamentos!$U$5:$U$1004,F$5,Lançamentos!$W$5:$W$1004,'BH (3)'!$C$10)))</f>
        <v>x</v>
      </c>
      <c r="G475" s="84" t="str">
        <f>IF($D475="","x",IF('BH (3)'!$B$11=1,COUNTIFS(Lançamentos!$K$5:$K$1004,$D475,Lançamentos!$T$5:$T$1004,G$5,Lançamentos!$V$5:$V$1004,'BH (3)'!$C$10),COUNTIFS(Lançamentos!$K$5:$K$1004,$D475,Lançamentos!$U$5:$U$1004,G$5,Lançamentos!$W$5:$W$1004,'BH (3)'!$C$10)))</f>
        <v>x</v>
      </c>
      <c r="H475" s="84" t="str">
        <f>IF($D475="","x",IF('BH (3)'!$B$11=1,COUNTIFS(Lançamentos!$K$5:$K$1004,$D475,Lançamentos!$T$5:$T$1004,H$5,Lançamentos!$V$5:$V$1004,'BH (3)'!$C$10),COUNTIFS(Lançamentos!$K$5:$K$1004,$D475,Lançamentos!$U$5:$U$1004,H$5,Lançamentos!$W$5:$W$1004,'BH (3)'!$C$10)))</f>
        <v>x</v>
      </c>
      <c r="I475" s="84" t="str">
        <f>IF($D475="","x",IF('BH (3)'!$B$11=1,COUNTIFS(Lançamentos!$K$5:$K$1004,$D475,Lançamentos!$T$5:$T$1004,I$5,Lançamentos!$V$5:$V$1004,'BH (3)'!$C$10),COUNTIFS(Lançamentos!$K$5:$K$1004,$D475,Lançamentos!$U$5:$U$1004,I$5,Lançamentos!$W$5:$W$1004,'BH (3)'!$C$10)))</f>
        <v>x</v>
      </c>
      <c r="J475" s="84" t="str">
        <f>IF($D475="","x",IF('BH (3)'!$B$11=1,COUNTIFS(Lançamentos!$K$5:$K$1004,$D475,Lançamentos!$T$5:$T$1004,J$5,Lançamentos!$V$5:$V$1004,'BH (3)'!$C$10),COUNTIFS(Lançamentos!$K$5:$K$1004,$D475,Lançamentos!$U$5:$U$1004,J$5,Lançamentos!$W$5:$W$1004,'BH (3)'!$C$10)))</f>
        <v>x</v>
      </c>
      <c r="K475" s="84" t="str">
        <f>IF($D475="","x",IF('BH (3)'!$B$11=1,COUNTIFS(Lançamentos!$K$5:$K$1004,$D475,Lançamentos!$T$5:$T$1004,K$5,Lançamentos!$V$5:$V$1004,'BH (3)'!$C$10),COUNTIFS(Lançamentos!$K$5:$K$1004,$D475,Lançamentos!$U$5:$U$1004,K$5,Lançamentos!$W$5:$W$1004,'BH (3)'!$C$10)))</f>
        <v>x</v>
      </c>
      <c r="L475" s="84" t="str">
        <f>IF($D475="","x",IF('BH (3)'!$B$11=1,COUNTIFS(Lançamentos!$K$5:$K$1004,$D475,Lançamentos!$T$5:$T$1004,L$5,Lançamentos!$V$5:$V$1004,'BH (3)'!$C$10),COUNTIFS(Lançamentos!$K$5:$K$1004,$D475,Lançamentos!$U$5:$U$1004,L$5,Lançamentos!$W$5:$W$1004,'BH (3)'!$C$10)))</f>
        <v>x</v>
      </c>
      <c r="M475" s="84" t="str">
        <f>IF($D475="","x",IF('BH (3)'!$B$11=1,COUNTIFS(Lançamentos!$K$5:$K$1004,$D475,Lançamentos!$T$5:$T$1004,M$5,Lançamentos!$V$5:$V$1004,'BH (3)'!$C$10),COUNTIFS(Lançamentos!$K$5:$K$1004,$D475,Lançamentos!$U$5:$U$1004,M$5,Lançamentos!$W$5:$W$1004,'BH (3)'!$C$10)))</f>
        <v>x</v>
      </c>
      <c r="N475" s="84" t="str">
        <f>IF($D475="","x",IF('BH (3)'!$B$11=1,COUNTIFS(Lançamentos!$K$5:$K$1004,$D475,Lançamentos!$T$5:$T$1004,N$5,Lançamentos!$V$5:$V$1004,'BH (3)'!$C$10),COUNTIFS(Lançamentos!$K$5:$K$1004,$D475,Lançamentos!$U$5:$U$1004,N$5,Lançamentos!$W$5:$W$1004,'BH (3)'!$C$10)))</f>
        <v>x</v>
      </c>
      <c r="O475" s="84" t="str">
        <f>IF($D475="","x",IF('BH (3)'!$B$11=1,COUNTIFS(Lançamentos!$K$5:$K$1004,$D475,Lançamentos!$T$5:$T$1004,O$5,Lançamentos!$V$5:$V$1004,'BH (3)'!$C$10),COUNTIFS(Lançamentos!$K$5:$K$1004,$D475,Lançamentos!$U$5:$U$1004,O$5,Lançamentos!$W$5:$W$1004,'BH (3)'!$C$10)))</f>
        <v>x</v>
      </c>
      <c r="P475" s="84" t="str">
        <f>IF($D475="","x",IF('BH (3)'!$B$11=1,COUNTIFS(Lançamentos!$K$5:$K$1004,$D475,Lançamentos!$T$5:$T$1004,P$5,Lançamentos!$V$5:$V$1004,'BH (3)'!$C$10),COUNTIFS(Lançamentos!$K$5:$K$1004,$D475,Lançamentos!$U$5:$U$1004,P$5,Lançamentos!$W$5:$W$1004,'BH (3)'!$C$10)))</f>
        <v>x</v>
      </c>
      <c r="Q475" s="171" t="str">
        <f t="shared" si="15"/>
        <v/>
      </c>
    </row>
    <row r="476" spans="3:17" ht="45" customHeight="1" x14ac:dyDescent="0.25">
      <c r="C476" s="81" t="str">
        <f t="shared" si="14"/>
        <v/>
      </c>
      <c r="D476" s="170" t="str">
        <f>IF(Adv!D474="","",Adv!D474)</f>
        <v/>
      </c>
      <c r="E476" s="84" t="str">
        <f>IF($D476="","x",IF('BH (3)'!$B$11=1,COUNTIFS(Lançamentos!$K$5:$K$1004,$D476,Lançamentos!$T$5:$T$1004,E$5,Lançamentos!$V$5:$V$1004,'BH (3)'!$C$10),COUNTIFS(Lançamentos!$K$5:$K$1004,$D476,Lançamentos!$U$5:$U$1004,E$5,Lançamentos!$W$5:$W$1004,'BH (3)'!$C$10)))</f>
        <v>x</v>
      </c>
      <c r="F476" s="84" t="str">
        <f>IF($D476="","x",IF('BH (3)'!$B$11=1,COUNTIFS(Lançamentos!$K$5:$K$1004,$D476,Lançamentos!$T$5:$T$1004,F$5,Lançamentos!$V$5:$V$1004,'BH (3)'!$C$10),COUNTIFS(Lançamentos!$K$5:$K$1004,$D476,Lançamentos!$U$5:$U$1004,F$5,Lançamentos!$W$5:$W$1004,'BH (3)'!$C$10)))</f>
        <v>x</v>
      </c>
      <c r="G476" s="84" t="str">
        <f>IF($D476="","x",IF('BH (3)'!$B$11=1,COUNTIFS(Lançamentos!$K$5:$K$1004,$D476,Lançamentos!$T$5:$T$1004,G$5,Lançamentos!$V$5:$V$1004,'BH (3)'!$C$10),COUNTIFS(Lançamentos!$K$5:$K$1004,$D476,Lançamentos!$U$5:$U$1004,G$5,Lançamentos!$W$5:$W$1004,'BH (3)'!$C$10)))</f>
        <v>x</v>
      </c>
      <c r="H476" s="84" t="str">
        <f>IF($D476="","x",IF('BH (3)'!$B$11=1,COUNTIFS(Lançamentos!$K$5:$K$1004,$D476,Lançamentos!$T$5:$T$1004,H$5,Lançamentos!$V$5:$V$1004,'BH (3)'!$C$10),COUNTIFS(Lançamentos!$K$5:$K$1004,$D476,Lançamentos!$U$5:$U$1004,H$5,Lançamentos!$W$5:$W$1004,'BH (3)'!$C$10)))</f>
        <v>x</v>
      </c>
      <c r="I476" s="84" t="str">
        <f>IF($D476="","x",IF('BH (3)'!$B$11=1,COUNTIFS(Lançamentos!$K$5:$K$1004,$D476,Lançamentos!$T$5:$T$1004,I$5,Lançamentos!$V$5:$V$1004,'BH (3)'!$C$10),COUNTIFS(Lançamentos!$K$5:$K$1004,$D476,Lançamentos!$U$5:$U$1004,I$5,Lançamentos!$W$5:$W$1004,'BH (3)'!$C$10)))</f>
        <v>x</v>
      </c>
      <c r="J476" s="84" t="str">
        <f>IF($D476="","x",IF('BH (3)'!$B$11=1,COUNTIFS(Lançamentos!$K$5:$K$1004,$D476,Lançamentos!$T$5:$T$1004,J$5,Lançamentos!$V$5:$V$1004,'BH (3)'!$C$10),COUNTIFS(Lançamentos!$K$5:$K$1004,$D476,Lançamentos!$U$5:$U$1004,J$5,Lançamentos!$W$5:$W$1004,'BH (3)'!$C$10)))</f>
        <v>x</v>
      </c>
      <c r="K476" s="84" t="str">
        <f>IF($D476="","x",IF('BH (3)'!$B$11=1,COUNTIFS(Lançamentos!$K$5:$K$1004,$D476,Lançamentos!$T$5:$T$1004,K$5,Lançamentos!$V$5:$V$1004,'BH (3)'!$C$10),COUNTIFS(Lançamentos!$K$5:$K$1004,$D476,Lançamentos!$U$5:$U$1004,K$5,Lançamentos!$W$5:$W$1004,'BH (3)'!$C$10)))</f>
        <v>x</v>
      </c>
      <c r="L476" s="84" t="str">
        <f>IF($D476="","x",IF('BH (3)'!$B$11=1,COUNTIFS(Lançamentos!$K$5:$K$1004,$D476,Lançamentos!$T$5:$T$1004,L$5,Lançamentos!$V$5:$V$1004,'BH (3)'!$C$10),COUNTIFS(Lançamentos!$K$5:$K$1004,$D476,Lançamentos!$U$5:$U$1004,L$5,Lançamentos!$W$5:$W$1004,'BH (3)'!$C$10)))</f>
        <v>x</v>
      </c>
      <c r="M476" s="84" t="str">
        <f>IF($D476="","x",IF('BH (3)'!$B$11=1,COUNTIFS(Lançamentos!$K$5:$K$1004,$D476,Lançamentos!$T$5:$T$1004,M$5,Lançamentos!$V$5:$V$1004,'BH (3)'!$C$10),COUNTIFS(Lançamentos!$K$5:$K$1004,$D476,Lançamentos!$U$5:$U$1004,M$5,Lançamentos!$W$5:$W$1004,'BH (3)'!$C$10)))</f>
        <v>x</v>
      </c>
      <c r="N476" s="84" t="str">
        <f>IF($D476="","x",IF('BH (3)'!$B$11=1,COUNTIFS(Lançamentos!$K$5:$K$1004,$D476,Lançamentos!$T$5:$T$1004,N$5,Lançamentos!$V$5:$V$1004,'BH (3)'!$C$10),COUNTIFS(Lançamentos!$K$5:$K$1004,$D476,Lançamentos!$U$5:$U$1004,N$5,Lançamentos!$W$5:$W$1004,'BH (3)'!$C$10)))</f>
        <v>x</v>
      </c>
      <c r="O476" s="84" t="str">
        <f>IF($D476="","x",IF('BH (3)'!$B$11=1,COUNTIFS(Lançamentos!$K$5:$K$1004,$D476,Lançamentos!$T$5:$T$1004,O$5,Lançamentos!$V$5:$V$1004,'BH (3)'!$C$10),COUNTIFS(Lançamentos!$K$5:$K$1004,$D476,Lançamentos!$U$5:$U$1004,O$5,Lançamentos!$W$5:$W$1004,'BH (3)'!$C$10)))</f>
        <v>x</v>
      </c>
      <c r="P476" s="84" t="str">
        <f>IF($D476="","x",IF('BH (3)'!$B$11=1,COUNTIFS(Lançamentos!$K$5:$K$1004,$D476,Lançamentos!$T$5:$T$1004,P$5,Lançamentos!$V$5:$V$1004,'BH (3)'!$C$10),COUNTIFS(Lançamentos!$K$5:$K$1004,$D476,Lançamentos!$U$5:$U$1004,P$5,Lançamentos!$W$5:$W$1004,'BH (3)'!$C$10)))</f>
        <v>x</v>
      </c>
      <c r="Q476" s="171" t="str">
        <f t="shared" si="15"/>
        <v/>
      </c>
    </row>
    <row r="477" spans="3:17" ht="45" customHeight="1" x14ac:dyDescent="0.25">
      <c r="C477" s="81" t="str">
        <f t="shared" si="14"/>
        <v/>
      </c>
      <c r="D477" s="170" t="str">
        <f>IF(Adv!D475="","",Adv!D475)</f>
        <v/>
      </c>
      <c r="E477" s="84" t="str">
        <f>IF($D477="","x",IF('BH (3)'!$B$11=1,COUNTIFS(Lançamentos!$K$5:$K$1004,$D477,Lançamentos!$T$5:$T$1004,E$5,Lançamentos!$V$5:$V$1004,'BH (3)'!$C$10),COUNTIFS(Lançamentos!$K$5:$K$1004,$D477,Lançamentos!$U$5:$U$1004,E$5,Lançamentos!$W$5:$W$1004,'BH (3)'!$C$10)))</f>
        <v>x</v>
      </c>
      <c r="F477" s="84" t="str">
        <f>IF($D477="","x",IF('BH (3)'!$B$11=1,COUNTIFS(Lançamentos!$K$5:$K$1004,$D477,Lançamentos!$T$5:$T$1004,F$5,Lançamentos!$V$5:$V$1004,'BH (3)'!$C$10),COUNTIFS(Lançamentos!$K$5:$K$1004,$D477,Lançamentos!$U$5:$U$1004,F$5,Lançamentos!$W$5:$W$1004,'BH (3)'!$C$10)))</f>
        <v>x</v>
      </c>
      <c r="G477" s="84" t="str">
        <f>IF($D477="","x",IF('BH (3)'!$B$11=1,COUNTIFS(Lançamentos!$K$5:$K$1004,$D477,Lançamentos!$T$5:$T$1004,G$5,Lançamentos!$V$5:$V$1004,'BH (3)'!$C$10),COUNTIFS(Lançamentos!$K$5:$K$1004,$D477,Lançamentos!$U$5:$U$1004,G$5,Lançamentos!$W$5:$W$1004,'BH (3)'!$C$10)))</f>
        <v>x</v>
      </c>
      <c r="H477" s="84" t="str">
        <f>IF($D477="","x",IF('BH (3)'!$B$11=1,COUNTIFS(Lançamentos!$K$5:$K$1004,$D477,Lançamentos!$T$5:$T$1004,H$5,Lançamentos!$V$5:$V$1004,'BH (3)'!$C$10),COUNTIFS(Lançamentos!$K$5:$K$1004,$D477,Lançamentos!$U$5:$U$1004,H$5,Lançamentos!$W$5:$W$1004,'BH (3)'!$C$10)))</f>
        <v>x</v>
      </c>
      <c r="I477" s="84" t="str">
        <f>IF($D477="","x",IF('BH (3)'!$B$11=1,COUNTIFS(Lançamentos!$K$5:$K$1004,$D477,Lançamentos!$T$5:$T$1004,I$5,Lançamentos!$V$5:$V$1004,'BH (3)'!$C$10),COUNTIFS(Lançamentos!$K$5:$K$1004,$D477,Lançamentos!$U$5:$U$1004,I$5,Lançamentos!$W$5:$W$1004,'BH (3)'!$C$10)))</f>
        <v>x</v>
      </c>
      <c r="J477" s="84" t="str">
        <f>IF($D477="","x",IF('BH (3)'!$B$11=1,COUNTIFS(Lançamentos!$K$5:$K$1004,$D477,Lançamentos!$T$5:$T$1004,J$5,Lançamentos!$V$5:$V$1004,'BH (3)'!$C$10),COUNTIFS(Lançamentos!$K$5:$K$1004,$D477,Lançamentos!$U$5:$U$1004,J$5,Lançamentos!$W$5:$W$1004,'BH (3)'!$C$10)))</f>
        <v>x</v>
      </c>
      <c r="K477" s="84" t="str">
        <f>IF($D477="","x",IF('BH (3)'!$B$11=1,COUNTIFS(Lançamentos!$K$5:$K$1004,$D477,Lançamentos!$T$5:$T$1004,K$5,Lançamentos!$V$5:$V$1004,'BH (3)'!$C$10),COUNTIFS(Lançamentos!$K$5:$K$1004,$D477,Lançamentos!$U$5:$U$1004,K$5,Lançamentos!$W$5:$W$1004,'BH (3)'!$C$10)))</f>
        <v>x</v>
      </c>
      <c r="L477" s="84" t="str">
        <f>IF($D477="","x",IF('BH (3)'!$B$11=1,COUNTIFS(Lançamentos!$K$5:$K$1004,$D477,Lançamentos!$T$5:$T$1004,L$5,Lançamentos!$V$5:$V$1004,'BH (3)'!$C$10),COUNTIFS(Lançamentos!$K$5:$K$1004,$D477,Lançamentos!$U$5:$U$1004,L$5,Lançamentos!$W$5:$W$1004,'BH (3)'!$C$10)))</f>
        <v>x</v>
      </c>
      <c r="M477" s="84" t="str">
        <f>IF($D477="","x",IF('BH (3)'!$B$11=1,COUNTIFS(Lançamentos!$K$5:$K$1004,$D477,Lançamentos!$T$5:$T$1004,M$5,Lançamentos!$V$5:$V$1004,'BH (3)'!$C$10),COUNTIFS(Lançamentos!$K$5:$K$1004,$D477,Lançamentos!$U$5:$U$1004,M$5,Lançamentos!$W$5:$W$1004,'BH (3)'!$C$10)))</f>
        <v>x</v>
      </c>
      <c r="N477" s="84" t="str">
        <f>IF($D477="","x",IF('BH (3)'!$B$11=1,COUNTIFS(Lançamentos!$K$5:$K$1004,$D477,Lançamentos!$T$5:$T$1004,N$5,Lançamentos!$V$5:$V$1004,'BH (3)'!$C$10),COUNTIFS(Lançamentos!$K$5:$K$1004,$D477,Lançamentos!$U$5:$U$1004,N$5,Lançamentos!$W$5:$W$1004,'BH (3)'!$C$10)))</f>
        <v>x</v>
      </c>
      <c r="O477" s="84" t="str">
        <f>IF($D477="","x",IF('BH (3)'!$B$11=1,COUNTIFS(Lançamentos!$K$5:$K$1004,$D477,Lançamentos!$T$5:$T$1004,O$5,Lançamentos!$V$5:$V$1004,'BH (3)'!$C$10),COUNTIFS(Lançamentos!$K$5:$K$1004,$D477,Lançamentos!$U$5:$U$1004,O$5,Lançamentos!$W$5:$W$1004,'BH (3)'!$C$10)))</f>
        <v>x</v>
      </c>
      <c r="P477" s="84" t="str">
        <f>IF($D477="","x",IF('BH (3)'!$B$11=1,COUNTIFS(Lançamentos!$K$5:$K$1004,$D477,Lançamentos!$T$5:$T$1004,P$5,Lançamentos!$V$5:$V$1004,'BH (3)'!$C$10),COUNTIFS(Lançamentos!$K$5:$K$1004,$D477,Lançamentos!$U$5:$U$1004,P$5,Lançamentos!$W$5:$W$1004,'BH (3)'!$C$10)))</f>
        <v>x</v>
      </c>
      <c r="Q477" s="171" t="str">
        <f t="shared" si="15"/>
        <v/>
      </c>
    </row>
    <row r="478" spans="3:17" ht="45" customHeight="1" x14ac:dyDescent="0.25">
      <c r="C478" s="81" t="str">
        <f t="shared" si="14"/>
        <v/>
      </c>
      <c r="D478" s="170" t="str">
        <f>IF(Adv!D476="","",Adv!D476)</f>
        <v/>
      </c>
      <c r="E478" s="84" t="str">
        <f>IF($D478="","x",IF('BH (3)'!$B$11=1,COUNTIFS(Lançamentos!$K$5:$K$1004,$D478,Lançamentos!$T$5:$T$1004,E$5,Lançamentos!$V$5:$V$1004,'BH (3)'!$C$10),COUNTIFS(Lançamentos!$K$5:$K$1004,$D478,Lançamentos!$U$5:$U$1004,E$5,Lançamentos!$W$5:$W$1004,'BH (3)'!$C$10)))</f>
        <v>x</v>
      </c>
      <c r="F478" s="84" t="str">
        <f>IF($D478="","x",IF('BH (3)'!$B$11=1,COUNTIFS(Lançamentos!$K$5:$K$1004,$D478,Lançamentos!$T$5:$T$1004,F$5,Lançamentos!$V$5:$V$1004,'BH (3)'!$C$10),COUNTIFS(Lançamentos!$K$5:$K$1004,$D478,Lançamentos!$U$5:$U$1004,F$5,Lançamentos!$W$5:$W$1004,'BH (3)'!$C$10)))</f>
        <v>x</v>
      </c>
      <c r="G478" s="84" t="str">
        <f>IF($D478="","x",IF('BH (3)'!$B$11=1,COUNTIFS(Lançamentos!$K$5:$K$1004,$D478,Lançamentos!$T$5:$T$1004,G$5,Lançamentos!$V$5:$V$1004,'BH (3)'!$C$10),COUNTIFS(Lançamentos!$K$5:$K$1004,$D478,Lançamentos!$U$5:$U$1004,G$5,Lançamentos!$W$5:$W$1004,'BH (3)'!$C$10)))</f>
        <v>x</v>
      </c>
      <c r="H478" s="84" t="str">
        <f>IF($D478="","x",IF('BH (3)'!$B$11=1,COUNTIFS(Lançamentos!$K$5:$K$1004,$D478,Lançamentos!$T$5:$T$1004,H$5,Lançamentos!$V$5:$V$1004,'BH (3)'!$C$10),COUNTIFS(Lançamentos!$K$5:$K$1004,$D478,Lançamentos!$U$5:$U$1004,H$5,Lançamentos!$W$5:$W$1004,'BH (3)'!$C$10)))</f>
        <v>x</v>
      </c>
      <c r="I478" s="84" t="str">
        <f>IF($D478="","x",IF('BH (3)'!$B$11=1,COUNTIFS(Lançamentos!$K$5:$K$1004,$D478,Lançamentos!$T$5:$T$1004,I$5,Lançamentos!$V$5:$V$1004,'BH (3)'!$C$10),COUNTIFS(Lançamentos!$K$5:$K$1004,$D478,Lançamentos!$U$5:$U$1004,I$5,Lançamentos!$W$5:$W$1004,'BH (3)'!$C$10)))</f>
        <v>x</v>
      </c>
      <c r="J478" s="84" t="str">
        <f>IF($D478="","x",IF('BH (3)'!$B$11=1,COUNTIFS(Lançamentos!$K$5:$K$1004,$D478,Lançamentos!$T$5:$T$1004,J$5,Lançamentos!$V$5:$V$1004,'BH (3)'!$C$10),COUNTIFS(Lançamentos!$K$5:$K$1004,$D478,Lançamentos!$U$5:$U$1004,J$5,Lançamentos!$W$5:$W$1004,'BH (3)'!$C$10)))</f>
        <v>x</v>
      </c>
      <c r="K478" s="84" t="str">
        <f>IF($D478="","x",IF('BH (3)'!$B$11=1,COUNTIFS(Lançamentos!$K$5:$K$1004,$D478,Lançamentos!$T$5:$T$1004,K$5,Lançamentos!$V$5:$V$1004,'BH (3)'!$C$10),COUNTIFS(Lançamentos!$K$5:$K$1004,$D478,Lançamentos!$U$5:$U$1004,K$5,Lançamentos!$W$5:$W$1004,'BH (3)'!$C$10)))</f>
        <v>x</v>
      </c>
      <c r="L478" s="84" t="str">
        <f>IF($D478="","x",IF('BH (3)'!$B$11=1,COUNTIFS(Lançamentos!$K$5:$K$1004,$D478,Lançamentos!$T$5:$T$1004,L$5,Lançamentos!$V$5:$V$1004,'BH (3)'!$C$10),COUNTIFS(Lançamentos!$K$5:$K$1004,$D478,Lançamentos!$U$5:$U$1004,L$5,Lançamentos!$W$5:$W$1004,'BH (3)'!$C$10)))</f>
        <v>x</v>
      </c>
      <c r="M478" s="84" t="str">
        <f>IF($D478="","x",IF('BH (3)'!$B$11=1,COUNTIFS(Lançamentos!$K$5:$K$1004,$D478,Lançamentos!$T$5:$T$1004,M$5,Lançamentos!$V$5:$V$1004,'BH (3)'!$C$10),COUNTIFS(Lançamentos!$K$5:$K$1004,$D478,Lançamentos!$U$5:$U$1004,M$5,Lançamentos!$W$5:$W$1004,'BH (3)'!$C$10)))</f>
        <v>x</v>
      </c>
      <c r="N478" s="84" t="str">
        <f>IF($D478="","x",IF('BH (3)'!$B$11=1,COUNTIFS(Lançamentos!$K$5:$K$1004,$D478,Lançamentos!$T$5:$T$1004,N$5,Lançamentos!$V$5:$V$1004,'BH (3)'!$C$10),COUNTIFS(Lançamentos!$K$5:$K$1004,$D478,Lançamentos!$U$5:$U$1004,N$5,Lançamentos!$W$5:$W$1004,'BH (3)'!$C$10)))</f>
        <v>x</v>
      </c>
      <c r="O478" s="84" t="str">
        <f>IF($D478="","x",IF('BH (3)'!$B$11=1,COUNTIFS(Lançamentos!$K$5:$K$1004,$D478,Lançamentos!$T$5:$T$1004,O$5,Lançamentos!$V$5:$V$1004,'BH (3)'!$C$10),COUNTIFS(Lançamentos!$K$5:$K$1004,$D478,Lançamentos!$U$5:$U$1004,O$5,Lançamentos!$W$5:$W$1004,'BH (3)'!$C$10)))</f>
        <v>x</v>
      </c>
      <c r="P478" s="84" t="str">
        <f>IF($D478="","x",IF('BH (3)'!$B$11=1,COUNTIFS(Lançamentos!$K$5:$K$1004,$D478,Lançamentos!$T$5:$T$1004,P$5,Lançamentos!$V$5:$V$1004,'BH (3)'!$C$10),COUNTIFS(Lançamentos!$K$5:$K$1004,$D478,Lançamentos!$U$5:$U$1004,P$5,Lançamentos!$W$5:$W$1004,'BH (3)'!$C$10)))</f>
        <v>x</v>
      </c>
      <c r="Q478" s="171" t="str">
        <f t="shared" si="15"/>
        <v/>
      </c>
    </row>
    <row r="479" spans="3:17" ht="45" customHeight="1" x14ac:dyDescent="0.25">
      <c r="C479" s="81" t="str">
        <f t="shared" si="14"/>
        <v/>
      </c>
      <c r="D479" s="170" t="str">
        <f>IF(Adv!D477="","",Adv!D477)</f>
        <v/>
      </c>
      <c r="E479" s="84" t="str">
        <f>IF($D479="","x",IF('BH (3)'!$B$11=1,COUNTIFS(Lançamentos!$K$5:$K$1004,$D479,Lançamentos!$T$5:$T$1004,E$5,Lançamentos!$V$5:$V$1004,'BH (3)'!$C$10),COUNTIFS(Lançamentos!$K$5:$K$1004,$D479,Lançamentos!$U$5:$U$1004,E$5,Lançamentos!$W$5:$W$1004,'BH (3)'!$C$10)))</f>
        <v>x</v>
      </c>
      <c r="F479" s="84" t="str">
        <f>IF($D479="","x",IF('BH (3)'!$B$11=1,COUNTIFS(Lançamentos!$K$5:$K$1004,$D479,Lançamentos!$T$5:$T$1004,F$5,Lançamentos!$V$5:$V$1004,'BH (3)'!$C$10),COUNTIFS(Lançamentos!$K$5:$K$1004,$D479,Lançamentos!$U$5:$U$1004,F$5,Lançamentos!$W$5:$W$1004,'BH (3)'!$C$10)))</f>
        <v>x</v>
      </c>
      <c r="G479" s="84" t="str">
        <f>IF($D479="","x",IF('BH (3)'!$B$11=1,COUNTIFS(Lançamentos!$K$5:$K$1004,$D479,Lançamentos!$T$5:$T$1004,G$5,Lançamentos!$V$5:$V$1004,'BH (3)'!$C$10),COUNTIFS(Lançamentos!$K$5:$K$1004,$D479,Lançamentos!$U$5:$U$1004,G$5,Lançamentos!$W$5:$W$1004,'BH (3)'!$C$10)))</f>
        <v>x</v>
      </c>
      <c r="H479" s="84" t="str">
        <f>IF($D479="","x",IF('BH (3)'!$B$11=1,COUNTIFS(Lançamentos!$K$5:$K$1004,$D479,Lançamentos!$T$5:$T$1004,H$5,Lançamentos!$V$5:$V$1004,'BH (3)'!$C$10),COUNTIFS(Lançamentos!$K$5:$K$1004,$D479,Lançamentos!$U$5:$U$1004,H$5,Lançamentos!$W$5:$W$1004,'BH (3)'!$C$10)))</f>
        <v>x</v>
      </c>
      <c r="I479" s="84" t="str">
        <f>IF($D479="","x",IF('BH (3)'!$B$11=1,COUNTIFS(Lançamentos!$K$5:$K$1004,$D479,Lançamentos!$T$5:$T$1004,I$5,Lançamentos!$V$5:$V$1004,'BH (3)'!$C$10),COUNTIFS(Lançamentos!$K$5:$K$1004,$D479,Lançamentos!$U$5:$U$1004,I$5,Lançamentos!$W$5:$W$1004,'BH (3)'!$C$10)))</f>
        <v>x</v>
      </c>
      <c r="J479" s="84" t="str">
        <f>IF($D479="","x",IF('BH (3)'!$B$11=1,COUNTIFS(Lançamentos!$K$5:$K$1004,$D479,Lançamentos!$T$5:$T$1004,J$5,Lançamentos!$V$5:$V$1004,'BH (3)'!$C$10),COUNTIFS(Lançamentos!$K$5:$K$1004,$D479,Lançamentos!$U$5:$U$1004,J$5,Lançamentos!$W$5:$W$1004,'BH (3)'!$C$10)))</f>
        <v>x</v>
      </c>
      <c r="K479" s="84" t="str">
        <f>IF($D479="","x",IF('BH (3)'!$B$11=1,COUNTIFS(Lançamentos!$K$5:$K$1004,$D479,Lançamentos!$T$5:$T$1004,K$5,Lançamentos!$V$5:$V$1004,'BH (3)'!$C$10),COUNTIFS(Lançamentos!$K$5:$K$1004,$D479,Lançamentos!$U$5:$U$1004,K$5,Lançamentos!$W$5:$W$1004,'BH (3)'!$C$10)))</f>
        <v>x</v>
      </c>
      <c r="L479" s="84" t="str">
        <f>IF($D479="","x",IF('BH (3)'!$B$11=1,COUNTIFS(Lançamentos!$K$5:$K$1004,$D479,Lançamentos!$T$5:$T$1004,L$5,Lançamentos!$V$5:$V$1004,'BH (3)'!$C$10),COUNTIFS(Lançamentos!$K$5:$K$1004,$D479,Lançamentos!$U$5:$U$1004,L$5,Lançamentos!$W$5:$W$1004,'BH (3)'!$C$10)))</f>
        <v>x</v>
      </c>
      <c r="M479" s="84" t="str">
        <f>IF($D479="","x",IF('BH (3)'!$B$11=1,COUNTIFS(Lançamentos!$K$5:$K$1004,$D479,Lançamentos!$T$5:$T$1004,M$5,Lançamentos!$V$5:$V$1004,'BH (3)'!$C$10),COUNTIFS(Lançamentos!$K$5:$K$1004,$D479,Lançamentos!$U$5:$U$1004,M$5,Lançamentos!$W$5:$W$1004,'BH (3)'!$C$10)))</f>
        <v>x</v>
      </c>
      <c r="N479" s="84" t="str">
        <f>IF($D479="","x",IF('BH (3)'!$B$11=1,COUNTIFS(Lançamentos!$K$5:$K$1004,$D479,Lançamentos!$T$5:$T$1004,N$5,Lançamentos!$V$5:$V$1004,'BH (3)'!$C$10),COUNTIFS(Lançamentos!$K$5:$K$1004,$D479,Lançamentos!$U$5:$U$1004,N$5,Lançamentos!$W$5:$W$1004,'BH (3)'!$C$10)))</f>
        <v>x</v>
      </c>
      <c r="O479" s="84" t="str">
        <f>IF($D479="","x",IF('BH (3)'!$B$11=1,COUNTIFS(Lançamentos!$K$5:$K$1004,$D479,Lançamentos!$T$5:$T$1004,O$5,Lançamentos!$V$5:$V$1004,'BH (3)'!$C$10),COUNTIFS(Lançamentos!$K$5:$K$1004,$D479,Lançamentos!$U$5:$U$1004,O$5,Lançamentos!$W$5:$W$1004,'BH (3)'!$C$10)))</f>
        <v>x</v>
      </c>
      <c r="P479" s="84" t="str">
        <f>IF($D479="","x",IF('BH (3)'!$B$11=1,COUNTIFS(Lançamentos!$K$5:$K$1004,$D479,Lançamentos!$T$5:$T$1004,P$5,Lançamentos!$V$5:$V$1004,'BH (3)'!$C$10),COUNTIFS(Lançamentos!$K$5:$K$1004,$D479,Lançamentos!$U$5:$U$1004,P$5,Lançamentos!$W$5:$W$1004,'BH (3)'!$C$10)))</f>
        <v>x</v>
      </c>
      <c r="Q479" s="171" t="str">
        <f t="shared" si="15"/>
        <v/>
      </c>
    </row>
    <row r="480" spans="3:17" ht="45" customHeight="1" x14ac:dyDescent="0.25">
      <c r="C480" s="81" t="str">
        <f t="shared" si="14"/>
        <v/>
      </c>
      <c r="D480" s="170" t="str">
        <f>IF(Adv!D478="","",Adv!D478)</f>
        <v/>
      </c>
      <c r="E480" s="84" t="str">
        <f>IF($D480="","x",IF('BH (3)'!$B$11=1,COUNTIFS(Lançamentos!$K$5:$K$1004,$D480,Lançamentos!$T$5:$T$1004,E$5,Lançamentos!$V$5:$V$1004,'BH (3)'!$C$10),COUNTIFS(Lançamentos!$K$5:$K$1004,$D480,Lançamentos!$U$5:$U$1004,E$5,Lançamentos!$W$5:$W$1004,'BH (3)'!$C$10)))</f>
        <v>x</v>
      </c>
      <c r="F480" s="84" t="str">
        <f>IF($D480="","x",IF('BH (3)'!$B$11=1,COUNTIFS(Lançamentos!$K$5:$K$1004,$D480,Lançamentos!$T$5:$T$1004,F$5,Lançamentos!$V$5:$V$1004,'BH (3)'!$C$10),COUNTIFS(Lançamentos!$K$5:$K$1004,$D480,Lançamentos!$U$5:$U$1004,F$5,Lançamentos!$W$5:$W$1004,'BH (3)'!$C$10)))</f>
        <v>x</v>
      </c>
      <c r="G480" s="84" t="str">
        <f>IF($D480="","x",IF('BH (3)'!$B$11=1,COUNTIFS(Lançamentos!$K$5:$K$1004,$D480,Lançamentos!$T$5:$T$1004,G$5,Lançamentos!$V$5:$V$1004,'BH (3)'!$C$10),COUNTIFS(Lançamentos!$K$5:$K$1004,$D480,Lançamentos!$U$5:$U$1004,G$5,Lançamentos!$W$5:$W$1004,'BH (3)'!$C$10)))</f>
        <v>x</v>
      </c>
      <c r="H480" s="84" t="str">
        <f>IF($D480="","x",IF('BH (3)'!$B$11=1,COUNTIFS(Lançamentos!$K$5:$K$1004,$D480,Lançamentos!$T$5:$T$1004,H$5,Lançamentos!$V$5:$V$1004,'BH (3)'!$C$10),COUNTIFS(Lançamentos!$K$5:$K$1004,$D480,Lançamentos!$U$5:$U$1004,H$5,Lançamentos!$W$5:$W$1004,'BH (3)'!$C$10)))</f>
        <v>x</v>
      </c>
      <c r="I480" s="84" t="str">
        <f>IF($D480="","x",IF('BH (3)'!$B$11=1,COUNTIFS(Lançamentos!$K$5:$K$1004,$D480,Lançamentos!$T$5:$T$1004,I$5,Lançamentos!$V$5:$V$1004,'BH (3)'!$C$10),COUNTIFS(Lançamentos!$K$5:$K$1004,$D480,Lançamentos!$U$5:$U$1004,I$5,Lançamentos!$W$5:$W$1004,'BH (3)'!$C$10)))</f>
        <v>x</v>
      </c>
      <c r="J480" s="84" t="str">
        <f>IF($D480="","x",IF('BH (3)'!$B$11=1,COUNTIFS(Lançamentos!$K$5:$K$1004,$D480,Lançamentos!$T$5:$T$1004,J$5,Lançamentos!$V$5:$V$1004,'BH (3)'!$C$10),COUNTIFS(Lançamentos!$K$5:$K$1004,$D480,Lançamentos!$U$5:$U$1004,J$5,Lançamentos!$W$5:$W$1004,'BH (3)'!$C$10)))</f>
        <v>x</v>
      </c>
      <c r="K480" s="84" t="str">
        <f>IF($D480="","x",IF('BH (3)'!$B$11=1,COUNTIFS(Lançamentos!$K$5:$K$1004,$D480,Lançamentos!$T$5:$T$1004,K$5,Lançamentos!$V$5:$V$1004,'BH (3)'!$C$10),COUNTIFS(Lançamentos!$K$5:$K$1004,$D480,Lançamentos!$U$5:$U$1004,K$5,Lançamentos!$W$5:$W$1004,'BH (3)'!$C$10)))</f>
        <v>x</v>
      </c>
      <c r="L480" s="84" t="str">
        <f>IF($D480="","x",IF('BH (3)'!$B$11=1,COUNTIFS(Lançamentos!$K$5:$K$1004,$D480,Lançamentos!$T$5:$T$1004,L$5,Lançamentos!$V$5:$V$1004,'BH (3)'!$C$10),COUNTIFS(Lançamentos!$K$5:$K$1004,$D480,Lançamentos!$U$5:$U$1004,L$5,Lançamentos!$W$5:$W$1004,'BH (3)'!$C$10)))</f>
        <v>x</v>
      </c>
      <c r="M480" s="84" t="str">
        <f>IF($D480="","x",IF('BH (3)'!$B$11=1,COUNTIFS(Lançamentos!$K$5:$K$1004,$D480,Lançamentos!$T$5:$T$1004,M$5,Lançamentos!$V$5:$V$1004,'BH (3)'!$C$10),COUNTIFS(Lançamentos!$K$5:$K$1004,$D480,Lançamentos!$U$5:$U$1004,M$5,Lançamentos!$W$5:$W$1004,'BH (3)'!$C$10)))</f>
        <v>x</v>
      </c>
      <c r="N480" s="84" t="str">
        <f>IF($D480="","x",IF('BH (3)'!$B$11=1,COUNTIFS(Lançamentos!$K$5:$K$1004,$D480,Lançamentos!$T$5:$T$1004,N$5,Lançamentos!$V$5:$V$1004,'BH (3)'!$C$10),COUNTIFS(Lançamentos!$K$5:$K$1004,$D480,Lançamentos!$U$5:$U$1004,N$5,Lançamentos!$W$5:$W$1004,'BH (3)'!$C$10)))</f>
        <v>x</v>
      </c>
      <c r="O480" s="84" t="str">
        <f>IF($D480="","x",IF('BH (3)'!$B$11=1,COUNTIFS(Lançamentos!$K$5:$K$1004,$D480,Lançamentos!$T$5:$T$1004,O$5,Lançamentos!$V$5:$V$1004,'BH (3)'!$C$10),COUNTIFS(Lançamentos!$K$5:$K$1004,$D480,Lançamentos!$U$5:$U$1004,O$5,Lançamentos!$W$5:$W$1004,'BH (3)'!$C$10)))</f>
        <v>x</v>
      </c>
      <c r="P480" s="84" t="str">
        <f>IF($D480="","x",IF('BH (3)'!$B$11=1,COUNTIFS(Lançamentos!$K$5:$K$1004,$D480,Lançamentos!$T$5:$T$1004,P$5,Lançamentos!$V$5:$V$1004,'BH (3)'!$C$10),COUNTIFS(Lançamentos!$K$5:$K$1004,$D480,Lançamentos!$U$5:$U$1004,P$5,Lançamentos!$W$5:$W$1004,'BH (3)'!$C$10)))</f>
        <v>x</v>
      </c>
      <c r="Q480" s="171" t="str">
        <f t="shared" si="15"/>
        <v/>
      </c>
    </row>
    <row r="481" spans="3:17" ht="45" customHeight="1" x14ac:dyDescent="0.25">
      <c r="C481" s="81" t="str">
        <f t="shared" si="14"/>
        <v/>
      </c>
      <c r="D481" s="170" t="str">
        <f>IF(Adv!D479="","",Adv!D479)</f>
        <v/>
      </c>
      <c r="E481" s="84" t="str">
        <f>IF($D481="","x",IF('BH (3)'!$B$11=1,COUNTIFS(Lançamentos!$K$5:$K$1004,$D481,Lançamentos!$T$5:$T$1004,E$5,Lançamentos!$V$5:$V$1004,'BH (3)'!$C$10),COUNTIFS(Lançamentos!$K$5:$K$1004,$D481,Lançamentos!$U$5:$U$1004,E$5,Lançamentos!$W$5:$W$1004,'BH (3)'!$C$10)))</f>
        <v>x</v>
      </c>
      <c r="F481" s="84" t="str">
        <f>IF($D481="","x",IF('BH (3)'!$B$11=1,COUNTIFS(Lançamentos!$K$5:$K$1004,$D481,Lançamentos!$T$5:$T$1004,F$5,Lançamentos!$V$5:$V$1004,'BH (3)'!$C$10),COUNTIFS(Lançamentos!$K$5:$K$1004,$D481,Lançamentos!$U$5:$U$1004,F$5,Lançamentos!$W$5:$W$1004,'BH (3)'!$C$10)))</f>
        <v>x</v>
      </c>
      <c r="G481" s="84" t="str">
        <f>IF($D481="","x",IF('BH (3)'!$B$11=1,COUNTIFS(Lançamentos!$K$5:$K$1004,$D481,Lançamentos!$T$5:$T$1004,G$5,Lançamentos!$V$5:$V$1004,'BH (3)'!$C$10),COUNTIFS(Lançamentos!$K$5:$K$1004,$D481,Lançamentos!$U$5:$U$1004,G$5,Lançamentos!$W$5:$W$1004,'BH (3)'!$C$10)))</f>
        <v>x</v>
      </c>
      <c r="H481" s="84" t="str">
        <f>IF($D481="","x",IF('BH (3)'!$B$11=1,COUNTIFS(Lançamentos!$K$5:$K$1004,$D481,Lançamentos!$T$5:$T$1004,H$5,Lançamentos!$V$5:$V$1004,'BH (3)'!$C$10),COUNTIFS(Lançamentos!$K$5:$K$1004,$D481,Lançamentos!$U$5:$U$1004,H$5,Lançamentos!$W$5:$W$1004,'BH (3)'!$C$10)))</f>
        <v>x</v>
      </c>
      <c r="I481" s="84" t="str">
        <f>IF($D481="","x",IF('BH (3)'!$B$11=1,COUNTIFS(Lançamentos!$K$5:$K$1004,$D481,Lançamentos!$T$5:$T$1004,I$5,Lançamentos!$V$5:$V$1004,'BH (3)'!$C$10),COUNTIFS(Lançamentos!$K$5:$K$1004,$D481,Lançamentos!$U$5:$U$1004,I$5,Lançamentos!$W$5:$W$1004,'BH (3)'!$C$10)))</f>
        <v>x</v>
      </c>
      <c r="J481" s="84" t="str">
        <f>IF($D481="","x",IF('BH (3)'!$B$11=1,COUNTIFS(Lançamentos!$K$5:$K$1004,$D481,Lançamentos!$T$5:$T$1004,J$5,Lançamentos!$V$5:$V$1004,'BH (3)'!$C$10),COUNTIFS(Lançamentos!$K$5:$K$1004,$D481,Lançamentos!$U$5:$U$1004,J$5,Lançamentos!$W$5:$W$1004,'BH (3)'!$C$10)))</f>
        <v>x</v>
      </c>
      <c r="K481" s="84" t="str">
        <f>IF($D481="","x",IF('BH (3)'!$B$11=1,COUNTIFS(Lançamentos!$K$5:$K$1004,$D481,Lançamentos!$T$5:$T$1004,K$5,Lançamentos!$V$5:$V$1004,'BH (3)'!$C$10),COUNTIFS(Lançamentos!$K$5:$K$1004,$D481,Lançamentos!$U$5:$U$1004,K$5,Lançamentos!$W$5:$W$1004,'BH (3)'!$C$10)))</f>
        <v>x</v>
      </c>
      <c r="L481" s="84" t="str">
        <f>IF($D481="","x",IF('BH (3)'!$B$11=1,COUNTIFS(Lançamentos!$K$5:$K$1004,$D481,Lançamentos!$T$5:$T$1004,L$5,Lançamentos!$V$5:$V$1004,'BH (3)'!$C$10),COUNTIFS(Lançamentos!$K$5:$K$1004,$D481,Lançamentos!$U$5:$U$1004,L$5,Lançamentos!$W$5:$W$1004,'BH (3)'!$C$10)))</f>
        <v>x</v>
      </c>
      <c r="M481" s="84" t="str">
        <f>IF($D481="","x",IF('BH (3)'!$B$11=1,COUNTIFS(Lançamentos!$K$5:$K$1004,$D481,Lançamentos!$T$5:$T$1004,M$5,Lançamentos!$V$5:$V$1004,'BH (3)'!$C$10),COUNTIFS(Lançamentos!$K$5:$K$1004,$D481,Lançamentos!$U$5:$U$1004,M$5,Lançamentos!$W$5:$W$1004,'BH (3)'!$C$10)))</f>
        <v>x</v>
      </c>
      <c r="N481" s="84" t="str">
        <f>IF($D481="","x",IF('BH (3)'!$B$11=1,COUNTIFS(Lançamentos!$K$5:$K$1004,$D481,Lançamentos!$T$5:$T$1004,N$5,Lançamentos!$V$5:$V$1004,'BH (3)'!$C$10),COUNTIFS(Lançamentos!$K$5:$K$1004,$D481,Lançamentos!$U$5:$U$1004,N$5,Lançamentos!$W$5:$W$1004,'BH (3)'!$C$10)))</f>
        <v>x</v>
      </c>
      <c r="O481" s="84" t="str">
        <f>IF($D481="","x",IF('BH (3)'!$B$11=1,COUNTIFS(Lançamentos!$K$5:$K$1004,$D481,Lançamentos!$T$5:$T$1004,O$5,Lançamentos!$V$5:$V$1004,'BH (3)'!$C$10),COUNTIFS(Lançamentos!$K$5:$K$1004,$D481,Lançamentos!$U$5:$U$1004,O$5,Lançamentos!$W$5:$W$1004,'BH (3)'!$C$10)))</f>
        <v>x</v>
      </c>
      <c r="P481" s="84" t="str">
        <f>IF($D481="","x",IF('BH (3)'!$B$11=1,COUNTIFS(Lançamentos!$K$5:$K$1004,$D481,Lançamentos!$T$5:$T$1004,P$5,Lançamentos!$V$5:$V$1004,'BH (3)'!$C$10),COUNTIFS(Lançamentos!$K$5:$K$1004,$D481,Lançamentos!$U$5:$U$1004,P$5,Lançamentos!$W$5:$W$1004,'BH (3)'!$C$10)))</f>
        <v>x</v>
      </c>
      <c r="Q481" s="171" t="str">
        <f t="shared" si="15"/>
        <v/>
      </c>
    </row>
    <row r="482" spans="3:17" ht="45" customHeight="1" x14ac:dyDescent="0.25">
      <c r="C482" s="81" t="str">
        <f t="shared" si="14"/>
        <v/>
      </c>
      <c r="D482" s="170" t="str">
        <f>IF(Adv!D480="","",Adv!D480)</f>
        <v/>
      </c>
      <c r="E482" s="84" t="str">
        <f>IF($D482="","x",IF('BH (3)'!$B$11=1,COUNTIFS(Lançamentos!$K$5:$K$1004,$D482,Lançamentos!$T$5:$T$1004,E$5,Lançamentos!$V$5:$V$1004,'BH (3)'!$C$10),COUNTIFS(Lançamentos!$K$5:$K$1004,$D482,Lançamentos!$U$5:$U$1004,E$5,Lançamentos!$W$5:$W$1004,'BH (3)'!$C$10)))</f>
        <v>x</v>
      </c>
      <c r="F482" s="84" t="str">
        <f>IF($D482="","x",IF('BH (3)'!$B$11=1,COUNTIFS(Lançamentos!$K$5:$K$1004,$D482,Lançamentos!$T$5:$T$1004,F$5,Lançamentos!$V$5:$V$1004,'BH (3)'!$C$10),COUNTIFS(Lançamentos!$K$5:$K$1004,$D482,Lançamentos!$U$5:$U$1004,F$5,Lançamentos!$W$5:$W$1004,'BH (3)'!$C$10)))</f>
        <v>x</v>
      </c>
      <c r="G482" s="84" t="str">
        <f>IF($D482="","x",IF('BH (3)'!$B$11=1,COUNTIFS(Lançamentos!$K$5:$K$1004,$D482,Lançamentos!$T$5:$T$1004,G$5,Lançamentos!$V$5:$V$1004,'BH (3)'!$C$10),COUNTIFS(Lançamentos!$K$5:$K$1004,$D482,Lançamentos!$U$5:$U$1004,G$5,Lançamentos!$W$5:$W$1004,'BH (3)'!$C$10)))</f>
        <v>x</v>
      </c>
      <c r="H482" s="84" t="str">
        <f>IF($D482="","x",IF('BH (3)'!$B$11=1,COUNTIFS(Lançamentos!$K$5:$K$1004,$D482,Lançamentos!$T$5:$T$1004,H$5,Lançamentos!$V$5:$V$1004,'BH (3)'!$C$10),COUNTIFS(Lançamentos!$K$5:$K$1004,$D482,Lançamentos!$U$5:$U$1004,H$5,Lançamentos!$W$5:$W$1004,'BH (3)'!$C$10)))</f>
        <v>x</v>
      </c>
      <c r="I482" s="84" t="str">
        <f>IF($D482="","x",IF('BH (3)'!$B$11=1,COUNTIFS(Lançamentos!$K$5:$K$1004,$D482,Lançamentos!$T$5:$T$1004,I$5,Lançamentos!$V$5:$V$1004,'BH (3)'!$C$10),COUNTIFS(Lançamentos!$K$5:$K$1004,$D482,Lançamentos!$U$5:$U$1004,I$5,Lançamentos!$W$5:$W$1004,'BH (3)'!$C$10)))</f>
        <v>x</v>
      </c>
      <c r="J482" s="84" t="str">
        <f>IF($D482="","x",IF('BH (3)'!$B$11=1,COUNTIFS(Lançamentos!$K$5:$K$1004,$D482,Lançamentos!$T$5:$T$1004,J$5,Lançamentos!$V$5:$V$1004,'BH (3)'!$C$10),COUNTIFS(Lançamentos!$K$5:$K$1004,$D482,Lançamentos!$U$5:$U$1004,J$5,Lançamentos!$W$5:$W$1004,'BH (3)'!$C$10)))</f>
        <v>x</v>
      </c>
      <c r="K482" s="84" t="str">
        <f>IF($D482="","x",IF('BH (3)'!$B$11=1,COUNTIFS(Lançamentos!$K$5:$K$1004,$D482,Lançamentos!$T$5:$T$1004,K$5,Lançamentos!$V$5:$V$1004,'BH (3)'!$C$10),COUNTIFS(Lançamentos!$K$5:$K$1004,$D482,Lançamentos!$U$5:$U$1004,K$5,Lançamentos!$W$5:$W$1004,'BH (3)'!$C$10)))</f>
        <v>x</v>
      </c>
      <c r="L482" s="84" t="str">
        <f>IF($D482="","x",IF('BH (3)'!$B$11=1,COUNTIFS(Lançamentos!$K$5:$K$1004,$D482,Lançamentos!$T$5:$T$1004,L$5,Lançamentos!$V$5:$V$1004,'BH (3)'!$C$10),COUNTIFS(Lançamentos!$K$5:$K$1004,$D482,Lançamentos!$U$5:$U$1004,L$5,Lançamentos!$W$5:$W$1004,'BH (3)'!$C$10)))</f>
        <v>x</v>
      </c>
      <c r="M482" s="84" t="str">
        <f>IF($D482="","x",IF('BH (3)'!$B$11=1,COUNTIFS(Lançamentos!$K$5:$K$1004,$D482,Lançamentos!$T$5:$T$1004,M$5,Lançamentos!$V$5:$V$1004,'BH (3)'!$C$10),COUNTIFS(Lançamentos!$K$5:$K$1004,$D482,Lançamentos!$U$5:$U$1004,M$5,Lançamentos!$W$5:$W$1004,'BH (3)'!$C$10)))</f>
        <v>x</v>
      </c>
      <c r="N482" s="84" t="str">
        <f>IF($D482="","x",IF('BH (3)'!$B$11=1,COUNTIFS(Lançamentos!$K$5:$K$1004,$D482,Lançamentos!$T$5:$T$1004,N$5,Lançamentos!$V$5:$V$1004,'BH (3)'!$C$10),COUNTIFS(Lançamentos!$K$5:$K$1004,$D482,Lançamentos!$U$5:$U$1004,N$5,Lançamentos!$W$5:$W$1004,'BH (3)'!$C$10)))</f>
        <v>x</v>
      </c>
      <c r="O482" s="84" t="str">
        <f>IF($D482="","x",IF('BH (3)'!$B$11=1,COUNTIFS(Lançamentos!$K$5:$K$1004,$D482,Lançamentos!$T$5:$T$1004,O$5,Lançamentos!$V$5:$V$1004,'BH (3)'!$C$10),COUNTIFS(Lançamentos!$K$5:$K$1004,$D482,Lançamentos!$U$5:$U$1004,O$5,Lançamentos!$W$5:$W$1004,'BH (3)'!$C$10)))</f>
        <v>x</v>
      </c>
      <c r="P482" s="84" t="str">
        <f>IF($D482="","x",IF('BH (3)'!$B$11=1,COUNTIFS(Lançamentos!$K$5:$K$1004,$D482,Lançamentos!$T$5:$T$1004,P$5,Lançamentos!$V$5:$V$1004,'BH (3)'!$C$10),COUNTIFS(Lançamentos!$K$5:$K$1004,$D482,Lançamentos!$U$5:$U$1004,P$5,Lançamentos!$W$5:$W$1004,'BH (3)'!$C$10)))</f>
        <v>x</v>
      </c>
      <c r="Q482" s="171" t="str">
        <f t="shared" si="15"/>
        <v/>
      </c>
    </row>
    <row r="483" spans="3:17" ht="45" customHeight="1" x14ac:dyDescent="0.25">
      <c r="C483" s="81" t="str">
        <f t="shared" si="14"/>
        <v/>
      </c>
      <c r="D483" s="170" t="str">
        <f>IF(Adv!D481="","",Adv!D481)</f>
        <v/>
      </c>
      <c r="E483" s="84" t="str">
        <f>IF($D483="","x",IF('BH (3)'!$B$11=1,COUNTIFS(Lançamentos!$K$5:$K$1004,$D483,Lançamentos!$T$5:$T$1004,E$5,Lançamentos!$V$5:$V$1004,'BH (3)'!$C$10),COUNTIFS(Lançamentos!$K$5:$K$1004,$D483,Lançamentos!$U$5:$U$1004,E$5,Lançamentos!$W$5:$W$1004,'BH (3)'!$C$10)))</f>
        <v>x</v>
      </c>
      <c r="F483" s="84" t="str">
        <f>IF($D483="","x",IF('BH (3)'!$B$11=1,COUNTIFS(Lançamentos!$K$5:$K$1004,$D483,Lançamentos!$T$5:$T$1004,F$5,Lançamentos!$V$5:$V$1004,'BH (3)'!$C$10),COUNTIFS(Lançamentos!$K$5:$K$1004,$D483,Lançamentos!$U$5:$U$1004,F$5,Lançamentos!$W$5:$W$1004,'BH (3)'!$C$10)))</f>
        <v>x</v>
      </c>
      <c r="G483" s="84" t="str">
        <f>IF($D483="","x",IF('BH (3)'!$B$11=1,COUNTIFS(Lançamentos!$K$5:$K$1004,$D483,Lançamentos!$T$5:$T$1004,G$5,Lançamentos!$V$5:$V$1004,'BH (3)'!$C$10),COUNTIFS(Lançamentos!$K$5:$K$1004,$D483,Lançamentos!$U$5:$U$1004,G$5,Lançamentos!$W$5:$W$1004,'BH (3)'!$C$10)))</f>
        <v>x</v>
      </c>
      <c r="H483" s="84" t="str">
        <f>IF($D483="","x",IF('BH (3)'!$B$11=1,COUNTIFS(Lançamentos!$K$5:$K$1004,$D483,Lançamentos!$T$5:$T$1004,H$5,Lançamentos!$V$5:$V$1004,'BH (3)'!$C$10),COUNTIFS(Lançamentos!$K$5:$K$1004,$D483,Lançamentos!$U$5:$U$1004,H$5,Lançamentos!$W$5:$W$1004,'BH (3)'!$C$10)))</f>
        <v>x</v>
      </c>
      <c r="I483" s="84" t="str">
        <f>IF($D483="","x",IF('BH (3)'!$B$11=1,COUNTIFS(Lançamentos!$K$5:$K$1004,$D483,Lançamentos!$T$5:$T$1004,I$5,Lançamentos!$V$5:$V$1004,'BH (3)'!$C$10),COUNTIFS(Lançamentos!$K$5:$K$1004,$D483,Lançamentos!$U$5:$U$1004,I$5,Lançamentos!$W$5:$W$1004,'BH (3)'!$C$10)))</f>
        <v>x</v>
      </c>
      <c r="J483" s="84" t="str">
        <f>IF($D483="","x",IF('BH (3)'!$B$11=1,COUNTIFS(Lançamentos!$K$5:$K$1004,$D483,Lançamentos!$T$5:$T$1004,J$5,Lançamentos!$V$5:$V$1004,'BH (3)'!$C$10),COUNTIFS(Lançamentos!$K$5:$K$1004,$D483,Lançamentos!$U$5:$U$1004,J$5,Lançamentos!$W$5:$W$1004,'BH (3)'!$C$10)))</f>
        <v>x</v>
      </c>
      <c r="K483" s="84" t="str">
        <f>IF($D483="","x",IF('BH (3)'!$B$11=1,COUNTIFS(Lançamentos!$K$5:$K$1004,$D483,Lançamentos!$T$5:$T$1004,K$5,Lançamentos!$V$5:$V$1004,'BH (3)'!$C$10),COUNTIFS(Lançamentos!$K$5:$K$1004,$D483,Lançamentos!$U$5:$U$1004,K$5,Lançamentos!$W$5:$W$1004,'BH (3)'!$C$10)))</f>
        <v>x</v>
      </c>
      <c r="L483" s="84" t="str">
        <f>IF($D483="","x",IF('BH (3)'!$B$11=1,COUNTIFS(Lançamentos!$K$5:$K$1004,$D483,Lançamentos!$T$5:$T$1004,L$5,Lançamentos!$V$5:$V$1004,'BH (3)'!$C$10),COUNTIFS(Lançamentos!$K$5:$K$1004,$D483,Lançamentos!$U$5:$U$1004,L$5,Lançamentos!$W$5:$W$1004,'BH (3)'!$C$10)))</f>
        <v>x</v>
      </c>
      <c r="M483" s="84" t="str">
        <f>IF($D483="","x",IF('BH (3)'!$B$11=1,COUNTIFS(Lançamentos!$K$5:$K$1004,$D483,Lançamentos!$T$5:$T$1004,M$5,Lançamentos!$V$5:$V$1004,'BH (3)'!$C$10),COUNTIFS(Lançamentos!$K$5:$K$1004,$D483,Lançamentos!$U$5:$U$1004,M$5,Lançamentos!$W$5:$W$1004,'BH (3)'!$C$10)))</f>
        <v>x</v>
      </c>
      <c r="N483" s="84" t="str">
        <f>IF($D483="","x",IF('BH (3)'!$B$11=1,COUNTIFS(Lançamentos!$K$5:$K$1004,$D483,Lançamentos!$T$5:$T$1004,N$5,Lançamentos!$V$5:$V$1004,'BH (3)'!$C$10),COUNTIFS(Lançamentos!$K$5:$K$1004,$D483,Lançamentos!$U$5:$U$1004,N$5,Lançamentos!$W$5:$W$1004,'BH (3)'!$C$10)))</f>
        <v>x</v>
      </c>
      <c r="O483" s="84" t="str">
        <f>IF($D483="","x",IF('BH (3)'!$B$11=1,COUNTIFS(Lançamentos!$K$5:$K$1004,$D483,Lançamentos!$T$5:$T$1004,O$5,Lançamentos!$V$5:$V$1004,'BH (3)'!$C$10),COUNTIFS(Lançamentos!$K$5:$K$1004,$D483,Lançamentos!$U$5:$U$1004,O$5,Lançamentos!$W$5:$W$1004,'BH (3)'!$C$10)))</f>
        <v>x</v>
      </c>
      <c r="P483" s="84" t="str">
        <f>IF($D483="","x",IF('BH (3)'!$B$11=1,COUNTIFS(Lançamentos!$K$5:$K$1004,$D483,Lançamentos!$T$5:$T$1004,P$5,Lançamentos!$V$5:$V$1004,'BH (3)'!$C$10),COUNTIFS(Lançamentos!$K$5:$K$1004,$D483,Lançamentos!$U$5:$U$1004,P$5,Lançamentos!$W$5:$W$1004,'BH (3)'!$C$10)))</f>
        <v>x</v>
      </c>
      <c r="Q483" s="171" t="str">
        <f t="shared" si="15"/>
        <v/>
      </c>
    </row>
    <row r="484" spans="3:17" ht="45" customHeight="1" x14ac:dyDescent="0.25">
      <c r="C484" s="81" t="str">
        <f t="shared" si="14"/>
        <v/>
      </c>
      <c r="D484" s="170" t="str">
        <f>IF(Adv!D482="","",Adv!D482)</f>
        <v/>
      </c>
      <c r="E484" s="84" t="str">
        <f>IF($D484="","x",IF('BH (3)'!$B$11=1,COUNTIFS(Lançamentos!$K$5:$K$1004,$D484,Lançamentos!$T$5:$T$1004,E$5,Lançamentos!$V$5:$V$1004,'BH (3)'!$C$10),COUNTIFS(Lançamentos!$K$5:$K$1004,$D484,Lançamentos!$U$5:$U$1004,E$5,Lançamentos!$W$5:$W$1004,'BH (3)'!$C$10)))</f>
        <v>x</v>
      </c>
      <c r="F484" s="84" t="str">
        <f>IF($D484="","x",IF('BH (3)'!$B$11=1,COUNTIFS(Lançamentos!$K$5:$K$1004,$D484,Lançamentos!$T$5:$T$1004,F$5,Lançamentos!$V$5:$V$1004,'BH (3)'!$C$10),COUNTIFS(Lançamentos!$K$5:$K$1004,$D484,Lançamentos!$U$5:$U$1004,F$5,Lançamentos!$W$5:$W$1004,'BH (3)'!$C$10)))</f>
        <v>x</v>
      </c>
      <c r="G484" s="84" t="str">
        <f>IF($D484="","x",IF('BH (3)'!$B$11=1,COUNTIFS(Lançamentos!$K$5:$K$1004,$D484,Lançamentos!$T$5:$T$1004,G$5,Lançamentos!$V$5:$V$1004,'BH (3)'!$C$10),COUNTIFS(Lançamentos!$K$5:$K$1004,$D484,Lançamentos!$U$5:$U$1004,G$5,Lançamentos!$W$5:$W$1004,'BH (3)'!$C$10)))</f>
        <v>x</v>
      </c>
      <c r="H484" s="84" t="str">
        <f>IF($D484="","x",IF('BH (3)'!$B$11=1,COUNTIFS(Lançamentos!$K$5:$K$1004,$D484,Lançamentos!$T$5:$T$1004,H$5,Lançamentos!$V$5:$V$1004,'BH (3)'!$C$10),COUNTIFS(Lançamentos!$K$5:$K$1004,$D484,Lançamentos!$U$5:$U$1004,H$5,Lançamentos!$W$5:$W$1004,'BH (3)'!$C$10)))</f>
        <v>x</v>
      </c>
      <c r="I484" s="84" t="str">
        <f>IF($D484="","x",IF('BH (3)'!$B$11=1,COUNTIFS(Lançamentos!$K$5:$K$1004,$D484,Lançamentos!$T$5:$T$1004,I$5,Lançamentos!$V$5:$V$1004,'BH (3)'!$C$10),COUNTIFS(Lançamentos!$K$5:$K$1004,$D484,Lançamentos!$U$5:$U$1004,I$5,Lançamentos!$W$5:$W$1004,'BH (3)'!$C$10)))</f>
        <v>x</v>
      </c>
      <c r="J484" s="84" t="str">
        <f>IF($D484="","x",IF('BH (3)'!$B$11=1,COUNTIFS(Lançamentos!$K$5:$K$1004,$D484,Lançamentos!$T$5:$T$1004,J$5,Lançamentos!$V$5:$V$1004,'BH (3)'!$C$10),COUNTIFS(Lançamentos!$K$5:$K$1004,$D484,Lançamentos!$U$5:$U$1004,J$5,Lançamentos!$W$5:$W$1004,'BH (3)'!$C$10)))</f>
        <v>x</v>
      </c>
      <c r="K484" s="84" t="str">
        <f>IF($D484="","x",IF('BH (3)'!$B$11=1,COUNTIFS(Lançamentos!$K$5:$K$1004,$D484,Lançamentos!$T$5:$T$1004,K$5,Lançamentos!$V$5:$V$1004,'BH (3)'!$C$10),COUNTIFS(Lançamentos!$K$5:$K$1004,$D484,Lançamentos!$U$5:$U$1004,K$5,Lançamentos!$W$5:$W$1004,'BH (3)'!$C$10)))</f>
        <v>x</v>
      </c>
      <c r="L484" s="84" t="str">
        <f>IF($D484="","x",IF('BH (3)'!$B$11=1,COUNTIFS(Lançamentos!$K$5:$K$1004,$D484,Lançamentos!$T$5:$T$1004,L$5,Lançamentos!$V$5:$V$1004,'BH (3)'!$C$10),COUNTIFS(Lançamentos!$K$5:$K$1004,$D484,Lançamentos!$U$5:$U$1004,L$5,Lançamentos!$W$5:$W$1004,'BH (3)'!$C$10)))</f>
        <v>x</v>
      </c>
      <c r="M484" s="84" t="str">
        <f>IF($D484="","x",IF('BH (3)'!$B$11=1,COUNTIFS(Lançamentos!$K$5:$K$1004,$D484,Lançamentos!$T$5:$T$1004,M$5,Lançamentos!$V$5:$V$1004,'BH (3)'!$C$10),COUNTIFS(Lançamentos!$K$5:$K$1004,$D484,Lançamentos!$U$5:$U$1004,M$5,Lançamentos!$W$5:$W$1004,'BH (3)'!$C$10)))</f>
        <v>x</v>
      </c>
      <c r="N484" s="84" t="str">
        <f>IF($D484="","x",IF('BH (3)'!$B$11=1,COUNTIFS(Lançamentos!$K$5:$K$1004,$D484,Lançamentos!$T$5:$T$1004,N$5,Lançamentos!$V$5:$V$1004,'BH (3)'!$C$10),COUNTIFS(Lançamentos!$K$5:$K$1004,$D484,Lançamentos!$U$5:$U$1004,N$5,Lançamentos!$W$5:$W$1004,'BH (3)'!$C$10)))</f>
        <v>x</v>
      </c>
      <c r="O484" s="84" t="str">
        <f>IF($D484="","x",IF('BH (3)'!$B$11=1,COUNTIFS(Lançamentos!$K$5:$K$1004,$D484,Lançamentos!$T$5:$T$1004,O$5,Lançamentos!$V$5:$V$1004,'BH (3)'!$C$10),COUNTIFS(Lançamentos!$K$5:$K$1004,$D484,Lançamentos!$U$5:$U$1004,O$5,Lançamentos!$W$5:$W$1004,'BH (3)'!$C$10)))</f>
        <v>x</v>
      </c>
      <c r="P484" s="84" t="str">
        <f>IF($D484="","x",IF('BH (3)'!$B$11=1,COUNTIFS(Lançamentos!$K$5:$K$1004,$D484,Lançamentos!$T$5:$T$1004,P$5,Lançamentos!$V$5:$V$1004,'BH (3)'!$C$10),COUNTIFS(Lançamentos!$K$5:$K$1004,$D484,Lançamentos!$U$5:$U$1004,P$5,Lançamentos!$W$5:$W$1004,'BH (3)'!$C$10)))</f>
        <v>x</v>
      </c>
      <c r="Q484" s="171" t="str">
        <f t="shared" si="15"/>
        <v/>
      </c>
    </row>
    <row r="485" spans="3:17" ht="45" customHeight="1" x14ac:dyDescent="0.25">
      <c r="C485" s="81" t="str">
        <f t="shared" si="14"/>
        <v/>
      </c>
      <c r="D485" s="170" t="str">
        <f>IF(Adv!D483="","",Adv!D483)</f>
        <v/>
      </c>
      <c r="E485" s="84" t="str">
        <f>IF($D485="","x",IF('BH (3)'!$B$11=1,COUNTIFS(Lançamentos!$K$5:$K$1004,$D485,Lançamentos!$T$5:$T$1004,E$5,Lançamentos!$V$5:$V$1004,'BH (3)'!$C$10),COUNTIFS(Lançamentos!$K$5:$K$1004,$D485,Lançamentos!$U$5:$U$1004,E$5,Lançamentos!$W$5:$W$1004,'BH (3)'!$C$10)))</f>
        <v>x</v>
      </c>
      <c r="F485" s="84" t="str">
        <f>IF($D485="","x",IF('BH (3)'!$B$11=1,COUNTIFS(Lançamentos!$K$5:$K$1004,$D485,Lançamentos!$T$5:$T$1004,F$5,Lançamentos!$V$5:$V$1004,'BH (3)'!$C$10),COUNTIFS(Lançamentos!$K$5:$K$1004,$D485,Lançamentos!$U$5:$U$1004,F$5,Lançamentos!$W$5:$W$1004,'BH (3)'!$C$10)))</f>
        <v>x</v>
      </c>
      <c r="G485" s="84" t="str">
        <f>IF($D485="","x",IF('BH (3)'!$B$11=1,COUNTIFS(Lançamentos!$K$5:$K$1004,$D485,Lançamentos!$T$5:$T$1004,G$5,Lançamentos!$V$5:$V$1004,'BH (3)'!$C$10),COUNTIFS(Lançamentos!$K$5:$K$1004,$D485,Lançamentos!$U$5:$U$1004,G$5,Lançamentos!$W$5:$W$1004,'BH (3)'!$C$10)))</f>
        <v>x</v>
      </c>
      <c r="H485" s="84" t="str">
        <f>IF($D485="","x",IF('BH (3)'!$B$11=1,COUNTIFS(Lançamentos!$K$5:$K$1004,$D485,Lançamentos!$T$5:$T$1004,H$5,Lançamentos!$V$5:$V$1004,'BH (3)'!$C$10),COUNTIFS(Lançamentos!$K$5:$K$1004,$D485,Lançamentos!$U$5:$U$1004,H$5,Lançamentos!$W$5:$W$1004,'BH (3)'!$C$10)))</f>
        <v>x</v>
      </c>
      <c r="I485" s="84" t="str">
        <f>IF($D485="","x",IF('BH (3)'!$B$11=1,COUNTIFS(Lançamentos!$K$5:$K$1004,$D485,Lançamentos!$T$5:$T$1004,I$5,Lançamentos!$V$5:$V$1004,'BH (3)'!$C$10),COUNTIFS(Lançamentos!$K$5:$K$1004,$D485,Lançamentos!$U$5:$U$1004,I$5,Lançamentos!$W$5:$W$1004,'BH (3)'!$C$10)))</f>
        <v>x</v>
      </c>
      <c r="J485" s="84" t="str">
        <f>IF($D485="","x",IF('BH (3)'!$B$11=1,COUNTIFS(Lançamentos!$K$5:$K$1004,$D485,Lançamentos!$T$5:$T$1004,J$5,Lançamentos!$V$5:$V$1004,'BH (3)'!$C$10),COUNTIFS(Lançamentos!$K$5:$K$1004,$D485,Lançamentos!$U$5:$U$1004,J$5,Lançamentos!$W$5:$W$1004,'BH (3)'!$C$10)))</f>
        <v>x</v>
      </c>
      <c r="K485" s="84" t="str">
        <f>IF($D485="","x",IF('BH (3)'!$B$11=1,COUNTIFS(Lançamentos!$K$5:$K$1004,$D485,Lançamentos!$T$5:$T$1004,K$5,Lançamentos!$V$5:$V$1004,'BH (3)'!$C$10),COUNTIFS(Lançamentos!$K$5:$K$1004,$D485,Lançamentos!$U$5:$U$1004,K$5,Lançamentos!$W$5:$W$1004,'BH (3)'!$C$10)))</f>
        <v>x</v>
      </c>
      <c r="L485" s="84" t="str">
        <f>IF($D485="","x",IF('BH (3)'!$B$11=1,COUNTIFS(Lançamentos!$K$5:$K$1004,$D485,Lançamentos!$T$5:$T$1004,L$5,Lançamentos!$V$5:$V$1004,'BH (3)'!$C$10),COUNTIFS(Lançamentos!$K$5:$K$1004,$D485,Lançamentos!$U$5:$U$1004,L$5,Lançamentos!$W$5:$W$1004,'BH (3)'!$C$10)))</f>
        <v>x</v>
      </c>
      <c r="M485" s="84" t="str">
        <f>IF($D485="","x",IF('BH (3)'!$B$11=1,COUNTIFS(Lançamentos!$K$5:$K$1004,$D485,Lançamentos!$T$5:$T$1004,M$5,Lançamentos!$V$5:$V$1004,'BH (3)'!$C$10),COUNTIFS(Lançamentos!$K$5:$K$1004,$D485,Lançamentos!$U$5:$U$1004,M$5,Lançamentos!$W$5:$W$1004,'BH (3)'!$C$10)))</f>
        <v>x</v>
      </c>
      <c r="N485" s="84" t="str">
        <f>IF($D485="","x",IF('BH (3)'!$B$11=1,COUNTIFS(Lançamentos!$K$5:$K$1004,$D485,Lançamentos!$T$5:$T$1004,N$5,Lançamentos!$V$5:$V$1004,'BH (3)'!$C$10),COUNTIFS(Lançamentos!$K$5:$K$1004,$D485,Lançamentos!$U$5:$U$1004,N$5,Lançamentos!$W$5:$W$1004,'BH (3)'!$C$10)))</f>
        <v>x</v>
      </c>
      <c r="O485" s="84" t="str">
        <f>IF($D485="","x",IF('BH (3)'!$B$11=1,COUNTIFS(Lançamentos!$K$5:$K$1004,$D485,Lançamentos!$T$5:$T$1004,O$5,Lançamentos!$V$5:$V$1004,'BH (3)'!$C$10),COUNTIFS(Lançamentos!$K$5:$K$1004,$D485,Lançamentos!$U$5:$U$1004,O$5,Lançamentos!$W$5:$W$1004,'BH (3)'!$C$10)))</f>
        <v>x</v>
      </c>
      <c r="P485" s="84" t="str">
        <f>IF($D485="","x",IF('BH (3)'!$B$11=1,COUNTIFS(Lançamentos!$K$5:$K$1004,$D485,Lançamentos!$T$5:$T$1004,P$5,Lançamentos!$V$5:$V$1004,'BH (3)'!$C$10),COUNTIFS(Lançamentos!$K$5:$K$1004,$D485,Lançamentos!$U$5:$U$1004,P$5,Lançamentos!$W$5:$W$1004,'BH (3)'!$C$10)))</f>
        <v>x</v>
      </c>
      <c r="Q485" s="171" t="str">
        <f t="shared" si="15"/>
        <v/>
      </c>
    </row>
    <row r="486" spans="3:17" ht="45" customHeight="1" x14ac:dyDescent="0.25">
      <c r="C486" s="81" t="str">
        <f t="shared" si="14"/>
        <v/>
      </c>
      <c r="D486" s="170" t="str">
        <f>IF(Adv!D484="","",Adv!D484)</f>
        <v/>
      </c>
      <c r="E486" s="84" t="str">
        <f>IF($D486="","x",IF('BH (3)'!$B$11=1,COUNTIFS(Lançamentos!$K$5:$K$1004,$D486,Lançamentos!$T$5:$T$1004,E$5,Lançamentos!$V$5:$V$1004,'BH (3)'!$C$10),COUNTIFS(Lançamentos!$K$5:$K$1004,$D486,Lançamentos!$U$5:$U$1004,E$5,Lançamentos!$W$5:$W$1004,'BH (3)'!$C$10)))</f>
        <v>x</v>
      </c>
      <c r="F486" s="84" t="str">
        <f>IF($D486="","x",IF('BH (3)'!$B$11=1,COUNTIFS(Lançamentos!$K$5:$K$1004,$D486,Lançamentos!$T$5:$T$1004,F$5,Lançamentos!$V$5:$V$1004,'BH (3)'!$C$10),COUNTIFS(Lançamentos!$K$5:$K$1004,$D486,Lançamentos!$U$5:$U$1004,F$5,Lançamentos!$W$5:$W$1004,'BH (3)'!$C$10)))</f>
        <v>x</v>
      </c>
      <c r="G486" s="84" t="str">
        <f>IF($D486="","x",IF('BH (3)'!$B$11=1,COUNTIFS(Lançamentos!$K$5:$K$1004,$D486,Lançamentos!$T$5:$T$1004,G$5,Lançamentos!$V$5:$V$1004,'BH (3)'!$C$10),COUNTIFS(Lançamentos!$K$5:$K$1004,$D486,Lançamentos!$U$5:$U$1004,G$5,Lançamentos!$W$5:$W$1004,'BH (3)'!$C$10)))</f>
        <v>x</v>
      </c>
      <c r="H486" s="84" t="str">
        <f>IF($D486="","x",IF('BH (3)'!$B$11=1,COUNTIFS(Lançamentos!$K$5:$K$1004,$D486,Lançamentos!$T$5:$T$1004,H$5,Lançamentos!$V$5:$V$1004,'BH (3)'!$C$10),COUNTIFS(Lançamentos!$K$5:$K$1004,$D486,Lançamentos!$U$5:$U$1004,H$5,Lançamentos!$W$5:$W$1004,'BH (3)'!$C$10)))</f>
        <v>x</v>
      </c>
      <c r="I486" s="84" t="str">
        <f>IF($D486="","x",IF('BH (3)'!$B$11=1,COUNTIFS(Lançamentos!$K$5:$K$1004,$D486,Lançamentos!$T$5:$T$1004,I$5,Lançamentos!$V$5:$V$1004,'BH (3)'!$C$10),COUNTIFS(Lançamentos!$K$5:$K$1004,$D486,Lançamentos!$U$5:$U$1004,I$5,Lançamentos!$W$5:$W$1004,'BH (3)'!$C$10)))</f>
        <v>x</v>
      </c>
      <c r="J486" s="84" t="str">
        <f>IF($D486="","x",IF('BH (3)'!$B$11=1,COUNTIFS(Lançamentos!$K$5:$K$1004,$D486,Lançamentos!$T$5:$T$1004,J$5,Lançamentos!$V$5:$V$1004,'BH (3)'!$C$10),COUNTIFS(Lançamentos!$K$5:$K$1004,$D486,Lançamentos!$U$5:$U$1004,J$5,Lançamentos!$W$5:$W$1004,'BH (3)'!$C$10)))</f>
        <v>x</v>
      </c>
      <c r="K486" s="84" t="str">
        <f>IF($D486="","x",IF('BH (3)'!$B$11=1,COUNTIFS(Lançamentos!$K$5:$K$1004,$D486,Lançamentos!$T$5:$T$1004,K$5,Lançamentos!$V$5:$V$1004,'BH (3)'!$C$10),COUNTIFS(Lançamentos!$K$5:$K$1004,$D486,Lançamentos!$U$5:$U$1004,K$5,Lançamentos!$W$5:$W$1004,'BH (3)'!$C$10)))</f>
        <v>x</v>
      </c>
      <c r="L486" s="84" t="str">
        <f>IF($D486="","x",IF('BH (3)'!$B$11=1,COUNTIFS(Lançamentos!$K$5:$K$1004,$D486,Lançamentos!$T$5:$T$1004,L$5,Lançamentos!$V$5:$V$1004,'BH (3)'!$C$10),COUNTIFS(Lançamentos!$K$5:$K$1004,$D486,Lançamentos!$U$5:$U$1004,L$5,Lançamentos!$W$5:$W$1004,'BH (3)'!$C$10)))</f>
        <v>x</v>
      </c>
      <c r="M486" s="84" t="str">
        <f>IF($D486="","x",IF('BH (3)'!$B$11=1,COUNTIFS(Lançamentos!$K$5:$K$1004,$D486,Lançamentos!$T$5:$T$1004,M$5,Lançamentos!$V$5:$V$1004,'BH (3)'!$C$10),COUNTIFS(Lançamentos!$K$5:$K$1004,$D486,Lançamentos!$U$5:$U$1004,M$5,Lançamentos!$W$5:$W$1004,'BH (3)'!$C$10)))</f>
        <v>x</v>
      </c>
      <c r="N486" s="84" t="str">
        <f>IF($D486="","x",IF('BH (3)'!$B$11=1,COUNTIFS(Lançamentos!$K$5:$K$1004,$D486,Lançamentos!$T$5:$T$1004,N$5,Lançamentos!$V$5:$V$1004,'BH (3)'!$C$10),COUNTIFS(Lançamentos!$K$5:$K$1004,$D486,Lançamentos!$U$5:$U$1004,N$5,Lançamentos!$W$5:$W$1004,'BH (3)'!$C$10)))</f>
        <v>x</v>
      </c>
      <c r="O486" s="84" t="str">
        <f>IF($D486="","x",IF('BH (3)'!$B$11=1,COUNTIFS(Lançamentos!$K$5:$K$1004,$D486,Lançamentos!$T$5:$T$1004,O$5,Lançamentos!$V$5:$V$1004,'BH (3)'!$C$10),COUNTIFS(Lançamentos!$K$5:$K$1004,$D486,Lançamentos!$U$5:$U$1004,O$5,Lançamentos!$W$5:$W$1004,'BH (3)'!$C$10)))</f>
        <v>x</v>
      </c>
      <c r="P486" s="84" t="str">
        <f>IF($D486="","x",IF('BH (3)'!$B$11=1,COUNTIFS(Lançamentos!$K$5:$K$1004,$D486,Lançamentos!$T$5:$T$1004,P$5,Lançamentos!$V$5:$V$1004,'BH (3)'!$C$10),COUNTIFS(Lançamentos!$K$5:$K$1004,$D486,Lançamentos!$U$5:$U$1004,P$5,Lançamentos!$W$5:$W$1004,'BH (3)'!$C$10)))</f>
        <v>x</v>
      </c>
      <c r="Q486" s="171" t="str">
        <f t="shared" si="15"/>
        <v/>
      </c>
    </row>
    <row r="487" spans="3:17" ht="45" customHeight="1" x14ac:dyDescent="0.25">
      <c r="C487" s="81" t="str">
        <f t="shared" si="14"/>
        <v/>
      </c>
      <c r="D487" s="170" t="str">
        <f>IF(Adv!D485="","",Adv!D485)</f>
        <v/>
      </c>
      <c r="E487" s="84" t="str">
        <f>IF($D487="","x",IF('BH (3)'!$B$11=1,COUNTIFS(Lançamentos!$K$5:$K$1004,$D487,Lançamentos!$T$5:$T$1004,E$5,Lançamentos!$V$5:$V$1004,'BH (3)'!$C$10),COUNTIFS(Lançamentos!$K$5:$K$1004,$D487,Lançamentos!$U$5:$U$1004,E$5,Lançamentos!$W$5:$W$1004,'BH (3)'!$C$10)))</f>
        <v>x</v>
      </c>
      <c r="F487" s="84" t="str">
        <f>IF($D487="","x",IF('BH (3)'!$B$11=1,COUNTIFS(Lançamentos!$K$5:$K$1004,$D487,Lançamentos!$T$5:$T$1004,F$5,Lançamentos!$V$5:$V$1004,'BH (3)'!$C$10),COUNTIFS(Lançamentos!$K$5:$K$1004,$D487,Lançamentos!$U$5:$U$1004,F$5,Lançamentos!$W$5:$W$1004,'BH (3)'!$C$10)))</f>
        <v>x</v>
      </c>
      <c r="G487" s="84" t="str">
        <f>IF($D487="","x",IF('BH (3)'!$B$11=1,COUNTIFS(Lançamentos!$K$5:$K$1004,$D487,Lançamentos!$T$5:$T$1004,G$5,Lançamentos!$V$5:$V$1004,'BH (3)'!$C$10),COUNTIFS(Lançamentos!$K$5:$K$1004,$D487,Lançamentos!$U$5:$U$1004,G$5,Lançamentos!$W$5:$W$1004,'BH (3)'!$C$10)))</f>
        <v>x</v>
      </c>
      <c r="H487" s="84" t="str">
        <f>IF($D487="","x",IF('BH (3)'!$B$11=1,COUNTIFS(Lançamentos!$K$5:$K$1004,$D487,Lançamentos!$T$5:$T$1004,H$5,Lançamentos!$V$5:$V$1004,'BH (3)'!$C$10),COUNTIFS(Lançamentos!$K$5:$K$1004,$D487,Lançamentos!$U$5:$U$1004,H$5,Lançamentos!$W$5:$W$1004,'BH (3)'!$C$10)))</f>
        <v>x</v>
      </c>
      <c r="I487" s="84" t="str">
        <f>IF($D487="","x",IF('BH (3)'!$B$11=1,COUNTIFS(Lançamentos!$K$5:$K$1004,$D487,Lançamentos!$T$5:$T$1004,I$5,Lançamentos!$V$5:$V$1004,'BH (3)'!$C$10),COUNTIFS(Lançamentos!$K$5:$K$1004,$D487,Lançamentos!$U$5:$U$1004,I$5,Lançamentos!$W$5:$W$1004,'BH (3)'!$C$10)))</f>
        <v>x</v>
      </c>
      <c r="J487" s="84" t="str">
        <f>IF($D487="","x",IF('BH (3)'!$B$11=1,COUNTIFS(Lançamentos!$K$5:$K$1004,$D487,Lançamentos!$T$5:$T$1004,J$5,Lançamentos!$V$5:$V$1004,'BH (3)'!$C$10),COUNTIFS(Lançamentos!$K$5:$K$1004,$D487,Lançamentos!$U$5:$U$1004,J$5,Lançamentos!$W$5:$W$1004,'BH (3)'!$C$10)))</f>
        <v>x</v>
      </c>
      <c r="K487" s="84" t="str">
        <f>IF($D487="","x",IF('BH (3)'!$B$11=1,COUNTIFS(Lançamentos!$K$5:$K$1004,$D487,Lançamentos!$T$5:$T$1004,K$5,Lançamentos!$V$5:$V$1004,'BH (3)'!$C$10),COUNTIFS(Lançamentos!$K$5:$K$1004,$D487,Lançamentos!$U$5:$U$1004,K$5,Lançamentos!$W$5:$W$1004,'BH (3)'!$C$10)))</f>
        <v>x</v>
      </c>
      <c r="L487" s="84" t="str">
        <f>IF($D487="","x",IF('BH (3)'!$B$11=1,COUNTIFS(Lançamentos!$K$5:$K$1004,$D487,Lançamentos!$T$5:$T$1004,L$5,Lançamentos!$V$5:$V$1004,'BH (3)'!$C$10),COUNTIFS(Lançamentos!$K$5:$K$1004,$D487,Lançamentos!$U$5:$U$1004,L$5,Lançamentos!$W$5:$W$1004,'BH (3)'!$C$10)))</f>
        <v>x</v>
      </c>
      <c r="M487" s="84" t="str">
        <f>IF($D487="","x",IF('BH (3)'!$B$11=1,COUNTIFS(Lançamentos!$K$5:$K$1004,$D487,Lançamentos!$T$5:$T$1004,M$5,Lançamentos!$V$5:$V$1004,'BH (3)'!$C$10),COUNTIFS(Lançamentos!$K$5:$K$1004,$D487,Lançamentos!$U$5:$U$1004,M$5,Lançamentos!$W$5:$W$1004,'BH (3)'!$C$10)))</f>
        <v>x</v>
      </c>
      <c r="N487" s="84" t="str">
        <f>IF($D487="","x",IF('BH (3)'!$B$11=1,COUNTIFS(Lançamentos!$K$5:$K$1004,$D487,Lançamentos!$T$5:$T$1004,N$5,Lançamentos!$V$5:$V$1004,'BH (3)'!$C$10),COUNTIFS(Lançamentos!$K$5:$K$1004,$D487,Lançamentos!$U$5:$U$1004,N$5,Lançamentos!$W$5:$W$1004,'BH (3)'!$C$10)))</f>
        <v>x</v>
      </c>
      <c r="O487" s="84" t="str">
        <f>IF($D487="","x",IF('BH (3)'!$B$11=1,COUNTIFS(Lançamentos!$K$5:$K$1004,$D487,Lançamentos!$T$5:$T$1004,O$5,Lançamentos!$V$5:$V$1004,'BH (3)'!$C$10),COUNTIFS(Lançamentos!$K$5:$K$1004,$D487,Lançamentos!$U$5:$U$1004,O$5,Lançamentos!$W$5:$W$1004,'BH (3)'!$C$10)))</f>
        <v>x</v>
      </c>
      <c r="P487" s="84" t="str">
        <f>IF($D487="","x",IF('BH (3)'!$B$11=1,COUNTIFS(Lançamentos!$K$5:$K$1004,$D487,Lançamentos!$T$5:$T$1004,P$5,Lançamentos!$V$5:$V$1004,'BH (3)'!$C$10),COUNTIFS(Lançamentos!$K$5:$K$1004,$D487,Lançamentos!$U$5:$U$1004,P$5,Lançamentos!$W$5:$W$1004,'BH (3)'!$C$10)))</f>
        <v>x</v>
      </c>
      <c r="Q487" s="171" t="str">
        <f t="shared" si="15"/>
        <v/>
      </c>
    </row>
    <row r="488" spans="3:17" ht="45" customHeight="1" x14ac:dyDescent="0.25">
      <c r="C488" s="81" t="str">
        <f t="shared" si="14"/>
        <v/>
      </c>
      <c r="D488" s="170" t="str">
        <f>IF(Adv!D486="","",Adv!D486)</f>
        <v/>
      </c>
      <c r="E488" s="84" t="str">
        <f>IF($D488="","x",IF('BH (3)'!$B$11=1,COUNTIFS(Lançamentos!$K$5:$K$1004,$D488,Lançamentos!$T$5:$T$1004,E$5,Lançamentos!$V$5:$V$1004,'BH (3)'!$C$10),COUNTIFS(Lançamentos!$K$5:$K$1004,$D488,Lançamentos!$U$5:$U$1004,E$5,Lançamentos!$W$5:$W$1004,'BH (3)'!$C$10)))</f>
        <v>x</v>
      </c>
      <c r="F488" s="84" t="str">
        <f>IF($D488="","x",IF('BH (3)'!$B$11=1,COUNTIFS(Lançamentos!$K$5:$K$1004,$D488,Lançamentos!$T$5:$T$1004,F$5,Lançamentos!$V$5:$V$1004,'BH (3)'!$C$10),COUNTIFS(Lançamentos!$K$5:$K$1004,$D488,Lançamentos!$U$5:$U$1004,F$5,Lançamentos!$W$5:$W$1004,'BH (3)'!$C$10)))</f>
        <v>x</v>
      </c>
      <c r="G488" s="84" t="str">
        <f>IF($D488="","x",IF('BH (3)'!$B$11=1,COUNTIFS(Lançamentos!$K$5:$K$1004,$D488,Lançamentos!$T$5:$T$1004,G$5,Lançamentos!$V$5:$V$1004,'BH (3)'!$C$10),COUNTIFS(Lançamentos!$K$5:$K$1004,$D488,Lançamentos!$U$5:$U$1004,G$5,Lançamentos!$W$5:$W$1004,'BH (3)'!$C$10)))</f>
        <v>x</v>
      </c>
      <c r="H488" s="84" t="str">
        <f>IF($D488="","x",IF('BH (3)'!$B$11=1,COUNTIFS(Lançamentos!$K$5:$K$1004,$D488,Lançamentos!$T$5:$T$1004,H$5,Lançamentos!$V$5:$V$1004,'BH (3)'!$C$10),COUNTIFS(Lançamentos!$K$5:$K$1004,$D488,Lançamentos!$U$5:$U$1004,H$5,Lançamentos!$W$5:$W$1004,'BH (3)'!$C$10)))</f>
        <v>x</v>
      </c>
      <c r="I488" s="84" t="str">
        <f>IF($D488="","x",IF('BH (3)'!$B$11=1,COUNTIFS(Lançamentos!$K$5:$K$1004,$D488,Lançamentos!$T$5:$T$1004,I$5,Lançamentos!$V$5:$V$1004,'BH (3)'!$C$10),COUNTIFS(Lançamentos!$K$5:$K$1004,$D488,Lançamentos!$U$5:$U$1004,I$5,Lançamentos!$W$5:$W$1004,'BH (3)'!$C$10)))</f>
        <v>x</v>
      </c>
      <c r="J488" s="84" t="str">
        <f>IF($D488="","x",IF('BH (3)'!$B$11=1,COUNTIFS(Lançamentos!$K$5:$K$1004,$D488,Lançamentos!$T$5:$T$1004,J$5,Lançamentos!$V$5:$V$1004,'BH (3)'!$C$10),COUNTIFS(Lançamentos!$K$5:$K$1004,$D488,Lançamentos!$U$5:$U$1004,J$5,Lançamentos!$W$5:$W$1004,'BH (3)'!$C$10)))</f>
        <v>x</v>
      </c>
      <c r="K488" s="84" t="str">
        <f>IF($D488="","x",IF('BH (3)'!$B$11=1,COUNTIFS(Lançamentos!$K$5:$K$1004,$D488,Lançamentos!$T$5:$T$1004,K$5,Lançamentos!$V$5:$V$1004,'BH (3)'!$C$10),COUNTIFS(Lançamentos!$K$5:$K$1004,$D488,Lançamentos!$U$5:$U$1004,K$5,Lançamentos!$W$5:$W$1004,'BH (3)'!$C$10)))</f>
        <v>x</v>
      </c>
      <c r="L488" s="84" t="str">
        <f>IF($D488="","x",IF('BH (3)'!$B$11=1,COUNTIFS(Lançamentos!$K$5:$K$1004,$D488,Lançamentos!$T$5:$T$1004,L$5,Lançamentos!$V$5:$V$1004,'BH (3)'!$C$10),COUNTIFS(Lançamentos!$K$5:$K$1004,$D488,Lançamentos!$U$5:$U$1004,L$5,Lançamentos!$W$5:$W$1004,'BH (3)'!$C$10)))</f>
        <v>x</v>
      </c>
      <c r="M488" s="84" t="str">
        <f>IF($D488="","x",IF('BH (3)'!$B$11=1,COUNTIFS(Lançamentos!$K$5:$K$1004,$D488,Lançamentos!$T$5:$T$1004,M$5,Lançamentos!$V$5:$V$1004,'BH (3)'!$C$10),COUNTIFS(Lançamentos!$K$5:$K$1004,$D488,Lançamentos!$U$5:$U$1004,M$5,Lançamentos!$W$5:$W$1004,'BH (3)'!$C$10)))</f>
        <v>x</v>
      </c>
      <c r="N488" s="84" t="str">
        <f>IF($D488="","x",IF('BH (3)'!$B$11=1,COUNTIFS(Lançamentos!$K$5:$K$1004,$D488,Lançamentos!$T$5:$T$1004,N$5,Lançamentos!$V$5:$V$1004,'BH (3)'!$C$10),COUNTIFS(Lançamentos!$K$5:$K$1004,$D488,Lançamentos!$U$5:$U$1004,N$5,Lançamentos!$W$5:$W$1004,'BH (3)'!$C$10)))</f>
        <v>x</v>
      </c>
      <c r="O488" s="84" t="str">
        <f>IF($D488="","x",IF('BH (3)'!$B$11=1,COUNTIFS(Lançamentos!$K$5:$K$1004,$D488,Lançamentos!$T$5:$T$1004,O$5,Lançamentos!$V$5:$V$1004,'BH (3)'!$C$10),COUNTIFS(Lançamentos!$K$5:$K$1004,$D488,Lançamentos!$U$5:$U$1004,O$5,Lançamentos!$W$5:$W$1004,'BH (3)'!$C$10)))</f>
        <v>x</v>
      </c>
      <c r="P488" s="84" t="str">
        <f>IF($D488="","x",IF('BH (3)'!$B$11=1,COUNTIFS(Lançamentos!$K$5:$K$1004,$D488,Lançamentos!$T$5:$T$1004,P$5,Lançamentos!$V$5:$V$1004,'BH (3)'!$C$10),COUNTIFS(Lançamentos!$K$5:$K$1004,$D488,Lançamentos!$U$5:$U$1004,P$5,Lançamentos!$W$5:$W$1004,'BH (3)'!$C$10)))</f>
        <v>x</v>
      </c>
      <c r="Q488" s="171" t="str">
        <f t="shared" si="15"/>
        <v/>
      </c>
    </row>
    <row r="489" spans="3:17" ht="45" customHeight="1" x14ac:dyDescent="0.25">
      <c r="C489" s="81" t="str">
        <f t="shared" si="14"/>
        <v/>
      </c>
      <c r="D489" s="170" t="str">
        <f>IF(Adv!D487="","",Adv!D487)</f>
        <v/>
      </c>
      <c r="E489" s="84" t="str">
        <f>IF($D489="","x",IF('BH (3)'!$B$11=1,COUNTIFS(Lançamentos!$K$5:$K$1004,$D489,Lançamentos!$T$5:$T$1004,E$5,Lançamentos!$V$5:$V$1004,'BH (3)'!$C$10),COUNTIFS(Lançamentos!$K$5:$K$1004,$D489,Lançamentos!$U$5:$U$1004,E$5,Lançamentos!$W$5:$W$1004,'BH (3)'!$C$10)))</f>
        <v>x</v>
      </c>
      <c r="F489" s="84" t="str">
        <f>IF($D489="","x",IF('BH (3)'!$B$11=1,COUNTIFS(Lançamentos!$K$5:$K$1004,$D489,Lançamentos!$T$5:$T$1004,F$5,Lançamentos!$V$5:$V$1004,'BH (3)'!$C$10),COUNTIFS(Lançamentos!$K$5:$K$1004,$D489,Lançamentos!$U$5:$U$1004,F$5,Lançamentos!$W$5:$W$1004,'BH (3)'!$C$10)))</f>
        <v>x</v>
      </c>
      <c r="G489" s="84" t="str">
        <f>IF($D489="","x",IF('BH (3)'!$B$11=1,COUNTIFS(Lançamentos!$K$5:$K$1004,$D489,Lançamentos!$T$5:$T$1004,G$5,Lançamentos!$V$5:$V$1004,'BH (3)'!$C$10),COUNTIFS(Lançamentos!$K$5:$K$1004,$D489,Lançamentos!$U$5:$U$1004,G$5,Lançamentos!$W$5:$W$1004,'BH (3)'!$C$10)))</f>
        <v>x</v>
      </c>
      <c r="H489" s="84" t="str">
        <f>IF($D489="","x",IF('BH (3)'!$B$11=1,COUNTIFS(Lançamentos!$K$5:$K$1004,$D489,Lançamentos!$T$5:$T$1004,H$5,Lançamentos!$V$5:$V$1004,'BH (3)'!$C$10),COUNTIFS(Lançamentos!$K$5:$K$1004,$D489,Lançamentos!$U$5:$U$1004,H$5,Lançamentos!$W$5:$W$1004,'BH (3)'!$C$10)))</f>
        <v>x</v>
      </c>
      <c r="I489" s="84" t="str">
        <f>IF($D489="","x",IF('BH (3)'!$B$11=1,COUNTIFS(Lançamentos!$K$5:$K$1004,$D489,Lançamentos!$T$5:$T$1004,I$5,Lançamentos!$V$5:$V$1004,'BH (3)'!$C$10),COUNTIFS(Lançamentos!$K$5:$K$1004,$D489,Lançamentos!$U$5:$U$1004,I$5,Lançamentos!$W$5:$W$1004,'BH (3)'!$C$10)))</f>
        <v>x</v>
      </c>
      <c r="J489" s="84" t="str">
        <f>IF($D489="","x",IF('BH (3)'!$B$11=1,COUNTIFS(Lançamentos!$K$5:$K$1004,$D489,Lançamentos!$T$5:$T$1004,J$5,Lançamentos!$V$5:$V$1004,'BH (3)'!$C$10),COUNTIFS(Lançamentos!$K$5:$K$1004,$D489,Lançamentos!$U$5:$U$1004,J$5,Lançamentos!$W$5:$W$1004,'BH (3)'!$C$10)))</f>
        <v>x</v>
      </c>
      <c r="K489" s="84" t="str">
        <f>IF($D489="","x",IF('BH (3)'!$B$11=1,COUNTIFS(Lançamentos!$K$5:$K$1004,$D489,Lançamentos!$T$5:$T$1004,K$5,Lançamentos!$V$5:$V$1004,'BH (3)'!$C$10),COUNTIFS(Lançamentos!$K$5:$K$1004,$D489,Lançamentos!$U$5:$U$1004,K$5,Lançamentos!$W$5:$W$1004,'BH (3)'!$C$10)))</f>
        <v>x</v>
      </c>
      <c r="L489" s="84" t="str">
        <f>IF($D489="","x",IF('BH (3)'!$B$11=1,COUNTIFS(Lançamentos!$K$5:$K$1004,$D489,Lançamentos!$T$5:$T$1004,L$5,Lançamentos!$V$5:$V$1004,'BH (3)'!$C$10),COUNTIFS(Lançamentos!$K$5:$K$1004,$D489,Lançamentos!$U$5:$U$1004,L$5,Lançamentos!$W$5:$W$1004,'BH (3)'!$C$10)))</f>
        <v>x</v>
      </c>
      <c r="M489" s="84" t="str">
        <f>IF($D489="","x",IF('BH (3)'!$B$11=1,COUNTIFS(Lançamentos!$K$5:$K$1004,$D489,Lançamentos!$T$5:$T$1004,M$5,Lançamentos!$V$5:$V$1004,'BH (3)'!$C$10),COUNTIFS(Lançamentos!$K$5:$K$1004,$D489,Lançamentos!$U$5:$U$1004,M$5,Lançamentos!$W$5:$W$1004,'BH (3)'!$C$10)))</f>
        <v>x</v>
      </c>
      <c r="N489" s="84" t="str">
        <f>IF($D489="","x",IF('BH (3)'!$B$11=1,COUNTIFS(Lançamentos!$K$5:$K$1004,$D489,Lançamentos!$T$5:$T$1004,N$5,Lançamentos!$V$5:$V$1004,'BH (3)'!$C$10),COUNTIFS(Lançamentos!$K$5:$K$1004,$D489,Lançamentos!$U$5:$U$1004,N$5,Lançamentos!$W$5:$W$1004,'BH (3)'!$C$10)))</f>
        <v>x</v>
      </c>
      <c r="O489" s="84" t="str">
        <f>IF($D489="","x",IF('BH (3)'!$B$11=1,COUNTIFS(Lançamentos!$K$5:$K$1004,$D489,Lançamentos!$T$5:$T$1004,O$5,Lançamentos!$V$5:$V$1004,'BH (3)'!$C$10),COUNTIFS(Lançamentos!$K$5:$K$1004,$D489,Lançamentos!$U$5:$U$1004,O$5,Lançamentos!$W$5:$W$1004,'BH (3)'!$C$10)))</f>
        <v>x</v>
      </c>
      <c r="P489" s="84" t="str">
        <f>IF($D489="","x",IF('BH (3)'!$B$11=1,COUNTIFS(Lançamentos!$K$5:$K$1004,$D489,Lançamentos!$T$5:$T$1004,P$5,Lançamentos!$V$5:$V$1004,'BH (3)'!$C$10),COUNTIFS(Lançamentos!$K$5:$K$1004,$D489,Lançamentos!$U$5:$U$1004,P$5,Lançamentos!$W$5:$W$1004,'BH (3)'!$C$10)))</f>
        <v>x</v>
      </c>
      <c r="Q489" s="171" t="str">
        <f t="shared" si="15"/>
        <v/>
      </c>
    </row>
    <row r="490" spans="3:17" ht="45" customHeight="1" x14ac:dyDescent="0.25">
      <c r="C490" s="81" t="str">
        <f t="shared" si="14"/>
        <v/>
      </c>
      <c r="D490" s="170" t="str">
        <f>IF(Adv!D488="","",Adv!D488)</f>
        <v/>
      </c>
      <c r="E490" s="84" t="str">
        <f>IF($D490="","x",IF('BH (3)'!$B$11=1,COUNTIFS(Lançamentos!$K$5:$K$1004,$D490,Lançamentos!$T$5:$T$1004,E$5,Lançamentos!$V$5:$V$1004,'BH (3)'!$C$10),COUNTIFS(Lançamentos!$K$5:$K$1004,$D490,Lançamentos!$U$5:$U$1004,E$5,Lançamentos!$W$5:$W$1004,'BH (3)'!$C$10)))</f>
        <v>x</v>
      </c>
      <c r="F490" s="84" t="str">
        <f>IF($D490="","x",IF('BH (3)'!$B$11=1,COUNTIFS(Lançamentos!$K$5:$K$1004,$D490,Lançamentos!$T$5:$T$1004,F$5,Lançamentos!$V$5:$V$1004,'BH (3)'!$C$10),COUNTIFS(Lançamentos!$K$5:$K$1004,$D490,Lançamentos!$U$5:$U$1004,F$5,Lançamentos!$W$5:$W$1004,'BH (3)'!$C$10)))</f>
        <v>x</v>
      </c>
      <c r="G490" s="84" t="str">
        <f>IF($D490="","x",IF('BH (3)'!$B$11=1,COUNTIFS(Lançamentos!$K$5:$K$1004,$D490,Lançamentos!$T$5:$T$1004,G$5,Lançamentos!$V$5:$V$1004,'BH (3)'!$C$10),COUNTIFS(Lançamentos!$K$5:$K$1004,$D490,Lançamentos!$U$5:$U$1004,G$5,Lançamentos!$W$5:$W$1004,'BH (3)'!$C$10)))</f>
        <v>x</v>
      </c>
      <c r="H490" s="84" t="str">
        <f>IF($D490="","x",IF('BH (3)'!$B$11=1,COUNTIFS(Lançamentos!$K$5:$K$1004,$D490,Lançamentos!$T$5:$T$1004,H$5,Lançamentos!$V$5:$V$1004,'BH (3)'!$C$10),COUNTIFS(Lançamentos!$K$5:$K$1004,$D490,Lançamentos!$U$5:$U$1004,H$5,Lançamentos!$W$5:$W$1004,'BH (3)'!$C$10)))</f>
        <v>x</v>
      </c>
      <c r="I490" s="84" t="str">
        <f>IF($D490="","x",IF('BH (3)'!$B$11=1,COUNTIFS(Lançamentos!$K$5:$K$1004,$D490,Lançamentos!$T$5:$T$1004,I$5,Lançamentos!$V$5:$V$1004,'BH (3)'!$C$10),COUNTIFS(Lançamentos!$K$5:$K$1004,$D490,Lançamentos!$U$5:$U$1004,I$5,Lançamentos!$W$5:$W$1004,'BH (3)'!$C$10)))</f>
        <v>x</v>
      </c>
      <c r="J490" s="84" t="str">
        <f>IF($D490="","x",IF('BH (3)'!$B$11=1,COUNTIFS(Lançamentos!$K$5:$K$1004,$D490,Lançamentos!$T$5:$T$1004,J$5,Lançamentos!$V$5:$V$1004,'BH (3)'!$C$10),COUNTIFS(Lançamentos!$K$5:$K$1004,$D490,Lançamentos!$U$5:$U$1004,J$5,Lançamentos!$W$5:$W$1004,'BH (3)'!$C$10)))</f>
        <v>x</v>
      </c>
      <c r="K490" s="84" t="str">
        <f>IF($D490="","x",IF('BH (3)'!$B$11=1,COUNTIFS(Lançamentos!$K$5:$K$1004,$D490,Lançamentos!$T$5:$T$1004,K$5,Lançamentos!$V$5:$V$1004,'BH (3)'!$C$10),COUNTIFS(Lançamentos!$K$5:$K$1004,$D490,Lançamentos!$U$5:$U$1004,K$5,Lançamentos!$W$5:$W$1004,'BH (3)'!$C$10)))</f>
        <v>x</v>
      </c>
      <c r="L490" s="84" t="str">
        <f>IF($D490="","x",IF('BH (3)'!$B$11=1,COUNTIFS(Lançamentos!$K$5:$K$1004,$D490,Lançamentos!$T$5:$T$1004,L$5,Lançamentos!$V$5:$V$1004,'BH (3)'!$C$10),COUNTIFS(Lançamentos!$K$5:$K$1004,$D490,Lançamentos!$U$5:$U$1004,L$5,Lançamentos!$W$5:$W$1004,'BH (3)'!$C$10)))</f>
        <v>x</v>
      </c>
      <c r="M490" s="84" t="str">
        <f>IF($D490="","x",IF('BH (3)'!$B$11=1,COUNTIFS(Lançamentos!$K$5:$K$1004,$D490,Lançamentos!$T$5:$T$1004,M$5,Lançamentos!$V$5:$V$1004,'BH (3)'!$C$10),COUNTIFS(Lançamentos!$K$5:$K$1004,$D490,Lançamentos!$U$5:$U$1004,M$5,Lançamentos!$W$5:$W$1004,'BH (3)'!$C$10)))</f>
        <v>x</v>
      </c>
      <c r="N490" s="84" t="str">
        <f>IF($D490="","x",IF('BH (3)'!$B$11=1,COUNTIFS(Lançamentos!$K$5:$K$1004,$D490,Lançamentos!$T$5:$T$1004,N$5,Lançamentos!$V$5:$V$1004,'BH (3)'!$C$10),COUNTIFS(Lançamentos!$K$5:$K$1004,$D490,Lançamentos!$U$5:$U$1004,N$5,Lançamentos!$W$5:$W$1004,'BH (3)'!$C$10)))</f>
        <v>x</v>
      </c>
      <c r="O490" s="84" t="str">
        <f>IF($D490="","x",IF('BH (3)'!$B$11=1,COUNTIFS(Lançamentos!$K$5:$K$1004,$D490,Lançamentos!$T$5:$T$1004,O$5,Lançamentos!$V$5:$V$1004,'BH (3)'!$C$10),COUNTIFS(Lançamentos!$K$5:$K$1004,$D490,Lançamentos!$U$5:$U$1004,O$5,Lançamentos!$W$5:$W$1004,'BH (3)'!$C$10)))</f>
        <v>x</v>
      </c>
      <c r="P490" s="84" t="str">
        <f>IF($D490="","x",IF('BH (3)'!$B$11=1,COUNTIFS(Lançamentos!$K$5:$K$1004,$D490,Lançamentos!$T$5:$T$1004,P$5,Lançamentos!$V$5:$V$1004,'BH (3)'!$C$10),COUNTIFS(Lançamentos!$K$5:$K$1004,$D490,Lançamentos!$U$5:$U$1004,P$5,Lançamentos!$W$5:$W$1004,'BH (3)'!$C$10)))</f>
        <v>x</v>
      </c>
      <c r="Q490" s="171" t="str">
        <f t="shared" si="15"/>
        <v/>
      </c>
    </row>
    <row r="491" spans="3:17" ht="45" customHeight="1" x14ac:dyDescent="0.25">
      <c r="C491" s="81" t="str">
        <f t="shared" si="14"/>
        <v/>
      </c>
      <c r="D491" s="170" t="str">
        <f>IF(Adv!D489="","",Adv!D489)</f>
        <v/>
      </c>
      <c r="E491" s="84" t="str">
        <f>IF($D491="","x",IF('BH (3)'!$B$11=1,COUNTIFS(Lançamentos!$K$5:$K$1004,$D491,Lançamentos!$T$5:$T$1004,E$5,Lançamentos!$V$5:$V$1004,'BH (3)'!$C$10),COUNTIFS(Lançamentos!$K$5:$K$1004,$D491,Lançamentos!$U$5:$U$1004,E$5,Lançamentos!$W$5:$W$1004,'BH (3)'!$C$10)))</f>
        <v>x</v>
      </c>
      <c r="F491" s="84" t="str">
        <f>IF($D491="","x",IF('BH (3)'!$B$11=1,COUNTIFS(Lançamentos!$K$5:$K$1004,$D491,Lançamentos!$T$5:$T$1004,F$5,Lançamentos!$V$5:$V$1004,'BH (3)'!$C$10),COUNTIFS(Lançamentos!$K$5:$K$1004,$D491,Lançamentos!$U$5:$U$1004,F$5,Lançamentos!$W$5:$W$1004,'BH (3)'!$C$10)))</f>
        <v>x</v>
      </c>
      <c r="G491" s="84" t="str">
        <f>IF($D491="","x",IF('BH (3)'!$B$11=1,COUNTIFS(Lançamentos!$K$5:$K$1004,$D491,Lançamentos!$T$5:$T$1004,G$5,Lançamentos!$V$5:$V$1004,'BH (3)'!$C$10),COUNTIFS(Lançamentos!$K$5:$K$1004,$D491,Lançamentos!$U$5:$U$1004,G$5,Lançamentos!$W$5:$W$1004,'BH (3)'!$C$10)))</f>
        <v>x</v>
      </c>
      <c r="H491" s="84" t="str">
        <f>IF($D491="","x",IF('BH (3)'!$B$11=1,COUNTIFS(Lançamentos!$K$5:$K$1004,$D491,Lançamentos!$T$5:$T$1004,H$5,Lançamentos!$V$5:$V$1004,'BH (3)'!$C$10),COUNTIFS(Lançamentos!$K$5:$K$1004,$D491,Lançamentos!$U$5:$U$1004,H$5,Lançamentos!$W$5:$W$1004,'BH (3)'!$C$10)))</f>
        <v>x</v>
      </c>
      <c r="I491" s="84" t="str">
        <f>IF($D491="","x",IF('BH (3)'!$B$11=1,COUNTIFS(Lançamentos!$K$5:$K$1004,$D491,Lançamentos!$T$5:$T$1004,I$5,Lançamentos!$V$5:$V$1004,'BH (3)'!$C$10),COUNTIFS(Lançamentos!$K$5:$K$1004,$D491,Lançamentos!$U$5:$U$1004,I$5,Lançamentos!$W$5:$W$1004,'BH (3)'!$C$10)))</f>
        <v>x</v>
      </c>
      <c r="J491" s="84" t="str">
        <f>IF($D491="","x",IF('BH (3)'!$B$11=1,COUNTIFS(Lançamentos!$K$5:$K$1004,$D491,Lançamentos!$T$5:$T$1004,J$5,Lançamentos!$V$5:$V$1004,'BH (3)'!$C$10),COUNTIFS(Lançamentos!$K$5:$K$1004,$D491,Lançamentos!$U$5:$U$1004,J$5,Lançamentos!$W$5:$W$1004,'BH (3)'!$C$10)))</f>
        <v>x</v>
      </c>
      <c r="K491" s="84" t="str">
        <f>IF($D491="","x",IF('BH (3)'!$B$11=1,COUNTIFS(Lançamentos!$K$5:$K$1004,$D491,Lançamentos!$T$5:$T$1004,K$5,Lançamentos!$V$5:$V$1004,'BH (3)'!$C$10),COUNTIFS(Lançamentos!$K$5:$K$1004,$D491,Lançamentos!$U$5:$U$1004,K$5,Lançamentos!$W$5:$W$1004,'BH (3)'!$C$10)))</f>
        <v>x</v>
      </c>
      <c r="L491" s="84" t="str">
        <f>IF($D491="","x",IF('BH (3)'!$B$11=1,COUNTIFS(Lançamentos!$K$5:$K$1004,$D491,Lançamentos!$T$5:$T$1004,L$5,Lançamentos!$V$5:$V$1004,'BH (3)'!$C$10),COUNTIFS(Lançamentos!$K$5:$K$1004,$D491,Lançamentos!$U$5:$U$1004,L$5,Lançamentos!$W$5:$W$1004,'BH (3)'!$C$10)))</f>
        <v>x</v>
      </c>
      <c r="M491" s="84" t="str">
        <f>IF($D491="","x",IF('BH (3)'!$B$11=1,COUNTIFS(Lançamentos!$K$5:$K$1004,$D491,Lançamentos!$T$5:$T$1004,M$5,Lançamentos!$V$5:$V$1004,'BH (3)'!$C$10),COUNTIFS(Lançamentos!$K$5:$K$1004,$D491,Lançamentos!$U$5:$U$1004,M$5,Lançamentos!$W$5:$W$1004,'BH (3)'!$C$10)))</f>
        <v>x</v>
      </c>
      <c r="N491" s="84" t="str">
        <f>IF($D491="","x",IF('BH (3)'!$B$11=1,COUNTIFS(Lançamentos!$K$5:$K$1004,$D491,Lançamentos!$T$5:$T$1004,N$5,Lançamentos!$V$5:$V$1004,'BH (3)'!$C$10),COUNTIFS(Lançamentos!$K$5:$K$1004,$D491,Lançamentos!$U$5:$U$1004,N$5,Lançamentos!$W$5:$W$1004,'BH (3)'!$C$10)))</f>
        <v>x</v>
      </c>
      <c r="O491" s="84" t="str">
        <f>IF($D491="","x",IF('BH (3)'!$B$11=1,COUNTIFS(Lançamentos!$K$5:$K$1004,$D491,Lançamentos!$T$5:$T$1004,O$5,Lançamentos!$V$5:$V$1004,'BH (3)'!$C$10),COUNTIFS(Lançamentos!$K$5:$K$1004,$D491,Lançamentos!$U$5:$U$1004,O$5,Lançamentos!$W$5:$W$1004,'BH (3)'!$C$10)))</f>
        <v>x</v>
      </c>
      <c r="P491" s="84" t="str">
        <f>IF($D491="","x",IF('BH (3)'!$B$11=1,COUNTIFS(Lançamentos!$K$5:$K$1004,$D491,Lançamentos!$T$5:$T$1004,P$5,Lançamentos!$V$5:$V$1004,'BH (3)'!$C$10),COUNTIFS(Lançamentos!$K$5:$K$1004,$D491,Lançamentos!$U$5:$U$1004,P$5,Lançamentos!$W$5:$W$1004,'BH (3)'!$C$10)))</f>
        <v>x</v>
      </c>
      <c r="Q491" s="171" t="str">
        <f t="shared" si="15"/>
        <v/>
      </c>
    </row>
    <row r="492" spans="3:17" ht="45" customHeight="1" x14ac:dyDescent="0.25">
      <c r="C492" s="81" t="str">
        <f t="shared" si="14"/>
        <v/>
      </c>
      <c r="D492" s="170" t="str">
        <f>IF(Adv!D490="","",Adv!D490)</f>
        <v/>
      </c>
      <c r="E492" s="84" t="str">
        <f>IF($D492="","x",IF('BH (3)'!$B$11=1,COUNTIFS(Lançamentos!$K$5:$K$1004,$D492,Lançamentos!$T$5:$T$1004,E$5,Lançamentos!$V$5:$V$1004,'BH (3)'!$C$10),COUNTIFS(Lançamentos!$K$5:$K$1004,$D492,Lançamentos!$U$5:$U$1004,E$5,Lançamentos!$W$5:$W$1004,'BH (3)'!$C$10)))</f>
        <v>x</v>
      </c>
      <c r="F492" s="84" t="str">
        <f>IF($D492="","x",IF('BH (3)'!$B$11=1,COUNTIFS(Lançamentos!$K$5:$K$1004,$D492,Lançamentos!$T$5:$T$1004,F$5,Lançamentos!$V$5:$V$1004,'BH (3)'!$C$10),COUNTIFS(Lançamentos!$K$5:$K$1004,$D492,Lançamentos!$U$5:$U$1004,F$5,Lançamentos!$W$5:$W$1004,'BH (3)'!$C$10)))</f>
        <v>x</v>
      </c>
      <c r="G492" s="84" t="str">
        <f>IF($D492="","x",IF('BH (3)'!$B$11=1,COUNTIFS(Lançamentos!$K$5:$K$1004,$D492,Lançamentos!$T$5:$T$1004,G$5,Lançamentos!$V$5:$V$1004,'BH (3)'!$C$10),COUNTIFS(Lançamentos!$K$5:$K$1004,$D492,Lançamentos!$U$5:$U$1004,G$5,Lançamentos!$W$5:$W$1004,'BH (3)'!$C$10)))</f>
        <v>x</v>
      </c>
      <c r="H492" s="84" t="str">
        <f>IF($D492="","x",IF('BH (3)'!$B$11=1,COUNTIFS(Lançamentos!$K$5:$K$1004,$D492,Lançamentos!$T$5:$T$1004,H$5,Lançamentos!$V$5:$V$1004,'BH (3)'!$C$10),COUNTIFS(Lançamentos!$K$5:$K$1004,$D492,Lançamentos!$U$5:$U$1004,H$5,Lançamentos!$W$5:$W$1004,'BH (3)'!$C$10)))</f>
        <v>x</v>
      </c>
      <c r="I492" s="84" t="str">
        <f>IF($D492="","x",IF('BH (3)'!$B$11=1,COUNTIFS(Lançamentos!$K$5:$K$1004,$D492,Lançamentos!$T$5:$T$1004,I$5,Lançamentos!$V$5:$V$1004,'BH (3)'!$C$10),COUNTIFS(Lançamentos!$K$5:$K$1004,$D492,Lançamentos!$U$5:$U$1004,I$5,Lançamentos!$W$5:$W$1004,'BH (3)'!$C$10)))</f>
        <v>x</v>
      </c>
      <c r="J492" s="84" t="str">
        <f>IF($D492="","x",IF('BH (3)'!$B$11=1,COUNTIFS(Lançamentos!$K$5:$K$1004,$D492,Lançamentos!$T$5:$T$1004,J$5,Lançamentos!$V$5:$V$1004,'BH (3)'!$C$10),COUNTIFS(Lançamentos!$K$5:$K$1004,$D492,Lançamentos!$U$5:$U$1004,J$5,Lançamentos!$W$5:$W$1004,'BH (3)'!$C$10)))</f>
        <v>x</v>
      </c>
      <c r="K492" s="84" t="str">
        <f>IF($D492="","x",IF('BH (3)'!$B$11=1,COUNTIFS(Lançamentos!$K$5:$K$1004,$D492,Lançamentos!$T$5:$T$1004,K$5,Lançamentos!$V$5:$V$1004,'BH (3)'!$C$10),COUNTIFS(Lançamentos!$K$5:$K$1004,$D492,Lançamentos!$U$5:$U$1004,K$5,Lançamentos!$W$5:$W$1004,'BH (3)'!$C$10)))</f>
        <v>x</v>
      </c>
      <c r="L492" s="84" t="str">
        <f>IF($D492="","x",IF('BH (3)'!$B$11=1,COUNTIFS(Lançamentos!$K$5:$K$1004,$D492,Lançamentos!$T$5:$T$1004,L$5,Lançamentos!$V$5:$V$1004,'BH (3)'!$C$10),COUNTIFS(Lançamentos!$K$5:$K$1004,$D492,Lançamentos!$U$5:$U$1004,L$5,Lançamentos!$W$5:$W$1004,'BH (3)'!$C$10)))</f>
        <v>x</v>
      </c>
      <c r="M492" s="84" t="str">
        <f>IF($D492="","x",IF('BH (3)'!$B$11=1,COUNTIFS(Lançamentos!$K$5:$K$1004,$D492,Lançamentos!$T$5:$T$1004,M$5,Lançamentos!$V$5:$V$1004,'BH (3)'!$C$10),COUNTIFS(Lançamentos!$K$5:$K$1004,$D492,Lançamentos!$U$5:$U$1004,M$5,Lançamentos!$W$5:$W$1004,'BH (3)'!$C$10)))</f>
        <v>x</v>
      </c>
      <c r="N492" s="84" t="str">
        <f>IF($D492="","x",IF('BH (3)'!$B$11=1,COUNTIFS(Lançamentos!$K$5:$K$1004,$D492,Lançamentos!$T$5:$T$1004,N$5,Lançamentos!$V$5:$V$1004,'BH (3)'!$C$10),COUNTIFS(Lançamentos!$K$5:$K$1004,$D492,Lançamentos!$U$5:$U$1004,N$5,Lançamentos!$W$5:$W$1004,'BH (3)'!$C$10)))</f>
        <v>x</v>
      </c>
      <c r="O492" s="84" t="str">
        <f>IF($D492="","x",IF('BH (3)'!$B$11=1,COUNTIFS(Lançamentos!$K$5:$K$1004,$D492,Lançamentos!$T$5:$T$1004,O$5,Lançamentos!$V$5:$V$1004,'BH (3)'!$C$10),COUNTIFS(Lançamentos!$K$5:$K$1004,$D492,Lançamentos!$U$5:$U$1004,O$5,Lançamentos!$W$5:$W$1004,'BH (3)'!$C$10)))</f>
        <v>x</v>
      </c>
      <c r="P492" s="84" t="str">
        <f>IF($D492="","x",IF('BH (3)'!$B$11=1,COUNTIFS(Lançamentos!$K$5:$K$1004,$D492,Lançamentos!$T$5:$T$1004,P$5,Lançamentos!$V$5:$V$1004,'BH (3)'!$C$10),COUNTIFS(Lançamentos!$K$5:$K$1004,$D492,Lançamentos!$U$5:$U$1004,P$5,Lançamentos!$W$5:$W$1004,'BH (3)'!$C$10)))</f>
        <v>x</v>
      </c>
      <c r="Q492" s="171" t="str">
        <f t="shared" si="15"/>
        <v/>
      </c>
    </row>
    <row r="493" spans="3:17" ht="45" customHeight="1" x14ac:dyDescent="0.25">
      <c r="C493" s="81" t="str">
        <f t="shared" si="14"/>
        <v/>
      </c>
      <c r="D493" s="170" t="str">
        <f>IF(Adv!D491="","",Adv!D491)</f>
        <v/>
      </c>
      <c r="E493" s="84" t="str">
        <f>IF($D493="","x",IF('BH (3)'!$B$11=1,COUNTIFS(Lançamentos!$K$5:$K$1004,$D493,Lançamentos!$T$5:$T$1004,E$5,Lançamentos!$V$5:$V$1004,'BH (3)'!$C$10),COUNTIFS(Lançamentos!$K$5:$K$1004,$D493,Lançamentos!$U$5:$U$1004,E$5,Lançamentos!$W$5:$W$1004,'BH (3)'!$C$10)))</f>
        <v>x</v>
      </c>
      <c r="F493" s="84" t="str">
        <f>IF($D493="","x",IF('BH (3)'!$B$11=1,COUNTIFS(Lançamentos!$K$5:$K$1004,$D493,Lançamentos!$T$5:$T$1004,F$5,Lançamentos!$V$5:$V$1004,'BH (3)'!$C$10),COUNTIFS(Lançamentos!$K$5:$K$1004,$D493,Lançamentos!$U$5:$U$1004,F$5,Lançamentos!$W$5:$W$1004,'BH (3)'!$C$10)))</f>
        <v>x</v>
      </c>
      <c r="G493" s="84" t="str">
        <f>IF($D493="","x",IF('BH (3)'!$B$11=1,COUNTIFS(Lançamentos!$K$5:$K$1004,$D493,Lançamentos!$T$5:$T$1004,G$5,Lançamentos!$V$5:$V$1004,'BH (3)'!$C$10),COUNTIFS(Lançamentos!$K$5:$K$1004,$D493,Lançamentos!$U$5:$U$1004,G$5,Lançamentos!$W$5:$W$1004,'BH (3)'!$C$10)))</f>
        <v>x</v>
      </c>
      <c r="H493" s="84" t="str">
        <f>IF($D493="","x",IF('BH (3)'!$B$11=1,COUNTIFS(Lançamentos!$K$5:$K$1004,$D493,Lançamentos!$T$5:$T$1004,H$5,Lançamentos!$V$5:$V$1004,'BH (3)'!$C$10),COUNTIFS(Lançamentos!$K$5:$K$1004,$D493,Lançamentos!$U$5:$U$1004,H$5,Lançamentos!$W$5:$W$1004,'BH (3)'!$C$10)))</f>
        <v>x</v>
      </c>
      <c r="I493" s="84" t="str">
        <f>IF($D493="","x",IF('BH (3)'!$B$11=1,COUNTIFS(Lançamentos!$K$5:$K$1004,$D493,Lançamentos!$T$5:$T$1004,I$5,Lançamentos!$V$5:$V$1004,'BH (3)'!$C$10),COUNTIFS(Lançamentos!$K$5:$K$1004,$D493,Lançamentos!$U$5:$U$1004,I$5,Lançamentos!$W$5:$W$1004,'BH (3)'!$C$10)))</f>
        <v>x</v>
      </c>
      <c r="J493" s="84" t="str">
        <f>IF($D493="","x",IF('BH (3)'!$B$11=1,COUNTIFS(Lançamentos!$K$5:$K$1004,$D493,Lançamentos!$T$5:$T$1004,J$5,Lançamentos!$V$5:$V$1004,'BH (3)'!$C$10),COUNTIFS(Lançamentos!$K$5:$K$1004,$D493,Lançamentos!$U$5:$U$1004,J$5,Lançamentos!$W$5:$W$1004,'BH (3)'!$C$10)))</f>
        <v>x</v>
      </c>
      <c r="K493" s="84" t="str">
        <f>IF($D493="","x",IF('BH (3)'!$B$11=1,COUNTIFS(Lançamentos!$K$5:$K$1004,$D493,Lançamentos!$T$5:$T$1004,K$5,Lançamentos!$V$5:$V$1004,'BH (3)'!$C$10),COUNTIFS(Lançamentos!$K$5:$K$1004,$D493,Lançamentos!$U$5:$U$1004,K$5,Lançamentos!$W$5:$W$1004,'BH (3)'!$C$10)))</f>
        <v>x</v>
      </c>
      <c r="L493" s="84" t="str">
        <f>IF($D493="","x",IF('BH (3)'!$B$11=1,COUNTIFS(Lançamentos!$K$5:$K$1004,$D493,Lançamentos!$T$5:$T$1004,L$5,Lançamentos!$V$5:$V$1004,'BH (3)'!$C$10),COUNTIFS(Lançamentos!$K$5:$K$1004,$D493,Lançamentos!$U$5:$U$1004,L$5,Lançamentos!$W$5:$W$1004,'BH (3)'!$C$10)))</f>
        <v>x</v>
      </c>
      <c r="M493" s="84" t="str">
        <f>IF($D493="","x",IF('BH (3)'!$B$11=1,COUNTIFS(Lançamentos!$K$5:$K$1004,$D493,Lançamentos!$T$5:$T$1004,M$5,Lançamentos!$V$5:$V$1004,'BH (3)'!$C$10),COUNTIFS(Lançamentos!$K$5:$K$1004,$D493,Lançamentos!$U$5:$U$1004,M$5,Lançamentos!$W$5:$W$1004,'BH (3)'!$C$10)))</f>
        <v>x</v>
      </c>
      <c r="N493" s="84" t="str">
        <f>IF($D493="","x",IF('BH (3)'!$B$11=1,COUNTIFS(Lançamentos!$K$5:$K$1004,$D493,Lançamentos!$T$5:$T$1004,N$5,Lançamentos!$V$5:$V$1004,'BH (3)'!$C$10),COUNTIFS(Lançamentos!$K$5:$K$1004,$D493,Lançamentos!$U$5:$U$1004,N$5,Lançamentos!$W$5:$W$1004,'BH (3)'!$C$10)))</f>
        <v>x</v>
      </c>
      <c r="O493" s="84" t="str">
        <f>IF($D493="","x",IF('BH (3)'!$B$11=1,COUNTIFS(Lançamentos!$K$5:$K$1004,$D493,Lançamentos!$T$5:$T$1004,O$5,Lançamentos!$V$5:$V$1004,'BH (3)'!$C$10),COUNTIFS(Lançamentos!$K$5:$K$1004,$D493,Lançamentos!$U$5:$U$1004,O$5,Lançamentos!$W$5:$W$1004,'BH (3)'!$C$10)))</f>
        <v>x</v>
      </c>
      <c r="P493" s="84" t="str">
        <f>IF($D493="","x",IF('BH (3)'!$B$11=1,COUNTIFS(Lançamentos!$K$5:$K$1004,$D493,Lançamentos!$T$5:$T$1004,P$5,Lançamentos!$V$5:$V$1004,'BH (3)'!$C$10),COUNTIFS(Lançamentos!$K$5:$K$1004,$D493,Lançamentos!$U$5:$U$1004,P$5,Lançamentos!$W$5:$W$1004,'BH (3)'!$C$10)))</f>
        <v>x</v>
      </c>
      <c r="Q493" s="171" t="str">
        <f t="shared" si="15"/>
        <v/>
      </c>
    </row>
    <row r="494" spans="3:17" ht="45" customHeight="1" x14ac:dyDescent="0.25">
      <c r="C494" s="81" t="str">
        <f t="shared" si="14"/>
        <v/>
      </c>
      <c r="D494" s="170" t="str">
        <f>IF(Adv!D492="","",Adv!D492)</f>
        <v/>
      </c>
      <c r="E494" s="84" t="str">
        <f>IF($D494="","x",IF('BH (3)'!$B$11=1,COUNTIFS(Lançamentos!$K$5:$K$1004,$D494,Lançamentos!$T$5:$T$1004,E$5,Lançamentos!$V$5:$V$1004,'BH (3)'!$C$10),COUNTIFS(Lançamentos!$K$5:$K$1004,$D494,Lançamentos!$U$5:$U$1004,E$5,Lançamentos!$W$5:$W$1004,'BH (3)'!$C$10)))</f>
        <v>x</v>
      </c>
      <c r="F494" s="84" t="str">
        <f>IF($D494="","x",IF('BH (3)'!$B$11=1,COUNTIFS(Lançamentos!$K$5:$K$1004,$D494,Lançamentos!$T$5:$T$1004,F$5,Lançamentos!$V$5:$V$1004,'BH (3)'!$C$10),COUNTIFS(Lançamentos!$K$5:$K$1004,$D494,Lançamentos!$U$5:$U$1004,F$5,Lançamentos!$W$5:$W$1004,'BH (3)'!$C$10)))</f>
        <v>x</v>
      </c>
      <c r="G494" s="84" t="str">
        <f>IF($D494="","x",IF('BH (3)'!$B$11=1,COUNTIFS(Lançamentos!$K$5:$K$1004,$D494,Lançamentos!$T$5:$T$1004,G$5,Lançamentos!$V$5:$V$1004,'BH (3)'!$C$10),COUNTIFS(Lançamentos!$K$5:$K$1004,$D494,Lançamentos!$U$5:$U$1004,G$5,Lançamentos!$W$5:$W$1004,'BH (3)'!$C$10)))</f>
        <v>x</v>
      </c>
      <c r="H494" s="84" t="str">
        <f>IF($D494="","x",IF('BH (3)'!$B$11=1,COUNTIFS(Lançamentos!$K$5:$K$1004,$D494,Lançamentos!$T$5:$T$1004,H$5,Lançamentos!$V$5:$V$1004,'BH (3)'!$C$10),COUNTIFS(Lançamentos!$K$5:$K$1004,$D494,Lançamentos!$U$5:$U$1004,H$5,Lançamentos!$W$5:$W$1004,'BH (3)'!$C$10)))</f>
        <v>x</v>
      </c>
      <c r="I494" s="84" t="str">
        <f>IF($D494="","x",IF('BH (3)'!$B$11=1,COUNTIFS(Lançamentos!$K$5:$K$1004,$D494,Lançamentos!$T$5:$T$1004,I$5,Lançamentos!$V$5:$V$1004,'BH (3)'!$C$10),COUNTIFS(Lançamentos!$K$5:$K$1004,$D494,Lançamentos!$U$5:$U$1004,I$5,Lançamentos!$W$5:$W$1004,'BH (3)'!$C$10)))</f>
        <v>x</v>
      </c>
      <c r="J494" s="84" t="str">
        <f>IF($D494="","x",IF('BH (3)'!$B$11=1,COUNTIFS(Lançamentos!$K$5:$K$1004,$D494,Lançamentos!$T$5:$T$1004,J$5,Lançamentos!$V$5:$V$1004,'BH (3)'!$C$10),COUNTIFS(Lançamentos!$K$5:$K$1004,$D494,Lançamentos!$U$5:$U$1004,J$5,Lançamentos!$W$5:$W$1004,'BH (3)'!$C$10)))</f>
        <v>x</v>
      </c>
      <c r="K494" s="84" t="str">
        <f>IF($D494="","x",IF('BH (3)'!$B$11=1,COUNTIFS(Lançamentos!$K$5:$K$1004,$D494,Lançamentos!$T$5:$T$1004,K$5,Lançamentos!$V$5:$V$1004,'BH (3)'!$C$10),COUNTIFS(Lançamentos!$K$5:$K$1004,$D494,Lançamentos!$U$5:$U$1004,K$5,Lançamentos!$W$5:$W$1004,'BH (3)'!$C$10)))</f>
        <v>x</v>
      </c>
      <c r="L494" s="84" t="str">
        <f>IF($D494="","x",IF('BH (3)'!$B$11=1,COUNTIFS(Lançamentos!$K$5:$K$1004,$D494,Lançamentos!$T$5:$T$1004,L$5,Lançamentos!$V$5:$V$1004,'BH (3)'!$C$10),COUNTIFS(Lançamentos!$K$5:$K$1004,$D494,Lançamentos!$U$5:$U$1004,L$5,Lançamentos!$W$5:$W$1004,'BH (3)'!$C$10)))</f>
        <v>x</v>
      </c>
      <c r="M494" s="84" t="str">
        <f>IF($D494="","x",IF('BH (3)'!$B$11=1,COUNTIFS(Lançamentos!$K$5:$K$1004,$D494,Lançamentos!$T$5:$T$1004,M$5,Lançamentos!$V$5:$V$1004,'BH (3)'!$C$10),COUNTIFS(Lançamentos!$K$5:$K$1004,$D494,Lançamentos!$U$5:$U$1004,M$5,Lançamentos!$W$5:$W$1004,'BH (3)'!$C$10)))</f>
        <v>x</v>
      </c>
      <c r="N494" s="84" t="str">
        <f>IF($D494="","x",IF('BH (3)'!$B$11=1,COUNTIFS(Lançamentos!$K$5:$K$1004,$D494,Lançamentos!$T$5:$T$1004,N$5,Lançamentos!$V$5:$V$1004,'BH (3)'!$C$10),COUNTIFS(Lançamentos!$K$5:$K$1004,$D494,Lançamentos!$U$5:$U$1004,N$5,Lançamentos!$W$5:$W$1004,'BH (3)'!$C$10)))</f>
        <v>x</v>
      </c>
      <c r="O494" s="84" t="str">
        <f>IF($D494="","x",IF('BH (3)'!$B$11=1,COUNTIFS(Lançamentos!$K$5:$K$1004,$D494,Lançamentos!$T$5:$T$1004,O$5,Lançamentos!$V$5:$V$1004,'BH (3)'!$C$10),COUNTIFS(Lançamentos!$K$5:$K$1004,$D494,Lançamentos!$U$5:$U$1004,O$5,Lançamentos!$W$5:$W$1004,'BH (3)'!$C$10)))</f>
        <v>x</v>
      </c>
      <c r="P494" s="84" t="str">
        <f>IF($D494="","x",IF('BH (3)'!$B$11=1,COUNTIFS(Lançamentos!$K$5:$K$1004,$D494,Lançamentos!$T$5:$T$1004,P$5,Lançamentos!$V$5:$V$1004,'BH (3)'!$C$10),COUNTIFS(Lançamentos!$K$5:$K$1004,$D494,Lançamentos!$U$5:$U$1004,P$5,Lançamentos!$W$5:$W$1004,'BH (3)'!$C$10)))</f>
        <v>x</v>
      </c>
      <c r="Q494" s="171" t="str">
        <f t="shared" si="15"/>
        <v/>
      </c>
    </row>
    <row r="495" spans="3:17" ht="45" customHeight="1" x14ac:dyDescent="0.25">
      <c r="C495" s="81" t="str">
        <f t="shared" si="14"/>
        <v/>
      </c>
      <c r="D495" s="170" t="str">
        <f>IF(Adv!D493="","",Adv!D493)</f>
        <v/>
      </c>
      <c r="E495" s="84" t="str">
        <f>IF($D495="","x",IF('BH (3)'!$B$11=1,COUNTIFS(Lançamentos!$K$5:$K$1004,$D495,Lançamentos!$T$5:$T$1004,E$5,Lançamentos!$V$5:$V$1004,'BH (3)'!$C$10),COUNTIFS(Lançamentos!$K$5:$K$1004,$D495,Lançamentos!$U$5:$U$1004,E$5,Lançamentos!$W$5:$W$1004,'BH (3)'!$C$10)))</f>
        <v>x</v>
      </c>
      <c r="F495" s="84" t="str">
        <f>IF($D495="","x",IF('BH (3)'!$B$11=1,COUNTIFS(Lançamentos!$K$5:$K$1004,$D495,Lançamentos!$T$5:$T$1004,F$5,Lançamentos!$V$5:$V$1004,'BH (3)'!$C$10),COUNTIFS(Lançamentos!$K$5:$K$1004,$D495,Lançamentos!$U$5:$U$1004,F$5,Lançamentos!$W$5:$W$1004,'BH (3)'!$C$10)))</f>
        <v>x</v>
      </c>
      <c r="G495" s="84" t="str">
        <f>IF($D495="","x",IF('BH (3)'!$B$11=1,COUNTIFS(Lançamentos!$K$5:$K$1004,$D495,Lançamentos!$T$5:$T$1004,G$5,Lançamentos!$V$5:$V$1004,'BH (3)'!$C$10),COUNTIFS(Lançamentos!$K$5:$K$1004,$D495,Lançamentos!$U$5:$U$1004,G$5,Lançamentos!$W$5:$W$1004,'BH (3)'!$C$10)))</f>
        <v>x</v>
      </c>
      <c r="H495" s="84" t="str">
        <f>IF($D495="","x",IF('BH (3)'!$B$11=1,COUNTIFS(Lançamentos!$K$5:$K$1004,$D495,Lançamentos!$T$5:$T$1004,H$5,Lançamentos!$V$5:$V$1004,'BH (3)'!$C$10),COUNTIFS(Lançamentos!$K$5:$K$1004,$D495,Lançamentos!$U$5:$U$1004,H$5,Lançamentos!$W$5:$W$1004,'BH (3)'!$C$10)))</f>
        <v>x</v>
      </c>
      <c r="I495" s="84" t="str">
        <f>IF($D495="","x",IF('BH (3)'!$B$11=1,COUNTIFS(Lançamentos!$K$5:$K$1004,$D495,Lançamentos!$T$5:$T$1004,I$5,Lançamentos!$V$5:$V$1004,'BH (3)'!$C$10),COUNTIFS(Lançamentos!$K$5:$K$1004,$D495,Lançamentos!$U$5:$U$1004,I$5,Lançamentos!$W$5:$W$1004,'BH (3)'!$C$10)))</f>
        <v>x</v>
      </c>
      <c r="J495" s="84" t="str">
        <f>IF($D495="","x",IF('BH (3)'!$B$11=1,COUNTIFS(Lançamentos!$K$5:$K$1004,$D495,Lançamentos!$T$5:$T$1004,J$5,Lançamentos!$V$5:$V$1004,'BH (3)'!$C$10),COUNTIFS(Lançamentos!$K$5:$K$1004,$D495,Lançamentos!$U$5:$U$1004,J$5,Lançamentos!$W$5:$W$1004,'BH (3)'!$C$10)))</f>
        <v>x</v>
      </c>
      <c r="K495" s="84" t="str">
        <f>IF($D495="","x",IF('BH (3)'!$B$11=1,COUNTIFS(Lançamentos!$K$5:$K$1004,$D495,Lançamentos!$T$5:$T$1004,K$5,Lançamentos!$V$5:$V$1004,'BH (3)'!$C$10),COUNTIFS(Lançamentos!$K$5:$K$1004,$D495,Lançamentos!$U$5:$U$1004,K$5,Lançamentos!$W$5:$W$1004,'BH (3)'!$C$10)))</f>
        <v>x</v>
      </c>
      <c r="L495" s="84" t="str">
        <f>IF($D495="","x",IF('BH (3)'!$B$11=1,COUNTIFS(Lançamentos!$K$5:$K$1004,$D495,Lançamentos!$T$5:$T$1004,L$5,Lançamentos!$V$5:$V$1004,'BH (3)'!$C$10),COUNTIFS(Lançamentos!$K$5:$K$1004,$D495,Lançamentos!$U$5:$U$1004,L$5,Lançamentos!$W$5:$W$1004,'BH (3)'!$C$10)))</f>
        <v>x</v>
      </c>
      <c r="M495" s="84" t="str">
        <f>IF($D495="","x",IF('BH (3)'!$B$11=1,COUNTIFS(Lançamentos!$K$5:$K$1004,$D495,Lançamentos!$T$5:$T$1004,M$5,Lançamentos!$V$5:$V$1004,'BH (3)'!$C$10),COUNTIFS(Lançamentos!$K$5:$K$1004,$D495,Lançamentos!$U$5:$U$1004,M$5,Lançamentos!$W$5:$W$1004,'BH (3)'!$C$10)))</f>
        <v>x</v>
      </c>
      <c r="N495" s="84" t="str">
        <f>IF($D495="","x",IF('BH (3)'!$B$11=1,COUNTIFS(Lançamentos!$K$5:$K$1004,$D495,Lançamentos!$T$5:$T$1004,N$5,Lançamentos!$V$5:$V$1004,'BH (3)'!$C$10),COUNTIFS(Lançamentos!$K$5:$K$1004,$D495,Lançamentos!$U$5:$U$1004,N$5,Lançamentos!$W$5:$W$1004,'BH (3)'!$C$10)))</f>
        <v>x</v>
      </c>
      <c r="O495" s="84" t="str">
        <f>IF($D495="","x",IF('BH (3)'!$B$11=1,COUNTIFS(Lançamentos!$K$5:$K$1004,$D495,Lançamentos!$T$5:$T$1004,O$5,Lançamentos!$V$5:$V$1004,'BH (3)'!$C$10),COUNTIFS(Lançamentos!$K$5:$K$1004,$D495,Lançamentos!$U$5:$U$1004,O$5,Lançamentos!$W$5:$W$1004,'BH (3)'!$C$10)))</f>
        <v>x</v>
      </c>
      <c r="P495" s="84" t="str">
        <f>IF($D495="","x",IF('BH (3)'!$B$11=1,COUNTIFS(Lançamentos!$K$5:$K$1004,$D495,Lançamentos!$T$5:$T$1004,P$5,Lançamentos!$V$5:$V$1004,'BH (3)'!$C$10),COUNTIFS(Lançamentos!$K$5:$K$1004,$D495,Lançamentos!$U$5:$U$1004,P$5,Lançamentos!$W$5:$W$1004,'BH (3)'!$C$10)))</f>
        <v>x</v>
      </c>
      <c r="Q495" s="171" t="str">
        <f t="shared" si="15"/>
        <v/>
      </c>
    </row>
    <row r="496" spans="3:17" ht="45" customHeight="1" x14ac:dyDescent="0.25">
      <c r="C496" s="81" t="str">
        <f t="shared" si="14"/>
        <v/>
      </c>
      <c r="D496" s="170" t="str">
        <f>IF(Adv!D494="","",Adv!D494)</f>
        <v/>
      </c>
      <c r="E496" s="84" t="str">
        <f>IF($D496="","x",IF('BH (3)'!$B$11=1,COUNTIFS(Lançamentos!$K$5:$K$1004,$D496,Lançamentos!$T$5:$T$1004,E$5,Lançamentos!$V$5:$V$1004,'BH (3)'!$C$10),COUNTIFS(Lançamentos!$K$5:$K$1004,$D496,Lançamentos!$U$5:$U$1004,E$5,Lançamentos!$W$5:$W$1004,'BH (3)'!$C$10)))</f>
        <v>x</v>
      </c>
      <c r="F496" s="84" t="str">
        <f>IF($D496="","x",IF('BH (3)'!$B$11=1,COUNTIFS(Lançamentos!$K$5:$K$1004,$D496,Lançamentos!$T$5:$T$1004,F$5,Lançamentos!$V$5:$V$1004,'BH (3)'!$C$10),COUNTIFS(Lançamentos!$K$5:$K$1004,$D496,Lançamentos!$U$5:$U$1004,F$5,Lançamentos!$W$5:$W$1004,'BH (3)'!$C$10)))</f>
        <v>x</v>
      </c>
      <c r="G496" s="84" t="str">
        <f>IF($D496="","x",IF('BH (3)'!$B$11=1,COUNTIFS(Lançamentos!$K$5:$K$1004,$D496,Lançamentos!$T$5:$T$1004,G$5,Lançamentos!$V$5:$V$1004,'BH (3)'!$C$10),COUNTIFS(Lançamentos!$K$5:$K$1004,$D496,Lançamentos!$U$5:$U$1004,G$5,Lançamentos!$W$5:$W$1004,'BH (3)'!$C$10)))</f>
        <v>x</v>
      </c>
      <c r="H496" s="84" t="str">
        <f>IF($D496="","x",IF('BH (3)'!$B$11=1,COUNTIFS(Lançamentos!$K$5:$K$1004,$D496,Lançamentos!$T$5:$T$1004,H$5,Lançamentos!$V$5:$V$1004,'BH (3)'!$C$10),COUNTIFS(Lançamentos!$K$5:$K$1004,$D496,Lançamentos!$U$5:$U$1004,H$5,Lançamentos!$W$5:$W$1004,'BH (3)'!$C$10)))</f>
        <v>x</v>
      </c>
      <c r="I496" s="84" t="str">
        <f>IF($D496="","x",IF('BH (3)'!$B$11=1,COUNTIFS(Lançamentos!$K$5:$K$1004,$D496,Lançamentos!$T$5:$T$1004,I$5,Lançamentos!$V$5:$V$1004,'BH (3)'!$C$10),COUNTIFS(Lançamentos!$K$5:$K$1004,$D496,Lançamentos!$U$5:$U$1004,I$5,Lançamentos!$W$5:$W$1004,'BH (3)'!$C$10)))</f>
        <v>x</v>
      </c>
      <c r="J496" s="84" t="str">
        <f>IF($D496="","x",IF('BH (3)'!$B$11=1,COUNTIFS(Lançamentos!$K$5:$K$1004,$D496,Lançamentos!$T$5:$T$1004,J$5,Lançamentos!$V$5:$V$1004,'BH (3)'!$C$10),COUNTIFS(Lançamentos!$K$5:$K$1004,$D496,Lançamentos!$U$5:$U$1004,J$5,Lançamentos!$W$5:$W$1004,'BH (3)'!$C$10)))</f>
        <v>x</v>
      </c>
      <c r="K496" s="84" t="str">
        <f>IF($D496="","x",IF('BH (3)'!$B$11=1,COUNTIFS(Lançamentos!$K$5:$K$1004,$D496,Lançamentos!$T$5:$T$1004,K$5,Lançamentos!$V$5:$V$1004,'BH (3)'!$C$10),COUNTIFS(Lançamentos!$K$5:$K$1004,$D496,Lançamentos!$U$5:$U$1004,K$5,Lançamentos!$W$5:$W$1004,'BH (3)'!$C$10)))</f>
        <v>x</v>
      </c>
      <c r="L496" s="84" t="str">
        <f>IF($D496="","x",IF('BH (3)'!$B$11=1,COUNTIFS(Lançamentos!$K$5:$K$1004,$D496,Lançamentos!$T$5:$T$1004,L$5,Lançamentos!$V$5:$V$1004,'BH (3)'!$C$10),COUNTIFS(Lançamentos!$K$5:$K$1004,$D496,Lançamentos!$U$5:$U$1004,L$5,Lançamentos!$W$5:$W$1004,'BH (3)'!$C$10)))</f>
        <v>x</v>
      </c>
      <c r="M496" s="84" t="str">
        <f>IF($D496="","x",IF('BH (3)'!$B$11=1,COUNTIFS(Lançamentos!$K$5:$K$1004,$D496,Lançamentos!$T$5:$T$1004,M$5,Lançamentos!$V$5:$V$1004,'BH (3)'!$C$10),COUNTIFS(Lançamentos!$K$5:$K$1004,$D496,Lançamentos!$U$5:$U$1004,M$5,Lançamentos!$W$5:$W$1004,'BH (3)'!$C$10)))</f>
        <v>x</v>
      </c>
      <c r="N496" s="84" t="str">
        <f>IF($D496="","x",IF('BH (3)'!$B$11=1,COUNTIFS(Lançamentos!$K$5:$K$1004,$D496,Lançamentos!$T$5:$T$1004,N$5,Lançamentos!$V$5:$V$1004,'BH (3)'!$C$10),COUNTIFS(Lançamentos!$K$5:$K$1004,$D496,Lançamentos!$U$5:$U$1004,N$5,Lançamentos!$W$5:$W$1004,'BH (3)'!$C$10)))</f>
        <v>x</v>
      </c>
      <c r="O496" s="84" t="str">
        <f>IF($D496="","x",IF('BH (3)'!$B$11=1,COUNTIFS(Lançamentos!$K$5:$K$1004,$D496,Lançamentos!$T$5:$T$1004,O$5,Lançamentos!$V$5:$V$1004,'BH (3)'!$C$10),COUNTIFS(Lançamentos!$K$5:$K$1004,$D496,Lançamentos!$U$5:$U$1004,O$5,Lançamentos!$W$5:$W$1004,'BH (3)'!$C$10)))</f>
        <v>x</v>
      </c>
      <c r="P496" s="84" t="str">
        <f>IF($D496="","x",IF('BH (3)'!$B$11=1,COUNTIFS(Lançamentos!$K$5:$K$1004,$D496,Lançamentos!$T$5:$T$1004,P$5,Lançamentos!$V$5:$V$1004,'BH (3)'!$C$10),COUNTIFS(Lançamentos!$K$5:$K$1004,$D496,Lançamentos!$U$5:$U$1004,P$5,Lançamentos!$W$5:$W$1004,'BH (3)'!$C$10)))</f>
        <v>x</v>
      </c>
      <c r="Q496" s="171" t="str">
        <f t="shared" si="15"/>
        <v/>
      </c>
    </row>
    <row r="497" spans="3:17" ht="45" customHeight="1" x14ac:dyDescent="0.25">
      <c r="C497" s="81" t="str">
        <f t="shared" si="14"/>
        <v/>
      </c>
      <c r="D497" s="170" t="str">
        <f>IF(Adv!D495="","",Adv!D495)</f>
        <v/>
      </c>
      <c r="E497" s="84" t="str">
        <f>IF($D497="","x",IF('BH (3)'!$B$11=1,COUNTIFS(Lançamentos!$K$5:$K$1004,$D497,Lançamentos!$T$5:$T$1004,E$5,Lançamentos!$V$5:$V$1004,'BH (3)'!$C$10),COUNTIFS(Lançamentos!$K$5:$K$1004,$D497,Lançamentos!$U$5:$U$1004,E$5,Lançamentos!$W$5:$W$1004,'BH (3)'!$C$10)))</f>
        <v>x</v>
      </c>
      <c r="F497" s="84" t="str">
        <f>IF($D497="","x",IF('BH (3)'!$B$11=1,COUNTIFS(Lançamentos!$K$5:$K$1004,$D497,Lançamentos!$T$5:$T$1004,F$5,Lançamentos!$V$5:$V$1004,'BH (3)'!$C$10),COUNTIFS(Lançamentos!$K$5:$K$1004,$D497,Lançamentos!$U$5:$U$1004,F$5,Lançamentos!$W$5:$W$1004,'BH (3)'!$C$10)))</f>
        <v>x</v>
      </c>
      <c r="G497" s="84" t="str">
        <f>IF($D497="","x",IF('BH (3)'!$B$11=1,COUNTIFS(Lançamentos!$K$5:$K$1004,$D497,Lançamentos!$T$5:$T$1004,G$5,Lançamentos!$V$5:$V$1004,'BH (3)'!$C$10),COUNTIFS(Lançamentos!$K$5:$K$1004,$D497,Lançamentos!$U$5:$U$1004,G$5,Lançamentos!$W$5:$W$1004,'BH (3)'!$C$10)))</f>
        <v>x</v>
      </c>
      <c r="H497" s="84" t="str">
        <f>IF($D497="","x",IF('BH (3)'!$B$11=1,COUNTIFS(Lançamentos!$K$5:$K$1004,$D497,Lançamentos!$T$5:$T$1004,H$5,Lançamentos!$V$5:$V$1004,'BH (3)'!$C$10),COUNTIFS(Lançamentos!$K$5:$K$1004,$D497,Lançamentos!$U$5:$U$1004,H$5,Lançamentos!$W$5:$W$1004,'BH (3)'!$C$10)))</f>
        <v>x</v>
      </c>
      <c r="I497" s="84" t="str">
        <f>IF($D497="","x",IF('BH (3)'!$B$11=1,COUNTIFS(Lançamentos!$K$5:$K$1004,$D497,Lançamentos!$T$5:$T$1004,I$5,Lançamentos!$V$5:$V$1004,'BH (3)'!$C$10),COUNTIFS(Lançamentos!$K$5:$K$1004,$D497,Lançamentos!$U$5:$U$1004,I$5,Lançamentos!$W$5:$W$1004,'BH (3)'!$C$10)))</f>
        <v>x</v>
      </c>
      <c r="J497" s="84" t="str">
        <f>IF($D497="","x",IF('BH (3)'!$B$11=1,COUNTIFS(Lançamentos!$K$5:$K$1004,$D497,Lançamentos!$T$5:$T$1004,J$5,Lançamentos!$V$5:$V$1004,'BH (3)'!$C$10),COUNTIFS(Lançamentos!$K$5:$K$1004,$D497,Lançamentos!$U$5:$U$1004,J$5,Lançamentos!$W$5:$W$1004,'BH (3)'!$C$10)))</f>
        <v>x</v>
      </c>
      <c r="K497" s="84" t="str">
        <f>IF($D497="","x",IF('BH (3)'!$B$11=1,COUNTIFS(Lançamentos!$K$5:$K$1004,$D497,Lançamentos!$T$5:$T$1004,K$5,Lançamentos!$V$5:$V$1004,'BH (3)'!$C$10),COUNTIFS(Lançamentos!$K$5:$K$1004,$D497,Lançamentos!$U$5:$U$1004,K$5,Lançamentos!$W$5:$W$1004,'BH (3)'!$C$10)))</f>
        <v>x</v>
      </c>
      <c r="L497" s="84" t="str">
        <f>IF($D497="","x",IF('BH (3)'!$B$11=1,COUNTIFS(Lançamentos!$K$5:$K$1004,$D497,Lançamentos!$T$5:$T$1004,L$5,Lançamentos!$V$5:$V$1004,'BH (3)'!$C$10),COUNTIFS(Lançamentos!$K$5:$K$1004,$D497,Lançamentos!$U$5:$U$1004,L$5,Lançamentos!$W$5:$W$1004,'BH (3)'!$C$10)))</f>
        <v>x</v>
      </c>
      <c r="M497" s="84" t="str">
        <f>IF($D497="","x",IF('BH (3)'!$B$11=1,COUNTIFS(Lançamentos!$K$5:$K$1004,$D497,Lançamentos!$T$5:$T$1004,M$5,Lançamentos!$V$5:$V$1004,'BH (3)'!$C$10),COUNTIFS(Lançamentos!$K$5:$K$1004,$D497,Lançamentos!$U$5:$U$1004,M$5,Lançamentos!$W$5:$W$1004,'BH (3)'!$C$10)))</f>
        <v>x</v>
      </c>
      <c r="N497" s="84" t="str">
        <f>IF($D497="","x",IF('BH (3)'!$B$11=1,COUNTIFS(Lançamentos!$K$5:$K$1004,$D497,Lançamentos!$T$5:$T$1004,N$5,Lançamentos!$V$5:$V$1004,'BH (3)'!$C$10),COUNTIFS(Lançamentos!$K$5:$K$1004,$D497,Lançamentos!$U$5:$U$1004,N$5,Lançamentos!$W$5:$W$1004,'BH (3)'!$C$10)))</f>
        <v>x</v>
      </c>
      <c r="O497" s="84" t="str">
        <f>IF($D497="","x",IF('BH (3)'!$B$11=1,COUNTIFS(Lançamentos!$K$5:$K$1004,$D497,Lançamentos!$T$5:$T$1004,O$5,Lançamentos!$V$5:$V$1004,'BH (3)'!$C$10),COUNTIFS(Lançamentos!$K$5:$K$1004,$D497,Lançamentos!$U$5:$U$1004,O$5,Lançamentos!$W$5:$W$1004,'BH (3)'!$C$10)))</f>
        <v>x</v>
      </c>
      <c r="P497" s="84" t="str">
        <f>IF($D497="","x",IF('BH (3)'!$B$11=1,COUNTIFS(Lançamentos!$K$5:$K$1004,$D497,Lançamentos!$T$5:$T$1004,P$5,Lançamentos!$V$5:$V$1004,'BH (3)'!$C$10),COUNTIFS(Lançamentos!$K$5:$K$1004,$D497,Lançamentos!$U$5:$U$1004,P$5,Lançamentos!$W$5:$W$1004,'BH (3)'!$C$10)))</f>
        <v>x</v>
      </c>
      <c r="Q497" s="171" t="str">
        <f t="shared" si="15"/>
        <v/>
      </c>
    </row>
    <row r="498" spans="3:17" ht="45" customHeight="1" x14ac:dyDescent="0.25">
      <c r="C498" s="81" t="str">
        <f t="shared" si="14"/>
        <v/>
      </c>
      <c r="D498" s="170" t="str">
        <f>IF(Adv!D496="","",Adv!D496)</f>
        <v/>
      </c>
      <c r="E498" s="84" t="str">
        <f>IF($D498="","x",IF('BH (3)'!$B$11=1,COUNTIFS(Lançamentos!$K$5:$K$1004,$D498,Lançamentos!$T$5:$T$1004,E$5,Lançamentos!$V$5:$V$1004,'BH (3)'!$C$10),COUNTIFS(Lançamentos!$K$5:$K$1004,$D498,Lançamentos!$U$5:$U$1004,E$5,Lançamentos!$W$5:$W$1004,'BH (3)'!$C$10)))</f>
        <v>x</v>
      </c>
      <c r="F498" s="84" t="str">
        <f>IF($D498="","x",IF('BH (3)'!$B$11=1,COUNTIFS(Lançamentos!$K$5:$K$1004,$D498,Lançamentos!$T$5:$T$1004,F$5,Lançamentos!$V$5:$V$1004,'BH (3)'!$C$10),COUNTIFS(Lançamentos!$K$5:$K$1004,$D498,Lançamentos!$U$5:$U$1004,F$5,Lançamentos!$W$5:$W$1004,'BH (3)'!$C$10)))</f>
        <v>x</v>
      </c>
      <c r="G498" s="84" t="str">
        <f>IF($D498="","x",IF('BH (3)'!$B$11=1,COUNTIFS(Lançamentos!$K$5:$K$1004,$D498,Lançamentos!$T$5:$T$1004,G$5,Lançamentos!$V$5:$V$1004,'BH (3)'!$C$10),COUNTIFS(Lançamentos!$K$5:$K$1004,$D498,Lançamentos!$U$5:$U$1004,G$5,Lançamentos!$W$5:$W$1004,'BH (3)'!$C$10)))</f>
        <v>x</v>
      </c>
      <c r="H498" s="84" t="str">
        <f>IF($D498="","x",IF('BH (3)'!$B$11=1,COUNTIFS(Lançamentos!$K$5:$K$1004,$D498,Lançamentos!$T$5:$T$1004,H$5,Lançamentos!$V$5:$V$1004,'BH (3)'!$C$10),COUNTIFS(Lançamentos!$K$5:$K$1004,$D498,Lançamentos!$U$5:$U$1004,H$5,Lançamentos!$W$5:$W$1004,'BH (3)'!$C$10)))</f>
        <v>x</v>
      </c>
      <c r="I498" s="84" t="str">
        <f>IF($D498="","x",IF('BH (3)'!$B$11=1,COUNTIFS(Lançamentos!$K$5:$K$1004,$D498,Lançamentos!$T$5:$T$1004,I$5,Lançamentos!$V$5:$V$1004,'BH (3)'!$C$10),COUNTIFS(Lançamentos!$K$5:$K$1004,$D498,Lançamentos!$U$5:$U$1004,I$5,Lançamentos!$W$5:$W$1004,'BH (3)'!$C$10)))</f>
        <v>x</v>
      </c>
      <c r="J498" s="84" t="str">
        <f>IF($D498="","x",IF('BH (3)'!$B$11=1,COUNTIFS(Lançamentos!$K$5:$K$1004,$D498,Lançamentos!$T$5:$T$1004,J$5,Lançamentos!$V$5:$V$1004,'BH (3)'!$C$10),COUNTIFS(Lançamentos!$K$5:$K$1004,$D498,Lançamentos!$U$5:$U$1004,J$5,Lançamentos!$W$5:$W$1004,'BH (3)'!$C$10)))</f>
        <v>x</v>
      </c>
      <c r="K498" s="84" t="str">
        <f>IF($D498="","x",IF('BH (3)'!$B$11=1,COUNTIFS(Lançamentos!$K$5:$K$1004,$D498,Lançamentos!$T$5:$T$1004,K$5,Lançamentos!$V$5:$V$1004,'BH (3)'!$C$10),COUNTIFS(Lançamentos!$K$5:$K$1004,$D498,Lançamentos!$U$5:$U$1004,K$5,Lançamentos!$W$5:$W$1004,'BH (3)'!$C$10)))</f>
        <v>x</v>
      </c>
      <c r="L498" s="84" t="str">
        <f>IF($D498="","x",IF('BH (3)'!$B$11=1,COUNTIFS(Lançamentos!$K$5:$K$1004,$D498,Lançamentos!$T$5:$T$1004,L$5,Lançamentos!$V$5:$V$1004,'BH (3)'!$C$10),COUNTIFS(Lançamentos!$K$5:$K$1004,$D498,Lançamentos!$U$5:$U$1004,L$5,Lançamentos!$W$5:$W$1004,'BH (3)'!$C$10)))</f>
        <v>x</v>
      </c>
      <c r="M498" s="84" t="str">
        <f>IF($D498="","x",IF('BH (3)'!$B$11=1,COUNTIFS(Lançamentos!$K$5:$K$1004,$D498,Lançamentos!$T$5:$T$1004,M$5,Lançamentos!$V$5:$V$1004,'BH (3)'!$C$10),COUNTIFS(Lançamentos!$K$5:$K$1004,$D498,Lançamentos!$U$5:$U$1004,M$5,Lançamentos!$W$5:$W$1004,'BH (3)'!$C$10)))</f>
        <v>x</v>
      </c>
      <c r="N498" s="84" t="str">
        <f>IF($D498="","x",IF('BH (3)'!$B$11=1,COUNTIFS(Lançamentos!$K$5:$K$1004,$D498,Lançamentos!$T$5:$T$1004,N$5,Lançamentos!$V$5:$V$1004,'BH (3)'!$C$10),COUNTIFS(Lançamentos!$K$5:$K$1004,$D498,Lançamentos!$U$5:$U$1004,N$5,Lançamentos!$W$5:$W$1004,'BH (3)'!$C$10)))</f>
        <v>x</v>
      </c>
      <c r="O498" s="84" t="str">
        <f>IF($D498="","x",IF('BH (3)'!$B$11=1,COUNTIFS(Lançamentos!$K$5:$K$1004,$D498,Lançamentos!$T$5:$T$1004,O$5,Lançamentos!$V$5:$V$1004,'BH (3)'!$C$10),COUNTIFS(Lançamentos!$K$5:$K$1004,$D498,Lançamentos!$U$5:$U$1004,O$5,Lançamentos!$W$5:$W$1004,'BH (3)'!$C$10)))</f>
        <v>x</v>
      </c>
      <c r="P498" s="84" t="str">
        <f>IF($D498="","x",IF('BH (3)'!$B$11=1,COUNTIFS(Lançamentos!$K$5:$K$1004,$D498,Lançamentos!$T$5:$T$1004,P$5,Lançamentos!$V$5:$V$1004,'BH (3)'!$C$10),COUNTIFS(Lançamentos!$K$5:$K$1004,$D498,Lançamentos!$U$5:$U$1004,P$5,Lançamentos!$W$5:$W$1004,'BH (3)'!$C$10)))</f>
        <v>x</v>
      </c>
      <c r="Q498" s="171" t="str">
        <f t="shared" si="15"/>
        <v/>
      </c>
    </row>
    <row r="499" spans="3:17" ht="45" customHeight="1" x14ac:dyDescent="0.25">
      <c r="C499" s="81" t="str">
        <f t="shared" si="14"/>
        <v/>
      </c>
      <c r="D499" s="170" t="str">
        <f>IF(Adv!D497="","",Adv!D497)</f>
        <v/>
      </c>
      <c r="E499" s="84" t="str">
        <f>IF($D499="","x",IF('BH (3)'!$B$11=1,COUNTIFS(Lançamentos!$K$5:$K$1004,$D499,Lançamentos!$T$5:$T$1004,E$5,Lançamentos!$V$5:$V$1004,'BH (3)'!$C$10),COUNTIFS(Lançamentos!$K$5:$K$1004,$D499,Lançamentos!$U$5:$U$1004,E$5,Lançamentos!$W$5:$W$1004,'BH (3)'!$C$10)))</f>
        <v>x</v>
      </c>
      <c r="F499" s="84" t="str">
        <f>IF($D499="","x",IF('BH (3)'!$B$11=1,COUNTIFS(Lançamentos!$K$5:$K$1004,$D499,Lançamentos!$T$5:$T$1004,F$5,Lançamentos!$V$5:$V$1004,'BH (3)'!$C$10),COUNTIFS(Lançamentos!$K$5:$K$1004,$D499,Lançamentos!$U$5:$U$1004,F$5,Lançamentos!$W$5:$W$1004,'BH (3)'!$C$10)))</f>
        <v>x</v>
      </c>
      <c r="G499" s="84" t="str">
        <f>IF($D499="","x",IF('BH (3)'!$B$11=1,COUNTIFS(Lançamentos!$K$5:$K$1004,$D499,Lançamentos!$T$5:$T$1004,G$5,Lançamentos!$V$5:$V$1004,'BH (3)'!$C$10),COUNTIFS(Lançamentos!$K$5:$K$1004,$D499,Lançamentos!$U$5:$U$1004,G$5,Lançamentos!$W$5:$W$1004,'BH (3)'!$C$10)))</f>
        <v>x</v>
      </c>
      <c r="H499" s="84" t="str">
        <f>IF($D499="","x",IF('BH (3)'!$B$11=1,COUNTIFS(Lançamentos!$K$5:$K$1004,$D499,Lançamentos!$T$5:$T$1004,H$5,Lançamentos!$V$5:$V$1004,'BH (3)'!$C$10),COUNTIFS(Lançamentos!$K$5:$K$1004,$D499,Lançamentos!$U$5:$U$1004,H$5,Lançamentos!$W$5:$W$1004,'BH (3)'!$C$10)))</f>
        <v>x</v>
      </c>
      <c r="I499" s="84" t="str">
        <f>IF($D499="","x",IF('BH (3)'!$B$11=1,COUNTIFS(Lançamentos!$K$5:$K$1004,$D499,Lançamentos!$T$5:$T$1004,I$5,Lançamentos!$V$5:$V$1004,'BH (3)'!$C$10),COUNTIFS(Lançamentos!$K$5:$K$1004,$D499,Lançamentos!$U$5:$U$1004,I$5,Lançamentos!$W$5:$W$1004,'BH (3)'!$C$10)))</f>
        <v>x</v>
      </c>
      <c r="J499" s="84" t="str">
        <f>IF($D499="","x",IF('BH (3)'!$B$11=1,COUNTIFS(Lançamentos!$K$5:$K$1004,$D499,Lançamentos!$T$5:$T$1004,J$5,Lançamentos!$V$5:$V$1004,'BH (3)'!$C$10),COUNTIFS(Lançamentos!$K$5:$K$1004,$D499,Lançamentos!$U$5:$U$1004,J$5,Lançamentos!$W$5:$W$1004,'BH (3)'!$C$10)))</f>
        <v>x</v>
      </c>
      <c r="K499" s="84" t="str">
        <f>IF($D499="","x",IF('BH (3)'!$B$11=1,COUNTIFS(Lançamentos!$K$5:$K$1004,$D499,Lançamentos!$T$5:$T$1004,K$5,Lançamentos!$V$5:$V$1004,'BH (3)'!$C$10),COUNTIFS(Lançamentos!$K$5:$K$1004,$D499,Lançamentos!$U$5:$U$1004,K$5,Lançamentos!$W$5:$W$1004,'BH (3)'!$C$10)))</f>
        <v>x</v>
      </c>
      <c r="L499" s="84" t="str">
        <f>IF($D499="","x",IF('BH (3)'!$B$11=1,COUNTIFS(Lançamentos!$K$5:$K$1004,$D499,Lançamentos!$T$5:$T$1004,L$5,Lançamentos!$V$5:$V$1004,'BH (3)'!$C$10),COUNTIFS(Lançamentos!$K$5:$K$1004,$D499,Lançamentos!$U$5:$U$1004,L$5,Lançamentos!$W$5:$W$1004,'BH (3)'!$C$10)))</f>
        <v>x</v>
      </c>
      <c r="M499" s="84" t="str">
        <f>IF($D499="","x",IF('BH (3)'!$B$11=1,COUNTIFS(Lançamentos!$K$5:$K$1004,$D499,Lançamentos!$T$5:$T$1004,M$5,Lançamentos!$V$5:$V$1004,'BH (3)'!$C$10),COUNTIFS(Lançamentos!$K$5:$K$1004,$D499,Lançamentos!$U$5:$U$1004,M$5,Lançamentos!$W$5:$W$1004,'BH (3)'!$C$10)))</f>
        <v>x</v>
      </c>
      <c r="N499" s="84" t="str">
        <f>IF($D499="","x",IF('BH (3)'!$B$11=1,COUNTIFS(Lançamentos!$K$5:$K$1004,$D499,Lançamentos!$T$5:$T$1004,N$5,Lançamentos!$V$5:$V$1004,'BH (3)'!$C$10),COUNTIFS(Lançamentos!$K$5:$K$1004,$D499,Lançamentos!$U$5:$U$1004,N$5,Lançamentos!$W$5:$W$1004,'BH (3)'!$C$10)))</f>
        <v>x</v>
      </c>
      <c r="O499" s="84" t="str">
        <f>IF($D499="","x",IF('BH (3)'!$B$11=1,COUNTIFS(Lançamentos!$K$5:$K$1004,$D499,Lançamentos!$T$5:$T$1004,O$5,Lançamentos!$V$5:$V$1004,'BH (3)'!$C$10),COUNTIFS(Lançamentos!$K$5:$K$1004,$D499,Lançamentos!$U$5:$U$1004,O$5,Lançamentos!$W$5:$W$1004,'BH (3)'!$C$10)))</f>
        <v>x</v>
      </c>
      <c r="P499" s="84" t="str">
        <f>IF($D499="","x",IF('BH (3)'!$B$11=1,COUNTIFS(Lançamentos!$K$5:$K$1004,$D499,Lançamentos!$T$5:$T$1004,P$5,Lançamentos!$V$5:$V$1004,'BH (3)'!$C$10),COUNTIFS(Lançamentos!$K$5:$K$1004,$D499,Lançamentos!$U$5:$U$1004,P$5,Lançamentos!$W$5:$W$1004,'BH (3)'!$C$10)))</f>
        <v>x</v>
      </c>
      <c r="Q499" s="171" t="str">
        <f t="shared" si="15"/>
        <v/>
      </c>
    </row>
    <row r="500" spans="3:17" ht="45" customHeight="1" x14ac:dyDescent="0.25">
      <c r="C500" s="81" t="str">
        <f t="shared" si="14"/>
        <v/>
      </c>
      <c r="D500" s="170" t="str">
        <f>IF(Adv!D498="","",Adv!D498)</f>
        <v/>
      </c>
      <c r="E500" s="84" t="str">
        <f>IF($D500="","x",IF('BH (3)'!$B$11=1,COUNTIFS(Lançamentos!$K$5:$K$1004,$D500,Lançamentos!$T$5:$T$1004,E$5,Lançamentos!$V$5:$V$1004,'BH (3)'!$C$10),COUNTIFS(Lançamentos!$K$5:$K$1004,$D500,Lançamentos!$U$5:$U$1004,E$5,Lançamentos!$W$5:$W$1004,'BH (3)'!$C$10)))</f>
        <v>x</v>
      </c>
      <c r="F500" s="84" t="str">
        <f>IF($D500="","x",IF('BH (3)'!$B$11=1,COUNTIFS(Lançamentos!$K$5:$K$1004,$D500,Lançamentos!$T$5:$T$1004,F$5,Lançamentos!$V$5:$V$1004,'BH (3)'!$C$10),COUNTIFS(Lançamentos!$K$5:$K$1004,$D500,Lançamentos!$U$5:$U$1004,F$5,Lançamentos!$W$5:$W$1004,'BH (3)'!$C$10)))</f>
        <v>x</v>
      </c>
      <c r="G500" s="84" t="str">
        <f>IF($D500="","x",IF('BH (3)'!$B$11=1,COUNTIFS(Lançamentos!$K$5:$K$1004,$D500,Lançamentos!$T$5:$T$1004,G$5,Lançamentos!$V$5:$V$1004,'BH (3)'!$C$10),COUNTIFS(Lançamentos!$K$5:$K$1004,$D500,Lançamentos!$U$5:$U$1004,G$5,Lançamentos!$W$5:$W$1004,'BH (3)'!$C$10)))</f>
        <v>x</v>
      </c>
      <c r="H500" s="84" t="str">
        <f>IF($D500="","x",IF('BH (3)'!$B$11=1,COUNTIFS(Lançamentos!$K$5:$K$1004,$D500,Lançamentos!$T$5:$T$1004,H$5,Lançamentos!$V$5:$V$1004,'BH (3)'!$C$10),COUNTIFS(Lançamentos!$K$5:$K$1004,$D500,Lançamentos!$U$5:$U$1004,H$5,Lançamentos!$W$5:$W$1004,'BH (3)'!$C$10)))</f>
        <v>x</v>
      </c>
      <c r="I500" s="84" t="str">
        <f>IF($D500="","x",IF('BH (3)'!$B$11=1,COUNTIFS(Lançamentos!$K$5:$K$1004,$D500,Lançamentos!$T$5:$T$1004,I$5,Lançamentos!$V$5:$V$1004,'BH (3)'!$C$10),COUNTIFS(Lançamentos!$K$5:$K$1004,$D500,Lançamentos!$U$5:$U$1004,I$5,Lançamentos!$W$5:$W$1004,'BH (3)'!$C$10)))</f>
        <v>x</v>
      </c>
      <c r="J500" s="84" t="str">
        <f>IF($D500="","x",IF('BH (3)'!$B$11=1,COUNTIFS(Lançamentos!$K$5:$K$1004,$D500,Lançamentos!$T$5:$T$1004,J$5,Lançamentos!$V$5:$V$1004,'BH (3)'!$C$10),COUNTIFS(Lançamentos!$K$5:$K$1004,$D500,Lançamentos!$U$5:$U$1004,J$5,Lançamentos!$W$5:$W$1004,'BH (3)'!$C$10)))</f>
        <v>x</v>
      </c>
      <c r="K500" s="84" t="str">
        <f>IF($D500="","x",IF('BH (3)'!$B$11=1,COUNTIFS(Lançamentos!$K$5:$K$1004,$D500,Lançamentos!$T$5:$T$1004,K$5,Lançamentos!$V$5:$V$1004,'BH (3)'!$C$10),COUNTIFS(Lançamentos!$K$5:$K$1004,$D500,Lançamentos!$U$5:$U$1004,K$5,Lançamentos!$W$5:$W$1004,'BH (3)'!$C$10)))</f>
        <v>x</v>
      </c>
      <c r="L500" s="84" t="str">
        <f>IF($D500="","x",IF('BH (3)'!$B$11=1,COUNTIFS(Lançamentos!$K$5:$K$1004,$D500,Lançamentos!$T$5:$T$1004,L$5,Lançamentos!$V$5:$V$1004,'BH (3)'!$C$10),COUNTIFS(Lançamentos!$K$5:$K$1004,$D500,Lançamentos!$U$5:$U$1004,L$5,Lançamentos!$W$5:$W$1004,'BH (3)'!$C$10)))</f>
        <v>x</v>
      </c>
      <c r="M500" s="84" t="str">
        <f>IF($D500="","x",IF('BH (3)'!$B$11=1,COUNTIFS(Lançamentos!$K$5:$K$1004,$D500,Lançamentos!$T$5:$T$1004,M$5,Lançamentos!$V$5:$V$1004,'BH (3)'!$C$10),COUNTIFS(Lançamentos!$K$5:$K$1004,$D500,Lançamentos!$U$5:$U$1004,M$5,Lançamentos!$W$5:$W$1004,'BH (3)'!$C$10)))</f>
        <v>x</v>
      </c>
      <c r="N500" s="84" t="str">
        <f>IF($D500="","x",IF('BH (3)'!$B$11=1,COUNTIFS(Lançamentos!$K$5:$K$1004,$D500,Lançamentos!$T$5:$T$1004,N$5,Lançamentos!$V$5:$V$1004,'BH (3)'!$C$10),COUNTIFS(Lançamentos!$K$5:$K$1004,$D500,Lançamentos!$U$5:$U$1004,N$5,Lançamentos!$W$5:$W$1004,'BH (3)'!$C$10)))</f>
        <v>x</v>
      </c>
      <c r="O500" s="84" t="str">
        <f>IF($D500="","x",IF('BH (3)'!$B$11=1,COUNTIFS(Lançamentos!$K$5:$K$1004,$D500,Lançamentos!$T$5:$T$1004,O$5,Lançamentos!$V$5:$V$1004,'BH (3)'!$C$10),COUNTIFS(Lançamentos!$K$5:$K$1004,$D500,Lançamentos!$U$5:$U$1004,O$5,Lançamentos!$W$5:$W$1004,'BH (3)'!$C$10)))</f>
        <v>x</v>
      </c>
      <c r="P500" s="84" t="str">
        <f>IF($D500="","x",IF('BH (3)'!$B$11=1,COUNTIFS(Lançamentos!$K$5:$K$1004,$D500,Lançamentos!$T$5:$T$1004,P$5,Lançamentos!$V$5:$V$1004,'BH (3)'!$C$10),COUNTIFS(Lançamentos!$K$5:$K$1004,$D500,Lançamentos!$U$5:$U$1004,P$5,Lançamentos!$W$5:$W$1004,'BH (3)'!$C$10)))</f>
        <v>x</v>
      </c>
      <c r="Q500" s="171" t="str">
        <f t="shared" si="15"/>
        <v/>
      </c>
    </row>
    <row r="501" spans="3:17" ht="45" customHeight="1" x14ac:dyDescent="0.25">
      <c r="C501" s="81" t="str">
        <f t="shared" si="14"/>
        <v/>
      </c>
      <c r="D501" s="170" t="str">
        <f>IF(Adv!D499="","",Adv!D499)</f>
        <v/>
      </c>
      <c r="E501" s="84" t="str">
        <f>IF($D501="","x",IF('BH (3)'!$B$11=1,COUNTIFS(Lançamentos!$K$5:$K$1004,$D501,Lançamentos!$T$5:$T$1004,E$5,Lançamentos!$V$5:$V$1004,'BH (3)'!$C$10),COUNTIFS(Lançamentos!$K$5:$K$1004,$D501,Lançamentos!$U$5:$U$1004,E$5,Lançamentos!$W$5:$W$1004,'BH (3)'!$C$10)))</f>
        <v>x</v>
      </c>
      <c r="F501" s="84" t="str">
        <f>IF($D501="","x",IF('BH (3)'!$B$11=1,COUNTIFS(Lançamentos!$K$5:$K$1004,$D501,Lançamentos!$T$5:$T$1004,F$5,Lançamentos!$V$5:$V$1004,'BH (3)'!$C$10),COUNTIFS(Lançamentos!$K$5:$K$1004,$D501,Lançamentos!$U$5:$U$1004,F$5,Lançamentos!$W$5:$W$1004,'BH (3)'!$C$10)))</f>
        <v>x</v>
      </c>
      <c r="G501" s="84" t="str">
        <f>IF($D501="","x",IF('BH (3)'!$B$11=1,COUNTIFS(Lançamentos!$K$5:$K$1004,$D501,Lançamentos!$T$5:$T$1004,G$5,Lançamentos!$V$5:$V$1004,'BH (3)'!$C$10),COUNTIFS(Lançamentos!$K$5:$K$1004,$D501,Lançamentos!$U$5:$U$1004,G$5,Lançamentos!$W$5:$W$1004,'BH (3)'!$C$10)))</f>
        <v>x</v>
      </c>
      <c r="H501" s="84" t="str">
        <f>IF($D501="","x",IF('BH (3)'!$B$11=1,COUNTIFS(Lançamentos!$K$5:$K$1004,$D501,Lançamentos!$T$5:$T$1004,H$5,Lançamentos!$V$5:$V$1004,'BH (3)'!$C$10),COUNTIFS(Lançamentos!$K$5:$K$1004,$D501,Lançamentos!$U$5:$U$1004,H$5,Lançamentos!$W$5:$W$1004,'BH (3)'!$C$10)))</f>
        <v>x</v>
      </c>
      <c r="I501" s="84" t="str">
        <f>IF($D501="","x",IF('BH (3)'!$B$11=1,COUNTIFS(Lançamentos!$K$5:$K$1004,$D501,Lançamentos!$T$5:$T$1004,I$5,Lançamentos!$V$5:$V$1004,'BH (3)'!$C$10),COUNTIFS(Lançamentos!$K$5:$K$1004,$D501,Lançamentos!$U$5:$U$1004,I$5,Lançamentos!$W$5:$W$1004,'BH (3)'!$C$10)))</f>
        <v>x</v>
      </c>
      <c r="J501" s="84" t="str">
        <f>IF($D501="","x",IF('BH (3)'!$B$11=1,COUNTIFS(Lançamentos!$K$5:$K$1004,$D501,Lançamentos!$T$5:$T$1004,J$5,Lançamentos!$V$5:$V$1004,'BH (3)'!$C$10),COUNTIFS(Lançamentos!$K$5:$K$1004,$D501,Lançamentos!$U$5:$U$1004,J$5,Lançamentos!$W$5:$W$1004,'BH (3)'!$C$10)))</f>
        <v>x</v>
      </c>
      <c r="K501" s="84" t="str">
        <f>IF($D501="","x",IF('BH (3)'!$B$11=1,COUNTIFS(Lançamentos!$K$5:$K$1004,$D501,Lançamentos!$T$5:$T$1004,K$5,Lançamentos!$V$5:$V$1004,'BH (3)'!$C$10),COUNTIFS(Lançamentos!$K$5:$K$1004,$D501,Lançamentos!$U$5:$U$1004,K$5,Lançamentos!$W$5:$W$1004,'BH (3)'!$C$10)))</f>
        <v>x</v>
      </c>
      <c r="L501" s="84" t="str">
        <f>IF($D501="","x",IF('BH (3)'!$B$11=1,COUNTIFS(Lançamentos!$K$5:$K$1004,$D501,Lançamentos!$T$5:$T$1004,L$5,Lançamentos!$V$5:$V$1004,'BH (3)'!$C$10),COUNTIFS(Lançamentos!$K$5:$K$1004,$D501,Lançamentos!$U$5:$U$1004,L$5,Lançamentos!$W$5:$W$1004,'BH (3)'!$C$10)))</f>
        <v>x</v>
      </c>
      <c r="M501" s="84" t="str">
        <f>IF($D501="","x",IF('BH (3)'!$B$11=1,COUNTIFS(Lançamentos!$K$5:$K$1004,$D501,Lançamentos!$T$5:$T$1004,M$5,Lançamentos!$V$5:$V$1004,'BH (3)'!$C$10),COUNTIFS(Lançamentos!$K$5:$K$1004,$D501,Lançamentos!$U$5:$U$1004,M$5,Lançamentos!$W$5:$W$1004,'BH (3)'!$C$10)))</f>
        <v>x</v>
      </c>
      <c r="N501" s="84" t="str">
        <f>IF($D501="","x",IF('BH (3)'!$B$11=1,COUNTIFS(Lançamentos!$K$5:$K$1004,$D501,Lançamentos!$T$5:$T$1004,N$5,Lançamentos!$V$5:$V$1004,'BH (3)'!$C$10),COUNTIFS(Lançamentos!$K$5:$K$1004,$D501,Lançamentos!$U$5:$U$1004,N$5,Lançamentos!$W$5:$W$1004,'BH (3)'!$C$10)))</f>
        <v>x</v>
      </c>
      <c r="O501" s="84" t="str">
        <f>IF($D501="","x",IF('BH (3)'!$B$11=1,COUNTIFS(Lançamentos!$K$5:$K$1004,$D501,Lançamentos!$T$5:$T$1004,O$5,Lançamentos!$V$5:$V$1004,'BH (3)'!$C$10),COUNTIFS(Lançamentos!$K$5:$K$1004,$D501,Lançamentos!$U$5:$U$1004,O$5,Lançamentos!$W$5:$W$1004,'BH (3)'!$C$10)))</f>
        <v>x</v>
      </c>
      <c r="P501" s="84" t="str">
        <f>IF($D501="","x",IF('BH (3)'!$B$11=1,COUNTIFS(Lançamentos!$K$5:$K$1004,$D501,Lançamentos!$T$5:$T$1004,P$5,Lançamentos!$V$5:$V$1004,'BH (3)'!$C$10),COUNTIFS(Lançamentos!$K$5:$K$1004,$D501,Lançamentos!$U$5:$U$1004,P$5,Lançamentos!$W$5:$W$1004,'BH (3)'!$C$10)))</f>
        <v>x</v>
      </c>
      <c r="Q501" s="171" t="str">
        <f t="shared" si="15"/>
        <v/>
      </c>
    </row>
    <row r="502" spans="3:17" ht="45" customHeight="1" x14ac:dyDescent="0.25">
      <c r="C502" s="81" t="str">
        <f t="shared" si="14"/>
        <v/>
      </c>
      <c r="D502" s="170" t="str">
        <f>IF(Adv!D500="","",Adv!D500)</f>
        <v/>
      </c>
      <c r="E502" s="84" t="str">
        <f>IF($D502="","x",IF('BH (3)'!$B$11=1,COUNTIFS(Lançamentos!$K$5:$K$1004,$D502,Lançamentos!$T$5:$T$1004,E$5,Lançamentos!$V$5:$V$1004,'BH (3)'!$C$10),COUNTIFS(Lançamentos!$K$5:$K$1004,$D502,Lançamentos!$U$5:$U$1004,E$5,Lançamentos!$W$5:$W$1004,'BH (3)'!$C$10)))</f>
        <v>x</v>
      </c>
      <c r="F502" s="84" t="str">
        <f>IF($D502="","x",IF('BH (3)'!$B$11=1,COUNTIFS(Lançamentos!$K$5:$K$1004,$D502,Lançamentos!$T$5:$T$1004,F$5,Lançamentos!$V$5:$V$1004,'BH (3)'!$C$10),COUNTIFS(Lançamentos!$K$5:$K$1004,$D502,Lançamentos!$U$5:$U$1004,F$5,Lançamentos!$W$5:$W$1004,'BH (3)'!$C$10)))</f>
        <v>x</v>
      </c>
      <c r="G502" s="84" t="str">
        <f>IF($D502="","x",IF('BH (3)'!$B$11=1,COUNTIFS(Lançamentos!$K$5:$K$1004,$D502,Lançamentos!$T$5:$T$1004,G$5,Lançamentos!$V$5:$V$1004,'BH (3)'!$C$10),COUNTIFS(Lançamentos!$K$5:$K$1004,$D502,Lançamentos!$U$5:$U$1004,G$5,Lançamentos!$W$5:$W$1004,'BH (3)'!$C$10)))</f>
        <v>x</v>
      </c>
      <c r="H502" s="84" t="str">
        <f>IF($D502="","x",IF('BH (3)'!$B$11=1,COUNTIFS(Lançamentos!$K$5:$K$1004,$D502,Lançamentos!$T$5:$T$1004,H$5,Lançamentos!$V$5:$V$1004,'BH (3)'!$C$10),COUNTIFS(Lançamentos!$K$5:$K$1004,$D502,Lançamentos!$U$5:$U$1004,H$5,Lançamentos!$W$5:$W$1004,'BH (3)'!$C$10)))</f>
        <v>x</v>
      </c>
      <c r="I502" s="84" t="str">
        <f>IF($D502="","x",IF('BH (3)'!$B$11=1,COUNTIFS(Lançamentos!$K$5:$K$1004,$D502,Lançamentos!$T$5:$T$1004,I$5,Lançamentos!$V$5:$V$1004,'BH (3)'!$C$10),COUNTIFS(Lançamentos!$K$5:$K$1004,$D502,Lançamentos!$U$5:$U$1004,I$5,Lançamentos!$W$5:$W$1004,'BH (3)'!$C$10)))</f>
        <v>x</v>
      </c>
      <c r="J502" s="84" t="str">
        <f>IF($D502="","x",IF('BH (3)'!$B$11=1,COUNTIFS(Lançamentos!$K$5:$K$1004,$D502,Lançamentos!$T$5:$T$1004,J$5,Lançamentos!$V$5:$V$1004,'BH (3)'!$C$10),COUNTIFS(Lançamentos!$K$5:$K$1004,$D502,Lançamentos!$U$5:$U$1004,J$5,Lançamentos!$W$5:$W$1004,'BH (3)'!$C$10)))</f>
        <v>x</v>
      </c>
      <c r="K502" s="84" t="str">
        <f>IF($D502="","x",IF('BH (3)'!$B$11=1,COUNTIFS(Lançamentos!$K$5:$K$1004,$D502,Lançamentos!$T$5:$T$1004,K$5,Lançamentos!$V$5:$V$1004,'BH (3)'!$C$10),COUNTIFS(Lançamentos!$K$5:$K$1004,$D502,Lançamentos!$U$5:$U$1004,K$5,Lançamentos!$W$5:$W$1004,'BH (3)'!$C$10)))</f>
        <v>x</v>
      </c>
      <c r="L502" s="84" t="str">
        <f>IF($D502="","x",IF('BH (3)'!$B$11=1,COUNTIFS(Lançamentos!$K$5:$K$1004,$D502,Lançamentos!$T$5:$T$1004,L$5,Lançamentos!$V$5:$V$1004,'BH (3)'!$C$10),COUNTIFS(Lançamentos!$K$5:$K$1004,$D502,Lançamentos!$U$5:$U$1004,L$5,Lançamentos!$W$5:$W$1004,'BH (3)'!$C$10)))</f>
        <v>x</v>
      </c>
      <c r="M502" s="84" t="str">
        <f>IF($D502="","x",IF('BH (3)'!$B$11=1,COUNTIFS(Lançamentos!$K$5:$K$1004,$D502,Lançamentos!$T$5:$T$1004,M$5,Lançamentos!$V$5:$V$1004,'BH (3)'!$C$10),COUNTIFS(Lançamentos!$K$5:$K$1004,$D502,Lançamentos!$U$5:$U$1004,M$5,Lançamentos!$W$5:$W$1004,'BH (3)'!$C$10)))</f>
        <v>x</v>
      </c>
      <c r="N502" s="84" t="str">
        <f>IF($D502="","x",IF('BH (3)'!$B$11=1,COUNTIFS(Lançamentos!$K$5:$K$1004,$D502,Lançamentos!$T$5:$T$1004,N$5,Lançamentos!$V$5:$V$1004,'BH (3)'!$C$10),COUNTIFS(Lançamentos!$K$5:$K$1004,$D502,Lançamentos!$U$5:$U$1004,N$5,Lançamentos!$W$5:$W$1004,'BH (3)'!$C$10)))</f>
        <v>x</v>
      </c>
      <c r="O502" s="84" t="str">
        <f>IF($D502="","x",IF('BH (3)'!$B$11=1,COUNTIFS(Lançamentos!$K$5:$K$1004,$D502,Lançamentos!$T$5:$T$1004,O$5,Lançamentos!$V$5:$V$1004,'BH (3)'!$C$10),COUNTIFS(Lançamentos!$K$5:$K$1004,$D502,Lançamentos!$U$5:$U$1004,O$5,Lançamentos!$W$5:$W$1004,'BH (3)'!$C$10)))</f>
        <v>x</v>
      </c>
      <c r="P502" s="84" t="str">
        <f>IF($D502="","x",IF('BH (3)'!$B$11=1,COUNTIFS(Lançamentos!$K$5:$K$1004,$D502,Lançamentos!$T$5:$T$1004,P$5,Lançamentos!$V$5:$V$1004,'BH (3)'!$C$10),COUNTIFS(Lançamentos!$K$5:$K$1004,$D502,Lançamentos!$U$5:$U$1004,P$5,Lançamentos!$W$5:$W$1004,'BH (3)'!$C$10)))</f>
        <v>x</v>
      </c>
      <c r="Q502" s="171" t="str">
        <f t="shared" si="15"/>
        <v/>
      </c>
    </row>
    <row r="503" spans="3:17" ht="45" customHeight="1" x14ac:dyDescent="0.25">
      <c r="C503" s="81" t="str">
        <f t="shared" si="14"/>
        <v/>
      </c>
      <c r="D503" s="170" t="str">
        <f>IF(Adv!D501="","",Adv!D501)</f>
        <v/>
      </c>
      <c r="E503" s="84" t="str">
        <f>IF($D503="","x",IF('BH (3)'!$B$11=1,COUNTIFS(Lançamentos!$K$5:$K$1004,$D503,Lançamentos!$T$5:$T$1004,E$5,Lançamentos!$V$5:$V$1004,'BH (3)'!$C$10),COUNTIFS(Lançamentos!$K$5:$K$1004,$D503,Lançamentos!$U$5:$U$1004,E$5,Lançamentos!$W$5:$W$1004,'BH (3)'!$C$10)))</f>
        <v>x</v>
      </c>
      <c r="F503" s="84" t="str">
        <f>IF($D503="","x",IF('BH (3)'!$B$11=1,COUNTIFS(Lançamentos!$K$5:$K$1004,$D503,Lançamentos!$T$5:$T$1004,F$5,Lançamentos!$V$5:$V$1004,'BH (3)'!$C$10),COUNTIFS(Lançamentos!$K$5:$K$1004,$D503,Lançamentos!$U$5:$U$1004,F$5,Lançamentos!$W$5:$W$1004,'BH (3)'!$C$10)))</f>
        <v>x</v>
      </c>
      <c r="G503" s="84" t="str">
        <f>IF($D503="","x",IF('BH (3)'!$B$11=1,COUNTIFS(Lançamentos!$K$5:$K$1004,$D503,Lançamentos!$T$5:$T$1004,G$5,Lançamentos!$V$5:$V$1004,'BH (3)'!$C$10),COUNTIFS(Lançamentos!$K$5:$K$1004,$D503,Lançamentos!$U$5:$U$1004,G$5,Lançamentos!$W$5:$W$1004,'BH (3)'!$C$10)))</f>
        <v>x</v>
      </c>
      <c r="H503" s="84" t="str">
        <f>IF($D503="","x",IF('BH (3)'!$B$11=1,COUNTIFS(Lançamentos!$K$5:$K$1004,$D503,Lançamentos!$T$5:$T$1004,H$5,Lançamentos!$V$5:$V$1004,'BH (3)'!$C$10),COUNTIFS(Lançamentos!$K$5:$K$1004,$D503,Lançamentos!$U$5:$U$1004,H$5,Lançamentos!$W$5:$W$1004,'BH (3)'!$C$10)))</f>
        <v>x</v>
      </c>
      <c r="I503" s="84" t="str">
        <f>IF($D503="","x",IF('BH (3)'!$B$11=1,COUNTIFS(Lançamentos!$K$5:$K$1004,$D503,Lançamentos!$T$5:$T$1004,I$5,Lançamentos!$V$5:$V$1004,'BH (3)'!$C$10),COUNTIFS(Lançamentos!$K$5:$K$1004,$D503,Lançamentos!$U$5:$U$1004,I$5,Lançamentos!$W$5:$W$1004,'BH (3)'!$C$10)))</f>
        <v>x</v>
      </c>
      <c r="J503" s="84" t="str">
        <f>IF($D503="","x",IF('BH (3)'!$B$11=1,COUNTIFS(Lançamentos!$K$5:$K$1004,$D503,Lançamentos!$T$5:$T$1004,J$5,Lançamentos!$V$5:$V$1004,'BH (3)'!$C$10),COUNTIFS(Lançamentos!$K$5:$K$1004,$D503,Lançamentos!$U$5:$U$1004,J$5,Lançamentos!$W$5:$W$1004,'BH (3)'!$C$10)))</f>
        <v>x</v>
      </c>
      <c r="K503" s="84" t="str">
        <f>IF($D503="","x",IF('BH (3)'!$B$11=1,COUNTIFS(Lançamentos!$K$5:$K$1004,$D503,Lançamentos!$T$5:$T$1004,K$5,Lançamentos!$V$5:$V$1004,'BH (3)'!$C$10),COUNTIFS(Lançamentos!$K$5:$K$1004,$D503,Lançamentos!$U$5:$U$1004,K$5,Lançamentos!$W$5:$W$1004,'BH (3)'!$C$10)))</f>
        <v>x</v>
      </c>
      <c r="L503" s="84" t="str">
        <f>IF($D503="","x",IF('BH (3)'!$B$11=1,COUNTIFS(Lançamentos!$K$5:$K$1004,$D503,Lançamentos!$T$5:$T$1004,L$5,Lançamentos!$V$5:$V$1004,'BH (3)'!$C$10),COUNTIFS(Lançamentos!$K$5:$K$1004,$D503,Lançamentos!$U$5:$U$1004,L$5,Lançamentos!$W$5:$W$1004,'BH (3)'!$C$10)))</f>
        <v>x</v>
      </c>
      <c r="M503" s="84" t="str">
        <f>IF($D503="","x",IF('BH (3)'!$B$11=1,COUNTIFS(Lançamentos!$K$5:$K$1004,$D503,Lançamentos!$T$5:$T$1004,M$5,Lançamentos!$V$5:$V$1004,'BH (3)'!$C$10),COUNTIFS(Lançamentos!$K$5:$K$1004,$D503,Lançamentos!$U$5:$U$1004,M$5,Lançamentos!$W$5:$W$1004,'BH (3)'!$C$10)))</f>
        <v>x</v>
      </c>
      <c r="N503" s="84" t="str">
        <f>IF($D503="","x",IF('BH (3)'!$B$11=1,COUNTIFS(Lançamentos!$K$5:$K$1004,$D503,Lançamentos!$T$5:$T$1004,N$5,Lançamentos!$V$5:$V$1004,'BH (3)'!$C$10),COUNTIFS(Lançamentos!$K$5:$K$1004,$D503,Lançamentos!$U$5:$U$1004,N$5,Lançamentos!$W$5:$W$1004,'BH (3)'!$C$10)))</f>
        <v>x</v>
      </c>
      <c r="O503" s="84" t="str">
        <f>IF($D503="","x",IF('BH (3)'!$B$11=1,COUNTIFS(Lançamentos!$K$5:$K$1004,$D503,Lançamentos!$T$5:$T$1004,O$5,Lançamentos!$V$5:$V$1004,'BH (3)'!$C$10),COUNTIFS(Lançamentos!$K$5:$K$1004,$D503,Lançamentos!$U$5:$U$1004,O$5,Lançamentos!$W$5:$W$1004,'BH (3)'!$C$10)))</f>
        <v>x</v>
      </c>
      <c r="P503" s="84" t="str">
        <f>IF($D503="","x",IF('BH (3)'!$B$11=1,COUNTIFS(Lançamentos!$K$5:$K$1004,$D503,Lançamentos!$T$5:$T$1004,P$5,Lançamentos!$V$5:$V$1004,'BH (3)'!$C$10),COUNTIFS(Lançamentos!$K$5:$K$1004,$D503,Lançamentos!$U$5:$U$1004,P$5,Lançamentos!$W$5:$W$1004,'BH (3)'!$C$10)))</f>
        <v>x</v>
      </c>
      <c r="Q503" s="171" t="str">
        <f t="shared" si="15"/>
        <v/>
      </c>
    </row>
    <row r="504" spans="3:17" ht="45" customHeight="1" x14ac:dyDescent="0.25">
      <c r="C504" s="81" t="str">
        <f t="shared" si="14"/>
        <v/>
      </c>
      <c r="D504" s="170" t="str">
        <f>IF(Adv!D502="","",Adv!D502)</f>
        <v/>
      </c>
      <c r="E504" s="84" t="str">
        <f>IF($D504="","x",IF('BH (3)'!$B$11=1,COUNTIFS(Lançamentos!$K$5:$K$1004,$D504,Lançamentos!$T$5:$T$1004,E$5,Lançamentos!$V$5:$V$1004,'BH (3)'!$C$10),COUNTIFS(Lançamentos!$K$5:$K$1004,$D504,Lançamentos!$U$5:$U$1004,E$5,Lançamentos!$W$5:$W$1004,'BH (3)'!$C$10)))</f>
        <v>x</v>
      </c>
      <c r="F504" s="84" t="str">
        <f>IF($D504="","x",IF('BH (3)'!$B$11=1,COUNTIFS(Lançamentos!$K$5:$K$1004,$D504,Lançamentos!$T$5:$T$1004,F$5,Lançamentos!$V$5:$V$1004,'BH (3)'!$C$10),COUNTIFS(Lançamentos!$K$5:$K$1004,$D504,Lançamentos!$U$5:$U$1004,F$5,Lançamentos!$W$5:$W$1004,'BH (3)'!$C$10)))</f>
        <v>x</v>
      </c>
      <c r="G504" s="84" t="str">
        <f>IF($D504="","x",IF('BH (3)'!$B$11=1,COUNTIFS(Lançamentos!$K$5:$K$1004,$D504,Lançamentos!$T$5:$T$1004,G$5,Lançamentos!$V$5:$V$1004,'BH (3)'!$C$10),COUNTIFS(Lançamentos!$K$5:$K$1004,$D504,Lançamentos!$U$5:$U$1004,G$5,Lançamentos!$W$5:$W$1004,'BH (3)'!$C$10)))</f>
        <v>x</v>
      </c>
      <c r="H504" s="84" t="str">
        <f>IF($D504="","x",IF('BH (3)'!$B$11=1,COUNTIFS(Lançamentos!$K$5:$K$1004,$D504,Lançamentos!$T$5:$T$1004,H$5,Lançamentos!$V$5:$V$1004,'BH (3)'!$C$10),COUNTIFS(Lançamentos!$K$5:$K$1004,$D504,Lançamentos!$U$5:$U$1004,H$5,Lançamentos!$W$5:$W$1004,'BH (3)'!$C$10)))</f>
        <v>x</v>
      </c>
      <c r="I504" s="84" t="str">
        <f>IF($D504="","x",IF('BH (3)'!$B$11=1,COUNTIFS(Lançamentos!$K$5:$K$1004,$D504,Lançamentos!$T$5:$T$1004,I$5,Lançamentos!$V$5:$V$1004,'BH (3)'!$C$10),COUNTIFS(Lançamentos!$K$5:$K$1004,$D504,Lançamentos!$U$5:$U$1004,I$5,Lançamentos!$W$5:$W$1004,'BH (3)'!$C$10)))</f>
        <v>x</v>
      </c>
      <c r="J504" s="84" t="str">
        <f>IF($D504="","x",IF('BH (3)'!$B$11=1,COUNTIFS(Lançamentos!$K$5:$K$1004,$D504,Lançamentos!$T$5:$T$1004,J$5,Lançamentos!$V$5:$V$1004,'BH (3)'!$C$10),COUNTIFS(Lançamentos!$K$5:$K$1004,$D504,Lançamentos!$U$5:$U$1004,J$5,Lançamentos!$W$5:$W$1004,'BH (3)'!$C$10)))</f>
        <v>x</v>
      </c>
      <c r="K504" s="84" t="str">
        <f>IF($D504="","x",IF('BH (3)'!$B$11=1,COUNTIFS(Lançamentos!$K$5:$K$1004,$D504,Lançamentos!$T$5:$T$1004,K$5,Lançamentos!$V$5:$V$1004,'BH (3)'!$C$10),COUNTIFS(Lançamentos!$K$5:$K$1004,$D504,Lançamentos!$U$5:$U$1004,K$5,Lançamentos!$W$5:$W$1004,'BH (3)'!$C$10)))</f>
        <v>x</v>
      </c>
      <c r="L504" s="84" t="str">
        <f>IF($D504="","x",IF('BH (3)'!$B$11=1,COUNTIFS(Lançamentos!$K$5:$K$1004,$D504,Lançamentos!$T$5:$T$1004,L$5,Lançamentos!$V$5:$V$1004,'BH (3)'!$C$10),COUNTIFS(Lançamentos!$K$5:$K$1004,$D504,Lançamentos!$U$5:$U$1004,L$5,Lançamentos!$W$5:$W$1004,'BH (3)'!$C$10)))</f>
        <v>x</v>
      </c>
      <c r="M504" s="84" t="str">
        <f>IF($D504="","x",IF('BH (3)'!$B$11=1,COUNTIFS(Lançamentos!$K$5:$K$1004,$D504,Lançamentos!$T$5:$T$1004,M$5,Lançamentos!$V$5:$V$1004,'BH (3)'!$C$10),COUNTIFS(Lançamentos!$K$5:$K$1004,$D504,Lançamentos!$U$5:$U$1004,M$5,Lançamentos!$W$5:$W$1004,'BH (3)'!$C$10)))</f>
        <v>x</v>
      </c>
      <c r="N504" s="84" t="str">
        <f>IF($D504="","x",IF('BH (3)'!$B$11=1,COUNTIFS(Lançamentos!$K$5:$K$1004,$D504,Lançamentos!$T$5:$T$1004,N$5,Lançamentos!$V$5:$V$1004,'BH (3)'!$C$10),COUNTIFS(Lançamentos!$K$5:$K$1004,$D504,Lançamentos!$U$5:$U$1004,N$5,Lançamentos!$W$5:$W$1004,'BH (3)'!$C$10)))</f>
        <v>x</v>
      </c>
      <c r="O504" s="84" t="str">
        <f>IF($D504="","x",IF('BH (3)'!$B$11=1,COUNTIFS(Lançamentos!$K$5:$K$1004,$D504,Lançamentos!$T$5:$T$1004,O$5,Lançamentos!$V$5:$V$1004,'BH (3)'!$C$10),COUNTIFS(Lançamentos!$K$5:$K$1004,$D504,Lançamentos!$U$5:$U$1004,O$5,Lançamentos!$W$5:$W$1004,'BH (3)'!$C$10)))</f>
        <v>x</v>
      </c>
      <c r="P504" s="84" t="str">
        <f>IF($D504="","x",IF('BH (3)'!$B$11=1,COUNTIFS(Lançamentos!$K$5:$K$1004,$D504,Lançamentos!$T$5:$T$1004,P$5,Lançamentos!$V$5:$V$1004,'BH (3)'!$C$10),COUNTIFS(Lançamentos!$K$5:$K$1004,$D504,Lançamentos!$U$5:$U$1004,P$5,Lançamentos!$W$5:$W$1004,'BH (3)'!$C$10)))</f>
        <v>x</v>
      </c>
      <c r="Q504" s="171" t="str">
        <f t="shared" si="15"/>
        <v/>
      </c>
    </row>
    <row r="505" spans="3:17" ht="45" customHeight="1" x14ac:dyDescent="0.25">
      <c r="C505" s="81" t="str">
        <f t="shared" si="14"/>
        <v/>
      </c>
      <c r="D505" s="170" t="str">
        <f>IF(Adv!D503="","",Adv!D503)</f>
        <v/>
      </c>
      <c r="E505" s="84" t="str">
        <f>IF($D505="","x",IF('BH (3)'!$B$11=1,COUNTIFS(Lançamentos!$K$5:$K$1004,$D505,Lançamentos!$T$5:$T$1004,E$5,Lançamentos!$V$5:$V$1004,'BH (3)'!$C$10),COUNTIFS(Lançamentos!$K$5:$K$1004,$D505,Lançamentos!$U$5:$U$1004,E$5,Lançamentos!$W$5:$W$1004,'BH (3)'!$C$10)))</f>
        <v>x</v>
      </c>
      <c r="F505" s="84" t="str">
        <f>IF($D505="","x",IF('BH (3)'!$B$11=1,COUNTIFS(Lançamentos!$K$5:$K$1004,$D505,Lançamentos!$T$5:$T$1004,F$5,Lançamentos!$V$5:$V$1004,'BH (3)'!$C$10),COUNTIFS(Lançamentos!$K$5:$K$1004,$D505,Lançamentos!$U$5:$U$1004,F$5,Lançamentos!$W$5:$W$1004,'BH (3)'!$C$10)))</f>
        <v>x</v>
      </c>
      <c r="G505" s="84" t="str">
        <f>IF($D505="","x",IF('BH (3)'!$B$11=1,COUNTIFS(Lançamentos!$K$5:$K$1004,$D505,Lançamentos!$T$5:$T$1004,G$5,Lançamentos!$V$5:$V$1004,'BH (3)'!$C$10),COUNTIFS(Lançamentos!$K$5:$K$1004,$D505,Lançamentos!$U$5:$U$1004,G$5,Lançamentos!$W$5:$W$1004,'BH (3)'!$C$10)))</f>
        <v>x</v>
      </c>
      <c r="H505" s="84" t="str">
        <f>IF($D505="","x",IF('BH (3)'!$B$11=1,COUNTIFS(Lançamentos!$K$5:$K$1004,$D505,Lançamentos!$T$5:$T$1004,H$5,Lançamentos!$V$5:$V$1004,'BH (3)'!$C$10),COUNTIFS(Lançamentos!$K$5:$K$1004,$D505,Lançamentos!$U$5:$U$1004,H$5,Lançamentos!$W$5:$W$1004,'BH (3)'!$C$10)))</f>
        <v>x</v>
      </c>
      <c r="I505" s="84" t="str">
        <f>IF($D505="","x",IF('BH (3)'!$B$11=1,COUNTIFS(Lançamentos!$K$5:$K$1004,$D505,Lançamentos!$T$5:$T$1004,I$5,Lançamentos!$V$5:$V$1004,'BH (3)'!$C$10),COUNTIFS(Lançamentos!$K$5:$K$1004,$D505,Lançamentos!$U$5:$U$1004,I$5,Lançamentos!$W$5:$W$1004,'BH (3)'!$C$10)))</f>
        <v>x</v>
      </c>
      <c r="J505" s="84" t="str">
        <f>IF($D505="","x",IF('BH (3)'!$B$11=1,COUNTIFS(Lançamentos!$K$5:$K$1004,$D505,Lançamentos!$T$5:$T$1004,J$5,Lançamentos!$V$5:$V$1004,'BH (3)'!$C$10),COUNTIFS(Lançamentos!$K$5:$K$1004,$D505,Lançamentos!$U$5:$U$1004,J$5,Lançamentos!$W$5:$W$1004,'BH (3)'!$C$10)))</f>
        <v>x</v>
      </c>
      <c r="K505" s="84" t="str">
        <f>IF($D505="","x",IF('BH (3)'!$B$11=1,COUNTIFS(Lançamentos!$K$5:$K$1004,$D505,Lançamentos!$T$5:$T$1004,K$5,Lançamentos!$V$5:$V$1004,'BH (3)'!$C$10),COUNTIFS(Lançamentos!$K$5:$K$1004,$D505,Lançamentos!$U$5:$U$1004,K$5,Lançamentos!$W$5:$W$1004,'BH (3)'!$C$10)))</f>
        <v>x</v>
      </c>
      <c r="L505" s="84" t="str">
        <f>IF($D505="","x",IF('BH (3)'!$B$11=1,COUNTIFS(Lançamentos!$K$5:$K$1004,$D505,Lançamentos!$T$5:$T$1004,L$5,Lançamentos!$V$5:$V$1004,'BH (3)'!$C$10),COUNTIFS(Lançamentos!$K$5:$K$1004,$D505,Lançamentos!$U$5:$U$1004,L$5,Lançamentos!$W$5:$W$1004,'BH (3)'!$C$10)))</f>
        <v>x</v>
      </c>
      <c r="M505" s="84" t="str">
        <f>IF($D505="","x",IF('BH (3)'!$B$11=1,COUNTIFS(Lançamentos!$K$5:$K$1004,$D505,Lançamentos!$T$5:$T$1004,M$5,Lançamentos!$V$5:$V$1004,'BH (3)'!$C$10),COUNTIFS(Lançamentos!$K$5:$K$1004,$D505,Lançamentos!$U$5:$U$1004,M$5,Lançamentos!$W$5:$W$1004,'BH (3)'!$C$10)))</f>
        <v>x</v>
      </c>
      <c r="N505" s="84" t="str">
        <f>IF($D505="","x",IF('BH (3)'!$B$11=1,COUNTIFS(Lançamentos!$K$5:$K$1004,$D505,Lançamentos!$T$5:$T$1004,N$5,Lançamentos!$V$5:$V$1004,'BH (3)'!$C$10),COUNTIFS(Lançamentos!$K$5:$K$1004,$D505,Lançamentos!$U$5:$U$1004,N$5,Lançamentos!$W$5:$W$1004,'BH (3)'!$C$10)))</f>
        <v>x</v>
      </c>
      <c r="O505" s="84" t="str">
        <f>IF($D505="","x",IF('BH (3)'!$B$11=1,COUNTIFS(Lançamentos!$K$5:$K$1004,$D505,Lançamentos!$T$5:$T$1004,O$5,Lançamentos!$V$5:$V$1004,'BH (3)'!$C$10),COUNTIFS(Lançamentos!$K$5:$K$1004,$D505,Lançamentos!$U$5:$U$1004,O$5,Lançamentos!$W$5:$W$1004,'BH (3)'!$C$10)))</f>
        <v>x</v>
      </c>
      <c r="P505" s="84" t="str">
        <f>IF($D505="","x",IF('BH (3)'!$B$11=1,COUNTIFS(Lançamentos!$K$5:$K$1004,$D505,Lançamentos!$T$5:$T$1004,P$5,Lançamentos!$V$5:$V$1004,'BH (3)'!$C$10),COUNTIFS(Lançamentos!$K$5:$K$1004,$D505,Lançamentos!$U$5:$U$1004,P$5,Lançamentos!$W$5:$W$1004,'BH (3)'!$C$10)))</f>
        <v>x</v>
      </c>
      <c r="Q505" s="171" t="str">
        <f t="shared" si="15"/>
        <v/>
      </c>
    </row>
    <row r="506" spans="3:17" ht="45" customHeight="1" x14ac:dyDescent="0.25">
      <c r="C506" s="81" t="str">
        <f t="shared" si="14"/>
        <v/>
      </c>
      <c r="D506" s="170" t="str">
        <f>IF(Adv!D504="","",Adv!D504)</f>
        <v/>
      </c>
      <c r="E506" s="84" t="str">
        <f>IF($D506="","x",IF('BH (3)'!$B$11=1,COUNTIFS(Lançamentos!$K$5:$K$1004,$D506,Lançamentos!$T$5:$T$1004,E$5,Lançamentos!$V$5:$V$1004,'BH (3)'!$C$10),COUNTIFS(Lançamentos!$K$5:$K$1004,$D506,Lançamentos!$U$5:$U$1004,E$5,Lançamentos!$W$5:$W$1004,'BH (3)'!$C$10)))</f>
        <v>x</v>
      </c>
      <c r="F506" s="84" t="str">
        <f>IF($D506="","x",IF('BH (3)'!$B$11=1,COUNTIFS(Lançamentos!$K$5:$K$1004,$D506,Lançamentos!$T$5:$T$1004,F$5,Lançamentos!$V$5:$V$1004,'BH (3)'!$C$10),COUNTIFS(Lançamentos!$K$5:$K$1004,$D506,Lançamentos!$U$5:$U$1004,F$5,Lançamentos!$W$5:$W$1004,'BH (3)'!$C$10)))</f>
        <v>x</v>
      </c>
      <c r="G506" s="84" t="str">
        <f>IF($D506="","x",IF('BH (3)'!$B$11=1,COUNTIFS(Lançamentos!$K$5:$K$1004,$D506,Lançamentos!$T$5:$T$1004,G$5,Lançamentos!$V$5:$V$1004,'BH (3)'!$C$10),COUNTIFS(Lançamentos!$K$5:$K$1004,$D506,Lançamentos!$U$5:$U$1004,G$5,Lançamentos!$W$5:$W$1004,'BH (3)'!$C$10)))</f>
        <v>x</v>
      </c>
      <c r="H506" s="84" t="str">
        <f>IF($D506="","x",IF('BH (3)'!$B$11=1,COUNTIFS(Lançamentos!$K$5:$K$1004,$D506,Lançamentos!$T$5:$T$1004,H$5,Lançamentos!$V$5:$V$1004,'BH (3)'!$C$10),COUNTIFS(Lançamentos!$K$5:$K$1004,$D506,Lançamentos!$U$5:$U$1004,H$5,Lançamentos!$W$5:$W$1004,'BH (3)'!$C$10)))</f>
        <v>x</v>
      </c>
      <c r="I506" s="84" t="str">
        <f>IF($D506="","x",IF('BH (3)'!$B$11=1,COUNTIFS(Lançamentos!$K$5:$K$1004,$D506,Lançamentos!$T$5:$T$1004,I$5,Lançamentos!$V$5:$V$1004,'BH (3)'!$C$10),COUNTIFS(Lançamentos!$K$5:$K$1004,$D506,Lançamentos!$U$5:$U$1004,I$5,Lançamentos!$W$5:$W$1004,'BH (3)'!$C$10)))</f>
        <v>x</v>
      </c>
      <c r="J506" s="84" t="str">
        <f>IF($D506="","x",IF('BH (3)'!$B$11=1,COUNTIFS(Lançamentos!$K$5:$K$1004,$D506,Lançamentos!$T$5:$T$1004,J$5,Lançamentos!$V$5:$V$1004,'BH (3)'!$C$10),COUNTIFS(Lançamentos!$K$5:$K$1004,$D506,Lançamentos!$U$5:$U$1004,J$5,Lançamentos!$W$5:$W$1004,'BH (3)'!$C$10)))</f>
        <v>x</v>
      </c>
      <c r="K506" s="84" t="str">
        <f>IF($D506="","x",IF('BH (3)'!$B$11=1,COUNTIFS(Lançamentos!$K$5:$K$1004,$D506,Lançamentos!$T$5:$T$1004,K$5,Lançamentos!$V$5:$V$1004,'BH (3)'!$C$10),COUNTIFS(Lançamentos!$K$5:$K$1004,$D506,Lançamentos!$U$5:$U$1004,K$5,Lançamentos!$W$5:$W$1004,'BH (3)'!$C$10)))</f>
        <v>x</v>
      </c>
      <c r="L506" s="84" t="str">
        <f>IF($D506="","x",IF('BH (3)'!$B$11=1,COUNTIFS(Lançamentos!$K$5:$K$1004,$D506,Lançamentos!$T$5:$T$1004,L$5,Lançamentos!$V$5:$V$1004,'BH (3)'!$C$10),COUNTIFS(Lançamentos!$K$5:$K$1004,$D506,Lançamentos!$U$5:$U$1004,L$5,Lançamentos!$W$5:$W$1004,'BH (3)'!$C$10)))</f>
        <v>x</v>
      </c>
      <c r="M506" s="84" t="str">
        <f>IF($D506="","x",IF('BH (3)'!$B$11=1,COUNTIFS(Lançamentos!$K$5:$K$1004,$D506,Lançamentos!$T$5:$T$1004,M$5,Lançamentos!$V$5:$V$1004,'BH (3)'!$C$10),COUNTIFS(Lançamentos!$K$5:$K$1004,$D506,Lançamentos!$U$5:$U$1004,M$5,Lançamentos!$W$5:$W$1004,'BH (3)'!$C$10)))</f>
        <v>x</v>
      </c>
      <c r="N506" s="84" t="str">
        <f>IF($D506="","x",IF('BH (3)'!$B$11=1,COUNTIFS(Lançamentos!$K$5:$K$1004,$D506,Lançamentos!$T$5:$T$1004,N$5,Lançamentos!$V$5:$V$1004,'BH (3)'!$C$10),COUNTIFS(Lançamentos!$K$5:$K$1004,$D506,Lançamentos!$U$5:$U$1004,N$5,Lançamentos!$W$5:$W$1004,'BH (3)'!$C$10)))</f>
        <v>x</v>
      </c>
      <c r="O506" s="84" t="str">
        <f>IF($D506="","x",IF('BH (3)'!$B$11=1,COUNTIFS(Lançamentos!$K$5:$K$1004,$D506,Lançamentos!$T$5:$T$1004,O$5,Lançamentos!$V$5:$V$1004,'BH (3)'!$C$10),COUNTIFS(Lançamentos!$K$5:$K$1004,$D506,Lançamentos!$U$5:$U$1004,O$5,Lançamentos!$W$5:$W$1004,'BH (3)'!$C$10)))</f>
        <v>x</v>
      </c>
      <c r="P506" s="84" t="str">
        <f>IF($D506="","x",IF('BH (3)'!$B$11=1,COUNTIFS(Lançamentos!$K$5:$K$1004,$D506,Lançamentos!$T$5:$T$1004,P$5,Lançamentos!$V$5:$V$1004,'BH (3)'!$C$10),COUNTIFS(Lançamentos!$K$5:$K$1004,$D506,Lançamentos!$U$5:$U$1004,P$5,Lançamentos!$W$5:$W$1004,'BH (3)'!$C$10)))</f>
        <v>x</v>
      </c>
      <c r="Q506" s="172" t="str">
        <f t="shared" si="15"/>
        <v/>
      </c>
    </row>
  </sheetData>
  <sheetProtection sheet="1" objects="1" scenarios="1" selectLockedCells="1" autoFilter="0" selectUnlockedCells="1"/>
  <autoFilter ref="C6:Q6" xr:uid="{D0421683-92A6-492B-8784-76A90D16CDF4}"/>
  <conditionalFormatting sqref="E7:P506">
    <cfRule type="cellIs" dxfId="5" priority="1" operator="equal">
      <formula>"x"</formula>
    </cfRule>
    <cfRule type="cellIs" dxfId="4" priority="2" operator="greaterThan">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5" r:id="rId3" name="Drop Down 1">
              <controlPr defaultSize="0" autoLine="0" autoPict="0">
                <anchor>
                  <from>
                    <xdr:col>1</xdr:col>
                    <xdr:colOff>104775</xdr:colOff>
                    <xdr:row>2</xdr:row>
                    <xdr:rowOff>352425</xdr:rowOff>
                  </from>
                  <to>
                    <xdr:col>3</xdr:col>
                    <xdr:colOff>800100</xdr:colOff>
                    <xdr:row>4</xdr:row>
                    <xdr:rowOff>19050</xdr:rowOff>
                  </to>
                </anchor>
              </controlPr>
            </control>
          </mc:Choice>
        </mc:AlternateContent>
        <mc:AlternateContent xmlns:mc="http://schemas.openxmlformats.org/markup-compatibility/2006">
          <mc:Choice Requires="x14">
            <control shapeId="16386" r:id="rId4" name="Drop Down 2">
              <controlPr defaultSize="0" autoLine="0" autoPict="0">
                <anchor>
                  <from>
                    <xdr:col>3</xdr:col>
                    <xdr:colOff>847725</xdr:colOff>
                    <xdr:row>2</xdr:row>
                    <xdr:rowOff>352425</xdr:rowOff>
                  </from>
                  <to>
                    <xdr:col>4</xdr:col>
                    <xdr:colOff>628650</xdr:colOff>
                    <xdr:row>4</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8385F-AA41-427B-B287-D1F46CDFA957}">
  <sheetPr codeName="Planilha21"/>
  <dimension ref="C1:Q506"/>
  <sheetViews>
    <sheetView showGridLines="0" showRowColHeaders="0" workbookViewId="0">
      <pane ySplit="6" topLeftCell="A7" activePane="bottomLeft" state="frozen"/>
      <selection activeCell="A7" sqref="A7:XFD1048576"/>
      <selection pane="bottomLeft"/>
    </sheetView>
  </sheetViews>
  <sheetFormatPr defaultRowHeight="45" customHeight="1" x14ac:dyDescent="0.25"/>
  <cols>
    <col min="1" max="2" width="1.7109375" style="26" customWidth="1"/>
    <col min="3" max="3" width="6.7109375" style="26" customWidth="1"/>
    <col min="4" max="4" width="24.7109375" style="26" customWidth="1"/>
    <col min="5" max="17" width="11.7109375" style="26" customWidth="1"/>
    <col min="18" max="16384" width="9.140625" style="26"/>
  </cols>
  <sheetData>
    <row r="1" spans="3:17" s="1" customFormat="1" ht="35.1" customHeight="1" x14ac:dyDescent="0.25"/>
    <row r="2" spans="3:17" s="3" customFormat="1" ht="30" customHeight="1" x14ac:dyDescent="0.25"/>
    <row r="3" spans="3:17" ht="30" customHeight="1" x14ac:dyDescent="0.25"/>
    <row r="4" spans="3:17" ht="21.95" customHeight="1" x14ac:dyDescent="0.25"/>
    <row r="5" spans="3:17" ht="30" customHeight="1" thickBot="1" x14ac:dyDescent="0.3">
      <c r="C5" s="146"/>
      <c r="D5" s="146"/>
      <c r="E5" s="146">
        <v>1</v>
      </c>
      <c r="F5" s="146">
        <v>2</v>
      </c>
      <c r="G5" s="146">
        <v>3</v>
      </c>
      <c r="H5" s="146">
        <v>4</v>
      </c>
      <c r="I5" s="146">
        <v>5</v>
      </c>
      <c r="J5" s="146">
        <v>6</v>
      </c>
      <c r="K5" s="146">
        <v>7</v>
      </c>
      <c r="L5" s="146">
        <v>8</v>
      </c>
      <c r="M5" s="146">
        <v>9</v>
      </c>
      <c r="N5" s="146">
        <v>10</v>
      </c>
      <c r="O5" s="146">
        <v>11</v>
      </c>
      <c r="P5" s="146">
        <v>12</v>
      </c>
      <c r="Q5" s="146"/>
    </row>
    <row r="6" spans="3:17" ht="21.95" customHeight="1" x14ac:dyDescent="0.25">
      <c r="C6" s="37" t="s">
        <v>29</v>
      </c>
      <c r="D6" s="40" t="str">
        <f>IF('BH (3)'!B13=1,"Advogado","Cliente")</f>
        <v>Cliente</v>
      </c>
      <c r="E6" s="40" t="s">
        <v>145</v>
      </c>
      <c r="F6" s="40" t="s">
        <v>146</v>
      </c>
      <c r="G6" s="40" t="s">
        <v>147</v>
      </c>
      <c r="H6" s="40" t="s">
        <v>148</v>
      </c>
      <c r="I6" s="40" t="s">
        <v>149</v>
      </c>
      <c r="J6" s="40" t="s">
        <v>150</v>
      </c>
      <c r="K6" s="40" t="s">
        <v>151</v>
      </c>
      <c r="L6" s="40" t="s">
        <v>152</v>
      </c>
      <c r="M6" s="40" t="s">
        <v>153</v>
      </c>
      <c r="N6" s="40" t="s">
        <v>154</v>
      </c>
      <c r="O6" s="40" t="s">
        <v>155</v>
      </c>
      <c r="P6" s="40" t="s">
        <v>156</v>
      </c>
      <c r="Q6" s="41" t="s">
        <v>157</v>
      </c>
    </row>
    <row r="7" spans="3:17" ht="45" customHeight="1" x14ac:dyDescent="0.25">
      <c r="C7" s="79">
        <f>IF(D7="","",1)</f>
        <v>1</v>
      </c>
      <c r="D7" s="170" t="str">
        <f>IF('BH (3)'!$B$13=1,IF(Adv!D5="","",Adv!D5),IF(Cli!D5="","",Cli!D5))</f>
        <v>Elizabeth Olsen</v>
      </c>
      <c r="E7" s="86">
        <f>IF($D7="","x",IF('BH (3)'!$B$13=1,SUMIFS(Lançamentos!$Q$5:$Q$1004,Lançamentos!$K$5:$K$1004,$D7,Lançamentos!$U$5:$U$1004,E$5,Lançamentos!$W$5:$W$1004,'BH (3)'!$C$14),SUMIFS(Lançamentos!$Q$5:$Q$1004,Lançamentos!$J$5:$J$1004,$D7,Lançamentos!$U$5:$U$1004,E$5,Lançamentos!$W$5:$W$1004,'BH (3)'!$C$14)))</f>
        <v>0</v>
      </c>
      <c r="F7" s="86">
        <f>IF($D7="","x",IF('BH (3)'!$B$13=1,SUMIFS(Lançamentos!$Q$5:$Q$1004,Lançamentos!$K$5:$K$1004,$D7,Lançamentos!$U$5:$U$1004,F$5,Lançamentos!$W$5:$W$1004,'BH (3)'!$C$14),SUMIFS(Lançamentos!$Q$5:$Q$1004,Lançamentos!$J$5:$J$1004,$D7,Lançamentos!$U$5:$U$1004,F$5,Lançamentos!$W$5:$W$1004,'BH (3)'!$C$14)))</f>
        <v>0</v>
      </c>
      <c r="G7" s="86">
        <f>IF($D7="","x",IF('BH (3)'!$B$13=1,SUMIFS(Lançamentos!$Q$5:$Q$1004,Lançamentos!$K$5:$K$1004,$D7,Lançamentos!$U$5:$U$1004,G$5,Lançamentos!$W$5:$W$1004,'BH (3)'!$C$14),SUMIFS(Lançamentos!$Q$5:$Q$1004,Lançamentos!$J$5:$J$1004,$D7,Lançamentos!$U$5:$U$1004,G$5,Lançamentos!$W$5:$W$1004,'BH (3)'!$C$14)))</f>
        <v>0</v>
      </c>
      <c r="H7" s="86">
        <f>IF($D7="","x",IF('BH (3)'!$B$13=1,SUMIFS(Lançamentos!$Q$5:$Q$1004,Lançamentos!$K$5:$K$1004,$D7,Lançamentos!$U$5:$U$1004,H$5,Lançamentos!$W$5:$W$1004,'BH (3)'!$C$14),SUMIFS(Lançamentos!$Q$5:$Q$1004,Lançamentos!$J$5:$J$1004,$D7,Lançamentos!$U$5:$U$1004,H$5,Lançamentos!$W$5:$W$1004,'BH (3)'!$C$14)))</f>
        <v>0</v>
      </c>
      <c r="I7" s="86">
        <f>IF($D7="","x",IF('BH (3)'!$B$13=1,SUMIFS(Lançamentos!$Q$5:$Q$1004,Lançamentos!$K$5:$K$1004,$D7,Lançamentos!$U$5:$U$1004,I$5,Lançamentos!$W$5:$W$1004,'BH (3)'!$C$14),SUMIFS(Lançamentos!$Q$5:$Q$1004,Lançamentos!$J$5:$J$1004,$D7,Lançamentos!$U$5:$U$1004,I$5,Lançamentos!$W$5:$W$1004,'BH (3)'!$C$14)))</f>
        <v>0</v>
      </c>
      <c r="J7" s="86">
        <f>IF($D7="","x",IF('BH (3)'!$B$13=1,SUMIFS(Lançamentos!$Q$5:$Q$1004,Lançamentos!$K$5:$K$1004,$D7,Lançamentos!$U$5:$U$1004,J$5,Lançamentos!$W$5:$W$1004,'BH (3)'!$C$14),SUMIFS(Lançamentos!$Q$5:$Q$1004,Lançamentos!$J$5:$J$1004,$D7,Lançamentos!$U$5:$U$1004,J$5,Lançamentos!$W$5:$W$1004,'BH (3)'!$C$14)))</f>
        <v>0</v>
      </c>
      <c r="K7" s="86">
        <f>IF($D7="","x",IF('BH (3)'!$B$13=1,SUMIFS(Lançamentos!$Q$5:$Q$1004,Lançamentos!$K$5:$K$1004,$D7,Lançamentos!$U$5:$U$1004,K$5,Lançamentos!$W$5:$W$1004,'BH (3)'!$C$14),SUMIFS(Lançamentos!$Q$5:$Q$1004,Lançamentos!$J$5:$J$1004,$D7,Lançamentos!$U$5:$U$1004,K$5,Lançamentos!$W$5:$W$1004,'BH (3)'!$C$14)))</f>
        <v>0</v>
      </c>
      <c r="L7" s="86">
        <f>IF($D7="","x",IF('BH (3)'!$B$13=1,SUMIFS(Lançamentos!$Q$5:$Q$1004,Lançamentos!$K$5:$K$1004,$D7,Lançamentos!$U$5:$U$1004,L$5,Lançamentos!$W$5:$W$1004,'BH (3)'!$C$14),SUMIFS(Lançamentos!$Q$5:$Q$1004,Lançamentos!$J$5:$J$1004,$D7,Lançamentos!$U$5:$U$1004,L$5,Lançamentos!$W$5:$W$1004,'BH (3)'!$C$14)))</f>
        <v>0</v>
      </c>
      <c r="M7" s="86">
        <f>IF($D7="","x",IF('BH (3)'!$B$13=1,SUMIFS(Lançamentos!$Q$5:$Q$1004,Lançamentos!$K$5:$K$1004,$D7,Lançamentos!$U$5:$U$1004,M$5,Lançamentos!$W$5:$W$1004,'BH (3)'!$C$14),SUMIFS(Lançamentos!$Q$5:$Q$1004,Lançamentos!$J$5:$J$1004,$D7,Lançamentos!$U$5:$U$1004,M$5,Lançamentos!$W$5:$W$1004,'BH (3)'!$C$14)))</f>
        <v>0</v>
      </c>
      <c r="N7" s="86">
        <f>IF($D7="","x",IF('BH (3)'!$B$13=1,SUMIFS(Lançamentos!$Q$5:$Q$1004,Lançamentos!$K$5:$K$1004,$D7,Lançamentos!$U$5:$U$1004,N$5,Lançamentos!$W$5:$W$1004,'BH (3)'!$C$14),SUMIFS(Lançamentos!$Q$5:$Q$1004,Lançamentos!$J$5:$J$1004,$D7,Lançamentos!$U$5:$U$1004,N$5,Lançamentos!$W$5:$W$1004,'BH (3)'!$C$14)))</f>
        <v>0</v>
      </c>
      <c r="O7" s="86">
        <f>IF($D7="","x",IF('BH (3)'!$B$13=1,SUMIFS(Lançamentos!$Q$5:$Q$1004,Lançamentos!$K$5:$K$1004,$D7,Lançamentos!$U$5:$U$1004,O$5,Lançamentos!$W$5:$W$1004,'BH (3)'!$C$14),SUMIFS(Lançamentos!$Q$5:$Q$1004,Lançamentos!$J$5:$J$1004,$D7,Lançamentos!$U$5:$U$1004,O$5,Lançamentos!$W$5:$W$1004,'BH (3)'!$C$14)))</f>
        <v>0</v>
      </c>
      <c r="P7" s="86">
        <f>IF($D7="","x",IF('BH (3)'!$B$13=1,SUMIFS(Lançamentos!$Q$5:$Q$1004,Lançamentos!$K$5:$K$1004,$D7,Lançamentos!$U$5:$U$1004,P$5,Lançamentos!$W$5:$W$1004,'BH (3)'!$C$14),SUMIFS(Lançamentos!$Q$5:$Q$1004,Lançamentos!$J$5:$J$1004,$D7,Lançamentos!$U$5:$U$1004,P$5,Lançamentos!$W$5:$W$1004,'BH (3)'!$C$14)))</f>
        <v>0</v>
      </c>
      <c r="Q7" s="177">
        <f>IF(D7="","",SUM(E7:P7))</f>
        <v>0</v>
      </c>
    </row>
    <row r="8" spans="3:17" ht="45" customHeight="1" x14ac:dyDescent="0.25">
      <c r="C8" s="81">
        <f>IF(D8="","",C7+1)</f>
        <v>2</v>
      </c>
      <c r="D8" s="170" t="str">
        <f>IF('BH (3)'!$B$13=1,IF(Adv!D6="","",Adv!D6),IF(Cli!D6="","",Cli!D6))</f>
        <v>Chris Hemsworth LTDA</v>
      </c>
      <c r="E8" s="88">
        <f>IF($D8="","x",IF('BH (3)'!$B$13=1,SUMIFS(Lançamentos!$Q$5:$Q$1004,Lançamentos!$K$5:$K$1004,$D8,Lançamentos!$U$5:$U$1004,E$5,Lançamentos!$W$5:$W$1004,'BH (3)'!$C$14),SUMIFS(Lançamentos!$Q$5:$Q$1004,Lançamentos!$J$5:$J$1004,$D8,Lançamentos!$U$5:$U$1004,E$5,Lançamentos!$W$5:$W$1004,'BH (3)'!$C$14)))</f>
        <v>0</v>
      </c>
      <c r="F8" s="88">
        <f>IF($D8="","x",IF('BH (3)'!$B$13=1,SUMIFS(Lançamentos!$Q$5:$Q$1004,Lançamentos!$K$5:$K$1004,$D8,Lançamentos!$U$5:$U$1004,F$5,Lançamentos!$W$5:$W$1004,'BH (3)'!$C$14),SUMIFS(Lançamentos!$Q$5:$Q$1004,Lançamentos!$J$5:$J$1004,$D8,Lançamentos!$U$5:$U$1004,F$5,Lançamentos!$W$5:$W$1004,'BH (3)'!$C$14)))</f>
        <v>0</v>
      </c>
      <c r="G8" s="88">
        <f>IF($D8="","x",IF('BH (3)'!$B$13=1,SUMIFS(Lançamentos!$Q$5:$Q$1004,Lançamentos!$K$5:$K$1004,$D8,Lançamentos!$U$5:$U$1004,G$5,Lançamentos!$W$5:$W$1004,'BH (3)'!$C$14),SUMIFS(Lançamentos!$Q$5:$Q$1004,Lançamentos!$J$5:$J$1004,$D8,Lançamentos!$U$5:$U$1004,G$5,Lançamentos!$W$5:$W$1004,'BH (3)'!$C$14)))</f>
        <v>0</v>
      </c>
      <c r="H8" s="88">
        <f>IF($D8="","x",IF('BH (3)'!$B$13=1,SUMIFS(Lançamentos!$Q$5:$Q$1004,Lançamentos!$K$5:$K$1004,$D8,Lançamentos!$U$5:$U$1004,H$5,Lançamentos!$W$5:$W$1004,'BH (3)'!$C$14),SUMIFS(Lançamentos!$Q$5:$Q$1004,Lançamentos!$J$5:$J$1004,$D8,Lançamentos!$U$5:$U$1004,H$5,Lançamentos!$W$5:$W$1004,'BH (3)'!$C$14)))</f>
        <v>0</v>
      </c>
      <c r="I8" s="88">
        <f>IF($D8="","x",IF('BH (3)'!$B$13=1,SUMIFS(Lançamentos!$Q$5:$Q$1004,Lançamentos!$K$5:$K$1004,$D8,Lançamentos!$U$5:$U$1004,I$5,Lançamentos!$W$5:$W$1004,'BH (3)'!$C$14),SUMIFS(Lançamentos!$Q$5:$Q$1004,Lançamentos!$J$5:$J$1004,$D8,Lançamentos!$U$5:$U$1004,I$5,Lançamentos!$W$5:$W$1004,'BH (3)'!$C$14)))</f>
        <v>0</v>
      </c>
      <c r="J8" s="88">
        <f>IF($D8="","x",IF('BH (3)'!$B$13=1,SUMIFS(Lançamentos!$Q$5:$Q$1004,Lançamentos!$K$5:$K$1004,$D8,Lançamentos!$U$5:$U$1004,J$5,Lançamentos!$W$5:$W$1004,'BH (3)'!$C$14),SUMIFS(Lançamentos!$Q$5:$Q$1004,Lançamentos!$J$5:$J$1004,$D8,Lançamentos!$U$5:$U$1004,J$5,Lançamentos!$W$5:$W$1004,'BH (3)'!$C$14)))</f>
        <v>0</v>
      </c>
      <c r="K8" s="88">
        <f>IF($D8="","x",IF('BH (3)'!$B$13=1,SUMIFS(Lançamentos!$Q$5:$Q$1004,Lançamentos!$K$5:$K$1004,$D8,Lançamentos!$U$5:$U$1004,K$5,Lançamentos!$W$5:$W$1004,'BH (3)'!$C$14),SUMIFS(Lançamentos!$Q$5:$Q$1004,Lançamentos!$J$5:$J$1004,$D8,Lançamentos!$U$5:$U$1004,K$5,Lançamentos!$W$5:$W$1004,'BH (3)'!$C$14)))</f>
        <v>0</v>
      </c>
      <c r="L8" s="88">
        <f>IF($D8="","x",IF('BH (3)'!$B$13=1,SUMIFS(Lançamentos!$Q$5:$Q$1004,Lançamentos!$K$5:$K$1004,$D8,Lançamentos!$U$5:$U$1004,L$5,Lançamentos!$W$5:$W$1004,'BH (3)'!$C$14),SUMIFS(Lançamentos!$Q$5:$Q$1004,Lançamentos!$J$5:$J$1004,$D8,Lançamentos!$U$5:$U$1004,L$5,Lançamentos!$W$5:$W$1004,'BH (3)'!$C$14)))</f>
        <v>0</v>
      </c>
      <c r="M8" s="88">
        <f>IF($D8="","x",IF('BH (3)'!$B$13=1,SUMIFS(Lançamentos!$Q$5:$Q$1004,Lançamentos!$K$5:$K$1004,$D8,Lançamentos!$U$5:$U$1004,M$5,Lançamentos!$W$5:$W$1004,'BH (3)'!$C$14),SUMIFS(Lançamentos!$Q$5:$Q$1004,Lançamentos!$J$5:$J$1004,$D8,Lançamentos!$U$5:$U$1004,M$5,Lançamentos!$W$5:$W$1004,'BH (3)'!$C$14)))</f>
        <v>0</v>
      </c>
      <c r="N8" s="88">
        <f>IF($D8="","x",IF('BH (3)'!$B$13=1,SUMIFS(Lançamentos!$Q$5:$Q$1004,Lançamentos!$K$5:$K$1004,$D8,Lançamentos!$U$5:$U$1004,N$5,Lançamentos!$W$5:$W$1004,'BH (3)'!$C$14),SUMIFS(Lançamentos!$Q$5:$Q$1004,Lançamentos!$J$5:$J$1004,$D8,Lançamentos!$U$5:$U$1004,N$5,Lançamentos!$W$5:$W$1004,'BH (3)'!$C$14)))</f>
        <v>0</v>
      </c>
      <c r="O8" s="88">
        <f>IF($D8="","x",IF('BH (3)'!$B$13=1,SUMIFS(Lançamentos!$Q$5:$Q$1004,Lançamentos!$K$5:$K$1004,$D8,Lançamentos!$U$5:$U$1004,O$5,Lançamentos!$W$5:$W$1004,'BH (3)'!$C$14),SUMIFS(Lançamentos!$Q$5:$Q$1004,Lançamentos!$J$5:$J$1004,$D8,Lançamentos!$U$5:$U$1004,O$5,Lançamentos!$W$5:$W$1004,'BH (3)'!$C$14)))</f>
        <v>0</v>
      </c>
      <c r="P8" s="88">
        <f>IF($D8="","x",IF('BH (3)'!$B$13=1,SUMIFS(Lançamentos!$Q$5:$Q$1004,Lançamentos!$K$5:$K$1004,$D8,Lançamentos!$U$5:$U$1004,P$5,Lançamentos!$W$5:$W$1004,'BH (3)'!$C$14),SUMIFS(Lançamentos!$Q$5:$Q$1004,Lançamentos!$J$5:$J$1004,$D8,Lançamentos!$U$5:$U$1004,P$5,Lançamentos!$W$5:$W$1004,'BH (3)'!$C$14)))</f>
        <v>0</v>
      </c>
      <c r="Q8" s="177">
        <f>IF(D8="","",SUM(E8:P8))</f>
        <v>0</v>
      </c>
    </row>
    <row r="9" spans="3:17" ht="45" customHeight="1" x14ac:dyDescent="0.25">
      <c r="C9" s="81">
        <f t="shared" ref="C9:C72" si="0">IF(D9="","",C8+1)</f>
        <v>3</v>
      </c>
      <c r="D9" s="170" t="str">
        <f>IF('BH (3)'!$B$13=1,IF(Adv!D7="","",Adv!D7),IF(Cli!D7="","",Cli!D7))</f>
        <v>Tom Holland</v>
      </c>
      <c r="E9" s="88">
        <f>IF($D9="","x",IF('BH (3)'!$B$13=1,SUMIFS(Lançamentos!$Q$5:$Q$1004,Lançamentos!$K$5:$K$1004,$D9,Lançamentos!$U$5:$U$1004,E$5,Lançamentos!$W$5:$W$1004,'BH (3)'!$C$14),SUMIFS(Lançamentos!$Q$5:$Q$1004,Lançamentos!$J$5:$J$1004,$D9,Lançamentos!$U$5:$U$1004,E$5,Lançamentos!$W$5:$W$1004,'BH (3)'!$C$14)))</f>
        <v>0</v>
      </c>
      <c r="F9" s="88">
        <f>IF($D9="","x",IF('BH (3)'!$B$13=1,SUMIFS(Lançamentos!$Q$5:$Q$1004,Lançamentos!$K$5:$K$1004,$D9,Lançamentos!$U$5:$U$1004,F$5,Lançamentos!$W$5:$W$1004,'BH (3)'!$C$14),SUMIFS(Lançamentos!$Q$5:$Q$1004,Lançamentos!$J$5:$J$1004,$D9,Lançamentos!$U$5:$U$1004,F$5,Lançamentos!$W$5:$W$1004,'BH (3)'!$C$14)))</f>
        <v>0</v>
      </c>
      <c r="G9" s="88">
        <f>IF($D9="","x",IF('BH (3)'!$B$13=1,SUMIFS(Lançamentos!$Q$5:$Q$1004,Lançamentos!$K$5:$K$1004,$D9,Lançamentos!$U$5:$U$1004,G$5,Lançamentos!$W$5:$W$1004,'BH (3)'!$C$14),SUMIFS(Lançamentos!$Q$5:$Q$1004,Lançamentos!$J$5:$J$1004,$D9,Lançamentos!$U$5:$U$1004,G$5,Lançamentos!$W$5:$W$1004,'BH (3)'!$C$14)))</f>
        <v>0</v>
      </c>
      <c r="H9" s="88">
        <f>IF($D9="","x",IF('BH (3)'!$B$13=1,SUMIFS(Lançamentos!$Q$5:$Q$1004,Lançamentos!$K$5:$K$1004,$D9,Lançamentos!$U$5:$U$1004,H$5,Lançamentos!$W$5:$W$1004,'BH (3)'!$C$14),SUMIFS(Lançamentos!$Q$5:$Q$1004,Lançamentos!$J$5:$J$1004,$D9,Lançamentos!$U$5:$U$1004,H$5,Lançamentos!$W$5:$W$1004,'BH (3)'!$C$14)))</f>
        <v>0</v>
      </c>
      <c r="I9" s="88">
        <f>IF($D9="","x",IF('BH (3)'!$B$13=1,SUMIFS(Lançamentos!$Q$5:$Q$1004,Lançamentos!$K$5:$K$1004,$D9,Lançamentos!$U$5:$U$1004,I$5,Lançamentos!$W$5:$W$1004,'BH (3)'!$C$14),SUMIFS(Lançamentos!$Q$5:$Q$1004,Lançamentos!$J$5:$J$1004,$D9,Lançamentos!$U$5:$U$1004,I$5,Lançamentos!$W$5:$W$1004,'BH (3)'!$C$14)))</f>
        <v>0</v>
      </c>
      <c r="J9" s="88">
        <f>IF($D9="","x",IF('BH (3)'!$B$13=1,SUMIFS(Lançamentos!$Q$5:$Q$1004,Lançamentos!$K$5:$K$1004,$D9,Lançamentos!$U$5:$U$1004,J$5,Lançamentos!$W$5:$W$1004,'BH (3)'!$C$14),SUMIFS(Lançamentos!$Q$5:$Q$1004,Lançamentos!$J$5:$J$1004,$D9,Lançamentos!$U$5:$U$1004,J$5,Lançamentos!$W$5:$W$1004,'BH (3)'!$C$14)))</f>
        <v>0</v>
      </c>
      <c r="K9" s="88">
        <f>IF($D9="","x",IF('BH (3)'!$B$13=1,SUMIFS(Lançamentos!$Q$5:$Q$1004,Lançamentos!$K$5:$K$1004,$D9,Lançamentos!$U$5:$U$1004,K$5,Lançamentos!$W$5:$W$1004,'BH (3)'!$C$14),SUMIFS(Lançamentos!$Q$5:$Q$1004,Lançamentos!$J$5:$J$1004,$D9,Lançamentos!$U$5:$U$1004,K$5,Lançamentos!$W$5:$W$1004,'BH (3)'!$C$14)))</f>
        <v>0</v>
      </c>
      <c r="L9" s="88">
        <f>IF($D9="","x",IF('BH (3)'!$B$13=1,SUMIFS(Lançamentos!$Q$5:$Q$1004,Lançamentos!$K$5:$K$1004,$D9,Lançamentos!$U$5:$U$1004,L$5,Lançamentos!$W$5:$W$1004,'BH (3)'!$C$14),SUMIFS(Lançamentos!$Q$5:$Q$1004,Lançamentos!$J$5:$J$1004,$D9,Lançamentos!$U$5:$U$1004,L$5,Lançamentos!$W$5:$W$1004,'BH (3)'!$C$14)))</f>
        <v>0</v>
      </c>
      <c r="M9" s="88">
        <f>IF($D9="","x",IF('BH (3)'!$B$13=1,SUMIFS(Lançamentos!$Q$5:$Q$1004,Lançamentos!$K$5:$K$1004,$D9,Lançamentos!$U$5:$U$1004,M$5,Lançamentos!$W$5:$W$1004,'BH (3)'!$C$14),SUMIFS(Lançamentos!$Q$5:$Q$1004,Lançamentos!$J$5:$J$1004,$D9,Lançamentos!$U$5:$U$1004,M$5,Lançamentos!$W$5:$W$1004,'BH (3)'!$C$14)))</f>
        <v>0</v>
      </c>
      <c r="N9" s="88">
        <f>IF($D9="","x",IF('BH (3)'!$B$13=1,SUMIFS(Lançamentos!$Q$5:$Q$1004,Lançamentos!$K$5:$K$1004,$D9,Lançamentos!$U$5:$U$1004,N$5,Lançamentos!$W$5:$W$1004,'BH (3)'!$C$14),SUMIFS(Lançamentos!$Q$5:$Q$1004,Lançamentos!$J$5:$J$1004,$D9,Lançamentos!$U$5:$U$1004,N$5,Lançamentos!$W$5:$W$1004,'BH (3)'!$C$14)))</f>
        <v>0</v>
      </c>
      <c r="O9" s="88">
        <f>IF($D9="","x",IF('BH (3)'!$B$13=1,SUMIFS(Lançamentos!$Q$5:$Q$1004,Lançamentos!$K$5:$K$1004,$D9,Lançamentos!$U$5:$U$1004,O$5,Lançamentos!$W$5:$W$1004,'BH (3)'!$C$14),SUMIFS(Lançamentos!$Q$5:$Q$1004,Lançamentos!$J$5:$J$1004,$D9,Lançamentos!$U$5:$U$1004,O$5,Lançamentos!$W$5:$W$1004,'BH (3)'!$C$14)))</f>
        <v>0</v>
      </c>
      <c r="P9" s="88">
        <f>IF($D9="","x",IF('BH (3)'!$B$13=1,SUMIFS(Lançamentos!$Q$5:$Q$1004,Lançamentos!$K$5:$K$1004,$D9,Lançamentos!$U$5:$U$1004,P$5,Lançamentos!$W$5:$W$1004,'BH (3)'!$C$14),SUMIFS(Lançamentos!$Q$5:$Q$1004,Lançamentos!$J$5:$J$1004,$D9,Lançamentos!$U$5:$U$1004,P$5,Lançamentos!$W$5:$W$1004,'BH (3)'!$C$14)))</f>
        <v>12000</v>
      </c>
      <c r="Q9" s="177">
        <f t="shared" ref="Q9:Q72" si="1">IF(D9="","",SUM(E9:P9))</f>
        <v>12000</v>
      </c>
    </row>
    <row r="10" spans="3:17" ht="45" customHeight="1" x14ac:dyDescent="0.25">
      <c r="C10" s="81">
        <f t="shared" si="0"/>
        <v>4</v>
      </c>
      <c r="D10" s="170" t="str">
        <f>IF('BH (3)'!$B$13=1,IF(Adv!D8="","",Adv!D8),IF(Cli!D8="","",Cli!D8))</f>
        <v>Jorge Paulo L</v>
      </c>
      <c r="E10" s="88">
        <f>IF($D10="","x",IF('BH (3)'!$B$13=1,SUMIFS(Lançamentos!$Q$5:$Q$1004,Lançamentos!$K$5:$K$1004,$D10,Lançamentos!$U$5:$U$1004,E$5,Lançamentos!$W$5:$W$1004,'BH (3)'!$C$14),SUMIFS(Lançamentos!$Q$5:$Q$1004,Lançamentos!$J$5:$J$1004,$D10,Lançamentos!$U$5:$U$1004,E$5,Lançamentos!$W$5:$W$1004,'BH (3)'!$C$14)))</f>
        <v>0</v>
      </c>
      <c r="F10" s="88">
        <f>IF($D10="","x",IF('BH (3)'!$B$13=1,SUMIFS(Lançamentos!$Q$5:$Q$1004,Lançamentos!$K$5:$K$1004,$D10,Lançamentos!$U$5:$U$1004,F$5,Lançamentos!$W$5:$W$1004,'BH (3)'!$C$14),SUMIFS(Lançamentos!$Q$5:$Q$1004,Lançamentos!$J$5:$J$1004,$D10,Lançamentos!$U$5:$U$1004,F$5,Lançamentos!$W$5:$W$1004,'BH (3)'!$C$14)))</f>
        <v>0</v>
      </c>
      <c r="G10" s="88">
        <f>IF($D10="","x",IF('BH (3)'!$B$13=1,SUMIFS(Lançamentos!$Q$5:$Q$1004,Lançamentos!$K$5:$K$1004,$D10,Lançamentos!$U$5:$U$1004,G$5,Lançamentos!$W$5:$W$1004,'BH (3)'!$C$14),SUMIFS(Lançamentos!$Q$5:$Q$1004,Lançamentos!$J$5:$J$1004,$D10,Lançamentos!$U$5:$U$1004,G$5,Lançamentos!$W$5:$W$1004,'BH (3)'!$C$14)))</f>
        <v>0</v>
      </c>
      <c r="H10" s="88">
        <f>IF($D10="","x",IF('BH (3)'!$B$13=1,SUMIFS(Lançamentos!$Q$5:$Q$1004,Lançamentos!$K$5:$K$1004,$D10,Lançamentos!$U$5:$U$1004,H$5,Lançamentos!$W$5:$W$1004,'BH (3)'!$C$14),SUMIFS(Lançamentos!$Q$5:$Q$1004,Lançamentos!$J$5:$J$1004,$D10,Lançamentos!$U$5:$U$1004,H$5,Lançamentos!$W$5:$W$1004,'BH (3)'!$C$14)))</f>
        <v>0</v>
      </c>
      <c r="I10" s="88">
        <f>IF($D10="","x",IF('BH (3)'!$B$13=1,SUMIFS(Lançamentos!$Q$5:$Q$1004,Lançamentos!$K$5:$K$1004,$D10,Lançamentos!$U$5:$U$1004,I$5,Lançamentos!$W$5:$W$1004,'BH (3)'!$C$14),SUMIFS(Lançamentos!$Q$5:$Q$1004,Lançamentos!$J$5:$J$1004,$D10,Lançamentos!$U$5:$U$1004,I$5,Lançamentos!$W$5:$W$1004,'BH (3)'!$C$14)))</f>
        <v>0</v>
      </c>
      <c r="J10" s="88">
        <f>IF($D10="","x",IF('BH (3)'!$B$13=1,SUMIFS(Lançamentos!$Q$5:$Q$1004,Lançamentos!$K$5:$K$1004,$D10,Lançamentos!$U$5:$U$1004,J$5,Lançamentos!$W$5:$W$1004,'BH (3)'!$C$14),SUMIFS(Lançamentos!$Q$5:$Q$1004,Lançamentos!$J$5:$J$1004,$D10,Lançamentos!$U$5:$U$1004,J$5,Lançamentos!$W$5:$W$1004,'BH (3)'!$C$14)))</f>
        <v>0</v>
      </c>
      <c r="K10" s="88">
        <f>IF($D10="","x",IF('BH (3)'!$B$13=1,SUMIFS(Lançamentos!$Q$5:$Q$1004,Lançamentos!$K$5:$K$1004,$D10,Lançamentos!$U$5:$U$1004,K$5,Lançamentos!$W$5:$W$1004,'BH (3)'!$C$14),SUMIFS(Lançamentos!$Q$5:$Q$1004,Lançamentos!$J$5:$J$1004,$D10,Lançamentos!$U$5:$U$1004,K$5,Lançamentos!$W$5:$W$1004,'BH (3)'!$C$14)))</f>
        <v>0</v>
      </c>
      <c r="L10" s="88">
        <f>IF($D10="","x",IF('BH (3)'!$B$13=1,SUMIFS(Lançamentos!$Q$5:$Q$1004,Lançamentos!$K$5:$K$1004,$D10,Lançamentos!$U$5:$U$1004,L$5,Lançamentos!$W$5:$W$1004,'BH (3)'!$C$14),SUMIFS(Lançamentos!$Q$5:$Q$1004,Lançamentos!$J$5:$J$1004,$D10,Lançamentos!$U$5:$U$1004,L$5,Lançamentos!$W$5:$W$1004,'BH (3)'!$C$14)))</f>
        <v>0</v>
      </c>
      <c r="M10" s="88">
        <f>IF($D10="","x",IF('BH (3)'!$B$13=1,SUMIFS(Lançamentos!$Q$5:$Q$1004,Lançamentos!$K$5:$K$1004,$D10,Lançamentos!$U$5:$U$1004,M$5,Lançamentos!$W$5:$W$1004,'BH (3)'!$C$14),SUMIFS(Lançamentos!$Q$5:$Q$1004,Lançamentos!$J$5:$J$1004,$D10,Lançamentos!$U$5:$U$1004,M$5,Lançamentos!$W$5:$W$1004,'BH (3)'!$C$14)))</f>
        <v>0</v>
      </c>
      <c r="N10" s="88">
        <f>IF($D10="","x",IF('BH (3)'!$B$13=1,SUMIFS(Lançamentos!$Q$5:$Q$1004,Lançamentos!$K$5:$K$1004,$D10,Lançamentos!$U$5:$U$1004,N$5,Lançamentos!$W$5:$W$1004,'BH (3)'!$C$14),SUMIFS(Lançamentos!$Q$5:$Q$1004,Lançamentos!$J$5:$J$1004,$D10,Lançamentos!$U$5:$U$1004,N$5,Lançamentos!$W$5:$W$1004,'BH (3)'!$C$14)))</f>
        <v>0</v>
      </c>
      <c r="O10" s="88">
        <f>IF($D10="","x",IF('BH (3)'!$B$13=1,SUMIFS(Lançamentos!$Q$5:$Q$1004,Lançamentos!$K$5:$K$1004,$D10,Lançamentos!$U$5:$U$1004,O$5,Lançamentos!$W$5:$W$1004,'BH (3)'!$C$14),SUMIFS(Lançamentos!$Q$5:$Q$1004,Lançamentos!$J$5:$J$1004,$D10,Lançamentos!$U$5:$U$1004,O$5,Lançamentos!$W$5:$W$1004,'BH (3)'!$C$14)))</f>
        <v>0</v>
      </c>
      <c r="P10" s="88">
        <f>IF($D10="","x",IF('BH (3)'!$B$13=1,SUMIFS(Lançamentos!$Q$5:$Q$1004,Lançamentos!$K$5:$K$1004,$D10,Lançamentos!$U$5:$U$1004,P$5,Lançamentos!$W$5:$W$1004,'BH (3)'!$C$14),SUMIFS(Lançamentos!$Q$5:$Q$1004,Lançamentos!$J$5:$J$1004,$D10,Lançamentos!$U$5:$U$1004,P$5,Lançamentos!$W$5:$W$1004,'BH (3)'!$C$14)))</f>
        <v>0</v>
      </c>
      <c r="Q10" s="177">
        <f t="shared" si="1"/>
        <v>0</v>
      </c>
    </row>
    <row r="11" spans="3:17" ht="45" customHeight="1" x14ac:dyDescent="0.25">
      <c r="C11" s="81">
        <f t="shared" si="0"/>
        <v>5</v>
      </c>
      <c r="D11" s="170" t="str">
        <f>IF('BH (3)'!$B$13=1,IF(Adv!D9="","",Adv!D9),IF(Cli!D9="","",Cli!D9))</f>
        <v>Robert Cialdini EPP</v>
      </c>
      <c r="E11" s="88">
        <f>IF($D11="","x",IF('BH (3)'!$B$13=1,SUMIFS(Lançamentos!$Q$5:$Q$1004,Lançamentos!$K$5:$K$1004,$D11,Lançamentos!$U$5:$U$1004,E$5,Lançamentos!$W$5:$W$1004,'BH (3)'!$C$14),SUMIFS(Lançamentos!$Q$5:$Q$1004,Lançamentos!$J$5:$J$1004,$D11,Lançamentos!$U$5:$U$1004,E$5,Lançamentos!$W$5:$W$1004,'BH (3)'!$C$14)))</f>
        <v>0</v>
      </c>
      <c r="F11" s="88">
        <f>IF($D11="","x",IF('BH (3)'!$B$13=1,SUMIFS(Lançamentos!$Q$5:$Q$1004,Lançamentos!$K$5:$K$1004,$D11,Lançamentos!$U$5:$U$1004,F$5,Lançamentos!$W$5:$W$1004,'BH (3)'!$C$14),SUMIFS(Lançamentos!$Q$5:$Q$1004,Lançamentos!$J$5:$J$1004,$D11,Lançamentos!$U$5:$U$1004,F$5,Lançamentos!$W$5:$W$1004,'BH (3)'!$C$14)))</f>
        <v>0</v>
      </c>
      <c r="G11" s="88">
        <f>IF($D11="","x",IF('BH (3)'!$B$13=1,SUMIFS(Lançamentos!$Q$5:$Q$1004,Lançamentos!$K$5:$K$1004,$D11,Lançamentos!$U$5:$U$1004,G$5,Lançamentos!$W$5:$W$1004,'BH (3)'!$C$14),SUMIFS(Lançamentos!$Q$5:$Q$1004,Lançamentos!$J$5:$J$1004,$D11,Lançamentos!$U$5:$U$1004,G$5,Lançamentos!$W$5:$W$1004,'BH (3)'!$C$14)))</f>
        <v>0</v>
      </c>
      <c r="H11" s="88">
        <f>IF($D11="","x",IF('BH (3)'!$B$13=1,SUMIFS(Lançamentos!$Q$5:$Q$1004,Lançamentos!$K$5:$K$1004,$D11,Lançamentos!$U$5:$U$1004,H$5,Lançamentos!$W$5:$W$1004,'BH (3)'!$C$14),SUMIFS(Lançamentos!$Q$5:$Q$1004,Lançamentos!$J$5:$J$1004,$D11,Lançamentos!$U$5:$U$1004,H$5,Lançamentos!$W$5:$W$1004,'BH (3)'!$C$14)))</f>
        <v>0</v>
      </c>
      <c r="I11" s="88">
        <f>IF($D11="","x",IF('BH (3)'!$B$13=1,SUMIFS(Lançamentos!$Q$5:$Q$1004,Lançamentos!$K$5:$K$1004,$D11,Lançamentos!$U$5:$U$1004,I$5,Lançamentos!$W$5:$W$1004,'BH (3)'!$C$14),SUMIFS(Lançamentos!$Q$5:$Q$1004,Lançamentos!$J$5:$J$1004,$D11,Lançamentos!$U$5:$U$1004,I$5,Lançamentos!$W$5:$W$1004,'BH (3)'!$C$14)))</f>
        <v>0</v>
      </c>
      <c r="J11" s="88">
        <f>IF($D11="","x",IF('BH (3)'!$B$13=1,SUMIFS(Lançamentos!$Q$5:$Q$1004,Lançamentos!$K$5:$K$1004,$D11,Lançamentos!$U$5:$U$1004,J$5,Lançamentos!$W$5:$W$1004,'BH (3)'!$C$14),SUMIFS(Lançamentos!$Q$5:$Q$1004,Lançamentos!$J$5:$J$1004,$D11,Lançamentos!$U$5:$U$1004,J$5,Lançamentos!$W$5:$W$1004,'BH (3)'!$C$14)))</f>
        <v>0</v>
      </c>
      <c r="K11" s="88">
        <f>IF($D11="","x",IF('BH (3)'!$B$13=1,SUMIFS(Lançamentos!$Q$5:$Q$1004,Lançamentos!$K$5:$K$1004,$D11,Lançamentos!$U$5:$U$1004,K$5,Lançamentos!$W$5:$W$1004,'BH (3)'!$C$14),SUMIFS(Lançamentos!$Q$5:$Q$1004,Lançamentos!$J$5:$J$1004,$D11,Lançamentos!$U$5:$U$1004,K$5,Lançamentos!$W$5:$W$1004,'BH (3)'!$C$14)))</f>
        <v>0</v>
      </c>
      <c r="L11" s="88">
        <f>IF($D11="","x",IF('BH (3)'!$B$13=1,SUMIFS(Lançamentos!$Q$5:$Q$1004,Lançamentos!$K$5:$K$1004,$D11,Lançamentos!$U$5:$U$1004,L$5,Lançamentos!$W$5:$W$1004,'BH (3)'!$C$14),SUMIFS(Lançamentos!$Q$5:$Q$1004,Lançamentos!$J$5:$J$1004,$D11,Lançamentos!$U$5:$U$1004,L$5,Lançamentos!$W$5:$W$1004,'BH (3)'!$C$14)))</f>
        <v>0</v>
      </c>
      <c r="M11" s="88">
        <f>IF($D11="","x",IF('BH (3)'!$B$13=1,SUMIFS(Lançamentos!$Q$5:$Q$1004,Lançamentos!$K$5:$K$1004,$D11,Lançamentos!$U$5:$U$1004,M$5,Lançamentos!$W$5:$W$1004,'BH (3)'!$C$14),SUMIFS(Lançamentos!$Q$5:$Q$1004,Lançamentos!$J$5:$J$1004,$D11,Lançamentos!$U$5:$U$1004,M$5,Lançamentos!$W$5:$W$1004,'BH (3)'!$C$14)))</f>
        <v>0</v>
      </c>
      <c r="N11" s="88">
        <f>IF($D11="","x",IF('BH (3)'!$B$13=1,SUMIFS(Lançamentos!$Q$5:$Q$1004,Lançamentos!$K$5:$K$1004,$D11,Lançamentos!$U$5:$U$1004,N$5,Lançamentos!$W$5:$W$1004,'BH (3)'!$C$14),SUMIFS(Lançamentos!$Q$5:$Q$1004,Lançamentos!$J$5:$J$1004,$D11,Lançamentos!$U$5:$U$1004,N$5,Lançamentos!$W$5:$W$1004,'BH (3)'!$C$14)))</f>
        <v>0</v>
      </c>
      <c r="O11" s="88">
        <f>IF($D11="","x",IF('BH (3)'!$B$13=1,SUMIFS(Lançamentos!$Q$5:$Q$1004,Lançamentos!$K$5:$K$1004,$D11,Lançamentos!$U$5:$U$1004,O$5,Lançamentos!$W$5:$W$1004,'BH (3)'!$C$14),SUMIFS(Lançamentos!$Q$5:$Q$1004,Lançamentos!$J$5:$J$1004,$D11,Lançamentos!$U$5:$U$1004,O$5,Lançamentos!$W$5:$W$1004,'BH (3)'!$C$14)))</f>
        <v>0</v>
      </c>
      <c r="P11" s="88">
        <f>IF($D11="","x",IF('BH (3)'!$B$13=1,SUMIFS(Lançamentos!$Q$5:$Q$1004,Lançamentos!$K$5:$K$1004,$D11,Lançamentos!$U$5:$U$1004,P$5,Lançamentos!$W$5:$W$1004,'BH (3)'!$C$14),SUMIFS(Lançamentos!$Q$5:$Q$1004,Lançamentos!$J$5:$J$1004,$D11,Lançamentos!$U$5:$U$1004,P$5,Lançamentos!$W$5:$W$1004,'BH (3)'!$C$14)))</f>
        <v>0</v>
      </c>
      <c r="Q11" s="177">
        <f t="shared" si="1"/>
        <v>0</v>
      </c>
    </row>
    <row r="12" spans="3:17" ht="45" customHeight="1" x14ac:dyDescent="0.25">
      <c r="C12" s="81">
        <f t="shared" si="0"/>
        <v>6</v>
      </c>
      <c r="D12" s="170" t="str">
        <f>IF('BH (3)'!$B$13=1,IF(Adv!D10="","",Adv!D10),IF(Cli!D10="","",Cli!D10))</f>
        <v>Henry Cavill</v>
      </c>
      <c r="E12" s="88">
        <f>IF($D12="","x",IF('BH (3)'!$B$13=1,SUMIFS(Lançamentos!$Q$5:$Q$1004,Lançamentos!$K$5:$K$1004,$D12,Lançamentos!$U$5:$U$1004,E$5,Lançamentos!$W$5:$W$1004,'BH (3)'!$C$14),SUMIFS(Lançamentos!$Q$5:$Q$1004,Lançamentos!$J$5:$J$1004,$D12,Lançamentos!$U$5:$U$1004,E$5,Lançamentos!$W$5:$W$1004,'BH (3)'!$C$14)))</f>
        <v>0</v>
      </c>
      <c r="F12" s="88">
        <f>IF($D12="","x",IF('BH (3)'!$B$13=1,SUMIFS(Lançamentos!$Q$5:$Q$1004,Lançamentos!$K$5:$K$1004,$D12,Lançamentos!$U$5:$U$1004,F$5,Lançamentos!$W$5:$W$1004,'BH (3)'!$C$14),SUMIFS(Lançamentos!$Q$5:$Q$1004,Lançamentos!$J$5:$J$1004,$D12,Lançamentos!$U$5:$U$1004,F$5,Lançamentos!$W$5:$W$1004,'BH (3)'!$C$14)))</f>
        <v>0</v>
      </c>
      <c r="G12" s="88">
        <f>IF($D12="","x",IF('BH (3)'!$B$13=1,SUMIFS(Lançamentos!$Q$5:$Q$1004,Lançamentos!$K$5:$K$1004,$D12,Lançamentos!$U$5:$U$1004,G$5,Lançamentos!$W$5:$W$1004,'BH (3)'!$C$14),SUMIFS(Lançamentos!$Q$5:$Q$1004,Lançamentos!$J$5:$J$1004,$D12,Lançamentos!$U$5:$U$1004,G$5,Lançamentos!$W$5:$W$1004,'BH (3)'!$C$14)))</f>
        <v>0</v>
      </c>
      <c r="H12" s="88">
        <f>IF($D12="","x",IF('BH (3)'!$B$13=1,SUMIFS(Lançamentos!$Q$5:$Q$1004,Lançamentos!$K$5:$K$1004,$D12,Lançamentos!$U$5:$U$1004,H$5,Lançamentos!$W$5:$W$1004,'BH (3)'!$C$14),SUMIFS(Lançamentos!$Q$5:$Q$1004,Lançamentos!$J$5:$J$1004,$D12,Lançamentos!$U$5:$U$1004,H$5,Lançamentos!$W$5:$W$1004,'BH (3)'!$C$14)))</f>
        <v>0</v>
      </c>
      <c r="I12" s="88">
        <f>IF($D12="","x",IF('BH (3)'!$B$13=1,SUMIFS(Lançamentos!$Q$5:$Q$1004,Lançamentos!$K$5:$K$1004,$D12,Lançamentos!$U$5:$U$1004,I$5,Lançamentos!$W$5:$W$1004,'BH (3)'!$C$14),SUMIFS(Lançamentos!$Q$5:$Q$1004,Lançamentos!$J$5:$J$1004,$D12,Lançamentos!$U$5:$U$1004,I$5,Lançamentos!$W$5:$W$1004,'BH (3)'!$C$14)))</f>
        <v>0</v>
      </c>
      <c r="J12" s="88">
        <f>IF($D12="","x",IF('BH (3)'!$B$13=1,SUMIFS(Lançamentos!$Q$5:$Q$1004,Lançamentos!$K$5:$K$1004,$D12,Lançamentos!$U$5:$U$1004,J$5,Lançamentos!$W$5:$W$1004,'BH (3)'!$C$14),SUMIFS(Lançamentos!$Q$5:$Q$1004,Lançamentos!$J$5:$J$1004,$D12,Lançamentos!$U$5:$U$1004,J$5,Lançamentos!$W$5:$W$1004,'BH (3)'!$C$14)))</f>
        <v>0</v>
      </c>
      <c r="K12" s="88">
        <f>IF($D12="","x",IF('BH (3)'!$B$13=1,SUMIFS(Lançamentos!$Q$5:$Q$1004,Lançamentos!$K$5:$K$1004,$D12,Lançamentos!$U$5:$U$1004,K$5,Lançamentos!$W$5:$W$1004,'BH (3)'!$C$14),SUMIFS(Lançamentos!$Q$5:$Q$1004,Lançamentos!$J$5:$J$1004,$D12,Lançamentos!$U$5:$U$1004,K$5,Lançamentos!$W$5:$W$1004,'BH (3)'!$C$14)))</f>
        <v>0</v>
      </c>
      <c r="L12" s="88">
        <f>IF($D12="","x",IF('BH (3)'!$B$13=1,SUMIFS(Lançamentos!$Q$5:$Q$1004,Lançamentos!$K$5:$K$1004,$D12,Lançamentos!$U$5:$U$1004,L$5,Lançamentos!$W$5:$W$1004,'BH (3)'!$C$14),SUMIFS(Lançamentos!$Q$5:$Q$1004,Lançamentos!$J$5:$J$1004,$D12,Lançamentos!$U$5:$U$1004,L$5,Lançamentos!$W$5:$W$1004,'BH (3)'!$C$14)))</f>
        <v>0</v>
      </c>
      <c r="M12" s="88">
        <f>IF($D12="","x",IF('BH (3)'!$B$13=1,SUMIFS(Lançamentos!$Q$5:$Q$1004,Lançamentos!$K$5:$K$1004,$D12,Lançamentos!$U$5:$U$1004,M$5,Lançamentos!$W$5:$W$1004,'BH (3)'!$C$14),SUMIFS(Lançamentos!$Q$5:$Q$1004,Lançamentos!$J$5:$J$1004,$D12,Lançamentos!$U$5:$U$1004,M$5,Lançamentos!$W$5:$W$1004,'BH (3)'!$C$14)))</f>
        <v>0</v>
      </c>
      <c r="N12" s="88">
        <f>IF($D12="","x",IF('BH (3)'!$B$13=1,SUMIFS(Lançamentos!$Q$5:$Q$1004,Lançamentos!$K$5:$K$1004,$D12,Lançamentos!$U$5:$U$1004,N$5,Lançamentos!$W$5:$W$1004,'BH (3)'!$C$14),SUMIFS(Lançamentos!$Q$5:$Q$1004,Lançamentos!$J$5:$J$1004,$D12,Lançamentos!$U$5:$U$1004,N$5,Lançamentos!$W$5:$W$1004,'BH (3)'!$C$14)))</f>
        <v>0</v>
      </c>
      <c r="O12" s="88">
        <f>IF($D12="","x",IF('BH (3)'!$B$13=1,SUMIFS(Lançamentos!$Q$5:$Q$1004,Lançamentos!$K$5:$K$1004,$D12,Lançamentos!$U$5:$U$1004,O$5,Lançamentos!$W$5:$W$1004,'BH (3)'!$C$14),SUMIFS(Lançamentos!$Q$5:$Q$1004,Lançamentos!$J$5:$J$1004,$D12,Lançamentos!$U$5:$U$1004,O$5,Lançamentos!$W$5:$W$1004,'BH (3)'!$C$14)))</f>
        <v>0</v>
      </c>
      <c r="P12" s="88">
        <f>IF($D12="","x",IF('BH (3)'!$B$13=1,SUMIFS(Lançamentos!$Q$5:$Q$1004,Lançamentos!$K$5:$K$1004,$D12,Lançamentos!$U$5:$U$1004,P$5,Lançamentos!$W$5:$W$1004,'BH (3)'!$C$14),SUMIFS(Lançamentos!$Q$5:$Q$1004,Lançamentos!$J$5:$J$1004,$D12,Lançamentos!$U$5:$U$1004,P$5,Lançamentos!$W$5:$W$1004,'BH (3)'!$C$14)))</f>
        <v>0</v>
      </c>
      <c r="Q12" s="177">
        <f t="shared" si="1"/>
        <v>0</v>
      </c>
    </row>
    <row r="13" spans="3:17" ht="45" customHeight="1" x14ac:dyDescent="0.25">
      <c r="C13" s="81" t="str">
        <f t="shared" si="0"/>
        <v/>
      </c>
      <c r="D13" s="170" t="str">
        <f>IF('BH (3)'!$B$13=1,IF(Adv!D11="","",Adv!D11),IF(Cli!D11="","",Cli!D11))</f>
        <v/>
      </c>
      <c r="E13" s="88" t="str">
        <f>IF($D13="","x",IF('BH (3)'!$B$13=1,SUMIFS(Lançamentos!$Q$5:$Q$1004,Lançamentos!$K$5:$K$1004,$D13,Lançamentos!$U$5:$U$1004,E$5,Lançamentos!$W$5:$W$1004,'BH (3)'!$C$14),SUMIFS(Lançamentos!$Q$5:$Q$1004,Lançamentos!$J$5:$J$1004,$D13,Lançamentos!$U$5:$U$1004,E$5,Lançamentos!$W$5:$W$1004,'BH (3)'!$C$14)))</f>
        <v>x</v>
      </c>
      <c r="F13" s="88" t="str">
        <f>IF($D13="","x",IF('BH (3)'!$B$13=1,SUMIFS(Lançamentos!$Q$5:$Q$1004,Lançamentos!$K$5:$K$1004,$D13,Lançamentos!$U$5:$U$1004,F$5,Lançamentos!$W$5:$W$1004,'BH (3)'!$C$14),SUMIFS(Lançamentos!$Q$5:$Q$1004,Lançamentos!$J$5:$J$1004,$D13,Lançamentos!$U$5:$U$1004,F$5,Lançamentos!$W$5:$W$1004,'BH (3)'!$C$14)))</f>
        <v>x</v>
      </c>
      <c r="G13" s="88" t="str">
        <f>IF($D13="","x",IF('BH (3)'!$B$13=1,SUMIFS(Lançamentos!$Q$5:$Q$1004,Lançamentos!$K$5:$K$1004,$D13,Lançamentos!$U$5:$U$1004,G$5,Lançamentos!$W$5:$W$1004,'BH (3)'!$C$14),SUMIFS(Lançamentos!$Q$5:$Q$1004,Lançamentos!$J$5:$J$1004,$D13,Lançamentos!$U$5:$U$1004,G$5,Lançamentos!$W$5:$W$1004,'BH (3)'!$C$14)))</f>
        <v>x</v>
      </c>
      <c r="H13" s="88" t="str">
        <f>IF($D13="","x",IF('BH (3)'!$B$13=1,SUMIFS(Lançamentos!$Q$5:$Q$1004,Lançamentos!$K$5:$K$1004,$D13,Lançamentos!$U$5:$U$1004,H$5,Lançamentos!$W$5:$W$1004,'BH (3)'!$C$14),SUMIFS(Lançamentos!$Q$5:$Q$1004,Lançamentos!$J$5:$J$1004,$D13,Lançamentos!$U$5:$U$1004,H$5,Lançamentos!$W$5:$W$1004,'BH (3)'!$C$14)))</f>
        <v>x</v>
      </c>
      <c r="I13" s="88" t="str">
        <f>IF($D13="","x",IF('BH (3)'!$B$13=1,SUMIFS(Lançamentos!$Q$5:$Q$1004,Lançamentos!$K$5:$K$1004,$D13,Lançamentos!$U$5:$U$1004,I$5,Lançamentos!$W$5:$W$1004,'BH (3)'!$C$14),SUMIFS(Lançamentos!$Q$5:$Q$1004,Lançamentos!$J$5:$J$1004,$D13,Lançamentos!$U$5:$U$1004,I$5,Lançamentos!$W$5:$W$1004,'BH (3)'!$C$14)))</f>
        <v>x</v>
      </c>
      <c r="J13" s="88" t="str">
        <f>IF($D13="","x",IF('BH (3)'!$B$13=1,SUMIFS(Lançamentos!$Q$5:$Q$1004,Lançamentos!$K$5:$K$1004,$D13,Lançamentos!$U$5:$U$1004,J$5,Lançamentos!$W$5:$W$1004,'BH (3)'!$C$14),SUMIFS(Lançamentos!$Q$5:$Q$1004,Lançamentos!$J$5:$J$1004,$D13,Lançamentos!$U$5:$U$1004,J$5,Lançamentos!$W$5:$W$1004,'BH (3)'!$C$14)))</f>
        <v>x</v>
      </c>
      <c r="K13" s="88" t="str">
        <f>IF($D13="","x",IF('BH (3)'!$B$13=1,SUMIFS(Lançamentos!$Q$5:$Q$1004,Lançamentos!$K$5:$K$1004,$D13,Lançamentos!$U$5:$U$1004,K$5,Lançamentos!$W$5:$W$1004,'BH (3)'!$C$14),SUMIFS(Lançamentos!$Q$5:$Q$1004,Lançamentos!$J$5:$J$1004,$D13,Lançamentos!$U$5:$U$1004,K$5,Lançamentos!$W$5:$W$1004,'BH (3)'!$C$14)))</f>
        <v>x</v>
      </c>
      <c r="L13" s="88" t="str">
        <f>IF($D13="","x",IF('BH (3)'!$B$13=1,SUMIFS(Lançamentos!$Q$5:$Q$1004,Lançamentos!$K$5:$K$1004,$D13,Lançamentos!$U$5:$U$1004,L$5,Lançamentos!$W$5:$W$1004,'BH (3)'!$C$14),SUMIFS(Lançamentos!$Q$5:$Q$1004,Lançamentos!$J$5:$J$1004,$D13,Lançamentos!$U$5:$U$1004,L$5,Lançamentos!$W$5:$W$1004,'BH (3)'!$C$14)))</f>
        <v>x</v>
      </c>
      <c r="M13" s="88" t="str">
        <f>IF($D13="","x",IF('BH (3)'!$B$13=1,SUMIFS(Lançamentos!$Q$5:$Q$1004,Lançamentos!$K$5:$K$1004,$D13,Lançamentos!$U$5:$U$1004,M$5,Lançamentos!$W$5:$W$1004,'BH (3)'!$C$14),SUMIFS(Lançamentos!$Q$5:$Q$1004,Lançamentos!$J$5:$J$1004,$D13,Lançamentos!$U$5:$U$1004,M$5,Lançamentos!$W$5:$W$1004,'BH (3)'!$C$14)))</f>
        <v>x</v>
      </c>
      <c r="N13" s="88" t="str">
        <f>IF($D13="","x",IF('BH (3)'!$B$13=1,SUMIFS(Lançamentos!$Q$5:$Q$1004,Lançamentos!$K$5:$K$1004,$D13,Lançamentos!$U$5:$U$1004,N$5,Lançamentos!$W$5:$W$1004,'BH (3)'!$C$14),SUMIFS(Lançamentos!$Q$5:$Q$1004,Lançamentos!$J$5:$J$1004,$D13,Lançamentos!$U$5:$U$1004,N$5,Lançamentos!$W$5:$W$1004,'BH (3)'!$C$14)))</f>
        <v>x</v>
      </c>
      <c r="O13" s="88" t="str">
        <f>IF($D13="","x",IF('BH (3)'!$B$13=1,SUMIFS(Lançamentos!$Q$5:$Q$1004,Lançamentos!$K$5:$K$1004,$D13,Lançamentos!$U$5:$U$1004,O$5,Lançamentos!$W$5:$W$1004,'BH (3)'!$C$14),SUMIFS(Lançamentos!$Q$5:$Q$1004,Lançamentos!$J$5:$J$1004,$D13,Lançamentos!$U$5:$U$1004,O$5,Lançamentos!$W$5:$W$1004,'BH (3)'!$C$14)))</f>
        <v>x</v>
      </c>
      <c r="P13" s="88" t="str">
        <f>IF($D13="","x",IF('BH (3)'!$B$13=1,SUMIFS(Lançamentos!$Q$5:$Q$1004,Lançamentos!$K$5:$K$1004,$D13,Lançamentos!$U$5:$U$1004,P$5,Lançamentos!$W$5:$W$1004,'BH (3)'!$C$14),SUMIFS(Lançamentos!$Q$5:$Q$1004,Lançamentos!$J$5:$J$1004,$D13,Lançamentos!$U$5:$U$1004,P$5,Lançamentos!$W$5:$W$1004,'BH (3)'!$C$14)))</f>
        <v>x</v>
      </c>
      <c r="Q13" s="177" t="str">
        <f t="shared" si="1"/>
        <v/>
      </c>
    </row>
    <row r="14" spans="3:17" ht="45" customHeight="1" x14ac:dyDescent="0.25">
      <c r="C14" s="81" t="str">
        <f t="shared" si="0"/>
        <v/>
      </c>
      <c r="D14" s="170" t="str">
        <f>IF('BH (3)'!$B$13=1,IF(Adv!D12="","",Adv!D12),IF(Cli!D12="","",Cli!D12))</f>
        <v/>
      </c>
      <c r="E14" s="88" t="str">
        <f>IF($D14="","x",IF('BH (3)'!$B$13=1,SUMIFS(Lançamentos!$Q$5:$Q$1004,Lançamentos!$K$5:$K$1004,$D14,Lançamentos!$U$5:$U$1004,E$5,Lançamentos!$W$5:$W$1004,'BH (3)'!$C$14),SUMIFS(Lançamentos!$Q$5:$Q$1004,Lançamentos!$J$5:$J$1004,$D14,Lançamentos!$U$5:$U$1004,E$5,Lançamentos!$W$5:$W$1004,'BH (3)'!$C$14)))</f>
        <v>x</v>
      </c>
      <c r="F14" s="88" t="str">
        <f>IF($D14="","x",IF('BH (3)'!$B$13=1,SUMIFS(Lançamentos!$Q$5:$Q$1004,Lançamentos!$K$5:$K$1004,$D14,Lançamentos!$U$5:$U$1004,F$5,Lançamentos!$W$5:$W$1004,'BH (3)'!$C$14),SUMIFS(Lançamentos!$Q$5:$Q$1004,Lançamentos!$J$5:$J$1004,$D14,Lançamentos!$U$5:$U$1004,F$5,Lançamentos!$W$5:$W$1004,'BH (3)'!$C$14)))</f>
        <v>x</v>
      </c>
      <c r="G14" s="88" t="str">
        <f>IF($D14="","x",IF('BH (3)'!$B$13=1,SUMIFS(Lançamentos!$Q$5:$Q$1004,Lançamentos!$K$5:$K$1004,$D14,Lançamentos!$U$5:$U$1004,G$5,Lançamentos!$W$5:$W$1004,'BH (3)'!$C$14),SUMIFS(Lançamentos!$Q$5:$Q$1004,Lançamentos!$J$5:$J$1004,$D14,Lançamentos!$U$5:$U$1004,G$5,Lançamentos!$W$5:$W$1004,'BH (3)'!$C$14)))</f>
        <v>x</v>
      </c>
      <c r="H14" s="88" t="str">
        <f>IF($D14="","x",IF('BH (3)'!$B$13=1,SUMIFS(Lançamentos!$Q$5:$Q$1004,Lançamentos!$K$5:$K$1004,$D14,Lançamentos!$U$5:$U$1004,H$5,Lançamentos!$W$5:$W$1004,'BH (3)'!$C$14),SUMIFS(Lançamentos!$Q$5:$Q$1004,Lançamentos!$J$5:$J$1004,$D14,Lançamentos!$U$5:$U$1004,H$5,Lançamentos!$W$5:$W$1004,'BH (3)'!$C$14)))</f>
        <v>x</v>
      </c>
      <c r="I14" s="88" t="str">
        <f>IF($D14="","x",IF('BH (3)'!$B$13=1,SUMIFS(Lançamentos!$Q$5:$Q$1004,Lançamentos!$K$5:$K$1004,$D14,Lançamentos!$U$5:$U$1004,I$5,Lançamentos!$W$5:$W$1004,'BH (3)'!$C$14),SUMIFS(Lançamentos!$Q$5:$Q$1004,Lançamentos!$J$5:$J$1004,$D14,Lançamentos!$U$5:$U$1004,I$5,Lançamentos!$W$5:$W$1004,'BH (3)'!$C$14)))</f>
        <v>x</v>
      </c>
      <c r="J14" s="88" t="str">
        <f>IF($D14="","x",IF('BH (3)'!$B$13=1,SUMIFS(Lançamentos!$Q$5:$Q$1004,Lançamentos!$K$5:$K$1004,$D14,Lançamentos!$U$5:$U$1004,J$5,Lançamentos!$W$5:$W$1004,'BH (3)'!$C$14),SUMIFS(Lançamentos!$Q$5:$Q$1004,Lançamentos!$J$5:$J$1004,$D14,Lançamentos!$U$5:$U$1004,J$5,Lançamentos!$W$5:$W$1004,'BH (3)'!$C$14)))</f>
        <v>x</v>
      </c>
      <c r="K14" s="88" t="str">
        <f>IF($D14="","x",IF('BH (3)'!$B$13=1,SUMIFS(Lançamentos!$Q$5:$Q$1004,Lançamentos!$K$5:$K$1004,$D14,Lançamentos!$U$5:$U$1004,K$5,Lançamentos!$W$5:$W$1004,'BH (3)'!$C$14),SUMIFS(Lançamentos!$Q$5:$Q$1004,Lançamentos!$J$5:$J$1004,$D14,Lançamentos!$U$5:$U$1004,K$5,Lançamentos!$W$5:$W$1004,'BH (3)'!$C$14)))</f>
        <v>x</v>
      </c>
      <c r="L14" s="88" t="str">
        <f>IF($D14="","x",IF('BH (3)'!$B$13=1,SUMIFS(Lançamentos!$Q$5:$Q$1004,Lançamentos!$K$5:$K$1004,$D14,Lançamentos!$U$5:$U$1004,L$5,Lançamentos!$W$5:$W$1004,'BH (3)'!$C$14),SUMIFS(Lançamentos!$Q$5:$Q$1004,Lançamentos!$J$5:$J$1004,$D14,Lançamentos!$U$5:$U$1004,L$5,Lançamentos!$W$5:$W$1004,'BH (3)'!$C$14)))</f>
        <v>x</v>
      </c>
      <c r="M14" s="88" t="str">
        <f>IF($D14="","x",IF('BH (3)'!$B$13=1,SUMIFS(Lançamentos!$Q$5:$Q$1004,Lançamentos!$K$5:$K$1004,$D14,Lançamentos!$U$5:$U$1004,M$5,Lançamentos!$W$5:$W$1004,'BH (3)'!$C$14),SUMIFS(Lançamentos!$Q$5:$Q$1004,Lançamentos!$J$5:$J$1004,$D14,Lançamentos!$U$5:$U$1004,M$5,Lançamentos!$W$5:$W$1004,'BH (3)'!$C$14)))</f>
        <v>x</v>
      </c>
      <c r="N14" s="88" t="str">
        <f>IF($D14="","x",IF('BH (3)'!$B$13=1,SUMIFS(Lançamentos!$Q$5:$Q$1004,Lançamentos!$K$5:$K$1004,$D14,Lançamentos!$U$5:$U$1004,N$5,Lançamentos!$W$5:$W$1004,'BH (3)'!$C$14),SUMIFS(Lançamentos!$Q$5:$Q$1004,Lançamentos!$J$5:$J$1004,$D14,Lançamentos!$U$5:$U$1004,N$5,Lançamentos!$W$5:$W$1004,'BH (3)'!$C$14)))</f>
        <v>x</v>
      </c>
      <c r="O14" s="88" t="str">
        <f>IF($D14="","x",IF('BH (3)'!$B$13=1,SUMIFS(Lançamentos!$Q$5:$Q$1004,Lançamentos!$K$5:$K$1004,$D14,Lançamentos!$U$5:$U$1004,O$5,Lançamentos!$W$5:$W$1004,'BH (3)'!$C$14),SUMIFS(Lançamentos!$Q$5:$Q$1004,Lançamentos!$J$5:$J$1004,$D14,Lançamentos!$U$5:$U$1004,O$5,Lançamentos!$W$5:$W$1004,'BH (3)'!$C$14)))</f>
        <v>x</v>
      </c>
      <c r="P14" s="88" t="str">
        <f>IF($D14="","x",IF('BH (3)'!$B$13=1,SUMIFS(Lançamentos!$Q$5:$Q$1004,Lançamentos!$K$5:$K$1004,$D14,Lançamentos!$U$5:$U$1004,P$5,Lançamentos!$W$5:$W$1004,'BH (3)'!$C$14),SUMIFS(Lançamentos!$Q$5:$Q$1004,Lançamentos!$J$5:$J$1004,$D14,Lançamentos!$U$5:$U$1004,P$5,Lançamentos!$W$5:$W$1004,'BH (3)'!$C$14)))</f>
        <v>x</v>
      </c>
      <c r="Q14" s="177" t="str">
        <f t="shared" si="1"/>
        <v/>
      </c>
    </row>
    <row r="15" spans="3:17" ht="45" customHeight="1" x14ac:dyDescent="0.25">
      <c r="C15" s="81" t="str">
        <f t="shared" si="0"/>
        <v/>
      </c>
      <c r="D15" s="170" t="str">
        <f>IF('BH (3)'!$B$13=1,IF(Adv!D13="","",Adv!D13),IF(Cli!D13="","",Cli!D13))</f>
        <v/>
      </c>
      <c r="E15" s="88" t="str">
        <f>IF($D15="","x",IF('BH (3)'!$B$13=1,SUMIFS(Lançamentos!$Q$5:$Q$1004,Lançamentos!$K$5:$K$1004,$D15,Lançamentos!$U$5:$U$1004,E$5,Lançamentos!$W$5:$W$1004,'BH (3)'!$C$14),SUMIFS(Lançamentos!$Q$5:$Q$1004,Lançamentos!$J$5:$J$1004,$D15,Lançamentos!$U$5:$U$1004,E$5,Lançamentos!$W$5:$W$1004,'BH (3)'!$C$14)))</f>
        <v>x</v>
      </c>
      <c r="F15" s="88" t="str">
        <f>IF($D15="","x",IF('BH (3)'!$B$13=1,SUMIFS(Lançamentos!$Q$5:$Q$1004,Lançamentos!$K$5:$K$1004,$D15,Lançamentos!$U$5:$U$1004,F$5,Lançamentos!$W$5:$W$1004,'BH (3)'!$C$14),SUMIFS(Lançamentos!$Q$5:$Q$1004,Lançamentos!$J$5:$J$1004,$D15,Lançamentos!$U$5:$U$1004,F$5,Lançamentos!$W$5:$W$1004,'BH (3)'!$C$14)))</f>
        <v>x</v>
      </c>
      <c r="G15" s="88" t="str">
        <f>IF($D15="","x",IF('BH (3)'!$B$13=1,SUMIFS(Lançamentos!$Q$5:$Q$1004,Lançamentos!$K$5:$K$1004,$D15,Lançamentos!$U$5:$U$1004,G$5,Lançamentos!$W$5:$W$1004,'BH (3)'!$C$14),SUMIFS(Lançamentos!$Q$5:$Q$1004,Lançamentos!$J$5:$J$1004,$D15,Lançamentos!$U$5:$U$1004,G$5,Lançamentos!$W$5:$W$1004,'BH (3)'!$C$14)))</f>
        <v>x</v>
      </c>
      <c r="H15" s="88" t="str">
        <f>IF($D15="","x",IF('BH (3)'!$B$13=1,SUMIFS(Lançamentos!$Q$5:$Q$1004,Lançamentos!$K$5:$K$1004,$D15,Lançamentos!$U$5:$U$1004,H$5,Lançamentos!$W$5:$W$1004,'BH (3)'!$C$14),SUMIFS(Lançamentos!$Q$5:$Q$1004,Lançamentos!$J$5:$J$1004,$D15,Lançamentos!$U$5:$U$1004,H$5,Lançamentos!$W$5:$W$1004,'BH (3)'!$C$14)))</f>
        <v>x</v>
      </c>
      <c r="I15" s="88" t="str">
        <f>IF($D15="","x",IF('BH (3)'!$B$13=1,SUMIFS(Lançamentos!$Q$5:$Q$1004,Lançamentos!$K$5:$K$1004,$D15,Lançamentos!$U$5:$U$1004,I$5,Lançamentos!$W$5:$W$1004,'BH (3)'!$C$14),SUMIFS(Lançamentos!$Q$5:$Q$1004,Lançamentos!$J$5:$J$1004,$D15,Lançamentos!$U$5:$U$1004,I$5,Lançamentos!$W$5:$W$1004,'BH (3)'!$C$14)))</f>
        <v>x</v>
      </c>
      <c r="J15" s="88" t="str">
        <f>IF($D15="","x",IF('BH (3)'!$B$13=1,SUMIFS(Lançamentos!$Q$5:$Q$1004,Lançamentos!$K$5:$K$1004,$D15,Lançamentos!$U$5:$U$1004,J$5,Lançamentos!$W$5:$W$1004,'BH (3)'!$C$14),SUMIFS(Lançamentos!$Q$5:$Q$1004,Lançamentos!$J$5:$J$1004,$D15,Lançamentos!$U$5:$U$1004,J$5,Lançamentos!$W$5:$W$1004,'BH (3)'!$C$14)))</f>
        <v>x</v>
      </c>
      <c r="K15" s="88" t="str">
        <f>IF($D15="","x",IF('BH (3)'!$B$13=1,SUMIFS(Lançamentos!$Q$5:$Q$1004,Lançamentos!$K$5:$K$1004,$D15,Lançamentos!$U$5:$U$1004,K$5,Lançamentos!$W$5:$W$1004,'BH (3)'!$C$14),SUMIFS(Lançamentos!$Q$5:$Q$1004,Lançamentos!$J$5:$J$1004,$D15,Lançamentos!$U$5:$U$1004,K$5,Lançamentos!$W$5:$W$1004,'BH (3)'!$C$14)))</f>
        <v>x</v>
      </c>
      <c r="L15" s="88" t="str">
        <f>IF($D15="","x",IF('BH (3)'!$B$13=1,SUMIFS(Lançamentos!$Q$5:$Q$1004,Lançamentos!$K$5:$K$1004,$D15,Lançamentos!$U$5:$U$1004,L$5,Lançamentos!$W$5:$W$1004,'BH (3)'!$C$14),SUMIFS(Lançamentos!$Q$5:$Q$1004,Lançamentos!$J$5:$J$1004,$D15,Lançamentos!$U$5:$U$1004,L$5,Lançamentos!$W$5:$W$1004,'BH (3)'!$C$14)))</f>
        <v>x</v>
      </c>
      <c r="M15" s="88" t="str">
        <f>IF($D15="","x",IF('BH (3)'!$B$13=1,SUMIFS(Lançamentos!$Q$5:$Q$1004,Lançamentos!$K$5:$K$1004,$D15,Lançamentos!$U$5:$U$1004,M$5,Lançamentos!$W$5:$W$1004,'BH (3)'!$C$14),SUMIFS(Lançamentos!$Q$5:$Q$1004,Lançamentos!$J$5:$J$1004,$D15,Lançamentos!$U$5:$U$1004,M$5,Lançamentos!$W$5:$W$1004,'BH (3)'!$C$14)))</f>
        <v>x</v>
      </c>
      <c r="N15" s="88" t="str">
        <f>IF($D15="","x",IF('BH (3)'!$B$13=1,SUMIFS(Lançamentos!$Q$5:$Q$1004,Lançamentos!$K$5:$K$1004,$D15,Lançamentos!$U$5:$U$1004,N$5,Lançamentos!$W$5:$W$1004,'BH (3)'!$C$14),SUMIFS(Lançamentos!$Q$5:$Q$1004,Lançamentos!$J$5:$J$1004,$D15,Lançamentos!$U$5:$U$1004,N$5,Lançamentos!$W$5:$W$1004,'BH (3)'!$C$14)))</f>
        <v>x</v>
      </c>
      <c r="O15" s="88" t="str">
        <f>IF($D15="","x",IF('BH (3)'!$B$13=1,SUMIFS(Lançamentos!$Q$5:$Q$1004,Lançamentos!$K$5:$K$1004,$D15,Lançamentos!$U$5:$U$1004,O$5,Lançamentos!$W$5:$W$1004,'BH (3)'!$C$14),SUMIFS(Lançamentos!$Q$5:$Q$1004,Lançamentos!$J$5:$J$1004,$D15,Lançamentos!$U$5:$U$1004,O$5,Lançamentos!$W$5:$W$1004,'BH (3)'!$C$14)))</f>
        <v>x</v>
      </c>
      <c r="P15" s="88" t="str">
        <f>IF($D15="","x",IF('BH (3)'!$B$13=1,SUMIFS(Lançamentos!$Q$5:$Q$1004,Lançamentos!$K$5:$K$1004,$D15,Lançamentos!$U$5:$U$1004,P$5,Lançamentos!$W$5:$W$1004,'BH (3)'!$C$14),SUMIFS(Lançamentos!$Q$5:$Q$1004,Lançamentos!$J$5:$J$1004,$D15,Lançamentos!$U$5:$U$1004,P$5,Lançamentos!$W$5:$W$1004,'BH (3)'!$C$14)))</f>
        <v>x</v>
      </c>
      <c r="Q15" s="177" t="str">
        <f t="shared" si="1"/>
        <v/>
      </c>
    </row>
    <row r="16" spans="3:17" ht="45" customHeight="1" x14ac:dyDescent="0.25">
      <c r="C16" s="81" t="str">
        <f t="shared" si="0"/>
        <v/>
      </c>
      <c r="D16" s="170" t="str">
        <f>IF('BH (3)'!$B$13=1,IF(Adv!D14="","",Adv!D14),IF(Cli!D14="","",Cli!D14))</f>
        <v/>
      </c>
      <c r="E16" s="88" t="str">
        <f>IF($D16="","x",IF('BH (3)'!$B$13=1,SUMIFS(Lançamentos!$Q$5:$Q$1004,Lançamentos!$K$5:$K$1004,$D16,Lançamentos!$U$5:$U$1004,E$5,Lançamentos!$W$5:$W$1004,'BH (3)'!$C$14),SUMIFS(Lançamentos!$Q$5:$Q$1004,Lançamentos!$J$5:$J$1004,$D16,Lançamentos!$U$5:$U$1004,E$5,Lançamentos!$W$5:$W$1004,'BH (3)'!$C$14)))</f>
        <v>x</v>
      </c>
      <c r="F16" s="88" t="str">
        <f>IF($D16="","x",IF('BH (3)'!$B$13=1,SUMIFS(Lançamentos!$Q$5:$Q$1004,Lançamentos!$K$5:$K$1004,$D16,Lançamentos!$U$5:$U$1004,F$5,Lançamentos!$W$5:$W$1004,'BH (3)'!$C$14),SUMIFS(Lançamentos!$Q$5:$Q$1004,Lançamentos!$J$5:$J$1004,$D16,Lançamentos!$U$5:$U$1004,F$5,Lançamentos!$W$5:$W$1004,'BH (3)'!$C$14)))</f>
        <v>x</v>
      </c>
      <c r="G16" s="88" t="str">
        <f>IF($D16="","x",IF('BH (3)'!$B$13=1,SUMIFS(Lançamentos!$Q$5:$Q$1004,Lançamentos!$K$5:$K$1004,$D16,Lançamentos!$U$5:$U$1004,G$5,Lançamentos!$W$5:$W$1004,'BH (3)'!$C$14),SUMIFS(Lançamentos!$Q$5:$Q$1004,Lançamentos!$J$5:$J$1004,$D16,Lançamentos!$U$5:$U$1004,G$5,Lançamentos!$W$5:$W$1004,'BH (3)'!$C$14)))</f>
        <v>x</v>
      </c>
      <c r="H16" s="88" t="str">
        <f>IF($D16="","x",IF('BH (3)'!$B$13=1,SUMIFS(Lançamentos!$Q$5:$Q$1004,Lançamentos!$K$5:$K$1004,$D16,Lançamentos!$U$5:$U$1004,H$5,Lançamentos!$W$5:$W$1004,'BH (3)'!$C$14),SUMIFS(Lançamentos!$Q$5:$Q$1004,Lançamentos!$J$5:$J$1004,$D16,Lançamentos!$U$5:$U$1004,H$5,Lançamentos!$W$5:$W$1004,'BH (3)'!$C$14)))</f>
        <v>x</v>
      </c>
      <c r="I16" s="88" t="str">
        <f>IF($D16="","x",IF('BH (3)'!$B$13=1,SUMIFS(Lançamentos!$Q$5:$Q$1004,Lançamentos!$K$5:$K$1004,$D16,Lançamentos!$U$5:$U$1004,I$5,Lançamentos!$W$5:$W$1004,'BH (3)'!$C$14),SUMIFS(Lançamentos!$Q$5:$Q$1004,Lançamentos!$J$5:$J$1004,$D16,Lançamentos!$U$5:$U$1004,I$5,Lançamentos!$W$5:$W$1004,'BH (3)'!$C$14)))</f>
        <v>x</v>
      </c>
      <c r="J16" s="88" t="str">
        <f>IF($D16="","x",IF('BH (3)'!$B$13=1,SUMIFS(Lançamentos!$Q$5:$Q$1004,Lançamentos!$K$5:$K$1004,$D16,Lançamentos!$U$5:$U$1004,J$5,Lançamentos!$W$5:$W$1004,'BH (3)'!$C$14),SUMIFS(Lançamentos!$Q$5:$Q$1004,Lançamentos!$J$5:$J$1004,$D16,Lançamentos!$U$5:$U$1004,J$5,Lançamentos!$W$5:$W$1004,'BH (3)'!$C$14)))</f>
        <v>x</v>
      </c>
      <c r="K16" s="88" t="str">
        <f>IF($D16="","x",IF('BH (3)'!$B$13=1,SUMIFS(Lançamentos!$Q$5:$Q$1004,Lançamentos!$K$5:$K$1004,$D16,Lançamentos!$U$5:$U$1004,K$5,Lançamentos!$W$5:$W$1004,'BH (3)'!$C$14),SUMIFS(Lançamentos!$Q$5:$Q$1004,Lançamentos!$J$5:$J$1004,$D16,Lançamentos!$U$5:$U$1004,K$5,Lançamentos!$W$5:$W$1004,'BH (3)'!$C$14)))</f>
        <v>x</v>
      </c>
      <c r="L16" s="88" t="str">
        <f>IF($D16="","x",IF('BH (3)'!$B$13=1,SUMIFS(Lançamentos!$Q$5:$Q$1004,Lançamentos!$K$5:$K$1004,$D16,Lançamentos!$U$5:$U$1004,L$5,Lançamentos!$W$5:$W$1004,'BH (3)'!$C$14),SUMIFS(Lançamentos!$Q$5:$Q$1004,Lançamentos!$J$5:$J$1004,$D16,Lançamentos!$U$5:$U$1004,L$5,Lançamentos!$W$5:$W$1004,'BH (3)'!$C$14)))</f>
        <v>x</v>
      </c>
      <c r="M16" s="88" t="str">
        <f>IF($D16="","x",IF('BH (3)'!$B$13=1,SUMIFS(Lançamentos!$Q$5:$Q$1004,Lançamentos!$K$5:$K$1004,$D16,Lançamentos!$U$5:$U$1004,M$5,Lançamentos!$W$5:$W$1004,'BH (3)'!$C$14),SUMIFS(Lançamentos!$Q$5:$Q$1004,Lançamentos!$J$5:$J$1004,$D16,Lançamentos!$U$5:$U$1004,M$5,Lançamentos!$W$5:$W$1004,'BH (3)'!$C$14)))</f>
        <v>x</v>
      </c>
      <c r="N16" s="88" t="str">
        <f>IF($D16="","x",IF('BH (3)'!$B$13=1,SUMIFS(Lançamentos!$Q$5:$Q$1004,Lançamentos!$K$5:$K$1004,$D16,Lançamentos!$U$5:$U$1004,N$5,Lançamentos!$W$5:$W$1004,'BH (3)'!$C$14),SUMIFS(Lançamentos!$Q$5:$Q$1004,Lançamentos!$J$5:$J$1004,$D16,Lançamentos!$U$5:$U$1004,N$5,Lançamentos!$W$5:$W$1004,'BH (3)'!$C$14)))</f>
        <v>x</v>
      </c>
      <c r="O16" s="88" t="str">
        <f>IF($D16="","x",IF('BH (3)'!$B$13=1,SUMIFS(Lançamentos!$Q$5:$Q$1004,Lançamentos!$K$5:$K$1004,$D16,Lançamentos!$U$5:$U$1004,O$5,Lançamentos!$W$5:$W$1004,'BH (3)'!$C$14),SUMIFS(Lançamentos!$Q$5:$Q$1004,Lançamentos!$J$5:$J$1004,$D16,Lançamentos!$U$5:$U$1004,O$5,Lançamentos!$W$5:$W$1004,'BH (3)'!$C$14)))</f>
        <v>x</v>
      </c>
      <c r="P16" s="88" t="str">
        <f>IF($D16="","x",IF('BH (3)'!$B$13=1,SUMIFS(Lançamentos!$Q$5:$Q$1004,Lançamentos!$K$5:$K$1004,$D16,Lançamentos!$U$5:$U$1004,P$5,Lançamentos!$W$5:$W$1004,'BH (3)'!$C$14),SUMIFS(Lançamentos!$Q$5:$Q$1004,Lançamentos!$J$5:$J$1004,$D16,Lançamentos!$U$5:$U$1004,P$5,Lançamentos!$W$5:$W$1004,'BH (3)'!$C$14)))</f>
        <v>x</v>
      </c>
      <c r="Q16" s="177" t="str">
        <f t="shared" si="1"/>
        <v/>
      </c>
    </row>
    <row r="17" spans="3:17" ht="45" customHeight="1" x14ac:dyDescent="0.25">
      <c r="C17" s="81" t="str">
        <f t="shared" si="0"/>
        <v/>
      </c>
      <c r="D17" s="170" t="str">
        <f>IF('BH (3)'!$B$13=1,IF(Adv!D15="","",Adv!D15),IF(Cli!D15="","",Cli!D15))</f>
        <v/>
      </c>
      <c r="E17" s="88" t="str">
        <f>IF($D17="","x",IF('BH (3)'!$B$13=1,SUMIFS(Lançamentos!$Q$5:$Q$1004,Lançamentos!$K$5:$K$1004,$D17,Lançamentos!$U$5:$U$1004,E$5,Lançamentos!$W$5:$W$1004,'BH (3)'!$C$14),SUMIFS(Lançamentos!$Q$5:$Q$1004,Lançamentos!$J$5:$J$1004,$D17,Lançamentos!$U$5:$U$1004,E$5,Lançamentos!$W$5:$W$1004,'BH (3)'!$C$14)))</f>
        <v>x</v>
      </c>
      <c r="F17" s="88" t="str">
        <f>IF($D17="","x",IF('BH (3)'!$B$13=1,SUMIFS(Lançamentos!$Q$5:$Q$1004,Lançamentos!$K$5:$K$1004,$D17,Lançamentos!$U$5:$U$1004,F$5,Lançamentos!$W$5:$W$1004,'BH (3)'!$C$14),SUMIFS(Lançamentos!$Q$5:$Q$1004,Lançamentos!$J$5:$J$1004,$D17,Lançamentos!$U$5:$U$1004,F$5,Lançamentos!$W$5:$W$1004,'BH (3)'!$C$14)))</f>
        <v>x</v>
      </c>
      <c r="G17" s="88" t="str">
        <f>IF($D17="","x",IF('BH (3)'!$B$13=1,SUMIFS(Lançamentos!$Q$5:$Q$1004,Lançamentos!$K$5:$K$1004,$D17,Lançamentos!$U$5:$U$1004,G$5,Lançamentos!$W$5:$W$1004,'BH (3)'!$C$14),SUMIFS(Lançamentos!$Q$5:$Q$1004,Lançamentos!$J$5:$J$1004,$D17,Lançamentos!$U$5:$U$1004,G$5,Lançamentos!$W$5:$W$1004,'BH (3)'!$C$14)))</f>
        <v>x</v>
      </c>
      <c r="H17" s="88" t="str">
        <f>IF($D17="","x",IF('BH (3)'!$B$13=1,SUMIFS(Lançamentos!$Q$5:$Q$1004,Lançamentos!$K$5:$K$1004,$D17,Lançamentos!$U$5:$U$1004,H$5,Lançamentos!$W$5:$W$1004,'BH (3)'!$C$14),SUMIFS(Lançamentos!$Q$5:$Q$1004,Lançamentos!$J$5:$J$1004,$D17,Lançamentos!$U$5:$U$1004,H$5,Lançamentos!$W$5:$W$1004,'BH (3)'!$C$14)))</f>
        <v>x</v>
      </c>
      <c r="I17" s="88" t="str">
        <f>IF($D17="","x",IF('BH (3)'!$B$13=1,SUMIFS(Lançamentos!$Q$5:$Q$1004,Lançamentos!$K$5:$K$1004,$D17,Lançamentos!$U$5:$U$1004,I$5,Lançamentos!$W$5:$W$1004,'BH (3)'!$C$14),SUMIFS(Lançamentos!$Q$5:$Q$1004,Lançamentos!$J$5:$J$1004,$D17,Lançamentos!$U$5:$U$1004,I$5,Lançamentos!$W$5:$W$1004,'BH (3)'!$C$14)))</f>
        <v>x</v>
      </c>
      <c r="J17" s="88" t="str">
        <f>IF($D17="","x",IF('BH (3)'!$B$13=1,SUMIFS(Lançamentos!$Q$5:$Q$1004,Lançamentos!$K$5:$K$1004,$D17,Lançamentos!$U$5:$U$1004,J$5,Lançamentos!$W$5:$W$1004,'BH (3)'!$C$14),SUMIFS(Lançamentos!$Q$5:$Q$1004,Lançamentos!$J$5:$J$1004,$D17,Lançamentos!$U$5:$U$1004,J$5,Lançamentos!$W$5:$W$1004,'BH (3)'!$C$14)))</f>
        <v>x</v>
      </c>
      <c r="K17" s="88" t="str">
        <f>IF($D17="","x",IF('BH (3)'!$B$13=1,SUMIFS(Lançamentos!$Q$5:$Q$1004,Lançamentos!$K$5:$K$1004,$D17,Lançamentos!$U$5:$U$1004,K$5,Lançamentos!$W$5:$W$1004,'BH (3)'!$C$14),SUMIFS(Lançamentos!$Q$5:$Q$1004,Lançamentos!$J$5:$J$1004,$D17,Lançamentos!$U$5:$U$1004,K$5,Lançamentos!$W$5:$W$1004,'BH (3)'!$C$14)))</f>
        <v>x</v>
      </c>
      <c r="L17" s="88" t="str">
        <f>IF($D17="","x",IF('BH (3)'!$B$13=1,SUMIFS(Lançamentos!$Q$5:$Q$1004,Lançamentos!$K$5:$K$1004,$D17,Lançamentos!$U$5:$U$1004,L$5,Lançamentos!$W$5:$W$1004,'BH (3)'!$C$14),SUMIFS(Lançamentos!$Q$5:$Q$1004,Lançamentos!$J$5:$J$1004,$D17,Lançamentos!$U$5:$U$1004,L$5,Lançamentos!$W$5:$W$1004,'BH (3)'!$C$14)))</f>
        <v>x</v>
      </c>
      <c r="M17" s="88" t="str">
        <f>IF($D17="","x",IF('BH (3)'!$B$13=1,SUMIFS(Lançamentos!$Q$5:$Q$1004,Lançamentos!$K$5:$K$1004,$D17,Lançamentos!$U$5:$U$1004,M$5,Lançamentos!$W$5:$W$1004,'BH (3)'!$C$14),SUMIFS(Lançamentos!$Q$5:$Q$1004,Lançamentos!$J$5:$J$1004,$D17,Lançamentos!$U$5:$U$1004,M$5,Lançamentos!$W$5:$W$1004,'BH (3)'!$C$14)))</f>
        <v>x</v>
      </c>
      <c r="N17" s="88" t="str">
        <f>IF($D17="","x",IF('BH (3)'!$B$13=1,SUMIFS(Lançamentos!$Q$5:$Q$1004,Lançamentos!$K$5:$K$1004,$D17,Lançamentos!$U$5:$U$1004,N$5,Lançamentos!$W$5:$W$1004,'BH (3)'!$C$14),SUMIFS(Lançamentos!$Q$5:$Q$1004,Lançamentos!$J$5:$J$1004,$D17,Lançamentos!$U$5:$U$1004,N$5,Lançamentos!$W$5:$W$1004,'BH (3)'!$C$14)))</f>
        <v>x</v>
      </c>
      <c r="O17" s="88" t="str">
        <f>IF($D17="","x",IF('BH (3)'!$B$13=1,SUMIFS(Lançamentos!$Q$5:$Q$1004,Lançamentos!$K$5:$K$1004,$D17,Lançamentos!$U$5:$U$1004,O$5,Lançamentos!$W$5:$W$1004,'BH (3)'!$C$14),SUMIFS(Lançamentos!$Q$5:$Q$1004,Lançamentos!$J$5:$J$1004,$D17,Lançamentos!$U$5:$U$1004,O$5,Lançamentos!$W$5:$W$1004,'BH (3)'!$C$14)))</f>
        <v>x</v>
      </c>
      <c r="P17" s="88" t="str">
        <f>IF($D17="","x",IF('BH (3)'!$B$13=1,SUMIFS(Lançamentos!$Q$5:$Q$1004,Lançamentos!$K$5:$K$1004,$D17,Lançamentos!$U$5:$U$1004,P$5,Lançamentos!$W$5:$W$1004,'BH (3)'!$C$14),SUMIFS(Lançamentos!$Q$5:$Q$1004,Lançamentos!$J$5:$J$1004,$D17,Lançamentos!$U$5:$U$1004,P$5,Lançamentos!$W$5:$W$1004,'BH (3)'!$C$14)))</f>
        <v>x</v>
      </c>
      <c r="Q17" s="177" t="str">
        <f t="shared" si="1"/>
        <v/>
      </c>
    </row>
    <row r="18" spans="3:17" ht="45" customHeight="1" x14ac:dyDescent="0.25">
      <c r="C18" s="81" t="str">
        <f t="shared" si="0"/>
        <v/>
      </c>
      <c r="D18" s="170" t="str">
        <f>IF('BH (3)'!$B$13=1,IF(Adv!D16="","",Adv!D16),IF(Cli!D16="","",Cli!D16))</f>
        <v/>
      </c>
      <c r="E18" s="88" t="str">
        <f>IF($D18="","x",IF('BH (3)'!$B$13=1,SUMIFS(Lançamentos!$Q$5:$Q$1004,Lançamentos!$K$5:$K$1004,$D18,Lançamentos!$U$5:$U$1004,E$5,Lançamentos!$W$5:$W$1004,'BH (3)'!$C$14),SUMIFS(Lançamentos!$Q$5:$Q$1004,Lançamentos!$J$5:$J$1004,$D18,Lançamentos!$U$5:$U$1004,E$5,Lançamentos!$W$5:$W$1004,'BH (3)'!$C$14)))</f>
        <v>x</v>
      </c>
      <c r="F18" s="88" t="str">
        <f>IF($D18="","x",IF('BH (3)'!$B$13=1,SUMIFS(Lançamentos!$Q$5:$Q$1004,Lançamentos!$K$5:$K$1004,$D18,Lançamentos!$U$5:$U$1004,F$5,Lançamentos!$W$5:$W$1004,'BH (3)'!$C$14),SUMIFS(Lançamentos!$Q$5:$Q$1004,Lançamentos!$J$5:$J$1004,$D18,Lançamentos!$U$5:$U$1004,F$5,Lançamentos!$W$5:$W$1004,'BH (3)'!$C$14)))</f>
        <v>x</v>
      </c>
      <c r="G18" s="88" t="str">
        <f>IF($D18="","x",IF('BH (3)'!$B$13=1,SUMIFS(Lançamentos!$Q$5:$Q$1004,Lançamentos!$K$5:$K$1004,$D18,Lançamentos!$U$5:$U$1004,G$5,Lançamentos!$W$5:$W$1004,'BH (3)'!$C$14),SUMIFS(Lançamentos!$Q$5:$Q$1004,Lançamentos!$J$5:$J$1004,$D18,Lançamentos!$U$5:$U$1004,G$5,Lançamentos!$W$5:$W$1004,'BH (3)'!$C$14)))</f>
        <v>x</v>
      </c>
      <c r="H18" s="88" t="str">
        <f>IF($D18="","x",IF('BH (3)'!$B$13=1,SUMIFS(Lançamentos!$Q$5:$Q$1004,Lançamentos!$K$5:$K$1004,$D18,Lançamentos!$U$5:$U$1004,H$5,Lançamentos!$W$5:$W$1004,'BH (3)'!$C$14),SUMIFS(Lançamentos!$Q$5:$Q$1004,Lançamentos!$J$5:$J$1004,$D18,Lançamentos!$U$5:$U$1004,H$5,Lançamentos!$W$5:$W$1004,'BH (3)'!$C$14)))</f>
        <v>x</v>
      </c>
      <c r="I18" s="88" t="str">
        <f>IF($D18="","x",IF('BH (3)'!$B$13=1,SUMIFS(Lançamentos!$Q$5:$Q$1004,Lançamentos!$K$5:$K$1004,$D18,Lançamentos!$U$5:$U$1004,I$5,Lançamentos!$W$5:$W$1004,'BH (3)'!$C$14),SUMIFS(Lançamentos!$Q$5:$Q$1004,Lançamentos!$J$5:$J$1004,$D18,Lançamentos!$U$5:$U$1004,I$5,Lançamentos!$W$5:$W$1004,'BH (3)'!$C$14)))</f>
        <v>x</v>
      </c>
      <c r="J18" s="88" t="str">
        <f>IF($D18="","x",IF('BH (3)'!$B$13=1,SUMIFS(Lançamentos!$Q$5:$Q$1004,Lançamentos!$K$5:$K$1004,$D18,Lançamentos!$U$5:$U$1004,J$5,Lançamentos!$W$5:$W$1004,'BH (3)'!$C$14),SUMIFS(Lançamentos!$Q$5:$Q$1004,Lançamentos!$J$5:$J$1004,$D18,Lançamentos!$U$5:$U$1004,J$5,Lançamentos!$W$5:$W$1004,'BH (3)'!$C$14)))</f>
        <v>x</v>
      </c>
      <c r="K18" s="88" t="str">
        <f>IF($D18="","x",IF('BH (3)'!$B$13=1,SUMIFS(Lançamentos!$Q$5:$Q$1004,Lançamentos!$K$5:$K$1004,$D18,Lançamentos!$U$5:$U$1004,K$5,Lançamentos!$W$5:$W$1004,'BH (3)'!$C$14),SUMIFS(Lançamentos!$Q$5:$Q$1004,Lançamentos!$J$5:$J$1004,$D18,Lançamentos!$U$5:$U$1004,K$5,Lançamentos!$W$5:$W$1004,'BH (3)'!$C$14)))</f>
        <v>x</v>
      </c>
      <c r="L18" s="88" t="str">
        <f>IF($D18="","x",IF('BH (3)'!$B$13=1,SUMIFS(Lançamentos!$Q$5:$Q$1004,Lançamentos!$K$5:$K$1004,$D18,Lançamentos!$U$5:$U$1004,L$5,Lançamentos!$W$5:$W$1004,'BH (3)'!$C$14),SUMIFS(Lançamentos!$Q$5:$Q$1004,Lançamentos!$J$5:$J$1004,$D18,Lançamentos!$U$5:$U$1004,L$5,Lançamentos!$W$5:$W$1004,'BH (3)'!$C$14)))</f>
        <v>x</v>
      </c>
      <c r="M18" s="88" t="str">
        <f>IF($D18="","x",IF('BH (3)'!$B$13=1,SUMIFS(Lançamentos!$Q$5:$Q$1004,Lançamentos!$K$5:$K$1004,$D18,Lançamentos!$U$5:$U$1004,M$5,Lançamentos!$W$5:$W$1004,'BH (3)'!$C$14),SUMIFS(Lançamentos!$Q$5:$Q$1004,Lançamentos!$J$5:$J$1004,$D18,Lançamentos!$U$5:$U$1004,M$5,Lançamentos!$W$5:$W$1004,'BH (3)'!$C$14)))</f>
        <v>x</v>
      </c>
      <c r="N18" s="88" t="str">
        <f>IF($D18="","x",IF('BH (3)'!$B$13=1,SUMIFS(Lançamentos!$Q$5:$Q$1004,Lançamentos!$K$5:$K$1004,$D18,Lançamentos!$U$5:$U$1004,N$5,Lançamentos!$W$5:$W$1004,'BH (3)'!$C$14),SUMIFS(Lançamentos!$Q$5:$Q$1004,Lançamentos!$J$5:$J$1004,$D18,Lançamentos!$U$5:$U$1004,N$5,Lançamentos!$W$5:$W$1004,'BH (3)'!$C$14)))</f>
        <v>x</v>
      </c>
      <c r="O18" s="88" t="str">
        <f>IF($D18="","x",IF('BH (3)'!$B$13=1,SUMIFS(Lançamentos!$Q$5:$Q$1004,Lançamentos!$K$5:$K$1004,$D18,Lançamentos!$U$5:$U$1004,O$5,Lançamentos!$W$5:$W$1004,'BH (3)'!$C$14),SUMIFS(Lançamentos!$Q$5:$Q$1004,Lançamentos!$J$5:$J$1004,$D18,Lançamentos!$U$5:$U$1004,O$5,Lançamentos!$W$5:$W$1004,'BH (3)'!$C$14)))</f>
        <v>x</v>
      </c>
      <c r="P18" s="88" t="str">
        <f>IF($D18="","x",IF('BH (3)'!$B$13=1,SUMIFS(Lançamentos!$Q$5:$Q$1004,Lançamentos!$K$5:$K$1004,$D18,Lançamentos!$U$5:$U$1004,P$5,Lançamentos!$W$5:$W$1004,'BH (3)'!$C$14),SUMIFS(Lançamentos!$Q$5:$Q$1004,Lançamentos!$J$5:$J$1004,$D18,Lançamentos!$U$5:$U$1004,P$5,Lançamentos!$W$5:$W$1004,'BH (3)'!$C$14)))</f>
        <v>x</v>
      </c>
      <c r="Q18" s="177" t="str">
        <f t="shared" si="1"/>
        <v/>
      </c>
    </row>
    <row r="19" spans="3:17" ht="45" customHeight="1" x14ac:dyDescent="0.25">
      <c r="C19" s="81" t="str">
        <f t="shared" si="0"/>
        <v/>
      </c>
      <c r="D19" s="170" t="str">
        <f>IF('BH (3)'!$B$13=1,IF(Adv!D17="","",Adv!D17),IF(Cli!D17="","",Cli!D17))</f>
        <v/>
      </c>
      <c r="E19" s="88" t="str">
        <f>IF($D19="","x",IF('BH (3)'!$B$13=1,SUMIFS(Lançamentos!$Q$5:$Q$1004,Lançamentos!$K$5:$K$1004,$D19,Lançamentos!$U$5:$U$1004,E$5,Lançamentos!$W$5:$W$1004,'BH (3)'!$C$14),SUMIFS(Lançamentos!$Q$5:$Q$1004,Lançamentos!$J$5:$J$1004,$D19,Lançamentos!$U$5:$U$1004,E$5,Lançamentos!$W$5:$W$1004,'BH (3)'!$C$14)))</f>
        <v>x</v>
      </c>
      <c r="F19" s="88" t="str">
        <f>IF($D19="","x",IF('BH (3)'!$B$13=1,SUMIFS(Lançamentos!$Q$5:$Q$1004,Lançamentos!$K$5:$K$1004,$D19,Lançamentos!$U$5:$U$1004,F$5,Lançamentos!$W$5:$W$1004,'BH (3)'!$C$14),SUMIFS(Lançamentos!$Q$5:$Q$1004,Lançamentos!$J$5:$J$1004,$D19,Lançamentos!$U$5:$U$1004,F$5,Lançamentos!$W$5:$W$1004,'BH (3)'!$C$14)))</f>
        <v>x</v>
      </c>
      <c r="G19" s="88" t="str">
        <f>IF($D19="","x",IF('BH (3)'!$B$13=1,SUMIFS(Lançamentos!$Q$5:$Q$1004,Lançamentos!$K$5:$K$1004,$D19,Lançamentos!$U$5:$U$1004,G$5,Lançamentos!$W$5:$W$1004,'BH (3)'!$C$14),SUMIFS(Lançamentos!$Q$5:$Q$1004,Lançamentos!$J$5:$J$1004,$D19,Lançamentos!$U$5:$U$1004,G$5,Lançamentos!$W$5:$W$1004,'BH (3)'!$C$14)))</f>
        <v>x</v>
      </c>
      <c r="H19" s="88" t="str">
        <f>IF($D19="","x",IF('BH (3)'!$B$13=1,SUMIFS(Lançamentos!$Q$5:$Q$1004,Lançamentos!$K$5:$K$1004,$D19,Lançamentos!$U$5:$U$1004,H$5,Lançamentos!$W$5:$W$1004,'BH (3)'!$C$14),SUMIFS(Lançamentos!$Q$5:$Q$1004,Lançamentos!$J$5:$J$1004,$D19,Lançamentos!$U$5:$U$1004,H$5,Lançamentos!$W$5:$W$1004,'BH (3)'!$C$14)))</f>
        <v>x</v>
      </c>
      <c r="I19" s="88" t="str">
        <f>IF($D19="","x",IF('BH (3)'!$B$13=1,SUMIFS(Lançamentos!$Q$5:$Q$1004,Lançamentos!$K$5:$K$1004,$D19,Lançamentos!$U$5:$U$1004,I$5,Lançamentos!$W$5:$W$1004,'BH (3)'!$C$14),SUMIFS(Lançamentos!$Q$5:$Q$1004,Lançamentos!$J$5:$J$1004,$D19,Lançamentos!$U$5:$U$1004,I$5,Lançamentos!$W$5:$W$1004,'BH (3)'!$C$14)))</f>
        <v>x</v>
      </c>
      <c r="J19" s="88" t="str">
        <f>IF($D19="","x",IF('BH (3)'!$B$13=1,SUMIFS(Lançamentos!$Q$5:$Q$1004,Lançamentos!$K$5:$K$1004,$D19,Lançamentos!$U$5:$U$1004,J$5,Lançamentos!$W$5:$W$1004,'BH (3)'!$C$14),SUMIFS(Lançamentos!$Q$5:$Q$1004,Lançamentos!$J$5:$J$1004,$D19,Lançamentos!$U$5:$U$1004,J$5,Lançamentos!$W$5:$W$1004,'BH (3)'!$C$14)))</f>
        <v>x</v>
      </c>
      <c r="K19" s="88" t="str">
        <f>IF($D19="","x",IF('BH (3)'!$B$13=1,SUMIFS(Lançamentos!$Q$5:$Q$1004,Lançamentos!$K$5:$K$1004,$D19,Lançamentos!$U$5:$U$1004,K$5,Lançamentos!$W$5:$W$1004,'BH (3)'!$C$14),SUMIFS(Lançamentos!$Q$5:$Q$1004,Lançamentos!$J$5:$J$1004,$D19,Lançamentos!$U$5:$U$1004,K$5,Lançamentos!$W$5:$W$1004,'BH (3)'!$C$14)))</f>
        <v>x</v>
      </c>
      <c r="L19" s="88" t="str">
        <f>IF($D19="","x",IF('BH (3)'!$B$13=1,SUMIFS(Lançamentos!$Q$5:$Q$1004,Lançamentos!$K$5:$K$1004,$D19,Lançamentos!$U$5:$U$1004,L$5,Lançamentos!$W$5:$W$1004,'BH (3)'!$C$14),SUMIFS(Lançamentos!$Q$5:$Q$1004,Lançamentos!$J$5:$J$1004,$D19,Lançamentos!$U$5:$U$1004,L$5,Lançamentos!$W$5:$W$1004,'BH (3)'!$C$14)))</f>
        <v>x</v>
      </c>
      <c r="M19" s="88" t="str">
        <f>IF($D19="","x",IF('BH (3)'!$B$13=1,SUMIFS(Lançamentos!$Q$5:$Q$1004,Lançamentos!$K$5:$K$1004,$D19,Lançamentos!$U$5:$U$1004,M$5,Lançamentos!$W$5:$W$1004,'BH (3)'!$C$14),SUMIFS(Lançamentos!$Q$5:$Q$1004,Lançamentos!$J$5:$J$1004,$D19,Lançamentos!$U$5:$U$1004,M$5,Lançamentos!$W$5:$W$1004,'BH (3)'!$C$14)))</f>
        <v>x</v>
      </c>
      <c r="N19" s="88" t="str">
        <f>IF($D19="","x",IF('BH (3)'!$B$13=1,SUMIFS(Lançamentos!$Q$5:$Q$1004,Lançamentos!$K$5:$K$1004,$D19,Lançamentos!$U$5:$U$1004,N$5,Lançamentos!$W$5:$W$1004,'BH (3)'!$C$14),SUMIFS(Lançamentos!$Q$5:$Q$1004,Lançamentos!$J$5:$J$1004,$D19,Lançamentos!$U$5:$U$1004,N$5,Lançamentos!$W$5:$W$1004,'BH (3)'!$C$14)))</f>
        <v>x</v>
      </c>
      <c r="O19" s="88" t="str">
        <f>IF($D19="","x",IF('BH (3)'!$B$13=1,SUMIFS(Lançamentos!$Q$5:$Q$1004,Lançamentos!$K$5:$K$1004,$D19,Lançamentos!$U$5:$U$1004,O$5,Lançamentos!$W$5:$W$1004,'BH (3)'!$C$14),SUMIFS(Lançamentos!$Q$5:$Q$1004,Lançamentos!$J$5:$J$1004,$D19,Lançamentos!$U$5:$U$1004,O$5,Lançamentos!$W$5:$W$1004,'BH (3)'!$C$14)))</f>
        <v>x</v>
      </c>
      <c r="P19" s="88" t="str">
        <f>IF($D19="","x",IF('BH (3)'!$B$13=1,SUMIFS(Lançamentos!$Q$5:$Q$1004,Lançamentos!$K$5:$K$1004,$D19,Lançamentos!$U$5:$U$1004,P$5,Lançamentos!$W$5:$W$1004,'BH (3)'!$C$14),SUMIFS(Lançamentos!$Q$5:$Q$1004,Lançamentos!$J$5:$J$1004,$D19,Lançamentos!$U$5:$U$1004,P$5,Lançamentos!$W$5:$W$1004,'BH (3)'!$C$14)))</f>
        <v>x</v>
      </c>
      <c r="Q19" s="177" t="str">
        <f t="shared" si="1"/>
        <v/>
      </c>
    </row>
    <row r="20" spans="3:17" ht="45" customHeight="1" x14ac:dyDescent="0.25">
      <c r="C20" s="81" t="str">
        <f t="shared" si="0"/>
        <v/>
      </c>
      <c r="D20" s="170" t="str">
        <f>IF('BH (3)'!$B$13=1,IF(Adv!D18="","",Adv!D18),IF(Cli!D18="","",Cli!D18))</f>
        <v/>
      </c>
      <c r="E20" s="88" t="str">
        <f>IF($D20="","x",IF('BH (3)'!$B$13=1,SUMIFS(Lançamentos!$Q$5:$Q$1004,Lançamentos!$K$5:$K$1004,$D20,Lançamentos!$U$5:$U$1004,E$5,Lançamentos!$W$5:$W$1004,'BH (3)'!$C$14),SUMIFS(Lançamentos!$Q$5:$Q$1004,Lançamentos!$J$5:$J$1004,$D20,Lançamentos!$U$5:$U$1004,E$5,Lançamentos!$W$5:$W$1004,'BH (3)'!$C$14)))</f>
        <v>x</v>
      </c>
      <c r="F20" s="88" t="str">
        <f>IF($D20="","x",IF('BH (3)'!$B$13=1,SUMIFS(Lançamentos!$Q$5:$Q$1004,Lançamentos!$K$5:$K$1004,$D20,Lançamentos!$U$5:$U$1004,F$5,Lançamentos!$W$5:$W$1004,'BH (3)'!$C$14),SUMIFS(Lançamentos!$Q$5:$Q$1004,Lançamentos!$J$5:$J$1004,$D20,Lançamentos!$U$5:$U$1004,F$5,Lançamentos!$W$5:$W$1004,'BH (3)'!$C$14)))</f>
        <v>x</v>
      </c>
      <c r="G20" s="88" t="str">
        <f>IF($D20="","x",IF('BH (3)'!$B$13=1,SUMIFS(Lançamentos!$Q$5:$Q$1004,Lançamentos!$K$5:$K$1004,$D20,Lançamentos!$U$5:$U$1004,G$5,Lançamentos!$W$5:$W$1004,'BH (3)'!$C$14),SUMIFS(Lançamentos!$Q$5:$Q$1004,Lançamentos!$J$5:$J$1004,$D20,Lançamentos!$U$5:$U$1004,G$5,Lançamentos!$W$5:$W$1004,'BH (3)'!$C$14)))</f>
        <v>x</v>
      </c>
      <c r="H20" s="88" t="str">
        <f>IF($D20="","x",IF('BH (3)'!$B$13=1,SUMIFS(Lançamentos!$Q$5:$Q$1004,Lançamentos!$K$5:$K$1004,$D20,Lançamentos!$U$5:$U$1004,H$5,Lançamentos!$W$5:$W$1004,'BH (3)'!$C$14),SUMIFS(Lançamentos!$Q$5:$Q$1004,Lançamentos!$J$5:$J$1004,$D20,Lançamentos!$U$5:$U$1004,H$5,Lançamentos!$W$5:$W$1004,'BH (3)'!$C$14)))</f>
        <v>x</v>
      </c>
      <c r="I20" s="88" t="str">
        <f>IF($D20="","x",IF('BH (3)'!$B$13=1,SUMIFS(Lançamentos!$Q$5:$Q$1004,Lançamentos!$K$5:$K$1004,$D20,Lançamentos!$U$5:$U$1004,I$5,Lançamentos!$W$5:$W$1004,'BH (3)'!$C$14),SUMIFS(Lançamentos!$Q$5:$Q$1004,Lançamentos!$J$5:$J$1004,$D20,Lançamentos!$U$5:$U$1004,I$5,Lançamentos!$W$5:$W$1004,'BH (3)'!$C$14)))</f>
        <v>x</v>
      </c>
      <c r="J20" s="88" t="str">
        <f>IF($D20="","x",IF('BH (3)'!$B$13=1,SUMIFS(Lançamentos!$Q$5:$Q$1004,Lançamentos!$K$5:$K$1004,$D20,Lançamentos!$U$5:$U$1004,J$5,Lançamentos!$W$5:$W$1004,'BH (3)'!$C$14),SUMIFS(Lançamentos!$Q$5:$Q$1004,Lançamentos!$J$5:$J$1004,$D20,Lançamentos!$U$5:$U$1004,J$5,Lançamentos!$W$5:$W$1004,'BH (3)'!$C$14)))</f>
        <v>x</v>
      </c>
      <c r="K20" s="88" t="str">
        <f>IF($D20="","x",IF('BH (3)'!$B$13=1,SUMIFS(Lançamentos!$Q$5:$Q$1004,Lançamentos!$K$5:$K$1004,$D20,Lançamentos!$U$5:$U$1004,K$5,Lançamentos!$W$5:$W$1004,'BH (3)'!$C$14),SUMIFS(Lançamentos!$Q$5:$Q$1004,Lançamentos!$J$5:$J$1004,$D20,Lançamentos!$U$5:$U$1004,K$5,Lançamentos!$W$5:$W$1004,'BH (3)'!$C$14)))</f>
        <v>x</v>
      </c>
      <c r="L20" s="88" t="str">
        <f>IF($D20="","x",IF('BH (3)'!$B$13=1,SUMIFS(Lançamentos!$Q$5:$Q$1004,Lançamentos!$K$5:$K$1004,$D20,Lançamentos!$U$5:$U$1004,L$5,Lançamentos!$W$5:$W$1004,'BH (3)'!$C$14),SUMIFS(Lançamentos!$Q$5:$Q$1004,Lançamentos!$J$5:$J$1004,$D20,Lançamentos!$U$5:$U$1004,L$5,Lançamentos!$W$5:$W$1004,'BH (3)'!$C$14)))</f>
        <v>x</v>
      </c>
      <c r="M20" s="88" t="str">
        <f>IF($D20="","x",IF('BH (3)'!$B$13=1,SUMIFS(Lançamentos!$Q$5:$Q$1004,Lançamentos!$K$5:$K$1004,$D20,Lançamentos!$U$5:$U$1004,M$5,Lançamentos!$W$5:$W$1004,'BH (3)'!$C$14),SUMIFS(Lançamentos!$Q$5:$Q$1004,Lançamentos!$J$5:$J$1004,$D20,Lançamentos!$U$5:$U$1004,M$5,Lançamentos!$W$5:$W$1004,'BH (3)'!$C$14)))</f>
        <v>x</v>
      </c>
      <c r="N20" s="88" t="str">
        <f>IF($D20="","x",IF('BH (3)'!$B$13=1,SUMIFS(Lançamentos!$Q$5:$Q$1004,Lançamentos!$K$5:$K$1004,$D20,Lançamentos!$U$5:$U$1004,N$5,Lançamentos!$W$5:$W$1004,'BH (3)'!$C$14),SUMIFS(Lançamentos!$Q$5:$Q$1004,Lançamentos!$J$5:$J$1004,$D20,Lançamentos!$U$5:$U$1004,N$5,Lançamentos!$W$5:$W$1004,'BH (3)'!$C$14)))</f>
        <v>x</v>
      </c>
      <c r="O20" s="88" t="str">
        <f>IF($D20="","x",IF('BH (3)'!$B$13=1,SUMIFS(Lançamentos!$Q$5:$Q$1004,Lançamentos!$K$5:$K$1004,$D20,Lançamentos!$U$5:$U$1004,O$5,Lançamentos!$W$5:$W$1004,'BH (3)'!$C$14),SUMIFS(Lançamentos!$Q$5:$Q$1004,Lançamentos!$J$5:$J$1004,$D20,Lançamentos!$U$5:$U$1004,O$5,Lançamentos!$W$5:$W$1004,'BH (3)'!$C$14)))</f>
        <v>x</v>
      </c>
      <c r="P20" s="88" t="str">
        <f>IF($D20="","x",IF('BH (3)'!$B$13=1,SUMIFS(Lançamentos!$Q$5:$Q$1004,Lançamentos!$K$5:$K$1004,$D20,Lançamentos!$U$5:$U$1004,P$5,Lançamentos!$W$5:$W$1004,'BH (3)'!$C$14),SUMIFS(Lançamentos!$Q$5:$Q$1004,Lançamentos!$J$5:$J$1004,$D20,Lançamentos!$U$5:$U$1004,P$5,Lançamentos!$W$5:$W$1004,'BH (3)'!$C$14)))</f>
        <v>x</v>
      </c>
      <c r="Q20" s="177" t="str">
        <f t="shared" si="1"/>
        <v/>
      </c>
    </row>
    <row r="21" spans="3:17" ht="45" customHeight="1" x14ac:dyDescent="0.25">
      <c r="C21" s="81" t="str">
        <f t="shared" si="0"/>
        <v/>
      </c>
      <c r="D21" s="170" t="str">
        <f>IF('BH (3)'!$B$13=1,IF(Adv!D19="","",Adv!D19),IF(Cli!D19="","",Cli!D19))</f>
        <v/>
      </c>
      <c r="E21" s="88" t="str">
        <f>IF($D21="","x",IF('BH (3)'!$B$13=1,SUMIFS(Lançamentos!$Q$5:$Q$1004,Lançamentos!$K$5:$K$1004,$D21,Lançamentos!$U$5:$U$1004,E$5,Lançamentos!$W$5:$W$1004,'BH (3)'!$C$14),SUMIFS(Lançamentos!$Q$5:$Q$1004,Lançamentos!$J$5:$J$1004,$D21,Lançamentos!$U$5:$U$1004,E$5,Lançamentos!$W$5:$W$1004,'BH (3)'!$C$14)))</f>
        <v>x</v>
      </c>
      <c r="F21" s="88" t="str">
        <f>IF($D21="","x",IF('BH (3)'!$B$13=1,SUMIFS(Lançamentos!$Q$5:$Q$1004,Lançamentos!$K$5:$K$1004,$D21,Lançamentos!$U$5:$U$1004,F$5,Lançamentos!$W$5:$W$1004,'BH (3)'!$C$14),SUMIFS(Lançamentos!$Q$5:$Q$1004,Lançamentos!$J$5:$J$1004,$D21,Lançamentos!$U$5:$U$1004,F$5,Lançamentos!$W$5:$W$1004,'BH (3)'!$C$14)))</f>
        <v>x</v>
      </c>
      <c r="G21" s="88" t="str">
        <f>IF($D21="","x",IF('BH (3)'!$B$13=1,SUMIFS(Lançamentos!$Q$5:$Q$1004,Lançamentos!$K$5:$K$1004,$D21,Lançamentos!$U$5:$U$1004,G$5,Lançamentos!$W$5:$W$1004,'BH (3)'!$C$14),SUMIFS(Lançamentos!$Q$5:$Q$1004,Lançamentos!$J$5:$J$1004,$D21,Lançamentos!$U$5:$U$1004,G$5,Lançamentos!$W$5:$W$1004,'BH (3)'!$C$14)))</f>
        <v>x</v>
      </c>
      <c r="H21" s="88" t="str">
        <f>IF($D21="","x",IF('BH (3)'!$B$13=1,SUMIFS(Lançamentos!$Q$5:$Q$1004,Lançamentos!$K$5:$K$1004,$D21,Lançamentos!$U$5:$U$1004,H$5,Lançamentos!$W$5:$W$1004,'BH (3)'!$C$14),SUMIFS(Lançamentos!$Q$5:$Q$1004,Lançamentos!$J$5:$J$1004,$D21,Lançamentos!$U$5:$U$1004,H$5,Lançamentos!$W$5:$W$1004,'BH (3)'!$C$14)))</f>
        <v>x</v>
      </c>
      <c r="I21" s="88" t="str">
        <f>IF($D21="","x",IF('BH (3)'!$B$13=1,SUMIFS(Lançamentos!$Q$5:$Q$1004,Lançamentos!$K$5:$K$1004,$D21,Lançamentos!$U$5:$U$1004,I$5,Lançamentos!$W$5:$W$1004,'BH (3)'!$C$14),SUMIFS(Lançamentos!$Q$5:$Q$1004,Lançamentos!$J$5:$J$1004,$D21,Lançamentos!$U$5:$U$1004,I$5,Lançamentos!$W$5:$W$1004,'BH (3)'!$C$14)))</f>
        <v>x</v>
      </c>
      <c r="J21" s="88" t="str">
        <f>IF($D21="","x",IF('BH (3)'!$B$13=1,SUMIFS(Lançamentos!$Q$5:$Q$1004,Lançamentos!$K$5:$K$1004,$D21,Lançamentos!$U$5:$U$1004,J$5,Lançamentos!$W$5:$W$1004,'BH (3)'!$C$14),SUMIFS(Lançamentos!$Q$5:$Q$1004,Lançamentos!$J$5:$J$1004,$D21,Lançamentos!$U$5:$U$1004,J$5,Lançamentos!$W$5:$W$1004,'BH (3)'!$C$14)))</f>
        <v>x</v>
      </c>
      <c r="K21" s="88" t="str">
        <f>IF($D21="","x",IF('BH (3)'!$B$13=1,SUMIFS(Lançamentos!$Q$5:$Q$1004,Lançamentos!$K$5:$K$1004,$D21,Lançamentos!$U$5:$U$1004,K$5,Lançamentos!$W$5:$W$1004,'BH (3)'!$C$14),SUMIFS(Lançamentos!$Q$5:$Q$1004,Lançamentos!$J$5:$J$1004,$D21,Lançamentos!$U$5:$U$1004,K$5,Lançamentos!$W$5:$W$1004,'BH (3)'!$C$14)))</f>
        <v>x</v>
      </c>
      <c r="L21" s="88" t="str">
        <f>IF($D21="","x",IF('BH (3)'!$B$13=1,SUMIFS(Lançamentos!$Q$5:$Q$1004,Lançamentos!$K$5:$K$1004,$D21,Lançamentos!$U$5:$U$1004,L$5,Lançamentos!$W$5:$W$1004,'BH (3)'!$C$14),SUMIFS(Lançamentos!$Q$5:$Q$1004,Lançamentos!$J$5:$J$1004,$D21,Lançamentos!$U$5:$U$1004,L$5,Lançamentos!$W$5:$W$1004,'BH (3)'!$C$14)))</f>
        <v>x</v>
      </c>
      <c r="M21" s="88" t="str">
        <f>IF($D21="","x",IF('BH (3)'!$B$13=1,SUMIFS(Lançamentos!$Q$5:$Q$1004,Lançamentos!$K$5:$K$1004,$D21,Lançamentos!$U$5:$U$1004,M$5,Lançamentos!$W$5:$W$1004,'BH (3)'!$C$14),SUMIFS(Lançamentos!$Q$5:$Q$1004,Lançamentos!$J$5:$J$1004,$D21,Lançamentos!$U$5:$U$1004,M$5,Lançamentos!$W$5:$W$1004,'BH (3)'!$C$14)))</f>
        <v>x</v>
      </c>
      <c r="N21" s="88" t="str">
        <f>IF($D21="","x",IF('BH (3)'!$B$13=1,SUMIFS(Lançamentos!$Q$5:$Q$1004,Lançamentos!$K$5:$K$1004,$D21,Lançamentos!$U$5:$U$1004,N$5,Lançamentos!$W$5:$W$1004,'BH (3)'!$C$14),SUMIFS(Lançamentos!$Q$5:$Q$1004,Lançamentos!$J$5:$J$1004,$D21,Lançamentos!$U$5:$U$1004,N$5,Lançamentos!$W$5:$W$1004,'BH (3)'!$C$14)))</f>
        <v>x</v>
      </c>
      <c r="O21" s="88" t="str">
        <f>IF($D21="","x",IF('BH (3)'!$B$13=1,SUMIFS(Lançamentos!$Q$5:$Q$1004,Lançamentos!$K$5:$K$1004,$D21,Lançamentos!$U$5:$U$1004,O$5,Lançamentos!$W$5:$W$1004,'BH (3)'!$C$14),SUMIFS(Lançamentos!$Q$5:$Q$1004,Lançamentos!$J$5:$J$1004,$D21,Lançamentos!$U$5:$U$1004,O$5,Lançamentos!$W$5:$W$1004,'BH (3)'!$C$14)))</f>
        <v>x</v>
      </c>
      <c r="P21" s="88" t="str">
        <f>IF($D21="","x",IF('BH (3)'!$B$13=1,SUMIFS(Lançamentos!$Q$5:$Q$1004,Lançamentos!$K$5:$K$1004,$D21,Lançamentos!$U$5:$U$1004,P$5,Lançamentos!$W$5:$W$1004,'BH (3)'!$C$14),SUMIFS(Lançamentos!$Q$5:$Q$1004,Lançamentos!$J$5:$J$1004,$D21,Lançamentos!$U$5:$U$1004,P$5,Lançamentos!$W$5:$W$1004,'BH (3)'!$C$14)))</f>
        <v>x</v>
      </c>
      <c r="Q21" s="177" t="str">
        <f t="shared" si="1"/>
        <v/>
      </c>
    </row>
    <row r="22" spans="3:17" ht="45" customHeight="1" x14ac:dyDescent="0.25">
      <c r="C22" s="81" t="str">
        <f t="shared" si="0"/>
        <v/>
      </c>
      <c r="D22" s="170" t="str">
        <f>IF('BH (3)'!$B$13=1,IF(Adv!D20="","",Adv!D20),IF(Cli!D20="","",Cli!D20))</f>
        <v/>
      </c>
      <c r="E22" s="88" t="str">
        <f>IF($D22="","x",IF('BH (3)'!$B$13=1,SUMIFS(Lançamentos!$Q$5:$Q$1004,Lançamentos!$K$5:$K$1004,$D22,Lançamentos!$U$5:$U$1004,E$5,Lançamentos!$W$5:$W$1004,'BH (3)'!$C$14),SUMIFS(Lançamentos!$Q$5:$Q$1004,Lançamentos!$J$5:$J$1004,$D22,Lançamentos!$U$5:$U$1004,E$5,Lançamentos!$W$5:$W$1004,'BH (3)'!$C$14)))</f>
        <v>x</v>
      </c>
      <c r="F22" s="88" t="str">
        <f>IF($D22="","x",IF('BH (3)'!$B$13=1,SUMIFS(Lançamentos!$Q$5:$Q$1004,Lançamentos!$K$5:$K$1004,$D22,Lançamentos!$U$5:$U$1004,F$5,Lançamentos!$W$5:$W$1004,'BH (3)'!$C$14),SUMIFS(Lançamentos!$Q$5:$Q$1004,Lançamentos!$J$5:$J$1004,$D22,Lançamentos!$U$5:$U$1004,F$5,Lançamentos!$W$5:$W$1004,'BH (3)'!$C$14)))</f>
        <v>x</v>
      </c>
      <c r="G22" s="88" t="str">
        <f>IF($D22="","x",IF('BH (3)'!$B$13=1,SUMIFS(Lançamentos!$Q$5:$Q$1004,Lançamentos!$K$5:$K$1004,$D22,Lançamentos!$U$5:$U$1004,G$5,Lançamentos!$W$5:$W$1004,'BH (3)'!$C$14),SUMIFS(Lançamentos!$Q$5:$Q$1004,Lançamentos!$J$5:$J$1004,$D22,Lançamentos!$U$5:$U$1004,G$5,Lançamentos!$W$5:$W$1004,'BH (3)'!$C$14)))</f>
        <v>x</v>
      </c>
      <c r="H22" s="88" t="str">
        <f>IF($D22="","x",IF('BH (3)'!$B$13=1,SUMIFS(Lançamentos!$Q$5:$Q$1004,Lançamentos!$K$5:$K$1004,$D22,Lançamentos!$U$5:$U$1004,H$5,Lançamentos!$W$5:$W$1004,'BH (3)'!$C$14),SUMIFS(Lançamentos!$Q$5:$Q$1004,Lançamentos!$J$5:$J$1004,$D22,Lançamentos!$U$5:$U$1004,H$5,Lançamentos!$W$5:$W$1004,'BH (3)'!$C$14)))</f>
        <v>x</v>
      </c>
      <c r="I22" s="88" t="str">
        <f>IF($D22="","x",IF('BH (3)'!$B$13=1,SUMIFS(Lançamentos!$Q$5:$Q$1004,Lançamentos!$K$5:$K$1004,$D22,Lançamentos!$U$5:$U$1004,I$5,Lançamentos!$W$5:$W$1004,'BH (3)'!$C$14),SUMIFS(Lançamentos!$Q$5:$Q$1004,Lançamentos!$J$5:$J$1004,$D22,Lançamentos!$U$5:$U$1004,I$5,Lançamentos!$W$5:$W$1004,'BH (3)'!$C$14)))</f>
        <v>x</v>
      </c>
      <c r="J22" s="88" t="str">
        <f>IF($D22="","x",IF('BH (3)'!$B$13=1,SUMIFS(Lançamentos!$Q$5:$Q$1004,Lançamentos!$K$5:$K$1004,$D22,Lançamentos!$U$5:$U$1004,J$5,Lançamentos!$W$5:$W$1004,'BH (3)'!$C$14),SUMIFS(Lançamentos!$Q$5:$Q$1004,Lançamentos!$J$5:$J$1004,$D22,Lançamentos!$U$5:$U$1004,J$5,Lançamentos!$W$5:$W$1004,'BH (3)'!$C$14)))</f>
        <v>x</v>
      </c>
      <c r="K22" s="88" t="str">
        <f>IF($D22="","x",IF('BH (3)'!$B$13=1,SUMIFS(Lançamentos!$Q$5:$Q$1004,Lançamentos!$K$5:$K$1004,$D22,Lançamentos!$U$5:$U$1004,K$5,Lançamentos!$W$5:$W$1004,'BH (3)'!$C$14),SUMIFS(Lançamentos!$Q$5:$Q$1004,Lançamentos!$J$5:$J$1004,$D22,Lançamentos!$U$5:$U$1004,K$5,Lançamentos!$W$5:$W$1004,'BH (3)'!$C$14)))</f>
        <v>x</v>
      </c>
      <c r="L22" s="88" t="str">
        <f>IF($D22="","x",IF('BH (3)'!$B$13=1,SUMIFS(Lançamentos!$Q$5:$Q$1004,Lançamentos!$K$5:$K$1004,$D22,Lançamentos!$U$5:$U$1004,L$5,Lançamentos!$W$5:$W$1004,'BH (3)'!$C$14),SUMIFS(Lançamentos!$Q$5:$Q$1004,Lançamentos!$J$5:$J$1004,$D22,Lançamentos!$U$5:$U$1004,L$5,Lançamentos!$W$5:$W$1004,'BH (3)'!$C$14)))</f>
        <v>x</v>
      </c>
      <c r="M22" s="88" t="str">
        <f>IF($D22="","x",IF('BH (3)'!$B$13=1,SUMIFS(Lançamentos!$Q$5:$Q$1004,Lançamentos!$K$5:$K$1004,$D22,Lançamentos!$U$5:$U$1004,M$5,Lançamentos!$W$5:$W$1004,'BH (3)'!$C$14),SUMIFS(Lançamentos!$Q$5:$Q$1004,Lançamentos!$J$5:$J$1004,$D22,Lançamentos!$U$5:$U$1004,M$5,Lançamentos!$W$5:$W$1004,'BH (3)'!$C$14)))</f>
        <v>x</v>
      </c>
      <c r="N22" s="88" t="str">
        <f>IF($D22="","x",IF('BH (3)'!$B$13=1,SUMIFS(Lançamentos!$Q$5:$Q$1004,Lançamentos!$K$5:$K$1004,$D22,Lançamentos!$U$5:$U$1004,N$5,Lançamentos!$W$5:$W$1004,'BH (3)'!$C$14),SUMIFS(Lançamentos!$Q$5:$Q$1004,Lançamentos!$J$5:$J$1004,$D22,Lançamentos!$U$5:$U$1004,N$5,Lançamentos!$W$5:$W$1004,'BH (3)'!$C$14)))</f>
        <v>x</v>
      </c>
      <c r="O22" s="88" t="str">
        <f>IF($D22="","x",IF('BH (3)'!$B$13=1,SUMIFS(Lançamentos!$Q$5:$Q$1004,Lançamentos!$K$5:$K$1004,$D22,Lançamentos!$U$5:$U$1004,O$5,Lançamentos!$W$5:$W$1004,'BH (3)'!$C$14),SUMIFS(Lançamentos!$Q$5:$Q$1004,Lançamentos!$J$5:$J$1004,$D22,Lançamentos!$U$5:$U$1004,O$5,Lançamentos!$W$5:$W$1004,'BH (3)'!$C$14)))</f>
        <v>x</v>
      </c>
      <c r="P22" s="88" t="str">
        <f>IF($D22="","x",IF('BH (3)'!$B$13=1,SUMIFS(Lançamentos!$Q$5:$Q$1004,Lançamentos!$K$5:$K$1004,$D22,Lançamentos!$U$5:$U$1004,P$5,Lançamentos!$W$5:$W$1004,'BH (3)'!$C$14),SUMIFS(Lançamentos!$Q$5:$Q$1004,Lançamentos!$J$5:$J$1004,$D22,Lançamentos!$U$5:$U$1004,P$5,Lançamentos!$W$5:$W$1004,'BH (3)'!$C$14)))</f>
        <v>x</v>
      </c>
      <c r="Q22" s="177" t="str">
        <f t="shared" si="1"/>
        <v/>
      </c>
    </row>
    <row r="23" spans="3:17" ht="45" customHeight="1" x14ac:dyDescent="0.25">
      <c r="C23" s="81" t="str">
        <f t="shared" si="0"/>
        <v/>
      </c>
      <c r="D23" s="170" t="str">
        <f>IF('BH (3)'!$B$13=1,IF(Adv!D21="","",Adv!D21),IF(Cli!D21="","",Cli!D21))</f>
        <v/>
      </c>
      <c r="E23" s="88" t="str">
        <f>IF($D23="","x",IF('BH (3)'!$B$13=1,SUMIFS(Lançamentos!$Q$5:$Q$1004,Lançamentos!$K$5:$K$1004,$D23,Lançamentos!$U$5:$U$1004,E$5,Lançamentos!$W$5:$W$1004,'BH (3)'!$C$14),SUMIFS(Lançamentos!$Q$5:$Q$1004,Lançamentos!$J$5:$J$1004,$D23,Lançamentos!$U$5:$U$1004,E$5,Lançamentos!$W$5:$W$1004,'BH (3)'!$C$14)))</f>
        <v>x</v>
      </c>
      <c r="F23" s="88" t="str">
        <f>IF($D23="","x",IF('BH (3)'!$B$13=1,SUMIFS(Lançamentos!$Q$5:$Q$1004,Lançamentos!$K$5:$K$1004,$D23,Lançamentos!$U$5:$U$1004,F$5,Lançamentos!$W$5:$W$1004,'BH (3)'!$C$14),SUMIFS(Lançamentos!$Q$5:$Q$1004,Lançamentos!$J$5:$J$1004,$D23,Lançamentos!$U$5:$U$1004,F$5,Lançamentos!$W$5:$W$1004,'BH (3)'!$C$14)))</f>
        <v>x</v>
      </c>
      <c r="G23" s="88" t="str">
        <f>IF($D23="","x",IF('BH (3)'!$B$13=1,SUMIFS(Lançamentos!$Q$5:$Q$1004,Lançamentos!$K$5:$K$1004,$D23,Lançamentos!$U$5:$U$1004,G$5,Lançamentos!$W$5:$W$1004,'BH (3)'!$C$14),SUMIFS(Lançamentos!$Q$5:$Q$1004,Lançamentos!$J$5:$J$1004,$D23,Lançamentos!$U$5:$U$1004,G$5,Lançamentos!$W$5:$W$1004,'BH (3)'!$C$14)))</f>
        <v>x</v>
      </c>
      <c r="H23" s="88" t="str">
        <f>IF($D23="","x",IF('BH (3)'!$B$13=1,SUMIFS(Lançamentos!$Q$5:$Q$1004,Lançamentos!$K$5:$K$1004,$D23,Lançamentos!$U$5:$U$1004,H$5,Lançamentos!$W$5:$W$1004,'BH (3)'!$C$14),SUMIFS(Lançamentos!$Q$5:$Q$1004,Lançamentos!$J$5:$J$1004,$D23,Lançamentos!$U$5:$U$1004,H$5,Lançamentos!$W$5:$W$1004,'BH (3)'!$C$14)))</f>
        <v>x</v>
      </c>
      <c r="I23" s="88" t="str">
        <f>IF($D23="","x",IF('BH (3)'!$B$13=1,SUMIFS(Lançamentos!$Q$5:$Q$1004,Lançamentos!$K$5:$K$1004,$D23,Lançamentos!$U$5:$U$1004,I$5,Lançamentos!$W$5:$W$1004,'BH (3)'!$C$14),SUMIFS(Lançamentos!$Q$5:$Q$1004,Lançamentos!$J$5:$J$1004,$D23,Lançamentos!$U$5:$U$1004,I$5,Lançamentos!$W$5:$W$1004,'BH (3)'!$C$14)))</f>
        <v>x</v>
      </c>
      <c r="J23" s="88" t="str">
        <f>IF($D23="","x",IF('BH (3)'!$B$13=1,SUMIFS(Lançamentos!$Q$5:$Q$1004,Lançamentos!$K$5:$K$1004,$D23,Lançamentos!$U$5:$U$1004,J$5,Lançamentos!$W$5:$W$1004,'BH (3)'!$C$14),SUMIFS(Lançamentos!$Q$5:$Q$1004,Lançamentos!$J$5:$J$1004,$D23,Lançamentos!$U$5:$U$1004,J$5,Lançamentos!$W$5:$W$1004,'BH (3)'!$C$14)))</f>
        <v>x</v>
      </c>
      <c r="K23" s="88" t="str">
        <f>IF($D23="","x",IF('BH (3)'!$B$13=1,SUMIFS(Lançamentos!$Q$5:$Q$1004,Lançamentos!$K$5:$K$1004,$D23,Lançamentos!$U$5:$U$1004,K$5,Lançamentos!$W$5:$W$1004,'BH (3)'!$C$14),SUMIFS(Lançamentos!$Q$5:$Q$1004,Lançamentos!$J$5:$J$1004,$D23,Lançamentos!$U$5:$U$1004,K$5,Lançamentos!$W$5:$W$1004,'BH (3)'!$C$14)))</f>
        <v>x</v>
      </c>
      <c r="L23" s="88" t="str">
        <f>IF($D23="","x",IF('BH (3)'!$B$13=1,SUMIFS(Lançamentos!$Q$5:$Q$1004,Lançamentos!$K$5:$K$1004,$D23,Lançamentos!$U$5:$U$1004,L$5,Lançamentos!$W$5:$W$1004,'BH (3)'!$C$14),SUMIFS(Lançamentos!$Q$5:$Q$1004,Lançamentos!$J$5:$J$1004,$D23,Lançamentos!$U$5:$U$1004,L$5,Lançamentos!$W$5:$W$1004,'BH (3)'!$C$14)))</f>
        <v>x</v>
      </c>
      <c r="M23" s="88" t="str">
        <f>IF($D23="","x",IF('BH (3)'!$B$13=1,SUMIFS(Lançamentos!$Q$5:$Q$1004,Lançamentos!$K$5:$K$1004,$D23,Lançamentos!$U$5:$U$1004,M$5,Lançamentos!$W$5:$W$1004,'BH (3)'!$C$14),SUMIFS(Lançamentos!$Q$5:$Q$1004,Lançamentos!$J$5:$J$1004,$D23,Lançamentos!$U$5:$U$1004,M$5,Lançamentos!$W$5:$W$1004,'BH (3)'!$C$14)))</f>
        <v>x</v>
      </c>
      <c r="N23" s="88" t="str">
        <f>IF($D23="","x",IF('BH (3)'!$B$13=1,SUMIFS(Lançamentos!$Q$5:$Q$1004,Lançamentos!$K$5:$K$1004,$D23,Lançamentos!$U$5:$U$1004,N$5,Lançamentos!$W$5:$W$1004,'BH (3)'!$C$14),SUMIFS(Lançamentos!$Q$5:$Q$1004,Lançamentos!$J$5:$J$1004,$D23,Lançamentos!$U$5:$U$1004,N$5,Lançamentos!$W$5:$W$1004,'BH (3)'!$C$14)))</f>
        <v>x</v>
      </c>
      <c r="O23" s="88" t="str">
        <f>IF($D23="","x",IF('BH (3)'!$B$13=1,SUMIFS(Lançamentos!$Q$5:$Q$1004,Lançamentos!$K$5:$K$1004,$D23,Lançamentos!$U$5:$U$1004,O$5,Lançamentos!$W$5:$W$1004,'BH (3)'!$C$14),SUMIFS(Lançamentos!$Q$5:$Q$1004,Lançamentos!$J$5:$J$1004,$D23,Lançamentos!$U$5:$U$1004,O$5,Lançamentos!$W$5:$W$1004,'BH (3)'!$C$14)))</f>
        <v>x</v>
      </c>
      <c r="P23" s="88" t="str">
        <f>IF($D23="","x",IF('BH (3)'!$B$13=1,SUMIFS(Lançamentos!$Q$5:$Q$1004,Lançamentos!$K$5:$K$1004,$D23,Lançamentos!$U$5:$U$1004,P$5,Lançamentos!$W$5:$W$1004,'BH (3)'!$C$14),SUMIFS(Lançamentos!$Q$5:$Q$1004,Lançamentos!$J$5:$J$1004,$D23,Lançamentos!$U$5:$U$1004,P$5,Lançamentos!$W$5:$W$1004,'BH (3)'!$C$14)))</f>
        <v>x</v>
      </c>
      <c r="Q23" s="177" t="str">
        <f t="shared" si="1"/>
        <v/>
      </c>
    </row>
    <row r="24" spans="3:17" ht="45" customHeight="1" x14ac:dyDescent="0.25">
      <c r="C24" s="81" t="str">
        <f t="shared" si="0"/>
        <v/>
      </c>
      <c r="D24" s="170" t="str">
        <f>IF('BH (3)'!$B$13=1,IF(Adv!D22="","",Adv!D22),IF(Cli!D22="","",Cli!D22))</f>
        <v/>
      </c>
      <c r="E24" s="88" t="str">
        <f>IF($D24="","x",IF('BH (3)'!$B$13=1,SUMIFS(Lançamentos!$Q$5:$Q$1004,Lançamentos!$K$5:$K$1004,$D24,Lançamentos!$U$5:$U$1004,E$5,Lançamentos!$W$5:$W$1004,'BH (3)'!$C$14),SUMIFS(Lançamentos!$Q$5:$Q$1004,Lançamentos!$J$5:$J$1004,$D24,Lançamentos!$U$5:$U$1004,E$5,Lançamentos!$W$5:$W$1004,'BH (3)'!$C$14)))</f>
        <v>x</v>
      </c>
      <c r="F24" s="88" t="str">
        <f>IF($D24="","x",IF('BH (3)'!$B$13=1,SUMIFS(Lançamentos!$Q$5:$Q$1004,Lançamentos!$K$5:$K$1004,$D24,Lançamentos!$U$5:$U$1004,F$5,Lançamentos!$W$5:$W$1004,'BH (3)'!$C$14),SUMIFS(Lançamentos!$Q$5:$Q$1004,Lançamentos!$J$5:$J$1004,$D24,Lançamentos!$U$5:$U$1004,F$5,Lançamentos!$W$5:$W$1004,'BH (3)'!$C$14)))</f>
        <v>x</v>
      </c>
      <c r="G24" s="88" t="str">
        <f>IF($D24="","x",IF('BH (3)'!$B$13=1,SUMIFS(Lançamentos!$Q$5:$Q$1004,Lançamentos!$K$5:$K$1004,$D24,Lançamentos!$U$5:$U$1004,G$5,Lançamentos!$W$5:$W$1004,'BH (3)'!$C$14),SUMIFS(Lançamentos!$Q$5:$Q$1004,Lançamentos!$J$5:$J$1004,$D24,Lançamentos!$U$5:$U$1004,G$5,Lançamentos!$W$5:$W$1004,'BH (3)'!$C$14)))</f>
        <v>x</v>
      </c>
      <c r="H24" s="88" t="str">
        <f>IF($D24="","x",IF('BH (3)'!$B$13=1,SUMIFS(Lançamentos!$Q$5:$Q$1004,Lançamentos!$K$5:$K$1004,$D24,Lançamentos!$U$5:$U$1004,H$5,Lançamentos!$W$5:$W$1004,'BH (3)'!$C$14),SUMIFS(Lançamentos!$Q$5:$Q$1004,Lançamentos!$J$5:$J$1004,$D24,Lançamentos!$U$5:$U$1004,H$5,Lançamentos!$W$5:$W$1004,'BH (3)'!$C$14)))</f>
        <v>x</v>
      </c>
      <c r="I24" s="88" t="str">
        <f>IF($D24="","x",IF('BH (3)'!$B$13=1,SUMIFS(Lançamentos!$Q$5:$Q$1004,Lançamentos!$K$5:$K$1004,$D24,Lançamentos!$U$5:$U$1004,I$5,Lançamentos!$W$5:$W$1004,'BH (3)'!$C$14),SUMIFS(Lançamentos!$Q$5:$Q$1004,Lançamentos!$J$5:$J$1004,$D24,Lançamentos!$U$5:$U$1004,I$5,Lançamentos!$W$5:$W$1004,'BH (3)'!$C$14)))</f>
        <v>x</v>
      </c>
      <c r="J24" s="88" t="str">
        <f>IF($D24="","x",IF('BH (3)'!$B$13=1,SUMIFS(Lançamentos!$Q$5:$Q$1004,Lançamentos!$K$5:$K$1004,$D24,Lançamentos!$U$5:$U$1004,J$5,Lançamentos!$W$5:$W$1004,'BH (3)'!$C$14),SUMIFS(Lançamentos!$Q$5:$Q$1004,Lançamentos!$J$5:$J$1004,$D24,Lançamentos!$U$5:$U$1004,J$5,Lançamentos!$W$5:$W$1004,'BH (3)'!$C$14)))</f>
        <v>x</v>
      </c>
      <c r="K24" s="88" t="str">
        <f>IF($D24="","x",IF('BH (3)'!$B$13=1,SUMIFS(Lançamentos!$Q$5:$Q$1004,Lançamentos!$K$5:$K$1004,$D24,Lançamentos!$U$5:$U$1004,K$5,Lançamentos!$W$5:$W$1004,'BH (3)'!$C$14),SUMIFS(Lançamentos!$Q$5:$Q$1004,Lançamentos!$J$5:$J$1004,$D24,Lançamentos!$U$5:$U$1004,K$5,Lançamentos!$W$5:$W$1004,'BH (3)'!$C$14)))</f>
        <v>x</v>
      </c>
      <c r="L24" s="88" t="str">
        <f>IF($D24="","x",IF('BH (3)'!$B$13=1,SUMIFS(Lançamentos!$Q$5:$Q$1004,Lançamentos!$K$5:$K$1004,$D24,Lançamentos!$U$5:$U$1004,L$5,Lançamentos!$W$5:$W$1004,'BH (3)'!$C$14),SUMIFS(Lançamentos!$Q$5:$Q$1004,Lançamentos!$J$5:$J$1004,$D24,Lançamentos!$U$5:$U$1004,L$5,Lançamentos!$W$5:$W$1004,'BH (3)'!$C$14)))</f>
        <v>x</v>
      </c>
      <c r="M24" s="88" t="str">
        <f>IF($D24="","x",IF('BH (3)'!$B$13=1,SUMIFS(Lançamentos!$Q$5:$Q$1004,Lançamentos!$K$5:$K$1004,$D24,Lançamentos!$U$5:$U$1004,M$5,Lançamentos!$W$5:$W$1004,'BH (3)'!$C$14),SUMIFS(Lançamentos!$Q$5:$Q$1004,Lançamentos!$J$5:$J$1004,$D24,Lançamentos!$U$5:$U$1004,M$5,Lançamentos!$W$5:$W$1004,'BH (3)'!$C$14)))</f>
        <v>x</v>
      </c>
      <c r="N24" s="88" t="str">
        <f>IF($D24="","x",IF('BH (3)'!$B$13=1,SUMIFS(Lançamentos!$Q$5:$Q$1004,Lançamentos!$K$5:$K$1004,$D24,Lançamentos!$U$5:$U$1004,N$5,Lançamentos!$W$5:$W$1004,'BH (3)'!$C$14),SUMIFS(Lançamentos!$Q$5:$Q$1004,Lançamentos!$J$5:$J$1004,$D24,Lançamentos!$U$5:$U$1004,N$5,Lançamentos!$W$5:$W$1004,'BH (3)'!$C$14)))</f>
        <v>x</v>
      </c>
      <c r="O24" s="88" t="str">
        <f>IF($D24="","x",IF('BH (3)'!$B$13=1,SUMIFS(Lançamentos!$Q$5:$Q$1004,Lançamentos!$K$5:$K$1004,$D24,Lançamentos!$U$5:$U$1004,O$5,Lançamentos!$W$5:$W$1004,'BH (3)'!$C$14),SUMIFS(Lançamentos!$Q$5:$Q$1004,Lançamentos!$J$5:$J$1004,$D24,Lançamentos!$U$5:$U$1004,O$5,Lançamentos!$W$5:$W$1004,'BH (3)'!$C$14)))</f>
        <v>x</v>
      </c>
      <c r="P24" s="88" t="str">
        <f>IF($D24="","x",IF('BH (3)'!$B$13=1,SUMIFS(Lançamentos!$Q$5:$Q$1004,Lançamentos!$K$5:$K$1004,$D24,Lançamentos!$U$5:$U$1004,P$5,Lançamentos!$W$5:$W$1004,'BH (3)'!$C$14),SUMIFS(Lançamentos!$Q$5:$Q$1004,Lançamentos!$J$5:$J$1004,$D24,Lançamentos!$U$5:$U$1004,P$5,Lançamentos!$W$5:$W$1004,'BH (3)'!$C$14)))</f>
        <v>x</v>
      </c>
      <c r="Q24" s="177" t="str">
        <f t="shared" si="1"/>
        <v/>
      </c>
    </row>
    <row r="25" spans="3:17" ht="45" customHeight="1" x14ac:dyDescent="0.25">
      <c r="C25" s="81" t="str">
        <f t="shared" si="0"/>
        <v/>
      </c>
      <c r="D25" s="170" t="str">
        <f>IF('BH (3)'!$B$13=1,IF(Adv!D23="","",Adv!D23),IF(Cli!D23="","",Cli!D23))</f>
        <v/>
      </c>
      <c r="E25" s="88" t="str">
        <f>IF($D25="","x",IF('BH (3)'!$B$13=1,SUMIFS(Lançamentos!$Q$5:$Q$1004,Lançamentos!$K$5:$K$1004,$D25,Lançamentos!$U$5:$U$1004,E$5,Lançamentos!$W$5:$W$1004,'BH (3)'!$C$14),SUMIFS(Lançamentos!$Q$5:$Q$1004,Lançamentos!$J$5:$J$1004,$D25,Lançamentos!$U$5:$U$1004,E$5,Lançamentos!$W$5:$W$1004,'BH (3)'!$C$14)))</f>
        <v>x</v>
      </c>
      <c r="F25" s="88" t="str">
        <f>IF($D25="","x",IF('BH (3)'!$B$13=1,SUMIFS(Lançamentos!$Q$5:$Q$1004,Lançamentos!$K$5:$K$1004,$D25,Lançamentos!$U$5:$U$1004,F$5,Lançamentos!$W$5:$W$1004,'BH (3)'!$C$14),SUMIFS(Lançamentos!$Q$5:$Q$1004,Lançamentos!$J$5:$J$1004,$D25,Lançamentos!$U$5:$U$1004,F$5,Lançamentos!$W$5:$W$1004,'BH (3)'!$C$14)))</f>
        <v>x</v>
      </c>
      <c r="G25" s="88" t="str">
        <f>IF($D25="","x",IF('BH (3)'!$B$13=1,SUMIFS(Lançamentos!$Q$5:$Q$1004,Lançamentos!$K$5:$K$1004,$D25,Lançamentos!$U$5:$U$1004,G$5,Lançamentos!$W$5:$W$1004,'BH (3)'!$C$14),SUMIFS(Lançamentos!$Q$5:$Q$1004,Lançamentos!$J$5:$J$1004,$D25,Lançamentos!$U$5:$U$1004,G$5,Lançamentos!$W$5:$W$1004,'BH (3)'!$C$14)))</f>
        <v>x</v>
      </c>
      <c r="H25" s="88" t="str">
        <f>IF($D25="","x",IF('BH (3)'!$B$13=1,SUMIFS(Lançamentos!$Q$5:$Q$1004,Lançamentos!$K$5:$K$1004,$D25,Lançamentos!$U$5:$U$1004,H$5,Lançamentos!$W$5:$W$1004,'BH (3)'!$C$14),SUMIFS(Lançamentos!$Q$5:$Q$1004,Lançamentos!$J$5:$J$1004,$D25,Lançamentos!$U$5:$U$1004,H$5,Lançamentos!$W$5:$W$1004,'BH (3)'!$C$14)))</f>
        <v>x</v>
      </c>
      <c r="I25" s="88" t="str">
        <f>IF($D25="","x",IF('BH (3)'!$B$13=1,SUMIFS(Lançamentos!$Q$5:$Q$1004,Lançamentos!$K$5:$K$1004,$D25,Lançamentos!$U$5:$U$1004,I$5,Lançamentos!$W$5:$W$1004,'BH (3)'!$C$14),SUMIFS(Lançamentos!$Q$5:$Q$1004,Lançamentos!$J$5:$J$1004,$D25,Lançamentos!$U$5:$U$1004,I$5,Lançamentos!$W$5:$W$1004,'BH (3)'!$C$14)))</f>
        <v>x</v>
      </c>
      <c r="J25" s="88" t="str">
        <f>IF($D25="","x",IF('BH (3)'!$B$13=1,SUMIFS(Lançamentos!$Q$5:$Q$1004,Lançamentos!$K$5:$K$1004,$D25,Lançamentos!$U$5:$U$1004,J$5,Lançamentos!$W$5:$W$1004,'BH (3)'!$C$14),SUMIFS(Lançamentos!$Q$5:$Q$1004,Lançamentos!$J$5:$J$1004,$D25,Lançamentos!$U$5:$U$1004,J$5,Lançamentos!$W$5:$W$1004,'BH (3)'!$C$14)))</f>
        <v>x</v>
      </c>
      <c r="K25" s="88" t="str">
        <f>IF($D25="","x",IF('BH (3)'!$B$13=1,SUMIFS(Lançamentos!$Q$5:$Q$1004,Lançamentos!$K$5:$K$1004,$D25,Lançamentos!$U$5:$U$1004,K$5,Lançamentos!$W$5:$W$1004,'BH (3)'!$C$14),SUMIFS(Lançamentos!$Q$5:$Q$1004,Lançamentos!$J$5:$J$1004,$D25,Lançamentos!$U$5:$U$1004,K$5,Lançamentos!$W$5:$W$1004,'BH (3)'!$C$14)))</f>
        <v>x</v>
      </c>
      <c r="L25" s="88" t="str">
        <f>IF($D25="","x",IF('BH (3)'!$B$13=1,SUMIFS(Lançamentos!$Q$5:$Q$1004,Lançamentos!$K$5:$K$1004,$D25,Lançamentos!$U$5:$U$1004,L$5,Lançamentos!$W$5:$W$1004,'BH (3)'!$C$14),SUMIFS(Lançamentos!$Q$5:$Q$1004,Lançamentos!$J$5:$J$1004,$D25,Lançamentos!$U$5:$U$1004,L$5,Lançamentos!$W$5:$W$1004,'BH (3)'!$C$14)))</f>
        <v>x</v>
      </c>
      <c r="M25" s="88" t="str">
        <f>IF($D25="","x",IF('BH (3)'!$B$13=1,SUMIFS(Lançamentos!$Q$5:$Q$1004,Lançamentos!$K$5:$K$1004,$D25,Lançamentos!$U$5:$U$1004,M$5,Lançamentos!$W$5:$W$1004,'BH (3)'!$C$14),SUMIFS(Lançamentos!$Q$5:$Q$1004,Lançamentos!$J$5:$J$1004,$D25,Lançamentos!$U$5:$U$1004,M$5,Lançamentos!$W$5:$W$1004,'BH (3)'!$C$14)))</f>
        <v>x</v>
      </c>
      <c r="N25" s="88" t="str">
        <f>IF($D25="","x",IF('BH (3)'!$B$13=1,SUMIFS(Lançamentos!$Q$5:$Q$1004,Lançamentos!$K$5:$K$1004,$D25,Lançamentos!$U$5:$U$1004,N$5,Lançamentos!$W$5:$W$1004,'BH (3)'!$C$14),SUMIFS(Lançamentos!$Q$5:$Q$1004,Lançamentos!$J$5:$J$1004,$D25,Lançamentos!$U$5:$U$1004,N$5,Lançamentos!$W$5:$W$1004,'BH (3)'!$C$14)))</f>
        <v>x</v>
      </c>
      <c r="O25" s="88" t="str">
        <f>IF($D25="","x",IF('BH (3)'!$B$13=1,SUMIFS(Lançamentos!$Q$5:$Q$1004,Lançamentos!$K$5:$K$1004,$D25,Lançamentos!$U$5:$U$1004,O$5,Lançamentos!$W$5:$W$1004,'BH (3)'!$C$14),SUMIFS(Lançamentos!$Q$5:$Q$1004,Lançamentos!$J$5:$J$1004,$D25,Lançamentos!$U$5:$U$1004,O$5,Lançamentos!$W$5:$W$1004,'BH (3)'!$C$14)))</f>
        <v>x</v>
      </c>
      <c r="P25" s="88" t="str">
        <f>IF($D25="","x",IF('BH (3)'!$B$13=1,SUMIFS(Lançamentos!$Q$5:$Q$1004,Lançamentos!$K$5:$K$1004,$D25,Lançamentos!$U$5:$U$1004,P$5,Lançamentos!$W$5:$W$1004,'BH (3)'!$C$14),SUMIFS(Lançamentos!$Q$5:$Q$1004,Lançamentos!$J$5:$J$1004,$D25,Lançamentos!$U$5:$U$1004,P$5,Lançamentos!$W$5:$W$1004,'BH (3)'!$C$14)))</f>
        <v>x</v>
      </c>
      <c r="Q25" s="177" t="str">
        <f t="shared" si="1"/>
        <v/>
      </c>
    </row>
    <row r="26" spans="3:17" ht="45" customHeight="1" x14ac:dyDescent="0.25">
      <c r="C26" s="81" t="str">
        <f t="shared" si="0"/>
        <v/>
      </c>
      <c r="D26" s="170" t="str">
        <f>IF('BH (3)'!$B$13=1,IF(Adv!D24="","",Adv!D24),IF(Cli!D24="","",Cli!D24))</f>
        <v/>
      </c>
      <c r="E26" s="88" t="str">
        <f>IF($D26="","x",IF('BH (3)'!$B$13=1,SUMIFS(Lançamentos!$Q$5:$Q$1004,Lançamentos!$K$5:$K$1004,$D26,Lançamentos!$U$5:$U$1004,E$5,Lançamentos!$W$5:$W$1004,'BH (3)'!$C$14),SUMIFS(Lançamentos!$Q$5:$Q$1004,Lançamentos!$J$5:$J$1004,$D26,Lançamentos!$U$5:$U$1004,E$5,Lançamentos!$W$5:$W$1004,'BH (3)'!$C$14)))</f>
        <v>x</v>
      </c>
      <c r="F26" s="88" t="str">
        <f>IF($D26="","x",IF('BH (3)'!$B$13=1,SUMIFS(Lançamentos!$Q$5:$Q$1004,Lançamentos!$K$5:$K$1004,$D26,Lançamentos!$U$5:$U$1004,F$5,Lançamentos!$W$5:$W$1004,'BH (3)'!$C$14),SUMIFS(Lançamentos!$Q$5:$Q$1004,Lançamentos!$J$5:$J$1004,$D26,Lançamentos!$U$5:$U$1004,F$5,Lançamentos!$W$5:$W$1004,'BH (3)'!$C$14)))</f>
        <v>x</v>
      </c>
      <c r="G26" s="88" t="str">
        <f>IF($D26="","x",IF('BH (3)'!$B$13=1,SUMIFS(Lançamentos!$Q$5:$Q$1004,Lançamentos!$K$5:$K$1004,$D26,Lançamentos!$U$5:$U$1004,G$5,Lançamentos!$W$5:$W$1004,'BH (3)'!$C$14),SUMIFS(Lançamentos!$Q$5:$Q$1004,Lançamentos!$J$5:$J$1004,$D26,Lançamentos!$U$5:$U$1004,G$5,Lançamentos!$W$5:$W$1004,'BH (3)'!$C$14)))</f>
        <v>x</v>
      </c>
      <c r="H26" s="88" t="str">
        <f>IF($D26="","x",IF('BH (3)'!$B$13=1,SUMIFS(Lançamentos!$Q$5:$Q$1004,Lançamentos!$K$5:$K$1004,$D26,Lançamentos!$U$5:$U$1004,H$5,Lançamentos!$W$5:$W$1004,'BH (3)'!$C$14),SUMIFS(Lançamentos!$Q$5:$Q$1004,Lançamentos!$J$5:$J$1004,$D26,Lançamentos!$U$5:$U$1004,H$5,Lançamentos!$W$5:$W$1004,'BH (3)'!$C$14)))</f>
        <v>x</v>
      </c>
      <c r="I26" s="88" t="str">
        <f>IF($D26="","x",IF('BH (3)'!$B$13=1,SUMIFS(Lançamentos!$Q$5:$Q$1004,Lançamentos!$K$5:$K$1004,$D26,Lançamentos!$U$5:$U$1004,I$5,Lançamentos!$W$5:$W$1004,'BH (3)'!$C$14),SUMIFS(Lançamentos!$Q$5:$Q$1004,Lançamentos!$J$5:$J$1004,$D26,Lançamentos!$U$5:$U$1004,I$5,Lançamentos!$W$5:$W$1004,'BH (3)'!$C$14)))</f>
        <v>x</v>
      </c>
      <c r="J26" s="88" t="str">
        <f>IF($D26="","x",IF('BH (3)'!$B$13=1,SUMIFS(Lançamentos!$Q$5:$Q$1004,Lançamentos!$K$5:$K$1004,$D26,Lançamentos!$U$5:$U$1004,J$5,Lançamentos!$W$5:$W$1004,'BH (3)'!$C$14),SUMIFS(Lançamentos!$Q$5:$Q$1004,Lançamentos!$J$5:$J$1004,$D26,Lançamentos!$U$5:$U$1004,J$5,Lançamentos!$W$5:$W$1004,'BH (3)'!$C$14)))</f>
        <v>x</v>
      </c>
      <c r="K26" s="88" t="str">
        <f>IF($D26="","x",IF('BH (3)'!$B$13=1,SUMIFS(Lançamentos!$Q$5:$Q$1004,Lançamentos!$K$5:$K$1004,$D26,Lançamentos!$U$5:$U$1004,K$5,Lançamentos!$W$5:$W$1004,'BH (3)'!$C$14),SUMIFS(Lançamentos!$Q$5:$Q$1004,Lançamentos!$J$5:$J$1004,$D26,Lançamentos!$U$5:$U$1004,K$5,Lançamentos!$W$5:$W$1004,'BH (3)'!$C$14)))</f>
        <v>x</v>
      </c>
      <c r="L26" s="88" t="str">
        <f>IF($D26="","x",IF('BH (3)'!$B$13=1,SUMIFS(Lançamentos!$Q$5:$Q$1004,Lançamentos!$K$5:$K$1004,$D26,Lançamentos!$U$5:$U$1004,L$5,Lançamentos!$W$5:$W$1004,'BH (3)'!$C$14),SUMIFS(Lançamentos!$Q$5:$Q$1004,Lançamentos!$J$5:$J$1004,$D26,Lançamentos!$U$5:$U$1004,L$5,Lançamentos!$W$5:$W$1004,'BH (3)'!$C$14)))</f>
        <v>x</v>
      </c>
      <c r="M26" s="88" t="str">
        <f>IF($D26="","x",IF('BH (3)'!$B$13=1,SUMIFS(Lançamentos!$Q$5:$Q$1004,Lançamentos!$K$5:$K$1004,$D26,Lançamentos!$U$5:$U$1004,M$5,Lançamentos!$W$5:$W$1004,'BH (3)'!$C$14),SUMIFS(Lançamentos!$Q$5:$Q$1004,Lançamentos!$J$5:$J$1004,$D26,Lançamentos!$U$5:$U$1004,M$5,Lançamentos!$W$5:$W$1004,'BH (3)'!$C$14)))</f>
        <v>x</v>
      </c>
      <c r="N26" s="88" t="str">
        <f>IF($D26="","x",IF('BH (3)'!$B$13=1,SUMIFS(Lançamentos!$Q$5:$Q$1004,Lançamentos!$K$5:$K$1004,$D26,Lançamentos!$U$5:$U$1004,N$5,Lançamentos!$W$5:$W$1004,'BH (3)'!$C$14),SUMIFS(Lançamentos!$Q$5:$Q$1004,Lançamentos!$J$5:$J$1004,$D26,Lançamentos!$U$5:$U$1004,N$5,Lançamentos!$W$5:$W$1004,'BH (3)'!$C$14)))</f>
        <v>x</v>
      </c>
      <c r="O26" s="88" t="str">
        <f>IF($D26="","x",IF('BH (3)'!$B$13=1,SUMIFS(Lançamentos!$Q$5:$Q$1004,Lançamentos!$K$5:$K$1004,$D26,Lançamentos!$U$5:$U$1004,O$5,Lançamentos!$W$5:$W$1004,'BH (3)'!$C$14),SUMIFS(Lançamentos!$Q$5:$Q$1004,Lançamentos!$J$5:$J$1004,$D26,Lançamentos!$U$5:$U$1004,O$5,Lançamentos!$W$5:$W$1004,'BH (3)'!$C$14)))</f>
        <v>x</v>
      </c>
      <c r="P26" s="88" t="str">
        <f>IF($D26="","x",IF('BH (3)'!$B$13=1,SUMIFS(Lançamentos!$Q$5:$Q$1004,Lançamentos!$K$5:$K$1004,$D26,Lançamentos!$U$5:$U$1004,P$5,Lançamentos!$W$5:$W$1004,'BH (3)'!$C$14),SUMIFS(Lançamentos!$Q$5:$Q$1004,Lançamentos!$J$5:$J$1004,$D26,Lançamentos!$U$5:$U$1004,P$5,Lançamentos!$W$5:$W$1004,'BH (3)'!$C$14)))</f>
        <v>x</v>
      </c>
      <c r="Q26" s="177" t="str">
        <f t="shared" si="1"/>
        <v/>
      </c>
    </row>
    <row r="27" spans="3:17" ht="45" customHeight="1" x14ac:dyDescent="0.25">
      <c r="C27" s="81" t="str">
        <f t="shared" si="0"/>
        <v/>
      </c>
      <c r="D27" s="170" t="str">
        <f>IF('BH (3)'!$B$13=1,IF(Adv!D25="","",Adv!D25),IF(Cli!D25="","",Cli!D25))</f>
        <v/>
      </c>
      <c r="E27" s="88" t="str">
        <f>IF($D27="","x",IF('BH (3)'!$B$13=1,SUMIFS(Lançamentos!$Q$5:$Q$1004,Lançamentos!$K$5:$K$1004,$D27,Lançamentos!$U$5:$U$1004,E$5,Lançamentos!$W$5:$W$1004,'BH (3)'!$C$14),SUMIFS(Lançamentos!$Q$5:$Q$1004,Lançamentos!$J$5:$J$1004,$D27,Lançamentos!$U$5:$U$1004,E$5,Lançamentos!$W$5:$W$1004,'BH (3)'!$C$14)))</f>
        <v>x</v>
      </c>
      <c r="F27" s="88" t="str">
        <f>IF($D27="","x",IF('BH (3)'!$B$13=1,SUMIFS(Lançamentos!$Q$5:$Q$1004,Lançamentos!$K$5:$K$1004,$D27,Lançamentos!$U$5:$U$1004,F$5,Lançamentos!$W$5:$W$1004,'BH (3)'!$C$14),SUMIFS(Lançamentos!$Q$5:$Q$1004,Lançamentos!$J$5:$J$1004,$D27,Lançamentos!$U$5:$U$1004,F$5,Lançamentos!$W$5:$W$1004,'BH (3)'!$C$14)))</f>
        <v>x</v>
      </c>
      <c r="G27" s="88" t="str">
        <f>IF($D27="","x",IF('BH (3)'!$B$13=1,SUMIFS(Lançamentos!$Q$5:$Q$1004,Lançamentos!$K$5:$K$1004,$D27,Lançamentos!$U$5:$U$1004,G$5,Lançamentos!$W$5:$W$1004,'BH (3)'!$C$14),SUMIFS(Lançamentos!$Q$5:$Q$1004,Lançamentos!$J$5:$J$1004,$D27,Lançamentos!$U$5:$U$1004,G$5,Lançamentos!$W$5:$W$1004,'BH (3)'!$C$14)))</f>
        <v>x</v>
      </c>
      <c r="H27" s="88" t="str">
        <f>IF($D27="","x",IF('BH (3)'!$B$13=1,SUMIFS(Lançamentos!$Q$5:$Q$1004,Lançamentos!$K$5:$K$1004,$D27,Lançamentos!$U$5:$U$1004,H$5,Lançamentos!$W$5:$W$1004,'BH (3)'!$C$14),SUMIFS(Lançamentos!$Q$5:$Q$1004,Lançamentos!$J$5:$J$1004,$D27,Lançamentos!$U$5:$U$1004,H$5,Lançamentos!$W$5:$W$1004,'BH (3)'!$C$14)))</f>
        <v>x</v>
      </c>
      <c r="I27" s="88" t="str">
        <f>IF($D27="","x",IF('BH (3)'!$B$13=1,SUMIFS(Lançamentos!$Q$5:$Q$1004,Lançamentos!$K$5:$K$1004,$D27,Lançamentos!$U$5:$U$1004,I$5,Lançamentos!$W$5:$W$1004,'BH (3)'!$C$14),SUMIFS(Lançamentos!$Q$5:$Q$1004,Lançamentos!$J$5:$J$1004,$D27,Lançamentos!$U$5:$U$1004,I$5,Lançamentos!$W$5:$W$1004,'BH (3)'!$C$14)))</f>
        <v>x</v>
      </c>
      <c r="J27" s="88" t="str">
        <f>IF($D27="","x",IF('BH (3)'!$B$13=1,SUMIFS(Lançamentos!$Q$5:$Q$1004,Lançamentos!$K$5:$K$1004,$D27,Lançamentos!$U$5:$U$1004,J$5,Lançamentos!$W$5:$W$1004,'BH (3)'!$C$14),SUMIFS(Lançamentos!$Q$5:$Q$1004,Lançamentos!$J$5:$J$1004,$D27,Lançamentos!$U$5:$U$1004,J$5,Lançamentos!$W$5:$W$1004,'BH (3)'!$C$14)))</f>
        <v>x</v>
      </c>
      <c r="K27" s="88" t="str">
        <f>IF($D27="","x",IF('BH (3)'!$B$13=1,SUMIFS(Lançamentos!$Q$5:$Q$1004,Lançamentos!$K$5:$K$1004,$D27,Lançamentos!$U$5:$U$1004,K$5,Lançamentos!$W$5:$W$1004,'BH (3)'!$C$14),SUMIFS(Lançamentos!$Q$5:$Q$1004,Lançamentos!$J$5:$J$1004,$D27,Lançamentos!$U$5:$U$1004,K$5,Lançamentos!$W$5:$W$1004,'BH (3)'!$C$14)))</f>
        <v>x</v>
      </c>
      <c r="L27" s="88" t="str">
        <f>IF($D27="","x",IF('BH (3)'!$B$13=1,SUMIFS(Lançamentos!$Q$5:$Q$1004,Lançamentos!$K$5:$K$1004,$D27,Lançamentos!$U$5:$U$1004,L$5,Lançamentos!$W$5:$W$1004,'BH (3)'!$C$14),SUMIFS(Lançamentos!$Q$5:$Q$1004,Lançamentos!$J$5:$J$1004,$D27,Lançamentos!$U$5:$U$1004,L$5,Lançamentos!$W$5:$W$1004,'BH (3)'!$C$14)))</f>
        <v>x</v>
      </c>
      <c r="M27" s="88" t="str">
        <f>IF($D27="","x",IF('BH (3)'!$B$13=1,SUMIFS(Lançamentos!$Q$5:$Q$1004,Lançamentos!$K$5:$K$1004,$D27,Lançamentos!$U$5:$U$1004,M$5,Lançamentos!$W$5:$W$1004,'BH (3)'!$C$14),SUMIFS(Lançamentos!$Q$5:$Q$1004,Lançamentos!$J$5:$J$1004,$D27,Lançamentos!$U$5:$U$1004,M$5,Lançamentos!$W$5:$W$1004,'BH (3)'!$C$14)))</f>
        <v>x</v>
      </c>
      <c r="N27" s="88" t="str">
        <f>IF($D27="","x",IF('BH (3)'!$B$13=1,SUMIFS(Lançamentos!$Q$5:$Q$1004,Lançamentos!$K$5:$K$1004,$D27,Lançamentos!$U$5:$U$1004,N$5,Lançamentos!$W$5:$W$1004,'BH (3)'!$C$14),SUMIFS(Lançamentos!$Q$5:$Q$1004,Lançamentos!$J$5:$J$1004,$D27,Lançamentos!$U$5:$U$1004,N$5,Lançamentos!$W$5:$W$1004,'BH (3)'!$C$14)))</f>
        <v>x</v>
      </c>
      <c r="O27" s="88" t="str">
        <f>IF($D27="","x",IF('BH (3)'!$B$13=1,SUMIFS(Lançamentos!$Q$5:$Q$1004,Lançamentos!$K$5:$K$1004,$D27,Lançamentos!$U$5:$U$1004,O$5,Lançamentos!$W$5:$W$1004,'BH (3)'!$C$14),SUMIFS(Lançamentos!$Q$5:$Q$1004,Lançamentos!$J$5:$J$1004,$D27,Lançamentos!$U$5:$U$1004,O$5,Lançamentos!$W$5:$W$1004,'BH (3)'!$C$14)))</f>
        <v>x</v>
      </c>
      <c r="P27" s="88" t="str">
        <f>IF($D27="","x",IF('BH (3)'!$B$13=1,SUMIFS(Lançamentos!$Q$5:$Q$1004,Lançamentos!$K$5:$K$1004,$D27,Lançamentos!$U$5:$U$1004,P$5,Lançamentos!$W$5:$W$1004,'BH (3)'!$C$14),SUMIFS(Lançamentos!$Q$5:$Q$1004,Lançamentos!$J$5:$J$1004,$D27,Lançamentos!$U$5:$U$1004,P$5,Lançamentos!$W$5:$W$1004,'BH (3)'!$C$14)))</f>
        <v>x</v>
      </c>
      <c r="Q27" s="177" t="str">
        <f t="shared" si="1"/>
        <v/>
      </c>
    </row>
    <row r="28" spans="3:17" ht="45" customHeight="1" x14ac:dyDescent="0.25">
      <c r="C28" s="81" t="str">
        <f t="shared" si="0"/>
        <v/>
      </c>
      <c r="D28" s="170" t="str">
        <f>IF('BH (3)'!$B$13=1,IF(Adv!D26="","",Adv!D26),IF(Cli!D26="","",Cli!D26))</f>
        <v/>
      </c>
      <c r="E28" s="88" t="str">
        <f>IF($D28="","x",IF('BH (3)'!$B$13=1,SUMIFS(Lançamentos!$Q$5:$Q$1004,Lançamentos!$K$5:$K$1004,$D28,Lançamentos!$U$5:$U$1004,E$5,Lançamentos!$W$5:$W$1004,'BH (3)'!$C$14),SUMIFS(Lançamentos!$Q$5:$Q$1004,Lançamentos!$J$5:$J$1004,$D28,Lançamentos!$U$5:$U$1004,E$5,Lançamentos!$W$5:$W$1004,'BH (3)'!$C$14)))</f>
        <v>x</v>
      </c>
      <c r="F28" s="88" t="str">
        <f>IF($D28="","x",IF('BH (3)'!$B$13=1,SUMIFS(Lançamentos!$Q$5:$Q$1004,Lançamentos!$K$5:$K$1004,$D28,Lançamentos!$U$5:$U$1004,F$5,Lançamentos!$W$5:$W$1004,'BH (3)'!$C$14),SUMIFS(Lançamentos!$Q$5:$Q$1004,Lançamentos!$J$5:$J$1004,$D28,Lançamentos!$U$5:$U$1004,F$5,Lançamentos!$W$5:$W$1004,'BH (3)'!$C$14)))</f>
        <v>x</v>
      </c>
      <c r="G28" s="88" t="str">
        <f>IF($D28="","x",IF('BH (3)'!$B$13=1,SUMIFS(Lançamentos!$Q$5:$Q$1004,Lançamentos!$K$5:$K$1004,$D28,Lançamentos!$U$5:$U$1004,G$5,Lançamentos!$W$5:$W$1004,'BH (3)'!$C$14),SUMIFS(Lançamentos!$Q$5:$Q$1004,Lançamentos!$J$5:$J$1004,$D28,Lançamentos!$U$5:$U$1004,G$5,Lançamentos!$W$5:$W$1004,'BH (3)'!$C$14)))</f>
        <v>x</v>
      </c>
      <c r="H28" s="88" t="str">
        <f>IF($D28="","x",IF('BH (3)'!$B$13=1,SUMIFS(Lançamentos!$Q$5:$Q$1004,Lançamentos!$K$5:$K$1004,$D28,Lançamentos!$U$5:$U$1004,H$5,Lançamentos!$W$5:$W$1004,'BH (3)'!$C$14),SUMIFS(Lançamentos!$Q$5:$Q$1004,Lançamentos!$J$5:$J$1004,$D28,Lançamentos!$U$5:$U$1004,H$5,Lançamentos!$W$5:$W$1004,'BH (3)'!$C$14)))</f>
        <v>x</v>
      </c>
      <c r="I28" s="88" t="str">
        <f>IF($D28="","x",IF('BH (3)'!$B$13=1,SUMIFS(Lançamentos!$Q$5:$Q$1004,Lançamentos!$K$5:$K$1004,$D28,Lançamentos!$U$5:$U$1004,I$5,Lançamentos!$W$5:$W$1004,'BH (3)'!$C$14),SUMIFS(Lançamentos!$Q$5:$Q$1004,Lançamentos!$J$5:$J$1004,$D28,Lançamentos!$U$5:$U$1004,I$5,Lançamentos!$W$5:$W$1004,'BH (3)'!$C$14)))</f>
        <v>x</v>
      </c>
      <c r="J28" s="88" t="str">
        <f>IF($D28="","x",IF('BH (3)'!$B$13=1,SUMIFS(Lançamentos!$Q$5:$Q$1004,Lançamentos!$K$5:$K$1004,$D28,Lançamentos!$U$5:$U$1004,J$5,Lançamentos!$W$5:$W$1004,'BH (3)'!$C$14),SUMIFS(Lançamentos!$Q$5:$Q$1004,Lançamentos!$J$5:$J$1004,$D28,Lançamentos!$U$5:$U$1004,J$5,Lançamentos!$W$5:$W$1004,'BH (3)'!$C$14)))</f>
        <v>x</v>
      </c>
      <c r="K28" s="88" t="str">
        <f>IF($D28="","x",IF('BH (3)'!$B$13=1,SUMIFS(Lançamentos!$Q$5:$Q$1004,Lançamentos!$K$5:$K$1004,$D28,Lançamentos!$U$5:$U$1004,K$5,Lançamentos!$W$5:$W$1004,'BH (3)'!$C$14),SUMIFS(Lançamentos!$Q$5:$Q$1004,Lançamentos!$J$5:$J$1004,$D28,Lançamentos!$U$5:$U$1004,K$5,Lançamentos!$W$5:$W$1004,'BH (3)'!$C$14)))</f>
        <v>x</v>
      </c>
      <c r="L28" s="88" t="str">
        <f>IF($D28="","x",IF('BH (3)'!$B$13=1,SUMIFS(Lançamentos!$Q$5:$Q$1004,Lançamentos!$K$5:$K$1004,$D28,Lançamentos!$U$5:$U$1004,L$5,Lançamentos!$W$5:$W$1004,'BH (3)'!$C$14),SUMIFS(Lançamentos!$Q$5:$Q$1004,Lançamentos!$J$5:$J$1004,$D28,Lançamentos!$U$5:$U$1004,L$5,Lançamentos!$W$5:$W$1004,'BH (3)'!$C$14)))</f>
        <v>x</v>
      </c>
      <c r="M28" s="88" t="str">
        <f>IF($D28="","x",IF('BH (3)'!$B$13=1,SUMIFS(Lançamentos!$Q$5:$Q$1004,Lançamentos!$K$5:$K$1004,$D28,Lançamentos!$U$5:$U$1004,M$5,Lançamentos!$W$5:$W$1004,'BH (3)'!$C$14),SUMIFS(Lançamentos!$Q$5:$Q$1004,Lançamentos!$J$5:$J$1004,$D28,Lançamentos!$U$5:$U$1004,M$5,Lançamentos!$W$5:$W$1004,'BH (3)'!$C$14)))</f>
        <v>x</v>
      </c>
      <c r="N28" s="88" t="str">
        <f>IF($D28="","x",IF('BH (3)'!$B$13=1,SUMIFS(Lançamentos!$Q$5:$Q$1004,Lançamentos!$K$5:$K$1004,$D28,Lançamentos!$U$5:$U$1004,N$5,Lançamentos!$W$5:$W$1004,'BH (3)'!$C$14),SUMIFS(Lançamentos!$Q$5:$Q$1004,Lançamentos!$J$5:$J$1004,$D28,Lançamentos!$U$5:$U$1004,N$5,Lançamentos!$W$5:$W$1004,'BH (3)'!$C$14)))</f>
        <v>x</v>
      </c>
      <c r="O28" s="88" t="str">
        <f>IF($D28="","x",IF('BH (3)'!$B$13=1,SUMIFS(Lançamentos!$Q$5:$Q$1004,Lançamentos!$K$5:$K$1004,$D28,Lançamentos!$U$5:$U$1004,O$5,Lançamentos!$W$5:$W$1004,'BH (3)'!$C$14),SUMIFS(Lançamentos!$Q$5:$Q$1004,Lançamentos!$J$5:$J$1004,$D28,Lançamentos!$U$5:$U$1004,O$5,Lançamentos!$W$5:$W$1004,'BH (3)'!$C$14)))</f>
        <v>x</v>
      </c>
      <c r="P28" s="88" t="str">
        <f>IF($D28="","x",IF('BH (3)'!$B$13=1,SUMIFS(Lançamentos!$Q$5:$Q$1004,Lançamentos!$K$5:$K$1004,$D28,Lançamentos!$U$5:$U$1004,P$5,Lançamentos!$W$5:$W$1004,'BH (3)'!$C$14),SUMIFS(Lançamentos!$Q$5:$Q$1004,Lançamentos!$J$5:$J$1004,$D28,Lançamentos!$U$5:$U$1004,P$5,Lançamentos!$W$5:$W$1004,'BH (3)'!$C$14)))</f>
        <v>x</v>
      </c>
      <c r="Q28" s="177" t="str">
        <f t="shared" si="1"/>
        <v/>
      </c>
    </row>
    <row r="29" spans="3:17" ht="45" customHeight="1" x14ac:dyDescent="0.25">
      <c r="C29" s="81" t="str">
        <f t="shared" si="0"/>
        <v/>
      </c>
      <c r="D29" s="170" t="str">
        <f>IF('BH (3)'!$B$13=1,IF(Adv!D27="","",Adv!D27),IF(Cli!D27="","",Cli!D27))</f>
        <v/>
      </c>
      <c r="E29" s="88" t="str">
        <f>IF($D29="","x",IF('BH (3)'!$B$13=1,SUMIFS(Lançamentos!$Q$5:$Q$1004,Lançamentos!$K$5:$K$1004,$D29,Lançamentos!$U$5:$U$1004,E$5,Lançamentos!$W$5:$W$1004,'BH (3)'!$C$14),SUMIFS(Lançamentos!$Q$5:$Q$1004,Lançamentos!$J$5:$J$1004,$D29,Lançamentos!$U$5:$U$1004,E$5,Lançamentos!$W$5:$W$1004,'BH (3)'!$C$14)))</f>
        <v>x</v>
      </c>
      <c r="F29" s="88" t="str">
        <f>IF($D29="","x",IF('BH (3)'!$B$13=1,SUMIFS(Lançamentos!$Q$5:$Q$1004,Lançamentos!$K$5:$K$1004,$D29,Lançamentos!$U$5:$U$1004,F$5,Lançamentos!$W$5:$W$1004,'BH (3)'!$C$14),SUMIFS(Lançamentos!$Q$5:$Q$1004,Lançamentos!$J$5:$J$1004,$D29,Lançamentos!$U$5:$U$1004,F$5,Lançamentos!$W$5:$W$1004,'BH (3)'!$C$14)))</f>
        <v>x</v>
      </c>
      <c r="G29" s="88" t="str">
        <f>IF($D29="","x",IF('BH (3)'!$B$13=1,SUMIFS(Lançamentos!$Q$5:$Q$1004,Lançamentos!$K$5:$K$1004,$D29,Lançamentos!$U$5:$U$1004,G$5,Lançamentos!$W$5:$W$1004,'BH (3)'!$C$14),SUMIFS(Lançamentos!$Q$5:$Q$1004,Lançamentos!$J$5:$J$1004,$D29,Lançamentos!$U$5:$U$1004,G$5,Lançamentos!$W$5:$W$1004,'BH (3)'!$C$14)))</f>
        <v>x</v>
      </c>
      <c r="H29" s="88" t="str">
        <f>IF($D29="","x",IF('BH (3)'!$B$13=1,SUMIFS(Lançamentos!$Q$5:$Q$1004,Lançamentos!$K$5:$K$1004,$D29,Lançamentos!$U$5:$U$1004,H$5,Lançamentos!$W$5:$W$1004,'BH (3)'!$C$14),SUMIFS(Lançamentos!$Q$5:$Q$1004,Lançamentos!$J$5:$J$1004,$D29,Lançamentos!$U$5:$U$1004,H$5,Lançamentos!$W$5:$W$1004,'BH (3)'!$C$14)))</f>
        <v>x</v>
      </c>
      <c r="I29" s="88" t="str">
        <f>IF($D29="","x",IF('BH (3)'!$B$13=1,SUMIFS(Lançamentos!$Q$5:$Q$1004,Lançamentos!$K$5:$K$1004,$D29,Lançamentos!$U$5:$U$1004,I$5,Lançamentos!$W$5:$W$1004,'BH (3)'!$C$14),SUMIFS(Lançamentos!$Q$5:$Q$1004,Lançamentos!$J$5:$J$1004,$D29,Lançamentos!$U$5:$U$1004,I$5,Lançamentos!$W$5:$W$1004,'BH (3)'!$C$14)))</f>
        <v>x</v>
      </c>
      <c r="J29" s="88" t="str">
        <f>IF($D29="","x",IF('BH (3)'!$B$13=1,SUMIFS(Lançamentos!$Q$5:$Q$1004,Lançamentos!$K$5:$K$1004,$D29,Lançamentos!$U$5:$U$1004,J$5,Lançamentos!$W$5:$W$1004,'BH (3)'!$C$14),SUMIFS(Lançamentos!$Q$5:$Q$1004,Lançamentos!$J$5:$J$1004,$D29,Lançamentos!$U$5:$U$1004,J$5,Lançamentos!$W$5:$W$1004,'BH (3)'!$C$14)))</f>
        <v>x</v>
      </c>
      <c r="K29" s="88" t="str">
        <f>IF($D29="","x",IF('BH (3)'!$B$13=1,SUMIFS(Lançamentos!$Q$5:$Q$1004,Lançamentos!$K$5:$K$1004,$D29,Lançamentos!$U$5:$U$1004,K$5,Lançamentos!$W$5:$W$1004,'BH (3)'!$C$14),SUMIFS(Lançamentos!$Q$5:$Q$1004,Lançamentos!$J$5:$J$1004,$D29,Lançamentos!$U$5:$U$1004,K$5,Lançamentos!$W$5:$W$1004,'BH (3)'!$C$14)))</f>
        <v>x</v>
      </c>
      <c r="L29" s="88" t="str">
        <f>IF($D29="","x",IF('BH (3)'!$B$13=1,SUMIFS(Lançamentos!$Q$5:$Q$1004,Lançamentos!$K$5:$K$1004,$D29,Lançamentos!$U$5:$U$1004,L$5,Lançamentos!$W$5:$W$1004,'BH (3)'!$C$14),SUMIFS(Lançamentos!$Q$5:$Q$1004,Lançamentos!$J$5:$J$1004,$D29,Lançamentos!$U$5:$U$1004,L$5,Lançamentos!$W$5:$W$1004,'BH (3)'!$C$14)))</f>
        <v>x</v>
      </c>
      <c r="M29" s="88" t="str">
        <f>IF($D29="","x",IF('BH (3)'!$B$13=1,SUMIFS(Lançamentos!$Q$5:$Q$1004,Lançamentos!$K$5:$K$1004,$D29,Lançamentos!$U$5:$U$1004,M$5,Lançamentos!$W$5:$W$1004,'BH (3)'!$C$14),SUMIFS(Lançamentos!$Q$5:$Q$1004,Lançamentos!$J$5:$J$1004,$D29,Lançamentos!$U$5:$U$1004,M$5,Lançamentos!$W$5:$W$1004,'BH (3)'!$C$14)))</f>
        <v>x</v>
      </c>
      <c r="N29" s="88" t="str">
        <f>IF($D29="","x",IF('BH (3)'!$B$13=1,SUMIFS(Lançamentos!$Q$5:$Q$1004,Lançamentos!$K$5:$K$1004,$D29,Lançamentos!$U$5:$U$1004,N$5,Lançamentos!$W$5:$W$1004,'BH (3)'!$C$14),SUMIFS(Lançamentos!$Q$5:$Q$1004,Lançamentos!$J$5:$J$1004,$D29,Lançamentos!$U$5:$U$1004,N$5,Lançamentos!$W$5:$W$1004,'BH (3)'!$C$14)))</f>
        <v>x</v>
      </c>
      <c r="O29" s="88" t="str">
        <f>IF($D29="","x",IF('BH (3)'!$B$13=1,SUMIFS(Lançamentos!$Q$5:$Q$1004,Lançamentos!$K$5:$K$1004,$D29,Lançamentos!$U$5:$U$1004,O$5,Lançamentos!$W$5:$W$1004,'BH (3)'!$C$14),SUMIFS(Lançamentos!$Q$5:$Q$1004,Lançamentos!$J$5:$J$1004,$D29,Lançamentos!$U$5:$U$1004,O$5,Lançamentos!$W$5:$W$1004,'BH (3)'!$C$14)))</f>
        <v>x</v>
      </c>
      <c r="P29" s="88" t="str">
        <f>IF($D29="","x",IF('BH (3)'!$B$13=1,SUMIFS(Lançamentos!$Q$5:$Q$1004,Lançamentos!$K$5:$K$1004,$D29,Lançamentos!$U$5:$U$1004,P$5,Lançamentos!$W$5:$W$1004,'BH (3)'!$C$14),SUMIFS(Lançamentos!$Q$5:$Q$1004,Lançamentos!$J$5:$J$1004,$D29,Lançamentos!$U$5:$U$1004,P$5,Lançamentos!$W$5:$W$1004,'BH (3)'!$C$14)))</f>
        <v>x</v>
      </c>
      <c r="Q29" s="177" t="str">
        <f t="shared" si="1"/>
        <v/>
      </c>
    </row>
    <row r="30" spans="3:17" ht="45" customHeight="1" x14ac:dyDescent="0.25">
      <c r="C30" s="81" t="str">
        <f t="shared" si="0"/>
        <v/>
      </c>
      <c r="D30" s="170" t="str">
        <f>IF('BH (3)'!$B$13=1,IF(Adv!D28="","",Adv!D28),IF(Cli!D28="","",Cli!D28))</f>
        <v/>
      </c>
      <c r="E30" s="88" t="str">
        <f>IF($D30="","x",IF('BH (3)'!$B$13=1,SUMIFS(Lançamentos!$Q$5:$Q$1004,Lançamentos!$K$5:$K$1004,$D30,Lançamentos!$U$5:$U$1004,E$5,Lançamentos!$W$5:$W$1004,'BH (3)'!$C$14),SUMIFS(Lançamentos!$Q$5:$Q$1004,Lançamentos!$J$5:$J$1004,$D30,Lançamentos!$U$5:$U$1004,E$5,Lançamentos!$W$5:$W$1004,'BH (3)'!$C$14)))</f>
        <v>x</v>
      </c>
      <c r="F30" s="88" t="str">
        <f>IF($D30="","x",IF('BH (3)'!$B$13=1,SUMIFS(Lançamentos!$Q$5:$Q$1004,Lançamentos!$K$5:$K$1004,$D30,Lançamentos!$U$5:$U$1004,F$5,Lançamentos!$W$5:$W$1004,'BH (3)'!$C$14),SUMIFS(Lançamentos!$Q$5:$Q$1004,Lançamentos!$J$5:$J$1004,$D30,Lançamentos!$U$5:$U$1004,F$5,Lançamentos!$W$5:$W$1004,'BH (3)'!$C$14)))</f>
        <v>x</v>
      </c>
      <c r="G30" s="88" t="str">
        <f>IF($D30="","x",IF('BH (3)'!$B$13=1,SUMIFS(Lançamentos!$Q$5:$Q$1004,Lançamentos!$K$5:$K$1004,$D30,Lançamentos!$U$5:$U$1004,G$5,Lançamentos!$W$5:$W$1004,'BH (3)'!$C$14),SUMIFS(Lançamentos!$Q$5:$Q$1004,Lançamentos!$J$5:$J$1004,$D30,Lançamentos!$U$5:$U$1004,G$5,Lançamentos!$W$5:$W$1004,'BH (3)'!$C$14)))</f>
        <v>x</v>
      </c>
      <c r="H30" s="88" t="str">
        <f>IF($D30="","x",IF('BH (3)'!$B$13=1,SUMIFS(Lançamentos!$Q$5:$Q$1004,Lançamentos!$K$5:$K$1004,$D30,Lançamentos!$U$5:$U$1004,H$5,Lançamentos!$W$5:$W$1004,'BH (3)'!$C$14),SUMIFS(Lançamentos!$Q$5:$Q$1004,Lançamentos!$J$5:$J$1004,$D30,Lançamentos!$U$5:$U$1004,H$5,Lançamentos!$W$5:$W$1004,'BH (3)'!$C$14)))</f>
        <v>x</v>
      </c>
      <c r="I30" s="88" t="str">
        <f>IF($D30="","x",IF('BH (3)'!$B$13=1,SUMIFS(Lançamentos!$Q$5:$Q$1004,Lançamentos!$K$5:$K$1004,$D30,Lançamentos!$U$5:$U$1004,I$5,Lançamentos!$W$5:$W$1004,'BH (3)'!$C$14),SUMIFS(Lançamentos!$Q$5:$Q$1004,Lançamentos!$J$5:$J$1004,$D30,Lançamentos!$U$5:$U$1004,I$5,Lançamentos!$W$5:$W$1004,'BH (3)'!$C$14)))</f>
        <v>x</v>
      </c>
      <c r="J30" s="88" t="str">
        <f>IF($D30="","x",IF('BH (3)'!$B$13=1,SUMIFS(Lançamentos!$Q$5:$Q$1004,Lançamentos!$K$5:$K$1004,$D30,Lançamentos!$U$5:$U$1004,J$5,Lançamentos!$W$5:$W$1004,'BH (3)'!$C$14),SUMIFS(Lançamentos!$Q$5:$Q$1004,Lançamentos!$J$5:$J$1004,$D30,Lançamentos!$U$5:$U$1004,J$5,Lançamentos!$W$5:$W$1004,'BH (3)'!$C$14)))</f>
        <v>x</v>
      </c>
      <c r="K30" s="88" t="str">
        <f>IF($D30="","x",IF('BH (3)'!$B$13=1,SUMIFS(Lançamentos!$Q$5:$Q$1004,Lançamentos!$K$5:$K$1004,$D30,Lançamentos!$U$5:$U$1004,K$5,Lançamentos!$W$5:$W$1004,'BH (3)'!$C$14),SUMIFS(Lançamentos!$Q$5:$Q$1004,Lançamentos!$J$5:$J$1004,$D30,Lançamentos!$U$5:$U$1004,K$5,Lançamentos!$W$5:$W$1004,'BH (3)'!$C$14)))</f>
        <v>x</v>
      </c>
      <c r="L30" s="88" t="str">
        <f>IF($D30="","x",IF('BH (3)'!$B$13=1,SUMIFS(Lançamentos!$Q$5:$Q$1004,Lançamentos!$K$5:$K$1004,$D30,Lançamentos!$U$5:$U$1004,L$5,Lançamentos!$W$5:$W$1004,'BH (3)'!$C$14),SUMIFS(Lançamentos!$Q$5:$Q$1004,Lançamentos!$J$5:$J$1004,$D30,Lançamentos!$U$5:$U$1004,L$5,Lançamentos!$W$5:$W$1004,'BH (3)'!$C$14)))</f>
        <v>x</v>
      </c>
      <c r="M30" s="88" t="str">
        <f>IF($D30="","x",IF('BH (3)'!$B$13=1,SUMIFS(Lançamentos!$Q$5:$Q$1004,Lançamentos!$K$5:$K$1004,$D30,Lançamentos!$U$5:$U$1004,M$5,Lançamentos!$W$5:$W$1004,'BH (3)'!$C$14),SUMIFS(Lançamentos!$Q$5:$Q$1004,Lançamentos!$J$5:$J$1004,$D30,Lançamentos!$U$5:$U$1004,M$5,Lançamentos!$W$5:$W$1004,'BH (3)'!$C$14)))</f>
        <v>x</v>
      </c>
      <c r="N30" s="88" t="str">
        <f>IF($D30="","x",IF('BH (3)'!$B$13=1,SUMIFS(Lançamentos!$Q$5:$Q$1004,Lançamentos!$K$5:$K$1004,$D30,Lançamentos!$U$5:$U$1004,N$5,Lançamentos!$W$5:$W$1004,'BH (3)'!$C$14),SUMIFS(Lançamentos!$Q$5:$Q$1004,Lançamentos!$J$5:$J$1004,$D30,Lançamentos!$U$5:$U$1004,N$5,Lançamentos!$W$5:$W$1004,'BH (3)'!$C$14)))</f>
        <v>x</v>
      </c>
      <c r="O30" s="88" t="str">
        <f>IF($D30="","x",IF('BH (3)'!$B$13=1,SUMIFS(Lançamentos!$Q$5:$Q$1004,Lançamentos!$K$5:$K$1004,$D30,Lançamentos!$U$5:$U$1004,O$5,Lançamentos!$W$5:$W$1004,'BH (3)'!$C$14),SUMIFS(Lançamentos!$Q$5:$Q$1004,Lançamentos!$J$5:$J$1004,$D30,Lançamentos!$U$5:$U$1004,O$5,Lançamentos!$W$5:$W$1004,'BH (3)'!$C$14)))</f>
        <v>x</v>
      </c>
      <c r="P30" s="88" t="str">
        <f>IF($D30="","x",IF('BH (3)'!$B$13=1,SUMIFS(Lançamentos!$Q$5:$Q$1004,Lançamentos!$K$5:$K$1004,$D30,Lançamentos!$U$5:$U$1004,P$5,Lançamentos!$W$5:$W$1004,'BH (3)'!$C$14),SUMIFS(Lançamentos!$Q$5:$Q$1004,Lançamentos!$J$5:$J$1004,$D30,Lançamentos!$U$5:$U$1004,P$5,Lançamentos!$W$5:$W$1004,'BH (3)'!$C$14)))</f>
        <v>x</v>
      </c>
      <c r="Q30" s="177" t="str">
        <f t="shared" si="1"/>
        <v/>
      </c>
    </row>
    <row r="31" spans="3:17" ht="45" customHeight="1" x14ac:dyDescent="0.25">
      <c r="C31" s="81" t="str">
        <f t="shared" si="0"/>
        <v/>
      </c>
      <c r="D31" s="170" t="str">
        <f>IF('BH (3)'!$B$13=1,IF(Adv!D29="","",Adv!D29),IF(Cli!D29="","",Cli!D29))</f>
        <v/>
      </c>
      <c r="E31" s="88" t="str">
        <f>IF($D31="","x",IF('BH (3)'!$B$13=1,SUMIFS(Lançamentos!$Q$5:$Q$1004,Lançamentos!$K$5:$K$1004,$D31,Lançamentos!$U$5:$U$1004,E$5,Lançamentos!$W$5:$W$1004,'BH (3)'!$C$14),SUMIFS(Lançamentos!$Q$5:$Q$1004,Lançamentos!$J$5:$J$1004,$D31,Lançamentos!$U$5:$U$1004,E$5,Lançamentos!$W$5:$W$1004,'BH (3)'!$C$14)))</f>
        <v>x</v>
      </c>
      <c r="F31" s="88" t="str">
        <f>IF($D31="","x",IF('BH (3)'!$B$13=1,SUMIFS(Lançamentos!$Q$5:$Q$1004,Lançamentos!$K$5:$K$1004,$D31,Lançamentos!$U$5:$U$1004,F$5,Lançamentos!$W$5:$W$1004,'BH (3)'!$C$14),SUMIFS(Lançamentos!$Q$5:$Q$1004,Lançamentos!$J$5:$J$1004,$D31,Lançamentos!$U$5:$U$1004,F$5,Lançamentos!$W$5:$W$1004,'BH (3)'!$C$14)))</f>
        <v>x</v>
      </c>
      <c r="G31" s="88" t="str">
        <f>IF($D31="","x",IF('BH (3)'!$B$13=1,SUMIFS(Lançamentos!$Q$5:$Q$1004,Lançamentos!$K$5:$K$1004,$D31,Lançamentos!$U$5:$U$1004,G$5,Lançamentos!$W$5:$W$1004,'BH (3)'!$C$14),SUMIFS(Lançamentos!$Q$5:$Q$1004,Lançamentos!$J$5:$J$1004,$D31,Lançamentos!$U$5:$U$1004,G$5,Lançamentos!$W$5:$W$1004,'BH (3)'!$C$14)))</f>
        <v>x</v>
      </c>
      <c r="H31" s="88" t="str">
        <f>IF($D31="","x",IF('BH (3)'!$B$13=1,SUMIFS(Lançamentos!$Q$5:$Q$1004,Lançamentos!$K$5:$K$1004,$D31,Lançamentos!$U$5:$U$1004,H$5,Lançamentos!$W$5:$W$1004,'BH (3)'!$C$14),SUMIFS(Lançamentos!$Q$5:$Q$1004,Lançamentos!$J$5:$J$1004,$D31,Lançamentos!$U$5:$U$1004,H$5,Lançamentos!$W$5:$W$1004,'BH (3)'!$C$14)))</f>
        <v>x</v>
      </c>
      <c r="I31" s="88" t="str">
        <f>IF($D31="","x",IF('BH (3)'!$B$13=1,SUMIFS(Lançamentos!$Q$5:$Q$1004,Lançamentos!$K$5:$K$1004,$D31,Lançamentos!$U$5:$U$1004,I$5,Lançamentos!$W$5:$W$1004,'BH (3)'!$C$14),SUMIFS(Lançamentos!$Q$5:$Q$1004,Lançamentos!$J$5:$J$1004,$D31,Lançamentos!$U$5:$U$1004,I$5,Lançamentos!$W$5:$W$1004,'BH (3)'!$C$14)))</f>
        <v>x</v>
      </c>
      <c r="J31" s="88" t="str">
        <f>IF($D31="","x",IF('BH (3)'!$B$13=1,SUMIFS(Lançamentos!$Q$5:$Q$1004,Lançamentos!$K$5:$K$1004,$D31,Lançamentos!$U$5:$U$1004,J$5,Lançamentos!$W$5:$W$1004,'BH (3)'!$C$14),SUMIFS(Lançamentos!$Q$5:$Q$1004,Lançamentos!$J$5:$J$1004,$D31,Lançamentos!$U$5:$U$1004,J$5,Lançamentos!$W$5:$W$1004,'BH (3)'!$C$14)))</f>
        <v>x</v>
      </c>
      <c r="K31" s="88" t="str">
        <f>IF($D31="","x",IF('BH (3)'!$B$13=1,SUMIFS(Lançamentos!$Q$5:$Q$1004,Lançamentos!$K$5:$K$1004,$D31,Lançamentos!$U$5:$U$1004,K$5,Lançamentos!$W$5:$W$1004,'BH (3)'!$C$14),SUMIFS(Lançamentos!$Q$5:$Q$1004,Lançamentos!$J$5:$J$1004,$D31,Lançamentos!$U$5:$U$1004,K$5,Lançamentos!$W$5:$W$1004,'BH (3)'!$C$14)))</f>
        <v>x</v>
      </c>
      <c r="L31" s="88" t="str">
        <f>IF($D31="","x",IF('BH (3)'!$B$13=1,SUMIFS(Lançamentos!$Q$5:$Q$1004,Lançamentos!$K$5:$K$1004,$D31,Lançamentos!$U$5:$U$1004,L$5,Lançamentos!$W$5:$W$1004,'BH (3)'!$C$14),SUMIFS(Lançamentos!$Q$5:$Q$1004,Lançamentos!$J$5:$J$1004,$D31,Lançamentos!$U$5:$U$1004,L$5,Lançamentos!$W$5:$W$1004,'BH (3)'!$C$14)))</f>
        <v>x</v>
      </c>
      <c r="M31" s="88" t="str">
        <f>IF($D31="","x",IF('BH (3)'!$B$13=1,SUMIFS(Lançamentos!$Q$5:$Q$1004,Lançamentos!$K$5:$K$1004,$D31,Lançamentos!$U$5:$U$1004,M$5,Lançamentos!$W$5:$W$1004,'BH (3)'!$C$14),SUMIFS(Lançamentos!$Q$5:$Q$1004,Lançamentos!$J$5:$J$1004,$D31,Lançamentos!$U$5:$U$1004,M$5,Lançamentos!$W$5:$W$1004,'BH (3)'!$C$14)))</f>
        <v>x</v>
      </c>
      <c r="N31" s="88" t="str">
        <f>IF($D31="","x",IF('BH (3)'!$B$13=1,SUMIFS(Lançamentos!$Q$5:$Q$1004,Lançamentos!$K$5:$K$1004,$D31,Lançamentos!$U$5:$U$1004,N$5,Lançamentos!$W$5:$W$1004,'BH (3)'!$C$14),SUMIFS(Lançamentos!$Q$5:$Q$1004,Lançamentos!$J$5:$J$1004,$D31,Lançamentos!$U$5:$U$1004,N$5,Lançamentos!$W$5:$W$1004,'BH (3)'!$C$14)))</f>
        <v>x</v>
      </c>
      <c r="O31" s="88" t="str">
        <f>IF($D31="","x",IF('BH (3)'!$B$13=1,SUMIFS(Lançamentos!$Q$5:$Q$1004,Lançamentos!$K$5:$K$1004,$D31,Lançamentos!$U$5:$U$1004,O$5,Lançamentos!$W$5:$W$1004,'BH (3)'!$C$14),SUMIFS(Lançamentos!$Q$5:$Q$1004,Lançamentos!$J$5:$J$1004,$D31,Lançamentos!$U$5:$U$1004,O$5,Lançamentos!$W$5:$W$1004,'BH (3)'!$C$14)))</f>
        <v>x</v>
      </c>
      <c r="P31" s="88" t="str">
        <f>IF($D31="","x",IF('BH (3)'!$B$13=1,SUMIFS(Lançamentos!$Q$5:$Q$1004,Lançamentos!$K$5:$K$1004,$D31,Lançamentos!$U$5:$U$1004,P$5,Lançamentos!$W$5:$W$1004,'BH (3)'!$C$14),SUMIFS(Lançamentos!$Q$5:$Q$1004,Lançamentos!$J$5:$J$1004,$D31,Lançamentos!$U$5:$U$1004,P$5,Lançamentos!$W$5:$W$1004,'BH (3)'!$C$14)))</f>
        <v>x</v>
      </c>
      <c r="Q31" s="177" t="str">
        <f t="shared" si="1"/>
        <v/>
      </c>
    </row>
    <row r="32" spans="3:17" ht="45" customHeight="1" x14ac:dyDescent="0.25">
      <c r="C32" s="81" t="str">
        <f t="shared" si="0"/>
        <v/>
      </c>
      <c r="D32" s="170" t="str">
        <f>IF('BH (3)'!$B$13=1,IF(Adv!D30="","",Adv!D30),IF(Cli!D30="","",Cli!D30))</f>
        <v/>
      </c>
      <c r="E32" s="88" t="str">
        <f>IF($D32="","x",IF('BH (3)'!$B$13=1,SUMIFS(Lançamentos!$Q$5:$Q$1004,Lançamentos!$K$5:$K$1004,$D32,Lançamentos!$U$5:$U$1004,E$5,Lançamentos!$W$5:$W$1004,'BH (3)'!$C$14),SUMIFS(Lançamentos!$Q$5:$Q$1004,Lançamentos!$J$5:$J$1004,$D32,Lançamentos!$U$5:$U$1004,E$5,Lançamentos!$W$5:$W$1004,'BH (3)'!$C$14)))</f>
        <v>x</v>
      </c>
      <c r="F32" s="88" t="str">
        <f>IF($D32="","x",IF('BH (3)'!$B$13=1,SUMIFS(Lançamentos!$Q$5:$Q$1004,Lançamentos!$K$5:$K$1004,$D32,Lançamentos!$U$5:$U$1004,F$5,Lançamentos!$W$5:$W$1004,'BH (3)'!$C$14),SUMIFS(Lançamentos!$Q$5:$Q$1004,Lançamentos!$J$5:$J$1004,$D32,Lançamentos!$U$5:$U$1004,F$5,Lançamentos!$W$5:$W$1004,'BH (3)'!$C$14)))</f>
        <v>x</v>
      </c>
      <c r="G32" s="88" t="str">
        <f>IF($D32="","x",IF('BH (3)'!$B$13=1,SUMIFS(Lançamentos!$Q$5:$Q$1004,Lançamentos!$K$5:$K$1004,$D32,Lançamentos!$U$5:$U$1004,G$5,Lançamentos!$W$5:$W$1004,'BH (3)'!$C$14),SUMIFS(Lançamentos!$Q$5:$Q$1004,Lançamentos!$J$5:$J$1004,$D32,Lançamentos!$U$5:$U$1004,G$5,Lançamentos!$W$5:$W$1004,'BH (3)'!$C$14)))</f>
        <v>x</v>
      </c>
      <c r="H32" s="88" t="str">
        <f>IF($D32="","x",IF('BH (3)'!$B$13=1,SUMIFS(Lançamentos!$Q$5:$Q$1004,Lançamentos!$K$5:$K$1004,$D32,Lançamentos!$U$5:$U$1004,H$5,Lançamentos!$W$5:$W$1004,'BH (3)'!$C$14),SUMIFS(Lançamentos!$Q$5:$Q$1004,Lançamentos!$J$5:$J$1004,$D32,Lançamentos!$U$5:$U$1004,H$5,Lançamentos!$W$5:$W$1004,'BH (3)'!$C$14)))</f>
        <v>x</v>
      </c>
      <c r="I32" s="88" t="str">
        <f>IF($D32="","x",IF('BH (3)'!$B$13=1,SUMIFS(Lançamentos!$Q$5:$Q$1004,Lançamentos!$K$5:$K$1004,$D32,Lançamentos!$U$5:$U$1004,I$5,Lançamentos!$W$5:$W$1004,'BH (3)'!$C$14),SUMIFS(Lançamentos!$Q$5:$Q$1004,Lançamentos!$J$5:$J$1004,$D32,Lançamentos!$U$5:$U$1004,I$5,Lançamentos!$W$5:$W$1004,'BH (3)'!$C$14)))</f>
        <v>x</v>
      </c>
      <c r="J32" s="88" t="str">
        <f>IF($D32="","x",IF('BH (3)'!$B$13=1,SUMIFS(Lançamentos!$Q$5:$Q$1004,Lançamentos!$K$5:$K$1004,$D32,Lançamentos!$U$5:$U$1004,J$5,Lançamentos!$W$5:$W$1004,'BH (3)'!$C$14),SUMIFS(Lançamentos!$Q$5:$Q$1004,Lançamentos!$J$5:$J$1004,$D32,Lançamentos!$U$5:$U$1004,J$5,Lançamentos!$W$5:$W$1004,'BH (3)'!$C$14)))</f>
        <v>x</v>
      </c>
      <c r="K32" s="88" t="str">
        <f>IF($D32="","x",IF('BH (3)'!$B$13=1,SUMIFS(Lançamentos!$Q$5:$Q$1004,Lançamentos!$K$5:$K$1004,$D32,Lançamentos!$U$5:$U$1004,K$5,Lançamentos!$W$5:$W$1004,'BH (3)'!$C$14),SUMIFS(Lançamentos!$Q$5:$Q$1004,Lançamentos!$J$5:$J$1004,$D32,Lançamentos!$U$5:$U$1004,K$5,Lançamentos!$W$5:$W$1004,'BH (3)'!$C$14)))</f>
        <v>x</v>
      </c>
      <c r="L32" s="88" t="str">
        <f>IF($D32="","x",IF('BH (3)'!$B$13=1,SUMIFS(Lançamentos!$Q$5:$Q$1004,Lançamentos!$K$5:$K$1004,$D32,Lançamentos!$U$5:$U$1004,L$5,Lançamentos!$W$5:$W$1004,'BH (3)'!$C$14),SUMIFS(Lançamentos!$Q$5:$Q$1004,Lançamentos!$J$5:$J$1004,$D32,Lançamentos!$U$5:$U$1004,L$5,Lançamentos!$W$5:$W$1004,'BH (3)'!$C$14)))</f>
        <v>x</v>
      </c>
      <c r="M32" s="88" t="str">
        <f>IF($D32="","x",IF('BH (3)'!$B$13=1,SUMIFS(Lançamentos!$Q$5:$Q$1004,Lançamentos!$K$5:$K$1004,$D32,Lançamentos!$U$5:$U$1004,M$5,Lançamentos!$W$5:$W$1004,'BH (3)'!$C$14),SUMIFS(Lançamentos!$Q$5:$Q$1004,Lançamentos!$J$5:$J$1004,$D32,Lançamentos!$U$5:$U$1004,M$5,Lançamentos!$W$5:$W$1004,'BH (3)'!$C$14)))</f>
        <v>x</v>
      </c>
      <c r="N32" s="88" t="str">
        <f>IF($D32="","x",IF('BH (3)'!$B$13=1,SUMIFS(Lançamentos!$Q$5:$Q$1004,Lançamentos!$K$5:$K$1004,$D32,Lançamentos!$U$5:$U$1004,N$5,Lançamentos!$W$5:$W$1004,'BH (3)'!$C$14),SUMIFS(Lançamentos!$Q$5:$Q$1004,Lançamentos!$J$5:$J$1004,$D32,Lançamentos!$U$5:$U$1004,N$5,Lançamentos!$W$5:$W$1004,'BH (3)'!$C$14)))</f>
        <v>x</v>
      </c>
      <c r="O32" s="88" t="str">
        <f>IF($D32="","x",IF('BH (3)'!$B$13=1,SUMIFS(Lançamentos!$Q$5:$Q$1004,Lançamentos!$K$5:$K$1004,$D32,Lançamentos!$U$5:$U$1004,O$5,Lançamentos!$W$5:$W$1004,'BH (3)'!$C$14),SUMIFS(Lançamentos!$Q$5:$Q$1004,Lançamentos!$J$5:$J$1004,$D32,Lançamentos!$U$5:$U$1004,O$5,Lançamentos!$W$5:$W$1004,'BH (3)'!$C$14)))</f>
        <v>x</v>
      </c>
      <c r="P32" s="88" t="str">
        <f>IF($D32="","x",IF('BH (3)'!$B$13=1,SUMIFS(Lançamentos!$Q$5:$Q$1004,Lançamentos!$K$5:$K$1004,$D32,Lançamentos!$U$5:$U$1004,P$5,Lançamentos!$W$5:$W$1004,'BH (3)'!$C$14),SUMIFS(Lançamentos!$Q$5:$Q$1004,Lançamentos!$J$5:$J$1004,$D32,Lançamentos!$U$5:$U$1004,P$5,Lançamentos!$W$5:$W$1004,'BH (3)'!$C$14)))</f>
        <v>x</v>
      </c>
      <c r="Q32" s="177" t="str">
        <f t="shared" si="1"/>
        <v/>
      </c>
    </row>
    <row r="33" spans="3:17" ht="45" customHeight="1" x14ac:dyDescent="0.25">
      <c r="C33" s="81" t="str">
        <f t="shared" si="0"/>
        <v/>
      </c>
      <c r="D33" s="170" t="str">
        <f>IF('BH (3)'!$B$13=1,IF(Adv!D31="","",Adv!D31),IF(Cli!D31="","",Cli!D31))</f>
        <v/>
      </c>
      <c r="E33" s="88" t="str">
        <f>IF($D33="","x",IF('BH (3)'!$B$13=1,SUMIFS(Lançamentos!$Q$5:$Q$1004,Lançamentos!$K$5:$K$1004,$D33,Lançamentos!$U$5:$U$1004,E$5,Lançamentos!$W$5:$W$1004,'BH (3)'!$C$14),SUMIFS(Lançamentos!$Q$5:$Q$1004,Lançamentos!$J$5:$J$1004,$D33,Lançamentos!$U$5:$U$1004,E$5,Lançamentos!$W$5:$W$1004,'BH (3)'!$C$14)))</f>
        <v>x</v>
      </c>
      <c r="F33" s="88" t="str">
        <f>IF($D33="","x",IF('BH (3)'!$B$13=1,SUMIFS(Lançamentos!$Q$5:$Q$1004,Lançamentos!$K$5:$K$1004,$D33,Lançamentos!$U$5:$U$1004,F$5,Lançamentos!$W$5:$W$1004,'BH (3)'!$C$14),SUMIFS(Lançamentos!$Q$5:$Q$1004,Lançamentos!$J$5:$J$1004,$D33,Lançamentos!$U$5:$U$1004,F$5,Lançamentos!$W$5:$W$1004,'BH (3)'!$C$14)))</f>
        <v>x</v>
      </c>
      <c r="G33" s="88" t="str">
        <f>IF($D33="","x",IF('BH (3)'!$B$13=1,SUMIFS(Lançamentos!$Q$5:$Q$1004,Lançamentos!$K$5:$K$1004,$D33,Lançamentos!$U$5:$U$1004,G$5,Lançamentos!$W$5:$W$1004,'BH (3)'!$C$14),SUMIFS(Lançamentos!$Q$5:$Q$1004,Lançamentos!$J$5:$J$1004,$D33,Lançamentos!$U$5:$U$1004,G$5,Lançamentos!$W$5:$W$1004,'BH (3)'!$C$14)))</f>
        <v>x</v>
      </c>
      <c r="H33" s="88" t="str">
        <f>IF($D33="","x",IF('BH (3)'!$B$13=1,SUMIFS(Lançamentos!$Q$5:$Q$1004,Lançamentos!$K$5:$K$1004,$D33,Lançamentos!$U$5:$U$1004,H$5,Lançamentos!$W$5:$W$1004,'BH (3)'!$C$14),SUMIFS(Lançamentos!$Q$5:$Q$1004,Lançamentos!$J$5:$J$1004,$D33,Lançamentos!$U$5:$U$1004,H$5,Lançamentos!$W$5:$W$1004,'BH (3)'!$C$14)))</f>
        <v>x</v>
      </c>
      <c r="I33" s="88" t="str">
        <f>IF($D33="","x",IF('BH (3)'!$B$13=1,SUMIFS(Lançamentos!$Q$5:$Q$1004,Lançamentos!$K$5:$K$1004,$D33,Lançamentos!$U$5:$U$1004,I$5,Lançamentos!$W$5:$W$1004,'BH (3)'!$C$14),SUMIFS(Lançamentos!$Q$5:$Q$1004,Lançamentos!$J$5:$J$1004,$D33,Lançamentos!$U$5:$U$1004,I$5,Lançamentos!$W$5:$W$1004,'BH (3)'!$C$14)))</f>
        <v>x</v>
      </c>
      <c r="J33" s="88" t="str">
        <f>IF($D33="","x",IF('BH (3)'!$B$13=1,SUMIFS(Lançamentos!$Q$5:$Q$1004,Lançamentos!$K$5:$K$1004,$D33,Lançamentos!$U$5:$U$1004,J$5,Lançamentos!$W$5:$W$1004,'BH (3)'!$C$14),SUMIFS(Lançamentos!$Q$5:$Q$1004,Lançamentos!$J$5:$J$1004,$D33,Lançamentos!$U$5:$U$1004,J$5,Lançamentos!$W$5:$W$1004,'BH (3)'!$C$14)))</f>
        <v>x</v>
      </c>
      <c r="K33" s="88" t="str">
        <f>IF($D33="","x",IF('BH (3)'!$B$13=1,SUMIFS(Lançamentos!$Q$5:$Q$1004,Lançamentos!$K$5:$K$1004,$D33,Lançamentos!$U$5:$U$1004,K$5,Lançamentos!$W$5:$W$1004,'BH (3)'!$C$14),SUMIFS(Lançamentos!$Q$5:$Q$1004,Lançamentos!$J$5:$J$1004,$D33,Lançamentos!$U$5:$U$1004,K$5,Lançamentos!$W$5:$W$1004,'BH (3)'!$C$14)))</f>
        <v>x</v>
      </c>
      <c r="L33" s="88" t="str">
        <f>IF($D33="","x",IF('BH (3)'!$B$13=1,SUMIFS(Lançamentos!$Q$5:$Q$1004,Lançamentos!$K$5:$K$1004,$D33,Lançamentos!$U$5:$U$1004,L$5,Lançamentos!$W$5:$W$1004,'BH (3)'!$C$14),SUMIFS(Lançamentos!$Q$5:$Q$1004,Lançamentos!$J$5:$J$1004,$D33,Lançamentos!$U$5:$U$1004,L$5,Lançamentos!$W$5:$W$1004,'BH (3)'!$C$14)))</f>
        <v>x</v>
      </c>
      <c r="M33" s="88" t="str">
        <f>IF($D33="","x",IF('BH (3)'!$B$13=1,SUMIFS(Lançamentos!$Q$5:$Q$1004,Lançamentos!$K$5:$K$1004,$D33,Lançamentos!$U$5:$U$1004,M$5,Lançamentos!$W$5:$W$1004,'BH (3)'!$C$14),SUMIFS(Lançamentos!$Q$5:$Q$1004,Lançamentos!$J$5:$J$1004,$D33,Lançamentos!$U$5:$U$1004,M$5,Lançamentos!$W$5:$W$1004,'BH (3)'!$C$14)))</f>
        <v>x</v>
      </c>
      <c r="N33" s="88" t="str">
        <f>IF($D33="","x",IF('BH (3)'!$B$13=1,SUMIFS(Lançamentos!$Q$5:$Q$1004,Lançamentos!$K$5:$K$1004,$D33,Lançamentos!$U$5:$U$1004,N$5,Lançamentos!$W$5:$W$1004,'BH (3)'!$C$14),SUMIFS(Lançamentos!$Q$5:$Q$1004,Lançamentos!$J$5:$J$1004,$D33,Lançamentos!$U$5:$U$1004,N$5,Lançamentos!$W$5:$W$1004,'BH (3)'!$C$14)))</f>
        <v>x</v>
      </c>
      <c r="O33" s="88" t="str">
        <f>IF($D33="","x",IF('BH (3)'!$B$13=1,SUMIFS(Lançamentos!$Q$5:$Q$1004,Lançamentos!$K$5:$K$1004,$D33,Lançamentos!$U$5:$U$1004,O$5,Lançamentos!$W$5:$W$1004,'BH (3)'!$C$14),SUMIFS(Lançamentos!$Q$5:$Q$1004,Lançamentos!$J$5:$J$1004,$D33,Lançamentos!$U$5:$U$1004,O$5,Lançamentos!$W$5:$W$1004,'BH (3)'!$C$14)))</f>
        <v>x</v>
      </c>
      <c r="P33" s="88" t="str">
        <f>IF($D33="","x",IF('BH (3)'!$B$13=1,SUMIFS(Lançamentos!$Q$5:$Q$1004,Lançamentos!$K$5:$K$1004,$D33,Lançamentos!$U$5:$U$1004,P$5,Lançamentos!$W$5:$W$1004,'BH (3)'!$C$14),SUMIFS(Lançamentos!$Q$5:$Q$1004,Lançamentos!$J$5:$J$1004,$D33,Lançamentos!$U$5:$U$1004,P$5,Lançamentos!$W$5:$W$1004,'BH (3)'!$C$14)))</f>
        <v>x</v>
      </c>
      <c r="Q33" s="177" t="str">
        <f t="shared" si="1"/>
        <v/>
      </c>
    </row>
    <row r="34" spans="3:17" ht="45" customHeight="1" x14ac:dyDescent="0.25">
      <c r="C34" s="81" t="str">
        <f t="shared" si="0"/>
        <v/>
      </c>
      <c r="D34" s="170" t="str">
        <f>IF('BH (3)'!$B$13=1,IF(Adv!D32="","",Adv!D32),IF(Cli!D32="","",Cli!D32))</f>
        <v/>
      </c>
      <c r="E34" s="88" t="str">
        <f>IF($D34="","x",IF('BH (3)'!$B$13=1,SUMIFS(Lançamentos!$Q$5:$Q$1004,Lançamentos!$K$5:$K$1004,$D34,Lançamentos!$U$5:$U$1004,E$5,Lançamentos!$W$5:$W$1004,'BH (3)'!$C$14),SUMIFS(Lançamentos!$Q$5:$Q$1004,Lançamentos!$J$5:$J$1004,$D34,Lançamentos!$U$5:$U$1004,E$5,Lançamentos!$W$5:$W$1004,'BH (3)'!$C$14)))</f>
        <v>x</v>
      </c>
      <c r="F34" s="88" t="str">
        <f>IF($D34="","x",IF('BH (3)'!$B$13=1,SUMIFS(Lançamentos!$Q$5:$Q$1004,Lançamentos!$K$5:$K$1004,$D34,Lançamentos!$U$5:$U$1004,F$5,Lançamentos!$W$5:$W$1004,'BH (3)'!$C$14),SUMIFS(Lançamentos!$Q$5:$Q$1004,Lançamentos!$J$5:$J$1004,$D34,Lançamentos!$U$5:$U$1004,F$5,Lançamentos!$W$5:$W$1004,'BH (3)'!$C$14)))</f>
        <v>x</v>
      </c>
      <c r="G34" s="88" t="str">
        <f>IF($D34="","x",IF('BH (3)'!$B$13=1,SUMIFS(Lançamentos!$Q$5:$Q$1004,Lançamentos!$K$5:$K$1004,$D34,Lançamentos!$U$5:$U$1004,G$5,Lançamentos!$W$5:$W$1004,'BH (3)'!$C$14),SUMIFS(Lançamentos!$Q$5:$Q$1004,Lançamentos!$J$5:$J$1004,$D34,Lançamentos!$U$5:$U$1004,G$5,Lançamentos!$W$5:$W$1004,'BH (3)'!$C$14)))</f>
        <v>x</v>
      </c>
      <c r="H34" s="88" t="str">
        <f>IF($D34="","x",IF('BH (3)'!$B$13=1,SUMIFS(Lançamentos!$Q$5:$Q$1004,Lançamentos!$K$5:$K$1004,$D34,Lançamentos!$U$5:$U$1004,H$5,Lançamentos!$W$5:$W$1004,'BH (3)'!$C$14),SUMIFS(Lançamentos!$Q$5:$Q$1004,Lançamentos!$J$5:$J$1004,$D34,Lançamentos!$U$5:$U$1004,H$5,Lançamentos!$W$5:$W$1004,'BH (3)'!$C$14)))</f>
        <v>x</v>
      </c>
      <c r="I34" s="88" t="str">
        <f>IF($D34="","x",IF('BH (3)'!$B$13=1,SUMIFS(Lançamentos!$Q$5:$Q$1004,Lançamentos!$K$5:$K$1004,$D34,Lançamentos!$U$5:$U$1004,I$5,Lançamentos!$W$5:$W$1004,'BH (3)'!$C$14),SUMIFS(Lançamentos!$Q$5:$Q$1004,Lançamentos!$J$5:$J$1004,$D34,Lançamentos!$U$5:$U$1004,I$5,Lançamentos!$W$5:$W$1004,'BH (3)'!$C$14)))</f>
        <v>x</v>
      </c>
      <c r="J34" s="88" t="str">
        <f>IF($D34="","x",IF('BH (3)'!$B$13=1,SUMIFS(Lançamentos!$Q$5:$Q$1004,Lançamentos!$K$5:$K$1004,$D34,Lançamentos!$U$5:$U$1004,J$5,Lançamentos!$W$5:$W$1004,'BH (3)'!$C$14),SUMIFS(Lançamentos!$Q$5:$Q$1004,Lançamentos!$J$5:$J$1004,$D34,Lançamentos!$U$5:$U$1004,J$5,Lançamentos!$W$5:$W$1004,'BH (3)'!$C$14)))</f>
        <v>x</v>
      </c>
      <c r="K34" s="88" t="str">
        <f>IF($D34="","x",IF('BH (3)'!$B$13=1,SUMIFS(Lançamentos!$Q$5:$Q$1004,Lançamentos!$K$5:$K$1004,$D34,Lançamentos!$U$5:$U$1004,K$5,Lançamentos!$W$5:$W$1004,'BH (3)'!$C$14),SUMIFS(Lançamentos!$Q$5:$Q$1004,Lançamentos!$J$5:$J$1004,$D34,Lançamentos!$U$5:$U$1004,K$5,Lançamentos!$W$5:$W$1004,'BH (3)'!$C$14)))</f>
        <v>x</v>
      </c>
      <c r="L34" s="88" t="str">
        <f>IF($D34="","x",IF('BH (3)'!$B$13=1,SUMIFS(Lançamentos!$Q$5:$Q$1004,Lançamentos!$K$5:$K$1004,$D34,Lançamentos!$U$5:$U$1004,L$5,Lançamentos!$W$5:$W$1004,'BH (3)'!$C$14),SUMIFS(Lançamentos!$Q$5:$Q$1004,Lançamentos!$J$5:$J$1004,$D34,Lançamentos!$U$5:$U$1004,L$5,Lançamentos!$W$5:$W$1004,'BH (3)'!$C$14)))</f>
        <v>x</v>
      </c>
      <c r="M34" s="88" t="str">
        <f>IF($D34="","x",IF('BH (3)'!$B$13=1,SUMIFS(Lançamentos!$Q$5:$Q$1004,Lançamentos!$K$5:$K$1004,$D34,Lançamentos!$U$5:$U$1004,M$5,Lançamentos!$W$5:$W$1004,'BH (3)'!$C$14),SUMIFS(Lançamentos!$Q$5:$Q$1004,Lançamentos!$J$5:$J$1004,$D34,Lançamentos!$U$5:$U$1004,M$5,Lançamentos!$W$5:$W$1004,'BH (3)'!$C$14)))</f>
        <v>x</v>
      </c>
      <c r="N34" s="88" t="str">
        <f>IF($D34="","x",IF('BH (3)'!$B$13=1,SUMIFS(Lançamentos!$Q$5:$Q$1004,Lançamentos!$K$5:$K$1004,$D34,Lançamentos!$U$5:$U$1004,N$5,Lançamentos!$W$5:$W$1004,'BH (3)'!$C$14),SUMIFS(Lançamentos!$Q$5:$Q$1004,Lançamentos!$J$5:$J$1004,$D34,Lançamentos!$U$5:$U$1004,N$5,Lançamentos!$W$5:$W$1004,'BH (3)'!$C$14)))</f>
        <v>x</v>
      </c>
      <c r="O34" s="88" t="str">
        <f>IF($D34="","x",IF('BH (3)'!$B$13=1,SUMIFS(Lançamentos!$Q$5:$Q$1004,Lançamentos!$K$5:$K$1004,$D34,Lançamentos!$U$5:$U$1004,O$5,Lançamentos!$W$5:$W$1004,'BH (3)'!$C$14),SUMIFS(Lançamentos!$Q$5:$Q$1004,Lançamentos!$J$5:$J$1004,$D34,Lançamentos!$U$5:$U$1004,O$5,Lançamentos!$W$5:$W$1004,'BH (3)'!$C$14)))</f>
        <v>x</v>
      </c>
      <c r="P34" s="88" t="str">
        <f>IF($D34="","x",IF('BH (3)'!$B$13=1,SUMIFS(Lançamentos!$Q$5:$Q$1004,Lançamentos!$K$5:$K$1004,$D34,Lançamentos!$U$5:$U$1004,P$5,Lançamentos!$W$5:$W$1004,'BH (3)'!$C$14),SUMIFS(Lançamentos!$Q$5:$Q$1004,Lançamentos!$J$5:$J$1004,$D34,Lançamentos!$U$5:$U$1004,P$5,Lançamentos!$W$5:$W$1004,'BH (3)'!$C$14)))</f>
        <v>x</v>
      </c>
      <c r="Q34" s="177" t="str">
        <f t="shared" si="1"/>
        <v/>
      </c>
    </row>
    <row r="35" spans="3:17" ht="45" customHeight="1" x14ac:dyDescent="0.25">
      <c r="C35" s="81" t="str">
        <f t="shared" si="0"/>
        <v/>
      </c>
      <c r="D35" s="170" t="str">
        <f>IF('BH (3)'!$B$13=1,IF(Adv!D33="","",Adv!D33),IF(Cli!D33="","",Cli!D33))</f>
        <v/>
      </c>
      <c r="E35" s="88" t="str">
        <f>IF($D35="","x",IF('BH (3)'!$B$13=1,SUMIFS(Lançamentos!$Q$5:$Q$1004,Lançamentos!$K$5:$K$1004,$D35,Lançamentos!$U$5:$U$1004,E$5,Lançamentos!$W$5:$W$1004,'BH (3)'!$C$14),SUMIFS(Lançamentos!$Q$5:$Q$1004,Lançamentos!$J$5:$J$1004,$D35,Lançamentos!$U$5:$U$1004,E$5,Lançamentos!$W$5:$W$1004,'BH (3)'!$C$14)))</f>
        <v>x</v>
      </c>
      <c r="F35" s="88" t="str">
        <f>IF($D35="","x",IF('BH (3)'!$B$13=1,SUMIFS(Lançamentos!$Q$5:$Q$1004,Lançamentos!$K$5:$K$1004,$D35,Lançamentos!$U$5:$U$1004,F$5,Lançamentos!$W$5:$W$1004,'BH (3)'!$C$14),SUMIFS(Lançamentos!$Q$5:$Q$1004,Lançamentos!$J$5:$J$1004,$D35,Lançamentos!$U$5:$U$1004,F$5,Lançamentos!$W$5:$W$1004,'BH (3)'!$C$14)))</f>
        <v>x</v>
      </c>
      <c r="G35" s="88" t="str">
        <f>IF($D35="","x",IF('BH (3)'!$B$13=1,SUMIFS(Lançamentos!$Q$5:$Q$1004,Lançamentos!$K$5:$K$1004,$D35,Lançamentos!$U$5:$U$1004,G$5,Lançamentos!$W$5:$W$1004,'BH (3)'!$C$14),SUMIFS(Lançamentos!$Q$5:$Q$1004,Lançamentos!$J$5:$J$1004,$D35,Lançamentos!$U$5:$U$1004,G$5,Lançamentos!$W$5:$W$1004,'BH (3)'!$C$14)))</f>
        <v>x</v>
      </c>
      <c r="H35" s="88" t="str">
        <f>IF($D35="","x",IF('BH (3)'!$B$13=1,SUMIFS(Lançamentos!$Q$5:$Q$1004,Lançamentos!$K$5:$K$1004,$D35,Lançamentos!$U$5:$U$1004,H$5,Lançamentos!$W$5:$W$1004,'BH (3)'!$C$14),SUMIFS(Lançamentos!$Q$5:$Q$1004,Lançamentos!$J$5:$J$1004,$D35,Lançamentos!$U$5:$U$1004,H$5,Lançamentos!$W$5:$W$1004,'BH (3)'!$C$14)))</f>
        <v>x</v>
      </c>
      <c r="I35" s="88" t="str">
        <f>IF($D35="","x",IF('BH (3)'!$B$13=1,SUMIFS(Lançamentos!$Q$5:$Q$1004,Lançamentos!$K$5:$K$1004,$D35,Lançamentos!$U$5:$U$1004,I$5,Lançamentos!$W$5:$W$1004,'BH (3)'!$C$14),SUMIFS(Lançamentos!$Q$5:$Q$1004,Lançamentos!$J$5:$J$1004,$D35,Lançamentos!$U$5:$U$1004,I$5,Lançamentos!$W$5:$W$1004,'BH (3)'!$C$14)))</f>
        <v>x</v>
      </c>
      <c r="J35" s="88" t="str">
        <f>IF($D35="","x",IF('BH (3)'!$B$13=1,SUMIFS(Lançamentos!$Q$5:$Q$1004,Lançamentos!$K$5:$K$1004,$D35,Lançamentos!$U$5:$U$1004,J$5,Lançamentos!$W$5:$W$1004,'BH (3)'!$C$14),SUMIFS(Lançamentos!$Q$5:$Q$1004,Lançamentos!$J$5:$J$1004,$D35,Lançamentos!$U$5:$U$1004,J$5,Lançamentos!$W$5:$W$1004,'BH (3)'!$C$14)))</f>
        <v>x</v>
      </c>
      <c r="K35" s="88" t="str">
        <f>IF($D35="","x",IF('BH (3)'!$B$13=1,SUMIFS(Lançamentos!$Q$5:$Q$1004,Lançamentos!$K$5:$K$1004,$D35,Lançamentos!$U$5:$U$1004,K$5,Lançamentos!$W$5:$W$1004,'BH (3)'!$C$14),SUMIFS(Lançamentos!$Q$5:$Q$1004,Lançamentos!$J$5:$J$1004,$D35,Lançamentos!$U$5:$U$1004,K$5,Lançamentos!$W$5:$W$1004,'BH (3)'!$C$14)))</f>
        <v>x</v>
      </c>
      <c r="L35" s="88" t="str">
        <f>IF($D35="","x",IF('BH (3)'!$B$13=1,SUMIFS(Lançamentos!$Q$5:$Q$1004,Lançamentos!$K$5:$K$1004,$D35,Lançamentos!$U$5:$U$1004,L$5,Lançamentos!$W$5:$W$1004,'BH (3)'!$C$14),SUMIFS(Lançamentos!$Q$5:$Q$1004,Lançamentos!$J$5:$J$1004,$D35,Lançamentos!$U$5:$U$1004,L$5,Lançamentos!$W$5:$W$1004,'BH (3)'!$C$14)))</f>
        <v>x</v>
      </c>
      <c r="M35" s="88" t="str">
        <f>IF($D35="","x",IF('BH (3)'!$B$13=1,SUMIFS(Lançamentos!$Q$5:$Q$1004,Lançamentos!$K$5:$K$1004,$D35,Lançamentos!$U$5:$U$1004,M$5,Lançamentos!$W$5:$W$1004,'BH (3)'!$C$14),SUMIFS(Lançamentos!$Q$5:$Q$1004,Lançamentos!$J$5:$J$1004,$D35,Lançamentos!$U$5:$U$1004,M$5,Lançamentos!$W$5:$W$1004,'BH (3)'!$C$14)))</f>
        <v>x</v>
      </c>
      <c r="N35" s="88" t="str">
        <f>IF($D35="","x",IF('BH (3)'!$B$13=1,SUMIFS(Lançamentos!$Q$5:$Q$1004,Lançamentos!$K$5:$K$1004,$D35,Lançamentos!$U$5:$U$1004,N$5,Lançamentos!$W$5:$W$1004,'BH (3)'!$C$14),SUMIFS(Lançamentos!$Q$5:$Q$1004,Lançamentos!$J$5:$J$1004,$D35,Lançamentos!$U$5:$U$1004,N$5,Lançamentos!$W$5:$W$1004,'BH (3)'!$C$14)))</f>
        <v>x</v>
      </c>
      <c r="O35" s="88" t="str">
        <f>IF($D35="","x",IF('BH (3)'!$B$13=1,SUMIFS(Lançamentos!$Q$5:$Q$1004,Lançamentos!$K$5:$K$1004,$D35,Lançamentos!$U$5:$U$1004,O$5,Lançamentos!$W$5:$W$1004,'BH (3)'!$C$14),SUMIFS(Lançamentos!$Q$5:$Q$1004,Lançamentos!$J$5:$J$1004,$D35,Lançamentos!$U$5:$U$1004,O$5,Lançamentos!$W$5:$W$1004,'BH (3)'!$C$14)))</f>
        <v>x</v>
      </c>
      <c r="P35" s="88" t="str">
        <f>IF($D35="","x",IF('BH (3)'!$B$13=1,SUMIFS(Lançamentos!$Q$5:$Q$1004,Lançamentos!$K$5:$K$1004,$D35,Lançamentos!$U$5:$U$1004,P$5,Lançamentos!$W$5:$W$1004,'BH (3)'!$C$14),SUMIFS(Lançamentos!$Q$5:$Q$1004,Lançamentos!$J$5:$J$1004,$D35,Lançamentos!$U$5:$U$1004,P$5,Lançamentos!$W$5:$W$1004,'BH (3)'!$C$14)))</f>
        <v>x</v>
      </c>
      <c r="Q35" s="177" t="str">
        <f t="shared" si="1"/>
        <v/>
      </c>
    </row>
    <row r="36" spans="3:17" ht="45" customHeight="1" x14ac:dyDescent="0.25">
      <c r="C36" s="81" t="str">
        <f t="shared" si="0"/>
        <v/>
      </c>
      <c r="D36" s="170" t="str">
        <f>IF('BH (3)'!$B$13=1,IF(Adv!D34="","",Adv!D34),IF(Cli!D34="","",Cli!D34))</f>
        <v/>
      </c>
      <c r="E36" s="88" t="str">
        <f>IF($D36="","x",IF('BH (3)'!$B$13=1,SUMIFS(Lançamentos!$Q$5:$Q$1004,Lançamentos!$K$5:$K$1004,$D36,Lançamentos!$U$5:$U$1004,E$5,Lançamentos!$W$5:$W$1004,'BH (3)'!$C$14),SUMIFS(Lançamentos!$Q$5:$Q$1004,Lançamentos!$J$5:$J$1004,$D36,Lançamentos!$U$5:$U$1004,E$5,Lançamentos!$W$5:$W$1004,'BH (3)'!$C$14)))</f>
        <v>x</v>
      </c>
      <c r="F36" s="88" t="str">
        <f>IF($D36="","x",IF('BH (3)'!$B$13=1,SUMIFS(Lançamentos!$Q$5:$Q$1004,Lançamentos!$K$5:$K$1004,$D36,Lançamentos!$U$5:$U$1004,F$5,Lançamentos!$W$5:$W$1004,'BH (3)'!$C$14),SUMIFS(Lançamentos!$Q$5:$Q$1004,Lançamentos!$J$5:$J$1004,$D36,Lançamentos!$U$5:$U$1004,F$5,Lançamentos!$W$5:$W$1004,'BH (3)'!$C$14)))</f>
        <v>x</v>
      </c>
      <c r="G36" s="88" t="str">
        <f>IF($D36="","x",IF('BH (3)'!$B$13=1,SUMIFS(Lançamentos!$Q$5:$Q$1004,Lançamentos!$K$5:$K$1004,$D36,Lançamentos!$U$5:$U$1004,G$5,Lançamentos!$W$5:$W$1004,'BH (3)'!$C$14),SUMIFS(Lançamentos!$Q$5:$Q$1004,Lançamentos!$J$5:$J$1004,$D36,Lançamentos!$U$5:$U$1004,G$5,Lançamentos!$W$5:$W$1004,'BH (3)'!$C$14)))</f>
        <v>x</v>
      </c>
      <c r="H36" s="88" t="str">
        <f>IF($D36="","x",IF('BH (3)'!$B$13=1,SUMIFS(Lançamentos!$Q$5:$Q$1004,Lançamentos!$K$5:$K$1004,$D36,Lançamentos!$U$5:$U$1004,H$5,Lançamentos!$W$5:$W$1004,'BH (3)'!$C$14),SUMIFS(Lançamentos!$Q$5:$Q$1004,Lançamentos!$J$5:$J$1004,$D36,Lançamentos!$U$5:$U$1004,H$5,Lançamentos!$W$5:$W$1004,'BH (3)'!$C$14)))</f>
        <v>x</v>
      </c>
      <c r="I36" s="88" t="str">
        <f>IF($D36="","x",IF('BH (3)'!$B$13=1,SUMIFS(Lançamentos!$Q$5:$Q$1004,Lançamentos!$K$5:$K$1004,$D36,Lançamentos!$U$5:$U$1004,I$5,Lançamentos!$W$5:$W$1004,'BH (3)'!$C$14),SUMIFS(Lançamentos!$Q$5:$Q$1004,Lançamentos!$J$5:$J$1004,$D36,Lançamentos!$U$5:$U$1004,I$5,Lançamentos!$W$5:$W$1004,'BH (3)'!$C$14)))</f>
        <v>x</v>
      </c>
      <c r="J36" s="88" t="str">
        <f>IF($D36="","x",IF('BH (3)'!$B$13=1,SUMIFS(Lançamentos!$Q$5:$Q$1004,Lançamentos!$K$5:$K$1004,$D36,Lançamentos!$U$5:$U$1004,J$5,Lançamentos!$W$5:$W$1004,'BH (3)'!$C$14),SUMIFS(Lançamentos!$Q$5:$Q$1004,Lançamentos!$J$5:$J$1004,$D36,Lançamentos!$U$5:$U$1004,J$5,Lançamentos!$W$5:$W$1004,'BH (3)'!$C$14)))</f>
        <v>x</v>
      </c>
      <c r="K36" s="88" t="str">
        <f>IF($D36="","x",IF('BH (3)'!$B$13=1,SUMIFS(Lançamentos!$Q$5:$Q$1004,Lançamentos!$K$5:$K$1004,$D36,Lançamentos!$U$5:$U$1004,K$5,Lançamentos!$W$5:$W$1004,'BH (3)'!$C$14),SUMIFS(Lançamentos!$Q$5:$Q$1004,Lançamentos!$J$5:$J$1004,$D36,Lançamentos!$U$5:$U$1004,K$5,Lançamentos!$W$5:$W$1004,'BH (3)'!$C$14)))</f>
        <v>x</v>
      </c>
      <c r="L36" s="88" t="str">
        <f>IF($D36="","x",IF('BH (3)'!$B$13=1,SUMIFS(Lançamentos!$Q$5:$Q$1004,Lançamentos!$K$5:$K$1004,$D36,Lançamentos!$U$5:$U$1004,L$5,Lançamentos!$W$5:$W$1004,'BH (3)'!$C$14),SUMIFS(Lançamentos!$Q$5:$Q$1004,Lançamentos!$J$5:$J$1004,$D36,Lançamentos!$U$5:$U$1004,L$5,Lançamentos!$W$5:$W$1004,'BH (3)'!$C$14)))</f>
        <v>x</v>
      </c>
      <c r="M36" s="88" t="str">
        <f>IF($D36="","x",IF('BH (3)'!$B$13=1,SUMIFS(Lançamentos!$Q$5:$Q$1004,Lançamentos!$K$5:$K$1004,$D36,Lançamentos!$U$5:$U$1004,M$5,Lançamentos!$W$5:$W$1004,'BH (3)'!$C$14),SUMIFS(Lançamentos!$Q$5:$Q$1004,Lançamentos!$J$5:$J$1004,$D36,Lançamentos!$U$5:$U$1004,M$5,Lançamentos!$W$5:$W$1004,'BH (3)'!$C$14)))</f>
        <v>x</v>
      </c>
      <c r="N36" s="88" t="str">
        <f>IF($D36="","x",IF('BH (3)'!$B$13=1,SUMIFS(Lançamentos!$Q$5:$Q$1004,Lançamentos!$K$5:$K$1004,$D36,Lançamentos!$U$5:$U$1004,N$5,Lançamentos!$W$5:$W$1004,'BH (3)'!$C$14),SUMIFS(Lançamentos!$Q$5:$Q$1004,Lançamentos!$J$5:$J$1004,$D36,Lançamentos!$U$5:$U$1004,N$5,Lançamentos!$W$5:$W$1004,'BH (3)'!$C$14)))</f>
        <v>x</v>
      </c>
      <c r="O36" s="88" t="str">
        <f>IF($D36="","x",IF('BH (3)'!$B$13=1,SUMIFS(Lançamentos!$Q$5:$Q$1004,Lançamentos!$K$5:$K$1004,$D36,Lançamentos!$U$5:$U$1004,O$5,Lançamentos!$W$5:$W$1004,'BH (3)'!$C$14),SUMIFS(Lançamentos!$Q$5:$Q$1004,Lançamentos!$J$5:$J$1004,$D36,Lançamentos!$U$5:$U$1004,O$5,Lançamentos!$W$5:$W$1004,'BH (3)'!$C$14)))</f>
        <v>x</v>
      </c>
      <c r="P36" s="88" t="str">
        <f>IF($D36="","x",IF('BH (3)'!$B$13=1,SUMIFS(Lançamentos!$Q$5:$Q$1004,Lançamentos!$K$5:$K$1004,$D36,Lançamentos!$U$5:$U$1004,P$5,Lançamentos!$W$5:$W$1004,'BH (3)'!$C$14),SUMIFS(Lançamentos!$Q$5:$Q$1004,Lançamentos!$J$5:$J$1004,$D36,Lançamentos!$U$5:$U$1004,P$5,Lançamentos!$W$5:$W$1004,'BH (3)'!$C$14)))</f>
        <v>x</v>
      </c>
      <c r="Q36" s="177" t="str">
        <f t="shared" si="1"/>
        <v/>
      </c>
    </row>
    <row r="37" spans="3:17" ht="45" customHeight="1" x14ac:dyDescent="0.25">
      <c r="C37" s="81" t="str">
        <f t="shared" si="0"/>
        <v/>
      </c>
      <c r="D37" s="170" t="str">
        <f>IF('BH (3)'!$B$13=1,IF(Adv!D35="","",Adv!D35),IF(Cli!D35="","",Cli!D35))</f>
        <v/>
      </c>
      <c r="E37" s="88" t="str">
        <f>IF($D37="","x",IF('BH (3)'!$B$13=1,SUMIFS(Lançamentos!$Q$5:$Q$1004,Lançamentos!$K$5:$K$1004,$D37,Lançamentos!$U$5:$U$1004,E$5,Lançamentos!$W$5:$W$1004,'BH (3)'!$C$14),SUMIFS(Lançamentos!$Q$5:$Q$1004,Lançamentos!$J$5:$J$1004,$D37,Lançamentos!$U$5:$U$1004,E$5,Lançamentos!$W$5:$W$1004,'BH (3)'!$C$14)))</f>
        <v>x</v>
      </c>
      <c r="F37" s="88" t="str">
        <f>IF($D37="","x",IF('BH (3)'!$B$13=1,SUMIFS(Lançamentos!$Q$5:$Q$1004,Lançamentos!$K$5:$K$1004,$D37,Lançamentos!$U$5:$U$1004,F$5,Lançamentos!$W$5:$W$1004,'BH (3)'!$C$14),SUMIFS(Lançamentos!$Q$5:$Q$1004,Lançamentos!$J$5:$J$1004,$D37,Lançamentos!$U$5:$U$1004,F$5,Lançamentos!$W$5:$W$1004,'BH (3)'!$C$14)))</f>
        <v>x</v>
      </c>
      <c r="G37" s="88" t="str">
        <f>IF($D37="","x",IF('BH (3)'!$B$13=1,SUMIFS(Lançamentos!$Q$5:$Q$1004,Lançamentos!$K$5:$K$1004,$D37,Lançamentos!$U$5:$U$1004,G$5,Lançamentos!$W$5:$W$1004,'BH (3)'!$C$14),SUMIFS(Lançamentos!$Q$5:$Q$1004,Lançamentos!$J$5:$J$1004,$D37,Lançamentos!$U$5:$U$1004,G$5,Lançamentos!$W$5:$W$1004,'BH (3)'!$C$14)))</f>
        <v>x</v>
      </c>
      <c r="H37" s="88" t="str">
        <f>IF($D37="","x",IF('BH (3)'!$B$13=1,SUMIFS(Lançamentos!$Q$5:$Q$1004,Lançamentos!$K$5:$K$1004,$D37,Lançamentos!$U$5:$U$1004,H$5,Lançamentos!$W$5:$W$1004,'BH (3)'!$C$14),SUMIFS(Lançamentos!$Q$5:$Q$1004,Lançamentos!$J$5:$J$1004,$D37,Lançamentos!$U$5:$U$1004,H$5,Lançamentos!$W$5:$W$1004,'BH (3)'!$C$14)))</f>
        <v>x</v>
      </c>
      <c r="I37" s="88" t="str">
        <f>IF($D37="","x",IF('BH (3)'!$B$13=1,SUMIFS(Lançamentos!$Q$5:$Q$1004,Lançamentos!$K$5:$K$1004,$D37,Lançamentos!$U$5:$U$1004,I$5,Lançamentos!$W$5:$W$1004,'BH (3)'!$C$14),SUMIFS(Lançamentos!$Q$5:$Q$1004,Lançamentos!$J$5:$J$1004,$D37,Lançamentos!$U$5:$U$1004,I$5,Lançamentos!$W$5:$W$1004,'BH (3)'!$C$14)))</f>
        <v>x</v>
      </c>
      <c r="J37" s="88" t="str">
        <f>IF($D37="","x",IF('BH (3)'!$B$13=1,SUMIFS(Lançamentos!$Q$5:$Q$1004,Lançamentos!$K$5:$K$1004,$D37,Lançamentos!$U$5:$U$1004,J$5,Lançamentos!$W$5:$W$1004,'BH (3)'!$C$14),SUMIFS(Lançamentos!$Q$5:$Q$1004,Lançamentos!$J$5:$J$1004,$D37,Lançamentos!$U$5:$U$1004,J$5,Lançamentos!$W$5:$W$1004,'BH (3)'!$C$14)))</f>
        <v>x</v>
      </c>
      <c r="K37" s="88" t="str">
        <f>IF($D37="","x",IF('BH (3)'!$B$13=1,SUMIFS(Lançamentos!$Q$5:$Q$1004,Lançamentos!$K$5:$K$1004,$D37,Lançamentos!$U$5:$U$1004,K$5,Lançamentos!$W$5:$W$1004,'BH (3)'!$C$14),SUMIFS(Lançamentos!$Q$5:$Q$1004,Lançamentos!$J$5:$J$1004,$D37,Lançamentos!$U$5:$U$1004,K$5,Lançamentos!$W$5:$W$1004,'BH (3)'!$C$14)))</f>
        <v>x</v>
      </c>
      <c r="L37" s="88" t="str">
        <f>IF($D37="","x",IF('BH (3)'!$B$13=1,SUMIFS(Lançamentos!$Q$5:$Q$1004,Lançamentos!$K$5:$K$1004,$D37,Lançamentos!$U$5:$U$1004,L$5,Lançamentos!$W$5:$W$1004,'BH (3)'!$C$14),SUMIFS(Lançamentos!$Q$5:$Q$1004,Lançamentos!$J$5:$J$1004,$D37,Lançamentos!$U$5:$U$1004,L$5,Lançamentos!$W$5:$W$1004,'BH (3)'!$C$14)))</f>
        <v>x</v>
      </c>
      <c r="M37" s="88" t="str">
        <f>IF($D37="","x",IF('BH (3)'!$B$13=1,SUMIFS(Lançamentos!$Q$5:$Q$1004,Lançamentos!$K$5:$K$1004,$D37,Lançamentos!$U$5:$U$1004,M$5,Lançamentos!$W$5:$W$1004,'BH (3)'!$C$14),SUMIFS(Lançamentos!$Q$5:$Q$1004,Lançamentos!$J$5:$J$1004,$D37,Lançamentos!$U$5:$U$1004,M$5,Lançamentos!$W$5:$W$1004,'BH (3)'!$C$14)))</f>
        <v>x</v>
      </c>
      <c r="N37" s="88" t="str">
        <f>IF($D37="","x",IF('BH (3)'!$B$13=1,SUMIFS(Lançamentos!$Q$5:$Q$1004,Lançamentos!$K$5:$K$1004,$D37,Lançamentos!$U$5:$U$1004,N$5,Lançamentos!$W$5:$W$1004,'BH (3)'!$C$14),SUMIFS(Lançamentos!$Q$5:$Q$1004,Lançamentos!$J$5:$J$1004,$D37,Lançamentos!$U$5:$U$1004,N$5,Lançamentos!$W$5:$W$1004,'BH (3)'!$C$14)))</f>
        <v>x</v>
      </c>
      <c r="O37" s="88" t="str">
        <f>IF($D37="","x",IF('BH (3)'!$B$13=1,SUMIFS(Lançamentos!$Q$5:$Q$1004,Lançamentos!$K$5:$K$1004,$D37,Lançamentos!$U$5:$U$1004,O$5,Lançamentos!$W$5:$W$1004,'BH (3)'!$C$14),SUMIFS(Lançamentos!$Q$5:$Q$1004,Lançamentos!$J$5:$J$1004,$D37,Lançamentos!$U$5:$U$1004,O$5,Lançamentos!$W$5:$W$1004,'BH (3)'!$C$14)))</f>
        <v>x</v>
      </c>
      <c r="P37" s="88" t="str">
        <f>IF($D37="","x",IF('BH (3)'!$B$13=1,SUMIFS(Lançamentos!$Q$5:$Q$1004,Lançamentos!$K$5:$K$1004,$D37,Lançamentos!$U$5:$U$1004,P$5,Lançamentos!$W$5:$W$1004,'BH (3)'!$C$14),SUMIFS(Lançamentos!$Q$5:$Q$1004,Lançamentos!$J$5:$J$1004,$D37,Lançamentos!$U$5:$U$1004,P$5,Lançamentos!$W$5:$W$1004,'BH (3)'!$C$14)))</f>
        <v>x</v>
      </c>
      <c r="Q37" s="177" t="str">
        <f t="shared" si="1"/>
        <v/>
      </c>
    </row>
    <row r="38" spans="3:17" ht="45" customHeight="1" x14ac:dyDescent="0.25">
      <c r="C38" s="81" t="str">
        <f t="shared" si="0"/>
        <v/>
      </c>
      <c r="D38" s="170" t="str">
        <f>IF('BH (3)'!$B$13=1,IF(Adv!D36="","",Adv!D36),IF(Cli!D36="","",Cli!D36))</f>
        <v/>
      </c>
      <c r="E38" s="88" t="str">
        <f>IF($D38="","x",IF('BH (3)'!$B$13=1,SUMIFS(Lançamentos!$Q$5:$Q$1004,Lançamentos!$K$5:$K$1004,$D38,Lançamentos!$U$5:$U$1004,E$5,Lançamentos!$W$5:$W$1004,'BH (3)'!$C$14),SUMIFS(Lançamentos!$Q$5:$Q$1004,Lançamentos!$J$5:$J$1004,$D38,Lançamentos!$U$5:$U$1004,E$5,Lançamentos!$W$5:$W$1004,'BH (3)'!$C$14)))</f>
        <v>x</v>
      </c>
      <c r="F38" s="88" t="str">
        <f>IF($D38="","x",IF('BH (3)'!$B$13=1,SUMIFS(Lançamentos!$Q$5:$Q$1004,Lançamentos!$K$5:$K$1004,$D38,Lançamentos!$U$5:$U$1004,F$5,Lançamentos!$W$5:$W$1004,'BH (3)'!$C$14),SUMIFS(Lançamentos!$Q$5:$Q$1004,Lançamentos!$J$5:$J$1004,$D38,Lançamentos!$U$5:$U$1004,F$5,Lançamentos!$W$5:$W$1004,'BH (3)'!$C$14)))</f>
        <v>x</v>
      </c>
      <c r="G38" s="88" t="str">
        <f>IF($D38="","x",IF('BH (3)'!$B$13=1,SUMIFS(Lançamentos!$Q$5:$Q$1004,Lançamentos!$K$5:$K$1004,$D38,Lançamentos!$U$5:$U$1004,G$5,Lançamentos!$W$5:$W$1004,'BH (3)'!$C$14),SUMIFS(Lançamentos!$Q$5:$Q$1004,Lançamentos!$J$5:$J$1004,$D38,Lançamentos!$U$5:$U$1004,G$5,Lançamentos!$W$5:$W$1004,'BH (3)'!$C$14)))</f>
        <v>x</v>
      </c>
      <c r="H38" s="88" t="str">
        <f>IF($D38="","x",IF('BH (3)'!$B$13=1,SUMIFS(Lançamentos!$Q$5:$Q$1004,Lançamentos!$K$5:$K$1004,$D38,Lançamentos!$U$5:$U$1004,H$5,Lançamentos!$W$5:$W$1004,'BH (3)'!$C$14),SUMIFS(Lançamentos!$Q$5:$Q$1004,Lançamentos!$J$5:$J$1004,$D38,Lançamentos!$U$5:$U$1004,H$5,Lançamentos!$W$5:$W$1004,'BH (3)'!$C$14)))</f>
        <v>x</v>
      </c>
      <c r="I38" s="88" t="str">
        <f>IF($D38="","x",IF('BH (3)'!$B$13=1,SUMIFS(Lançamentos!$Q$5:$Q$1004,Lançamentos!$K$5:$K$1004,$D38,Lançamentos!$U$5:$U$1004,I$5,Lançamentos!$W$5:$W$1004,'BH (3)'!$C$14),SUMIFS(Lançamentos!$Q$5:$Q$1004,Lançamentos!$J$5:$J$1004,$D38,Lançamentos!$U$5:$U$1004,I$5,Lançamentos!$W$5:$W$1004,'BH (3)'!$C$14)))</f>
        <v>x</v>
      </c>
      <c r="J38" s="88" t="str">
        <f>IF($D38="","x",IF('BH (3)'!$B$13=1,SUMIFS(Lançamentos!$Q$5:$Q$1004,Lançamentos!$K$5:$K$1004,$D38,Lançamentos!$U$5:$U$1004,J$5,Lançamentos!$W$5:$W$1004,'BH (3)'!$C$14),SUMIFS(Lançamentos!$Q$5:$Q$1004,Lançamentos!$J$5:$J$1004,$D38,Lançamentos!$U$5:$U$1004,J$5,Lançamentos!$W$5:$W$1004,'BH (3)'!$C$14)))</f>
        <v>x</v>
      </c>
      <c r="K38" s="88" t="str">
        <f>IF($D38="","x",IF('BH (3)'!$B$13=1,SUMIFS(Lançamentos!$Q$5:$Q$1004,Lançamentos!$K$5:$K$1004,$D38,Lançamentos!$U$5:$U$1004,K$5,Lançamentos!$W$5:$W$1004,'BH (3)'!$C$14),SUMIFS(Lançamentos!$Q$5:$Q$1004,Lançamentos!$J$5:$J$1004,$D38,Lançamentos!$U$5:$U$1004,K$5,Lançamentos!$W$5:$W$1004,'BH (3)'!$C$14)))</f>
        <v>x</v>
      </c>
      <c r="L38" s="88" t="str">
        <f>IF($D38="","x",IF('BH (3)'!$B$13=1,SUMIFS(Lançamentos!$Q$5:$Q$1004,Lançamentos!$K$5:$K$1004,$D38,Lançamentos!$U$5:$U$1004,L$5,Lançamentos!$W$5:$W$1004,'BH (3)'!$C$14),SUMIFS(Lançamentos!$Q$5:$Q$1004,Lançamentos!$J$5:$J$1004,$D38,Lançamentos!$U$5:$U$1004,L$5,Lançamentos!$W$5:$W$1004,'BH (3)'!$C$14)))</f>
        <v>x</v>
      </c>
      <c r="M38" s="88" t="str">
        <f>IF($D38="","x",IF('BH (3)'!$B$13=1,SUMIFS(Lançamentos!$Q$5:$Q$1004,Lançamentos!$K$5:$K$1004,$D38,Lançamentos!$U$5:$U$1004,M$5,Lançamentos!$W$5:$W$1004,'BH (3)'!$C$14),SUMIFS(Lançamentos!$Q$5:$Q$1004,Lançamentos!$J$5:$J$1004,$D38,Lançamentos!$U$5:$U$1004,M$5,Lançamentos!$W$5:$W$1004,'BH (3)'!$C$14)))</f>
        <v>x</v>
      </c>
      <c r="N38" s="88" t="str">
        <f>IF($D38="","x",IF('BH (3)'!$B$13=1,SUMIFS(Lançamentos!$Q$5:$Q$1004,Lançamentos!$K$5:$K$1004,$D38,Lançamentos!$U$5:$U$1004,N$5,Lançamentos!$W$5:$W$1004,'BH (3)'!$C$14),SUMIFS(Lançamentos!$Q$5:$Q$1004,Lançamentos!$J$5:$J$1004,$D38,Lançamentos!$U$5:$U$1004,N$5,Lançamentos!$W$5:$W$1004,'BH (3)'!$C$14)))</f>
        <v>x</v>
      </c>
      <c r="O38" s="88" t="str">
        <f>IF($D38="","x",IF('BH (3)'!$B$13=1,SUMIFS(Lançamentos!$Q$5:$Q$1004,Lançamentos!$K$5:$K$1004,$D38,Lançamentos!$U$5:$U$1004,O$5,Lançamentos!$W$5:$W$1004,'BH (3)'!$C$14),SUMIFS(Lançamentos!$Q$5:$Q$1004,Lançamentos!$J$5:$J$1004,$D38,Lançamentos!$U$5:$U$1004,O$5,Lançamentos!$W$5:$W$1004,'BH (3)'!$C$14)))</f>
        <v>x</v>
      </c>
      <c r="P38" s="88" t="str">
        <f>IF($D38="","x",IF('BH (3)'!$B$13=1,SUMIFS(Lançamentos!$Q$5:$Q$1004,Lançamentos!$K$5:$K$1004,$D38,Lançamentos!$U$5:$U$1004,P$5,Lançamentos!$W$5:$W$1004,'BH (3)'!$C$14),SUMIFS(Lançamentos!$Q$5:$Q$1004,Lançamentos!$J$5:$J$1004,$D38,Lançamentos!$U$5:$U$1004,P$5,Lançamentos!$W$5:$W$1004,'BH (3)'!$C$14)))</f>
        <v>x</v>
      </c>
      <c r="Q38" s="177" t="str">
        <f t="shared" si="1"/>
        <v/>
      </c>
    </row>
    <row r="39" spans="3:17" ht="45" customHeight="1" x14ac:dyDescent="0.25">
      <c r="C39" s="81" t="str">
        <f t="shared" si="0"/>
        <v/>
      </c>
      <c r="D39" s="170" t="str">
        <f>IF('BH (3)'!$B$13=1,IF(Adv!D37="","",Adv!D37),IF(Cli!D37="","",Cli!D37))</f>
        <v/>
      </c>
      <c r="E39" s="88" t="str">
        <f>IF($D39="","x",IF('BH (3)'!$B$13=1,SUMIFS(Lançamentos!$Q$5:$Q$1004,Lançamentos!$K$5:$K$1004,$D39,Lançamentos!$U$5:$U$1004,E$5,Lançamentos!$W$5:$W$1004,'BH (3)'!$C$14),SUMIFS(Lançamentos!$Q$5:$Q$1004,Lançamentos!$J$5:$J$1004,$D39,Lançamentos!$U$5:$U$1004,E$5,Lançamentos!$W$5:$W$1004,'BH (3)'!$C$14)))</f>
        <v>x</v>
      </c>
      <c r="F39" s="88" t="str">
        <f>IF($D39="","x",IF('BH (3)'!$B$13=1,SUMIFS(Lançamentos!$Q$5:$Q$1004,Lançamentos!$K$5:$K$1004,$D39,Lançamentos!$U$5:$U$1004,F$5,Lançamentos!$W$5:$W$1004,'BH (3)'!$C$14),SUMIFS(Lançamentos!$Q$5:$Q$1004,Lançamentos!$J$5:$J$1004,$D39,Lançamentos!$U$5:$U$1004,F$5,Lançamentos!$W$5:$W$1004,'BH (3)'!$C$14)))</f>
        <v>x</v>
      </c>
      <c r="G39" s="88" t="str">
        <f>IF($D39="","x",IF('BH (3)'!$B$13=1,SUMIFS(Lançamentos!$Q$5:$Q$1004,Lançamentos!$K$5:$K$1004,$D39,Lançamentos!$U$5:$U$1004,G$5,Lançamentos!$W$5:$W$1004,'BH (3)'!$C$14),SUMIFS(Lançamentos!$Q$5:$Q$1004,Lançamentos!$J$5:$J$1004,$D39,Lançamentos!$U$5:$U$1004,G$5,Lançamentos!$W$5:$W$1004,'BH (3)'!$C$14)))</f>
        <v>x</v>
      </c>
      <c r="H39" s="88" t="str">
        <f>IF($D39="","x",IF('BH (3)'!$B$13=1,SUMIFS(Lançamentos!$Q$5:$Q$1004,Lançamentos!$K$5:$K$1004,$D39,Lançamentos!$U$5:$U$1004,H$5,Lançamentos!$W$5:$W$1004,'BH (3)'!$C$14),SUMIFS(Lançamentos!$Q$5:$Q$1004,Lançamentos!$J$5:$J$1004,$D39,Lançamentos!$U$5:$U$1004,H$5,Lançamentos!$W$5:$W$1004,'BH (3)'!$C$14)))</f>
        <v>x</v>
      </c>
      <c r="I39" s="88" t="str">
        <f>IF($D39="","x",IF('BH (3)'!$B$13=1,SUMIFS(Lançamentos!$Q$5:$Q$1004,Lançamentos!$K$5:$K$1004,$D39,Lançamentos!$U$5:$U$1004,I$5,Lançamentos!$W$5:$W$1004,'BH (3)'!$C$14),SUMIFS(Lançamentos!$Q$5:$Q$1004,Lançamentos!$J$5:$J$1004,$D39,Lançamentos!$U$5:$U$1004,I$5,Lançamentos!$W$5:$W$1004,'BH (3)'!$C$14)))</f>
        <v>x</v>
      </c>
      <c r="J39" s="88" t="str">
        <f>IF($D39="","x",IF('BH (3)'!$B$13=1,SUMIFS(Lançamentos!$Q$5:$Q$1004,Lançamentos!$K$5:$K$1004,$D39,Lançamentos!$U$5:$U$1004,J$5,Lançamentos!$W$5:$W$1004,'BH (3)'!$C$14),SUMIFS(Lançamentos!$Q$5:$Q$1004,Lançamentos!$J$5:$J$1004,$D39,Lançamentos!$U$5:$U$1004,J$5,Lançamentos!$W$5:$W$1004,'BH (3)'!$C$14)))</f>
        <v>x</v>
      </c>
      <c r="K39" s="88" t="str">
        <f>IF($D39="","x",IF('BH (3)'!$B$13=1,SUMIFS(Lançamentos!$Q$5:$Q$1004,Lançamentos!$K$5:$K$1004,$D39,Lançamentos!$U$5:$U$1004,K$5,Lançamentos!$W$5:$W$1004,'BH (3)'!$C$14),SUMIFS(Lançamentos!$Q$5:$Q$1004,Lançamentos!$J$5:$J$1004,$D39,Lançamentos!$U$5:$U$1004,K$5,Lançamentos!$W$5:$W$1004,'BH (3)'!$C$14)))</f>
        <v>x</v>
      </c>
      <c r="L39" s="88" t="str">
        <f>IF($D39="","x",IF('BH (3)'!$B$13=1,SUMIFS(Lançamentos!$Q$5:$Q$1004,Lançamentos!$K$5:$K$1004,$D39,Lançamentos!$U$5:$U$1004,L$5,Lançamentos!$W$5:$W$1004,'BH (3)'!$C$14),SUMIFS(Lançamentos!$Q$5:$Q$1004,Lançamentos!$J$5:$J$1004,$D39,Lançamentos!$U$5:$U$1004,L$5,Lançamentos!$W$5:$W$1004,'BH (3)'!$C$14)))</f>
        <v>x</v>
      </c>
      <c r="M39" s="88" t="str">
        <f>IF($D39="","x",IF('BH (3)'!$B$13=1,SUMIFS(Lançamentos!$Q$5:$Q$1004,Lançamentos!$K$5:$K$1004,$D39,Lançamentos!$U$5:$U$1004,M$5,Lançamentos!$W$5:$W$1004,'BH (3)'!$C$14),SUMIFS(Lançamentos!$Q$5:$Q$1004,Lançamentos!$J$5:$J$1004,$D39,Lançamentos!$U$5:$U$1004,M$5,Lançamentos!$W$5:$W$1004,'BH (3)'!$C$14)))</f>
        <v>x</v>
      </c>
      <c r="N39" s="88" t="str">
        <f>IF($D39="","x",IF('BH (3)'!$B$13=1,SUMIFS(Lançamentos!$Q$5:$Q$1004,Lançamentos!$K$5:$K$1004,$D39,Lançamentos!$U$5:$U$1004,N$5,Lançamentos!$W$5:$W$1004,'BH (3)'!$C$14),SUMIFS(Lançamentos!$Q$5:$Q$1004,Lançamentos!$J$5:$J$1004,$D39,Lançamentos!$U$5:$U$1004,N$5,Lançamentos!$W$5:$W$1004,'BH (3)'!$C$14)))</f>
        <v>x</v>
      </c>
      <c r="O39" s="88" t="str">
        <f>IF($D39="","x",IF('BH (3)'!$B$13=1,SUMIFS(Lançamentos!$Q$5:$Q$1004,Lançamentos!$K$5:$K$1004,$D39,Lançamentos!$U$5:$U$1004,O$5,Lançamentos!$W$5:$W$1004,'BH (3)'!$C$14),SUMIFS(Lançamentos!$Q$5:$Q$1004,Lançamentos!$J$5:$J$1004,$D39,Lançamentos!$U$5:$U$1004,O$5,Lançamentos!$W$5:$W$1004,'BH (3)'!$C$14)))</f>
        <v>x</v>
      </c>
      <c r="P39" s="88" t="str">
        <f>IF($D39="","x",IF('BH (3)'!$B$13=1,SUMIFS(Lançamentos!$Q$5:$Q$1004,Lançamentos!$K$5:$K$1004,$D39,Lançamentos!$U$5:$U$1004,P$5,Lançamentos!$W$5:$W$1004,'BH (3)'!$C$14),SUMIFS(Lançamentos!$Q$5:$Q$1004,Lançamentos!$J$5:$J$1004,$D39,Lançamentos!$U$5:$U$1004,P$5,Lançamentos!$W$5:$W$1004,'BH (3)'!$C$14)))</f>
        <v>x</v>
      </c>
      <c r="Q39" s="177" t="str">
        <f t="shared" si="1"/>
        <v/>
      </c>
    </row>
    <row r="40" spans="3:17" ht="45" customHeight="1" x14ac:dyDescent="0.25">
      <c r="C40" s="81" t="str">
        <f t="shared" si="0"/>
        <v/>
      </c>
      <c r="D40" s="170" t="str">
        <f>IF('BH (3)'!$B$13=1,IF(Adv!D38="","",Adv!D38),IF(Cli!D38="","",Cli!D38))</f>
        <v/>
      </c>
      <c r="E40" s="88" t="str">
        <f>IF($D40="","x",IF('BH (3)'!$B$13=1,SUMIFS(Lançamentos!$Q$5:$Q$1004,Lançamentos!$K$5:$K$1004,$D40,Lançamentos!$U$5:$U$1004,E$5,Lançamentos!$W$5:$W$1004,'BH (3)'!$C$14),SUMIFS(Lançamentos!$Q$5:$Q$1004,Lançamentos!$J$5:$J$1004,$D40,Lançamentos!$U$5:$U$1004,E$5,Lançamentos!$W$5:$W$1004,'BH (3)'!$C$14)))</f>
        <v>x</v>
      </c>
      <c r="F40" s="88" t="str">
        <f>IF($D40="","x",IF('BH (3)'!$B$13=1,SUMIFS(Lançamentos!$Q$5:$Q$1004,Lançamentos!$K$5:$K$1004,$D40,Lançamentos!$U$5:$U$1004,F$5,Lançamentos!$W$5:$W$1004,'BH (3)'!$C$14),SUMIFS(Lançamentos!$Q$5:$Q$1004,Lançamentos!$J$5:$J$1004,$D40,Lançamentos!$U$5:$U$1004,F$5,Lançamentos!$W$5:$W$1004,'BH (3)'!$C$14)))</f>
        <v>x</v>
      </c>
      <c r="G40" s="88" t="str">
        <f>IF($D40="","x",IF('BH (3)'!$B$13=1,SUMIFS(Lançamentos!$Q$5:$Q$1004,Lançamentos!$K$5:$K$1004,$D40,Lançamentos!$U$5:$U$1004,G$5,Lançamentos!$W$5:$W$1004,'BH (3)'!$C$14),SUMIFS(Lançamentos!$Q$5:$Q$1004,Lançamentos!$J$5:$J$1004,$D40,Lançamentos!$U$5:$U$1004,G$5,Lançamentos!$W$5:$W$1004,'BH (3)'!$C$14)))</f>
        <v>x</v>
      </c>
      <c r="H40" s="88" t="str">
        <f>IF($D40="","x",IF('BH (3)'!$B$13=1,SUMIFS(Lançamentos!$Q$5:$Q$1004,Lançamentos!$K$5:$K$1004,$D40,Lançamentos!$U$5:$U$1004,H$5,Lançamentos!$W$5:$W$1004,'BH (3)'!$C$14),SUMIFS(Lançamentos!$Q$5:$Q$1004,Lançamentos!$J$5:$J$1004,$D40,Lançamentos!$U$5:$U$1004,H$5,Lançamentos!$W$5:$W$1004,'BH (3)'!$C$14)))</f>
        <v>x</v>
      </c>
      <c r="I40" s="88" t="str">
        <f>IF($D40="","x",IF('BH (3)'!$B$13=1,SUMIFS(Lançamentos!$Q$5:$Q$1004,Lançamentos!$K$5:$K$1004,$D40,Lançamentos!$U$5:$U$1004,I$5,Lançamentos!$W$5:$W$1004,'BH (3)'!$C$14),SUMIFS(Lançamentos!$Q$5:$Q$1004,Lançamentos!$J$5:$J$1004,$D40,Lançamentos!$U$5:$U$1004,I$5,Lançamentos!$W$5:$W$1004,'BH (3)'!$C$14)))</f>
        <v>x</v>
      </c>
      <c r="J40" s="88" t="str">
        <f>IF($D40="","x",IF('BH (3)'!$B$13=1,SUMIFS(Lançamentos!$Q$5:$Q$1004,Lançamentos!$K$5:$K$1004,$D40,Lançamentos!$U$5:$U$1004,J$5,Lançamentos!$W$5:$W$1004,'BH (3)'!$C$14),SUMIFS(Lançamentos!$Q$5:$Q$1004,Lançamentos!$J$5:$J$1004,$D40,Lançamentos!$U$5:$U$1004,J$5,Lançamentos!$W$5:$W$1004,'BH (3)'!$C$14)))</f>
        <v>x</v>
      </c>
      <c r="K40" s="88" t="str">
        <f>IF($D40="","x",IF('BH (3)'!$B$13=1,SUMIFS(Lançamentos!$Q$5:$Q$1004,Lançamentos!$K$5:$K$1004,$D40,Lançamentos!$U$5:$U$1004,K$5,Lançamentos!$W$5:$W$1004,'BH (3)'!$C$14),SUMIFS(Lançamentos!$Q$5:$Q$1004,Lançamentos!$J$5:$J$1004,$D40,Lançamentos!$U$5:$U$1004,K$5,Lançamentos!$W$5:$W$1004,'BH (3)'!$C$14)))</f>
        <v>x</v>
      </c>
      <c r="L40" s="88" t="str">
        <f>IF($D40="","x",IF('BH (3)'!$B$13=1,SUMIFS(Lançamentos!$Q$5:$Q$1004,Lançamentos!$K$5:$K$1004,$D40,Lançamentos!$U$5:$U$1004,L$5,Lançamentos!$W$5:$W$1004,'BH (3)'!$C$14),SUMIFS(Lançamentos!$Q$5:$Q$1004,Lançamentos!$J$5:$J$1004,$D40,Lançamentos!$U$5:$U$1004,L$5,Lançamentos!$W$5:$W$1004,'BH (3)'!$C$14)))</f>
        <v>x</v>
      </c>
      <c r="M40" s="88" t="str">
        <f>IF($D40="","x",IF('BH (3)'!$B$13=1,SUMIFS(Lançamentos!$Q$5:$Q$1004,Lançamentos!$K$5:$K$1004,$D40,Lançamentos!$U$5:$U$1004,M$5,Lançamentos!$W$5:$W$1004,'BH (3)'!$C$14),SUMIFS(Lançamentos!$Q$5:$Q$1004,Lançamentos!$J$5:$J$1004,$D40,Lançamentos!$U$5:$U$1004,M$5,Lançamentos!$W$5:$W$1004,'BH (3)'!$C$14)))</f>
        <v>x</v>
      </c>
      <c r="N40" s="88" t="str">
        <f>IF($D40="","x",IF('BH (3)'!$B$13=1,SUMIFS(Lançamentos!$Q$5:$Q$1004,Lançamentos!$K$5:$K$1004,$D40,Lançamentos!$U$5:$U$1004,N$5,Lançamentos!$W$5:$W$1004,'BH (3)'!$C$14),SUMIFS(Lançamentos!$Q$5:$Q$1004,Lançamentos!$J$5:$J$1004,$D40,Lançamentos!$U$5:$U$1004,N$5,Lançamentos!$W$5:$W$1004,'BH (3)'!$C$14)))</f>
        <v>x</v>
      </c>
      <c r="O40" s="88" t="str">
        <f>IF($D40="","x",IF('BH (3)'!$B$13=1,SUMIFS(Lançamentos!$Q$5:$Q$1004,Lançamentos!$K$5:$K$1004,$D40,Lançamentos!$U$5:$U$1004,O$5,Lançamentos!$W$5:$W$1004,'BH (3)'!$C$14),SUMIFS(Lançamentos!$Q$5:$Q$1004,Lançamentos!$J$5:$J$1004,$D40,Lançamentos!$U$5:$U$1004,O$5,Lançamentos!$W$5:$W$1004,'BH (3)'!$C$14)))</f>
        <v>x</v>
      </c>
      <c r="P40" s="88" t="str">
        <f>IF($D40="","x",IF('BH (3)'!$B$13=1,SUMIFS(Lançamentos!$Q$5:$Q$1004,Lançamentos!$K$5:$K$1004,$D40,Lançamentos!$U$5:$U$1004,P$5,Lançamentos!$W$5:$W$1004,'BH (3)'!$C$14),SUMIFS(Lançamentos!$Q$5:$Q$1004,Lançamentos!$J$5:$J$1004,$D40,Lançamentos!$U$5:$U$1004,P$5,Lançamentos!$W$5:$W$1004,'BH (3)'!$C$14)))</f>
        <v>x</v>
      </c>
      <c r="Q40" s="177" t="str">
        <f t="shared" si="1"/>
        <v/>
      </c>
    </row>
    <row r="41" spans="3:17" ht="45" customHeight="1" x14ac:dyDescent="0.25">
      <c r="C41" s="81" t="str">
        <f t="shared" si="0"/>
        <v/>
      </c>
      <c r="D41" s="170" t="str">
        <f>IF('BH (3)'!$B$13=1,IF(Adv!D39="","",Adv!D39),IF(Cli!D39="","",Cli!D39))</f>
        <v/>
      </c>
      <c r="E41" s="88" t="str">
        <f>IF($D41="","x",IF('BH (3)'!$B$13=1,SUMIFS(Lançamentos!$Q$5:$Q$1004,Lançamentos!$K$5:$K$1004,$D41,Lançamentos!$U$5:$U$1004,E$5,Lançamentos!$W$5:$W$1004,'BH (3)'!$C$14),SUMIFS(Lançamentos!$Q$5:$Q$1004,Lançamentos!$J$5:$J$1004,$D41,Lançamentos!$U$5:$U$1004,E$5,Lançamentos!$W$5:$W$1004,'BH (3)'!$C$14)))</f>
        <v>x</v>
      </c>
      <c r="F41" s="88" t="str">
        <f>IF($D41="","x",IF('BH (3)'!$B$13=1,SUMIFS(Lançamentos!$Q$5:$Q$1004,Lançamentos!$K$5:$K$1004,$D41,Lançamentos!$U$5:$U$1004,F$5,Lançamentos!$W$5:$W$1004,'BH (3)'!$C$14),SUMIFS(Lançamentos!$Q$5:$Q$1004,Lançamentos!$J$5:$J$1004,$D41,Lançamentos!$U$5:$U$1004,F$5,Lançamentos!$W$5:$W$1004,'BH (3)'!$C$14)))</f>
        <v>x</v>
      </c>
      <c r="G41" s="88" t="str">
        <f>IF($D41="","x",IF('BH (3)'!$B$13=1,SUMIFS(Lançamentos!$Q$5:$Q$1004,Lançamentos!$K$5:$K$1004,$D41,Lançamentos!$U$5:$U$1004,G$5,Lançamentos!$W$5:$W$1004,'BH (3)'!$C$14),SUMIFS(Lançamentos!$Q$5:$Q$1004,Lançamentos!$J$5:$J$1004,$D41,Lançamentos!$U$5:$U$1004,G$5,Lançamentos!$W$5:$W$1004,'BH (3)'!$C$14)))</f>
        <v>x</v>
      </c>
      <c r="H41" s="88" t="str">
        <f>IF($D41="","x",IF('BH (3)'!$B$13=1,SUMIFS(Lançamentos!$Q$5:$Q$1004,Lançamentos!$K$5:$K$1004,$D41,Lançamentos!$U$5:$U$1004,H$5,Lançamentos!$W$5:$W$1004,'BH (3)'!$C$14),SUMIFS(Lançamentos!$Q$5:$Q$1004,Lançamentos!$J$5:$J$1004,$D41,Lançamentos!$U$5:$U$1004,H$5,Lançamentos!$W$5:$W$1004,'BH (3)'!$C$14)))</f>
        <v>x</v>
      </c>
      <c r="I41" s="88" t="str">
        <f>IF($D41="","x",IF('BH (3)'!$B$13=1,SUMIFS(Lançamentos!$Q$5:$Q$1004,Lançamentos!$K$5:$K$1004,$D41,Lançamentos!$U$5:$U$1004,I$5,Lançamentos!$W$5:$W$1004,'BH (3)'!$C$14),SUMIFS(Lançamentos!$Q$5:$Q$1004,Lançamentos!$J$5:$J$1004,$D41,Lançamentos!$U$5:$U$1004,I$5,Lançamentos!$W$5:$W$1004,'BH (3)'!$C$14)))</f>
        <v>x</v>
      </c>
      <c r="J41" s="88" t="str">
        <f>IF($D41="","x",IF('BH (3)'!$B$13=1,SUMIFS(Lançamentos!$Q$5:$Q$1004,Lançamentos!$K$5:$K$1004,$D41,Lançamentos!$U$5:$U$1004,J$5,Lançamentos!$W$5:$W$1004,'BH (3)'!$C$14),SUMIFS(Lançamentos!$Q$5:$Q$1004,Lançamentos!$J$5:$J$1004,$D41,Lançamentos!$U$5:$U$1004,J$5,Lançamentos!$W$5:$W$1004,'BH (3)'!$C$14)))</f>
        <v>x</v>
      </c>
      <c r="K41" s="88" t="str">
        <f>IF($D41="","x",IF('BH (3)'!$B$13=1,SUMIFS(Lançamentos!$Q$5:$Q$1004,Lançamentos!$K$5:$K$1004,$D41,Lançamentos!$U$5:$U$1004,K$5,Lançamentos!$W$5:$W$1004,'BH (3)'!$C$14),SUMIFS(Lançamentos!$Q$5:$Q$1004,Lançamentos!$J$5:$J$1004,$D41,Lançamentos!$U$5:$U$1004,K$5,Lançamentos!$W$5:$W$1004,'BH (3)'!$C$14)))</f>
        <v>x</v>
      </c>
      <c r="L41" s="88" t="str">
        <f>IF($D41="","x",IF('BH (3)'!$B$13=1,SUMIFS(Lançamentos!$Q$5:$Q$1004,Lançamentos!$K$5:$K$1004,$D41,Lançamentos!$U$5:$U$1004,L$5,Lançamentos!$W$5:$W$1004,'BH (3)'!$C$14),SUMIFS(Lançamentos!$Q$5:$Q$1004,Lançamentos!$J$5:$J$1004,$D41,Lançamentos!$U$5:$U$1004,L$5,Lançamentos!$W$5:$W$1004,'BH (3)'!$C$14)))</f>
        <v>x</v>
      </c>
      <c r="M41" s="88" t="str">
        <f>IF($D41="","x",IF('BH (3)'!$B$13=1,SUMIFS(Lançamentos!$Q$5:$Q$1004,Lançamentos!$K$5:$K$1004,$D41,Lançamentos!$U$5:$U$1004,M$5,Lançamentos!$W$5:$W$1004,'BH (3)'!$C$14),SUMIFS(Lançamentos!$Q$5:$Q$1004,Lançamentos!$J$5:$J$1004,$D41,Lançamentos!$U$5:$U$1004,M$5,Lançamentos!$W$5:$W$1004,'BH (3)'!$C$14)))</f>
        <v>x</v>
      </c>
      <c r="N41" s="88" t="str">
        <f>IF($D41="","x",IF('BH (3)'!$B$13=1,SUMIFS(Lançamentos!$Q$5:$Q$1004,Lançamentos!$K$5:$K$1004,$D41,Lançamentos!$U$5:$U$1004,N$5,Lançamentos!$W$5:$W$1004,'BH (3)'!$C$14),SUMIFS(Lançamentos!$Q$5:$Q$1004,Lançamentos!$J$5:$J$1004,$D41,Lançamentos!$U$5:$U$1004,N$5,Lançamentos!$W$5:$W$1004,'BH (3)'!$C$14)))</f>
        <v>x</v>
      </c>
      <c r="O41" s="88" t="str">
        <f>IF($D41="","x",IF('BH (3)'!$B$13=1,SUMIFS(Lançamentos!$Q$5:$Q$1004,Lançamentos!$K$5:$K$1004,$D41,Lançamentos!$U$5:$U$1004,O$5,Lançamentos!$W$5:$W$1004,'BH (3)'!$C$14),SUMIFS(Lançamentos!$Q$5:$Q$1004,Lançamentos!$J$5:$J$1004,$D41,Lançamentos!$U$5:$U$1004,O$5,Lançamentos!$W$5:$W$1004,'BH (3)'!$C$14)))</f>
        <v>x</v>
      </c>
      <c r="P41" s="88" t="str">
        <f>IF($D41="","x",IF('BH (3)'!$B$13=1,SUMIFS(Lançamentos!$Q$5:$Q$1004,Lançamentos!$K$5:$K$1004,$D41,Lançamentos!$U$5:$U$1004,P$5,Lançamentos!$W$5:$W$1004,'BH (3)'!$C$14),SUMIFS(Lançamentos!$Q$5:$Q$1004,Lançamentos!$J$5:$J$1004,$D41,Lançamentos!$U$5:$U$1004,P$5,Lançamentos!$W$5:$W$1004,'BH (3)'!$C$14)))</f>
        <v>x</v>
      </c>
      <c r="Q41" s="177" t="str">
        <f t="shared" si="1"/>
        <v/>
      </c>
    </row>
    <row r="42" spans="3:17" ht="45" customHeight="1" x14ac:dyDescent="0.25">
      <c r="C42" s="81" t="str">
        <f t="shared" si="0"/>
        <v/>
      </c>
      <c r="D42" s="170" t="str">
        <f>IF('BH (3)'!$B$13=1,IF(Adv!D40="","",Adv!D40),IF(Cli!D40="","",Cli!D40))</f>
        <v/>
      </c>
      <c r="E42" s="88" t="str">
        <f>IF($D42="","x",IF('BH (3)'!$B$13=1,SUMIFS(Lançamentos!$Q$5:$Q$1004,Lançamentos!$K$5:$K$1004,$D42,Lançamentos!$U$5:$U$1004,E$5,Lançamentos!$W$5:$W$1004,'BH (3)'!$C$14),SUMIFS(Lançamentos!$Q$5:$Q$1004,Lançamentos!$J$5:$J$1004,$D42,Lançamentos!$U$5:$U$1004,E$5,Lançamentos!$W$5:$W$1004,'BH (3)'!$C$14)))</f>
        <v>x</v>
      </c>
      <c r="F42" s="88" t="str">
        <f>IF($D42="","x",IF('BH (3)'!$B$13=1,SUMIFS(Lançamentos!$Q$5:$Q$1004,Lançamentos!$K$5:$K$1004,$D42,Lançamentos!$U$5:$U$1004,F$5,Lançamentos!$W$5:$W$1004,'BH (3)'!$C$14),SUMIFS(Lançamentos!$Q$5:$Q$1004,Lançamentos!$J$5:$J$1004,$D42,Lançamentos!$U$5:$U$1004,F$5,Lançamentos!$W$5:$W$1004,'BH (3)'!$C$14)))</f>
        <v>x</v>
      </c>
      <c r="G42" s="88" t="str">
        <f>IF($D42="","x",IF('BH (3)'!$B$13=1,SUMIFS(Lançamentos!$Q$5:$Q$1004,Lançamentos!$K$5:$K$1004,$D42,Lançamentos!$U$5:$U$1004,G$5,Lançamentos!$W$5:$W$1004,'BH (3)'!$C$14),SUMIFS(Lançamentos!$Q$5:$Q$1004,Lançamentos!$J$5:$J$1004,$D42,Lançamentos!$U$5:$U$1004,G$5,Lançamentos!$W$5:$W$1004,'BH (3)'!$C$14)))</f>
        <v>x</v>
      </c>
      <c r="H42" s="88" t="str">
        <f>IF($D42="","x",IF('BH (3)'!$B$13=1,SUMIFS(Lançamentos!$Q$5:$Q$1004,Lançamentos!$K$5:$K$1004,$D42,Lançamentos!$U$5:$U$1004,H$5,Lançamentos!$W$5:$W$1004,'BH (3)'!$C$14),SUMIFS(Lançamentos!$Q$5:$Q$1004,Lançamentos!$J$5:$J$1004,$D42,Lançamentos!$U$5:$U$1004,H$5,Lançamentos!$W$5:$W$1004,'BH (3)'!$C$14)))</f>
        <v>x</v>
      </c>
      <c r="I42" s="88" t="str">
        <f>IF($D42="","x",IF('BH (3)'!$B$13=1,SUMIFS(Lançamentos!$Q$5:$Q$1004,Lançamentos!$K$5:$K$1004,$D42,Lançamentos!$U$5:$U$1004,I$5,Lançamentos!$W$5:$W$1004,'BH (3)'!$C$14),SUMIFS(Lançamentos!$Q$5:$Q$1004,Lançamentos!$J$5:$J$1004,$D42,Lançamentos!$U$5:$U$1004,I$5,Lançamentos!$W$5:$W$1004,'BH (3)'!$C$14)))</f>
        <v>x</v>
      </c>
      <c r="J42" s="88" t="str">
        <f>IF($D42="","x",IF('BH (3)'!$B$13=1,SUMIFS(Lançamentos!$Q$5:$Q$1004,Lançamentos!$K$5:$K$1004,$D42,Lançamentos!$U$5:$U$1004,J$5,Lançamentos!$W$5:$W$1004,'BH (3)'!$C$14),SUMIFS(Lançamentos!$Q$5:$Q$1004,Lançamentos!$J$5:$J$1004,$D42,Lançamentos!$U$5:$U$1004,J$5,Lançamentos!$W$5:$W$1004,'BH (3)'!$C$14)))</f>
        <v>x</v>
      </c>
      <c r="K42" s="88" t="str">
        <f>IF($D42="","x",IF('BH (3)'!$B$13=1,SUMIFS(Lançamentos!$Q$5:$Q$1004,Lançamentos!$K$5:$K$1004,$D42,Lançamentos!$U$5:$U$1004,K$5,Lançamentos!$W$5:$W$1004,'BH (3)'!$C$14),SUMIFS(Lançamentos!$Q$5:$Q$1004,Lançamentos!$J$5:$J$1004,$D42,Lançamentos!$U$5:$U$1004,K$5,Lançamentos!$W$5:$W$1004,'BH (3)'!$C$14)))</f>
        <v>x</v>
      </c>
      <c r="L42" s="88" t="str">
        <f>IF($D42="","x",IF('BH (3)'!$B$13=1,SUMIFS(Lançamentos!$Q$5:$Q$1004,Lançamentos!$K$5:$K$1004,$D42,Lançamentos!$U$5:$U$1004,L$5,Lançamentos!$W$5:$W$1004,'BH (3)'!$C$14),SUMIFS(Lançamentos!$Q$5:$Q$1004,Lançamentos!$J$5:$J$1004,$D42,Lançamentos!$U$5:$U$1004,L$5,Lançamentos!$W$5:$W$1004,'BH (3)'!$C$14)))</f>
        <v>x</v>
      </c>
      <c r="M42" s="88" t="str">
        <f>IF($D42="","x",IF('BH (3)'!$B$13=1,SUMIFS(Lançamentos!$Q$5:$Q$1004,Lançamentos!$K$5:$K$1004,$D42,Lançamentos!$U$5:$U$1004,M$5,Lançamentos!$W$5:$W$1004,'BH (3)'!$C$14),SUMIFS(Lançamentos!$Q$5:$Q$1004,Lançamentos!$J$5:$J$1004,$D42,Lançamentos!$U$5:$U$1004,M$5,Lançamentos!$W$5:$W$1004,'BH (3)'!$C$14)))</f>
        <v>x</v>
      </c>
      <c r="N42" s="88" t="str">
        <f>IF($D42="","x",IF('BH (3)'!$B$13=1,SUMIFS(Lançamentos!$Q$5:$Q$1004,Lançamentos!$K$5:$K$1004,$D42,Lançamentos!$U$5:$U$1004,N$5,Lançamentos!$W$5:$W$1004,'BH (3)'!$C$14),SUMIFS(Lançamentos!$Q$5:$Q$1004,Lançamentos!$J$5:$J$1004,$D42,Lançamentos!$U$5:$U$1004,N$5,Lançamentos!$W$5:$W$1004,'BH (3)'!$C$14)))</f>
        <v>x</v>
      </c>
      <c r="O42" s="88" t="str">
        <f>IF($D42="","x",IF('BH (3)'!$B$13=1,SUMIFS(Lançamentos!$Q$5:$Q$1004,Lançamentos!$K$5:$K$1004,$D42,Lançamentos!$U$5:$U$1004,O$5,Lançamentos!$W$5:$W$1004,'BH (3)'!$C$14),SUMIFS(Lançamentos!$Q$5:$Q$1004,Lançamentos!$J$5:$J$1004,$D42,Lançamentos!$U$5:$U$1004,O$5,Lançamentos!$W$5:$W$1004,'BH (3)'!$C$14)))</f>
        <v>x</v>
      </c>
      <c r="P42" s="88" t="str">
        <f>IF($D42="","x",IF('BH (3)'!$B$13=1,SUMIFS(Lançamentos!$Q$5:$Q$1004,Lançamentos!$K$5:$K$1004,$D42,Lançamentos!$U$5:$U$1004,P$5,Lançamentos!$W$5:$W$1004,'BH (3)'!$C$14),SUMIFS(Lançamentos!$Q$5:$Q$1004,Lançamentos!$J$5:$J$1004,$D42,Lançamentos!$U$5:$U$1004,P$5,Lançamentos!$W$5:$W$1004,'BH (3)'!$C$14)))</f>
        <v>x</v>
      </c>
      <c r="Q42" s="177" t="str">
        <f t="shared" si="1"/>
        <v/>
      </c>
    </row>
    <row r="43" spans="3:17" ht="45" customHeight="1" x14ac:dyDescent="0.25">
      <c r="C43" s="81" t="str">
        <f t="shared" si="0"/>
        <v/>
      </c>
      <c r="D43" s="170" t="str">
        <f>IF('BH (3)'!$B$13=1,IF(Adv!D41="","",Adv!D41),IF(Cli!D41="","",Cli!D41))</f>
        <v/>
      </c>
      <c r="E43" s="88" t="str">
        <f>IF($D43="","x",IF('BH (3)'!$B$13=1,SUMIFS(Lançamentos!$Q$5:$Q$1004,Lançamentos!$K$5:$K$1004,$D43,Lançamentos!$U$5:$U$1004,E$5,Lançamentos!$W$5:$W$1004,'BH (3)'!$C$14),SUMIFS(Lançamentos!$Q$5:$Q$1004,Lançamentos!$J$5:$J$1004,$D43,Lançamentos!$U$5:$U$1004,E$5,Lançamentos!$W$5:$W$1004,'BH (3)'!$C$14)))</f>
        <v>x</v>
      </c>
      <c r="F43" s="88" t="str">
        <f>IF($D43="","x",IF('BH (3)'!$B$13=1,SUMIFS(Lançamentos!$Q$5:$Q$1004,Lançamentos!$K$5:$K$1004,$D43,Lançamentos!$U$5:$U$1004,F$5,Lançamentos!$W$5:$W$1004,'BH (3)'!$C$14),SUMIFS(Lançamentos!$Q$5:$Q$1004,Lançamentos!$J$5:$J$1004,$D43,Lançamentos!$U$5:$U$1004,F$5,Lançamentos!$W$5:$W$1004,'BH (3)'!$C$14)))</f>
        <v>x</v>
      </c>
      <c r="G43" s="88" t="str">
        <f>IF($D43="","x",IF('BH (3)'!$B$13=1,SUMIFS(Lançamentos!$Q$5:$Q$1004,Lançamentos!$K$5:$K$1004,$D43,Lançamentos!$U$5:$U$1004,G$5,Lançamentos!$W$5:$W$1004,'BH (3)'!$C$14),SUMIFS(Lançamentos!$Q$5:$Q$1004,Lançamentos!$J$5:$J$1004,$D43,Lançamentos!$U$5:$U$1004,G$5,Lançamentos!$W$5:$W$1004,'BH (3)'!$C$14)))</f>
        <v>x</v>
      </c>
      <c r="H43" s="88" t="str">
        <f>IF($D43="","x",IF('BH (3)'!$B$13=1,SUMIFS(Lançamentos!$Q$5:$Q$1004,Lançamentos!$K$5:$K$1004,$D43,Lançamentos!$U$5:$U$1004,H$5,Lançamentos!$W$5:$W$1004,'BH (3)'!$C$14),SUMIFS(Lançamentos!$Q$5:$Q$1004,Lançamentos!$J$5:$J$1004,$D43,Lançamentos!$U$5:$U$1004,H$5,Lançamentos!$W$5:$W$1004,'BH (3)'!$C$14)))</f>
        <v>x</v>
      </c>
      <c r="I43" s="88" t="str">
        <f>IF($D43="","x",IF('BH (3)'!$B$13=1,SUMIFS(Lançamentos!$Q$5:$Q$1004,Lançamentos!$K$5:$K$1004,$D43,Lançamentos!$U$5:$U$1004,I$5,Lançamentos!$W$5:$W$1004,'BH (3)'!$C$14),SUMIFS(Lançamentos!$Q$5:$Q$1004,Lançamentos!$J$5:$J$1004,$D43,Lançamentos!$U$5:$U$1004,I$5,Lançamentos!$W$5:$W$1004,'BH (3)'!$C$14)))</f>
        <v>x</v>
      </c>
      <c r="J43" s="88" t="str">
        <f>IF($D43="","x",IF('BH (3)'!$B$13=1,SUMIFS(Lançamentos!$Q$5:$Q$1004,Lançamentos!$K$5:$K$1004,$D43,Lançamentos!$U$5:$U$1004,J$5,Lançamentos!$W$5:$W$1004,'BH (3)'!$C$14),SUMIFS(Lançamentos!$Q$5:$Q$1004,Lançamentos!$J$5:$J$1004,$D43,Lançamentos!$U$5:$U$1004,J$5,Lançamentos!$W$5:$W$1004,'BH (3)'!$C$14)))</f>
        <v>x</v>
      </c>
      <c r="K43" s="88" t="str">
        <f>IF($D43="","x",IF('BH (3)'!$B$13=1,SUMIFS(Lançamentos!$Q$5:$Q$1004,Lançamentos!$K$5:$K$1004,$D43,Lançamentos!$U$5:$U$1004,K$5,Lançamentos!$W$5:$W$1004,'BH (3)'!$C$14),SUMIFS(Lançamentos!$Q$5:$Q$1004,Lançamentos!$J$5:$J$1004,$D43,Lançamentos!$U$5:$U$1004,K$5,Lançamentos!$W$5:$W$1004,'BH (3)'!$C$14)))</f>
        <v>x</v>
      </c>
      <c r="L43" s="88" t="str">
        <f>IF($D43="","x",IF('BH (3)'!$B$13=1,SUMIFS(Lançamentos!$Q$5:$Q$1004,Lançamentos!$K$5:$K$1004,$D43,Lançamentos!$U$5:$U$1004,L$5,Lançamentos!$W$5:$W$1004,'BH (3)'!$C$14),SUMIFS(Lançamentos!$Q$5:$Q$1004,Lançamentos!$J$5:$J$1004,$D43,Lançamentos!$U$5:$U$1004,L$5,Lançamentos!$W$5:$W$1004,'BH (3)'!$C$14)))</f>
        <v>x</v>
      </c>
      <c r="M43" s="88" t="str">
        <f>IF($D43="","x",IF('BH (3)'!$B$13=1,SUMIFS(Lançamentos!$Q$5:$Q$1004,Lançamentos!$K$5:$K$1004,$D43,Lançamentos!$U$5:$U$1004,M$5,Lançamentos!$W$5:$W$1004,'BH (3)'!$C$14),SUMIFS(Lançamentos!$Q$5:$Q$1004,Lançamentos!$J$5:$J$1004,$D43,Lançamentos!$U$5:$U$1004,M$5,Lançamentos!$W$5:$W$1004,'BH (3)'!$C$14)))</f>
        <v>x</v>
      </c>
      <c r="N43" s="88" t="str">
        <f>IF($D43="","x",IF('BH (3)'!$B$13=1,SUMIFS(Lançamentos!$Q$5:$Q$1004,Lançamentos!$K$5:$K$1004,$D43,Lançamentos!$U$5:$U$1004,N$5,Lançamentos!$W$5:$W$1004,'BH (3)'!$C$14),SUMIFS(Lançamentos!$Q$5:$Q$1004,Lançamentos!$J$5:$J$1004,$D43,Lançamentos!$U$5:$U$1004,N$5,Lançamentos!$W$5:$W$1004,'BH (3)'!$C$14)))</f>
        <v>x</v>
      </c>
      <c r="O43" s="88" t="str">
        <f>IF($D43="","x",IF('BH (3)'!$B$13=1,SUMIFS(Lançamentos!$Q$5:$Q$1004,Lançamentos!$K$5:$K$1004,$D43,Lançamentos!$U$5:$U$1004,O$5,Lançamentos!$W$5:$W$1004,'BH (3)'!$C$14),SUMIFS(Lançamentos!$Q$5:$Q$1004,Lançamentos!$J$5:$J$1004,$D43,Lançamentos!$U$5:$U$1004,O$5,Lançamentos!$W$5:$W$1004,'BH (3)'!$C$14)))</f>
        <v>x</v>
      </c>
      <c r="P43" s="88" t="str">
        <f>IF($D43="","x",IF('BH (3)'!$B$13=1,SUMIFS(Lançamentos!$Q$5:$Q$1004,Lançamentos!$K$5:$K$1004,$D43,Lançamentos!$U$5:$U$1004,P$5,Lançamentos!$W$5:$W$1004,'BH (3)'!$C$14),SUMIFS(Lançamentos!$Q$5:$Q$1004,Lançamentos!$J$5:$J$1004,$D43,Lançamentos!$U$5:$U$1004,P$5,Lançamentos!$W$5:$W$1004,'BH (3)'!$C$14)))</f>
        <v>x</v>
      </c>
      <c r="Q43" s="177" t="str">
        <f t="shared" si="1"/>
        <v/>
      </c>
    </row>
    <row r="44" spans="3:17" ht="45" customHeight="1" x14ac:dyDescent="0.25">
      <c r="C44" s="81" t="str">
        <f t="shared" si="0"/>
        <v/>
      </c>
      <c r="D44" s="170" t="str">
        <f>IF('BH (3)'!$B$13=1,IF(Adv!D42="","",Adv!D42),IF(Cli!D42="","",Cli!D42))</f>
        <v/>
      </c>
      <c r="E44" s="88" t="str">
        <f>IF($D44="","x",IF('BH (3)'!$B$13=1,SUMIFS(Lançamentos!$Q$5:$Q$1004,Lançamentos!$K$5:$K$1004,$D44,Lançamentos!$U$5:$U$1004,E$5,Lançamentos!$W$5:$W$1004,'BH (3)'!$C$14),SUMIFS(Lançamentos!$Q$5:$Q$1004,Lançamentos!$J$5:$J$1004,$D44,Lançamentos!$U$5:$U$1004,E$5,Lançamentos!$W$5:$W$1004,'BH (3)'!$C$14)))</f>
        <v>x</v>
      </c>
      <c r="F44" s="88" t="str">
        <f>IF($D44="","x",IF('BH (3)'!$B$13=1,SUMIFS(Lançamentos!$Q$5:$Q$1004,Lançamentos!$K$5:$K$1004,$D44,Lançamentos!$U$5:$U$1004,F$5,Lançamentos!$W$5:$W$1004,'BH (3)'!$C$14),SUMIFS(Lançamentos!$Q$5:$Q$1004,Lançamentos!$J$5:$J$1004,$D44,Lançamentos!$U$5:$U$1004,F$5,Lançamentos!$W$5:$W$1004,'BH (3)'!$C$14)))</f>
        <v>x</v>
      </c>
      <c r="G44" s="88" t="str">
        <f>IF($D44="","x",IF('BH (3)'!$B$13=1,SUMIFS(Lançamentos!$Q$5:$Q$1004,Lançamentos!$K$5:$K$1004,$D44,Lançamentos!$U$5:$U$1004,G$5,Lançamentos!$W$5:$W$1004,'BH (3)'!$C$14),SUMIFS(Lançamentos!$Q$5:$Q$1004,Lançamentos!$J$5:$J$1004,$D44,Lançamentos!$U$5:$U$1004,G$5,Lançamentos!$W$5:$W$1004,'BH (3)'!$C$14)))</f>
        <v>x</v>
      </c>
      <c r="H44" s="88" t="str">
        <f>IF($D44="","x",IF('BH (3)'!$B$13=1,SUMIFS(Lançamentos!$Q$5:$Q$1004,Lançamentos!$K$5:$K$1004,$D44,Lançamentos!$U$5:$U$1004,H$5,Lançamentos!$W$5:$W$1004,'BH (3)'!$C$14),SUMIFS(Lançamentos!$Q$5:$Q$1004,Lançamentos!$J$5:$J$1004,$D44,Lançamentos!$U$5:$U$1004,H$5,Lançamentos!$W$5:$W$1004,'BH (3)'!$C$14)))</f>
        <v>x</v>
      </c>
      <c r="I44" s="88" t="str">
        <f>IF($D44="","x",IF('BH (3)'!$B$13=1,SUMIFS(Lançamentos!$Q$5:$Q$1004,Lançamentos!$K$5:$K$1004,$D44,Lançamentos!$U$5:$U$1004,I$5,Lançamentos!$W$5:$W$1004,'BH (3)'!$C$14),SUMIFS(Lançamentos!$Q$5:$Q$1004,Lançamentos!$J$5:$J$1004,$D44,Lançamentos!$U$5:$U$1004,I$5,Lançamentos!$W$5:$W$1004,'BH (3)'!$C$14)))</f>
        <v>x</v>
      </c>
      <c r="J44" s="88" t="str">
        <f>IF($D44="","x",IF('BH (3)'!$B$13=1,SUMIFS(Lançamentos!$Q$5:$Q$1004,Lançamentos!$K$5:$K$1004,$D44,Lançamentos!$U$5:$U$1004,J$5,Lançamentos!$W$5:$W$1004,'BH (3)'!$C$14),SUMIFS(Lançamentos!$Q$5:$Q$1004,Lançamentos!$J$5:$J$1004,$D44,Lançamentos!$U$5:$U$1004,J$5,Lançamentos!$W$5:$W$1004,'BH (3)'!$C$14)))</f>
        <v>x</v>
      </c>
      <c r="K44" s="88" t="str">
        <f>IF($D44="","x",IF('BH (3)'!$B$13=1,SUMIFS(Lançamentos!$Q$5:$Q$1004,Lançamentos!$K$5:$K$1004,$D44,Lançamentos!$U$5:$U$1004,K$5,Lançamentos!$W$5:$W$1004,'BH (3)'!$C$14),SUMIFS(Lançamentos!$Q$5:$Q$1004,Lançamentos!$J$5:$J$1004,$D44,Lançamentos!$U$5:$U$1004,K$5,Lançamentos!$W$5:$W$1004,'BH (3)'!$C$14)))</f>
        <v>x</v>
      </c>
      <c r="L44" s="88" t="str">
        <f>IF($D44="","x",IF('BH (3)'!$B$13=1,SUMIFS(Lançamentos!$Q$5:$Q$1004,Lançamentos!$K$5:$K$1004,$D44,Lançamentos!$U$5:$U$1004,L$5,Lançamentos!$W$5:$W$1004,'BH (3)'!$C$14),SUMIFS(Lançamentos!$Q$5:$Q$1004,Lançamentos!$J$5:$J$1004,$D44,Lançamentos!$U$5:$U$1004,L$5,Lançamentos!$W$5:$W$1004,'BH (3)'!$C$14)))</f>
        <v>x</v>
      </c>
      <c r="M44" s="88" t="str">
        <f>IF($D44="","x",IF('BH (3)'!$B$13=1,SUMIFS(Lançamentos!$Q$5:$Q$1004,Lançamentos!$K$5:$K$1004,$D44,Lançamentos!$U$5:$U$1004,M$5,Lançamentos!$W$5:$W$1004,'BH (3)'!$C$14),SUMIFS(Lançamentos!$Q$5:$Q$1004,Lançamentos!$J$5:$J$1004,$D44,Lançamentos!$U$5:$U$1004,M$5,Lançamentos!$W$5:$W$1004,'BH (3)'!$C$14)))</f>
        <v>x</v>
      </c>
      <c r="N44" s="88" t="str">
        <f>IF($D44="","x",IF('BH (3)'!$B$13=1,SUMIFS(Lançamentos!$Q$5:$Q$1004,Lançamentos!$K$5:$K$1004,$D44,Lançamentos!$U$5:$U$1004,N$5,Lançamentos!$W$5:$W$1004,'BH (3)'!$C$14),SUMIFS(Lançamentos!$Q$5:$Q$1004,Lançamentos!$J$5:$J$1004,$D44,Lançamentos!$U$5:$U$1004,N$5,Lançamentos!$W$5:$W$1004,'BH (3)'!$C$14)))</f>
        <v>x</v>
      </c>
      <c r="O44" s="88" t="str">
        <f>IF($D44="","x",IF('BH (3)'!$B$13=1,SUMIFS(Lançamentos!$Q$5:$Q$1004,Lançamentos!$K$5:$K$1004,$D44,Lançamentos!$U$5:$U$1004,O$5,Lançamentos!$W$5:$W$1004,'BH (3)'!$C$14),SUMIFS(Lançamentos!$Q$5:$Q$1004,Lançamentos!$J$5:$J$1004,$D44,Lançamentos!$U$5:$U$1004,O$5,Lançamentos!$W$5:$W$1004,'BH (3)'!$C$14)))</f>
        <v>x</v>
      </c>
      <c r="P44" s="88" t="str">
        <f>IF($D44="","x",IF('BH (3)'!$B$13=1,SUMIFS(Lançamentos!$Q$5:$Q$1004,Lançamentos!$K$5:$K$1004,$D44,Lançamentos!$U$5:$U$1004,P$5,Lançamentos!$W$5:$W$1004,'BH (3)'!$C$14),SUMIFS(Lançamentos!$Q$5:$Q$1004,Lançamentos!$J$5:$J$1004,$D44,Lançamentos!$U$5:$U$1004,P$5,Lançamentos!$W$5:$W$1004,'BH (3)'!$C$14)))</f>
        <v>x</v>
      </c>
      <c r="Q44" s="177" t="str">
        <f t="shared" si="1"/>
        <v/>
      </c>
    </row>
    <row r="45" spans="3:17" ht="45" customHeight="1" x14ac:dyDescent="0.25">
      <c r="C45" s="81" t="str">
        <f t="shared" si="0"/>
        <v/>
      </c>
      <c r="D45" s="170" t="str">
        <f>IF('BH (3)'!$B$13=1,IF(Adv!D43="","",Adv!D43),IF(Cli!D43="","",Cli!D43))</f>
        <v/>
      </c>
      <c r="E45" s="88" t="str">
        <f>IF($D45="","x",IF('BH (3)'!$B$13=1,SUMIFS(Lançamentos!$Q$5:$Q$1004,Lançamentos!$K$5:$K$1004,$D45,Lançamentos!$U$5:$U$1004,E$5,Lançamentos!$W$5:$W$1004,'BH (3)'!$C$14),SUMIFS(Lançamentos!$Q$5:$Q$1004,Lançamentos!$J$5:$J$1004,$D45,Lançamentos!$U$5:$U$1004,E$5,Lançamentos!$W$5:$W$1004,'BH (3)'!$C$14)))</f>
        <v>x</v>
      </c>
      <c r="F45" s="88" t="str">
        <f>IF($D45="","x",IF('BH (3)'!$B$13=1,SUMIFS(Lançamentos!$Q$5:$Q$1004,Lançamentos!$K$5:$K$1004,$D45,Lançamentos!$U$5:$U$1004,F$5,Lançamentos!$W$5:$W$1004,'BH (3)'!$C$14),SUMIFS(Lançamentos!$Q$5:$Q$1004,Lançamentos!$J$5:$J$1004,$D45,Lançamentos!$U$5:$U$1004,F$5,Lançamentos!$W$5:$W$1004,'BH (3)'!$C$14)))</f>
        <v>x</v>
      </c>
      <c r="G45" s="88" t="str">
        <f>IF($D45="","x",IF('BH (3)'!$B$13=1,SUMIFS(Lançamentos!$Q$5:$Q$1004,Lançamentos!$K$5:$K$1004,$D45,Lançamentos!$U$5:$U$1004,G$5,Lançamentos!$W$5:$W$1004,'BH (3)'!$C$14),SUMIFS(Lançamentos!$Q$5:$Q$1004,Lançamentos!$J$5:$J$1004,$D45,Lançamentos!$U$5:$U$1004,G$5,Lançamentos!$W$5:$W$1004,'BH (3)'!$C$14)))</f>
        <v>x</v>
      </c>
      <c r="H45" s="88" t="str">
        <f>IF($D45="","x",IF('BH (3)'!$B$13=1,SUMIFS(Lançamentos!$Q$5:$Q$1004,Lançamentos!$K$5:$K$1004,$D45,Lançamentos!$U$5:$U$1004,H$5,Lançamentos!$W$5:$W$1004,'BH (3)'!$C$14),SUMIFS(Lançamentos!$Q$5:$Q$1004,Lançamentos!$J$5:$J$1004,$D45,Lançamentos!$U$5:$U$1004,H$5,Lançamentos!$W$5:$W$1004,'BH (3)'!$C$14)))</f>
        <v>x</v>
      </c>
      <c r="I45" s="88" t="str">
        <f>IF($D45="","x",IF('BH (3)'!$B$13=1,SUMIFS(Lançamentos!$Q$5:$Q$1004,Lançamentos!$K$5:$K$1004,$D45,Lançamentos!$U$5:$U$1004,I$5,Lançamentos!$W$5:$W$1004,'BH (3)'!$C$14),SUMIFS(Lançamentos!$Q$5:$Q$1004,Lançamentos!$J$5:$J$1004,$D45,Lançamentos!$U$5:$U$1004,I$5,Lançamentos!$W$5:$W$1004,'BH (3)'!$C$14)))</f>
        <v>x</v>
      </c>
      <c r="J45" s="88" t="str">
        <f>IF($D45="","x",IF('BH (3)'!$B$13=1,SUMIFS(Lançamentos!$Q$5:$Q$1004,Lançamentos!$K$5:$K$1004,$D45,Lançamentos!$U$5:$U$1004,J$5,Lançamentos!$W$5:$W$1004,'BH (3)'!$C$14),SUMIFS(Lançamentos!$Q$5:$Q$1004,Lançamentos!$J$5:$J$1004,$D45,Lançamentos!$U$5:$U$1004,J$5,Lançamentos!$W$5:$W$1004,'BH (3)'!$C$14)))</f>
        <v>x</v>
      </c>
      <c r="K45" s="88" t="str">
        <f>IF($D45="","x",IF('BH (3)'!$B$13=1,SUMIFS(Lançamentos!$Q$5:$Q$1004,Lançamentos!$K$5:$K$1004,$D45,Lançamentos!$U$5:$U$1004,K$5,Lançamentos!$W$5:$W$1004,'BH (3)'!$C$14),SUMIFS(Lançamentos!$Q$5:$Q$1004,Lançamentos!$J$5:$J$1004,$D45,Lançamentos!$U$5:$U$1004,K$5,Lançamentos!$W$5:$W$1004,'BH (3)'!$C$14)))</f>
        <v>x</v>
      </c>
      <c r="L45" s="88" t="str">
        <f>IF($D45="","x",IF('BH (3)'!$B$13=1,SUMIFS(Lançamentos!$Q$5:$Q$1004,Lançamentos!$K$5:$K$1004,$D45,Lançamentos!$U$5:$U$1004,L$5,Lançamentos!$W$5:$W$1004,'BH (3)'!$C$14),SUMIFS(Lançamentos!$Q$5:$Q$1004,Lançamentos!$J$5:$J$1004,$D45,Lançamentos!$U$5:$U$1004,L$5,Lançamentos!$W$5:$W$1004,'BH (3)'!$C$14)))</f>
        <v>x</v>
      </c>
      <c r="M45" s="88" t="str">
        <f>IF($D45="","x",IF('BH (3)'!$B$13=1,SUMIFS(Lançamentos!$Q$5:$Q$1004,Lançamentos!$K$5:$K$1004,$D45,Lançamentos!$U$5:$U$1004,M$5,Lançamentos!$W$5:$W$1004,'BH (3)'!$C$14),SUMIFS(Lançamentos!$Q$5:$Q$1004,Lançamentos!$J$5:$J$1004,$D45,Lançamentos!$U$5:$U$1004,M$5,Lançamentos!$W$5:$W$1004,'BH (3)'!$C$14)))</f>
        <v>x</v>
      </c>
      <c r="N45" s="88" t="str">
        <f>IF($D45="","x",IF('BH (3)'!$B$13=1,SUMIFS(Lançamentos!$Q$5:$Q$1004,Lançamentos!$K$5:$K$1004,$D45,Lançamentos!$U$5:$U$1004,N$5,Lançamentos!$W$5:$W$1004,'BH (3)'!$C$14),SUMIFS(Lançamentos!$Q$5:$Q$1004,Lançamentos!$J$5:$J$1004,$D45,Lançamentos!$U$5:$U$1004,N$5,Lançamentos!$W$5:$W$1004,'BH (3)'!$C$14)))</f>
        <v>x</v>
      </c>
      <c r="O45" s="88" t="str">
        <f>IF($D45="","x",IF('BH (3)'!$B$13=1,SUMIFS(Lançamentos!$Q$5:$Q$1004,Lançamentos!$K$5:$K$1004,$D45,Lançamentos!$U$5:$U$1004,O$5,Lançamentos!$W$5:$W$1004,'BH (3)'!$C$14),SUMIFS(Lançamentos!$Q$5:$Q$1004,Lançamentos!$J$5:$J$1004,$D45,Lançamentos!$U$5:$U$1004,O$5,Lançamentos!$W$5:$W$1004,'BH (3)'!$C$14)))</f>
        <v>x</v>
      </c>
      <c r="P45" s="88" t="str">
        <f>IF($D45="","x",IF('BH (3)'!$B$13=1,SUMIFS(Lançamentos!$Q$5:$Q$1004,Lançamentos!$K$5:$K$1004,$D45,Lançamentos!$U$5:$U$1004,P$5,Lançamentos!$W$5:$W$1004,'BH (3)'!$C$14),SUMIFS(Lançamentos!$Q$5:$Q$1004,Lançamentos!$J$5:$J$1004,$D45,Lançamentos!$U$5:$U$1004,P$5,Lançamentos!$W$5:$W$1004,'BH (3)'!$C$14)))</f>
        <v>x</v>
      </c>
      <c r="Q45" s="177" t="str">
        <f t="shared" si="1"/>
        <v/>
      </c>
    </row>
    <row r="46" spans="3:17" ht="45" customHeight="1" x14ac:dyDescent="0.25">
      <c r="C46" s="81" t="str">
        <f t="shared" si="0"/>
        <v/>
      </c>
      <c r="D46" s="170" t="str">
        <f>IF('BH (3)'!$B$13=1,IF(Adv!D44="","",Adv!D44),IF(Cli!D44="","",Cli!D44))</f>
        <v/>
      </c>
      <c r="E46" s="88" t="str">
        <f>IF($D46="","x",IF('BH (3)'!$B$13=1,SUMIFS(Lançamentos!$Q$5:$Q$1004,Lançamentos!$K$5:$K$1004,$D46,Lançamentos!$U$5:$U$1004,E$5,Lançamentos!$W$5:$W$1004,'BH (3)'!$C$14),SUMIFS(Lançamentos!$Q$5:$Q$1004,Lançamentos!$J$5:$J$1004,$D46,Lançamentos!$U$5:$U$1004,E$5,Lançamentos!$W$5:$W$1004,'BH (3)'!$C$14)))</f>
        <v>x</v>
      </c>
      <c r="F46" s="88" t="str">
        <f>IF($D46="","x",IF('BH (3)'!$B$13=1,SUMIFS(Lançamentos!$Q$5:$Q$1004,Lançamentos!$K$5:$K$1004,$D46,Lançamentos!$U$5:$U$1004,F$5,Lançamentos!$W$5:$W$1004,'BH (3)'!$C$14),SUMIFS(Lançamentos!$Q$5:$Q$1004,Lançamentos!$J$5:$J$1004,$D46,Lançamentos!$U$5:$U$1004,F$5,Lançamentos!$W$5:$W$1004,'BH (3)'!$C$14)))</f>
        <v>x</v>
      </c>
      <c r="G46" s="88" t="str">
        <f>IF($D46="","x",IF('BH (3)'!$B$13=1,SUMIFS(Lançamentos!$Q$5:$Q$1004,Lançamentos!$K$5:$K$1004,$D46,Lançamentos!$U$5:$U$1004,G$5,Lançamentos!$W$5:$W$1004,'BH (3)'!$C$14),SUMIFS(Lançamentos!$Q$5:$Q$1004,Lançamentos!$J$5:$J$1004,$D46,Lançamentos!$U$5:$U$1004,G$5,Lançamentos!$W$5:$W$1004,'BH (3)'!$C$14)))</f>
        <v>x</v>
      </c>
      <c r="H46" s="88" t="str">
        <f>IF($D46="","x",IF('BH (3)'!$B$13=1,SUMIFS(Lançamentos!$Q$5:$Q$1004,Lançamentos!$K$5:$K$1004,$D46,Lançamentos!$U$5:$U$1004,H$5,Lançamentos!$W$5:$W$1004,'BH (3)'!$C$14),SUMIFS(Lançamentos!$Q$5:$Q$1004,Lançamentos!$J$5:$J$1004,$D46,Lançamentos!$U$5:$U$1004,H$5,Lançamentos!$W$5:$W$1004,'BH (3)'!$C$14)))</f>
        <v>x</v>
      </c>
      <c r="I46" s="88" t="str">
        <f>IF($D46="","x",IF('BH (3)'!$B$13=1,SUMIFS(Lançamentos!$Q$5:$Q$1004,Lançamentos!$K$5:$K$1004,$D46,Lançamentos!$U$5:$U$1004,I$5,Lançamentos!$W$5:$W$1004,'BH (3)'!$C$14),SUMIFS(Lançamentos!$Q$5:$Q$1004,Lançamentos!$J$5:$J$1004,$D46,Lançamentos!$U$5:$U$1004,I$5,Lançamentos!$W$5:$W$1004,'BH (3)'!$C$14)))</f>
        <v>x</v>
      </c>
      <c r="J46" s="88" t="str">
        <f>IF($D46="","x",IF('BH (3)'!$B$13=1,SUMIFS(Lançamentos!$Q$5:$Q$1004,Lançamentos!$K$5:$K$1004,$D46,Lançamentos!$U$5:$U$1004,J$5,Lançamentos!$W$5:$W$1004,'BH (3)'!$C$14),SUMIFS(Lançamentos!$Q$5:$Q$1004,Lançamentos!$J$5:$J$1004,$D46,Lançamentos!$U$5:$U$1004,J$5,Lançamentos!$W$5:$W$1004,'BH (3)'!$C$14)))</f>
        <v>x</v>
      </c>
      <c r="K46" s="88" t="str">
        <f>IF($D46="","x",IF('BH (3)'!$B$13=1,SUMIFS(Lançamentos!$Q$5:$Q$1004,Lançamentos!$K$5:$K$1004,$D46,Lançamentos!$U$5:$U$1004,K$5,Lançamentos!$W$5:$W$1004,'BH (3)'!$C$14),SUMIFS(Lançamentos!$Q$5:$Q$1004,Lançamentos!$J$5:$J$1004,$D46,Lançamentos!$U$5:$U$1004,K$5,Lançamentos!$W$5:$W$1004,'BH (3)'!$C$14)))</f>
        <v>x</v>
      </c>
      <c r="L46" s="88" t="str">
        <f>IF($D46="","x",IF('BH (3)'!$B$13=1,SUMIFS(Lançamentos!$Q$5:$Q$1004,Lançamentos!$K$5:$K$1004,$D46,Lançamentos!$U$5:$U$1004,L$5,Lançamentos!$W$5:$W$1004,'BH (3)'!$C$14),SUMIFS(Lançamentos!$Q$5:$Q$1004,Lançamentos!$J$5:$J$1004,$D46,Lançamentos!$U$5:$U$1004,L$5,Lançamentos!$W$5:$W$1004,'BH (3)'!$C$14)))</f>
        <v>x</v>
      </c>
      <c r="M46" s="88" t="str">
        <f>IF($D46="","x",IF('BH (3)'!$B$13=1,SUMIFS(Lançamentos!$Q$5:$Q$1004,Lançamentos!$K$5:$K$1004,$D46,Lançamentos!$U$5:$U$1004,M$5,Lançamentos!$W$5:$W$1004,'BH (3)'!$C$14),SUMIFS(Lançamentos!$Q$5:$Q$1004,Lançamentos!$J$5:$J$1004,$D46,Lançamentos!$U$5:$U$1004,M$5,Lançamentos!$W$5:$W$1004,'BH (3)'!$C$14)))</f>
        <v>x</v>
      </c>
      <c r="N46" s="88" t="str">
        <f>IF($D46="","x",IF('BH (3)'!$B$13=1,SUMIFS(Lançamentos!$Q$5:$Q$1004,Lançamentos!$K$5:$K$1004,$D46,Lançamentos!$U$5:$U$1004,N$5,Lançamentos!$W$5:$W$1004,'BH (3)'!$C$14),SUMIFS(Lançamentos!$Q$5:$Q$1004,Lançamentos!$J$5:$J$1004,$D46,Lançamentos!$U$5:$U$1004,N$5,Lançamentos!$W$5:$W$1004,'BH (3)'!$C$14)))</f>
        <v>x</v>
      </c>
      <c r="O46" s="88" t="str">
        <f>IF($D46="","x",IF('BH (3)'!$B$13=1,SUMIFS(Lançamentos!$Q$5:$Q$1004,Lançamentos!$K$5:$K$1004,$D46,Lançamentos!$U$5:$U$1004,O$5,Lançamentos!$W$5:$W$1004,'BH (3)'!$C$14),SUMIFS(Lançamentos!$Q$5:$Q$1004,Lançamentos!$J$5:$J$1004,$D46,Lançamentos!$U$5:$U$1004,O$5,Lançamentos!$W$5:$W$1004,'BH (3)'!$C$14)))</f>
        <v>x</v>
      </c>
      <c r="P46" s="88" t="str">
        <f>IF($D46="","x",IF('BH (3)'!$B$13=1,SUMIFS(Lançamentos!$Q$5:$Q$1004,Lançamentos!$K$5:$K$1004,$D46,Lançamentos!$U$5:$U$1004,P$5,Lançamentos!$W$5:$W$1004,'BH (3)'!$C$14),SUMIFS(Lançamentos!$Q$5:$Q$1004,Lançamentos!$J$5:$J$1004,$D46,Lançamentos!$U$5:$U$1004,P$5,Lançamentos!$W$5:$W$1004,'BH (3)'!$C$14)))</f>
        <v>x</v>
      </c>
      <c r="Q46" s="177" t="str">
        <f t="shared" si="1"/>
        <v/>
      </c>
    </row>
    <row r="47" spans="3:17" ht="45" customHeight="1" x14ac:dyDescent="0.25">
      <c r="C47" s="81" t="str">
        <f t="shared" si="0"/>
        <v/>
      </c>
      <c r="D47" s="170" t="str">
        <f>IF('BH (3)'!$B$13=1,IF(Adv!D45="","",Adv!D45),IF(Cli!D45="","",Cli!D45))</f>
        <v/>
      </c>
      <c r="E47" s="88" t="str">
        <f>IF($D47="","x",IF('BH (3)'!$B$13=1,SUMIFS(Lançamentos!$Q$5:$Q$1004,Lançamentos!$K$5:$K$1004,$D47,Lançamentos!$U$5:$U$1004,E$5,Lançamentos!$W$5:$W$1004,'BH (3)'!$C$14),SUMIFS(Lançamentos!$Q$5:$Q$1004,Lançamentos!$J$5:$J$1004,$D47,Lançamentos!$U$5:$U$1004,E$5,Lançamentos!$W$5:$W$1004,'BH (3)'!$C$14)))</f>
        <v>x</v>
      </c>
      <c r="F47" s="88" t="str">
        <f>IF($D47="","x",IF('BH (3)'!$B$13=1,SUMIFS(Lançamentos!$Q$5:$Q$1004,Lançamentos!$K$5:$K$1004,$D47,Lançamentos!$U$5:$U$1004,F$5,Lançamentos!$W$5:$W$1004,'BH (3)'!$C$14),SUMIFS(Lançamentos!$Q$5:$Q$1004,Lançamentos!$J$5:$J$1004,$D47,Lançamentos!$U$5:$U$1004,F$5,Lançamentos!$W$5:$W$1004,'BH (3)'!$C$14)))</f>
        <v>x</v>
      </c>
      <c r="G47" s="88" t="str">
        <f>IF($D47="","x",IF('BH (3)'!$B$13=1,SUMIFS(Lançamentos!$Q$5:$Q$1004,Lançamentos!$K$5:$K$1004,$D47,Lançamentos!$U$5:$U$1004,G$5,Lançamentos!$W$5:$W$1004,'BH (3)'!$C$14),SUMIFS(Lançamentos!$Q$5:$Q$1004,Lançamentos!$J$5:$J$1004,$D47,Lançamentos!$U$5:$U$1004,G$5,Lançamentos!$W$5:$W$1004,'BH (3)'!$C$14)))</f>
        <v>x</v>
      </c>
      <c r="H47" s="88" t="str">
        <f>IF($D47="","x",IF('BH (3)'!$B$13=1,SUMIFS(Lançamentos!$Q$5:$Q$1004,Lançamentos!$K$5:$K$1004,$D47,Lançamentos!$U$5:$U$1004,H$5,Lançamentos!$W$5:$W$1004,'BH (3)'!$C$14),SUMIFS(Lançamentos!$Q$5:$Q$1004,Lançamentos!$J$5:$J$1004,$D47,Lançamentos!$U$5:$U$1004,H$5,Lançamentos!$W$5:$W$1004,'BH (3)'!$C$14)))</f>
        <v>x</v>
      </c>
      <c r="I47" s="88" t="str">
        <f>IF($D47="","x",IF('BH (3)'!$B$13=1,SUMIFS(Lançamentos!$Q$5:$Q$1004,Lançamentos!$K$5:$K$1004,$D47,Lançamentos!$U$5:$U$1004,I$5,Lançamentos!$W$5:$W$1004,'BH (3)'!$C$14),SUMIFS(Lançamentos!$Q$5:$Q$1004,Lançamentos!$J$5:$J$1004,$D47,Lançamentos!$U$5:$U$1004,I$5,Lançamentos!$W$5:$W$1004,'BH (3)'!$C$14)))</f>
        <v>x</v>
      </c>
      <c r="J47" s="88" t="str">
        <f>IF($D47="","x",IF('BH (3)'!$B$13=1,SUMIFS(Lançamentos!$Q$5:$Q$1004,Lançamentos!$K$5:$K$1004,$D47,Lançamentos!$U$5:$U$1004,J$5,Lançamentos!$W$5:$W$1004,'BH (3)'!$C$14),SUMIFS(Lançamentos!$Q$5:$Q$1004,Lançamentos!$J$5:$J$1004,$D47,Lançamentos!$U$5:$U$1004,J$5,Lançamentos!$W$5:$W$1004,'BH (3)'!$C$14)))</f>
        <v>x</v>
      </c>
      <c r="K47" s="88" t="str">
        <f>IF($D47="","x",IF('BH (3)'!$B$13=1,SUMIFS(Lançamentos!$Q$5:$Q$1004,Lançamentos!$K$5:$K$1004,$D47,Lançamentos!$U$5:$U$1004,K$5,Lançamentos!$W$5:$W$1004,'BH (3)'!$C$14),SUMIFS(Lançamentos!$Q$5:$Q$1004,Lançamentos!$J$5:$J$1004,$D47,Lançamentos!$U$5:$U$1004,K$5,Lançamentos!$W$5:$W$1004,'BH (3)'!$C$14)))</f>
        <v>x</v>
      </c>
      <c r="L47" s="88" t="str">
        <f>IF($D47="","x",IF('BH (3)'!$B$13=1,SUMIFS(Lançamentos!$Q$5:$Q$1004,Lançamentos!$K$5:$K$1004,$D47,Lançamentos!$U$5:$U$1004,L$5,Lançamentos!$W$5:$W$1004,'BH (3)'!$C$14),SUMIFS(Lançamentos!$Q$5:$Q$1004,Lançamentos!$J$5:$J$1004,$D47,Lançamentos!$U$5:$U$1004,L$5,Lançamentos!$W$5:$W$1004,'BH (3)'!$C$14)))</f>
        <v>x</v>
      </c>
      <c r="M47" s="88" t="str">
        <f>IF($D47="","x",IF('BH (3)'!$B$13=1,SUMIFS(Lançamentos!$Q$5:$Q$1004,Lançamentos!$K$5:$K$1004,$D47,Lançamentos!$U$5:$U$1004,M$5,Lançamentos!$W$5:$W$1004,'BH (3)'!$C$14),SUMIFS(Lançamentos!$Q$5:$Q$1004,Lançamentos!$J$5:$J$1004,$D47,Lançamentos!$U$5:$U$1004,M$5,Lançamentos!$W$5:$W$1004,'BH (3)'!$C$14)))</f>
        <v>x</v>
      </c>
      <c r="N47" s="88" t="str">
        <f>IF($D47="","x",IF('BH (3)'!$B$13=1,SUMIFS(Lançamentos!$Q$5:$Q$1004,Lançamentos!$K$5:$K$1004,$D47,Lançamentos!$U$5:$U$1004,N$5,Lançamentos!$W$5:$W$1004,'BH (3)'!$C$14),SUMIFS(Lançamentos!$Q$5:$Q$1004,Lançamentos!$J$5:$J$1004,$D47,Lançamentos!$U$5:$U$1004,N$5,Lançamentos!$W$5:$W$1004,'BH (3)'!$C$14)))</f>
        <v>x</v>
      </c>
      <c r="O47" s="88" t="str">
        <f>IF($D47="","x",IF('BH (3)'!$B$13=1,SUMIFS(Lançamentos!$Q$5:$Q$1004,Lançamentos!$K$5:$K$1004,$D47,Lançamentos!$U$5:$U$1004,O$5,Lançamentos!$W$5:$W$1004,'BH (3)'!$C$14),SUMIFS(Lançamentos!$Q$5:$Q$1004,Lançamentos!$J$5:$J$1004,$D47,Lançamentos!$U$5:$U$1004,O$5,Lançamentos!$W$5:$W$1004,'BH (3)'!$C$14)))</f>
        <v>x</v>
      </c>
      <c r="P47" s="88" t="str">
        <f>IF($D47="","x",IF('BH (3)'!$B$13=1,SUMIFS(Lançamentos!$Q$5:$Q$1004,Lançamentos!$K$5:$K$1004,$D47,Lançamentos!$U$5:$U$1004,P$5,Lançamentos!$W$5:$W$1004,'BH (3)'!$C$14),SUMIFS(Lançamentos!$Q$5:$Q$1004,Lançamentos!$J$5:$J$1004,$D47,Lançamentos!$U$5:$U$1004,P$5,Lançamentos!$W$5:$W$1004,'BH (3)'!$C$14)))</f>
        <v>x</v>
      </c>
      <c r="Q47" s="177" t="str">
        <f t="shared" si="1"/>
        <v/>
      </c>
    </row>
    <row r="48" spans="3:17" ht="45" customHeight="1" x14ac:dyDescent="0.25">
      <c r="C48" s="81" t="str">
        <f t="shared" si="0"/>
        <v/>
      </c>
      <c r="D48" s="170" t="str">
        <f>IF('BH (3)'!$B$13=1,IF(Adv!D46="","",Adv!D46),IF(Cli!D46="","",Cli!D46))</f>
        <v/>
      </c>
      <c r="E48" s="88" t="str">
        <f>IF($D48="","x",IF('BH (3)'!$B$13=1,SUMIFS(Lançamentos!$Q$5:$Q$1004,Lançamentos!$K$5:$K$1004,$D48,Lançamentos!$U$5:$U$1004,E$5,Lançamentos!$W$5:$W$1004,'BH (3)'!$C$14),SUMIFS(Lançamentos!$Q$5:$Q$1004,Lançamentos!$J$5:$J$1004,$D48,Lançamentos!$U$5:$U$1004,E$5,Lançamentos!$W$5:$W$1004,'BH (3)'!$C$14)))</f>
        <v>x</v>
      </c>
      <c r="F48" s="88" t="str">
        <f>IF($D48="","x",IF('BH (3)'!$B$13=1,SUMIFS(Lançamentos!$Q$5:$Q$1004,Lançamentos!$K$5:$K$1004,$D48,Lançamentos!$U$5:$U$1004,F$5,Lançamentos!$W$5:$W$1004,'BH (3)'!$C$14),SUMIFS(Lançamentos!$Q$5:$Q$1004,Lançamentos!$J$5:$J$1004,$D48,Lançamentos!$U$5:$U$1004,F$5,Lançamentos!$W$5:$W$1004,'BH (3)'!$C$14)))</f>
        <v>x</v>
      </c>
      <c r="G48" s="88" t="str">
        <f>IF($D48="","x",IF('BH (3)'!$B$13=1,SUMIFS(Lançamentos!$Q$5:$Q$1004,Lançamentos!$K$5:$K$1004,$D48,Lançamentos!$U$5:$U$1004,G$5,Lançamentos!$W$5:$W$1004,'BH (3)'!$C$14),SUMIFS(Lançamentos!$Q$5:$Q$1004,Lançamentos!$J$5:$J$1004,$D48,Lançamentos!$U$5:$U$1004,G$5,Lançamentos!$W$5:$W$1004,'BH (3)'!$C$14)))</f>
        <v>x</v>
      </c>
      <c r="H48" s="88" t="str">
        <f>IF($D48="","x",IF('BH (3)'!$B$13=1,SUMIFS(Lançamentos!$Q$5:$Q$1004,Lançamentos!$K$5:$K$1004,$D48,Lançamentos!$U$5:$U$1004,H$5,Lançamentos!$W$5:$W$1004,'BH (3)'!$C$14),SUMIFS(Lançamentos!$Q$5:$Q$1004,Lançamentos!$J$5:$J$1004,$D48,Lançamentos!$U$5:$U$1004,H$5,Lançamentos!$W$5:$W$1004,'BH (3)'!$C$14)))</f>
        <v>x</v>
      </c>
      <c r="I48" s="88" t="str">
        <f>IF($D48="","x",IF('BH (3)'!$B$13=1,SUMIFS(Lançamentos!$Q$5:$Q$1004,Lançamentos!$K$5:$K$1004,$D48,Lançamentos!$U$5:$U$1004,I$5,Lançamentos!$W$5:$W$1004,'BH (3)'!$C$14),SUMIFS(Lançamentos!$Q$5:$Q$1004,Lançamentos!$J$5:$J$1004,$D48,Lançamentos!$U$5:$U$1004,I$5,Lançamentos!$W$5:$W$1004,'BH (3)'!$C$14)))</f>
        <v>x</v>
      </c>
      <c r="J48" s="88" t="str">
        <f>IF($D48="","x",IF('BH (3)'!$B$13=1,SUMIFS(Lançamentos!$Q$5:$Q$1004,Lançamentos!$K$5:$K$1004,$D48,Lançamentos!$U$5:$U$1004,J$5,Lançamentos!$W$5:$W$1004,'BH (3)'!$C$14),SUMIFS(Lançamentos!$Q$5:$Q$1004,Lançamentos!$J$5:$J$1004,$D48,Lançamentos!$U$5:$U$1004,J$5,Lançamentos!$W$5:$W$1004,'BH (3)'!$C$14)))</f>
        <v>x</v>
      </c>
      <c r="K48" s="88" t="str">
        <f>IF($D48="","x",IF('BH (3)'!$B$13=1,SUMIFS(Lançamentos!$Q$5:$Q$1004,Lançamentos!$K$5:$K$1004,$D48,Lançamentos!$U$5:$U$1004,K$5,Lançamentos!$W$5:$W$1004,'BH (3)'!$C$14),SUMIFS(Lançamentos!$Q$5:$Q$1004,Lançamentos!$J$5:$J$1004,$D48,Lançamentos!$U$5:$U$1004,K$5,Lançamentos!$W$5:$W$1004,'BH (3)'!$C$14)))</f>
        <v>x</v>
      </c>
      <c r="L48" s="88" t="str">
        <f>IF($D48="","x",IF('BH (3)'!$B$13=1,SUMIFS(Lançamentos!$Q$5:$Q$1004,Lançamentos!$K$5:$K$1004,$D48,Lançamentos!$U$5:$U$1004,L$5,Lançamentos!$W$5:$W$1004,'BH (3)'!$C$14),SUMIFS(Lançamentos!$Q$5:$Q$1004,Lançamentos!$J$5:$J$1004,$D48,Lançamentos!$U$5:$U$1004,L$5,Lançamentos!$W$5:$W$1004,'BH (3)'!$C$14)))</f>
        <v>x</v>
      </c>
      <c r="M48" s="88" t="str">
        <f>IF($D48="","x",IF('BH (3)'!$B$13=1,SUMIFS(Lançamentos!$Q$5:$Q$1004,Lançamentos!$K$5:$K$1004,$D48,Lançamentos!$U$5:$U$1004,M$5,Lançamentos!$W$5:$W$1004,'BH (3)'!$C$14),SUMIFS(Lançamentos!$Q$5:$Q$1004,Lançamentos!$J$5:$J$1004,$D48,Lançamentos!$U$5:$U$1004,M$5,Lançamentos!$W$5:$W$1004,'BH (3)'!$C$14)))</f>
        <v>x</v>
      </c>
      <c r="N48" s="88" t="str">
        <f>IF($D48="","x",IF('BH (3)'!$B$13=1,SUMIFS(Lançamentos!$Q$5:$Q$1004,Lançamentos!$K$5:$K$1004,$D48,Lançamentos!$U$5:$U$1004,N$5,Lançamentos!$W$5:$W$1004,'BH (3)'!$C$14),SUMIFS(Lançamentos!$Q$5:$Q$1004,Lançamentos!$J$5:$J$1004,$D48,Lançamentos!$U$5:$U$1004,N$5,Lançamentos!$W$5:$W$1004,'BH (3)'!$C$14)))</f>
        <v>x</v>
      </c>
      <c r="O48" s="88" t="str">
        <f>IF($D48="","x",IF('BH (3)'!$B$13=1,SUMIFS(Lançamentos!$Q$5:$Q$1004,Lançamentos!$K$5:$K$1004,$D48,Lançamentos!$U$5:$U$1004,O$5,Lançamentos!$W$5:$W$1004,'BH (3)'!$C$14),SUMIFS(Lançamentos!$Q$5:$Q$1004,Lançamentos!$J$5:$J$1004,$D48,Lançamentos!$U$5:$U$1004,O$5,Lançamentos!$W$5:$W$1004,'BH (3)'!$C$14)))</f>
        <v>x</v>
      </c>
      <c r="P48" s="88" t="str">
        <f>IF($D48="","x",IF('BH (3)'!$B$13=1,SUMIFS(Lançamentos!$Q$5:$Q$1004,Lançamentos!$K$5:$K$1004,$D48,Lançamentos!$U$5:$U$1004,P$5,Lançamentos!$W$5:$W$1004,'BH (3)'!$C$14),SUMIFS(Lançamentos!$Q$5:$Q$1004,Lançamentos!$J$5:$J$1004,$D48,Lançamentos!$U$5:$U$1004,P$5,Lançamentos!$W$5:$W$1004,'BH (3)'!$C$14)))</f>
        <v>x</v>
      </c>
      <c r="Q48" s="177" t="str">
        <f t="shared" si="1"/>
        <v/>
      </c>
    </row>
    <row r="49" spans="3:17" ht="45" customHeight="1" x14ac:dyDescent="0.25">
      <c r="C49" s="81" t="str">
        <f t="shared" si="0"/>
        <v/>
      </c>
      <c r="D49" s="170" t="str">
        <f>IF('BH (3)'!$B$13=1,IF(Adv!D47="","",Adv!D47),IF(Cli!D47="","",Cli!D47))</f>
        <v/>
      </c>
      <c r="E49" s="88" t="str">
        <f>IF($D49="","x",IF('BH (3)'!$B$13=1,SUMIFS(Lançamentos!$Q$5:$Q$1004,Lançamentos!$K$5:$K$1004,$D49,Lançamentos!$U$5:$U$1004,E$5,Lançamentos!$W$5:$W$1004,'BH (3)'!$C$14),SUMIFS(Lançamentos!$Q$5:$Q$1004,Lançamentos!$J$5:$J$1004,$D49,Lançamentos!$U$5:$U$1004,E$5,Lançamentos!$W$5:$W$1004,'BH (3)'!$C$14)))</f>
        <v>x</v>
      </c>
      <c r="F49" s="88" t="str">
        <f>IF($D49="","x",IF('BH (3)'!$B$13=1,SUMIFS(Lançamentos!$Q$5:$Q$1004,Lançamentos!$K$5:$K$1004,$D49,Lançamentos!$U$5:$U$1004,F$5,Lançamentos!$W$5:$W$1004,'BH (3)'!$C$14),SUMIFS(Lançamentos!$Q$5:$Q$1004,Lançamentos!$J$5:$J$1004,$D49,Lançamentos!$U$5:$U$1004,F$5,Lançamentos!$W$5:$W$1004,'BH (3)'!$C$14)))</f>
        <v>x</v>
      </c>
      <c r="G49" s="88" t="str">
        <f>IF($D49="","x",IF('BH (3)'!$B$13=1,SUMIFS(Lançamentos!$Q$5:$Q$1004,Lançamentos!$K$5:$K$1004,$D49,Lançamentos!$U$5:$U$1004,G$5,Lançamentos!$W$5:$W$1004,'BH (3)'!$C$14),SUMIFS(Lançamentos!$Q$5:$Q$1004,Lançamentos!$J$5:$J$1004,$D49,Lançamentos!$U$5:$U$1004,G$5,Lançamentos!$W$5:$W$1004,'BH (3)'!$C$14)))</f>
        <v>x</v>
      </c>
      <c r="H49" s="88" t="str">
        <f>IF($D49="","x",IF('BH (3)'!$B$13=1,SUMIFS(Lançamentos!$Q$5:$Q$1004,Lançamentos!$K$5:$K$1004,$D49,Lançamentos!$U$5:$U$1004,H$5,Lançamentos!$W$5:$W$1004,'BH (3)'!$C$14),SUMIFS(Lançamentos!$Q$5:$Q$1004,Lançamentos!$J$5:$J$1004,$D49,Lançamentos!$U$5:$U$1004,H$5,Lançamentos!$W$5:$W$1004,'BH (3)'!$C$14)))</f>
        <v>x</v>
      </c>
      <c r="I49" s="88" t="str">
        <f>IF($D49="","x",IF('BH (3)'!$B$13=1,SUMIFS(Lançamentos!$Q$5:$Q$1004,Lançamentos!$K$5:$K$1004,$D49,Lançamentos!$U$5:$U$1004,I$5,Lançamentos!$W$5:$W$1004,'BH (3)'!$C$14),SUMIFS(Lançamentos!$Q$5:$Q$1004,Lançamentos!$J$5:$J$1004,$D49,Lançamentos!$U$5:$U$1004,I$5,Lançamentos!$W$5:$W$1004,'BH (3)'!$C$14)))</f>
        <v>x</v>
      </c>
      <c r="J49" s="88" t="str">
        <f>IF($D49="","x",IF('BH (3)'!$B$13=1,SUMIFS(Lançamentos!$Q$5:$Q$1004,Lançamentos!$K$5:$K$1004,$D49,Lançamentos!$U$5:$U$1004,J$5,Lançamentos!$W$5:$W$1004,'BH (3)'!$C$14),SUMIFS(Lançamentos!$Q$5:$Q$1004,Lançamentos!$J$5:$J$1004,$D49,Lançamentos!$U$5:$U$1004,J$5,Lançamentos!$W$5:$W$1004,'BH (3)'!$C$14)))</f>
        <v>x</v>
      </c>
      <c r="K49" s="88" t="str">
        <f>IF($D49="","x",IF('BH (3)'!$B$13=1,SUMIFS(Lançamentos!$Q$5:$Q$1004,Lançamentos!$K$5:$K$1004,$D49,Lançamentos!$U$5:$U$1004,K$5,Lançamentos!$W$5:$W$1004,'BH (3)'!$C$14),SUMIFS(Lançamentos!$Q$5:$Q$1004,Lançamentos!$J$5:$J$1004,$D49,Lançamentos!$U$5:$U$1004,K$5,Lançamentos!$W$5:$W$1004,'BH (3)'!$C$14)))</f>
        <v>x</v>
      </c>
      <c r="L49" s="88" t="str">
        <f>IF($D49="","x",IF('BH (3)'!$B$13=1,SUMIFS(Lançamentos!$Q$5:$Q$1004,Lançamentos!$K$5:$K$1004,$D49,Lançamentos!$U$5:$U$1004,L$5,Lançamentos!$W$5:$W$1004,'BH (3)'!$C$14),SUMIFS(Lançamentos!$Q$5:$Q$1004,Lançamentos!$J$5:$J$1004,$D49,Lançamentos!$U$5:$U$1004,L$5,Lançamentos!$W$5:$W$1004,'BH (3)'!$C$14)))</f>
        <v>x</v>
      </c>
      <c r="M49" s="88" t="str">
        <f>IF($D49="","x",IF('BH (3)'!$B$13=1,SUMIFS(Lançamentos!$Q$5:$Q$1004,Lançamentos!$K$5:$K$1004,$D49,Lançamentos!$U$5:$U$1004,M$5,Lançamentos!$W$5:$W$1004,'BH (3)'!$C$14),SUMIFS(Lançamentos!$Q$5:$Q$1004,Lançamentos!$J$5:$J$1004,$D49,Lançamentos!$U$5:$U$1004,M$5,Lançamentos!$W$5:$W$1004,'BH (3)'!$C$14)))</f>
        <v>x</v>
      </c>
      <c r="N49" s="88" t="str">
        <f>IF($D49="","x",IF('BH (3)'!$B$13=1,SUMIFS(Lançamentos!$Q$5:$Q$1004,Lançamentos!$K$5:$K$1004,$D49,Lançamentos!$U$5:$U$1004,N$5,Lançamentos!$W$5:$W$1004,'BH (3)'!$C$14),SUMIFS(Lançamentos!$Q$5:$Q$1004,Lançamentos!$J$5:$J$1004,$D49,Lançamentos!$U$5:$U$1004,N$5,Lançamentos!$W$5:$W$1004,'BH (3)'!$C$14)))</f>
        <v>x</v>
      </c>
      <c r="O49" s="88" t="str">
        <f>IF($D49="","x",IF('BH (3)'!$B$13=1,SUMIFS(Lançamentos!$Q$5:$Q$1004,Lançamentos!$K$5:$K$1004,$D49,Lançamentos!$U$5:$U$1004,O$5,Lançamentos!$W$5:$W$1004,'BH (3)'!$C$14),SUMIFS(Lançamentos!$Q$5:$Q$1004,Lançamentos!$J$5:$J$1004,$D49,Lançamentos!$U$5:$U$1004,O$5,Lançamentos!$W$5:$W$1004,'BH (3)'!$C$14)))</f>
        <v>x</v>
      </c>
      <c r="P49" s="88" t="str">
        <f>IF($D49="","x",IF('BH (3)'!$B$13=1,SUMIFS(Lançamentos!$Q$5:$Q$1004,Lançamentos!$K$5:$K$1004,$D49,Lançamentos!$U$5:$U$1004,P$5,Lançamentos!$W$5:$W$1004,'BH (3)'!$C$14),SUMIFS(Lançamentos!$Q$5:$Q$1004,Lançamentos!$J$5:$J$1004,$D49,Lançamentos!$U$5:$U$1004,P$5,Lançamentos!$W$5:$W$1004,'BH (3)'!$C$14)))</f>
        <v>x</v>
      </c>
      <c r="Q49" s="177" t="str">
        <f t="shared" si="1"/>
        <v/>
      </c>
    </row>
    <row r="50" spans="3:17" ht="45" customHeight="1" x14ac:dyDescent="0.25">
      <c r="C50" s="81" t="str">
        <f t="shared" si="0"/>
        <v/>
      </c>
      <c r="D50" s="170" t="str">
        <f>IF('BH (3)'!$B$13=1,IF(Adv!D48="","",Adv!D48),IF(Cli!D48="","",Cli!D48))</f>
        <v/>
      </c>
      <c r="E50" s="88" t="str">
        <f>IF($D50="","x",IF('BH (3)'!$B$13=1,SUMIFS(Lançamentos!$Q$5:$Q$1004,Lançamentos!$K$5:$K$1004,$D50,Lançamentos!$U$5:$U$1004,E$5,Lançamentos!$W$5:$W$1004,'BH (3)'!$C$14),SUMIFS(Lançamentos!$Q$5:$Q$1004,Lançamentos!$J$5:$J$1004,$D50,Lançamentos!$U$5:$U$1004,E$5,Lançamentos!$W$5:$W$1004,'BH (3)'!$C$14)))</f>
        <v>x</v>
      </c>
      <c r="F50" s="88" t="str">
        <f>IF($D50="","x",IF('BH (3)'!$B$13=1,SUMIFS(Lançamentos!$Q$5:$Q$1004,Lançamentos!$K$5:$K$1004,$D50,Lançamentos!$U$5:$U$1004,F$5,Lançamentos!$W$5:$W$1004,'BH (3)'!$C$14),SUMIFS(Lançamentos!$Q$5:$Q$1004,Lançamentos!$J$5:$J$1004,$D50,Lançamentos!$U$5:$U$1004,F$5,Lançamentos!$W$5:$W$1004,'BH (3)'!$C$14)))</f>
        <v>x</v>
      </c>
      <c r="G50" s="88" t="str">
        <f>IF($D50="","x",IF('BH (3)'!$B$13=1,SUMIFS(Lançamentos!$Q$5:$Q$1004,Lançamentos!$K$5:$K$1004,$D50,Lançamentos!$U$5:$U$1004,G$5,Lançamentos!$W$5:$W$1004,'BH (3)'!$C$14),SUMIFS(Lançamentos!$Q$5:$Q$1004,Lançamentos!$J$5:$J$1004,$D50,Lançamentos!$U$5:$U$1004,G$5,Lançamentos!$W$5:$W$1004,'BH (3)'!$C$14)))</f>
        <v>x</v>
      </c>
      <c r="H50" s="88" t="str">
        <f>IF($D50="","x",IF('BH (3)'!$B$13=1,SUMIFS(Lançamentos!$Q$5:$Q$1004,Lançamentos!$K$5:$K$1004,$D50,Lançamentos!$U$5:$U$1004,H$5,Lançamentos!$W$5:$W$1004,'BH (3)'!$C$14),SUMIFS(Lançamentos!$Q$5:$Q$1004,Lançamentos!$J$5:$J$1004,$D50,Lançamentos!$U$5:$U$1004,H$5,Lançamentos!$W$5:$W$1004,'BH (3)'!$C$14)))</f>
        <v>x</v>
      </c>
      <c r="I50" s="88" t="str">
        <f>IF($D50="","x",IF('BH (3)'!$B$13=1,SUMIFS(Lançamentos!$Q$5:$Q$1004,Lançamentos!$K$5:$K$1004,$D50,Lançamentos!$U$5:$U$1004,I$5,Lançamentos!$W$5:$W$1004,'BH (3)'!$C$14),SUMIFS(Lançamentos!$Q$5:$Q$1004,Lançamentos!$J$5:$J$1004,$D50,Lançamentos!$U$5:$U$1004,I$5,Lançamentos!$W$5:$W$1004,'BH (3)'!$C$14)))</f>
        <v>x</v>
      </c>
      <c r="J50" s="88" t="str">
        <f>IF($D50="","x",IF('BH (3)'!$B$13=1,SUMIFS(Lançamentos!$Q$5:$Q$1004,Lançamentos!$K$5:$K$1004,$D50,Lançamentos!$U$5:$U$1004,J$5,Lançamentos!$W$5:$W$1004,'BH (3)'!$C$14),SUMIFS(Lançamentos!$Q$5:$Q$1004,Lançamentos!$J$5:$J$1004,$D50,Lançamentos!$U$5:$U$1004,J$5,Lançamentos!$W$5:$W$1004,'BH (3)'!$C$14)))</f>
        <v>x</v>
      </c>
      <c r="K50" s="88" t="str">
        <f>IF($D50="","x",IF('BH (3)'!$B$13=1,SUMIFS(Lançamentos!$Q$5:$Q$1004,Lançamentos!$K$5:$K$1004,$D50,Lançamentos!$U$5:$U$1004,K$5,Lançamentos!$W$5:$W$1004,'BH (3)'!$C$14),SUMIFS(Lançamentos!$Q$5:$Q$1004,Lançamentos!$J$5:$J$1004,$D50,Lançamentos!$U$5:$U$1004,K$5,Lançamentos!$W$5:$W$1004,'BH (3)'!$C$14)))</f>
        <v>x</v>
      </c>
      <c r="L50" s="88" t="str">
        <f>IF($D50="","x",IF('BH (3)'!$B$13=1,SUMIFS(Lançamentos!$Q$5:$Q$1004,Lançamentos!$K$5:$K$1004,$D50,Lançamentos!$U$5:$U$1004,L$5,Lançamentos!$W$5:$W$1004,'BH (3)'!$C$14),SUMIFS(Lançamentos!$Q$5:$Q$1004,Lançamentos!$J$5:$J$1004,$D50,Lançamentos!$U$5:$U$1004,L$5,Lançamentos!$W$5:$W$1004,'BH (3)'!$C$14)))</f>
        <v>x</v>
      </c>
      <c r="M50" s="88" t="str">
        <f>IF($D50="","x",IF('BH (3)'!$B$13=1,SUMIFS(Lançamentos!$Q$5:$Q$1004,Lançamentos!$K$5:$K$1004,$D50,Lançamentos!$U$5:$U$1004,M$5,Lançamentos!$W$5:$W$1004,'BH (3)'!$C$14),SUMIFS(Lançamentos!$Q$5:$Q$1004,Lançamentos!$J$5:$J$1004,$D50,Lançamentos!$U$5:$U$1004,M$5,Lançamentos!$W$5:$W$1004,'BH (3)'!$C$14)))</f>
        <v>x</v>
      </c>
      <c r="N50" s="88" t="str">
        <f>IF($D50="","x",IF('BH (3)'!$B$13=1,SUMIFS(Lançamentos!$Q$5:$Q$1004,Lançamentos!$K$5:$K$1004,$D50,Lançamentos!$U$5:$U$1004,N$5,Lançamentos!$W$5:$W$1004,'BH (3)'!$C$14),SUMIFS(Lançamentos!$Q$5:$Q$1004,Lançamentos!$J$5:$J$1004,$D50,Lançamentos!$U$5:$U$1004,N$5,Lançamentos!$W$5:$W$1004,'BH (3)'!$C$14)))</f>
        <v>x</v>
      </c>
      <c r="O50" s="88" t="str">
        <f>IF($D50="","x",IF('BH (3)'!$B$13=1,SUMIFS(Lançamentos!$Q$5:$Q$1004,Lançamentos!$K$5:$K$1004,$D50,Lançamentos!$U$5:$U$1004,O$5,Lançamentos!$W$5:$W$1004,'BH (3)'!$C$14),SUMIFS(Lançamentos!$Q$5:$Q$1004,Lançamentos!$J$5:$J$1004,$D50,Lançamentos!$U$5:$U$1004,O$5,Lançamentos!$W$5:$W$1004,'BH (3)'!$C$14)))</f>
        <v>x</v>
      </c>
      <c r="P50" s="88" t="str">
        <f>IF($D50="","x",IF('BH (3)'!$B$13=1,SUMIFS(Lançamentos!$Q$5:$Q$1004,Lançamentos!$K$5:$K$1004,$D50,Lançamentos!$U$5:$U$1004,P$5,Lançamentos!$W$5:$W$1004,'BH (3)'!$C$14),SUMIFS(Lançamentos!$Q$5:$Q$1004,Lançamentos!$J$5:$J$1004,$D50,Lançamentos!$U$5:$U$1004,P$5,Lançamentos!$W$5:$W$1004,'BH (3)'!$C$14)))</f>
        <v>x</v>
      </c>
      <c r="Q50" s="177" t="str">
        <f t="shared" si="1"/>
        <v/>
      </c>
    </row>
    <row r="51" spans="3:17" ht="45" customHeight="1" x14ac:dyDescent="0.25">
      <c r="C51" s="81" t="str">
        <f t="shared" si="0"/>
        <v/>
      </c>
      <c r="D51" s="170" t="str">
        <f>IF('BH (3)'!$B$13=1,IF(Adv!D49="","",Adv!D49),IF(Cli!D49="","",Cli!D49))</f>
        <v/>
      </c>
      <c r="E51" s="88" t="str">
        <f>IF($D51="","x",IF('BH (3)'!$B$13=1,SUMIFS(Lançamentos!$Q$5:$Q$1004,Lançamentos!$K$5:$K$1004,$D51,Lançamentos!$U$5:$U$1004,E$5,Lançamentos!$W$5:$W$1004,'BH (3)'!$C$14),SUMIFS(Lançamentos!$Q$5:$Q$1004,Lançamentos!$J$5:$J$1004,$D51,Lançamentos!$U$5:$U$1004,E$5,Lançamentos!$W$5:$W$1004,'BH (3)'!$C$14)))</f>
        <v>x</v>
      </c>
      <c r="F51" s="88" t="str">
        <f>IF($D51="","x",IF('BH (3)'!$B$13=1,SUMIFS(Lançamentos!$Q$5:$Q$1004,Lançamentos!$K$5:$K$1004,$D51,Lançamentos!$U$5:$U$1004,F$5,Lançamentos!$W$5:$W$1004,'BH (3)'!$C$14),SUMIFS(Lançamentos!$Q$5:$Q$1004,Lançamentos!$J$5:$J$1004,$D51,Lançamentos!$U$5:$U$1004,F$5,Lançamentos!$W$5:$W$1004,'BH (3)'!$C$14)))</f>
        <v>x</v>
      </c>
      <c r="G51" s="88" t="str">
        <f>IF($D51="","x",IF('BH (3)'!$B$13=1,SUMIFS(Lançamentos!$Q$5:$Q$1004,Lançamentos!$K$5:$K$1004,$D51,Lançamentos!$U$5:$U$1004,G$5,Lançamentos!$W$5:$W$1004,'BH (3)'!$C$14),SUMIFS(Lançamentos!$Q$5:$Q$1004,Lançamentos!$J$5:$J$1004,$D51,Lançamentos!$U$5:$U$1004,G$5,Lançamentos!$W$5:$W$1004,'BH (3)'!$C$14)))</f>
        <v>x</v>
      </c>
      <c r="H51" s="88" t="str">
        <f>IF($D51="","x",IF('BH (3)'!$B$13=1,SUMIFS(Lançamentos!$Q$5:$Q$1004,Lançamentos!$K$5:$K$1004,$D51,Lançamentos!$U$5:$U$1004,H$5,Lançamentos!$W$5:$W$1004,'BH (3)'!$C$14),SUMIFS(Lançamentos!$Q$5:$Q$1004,Lançamentos!$J$5:$J$1004,$D51,Lançamentos!$U$5:$U$1004,H$5,Lançamentos!$W$5:$W$1004,'BH (3)'!$C$14)))</f>
        <v>x</v>
      </c>
      <c r="I51" s="88" t="str">
        <f>IF($D51="","x",IF('BH (3)'!$B$13=1,SUMIFS(Lançamentos!$Q$5:$Q$1004,Lançamentos!$K$5:$K$1004,$D51,Lançamentos!$U$5:$U$1004,I$5,Lançamentos!$W$5:$W$1004,'BH (3)'!$C$14),SUMIFS(Lançamentos!$Q$5:$Q$1004,Lançamentos!$J$5:$J$1004,$D51,Lançamentos!$U$5:$U$1004,I$5,Lançamentos!$W$5:$W$1004,'BH (3)'!$C$14)))</f>
        <v>x</v>
      </c>
      <c r="J51" s="88" t="str">
        <f>IF($D51="","x",IF('BH (3)'!$B$13=1,SUMIFS(Lançamentos!$Q$5:$Q$1004,Lançamentos!$K$5:$K$1004,$D51,Lançamentos!$U$5:$U$1004,J$5,Lançamentos!$W$5:$W$1004,'BH (3)'!$C$14),SUMIFS(Lançamentos!$Q$5:$Q$1004,Lançamentos!$J$5:$J$1004,$D51,Lançamentos!$U$5:$U$1004,J$5,Lançamentos!$W$5:$W$1004,'BH (3)'!$C$14)))</f>
        <v>x</v>
      </c>
      <c r="K51" s="88" t="str">
        <f>IF($D51="","x",IF('BH (3)'!$B$13=1,SUMIFS(Lançamentos!$Q$5:$Q$1004,Lançamentos!$K$5:$K$1004,$D51,Lançamentos!$U$5:$U$1004,K$5,Lançamentos!$W$5:$W$1004,'BH (3)'!$C$14),SUMIFS(Lançamentos!$Q$5:$Q$1004,Lançamentos!$J$5:$J$1004,$D51,Lançamentos!$U$5:$U$1004,K$5,Lançamentos!$W$5:$W$1004,'BH (3)'!$C$14)))</f>
        <v>x</v>
      </c>
      <c r="L51" s="88" t="str">
        <f>IF($D51="","x",IF('BH (3)'!$B$13=1,SUMIFS(Lançamentos!$Q$5:$Q$1004,Lançamentos!$K$5:$K$1004,$D51,Lançamentos!$U$5:$U$1004,L$5,Lançamentos!$W$5:$W$1004,'BH (3)'!$C$14),SUMIFS(Lançamentos!$Q$5:$Q$1004,Lançamentos!$J$5:$J$1004,$D51,Lançamentos!$U$5:$U$1004,L$5,Lançamentos!$W$5:$W$1004,'BH (3)'!$C$14)))</f>
        <v>x</v>
      </c>
      <c r="M51" s="88" t="str">
        <f>IF($D51="","x",IF('BH (3)'!$B$13=1,SUMIFS(Lançamentos!$Q$5:$Q$1004,Lançamentos!$K$5:$K$1004,$D51,Lançamentos!$U$5:$U$1004,M$5,Lançamentos!$W$5:$W$1004,'BH (3)'!$C$14),SUMIFS(Lançamentos!$Q$5:$Q$1004,Lançamentos!$J$5:$J$1004,$D51,Lançamentos!$U$5:$U$1004,M$5,Lançamentos!$W$5:$W$1004,'BH (3)'!$C$14)))</f>
        <v>x</v>
      </c>
      <c r="N51" s="88" t="str">
        <f>IF($D51="","x",IF('BH (3)'!$B$13=1,SUMIFS(Lançamentos!$Q$5:$Q$1004,Lançamentos!$K$5:$K$1004,$D51,Lançamentos!$U$5:$U$1004,N$5,Lançamentos!$W$5:$W$1004,'BH (3)'!$C$14),SUMIFS(Lançamentos!$Q$5:$Q$1004,Lançamentos!$J$5:$J$1004,$D51,Lançamentos!$U$5:$U$1004,N$5,Lançamentos!$W$5:$W$1004,'BH (3)'!$C$14)))</f>
        <v>x</v>
      </c>
      <c r="O51" s="88" t="str">
        <f>IF($D51="","x",IF('BH (3)'!$B$13=1,SUMIFS(Lançamentos!$Q$5:$Q$1004,Lançamentos!$K$5:$K$1004,$D51,Lançamentos!$U$5:$U$1004,O$5,Lançamentos!$W$5:$W$1004,'BH (3)'!$C$14),SUMIFS(Lançamentos!$Q$5:$Q$1004,Lançamentos!$J$5:$J$1004,$D51,Lançamentos!$U$5:$U$1004,O$5,Lançamentos!$W$5:$W$1004,'BH (3)'!$C$14)))</f>
        <v>x</v>
      </c>
      <c r="P51" s="88" t="str">
        <f>IF($D51="","x",IF('BH (3)'!$B$13=1,SUMIFS(Lançamentos!$Q$5:$Q$1004,Lançamentos!$K$5:$K$1004,$D51,Lançamentos!$U$5:$U$1004,P$5,Lançamentos!$W$5:$W$1004,'BH (3)'!$C$14),SUMIFS(Lançamentos!$Q$5:$Q$1004,Lançamentos!$J$5:$J$1004,$D51,Lançamentos!$U$5:$U$1004,P$5,Lançamentos!$W$5:$W$1004,'BH (3)'!$C$14)))</f>
        <v>x</v>
      </c>
      <c r="Q51" s="177" t="str">
        <f t="shared" si="1"/>
        <v/>
      </c>
    </row>
    <row r="52" spans="3:17" ht="45" customHeight="1" x14ac:dyDescent="0.25">
      <c r="C52" s="81" t="str">
        <f t="shared" si="0"/>
        <v/>
      </c>
      <c r="D52" s="170" t="str">
        <f>IF('BH (3)'!$B$13=1,IF(Adv!D50="","",Adv!D50),IF(Cli!D50="","",Cli!D50))</f>
        <v/>
      </c>
      <c r="E52" s="88" t="str">
        <f>IF($D52="","x",IF('BH (3)'!$B$13=1,SUMIFS(Lançamentos!$Q$5:$Q$1004,Lançamentos!$K$5:$K$1004,$D52,Lançamentos!$U$5:$U$1004,E$5,Lançamentos!$W$5:$W$1004,'BH (3)'!$C$14),SUMIFS(Lançamentos!$Q$5:$Q$1004,Lançamentos!$J$5:$J$1004,$D52,Lançamentos!$U$5:$U$1004,E$5,Lançamentos!$W$5:$W$1004,'BH (3)'!$C$14)))</f>
        <v>x</v>
      </c>
      <c r="F52" s="88" t="str">
        <f>IF($D52="","x",IF('BH (3)'!$B$13=1,SUMIFS(Lançamentos!$Q$5:$Q$1004,Lançamentos!$K$5:$K$1004,$D52,Lançamentos!$U$5:$U$1004,F$5,Lançamentos!$W$5:$W$1004,'BH (3)'!$C$14),SUMIFS(Lançamentos!$Q$5:$Q$1004,Lançamentos!$J$5:$J$1004,$D52,Lançamentos!$U$5:$U$1004,F$5,Lançamentos!$W$5:$W$1004,'BH (3)'!$C$14)))</f>
        <v>x</v>
      </c>
      <c r="G52" s="88" t="str">
        <f>IF($D52="","x",IF('BH (3)'!$B$13=1,SUMIFS(Lançamentos!$Q$5:$Q$1004,Lançamentos!$K$5:$K$1004,$D52,Lançamentos!$U$5:$U$1004,G$5,Lançamentos!$W$5:$W$1004,'BH (3)'!$C$14),SUMIFS(Lançamentos!$Q$5:$Q$1004,Lançamentos!$J$5:$J$1004,$D52,Lançamentos!$U$5:$U$1004,G$5,Lançamentos!$W$5:$W$1004,'BH (3)'!$C$14)))</f>
        <v>x</v>
      </c>
      <c r="H52" s="88" t="str">
        <f>IF($D52="","x",IF('BH (3)'!$B$13=1,SUMIFS(Lançamentos!$Q$5:$Q$1004,Lançamentos!$K$5:$K$1004,$D52,Lançamentos!$U$5:$U$1004,H$5,Lançamentos!$W$5:$W$1004,'BH (3)'!$C$14),SUMIFS(Lançamentos!$Q$5:$Q$1004,Lançamentos!$J$5:$J$1004,$D52,Lançamentos!$U$5:$U$1004,H$5,Lançamentos!$W$5:$W$1004,'BH (3)'!$C$14)))</f>
        <v>x</v>
      </c>
      <c r="I52" s="88" t="str">
        <f>IF($D52="","x",IF('BH (3)'!$B$13=1,SUMIFS(Lançamentos!$Q$5:$Q$1004,Lançamentos!$K$5:$K$1004,$D52,Lançamentos!$U$5:$U$1004,I$5,Lançamentos!$W$5:$W$1004,'BH (3)'!$C$14),SUMIFS(Lançamentos!$Q$5:$Q$1004,Lançamentos!$J$5:$J$1004,$D52,Lançamentos!$U$5:$U$1004,I$5,Lançamentos!$W$5:$W$1004,'BH (3)'!$C$14)))</f>
        <v>x</v>
      </c>
      <c r="J52" s="88" t="str">
        <f>IF($D52="","x",IF('BH (3)'!$B$13=1,SUMIFS(Lançamentos!$Q$5:$Q$1004,Lançamentos!$K$5:$K$1004,$D52,Lançamentos!$U$5:$U$1004,J$5,Lançamentos!$W$5:$W$1004,'BH (3)'!$C$14),SUMIFS(Lançamentos!$Q$5:$Q$1004,Lançamentos!$J$5:$J$1004,$D52,Lançamentos!$U$5:$U$1004,J$5,Lançamentos!$W$5:$W$1004,'BH (3)'!$C$14)))</f>
        <v>x</v>
      </c>
      <c r="K52" s="88" t="str">
        <f>IF($D52="","x",IF('BH (3)'!$B$13=1,SUMIFS(Lançamentos!$Q$5:$Q$1004,Lançamentos!$K$5:$K$1004,$D52,Lançamentos!$U$5:$U$1004,K$5,Lançamentos!$W$5:$W$1004,'BH (3)'!$C$14),SUMIFS(Lançamentos!$Q$5:$Q$1004,Lançamentos!$J$5:$J$1004,$D52,Lançamentos!$U$5:$U$1004,K$5,Lançamentos!$W$5:$W$1004,'BH (3)'!$C$14)))</f>
        <v>x</v>
      </c>
      <c r="L52" s="88" t="str">
        <f>IF($D52="","x",IF('BH (3)'!$B$13=1,SUMIFS(Lançamentos!$Q$5:$Q$1004,Lançamentos!$K$5:$K$1004,$D52,Lançamentos!$U$5:$U$1004,L$5,Lançamentos!$W$5:$W$1004,'BH (3)'!$C$14),SUMIFS(Lançamentos!$Q$5:$Q$1004,Lançamentos!$J$5:$J$1004,$D52,Lançamentos!$U$5:$U$1004,L$5,Lançamentos!$W$5:$W$1004,'BH (3)'!$C$14)))</f>
        <v>x</v>
      </c>
      <c r="M52" s="88" t="str">
        <f>IF($D52="","x",IF('BH (3)'!$B$13=1,SUMIFS(Lançamentos!$Q$5:$Q$1004,Lançamentos!$K$5:$K$1004,$D52,Lançamentos!$U$5:$U$1004,M$5,Lançamentos!$W$5:$W$1004,'BH (3)'!$C$14),SUMIFS(Lançamentos!$Q$5:$Q$1004,Lançamentos!$J$5:$J$1004,$D52,Lançamentos!$U$5:$U$1004,M$5,Lançamentos!$W$5:$W$1004,'BH (3)'!$C$14)))</f>
        <v>x</v>
      </c>
      <c r="N52" s="88" t="str">
        <f>IF($D52="","x",IF('BH (3)'!$B$13=1,SUMIFS(Lançamentos!$Q$5:$Q$1004,Lançamentos!$K$5:$K$1004,$D52,Lançamentos!$U$5:$U$1004,N$5,Lançamentos!$W$5:$W$1004,'BH (3)'!$C$14),SUMIFS(Lançamentos!$Q$5:$Q$1004,Lançamentos!$J$5:$J$1004,$D52,Lançamentos!$U$5:$U$1004,N$5,Lançamentos!$W$5:$W$1004,'BH (3)'!$C$14)))</f>
        <v>x</v>
      </c>
      <c r="O52" s="88" t="str">
        <f>IF($D52="","x",IF('BH (3)'!$B$13=1,SUMIFS(Lançamentos!$Q$5:$Q$1004,Lançamentos!$K$5:$K$1004,$D52,Lançamentos!$U$5:$U$1004,O$5,Lançamentos!$W$5:$W$1004,'BH (3)'!$C$14),SUMIFS(Lançamentos!$Q$5:$Q$1004,Lançamentos!$J$5:$J$1004,$D52,Lançamentos!$U$5:$U$1004,O$5,Lançamentos!$W$5:$W$1004,'BH (3)'!$C$14)))</f>
        <v>x</v>
      </c>
      <c r="P52" s="88" t="str">
        <f>IF($D52="","x",IF('BH (3)'!$B$13=1,SUMIFS(Lançamentos!$Q$5:$Q$1004,Lançamentos!$K$5:$K$1004,$D52,Lançamentos!$U$5:$U$1004,P$5,Lançamentos!$W$5:$W$1004,'BH (3)'!$C$14),SUMIFS(Lançamentos!$Q$5:$Q$1004,Lançamentos!$J$5:$J$1004,$D52,Lançamentos!$U$5:$U$1004,P$5,Lançamentos!$W$5:$W$1004,'BH (3)'!$C$14)))</f>
        <v>x</v>
      </c>
      <c r="Q52" s="177" t="str">
        <f t="shared" si="1"/>
        <v/>
      </c>
    </row>
    <row r="53" spans="3:17" ht="45" customHeight="1" x14ac:dyDescent="0.25">
      <c r="C53" s="81" t="str">
        <f t="shared" si="0"/>
        <v/>
      </c>
      <c r="D53" s="170" t="str">
        <f>IF('BH (3)'!$B$13=1,IF(Adv!D51="","",Adv!D51),IF(Cli!D51="","",Cli!D51))</f>
        <v/>
      </c>
      <c r="E53" s="88" t="str">
        <f>IF($D53="","x",IF('BH (3)'!$B$13=1,SUMIFS(Lançamentos!$Q$5:$Q$1004,Lançamentos!$K$5:$K$1004,$D53,Lançamentos!$U$5:$U$1004,E$5,Lançamentos!$W$5:$W$1004,'BH (3)'!$C$14),SUMIFS(Lançamentos!$Q$5:$Q$1004,Lançamentos!$J$5:$J$1004,$D53,Lançamentos!$U$5:$U$1004,E$5,Lançamentos!$W$5:$W$1004,'BH (3)'!$C$14)))</f>
        <v>x</v>
      </c>
      <c r="F53" s="88" t="str">
        <f>IF($D53="","x",IF('BH (3)'!$B$13=1,SUMIFS(Lançamentos!$Q$5:$Q$1004,Lançamentos!$K$5:$K$1004,$D53,Lançamentos!$U$5:$U$1004,F$5,Lançamentos!$W$5:$W$1004,'BH (3)'!$C$14),SUMIFS(Lançamentos!$Q$5:$Q$1004,Lançamentos!$J$5:$J$1004,$D53,Lançamentos!$U$5:$U$1004,F$5,Lançamentos!$W$5:$W$1004,'BH (3)'!$C$14)))</f>
        <v>x</v>
      </c>
      <c r="G53" s="88" t="str">
        <f>IF($D53="","x",IF('BH (3)'!$B$13=1,SUMIFS(Lançamentos!$Q$5:$Q$1004,Lançamentos!$K$5:$K$1004,$D53,Lançamentos!$U$5:$U$1004,G$5,Lançamentos!$W$5:$W$1004,'BH (3)'!$C$14),SUMIFS(Lançamentos!$Q$5:$Q$1004,Lançamentos!$J$5:$J$1004,$D53,Lançamentos!$U$5:$U$1004,G$5,Lançamentos!$W$5:$W$1004,'BH (3)'!$C$14)))</f>
        <v>x</v>
      </c>
      <c r="H53" s="88" t="str">
        <f>IF($D53="","x",IF('BH (3)'!$B$13=1,SUMIFS(Lançamentos!$Q$5:$Q$1004,Lançamentos!$K$5:$K$1004,$D53,Lançamentos!$U$5:$U$1004,H$5,Lançamentos!$W$5:$W$1004,'BH (3)'!$C$14),SUMIFS(Lançamentos!$Q$5:$Q$1004,Lançamentos!$J$5:$J$1004,$D53,Lançamentos!$U$5:$U$1004,H$5,Lançamentos!$W$5:$W$1004,'BH (3)'!$C$14)))</f>
        <v>x</v>
      </c>
      <c r="I53" s="88" t="str">
        <f>IF($D53="","x",IF('BH (3)'!$B$13=1,SUMIFS(Lançamentos!$Q$5:$Q$1004,Lançamentos!$K$5:$K$1004,$D53,Lançamentos!$U$5:$U$1004,I$5,Lançamentos!$W$5:$W$1004,'BH (3)'!$C$14),SUMIFS(Lançamentos!$Q$5:$Q$1004,Lançamentos!$J$5:$J$1004,$D53,Lançamentos!$U$5:$U$1004,I$5,Lançamentos!$W$5:$W$1004,'BH (3)'!$C$14)))</f>
        <v>x</v>
      </c>
      <c r="J53" s="88" t="str">
        <f>IF($D53="","x",IF('BH (3)'!$B$13=1,SUMIFS(Lançamentos!$Q$5:$Q$1004,Lançamentos!$K$5:$K$1004,$D53,Lançamentos!$U$5:$U$1004,J$5,Lançamentos!$W$5:$W$1004,'BH (3)'!$C$14),SUMIFS(Lançamentos!$Q$5:$Q$1004,Lançamentos!$J$5:$J$1004,$D53,Lançamentos!$U$5:$U$1004,J$5,Lançamentos!$W$5:$W$1004,'BH (3)'!$C$14)))</f>
        <v>x</v>
      </c>
      <c r="K53" s="88" t="str">
        <f>IF($D53="","x",IF('BH (3)'!$B$13=1,SUMIFS(Lançamentos!$Q$5:$Q$1004,Lançamentos!$K$5:$K$1004,$D53,Lançamentos!$U$5:$U$1004,K$5,Lançamentos!$W$5:$W$1004,'BH (3)'!$C$14),SUMIFS(Lançamentos!$Q$5:$Q$1004,Lançamentos!$J$5:$J$1004,$D53,Lançamentos!$U$5:$U$1004,K$5,Lançamentos!$W$5:$W$1004,'BH (3)'!$C$14)))</f>
        <v>x</v>
      </c>
      <c r="L53" s="88" t="str">
        <f>IF($D53="","x",IF('BH (3)'!$B$13=1,SUMIFS(Lançamentos!$Q$5:$Q$1004,Lançamentos!$K$5:$K$1004,$D53,Lançamentos!$U$5:$U$1004,L$5,Lançamentos!$W$5:$W$1004,'BH (3)'!$C$14),SUMIFS(Lançamentos!$Q$5:$Q$1004,Lançamentos!$J$5:$J$1004,$D53,Lançamentos!$U$5:$U$1004,L$5,Lançamentos!$W$5:$W$1004,'BH (3)'!$C$14)))</f>
        <v>x</v>
      </c>
      <c r="M53" s="88" t="str">
        <f>IF($D53="","x",IF('BH (3)'!$B$13=1,SUMIFS(Lançamentos!$Q$5:$Q$1004,Lançamentos!$K$5:$K$1004,$D53,Lançamentos!$U$5:$U$1004,M$5,Lançamentos!$W$5:$W$1004,'BH (3)'!$C$14),SUMIFS(Lançamentos!$Q$5:$Q$1004,Lançamentos!$J$5:$J$1004,$D53,Lançamentos!$U$5:$U$1004,M$5,Lançamentos!$W$5:$W$1004,'BH (3)'!$C$14)))</f>
        <v>x</v>
      </c>
      <c r="N53" s="88" t="str">
        <f>IF($D53="","x",IF('BH (3)'!$B$13=1,SUMIFS(Lançamentos!$Q$5:$Q$1004,Lançamentos!$K$5:$K$1004,$D53,Lançamentos!$U$5:$U$1004,N$5,Lançamentos!$W$5:$W$1004,'BH (3)'!$C$14),SUMIFS(Lançamentos!$Q$5:$Q$1004,Lançamentos!$J$5:$J$1004,$D53,Lançamentos!$U$5:$U$1004,N$5,Lançamentos!$W$5:$W$1004,'BH (3)'!$C$14)))</f>
        <v>x</v>
      </c>
      <c r="O53" s="88" t="str">
        <f>IF($D53="","x",IF('BH (3)'!$B$13=1,SUMIFS(Lançamentos!$Q$5:$Q$1004,Lançamentos!$K$5:$K$1004,$D53,Lançamentos!$U$5:$U$1004,O$5,Lançamentos!$W$5:$W$1004,'BH (3)'!$C$14),SUMIFS(Lançamentos!$Q$5:$Q$1004,Lançamentos!$J$5:$J$1004,$D53,Lançamentos!$U$5:$U$1004,O$5,Lançamentos!$W$5:$W$1004,'BH (3)'!$C$14)))</f>
        <v>x</v>
      </c>
      <c r="P53" s="88" t="str">
        <f>IF($D53="","x",IF('BH (3)'!$B$13=1,SUMIFS(Lançamentos!$Q$5:$Q$1004,Lançamentos!$K$5:$K$1004,$D53,Lançamentos!$U$5:$U$1004,P$5,Lançamentos!$W$5:$W$1004,'BH (3)'!$C$14),SUMIFS(Lançamentos!$Q$5:$Q$1004,Lançamentos!$J$5:$J$1004,$D53,Lançamentos!$U$5:$U$1004,P$5,Lançamentos!$W$5:$W$1004,'BH (3)'!$C$14)))</f>
        <v>x</v>
      </c>
      <c r="Q53" s="177" t="str">
        <f t="shared" si="1"/>
        <v/>
      </c>
    </row>
    <row r="54" spans="3:17" ht="45" customHeight="1" x14ac:dyDescent="0.25">
      <c r="C54" s="81" t="str">
        <f t="shared" si="0"/>
        <v/>
      </c>
      <c r="D54" s="170" t="str">
        <f>IF('BH (3)'!$B$13=1,IF(Adv!D52="","",Adv!D52),IF(Cli!D52="","",Cli!D52))</f>
        <v/>
      </c>
      <c r="E54" s="88" t="str">
        <f>IF($D54="","x",IF('BH (3)'!$B$13=1,SUMIFS(Lançamentos!$Q$5:$Q$1004,Lançamentos!$K$5:$K$1004,$D54,Lançamentos!$U$5:$U$1004,E$5,Lançamentos!$W$5:$W$1004,'BH (3)'!$C$14),SUMIFS(Lançamentos!$Q$5:$Q$1004,Lançamentos!$J$5:$J$1004,$D54,Lançamentos!$U$5:$U$1004,E$5,Lançamentos!$W$5:$W$1004,'BH (3)'!$C$14)))</f>
        <v>x</v>
      </c>
      <c r="F54" s="88" t="str">
        <f>IF($D54="","x",IF('BH (3)'!$B$13=1,SUMIFS(Lançamentos!$Q$5:$Q$1004,Lançamentos!$K$5:$K$1004,$D54,Lançamentos!$U$5:$U$1004,F$5,Lançamentos!$W$5:$W$1004,'BH (3)'!$C$14),SUMIFS(Lançamentos!$Q$5:$Q$1004,Lançamentos!$J$5:$J$1004,$D54,Lançamentos!$U$5:$U$1004,F$5,Lançamentos!$W$5:$W$1004,'BH (3)'!$C$14)))</f>
        <v>x</v>
      </c>
      <c r="G54" s="88" t="str">
        <f>IF($D54="","x",IF('BH (3)'!$B$13=1,SUMIFS(Lançamentos!$Q$5:$Q$1004,Lançamentos!$K$5:$K$1004,$D54,Lançamentos!$U$5:$U$1004,G$5,Lançamentos!$W$5:$W$1004,'BH (3)'!$C$14),SUMIFS(Lançamentos!$Q$5:$Q$1004,Lançamentos!$J$5:$J$1004,$D54,Lançamentos!$U$5:$U$1004,G$5,Lançamentos!$W$5:$W$1004,'BH (3)'!$C$14)))</f>
        <v>x</v>
      </c>
      <c r="H54" s="88" t="str">
        <f>IF($D54="","x",IF('BH (3)'!$B$13=1,SUMIFS(Lançamentos!$Q$5:$Q$1004,Lançamentos!$K$5:$K$1004,$D54,Lançamentos!$U$5:$U$1004,H$5,Lançamentos!$W$5:$W$1004,'BH (3)'!$C$14),SUMIFS(Lançamentos!$Q$5:$Q$1004,Lançamentos!$J$5:$J$1004,$D54,Lançamentos!$U$5:$U$1004,H$5,Lançamentos!$W$5:$W$1004,'BH (3)'!$C$14)))</f>
        <v>x</v>
      </c>
      <c r="I54" s="88" t="str">
        <f>IF($D54="","x",IF('BH (3)'!$B$13=1,SUMIFS(Lançamentos!$Q$5:$Q$1004,Lançamentos!$K$5:$K$1004,$D54,Lançamentos!$U$5:$U$1004,I$5,Lançamentos!$W$5:$W$1004,'BH (3)'!$C$14),SUMIFS(Lançamentos!$Q$5:$Q$1004,Lançamentos!$J$5:$J$1004,$D54,Lançamentos!$U$5:$U$1004,I$5,Lançamentos!$W$5:$W$1004,'BH (3)'!$C$14)))</f>
        <v>x</v>
      </c>
      <c r="J54" s="88" t="str">
        <f>IF($D54="","x",IF('BH (3)'!$B$13=1,SUMIFS(Lançamentos!$Q$5:$Q$1004,Lançamentos!$K$5:$K$1004,$D54,Lançamentos!$U$5:$U$1004,J$5,Lançamentos!$W$5:$W$1004,'BH (3)'!$C$14),SUMIFS(Lançamentos!$Q$5:$Q$1004,Lançamentos!$J$5:$J$1004,$D54,Lançamentos!$U$5:$U$1004,J$5,Lançamentos!$W$5:$W$1004,'BH (3)'!$C$14)))</f>
        <v>x</v>
      </c>
      <c r="K54" s="88" t="str">
        <f>IF($D54="","x",IF('BH (3)'!$B$13=1,SUMIFS(Lançamentos!$Q$5:$Q$1004,Lançamentos!$K$5:$K$1004,$D54,Lançamentos!$U$5:$U$1004,K$5,Lançamentos!$W$5:$W$1004,'BH (3)'!$C$14),SUMIFS(Lançamentos!$Q$5:$Q$1004,Lançamentos!$J$5:$J$1004,$D54,Lançamentos!$U$5:$U$1004,K$5,Lançamentos!$W$5:$W$1004,'BH (3)'!$C$14)))</f>
        <v>x</v>
      </c>
      <c r="L54" s="88" t="str">
        <f>IF($D54="","x",IF('BH (3)'!$B$13=1,SUMIFS(Lançamentos!$Q$5:$Q$1004,Lançamentos!$K$5:$K$1004,$D54,Lançamentos!$U$5:$U$1004,L$5,Lançamentos!$W$5:$W$1004,'BH (3)'!$C$14),SUMIFS(Lançamentos!$Q$5:$Q$1004,Lançamentos!$J$5:$J$1004,$D54,Lançamentos!$U$5:$U$1004,L$5,Lançamentos!$W$5:$W$1004,'BH (3)'!$C$14)))</f>
        <v>x</v>
      </c>
      <c r="M54" s="88" t="str">
        <f>IF($D54="","x",IF('BH (3)'!$B$13=1,SUMIFS(Lançamentos!$Q$5:$Q$1004,Lançamentos!$K$5:$K$1004,$D54,Lançamentos!$U$5:$U$1004,M$5,Lançamentos!$W$5:$W$1004,'BH (3)'!$C$14),SUMIFS(Lançamentos!$Q$5:$Q$1004,Lançamentos!$J$5:$J$1004,$D54,Lançamentos!$U$5:$U$1004,M$5,Lançamentos!$W$5:$W$1004,'BH (3)'!$C$14)))</f>
        <v>x</v>
      </c>
      <c r="N54" s="88" t="str">
        <f>IF($D54="","x",IF('BH (3)'!$B$13=1,SUMIFS(Lançamentos!$Q$5:$Q$1004,Lançamentos!$K$5:$K$1004,$D54,Lançamentos!$U$5:$U$1004,N$5,Lançamentos!$W$5:$W$1004,'BH (3)'!$C$14),SUMIFS(Lançamentos!$Q$5:$Q$1004,Lançamentos!$J$5:$J$1004,$D54,Lançamentos!$U$5:$U$1004,N$5,Lançamentos!$W$5:$W$1004,'BH (3)'!$C$14)))</f>
        <v>x</v>
      </c>
      <c r="O54" s="88" t="str">
        <f>IF($D54="","x",IF('BH (3)'!$B$13=1,SUMIFS(Lançamentos!$Q$5:$Q$1004,Lançamentos!$K$5:$K$1004,$D54,Lançamentos!$U$5:$U$1004,O$5,Lançamentos!$W$5:$W$1004,'BH (3)'!$C$14),SUMIFS(Lançamentos!$Q$5:$Q$1004,Lançamentos!$J$5:$J$1004,$D54,Lançamentos!$U$5:$U$1004,O$5,Lançamentos!$W$5:$W$1004,'BH (3)'!$C$14)))</f>
        <v>x</v>
      </c>
      <c r="P54" s="88" t="str">
        <f>IF($D54="","x",IF('BH (3)'!$B$13=1,SUMIFS(Lançamentos!$Q$5:$Q$1004,Lançamentos!$K$5:$K$1004,$D54,Lançamentos!$U$5:$U$1004,P$5,Lançamentos!$W$5:$W$1004,'BH (3)'!$C$14),SUMIFS(Lançamentos!$Q$5:$Q$1004,Lançamentos!$J$5:$J$1004,$D54,Lançamentos!$U$5:$U$1004,P$5,Lançamentos!$W$5:$W$1004,'BH (3)'!$C$14)))</f>
        <v>x</v>
      </c>
      <c r="Q54" s="177" t="str">
        <f t="shared" si="1"/>
        <v/>
      </c>
    </row>
    <row r="55" spans="3:17" ht="45" customHeight="1" x14ac:dyDescent="0.25">
      <c r="C55" s="81" t="str">
        <f t="shared" si="0"/>
        <v/>
      </c>
      <c r="D55" s="170" t="str">
        <f>IF('BH (3)'!$B$13=1,IF(Adv!D53="","",Adv!D53),IF(Cli!D53="","",Cli!D53))</f>
        <v/>
      </c>
      <c r="E55" s="88" t="str">
        <f>IF($D55="","x",IF('BH (3)'!$B$13=1,SUMIFS(Lançamentos!$Q$5:$Q$1004,Lançamentos!$K$5:$K$1004,$D55,Lançamentos!$U$5:$U$1004,E$5,Lançamentos!$W$5:$W$1004,'BH (3)'!$C$14),SUMIFS(Lançamentos!$Q$5:$Q$1004,Lançamentos!$J$5:$J$1004,$D55,Lançamentos!$U$5:$U$1004,E$5,Lançamentos!$W$5:$W$1004,'BH (3)'!$C$14)))</f>
        <v>x</v>
      </c>
      <c r="F55" s="88" t="str">
        <f>IF($D55="","x",IF('BH (3)'!$B$13=1,SUMIFS(Lançamentos!$Q$5:$Q$1004,Lançamentos!$K$5:$K$1004,$D55,Lançamentos!$U$5:$U$1004,F$5,Lançamentos!$W$5:$W$1004,'BH (3)'!$C$14),SUMIFS(Lançamentos!$Q$5:$Q$1004,Lançamentos!$J$5:$J$1004,$D55,Lançamentos!$U$5:$U$1004,F$5,Lançamentos!$W$5:$W$1004,'BH (3)'!$C$14)))</f>
        <v>x</v>
      </c>
      <c r="G55" s="88" t="str">
        <f>IF($D55="","x",IF('BH (3)'!$B$13=1,SUMIFS(Lançamentos!$Q$5:$Q$1004,Lançamentos!$K$5:$K$1004,$D55,Lançamentos!$U$5:$U$1004,G$5,Lançamentos!$W$5:$W$1004,'BH (3)'!$C$14),SUMIFS(Lançamentos!$Q$5:$Q$1004,Lançamentos!$J$5:$J$1004,$D55,Lançamentos!$U$5:$U$1004,G$5,Lançamentos!$W$5:$W$1004,'BH (3)'!$C$14)))</f>
        <v>x</v>
      </c>
      <c r="H55" s="88" t="str">
        <f>IF($D55="","x",IF('BH (3)'!$B$13=1,SUMIFS(Lançamentos!$Q$5:$Q$1004,Lançamentos!$K$5:$K$1004,$D55,Lançamentos!$U$5:$U$1004,H$5,Lançamentos!$W$5:$W$1004,'BH (3)'!$C$14),SUMIFS(Lançamentos!$Q$5:$Q$1004,Lançamentos!$J$5:$J$1004,$D55,Lançamentos!$U$5:$U$1004,H$5,Lançamentos!$W$5:$W$1004,'BH (3)'!$C$14)))</f>
        <v>x</v>
      </c>
      <c r="I55" s="88" t="str">
        <f>IF($D55="","x",IF('BH (3)'!$B$13=1,SUMIFS(Lançamentos!$Q$5:$Q$1004,Lançamentos!$K$5:$K$1004,$D55,Lançamentos!$U$5:$U$1004,I$5,Lançamentos!$W$5:$W$1004,'BH (3)'!$C$14),SUMIFS(Lançamentos!$Q$5:$Q$1004,Lançamentos!$J$5:$J$1004,$D55,Lançamentos!$U$5:$U$1004,I$5,Lançamentos!$W$5:$W$1004,'BH (3)'!$C$14)))</f>
        <v>x</v>
      </c>
      <c r="J55" s="88" t="str">
        <f>IF($D55="","x",IF('BH (3)'!$B$13=1,SUMIFS(Lançamentos!$Q$5:$Q$1004,Lançamentos!$K$5:$K$1004,$D55,Lançamentos!$U$5:$U$1004,J$5,Lançamentos!$W$5:$W$1004,'BH (3)'!$C$14),SUMIFS(Lançamentos!$Q$5:$Q$1004,Lançamentos!$J$5:$J$1004,$D55,Lançamentos!$U$5:$U$1004,J$5,Lançamentos!$W$5:$W$1004,'BH (3)'!$C$14)))</f>
        <v>x</v>
      </c>
      <c r="K55" s="88" t="str">
        <f>IF($D55="","x",IF('BH (3)'!$B$13=1,SUMIFS(Lançamentos!$Q$5:$Q$1004,Lançamentos!$K$5:$K$1004,$D55,Lançamentos!$U$5:$U$1004,K$5,Lançamentos!$W$5:$W$1004,'BH (3)'!$C$14),SUMIFS(Lançamentos!$Q$5:$Q$1004,Lançamentos!$J$5:$J$1004,$D55,Lançamentos!$U$5:$U$1004,K$5,Lançamentos!$W$5:$W$1004,'BH (3)'!$C$14)))</f>
        <v>x</v>
      </c>
      <c r="L55" s="88" t="str">
        <f>IF($D55="","x",IF('BH (3)'!$B$13=1,SUMIFS(Lançamentos!$Q$5:$Q$1004,Lançamentos!$K$5:$K$1004,$D55,Lançamentos!$U$5:$U$1004,L$5,Lançamentos!$W$5:$W$1004,'BH (3)'!$C$14),SUMIFS(Lançamentos!$Q$5:$Q$1004,Lançamentos!$J$5:$J$1004,$D55,Lançamentos!$U$5:$U$1004,L$5,Lançamentos!$W$5:$W$1004,'BH (3)'!$C$14)))</f>
        <v>x</v>
      </c>
      <c r="M55" s="88" t="str">
        <f>IF($D55="","x",IF('BH (3)'!$B$13=1,SUMIFS(Lançamentos!$Q$5:$Q$1004,Lançamentos!$K$5:$K$1004,$D55,Lançamentos!$U$5:$U$1004,M$5,Lançamentos!$W$5:$W$1004,'BH (3)'!$C$14),SUMIFS(Lançamentos!$Q$5:$Q$1004,Lançamentos!$J$5:$J$1004,$D55,Lançamentos!$U$5:$U$1004,M$5,Lançamentos!$W$5:$W$1004,'BH (3)'!$C$14)))</f>
        <v>x</v>
      </c>
      <c r="N55" s="88" t="str">
        <f>IF($D55="","x",IF('BH (3)'!$B$13=1,SUMIFS(Lançamentos!$Q$5:$Q$1004,Lançamentos!$K$5:$K$1004,$D55,Lançamentos!$U$5:$U$1004,N$5,Lançamentos!$W$5:$W$1004,'BH (3)'!$C$14),SUMIFS(Lançamentos!$Q$5:$Q$1004,Lançamentos!$J$5:$J$1004,$D55,Lançamentos!$U$5:$U$1004,N$5,Lançamentos!$W$5:$W$1004,'BH (3)'!$C$14)))</f>
        <v>x</v>
      </c>
      <c r="O55" s="88" t="str">
        <f>IF($D55="","x",IF('BH (3)'!$B$13=1,SUMIFS(Lançamentos!$Q$5:$Q$1004,Lançamentos!$K$5:$K$1004,$D55,Lançamentos!$U$5:$U$1004,O$5,Lançamentos!$W$5:$W$1004,'BH (3)'!$C$14),SUMIFS(Lançamentos!$Q$5:$Q$1004,Lançamentos!$J$5:$J$1004,$D55,Lançamentos!$U$5:$U$1004,O$5,Lançamentos!$W$5:$W$1004,'BH (3)'!$C$14)))</f>
        <v>x</v>
      </c>
      <c r="P55" s="88" t="str">
        <f>IF($D55="","x",IF('BH (3)'!$B$13=1,SUMIFS(Lançamentos!$Q$5:$Q$1004,Lançamentos!$K$5:$K$1004,$D55,Lançamentos!$U$5:$U$1004,P$5,Lançamentos!$W$5:$W$1004,'BH (3)'!$C$14),SUMIFS(Lançamentos!$Q$5:$Q$1004,Lançamentos!$J$5:$J$1004,$D55,Lançamentos!$U$5:$U$1004,P$5,Lançamentos!$W$5:$W$1004,'BH (3)'!$C$14)))</f>
        <v>x</v>
      </c>
      <c r="Q55" s="177" t="str">
        <f t="shared" si="1"/>
        <v/>
      </c>
    </row>
    <row r="56" spans="3:17" ht="45" customHeight="1" x14ac:dyDescent="0.25">
      <c r="C56" s="81" t="str">
        <f t="shared" si="0"/>
        <v/>
      </c>
      <c r="D56" s="170" t="str">
        <f>IF('BH (3)'!$B$13=1,IF(Adv!D54="","",Adv!D54),IF(Cli!D54="","",Cli!D54))</f>
        <v/>
      </c>
      <c r="E56" s="88" t="str">
        <f>IF($D56="","x",IF('BH (3)'!$B$13=1,SUMIFS(Lançamentos!$Q$5:$Q$1004,Lançamentos!$K$5:$K$1004,$D56,Lançamentos!$U$5:$U$1004,E$5,Lançamentos!$W$5:$W$1004,'BH (3)'!$C$14),SUMIFS(Lançamentos!$Q$5:$Q$1004,Lançamentos!$J$5:$J$1004,$D56,Lançamentos!$U$5:$U$1004,E$5,Lançamentos!$W$5:$W$1004,'BH (3)'!$C$14)))</f>
        <v>x</v>
      </c>
      <c r="F56" s="88" t="str">
        <f>IF($D56="","x",IF('BH (3)'!$B$13=1,SUMIFS(Lançamentos!$Q$5:$Q$1004,Lançamentos!$K$5:$K$1004,$D56,Lançamentos!$U$5:$U$1004,F$5,Lançamentos!$W$5:$W$1004,'BH (3)'!$C$14),SUMIFS(Lançamentos!$Q$5:$Q$1004,Lançamentos!$J$5:$J$1004,$D56,Lançamentos!$U$5:$U$1004,F$5,Lançamentos!$W$5:$W$1004,'BH (3)'!$C$14)))</f>
        <v>x</v>
      </c>
      <c r="G56" s="88" t="str">
        <f>IF($D56="","x",IF('BH (3)'!$B$13=1,SUMIFS(Lançamentos!$Q$5:$Q$1004,Lançamentos!$K$5:$K$1004,$D56,Lançamentos!$U$5:$U$1004,G$5,Lançamentos!$W$5:$W$1004,'BH (3)'!$C$14),SUMIFS(Lançamentos!$Q$5:$Q$1004,Lançamentos!$J$5:$J$1004,$D56,Lançamentos!$U$5:$U$1004,G$5,Lançamentos!$W$5:$W$1004,'BH (3)'!$C$14)))</f>
        <v>x</v>
      </c>
      <c r="H56" s="88" t="str">
        <f>IF($D56="","x",IF('BH (3)'!$B$13=1,SUMIFS(Lançamentos!$Q$5:$Q$1004,Lançamentos!$K$5:$K$1004,$D56,Lançamentos!$U$5:$U$1004,H$5,Lançamentos!$W$5:$W$1004,'BH (3)'!$C$14),SUMIFS(Lançamentos!$Q$5:$Q$1004,Lançamentos!$J$5:$J$1004,$D56,Lançamentos!$U$5:$U$1004,H$5,Lançamentos!$W$5:$W$1004,'BH (3)'!$C$14)))</f>
        <v>x</v>
      </c>
      <c r="I56" s="88" t="str">
        <f>IF($D56="","x",IF('BH (3)'!$B$13=1,SUMIFS(Lançamentos!$Q$5:$Q$1004,Lançamentos!$K$5:$K$1004,$D56,Lançamentos!$U$5:$U$1004,I$5,Lançamentos!$W$5:$W$1004,'BH (3)'!$C$14),SUMIFS(Lançamentos!$Q$5:$Q$1004,Lançamentos!$J$5:$J$1004,$D56,Lançamentos!$U$5:$U$1004,I$5,Lançamentos!$W$5:$W$1004,'BH (3)'!$C$14)))</f>
        <v>x</v>
      </c>
      <c r="J56" s="88" t="str">
        <f>IF($D56="","x",IF('BH (3)'!$B$13=1,SUMIFS(Lançamentos!$Q$5:$Q$1004,Lançamentos!$K$5:$K$1004,$D56,Lançamentos!$U$5:$U$1004,J$5,Lançamentos!$W$5:$W$1004,'BH (3)'!$C$14),SUMIFS(Lançamentos!$Q$5:$Q$1004,Lançamentos!$J$5:$J$1004,$D56,Lançamentos!$U$5:$U$1004,J$5,Lançamentos!$W$5:$W$1004,'BH (3)'!$C$14)))</f>
        <v>x</v>
      </c>
      <c r="K56" s="88" t="str">
        <f>IF($D56="","x",IF('BH (3)'!$B$13=1,SUMIFS(Lançamentos!$Q$5:$Q$1004,Lançamentos!$K$5:$K$1004,$D56,Lançamentos!$U$5:$U$1004,K$5,Lançamentos!$W$5:$W$1004,'BH (3)'!$C$14),SUMIFS(Lançamentos!$Q$5:$Q$1004,Lançamentos!$J$5:$J$1004,$D56,Lançamentos!$U$5:$U$1004,K$5,Lançamentos!$W$5:$W$1004,'BH (3)'!$C$14)))</f>
        <v>x</v>
      </c>
      <c r="L56" s="88" t="str">
        <f>IF($D56="","x",IF('BH (3)'!$B$13=1,SUMIFS(Lançamentos!$Q$5:$Q$1004,Lançamentos!$K$5:$K$1004,$D56,Lançamentos!$U$5:$U$1004,L$5,Lançamentos!$W$5:$W$1004,'BH (3)'!$C$14),SUMIFS(Lançamentos!$Q$5:$Q$1004,Lançamentos!$J$5:$J$1004,$D56,Lançamentos!$U$5:$U$1004,L$5,Lançamentos!$W$5:$W$1004,'BH (3)'!$C$14)))</f>
        <v>x</v>
      </c>
      <c r="M56" s="88" t="str">
        <f>IF($D56="","x",IF('BH (3)'!$B$13=1,SUMIFS(Lançamentos!$Q$5:$Q$1004,Lançamentos!$K$5:$K$1004,$D56,Lançamentos!$U$5:$U$1004,M$5,Lançamentos!$W$5:$W$1004,'BH (3)'!$C$14),SUMIFS(Lançamentos!$Q$5:$Q$1004,Lançamentos!$J$5:$J$1004,$D56,Lançamentos!$U$5:$U$1004,M$5,Lançamentos!$W$5:$W$1004,'BH (3)'!$C$14)))</f>
        <v>x</v>
      </c>
      <c r="N56" s="88" t="str">
        <f>IF($D56="","x",IF('BH (3)'!$B$13=1,SUMIFS(Lançamentos!$Q$5:$Q$1004,Lançamentos!$K$5:$K$1004,$D56,Lançamentos!$U$5:$U$1004,N$5,Lançamentos!$W$5:$W$1004,'BH (3)'!$C$14),SUMIFS(Lançamentos!$Q$5:$Q$1004,Lançamentos!$J$5:$J$1004,$D56,Lançamentos!$U$5:$U$1004,N$5,Lançamentos!$W$5:$W$1004,'BH (3)'!$C$14)))</f>
        <v>x</v>
      </c>
      <c r="O56" s="88" t="str">
        <f>IF($D56="","x",IF('BH (3)'!$B$13=1,SUMIFS(Lançamentos!$Q$5:$Q$1004,Lançamentos!$K$5:$K$1004,$D56,Lançamentos!$U$5:$U$1004,O$5,Lançamentos!$W$5:$W$1004,'BH (3)'!$C$14),SUMIFS(Lançamentos!$Q$5:$Q$1004,Lançamentos!$J$5:$J$1004,$D56,Lançamentos!$U$5:$U$1004,O$5,Lançamentos!$W$5:$W$1004,'BH (3)'!$C$14)))</f>
        <v>x</v>
      </c>
      <c r="P56" s="88" t="str">
        <f>IF($D56="","x",IF('BH (3)'!$B$13=1,SUMIFS(Lançamentos!$Q$5:$Q$1004,Lançamentos!$K$5:$K$1004,$D56,Lançamentos!$U$5:$U$1004,P$5,Lançamentos!$W$5:$W$1004,'BH (3)'!$C$14),SUMIFS(Lançamentos!$Q$5:$Q$1004,Lançamentos!$J$5:$J$1004,$D56,Lançamentos!$U$5:$U$1004,P$5,Lançamentos!$W$5:$W$1004,'BH (3)'!$C$14)))</f>
        <v>x</v>
      </c>
      <c r="Q56" s="177" t="str">
        <f t="shared" si="1"/>
        <v/>
      </c>
    </row>
    <row r="57" spans="3:17" ht="45" customHeight="1" x14ac:dyDescent="0.25">
      <c r="C57" s="81" t="str">
        <f t="shared" si="0"/>
        <v/>
      </c>
      <c r="D57" s="170" t="str">
        <f>IF('BH (3)'!$B$13=1,IF(Adv!D55="","",Adv!D55),IF(Cli!D55="","",Cli!D55))</f>
        <v/>
      </c>
      <c r="E57" s="88" t="str">
        <f>IF($D57="","x",IF('BH (3)'!$B$13=1,SUMIFS(Lançamentos!$Q$5:$Q$1004,Lançamentos!$K$5:$K$1004,$D57,Lançamentos!$U$5:$U$1004,E$5,Lançamentos!$W$5:$W$1004,'BH (3)'!$C$14),SUMIFS(Lançamentos!$Q$5:$Q$1004,Lançamentos!$J$5:$J$1004,$D57,Lançamentos!$U$5:$U$1004,E$5,Lançamentos!$W$5:$W$1004,'BH (3)'!$C$14)))</f>
        <v>x</v>
      </c>
      <c r="F57" s="88" t="str">
        <f>IF($D57="","x",IF('BH (3)'!$B$13=1,SUMIFS(Lançamentos!$Q$5:$Q$1004,Lançamentos!$K$5:$K$1004,$D57,Lançamentos!$U$5:$U$1004,F$5,Lançamentos!$W$5:$W$1004,'BH (3)'!$C$14),SUMIFS(Lançamentos!$Q$5:$Q$1004,Lançamentos!$J$5:$J$1004,$D57,Lançamentos!$U$5:$U$1004,F$5,Lançamentos!$W$5:$W$1004,'BH (3)'!$C$14)))</f>
        <v>x</v>
      </c>
      <c r="G57" s="88" t="str">
        <f>IF($D57="","x",IF('BH (3)'!$B$13=1,SUMIFS(Lançamentos!$Q$5:$Q$1004,Lançamentos!$K$5:$K$1004,$D57,Lançamentos!$U$5:$U$1004,G$5,Lançamentos!$W$5:$W$1004,'BH (3)'!$C$14),SUMIFS(Lançamentos!$Q$5:$Q$1004,Lançamentos!$J$5:$J$1004,$D57,Lançamentos!$U$5:$U$1004,G$5,Lançamentos!$W$5:$W$1004,'BH (3)'!$C$14)))</f>
        <v>x</v>
      </c>
      <c r="H57" s="88" t="str">
        <f>IF($D57="","x",IF('BH (3)'!$B$13=1,SUMIFS(Lançamentos!$Q$5:$Q$1004,Lançamentos!$K$5:$K$1004,$D57,Lançamentos!$U$5:$U$1004,H$5,Lançamentos!$W$5:$W$1004,'BH (3)'!$C$14),SUMIFS(Lançamentos!$Q$5:$Q$1004,Lançamentos!$J$5:$J$1004,$D57,Lançamentos!$U$5:$U$1004,H$5,Lançamentos!$W$5:$W$1004,'BH (3)'!$C$14)))</f>
        <v>x</v>
      </c>
      <c r="I57" s="88" t="str">
        <f>IF($D57="","x",IF('BH (3)'!$B$13=1,SUMIFS(Lançamentos!$Q$5:$Q$1004,Lançamentos!$K$5:$K$1004,$D57,Lançamentos!$U$5:$U$1004,I$5,Lançamentos!$W$5:$W$1004,'BH (3)'!$C$14),SUMIFS(Lançamentos!$Q$5:$Q$1004,Lançamentos!$J$5:$J$1004,$D57,Lançamentos!$U$5:$U$1004,I$5,Lançamentos!$W$5:$W$1004,'BH (3)'!$C$14)))</f>
        <v>x</v>
      </c>
      <c r="J57" s="88" t="str">
        <f>IF($D57="","x",IF('BH (3)'!$B$13=1,SUMIFS(Lançamentos!$Q$5:$Q$1004,Lançamentos!$K$5:$K$1004,$D57,Lançamentos!$U$5:$U$1004,J$5,Lançamentos!$W$5:$W$1004,'BH (3)'!$C$14),SUMIFS(Lançamentos!$Q$5:$Q$1004,Lançamentos!$J$5:$J$1004,$D57,Lançamentos!$U$5:$U$1004,J$5,Lançamentos!$W$5:$W$1004,'BH (3)'!$C$14)))</f>
        <v>x</v>
      </c>
      <c r="K57" s="88" t="str">
        <f>IF($D57="","x",IF('BH (3)'!$B$13=1,SUMIFS(Lançamentos!$Q$5:$Q$1004,Lançamentos!$K$5:$K$1004,$D57,Lançamentos!$U$5:$U$1004,K$5,Lançamentos!$W$5:$W$1004,'BH (3)'!$C$14),SUMIFS(Lançamentos!$Q$5:$Q$1004,Lançamentos!$J$5:$J$1004,$D57,Lançamentos!$U$5:$U$1004,K$5,Lançamentos!$W$5:$W$1004,'BH (3)'!$C$14)))</f>
        <v>x</v>
      </c>
      <c r="L57" s="88" t="str">
        <f>IF($D57="","x",IF('BH (3)'!$B$13=1,SUMIFS(Lançamentos!$Q$5:$Q$1004,Lançamentos!$K$5:$K$1004,$D57,Lançamentos!$U$5:$U$1004,L$5,Lançamentos!$W$5:$W$1004,'BH (3)'!$C$14),SUMIFS(Lançamentos!$Q$5:$Q$1004,Lançamentos!$J$5:$J$1004,$D57,Lançamentos!$U$5:$U$1004,L$5,Lançamentos!$W$5:$W$1004,'BH (3)'!$C$14)))</f>
        <v>x</v>
      </c>
      <c r="M57" s="88" t="str">
        <f>IF($D57="","x",IF('BH (3)'!$B$13=1,SUMIFS(Lançamentos!$Q$5:$Q$1004,Lançamentos!$K$5:$K$1004,$D57,Lançamentos!$U$5:$U$1004,M$5,Lançamentos!$W$5:$W$1004,'BH (3)'!$C$14),SUMIFS(Lançamentos!$Q$5:$Q$1004,Lançamentos!$J$5:$J$1004,$D57,Lançamentos!$U$5:$U$1004,M$5,Lançamentos!$W$5:$W$1004,'BH (3)'!$C$14)))</f>
        <v>x</v>
      </c>
      <c r="N57" s="88" t="str">
        <f>IF($D57="","x",IF('BH (3)'!$B$13=1,SUMIFS(Lançamentos!$Q$5:$Q$1004,Lançamentos!$K$5:$K$1004,$D57,Lançamentos!$U$5:$U$1004,N$5,Lançamentos!$W$5:$W$1004,'BH (3)'!$C$14),SUMIFS(Lançamentos!$Q$5:$Q$1004,Lançamentos!$J$5:$J$1004,$D57,Lançamentos!$U$5:$U$1004,N$5,Lançamentos!$W$5:$W$1004,'BH (3)'!$C$14)))</f>
        <v>x</v>
      </c>
      <c r="O57" s="88" t="str">
        <f>IF($D57="","x",IF('BH (3)'!$B$13=1,SUMIFS(Lançamentos!$Q$5:$Q$1004,Lançamentos!$K$5:$K$1004,$D57,Lançamentos!$U$5:$U$1004,O$5,Lançamentos!$W$5:$W$1004,'BH (3)'!$C$14),SUMIFS(Lançamentos!$Q$5:$Q$1004,Lançamentos!$J$5:$J$1004,$D57,Lançamentos!$U$5:$U$1004,O$5,Lançamentos!$W$5:$W$1004,'BH (3)'!$C$14)))</f>
        <v>x</v>
      </c>
      <c r="P57" s="88" t="str">
        <f>IF($D57="","x",IF('BH (3)'!$B$13=1,SUMIFS(Lançamentos!$Q$5:$Q$1004,Lançamentos!$K$5:$K$1004,$D57,Lançamentos!$U$5:$U$1004,P$5,Lançamentos!$W$5:$W$1004,'BH (3)'!$C$14),SUMIFS(Lançamentos!$Q$5:$Q$1004,Lançamentos!$J$5:$J$1004,$D57,Lançamentos!$U$5:$U$1004,P$5,Lançamentos!$W$5:$W$1004,'BH (3)'!$C$14)))</f>
        <v>x</v>
      </c>
      <c r="Q57" s="177" t="str">
        <f t="shared" si="1"/>
        <v/>
      </c>
    </row>
    <row r="58" spans="3:17" ht="45" customHeight="1" x14ac:dyDescent="0.25">
      <c r="C58" s="81" t="str">
        <f t="shared" si="0"/>
        <v/>
      </c>
      <c r="D58" s="170" t="str">
        <f>IF('BH (3)'!$B$13=1,IF(Adv!D56="","",Adv!D56),IF(Cli!D56="","",Cli!D56))</f>
        <v/>
      </c>
      <c r="E58" s="88" t="str">
        <f>IF($D58="","x",IF('BH (3)'!$B$13=1,SUMIFS(Lançamentos!$Q$5:$Q$1004,Lançamentos!$K$5:$K$1004,$D58,Lançamentos!$U$5:$U$1004,E$5,Lançamentos!$W$5:$W$1004,'BH (3)'!$C$14),SUMIFS(Lançamentos!$Q$5:$Q$1004,Lançamentos!$J$5:$J$1004,$D58,Lançamentos!$U$5:$U$1004,E$5,Lançamentos!$W$5:$W$1004,'BH (3)'!$C$14)))</f>
        <v>x</v>
      </c>
      <c r="F58" s="88" t="str">
        <f>IF($D58="","x",IF('BH (3)'!$B$13=1,SUMIFS(Lançamentos!$Q$5:$Q$1004,Lançamentos!$K$5:$K$1004,$D58,Lançamentos!$U$5:$U$1004,F$5,Lançamentos!$W$5:$W$1004,'BH (3)'!$C$14),SUMIFS(Lançamentos!$Q$5:$Q$1004,Lançamentos!$J$5:$J$1004,$D58,Lançamentos!$U$5:$U$1004,F$5,Lançamentos!$W$5:$W$1004,'BH (3)'!$C$14)))</f>
        <v>x</v>
      </c>
      <c r="G58" s="88" t="str">
        <f>IF($D58="","x",IF('BH (3)'!$B$13=1,SUMIFS(Lançamentos!$Q$5:$Q$1004,Lançamentos!$K$5:$K$1004,$D58,Lançamentos!$U$5:$U$1004,G$5,Lançamentos!$W$5:$W$1004,'BH (3)'!$C$14),SUMIFS(Lançamentos!$Q$5:$Q$1004,Lançamentos!$J$5:$J$1004,$D58,Lançamentos!$U$5:$U$1004,G$5,Lançamentos!$W$5:$W$1004,'BH (3)'!$C$14)))</f>
        <v>x</v>
      </c>
      <c r="H58" s="88" t="str">
        <f>IF($D58="","x",IF('BH (3)'!$B$13=1,SUMIFS(Lançamentos!$Q$5:$Q$1004,Lançamentos!$K$5:$K$1004,$D58,Lançamentos!$U$5:$U$1004,H$5,Lançamentos!$W$5:$W$1004,'BH (3)'!$C$14),SUMIFS(Lançamentos!$Q$5:$Q$1004,Lançamentos!$J$5:$J$1004,$D58,Lançamentos!$U$5:$U$1004,H$5,Lançamentos!$W$5:$W$1004,'BH (3)'!$C$14)))</f>
        <v>x</v>
      </c>
      <c r="I58" s="88" t="str">
        <f>IF($D58="","x",IF('BH (3)'!$B$13=1,SUMIFS(Lançamentos!$Q$5:$Q$1004,Lançamentos!$K$5:$K$1004,$D58,Lançamentos!$U$5:$U$1004,I$5,Lançamentos!$W$5:$W$1004,'BH (3)'!$C$14),SUMIFS(Lançamentos!$Q$5:$Q$1004,Lançamentos!$J$5:$J$1004,$D58,Lançamentos!$U$5:$U$1004,I$5,Lançamentos!$W$5:$W$1004,'BH (3)'!$C$14)))</f>
        <v>x</v>
      </c>
      <c r="J58" s="88" t="str">
        <f>IF($D58="","x",IF('BH (3)'!$B$13=1,SUMIFS(Lançamentos!$Q$5:$Q$1004,Lançamentos!$K$5:$K$1004,$D58,Lançamentos!$U$5:$U$1004,J$5,Lançamentos!$W$5:$W$1004,'BH (3)'!$C$14),SUMIFS(Lançamentos!$Q$5:$Q$1004,Lançamentos!$J$5:$J$1004,$D58,Lançamentos!$U$5:$U$1004,J$5,Lançamentos!$W$5:$W$1004,'BH (3)'!$C$14)))</f>
        <v>x</v>
      </c>
      <c r="K58" s="88" t="str">
        <f>IF($D58="","x",IF('BH (3)'!$B$13=1,SUMIFS(Lançamentos!$Q$5:$Q$1004,Lançamentos!$K$5:$K$1004,$D58,Lançamentos!$U$5:$U$1004,K$5,Lançamentos!$W$5:$W$1004,'BH (3)'!$C$14),SUMIFS(Lançamentos!$Q$5:$Q$1004,Lançamentos!$J$5:$J$1004,$D58,Lançamentos!$U$5:$U$1004,K$5,Lançamentos!$W$5:$W$1004,'BH (3)'!$C$14)))</f>
        <v>x</v>
      </c>
      <c r="L58" s="88" t="str">
        <f>IF($D58="","x",IF('BH (3)'!$B$13=1,SUMIFS(Lançamentos!$Q$5:$Q$1004,Lançamentos!$K$5:$K$1004,$D58,Lançamentos!$U$5:$U$1004,L$5,Lançamentos!$W$5:$W$1004,'BH (3)'!$C$14),SUMIFS(Lançamentos!$Q$5:$Q$1004,Lançamentos!$J$5:$J$1004,$D58,Lançamentos!$U$5:$U$1004,L$5,Lançamentos!$W$5:$W$1004,'BH (3)'!$C$14)))</f>
        <v>x</v>
      </c>
      <c r="M58" s="88" t="str">
        <f>IF($D58="","x",IF('BH (3)'!$B$13=1,SUMIFS(Lançamentos!$Q$5:$Q$1004,Lançamentos!$K$5:$K$1004,$D58,Lançamentos!$U$5:$U$1004,M$5,Lançamentos!$W$5:$W$1004,'BH (3)'!$C$14),SUMIFS(Lançamentos!$Q$5:$Q$1004,Lançamentos!$J$5:$J$1004,$D58,Lançamentos!$U$5:$U$1004,M$5,Lançamentos!$W$5:$W$1004,'BH (3)'!$C$14)))</f>
        <v>x</v>
      </c>
      <c r="N58" s="88" t="str">
        <f>IF($D58="","x",IF('BH (3)'!$B$13=1,SUMIFS(Lançamentos!$Q$5:$Q$1004,Lançamentos!$K$5:$K$1004,$D58,Lançamentos!$U$5:$U$1004,N$5,Lançamentos!$W$5:$W$1004,'BH (3)'!$C$14),SUMIFS(Lançamentos!$Q$5:$Q$1004,Lançamentos!$J$5:$J$1004,$D58,Lançamentos!$U$5:$U$1004,N$5,Lançamentos!$W$5:$W$1004,'BH (3)'!$C$14)))</f>
        <v>x</v>
      </c>
      <c r="O58" s="88" t="str">
        <f>IF($D58="","x",IF('BH (3)'!$B$13=1,SUMIFS(Lançamentos!$Q$5:$Q$1004,Lançamentos!$K$5:$K$1004,$D58,Lançamentos!$U$5:$U$1004,O$5,Lançamentos!$W$5:$W$1004,'BH (3)'!$C$14),SUMIFS(Lançamentos!$Q$5:$Q$1004,Lançamentos!$J$5:$J$1004,$D58,Lançamentos!$U$5:$U$1004,O$5,Lançamentos!$W$5:$W$1004,'BH (3)'!$C$14)))</f>
        <v>x</v>
      </c>
      <c r="P58" s="88" t="str">
        <f>IF($D58="","x",IF('BH (3)'!$B$13=1,SUMIFS(Lançamentos!$Q$5:$Q$1004,Lançamentos!$K$5:$K$1004,$D58,Lançamentos!$U$5:$U$1004,P$5,Lançamentos!$W$5:$W$1004,'BH (3)'!$C$14),SUMIFS(Lançamentos!$Q$5:$Q$1004,Lançamentos!$J$5:$J$1004,$D58,Lançamentos!$U$5:$U$1004,P$5,Lançamentos!$W$5:$W$1004,'BH (3)'!$C$14)))</f>
        <v>x</v>
      </c>
      <c r="Q58" s="177" t="str">
        <f t="shared" si="1"/>
        <v/>
      </c>
    </row>
    <row r="59" spans="3:17" ht="45" customHeight="1" x14ac:dyDescent="0.25">
      <c r="C59" s="81" t="str">
        <f t="shared" si="0"/>
        <v/>
      </c>
      <c r="D59" s="170" t="str">
        <f>IF('BH (3)'!$B$13=1,IF(Adv!D57="","",Adv!D57),IF(Cli!D57="","",Cli!D57))</f>
        <v/>
      </c>
      <c r="E59" s="88" t="str">
        <f>IF($D59="","x",IF('BH (3)'!$B$13=1,SUMIFS(Lançamentos!$Q$5:$Q$1004,Lançamentos!$K$5:$K$1004,$D59,Lançamentos!$U$5:$U$1004,E$5,Lançamentos!$W$5:$W$1004,'BH (3)'!$C$14),SUMIFS(Lançamentos!$Q$5:$Q$1004,Lançamentos!$J$5:$J$1004,$D59,Lançamentos!$U$5:$U$1004,E$5,Lançamentos!$W$5:$W$1004,'BH (3)'!$C$14)))</f>
        <v>x</v>
      </c>
      <c r="F59" s="88" t="str">
        <f>IF($D59="","x",IF('BH (3)'!$B$13=1,SUMIFS(Lançamentos!$Q$5:$Q$1004,Lançamentos!$K$5:$K$1004,$D59,Lançamentos!$U$5:$U$1004,F$5,Lançamentos!$W$5:$W$1004,'BH (3)'!$C$14),SUMIFS(Lançamentos!$Q$5:$Q$1004,Lançamentos!$J$5:$J$1004,$D59,Lançamentos!$U$5:$U$1004,F$5,Lançamentos!$W$5:$W$1004,'BH (3)'!$C$14)))</f>
        <v>x</v>
      </c>
      <c r="G59" s="88" t="str">
        <f>IF($D59="","x",IF('BH (3)'!$B$13=1,SUMIFS(Lançamentos!$Q$5:$Q$1004,Lançamentos!$K$5:$K$1004,$D59,Lançamentos!$U$5:$U$1004,G$5,Lançamentos!$W$5:$W$1004,'BH (3)'!$C$14),SUMIFS(Lançamentos!$Q$5:$Q$1004,Lançamentos!$J$5:$J$1004,$D59,Lançamentos!$U$5:$U$1004,G$5,Lançamentos!$W$5:$W$1004,'BH (3)'!$C$14)))</f>
        <v>x</v>
      </c>
      <c r="H59" s="88" t="str">
        <f>IF($D59="","x",IF('BH (3)'!$B$13=1,SUMIFS(Lançamentos!$Q$5:$Q$1004,Lançamentos!$K$5:$K$1004,$D59,Lançamentos!$U$5:$U$1004,H$5,Lançamentos!$W$5:$W$1004,'BH (3)'!$C$14),SUMIFS(Lançamentos!$Q$5:$Q$1004,Lançamentos!$J$5:$J$1004,$D59,Lançamentos!$U$5:$U$1004,H$5,Lançamentos!$W$5:$W$1004,'BH (3)'!$C$14)))</f>
        <v>x</v>
      </c>
      <c r="I59" s="88" t="str">
        <f>IF($D59="","x",IF('BH (3)'!$B$13=1,SUMIFS(Lançamentos!$Q$5:$Q$1004,Lançamentos!$K$5:$K$1004,$D59,Lançamentos!$U$5:$U$1004,I$5,Lançamentos!$W$5:$W$1004,'BH (3)'!$C$14),SUMIFS(Lançamentos!$Q$5:$Q$1004,Lançamentos!$J$5:$J$1004,$D59,Lançamentos!$U$5:$U$1004,I$5,Lançamentos!$W$5:$W$1004,'BH (3)'!$C$14)))</f>
        <v>x</v>
      </c>
      <c r="J59" s="88" t="str">
        <f>IF($D59="","x",IF('BH (3)'!$B$13=1,SUMIFS(Lançamentos!$Q$5:$Q$1004,Lançamentos!$K$5:$K$1004,$D59,Lançamentos!$U$5:$U$1004,J$5,Lançamentos!$W$5:$W$1004,'BH (3)'!$C$14),SUMIFS(Lançamentos!$Q$5:$Q$1004,Lançamentos!$J$5:$J$1004,$D59,Lançamentos!$U$5:$U$1004,J$5,Lançamentos!$W$5:$W$1004,'BH (3)'!$C$14)))</f>
        <v>x</v>
      </c>
      <c r="K59" s="88" t="str">
        <f>IF($D59="","x",IF('BH (3)'!$B$13=1,SUMIFS(Lançamentos!$Q$5:$Q$1004,Lançamentos!$K$5:$K$1004,$D59,Lançamentos!$U$5:$U$1004,K$5,Lançamentos!$W$5:$W$1004,'BH (3)'!$C$14),SUMIFS(Lançamentos!$Q$5:$Q$1004,Lançamentos!$J$5:$J$1004,$D59,Lançamentos!$U$5:$U$1004,K$5,Lançamentos!$W$5:$W$1004,'BH (3)'!$C$14)))</f>
        <v>x</v>
      </c>
      <c r="L59" s="88" t="str">
        <f>IF($D59="","x",IF('BH (3)'!$B$13=1,SUMIFS(Lançamentos!$Q$5:$Q$1004,Lançamentos!$K$5:$K$1004,$D59,Lançamentos!$U$5:$U$1004,L$5,Lançamentos!$W$5:$W$1004,'BH (3)'!$C$14),SUMIFS(Lançamentos!$Q$5:$Q$1004,Lançamentos!$J$5:$J$1004,$D59,Lançamentos!$U$5:$U$1004,L$5,Lançamentos!$W$5:$W$1004,'BH (3)'!$C$14)))</f>
        <v>x</v>
      </c>
      <c r="M59" s="88" t="str">
        <f>IF($D59="","x",IF('BH (3)'!$B$13=1,SUMIFS(Lançamentos!$Q$5:$Q$1004,Lançamentos!$K$5:$K$1004,$D59,Lançamentos!$U$5:$U$1004,M$5,Lançamentos!$W$5:$W$1004,'BH (3)'!$C$14),SUMIFS(Lançamentos!$Q$5:$Q$1004,Lançamentos!$J$5:$J$1004,$D59,Lançamentos!$U$5:$U$1004,M$5,Lançamentos!$W$5:$W$1004,'BH (3)'!$C$14)))</f>
        <v>x</v>
      </c>
      <c r="N59" s="88" t="str">
        <f>IF($D59="","x",IF('BH (3)'!$B$13=1,SUMIFS(Lançamentos!$Q$5:$Q$1004,Lançamentos!$K$5:$K$1004,$D59,Lançamentos!$U$5:$U$1004,N$5,Lançamentos!$W$5:$W$1004,'BH (3)'!$C$14),SUMIFS(Lançamentos!$Q$5:$Q$1004,Lançamentos!$J$5:$J$1004,$D59,Lançamentos!$U$5:$U$1004,N$5,Lançamentos!$W$5:$W$1004,'BH (3)'!$C$14)))</f>
        <v>x</v>
      </c>
      <c r="O59" s="88" t="str">
        <f>IF($D59="","x",IF('BH (3)'!$B$13=1,SUMIFS(Lançamentos!$Q$5:$Q$1004,Lançamentos!$K$5:$K$1004,$D59,Lançamentos!$U$5:$U$1004,O$5,Lançamentos!$W$5:$W$1004,'BH (3)'!$C$14),SUMIFS(Lançamentos!$Q$5:$Q$1004,Lançamentos!$J$5:$J$1004,$D59,Lançamentos!$U$5:$U$1004,O$5,Lançamentos!$W$5:$W$1004,'BH (3)'!$C$14)))</f>
        <v>x</v>
      </c>
      <c r="P59" s="88" t="str">
        <f>IF($D59="","x",IF('BH (3)'!$B$13=1,SUMIFS(Lançamentos!$Q$5:$Q$1004,Lançamentos!$K$5:$K$1004,$D59,Lançamentos!$U$5:$U$1004,P$5,Lançamentos!$W$5:$W$1004,'BH (3)'!$C$14),SUMIFS(Lançamentos!$Q$5:$Q$1004,Lançamentos!$J$5:$J$1004,$D59,Lançamentos!$U$5:$U$1004,P$5,Lançamentos!$W$5:$W$1004,'BH (3)'!$C$14)))</f>
        <v>x</v>
      </c>
      <c r="Q59" s="177" t="str">
        <f t="shared" si="1"/>
        <v/>
      </c>
    </row>
    <row r="60" spans="3:17" ht="45" customHeight="1" x14ac:dyDescent="0.25">
      <c r="C60" s="81" t="str">
        <f t="shared" si="0"/>
        <v/>
      </c>
      <c r="D60" s="170" t="str">
        <f>IF('BH (3)'!$B$13=1,IF(Adv!D58="","",Adv!D58),IF(Cli!D58="","",Cli!D58))</f>
        <v/>
      </c>
      <c r="E60" s="88" t="str">
        <f>IF($D60="","x",IF('BH (3)'!$B$13=1,SUMIFS(Lançamentos!$Q$5:$Q$1004,Lançamentos!$K$5:$K$1004,$D60,Lançamentos!$U$5:$U$1004,E$5,Lançamentos!$W$5:$W$1004,'BH (3)'!$C$14),SUMIFS(Lançamentos!$Q$5:$Q$1004,Lançamentos!$J$5:$J$1004,$D60,Lançamentos!$U$5:$U$1004,E$5,Lançamentos!$W$5:$W$1004,'BH (3)'!$C$14)))</f>
        <v>x</v>
      </c>
      <c r="F60" s="88" t="str">
        <f>IF($D60="","x",IF('BH (3)'!$B$13=1,SUMIFS(Lançamentos!$Q$5:$Q$1004,Lançamentos!$K$5:$K$1004,$D60,Lançamentos!$U$5:$U$1004,F$5,Lançamentos!$W$5:$W$1004,'BH (3)'!$C$14),SUMIFS(Lançamentos!$Q$5:$Q$1004,Lançamentos!$J$5:$J$1004,$D60,Lançamentos!$U$5:$U$1004,F$5,Lançamentos!$W$5:$W$1004,'BH (3)'!$C$14)))</f>
        <v>x</v>
      </c>
      <c r="G60" s="88" t="str">
        <f>IF($D60="","x",IF('BH (3)'!$B$13=1,SUMIFS(Lançamentos!$Q$5:$Q$1004,Lançamentos!$K$5:$K$1004,$D60,Lançamentos!$U$5:$U$1004,G$5,Lançamentos!$W$5:$W$1004,'BH (3)'!$C$14),SUMIFS(Lançamentos!$Q$5:$Q$1004,Lançamentos!$J$5:$J$1004,$D60,Lançamentos!$U$5:$U$1004,G$5,Lançamentos!$W$5:$W$1004,'BH (3)'!$C$14)))</f>
        <v>x</v>
      </c>
      <c r="H60" s="88" t="str">
        <f>IF($D60="","x",IF('BH (3)'!$B$13=1,SUMIFS(Lançamentos!$Q$5:$Q$1004,Lançamentos!$K$5:$K$1004,$D60,Lançamentos!$U$5:$U$1004,H$5,Lançamentos!$W$5:$W$1004,'BH (3)'!$C$14),SUMIFS(Lançamentos!$Q$5:$Q$1004,Lançamentos!$J$5:$J$1004,$D60,Lançamentos!$U$5:$U$1004,H$5,Lançamentos!$W$5:$W$1004,'BH (3)'!$C$14)))</f>
        <v>x</v>
      </c>
      <c r="I60" s="88" t="str">
        <f>IF($D60="","x",IF('BH (3)'!$B$13=1,SUMIFS(Lançamentos!$Q$5:$Q$1004,Lançamentos!$K$5:$K$1004,$D60,Lançamentos!$U$5:$U$1004,I$5,Lançamentos!$W$5:$W$1004,'BH (3)'!$C$14),SUMIFS(Lançamentos!$Q$5:$Q$1004,Lançamentos!$J$5:$J$1004,$D60,Lançamentos!$U$5:$U$1004,I$5,Lançamentos!$W$5:$W$1004,'BH (3)'!$C$14)))</f>
        <v>x</v>
      </c>
      <c r="J60" s="88" t="str">
        <f>IF($D60="","x",IF('BH (3)'!$B$13=1,SUMIFS(Lançamentos!$Q$5:$Q$1004,Lançamentos!$K$5:$K$1004,$D60,Lançamentos!$U$5:$U$1004,J$5,Lançamentos!$W$5:$W$1004,'BH (3)'!$C$14),SUMIFS(Lançamentos!$Q$5:$Q$1004,Lançamentos!$J$5:$J$1004,$D60,Lançamentos!$U$5:$U$1004,J$5,Lançamentos!$W$5:$W$1004,'BH (3)'!$C$14)))</f>
        <v>x</v>
      </c>
      <c r="K60" s="88" t="str">
        <f>IF($D60="","x",IF('BH (3)'!$B$13=1,SUMIFS(Lançamentos!$Q$5:$Q$1004,Lançamentos!$K$5:$K$1004,$D60,Lançamentos!$U$5:$U$1004,K$5,Lançamentos!$W$5:$W$1004,'BH (3)'!$C$14),SUMIFS(Lançamentos!$Q$5:$Q$1004,Lançamentos!$J$5:$J$1004,$D60,Lançamentos!$U$5:$U$1004,K$5,Lançamentos!$W$5:$W$1004,'BH (3)'!$C$14)))</f>
        <v>x</v>
      </c>
      <c r="L60" s="88" t="str">
        <f>IF($D60="","x",IF('BH (3)'!$B$13=1,SUMIFS(Lançamentos!$Q$5:$Q$1004,Lançamentos!$K$5:$K$1004,$D60,Lançamentos!$U$5:$U$1004,L$5,Lançamentos!$W$5:$W$1004,'BH (3)'!$C$14),SUMIFS(Lançamentos!$Q$5:$Q$1004,Lançamentos!$J$5:$J$1004,$D60,Lançamentos!$U$5:$U$1004,L$5,Lançamentos!$W$5:$W$1004,'BH (3)'!$C$14)))</f>
        <v>x</v>
      </c>
      <c r="M60" s="88" t="str">
        <f>IF($D60="","x",IF('BH (3)'!$B$13=1,SUMIFS(Lançamentos!$Q$5:$Q$1004,Lançamentos!$K$5:$K$1004,$D60,Lançamentos!$U$5:$U$1004,M$5,Lançamentos!$W$5:$W$1004,'BH (3)'!$C$14),SUMIFS(Lançamentos!$Q$5:$Q$1004,Lançamentos!$J$5:$J$1004,$D60,Lançamentos!$U$5:$U$1004,M$5,Lançamentos!$W$5:$W$1004,'BH (3)'!$C$14)))</f>
        <v>x</v>
      </c>
      <c r="N60" s="88" t="str">
        <f>IF($D60="","x",IF('BH (3)'!$B$13=1,SUMIFS(Lançamentos!$Q$5:$Q$1004,Lançamentos!$K$5:$K$1004,$D60,Lançamentos!$U$5:$U$1004,N$5,Lançamentos!$W$5:$W$1004,'BH (3)'!$C$14),SUMIFS(Lançamentos!$Q$5:$Q$1004,Lançamentos!$J$5:$J$1004,$D60,Lançamentos!$U$5:$U$1004,N$5,Lançamentos!$W$5:$W$1004,'BH (3)'!$C$14)))</f>
        <v>x</v>
      </c>
      <c r="O60" s="88" t="str">
        <f>IF($D60="","x",IF('BH (3)'!$B$13=1,SUMIFS(Lançamentos!$Q$5:$Q$1004,Lançamentos!$K$5:$K$1004,$D60,Lançamentos!$U$5:$U$1004,O$5,Lançamentos!$W$5:$W$1004,'BH (3)'!$C$14),SUMIFS(Lançamentos!$Q$5:$Q$1004,Lançamentos!$J$5:$J$1004,$D60,Lançamentos!$U$5:$U$1004,O$5,Lançamentos!$W$5:$W$1004,'BH (3)'!$C$14)))</f>
        <v>x</v>
      </c>
      <c r="P60" s="88" t="str">
        <f>IF($D60="","x",IF('BH (3)'!$B$13=1,SUMIFS(Lançamentos!$Q$5:$Q$1004,Lançamentos!$K$5:$K$1004,$D60,Lançamentos!$U$5:$U$1004,P$5,Lançamentos!$W$5:$W$1004,'BH (3)'!$C$14),SUMIFS(Lançamentos!$Q$5:$Q$1004,Lançamentos!$J$5:$J$1004,$D60,Lançamentos!$U$5:$U$1004,P$5,Lançamentos!$W$5:$W$1004,'BH (3)'!$C$14)))</f>
        <v>x</v>
      </c>
      <c r="Q60" s="177" t="str">
        <f t="shared" si="1"/>
        <v/>
      </c>
    </row>
    <row r="61" spans="3:17" ht="45" customHeight="1" x14ac:dyDescent="0.25">
      <c r="C61" s="81" t="str">
        <f t="shared" si="0"/>
        <v/>
      </c>
      <c r="D61" s="170" t="str">
        <f>IF('BH (3)'!$B$13=1,IF(Adv!D59="","",Adv!D59),IF(Cli!D59="","",Cli!D59))</f>
        <v/>
      </c>
      <c r="E61" s="88" t="str">
        <f>IF($D61="","x",IF('BH (3)'!$B$13=1,SUMIFS(Lançamentos!$Q$5:$Q$1004,Lançamentos!$K$5:$K$1004,$D61,Lançamentos!$U$5:$U$1004,E$5,Lançamentos!$W$5:$W$1004,'BH (3)'!$C$14),SUMIFS(Lançamentos!$Q$5:$Q$1004,Lançamentos!$J$5:$J$1004,$D61,Lançamentos!$U$5:$U$1004,E$5,Lançamentos!$W$5:$W$1004,'BH (3)'!$C$14)))</f>
        <v>x</v>
      </c>
      <c r="F61" s="88" t="str">
        <f>IF($D61="","x",IF('BH (3)'!$B$13=1,SUMIFS(Lançamentos!$Q$5:$Q$1004,Lançamentos!$K$5:$K$1004,$D61,Lançamentos!$U$5:$U$1004,F$5,Lançamentos!$W$5:$W$1004,'BH (3)'!$C$14),SUMIFS(Lançamentos!$Q$5:$Q$1004,Lançamentos!$J$5:$J$1004,$D61,Lançamentos!$U$5:$U$1004,F$5,Lançamentos!$W$5:$W$1004,'BH (3)'!$C$14)))</f>
        <v>x</v>
      </c>
      <c r="G61" s="88" t="str">
        <f>IF($D61="","x",IF('BH (3)'!$B$13=1,SUMIFS(Lançamentos!$Q$5:$Q$1004,Lançamentos!$K$5:$K$1004,$D61,Lançamentos!$U$5:$U$1004,G$5,Lançamentos!$W$5:$W$1004,'BH (3)'!$C$14),SUMIFS(Lançamentos!$Q$5:$Q$1004,Lançamentos!$J$5:$J$1004,$D61,Lançamentos!$U$5:$U$1004,G$5,Lançamentos!$W$5:$W$1004,'BH (3)'!$C$14)))</f>
        <v>x</v>
      </c>
      <c r="H61" s="88" t="str">
        <f>IF($D61="","x",IF('BH (3)'!$B$13=1,SUMIFS(Lançamentos!$Q$5:$Q$1004,Lançamentos!$K$5:$K$1004,$D61,Lançamentos!$U$5:$U$1004,H$5,Lançamentos!$W$5:$W$1004,'BH (3)'!$C$14),SUMIFS(Lançamentos!$Q$5:$Q$1004,Lançamentos!$J$5:$J$1004,$D61,Lançamentos!$U$5:$U$1004,H$5,Lançamentos!$W$5:$W$1004,'BH (3)'!$C$14)))</f>
        <v>x</v>
      </c>
      <c r="I61" s="88" t="str">
        <f>IF($D61="","x",IF('BH (3)'!$B$13=1,SUMIFS(Lançamentos!$Q$5:$Q$1004,Lançamentos!$K$5:$K$1004,$D61,Lançamentos!$U$5:$U$1004,I$5,Lançamentos!$W$5:$W$1004,'BH (3)'!$C$14),SUMIFS(Lançamentos!$Q$5:$Q$1004,Lançamentos!$J$5:$J$1004,$D61,Lançamentos!$U$5:$U$1004,I$5,Lançamentos!$W$5:$W$1004,'BH (3)'!$C$14)))</f>
        <v>x</v>
      </c>
      <c r="J61" s="88" t="str">
        <f>IF($D61="","x",IF('BH (3)'!$B$13=1,SUMIFS(Lançamentos!$Q$5:$Q$1004,Lançamentos!$K$5:$K$1004,$D61,Lançamentos!$U$5:$U$1004,J$5,Lançamentos!$W$5:$W$1004,'BH (3)'!$C$14),SUMIFS(Lançamentos!$Q$5:$Q$1004,Lançamentos!$J$5:$J$1004,$D61,Lançamentos!$U$5:$U$1004,J$5,Lançamentos!$W$5:$W$1004,'BH (3)'!$C$14)))</f>
        <v>x</v>
      </c>
      <c r="K61" s="88" t="str">
        <f>IF($D61="","x",IF('BH (3)'!$B$13=1,SUMIFS(Lançamentos!$Q$5:$Q$1004,Lançamentos!$K$5:$K$1004,$D61,Lançamentos!$U$5:$U$1004,K$5,Lançamentos!$W$5:$W$1004,'BH (3)'!$C$14),SUMIFS(Lançamentos!$Q$5:$Q$1004,Lançamentos!$J$5:$J$1004,$D61,Lançamentos!$U$5:$U$1004,K$5,Lançamentos!$W$5:$W$1004,'BH (3)'!$C$14)))</f>
        <v>x</v>
      </c>
      <c r="L61" s="88" t="str">
        <f>IF($D61="","x",IF('BH (3)'!$B$13=1,SUMIFS(Lançamentos!$Q$5:$Q$1004,Lançamentos!$K$5:$K$1004,$D61,Lançamentos!$U$5:$U$1004,L$5,Lançamentos!$W$5:$W$1004,'BH (3)'!$C$14),SUMIFS(Lançamentos!$Q$5:$Q$1004,Lançamentos!$J$5:$J$1004,$D61,Lançamentos!$U$5:$U$1004,L$5,Lançamentos!$W$5:$W$1004,'BH (3)'!$C$14)))</f>
        <v>x</v>
      </c>
      <c r="M61" s="88" t="str">
        <f>IF($D61="","x",IF('BH (3)'!$B$13=1,SUMIFS(Lançamentos!$Q$5:$Q$1004,Lançamentos!$K$5:$K$1004,$D61,Lançamentos!$U$5:$U$1004,M$5,Lançamentos!$W$5:$W$1004,'BH (3)'!$C$14),SUMIFS(Lançamentos!$Q$5:$Q$1004,Lançamentos!$J$5:$J$1004,$D61,Lançamentos!$U$5:$U$1004,M$5,Lançamentos!$W$5:$W$1004,'BH (3)'!$C$14)))</f>
        <v>x</v>
      </c>
      <c r="N61" s="88" t="str">
        <f>IF($D61="","x",IF('BH (3)'!$B$13=1,SUMIFS(Lançamentos!$Q$5:$Q$1004,Lançamentos!$K$5:$K$1004,$D61,Lançamentos!$U$5:$U$1004,N$5,Lançamentos!$W$5:$W$1004,'BH (3)'!$C$14),SUMIFS(Lançamentos!$Q$5:$Q$1004,Lançamentos!$J$5:$J$1004,$D61,Lançamentos!$U$5:$U$1004,N$5,Lançamentos!$W$5:$W$1004,'BH (3)'!$C$14)))</f>
        <v>x</v>
      </c>
      <c r="O61" s="88" t="str">
        <f>IF($D61="","x",IF('BH (3)'!$B$13=1,SUMIFS(Lançamentos!$Q$5:$Q$1004,Lançamentos!$K$5:$K$1004,$D61,Lançamentos!$U$5:$U$1004,O$5,Lançamentos!$W$5:$W$1004,'BH (3)'!$C$14),SUMIFS(Lançamentos!$Q$5:$Q$1004,Lançamentos!$J$5:$J$1004,$D61,Lançamentos!$U$5:$U$1004,O$5,Lançamentos!$W$5:$W$1004,'BH (3)'!$C$14)))</f>
        <v>x</v>
      </c>
      <c r="P61" s="88" t="str">
        <f>IF($D61="","x",IF('BH (3)'!$B$13=1,SUMIFS(Lançamentos!$Q$5:$Q$1004,Lançamentos!$K$5:$K$1004,$D61,Lançamentos!$U$5:$U$1004,P$5,Lançamentos!$W$5:$W$1004,'BH (3)'!$C$14),SUMIFS(Lançamentos!$Q$5:$Q$1004,Lançamentos!$J$5:$J$1004,$D61,Lançamentos!$U$5:$U$1004,P$5,Lançamentos!$W$5:$W$1004,'BH (3)'!$C$14)))</f>
        <v>x</v>
      </c>
      <c r="Q61" s="177" t="str">
        <f t="shared" si="1"/>
        <v/>
      </c>
    </row>
    <row r="62" spans="3:17" ht="45" customHeight="1" x14ac:dyDescent="0.25">
      <c r="C62" s="81" t="str">
        <f t="shared" si="0"/>
        <v/>
      </c>
      <c r="D62" s="170" t="str">
        <f>IF('BH (3)'!$B$13=1,IF(Adv!D60="","",Adv!D60),IF(Cli!D60="","",Cli!D60))</f>
        <v/>
      </c>
      <c r="E62" s="88" t="str">
        <f>IF($D62="","x",IF('BH (3)'!$B$13=1,SUMIFS(Lançamentos!$Q$5:$Q$1004,Lançamentos!$K$5:$K$1004,$D62,Lançamentos!$U$5:$U$1004,E$5,Lançamentos!$W$5:$W$1004,'BH (3)'!$C$14),SUMIFS(Lançamentos!$Q$5:$Q$1004,Lançamentos!$J$5:$J$1004,$D62,Lançamentos!$U$5:$U$1004,E$5,Lançamentos!$W$5:$W$1004,'BH (3)'!$C$14)))</f>
        <v>x</v>
      </c>
      <c r="F62" s="88" t="str">
        <f>IF($D62="","x",IF('BH (3)'!$B$13=1,SUMIFS(Lançamentos!$Q$5:$Q$1004,Lançamentos!$K$5:$K$1004,$D62,Lançamentos!$U$5:$U$1004,F$5,Lançamentos!$W$5:$W$1004,'BH (3)'!$C$14),SUMIFS(Lançamentos!$Q$5:$Q$1004,Lançamentos!$J$5:$J$1004,$D62,Lançamentos!$U$5:$U$1004,F$5,Lançamentos!$W$5:$W$1004,'BH (3)'!$C$14)))</f>
        <v>x</v>
      </c>
      <c r="G62" s="88" t="str">
        <f>IF($D62="","x",IF('BH (3)'!$B$13=1,SUMIFS(Lançamentos!$Q$5:$Q$1004,Lançamentos!$K$5:$K$1004,$D62,Lançamentos!$U$5:$U$1004,G$5,Lançamentos!$W$5:$W$1004,'BH (3)'!$C$14),SUMIFS(Lançamentos!$Q$5:$Q$1004,Lançamentos!$J$5:$J$1004,$D62,Lançamentos!$U$5:$U$1004,G$5,Lançamentos!$W$5:$W$1004,'BH (3)'!$C$14)))</f>
        <v>x</v>
      </c>
      <c r="H62" s="88" t="str">
        <f>IF($D62="","x",IF('BH (3)'!$B$13=1,SUMIFS(Lançamentos!$Q$5:$Q$1004,Lançamentos!$K$5:$K$1004,$D62,Lançamentos!$U$5:$U$1004,H$5,Lançamentos!$W$5:$W$1004,'BH (3)'!$C$14),SUMIFS(Lançamentos!$Q$5:$Q$1004,Lançamentos!$J$5:$J$1004,$D62,Lançamentos!$U$5:$U$1004,H$5,Lançamentos!$W$5:$W$1004,'BH (3)'!$C$14)))</f>
        <v>x</v>
      </c>
      <c r="I62" s="88" t="str">
        <f>IF($D62="","x",IF('BH (3)'!$B$13=1,SUMIFS(Lançamentos!$Q$5:$Q$1004,Lançamentos!$K$5:$K$1004,$D62,Lançamentos!$U$5:$U$1004,I$5,Lançamentos!$W$5:$W$1004,'BH (3)'!$C$14),SUMIFS(Lançamentos!$Q$5:$Q$1004,Lançamentos!$J$5:$J$1004,$D62,Lançamentos!$U$5:$U$1004,I$5,Lançamentos!$W$5:$W$1004,'BH (3)'!$C$14)))</f>
        <v>x</v>
      </c>
      <c r="J62" s="88" t="str">
        <f>IF($D62="","x",IF('BH (3)'!$B$13=1,SUMIFS(Lançamentos!$Q$5:$Q$1004,Lançamentos!$K$5:$K$1004,$D62,Lançamentos!$U$5:$U$1004,J$5,Lançamentos!$W$5:$W$1004,'BH (3)'!$C$14),SUMIFS(Lançamentos!$Q$5:$Q$1004,Lançamentos!$J$5:$J$1004,$D62,Lançamentos!$U$5:$U$1004,J$5,Lançamentos!$W$5:$W$1004,'BH (3)'!$C$14)))</f>
        <v>x</v>
      </c>
      <c r="K62" s="88" t="str">
        <f>IF($D62="","x",IF('BH (3)'!$B$13=1,SUMIFS(Lançamentos!$Q$5:$Q$1004,Lançamentos!$K$5:$K$1004,$D62,Lançamentos!$U$5:$U$1004,K$5,Lançamentos!$W$5:$W$1004,'BH (3)'!$C$14),SUMIFS(Lançamentos!$Q$5:$Q$1004,Lançamentos!$J$5:$J$1004,$D62,Lançamentos!$U$5:$U$1004,K$5,Lançamentos!$W$5:$W$1004,'BH (3)'!$C$14)))</f>
        <v>x</v>
      </c>
      <c r="L62" s="88" t="str">
        <f>IF($D62="","x",IF('BH (3)'!$B$13=1,SUMIFS(Lançamentos!$Q$5:$Q$1004,Lançamentos!$K$5:$K$1004,$D62,Lançamentos!$U$5:$U$1004,L$5,Lançamentos!$W$5:$W$1004,'BH (3)'!$C$14),SUMIFS(Lançamentos!$Q$5:$Q$1004,Lançamentos!$J$5:$J$1004,$D62,Lançamentos!$U$5:$U$1004,L$5,Lançamentos!$W$5:$W$1004,'BH (3)'!$C$14)))</f>
        <v>x</v>
      </c>
      <c r="M62" s="88" t="str">
        <f>IF($D62="","x",IF('BH (3)'!$B$13=1,SUMIFS(Lançamentos!$Q$5:$Q$1004,Lançamentos!$K$5:$K$1004,$D62,Lançamentos!$U$5:$U$1004,M$5,Lançamentos!$W$5:$W$1004,'BH (3)'!$C$14),SUMIFS(Lançamentos!$Q$5:$Q$1004,Lançamentos!$J$5:$J$1004,$D62,Lançamentos!$U$5:$U$1004,M$5,Lançamentos!$W$5:$W$1004,'BH (3)'!$C$14)))</f>
        <v>x</v>
      </c>
      <c r="N62" s="88" t="str">
        <f>IF($D62="","x",IF('BH (3)'!$B$13=1,SUMIFS(Lançamentos!$Q$5:$Q$1004,Lançamentos!$K$5:$K$1004,$D62,Lançamentos!$U$5:$U$1004,N$5,Lançamentos!$W$5:$W$1004,'BH (3)'!$C$14),SUMIFS(Lançamentos!$Q$5:$Q$1004,Lançamentos!$J$5:$J$1004,$D62,Lançamentos!$U$5:$U$1004,N$5,Lançamentos!$W$5:$W$1004,'BH (3)'!$C$14)))</f>
        <v>x</v>
      </c>
      <c r="O62" s="88" t="str">
        <f>IF($D62="","x",IF('BH (3)'!$B$13=1,SUMIFS(Lançamentos!$Q$5:$Q$1004,Lançamentos!$K$5:$K$1004,$D62,Lançamentos!$U$5:$U$1004,O$5,Lançamentos!$W$5:$W$1004,'BH (3)'!$C$14),SUMIFS(Lançamentos!$Q$5:$Q$1004,Lançamentos!$J$5:$J$1004,$D62,Lançamentos!$U$5:$U$1004,O$5,Lançamentos!$W$5:$W$1004,'BH (3)'!$C$14)))</f>
        <v>x</v>
      </c>
      <c r="P62" s="88" t="str">
        <f>IF($D62="","x",IF('BH (3)'!$B$13=1,SUMIFS(Lançamentos!$Q$5:$Q$1004,Lançamentos!$K$5:$K$1004,$D62,Lançamentos!$U$5:$U$1004,P$5,Lançamentos!$W$5:$W$1004,'BH (3)'!$C$14),SUMIFS(Lançamentos!$Q$5:$Q$1004,Lançamentos!$J$5:$J$1004,$D62,Lançamentos!$U$5:$U$1004,P$5,Lançamentos!$W$5:$W$1004,'BH (3)'!$C$14)))</f>
        <v>x</v>
      </c>
      <c r="Q62" s="177" t="str">
        <f t="shared" si="1"/>
        <v/>
      </c>
    </row>
    <row r="63" spans="3:17" ht="45" customHeight="1" x14ac:dyDescent="0.25">
      <c r="C63" s="81" t="str">
        <f t="shared" si="0"/>
        <v/>
      </c>
      <c r="D63" s="170" t="str">
        <f>IF('BH (3)'!$B$13=1,IF(Adv!D61="","",Adv!D61),IF(Cli!D61="","",Cli!D61))</f>
        <v/>
      </c>
      <c r="E63" s="88" t="str">
        <f>IF($D63="","x",IF('BH (3)'!$B$13=1,SUMIFS(Lançamentos!$Q$5:$Q$1004,Lançamentos!$K$5:$K$1004,$D63,Lançamentos!$U$5:$U$1004,E$5,Lançamentos!$W$5:$W$1004,'BH (3)'!$C$14),SUMIFS(Lançamentos!$Q$5:$Q$1004,Lançamentos!$J$5:$J$1004,$D63,Lançamentos!$U$5:$U$1004,E$5,Lançamentos!$W$5:$W$1004,'BH (3)'!$C$14)))</f>
        <v>x</v>
      </c>
      <c r="F63" s="88" t="str">
        <f>IF($D63="","x",IF('BH (3)'!$B$13=1,SUMIFS(Lançamentos!$Q$5:$Q$1004,Lançamentos!$K$5:$K$1004,$D63,Lançamentos!$U$5:$U$1004,F$5,Lançamentos!$W$5:$W$1004,'BH (3)'!$C$14),SUMIFS(Lançamentos!$Q$5:$Q$1004,Lançamentos!$J$5:$J$1004,$D63,Lançamentos!$U$5:$U$1004,F$5,Lançamentos!$W$5:$W$1004,'BH (3)'!$C$14)))</f>
        <v>x</v>
      </c>
      <c r="G63" s="88" t="str">
        <f>IF($D63="","x",IF('BH (3)'!$B$13=1,SUMIFS(Lançamentos!$Q$5:$Q$1004,Lançamentos!$K$5:$K$1004,$D63,Lançamentos!$U$5:$U$1004,G$5,Lançamentos!$W$5:$W$1004,'BH (3)'!$C$14),SUMIFS(Lançamentos!$Q$5:$Q$1004,Lançamentos!$J$5:$J$1004,$D63,Lançamentos!$U$5:$U$1004,G$5,Lançamentos!$W$5:$W$1004,'BH (3)'!$C$14)))</f>
        <v>x</v>
      </c>
      <c r="H63" s="88" t="str">
        <f>IF($D63="","x",IF('BH (3)'!$B$13=1,SUMIFS(Lançamentos!$Q$5:$Q$1004,Lançamentos!$K$5:$K$1004,$D63,Lançamentos!$U$5:$U$1004,H$5,Lançamentos!$W$5:$W$1004,'BH (3)'!$C$14),SUMIFS(Lançamentos!$Q$5:$Q$1004,Lançamentos!$J$5:$J$1004,$D63,Lançamentos!$U$5:$U$1004,H$5,Lançamentos!$W$5:$W$1004,'BH (3)'!$C$14)))</f>
        <v>x</v>
      </c>
      <c r="I63" s="88" t="str">
        <f>IF($D63="","x",IF('BH (3)'!$B$13=1,SUMIFS(Lançamentos!$Q$5:$Q$1004,Lançamentos!$K$5:$K$1004,$D63,Lançamentos!$U$5:$U$1004,I$5,Lançamentos!$W$5:$W$1004,'BH (3)'!$C$14),SUMIFS(Lançamentos!$Q$5:$Q$1004,Lançamentos!$J$5:$J$1004,$D63,Lançamentos!$U$5:$U$1004,I$5,Lançamentos!$W$5:$W$1004,'BH (3)'!$C$14)))</f>
        <v>x</v>
      </c>
      <c r="J63" s="88" t="str">
        <f>IF($D63="","x",IF('BH (3)'!$B$13=1,SUMIFS(Lançamentos!$Q$5:$Q$1004,Lançamentos!$K$5:$K$1004,$D63,Lançamentos!$U$5:$U$1004,J$5,Lançamentos!$W$5:$W$1004,'BH (3)'!$C$14),SUMIFS(Lançamentos!$Q$5:$Q$1004,Lançamentos!$J$5:$J$1004,$D63,Lançamentos!$U$5:$U$1004,J$5,Lançamentos!$W$5:$W$1004,'BH (3)'!$C$14)))</f>
        <v>x</v>
      </c>
      <c r="K63" s="88" t="str">
        <f>IF($D63="","x",IF('BH (3)'!$B$13=1,SUMIFS(Lançamentos!$Q$5:$Q$1004,Lançamentos!$K$5:$K$1004,$D63,Lançamentos!$U$5:$U$1004,K$5,Lançamentos!$W$5:$W$1004,'BH (3)'!$C$14),SUMIFS(Lançamentos!$Q$5:$Q$1004,Lançamentos!$J$5:$J$1004,$D63,Lançamentos!$U$5:$U$1004,K$5,Lançamentos!$W$5:$W$1004,'BH (3)'!$C$14)))</f>
        <v>x</v>
      </c>
      <c r="L63" s="88" t="str">
        <f>IF($D63="","x",IF('BH (3)'!$B$13=1,SUMIFS(Lançamentos!$Q$5:$Q$1004,Lançamentos!$K$5:$K$1004,$D63,Lançamentos!$U$5:$U$1004,L$5,Lançamentos!$W$5:$W$1004,'BH (3)'!$C$14),SUMIFS(Lançamentos!$Q$5:$Q$1004,Lançamentos!$J$5:$J$1004,$D63,Lançamentos!$U$5:$U$1004,L$5,Lançamentos!$W$5:$W$1004,'BH (3)'!$C$14)))</f>
        <v>x</v>
      </c>
      <c r="M63" s="88" t="str">
        <f>IF($D63="","x",IF('BH (3)'!$B$13=1,SUMIFS(Lançamentos!$Q$5:$Q$1004,Lançamentos!$K$5:$K$1004,$D63,Lançamentos!$U$5:$U$1004,M$5,Lançamentos!$W$5:$W$1004,'BH (3)'!$C$14),SUMIFS(Lançamentos!$Q$5:$Q$1004,Lançamentos!$J$5:$J$1004,$D63,Lançamentos!$U$5:$U$1004,M$5,Lançamentos!$W$5:$W$1004,'BH (3)'!$C$14)))</f>
        <v>x</v>
      </c>
      <c r="N63" s="88" t="str">
        <f>IF($D63="","x",IF('BH (3)'!$B$13=1,SUMIFS(Lançamentos!$Q$5:$Q$1004,Lançamentos!$K$5:$K$1004,$D63,Lançamentos!$U$5:$U$1004,N$5,Lançamentos!$W$5:$W$1004,'BH (3)'!$C$14),SUMIFS(Lançamentos!$Q$5:$Q$1004,Lançamentos!$J$5:$J$1004,$D63,Lançamentos!$U$5:$U$1004,N$5,Lançamentos!$W$5:$W$1004,'BH (3)'!$C$14)))</f>
        <v>x</v>
      </c>
      <c r="O63" s="88" t="str">
        <f>IF($D63="","x",IF('BH (3)'!$B$13=1,SUMIFS(Lançamentos!$Q$5:$Q$1004,Lançamentos!$K$5:$K$1004,$D63,Lançamentos!$U$5:$U$1004,O$5,Lançamentos!$W$5:$W$1004,'BH (3)'!$C$14),SUMIFS(Lançamentos!$Q$5:$Q$1004,Lançamentos!$J$5:$J$1004,$D63,Lançamentos!$U$5:$U$1004,O$5,Lançamentos!$W$5:$W$1004,'BH (3)'!$C$14)))</f>
        <v>x</v>
      </c>
      <c r="P63" s="88" t="str">
        <f>IF($D63="","x",IF('BH (3)'!$B$13=1,SUMIFS(Lançamentos!$Q$5:$Q$1004,Lançamentos!$K$5:$K$1004,$D63,Lançamentos!$U$5:$U$1004,P$5,Lançamentos!$W$5:$W$1004,'BH (3)'!$C$14),SUMIFS(Lançamentos!$Q$5:$Q$1004,Lançamentos!$J$5:$J$1004,$D63,Lançamentos!$U$5:$U$1004,P$5,Lançamentos!$W$5:$W$1004,'BH (3)'!$C$14)))</f>
        <v>x</v>
      </c>
      <c r="Q63" s="177" t="str">
        <f t="shared" si="1"/>
        <v/>
      </c>
    </row>
    <row r="64" spans="3:17" ht="45" customHeight="1" x14ac:dyDescent="0.25">
      <c r="C64" s="81" t="str">
        <f t="shared" si="0"/>
        <v/>
      </c>
      <c r="D64" s="170" t="str">
        <f>IF('BH (3)'!$B$13=1,IF(Adv!D62="","",Adv!D62),IF(Cli!D62="","",Cli!D62))</f>
        <v/>
      </c>
      <c r="E64" s="88" t="str">
        <f>IF($D64="","x",IF('BH (3)'!$B$13=1,SUMIFS(Lançamentos!$Q$5:$Q$1004,Lançamentos!$K$5:$K$1004,$D64,Lançamentos!$U$5:$U$1004,E$5,Lançamentos!$W$5:$W$1004,'BH (3)'!$C$14),SUMIFS(Lançamentos!$Q$5:$Q$1004,Lançamentos!$J$5:$J$1004,$D64,Lançamentos!$U$5:$U$1004,E$5,Lançamentos!$W$5:$W$1004,'BH (3)'!$C$14)))</f>
        <v>x</v>
      </c>
      <c r="F64" s="88" t="str">
        <f>IF($D64="","x",IF('BH (3)'!$B$13=1,SUMIFS(Lançamentos!$Q$5:$Q$1004,Lançamentos!$K$5:$K$1004,$D64,Lançamentos!$U$5:$U$1004,F$5,Lançamentos!$W$5:$W$1004,'BH (3)'!$C$14),SUMIFS(Lançamentos!$Q$5:$Q$1004,Lançamentos!$J$5:$J$1004,$D64,Lançamentos!$U$5:$U$1004,F$5,Lançamentos!$W$5:$W$1004,'BH (3)'!$C$14)))</f>
        <v>x</v>
      </c>
      <c r="G64" s="88" t="str">
        <f>IF($D64="","x",IF('BH (3)'!$B$13=1,SUMIFS(Lançamentos!$Q$5:$Q$1004,Lançamentos!$K$5:$K$1004,$D64,Lançamentos!$U$5:$U$1004,G$5,Lançamentos!$W$5:$W$1004,'BH (3)'!$C$14),SUMIFS(Lançamentos!$Q$5:$Q$1004,Lançamentos!$J$5:$J$1004,$D64,Lançamentos!$U$5:$U$1004,G$5,Lançamentos!$W$5:$W$1004,'BH (3)'!$C$14)))</f>
        <v>x</v>
      </c>
      <c r="H64" s="88" t="str">
        <f>IF($D64="","x",IF('BH (3)'!$B$13=1,SUMIFS(Lançamentos!$Q$5:$Q$1004,Lançamentos!$K$5:$K$1004,$D64,Lançamentos!$U$5:$U$1004,H$5,Lançamentos!$W$5:$W$1004,'BH (3)'!$C$14),SUMIFS(Lançamentos!$Q$5:$Q$1004,Lançamentos!$J$5:$J$1004,$D64,Lançamentos!$U$5:$U$1004,H$5,Lançamentos!$W$5:$W$1004,'BH (3)'!$C$14)))</f>
        <v>x</v>
      </c>
      <c r="I64" s="88" t="str">
        <f>IF($D64="","x",IF('BH (3)'!$B$13=1,SUMIFS(Lançamentos!$Q$5:$Q$1004,Lançamentos!$K$5:$K$1004,$D64,Lançamentos!$U$5:$U$1004,I$5,Lançamentos!$W$5:$W$1004,'BH (3)'!$C$14),SUMIFS(Lançamentos!$Q$5:$Q$1004,Lançamentos!$J$5:$J$1004,$D64,Lançamentos!$U$5:$U$1004,I$5,Lançamentos!$W$5:$W$1004,'BH (3)'!$C$14)))</f>
        <v>x</v>
      </c>
      <c r="J64" s="88" t="str">
        <f>IF($D64="","x",IF('BH (3)'!$B$13=1,SUMIFS(Lançamentos!$Q$5:$Q$1004,Lançamentos!$K$5:$K$1004,$D64,Lançamentos!$U$5:$U$1004,J$5,Lançamentos!$W$5:$W$1004,'BH (3)'!$C$14),SUMIFS(Lançamentos!$Q$5:$Q$1004,Lançamentos!$J$5:$J$1004,$D64,Lançamentos!$U$5:$U$1004,J$5,Lançamentos!$W$5:$W$1004,'BH (3)'!$C$14)))</f>
        <v>x</v>
      </c>
      <c r="K64" s="88" t="str">
        <f>IF($D64="","x",IF('BH (3)'!$B$13=1,SUMIFS(Lançamentos!$Q$5:$Q$1004,Lançamentos!$K$5:$K$1004,$D64,Lançamentos!$U$5:$U$1004,K$5,Lançamentos!$W$5:$W$1004,'BH (3)'!$C$14),SUMIFS(Lançamentos!$Q$5:$Q$1004,Lançamentos!$J$5:$J$1004,$D64,Lançamentos!$U$5:$U$1004,K$5,Lançamentos!$W$5:$W$1004,'BH (3)'!$C$14)))</f>
        <v>x</v>
      </c>
      <c r="L64" s="88" t="str">
        <f>IF($D64="","x",IF('BH (3)'!$B$13=1,SUMIFS(Lançamentos!$Q$5:$Q$1004,Lançamentos!$K$5:$K$1004,$D64,Lançamentos!$U$5:$U$1004,L$5,Lançamentos!$W$5:$W$1004,'BH (3)'!$C$14),SUMIFS(Lançamentos!$Q$5:$Q$1004,Lançamentos!$J$5:$J$1004,$D64,Lançamentos!$U$5:$U$1004,L$5,Lançamentos!$W$5:$W$1004,'BH (3)'!$C$14)))</f>
        <v>x</v>
      </c>
      <c r="M64" s="88" t="str">
        <f>IF($D64="","x",IF('BH (3)'!$B$13=1,SUMIFS(Lançamentos!$Q$5:$Q$1004,Lançamentos!$K$5:$K$1004,$D64,Lançamentos!$U$5:$U$1004,M$5,Lançamentos!$W$5:$W$1004,'BH (3)'!$C$14),SUMIFS(Lançamentos!$Q$5:$Q$1004,Lançamentos!$J$5:$J$1004,$D64,Lançamentos!$U$5:$U$1004,M$5,Lançamentos!$W$5:$W$1004,'BH (3)'!$C$14)))</f>
        <v>x</v>
      </c>
      <c r="N64" s="88" t="str">
        <f>IF($D64="","x",IF('BH (3)'!$B$13=1,SUMIFS(Lançamentos!$Q$5:$Q$1004,Lançamentos!$K$5:$K$1004,$D64,Lançamentos!$U$5:$U$1004,N$5,Lançamentos!$W$5:$W$1004,'BH (3)'!$C$14),SUMIFS(Lançamentos!$Q$5:$Q$1004,Lançamentos!$J$5:$J$1004,$D64,Lançamentos!$U$5:$U$1004,N$5,Lançamentos!$W$5:$W$1004,'BH (3)'!$C$14)))</f>
        <v>x</v>
      </c>
      <c r="O64" s="88" t="str">
        <f>IF($D64="","x",IF('BH (3)'!$B$13=1,SUMIFS(Lançamentos!$Q$5:$Q$1004,Lançamentos!$K$5:$K$1004,$D64,Lançamentos!$U$5:$U$1004,O$5,Lançamentos!$W$5:$W$1004,'BH (3)'!$C$14),SUMIFS(Lançamentos!$Q$5:$Q$1004,Lançamentos!$J$5:$J$1004,$D64,Lançamentos!$U$5:$U$1004,O$5,Lançamentos!$W$5:$W$1004,'BH (3)'!$C$14)))</f>
        <v>x</v>
      </c>
      <c r="P64" s="88" t="str">
        <f>IF($D64="","x",IF('BH (3)'!$B$13=1,SUMIFS(Lançamentos!$Q$5:$Q$1004,Lançamentos!$K$5:$K$1004,$D64,Lançamentos!$U$5:$U$1004,P$5,Lançamentos!$W$5:$W$1004,'BH (3)'!$C$14),SUMIFS(Lançamentos!$Q$5:$Q$1004,Lançamentos!$J$5:$J$1004,$D64,Lançamentos!$U$5:$U$1004,P$5,Lançamentos!$W$5:$W$1004,'BH (3)'!$C$14)))</f>
        <v>x</v>
      </c>
      <c r="Q64" s="177" t="str">
        <f t="shared" si="1"/>
        <v/>
      </c>
    </row>
    <row r="65" spans="3:17" ht="45" customHeight="1" x14ac:dyDescent="0.25">
      <c r="C65" s="81" t="str">
        <f t="shared" si="0"/>
        <v/>
      </c>
      <c r="D65" s="170" t="str">
        <f>IF('BH (3)'!$B$13=1,IF(Adv!D63="","",Adv!D63),IF(Cli!D63="","",Cli!D63))</f>
        <v/>
      </c>
      <c r="E65" s="88" t="str">
        <f>IF($D65="","x",IF('BH (3)'!$B$13=1,SUMIFS(Lançamentos!$Q$5:$Q$1004,Lançamentos!$K$5:$K$1004,$D65,Lançamentos!$U$5:$U$1004,E$5,Lançamentos!$W$5:$W$1004,'BH (3)'!$C$14),SUMIFS(Lançamentos!$Q$5:$Q$1004,Lançamentos!$J$5:$J$1004,$D65,Lançamentos!$U$5:$U$1004,E$5,Lançamentos!$W$5:$W$1004,'BH (3)'!$C$14)))</f>
        <v>x</v>
      </c>
      <c r="F65" s="88" t="str">
        <f>IF($D65="","x",IF('BH (3)'!$B$13=1,SUMIFS(Lançamentos!$Q$5:$Q$1004,Lançamentos!$K$5:$K$1004,$D65,Lançamentos!$U$5:$U$1004,F$5,Lançamentos!$W$5:$W$1004,'BH (3)'!$C$14),SUMIFS(Lançamentos!$Q$5:$Q$1004,Lançamentos!$J$5:$J$1004,$D65,Lançamentos!$U$5:$U$1004,F$5,Lançamentos!$W$5:$W$1004,'BH (3)'!$C$14)))</f>
        <v>x</v>
      </c>
      <c r="G65" s="88" t="str">
        <f>IF($D65="","x",IF('BH (3)'!$B$13=1,SUMIFS(Lançamentos!$Q$5:$Q$1004,Lançamentos!$K$5:$K$1004,$D65,Lançamentos!$U$5:$U$1004,G$5,Lançamentos!$W$5:$W$1004,'BH (3)'!$C$14),SUMIFS(Lançamentos!$Q$5:$Q$1004,Lançamentos!$J$5:$J$1004,$D65,Lançamentos!$U$5:$U$1004,G$5,Lançamentos!$W$5:$W$1004,'BH (3)'!$C$14)))</f>
        <v>x</v>
      </c>
      <c r="H65" s="88" t="str">
        <f>IF($D65="","x",IF('BH (3)'!$B$13=1,SUMIFS(Lançamentos!$Q$5:$Q$1004,Lançamentos!$K$5:$K$1004,$D65,Lançamentos!$U$5:$U$1004,H$5,Lançamentos!$W$5:$W$1004,'BH (3)'!$C$14),SUMIFS(Lançamentos!$Q$5:$Q$1004,Lançamentos!$J$5:$J$1004,$D65,Lançamentos!$U$5:$U$1004,H$5,Lançamentos!$W$5:$W$1004,'BH (3)'!$C$14)))</f>
        <v>x</v>
      </c>
      <c r="I65" s="88" t="str">
        <f>IF($D65="","x",IF('BH (3)'!$B$13=1,SUMIFS(Lançamentos!$Q$5:$Q$1004,Lançamentos!$K$5:$K$1004,$D65,Lançamentos!$U$5:$U$1004,I$5,Lançamentos!$W$5:$W$1004,'BH (3)'!$C$14),SUMIFS(Lançamentos!$Q$5:$Q$1004,Lançamentos!$J$5:$J$1004,$D65,Lançamentos!$U$5:$U$1004,I$5,Lançamentos!$W$5:$W$1004,'BH (3)'!$C$14)))</f>
        <v>x</v>
      </c>
      <c r="J65" s="88" t="str">
        <f>IF($D65="","x",IF('BH (3)'!$B$13=1,SUMIFS(Lançamentos!$Q$5:$Q$1004,Lançamentos!$K$5:$K$1004,$D65,Lançamentos!$U$5:$U$1004,J$5,Lançamentos!$W$5:$W$1004,'BH (3)'!$C$14),SUMIFS(Lançamentos!$Q$5:$Q$1004,Lançamentos!$J$5:$J$1004,$D65,Lançamentos!$U$5:$U$1004,J$5,Lançamentos!$W$5:$W$1004,'BH (3)'!$C$14)))</f>
        <v>x</v>
      </c>
      <c r="K65" s="88" t="str">
        <f>IF($D65="","x",IF('BH (3)'!$B$13=1,SUMIFS(Lançamentos!$Q$5:$Q$1004,Lançamentos!$K$5:$K$1004,$D65,Lançamentos!$U$5:$U$1004,K$5,Lançamentos!$W$5:$W$1004,'BH (3)'!$C$14),SUMIFS(Lançamentos!$Q$5:$Q$1004,Lançamentos!$J$5:$J$1004,$D65,Lançamentos!$U$5:$U$1004,K$5,Lançamentos!$W$5:$W$1004,'BH (3)'!$C$14)))</f>
        <v>x</v>
      </c>
      <c r="L65" s="88" t="str">
        <f>IF($D65="","x",IF('BH (3)'!$B$13=1,SUMIFS(Lançamentos!$Q$5:$Q$1004,Lançamentos!$K$5:$K$1004,$D65,Lançamentos!$U$5:$U$1004,L$5,Lançamentos!$W$5:$W$1004,'BH (3)'!$C$14),SUMIFS(Lançamentos!$Q$5:$Q$1004,Lançamentos!$J$5:$J$1004,$D65,Lançamentos!$U$5:$U$1004,L$5,Lançamentos!$W$5:$W$1004,'BH (3)'!$C$14)))</f>
        <v>x</v>
      </c>
      <c r="M65" s="88" t="str">
        <f>IF($D65="","x",IF('BH (3)'!$B$13=1,SUMIFS(Lançamentos!$Q$5:$Q$1004,Lançamentos!$K$5:$K$1004,$D65,Lançamentos!$U$5:$U$1004,M$5,Lançamentos!$W$5:$W$1004,'BH (3)'!$C$14),SUMIFS(Lançamentos!$Q$5:$Q$1004,Lançamentos!$J$5:$J$1004,$D65,Lançamentos!$U$5:$U$1004,M$5,Lançamentos!$W$5:$W$1004,'BH (3)'!$C$14)))</f>
        <v>x</v>
      </c>
      <c r="N65" s="88" t="str">
        <f>IF($D65="","x",IF('BH (3)'!$B$13=1,SUMIFS(Lançamentos!$Q$5:$Q$1004,Lançamentos!$K$5:$K$1004,$D65,Lançamentos!$U$5:$U$1004,N$5,Lançamentos!$W$5:$W$1004,'BH (3)'!$C$14),SUMIFS(Lançamentos!$Q$5:$Q$1004,Lançamentos!$J$5:$J$1004,$D65,Lançamentos!$U$5:$U$1004,N$5,Lançamentos!$W$5:$W$1004,'BH (3)'!$C$14)))</f>
        <v>x</v>
      </c>
      <c r="O65" s="88" t="str">
        <f>IF($D65="","x",IF('BH (3)'!$B$13=1,SUMIFS(Lançamentos!$Q$5:$Q$1004,Lançamentos!$K$5:$K$1004,$D65,Lançamentos!$U$5:$U$1004,O$5,Lançamentos!$W$5:$W$1004,'BH (3)'!$C$14),SUMIFS(Lançamentos!$Q$5:$Q$1004,Lançamentos!$J$5:$J$1004,$D65,Lançamentos!$U$5:$U$1004,O$5,Lançamentos!$W$5:$W$1004,'BH (3)'!$C$14)))</f>
        <v>x</v>
      </c>
      <c r="P65" s="88" t="str">
        <f>IF($D65="","x",IF('BH (3)'!$B$13=1,SUMIFS(Lançamentos!$Q$5:$Q$1004,Lançamentos!$K$5:$K$1004,$D65,Lançamentos!$U$5:$U$1004,P$5,Lançamentos!$W$5:$W$1004,'BH (3)'!$C$14),SUMIFS(Lançamentos!$Q$5:$Q$1004,Lançamentos!$J$5:$J$1004,$D65,Lançamentos!$U$5:$U$1004,P$5,Lançamentos!$W$5:$W$1004,'BH (3)'!$C$14)))</f>
        <v>x</v>
      </c>
      <c r="Q65" s="177" t="str">
        <f t="shared" si="1"/>
        <v/>
      </c>
    </row>
    <row r="66" spans="3:17" ht="45" customHeight="1" x14ac:dyDescent="0.25">
      <c r="C66" s="81" t="str">
        <f t="shared" si="0"/>
        <v/>
      </c>
      <c r="D66" s="170" t="str">
        <f>IF('BH (3)'!$B$13=1,IF(Adv!D64="","",Adv!D64),IF(Cli!D64="","",Cli!D64))</f>
        <v/>
      </c>
      <c r="E66" s="88" t="str">
        <f>IF($D66="","x",IF('BH (3)'!$B$13=1,SUMIFS(Lançamentos!$Q$5:$Q$1004,Lançamentos!$K$5:$K$1004,$D66,Lançamentos!$U$5:$U$1004,E$5,Lançamentos!$W$5:$W$1004,'BH (3)'!$C$14),SUMIFS(Lançamentos!$Q$5:$Q$1004,Lançamentos!$J$5:$J$1004,$D66,Lançamentos!$U$5:$U$1004,E$5,Lançamentos!$W$5:$W$1004,'BH (3)'!$C$14)))</f>
        <v>x</v>
      </c>
      <c r="F66" s="88" t="str">
        <f>IF($D66="","x",IF('BH (3)'!$B$13=1,SUMIFS(Lançamentos!$Q$5:$Q$1004,Lançamentos!$K$5:$K$1004,$D66,Lançamentos!$U$5:$U$1004,F$5,Lançamentos!$W$5:$W$1004,'BH (3)'!$C$14),SUMIFS(Lançamentos!$Q$5:$Q$1004,Lançamentos!$J$5:$J$1004,$D66,Lançamentos!$U$5:$U$1004,F$5,Lançamentos!$W$5:$W$1004,'BH (3)'!$C$14)))</f>
        <v>x</v>
      </c>
      <c r="G66" s="88" t="str">
        <f>IF($D66="","x",IF('BH (3)'!$B$13=1,SUMIFS(Lançamentos!$Q$5:$Q$1004,Lançamentos!$K$5:$K$1004,$D66,Lançamentos!$U$5:$U$1004,G$5,Lançamentos!$W$5:$W$1004,'BH (3)'!$C$14),SUMIFS(Lançamentos!$Q$5:$Q$1004,Lançamentos!$J$5:$J$1004,$D66,Lançamentos!$U$5:$U$1004,G$5,Lançamentos!$W$5:$W$1004,'BH (3)'!$C$14)))</f>
        <v>x</v>
      </c>
      <c r="H66" s="88" t="str">
        <f>IF($D66="","x",IF('BH (3)'!$B$13=1,SUMIFS(Lançamentos!$Q$5:$Q$1004,Lançamentos!$K$5:$K$1004,$D66,Lançamentos!$U$5:$U$1004,H$5,Lançamentos!$W$5:$W$1004,'BH (3)'!$C$14),SUMIFS(Lançamentos!$Q$5:$Q$1004,Lançamentos!$J$5:$J$1004,$D66,Lançamentos!$U$5:$U$1004,H$5,Lançamentos!$W$5:$W$1004,'BH (3)'!$C$14)))</f>
        <v>x</v>
      </c>
      <c r="I66" s="88" t="str">
        <f>IF($D66="","x",IF('BH (3)'!$B$13=1,SUMIFS(Lançamentos!$Q$5:$Q$1004,Lançamentos!$K$5:$K$1004,$D66,Lançamentos!$U$5:$U$1004,I$5,Lançamentos!$W$5:$W$1004,'BH (3)'!$C$14),SUMIFS(Lançamentos!$Q$5:$Q$1004,Lançamentos!$J$5:$J$1004,$D66,Lançamentos!$U$5:$U$1004,I$5,Lançamentos!$W$5:$W$1004,'BH (3)'!$C$14)))</f>
        <v>x</v>
      </c>
      <c r="J66" s="88" t="str">
        <f>IF($D66="","x",IF('BH (3)'!$B$13=1,SUMIFS(Lançamentos!$Q$5:$Q$1004,Lançamentos!$K$5:$K$1004,$D66,Lançamentos!$U$5:$U$1004,J$5,Lançamentos!$W$5:$W$1004,'BH (3)'!$C$14),SUMIFS(Lançamentos!$Q$5:$Q$1004,Lançamentos!$J$5:$J$1004,$D66,Lançamentos!$U$5:$U$1004,J$5,Lançamentos!$W$5:$W$1004,'BH (3)'!$C$14)))</f>
        <v>x</v>
      </c>
      <c r="K66" s="88" t="str">
        <f>IF($D66="","x",IF('BH (3)'!$B$13=1,SUMIFS(Lançamentos!$Q$5:$Q$1004,Lançamentos!$K$5:$K$1004,$D66,Lançamentos!$U$5:$U$1004,K$5,Lançamentos!$W$5:$W$1004,'BH (3)'!$C$14),SUMIFS(Lançamentos!$Q$5:$Q$1004,Lançamentos!$J$5:$J$1004,$D66,Lançamentos!$U$5:$U$1004,K$5,Lançamentos!$W$5:$W$1004,'BH (3)'!$C$14)))</f>
        <v>x</v>
      </c>
      <c r="L66" s="88" t="str">
        <f>IF($D66="","x",IF('BH (3)'!$B$13=1,SUMIFS(Lançamentos!$Q$5:$Q$1004,Lançamentos!$K$5:$K$1004,$D66,Lançamentos!$U$5:$U$1004,L$5,Lançamentos!$W$5:$W$1004,'BH (3)'!$C$14),SUMIFS(Lançamentos!$Q$5:$Q$1004,Lançamentos!$J$5:$J$1004,$D66,Lançamentos!$U$5:$U$1004,L$5,Lançamentos!$W$5:$W$1004,'BH (3)'!$C$14)))</f>
        <v>x</v>
      </c>
      <c r="M66" s="88" t="str">
        <f>IF($D66="","x",IF('BH (3)'!$B$13=1,SUMIFS(Lançamentos!$Q$5:$Q$1004,Lançamentos!$K$5:$K$1004,$D66,Lançamentos!$U$5:$U$1004,M$5,Lançamentos!$W$5:$W$1004,'BH (3)'!$C$14),SUMIFS(Lançamentos!$Q$5:$Q$1004,Lançamentos!$J$5:$J$1004,$D66,Lançamentos!$U$5:$U$1004,M$5,Lançamentos!$W$5:$W$1004,'BH (3)'!$C$14)))</f>
        <v>x</v>
      </c>
      <c r="N66" s="88" t="str">
        <f>IF($D66="","x",IF('BH (3)'!$B$13=1,SUMIFS(Lançamentos!$Q$5:$Q$1004,Lançamentos!$K$5:$K$1004,$D66,Lançamentos!$U$5:$U$1004,N$5,Lançamentos!$W$5:$W$1004,'BH (3)'!$C$14),SUMIFS(Lançamentos!$Q$5:$Q$1004,Lançamentos!$J$5:$J$1004,$D66,Lançamentos!$U$5:$U$1004,N$5,Lançamentos!$W$5:$W$1004,'BH (3)'!$C$14)))</f>
        <v>x</v>
      </c>
      <c r="O66" s="88" t="str">
        <f>IF($D66="","x",IF('BH (3)'!$B$13=1,SUMIFS(Lançamentos!$Q$5:$Q$1004,Lançamentos!$K$5:$K$1004,$D66,Lançamentos!$U$5:$U$1004,O$5,Lançamentos!$W$5:$W$1004,'BH (3)'!$C$14),SUMIFS(Lançamentos!$Q$5:$Q$1004,Lançamentos!$J$5:$J$1004,$D66,Lançamentos!$U$5:$U$1004,O$5,Lançamentos!$W$5:$W$1004,'BH (3)'!$C$14)))</f>
        <v>x</v>
      </c>
      <c r="P66" s="88" t="str">
        <f>IF($D66="","x",IF('BH (3)'!$B$13=1,SUMIFS(Lançamentos!$Q$5:$Q$1004,Lançamentos!$K$5:$K$1004,$D66,Lançamentos!$U$5:$U$1004,P$5,Lançamentos!$W$5:$W$1004,'BH (3)'!$C$14),SUMIFS(Lançamentos!$Q$5:$Q$1004,Lançamentos!$J$5:$J$1004,$D66,Lançamentos!$U$5:$U$1004,P$5,Lançamentos!$W$5:$W$1004,'BH (3)'!$C$14)))</f>
        <v>x</v>
      </c>
      <c r="Q66" s="177" t="str">
        <f t="shared" si="1"/>
        <v/>
      </c>
    </row>
    <row r="67" spans="3:17" ht="45" customHeight="1" x14ac:dyDescent="0.25">
      <c r="C67" s="81" t="str">
        <f t="shared" si="0"/>
        <v/>
      </c>
      <c r="D67" s="170" t="str">
        <f>IF('BH (3)'!$B$13=1,IF(Adv!D65="","",Adv!D65),IF(Cli!D65="","",Cli!D65))</f>
        <v/>
      </c>
      <c r="E67" s="88" t="str">
        <f>IF($D67="","x",IF('BH (3)'!$B$13=1,SUMIFS(Lançamentos!$Q$5:$Q$1004,Lançamentos!$K$5:$K$1004,$D67,Lançamentos!$U$5:$U$1004,E$5,Lançamentos!$W$5:$W$1004,'BH (3)'!$C$14),SUMIFS(Lançamentos!$Q$5:$Q$1004,Lançamentos!$J$5:$J$1004,$D67,Lançamentos!$U$5:$U$1004,E$5,Lançamentos!$W$5:$W$1004,'BH (3)'!$C$14)))</f>
        <v>x</v>
      </c>
      <c r="F67" s="88" t="str">
        <f>IF($D67="","x",IF('BH (3)'!$B$13=1,SUMIFS(Lançamentos!$Q$5:$Q$1004,Lançamentos!$K$5:$K$1004,$D67,Lançamentos!$U$5:$U$1004,F$5,Lançamentos!$W$5:$W$1004,'BH (3)'!$C$14),SUMIFS(Lançamentos!$Q$5:$Q$1004,Lançamentos!$J$5:$J$1004,$D67,Lançamentos!$U$5:$U$1004,F$5,Lançamentos!$W$5:$W$1004,'BH (3)'!$C$14)))</f>
        <v>x</v>
      </c>
      <c r="G67" s="88" t="str">
        <f>IF($D67="","x",IF('BH (3)'!$B$13=1,SUMIFS(Lançamentos!$Q$5:$Q$1004,Lançamentos!$K$5:$K$1004,$D67,Lançamentos!$U$5:$U$1004,G$5,Lançamentos!$W$5:$W$1004,'BH (3)'!$C$14),SUMIFS(Lançamentos!$Q$5:$Q$1004,Lançamentos!$J$5:$J$1004,$D67,Lançamentos!$U$5:$U$1004,G$5,Lançamentos!$W$5:$W$1004,'BH (3)'!$C$14)))</f>
        <v>x</v>
      </c>
      <c r="H67" s="88" t="str">
        <f>IF($D67="","x",IF('BH (3)'!$B$13=1,SUMIFS(Lançamentos!$Q$5:$Q$1004,Lançamentos!$K$5:$K$1004,$D67,Lançamentos!$U$5:$U$1004,H$5,Lançamentos!$W$5:$W$1004,'BH (3)'!$C$14),SUMIFS(Lançamentos!$Q$5:$Q$1004,Lançamentos!$J$5:$J$1004,$D67,Lançamentos!$U$5:$U$1004,H$5,Lançamentos!$W$5:$W$1004,'BH (3)'!$C$14)))</f>
        <v>x</v>
      </c>
      <c r="I67" s="88" t="str">
        <f>IF($D67="","x",IF('BH (3)'!$B$13=1,SUMIFS(Lançamentos!$Q$5:$Q$1004,Lançamentos!$K$5:$K$1004,$D67,Lançamentos!$U$5:$U$1004,I$5,Lançamentos!$W$5:$W$1004,'BH (3)'!$C$14),SUMIFS(Lançamentos!$Q$5:$Q$1004,Lançamentos!$J$5:$J$1004,$D67,Lançamentos!$U$5:$U$1004,I$5,Lançamentos!$W$5:$W$1004,'BH (3)'!$C$14)))</f>
        <v>x</v>
      </c>
      <c r="J67" s="88" t="str">
        <f>IF($D67="","x",IF('BH (3)'!$B$13=1,SUMIFS(Lançamentos!$Q$5:$Q$1004,Lançamentos!$K$5:$K$1004,$D67,Lançamentos!$U$5:$U$1004,J$5,Lançamentos!$W$5:$W$1004,'BH (3)'!$C$14),SUMIFS(Lançamentos!$Q$5:$Q$1004,Lançamentos!$J$5:$J$1004,$D67,Lançamentos!$U$5:$U$1004,J$5,Lançamentos!$W$5:$W$1004,'BH (3)'!$C$14)))</f>
        <v>x</v>
      </c>
      <c r="K67" s="88" t="str">
        <f>IF($D67="","x",IF('BH (3)'!$B$13=1,SUMIFS(Lançamentos!$Q$5:$Q$1004,Lançamentos!$K$5:$K$1004,$D67,Lançamentos!$U$5:$U$1004,K$5,Lançamentos!$W$5:$W$1004,'BH (3)'!$C$14),SUMIFS(Lançamentos!$Q$5:$Q$1004,Lançamentos!$J$5:$J$1004,$D67,Lançamentos!$U$5:$U$1004,K$5,Lançamentos!$W$5:$W$1004,'BH (3)'!$C$14)))</f>
        <v>x</v>
      </c>
      <c r="L67" s="88" t="str">
        <f>IF($D67="","x",IF('BH (3)'!$B$13=1,SUMIFS(Lançamentos!$Q$5:$Q$1004,Lançamentos!$K$5:$K$1004,$D67,Lançamentos!$U$5:$U$1004,L$5,Lançamentos!$W$5:$W$1004,'BH (3)'!$C$14),SUMIFS(Lançamentos!$Q$5:$Q$1004,Lançamentos!$J$5:$J$1004,$D67,Lançamentos!$U$5:$U$1004,L$5,Lançamentos!$W$5:$W$1004,'BH (3)'!$C$14)))</f>
        <v>x</v>
      </c>
      <c r="M67" s="88" t="str">
        <f>IF($D67="","x",IF('BH (3)'!$B$13=1,SUMIFS(Lançamentos!$Q$5:$Q$1004,Lançamentos!$K$5:$K$1004,$D67,Lançamentos!$U$5:$U$1004,M$5,Lançamentos!$W$5:$W$1004,'BH (3)'!$C$14),SUMIFS(Lançamentos!$Q$5:$Q$1004,Lançamentos!$J$5:$J$1004,$D67,Lançamentos!$U$5:$U$1004,M$5,Lançamentos!$W$5:$W$1004,'BH (3)'!$C$14)))</f>
        <v>x</v>
      </c>
      <c r="N67" s="88" t="str">
        <f>IF($D67="","x",IF('BH (3)'!$B$13=1,SUMIFS(Lançamentos!$Q$5:$Q$1004,Lançamentos!$K$5:$K$1004,$D67,Lançamentos!$U$5:$U$1004,N$5,Lançamentos!$W$5:$W$1004,'BH (3)'!$C$14),SUMIFS(Lançamentos!$Q$5:$Q$1004,Lançamentos!$J$5:$J$1004,$D67,Lançamentos!$U$5:$U$1004,N$5,Lançamentos!$W$5:$W$1004,'BH (3)'!$C$14)))</f>
        <v>x</v>
      </c>
      <c r="O67" s="88" t="str">
        <f>IF($D67="","x",IF('BH (3)'!$B$13=1,SUMIFS(Lançamentos!$Q$5:$Q$1004,Lançamentos!$K$5:$K$1004,$D67,Lançamentos!$U$5:$U$1004,O$5,Lançamentos!$W$5:$W$1004,'BH (3)'!$C$14),SUMIFS(Lançamentos!$Q$5:$Q$1004,Lançamentos!$J$5:$J$1004,$D67,Lançamentos!$U$5:$U$1004,O$5,Lançamentos!$W$5:$W$1004,'BH (3)'!$C$14)))</f>
        <v>x</v>
      </c>
      <c r="P67" s="88" t="str">
        <f>IF($D67="","x",IF('BH (3)'!$B$13=1,SUMIFS(Lançamentos!$Q$5:$Q$1004,Lançamentos!$K$5:$K$1004,$D67,Lançamentos!$U$5:$U$1004,P$5,Lançamentos!$W$5:$W$1004,'BH (3)'!$C$14),SUMIFS(Lançamentos!$Q$5:$Q$1004,Lançamentos!$J$5:$J$1004,$D67,Lançamentos!$U$5:$U$1004,P$5,Lançamentos!$W$5:$W$1004,'BH (3)'!$C$14)))</f>
        <v>x</v>
      </c>
      <c r="Q67" s="177" t="str">
        <f t="shared" si="1"/>
        <v/>
      </c>
    </row>
    <row r="68" spans="3:17" ht="45" customHeight="1" x14ac:dyDescent="0.25">
      <c r="C68" s="81" t="str">
        <f t="shared" si="0"/>
        <v/>
      </c>
      <c r="D68" s="170" t="str">
        <f>IF('BH (3)'!$B$13=1,IF(Adv!D66="","",Adv!D66),IF(Cli!D66="","",Cli!D66))</f>
        <v/>
      </c>
      <c r="E68" s="88" t="str">
        <f>IF($D68="","x",IF('BH (3)'!$B$13=1,SUMIFS(Lançamentos!$Q$5:$Q$1004,Lançamentos!$K$5:$K$1004,$D68,Lançamentos!$U$5:$U$1004,E$5,Lançamentos!$W$5:$W$1004,'BH (3)'!$C$14),SUMIFS(Lançamentos!$Q$5:$Q$1004,Lançamentos!$J$5:$J$1004,$D68,Lançamentos!$U$5:$U$1004,E$5,Lançamentos!$W$5:$W$1004,'BH (3)'!$C$14)))</f>
        <v>x</v>
      </c>
      <c r="F68" s="88" t="str">
        <f>IF($D68="","x",IF('BH (3)'!$B$13=1,SUMIFS(Lançamentos!$Q$5:$Q$1004,Lançamentos!$K$5:$K$1004,$D68,Lançamentos!$U$5:$U$1004,F$5,Lançamentos!$W$5:$W$1004,'BH (3)'!$C$14),SUMIFS(Lançamentos!$Q$5:$Q$1004,Lançamentos!$J$5:$J$1004,$D68,Lançamentos!$U$5:$U$1004,F$5,Lançamentos!$W$5:$W$1004,'BH (3)'!$C$14)))</f>
        <v>x</v>
      </c>
      <c r="G68" s="88" t="str">
        <f>IF($D68="","x",IF('BH (3)'!$B$13=1,SUMIFS(Lançamentos!$Q$5:$Q$1004,Lançamentos!$K$5:$K$1004,$D68,Lançamentos!$U$5:$U$1004,G$5,Lançamentos!$W$5:$W$1004,'BH (3)'!$C$14),SUMIFS(Lançamentos!$Q$5:$Q$1004,Lançamentos!$J$5:$J$1004,$D68,Lançamentos!$U$5:$U$1004,G$5,Lançamentos!$W$5:$W$1004,'BH (3)'!$C$14)))</f>
        <v>x</v>
      </c>
      <c r="H68" s="88" t="str">
        <f>IF($D68="","x",IF('BH (3)'!$B$13=1,SUMIFS(Lançamentos!$Q$5:$Q$1004,Lançamentos!$K$5:$K$1004,$D68,Lançamentos!$U$5:$U$1004,H$5,Lançamentos!$W$5:$W$1004,'BH (3)'!$C$14),SUMIFS(Lançamentos!$Q$5:$Q$1004,Lançamentos!$J$5:$J$1004,$D68,Lançamentos!$U$5:$U$1004,H$5,Lançamentos!$W$5:$W$1004,'BH (3)'!$C$14)))</f>
        <v>x</v>
      </c>
      <c r="I68" s="88" t="str">
        <f>IF($D68="","x",IF('BH (3)'!$B$13=1,SUMIFS(Lançamentos!$Q$5:$Q$1004,Lançamentos!$K$5:$K$1004,$D68,Lançamentos!$U$5:$U$1004,I$5,Lançamentos!$W$5:$W$1004,'BH (3)'!$C$14),SUMIFS(Lançamentos!$Q$5:$Q$1004,Lançamentos!$J$5:$J$1004,$D68,Lançamentos!$U$5:$U$1004,I$5,Lançamentos!$W$5:$W$1004,'BH (3)'!$C$14)))</f>
        <v>x</v>
      </c>
      <c r="J68" s="88" t="str">
        <f>IF($D68="","x",IF('BH (3)'!$B$13=1,SUMIFS(Lançamentos!$Q$5:$Q$1004,Lançamentos!$K$5:$K$1004,$D68,Lançamentos!$U$5:$U$1004,J$5,Lançamentos!$W$5:$W$1004,'BH (3)'!$C$14),SUMIFS(Lançamentos!$Q$5:$Q$1004,Lançamentos!$J$5:$J$1004,$D68,Lançamentos!$U$5:$U$1004,J$5,Lançamentos!$W$5:$W$1004,'BH (3)'!$C$14)))</f>
        <v>x</v>
      </c>
      <c r="K68" s="88" t="str">
        <f>IF($D68="","x",IF('BH (3)'!$B$13=1,SUMIFS(Lançamentos!$Q$5:$Q$1004,Lançamentos!$K$5:$K$1004,$D68,Lançamentos!$U$5:$U$1004,K$5,Lançamentos!$W$5:$W$1004,'BH (3)'!$C$14),SUMIFS(Lançamentos!$Q$5:$Q$1004,Lançamentos!$J$5:$J$1004,$D68,Lançamentos!$U$5:$U$1004,K$5,Lançamentos!$W$5:$W$1004,'BH (3)'!$C$14)))</f>
        <v>x</v>
      </c>
      <c r="L68" s="88" t="str">
        <f>IF($D68="","x",IF('BH (3)'!$B$13=1,SUMIFS(Lançamentos!$Q$5:$Q$1004,Lançamentos!$K$5:$K$1004,$D68,Lançamentos!$U$5:$U$1004,L$5,Lançamentos!$W$5:$W$1004,'BH (3)'!$C$14),SUMIFS(Lançamentos!$Q$5:$Q$1004,Lançamentos!$J$5:$J$1004,$D68,Lançamentos!$U$5:$U$1004,L$5,Lançamentos!$W$5:$W$1004,'BH (3)'!$C$14)))</f>
        <v>x</v>
      </c>
      <c r="M68" s="88" t="str">
        <f>IF($D68="","x",IF('BH (3)'!$B$13=1,SUMIFS(Lançamentos!$Q$5:$Q$1004,Lançamentos!$K$5:$K$1004,$D68,Lançamentos!$U$5:$U$1004,M$5,Lançamentos!$W$5:$W$1004,'BH (3)'!$C$14),SUMIFS(Lançamentos!$Q$5:$Q$1004,Lançamentos!$J$5:$J$1004,$D68,Lançamentos!$U$5:$U$1004,M$5,Lançamentos!$W$5:$W$1004,'BH (3)'!$C$14)))</f>
        <v>x</v>
      </c>
      <c r="N68" s="88" t="str">
        <f>IF($D68="","x",IF('BH (3)'!$B$13=1,SUMIFS(Lançamentos!$Q$5:$Q$1004,Lançamentos!$K$5:$K$1004,$D68,Lançamentos!$U$5:$U$1004,N$5,Lançamentos!$W$5:$W$1004,'BH (3)'!$C$14),SUMIFS(Lançamentos!$Q$5:$Q$1004,Lançamentos!$J$5:$J$1004,$D68,Lançamentos!$U$5:$U$1004,N$5,Lançamentos!$W$5:$W$1004,'BH (3)'!$C$14)))</f>
        <v>x</v>
      </c>
      <c r="O68" s="88" t="str">
        <f>IF($D68="","x",IF('BH (3)'!$B$13=1,SUMIFS(Lançamentos!$Q$5:$Q$1004,Lançamentos!$K$5:$K$1004,$D68,Lançamentos!$U$5:$U$1004,O$5,Lançamentos!$W$5:$W$1004,'BH (3)'!$C$14),SUMIFS(Lançamentos!$Q$5:$Q$1004,Lançamentos!$J$5:$J$1004,$D68,Lançamentos!$U$5:$U$1004,O$5,Lançamentos!$W$5:$W$1004,'BH (3)'!$C$14)))</f>
        <v>x</v>
      </c>
      <c r="P68" s="88" t="str">
        <f>IF($D68="","x",IF('BH (3)'!$B$13=1,SUMIFS(Lançamentos!$Q$5:$Q$1004,Lançamentos!$K$5:$K$1004,$D68,Lançamentos!$U$5:$U$1004,P$5,Lançamentos!$W$5:$W$1004,'BH (3)'!$C$14),SUMIFS(Lançamentos!$Q$5:$Q$1004,Lançamentos!$J$5:$J$1004,$D68,Lançamentos!$U$5:$U$1004,P$5,Lançamentos!$W$5:$W$1004,'BH (3)'!$C$14)))</f>
        <v>x</v>
      </c>
      <c r="Q68" s="177" t="str">
        <f t="shared" si="1"/>
        <v/>
      </c>
    </row>
    <row r="69" spans="3:17" ht="45" customHeight="1" x14ac:dyDescent="0.25">
      <c r="C69" s="81" t="str">
        <f t="shared" si="0"/>
        <v/>
      </c>
      <c r="D69" s="170" t="str">
        <f>IF('BH (3)'!$B$13=1,IF(Adv!D67="","",Adv!D67),IF(Cli!D67="","",Cli!D67))</f>
        <v/>
      </c>
      <c r="E69" s="88" t="str">
        <f>IF($D69="","x",IF('BH (3)'!$B$13=1,SUMIFS(Lançamentos!$Q$5:$Q$1004,Lançamentos!$K$5:$K$1004,$D69,Lançamentos!$U$5:$U$1004,E$5,Lançamentos!$W$5:$W$1004,'BH (3)'!$C$14),SUMIFS(Lançamentos!$Q$5:$Q$1004,Lançamentos!$J$5:$J$1004,$D69,Lançamentos!$U$5:$U$1004,E$5,Lançamentos!$W$5:$W$1004,'BH (3)'!$C$14)))</f>
        <v>x</v>
      </c>
      <c r="F69" s="88" t="str">
        <f>IF($D69="","x",IF('BH (3)'!$B$13=1,SUMIFS(Lançamentos!$Q$5:$Q$1004,Lançamentos!$K$5:$K$1004,$D69,Lançamentos!$U$5:$U$1004,F$5,Lançamentos!$W$5:$W$1004,'BH (3)'!$C$14),SUMIFS(Lançamentos!$Q$5:$Q$1004,Lançamentos!$J$5:$J$1004,$D69,Lançamentos!$U$5:$U$1004,F$5,Lançamentos!$W$5:$W$1004,'BH (3)'!$C$14)))</f>
        <v>x</v>
      </c>
      <c r="G69" s="88" t="str">
        <f>IF($D69="","x",IF('BH (3)'!$B$13=1,SUMIFS(Lançamentos!$Q$5:$Q$1004,Lançamentos!$K$5:$K$1004,$D69,Lançamentos!$U$5:$U$1004,G$5,Lançamentos!$W$5:$W$1004,'BH (3)'!$C$14),SUMIFS(Lançamentos!$Q$5:$Q$1004,Lançamentos!$J$5:$J$1004,$D69,Lançamentos!$U$5:$U$1004,G$5,Lançamentos!$W$5:$W$1004,'BH (3)'!$C$14)))</f>
        <v>x</v>
      </c>
      <c r="H69" s="88" t="str">
        <f>IF($D69="","x",IF('BH (3)'!$B$13=1,SUMIFS(Lançamentos!$Q$5:$Q$1004,Lançamentos!$K$5:$K$1004,$D69,Lançamentos!$U$5:$U$1004,H$5,Lançamentos!$W$5:$W$1004,'BH (3)'!$C$14),SUMIFS(Lançamentos!$Q$5:$Q$1004,Lançamentos!$J$5:$J$1004,$D69,Lançamentos!$U$5:$U$1004,H$5,Lançamentos!$W$5:$W$1004,'BH (3)'!$C$14)))</f>
        <v>x</v>
      </c>
      <c r="I69" s="88" t="str">
        <f>IF($D69="","x",IF('BH (3)'!$B$13=1,SUMIFS(Lançamentos!$Q$5:$Q$1004,Lançamentos!$K$5:$K$1004,$D69,Lançamentos!$U$5:$U$1004,I$5,Lançamentos!$W$5:$W$1004,'BH (3)'!$C$14),SUMIFS(Lançamentos!$Q$5:$Q$1004,Lançamentos!$J$5:$J$1004,$D69,Lançamentos!$U$5:$U$1004,I$5,Lançamentos!$W$5:$W$1004,'BH (3)'!$C$14)))</f>
        <v>x</v>
      </c>
      <c r="J69" s="88" t="str">
        <f>IF($D69="","x",IF('BH (3)'!$B$13=1,SUMIFS(Lançamentos!$Q$5:$Q$1004,Lançamentos!$K$5:$K$1004,$D69,Lançamentos!$U$5:$U$1004,J$5,Lançamentos!$W$5:$W$1004,'BH (3)'!$C$14),SUMIFS(Lançamentos!$Q$5:$Q$1004,Lançamentos!$J$5:$J$1004,$D69,Lançamentos!$U$5:$U$1004,J$5,Lançamentos!$W$5:$W$1004,'BH (3)'!$C$14)))</f>
        <v>x</v>
      </c>
      <c r="K69" s="88" t="str">
        <f>IF($D69="","x",IF('BH (3)'!$B$13=1,SUMIFS(Lançamentos!$Q$5:$Q$1004,Lançamentos!$K$5:$K$1004,$D69,Lançamentos!$U$5:$U$1004,K$5,Lançamentos!$W$5:$W$1004,'BH (3)'!$C$14),SUMIFS(Lançamentos!$Q$5:$Q$1004,Lançamentos!$J$5:$J$1004,$D69,Lançamentos!$U$5:$U$1004,K$5,Lançamentos!$W$5:$W$1004,'BH (3)'!$C$14)))</f>
        <v>x</v>
      </c>
      <c r="L69" s="88" t="str">
        <f>IF($D69="","x",IF('BH (3)'!$B$13=1,SUMIFS(Lançamentos!$Q$5:$Q$1004,Lançamentos!$K$5:$K$1004,$D69,Lançamentos!$U$5:$U$1004,L$5,Lançamentos!$W$5:$W$1004,'BH (3)'!$C$14),SUMIFS(Lançamentos!$Q$5:$Q$1004,Lançamentos!$J$5:$J$1004,$D69,Lançamentos!$U$5:$U$1004,L$5,Lançamentos!$W$5:$W$1004,'BH (3)'!$C$14)))</f>
        <v>x</v>
      </c>
      <c r="M69" s="88" t="str">
        <f>IF($D69="","x",IF('BH (3)'!$B$13=1,SUMIFS(Lançamentos!$Q$5:$Q$1004,Lançamentos!$K$5:$K$1004,$D69,Lançamentos!$U$5:$U$1004,M$5,Lançamentos!$W$5:$W$1004,'BH (3)'!$C$14),SUMIFS(Lançamentos!$Q$5:$Q$1004,Lançamentos!$J$5:$J$1004,$D69,Lançamentos!$U$5:$U$1004,M$5,Lançamentos!$W$5:$W$1004,'BH (3)'!$C$14)))</f>
        <v>x</v>
      </c>
      <c r="N69" s="88" t="str">
        <f>IF($D69="","x",IF('BH (3)'!$B$13=1,SUMIFS(Lançamentos!$Q$5:$Q$1004,Lançamentos!$K$5:$K$1004,$D69,Lançamentos!$U$5:$U$1004,N$5,Lançamentos!$W$5:$W$1004,'BH (3)'!$C$14),SUMIFS(Lançamentos!$Q$5:$Q$1004,Lançamentos!$J$5:$J$1004,$D69,Lançamentos!$U$5:$U$1004,N$5,Lançamentos!$W$5:$W$1004,'BH (3)'!$C$14)))</f>
        <v>x</v>
      </c>
      <c r="O69" s="88" t="str">
        <f>IF($D69="","x",IF('BH (3)'!$B$13=1,SUMIFS(Lançamentos!$Q$5:$Q$1004,Lançamentos!$K$5:$K$1004,$D69,Lançamentos!$U$5:$U$1004,O$5,Lançamentos!$W$5:$W$1004,'BH (3)'!$C$14),SUMIFS(Lançamentos!$Q$5:$Q$1004,Lançamentos!$J$5:$J$1004,$D69,Lançamentos!$U$5:$U$1004,O$5,Lançamentos!$W$5:$W$1004,'BH (3)'!$C$14)))</f>
        <v>x</v>
      </c>
      <c r="P69" s="88" t="str">
        <f>IF($D69="","x",IF('BH (3)'!$B$13=1,SUMIFS(Lançamentos!$Q$5:$Q$1004,Lançamentos!$K$5:$K$1004,$D69,Lançamentos!$U$5:$U$1004,P$5,Lançamentos!$W$5:$W$1004,'BH (3)'!$C$14),SUMIFS(Lançamentos!$Q$5:$Q$1004,Lançamentos!$J$5:$J$1004,$D69,Lançamentos!$U$5:$U$1004,P$5,Lançamentos!$W$5:$W$1004,'BH (3)'!$C$14)))</f>
        <v>x</v>
      </c>
      <c r="Q69" s="177" t="str">
        <f t="shared" si="1"/>
        <v/>
      </c>
    </row>
    <row r="70" spans="3:17" ht="45" customHeight="1" x14ac:dyDescent="0.25">
      <c r="C70" s="81" t="str">
        <f t="shared" si="0"/>
        <v/>
      </c>
      <c r="D70" s="170" t="str">
        <f>IF('BH (3)'!$B$13=1,IF(Adv!D68="","",Adv!D68),IF(Cli!D68="","",Cli!D68))</f>
        <v/>
      </c>
      <c r="E70" s="88" t="str">
        <f>IF($D70="","x",IF('BH (3)'!$B$13=1,SUMIFS(Lançamentos!$Q$5:$Q$1004,Lançamentos!$K$5:$K$1004,$D70,Lançamentos!$U$5:$U$1004,E$5,Lançamentos!$W$5:$W$1004,'BH (3)'!$C$14),SUMIFS(Lançamentos!$Q$5:$Q$1004,Lançamentos!$J$5:$J$1004,$D70,Lançamentos!$U$5:$U$1004,E$5,Lançamentos!$W$5:$W$1004,'BH (3)'!$C$14)))</f>
        <v>x</v>
      </c>
      <c r="F70" s="88" t="str">
        <f>IF($D70="","x",IF('BH (3)'!$B$13=1,SUMIFS(Lançamentos!$Q$5:$Q$1004,Lançamentos!$K$5:$K$1004,$D70,Lançamentos!$U$5:$U$1004,F$5,Lançamentos!$W$5:$W$1004,'BH (3)'!$C$14),SUMIFS(Lançamentos!$Q$5:$Q$1004,Lançamentos!$J$5:$J$1004,$D70,Lançamentos!$U$5:$U$1004,F$5,Lançamentos!$W$5:$W$1004,'BH (3)'!$C$14)))</f>
        <v>x</v>
      </c>
      <c r="G70" s="88" t="str">
        <f>IF($D70="","x",IF('BH (3)'!$B$13=1,SUMIFS(Lançamentos!$Q$5:$Q$1004,Lançamentos!$K$5:$K$1004,$D70,Lançamentos!$U$5:$U$1004,G$5,Lançamentos!$W$5:$W$1004,'BH (3)'!$C$14),SUMIFS(Lançamentos!$Q$5:$Q$1004,Lançamentos!$J$5:$J$1004,$D70,Lançamentos!$U$5:$U$1004,G$5,Lançamentos!$W$5:$W$1004,'BH (3)'!$C$14)))</f>
        <v>x</v>
      </c>
      <c r="H70" s="88" t="str">
        <f>IF($D70="","x",IF('BH (3)'!$B$13=1,SUMIFS(Lançamentos!$Q$5:$Q$1004,Lançamentos!$K$5:$K$1004,$D70,Lançamentos!$U$5:$U$1004,H$5,Lançamentos!$W$5:$W$1004,'BH (3)'!$C$14),SUMIFS(Lançamentos!$Q$5:$Q$1004,Lançamentos!$J$5:$J$1004,$D70,Lançamentos!$U$5:$U$1004,H$5,Lançamentos!$W$5:$W$1004,'BH (3)'!$C$14)))</f>
        <v>x</v>
      </c>
      <c r="I70" s="88" t="str">
        <f>IF($D70="","x",IF('BH (3)'!$B$13=1,SUMIFS(Lançamentos!$Q$5:$Q$1004,Lançamentos!$K$5:$K$1004,$D70,Lançamentos!$U$5:$U$1004,I$5,Lançamentos!$W$5:$W$1004,'BH (3)'!$C$14),SUMIFS(Lançamentos!$Q$5:$Q$1004,Lançamentos!$J$5:$J$1004,$D70,Lançamentos!$U$5:$U$1004,I$5,Lançamentos!$W$5:$W$1004,'BH (3)'!$C$14)))</f>
        <v>x</v>
      </c>
      <c r="J70" s="88" t="str">
        <f>IF($D70="","x",IF('BH (3)'!$B$13=1,SUMIFS(Lançamentos!$Q$5:$Q$1004,Lançamentos!$K$5:$K$1004,$D70,Lançamentos!$U$5:$U$1004,J$5,Lançamentos!$W$5:$W$1004,'BH (3)'!$C$14),SUMIFS(Lançamentos!$Q$5:$Q$1004,Lançamentos!$J$5:$J$1004,$D70,Lançamentos!$U$5:$U$1004,J$5,Lançamentos!$W$5:$W$1004,'BH (3)'!$C$14)))</f>
        <v>x</v>
      </c>
      <c r="K70" s="88" t="str">
        <f>IF($D70="","x",IF('BH (3)'!$B$13=1,SUMIFS(Lançamentos!$Q$5:$Q$1004,Lançamentos!$K$5:$K$1004,$D70,Lançamentos!$U$5:$U$1004,K$5,Lançamentos!$W$5:$W$1004,'BH (3)'!$C$14),SUMIFS(Lançamentos!$Q$5:$Q$1004,Lançamentos!$J$5:$J$1004,$D70,Lançamentos!$U$5:$U$1004,K$5,Lançamentos!$W$5:$W$1004,'BH (3)'!$C$14)))</f>
        <v>x</v>
      </c>
      <c r="L70" s="88" t="str">
        <f>IF($D70="","x",IF('BH (3)'!$B$13=1,SUMIFS(Lançamentos!$Q$5:$Q$1004,Lançamentos!$K$5:$K$1004,$D70,Lançamentos!$U$5:$U$1004,L$5,Lançamentos!$W$5:$W$1004,'BH (3)'!$C$14),SUMIFS(Lançamentos!$Q$5:$Q$1004,Lançamentos!$J$5:$J$1004,$D70,Lançamentos!$U$5:$U$1004,L$5,Lançamentos!$W$5:$W$1004,'BH (3)'!$C$14)))</f>
        <v>x</v>
      </c>
      <c r="M70" s="88" t="str">
        <f>IF($D70="","x",IF('BH (3)'!$B$13=1,SUMIFS(Lançamentos!$Q$5:$Q$1004,Lançamentos!$K$5:$K$1004,$D70,Lançamentos!$U$5:$U$1004,M$5,Lançamentos!$W$5:$W$1004,'BH (3)'!$C$14),SUMIFS(Lançamentos!$Q$5:$Q$1004,Lançamentos!$J$5:$J$1004,$D70,Lançamentos!$U$5:$U$1004,M$5,Lançamentos!$W$5:$W$1004,'BH (3)'!$C$14)))</f>
        <v>x</v>
      </c>
      <c r="N70" s="88" t="str">
        <f>IF($D70="","x",IF('BH (3)'!$B$13=1,SUMIFS(Lançamentos!$Q$5:$Q$1004,Lançamentos!$K$5:$K$1004,$D70,Lançamentos!$U$5:$U$1004,N$5,Lançamentos!$W$5:$W$1004,'BH (3)'!$C$14),SUMIFS(Lançamentos!$Q$5:$Q$1004,Lançamentos!$J$5:$J$1004,$D70,Lançamentos!$U$5:$U$1004,N$5,Lançamentos!$W$5:$W$1004,'BH (3)'!$C$14)))</f>
        <v>x</v>
      </c>
      <c r="O70" s="88" t="str">
        <f>IF($D70="","x",IF('BH (3)'!$B$13=1,SUMIFS(Lançamentos!$Q$5:$Q$1004,Lançamentos!$K$5:$K$1004,$D70,Lançamentos!$U$5:$U$1004,O$5,Lançamentos!$W$5:$W$1004,'BH (3)'!$C$14),SUMIFS(Lançamentos!$Q$5:$Q$1004,Lançamentos!$J$5:$J$1004,$D70,Lançamentos!$U$5:$U$1004,O$5,Lançamentos!$W$5:$W$1004,'BH (3)'!$C$14)))</f>
        <v>x</v>
      </c>
      <c r="P70" s="88" t="str">
        <f>IF($D70="","x",IF('BH (3)'!$B$13=1,SUMIFS(Lançamentos!$Q$5:$Q$1004,Lançamentos!$K$5:$K$1004,$D70,Lançamentos!$U$5:$U$1004,P$5,Lançamentos!$W$5:$W$1004,'BH (3)'!$C$14),SUMIFS(Lançamentos!$Q$5:$Q$1004,Lançamentos!$J$5:$J$1004,$D70,Lançamentos!$U$5:$U$1004,P$5,Lançamentos!$W$5:$W$1004,'BH (3)'!$C$14)))</f>
        <v>x</v>
      </c>
      <c r="Q70" s="177" t="str">
        <f t="shared" si="1"/>
        <v/>
      </c>
    </row>
    <row r="71" spans="3:17" ht="45" customHeight="1" x14ac:dyDescent="0.25">
      <c r="C71" s="81" t="str">
        <f t="shared" si="0"/>
        <v/>
      </c>
      <c r="D71" s="170" t="str">
        <f>IF('BH (3)'!$B$13=1,IF(Adv!D69="","",Adv!D69),IF(Cli!D69="","",Cli!D69))</f>
        <v/>
      </c>
      <c r="E71" s="88" t="str">
        <f>IF($D71="","x",IF('BH (3)'!$B$13=1,SUMIFS(Lançamentos!$Q$5:$Q$1004,Lançamentos!$K$5:$K$1004,$D71,Lançamentos!$U$5:$U$1004,E$5,Lançamentos!$W$5:$W$1004,'BH (3)'!$C$14),SUMIFS(Lançamentos!$Q$5:$Q$1004,Lançamentos!$J$5:$J$1004,$D71,Lançamentos!$U$5:$U$1004,E$5,Lançamentos!$W$5:$W$1004,'BH (3)'!$C$14)))</f>
        <v>x</v>
      </c>
      <c r="F71" s="88" t="str">
        <f>IF($D71="","x",IF('BH (3)'!$B$13=1,SUMIFS(Lançamentos!$Q$5:$Q$1004,Lançamentos!$K$5:$K$1004,$D71,Lançamentos!$U$5:$U$1004,F$5,Lançamentos!$W$5:$W$1004,'BH (3)'!$C$14),SUMIFS(Lançamentos!$Q$5:$Q$1004,Lançamentos!$J$5:$J$1004,$D71,Lançamentos!$U$5:$U$1004,F$5,Lançamentos!$W$5:$W$1004,'BH (3)'!$C$14)))</f>
        <v>x</v>
      </c>
      <c r="G71" s="88" t="str">
        <f>IF($D71="","x",IF('BH (3)'!$B$13=1,SUMIFS(Lançamentos!$Q$5:$Q$1004,Lançamentos!$K$5:$K$1004,$D71,Lançamentos!$U$5:$U$1004,G$5,Lançamentos!$W$5:$W$1004,'BH (3)'!$C$14),SUMIFS(Lançamentos!$Q$5:$Q$1004,Lançamentos!$J$5:$J$1004,$D71,Lançamentos!$U$5:$U$1004,G$5,Lançamentos!$W$5:$W$1004,'BH (3)'!$C$14)))</f>
        <v>x</v>
      </c>
      <c r="H71" s="88" t="str">
        <f>IF($D71="","x",IF('BH (3)'!$B$13=1,SUMIFS(Lançamentos!$Q$5:$Q$1004,Lançamentos!$K$5:$K$1004,$D71,Lançamentos!$U$5:$U$1004,H$5,Lançamentos!$W$5:$W$1004,'BH (3)'!$C$14),SUMIFS(Lançamentos!$Q$5:$Q$1004,Lançamentos!$J$5:$J$1004,$D71,Lançamentos!$U$5:$U$1004,H$5,Lançamentos!$W$5:$W$1004,'BH (3)'!$C$14)))</f>
        <v>x</v>
      </c>
      <c r="I71" s="88" t="str">
        <f>IF($D71="","x",IF('BH (3)'!$B$13=1,SUMIFS(Lançamentos!$Q$5:$Q$1004,Lançamentos!$K$5:$K$1004,$D71,Lançamentos!$U$5:$U$1004,I$5,Lançamentos!$W$5:$W$1004,'BH (3)'!$C$14),SUMIFS(Lançamentos!$Q$5:$Q$1004,Lançamentos!$J$5:$J$1004,$D71,Lançamentos!$U$5:$U$1004,I$5,Lançamentos!$W$5:$W$1004,'BH (3)'!$C$14)))</f>
        <v>x</v>
      </c>
      <c r="J71" s="88" t="str">
        <f>IF($D71="","x",IF('BH (3)'!$B$13=1,SUMIFS(Lançamentos!$Q$5:$Q$1004,Lançamentos!$K$5:$K$1004,$D71,Lançamentos!$U$5:$U$1004,J$5,Lançamentos!$W$5:$W$1004,'BH (3)'!$C$14),SUMIFS(Lançamentos!$Q$5:$Q$1004,Lançamentos!$J$5:$J$1004,$D71,Lançamentos!$U$5:$U$1004,J$5,Lançamentos!$W$5:$W$1004,'BH (3)'!$C$14)))</f>
        <v>x</v>
      </c>
      <c r="K71" s="88" t="str">
        <f>IF($D71="","x",IF('BH (3)'!$B$13=1,SUMIFS(Lançamentos!$Q$5:$Q$1004,Lançamentos!$K$5:$K$1004,$D71,Lançamentos!$U$5:$U$1004,K$5,Lançamentos!$W$5:$W$1004,'BH (3)'!$C$14),SUMIFS(Lançamentos!$Q$5:$Q$1004,Lançamentos!$J$5:$J$1004,$D71,Lançamentos!$U$5:$U$1004,K$5,Lançamentos!$W$5:$W$1004,'BH (3)'!$C$14)))</f>
        <v>x</v>
      </c>
      <c r="L71" s="88" t="str">
        <f>IF($D71="","x",IF('BH (3)'!$B$13=1,SUMIFS(Lançamentos!$Q$5:$Q$1004,Lançamentos!$K$5:$K$1004,$D71,Lançamentos!$U$5:$U$1004,L$5,Lançamentos!$W$5:$W$1004,'BH (3)'!$C$14),SUMIFS(Lançamentos!$Q$5:$Q$1004,Lançamentos!$J$5:$J$1004,$D71,Lançamentos!$U$5:$U$1004,L$5,Lançamentos!$W$5:$W$1004,'BH (3)'!$C$14)))</f>
        <v>x</v>
      </c>
      <c r="M71" s="88" t="str">
        <f>IF($D71="","x",IF('BH (3)'!$B$13=1,SUMIFS(Lançamentos!$Q$5:$Q$1004,Lançamentos!$K$5:$K$1004,$D71,Lançamentos!$U$5:$U$1004,M$5,Lançamentos!$W$5:$W$1004,'BH (3)'!$C$14),SUMIFS(Lançamentos!$Q$5:$Q$1004,Lançamentos!$J$5:$J$1004,$D71,Lançamentos!$U$5:$U$1004,M$5,Lançamentos!$W$5:$W$1004,'BH (3)'!$C$14)))</f>
        <v>x</v>
      </c>
      <c r="N71" s="88" t="str">
        <f>IF($D71="","x",IF('BH (3)'!$B$13=1,SUMIFS(Lançamentos!$Q$5:$Q$1004,Lançamentos!$K$5:$K$1004,$D71,Lançamentos!$U$5:$U$1004,N$5,Lançamentos!$W$5:$W$1004,'BH (3)'!$C$14),SUMIFS(Lançamentos!$Q$5:$Q$1004,Lançamentos!$J$5:$J$1004,$D71,Lançamentos!$U$5:$U$1004,N$5,Lançamentos!$W$5:$W$1004,'BH (3)'!$C$14)))</f>
        <v>x</v>
      </c>
      <c r="O71" s="88" t="str">
        <f>IF($D71="","x",IF('BH (3)'!$B$13=1,SUMIFS(Lançamentos!$Q$5:$Q$1004,Lançamentos!$K$5:$K$1004,$D71,Lançamentos!$U$5:$U$1004,O$5,Lançamentos!$W$5:$W$1004,'BH (3)'!$C$14),SUMIFS(Lançamentos!$Q$5:$Q$1004,Lançamentos!$J$5:$J$1004,$D71,Lançamentos!$U$5:$U$1004,O$5,Lançamentos!$W$5:$W$1004,'BH (3)'!$C$14)))</f>
        <v>x</v>
      </c>
      <c r="P71" s="88" t="str">
        <f>IF($D71="","x",IF('BH (3)'!$B$13=1,SUMIFS(Lançamentos!$Q$5:$Q$1004,Lançamentos!$K$5:$K$1004,$D71,Lançamentos!$U$5:$U$1004,P$5,Lançamentos!$W$5:$W$1004,'BH (3)'!$C$14),SUMIFS(Lançamentos!$Q$5:$Q$1004,Lançamentos!$J$5:$J$1004,$D71,Lançamentos!$U$5:$U$1004,P$5,Lançamentos!$W$5:$W$1004,'BH (3)'!$C$14)))</f>
        <v>x</v>
      </c>
      <c r="Q71" s="177" t="str">
        <f t="shared" si="1"/>
        <v/>
      </c>
    </row>
    <row r="72" spans="3:17" ht="45" customHeight="1" x14ac:dyDescent="0.25">
      <c r="C72" s="81" t="str">
        <f t="shared" si="0"/>
        <v/>
      </c>
      <c r="D72" s="170" t="str">
        <f>IF('BH (3)'!$B$13=1,IF(Adv!D70="","",Adv!D70),IF(Cli!D70="","",Cli!D70))</f>
        <v/>
      </c>
      <c r="E72" s="88" t="str">
        <f>IF($D72="","x",IF('BH (3)'!$B$13=1,SUMIFS(Lançamentos!$Q$5:$Q$1004,Lançamentos!$K$5:$K$1004,$D72,Lançamentos!$U$5:$U$1004,E$5,Lançamentos!$W$5:$W$1004,'BH (3)'!$C$14),SUMIFS(Lançamentos!$Q$5:$Q$1004,Lançamentos!$J$5:$J$1004,$D72,Lançamentos!$U$5:$U$1004,E$5,Lançamentos!$W$5:$W$1004,'BH (3)'!$C$14)))</f>
        <v>x</v>
      </c>
      <c r="F72" s="88" t="str">
        <f>IF($D72="","x",IF('BH (3)'!$B$13=1,SUMIFS(Lançamentos!$Q$5:$Q$1004,Lançamentos!$K$5:$K$1004,$D72,Lançamentos!$U$5:$U$1004,F$5,Lançamentos!$W$5:$W$1004,'BH (3)'!$C$14),SUMIFS(Lançamentos!$Q$5:$Q$1004,Lançamentos!$J$5:$J$1004,$D72,Lançamentos!$U$5:$U$1004,F$5,Lançamentos!$W$5:$W$1004,'BH (3)'!$C$14)))</f>
        <v>x</v>
      </c>
      <c r="G72" s="88" t="str">
        <f>IF($D72="","x",IF('BH (3)'!$B$13=1,SUMIFS(Lançamentos!$Q$5:$Q$1004,Lançamentos!$K$5:$K$1004,$D72,Lançamentos!$U$5:$U$1004,G$5,Lançamentos!$W$5:$W$1004,'BH (3)'!$C$14),SUMIFS(Lançamentos!$Q$5:$Q$1004,Lançamentos!$J$5:$J$1004,$D72,Lançamentos!$U$5:$U$1004,G$5,Lançamentos!$W$5:$W$1004,'BH (3)'!$C$14)))</f>
        <v>x</v>
      </c>
      <c r="H72" s="88" t="str">
        <f>IF($D72="","x",IF('BH (3)'!$B$13=1,SUMIFS(Lançamentos!$Q$5:$Q$1004,Lançamentos!$K$5:$K$1004,$D72,Lançamentos!$U$5:$U$1004,H$5,Lançamentos!$W$5:$W$1004,'BH (3)'!$C$14),SUMIFS(Lançamentos!$Q$5:$Q$1004,Lançamentos!$J$5:$J$1004,$D72,Lançamentos!$U$5:$U$1004,H$5,Lançamentos!$W$5:$W$1004,'BH (3)'!$C$14)))</f>
        <v>x</v>
      </c>
      <c r="I72" s="88" t="str">
        <f>IF($D72="","x",IF('BH (3)'!$B$13=1,SUMIFS(Lançamentos!$Q$5:$Q$1004,Lançamentos!$K$5:$K$1004,$D72,Lançamentos!$U$5:$U$1004,I$5,Lançamentos!$W$5:$W$1004,'BH (3)'!$C$14),SUMIFS(Lançamentos!$Q$5:$Q$1004,Lançamentos!$J$5:$J$1004,$D72,Lançamentos!$U$5:$U$1004,I$5,Lançamentos!$W$5:$W$1004,'BH (3)'!$C$14)))</f>
        <v>x</v>
      </c>
      <c r="J72" s="88" t="str">
        <f>IF($D72="","x",IF('BH (3)'!$B$13=1,SUMIFS(Lançamentos!$Q$5:$Q$1004,Lançamentos!$K$5:$K$1004,$D72,Lançamentos!$U$5:$U$1004,J$5,Lançamentos!$W$5:$W$1004,'BH (3)'!$C$14),SUMIFS(Lançamentos!$Q$5:$Q$1004,Lançamentos!$J$5:$J$1004,$D72,Lançamentos!$U$5:$U$1004,J$5,Lançamentos!$W$5:$W$1004,'BH (3)'!$C$14)))</f>
        <v>x</v>
      </c>
      <c r="K72" s="88" t="str">
        <f>IF($D72="","x",IF('BH (3)'!$B$13=1,SUMIFS(Lançamentos!$Q$5:$Q$1004,Lançamentos!$K$5:$K$1004,$D72,Lançamentos!$U$5:$U$1004,K$5,Lançamentos!$W$5:$W$1004,'BH (3)'!$C$14),SUMIFS(Lançamentos!$Q$5:$Q$1004,Lançamentos!$J$5:$J$1004,$D72,Lançamentos!$U$5:$U$1004,K$5,Lançamentos!$W$5:$W$1004,'BH (3)'!$C$14)))</f>
        <v>x</v>
      </c>
      <c r="L72" s="88" t="str">
        <f>IF($D72="","x",IF('BH (3)'!$B$13=1,SUMIFS(Lançamentos!$Q$5:$Q$1004,Lançamentos!$K$5:$K$1004,$D72,Lançamentos!$U$5:$U$1004,L$5,Lançamentos!$W$5:$W$1004,'BH (3)'!$C$14),SUMIFS(Lançamentos!$Q$5:$Q$1004,Lançamentos!$J$5:$J$1004,$D72,Lançamentos!$U$5:$U$1004,L$5,Lançamentos!$W$5:$W$1004,'BH (3)'!$C$14)))</f>
        <v>x</v>
      </c>
      <c r="M72" s="88" t="str">
        <f>IF($D72="","x",IF('BH (3)'!$B$13=1,SUMIFS(Lançamentos!$Q$5:$Q$1004,Lançamentos!$K$5:$K$1004,$D72,Lançamentos!$U$5:$U$1004,M$5,Lançamentos!$W$5:$W$1004,'BH (3)'!$C$14),SUMIFS(Lançamentos!$Q$5:$Q$1004,Lançamentos!$J$5:$J$1004,$D72,Lançamentos!$U$5:$U$1004,M$5,Lançamentos!$W$5:$W$1004,'BH (3)'!$C$14)))</f>
        <v>x</v>
      </c>
      <c r="N72" s="88" t="str">
        <f>IF($D72="","x",IF('BH (3)'!$B$13=1,SUMIFS(Lançamentos!$Q$5:$Q$1004,Lançamentos!$K$5:$K$1004,$D72,Lançamentos!$U$5:$U$1004,N$5,Lançamentos!$W$5:$W$1004,'BH (3)'!$C$14),SUMIFS(Lançamentos!$Q$5:$Q$1004,Lançamentos!$J$5:$J$1004,$D72,Lançamentos!$U$5:$U$1004,N$5,Lançamentos!$W$5:$W$1004,'BH (3)'!$C$14)))</f>
        <v>x</v>
      </c>
      <c r="O72" s="88" t="str">
        <f>IF($D72="","x",IF('BH (3)'!$B$13=1,SUMIFS(Lançamentos!$Q$5:$Q$1004,Lançamentos!$K$5:$K$1004,$D72,Lançamentos!$U$5:$U$1004,O$5,Lançamentos!$W$5:$W$1004,'BH (3)'!$C$14),SUMIFS(Lançamentos!$Q$5:$Q$1004,Lançamentos!$J$5:$J$1004,$D72,Lançamentos!$U$5:$U$1004,O$5,Lançamentos!$W$5:$W$1004,'BH (3)'!$C$14)))</f>
        <v>x</v>
      </c>
      <c r="P72" s="88" t="str">
        <f>IF($D72="","x",IF('BH (3)'!$B$13=1,SUMIFS(Lançamentos!$Q$5:$Q$1004,Lançamentos!$K$5:$K$1004,$D72,Lançamentos!$U$5:$U$1004,P$5,Lançamentos!$W$5:$W$1004,'BH (3)'!$C$14),SUMIFS(Lançamentos!$Q$5:$Q$1004,Lançamentos!$J$5:$J$1004,$D72,Lançamentos!$U$5:$U$1004,P$5,Lançamentos!$W$5:$W$1004,'BH (3)'!$C$14)))</f>
        <v>x</v>
      </c>
      <c r="Q72" s="177" t="str">
        <f t="shared" si="1"/>
        <v/>
      </c>
    </row>
    <row r="73" spans="3:17" ht="45" customHeight="1" x14ac:dyDescent="0.25">
      <c r="C73" s="81" t="str">
        <f t="shared" ref="C73:C136" si="2">IF(D73="","",C72+1)</f>
        <v/>
      </c>
      <c r="D73" s="170" t="str">
        <f>IF('BH (3)'!$B$13=1,IF(Adv!D71="","",Adv!D71),IF(Cli!D71="","",Cli!D71))</f>
        <v/>
      </c>
      <c r="E73" s="88" t="str">
        <f>IF($D73="","x",IF('BH (3)'!$B$13=1,SUMIFS(Lançamentos!$Q$5:$Q$1004,Lançamentos!$K$5:$K$1004,$D73,Lançamentos!$U$5:$U$1004,E$5,Lançamentos!$W$5:$W$1004,'BH (3)'!$C$14),SUMIFS(Lançamentos!$Q$5:$Q$1004,Lançamentos!$J$5:$J$1004,$D73,Lançamentos!$U$5:$U$1004,E$5,Lançamentos!$W$5:$W$1004,'BH (3)'!$C$14)))</f>
        <v>x</v>
      </c>
      <c r="F73" s="88" t="str">
        <f>IF($D73="","x",IF('BH (3)'!$B$13=1,SUMIFS(Lançamentos!$Q$5:$Q$1004,Lançamentos!$K$5:$K$1004,$D73,Lançamentos!$U$5:$U$1004,F$5,Lançamentos!$W$5:$W$1004,'BH (3)'!$C$14),SUMIFS(Lançamentos!$Q$5:$Q$1004,Lançamentos!$J$5:$J$1004,$D73,Lançamentos!$U$5:$U$1004,F$5,Lançamentos!$W$5:$W$1004,'BH (3)'!$C$14)))</f>
        <v>x</v>
      </c>
      <c r="G73" s="88" t="str">
        <f>IF($D73="","x",IF('BH (3)'!$B$13=1,SUMIFS(Lançamentos!$Q$5:$Q$1004,Lançamentos!$K$5:$K$1004,$D73,Lançamentos!$U$5:$U$1004,G$5,Lançamentos!$W$5:$W$1004,'BH (3)'!$C$14),SUMIFS(Lançamentos!$Q$5:$Q$1004,Lançamentos!$J$5:$J$1004,$D73,Lançamentos!$U$5:$U$1004,G$5,Lançamentos!$W$5:$W$1004,'BH (3)'!$C$14)))</f>
        <v>x</v>
      </c>
      <c r="H73" s="88" t="str">
        <f>IF($D73="","x",IF('BH (3)'!$B$13=1,SUMIFS(Lançamentos!$Q$5:$Q$1004,Lançamentos!$K$5:$K$1004,$D73,Lançamentos!$U$5:$U$1004,H$5,Lançamentos!$W$5:$W$1004,'BH (3)'!$C$14),SUMIFS(Lançamentos!$Q$5:$Q$1004,Lançamentos!$J$5:$J$1004,$D73,Lançamentos!$U$5:$U$1004,H$5,Lançamentos!$W$5:$W$1004,'BH (3)'!$C$14)))</f>
        <v>x</v>
      </c>
      <c r="I73" s="88" t="str">
        <f>IF($D73="","x",IF('BH (3)'!$B$13=1,SUMIFS(Lançamentos!$Q$5:$Q$1004,Lançamentos!$K$5:$K$1004,$D73,Lançamentos!$U$5:$U$1004,I$5,Lançamentos!$W$5:$W$1004,'BH (3)'!$C$14),SUMIFS(Lançamentos!$Q$5:$Q$1004,Lançamentos!$J$5:$J$1004,$D73,Lançamentos!$U$5:$U$1004,I$5,Lançamentos!$W$5:$W$1004,'BH (3)'!$C$14)))</f>
        <v>x</v>
      </c>
      <c r="J73" s="88" t="str">
        <f>IF($D73="","x",IF('BH (3)'!$B$13=1,SUMIFS(Lançamentos!$Q$5:$Q$1004,Lançamentos!$K$5:$K$1004,$D73,Lançamentos!$U$5:$U$1004,J$5,Lançamentos!$W$5:$W$1004,'BH (3)'!$C$14),SUMIFS(Lançamentos!$Q$5:$Q$1004,Lançamentos!$J$5:$J$1004,$D73,Lançamentos!$U$5:$U$1004,J$5,Lançamentos!$W$5:$W$1004,'BH (3)'!$C$14)))</f>
        <v>x</v>
      </c>
      <c r="K73" s="88" t="str">
        <f>IF($D73="","x",IF('BH (3)'!$B$13=1,SUMIFS(Lançamentos!$Q$5:$Q$1004,Lançamentos!$K$5:$K$1004,$D73,Lançamentos!$U$5:$U$1004,K$5,Lançamentos!$W$5:$W$1004,'BH (3)'!$C$14),SUMIFS(Lançamentos!$Q$5:$Q$1004,Lançamentos!$J$5:$J$1004,$D73,Lançamentos!$U$5:$U$1004,K$5,Lançamentos!$W$5:$W$1004,'BH (3)'!$C$14)))</f>
        <v>x</v>
      </c>
      <c r="L73" s="88" t="str">
        <f>IF($D73="","x",IF('BH (3)'!$B$13=1,SUMIFS(Lançamentos!$Q$5:$Q$1004,Lançamentos!$K$5:$K$1004,$D73,Lançamentos!$U$5:$U$1004,L$5,Lançamentos!$W$5:$W$1004,'BH (3)'!$C$14),SUMIFS(Lançamentos!$Q$5:$Q$1004,Lançamentos!$J$5:$J$1004,$D73,Lançamentos!$U$5:$U$1004,L$5,Lançamentos!$W$5:$W$1004,'BH (3)'!$C$14)))</f>
        <v>x</v>
      </c>
      <c r="M73" s="88" t="str">
        <f>IF($D73="","x",IF('BH (3)'!$B$13=1,SUMIFS(Lançamentos!$Q$5:$Q$1004,Lançamentos!$K$5:$K$1004,$D73,Lançamentos!$U$5:$U$1004,M$5,Lançamentos!$W$5:$W$1004,'BH (3)'!$C$14),SUMIFS(Lançamentos!$Q$5:$Q$1004,Lançamentos!$J$5:$J$1004,$D73,Lançamentos!$U$5:$U$1004,M$5,Lançamentos!$W$5:$W$1004,'BH (3)'!$C$14)))</f>
        <v>x</v>
      </c>
      <c r="N73" s="88" t="str">
        <f>IF($D73="","x",IF('BH (3)'!$B$13=1,SUMIFS(Lançamentos!$Q$5:$Q$1004,Lançamentos!$K$5:$K$1004,$D73,Lançamentos!$U$5:$U$1004,N$5,Lançamentos!$W$5:$W$1004,'BH (3)'!$C$14),SUMIFS(Lançamentos!$Q$5:$Q$1004,Lançamentos!$J$5:$J$1004,$D73,Lançamentos!$U$5:$U$1004,N$5,Lançamentos!$W$5:$W$1004,'BH (3)'!$C$14)))</f>
        <v>x</v>
      </c>
      <c r="O73" s="88" t="str">
        <f>IF($D73="","x",IF('BH (3)'!$B$13=1,SUMIFS(Lançamentos!$Q$5:$Q$1004,Lançamentos!$K$5:$K$1004,$D73,Lançamentos!$U$5:$U$1004,O$5,Lançamentos!$W$5:$W$1004,'BH (3)'!$C$14),SUMIFS(Lançamentos!$Q$5:$Q$1004,Lançamentos!$J$5:$J$1004,$D73,Lançamentos!$U$5:$U$1004,O$5,Lançamentos!$W$5:$W$1004,'BH (3)'!$C$14)))</f>
        <v>x</v>
      </c>
      <c r="P73" s="88" t="str">
        <f>IF($D73="","x",IF('BH (3)'!$B$13=1,SUMIFS(Lançamentos!$Q$5:$Q$1004,Lançamentos!$K$5:$K$1004,$D73,Lançamentos!$U$5:$U$1004,P$5,Lançamentos!$W$5:$W$1004,'BH (3)'!$C$14),SUMIFS(Lançamentos!$Q$5:$Q$1004,Lançamentos!$J$5:$J$1004,$D73,Lançamentos!$U$5:$U$1004,P$5,Lançamentos!$W$5:$W$1004,'BH (3)'!$C$14)))</f>
        <v>x</v>
      </c>
      <c r="Q73" s="177" t="str">
        <f t="shared" ref="Q73:Q136" si="3">IF(D73="","",SUM(E73:P73))</f>
        <v/>
      </c>
    </row>
    <row r="74" spans="3:17" ht="45" customHeight="1" x14ac:dyDescent="0.25">
      <c r="C74" s="81" t="str">
        <f t="shared" si="2"/>
        <v/>
      </c>
      <c r="D74" s="170" t="str">
        <f>IF('BH (3)'!$B$13=1,IF(Adv!D72="","",Adv!D72),IF(Cli!D72="","",Cli!D72))</f>
        <v/>
      </c>
      <c r="E74" s="88" t="str">
        <f>IF($D74="","x",IF('BH (3)'!$B$13=1,SUMIFS(Lançamentos!$Q$5:$Q$1004,Lançamentos!$K$5:$K$1004,$D74,Lançamentos!$U$5:$U$1004,E$5,Lançamentos!$W$5:$W$1004,'BH (3)'!$C$14),SUMIFS(Lançamentos!$Q$5:$Q$1004,Lançamentos!$J$5:$J$1004,$D74,Lançamentos!$U$5:$U$1004,E$5,Lançamentos!$W$5:$W$1004,'BH (3)'!$C$14)))</f>
        <v>x</v>
      </c>
      <c r="F74" s="88" t="str">
        <f>IF($D74="","x",IF('BH (3)'!$B$13=1,SUMIFS(Lançamentos!$Q$5:$Q$1004,Lançamentos!$K$5:$K$1004,$D74,Lançamentos!$U$5:$U$1004,F$5,Lançamentos!$W$5:$W$1004,'BH (3)'!$C$14),SUMIFS(Lançamentos!$Q$5:$Q$1004,Lançamentos!$J$5:$J$1004,$D74,Lançamentos!$U$5:$U$1004,F$5,Lançamentos!$W$5:$W$1004,'BH (3)'!$C$14)))</f>
        <v>x</v>
      </c>
      <c r="G74" s="88" t="str">
        <f>IF($D74="","x",IF('BH (3)'!$B$13=1,SUMIFS(Lançamentos!$Q$5:$Q$1004,Lançamentos!$K$5:$K$1004,$D74,Lançamentos!$U$5:$U$1004,G$5,Lançamentos!$W$5:$W$1004,'BH (3)'!$C$14),SUMIFS(Lançamentos!$Q$5:$Q$1004,Lançamentos!$J$5:$J$1004,$D74,Lançamentos!$U$5:$U$1004,G$5,Lançamentos!$W$5:$W$1004,'BH (3)'!$C$14)))</f>
        <v>x</v>
      </c>
      <c r="H74" s="88" t="str">
        <f>IF($D74="","x",IF('BH (3)'!$B$13=1,SUMIFS(Lançamentos!$Q$5:$Q$1004,Lançamentos!$K$5:$K$1004,$D74,Lançamentos!$U$5:$U$1004,H$5,Lançamentos!$W$5:$W$1004,'BH (3)'!$C$14),SUMIFS(Lançamentos!$Q$5:$Q$1004,Lançamentos!$J$5:$J$1004,$D74,Lançamentos!$U$5:$U$1004,H$5,Lançamentos!$W$5:$W$1004,'BH (3)'!$C$14)))</f>
        <v>x</v>
      </c>
      <c r="I74" s="88" t="str">
        <f>IF($D74="","x",IF('BH (3)'!$B$13=1,SUMIFS(Lançamentos!$Q$5:$Q$1004,Lançamentos!$K$5:$K$1004,$D74,Lançamentos!$U$5:$U$1004,I$5,Lançamentos!$W$5:$W$1004,'BH (3)'!$C$14),SUMIFS(Lançamentos!$Q$5:$Q$1004,Lançamentos!$J$5:$J$1004,$D74,Lançamentos!$U$5:$U$1004,I$5,Lançamentos!$W$5:$W$1004,'BH (3)'!$C$14)))</f>
        <v>x</v>
      </c>
      <c r="J74" s="88" t="str">
        <f>IF($D74="","x",IF('BH (3)'!$B$13=1,SUMIFS(Lançamentos!$Q$5:$Q$1004,Lançamentos!$K$5:$K$1004,$D74,Lançamentos!$U$5:$U$1004,J$5,Lançamentos!$W$5:$W$1004,'BH (3)'!$C$14),SUMIFS(Lançamentos!$Q$5:$Q$1004,Lançamentos!$J$5:$J$1004,$D74,Lançamentos!$U$5:$U$1004,J$5,Lançamentos!$W$5:$W$1004,'BH (3)'!$C$14)))</f>
        <v>x</v>
      </c>
      <c r="K74" s="88" t="str">
        <f>IF($D74="","x",IF('BH (3)'!$B$13=1,SUMIFS(Lançamentos!$Q$5:$Q$1004,Lançamentos!$K$5:$K$1004,$D74,Lançamentos!$U$5:$U$1004,K$5,Lançamentos!$W$5:$W$1004,'BH (3)'!$C$14),SUMIFS(Lançamentos!$Q$5:$Q$1004,Lançamentos!$J$5:$J$1004,$D74,Lançamentos!$U$5:$U$1004,K$5,Lançamentos!$W$5:$W$1004,'BH (3)'!$C$14)))</f>
        <v>x</v>
      </c>
      <c r="L74" s="88" t="str">
        <f>IF($D74="","x",IF('BH (3)'!$B$13=1,SUMIFS(Lançamentos!$Q$5:$Q$1004,Lançamentos!$K$5:$K$1004,$D74,Lançamentos!$U$5:$U$1004,L$5,Lançamentos!$W$5:$W$1004,'BH (3)'!$C$14),SUMIFS(Lançamentos!$Q$5:$Q$1004,Lançamentos!$J$5:$J$1004,$D74,Lançamentos!$U$5:$U$1004,L$5,Lançamentos!$W$5:$W$1004,'BH (3)'!$C$14)))</f>
        <v>x</v>
      </c>
      <c r="M74" s="88" t="str">
        <f>IF($D74="","x",IF('BH (3)'!$B$13=1,SUMIFS(Lançamentos!$Q$5:$Q$1004,Lançamentos!$K$5:$K$1004,$D74,Lançamentos!$U$5:$U$1004,M$5,Lançamentos!$W$5:$W$1004,'BH (3)'!$C$14),SUMIFS(Lançamentos!$Q$5:$Q$1004,Lançamentos!$J$5:$J$1004,$D74,Lançamentos!$U$5:$U$1004,M$5,Lançamentos!$W$5:$W$1004,'BH (3)'!$C$14)))</f>
        <v>x</v>
      </c>
      <c r="N74" s="88" t="str">
        <f>IF($D74="","x",IF('BH (3)'!$B$13=1,SUMIFS(Lançamentos!$Q$5:$Q$1004,Lançamentos!$K$5:$K$1004,$D74,Lançamentos!$U$5:$U$1004,N$5,Lançamentos!$W$5:$W$1004,'BH (3)'!$C$14),SUMIFS(Lançamentos!$Q$5:$Q$1004,Lançamentos!$J$5:$J$1004,$D74,Lançamentos!$U$5:$U$1004,N$5,Lançamentos!$W$5:$W$1004,'BH (3)'!$C$14)))</f>
        <v>x</v>
      </c>
      <c r="O74" s="88" t="str">
        <f>IF($D74="","x",IF('BH (3)'!$B$13=1,SUMIFS(Lançamentos!$Q$5:$Q$1004,Lançamentos!$K$5:$K$1004,$D74,Lançamentos!$U$5:$U$1004,O$5,Lançamentos!$W$5:$W$1004,'BH (3)'!$C$14),SUMIFS(Lançamentos!$Q$5:$Q$1004,Lançamentos!$J$5:$J$1004,$D74,Lançamentos!$U$5:$U$1004,O$5,Lançamentos!$W$5:$W$1004,'BH (3)'!$C$14)))</f>
        <v>x</v>
      </c>
      <c r="P74" s="88" t="str">
        <f>IF($D74="","x",IF('BH (3)'!$B$13=1,SUMIFS(Lançamentos!$Q$5:$Q$1004,Lançamentos!$K$5:$K$1004,$D74,Lançamentos!$U$5:$U$1004,P$5,Lançamentos!$W$5:$W$1004,'BH (3)'!$C$14),SUMIFS(Lançamentos!$Q$5:$Q$1004,Lançamentos!$J$5:$J$1004,$D74,Lançamentos!$U$5:$U$1004,P$5,Lançamentos!$W$5:$W$1004,'BH (3)'!$C$14)))</f>
        <v>x</v>
      </c>
      <c r="Q74" s="177" t="str">
        <f t="shared" si="3"/>
        <v/>
      </c>
    </row>
    <row r="75" spans="3:17" ht="45" customHeight="1" x14ac:dyDescent="0.25">
      <c r="C75" s="81" t="str">
        <f t="shared" si="2"/>
        <v/>
      </c>
      <c r="D75" s="170" t="str">
        <f>IF('BH (3)'!$B$13=1,IF(Adv!D73="","",Adv!D73),IF(Cli!D73="","",Cli!D73))</f>
        <v/>
      </c>
      <c r="E75" s="88" t="str">
        <f>IF($D75="","x",IF('BH (3)'!$B$13=1,SUMIFS(Lançamentos!$Q$5:$Q$1004,Lançamentos!$K$5:$K$1004,$D75,Lançamentos!$U$5:$U$1004,E$5,Lançamentos!$W$5:$W$1004,'BH (3)'!$C$14),SUMIFS(Lançamentos!$Q$5:$Q$1004,Lançamentos!$J$5:$J$1004,$D75,Lançamentos!$U$5:$U$1004,E$5,Lançamentos!$W$5:$W$1004,'BH (3)'!$C$14)))</f>
        <v>x</v>
      </c>
      <c r="F75" s="88" t="str">
        <f>IF($D75="","x",IF('BH (3)'!$B$13=1,SUMIFS(Lançamentos!$Q$5:$Q$1004,Lançamentos!$K$5:$K$1004,$D75,Lançamentos!$U$5:$U$1004,F$5,Lançamentos!$W$5:$W$1004,'BH (3)'!$C$14),SUMIFS(Lançamentos!$Q$5:$Q$1004,Lançamentos!$J$5:$J$1004,$D75,Lançamentos!$U$5:$U$1004,F$5,Lançamentos!$W$5:$W$1004,'BH (3)'!$C$14)))</f>
        <v>x</v>
      </c>
      <c r="G75" s="88" t="str">
        <f>IF($D75="","x",IF('BH (3)'!$B$13=1,SUMIFS(Lançamentos!$Q$5:$Q$1004,Lançamentos!$K$5:$K$1004,$D75,Lançamentos!$U$5:$U$1004,G$5,Lançamentos!$W$5:$W$1004,'BH (3)'!$C$14),SUMIFS(Lançamentos!$Q$5:$Q$1004,Lançamentos!$J$5:$J$1004,$D75,Lançamentos!$U$5:$U$1004,G$5,Lançamentos!$W$5:$W$1004,'BH (3)'!$C$14)))</f>
        <v>x</v>
      </c>
      <c r="H75" s="88" t="str">
        <f>IF($D75="","x",IF('BH (3)'!$B$13=1,SUMIFS(Lançamentos!$Q$5:$Q$1004,Lançamentos!$K$5:$K$1004,$D75,Lançamentos!$U$5:$U$1004,H$5,Lançamentos!$W$5:$W$1004,'BH (3)'!$C$14),SUMIFS(Lançamentos!$Q$5:$Q$1004,Lançamentos!$J$5:$J$1004,$D75,Lançamentos!$U$5:$U$1004,H$5,Lançamentos!$W$5:$W$1004,'BH (3)'!$C$14)))</f>
        <v>x</v>
      </c>
      <c r="I75" s="88" t="str">
        <f>IF($D75="","x",IF('BH (3)'!$B$13=1,SUMIFS(Lançamentos!$Q$5:$Q$1004,Lançamentos!$K$5:$K$1004,$D75,Lançamentos!$U$5:$U$1004,I$5,Lançamentos!$W$5:$W$1004,'BH (3)'!$C$14),SUMIFS(Lançamentos!$Q$5:$Q$1004,Lançamentos!$J$5:$J$1004,$D75,Lançamentos!$U$5:$U$1004,I$5,Lançamentos!$W$5:$W$1004,'BH (3)'!$C$14)))</f>
        <v>x</v>
      </c>
      <c r="J75" s="88" t="str">
        <f>IF($D75="","x",IF('BH (3)'!$B$13=1,SUMIFS(Lançamentos!$Q$5:$Q$1004,Lançamentos!$K$5:$K$1004,$D75,Lançamentos!$U$5:$U$1004,J$5,Lançamentos!$W$5:$W$1004,'BH (3)'!$C$14),SUMIFS(Lançamentos!$Q$5:$Q$1004,Lançamentos!$J$5:$J$1004,$D75,Lançamentos!$U$5:$U$1004,J$5,Lançamentos!$W$5:$W$1004,'BH (3)'!$C$14)))</f>
        <v>x</v>
      </c>
      <c r="K75" s="88" t="str">
        <f>IF($D75="","x",IF('BH (3)'!$B$13=1,SUMIFS(Lançamentos!$Q$5:$Q$1004,Lançamentos!$K$5:$K$1004,$D75,Lançamentos!$U$5:$U$1004,K$5,Lançamentos!$W$5:$W$1004,'BH (3)'!$C$14),SUMIFS(Lançamentos!$Q$5:$Q$1004,Lançamentos!$J$5:$J$1004,$D75,Lançamentos!$U$5:$U$1004,K$5,Lançamentos!$W$5:$W$1004,'BH (3)'!$C$14)))</f>
        <v>x</v>
      </c>
      <c r="L75" s="88" t="str">
        <f>IF($D75="","x",IF('BH (3)'!$B$13=1,SUMIFS(Lançamentos!$Q$5:$Q$1004,Lançamentos!$K$5:$K$1004,$D75,Lançamentos!$U$5:$U$1004,L$5,Lançamentos!$W$5:$W$1004,'BH (3)'!$C$14),SUMIFS(Lançamentos!$Q$5:$Q$1004,Lançamentos!$J$5:$J$1004,$D75,Lançamentos!$U$5:$U$1004,L$5,Lançamentos!$W$5:$W$1004,'BH (3)'!$C$14)))</f>
        <v>x</v>
      </c>
      <c r="M75" s="88" t="str">
        <f>IF($D75="","x",IF('BH (3)'!$B$13=1,SUMIFS(Lançamentos!$Q$5:$Q$1004,Lançamentos!$K$5:$K$1004,$D75,Lançamentos!$U$5:$U$1004,M$5,Lançamentos!$W$5:$W$1004,'BH (3)'!$C$14),SUMIFS(Lançamentos!$Q$5:$Q$1004,Lançamentos!$J$5:$J$1004,$D75,Lançamentos!$U$5:$U$1004,M$5,Lançamentos!$W$5:$W$1004,'BH (3)'!$C$14)))</f>
        <v>x</v>
      </c>
      <c r="N75" s="88" t="str">
        <f>IF($D75="","x",IF('BH (3)'!$B$13=1,SUMIFS(Lançamentos!$Q$5:$Q$1004,Lançamentos!$K$5:$K$1004,$D75,Lançamentos!$U$5:$U$1004,N$5,Lançamentos!$W$5:$W$1004,'BH (3)'!$C$14),SUMIFS(Lançamentos!$Q$5:$Q$1004,Lançamentos!$J$5:$J$1004,$D75,Lançamentos!$U$5:$U$1004,N$5,Lançamentos!$W$5:$W$1004,'BH (3)'!$C$14)))</f>
        <v>x</v>
      </c>
      <c r="O75" s="88" t="str">
        <f>IF($D75="","x",IF('BH (3)'!$B$13=1,SUMIFS(Lançamentos!$Q$5:$Q$1004,Lançamentos!$K$5:$K$1004,$D75,Lançamentos!$U$5:$U$1004,O$5,Lançamentos!$W$5:$W$1004,'BH (3)'!$C$14),SUMIFS(Lançamentos!$Q$5:$Q$1004,Lançamentos!$J$5:$J$1004,$D75,Lançamentos!$U$5:$U$1004,O$5,Lançamentos!$W$5:$W$1004,'BH (3)'!$C$14)))</f>
        <v>x</v>
      </c>
      <c r="P75" s="88" t="str">
        <f>IF($D75="","x",IF('BH (3)'!$B$13=1,SUMIFS(Lançamentos!$Q$5:$Q$1004,Lançamentos!$K$5:$K$1004,$D75,Lançamentos!$U$5:$U$1004,P$5,Lançamentos!$W$5:$W$1004,'BH (3)'!$C$14),SUMIFS(Lançamentos!$Q$5:$Q$1004,Lançamentos!$J$5:$J$1004,$D75,Lançamentos!$U$5:$U$1004,P$5,Lançamentos!$W$5:$W$1004,'BH (3)'!$C$14)))</f>
        <v>x</v>
      </c>
      <c r="Q75" s="177" t="str">
        <f t="shared" si="3"/>
        <v/>
      </c>
    </row>
    <row r="76" spans="3:17" ht="45" customHeight="1" x14ac:dyDescent="0.25">
      <c r="C76" s="81" t="str">
        <f t="shared" si="2"/>
        <v/>
      </c>
      <c r="D76" s="170" t="str">
        <f>IF('BH (3)'!$B$13=1,IF(Adv!D74="","",Adv!D74),IF(Cli!D74="","",Cli!D74))</f>
        <v/>
      </c>
      <c r="E76" s="88" t="str">
        <f>IF($D76="","x",IF('BH (3)'!$B$13=1,SUMIFS(Lançamentos!$Q$5:$Q$1004,Lançamentos!$K$5:$K$1004,$D76,Lançamentos!$U$5:$U$1004,E$5,Lançamentos!$W$5:$W$1004,'BH (3)'!$C$14),SUMIFS(Lançamentos!$Q$5:$Q$1004,Lançamentos!$J$5:$J$1004,$D76,Lançamentos!$U$5:$U$1004,E$5,Lançamentos!$W$5:$W$1004,'BH (3)'!$C$14)))</f>
        <v>x</v>
      </c>
      <c r="F76" s="88" t="str">
        <f>IF($D76="","x",IF('BH (3)'!$B$13=1,SUMIFS(Lançamentos!$Q$5:$Q$1004,Lançamentos!$K$5:$K$1004,$D76,Lançamentos!$U$5:$U$1004,F$5,Lançamentos!$W$5:$W$1004,'BH (3)'!$C$14),SUMIFS(Lançamentos!$Q$5:$Q$1004,Lançamentos!$J$5:$J$1004,$D76,Lançamentos!$U$5:$U$1004,F$5,Lançamentos!$W$5:$W$1004,'BH (3)'!$C$14)))</f>
        <v>x</v>
      </c>
      <c r="G76" s="88" t="str">
        <f>IF($D76="","x",IF('BH (3)'!$B$13=1,SUMIFS(Lançamentos!$Q$5:$Q$1004,Lançamentos!$K$5:$K$1004,$D76,Lançamentos!$U$5:$U$1004,G$5,Lançamentos!$W$5:$W$1004,'BH (3)'!$C$14),SUMIFS(Lançamentos!$Q$5:$Q$1004,Lançamentos!$J$5:$J$1004,$D76,Lançamentos!$U$5:$U$1004,G$5,Lançamentos!$W$5:$W$1004,'BH (3)'!$C$14)))</f>
        <v>x</v>
      </c>
      <c r="H76" s="88" t="str">
        <f>IF($D76="","x",IF('BH (3)'!$B$13=1,SUMIFS(Lançamentos!$Q$5:$Q$1004,Lançamentos!$K$5:$K$1004,$D76,Lançamentos!$U$5:$U$1004,H$5,Lançamentos!$W$5:$W$1004,'BH (3)'!$C$14),SUMIFS(Lançamentos!$Q$5:$Q$1004,Lançamentos!$J$5:$J$1004,$D76,Lançamentos!$U$5:$U$1004,H$5,Lançamentos!$W$5:$W$1004,'BH (3)'!$C$14)))</f>
        <v>x</v>
      </c>
      <c r="I76" s="88" t="str">
        <f>IF($D76="","x",IF('BH (3)'!$B$13=1,SUMIFS(Lançamentos!$Q$5:$Q$1004,Lançamentos!$K$5:$K$1004,$D76,Lançamentos!$U$5:$U$1004,I$5,Lançamentos!$W$5:$W$1004,'BH (3)'!$C$14),SUMIFS(Lançamentos!$Q$5:$Q$1004,Lançamentos!$J$5:$J$1004,$D76,Lançamentos!$U$5:$U$1004,I$5,Lançamentos!$W$5:$W$1004,'BH (3)'!$C$14)))</f>
        <v>x</v>
      </c>
      <c r="J76" s="88" t="str">
        <f>IF($D76="","x",IF('BH (3)'!$B$13=1,SUMIFS(Lançamentos!$Q$5:$Q$1004,Lançamentos!$K$5:$K$1004,$D76,Lançamentos!$U$5:$U$1004,J$5,Lançamentos!$W$5:$W$1004,'BH (3)'!$C$14),SUMIFS(Lançamentos!$Q$5:$Q$1004,Lançamentos!$J$5:$J$1004,$D76,Lançamentos!$U$5:$U$1004,J$5,Lançamentos!$W$5:$W$1004,'BH (3)'!$C$14)))</f>
        <v>x</v>
      </c>
      <c r="K76" s="88" t="str">
        <f>IF($D76="","x",IF('BH (3)'!$B$13=1,SUMIFS(Lançamentos!$Q$5:$Q$1004,Lançamentos!$K$5:$K$1004,$D76,Lançamentos!$U$5:$U$1004,K$5,Lançamentos!$W$5:$W$1004,'BH (3)'!$C$14),SUMIFS(Lançamentos!$Q$5:$Q$1004,Lançamentos!$J$5:$J$1004,$D76,Lançamentos!$U$5:$U$1004,K$5,Lançamentos!$W$5:$W$1004,'BH (3)'!$C$14)))</f>
        <v>x</v>
      </c>
      <c r="L76" s="88" t="str">
        <f>IF($D76="","x",IF('BH (3)'!$B$13=1,SUMIFS(Lançamentos!$Q$5:$Q$1004,Lançamentos!$K$5:$K$1004,$D76,Lançamentos!$U$5:$U$1004,L$5,Lançamentos!$W$5:$W$1004,'BH (3)'!$C$14),SUMIFS(Lançamentos!$Q$5:$Q$1004,Lançamentos!$J$5:$J$1004,$D76,Lançamentos!$U$5:$U$1004,L$5,Lançamentos!$W$5:$W$1004,'BH (3)'!$C$14)))</f>
        <v>x</v>
      </c>
      <c r="M76" s="88" t="str">
        <f>IF($D76="","x",IF('BH (3)'!$B$13=1,SUMIFS(Lançamentos!$Q$5:$Q$1004,Lançamentos!$K$5:$K$1004,$D76,Lançamentos!$U$5:$U$1004,M$5,Lançamentos!$W$5:$W$1004,'BH (3)'!$C$14),SUMIFS(Lançamentos!$Q$5:$Q$1004,Lançamentos!$J$5:$J$1004,$D76,Lançamentos!$U$5:$U$1004,M$5,Lançamentos!$W$5:$W$1004,'BH (3)'!$C$14)))</f>
        <v>x</v>
      </c>
      <c r="N76" s="88" t="str">
        <f>IF($D76="","x",IF('BH (3)'!$B$13=1,SUMIFS(Lançamentos!$Q$5:$Q$1004,Lançamentos!$K$5:$K$1004,$D76,Lançamentos!$U$5:$U$1004,N$5,Lançamentos!$W$5:$W$1004,'BH (3)'!$C$14),SUMIFS(Lançamentos!$Q$5:$Q$1004,Lançamentos!$J$5:$J$1004,$D76,Lançamentos!$U$5:$U$1004,N$5,Lançamentos!$W$5:$W$1004,'BH (3)'!$C$14)))</f>
        <v>x</v>
      </c>
      <c r="O76" s="88" t="str">
        <f>IF($D76="","x",IF('BH (3)'!$B$13=1,SUMIFS(Lançamentos!$Q$5:$Q$1004,Lançamentos!$K$5:$K$1004,$D76,Lançamentos!$U$5:$U$1004,O$5,Lançamentos!$W$5:$W$1004,'BH (3)'!$C$14),SUMIFS(Lançamentos!$Q$5:$Q$1004,Lançamentos!$J$5:$J$1004,$D76,Lançamentos!$U$5:$U$1004,O$5,Lançamentos!$W$5:$W$1004,'BH (3)'!$C$14)))</f>
        <v>x</v>
      </c>
      <c r="P76" s="88" t="str">
        <f>IF($D76="","x",IF('BH (3)'!$B$13=1,SUMIFS(Lançamentos!$Q$5:$Q$1004,Lançamentos!$K$5:$K$1004,$D76,Lançamentos!$U$5:$U$1004,P$5,Lançamentos!$W$5:$W$1004,'BH (3)'!$C$14),SUMIFS(Lançamentos!$Q$5:$Q$1004,Lançamentos!$J$5:$J$1004,$D76,Lançamentos!$U$5:$U$1004,P$5,Lançamentos!$W$5:$W$1004,'BH (3)'!$C$14)))</f>
        <v>x</v>
      </c>
      <c r="Q76" s="177" t="str">
        <f t="shared" si="3"/>
        <v/>
      </c>
    </row>
    <row r="77" spans="3:17" ht="45" customHeight="1" x14ac:dyDescent="0.25">
      <c r="C77" s="81" t="str">
        <f t="shared" si="2"/>
        <v/>
      </c>
      <c r="D77" s="170" t="str">
        <f>IF('BH (3)'!$B$13=1,IF(Adv!D75="","",Adv!D75),IF(Cli!D75="","",Cli!D75))</f>
        <v/>
      </c>
      <c r="E77" s="88" t="str">
        <f>IF($D77="","x",IF('BH (3)'!$B$13=1,SUMIFS(Lançamentos!$Q$5:$Q$1004,Lançamentos!$K$5:$K$1004,$D77,Lançamentos!$U$5:$U$1004,E$5,Lançamentos!$W$5:$W$1004,'BH (3)'!$C$14),SUMIFS(Lançamentos!$Q$5:$Q$1004,Lançamentos!$J$5:$J$1004,$D77,Lançamentos!$U$5:$U$1004,E$5,Lançamentos!$W$5:$W$1004,'BH (3)'!$C$14)))</f>
        <v>x</v>
      </c>
      <c r="F77" s="88" t="str">
        <f>IF($D77="","x",IF('BH (3)'!$B$13=1,SUMIFS(Lançamentos!$Q$5:$Q$1004,Lançamentos!$K$5:$K$1004,$D77,Lançamentos!$U$5:$U$1004,F$5,Lançamentos!$W$5:$W$1004,'BH (3)'!$C$14),SUMIFS(Lançamentos!$Q$5:$Q$1004,Lançamentos!$J$5:$J$1004,$D77,Lançamentos!$U$5:$U$1004,F$5,Lançamentos!$W$5:$W$1004,'BH (3)'!$C$14)))</f>
        <v>x</v>
      </c>
      <c r="G77" s="88" t="str">
        <f>IF($D77="","x",IF('BH (3)'!$B$13=1,SUMIFS(Lançamentos!$Q$5:$Q$1004,Lançamentos!$K$5:$K$1004,$D77,Lançamentos!$U$5:$U$1004,G$5,Lançamentos!$W$5:$W$1004,'BH (3)'!$C$14),SUMIFS(Lançamentos!$Q$5:$Q$1004,Lançamentos!$J$5:$J$1004,$D77,Lançamentos!$U$5:$U$1004,G$5,Lançamentos!$W$5:$W$1004,'BH (3)'!$C$14)))</f>
        <v>x</v>
      </c>
      <c r="H77" s="88" t="str">
        <f>IF($D77="","x",IF('BH (3)'!$B$13=1,SUMIFS(Lançamentos!$Q$5:$Q$1004,Lançamentos!$K$5:$K$1004,$D77,Lançamentos!$U$5:$U$1004,H$5,Lançamentos!$W$5:$W$1004,'BH (3)'!$C$14),SUMIFS(Lançamentos!$Q$5:$Q$1004,Lançamentos!$J$5:$J$1004,$D77,Lançamentos!$U$5:$U$1004,H$5,Lançamentos!$W$5:$W$1004,'BH (3)'!$C$14)))</f>
        <v>x</v>
      </c>
      <c r="I77" s="88" t="str">
        <f>IF($D77="","x",IF('BH (3)'!$B$13=1,SUMIFS(Lançamentos!$Q$5:$Q$1004,Lançamentos!$K$5:$K$1004,$D77,Lançamentos!$U$5:$U$1004,I$5,Lançamentos!$W$5:$W$1004,'BH (3)'!$C$14),SUMIFS(Lançamentos!$Q$5:$Q$1004,Lançamentos!$J$5:$J$1004,$D77,Lançamentos!$U$5:$U$1004,I$5,Lançamentos!$W$5:$W$1004,'BH (3)'!$C$14)))</f>
        <v>x</v>
      </c>
      <c r="J77" s="88" t="str">
        <f>IF($D77="","x",IF('BH (3)'!$B$13=1,SUMIFS(Lançamentos!$Q$5:$Q$1004,Lançamentos!$K$5:$K$1004,$D77,Lançamentos!$U$5:$U$1004,J$5,Lançamentos!$W$5:$W$1004,'BH (3)'!$C$14),SUMIFS(Lançamentos!$Q$5:$Q$1004,Lançamentos!$J$5:$J$1004,$D77,Lançamentos!$U$5:$U$1004,J$5,Lançamentos!$W$5:$W$1004,'BH (3)'!$C$14)))</f>
        <v>x</v>
      </c>
      <c r="K77" s="88" t="str">
        <f>IF($D77="","x",IF('BH (3)'!$B$13=1,SUMIFS(Lançamentos!$Q$5:$Q$1004,Lançamentos!$K$5:$K$1004,$D77,Lançamentos!$U$5:$U$1004,K$5,Lançamentos!$W$5:$W$1004,'BH (3)'!$C$14),SUMIFS(Lançamentos!$Q$5:$Q$1004,Lançamentos!$J$5:$J$1004,$D77,Lançamentos!$U$5:$U$1004,K$5,Lançamentos!$W$5:$W$1004,'BH (3)'!$C$14)))</f>
        <v>x</v>
      </c>
      <c r="L77" s="88" t="str">
        <f>IF($D77="","x",IF('BH (3)'!$B$13=1,SUMIFS(Lançamentos!$Q$5:$Q$1004,Lançamentos!$K$5:$K$1004,$D77,Lançamentos!$U$5:$U$1004,L$5,Lançamentos!$W$5:$W$1004,'BH (3)'!$C$14),SUMIFS(Lançamentos!$Q$5:$Q$1004,Lançamentos!$J$5:$J$1004,$D77,Lançamentos!$U$5:$U$1004,L$5,Lançamentos!$W$5:$W$1004,'BH (3)'!$C$14)))</f>
        <v>x</v>
      </c>
      <c r="M77" s="88" t="str">
        <f>IF($D77="","x",IF('BH (3)'!$B$13=1,SUMIFS(Lançamentos!$Q$5:$Q$1004,Lançamentos!$K$5:$K$1004,$D77,Lançamentos!$U$5:$U$1004,M$5,Lançamentos!$W$5:$W$1004,'BH (3)'!$C$14),SUMIFS(Lançamentos!$Q$5:$Q$1004,Lançamentos!$J$5:$J$1004,$D77,Lançamentos!$U$5:$U$1004,M$5,Lançamentos!$W$5:$W$1004,'BH (3)'!$C$14)))</f>
        <v>x</v>
      </c>
      <c r="N77" s="88" t="str">
        <f>IF($D77="","x",IF('BH (3)'!$B$13=1,SUMIFS(Lançamentos!$Q$5:$Q$1004,Lançamentos!$K$5:$K$1004,$D77,Lançamentos!$U$5:$U$1004,N$5,Lançamentos!$W$5:$W$1004,'BH (3)'!$C$14),SUMIFS(Lançamentos!$Q$5:$Q$1004,Lançamentos!$J$5:$J$1004,$D77,Lançamentos!$U$5:$U$1004,N$5,Lançamentos!$W$5:$W$1004,'BH (3)'!$C$14)))</f>
        <v>x</v>
      </c>
      <c r="O77" s="88" t="str">
        <f>IF($D77="","x",IF('BH (3)'!$B$13=1,SUMIFS(Lançamentos!$Q$5:$Q$1004,Lançamentos!$K$5:$K$1004,$D77,Lançamentos!$U$5:$U$1004,O$5,Lançamentos!$W$5:$W$1004,'BH (3)'!$C$14),SUMIFS(Lançamentos!$Q$5:$Q$1004,Lançamentos!$J$5:$J$1004,$D77,Lançamentos!$U$5:$U$1004,O$5,Lançamentos!$W$5:$W$1004,'BH (3)'!$C$14)))</f>
        <v>x</v>
      </c>
      <c r="P77" s="88" t="str">
        <f>IF($D77="","x",IF('BH (3)'!$B$13=1,SUMIFS(Lançamentos!$Q$5:$Q$1004,Lançamentos!$K$5:$K$1004,$D77,Lançamentos!$U$5:$U$1004,P$5,Lançamentos!$W$5:$W$1004,'BH (3)'!$C$14),SUMIFS(Lançamentos!$Q$5:$Q$1004,Lançamentos!$J$5:$J$1004,$D77,Lançamentos!$U$5:$U$1004,P$5,Lançamentos!$W$5:$W$1004,'BH (3)'!$C$14)))</f>
        <v>x</v>
      </c>
      <c r="Q77" s="177" t="str">
        <f t="shared" si="3"/>
        <v/>
      </c>
    </row>
    <row r="78" spans="3:17" ht="45" customHeight="1" x14ac:dyDescent="0.25">
      <c r="C78" s="81" t="str">
        <f t="shared" si="2"/>
        <v/>
      </c>
      <c r="D78" s="170" t="str">
        <f>IF('BH (3)'!$B$13=1,IF(Adv!D76="","",Adv!D76),IF(Cli!D76="","",Cli!D76))</f>
        <v/>
      </c>
      <c r="E78" s="88" t="str">
        <f>IF($D78="","x",IF('BH (3)'!$B$13=1,SUMIFS(Lançamentos!$Q$5:$Q$1004,Lançamentos!$K$5:$K$1004,$D78,Lançamentos!$U$5:$U$1004,E$5,Lançamentos!$W$5:$W$1004,'BH (3)'!$C$14),SUMIFS(Lançamentos!$Q$5:$Q$1004,Lançamentos!$J$5:$J$1004,$D78,Lançamentos!$U$5:$U$1004,E$5,Lançamentos!$W$5:$W$1004,'BH (3)'!$C$14)))</f>
        <v>x</v>
      </c>
      <c r="F78" s="88" t="str">
        <f>IF($D78="","x",IF('BH (3)'!$B$13=1,SUMIFS(Lançamentos!$Q$5:$Q$1004,Lançamentos!$K$5:$K$1004,$D78,Lançamentos!$U$5:$U$1004,F$5,Lançamentos!$W$5:$W$1004,'BH (3)'!$C$14),SUMIFS(Lançamentos!$Q$5:$Q$1004,Lançamentos!$J$5:$J$1004,$D78,Lançamentos!$U$5:$U$1004,F$5,Lançamentos!$W$5:$W$1004,'BH (3)'!$C$14)))</f>
        <v>x</v>
      </c>
      <c r="G78" s="88" t="str">
        <f>IF($D78="","x",IF('BH (3)'!$B$13=1,SUMIFS(Lançamentos!$Q$5:$Q$1004,Lançamentos!$K$5:$K$1004,$D78,Lançamentos!$U$5:$U$1004,G$5,Lançamentos!$W$5:$W$1004,'BH (3)'!$C$14),SUMIFS(Lançamentos!$Q$5:$Q$1004,Lançamentos!$J$5:$J$1004,$D78,Lançamentos!$U$5:$U$1004,G$5,Lançamentos!$W$5:$W$1004,'BH (3)'!$C$14)))</f>
        <v>x</v>
      </c>
      <c r="H78" s="88" t="str">
        <f>IF($D78="","x",IF('BH (3)'!$B$13=1,SUMIFS(Lançamentos!$Q$5:$Q$1004,Lançamentos!$K$5:$K$1004,$D78,Lançamentos!$U$5:$U$1004,H$5,Lançamentos!$W$5:$W$1004,'BH (3)'!$C$14),SUMIFS(Lançamentos!$Q$5:$Q$1004,Lançamentos!$J$5:$J$1004,$D78,Lançamentos!$U$5:$U$1004,H$5,Lançamentos!$W$5:$W$1004,'BH (3)'!$C$14)))</f>
        <v>x</v>
      </c>
      <c r="I78" s="88" t="str">
        <f>IF($D78="","x",IF('BH (3)'!$B$13=1,SUMIFS(Lançamentos!$Q$5:$Q$1004,Lançamentos!$K$5:$K$1004,$D78,Lançamentos!$U$5:$U$1004,I$5,Lançamentos!$W$5:$W$1004,'BH (3)'!$C$14),SUMIFS(Lançamentos!$Q$5:$Q$1004,Lançamentos!$J$5:$J$1004,$D78,Lançamentos!$U$5:$U$1004,I$5,Lançamentos!$W$5:$W$1004,'BH (3)'!$C$14)))</f>
        <v>x</v>
      </c>
      <c r="J78" s="88" t="str">
        <f>IF($D78="","x",IF('BH (3)'!$B$13=1,SUMIFS(Lançamentos!$Q$5:$Q$1004,Lançamentos!$K$5:$K$1004,$D78,Lançamentos!$U$5:$U$1004,J$5,Lançamentos!$W$5:$W$1004,'BH (3)'!$C$14),SUMIFS(Lançamentos!$Q$5:$Q$1004,Lançamentos!$J$5:$J$1004,$D78,Lançamentos!$U$5:$U$1004,J$5,Lançamentos!$W$5:$W$1004,'BH (3)'!$C$14)))</f>
        <v>x</v>
      </c>
      <c r="K78" s="88" t="str">
        <f>IF($D78="","x",IF('BH (3)'!$B$13=1,SUMIFS(Lançamentos!$Q$5:$Q$1004,Lançamentos!$K$5:$K$1004,$D78,Lançamentos!$U$5:$U$1004,K$5,Lançamentos!$W$5:$W$1004,'BH (3)'!$C$14),SUMIFS(Lançamentos!$Q$5:$Q$1004,Lançamentos!$J$5:$J$1004,$D78,Lançamentos!$U$5:$U$1004,K$5,Lançamentos!$W$5:$W$1004,'BH (3)'!$C$14)))</f>
        <v>x</v>
      </c>
      <c r="L78" s="88" t="str">
        <f>IF($D78="","x",IF('BH (3)'!$B$13=1,SUMIFS(Lançamentos!$Q$5:$Q$1004,Lançamentos!$K$5:$K$1004,$D78,Lançamentos!$U$5:$U$1004,L$5,Lançamentos!$W$5:$W$1004,'BH (3)'!$C$14),SUMIFS(Lançamentos!$Q$5:$Q$1004,Lançamentos!$J$5:$J$1004,$D78,Lançamentos!$U$5:$U$1004,L$5,Lançamentos!$W$5:$W$1004,'BH (3)'!$C$14)))</f>
        <v>x</v>
      </c>
      <c r="M78" s="88" t="str">
        <f>IF($D78="","x",IF('BH (3)'!$B$13=1,SUMIFS(Lançamentos!$Q$5:$Q$1004,Lançamentos!$K$5:$K$1004,$D78,Lançamentos!$U$5:$U$1004,M$5,Lançamentos!$W$5:$W$1004,'BH (3)'!$C$14),SUMIFS(Lançamentos!$Q$5:$Q$1004,Lançamentos!$J$5:$J$1004,$D78,Lançamentos!$U$5:$U$1004,M$5,Lançamentos!$W$5:$W$1004,'BH (3)'!$C$14)))</f>
        <v>x</v>
      </c>
      <c r="N78" s="88" t="str">
        <f>IF($D78="","x",IF('BH (3)'!$B$13=1,SUMIFS(Lançamentos!$Q$5:$Q$1004,Lançamentos!$K$5:$K$1004,$D78,Lançamentos!$U$5:$U$1004,N$5,Lançamentos!$W$5:$W$1004,'BH (3)'!$C$14),SUMIFS(Lançamentos!$Q$5:$Q$1004,Lançamentos!$J$5:$J$1004,$D78,Lançamentos!$U$5:$U$1004,N$5,Lançamentos!$W$5:$W$1004,'BH (3)'!$C$14)))</f>
        <v>x</v>
      </c>
      <c r="O78" s="88" t="str">
        <f>IF($D78="","x",IF('BH (3)'!$B$13=1,SUMIFS(Lançamentos!$Q$5:$Q$1004,Lançamentos!$K$5:$K$1004,$D78,Lançamentos!$U$5:$U$1004,O$5,Lançamentos!$W$5:$W$1004,'BH (3)'!$C$14),SUMIFS(Lançamentos!$Q$5:$Q$1004,Lançamentos!$J$5:$J$1004,$D78,Lançamentos!$U$5:$U$1004,O$5,Lançamentos!$W$5:$W$1004,'BH (3)'!$C$14)))</f>
        <v>x</v>
      </c>
      <c r="P78" s="88" t="str">
        <f>IF($D78="","x",IF('BH (3)'!$B$13=1,SUMIFS(Lançamentos!$Q$5:$Q$1004,Lançamentos!$K$5:$K$1004,$D78,Lançamentos!$U$5:$U$1004,P$5,Lançamentos!$W$5:$W$1004,'BH (3)'!$C$14),SUMIFS(Lançamentos!$Q$5:$Q$1004,Lançamentos!$J$5:$J$1004,$D78,Lançamentos!$U$5:$U$1004,P$5,Lançamentos!$W$5:$W$1004,'BH (3)'!$C$14)))</f>
        <v>x</v>
      </c>
      <c r="Q78" s="177" t="str">
        <f t="shared" si="3"/>
        <v/>
      </c>
    </row>
    <row r="79" spans="3:17" ht="45" customHeight="1" x14ac:dyDescent="0.25">
      <c r="C79" s="81" t="str">
        <f t="shared" si="2"/>
        <v/>
      </c>
      <c r="D79" s="170" t="str">
        <f>IF('BH (3)'!$B$13=1,IF(Adv!D77="","",Adv!D77),IF(Cli!D77="","",Cli!D77))</f>
        <v/>
      </c>
      <c r="E79" s="88" t="str">
        <f>IF($D79="","x",IF('BH (3)'!$B$13=1,SUMIFS(Lançamentos!$Q$5:$Q$1004,Lançamentos!$K$5:$K$1004,$D79,Lançamentos!$U$5:$U$1004,E$5,Lançamentos!$W$5:$W$1004,'BH (3)'!$C$14),SUMIFS(Lançamentos!$Q$5:$Q$1004,Lançamentos!$J$5:$J$1004,$D79,Lançamentos!$U$5:$U$1004,E$5,Lançamentos!$W$5:$W$1004,'BH (3)'!$C$14)))</f>
        <v>x</v>
      </c>
      <c r="F79" s="88" t="str">
        <f>IF($D79="","x",IF('BH (3)'!$B$13=1,SUMIFS(Lançamentos!$Q$5:$Q$1004,Lançamentos!$K$5:$K$1004,$D79,Lançamentos!$U$5:$U$1004,F$5,Lançamentos!$W$5:$W$1004,'BH (3)'!$C$14),SUMIFS(Lançamentos!$Q$5:$Q$1004,Lançamentos!$J$5:$J$1004,$D79,Lançamentos!$U$5:$U$1004,F$5,Lançamentos!$W$5:$W$1004,'BH (3)'!$C$14)))</f>
        <v>x</v>
      </c>
      <c r="G79" s="88" t="str">
        <f>IF($D79="","x",IF('BH (3)'!$B$13=1,SUMIFS(Lançamentos!$Q$5:$Q$1004,Lançamentos!$K$5:$K$1004,$D79,Lançamentos!$U$5:$U$1004,G$5,Lançamentos!$W$5:$W$1004,'BH (3)'!$C$14),SUMIFS(Lançamentos!$Q$5:$Q$1004,Lançamentos!$J$5:$J$1004,$D79,Lançamentos!$U$5:$U$1004,G$5,Lançamentos!$W$5:$W$1004,'BH (3)'!$C$14)))</f>
        <v>x</v>
      </c>
      <c r="H79" s="88" t="str">
        <f>IF($D79="","x",IF('BH (3)'!$B$13=1,SUMIFS(Lançamentos!$Q$5:$Q$1004,Lançamentos!$K$5:$K$1004,$D79,Lançamentos!$U$5:$U$1004,H$5,Lançamentos!$W$5:$W$1004,'BH (3)'!$C$14),SUMIFS(Lançamentos!$Q$5:$Q$1004,Lançamentos!$J$5:$J$1004,$D79,Lançamentos!$U$5:$U$1004,H$5,Lançamentos!$W$5:$W$1004,'BH (3)'!$C$14)))</f>
        <v>x</v>
      </c>
      <c r="I79" s="88" t="str">
        <f>IF($D79="","x",IF('BH (3)'!$B$13=1,SUMIFS(Lançamentos!$Q$5:$Q$1004,Lançamentos!$K$5:$K$1004,$D79,Lançamentos!$U$5:$U$1004,I$5,Lançamentos!$W$5:$W$1004,'BH (3)'!$C$14),SUMIFS(Lançamentos!$Q$5:$Q$1004,Lançamentos!$J$5:$J$1004,$D79,Lançamentos!$U$5:$U$1004,I$5,Lançamentos!$W$5:$W$1004,'BH (3)'!$C$14)))</f>
        <v>x</v>
      </c>
      <c r="J79" s="88" t="str">
        <f>IF($D79="","x",IF('BH (3)'!$B$13=1,SUMIFS(Lançamentos!$Q$5:$Q$1004,Lançamentos!$K$5:$K$1004,$D79,Lançamentos!$U$5:$U$1004,J$5,Lançamentos!$W$5:$W$1004,'BH (3)'!$C$14),SUMIFS(Lançamentos!$Q$5:$Q$1004,Lançamentos!$J$5:$J$1004,$D79,Lançamentos!$U$5:$U$1004,J$5,Lançamentos!$W$5:$W$1004,'BH (3)'!$C$14)))</f>
        <v>x</v>
      </c>
      <c r="K79" s="88" t="str">
        <f>IF($D79="","x",IF('BH (3)'!$B$13=1,SUMIFS(Lançamentos!$Q$5:$Q$1004,Lançamentos!$K$5:$K$1004,$D79,Lançamentos!$U$5:$U$1004,K$5,Lançamentos!$W$5:$W$1004,'BH (3)'!$C$14),SUMIFS(Lançamentos!$Q$5:$Q$1004,Lançamentos!$J$5:$J$1004,$D79,Lançamentos!$U$5:$U$1004,K$5,Lançamentos!$W$5:$W$1004,'BH (3)'!$C$14)))</f>
        <v>x</v>
      </c>
      <c r="L79" s="88" t="str">
        <f>IF($D79="","x",IF('BH (3)'!$B$13=1,SUMIFS(Lançamentos!$Q$5:$Q$1004,Lançamentos!$K$5:$K$1004,$D79,Lançamentos!$U$5:$U$1004,L$5,Lançamentos!$W$5:$W$1004,'BH (3)'!$C$14),SUMIFS(Lançamentos!$Q$5:$Q$1004,Lançamentos!$J$5:$J$1004,$D79,Lançamentos!$U$5:$U$1004,L$5,Lançamentos!$W$5:$W$1004,'BH (3)'!$C$14)))</f>
        <v>x</v>
      </c>
      <c r="M79" s="88" t="str">
        <f>IF($D79="","x",IF('BH (3)'!$B$13=1,SUMIFS(Lançamentos!$Q$5:$Q$1004,Lançamentos!$K$5:$K$1004,$D79,Lançamentos!$U$5:$U$1004,M$5,Lançamentos!$W$5:$W$1004,'BH (3)'!$C$14),SUMIFS(Lançamentos!$Q$5:$Q$1004,Lançamentos!$J$5:$J$1004,$D79,Lançamentos!$U$5:$U$1004,M$5,Lançamentos!$W$5:$W$1004,'BH (3)'!$C$14)))</f>
        <v>x</v>
      </c>
      <c r="N79" s="88" t="str">
        <f>IF($D79="","x",IF('BH (3)'!$B$13=1,SUMIFS(Lançamentos!$Q$5:$Q$1004,Lançamentos!$K$5:$K$1004,$D79,Lançamentos!$U$5:$U$1004,N$5,Lançamentos!$W$5:$W$1004,'BH (3)'!$C$14),SUMIFS(Lançamentos!$Q$5:$Q$1004,Lançamentos!$J$5:$J$1004,$D79,Lançamentos!$U$5:$U$1004,N$5,Lançamentos!$W$5:$W$1004,'BH (3)'!$C$14)))</f>
        <v>x</v>
      </c>
      <c r="O79" s="88" t="str">
        <f>IF($D79="","x",IF('BH (3)'!$B$13=1,SUMIFS(Lançamentos!$Q$5:$Q$1004,Lançamentos!$K$5:$K$1004,$D79,Lançamentos!$U$5:$U$1004,O$5,Lançamentos!$W$5:$W$1004,'BH (3)'!$C$14),SUMIFS(Lançamentos!$Q$5:$Q$1004,Lançamentos!$J$5:$J$1004,$D79,Lançamentos!$U$5:$U$1004,O$5,Lançamentos!$W$5:$W$1004,'BH (3)'!$C$14)))</f>
        <v>x</v>
      </c>
      <c r="P79" s="88" t="str">
        <f>IF($D79="","x",IF('BH (3)'!$B$13=1,SUMIFS(Lançamentos!$Q$5:$Q$1004,Lançamentos!$K$5:$K$1004,$D79,Lançamentos!$U$5:$U$1004,P$5,Lançamentos!$W$5:$W$1004,'BH (3)'!$C$14),SUMIFS(Lançamentos!$Q$5:$Q$1004,Lançamentos!$J$5:$J$1004,$D79,Lançamentos!$U$5:$U$1004,P$5,Lançamentos!$W$5:$W$1004,'BH (3)'!$C$14)))</f>
        <v>x</v>
      </c>
      <c r="Q79" s="177" t="str">
        <f t="shared" si="3"/>
        <v/>
      </c>
    </row>
    <row r="80" spans="3:17" ht="45" customHeight="1" x14ac:dyDescent="0.25">
      <c r="C80" s="81" t="str">
        <f t="shared" si="2"/>
        <v/>
      </c>
      <c r="D80" s="170" t="str">
        <f>IF('BH (3)'!$B$13=1,IF(Adv!D78="","",Adv!D78),IF(Cli!D78="","",Cli!D78))</f>
        <v/>
      </c>
      <c r="E80" s="88" t="str">
        <f>IF($D80="","x",IF('BH (3)'!$B$13=1,SUMIFS(Lançamentos!$Q$5:$Q$1004,Lançamentos!$K$5:$K$1004,$D80,Lançamentos!$U$5:$U$1004,E$5,Lançamentos!$W$5:$W$1004,'BH (3)'!$C$14),SUMIFS(Lançamentos!$Q$5:$Q$1004,Lançamentos!$J$5:$J$1004,$D80,Lançamentos!$U$5:$U$1004,E$5,Lançamentos!$W$5:$W$1004,'BH (3)'!$C$14)))</f>
        <v>x</v>
      </c>
      <c r="F80" s="88" t="str">
        <f>IF($D80="","x",IF('BH (3)'!$B$13=1,SUMIFS(Lançamentos!$Q$5:$Q$1004,Lançamentos!$K$5:$K$1004,$D80,Lançamentos!$U$5:$U$1004,F$5,Lançamentos!$W$5:$W$1004,'BH (3)'!$C$14),SUMIFS(Lançamentos!$Q$5:$Q$1004,Lançamentos!$J$5:$J$1004,$D80,Lançamentos!$U$5:$U$1004,F$5,Lançamentos!$W$5:$W$1004,'BH (3)'!$C$14)))</f>
        <v>x</v>
      </c>
      <c r="G80" s="88" t="str">
        <f>IF($D80="","x",IF('BH (3)'!$B$13=1,SUMIFS(Lançamentos!$Q$5:$Q$1004,Lançamentos!$K$5:$K$1004,$D80,Lançamentos!$U$5:$U$1004,G$5,Lançamentos!$W$5:$W$1004,'BH (3)'!$C$14),SUMIFS(Lançamentos!$Q$5:$Q$1004,Lançamentos!$J$5:$J$1004,$D80,Lançamentos!$U$5:$U$1004,G$5,Lançamentos!$W$5:$W$1004,'BH (3)'!$C$14)))</f>
        <v>x</v>
      </c>
      <c r="H80" s="88" t="str">
        <f>IF($D80="","x",IF('BH (3)'!$B$13=1,SUMIFS(Lançamentos!$Q$5:$Q$1004,Lançamentos!$K$5:$K$1004,$D80,Lançamentos!$U$5:$U$1004,H$5,Lançamentos!$W$5:$W$1004,'BH (3)'!$C$14),SUMIFS(Lançamentos!$Q$5:$Q$1004,Lançamentos!$J$5:$J$1004,$D80,Lançamentos!$U$5:$U$1004,H$5,Lançamentos!$W$5:$W$1004,'BH (3)'!$C$14)))</f>
        <v>x</v>
      </c>
      <c r="I80" s="88" t="str">
        <f>IF($D80="","x",IF('BH (3)'!$B$13=1,SUMIFS(Lançamentos!$Q$5:$Q$1004,Lançamentos!$K$5:$K$1004,$D80,Lançamentos!$U$5:$U$1004,I$5,Lançamentos!$W$5:$W$1004,'BH (3)'!$C$14),SUMIFS(Lançamentos!$Q$5:$Q$1004,Lançamentos!$J$5:$J$1004,$D80,Lançamentos!$U$5:$U$1004,I$5,Lançamentos!$W$5:$W$1004,'BH (3)'!$C$14)))</f>
        <v>x</v>
      </c>
      <c r="J80" s="88" t="str">
        <f>IF($D80="","x",IF('BH (3)'!$B$13=1,SUMIFS(Lançamentos!$Q$5:$Q$1004,Lançamentos!$K$5:$K$1004,$D80,Lançamentos!$U$5:$U$1004,J$5,Lançamentos!$W$5:$W$1004,'BH (3)'!$C$14),SUMIFS(Lançamentos!$Q$5:$Q$1004,Lançamentos!$J$5:$J$1004,$D80,Lançamentos!$U$5:$U$1004,J$5,Lançamentos!$W$5:$W$1004,'BH (3)'!$C$14)))</f>
        <v>x</v>
      </c>
      <c r="K80" s="88" t="str">
        <f>IF($D80="","x",IF('BH (3)'!$B$13=1,SUMIFS(Lançamentos!$Q$5:$Q$1004,Lançamentos!$K$5:$K$1004,$D80,Lançamentos!$U$5:$U$1004,K$5,Lançamentos!$W$5:$W$1004,'BH (3)'!$C$14),SUMIFS(Lançamentos!$Q$5:$Q$1004,Lançamentos!$J$5:$J$1004,$D80,Lançamentos!$U$5:$U$1004,K$5,Lançamentos!$W$5:$W$1004,'BH (3)'!$C$14)))</f>
        <v>x</v>
      </c>
      <c r="L80" s="88" t="str">
        <f>IF($D80="","x",IF('BH (3)'!$B$13=1,SUMIFS(Lançamentos!$Q$5:$Q$1004,Lançamentos!$K$5:$K$1004,$D80,Lançamentos!$U$5:$U$1004,L$5,Lançamentos!$W$5:$W$1004,'BH (3)'!$C$14),SUMIFS(Lançamentos!$Q$5:$Q$1004,Lançamentos!$J$5:$J$1004,$D80,Lançamentos!$U$5:$U$1004,L$5,Lançamentos!$W$5:$W$1004,'BH (3)'!$C$14)))</f>
        <v>x</v>
      </c>
      <c r="M80" s="88" t="str">
        <f>IF($D80="","x",IF('BH (3)'!$B$13=1,SUMIFS(Lançamentos!$Q$5:$Q$1004,Lançamentos!$K$5:$K$1004,$D80,Lançamentos!$U$5:$U$1004,M$5,Lançamentos!$W$5:$W$1004,'BH (3)'!$C$14),SUMIFS(Lançamentos!$Q$5:$Q$1004,Lançamentos!$J$5:$J$1004,$D80,Lançamentos!$U$5:$U$1004,M$5,Lançamentos!$W$5:$W$1004,'BH (3)'!$C$14)))</f>
        <v>x</v>
      </c>
      <c r="N80" s="88" t="str">
        <f>IF($D80="","x",IF('BH (3)'!$B$13=1,SUMIFS(Lançamentos!$Q$5:$Q$1004,Lançamentos!$K$5:$K$1004,$D80,Lançamentos!$U$5:$U$1004,N$5,Lançamentos!$W$5:$W$1004,'BH (3)'!$C$14),SUMIFS(Lançamentos!$Q$5:$Q$1004,Lançamentos!$J$5:$J$1004,$D80,Lançamentos!$U$5:$U$1004,N$5,Lançamentos!$W$5:$W$1004,'BH (3)'!$C$14)))</f>
        <v>x</v>
      </c>
      <c r="O80" s="88" t="str">
        <f>IF($D80="","x",IF('BH (3)'!$B$13=1,SUMIFS(Lançamentos!$Q$5:$Q$1004,Lançamentos!$K$5:$K$1004,$D80,Lançamentos!$U$5:$U$1004,O$5,Lançamentos!$W$5:$W$1004,'BH (3)'!$C$14),SUMIFS(Lançamentos!$Q$5:$Q$1004,Lançamentos!$J$5:$J$1004,$D80,Lançamentos!$U$5:$U$1004,O$5,Lançamentos!$W$5:$W$1004,'BH (3)'!$C$14)))</f>
        <v>x</v>
      </c>
      <c r="P80" s="88" t="str">
        <f>IF($D80="","x",IF('BH (3)'!$B$13=1,SUMIFS(Lançamentos!$Q$5:$Q$1004,Lançamentos!$K$5:$K$1004,$D80,Lançamentos!$U$5:$U$1004,P$5,Lançamentos!$W$5:$W$1004,'BH (3)'!$C$14),SUMIFS(Lançamentos!$Q$5:$Q$1004,Lançamentos!$J$5:$J$1004,$D80,Lançamentos!$U$5:$U$1004,P$5,Lançamentos!$W$5:$W$1004,'BH (3)'!$C$14)))</f>
        <v>x</v>
      </c>
      <c r="Q80" s="177" t="str">
        <f t="shared" si="3"/>
        <v/>
      </c>
    </row>
    <row r="81" spans="3:17" ht="45" customHeight="1" x14ac:dyDescent="0.25">
      <c r="C81" s="81" t="str">
        <f t="shared" si="2"/>
        <v/>
      </c>
      <c r="D81" s="170" t="str">
        <f>IF('BH (3)'!$B$13=1,IF(Adv!D79="","",Adv!D79),IF(Cli!D79="","",Cli!D79))</f>
        <v/>
      </c>
      <c r="E81" s="88" t="str">
        <f>IF($D81="","x",IF('BH (3)'!$B$13=1,SUMIFS(Lançamentos!$Q$5:$Q$1004,Lançamentos!$K$5:$K$1004,$D81,Lançamentos!$U$5:$U$1004,E$5,Lançamentos!$W$5:$W$1004,'BH (3)'!$C$14),SUMIFS(Lançamentos!$Q$5:$Q$1004,Lançamentos!$J$5:$J$1004,$D81,Lançamentos!$U$5:$U$1004,E$5,Lançamentos!$W$5:$W$1004,'BH (3)'!$C$14)))</f>
        <v>x</v>
      </c>
      <c r="F81" s="88" t="str">
        <f>IF($D81="","x",IF('BH (3)'!$B$13=1,SUMIFS(Lançamentos!$Q$5:$Q$1004,Lançamentos!$K$5:$K$1004,$D81,Lançamentos!$U$5:$U$1004,F$5,Lançamentos!$W$5:$W$1004,'BH (3)'!$C$14),SUMIFS(Lançamentos!$Q$5:$Q$1004,Lançamentos!$J$5:$J$1004,$D81,Lançamentos!$U$5:$U$1004,F$5,Lançamentos!$W$5:$W$1004,'BH (3)'!$C$14)))</f>
        <v>x</v>
      </c>
      <c r="G81" s="88" t="str">
        <f>IF($D81="","x",IF('BH (3)'!$B$13=1,SUMIFS(Lançamentos!$Q$5:$Q$1004,Lançamentos!$K$5:$K$1004,$D81,Lançamentos!$U$5:$U$1004,G$5,Lançamentos!$W$5:$W$1004,'BH (3)'!$C$14),SUMIFS(Lançamentos!$Q$5:$Q$1004,Lançamentos!$J$5:$J$1004,$D81,Lançamentos!$U$5:$U$1004,G$5,Lançamentos!$W$5:$W$1004,'BH (3)'!$C$14)))</f>
        <v>x</v>
      </c>
      <c r="H81" s="88" t="str">
        <f>IF($D81="","x",IF('BH (3)'!$B$13=1,SUMIFS(Lançamentos!$Q$5:$Q$1004,Lançamentos!$K$5:$K$1004,$D81,Lançamentos!$U$5:$U$1004,H$5,Lançamentos!$W$5:$W$1004,'BH (3)'!$C$14),SUMIFS(Lançamentos!$Q$5:$Q$1004,Lançamentos!$J$5:$J$1004,$D81,Lançamentos!$U$5:$U$1004,H$5,Lançamentos!$W$5:$W$1004,'BH (3)'!$C$14)))</f>
        <v>x</v>
      </c>
      <c r="I81" s="88" t="str">
        <f>IF($D81="","x",IF('BH (3)'!$B$13=1,SUMIFS(Lançamentos!$Q$5:$Q$1004,Lançamentos!$K$5:$K$1004,$D81,Lançamentos!$U$5:$U$1004,I$5,Lançamentos!$W$5:$W$1004,'BH (3)'!$C$14),SUMIFS(Lançamentos!$Q$5:$Q$1004,Lançamentos!$J$5:$J$1004,$D81,Lançamentos!$U$5:$U$1004,I$5,Lançamentos!$W$5:$W$1004,'BH (3)'!$C$14)))</f>
        <v>x</v>
      </c>
      <c r="J81" s="88" t="str">
        <f>IF($D81="","x",IF('BH (3)'!$B$13=1,SUMIFS(Lançamentos!$Q$5:$Q$1004,Lançamentos!$K$5:$K$1004,$D81,Lançamentos!$U$5:$U$1004,J$5,Lançamentos!$W$5:$W$1004,'BH (3)'!$C$14),SUMIFS(Lançamentos!$Q$5:$Q$1004,Lançamentos!$J$5:$J$1004,$D81,Lançamentos!$U$5:$U$1004,J$5,Lançamentos!$W$5:$W$1004,'BH (3)'!$C$14)))</f>
        <v>x</v>
      </c>
      <c r="K81" s="88" t="str">
        <f>IF($D81="","x",IF('BH (3)'!$B$13=1,SUMIFS(Lançamentos!$Q$5:$Q$1004,Lançamentos!$K$5:$K$1004,$D81,Lançamentos!$U$5:$U$1004,K$5,Lançamentos!$W$5:$W$1004,'BH (3)'!$C$14),SUMIFS(Lançamentos!$Q$5:$Q$1004,Lançamentos!$J$5:$J$1004,$D81,Lançamentos!$U$5:$U$1004,K$5,Lançamentos!$W$5:$W$1004,'BH (3)'!$C$14)))</f>
        <v>x</v>
      </c>
      <c r="L81" s="88" t="str">
        <f>IF($D81="","x",IF('BH (3)'!$B$13=1,SUMIFS(Lançamentos!$Q$5:$Q$1004,Lançamentos!$K$5:$K$1004,$D81,Lançamentos!$U$5:$U$1004,L$5,Lançamentos!$W$5:$W$1004,'BH (3)'!$C$14),SUMIFS(Lançamentos!$Q$5:$Q$1004,Lançamentos!$J$5:$J$1004,$D81,Lançamentos!$U$5:$U$1004,L$5,Lançamentos!$W$5:$W$1004,'BH (3)'!$C$14)))</f>
        <v>x</v>
      </c>
      <c r="M81" s="88" t="str">
        <f>IF($D81="","x",IF('BH (3)'!$B$13=1,SUMIFS(Lançamentos!$Q$5:$Q$1004,Lançamentos!$K$5:$K$1004,$D81,Lançamentos!$U$5:$U$1004,M$5,Lançamentos!$W$5:$W$1004,'BH (3)'!$C$14),SUMIFS(Lançamentos!$Q$5:$Q$1004,Lançamentos!$J$5:$J$1004,$D81,Lançamentos!$U$5:$U$1004,M$5,Lançamentos!$W$5:$W$1004,'BH (3)'!$C$14)))</f>
        <v>x</v>
      </c>
      <c r="N81" s="88" t="str">
        <f>IF($D81="","x",IF('BH (3)'!$B$13=1,SUMIFS(Lançamentos!$Q$5:$Q$1004,Lançamentos!$K$5:$K$1004,$D81,Lançamentos!$U$5:$U$1004,N$5,Lançamentos!$W$5:$W$1004,'BH (3)'!$C$14),SUMIFS(Lançamentos!$Q$5:$Q$1004,Lançamentos!$J$5:$J$1004,$D81,Lançamentos!$U$5:$U$1004,N$5,Lançamentos!$W$5:$W$1004,'BH (3)'!$C$14)))</f>
        <v>x</v>
      </c>
      <c r="O81" s="88" t="str">
        <f>IF($D81="","x",IF('BH (3)'!$B$13=1,SUMIFS(Lançamentos!$Q$5:$Q$1004,Lançamentos!$K$5:$K$1004,$D81,Lançamentos!$U$5:$U$1004,O$5,Lançamentos!$W$5:$W$1004,'BH (3)'!$C$14),SUMIFS(Lançamentos!$Q$5:$Q$1004,Lançamentos!$J$5:$J$1004,$D81,Lançamentos!$U$5:$U$1004,O$5,Lançamentos!$W$5:$W$1004,'BH (3)'!$C$14)))</f>
        <v>x</v>
      </c>
      <c r="P81" s="88" t="str">
        <f>IF($D81="","x",IF('BH (3)'!$B$13=1,SUMIFS(Lançamentos!$Q$5:$Q$1004,Lançamentos!$K$5:$K$1004,$D81,Lançamentos!$U$5:$U$1004,P$5,Lançamentos!$W$5:$W$1004,'BH (3)'!$C$14),SUMIFS(Lançamentos!$Q$5:$Q$1004,Lançamentos!$J$5:$J$1004,$D81,Lançamentos!$U$5:$U$1004,P$5,Lançamentos!$W$5:$W$1004,'BH (3)'!$C$14)))</f>
        <v>x</v>
      </c>
      <c r="Q81" s="177" t="str">
        <f t="shared" si="3"/>
        <v/>
      </c>
    </row>
    <row r="82" spans="3:17" ht="45" customHeight="1" x14ac:dyDescent="0.25">
      <c r="C82" s="81" t="str">
        <f t="shared" si="2"/>
        <v/>
      </c>
      <c r="D82" s="170" t="str">
        <f>IF('BH (3)'!$B$13=1,IF(Adv!D80="","",Adv!D80),IF(Cli!D80="","",Cli!D80))</f>
        <v/>
      </c>
      <c r="E82" s="88" t="str">
        <f>IF($D82="","x",IF('BH (3)'!$B$13=1,SUMIFS(Lançamentos!$Q$5:$Q$1004,Lançamentos!$K$5:$K$1004,$D82,Lançamentos!$U$5:$U$1004,E$5,Lançamentos!$W$5:$W$1004,'BH (3)'!$C$14),SUMIFS(Lançamentos!$Q$5:$Q$1004,Lançamentos!$J$5:$J$1004,$D82,Lançamentos!$U$5:$U$1004,E$5,Lançamentos!$W$5:$W$1004,'BH (3)'!$C$14)))</f>
        <v>x</v>
      </c>
      <c r="F82" s="88" t="str">
        <f>IF($D82="","x",IF('BH (3)'!$B$13=1,SUMIFS(Lançamentos!$Q$5:$Q$1004,Lançamentos!$K$5:$K$1004,$D82,Lançamentos!$U$5:$U$1004,F$5,Lançamentos!$W$5:$W$1004,'BH (3)'!$C$14),SUMIFS(Lançamentos!$Q$5:$Q$1004,Lançamentos!$J$5:$J$1004,$D82,Lançamentos!$U$5:$U$1004,F$5,Lançamentos!$W$5:$W$1004,'BH (3)'!$C$14)))</f>
        <v>x</v>
      </c>
      <c r="G82" s="88" t="str">
        <f>IF($D82="","x",IF('BH (3)'!$B$13=1,SUMIFS(Lançamentos!$Q$5:$Q$1004,Lançamentos!$K$5:$K$1004,$D82,Lançamentos!$U$5:$U$1004,G$5,Lançamentos!$W$5:$W$1004,'BH (3)'!$C$14),SUMIFS(Lançamentos!$Q$5:$Q$1004,Lançamentos!$J$5:$J$1004,$D82,Lançamentos!$U$5:$U$1004,G$5,Lançamentos!$W$5:$W$1004,'BH (3)'!$C$14)))</f>
        <v>x</v>
      </c>
      <c r="H82" s="88" t="str">
        <f>IF($D82="","x",IF('BH (3)'!$B$13=1,SUMIFS(Lançamentos!$Q$5:$Q$1004,Lançamentos!$K$5:$K$1004,$D82,Lançamentos!$U$5:$U$1004,H$5,Lançamentos!$W$5:$W$1004,'BH (3)'!$C$14),SUMIFS(Lançamentos!$Q$5:$Q$1004,Lançamentos!$J$5:$J$1004,$D82,Lançamentos!$U$5:$U$1004,H$5,Lançamentos!$W$5:$W$1004,'BH (3)'!$C$14)))</f>
        <v>x</v>
      </c>
      <c r="I82" s="88" t="str">
        <f>IF($D82="","x",IF('BH (3)'!$B$13=1,SUMIFS(Lançamentos!$Q$5:$Q$1004,Lançamentos!$K$5:$K$1004,$D82,Lançamentos!$U$5:$U$1004,I$5,Lançamentos!$W$5:$W$1004,'BH (3)'!$C$14),SUMIFS(Lançamentos!$Q$5:$Q$1004,Lançamentos!$J$5:$J$1004,$D82,Lançamentos!$U$5:$U$1004,I$5,Lançamentos!$W$5:$W$1004,'BH (3)'!$C$14)))</f>
        <v>x</v>
      </c>
      <c r="J82" s="88" t="str">
        <f>IF($D82="","x",IF('BH (3)'!$B$13=1,SUMIFS(Lançamentos!$Q$5:$Q$1004,Lançamentos!$K$5:$K$1004,$D82,Lançamentos!$U$5:$U$1004,J$5,Lançamentos!$W$5:$W$1004,'BH (3)'!$C$14),SUMIFS(Lançamentos!$Q$5:$Q$1004,Lançamentos!$J$5:$J$1004,$D82,Lançamentos!$U$5:$U$1004,J$5,Lançamentos!$W$5:$W$1004,'BH (3)'!$C$14)))</f>
        <v>x</v>
      </c>
      <c r="K82" s="88" t="str">
        <f>IF($D82="","x",IF('BH (3)'!$B$13=1,SUMIFS(Lançamentos!$Q$5:$Q$1004,Lançamentos!$K$5:$K$1004,$D82,Lançamentos!$U$5:$U$1004,K$5,Lançamentos!$W$5:$W$1004,'BH (3)'!$C$14),SUMIFS(Lançamentos!$Q$5:$Q$1004,Lançamentos!$J$5:$J$1004,$D82,Lançamentos!$U$5:$U$1004,K$5,Lançamentos!$W$5:$W$1004,'BH (3)'!$C$14)))</f>
        <v>x</v>
      </c>
      <c r="L82" s="88" t="str">
        <f>IF($D82="","x",IF('BH (3)'!$B$13=1,SUMIFS(Lançamentos!$Q$5:$Q$1004,Lançamentos!$K$5:$K$1004,$D82,Lançamentos!$U$5:$U$1004,L$5,Lançamentos!$W$5:$W$1004,'BH (3)'!$C$14),SUMIFS(Lançamentos!$Q$5:$Q$1004,Lançamentos!$J$5:$J$1004,$D82,Lançamentos!$U$5:$U$1004,L$5,Lançamentos!$W$5:$W$1004,'BH (3)'!$C$14)))</f>
        <v>x</v>
      </c>
      <c r="M82" s="88" t="str">
        <f>IF($D82="","x",IF('BH (3)'!$B$13=1,SUMIFS(Lançamentos!$Q$5:$Q$1004,Lançamentos!$K$5:$K$1004,$D82,Lançamentos!$U$5:$U$1004,M$5,Lançamentos!$W$5:$W$1004,'BH (3)'!$C$14),SUMIFS(Lançamentos!$Q$5:$Q$1004,Lançamentos!$J$5:$J$1004,$D82,Lançamentos!$U$5:$U$1004,M$5,Lançamentos!$W$5:$W$1004,'BH (3)'!$C$14)))</f>
        <v>x</v>
      </c>
      <c r="N82" s="88" t="str">
        <f>IF($D82="","x",IF('BH (3)'!$B$13=1,SUMIFS(Lançamentos!$Q$5:$Q$1004,Lançamentos!$K$5:$K$1004,$D82,Lançamentos!$U$5:$U$1004,N$5,Lançamentos!$W$5:$W$1004,'BH (3)'!$C$14),SUMIFS(Lançamentos!$Q$5:$Q$1004,Lançamentos!$J$5:$J$1004,$D82,Lançamentos!$U$5:$U$1004,N$5,Lançamentos!$W$5:$W$1004,'BH (3)'!$C$14)))</f>
        <v>x</v>
      </c>
      <c r="O82" s="88" t="str">
        <f>IF($D82="","x",IF('BH (3)'!$B$13=1,SUMIFS(Lançamentos!$Q$5:$Q$1004,Lançamentos!$K$5:$K$1004,$D82,Lançamentos!$U$5:$U$1004,O$5,Lançamentos!$W$5:$W$1004,'BH (3)'!$C$14),SUMIFS(Lançamentos!$Q$5:$Q$1004,Lançamentos!$J$5:$J$1004,$D82,Lançamentos!$U$5:$U$1004,O$5,Lançamentos!$W$5:$W$1004,'BH (3)'!$C$14)))</f>
        <v>x</v>
      </c>
      <c r="P82" s="88" t="str">
        <f>IF($D82="","x",IF('BH (3)'!$B$13=1,SUMIFS(Lançamentos!$Q$5:$Q$1004,Lançamentos!$K$5:$K$1004,$D82,Lançamentos!$U$5:$U$1004,P$5,Lançamentos!$W$5:$W$1004,'BH (3)'!$C$14),SUMIFS(Lançamentos!$Q$5:$Q$1004,Lançamentos!$J$5:$J$1004,$D82,Lançamentos!$U$5:$U$1004,P$5,Lançamentos!$W$5:$W$1004,'BH (3)'!$C$14)))</f>
        <v>x</v>
      </c>
      <c r="Q82" s="177" t="str">
        <f t="shared" si="3"/>
        <v/>
      </c>
    </row>
    <row r="83" spans="3:17" ht="45" customHeight="1" x14ac:dyDescent="0.25">
      <c r="C83" s="81" t="str">
        <f t="shared" si="2"/>
        <v/>
      </c>
      <c r="D83" s="170" t="str">
        <f>IF('BH (3)'!$B$13=1,IF(Adv!D81="","",Adv!D81),IF(Cli!D81="","",Cli!D81))</f>
        <v/>
      </c>
      <c r="E83" s="88" t="str">
        <f>IF($D83="","x",IF('BH (3)'!$B$13=1,SUMIFS(Lançamentos!$Q$5:$Q$1004,Lançamentos!$K$5:$K$1004,$D83,Lançamentos!$U$5:$U$1004,E$5,Lançamentos!$W$5:$W$1004,'BH (3)'!$C$14),SUMIFS(Lançamentos!$Q$5:$Q$1004,Lançamentos!$J$5:$J$1004,$D83,Lançamentos!$U$5:$U$1004,E$5,Lançamentos!$W$5:$W$1004,'BH (3)'!$C$14)))</f>
        <v>x</v>
      </c>
      <c r="F83" s="88" t="str">
        <f>IF($D83="","x",IF('BH (3)'!$B$13=1,SUMIFS(Lançamentos!$Q$5:$Q$1004,Lançamentos!$K$5:$K$1004,$D83,Lançamentos!$U$5:$U$1004,F$5,Lançamentos!$W$5:$W$1004,'BH (3)'!$C$14),SUMIFS(Lançamentos!$Q$5:$Q$1004,Lançamentos!$J$5:$J$1004,$D83,Lançamentos!$U$5:$U$1004,F$5,Lançamentos!$W$5:$W$1004,'BH (3)'!$C$14)))</f>
        <v>x</v>
      </c>
      <c r="G83" s="88" t="str">
        <f>IF($D83="","x",IF('BH (3)'!$B$13=1,SUMIFS(Lançamentos!$Q$5:$Q$1004,Lançamentos!$K$5:$K$1004,$D83,Lançamentos!$U$5:$U$1004,G$5,Lançamentos!$W$5:$W$1004,'BH (3)'!$C$14),SUMIFS(Lançamentos!$Q$5:$Q$1004,Lançamentos!$J$5:$J$1004,$D83,Lançamentos!$U$5:$U$1004,G$5,Lançamentos!$W$5:$W$1004,'BH (3)'!$C$14)))</f>
        <v>x</v>
      </c>
      <c r="H83" s="88" t="str">
        <f>IF($D83="","x",IF('BH (3)'!$B$13=1,SUMIFS(Lançamentos!$Q$5:$Q$1004,Lançamentos!$K$5:$K$1004,$D83,Lançamentos!$U$5:$U$1004,H$5,Lançamentos!$W$5:$W$1004,'BH (3)'!$C$14),SUMIFS(Lançamentos!$Q$5:$Q$1004,Lançamentos!$J$5:$J$1004,$D83,Lançamentos!$U$5:$U$1004,H$5,Lançamentos!$W$5:$W$1004,'BH (3)'!$C$14)))</f>
        <v>x</v>
      </c>
      <c r="I83" s="88" t="str">
        <f>IF($D83="","x",IF('BH (3)'!$B$13=1,SUMIFS(Lançamentos!$Q$5:$Q$1004,Lançamentos!$K$5:$K$1004,$D83,Lançamentos!$U$5:$U$1004,I$5,Lançamentos!$W$5:$W$1004,'BH (3)'!$C$14),SUMIFS(Lançamentos!$Q$5:$Q$1004,Lançamentos!$J$5:$J$1004,$D83,Lançamentos!$U$5:$U$1004,I$5,Lançamentos!$W$5:$W$1004,'BH (3)'!$C$14)))</f>
        <v>x</v>
      </c>
      <c r="J83" s="88" t="str">
        <f>IF($D83="","x",IF('BH (3)'!$B$13=1,SUMIFS(Lançamentos!$Q$5:$Q$1004,Lançamentos!$K$5:$K$1004,$D83,Lançamentos!$U$5:$U$1004,J$5,Lançamentos!$W$5:$W$1004,'BH (3)'!$C$14),SUMIFS(Lançamentos!$Q$5:$Q$1004,Lançamentos!$J$5:$J$1004,$D83,Lançamentos!$U$5:$U$1004,J$5,Lançamentos!$W$5:$W$1004,'BH (3)'!$C$14)))</f>
        <v>x</v>
      </c>
      <c r="K83" s="88" t="str">
        <f>IF($D83="","x",IF('BH (3)'!$B$13=1,SUMIFS(Lançamentos!$Q$5:$Q$1004,Lançamentos!$K$5:$K$1004,$D83,Lançamentos!$U$5:$U$1004,K$5,Lançamentos!$W$5:$W$1004,'BH (3)'!$C$14),SUMIFS(Lançamentos!$Q$5:$Q$1004,Lançamentos!$J$5:$J$1004,$D83,Lançamentos!$U$5:$U$1004,K$5,Lançamentos!$W$5:$W$1004,'BH (3)'!$C$14)))</f>
        <v>x</v>
      </c>
      <c r="L83" s="88" t="str">
        <f>IF($D83="","x",IF('BH (3)'!$B$13=1,SUMIFS(Lançamentos!$Q$5:$Q$1004,Lançamentos!$K$5:$K$1004,$D83,Lançamentos!$U$5:$U$1004,L$5,Lançamentos!$W$5:$W$1004,'BH (3)'!$C$14),SUMIFS(Lançamentos!$Q$5:$Q$1004,Lançamentos!$J$5:$J$1004,$D83,Lançamentos!$U$5:$U$1004,L$5,Lançamentos!$W$5:$W$1004,'BH (3)'!$C$14)))</f>
        <v>x</v>
      </c>
      <c r="M83" s="88" t="str">
        <f>IF($D83="","x",IF('BH (3)'!$B$13=1,SUMIFS(Lançamentos!$Q$5:$Q$1004,Lançamentos!$K$5:$K$1004,$D83,Lançamentos!$U$5:$U$1004,M$5,Lançamentos!$W$5:$W$1004,'BH (3)'!$C$14),SUMIFS(Lançamentos!$Q$5:$Q$1004,Lançamentos!$J$5:$J$1004,$D83,Lançamentos!$U$5:$U$1004,M$5,Lançamentos!$W$5:$W$1004,'BH (3)'!$C$14)))</f>
        <v>x</v>
      </c>
      <c r="N83" s="88" t="str">
        <f>IF($D83="","x",IF('BH (3)'!$B$13=1,SUMIFS(Lançamentos!$Q$5:$Q$1004,Lançamentos!$K$5:$K$1004,$D83,Lançamentos!$U$5:$U$1004,N$5,Lançamentos!$W$5:$W$1004,'BH (3)'!$C$14),SUMIFS(Lançamentos!$Q$5:$Q$1004,Lançamentos!$J$5:$J$1004,$D83,Lançamentos!$U$5:$U$1004,N$5,Lançamentos!$W$5:$W$1004,'BH (3)'!$C$14)))</f>
        <v>x</v>
      </c>
      <c r="O83" s="88" t="str">
        <f>IF($D83="","x",IF('BH (3)'!$B$13=1,SUMIFS(Lançamentos!$Q$5:$Q$1004,Lançamentos!$K$5:$K$1004,$D83,Lançamentos!$U$5:$U$1004,O$5,Lançamentos!$W$5:$W$1004,'BH (3)'!$C$14),SUMIFS(Lançamentos!$Q$5:$Q$1004,Lançamentos!$J$5:$J$1004,$D83,Lançamentos!$U$5:$U$1004,O$5,Lançamentos!$W$5:$W$1004,'BH (3)'!$C$14)))</f>
        <v>x</v>
      </c>
      <c r="P83" s="88" t="str">
        <f>IF($D83="","x",IF('BH (3)'!$B$13=1,SUMIFS(Lançamentos!$Q$5:$Q$1004,Lançamentos!$K$5:$K$1004,$D83,Lançamentos!$U$5:$U$1004,P$5,Lançamentos!$W$5:$W$1004,'BH (3)'!$C$14),SUMIFS(Lançamentos!$Q$5:$Q$1004,Lançamentos!$J$5:$J$1004,$D83,Lançamentos!$U$5:$U$1004,P$5,Lançamentos!$W$5:$W$1004,'BH (3)'!$C$14)))</f>
        <v>x</v>
      </c>
      <c r="Q83" s="177" t="str">
        <f t="shared" si="3"/>
        <v/>
      </c>
    </row>
    <row r="84" spans="3:17" ht="45" customHeight="1" x14ac:dyDescent="0.25">
      <c r="C84" s="81" t="str">
        <f t="shared" si="2"/>
        <v/>
      </c>
      <c r="D84" s="170" t="str">
        <f>IF('BH (3)'!$B$13=1,IF(Adv!D82="","",Adv!D82),IF(Cli!D82="","",Cli!D82))</f>
        <v/>
      </c>
      <c r="E84" s="88" t="str">
        <f>IF($D84="","x",IF('BH (3)'!$B$13=1,SUMIFS(Lançamentos!$Q$5:$Q$1004,Lançamentos!$K$5:$K$1004,$D84,Lançamentos!$U$5:$U$1004,E$5,Lançamentos!$W$5:$W$1004,'BH (3)'!$C$14),SUMIFS(Lançamentos!$Q$5:$Q$1004,Lançamentos!$J$5:$J$1004,$D84,Lançamentos!$U$5:$U$1004,E$5,Lançamentos!$W$5:$W$1004,'BH (3)'!$C$14)))</f>
        <v>x</v>
      </c>
      <c r="F84" s="88" t="str">
        <f>IF($D84="","x",IF('BH (3)'!$B$13=1,SUMIFS(Lançamentos!$Q$5:$Q$1004,Lançamentos!$K$5:$K$1004,$D84,Lançamentos!$U$5:$U$1004,F$5,Lançamentos!$W$5:$W$1004,'BH (3)'!$C$14),SUMIFS(Lançamentos!$Q$5:$Q$1004,Lançamentos!$J$5:$J$1004,$D84,Lançamentos!$U$5:$U$1004,F$5,Lançamentos!$W$5:$W$1004,'BH (3)'!$C$14)))</f>
        <v>x</v>
      </c>
      <c r="G84" s="88" t="str">
        <f>IF($D84="","x",IF('BH (3)'!$B$13=1,SUMIFS(Lançamentos!$Q$5:$Q$1004,Lançamentos!$K$5:$K$1004,$D84,Lançamentos!$U$5:$U$1004,G$5,Lançamentos!$W$5:$W$1004,'BH (3)'!$C$14),SUMIFS(Lançamentos!$Q$5:$Q$1004,Lançamentos!$J$5:$J$1004,$D84,Lançamentos!$U$5:$U$1004,G$5,Lançamentos!$W$5:$W$1004,'BH (3)'!$C$14)))</f>
        <v>x</v>
      </c>
      <c r="H84" s="88" t="str">
        <f>IF($D84="","x",IF('BH (3)'!$B$13=1,SUMIFS(Lançamentos!$Q$5:$Q$1004,Lançamentos!$K$5:$K$1004,$D84,Lançamentos!$U$5:$U$1004,H$5,Lançamentos!$W$5:$W$1004,'BH (3)'!$C$14),SUMIFS(Lançamentos!$Q$5:$Q$1004,Lançamentos!$J$5:$J$1004,$D84,Lançamentos!$U$5:$U$1004,H$5,Lançamentos!$W$5:$W$1004,'BH (3)'!$C$14)))</f>
        <v>x</v>
      </c>
      <c r="I84" s="88" t="str">
        <f>IF($D84="","x",IF('BH (3)'!$B$13=1,SUMIFS(Lançamentos!$Q$5:$Q$1004,Lançamentos!$K$5:$K$1004,$D84,Lançamentos!$U$5:$U$1004,I$5,Lançamentos!$W$5:$W$1004,'BH (3)'!$C$14),SUMIFS(Lançamentos!$Q$5:$Q$1004,Lançamentos!$J$5:$J$1004,$D84,Lançamentos!$U$5:$U$1004,I$5,Lançamentos!$W$5:$W$1004,'BH (3)'!$C$14)))</f>
        <v>x</v>
      </c>
      <c r="J84" s="88" t="str">
        <f>IF($D84="","x",IF('BH (3)'!$B$13=1,SUMIFS(Lançamentos!$Q$5:$Q$1004,Lançamentos!$K$5:$K$1004,$D84,Lançamentos!$U$5:$U$1004,J$5,Lançamentos!$W$5:$W$1004,'BH (3)'!$C$14),SUMIFS(Lançamentos!$Q$5:$Q$1004,Lançamentos!$J$5:$J$1004,$D84,Lançamentos!$U$5:$U$1004,J$5,Lançamentos!$W$5:$W$1004,'BH (3)'!$C$14)))</f>
        <v>x</v>
      </c>
      <c r="K84" s="88" t="str">
        <f>IF($D84="","x",IF('BH (3)'!$B$13=1,SUMIFS(Lançamentos!$Q$5:$Q$1004,Lançamentos!$K$5:$K$1004,$D84,Lançamentos!$U$5:$U$1004,K$5,Lançamentos!$W$5:$W$1004,'BH (3)'!$C$14),SUMIFS(Lançamentos!$Q$5:$Q$1004,Lançamentos!$J$5:$J$1004,$D84,Lançamentos!$U$5:$U$1004,K$5,Lançamentos!$W$5:$W$1004,'BH (3)'!$C$14)))</f>
        <v>x</v>
      </c>
      <c r="L84" s="88" t="str">
        <f>IF($D84="","x",IF('BH (3)'!$B$13=1,SUMIFS(Lançamentos!$Q$5:$Q$1004,Lançamentos!$K$5:$K$1004,$D84,Lançamentos!$U$5:$U$1004,L$5,Lançamentos!$W$5:$W$1004,'BH (3)'!$C$14),SUMIFS(Lançamentos!$Q$5:$Q$1004,Lançamentos!$J$5:$J$1004,$D84,Lançamentos!$U$5:$U$1004,L$5,Lançamentos!$W$5:$W$1004,'BH (3)'!$C$14)))</f>
        <v>x</v>
      </c>
      <c r="M84" s="88" t="str">
        <f>IF($D84="","x",IF('BH (3)'!$B$13=1,SUMIFS(Lançamentos!$Q$5:$Q$1004,Lançamentos!$K$5:$K$1004,$D84,Lançamentos!$U$5:$U$1004,M$5,Lançamentos!$W$5:$W$1004,'BH (3)'!$C$14),SUMIFS(Lançamentos!$Q$5:$Q$1004,Lançamentos!$J$5:$J$1004,$D84,Lançamentos!$U$5:$U$1004,M$5,Lançamentos!$W$5:$W$1004,'BH (3)'!$C$14)))</f>
        <v>x</v>
      </c>
      <c r="N84" s="88" t="str">
        <f>IF($D84="","x",IF('BH (3)'!$B$13=1,SUMIFS(Lançamentos!$Q$5:$Q$1004,Lançamentos!$K$5:$K$1004,$D84,Lançamentos!$U$5:$U$1004,N$5,Lançamentos!$W$5:$W$1004,'BH (3)'!$C$14),SUMIFS(Lançamentos!$Q$5:$Q$1004,Lançamentos!$J$5:$J$1004,$D84,Lançamentos!$U$5:$U$1004,N$5,Lançamentos!$W$5:$W$1004,'BH (3)'!$C$14)))</f>
        <v>x</v>
      </c>
      <c r="O84" s="88" t="str">
        <f>IF($D84="","x",IF('BH (3)'!$B$13=1,SUMIFS(Lançamentos!$Q$5:$Q$1004,Lançamentos!$K$5:$K$1004,$D84,Lançamentos!$U$5:$U$1004,O$5,Lançamentos!$W$5:$W$1004,'BH (3)'!$C$14),SUMIFS(Lançamentos!$Q$5:$Q$1004,Lançamentos!$J$5:$J$1004,$D84,Lançamentos!$U$5:$U$1004,O$5,Lançamentos!$W$5:$W$1004,'BH (3)'!$C$14)))</f>
        <v>x</v>
      </c>
      <c r="P84" s="88" t="str">
        <f>IF($D84="","x",IF('BH (3)'!$B$13=1,SUMIFS(Lançamentos!$Q$5:$Q$1004,Lançamentos!$K$5:$K$1004,$D84,Lançamentos!$U$5:$U$1004,P$5,Lançamentos!$W$5:$W$1004,'BH (3)'!$C$14),SUMIFS(Lançamentos!$Q$5:$Q$1004,Lançamentos!$J$5:$J$1004,$D84,Lançamentos!$U$5:$U$1004,P$5,Lançamentos!$W$5:$W$1004,'BH (3)'!$C$14)))</f>
        <v>x</v>
      </c>
      <c r="Q84" s="177" t="str">
        <f t="shared" si="3"/>
        <v/>
      </c>
    </row>
    <row r="85" spans="3:17" ht="45" customHeight="1" x14ac:dyDescent="0.25">
      <c r="C85" s="81" t="str">
        <f t="shared" si="2"/>
        <v/>
      </c>
      <c r="D85" s="170" t="str">
        <f>IF('BH (3)'!$B$13=1,IF(Adv!D83="","",Adv!D83),IF(Cli!D83="","",Cli!D83))</f>
        <v/>
      </c>
      <c r="E85" s="88" t="str">
        <f>IF($D85="","x",IF('BH (3)'!$B$13=1,SUMIFS(Lançamentos!$Q$5:$Q$1004,Lançamentos!$K$5:$K$1004,$D85,Lançamentos!$U$5:$U$1004,E$5,Lançamentos!$W$5:$W$1004,'BH (3)'!$C$14),SUMIFS(Lançamentos!$Q$5:$Q$1004,Lançamentos!$J$5:$J$1004,$D85,Lançamentos!$U$5:$U$1004,E$5,Lançamentos!$W$5:$W$1004,'BH (3)'!$C$14)))</f>
        <v>x</v>
      </c>
      <c r="F85" s="88" t="str">
        <f>IF($D85="","x",IF('BH (3)'!$B$13=1,SUMIFS(Lançamentos!$Q$5:$Q$1004,Lançamentos!$K$5:$K$1004,$D85,Lançamentos!$U$5:$U$1004,F$5,Lançamentos!$W$5:$W$1004,'BH (3)'!$C$14),SUMIFS(Lançamentos!$Q$5:$Q$1004,Lançamentos!$J$5:$J$1004,$D85,Lançamentos!$U$5:$U$1004,F$5,Lançamentos!$W$5:$W$1004,'BH (3)'!$C$14)))</f>
        <v>x</v>
      </c>
      <c r="G85" s="88" t="str">
        <f>IF($D85="","x",IF('BH (3)'!$B$13=1,SUMIFS(Lançamentos!$Q$5:$Q$1004,Lançamentos!$K$5:$K$1004,$D85,Lançamentos!$U$5:$U$1004,G$5,Lançamentos!$W$5:$W$1004,'BH (3)'!$C$14),SUMIFS(Lançamentos!$Q$5:$Q$1004,Lançamentos!$J$5:$J$1004,$D85,Lançamentos!$U$5:$U$1004,G$5,Lançamentos!$W$5:$W$1004,'BH (3)'!$C$14)))</f>
        <v>x</v>
      </c>
      <c r="H85" s="88" t="str">
        <f>IF($D85="","x",IF('BH (3)'!$B$13=1,SUMIFS(Lançamentos!$Q$5:$Q$1004,Lançamentos!$K$5:$K$1004,$D85,Lançamentos!$U$5:$U$1004,H$5,Lançamentos!$W$5:$W$1004,'BH (3)'!$C$14),SUMIFS(Lançamentos!$Q$5:$Q$1004,Lançamentos!$J$5:$J$1004,$D85,Lançamentos!$U$5:$U$1004,H$5,Lançamentos!$W$5:$W$1004,'BH (3)'!$C$14)))</f>
        <v>x</v>
      </c>
      <c r="I85" s="88" t="str">
        <f>IF($D85="","x",IF('BH (3)'!$B$13=1,SUMIFS(Lançamentos!$Q$5:$Q$1004,Lançamentos!$K$5:$K$1004,$D85,Lançamentos!$U$5:$U$1004,I$5,Lançamentos!$W$5:$W$1004,'BH (3)'!$C$14),SUMIFS(Lançamentos!$Q$5:$Q$1004,Lançamentos!$J$5:$J$1004,$D85,Lançamentos!$U$5:$U$1004,I$5,Lançamentos!$W$5:$W$1004,'BH (3)'!$C$14)))</f>
        <v>x</v>
      </c>
      <c r="J85" s="88" t="str">
        <f>IF($D85="","x",IF('BH (3)'!$B$13=1,SUMIFS(Lançamentos!$Q$5:$Q$1004,Lançamentos!$K$5:$K$1004,$D85,Lançamentos!$U$5:$U$1004,J$5,Lançamentos!$W$5:$W$1004,'BH (3)'!$C$14),SUMIFS(Lançamentos!$Q$5:$Q$1004,Lançamentos!$J$5:$J$1004,$D85,Lançamentos!$U$5:$U$1004,J$5,Lançamentos!$W$5:$W$1004,'BH (3)'!$C$14)))</f>
        <v>x</v>
      </c>
      <c r="K85" s="88" t="str">
        <f>IF($D85="","x",IF('BH (3)'!$B$13=1,SUMIFS(Lançamentos!$Q$5:$Q$1004,Lançamentos!$K$5:$K$1004,$D85,Lançamentos!$U$5:$U$1004,K$5,Lançamentos!$W$5:$W$1004,'BH (3)'!$C$14),SUMIFS(Lançamentos!$Q$5:$Q$1004,Lançamentos!$J$5:$J$1004,$D85,Lançamentos!$U$5:$U$1004,K$5,Lançamentos!$W$5:$W$1004,'BH (3)'!$C$14)))</f>
        <v>x</v>
      </c>
      <c r="L85" s="88" t="str">
        <f>IF($D85="","x",IF('BH (3)'!$B$13=1,SUMIFS(Lançamentos!$Q$5:$Q$1004,Lançamentos!$K$5:$K$1004,$D85,Lançamentos!$U$5:$U$1004,L$5,Lançamentos!$W$5:$W$1004,'BH (3)'!$C$14),SUMIFS(Lançamentos!$Q$5:$Q$1004,Lançamentos!$J$5:$J$1004,$D85,Lançamentos!$U$5:$U$1004,L$5,Lançamentos!$W$5:$W$1004,'BH (3)'!$C$14)))</f>
        <v>x</v>
      </c>
      <c r="M85" s="88" t="str">
        <f>IF($D85="","x",IF('BH (3)'!$B$13=1,SUMIFS(Lançamentos!$Q$5:$Q$1004,Lançamentos!$K$5:$K$1004,$D85,Lançamentos!$U$5:$U$1004,M$5,Lançamentos!$W$5:$W$1004,'BH (3)'!$C$14),SUMIFS(Lançamentos!$Q$5:$Q$1004,Lançamentos!$J$5:$J$1004,$D85,Lançamentos!$U$5:$U$1004,M$5,Lançamentos!$W$5:$W$1004,'BH (3)'!$C$14)))</f>
        <v>x</v>
      </c>
      <c r="N85" s="88" t="str">
        <f>IF($D85="","x",IF('BH (3)'!$B$13=1,SUMIFS(Lançamentos!$Q$5:$Q$1004,Lançamentos!$K$5:$K$1004,$D85,Lançamentos!$U$5:$U$1004,N$5,Lançamentos!$W$5:$W$1004,'BH (3)'!$C$14),SUMIFS(Lançamentos!$Q$5:$Q$1004,Lançamentos!$J$5:$J$1004,$D85,Lançamentos!$U$5:$U$1004,N$5,Lançamentos!$W$5:$W$1004,'BH (3)'!$C$14)))</f>
        <v>x</v>
      </c>
      <c r="O85" s="88" t="str">
        <f>IF($D85="","x",IF('BH (3)'!$B$13=1,SUMIFS(Lançamentos!$Q$5:$Q$1004,Lançamentos!$K$5:$K$1004,$D85,Lançamentos!$U$5:$U$1004,O$5,Lançamentos!$W$5:$W$1004,'BH (3)'!$C$14),SUMIFS(Lançamentos!$Q$5:$Q$1004,Lançamentos!$J$5:$J$1004,$D85,Lançamentos!$U$5:$U$1004,O$5,Lançamentos!$W$5:$W$1004,'BH (3)'!$C$14)))</f>
        <v>x</v>
      </c>
      <c r="P85" s="88" t="str">
        <f>IF($D85="","x",IF('BH (3)'!$B$13=1,SUMIFS(Lançamentos!$Q$5:$Q$1004,Lançamentos!$K$5:$K$1004,$D85,Lançamentos!$U$5:$U$1004,P$5,Lançamentos!$W$5:$W$1004,'BH (3)'!$C$14),SUMIFS(Lançamentos!$Q$5:$Q$1004,Lançamentos!$J$5:$J$1004,$D85,Lançamentos!$U$5:$U$1004,P$5,Lançamentos!$W$5:$W$1004,'BH (3)'!$C$14)))</f>
        <v>x</v>
      </c>
      <c r="Q85" s="177" t="str">
        <f t="shared" si="3"/>
        <v/>
      </c>
    </row>
    <row r="86" spans="3:17" ht="45" customHeight="1" x14ac:dyDescent="0.25">
      <c r="C86" s="81" t="str">
        <f t="shared" si="2"/>
        <v/>
      </c>
      <c r="D86" s="170" t="str">
        <f>IF('BH (3)'!$B$13=1,IF(Adv!D84="","",Adv!D84),IF(Cli!D84="","",Cli!D84))</f>
        <v/>
      </c>
      <c r="E86" s="88" t="str">
        <f>IF($D86="","x",IF('BH (3)'!$B$13=1,SUMIFS(Lançamentos!$Q$5:$Q$1004,Lançamentos!$K$5:$K$1004,$D86,Lançamentos!$U$5:$U$1004,E$5,Lançamentos!$W$5:$W$1004,'BH (3)'!$C$14),SUMIFS(Lançamentos!$Q$5:$Q$1004,Lançamentos!$J$5:$J$1004,$D86,Lançamentos!$U$5:$U$1004,E$5,Lançamentos!$W$5:$W$1004,'BH (3)'!$C$14)))</f>
        <v>x</v>
      </c>
      <c r="F86" s="88" t="str">
        <f>IF($D86="","x",IF('BH (3)'!$B$13=1,SUMIFS(Lançamentos!$Q$5:$Q$1004,Lançamentos!$K$5:$K$1004,$D86,Lançamentos!$U$5:$U$1004,F$5,Lançamentos!$W$5:$W$1004,'BH (3)'!$C$14),SUMIFS(Lançamentos!$Q$5:$Q$1004,Lançamentos!$J$5:$J$1004,$D86,Lançamentos!$U$5:$U$1004,F$5,Lançamentos!$W$5:$W$1004,'BH (3)'!$C$14)))</f>
        <v>x</v>
      </c>
      <c r="G86" s="88" t="str">
        <f>IF($D86="","x",IF('BH (3)'!$B$13=1,SUMIFS(Lançamentos!$Q$5:$Q$1004,Lançamentos!$K$5:$K$1004,$D86,Lançamentos!$U$5:$U$1004,G$5,Lançamentos!$W$5:$W$1004,'BH (3)'!$C$14),SUMIFS(Lançamentos!$Q$5:$Q$1004,Lançamentos!$J$5:$J$1004,$D86,Lançamentos!$U$5:$U$1004,G$5,Lançamentos!$W$5:$W$1004,'BH (3)'!$C$14)))</f>
        <v>x</v>
      </c>
      <c r="H86" s="88" t="str">
        <f>IF($D86="","x",IF('BH (3)'!$B$13=1,SUMIFS(Lançamentos!$Q$5:$Q$1004,Lançamentos!$K$5:$K$1004,$D86,Lançamentos!$U$5:$U$1004,H$5,Lançamentos!$W$5:$W$1004,'BH (3)'!$C$14),SUMIFS(Lançamentos!$Q$5:$Q$1004,Lançamentos!$J$5:$J$1004,$D86,Lançamentos!$U$5:$U$1004,H$5,Lançamentos!$W$5:$W$1004,'BH (3)'!$C$14)))</f>
        <v>x</v>
      </c>
      <c r="I86" s="88" t="str">
        <f>IF($D86="","x",IF('BH (3)'!$B$13=1,SUMIFS(Lançamentos!$Q$5:$Q$1004,Lançamentos!$K$5:$K$1004,$D86,Lançamentos!$U$5:$U$1004,I$5,Lançamentos!$W$5:$W$1004,'BH (3)'!$C$14),SUMIFS(Lançamentos!$Q$5:$Q$1004,Lançamentos!$J$5:$J$1004,$D86,Lançamentos!$U$5:$U$1004,I$5,Lançamentos!$W$5:$W$1004,'BH (3)'!$C$14)))</f>
        <v>x</v>
      </c>
      <c r="J86" s="88" t="str">
        <f>IF($D86="","x",IF('BH (3)'!$B$13=1,SUMIFS(Lançamentos!$Q$5:$Q$1004,Lançamentos!$K$5:$K$1004,$D86,Lançamentos!$U$5:$U$1004,J$5,Lançamentos!$W$5:$W$1004,'BH (3)'!$C$14),SUMIFS(Lançamentos!$Q$5:$Q$1004,Lançamentos!$J$5:$J$1004,$D86,Lançamentos!$U$5:$U$1004,J$5,Lançamentos!$W$5:$W$1004,'BH (3)'!$C$14)))</f>
        <v>x</v>
      </c>
      <c r="K86" s="88" t="str">
        <f>IF($D86="","x",IF('BH (3)'!$B$13=1,SUMIFS(Lançamentos!$Q$5:$Q$1004,Lançamentos!$K$5:$K$1004,$D86,Lançamentos!$U$5:$U$1004,K$5,Lançamentos!$W$5:$W$1004,'BH (3)'!$C$14),SUMIFS(Lançamentos!$Q$5:$Q$1004,Lançamentos!$J$5:$J$1004,$D86,Lançamentos!$U$5:$U$1004,K$5,Lançamentos!$W$5:$W$1004,'BH (3)'!$C$14)))</f>
        <v>x</v>
      </c>
      <c r="L86" s="88" t="str">
        <f>IF($D86="","x",IF('BH (3)'!$B$13=1,SUMIFS(Lançamentos!$Q$5:$Q$1004,Lançamentos!$K$5:$K$1004,$D86,Lançamentos!$U$5:$U$1004,L$5,Lançamentos!$W$5:$W$1004,'BH (3)'!$C$14),SUMIFS(Lançamentos!$Q$5:$Q$1004,Lançamentos!$J$5:$J$1004,$D86,Lançamentos!$U$5:$U$1004,L$5,Lançamentos!$W$5:$W$1004,'BH (3)'!$C$14)))</f>
        <v>x</v>
      </c>
      <c r="M86" s="88" t="str">
        <f>IF($D86="","x",IF('BH (3)'!$B$13=1,SUMIFS(Lançamentos!$Q$5:$Q$1004,Lançamentos!$K$5:$K$1004,$D86,Lançamentos!$U$5:$U$1004,M$5,Lançamentos!$W$5:$W$1004,'BH (3)'!$C$14),SUMIFS(Lançamentos!$Q$5:$Q$1004,Lançamentos!$J$5:$J$1004,$D86,Lançamentos!$U$5:$U$1004,M$5,Lançamentos!$W$5:$W$1004,'BH (3)'!$C$14)))</f>
        <v>x</v>
      </c>
      <c r="N86" s="88" t="str">
        <f>IF($D86="","x",IF('BH (3)'!$B$13=1,SUMIFS(Lançamentos!$Q$5:$Q$1004,Lançamentos!$K$5:$K$1004,$D86,Lançamentos!$U$5:$U$1004,N$5,Lançamentos!$W$5:$W$1004,'BH (3)'!$C$14),SUMIFS(Lançamentos!$Q$5:$Q$1004,Lançamentos!$J$5:$J$1004,$D86,Lançamentos!$U$5:$U$1004,N$5,Lançamentos!$W$5:$W$1004,'BH (3)'!$C$14)))</f>
        <v>x</v>
      </c>
      <c r="O86" s="88" t="str">
        <f>IF($D86="","x",IF('BH (3)'!$B$13=1,SUMIFS(Lançamentos!$Q$5:$Q$1004,Lançamentos!$K$5:$K$1004,$D86,Lançamentos!$U$5:$U$1004,O$5,Lançamentos!$W$5:$W$1004,'BH (3)'!$C$14),SUMIFS(Lançamentos!$Q$5:$Q$1004,Lançamentos!$J$5:$J$1004,$D86,Lançamentos!$U$5:$U$1004,O$5,Lançamentos!$W$5:$W$1004,'BH (3)'!$C$14)))</f>
        <v>x</v>
      </c>
      <c r="P86" s="88" t="str">
        <f>IF($D86="","x",IF('BH (3)'!$B$13=1,SUMIFS(Lançamentos!$Q$5:$Q$1004,Lançamentos!$K$5:$K$1004,$D86,Lançamentos!$U$5:$U$1004,P$5,Lançamentos!$W$5:$W$1004,'BH (3)'!$C$14),SUMIFS(Lançamentos!$Q$5:$Q$1004,Lançamentos!$J$5:$J$1004,$D86,Lançamentos!$U$5:$U$1004,P$5,Lançamentos!$W$5:$W$1004,'BH (3)'!$C$14)))</f>
        <v>x</v>
      </c>
      <c r="Q86" s="177" t="str">
        <f t="shared" si="3"/>
        <v/>
      </c>
    </row>
    <row r="87" spans="3:17" ht="45" customHeight="1" x14ac:dyDescent="0.25">
      <c r="C87" s="81" t="str">
        <f t="shared" si="2"/>
        <v/>
      </c>
      <c r="D87" s="170" t="str">
        <f>IF('BH (3)'!$B$13=1,IF(Adv!D85="","",Adv!D85),IF(Cli!D85="","",Cli!D85))</f>
        <v/>
      </c>
      <c r="E87" s="88" t="str">
        <f>IF($D87="","x",IF('BH (3)'!$B$13=1,SUMIFS(Lançamentos!$Q$5:$Q$1004,Lançamentos!$K$5:$K$1004,$D87,Lançamentos!$U$5:$U$1004,E$5,Lançamentos!$W$5:$W$1004,'BH (3)'!$C$14),SUMIFS(Lançamentos!$Q$5:$Q$1004,Lançamentos!$J$5:$J$1004,$D87,Lançamentos!$U$5:$U$1004,E$5,Lançamentos!$W$5:$W$1004,'BH (3)'!$C$14)))</f>
        <v>x</v>
      </c>
      <c r="F87" s="88" t="str">
        <f>IF($D87="","x",IF('BH (3)'!$B$13=1,SUMIFS(Lançamentos!$Q$5:$Q$1004,Lançamentos!$K$5:$K$1004,$D87,Lançamentos!$U$5:$U$1004,F$5,Lançamentos!$W$5:$W$1004,'BH (3)'!$C$14),SUMIFS(Lançamentos!$Q$5:$Q$1004,Lançamentos!$J$5:$J$1004,$D87,Lançamentos!$U$5:$U$1004,F$5,Lançamentos!$W$5:$W$1004,'BH (3)'!$C$14)))</f>
        <v>x</v>
      </c>
      <c r="G87" s="88" t="str">
        <f>IF($D87="","x",IF('BH (3)'!$B$13=1,SUMIFS(Lançamentos!$Q$5:$Q$1004,Lançamentos!$K$5:$K$1004,$D87,Lançamentos!$U$5:$U$1004,G$5,Lançamentos!$W$5:$W$1004,'BH (3)'!$C$14),SUMIFS(Lançamentos!$Q$5:$Q$1004,Lançamentos!$J$5:$J$1004,$D87,Lançamentos!$U$5:$U$1004,G$5,Lançamentos!$W$5:$W$1004,'BH (3)'!$C$14)))</f>
        <v>x</v>
      </c>
      <c r="H87" s="88" t="str">
        <f>IF($D87="","x",IF('BH (3)'!$B$13=1,SUMIFS(Lançamentos!$Q$5:$Q$1004,Lançamentos!$K$5:$K$1004,$D87,Lançamentos!$U$5:$U$1004,H$5,Lançamentos!$W$5:$W$1004,'BH (3)'!$C$14),SUMIFS(Lançamentos!$Q$5:$Q$1004,Lançamentos!$J$5:$J$1004,$D87,Lançamentos!$U$5:$U$1004,H$5,Lançamentos!$W$5:$W$1004,'BH (3)'!$C$14)))</f>
        <v>x</v>
      </c>
      <c r="I87" s="88" t="str">
        <f>IF($D87="","x",IF('BH (3)'!$B$13=1,SUMIFS(Lançamentos!$Q$5:$Q$1004,Lançamentos!$K$5:$K$1004,$D87,Lançamentos!$U$5:$U$1004,I$5,Lançamentos!$W$5:$W$1004,'BH (3)'!$C$14),SUMIFS(Lançamentos!$Q$5:$Q$1004,Lançamentos!$J$5:$J$1004,$D87,Lançamentos!$U$5:$U$1004,I$5,Lançamentos!$W$5:$W$1004,'BH (3)'!$C$14)))</f>
        <v>x</v>
      </c>
      <c r="J87" s="88" t="str">
        <f>IF($D87="","x",IF('BH (3)'!$B$13=1,SUMIFS(Lançamentos!$Q$5:$Q$1004,Lançamentos!$K$5:$K$1004,$D87,Lançamentos!$U$5:$U$1004,J$5,Lançamentos!$W$5:$W$1004,'BH (3)'!$C$14),SUMIFS(Lançamentos!$Q$5:$Q$1004,Lançamentos!$J$5:$J$1004,$D87,Lançamentos!$U$5:$U$1004,J$5,Lançamentos!$W$5:$W$1004,'BH (3)'!$C$14)))</f>
        <v>x</v>
      </c>
      <c r="K87" s="88" t="str">
        <f>IF($D87="","x",IF('BH (3)'!$B$13=1,SUMIFS(Lançamentos!$Q$5:$Q$1004,Lançamentos!$K$5:$K$1004,$D87,Lançamentos!$U$5:$U$1004,K$5,Lançamentos!$W$5:$W$1004,'BH (3)'!$C$14),SUMIFS(Lançamentos!$Q$5:$Q$1004,Lançamentos!$J$5:$J$1004,$D87,Lançamentos!$U$5:$U$1004,K$5,Lançamentos!$W$5:$W$1004,'BH (3)'!$C$14)))</f>
        <v>x</v>
      </c>
      <c r="L87" s="88" t="str">
        <f>IF($D87="","x",IF('BH (3)'!$B$13=1,SUMIFS(Lançamentos!$Q$5:$Q$1004,Lançamentos!$K$5:$K$1004,$D87,Lançamentos!$U$5:$U$1004,L$5,Lançamentos!$W$5:$W$1004,'BH (3)'!$C$14),SUMIFS(Lançamentos!$Q$5:$Q$1004,Lançamentos!$J$5:$J$1004,$D87,Lançamentos!$U$5:$U$1004,L$5,Lançamentos!$W$5:$W$1004,'BH (3)'!$C$14)))</f>
        <v>x</v>
      </c>
      <c r="M87" s="88" t="str">
        <f>IF($D87="","x",IF('BH (3)'!$B$13=1,SUMIFS(Lançamentos!$Q$5:$Q$1004,Lançamentos!$K$5:$K$1004,$D87,Lançamentos!$U$5:$U$1004,M$5,Lançamentos!$W$5:$W$1004,'BH (3)'!$C$14),SUMIFS(Lançamentos!$Q$5:$Q$1004,Lançamentos!$J$5:$J$1004,$D87,Lançamentos!$U$5:$U$1004,M$5,Lançamentos!$W$5:$W$1004,'BH (3)'!$C$14)))</f>
        <v>x</v>
      </c>
      <c r="N87" s="88" t="str">
        <f>IF($D87="","x",IF('BH (3)'!$B$13=1,SUMIFS(Lançamentos!$Q$5:$Q$1004,Lançamentos!$K$5:$K$1004,$D87,Lançamentos!$U$5:$U$1004,N$5,Lançamentos!$W$5:$W$1004,'BH (3)'!$C$14),SUMIFS(Lançamentos!$Q$5:$Q$1004,Lançamentos!$J$5:$J$1004,$D87,Lançamentos!$U$5:$U$1004,N$5,Lançamentos!$W$5:$W$1004,'BH (3)'!$C$14)))</f>
        <v>x</v>
      </c>
      <c r="O87" s="88" t="str">
        <f>IF($D87="","x",IF('BH (3)'!$B$13=1,SUMIFS(Lançamentos!$Q$5:$Q$1004,Lançamentos!$K$5:$K$1004,$D87,Lançamentos!$U$5:$U$1004,O$5,Lançamentos!$W$5:$W$1004,'BH (3)'!$C$14),SUMIFS(Lançamentos!$Q$5:$Q$1004,Lançamentos!$J$5:$J$1004,$D87,Lançamentos!$U$5:$U$1004,O$5,Lançamentos!$W$5:$W$1004,'BH (3)'!$C$14)))</f>
        <v>x</v>
      </c>
      <c r="P87" s="88" t="str">
        <f>IF($D87="","x",IF('BH (3)'!$B$13=1,SUMIFS(Lançamentos!$Q$5:$Q$1004,Lançamentos!$K$5:$K$1004,$D87,Lançamentos!$U$5:$U$1004,P$5,Lançamentos!$W$5:$W$1004,'BH (3)'!$C$14),SUMIFS(Lançamentos!$Q$5:$Q$1004,Lançamentos!$J$5:$J$1004,$D87,Lançamentos!$U$5:$U$1004,P$5,Lançamentos!$W$5:$W$1004,'BH (3)'!$C$14)))</f>
        <v>x</v>
      </c>
      <c r="Q87" s="177" t="str">
        <f t="shared" si="3"/>
        <v/>
      </c>
    </row>
    <row r="88" spans="3:17" ht="45" customHeight="1" x14ac:dyDescent="0.25">
      <c r="C88" s="81" t="str">
        <f t="shared" si="2"/>
        <v/>
      </c>
      <c r="D88" s="170" t="str">
        <f>IF('BH (3)'!$B$13=1,IF(Adv!D86="","",Adv!D86),IF(Cli!D86="","",Cli!D86))</f>
        <v/>
      </c>
      <c r="E88" s="88" t="str">
        <f>IF($D88="","x",IF('BH (3)'!$B$13=1,SUMIFS(Lançamentos!$Q$5:$Q$1004,Lançamentos!$K$5:$K$1004,$D88,Lançamentos!$U$5:$U$1004,E$5,Lançamentos!$W$5:$W$1004,'BH (3)'!$C$14),SUMIFS(Lançamentos!$Q$5:$Q$1004,Lançamentos!$J$5:$J$1004,$D88,Lançamentos!$U$5:$U$1004,E$5,Lançamentos!$W$5:$W$1004,'BH (3)'!$C$14)))</f>
        <v>x</v>
      </c>
      <c r="F88" s="88" t="str">
        <f>IF($D88="","x",IF('BH (3)'!$B$13=1,SUMIFS(Lançamentos!$Q$5:$Q$1004,Lançamentos!$K$5:$K$1004,$D88,Lançamentos!$U$5:$U$1004,F$5,Lançamentos!$W$5:$W$1004,'BH (3)'!$C$14),SUMIFS(Lançamentos!$Q$5:$Q$1004,Lançamentos!$J$5:$J$1004,$D88,Lançamentos!$U$5:$U$1004,F$5,Lançamentos!$W$5:$W$1004,'BH (3)'!$C$14)))</f>
        <v>x</v>
      </c>
      <c r="G88" s="88" t="str">
        <f>IF($D88="","x",IF('BH (3)'!$B$13=1,SUMIFS(Lançamentos!$Q$5:$Q$1004,Lançamentos!$K$5:$K$1004,$D88,Lançamentos!$U$5:$U$1004,G$5,Lançamentos!$W$5:$W$1004,'BH (3)'!$C$14),SUMIFS(Lançamentos!$Q$5:$Q$1004,Lançamentos!$J$5:$J$1004,$D88,Lançamentos!$U$5:$U$1004,G$5,Lançamentos!$W$5:$W$1004,'BH (3)'!$C$14)))</f>
        <v>x</v>
      </c>
      <c r="H88" s="88" t="str">
        <f>IF($D88="","x",IF('BH (3)'!$B$13=1,SUMIFS(Lançamentos!$Q$5:$Q$1004,Lançamentos!$K$5:$K$1004,$D88,Lançamentos!$U$5:$U$1004,H$5,Lançamentos!$W$5:$W$1004,'BH (3)'!$C$14),SUMIFS(Lançamentos!$Q$5:$Q$1004,Lançamentos!$J$5:$J$1004,$D88,Lançamentos!$U$5:$U$1004,H$5,Lançamentos!$W$5:$W$1004,'BH (3)'!$C$14)))</f>
        <v>x</v>
      </c>
      <c r="I88" s="88" t="str">
        <f>IF($D88="","x",IF('BH (3)'!$B$13=1,SUMIFS(Lançamentos!$Q$5:$Q$1004,Lançamentos!$K$5:$K$1004,$D88,Lançamentos!$U$5:$U$1004,I$5,Lançamentos!$W$5:$W$1004,'BH (3)'!$C$14),SUMIFS(Lançamentos!$Q$5:$Q$1004,Lançamentos!$J$5:$J$1004,$D88,Lançamentos!$U$5:$U$1004,I$5,Lançamentos!$W$5:$W$1004,'BH (3)'!$C$14)))</f>
        <v>x</v>
      </c>
      <c r="J88" s="88" t="str">
        <f>IF($D88="","x",IF('BH (3)'!$B$13=1,SUMIFS(Lançamentos!$Q$5:$Q$1004,Lançamentos!$K$5:$K$1004,$D88,Lançamentos!$U$5:$U$1004,J$5,Lançamentos!$W$5:$W$1004,'BH (3)'!$C$14),SUMIFS(Lançamentos!$Q$5:$Q$1004,Lançamentos!$J$5:$J$1004,$D88,Lançamentos!$U$5:$U$1004,J$5,Lançamentos!$W$5:$W$1004,'BH (3)'!$C$14)))</f>
        <v>x</v>
      </c>
      <c r="K88" s="88" t="str">
        <f>IF($D88="","x",IF('BH (3)'!$B$13=1,SUMIFS(Lançamentos!$Q$5:$Q$1004,Lançamentos!$K$5:$K$1004,$D88,Lançamentos!$U$5:$U$1004,K$5,Lançamentos!$W$5:$W$1004,'BH (3)'!$C$14),SUMIFS(Lançamentos!$Q$5:$Q$1004,Lançamentos!$J$5:$J$1004,$D88,Lançamentos!$U$5:$U$1004,K$5,Lançamentos!$W$5:$W$1004,'BH (3)'!$C$14)))</f>
        <v>x</v>
      </c>
      <c r="L88" s="88" t="str">
        <f>IF($D88="","x",IF('BH (3)'!$B$13=1,SUMIFS(Lançamentos!$Q$5:$Q$1004,Lançamentos!$K$5:$K$1004,$D88,Lançamentos!$U$5:$U$1004,L$5,Lançamentos!$W$5:$W$1004,'BH (3)'!$C$14),SUMIFS(Lançamentos!$Q$5:$Q$1004,Lançamentos!$J$5:$J$1004,$D88,Lançamentos!$U$5:$U$1004,L$5,Lançamentos!$W$5:$W$1004,'BH (3)'!$C$14)))</f>
        <v>x</v>
      </c>
      <c r="M88" s="88" t="str">
        <f>IF($D88="","x",IF('BH (3)'!$B$13=1,SUMIFS(Lançamentos!$Q$5:$Q$1004,Lançamentos!$K$5:$K$1004,$D88,Lançamentos!$U$5:$U$1004,M$5,Lançamentos!$W$5:$W$1004,'BH (3)'!$C$14),SUMIFS(Lançamentos!$Q$5:$Q$1004,Lançamentos!$J$5:$J$1004,$D88,Lançamentos!$U$5:$U$1004,M$5,Lançamentos!$W$5:$W$1004,'BH (3)'!$C$14)))</f>
        <v>x</v>
      </c>
      <c r="N88" s="88" t="str">
        <f>IF($D88="","x",IF('BH (3)'!$B$13=1,SUMIFS(Lançamentos!$Q$5:$Q$1004,Lançamentos!$K$5:$K$1004,$D88,Lançamentos!$U$5:$U$1004,N$5,Lançamentos!$W$5:$W$1004,'BH (3)'!$C$14),SUMIFS(Lançamentos!$Q$5:$Q$1004,Lançamentos!$J$5:$J$1004,$D88,Lançamentos!$U$5:$U$1004,N$5,Lançamentos!$W$5:$W$1004,'BH (3)'!$C$14)))</f>
        <v>x</v>
      </c>
      <c r="O88" s="88" t="str">
        <f>IF($D88="","x",IF('BH (3)'!$B$13=1,SUMIFS(Lançamentos!$Q$5:$Q$1004,Lançamentos!$K$5:$K$1004,$D88,Lançamentos!$U$5:$U$1004,O$5,Lançamentos!$W$5:$W$1004,'BH (3)'!$C$14),SUMIFS(Lançamentos!$Q$5:$Q$1004,Lançamentos!$J$5:$J$1004,$D88,Lançamentos!$U$5:$U$1004,O$5,Lançamentos!$W$5:$W$1004,'BH (3)'!$C$14)))</f>
        <v>x</v>
      </c>
      <c r="P88" s="88" t="str">
        <f>IF($D88="","x",IF('BH (3)'!$B$13=1,SUMIFS(Lançamentos!$Q$5:$Q$1004,Lançamentos!$K$5:$K$1004,$D88,Lançamentos!$U$5:$U$1004,P$5,Lançamentos!$W$5:$W$1004,'BH (3)'!$C$14),SUMIFS(Lançamentos!$Q$5:$Q$1004,Lançamentos!$J$5:$J$1004,$D88,Lançamentos!$U$5:$U$1004,P$5,Lançamentos!$W$5:$W$1004,'BH (3)'!$C$14)))</f>
        <v>x</v>
      </c>
      <c r="Q88" s="177" t="str">
        <f t="shared" si="3"/>
        <v/>
      </c>
    </row>
    <row r="89" spans="3:17" ht="45" customHeight="1" x14ac:dyDescent="0.25">
      <c r="C89" s="81" t="str">
        <f t="shared" si="2"/>
        <v/>
      </c>
      <c r="D89" s="170" t="str">
        <f>IF('BH (3)'!$B$13=1,IF(Adv!D87="","",Adv!D87),IF(Cli!D87="","",Cli!D87))</f>
        <v/>
      </c>
      <c r="E89" s="88" t="str">
        <f>IF($D89="","x",IF('BH (3)'!$B$13=1,SUMIFS(Lançamentos!$Q$5:$Q$1004,Lançamentos!$K$5:$K$1004,$D89,Lançamentos!$U$5:$U$1004,E$5,Lançamentos!$W$5:$W$1004,'BH (3)'!$C$14),SUMIFS(Lançamentos!$Q$5:$Q$1004,Lançamentos!$J$5:$J$1004,$D89,Lançamentos!$U$5:$U$1004,E$5,Lançamentos!$W$5:$W$1004,'BH (3)'!$C$14)))</f>
        <v>x</v>
      </c>
      <c r="F89" s="88" t="str">
        <f>IF($D89="","x",IF('BH (3)'!$B$13=1,SUMIFS(Lançamentos!$Q$5:$Q$1004,Lançamentos!$K$5:$K$1004,$D89,Lançamentos!$U$5:$U$1004,F$5,Lançamentos!$W$5:$W$1004,'BH (3)'!$C$14),SUMIFS(Lançamentos!$Q$5:$Q$1004,Lançamentos!$J$5:$J$1004,$D89,Lançamentos!$U$5:$U$1004,F$5,Lançamentos!$W$5:$W$1004,'BH (3)'!$C$14)))</f>
        <v>x</v>
      </c>
      <c r="G89" s="88" t="str">
        <f>IF($D89="","x",IF('BH (3)'!$B$13=1,SUMIFS(Lançamentos!$Q$5:$Q$1004,Lançamentos!$K$5:$K$1004,$D89,Lançamentos!$U$5:$U$1004,G$5,Lançamentos!$W$5:$W$1004,'BH (3)'!$C$14),SUMIFS(Lançamentos!$Q$5:$Q$1004,Lançamentos!$J$5:$J$1004,$D89,Lançamentos!$U$5:$U$1004,G$5,Lançamentos!$W$5:$W$1004,'BH (3)'!$C$14)))</f>
        <v>x</v>
      </c>
      <c r="H89" s="88" t="str">
        <f>IF($D89="","x",IF('BH (3)'!$B$13=1,SUMIFS(Lançamentos!$Q$5:$Q$1004,Lançamentos!$K$5:$K$1004,$D89,Lançamentos!$U$5:$U$1004,H$5,Lançamentos!$W$5:$W$1004,'BH (3)'!$C$14),SUMIFS(Lançamentos!$Q$5:$Q$1004,Lançamentos!$J$5:$J$1004,$D89,Lançamentos!$U$5:$U$1004,H$5,Lançamentos!$W$5:$W$1004,'BH (3)'!$C$14)))</f>
        <v>x</v>
      </c>
      <c r="I89" s="88" t="str">
        <f>IF($D89="","x",IF('BH (3)'!$B$13=1,SUMIFS(Lançamentos!$Q$5:$Q$1004,Lançamentos!$K$5:$K$1004,$D89,Lançamentos!$U$5:$U$1004,I$5,Lançamentos!$W$5:$W$1004,'BH (3)'!$C$14),SUMIFS(Lançamentos!$Q$5:$Q$1004,Lançamentos!$J$5:$J$1004,$D89,Lançamentos!$U$5:$U$1004,I$5,Lançamentos!$W$5:$W$1004,'BH (3)'!$C$14)))</f>
        <v>x</v>
      </c>
      <c r="J89" s="88" t="str">
        <f>IF($D89="","x",IF('BH (3)'!$B$13=1,SUMIFS(Lançamentos!$Q$5:$Q$1004,Lançamentos!$K$5:$K$1004,$D89,Lançamentos!$U$5:$U$1004,J$5,Lançamentos!$W$5:$W$1004,'BH (3)'!$C$14),SUMIFS(Lançamentos!$Q$5:$Q$1004,Lançamentos!$J$5:$J$1004,$D89,Lançamentos!$U$5:$U$1004,J$5,Lançamentos!$W$5:$W$1004,'BH (3)'!$C$14)))</f>
        <v>x</v>
      </c>
      <c r="K89" s="88" t="str">
        <f>IF($D89="","x",IF('BH (3)'!$B$13=1,SUMIFS(Lançamentos!$Q$5:$Q$1004,Lançamentos!$K$5:$K$1004,$D89,Lançamentos!$U$5:$U$1004,K$5,Lançamentos!$W$5:$W$1004,'BH (3)'!$C$14),SUMIFS(Lançamentos!$Q$5:$Q$1004,Lançamentos!$J$5:$J$1004,$D89,Lançamentos!$U$5:$U$1004,K$5,Lançamentos!$W$5:$W$1004,'BH (3)'!$C$14)))</f>
        <v>x</v>
      </c>
      <c r="L89" s="88" t="str">
        <f>IF($D89="","x",IF('BH (3)'!$B$13=1,SUMIFS(Lançamentos!$Q$5:$Q$1004,Lançamentos!$K$5:$K$1004,$D89,Lançamentos!$U$5:$U$1004,L$5,Lançamentos!$W$5:$W$1004,'BH (3)'!$C$14),SUMIFS(Lançamentos!$Q$5:$Q$1004,Lançamentos!$J$5:$J$1004,$D89,Lançamentos!$U$5:$U$1004,L$5,Lançamentos!$W$5:$W$1004,'BH (3)'!$C$14)))</f>
        <v>x</v>
      </c>
      <c r="M89" s="88" t="str">
        <f>IF($D89="","x",IF('BH (3)'!$B$13=1,SUMIFS(Lançamentos!$Q$5:$Q$1004,Lançamentos!$K$5:$K$1004,$D89,Lançamentos!$U$5:$U$1004,M$5,Lançamentos!$W$5:$W$1004,'BH (3)'!$C$14),SUMIFS(Lançamentos!$Q$5:$Q$1004,Lançamentos!$J$5:$J$1004,$D89,Lançamentos!$U$5:$U$1004,M$5,Lançamentos!$W$5:$W$1004,'BH (3)'!$C$14)))</f>
        <v>x</v>
      </c>
      <c r="N89" s="88" t="str">
        <f>IF($D89="","x",IF('BH (3)'!$B$13=1,SUMIFS(Lançamentos!$Q$5:$Q$1004,Lançamentos!$K$5:$K$1004,$D89,Lançamentos!$U$5:$U$1004,N$5,Lançamentos!$W$5:$W$1004,'BH (3)'!$C$14),SUMIFS(Lançamentos!$Q$5:$Q$1004,Lançamentos!$J$5:$J$1004,$D89,Lançamentos!$U$5:$U$1004,N$5,Lançamentos!$W$5:$W$1004,'BH (3)'!$C$14)))</f>
        <v>x</v>
      </c>
      <c r="O89" s="88" t="str">
        <f>IF($D89="","x",IF('BH (3)'!$B$13=1,SUMIFS(Lançamentos!$Q$5:$Q$1004,Lançamentos!$K$5:$K$1004,$D89,Lançamentos!$U$5:$U$1004,O$5,Lançamentos!$W$5:$W$1004,'BH (3)'!$C$14),SUMIFS(Lançamentos!$Q$5:$Q$1004,Lançamentos!$J$5:$J$1004,$D89,Lançamentos!$U$5:$U$1004,O$5,Lançamentos!$W$5:$W$1004,'BH (3)'!$C$14)))</f>
        <v>x</v>
      </c>
      <c r="P89" s="88" t="str">
        <f>IF($D89="","x",IF('BH (3)'!$B$13=1,SUMIFS(Lançamentos!$Q$5:$Q$1004,Lançamentos!$K$5:$K$1004,$D89,Lançamentos!$U$5:$U$1004,P$5,Lançamentos!$W$5:$W$1004,'BH (3)'!$C$14),SUMIFS(Lançamentos!$Q$5:$Q$1004,Lançamentos!$J$5:$J$1004,$D89,Lançamentos!$U$5:$U$1004,P$5,Lançamentos!$W$5:$W$1004,'BH (3)'!$C$14)))</f>
        <v>x</v>
      </c>
      <c r="Q89" s="177" t="str">
        <f t="shared" si="3"/>
        <v/>
      </c>
    </row>
    <row r="90" spans="3:17" ht="45" customHeight="1" x14ac:dyDescent="0.25">
      <c r="C90" s="81" t="str">
        <f t="shared" si="2"/>
        <v/>
      </c>
      <c r="D90" s="170" t="str">
        <f>IF('BH (3)'!$B$13=1,IF(Adv!D88="","",Adv!D88),IF(Cli!D88="","",Cli!D88))</f>
        <v/>
      </c>
      <c r="E90" s="88" t="str">
        <f>IF($D90="","x",IF('BH (3)'!$B$13=1,SUMIFS(Lançamentos!$Q$5:$Q$1004,Lançamentos!$K$5:$K$1004,$D90,Lançamentos!$U$5:$U$1004,E$5,Lançamentos!$W$5:$W$1004,'BH (3)'!$C$14),SUMIFS(Lançamentos!$Q$5:$Q$1004,Lançamentos!$J$5:$J$1004,$D90,Lançamentos!$U$5:$U$1004,E$5,Lançamentos!$W$5:$W$1004,'BH (3)'!$C$14)))</f>
        <v>x</v>
      </c>
      <c r="F90" s="88" t="str">
        <f>IF($D90="","x",IF('BH (3)'!$B$13=1,SUMIFS(Lançamentos!$Q$5:$Q$1004,Lançamentos!$K$5:$K$1004,$D90,Lançamentos!$U$5:$U$1004,F$5,Lançamentos!$W$5:$W$1004,'BH (3)'!$C$14),SUMIFS(Lançamentos!$Q$5:$Q$1004,Lançamentos!$J$5:$J$1004,$D90,Lançamentos!$U$5:$U$1004,F$5,Lançamentos!$W$5:$W$1004,'BH (3)'!$C$14)))</f>
        <v>x</v>
      </c>
      <c r="G90" s="88" t="str">
        <f>IF($D90="","x",IF('BH (3)'!$B$13=1,SUMIFS(Lançamentos!$Q$5:$Q$1004,Lançamentos!$K$5:$K$1004,$D90,Lançamentos!$U$5:$U$1004,G$5,Lançamentos!$W$5:$W$1004,'BH (3)'!$C$14),SUMIFS(Lançamentos!$Q$5:$Q$1004,Lançamentos!$J$5:$J$1004,$D90,Lançamentos!$U$5:$U$1004,G$5,Lançamentos!$W$5:$W$1004,'BH (3)'!$C$14)))</f>
        <v>x</v>
      </c>
      <c r="H90" s="88" t="str">
        <f>IF($D90="","x",IF('BH (3)'!$B$13=1,SUMIFS(Lançamentos!$Q$5:$Q$1004,Lançamentos!$K$5:$K$1004,$D90,Lançamentos!$U$5:$U$1004,H$5,Lançamentos!$W$5:$W$1004,'BH (3)'!$C$14),SUMIFS(Lançamentos!$Q$5:$Q$1004,Lançamentos!$J$5:$J$1004,$D90,Lançamentos!$U$5:$U$1004,H$5,Lançamentos!$W$5:$W$1004,'BH (3)'!$C$14)))</f>
        <v>x</v>
      </c>
      <c r="I90" s="88" t="str">
        <f>IF($D90="","x",IF('BH (3)'!$B$13=1,SUMIFS(Lançamentos!$Q$5:$Q$1004,Lançamentos!$K$5:$K$1004,$D90,Lançamentos!$U$5:$U$1004,I$5,Lançamentos!$W$5:$W$1004,'BH (3)'!$C$14),SUMIFS(Lançamentos!$Q$5:$Q$1004,Lançamentos!$J$5:$J$1004,$D90,Lançamentos!$U$5:$U$1004,I$5,Lançamentos!$W$5:$W$1004,'BH (3)'!$C$14)))</f>
        <v>x</v>
      </c>
      <c r="J90" s="88" t="str">
        <f>IF($D90="","x",IF('BH (3)'!$B$13=1,SUMIFS(Lançamentos!$Q$5:$Q$1004,Lançamentos!$K$5:$K$1004,$D90,Lançamentos!$U$5:$U$1004,J$5,Lançamentos!$W$5:$W$1004,'BH (3)'!$C$14),SUMIFS(Lançamentos!$Q$5:$Q$1004,Lançamentos!$J$5:$J$1004,$D90,Lançamentos!$U$5:$U$1004,J$5,Lançamentos!$W$5:$W$1004,'BH (3)'!$C$14)))</f>
        <v>x</v>
      </c>
      <c r="K90" s="88" t="str">
        <f>IF($D90="","x",IF('BH (3)'!$B$13=1,SUMIFS(Lançamentos!$Q$5:$Q$1004,Lançamentos!$K$5:$K$1004,$D90,Lançamentos!$U$5:$U$1004,K$5,Lançamentos!$W$5:$W$1004,'BH (3)'!$C$14),SUMIFS(Lançamentos!$Q$5:$Q$1004,Lançamentos!$J$5:$J$1004,$D90,Lançamentos!$U$5:$U$1004,K$5,Lançamentos!$W$5:$W$1004,'BH (3)'!$C$14)))</f>
        <v>x</v>
      </c>
      <c r="L90" s="88" t="str">
        <f>IF($D90="","x",IF('BH (3)'!$B$13=1,SUMIFS(Lançamentos!$Q$5:$Q$1004,Lançamentos!$K$5:$K$1004,$D90,Lançamentos!$U$5:$U$1004,L$5,Lançamentos!$W$5:$W$1004,'BH (3)'!$C$14),SUMIFS(Lançamentos!$Q$5:$Q$1004,Lançamentos!$J$5:$J$1004,$D90,Lançamentos!$U$5:$U$1004,L$5,Lançamentos!$W$5:$W$1004,'BH (3)'!$C$14)))</f>
        <v>x</v>
      </c>
      <c r="M90" s="88" t="str">
        <f>IF($D90="","x",IF('BH (3)'!$B$13=1,SUMIFS(Lançamentos!$Q$5:$Q$1004,Lançamentos!$K$5:$K$1004,$D90,Lançamentos!$U$5:$U$1004,M$5,Lançamentos!$W$5:$W$1004,'BH (3)'!$C$14),SUMIFS(Lançamentos!$Q$5:$Q$1004,Lançamentos!$J$5:$J$1004,$D90,Lançamentos!$U$5:$U$1004,M$5,Lançamentos!$W$5:$W$1004,'BH (3)'!$C$14)))</f>
        <v>x</v>
      </c>
      <c r="N90" s="88" t="str">
        <f>IF($D90="","x",IF('BH (3)'!$B$13=1,SUMIFS(Lançamentos!$Q$5:$Q$1004,Lançamentos!$K$5:$K$1004,$D90,Lançamentos!$U$5:$U$1004,N$5,Lançamentos!$W$5:$W$1004,'BH (3)'!$C$14),SUMIFS(Lançamentos!$Q$5:$Q$1004,Lançamentos!$J$5:$J$1004,$D90,Lançamentos!$U$5:$U$1004,N$5,Lançamentos!$W$5:$W$1004,'BH (3)'!$C$14)))</f>
        <v>x</v>
      </c>
      <c r="O90" s="88" t="str">
        <f>IF($D90="","x",IF('BH (3)'!$B$13=1,SUMIFS(Lançamentos!$Q$5:$Q$1004,Lançamentos!$K$5:$K$1004,$D90,Lançamentos!$U$5:$U$1004,O$5,Lançamentos!$W$5:$W$1004,'BH (3)'!$C$14),SUMIFS(Lançamentos!$Q$5:$Q$1004,Lançamentos!$J$5:$J$1004,$D90,Lançamentos!$U$5:$U$1004,O$5,Lançamentos!$W$5:$W$1004,'BH (3)'!$C$14)))</f>
        <v>x</v>
      </c>
      <c r="P90" s="88" t="str">
        <f>IF($D90="","x",IF('BH (3)'!$B$13=1,SUMIFS(Lançamentos!$Q$5:$Q$1004,Lançamentos!$K$5:$K$1004,$D90,Lançamentos!$U$5:$U$1004,P$5,Lançamentos!$W$5:$W$1004,'BH (3)'!$C$14),SUMIFS(Lançamentos!$Q$5:$Q$1004,Lançamentos!$J$5:$J$1004,$D90,Lançamentos!$U$5:$U$1004,P$5,Lançamentos!$W$5:$W$1004,'BH (3)'!$C$14)))</f>
        <v>x</v>
      </c>
      <c r="Q90" s="177" t="str">
        <f t="shared" si="3"/>
        <v/>
      </c>
    </row>
    <row r="91" spans="3:17" ht="45" customHeight="1" x14ac:dyDescent="0.25">
      <c r="C91" s="81" t="str">
        <f t="shared" si="2"/>
        <v/>
      </c>
      <c r="D91" s="170" t="str">
        <f>IF('BH (3)'!$B$13=1,IF(Adv!D89="","",Adv!D89),IF(Cli!D89="","",Cli!D89))</f>
        <v/>
      </c>
      <c r="E91" s="88" t="str">
        <f>IF($D91="","x",IF('BH (3)'!$B$13=1,SUMIFS(Lançamentos!$Q$5:$Q$1004,Lançamentos!$K$5:$K$1004,$D91,Lançamentos!$U$5:$U$1004,E$5,Lançamentos!$W$5:$W$1004,'BH (3)'!$C$14),SUMIFS(Lançamentos!$Q$5:$Q$1004,Lançamentos!$J$5:$J$1004,$D91,Lançamentos!$U$5:$U$1004,E$5,Lançamentos!$W$5:$W$1004,'BH (3)'!$C$14)))</f>
        <v>x</v>
      </c>
      <c r="F91" s="88" t="str">
        <f>IF($D91="","x",IF('BH (3)'!$B$13=1,SUMIFS(Lançamentos!$Q$5:$Q$1004,Lançamentos!$K$5:$K$1004,$D91,Lançamentos!$U$5:$U$1004,F$5,Lançamentos!$W$5:$W$1004,'BH (3)'!$C$14),SUMIFS(Lançamentos!$Q$5:$Q$1004,Lançamentos!$J$5:$J$1004,$D91,Lançamentos!$U$5:$U$1004,F$5,Lançamentos!$W$5:$W$1004,'BH (3)'!$C$14)))</f>
        <v>x</v>
      </c>
      <c r="G91" s="88" t="str">
        <f>IF($D91="","x",IF('BH (3)'!$B$13=1,SUMIFS(Lançamentos!$Q$5:$Q$1004,Lançamentos!$K$5:$K$1004,$D91,Lançamentos!$U$5:$U$1004,G$5,Lançamentos!$W$5:$W$1004,'BH (3)'!$C$14),SUMIFS(Lançamentos!$Q$5:$Q$1004,Lançamentos!$J$5:$J$1004,$D91,Lançamentos!$U$5:$U$1004,G$5,Lançamentos!$W$5:$W$1004,'BH (3)'!$C$14)))</f>
        <v>x</v>
      </c>
      <c r="H91" s="88" t="str">
        <f>IF($D91="","x",IF('BH (3)'!$B$13=1,SUMIFS(Lançamentos!$Q$5:$Q$1004,Lançamentos!$K$5:$K$1004,$D91,Lançamentos!$U$5:$U$1004,H$5,Lançamentos!$W$5:$W$1004,'BH (3)'!$C$14),SUMIFS(Lançamentos!$Q$5:$Q$1004,Lançamentos!$J$5:$J$1004,$D91,Lançamentos!$U$5:$U$1004,H$5,Lançamentos!$W$5:$W$1004,'BH (3)'!$C$14)))</f>
        <v>x</v>
      </c>
      <c r="I91" s="88" t="str">
        <f>IF($D91="","x",IF('BH (3)'!$B$13=1,SUMIFS(Lançamentos!$Q$5:$Q$1004,Lançamentos!$K$5:$K$1004,$D91,Lançamentos!$U$5:$U$1004,I$5,Lançamentos!$W$5:$W$1004,'BH (3)'!$C$14),SUMIFS(Lançamentos!$Q$5:$Q$1004,Lançamentos!$J$5:$J$1004,$D91,Lançamentos!$U$5:$U$1004,I$5,Lançamentos!$W$5:$W$1004,'BH (3)'!$C$14)))</f>
        <v>x</v>
      </c>
      <c r="J91" s="88" t="str">
        <f>IF($D91="","x",IF('BH (3)'!$B$13=1,SUMIFS(Lançamentos!$Q$5:$Q$1004,Lançamentos!$K$5:$K$1004,$D91,Lançamentos!$U$5:$U$1004,J$5,Lançamentos!$W$5:$W$1004,'BH (3)'!$C$14),SUMIFS(Lançamentos!$Q$5:$Q$1004,Lançamentos!$J$5:$J$1004,$D91,Lançamentos!$U$5:$U$1004,J$5,Lançamentos!$W$5:$W$1004,'BH (3)'!$C$14)))</f>
        <v>x</v>
      </c>
      <c r="K91" s="88" t="str">
        <f>IF($D91="","x",IF('BH (3)'!$B$13=1,SUMIFS(Lançamentos!$Q$5:$Q$1004,Lançamentos!$K$5:$K$1004,$D91,Lançamentos!$U$5:$U$1004,K$5,Lançamentos!$W$5:$W$1004,'BH (3)'!$C$14),SUMIFS(Lançamentos!$Q$5:$Q$1004,Lançamentos!$J$5:$J$1004,$D91,Lançamentos!$U$5:$U$1004,K$5,Lançamentos!$W$5:$W$1004,'BH (3)'!$C$14)))</f>
        <v>x</v>
      </c>
      <c r="L91" s="88" t="str">
        <f>IF($D91="","x",IF('BH (3)'!$B$13=1,SUMIFS(Lançamentos!$Q$5:$Q$1004,Lançamentos!$K$5:$K$1004,$D91,Lançamentos!$U$5:$U$1004,L$5,Lançamentos!$W$5:$W$1004,'BH (3)'!$C$14),SUMIFS(Lançamentos!$Q$5:$Q$1004,Lançamentos!$J$5:$J$1004,$D91,Lançamentos!$U$5:$U$1004,L$5,Lançamentos!$W$5:$W$1004,'BH (3)'!$C$14)))</f>
        <v>x</v>
      </c>
      <c r="M91" s="88" t="str">
        <f>IF($D91="","x",IF('BH (3)'!$B$13=1,SUMIFS(Lançamentos!$Q$5:$Q$1004,Lançamentos!$K$5:$K$1004,$D91,Lançamentos!$U$5:$U$1004,M$5,Lançamentos!$W$5:$W$1004,'BH (3)'!$C$14),SUMIFS(Lançamentos!$Q$5:$Q$1004,Lançamentos!$J$5:$J$1004,$D91,Lançamentos!$U$5:$U$1004,M$5,Lançamentos!$W$5:$W$1004,'BH (3)'!$C$14)))</f>
        <v>x</v>
      </c>
      <c r="N91" s="88" t="str">
        <f>IF($D91="","x",IF('BH (3)'!$B$13=1,SUMIFS(Lançamentos!$Q$5:$Q$1004,Lançamentos!$K$5:$K$1004,$D91,Lançamentos!$U$5:$U$1004,N$5,Lançamentos!$W$5:$W$1004,'BH (3)'!$C$14),SUMIFS(Lançamentos!$Q$5:$Q$1004,Lançamentos!$J$5:$J$1004,$D91,Lançamentos!$U$5:$U$1004,N$5,Lançamentos!$W$5:$W$1004,'BH (3)'!$C$14)))</f>
        <v>x</v>
      </c>
      <c r="O91" s="88" t="str">
        <f>IF($D91="","x",IF('BH (3)'!$B$13=1,SUMIFS(Lançamentos!$Q$5:$Q$1004,Lançamentos!$K$5:$K$1004,$D91,Lançamentos!$U$5:$U$1004,O$5,Lançamentos!$W$5:$W$1004,'BH (3)'!$C$14),SUMIFS(Lançamentos!$Q$5:$Q$1004,Lançamentos!$J$5:$J$1004,$D91,Lançamentos!$U$5:$U$1004,O$5,Lançamentos!$W$5:$W$1004,'BH (3)'!$C$14)))</f>
        <v>x</v>
      </c>
      <c r="P91" s="88" t="str">
        <f>IF($D91="","x",IF('BH (3)'!$B$13=1,SUMIFS(Lançamentos!$Q$5:$Q$1004,Lançamentos!$K$5:$K$1004,$D91,Lançamentos!$U$5:$U$1004,P$5,Lançamentos!$W$5:$W$1004,'BH (3)'!$C$14),SUMIFS(Lançamentos!$Q$5:$Q$1004,Lançamentos!$J$5:$J$1004,$D91,Lançamentos!$U$5:$U$1004,P$5,Lançamentos!$W$5:$W$1004,'BH (3)'!$C$14)))</f>
        <v>x</v>
      </c>
      <c r="Q91" s="177" t="str">
        <f t="shared" si="3"/>
        <v/>
      </c>
    </row>
    <row r="92" spans="3:17" ht="45" customHeight="1" x14ac:dyDescent="0.25">
      <c r="C92" s="81" t="str">
        <f t="shared" si="2"/>
        <v/>
      </c>
      <c r="D92" s="170" t="str">
        <f>IF('BH (3)'!$B$13=1,IF(Adv!D90="","",Adv!D90),IF(Cli!D90="","",Cli!D90))</f>
        <v/>
      </c>
      <c r="E92" s="88" t="str">
        <f>IF($D92="","x",IF('BH (3)'!$B$13=1,SUMIFS(Lançamentos!$Q$5:$Q$1004,Lançamentos!$K$5:$K$1004,$D92,Lançamentos!$U$5:$U$1004,E$5,Lançamentos!$W$5:$W$1004,'BH (3)'!$C$14),SUMIFS(Lançamentos!$Q$5:$Q$1004,Lançamentos!$J$5:$J$1004,$D92,Lançamentos!$U$5:$U$1004,E$5,Lançamentos!$W$5:$W$1004,'BH (3)'!$C$14)))</f>
        <v>x</v>
      </c>
      <c r="F92" s="88" t="str">
        <f>IF($D92="","x",IF('BH (3)'!$B$13=1,SUMIFS(Lançamentos!$Q$5:$Q$1004,Lançamentos!$K$5:$K$1004,$D92,Lançamentos!$U$5:$U$1004,F$5,Lançamentos!$W$5:$W$1004,'BH (3)'!$C$14),SUMIFS(Lançamentos!$Q$5:$Q$1004,Lançamentos!$J$5:$J$1004,$D92,Lançamentos!$U$5:$U$1004,F$5,Lançamentos!$W$5:$W$1004,'BH (3)'!$C$14)))</f>
        <v>x</v>
      </c>
      <c r="G92" s="88" t="str">
        <f>IF($D92="","x",IF('BH (3)'!$B$13=1,SUMIFS(Lançamentos!$Q$5:$Q$1004,Lançamentos!$K$5:$K$1004,$D92,Lançamentos!$U$5:$U$1004,G$5,Lançamentos!$W$5:$W$1004,'BH (3)'!$C$14),SUMIFS(Lançamentos!$Q$5:$Q$1004,Lançamentos!$J$5:$J$1004,$D92,Lançamentos!$U$5:$U$1004,G$5,Lançamentos!$W$5:$W$1004,'BH (3)'!$C$14)))</f>
        <v>x</v>
      </c>
      <c r="H92" s="88" t="str">
        <f>IF($D92="","x",IF('BH (3)'!$B$13=1,SUMIFS(Lançamentos!$Q$5:$Q$1004,Lançamentos!$K$5:$K$1004,$D92,Lançamentos!$U$5:$U$1004,H$5,Lançamentos!$W$5:$W$1004,'BH (3)'!$C$14),SUMIFS(Lançamentos!$Q$5:$Q$1004,Lançamentos!$J$5:$J$1004,$D92,Lançamentos!$U$5:$U$1004,H$5,Lançamentos!$W$5:$W$1004,'BH (3)'!$C$14)))</f>
        <v>x</v>
      </c>
      <c r="I92" s="88" t="str">
        <f>IF($D92="","x",IF('BH (3)'!$B$13=1,SUMIFS(Lançamentos!$Q$5:$Q$1004,Lançamentos!$K$5:$K$1004,$D92,Lançamentos!$U$5:$U$1004,I$5,Lançamentos!$W$5:$W$1004,'BH (3)'!$C$14),SUMIFS(Lançamentos!$Q$5:$Q$1004,Lançamentos!$J$5:$J$1004,$D92,Lançamentos!$U$5:$U$1004,I$5,Lançamentos!$W$5:$W$1004,'BH (3)'!$C$14)))</f>
        <v>x</v>
      </c>
      <c r="J92" s="88" t="str">
        <f>IF($D92="","x",IF('BH (3)'!$B$13=1,SUMIFS(Lançamentos!$Q$5:$Q$1004,Lançamentos!$K$5:$K$1004,$D92,Lançamentos!$U$5:$U$1004,J$5,Lançamentos!$W$5:$W$1004,'BH (3)'!$C$14),SUMIFS(Lançamentos!$Q$5:$Q$1004,Lançamentos!$J$5:$J$1004,$D92,Lançamentos!$U$5:$U$1004,J$5,Lançamentos!$W$5:$W$1004,'BH (3)'!$C$14)))</f>
        <v>x</v>
      </c>
      <c r="K92" s="88" t="str">
        <f>IF($D92="","x",IF('BH (3)'!$B$13=1,SUMIFS(Lançamentos!$Q$5:$Q$1004,Lançamentos!$K$5:$K$1004,$D92,Lançamentos!$U$5:$U$1004,K$5,Lançamentos!$W$5:$W$1004,'BH (3)'!$C$14),SUMIFS(Lançamentos!$Q$5:$Q$1004,Lançamentos!$J$5:$J$1004,$D92,Lançamentos!$U$5:$U$1004,K$5,Lançamentos!$W$5:$W$1004,'BH (3)'!$C$14)))</f>
        <v>x</v>
      </c>
      <c r="L92" s="88" t="str">
        <f>IF($D92="","x",IF('BH (3)'!$B$13=1,SUMIFS(Lançamentos!$Q$5:$Q$1004,Lançamentos!$K$5:$K$1004,$D92,Lançamentos!$U$5:$U$1004,L$5,Lançamentos!$W$5:$W$1004,'BH (3)'!$C$14),SUMIFS(Lançamentos!$Q$5:$Q$1004,Lançamentos!$J$5:$J$1004,$D92,Lançamentos!$U$5:$U$1004,L$5,Lançamentos!$W$5:$W$1004,'BH (3)'!$C$14)))</f>
        <v>x</v>
      </c>
      <c r="M92" s="88" t="str">
        <f>IF($D92="","x",IF('BH (3)'!$B$13=1,SUMIFS(Lançamentos!$Q$5:$Q$1004,Lançamentos!$K$5:$K$1004,$D92,Lançamentos!$U$5:$U$1004,M$5,Lançamentos!$W$5:$W$1004,'BH (3)'!$C$14),SUMIFS(Lançamentos!$Q$5:$Q$1004,Lançamentos!$J$5:$J$1004,$D92,Lançamentos!$U$5:$U$1004,M$5,Lançamentos!$W$5:$W$1004,'BH (3)'!$C$14)))</f>
        <v>x</v>
      </c>
      <c r="N92" s="88" t="str">
        <f>IF($D92="","x",IF('BH (3)'!$B$13=1,SUMIFS(Lançamentos!$Q$5:$Q$1004,Lançamentos!$K$5:$K$1004,$D92,Lançamentos!$U$5:$U$1004,N$5,Lançamentos!$W$5:$W$1004,'BH (3)'!$C$14),SUMIFS(Lançamentos!$Q$5:$Q$1004,Lançamentos!$J$5:$J$1004,$D92,Lançamentos!$U$5:$U$1004,N$5,Lançamentos!$W$5:$W$1004,'BH (3)'!$C$14)))</f>
        <v>x</v>
      </c>
      <c r="O92" s="88" t="str">
        <f>IF($D92="","x",IF('BH (3)'!$B$13=1,SUMIFS(Lançamentos!$Q$5:$Q$1004,Lançamentos!$K$5:$K$1004,$D92,Lançamentos!$U$5:$U$1004,O$5,Lançamentos!$W$5:$W$1004,'BH (3)'!$C$14),SUMIFS(Lançamentos!$Q$5:$Q$1004,Lançamentos!$J$5:$J$1004,$D92,Lançamentos!$U$5:$U$1004,O$5,Lançamentos!$W$5:$W$1004,'BH (3)'!$C$14)))</f>
        <v>x</v>
      </c>
      <c r="P92" s="88" t="str">
        <f>IF($D92="","x",IF('BH (3)'!$B$13=1,SUMIFS(Lançamentos!$Q$5:$Q$1004,Lançamentos!$K$5:$K$1004,$D92,Lançamentos!$U$5:$U$1004,P$5,Lançamentos!$W$5:$W$1004,'BH (3)'!$C$14),SUMIFS(Lançamentos!$Q$5:$Q$1004,Lançamentos!$J$5:$J$1004,$D92,Lançamentos!$U$5:$U$1004,P$5,Lançamentos!$W$5:$W$1004,'BH (3)'!$C$14)))</f>
        <v>x</v>
      </c>
      <c r="Q92" s="177" t="str">
        <f t="shared" si="3"/>
        <v/>
      </c>
    </row>
    <row r="93" spans="3:17" ht="45" customHeight="1" x14ac:dyDescent="0.25">
      <c r="C93" s="81" t="str">
        <f t="shared" si="2"/>
        <v/>
      </c>
      <c r="D93" s="170" t="str">
        <f>IF('BH (3)'!$B$13=1,IF(Adv!D91="","",Adv!D91),IF(Cli!D91="","",Cli!D91))</f>
        <v/>
      </c>
      <c r="E93" s="88" t="str">
        <f>IF($D93="","x",IF('BH (3)'!$B$13=1,SUMIFS(Lançamentos!$Q$5:$Q$1004,Lançamentos!$K$5:$K$1004,$D93,Lançamentos!$U$5:$U$1004,E$5,Lançamentos!$W$5:$W$1004,'BH (3)'!$C$14),SUMIFS(Lançamentos!$Q$5:$Q$1004,Lançamentos!$J$5:$J$1004,$D93,Lançamentos!$U$5:$U$1004,E$5,Lançamentos!$W$5:$W$1004,'BH (3)'!$C$14)))</f>
        <v>x</v>
      </c>
      <c r="F93" s="88" t="str">
        <f>IF($D93="","x",IF('BH (3)'!$B$13=1,SUMIFS(Lançamentos!$Q$5:$Q$1004,Lançamentos!$K$5:$K$1004,$D93,Lançamentos!$U$5:$U$1004,F$5,Lançamentos!$W$5:$W$1004,'BH (3)'!$C$14),SUMIFS(Lançamentos!$Q$5:$Q$1004,Lançamentos!$J$5:$J$1004,$D93,Lançamentos!$U$5:$U$1004,F$5,Lançamentos!$W$5:$W$1004,'BH (3)'!$C$14)))</f>
        <v>x</v>
      </c>
      <c r="G93" s="88" t="str">
        <f>IF($D93="","x",IF('BH (3)'!$B$13=1,SUMIFS(Lançamentos!$Q$5:$Q$1004,Lançamentos!$K$5:$K$1004,$D93,Lançamentos!$U$5:$U$1004,G$5,Lançamentos!$W$5:$W$1004,'BH (3)'!$C$14),SUMIFS(Lançamentos!$Q$5:$Q$1004,Lançamentos!$J$5:$J$1004,$D93,Lançamentos!$U$5:$U$1004,G$5,Lançamentos!$W$5:$W$1004,'BH (3)'!$C$14)))</f>
        <v>x</v>
      </c>
      <c r="H93" s="88" t="str">
        <f>IF($D93="","x",IF('BH (3)'!$B$13=1,SUMIFS(Lançamentos!$Q$5:$Q$1004,Lançamentos!$K$5:$K$1004,$D93,Lançamentos!$U$5:$U$1004,H$5,Lançamentos!$W$5:$W$1004,'BH (3)'!$C$14),SUMIFS(Lançamentos!$Q$5:$Q$1004,Lançamentos!$J$5:$J$1004,$D93,Lançamentos!$U$5:$U$1004,H$5,Lançamentos!$W$5:$W$1004,'BH (3)'!$C$14)))</f>
        <v>x</v>
      </c>
      <c r="I93" s="88" t="str">
        <f>IF($D93="","x",IF('BH (3)'!$B$13=1,SUMIFS(Lançamentos!$Q$5:$Q$1004,Lançamentos!$K$5:$K$1004,$D93,Lançamentos!$U$5:$U$1004,I$5,Lançamentos!$W$5:$W$1004,'BH (3)'!$C$14),SUMIFS(Lançamentos!$Q$5:$Q$1004,Lançamentos!$J$5:$J$1004,$D93,Lançamentos!$U$5:$U$1004,I$5,Lançamentos!$W$5:$W$1004,'BH (3)'!$C$14)))</f>
        <v>x</v>
      </c>
      <c r="J93" s="88" t="str">
        <f>IF($D93="","x",IF('BH (3)'!$B$13=1,SUMIFS(Lançamentos!$Q$5:$Q$1004,Lançamentos!$K$5:$K$1004,$D93,Lançamentos!$U$5:$U$1004,J$5,Lançamentos!$W$5:$W$1004,'BH (3)'!$C$14),SUMIFS(Lançamentos!$Q$5:$Q$1004,Lançamentos!$J$5:$J$1004,$D93,Lançamentos!$U$5:$U$1004,J$5,Lançamentos!$W$5:$W$1004,'BH (3)'!$C$14)))</f>
        <v>x</v>
      </c>
      <c r="K93" s="88" t="str">
        <f>IF($D93="","x",IF('BH (3)'!$B$13=1,SUMIFS(Lançamentos!$Q$5:$Q$1004,Lançamentos!$K$5:$K$1004,$D93,Lançamentos!$U$5:$U$1004,K$5,Lançamentos!$W$5:$W$1004,'BH (3)'!$C$14),SUMIFS(Lançamentos!$Q$5:$Q$1004,Lançamentos!$J$5:$J$1004,$D93,Lançamentos!$U$5:$U$1004,K$5,Lançamentos!$W$5:$W$1004,'BH (3)'!$C$14)))</f>
        <v>x</v>
      </c>
      <c r="L93" s="88" t="str">
        <f>IF($D93="","x",IF('BH (3)'!$B$13=1,SUMIFS(Lançamentos!$Q$5:$Q$1004,Lançamentos!$K$5:$K$1004,$D93,Lançamentos!$U$5:$U$1004,L$5,Lançamentos!$W$5:$W$1004,'BH (3)'!$C$14),SUMIFS(Lançamentos!$Q$5:$Q$1004,Lançamentos!$J$5:$J$1004,$D93,Lançamentos!$U$5:$U$1004,L$5,Lançamentos!$W$5:$W$1004,'BH (3)'!$C$14)))</f>
        <v>x</v>
      </c>
      <c r="M93" s="88" t="str">
        <f>IF($D93="","x",IF('BH (3)'!$B$13=1,SUMIFS(Lançamentos!$Q$5:$Q$1004,Lançamentos!$K$5:$K$1004,$D93,Lançamentos!$U$5:$U$1004,M$5,Lançamentos!$W$5:$W$1004,'BH (3)'!$C$14),SUMIFS(Lançamentos!$Q$5:$Q$1004,Lançamentos!$J$5:$J$1004,$D93,Lançamentos!$U$5:$U$1004,M$5,Lançamentos!$W$5:$W$1004,'BH (3)'!$C$14)))</f>
        <v>x</v>
      </c>
      <c r="N93" s="88" t="str">
        <f>IF($D93="","x",IF('BH (3)'!$B$13=1,SUMIFS(Lançamentos!$Q$5:$Q$1004,Lançamentos!$K$5:$K$1004,$D93,Lançamentos!$U$5:$U$1004,N$5,Lançamentos!$W$5:$W$1004,'BH (3)'!$C$14),SUMIFS(Lançamentos!$Q$5:$Q$1004,Lançamentos!$J$5:$J$1004,$D93,Lançamentos!$U$5:$U$1004,N$5,Lançamentos!$W$5:$W$1004,'BH (3)'!$C$14)))</f>
        <v>x</v>
      </c>
      <c r="O93" s="88" t="str">
        <f>IF($D93="","x",IF('BH (3)'!$B$13=1,SUMIFS(Lançamentos!$Q$5:$Q$1004,Lançamentos!$K$5:$K$1004,$D93,Lançamentos!$U$5:$U$1004,O$5,Lançamentos!$W$5:$W$1004,'BH (3)'!$C$14),SUMIFS(Lançamentos!$Q$5:$Q$1004,Lançamentos!$J$5:$J$1004,$D93,Lançamentos!$U$5:$U$1004,O$5,Lançamentos!$W$5:$W$1004,'BH (3)'!$C$14)))</f>
        <v>x</v>
      </c>
      <c r="P93" s="88" t="str">
        <f>IF($D93="","x",IF('BH (3)'!$B$13=1,SUMIFS(Lançamentos!$Q$5:$Q$1004,Lançamentos!$K$5:$K$1004,$D93,Lançamentos!$U$5:$U$1004,P$5,Lançamentos!$W$5:$W$1004,'BH (3)'!$C$14),SUMIFS(Lançamentos!$Q$5:$Q$1004,Lançamentos!$J$5:$J$1004,$D93,Lançamentos!$U$5:$U$1004,P$5,Lançamentos!$W$5:$W$1004,'BH (3)'!$C$14)))</f>
        <v>x</v>
      </c>
      <c r="Q93" s="177" t="str">
        <f t="shared" si="3"/>
        <v/>
      </c>
    </row>
    <row r="94" spans="3:17" ht="45" customHeight="1" x14ac:dyDescent="0.25">
      <c r="C94" s="81" t="str">
        <f t="shared" si="2"/>
        <v/>
      </c>
      <c r="D94" s="170" t="str">
        <f>IF('BH (3)'!$B$13=1,IF(Adv!D92="","",Adv!D92),IF(Cli!D92="","",Cli!D92))</f>
        <v/>
      </c>
      <c r="E94" s="88" t="str">
        <f>IF($D94="","x",IF('BH (3)'!$B$13=1,SUMIFS(Lançamentos!$Q$5:$Q$1004,Lançamentos!$K$5:$K$1004,$D94,Lançamentos!$U$5:$U$1004,E$5,Lançamentos!$W$5:$W$1004,'BH (3)'!$C$14),SUMIFS(Lançamentos!$Q$5:$Q$1004,Lançamentos!$J$5:$J$1004,$D94,Lançamentos!$U$5:$U$1004,E$5,Lançamentos!$W$5:$W$1004,'BH (3)'!$C$14)))</f>
        <v>x</v>
      </c>
      <c r="F94" s="88" t="str">
        <f>IF($D94="","x",IF('BH (3)'!$B$13=1,SUMIFS(Lançamentos!$Q$5:$Q$1004,Lançamentos!$K$5:$K$1004,$D94,Lançamentos!$U$5:$U$1004,F$5,Lançamentos!$W$5:$W$1004,'BH (3)'!$C$14),SUMIFS(Lançamentos!$Q$5:$Q$1004,Lançamentos!$J$5:$J$1004,$D94,Lançamentos!$U$5:$U$1004,F$5,Lançamentos!$W$5:$W$1004,'BH (3)'!$C$14)))</f>
        <v>x</v>
      </c>
      <c r="G94" s="88" t="str">
        <f>IF($D94="","x",IF('BH (3)'!$B$13=1,SUMIFS(Lançamentos!$Q$5:$Q$1004,Lançamentos!$K$5:$K$1004,$D94,Lançamentos!$U$5:$U$1004,G$5,Lançamentos!$W$5:$W$1004,'BH (3)'!$C$14),SUMIFS(Lançamentos!$Q$5:$Q$1004,Lançamentos!$J$5:$J$1004,$D94,Lançamentos!$U$5:$U$1004,G$5,Lançamentos!$W$5:$W$1004,'BH (3)'!$C$14)))</f>
        <v>x</v>
      </c>
      <c r="H94" s="88" t="str">
        <f>IF($D94="","x",IF('BH (3)'!$B$13=1,SUMIFS(Lançamentos!$Q$5:$Q$1004,Lançamentos!$K$5:$K$1004,$D94,Lançamentos!$U$5:$U$1004,H$5,Lançamentos!$W$5:$W$1004,'BH (3)'!$C$14),SUMIFS(Lançamentos!$Q$5:$Q$1004,Lançamentos!$J$5:$J$1004,$D94,Lançamentos!$U$5:$U$1004,H$5,Lançamentos!$W$5:$W$1004,'BH (3)'!$C$14)))</f>
        <v>x</v>
      </c>
      <c r="I94" s="88" t="str">
        <f>IF($D94="","x",IF('BH (3)'!$B$13=1,SUMIFS(Lançamentos!$Q$5:$Q$1004,Lançamentos!$K$5:$K$1004,$D94,Lançamentos!$U$5:$U$1004,I$5,Lançamentos!$W$5:$W$1004,'BH (3)'!$C$14),SUMIFS(Lançamentos!$Q$5:$Q$1004,Lançamentos!$J$5:$J$1004,$D94,Lançamentos!$U$5:$U$1004,I$5,Lançamentos!$W$5:$W$1004,'BH (3)'!$C$14)))</f>
        <v>x</v>
      </c>
      <c r="J94" s="88" t="str">
        <f>IF($D94="","x",IF('BH (3)'!$B$13=1,SUMIFS(Lançamentos!$Q$5:$Q$1004,Lançamentos!$K$5:$K$1004,$D94,Lançamentos!$U$5:$U$1004,J$5,Lançamentos!$W$5:$W$1004,'BH (3)'!$C$14),SUMIFS(Lançamentos!$Q$5:$Q$1004,Lançamentos!$J$5:$J$1004,$D94,Lançamentos!$U$5:$U$1004,J$5,Lançamentos!$W$5:$W$1004,'BH (3)'!$C$14)))</f>
        <v>x</v>
      </c>
      <c r="K94" s="88" t="str">
        <f>IF($D94="","x",IF('BH (3)'!$B$13=1,SUMIFS(Lançamentos!$Q$5:$Q$1004,Lançamentos!$K$5:$K$1004,$D94,Lançamentos!$U$5:$U$1004,K$5,Lançamentos!$W$5:$W$1004,'BH (3)'!$C$14),SUMIFS(Lançamentos!$Q$5:$Q$1004,Lançamentos!$J$5:$J$1004,$D94,Lançamentos!$U$5:$U$1004,K$5,Lançamentos!$W$5:$W$1004,'BH (3)'!$C$14)))</f>
        <v>x</v>
      </c>
      <c r="L94" s="88" t="str">
        <f>IF($D94="","x",IF('BH (3)'!$B$13=1,SUMIFS(Lançamentos!$Q$5:$Q$1004,Lançamentos!$K$5:$K$1004,$D94,Lançamentos!$U$5:$U$1004,L$5,Lançamentos!$W$5:$W$1004,'BH (3)'!$C$14),SUMIFS(Lançamentos!$Q$5:$Q$1004,Lançamentos!$J$5:$J$1004,$D94,Lançamentos!$U$5:$U$1004,L$5,Lançamentos!$W$5:$W$1004,'BH (3)'!$C$14)))</f>
        <v>x</v>
      </c>
      <c r="M94" s="88" t="str">
        <f>IF($D94="","x",IF('BH (3)'!$B$13=1,SUMIFS(Lançamentos!$Q$5:$Q$1004,Lançamentos!$K$5:$K$1004,$D94,Lançamentos!$U$5:$U$1004,M$5,Lançamentos!$W$5:$W$1004,'BH (3)'!$C$14),SUMIFS(Lançamentos!$Q$5:$Q$1004,Lançamentos!$J$5:$J$1004,$D94,Lançamentos!$U$5:$U$1004,M$5,Lançamentos!$W$5:$W$1004,'BH (3)'!$C$14)))</f>
        <v>x</v>
      </c>
      <c r="N94" s="88" t="str">
        <f>IF($D94="","x",IF('BH (3)'!$B$13=1,SUMIFS(Lançamentos!$Q$5:$Q$1004,Lançamentos!$K$5:$K$1004,$D94,Lançamentos!$U$5:$U$1004,N$5,Lançamentos!$W$5:$W$1004,'BH (3)'!$C$14),SUMIFS(Lançamentos!$Q$5:$Q$1004,Lançamentos!$J$5:$J$1004,$D94,Lançamentos!$U$5:$U$1004,N$5,Lançamentos!$W$5:$W$1004,'BH (3)'!$C$14)))</f>
        <v>x</v>
      </c>
      <c r="O94" s="88" t="str">
        <f>IF($D94="","x",IF('BH (3)'!$B$13=1,SUMIFS(Lançamentos!$Q$5:$Q$1004,Lançamentos!$K$5:$K$1004,$D94,Lançamentos!$U$5:$U$1004,O$5,Lançamentos!$W$5:$W$1004,'BH (3)'!$C$14),SUMIFS(Lançamentos!$Q$5:$Q$1004,Lançamentos!$J$5:$J$1004,$D94,Lançamentos!$U$5:$U$1004,O$5,Lançamentos!$W$5:$W$1004,'BH (3)'!$C$14)))</f>
        <v>x</v>
      </c>
      <c r="P94" s="88" t="str">
        <f>IF($D94="","x",IF('BH (3)'!$B$13=1,SUMIFS(Lançamentos!$Q$5:$Q$1004,Lançamentos!$K$5:$K$1004,$D94,Lançamentos!$U$5:$U$1004,P$5,Lançamentos!$W$5:$W$1004,'BH (3)'!$C$14),SUMIFS(Lançamentos!$Q$5:$Q$1004,Lançamentos!$J$5:$J$1004,$D94,Lançamentos!$U$5:$U$1004,P$5,Lançamentos!$W$5:$W$1004,'BH (3)'!$C$14)))</f>
        <v>x</v>
      </c>
      <c r="Q94" s="177" t="str">
        <f t="shared" si="3"/>
        <v/>
      </c>
    </row>
    <row r="95" spans="3:17" ht="45" customHeight="1" x14ac:dyDescent="0.25">
      <c r="C95" s="81" t="str">
        <f t="shared" si="2"/>
        <v/>
      </c>
      <c r="D95" s="170" t="str">
        <f>IF('BH (3)'!$B$13=1,IF(Adv!D93="","",Adv!D93),IF(Cli!D93="","",Cli!D93))</f>
        <v/>
      </c>
      <c r="E95" s="88" t="str">
        <f>IF($D95="","x",IF('BH (3)'!$B$13=1,SUMIFS(Lançamentos!$Q$5:$Q$1004,Lançamentos!$K$5:$K$1004,$D95,Lançamentos!$U$5:$U$1004,E$5,Lançamentos!$W$5:$W$1004,'BH (3)'!$C$14),SUMIFS(Lançamentos!$Q$5:$Q$1004,Lançamentos!$J$5:$J$1004,$D95,Lançamentos!$U$5:$U$1004,E$5,Lançamentos!$W$5:$W$1004,'BH (3)'!$C$14)))</f>
        <v>x</v>
      </c>
      <c r="F95" s="88" t="str">
        <f>IF($D95="","x",IF('BH (3)'!$B$13=1,SUMIFS(Lançamentos!$Q$5:$Q$1004,Lançamentos!$K$5:$K$1004,$D95,Lançamentos!$U$5:$U$1004,F$5,Lançamentos!$W$5:$W$1004,'BH (3)'!$C$14),SUMIFS(Lançamentos!$Q$5:$Q$1004,Lançamentos!$J$5:$J$1004,$D95,Lançamentos!$U$5:$U$1004,F$5,Lançamentos!$W$5:$W$1004,'BH (3)'!$C$14)))</f>
        <v>x</v>
      </c>
      <c r="G95" s="88" t="str">
        <f>IF($D95="","x",IF('BH (3)'!$B$13=1,SUMIFS(Lançamentos!$Q$5:$Q$1004,Lançamentos!$K$5:$K$1004,$D95,Lançamentos!$U$5:$U$1004,G$5,Lançamentos!$W$5:$W$1004,'BH (3)'!$C$14),SUMIFS(Lançamentos!$Q$5:$Q$1004,Lançamentos!$J$5:$J$1004,$D95,Lançamentos!$U$5:$U$1004,G$5,Lançamentos!$W$5:$W$1004,'BH (3)'!$C$14)))</f>
        <v>x</v>
      </c>
      <c r="H95" s="88" t="str">
        <f>IF($D95="","x",IF('BH (3)'!$B$13=1,SUMIFS(Lançamentos!$Q$5:$Q$1004,Lançamentos!$K$5:$K$1004,$D95,Lançamentos!$U$5:$U$1004,H$5,Lançamentos!$W$5:$W$1004,'BH (3)'!$C$14),SUMIFS(Lançamentos!$Q$5:$Q$1004,Lançamentos!$J$5:$J$1004,$D95,Lançamentos!$U$5:$U$1004,H$5,Lançamentos!$W$5:$W$1004,'BH (3)'!$C$14)))</f>
        <v>x</v>
      </c>
      <c r="I95" s="88" t="str">
        <f>IF($D95="","x",IF('BH (3)'!$B$13=1,SUMIFS(Lançamentos!$Q$5:$Q$1004,Lançamentos!$K$5:$K$1004,$D95,Lançamentos!$U$5:$U$1004,I$5,Lançamentos!$W$5:$W$1004,'BH (3)'!$C$14),SUMIFS(Lançamentos!$Q$5:$Q$1004,Lançamentos!$J$5:$J$1004,$D95,Lançamentos!$U$5:$U$1004,I$5,Lançamentos!$W$5:$W$1004,'BH (3)'!$C$14)))</f>
        <v>x</v>
      </c>
      <c r="J95" s="88" t="str">
        <f>IF($D95="","x",IF('BH (3)'!$B$13=1,SUMIFS(Lançamentos!$Q$5:$Q$1004,Lançamentos!$K$5:$K$1004,$D95,Lançamentos!$U$5:$U$1004,J$5,Lançamentos!$W$5:$W$1004,'BH (3)'!$C$14),SUMIFS(Lançamentos!$Q$5:$Q$1004,Lançamentos!$J$5:$J$1004,$D95,Lançamentos!$U$5:$U$1004,J$5,Lançamentos!$W$5:$W$1004,'BH (3)'!$C$14)))</f>
        <v>x</v>
      </c>
      <c r="K95" s="88" t="str">
        <f>IF($D95="","x",IF('BH (3)'!$B$13=1,SUMIFS(Lançamentos!$Q$5:$Q$1004,Lançamentos!$K$5:$K$1004,$D95,Lançamentos!$U$5:$U$1004,K$5,Lançamentos!$W$5:$W$1004,'BH (3)'!$C$14),SUMIFS(Lançamentos!$Q$5:$Q$1004,Lançamentos!$J$5:$J$1004,$D95,Lançamentos!$U$5:$U$1004,K$5,Lançamentos!$W$5:$W$1004,'BH (3)'!$C$14)))</f>
        <v>x</v>
      </c>
      <c r="L95" s="88" t="str">
        <f>IF($D95="","x",IF('BH (3)'!$B$13=1,SUMIFS(Lançamentos!$Q$5:$Q$1004,Lançamentos!$K$5:$K$1004,$D95,Lançamentos!$U$5:$U$1004,L$5,Lançamentos!$W$5:$W$1004,'BH (3)'!$C$14),SUMIFS(Lançamentos!$Q$5:$Q$1004,Lançamentos!$J$5:$J$1004,$D95,Lançamentos!$U$5:$U$1004,L$5,Lançamentos!$W$5:$W$1004,'BH (3)'!$C$14)))</f>
        <v>x</v>
      </c>
      <c r="M95" s="88" t="str">
        <f>IF($D95="","x",IF('BH (3)'!$B$13=1,SUMIFS(Lançamentos!$Q$5:$Q$1004,Lançamentos!$K$5:$K$1004,$D95,Lançamentos!$U$5:$U$1004,M$5,Lançamentos!$W$5:$W$1004,'BH (3)'!$C$14),SUMIFS(Lançamentos!$Q$5:$Q$1004,Lançamentos!$J$5:$J$1004,$D95,Lançamentos!$U$5:$U$1004,M$5,Lançamentos!$W$5:$W$1004,'BH (3)'!$C$14)))</f>
        <v>x</v>
      </c>
      <c r="N95" s="88" t="str">
        <f>IF($D95="","x",IF('BH (3)'!$B$13=1,SUMIFS(Lançamentos!$Q$5:$Q$1004,Lançamentos!$K$5:$K$1004,$D95,Lançamentos!$U$5:$U$1004,N$5,Lançamentos!$W$5:$W$1004,'BH (3)'!$C$14),SUMIFS(Lançamentos!$Q$5:$Q$1004,Lançamentos!$J$5:$J$1004,$D95,Lançamentos!$U$5:$U$1004,N$5,Lançamentos!$W$5:$W$1004,'BH (3)'!$C$14)))</f>
        <v>x</v>
      </c>
      <c r="O95" s="88" t="str">
        <f>IF($D95="","x",IF('BH (3)'!$B$13=1,SUMIFS(Lançamentos!$Q$5:$Q$1004,Lançamentos!$K$5:$K$1004,$D95,Lançamentos!$U$5:$U$1004,O$5,Lançamentos!$W$5:$W$1004,'BH (3)'!$C$14),SUMIFS(Lançamentos!$Q$5:$Q$1004,Lançamentos!$J$5:$J$1004,$D95,Lançamentos!$U$5:$U$1004,O$5,Lançamentos!$W$5:$W$1004,'BH (3)'!$C$14)))</f>
        <v>x</v>
      </c>
      <c r="P95" s="88" t="str">
        <f>IF($D95="","x",IF('BH (3)'!$B$13=1,SUMIFS(Lançamentos!$Q$5:$Q$1004,Lançamentos!$K$5:$K$1004,$D95,Lançamentos!$U$5:$U$1004,P$5,Lançamentos!$W$5:$W$1004,'BH (3)'!$C$14),SUMIFS(Lançamentos!$Q$5:$Q$1004,Lançamentos!$J$5:$J$1004,$D95,Lançamentos!$U$5:$U$1004,P$5,Lançamentos!$W$5:$W$1004,'BH (3)'!$C$14)))</f>
        <v>x</v>
      </c>
      <c r="Q95" s="177" t="str">
        <f t="shared" si="3"/>
        <v/>
      </c>
    </row>
    <row r="96" spans="3:17" ht="45" customHeight="1" x14ac:dyDescent="0.25">
      <c r="C96" s="81" t="str">
        <f t="shared" si="2"/>
        <v/>
      </c>
      <c r="D96" s="170" t="str">
        <f>IF('BH (3)'!$B$13=1,IF(Adv!D94="","",Adv!D94),IF(Cli!D94="","",Cli!D94))</f>
        <v/>
      </c>
      <c r="E96" s="88" t="str">
        <f>IF($D96="","x",IF('BH (3)'!$B$13=1,SUMIFS(Lançamentos!$Q$5:$Q$1004,Lançamentos!$K$5:$K$1004,$D96,Lançamentos!$U$5:$U$1004,E$5,Lançamentos!$W$5:$W$1004,'BH (3)'!$C$14),SUMIFS(Lançamentos!$Q$5:$Q$1004,Lançamentos!$J$5:$J$1004,$D96,Lançamentos!$U$5:$U$1004,E$5,Lançamentos!$W$5:$W$1004,'BH (3)'!$C$14)))</f>
        <v>x</v>
      </c>
      <c r="F96" s="88" t="str">
        <f>IF($D96="","x",IF('BH (3)'!$B$13=1,SUMIFS(Lançamentos!$Q$5:$Q$1004,Lançamentos!$K$5:$K$1004,$D96,Lançamentos!$U$5:$U$1004,F$5,Lançamentos!$W$5:$W$1004,'BH (3)'!$C$14),SUMIFS(Lançamentos!$Q$5:$Q$1004,Lançamentos!$J$5:$J$1004,$D96,Lançamentos!$U$5:$U$1004,F$5,Lançamentos!$W$5:$W$1004,'BH (3)'!$C$14)))</f>
        <v>x</v>
      </c>
      <c r="G96" s="88" t="str">
        <f>IF($D96="","x",IF('BH (3)'!$B$13=1,SUMIFS(Lançamentos!$Q$5:$Q$1004,Lançamentos!$K$5:$K$1004,$D96,Lançamentos!$U$5:$U$1004,G$5,Lançamentos!$W$5:$W$1004,'BH (3)'!$C$14),SUMIFS(Lançamentos!$Q$5:$Q$1004,Lançamentos!$J$5:$J$1004,$D96,Lançamentos!$U$5:$U$1004,G$5,Lançamentos!$W$5:$W$1004,'BH (3)'!$C$14)))</f>
        <v>x</v>
      </c>
      <c r="H96" s="88" t="str">
        <f>IF($D96="","x",IF('BH (3)'!$B$13=1,SUMIFS(Lançamentos!$Q$5:$Q$1004,Lançamentos!$K$5:$K$1004,$D96,Lançamentos!$U$5:$U$1004,H$5,Lançamentos!$W$5:$W$1004,'BH (3)'!$C$14),SUMIFS(Lançamentos!$Q$5:$Q$1004,Lançamentos!$J$5:$J$1004,$D96,Lançamentos!$U$5:$U$1004,H$5,Lançamentos!$W$5:$W$1004,'BH (3)'!$C$14)))</f>
        <v>x</v>
      </c>
      <c r="I96" s="88" t="str">
        <f>IF($D96="","x",IF('BH (3)'!$B$13=1,SUMIFS(Lançamentos!$Q$5:$Q$1004,Lançamentos!$K$5:$K$1004,$D96,Lançamentos!$U$5:$U$1004,I$5,Lançamentos!$W$5:$W$1004,'BH (3)'!$C$14),SUMIFS(Lançamentos!$Q$5:$Q$1004,Lançamentos!$J$5:$J$1004,$D96,Lançamentos!$U$5:$U$1004,I$5,Lançamentos!$W$5:$W$1004,'BH (3)'!$C$14)))</f>
        <v>x</v>
      </c>
      <c r="J96" s="88" t="str">
        <f>IF($D96="","x",IF('BH (3)'!$B$13=1,SUMIFS(Lançamentos!$Q$5:$Q$1004,Lançamentos!$K$5:$K$1004,$D96,Lançamentos!$U$5:$U$1004,J$5,Lançamentos!$W$5:$W$1004,'BH (3)'!$C$14),SUMIFS(Lançamentos!$Q$5:$Q$1004,Lançamentos!$J$5:$J$1004,$D96,Lançamentos!$U$5:$U$1004,J$5,Lançamentos!$W$5:$W$1004,'BH (3)'!$C$14)))</f>
        <v>x</v>
      </c>
      <c r="K96" s="88" t="str">
        <f>IF($D96="","x",IF('BH (3)'!$B$13=1,SUMIFS(Lançamentos!$Q$5:$Q$1004,Lançamentos!$K$5:$K$1004,$D96,Lançamentos!$U$5:$U$1004,K$5,Lançamentos!$W$5:$W$1004,'BH (3)'!$C$14),SUMIFS(Lançamentos!$Q$5:$Q$1004,Lançamentos!$J$5:$J$1004,$D96,Lançamentos!$U$5:$U$1004,K$5,Lançamentos!$W$5:$W$1004,'BH (3)'!$C$14)))</f>
        <v>x</v>
      </c>
      <c r="L96" s="88" t="str">
        <f>IF($D96="","x",IF('BH (3)'!$B$13=1,SUMIFS(Lançamentos!$Q$5:$Q$1004,Lançamentos!$K$5:$K$1004,$D96,Lançamentos!$U$5:$U$1004,L$5,Lançamentos!$W$5:$W$1004,'BH (3)'!$C$14),SUMIFS(Lançamentos!$Q$5:$Q$1004,Lançamentos!$J$5:$J$1004,$D96,Lançamentos!$U$5:$U$1004,L$5,Lançamentos!$W$5:$W$1004,'BH (3)'!$C$14)))</f>
        <v>x</v>
      </c>
      <c r="M96" s="88" t="str">
        <f>IF($D96="","x",IF('BH (3)'!$B$13=1,SUMIFS(Lançamentos!$Q$5:$Q$1004,Lançamentos!$K$5:$K$1004,$D96,Lançamentos!$U$5:$U$1004,M$5,Lançamentos!$W$5:$W$1004,'BH (3)'!$C$14),SUMIFS(Lançamentos!$Q$5:$Q$1004,Lançamentos!$J$5:$J$1004,$D96,Lançamentos!$U$5:$U$1004,M$5,Lançamentos!$W$5:$W$1004,'BH (3)'!$C$14)))</f>
        <v>x</v>
      </c>
      <c r="N96" s="88" t="str">
        <f>IF($D96="","x",IF('BH (3)'!$B$13=1,SUMIFS(Lançamentos!$Q$5:$Q$1004,Lançamentos!$K$5:$K$1004,$D96,Lançamentos!$U$5:$U$1004,N$5,Lançamentos!$W$5:$W$1004,'BH (3)'!$C$14),SUMIFS(Lançamentos!$Q$5:$Q$1004,Lançamentos!$J$5:$J$1004,$D96,Lançamentos!$U$5:$U$1004,N$5,Lançamentos!$W$5:$W$1004,'BH (3)'!$C$14)))</f>
        <v>x</v>
      </c>
      <c r="O96" s="88" t="str">
        <f>IF($D96="","x",IF('BH (3)'!$B$13=1,SUMIFS(Lançamentos!$Q$5:$Q$1004,Lançamentos!$K$5:$K$1004,$D96,Lançamentos!$U$5:$U$1004,O$5,Lançamentos!$W$5:$W$1004,'BH (3)'!$C$14),SUMIFS(Lançamentos!$Q$5:$Q$1004,Lançamentos!$J$5:$J$1004,$D96,Lançamentos!$U$5:$U$1004,O$5,Lançamentos!$W$5:$W$1004,'BH (3)'!$C$14)))</f>
        <v>x</v>
      </c>
      <c r="P96" s="88" t="str">
        <f>IF($D96="","x",IF('BH (3)'!$B$13=1,SUMIFS(Lançamentos!$Q$5:$Q$1004,Lançamentos!$K$5:$K$1004,$D96,Lançamentos!$U$5:$U$1004,P$5,Lançamentos!$W$5:$W$1004,'BH (3)'!$C$14),SUMIFS(Lançamentos!$Q$5:$Q$1004,Lançamentos!$J$5:$J$1004,$D96,Lançamentos!$U$5:$U$1004,P$5,Lançamentos!$W$5:$W$1004,'BH (3)'!$C$14)))</f>
        <v>x</v>
      </c>
      <c r="Q96" s="177" t="str">
        <f t="shared" si="3"/>
        <v/>
      </c>
    </row>
    <row r="97" spans="3:17" ht="45" customHeight="1" x14ac:dyDescent="0.25">
      <c r="C97" s="81" t="str">
        <f t="shared" si="2"/>
        <v/>
      </c>
      <c r="D97" s="170" t="str">
        <f>IF('BH (3)'!$B$13=1,IF(Adv!D95="","",Adv!D95),IF(Cli!D95="","",Cli!D95))</f>
        <v/>
      </c>
      <c r="E97" s="88" t="str">
        <f>IF($D97="","x",IF('BH (3)'!$B$13=1,SUMIFS(Lançamentos!$Q$5:$Q$1004,Lançamentos!$K$5:$K$1004,$D97,Lançamentos!$U$5:$U$1004,E$5,Lançamentos!$W$5:$W$1004,'BH (3)'!$C$14),SUMIFS(Lançamentos!$Q$5:$Q$1004,Lançamentos!$J$5:$J$1004,$D97,Lançamentos!$U$5:$U$1004,E$5,Lançamentos!$W$5:$W$1004,'BH (3)'!$C$14)))</f>
        <v>x</v>
      </c>
      <c r="F97" s="88" t="str">
        <f>IF($D97="","x",IF('BH (3)'!$B$13=1,SUMIFS(Lançamentos!$Q$5:$Q$1004,Lançamentos!$K$5:$K$1004,$D97,Lançamentos!$U$5:$U$1004,F$5,Lançamentos!$W$5:$W$1004,'BH (3)'!$C$14),SUMIFS(Lançamentos!$Q$5:$Q$1004,Lançamentos!$J$5:$J$1004,$D97,Lançamentos!$U$5:$U$1004,F$5,Lançamentos!$W$5:$W$1004,'BH (3)'!$C$14)))</f>
        <v>x</v>
      </c>
      <c r="G97" s="88" t="str">
        <f>IF($D97="","x",IF('BH (3)'!$B$13=1,SUMIFS(Lançamentos!$Q$5:$Q$1004,Lançamentos!$K$5:$K$1004,$D97,Lançamentos!$U$5:$U$1004,G$5,Lançamentos!$W$5:$W$1004,'BH (3)'!$C$14),SUMIFS(Lançamentos!$Q$5:$Q$1004,Lançamentos!$J$5:$J$1004,$D97,Lançamentos!$U$5:$U$1004,G$5,Lançamentos!$W$5:$W$1004,'BH (3)'!$C$14)))</f>
        <v>x</v>
      </c>
      <c r="H97" s="88" t="str">
        <f>IF($D97="","x",IF('BH (3)'!$B$13=1,SUMIFS(Lançamentos!$Q$5:$Q$1004,Lançamentos!$K$5:$K$1004,$D97,Lançamentos!$U$5:$U$1004,H$5,Lançamentos!$W$5:$W$1004,'BH (3)'!$C$14),SUMIFS(Lançamentos!$Q$5:$Q$1004,Lançamentos!$J$5:$J$1004,$D97,Lançamentos!$U$5:$U$1004,H$5,Lançamentos!$W$5:$W$1004,'BH (3)'!$C$14)))</f>
        <v>x</v>
      </c>
      <c r="I97" s="88" t="str">
        <f>IF($D97="","x",IF('BH (3)'!$B$13=1,SUMIFS(Lançamentos!$Q$5:$Q$1004,Lançamentos!$K$5:$K$1004,$D97,Lançamentos!$U$5:$U$1004,I$5,Lançamentos!$W$5:$W$1004,'BH (3)'!$C$14),SUMIFS(Lançamentos!$Q$5:$Q$1004,Lançamentos!$J$5:$J$1004,$D97,Lançamentos!$U$5:$U$1004,I$5,Lançamentos!$W$5:$W$1004,'BH (3)'!$C$14)))</f>
        <v>x</v>
      </c>
      <c r="J97" s="88" t="str">
        <f>IF($D97="","x",IF('BH (3)'!$B$13=1,SUMIFS(Lançamentos!$Q$5:$Q$1004,Lançamentos!$K$5:$K$1004,$D97,Lançamentos!$U$5:$U$1004,J$5,Lançamentos!$W$5:$W$1004,'BH (3)'!$C$14),SUMIFS(Lançamentos!$Q$5:$Q$1004,Lançamentos!$J$5:$J$1004,$D97,Lançamentos!$U$5:$U$1004,J$5,Lançamentos!$W$5:$W$1004,'BH (3)'!$C$14)))</f>
        <v>x</v>
      </c>
      <c r="K97" s="88" t="str">
        <f>IF($D97="","x",IF('BH (3)'!$B$13=1,SUMIFS(Lançamentos!$Q$5:$Q$1004,Lançamentos!$K$5:$K$1004,$D97,Lançamentos!$U$5:$U$1004,K$5,Lançamentos!$W$5:$W$1004,'BH (3)'!$C$14),SUMIFS(Lançamentos!$Q$5:$Q$1004,Lançamentos!$J$5:$J$1004,$D97,Lançamentos!$U$5:$U$1004,K$5,Lançamentos!$W$5:$W$1004,'BH (3)'!$C$14)))</f>
        <v>x</v>
      </c>
      <c r="L97" s="88" t="str">
        <f>IF($D97="","x",IF('BH (3)'!$B$13=1,SUMIFS(Lançamentos!$Q$5:$Q$1004,Lançamentos!$K$5:$K$1004,$D97,Lançamentos!$U$5:$U$1004,L$5,Lançamentos!$W$5:$W$1004,'BH (3)'!$C$14),SUMIFS(Lançamentos!$Q$5:$Q$1004,Lançamentos!$J$5:$J$1004,$D97,Lançamentos!$U$5:$U$1004,L$5,Lançamentos!$W$5:$W$1004,'BH (3)'!$C$14)))</f>
        <v>x</v>
      </c>
      <c r="M97" s="88" t="str">
        <f>IF($D97="","x",IF('BH (3)'!$B$13=1,SUMIFS(Lançamentos!$Q$5:$Q$1004,Lançamentos!$K$5:$K$1004,$D97,Lançamentos!$U$5:$U$1004,M$5,Lançamentos!$W$5:$W$1004,'BH (3)'!$C$14),SUMIFS(Lançamentos!$Q$5:$Q$1004,Lançamentos!$J$5:$J$1004,$D97,Lançamentos!$U$5:$U$1004,M$5,Lançamentos!$W$5:$W$1004,'BH (3)'!$C$14)))</f>
        <v>x</v>
      </c>
      <c r="N97" s="88" t="str">
        <f>IF($D97="","x",IF('BH (3)'!$B$13=1,SUMIFS(Lançamentos!$Q$5:$Q$1004,Lançamentos!$K$5:$K$1004,$D97,Lançamentos!$U$5:$U$1004,N$5,Lançamentos!$W$5:$W$1004,'BH (3)'!$C$14),SUMIFS(Lançamentos!$Q$5:$Q$1004,Lançamentos!$J$5:$J$1004,$D97,Lançamentos!$U$5:$U$1004,N$5,Lançamentos!$W$5:$W$1004,'BH (3)'!$C$14)))</f>
        <v>x</v>
      </c>
      <c r="O97" s="88" t="str">
        <f>IF($D97="","x",IF('BH (3)'!$B$13=1,SUMIFS(Lançamentos!$Q$5:$Q$1004,Lançamentos!$K$5:$K$1004,$D97,Lançamentos!$U$5:$U$1004,O$5,Lançamentos!$W$5:$W$1004,'BH (3)'!$C$14),SUMIFS(Lançamentos!$Q$5:$Q$1004,Lançamentos!$J$5:$J$1004,$D97,Lançamentos!$U$5:$U$1004,O$5,Lançamentos!$W$5:$W$1004,'BH (3)'!$C$14)))</f>
        <v>x</v>
      </c>
      <c r="P97" s="88" t="str">
        <f>IF($D97="","x",IF('BH (3)'!$B$13=1,SUMIFS(Lançamentos!$Q$5:$Q$1004,Lançamentos!$K$5:$K$1004,$D97,Lançamentos!$U$5:$U$1004,P$5,Lançamentos!$W$5:$W$1004,'BH (3)'!$C$14),SUMIFS(Lançamentos!$Q$5:$Q$1004,Lançamentos!$J$5:$J$1004,$D97,Lançamentos!$U$5:$U$1004,P$5,Lançamentos!$W$5:$W$1004,'BH (3)'!$C$14)))</f>
        <v>x</v>
      </c>
      <c r="Q97" s="177" t="str">
        <f t="shared" si="3"/>
        <v/>
      </c>
    </row>
    <row r="98" spans="3:17" ht="45" customHeight="1" x14ac:dyDescent="0.25">
      <c r="C98" s="81" t="str">
        <f t="shared" si="2"/>
        <v/>
      </c>
      <c r="D98" s="170" t="str">
        <f>IF('BH (3)'!$B$13=1,IF(Adv!D96="","",Adv!D96),IF(Cli!D96="","",Cli!D96))</f>
        <v/>
      </c>
      <c r="E98" s="88" t="str">
        <f>IF($D98="","x",IF('BH (3)'!$B$13=1,SUMIFS(Lançamentos!$Q$5:$Q$1004,Lançamentos!$K$5:$K$1004,$D98,Lançamentos!$U$5:$U$1004,E$5,Lançamentos!$W$5:$W$1004,'BH (3)'!$C$14),SUMIFS(Lançamentos!$Q$5:$Q$1004,Lançamentos!$J$5:$J$1004,$D98,Lançamentos!$U$5:$U$1004,E$5,Lançamentos!$W$5:$W$1004,'BH (3)'!$C$14)))</f>
        <v>x</v>
      </c>
      <c r="F98" s="88" t="str">
        <f>IF($D98="","x",IF('BH (3)'!$B$13=1,SUMIFS(Lançamentos!$Q$5:$Q$1004,Lançamentos!$K$5:$K$1004,$D98,Lançamentos!$U$5:$U$1004,F$5,Lançamentos!$W$5:$W$1004,'BH (3)'!$C$14),SUMIFS(Lançamentos!$Q$5:$Q$1004,Lançamentos!$J$5:$J$1004,$D98,Lançamentos!$U$5:$U$1004,F$5,Lançamentos!$W$5:$W$1004,'BH (3)'!$C$14)))</f>
        <v>x</v>
      </c>
      <c r="G98" s="88" t="str">
        <f>IF($D98="","x",IF('BH (3)'!$B$13=1,SUMIFS(Lançamentos!$Q$5:$Q$1004,Lançamentos!$K$5:$K$1004,$D98,Lançamentos!$U$5:$U$1004,G$5,Lançamentos!$W$5:$W$1004,'BH (3)'!$C$14),SUMIFS(Lançamentos!$Q$5:$Q$1004,Lançamentos!$J$5:$J$1004,$D98,Lançamentos!$U$5:$U$1004,G$5,Lançamentos!$W$5:$W$1004,'BH (3)'!$C$14)))</f>
        <v>x</v>
      </c>
      <c r="H98" s="88" t="str">
        <f>IF($D98="","x",IF('BH (3)'!$B$13=1,SUMIFS(Lançamentos!$Q$5:$Q$1004,Lançamentos!$K$5:$K$1004,$D98,Lançamentos!$U$5:$U$1004,H$5,Lançamentos!$W$5:$W$1004,'BH (3)'!$C$14),SUMIFS(Lançamentos!$Q$5:$Q$1004,Lançamentos!$J$5:$J$1004,$D98,Lançamentos!$U$5:$U$1004,H$5,Lançamentos!$W$5:$W$1004,'BH (3)'!$C$14)))</f>
        <v>x</v>
      </c>
      <c r="I98" s="88" t="str">
        <f>IF($D98="","x",IF('BH (3)'!$B$13=1,SUMIFS(Lançamentos!$Q$5:$Q$1004,Lançamentos!$K$5:$K$1004,$D98,Lançamentos!$U$5:$U$1004,I$5,Lançamentos!$W$5:$W$1004,'BH (3)'!$C$14),SUMIFS(Lançamentos!$Q$5:$Q$1004,Lançamentos!$J$5:$J$1004,$D98,Lançamentos!$U$5:$U$1004,I$5,Lançamentos!$W$5:$W$1004,'BH (3)'!$C$14)))</f>
        <v>x</v>
      </c>
      <c r="J98" s="88" t="str">
        <f>IF($D98="","x",IF('BH (3)'!$B$13=1,SUMIFS(Lançamentos!$Q$5:$Q$1004,Lançamentos!$K$5:$K$1004,$D98,Lançamentos!$U$5:$U$1004,J$5,Lançamentos!$W$5:$W$1004,'BH (3)'!$C$14),SUMIFS(Lançamentos!$Q$5:$Q$1004,Lançamentos!$J$5:$J$1004,$D98,Lançamentos!$U$5:$U$1004,J$5,Lançamentos!$W$5:$W$1004,'BH (3)'!$C$14)))</f>
        <v>x</v>
      </c>
      <c r="K98" s="88" t="str">
        <f>IF($D98="","x",IF('BH (3)'!$B$13=1,SUMIFS(Lançamentos!$Q$5:$Q$1004,Lançamentos!$K$5:$K$1004,$D98,Lançamentos!$U$5:$U$1004,K$5,Lançamentos!$W$5:$W$1004,'BH (3)'!$C$14),SUMIFS(Lançamentos!$Q$5:$Q$1004,Lançamentos!$J$5:$J$1004,$D98,Lançamentos!$U$5:$U$1004,K$5,Lançamentos!$W$5:$W$1004,'BH (3)'!$C$14)))</f>
        <v>x</v>
      </c>
      <c r="L98" s="88" t="str">
        <f>IF($D98="","x",IF('BH (3)'!$B$13=1,SUMIFS(Lançamentos!$Q$5:$Q$1004,Lançamentos!$K$5:$K$1004,$D98,Lançamentos!$U$5:$U$1004,L$5,Lançamentos!$W$5:$W$1004,'BH (3)'!$C$14),SUMIFS(Lançamentos!$Q$5:$Q$1004,Lançamentos!$J$5:$J$1004,$D98,Lançamentos!$U$5:$U$1004,L$5,Lançamentos!$W$5:$W$1004,'BH (3)'!$C$14)))</f>
        <v>x</v>
      </c>
      <c r="M98" s="88" t="str">
        <f>IF($D98="","x",IF('BH (3)'!$B$13=1,SUMIFS(Lançamentos!$Q$5:$Q$1004,Lançamentos!$K$5:$K$1004,$D98,Lançamentos!$U$5:$U$1004,M$5,Lançamentos!$W$5:$W$1004,'BH (3)'!$C$14),SUMIFS(Lançamentos!$Q$5:$Q$1004,Lançamentos!$J$5:$J$1004,$D98,Lançamentos!$U$5:$U$1004,M$5,Lançamentos!$W$5:$W$1004,'BH (3)'!$C$14)))</f>
        <v>x</v>
      </c>
      <c r="N98" s="88" t="str">
        <f>IF($D98="","x",IF('BH (3)'!$B$13=1,SUMIFS(Lançamentos!$Q$5:$Q$1004,Lançamentos!$K$5:$K$1004,$D98,Lançamentos!$U$5:$U$1004,N$5,Lançamentos!$W$5:$W$1004,'BH (3)'!$C$14),SUMIFS(Lançamentos!$Q$5:$Q$1004,Lançamentos!$J$5:$J$1004,$D98,Lançamentos!$U$5:$U$1004,N$5,Lançamentos!$W$5:$W$1004,'BH (3)'!$C$14)))</f>
        <v>x</v>
      </c>
      <c r="O98" s="88" t="str">
        <f>IF($D98="","x",IF('BH (3)'!$B$13=1,SUMIFS(Lançamentos!$Q$5:$Q$1004,Lançamentos!$K$5:$K$1004,$D98,Lançamentos!$U$5:$U$1004,O$5,Lançamentos!$W$5:$W$1004,'BH (3)'!$C$14),SUMIFS(Lançamentos!$Q$5:$Q$1004,Lançamentos!$J$5:$J$1004,$D98,Lançamentos!$U$5:$U$1004,O$5,Lançamentos!$W$5:$W$1004,'BH (3)'!$C$14)))</f>
        <v>x</v>
      </c>
      <c r="P98" s="88" t="str">
        <f>IF($D98="","x",IF('BH (3)'!$B$13=1,SUMIFS(Lançamentos!$Q$5:$Q$1004,Lançamentos!$K$5:$K$1004,$D98,Lançamentos!$U$5:$U$1004,P$5,Lançamentos!$W$5:$W$1004,'BH (3)'!$C$14),SUMIFS(Lançamentos!$Q$5:$Q$1004,Lançamentos!$J$5:$J$1004,$D98,Lançamentos!$U$5:$U$1004,P$5,Lançamentos!$W$5:$W$1004,'BH (3)'!$C$14)))</f>
        <v>x</v>
      </c>
      <c r="Q98" s="177" t="str">
        <f t="shared" si="3"/>
        <v/>
      </c>
    </row>
    <row r="99" spans="3:17" ht="45" customHeight="1" x14ac:dyDescent="0.25">
      <c r="C99" s="81" t="str">
        <f t="shared" si="2"/>
        <v/>
      </c>
      <c r="D99" s="170" t="str">
        <f>IF('BH (3)'!$B$13=1,IF(Adv!D97="","",Adv!D97),IF(Cli!D97="","",Cli!D97))</f>
        <v/>
      </c>
      <c r="E99" s="88" t="str">
        <f>IF($D99="","x",IF('BH (3)'!$B$13=1,SUMIFS(Lançamentos!$Q$5:$Q$1004,Lançamentos!$K$5:$K$1004,$D99,Lançamentos!$U$5:$U$1004,E$5,Lançamentos!$W$5:$W$1004,'BH (3)'!$C$14),SUMIFS(Lançamentos!$Q$5:$Q$1004,Lançamentos!$J$5:$J$1004,$D99,Lançamentos!$U$5:$U$1004,E$5,Lançamentos!$W$5:$W$1004,'BH (3)'!$C$14)))</f>
        <v>x</v>
      </c>
      <c r="F99" s="88" t="str">
        <f>IF($D99="","x",IF('BH (3)'!$B$13=1,SUMIFS(Lançamentos!$Q$5:$Q$1004,Lançamentos!$K$5:$K$1004,$D99,Lançamentos!$U$5:$U$1004,F$5,Lançamentos!$W$5:$W$1004,'BH (3)'!$C$14),SUMIFS(Lançamentos!$Q$5:$Q$1004,Lançamentos!$J$5:$J$1004,$D99,Lançamentos!$U$5:$U$1004,F$5,Lançamentos!$W$5:$W$1004,'BH (3)'!$C$14)))</f>
        <v>x</v>
      </c>
      <c r="G99" s="88" t="str">
        <f>IF($D99="","x",IF('BH (3)'!$B$13=1,SUMIFS(Lançamentos!$Q$5:$Q$1004,Lançamentos!$K$5:$K$1004,$D99,Lançamentos!$U$5:$U$1004,G$5,Lançamentos!$W$5:$W$1004,'BH (3)'!$C$14),SUMIFS(Lançamentos!$Q$5:$Q$1004,Lançamentos!$J$5:$J$1004,$D99,Lançamentos!$U$5:$U$1004,G$5,Lançamentos!$W$5:$W$1004,'BH (3)'!$C$14)))</f>
        <v>x</v>
      </c>
      <c r="H99" s="88" t="str">
        <f>IF($D99="","x",IF('BH (3)'!$B$13=1,SUMIFS(Lançamentos!$Q$5:$Q$1004,Lançamentos!$K$5:$K$1004,$D99,Lançamentos!$U$5:$U$1004,H$5,Lançamentos!$W$5:$W$1004,'BH (3)'!$C$14),SUMIFS(Lançamentos!$Q$5:$Q$1004,Lançamentos!$J$5:$J$1004,$D99,Lançamentos!$U$5:$U$1004,H$5,Lançamentos!$W$5:$W$1004,'BH (3)'!$C$14)))</f>
        <v>x</v>
      </c>
      <c r="I99" s="88" t="str">
        <f>IF($D99="","x",IF('BH (3)'!$B$13=1,SUMIFS(Lançamentos!$Q$5:$Q$1004,Lançamentos!$K$5:$K$1004,$D99,Lançamentos!$U$5:$U$1004,I$5,Lançamentos!$W$5:$W$1004,'BH (3)'!$C$14),SUMIFS(Lançamentos!$Q$5:$Q$1004,Lançamentos!$J$5:$J$1004,$D99,Lançamentos!$U$5:$U$1004,I$5,Lançamentos!$W$5:$W$1004,'BH (3)'!$C$14)))</f>
        <v>x</v>
      </c>
      <c r="J99" s="88" t="str">
        <f>IF($D99="","x",IF('BH (3)'!$B$13=1,SUMIFS(Lançamentos!$Q$5:$Q$1004,Lançamentos!$K$5:$K$1004,$D99,Lançamentos!$U$5:$U$1004,J$5,Lançamentos!$W$5:$W$1004,'BH (3)'!$C$14),SUMIFS(Lançamentos!$Q$5:$Q$1004,Lançamentos!$J$5:$J$1004,$D99,Lançamentos!$U$5:$U$1004,J$5,Lançamentos!$W$5:$W$1004,'BH (3)'!$C$14)))</f>
        <v>x</v>
      </c>
      <c r="K99" s="88" t="str">
        <f>IF($D99="","x",IF('BH (3)'!$B$13=1,SUMIFS(Lançamentos!$Q$5:$Q$1004,Lançamentos!$K$5:$K$1004,$D99,Lançamentos!$U$5:$U$1004,K$5,Lançamentos!$W$5:$W$1004,'BH (3)'!$C$14),SUMIFS(Lançamentos!$Q$5:$Q$1004,Lançamentos!$J$5:$J$1004,$D99,Lançamentos!$U$5:$U$1004,K$5,Lançamentos!$W$5:$W$1004,'BH (3)'!$C$14)))</f>
        <v>x</v>
      </c>
      <c r="L99" s="88" t="str">
        <f>IF($D99="","x",IF('BH (3)'!$B$13=1,SUMIFS(Lançamentos!$Q$5:$Q$1004,Lançamentos!$K$5:$K$1004,$D99,Lançamentos!$U$5:$U$1004,L$5,Lançamentos!$W$5:$W$1004,'BH (3)'!$C$14),SUMIFS(Lançamentos!$Q$5:$Q$1004,Lançamentos!$J$5:$J$1004,$D99,Lançamentos!$U$5:$U$1004,L$5,Lançamentos!$W$5:$W$1004,'BH (3)'!$C$14)))</f>
        <v>x</v>
      </c>
      <c r="M99" s="88" t="str">
        <f>IF($D99="","x",IF('BH (3)'!$B$13=1,SUMIFS(Lançamentos!$Q$5:$Q$1004,Lançamentos!$K$5:$K$1004,$D99,Lançamentos!$U$5:$U$1004,M$5,Lançamentos!$W$5:$W$1004,'BH (3)'!$C$14),SUMIFS(Lançamentos!$Q$5:$Q$1004,Lançamentos!$J$5:$J$1004,$D99,Lançamentos!$U$5:$U$1004,M$5,Lançamentos!$W$5:$W$1004,'BH (3)'!$C$14)))</f>
        <v>x</v>
      </c>
      <c r="N99" s="88" t="str">
        <f>IF($D99="","x",IF('BH (3)'!$B$13=1,SUMIFS(Lançamentos!$Q$5:$Q$1004,Lançamentos!$K$5:$K$1004,$D99,Lançamentos!$U$5:$U$1004,N$5,Lançamentos!$W$5:$W$1004,'BH (3)'!$C$14),SUMIFS(Lançamentos!$Q$5:$Q$1004,Lançamentos!$J$5:$J$1004,$D99,Lançamentos!$U$5:$U$1004,N$5,Lançamentos!$W$5:$W$1004,'BH (3)'!$C$14)))</f>
        <v>x</v>
      </c>
      <c r="O99" s="88" t="str">
        <f>IF($D99="","x",IF('BH (3)'!$B$13=1,SUMIFS(Lançamentos!$Q$5:$Q$1004,Lançamentos!$K$5:$K$1004,$D99,Lançamentos!$U$5:$U$1004,O$5,Lançamentos!$W$5:$W$1004,'BH (3)'!$C$14),SUMIFS(Lançamentos!$Q$5:$Q$1004,Lançamentos!$J$5:$J$1004,$D99,Lançamentos!$U$5:$U$1004,O$5,Lançamentos!$W$5:$W$1004,'BH (3)'!$C$14)))</f>
        <v>x</v>
      </c>
      <c r="P99" s="88" t="str">
        <f>IF($D99="","x",IF('BH (3)'!$B$13=1,SUMIFS(Lançamentos!$Q$5:$Q$1004,Lançamentos!$K$5:$K$1004,$D99,Lançamentos!$U$5:$U$1004,P$5,Lançamentos!$W$5:$W$1004,'BH (3)'!$C$14),SUMIFS(Lançamentos!$Q$5:$Q$1004,Lançamentos!$J$5:$J$1004,$D99,Lançamentos!$U$5:$U$1004,P$5,Lançamentos!$W$5:$W$1004,'BH (3)'!$C$14)))</f>
        <v>x</v>
      </c>
      <c r="Q99" s="177" t="str">
        <f t="shared" si="3"/>
        <v/>
      </c>
    </row>
    <row r="100" spans="3:17" ht="45" customHeight="1" x14ac:dyDescent="0.25">
      <c r="C100" s="81" t="str">
        <f t="shared" si="2"/>
        <v/>
      </c>
      <c r="D100" s="170" t="str">
        <f>IF('BH (3)'!$B$13=1,IF(Adv!D98="","",Adv!D98),IF(Cli!D98="","",Cli!D98))</f>
        <v/>
      </c>
      <c r="E100" s="88" t="str">
        <f>IF($D100="","x",IF('BH (3)'!$B$13=1,SUMIFS(Lançamentos!$Q$5:$Q$1004,Lançamentos!$K$5:$K$1004,$D100,Lançamentos!$U$5:$U$1004,E$5,Lançamentos!$W$5:$W$1004,'BH (3)'!$C$14),SUMIFS(Lançamentos!$Q$5:$Q$1004,Lançamentos!$J$5:$J$1004,$D100,Lançamentos!$U$5:$U$1004,E$5,Lançamentos!$W$5:$W$1004,'BH (3)'!$C$14)))</f>
        <v>x</v>
      </c>
      <c r="F100" s="88" t="str">
        <f>IF($D100="","x",IF('BH (3)'!$B$13=1,SUMIFS(Lançamentos!$Q$5:$Q$1004,Lançamentos!$K$5:$K$1004,$D100,Lançamentos!$U$5:$U$1004,F$5,Lançamentos!$W$5:$W$1004,'BH (3)'!$C$14),SUMIFS(Lançamentos!$Q$5:$Q$1004,Lançamentos!$J$5:$J$1004,$D100,Lançamentos!$U$5:$U$1004,F$5,Lançamentos!$W$5:$W$1004,'BH (3)'!$C$14)))</f>
        <v>x</v>
      </c>
      <c r="G100" s="88" t="str">
        <f>IF($D100="","x",IF('BH (3)'!$B$13=1,SUMIFS(Lançamentos!$Q$5:$Q$1004,Lançamentos!$K$5:$K$1004,$D100,Lançamentos!$U$5:$U$1004,G$5,Lançamentos!$W$5:$W$1004,'BH (3)'!$C$14),SUMIFS(Lançamentos!$Q$5:$Q$1004,Lançamentos!$J$5:$J$1004,$D100,Lançamentos!$U$5:$U$1004,G$5,Lançamentos!$W$5:$W$1004,'BH (3)'!$C$14)))</f>
        <v>x</v>
      </c>
      <c r="H100" s="88" t="str">
        <f>IF($D100="","x",IF('BH (3)'!$B$13=1,SUMIFS(Lançamentos!$Q$5:$Q$1004,Lançamentos!$K$5:$K$1004,$D100,Lançamentos!$U$5:$U$1004,H$5,Lançamentos!$W$5:$W$1004,'BH (3)'!$C$14),SUMIFS(Lançamentos!$Q$5:$Q$1004,Lançamentos!$J$5:$J$1004,$D100,Lançamentos!$U$5:$U$1004,H$5,Lançamentos!$W$5:$W$1004,'BH (3)'!$C$14)))</f>
        <v>x</v>
      </c>
      <c r="I100" s="88" t="str">
        <f>IF($D100="","x",IF('BH (3)'!$B$13=1,SUMIFS(Lançamentos!$Q$5:$Q$1004,Lançamentos!$K$5:$K$1004,$D100,Lançamentos!$U$5:$U$1004,I$5,Lançamentos!$W$5:$W$1004,'BH (3)'!$C$14),SUMIFS(Lançamentos!$Q$5:$Q$1004,Lançamentos!$J$5:$J$1004,$D100,Lançamentos!$U$5:$U$1004,I$5,Lançamentos!$W$5:$W$1004,'BH (3)'!$C$14)))</f>
        <v>x</v>
      </c>
      <c r="J100" s="88" t="str">
        <f>IF($D100="","x",IF('BH (3)'!$B$13=1,SUMIFS(Lançamentos!$Q$5:$Q$1004,Lançamentos!$K$5:$K$1004,$D100,Lançamentos!$U$5:$U$1004,J$5,Lançamentos!$W$5:$W$1004,'BH (3)'!$C$14),SUMIFS(Lançamentos!$Q$5:$Q$1004,Lançamentos!$J$5:$J$1004,$D100,Lançamentos!$U$5:$U$1004,J$5,Lançamentos!$W$5:$W$1004,'BH (3)'!$C$14)))</f>
        <v>x</v>
      </c>
      <c r="K100" s="88" t="str">
        <f>IF($D100="","x",IF('BH (3)'!$B$13=1,SUMIFS(Lançamentos!$Q$5:$Q$1004,Lançamentos!$K$5:$K$1004,$D100,Lançamentos!$U$5:$U$1004,K$5,Lançamentos!$W$5:$W$1004,'BH (3)'!$C$14),SUMIFS(Lançamentos!$Q$5:$Q$1004,Lançamentos!$J$5:$J$1004,$D100,Lançamentos!$U$5:$U$1004,K$5,Lançamentos!$W$5:$W$1004,'BH (3)'!$C$14)))</f>
        <v>x</v>
      </c>
      <c r="L100" s="88" t="str">
        <f>IF($D100="","x",IF('BH (3)'!$B$13=1,SUMIFS(Lançamentos!$Q$5:$Q$1004,Lançamentos!$K$5:$K$1004,$D100,Lançamentos!$U$5:$U$1004,L$5,Lançamentos!$W$5:$W$1004,'BH (3)'!$C$14),SUMIFS(Lançamentos!$Q$5:$Q$1004,Lançamentos!$J$5:$J$1004,$D100,Lançamentos!$U$5:$U$1004,L$5,Lançamentos!$W$5:$W$1004,'BH (3)'!$C$14)))</f>
        <v>x</v>
      </c>
      <c r="M100" s="88" t="str">
        <f>IF($D100="","x",IF('BH (3)'!$B$13=1,SUMIFS(Lançamentos!$Q$5:$Q$1004,Lançamentos!$K$5:$K$1004,$D100,Lançamentos!$U$5:$U$1004,M$5,Lançamentos!$W$5:$W$1004,'BH (3)'!$C$14),SUMIFS(Lançamentos!$Q$5:$Q$1004,Lançamentos!$J$5:$J$1004,$D100,Lançamentos!$U$5:$U$1004,M$5,Lançamentos!$W$5:$W$1004,'BH (3)'!$C$14)))</f>
        <v>x</v>
      </c>
      <c r="N100" s="88" t="str">
        <f>IF($D100="","x",IF('BH (3)'!$B$13=1,SUMIFS(Lançamentos!$Q$5:$Q$1004,Lançamentos!$K$5:$K$1004,$D100,Lançamentos!$U$5:$U$1004,N$5,Lançamentos!$W$5:$W$1004,'BH (3)'!$C$14),SUMIFS(Lançamentos!$Q$5:$Q$1004,Lançamentos!$J$5:$J$1004,$D100,Lançamentos!$U$5:$U$1004,N$5,Lançamentos!$W$5:$W$1004,'BH (3)'!$C$14)))</f>
        <v>x</v>
      </c>
      <c r="O100" s="88" t="str">
        <f>IF($D100="","x",IF('BH (3)'!$B$13=1,SUMIFS(Lançamentos!$Q$5:$Q$1004,Lançamentos!$K$5:$K$1004,$D100,Lançamentos!$U$5:$U$1004,O$5,Lançamentos!$W$5:$W$1004,'BH (3)'!$C$14),SUMIFS(Lançamentos!$Q$5:$Q$1004,Lançamentos!$J$5:$J$1004,$D100,Lançamentos!$U$5:$U$1004,O$5,Lançamentos!$W$5:$W$1004,'BH (3)'!$C$14)))</f>
        <v>x</v>
      </c>
      <c r="P100" s="88" t="str">
        <f>IF($D100="","x",IF('BH (3)'!$B$13=1,SUMIFS(Lançamentos!$Q$5:$Q$1004,Lançamentos!$K$5:$K$1004,$D100,Lançamentos!$U$5:$U$1004,P$5,Lançamentos!$W$5:$W$1004,'BH (3)'!$C$14),SUMIFS(Lançamentos!$Q$5:$Q$1004,Lançamentos!$J$5:$J$1004,$D100,Lançamentos!$U$5:$U$1004,P$5,Lançamentos!$W$5:$W$1004,'BH (3)'!$C$14)))</f>
        <v>x</v>
      </c>
      <c r="Q100" s="177" t="str">
        <f t="shared" si="3"/>
        <v/>
      </c>
    </row>
    <row r="101" spans="3:17" ht="45" customHeight="1" x14ac:dyDescent="0.25">
      <c r="C101" s="81" t="str">
        <f t="shared" si="2"/>
        <v/>
      </c>
      <c r="D101" s="170" t="str">
        <f>IF('BH (3)'!$B$13=1,IF(Adv!D99="","",Adv!D99),IF(Cli!D99="","",Cli!D99))</f>
        <v/>
      </c>
      <c r="E101" s="88" t="str">
        <f>IF($D101="","x",IF('BH (3)'!$B$13=1,SUMIFS(Lançamentos!$Q$5:$Q$1004,Lançamentos!$K$5:$K$1004,$D101,Lançamentos!$U$5:$U$1004,E$5,Lançamentos!$W$5:$W$1004,'BH (3)'!$C$14),SUMIFS(Lançamentos!$Q$5:$Q$1004,Lançamentos!$J$5:$J$1004,$D101,Lançamentos!$U$5:$U$1004,E$5,Lançamentos!$W$5:$W$1004,'BH (3)'!$C$14)))</f>
        <v>x</v>
      </c>
      <c r="F101" s="88" t="str">
        <f>IF($D101="","x",IF('BH (3)'!$B$13=1,SUMIFS(Lançamentos!$Q$5:$Q$1004,Lançamentos!$K$5:$K$1004,$D101,Lançamentos!$U$5:$U$1004,F$5,Lançamentos!$W$5:$W$1004,'BH (3)'!$C$14),SUMIFS(Lançamentos!$Q$5:$Q$1004,Lançamentos!$J$5:$J$1004,$D101,Lançamentos!$U$5:$U$1004,F$5,Lançamentos!$W$5:$W$1004,'BH (3)'!$C$14)))</f>
        <v>x</v>
      </c>
      <c r="G101" s="88" t="str">
        <f>IF($D101="","x",IF('BH (3)'!$B$13=1,SUMIFS(Lançamentos!$Q$5:$Q$1004,Lançamentos!$K$5:$K$1004,$D101,Lançamentos!$U$5:$U$1004,G$5,Lançamentos!$W$5:$W$1004,'BH (3)'!$C$14),SUMIFS(Lançamentos!$Q$5:$Q$1004,Lançamentos!$J$5:$J$1004,$D101,Lançamentos!$U$5:$U$1004,G$5,Lançamentos!$W$5:$W$1004,'BH (3)'!$C$14)))</f>
        <v>x</v>
      </c>
      <c r="H101" s="88" t="str">
        <f>IF($D101="","x",IF('BH (3)'!$B$13=1,SUMIFS(Lançamentos!$Q$5:$Q$1004,Lançamentos!$K$5:$K$1004,$D101,Lançamentos!$U$5:$U$1004,H$5,Lançamentos!$W$5:$W$1004,'BH (3)'!$C$14),SUMIFS(Lançamentos!$Q$5:$Q$1004,Lançamentos!$J$5:$J$1004,$D101,Lançamentos!$U$5:$U$1004,H$5,Lançamentos!$W$5:$W$1004,'BH (3)'!$C$14)))</f>
        <v>x</v>
      </c>
      <c r="I101" s="88" t="str">
        <f>IF($D101="","x",IF('BH (3)'!$B$13=1,SUMIFS(Lançamentos!$Q$5:$Q$1004,Lançamentos!$K$5:$K$1004,$D101,Lançamentos!$U$5:$U$1004,I$5,Lançamentos!$W$5:$W$1004,'BH (3)'!$C$14),SUMIFS(Lançamentos!$Q$5:$Q$1004,Lançamentos!$J$5:$J$1004,$D101,Lançamentos!$U$5:$U$1004,I$5,Lançamentos!$W$5:$W$1004,'BH (3)'!$C$14)))</f>
        <v>x</v>
      </c>
      <c r="J101" s="88" t="str">
        <f>IF($D101="","x",IF('BH (3)'!$B$13=1,SUMIFS(Lançamentos!$Q$5:$Q$1004,Lançamentos!$K$5:$K$1004,$D101,Lançamentos!$U$5:$U$1004,J$5,Lançamentos!$W$5:$W$1004,'BH (3)'!$C$14),SUMIFS(Lançamentos!$Q$5:$Q$1004,Lançamentos!$J$5:$J$1004,$D101,Lançamentos!$U$5:$U$1004,J$5,Lançamentos!$W$5:$W$1004,'BH (3)'!$C$14)))</f>
        <v>x</v>
      </c>
      <c r="K101" s="88" t="str">
        <f>IF($D101="","x",IF('BH (3)'!$B$13=1,SUMIFS(Lançamentos!$Q$5:$Q$1004,Lançamentos!$K$5:$K$1004,$D101,Lançamentos!$U$5:$U$1004,K$5,Lançamentos!$W$5:$W$1004,'BH (3)'!$C$14),SUMIFS(Lançamentos!$Q$5:$Q$1004,Lançamentos!$J$5:$J$1004,$D101,Lançamentos!$U$5:$U$1004,K$5,Lançamentos!$W$5:$W$1004,'BH (3)'!$C$14)))</f>
        <v>x</v>
      </c>
      <c r="L101" s="88" t="str">
        <f>IF($D101="","x",IF('BH (3)'!$B$13=1,SUMIFS(Lançamentos!$Q$5:$Q$1004,Lançamentos!$K$5:$K$1004,$D101,Lançamentos!$U$5:$U$1004,L$5,Lançamentos!$W$5:$W$1004,'BH (3)'!$C$14),SUMIFS(Lançamentos!$Q$5:$Q$1004,Lançamentos!$J$5:$J$1004,$D101,Lançamentos!$U$5:$U$1004,L$5,Lançamentos!$W$5:$W$1004,'BH (3)'!$C$14)))</f>
        <v>x</v>
      </c>
      <c r="M101" s="88" t="str">
        <f>IF($D101="","x",IF('BH (3)'!$B$13=1,SUMIFS(Lançamentos!$Q$5:$Q$1004,Lançamentos!$K$5:$K$1004,$D101,Lançamentos!$U$5:$U$1004,M$5,Lançamentos!$W$5:$W$1004,'BH (3)'!$C$14),SUMIFS(Lançamentos!$Q$5:$Q$1004,Lançamentos!$J$5:$J$1004,$D101,Lançamentos!$U$5:$U$1004,M$5,Lançamentos!$W$5:$W$1004,'BH (3)'!$C$14)))</f>
        <v>x</v>
      </c>
      <c r="N101" s="88" t="str">
        <f>IF($D101="","x",IF('BH (3)'!$B$13=1,SUMIFS(Lançamentos!$Q$5:$Q$1004,Lançamentos!$K$5:$K$1004,$D101,Lançamentos!$U$5:$U$1004,N$5,Lançamentos!$W$5:$W$1004,'BH (3)'!$C$14),SUMIFS(Lançamentos!$Q$5:$Q$1004,Lançamentos!$J$5:$J$1004,$D101,Lançamentos!$U$5:$U$1004,N$5,Lançamentos!$W$5:$W$1004,'BH (3)'!$C$14)))</f>
        <v>x</v>
      </c>
      <c r="O101" s="88" t="str">
        <f>IF($D101="","x",IF('BH (3)'!$B$13=1,SUMIFS(Lançamentos!$Q$5:$Q$1004,Lançamentos!$K$5:$K$1004,$D101,Lançamentos!$U$5:$U$1004,O$5,Lançamentos!$W$5:$W$1004,'BH (3)'!$C$14),SUMIFS(Lançamentos!$Q$5:$Q$1004,Lançamentos!$J$5:$J$1004,$D101,Lançamentos!$U$5:$U$1004,O$5,Lançamentos!$W$5:$W$1004,'BH (3)'!$C$14)))</f>
        <v>x</v>
      </c>
      <c r="P101" s="88" t="str">
        <f>IF($D101="","x",IF('BH (3)'!$B$13=1,SUMIFS(Lançamentos!$Q$5:$Q$1004,Lançamentos!$K$5:$K$1004,$D101,Lançamentos!$U$5:$U$1004,P$5,Lançamentos!$W$5:$W$1004,'BH (3)'!$C$14),SUMIFS(Lançamentos!$Q$5:$Q$1004,Lançamentos!$J$5:$J$1004,$D101,Lançamentos!$U$5:$U$1004,P$5,Lançamentos!$W$5:$W$1004,'BH (3)'!$C$14)))</f>
        <v>x</v>
      </c>
      <c r="Q101" s="177" t="str">
        <f t="shared" si="3"/>
        <v/>
      </c>
    </row>
    <row r="102" spans="3:17" ht="45" customHeight="1" x14ac:dyDescent="0.25">
      <c r="C102" s="81" t="str">
        <f t="shared" si="2"/>
        <v/>
      </c>
      <c r="D102" s="170" t="str">
        <f>IF('BH (3)'!$B$13=1,IF(Adv!D100="","",Adv!D100),IF(Cli!D100="","",Cli!D100))</f>
        <v/>
      </c>
      <c r="E102" s="88" t="str">
        <f>IF($D102="","x",IF('BH (3)'!$B$13=1,SUMIFS(Lançamentos!$Q$5:$Q$1004,Lançamentos!$K$5:$K$1004,$D102,Lançamentos!$U$5:$U$1004,E$5,Lançamentos!$W$5:$W$1004,'BH (3)'!$C$14),SUMIFS(Lançamentos!$Q$5:$Q$1004,Lançamentos!$J$5:$J$1004,$D102,Lançamentos!$U$5:$U$1004,E$5,Lançamentos!$W$5:$W$1004,'BH (3)'!$C$14)))</f>
        <v>x</v>
      </c>
      <c r="F102" s="88" t="str">
        <f>IF($D102="","x",IF('BH (3)'!$B$13=1,SUMIFS(Lançamentos!$Q$5:$Q$1004,Lançamentos!$K$5:$K$1004,$D102,Lançamentos!$U$5:$U$1004,F$5,Lançamentos!$W$5:$W$1004,'BH (3)'!$C$14),SUMIFS(Lançamentos!$Q$5:$Q$1004,Lançamentos!$J$5:$J$1004,$D102,Lançamentos!$U$5:$U$1004,F$5,Lançamentos!$W$5:$W$1004,'BH (3)'!$C$14)))</f>
        <v>x</v>
      </c>
      <c r="G102" s="88" t="str">
        <f>IF($D102="","x",IF('BH (3)'!$B$13=1,SUMIFS(Lançamentos!$Q$5:$Q$1004,Lançamentos!$K$5:$K$1004,$D102,Lançamentos!$U$5:$U$1004,G$5,Lançamentos!$W$5:$W$1004,'BH (3)'!$C$14),SUMIFS(Lançamentos!$Q$5:$Q$1004,Lançamentos!$J$5:$J$1004,$D102,Lançamentos!$U$5:$U$1004,G$5,Lançamentos!$W$5:$W$1004,'BH (3)'!$C$14)))</f>
        <v>x</v>
      </c>
      <c r="H102" s="88" t="str">
        <f>IF($D102="","x",IF('BH (3)'!$B$13=1,SUMIFS(Lançamentos!$Q$5:$Q$1004,Lançamentos!$K$5:$K$1004,$D102,Lançamentos!$U$5:$U$1004,H$5,Lançamentos!$W$5:$W$1004,'BH (3)'!$C$14),SUMIFS(Lançamentos!$Q$5:$Q$1004,Lançamentos!$J$5:$J$1004,$D102,Lançamentos!$U$5:$U$1004,H$5,Lançamentos!$W$5:$W$1004,'BH (3)'!$C$14)))</f>
        <v>x</v>
      </c>
      <c r="I102" s="88" t="str">
        <f>IF($D102="","x",IF('BH (3)'!$B$13=1,SUMIFS(Lançamentos!$Q$5:$Q$1004,Lançamentos!$K$5:$K$1004,$D102,Lançamentos!$U$5:$U$1004,I$5,Lançamentos!$W$5:$W$1004,'BH (3)'!$C$14),SUMIFS(Lançamentos!$Q$5:$Q$1004,Lançamentos!$J$5:$J$1004,$D102,Lançamentos!$U$5:$U$1004,I$5,Lançamentos!$W$5:$W$1004,'BH (3)'!$C$14)))</f>
        <v>x</v>
      </c>
      <c r="J102" s="88" t="str">
        <f>IF($D102="","x",IF('BH (3)'!$B$13=1,SUMIFS(Lançamentos!$Q$5:$Q$1004,Lançamentos!$K$5:$K$1004,$D102,Lançamentos!$U$5:$U$1004,J$5,Lançamentos!$W$5:$W$1004,'BH (3)'!$C$14),SUMIFS(Lançamentos!$Q$5:$Q$1004,Lançamentos!$J$5:$J$1004,$D102,Lançamentos!$U$5:$U$1004,J$5,Lançamentos!$W$5:$W$1004,'BH (3)'!$C$14)))</f>
        <v>x</v>
      </c>
      <c r="K102" s="88" t="str">
        <f>IF($D102="","x",IF('BH (3)'!$B$13=1,SUMIFS(Lançamentos!$Q$5:$Q$1004,Lançamentos!$K$5:$K$1004,$D102,Lançamentos!$U$5:$U$1004,K$5,Lançamentos!$W$5:$W$1004,'BH (3)'!$C$14),SUMIFS(Lançamentos!$Q$5:$Q$1004,Lançamentos!$J$5:$J$1004,$D102,Lançamentos!$U$5:$U$1004,K$5,Lançamentos!$W$5:$W$1004,'BH (3)'!$C$14)))</f>
        <v>x</v>
      </c>
      <c r="L102" s="88" t="str">
        <f>IF($D102="","x",IF('BH (3)'!$B$13=1,SUMIFS(Lançamentos!$Q$5:$Q$1004,Lançamentos!$K$5:$K$1004,$D102,Lançamentos!$U$5:$U$1004,L$5,Lançamentos!$W$5:$W$1004,'BH (3)'!$C$14),SUMIFS(Lançamentos!$Q$5:$Q$1004,Lançamentos!$J$5:$J$1004,$D102,Lançamentos!$U$5:$U$1004,L$5,Lançamentos!$W$5:$W$1004,'BH (3)'!$C$14)))</f>
        <v>x</v>
      </c>
      <c r="M102" s="88" t="str">
        <f>IF($D102="","x",IF('BH (3)'!$B$13=1,SUMIFS(Lançamentos!$Q$5:$Q$1004,Lançamentos!$K$5:$K$1004,$D102,Lançamentos!$U$5:$U$1004,M$5,Lançamentos!$W$5:$W$1004,'BH (3)'!$C$14),SUMIFS(Lançamentos!$Q$5:$Q$1004,Lançamentos!$J$5:$J$1004,$D102,Lançamentos!$U$5:$U$1004,M$5,Lançamentos!$W$5:$W$1004,'BH (3)'!$C$14)))</f>
        <v>x</v>
      </c>
      <c r="N102" s="88" t="str">
        <f>IF($D102="","x",IF('BH (3)'!$B$13=1,SUMIFS(Lançamentos!$Q$5:$Q$1004,Lançamentos!$K$5:$K$1004,$D102,Lançamentos!$U$5:$U$1004,N$5,Lançamentos!$W$5:$W$1004,'BH (3)'!$C$14),SUMIFS(Lançamentos!$Q$5:$Q$1004,Lançamentos!$J$5:$J$1004,$D102,Lançamentos!$U$5:$U$1004,N$5,Lançamentos!$W$5:$W$1004,'BH (3)'!$C$14)))</f>
        <v>x</v>
      </c>
      <c r="O102" s="88" t="str">
        <f>IF($D102="","x",IF('BH (3)'!$B$13=1,SUMIFS(Lançamentos!$Q$5:$Q$1004,Lançamentos!$K$5:$K$1004,$D102,Lançamentos!$U$5:$U$1004,O$5,Lançamentos!$W$5:$W$1004,'BH (3)'!$C$14),SUMIFS(Lançamentos!$Q$5:$Q$1004,Lançamentos!$J$5:$J$1004,$D102,Lançamentos!$U$5:$U$1004,O$5,Lançamentos!$W$5:$W$1004,'BH (3)'!$C$14)))</f>
        <v>x</v>
      </c>
      <c r="P102" s="88" t="str">
        <f>IF($D102="","x",IF('BH (3)'!$B$13=1,SUMIFS(Lançamentos!$Q$5:$Q$1004,Lançamentos!$K$5:$K$1004,$D102,Lançamentos!$U$5:$U$1004,P$5,Lançamentos!$W$5:$W$1004,'BH (3)'!$C$14),SUMIFS(Lançamentos!$Q$5:$Q$1004,Lançamentos!$J$5:$J$1004,$D102,Lançamentos!$U$5:$U$1004,P$5,Lançamentos!$W$5:$W$1004,'BH (3)'!$C$14)))</f>
        <v>x</v>
      </c>
      <c r="Q102" s="177" t="str">
        <f t="shared" si="3"/>
        <v/>
      </c>
    </row>
    <row r="103" spans="3:17" ht="45" customHeight="1" x14ac:dyDescent="0.25">
      <c r="C103" s="81" t="str">
        <f t="shared" si="2"/>
        <v/>
      </c>
      <c r="D103" s="170" t="str">
        <f>IF('BH (3)'!$B$13=1,IF(Adv!D101="","",Adv!D101),IF(Cli!D101="","",Cli!D101))</f>
        <v/>
      </c>
      <c r="E103" s="88" t="str">
        <f>IF($D103="","x",IF('BH (3)'!$B$13=1,SUMIFS(Lançamentos!$Q$5:$Q$1004,Lançamentos!$K$5:$K$1004,$D103,Lançamentos!$U$5:$U$1004,E$5,Lançamentos!$W$5:$W$1004,'BH (3)'!$C$14),SUMIFS(Lançamentos!$Q$5:$Q$1004,Lançamentos!$J$5:$J$1004,$D103,Lançamentos!$U$5:$U$1004,E$5,Lançamentos!$W$5:$W$1004,'BH (3)'!$C$14)))</f>
        <v>x</v>
      </c>
      <c r="F103" s="88" t="str">
        <f>IF($D103="","x",IF('BH (3)'!$B$13=1,SUMIFS(Lançamentos!$Q$5:$Q$1004,Lançamentos!$K$5:$K$1004,$D103,Lançamentos!$U$5:$U$1004,F$5,Lançamentos!$W$5:$W$1004,'BH (3)'!$C$14),SUMIFS(Lançamentos!$Q$5:$Q$1004,Lançamentos!$J$5:$J$1004,$D103,Lançamentos!$U$5:$U$1004,F$5,Lançamentos!$W$5:$W$1004,'BH (3)'!$C$14)))</f>
        <v>x</v>
      </c>
      <c r="G103" s="88" t="str">
        <f>IF($D103="","x",IF('BH (3)'!$B$13=1,SUMIFS(Lançamentos!$Q$5:$Q$1004,Lançamentos!$K$5:$K$1004,$D103,Lançamentos!$U$5:$U$1004,G$5,Lançamentos!$W$5:$W$1004,'BH (3)'!$C$14),SUMIFS(Lançamentos!$Q$5:$Q$1004,Lançamentos!$J$5:$J$1004,$D103,Lançamentos!$U$5:$U$1004,G$5,Lançamentos!$W$5:$W$1004,'BH (3)'!$C$14)))</f>
        <v>x</v>
      </c>
      <c r="H103" s="88" t="str">
        <f>IF($D103="","x",IF('BH (3)'!$B$13=1,SUMIFS(Lançamentos!$Q$5:$Q$1004,Lançamentos!$K$5:$K$1004,$D103,Lançamentos!$U$5:$U$1004,H$5,Lançamentos!$W$5:$W$1004,'BH (3)'!$C$14),SUMIFS(Lançamentos!$Q$5:$Q$1004,Lançamentos!$J$5:$J$1004,$D103,Lançamentos!$U$5:$U$1004,H$5,Lançamentos!$W$5:$W$1004,'BH (3)'!$C$14)))</f>
        <v>x</v>
      </c>
      <c r="I103" s="88" t="str">
        <f>IF($D103="","x",IF('BH (3)'!$B$13=1,SUMIFS(Lançamentos!$Q$5:$Q$1004,Lançamentos!$K$5:$K$1004,$D103,Lançamentos!$U$5:$U$1004,I$5,Lançamentos!$W$5:$W$1004,'BH (3)'!$C$14),SUMIFS(Lançamentos!$Q$5:$Q$1004,Lançamentos!$J$5:$J$1004,$D103,Lançamentos!$U$5:$U$1004,I$5,Lançamentos!$W$5:$W$1004,'BH (3)'!$C$14)))</f>
        <v>x</v>
      </c>
      <c r="J103" s="88" t="str">
        <f>IF($D103="","x",IF('BH (3)'!$B$13=1,SUMIFS(Lançamentos!$Q$5:$Q$1004,Lançamentos!$K$5:$K$1004,$D103,Lançamentos!$U$5:$U$1004,J$5,Lançamentos!$W$5:$W$1004,'BH (3)'!$C$14),SUMIFS(Lançamentos!$Q$5:$Q$1004,Lançamentos!$J$5:$J$1004,$D103,Lançamentos!$U$5:$U$1004,J$5,Lançamentos!$W$5:$W$1004,'BH (3)'!$C$14)))</f>
        <v>x</v>
      </c>
      <c r="K103" s="88" t="str">
        <f>IF($D103="","x",IF('BH (3)'!$B$13=1,SUMIFS(Lançamentos!$Q$5:$Q$1004,Lançamentos!$K$5:$K$1004,$D103,Lançamentos!$U$5:$U$1004,K$5,Lançamentos!$W$5:$W$1004,'BH (3)'!$C$14),SUMIFS(Lançamentos!$Q$5:$Q$1004,Lançamentos!$J$5:$J$1004,$D103,Lançamentos!$U$5:$U$1004,K$5,Lançamentos!$W$5:$W$1004,'BH (3)'!$C$14)))</f>
        <v>x</v>
      </c>
      <c r="L103" s="88" t="str">
        <f>IF($D103="","x",IF('BH (3)'!$B$13=1,SUMIFS(Lançamentos!$Q$5:$Q$1004,Lançamentos!$K$5:$K$1004,$D103,Lançamentos!$U$5:$U$1004,L$5,Lançamentos!$W$5:$W$1004,'BH (3)'!$C$14),SUMIFS(Lançamentos!$Q$5:$Q$1004,Lançamentos!$J$5:$J$1004,$D103,Lançamentos!$U$5:$U$1004,L$5,Lançamentos!$W$5:$W$1004,'BH (3)'!$C$14)))</f>
        <v>x</v>
      </c>
      <c r="M103" s="88" t="str">
        <f>IF($D103="","x",IF('BH (3)'!$B$13=1,SUMIFS(Lançamentos!$Q$5:$Q$1004,Lançamentos!$K$5:$K$1004,$D103,Lançamentos!$U$5:$U$1004,M$5,Lançamentos!$W$5:$W$1004,'BH (3)'!$C$14),SUMIFS(Lançamentos!$Q$5:$Q$1004,Lançamentos!$J$5:$J$1004,$D103,Lançamentos!$U$5:$U$1004,M$5,Lançamentos!$W$5:$W$1004,'BH (3)'!$C$14)))</f>
        <v>x</v>
      </c>
      <c r="N103" s="88" t="str">
        <f>IF($D103="","x",IF('BH (3)'!$B$13=1,SUMIFS(Lançamentos!$Q$5:$Q$1004,Lançamentos!$K$5:$K$1004,$D103,Lançamentos!$U$5:$U$1004,N$5,Lançamentos!$W$5:$W$1004,'BH (3)'!$C$14),SUMIFS(Lançamentos!$Q$5:$Q$1004,Lançamentos!$J$5:$J$1004,$D103,Lançamentos!$U$5:$U$1004,N$5,Lançamentos!$W$5:$W$1004,'BH (3)'!$C$14)))</f>
        <v>x</v>
      </c>
      <c r="O103" s="88" t="str">
        <f>IF($D103="","x",IF('BH (3)'!$B$13=1,SUMIFS(Lançamentos!$Q$5:$Q$1004,Lançamentos!$K$5:$K$1004,$D103,Lançamentos!$U$5:$U$1004,O$5,Lançamentos!$W$5:$W$1004,'BH (3)'!$C$14),SUMIFS(Lançamentos!$Q$5:$Q$1004,Lançamentos!$J$5:$J$1004,$D103,Lançamentos!$U$5:$U$1004,O$5,Lançamentos!$W$5:$W$1004,'BH (3)'!$C$14)))</f>
        <v>x</v>
      </c>
      <c r="P103" s="88" t="str">
        <f>IF($D103="","x",IF('BH (3)'!$B$13=1,SUMIFS(Lançamentos!$Q$5:$Q$1004,Lançamentos!$K$5:$K$1004,$D103,Lançamentos!$U$5:$U$1004,P$5,Lançamentos!$W$5:$W$1004,'BH (3)'!$C$14),SUMIFS(Lançamentos!$Q$5:$Q$1004,Lançamentos!$J$5:$J$1004,$D103,Lançamentos!$U$5:$U$1004,P$5,Lançamentos!$W$5:$W$1004,'BH (3)'!$C$14)))</f>
        <v>x</v>
      </c>
      <c r="Q103" s="177" t="str">
        <f t="shared" si="3"/>
        <v/>
      </c>
    </row>
    <row r="104" spans="3:17" ht="45" customHeight="1" x14ac:dyDescent="0.25">
      <c r="C104" s="81" t="str">
        <f t="shared" si="2"/>
        <v/>
      </c>
      <c r="D104" s="170" t="str">
        <f>IF('BH (3)'!$B$13=1,IF(Adv!D102="","",Adv!D102),IF(Cli!D102="","",Cli!D102))</f>
        <v/>
      </c>
      <c r="E104" s="88" t="str">
        <f>IF($D104="","x",IF('BH (3)'!$B$13=1,SUMIFS(Lançamentos!$Q$5:$Q$1004,Lançamentos!$K$5:$K$1004,$D104,Lançamentos!$U$5:$U$1004,E$5,Lançamentos!$W$5:$W$1004,'BH (3)'!$C$14),SUMIFS(Lançamentos!$Q$5:$Q$1004,Lançamentos!$J$5:$J$1004,$D104,Lançamentos!$U$5:$U$1004,E$5,Lançamentos!$W$5:$W$1004,'BH (3)'!$C$14)))</f>
        <v>x</v>
      </c>
      <c r="F104" s="88" t="str">
        <f>IF($D104="","x",IF('BH (3)'!$B$13=1,SUMIFS(Lançamentos!$Q$5:$Q$1004,Lançamentos!$K$5:$K$1004,$D104,Lançamentos!$U$5:$U$1004,F$5,Lançamentos!$W$5:$W$1004,'BH (3)'!$C$14),SUMIFS(Lançamentos!$Q$5:$Q$1004,Lançamentos!$J$5:$J$1004,$D104,Lançamentos!$U$5:$U$1004,F$5,Lançamentos!$W$5:$W$1004,'BH (3)'!$C$14)))</f>
        <v>x</v>
      </c>
      <c r="G104" s="88" t="str">
        <f>IF($D104="","x",IF('BH (3)'!$B$13=1,SUMIFS(Lançamentos!$Q$5:$Q$1004,Lançamentos!$K$5:$K$1004,$D104,Lançamentos!$U$5:$U$1004,G$5,Lançamentos!$W$5:$W$1004,'BH (3)'!$C$14),SUMIFS(Lançamentos!$Q$5:$Q$1004,Lançamentos!$J$5:$J$1004,$D104,Lançamentos!$U$5:$U$1004,G$5,Lançamentos!$W$5:$W$1004,'BH (3)'!$C$14)))</f>
        <v>x</v>
      </c>
      <c r="H104" s="88" t="str">
        <f>IF($D104="","x",IF('BH (3)'!$B$13=1,SUMIFS(Lançamentos!$Q$5:$Q$1004,Lançamentos!$K$5:$K$1004,$D104,Lançamentos!$U$5:$U$1004,H$5,Lançamentos!$W$5:$W$1004,'BH (3)'!$C$14),SUMIFS(Lançamentos!$Q$5:$Q$1004,Lançamentos!$J$5:$J$1004,$D104,Lançamentos!$U$5:$U$1004,H$5,Lançamentos!$W$5:$W$1004,'BH (3)'!$C$14)))</f>
        <v>x</v>
      </c>
      <c r="I104" s="88" t="str">
        <f>IF($D104="","x",IF('BH (3)'!$B$13=1,SUMIFS(Lançamentos!$Q$5:$Q$1004,Lançamentos!$K$5:$K$1004,$D104,Lançamentos!$U$5:$U$1004,I$5,Lançamentos!$W$5:$W$1004,'BH (3)'!$C$14),SUMIFS(Lançamentos!$Q$5:$Q$1004,Lançamentos!$J$5:$J$1004,$D104,Lançamentos!$U$5:$U$1004,I$5,Lançamentos!$W$5:$W$1004,'BH (3)'!$C$14)))</f>
        <v>x</v>
      </c>
      <c r="J104" s="88" t="str">
        <f>IF($D104="","x",IF('BH (3)'!$B$13=1,SUMIFS(Lançamentos!$Q$5:$Q$1004,Lançamentos!$K$5:$K$1004,$D104,Lançamentos!$U$5:$U$1004,J$5,Lançamentos!$W$5:$W$1004,'BH (3)'!$C$14),SUMIFS(Lançamentos!$Q$5:$Q$1004,Lançamentos!$J$5:$J$1004,$D104,Lançamentos!$U$5:$U$1004,J$5,Lançamentos!$W$5:$W$1004,'BH (3)'!$C$14)))</f>
        <v>x</v>
      </c>
      <c r="K104" s="88" t="str">
        <f>IF($D104="","x",IF('BH (3)'!$B$13=1,SUMIFS(Lançamentos!$Q$5:$Q$1004,Lançamentos!$K$5:$K$1004,$D104,Lançamentos!$U$5:$U$1004,K$5,Lançamentos!$W$5:$W$1004,'BH (3)'!$C$14),SUMIFS(Lançamentos!$Q$5:$Q$1004,Lançamentos!$J$5:$J$1004,$D104,Lançamentos!$U$5:$U$1004,K$5,Lançamentos!$W$5:$W$1004,'BH (3)'!$C$14)))</f>
        <v>x</v>
      </c>
      <c r="L104" s="88" t="str">
        <f>IF($D104="","x",IF('BH (3)'!$B$13=1,SUMIFS(Lançamentos!$Q$5:$Q$1004,Lançamentos!$K$5:$K$1004,$D104,Lançamentos!$U$5:$U$1004,L$5,Lançamentos!$W$5:$W$1004,'BH (3)'!$C$14),SUMIFS(Lançamentos!$Q$5:$Q$1004,Lançamentos!$J$5:$J$1004,$D104,Lançamentos!$U$5:$U$1004,L$5,Lançamentos!$W$5:$W$1004,'BH (3)'!$C$14)))</f>
        <v>x</v>
      </c>
      <c r="M104" s="88" t="str">
        <f>IF($D104="","x",IF('BH (3)'!$B$13=1,SUMIFS(Lançamentos!$Q$5:$Q$1004,Lançamentos!$K$5:$K$1004,$D104,Lançamentos!$U$5:$U$1004,M$5,Lançamentos!$W$5:$W$1004,'BH (3)'!$C$14),SUMIFS(Lançamentos!$Q$5:$Q$1004,Lançamentos!$J$5:$J$1004,$D104,Lançamentos!$U$5:$U$1004,M$5,Lançamentos!$W$5:$W$1004,'BH (3)'!$C$14)))</f>
        <v>x</v>
      </c>
      <c r="N104" s="88" t="str">
        <f>IF($D104="","x",IF('BH (3)'!$B$13=1,SUMIFS(Lançamentos!$Q$5:$Q$1004,Lançamentos!$K$5:$K$1004,$D104,Lançamentos!$U$5:$U$1004,N$5,Lançamentos!$W$5:$W$1004,'BH (3)'!$C$14),SUMIFS(Lançamentos!$Q$5:$Q$1004,Lançamentos!$J$5:$J$1004,$D104,Lançamentos!$U$5:$U$1004,N$5,Lançamentos!$W$5:$W$1004,'BH (3)'!$C$14)))</f>
        <v>x</v>
      </c>
      <c r="O104" s="88" t="str">
        <f>IF($D104="","x",IF('BH (3)'!$B$13=1,SUMIFS(Lançamentos!$Q$5:$Q$1004,Lançamentos!$K$5:$K$1004,$D104,Lançamentos!$U$5:$U$1004,O$5,Lançamentos!$W$5:$W$1004,'BH (3)'!$C$14),SUMIFS(Lançamentos!$Q$5:$Q$1004,Lançamentos!$J$5:$J$1004,$D104,Lançamentos!$U$5:$U$1004,O$5,Lançamentos!$W$5:$W$1004,'BH (3)'!$C$14)))</f>
        <v>x</v>
      </c>
      <c r="P104" s="88" t="str">
        <f>IF($D104="","x",IF('BH (3)'!$B$13=1,SUMIFS(Lançamentos!$Q$5:$Q$1004,Lançamentos!$K$5:$K$1004,$D104,Lançamentos!$U$5:$U$1004,P$5,Lançamentos!$W$5:$W$1004,'BH (3)'!$C$14),SUMIFS(Lançamentos!$Q$5:$Q$1004,Lançamentos!$J$5:$J$1004,$D104,Lançamentos!$U$5:$U$1004,P$5,Lançamentos!$W$5:$W$1004,'BH (3)'!$C$14)))</f>
        <v>x</v>
      </c>
      <c r="Q104" s="177" t="str">
        <f t="shared" si="3"/>
        <v/>
      </c>
    </row>
    <row r="105" spans="3:17" ht="45" customHeight="1" x14ac:dyDescent="0.25">
      <c r="C105" s="81" t="str">
        <f t="shared" si="2"/>
        <v/>
      </c>
      <c r="D105" s="170" t="str">
        <f>IF('BH (3)'!$B$13=1,IF(Adv!D103="","",Adv!D103),IF(Cli!D103="","",Cli!D103))</f>
        <v/>
      </c>
      <c r="E105" s="88" t="str">
        <f>IF($D105="","x",IF('BH (3)'!$B$13=1,SUMIFS(Lançamentos!$Q$5:$Q$1004,Lançamentos!$K$5:$K$1004,$D105,Lançamentos!$U$5:$U$1004,E$5,Lançamentos!$W$5:$W$1004,'BH (3)'!$C$14),SUMIFS(Lançamentos!$Q$5:$Q$1004,Lançamentos!$J$5:$J$1004,$D105,Lançamentos!$U$5:$U$1004,E$5,Lançamentos!$W$5:$W$1004,'BH (3)'!$C$14)))</f>
        <v>x</v>
      </c>
      <c r="F105" s="88" t="str">
        <f>IF($D105="","x",IF('BH (3)'!$B$13=1,SUMIFS(Lançamentos!$Q$5:$Q$1004,Lançamentos!$K$5:$K$1004,$D105,Lançamentos!$U$5:$U$1004,F$5,Lançamentos!$W$5:$W$1004,'BH (3)'!$C$14),SUMIFS(Lançamentos!$Q$5:$Q$1004,Lançamentos!$J$5:$J$1004,$D105,Lançamentos!$U$5:$U$1004,F$5,Lançamentos!$W$5:$W$1004,'BH (3)'!$C$14)))</f>
        <v>x</v>
      </c>
      <c r="G105" s="88" t="str">
        <f>IF($D105="","x",IF('BH (3)'!$B$13=1,SUMIFS(Lançamentos!$Q$5:$Q$1004,Lançamentos!$K$5:$K$1004,$D105,Lançamentos!$U$5:$U$1004,G$5,Lançamentos!$W$5:$W$1004,'BH (3)'!$C$14),SUMIFS(Lançamentos!$Q$5:$Q$1004,Lançamentos!$J$5:$J$1004,$D105,Lançamentos!$U$5:$U$1004,G$5,Lançamentos!$W$5:$W$1004,'BH (3)'!$C$14)))</f>
        <v>x</v>
      </c>
      <c r="H105" s="88" t="str">
        <f>IF($D105="","x",IF('BH (3)'!$B$13=1,SUMIFS(Lançamentos!$Q$5:$Q$1004,Lançamentos!$K$5:$K$1004,$D105,Lançamentos!$U$5:$U$1004,H$5,Lançamentos!$W$5:$W$1004,'BH (3)'!$C$14),SUMIFS(Lançamentos!$Q$5:$Q$1004,Lançamentos!$J$5:$J$1004,$D105,Lançamentos!$U$5:$U$1004,H$5,Lançamentos!$W$5:$W$1004,'BH (3)'!$C$14)))</f>
        <v>x</v>
      </c>
      <c r="I105" s="88" t="str">
        <f>IF($D105="","x",IF('BH (3)'!$B$13=1,SUMIFS(Lançamentos!$Q$5:$Q$1004,Lançamentos!$K$5:$K$1004,$D105,Lançamentos!$U$5:$U$1004,I$5,Lançamentos!$W$5:$W$1004,'BH (3)'!$C$14),SUMIFS(Lançamentos!$Q$5:$Q$1004,Lançamentos!$J$5:$J$1004,$D105,Lançamentos!$U$5:$U$1004,I$5,Lançamentos!$W$5:$W$1004,'BH (3)'!$C$14)))</f>
        <v>x</v>
      </c>
      <c r="J105" s="88" t="str">
        <f>IF($D105="","x",IF('BH (3)'!$B$13=1,SUMIFS(Lançamentos!$Q$5:$Q$1004,Lançamentos!$K$5:$K$1004,$D105,Lançamentos!$U$5:$U$1004,J$5,Lançamentos!$W$5:$W$1004,'BH (3)'!$C$14),SUMIFS(Lançamentos!$Q$5:$Q$1004,Lançamentos!$J$5:$J$1004,$D105,Lançamentos!$U$5:$U$1004,J$5,Lançamentos!$W$5:$W$1004,'BH (3)'!$C$14)))</f>
        <v>x</v>
      </c>
      <c r="K105" s="88" t="str">
        <f>IF($D105="","x",IF('BH (3)'!$B$13=1,SUMIFS(Lançamentos!$Q$5:$Q$1004,Lançamentos!$K$5:$K$1004,$D105,Lançamentos!$U$5:$U$1004,K$5,Lançamentos!$W$5:$W$1004,'BH (3)'!$C$14),SUMIFS(Lançamentos!$Q$5:$Q$1004,Lançamentos!$J$5:$J$1004,$D105,Lançamentos!$U$5:$U$1004,K$5,Lançamentos!$W$5:$W$1004,'BH (3)'!$C$14)))</f>
        <v>x</v>
      </c>
      <c r="L105" s="88" t="str">
        <f>IF($D105="","x",IF('BH (3)'!$B$13=1,SUMIFS(Lançamentos!$Q$5:$Q$1004,Lançamentos!$K$5:$K$1004,$D105,Lançamentos!$U$5:$U$1004,L$5,Lançamentos!$W$5:$W$1004,'BH (3)'!$C$14),SUMIFS(Lançamentos!$Q$5:$Q$1004,Lançamentos!$J$5:$J$1004,$D105,Lançamentos!$U$5:$U$1004,L$5,Lançamentos!$W$5:$W$1004,'BH (3)'!$C$14)))</f>
        <v>x</v>
      </c>
      <c r="M105" s="88" t="str">
        <f>IF($D105="","x",IF('BH (3)'!$B$13=1,SUMIFS(Lançamentos!$Q$5:$Q$1004,Lançamentos!$K$5:$K$1004,$D105,Lançamentos!$U$5:$U$1004,M$5,Lançamentos!$W$5:$W$1004,'BH (3)'!$C$14),SUMIFS(Lançamentos!$Q$5:$Q$1004,Lançamentos!$J$5:$J$1004,$D105,Lançamentos!$U$5:$U$1004,M$5,Lançamentos!$W$5:$W$1004,'BH (3)'!$C$14)))</f>
        <v>x</v>
      </c>
      <c r="N105" s="88" t="str">
        <f>IF($D105="","x",IF('BH (3)'!$B$13=1,SUMIFS(Lançamentos!$Q$5:$Q$1004,Lançamentos!$K$5:$K$1004,$D105,Lançamentos!$U$5:$U$1004,N$5,Lançamentos!$W$5:$W$1004,'BH (3)'!$C$14),SUMIFS(Lançamentos!$Q$5:$Q$1004,Lançamentos!$J$5:$J$1004,$D105,Lançamentos!$U$5:$U$1004,N$5,Lançamentos!$W$5:$W$1004,'BH (3)'!$C$14)))</f>
        <v>x</v>
      </c>
      <c r="O105" s="88" t="str">
        <f>IF($D105="","x",IF('BH (3)'!$B$13=1,SUMIFS(Lançamentos!$Q$5:$Q$1004,Lançamentos!$K$5:$K$1004,$D105,Lançamentos!$U$5:$U$1004,O$5,Lançamentos!$W$5:$W$1004,'BH (3)'!$C$14),SUMIFS(Lançamentos!$Q$5:$Q$1004,Lançamentos!$J$5:$J$1004,$D105,Lançamentos!$U$5:$U$1004,O$5,Lançamentos!$W$5:$W$1004,'BH (3)'!$C$14)))</f>
        <v>x</v>
      </c>
      <c r="P105" s="88" t="str">
        <f>IF($D105="","x",IF('BH (3)'!$B$13=1,SUMIFS(Lançamentos!$Q$5:$Q$1004,Lançamentos!$K$5:$K$1004,$D105,Lançamentos!$U$5:$U$1004,P$5,Lançamentos!$W$5:$W$1004,'BH (3)'!$C$14),SUMIFS(Lançamentos!$Q$5:$Q$1004,Lançamentos!$J$5:$J$1004,$D105,Lançamentos!$U$5:$U$1004,P$5,Lançamentos!$W$5:$W$1004,'BH (3)'!$C$14)))</f>
        <v>x</v>
      </c>
      <c r="Q105" s="177" t="str">
        <f t="shared" si="3"/>
        <v/>
      </c>
    </row>
    <row r="106" spans="3:17" ht="45" customHeight="1" x14ac:dyDescent="0.25">
      <c r="C106" s="81" t="str">
        <f t="shared" si="2"/>
        <v/>
      </c>
      <c r="D106" s="170" t="str">
        <f>IF('BH (3)'!$B$13=1,IF(Adv!D104="","",Adv!D104),IF(Cli!D104="","",Cli!D104))</f>
        <v/>
      </c>
      <c r="E106" s="88" t="str">
        <f>IF($D106="","x",IF('BH (3)'!$B$13=1,SUMIFS(Lançamentos!$Q$5:$Q$1004,Lançamentos!$K$5:$K$1004,$D106,Lançamentos!$U$5:$U$1004,E$5,Lançamentos!$W$5:$W$1004,'BH (3)'!$C$14),SUMIFS(Lançamentos!$Q$5:$Q$1004,Lançamentos!$J$5:$J$1004,$D106,Lançamentos!$U$5:$U$1004,E$5,Lançamentos!$W$5:$W$1004,'BH (3)'!$C$14)))</f>
        <v>x</v>
      </c>
      <c r="F106" s="88" t="str">
        <f>IF($D106="","x",IF('BH (3)'!$B$13=1,SUMIFS(Lançamentos!$Q$5:$Q$1004,Lançamentos!$K$5:$K$1004,$D106,Lançamentos!$U$5:$U$1004,F$5,Lançamentos!$W$5:$W$1004,'BH (3)'!$C$14),SUMIFS(Lançamentos!$Q$5:$Q$1004,Lançamentos!$J$5:$J$1004,$D106,Lançamentos!$U$5:$U$1004,F$5,Lançamentos!$W$5:$W$1004,'BH (3)'!$C$14)))</f>
        <v>x</v>
      </c>
      <c r="G106" s="88" t="str">
        <f>IF($D106="","x",IF('BH (3)'!$B$13=1,SUMIFS(Lançamentos!$Q$5:$Q$1004,Lançamentos!$K$5:$K$1004,$D106,Lançamentos!$U$5:$U$1004,G$5,Lançamentos!$W$5:$W$1004,'BH (3)'!$C$14),SUMIFS(Lançamentos!$Q$5:$Q$1004,Lançamentos!$J$5:$J$1004,$D106,Lançamentos!$U$5:$U$1004,G$5,Lançamentos!$W$5:$W$1004,'BH (3)'!$C$14)))</f>
        <v>x</v>
      </c>
      <c r="H106" s="88" t="str">
        <f>IF($D106="","x",IF('BH (3)'!$B$13=1,SUMIFS(Lançamentos!$Q$5:$Q$1004,Lançamentos!$K$5:$K$1004,$D106,Lançamentos!$U$5:$U$1004,H$5,Lançamentos!$W$5:$W$1004,'BH (3)'!$C$14),SUMIFS(Lançamentos!$Q$5:$Q$1004,Lançamentos!$J$5:$J$1004,$D106,Lançamentos!$U$5:$U$1004,H$5,Lançamentos!$W$5:$W$1004,'BH (3)'!$C$14)))</f>
        <v>x</v>
      </c>
      <c r="I106" s="88" t="str">
        <f>IF($D106="","x",IF('BH (3)'!$B$13=1,SUMIFS(Lançamentos!$Q$5:$Q$1004,Lançamentos!$K$5:$K$1004,$D106,Lançamentos!$U$5:$U$1004,I$5,Lançamentos!$W$5:$W$1004,'BH (3)'!$C$14),SUMIFS(Lançamentos!$Q$5:$Q$1004,Lançamentos!$J$5:$J$1004,$D106,Lançamentos!$U$5:$U$1004,I$5,Lançamentos!$W$5:$W$1004,'BH (3)'!$C$14)))</f>
        <v>x</v>
      </c>
      <c r="J106" s="88" t="str">
        <f>IF($D106="","x",IF('BH (3)'!$B$13=1,SUMIFS(Lançamentos!$Q$5:$Q$1004,Lançamentos!$K$5:$K$1004,$D106,Lançamentos!$U$5:$U$1004,J$5,Lançamentos!$W$5:$W$1004,'BH (3)'!$C$14),SUMIFS(Lançamentos!$Q$5:$Q$1004,Lançamentos!$J$5:$J$1004,$D106,Lançamentos!$U$5:$U$1004,J$5,Lançamentos!$W$5:$W$1004,'BH (3)'!$C$14)))</f>
        <v>x</v>
      </c>
      <c r="K106" s="88" t="str">
        <f>IF($D106="","x",IF('BH (3)'!$B$13=1,SUMIFS(Lançamentos!$Q$5:$Q$1004,Lançamentos!$K$5:$K$1004,$D106,Lançamentos!$U$5:$U$1004,K$5,Lançamentos!$W$5:$W$1004,'BH (3)'!$C$14),SUMIFS(Lançamentos!$Q$5:$Q$1004,Lançamentos!$J$5:$J$1004,$D106,Lançamentos!$U$5:$U$1004,K$5,Lançamentos!$W$5:$W$1004,'BH (3)'!$C$14)))</f>
        <v>x</v>
      </c>
      <c r="L106" s="88" t="str">
        <f>IF($D106="","x",IF('BH (3)'!$B$13=1,SUMIFS(Lançamentos!$Q$5:$Q$1004,Lançamentos!$K$5:$K$1004,$D106,Lançamentos!$U$5:$U$1004,L$5,Lançamentos!$W$5:$W$1004,'BH (3)'!$C$14),SUMIFS(Lançamentos!$Q$5:$Q$1004,Lançamentos!$J$5:$J$1004,$D106,Lançamentos!$U$5:$U$1004,L$5,Lançamentos!$W$5:$W$1004,'BH (3)'!$C$14)))</f>
        <v>x</v>
      </c>
      <c r="M106" s="88" t="str">
        <f>IF($D106="","x",IF('BH (3)'!$B$13=1,SUMIFS(Lançamentos!$Q$5:$Q$1004,Lançamentos!$K$5:$K$1004,$D106,Lançamentos!$U$5:$U$1004,M$5,Lançamentos!$W$5:$W$1004,'BH (3)'!$C$14),SUMIFS(Lançamentos!$Q$5:$Q$1004,Lançamentos!$J$5:$J$1004,$D106,Lançamentos!$U$5:$U$1004,M$5,Lançamentos!$W$5:$W$1004,'BH (3)'!$C$14)))</f>
        <v>x</v>
      </c>
      <c r="N106" s="88" t="str">
        <f>IF($D106="","x",IF('BH (3)'!$B$13=1,SUMIFS(Lançamentos!$Q$5:$Q$1004,Lançamentos!$K$5:$K$1004,$D106,Lançamentos!$U$5:$U$1004,N$5,Lançamentos!$W$5:$W$1004,'BH (3)'!$C$14),SUMIFS(Lançamentos!$Q$5:$Q$1004,Lançamentos!$J$5:$J$1004,$D106,Lançamentos!$U$5:$U$1004,N$5,Lançamentos!$W$5:$W$1004,'BH (3)'!$C$14)))</f>
        <v>x</v>
      </c>
      <c r="O106" s="88" t="str">
        <f>IF($D106="","x",IF('BH (3)'!$B$13=1,SUMIFS(Lançamentos!$Q$5:$Q$1004,Lançamentos!$K$5:$K$1004,$D106,Lançamentos!$U$5:$U$1004,O$5,Lançamentos!$W$5:$W$1004,'BH (3)'!$C$14),SUMIFS(Lançamentos!$Q$5:$Q$1004,Lançamentos!$J$5:$J$1004,$D106,Lançamentos!$U$5:$U$1004,O$5,Lançamentos!$W$5:$W$1004,'BH (3)'!$C$14)))</f>
        <v>x</v>
      </c>
      <c r="P106" s="88" t="str">
        <f>IF($D106="","x",IF('BH (3)'!$B$13=1,SUMIFS(Lançamentos!$Q$5:$Q$1004,Lançamentos!$K$5:$K$1004,$D106,Lançamentos!$U$5:$U$1004,P$5,Lançamentos!$W$5:$W$1004,'BH (3)'!$C$14),SUMIFS(Lançamentos!$Q$5:$Q$1004,Lançamentos!$J$5:$J$1004,$D106,Lançamentos!$U$5:$U$1004,P$5,Lançamentos!$W$5:$W$1004,'BH (3)'!$C$14)))</f>
        <v>x</v>
      </c>
      <c r="Q106" s="177" t="str">
        <f t="shared" si="3"/>
        <v/>
      </c>
    </row>
    <row r="107" spans="3:17" ht="45" customHeight="1" x14ac:dyDescent="0.25">
      <c r="C107" s="81" t="str">
        <f t="shared" si="2"/>
        <v/>
      </c>
      <c r="D107" s="170" t="str">
        <f>IF('BH (3)'!$B$13=1,IF(Adv!D105="","",Adv!D105),IF(Cli!D105="","",Cli!D105))</f>
        <v/>
      </c>
      <c r="E107" s="88" t="str">
        <f>IF($D107="","x",IF('BH (3)'!$B$13=1,SUMIFS(Lançamentos!$Q$5:$Q$1004,Lançamentos!$K$5:$K$1004,$D107,Lançamentos!$U$5:$U$1004,E$5,Lançamentos!$W$5:$W$1004,'BH (3)'!$C$14),SUMIFS(Lançamentos!$Q$5:$Q$1004,Lançamentos!$J$5:$J$1004,$D107,Lançamentos!$U$5:$U$1004,E$5,Lançamentos!$W$5:$W$1004,'BH (3)'!$C$14)))</f>
        <v>x</v>
      </c>
      <c r="F107" s="88" t="str">
        <f>IF($D107="","x",IF('BH (3)'!$B$13=1,SUMIFS(Lançamentos!$Q$5:$Q$1004,Lançamentos!$K$5:$K$1004,$D107,Lançamentos!$U$5:$U$1004,F$5,Lançamentos!$W$5:$W$1004,'BH (3)'!$C$14),SUMIFS(Lançamentos!$Q$5:$Q$1004,Lançamentos!$J$5:$J$1004,$D107,Lançamentos!$U$5:$U$1004,F$5,Lançamentos!$W$5:$W$1004,'BH (3)'!$C$14)))</f>
        <v>x</v>
      </c>
      <c r="G107" s="88" t="str">
        <f>IF($D107="","x",IF('BH (3)'!$B$13=1,SUMIFS(Lançamentos!$Q$5:$Q$1004,Lançamentos!$K$5:$K$1004,$D107,Lançamentos!$U$5:$U$1004,G$5,Lançamentos!$W$5:$W$1004,'BH (3)'!$C$14),SUMIFS(Lançamentos!$Q$5:$Q$1004,Lançamentos!$J$5:$J$1004,$D107,Lançamentos!$U$5:$U$1004,G$5,Lançamentos!$W$5:$W$1004,'BH (3)'!$C$14)))</f>
        <v>x</v>
      </c>
      <c r="H107" s="88" t="str">
        <f>IF($D107="","x",IF('BH (3)'!$B$13=1,SUMIFS(Lançamentos!$Q$5:$Q$1004,Lançamentos!$K$5:$K$1004,$D107,Lançamentos!$U$5:$U$1004,H$5,Lançamentos!$W$5:$W$1004,'BH (3)'!$C$14),SUMIFS(Lançamentos!$Q$5:$Q$1004,Lançamentos!$J$5:$J$1004,$D107,Lançamentos!$U$5:$U$1004,H$5,Lançamentos!$W$5:$W$1004,'BH (3)'!$C$14)))</f>
        <v>x</v>
      </c>
      <c r="I107" s="88" t="str">
        <f>IF($D107="","x",IF('BH (3)'!$B$13=1,SUMIFS(Lançamentos!$Q$5:$Q$1004,Lançamentos!$K$5:$K$1004,$D107,Lançamentos!$U$5:$U$1004,I$5,Lançamentos!$W$5:$W$1004,'BH (3)'!$C$14),SUMIFS(Lançamentos!$Q$5:$Q$1004,Lançamentos!$J$5:$J$1004,$D107,Lançamentos!$U$5:$U$1004,I$5,Lançamentos!$W$5:$W$1004,'BH (3)'!$C$14)))</f>
        <v>x</v>
      </c>
      <c r="J107" s="88" t="str">
        <f>IF($D107="","x",IF('BH (3)'!$B$13=1,SUMIFS(Lançamentos!$Q$5:$Q$1004,Lançamentos!$K$5:$K$1004,$D107,Lançamentos!$U$5:$U$1004,J$5,Lançamentos!$W$5:$W$1004,'BH (3)'!$C$14),SUMIFS(Lançamentos!$Q$5:$Q$1004,Lançamentos!$J$5:$J$1004,$D107,Lançamentos!$U$5:$U$1004,J$5,Lançamentos!$W$5:$W$1004,'BH (3)'!$C$14)))</f>
        <v>x</v>
      </c>
      <c r="K107" s="88" t="str">
        <f>IF($D107="","x",IF('BH (3)'!$B$13=1,SUMIFS(Lançamentos!$Q$5:$Q$1004,Lançamentos!$K$5:$K$1004,$D107,Lançamentos!$U$5:$U$1004,K$5,Lançamentos!$W$5:$W$1004,'BH (3)'!$C$14),SUMIFS(Lançamentos!$Q$5:$Q$1004,Lançamentos!$J$5:$J$1004,$D107,Lançamentos!$U$5:$U$1004,K$5,Lançamentos!$W$5:$W$1004,'BH (3)'!$C$14)))</f>
        <v>x</v>
      </c>
      <c r="L107" s="88" t="str">
        <f>IF($D107="","x",IF('BH (3)'!$B$13=1,SUMIFS(Lançamentos!$Q$5:$Q$1004,Lançamentos!$K$5:$K$1004,$D107,Lançamentos!$U$5:$U$1004,L$5,Lançamentos!$W$5:$W$1004,'BH (3)'!$C$14),SUMIFS(Lançamentos!$Q$5:$Q$1004,Lançamentos!$J$5:$J$1004,$D107,Lançamentos!$U$5:$U$1004,L$5,Lançamentos!$W$5:$W$1004,'BH (3)'!$C$14)))</f>
        <v>x</v>
      </c>
      <c r="M107" s="88" t="str">
        <f>IF($D107="","x",IF('BH (3)'!$B$13=1,SUMIFS(Lançamentos!$Q$5:$Q$1004,Lançamentos!$K$5:$K$1004,$D107,Lançamentos!$U$5:$U$1004,M$5,Lançamentos!$W$5:$W$1004,'BH (3)'!$C$14),SUMIFS(Lançamentos!$Q$5:$Q$1004,Lançamentos!$J$5:$J$1004,$D107,Lançamentos!$U$5:$U$1004,M$5,Lançamentos!$W$5:$W$1004,'BH (3)'!$C$14)))</f>
        <v>x</v>
      </c>
      <c r="N107" s="88" t="str">
        <f>IF($D107="","x",IF('BH (3)'!$B$13=1,SUMIFS(Lançamentos!$Q$5:$Q$1004,Lançamentos!$K$5:$K$1004,$D107,Lançamentos!$U$5:$U$1004,N$5,Lançamentos!$W$5:$W$1004,'BH (3)'!$C$14),SUMIFS(Lançamentos!$Q$5:$Q$1004,Lançamentos!$J$5:$J$1004,$D107,Lançamentos!$U$5:$U$1004,N$5,Lançamentos!$W$5:$W$1004,'BH (3)'!$C$14)))</f>
        <v>x</v>
      </c>
      <c r="O107" s="88" t="str">
        <f>IF($D107="","x",IF('BH (3)'!$B$13=1,SUMIFS(Lançamentos!$Q$5:$Q$1004,Lançamentos!$K$5:$K$1004,$D107,Lançamentos!$U$5:$U$1004,O$5,Lançamentos!$W$5:$W$1004,'BH (3)'!$C$14),SUMIFS(Lançamentos!$Q$5:$Q$1004,Lançamentos!$J$5:$J$1004,$D107,Lançamentos!$U$5:$U$1004,O$5,Lançamentos!$W$5:$W$1004,'BH (3)'!$C$14)))</f>
        <v>x</v>
      </c>
      <c r="P107" s="88" t="str">
        <f>IF($D107="","x",IF('BH (3)'!$B$13=1,SUMIFS(Lançamentos!$Q$5:$Q$1004,Lançamentos!$K$5:$K$1004,$D107,Lançamentos!$U$5:$U$1004,P$5,Lançamentos!$W$5:$W$1004,'BH (3)'!$C$14),SUMIFS(Lançamentos!$Q$5:$Q$1004,Lançamentos!$J$5:$J$1004,$D107,Lançamentos!$U$5:$U$1004,P$5,Lançamentos!$W$5:$W$1004,'BH (3)'!$C$14)))</f>
        <v>x</v>
      </c>
      <c r="Q107" s="177" t="str">
        <f t="shared" si="3"/>
        <v/>
      </c>
    </row>
    <row r="108" spans="3:17" ht="45" customHeight="1" x14ac:dyDescent="0.25">
      <c r="C108" s="81" t="str">
        <f t="shared" si="2"/>
        <v/>
      </c>
      <c r="D108" s="170" t="str">
        <f>IF('BH (3)'!$B$13=1,IF(Adv!D106="","",Adv!D106),IF(Cli!D106="","",Cli!D106))</f>
        <v/>
      </c>
      <c r="E108" s="88" t="str">
        <f>IF($D108="","x",IF('BH (3)'!$B$13=1,SUMIFS(Lançamentos!$Q$5:$Q$1004,Lançamentos!$K$5:$K$1004,$D108,Lançamentos!$U$5:$U$1004,E$5,Lançamentos!$W$5:$W$1004,'BH (3)'!$C$14),SUMIFS(Lançamentos!$Q$5:$Q$1004,Lançamentos!$J$5:$J$1004,$D108,Lançamentos!$U$5:$U$1004,E$5,Lançamentos!$W$5:$W$1004,'BH (3)'!$C$14)))</f>
        <v>x</v>
      </c>
      <c r="F108" s="88" t="str">
        <f>IF($D108="","x",IF('BH (3)'!$B$13=1,SUMIFS(Lançamentos!$Q$5:$Q$1004,Lançamentos!$K$5:$K$1004,$D108,Lançamentos!$U$5:$U$1004,F$5,Lançamentos!$W$5:$W$1004,'BH (3)'!$C$14),SUMIFS(Lançamentos!$Q$5:$Q$1004,Lançamentos!$J$5:$J$1004,$D108,Lançamentos!$U$5:$U$1004,F$5,Lançamentos!$W$5:$W$1004,'BH (3)'!$C$14)))</f>
        <v>x</v>
      </c>
      <c r="G108" s="88" t="str">
        <f>IF($D108="","x",IF('BH (3)'!$B$13=1,SUMIFS(Lançamentos!$Q$5:$Q$1004,Lançamentos!$K$5:$K$1004,$D108,Lançamentos!$U$5:$U$1004,G$5,Lançamentos!$W$5:$W$1004,'BH (3)'!$C$14),SUMIFS(Lançamentos!$Q$5:$Q$1004,Lançamentos!$J$5:$J$1004,$D108,Lançamentos!$U$5:$U$1004,G$5,Lançamentos!$W$5:$W$1004,'BH (3)'!$C$14)))</f>
        <v>x</v>
      </c>
      <c r="H108" s="88" t="str">
        <f>IF($D108="","x",IF('BH (3)'!$B$13=1,SUMIFS(Lançamentos!$Q$5:$Q$1004,Lançamentos!$K$5:$K$1004,$D108,Lançamentos!$U$5:$U$1004,H$5,Lançamentos!$W$5:$W$1004,'BH (3)'!$C$14),SUMIFS(Lançamentos!$Q$5:$Q$1004,Lançamentos!$J$5:$J$1004,$D108,Lançamentos!$U$5:$U$1004,H$5,Lançamentos!$W$5:$W$1004,'BH (3)'!$C$14)))</f>
        <v>x</v>
      </c>
      <c r="I108" s="88" t="str">
        <f>IF($D108="","x",IF('BH (3)'!$B$13=1,SUMIFS(Lançamentos!$Q$5:$Q$1004,Lançamentos!$K$5:$K$1004,$D108,Lançamentos!$U$5:$U$1004,I$5,Lançamentos!$W$5:$W$1004,'BH (3)'!$C$14),SUMIFS(Lançamentos!$Q$5:$Q$1004,Lançamentos!$J$5:$J$1004,$D108,Lançamentos!$U$5:$U$1004,I$5,Lançamentos!$W$5:$W$1004,'BH (3)'!$C$14)))</f>
        <v>x</v>
      </c>
      <c r="J108" s="88" t="str">
        <f>IF($D108="","x",IF('BH (3)'!$B$13=1,SUMIFS(Lançamentos!$Q$5:$Q$1004,Lançamentos!$K$5:$K$1004,$D108,Lançamentos!$U$5:$U$1004,J$5,Lançamentos!$W$5:$W$1004,'BH (3)'!$C$14),SUMIFS(Lançamentos!$Q$5:$Q$1004,Lançamentos!$J$5:$J$1004,$D108,Lançamentos!$U$5:$U$1004,J$5,Lançamentos!$W$5:$W$1004,'BH (3)'!$C$14)))</f>
        <v>x</v>
      </c>
      <c r="K108" s="88" t="str">
        <f>IF($D108="","x",IF('BH (3)'!$B$13=1,SUMIFS(Lançamentos!$Q$5:$Q$1004,Lançamentos!$K$5:$K$1004,$D108,Lançamentos!$U$5:$U$1004,K$5,Lançamentos!$W$5:$W$1004,'BH (3)'!$C$14),SUMIFS(Lançamentos!$Q$5:$Q$1004,Lançamentos!$J$5:$J$1004,$D108,Lançamentos!$U$5:$U$1004,K$5,Lançamentos!$W$5:$W$1004,'BH (3)'!$C$14)))</f>
        <v>x</v>
      </c>
      <c r="L108" s="88" t="str">
        <f>IF($D108="","x",IF('BH (3)'!$B$13=1,SUMIFS(Lançamentos!$Q$5:$Q$1004,Lançamentos!$K$5:$K$1004,$D108,Lançamentos!$U$5:$U$1004,L$5,Lançamentos!$W$5:$W$1004,'BH (3)'!$C$14),SUMIFS(Lançamentos!$Q$5:$Q$1004,Lançamentos!$J$5:$J$1004,$D108,Lançamentos!$U$5:$U$1004,L$5,Lançamentos!$W$5:$W$1004,'BH (3)'!$C$14)))</f>
        <v>x</v>
      </c>
      <c r="M108" s="88" t="str">
        <f>IF($D108="","x",IF('BH (3)'!$B$13=1,SUMIFS(Lançamentos!$Q$5:$Q$1004,Lançamentos!$K$5:$K$1004,$D108,Lançamentos!$U$5:$U$1004,M$5,Lançamentos!$W$5:$W$1004,'BH (3)'!$C$14),SUMIFS(Lançamentos!$Q$5:$Q$1004,Lançamentos!$J$5:$J$1004,$D108,Lançamentos!$U$5:$U$1004,M$5,Lançamentos!$W$5:$W$1004,'BH (3)'!$C$14)))</f>
        <v>x</v>
      </c>
      <c r="N108" s="88" t="str">
        <f>IF($D108="","x",IF('BH (3)'!$B$13=1,SUMIFS(Lançamentos!$Q$5:$Q$1004,Lançamentos!$K$5:$K$1004,$D108,Lançamentos!$U$5:$U$1004,N$5,Lançamentos!$W$5:$W$1004,'BH (3)'!$C$14),SUMIFS(Lançamentos!$Q$5:$Q$1004,Lançamentos!$J$5:$J$1004,$D108,Lançamentos!$U$5:$U$1004,N$5,Lançamentos!$W$5:$W$1004,'BH (3)'!$C$14)))</f>
        <v>x</v>
      </c>
      <c r="O108" s="88" t="str">
        <f>IF($D108="","x",IF('BH (3)'!$B$13=1,SUMIFS(Lançamentos!$Q$5:$Q$1004,Lançamentos!$K$5:$K$1004,$D108,Lançamentos!$U$5:$U$1004,O$5,Lançamentos!$W$5:$W$1004,'BH (3)'!$C$14),SUMIFS(Lançamentos!$Q$5:$Q$1004,Lançamentos!$J$5:$J$1004,$D108,Lançamentos!$U$5:$U$1004,O$5,Lançamentos!$W$5:$W$1004,'BH (3)'!$C$14)))</f>
        <v>x</v>
      </c>
      <c r="P108" s="88" t="str">
        <f>IF($D108="","x",IF('BH (3)'!$B$13=1,SUMIFS(Lançamentos!$Q$5:$Q$1004,Lançamentos!$K$5:$K$1004,$D108,Lançamentos!$U$5:$U$1004,P$5,Lançamentos!$W$5:$W$1004,'BH (3)'!$C$14),SUMIFS(Lançamentos!$Q$5:$Q$1004,Lançamentos!$J$5:$J$1004,$D108,Lançamentos!$U$5:$U$1004,P$5,Lançamentos!$W$5:$W$1004,'BH (3)'!$C$14)))</f>
        <v>x</v>
      </c>
      <c r="Q108" s="177" t="str">
        <f t="shared" si="3"/>
        <v/>
      </c>
    </row>
    <row r="109" spans="3:17" ht="45" customHeight="1" x14ac:dyDescent="0.25">
      <c r="C109" s="81" t="str">
        <f t="shared" si="2"/>
        <v/>
      </c>
      <c r="D109" s="170" t="str">
        <f>IF('BH (3)'!$B$13=1,IF(Adv!D107="","",Adv!D107),IF(Cli!D107="","",Cli!D107))</f>
        <v/>
      </c>
      <c r="E109" s="88" t="str">
        <f>IF($D109="","x",IF('BH (3)'!$B$13=1,SUMIFS(Lançamentos!$Q$5:$Q$1004,Lançamentos!$K$5:$K$1004,$D109,Lançamentos!$U$5:$U$1004,E$5,Lançamentos!$W$5:$W$1004,'BH (3)'!$C$14),SUMIFS(Lançamentos!$Q$5:$Q$1004,Lançamentos!$J$5:$J$1004,$D109,Lançamentos!$U$5:$U$1004,E$5,Lançamentos!$W$5:$W$1004,'BH (3)'!$C$14)))</f>
        <v>x</v>
      </c>
      <c r="F109" s="88" t="str">
        <f>IF($D109="","x",IF('BH (3)'!$B$13=1,SUMIFS(Lançamentos!$Q$5:$Q$1004,Lançamentos!$K$5:$K$1004,$D109,Lançamentos!$U$5:$U$1004,F$5,Lançamentos!$W$5:$W$1004,'BH (3)'!$C$14),SUMIFS(Lançamentos!$Q$5:$Q$1004,Lançamentos!$J$5:$J$1004,$D109,Lançamentos!$U$5:$U$1004,F$5,Lançamentos!$W$5:$W$1004,'BH (3)'!$C$14)))</f>
        <v>x</v>
      </c>
      <c r="G109" s="88" t="str">
        <f>IF($D109="","x",IF('BH (3)'!$B$13=1,SUMIFS(Lançamentos!$Q$5:$Q$1004,Lançamentos!$K$5:$K$1004,$D109,Lançamentos!$U$5:$U$1004,G$5,Lançamentos!$W$5:$W$1004,'BH (3)'!$C$14),SUMIFS(Lançamentos!$Q$5:$Q$1004,Lançamentos!$J$5:$J$1004,$D109,Lançamentos!$U$5:$U$1004,G$5,Lançamentos!$W$5:$W$1004,'BH (3)'!$C$14)))</f>
        <v>x</v>
      </c>
      <c r="H109" s="88" t="str">
        <f>IF($D109="","x",IF('BH (3)'!$B$13=1,SUMIFS(Lançamentos!$Q$5:$Q$1004,Lançamentos!$K$5:$K$1004,$D109,Lançamentos!$U$5:$U$1004,H$5,Lançamentos!$W$5:$W$1004,'BH (3)'!$C$14),SUMIFS(Lançamentos!$Q$5:$Q$1004,Lançamentos!$J$5:$J$1004,$D109,Lançamentos!$U$5:$U$1004,H$5,Lançamentos!$W$5:$W$1004,'BH (3)'!$C$14)))</f>
        <v>x</v>
      </c>
      <c r="I109" s="88" t="str">
        <f>IF($D109="","x",IF('BH (3)'!$B$13=1,SUMIFS(Lançamentos!$Q$5:$Q$1004,Lançamentos!$K$5:$K$1004,$D109,Lançamentos!$U$5:$U$1004,I$5,Lançamentos!$W$5:$W$1004,'BH (3)'!$C$14),SUMIFS(Lançamentos!$Q$5:$Q$1004,Lançamentos!$J$5:$J$1004,$D109,Lançamentos!$U$5:$U$1004,I$5,Lançamentos!$W$5:$W$1004,'BH (3)'!$C$14)))</f>
        <v>x</v>
      </c>
      <c r="J109" s="88" t="str">
        <f>IF($D109="","x",IF('BH (3)'!$B$13=1,SUMIFS(Lançamentos!$Q$5:$Q$1004,Lançamentos!$K$5:$K$1004,$D109,Lançamentos!$U$5:$U$1004,J$5,Lançamentos!$W$5:$W$1004,'BH (3)'!$C$14),SUMIFS(Lançamentos!$Q$5:$Q$1004,Lançamentos!$J$5:$J$1004,$D109,Lançamentos!$U$5:$U$1004,J$5,Lançamentos!$W$5:$W$1004,'BH (3)'!$C$14)))</f>
        <v>x</v>
      </c>
      <c r="K109" s="88" t="str">
        <f>IF($D109="","x",IF('BH (3)'!$B$13=1,SUMIFS(Lançamentos!$Q$5:$Q$1004,Lançamentos!$K$5:$K$1004,$D109,Lançamentos!$U$5:$U$1004,K$5,Lançamentos!$W$5:$W$1004,'BH (3)'!$C$14),SUMIFS(Lançamentos!$Q$5:$Q$1004,Lançamentos!$J$5:$J$1004,$D109,Lançamentos!$U$5:$U$1004,K$5,Lançamentos!$W$5:$W$1004,'BH (3)'!$C$14)))</f>
        <v>x</v>
      </c>
      <c r="L109" s="88" t="str">
        <f>IF($D109="","x",IF('BH (3)'!$B$13=1,SUMIFS(Lançamentos!$Q$5:$Q$1004,Lançamentos!$K$5:$K$1004,$D109,Lançamentos!$U$5:$U$1004,L$5,Lançamentos!$W$5:$W$1004,'BH (3)'!$C$14),SUMIFS(Lançamentos!$Q$5:$Q$1004,Lançamentos!$J$5:$J$1004,$D109,Lançamentos!$U$5:$U$1004,L$5,Lançamentos!$W$5:$W$1004,'BH (3)'!$C$14)))</f>
        <v>x</v>
      </c>
      <c r="M109" s="88" t="str">
        <f>IF($D109="","x",IF('BH (3)'!$B$13=1,SUMIFS(Lançamentos!$Q$5:$Q$1004,Lançamentos!$K$5:$K$1004,$D109,Lançamentos!$U$5:$U$1004,M$5,Lançamentos!$W$5:$W$1004,'BH (3)'!$C$14),SUMIFS(Lançamentos!$Q$5:$Q$1004,Lançamentos!$J$5:$J$1004,$D109,Lançamentos!$U$5:$U$1004,M$5,Lançamentos!$W$5:$W$1004,'BH (3)'!$C$14)))</f>
        <v>x</v>
      </c>
      <c r="N109" s="88" t="str">
        <f>IF($D109="","x",IF('BH (3)'!$B$13=1,SUMIFS(Lançamentos!$Q$5:$Q$1004,Lançamentos!$K$5:$K$1004,$D109,Lançamentos!$U$5:$U$1004,N$5,Lançamentos!$W$5:$W$1004,'BH (3)'!$C$14),SUMIFS(Lançamentos!$Q$5:$Q$1004,Lançamentos!$J$5:$J$1004,$D109,Lançamentos!$U$5:$U$1004,N$5,Lançamentos!$W$5:$W$1004,'BH (3)'!$C$14)))</f>
        <v>x</v>
      </c>
      <c r="O109" s="88" t="str">
        <f>IF($D109="","x",IF('BH (3)'!$B$13=1,SUMIFS(Lançamentos!$Q$5:$Q$1004,Lançamentos!$K$5:$K$1004,$D109,Lançamentos!$U$5:$U$1004,O$5,Lançamentos!$W$5:$W$1004,'BH (3)'!$C$14),SUMIFS(Lançamentos!$Q$5:$Q$1004,Lançamentos!$J$5:$J$1004,$D109,Lançamentos!$U$5:$U$1004,O$5,Lançamentos!$W$5:$W$1004,'BH (3)'!$C$14)))</f>
        <v>x</v>
      </c>
      <c r="P109" s="88" t="str">
        <f>IF($D109="","x",IF('BH (3)'!$B$13=1,SUMIFS(Lançamentos!$Q$5:$Q$1004,Lançamentos!$K$5:$K$1004,$D109,Lançamentos!$U$5:$U$1004,P$5,Lançamentos!$W$5:$W$1004,'BH (3)'!$C$14),SUMIFS(Lançamentos!$Q$5:$Q$1004,Lançamentos!$J$5:$J$1004,$D109,Lançamentos!$U$5:$U$1004,P$5,Lançamentos!$W$5:$W$1004,'BH (3)'!$C$14)))</f>
        <v>x</v>
      </c>
      <c r="Q109" s="177" t="str">
        <f t="shared" si="3"/>
        <v/>
      </c>
    </row>
    <row r="110" spans="3:17" ht="45" customHeight="1" x14ac:dyDescent="0.25">
      <c r="C110" s="81" t="str">
        <f t="shared" si="2"/>
        <v/>
      </c>
      <c r="D110" s="170" t="str">
        <f>IF('BH (3)'!$B$13=1,IF(Adv!D108="","",Adv!D108),IF(Cli!D108="","",Cli!D108))</f>
        <v/>
      </c>
      <c r="E110" s="88" t="str">
        <f>IF($D110="","x",IF('BH (3)'!$B$13=1,SUMIFS(Lançamentos!$Q$5:$Q$1004,Lançamentos!$K$5:$K$1004,$D110,Lançamentos!$U$5:$U$1004,E$5,Lançamentos!$W$5:$W$1004,'BH (3)'!$C$14),SUMIFS(Lançamentos!$Q$5:$Q$1004,Lançamentos!$J$5:$J$1004,$D110,Lançamentos!$U$5:$U$1004,E$5,Lançamentos!$W$5:$W$1004,'BH (3)'!$C$14)))</f>
        <v>x</v>
      </c>
      <c r="F110" s="88" t="str">
        <f>IF($D110="","x",IF('BH (3)'!$B$13=1,SUMIFS(Lançamentos!$Q$5:$Q$1004,Lançamentos!$K$5:$K$1004,$D110,Lançamentos!$U$5:$U$1004,F$5,Lançamentos!$W$5:$W$1004,'BH (3)'!$C$14),SUMIFS(Lançamentos!$Q$5:$Q$1004,Lançamentos!$J$5:$J$1004,$D110,Lançamentos!$U$5:$U$1004,F$5,Lançamentos!$W$5:$W$1004,'BH (3)'!$C$14)))</f>
        <v>x</v>
      </c>
      <c r="G110" s="88" t="str">
        <f>IF($D110="","x",IF('BH (3)'!$B$13=1,SUMIFS(Lançamentos!$Q$5:$Q$1004,Lançamentos!$K$5:$K$1004,$D110,Lançamentos!$U$5:$U$1004,G$5,Lançamentos!$W$5:$W$1004,'BH (3)'!$C$14),SUMIFS(Lançamentos!$Q$5:$Q$1004,Lançamentos!$J$5:$J$1004,$D110,Lançamentos!$U$5:$U$1004,G$5,Lançamentos!$W$5:$W$1004,'BH (3)'!$C$14)))</f>
        <v>x</v>
      </c>
      <c r="H110" s="88" t="str">
        <f>IF($D110="","x",IF('BH (3)'!$B$13=1,SUMIFS(Lançamentos!$Q$5:$Q$1004,Lançamentos!$K$5:$K$1004,$D110,Lançamentos!$U$5:$U$1004,H$5,Lançamentos!$W$5:$W$1004,'BH (3)'!$C$14),SUMIFS(Lançamentos!$Q$5:$Q$1004,Lançamentos!$J$5:$J$1004,$D110,Lançamentos!$U$5:$U$1004,H$5,Lançamentos!$W$5:$W$1004,'BH (3)'!$C$14)))</f>
        <v>x</v>
      </c>
      <c r="I110" s="88" t="str">
        <f>IF($D110="","x",IF('BH (3)'!$B$13=1,SUMIFS(Lançamentos!$Q$5:$Q$1004,Lançamentos!$K$5:$K$1004,$D110,Lançamentos!$U$5:$U$1004,I$5,Lançamentos!$W$5:$W$1004,'BH (3)'!$C$14),SUMIFS(Lançamentos!$Q$5:$Q$1004,Lançamentos!$J$5:$J$1004,$D110,Lançamentos!$U$5:$U$1004,I$5,Lançamentos!$W$5:$W$1004,'BH (3)'!$C$14)))</f>
        <v>x</v>
      </c>
      <c r="J110" s="88" t="str">
        <f>IF($D110="","x",IF('BH (3)'!$B$13=1,SUMIFS(Lançamentos!$Q$5:$Q$1004,Lançamentos!$K$5:$K$1004,$D110,Lançamentos!$U$5:$U$1004,J$5,Lançamentos!$W$5:$W$1004,'BH (3)'!$C$14),SUMIFS(Lançamentos!$Q$5:$Q$1004,Lançamentos!$J$5:$J$1004,$D110,Lançamentos!$U$5:$U$1004,J$5,Lançamentos!$W$5:$W$1004,'BH (3)'!$C$14)))</f>
        <v>x</v>
      </c>
      <c r="K110" s="88" t="str">
        <f>IF($D110="","x",IF('BH (3)'!$B$13=1,SUMIFS(Lançamentos!$Q$5:$Q$1004,Lançamentos!$K$5:$K$1004,$D110,Lançamentos!$U$5:$U$1004,K$5,Lançamentos!$W$5:$W$1004,'BH (3)'!$C$14),SUMIFS(Lançamentos!$Q$5:$Q$1004,Lançamentos!$J$5:$J$1004,$D110,Lançamentos!$U$5:$U$1004,K$5,Lançamentos!$W$5:$W$1004,'BH (3)'!$C$14)))</f>
        <v>x</v>
      </c>
      <c r="L110" s="88" t="str">
        <f>IF($D110="","x",IF('BH (3)'!$B$13=1,SUMIFS(Lançamentos!$Q$5:$Q$1004,Lançamentos!$K$5:$K$1004,$D110,Lançamentos!$U$5:$U$1004,L$5,Lançamentos!$W$5:$W$1004,'BH (3)'!$C$14),SUMIFS(Lançamentos!$Q$5:$Q$1004,Lançamentos!$J$5:$J$1004,$D110,Lançamentos!$U$5:$U$1004,L$5,Lançamentos!$W$5:$W$1004,'BH (3)'!$C$14)))</f>
        <v>x</v>
      </c>
      <c r="M110" s="88" t="str">
        <f>IF($D110="","x",IF('BH (3)'!$B$13=1,SUMIFS(Lançamentos!$Q$5:$Q$1004,Lançamentos!$K$5:$K$1004,$D110,Lançamentos!$U$5:$U$1004,M$5,Lançamentos!$W$5:$W$1004,'BH (3)'!$C$14),SUMIFS(Lançamentos!$Q$5:$Q$1004,Lançamentos!$J$5:$J$1004,$D110,Lançamentos!$U$5:$U$1004,M$5,Lançamentos!$W$5:$W$1004,'BH (3)'!$C$14)))</f>
        <v>x</v>
      </c>
      <c r="N110" s="88" t="str">
        <f>IF($D110="","x",IF('BH (3)'!$B$13=1,SUMIFS(Lançamentos!$Q$5:$Q$1004,Lançamentos!$K$5:$K$1004,$D110,Lançamentos!$U$5:$U$1004,N$5,Lançamentos!$W$5:$W$1004,'BH (3)'!$C$14),SUMIFS(Lançamentos!$Q$5:$Q$1004,Lançamentos!$J$5:$J$1004,$D110,Lançamentos!$U$5:$U$1004,N$5,Lançamentos!$W$5:$W$1004,'BH (3)'!$C$14)))</f>
        <v>x</v>
      </c>
      <c r="O110" s="88" t="str">
        <f>IF($D110="","x",IF('BH (3)'!$B$13=1,SUMIFS(Lançamentos!$Q$5:$Q$1004,Lançamentos!$K$5:$K$1004,$D110,Lançamentos!$U$5:$U$1004,O$5,Lançamentos!$W$5:$W$1004,'BH (3)'!$C$14),SUMIFS(Lançamentos!$Q$5:$Q$1004,Lançamentos!$J$5:$J$1004,$D110,Lançamentos!$U$5:$U$1004,O$5,Lançamentos!$W$5:$W$1004,'BH (3)'!$C$14)))</f>
        <v>x</v>
      </c>
      <c r="P110" s="88" t="str">
        <f>IF($D110="","x",IF('BH (3)'!$B$13=1,SUMIFS(Lançamentos!$Q$5:$Q$1004,Lançamentos!$K$5:$K$1004,$D110,Lançamentos!$U$5:$U$1004,P$5,Lançamentos!$W$5:$W$1004,'BH (3)'!$C$14),SUMIFS(Lançamentos!$Q$5:$Q$1004,Lançamentos!$J$5:$J$1004,$D110,Lançamentos!$U$5:$U$1004,P$5,Lançamentos!$W$5:$W$1004,'BH (3)'!$C$14)))</f>
        <v>x</v>
      </c>
      <c r="Q110" s="177" t="str">
        <f t="shared" si="3"/>
        <v/>
      </c>
    </row>
    <row r="111" spans="3:17" ht="45" customHeight="1" x14ac:dyDescent="0.25">
      <c r="C111" s="81" t="str">
        <f t="shared" si="2"/>
        <v/>
      </c>
      <c r="D111" s="170" t="str">
        <f>IF('BH (3)'!$B$13=1,IF(Adv!D109="","",Adv!D109),IF(Cli!D109="","",Cli!D109))</f>
        <v/>
      </c>
      <c r="E111" s="88" t="str">
        <f>IF($D111="","x",IF('BH (3)'!$B$13=1,SUMIFS(Lançamentos!$Q$5:$Q$1004,Lançamentos!$K$5:$K$1004,$D111,Lançamentos!$U$5:$U$1004,E$5,Lançamentos!$W$5:$W$1004,'BH (3)'!$C$14),SUMIFS(Lançamentos!$Q$5:$Q$1004,Lançamentos!$J$5:$J$1004,$D111,Lançamentos!$U$5:$U$1004,E$5,Lançamentos!$W$5:$W$1004,'BH (3)'!$C$14)))</f>
        <v>x</v>
      </c>
      <c r="F111" s="88" t="str">
        <f>IF($D111="","x",IF('BH (3)'!$B$13=1,SUMIFS(Lançamentos!$Q$5:$Q$1004,Lançamentos!$K$5:$K$1004,$D111,Lançamentos!$U$5:$U$1004,F$5,Lançamentos!$W$5:$W$1004,'BH (3)'!$C$14),SUMIFS(Lançamentos!$Q$5:$Q$1004,Lançamentos!$J$5:$J$1004,$D111,Lançamentos!$U$5:$U$1004,F$5,Lançamentos!$W$5:$W$1004,'BH (3)'!$C$14)))</f>
        <v>x</v>
      </c>
      <c r="G111" s="88" t="str">
        <f>IF($D111="","x",IF('BH (3)'!$B$13=1,SUMIFS(Lançamentos!$Q$5:$Q$1004,Lançamentos!$K$5:$K$1004,$D111,Lançamentos!$U$5:$U$1004,G$5,Lançamentos!$W$5:$W$1004,'BH (3)'!$C$14),SUMIFS(Lançamentos!$Q$5:$Q$1004,Lançamentos!$J$5:$J$1004,$D111,Lançamentos!$U$5:$U$1004,G$5,Lançamentos!$W$5:$W$1004,'BH (3)'!$C$14)))</f>
        <v>x</v>
      </c>
      <c r="H111" s="88" t="str">
        <f>IF($D111="","x",IF('BH (3)'!$B$13=1,SUMIFS(Lançamentos!$Q$5:$Q$1004,Lançamentos!$K$5:$K$1004,$D111,Lançamentos!$U$5:$U$1004,H$5,Lançamentos!$W$5:$W$1004,'BH (3)'!$C$14),SUMIFS(Lançamentos!$Q$5:$Q$1004,Lançamentos!$J$5:$J$1004,$D111,Lançamentos!$U$5:$U$1004,H$5,Lançamentos!$W$5:$W$1004,'BH (3)'!$C$14)))</f>
        <v>x</v>
      </c>
      <c r="I111" s="88" t="str">
        <f>IF($D111="","x",IF('BH (3)'!$B$13=1,SUMIFS(Lançamentos!$Q$5:$Q$1004,Lançamentos!$K$5:$K$1004,$D111,Lançamentos!$U$5:$U$1004,I$5,Lançamentos!$W$5:$W$1004,'BH (3)'!$C$14),SUMIFS(Lançamentos!$Q$5:$Q$1004,Lançamentos!$J$5:$J$1004,$D111,Lançamentos!$U$5:$U$1004,I$5,Lançamentos!$W$5:$W$1004,'BH (3)'!$C$14)))</f>
        <v>x</v>
      </c>
      <c r="J111" s="88" t="str">
        <f>IF($D111="","x",IF('BH (3)'!$B$13=1,SUMIFS(Lançamentos!$Q$5:$Q$1004,Lançamentos!$K$5:$K$1004,$D111,Lançamentos!$U$5:$U$1004,J$5,Lançamentos!$W$5:$W$1004,'BH (3)'!$C$14),SUMIFS(Lançamentos!$Q$5:$Q$1004,Lançamentos!$J$5:$J$1004,$D111,Lançamentos!$U$5:$U$1004,J$5,Lançamentos!$W$5:$W$1004,'BH (3)'!$C$14)))</f>
        <v>x</v>
      </c>
      <c r="K111" s="88" t="str">
        <f>IF($D111="","x",IF('BH (3)'!$B$13=1,SUMIFS(Lançamentos!$Q$5:$Q$1004,Lançamentos!$K$5:$K$1004,$D111,Lançamentos!$U$5:$U$1004,K$5,Lançamentos!$W$5:$W$1004,'BH (3)'!$C$14),SUMIFS(Lançamentos!$Q$5:$Q$1004,Lançamentos!$J$5:$J$1004,$D111,Lançamentos!$U$5:$U$1004,K$5,Lançamentos!$W$5:$W$1004,'BH (3)'!$C$14)))</f>
        <v>x</v>
      </c>
      <c r="L111" s="88" t="str">
        <f>IF($D111="","x",IF('BH (3)'!$B$13=1,SUMIFS(Lançamentos!$Q$5:$Q$1004,Lançamentos!$K$5:$K$1004,$D111,Lançamentos!$U$5:$U$1004,L$5,Lançamentos!$W$5:$W$1004,'BH (3)'!$C$14),SUMIFS(Lançamentos!$Q$5:$Q$1004,Lançamentos!$J$5:$J$1004,$D111,Lançamentos!$U$5:$U$1004,L$5,Lançamentos!$W$5:$W$1004,'BH (3)'!$C$14)))</f>
        <v>x</v>
      </c>
      <c r="M111" s="88" t="str">
        <f>IF($D111="","x",IF('BH (3)'!$B$13=1,SUMIFS(Lançamentos!$Q$5:$Q$1004,Lançamentos!$K$5:$K$1004,$D111,Lançamentos!$U$5:$U$1004,M$5,Lançamentos!$W$5:$W$1004,'BH (3)'!$C$14),SUMIFS(Lançamentos!$Q$5:$Q$1004,Lançamentos!$J$5:$J$1004,$D111,Lançamentos!$U$5:$U$1004,M$5,Lançamentos!$W$5:$W$1004,'BH (3)'!$C$14)))</f>
        <v>x</v>
      </c>
      <c r="N111" s="88" t="str">
        <f>IF($D111="","x",IF('BH (3)'!$B$13=1,SUMIFS(Lançamentos!$Q$5:$Q$1004,Lançamentos!$K$5:$K$1004,$D111,Lançamentos!$U$5:$U$1004,N$5,Lançamentos!$W$5:$W$1004,'BH (3)'!$C$14),SUMIFS(Lançamentos!$Q$5:$Q$1004,Lançamentos!$J$5:$J$1004,$D111,Lançamentos!$U$5:$U$1004,N$5,Lançamentos!$W$5:$W$1004,'BH (3)'!$C$14)))</f>
        <v>x</v>
      </c>
      <c r="O111" s="88" t="str">
        <f>IF($D111="","x",IF('BH (3)'!$B$13=1,SUMIFS(Lançamentos!$Q$5:$Q$1004,Lançamentos!$K$5:$K$1004,$D111,Lançamentos!$U$5:$U$1004,O$5,Lançamentos!$W$5:$W$1004,'BH (3)'!$C$14),SUMIFS(Lançamentos!$Q$5:$Q$1004,Lançamentos!$J$5:$J$1004,$D111,Lançamentos!$U$5:$U$1004,O$5,Lançamentos!$W$5:$W$1004,'BH (3)'!$C$14)))</f>
        <v>x</v>
      </c>
      <c r="P111" s="88" t="str">
        <f>IF($D111="","x",IF('BH (3)'!$B$13=1,SUMIFS(Lançamentos!$Q$5:$Q$1004,Lançamentos!$K$5:$K$1004,$D111,Lançamentos!$U$5:$U$1004,P$5,Lançamentos!$W$5:$W$1004,'BH (3)'!$C$14),SUMIFS(Lançamentos!$Q$5:$Q$1004,Lançamentos!$J$5:$J$1004,$D111,Lançamentos!$U$5:$U$1004,P$5,Lançamentos!$W$5:$W$1004,'BH (3)'!$C$14)))</f>
        <v>x</v>
      </c>
      <c r="Q111" s="177" t="str">
        <f t="shared" si="3"/>
        <v/>
      </c>
    </row>
    <row r="112" spans="3:17" ht="45" customHeight="1" x14ac:dyDescent="0.25">
      <c r="C112" s="81" t="str">
        <f t="shared" si="2"/>
        <v/>
      </c>
      <c r="D112" s="170" t="str">
        <f>IF('BH (3)'!$B$13=1,IF(Adv!D110="","",Adv!D110),IF(Cli!D110="","",Cli!D110))</f>
        <v/>
      </c>
      <c r="E112" s="88" t="str">
        <f>IF($D112="","x",IF('BH (3)'!$B$13=1,SUMIFS(Lançamentos!$Q$5:$Q$1004,Lançamentos!$K$5:$K$1004,$D112,Lançamentos!$U$5:$U$1004,E$5,Lançamentos!$W$5:$W$1004,'BH (3)'!$C$14),SUMIFS(Lançamentos!$Q$5:$Q$1004,Lançamentos!$J$5:$J$1004,$D112,Lançamentos!$U$5:$U$1004,E$5,Lançamentos!$W$5:$W$1004,'BH (3)'!$C$14)))</f>
        <v>x</v>
      </c>
      <c r="F112" s="88" t="str">
        <f>IF($D112="","x",IF('BH (3)'!$B$13=1,SUMIFS(Lançamentos!$Q$5:$Q$1004,Lançamentos!$K$5:$K$1004,$D112,Lançamentos!$U$5:$U$1004,F$5,Lançamentos!$W$5:$W$1004,'BH (3)'!$C$14),SUMIFS(Lançamentos!$Q$5:$Q$1004,Lançamentos!$J$5:$J$1004,$D112,Lançamentos!$U$5:$U$1004,F$5,Lançamentos!$W$5:$W$1004,'BH (3)'!$C$14)))</f>
        <v>x</v>
      </c>
      <c r="G112" s="88" t="str">
        <f>IF($D112="","x",IF('BH (3)'!$B$13=1,SUMIFS(Lançamentos!$Q$5:$Q$1004,Lançamentos!$K$5:$K$1004,$D112,Lançamentos!$U$5:$U$1004,G$5,Lançamentos!$W$5:$W$1004,'BH (3)'!$C$14),SUMIFS(Lançamentos!$Q$5:$Q$1004,Lançamentos!$J$5:$J$1004,$D112,Lançamentos!$U$5:$U$1004,G$5,Lançamentos!$W$5:$W$1004,'BH (3)'!$C$14)))</f>
        <v>x</v>
      </c>
      <c r="H112" s="88" t="str">
        <f>IF($D112="","x",IF('BH (3)'!$B$13=1,SUMIFS(Lançamentos!$Q$5:$Q$1004,Lançamentos!$K$5:$K$1004,$D112,Lançamentos!$U$5:$U$1004,H$5,Lançamentos!$W$5:$W$1004,'BH (3)'!$C$14),SUMIFS(Lançamentos!$Q$5:$Q$1004,Lançamentos!$J$5:$J$1004,$D112,Lançamentos!$U$5:$U$1004,H$5,Lançamentos!$W$5:$W$1004,'BH (3)'!$C$14)))</f>
        <v>x</v>
      </c>
      <c r="I112" s="88" t="str">
        <f>IF($D112="","x",IF('BH (3)'!$B$13=1,SUMIFS(Lançamentos!$Q$5:$Q$1004,Lançamentos!$K$5:$K$1004,$D112,Lançamentos!$U$5:$U$1004,I$5,Lançamentos!$W$5:$W$1004,'BH (3)'!$C$14),SUMIFS(Lançamentos!$Q$5:$Q$1004,Lançamentos!$J$5:$J$1004,$D112,Lançamentos!$U$5:$U$1004,I$5,Lançamentos!$W$5:$W$1004,'BH (3)'!$C$14)))</f>
        <v>x</v>
      </c>
      <c r="J112" s="88" t="str">
        <f>IF($D112="","x",IF('BH (3)'!$B$13=1,SUMIFS(Lançamentos!$Q$5:$Q$1004,Lançamentos!$K$5:$K$1004,$D112,Lançamentos!$U$5:$U$1004,J$5,Lançamentos!$W$5:$W$1004,'BH (3)'!$C$14),SUMIFS(Lançamentos!$Q$5:$Q$1004,Lançamentos!$J$5:$J$1004,$D112,Lançamentos!$U$5:$U$1004,J$5,Lançamentos!$W$5:$W$1004,'BH (3)'!$C$14)))</f>
        <v>x</v>
      </c>
      <c r="K112" s="88" t="str">
        <f>IF($D112="","x",IF('BH (3)'!$B$13=1,SUMIFS(Lançamentos!$Q$5:$Q$1004,Lançamentos!$K$5:$K$1004,$D112,Lançamentos!$U$5:$U$1004,K$5,Lançamentos!$W$5:$W$1004,'BH (3)'!$C$14),SUMIFS(Lançamentos!$Q$5:$Q$1004,Lançamentos!$J$5:$J$1004,$D112,Lançamentos!$U$5:$U$1004,K$5,Lançamentos!$W$5:$W$1004,'BH (3)'!$C$14)))</f>
        <v>x</v>
      </c>
      <c r="L112" s="88" t="str">
        <f>IF($D112="","x",IF('BH (3)'!$B$13=1,SUMIFS(Lançamentos!$Q$5:$Q$1004,Lançamentos!$K$5:$K$1004,$D112,Lançamentos!$U$5:$U$1004,L$5,Lançamentos!$W$5:$W$1004,'BH (3)'!$C$14),SUMIFS(Lançamentos!$Q$5:$Q$1004,Lançamentos!$J$5:$J$1004,$D112,Lançamentos!$U$5:$U$1004,L$5,Lançamentos!$W$5:$W$1004,'BH (3)'!$C$14)))</f>
        <v>x</v>
      </c>
      <c r="M112" s="88" t="str">
        <f>IF($D112="","x",IF('BH (3)'!$B$13=1,SUMIFS(Lançamentos!$Q$5:$Q$1004,Lançamentos!$K$5:$K$1004,$D112,Lançamentos!$U$5:$U$1004,M$5,Lançamentos!$W$5:$W$1004,'BH (3)'!$C$14),SUMIFS(Lançamentos!$Q$5:$Q$1004,Lançamentos!$J$5:$J$1004,$D112,Lançamentos!$U$5:$U$1004,M$5,Lançamentos!$W$5:$W$1004,'BH (3)'!$C$14)))</f>
        <v>x</v>
      </c>
      <c r="N112" s="88" t="str">
        <f>IF($D112="","x",IF('BH (3)'!$B$13=1,SUMIFS(Lançamentos!$Q$5:$Q$1004,Lançamentos!$K$5:$K$1004,$D112,Lançamentos!$U$5:$U$1004,N$5,Lançamentos!$W$5:$W$1004,'BH (3)'!$C$14),SUMIFS(Lançamentos!$Q$5:$Q$1004,Lançamentos!$J$5:$J$1004,$D112,Lançamentos!$U$5:$U$1004,N$5,Lançamentos!$W$5:$W$1004,'BH (3)'!$C$14)))</f>
        <v>x</v>
      </c>
      <c r="O112" s="88" t="str">
        <f>IF($D112="","x",IF('BH (3)'!$B$13=1,SUMIFS(Lançamentos!$Q$5:$Q$1004,Lançamentos!$K$5:$K$1004,$D112,Lançamentos!$U$5:$U$1004,O$5,Lançamentos!$W$5:$W$1004,'BH (3)'!$C$14),SUMIFS(Lançamentos!$Q$5:$Q$1004,Lançamentos!$J$5:$J$1004,$D112,Lançamentos!$U$5:$U$1004,O$5,Lançamentos!$W$5:$W$1004,'BH (3)'!$C$14)))</f>
        <v>x</v>
      </c>
      <c r="P112" s="88" t="str">
        <f>IF($D112="","x",IF('BH (3)'!$B$13=1,SUMIFS(Lançamentos!$Q$5:$Q$1004,Lançamentos!$K$5:$K$1004,$D112,Lançamentos!$U$5:$U$1004,P$5,Lançamentos!$W$5:$W$1004,'BH (3)'!$C$14),SUMIFS(Lançamentos!$Q$5:$Q$1004,Lançamentos!$J$5:$J$1004,$D112,Lançamentos!$U$5:$U$1004,P$5,Lançamentos!$W$5:$W$1004,'BH (3)'!$C$14)))</f>
        <v>x</v>
      </c>
      <c r="Q112" s="177" t="str">
        <f t="shared" si="3"/>
        <v/>
      </c>
    </row>
    <row r="113" spans="3:17" ht="45" customHeight="1" x14ac:dyDescent="0.25">
      <c r="C113" s="81" t="str">
        <f t="shared" si="2"/>
        <v/>
      </c>
      <c r="D113" s="170" t="str">
        <f>IF('BH (3)'!$B$13=1,IF(Adv!D111="","",Adv!D111),IF(Cli!D111="","",Cli!D111))</f>
        <v/>
      </c>
      <c r="E113" s="88" t="str">
        <f>IF($D113="","x",IF('BH (3)'!$B$13=1,SUMIFS(Lançamentos!$Q$5:$Q$1004,Lançamentos!$K$5:$K$1004,$D113,Lançamentos!$U$5:$U$1004,E$5,Lançamentos!$W$5:$W$1004,'BH (3)'!$C$14),SUMIFS(Lançamentos!$Q$5:$Q$1004,Lançamentos!$J$5:$J$1004,$D113,Lançamentos!$U$5:$U$1004,E$5,Lançamentos!$W$5:$W$1004,'BH (3)'!$C$14)))</f>
        <v>x</v>
      </c>
      <c r="F113" s="88" t="str">
        <f>IF($D113="","x",IF('BH (3)'!$B$13=1,SUMIFS(Lançamentos!$Q$5:$Q$1004,Lançamentos!$K$5:$K$1004,$D113,Lançamentos!$U$5:$U$1004,F$5,Lançamentos!$W$5:$W$1004,'BH (3)'!$C$14),SUMIFS(Lançamentos!$Q$5:$Q$1004,Lançamentos!$J$5:$J$1004,$D113,Lançamentos!$U$5:$U$1004,F$5,Lançamentos!$W$5:$W$1004,'BH (3)'!$C$14)))</f>
        <v>x</v>
      </c>
      <c r="G113" s="88" t="str">
        <f>IF($D113="","x",IF('BH (3)'!$B$13=1,SUMIFS(Lançamentos!$Q$5:$Q$1004,Lançamentos!$K$5:$K$1004,$D113,Lançamentos!$U$5:$U$1004,G$5,Lançamentos!$W$5:$W$1004,'BH (3)'!$C$14),SUMIFS(Lançamentos!$Q$5:$Q$1004,Lançamentos!$J$5:$J$1004,$D113,Lançamentos!$U$5:$U$1004,G$5,Lançamentos!$W$5:$W$1004,'BH (3)'!$C$14)))</f>
        <v>x</v>
      </c>
      <c r="H113" s="88" t="str">
        <f>IF($D113="","x",IF('BH (3)'!$B$13=1,SUMIFS(Lançamentos!$Q$5:$Q$1004,Lançamentos!$K$5:$K$1004,$D113,Lançamentos!$U$5:$U$1004,H$5,Lançamentos!$W$5:$W$1004,'BH (3)'!$C$14),SUMIFS(Lançamentos!$Q$5:$Q$1004,Lançamentos!$J$5:$J$1004,$D113,Lançamentos!$U$5:$U$1004,H$5,Lançamentos!$W$5:$W$1004,'BH (3)'!$C$14)))</f>
        <v>x</v>
      </c>
      <c r="I113" s="88" t="str">
        <f>IF($D113="","x",IF('BH (3)'!$B$13=1,SUMIFS(Lançamentos!$Q$5:$Q$1004,Lançamentos!$K$5:$K$1004,$D113,Lançamentos!$U$5:$U$1004,I$5,Lançamentos!$W$5:$W$1004,'BH (3)'!$C$14),SUMIFS(Lançamentos!$Q$5:$Q$1004,Lançamentos!$J$5:$J$1004,$D113,Lançamentos!$U$5:$U$1004,I$5,Lançamentos!$W$5:$W$1004,'BH (3)'!$C$14)))</f>
        <v>x</v>
      </c>
      <c r="J113" s="88" t="str">
        <f>IF($D113="","x",IF('BH (3)'!$B$13=1,SUMIFS(Lançamentos!$Q$5:$Q$1004,Lançamentos!$K$5:$K$1004,$D113,Lançamentos!$U$5:$U$1004,J$5,Lançamentos!$W$5:$W$1004,'BH (3)'!$C$14),SUMIFS(Lançamentos!$Q$5:$Q$1004,Lançamentos!$J$5:$J$1004,$D113,Lançamentos!$U$5:$U$1004,J$5,Lançamentos!$W$5:$W$1004,'BH (3)'!$C$14)))</f>
        <v>x</v>
      </c>
      <c r="K113" s="88" t="str">
        <f>IF($D113="","x",IF('BH (3)'!$B$13=1,SUMIFS(Lançamentos!$Q$5:$Q$1004,Lançamentos!$K$5:$K$1004,$D113,Lançamentos!$U$5:$U$1004,K$5,Lançamentos!$W$5:$W$1004,'BH (3)'!$C$14),SUMIFS(Lançamentos!$Q$5:$Q$1004,Lançamentos!$J$5:$J$1004,$D113,Lançamentos!$U$5:$U$1004,K$5,Lançamentos!$W$5:$W$1004,'BH (3)'!$C$14)))</f>
        <v>x</v>
      </c>
      <c r="L113" s="88" t="str">
        <f>IF($D113="","x",IF('BH (3)'!$B$13=1,SUMIFS(Lançamentos!$Q$5:$Q$1004,Lançamentos!$K$5:$K$1004,$D113,Lançamentos!$U$5:$U$1004,L$5,Lançamentos!$W$5:$W$1004,'BH (3)'!$C$14),SUMIFS(Lançamentos!$Q$5:$Q$1004,Lançamentos!$J$5:$J$1004,$D113,Lançamentos!$U$5:$U$1004,L$5,Lançamentos!$W$5:$W$1004,'BH (3)'!$C$14)))</f>
        <v>x</v>
      </c>
      <c r="M113" s="88" t="str">
        <f>IF($D113="","x",IF('BH (3)'!$B$13=1,SUMIFS(Lançamentos!$Q$5:$Q$1004,Lançamentos!$K$5:$K$1004,$D113,Lançamentos!$U$5:$U$1004,M$5,Lançamentos!$W$5:$W$1004,'BH (3)'!$C$14),SUMIFS(Lançamentos!$Q$5:$Q$1004,Lançamentos!$J$5:$J$1004,$D113,Lançamentos!$U$5:$U$1004,M$5,Lançamentos!$W$5:$W$1004,'BH (3)'!$C$14)))</f>
        <v>x</v>
      </c>
      <c r="N113" s="88" t="str">
        <f>IF($D113="","x",IF('BH (3)'!$B$13=1,SUMIFS(Lançamentos!$Q$5:$Q$1004,Lançamentos!$K$5:$K$1004,$D113,Lançamentos!$U$5:$U$1004,N$5,Lançamentos!$W$5:$W$1004,'BH (3)'!$C$14),SUMIFS(Lançamentos!$Q$5:$Q$1004,Lançamentos!$J$5:$J$1004,$D113,Lançamentos!$U$5:$U$1004,N$5,Lançamentos!$W$5:$W$1004,'BH (3)'!$C$14)))</f>
        <v>x</v>
      </c>
      <c r="O113" s="88" t="str">
        <f>IF($D113="","x",IF('BH (3)'!$B$13=1,SUMIFS(Lançamentos!$Q$5:$Q$1004,Lançamentos!$K$5:$K$1004,$D113,Lançamentos!$U$5:$U$1004,O$5,Lançamentos!$W$5:$W$1004,'BH (3)'!$C$14),SUMIFS(Lançamentos!$Q$5:$Q$1004,Lançamentos!$J$5:$J$1004,$D113,Lançamentos!$U$5:$U$1004,O$5,Lançamentos!$W$5:$W$1004,'BH (3)'!$C$14)))</f>
        <v>x</v>
      </c>
      <c r="P113" s="88" t="str">
        <f>IF($D113="","x",IF('BH (3)'!$B$13=1,SUMIFS(Lançamentos!$Q$5:$Q$1004,Lançamentos!$K$5:$K$1004,$D113,Lançamentos!$U$5:$U$1004,P$5,Lançamentos!$W$5:$W$1004,'BH (3)'!$C$14),SUMIFS(Lançamentos!$Q$5:$Q$1004,Lançamentos!$J$5:$J$1004,$D113,Lançamentos!$U$5:$U$1004,P$5,Lançamentos!$W$5:$W$1004,'BH (3)'!$C$14)))</f>
        <v>x</v>
      </c>
      <c r="Q113" s="177" t="str">
        <f t="shared" si="3"/>
        <v/>
      </c>
    </row>
    <row r="114" spans="3:17" ht="45" customHeight="1" x14ac:dyDescent="0.25">
      <c r="C114" s="81" t="str">
        <f t="shared" si="2"/>
        <v/>
      </c>
      <c r="D114" s="170" t="str">
        <f>IF('BH (3)'!$B$13=1,IF(Adv!D112="","",Adv!D112),IF(Cli!D112="","",Cli!D112))</f>
        <v/>
      </c>
      <c r="E114" s="88" t="str">
        <f>IF($D114="","x",IF('BH (3)'!$B$13=1,SUMIFS(Lançamentos!$Q$5:$Q$1004,Lançamentos!$K$5:$K$1004,$D114,Lançamentos!$U$5:$U$1004,E$5,Lançamentos!$W$5:$W$1004,'BH (3)'!$C$14),SUMIFS(Lançamentos!$Q$5:$Q$1004,Lançamentos!$J$5:$J$1004,$D114,Lançamentos!$U$5:$U$1004,E$5,Lançamentos!$W$5:$W$1004,'BH (3)'!$C$14)))</f>
        <v>x</v>
      </c>
      <c r="F114" s="88" t="str">
        <f>IF($D114="","x",IF('BH (3)'!$B$13=1,SUMIFS(Lançamentos!$Q$5:$Q$1004,Lançamentos!$K$5:$K$1004,$D114,Lançamentos!$U$5:$U$1004,F$5,Lançamentos!$W$5:$W$1004,'BH (3)'!$C$14),SUMIFS(Lançamentos!$Q$5:$Q$1004,Lançamentos!$J$5:$J$1004,$D114,Lançamentos!$U$5:$U$1004,F$5,Lançamentos!$W$5:$W$1004,'BH (3)'!$C$14)))</f>
        <v>x</v>
      </c>
      <c r="G114" s="88" t="str">
        <f>IF($D114="","x",IF('BH (3)'!$B$13=1,SUMIFS(Lançamentos!$Q$5:$Q$1004,Lançamentos!$K$5:$K$1004,$D114,Lançamentos!$U$5:$U$1004,G$5,Lançamentos!$W$5:$W$1004,'BH (3)'!$C$14),SUMIFS(Lançamentos!$Q$5:$Q$1004,Lançamentos!$J$5:$J$1004,$D114,Lançamentos!$U$5:$U$1004,G$5,Lançamentos!$W$5:$W$1004,'BH (3)'!$C$14)))</f>
        <v>x</v>
      </c>
      <c r="H114" s="88" t="str">
        <f>IF($D114="","x",IF('BH (3)'!$B$13=1,SUMIFS(Lançamentos!$Q$5:$Q$1004,Lançamentos!$K$5:$K$1004,$D114,Lançamentos!$U$5:$U$1004,H$5,Lançamentos!$W$5:$W$1004,'BH (3)'!$C$14),SUMIFS(Lançamentos!$Q$5:$Q$1004,Lançamentos!$J$5:$J$1004,$D114,Lançamentos!$U$5:$U$1004,H$5,Lançamentos!$W$5:$W$1004,'BH (3)'!$C$14)))</f>
        <v>x</v>
      </c>
      <c r="I114" s="88" t="str">
        <f>IF($D114="","x",IF('BH (3)'!$B$13=1,SUMIFS(Lançamentos!$Q$5:$Q$1004,Lançamentos!$K$5:$K$1004,$D114,Lançamentos!$U$5:$U$1004,I$5,Lançamentos!$W$5:$W$1004,'BH (3)'!$C$14),SUMIFS(Lançamentos!$Q$5:$Q$1004,Lançamentos!$J$5:$J$1004,$D114,Lançamentos!$U$5:$U$1004,I$5,Lançamentos!$W$5:$W$1004,'BH (3)'!$C$14)))</f>
        <v>x</v>
      </c>
      <c r="J114" s="88" t="str">
        <f>IF($D114="","x",IF('BH (3)'!$B$13=1,SUMIFS(Lançamentos!$Q$5:$Q$1004,Lançamentos!$K$5:$K$1004,$D114,Lançamentos!$U$5:$U$1004,J$5,Lançamentos!$W$5:$W$1004,'BH (3)'!$C$14),SUMIFS(Lançamentos!$Q$5:$Q$1004,Lançamentos!$J$5:$J$1004,$D114,Lançamentos!$U$5:$U$1004,J$5,Lançamentos!$W$5:$W$1004,'BH (3)'!$C$14)))</f>
        <v>x</v>
      </c>
      <c r="K114" s="88" t="str">
        <f>IF($D114="","x",IF('BH (3)'!$B$13=1,SUMIFS(Lançamentos!$Q$5:$Q$1004,Lançamentos!$K$5:$K$1004,$D114,Lançamentos!$U$5:$U$1004,K$5,Lançamentos!$W$5:$W$1004,'BH (3)'!$C$14),SUMIFS(Lançamentos!$Q$5:$Q$1004,Lançamentos!$J$5:$J$1004,$D114,Lançamentos!$U$5:$U$1004,K$5,Lançamentos!$W$5:$W$1004,'BH (3)'!$C$14)))</f>
        <v>x</v>
      </c>
      <c r="L114" s="88" t="str">
        <f>IF($D114="","x",IF('BH (3)'!$B$13=1,SUMIFS(Lançamentos!$Q$5:$Q$1004,Lançamentos!$K$5:$K$1004,$D114,Lançamentos!$U$5:$U$1004,L$5,Lançamentos!$W$5:$W$1004,'BH (3)'!$C$14),SUMIFS(Lançamentos!$Q$5:$Q$1004,Lançamentos!$J$5:$J$1004,$D114,Lançamentos!$U$5:$U$1004,L$5,Lançamentos!$W$5:$W$1004,'BH (3)'!$C$14)))</f>
        <v>x</v>
      </c>
      <c r="M114" s="88" t="str">
        <f>IF($D114="","x",IF('BH (3)'!$B$13=1,SUMIFS(Lançamentos!$Q$5:$Q$1004,Lançamentos!$K$5:$K$1004,$D114,Lançamentos!$U$5:$U$1004,M$5,Lançamentos!$W$5:$W$1004,'BH (3)'!$C$14),SUMIFS(Lançamentos!$Q$5:$Q$1004,Lançamentos!$J$5:$J$1004,$D114,Lançamentos!$U$5:$U$1004,M$5,Lançamentos!$W$5:$W$1004,'BH (3)'!$C$14)))</f>
        <v>x</v>
      </c>
      <c r="N114" s="88" t="str">
        <f>IF($D114="","x",IF('BH (3)'!$B$13=1,SUMIFS(Lançamentos!$Q$5:$Q$1004,Lançamentos!$K$5:$K$1004,$D114,Lançamentos!$U$5:$U$1004,N$5,Lançamentos!$W$5:$W$1004,'BH (3)'!$C$14),SUMIFS(Lançamentos!$Q$5:$Q$1004,Lançamentos!$J$5:$J$1004,$D114,Lançamentos!$U$5:$U$1004,N$5,Lançamentos!$W$5:$W$1004,'BH (3)'!$C$14)))</f>
        <v>x</v>
      </c>
      <c r="O114" s="88" t="str">
        <f>IF($D114="","x",IF('BH (3)'!$B$13=1,SUMIFS(Lançamentos!$Q$5:$Q$1004,Lançamentos!$K$5:$K$1004,$D114,Lançamentos!$U$5:$U$1004,O$5,Lançamentos!$W$5:$W$1004,'BH (3)'!$C$14),SUMIFS(Lançamentos!$Q$5:$Q$1004,Lançamentos!$J$5:$J$1004,$D114,Lançamentos!$U$5:$U$1004,O$5,Lançamentos!$W$5:$W$1004,'BH (3)'!$C$14)))</f>
        <v>x</v>
      </c>
      <c r="P114" s="88" t="str">
        <f>IF($D114="","x",IF('BH (3)'!$B$13=1,SUMIFS(Lançamentos!$Q$5:$Q$1004,Lançamentos!$K$5:$K$1004,$D114,Lançamentos!$U$5:$U$1004,P$5,Lançamentos!$W$5:$W$1004,'BH (3)'!$C$14),SUMIFS(Lançamentos!$Q$5:$Q$1004,Lançamentos!$J$5:$J$1004,$D114,Lançamentos!$U$5:$U$1004,P$5,Lançamentos!$W$5:$W$1004,'BH (3)'!$C$14)))</f>
        <v>x</v>
      </c>
      <c r="Q114" s="177" t="str">
        <f t="shared" si="3"/>
        <v/>
      </c>
    </row>
    <row r="115" spans="3:17" ht="45" customHeight="1" x14ac:dyDescent="0.25">
      <c r="C115" s="81" t="str">
        <f t="shared" si="2"/>
        <v/>
      </c>
      <c r="D115" s="170" t="str">
        <f>IF('BH (3)'!$B$13=1,IF(Adv!D113="","",Adv!D113),IF(Cli!D113="","",Cli!D113))</f>
        <v/>
      </c>
      <c r="E115" s="88" t="str">
        <f>IF($D115="","x",IF('BH (3)'!$B$13=1,SUMIFS(Lançamentos!$Q$5:$Q$1004,Lançamentos!$K$5:$K$1004,$D115,Lançamentos!$U$5:$U$1004,E$5,Lançamentos!$W$5:$W$1004,'BH (3)'!$C$14),SUMIFS(Lançamentos!$Q$5:$Q$1004,Lançamentos!$J$5:$J$1004,$D115,Lançamentos!$U$5:$U$1004,E$5,Lançamentos!$W$5:$W$1004,'BH (3)'!$C$14)))</f>
        <v>x</v>
      </c>
      <c r="F115" s="88" t="str">
        <f>IF($D115="","x",IF('BH (3)'!$B$13=1,SUMIFS(Lançamentos!$Q$5:$Q$1004,Lançamentos!$K$5:$K$1004,$D115,Lançamentos!$U$5:$U$1004,F$5,Lançamentos!$W$5:$W$1004,'BH (3)'!$C$14),SUMIFS(Lançamentos!$Q$5:$Q$1004,Lançamentos!$J$5:$J$1004,$D115,Lançamentos!$U$5:$U$1004,F$5,Lançamentos!$W$5:$W$1004,'BH (3)'!$C$14)))</f>
        <v>x</v>
      </c>
      <c r="G115" s="88" t="str">
        <f>IF($D115="","x",IF('BH (3)'!$B$13=1,SUMIFS(Lançamentos!$Q$5:$Q$1004,Lançamentos!$K$5:$K$1004,$D115,Lançamentos!$U$5:$U$1004,G$5,Lançamentos!$W$5:$W$1004,'BH (3)'!$C$14),SUMIFS(Lançamentos!$Q$5:$Q$1004,Lançamentos!$J$5:$J$1004,$D115,Lançamentos!$U$5:$U$1004,G$5,Lançamentos!$W$5:$W$1004,'BH (3)'!$C$14)))</f>
        <v>x</v>
      </c>
      <c r="H115" s="88" t="str">
        <f>IF($D115="","x",IF('BH (3)'!$B$13=1,SUMIFS(Lançamentos!$Q$5:$Q$1004,Lançamentos!$K$5:$K$1004,$D115,Lançamentos!$U$5:$U$1004,H$5,Lançamentos!$W$5:$W$1004,'BH (3)'!$C$14),SUMIFS(Lançamentos!$Q$5:$Q$1004,Lançamentos!$J$5:$J$1004,$D115,Lançamentos!$U$5:$U$1004,H$5,Lançamentos!$W$5:$W$1004,'BH (3)'!$C$14)))</f>
        <v>x</v>
      </c>
      <c r="I115" s="88" t="str">
        <f>IF($D115="","x",IF('BH (3)'!$B$13=1,SUMIFS(Lançamentos!$Q$5:$Q$1004,Lançamentos!$K$5:$K$1004,$D115,Lançamentos!$U$5:$U$1004,I$5,Lançamentos!$W$5:$W$1004,'BH (3)'!$C$14),SUMIFS(Lançamentos!$Q$5:$Q$1004,Lançamentos!$J$5:$J$1004,$D115,Lançamentos!$U$5:$U$1004,I$5,Lançamentos!$W$5:$W$1004,'BH (3)'!$C$14)))</f>
        <v>x</v>
      </c>
      <c r="J115" s="88" t="str">
        <f>IF($D115="","x",IF('BH (3)'!$B$13=1,SUMIFS(Lançamentos!$Q$5:$Q$1004,Lançamentos!$K$5:$K$1004,$D115,Lançamentos!$U$5:$U$1004,J$5,Lançamentos!$W$5:$W$1004,'BH (3)'!$C$14),SUMIFS(Lançamentos!$Q$5:$Q$1004,Lançamentos!$J$5:$J$1004,$D115,Lançamentos!$U$5:$U$1004,J$5,Lançamentos!$W$5:$W$1004,'BH (3)'!$C$14)))</f>
        <v>x</v>
      </c>
      <c r="K115" s="88" t="str">
        <f>IF($D115="","x",IF('BH (3)'!$B$13=1,SUMIFS(Lançamentos!$Q$5:$Q$1004,Lançamentos!$K$5:$K$1004,$D115,Lançamentos!$U$5:$U$1004,K$5,Lançamentos!$W$5:$W$1004,'BH (3)'!$C$14),SUMIFS(Lançamentos!$Q$5:$Q$1004,Lançamentos!$J$5:$J$1004,$D115,Lançamentos!$U$5:$U$1004,K$5,Lançamentos!$W$5:$W$1004,'BH (3)'!$C$14)))</f>
        <v>x</v>
      </c>
      <c r="L115" s="88" t="str">
        <f>IF($D115="","x",IF('BH (3)'!$B$13=1,SUMIFS(Lançamentos!$Q$5:$Q$1004,Lançamentos!$K$5:$K$1004,$D115,Lançamentos!$U$5:$U$1004,L$5,Lançamentos!$W$5:$W$1004,'BH (3)'!$C$14),SUMIFS(Lançamentos!$Q$5:$Q$1004,Lançamentos!$J$5:$J$1004,$D115,Lançamentos!$U$5:$U$1004,L$5,Lançamentos!$W$5:$W$1004,'BH (3)'!$C$14)))</f>
        <v>x</v>
      </c>
      <c r="M115" s="88" t="str">
        <f>IF($D115="","x",IF('BH (3)'!$B$13=1,SUMIFS(Lançamentos!$Q$5:$Q$1004,Lançamentos!$K$5:$K$1004,$D115,Lançamentos!$U$5:$U$1004,M$5,Lançamentos!$W$5:$W$1004,'BH (3)'!$C$14),SUMIFS(Lançamentos!$Q$5:$Q$1004,Lançamentos!$J$5:$J$1004,$D115,Lançamentos!$U$5:$U$1004,M$5,Lançamentos!$W$5:$W$1004,'BH (3)'!$C$14)))</f>
        <v>x</v>
      </c>
      <c r="N115" s="88" t="str">
        <f>IF($D115="","x",IF('BH (3)'!$B$13=1,SUMIFS(Lançamentos!$Q$5:$Q$1004,Lançamentos!$K$5:$K$1004,$D115,Lançamentos!$U$5:$U$1004,N$5,Lançamentos!$W$5:$W$1004,'BH (3)'!$C$14),SUMIFS(Lançamentos!$Q$5:$Q$1004,Lançamentos!$J$5:$J$1004,$D115,Lançamentos!$U$5:$U$1004,N$5,Lançamentos!$W$5:$W$1004,'BH (3)'!$C$14)))</f>
        <v>x</v>
      </c>
      <c r="O115" s="88" t="str">
        <f>IF($D115="","x",IF('BH (3)'!$B$13=1,SUMIFS(Lançamentos!$Q$5:$Q$1004,Lançamentos!$K$5:$K$1004,$D115,Lançamentos!$U$5:$U$1004,O$5,Lançamentos!$W$5:$W$1004,'BH (3)'!$C$14),SUMIFS(Lançamentos!$Q$5:$Q$1004,Lançamentos!$J$5:$J$1004,$D115,Lançamentos!$U$5:$U$1004,O$5,Lançamentos!$W$5:$W$1004,'BH (3)'!$C$14)))</f>
        <v>x</v>
      </c>
      <c r="P115" s="88" t="str">
        <f>IF($D115="","x",IF('BH (3)'!$B$13=1,SUMIFS(Lançamentos!$Q$5:$Q$1004,Lançamentos!$K$5:$K$1004,$D115,Lançamentos!$U$5:$U$1004,P$5,Lançamentos!$W$5:$W$1004,'BH (3)'!$C$14),SUMIFS(Lançamentos!$Q$5:$Q$1004,Lançamentos!$J$5:$J$1004,$D115,Lançamentos!$U$5:$U$1004,P$5,Lançamentos!$W$5:$W$1004,'BH (3)'!$C$14)))</f>
        <v>x</v>
      </c>
      <c r="Q115" s="177" t="str">
        <f t="shared" si="3"/>
        <v/>
      </c>
    </row>
    <row r="116" spans="3:17" ht="45" customHeight="1" x14ac:dyDescent="0.25">
      <c r="C116" s="81" t="str">
        <f t="shared" si="2"/>
        <v/>
      </c>
      <c r="D116" s="170" t="str">
        <f>IF('BH (3)'!$B$13=1,IF(Adv!D114="","",Adv!D114),IF(Cli!D114="","",Cli!D114))</f>
        <v/>
      </c>
      <c r="E116" s="88" t="str">
        <f>IF($D116="","x",IF('BH (3)'!$B$13=1,SUMIFS(Lançamentos!$Q$5:$Q$1004,Lançamentos!$K$5:$K$1004,$D116,Lançamentos!$U$5:$U$1004,E$5,Lançamentos!$W$5:$W$1004,'BH (3)'!$C$14),SUMIFS(Lançamentos!$Q$5:$Q$1004,Lançamentos!$J$5:$J$1004,$D116,Lançamentos!$U$5:$U$1004,E$5,Lançamentos!$W$5:$W$1004,'BH (3)'!$C$14)))</f>
        <v>x</v>
      </c>
      <c r="F116" s="88" t="str">
        <f>IF($D116="","x",IF('BH (3)'!$B$13=1,SUMIFS(Lançamentos!$Q$5:$Q$1004,Lançamentos!$K$5:$K$1004,$D116,Lançamentos!$U$5:$U$1004,F$5,Lançamentos!$W$5:$W$1004,'BH (3)'!$C$14),SUMIFS(Lançamentos!$Q$5:$Q$1004,Lançamentos!$J$5:$J$1004,$D116,Lançamentos!$U$5:$U$1004,F$5,Lançamentos!$W$5:$W$1004,'BH (3)'!$C$14)))</f>
        <v>x</v>
      </c>
      <c r="G116" s="88" t="str">
        <f>IF($D116="","x",IF('BH (3)'!$B$13=1,SUMIFS(Lançamentos!$Q$5:$Q$1004,Lançamentos!$K$5:$K$1004,$D116,Lançamentos!$U$5:$U$1004,G$5,Lançamentos!$W$5:$W$1004,'BH (3)'!$C$14),SUMIFS(Lançamentos!$Q$5:$Q$1004,Lançamentos!$J$5:$J$1004,$D116,Lançamentos!$U$5:$U$1004,G$5,Lançamentos!$W$5:$W$1004,'BH (3)'!$C$14)))</f>
        <v>x</v>
      </c>
      <c r="H116" s="88" t="str">
        <f>IF($D116="","x",IF('BH (3)'!$B$13=1,SUMIFS(Lançamentos!$Q$5:$Q$1004,Lançamentos!$K$5:$K$1004,$D116,Lançamentos!$U$5:$U$1004,H$5,Lançamentos!$W$5:$W$1004,'BH (3)'!$C$14),SUMIFS(Lançamentos!$Q$5:$Q$1004,Lançamentos!$J$5:$J$1004,$D116,Lançamentos!$U$5:$U$1004,H$5,Lançamentos!$W$5:$W$1004,'BH (3)'!$C$14)))</f>
        <v>x</v>
      </c>
      <c r="I116" s="88" t="str">
        <f>IF($D116="","x",IF('BH (3)'!$B$13=1,SUMIFS(Lançamentos!$Q$5:$Q$1004,Lançamentos!$K$5:$K$1004,$D116,Lançamentos!$U$5:$U$1004,I$5,Lançamentos!$W$5:$W$1004,'BH (3)'!$C$14),SUMIFS(Lançamentos!$Q$5:$Q$1004,Lançamentos!$J$5:$J$1004,$D116,Lançamentos!$U$5:$U$1004,I$5,Lançamentos!$W$5:$W$1004,'BH (3)'!$C$14)))</f>
        <v>x</v>
      </c>
      <c r="J116" s="88" t="str">
        <f>IF($D116="","x",IF('BH (3)'!$B$13=1,SUMIFS(Lançamentos!$Q$5:$Q$1004,Lançamentos!$K$5:$K$1004,$D116,Lançamentos!$U$5:$U$1004,J$5,Lançamentos!$W$5:$W$1004,'BH (3)'!$C$14),SUMIFS(Lançamentos!$Q$5:$Q$1004,Lançamentos!$J$5:$J$1004,$D116,Lançamentos!$U$5:$U$1004,J$5,Lançamentos!$W$5:$W$1004,'BH (3)'!$C$14)))</f>
        <v>x</v>
      </c>
      <c r="K116" s="88" t="str">
        <f>IF($D116="","x",IF('BH (3)'!$B$13=1,SUMIFS(Lançamentos!$Q$5:$Q$1004,Lançamentos!$K$5:$K$1004,$D116,Lançamentos!$U$5:$U$1004,K$5,Lançamentos!$W$5:$W$1004,'BH (3)'!$C$14),SUMIFS(Lançamentos!$Q$5:$Q$1004,Lançamentos!$J$5:$J$1004,$D116,Lançamentos!$U$5:$U$1004,K$5,Lançamentos!$W$5:$W$1004,'BH (3)'!$C$14)))</f>
        <v>x</v>
      </c>
      <c r="L116" s="88" t="str">
        <f>IF($D116="","x",IF('BH (3)'!$B$13=1,SUMIFS(Lançamentos!$Q$5:$Q$1004,Lançamentos!$K$5:$K$1004,$D116,Lançamentos!$U$5:$U$1004,L$5,Lançamentos!$W$5:$W$1004,'BH (3)'!$C$14),SUMIFS(Lançamentos!$Q$5:$Q$1004,Lançamentos!$J$5:$J$1004,$D116,Lançamentos!$U$5:$U$1004,L$5,Lançamentos!$W$5:$W$1004,'BH (3)'!$C$14)))</f>
        <v>x</v>
      </c>
      <c r="M116" s="88" t="str">
        <f>IF($D116="","x",IF('BH (3)'!$B$13=1,SUMIFS(Lançamentos!$Q$5:$Q$1004,Lançamentos!$K$5:$K$1004,$D116,Lançamentos!$U$5:$U$1004,M$5,Lançamentos!$W$5:$W$1004,'BH (3)'!$C$14),SUMIFS(Lançamentos!$Q$5:$Q$1004,Lançamentos!$J$5:$J$1004,$D116,Lançamentos!$U$5:$U$1004,M$5,Lançamentos!$W$5:$W$1004,'BH (3)'!$C$14)))</f>
        <v>x</v>
      </c>
      <c r="N116" s="88" t="str">
        <f>IF($D116="","x",IF('BH (3)'!$B$13=1,SUMIFS(Lançamentos!$Q$5:$Q$1004,Lançamentos!$K$5:$K$1004,$D116,Lançamentos!$U$5:$U$1004,N$5,Lançamentos!$W$5:$W$1004,'BH (3)'!$C$14),SUMIFS(Lançamentos!$Q$5:$Q$1004,Lançamentos!$J$5:$J$1004,$D116,Lançamentos!$U$5:$U$1004,N$5,Lançamentos!$W$5:$W$1004,'BH (3)'!$C$14)))</f>
        <v>x</v>
      </c>
      <c r="O116" s="88" t="str">
        <f>IF($D116="","x",IF('BH (3)'!$B$13=1,SUMIFS(Lançamentos!$Q$5:$Q$1004,Lançamentos!$K$5:$K$1004,$D116,Lançamentos!$U$5:$U$1004,O$5,Lançamentos!$W$5:$W$1004,'BH (3)'!$C$14),SUMIFS(Lançamentos!$Q$5:$Q$1004,Lançamentos!$J$5:$J$1004,$D116,Lançamentos!$U$5:$U$1004,O$5,Lançamentos!$W$5:$W$1004,'BH (3)'!$C$14)))</f>
        <v>x</v>
      </c>
      <c r="P116" s="88" t="str">
        <f>IF($D116="","x",IF('BH (3)'!$B$13=1,SUMIFS(Lançamentos!$Q$5:$Q$1004,Lançamentos!$K$5:$K$1004,$D116,Lançamentos!$U$5:$U$1004,P$5,Lançamentos!$W$5:$W$1004,'BH (3)'!$C$14),SUMIFS(Lançamentos!$Q$5:$Q$1004,Lançamentos!$J$5:$J$1004,$D116,Lançamentos!$U$5:$U$1004,P$5,Lançamentos!$W$5:$W$1004,'BH (3)'!$C$14)))</f>
        <v>x</v>
      </c>
      <c r="Q116" s="177" t="str">
        <f t="shared" si="3"/>
        <v/>
      </c>
    </row>
    <row r="117" spans="3:17" ht="45" customHeight="1" x14ac:dyDescent="0.25">
      <c r="C117" s="81" t="str">
        <f t="shared" si="2"/>
        <v/>
      </c>
      <c r="D117" s="170" t="str">
        <f>IF('BH (3)'!$B$13=1,IF(Adv!D115="","",Adv!D115),IF(Cli!D115="","",Cli!D115))</f>
        <v/>
      </c>
      <c r="E117" s="88" t="str">
        <f>IF($D117="","x",IF('BH (3)'!$B$13=1,SUMIFS(Lançamentos!$Q$5:$Q$1004,Lançamentos!$K$5:$K$1004,$D117,Lançamentos!$U$5:$U$1004,E$5,Lançamentos!$W$5:$W$1004,'BH (3)'!$C$14),SUMIFS(Lançamentos!$Q$5:$Q$1004,Lançamentos!$J$5:$J$1004,$D117,Lançamentos!$U$5:$U$1004,E$5,Lançamentos!$W$5:$W$1004,'BH (3)'!$C$14)))</f>
        <v>x</v>
      </c>
      <c r="F117" s="88" t="str">
        <f>IF($D117="","x",IF('BH (3)'!$B$13=1,SUMIFS(Lançamentos!$Q$5:$Q$1004,Lançamentos!$K$5:$K$1004,$D117,Lançamentos!$U$5:$U$1004,F$5,Lançamentos!$W$5:$W$1004,'BH (3)'!$C$14),SUMIFS(Lançamentos!$Q$5:$Q$1004,Lançamentos!$J$5:$J$1004,$D117,Lançamentos!$U$5:$U$1004,F$5,Lançamentos!$W$5:$W$1004,'BH (3)'!$C$14)))</f>
        <v>x</v>
      </c>
      <c r="G117" s="88" t="str">
        <f>IF($D117="","x",IF('BH (3)'!$B$13=1,SUMIFS(Lançamentos!$Q$5:$Q$1004,Lançamentos!$K$5:$K$1004,$D117,Lançamentos!$U$5:$U$1004,G$5,Lançamentos!$W$5:$W$1004,'BH (3)'!$C$14),SUMIFS(Lançamentos!$Q$5:$Q$1004,Lançamentos!$J$5:$J$1004,$D117,Lançamentos!$U$5:$U$1004,G$5,Lançamentos!$W$5:$W$1004,'BH (3)'!$C$14)))</f>
        <v>x</v>
      </c>
      <c r="H117" s="88" t="str">
        <f>IF($D117="","x",IF('BH (3)'!$B$13=1,SUMIFS(Lançamentos!$Q$5:$Q$1004,Lançamentos!$K$5:$K$1004,$D117,Lançamentos!$U$5:$U$1004,H$5,Lançamentos!$W$5:$W$1004,'BH (3)'!$C$14),SUMIFS(Lançamentos!$Q$5:$Q$1004,Lançamentos!$J$5:$J$1004,$D117,Lançamentos!$U$5:$U$1004,H$5,Lançamentos!$W$5:$W$1004,'BH (3)'!$C$14)))</f>
        <v>x</v>
      </c>
      <c r="I117" s="88" t="str">
        <f>IF($D117="","x",IF('BH (3)'!$B$13=1,SUMIFS(Lançamentos!$Q$5:$Q$1004,Lançamentos!$K$5:$K$1004,$D117,Lançamentos!$U$5:$U$1004,I$5,Lançamentos!$W$5:$W$1004,'BH (3)'!$C$14),SUMIFS(Lançamentos!$Q$5:$Q$1004,Lançamentos!$J$5:$J$1004,$D117,Lançamentos!$U$5:$U$1004,I$5,Lançamentos!$W$5:$W$1004,'BH (3)'!$C$14)))</f>
        <v>x</v>
      </c>
      <c r="J117" s="88" t="str">
        <f>IF($D117="","x",IF('BH (3)'!$B$13=1,SUMIFS(Lançamentos!$Q$5:$Q$1004,Lançamentos!$K$5:$K$1004,$D117,Lançamentos!$U$5:$U$1004,J$5,Lançamentos!$W$5:$W$1004,'BH (3)'!$C$14),SUMIFS(Lançamentos!$Q$5:$Q$1004,Lançamentos!$J$5:$J$1004,$D117,Lançamentos!$U$5:$U$1004,J$5,Lançamentos!$W$5:$W$1004,'BH (3)'!$C$14)))</f>
        <v>x</v>
      </c>
      <c r="K117" s="88" t="str">
        <f>IF($D117="","x",IF('BH (3)'!$B$13=1,SUMIFS(Lançamentos!$Q$5:$Q$1004,Lançamentos!$K$5:$K$1004,$D117,Lançamentos!$U$5:$U$1004,K$5,Lançamentos!$W$5:$W$1004,'BH (3)'!$C$14),SUMIFS(Lançamentos!$Q$5:$Q$1004,Lançamentos!$J$5:$J$1004,$D117,Lançamentos!$U$5:$U$1004,K$5,Lançamentos!$W$5:$W$1004,'BH (3)'!$C$14)))</f>
        <v>x</v>
      </c>
      <c r="L117" s="88" t="str">
        <f>IF($D117="","x",IF('BH (3)'!$B$13=1,SUMIFS(Lançamentos!$Q$5:$Q$1004,Lançamentos!$K$5:$K$1004,$D117,Lançamentos!$U$5:$U$1004,L$5,Lançamentos!$W$5:$W$1004,'BH (3)'!$C$14),SUMIFS(Lançamentos!$Q$5:$Q$1004,Lançamentos!$J$5:$J$1004,$D117,Lançamentos!$U$5:$U$1004,L$5,Lançamentos!$W$5:$W$1004,'BH (3)'!$C$14)))</f>
        <v>x</v>
      </c>
      <c r="M117" s="88" t="str">
        <f>IF($D117="","x",IF('BH (3)'!$B$13=1,SUMIFS(Lançamentos!$Q$5:$Q$1004,Lançamentos!$K$5:$K$1004,$D117,Lançamentos!$U$5:$U$1004,M$5,Lançamentos!$W$5:$W$1004,'BH (3)'!$C$14),SUMIFS(Lançamentos!$Q$5:$Q$1004,Lançamentos!$J$5:$J$1004,$D117,Lançamentos!$U$5:$U$1004,M$5,Lançamentos!$W$5:$W$1004,'BH (3)'!$C$14)))</f>
        <v>x</v>
      </c>
      <c r="N117" s="88" t="str">
        <f>IF($D117="","x",IF('BH (3)'!$B$13=1,SUMIFS(Lançamentos!$Q$5:$Q$1004,Lançamentos!$K$5:$K$1004,$D117,Lançamentos!$U$5:$U$1004,N$5,Lançamentos!$W$5:$W$1004,'BH (3)'!$C$14),SUMIFS(Lançamentos!$Q$5:$Q$1004,Lançamentos!$J$5:$J$1004,$D117,Lançamentos!$U$5:$U$1004,N$5,Lançamentos!$W$5:$W$1004,'BH (3)'!$C$14)))</f>
        <v>x</v>
      </c>
      <c r="O117" s="88" t="str">
        <f>IF($D117="","x",IF('BH (3)'!$B$13=1,SUMIFS(Lançamentos!$Q$5:$Q$1004,Lançamentos!$K$5:$K$1004,$D117,Lançamentos!$U$5:$U$1004,O$5,Lançamentos!$W$5:$W$1004,'BH (3)'!$C$14),SUMIFS(Lançamentos!$Q$5:$Q$1004,Lançamentos!$J$5:$J$1004,$D117,Lançamentos!$U$5:$U$1004,O$5,Lançamentos!$W$5:$W$1004,'BH (3)'!$C$14)))</f>
        <v>x</v>
      </c>
      <c r="P117" s="88" t="str">
        <f>IF($D117="","x",IF('BH (3)'!$B$13=1,SUMIFS(Lançamentos!$Q$5:$Q$1004,Lançamentos!$K$5:$K$1004,$D117,Lançamentos!$U$5:$U$1004,P$5,Lançamentos!$W$5:$W$1004,'BH (3)'!$C$14),SUMIFS(Lançamentos!$Q$5:$Q$1004,Lançamentos!$J$5:$J$1004,$D117,Lançamentos!$U$5:$U$1004,P$5,Lançamentos!$W$5:$W$1004,'BH (3)'!$C$14)))</f>
        <v>x</v>
      </c>
      <c r="Q117" s="177" t="str">
        <f t="shared" si="3"/>
        <v/>
      </c>
    </row>
    <row r="118" spans="3:17" ht="45" customHeight="1" x14ac:dyDescent="0.25">
      <c r="C118" s="81" t="str">
        <f t="shared" si="2"/>
        <v/>
      </c>
      <c r="D118" s="170" t="str">
        <f>IF('BH (3)'!$B$13=1,IF(Adv!D116="","",Adv!D116),IF(Cli!D116="","",Cli!D116))</f>
        <v/>
      </c>
      <c r="E118" s="88" t="str">
        <f>IF($D118="","x",IF('BH (3)'!$B$13=1,SUMIFS(Lançamentos!$Q$5:$Q$1004,Lançamentos!$K$5:$K$1004,$D118,Lançamentos!$U$5:$U$1004,E$5,Lançamentos!$W$5:$W$1004,'BH (3)'!$C$14),SUMIFS(Lançamentos!$Q$5:$Q$1004,Lançamentos!$J$5:$J$1004,$D118,Lançamentos!$U$5:$U$1004,E$5,Lançamentos!$W$5:$W$1004,'BH (3)'!$C$14)))</f>
        <v>x</v>
      </c>
      <c r="F118" s="88" t="str">
        <f>IF($D118="","x",IF('BH (3)'!$B$13=1,SUMIFS(Lançamentos!$Q$5:$Q$1004,Lançamentos!$K$5:$K$1004,$D118,Lançamentos!$U$5:$U$1004,F$5,Lançamentos!$W$5:$W$1004,'BH (3)'!$C$14),SUMIFS(Lançamentos!$Q$5:$Q$1004,Lançamentos!$J$5:$J$1004,$D118,Lançamentos!$U$5:$U$1004,F$5,Lançamentos!$W$5:$W$1004,'BH (3)'!$C$14)))</f>
        <v>x</v>
      </c>
      <c r="G118" s="88" t="str">
        <f>IF($D118="","x",IF('BH (3)'!$B$13=1,SUMIFS(Lançamentos!$Q$5:$Q$1004,Lançamentos!$K$5:$K$1004,$D118,Lançamentos!$U$5:$U$1004,G$5,Lançamentos!$W$5:$W$1004,'BH (3)'!$C$14),SUMIFS(Lançamentos!$Q$5:$Q$1004,Lançamentos!$J$5:$J$1004,$D118,Lançamentos!$U$5:$U$1004,G$5,Lançamentos!$W$5:$W$1004,'BH (3)'!$C$14)))</f>
        <v>x</v>
      </c>
      <c r="H118" s="88" t="str">
        <f>IF($D118="","x",IF('BH (3)'!$B$13=1,SUMIFS(Lançamentos!$Q$5:$Q$1004,Lançamentos!$K$5:$K$1004,$D118,Lançamentos!$U$5:$U$1004,H$5,Lançamentos!$W$5:$W$1004,'BH (3)'!$C$14),SUMIFS(Lançamentos!$Q$5:$Q$1004,Lançamentos!$J$5:$J$1004,$D118,Lançamentos!$U$5:$U$1004,H$5,Lançamentos!$W$5:$W$1004,'BH (3)'!$C$14)))</f>
        <v>x</v>
      </c>
      <c r="I118" s="88" t="str">
        <f>IF($D118="","x",IF('BH (3)'!$B$13=1,SUMIFS(Lançamentos!$Q$5:$Q$1004,Lançamentos!$K$5:$K$1004,$D118,Lançamentos!$U$5:$U$1004,I$5,Lançamentos!$W$5:$W$1004,'BH (3)'!$C$14),SUMIFS(Lançamentos!$Q$5:$Q$1004,Lançamentos!$J$5:$J$1004,$D118,Lançamentos!$U$5:$U$1004,I$5,Lançamentos!$W$5:$W$1004,'BH (3)'!$C$14)))</f>
        <v>x</v>
      </c>
      <c r="J118" s="88" t="str">
        <f>IF($D118="","x",IF('BH (3)'!$B$13=1,SUMIFS(Lançamentos!$Q$5:$Q$1004,Lançamentos!$K$5:$K$1004,$D118,Lançamentos!$U$5:$U$1004,J$5,Lançamentos!$W$5:$W$1004,'BH (3)'!$C$14),SUMIFS(Lançamentos!$Q$5:$Q$1004,Lançamentos!$J$5:$J$1004,$D118,Lançamentos!$U$5:$U$1004,J$5,Lançamentos!$W$5:$W$1004,'BH (3)'!$C$14)))</f>
        <v>x</v>
      </c>
      <c r="K118" s="88" t="str">
        <f>IF($D118="","x",IF('BH (3)'!$B$13=1,SUMIFS(Lançamentos!$Q$5:$Q$1004,Lançamentos!$K$5:$K$1004,$D118,Lançamentos!$U$5:$U$1004,K$5,Lançamentos!$W$5:$W$1004,'BH (3)'!$C$14),SUMIFS(Lançamentos!$Q$5:$Q$1004,Lançamentos!$J$5:$J$1004,$D118,Lançamentos!$U$5:$U$1004,K$5,Lançamentos!$W$5:$W$1004,'BH (3)'!$C$14)))</f>
        <v>x</v>
      </c>
      <c r="L118" s="88" t="str">
        <f>IF($D118="","x",IF('BH (3)'!$B$13=1,SUMIFS(Lançamentos!$Q$5:$Q$1004,Lançamentos!$K$5:$K$1004,$D118,Lançamentos!$U$5:$U$1004,L$5,Lançamentos!$W$5:$W$1004,'BH (3)'!$C$14),SUMIFS(Lançamentos!$Q$5:$Q$1004,Lançamentos!$J$5:$J$1004,$D118,Lançamentos!$U$5:$U$1004,L$5,Lançamentos!$W$5:$W$1004,'BH (3)'!$C$14)))</f>
        <v>x</v>
      </c>
      <c r="M118" s="88" t="str">
        <f>IF($D118="","x",IF('BH (3)'!$B$13=1,SUMIFS(Lançamentos!$Q$5:$Q$1004,Lançamentos!$K$5:$K$1004,$D118,Lançamentos!$U$5:$U$1004,M$5,Lançamentos!$W$5:$W$1004,'BH (3)'!$C$14),SUMIFS(Lançamentos!$Q$5:$Q$1004,Lançamentos!$J$5:$J$1004,$D118,Lançamentos!$U$5:$U$1004,M$5,Lançamentos!$W$5:$W$1004,'BH (3)'!$C$14)))</f>
        <v>x</v>
      </c>
      <c r="N118" s="88" t="str">
        <f>IF($D118="","x",IF('BH (3)'!$B$13=1,SUMIFS(Lançamentos!$Q$5:$Q$1004,Lançamentos!$K$5:$K$1004,$D118,Lançamentos!$U$5:$U$1004,N$5,Lançamentos!$W$5:$W$1004,'BH (3)'!$C$14),SUMIFS(Lançamentos!$Q$5:$Q$1004,Lançamentos!$J$5:$J$1004,$D118,Lançamentos!$U$5:$U$1004,N$5,Lançamentos!$W$5:$W$1004,'BH (3)'!$C$14)))</f>
        <v>x</v>
      </c>
      <c r="O118" s="88" t="str">
        <f>IF($D118="","x",IF('BH (3)'!$B$13=1,SUMIFS(Lançamentos!$Q$5:$Q$1004,Lançamentos!$K$5:$K$1004,$D118,Lançamentos!$U$5:$U$1004,O$5,Lançamentos!$W$5:$W$1004,'BH (3)'!$C$14),SUMIFS(Lançamentos!$Q$5:$Q$1004,Lançamentos!$J$5:$J$1004,$D118,Lançamentos!$U$5:$U$1004,O$5,Lançamentos!$W$5:$W$1004,'BH (3)'!$C$14)))</f>
        <v>x</v>
      </c>
      <c r="P118" s="88" t="str">
        <f>IF($D118="","x",IF('BH (3)'!$B$13=1,SUMIFS(Lançamentos!$Q$5:$Q$1004,Lançamentos!$K$5:$K$1004,$D118,Lançamentos!$U$5:$U$1004,P$5,Lançamentos!$W$5:$W$1004,'BH (3)'!$C$14),SUMIFS(Lançamentos!$Q$5:$Q$1004,Lançamentos!$J$5:$J$1004,$D118,Lançamentos!$U$5:$U$1004,P$5,Lançamentos!$W$5:$W$1004,'BH (3)'!$C$14)))</f>
        <v>x</v>
      </c>
      <c r="Q118" s="177" t="str">
        <f t="shared" si="3"/>
        <v/>
      </c>
    </row>
    <row r="119" spans="3:17" ht="45" customHeight="1" x14ac:dyDescent="0.25">
      <c r="C119" s="81" t="str">
        <f t="shared" si="2"/>
        <v/>
      </c>
      <c r="D119" s="170" t="str">
        <f>IF('BH (3)'!$B$13=1,IF(Adv!D117="","",Adv!D117),IF(Cli!D117="","",Cli!D117))</f>
        <v/>
      </c>
      <c r="E119" s="88" t="str">
        <f>IF($D119="","x",IF('BH (3)'!$B$13=1,SUMIFS(Lançamentos!$Q$5:$Q$1004,Lançamentos!$K$5:$K$1004,$D119,Lançamentos!$U$5:$U$1004,E$5,Lançamentos!$W$5:$W$1004,'BH (3)'!$C$14),SUMIFS(Lançamentos!$Q$5:$Q$1004,Lançamentos!$J$5:$J$1004,$D119,Lançamentos!$U$5:$U$1004,E$5,Lançamentos!$W$5:$W$1004,'BH (3)'!$C$14)))</f>
        <v>x</v>
      </c>
      <c r="F119" s="88" t="str">
        <f>IF($D119="","x",IF('BH (3)'!$B$13=1,SUMIFS(Lançamentos!$Q$5:$Q$1004,Lançamentos!$K$5:$K$1004,$D119,Lançamentos!$U$5:$U$1004,F$5,Lançamentos!$W$5:$W$1004,'BH (3)'!$C$14),SUMIFS(Lançamentos!$Q$5:$Q$1004,Lançamentos!$J$5:$J$1004,$D119,Lançamentos!$U$5:$U$1004,F$5,Lançamentos!$W$5:$W$1004,'BH (3)'!$C$14)))</f>
        <v>x</v>
      </c>
      <c r="G119" s="88" t="str">
        <f>IF($D119="","x",IF('BH (3)'!$B$13=1,SUMIFS(Lançamentos!$Q$5:$Q$1004,Lançamentos!$K$5:$K$1004,$D119,Lançamentos!$U$5:$U$1004,G$5,Lançamentos!$W$5:$W$1004,'BH (3)'!$C$14),SUMIFS(Lançamentos!$Q$5:$Q$1004,Lançamentos!$J$5:$J$1004,$D119,Lançamentos!$U$5:$U$1004,G$5,Lançamentos!$W$5:$W$1004,'BH (3)'!$C$14)))</f>
        <v>x</v>
      </c>
      <c r="H119" s="88" t="str">
        <f>IF($D119="","x",IF('BH (3)'!$B$13=1,SUMIFS(Lançamentos!$Q$5:$Q$1004,Lançamentos!$K$5:$K$1004,$D119,Lançamentos!$U$5:$U$1004,H$5,Lançamentos!$W$5:$W$1004,'BH (3)'!$C$14),SUMIFS(Lançamentos!$Q$5:$Q$1004,Lançamentos!$J$5:$J$1004,$D119,Lançamentos!$U$5:$U$1004,H$5,Lançamentos!$W$5:$W$1004,'BH (3)'!$C$14)))</f>
        <v>x</v>
      </c>
      <c r="I119" s="88" t="str">
        <f>IF($D119="","x",IF('BH (3)'!$B$13=1,SUMIFS(Lançamentos!$Q$5:$Q$1004,Lançamentos!$K$5:$K$1004,$D119,Lançamentos!$U$5:$U$1004,I$5,Lançamentos!$W$5:$W$1004,'BH (3)'!$C$14),SUMIFS(Lançamentos!$Q$5:$Q$1004,Lançamentos!$J$5:$J$1004,$D119,Lançamentos!$U$5:$U$1004,I$5,Lançamentos!$W$5:$W$1004,'BH (3)'!$C$14)))</f>
        <v>x</v>
      </c>
      <c r="J119" s="88" t="str">
        <f>IF($D119="","x",IF('BH (3)'!$B$13=1,SUMIFS(Lançamentos!$Q$5:$Q$1004,Lançamentos!$K$5:$K$1004,$D119,Lançamentos!$U$5:$U$1004,J$5,Lançamentos!$W$5:$W$1004,'BH (3)'!$C$14),SUMIFS(Lançamentos!$Q$5:$Q$1004,Lançamentos!$J$5:$J$1004,$D119,Lançamentos!$U$5:$U$1004,J$5,Lançamentos!$W$5:$W$1004,'BH (3)'!$C$14)))</f>
        <v>x</v>
      </c>
      <c r="K119" s="88" t="str">
        <f>IF($D119="","x",IF('BH (3)'!$B$13=1,SUMIFS(Lançamentos!$Q$5:$Q$1004,Lançamentos!$K$5:$K$1004,$D119,Lançamentos!$U$5:$U$1004,K$5,Lançamentos!$W$5:$W$1004,'BH (3)'!$C$14),SUMIFS(Lançamentos!$Q$5:$Q$1004,Lançamentos!$J$5:$J$1004,$D119,Lançamentos!$U$5:$U$1004,K$5,Lançamentos!$W$5:$W$1004,'BH (3)'!$C$14)))</f>
        <v>x</v>
      </c>
      <c r="L119" s="88" t="str">
        <f>IF($D119="","x",IF('BH (3)'!$B$13=1,SUMIFS(Lançamentos!$Q$5:$Q$1004,Lançamentos!$K$5:$K$1004,$D119,Lançamentos!$U$5:$U$1004,L$5,Lançamentos!$W$5:$W$1004,'BH (3)'!$C$14),SUMIFS(Lançamentos!$Q$5:$Q$1004,Lançamentos!$J$5:$J$1004,$D119,Lançamentos!$U$5:$U$1004,L$5,Lançamentos!$W$5:$W$1004,'BH (3)'!$C$14)))</f>
        <v>x</v>
      </c>
      <c r="M119" s="88" t="str">
        <f>IF($D119="","x",IF('BH (3)'!$B$13=1,SUMIFS(Lançamentos!$Q$5:$Q$1004,Lançamentos!$K$5:$K$1004,$D119,Lançamentos!$U$5:$U$1004,M$5,Lançamentos!$W$5:$W$1004,'BH (3)'!$C$14),SUMIFS(Lançamentos!$Q$5:$Q$1004,Lançamentos!$J$5:$J$1004,$D119,Lançamentos!$U$5:$U$1004,M$5,Lançamentos!$W$5:$W$1004,'BH (3)'!$C$14)))</f>
        <v>x</v>
      </c>
      <c r="N119" s="88" t="str">
        <f>IF($D119="","x",IF('BH (3)'!$B$13=1,SUMIFS(Lançamentos!$Q$5:$Q$1004,Lançamentos!$K$5:$K$1004,$D119,Lançamentos!$U$5:$U$1004,N$5,Lançamentos!$W$5:$W$1004,'BH (3)'!$C$14),SUMIFS(Lançamentos!$Q$5:$Q$1004,Lançamentos!$J$5:$J$1004,$D119,Lançamentos!$U$5:$U$1004,N$5,Lançamentos!$W$5:$W$1004,'BH (3)'!$C$14)))</f>
        <v>x</v>
      </c>
      <c r="O119" s="88" t="str">
        <f>IF($D119="","x",IF('BH (3)'!$B$13=1,SUMIFS(Lançamentos!$Q$5:$Q$1004,Lançamentos!$K$5:$K$1004,$D119,Lançamentos!$U$5:$U$1004,O$5,Lançamentos!$W$5:$W$1004,'BH (3)'!$C$14),SUMIFS(Lançamentos!$Q$5:$Q$1004,Lançamentos!$J$5:$J$1004,$D119,Lançamentos!$U$5:$U$1004,O$5,Lançamentos!$W$5:$W$1004,'BH (3)'!$C$14)))</f>
        <v>x</v>
      </c>
      <c r="P119" s="88" t="str">
        <f>IF($D119="","x",IF('BH (3)'!$B$13=1,SUMIFS(Lançamentos!$Q$5:$Q$1004,Lançamentos!$K$5:$K$1004,$D119,Lançamentos!$U$5:$U$1004,P$5,Lançamentos!$W$5:$W$1004,'BH (3)'!$C$14),SUMIFS(Lançamentos!$Q$5:$Q$1004,Lançamentos!$J$5:$J$1004,$D119,Lançamentos!$U$5:$U$1004,P$5,Lançamentos!$W$5:$W$1004,'BH (3)'!$C$14)))</f>
        <v>x</v>
      </c>
      <c r="Q119" s="177" t="str">
        <f t="shared" si="3"/>
        <v/>
      </c>
    </row>
    <row r="120" spans="3:17" ht="45" customHeight="1" x14ac:dyDescent="0.25">
      <c r="C120" s="81" t="str">
        <f t="shared" si="2"/>
        <v/>
      </c>
      <c r="D120" s="170" t="str">
        <f>IF('BH (3)'!$B$13=1,IF(Adv!D118="","",Adv!D118),IF(Cli!D118="","",Cli!D118))</f>
        <v/>
      </c>
      <c r="E120" s="88" t="str">
        <f>IF($D120="","x",IF('BH (3)'!$B$13=1,SUMIFS(Lançamentos!$Q$5:$Q$1004,Lançamentos!$K$5:$K$1004,$D120,Lançamentos!$U$5:$U$1004,E$5,Lançamentos!$W$5:$W$1004,'BH (3)'!$C$14),SUMIFS(Lançamentos!$Q$5:$Q$1004,Lançamentos!$J$5:$J$1004,$D120,Lançamentos!$U$5:$U$1004,E$5,Lançamentos!$W$5:$W$1004,'BH (3)'!$C$14)))</f>
        <v>x</v>
      </c>
      <c r="F120" s="88" t="str">
        <f>IF($D120="","x",IF('BH (3)'!$B$13=1,SUMIFS(Lançamentos!$Q$5:$Q$1004,Lançamentos!$K$5:$K$1004,$D120,Lançamentos!$U$5:$U$1004,F$5,Lançamentos!$W$5:$W$1004,'BH (3)'!$C$14),SUMIFS(Lançamentos!$Q$5:$Q$1004,Lançamentos!$J$5:$J$1004,$D120,Lançamentos!$U$5:$U$1004,F$5,Lançamentos!$W$5:$W$1004,'BH (3)'!$C$14)))</f>
        <v>x</v>
      </c>
      <c r="G120" s="88" t="str">
        <f>IF($D120="","x",IF('BH (3)'!$B$13=1,SUMIFS(Lançamentos!$Q$5:$Q$1004,Lançamentos!$K$5:$K$1004,$D120,Lançamentos!$U$5:$U$1004,G$5,Lançamentos!$W$5:$W$1004,'BH (3)'!$C$14),SUMIFS(Lançamentos!$Q$5:$Q$1004,Lançamentos!$J$5:$J$1004,$D120,Lançamentos!$U$5:$U$1004,G$5,Lançamentos!$W$5:$W$1004,'BH (3)'!$C$14)))</f>
        <v>x</v>
      </c>
      <c r="H120" s="88" t="str">
        <f>IF($D120="","x",IF('BH (3)'!$B$13=1,SUMIFS(Lançamentos!$Q$5:$Q$1004,Lançamentos!$K$5:$K$1004,$D120,Lançamentos!$U$5:$U$1004,H$5,Lançamentos!$W$5:$W$1004,'BH (3)'!$C$14),SUMIFS(Lançamentos!$Q$5:$Q$1004,Lançamentos!$J$5:$J$1004,$D120,Lançamentos!$U$5:$U$1004,H$5,Lançamentos!$W$5:$W$1004,'BH (3)'!$C$14)))</f>
        <v>x</v>
      </c>
      <c r="I120" s="88" t="str">
        <f>IF($D120="","x",IF('BH (3)'!$B$13=1,SUMIFS(Lançamentos!$Q$5:$Q$1004,Lançamentos!$K$5:$K$1004,$D120,Lançamentos!$U$5:$U$1004,I$5,Lançamentos!$W$5:$W$1004,'BH (3)'!$C$14),SUMIFS(Lançamentos!$Q$5:$Q$1004,Lançamentos!$J$5:$J$1004,$D120,Lançamentos!$U$5:$U$1004,I$5,Lançamentos!$W$5:$W$1004,'BH (3)'!$C$14)))</f>
        <v>x</v>
      </c>
      <c r="J120" s="88" t="str">
        <f>IF($D120="","x",IF('BH (3)'!$B$13=1,SUMIFS(Lançamentos!$Q$5:$Q$1004,Lançamentos!$K$5:$K$1004,$D120,Lançamentos!$U$5:$U$1004,J$5,Lançamentos!$W$5:$W$1004,'BH (3)'!$C$14),SUMIFS(Lançamentos!$Q$5:$Q$1004,Lançamentos!$J$5:$J$1004,$D120,Lançamentos!$U$5:$U$1004,J$5,Lançamentos!$W$5:$W$1004,'BH (3)'!$C$14)))</f>
        <v>x</v>
      </c>
      <c r="K120" s="88" t="str">
        <f>IF($D120="","x",IF('BH (3)'!$B$13=1,SUMIFS(Lançamentos!$Q$5:$Q$1004,Lançamentos!$K$5:$K$1004,$D120,Lançamentos!$U$5:$U$1004,K$5,Lançamentos!$W$5:$W$1004,'BH (3)'!$C$14),SUMIFS(Lançamentos!$Q$5:$Q$1004,Lançamentos!$J$5:$J$1004,$D120,Lançamentos!$U$5:$U$1004,K$5,Lançamentos!$W$5:$W$1004,'BH (3)'!$C$14)))</f>
        <v>x</v>
      </c>
      <c r="L120" s="88" t="str">
        <f>IF($D120="","x",IF('BH (3)'!$B$13=1,SUMIFS(Lançamentos!$Q$5:$Q$1004,Lançamentos!$K$5:$K$1004,$D120,Lançamentos!$U$5:$U$1004,L$5,Lançamentos!$W$5:$W$1004,'BH (3)'!$C$14),SUMIFS(Lançamentos!$Q$5:$Q$1004,Lançamentos!$J$5:$J$1004,$D120,Lançamentos!$U$5:$U$1004,L$5,Lançamentos!$W$5:$W$1004,'BH (3)'!$C$14)))</f>
        <v>x</v>
      </c>
      <c r="M120" s="88" t="str">
        <f>IF($D120="","x",IF('BH (3)'!$B$13=1,SUMIFS(Lançamentos!$Q$5:$Q$1004,Lançamentos!$K$5:$K$1004,$D120,Lançamentos!$U$5:$U$1004,M$5,Lançamentos!$W$5:$W$1004,'BH (3)'!$C$14),SUMIFS(Lançamentos!$Q$5:$Q$1004,Lançamentos!$J$5:$J$1004,$D120,Lançamentos!$U$5:$U$1004,M$5,Lançamentos!$W$5:$W$1004,'BH (3)'!$C$14)))</f>
        <v>x</v>
      </c>
      <c r="N120" s="88" t="str">
        <f>IF($D120="","x",IF('BH (3)'!$B$13=1,SUMIFS(Lançamentos!$Q$5:$Q$1004,Lançamentos!$K$5:$K$1004,$D120,Lançamentos!$U$5:$U$1004,N$5,Lançamentos!$W$5:$W$1004,'BH (3)'!$C$14),SUMIFS(Lançamentos!$Q$5:$Q$1004,Lançamentos!$J$5:$J$1004,$D120,Lançamentos!$U$5:$U$1004,N$5,Lançamentos!$W$5:$W$1004,'BH (3)'!$C$14)))</f>
        <v>x</v>
      </c>
      <c r="O120" s="88" t="str">
        <f>IF($D120="","x",IF('BH (3)'!$B$13=1,SUMIFS(Lançamentos!$Q$5:$Q$1004,Lançamentos!$K$5:$K$1004,$D120,Lançamentos!$U$5:$U$1004,O$5,Lançamentos!$W$5:$W$1004,'BH (3)'!$C$14),SUMIFS(Lançamentos!$Q$5:$Q$1004,Lançamentos!$J$5:$J$1004,$D120,Lançamentos!$U$5:$U$1004,O$5,Lançamentos!$W$5:$W$1004,'BH (3)'!$C$14)))</f>
        <v>x</v>
      </c>
      <c r="P120" s="88" t="str">
        <f>IF($D120="","x",IF('BH (3)'!$B$13=1,SUMIFS(Lançamentos!$Q$5:$Q$1004,Lançamentos!$K$5:$K$1004,$D120,Lançamentos!$U$5:$U$1004,P$5,Lançamentos!$W$5:$W$1004,'BH (3)'!$C$14),SUMIFS(Lançamentos!$Q$5:$Q$1004,Lançamentos!$J$5:$J$1004,$D120,Lançamentos!$U$5:$U$1004,P$5,Lançamentos!$W$5:$W$1004,'BH (3)'!$C$14)))</f>
        <v>x</v>
      </c>
      <c r="Q120" s="177" t="str">
        <f t="shared" si="3"/>
        <v/>
      </c>
    </row>
    <row r="121" spans="3:17" ht="45" customHeight="1" x14ac:dyDescent="0.25">
      <c r="C121" s="81" t="str">
        <f t="shared" si="2"/>
        <v/>
      </c>
      <c r="D121" s="170" t="str">
        <f>IF('BH (3)'!$B$13=1,IF(Adv!D119="","",Adv!D119),IF(Cli!D119="","",Cli!D119))</f>
        <v/>
      </c>
      <c r="E121" s="88" t="str">
        <f>IF($D121="","x",IF('BH (3)'!$B$13=1,SUMIFS(Lançamentos!$Q$5:$Q$1004,Lançamentos!$K$5:$K$1004,$D121,Lançamentos!$U$5:$U$1004,E$5,Lançamentos!$W$5:$W$1004,'BH (3)'!$C$14),SUMIFS(Lançamentos!$Q$5:$Q$1004,Lançamentos!$J$5:$J$1004,$D121,Lançamentos!$U$5:$U$1004,E$5,Lançamentos!$W$5:$W$1004,'BH (3)'!$C$14)))</f>
        <v>x</v>
      </c>
      <c r="F121" s="88" t="str">
        <f>IF($D121="","x",IF('BH (3)'!$B$13=1,SUMIFS(Lançamentos!$Q$5:$Q$1004,Lançamentos!$K$5:$K$1004,$D121,Lançamentos!$U$5:$U$1004,F$5,Lançamentos!$W$5:$W$1004,'BH (3)'!$C$14),SUMIFS(Lançamentos!$Q$5:$Q$1004,Lançamentos!$J$5:$J$1004,$D121,Lançamentos!$U$5:$U$1004,F$5,Lançamentos!$W$5:$W$1004,'BH (3)'!$C$14)))</f>
        <v>x</v>
      </c>
      <c r="G121" s="88" t="str">
        <f>IF($D121="","x",IF('BH (3)'!$B$13=1,SUMIFS(Lançamentos!$Q$5:$Q$1004,Lançamentos!$K$5:$K$1004,$D121,Lançamentos!$U$5:$U$1004,G$5,Lançamentos!$W$5:$W$1004,'BH (3)'!$C$14),SUMIFS(Lançamentos!$Q$5:$Q$1004,Lançamentos!$J$5:$J$1004,$D121,Lançamentos!$U$5:$U$1004,G$5,Lançamentos!$W$5:$W$1004,'BH (3)'!$C$14)))</f>
        <v>x</v>
      </c>
      <c r="H121" s="88" t="str">
        <f>IF($D121="","x",IF('BH (3)'!$B$13=1,SUMIFS(Lançamentos!$Q$5:$Q$1004,Lançamentos!$K$5:$K$1004,$D121,Lançamentos!$U$5:$U$1004,H$5,Lançamentos!$W$5:$W$1004,'BH (3)'!$C$14),SUMIFS(Lançamentos!$Q$5:$Q$1004,Lançamentos!$J$5:$J$1004,$D121,Lançamentos!$U$5:$U$1004,H$5,Lançamentos!$W$5:$W$1004,'BH (3)'!$C$14)))</f>
        <v>x</v>
      </c>
      <c r="I121" s="88" t="str">
        <f>IF($D121="","x",IF('BH (3)'!$B$13=1,SUMIFS(Lançamentos!$Q$5:$Q$1004,Lançamentos!$K$5:$K$1004,$D121,Lançamentos!$U$5:$U$1004,I$5,Lançamentos!$W$5:$W$1004,'BH (3)'!$C$14),SUMIFS(Lançamentos!$Q$5:$Q$1004,Lançamentos!$J$5:$J$1004,$D121,Lançamentos!$U$5:$U$1004,I$5,Lançamentos!$W$5:$W$1004,'BH (3)'!$C$14)))</f>
        <v>x</v>
      </c>
      <c r="J121" s="88" t="str">
        <f>IF($D121="","x",IF('BH (3)'!$B$13=1,SUMIFS(Lançamentos!$Q$5:$Q$1004,Lançamentos!$K$5:$K$1004,$D121,Lançamentos!$U$5:$U$1004,J$5,Lançamentos!$W$5:$W$1004,'BH (3)'!$C$14),SUMIFS(Lançamentos!$Q$5:$Q$1004,Lançamentos!$J$5:$J$1004,$D121,Lançamentos!$U$5:$U$1004,J$5,Lançamentos!$W$5:$W$1004,'BH (3)'!$C$14)))</f>
        <v>x</v>
      </c>
      <c r="K121" s="88" t="str">
        <f>IF($D121="","x",IF('BH (3)'!$B$13=1,SUMIFS(Lançamentos!$Q$5:$Q$1004,Lançamentos!$K$5:$K$1004,$D121,Lançamentos!$U$5:$U$1004,K$5,Lançamentos!$W$5:$W$1004,'BH (3)'!$C$14),SUMIFS(Lançamentos!$Q$5:$Q$1004,Lançamentos!$J$5:$J$1004,$D121,Lançamentos!$U$5:$U$1004,K$5,Lançamentos!$W$5:$W$1004,'BH (3)'!$C$14)))</f>
        <v>x</v>
      </c>
      <c r="L121" s="88" t="str">
        <f>IF($D121="","x",IF('BH (3)'!$B$13=1,SUMIFS(Lançamentos!$Q$5:$Q$1004,Lançamentos!$K$5:$K$1004,$D121,Lançamentos!$U$5:$U$1004,L$5,Lançamentos!$W$5:$W$1004,'BH (3)'!$C$14),SUMIFS(Lançamentos!$Q$5:$Q$1004,Lançamentos!$J$5:$J$1004,$D121,Lançamentos!$U$5:$U$1004,L$5,Lançamentos!$W$5:$W$1004,'BH (3)'!$C$14)))</f>
        <v>x</v>
      </c>
      <c r="M121" s="88" t="str">
        <f>IF($D121="","x",IF('BH (3)'!$B$13=1,SUMIFS(Lançamentos!$Q$5:$Q$1004,Lançamentos!$K$5:$K$1004,$D121,Lançamentos!$U$5:$U$1004,M$5,Lançamentos!$W$5:$W$1004,'BH (3)'!$C$14),SUMIFS(Lançamentos!$Q$5:$Q$1004,Lançamentos!$J$5:$J$1004,$D121,Lançamentos!$U$5:$U$1004,M$5,Lançamentos!$W$5:$W$1004,'BH (3)'!$C$14)))</f>
        <v>x</v>
      </c>
      <c r="N121" s="88" t="str">
        <f>IF($D121="","x",IF('BH (3)'!$B$13=1,SUMIFS(Lançamentos!$Q$5:$Q$1004,Lançamentos!$K$5:$K$1004,$D121,Lançamentos!$U$5:$U$1004,N$5,Lançamentos!$W$5:$W$1004,'BH (3)'!$C$14),SUMIFS(Lançamentos!$Q$5:$Q$1004,Lançamentos!$J$5:$J$1004,$D121,Lançamentos!$U$5:$U$1004,N$5,Lançamentos!$W$5:$W$1004,'BH (3)'!$C$14)))</f>
        <v>x</v>
      </c>
      <c r="O121" s="88" t="str">
        <f>IF($D121="","x",IF('BH (3)'!$B$13=1,SUMIFS(Lançamentos!$Q$5:$Q$1004,Lançamentos!$K$5:$K$1004,$D121,Lançamentos!$U$5:$U$1004,O$5,Lançamentos!$W$5:$W$1004,'BH (3)'!$C$14),SUMIFS(Lançamentos!$Q$5:$Q$1004,Lançamentos!$J$5:$J$1004,$D121,Lançamentos!$U$5:$U$1004,O$5,Lançamentos!$W$5:$W$1004,'BH (3)'!$C$14)))</f>
        <v>x</v>
      </c>
      <c r="P121" s="88" t="str">
        <f>IF($D121="","x",IF('BH (3)'!$B$13=1,SUMIFS(Lançamentos!$Q$5:$Q$1004,Lançamentos!$K$5:$K$1004,$D121,Lançamentos!$U$5:$U$1004,P$5,Lançamentos!$W$5:$W$1004,'BH (3)'!$C$14),SUMIFS(Lançamentos!$Q$5:$Q$1004,Lançamentos!$J$5:$J$1004,$D121,Lançamentos!$U$5:$U$1004,P$5,Lançamentos!$W$5:$W$1004,'BH (3)'!$C$14)))</f>
        <v>x</v>
      </c>
      <c r="Q121" s="177" t="str">
        <f t="shared" si="3"/>
        <v/>
      </c>
    </row>
    <row r="122" spans="3:17" ht="45" customHeight="1" x14ac:dyDescent="0.25">
      <c r="C122" s="81" t="str">
        <f t="shared" si="2"/>
        <v/>
      </c>
      <c r="D122" s="170" t="str">
        <f>IF('BH (3)'!$B$13=1,IF(Adv!D120="","",Adv!D120),IF(Cli!D120="","",Cli!D120))</f>
        <v/>
      </c>
      <c r="E122" s="88" t="str">
        <f>IF($D122="","x",IF('BH (3)'!$B$13=1,SUMIFS(Lançamentos!$Q$5:$Q$1004,Lançamentos!$K$5:$K$1004,$D122,Lançamentos!$U$5:$U$1004,E$5,Lançamentos!$W$5:$W$1004,'BH (3)'!$C$14),SUMIFS(Lançamentos!$Q$5:$Q$1004,Lançamentos!$J$5:$J$1004,$D122,Lançamentos!$U$5:$U$1004,E$5,Lançamentos!$W$5:$W$1004,'BH (3)'!$C$14)))</f>
        <v>x</v>
      </c>
      <c r="F122" s="88" t="str">
        <f>IF($D122="","x",IF('BH (3)'!$B$13=1,SUMIFS(Lançamentos!$Q$5:$Q$1004,Lançamentos!$K$5:$K$1004,$D122,Lançamentos!$U$5:$U$1004,F$5,Lançamentos!$W$5:$W$1004,'BH (3)'!$C$14),SUMIFS(Lançamentos!$Q$5:$Q$1004,Lançamentos!$J$5:$J$1004,$D122,Lançamentos!$U$5:$U$1004,F$5,Lançamentos!$W$5:$W$1004,'BH (3)'!$C$14)))</f>
        <v>x</v>
      </c>
      <c r="G122" s="88" t="str">
        <f>IF($D122="","x",IF('BH (3)'!$B$13=1,SUMIFS(Lançamentos!$Q$5:$Q$1004,Lançamentos!$K$5:$K$1004,$D122,Lançamentos!$U$5:$U$1004,G$5,Lançamentos!$W$5:$W$1004,'BH (3)'!$C$14),SUMIFS(Lançamentos!$Q$5:$Q$1004,Lançamentos!$J$5:$J$1004,$D122,Lançamentos!$U$5:$U$1004,G$5,Lançamentos!$W$5:$W$1004,'BH (3)'!$C$14)))</f>
        <v>x</v>
      </c>
      <c r="H122" s="88" t="str">
        <f>IF($D122="","x",IF('BH (3)'!$B$13=1,SUMIFS(Lançamentos!$Q$5:$Q$1004,Lançamentos!$K$5:$K$1004,$D122,Lançamentos!$U$5:$U$1004,H$5,Lançamentos!$W$5:$W$1004,'BH (3)'!$C$14),SUMIFS(Lançamentos!$Q$5:$Q$1004,Lançamentos!$J$5:$J$1004,$D122,Lançamentos!$U$5:$U$1004,H$5,Lançamentos!$W$5:$W$1004,'BH (3)'!$C$14)))</f>
        <v>x</v>
      </c>
      <c r="I122" s="88" t="str">
        <f>IF($D122="","x",IF('BH (3)'!$B$13=1,SUMIFS(Lançamentos!$Q$5:$Q$1004,Lançamentos!$K$5:$K$1004,$D122,Lançamentos!$U$5:$U$1004,I$5,Lançamentos!$W$5:$W$1004,'BH (3)'!$C$14),SUMIFS(Lançamentos!$Q$5:$Q$1004,Lançamentos!$J$5:$J$1004,$D122,Lançamentos!$U$5:$U$1004,I$5,Lançamentos!$W$5:$W$1004,'BH (3)'!$C$14)))</f>
        <v>x</v>
      </c>
      <c r="J122" s="88" t="str">
        <f>IF($D122="","x",IF('BH (3)'!$B$13=1,SUMIFS(Lançamentos!$Q$5:$Q$1004,Lançamentos!$K$5:$K$1004,$D122,Lançamentos!$U$5:$U$1004,J$5,Lançamentos!$W$5:$W$1004,'BH (3)'!$C$14),SUMIFS(Lançamentos!$Q$5:$Q$1004,Lançamentos!$J$5:$J$1004,$D122,Lançamentos!$U$5:$U$1004,J$5,Lançamentos!$W$5:$W$1004,'BH (3)'!$C$14)))</f>
        <v>x</v>
      </c>
      <c r="K122" s="88" t="str">
        <f>IF($D122="","x",IF('BH (3)'!$B$13=1,SUMIFS(Lançamentos!$Q$5:$Q$1004,Lançamentos!$K$5:$K$1004,$D122,Lançamentos!$U$5:$U$1004,K$5,Lançamentos!$W$5:$W$1004,'BH (3)'!$C$14),SUMIFS(Lançamentos!$Q$5:$Q$1004,Lançamentos!$J$5:$J$1004,$D122,Lançamentos!$U$5:$U$1004,K$5,Lançamentos!$W$5:$W$1004,'BH (3)'!$C$14)))</f>
        <v>x</v>
      </c>
      <c r="L122" s="88" t="str">
        <f>IF($D122="","x",IF('BH (3)'!$B$13=1,SUMIFS(Lançamentos!$Q$5:$Q$1004,Lançamentos!$K$5:$K$1004,$D122,Lançamentos!$U$5:$U$1004,L$5,Lançamentos!$W$5:$W$1004,'BH (3)'!$C$14),SUMIFS(Lançamentos!$Q$5:$Q$1004,Lançamentos!$J$5:$J$1004,$D122,Lançamentos!$U$5:$U$1004,L$5,Lançamentos!$W$5:$W$1004,'BH (3)'!$C$14)))</f>
        <v>x</v>
      </c>
      <c r="M122" s="88" t="str">
        <f>IF($D122="","x",IF('BH (3)'!$B$13=1,SUMIFS(Lançamentos!$Q$5:$Q$1004,Lançamentos!$K$5:$K$1004,$D122,Lançamentos!$U$5:$U$1004,M$5,Lançamentos!$W$5:$W$1004,'BH (3)'!$C$14),SUMIFS(Lançamentos!$Q$5:$Q$1004,Lançamentos!$J$5:$J$1004,$D122,Lançamentos!$U$5:$U$1004,M$5,Lançamentos!$W$5:$W$1004,'BH (3)'!$C$14)))</f>
        <v>x</v>
      </c>
      <c r="N122" s="88" t="str">
        <f>IF($D122="","x",IF('BH (3)'!$B$13=1,SUMIFS(Lançamentos!$Q$5:$Q$1004,Lançamentos!$K$5:$K$1004,$D122,Lançamentos!$U$5:$U$1004,N$5,Lançamentos!$W$5:$W$1004,'BH (3)'!$C$14),SUMIFS(Lançamentos!$Q$5:$Q$1004,Lançamentos!$J$5:$J$1004,$D122,Lançamentos!$U$5:$U$1004,N$5,Lançamentos!$W$5:$W$1004,'BH (3)'!$C$14)))</f>
        <v>x</v>
      </c>
      <c r="O122" s="88" t="str">
        <f>IF($D122="","x",IF('BH (3)'!$B$13=1,SUMIFS(Lançamentos!$Q$5:$Q$1004,Lançamentos!$K$5:$K$1004,$D122,Lançamentos!$U$5:$U$1004,O$5,Lançamentos!$W$5:$W$1004,'BH (3)'!$C$14),SUMIFS(Lançamentos!$Q$5:$Q$1004,Lançamentos!$J$5:$J$1004,$D122,Lançamentos!$U$5:$U$1004,O$5,Lançamentos!$W$5:$W$1004,'BH (3)'!$C$14)))</f>
        <v>x</v>
      </c>
      <c r="P122" s="88" t="str">
        <f>IF($D122="","x",IF('BH (3)'!$B$13=1,SUMIFS(Lançamentos!$Q$5:$Q$1004,Lançamentos!$K$5:$K$1004,$D122,Lançamentos!$U$5:$U$1004,P$5,Lançamentos!$W$5:$W$1004,'BH (3)'!$C$14),SUMIFS(Lançamentos!$Q$5:$Q$1004,Lançamentos!$J$5:$J$1004,$D122,Lançamentos!$U$5:$U$1004,P$5,Lançamentos!$W$5:$W$1004,'BH (3)'!$C$14)))</f>
        <v>x</v>
      </c>
      <c r="Q122" s="177" t="str">
        <f t="shared" si="3"/>
        <v/>
      </c>
    </row>
    <row r="123" spans="3:17" ht="45" customHeight="1" x14ac:dyDescent="0.25">
      <c r="C123" s="81" t="str">
        <f t="shared" si="2"/>
        <v/>
      </c>
      <c r="D123" s="170" t="str">
        <f>IF('BH (3)'!$B$13=1,IF(Adv!D121="","",Adv!D121),IF(Cli!D121="","",Cli!D121))</f>
        <v/>
      </c>
      <c r="E123" s="88" t="str">
        <f>IF($D123="","x",IF('BH (3)'!$B$13=1,SUMIFS(Lançamentos!$Q$5:$Q$1004,Lançamentos!$K$5:$K$1004,$D123,Lançamentos!$U$5:$U$1004,E$5,Lançamentos!$W$5:$W$1004,'BH (3)'!$C$14),SUMIFS(Lançamentos!$Q$5:$Q$1004,Lançamentos!$J$5:$J$1004,$D123,Lançamentos!$U$5:$U$1004,E$5,Lançamentos!$W$5:$W$1004,'BH (3)'!$C$14)))</f>
        <v>x</v>
      </c>
      <c r="F123" s="88" t="str">
        <f>IF($D123="","x",IF('BH (3)'!$B$13=1,SUMIFS(Lançamentos!$Q$5:$Q$1004,Lançamentos!$K$5:$K$1004,$D123,Lançamentos!$U$5:$U$1004,F$5,Lançamentos!$W$5:$W$1004,'BH (3)'!$C$14),SUMIFS(Lançamentos!$Q$5:$Q$1004,Lançamentos!$J$5:$J$1004,$D123,Lançamentos!$U$5:$U$1004,F$5,Lançamentos!$W$5:$W$1004,'BH (3)'!$C$14)))</f>
        <v>x</v>
      </c>
      <c r="G123" s="88" t="str">
        <f>IF($D123="","x",IF('BH (3)'!$B$13=1,SUMIFS(Lançamentos!$Q$5:$Q$1004,Lançamentos!$K$5:$K$1004,$D123,Lançamentos!$U$5:$U$1004,G$5,Lançamentos!$W$5:$W$1004,'BH (3)'!$C$14),SUMIFS(Lançamentos!$Q$5:$Q$1004,Lançamentos!$J$5:$J$1004,$D123,Lançamentos!$U$5:$U$1004,G$5,Lançamentos!$W$5:$W$1004,'BH (3)'!$C$14)))</f>
        <v>x</v>
      </c>
      <c r="H123" s="88" t="str">
        <f>IF($D123="","x",IF('BH (3)'!$B$13=1,SUMIFS(Lançamentos!$Q$5:$Q$1004,Lançamentos!$K$5:$K$1004,$D123,Lançamentos!$U$5:$U$1004,H$5,Lançamentos!$W$5:$W$1004,'BH (3)'!$C$14),SUMIFS(Lançamentos!$Q$5:$Q$1004,Lançamentos!$J$5:$J$1004,$D123,Lançamentos!$U$5:$U$1004,H$5,Lançamentos!$W$5:$W$1004,'BH (3)'!$C$14)))</f>
        <v>x</v>
      </c>
      <c r="I123" s="88" t="str">
        <f>IF($D123="","x",IF('BH (3)'!$B$13=1,SUMIFS(Lançamentos!$Q$5:$Q$1004,Lançamentos!$K$5:$K$1004,$D123,Lançamentos!$U$5:$U$1004,I$5,Lançamentos!$W$5:$W$1004,'BH (3)'!$C$14),SUMIFS(Lançamentos!$Q$5:$Q$1004,Lançamentos!$J$5:$J$1004,$D123,Lançamentos!$U$5:$U$1004,I$5,Lançamentos!$W$5:$W$1004,'BH (3)'!$C$14)))</f>
        <v>x</v>
      </c>
      <c r="J123" s="88" t="str">
        <f>IF($D123="","x",IF('BH (3)'!$B$13=1,SUMIFS(Lançamentos!$Q$5:$Q$1004,Lançamentos!$K$5:$K$1004,$D123,Lançamentos!$U$5:$U$1004,J$5,Lançamentos!$W$5:$W$1004,'BH (3)'!$C$14),SUMIFS(Lançamentos!$Q$5:$Q$1004,Lançamentos!$J$5:$J$1004,$D123,Lançamentos!$U$5:$U$1004,J$5,Lançamentos!$W$5:$W$1004,'BH (3)'!$C$14)))</f>
        <v>x</v>
      </c>
      <c r="K123" s="88" t="str">
        <f>IF($D123="","x",IF('BH (3)'!$B$13=1,SUMIFS(Lançamentos!$Q$5:$Q$1004,Lançamentos!$K$5:$K$1004,$D123,Lançamentos!$U$5:$U$1004,K$5,Lançamentos!$W$5:$W$1004,'BH (3)'!$C$14),SUMIFS(Lançamentos!$Q$5:$Q$1004,Lançamentos!$J$5:$J$1004,$D123,Lançamentos!$U$5:$U$1004,K$5,Lançamentos!$W$5:$W$1004,'BH (3)'!$C$14)))</f>
        <v>x</v>
      </c>
      <c r="L123" s="88" t="str">
        <f>IF($D123="","x",IF('BH (3)'!$B$13=1,SUMIFS(Lançamentos!$Q$5:$Q$1004,Lançamentos!$K$5:$K$1004,$D123,Lançamentos!$U$5:$U$1004,L$5,Lançamentos!$W$5:$W$1004,'BH (3)'!$C$14),SUMIFS(Lançamentos!$Q$5:$Q$1004,Lançamentos!$J$5:$J$1004,$D123,Lançamentos!$U$5:$U$1004,L$5,Lançamentos!$W$5:$W$1004,'BH (3)'!$C$14)))</f>
        <v>x</v>
      </c>
      <c r="M123" s="88" t="str">
        <f>IF($D123="","x",IF('BH (3)'!$B$13=1,SUMIFS(Lançamentos!$Q$5:$Q$1004,Lançamentos!$K$5:$K$1004,$D123,Lançamentos!$U$5:$U$1004,M$5,Lançamentos!$W$5:$W$1004,'BH (3)'!$C$14),SUMIFS(Lançamentos!$Q$5:$Q$1004,Lançamentos!$J$5:$J$1004,$D123,Lançamentos!$U$5:$U$1004,M$5,Lançamentos!$W$5:$W$1004,'BH (3)'!$C$14)))</f>
        <v>x</v>
      </c>
      <c r="N123" s="88" t="str">
        <f>IF($D123="","x",IF('BH (3)'!$B$13=1,SUMIFS(Lançamentos!$Q$5:$Q$1004,Lançamentos!$K$5:$K$1004,$D123,Lançamentos!$U$5:$U$1004,N$5,Lançamentos!$W$5:$W$1004,'BH (3)'!$C$14),SUMIFS(Lançamentos!$Q$5:$Q$1004,Lançamentos!$J$5:$J$1004,$D123,Lançamentos!$U$5:$U$1004,N$5,Lançamentos!$W$5:$W$1004,'BH (3)'!$C$14)))</f>
        <v>x</v>
      </c>
      <c r="O123" s="88" t="str">
        <f>IF($D123="","x",IF('BH (3)'!$B$13=1,SUMIFS(Lançamentos!$Q$5:$Q$1004,Lançamentos!$K$5:$K$1004,$D123,Lançamentos!$U$5:$U$1004,O$5,Lançamentos!$W$5:$W$1004,'BH (3)'!$C$14),SUMIFS(Lançamentos!$Q$5:$Q$1004,Lançamentos!$J$5:$J$1004,$D123,Lançamentos!$U$5:$U$1004,O$5,Lançamentos!$W$5:$W$1004,'BH (3)'!$C$14)))</f>
        <v>x</v>
      </c>
      <c r="P123" s="88" t="str">
        <f>IF($D123="","x",IF('BH (3)'!$B$13=1,SUMIFS(Lançamentos!$Q$5:$Q$1004,Lançamentos!$K$5:$K$1004,$D123,Lançamentos!$U$5:$U$1004,P$5,Lançamentos!$W$5:$W$1004,'BH (3)'!$C$14),SUMIFS(Lançamentos!$Q$5:$Q$1004,Lançamentos!$J$5:$J$1004,$D123,Lançamentos!$U$5:$U$1004,P$5,Lançamentos!$W$5:$W$1004,'BH (3)'!$C$14)))</f>
        <v>x</v>
      </c>
      <c r="Q123" s="177" t="str">
        <f t="shared" si="3"/>
        <v/>
      </c>
    </row>
    <row r="124" spans="3:17" ht="45" customHeight="1" x14ac:dyDescent="0.25">
      <c r="C124" s="81" t="str">
        <f t="shared" si="2"/>
        <v/>
      </c>
      <c r="D124" s="170" t="str">
        <f>IF('BH (3)'!$B$13=1,IF(Adv!D122="","",Adv!D122),IF(Cli!D122="","",Cli!D122))</f>
        <v/>
      </c>
      <c r="E124" s="88" t="str">
        <f>IF($D124="","x",IF('BH (3)'!$B$13=1,SUMIFS(Lançamentos!$Q$5:$Q$1004,Lançamentos!$K$5:$K$1004,$D124,Lançamentos!$U$5:$U$1004,E$5,Lançamentos!$W$5:$W$1004,'BH (3)'!$C$14),SUMIFS(Lançamentos!$Q$5:$Q$1004,Lançamentos!$J$5:$J$1004,$D124,Lançamentos!$U$5:$U$1004,E$5,Lançamentos!$W$5:$W$1004,'BH (3)'!$C$14)))</f>
        <v>x</v>
      </c>
      <c r="F124" s="88" t="str">
        <f>IF($D124="","x",IF('BH (3)'!$B$13=1,SUMIFS(Lançamentos!$Q$5:$Q$1004,Lançamentos!$K$5:$K$1004,$D124,Lançamentos!$U$5:$U$1004,F$5,Lançamentos!$W$5:$W$1004,'BH (3)'!$C$14),SUMIFS(Lançamentos!$Q$5:$Q$1004,Lançamentos!$J$5:$J$1004,$D124,Lançamentos!$U$5:$U$1004,F$5,Lançamentos!$W$5:$W$1004,'BH (3)'!$C$14)))</f>
        <v>x</v>
      </c>
      <c r="G124" s="88" t="str">
        <f>IF($D124="","x",IF('BH (3)'!$B$13=1,SUMIFS(Lançamentos!$Q$5:$Q$1004,Lançamentos!$K$5:$K$1004,$D124,Lançamentos!$U$5:$U$1004,G$5,Lançamentos!$W$5:$W$1004,'BH (3)'!$C$14),SUMIFS(Lançamentos!$Q$5:$Q$1004,Lançamentos!$J$5:$J$1004,$D124,Lançamentos!$U$5:$U$1004,G$5,Lançamentos!$W$5:$W$1004,'BH (3)'!$C$14)))</f>
        <v>x</v>
      </c>
      <c r="H124" s="88" t="str">
        <f>IF($D124="","x",IF('BH (3)'!$B$13=1,SUMIFS(Lançamentos!$Q$5:$Q$1004,Lançamentos!$K$5:$K$1004,$D124,Lançamentos!$U$5:$U$1004,H$5,Lançamentos!$W$5:$W$1004,'BH (3)'!$C$14),SUMIFS(Lançamentos!$Q$5:$Q$1004,Lançamentos!$J$5:$J$1004,$D124,Lançamentos!$U$5:$U$1004,H$5,Lançamentos!$W$5:$W$1004,'BH (3)'!$C$14)))</f>
        <v>x</v>
      </c>
      <c r="I124" s="88" t="str">
        <f>IF($D124="","x",IF('BH (3)'!$B$13=1,SUMIFS(Lançamentos!$Q$5:$Q$1004,Lançamentos!$K$5:$K$1004,$D124,Lançamentos!$U$5:$U$1004,I$5,Lançamentos!$W$5:$W$1004,'BH (3)'!$C$14),SUMIFS(Lançamentos!$Q$5:$Q$1004,Lançamentos!$J$5:$J$1004,$D124,Lançamentos!$U$5:$U$1004,I$5,Lançamentos!$W$5:$W$1004,'BH (3)'!$C$14)))</f>
        <v>x</v>
      </c>
      <c r="J124" s="88" t="str">
        <f>IF($D124="","x",IF('BH (3)'!$B$13=1,SUMIFS(Lançamentos!$Q$5:$Q$1004,Lançamentos!$K$5:$K$1004,$D124,Lançamentos!$U$5:$U$1004,J$5,Lançamentos!$W$5:$W$1004,'BH (3)'!$C$14),SUMIFS(Lançamentos!$Q$5:$Q$1004,Lançamentos!$J$5:$J$1004,$D124,Lançamentos!$U$5:$U$1004,J$5,Lançamentos!$W$5:$W$1004,'BH (3)'!$C$14)))</f>
        <v>x</v>
      </c>
      <c r="K124" s="88" t="str">
        <f>IF($D124="","x",IF('BH (3)'!$B$13=1,SUMIFS(Lançamentos!$Q$5:$Q$1004,Lançamentos!$K$5:$K$1004,$D124,Lançamentos!$U$5:$U$1004,K$5,Lançamentos!$W$5:$W$1004,'BH (3)'!$C$14),SUMIFS(Lançamentos!$Q$5:$Q$1004,Lançamentos!$J$5:$J$1004,$D124,Lançamentos!$U$5:$U$1004,K$5,Lançamentos!$W$5:$W$1004,'BH (3)'!$C$14)))</f>
        <v>x</v>
      </c>
      <c r="L124" s="88" t="str">
        <f>IF($D124="","x",IF('BH (3)'!$B$13=1,SUMIFS(Lançamentos!$Q$5:$Q$1004,Lançamentos!$K$5:$K$1004,$D124,Lançamentos!$U$5:$U$1004,L$5,Lançamentos!$W$5:$W$1004,'BH (3)'!$C$14),SUMIFS(Lançamentos!$Q$5:$Q$1004,Lançamentos!$J$5:$J$1004,$D124,Lançamentos!$U$5:$U$1004,L$5,Lançamentos!$W$5:$W$1004,'BH (3)'!$C$14)))</f>
        <v>x</v>
      </c>
      <c r="M124" s="88" t="str">
        <f>IF($D124="","x",IF('BH (3)'!$B$13=1,SUMIFS(Lançamentos!$Q$5:$Q$1004,Lançamentos!$K$5:$K$1004,$D124,Lançamentos!$U$5:$U$1004,M$5,Lançamentos!$W$5:$W$1004,'BH (3)'!$C$14),SUMIFS(Lançamentos!$Q$5:$Q$1004,Lançamentos!$J$5:$J$1004,$D124,Lançamentos!$U$5:$U$1004,M$5,Lançamentos!$W$5:$W$1004,'BH (3)'!$C$14)))</f>
        <v>x</v>
      </c>
      <c r="N124" s="88" t="str">
        <f>IF($D124="","x",IF('BH (3)'!$B$13=1,SUMIFS(Lançamentos!$Q$5:$Q$1004,Lançamentos!$K$5:$K$1004,$D124,Lançamentos!$U$5:$U$1004,N$5,Lançamentos!$W$5:$W$1004,'BH (3)'!$C$14),SUMIFS(Lançamentos!$Q$5:$Q$1004,Lançamentos!$J$5:$J$1004,$D124,Lançamentos!$U$5:$U$1004,N$5,Lançamentos!$W$5:$W$1004,'BH (3)'!$C$14)))</f>
        <v>x</v>
      </c>
      <c r="O124" s="88" t="str">
        <f>IF($D124="","x",IF('BH (3)'!$B$13=1,SUMIFS(Lançamentos!$Q$5:$Q$1004,Lançamentos!$K$5:$K$1004,$D124,Lançamentos!$U$5:$U$1004,O$5,Lançamentos!$W$5:$W$1004,'BH (3)'!$C$14),SUMIFS(Lançamentos!$Q$5:$Q$1004,Lançamentos!$J$5:$J$1004,$D124,Lançamentos!$U$5:$U$1004,O$5,Lançamentos!$W$5:$W$1004,'BH (3)'!$C$14)))</f>
        <v>x</v>
      </c>
      <c r="P124" s="88" t="str">
        <f>IF($D124="","x",IF('BH (3)'!$B$13=1,SUMIFS(Lançamentos!$Q$5:$Q$1004,Lançamentos!$K$5:$K$1004,$D124,Lançamentos!$U$5:$U$1004,P$5,Lançamentos!$W$5:$W$1004,'BH (3)'!$C$14),SUMIFS(Lançamentos!$Q$5:$Q$1004,Lançamentos!$J$5:$J$1004,$D124,Lançamentos!$U$5:$U$1004,P$5,Lançamentos!$W$5:$W$1004,'BH (3)'!$C$14)))</f>
        <v>x</v>
      </c>
      <c r="Q124" s="177" t="str">
        <f t="shared" si="3"/>
        <v/>
      </c>
    </row>
    <row r="125" spans="3:17" ht="45" customHeight="1" x14ac:dyDescent="0.25">
      <c r="C125" s="81" t="str">
        <f t="shared" si="2"/>
        <v/>
      </c>
      <c r="D125" s="170" t="str">
        <f>IF('BH (3)'!$B$13=1,IF(Adv!D123="","",Adv!D123),IF(Cli!D123="","",Cli!D123))</f>
        <v/>
      </c>
      <c r="E125" s="88" t="str">
        <f>IF($D125="","x",IF('BH (3)'!$B$13=1,SUMIFS(Lançamentos!$Q$5:$Q$1004,Lançamentos!$K$5:$K$1004,$D125,Lançamentos!$U$5:$U$1004,E$5,Lançamentos!$W$5:$W$1004,'BH (3)'!$C$14),SUMIFS(Lançamentos!$Q$5:$Q$1004,Lançamentos!$J$5:$J$1004,$D125,Lançamentos!$U$5:$U$1004,E$5,Lançamentos!$W$5:$W$1004,'BH (3)'!$C$14)))</f>
        <v>x</v>
      </c>
      <c r="F125" s="88" t="str">
        <f>IF($D125="","x",IF('BH (3)'!$B$13=1,SUMIFS(Lançamentos!$Q$5:$Q$1004,Lançamentos!$K$5:$K$1004,$D125,Lançamentos!$U$5:$U$1004,F$5,Lançamentos!$W$5:$W$1004,'BH (3)'!$C$14),SUMIFS(Lançamentos!$Q$5:$Q$1004,Lançamentos!$J$5:$J$1004,$D125,Lançamentos!$U$5:$U$1004,F$5,Lançamentos!$W$5:$W$1004,'BH (3)'!$C$14)))</f>
        <v>x</v>
      </c>
      <c r="G125" s="88" t="str">
        <f>IF($D125="","x",IF('BH (3)'!$B$13=1,SUMIFS(Lançamentos!$Q$5:$Q$1004,Lançamentos!$K$5:$K$1004,$D125,Lançamentos!$U$5:$U$1004,G$5,Lançamentos!$W$5:$W$1004,'BH (3)'!$C$14),SUMIFS(Lançamentos!$Q$5:$Q$1004,Lançamentos!$J$5:$J$1004,$D125,Lançamentos!$U$5:$U$1004,G$5,Lançamentos!$W$5:$W$1004,'BH (3)'!$C$14)))</f>
        <v>x</v>
      </c>
      <c r="H125" s="88" t="str">
        <f>IF($D125="","x",IF('BH (3)'!$B$13=1,SUMIFS(Lançamentos!$Q$5:$Q$1004,Lançamentos!$K$5:$K$1004,$D125,Lançamentos!$U$5:$U$1004,H$5,Lançamentos!$W$5:$W$1004,'BH (3)'!$C$14),SUMIFS(Lançamentos!$Q$5:$Q$1004,Lançamentos!$J$5:$J$1004,$D125,Lançamentos!$U$5:$U$1004,H$5,Lançamentos!$W$5:$W$1004,'BH (3)'!$C$14)))</f>
        <v>x</v>
      </c>
      <c r="I125" s="88" t="str">
        <f>IF($D125="","x",IF('BH (3)'!$B$13=1,SUMIFS(Lançamentos!$Q$5:$Q$1004,Lançamentos!$K$5:$K$1004,$D125,Lançamentos!$U$5:$U$1004,I$5,Lançamentos!$W$5:$W$1004,'BH (3)'!$C$14),SUMIFS(Lançamentos!$Q$5:$Q$1004,Lançamentos!$J$5:$J$1004,$D125,Lançamentos!$U$5:$U$1004,I$5,Lançamentos!$W$5:$W$1004,'BH (3)'!$C$14)))</f>
        <v>x</v>
      </c>
      <c r="J125" s="88" t="str">
        <f>IF($D125="","x",IF('BH (3)'!$B$13=1,SUMIFS(Lançamentos!$Q$5:$Q$1004,Lançamentos!$K$5:$K$1004,$D125,Lançamentos!$U$5:$U$1004,J$5,Lançamentos!$W$5:$W$1004,'BH (3)'!$C$14),SUMIFS(Lançamentos!$Q$5:$Q$1004,Lançamentos!$J$5:$J$1004,$D125,Lançamentos!$U$5:$U$1004,J$5,Lançamentos!$W$5:$W$1004,'BH (3)'!$C$14)))</f>
        <v>x</v>
      </c>
      <c r="K125" s="88" t="str">
        <f>IF($D125="","x",IF('BH (3)'!$B$13=1,SUMIFS(Lançamentos!$Q$5:$Q$1004,Lançamentos!$K$5:$K$1004,$D125,Lançamentos!$U$5:$U$1004,K$5,Lançamentos!$W$5:$W$1004,'BH (3)'!$C$14),SUMIFS(Lançamentos!$Q$5:$Q$1004,Lançamentos!$J$5:$J$1004,$D125,Lançamentos!$U$5:$U$1004,K$5,Lançamentos!$W$5:$W$1004,'BH (3)'!$C$14)))</f>
        <v>x</v>
      </c>
      <c r="L125" s="88" t="str">
        <f>IF($D125="","x",IF('BH (3)'!$B$13=1,SUMIFS(Lançamentos!$Q$5:$Q$1004,Lançamentos!$K$5:$K$1004,$D125,Lançamentos!$U$5:$U$1004,L$5,Lançamentos!$W$5:$W$1004,'BH (3)'!$C$14),SUMIFS(Lançamentos!$Q$5:$Q$1004,Lançamentos!$J$5:$J$1004,$D125,Lançamentos!$U$5:$U$1004,L$5,Lançamentos!$W$5:$W$1004,'BH (3)'!$C$14)))</f>
        <v>x</v>
      </c>
      <c r="M125" s="88" t="str">
        <f>IF($D125="","x",IF('BH (3)'!$B$13=1,SUMIFS(Lançamentos!$Q$5:$Q$1004,Lançamentos!$K$5:$K$1004,$D125,Lançamentos!$U$5:$U$1004,M$5,Lançamentos!$W$5:$W$1004,'BH (3)'!$C$14),SUMIFS(Lançamentos!$Q$5:$Q$1004,Lançamentos!$J$5:$J$1004,$D125,Lançamentos!$U$5:$U$1004,M$5,Lançamentos!$W$5:$W$1004,'BH (3)'!$C$14)))</f>
        <v>x</v>
      </c>
      <c r="N125" s="88" t="str">
        <f>IF($D125="","x",IF('BH (3)'!$B$13=1,SUMIFS(Lançamentos!$Q$5:$Q$1004,Lançamentos!$K$5:$K$1004,$D125,Lançamentos!$U$5:$U$1004,N$5,Lançamentos!$W$5:$W$1004,'BH (3)'!$C$14),SUMIFS(Lançamentos!$Q$5:$Q$1004,Lançamentos!$J$5:$J$1004,$D125,Lançamentos!$U$5:$U$1004,N$5,Lançamentos!$W$5:$W$1004,'BH (3)'!$C$14)))</f>
        <v>x</v>
      </c>
      <c r="O125" s="88" t="str">
        <f>IF($D125="","x",IF('BH (3)'!$B$13=1,SUMIFS(Lançamentos!$Q$5:$Q$1004,Lançamentos!$K$5:$K$1004,$D125,Lançamentos!$U$5:$U$1004,O$5,Lançamentos!$W$5:$W$1004,'BH (3)'!$C$14),SUMIFS(Lançamentos!$Q$5:$Q$1004,Lançamentos!$J$5:$J$1004,$D125,Lançamentos!$U$5:$U$1004,O$5,Lançamentos!$W$5:$W$1004,'BH (3)'!$C$14)))</f>
        <v>x</v>
      </c>
      <c r="P125" s="88" t="str">
        <f>IF($D125="","x",IF('BH (3)'!$B$13=1,SUMIFS(Lançamentos!$Q$5:$Q$1004,Lançamentos!$K$5:$K$1004,$D125,Lançamentos!$U$5:$U$1004,P$5,Lançamentos!$W$5:$W$1004,'BH (3)'!$C$14),SUMIFS(Lançamentos!$Q$5:$Q$1004,Lançamentos!$J$5:$J$1004,$D125,Lançamentos!$U$5:$U$1004,P$5,Lançamentos!$W$5:$W$1004,'BH (3)'!$C$14)))</f>
        <v>x</v>
      </c>
      <c r="Q125" s="177" t="str">
        <f t="shared" si="3"/>
        <v/>
      </c>
    </row>
    <row r="126" spans="3:17" ht="45" customHeight="1" x14ac:dyDescent="0.25">
      <c r="C126" s="81" t="str">
        <f t="shared" si="2"/>
        <v/>
      </c>
      <c r="D126" s="170" t="str">
        <f>IF('BH (3)'!$B$13=1,IF(Adv!D124="","",Adv!D124),IF(Cli!D124="","",Cli!D124))</f>
        <v/>
      </c>
      <c r="E126" s="88" t="str">
        <f>IF($D126="","x",IF('BH (3)'!$B$13=1,SUMIFS(Lançamentos!$Q$5:$Q$1004,Lançamentos!$K$5:$K$1004,$D126,Lançamentos!$U$5:$U$1004,E$5,Lançamentos!$W$5:$W$1004,'BH (3)'!$C$14),SUMIFS(Lançamentos!$Q$5:$Q$1004,Lançamentos!$J$5:$J$1004,$D126,Lançamentos!$U$5:$U$1004,E$5,Lançamentos!$W$5:$W$1004,'BH (3)'!$C$14)))</f>
        <v>x</v>
      </c>
      <c r="F126" s="88" t="str">
        <f>IF($D126="","x",IF('BH (3)'!$B$13=1,SUMIFS(Lançamentos!$Q$5:$Q$1004,Lançamentos!$K$5:$K$1004,$D126,Lançamentos!$U$5:$U$1004,F$5,Lançamentos!$W$5:$W$1004,'BH (3)'!$C$14),SUMIFS(Lançamentos!$Q$5:$Q$1004,Lançamentos!$J$5:$J$1004,$D126,Lançamentos!$U$5:$U$1004,F$5,Lançamentos!$W$5:$W$1004,'BH (3)'!$C$14)))</f>
        <v>x</v>
      </c>
      <c r="G126" s="88" t="str">
        <f>IF($D126="","x",IF('BH (3)'!$B$13=1,SUMIFS(Lançamentos!$Q$5:$Q$1004,Lançamentos!$K$5:$K$1004,$D126,Lançamentos!$U$5:$U$1004,G$5,Lançamentos!$W$5:$W$1004,'BH (3)'!$C$14),SUMIFS(Lançamentos!$Q$5:$Q$1004,Lançamentos!$J$5:$J$1004,$D126,Lançamentos!$U$5:$U$1004,G$5,Lançamentos!$W$5:$W$1004,'BH (3)'!$C$14)))</f>
        <v>x</v>
      </c>
      <c r="H126" s="88" t="str">
        <f>IF($D126="","x",IF('BH (3)'!$B$13=1,SUMIFS(Lançamentos!$Q$5:$Q$1004,Lançamentos!$K$5:$K$1004,$D126,Lançamentos!$U$5:$U$1004,H$5,Lançamentos!$W$5:$W$1004,'BH (3)'!$C$14),SUMIFS(Lançamentos!$Q$5:$Q$1004,Lançamentos!$J$5:$J$1004,$D126,Lançamentos!$U$5:$U$1004,H$5,Lançamentos!$W$5:$W$1004,'BH (3)'!$C$14)))</f>
        <v>x</v>
      </c>
      <c r="I126" s="88" t="str">
        <f>IF($D126="","x",IF('BH (3)'!$B$13=1,SUMIFS(Lançamentos!$Q$5:$Q$1004,Lançamentos!$K$5:$K$1004,$D126,Lançamentos!$U$5:$U$1004,I$5,Lançamentos!$W$5:$W$1004,'BH (3)'!$C$14),SUMIFS(Lançamentos!$Q$5:$Q$1004,Lançamentos!$J$5:$J$1004,$D126,Lançamentos!$U$5:$U$1004,I$5,Lançamentos!$W$5:$W$1004,'BH (3)'!$C$14)))</f>
        <v>x</v>
      </c>
      <c r="J126" s="88" t="str">
        <f>IF($D126="","x",IF('BH (3)'!$B$13=1,SUMIFS(Lançamentos!$Q$5:$Q$1004,Lançamentos!$K$5:$K$1004,$D126,Lançamentos!$U$5:$U$1004,J$5,Lançamentos!$W$5:$W$1004,'BH (3)'!$C$14),SUMIFS(Lançamentos!$Q$5:$Q$1004,Lançamentos!$J$5:$J$1004,$D126,Lançamentos!$U$5:$U$1004,J$5,Lançamentos!$W$5:$W$1004,'BH (3)'!$C$14)))</f>
        <v>x</v>
      </c>
      <c r="K126" s="88" t="str">
        <f>IF($D126="","x",IF('BH (3)'!$B$13=1,SUMIFS(Lançamentos!$Q$5:$Q$1004,Lançamentos!$K$5:$K$1004,$D126,Lançamentos!$U$5:$U$1004,K$5,Lançamentos!$W$5:$W$1004,'BH (3)'!$C$14),SUMIFS(Lançamentos!$Q$5:$Q$1004,Lançamentos!$J$5:$J$1004,$D126,Lançamentos!$U$5:$U$1004,K$5,Lançamentos!$W$5:$W$1004,'BH (3)'!$C$14)))</f>
        <v>x</v>
      </c>
      <c r="L126" s="88" t="str">
        <f>IF($D126="","x",IF('BH (3)'!$B$13=1,SUMIFS(Lançamentos!$Q$5:$Q$1004,Lançamentos!$K$5:$K$1004,$D126,Lançamentos!$U$5:$U$1004,L$5,Lançamentos!$W$5:$W$1004,'BH (3)'!$C$14),SUMIFS(Lançamentos!$Q$5:$Q$1004,Lançamentos!$J$5:$J$1004,$D126,Lançamentos!$U$5:$U$1004,L$5,Lançamentos!$W$5:$W$1004,'BH (3)'!$C$14)))</f>
        <v>x</v>
      </c>
      <c r="M126" s="88" t="str">
        <f>IF($D126="","x",IF('BH (3)'!$B$13=1,SUMIFS(Lançamentos!$Q$5:$Q$1004,Lançamentos!$K$5:$K$1004,$D126,Lançamentos!$U$5:$U$1004,M$5,Lançamentos!$W$5:$W$1004,'BH (3)'!$C$14),SUMIFS(Lançamentos!$Q$5:$Q$1004,Lançamentos!$J$5:$J$1004,$D126,Lançamentos!$U$5:$U$1004,M$5,Lançamentos!$W$5:$W$1004,'BH (3)'!$C$14)))</f>
        <v>x</v>
      </c>
      <c r="N126" s="88" t="str">
        <f>IF($D126="","x",IF('BH (3)'!$B$13=1,SUMIFS(Lançamentos!$Q$5:$Q$1004,Lançamentos!$K$5:$K$1004,$D126,Lançamentos!$U$5:$U$1004,N$5,Lançamentos!$W$5:$W$1004,'BH (3)'!$C$14),SUMIFS(Lançamentos!$Q$5:$Q$1004,Lançamentos!$J$5:$J$1004,$D126,Lançamentos!$U$5:$U$1004,N$5,Lançamentos!$W$5:$W$1004,'BH (3)'!$C$14)))</f>
        <v>x</v>
      </c>
      <c r="O126" s="88" t="str">
        <f>IF($D126="","x",IF('BH (3)'!$B$13=1,SUMIFS(Lançamentos!$Q$5:$Q$1004,Lançamentos!$K$5:$K$1004,$D126,Lançamentos!$U$5:$U$1004,O$5,Lançamentos!$W$5:$W$1004,'BH (3)'!$C$14),SUMIFS(Lançamentos!$Q$5:$Q$1004,Lançamentos!$J$5:$J$1004,$D126,Lançamentos!$U$5:$U$1004,O$5,Lançamentos!$W$5:$W$1004,'BH (3)'!$C$14)))</f>
        <v>x</v>
      </c>
      <c r="P126" s="88" t="str">
        <f>IF($D126="","x",IF('BH (3)'!$B$13=1,SUMIFS(Lançamentos!$Q$5:$Q$1004,Lançamentos!$K$5:$K$1004,$D126,Lançamentos!$U$5:$U$1004,P$5,Lançamentos!$W$5:$W$1004,'BH (3)'!$C$14),SUMIFS(Lançamentos!$Q$5:$Q$1004,Lançamentos!$J$5:$J$1004,$D126,Lançamentos!$U$5:$U$1004,P$5,Lançamentos!$W$5:$W$1004,'BH (3)'!$C$14)))</f>
        <v>x</v>
      </c>
      <c r="Q126" s="177" t="str">
        <f t="shared" si="3"/>
        <v/>
      </c>
    </row>
    <row r="127" spans="3:17" ht="45" customHeight="1" x14ac:dyDescent="0.25">
      <c r="C127" s="81" t="str">
        <f t="shared" si="2"/>
        <v/>
      </c>
      <c r="D127" s="170" t="str">
        <f>IF('BH (3)'!$B$13=1,IF(Adv!D125="","",Adv!D125),IF(Cli!D125="","",Cli!D125))</f>
        <v/>
      </c>
      <c r="E127" s="88" t="str">
        <f>IF($D127="","x",IF('BH (3)'!$B$13=1,SUMIFS(Lançamentos!$Q$5:$Q$1004,Lançamentos!$K$5:$K$1004,$D127,Lançamentos!$U$5:$U$1004,E$5,Lançamentos!$W$5:$W$1004,'BH (3)'!$C$14),SUMIFS(Lançamentos!$Q$5:$Q$1004,Lançamentos!$J$5:$J$1004,$D127,Lançamentos!$U$5:$U$1004,E$5,Lançamentos!$W$5:$W$1004,'BH (3)'!$C$14)))</f>
        <v>x</v>
      </c>
      <c r="F127" s="88" t="str">
        <f>IF($D127="","x",IF('BH (3)'!$B$13=1,SUMIFS(Lançamentos!$Q$5:$Q$1004,Lançamentos!$K$5:$K$1004,$D127,Lançamentos!$U$5:$U$1004,F$5,Lançamentos!$W$5:$W$1004,'BH (3)'!$C$14),SUMIFS(Lançamentos!$Q$5:$Q$1004,Lançamentos!$J$5:$J$1004,$D127,Lançamentos!$U$5:$U$1004,F$5,Lançamentos!$W$5:$W$1004,'BH (3)'!$C$14)))</f>
        <v>x</v>
      </c>
      <c r="G127" s="88" t="str">
        <f>IF($D127="","x",IF('BH (3)'!$B$13=1,SUMIFS(Lançamentos!$Q$5:$Q$1004,Lançamentos!$K$5:$K$1004,$D127,Lançamentos!$U$5:$U$1004,G$5,Lançamentos!$W$5:$W$1004,'BH (3)'!$C$14),SUMIFS(Lançamentos!$Q$5:$Q$1004,Lançamentos!$J$5:$J$1004,$D127,Lançamentos!$U$5:$U$1004,G$5,Lançamentos!$W$5:$W$1004,'BH (3)'!$C$14)))</f>
        <v>x</v>
      </c>
      <c r="H127" s="88" t="str">
        <f>IF($D127="","x",IF('BH (3)'!$B$13=1,SUMIFS(Lançamentos!$Q$5:$Q$1004,Lançamentos!$K$5:$K$1004,$D127,Lançamentos!$U$5:$U$1004,H$5,Lançamentos!$W$5:$W$1004,'BH (3)'!$C$14),SUMIFS(Lançamentos!$Q$5:$Q$1004,Lançamentos!$J$5:$J$1004,$D127,Lançamentos!$U$5:$U$1004,H$5,Lançamentos!$W$5:$W$1004,'BH (3)'!$C$14)))</f>
        <v>x</v>
      </c>
      <c r="I127" s="88" t="str">
        <f>IF($D127="","x",IF('BH (3)'!$B$13=1,SUMIFS(Lançamentos!$Q$5:$Q$1004,Lançamentos!$K$5:$K$1004,$D127,Lançamentos!$U$5:$U$1004,I$5,Lançamentos!$W$5:$W$1004,'BH (3)'!$C$14),SUMIFS(Lançamentos!$Q$5:$Q$1004,Lançamentos!$J$5:$J$1004,$D127,Lançamentos!$U$5:$U$1004,I$5,Lançamentos!$W$5:$W$1004,'BH (3)'!$C$14)))</f>
        <v>x</v>
      </c>
      <c r="J127" s="88" t="str">
        <f>IF($D127="","x",IF('BH (3)'!$B$13=1,SUMIFS(Lançamentos!$Q$5:$Q$1004,Lançamentos!$K$5:$K$1004,$D127,Lançamentos!$U$5:$U$1004,J$5,Lançamentos!$W$5:$W$1004,'BH (3)'!$C$14),SUMIFS(Lançamentos!$Q$5:$Q$1004,Lançamentos!$J$5:$J$1004,$D127,Lançamentos!$U$5:$U$1004,J$5,Lançamentos!$W$5:$W$1004,'BH (3)'!$C$14)))</f>
        <v>x</v>
      </c>
      <c r="K127" s="88" t="str">
        <f>IF($D127="","x",IF('BH (3)'!$B$13=1,SUMIFS(Lançamentos!$Q$5:$Q$1004,Lançamentos!$K$5:$K$1004,$D127,Lançamentos!$U$5:$U$1004,K$5,Lançamentos!$W$5:$W$1004,'BH (3)'!$C$14),SUMIFS(Lançamentos!$Q$5:$Q$1004,Lançamentos!$J$5:$J$1004,$D127,Lançamentos!$U$5:$U$1004,K$5,Lançamentos!$W$5:$W$1004,'BH (3)'!$C$14)))</f>
        <v>x</v>
      </c>
      <c r="L127" s="88" t="str">
        <f>IF($D127="","x",IF('BH (3)'!$B$13=1,SUMIFS(Lançamentos!$Q$5:$Q$1004,Lançamentos!$K$5:$K$1004,$D127,Lançamentos!$U$5:$U$1004,L$5,Lançamentos!$W$5:$W$1004,'BH (3)'!$C$14),SUMIFS(Lançamentos!$Q$5:$Q$1004,Lançamentos!$J$5:$J$1004,$D127,Lançamentos!$U$5:$U$1004,L$5,Lançamentos!$W$5:$W$1004,'BH (3)'!$C$14)))</f>
        <v>x</v>
      </c>
      <c r="M127" s="88" t="str">
        <f>IF($D127="","x",IF('BH (3)'!$B$13=1,SUMIFS(Lançamentos!$Q$5:$Q$1004,Lançamentos!$K$5:$K$1004,$D127,Lançamentos!$U$5:$U$1004,M$5,Lançamentos!$W$5:$W$1004,'BH (3)'!$C$14),SUMIFS(Lançamentos!$Q$5:$Q$1004,Lançamentos!$J$5:$J$1004,$D127,Lançamentos!$U$5:$U$1004,M$5,Lançamentos!$W$5:$W$1004,'BH (3)'!$C$14)))</f>
        <v>x</v>
      </c>
      <c r="N127" s="88" t="str">
        <f>IF($D127="","x",IF('BH (3)'!$B$13=1,SUMIFS(Lançamentos!$Q$5:$Q$1004,Lançamentos!$K$5:$K$1004,$D127,Lançamentos!$U$5:$U$1004,N$5,Lançamentos!$W$5:$W$1004,'BH (3)'!$C$14),SUMIFS(Lançamentos!$Q$5:$Q$1004,Lançamentos!$J$5:$J$1004,$D127,Lançamentos!$U$5:$U$1004,N$5,Lançamentos!$W$5:$W$1004,'BH (3)'!$C$14)))</f>
        <v>x</v>
      </c>
      <c r="O127" s="88" t="str">
        <f>IF($D127="","x",IF('BH (3)'!$B$13=1,SUMIFS(Lançamentos!$Q$5:$Q$1004,Lançamentos!$K$5:$K$1004,$D127,Lançamentos!$U$5:$U$1004,O$5,Lançamentos!$W$5:$W$1004,'BH (3)'!$C$14),SUMIFS(Lançamentos!$Q$5:$Q$1004,Lançamentos!$J$5:$J$1004,$D127,Lançamentos!$U$5:$U$1004,O$5,Lançamentos!$W$5:$W$1004,'BH (3)'!$C$14)))</f>
        <v>x</v>
      </c>
      <c r="P127" s="88" t="str">
        <f>IF($D127="","x",IF('BH (3)'!$B$13=1,SUMIFS(Lançamentos!$Q$5:$Q$1004,Lançamentos!$K$5:$K$1004,$D127,Lançamentos!$U$5:$U$1004,P$5,Lançamentos!$W$5:$W$1004,'BH (3)'!$C$14),SUMIFS(Lançamentos!$Q$5:$Q$1004,Lançamentos!$J$5:$J$1004,$D127,Lançamentos!$U$5:$U$1004,P$5,Lançamentos!$W$5:$W$1004,'BH (3)'!$C$14)))</f>
        <v>x</v>
      </c>
      <c r="Q127" s="177" t="str">
        <f t="shared" si="3"/>
        <v/>
      </c>
    </row>
    <row r="128" spans="3:17" ht="45" customHeight="1" x14ac:dyDescent="0.25">
      <c r="C128" s="81" t="str">
        <f t="shared" si="2"/>
        <v/>
      </c>
      <c r="D128" s="170" t="str">
        <f>IF('BH (3)'!$B$13=1,IF(Adv!D126="","",Adv!D126),IF(Cli!D126="","",Cli!D126))</f>
        <v/>
      </c>
      <c r="E128" s="88" t="str">
        <f>IF($D128="","x",IF('BH (3)'!$B$13=1,SUMIFS(Lançamentos!$Q$5:$Q$1004,Lançamentos!$K$5:$K$1004,$D128,Lançamentos!$U$5:$U$1004,E$5,Lançamentos!$W$5:$W$1004,'BH (3)'!$C$14),SUMIFS(Lançamentos!$Q$5:$Q$1004,Lançamentos!$J$5:$J$1004,$D128,Lançamentos!$U$5:$U$1004,E$5,Lançamentos!$W$5:$W$1004,'BH (3)'!$C$14)))</f>
        <v>x</v>
      </c>
      <c r="F128" s="88" t="str">
        <f>IF($D128="","x",IF('BH (3)'!$B$13=1,SUMIFS(Lançamentos!$Q$5:$Q$1004,Lançamentos!$K$5:$K$1004,$D128,Lançamentos!$U$5:$U$1004,F$5,Lançamentos!$W$5:$W$1004,'BH (3)'!$C$14),SUMIFS(Lançamentos!$Q$5:$Q$1004,Lançamentos!$J$5:$J$1004,$D128,Lançamentos!$U$5:$U$1004,F$5,Lançamentos!$W$5:$W$1004,'BH (3)'!$C$14)))</f>
        <v>x</v>
      </c>
      <c r="G128" s="88" t="str">
        <f>IF($D128="","x",IF('BH (3)'!$B$13=1,SUMIFS(Lançamentos!$Q$5:$Q$1004,Lançamentos!$K$5:$K$1004,$D128,Lançamentos!$U$5:$U$1004,G$5,Lançamentos!$W$5:$W$1004,'BH (3)'!$C$14),SUMIFS(Lançamentos!$Q$5:$Q$1004,Lançamentos!$J$5:$J$1004,$D128,Lançamentos!$U$5:$U$1004,G$5,Lançamentos!$W$5:$W$1004,'BH (3)'!$C$14)))</f>
        <v>x</v>
      </c>
      <c r="H128" s="88" t="str">
        <f>IF($D128="","x",IF('BH (3)'!$B$13=1,SUMIFS(Lançamentos!$Q$5:$Q$1004,Lançamentos!$K$5:$K$1004,$D128,Lançamentos!$U$5:$U$1004,H$5,Lançamentos!$W$5:$W$1004,'BH (3)'!$C$14),SUMIFS(Lançamentos!$Q$5:$Q$1004,Lançamentos!$J$5:$J$1004,$D128,Lançamentos!$U$5:$U$1004,H$5,Lançamentos!$W$5:$W$1004,'BH (3)'!$C$14)))</f>
        <v>x</v>
      </c>
      <c r="I128" s="88" t="str">
        <f>IF($D128="","x",IF('BH (3)'!$B$13=1,SUMIFS(Lançamentos!$Q$5:$Q$1004,Lançamentos!$K$5:$K$1004,$D128,Lançamentos!$U$5:$U$1004,I$5,Lançamentos!$W$5:$W$1004,'BH (3)'!$C$14),SUMIFS(Lançamentos!$Q$5:$Q$1004,Lançamentos!$J$5:$J$1004,$D128,Lançamentos!$U$5:$U$1004,I$5,Lançamentos!$W$5:$W$1004,'BH (3)'!$C$14)))</f>
        <v>x</v>
      </c>
      <c r="J128" s="88" t="str">
        <f>IF($D128="","x",IF('BH (3)'!$B$13=1,SUMIFS(Lançamentos!$Q$5:$Q$1004,Lançamentos!$K$5:$K$1004,$D128,Lançamentos!$U$5:$U$1004,J$5,Lançamentos!$W$5:$W$1004,'BH (3)'!$C$14),SUMIFS(Lançamentos!$Q$5:$Q$1004,Lançamentos!$J$5:$J$1004,$D128,Lançamentos!$U$5:$U$1004,J$5,Lançamentos!$W$5:$W$1004,'BH (3)'!$C$14)))</f>
        <v>x</v>
      </c>
      <c r="K128" s="88" t="str">
        <f>IF($D128="","x",IF('BH (3)'!$B$13=1,SUMIFS(Lançamentos!$Q$5:$Q$1004,Lançamentos!$K$5:$K$1004,$D128,Lançamentos!$U$5:$U$1004,K$5,Lançamentos!$W$5:$W$1004,'BH (3)'!$C$14),SUMIFS(Lançamentos!$Q$5:$Q$1004,Lançamentos!$J$5:$J$1004,$D128,Lançamentos!$U$5:$U$1004,K$5,Lançamentos!$W$5:$W$1004,'BH (3)'!$C$14)))</f>
        <v>x</v>
      </c>
      <c r="L128" s="88" t="str">
        <f>IF($D128="","x",IF('BH (3)'!$B$13=1,SUMIFS(Lançamentos!$Q$5:$Q$1004,Lançamentos!$K$5:$K$1004,$D128,Lançamentos!$U$5:$U$1004,L$5,Lançamentos!$W$5:$W$1004,'BH (3)'!$C$14),SUMIFS(Lançamentos!$Q$5:$Q$1004,Lançamentos!$J$5:$J$1004,$D128,Lançamentos!$U$5:$U$1004,L$5,Lançamentos!$W$5:$W$1004,'BH (3)'!$C$14)))</f>
        <v>x</v>
      </c>
      <c r="M128" s="88" t="str">
        <f>IF($D128="","x",IF('BH (3)'!$B$13=1,SUMIFS(Lançamentos!$Q$5:$Q$1004,Lançamentos!$K$5:$K$1004,$D128,Lançamentos!$U$5:$U$1004,M$5,Lançamentos!$W$5:$W$1004,'BH (3)'!$C$14),SUMIFS(Lançamentos!$Q$5:$Q$1004,Lançamentos!$J$5:$J$1004,$D128,Lançamentos!$U$5:$U$1004,M$5,Lançamentos!$W$5:$W$1004,'BH (3)'!$C$14)))</f>
        <v>x</v>
      </c>
      <c r="N128" s="88" t="str">
        <f>IF($D128="","x",IF('BH (3)'!$B$13=1,SUMIFS(Lançamentos!$Q$5:$Q$1004,Lançamentos!$K$5:$K$1004,$D128,Lançamentos!$U$5:$U$1004,N$5,Lançamentos!$W$5:$W$1004,'BH (3)'!$C$14),SUMIFS(Lançamentos!$Q$5:$Q$1004,Lançamentos!$J$5:$J$1004,$D128,Lançamentos!$U$5:$U$1004,N$5,Lançamentos!$W$5:$W$1004,'BH (3)'!$C$14)))</f>
        <v>x</v>
      </c>
      <c r="O128" s="88" t="str">
        <f>IF($D128="","x",IF('BH (3)'!$B$13=1,SUMIFS(Lançamentos!$Q$5:$Q$1004,Lançamentos!$K$5:$K$1004,$D128,Lançamentos!$U$5:$U$1004,O$5,Lançamentos!$W$5:$W$1004,'BH (3)'!$C$14),SUMIFS(Lançamentos!$Q$5:$Q$1004,Lançamentos!$J$5:$J$1004,$D128,Lançamentos!$U$5:$U$1004,O$5,Lançamentos!$W$5:$W$1004,'BH (3)'!$C$14)))</f>
        <v>x</v>
      </c>
      <c r="P128" s="88" t="str">
        <f>IF($D128="","x",IF('BH (3)'!$B$13=1,SUMIFS(Lançamentos!$Q$5:$Q$1004,Lançamentos!$K$5:$K$1004,$D128,Lançamentos!$U$5:$U$1004,P$5,Lançamentos!$W$5:$W$1004,'BH (3)'!$C$14),SUMIFS(Lançamentos!$Q$5:$Q$1004,Lançamentos!$J$5:$J$1004,$D128,Lançamentos!$U$5:$U$1004,P$5,Lançamentos!$W$5:$W$1004,'BH (3)'!$C$14)))</f>
        <v>x</v>
      </c>
      <c r="Q128" s="177" t="str">
        <f t="shared" si="3"/>
        <v/>
      </c>
    </row>
    <row r="129" spans="3:17" ht="45" customHeight="1" x14ac:dyDescent="0.25">
      <c r="C129" s="81" t="str">
        <f t="shared" si="2"/>
        <v/>
      </c>
      <c r="D129" s="170" t="str">
        <f>IF('BH (3)'!$B$13=1,IF(Adv!D127="","",Adv!D127),IF(Cli!D127="","",Cli!D127))</f>
        <v/>
      </c>
      <c r="E129" s="88" t="str">
        <f>IF($D129="","x",IF('BH (3)'!$B$13=1,SUMIFS(Lançamentos!$Q$5:$Q$1004,Lançamentos!$K$5:$K$1004,$D129,Lançamentos!$U$5:$U$1004,E$5,Lançamentos!$W$5:$W$1004,'BH (3)'!$C$14),SUMIFS(Lançamentos!$Q$5:$Q$1004,Lançamentos!$J$5:$J$1004,$D129,Lançamentos!$U$5:$U$1004,E$5,Lançamentos!$W$5:$W$1004,'BH (3)'!$C$14)))</f>
        <v>x</v>
      </c>
      <c r="F129" s="88" t="str">
        <f>IF($D129="","x",IF('BH (3)'!$B$13=1,SUMIFS(Lançamentos!$Q$5:$Q$1004,Lançamentos!$K$5:$K$1004,$D129,Lançamentos!$U$5:$U$1004,F$5,Lançamentos!$W$5:$W$1004,'BH (3)'!$C$14),SUMIFS(Lançamentos!$Q$5:$Q$1004,Lançamentos!$J$5:$J$1004,$D129,Lançamentos!$U$5:$U$1004,F$5,Lançamentos!$W$5:$W$1004,'BH (3)'!$C$14)))</f>
        <v>x</v>
      </c>
      <c r="G129" s="88" t="str">
        <f>IF($D129="","x",IF('BH (3)'!$B$13=1,SUMIFS(Lançamentos!$Q$5:$Q$1004,Lançamentos!$K$5:$K$1004,$D129,Lançamentos!$U$5:$U$1004,G$5,Lançamentos!$W$5:$W$1004,'BH (3)'!$C$14),SUMIFS(Lançamentos!$Q$5:$Q$1004,Lançamentos!$J$5:$J$1004,$D129,Lançamentos!$U$5:$U$1004,G$5,Lançamentos!$W$5:$W$1004,'BH (3)'!$C$14)))</f>
        <v>x</v>
      </c>
      <c r="H129" s="88" t="str">
        <f>IF($D129="","x",IF('BH (3)'!$B$13=1,SUMIFS(Lançamentos!$Q$5:$Q$1004,Lançamentos!$K$5:$K$1004,$D129,Lançamentos!$U$5:$U$1004,H$5,Lançamentos!$W$5:$W$1004,'BH (3)'!$C$14),SUMIFS(Lançamentos!$Q$5:$Q$1004,Lançamentos!$J$5:$J$1004,$D129,Lançamentos!$U$5:$U$1004,H$5,Lançamentos!$W$5:$W$1004,'BH (3)'!$C$14)))</f>
        <v>x</v>
      </c>
      <c r="I129" s="88" t="str">
        <f>IF($D129="","x",IF('BH (3)'!$B$13=1,SUMIFS(Lançamentos!$Q$5:$Q$1004,Lançamentos!$K$5:$K$1004,$D129,Lançamentos!$U$5:$U$1004,I$5,Lançamentos!$W$5:$W$1004,'BH (3)'!$C$14),SUMIFS(Lançamentos!$Q$5:$Q$1004,Lançamentos!$J$5:$J$1004,$D129,Lançamentos!$U$5:$U$1004,I$5,Lançamentos!$W$5:$W$1004,'BH (3)'!$C$14)))</f>
        <v>x</v>
      </c>
      <c r="J129" s="88" t="str">
        <f>IF($D129="","x",IF('BH (3)'!$B$13=1,SUMIFS(Lançamentos!$Q$5:$Q$1004,Lançamentos!$K$5:$K$1004,$D129,Lançamentos!$U$5:$U$1004,J$5,Lançamentos!$W$5:$W$1004,'BH (3)'!$C$14),SUMIFS(Lançamentos!$Q$5:$Q$1004,Lançamentos!$J$5:$J$1004,$D129,Lançamentos!$U$5:$U$1004,J$5,Lançamentos!$W$5:$W$1004,'BH (3)'!$C$14)))</f>
        <v>x</v>
      </c>
      <c r="K129" s="88" t="str">
        <f>IF($D129="","x",IF('BH (3)'!$B$13=1,SUMIFS(Lançamentos!$Q$5:$Q$1004,Lançamentos!$K$5:$K$1004,$D129,Lançamentos!$U$5:$U$1004,K$5,Lançamentos!$W$5:$W$1004,'BH (3)'!$C$14),SUMIFS(Lançamentos!$Q$5:$Q$1004,Lançamentos!$J$5:$J$1004,$D129,Lançamentos!$U$5:$U$1004,K$5,Lançamentos!$W$5:$W$1004,'BH (3)'!$C$14)))</f>
        <v>x</v>
      </c>
      <c r="L129" s="88" t="str">
        <f>IF($D129="","x",IF('BH (3)'!$B$13=1,SUMIFS(Lançamentos!$Q$5:$Q$1004,Lançamentos!$K$5:$K$1004,$D129,Lançamentos!$U$5:$U$1004,L$5,Lançamentos!$W$5:$W$1004,'BH (3)'!$C$14),SUMIFS(Lançamentos!$Q$5:$Q$1004,Lançamentos!$J$5:$J$1004,$D129,Lançamentos!$U$5:$U$1004,L$5,Lançamentos!$W$5:$W$1004,'BH (3)'!$C$14)))</f>
        <v>x</v>
      </c>
      <c r="M129" s="88" t="str">
        <f>IF($D129="","x",IF('BH (3)'!$B$13=1,SUMIFS(Lançamentos!$Q$5:$Q$1004,Lançamentos!$K$5:$K$1004,$D129,Lançamentos!$U$5:$U$1004,M$5,Lançamentos!$W$5:$W$1004,'BH (3)'!$C$14),SUMIFS(Lançamentos!$Q$5:$Q$1004,Lançamentos!$J$5:$J$1004,$D129,Lançamentos!$U$5:$U$1004,M$5,Lançamentos!$W$5:$W$1004,'BH (3)'!$C$14)))</f>
        <v>x</v>
      </c>
      <c r="N129" s="88" t="str">
        <f>IF($D129="","x",IF('BH (3)'!$B$13=1,SUMIFS(Lançamentos!$Q$5:$Q$1004,Lançamentos!$K$5:$K$1004,$D129,Lançamentos!$U$5:$U$1004,N$5,Lançamentos!$W$5:$W$1004,'BH (3)'!$C$14),SUMIFS(Lançamentos!$Q$5:$Q$1004,Lançamentos!$J$5:$J$1004,$D129,Lançamentos!$U$5:$U$1004,N$5,Lançamentos!$W$5:$W$1004,'BH (3)'!$C$14)))</f>
        <v>x</v>
      </c>
      <c r="O129" s="88" t="str">
        <f>IF($D129="","x",IF('BH (3)'!$B$13=1,SUMIFS(Lançamentos!$Q$5:$Q$1004,Lançamentos!$K$5:$K$1004,$D129,Lançamentos!$U$5:$U$1004,O$5,Lançamentos!$W$5:$W$1004,'BH (3)'!$C$14),SUMIFS(Lançamentos!$Q$5:$Q$1004,Lançamentos!$J$5:$J$1004,$D129,Lançamentos!$U$5:$U$1004,O$5,Lançamentos!$W$5:$W$1004,'BH (3)'!$C$14)))</f>
        <v>x</v>
      </c>
      <c r="P129" s="88" t="str">
        <f>IF($D129="","x",IF('BH (3)'!$B$13=1,SUMIFS(Lançamentos!$Q$5:$Q$1004,Lançamentos!$K$5:$K$1004,$D129,Lançamentos!$U$5:$U$1004,P$5,Lançamentos!$W$5:$W$1004,'BH (3)'!$C$14),SUMIFS(Lançamentos!$Q$5:$Q$1004,Lançamentos!$J$5:$J$1004,$D129,Lançamentos!$U$5:$U$1004,P$5,Lançamentos!$W$5:$W$1004,'BH (3)'!$C$14)))</f>
        <v>x</v>
      </c>
      <c r="Q129" s="177" t="str">
        <f t="shared" si="3"/>
        <v/>
      </c>
    </row>
    <row r="130" spans="3:17" ht="45" customHeight="1" x14ac:dyDescent="0.25">
      <c r="C130" s="81" t="str">
        <f t="shared" si="2"/>
        <v/>
      </c>
      <c r="D130" s="170" t="str">
        <f>IF('BH (3)'!$B$13=1,IF(Adv!D128="","",Adv!D128),IF(Cli!D128="","",Cli!D128))</f>
        <v/>
      </c>
      <c r="E130" s="88" t="str">
        <f>IF($D130="","x",IF('BH (3)'!$B$13=1,SUMIFS(Lançamentos!$Q$5:$Q$1004,Lançamentos!$K$5:$K$1004,$D130,Lançamentos!$U$5:$U$1004,E$5,Lançamentos!$W$5:$W$1004,'BH (3)'!$C$14),SUMIFS(Lançamentos!$Q$5:$Q$1004,Lançamentos!$J$5:$J$1004,$D130,Lançamentos!$U$5:$U$1004,E$5,Lançamentos!$W$5:$W$1004,'BH (3)'!$C$14)))</f>
        <v>x</v>
      </c>
      <c r="F130" s="88" t="str">
        <f>IF($D130="","x",IF('BH (3)'!$B$13=1,SUMIFS(Lançamentos!$Q$5:$Q$1004,Lançamentos!$K$5:$K$1004,$D130,Lançamentos!$U$5:$U$1004,F$5,Lançamentos!$W$5:$W$1004,'BH (3)'!$C$14),SUMIFS(Lançamentos!$Q$5:$Q$1004,Lançamentos!$J$5:$J$1004,$D130,Lançamentos!$U$5:$U$1004,F$5,Lançamentos!$W$5:$W$1004,'BH (3)'!$C$14)))</f>
        <v>x</v>
      </c>
      <c r="G130" s="88" t="str">
        <f>IF($D130="","x",IF('BH (3)'!$B$13=1,SUMIFS(Lançamentos!$Q$5:$Q$1004,Lançamentos!$K$5:$K$1004,$D130,Lançamentos!$U$5:$U$1004,G$5,Lançamentos!$W$5:$W$1004,'BH (3)'!$C$14),SUMIFS(Lançamentos!$Q$5:$Q$1004,Lançamentos!$J$5:$J$1004,$D130,Lançamentos!$U$5:$U$1004,G$5,Lançamentos!$W$5:$W$1004,'BH (3)'!$C$14)))</f>
        <v>x</v>
      </c>
      <c r="H130" s="88" t="str">
        <f>IF($D130="","x",IF('BH (3)'!$B$13=1,SUMIFS(Lançamentos!$Q$5:$Q$1004,Lançamentos!$K$5:$K$1004,$D130,Lançamentos!$U$5:$U$1004,H$5,Lançamentos!$W$5:$W$1004,'BH (3)'!$C$14),SUMIFS(Lançamentos!$Q$5:$Q$1004,Lançamentos!$J$5:$J$1004,$D130,Lançamentos!$U$5:$U$1004,H$5,Lançamentos!$W$5:$W$1004,'BH (3)'!$C$14)))</f>
        <v>x</v>
      </c>
      <c r="I130" s="88" t="str">
        <f>IF($D130="","x",IF('BH (3)'!$B$13=1,SUMIFS(Lançamentos!$Q$5:$Q$1004,Lançamentos!$K$5:$K$1004,$D130,Lançamentos!$U$5:$U$1004,I$5,Lançamentos!$W$5:$W$1004,'BH (3)'!$C$14),SUMIFS(Lançamentos!$Q$5:$Q$1004,Lançamentos!$J$5:$J$1004,$D130,Lançamentos!$U$5:$U$1004,I$5,Lançamentos!$W$5:$W$1004,'BH (3)'!$C$14)))</f>
        <v>x</v>
      </c>
      <c r="J130" s="88" t="str">
        <f>IF($D130="","x",IF('BH (3)'!$B$13=1,SUMIFS(Lançamentos!$Q$5:$Q$1004,Lançamentos!$K$5:$K$1004,$D130,Lançamentos!$U$5:$U$1004,J$5,Lançamentos!$W$5:$W$1004,'BH (3)'!$C$14),SUMIFS(Lançamentos!$Q$5:$Q$1004,Lançamentos!$J$5:$J$1004,$D130,Lançamentos!$U$5:$U$1004,J$5,Lançamentos!$W$5:$W$1004,'BH (3)'!$C$14)))</f>
        <v>x</v>
      </c>
      <c r="K130" s="88" t="str">
        <f>IF($D130="","x",IF('BH (3)'!$B$13=1,SUMIFS(Lançamentos!$Q$5:$Q$1004,Lançamentos!$K$5:$K$1004,$D130,Lançamentos!$U$5:$U$1004,K$5,Lançamentos!$W$5:$W$1004,'BH (3)'!$C$14),SUMIFS(Lançamentos!$Q$5:$Q$1004,Lançamentos!$J$5:$J$1004,$D130,Lançamentos!$U$5:$U$1004,K$5,Lançamentos!$W$5:$W$1004,'BH (3)'!$C$14)))</f>
        <v>x</v>
      </c>
      <c r="L130" s="88" t="str">
        <f>IF($D130="","x",IF('BH (3)'!$B$13=1,SUMIFS(Lançamentos!$Q$5:$Q$1004,Lançamentos!$K$5:$K$1004,$D130,Lançamentos!$U$5:$U$1004,L$5,Lançamentos!$W$5:$W$1004,'BH (3)'!$C$14),SUMIFS(Lançamentos!$Q$5:$Q$1004,Lançamentos!$J$5:$J$1004,$D130,Lançamentos!$U$5:$U$1004,L$5,Lançamentos!$W$5:$W$1004,'BH (3)'!$C$14)))</f>
        <v>x</v>
      </c>
      <c r="M130" s="88" t="str">
        <f>IF($D130="","x",IF('BH (3)'!$B$13=1,SUMIFS(Lançamentos!$Q$5:$Q$1004,Lançamentos!$K$5:$K$1004,$D130,Lançamentos!$U$5:$U$1004,M$5,Lançamentos!$W$5:$W$1004,'BH (3)'!$C$14),SUMIFS(Lançamentos!$Q$5:$Q$1004,Lançamentos!$J$5:$J$1004,$D130,Lançamentos!$U$5:$U$1004,M$5,Lançamentos!$W$5:$W$1004,'BH (3)'!$C$14)))</f>
        <v>x</v>
      </c>
      <c r="N130" s="88" t="str">
        <f>IF($D130="","x",IF('BH (3)'!$B$13=1,SUMIFS(Lançamentos!$Q$5:$Q$1004,Lançamentos!$K$5:$K$1004,$D130,Lançamentos!$U$5:$U$1004,N$5,Lançamentos!$W$5:$W$1004,'BH (3)'!$C$14),SUMIFS(Lançamentos!$Q$5:$Q$1004,Lançamentos!$J$5:$J$1004,$D130,Lançamentos!$U$5:$U$1004,N$5,Lançamentos!$W$5:$W$1004,'BH (3)'!$C$14)))</f>
        <v>x</v>
      </c>
      <c r="O130" s="88" t="str">
        <f>IF($D130="","x",IF('BH (3)'!$B$13=1,SUMIFS(Lançamentos!$Q$5:$Q$1004,Lançamentos!$K$5:$K$1004,$D130,Lançamentos!$U$5:$U$1004,O$5,Lançamentos!$W$5:$W$1004,'BH (3)'!$C$14),SUMIFS(Lançamentos!$Q$5:$Q$1004,Lançamentos!$J$5:$J$1004,$D130,Lançamentos!$U$5:$U$1004,O$5,Lançamentos!$W$5:$W$1004,'BH (3)'!$C$14)))</f>
        <v>x</v>
      </c>
      <c r="P130" s="88" t="str">
        <f>IF($D130="","x",IF('BH (3)'!$B$13=1,SUMIFS(Lançamentos!$Q$5:$Q$1004,Lançamentos!$K$5:$K$1004,$D130,Lançamentos!$U$5:$U$1004,P$5,Lançamentos!$W$5:$W$1004,'BH (3)'!$C$14),SUMIFS(Lançamentos!$Q$5:$Q$1004,Lançamentos!$J$5:$J$1004,$D130,Lançamentos!$U$5:$U$1004,P$5,Lançamentos!$W$5:$W$1004,'BH (3)'!$C$14)))</f>
        <v>x</v>
      </c>
      <c r="Q130" s="177" t="str">
        <f t="shared" si="3"/>
        <v/>
      </c>
    </row>
    <row r="131" spans="3:17" ht="45" customHeight="1" x14ac:dyDescent="0.25">
      <c r="C131" s="81" t="str">
        <f t="shared" si="2"/>
        <v/>
      </c>
      <c r="D131" s="170" t="str">
        <f>IF('BH (3)'!$B$13=1,IF(Adv!D129="","",Adv!D129),IF(Cli!D129="","",Cli!D129))</f>
        <v/>
      </c>
      <c r="E131" s="88" t="str">
        <f>IF($D131="","x",IF('BH (3)'!$B$13=1,SUMIFS(Lançamentos!$Q$5:$Q$1004,Lançamentos!$K$5:$K$1004,$D131,Lançamentos!$U$5:$U$1004,E$5,Lançamentos!$W$5:$W$1004,'BH (3)'!$C$14),SUMIFS(Lançamentos!$Q$5:$Q$1004,Lançamentos!$J$5:$J$1004,$D131,Lançamentos!$U$5:$U$1004,E$5,Lançamentos!$W$5:$W$1004,'BH (3)'!$C$14)))</f>
        <v>x</v>
      </c>
      <c r="F131" s="88" t="str">
        <f>IF($D131="","x",IF('BH (3)'!$B$13=1,SUMIFS(Lançamentos!$Q$5:$Q$1004,Lançamentos!$K$5:$K$1004,$D131,Lançamentos!$U$5:$U$1004,F$5,Lançamentos!$W$5:$W$1004,'BH (3)'!$C$14),SUMIFS(Lançamentos!$Q$5:$Q$1004,Lançamentos!$J$5:$J$1004,$D131,Lançamentos!$U$5:$U$1004,F$5,Lançamentos!$W$5:$W$1004,'BH (3)'!$C$14)))</f>
        <v>x</v>
      </c>
      <c r="G131" s="88" t="str">
        <f>IF($D131="","x",IF('BH (3)'!$B$13=1,SUMIFS(Lançamentos!$Q$5:$Q$1004,Lançamentos!$K$5:$K$1004,$D131,Lançamentos!$U$5:$U$1004,G$5,Lançamentos!$W$5:$W$1004,'BH (3)'!$C$14),SUMIFS(Lançamentos!$Q$5:$Q$1004,Lançamentos!$J$5:$J$1004,$D131,Lançamentos!$U$5:$U$1004,G$5,Lançamentos!$W$5:$W$1004,'BH (3)'!$C$14)))</f>
        <v>x</v>
      </c>
      <c r="H131" s="88" t="str">
        <f>IF($D131="","x",IF('BH (3)'!$B$13=1,SUMIFS(Lançamentos!$Q$5:$Q$1004,Lançamentos!$K$5:$K$1004,$D131,Lançamentos!$U$5:$U$1004,H$5,Lançamentos!$W$5:$W$1004,'BH (3)'!$C$14),SUMIFS(Lançamentos!$Q$5:$Q$1004,Lançamentos!$J$5:$J$1004,$D131,Lançamentos!$U$5:$U$1004,H$5,Lançamentos!$W$5:$W$1004,'BH (3)'!$C$14)))</f>
        <v>x</v>
      </c>
      <c r="I131" s="88" t="str">
        <f>IF($D131="","x",IF('BH (3)'!$B$13=1,SUMIFS(Lançamentos!$Q$5:$Q$1004,Lançamentos!$K$5:$K$1004,$D131,Lançamentos!$U$5:$U$1004,I$5,Lançamentos!$W$5:$W$1004,'BH (3)'!$C$14),SUMIFS(Lançamentos!$Q$5:$Q$1004,Lançamentos!$J$5:$J$1004,$D131,Lançamentos!$U$5:$U$1004,I$5,Lançamentos!$W$5:$W$1004,'BH (3)'!$C$14)))</f>
        <v>x</v>
      </c>
      <c r="J131" s="88" t="str">
        <f>IF($D131="","x",IF('BH (3)'!$B$13=1,SUMIFS(Lançamentos!$Q$5:$Q$1004,Lançamentos!$K$5:$K$1004,$D131,Lançamentos!$U$5:$U$1004,J$5,Lançamentos!$W$5:$W$1004,'BH (3)'!$C$14),SUMIFS(Lançamentos!$Q$5:$Q$1004,Lançamentos!$J$5:$J$1004,$D131,Lançamentos!$U$5:$U$1004,J$5,Lançamentos!$W$5:$W$1004,'BH (3)'!$C$14)))</f>
        <v>x</v>
      </c>
      <c r="K131" s="88" t="str">
        <f>IF($D131="","x",IF('BH (3)'!$B$13=1,SUMIFS(Lançamentos!$Q$5:$Q$1004,Lançamentos!$K$5:$K$1004,$D131,Lançamentos!$U$5:$U$1004,K$5,Lançamentos!$W$5:$W$1004,'BH (3)'!$C$14),SUMIFS(Lançamentos!$Q$5:$Q$1004,Lançamentos!$J$5:$J$1004,$D131,Lançamentos!$U$5:$U$1004,K$5,Lançamentos!$W$5:$W$1004,'BH (3)'!$C$14)))</f>
        <v>x</v>
      </c>
      <c r="L131" s="88" t="str">
        <f>IF($D131="","x",IF('BH (3)'!$B$13=1,SUMIFS(Lançamentos!$Q$5:$Q$1004,Lançamentos!$K$5:$K$1004,$D131,Lançamentos!$U$5:$U$1004,L$5,Lançamentos!$W$5:$W$1004,'BH (3)'!$C$14),SUMIFS(Lançamentos!$Q$5:$Q$1004,Lançamentos!$J$5:$J$1004,$D131,Lançamentos!$U$5:$U$1004,L$5,Lançamentos!$W$5:$W$1004,'BH (3)'!$C$14)))</f>
        <v>x</v>
      </c>
      <c r="M131" s="88" t="str">
        <f>IF($D131="","x",IF('BH (3)'!$B$13=1,SUMIFS(Lançamentos!$Q$5:$Q$1004,Lançamentos!$K$5:$K$1004,$D131,Lançamentos!$U$5:$U$1004,M$5,Lançamentos!$W$5:$W$1004,'BH (3)'!$C$14),SUMIFS(Lançamentos!$Q$5:$Q$1004,Lançamentos!$J$5:$J$1004,$D131,Lançamentos!$U$5:$U$1004,M$5,Lançamentos!$W$5:$W$1004,'BH (3)'!$C$14)))</f>
        <v>x</v>
      </c>
      <c r="N131" s="88" t="str">
        <f>IF($D131="","x",IF('BH (3)'!$B$13=1,SUMIFS(Lançamentos!$Q$5:$Q$1004,Lançamentos!$K$5:$K$1004,$D131,Lançamentos!$U$5:$U$1004,N$5,Lançamentos!$W$5:$W$1004,'BH (3)'!$C$14),SUMIFS(Lançamentos!$Q$5:$Q$1004,Lançamentos!$J$5:$J$1004,$D131,Lançamentos!$U$5:$U$1004,N$5,Lançamentos!$W$5:$W$1004,'BH (3)'!$C$14)))</f>
        <v>x</v>
      </c>
      <c r="O131" s="88" t="str">
        <f>IF($D131="","x",IF('BH (3)'!$B$13=1,SUMIFS(Lançamentos!$Q$5:$Q$1004,Lançamentos!$K$5:$K$1004,$D131,Lançamentos!$U$5:$U$1004,O$5,Lançamentos!$W$5:$W$1004,'BH (3)'!$C$14),SUMIFS(Lançamentos!$Q$5:$Q$1004,Lançamentos!$J$5:$J$1004,$D131,Lançamentos!$U$5:$U$1004,O$5,Lançamentos!$W$5:$W$1004,'BH (3)'!$C$14)))</f>
        <v>x</v>
      </c>
      <c r="P131" s="88" t="str">
        <f>IF($D131="","x",IF('BH (3)'!$B$13=1,SUMIFS(Lançamentos!$Q$5:$Q$1004,Lançamentos!$K$5:$K$1004,$D131,Lançamentos!$U$5:$U$1004,P$5,Lançamentos!$W$5:$W$1004,'BH (3)'!$C$14),SUMIFS(Lançamentos!$Q$5:$Q$1004,Lançamentos!$J$5:$J$1004,$D131,Lançamentos!$U$5:$U$1004,P$5,Lançamentos!$W$5:$W$1004,'BH (3)'!$C$14)))</f>
        <v>x</v>
      </c>
      <c r="Q131" s="177" t="str">
        <f t="shared" si="3"/>
        <v/>
      </c>
    </row>
    <row r="132" spans="3:17" ht="45" customHeight="1" x14ac:dyDescent="0.25">
      <c r="C132" s="81" t="str">
        <f t="shared" si="2"/>
        <v/>
      </c>
      <c r="D132" s="170" t="str">
        <f>IF('BH (3)'!$B$13=1,IF(Adv!D130="","",Adv!D130),IF(Cli!D130="","",Cli!D130))</f>
        <v/>
      </c>
      <c r="E132" s="88" t="str">
        <f>IF($D132="","x",IF('BH (3)'!$B$13=1,SUMIFS(Lançamentos!$Q$5:$Q$1004,Lançamentos!$K$5:$K$1004,$D132,Lançamentos!$U$5:$U$1004,E$5,Lançamentos!$W$5:$W$1004,'BH (3)'!$C$14),SUMIFS(Lançamentos!$Q$5:$Q$1004,Lançamentos!$J$5:$J$1004,$D132,Lançamentos!$U$5:$U$1004,E$5,Lançamentos!$W$5:$W$1004,'BH (3)'!$C$14)))</f>
        <v>x</v>
      </c>
      <c r="F132" s="88" t="str">
        <f>IF($D132="","x",IF('BH (3)'!$B$13=1,SUMIFS(Lançamentos!$Q$5:$Q$1004,Lançamentos!$K$5:$K$1004,$D132,Lançamentos!$U$5:$U$1004,F$5,Lançamentos!$W$5:$W$1004,'BH (3)'!$C$14),SUMIFS(Lançamentos!$Q$5:$Q$1004,Lançamentos!$J$5:$J$1004,$D132,Lançamentos!$U$5:$U$1004,F$5,Lançamentos!$W$5:$W$1004,'BH (3)'!$C$14)))</f>
        <v>x</v>
      </c>
      <c r="G132" s="88" t="str">
        <f>IF($D132="","x",IF('BH (3)'!$B$13=1,SUMIFS(Lançamentos!$Q$5:$Q$1004,Lançamentos!$K$5:$K$1004,$D132,Lançamentos!$U$5:$U$1004,G$5,Lançamentos!$W$5:$W$1004,'BH (3)'!$C$14),SUMIFS(Lançamentos!$Q$5:$Q$1004,Lançamentos!$J$5:$J$1004,$D132,Lançamentos!$U$5:$U$1004,G$5,Lançamentos!$W$5:$W$1004,'BH (3)'!$C$14)))</f>
        <v>x</v>
      </c>
      <c r="H132" s="88" t="str">
        <f>IF($D132="","x",IF('BH (3)'!$B$13=1,SUMIFS(Lançamentos!$Q$5:$Q$1004,Lançamentos!$K$5:$K$1004,$D132,Lançamentos!$U$5:$U$1004,H$5,Lançamentos!$W$5:$W$1004,'BH (3)'!$C$14),SUMIFS(Lançamentos!$Q$5:$Q$1004,Lançamentos!$J$5:$J$1004,$D132,Lançamentos!$U$5:$U$1004,H$5,Lançamentos!$W$5:$W$1004,'BH (3)'!$C$14)))</f>
        <v>x</v>
      </c>
      <c r="I132" s="88" t="str">
        <f>IF($D132="","x",IF('BH (3)'!$B$13=1,SUMIFS(Lançamentos!$Q$5:$Q$1004,Lançamentos!$K$5:$K$1004,$D132,Lançamentos!$U$5:$U$1004,I$5,Lançamentos!$W$5:$W$1004,'BH (3)'!$C$14),SUMIFS(Lançamentos!$Q$5:$Q$1004,Lançamentos!$J$5:$J$1004,$D132,Lançamentos!$U$5:$U$1004,I$5,Lançamentos!$W$5:$W$1004,'BH (3)'!$C$14)))</f>
        <v>x</v>
      </c>
      <c r="J132" s="88" t="str">
        <f>IF($D132="","x",IF('BH (3)'!$B$13=1,SUMIFS(Lançamentos!$Q$5:$Q$1004,Lançamentos!$K$5:$K$1004,$D132,Lançamentos!$U$5:$U$1004,J$5,Lançamentos!$W$5:$W$1004,'BH (3)'!$C$14),SUMIFS(Lançamentos!$Q$5:$Q$1004,Lançamentos!$J$5:$J$1004,$D132,Lançamentos!$U$5:$U$1004,J$5,Lançamentos!$W$5:$W$1004,'BH (3)'!$C$14)))</f>
        <v>x</v>
      </c>
      <c r="K132" s="88" t="str">
        <f>IF($D132="","x",IF('BH (3)'!$B$13=1,SUMIFS(Lançamentos!$Q$5:$Q$1004,Lançamentos!$K$5:$K$1004,$D132,Lançamentos!$U$5:$U$1004,K$5,Lançamentos!$W$5:$W$1004,'BH (3)'!$C$14),SUMIFS(Lançamentos!$Q$5:$Q$1004,Lançamentos!$J$5:$J$1004,$D132,Lançamentos!$U$5:$U$1004,K$5,Lançamentos!$W$5:$W$1004,'BH (3)'!$C$14)))</f>
        <v>x</v>
      </c>
      <c r="L132" s="88" t="str">
        <f>IF($D132="","x",IF('BH (3)'!$B$13=1,SUMIFS(Lançamentos!$Q$5:$Q$1004,Lançamentos!$K$5:$K$1004,$D132,Lançamentos!$U$5:$U$1004,L$5,Lançamentos!$W$5:$W$1004,'BH (3)'!$C$14),SUMIFS(Lançamentos!$Q$5:$Q$1004,Lançamentos!$J$5:$J$1004,$D132,Lançamentos!$U$5:$U$1004,L$5,Lançamentos!$W$5:$W$1004,'BH (3)'!$C$14)))</f>
        <v>x</v>
      </c>
      <c r="M132" s="88" t="str">
        <f>IF($D132="","x",IF('BH (3)'!$B$13=1,SUMIFS(Lançamentos!$Q$5:$Q$1004,Lançamentos!$K$5:$K$1004,$D132,Lançamentos!$U$5:$U$1004,M$5,Lançamentos!$W$5:$W$1004,'BH (3)'!$C$14),SUMIFS(Lançamentos!$Q$5:$Q$1004,Lançamentos!$J$5:$J$1004,$D132,Lançamentos!$U$5:$U$1004,M$5,Lançamentos!$W$5:$W$1004,'BH (3)'!$C$14)))</f>
        <v>x</v>
      </c>
      <c r="N132" s="88" t="str">
        <f>IF($D132="","x",IF('BH (3)'!$B$13=1,SUMIFS(Lançamentos!$Q$5:$Q$1004,Lançamentos!$K$5:$K$1004,$D132,Lançamentos!$U$5:$U$1004,N$5,Lançamentos!$W$5:$W$1004,'BH (3)'!$C$14),SUMIFS(Lançamentos!$Q$5:$Q$1004,Lançamentos!$J$5:$J$1004,$D132,Lançamentos!$U$5:$U$1004,N$5,Lançamentos!$W$5:$W$1004,'BH (3)'!$C$14)))</f>
        <v>x</v>
      </c>
      <c r="O132" s="88" t="str">
        <f>IF($D132="","x",IF('BH (3)'!$B$13=1,SUMIFS(Lançamentos!$Q$5:$Q$1004,Lançamentos!$K$5:$K$1004,$D132,Lançamentos!$U$5:$U$1004,O$5,Lançamentos!$W$5:$W$1004,'BH (3)'!$C$14),SUMIFS(Lançamentos!$Q$5:$Q$1004,Lançamentos!$J$5:$J$1004,$D132,Lançamentos!$U$5:$U$1004,O$5,Lançamentos!$W$5:$W$1004,'BH (3)'!$C$14)))</f>
        <v>x</v>
      </c>
      <c r="P132" s="88" t="str">
        <f>IF($D132="","x",IF('BH (3)'!$B$13=1,SUMIFS(Lançamentos!$Q$5:$Q$1004,Lançamentos!$K$5:$K$1004,$D132,Lançamentos!$U$5:$U$1004,P$5,Lançamentos!$W$5:$W$1004,'BH (3)'!$C$14),SUMIFS(Lançamentos!$Q$5:$Q$1004,Lançamentos!$J$5:$J$1004,$D132,Lançamentos!$U$5:$U$1004,P$5,Lançamentos!$W$5:$W$1004,'BH (3)'!$C$14)))</f>
        <v>x</v>
      </c>
      <c r="Q132" s="177" t="str">
        <f t="shared" si="3"/>
        <v/>
      </c>
    </row>
    <row r="133" spans="3:17" ht="45" customHeight="1" x14ac:dyDescent="0.25">
      <c r="C133" s="81" t="str">
        <f t="shared" si="2"/>
        <v/>
      </c>
      <c r="D133" s="170" t="str">
        <f>IF('BH (3)'!$B$13=1,IF(Adv!D131="","",Adv!D131),IF(Cli!D131="","",Cli!D131))</f>
        <v/>
      </c>
      <c r="E133" s="88" t="str">
        <f>IF($D133="","x",IF('BH (3)'!$B$13=1,SUMIFS(Lançamentos!$Q$5:$Q$1004,Lançamentos!$K$5:$K$1004,$D133,Lançamentos!$U$5:$U$1004,E$5,Lançamentos!$W$5:$W$1004,'BH (3)'!$C$14),SUMIFS(Lançamentos!$Q$5:$Q$1004,Lançamentos!$J$5:$J$1004,$D133,Lançamentos!$U$5:$U$1004,E$5,Lançamentos!$W$5:$W$1004,'BH (3)'!$C$14)))</f>
        <v>x</v>
      </c>
      <c r="F133" s="88" t="str">
        <f>IF($D133="","x",IF('BH (3)'!$B$13=1,SUMIFS(Lançamentos!$Q$5:$Q$1004,Lançamentos!$K$5:$K$1004,$D133,Lançamentos!$U$5:$U$1004,F$5,Lançamentos!$W$5:$W$1004,'BH (3)'!$C$14),SUMIFS(Lançamentos!$Q$5:$Q$1004,Lançamentos!$J$5:$J$1004,$D133,Lançamentos!$U$5:$U$1004,F$5,Lançamentos!$W$5:$W$1004,'BH (3)'!$C$14)))</f>
        <v>x</v>
      </c>
      <c r="G133" s="88" t="str">
        <f>IF($D133="","x",IF('BH (3)'!$B$13=1,SUMIFS(Lançamentos!$Q$5:$Q$1004,Lançamentos!$K$5:$K$1004,$D133,Lançamentos!$U$5:$U$1004,G$5,Lançamentos!$W$5:$W$1004,'BH (3)'!$C$14),SUMIFS(Lançamentos!$Q$5:$Q$1004,Lançamentos!$J$5:$J$1004,$D133,Lançamentos!$U$5:$U$1004,G$5,Lançamentos!$W$5:$W$1004,'BH (3)'!$C$14)))</f>
        <v>x</v>
      </c>
      <c r="H133" s="88" t="str">
        <f>IF($D133="","x",IF('BH (3)'!$B$13=1,SUMIFS(Lançamentos!$Q$5:$Q$1004,Lançamentos!$K$5:$K$1004,$D133,Lançamentos!$U$5:$U$1004,H$5,Lançamentos!$W$5:$W$1004,'BH (3)'!$C$14),SUMIFS(Lançamentos!$Q$5:$Q$1004,Lançamentos!$J$5:$J$1004,$D133,Lançamentos!$U$5:$U$1004,H$5,Lançamentos!$W$5:$W$1004,'BH (3)'!$C$14)))</f>
        <v>x</v>
      </c>
      <c r="I133" s="88" t="str">
        <f>IF($D133="","x",IF('BH (3)'!$B$13=1,SUMIFS(Lançamentos!$Q$5:$Q$1004,Lançamentos!$K$5:$K$1004,$D133,Lançamentos!$U$5:$U$1004,I$5,Lançamentos!$W$5:$W$1004,'BH (3)'!$C$14),SUMIFS(Lançamentos!$Q$5:$Q$1004,Lançamentos!$J$5:$J$1004,$D133,Lançamentos!$U$5:$U$1004,I$5,Lançamentos!$W$5:$W$1004,'BH (3)'!$C$14)))</f>
        <v>x</v>
      </c>
      <c r="J133" s="88" t="str">
        <f>IF($D133="","x",IF('BH (3)'!$B$13=1,SUMIFS(Lançamentos!$Q$5:$Q$1004,Lançamentos!$K$5:$K$1004,$D133,Lançamentos!$U$5:$U$1004,J$5,Lançamentos!$W$5:$W$1004,'BH (3)'!$C$14),SUMIFS(Lançamentos!$Q$5:$Q$1004,Lançamentos!$J$5:$J$1004,$D133,Lançamentos!$U$5:$U$1004,J$5,Lançamentos!$W$5:$W$1004,'BH (3)'!$C$14)))</f>
        <v>x</v>
      </c>
      <c r="K133" s="88" t="str">
        <f>IF($D133="","x",IF('BH (3)'!$B$13=1,SUMIFS(Lançamentos!$Q$5:$Q$1004,Lançamentos!$K$5:$K$1004,$D133,Lançamentos!$U$5:$U$1004,K$5,Lançamentos!$W$5:$W$1004,'BH (3)'!$C$14),SUMIFS(Lançamentos!$Q$5:$Q$1004,Lançamentos!$J$5:$J$1004,$D133,Lançamentos!$U$5:$U$1004,K$5,Lançamentos!$W$5:$W$1004,'BH (3)'!$C$14)))</f>
        <v>x</v>
      </c>
      <c r="L133" s="88" t="str">
        <f>IF($D133="","x",IF('BH (3)'!$B$13=1,SUMIFS(Lançamentos!$Q$5:$Q$1004,Lançamentos!$K$5:$K$1004,$D133,Lançamentos!$U$5:$U$1004,L$5,Lançamentos!$W$5:$W$1004,'BH (3)'!$C$14),SUMIFS(Lançamentos!$Q$5:$Q$1004,Lançamentos!$J$5:$J$1004,$D133,Lançamentos!$U$5:$U$1004,L$5,Lançamentos!$W$5:$W$1004,'BH (3)'!$C$14)))</f>
        <v>x</v>
      </c>
      <c r="M133" s="88" t="str">
        <f>IF($D133="","x",IF('BH (3)'!$B$13=1,SUMIFS(Lançamentos!$Q$5:$Q$1004,Lançamentos!$K$5:$K$1004,$D133,Lançamentos!$U$5:$U$1004,M$5,Lançamentos!$W$5:$W$1004,'BH (3)'!$C$14),SUMIFS(Lançamentos!$Q$5:$Q$1004,Lançamentos!$J$5:$J$1004,$D133,Lançamentos!$U$5:$U$1004,M$5,Lançamentos!$W$5:$W$1004,'BH (3)'!$C$14)))</f>
        <v>x</v>
      </c>
      <c r="N133" s="88" t="str">
        <f>IF($D133="","x",IF('BH (3)'!$B$13=1,SUMIFS(Lançamentos!$Q$5:$Q$1004,Lançamentos!$K$5:$K$1004,$D133,Lançamentos!$U$5:$U$1004,N$5,Lançamentos!$W$5:$W$1004,'BH (3)'!$C$14),SUMIFS(Lançamentos!$Q$5:$Q$1004,Lançamentos!$J$5:$J$1004,$D133,Lançamentos!$U$5:$U$1004,N$5,Lançamentos!$W$5:$W$1004,'BH (3)'!$C$14)))</f>
        <v>x</v>
      </c>
      <c r="O133" s="88" t="str">
        <f>IF($D133="","x",IF('BH (3)'!$B$13=1,SUMIFS(Lançamentos!$Q$5:$Q$1004,Lançamentos!$K$5:$K$1004,$D133,Lançamentos!$U$5:$U$1004,O$5,Lançamentos!$W$5:$W$1004,'BH (3)'!$C$14),SUMIFS(Lançamentos!$Q$5:$Q$1004,Lançamentos!$J$5:$J$1004,$D133,Lançamentos!$U$5:$U$1004,O$5,Lançamentos!$W$5:$W$1004,'BH (3)'!$C$14)))</f>
        <v>x</v>
      </c>
      <c r="P133" s="88" t="str">
        <f>IF($D133="","x",IF('BH (3)'!$B$13=1,SUMIFS(Lançamentos!$Q$5:$Q$1004,Lançamentos!$K$5:$K$1004,$D133,Lançamentos!$U$5:$U$1004,P$5,Lançamentos!$W$5:$W$1004,'BH (3)'!$C$14),SUMIFS(Lançamentos!$Q$5:$Q$1004,Lançamentos!$J$5:$J$1004,$D133,Lançamentos!$U$5:$U$1004,P$5,Lançamentos!$W$5:$W$1004,'BH (3)'!$C$14)))</f>
        <v>x</v>
      </c>
      <c r="Q133" s="177" t="str">
        <f t="shared" si="3"/>
        <v/>
      </c>
    </row>
    <row r="134" spans="3:17" ht="45" customHeight="1" x14ac:dyDescent="0.25">
      <c r="C134" s="81" t="str">
        <f t="shared" si="2"/>
        <v/>
      </c>
      <c r="D134" s="170" t="str">
        <f>IF('BH (3)'!$B$13=1,IF(Adv!D132="","",Adv!D132),IF(Cli!D132="","",Cli!D132))</f>
        <v/>
      </c>
      <c r="E134" s="88" t="str">
        <f>IF($D134="","x",IF('BH (3)'!$B$13=1,SUMIFS(Lançamentos!$Q$5:$Q$1004,Lançamentos!$K$5:$K$1004,$D134,Lançamentos!$U$5:$U$1004,E$5,Lançamentos!$W$5:$W$1004,'BH (3)'!$C$14),SUMIFS(Lançamentos!$Q$5:$Q$1004,Lançamentos!$J$5:$J$1004,$D134,Lançamentos!$U$5:$U$1004,E$5,Lançamentos!$W$5:$W$1004,'BH (3)'!$C$14)))</f>
        <v>x</v>
      </c>
      <c r="F134" s="88" t="str">
        <f>IF($D134="","x",IF('BH (3)'!$B$13=1,SUMIFS(Lançamentos!$Q$5:$Q$1004,Lançamentos!$K$5:$K$1004,$D134,Lançamentos!$U$5:$U$1004,F$5,Lançamentos!$W$5:$W$1004,'BH (3)'!$C$14),SUMIFS(Lançamentos!$Q$5:$Q$1004,Lançamentos!$J$5:$J$1004,$D134,Lançamentos!$U$5:$U$1004,F$5,Lançamentos!$W$5:$W$1004,'BH (3)'!$C$14)))</f>
        <v>x</v>
      </c>
      <c r="G134" s="88" t="str">
        <f>IF($D134="","x",IF('BH (3)'!$B$13=1,SUMIFS(Lançamentos!$Q$5:$Q$1004,Lançamentos!$K$5:$K$1004,$D134,Lançamentos!$U$5:$U$1004,G$5,Lançamentos!$W$5:$W$1004,'BH (3)'!$C$14),SUMIFS(Lançamentos!$Q$5:$Q$1004,Lançamentos!$J$5:$J$1004,$D134,Lançamentos!$U$5:$U$1004,G$5,Lançamentos!$W$5:$W$1004,'BH (3)'!$C$14)))</f>
        <v>x</v>
      </c>
      <c r="H134" s="88" t="str">
        <f>IF($D134="","x",IF('BH (3)'!$B$13=1,SUMIFS(Lançamentos!$Q$5:$Q$1004,Lançamentos!$K$5:$K$1004,$D134,Lançamentos!$U$5:$U$1004,H$5,Lançamentos!$W$5:$W$1004,'BH (3)'!$C$14),SUMIFS(Lançamentos!$Q$5:$Q$1004,Lançamentos!$J$5:$J$1004,$D134,Lançamentos!$U$5:$U$1004,H$5,Lançamentos!$W$5:$W$1004,'BH (3)'!$C$14)))</f>
        <v>x</v>
      </c>
      <c r="I134" s="88" t="str">
        <f>IF($D134="","x",IF('BH (3)'!$B$13=1,SUMIFS(Lançamentos!$Q$5:$Q$1004,Lançamentos!$K$5:$K$1004,$D134,Lançamentos!$U$5:$U$1004,I$5,Lançamentos!$W$5:$W$1004,'BH (3)'!$C$14),SUMIFS(Lançamentos!$Q$5:$Q$1004,Lançamentos!$J$5:$J$1004,$D134,Lançamentos!$U$5:$U$1004,I$5,Lançamentos!$W$5:$W$1004,'BH (3)'!$C$14)))</f>
        <v>x</v>
      </c>
      <c r="J134" s="88" t="str">
        <f>IF($D134="","x",IF('BH (3)'!$B$13=1,SUMIFS(Lançamentos!$Q$5:$Q$1004,Lançamentos!$K$5:$K$1004,$D134,Lançamentos!$U$5:$U$1004,J$5,Lançamentos!$W$5:$W$1004,'BH (3)'!$C$14),SUMIFS(Lançamentos!$Q$5:$Q$1004,Lançamentos!$J$5:$J$1004,$D134,Lançamentos!$U$5:$U$1004,J$5,Lançamentos!$W$5:$W$1004,'BH (3)'!$C$14)))</f>
        <v>x</v>
      </c>
      <c r="K134" s="88" t="str">
        <f>IF($D134="","x",IF('BH (3)'!$B$13=1,SUMIFS(Lançamentos!$Q$5:$Q$1004,Lançamentos!$K$5:$K$1004,$D134,Lançamentos!$U$5:$U$1004,K$5,Lançamentos!$W$5:$W$1004,'BH (3)'!$C$14),SUMIFS(Lançamentos!$Q$5:$Q$1004,Lançamentos!$J$5:$J$1004,$D134,Lançamentos!$U$5:$U$1004,K$5,Lançamentos!$W$5:$W$1004,'BH (3)'!$C$14)))</f>
        <v>x</v>
      </c>
      <c r="L134" s="88" t="str">
        <f>IF($D134="","x",IF('BH (3)'!$B$13=1,SUMIFS(Lançamentos!$Q$5:$Q$1004,Lançamentos!$K$5:$K$1004,$D134,Lançamentos!$U$5:$U$1004,L$5,Lançamentos!$W$5:$W$1004,'BH (3)'!$C$14),SUMIFS(Lançamentos!$Q$5:$Q$1004,Lançamentos!$J$5:$J$1004,$D134,Lançamentos!$U$5:$U$1004,L$5,Lançamentos!$W$5:$W$1004,'BH (3)'!$C$14)))</f>
        <v>x</v>
      </c>
      <c r="M134" s="88" t="str">
        <f>IF($D134="","x",IF('BH (3)'!$B$13=1,SUMIFS(Lançamentos!$Q$5:$Q$1004,Lançamentos!$K$5:$K$1004,$D134,Lançamentos!$U$5:$U$1004,M$5,Lançamentos!$W$5:$W$1004,'BH (3)'!$C$14),SUMIFS(Lançamentos!$Q$5:$Q$1004,Lançamentos!$J$5:$J$1004,$D134,Lançamentos!$U$5:$U$1004,M$5,Lançamentos!$W$5:$W$1004,'BH (3)'!$C$14)))</f>
        <v>x</v>
      </c>
      <c r="N134" s="88" t="str">
        <f>IF($D134="","x",IF('BH (3)'!$B$13=1,SUMIFS(Lançamentos!$Q$5:$Q$1004,Lançamentos!$K$5:$K$1004,$D134,Lançamentos!$U$5:$U$1004,N$5,Lançamentos!$W$5:$W$1004,'BH (3)'!$C$14),SUMIFS(Lançamentos!$Q$5:$Q$1004,Lançamentos!$J$5:$J$1004,$D134,Lançamentos!$U$5:$U$1004,N$5,Lançamentos!$W$5:$W$1004,'BH (3)'!$C$14)))</f>
        <v>x</v>
      </c>
      <c r="O134" s="88" t="str">
        <f>IF($D134="","x",IF('BH (3)'!$B$13=1,SUMIFS(Lançamentos!$Q$5:$Q$1004,Lançamentos!$K$5:$K$1004,$D134,Lançamentos!$U$5:$U$1004,O$5,Lançamentos!$W$5:$W$1004,'BH (3)'!$C$14),SUMIFS(Lançamentos!$Q$5:$Q$1004,Lançamentos!$J$5:$J$1004,$D134,Lançamentos!$U$5:$U$1004,O$5,Lançamentos!$W$5:$W$1004,'BH (3)'!$C$14)))</f>
        <v>x</v>
      </c>
      <c r="P134" s="88" t="str">
        <f>IF($D134="","x",IF('BH (3)'!$B$13=1,SUMIFS(Lançamentos!$Q$5:$Q$1004,Lançamentos!$K$5:$K$1004,$D134,Lançamentos!$U$5:$U$1004,P$5,Lançamentos!$W$5:$W$1004,'BH (3)'!$C$14),SUMIFS(Lançamentos!$Q$5:$Q$1004,Lançamentos!$J$5:$J$1004,$D134,Lançamentos!$U$5:$U$1004,P$5,Lançamentos!$W$5:$W$1004,'BH (3)'!$C$14)))</f>
        <v>x</v>
      </c>
      <c r="Q134" s="177" t="str">
        <f t="shared" si="3"/>
        <v/>
      </c>
    </row>
    <row r="135" spans="3:17" ht="45" customHeight="1" x14ac:dyDescent="0.25">
      <c r="C135" s="81" t="str">
        <f t="shared" si="2"/>
        <v/>
      </c>
      <c r="D135" s="170" t="str">
        <f>IF('BH (3)'!$B$13=1,IF(Adv!D133="","",Adv!D133),IF(Cli!D133="","",Cli!D133))</f>
        <v/>
      </c>
      <c r="E135" s="88" t="str">
        <f>IF($D135="","x",IF('BH (3)'!$B$13=1,SUMIFS(Lançamentos!$Q$5:$Q$1004,Lançamentos!$K$5:$K$1004,$D135,Lançamentos!$U$5:$U$1004,E$5,Lançamentos!$W$5:$W$1004,'BH (3)'!$C$14),SUMIFS(Lançamentos!$Q$5:$Q$1004,Lançamentos!$J$5:$J$1004,$D135,Lançamentos!$U$5:$U$1004,E$5,Lançamentos!$W$5:$W$1004,'BH (3)'!$C$14)))</f>
        <v>x</v>
      </c>
      <c r="F135" s="88" t="str">
        <f>IF($D135="","x",IF('BH (3)'!$B$13=1,SUMIFS(Lançamentos!$Q$5:$Q$1004,Lançamentos!$K$5:$K$1004,$D135,Lançamentos!$U$5:$U$1004,F$5,Lançamentos!$W$5:$W$1004,'BH (3)'!$C$14),SUMIFS(Lançamentos!$Q$5:$Q$1004,Lançamentos!$J$5:$J$1004,$D135,Lançamentos!$U$5:$U$1004,F$5,Lançamentos!$W$5:$W$1004,'BH (3)'!$C$14)))</f>
        <v>x</v>
      </c>
      <c r="G135" s="88" t="str">
        <f>IF($D135="","x",IF('BH (3)'!$B$13=1,SUMIFS(Lançamentos!$Q$5:$Q$1004,Lançamentos!$K$5:$K$1004,$D135,Lançamentos!$U$5:$U$1004,G$5,Lançamentos!$W$5:$W$1004,'BH (3)'!$C$14),SUMIFS(Lançamentos!$Q$5:$Q$1004,Lançamentos!$J$5:$J$1004,$D135,Lançamentos!$U$5:$U$1004,G$5,Lançamentos!$W$5:$W$1004,'BH (3)'!$C$14)))</f>
        <v>x</v>
      </c>
      <c r="H135" s="88" t="str">
        <f>IF($D135="","x",IF('BH (3)'!$B$13=1,SUMIFS(Lançamentos!$Q$5:$Q$1004,Lançamentos!$K$5:$K$1004,$D135,Lançamentos!$U$5:$U$1004,H$5,Lançamentos!$W$5:$W$1004,'BH (3)'!$C$14),SUMIFS(Lançamentos!$Q$5:$Q$1004,Lançamentos!$J$5:$J$1004,$D135,Lançamentos!$U$5:$U$1004,H$5,Lançamentos!$W$5:$W$1004,'BH (3)'!$C$14)))</f>
        <v>x</v>
      </c>
      <c r="I135" s="88" t="str">
        <f>IF($D135="","x",IF('BH (3)'!$B$13=1,SUMIFS(Lançamentos!$Q$5:$Q$1004,Lançamentos!$K$5:$K$1004,$D135,Lançamentos!$U$5:$U$1004,I$5,Lançamentos!$W$5:$W$1004,'BH (3)'!$C$14),SUMIFS(Lançamentos!$Q$5:$Q$1004,Lançamentos!$J$5:$J$1004,$D135,Lançamentos!$U$5:$U$1004,I$5,Lançamentos!$W$5:$W$1004,'BH (3)'!$C$14)))</f>
        <v>x</v>
      </c>
      <c r="J135" s="88" t="str">
        <f>IF($D135="","x",IF('BH (3)'!$B$13=1,SUMIFS(Lançamentos!$Q$5:$Q$1004,Lançamentos!$K$5:$K$1004,$D135,Lançamentos!$U$5:$U$1004,J$5,Lançamentos!$W$5:$W$1004,'BH (3)'!$C$14),SUMIFS(Lançamentos!$Q$5:$Q$1004,Lançamentos!$J$5:$J$1004,$D135,Lançamentos!$U$5:$U$1004,J$5,Lançamentos!$W$5:$W$1004,'BH (3)'!$C$14)))</f>
        <v>x</v>
      </c>
      <c r="K135" s="88" t="str">
        <f>IF($D135="","x",IF('BH (3)'!$B$13=1,SUMIFS(Lançamentos!$Q$5:$Q$1004,Lançamentos!$K$5:$K$1004,$D135,Lançamentos!$U$5:$U$1004,K$5,Lançamentos!$W$5:$W$1004,'BH (3)'!$C$14),SUMIFS(Lançamentos!$Q$5:$Q$1004,Lançamentos!$J$5:$J$1004,$D135,Lançamentos!$U$5:$U$1004,K$5,Lançamentos!$W$5:$W$1004,'BH (3)'!$C$14)))</f>
        <v>x</v>
      </c>
      <c r="L135" s="88" t="str">
        <f>IF($D135="","x",IF('BH (3)'!$B$13=1,SUMIFS(Lançamentos!$Q$5:$Q$1004,Lançamentos!$K$5:$K$1004,$D135,Lançamentos!$U$5:$U$1004,L$5,Lançamentos!$W$5:$W$1004,'BH (3)'!$C$14),SUMIFS(Lançamentos!$Q$5:$Q$1004,Lançamentos!$J$5:$J$1004,$D135,Lançamentos!$U$5:$U$1004,L$5,Lançamentos!$W$5:$W$1004,'BH (3)'!$C$14)))</f>
        <v>x</v>
      </c>
      <c r="M135" s="88" t="str">
        <f>IF($D135="","x",IF('BH (3)'!$B$13=1,SUMIFS(Lançamentos!$Q$5:$Q$1004,Lançamentos!$K$5:$K$1004,$D135,Lançamentos!$U$5:$U$1004,M$5,Lançamentos!$W$5:$W$1004,'BH (3)'!$C$14),SUMIFS(Lançamentos!$Q$5:$Q$1004,Lançamentos!$J$5:$J$1004,$D135,Lançamentos!$U$5:$U$1004,M$5,Lançamentos!$W$5:$W$1004,'BH (3)'!$C$14)))</f>
        <v>x</v>
      </c>
      <c r="N135" s="88" t="str">
        <f>IF($D135="","x",IF('BH (3)'!$B$13=1,SUMIFS(Lançamentos!$Q$5:$Q$1004,Lançamentos!$K$5:$K$1004,$D135,Lançamentos!$U$5:$U$1004,N$5,Lançamentos!$W$5:$W$1004,'BH (3)'!$C$14),SUMIFS(Lançamentos!$Q$5:$Q$1004,Lançamentos!$J$5:$J$1004,$D135,Lançamentos!$U$5:$U$1004,N$5,Lançamentos!$W$5:$W$1004,'BH (3)'!$C$14)))</f>
        <v>x</v>
      </c>
      <c r="O135" s="88" t="str">
        <f>IF($D135="","x",IF('BH (3)'!$B$13=1,SUMIFS(Lançamentos!$Q$5:$Q$1004,Lançamentos!$K$5:$K$1004,$D135,Lançamentos!$U$5:$U$1004,O$5,Lançamentos!$W$5:$W$1004,'BH (3)'!$C$14),SUMIFS(Lançamentos!$Q$5:$Q$1004,Lançamentos!$J$5:$J$1004,$D135,Lançamentos!$U$5:$U$1004,O$5,Lançamentos!$W$5:$W$1004,'BH (3)'!$C$14)))</f>
        <v>x</v>
      </c>
      <c r="P135" s="88" t="str">
        <f>IF($D135="","x",IF('BH (3)'!$B$13=1,SUMIFS(Lançamentos!$Q$5:$Q$1004,Lançamentos!$K$5:$K$1004,$D135,Lançamentos!$U$5:$U$1004,P$5,Lançamentos!$W$5:$W$1004,'BH (3)'!$C$14),SUMIFS(Lançamentos!$Q$5:$Q$1004,Lançamentos!$J$5:$J$1004,$D135,Lançamentos!$U$5:$U$1004,P$5,Lançamentos!$W$5:$W$1004,'BH (3)'!$C$14)))</f>
        <v>x</v>
      </c>
      <c r="Q135" s="177" t="str">
        <f t="shared" si="3"/>
        <v/>
      </c>
    </row>
    <row r="136" spans="3:17" ht="45" customHeight="1" x14ac:dyDescent="0.25">
      <c r="C136" s="81" t="str">
        <f t="shared" si="2"/>
        <v/>
      </c>
      <c r="D136" s="170" t="str">
        <f>IF('BH (3)'!$B$13=1,IF(Adv!D134="","",Adv!D134),IF(Cli!D134="","",Cli!D134))</f>
        <v/>
      </c>
      <c r="E136" s="88" t="str">
        <f>IF($D136="","x",IF('BH (3)'!$B$13=1,SUMIFS(Lançamentos!$Q$5:$Q$1004,Lançamentos!$K$5:$K$1004,$D136,Lançamentos!$U$5:$U$1004,E$5,Lançamentos!$W$5:$W$1004,'BH (3)'!$C$14),SUMIFS(Lançamentos!$Q$5:$Q$1004,Lançamentos!$J$5:$J$1004,$D136,Lançamentos!$U$5:$U$1004,E$5,Lançamentos!$W$5:$W$1004,'BH (3)'!$C$14)))</f>
        <v>x</v>
      </c>
      <c r="F136" s="88" t="str">
        <f>IF($D136="","x",IF('BH (3)'!$B$13=1,SUMIFS(Lançamentos!$Q$5:$Q$1004,Lançamentos!$K$5:$K$1004,$D136,Lançamentos!$U$5:$U$1004,F$5,Lançamentos!$W$5:$W$1004,'BH (3)'!$C$14),SUMIFS(Lançamentos!$Q$5:$Q$1004,Lançamentos!$J$5:$J$1004,$D136,Lançamentos!$U$5:$U$1004,F$5,Lançamentos!$W$5:$W$1004,'BH (3)'!$C$14)))</f>
        <v>x</v>
      </c>
      <c r="G136" s="88" t="str">
        <f>IF($D136="","x",IF('BH (3)'!$B$13=1,SUMIFS(Lançamentos!$Q$5:$Q$1004,Lançamentos!$K$5:$K$1004,$D136,Lançamentos!$U$5:$U$1004,G$5,Lançamentos!$W$5:$W$1004,'BH (3)'!$C$14),SUMIFS(Lançamentos!$Q$5:$Q$1004,Lançamentos!$J$5:$J$1004,$D136,Lançamentos!$U$5:$U$1004,G$5,Lançamentos!$W$5:$W$1004,'BH (3)'!$C$14)))</f>
        <v>x</v>
      </c>
      <c r="H136" s="88" t="str">
        <f>IF($D136="","x",IF('BH (3)'!$B$13=1,SUMIFS(Lançamentos!$Q$5:$Q$1004,Lançamentos!$K$5:$K$1004,$D136,Lançamentos!$U$5:$U$1004,H$5,Lançamentos!$W$5:$W$1004,'BH (3)'!$C$14),SUMIFS(Lançamentos!$Q$5:$Q$1004,Lançamentos!$J$5:$J$1004,$D136,Lançamentos!$U$5:$U$1004,H$5,Lançamentos!$W$5:$W$1004,'BH (3)'!$C$14)))</f>
        <v>x</v>
      </c>
      <c r="I136" s="88" t="str">
        <f>IF($D136="","x",IF('BH (3)'!$B$13=1,SUMIFS(Lançamentos!$Q$5:$Q$1004,Lançamentos!$K$5:$K$1004,$D136,Lançamentos!$U$5:$U$1004,I$5,Lançamentos!$W$5:$W$1004,'BH (3)'!$C$14),SUMIFS(Lançamentos!$Q$5:$Q$1004,Lançamentos!$J$5:$J$1004,$D136,Lançamentos!$U$5:$U$1004,I$5,Lançamentos!$W$5:$W$1004,'BH (3)'!$C$14)))</f>
        <v>x</v>
      </c>
      <c r="J136" s="88" t="str">
        <f>IF($D136="","x",IF('BH (3)'!$B$13=1,SUMIFS(Lançamentos!$Q$5:$Q$1004,Lançamentos!$K$5:$K$1004,$D136,Lançamentos!$U$5:$U$1004,J$5,Lançamentos!$W$5:$W$1004,'BH (3)'!$C$14),SUMIFS(Lançamentos!$Q$5:$Q$1004,Lançamentos!$J$5:$J$1004,$D136,Lançamentos!$U$5:$U$1004,J$5,Lançamentos!$W$5:$W$1004,'BH (3)'!$C$14)))</f>
        <v>x</v>
      </c>
      <c r="K136" s="88" t="str">
        <f>IF($D136="","x",IF('BH (3)'!$B$13=1,SUMIFS(Lançamentos!$Q$5:$Q$1004,Lançamentos!$K$5:$K$1004,$D136,Lançamentos!$U$5:$U$1004,K$5,Lançamentos!$W$5:$W$1004,'BH (3)'!$C$14),SUMIFS(Lançamentos!$Q$5:$Q$1004,Lançamentos!$J$5:$J$1004,$D136,Lançamentos!$U$5:$U$1004,K$5,Lançamentos!$W$5:$W$1004,'BH (3)'!$C$14)))</f>
        <v>x</v>
      </c>
      <c r="L136" s="88" t="str">
        <f>IF($D136="","x",IF('BH (3)'!$B$13=1,SUMIFS(Lançamentos!$Q$5:$Q$1004,Lançamentos!$K$5:$K$1004,$D136,Lançamentos!$U$5:$U$1004,L$5,Lançamentos!$W$5:$W$1004,'BH (3)'!$C$14),SUMIFS(Lançamentos!$Q$5:$Q$1004,Lançamentos!$J$5:$J$1004,$D136,Lançamentos!$U$5:$U$1004,L$5,Lançamentos!$W$5:$W$1004,'BH (3)'!$C$14)))</f>
        <v>x</v>
      </c>
      <c r="M136" s="88" t="str">
        <f>IF($D136="","x",IF('BH (3)'!$B$13=1,SUMIFS(Lançamentos!$Q$5:$Q$1004,Lançamentos!$K$5:$K$1004,$D136,Lançamentos!$U$5:$U$1004,M$5,Lançamentos!$W$5:$W$1004,'BH (3)'!$C$14),SUMIFS(Lançamentos!$Q$5:$Q$1004,Lançamentos!$J$5:$J$1004,$D136,Lançamentos!$U$5:$U$1004,M$5,Lançamentos!$W$5:$W$1004,'BH (3)'!$C$14)))</f>
        <v>x</v>
      </c>
      <c r="N136" s="88" t="str">
        <f>IF($D136="","x",IF('BH (3)'!$B$13=1,SUMIFS(Lançamentos!$Q$5:$Q$1004,Lançamentos!$K$5:$K$1004,$D136,Lançamentos!$U$5:$U$1004,N$5,Lançamentos!$W$5:$W$1004,'BH (3)'!$C$14),SUMIFS(Lançamentos!$Q$5:$Q$1004,Lançamentos!$J$5:$J$1004,$D136,Lançamentos!$U$5:$U$1004,N$5,Lançamentos!$W$5:$W$1004,'BH (3)'!$C$14)))</f>
        <v>x</v>
      </c>
      <c r="O136" s="88" t="str">
        <f>IF($D136="","x",IF('BH (3)'!$B$13=1,SUMIFS(Lançamentos!$Q$5:$Q$1004,Lançamentos!$K$5:$K$1004,$D136,Lançamentos!$U$5:$U$1004,O$5,Lançamentos!$W$5:$W$1004,'BH (3)'!$C$14),SUMIFS(Lançamentos!$Q$5:$Q$1004,Lançamentos!$J$5:$J$1004,$D136,Lançamentos!$U$5:$U$1004,O$5,Lançamentos!$W$5:$W$1004,'BH (3)'!$C$14)))</f>
        <v>x</v>
      </c>
      <c r="P136" s="88" t="str">
        <f>IF($D136="","x",IF('BH (3)'!$B$13=1,SUMIFS(Lançamentos!$Q$5:$Q$1004,Lançamentos!$K$5:$K$1004,$D136,Lançamentos!$U$5:$U$1004,P$5,Lançamentos!$W$5:$W$1004,'BH (3)'!$C$14),SUMIFS(Lançamentos!$Q$5:$Q$1004,Lançamentos!$J$5:$J$1004,$D136,Lançamentos!$U$5:$U$1004,P$5,Lançamentos!$W$5:$W$1004,'BH (3)'!$C$14)))</f>
        <v>x</v>
      </c>
      <c r="Q136" s="177" t="str">
        <f t="shared" si="3"/>
        <v/>
      </c>
    </row>
    <row r="137" spans="3:17" ht="45" customHeight="1" x14ac:dyDescent="0.25">
      <c r="C137" s="81" t="str">
        <f t="shared" ref="C137:C200" si="4">IF(D137="","",C136+1)</f>
        <v/>
      </c>
      <c r="D137" s="170" t="str">
        <f>IF('BH (3)'!$B$13=1,IF(Adv!D135="","",Adv!D135),IF(Cli!D135="","",Cli!D135))</f>
        <v/>
      </c>
      <c r="E137" s="88" t="str">
        <f>IF($D137="","x",IF('BH (3)'!$B$13=1,SUMIFS(Lançamentos!$Q$5:$Q$1004,Lançamentos!$K$5:$K$1004,$D137,Lançamentos!$U$5:$U$1004,E$5,Lançamentos!$W$5:$W$1004,'BH (3)'!$C$14),SUMIFS(Lançamentos!$Q$5:$Q$1004,Lançamentos!$J$5:$J$1004,$D137,Lançamentos!$U$5:$U$1004,E$5,Lançamentos!$W$5:$W$1004,'BH (3)'!$C$14)))</f>
        <v>x</v>
      </c>
      <c r="F137" s="88" t="str">
        <f>IF($D137="","x",IF('BH (3)'!$B$13=1,SUMIFS(Lançamentos!$Q$5:$Q$1004,Lançamentos!$K$5:$K$1004,$D137,Lançamentos!$U$5:$U$1004,F$5,Lançamentos!$W$5:$W$1004,'BH (3)'!$C$14),SUMIFS(Lançamentos!$Q$5:$Q$1004,Lançamentos!$J$5:$J$1004,$D137,Lançamentos!$U$5:$U$1004,F$5,Lançamentos!$W$5:$W$1004,'BH (3)'!$C$14)))</f>
        <v>x</v>
      </c>
      <c r="G137" s="88" t="str">
        <f>IF($D137="","x",IF('BH (3)'!$B$13=1,SUMIFS(Lançamentos!$Q$5:$Q$1004,Lançamentos!$K$5:$K$1004,$D137,Lançamentos!$U$5:$U$1004,G$5,Lançamentos!$W$5:$W$1004,'BH (3)'!$C$14),SUMIFS(Lançamentos!$Q$5:$Q$1004,Lançamentos!$J$5:$J$1004,$D137,Lançamentos!$U$5:$U$1004,G$5,Lançamentos!$W$5:$W$1004,'BH (3)'!$C$14)))</f>
        <v>x</v>
      </c>
      <c r="H137" s="88" t="str">
        <f>IF($D137="","x",IF('BH (3)'!$B$13=1,SUMIFS(Lançamentos!$Q$5:$Q$1004,Lançamentos!$K$5:$K$1004,$D137,Lançamentos!$U$5:$U$1004,H$5,Lançamentos!$W$5:$W$1004,'BH (3)'!$C$14),SUMIFS(Lançamentos!$Q$5:$Q$1004,Lançamentos!$J$5:$J$1004,$D137,Lançamentos!$U$5:$U$1004,H$5,Lançamentos!$W$5:$W$1004,'BH (3)'!$C$14)))</f>
        <v>x</v>
      </c>
      <c r="I137" s="88" t="str">
        <f>IF($D137="","x",IF('BH (3)'!$B$13=1,SUMIFS(Lançamentos!$Q$5:$Q$1004,Lançamentos!$K$5:$K$1004,$D137,Lançamentos!$U$5:$U$1004,I$5,Lançamentos!$W$5:$W$1004,'BH (3)'!$C$14),SUMIFS(Lançamentos!$Q$5:$Q$1004,Lançamentos!$J$5:$J$1004,$D137,Lançamentos!$U$5:$U$1004,I$5,Lançamentos!$W$5:$W$1004,'BH (3)'!$C$14)))</f>
        <v>x</v>
      </c>
      <c r="J137" s="88" t="str">
        <f>IF($D137="","x",IF('BH (3)'!$B$13=1,SUMIFS(Lançamentos!$Q$5:$Q$1004,Lançamentos!$K$5:$K$1004,$D137,Lançamentos!$U$5:$U$1004,J$5,Lançamentos!$W$5:$W$1004,'BH (3)'!$C$14),SUMIFS(Lançamentos!$Q$5:$Q$1004,Lançamentos!$J$5:$J$1004,$D137,Lançamentos!$U$5:$U$1004,J$5,Lançamentos!$W$5:$W$1004,'BH (3)'!$C$14)))</f>
        <v>x</v>
      </c>
      <c r="K137" s="88" t="str">
        <f>IF($D137="","x",IF('BH (3)'!$B$13=1,SUMIFS(Lançamentos!$Q$5:$Q$1004,Lançamentos!$K$5:$K$1004,$D137,Lançamentos!$U$5:$U$1004,K$5,Lançamentos!$W$5:$W$1004,'BH (3)'!$C$14),SUMIFS(Lançamentos!$Q$5:$Q$1004,Lançamentos!$J$5:$J$1004,$D137,Lançamentos!$U$5:$U$1004,K$5,Lançamentos!$W$5:$W$1004,'BH (3)'!$C$14)))</f>
        <v>x</v>
      </c>
      <c r="L137" s="88" t="str">
        <f>IF($D137="","x",IF('BH (3)'!$B$13=1,SUMIFS(Lançamentos!$Q$5:$Q$1004,Lançamentos!$K$5:$K$1004,$D137,Lançamentos!$U$5:$U$1004,L$5,Lançamentos!$W$5:$W$1004,'BH (3)'!$C$14),SUMIFS(Lançamentos!$Q$5:$Q$1004,Lançamentos!$J$5:$J$1004,$D137,Lançamentos!$U$5:$U$1004,L$5,Lançamentos!$W$5:$W$1004,'BH (3)'!$C$14)))</f>
        <v>x</v>
      </c>
      <c r="M137" s="88" t="str">
        <f>IF($D137="","x",IF('BH (3)'!$B$13=1,SUMIFS(Lançamentos!$Q$5:$Q$1004,Lançamentos!$K$5:$K$1004,$D137,Lançamentos!$U$5:$U$1004,M$5,Lançamentos!$W$5:$W$1004,'BH (3)'!$C$14),SUMIFS(Lançamentos!$Q$5:$Q$1004,Lançamentos!$J$5:$J$1004,$D137,Lançamentos!$U$5:$U$1004,M$5,Lançamentos!$W$5:$W$1004,'BH (3)'!$C$14)))</f>
        <v>x</v>
      </c>
      <c r="N137" s="88" t="str">
        <f>IF($D137="","x",IF('BH (3)'!$B$13=1,SUMIFS(Lançamentos!$Q$5:$Q$1004,Lançamentos!$K$5:$K$1004,$D137,Lançamentos!$U$5:$U$1004,N$5,Lançamentos!$W$5:$W$1004,'BH (3)'!$C$14),SUMIFS(Lançamentos!$Q$5:$Q$1004,Lançamentos!$J$5:$J$1004,$D137,Lançamentos!$U$5:$U$1004,N$5,Lançamentos!$W$5:$W$1004,'BH (3)'!$C$14)))</f>
        <v>x</v>
      </c>
      <c r="O137" s="88" t="str">
        <f>IF($D137="","x",IF('BH (3)'!$B$13=1,SUMIFS(Lançamentos!$Q$5:$Q$1004,Lançamentos!$K$5:$K$1004,$D137,Lançamentos!$U$5:$U$1004,O$5,Lançamentos!$W$5:$W$1004,'BH (3)'!$C$14),SUMIFS(Lançamentos!$Q$5:$Q$1004,Lançamentos!$J$5:$J$1004,$D137,Lançamentos!$U$5:$U$1004,O$5,Lançamentos!$W$5:$W$1004,'BH (3)'!$C$14)))</f>
        <v>x</v>
      </c>
      <c r="P137" s="88" t="str">
        <f>IF($D137="","x",IF('BH (3)'!$B$13=1,SUMIFS(Lançamentos!$Q$5:$Q$1004,Lançamentos!$K$5:$K$1004,$D137,Lançamentos!$U$5:$U$1004,P$5,Lançamentos!$W$5:$W$1004,'BH (3)'!$C$14),SUMIFS(Lançamentos!$Q$5:$Q$1004,Lançamentos!$J$5:$J$1004,$D137,Lançamentos!$U$5:$U$1004,P$5,Lançamentos!$W$5:$W$1004,'BH (3)'!$C$14)))</f>
        <v>x</v>
      </c>
      <c r="Q137" s="177" t="str">
        <f t="shared" ref="Q137:Q200" si="5">IF(D137="","",SUM(E137:P137))</f>
        <v/>
      </c>
    </row>
    <row r="138" spans="3:17" ht="45" customHeight="1" x14ac:dyDescent="0.25">
      <c r="C138" s="81" t="str">
        <f t="shared" si="4"/>
        <v/>
      </c>
      <c r="D138" s="170" t="str">
        <f>IF('BH (3)'!$B$13=1,IF(Adv!D136="","",Adv!D136),IF(Cli!D136="","",Cli!D136))</f>
        <v/>
      </c>
      <c r="E138" s="88" t="str">
        <f>IF($D138="","x",IF('BH (3)'!$B$13=1,SUMIFS(Lançamentos!$Q$5:$Q$1004,Lançamentos!$K$5:$K$1004,$D138,Lançamentos!$U$5:$U$1004,E$5,Lançamentos!$W$5:$W$1004,'BH (3)'!$C$14),SUMIFS(Lançamentos!$Q$5:$Q$1004,Lançamentos!$J$5:$J$1004,$D138,Lançamentos!$U$5:$U$1004,E$5,Lançamentos!$W$5:$W$1004,'BH (3)'!$C$14)))</f>
        <v>x</v>
      </c>
      <c r="F138" s="88" t="str">
        <f>IF($D138="","x",IF('BH (3)'!$B$13=1,SUMIFS(Lançamentos!$Q$5:$Q$1004,Lançamentos!$K$5:$K$1004,$D138,Lançamentos!$U$5:$U$1004,F$5,Lançamentos!$W$5:$W$1004,'BH (3)'!$C$14),SUMIFS(Lançamentos!$Q$5:$Q$1004,Lançamentos!$J$5:$J$1004,$D138,Lançamentos!$U$5:$U$1004,F$5,Lançamentos!$W$5:$W$1004,'BH (3)'!$C$14)))</f>
        <v>x</v>
      </c>
      <c r="G138" s="88" t="str">
        <f>IF($D138="","x",IF('BH (3)'!$B$13=1,SUMIFS(Lançamentos!$Q$5:$Q$1004,Lançamentos!$K$5:$K$1004,$D138,Lançamentos!$U$5:$U$1004,G$5,Lançamentos!$W$5:$W$1004,'BH (3)'!$C$14),SUMIFS(Lançamentos!$Q$5:$Q$1004,Lançamentos!$J$5:$J$1004,$D138,Lançamentos!$U$5:$U$1004,G$5,Lançamentos!$W$5:$W$1004,'BH (3)'!$C$14)))</f>
        <v>x</v>
      </c>
      <c r="H138" s="88" t="str">
        <f>IF($D138="","x",IF('BH (3)'!$B$13=1,SUMIFS(Lançamentos!$Q$5:$Q$1004,Lançamentos!$K$5:$K$1004,$D138,Lançamentos!$U$5:$U$1004,H$5,Lançamentos!$W$5:$W$1004,'BH (3)'!$C$14),SUMIFS(Lançamentos!$Q$5:$Q$1004,Lançamentos!$J$5:$J$1004,$D138,Lançamentos!$U$5:$U$1004,H$5,Lançamentos!$W$5:$W$1004,'BH (3)'!$C$14)))</f>
        <v>x</v>
      </c>
      <c r="I138" s="88" t="str">
        <f>IF($D138="","x",IF('BH (3)'!$B$13=1,SUMIFS(Lançamentos!$Q$5:$Q$1004,Lançamentos!$K$5:$K$1004,$D138,Lançamentos!$U$5:$U$1004,I$5,Lançamentos!$W$5:$W$1004,'BH (3)'!$C$14),SUMIFS(Lançamentos!$Q$5:$Q$1004,Lançamentos!$J$5:$J$1004,$D138,Lançamentos!$U$5:$U$1004,I$5,Lançamentos!$W$5:$W$1004,'BH (3)'!$C$14)))</f>
        <v>x</v>
      </c>
      <c r="J138" s="88" t="str">
        <f>IF($D138="","x",IF('BH (3)'!$B$13=1,SUMIFS(Lançamentos!$Q$5:$Q$1004,Lançamentos!$K$5:$K$1004,$D138,Lançamentos!$U$5:$U$1004,J$5,Lançamentos!$W$5:$W$1004,'BH (3)'!$C$14),SUMIFS(Lançamentos!$Q$5:$Q$1004,Lançamentos!$J$5:$J$1004,$D138,Lançamentos!$U$5:$U$1004,J$5,Lançamentos!$W$5:$W$1004,'BH (3)'!$C$14)))</f>
        <v>x</v>
      </c>
      <c r="K138" s="88" t="str">
        <f>IF($D138="","x",IF('BH (3)'!$B$13=1,SUMIFS(Lançamentos!$Q$5:$Q$1004,Lançamentos!$K$5:$K$1004,$D138,Lançamentos!$U$5:$U$1004,K$5,Lançamentos!$W$5:$W$1004,'BH (3)'!$C$14),SUMIFS(Lançamentos!$Q$5:$Q$1004,Lançamentos!$J$5:$J$1004,$D138,Lançamentos!$U$5:$U$1004,K$5,Lançamentos!$W$5:$W$1004,'BH (3)'!$C$14)))</f>
        <v>x</v>
      </c>
      <c r="L138" s="88" t="str">
        <f>IF($D138="","x",IF('BH (3)'!$B$13=1,SUMIFS(Lançamentos!$Q$5:$Q$1004,Lançamentos!$K$5:$K$1004,$D138,Lançamentos!$U$5:$U$1004,L$5,Lançamentos!$W$5:$W$1004,'BH (3)'!$C$14),SUMIFS(Lançamentos!$Q$5:$Q$1004,Lançamentos!$J$5:$J$1004,$D138,Lançamentos!$U$5:$U$1004,L$5,Lançamentos!$W$5:$W$1004,'BH (3)'!$C$14)))</f>
        <v>x</v>
      </c>
      <c r="M138" s="88" t="str">
        <f>IF($D138="","x",IF('BH (3)'!$B$13=1,SUMIFS(Lançamentos!$Q$5:$Q$1004,Lançamentos!$K$5:$K$1004,$D138,Lançamentos!$U$5:$U$1004,M$5,Lançamentos!$W$5:$W$1004,'BH (3)'!$C$14),SUMIFS(Lançamentos!$Q$5:$Q$1004,Lançamentos!$J$5:$J$1004,$D138,Lançamentos!$U$5:$U$1004,M$5,Lançamentos!$W$5:$W$1004,'BH (3)'!$C$14)))</f>
        <v>x</v>
      </c>
      <c r="N138" s="88" t="str">
        <f>IF($D138="","x",IF('BH (3)'!$B$13=1,SUMIFS(Lançamentos!$Q$5:$Q$1004,Lançamentos!$K$5:$K$1004,$D138,Lançamentos!$U$5:$U$1004,N$5,Lançamentos!$W$5:$W$1004,'BH (3)'!$C$14),SUMIFS(Lançamentos!$Q$5:$Q$1004,Lançamentos!$J$5:$J$1004,$D138,Lançamentos!$U$5:$U$1004,N$5,Lançamentos!$W$5:$W$1004,'BH (3)'!$C$14)))</f>
        <v>x</v>
      </c>
      <c r="O138" s="88" t="str">
        <f>IF($D138="","x",IF('BH (3)'!$B$13=1,SUMIFS(Lançamentos!$Q$5:$Q$1004,Lançamentos!$K$5:$K$1004,$D138,Lançamentos!$U$5:$U$1004,O$5,Lançamentos!$W$5:$W$1004,'BH (3)'!$C$14),SUMIFS(Lançamentos!$Q$5:$Q$1004,Lançamentos!$J$5:$J$1004,$D138,Lançamentos!$U$5:$U$1004,O$5,Lançamentos!$W$5:$W$1004,'BH (3)'!$C$14)))</f>
        <v>x</v>
      </c>
      <c r="P138" s="88" t="str">
        <f>IF($D138="","x",IF('BH (3)'!$B$13=1,SUMIFS(Lançamentos!$Q$5:$Q$1004,Lançamentos!$K$5:$K$1004,$D138,Lançamentos!$U$5:$U$1004,P$5,Lançamentos!$W$5:$W$1004,'BH (3)'!$C$14),SUMIFS(Lançamentos!$Q$5:$Q$1004,Lançamentos!$J$5:$J$1004,$D138,Lançamentos!$U$5:$U$1004,P$5,Lançamentos!$W$5:$W$1004,'BH (3)'!$C$14)))</f>
        <v>x</v>
      </c>
      <c r="Q138" s="177" t="str">
        <f t="shared" si="5"/>
        <v/>
      </c>
    </row>
    <row r="139" spans="3:17" ht="45" customHeight="1" x14ac:dyDescent="0.25">
      <c r="C139" s="81" t="str">
        <f t="shared" si="4"/>
        <v/>
      </c>
      <c r="D139" s="170" t="str">
        <f>IF('BH (3)'!$B$13=1,IF(Adv!D137="","",Adv!D137),IF(Cli!D137="","",Cli!D137))</f>
        <v/>
      </c>
      <c r="E139" s="88" t="str">
        <f>IF($D139="","x",IF('BH (3)'!$B$13=1,SUMIFS(Lançamentos!$Q$5:$Q$1004,Lançamentos!$K$5:$K$1004,$D139,Lançamentos!$U$5:$U$1004,E$5,Lançamentos!$W$5:$W$1004,'BH (3)'!$C$14),SUMIFS(Lançamentos!$Q$5:$Q$1004,Lançamentos!$J$5:$J$1004,$D139,Lançamentos!$U$5:$U$1004,E$5,Lançamentos!$W$5:$W$1004,'BH (3)'!$C$14)))</f>
        <v>x</v>
      </c>
      <c r="F139" s="88" t="str">
        <f>IF($D139="","x",IF('BH (3)'!$B$13=1,SUMIFS(Lançamentos!$Q$5:$Q$1004,Lançamentos!$K$5:$K$1004,$D139,Lançamentos!$U$5:$U$1004,F$5,Lançamentos!$W$5:$W$1004,'BH (3)'!$C$14),SUMIFS(Lançamentos!$Q$5:$Q$1004,Lançamentos!$J$5:$J$1004,$D139,Lançamentos!$U$5:$U$1004,F$5,Lançamentos!$W$5:$W$1004,'BH (3)'!$C$14)))</f>
        <v>x</v>
      </c>
      <c r="G139" s="88" t="str">
        <f>IF($D139="","x",IF('BH (3)'!$B$13=1,SUMIFS(Lançamentos!$Q$5:$Q$1004,Lançamentos!$K$5:$K$1004,$D139,Lançamentos!$U$5:$U$1004,G$5,Lançamentos!$W$5:$W$1004,'BH (3)'!$C$14),SUMIFS(Lançamentos!$Q$5:$Q$1004,Lançamentos!$J$5:$J$1004,$D139,Lançamentos!$U$5:$U$1004,G$5,Lançamentos!$W$5:$W$1004,'BH (3)'!$C$14)))</f>
        <v>x</v>
      </c>
      <c r="H139" s="88" t="str">
        <f>IF($D139="","x",IF('BH (3)'!$B$13=1,SUMIFS(Lançamentos!$Q$5:$Q$1004,Lançamentos!$K$5:$K$1004,$D139,Lançamentos!$U$5:$U$1004,H$5,Lançamentos!$W$5:$W$1004,'BH (3)'!$C$14),SUMIFS(Lançamentos!$Q$5:$Q$1004,Lançamentos!$J$5:$J$1004,$D139,Lançamentos!$U$5:$U$1004,H$5,Lançamentos!$W$5:$W$1004,'BH (3)'!$C$14)))</f>
        <v>x</v>
      </c>
      <c r="I139" s="88" t="str">
        <f>IF($D139="","x",IF('BH (3)'!$B$13=1,SUMIFS(Lançamentos!$Q$5:$Q$1004,Lançamentos!$K$5:$K$1004,$D139,Lançamentos!$U$5:$U$1004,I$5,Lançamentos!$W$5:$W$1004,'BH (3)'!$C$14),SUMIFS(Lançamentos!$Q$5:$Q$1004,Lançamentos!$J$5:$J$1004,$D139,Lançamentos!$U$5:$U$1004,I$5,Lançamentos!$W$5:$W$1004,'BH (3)'!$C$14)))</f>
        <v>x</v>
      </c>
      <c r="J139" s="88" t="str">
        <f>IF($D139="","x",IF('BH (3)'!$B$13=1,SUMIFS(Lançamentos!$Q$5:$Q$1004,Lançamentos!$K$5:$K$1004,$D139,Lançamentos!$U$5:$U$1004,J$5,Lançamentos!$W$5:$W$1004,'BH (3)'!$C$14),SUMIFS(Lançamentos!$Q$5:$Q$1004,Lançamentos!$J$5:$J$1004,$D139,Lançamentos!$U$5:$U$1004,J$5,Lançamentos!$W$5:$W$1004,'BH (3)'!$C$14)))</f>
        <v>x</v>
      </c>
      <c r="K139" s="88" t="str">
        <f>IF($D139="","x",IF('BH (3)'!$B$13=1,SUMIFS(Lançamentos!$Q$5:$Q$1004,Lançamentos!$K$5:$K$1004,$D139,Lançamentos!$U$5:$U$1004,K$5,Lançamentos!$W$5:$W$1004,'BH (3)'!$C$14),SUMIFS(Lançamentos!$Q$5:$Q$1004,Lançamentos!$J$5:$J$1004,$D139,Lançamentos!$U$5:$U$1004,K$5,Lançamentos!$W$5:$W$1004,'BH (3)'!$C$14)))</f>
        <v>x</v>
      </c>
      <c r="L139" s="88" t="str">
        <f>IF($D139="","x",IF('BH (3)'!$B$13=1,SUMIFS(Lançamentos!$Q$5:$Q$1004,Lançamentos!$K$5:$K$1004,$D139,Lançamentos!$U$5:$U$1004,L$5,Lançamentos!$W$5:$W$1004,'BH (3)'!$C$14),SUMIFS(Lançamentos!$Q$5:$Q$1004,Lançamentos!$J$5:$J$1004,$D139,Lançamentos!$U$5:$U$1004,L$5,Lançamentos!$W$5:$W$1004,'BH (3)'!$C$14)))</f>
        <v>x</v>
      </c>
      <c r="M139" s="88" t="str">
        <f>IF($D139="","x",IF('BH (3)'!$B$13=1,SUMIFS(Lançamentos!$Q$5:$Q$1004,Lançamentos!$K$5:$K$1004,$D139,Lançamentos!$U$5:$U$1004,M$5,Lançamentos!$W$5:$W$1004,'BH (3)'!$C$14),SUMIFS(Lançamentos!$Q$5:$Q$1004,Lançamentos!$J$5:$J$1004,$D139,Lançamentos!$U$5:$U$1004,M$5,Lançamentos!$W$5:$W$1004,'BH (3)'!$C$14)))</f>
        <v>x</v>
      </c>
      <c r="N139" s="88" t="str">
        <f>IF($D139="","x",IF('BH (3)'!$B$13=1,SUMIFS(Lançamentos!$Q$5:$Q$1004,Lançamentos!$K$5:$K$1004,$D139,Lançamentos!$U$5:$U$1004,N$5,Lançamentos!$W$5:$W$1004,'BH (3)'!$C$14),SUMIFS(Lançamentos!$Q$5:$Q$1004,Lançamentos!$J$5:$J$1004,$D139,Lançamentos!$U$5:$U$1004,N$5,Lançamentos!$W$5:$W$1004,'BH (3)'!$C$14)))</f>
        <v>x</v>
      </c>
      <c r="O139" s="88" t="str">
        <f>IF($D139="","x",IF('BH (3)'!$B$13=1,SUMIFS(Lançamentos!$Q$5:$Q$1004,Lançamentos!$K$5:$K$1004,$D139,Lançamentos!$U$5:$U$1004,O$5,Lançamentos!$W$5:$W$1004,'BH (3)'!$C$14),SUMIFS(Lançamentos!$Q$5:$Q$1004,Lançamentos!$J$5:$J$1004,$D139,Lançamentos!$U$5:$U$1004,O$5,Lançamentos!$W$5:$W$1004,'BH (3)'!$C$14)))</f>
        <v>x</v>
      </c>
      <c r="P139" s="88" t="str">
        <f>IF($D139="","x",IF('BH (3)'!$B$13=1,SUMIFS(Lançamentos!$Q$5:$Q$1004,Lançamentos!$K$5:$K$1004,$D139,Lançamentos!$U$5:$U$1004,P$5,Lançamentos!$W$5:$W$1004,'BH (3)'!$C$14),SUMIFS(Lançamentos!$Q$5:$Q$1004,Lançamentos!$J$5:$J$1004,$D139,Lançamentos!$U$5:$U$1004,P$5,Lançamentos!$W$5:$W$1004,'BH (3)'!$C$14)))</f>
        <v>x</v>
      </c>
      <c r="Q139" s="177" t="str">
        <f t="shared" si="5"/>
        <v/>
      </c>
    </row>
    <row r="140" spans="3:17" ht="45" customHeight="1" x14ac:dyDescent="0.25">
      <c r="C140" s="81" t="str">
        <f t="shared" si="4"/>
        <v/>
      </c>
      <c r="D140" s="170" t="str">
        <f>IF('BH (3)'!$B$13=1,IF(Adv!D138="","",Adv!D138),IF(Cli!D138="","",Cli!D138))</f>
        <v/>
      </c>
      <c r="E140" s="88" t="str">
        <f>IF($D140="","x",IF('BH (3)'!$B$13=1,SUMIFS(Lançamentos!$Q$5:$Q$1004,Lançamentos!$K$5:$K$1004,$D140,Lançamentos!$U$5:$U$1004,E$5,Lançamentos!$W$5:$W$1004,'BH (3)'!$C$14),SUMIFS(Lançamentos!$Q$5:$Q$1004,Lançamentos!$J$5:$J$1004,$D140,Lançamentos!$U$5:$U$1004,E$5,Lançamentos!$W$5:$W$1004,'BH (3)'!$C$14)))</f>
        <v>x</v>
      </c>
      <c r="F140" s="88" t="str">
        <f>IF($D140="","x",IF('BH (3)'!$B$13=1,SUMIFS(Lançamentos!$Q$5:$Q$1004,Lançamentos!$K$5:$K$1004,$D140,Lançamentos!$U$5:$U$1004,F$5,Lançamentos!$W$5:$W$1004,'BH (3)'!$C$14),SUMIFS(Lançamentos!$Q$5:$Q$1004,Lançamentos!$J$5:$J$1004,$D140,Lançamentos!$U$5:$U$1004,F$5,Lançamentos!$W$5:$W$1004,'BH (3)'!$C$14)))</f>
        <v>x</v>
      </c>
      <c r="G140" s="88" t="str">
        <f>IF($D140="","x",IF('BH (3)'!$B$13=1,SUMIFS(Lançamentos!$Q$5:$Q$1004,Lançamentos!$K$5:$K$1004,$D140,Lançamentos!$U$5:$U$1004,G$5,Lançamentos!$W$5:$W$1004,'BH (3)'!$C$14),SUMIFS(Lançamentos!$Q$5:$Q$1004,Lançamentos!$J$5:$J$1004,$D140,Lançamentos!$U$5:$U$1004,G$5,Lançamentos!$W$5:$W$1004,'BH (3)'!$C$14)))</f>
        <v>x</v>
      </c>
      <c r="H140" s="88" t="str">
        <f>IF($D140="","x",IF('BH (3)'!$B$13=1,SUMIFS(Lançamentos!$Q$5:$Q$1004,Lançamentos!$K$5:$K$1004,$D140,Lançamentos!$U$5:$U$1004,H$5,Lançamentos!$W$5:$W$1004,'BH (3)'!$C$14),SUMIFS(Lançamentos!$Q$5:$Q$1004,Lançamentos!$J$5:$J$1004,$D140,Lançamentos!$U$5:$U$1004,H$5,Lançamentos!$W$5:$W$1004,'BH (3)'!$C$14)))</f>
        <v>x</v>
      </c>
      <c r="I140" s="88" t="str">
        <f>IF($D140="","x",IF('BH (3)'!$B$13=1,SUMIFS(Lançamentos!$Q$5:$Q$1004,Lançamentos!$K$5:$K$1004,$D140,Lançamentos!$U$5:$U$1004,I$5,Lançamentos!$W$5:$W$1004,'BH (3)'!$C$14),SUMIFS(Lançamentos!$Q$5:$Q$1004,Lançamentos!$J$5:$J$1004,$D140,Lançamentos!$U$5:$U$1004,I$5,Lançamentos!$W$5:$W$1004,'BH (3)'!$C$14)))</f>
        <v>x</v>
      </c>
      <c r="J140" s="88" t="str">
        <f>IF($D140="","x",IF('BH (3)'!$B$13=1,SUMIFS(Lançamentos!$Q$5:$Q$1004,Lançamentos!$K$5:$K$1004,$D140,Lançamentos!$U$5:$U$1004,J$5,Lançamentos!$W$5:$W$1004,'BH (3)'!$C$14),SUMIFS(Lançamentos!$Q$5:$Q$1004,Lançamentos!$J$5:$J$1004,$D140,Lançamentos!$U$5:$U$1004,J$5,Lançamentos!$W$5:$W$1004,'BH (3)'!$C$14)))</f>
        <v>x</v>
      </c>
      <c r="K140" s="88" t="str">
        <f>IF($D140="","x",IF('BH (3)'!$B$13=1,SUMIFS(Lançamentos!$Q$5:$Q$1004,Lançamentos!$K$5:$K$1004,$D140,Lançamentos!$U$5:$U$1004,K$5,Lançamentos!$W$5:$W$1004,'BH (3)'!$C$14),SUMIFS(Lançamentos!$Q$5:$Q$1004,Lançamentos!$J$5:$J$1004,$D140,Lançamentos!$U$5:$U$1004,K$5,Lançamentos!$W$5:$W$1004,'BH (3)'!$C$14)))</f>
        <v>x</v>
      </c>
      <c r="L140" s="88" t="str">
        <f>IF($D140="","x",IF('BH (3)'!$B$13=1,SUMIFS(Lançamentos!$Q$5:$Q$1004,Lançamentos!$K$5:$K$1004,$D140,Lançamentos!$U$5:$U$1004,L$5,Lançamentos!$W$5:$W$1004,'BH (3)'!$C$14),SUMIFS(Lançamentos!$Q$5:$Q$1004,Lançamentos!$J$5:$J$1004,$D140,Lançamentos!$U$5:$U$1004,L$5,Lançamentos!$W$5:$W$1004,'BH (3)'!$C$14)))</f>
        <v>x</v>
      </c>
      <c r="M140" s="88" t="str">
        <f>IF($D140="","x",IF('BH (3)'!$B$13=1,SUMIFS(Lançamentos!$Q$5:$Q$1004,Lançamentos!$K$5:$K$1004,$D140,Lançamentos!$U$5:$U$1004,M$5,Lançamentos!$W$5:$W$1004,'BH (3)'!$C$14),SUMIFS(Lançamentos!$Q$5:$Q$1004,Lançamentos!$J$5:$J$1004,$D140,Lançamentos!$U$5:$U$1004,M$5,Lançamentos!$W$5:$W$1004,'BH (3)'!$C$14)))</f>
        <v>x</v>
      </c>
      <c r="N140" s="88" t="str">
        <f>IF($D140="","x",IF('BH (3)'!$B$13=1,SUMIFS(Lançamentos!$Q$5:$Q$1004,Lançamentos!$K$5:$K$1004,$D140,Lançamentos!$U$5:$U$1004,N$5,Lançamentos!$W$5:$W$1004,'BH (3)'!$C$14),SUMIFS(Lançamentos!$Q$5:$Q$1004,Lançamentos!$J$5:$J$1004,$D140,Lançamentos!$U$5:$U$1004,N$5,Lançamentos!$W$5:$W$1004,'BH (3)'!$C$14)))</f>
        <v>x</v>
      </c>
      <c r="O140" s="88" t="str">
        <f>IF($D140="","x",IF('BH (3)'!$B$13=1,SUMIFS(Lançamentos!$Q$5:$Q$1004,Lançamentos!$K$5:$K$1004,$D140,Lançamentos!$U$5:$U$1004,O$5,Lançamentos!$W$5:$W$1004,'BH (3)'!$C$14),SUMIFS(Lançamentos!$Q$5:$Q$1004,Lançamentos!$J$5:$J$1004,$D140,Lançamentos!$U$5:$U$1004,O$5,Lançamentos!$W$5:$W$1004,'BH (3)'!$C$14)))</f>
        <v>x</v>
      </c>
      <c r="P140" s="88" t="str">
        <f>IF($D140="","x",IF('BH (3)'!$B$13=1,SUMIFS(Lançamentos!$Q$5:$Q$1004,Lançamentos!$K$5:$K$1004,$D140,Lançamentos!$U$5:$U$1004,P$5,Lançamentos!$W$5:$W$1004,'BH (3)'!$C$14),SUMIFS(Lançamentos!$Q$5:$Q$1004,Lançamentos!$J$5:$J$1004,$D140,Lançamentos!$U$5:$U$1004,P$5,Lançamentos!$W$5:$W$1004,'BH (3)'!$C$14)))</f>
        <v>x</v>
      </c>
      <c r="Q140" s="177" t="str">
        <f t="shared" si="5"/>
        <v/>
      </c>
    </row>
    <row r="141" spans="3:17" ht="45" customHeight="1" x14ac:dyDescent="0.25">
      <c r="C141" s="81" t="str">
        <f t="shared" si="4"/>
        <v/>
      </c>
      <c r="D141" s="170" t="str">
        <f>IF('BH (3)'!$B$13=1,IF(Adv!D139="","",Adv!D139),IF(Cli!D139="","",Cli!D139))</f>
        <v/>
      </c>
      <c r="E141" s="88" t="str">
        <f>IF($D141="","x",IF('BH (3)'!$B$13=1,SUMIFS(Lançamentos!$Q$5:$Q$1004,Lançamentos!$K$5:$K$1004,$D141,Lançamentos!$U$5:$U$1004,E$5,Lançamentos!$W$5:$W$1004,'BH (3)'!$C$14),SUMIFS(Lançamentos!$Q$5:$Q$1004,Lançamentos!$J$5:$J$1004,$D141,Lançamentos!$U$5:$U$1004,E$5,Lançamentos!$W$5:$W$1004,'BH (3)'!$C$14)))</f>
        <v>x</v>
      </c>
      <c r="F141" s="88" t="str">
        <f>IF($D141="","x",IF('BH (3)'!$B$13=1,SUMIFS(Lançamentos!$Q$5:$Q$1004,Lançamentos!$K$5:$K$1004,$D141,Lançamentos!$U$5:$U$1004,F$5,Lançamentos!$W$5:$W$1004,'BH (3)'!$C$14),SUMIFS(Lançamentos!$Q$5:$Q$1004,Lançamentos!$J$5:$J$1004,$D141,Lançamentos!$U$5:$U$1004,F$5,Lançamentos!$W$5:$W$1004,'BH (3)'!$C$14)))</f>
        <v>x</v>
      </c>
      <c r="G141" s="88" t="str">
        <f>IF($D141="","x",IF('BH (3)'!$B$13=1,SUMIFS(Lançamentos!$Q$5:$Q$1004,Lançamentos!$K$5:$K$1004,$D141,Lançamentos!$U$5:$U$1004,G$5,Lançamentos!$W$5:$W$1004,'BH (3)'!$C$14),SUMIFS(Lançamentos!$Q$5:$Q$1004,Lançamentos!$J$5:$J$1004,$D141,Lançamentos!$U$5:$U$1004,G$5,Lançamentos!$W$5:$W$1004,'BH (3)'!$C$14)))</f>
        <v>x</v>
      </c>
      <c r="H141" s="88" t="str">
        <f>IF($D141="","x",IF('BH (3)'!$B$13=1,SUMIFS(Lançamentos!$Q$5:$Q$1004,Lançamentos!$K$5:$K$1004,$D141,Lançamentos!$U$5:$U$1004,H$5,Lançamentos!$W$5:$W$1004,'BH (3)'!$C$14),SUMIFS(Lançamentos!$Q$5:$Q$1004,Lançamentos!$J$5:$J$1004,$D141,Lançamentos!$U$5:$U$1004,H$5,Lançamentos!$W$5:$W$1004,'BH (3)'!$C$14)))</f>
        <v>x</v>
      </c>
      <c r="I141" s="88" t="str">
        <f>IF($D141="","x",IF('BH (3)'!$B$13=1,SUMIFS(Lançamentos!$Q$5:$Q$1004,Lançamentos!$K$5:$K$1004,$D141,Lançamentos!$U$5:$U$1004,I$5,Lançamentos!$W$5:$W$1004,'BH (3)'!$C$14),SUMIFS(Lançamentos!$Q$5:$Q$1004,Lançamentos!$J$5:$J$1004,$D141,Lançamentos!$U$5:$U$1004,I$5,Lançamentos!$W$5:$W$1004,'BH (3)'!$C$14)))</f>
        <v>x</v>
      </c>
      <c r="J141" s="88" t="str">
        <f>IF($D141="","x",IF('BH (3)'!$B$13=1,SUMIFS(Lançamentos!$Q$5:$Q$1004,Lançamentos!$K$5:$K$1004,$D141,Lançamentos!$U$5:$U$1004,J$5,Lançamentos!$W$5:$W$1004,'BH (3)'!$C$14),SUMIFS(Lançamentos!$Q$5:$Q$1004,Lançamentos!$J$5:$J$1004,$D141,Lançamentos!$U$5:$U$1004,J$5,Lançamentos!$W$5:$W$1004,'BH (3)'!$C$14)))</f>
        <v>x</v>
      </c>
      <c r="K141" s="88" t="str">
        <f>IF($D141="","x",IF('BH (3)'!$B$13=1,SUMIFS(Lançamentos!$Q$5:$Q$1004,Lançamentos!$K$5:$K$1004,$D141,Lançamentos!$U$5:$U$1004,K$5,Lançamentos!$W$5:$W$1004,'BH (3)'!$C$14),SUMIFS(Lançamentos!$Q$5:$Q$1004,Lançamentos!$J$5:$J$1004,$D141,Lançamentos!$U$5:$U$1004,K$5,Lançamentos!$W$5:$W$1004,'BH (3)'!$C$14)))</f>
        <v>x</v>
      </c>
      <c r="L141" s="88" t="str">
        <f>IF($D141="","x",IF('BH (3)'!$B$13=1,SUMIFS(Lançamentos!$Q$5:$Q$1004,Lançamentos!$K$5:$K$1004,$D141,Lançamentos!$U$5:$U$1004,L$5,Lançamentos!$W$5:$W$1004,'BH (3)'!$C$14),SUMIFS(Lançamentos!$Q$5:$Q$1004,Lançamentos!$J$5:$J$1004,$D141,Lançamentos!$U$5:$U$1004,L$5,Lançamentos!$W$5:$W$1004,'BH (3)'!$C$14)))</f>
        <v>x</v>
      </c>
      <c r="M141" s="88" t="str">
        <f>IF($D141="","x",IF('BH (3)'!$B$13=1,SUMIFS(Lançamentos!$Q$5:$Q$1004,Lançamentos!$K$5:$K$1004,$D141,Lançamentos!$U$5:$U$1004,M$5,Lançamentos!$W$5:$W$1004,'BH (3)'!$C$14),SUMIFS(Lançamentos!$Q$5:$Q$1004,Lançamentos!$J$5:$J$1004,$D141,Lançamentos!$U$5:$U$1004,M$5,Lançamentos!$W$5:$W$1004,'BH (3)'!$C$14)))</f>
        <v>x</v>
      </c>
      <c r="N141" s="88" t="str">
        <f>IF($D141="","x",IF('BH (3)'!$B$13=1,SUMIFS(Lançamentos!$Q$5:$Q$1004,Lançamentos!$K$5:$K$1004,$D141,Lançamentos!$U$5:$U$1004,N$5,Lançamentos!$W$5:$W$1004,'BH (3)'!$C$14),SUMIFS(Lançamentos!$Q$5:$Q$1004,Lançamentos!$J$5:$J$1004,$D141,Lançamentos!$U$5:$U$1004,N$5,Lançamentos!$W$5:$W$1004,'BH (3)'!$C$14)))</f>
        <v>x</v>
      </c>
      <c r="O141" s="88" t="str">
        <f>IF($D141="","x",IF('BH (3)'!$B$13=1,SUMIFS(Lançamentos!$Q$5:$Q$1004,Lançamentos!$K$5:$K$1004,$D141,Lançamentos!$U$5:$U$1004,O$5,Lançamentos!$W$5:$W$1004,'BH (3)'!$C$14),SUMIFS(Lançamentos!$Q$5:$Q$1004,Lançamentos!$J$5:$J$1004,$D141,Lançamentos!$U$5:$U$1004,O$5,Lançamentos!$W$5:$W$1004,'BH (3)'!$C$14)))</f>
        <v>x</v>
      </c>
      <c r="P141" s="88" t="str">
        <f>IF($D141="","x",IF('BH (3)'!$B$13=1,SUMIFS(Lançamentos!$Q$5:$Q$1004,Lançamentos!$K$5:$K$1004,$D141,Lançamentos!$U$5:$U$1004,P$5,Lançamentos!$W$5:$W$1004,'BH (3)'!$C$14),SUMIFS(Lançamentos!$Q$5:$Q$1004,Lançamentos!$J$5:$J$1004,$D141,Lançamentos!$U$5:$U$1004,P$5,Lançamentos!$W$5:$W$1004,'BH (3)'!$C$14)))</f>
        <v>x</v>
      </c>
      <c r="Q141" s="177" t="str">
        <f t="shared" si="5"/>
        <v/>
      </c>
    </row>
    <row r="142" spans="3:17" ht="45" customHeight="1" x14ac:dyDescent="0.25">
      <c r="C142" s="81" t="str">
        <f t="shared" si="4"/>
        <v/>
      </c>
      <c r="D142" s="170" t="str">
        <f>IF('BH (3)'!$B$13=1,IF(Adv!D140="","",Adv!D140),IF(Cli!D140="","",Cli!D140))</f>
        <v/>
      </c>
      <c r="E142" s="88" t="str">
        <f>IF($D142="","x",IF('BH (3)'!$B$13=1,SUMIFS(Lançamentos!$Q$5:$Q$1004,Lançamentos!$K$5:$K$1004,$D142,Lançamentos!$U$5:$U$1004,E$5,Lançamentos!$W$5:$W$1004,'BH (3)'!$C$14),SUMIFS(Lançamentos!$Q$5:$Q$1004,Lançamentos!$J$5:$J$1004,$D142,Lançamentos!$U$5:$U$1004,E$5,Lançamentos!$W$5:$W$1004,'BH (3)'!$C$14)))</f>
        <v>x</v>
      </c>
      <c r="F142" s="88" t="str">
        <f>IF($D142="","x",IF('BH (3)'!$B$13=1,SUMIFS(Lançamentos!$Q$5:$Q$1004,Lançamentos!$K$5:$K$1004,$D142,Lançamentos!$U$5:$U$1004,F$5,Lançamentos!$W$5:$W$1004,'BH (3)'!$C$14),SUMIFS(Lançamentos!$Q$5:$Q$1004,Lançamentos!$J$5:$J$1004,$D142,Lançamentos!$U$5:$U$1004,F$5,Lançamentos!$W$5:$W$1004,'BH (3)'!$C$14)))</f>
        <v>x</v>
      </c>
      <c r="G142" s="88" t="str">
        <f>IF($D142="","x",IF('BH (3)'!$B$13=1,SUMIFS(Lançamentos!$Q$5:$Q$1004,Lançamentos!$K$5:$K$1004,$D142,Lançamentos!$U$5:$U$1004,G$5,Lançamentos!$W$5:$W$1004,'BH (3)'!$C$14),SUMIFS(Lançamentos!$Q$5:$Q$1004,Lançamentos!$J$5:$J$1004,$D142,Lançamentos!$U$5:$U$1004,G$5,Lançamentos!$W$5:$W$1004,'BH (3)'!$C$14)))</f>
        <v>x</v>
      </c>
      <c r="H142" s="88" t="str">
        <f>IF($D142="","x",IF('BH (3)'!$B$13=1,SUMIFS(Lançamentos!$Q$5:$Q$1004,Lançamentos!$K$5:$K$1004,$D142,Lançamentos!$U$5:$U$1004,H$5,Lançamentos!$W$5:$W$1004,'BH (3)'!$C$14),SUMIFS(Lançamentos!$Q$5:$Q$1004,Lançamentos!$J$5:$J$1004,$D142,Lançamentos!$U$5:$U$1004,H$5,Lançamentos!$W$5:$W$1004,'BH (3)'!$C$14)))</f>
        <v>x</v>
      </c>
      <c r="I142" s="88" t="str">
        <f>IF($D142="","x",IF('BH (3)'!$B$13=1,SUMIFS(Lançamentos!$Q$5:$Q$1004,Lançamentos!$K$5:$K$1004,$D142,Lançamentos!$U$5:$U$1004,I$5,Lançamentos!$W$5:$W$1004,'BH (3)'!$C$14),SUMIFS(Lançamentos!$Q$5:$Q$1004,Lançamentos!$J$5:$J$1004,$D142,Lançamentos!$U$5:$U$1004,I$5,Lançamentos!$W$5:$W$1004,'BH (3)'!$C$14)))</f>
        <v>x</v>
      </c>
      <c r="J142" s="88" t="str">
        <f>IF($D142="","x",IF('BH (3)'!$B$13=1,SUMIFS(Lançamentos!$Q$5:$Q$1004,Lançamentos!$K$5:$K$1004,$D142,Lançamentos!$U$5:$U$1004,J$5,Lançamentos!$W$5:$W$1004,'BH (3)'!$C$14),SUMIFS(Lançamentos!$Q$5:$Q$1004,Lançamentos!$J$5:$J$1004,$D142,Lançamentos!$U$5:$U$1004,J$5,Lançamentos!$W$5:$W$1004,'BH (3)'!$C$14)))</f>
        <v>x</v>
      </c>
      <c r="K142" s="88" t="str">
        <f>IF($D142="","x",IF('BH (3)'!$B$13=1,SUMIFS(Lançamentos!$Q$5:$Q$1004,Lançamentos!$K$5:$K$1004,$D142,Lançamentos!$U$5:$U$1004,K$5,Lançamentos!$W$5:$W$1004,'BH (3)'!$C$14),SUMIFS(Lançamentos!$Q$5:$Q$1004,Lançamentos!$J$5:$J$1004,$D142,Lançamentos!$U$5:$U$1004,K$5,Lançamentos!$W$5:$W$1004,'BH (3)'!$C$14)))</f>
        <v>x</v>
      </c>
      <c r="L142" s="88" t="str">
        <f>IF($D142="","x",IF('BH (3)'!$B$13=1,SUMIFS(Lançamentos!$Q$5:$Q$1004,Lançamentos!$K$5:$K$1004,$D142,Lançamentos!$U$5:$U$1004,L$5,Lançamentos!$W$5:$W$1004,'BH (3)'!$C$14),SUMIFS(Lançamentos!$Q$5:$Q$1004,Lançamentos!$J$5:$J$1004,$D142,Lançamentos!$U$5:$U$1004,L$5,Lançamentos!$W$5:$W$1004,'BH (3)'!$C$14)))</f>
        <v>x</v>
      </c>
      <c r="M142" s="88" t="str">
        <f>IF($D142="","x",IF('BH (3)'!$B$13=1,SUMIFS(Lançamentos!$Q$5:$Q$1004,Lançamentos!$K$5:$K$1004,$D142,Lançamentos!$U$5:$U$1004,M$5,Lançamentos!$W$5:$W$1004,'BH (3)'!$C$14),SUMIFS(Lançamentos!$Q$5:$Q$1004,Lançamentos!$J$5:$J$1004,$D142,Lançamentos!$U$5:$U$1004,M$5,Lançamentos!$W$5:$W$1004,'BH (3)'!$C$14)))</f>
        <v>x</v>
      </c>
      <c r="N142" s="88" t="str">
        <f>IF($D142="","x",IF('BH (3)'!$B$13=1,SUMIFS(Lançamentos!$Q$5:$Q$1004,Lançamentos!$K$5:$K$1004,$D142,Lançamentos!$U$5:$U$1004,N$5,Lançamentos!$W$5:$W$1004,'BH (3)'!$C$14),SUMIFS(Lançamentos!$Q$5:$Q$1004,Lançamentos!$J$5:$J$1004,$D142,Lançamentos!$U$5:$U$1004,N$5,Lançamentos!$W$5:$W$1004,'BH (3)'!$C$14)))</f>
        <v>x</v>
      </c>
      <c r="O142" s="88" t="str">
        <f>IF($D142="","x",IF('BH (3)'!$B$13=1,SUMIFS(Lançamentos!$Q$5:$Q$1004,Lançamentos!$K$5:$K$1004,$D142,Lançamentos!$U$5:$U$1004,O$5,Lançamentos!$W$5:$W$1004,'BH (3)'!$C$14),SUMIFS(Lançamentos!$Q$5:$Q$1004,Lançamentos!$J$5:$J$1004,$D142,Lançamentos!$U$5:$U$1004,O$5,Lançamentos!$W$5:$W$1004,'BH (3)'!$C$14)))</f>
        <v>x</v>
      </c>
      <c r="P142" s="88" t="str">
        <f>IF($D142="","x",IF('BH (3)'!$B$13=1,SUMIFS(Lançamentos!$Q$5:$Q$1004,Lançamentos!$K$5:$K$1004,$D142,Lançamentos!$U$5:$U$1004,P$5,Lançamentos!$W$5:$W$1004,'BH (3)'!$C$14),SUMIFS(Lançamentos!$Q$5:$Q$1004,Lançamentos!$J$5:$J$1004,$D142,Lançamentos!$U$5:$U$1004,P$5,Lançamentos!$W$5:$W$1004,'BH (3)'!$C$14)))</f>
        <v>x</v>
      </c>
      <c r="Q142" s="177" t="str">
        <f t="shared" si="5"/>
        <v/>
      </c>
    </row>
    <row r="143" spans="3:17" ht="45" customHeight="1" x14ac:dyDescent="0.25">
      <c r="C143" s="81" t="str">
        <f t="shared" si="4"/>
        <v/>
      </c>
      <c r="D143" s="170" t="str">
        <f>IF('BH (3)'!$B$13=1,IF(Adv!D141="","",Adv!D141),IF(Cli!D141="","",Cli!D141))</f>
        <v/>
      </c>
      <c r="E143" s="88" t="str">
        <f>IF($D143="","x",IF('BH (3)'!$B$13=1,SUMIFS(Lançamentos!$Q$5:$Q$1004,Lançamentos!$K$5:$K$1004,$D143,Lançamentos!$U$5:$U$1004,E$5,Lançamentos!$W$5:$W$1004,'BH (3)'!$C$14),SUMIFS(Lançamentos!$Q$5:$Q$1004,Lançamentos!$J$5:$J$1004,$D143,Lançamentos!$U$5:$U$1004,E$5,Lançamentos!$W$5:$W$1004,'BH (3)'!$C$14)))</f>
        <v>x</v>
      </c>
      <c r="F143" s="88" t="str">
        <f>IF($D143="","x",IF('BH (3)'!$B$13=1,SUMIFS(Lançamentos!$Q$5:$Q$1004,Lançamentos!$K$5:$K$1004,$D143,Lançamentos!$U$5:$U$1004,F$5,Lançamentos!$W$5:$W$1004,'BH (3)'!$C$14),SUMIFS(Lançamentos!$Q$5:$Q$1004,Lançamentos!$J$5:$J$1004,$D143,Lançamentos!$U$5:$U$1004,F$5,Lançamentos!$W$5:$W$1004,'BH (3)'!$C$14)))</f>
        <v>x</v>
      </c>
      <c r="G143" s="88" t="str">
        <f>IF($D143="","x",IF('BH (3)'!$B$13=1,SUMIFS(Lançamentos!$Q$5:$Q$1004,Lançamentos!$K$5:$K$1004,$D143,Lançamentos!$U$5:$U$1004,G$5,Lançamentos!$W$5:$W$1004,'BH (3)'!$C$14),SUMIFS(Lançamentos!$Q$5:$Q$1004,Lançamentos!$J$5:$J$1004,$D143,Lançamentos!$U$5:$U$1004,G$5,Lançamentos!$W$5:$W$1004,'BH (3)'!$C$14)))</f>
        <v>x</v>
      </c>
      <c r="H143" s="88" t="str">
        <f>IF($D143="","x",IF('BH (3)'!$B$13=1,SUMIFS(Lançamentos!$Q$5:$Q$1004,Lançamentos!$K$5:$K$1004,$D143,Lançamentos!$U$5:$U$1004,H$5,Lançamentos!$W$5:$W$1004,'BH (3)'!$C$14),SUMIFS(Lançamentos!$Q$5:$Q$1004,Lançamentos!$J$5:$J$1004,$D143,Lançamentos!$U$5:$U$1004,H$5,Lançamentos!$W$5:$W$1004,'BH (3)'!$C$14)))</f>
        <v>x</v>
      </c>
      <c r="I143" s="88" t="str">
        <f>IF($D143="","x",IF('BH (3)'!$B$13=1,SUMIFS(Lançamentos!$Q$5:$Q$1004,Lançamentos!$K$5:$K$1004,$D143,Lançamentos!$U$5:$U$1004,I$5,Lançamentos!$W$5:$W$1004,'BH (3)'!$C$14),SUMIFS(Lançamentos!$Q$5:$Q$1004,Lançamentos!$J$5:$J$1004,$D143,Lançamentos!$U$5:$U$1004,I$5,Lançamentos!$W$5:$W$1004,'BH (3)'!$C$14)))</f>
        <v>x</v>
      </c>
      <c r="J143" s="88" t="str">
        <f>IF($D143="","x",IF('BH (3)'!$B$13=1,SUMIFS(Lançamentos!$Q$5:$Q$1004,Lançamentos!$K$5:$K$1004,$D143,Lançamentos!$U$5:$U$1004,J$5,Lançamentos!$W$5:$W$1004,'BH (3)'!$C$14),SUMIFS(Lançamentos!$Q$5:$Q$1004,Lançamentos!$J$5:$J$1004,$D143,Lançamentos!$U$5:$U$1004,J$5,Lançamentos!$W$5:$W$1004,'BH (3)'!$C$14)))</f>
        <v>x</v>
      </c>
      <c r="K143" s="88" t="str">
        <f>IF($D143="","x",IF('BH (3)'!$B$13=1,SUMIFS(Lançamentos!$Q$5:$Q$1004,Lançamentos!$K$5:$K$1004,$D143,Lançamentos!$U$5:$U$1004,K$5,Lançamentos!$W$5:$W$1004,'BH (3)'!$C$14),SUMIFS(Lançamentos!$Q$5:$Q$1004,Lançamentos!$J$5:$J$1004,$D143,Lançamentos!$U$5:$U$1004,K$5,Lançamentos!$W$5:$W$1004,'BH (3)'!$C$14)))</f>
        <v>x</v>
      </c>
      <c r="L143" s="88" t="str">
        <f>IF($D143="","x",IF('BH (3)'!$B$13=1,SUMIFS(Lançamentos!$Q$5:$Q$1004,Lançamentos!$K$5:$K$1004,$D143,Lançamentos!$U$5:$U$1004,L$5,Lançamentos!$W$5:$W$1004,'BH (3)'!$C$14),SUMIFS(Lançamentos!$Q$5:$Q$1004,Lançamentos!$J$5:$J$1004,$D143,Lançamentos!$U$5:$U$1004,L$5,Lançamentos!$W$5:$W$1004,'BH (3)'!$C$14)))</f>
        <v>x</v>
      </c>
      <c r="M143" s="88" t="str">
        <f>IF($D143="","x",IF('BH (3)'!$B$13=1,SUMIFS(Lançamentos!$Q$5:$Q$1004,Lançamentos!$K$5:$K$1004,$D143,Lançamentos!$U$5:$U$1004,M$5,Lançamentos!$W$5:$W$1004,'BH (3)'!$C$14),SUMIFS(Lançamentos!$Q$5:$Q$1004,Lançamentos!$J$5:$J$1004,$D143,Lançamentos!$U$5:$U$1004,M$5,Lançamentos!$W$5:$W$1004,'BH (3)'!$C$14)))</f>
        <v>x</v>
      </c>
      <c r="N143" s="88" t="str">
        <f>IF($D143="","x",IF('BH (3)'!$B$13=1,SUMIFS(Lançamentos!$Q$5:$Q$1004,Lançamentos!$K$5:$K$1004,$D143,Lançamentos!$U$5:$U$1004,N$5,Lançamentos!$W$5:$W$1004,'BH (3)'!$C$14),SUMIFS(Lançamentos!$Q$5:$Q$1004,Lançamentos!$J$5:$J$1004,$D143,Lançamentos!$U$5:$U$1004,N$5,Lançamentos!$W$5:$W$1004,'BH (3)'!$C$14)))</f>
        <v>x</v>
      </c>
      <c r="O143" s="88" t="str">
        <f>IF($D143="","x",IF('BH (3)'!$B$13=1,SUMIFS(Lançamentos!$Q$5:$Q$1004,Lançamentos!$K$5:$K$1004,$D143,Lançamentos!$U$5:$U$1004,O$5,Lançamentos!$W$5:$W$1004,'BH (3)'!$C$14),SUMIFS(Lançamentos!$Q$5:$Q$1004,Lançamentos!$J$5:$J$1004,$D143,Lançamentos!$U$5:$U$1004,O$5,Lançamentos!$W$5:$W$1004,'BH (3)'!$C$14)))</f>
        <v>x</v>
      </c>
      <c r="P143" s="88" t="str">
        <f>IF($D143="","x",IF('BH (3)'!$B$13=1,SUMIFS(Lançamentos!$Q$5:$Q$1004,Lançamentos!$K$5:$K$1004,$D143,Lançamentos!$U$5:$U$1004,P$5,Lançamentos!$W$5:$W$1004,'BH (3)'!$C$14),SUMIFS(Lançamentos!$Q$5:$Q$1004,Lançamentos!$J$5:$J$1004,$D143,Lançamentos!$U$5:$U$1004,P$5,Lançamentos!$W$5:$W$1004,'BH (3)'!$C$14)))</f>
        <v>x</v>
      </c>
      <c r="Q143" s="177" t="str">
        <f t="shared" si="5"/>
        <v/>
      </c>
    </row>
    <row r="144" spans="3:17" ht="45" customHeight="1" x14ac:dyDescent="0.25">
      <c r="C144" s="81" t="str">
        <f t="shared" si="4"/>
        <v/>
      </c>
      <c r="D144" s="170" t="str">
        <f>IF('BH (3)'!$B$13=1,IF(Adv!D142="","",Adv!D142),IF(Cli!D142="","",Cli!D142))</f>
        <v/>
      </c>
      <c r="E144" s="88" t="str">
        <f>IF($D144="","x",IF('BH (3)'!$B$13=1,SUMIFS(Lançamentos!$Q$5:$Q$1004,Lançamentos!$K$5:$K$1004,$D144,Lançamentos!$U$5:$U$1004,E$5,Lançamentos!$W$5:$W$1004,'BH (3)'!$C$14),SUMIFS(Lançamentos!$Q$5:$Q$1004,Lançamentos!$J$5:$J$1004,$D144,Lançamentos!$U$5:$U$1004,E$5,Lançamentos!$W$5:$W$1004,'BH (3)'!$C$14)))</f>
        <v>x</v>
      </c>
      <c r="F144" s="88" t="str">
        <f>IF($D144="","x",IF('BH (3)'!$B$13=1,SUMIFS(Lançamentos!$Q$5:$Q$1004,Lançamentos!$K$5:$K$1004,$D144,Lançamentos!$U$5:$U$1004,F$5,Lançamentos!$W$5:$W$1004,'BH (3)'!$C$14),SUMIFS(Lançamentos!$Q$5:$Q$1004,Lançamentos!$J$5:$J$1004,$D144,Lançamentos!$U$5:$U$1004,F$5,Lançamentos!$W$5:$W$1004,'BH (3)'!$C$14)))</f>
        <v>x</v>
      </c>
      <c r="G144" s="88" t="str">
        <f>IF($D144="","x",IF('BH (3)'!$B$13=1,SUMIFS(Lançamentos!$Q$5:$Q$1004,Lançamentos!$K$5:$K$1004,$D144,Lançamentos!$U$5:$U$1004,G$5,Lançamentos!$W$5:$W$1004,'BH (3)'!$C$14),SUMIFS(Lançamentos!$Q$5:$Q$1004,Lançamentos!$J$5:$J$1004,$D144,Lançamentos!$U$5:$U$1004,G$5,Lançamentos!$W$5:$W$1004,'BH (3)'!$C$14)))</f>
        <v>x</v>
      </c>
      <c r="H144" s="88" t="str">
        <f>IF($D144="","x",IF('BH (3)'!$B$13=1,SUMIFS(Lançamentos!$Q$5:$Q$1004,Lançamentos!$K$5:$K$1004,$D144,Lançamentos!$U$5:$U$1004,H$5,Lançamentos!$W$5:$W$1004,'BH (3)'!$C$14),SUMIFS(Lançamentos!$Q$5:$Q$1004,Lançamentos!$J$5:$J$1004,$D144,Lançamentos!$U$5:$U$1004,H$5,Lançamentos!$W$5:$W$1004,'BH (3)'!$C$14)))</f>
        <v>x</v>
      </c>
      <c r="I144" s="88" t="str">
        <f>IF($D144="","x",IF('BH (3)'!$B$13=1,SUMIFS(Lançamentos!$Q$5:$Q$1004,Lançamentos!$K$5:$K$1004,$D144,Lançamentos!$U$5:$U$1004,I$5,Lançamentos!$W$5:$W$1004,'BH (3)'!$C$14),SUMIFS(Lançamentos!$Q$5:$Q$1004,Lançamentos!$J$5:$J$1004,$D144,Lançamentos!$U$5:$U$1004,I$5,Lançamentos!$W$5:$W$1004,'BH (3)'!$C$14)))</f>
        <v>x</v>
      </c>
      <c r="J144" s="88" t="str">
        <f>IF($D144="","x",IF('BH (3)'!$B$13=1,SUMIFS(Lançamentos!$Q$5:$Q$1004,Lançamentos!$K$5:$K$1004,$D144,Lançamentos!$U$5:$U$1004,J$5,Lançamentos!$W$5:$W$1004,'BH (3)'!$C$14),SUMIFS(Lançamentos!$Q$5:$Q$1004,Lançamentos!$J$5:$J$1004,$D144,Lançamentos!$U$5:$U$1004,J$5,Lançamentos!$W$5:$W$1004,'BH (3)'!$C$14)))</f>
        <v>x</v>
      </c>
      <c r="K144" s="88" t="str">
        <f>IF($D144="","x",IF('BH (3)'!$B$13=1,SUMIFS(Lançamentos!$Q$5:$Q$1004,Lançamentos!$K$5:$K$1004,$D144,Lançamentos!$U$5:$U$1004,K$5,Lançamentos!$W$5:$W$1004,'BH (3)'!$C$14),SUMIFS(Lançamentos!$Q$5:$Q$1004,Lançamentos!$J$5:$J$1004,$D144,Lançamentos!$U$5:$U$1004,K$5,Lançamentos!$W$5:$W$1004,'BH (3)'!$C$14)))</f>
        <v>x</v>
      </c>
      <c r="L144" s="88" t="str">
        <f>IF($D144="","x",IF('BH (3)'!$B$13=1,SUMIFS(Lançamentos!$Q$5:$Q$1004,Lançamentos!$K$5:$K$1004,$D144,Lançamentos!$U$5:$U$1004,L$5,Lançamentos!$W$5:$W$1004,'BH (3)'!$C$14),SUMIFS(Lançamentos!$Q$5:$Q$1004,Lançamentos!$J$5:$J$1004,$D144,Lançamentos!$U$5:$U$1004,L$5,Lançamentos!$W$5:$W$1004,'BH (3)'!$C$14)))</f>
        <v>x</v>
      </c>
      <c r="M144" s="88" t="str">
        <f>IF($D144="","x",IF('BH (3)'!$B$13=1,SUMIFS(Lançamentos!$Q$5:$Q$1004,Lançamentos!$K$5:$K$1004,$D144,Lançamentos!$U$5:$U$1004,M$5,Lançamentos!$W$5:$W$1004,'BH (3)'!$C$14),SUMIFS(Lançamentos!$Q$5:$Q$1004,Lançamentos!$J$5:$J$1004,$D144,Lançamentos!$U$5:$U$1004,M$5,Lançamentos!$W$5:$W$1004,'BH (3)'!$C$14)))</f>
        <v>x</v>
      </c>
      <c r="N144" s="88" t="str">
        <f>IF($D144="","x",IF('BH (3)'!$B$13=1,SUMIFS(Lançamentos!$Q$5:$Q$1004,Lançamentos!$K$5:$K$1004,$D144,Lançamentos!$U$5:$U$1004,N$5,Lançamentos!$W$5:$W$1004,'BH (3)'!$C$14),SUMIFS(Lançamentos!$Q$5:$Q$1004,Lançamentos!$J$5:$J$1004,$D144,Lançamentos!$U$5:$U$1004,N$5,Lançamentos!$W$5:$W$1004,'BH (3)'!$C$14)))</f>
        <v>x</v>
      </c>
      <c r="O144" s="88" t="str">
        <f>IF($D144="","x",IF('BH (3)'!$B$13=1,SUMIFS(Lançamentos!$Q$5:$Q$1004,Lançamentos!$K$5:$K$1004,$D144,Lançamentos!$U$5:$U$1004,O$5,Lançamentos!$W$5:$W$1004,'BH (3)'!$C$14),SUMIFS(Lançamentos!$Q$5:$Q$1004,Lançamentos!$J$5:$J$1004,$D144,Lançamentos!$U$5:$U$1004,O$5,Lançamentos!$W$5:$W$1004,'BH (3)'!$C$14)))</f>
        <v>x</v>
      </c>
      <c r="P144" s="88" t="str">
        <f>IF($D144="","x",IF('BH (3)'!$B$13=1,SUMIFS(Lançamentos!$Q$5:$Q$1004,Lançamentos!$K$5:$K$1004,$D144,Lançamentos!$U$5:$U$1004,P$5,Lançamentos!$W$5:$W$1004,'BH (3)'!$C$14),SUMIFS(Lançamentos!$Q$5:$Q$1004,Lançamentos!$J$5:$J$1004,$D144,Lançamentos!$U$5:$U$1004,P$5,Lançamentos!$W$5:$W$1004,'BH (3)'!$C$14)))</f>
        <v>x</v>
      </c>
      <c r="Q144" s="177" t="str">
        <f t="shared" si="5"/>
        <v/>
      </c>
    </row>
    <row r="145" spans="3:17" ht="45" customHeight="1" x14ac:dyDescent="0.25">
      <c r="C145" s="81" t="str">
        <f t="shared" si="4"/>
        <v/>
      </c>
      <c r="D145" s="170" t="str">
        <f>IF('BH (3)'!$B$13=1,IF(Adv!D143="","",Adv!D143),IF(Cli!D143="","",Cli!D143))</f>
        <v/>
      </c>
      <c r="E145" s="88" t="str">
        <f>IF($D145="","x",IF('BH (3)'!$B$13=1,SUMIFS(Lançamentos!$Q$5:$Q$1004,Lançamentos!$K$5:$K$1004,$D145,Lançamentos!$U$5:$U$1004,E$5,Lançamentos!$W$5:$W$1004,'BH (3)'!$C$14),SUMIFS(Lançamentos!$Q$5:$Q$1004,Lançamentos!$J$5:$J$1004,$D145,Lançamentos!$U$5:$U$1004,E$5,Lançamentos!$W$5:$W$1004,'BH (3)'!$C$14)))</f>
        <v>x</v>
      </c>
      <c r="F145" s="88" t="str">
        <f>IF($D145="","x",IF('BH (3)'!$B$13=1,SUMIFS(Lançamentos!$Q$5:$Q$1004,Lançamentos!$K$5:$K$1004,$D145,Lançamentos!$U$5:$U$1004,F$5,Lançamentos!$W$5:$W$1004,'BH (3)'!$C$14),SUMIFS(Lançamentos!$Q$5:$Q$1004,Lançamentos!$J$5:$J$1004,$D145,Lançamentos!$U$5:$U$1004,F$5,Lançamentos!$W$5:$W$1004,'BH (3)'!$C$14)))</f>
        <v>x</v>
      </c>
      <c r="G145" s="88" t="str">
        <f>IF($D145="","x",IF('BH (3)'!$B$13=1,SUMIFS(Lançamentos!$Q$5:$Q$1004,Lançamentos!$K$5:$K$1004,$D145,Lançamentos!$U$5:$U$1004,G$5,Lançamentos!$W$5:$W$1004,'BH (3)'!$C$14),SUMIFS(Lançamentos!$Q$5:$Q$1004,Lançamentos!$J$5:$J$1004,$D145,Lançamentos!$U$5:$U$1004,G$5,Lançamentos!$W$5:$W$1004,'BH (3)'!$C$14)))</f>
        <v>x</v>
      </c>
      <c r="H145" s="88" t="str">
        <f>IF($D145="","x",IF('BH (3)'!$B$13=1,SUMIFS(Lançamentos!$Q$5:$Q$1004,Lançamentos!$K$5:$K$1004,$D145,Lançamentos!$U$5:$U$1004,H$5,Lançamentos!$W$5:$W$1004,'BH (3)'!$C$14),SUMIFS(Lançamentos!$Q$5:$Q$1004,Lançamentos!$J$5:$J$1004,$D145,Lançamentos!$U$5:$U$1004,H$5,Lançamentos!$W$5:$W$1004,'BH (3)'!$C$14)))</f>
        <v>x</v>
      </c>
      <c r="I145" s="88" t="str">
        <f>IF($D145="","x",IF('BH (3)'!$B$13=1,SUMIFS(Lançamentos!$Q$5:$Q$1004,Lançamentos!$K$5:$K$1004,$D145,Lançamentos!$U$5:$U$1004,I$5,Lançamentos!$W$5:$W$1004,'BH (3)'!$C$14),SUMIFS(Lançamentos!$Q$5:$Q$1004,Lançamentos!$J$5:$J$1004,$D145,Lançamentos!$U$5:$U$1004,I$5,Lançamentos!$W$5:$W$1004,'BH (3)'!$C$14)))</f>
        <v>x</v>
      </c>
      <c r="J145" s="88" t="str">
        <f>IF($D145="","x",IF('BH (3)'!$B$13=1,SUMIFS(Lançamentos!$Q$5:$Q$1004,Lançamentos!$K$5:$K$1004,$D145,Lançamentos!$U$5:$U$1004,J$5,Lançamentos!$W$5:$W$1004,'BH (3)'!$C$14),SUMIFS(Lançamentos!$Q$5:$Q$1004,Lançamentos!$J$5:$J$1004,$D145,Lançamentos!$U$5:$U$1004,J$5,Lançamentos!$W$5:$W$1004,'BH (3)'!$C$14)))</f>
        <v>x</v>
      </c>
      <c r="K145" s="88" t="str">
        <f>IF($D145="","x",IF('BH (3)'!$B$13=1,SUMIFS(Lançamentos!$Q$5:$Q$1004,Lançamentos!$K$5:$K$1004,$D145,Lançamentos!$U$5:$U$1004,K$5,Lançamentos!$W$5:$W$1004,'BH (3)'!$C$14),SUMIFS(Lançamentos!$Q$5:$Q$1004,Lançamentos!$J$5:$J$1004,$D145,Lançamentos!$U$5:$U$1004,K$5,Lançamentos!$W$5:$W$1004,'BH (3)'!$C$14)))</f>
        <v>x</v>
      </c>
      <c r="L145" s="88" t="str">
        <f>IF($D145="","x",IF('BH (3)'!$B$13=1,SUMIFS(Lançamentos!$Q$5:$Q$1004,Lançamentos!$K$5:$K$1004,$D145,Lançamentos!$U$5:$U$1004,L$5,Lançamentos!$W$5:$W$1004,'BH (3)'!$C$14),SUMIFS(Lançamentos!$Q$5:$Q$1004,Lançamentos!$J$5:$J$1004,$D145,Lançamentos!$U$5:$U$1004,L$5,Lançamentos!$W$5:$W$1004,'BH (3)'!$C$14)))</f>
        <v>x</v>
      </c>
      <c r="M145" s="88" t="str">
        <f>IF($D145="","x",IF('BH (3)'!$B$13=1,SUMIFS(Lançamentos!$Q$5:$Q$1004,Lançamentos!$K$5:$K$1004,$D145,Lançamentos!$U$5:$U$1004,M$5,Lançamentos!$W$5:$W$1004,'BH (3)'!$C$14),SUMIFS(Lançamentos!$Q$5:$Q$1004,Lançamentos!$J$5:$J$1004,$D145,Lançamentos!$U$5:$U$1004,M$5,Lançamentos!$W$5:$W$1004,'BH (3)'!$C$14)))</f>
        <v>x</v>
      </c>
      <c r="N145" s="88" t="str">
        <f>IF($D145="","x",IF('BH (3)'!$B$13=1,SUMIFS(Lançamentos!$Q$5:$Q$1004,Lançamentos!$K$5:$K$1004,$D145,Lançamentos!$U$5:$U$1004,N$5,Lançamentos!$W$5:$W$1004,'BH (3)'!$C$14),SUMIFS(Lançamentos!$Q$5:$Q$1004,Lançamentos!$J$5:$J$1004,$D145,Lançamentos!$U$5:$U$1004,N$5,Lançamentos!$W$5:$W$1004,'BH (3)'!$C$14)))</f>
        <v>x</v>
      </c>
      <c r="O145" s="88" t="str">
        <f>IF($D145="","x",IF('BH (3)'!$B$13=1,SUMIFS(Lançamentos!$Q$5:$Q$1004,Lançamentos!$K$5:$K$1004,$D145,Lançamentos!$U$5:$U$1004,O$5,Lançamentos!$W$5:$W$1004,'BH (3)'!$C$14),SUMIFS(Lançamentos!$Q$5:$Q$1004,Lançamentos!$J$5:$J$1004,$D145,Lançamentos!$U$5:$U$1004,O$5,Lançamentos!$W$5:$W$1004,'BH (3)'!$C$14)))</f>
        <v>x</v>
      </c>
      <c r="P145" s="88" t="str">
        <f>IF($D145="","x",IF('BH (3)'!$B$13=1,SUMIFS(Lançamentos!$Q$5:$Q$1004,Lançamentos!$K$5:$K$1004,$D145,Lançamentos!$U$5:$U$1004,P$5,Lançamentos!$W$5:$W$1004,'BH (3)'!$C$14),SUMIFS(Lançamentos!$Q$5:$Q$1004,Lançamentos!$J$5:$J$1004,$D145,Lançamentos!$U$5:$U$1004,P$5,Lançamentos!$W$5:$W$1004,'BH (3)'!$C$14)))</f>
        <v>x</v>
      </c>
      <c r="Q145" s="177" t="str">
        <f t="shared" si="5"/>
        <v/>
      </c>
    </row>
    <row r="146" spans="3:17" ht="45" customHeight="1" x14ac:dyDescent="0.25">
      <c r="C146" s="81" t="str">
        <f t="shared" si="4"/>
        <v/>
      </c>
      <c r="D146" s="170" t="str">
        <f>IF('BH (3)'!$B$13=1,IF(Adv!D144="","",Adv!D144),IF(Cli!D144="","",Cli!D144))</f>
        <v/>
      </c>
      <c r="E146" s="88" t="str">
        <f>IF($D146="","x",IF('BH (3)'!$B$13=1,SUMIFS(Lançamentos!$Q$5:$Q$1004,Lançamentos!$K$5:$K$1004,$D146,Lançamentos!$U$5:$U$1004,E$5,Lançamentos!$W$5:$W$1004,'BH (3)'!$C$14),SUMIFS(Lançamentos!$Q$5:$Q$1004,Lançamentos!$J$5:$J$1004,$D146,Lançamentos!$U$5:$U$1004,E$5,Lançamentos!$W$5:$W$1004,'BH (3)'!$C$14)))</f>
        <v>x</v>
      </c>
      <c r="F146" s="88" t="str">
        <f>IF($D146="","x",IF('BH (3)'!$B$13=1,SUMIFS(Lançamentos!$Q$5:$Q$1004,Lançamentos!$K$5:$K$1004,$D146,Lançamentos!$U$5:$U$1004,F$5,Lançamentos!$W$5:$W$1004,'BH (3)'!$C$14),SUMIFS(Lançamentos!$Q$5:$Q$1004,Lançamentos!$J$5:$J$1004,$D146,Lançamentos!$U$5:$U$1004,F$5,Lançamentos!$W$5:$W$1004,'BH (3)'!$C$14)))</f>
        <v>x</v>
      </c>
      <c r="G146" s="88" t="str">
        <f>IF($D146="","x",IF('BH (3)'!$B$13=1,SUMIFS(Lançamentos!$Q$5:$Q$1004,Lançamentos!$K$5:$K$1004,$D146,Lançamentos!$U$5:$U$1004,G$5,Lançamentos!$W$5:$W$1004,'BH (3)'!$C$14),SUMIFS(Lançamentos!$Q$5:$Q$1004,Lançamentos!$J$5:$J$1004,$D146,Lançamentos!$U$5:$U$1004,G$5,Lançamentos!$W$5:$W$1004,'BH (3)'!$C$14)))</f>
        <v>x</v>
      </c>
      <c r="H146" s="88" t="str">
        <f>IF($D146="","x",IF('BH (3)'!$B$13=1,SUMIFS(Lançamentos!$Q$5:$Q$1004,Lançamentos!$K$5:$K$1004,$D146,Lançamentos!$U$5:$U$1004,H$5,Lançamentos!$W$5:$W$1004,'BH (3)'!$C$14),SUMIFS(Lançamentos!$Q$5:$Q$1004,Lançamentos!$J$5:$J$1004,$D146,Lançamentos!$U$5:$U$1004,H$5,Lançamentos!$W$5:$W$1004,'BH (3)'!$C$14)))</f>
        <v>x</v>
      </c>
      <c r="I146" s="88" t="str">
        <f>IF($D146="","x",IF('BH (3)'!$B$13=1,SUMIFS(Lançamentos!$Q$5:$Q$1004,Lançamentos!$K$5:$K$1004,$D146,Lançamentos!$U$5:$U$1004,I$5,Lançamentos!$W$5:$W$1004,'BH (3)'!$C$14),SUMIFS(Lançamentos!$Q$5:$Q$1004,Lançamentos!$J$5:$J$1004,$D146,Lançamentos!$U$5:$U$1004,I$5,Lançamentos!$W$5:$W$1004,'BH (3)'!$C$14)))</f>
        <v>x</v>
      </c>
      <c r="J146" s="88" t="str">
        <f>IF($D146="","x",IF('BH (3)'!$B$13=1,SUMIFS(Lançamentos!$Q$5:$Q$1004,Lançamentos!$K$5:$K$1004,$D146,Lançamentos!$U$5:$U$1004,J$5,Lançamentos!$W$5:$W$1004,'BH (3)'!$C$14),SUMIFS(Lançamentos!$Q$5:$Q$1004,Lançamentos!$J$5:$J$1004,$D146,Lançamentos!$U$5:$U$1004,J$5,Lançamentos!$W$5:$W$1004,'BH (3)'!$C$14)))</f>
        <v>x</v>
      </c>
      <c r="K146" s="88" t="str">
        <f>IF($D146="","x",IF('BH (3)'!$B$13=1,SUMIFS(Lançamentos!$Q$5:$Q$1004,Lançamentos!$K$5:$K$1004,$D146,Lançamentos!$U$5:$U$1004,K$5,Lançamentos!$W$5:$W$1004,'BH (3)'!$C$14),SUMIFS(Lançamentos!$Q$5:$Q$1004,Lançamentos!$J$5:$J$1004,$D146,Lançamentos!$U$5:$U$1004,K$5,Lançamentos!$W$5:$W$1004,'BH (3)'!$C$14)))</f>
        <v>x</v>
      </c>
      <c r="L146" s="88" t="str">
        <f>IF($D146="","x",IF('BH (3)'!$B$13=1,SUMIFS(Lançamentos!$Q$5:$Q$1004,Lançamentos!$K$5:$K$1004,$D146,Lançamentos!$U$5:$U$1004,L$5,Lançamentos!$W$5:$W$1004,'BH (3)'!$C$14),SUMIFS(Lançamentos!$Q$5:$Q$1004,Lançamentos!$J$5:$J$1004,$D146,Lançamentos!$U$5:$U$1004,L$5,Lançamentos!$W$5:$W$1004,'BH (3)'!$C$14)))</f>
        <v>x</v>
      </c>
      <c r="M146" s="88" t="str">
        <f>IF($D146="","x",IF('BH (3)'!$B$13=1,SUMIFS(Lançamentos!$Q$5:$Q$1004,Lançamentos!$K$5:$K$1004,$D146,Lançamentos!$U$5:$U$1004,M$5,Lançamentos!$W$5:$W$1004,'BH (3)'!$C$14),SUMIFS(Lançamentos!$Q$5:$Q$1004,Lançamentos!$J$5:$J$1004,$D146,Lançamentos!$U$5:$U$1004,M$5,Lançamentos!$W$5:$W$1004,'BH (3)'!$C$14)))</f>
        <v>x</v>
      </c>
      <c r="N146" s="88" t="str">
        <f>IF($D146="","x",IF('BH (3)'!$B$13=1,SUMIFS(Lançamentos!$Q$5:$Q$1004,Lançamentos!$K$5:$K$1004,$D146,Lançamentos!$U$5:$U$1004,N$5,Lançamentos!$W$5:$W$1004,'BH (3)'!$C$14),SUMIFS(Lançamentos!$Q$5:$Q$1004,Lançamentos!$J$5:$J$1004,$D146,Lançamentos!$U$5:$U$1004,N$5,Lançamentos!$W$5:$W$1004,'BH (3)'!$C$14)))</f>
        <v>x</v>
      </c>
      <c r="O146" s="88" t="str">
        <f>IF($D146="","x",IF('BH (3)'!$B$13=1,SUMIFS(Lançamentos!$Q$5:$Q$1004,Lançamentos!$K$5:$K$1004,$D146,Lançamentos!$U$5:$U$1004,O$5,Lançamentos!$W$5:$W$1004,'BH (3)'!$C$14),SUMIFS(Lançamentos!$Q$5:$Q$1004,Lançamentos!$J$5:$J$1004,$D146,Lançamentos!$U$5:$U$1004,O$5,Lançamentos!$W$5:$W$1004,'BH (3)'!$C$14)))</f>
        <v>x</v>
      </c>
      <c r="P146" s="88" t="str">
        <f>IF($D146="","x",IF('BH (3)'!$B$13=1,SUMIFS(Lançamentos!$Q$5:$Q$1004,Lançamentos!$K$5:$K$1004,$D146,Lançamentos!$U$5:$U$1004,P$5,Lançamentos!$W$5:$W$1004,'BH (3)'!$C$14),SUMIFS(Lançamentos!$Q$5:$Q$1004,Lançamentos!$J$5:$J$1004,$D146,Lançamentos!$U$5:$U$1004,P$5,Lançamentos!$W$5:$W$1004,'BH (3)'!$C$14)))</f>
        <v>x</v>
      </c>
      <c r="Q146" s="177" t="str">
        <f t="shared" si="5"/>
        <v/>
      </c>
    </row>
    <row r="147" spans="3:17" ht="45" customHeight="1" x14ac:dyDescent="0.25">
      <c r="C147" s="81" t="str">
        <f t="shared" si="4"/>
        <v/>
      </c>
      <c r="D147" s="170" t="str">
        <f>IF('BH (3)'!$B$13=1,IF(Adv!D145="","",Adv!D145),IF(Cli!D145="","",Cli!D145))</f>
        <v/>
      </c>
      <c r="E147" s="88" t="str">
        <f>IF($D147="","x",IF('BH (3)'!$B$13=1,SUMIFS(Lançamentos!$Q$5:$Q$1004,Lançamentos!$K$5:$K$1004,$D147,Lançamentos!$U$5:$U$1004,E$5,Lançamentos!$W$5:$W$1004,'BH (3)'!$C$14),SUMIFS(Lançamentos!$Q$5:$Q$1004,Lançamentos!$J$5:$J$1004,$D147,Lançamentos!$U$5:$U$1004,E$5,Lançamentos!$W$5:$W$1004,'BH (3)'!$C$14)))</f>
        <v>x</v>
      </c>
      <c r="F147" s="88" t="str">
        <f>IF($D147="","x",IF('BH (3)'!$B$13=1,SUMIFS(Lançamentos!$Q$5:$Q$1004,Lançamentos!$K$5:$K$1004,$D147,Lançamentos!$U$5:$U$1004,F$5,Lançamentos!$W$5:$W$1004,'BH (3)'!$C$14),SUMIFS(Lançamentos!$Q$5:$Q$1004,Lançamentos!$J$5:$J$1004,$D147,Lançamentos!$U$5:$U$1004,F$5,Lançamentos!$W$5:$W$1004,'BH (3)'!$C$14)))</f>
        <v>x</v>
      </c>
      <c r="G147" s="88" t="str">
        <f>IF($D147="","x",IF('BH (3)'!$B$13=1,SUMIFS(Lançamentos!$Q$5:$Q$1004,Lançamentos!$K$5:$K$1004,$D147,Lançamentos!$U$5:$U$1004,G$5,Lançamentos!$W$5:$W$1004,'BH (3)'!$C$14),SUMIFS(Lançamentos!$Q$5:$Q$1004,Lançamentos!$J$5:$J$1004,$D147,Lançamentos!$U$5:$U$1004,G$5,Lançamentos!$W$5:$W$1004,'BH (3)'!$C$14)))</f>
        <v>x</v>
      </c>
      <c r="H147" s="88" t="str">
        <f>IF($D147="","x",IF('BH (3)'!$B$13=1,SUMIFS(Lançamentos!$Q$5:$Q$1004,Lançamentos!$K$5:$K$1004,$D147,Lançamentos!$U$5:$U$1004,H$5,Lançamentos!$W$5:$W$1004,'BH (3)'!$C$14),SUMIFS(Lançamentos!$Q$5:$Q$1004,Lançamentos!$J$5:$J$1004,$D147,Lançamentos!$U$5:$U$1004,H$5,Lançamentos!$W$5:$W$1004,'BH (3)'!$C$14)))</f>
        <v>x</v>
      </c>
      <c r="I147" s="88" t="str">
        <f>IF($D147="","x",IF('BH (3)'!$B$13=1,SUMIFS(Lançamentos!$Q$5:$Q$1004,Lançamentos!$K$5:$K$1004,$D147,Lançamentos!$U$5:$U$1004,I$5,Lançamentos!$W$5:$W$1004,'BH (3)'!$C$14),SUMIFS(Lançamentos!$Q$5:$Q$1004,Lançamentos!$J$5:$J$1004,$D147,Lançamentos!$U$5:$U$1004,I$5,Lançamentos!$W$5:$W$1004,'BH (3)'!$C$14)))</f>
        <v>x</v>
      </c>
      <c r="J147" s="88" t="str">
        <f>IF($D147="","x",IF('BH (3)'!$B$13=1,SUMIFS(Lançamentos!$Q$5:$Q$1004,Lançamentos!$K$5:$K$1004,$D147,Lançamentos!$U$5:$U$1004,J$5,Lançamentos!$W$5:$W$1004,'BH (3)'!$C$14),SUMIFS(Lançamentos!$Q$5:$Q$1004,Lançamentos!$J$5:$J$1004,$D147,Lançamentos!$U$5:$U$1004,J$5,Lançamentos!$W$5:$W$1004,'BH (3)'!$C$14)))</f>
        <v>x</v>
      </c>
      <c r="K147" s="88" t="str">
        <f>IF($D147="","x",IF('BH (3)'!$B$13=1,SUMIFS(Lançamentos!$Q$5:$Q$1004,Lançamentos!$K$5:$K$1004,$D147,Lançamentos!$U$5:$U$1004,K$5,Lançamentos!$W$5:$W$1004,'BH (3)'!$C$14),SUMIFS(Lançamentos!$Q$5:$Q$1004,Lançamentos!$J$5:$J$1004,$D147,Lançamentos!$U$5:$U$1004,K$5,Lançamentos!$W$5:$W$1004,'BH (3)'!$C$14)))</f>
        <v>x</v>
      </c>
      <c r="L147" s="88" t="str">
        <f>IF($D147="","x",IF('BH (3)'!$B$13=1,SUMIFS(Lançamentos!$Q$5:$Q$1004,Lançamentos!$K$5:$K$1004,$D147,Lançamentos!$U$5:$U$1004,L$5,Lançamentos!$W$5:$W$1004,'BH (3)'!$C$14),SUMIFS(Lançamentos!$Q$5:$Q$1004,Lançamentos!$J$5:$J$1004,$D147,Lançamentos!$U$5:$U$1004,L$5,Lançamentos!$W$5:$W$1004,'BH (3)'!$C$14)))</f>
        <v>x</v>
      </c>
      <c r="M147" s="88" t="str">
        <f>IF($D147="","x",IF('BH (3)'!$B$13=1,SUMIFS(Lançamentos!$Q$5:$Q$1004,Lançamentos!$K$5:$K$1004,$D147,Lançamentos!$U$5:$U$1004,M$5,Lançamentos!$W$5:$W$1004,'BH (3)'!$C$14),SUMIFS(Lançamentos!$Q$5:$Q$1004,Lançamentos!$J$5:$J$1004,$D147,Lançamentos!$U$5:$U$1004,M$5,Lançamentos!$W$5:$W$1004,'BH (3)'!$C$14)))</f>
        <v>x</v>
      </c>
      <c r="N147" s="88" t="str">
        <f>IF($D147="","x",IF('BH (3)'!$B$13=1,SUMIFS(Lançamentos!$Q$5:$Q$1004,Lançamentos!$K$5:$K$1004,$D147,Lançamentos!$U$5:$U$1004,N$5,Lançamentos!$W$5:$W$1004,'BH (3)'!$C$14),SUMIFS(Lançamentos!$Q$5:$Q$1004,Lançamentos!$J$5:$J$1004,$D147,Lançamentos!$U$5:$U$1004,N$5,Lançamentos!$W$5:$W$1004,'BH (3)'!$C$14)))</f>
        <v>x</v>
      </c>
      <c r="O147" s="88" t="str">
        <f>IF($D147="","x",IF('BH (3)'!$B$13=1,SUMIFS(Lançamentos!$Q$5:$Q$1004,Lançamentos!$K$5:$K$1004,$D147,Lançamentos!$U$5:$U$1004,O$5,Lançamentos!$W$5:$W$1004,'BH (3)'!$C$14),SUMIFS(Lançamentos!$Q$5:$Q$1004,Lançamentos!$J$5:$J$1004,$D147,Lançamentos!$U$5:$U$1004,O$5,Lançamentos!$W$5:$W$1004,'BH (3)'!$C$14)))</f>
        <v>x</v>
      </c>
      <c r="P147" s="88" t="str">
        <f>IF($D147="","x",IF('BH (3)'!$B$13=1,SUMIFS(Lançamentos!$Q$5:$Q$1004,Lançamentos!$K$5:$K$1004,$D147,Lançamentos!$U$5:$U$1004,P$5,Lançamentos!$W$5:$W$1004,'BH (3)'!$C$14),SUMIFS(Lançamentos!$Q$5:$Q$1004,Lançamentos!$J$5:$J$1004,$D147,Lançamentos!$U$5:$U$1004,P$5,Lançamentos!$W$5:$W$1004,'BH (3)'!$C$14)))</f>
        <v>x</v>
      </c>
      <c r="Q147" s="177" t="str">
        <f t="shared" si="5"/>
        <v/>
      </c>
    </row>
    <row r="148" spans="3:17" ht="45" customHeight="1" x14ac:dyDescent="0.25">
      <c r="C148" s="81" t="str">
        <f t="shared" si="4"/>
        <v/>
      </c>
      <c r="D148" s="170" t="str">
        <f>IF('BH (3)'!$B$13=1,IF(Adv!D146="","",Adv!D146),IF(Cli!D146="","",Cli!D146))</f>
        <v/>
      </c>
      <c r="E148" s="88" t="str">
        <f>IF($D148="","x",IF('BH (3)'!$B$13=1,SUMIFS(Lançamentos!$Q$5:$Q$1004,Lançamentos!$K$5:$K$1004,$D148,Lançamentos!$U$5:$U$1004,E$5,Lançamentos!$W$5:$W$1004,'BH (3)'!$C$14),SUMIFS(Lançamentos!$Q$5:$Q$1004,Lançamentos!$J$5:$J$1004,$D148,Lançamentos!$U$5:$U$1004,E$5,Lançamentos!$W$5:$W$1004,'BH (3)'!$C$14)))</f>
        <v>x</v>
      </c>
      <c r="F148" s="88" t="str">
        <f>IF($D148="","x",IF('BH (3)'!$B$13=1,SUMIFS(Lançamentos!$Q$5:$Q$1004,Lançamentos!$K$5:$K$1004,$D148,Lançamentos!$U$5:$U$1004,F$5,Lançamentos!$W$5:$W$1004,'BH (3)'!$C$14),SUMIFS(Lançamentos!$Q$5:$Q$1004,Lançamentos!$J$5:$J$1004,$D148,Lançamentos!$U$5:$U$1004,F$5,Lançamentos!$W$5:$W$1004,'BH (3)'!$C$14)))</f>
        <v>x</v>
      </c>
      <c r="G148" s="88" t="str">
        <f>IF($D148="","x",IF('BH (3)'!$B$13=1,SUMIFS(Lançamentos!$Q$5:$Q$1004,Lançamentos!$K$5:$K$1004,$D148,Lançamentos!$U$5:$U$1004,G$5,Lançamentos!$W$5:$W$1004,'BH (3)'!$C$14),SUMIFS(Lançamentos!$Q$5:$Q$1004,Lançamentos!$J$5:$J$1004,$D148,Lançamentos!$U$5:$U$1004,G$5,Lançamentos!$W$5:$W$1004,'BH (3)'!$C$14)))</f>
        <v>x</v>
      </c>
      <c r="H148" s="88" t="str">
        <f>IF($D148="","x",IF('BH (3)'!$B$13=1,SUMIFS(Lançamentos!$Q$5:$Q$1004,Lançamentos!$K$5:$K$1004,$D148,Lançamentos!$U$5:$U$1004,H$5,Lançamentos!$W$5:$W$1004,'BH (3)'!$C$14),SUMIFS(Lançamentos!$Q$5:$Q$1004,Lançamentos!$J$5:$J$1004,$D148,Lançamentos!$U$5:$U$1004,H$5,Lançamentos!$W$5:$W$1004,'BH (3)'!$C$14)))</f>
        <v>x</v>
      </c>
      <c r="I148" s="88" t="str">
        <f>IF($D148="","x",IF('BH (3)'!$B$13=1,SUMIFS(Lançamentos!$Q$5:$Q$1004,Lançamentos!$K$5:$K$1004,$D148,Lançamentos!$U$5:$U$1004,I$5,Lançamentos!$W$5:$W$1004,'BH (3)'!$C$14),SUMIFS(Lançamentos!$Q$5:$Q$1004,Lançamentos!$J$5:$J$1004,$D148,Lançamentos!$U$5:$U$1004,I$5,Lançamentos!$W$5:$W$1004,'BH (3)'!$C$14)))</f>
        <v>x</v>
      </c>
      <c r="J148" s="88" t="str">
        <f>IF($D148="","x",IF('BH (3)'!$B$13=1,SUMIFS(Lançamentos!$Q$5:$Q$1004,Lançamentos!$K$5:$K$1004,$D148,Lançamentos!$U$5:$U$1004,J$5,Lançamentos!$W$5:$W$1004,'BH (3)'!$C$14),SUMIFS(Lançamentos!$Q$5:$Q$1004,Lançamentos!$J$5:$J$1004,$D148,Lançamentos!$U$5:$U$1004,J$5,Lançamentos!$W$5:$W$1004,'BH (3)'!$C$14)))</f>
        <v>x</v>
      </c>
      <c r="K148" s="88" t="str">
        <f>IF($D148="","x",IF('BH (3)'!$B$13=1,SUMIFS(Lançamentos!$Q$5:$Q$1004,Lançamentos!$K$5:$K$1004,$D148,Lançamentos!$U$5:$U$1004,K$5,Lançamentos!$W$5:$W$1004,'BH (3)'!$C$14),SUMIFS(Lançamentos!$Q$5:$Q$1004,Lançamentos!$J$5:$J$1004,$D148,Lançamentos!$U$5:$U$1004,K$5,Lançamentos!$W$5:$W$1004,'BH (3)'!$C$14)))</f>
        <v>x</v>
      </c>
      <c r="L148" s="88" t="str">
        <f>IF($D148="","x",IF('BH (3)'!$B$13=1,SUMIFS(Lançamentos!$Q$5:$Q$1004,Lançamentos!$K$5:$K$1004,$D148,Lançamentos!$U$5:$U$1004,L$5,Lançamentos!$W$5:$W$1004,'BH (3)'!$C$14),SUMIFS(Lançamentos!$Q$5:$Q$1004,Lançamentos!$J$5:$J$1004,$D148,Lançamentos!$U$5:$U$1004,L$5,Lançamentos!$W$5:$W$1004,'BH (3)'!$C$14)))</f>
        <v>x</v>
      </c>
      <c r="M148" s="88" t="str">
        <f>IF($D148="","x",IF('BH (3)'!$B$13=1,SUMIFS(Lançamentos!$Q$5:$Q$1004,Lançamentos!$K$5:$K$1004,$D148,Lançamentos!$U$5:$U$1004,M$5,Lançamentos!$W$5:$W$1004,'BH (3)'!$C$14),SUMIFS(Lançamentos!$Q$5:$Q$1004,Lançamentos!$J$5:$J$1004,$D148,Lançamentos!$U$5:$U$1004,M$5,Lançamentos!$W$5:$W$1004,'BH (3)'!$C$14)))</f>
        <v>x</v>
      </c>
      <c r="N148" s="88" t="str">
        <f>IF($D148="","x",IF('BH (3)'!$B$13=1,SUMIFS(Lançamentos!$Q$5:$Q$1004,Lançamentos!$K$5:$K$1004,$D148,Lançamentos!$U$5:$U$1004,N$5,Lançamentos!$W$5:$W$1004,'BH (3)'!$C$14),SUMIFS(Lançamentos!$Q$5:$Q$1004,Lançamentos!$J$5:$J$1004,$D148,Lançamentos!$U$5:$U$1004,N$5,Lançamentos!$W$5:$W$1004,'BH (3)'!$C$14)))</f>
        <v>x</v>
      </c>
      <c r="O148" s="88" t="str">
        <f>IF($D148="","x",IF('BH (3)'!$B$13=1,SUMIFS(Lançamentos!$Q$5:$Q$1004,Lançamentos!$K$5:$K$1004,$D148,Lançamentos!$U$5:$U$1004,O$5,Lançamentos!$W$5:$W$1004,'BH (3)'!$C$14),SUMIFS(Lançamentos!$Q$5:$Q$1004,Lançamentos!$J$5:$J$1004,$D148,Lançamentos!$U$5:$U$1004,O$5,Lançamentos!$W$5:$W$1004,'BH (3)'!$C$14)))</f>
        <v>x</v>
      </c>
      <c r="P148" s="88" t="str">
        <f>IF($D148="","x",IF('BH (3)'!$B$13=1,SUMIFS(Lançamentos!$Q$5:$Q$1004,Lançamentos!$K$5:$K$1004,$D148,Lançamentos!$U$5:$U$1004,P$5,Lançamentos!$W$5:$W$1004,'BH (3)'!$C$14),SUMIFS(Lançamentos!$Q$5:$Q$1004,Lançamentos!$J$5:$J$1004,$D148,Lançamentos!$U$5:$U$1004,P$5,Lançamentos!$W$5:$W$1004,'BH (3)'!$C$14)))</f>
        <v>x</v>
      </c>
      <c r="Q148" s="177" t="str">
        <f t="shared" si="5"/>
        <v/>
      </c>
    </row>
    <row r="149" spans="3:17" ht="45" customHeight="1" x14ac:dyDescent="0.25">
      <c r="C149" s="81" t="str">
        <f t="shared" si="4"/>
        <v/>
      </c>
      <c r="D149" s="170" t="str">
        <f>IF('BH (3)'!$B$13=1,IF(Adv!D147="","",Adv!D147),IF(Cli!D147="","",Cli!D147))</f>
        <v/>
      </c>
      <c r="E149" s="88" t="str">
        <f>IF($D149="","x",IF('BH (3)'!$B$13=1,SUMIFS(Lançamentos!$Q$5:$Q$1004,Lançamentos!$K$5:$K$1004,$D149,Lançamentos!$U$5:$U$1004,E$5,Lançamentos!$W$5:$W$1004,'BH (3)'!$C$14),SUMIFS(Lançamentos!$Q$5:$Q$1004,Lançamentos!$J$5:$J$1004,$D149,Lançamentos!$U$5:$U$1004,E$5,Lançamentos!$W$5:$W$1004,'BH (3)'!$C$14)))</f>
        <v>x</v>
      </c>
      <c r="F149" s="88" t="str">
        <f>IF($D149="","x",IF('BH (3)'!$B$13=1,SUMIFS(Lançamentos!$Q$5:$Q$1004,Lançamentos!$K$5:$K$1004,$D149,Lançamentos!$U$5:$U$1004,F$5,Lançamentos!$W$5:$W$1004,'BH (3)'!$C$14),SUMIFS(Lançamentos!$Q$5:$Q$1004,Lançamentos!$J$5:$J$1004,$D149,Lançamentos!$U$5:$U$1004,F$5,Lançamentos!$W$5:$W$1004,'BH (3)'!$C$14)))</f>
        <v>x</v>
      </c>
      <c r="G149" s="88" t="str">
        <f>IF($D149="","x",IF('BH (3)'!$B$13=1,SUMIFS(Lançamentos!$Q$5:$Q$1004,Lançamentos!$K$5:$K$1004,$D149,Lançamentos!$U$5:$U$1004,G$5,Lançamentos!$W$5:$W$1004,'BH (3)'!$C$14),SUMIFS(Lançamentos!$Q$5:$Q$1004,Lançamentos!$J$5:$J$1004,$D149,Lançamentos!$U$5:$U$1004,G$5,Lançamentos!$W$5:$W$1004,'BH (3)'!$C$14)))</f>
        <v>x</v>
      </c>
      <c r="H149" s="88" t="str">
        <f>IF($D149="","x",IF('BH (3)'!$B$13=1,SUMIFS(Lançamentos!$Q$5:$Q$1004,Lançamentos!$K$5:$K$1004,$D149,Lançamentos!$U$5:$U$1004,H$5,Lançamentos!$W$5:$W$1004,'BH (3)'!$C$14),SUMIFS(Lançamentos!$Q$5:$Q$1004,Lançamentos!$J$5:$J$1004,$D149,Lançamentos!$U$5:$U$1004,H$5,Lançamentos!$W$5:$W$1004,'BH (3)'!$C$14)))</f>
        <v>x</v>
      </c>
      <c r="I149" s="88" t="str">
        <f>IF($D149="","x",IF('BH (3)'!$B$13=1,SUMIFS(Lançamentos!$Q$5:$Q$1004,Lançamentos!$K$5:$K$1004,$D149,Lançamentos!$U$5:$U$1004,I$5,Lançamentos!$W$5:$W$1004,'BH (3)'!$C$14),SUMIFS(Lançamentos!$Q$5:$Q$1004,Lançamentos!$J$5:$J$1004,$D149,Lançamentos!$U$5:$U$1004,I$5,Lançamentos!$W$5:$W$1004,'BH (3)'!$C$14)))</f>
        <v>x</v>
      </c>
      <c r="J149" s="88" t="str">
        <f>IF($D149="","x",IF('BH (3)'!$B$13=1,SUMIFS(Lançamentos!$Q$5:$Q$1004,Lançamentos!$K$5:$K$1004,$D149,Lançamentos!$U$5:$U$1004,J$5,Lançamentos!$W$5:$W$1004,'BH (3)'!$C$14),SUMIFS(Lançamentos!$Q$5:$Q$1004,Lançamentos!$J$5:$J$1004,$D149,Lançamentos!$U$5:$U$1004,J$5,Lançamentos!$W$5:$W$1004,'BH (3)'!$C$14)))</f>
        <v>x</v>
      </c>
      <c r="K149" s="88" t="str">
        <f>IF($D149="","x",IF('BH (3)'!$B$13=1,SUMIFS(Lançamentos!$Q$5:$Q$1004,Lançamentos!$K$5:$K$1004,$D149,Lançamentos!$U$5:$U$1004,K$5,Lançamentos!$W$5:$W$1004,'BH (3)'!$C$14),SUMIFS(Lançamentos!$Q$5:$Q$1004,Lançamentos!$J$5:$J$1004,$D149,Lançamentos!$U$5:$U$1004,K$5,Lançamentos!$W$5:$W$1004,'BH (3)'!$C$14)))</f>
        <v>x</v>
      </c>
      <c r="L149" s="88" t="str">
        <f>IF($D149="","x",IF('BH (3)'!$B$13=1,SUMIFS(Lançamentos!$Q$5:$Q$1004,Lançamentos!$K$5:$K$1004,$D149,Lançamentos!$U$5:$U$1004,L$5,Lançamentos!$W$5:$W$1004,'BH (3)'!$C$14),SUMIFS(Lançamentos!$Q$5:$Q$1004,Lançamentos!$J$5:$J$1004,$D149,Lançamentos!$U$5:$U$1004,L$5,Lançamentos!$W$5:$W$1004,'BH (3)'!$C$14)))</f>
        <v>x</v>
      </c>
      <c r="M149" s="88" t="str">
        <f>IF($D149="","x",IF('BH (3)'!$B$13=1,SUMIFS(Lançamentos!$Q$5:$Q$1004,Lançamentos!$K$5:$K$1004,$D149,Lançamentos!$U$5:$U$1004,M$5,Lançamentos!$W$5:$W$1004,'BH (3)'!$C$14),SUMIFS(Lançamentos!$Q$5:$Q$1004,Lançamentos!$J$5:$J$1004,$D149,Lançamentos!$U$5:$U$1004,M$5,Lançamentos!$W$5:$W$1004,'BH (3)'!$C$14)))</f>
        <v>x</v>
      </c>
      <c r="N149" s="88" t="str">
        <f>IF($D149="","x",IF('BH (3)'!$B$13=1,SUMIFS(Lançamentos!$Q$5:$Q$1004,Lançamentos!$K$5:$K$1004,$D149,Lançamentos!$U$5:$U$1004,N$5,Lançamentos!$W$5:$W$1004,'BH (3)'!$C$14),SUMIFS(Lançamentos!$Q$5:$Q$1004,Lançamentos!$J$5:$J$1004,$D149,Lançamentos!$U$5:$U$1004,N$5,Lançamentos!$W$5:$W$1004,'BH (3)'!$C$14)))</f>
        <v>x</v>
      </c>
      <c r="O149" s="88" t="str">
        <f>IF($D149="","x",IF('BH (3)'!$B$13=1,SUMIFS(Lançamentos!$Q$5:$Q$1004,Lançamentos!$K$5:$K$1004,$D149,Lançamentos!$U$5:$U$1004,O$5,Lançamentos!$W$5:$W$1004,'BH (3)'!$C$14),SUMIFS(Lançamentos!$Q$5:$Q$1004,Lançamentos!$J$5:$J$1004,$D149,Lançamentos!$U$5:$U$1004,O$5,Lançamentos!$W$5:$W$1004,'BH (3)'!$C$14)))</f>
        <v>x</v>
      </c>
      <c r="P149" s="88" t="str">
        <f>IF($D149="","x",IF('BH (3)'!$B$13=1,SUMIFS(Lançamentos!$Q$5:$Q$1004,Lançamentos!$K$5:$K$1004,$D149,Lançamentos!$U$5:$U$1004,P$5,Lançamentos!$W$5:$W$1004,'BH (3)'!$C$14),SUMIFS(Lançamentos!$Q$5:$Q$1004,Lançamentos!$J$5:$J$1004,$D149,Lançamentos!$U$5:$U$1004,P$5,Lançamentos!$W$5:$W$1004,'BH (3)'!$C$14)))</f>
        <v>x</v>
      </c>
      <c r="Q149" s="177" t="str">
        <f t="shared" si="5"/>
        <v/>
      </c>
    </row>
    <row r="150" spans="3:17" ht="45" customHeight="1" x14ac:dyDescent="0.25">
      <c r="C150" s="81" t="str">
        <f t="shared" si="4"/>
        <v/>
      </c>
      <c r="D150" s="170" t="str">
        <f>IF('BH (3)'!$B$13=1,IF(Adv!D148="","",Adv!D148),IF(Cli!D148="","",Cli!D148))</f>
        <v/>
      </c>
      <c r="E150" s="88" t="str">
        <f>IF($D150="","x",IF('BH (3)'!$B$13=1,SUMIFS(Lançamentos!$Q$5:$Q$1004,Lançamentos!$K$5:$K$1004,$D150,Lançamentos!$U$5:$U$1004,E$5,Lançamentos!$W$5:$W$1004,'BH (3)'!$C$14),SUMIFS(Lançamentos!$Q$5:$Q$1004,Lançamentos!$J$5:$J$1004,$D150,Lançamentos!$U$5:$U$1004,E$5,Lançamentos!$W$5:$W$1004,'BH (3)'!$C$14)))</f>
        <v>x</v>
      </c>
      <c r="F150" s="88" t="str">
        <f>IF($D150="","x",IF('BH (3)'!$B$13=1,SUMIFS(Lançamentos!$Q$5:$Q$1004,Lançamentos!$K$5:$K$1004,$D150,Lançamentos!$U$5:$U$1004,F$5,Lançamentos!$W$5:$W$1004,'BH (3)'!$C$14),SUMIFS(Lançamentos!$Q$5:$Q$1004,Lançamentos!$J$5:$J$1004,$D150,Lançamentos!$U$5:$U$1004,F$5,Lançamentos!$W$5:$W$1004,'BH (3)'!$C$14)))</f>
        <v>x</v>
      </c>
      <c r="G150" s="88" t="str">
        <f>IF($D150="","x",IF('BH (3)'!$B$13=1,SUMIFS(Lançamentos!$Q$5:$Q$1004,Lançamentos!$K$5:$K$1004,$D150,Lançamentos!$U$5:$U$1004,G$5,Lançamentos!$W$5:$W$1004,'BH (3)'!$C$14),SUMIFS(Lançamentos!$Q$5:$Q$1004,Lançamentos!$J$5:$J$1004,$D150,Lançamentos!$U$5:$U$1004,G$5,Lançamentos!$W$5:$W$1004,'BH (3)'!$C$14)))</f>
        <v>x</v>
      </c>
      <c r="H150" s="88" t="str">
        <f>IF($D150="","x",IF('BH (3)'!$B$13=1,SUMIFS(Lançamentos!$Q$5:$Q$1004,Lançamentos!$K$5:$K$1004,$D150,Lançamentos!$U$5:$U$1004,H$5,Lançamentos!$W$5:$W$1004,'BH (3)'!$C$14),SUMIFS(Lançamentos!$Q$5:$Q$1004,Lançamentos!$J$5:$J$1004,$D150,Lançamentos!$U$5:$U$1004,H$5,Lançamentos!$W$5:$W$1004,'BH (3)'!$C$14)))</f>
        <v>x</v>
      </c>
      <c r="I150" s="88" t="str">
        <f>IF($D150="","x",IF('BH (3)'!$B$13=1,SUMIFS(Lançamentos!$Q$5:$Q$1004,Lançamentos!$K$5:$K$1004,$D150,Lançamentos!$U$5:$U$1004,I$5,Lançamentos!$W$5:$W$1004,'BH (3)'!$C$14),SUMIFS(Lançamentos!$Q$5:$Q$1004,Lançamentos!$J$5:$J$1004,$D150,Lançamentos!$U$5:$U$1004,I$5,Lançamentos!$W$5:$W$1004,'BH (3)'!$C$14)))</f>
        <v>x</v>
      </c>
      <c r="J150" s="88" t="str">
        <f>IF($D150="","x",IF('BH (3)'!$B$13=1,SUMIFS(Lançamentos!$Q$5:$Q$1004,Lançamentos!$K$5:$K$1004,$D150,Lançamentos!$U$5:$U$1004,J$5,Lançamentos!$W$5:$W$1004,'BH (3)'!$C$14),SUMIFS(Lançamentos!$Q$5:$Q$1004,Lançamentos!$J$5:$J$1004,$D150,Lançamentos!$U$5:$U$1004,J$5,Lançamentos!$W$5:$W$1004,'BH (3)'!$C$14)))</f>
        <v>x</v>
      </c>
      <c r="K150" s="88" t="str">
        <f>IF($D150="","x",IF('BH (3)'!$B$13=1,SUMIFS(Lançamentos!$Q$5:$Q$1004,Lançamentos!$K$5:$K$1004,$D150,Lançamentos!$U$5:$U$1004,K$5,Lançamentos!$W$5:$W$1004,'BH (3)'!$C$14),SUMIFS(Lançamentos!$Q$5:$Q$1004,Lançamentos!$J$5:$J$1004,$D150,Lançamentos!$U$5:$U$1004,K$5,Lançamentos!$W$5:$W$1004,'BH (3)'!$C$14)))</f>
        <v>x</v>
      </c>
      <c r="L150" s="88" t="str">
        <f>IF($D150="","x",IF('BH (3)'!$B$13=1,SUMIFS(Lançamentos!$Q$5:$Q$1004,Lançamentos!$K$5:$K$1004,$D150,Lançamentos!$U$5:$U$1004,L$5,Lançamentos!$W$5:$W$1004,'BH (3)'!$C$14),SUMIFS(Lançamentos!$Q$5:$Q$1004,Lançamentos!$J$5:$J$1004,$D150,Lançamentos!$U$5:$U$1004,L$5,Lançamentos!$W$5:$W$1004,'BH (3)'!$C$14)))</f>
        <v>x</v>
      </c>
      <c r="M150" s="88" t="str">
        <f>IF($D150="","x",IF('BH (3)'!$B$13=1,SUMIFS(Lançamentos!$Q$5:$Q$1004,Lançamentos!$K$5:$K$1004,$D150,Lançamentos!$U$5:$U$1004,M$5,Lançamentos!$W$5:$W$1004,'BH (3)'!$C$14),SUMIFS(Lançamentos!$Q$5:$Q$1004,Lançamentos!$J$5:$J$1004,$D150,Lançamentos!$U$5:$U$1004,M$5,Lançamentos!$W$5:$W$1004,'BH (3)'!$C$14)))</f>
        <v>x</v>
      </c>
      <c r="N150" s="88" t="str">
        <f>IF($D150="","x",IF('BH (3)'!$B$13=1,SUMIFS(Lançamentos!$Q$5:$Q$1004,Lançamentos!$K$5:$K$1004,$D150,Lançamentos!$U$5:$U$1004,N$5,Lançamentos!$W$5:$W$1004,'BH (3)'!$C$14),SUMIFS(Lançamentos!$Q$5:$Q$1004,Lançamentos!$J$5:$J$1004,$D150,Lançamentos!$U$5:$U$1004,N$5,Lançamentos!$W$5:$W$1004,'BH (3)'!$C$14)))</f>
        <v>x</v>
      </c>
      <c r="O150" s="88" t="str">
        <f>IF($D150="","x",IF('BH (3)'!$B$13=1,SUMIFS(Lançamentos!$Q$5:$Q$1004,Lançamentos!$K$5:$K$1004,$D150,Lançamentos!$U$5:$U$1004,O$5,Lançamentos!$W$5:$W$1004,'BH (3)'!$C$14),SUMIFS(Lançamentos!$Q$5:$Q$1004,Lançamentos!$J$5:$J$1004,$D150,Lançamentos!$U$5:$U$1004,O$5,Lançamentos!$W$5:$W$1004,'BH (3)'!$C$14)))</f>
        <v>x</v>
      </c>
      <c r="P150" s="88" t="str">
        <f>IF($D150="","x",IF('BH (3)'!$B$13=1,SUMIFS(Lançamentos!$Q$5:$Q$1004,Lançamentos!$K$5:$K$1004,$D150,Lançamentos!$U$5:$U$1004,P$5,Lançamentos!$W$5:$W$1004,'BH (3)'!$C$14),SUMIFS(Lançamentos!$Q$5:$Q$1004,Lançamentos!$J$5:$J$1004,$D150,Lançamentos!$U$5:$U$1004,P$5,Lançamentos!$W$5:$W$1004,'BH (3)'!$C$14)))</f>
        <v>x</v>
      </c>
      <c r="Q150" s="177" t="str">
        <f t="shared" si="5"/>
        <v/>
      </c>
    </row>
    <row r="151" spans="3:17" ht="45" customHeight="1" x14ac:dyDescent="0.25">
      <c r="C151" s="81" t="str">
        <f t="shared" si="4"/>
        <v/>
      </c>
      <c r="D151" s="170" t="str">
        <f>IF('BH (3)'!$B$13=1,IF(Adv!D149="","",Adv!D149),IF(Cli!D149="","",Cli!D149))</f>
        <v/>
      </c>
      <c r="E151" s="88" t="str">
        <f>IF($D151="","x",IF('BH (3)'!$B$13=1,SUMIFS(Lançamentos!$Q$5:$Q$1004,Lançamentos!$K$5:$K$1004,$D151,Lançamentos!$U$5:$U$1004,E$5,Lançamentos!$W$5:$W$1004,'BH (3)'!$C$14),SUMIFS(Lançamentos!$Q$5:$Q$1004,Lançamentos!$J$5:$J$1004,$D151,Lançamentos!$U$5:$U$1004,E$5,Lançamentos!$W$5:$W$1004,'BH (3)'!$C$14)))</f>
        <v>x</v>
      </c>
      <c r="F151" s="88" t="str">
        <f>IF($D151="","x",IF('BH (3)'!$B$13=1,SUMIFS(Lançamentos!$Q$5:$Q$1004,Lançamentos!$K$5:$K$1004,$D151,Lançamentos!$U$5:$U$1004,F$5,Lançamentos!$W$5:$W$1004,'BH (3)'!$C$14),SUMIFS(Lançamentos!$Q$5:$Q$1004,Lançamentos!$J$5:$J$1004,$D151,Lançamentos!$U$5:$U$1004,F$5,Lançamentos!$W$5:$W$1004,'BH (3)'!$C$14)))</f>
        <v>x</v>
      </c>
      <c r="G151" s="88" t="str">
        <f>IF($D151="","x",IF('BH (3)'!$B$13=1,SUMIFS(Lançamentos!$Q$5:$Q$1004,Lançamentos!$K$5:$K$1004,$D151,Lançamentos!$U$5:$U$1004,G$5,Lançamentos!$W$5:$W$1004,'BH (3)'!$C$14),SUMIFS(Lançamentos!$Q$5:$Q$1004,Lançamentos!$J$5:$J$1004,$D151,Lançamentos!$U$5:$U$1004,G$5,Lançamentos!$W$5:$W$1004,'BH (3)'!$C$14)))</f>
        <v>x</v>
      </c>
      <c r="H151" s="88" t="str">
        <f>IF($D151="","x",IF('BH (3)'!$B$13=1,SUMIFS(Lançamentos!$Q$5:$Q$1004,Lançamentos!$K$5:$K$1004,$D151,Lançamentos!$U$5:$U$1004,H$5,Lançamentos!$W$5:$W$1004,'BH (3)'!$C$14),SUMIFS(Lançamentos!$Q$5:$Q$1004,Lançamentos!$J$5:$J$1004,$D151,Lançamentos!$U$5:$U$1004,H$5,Lançamentos!$W$5:$W$1004,'BH (3)'!$C$14)))</f>
        <v>x</v>
      </c>
      <c r="I151" s="88" t="str">
        <f>IF($D151="","x",IF('BH (3)'!$B$13=1,SUMIFS(Lançamentos!$Q$5:$Q$1004,Lançamentos!$K$5:$K$1004,$D151,Lançamentos!$U$5:$U$1004,I$5,Lançamentos!$W$5:$W$1004,'BH (3)'!$C$14),SUMIFS(Lançamentos!$Q$5:$Q$1004,Lançamentos!$J$5:$J$1004,$D151,Lançamentos!$U$5:$U$1004,I$5,Lançamentos!$W$5:$W$1004,'BH (3)'!$C$14)))</f>
        <v>x</v>
      </c>
      <c r="J151" s="88" t="str">
        <f>IF($D151="","x",IF('BH (3)'!$B$13=1,SUMIFS(Lançamentos!$Q$5:$Q$1004,Lançamentos!$K$5:$K$1004,$D151,Lançamentos!$U$5:$U$1004,J$5,Lançamentos!$W$5:$W$1004,'BH (3)'!$C$14),SUMIFS(Lançamentos!$Q$5:$Q$1004,Lançamentos!$J$5:$J$1004,$D151,Lançamentos!$U$5:$U$1004,J$5,Lançamentos!$W$5:$W$1004,'BH (3)'!$C$14)))</f>
        <v>x</v>
      </c>
      <c r="K151" s="88" t="str">
        <f>IF($D151="","x",IF('BH (3)'!$B$13=1,SUMIFS(Lançamentos!$Q$5:$Q$1004,Lançamentos!$K$5:$K$1004,$D151,Lançamentos!$U$5:$U$1004,K$5,Lançamentos!$W$5:$W$1004,'BH (3)'!$C$14),SUMIFS(Lançamentos!$Q$5:$Q$1004,Lançamentos!$J$5:$J$1004,$D151,Lançamentos!$U$5:$U$1004,K$5,Lançamentos!$W$5:$W$1004,'BH (3)'!$C$14)))</f>
        <v>x</v>
      </c>
      <c r="L151" s="88" t="str">
        <f>IF($D151="","x",IF('BH (3)'!$B$13=1,SUMIFS(Lançamentos!$Q$5:$Q$1004,Lançamentos!$K$5:$K$1004,$D151,Lançamentos!$U$5:$U$1004,L$5,Lançamentos!$W$5:$W$1004,'BH (3)'!$C$14),SUMIFS(Lançamentos!$Q$5:$Q$1004,Lançamentos!$J$5:$J$1004,$D151,Lançamentos!$U$5:$U$1004,L$5,Lançamentos!$W$5:$W$1004,'BH (3)'!$C$14)))</f>
        <v>x</v>
      </c>
      <c r="M151" s="88" t="str">
        <f>IF($D151="","x",IF('BH (3)'!$B$13=1,SUMIFS(Lançamentos!$Q$5:$Q$1004,Lançamentos!$K$5:$K$1004,$D151,Lançamentos!$U$5:$U$1004,M$5,Lançamentos!$W$5:$W$1004,'BH (3)'!$C$14),SUMIFS(Lançamentos!$Q$5:$Q$1004,Lançamentos!$J$5:$J$1004,$D151,Lançamentos!$U$5:$U$1004,M$5,Lançamentos!$W$5:$W$1004,'BH (3)'!$C$14)))</f>
        <v>x</v>
      </c>
      <c r="N151" s="88" t="str">
        <f>IF($D151="","x",IF('BH (3)'!$B$13=1,SUMIFS(Lançamentos!$Q$5:$Q$1004,Lançamentos!$K$5:$K$1004,$D151,Lançamentos!$U$5:$U$1004,N$5,Lançamentos!$W$5:$W$1004,'BH (3)'!$C$14),SUMIFS(Lançamentos!$Q$5:$Q$1004,Lançamentos!$J$5:$J$1004,$D151,Lançamentos!$U$5:$U$1004,N$5,Lançamentos!$W$5:$W$1004,'BH (3)'!$C$14)))</f>
        <v>x</v>
      </c>
      <c r="O151" s="88" t="str">
        <f>IF($D151="","x",IF('BH (3)'!$B$13=1,SUMIFS(Lançamentos!$Q$5:$Q$1004,Lançamentos!$K$5:$K$1004,$D151,Lançamentos!$U$5:$U$1004,O$5,Lançamentos!$W$5:$W$1004,'BH (3)'!$C$14),SUMIFS(Lançamentos!$Q$5:$Q$1004,Lançamentos!$J$5:$J$1004,$D151,Lançamentos!$U$5:$U$1004,O$5,Lançamentos!$W$5:$W$1004,'BH (3)'!$C$14)))</f>
        <v>x</v>
      </c>
      <c r="P151" s="88" t="str">
        <f>IF($D151="","x",IF('BH (3)'!$B$13=1,SUMIFS(Lançamentos!$Q$5:$Q$1004,Lançamentos!$K$5:$K$1004,$D151,Lançamentos!$U$5:$U$1004,P$5,Lançamentos!$W$5:$W$1004,'BH (3)'!$C$14),SUMIFS(Lançamentos!$Q$5:$Q$1004,Lançamentos!$J$5:$J$1004,$D151,Lançamentos!$U$5:$U$1004,P$5,Lançamentos!$W$5:$W$1004,'BH (3)'!$C$14)))</f>
        <v>x</v>
      </c>
      <c r="Q151" s="177" t="str">
        <f t="shared" si="5"/>
        <v/>
      </c>
    </row>
    <row r="152" spans="3:17" ht="45" customHeight="1" x14ac:dyDescent="0.25">
      <c r="C152" s="81" t="str">
        <f t="shared" si="4"/>
        <v/>
      </c>
      <c r="D152" s="170" t="str">
        <f>IF('BH (3)'!$B$13=1,IF(Adv!D150="","",Adv!D150),IF(Cli!D150="","",Cli!D150))</f>
        <v/>
      </c>
      <c r="E152" s="88" t="str">
        <f>IF($D152="","x",IF('BH (3)'!$B$13=1,SUMIFS(Lançamentos!$Q$5:$Q$1004,Lançamentos!$K$5:$K$1004,$D152,Lançamentos!$U$5:$U$1004,E$5,Lançamentos!$W$5:$W$1004,'BH (3)'!$C$14),SUMIFS(Lançamentos!$Q$5:$Q$1004,Lançamentos!$J$5:$J$1004,$D152,Lançamentos!$U$5:$U$1004,E$5,Lançamentos!$W$5:$W$1004,'BH (3)'!$C$14)))</f>
        <v>x</v>
      </c>
      <c r="F152" s="88" t="str">
        <f>IF($D152="","x",IF('BH (3)'!$B$13=1,SUMIFS(Lançamentos!$Q$5:$Q$1004,Lançamentos!$K$5:$K$1004,$D152,Lançamentos!$U$5:$U$1004,F$5,Lançamentos!$W$5:$W$1004,'BH (3)'!$C$14),SUMIFS(Lançamentos!$Q$5:$Q$1004,Lançamentos!$J$5:$J$1004,$D152,Lançamentos!$U$5:$U$1004,F$5,Lançamentos!$W$5:$W$1004,'BH (3)'!$C$14)))</f>
        <v>x</v>
      </c>
      <c r="G152" s="88" t="str">
        <f>IF($D152="","x",IF('BH (3)'!$B$13=1,SUMIFS(Lançamentos!$Q$5:$Q$1004,Lançamentos!$K$5:$K$1004,$D152,Lançamentos!$U$5:$U$1004,G$5,Lançamentos!$W$5:$W$1004,'BH (3)'!$C$14),SUMIFS(Lançamentos!$Q$5:$Q$1004,Lançamentos!$J$5:$J$1004,$D152,Lançamentos!$U$5:$U$1004,G$5,Lançamentos!$W$5:$W$1004,'BH (3)'!$C$14)))</f>
        <v>x</v>
      </c>
      <c r="H152" s="88" t="str">
        <f>IF($D152="","x",IF('BH (3)'!$B$13=1,SUMIFS(Lançamentos!$Q$5:$Q$1004,Lançamentos!$K$5:$K$1004,$D152,Lançamentos!$U$5:$U$1004,H$5,Lançamentos!$W$5:$W$1004,'BH (3)'!$C$14),SUMIFS(Lançamentos!$Q$5:$Q$1004,Lançamentos!$J$5:$J$1004,$D152,Lançamentos!$U$5:$U$1004,H$5,Lançamentos!$W$5:$W$1004,'BH (3)'!$C$14)))</f>
        <v>x</v>
      </c>
      <c r="I152" s="88" t="str">
        <f>IF($D152="","x",IF('BH (3)'!$B$13=1,SUMIFS(Lançamentos!$Q$5:$Q$1004,Lançamentos!$K$5:$K$1004,$D152,Lançamentos!$U$5:$U$1004,I$5,Lançamentos!$W$5:$W$1004,'BH (3)'!$C$14),SUMIFS(Lançamentos!$Q$5:$Q$1004,Lançamentos!$J$5:$J$1004,$D152,Lançamentos!$U$5:$U$1004,I$5,Lançamentos!$W$5:$W$1004,'BH (3)'!$C$14)))</f>
        <v>x</v>
      </c>
      <c r="J152" s="88" t="str">
        <f>IF($D152="","x",IF('BH (3)'!$B$13=1,SUMIFS(Lançamentos!$Q$5:$Q$1004,Lançamentos!$K$5:$K$1004,$D152,Lançamentos!$U$5:$U$1004,J$5,Lançamentos!$W$5:$W$1004,'BH (3)'!$C$14),SUMIFS(Lançamentos!$Q$5:$Q$1004,Lançamentos!$J$5:$J$1004,$D152,Lançamentos!$U$5:$U$1004,J$5,Lançamentos!$W$5:$W$1004,'BH (3)'!$C$14)))</f>
        <v>x</v>
      </c>
      <c r="K152" s="88" t="str">
        <f>IF($D152="","x",IF('BH (3)'!$B$13=1,SUMIFS(Lançamentos!$Q$5:$Q$1004,Lançamentos!$K$5:$K$1004,$D152,Lançamentos!$U$5:$U$1004,K$5,Lançamentos!$W$5:$W$1004,'BH (3)'!$C$14),SUMIFS(Lançamentos!$Q$5:$Q$1004,Lançamentos!$J$5:$J$1004,$D152,Lançamentos!$U$5:$U$1004,K$5,Lançamentos!$W$5:$W$1004,'BH (3)'!$C$14)))</f>
        <v>x</v>
      </c>
      <c r="L152" s="88" t="str">
        <f>IF($D152="","x",IF('BH (3)'!$B$13=1,SUMIFS(Lançamentos!$Q$5:$Q$1004,Lançamentos!$K$5:$K$1004,$D152,Lançamentos!$U$5:$U$1004,L$5,Lançamentos!$W$5:$W$1004,'BH (3)'!$C$14),SUMIFS(Lançamentos!$Q$5:$Q$1004,Lançamentos!$J$5:$J$1004,$D152,Lançamentos!$U$5:$U$1004,L$5,Lançamentos!$W$5:$W$1004,'BH (3)'!$C$14)))</f>
        <v>x</v>
      </c>
      <c r="M152" s="88" t="str">
        <f>IF($D152="","x",IF('BH (3)'!$B$13=1,SUMIFS(Lançamentos!$Q$5:$Q$1004,Lançamentos!$K$5:$K$1004,$D152,Lançamentos!$U$5:$U$1004,M$5,Lançamentos!$W$5:$W$1004,'BH (3)'!$C$14),SUMIFS(Lançamentos!$Q$5:$Q$1004,Lançamentos!$J$5:$J$1004,$D152,Lançamentos!$U$5:$U$1004,M$5,Lançamentos!$W$5:$W$1004,'BH (3)'!$C$14)))</f>
        <v>x</v>
      </c>
      <c r="N152" s="88" t="str">
        <f>IF($D152="","x",IF('BH (3)'!$B$13=1,SUMIFS(Lançamentos!$Q$5:$Q$1004,Lançamentos!$K$5:$K$1004,$D152,Lançamentos!$U$5:$U$1004,N$5,Lançamentos!$W$5:$W$1004,'BH (3)'!$C$14),SUMIFS(Lançamentos!$Q$5:$Q$1004,Lançamentos!$J$5:$J$1004,$D152,Lançamentos!$U$5:$U$1004,N$5,Lançamentos!$W$5:$W$1004,'BH (3)'!$C$14)))</f>
        <v>x</v>
      </c>
      <c r="O152" s="88" t="str">
        <f>IF($D152="","x",IF('BH (3)'!$B$13=1,SUMIFS(Lançamentos!$Q$5:$Q$1004,Lançamentos!$K$5:$K$1004,$D152,Lançamentos!$U$5:$U$1004,O$5,Lançamentos!$W$5:$W$1004,'BH (3)'!$C$14),SUMIFS(Lançamentos!$Q$5:$Q$1004,Lançamentos!$J$5:$J$1004,$D152,Lançamentos!$U$5:$U$1004,O$5,Lançamentos!$W$5:$W$1004,'BH (3)'!$C$14)))</f>
        <v>x</v>
      </c>
      <c r="P152" s="88" t="str">
        <f>IF($D152="","x",IF('BH (3)'!$B$13=1,SUMIFS(Lançamentos!$Q$5:$Q$1004,Lançamentos!$K$5:$K$1004,$D152,Lançamentos!$U$5:$U$1004,P$5,Lançamentos!$W$5:$W$1004,'BH (3)'!$C$14),SUMIFS(Lançamentos!$Q$5:$Q$1004,Lançamentos!$J$5:$J$1004,$D152,Lançamentos!$U$5:$U$1004,P$5,Lançamentos!$W$5:$W$1004,'BH (3)'!$C$14)))</f>
        <v>x</v>
      </c>
      <c r="Q152" s="177" t="str">
        <f t="shared" si="5"/>
        <v/>
      </c>
    </row>
    <row r="153" spans="3:17" ht="45" customHeight="1" x14ac:dyDescent="0.25">
      <c r="C153" s="81" t="str">
        <f t="shared" si="4"/>
        <v/>
      </c>
      <c r="D153" s="170" t="str">
        <f>IF('BH (3)'!$B$13=1,IF(Adv!D151="","",Adv!D151),IF(Cli!D151="","",Cli!D151))</f>
        <v/>
      </c>
      <c r="E153" s="88" t="str">
        <f>IF($D153="","x",IF('BH (3)'!$B$13=1,SUMIFS(Lançamentos!$Q$5:$Q$1004,Lançamentos!$K$5:$K$1004,$D153,Lançamentos!$U$5:$U$1004,E$5,Lançamentos!$W$5:$W$1004,'BH (3)'!$C$14),SUMIFS(Lançamentos!$Q$5:$Q$1004,Lançamentos!$J$5:$J$1004,$D153,Lançamentos!$U$5:$U$1004,E$5,Lançamentos!$W$5:$W$1004,'BH (3)'!$C$14)))</f>
        <v>x</v>
      </c>
      <c r="F153" s="88" t="str">
        <f>IF($D153="","x",IF('BH (3)'!$B$13=1,SUMIFS(Lançamentos!$Q$5:$Q$1004,Lançamentos!$K$5:$K$1004,$D153,Lançamentos!$U$5:$U$1004,F$5,Lançamentos!$W$5:$W$1004,'BH (3)'!$C$14),SUMIFS(Lançamentos!$Q$5:$Q$1004,Lançamentos!$J$5:$J$1004,$D153,Lançamentos!$U$5:$U$1004,F$5,Lançamentos!$W$5:$W$1004,'BH (3)'!$C$14)))</f>
        <v>x</v>
      </c>
      <c r="G153" s="88" t="str">
        <f>IF($D153="","x",IF('BH (3)'!$B$13=1,SUMIFS(Lançamentos!$Q$5:$Q$1004,Lançamentos!$K$5:$K$1004,$D153,Lançamentos!$U$5:$U$1004,G$5,Lançamentos!$W$5:$W$1004,'BH (3)'!$C$14),SUMIFS(Lançamentos!$Q$5:$Q$1004,Lançamentos!$J$5:$J$1004,$D153,Lançamentos!$U$5:$U$1004,G$5,Lançamentos!$W$5:$W$1004,'BH (3)'!$C$14)))</f>
        <v>x</v>
      </c>
      <c r="H153" s="88" t="str">
        <f>IF($D153="","x",IF('BH (3)'!$B$13=1,SUMIFS(Lançamentos!$Q$5:$Q$1004,Lançamentos!$K$5:$K$1004,$D153,Lançamentos!$U$5:$U$1004,H$5,Lançamentos!$W$5:$W$1004,'BH (3)'!$C$14),SUMIFS(Lançamentos!$Q$5:$Q$1004,Lançamentos!$J$5:$J$1004,$D153,Lançamentos!$U$5:$U$1004,H$5,Lançamentos!$W$5:$W$1004,'BH (3)'!$C$14)))</f>
        <v>x</v>
      </c>
      <c r="I153" s="88" t="str">
        <f>IF($D153="","x",IF('BH (3)'!$B$13=1,SUMIFS(Lançamentos!$Q$5:$Q$1004,Lançamentos!$K$5:$K$1004,$D153,Lançamentos!$U$5:$U$1004,I$5,Lançamentos!$W$5:$W$1004,'BH (3)'!$C$14),SUMIFS(Lançamentos!$Q$5:$Q$1004,Lançamentos!$J$5:$J$1004,$D153,Lançamentos!$U$5:$U$1004,I$5,Lançamentos!$W$5:$W$1004,'BH (3)'!$C$14)))</f>
        <v>x</v>
      </c>
      <c r="J153" s="88" t="str">
        <f>IF($D153="","x",IF('BH (3)'!$B$13=1,SUMIFS(Lançamentos!$Q$5:$Q$1004,Lançamentos!$K$5:$K$1004,$D153,Lançamentos!$U$5:$U$1004,J$5,Lançamentos!$W$5:$W$1004,'BH (3)'!$C$14),SUMIFS(Lançamentos!$Q$5:$Q$1004,Lançamentos!$J$5:$J$1004,$D153,Lançamentos!$U$5:$U$1004,J$5,Lançamentos!$W$5:$W$1004,'BH (3)'!$C$14)))</f>
        <v>x</v>
      </c>
      <c r="K153" s="88" t="str">
        <f>IF($D153="","x",IF('BH (3)'!$B$13=1,SUMIFS(Lançamentos!$Q$5:$Q$1004,Lançamentos!$K$5:$K$1004,$D153,Lançamentos!$U$5:$U$1004,K$5,Lançamentos!$W$5:$W$1004,'BH (3)'!$C$14),SUMIFS(Lançamentos!$Q$5:$Q$1004,Lançamentos!$J$5:$J$1004,$D153,Lançamentos!$U$5:$U$1004,K$5,Lançamentos!$W$5:$W$1004,'BH (3)'!$C$14)))</f>
        <v>x</v>
      </c>
      <c r="L153" s="88" t="str">
        <f>IF($D153="","x",IF('BH (3)'!$B$13=1,SUMIFS(Lançamentos!$Q$5:$Q$1004,Lançamentos!$K$5:$K$1004,$D153,Lançamentos!$U$5:$U$1004,L$5,Lançamentos!$W$5:$W$1004,'BH (3)'!$C$14),SUMIFS(Lançamentos!$Q$5:$Q$1004,Lançamentos!$J$5:$J$1004,$D153,Lançamentos!$U$5:$U$1004,L$5,Lançamentos!$W$5:$W$1004,'BH (3)'!$C$14)))</f>
        <v>x</v>
      </c>
      <c r="M153" s="88" t="str">
        <f>IF($D153="","x",IF('BH (3)'!$B$13=1,SUMIFS(Lançamentos!$Q$5:$Q$1004,Lançamentos!$K$5:$K$1004,$D153,Lançamentos!$U$5:$U$1004,M$5,Lançamentos!$W$5:$W$1004,'BH (3)'!$C$14),SUMIFS(Lançamentos!$Q$5:$Q$1004,Lançamentos!$J$5:$J$1004,$D153,Lançamentos!$U$5:$U$1004,M$5,Lançamentos!$W$5:$W$1004,'BH (3)'!$C$14)))</f>
        <v>x</v>
      </c>
      <c r="N153" s="88" t="str">
        <f>IF($D153="","x",IF('BH (3)'!$B$13=1,SUMIFS(Lançamentos!$Q$5:$Q$1004,Lançamentos!$K$5:$K$1004,$D153,Lançamentos!$U$5:$U$1004,N$5,Lançamentos!$W$5:$W$1004,'BH (3)'!$C$14),SUMIFS(Lançamentos!$Q$5:$Q$1004,Lançamentos!$J$5:$J$1004,$D153,Lançamentos!$U$5:$U$1004,N$5,Lançamentos!$W$5:$W$1004,'BH (3)'!$C$14)))</f>
        <v>x</v>
      </c>
      <c r="O153" s="88" t="str">
        <f>IF($D153="","x",IF('BH (3)'!$B$13=1,SUMIFS(Lançamentos!$Q$5:$Q$1004,Lançamentos!$K$5:$K$1004,$D153,Lançamentos!$U$5:$U$1004,O$5,Lançamentos!$W$5:$W$1004,'BH (3)'!$C$14),SUMIFS(Lançamentos!$Q$5:$Q$1004,Lançamentos!$J$5:$J$1004,$D153,Lançamentos!$U$5:$U$1004,O$5,Lançamentos!$W$5:$W$1004,'BH (3)'!$C$14)))</f>
        <v>x</v>
      </c>
      <c r="P153" s="88" t="str">
        <f>IF($D153="","x",IF('BH (3)'!$B$13=1,SUMIFS(Lançamentos!$Q$5:$Q$1004,Lançamentos!$K$5:$K$1004,$D153,Lançamentos!$U$5:$U$1004,P$5,Lançamentos!$W$5:$W$1004,'BH (3)'!$C$14),SUMIFS(Lançamentos!$Q$5:$Q$1004,Lançamentos!$J$5:$J$1004,$D153,Lançamentos!$U$5:$U$1004,P$5,Lançamentos!$W$5:$W$1004,'BH (3)'!$C$14)))</f>
        <v>x</v>
      </c>
      <c r="Q153" s="177" t="str">
        <f t="shared" si="5"/>
        <v/>
      </c>
    </row>
    <row r="154" spans="3:17" ht="45" customHeight="1" x14ac:dyDescent="0.25">
      <c r="C154" s="81" t="str">
        <f t="shared" si="4"/>
        <v/>
      </c>
      <c r="D154" s="170" t="str">
        <f>IF('BH (3)'!$B$13=1,IF(Adv!D152="","",Adv!D152),IF(Cli!D152="","",Cli!D152))</f>
        <v/>
      </c>
      <c r="E154" s="88" t="str">
        <f>IF($D154="","x",IF('BH (3)'!$B$13=1,SUMIFS(Lançamentos!$Q$5:$Q$1004,Lançamentos!$K$5:$K$1004,$D154,Lançamentos!$U$5:$U$1004,E$5,Lançamentos!$W$5:$W$1004,'BH (3)'!$C$14),SUMIFS(Lançamentos!$Q$5:$Q$1004,Lançamentos!$J$5:$J$1004,$D154,Lançamentos!$U$5:$U$1004,E$5,Lançamentos!$W$5:$W$1004,'BH (3)'!$C$14)))</f>
        <v>x</v>
      </c>
      <c r="F154" s="88" t="str">
        <f>IF($D154="","x",IF('BH (3)'!$B$13=1,SUMIFS(Lançamentos!$Q$5:$Q$1004,Lançamentos!$K$5:$K$1004,$D154,Lançamentos!$U$5:$U$1004,F$5,Lançamentos!$W$5:$W$1004,'BH (3)'!$C$14),SUMIFS(Lançamentos!$Q$5:$Q$1004,Lançamentos!$J$5:$J$1004,$D154,Lançamentos!$U$5:$U$1004,F$5,Lançamentos!$W$5:$W$1004,'BH (3)'!$C$14)))</f>
        <v>x</v>
      </c>
      <c r="G154" s="88" t="str">
        <f>IF($D154="","x",IF('BH (3)'!$B$13=1,SUMIFS(Lançamentos!$Q$5:$Q$1004,Lançamentos!$K$5:$K$1004,$D154,Lançamentos!$U$5:$U$1004,G$5,Lançamentos!$W$5:$W$1004,'BH (3)'!$C$14),SUMIFS(Lançamentos!$Q$5:$Q$1004,Lançamentos!$J$5:$J$1004,$D154,Lançamentos!$U$5:$U$1004,G$5,Lançamentos!$W$5:$W$1004,'BH (3)'!$C$14)))</f>
        <v>x</v>
      </c>
      <c r="H154" s="88" t="str">
        <f>IF($D154="","x",IF('BH (3)'!$B$13=1,SUMIFS(Lançamentos!$Q$5:$Q$1004,Lançamentos!$K$5:$K$1004,$D154,Lançamentos!$U$5:$U$1004,H$5,Lançamentos!$W$5:$W$1004,'BH (3)'!$C$14),SUMIFS(Lançamentos!$Q$5:$Q$1004,Lançamentos!$J$5:$J$1004,$D154,Lançamentos!$U$5:$U$1004,H$5,Lançamentos!$W$5:$W$1004,'BH (3)'!$C$14)))</f>
        <v>x</v>
      </c>
      <c r="I154" s="88" t="str">
        <f>IF($D154="","x",IF('BH (3)'!$B$13=1,SUMIFS(Lançamentos!$Q$5:$Q$1004,Lançamentos!$K$5:$K$1004,$D154,Lançamentos!$U$5:$U$1004,I$5,Lançamentos!$W$5:$W$1004,'BH (3)'!$C$14),SUMIFS(Lançamentos!$Q$5:$Q$1004,Lançamentos!$J$5:$J$1004,$D154,Lançamentos!$U$5:$U$1004,I$5,Lançamentos!$W$5:$W$1004,'BH (3)'!$C$14)))</f>
        <v>x</v>
      </c>
      <c r="J154" s="88" t="str">
        <f>IF($D154="","x",IF('BH (3)'!$B$13=1,SUMIFS(Lançamentos!$Q$5:$Q$1004,Lançamentos!$K$5:$K$1004,$D154,Lançamentos!$U$5:$U$1004,J$5,Lançamentos!$W$5:$W$1004,'BH (3)'!$C$14),SUMIFS(Lançamentos!$Q$5:$Q$1004,Lançamentos!$J$5:$J$1004,$D154,Lançamentos!$U$5:$U$1004,J$5,Lançamentos!$W$5:$W$1004,'BH (3)'!$C$14)))</f>
        <v>x</v>
      </c>
      <c r="K154" s="88" t="str">
        <f>IF($D154="","x",IF('BH (3)'!$B$13=1,SUMIFS(Lançamentos!$Q$5:$Q$1004,Lançamentos!$K$5:$K$1004,$D154,Lançamentos!$U$5:$U$1004,K$5,Lançamentos!$W$5:$W$1004,'BH (3)'!$C$14),SUMIFS(Lançamentos!$Q$5:$Q$1004,Lançamentos!$J$5:$J$1004,$D154,Lançamentos!$U$5:$U$1004,K$5,Lançamentos!$W$5:$W$1004,'BH (3)'!$C$14)))</f>
        <v>x</v>
      </c>
      <c r="L154" s="88" t="str">
        <f>IF($D154="","x",IF('BH (3)'!$B$13=1,SUMIFS(Lançamentos!$Q$5:$Q$1004,Lançamentos!$K$5:$K$1004,$D154,Lançamentos!$U$5:$U$1004,L$5,Lançamentos!$W$5:$W$1004,'BH (3)'!$C$14),SUMIFS(Lançamentos!$Q$5:$Q$1004,Lançamentos!$J$5:$J$1004,$D154,Lançamentos!$U$5:$U$1004,L$5,Lançamentos!$W$5:$W$1004,'BH (3)'!$C$14)))</f>
        <v>x</v>
      </c>
      <c r="M154" s="88" t="str">
        <f>IF($D154="","x",IF('BH (3)'!$B$13=1,SUMIFS(Lançamentos!$Q$5:$Q$1004,Lançamentos!$K$5:$K$1004,$D154,Lançamentos!$U$5:$U$1004,M$5,Lançamentos!$W$5:$W$1004,'BH (3)'!$C$14),SUMIFS(Lançamentos!$Q$5:$Q$1004,Lançamentos!$J$5:$J$1004,$D154,Lançamentos!$U$5:$U$1004,M$5,Lançamentos!$W$5:$W$1004,'BH (3)'!$C$14)))</f>
        <v>x</v>
      </c>
      <c r="N154" s="88" t="str">
        <f>IF($D154="","x",IF('BH (3)'!$B$13=1,SUMIFS(Lançamentos!$Q$5:$Q$1004,Lançamentos!$K$5:$K$1004,$D154,Lançamentos!$U$5:$U$1004,N$5,Lançamentos!$W$5:$W$1004,'BH (3)'!$C$14),SUMIFS(Lançamentos!$Q$5:$Q$1004,Lançamentos!$J$5:$J$1004,$D154,Lançamentos!$U$5:$U$1004,N$5,Lançamentos!$W$5:$W$1004,'BH (3)'!$C$14)))</f>
        <v>x</v>
      </c>
      <c r="O154" s="88" t="str">
        <f>IF($D154="","x",IF('BH (3)'!$B$13=1,SUMIFS(Lançamentos!$Q$5:$Q$1004,Lançamentos!$K$5:$K$1004,$D154,Lançamentos!$U$5:$U$1004,O$5,Lançamentos!$W$5:$W$1004,'BH (3)'!$C$14),SUMIFS(Lançamentos!$Q$5:$Q$1004,Lançamentos!$J$5:$J$1004,$D154,Lançamentos!$U$5:$U$1004,O$5,Lançamentos!$W$5:$W$1004,'BH (3)'!$C$14)))</f>
        <v>x</v>
      </c>
      <c r="P154" s="88" t="str">
        <f>IF($D154="","x",IF('BH (3)'!$B$13=1,SUMIFS(Lançamentos!$Q$5:$Q$1004,Lançamentos!$K$5:$K$1004,$D154,Lançamentos!$U$5:$U$1004,P$5,Lançamentos!$W$5:$W$1004,'BH (3)'!$C$14),SUMIFS(Lançamentos!$Q$5:$Q$1004,Lançamentos!$J$5:$J$1004,$D154,Lançamentos!$U$5:$U$1004,P$5,Lançamentos!$W$5:$W$1004,'BH (3)'!$C$14)))</f>
        <v>x</v>
      </c>
      <c r="Q154" s="177" t="str">
        <f t="shared" si="5"/>
        <v/>
      </c>
    </row>
    <row r="155" spans="3:17" ht="45" customHeight="1" x14ac:dyDescent="0.25">
      <c r="C155" s="81" t="str">
        <f t="shared" si="4"/>
        <v/>
      </c>
      <c r="D155" s="170" t="str">
        <f>IF('BH (3)'!$B$13=1,IF(Adv!D153="","",Adv!D153),IF(Cli!D153="","",Cli!D153))</f>
        <v/>
      </c>
      <c r="E155" s="88" t="str">
        <f>IF($D155="","x",IF('BH (3)'!$B$13=1,SUMIFS(Lançamentos!$Q$5:$Q$1004,Lançamentos!$K$5:$K$1004,$D155,Lançamentos!$U$5:$U$1004,E$5,Lançamentos!$W$5:$W$1004,'BH (3)'!$C$14),SUMIFS(Lançamentos!$Q$5:$Q$1004,Lançamentos!$J$5:$J$1004,$D155,Lançamentos!$U$5:$U$1004,E$5,Lançamentos!$W$5:$W$1004,'BH (3)'!$C$14)))</f>
        <v>x</v>
      </c>
      <c r="F155" s="88" t="str">
        <f>IF($D155="","x",IF('BH (3)'!$B$13=1,SUMIFS(Lançamentos!$Q$5:$Q$1004,Lançamentos!$K$5:$K$1004,$D155,Lançamentos!$U$5:$U$1004,F$5,Lançamentos!$W$5:$W$1004,'BH (3)'!$C$14),SUMIFS(Lançamentos!$Q$5:$Q$1004,Lançamentos!$J$5:$J$1004,$D155,Lançamentos!$U$5:$U$1004,F$5,Lançamentos!$W$5:$W$1004,'BH (3)'!$C$14)))</f>
        <v>x</v>
      </c>
      <c r="G155" s="88" t="str">
        <f>IF($D155="","x",IF('BH (3)'!$B$13=1,SUMIFS(Lançamentos!$Q$5:$Q$1004,Lançamentos!$K$5:$K$1004,$D155,Lançamentos!$U$5:$U$1004,G$5,Lançamentos!$W$5:$W$1004,'BH (3)'!$C$14),SUMIFS(Lançamentos!$Q$5:$Q$1004,Lançamentos!$J$5:$J$1004,$D155,Lançamentos!$U$5:$U$1004,G$5,Lançamentos!$W$5:$W$1004,'BH (3)'!$C$14)))</f>
        <v>x</v>
      </c>
      <c r="H155" s="88" t="str">
        <f>IF($D155="","x",IF('BH (3)'!$B$13=1,SUMIFS(Lançamentos!$Q$5:$Q$1004,Lançamentos!$K$5:$K$1004,$D155,Lançamentos!$U$5:$U$1004,H$5,Lançamentos!$W$5:$W$1004,'BH (3)'!$C$14),SUMIFS(Lançamentos!$Q$5:$Q$1004,Lançamentos!$J$5:$J$1004,$D155,Lançamentos!$U$5:$U$1004,H$5,Lançamentos!$W$5:$W$1004,'BH (3)'!$C$14)))</f>
        <v>x</v>
      </c>
      <c r="I155" s="88" t="str">
        <f>IF($D155="","x",IF('BH (3)'!$B$13=1,SUMIFS(Lançamentos!$Q$5:$Q$1004,Lançamentos!$K$5:$K$1004,$D155,Lançamentos!$U$5:$U$1004,I$5,Lançamentos!$W$5:$W$1004,'BH (3)'!$C$14),SUMIFS(Lançamentos!$Q$5:$Q$1004,Lançamentos!$J$5:$J$1004,$D155,Lançamentos!$U$5:$U$1004,I$5,Lançamentos!$W$5:$W$1004,'BH (3)'!$C$14)))</f>
        <v>x</v>
      </c>
      <c r="J155" s="88" t="str">
        <f>IF($D155="","x",IF('BH (3)'!$B$13=1,SUMIFS(Lançamentos!$Q$5:$Q$1004,Lançamentos!$K$5:$K$1004,$D155,Lançamentos!$U$5:$U$1004,J$5,Lançamentos!$W$5:$W$1004,'BH (3)'!$C$14),SUMIFS(Lançamentos!$Q$5:$Q$1004,Lançamentos!$J$5:$J$1004,$D155,Lançamentos!$U$5:$U$1004,J$5,Lançamentos!$W$5:$W$1004,'BH (3)'!$C$14)))</f>
        <v>x</v>
      </c>
      <c r="K155" s="88" t="str">
        <f>IF($D155="","x",IF('BH (3)'!$B$13=1,SUMIFS(Lançamentos!$Q$5:$Q$1004,Lançamentos!$K$5:$K$1004,$D155,Lançamentos!$U$5:$U$1004,K$5,Lançamentos!$W$5:$W$1004,'BH (3)'!$C$14),SUMIFS(Lançamentos!$Q$5:$Q$1004,Lançamentos!$J$5:$J$1004,$D155,Lançamentos!$U$5:$U$1004,K$5,Lançamentos!$W$5:$W$1004,'BH (3)'!$C$14)))</f>
        <v>x</v>
      </c>
      <c r="L155" s="88" t="str">
        <f>IF($D155="","x",IF('BH (3)'!$B$13=1,SUMIFS(Lançamentos!$Q$5:$Q$1004,Lançamentos!$K$5:$K$1004,$D155,Lançamentos!$U$5:$U$1004,L$5,Lançamentos!$W$5:$W$1004,'BH (3)'!$C$14),SUMIFS(Lançamentos!$Q$5:$Q$1004,Lançamentos!$J$5:$J$1004,$D155,Lançamentos!$U$5:$U$1004,L$5,Lançamentos!$W$5:$W$1004,'BH (3)'!$C$14)))</f>
        <v>x</v>
      </c>
      <c r="M155" s="88" t="str">
        <f>IF($D155="","x",IF('BH (3)'!$B$13=1,SUMIFS(Lançamentos!$Q$5:$Q$1004,Lançamentos!$K$5:$K$1004,$D155,Lançamentos!$U$5:$U$1004,M$5,Lançamentos!$W$5:$W$1004,'BH (3)'!$C$14),SUMIFS(Lançamentos!$Q$5:$Q$1004,Lançamentos!$J$5:$J$1004,$D155,Lançamentos!$U$5:$U$1004,M$5,Lançamentos!$W$5:$W$1004,'BH (3)'!$C$14)))</f>
        <v>x</v>
      </c>
      <c r="N155" s="88" t="str">
        <f>IF($D155="","x",IF('BH (3)'!$B$13=1,SUMIFS(Lançamentos!$Q$5:$Q$1004,Lançamentos!$K$5:$K$1004,$D155,Lançamentos!$U$5:$U$1004,N$5,Lançamentos!$W$5:$W$1004,'BH (3)'!$C$14),SUMIFS(Lançamentos!$Q$5:$Q$1004,Lançamentos!$J$5:$J$1004,$D155,Lançamentos!$U$5:$U$1004,N$5,Lançamentos!$W$5:$W$1004,'BH (3)'!$C$14)))</f>
        <v>x</v>
      </c>
      <c r="O155" s="88" t="str">
        <f>IF($D155="","x",IF('BH (3)'!$B$13=1,SUMIFS(Lançamentos!$Q$5:$Q$1004,Lançamentos!$K$5:$K$1004,$D155,Lançamentos!$U$5:$U$1004,O$5,Lançamentos!$W$5:$W$1004,'BH (3)'!$C$14),SUMIFS(Lançamentos!$Q$5:$Q$1004,Lançamentos!$J$5:$J$1004,$D155,Lançamentos!$U$5:$U$1004,O$5,Lançamentos!$W$5:$W$1004,'BH (3)'!$C$14)))</f>
        <v>x</v>
      </c>
      <c r="P155" s="88" t="str">
        <f>IF($D155="","x",IF('BH (3)'!$B$13=1,SUMIFS(Lançamentos!$Q$5:$Q$1004,Lançamentos!$K$5:$K$1004,$D155,Lançamentos!$U$5:$U$1004,P$5,Lançamentos!$W$5:$W$1004,'BH (3)'!$C$14),SUMIFS(Lançamentos!$Q$5:$Q$1004,Lançamentos!$J$5:$J$1004,$D155,Lançamentos!$U$5:$U$1004,P$5,Lançamentos!$W$5:$W$1004,'BH (3)'!$C$14)))</f>
        <v>x</v>
      </c>
      <c r="Q155" s="177" t="str">
        <f t="shared" si="5"/>
        <v/>
      </c>
    </row>
    <row r="156" spans="3:17" ht="45" customHeight="1" x14ac:dyDescent="0.25">
      <c r="C156" s="81" t="str">
        <f t="shared" si="4"/>
        <v/>
      </c>
      <c r="D156" s="170" t="str">
        <f>IF('BH (3)'!$B$13=1,IF(Adv!D154="","",Adv!D154),IF(Cli!D154="","",Cli!D154))</f>
        <v/>
      </c>
      <c r="E156" s="88" t="str">
        <f>IF($D156="","x",IF('BH (3)'!$B$13=1,SUMIFS(Lançamentos!$Q$5:$Q$1004,Lançamentos!$K$5:$K$1004,$D156,Lançamentos!$U$5:$U$1004,E$5,Lançamentos!$W$5:$W$1004,'BH (3)'!$C$14),SUMIFS(Lançamentos!$Q$5:$Q$1004,Lançamentos!$J$5:$J$1004,$D156,Lançamentos!$U$5:$U$1004,E$5,Lançamentos!$W$5:$W$1004,'BH (3)'!$C$14)))</f>
        <v>x</v>
      </c>
      <c r="F156" s="88" t="str">
        <f>IF($D156="","x",IF('BH (3)'!$B$13=1,SUMIFS(Lançamentos!$Q$5:$Q$1004,Lançamentos!$K$5:$K$1004,$D156,Lançamentos!$U$5:$U$1004,F$5,Lançamentos!$W$5:$W$1004,'BH (3)'!$C$14),SUMIFS(Lançamentos!$Q$5:$Q$1004,Lançamentos!$J$5:$J$1004,$D156,Lançamentos!$U$5:$U$1004,F$5,Lançamentos!$W$5:$W$1004,'BH (3)'!$C$14)))</f>
        <v>x</v>
      </c>
      <c r="G156" s="88" t="str">
        <f>IF($D156="","x",IF('BH (3)'!$B$13=1,SUMIFS(Lançamentos!$Q$5:$Q$1004,Lançamentos!$K$5:$K$1004,$D156,Lançamentos!$U$5:$U$1004,G$5,Lançamentos!$W$5:$W$1004,'BH (3)'!$C$14),SUMIFS(Lançamentos!$Q$5:$Q$1004,Lançamentos!$J$5:$J$1004,$D156,Lançamentos!$U$5:$U$1004,G$5,Lançamentos!$W$5:$W$1004,'BH (3)'!$C$14)))</f>
        <v>x</v>
      </c>
      <c r="H156" s="88" t="str">
        <f>IF($D156="","x",IF('BH (3)'!$B$13=1,SUMIFS(Lançamentos!$Q$5:$Q$1004,Lançamentos!$K$5:$K$1004,$D156,Lançamentos!$U$5:$U$1004,H$5,Lançamentos!$W$5:$W$1004,'BH (3)'!$C$14),SUMIFS(Lançamentos!$Q$5:$Q$1004,Lançamentos!$J$5:$J$1004,$D156,Lançamentos!$U$5:$U$1004,H$5,Lançamentos!$W$5:$W$1004,'BH (3)'!$C$14)))</f>
        <v>x</v>
      </c>
      <c r="I156" s="88" t="str">
        <f>IF($D156="","x",IF('BH (3)'!$B$13=1,SUMIFS(Lançamentos!$Q$5:$Q$1004,Lançamentos!$K$5:$K$1004,$D156,Lançamentos!$U$5:$U$1004,I$5,Lançamentos!$W$5:$W$1004,'BH (3)'!$C$14),SUMIFS(Lançamentos!$Q$5:$Q$1004,Lançamentos!$J$5:$J$1004,$D156,Lançamentos!$U$5:$U$1004,I$5,Lançamentos!$W$5:$W$1004,'BH (3)'!$C$14)))</f>
        <v>x</v>
      </c>
      <c r="J156" s="88" t="str">
        <f>IF($D156="","x",IF('BH (3)'!$B$13=1,SUMIFS(Lançamentos!$Q$5:$Q$1004,Lançamentos!$K$5:$K$1004,$D156,Lançamentos!$U$5:$U$1004,J$5,Lançamentos!$W$5:$W$1004,'BH (3)'!$C$14),SUMIFS(Lançamentos!$Q$5:$Q$1004,Lançamentos!$J$5:$J$1004,$D156,Lançamentos!$U$5:$U$1004,J$5,Lançamentos!$W$5:$W$1004,'BH (3)'!$C$14)))</f>
        <v>x</v>
      </c>
      <c r="K156" s="88" t="str">
        <f>IF($D156="","x",IF('BH (3)'!$B$13=1,SUMIFS(Lançamentos!$Q$5:$Q$1004,Lançamentos!$K$5:$K$1004,$D156,Lançamentos!$U$5:$U$1004,K$5,Lançamentos!$W$5:$W$1004,'BH (3)'!$C$14),SUMIFS(Lançamentos!$Q$5:$Q$1004,Lançamentos!$J$5:$J$1004,$D156,Lançamentos!$U$5:$U$1004,K$5,Lançamentos!$W$5:$W$1004,'BH (3)'!$C$14)))</f>
        <v>x</v>
      </c>
      <c r="L156" s="88" t="str">
        <f>IF($D156="","x",IF('BH (3)'!$B$13=1,SUMIFS(Lançamentos!$Q$5:$Q$1004,Lançamentos!$K$5:$K$1004,$D156,Lançamentos!$U$5:$U$1004,L$5,Lançamentos!$W$5:$W$1004,'BH (3)'!$C$14),SUMIFS(Lançamentos!$Q$5:$Q$1004,Lançamentos!$J$5:$J$1004,$D156,Lançamentos!$U$5:$U$1004,L$5,Lançamentos!$W$5:$W$1004,'BH (3)'!$C$14)))</f>
        <v>x</v>
      </c>
      <c r="M156" s="88" t="str">
        <f>IF($D156="","x",IF('BH (3)'!$B$13=1,SUMIFS(Lançamentos!$Q$5:$Q$1004,Lançamentos!$K$5:$K$1004,$D156,Lançamentos!$U$5:$U$1004,M$5,Lançamentos!$W$5:$W$1004,'BH (3)'!$C$14),SUMIFS(Lançamentos!$Q$5:$Q$1004,Lançamentos!$J$5:$J$1004,$D156,Lançamentos!$U$5:$U$1004,M$5,Lançamentos!$W$5:$W$1004,'BH (3)'!$C$14)))</f>
        <v>x</v>
      </c>
      <c r="N156" s="88" t="str">
        <f>IF($D156="","x",IF('BH (3)'!$B$13=1,SUMIFS(Lançamentos!$Q$5:$Q$1004,Lançamentos!$K$5:$K$1004,$D156,Lançamentos!$U$5:$U$1004,N$5,Lançamentos!$W$5:$W$1004,'BH (3)'!$C$14),SUMIFS(Lançamentos!$Q$5:$Q$1004,Lançamentos!$J$5:$J$1004,$D156,Lançamentos!$U$5:$U$1004,N$5,Lançamentos!$W$5:$W$1004,'BH (3)'!$C$14)))</f>
        <v>x</v>
      </c>
      <c r="O156" s="88" t="str">
        <f>IF($D156="","x",IF('BH (3)'!$B$13=1,SUMIFS(Lançamentos!$Q$5:$Q$1004,Lançamentos!$K$5:$K$1004,$D156,Lançamentos!$U$5:$U$1004,O$5,Lançamentos!$W$5:$W$1004,'BH (3)'!$C$14),SUMIFS(Lançamentos!$Q$5:$Q$1004,Lançamentos!$J$5:$J$1004,$D156,Lançamentos!$U$5:$U$1004,O$5,Lançamentos!$W$5:$W$1004,'BH (3)'!$C$14)))</f>
        <v>x</v>
      </c>
      <c r="P156" s="88" t="str">
        <f>IF($D156="","x",IF('BH (3)'!$B$13=1,SUMIFS(Lançamentos!$Q$5:$Q$1004,Lançamentos!$K$5:$K$1004,$D156,Lançamentos!$U$5:$U$1004,P$5,Lançamentos!$W$5:$W$1004,'BH (3)'!$C$14),SUMIFS(Lançamentos!$Q$5:$Q$1004,Lançamentos!$J$5:$J$1004,$D156,Lançamentos!$U$5:$U$1004,P$5,Lançamentos!$W$5:$W$1004,'BH (3)'!$C$14)))</f>
        <v>x</v>
      </c>
      <c r="Q156" s="177" t="str">
        <f t="shared" si="5"/>
        <v/>
      </c>
    </row>
    <row r="157" spans="3:17" ht="45" customHeight="1" x14ac:dyDescent="0.25">
      <c r="C157" s="81" t="str">
        <f t="shared" si="4"/>
        <v/>
      </c>
      <c r="D157" s="170" t="str">
        <f>IF('BH (3)'!$B$13=1,IF(Adv!D155="","",Adv!D155),IF(Cli!D155="","",Cli!D155))</f>
        <v/>
      </c>
      <c r="E157" s="88" t="str">
        <f>IF($D157="","x",IF('BH (3)'!$B$13=1,SUMIFS(Lançamentos!$Q$5:$Q$1004,Lançamentos!$K$5:$K$1004,$D157,Lançamentos!$U$5:$U$1004,E$5,Lançamentos!$W$5:$W$1004,'BH (3)'!$C$14),SUMIFS(Lançamentos!$Q$5:$Q$1004,Lançamentos!$J$5:$J$1004,$D157,Lançamentos!$U$5:$U$1004,E$5,Lançamentos!$W$5:$W$1004,'BH (3)'!$C$14)))</f>
        <v>x</v>
      </c>
      <c r="F157" s="88" t="str">
        <f>IF($D157="","x",IF('BH (3)'!$B$13=1,SUMIFS(Lançamentos!$Q$5:$Q$1004,Lançamentos!$K$5:$K$1004,$D157,Lançamentos!$U$5:$U$1004,F$5,Lançamentos!$W$5:$W$1004,'BH (3)'!$C$14),SUMIFS(Lançamentos!$Q$5:$Q$1004,Lançamentos!$J$5:$J$1004,$D157,Lançamentos!$U$5:$U$1004,F$5,Lançamentos!$W$5:$W$1004,'BH (3)'!$C$14)))</f>
        <v>x</v>
      </c>
      <c r="G157" s="88" t="str">
        <f>IF($D157="","x",IF('BH (3)'!$B$13=1,SUMIFS(Lançamentos!$Q$5:$Q$1004,Lançamentos!$K$5:$K$1004,$D157,Lançamentos!$U$5:$U$1004,G$5,Lançamentos!$W$5:$W$1004,'BH (3)'!$C$14),SUMIFS(Lançamentos!$Q$5:$Q$1004,Lançamentos!$J$5:$J$1004,$D157,Lançamentos!$U$5:$U$1004,G$5,Lançamentos!$W$5:$W$1004,'BH (3)'!$C$14)))</f>
        <v>x</v>
      </c>
      <c r="H157" s="88" t="str">
        <f>IF($D157="","x",IF('BH (3)'!$B$13=1,SUMIFS(Lançamentos!$Q$5:$Q$1004,Lançamentos!$K$5:$K$1004,$D157,Lançamentos!$U$5:$U$1004,H$5,Lançamentos!$W$5:$W$1004,'BH (3)'!$C$14),SUMIFS(Lançamentos!$Q$5:$Q$1004,Lançamentos!$J$5:$J$1004,$D157,Lançamentos!$U$5:$U$1004,H$5,Lançamentos!$W$5:$W$1004,'BH (3)'!$C$14)))</f>
        <v>x</v>
      </c>
      <c r="I157" s="88" t="str">
        <f>IF($D157="","x",IF('BH (3)'!$B$13=1,SUMIFS(Lançamentos!$Q$5:$Q$1004,Lançamentos!$K$5:$K$1004,$D157,Lançamentos!$U$5:$U$1004,I$5,Lançamentos!$W$5:$W$1004,'BH (3)'!$C$14),SUMIFS(Lançamentos!$Q$5:$Q$1004,Lançamentos!$J$5:$J$1004,$D157,Lançamentos!$U$5:$U$1004,I$5,Lançamentos!$W$5:$W$1004,'BH (3)'!$C$14)))</f>
        <v>x</v>
      </c>
      <c r="J157" s="88" t="str">
        <f>IF($D157="","x",IF('BH (3)'!$B$13=1,SUMIFS(Lançamentos!$Q$5:$Q$1004,Lançamentos!$K$5:$K$1004,$D157,Lançamentos!$U$5:$U$1004,J$5,Lançamentos!$W$5:$W$1004,'BH (3)'!$C$14),SUMIFS(Lançamentos!$Q$5:$Q$1004,Lançamentos!$J$5:$J$1004,$D157,Lançamentos!$U$5:$U$1004,J$5,Lançamentos!$W$5:$W$1004,'BH (3)'!$C$14)))</f>
        <v>x</v>
      </c>
      <c r="K157" s="88" t="str">
        <f>IF($D157="","x",IF('BH (3)'!$B$13=1,SUMIFS(Lançamentos!$Q$5:$Q$1004,Lançamentos!$K$5:$K$1004,$D157,Lançamentos!$U$5:$U$1004,K$5,Lançamentos!$W$5:$W$1004,'BH (3)'!$C$14),SUMIFS(Lançamentos!$Q$5:$Q$1004,Lançamentos!$J$5:$J$1004,$D157,Lançamentos!$U$5:$U$1004,K$5,Lançamentos!$W$5:$W$1004,'BH (3)'!$C$14)))</f>
        <v>x</v>
      </c>
      <c r="L157" s="88" t="str">
        <f>IF($D157="","x",IF('BH (3)'!$B$13=1,SUMIFS(Lançamentos!$Q$5:$Q$1004,Lançamentos!$K$5:$K$1004,$D157,Lançamentos!$U$5:$U$1004,L$5,Lançamentos!$W$5:$W$1004,'BH (3)'!$C$14),SUMIFS(Lançamentos!$Q$5:$Q$1004,Lançamentos!$J$5:$J$1004,$D157,Lançamentos!$U$5:$U$1004,L$5,Lançamentos!$W$5:$W$1004,'BH (3)'!$C$14)))</f>
        <v>x</v>
      </c>
      <c r="M157" s="88" t="str">
        <f>IF($D157="","x",IF('BH (3)'!$B$13=1,SUMIFS(Lançamentos!$Q$5:$Q$1004,Lançamentos!$K$5:$K$1004,$D157,Lançamentos!$U$5:$U$1004,M$5,Lançamentos!$W$5:$W$1004,'BH (3)'!$C$14),SUMIFS(Lançamentos!$Q$5:$Q$1004,Lançamentos!$J$5:$J$1004,$D157,Lançamentos!$U$5:$U$1004,M$5,Lançamentos!$W$5:$W$1004,'BH (3)'!$C$14)))</f>
        <v>x</v>
      </c>
      <c r="N157" s="88" t="str">
        <f>IF($D157="","x",IF('BH (3)'!$B$13=1,SUMIFS(Lançamentos!$Q$5:$Q$1004,Lançamentos!$K$5:$K$1004,$D157,Lançamentos!$U$5:$U$1004,N$5,Lançamentos!$W$5:$W$1004,'BH (3)'!$C$14),SUMIFS(Lançamentos!$Q$5:$Q$1004,Lançamentos!$J$5:$J$1004,$D157,Lançamentos!$U$5:$U$1004,N$5,Lançamentos!$W$5:$W$1004,'BH (3)'!$C$14)))</f>
        <v>x</v>
      </c>
      <c r="O157" s="88" t="str">
        <f>IF($D157="","x",IF('BH (3)'!$B$13=1,SUMIFS(Lançamentos!$Q$5:$Q$1004,Lançamentos!$K$5:$K$1004,$D157,Lançamentos!$U$5:$U$1004,O$5,Lançamentos!$W$5:$W$1004,'BH (3)'!$C$14),SUMIFS(Lançamentos!$Q$5:$Q$1004,Lançamentos!$J$5:$J$1004,$D157,Lançamentos!$U$5:$U$1004,O$5,Lançamentos!$W$5:$W$1004,'BH (3)'!$C$14)))</f>
        <v>x</v>
      </c>
      <c r="P157" s="88" t="str">
        <f>IF($D157="","x",IF('BH (3)'!$B$13=1,SUMIFS(Lançamentos!$Q$5:$Q$1004,Lançamentos!$K$5:$K$1004,$D157,Lançamentos!$U$5:$U$1004,P$5,Lançamentos!$W$5:$W$1004,'BH (3)'!$C$14),SUMIFS(Lançamentos!$Q$5:$Q$1004,Lançamentos!$J$5:$J$1004,$D157,Lançamentos!$U$5:$U$1004,P$5,Lançamentos!$W$5:$W$1004,'BH (3)'!$C$14)))</f>
        <v>x</v>
      </c>
      <c r="Q157" s="177" t="str">
        <f t="shared" si="5"/>
        <v/>
      </c>
    </row>
    <row r="158" spans="3:17" ht="45" customHeight="1" x14ac:dyDescent="0.25">
      <c r="C158" s="81" t="str">
        <f t="shared" si="4"/>
        <v/>
      </c>
      <c r="D158" s="170" t="str">
        <f>IF('BH (3)'!$B$13=1,IF(Adv!D156="","",Adv!D156),IF(Cli!D156="","",Cli!D156))</f>
        <v/>
      </c>
      <c r="E158" s="88" t="str">
        <f>IF($D158="","x",IF('BH (3)'!$B$13=1,SUMIFS(Lançamentos!$Q$5:$Q$1004,Lançamentos!$K$5:$K$1004,$D158,Lançamentos!$U$5:$U$1004,E$5,Lançamentos!$W$5:$W$1004,'BH (3)'!$C$14),SUMIFS(Lançamentos!$Q$5:$Q$1004,Lançamentos!$J$5:$J$1004,$D158,Lançamentos!$U$5:$U$1004,E$5,Lançamentos!$W$5:$W$1004,'BH (3)'!$C$14)))</f>
        <v>x</v>
      </c>
      <c r="F158" s="88" t="str">
        <f>IF($D158="","x",IF('BH (3)'!$B$13=1,SUMIFS(Lançamentos!$Q$5:$Q$1004,Lançamentos!$K$5:$K$1004,$D158,Lançamentos!$U$5:$U$1004,F$5,Lançamentos!$W$5:$W$1004,'BH (3)'!$C$14),SUMIFS(Lançamentos!$Q$5:$Q$1004,Lançamentos!$J$5:$J$1004,$D158,Lançamentos!$U$5:$U$1004,F$5,Lançamentos!$W$5:$W$1004,'BH (3)'!$C$14)))</f>
        <v>x</v>
      </c>
      <c r="G158" s="88" t="str">
        <f>IF($D158="","x",IF('BH (3)'!$B$13=1,SUMIFS(Lançamentos!$Q$5:$Q$1004,Lançamentos!$K$5:$K$1004,$D158,Lançamentos!$U$5:$U$1004,G$5,Lançamentos!$W$5:$W$1004,'BH (3)'!$C$14),SUMIFS(Lançamentos!$Q$5:$Q$1004,Lançamentos!$J$5:$J$1004,$D158,Lançamentos!$U$5:$U$1004,G$5,Lançamentos!$W$5:$W$1004,'BH (3)'!$C$14)))</f>
        <v>x</v>
      </c>
      <c r="H158" s="88" t="str">
        <f>IF($D158="","x",IF('BH (3)'!$B$13=1,SUMIFS(Lançamentos!$Q$5:$Q$1004,Lançamentos!$K$5:$K$1004,$D158,Lançamentos!$U$5:$U$1004,H$5,Lançamentos!$W$5:$W$1004,'BH (3)'!$C$14),SUMIFS(Lançamentos!$Q$5:$Q$1004,Lançamentos!$J$5:$J$1004,$D158,Lançamentos!$U$5:$U$1004,H$5,Lançamentos!$W$5:$W$1004,'BH (3)'!$C$14)))</f>
        <v>x</v>
      </c>
      <c r="I158" s="88" t="str">
        <f>IF($D158="","x",IF('BH (3)'!$B$13=1,SUMIFS(Lançamentos!$Q$5:$Q$1004,Lançamentos!$K$5:$K$1004,$D158,Lançamentos!$U$5:$U$1004,I$5,Lançamentos!$W$5:$W$1004,'BH (3)'!$C$14),SUMIFS(Lançamentos!$Q$5:$Q$1004,Lançamentos!$J$5:$J$1004,$D158,Lançamentos!$U$5:$U$1004,I$5,Lançamentos!$W$5:$W$1004,'BH (3)'!$C$14)))</f>
        <v>x</v>
      </c>
      <c r="J158" s="88" t="str">
        <f>IF($D158="","x",IF('BH (3)'!$B$13=1,SUMIFS(Lançamentos!$Q$5:$Q$1004,Lançamentos!$K$5:$K$1004,$D158,Lançamentos!$U$5:$U$1004,J$5,Lançamentos!$W$5:$W$1004,'BH (3)'!$C$14),SUMIFS(Lançamentos!$Q$5:$Q$1004,Lançamentos!$J$5:$J$1004,$D158,Lançamentos!$U$5:$U$1004,J$5,Lançamentos!$W$5:$W$1004,'BH (3)'!$C$14)))</f>
        <v>x</v>
      </c>
      <c r="K158" s="88" t="str">
        <f>IF($D158="","x",IF('BH (3)'!$B$13=1,SUMIFS(Lançamentos!$Q$5:$Q$1004,Lançamentos!$K$5:$K$1004,$D158,Lançamentos!$U$5:$U$1004,K$5,Lançamentos!$W$5:$W$1004,'BH (3)'!$C$14),SUMIFS(Lançamentos!$Q$5:$Q$1004,Lançamentos!$J$5:$J$1004,$D158,Lançamentos!$U$5:$U$1004,K$5,Lançamentos!$W$5:$W$1004,'BH (3)'!$C$14)))</f>
        <v>x</v>
      </c>
      <c r="L158" s="88" t="str">
        <f>IF($D158="","x",IF('BH (3)'!$B$13=1,SUMIFS(Lançamentos!$Q$5:$Q$1004,Lançamentos!$K$5:$K$1004,$D158,Lançamentos!$U$5:$U$1004,L$5,Lançamentos!$W$5:$W$1004,'BH (3)'!$C$14),SUMIFS(Lançamentos!$Q$5:$Q$1004,Lançamentos!$J$5:$J$1004,$D158,Lançamentos!$U$5:$U$1004,L$5,Lançamentos!$W$5:$W$1004,'BH (3)'!$C$14)))</f>
        <v>x</v>
      </c>
      <c r="M158" s="88" t="str">
        <f>IF($D158="","x",IF('BH (3)'!$B$13=1,SUMIFS(Lançamentos!$Q$5:$Q$1004,Lançamentos!$K$5:$K$1004,$D158,Lançamentos!$U$5:$U$1004,M$5,Lançamentos!$W$5:$W$1004,'BH (3)'!$C$14),SUMIFS(Lançamentos!$Q$5:$Q$1004,Lançamentos!$J$5:$J$1004,$D158,Lançamentos!$U$5:$U$1004,M$5,Lançamentos!$W$5:$W$1004,'BH (3)'!$C$14)))</f>
        <v>x</v>
      </c>
      <c r="N158" s="88" t="str">
        <f>IF($D158="","x",IF('BH (3)'!$B$13=1,SUMIFS(Lançamentos!$Q$5:$Q$1004,Lançamentos!$K$5:$K$1004,$D158,Lançamentos!$U$5:$U$1004,N$5,Lançamentos!$W$5:$W$1004,'BH (3)'!$C$14),SUMIFS(Lançamentos!$Q$5:$Q$1004,Lançamentos!$J$5:$J$1004,$D158,Lançamentos!$U$5:$U$1004,N$5,Lançamentos!$W$5:$W$1004,'BH (3)'!$C$14)))</f>
        <v>x</v>
      </c>
      <c r="O158" s="88" t="str">
        <f>IF($D158="","x",IF('BH (3)'!$B$13=1,SUMIFS(Lançamentos!$Q$5:$Q$1004,Lançamentos!$K$5:$K$1004,$D158,Lançamentos!$U$5:$U$1004,O$5,Lançamentos!$W$5:$W$1004,'BH (3)'!$C$14),SUMIFS(Lançamentos!$Q$5:$Q$1004,Lançamentos!$J$5:$J$1004,$D158,Lançamentos!$U$5:$U$1004,O$5,Lançamentos!$W$5:$W$1004,'BH (3)'!$C$14)))</f>
        <v>x</v>
      </c>
      <c r="P158" s="88" t="str">
        <f>IF($D158="","x",IF('BH (3)'!$B$13=1,SUMIFS(Lançamentos!$Q$5:$Q$1004,Lançamentos!$K$5:$K$1004,$D158,Lançamentos!$U$5:$U$1004,P$5,Lançamentos!$W$5:$W$1004,'BH (3)'!$C$14),SUMIFS(Lançamentos!$Q$5:$Q$1004,Lançamentos!$J$5:$J$1004,$D158,Lançamentos!$U$5:$U$1004,P$5,Lançamentos!$W$5:$W$1004,'BH (3)'!$C$14)))</f>
        <v>x</v>
      </c>
      <c r="Q158" s="177" t="str">
        <f t="shared" si="5"/>
        <v/>
      </c>
    </row>
    <row r="159" spans="3:17" ht="45" customHeight="1" x14ac:dyDescent="0.25">
      <c r="C159" s="81" t="str">
        <f t="shared" si="4"/>
        <v/>
      </c>
      <c r="D159" s="170" t="str">
        <f>IF('BH (3)'!$B$13=1,IF(Adv!D157="","",Adv!D157),IF(Cli!D157="","",Cli!D157))</f>
        <v/>
      </c>
      <c r="E159" s="88" t="str">
        <f>IF($D159="","x",IF('BH (3)'!$B$13=1,SUMIFS(Lançamentos!$Q$5:$Q$1004,Lançamentos!$K$5:$K$1004,$D159,Lançamentos!$U$5:$U$1004,E$5,Lançamentos!$W$5:$W$1004,'BH (3)'!$C$14),SUMIFS(Lançamentos!$Q$5:$Q$1004,Lançamentos!$J$5:$J$1004,$D159,Lançamentos!$U$5:$U$1004,E$5,Lançamentos!$W$5:$W$1004,'BH (3)'!$C$14)))</f>
        <v>x</v>
      </c>
      <c r="F159" s="88" t="str">
        <f>IF($D159="","x",IF('BH (3)'!$B$13=1,SUMIFS(Lançamentos!$Q$5:$Q$1004,Lançamentos!$K$5:$K$1004,$D159,Lançamentos!$U$5:$U$1004,F$5,Lançamentos!$W$5:$W$1004,'BH (3)'!$C$14),SUMIFS(Lançamentos!$Q$5:$Q$1004,Lançamentos!$J$5:$J$1004,$D159,Lançamentos!$U$5:$U$1004,F$5,Lançamentos!$W$5:$W$1004,'BH (3)'!$C$14)))</f>
        <v>x</v>
      </c>
      <c r="G159" s="88" t="str">
        <f>IF($D159="","x",IF('BH (3)'!$B$13=1,SUMIFS(Lançamentos!$Q$5:$Q$1004,Lançamentos!$K$5:$K$1004,$D159,Lançamentos!$U$5:$U$1004,G$5,Lançamentos!$W$5:$W$1004,'BH (3)'!$C$14),SUMIFS(Lançamentos!$Q$5:$Q$1004,Lançamentos!$J$5:$J$1004,$D159,Lançamentos!$U$5:$U$1004,G$5,Lançamentos!$W$5:$W$1004,'BH (3)'!$C$14)))</f>
        <v>x</v>
      </c>
      <c r="H159" s="88" t="str">
        <f>IF($D159="","x",IF('BH (3)'!$B$13=1,SUMIFS(Lançamentos!$Q$5:$Q$1004,Lançamentos!$K$5:$K$1004,$D159,Lançamentos!$U$5:$U$1004,H$5,Lançamentos!$W$5:$W$1004,'BH (3)'!$C$14),SUMIFS(Lançamentos!$Q$5:$Q$1004,Lançamentos!$J$5:$J$1004,$D159,Lançamentos!$U$5:$U$1004,H$5,Lançamentos!$W$5:$W$1004,'BH (3)'!$C$14)))</f>
        <v>x</v>
      </c>
      <c r="I159" s="88" t="str">
        <f>IF($D159="","x",IF('BH (3)'!$B$13=1,SUMIFS(Lançamentos!$Q$5:$Q$1004,Lançamentos!$K$5:$K$1004,$D159,Lançamentos!$U$5:$U$1004,I$5,Lançamentos!$W$5:$W$1004,'BH (3)'!$C$14),SUMIFS(Lançamentos!$Q$5:$Q$1004,Lançamentos!$J$5:$J$1004,$D159,Lançamentos!$U$5:$U$1004,I$5,Lançamentos!$W$5:$W$1004,'BH (3)'!$C$14)))</f>
        <v>x</v>
      </c>
      <c r="J159" s="88" t="str">
        <f>IF($D159="","x",IF('BH (3)'!$B$13=1,SUMIFS(Lançamentos!$Q$5:$Q$1004,Lançamentos!$K$5:$K$1004,$D159,Lançamentos!$U$5:$U$1004,J$5,Lançamentos!$W$5:$W$1004,'BH (3)'!$C$14),SUMIFS(Lançamentos!$Q$5:$Q$1004,Lançamentos!$J$5:$J$1004,$D159,Lançamentos!$U$5:$U$1004,J$5,Lançamentos!$W$5:$W$1004,'BH (3)'!$C$14)))</f>
        <v>x</v>
      </c>
      <c r="K159" s="88" t="str">
        <f>IF($D159="","x",IF('BH (3)'!$B$13=1,SUMIFS(Lançamentos!$Q$5:$Q$1004,Lançamentos!$K$5:$K$1004,$D159,Lançamentos!$U$5:$U$1004,K$5,Lançamentos!$W$5:$W$1004,'BH (3)'!$C$14),SUMIFS(Lançamentos!$Q$5:$Q$1004,Lançamentos!$J$5:$J$1004,$D159,Lançamentos!$U$5:$U$1004,K$5,Lançamentos!$W$5:$W$1004,'BH (3)'!$C$14)))</f>
        <v>x</v>
      </c>
      <c r="L159" s="88" t="str">
        <f>IF($D159="","x",IF('BH (3)'!$B$13=1,SUMIFS(Lançamentos!$Q$5:$Q$1004,Lançamentos!$K$5:$K$1004,$D159,Lançamentos!$U$5:$U$1004,L$5,Lançamentos!$W$5:$W$1004,'BH (3)'!$C$14),SUMIFS(Lançamentos!$Q$5:$Q$1004,Lançamentos!$J$5:$J$1004,$D159,Lançamentos!$U$5:$U$1004,L$5,Lançamentos!$W$5:$W$1004,'BH (3)'!$C$14)))</f>
        <v>x</v>
      </c>
      <c r="M159" s="88" t="str">
        <f>IF($D159="","x",IF('BH (3)'!$B$13=1,SUMIFS(Lançamentos!$Q$5:$Q$1004,Lançamentos!$K$5:$K$1004,$D159,Lançamentos!$U$5:$U$1004,M$5,Lançamentos!$W$5:$W$1004,'BH (3)'!$C$14),SUMIFS(Lançamentos!$Q$5:$Q$1004,Lançamentos!$J$5:$J$1004,$D159,Lançamentos!$U$5:$U$1004,M$5,Lançamentos!$W$5:$W$1004,'BH (3)'!$C$14)))</f>
        <v>x</v>
      </c>
      <c r="N159" s="88" t="str">
        <f>IF($D159="","x",IF('BH (3)'!$B$13=1,SUMIFS(Lançamentos!$Q$5:$Q$1004,Lançamentos!$K$5:$K$1004,$D159,Lançamentos!$U$5:$U$1004,N$5,Lançamentos!$W$5:$W$1004,'BH (3)'!$C$14),SUMIFS(Lançamentos!$Q$5:$Q$1004,Lançamentos!$J$5:$J$1004,$D159,Lançamentos!$U$5:$U$1004,N$5,Lançamentos!$W$5:$W$1004,'BH (3)'!$C$14)))</f>
        <v>x</v>
      </c>
      <c r="O159" s="88" t="str">
        <f>IF($D159="","x",IF('BH (3)'!$B$13=1,SUMIFS(Lançamentos!$Q$5:$Q$1004,Lançamentos!$K$5:$K$1004,$D159,Lançamentos!$U$5:$U$1004,O$5,Lançamentos!$W$5:$W$1004,'BH (3)'!$C$14),SUMIFS(Lançamentos!$Q$5:$Q$1004,Lançamentos!$J$5:$J$1004,$D159,Lançamentos!$U$5:$U$1004,O$5,Lançamentos!$W$5:$W$1004,'BH (3)'!$C$14)))</f>
        <v>x</v>
      </c>
      <c r="P159" s="88" t="str">
        <f>IF($D159="","x",IF('BH (3)'!$B$13=1,SUMIFS(Lançamentos!$Q$5:$Q$1004,Lançamentos!$K$5:$K$1004,$D159,Lançamentos!$U$5:$U$1004,P$5,Lançamentos!$W$5:$W$1004,'BH (3)'!$C$14),SUMIFS(Lançamentos!$Q$5:$Q$1004,Lançamentos!$J$5:$J$1004,$D159,Lançamentos!$U$5:$U$1004,P$5,Lançamentos!$W$5:$W$1004,'BH (3)'!$C$14)))</f>
        <v>x</v>
      </c>
      <c r="Q159" s="177" t="str">
        <f t="shared" si="5"/>
        <v/>
      </c>
    </row>
    <row r="160" spans="3:17" ht="45" customHeight="1" x14ac:dyDescent="0.25">
      <c r="C160" s="81" t="str">
        <f t="shared" si="4"/>
        <v/>
      </c>
      <c r="D160" s="170" t="str">
        <f>IF('BH (3)'!$B$13=1,IF(Adv!D158="","",Adv!D158),IF(Cli!D158="","",Cli!D158))</f>
        <v/>
      </c>
      <c r="E160" s="88" t="str">
        <f>IF($D160="","x",IF('BH (3)'!$B$13=1,SUMIFS(Lançamentos!$Q$5:$Q$1004,Lançamentos!$K$5:$K$1004,$D160,Lançamentos!$U$5:$U$1004,E$5,Lançamentos!$W$5:$W$1004,'BH (3)'!$C$14),SUMIFS(Lançamentos!$Q$5:$Q$1004,Lançamentos!$J$5:$J$1004,$D160,Lançamentos!$U$5:$U$1004,E$5,Lançamentos!$W$5:$W$1004,'BH (3)'!$C$14)))</f>
        <v>x</v>
      </c>
      <c r="F160" s="88" t="str">
        <f>IF($D160="","x",IF('BH (3)'!$B$13=1,SUMIFS(Lançamentos!$Q$5:$Q$1004,Lançamentos!$K$5:$K$1004,$D160,Lançamentos!$U$5:$U$1004,F$5,Lançamentos!$W$5:$W$1004,'BH (3)'!$C$14),SUMIFS(Lançamentos!$Q$5:$Q$1004,Lançamentos!$J$5:$J$1004,$D160,Lançamentos!$U$5:$U$1004,F$5,Lançamentos!$W$5:$W$1004,'BH (3)'!$C$14)))</f>
        <v>x</v>
      </c>
      <c r="G160" s="88" t="str">
        <f>IF($D160="","x",IF('BH (3)'!$B$13=1,SUMIFS(Lançamentos!$Q$5:$Q$1004,Lançamentos!$K$5:$K$1004,$D160,Lançamentos!$U$5:$U$1004,G$5,Lançamentos!$W$5:$W$1004,'BH (3)'!$C$14),SUMIFS(Lançamentos!$Q$5:$Q$1004,Lançamentos!$J$5:$J$1004,$D160,Lançamentos!$U$5:$U$1004,G$5,Lançamentos!$W$5:$W$1004,'BH (3)'!$C$14)))</f>
        <v>x</v>
      </c>
      <c r="H160" s="88" t="str">
        <f>IF($D160="","x",IF('BH (3)'!$B$13=1,SUMIFS(Lançamentos!$Q$5:$Q$1004,Lançamentos!$K$5:$K$1004,$D160,Lançamentos!$U$5:$U$1004,H$5,Lançamentos!$W$5:$W$1004,'BH (3)'!$C$14),SUMIFS(Lançamentos!$Q$5:$Q$1004,Lançamentos!$J$5:$J$1004,$D160,Lançamentos!$U$5:$U$1004,H$5,Lançamentos!$W$5:$W$1004,'BH (3)'!$C$14)))</f>
        <v>x</v>
      </c>
      <c r="I160" s="88" t="str">
        <f>IF($D160="","x",IF('BH (3)'!$B$13=1,SUMIFS(Lançamentos!$Q$5:$Q$1004,Lançamentos!$K$5:$K$1004,$D160,Lançamentos!$U$5:$U$1004,I$5,Lançamentos!$W$5:$W$1004,'BH (3)'!$C$14),SUMIFS(Lançamentos!$Q$5:$Q$1004,Lançamentos!$J$5:$J$1004,$D160,Lançamentos!$U$5:$U$1004,I$5,Lançamentos!$W$5:$W$1004,'BH (3)'!$C$14)))</f>
        <v>x</v>
      </c>
      <c r="J160" s="88" t="str">
        <f>IF($D160="","x",IF('BH (3)'!$B$13=1,SUMIFS(Lançamentos!$Q$5:$Q$1004,Lançamentos!$K$5:$K$1004,$D160,Lançamentos!$U$5:$U$1004,J$5,Lançamentos!$W$5:$W$1004,'BH (3)'!$C$14),SUMIFS(Lançamentos!$Q$5:$Q$1004,Lançamentos!$J$5:$J$1004,$D160,Lançamentos!$U$5:$U$1004,J$5,Lançamentos!$W$5:$W$1004,'BH (3)'!$C$14)))</f>
        <v>x</v>
      </c>
      <c r="K160" s="88" t="str">
        <f>IF($D160="","x",IF('BH (3)'!$B$13=1,SUMIFS(Lançamentos!$Q$5:$Q$1004,Lançamentos!$K$5:$K$1004,$D160,Lançamentos!$U$5:$U$1004,K$5,Lançamentos!$W$5:$W$1004,'BH (3)'!$C$14),SUMIFS(Lançamentos!$Q$5:$Q$1004,Lançamentos!$J$5:$J$1004,$D160,Lançamentos!$U$5:$U$1004,K$5,Lançamentos!$W$5:$W$1004,'BH (3)'!$C$14)))</f>
        <v>x</v>
      </c>
      <c r="L160" s="88" t="str">
        <f>IF($D160="","x",IF('BH (3)'!$B$13=1,SUMIFS(Lançamentos!$Q$5:$Q$1004,Lançamentos!$K$5:$K$1004,$D160,Lançamentos!$U$5:$U$1004,L$5,Lançamentos!$W$5:$W$1004,'BH (3)'!$C$14),SUMIFS(Lançamentos!$Q$5:$Q$1004,Lançamentos!$J$5:$J$1004,$D160,Lançamentos!$U$5:$U$1004,L$5,Lançamentos!$W$5:$W$1004,'BH (3)'!$C$14)))</f>
        <v>x</v>
      </c>
      <c r="M160" s="88" t="str">
        <f>IF($D160="","x",IF('BH (3)'!$B$13=1,SUMIFS(Lançamentos!$Q$5:$Q$1004,Lançamentos!$K$5:$K$1004,$D160,Lançamentos!$U$5:$U$1004,M$5,Lançamentos!$W$5:$W$1004,'BH (3)'!$C$14),SUMIFS(Lançamentos!$Q$5:$Q$1004,Lançamentos!$J$5:$J$1004,$D160,Lançamentos!$U$5:$U$1004,M$5,Lançamentos!$W$5:$W$1004,'BH (3)'!$C$14)))</f>
        <v>x</v>
      </c>
      <c r="N160" s="88" t="str">
        <f>IF($D160="","x",IF('BH (3)'!$B$13=1,SUMIFS(Lançamentos!$Q$5:$Q$1004,Lançamentos!$K$5:$K$1004,$D160,Lançamentos!$U$5:$U$1004,N$5,Lançamentos!$W$5:$W$1004,'BH (3)'!$C$14),SUMIFS(Lançamentos!$Q$5:$Q$1004,Lançamentos!$J$5:$J$1004,$D160,Lançamentos!$U$5:$U$1004,N$5,Lançamentos!$W$5:$W$1004,'BH (3)'!$C$14)))</f>
        <v>x</v>
      </c>
      <c r="O160" s="88" t="str">
        <f>IF($D160="","x",IF('BH (3)'!$B$13=1,SUMIFS(Lançamentos!$Q$5:$Q$1004,Lançamentos!$K$5:$K$1004,$D160,Lançamentos!$U$5:$U$1004,O$5,Lançamentos!$W$5:$W$1004,'BH (3)'!$C$14),SUMIFS(Lançamentos!$Q$5:$Q$1004,Lançamentos!$J$5:$J$1004,$D160,Lançamentos!$U$5:$U$1004,O$5,Lançamentos!$W$5:$W$1004,'BH (3)'!$C$14)))</f>
        <v>x</v>
      </c>
      <c r="P160" s="88" t="str">
        <f>IF($D160="","x",IF('BH (3)'!$B$13=1,SUMIFS(Lançamentos!$Q$5:$Q$1004,Lançamentos!$K$5:$K$1004,$D160,Lançamentos!$U$5:$U$1004,P$5,Lançamentos!$W$5:$W$1004,'BH (3)'!$C$14),SUMIFS(Lançamentos!$Q$5:$Q$1004,Lançamentos!$J$5:$J$1004,$D160,Lançamentos!$U$5:$U$1004,P$5,Lançamentos!$W$5:$W$1004,'BH (3)'!$C$14)))</f>
        <v>x</v>
      </c>
      <c r="Q160" s="177" t="str">
        <f t="shared" si="5"/>
        <v/>
      </c>
    </row>
    <row r="161" spans="3:17" ht="45" customHeight="1" x14ac:dyDescent="0.25">
      <c r="C161" s="81" t="str">
        <f t="shared" si="4"/>
        <v/>
      </c>
      <c r="D161" s="170" t="str">
        <f>IF('BH (3)'!$B$13=1,IF(Adv!D159="","",Adv!D159),IF(Cli!D159="","",Cli!D159))</f>
        <v/>
      </c>
      <c r="E161" s="88" t="str">
        <f>IF($D161="","x",IF('BH (3)'!$B$13=1,SUMIFS(Lançamentos!$Q$5:$Q$1004,Lançamentos!$K$5:$K$1004,$D161,Lançamentos!$U$5:$U$1004,E$5,Lançamentos!$W$5:$W$1004,'BH (3)'!$C$14),SUMIFS(Lançamentos!$Q$5:$Q$1004,Lançamentos!$J$5:$J$1004,$D161,Lançamentos!$U$5:$U$1004,E$5,Lançamentos!$W$5:$W$1004,'BH (3)'!$C$14)))</f>
        <v>x</v>
      </c>
      <c r="F161" s="88" t="str">
        <f>IF($D161="","x",IF('BH (3)'!$B$13=1,SUMIFS(Lançamentos!$Q$5:$Q$1004,Lançamentos!$K$5:$K$1004,$D161,Lançamentos!$U$5:$U$1004,F$5,Lançamentos!$W$5:$W$1004,'BH (3)'!$C$14),SUMIFS(Lançamentos!$Q$5:$Q$1004,Lançamentos!$J$5:$J$1004,$D161,Lançamentos!$U$5:$U$1004,F$5,Lançamentos!$W$5:$W$1004,'BH (3)'!$C$14)))</f>
        <v>x</v>
      </c>
      <c r="G161" s="88" t="str">
        <f>IF($D161="","x",IF('BH (3)'!$B$13=1,SUMIFS(Lançamentos!$Q$5:$Q$1004,Lançamentos!$K$5:$K$1004,$D161,Lançamentos!$U$5:$U$1004,G$5,Lançamentos!$W$5:$W$1004,'BH (3)'!$C$14),SUMIFS(Lançamentos!$Q$5:$Q$1004,Lançamentos!$J$5:$J$1004,$D161,Lançamentos!$U$5:$U$1004,G$5,Lançamentos!$W$5:$W$1004,'BH (3)'!$C$14)))</f>
        <v>x</v>
      </c>
      <c r="H161" s="88" t="str">
        <f>IF($D161="","x",IF('BH (3)'!$B$13=1,SUMIFS(Lançamentos!$Q$5:$Q$1004,Lançamentos!$K$5:$K$1004,$D161,Lançamentos!$U$5:$U$1004,H$5,Lançamentos!$W$5:$W$1004,'BH (3)'!$C$14),SUMIFS(Lançamentos!$Q$5:$Q$1004,Lançamentos!$J$5:$J$1004,$D161,Lançamentos!$U$5:$U$1004,H$5,Lançamentos!$W$5:$W$1004,'BH (3)'!$C$14)))</f>
        <v>x</v>
      </c>
      <c r="I161" s="88" t="str">
        <f>IF($D161="","x",IF('BH (3)'!$B$13=1,SUMIFS(Lançamentos!$Q$5:$Q$1004,Lançamentos!$K$5:$K$1004,$D161,Lançamentos!$U$5:$U$1004,I$5,Lançamentos!$W$5:$W$1004,'BH (3)'!$C$14),SUMIFS(Lançamentos!$Q$5:$Q$1004,Lançamentos!$J$5:$J$1004,$D161,Lançamentos!$U$5:$U$1004,I$5,Lançamentos!$W$5:$W$1004,'BH (3)'!$C$14)))</f>
        <v>x</v>
      </c>
      <c r="J161" s="88" t="str">
        <f>IF($D161="","x",IF('BH (3)'!$B$13=1,SUMIFS(Lançamentos!$Q$5:$Q$1004,Lançamentos!$K$5:$K$1004,$D161,Lançamentos!$U$5:$U$1004,J$5,Lançamentos!$W$5:$W$1004,'BH (3)'!$C$14),SUMIFS(Lançamentos!$Q$5:$Q$1004,Lançamentos!$J$5:$J$1004,$D161,Lançamentos!$U$5:$U$1004,J$5,Lançamentos!$W$5:$W$1004,'BH (3)'!$C$14)))</f>
        <v>x</v>
      </c>
      <c r="K161" s="88" t="str">
        <f>IF($D161="","x",IF('BH (3)'!$B$13=1,SUMIFS(Lançamentos!$Q$5:$Q$1004,Lançamentos!$K$5:$K$1004,$D161,Lançamentos!$U$5:$U$1004,K$5,Lançamentos!$W$5:$W$1004,'BH (3)'!$C$14),SUMIFS(Lançamentos!$Q$5:$Q$1004,Lançamentos!$J$5:$J$1004,$D161,Lançamentos!$U$5:$U$1004,K$5,Lançamentos!$W$5:$W$1004,'BH (3)'!$C$14)))</f>
        <v>x</v>
      </c>
      <c r="L161" s="88" t="str">
        <f>IF($D161="","x",IF('BH (3)'!$B$13=1,SUMIFS(Lançamentos!$Q$5:$Q$1004,Lançamentos!$K$5:$K$1004,$D161,Lançamentos!$U$5:$U$1004,L$5,Lançamentos!$W$5:$W$1004,'BH (3)'!$C$14),SUMIFS(Lançamentos!$Q$5:$Q$1004,Lançamentos!$J$5:$J$1004,$D161,Lançamentos!$U$5:$U$1004,L$5,Lançamentos!$W$5:$W$1004,'BH (3)'!$C$14)))</f>
        <v>x</v>
      </c>
      <c r="M161" s="88" t="str">
        <f>IF($D161="","x",IF('BH (3)'!$B$13=1,SUMIFS(Lançamentos!$Q$5:$Q$1004,Lançamentos!$K$5:$K$1004,$D161,Lançamentos!$U$5:$U$1004,M$5,Lançamentos!$W$5:$W$1004,'BH (3)'!$C$14),SUMIFS(Lançamentos!$Q$5:$Q$1004,Lançamentos!$J$5:$J$1004,$D161,Lançamentos!$U$5:$U$1004,M$5,Lançamentos!$W$5:$W$1004,'BH (3)'!$C$14)))</f>
        <v>x</v>
      </c>
      <c r="N161" s="88" t="str">
        <f>IF($D161="","x",IF('BH (3)'!$B$13=1,SUMIFS(Lançamentos!$Q$5:$Q$1004,Lançamentos!$K$5:$K$1004,$D161,Lançamentos!$U$5:$U$1004,N$5,Lançamentos!$W$5:$W$1004,'BH (3)'!$C$14),SUMIFS(Lançamentos!$Q$5:$Q$1004,Lançamentos!$J$5:$J$1004,$D161,Lançamentos!$U$5:$U$1004,N$5,Lançamentos!$W$5:$W$1004,'BH (3)'!$C$14)))</f>
        <v>x</v>
      </c>
      <c r="O161" s="88" t="str">
        <f>IF($D161="","x",IF('BH (3)'!$B$13=1,SUMIFS(Lançamentos!$Q$5:$Q$1004,Lançamentos!$K$5:$K$1004,$D161,Lançamentos!$U$5:$U$1004,O$5,Lançamentos!$W$5:$W$1004,'BH (3)'!$C$14),SUMIFS(Lançamentos!$Q$5:$Q$1004,Lançamentos!$J$5:$J$1004,$D161,Lançamentos!$U$5:$U$1004,O$5,Lançamentos!$W$5:$W$1004,'BH (3)'!$C$14)))</f>
        <v>x</v>
      </c>
      <c r="P161" s="88" t="str">
        <f>IF($D161="","x",IF('BH (3)'!$B$13=1,SUMIFS(Lançamentos!$Q$5:$Q$1004,Lançamentos!$K$5:$K$1004,$D161,Lançamentos!$U$5:$U$1004,P$5,Lançamentos!$W$5:$W$1004,'BH (3)'!$C$14),SUMIFS(Lançamentos!$Q$5:$Q$1004,Lançamentos!$J$5:$J$1004,$D161,Lançamentos!$U$5:$U$1004,P$5,Lançamentos!$W$5:$W$1004,'BH (3)'!$C$14)))</f>
        <v>x</v>
      </c>
      <c r="Q161" s="177" t="str">
        <f t="shared" si="5"/>
        <v/>
      </c>
    </row>
    <row r="162" spans="3:17" ht="45" customHeight="1" x14ac:dyDescent="0.25">
      <c r="C162" s="81" t="str">
        <f t="shared" si="4"/>
        <v/>
      </c>
      <c r="D162" s="170" t="str">
        <f>IF('BH (3)'!$B$13=1,IF(Adv!D160="","",Adv!D160),IF(Cli!D160="","",Cli!D160))</f>
        <v/>
      </c>
      <c r="E162" s="88" t="str">
        <f>IF($D162="","x",IF('BH (3)'!$B$13=1,SUMIFS(Lançamentos!$Q$5:$Q$1004,Lançamentos!$K$5:$K$1004,$D162,Lançamentos!$U$5:$U$1004,E$5,Lançamentos!$W$5:$W$1004,'BH (3)'!$C$14),SUMIFS(Lançamentos!$Q$5:$Q$1004,Lançamentos!$J$5:$J$1004,$D162,Lançamentos!$U$5:$U$1004,E$5,Lançamentos!$W$5:$W$1004,'BH (3)'!$C$14)))</f>
        <v>x</v>
      </c>
      <c r="F162" s="88" t="str">
        <f>IF($D162="","x",IF('BH (3)'!$B$13=1,SUMIFS(Lançamentos!$Q$5:$Q$1004,Lançamentos!$K$5:$K$1004,$D162,Lançamentos!$U$5:$U$1004,F$5,Lançamentos!$W$5:$W$1004,'BH (3)'!$C$14),SUMIFS(Lançamentos!$Q$5:$Q$1004,Lançamentos!$J$5:$J$1004,$D162,Lançamentos!$U$5:$U$1004,F$5,Lançamentos!$W$5:$W$1004,'BH (3)'!$C$14)))</f>
        <v>x</v>
      </c>
      <c r="G162" s="88" t="str">
        <f>IF($D162="","x",IF('BH (3)'!$B$13=1,SUMIFS(Lançamentos!$Q$5:$Q$1004,Lançamentos!$K$5:$K$1004,$D162,Lançamentos!$U$5:$U$1004,G$5,Lançamentos!$W$5:$W$1004,'BH (3)'!$C$14),SUMIFS(Lançamentos!$Q$5:$Q$1004,Lançamentos!$J$5:$J$1004,$D162,Lançamentos!$U$5:$U$1004,G$5,Lançamentos!$W$5:$W$1004,'BH (3)'!$C$14)))</f>
        <v>x</v>
      </c>
      <c r="H162" s="88" t="str">
        <f>IF($D162="","x",IF('BH (3)'!$B$13=1,SUMIFS(Lançamentos!$Q$5:$Q$1004,Lançamentos!$K$5:$K$1004,$D162,Lançamentos!$U$5:$U$1004,H$5,Lançamentos!$W$5:$W$1004,'BH (3)'!$C$14),SUMIFS(Lançamentos!$Q$5:$Q$1004,Lançamentos!$J$5:$J$1004,$D162,Lançamentos!$U$5:$U$1004,H$5,Lançamentos!$W$5:$W$1004,'BH (3)'!$C$14)))</f>
        <v>x</v>
      </c>
      <c r="I162" s="88" t="str">
        <f>IF($D162="","x",IF('BH (3)'!$B$13=1,SUMIFS(Lançamentos!$Q$5:$Q$1004,Lançamentos!$K$5:$K$1004,$D162,Lançamentos!$U$5:$U$1004,I$5,Lançamentos!$W$5:$W$1004,'BH (3)'!$C$14),SUMIFS(Lançamentos!$Q$5:$Q$1004,Lançamentos!$J$5:$J$1004,$D162,Lançamentos!$U$5:$U$1004,I$5,Lançamentos!$W$5:$W$1004,'BH (3)'!$C$14)))</f>
        <v>x</v>
      </c>
      <c r="J162" s="88" t="str">
        <f>IF($D162="","x",IF('BH (3)'!$B$13=1,SUMIFS(Lançamentos!$Q$5:$Q$1004,Lançamentos!$K$5:$K$1004,$D162,Lançamentos!$U$5:$U$1004,J$5,Lançamentos!$W$5:$W$1004,'BH (3)'!$C$14),SUMIFS(Lançamentos!$Q$5:$Q$1004,Lançamentos!$J$5:$J$1004,$D162,Lançamentos!$U$5:$U$1004,J$5,Lançamentos!$W$5:$W$1004,'BH (3)'!$C$14)))</f>
        <v>x</v>
      </c>
      <c r="K162" s="88" t="str">
        <f>IF($D162="","x",IF('BH (3)'!$B$13=1,SUMIFS(Lançamentos!$Q$5:$Q$1004,Lançamentos!$K$5:$K$1004,$D162,Lançamentos!$U$5:$U$1004,K$5,Lançamentos!$W$5:$W$1004,'BH (3)'!$C$14),SUMIFS(Lançamentos!$Q$5:$Q$1004,Lançamentos!$J$5:$J$1004,$D162,Lançamentos!$U$5:$U$1004,K$5,Lançamentos!$W$5:$W$1004,'BH (3)'!$C$14)))</f>
        <v>x</v>
      </c>
      <c r="L162" s="88" t="str">
        <f>IF($D162="","x",IF('BH (3)'!$B$13=1,SUMIFS(Lançamentos!$Q$5:$Q$1004,Lançamentos!$K$5:$K$1004,$D162,Lançamentos!$U$5:$U$1004,L$5,Lançamentos!$W$5:$W$1004,'BH (3)'!$C$14),SUMIFS(Lançamentos!$Q$5:$Q$1004,Lançamentos!$J$5:$J$1004,$D162,Lançamentos!$U$5:$U$1004,L$5,Lançamentos!$W$5:$W$1004,'BH (3)'!$C$14)))</f>
        <v>x</v>
      </c>
      <c r="M162" s="88" t="str">
        <f>IF($D162="","x",IF('BH (3)'!$B$13=1,SUMIFS(Lançamentos!$Q$5:$Q$1004,Lançamentos!$K$5:$K$1004,$D162,Lançamentos!$U$5:$U$1004,M$5,Lançamentos!$W$5:$W$1004,'BH (3)'!$C$14),SUMIFS(Lançamentos!$Q$5:$Q$1004,Lançamentos!$J$5:$J$1004,$D162,Lançamentos!$U$5:$U$1004,M$5,Lançamentos!$W$5:$W$1004,'BH (3)'!$C$14)))</f>
        <v>x</v>
      </c>
      <c r="N162" s="88" t="str">
        <f>IF($D162="","x",IF('BH (3)'!$B$13=1,SUMIFS(Lançamentos!$Q$5:$Q$1004,Lançamentos!$K$5:$K$1004,$D162,Lançamentos!$U$5:$U$1004,N$5,Lançamentos!$W$5:$W$1004,'BH (3)'!$C$14),SUMIFS(Lançamentos!$Q$5:$Q$1004,Lançamentos!$J$5:$J$1004,$D162,Lançamentos!$U$5:$U$1004,N$5,Lançamentos!$W$5:$W$1004,'BH (3)'!$C$14)))</f>
        <v>x</v>
      </c>
      <c r="O162" s="88" t="str">
        <f>IF($D162="","x",IF('BH (3)'!$B$13=1,SUMIFS(Lançamentos!$Q$5:$Q$1004,Lançamentos!$K$5:$K$1004,$D162,Lançamentos!$U$5:$U$1004,O$5,Lançamentos!$W$5:$W$1004,'BH (3)'!$C$14),SUMIFS(Lançamentos!$Q$5:$Q$1004,Lançamentos!$J$5:$J$1004,$D162,Lançamentos!$U$5:$U$1004,O$5,Lançamentos!$W$5:$W$1004,'BH (3)'!$C$14)))</f>
        <v>x</v>
      </c>
      <c r="P162" s="88" t="str">
        <f>IF($D162="","x",IF('BH (3)'!$B$13=1,SUMIFS(Lançamentos!$Q$5:$Q$1004,Lançamentos!$K$5:$K$1004,$D162,Lançamentos!$U$5:$U$1004,P$5,Lançamentos!$W$5:$W$1004,'BH (3)'!$C$14),SUMIFS(Lançamentos!$Q$5:$Q$1004,Lançamentos!$J$5:$J$1004,$D162,Lançamentos!$U$5:$U$1004,P$5,Lançamentos!$W$5:$W$1004,'BH (3)'!$C$14)))</f>
        <v>x</v>
      </c>
      <c r="Q162" s="177" t="str">
        <f t="shared" si="5"/>
        <v/>
      </c>
    </row>
    <row r="163" spans="3:17" ht="45" customHeight="1" x14ac:dyDescent="0.25">
      <c r="C163" s="81" t="str">
        <f t="shared" si="4"/>
        <v/>
      </c>
      <c r="D163" s="170" t="str">
        <f>IF('BH (3)'!$B$13=1,IF(Adv!D161="","",Adv!D161),IF(Cli!D161="","",Cli!D161))</f>
        <v/>
      </c>
      <c r="E163" s="88" t="str">
        <f>IF($D163="","x",IF('BH (3)'!$B$13=1,SUMIFS(Lançamentos!$Q$5:$Q$1004,Lançamentos!$K$5:$K$1004,$D163,Lançamentos!$U$5:$U$1004,E$5,Lançamentos!$W$5:$W$1004,'BH (3)'!$C$14),SUMIFS(Lançamentos!$Q$5:$Q$1004,Lançamentos!$J$5:$J$1004,$D163,Lançamentos!$U$5:$U$1004,E$5,Lançamentos!$W$5:$W$1004,'BH (3)'!$C$14)))</f>
        <v>x</v>
      </c>
      <c r="F163" s="88" t="str">
        <f>IF($D163="","x",IF('BH (3)'!$B$13=1,SUMIFS(Lançamentos!$Q$5:$Q$1004,Lançamentos!$K$5:$K$1004,$D163,Lançamentos!$U$5:$U$1004,F$5,Lançamentos!$W$5:$W$1004,'BH (3)'!$C$14),SUMIFS(Lançamentos!$Q$5:$Q$1004,Lançamentos!$J$5:$J$1004,$D163,Lançamentos!$U$5:$U$1004,F$5,Lançamentos!$W$5:$W$1004,'BH (3)'!$C$14)))</f>
        <v>x</v>
      </c>
      <c r="G163" s="88" t="str">
        <f>IF($D163="","x",IF('BH (3)'!$B$13=1,SUMIFS(Lançamentos!$Q$5:$Q$1004,Lançamentos!$K$5:$K$1004,$D163,Lançamentos!$U$5:$U$1004,G$5,Lançamentos!$W$5:$W$1004,'BH (3)'!$C$14),SUMIFS(Lançamentos!$Q$5:$Q$1004,Lançamentos!$J$5:$J$1004,$D163,Lançamentos!$U$5:$U$1004,G$5,Lançamentos!$W$5:$W$1004,'BH (3)'!$C$14)))</f>
        <v>x</v>
      </c>
      <c r="H163" s="88" t="str">
        <f>IF($D163="","x",IF('BH (3)'!$B$13=1,SUMIFS(Lançamentos!$Q$5:$Q$1004,Lançamentos!$K$5:$K$1004,$D163,Lançamentos!$U$5:$U$1004,H$5,Lançamentos!$W$5:$W$1004,'BH (3)'!$C$14),SUMIFS(Lançamentos!$Q$5:$Q$1004,Lançamentos!$J$5:$J$1004,$D163,Lançamentos!$U$5:$U$1004,H$5,Lançamentos!$W$5:$W$1004,'BH (3)'!$C$14)))</f>
        <v>x</v>
      </c>
      <c r="I163" s="88" t="str">
        <f>IF($D163="","x",IF('BH (3)'!$B$13=1,SUMIFS(Lançamentos!$Q$5:$Q$1004,Lançamentos!$K$5:$K$1004,$D163,Lançamentos!$U$5:$U$1004,I$5,Lançamentos!$W$5:$W$1004,'BH (3)'!$C$14),SUMIFS(Lançamentos!$Q$5:$Q$1004,Lançamentos!$J$5:$J$1004,$D163,Lançamentos!$U$5:$U$1004,I$5,Lançamentos!$W$5:$W$1004,'BH (3)'!$C$14)))</f>
        <v>x</v>
      </c>
      <c r="J163" s="88" t="str">
        <f>IF($D163="","x",IF('BH (3)'!$B$13=1,SUMIFS(Lançamentos!$Q$5:$Q$1004,Lançamentos!$K$5:$K$1004,$D163,Lançamentos!$U$5:$U$1004,J$5,Lançamentos!$W$5:$W$1004,'BH (3)'!$C$14),SUMIFS(Lançamentos!$Q$5:$Q$1004,Lançamentos!$J$5:$J$1004,$D163,Lançamentos!$U$5:$U$1004,J$5,Lançamentos!$W$5:$W$1004,'BH (3)'!$C$14)))</f>
        <v>x</v>
      </c>
      <c r="K163" s="88" t="str">
        <f>IF($D163="","x",IF('BH (3)'!$B$13=1,SUMIFS(Lançamentos!$Q$5:$Q$1004,Lançamentos!$K$5:$K$1004,$D163,Lançamentos!$U$5:$U$1004,K$5,Lançamentos!$W$5:$W$1004,'BH (3)'!$C$14),SUMIFS(Lançamentos!$Q$5:$Q$1004,Lançamentos!$J$5:$J$1004,$D163,Lançamentos!$U$5:$U$1004,K$5,Lançamentos!$W$5:$W$1004,'BH (3)'!$C$14)))</f>
        <v>x</v>
      </c>
      <c r="L163" s="88" t="str">
        <f>IF($D163="","x",IF('BH (3)'!$B$13=1,SUMIFS(Lançamentos!$Q$5:$Q$1004,Lançamentos!$K$5:$K$1004,$D163,Lançamentos!$U$5:$U$1004,L$5,Lançamentos!$W$5:$W$1004,'BH (3)'!$C$14),SUMIFS(Lançamentos!$Q$5:$Q$1004,Lançamentos!$J$5:$J$1004,$D163,Lançamentos!$U$5:$U$1004,L$5,Lançamentos!$W$5:$W$1004,'BH (3)'!$C$14)))</f>
        <v>x</v>
      </c>
      <c r="M163" s="88" t="str">
        <f>IF($D163="","x",IF('BH (3)'!$B$13=1,SUMIFS(Lançamentos!$Q$5:$Q$1004,Lançamentos!$K$5:$K$1004,$D163,Lançamentos!$U$5:$U$1004,M$5,Lançamentos!$W$5:$W$1004,'BH (3)'!$C$14),SUMIFS(Lançamentos!$Q$5:$Q$1004,Lançamentos!$J$5:$J$1004,$D163,Lançamentos!$U$5:$U$1004,M$5,Lançamentos!$W$5:$W$1004,'BH (3)'!$C$14)))</f>
        <v>x</v>
      </c>
      <c r="N163" s="88" t="str">
        <f>IF($D163="","x",IF('BH (3)'!$B$13=1,SUMIFS(Lançamentos!$Q$5:$Q$1004,Lançamentos!$K$5:$K$1004,$D163,Lançamentos!$U$5:$U$1004,N$5,Lançamentos!$W$5:$W$1004,'BH (3)'!$C$14),SUMIFS(Lançamentos!$Q$5:$Q$1004,Lançamentos!$J$5:$J$1004,$D163,Lançamentos!$U$5:$U$1004,N$5,Lançamentos!$W$5:$W$1004,'BH (3)'!$C$14)))</f>
        <v>x</v>
      </c>
      <c r="O163" s="88" t="str">
        <f>IF($D163="","x",IF('BH (3)'!$B$13=1,SUMIFS(Lançamentos!$Q$5:$Q$1004,Lançamentos!$K$5:$K$1004,$D163,Lançamentos!$U$5:$U$1004,O$5,Lançamentos!$W$5:$W$1004,'BH (3)'!$C$14),SUMIFS(Lançamentos!$Q$5:$Q$1004,Lançamentos!$J$5:$J$1004,$D163,Lançamentos!$U$5:$U$1004,O$5,Lançamentos!$W$5:$W$1004,'BH (3)'!$C$14)))</f>
        <v>x</v>
      </c>
      <c r="P163" s="88" t="str">
        <f>IF($D163="","x",IF('BH (3)'!$B$13=1,SUMIFS(Lançamentos!$Q$5:$Q$1004,Lançamentos!$K$5:$K$1004,$D163,Lançamentos!$U$5:$U$1004,P$5,Lançamentos!$W$5:$W$1004,'BH (3)'!$C$14),SUMIFS(Lançamentos!$Q$5:$Q$1004,Lançamentos!$J$5:$J$1004,$D163,Lançamentos!$U$5:$U$1004,P$5,Lançamentos!$W$5:$W$1004,'BH (3)'!$C$14)))</f>
        <v>x</v>
      </c>
      <c r="Q163" s="177" t="str">
        <f t="shared" si="5"/>
        <v/>
      </c>
    </row>
    <row r="164" spans="3:17" ht="45" customHeight="1" x14ac:dyDescent="0.25">
      <c r="C164" s="81" t="str">
        <f t="shared" si="4"/>
        <v/>
      </c>
      <c r="D164" s="170" t="str">
        <f>IF('BH (3)'!$B$13=1,IF(Adv!D162="","",Adv!D162),IF(Cli!D162="","",Cli!D162))</f>
        <v/>
      </c>
      <c r="E164" s="88" t="str">
        <f>IF($D164="","x",IF('BH (3)'!$B$13=1,SUMIFS(Lançamentos!$Q$5:$Q$1004,Lançamentos!$K$5:$K$1004,$D164,Lançamentos!$U$5:$U$1004,E$5,Lançamentos!$W$5:$W$1004,'BH (3)'!$C$14),SUMIFS(Lançamentos!$Q$5:$Q$1004,Lançamentos!$J$5:$J$1004,$D164,Lançamentos!$U$5:$U$1004,E$5,Lançamentos!$W$5:$W$1004,'BH (3)'!$C$14)))</f>
        <v>x</v>
      </c>
      <c r="F164" s="88" t="str">
        <f>IF($D164="","x",IF('BH (3)'!$B$13=1,SUMIFS(Lançamentos!$Q$5:$Q$1004,Lançamentos!$K$5:$K$1004,$D164,Lançamentos!$U$5:$U$1004,F$5,Lançamentos!$W$5:$W$1004,'BH (3)'!$C$14),SUMIFS(Lançamentos!$Q$5:$Q$1004,Lançamentos!$J$5:$J$1004,$D164,Lançamentos!$U$5:$U$1004,F$5,Lançamentos!$W$5:$W$1004,'BH (3)'!$C$14)))</f>
        <v>x</v>
      </c>
      <c r="G164" s="88" t="str">
        <f>IF($D164="","x",IF('BH (3)'!$B$13=1,SUMIFS(Lançamentos!$Q$5:$Q$1004,Lançamentos!$K$5:$K$1004,$D164,Lançamentos!$U$5:$U$1004,G$5,Lançamentos!$W$5:$W$1004,'BH (3)'!$C$14),SUMIFS(Lançamentos!$Q$5:$Q$1004,Lançamentos!$J$5:$J$1004,$D164,Lançamentos!$U$5:$U$1004,G$5,Lançamentos!$W$5:$W$1004,'BH (3)'!$C$14)))</f>
        <v>x</v>
      </c>
      <c r="H164" s="88" t="str">
        <f>IF($D164="","x",IF('BH (3)'!$B$13=1,SUMIFS(Lançamentos!$Q$5:$Q$1004,Lançamentos!$K$5:$K$1004,$D164,Lançamentos!$U$5:$U$1004,H$5,Lançamentos!$W$5:$W$1004,'BH (3)'!$C$14),SUMIFS(Lançamentos!$Q$5:$Q$1004,Lançamentos!$J$5:$J$1004,$D164,Lançamentos!$U$5:$U$1004,H$5,Lançamentos!$W$5:$W$1004,'BH (3)'!$C$14)))</f>
        <v>x</v>
      </c>
      <c r="I164" s="88" t="str">
        <f>IF($D164="","x",IF('BH (3)'!$B$13=1,SUMIFS(Lançamentos!$Q$5:$Q$1004,Lançamentos!$K$5:$K$1004,$D164,Lançamentos!$U$5:$U$1004,I$5,Lançamentos!$W$5:$W$1004,'BH (3)'!$C$14),SUMIFS(Lançamentos!$Q$5:$Q$1004,Lançamentos!$J$5:$J$1004,$D164,Lançamentos!$U$5:$U$1004,I$5,Lançamentos!$W$5:$W$1004,'BH (3)'!$C$14)))</f>
        <v>x</v>
      </c>
      <c r="J164" s="88" t="str">
        <f>IF($D164="","x",IF('BH (3)'!$B$13=1,SUMIFS(Lançamentos!$Q$5:$Q$1004,Lançamentos!$K$5:$K$1004,$D164,Lançamentos!$U$5:$U$1004,J$5,Lançamentos!$W$5:$W$1004,'BH (3)'!$C$14),SUMIFS(Lançamentos!$Q$5:$Q$1004,Lançamentos!$J$5:$J$1004,$D164,Lançamentos!$U$5:$U$1004,J$5,Lançamentos!$W$5:$W$1004,'BH (3)'!$C$14)))</f>
        <v>x</v>
      </c>
      <c r="K164" s="88" t="str">
        <f>IF($D164="","x",IF('BH (3)'!$B$13=1,SUMIFS(Lançamentos!$Q$5:$Q$1004,Lançamentos!$K$5:$K$1004,$D164,Lançamentos!$U$5:$U$1004,K$5,Lançamentos!$W$5:$W$1004,'BH (3)'!$C$14),SUMIFS(Lançamentos!$Q$5:$Q$1004,Lançamentos!$J$5:$J$1004,$D164,Lançamentos!$U$5:$U$1004,K$5,Lançamentos!$W$5:$W$1004,'BH (3)'!$C$14)))</f>
        <v>x</v>
      </c>
      <c r="L164" s="88" t="str">
        <f>IF($D164="","x",IF('BH (3)'!$B$13=1,SUMIFS(Lançamentos!$Q$5:$Q$1004,Lançamentos!$K$5:$K$1004,$D164,Lançamentos!$U$5:$U$1004,L$5,Lançamentos!$W$5:$W$1004,'BH (3)'!$C$14),SUMIFS(Lançamentos!$Q$5:$Q$1004,Lançamentos!$J$5:$J$1004,$D164,Lançamentos!$U$5:$U$1004,L$5,Lançamentos!$W$5:$W$1004,'BH (3)'!$C$14)))</f>
        <v>x</v>
      </c>
      <c r="M164" s="88" t="str">
        <f>IF($D164="","x",IF('BH (3)'!$B$13=1,SUMIFS(Lançamentos!$Q$5:$Q$1004,Lançamentos!$K$5:$K$1004,$D164,Lançamentos!$U$5:$U$1004,M$5,Lançamentos!$W$5:$W$1004,'BH (3)'!$C$14),SUMIFS(Lançamentos!$Q$5:$Q$1004,Lançamentos!$J$5:$J$1004,$D164,Lançamentos!$U$5:$U$1004,M$5,Lançamentos!$W$5:$W$1004,'BH (3)'!$C$14)))</f>
        <v>x</v>
      </c>
      <c r="N164" s="88" t="str">
        <f>IF($D164="","x",IF('BH (3)'!$B$13=1,SUMIFS(Lançamentos!$Q$5:$Q$1004,Lançamentos!$K$5:$K$1004,$D164,Lançamentos!$U$5:$U$1004,N$5,Lançamentos!$W$5:$W$1004,'BH (3)'!$C$14),SUMIFS(Lançamentos!$Q$5:$Q$1004,Lançamentos!$J$5:$J$1004,$D164,Lançamentos!$U$5:$U$1004,N$5,Lançamentos!$W$5:$W$1004,'BH (3)'!$C$14)))</f>
        <v>x</v>
      </c>
      <c r="O164" s="88" t="str">
        <f>IF($D164="","x",IF('BH (3)'!$B$13=1,SUMIFS(Lançamentos!$Q$5:$Q$1004,Lançamentos!$K$5:$K$1004,$D164,Lançamentos!$U$5:$U$1004,O$5,Lançamentos!$W$5:$W$1004,'BH (3)'!$C$14),SUMIFS(Lançamentos!$Q$5:$Q$1004,Lançamentos!$J$5:$J$1004,$D164,Lançamentos!$U$5:$U$1004,O$5,Lançamentos!$W$5:$W$1004,'BH (3)'!$C$14)))</f>
        <v>x</v>
      </c>
      <c r="P164" s="88" t="str">
        <f>IF($D164="","x",IF('BH (3)'!$B$13=1,SUMIFS(Lançamentos!$Q$5:$Q$1004,Lançamentos!$K$5:$K$1004,$D164,Lançamentos!$U$5:$U$1004,P$5,Lançamentos!$W$5:$W$1004,'BH (3)'!$C$14),SUMIFS(Lançamentos!$Q$5:$Q$1004,Lançamentos!$J$5:$J$1004,$D164,Lançamentos!$U$5:$U$1004,P$5,Lançamentos!$W$5:$W$1004,'BH (3)'!$C$14)))</f>
        <v>x</v>
      </c>
      <c r="Q164" s="177" t="str">
        <f t="shared" si="5"/>
        <v/>
      </c>
    </row>
    <row r="165" spans="3:17" ht="45" customHeight="1" x14ac:dyDescent="0.25">
      <c r="C165" s="81" t="str">
        <f t="shared" si="4"/>
        <v/>
      </c>
      <c r="D165" s="170" t="str">
        <f>IF('BH (3)'!$B$13=1,IF(Adv!D163="","",Adv!D163),IF(Cli!D163="","",Cli!D163))</f>
        <v/>
      </c>
      <c r="E165" s="88" t="str">
        <f>IF($D165="","x",IF('BH (3)'!$B$13=1,SUMIFS(Lançamentos!$Q$5:$Q$1004,Lançamentos!$K$5:$K$1004,$D165,Lançamentos!$U$5:$U$1004,E$5,Lançamentos!$W$5:$W$1004,'BH (3)'!$C$14),SUMIFS(Lançamentos!$Q$5:$Q$1004,Lançamentos!$J$5:$J$1004,$D165,Lançamentos!$U$5:$U$1004,E$5,Lançamentos!$W$5:$W$1004,'BH (3)'!$C$14)))</f>
        <v>x</v>
      </c>
      <c r="F165" s="88" t="str">
        <f>IF($D165="","x",IF('BH (3)'!$B$13=1,SUMIFS(Lançamentos!$Q$5:$Q$1004,Lançamentos!$K$5:$K$1004,$D165,Lançamentos!$U$5:$U$1004,F$5,Lançamentos!$W$5:$W$1004,'BH (3)'!$C$14),SUMIFS(Lançamentos!$Q$5:$Q$1004,Lançamentos!$J$5:$J$1004,$D165,Lançamentos!$U$5:$U$1004,F$5,Lançamentos!$W$5:$W$1004,'BH (3)'!$C$14)))</f>
        <v>x</v>
      </c>
      <c r="G165" s="88" t="str">
        <f>IF($D165="","x",IF('BH (3)'!$B$13=1,SUMIFS(Lançamentos!$Q$5:$Q$1004,Lançamentos!$K$5:$K$1004,$D165,Lançamentos!$U$5:$U$1004,G$5,Lançamentos!$W$5:$W$1004,'BH (3)'!$C$14),SUMIFS(Lançamentos!$Q$5:$Q$1004,Lançamentos!$J$5:$J$1004,$D165,Lançamentos!$U$5:$U$1004,G$5,Lançamentos!$W$5:$W$1004,'BH (3)'!$C$14)))</f>
        <v>x</v>
      </c>
      <c r="H165" s="88" t="str">
        <f>IF($D165="","x",IF('BH (3)'!$B$13=1,SUMIFS(Lançamentos!$Q$5:$Q$1004,Lançamentos!$K$5:$K$1004,$D165,Lançamentos!$U$5:$U$1004,H$5,Lançamentos!$W$5:$W$1004,'BH (3)'!$C$14),SUMIFS(Lançamentos!$Q$5:$Q$1004,Lançamentos!$J$5:$J$1004,$D165,Lançamentos!$U$5:$U$1004,H$5,Lançamentos!$W$5:$W$1004,'BH (3)'!$C$14)))</f>
        <v>x</v>
      </c>
      <c r="I165" s="88" t="str">
        <f>IF($D165="","x",IF('BH (3)'!$B$13=1,SUMIFS(Lançamentos!$Q$5:$Q$1004,Lançamentos!$K$5:$K$1004,$D165,Lançamentos!$U$5:$U$1004,I$5,Lançamentos!$W$5:$W$1004,'BH (3)'!$C$14),SUMIFS(Lançamentos!$Q$5:$Q$1004,Lançamentos!$J$5:$J$1004,$D165,Lançamentos!$U$5:$U$1004,I$5,Lançamentos!$W$5:$W$1004,'BH (3)'!$C$14)))</f>
        <v>x</v>
      </c>
      <c r="J165" s="88" t="str">
        <f>IF($D165="","x",IF('BH (3)'!$B$13=1,SUMIFS(Lançamentos!$Q$5:$Q$1004,Lançamentos!$K$5:$K$1004,$D165,Lançamentos!$U$5:$U$1004,J$5,Lançamentos!$W$5:$W$1004,'BH (3)'!$C$14),SUMIFS(Lançamentos!$Q$5:$Q$1004,Lançamentos!$J$5:$J$1004,$D165,Lançamentos!$U$5:$U$1004,J$5,Lançamentos!$W$5:$W$1004,'BH (3)'!$C$14)))</f>
        <v>x</v>
      </c>
      <c r="K165" s="88" t="str">
        <f>IF($D165="","x",IF('BH (3)'!$B$13=1,SUMIFS(Lançamentos!$Q$5:$Q$1004,Lançamentos!$K$5:$K$1004,$D165,Lançamentos!$U$5:$U$1004,K$5,Lançamentos!$W$5:$W$1004,'BH (3)'!$C$14),SUMIFS(Lançamentos!$Q$5:$Q$1004,Lançamentos!$J$5:$J$1004,$D165,Lançamentos!$U$5:$U$1004,K$5,Lançamentos!$W$5:$W$1004,'BH (3)'!$C$14)))</f>
        <v>x</v>
      </c>
      <c r="L165" s="88" t="str">
        <f>IF($D165="","x",IF('BH (3)'!$B$13=1,SUMIFS(Lançamentos!$Q$5:$Q$1004,Lançamentos!$K$5:$K$1004,$D165,Lançamentos!$U$5:$U$1004,L$5,Lançamentos!$W$5:$W$1004,'BH (3)'!$C$14),SUMIFS(Lançamentos!$Q$5:$Q$1004,Lançamentos!$J$5:$J$1004,$D165,Lançamentos!$U$5:$U$1004,L$5,Lançamentos!$W$5:$W$1004,'BH (3)'!$C$14)))</f>
        <v>x</v>
      </c>
      <c r="M165" s="88" t="str">
        <f>IF($D165="","x",IF('BH (3)'!$B$13=1,SUMIFS(Lançamentos!$Q$5:$Q$1004,Lançamentos!$K$5:$K$1004,$D165,Lançamentos!$U$5:$U$1004,M$5,Lançamentos!$W$5:$W$1004,'BH (3)'!$C$14),SUMIFS(Lançamentos!$Q$5:$Q$1004,Lançamentos!$J$5:$J$1004,$D165,Lançamentos!$U$5:$U$1004,M$5,Lançamentos!$W$5:$W$1004,'BH (3)'!$C$14)))</f>
        <v>x</v>
      </c>
      <c r="N165" s="88" t="str">
        <f>IF($D165="","x",IF('BH (3)'!$B$13=1,SUMIFS(Lançamentos!$Q$5:$Q$1004,Lançamentos!$K$5:$K$1004,$D165,Lançamentos!$U$5:$U$1004,N$5,Lançamentos!$W$5:$W$1004,'BH (3)'!$C$14),SUMIFS(Lançamentos!$Q$5:$Q$1004,Lançamentos!$J$5:$J$1004,$D165,Lançamentos!$U$5:$U$1004,N$5,Lançamentos!$W$5:$W$1004,'BH (3)'!$C$14)))</f>
        <v>x</v>
      </c>
      <c r="O165" s="88" t="str">
        <f>IF($D165="","x",IF('BH (3)'!$B$13=1,SUMIFS(Lançamentos!$Q$5:$Q$1004,Lançamentos!$K$5:$K$1004,$D165,Lançamentos!$U$5:$U$1004,O$5,Lançamentos!$W$5:$W$1004,'BH (3)'!$C$14),SUMIFS(Lançamentos!$Q$5:$Q$1004,Lançamentos!$J$5:$J$1004,$D165,Lançamentos!$U$5:$U$1004,O$5,Lançamentos!$W$5:$W$1004,'BH (3)'!$C$14)))</f>
        <v>x</v>
      </c>
      <c r="P165" s="88" t="str">
        <f>IF($D165="","x",IF('BH (3)'!$B$13=1,SUMIFS(Lançamentos!$Q$5:$Q$1004,Lançamentos!$K$5:$K$1004,$D165,Lançamentos!$U$5:$U$1004,P$5,Lançamentos!$W$5:$W$1004,'BH (3)'!$C$14),SUMIFS(Lançamentos!$Q$5:$Q$1004,Lançamentos!$J$5:$J$1004,$D165,Lançamentos!$U$5:$U$1004,P$5,Lançamentos!$W$5:$W$1004,'BH (3)'!$C$14)))</f>
        <v>x</v>
      </c>
      <c r="Q165" s="177" t="str">
        <f t="shared" si="5"/>
        <v/>
      </c>
    </row>
    <row r="166" spans="3:17" ht="45" customHeight="1" x14ac:dyDescent="0.25">
      <c r="C166" s="81" t="str">
        <f t="shared" si="4"/>
        <v/>
      </c>
      <c r="D166" s="170" t="str">
        <f>IF('BH (3)'!$B$13=1,IF(Adv!D164="","",Adv!D164),IF(Cli!D164="","",Cli!D164))</f>
        <v/>
      </c>
      <c r="E166" s="88" t="str">
        <f>IF($D166="","x",IF('BH (3)'!$B$13=1,SUMIFS(Lançamentos!$Q$5:$Q$1004,Lançamentos!$K$5:$K$1004,$D166,Lançamentos!$U$5:$U$1004,E$5,Lançamentos!$W$5:$W$1004,'BH (3)'!$C$14),SUMIFS(Lançamentos!$Q$5:$Q$1004,Lançamentos!$J$5:$J$1004,$D166,Lançamentos!$U$5:$U$1004,E$5,Lançamentos!$W$5:$W$1004,'BH (3)'!$C$14)))</f>
        <v>x</v>
      </c>
      <c r="F166" s="88" t="str">
        <f>IF($D166="","x",IF('BH (3)'!$B$13=1,SUMIFS(Lançamentos!$Q$5:$Q$1004,Lançamentos!$K$5:$K$1004,$D166,Lançamentos!$U$5:$U$1004,F$5,Lançamentos!$W$5:$W$1004,'BH (3)'!$C$14),SUMIFS(Lançamentos!$Q$5:$Q$1004,Lançamentos!$J$5:$J$1004,$D166,Lançamentos!$U$5:$U$1004,F$5,Lançamentos!$W$5:$W$1004,'BH (3)'!$C$14)))</f>
        <v>x</v>
      </c>
      <c r="G166" s="88" t="str">
        <f>IF($D166="","x",IF('BH (3)'!$B$13=1,SUMIFS(Lançamentos!$Q$5:$Q$1004,Lançamentos!$K$5:$K$1004,$D166,Lançamentos!$U$5:$U$1004,G$5,Lançamentos!$W$5:$W$1004,'BH (3)'!$C$14),SUMIFS(Lançamentos!$Q$5:$Q$1004,Lançamentos!$J$5:$J$1004,$D166,Lançamentos!$U$5:$U$1004,G$5,Lançamentos!$W$5:$W$1004,'BH (3)'!$C$14)))</f>
        <v>x</v>
      </c>
      <c r="H166" s="88" t="str">
        <f>IF($D166="","x",IF('BH (3)'!$B$13=1,SUMIFS(Lançamentos!$Q$5:$Q$1004,Lançamentos!$K$5:$K$1004,$D166,Lançamentos!$U$5:$U$1004,H$5,Lançamentos!$W$5:$W$1004,'BH (3)'!$C$14),SUMIFS(Lançamentos!$Q$5:$Q$1004,Lançamentos!$J$5:$J$1004,$D166,Lançamentos!$U$5:$U$1004,H$5,Lançamentos!$W$5:$W$1004,'BH (3)'!$C$14)))</f>
        <v>x</v>
      </c>
      <c r="I166" s="88" t="str">
        <f>IF($D166="","x",IF('BH (3)'!$B$13=1,SUMIFS(Lançamentos!$Q$5:$Q$1004,Lançamentos!$K$5:$K$1004,$D166,Lançamentos!$U$5:$U$1004,I$5,Lançamentos!$W$5:$W$1004,'BH (3)'!$C$14),SUMIFS(Lançamentos!$Q$5:$Q$1004,Lançamentos!$J$5:$J$1004,$D166,Lançamentos!$U$5:$U$1004,I$5,Lançamentos!$W$5:$W$1004,'BH (3)'!$C$14)))</f>
        <v>x</v>
      </c>
      <c r="J166" s="88" t="str">
        <f>IF($D166="","x",IF('BH (3)'!$B$13=1,SUMIFS(Lançamentos!$Q$5:$Q$1004,Lançamentos!$K$5:$K$1004,$D166,Lançamentos!$U$5:$U$1004,J$5,Lançamentos!$W$5:$W$1004,'BH (3)'!$C$14),SUMIFS(Lançamentos!$Q$5:$Q$1004,Lançamentos!$J$5:$J$1004,$D166,Lançamentos!$U$5:$U$1004,J$5,Lançamentos!$W$5:$W$1004,'BH (3)'!$C$14)))</f>
        <v>x</v>
      </c>
      <c r="K166" s="88" t="str">
        <f>IF($D166="","x",IF('BH (3)'!$B$13=1,SUMIFS(Lançamentos!$Q$5:$Q$1004,Lançamentos!$K$5:$K$1004,$D166,Lançamentos!$U$5:$U$1004,K$5,Lançamentos!$W$5:$W$1004,'BH (3)'!$C$14),SUMIFS(Lançamentos!$Q$5:$Q$1004,Lançamentos!$J$5:$J$1004,$D166,Lançamentos!$U$5:$U$1004,K$5,Lançamentos!$W$5:$W$1004,'BH (3)'!$C$14)))</f>
        <v>x</v>
      </c>
      <c r="L166" s="88" t="str">
        <f>IF($D166="","x",IF('BH (3)'!$B$13=1,SUMIFS(Lançamentos!$Q$5:$Q$1004,Lançamentos!$K$5:$K$1004,$D166,Lançamentos!$U$5:$U$1004,L$5,Lançamentos!$W$5:$W$1004,'BH (3)'!$C$14),SUMIFS(Lançamentos!$Q$5:$Q$1004,Lançamentos!$J$5:$J$1004,$D166,Lançamentos!$U$5:$U$1004,L$5,Lançamentos!$W$5:$W$1004,'BH (3)'!$C$14)))</f>
        <v>x</v>
      </c>
      <c r="M166" s="88" t="str">
        <f>IF($D166="","x",IF('BH (3)'!$B$13=1,SUMIFS(Lançamentos!$Q$5:$Q$1004,Lançamentos!$K$5:$K$1004,$D166,Lançamentos!$U$5:$U$1004,M$5,Lançamentos!$W$5:$W$1004,'BH (3)'!$C$14),SUMIFS(Lançamentos!$Q$5:$Q$1004,Lançamentos!$J$5:$J$1004,$D166,Lançamentos!$U$5:$U$1004,M$5,Lançamentos!$W$5:$W$1004,'BH (3)'!$C$14)))</f>
        <v>x</v>
      </c>
      <c r="N166" s="88" t="str">
        <f>IF($D166="","x",IF('BH (3)'!$B$13=1,SUMIFS(Lançamentos!$Q$5:$Q$1004,Lançamentos!$K$5:$K$1004,$D166,Lançamentos!$U$5:$U$1004,N$5,Lançamentos!$W$5:$W$1004,'BH (3)'!$C$14),SUMIFS(Lançamentos!$Q$5:$Q$1004,Lançamentos!$J$5:$J$1004,$D166,Lançamentos!$U$5:$U$1004,N$5,Lançamentos!$W$5:$W$1004,'BH (3)'!$C$14)))</f>
        <v>x</v>
      </c>
      <c r="O166" s="88" t="str">
        <f>IF($D166="","x",IF('BH (3)'!$B$13=1,SUMIFS(Lançamentos!$Q$5:$Q$1004,Lançamentos!$K$5:$K$1004,$D166,Lançamentos!$U$5:$U$1004,O$5,Lançamentos!$W$5:$W$1004,'BH (3)'!$C$14),SUMIFS(Lançamentos!$Q$5:$Q$1004,Lançamentos!$J$5:$J$1004,$D166,Lançamentos!$U$5:$U$1004,O$5,Lançamentos!$W$5:$W$1004,'BH (3)'!$C$14)))</f>
        <v>x</v>
      </c>
      <c r="P166" s="88" t="str">
        <f>IF($D166="","x",IF('BH (3)'!$B$13=1,SUMIFS(Lançamentos!$Q$5:$Q$1004,Lançamentos!$K$5:$K$1004,$D166,Lançamentos!$U$5:$U$1004,P$5,Lançamentos!$W$5:$W$1004,'BH (3)'!$C$14),SUMIFS(Lançamentos!$Q$5:$Q$1004,Lançamentos!$J$5:$J$1004,$D166,Lançamentos!$U$5:$U$1004,P$5,Lançamentos!$W$5:$W$1004,'BH (3)'!$C$14)))</f>
        <v>x</v>
      </c>
      <c r="Q166" s="177" t="str">
        <f t="shared" si="5"/>
        <v/>
      </c>
    </row>
    <row r="167" spans="3:17" ht="45" customHeight="1" x14ac:dyDescent="0.25">
      <c r="C167" s="81" t="str">
        <f t="shared" si="4"/>
        <v/>
      </c>
      <c r="D167" s="170" t="str">
        <f>IF('BH (3)'!$B$13=1,IF(Adv!D165="","",Adv!D165),IF(Cli!D165="","",Cli!D165))</f>
        <v/>
      </c>
      <c r="E167" s="88" t="str">
        <f>IF($D167="","x",IF('BH (3)'!$B$13=1,SUMIFS(Lançamentos!$Q$5:$Q$1004,Lançamentos!$K$5:$K$1004,$D167,Lançamentos!$U$5:$U$1004,E$5,Lançamentos!$W$5:$W$1004,'BH (3)'!$C$14),SUMIFS(Lançamentos!$Q$5:$Q$1004,Lançamentos!$J$5:$J$1004,$D167,Lançamentos!$U$5:$U$1004,E$5,Lançamentos!$W$5:$W$1004,'BH (3)'!$C$14)))</f>
        <v>x</v>
      </c>
      <c r="F167" s="88" t="str">
        <f>IF($D167="","x",IF('BH (3)'!$B$13=1,SUMIFS(Lançamentos!$Q$5:$Q$1004,Lançamentos!$K$5:$K$1004,$D167,Lançamentos!$U$5:$U$1004,F$5,Lançamentos!$W$5:$W$1004,'BH (3)'!$C$14),SUMIFS(Lançamentos!$Q$5:$Q$1004,Lançamentos!$J$5:$J$1004,$D167,Lançamentos!$U$5:$U$1004,F$5,Lançamentos!$W$5:$W$1004,'BH (3)'!$C$14)))</f>
        <v>x</v>
      </c>
      <c r="G167" s="88" t="str">
        <f>IF($D167="","x",IF('BH (3)'!$B$13=1,SUMIFS(Lançamentos!$Q$5:$Q$1004,Lançamentos!$K$5:$K$1004,$D167,Lançamentos!$U$5:$U$1004,G$5,Lançamentos!$W$5:$W$1004,'BH (3)'!$C$14),SUMIFS(Lançamentos!$Q$5:$Q$1004,Lançamentos!$J$5:$J$1004,$D167,Lançamentos!$U$5:$U$1004,G$5,Lançamentos!$W$5:$W$1004,'BH (3)'!$C$14)))</f>
        <v>x</v>
      </c>
      <c r="H167" s="88" t="str">
        <f>IF($D167="","x",IF('BH (3)'!$B$13=1,SUMIFS(Lançamentos!$Q$5:$Q$1004,Lançamentos!$K$5:$K$1004,$D167,Lançamentos!$U$5:$U$1004,H$5,Lançamentos!$W$5:$W$1004,'BH (3)'!$C$14),SUMIFS(Lançamentos!$Q$5:$Q$1004,Lançamentos!$J$5:$J$1004,$D167,Lançamentos!$U$5:$U$1004,H$5,Lançamentos!$W$5:$W$1004,'BH (3)'!$C$14)))</f>
        <v>x</v>
      </c>
      <c r="I167" s="88" t="str">
        <f>IF($D167="","x",IF('BH (3)'!$B$13=1,SUMIFS(Lançamentos!$Q$5:$Q$1004,Lançamentos!$K$5:$K$1004,$D167,Lançamentos!$U$5:$U$1004,I$5,Lançamentos!$W$5:$W$1004,'BH (3)'!$C$14),SUMIFS(Lançamentos!$Q$5:$Q$1004,Lançamentos!$J$5:$J$1004,$D167,Lançamentos!$U$5:$U$1004,I$5,Lançamentos!$W$5:$W$1004,'BH (3)'!$C$14)))</f>
        <v>x</v>
      </c>
      <c r="J167" s="88" t="str">
        <f>IF($D167="","x",IF('BH (3)'!$B$13=1,SUMIFS(Lançamentos!$Q$5:$Q$1004,Lançamentos!$K$5:$K$1004,$D167,Lançamentos!$U$5:$U$1004,J$5,Lançamentos!$W$5:$W$1004,'BH (3)'!$C$14),SUMIFS(Lançamentos!$Q$5:$Q$1004,Lançamentos!$J$5:$J$1004,$D167,Lançamentos!$U$5:$U$1004,J$5,Lançamentos!$W$5:$W$1004,'BH (3)'!$C$14)))</f>
        <v>x</v>
      </c>
      <c r="K167" s="88" t="str">
        <f>IF($D167="","x",IF('BH (3)'!$B$13=1,SUMIFS(Lançamentos!$Q$5:$Q$1004,Lançamentos!$K$5:$K$1004,$D167,Lançamentos!$U$5:$U$1004,K$5,Lançamentos!$W$5:$W$1004,'BH (3)'!$C$14),SUMIFS(Lançamentos!$Q$5:$Q$1004,Lançamentos!$J$5:$J$1004,$D167,Lançamentos!$U$5:$U$1004,K$5,Lançamentos!$W$5:$W$1004,'BH (3)'!$C$14)))</f>
        <v>x</v>
      </c>
      <c r="L167" s="88" t="str">
        <f>IF($D167="","x",IF('BH (3)'!$B$13=1,SUMIFS(Lançamentos!$Q$5:$Q$1004,Lançamentos!$K$5:$K$1004,$D167,Lançamentos!$U$5:$U$1004,L$5,Lançamentos!$W$5:$W$1004,'BH (3)'!$C$14),SUMIFS(Lançamentos!$Q$5:$Q$1004,Lançamentos!$J$5:$J$1004,$D167,Lançamentos!$U$5:$U$1004,L$5,Lançamentos!$W$5:$W$1004,'BH (3)'!$C$14)))</f>
        <v>x</v>
      </c>
      <c r="M167" s="88" t="str">
        <f>IF($D167="","x",IF('BH (3)'!$B$13=1,SUMIFS(Lançamentos!$Q$5:$Q$1004,Lançamentos!$K$5:$K$1004,$D167,Lançamentos!$U$5:$U$1004,M$5,Lançamentos!$W$5:$W$1004,'BH (3)'!$C$14),SUMIFS(Lançamentos!$Q$5:$Q$1004,Lançamentos!$J$5:$J$1004,$D167,Lançamentos!$U$5:$U$1004,M$5,Lançamentos!$W$5:$W$1004,'BH (3)'!$C$14)))</f>
        <v>x</v>
      </c>
      <c r="N167" s="88" t="str">
        <f>IF($D167="","x",IF('BH (3)'!$B$13=1,SUMIFS(Lançamentos!$Q$5:$Q$1004,Lançamentos!$K$5:$K$1004,$D167,Lançamentos!$U$5:$U$1004,N$5,Lançamentos!$W$5:$W$1004,'BH (3)'!$C$14),SUMIFS(Lançamentos!$Q$5:$Q$1004,Lançamentos!$J$5:$J$1004,$D167,Lançamentos!$U$5:$U$1004,N$5,Lançamentos!$W$5:$W$1004,'BH (3)'!$C$14)))</f>
        <v>x</v>
      </c>
      <c r="O167" s="88" t="str">
        <f>IF($D167="","x",IF('BH (3)'!$B$13=1,SUMIFS(Lançamentos!$Q$5:$Q$1004,Lançamentos!$K$5:$K$1004,$D167,Lançamentos!$U$5:$U$1004,O$5,Lançamentos!$W$5:$W$1004,'BH (3)'!$C$14),SUMIFS(Lançamentos!$Q$5:$Q$1004,Lançamentos!$J$5:$J$1004,$D167,Lançamentos!$U$5:$U$1004,O$5,Lançamentos!$W$5:$W$1004,'BH (3)'!$C$14)))</f>
        <v>x</v>
      </c>
      <c r="P167" s="88" t="str">
        <f>IF($D167="","x",IF('BH (3)'!$B$13=1,SUMIFS(Lançamentos!$Q$5:$Q$1004,Lançamentos!$K$5:$K$1004,$D167,Lançamentos!$U$5:$U$1004,P$5,Lançamentos!$W$5:$W$1004,'BH (3)'!$C$14),SUMIFS(Lançamentos!$Q$5:$Q$1004,Lançamentos!$J$5:$J$1004,$D167,Lançamentos!$U$5:$U$1004,P$5,Lançamentos!$W$5:$W$1004,'BH (3)'!$C$14)))</f>
        <v>x</v>
      </c>
      <c r="Q167" s="177" t="str">
        <f t="shared" si="5"/>
        <v/>
      </c>
    </row>
    <row r="168" spans="3:17" ht="45" customHeight="1" x14ac:dyDescent="0.25">
      <c r="C168" s="81" t="str">
        <f t="shared" si="4"/>
        <v/>
      </c>
      <c r="D168" s="170" t="str">
        <f>IF('BH (3)'!$B$13=1,IF(Adv!D166="","",Adv!D166),IF(Cli!D166="","",Cli!D166))</f>
        <v/>
      </c>
      <c r="E168" s="88" t="str">
        <f>IF($D168="","x",IF('BH (3)'!$B$13=1,SUMIFS(Lançamentos!$Q$5:$Q$1004,Lançamentos!$K$5:$K$1004,$D168,Lançamentos!$U$5:$U$1004,E$5,Lançamentos!$W$5:$W$1004,'BH (3)'!$C$14),SUMIFS(Lançamentos!$Q$5:$Q$1004,Lançamentos!$J$5:$J$1004,$D168,Lançamentos!$U$5:$U$1004,E$5,Lançamentos!$W$5:$W$1004,'BH (3)'!$C$14)))</f>
        <v>x</v>
      </c>
      <c r="F168" s="88" t="str">
        <f>IF($D168="","x",IF('BH (3)'!$B$13=1,SUMIFS(Lançamentos!$Q$5:$Q$1004,Lançamentos!$K$5:$K$1004,$D168,Lançamentos!$U$5:$U$1004,F$5,Lançamentos!$W$5:$W$1004,'BH (3)'!$C$14),SUMIFS(Lançamentos!$Q$5:$Q$1004,Lançamentos!$J$5:$J$1004,$D168,Lançamentos!$U$5:$U$1004,F$5,Lançamentos!$W$5:$W$1004,'BH (3)'!$C$14)))</f>
        <v>x</v>
      </c>
      <c r="G168" s="88" t="str">
        <f>IF($D168="","x",IF('BH (3)'!$B$13=1,SUMIFS(Lançamentos!$Q$5:$Q$1004,Lançamentos!$K$5:$K$1004,$D168,Lançamentos!$U$5:$U$1004,G$5,Lançamentos!$W$5:$W$1004,'BH (3)'!$C$14),SUMIFS(Lançamentos!$Q$5:$Q$1004,Lançamentos!$J$5:$J$1004,$D168,Lançamentos!$U$5:$U$1004,G$5,Lançamentos!$W$5:$W$1004,'BH (3)'!$C$14)))</f>
        <v>x</v>
      </c>
      <c r="H168" s="88" t="str">
        <f>IF($D168="","x",IF('BH (3)'!$B$13=1,SUMIFS(Lançamentos!$Q$5:$Q$1004,Lançamentos!$K$5:$K$1004,$D168,Lançamentos!$U$5:$U$1004,H$5,Lançamentos!$W$5:$W$1004,'BH (3)'!$C$14),SUMIFS(Lançamentos!$Q$5:$Q$1004,Lançamentos!$J$5:$J$1004,$D168,Lançamentos!$U$5:$U$1004,H$5,Lançamentos!$W$5:$W$1004,'BH (3)'!$C$14)))</f>
        <v>x</v>
      </c>
      <c r="I168" s="88" t="str">
        <f>IF($D168="","x",IF('BH (3)'!$B$13=1,SUMIFS(Lançamentos!$Q$5:$Q$1004,Lançamentos!$K$5:$K$1004,$D168,Lançamentos!$U$5:$U$1004,I$5,Lançamentos!$W$5:$W$1004,'BH (3)'!$C$14),SUMIFS(Lançamentos!$Q$5:$Q$1004,Lançamentos!$J$5:$J$1004,$D168,Lançamentos!$U$5:$U$1004,I$5,Lançamentos!$W$5:$W$1004,'BH (3)'!$C$14)))</f>
        <v>x</v>
      </c>
      <c r="J168" s="88" t="str">
        <f>IF($D168="","x",IF('BH (3)'!$B$13=1,SUMIFS(Lançamentos!$Q$5:$Q$1004,Lançamentos!$K$5:$K$1004,$D168,Lançamentos!$U$5:$U$1004,J$5,Lançamentos!$W$5:$W$1004,'BH (3)'!$C$14),SUMIFS(Lançamentos!$Q$5:$Q$1004,Lançamentos!$J$5:$J$1004,$D168,Lançamentos!$U$5:$U$1004,J$5,Lançamentos!$W$5:$W$1004,'BH (3)'!$C$14)))</f>
        <v>x</v>
      </c>
      <c r="K168" s="88" t="str">
        <f>IF($D168="","x",IF('BH (3)'!$B$13=1,SUMIFS(Lançamentos!$Q$5:$Q$1004,Lançamentos!$K$5:$K$1004,$D168,Lançamentos!$U$5:$U$1004,K$5,Lançamentos!$W$5:$W$1004,'BH (3)'!$C$14),SUMIFS(Lançamentos!$Q$5:$Q$1004,Lançamentos!$J$5:$J$1004,$D168,Lançamentos!$U$5:$U$1004,K$5,Lançamentos!$W$5:$W$1004,'BH (3)'!$C$14)))</f>
        <v>x</v>
      </c>
      <c r="L168" s="88" t="str">
        <f>IF($D168="","x",IF('BH (3)'!$B$13=1,SUMIFS(Lançamentos!$Q$5:$Q$1004,Lançamentos!$K$5:$K$1004,$D168,Lançamentos!$U$5:$U$1004,L$5,Lançamentos!$W$5:$W$1004,'BH (3)'!$C$14),SUMIFS(Lançamentos!$Q$5:$Q$1004,Lançamentos!$J$5:$J$1004,$D168,Lançamentos!$U$5:$U$1004,L$5,Lançamentos!$W$5:$W$1004,'BH (3)'!$C$14)))</f>
        <v>x</v>
      </c>
      <c r="M168" s="88" t="str">
        <f>IF($D168="","x",IF('BH (3)'!$B$13=1,SUMIFS(Lançamentos!$Q$5:$Q$1004,Lançamentos!$K$5:$K$1004,$D168,Lançamentos!$U$5:$U$1004,M$5,Lançamentos!$W$5:$W$1004,'BH (3)'!$C$14),SUMIFS(Lançamentos!$Q$5:$Q$1004,Lançamentos!$J$5:$J$1004,$D168,Lançamentos!$U$5:$U$1004,M$5,Lançamentos!$W$5:$W$1004,'BH (3)'!$C$14)))</f>
        <v>x</v>
      </c>
      <c r="N168" s="88" t="str">
        <f>IF($D168="","x",IF('BH (3)'!$B$13=1,SUMIFS(Lançamentos!$Q$5:$Q$1004,Lançamentos!$K$5:$K$1004,$D168,Lançamentos!$U$5:$U$1004,N$5,Lançamentos!$W$5:$W$1004,'BH (3)'!$C$14),SUMIFS(Lançamentos!$Q$5:$Q$1004,Lançamentos!$J$5:$J$1004,$D168,Lançamentos!$U$5:$U$1004,N$5,Lançamentos!$W$5:$W$1004,'BH (3)'!$C$14)))</f>
        <v>x</v>
      </c>
      <c r="O168" s="88" t="str">
        <f>IF($D168="","x",IF('BH (3)'!$B$13=1,SUMIFS(Lançamentos!$Q$5:$Q$1004,Lançamentos!$K$5:$K$1004,$D168,Lançamentos!$U$5:$U$1004,O$5,Lançamentos!$W$5:$W$1004,'BH (3)'!$C$14),SUMIFS(Lançamentos!$Q$5:$Q$1004,Lançamentos!$J$5:$J$1004,$D168,Lançamentos!$U$5:$U$1004,O$5,Lançamentos!$W$5:$W$1004,'BH (3)'!$C$14)))</f>
        <v>x</v>
      </c>
      <c r="P168" s="88" t="str">
        <f>IF($D168="","x",IF('BH (3)'!$B$13=1,SUMIFS(Lançamentos!$Q$5:$Q$1004,Lançamentos!$K$5:$K$1004,$D168,Lançamentos!$U$5:$U$1004,P$5,Lançamentos!$W$5:$W$1004,'BH (3)'!$C$14),SUMIFS(Lançamentos!$Q$5:$Q$1004,Lançamentos!$J$5:$J$1004,$D168,Lançamentos!$U$5:$U$1004,P$5,Lançamentos!$W$5:$W$1004,'BH (3)'!$C$14)))</f>
        <v>x</v>
      </c>
      <c r="Q168" s="177" t="str">
        <f t="shared" si="5"/>
        <v/>
      </c>
    </row>
    <row r="169" spans="3:17" ht="45" customHeight="1" x14ac:dyDescent="0.25">
      <c r="C169" s="81" t="str">
        <f t="shared" si="4"/>
        <v/>
      </c>
      <c r="D169" s="170" t="str">
        <f>IF('BH (3)'!$B$13=1,IF(Adv!D167="","",Adv!D167),IF(Cli!D167="","",Cli!D167))</f>
        <v/>
      </c>
      <c r="E169" s="88" t="str">
        <f>IF($D169="","x",IF('BH (3)'!$B$13=1,SUMIFS(Lançamentos!$Q$5:$Q$1004,Lançamentos!$K$5:$K$1004,$D169,Lançamentos!$U$5:$U$1004,E$5,Lançamentos!$W$5:$W$1004,'BH (3)'!$C$14),SUMIFS(Lançamentos!$Q$5:$Q$1004,Lançamentos!$J$5:$J$1004,$D169,Lançamentos!$U$5:$U$1004,E$5,Lançamentos!$W$5:$W$1004,'BH (3)'!$C$14)))</f>
        <v>x</v>
      </c>
      <c r="F169" s="88" t="str">
        <f>IF($D169="","x",IF('BH (3)'!$B$13=1,SUMIFS(Lançamentos!$Q$5:$Q$1004,Lançamentos!$K$5:$K$1004,$D169,Lançamentos!$U$5:$U$1004,F$5,Lançamentos!$W$5:$W$1004,'BH (3)'!$C$14),SUMIFS(Lançamentos!$Q$5:$Q$1004,Lançamentos!$J$5:$J$1004,$D169,Lançamentos!$U$5:$U$1004,F$5,Lançamentos!$W$5:$W$1004,'BH (3)'!$C$14)))</f>
        <v>x</v>
      </c>
      <c r="G169" s="88" t="str">
        <f>IF($D169="","x",IF('BH (3)'!$B$13=1,SUMIFS(Lançamentos!$Q$5:$Q$1004,Lançamentos!$K$5:$K$1004,$D169,Lançamentos!$U$5:$U$1004,G$5,Lançamentos!$W$5:$W$1004,'BH (3)'!$C$14),SUMIFS(Lançamentos!$Q$5:$Q$1004,Lançamentos!$J$5:$J$1004,$D169,Lançamentos!$U$5:$U$1004,G$5,Lançamentos!$W$5:$W$1004,'BH (3)'!$C$14)))</f>
        <v>x</v>
      </c>
      <c r="H169" s="88" t="str">
        <f>IF($D169="","x",IF('BH (3)'!$B$13=1,SUMIFS(Lançamentos!$Q$5:$Q$1004,Lançamentos!$K$5:$K$1004,$D169,Lançamentos!$U$5:$U$1004,H$5,Lançamentos!$W$5:$W$1004,'BH (3)'!$C$14),SUMIFS(Lançamentos!$Q$5:$Q$1004,Lançamentos!$J$5:$J$1004,$D169,Lançamentos!$U$5:$U$1004,H$5,Lançamentos!$W$5:$W$1004,'BH (3)'!$C$14)))</f>
        <v>x</v>
      </c>
      <c r="I169" s="88" t="str">
        <f>IF($D169="","x",IF('BH (3)'!$B$13=1,SUMIFS(Lançamentos!$Q$5:$Q$1004,Lançamentos!$K$5:$K$1004,$D169,Lançamentos!$U$5:$U$1004,I$5,Lançamentos!$W$5:$W$1004,'BH (3)'!$C$14),SUMIFS(Lançamentos!$Q$5:$Q$1004,Lançamentos!$J$5:$J$1004,$D169,Lançamentos!$U$5:$U$1004,I$5,Lançamentos!$W$5:$W$1004,'BH (3)'!$C$14)))</f>
        <v>x</v>
      </c>
      <c r="J169" s="88" t="str">
        <f>IF($D169="","x",IF('BH (3)'!$B$13=1,SUMIFS(Lançamentos!$Q$5:$Q$1004,Lançamentos!$K$5:$K$1004,$D169,Lançamentos!$U$5:$U$1004,J$5,Lançamentos!$W$5:$W$1004,'BH (3)'!$C$14),SUMIFS(Lançamentos!$Q$5:$Q$1004,Lançamentos!$J$5:$J$1004,$D169,Lançamentos!$U$5:$U$1004,J$5,Lançamentos!$W$5:$W$1004,'BH (3)'!$C$14)))</f>
        <v>x</v>
      </c>
      <c r="K169" s="88" t="str">
        <f>IF($D169="","x",IF('BH (3)'!$B$13=1,SUMIFS(Lançamentos!$Q$5:$Q$1004,Lançamentos!$K$5:$K$1004,$D169,Lançamentos!$U$5:$U$1004,K$5,Lançamentos!$W$5:$W$1004,'BH (3)'!$C$14),SUMIFS(Lançamentos!$Q$5:$Q$1004,Lançamentos!$J$5:$J$1004,$D169,Lançamentos!$U$5:$U$1004,K$5,Lançamentos!$W$5:$W$1004,'BH (3)'!$C$14)))</f>
        <v>x</v>
      </c>
      <c r="L169" s="88" t="str">
        <f>IF($D169="","x",IF('BH (3)'!$B$13=1,SUMIFS(Lançamentos!$Q$5:$Q$1004,Lançamentos!$K$5:$K$1004,$D169,Lançamentos!$U$5:$U$1004,L$5,Lançamentos!$W$5:$W$1004,'BH (3)'!$C$14),SUMIFS(Lançamentos!$Q$5:$Q$1004,Lançamentos!$J$5:$J$1004,$D169,Lançamentos!$U$5:$U$1004,L$5,Lançamentos!$W$5:$W$1004,'BH (3)'!$C$14)))</f>
        <v>x</v>
      </c>
      <c r="M169" s="88" t="str">
        <f>IF($D169="","x",IF('BH (3)'!$B$13=1,SUMIFS(Lançamentos!$Q$5:$Q$1004,Lançamentos!$K$5:$K$1004,$D169,Lançamentos!$U$5:$U$1004,M$5,Lançamentos!$W$5:$W$1004,'BH (3)'!$C$14),SUMIFS(Lançamentos!$Q$5:$Q$1004,Lançamentos!$J$5:$J$1004,$D169,Lançamentos!$U$5:$U$1004,M$5,Lançamentos!$W$5:$W$1004,'BH (3)'!$C$14)))</f>
        <v>x</v>
      </c>
      <c r="N169" s="88" t="str">
        <f>IF($D169="","x",IF('BH (3)'!$B$13=1,SUMIFS(Lançamentos!$Q$5:$Q$1004,Lançamentos!$K$5:$K$1004,$D169,Lançamentos!$U$5:$U$1004,N$5,Lançamentos!$W$5:$W$1004,'BH (3)'!$C$14),SUMIFS(Lançamentos!$Q$5:$Q$1004,Lançamentos!$J$5:$J$1004,$D169,Lançamentos!$U$5:$U$1004,N$5,Lançamentos!$W$5:$W$1004,'BH (3)'!$C$14)))</f>
        <v>x</v>
      </c>
      <c r="O169" s="88" t="str">
        <f>IF($D169="","x",IF('BH (3)'!$B$13=1,SUMIFS(Lançamentos!$Q$5:$Q$1004,Lançamentos!$K$5:$K$1004,$D169,Lançamentos!$U$5:$U$1004,O$5,Lançamentos!$W$5:$W$1004,'BH (3)'!$C$14),SUMIFS(Lançamentos!$Q$5:$Q$1004,Lançamentos!$J$5:$J$1004,$D169,Lançamentos!$U$5:$U$1004,O$5,Lançamentos!$W$5:$W$1004,'BH (3)'!$C$14)))</f>
        <v>x</v>
      </c>
      <c r="P169" s="88" t="str">
        <f>IF($D169="","x",IF('BH (3)'!$B$13=1,SUMIFS(Lançamentos!$Q$5:$Q$1004,Lançamentos!$K$5:$K$1004,$D169,Lançamentos!$U$5:$U$1004,P$5,Lançamentos!$W$5:$W$1004,'BH (3)'!$C$14),SUMIFS(Lançamentos!$Q$5:$Q$1004,Lançamentos!$J$5:$J$1004,$D169,Lançamentos!$U$5:$U$1004,P$5,Lançamentos!$W$5:$W$1004,'BH (3)'!$C$14)))</f>
        <v>x</v>
      </c>
      <c r="Q169" s="177" t="str">
        <f t="shared" si="5"/>
        <v/>
      </c>
    </row>
    <row r="170" spans="3:17" ht="45" customHeight="1" x14ac:dyDescent="0.25">
      <c r="C170" s="81" t="str">
        <f t="shared" si="4"/>
        <v/>
      </c>
      <c r="D170" s="170" t="str">
        <f>IF('BH (3)'!$B$13=1,IF(Adv!D168="","",Adv!D168),IF(Cli!D168="","",Cli!D168))</f>
        <v/>
      </c>
      <c r="E170" s="88" t="str">
        <f>IF($D170="","x",IF('BH (3)'!$B$13=1,SUMIFS(Lançamentos!$Q$5:$Q$1004,Lançamentos!$K$5:$K$1004,$D170,Lançamentos!$U$5:$U$1004,E$5,Lançamentos!$W$5:$W$1004,'BH (3)'!$C$14),SUMIFS(Lançamentos!$Q$5:$Q$1004,Lançamentos!$J$5:$J$1004,$D170,Lançamentos!$U$5:$U$1004,E$5,Lançamentos!$W$5:$W$1004,'BH (3)'!$C$14)))</f>
        <v>x</v>
      </c>
      <c r="F170" s="88" t="str">
        <f>IF($D170="","x",IF('BH (3)'!$B$13=1,SUMIFS(Lançamentos!$Q$5:$Q$1004,Lançamentos!$K$5:$K$1004,$D170,Lançamentos!$U$5:$U$1004,F$5,Lançamentos!$W$5:$W$1004,'BH (3)'!$C$14),SUMIFS(Lançamentos!$Q$5:$Q$1004,Lançamentos!$J$5:$J$1004,$D170,Lançamentos!$U$5:$U$1004,F$5,Lançamentos!$W$5:$W$1004,'BH (3)'!$C$14)))</f>
        <v>x</v>
      </c>
      <c r="G170" s="88" t="str">
        <f>IF($D170="","x",IF('BH (3)'!$B$13=1,SUMIFS(Lançamentos!$Q$5:$Q$1004,Lançamentos!$K$5:$K$1004,$D170,Lançamentos!$U$5:$U$1004,G$5,Lançamentos!$W$5:$W$1004,'BH (3)'!$C$14),SUMIFS(Lançamentos!$Q$5:$Q$1004,Lançamentos!$J$5:$J$1004,$D170,Lançamentos!$U$5:$U$1004,G$5,Lançamentos!$W$5:$W$1004,'BH (3)'!$C$14)))</f>
        <v>x</v>
      </c>
      <c r="H170" s="88" t="str">
        <f>IF($D170="","x",IF('BH (3)'!$B$13=1,SUMIFS(Lançamentos!$Q$5:$Q$1004,Lançamentos!$K$5:$K$1004,$D170,Lançamentos!$U$5:$U$1004,H$5,Lançamentos!$W$5:$W$1004,'BH (3)'!$C$14),SUMIFS(Lançamentos!$Q$5:$Q$1004,Lançamentos!$J$5:$J$1004,$D170,Lançamentos!$U$5:$U$1004,H$5,Lançamentos!$W$5:$W$1004,'BH (3)'!$C$14)))</f>
        <v>x</v>
      </c>
      <c r="I170" s="88" t="str">
        <f>IF($D170="","x",IF('BH (3)'!$B$13=1,SUMIFS(Lançamentos!$Q$5:$Q$1004,Lançamentos!$K$5:$K$1004,$D170,Lançamentos!$U$5:$U$1004,I$5,Lançamentos!$W$5:$W$1004,'BH (3)'!$C$14),SUMIFS(Lançamentos!$Q$5:$Q$1004,Lançamentos!$J$5:$J$1004,$D170,Lançamentos!$U$5:$U$1004,I$5,Lançamentos!$W$5:$W$1004,'BH (3)'!$C$14)))</f>
        <v>x</v>
      </c>
      <c r="J170" s="88" t="str">
        <f>IF($D170="","x",IF('BH (3)'!$B$13=1,SUMIFS(Lançamentos!$Q$5:$Q$1004,Lançamentos!$K$5:$K$1004,$D170,Lançamentos!$U$5:$U$1004,J$5,Lançamentos!$W$5:$W$1004,'BH (3)'!$C$14),SUMIFS(Lançamentos!$Q$5:$Q$1004,Lançamentos!$J$5:$J$1004,$D170,Lançamentos!$U$5:$U$1004,J$5,Lançamentos!$W$5:$W$1004,'BH (3)'!$C$14)))</f>
        <v>x</v>
      </c>
      <c r="K170" s="88" t="str">
        <f>IF($D170="","x",IF('BH (3)'!$B$13=1,SUMIFS(Lançamentos!$Q$5:$Q$1004,Lançamentos!$K$5:$K$1004,$D170,Lançamentos!$U$5:$U$1004,K$5,Lançamentos!$W$5:$W$1004,'BH (3)'!$C$14),SUMIFS(Lançamentos!$Q$5:$Q$1004,Lançamentos!$J$5:$J$1004,$D170,Lançamentos!$U$5:$U$1004,K$5,Lançamentos!$W$5:$W$1004,'BH (3)'!$C$14)))</f>
        <v>x</v>
      </c>
      <c r="L170" s="88" t="str">
        <f>IF($D170="","x",IF('BH (3)'!$B$13=1,SUMIFS(Lançamentos!$Q$5:$Q$1004,Lançamentos!$K$5:$K$1004,$D170,Lançamentos!$U$5:$U$1004,L$5,Lançamentos!$W$5:$W$1004,'BH (3)'!$C$14),SUMIFS(Lançamentos!$Q$5:$Q$1004,Lançamentos!$J$5:$J$1004,$D170,Lançamentos!$U$5:$U$1004,L$5,Lançamentos!$W$5:$W$1004,'BH (3)'!$C$14)))</f>
        <v>x</v>
      </c>
      <c r="M170" s="88" t="str">
        <f>IF($D170="","x",IF('BH (3)'!$B$13=1,SUMIFS(Lançamentos!$Q$5:$Q$1004,Lançamentos!$K$5:$K$1004,$D170,Lançamentos!$U$5:$U$1004,M$5,Lançamentos!$W$5:$W$1004,'BH (3)'!$C$14),SUMIFS(Lançamentos!$Q$5:$Q$1004,Lançamentos!$J$5:$J$1004,$D170,Lançamentos!$U$5:$U$1004,M$5,Lançamentos!$W$5:$W$1004,'BH (3)'!$C$14)))</f>
        <v>x</v>
      </c>
      <c r="N170" s="88" t="str">
        <f>IF($D170="","x",IF('BH (3)'!$B$13=1,SUMIFS(Lançamentos!$Q$5:$Q$1004,Lançamentos!$K$5:$K$1004,$D170,Lançamentos!$U$5:$U$1004,N$5,Lançamentos!$W$5:$W$1004,'BH (3)'!$C$14),SUMIFS(Lançamentos!$Q$5:$Q$1004,Lançamentos!$J$5:$J$1004,$D170,Lançamentos!$U$5:$U$1004,N$5,Lançamentos!$W$5:$W$1004,'BH (3)'!$C$14)))</f>
        <v>x</v>
      </c>
      <c r="O170" s="88" t="str">
        <f>IF($D170="","x",IF('BH (3)'!$B$13=1,SUMIFS(Lançamentos!$Q$5:$Q$1004,Lançamentos!$K$5:$K$1004,$D170,Lançamentos!$U$5:$U$1004,O$5,Lançamentos!$W$5:$W$1004,'BH (3)'!$C$14),SUMIFS(Lançamentos!$Q$5:$Q$1004,Lançamentos!$J$5:$J$1004,$D170,Lançamentos!$U$5:$U$1004,O$5,Lançamentos!$W$5:$W$1004,'BH (3)'!$C$14)))</f>
        <v>x</v>
      </c>
      <c r="P170" s="88" t="str">
        <f>IF($D170="","x",IF('BH (3)'!$B$13=1,SUMIFS(Lançamentos!$Q$5:$Q$1004,Lançamentos!$K$5:$K$1004,$D170,Lançamentos!$U$5:$U$1004,P$5,Lançamentos!$W$5:$W$1004,'BH (3)'!$C$14),SUMIFS(Lançamentos!$Q$5:$Q$1004,Lançamentos!$J$5:$J$1004,$D170,Lançamentos!$U$5:$U$1004,P$5,Lançamentos!$W$5:$W$1004,'BH (3)'!$C$14)))</f>
        <v>x</v>
      </c>
      <c r="Q170" s="177" t="str">
        <f t="shared" si="5"/>
        <v/>
      </c>
    </row>
    <row r="171" spans="3:17" ht="45" customHeight="1" x14ac:dyDescent="0.25">
      <c r="C171" s="81" t="str">
        <f t="shared" si="4"/>
        <v/>
      </c>
      <c r="D171" s="170" t="str">
        <f>IF('BH (3)'!$B$13=1,IF(Adv!D169="","",Adv!D169),IF(Cli!D169="","",Cli!D169))</f>
        <v/>
      </c>
      <c r="E171" s="88" t="str">
        <f>IF($D171="","x",IF('BH (3)'!$B$13=1,SUMIFS(Lançamentos!$Q$5:$Q$1004,Lançamentos!$K$5:$K$1004,$D171,Lançamentos!$U$5:$U$1004,E$5,Lançamentos!$W$5:$W$1004,'BH (3)'!$C$14),SUMIFS(Lançamentos!$Q$5:$Q$1004,Lançamentos!$J$5:$J$1004,$D171,Lançamentos!$U$5:$U$1004,E$5,Lançamentos!$W$5:$W$1004,'BH (3)'!$C$14)))</f>
        <v>x</v>
      </c>
      <c r="F171" s="88" t="str">
        <f>IF($D171="","x",IF('BH (3)'!$B$13=1,SUMIFS(Lançamentos!$Q$5:$Q$1004,Lançamentos!$K$5:$K$1004,$D171,Lançamentos!$U$5:$U$1004,F$5,Lançamentos!$W$5:$W$1004,'BH (3)'!$C$14),SUMIFS(Lançamentos!$Q$5:$Q$1004,Lançamentos!$J$5:$J$1004,$D171,Lançamentos!$U$5:$U$1004,F$5,Lançamentos!$W$5:$W$1004,'BH (3)'!$C$14)))</f>
        <v>x</v>
      </c>
      <c r="G171" s="88" t="str">
        <f>IF($D171="","x",IF('BH (3)'!$B$13=1,SUMIFS(Lançamentos!$Q$5:$Q$1004,Lançamentos!$K$5:$K$1004,$D171,Lançamentos!$U$5:$U$1004,G$5,Lançamentos!$W$5:$W$1004,'BH (3)'!$C$14),SUMIFS(Lançamentos!$Q$5:$Q$1004,Lançamentos!$J$5:$J$1004,$D171,Lançamentos!$U$5:$U$1004,G$5,Lançamentos!$W$5:$W$1004,'BH (3)'!$C$14)))</f>
        <v>x</v>
      </c>
      <c r="H171" s="88" t="str">
        <f>IF($D171="","x",IF('BH (3)'!$B$13=1,SUMIFS(Lançamentos!$Q$5:$Q$1004,Lançamentos!$K$5:$K$1004,$D171,Lançamentos!$U$5:$U$1004,H$5,Lançamentos!$W$5:$W$1004,'BH (3)'!$C$14),SUMIFS(Lançamentos!$Q$5:$Q$1004,Lançamentos!$J$5:$J$1004,$D171,Lançamentos!$U$5:$U$1004,H$5,Lançamentos!$W$5:$W$1004,'BH (3)'!$C$14)))</f>
        <v>x</v>
      </c>
      <c r="I171" s="88" t="str">
        <f>IF($D171="","x",IF('BH (3)'!$B$13=1,SUMIFS(Lançamentos!$Q$5:$Q$1004,Lançamentos!$K$5:$K$1004,$D171,Lançamentos!$U$5:$U$1004,I$5,Lançamentos!$W$5:$W$1004,'BH (3)'!$C$14),SUMIFS(Lançamentos!$Q$5:$Q$1004,Lançamentos!$J$5:$J$1004,$D171,Lançamentos!$U$5:$U$1004,I$5,Lançamentos!$W$5:$W$1004,'BH (3)'!$C$14)))</f>
        <v>x</v>
      </c>
      <c r="J171" s="88" t="str">
        <f>IF($D171="","x",IF('BH (3)'!$B$13=1,SUMIFS(Lançamentos!$Q$5:$Q$1004,Lançamentos!$K$5:$K$1004,$D171,Lançamentos!$U$5:$U$1004,J$5,Lançamentos!$W$5:$W$1004,'BH (3)'!$C$14),SUMIFS(Lançamentos!$Q$5:$Q$1004,Lançamentos!$J$5:$J$1004,$D171,Lançamentos!$U$5:$U$1004,J$5,Lançamentos!$W$5:$W$1004,'BH (3)'!$C$14)))</f>
        <v>x</v>
      </c>
      <c r="K171" s="88" t="str">
        <f>IF($D171="","x",IF('BH (3)'!$B$13=1,SUMIFS(Lançamentos!$Q$5:$Q$1004,Lançamentos!$K$5:$K$1004,$D171,Lançamentos!$U$5:$U$1004,K$5,Lançamentos!$W$5:$W$1004,'BH (3)'!$C$14),SUMIFS(Lançamentos!$Q$5:$Q$1004,Lançamentos!$J$5:$J$1004,$D171,Lançamentos!$U$5:$U$1004,K$5,Lançamentos!$W$5:$W$1004,'BH (3)'!$C$14)))</f>
        <v>x</v>
      </c>
      <c r="L171" s="88" t="str">
        <f>IF($D171="","x",IF('BH (3)'!$B$13=1,SUMIFS(Lançamentos!$Q$5:$Q$1004,Lançamentos!$K$5:$K$1004,$D171,Lançamentos!$U$5:$U$1004,L$5,Lançamentos!$W$5:$W$1004,'BH (3)'!$C$14),SUMIFS(Lançamentos!$Q$5:$Q$1004,Lançamentos!$J$5:$J$1004,$D171,Lançamentos!$U$5:$U$1004,L$5,Lançamentos!$W$5:$W$1004,'BH (3)'!$C$14)))</f>
        <v>x</v>
      </c>
      <c r="M171" s="88" t="str">
        <f>IF($D171="","x",IF('BH (3)'!$B$13=1,SUMIFS(Lançamentos!$Q$5:$Q$1004,Lançamentos!$K$5:$K$1004,$D171,Lançamentos!$U$5:$U$1004,M$5,Lançamentos!$W$5:$W$1004,'BH (3)'!$C$14),SUMIFS(Lançamentos!$Q$5:$Q$1004,Lançamentos!$J$5:$J$1004,$D171,Lançamentos!$U$5:$U$1004,M$5,Lançamentos!$W$5:$W$1004,'BH (3)'!$C$14)))</f>
        <v>x</v>
      </c>
      <c r="N171" s="88" t="str">
        <f>IF($D171="","x",IF('BH (3)'!$B$13=1,SUMIFS(Lançamentos!$Q$5:$Q$1004,Lançamentos!$K$5:$K$1004,$D171,Lançamentos!$U$5:$U$1004,N$5,Lançamentos!$W$5:$W$1004,'BH (3)'!$C$14),SUMIFS(Lançamentos!$Q$5:$Q$1004,Lançamentos!$J$5:$J$1004,$D171,Lançamentos!$U$5:$U$1004,N$5,Lançamentos!$W$5:$W$1004,'BH (3)'!$C$14)))</f>
        <v>x</v>
      </c>
      <c r="O171" s="88" t="str">
        <f>IF($D171="","x",IF('BH (3)'!$B$13=1,SUMIFS(Lançamentos!$Q$5:$Q$1004,Lançamentos!$K$5:$K$1004,$D171,Lançamentos!$U$5:$U$1004,O$5,Lançamentos!$W$5:$W$1004,'BH (3)'!$C$14),SUMIFS(Lançamentos!$Q$5:$Q$1004,Lançamentos!$J$5:$J$1004,$D171,Lançamentos!$U$5:$U$1004,O$5,Lançamentos!$W$5:$W$1004,'BH (3)'!$C$14)))</f>
        <v>x</v>
      </c>
      <c r="P171" s="88" t="str">
        <f>IF($D171="","x",IF('BH (3)'!$B$13=1,SUMIFS(Lançamentos!$Q$5:$Q$1004,Lançamentos!$K$5:$K$1004,$D171,Lançamentos!$U$5:$U$1004,P$5,Lançamentos!$W$5:$W$1004,'BH (3)'!$C$14),SUMIFS(Lançamentos!$Q$5:$Q$1004,Lançamentos!$J$5:$J$1004,$D171,Lançamentos!$U$5:$U$1004,P$5,Lançamentos!$W$5:$W$1004,'BH (3)'!$C$14)))</f>
        <v>x</v>
      </c>
      <c r="Q171" s="177" t="str">
        <f t="shared" si="5"/>
        <v/>
      </c>
    </row>
    <row r="172" spans="3:17" ht="45" customHeight="1" x14ac:dyDescent="0.25">
      <c r="C172" s="81" t="str">
        <f t="shared" si="4"/>
        <v/>
      </c>
      <c r="D172" s="170" t="str">
        <f>IF('BH (3)'!$B$13=1,IF(Adv!D170="","",Adv!D170),IF(Cli!D170="","",Cli!D170))</f>
        <v/>
      </c>
      <c r="E172" s="88" t="str">
        <f>IF($D172="","x",IF('BH (3)'!$B$13=1,SUMIFS(Lançamentos!$Q$5:$Q$1004,Lançamentos!$K$5:$K$1004,$D172,Lançamentos!$U$5:$U$1004,E$5,Lançamentos!$W$5:$W$1004,'BH (3)'!$C$14),SUMIFS(Lançamentos!$Q$5:$Q$1004,Lançamentos!$J$5:$J$1004,$D172,Lançamentos!$U$5:$U$1004,E$5,Lançamentos!$W$5:$W$1004,'BH (3)'!$C$14)))</f>
        <v>x</v>
      </c>
      <c r="F172" s="88" t="str">
        <f>IF($D172="","x",IF('BH (3)'!$B$13=1,SUMIFS(Lançamentos!$Q$5:$Q$1004,Lançamentos!$K$5:$K$1004,$D172,Lançamentos!$U$5:$U$1004,F$5,Lançamentos!$W$5:$W$1004,'BH (3)'!$C$14),SUMIFS(Lançamentos!$Q$5:$Q$1004,Lançamentos!$J$5:$J$1004,$D172,Lançamentos!$U$5:$U$1004,F$5,Lançamentos!$W$5:$W$1004,'BH (3)'!$C$14)))</f>
        <v>x</v>
      </c>
      <c r="G172" s="88" t="str">
        <f>IF($D172="","x",IF('BH (3)'!$B$13=1,SUMIFS(Lançamentos!$Q$5:$Q$1004,Lançamentos!$K$5:$K$1004,$D172,Lançamentos!$U$5:$U$1004,G$5,Lançamentos!$W$5:$W$1004,'BH (3)'!$C$14),SUMIFS(Lançamentos!$Q$5:$Q$1004,Lançamentos!$J$5:$J$1004,$D172,Lançamentos!$U$5:$U$1004,G$5,Lançamentos!$W$5:$W$1004,'BH (3)'!$C$14)))</f>
        <v>x</v>
      </c>
      <c r="H172" s="88" t="str">
        <f>IF($D172="","x",IF('BH (3)'!$B$13=1,SUMIFS(Lançamentos!$Q$5:$Q$1004,Lançamentos!$K$5:$K$1004,$D172,Lançamentos!$U$5:$U$1004,H$5,Lançamentos!$W$5:$W$1004,'BH (3)'!$C$14),SUMIFS(Lançamentos!$Q$5:$Q$1004,Lançamentos!$J$5:$J$1004,$D172,Lançamentos!$U$5:$U$1004,H$5,Lançamentos!$W$5:$W$1004,'BH (3)'!$C$14)))</f>
        <v>x</v>
      </c>
      <c r="I172" s="88" t="str">
        <f>IF($D172="","x",IF('BH (3)'!$B$13=1,SUMIFS(Lançamentos!$Q$5:$Q$1004,Lançamentos!$K$5:$K$1004,$D172,Lançamentos!$U$5:$U$1004,I$5,Lançamentos!$W$5:$W$1004,'BH (3)'!$C$14),SUMIFS(Lançamentos!$Q$5:$Q$1004,Lançamentos!$J$5:$J$1004,$D172,Lançamentos!$U$5:$U$1004,I$5,Lançamentos!$W$5:$W$1004,'BH (3)'!$C$14)))</f>
        <v>x</v>
      </c>
      <c r="J172" s="88" t="str">
        <f>IF($D172="","x",IF('BH (3)'!$B$13=1,SUMIFS(Lançamentos!$Q$5:$Q$1004,Lançamentos!$K$5:$K$1004,$D172,Lançamentos!$U$5:$U$1004,J$5,Lançamentos!$W$5:$W$1004,'BH (3)'!$C$14),SUMIFS(Lançamentos!$Q$5:$Q$1004,Lançamentos!$J$5:$J$1004,$D172,Lançamentos!$U$5:$U$1004,J$5,Lançamentos!$W$5:$W$1004,'BH (3)'!$C$14)))</f>
        <v>x</v>
      </c>
      <c r="K172" s="88" t="str">
        <f>IF($D172="","x",IF('BH (3)'!$B$13=1,SUMIFS(Lançamentos!$Q$5:$Q$1004,Lançamentos!$K$5:$K$1004,$D172,Lançamentos!$U$5:$U$1004,K$5,Lançamentos!$W$5:$W$1004,'BH (3)'!$C$14),SUMIFS(Lançamentos!$Q$5:$Q$1004,Lançamentos!$J$5:$J$1004,$D172,Lançamentos!$U$5:$U$1004,K$5,Lançamentos!$W$5:$W$1004,'BH (3)'!$C$14)))</f>
        <v>x</v>
      </c>
      <c r="L172" s="88" t="str">
        <f>IF($D172="","x",IF('BH (3)'!$B$13=1,SUMIFS(Lançamentos!$Q$5:$Q$1004,Lançamentos!$K$5:$K$1004,$D172,Lançamentos!$U$5:$U$1004,L$5,Lançamentos!$W$5:$W$1004,'BH (3)'!$C$14),SUMIFS(Lançamentos!$Q$5:$Q$1004,Lançamentos!$J$5:$J$1004,$D172,Lançamentos!$U$5:$U$1004,L$5,Lançamentos!$W$5:$W$1004,'BH (3)'!$C$14)))</f>
        <v>x</v>
      </c>
      <c r="M172" s="88" t="str">
        <f>IF($D172="","x",IF('BH (3)'!$B$13=1,SUMIFS(Lançamentos!$Q$5:$Q$1004,Lançamentos!$K$5:$K$1004,$D172,Lançamentos!$U$5:$U$1004,M$5,Lançamentos!$W$5:$W$1004,'BH (3)'!$C$14),SUMIFS(Lançamentos!$Q$5:$Q$1004,Lançamentos!$J$5:$J$1004,$D172,Lançamentos!$U$5:$U$1004,M$5,Lançamentos!$W$5:$W$1004,'BH (3)'!$C$14)))</f>
        <v>x</v>
      </c>
      <c r="N172" s="88" t="str">
        <f>IF($D172="","x",IF('BH (3)'!$B$13=1,SUMIFS(Lançamentos!$Q$5:$Q$1004,Lançamentos!$K$5:$K$1004,$D172,Lançamentos!$U$5:$U$1004,N$5,Lançamentos!$W$5:$W$1004,'BH (3)'!$C$14),SUMIFS(Lançamentos!$Q$5:$Q$1004,Lançamentos!$J$5:$J$1004,$D172,Lançamentos!$U$5:$U$1004,N$5,Lançamentos!$W$5:$W$1004,'BH (3)'!$C$14)))</f>
        <v>x</v>
      </c>
      <c r="O172" s="88" t="str">
        <f>IF($D172="","x",IF('BH (3)'!$B$13=1,SUMIFS(Lançamentos!$Q$5:$Q$1004,Lançamentos!$K$5:$K$1004,$D172,Lançamentos!$U$5:$U$1004,O$5,Lançamentos!$W$5:$W$1004,'BH (3)'!$C$14),SUMIFS(Lançamentos!$Q$5:$Q$1004,Lançamentos!$J$5:$J$1004,$D172,Lançamentos!$U$5:$U$1004,O$5,Lançamentos!$W$5:$W$1004,'BH (3)'!$C$14)))</f>
        <v>x</v>
      </c>
      <c r="P172" s="88" t="str">
        <f>IF($D172="","x",IF('BH (3)'!$B$13=1,SUMIFS(Lançamentos!$Q$5:$Q$1004,Lançamentos!$K$5:$K$1004,$D172,Lançamentos!$U$5:$U$1004,P$5,Lançamentos!$W$5:$W$1004,'BH (3)'!$C$14),SUMIFS(Lançamentos!$Q$5:$Q$1004,Lançamentos!$J$5:$J$1004,$D172,Lançamentos!$U$5:$U$1004,P$5,Lançamentos!$W$5:$W$1004,'BH (3)'!$C$14)))</f>
        <v>x</v>
      </c>
      <c r="Q172" s="177" t="str">
        <f t="shared" si="5"/>
        <v/>
      </c>
    </row>
    <row r="173" spans="3:17" ht="45" customHeight="1" x14ac:dyDescent="0.25">
      <c r="C173" s="81" t="str">
        <f t="shared" si="4"/>
        <v/>
      </c>
      <c r="D173" s="170" t="str">
        <f>IF('BH (3)'!$B$13=1,IF(Adv!D171="","",Adv!D171),IF(Cli!D171="","",Cli!D171))</f>
        <v/>
      </c>
      <c r="E173" s="88" t="str">
        <f>IF($D173="","x",IF('BH (3)'!$B$13=1,SUMIFS(Lançamentos!$Q$5:$Q$1004,Lançamentos!$K$5:$K$1004,$D173,Lançamentos!$U$5:$U$1004,E$5,Lançamentos!$W$5:$W$1004,'BH (3)'!$C$14),SUMIFS(Lançamentos!$Q$5:$Q$1004,Lançamentos!$J$5:$J$1004,$D173,Lançamentos!$U$5:$U$1004,E$5,Lançamentos!$W$5:$W$1004,'BH (3)'!$C$14)))</f>
        <v>x</v>
      </c>
      <c r="F173" s="88" t="str">
        <f>IF($D173="","x",IF('BH (3)'!$B$13=1,SUMIFS(Lançamentos!$Q$5:$Q$1004,Lançamentos!$K$5:$K$1004,$D173,Lançamentos!$U$5:$U$1004,F$5,Lançamentos!$W$5:$W$1004,'BH (3)'!$C$14),SUMIFS(Lançamentos!$Q$5:$Q$1004,Lançamentos!$J$5:$J$1004,$D173,Lançamentos!$U$5:$U$1004,F$5,Lançamentos!$W$5:$W$1004,'BH (3)'!$C$14)))</f>
        <v>x</v>
      </c>
      <c r="G173" s="88" t="str">
        <f>IF($D173="","x",IF('BH (3)'!$B$13=1,SUMIFS(Lançamentos!$Q$5:$Q$1004,Lançamentos!$K$5:$K$1004,$D173,Lançamentos!$U$5:$U$1004,G$5,Lançamentos!$W$5:$W$1004,'BH (3)'!$C$14),SUMIFS(Lançamentos!$Q$5:$Q$1004,Lançamentos!$J$5:$J$1004,$D173,Lançamentos!$U$5:$U$1004,G$5,Lançamentos!$W$5:$W$1004,'BH (3)'!$C$14)))</f>
        <v>x</v>
      </c>
      <c r="H173" s="88" t="str">
        <f>IF($D173="","x",IF('BH (3)'!$B$13=1,SUMIFS(Lançamentos!$Q$5:$Q$1004,Lançamentos!$K$5:$K$1004,$D173,Lançamentos!$U$5:$U$1004,H$5,Lançamentos!$W$5:$W$1004,'BH (3)'!$C$14),SUMIFS(Lançamentos!$Q$5:$Q$1004,Lançamentos!$J$5:$J$1004,$D173,Lançamentos!$U$5:$U$1004,H$5,Lançamentos!$W$5:$W$1004,'BH (3)'!$C$14)))</f>
        <v>x</v>
      </c>
      <c r="I173" s="88" t="str">
        <f>IF($D173="","x",IF('BH (3)'!$B$13=1,SUMIFS(Lançamentos!$Q$5:$Q$1004,Lançamentos!$K$5:$K$1004,$D173,Lançamentos!$U$5:$U$1004,I$5,Lançamentos!$W$5:$W$1004,'BH (3)'!$C$14),SUMIFS(Lançamentos!$Q$5:$Q$1004,Lançamentos!$J$5:$J$1004,$D173,Lançamentos!$U$5:$U$1004,I$5,Lançamentos!$W$5:$W$1004,'BH (3)'!$C$14)))</f>
        <v>x</v>
      </c>
      <c r="J173" s="88" t="str">
        <f>IF($D173="","x",IF('BH (3)'!$B$13=1,SUMIFS(Lançamentos!$Q$5:$Q$1004,Lançamentos!$K$5:$K$1004,$D173,Lançamentos!$U$5:$U$1004,J$5,Lançamentos!$W$5:$W$1004,'BH (3)'!$C$14),SUMIFS(Lançamentos!$Q$5:$Q$1004,Lançamentos!$J$5:$J$1004,$D173,Lançamentos!$U$5:$U$1004,J$5,Lançamentos!$W$5:$W$1004,'BH (3)'!$C$14)))</f>
        <v>x</v>
      </c>
      <c r="K173" s="88" t="str">
        <f>IF($D173="","x",IF('BH (3)'!$B$13=1,SUMIFS(Lançamentos!$Q$5:$Q$1004,Lançamentos!$K$5:$K$1004,$D173,Lançamentos!$U$5:$U$1004,K$5,Lançamentos!$W$5:$W$1004,'BH (3)'!$C$14),SUMIFS(Lançamentos!$Q$5:$Q$1004,Lançamentos!$J$5:$J$1004,$D173,Lançamentos!$U$5:$U$1004,K$5,Lançamentos!$W$5:$W$1004,'BH (3)'!$C$14)))</f>
        <v>x</v>
      </c>
      <c r="L173" s="88" t="str">
        <f>IF($D173="","x",IF('BH (3)'!$B$13=1,SUMIFS(Lançamentos!$Q$5:$Q$1004,Lançamentos!$K$5:$K$1004,$D173,Lançamentos!$U$5:$U$1004,L$5,Lançamentos!$W$5:$W$1004,'BH (3)'!$C$14),SUMIFS(Lançamentos!$Q$5:$Q$1004,Lançamentos!$J$5:$J$1004,$D173,Lançamentos!$U$5:$U$1004,L$5,Lançamentos!$W$5:$W$1004,'BH (3)'!$C$14)))</f>
        <v>x</v>
      </c>
      <c r="M173" s="88" t="str">
        <f>IF($D173="","x",IF('BH (3)'!$B$13=1,SUMIFS(Lançamentos!$Q$5:$Q$1004,Lançamentos!$K$5:$K$1004,$D173,Lançamentos!$U$5:$U$1004,M$5,Lançamentos!$W$5:$W$1004,'BH (3)'!$C$14),SUMIFS(Lançamentos!$Q$5:$Q$1004,Lançamentos!$J$5:$J$1004,$D173,Lançamentos!$U$5:$U$1004,M$5,Lançamentos!$W$5:$W$1004,'BH (3)'!$C$14)))</f>
        <v>x</v>
      </c>
      <c r="N173" s="88" t="str">
        <f>IF($D173="","x",IF('BH (3)'!$B$13=1,SUMIFS(Lançamentos!$Q$5:$Q$1004,Lançamentos!$K$5:$K$1004,$D173,Lançamentos!$U$5:$U$1004,N$5,Lançamentos!$W$5:$W$1004,'BH (3)'!$C$14),SUMIFS(Lançamentos!$Q$5:$Q$1004,Lançamentos!$J$5:$J$1004,$D173,Lançamentos!$U$5:$U$1004,N$5,Lançamentos!$W$5:$W$1004,'BH (3)'!$C$14)))</f>
        <v>x</v>
      </c>
      <c r="O173" s="88" t="str">
        <f>IF($D173="","x",IF('BH (3)'!$B$13=1,SUMIFS(Lançamentos!$Q$5:$Q$1004,Lançamentos!$K$5:$K$1004,$D173,Lançamentos!$U$5:$U$1004,O$5,Lançamentos!$W$5:$W$1004,'BH (3)'!$C$14),SUMIFS(Lançamentos!$Q$5:$Q$1004,Lançamentos!$J$5:$J$1004,$D173,Lançamentos!$U$5:$U$1004,O$5,Lançamentos!$W$5:$W$1004,'BH (3)'!$C$14)))</f>
        <v>x</v>
      </c>
      <c r="P173" s="88" t="str">
        <f>IF($D173="","x",IF('BH (3)'!$B$13=1,SUMIFS(Lançamentos!$Q$5:$Q$1004,Lançamentos!$K$5:$K$1004,$D173,Lançamentos!$U$5:$U$1004,P$5,Lançamentos!$W$5:$W$1004,'BH (3)'!$C$14),SUMIFS(Lançamentos!$Q$5:$Q$1004,Lançamentos!$J$5:$J$1004,$D173,Lançamentos!$U$5:$U$1004,P$5,Lançamentos!$W$5:$W$1004,'BH (3)'!$C$14)))</f>
        <v>x</v>
      </c>
      <c r="Q173" s="177" t="str">
        <f t="shared" si="5"/>
        <v/>
      </c>
    </row>
    <row r="174" spans="3:17" ht="45" customHeight="1" x14ac:dyDescent="0.25">
      <c r="C174" s="81" t="str">
        <f t="shared" si="4"/>
        <v/>
      </c>
      <c r="D174" s="170" t="str">
        <f>IF('BH (3)'!$B$13=1,IF(Adv!D172="","",Adv!D172),IF(Cli!D172="","",Cli!D172))</f>
        <v/>
      </c>
      <c r="E174" s="88" t="str">
        <f>IF($D174="","x",IF('BH (3)'!$B$13=1,SUMIFS(Lançamentos!$Q$5:$Q$1004,Lançamentos!$K$5:$K$1004,$D174,Lançamentos!$U$5:$U$1004,E$5,Lançamentos!$W$5:$W$1004,'BH (3)'!$C$14),SUMIFS(Lançamentos!$Q$5:$Q$1004,Lançamentos!$J$5:$J$1004,$D174,Lançamentos!$U$5:$U$1004,E$5,Lançamentos!$W$5:$W$1004,'BH (3)'!$C$14)))</f>
        <v>x</v>
      </c>
      <c r="F174" s="88" t="str">
        <f>IF($D174="","x",IF('BH (3)'!$B$13=1,SUMIFS(Lançamentos!$Q$5:$Q$1004,Lançamentos!$K$5:$K$1004,$D174,Lançamentos!$U$5:$U$1004,F$5,Lançamentos!$W$5:$W$1004,'BH (3)'!$C$14),SUMIFS(Lançamentos!$Q$5:$Q$1004,Lançamentos!$J$5:$J$1004,$D174,Lançamentos!$U$5:$U$1004,F$5,Lançamentos!$W$5:$W$1004,'BH (3)'!$C$14)))</f>
        <v>x</v>
      </c>
      <c r="G174" s="88" t="str">
        <f>IF($D174="","x",IF('BH (3)'!$B$13=1,SUMIFS(Lançamentos!$Q$5:$Q$1004,Lançamentos!$K$5:$K$1004,$D174,Lançamentos!$U$5:$U$1004,G$5,Lançamentos!$W$5:$W$1004,'BH (3)'!$C$14),SUMIFS(Lançamentos!$Q$5:$Q$1004,Lançamentos!$J$5:$J$1004,$D174,Lançamentos!$U$5:$U$1004,G$5,Lançamentos!$W$5:$W$1004,'BH (3)'!$C$14)))</f>
        <v>x</v>
      </c>
      <c r="H174" s="88" t="str">
        <f>IF($D174="","x",IF('BH (3)'!$B$13=1,SUMIFS(Lançamentos!$Q$5:$Q$1004,Lançamentos!$K$5:$K$1004,$D174,Lançamentos!$U$5:$U$1004,H$5,Lançamentos!$W$5:$W$1004,'BH (3)'!$C$14),SUMIFS(Lançamentos!$Q$5:$Q$1004,Lançamentos!$J$5:$J$1004,$D174,Lançamentos!$U$5:$U$1004,H$5,Lançamentos!$W$5:$W$1004,'BH (3)'!$C$14)))</f>
        <v>x</v>
      </c>
      <c r="I174" s="88" t="str">
        <f>IF($D174="","x",IF('BH (3)'!$B$13=1,SUMIFS(Lançamentos!$Q$5:$Q$1004,Lançamentos!$K$5:$K$1004,$D174,Lançamentos!$U$5:$U$1004,I$5,Lançamentos!$W$5:$W$1004,'BH (3)'!$C$14),SUMIFS(Lançamentos!$Q$5:$Q$1004,Lançamentos!$J$5:$J$1004,$D174,Lançamentos!$U$5:$U$1004,I$5,Lançamentos!$W$5:$W$1004,'BH (3)'!$C$14)))</f>
        <v>x</v>
      </c>
      <c r="J174" s="88" t="str">
        <f>IF($D174="","x",IF('BH (3)'!$B$13=1,SUMIFS(Lançamentos!$Q$5:$Q$1004,Lançamentos!$K$5:$K$1004,$D174,Lançamentos!$U$5:$U$1004,J$5,Lançamentos!$W$5:$W$1004,'BH (3)'!$C$14),SUMIFS(Lançamentos!$Q$5:$Q$1004,Lançamentos!$J$5:$J$1004,$D174,Lançamentos!$U$5:$U$1004,J$5,Lançamentos!$W$5:$W$1004,'BH (3)'!$C$14)))</f>
        <v>x</v>
      </c>
      <c r="K174" s="88" t="str">
        <f>IF($D174="","x",IF('BH (3)'!$B$13=1,SUMIFS(Lançamentos!$Q$5:$Q$1004,Lançamentos!$K$5:$K$1004,$D174,Lançamentos!$U$5:$U$1004,K$5,Lançamentos!$W$5:$W$1004,'BH (3)'!$C$14),SUMIFS(Lançamentos!$Q$5:$Q$1004,Lançamentos!$J$5:$J$1004,$D174,Lançamentos!$U$5:$U$1004,K$5,Lançamentos!$W$5:$W$1004,'BH (3)'!$C$14)))</f>
        <v>x</v>
      </c>
      <c r="L174" s="88" t="str">
        <f>IF($D174="","x",IF('BH (3)'!$B$13=1,SUMIFS(Lançamentos!$Q$5:$Q$1004,Lançamentos!$K$5:$K$1004,$D174,Lançamentos!$U$5:$U$1004,L$5,Lançamentos!$W$5:$W$1004,'BH (3)'!$C$14),SUMIFS(Lançamentos!$Q$5:$Q$1004,Lançamentos!$J$5:$J$1004,$D174,Lançamentos!$U$5:$U$1004,L$5,Lançamentos!$W$5:$W$1004,'BH (3)'!$C$14)))</f>
        <v>x</v>
      </c>
      <c r="M174" s="88" t="str">
        <f>IF($D174="","x",IF('BH (3)'!$B$13=1,SUMIFS(Lançamentos!$Q$5:$Q$1004,Lançamentos!$K$5:$K$1004,$D174,Lançamentos!$U$5:$U$1004,M$5,Lançamentos!$W$5:$W$1004,'BH (3)'!$C$14),SUMIFS(Lançamentos!$Q$5:$Q$1004,Lançamentos!$J$5:$J$1004,$D174,Lançamentos!$U$5:$U$1004,M$5,Lançamentos!$W$5:$W$1004,'BH (3)'!$C$14)))</f>
        <v>x</v>
      </c>
      <c r="N174" s="88" t="str">
        <f>IF($D174="","x",IF('BH (3)'!$B$13=1,SUMIFS(Lançamentos!$Q$5:$Q$1004,Lançamentos!$K$5:$K$1004,$D174,Lançamentos!$U$5:$U$1004,N$5,Lançamentos!$W$5:$W$1004,'BH (3)'!$C$14),SUMIFS(Lançamentos!$Q$5:$Q$1004,Lançamentos!$J$5:$J$1004,$D174,Lançamentos!$U$5:$U$1004,N$5,Lançamentos!$W$5:$W$1004,'BH (3)'!$C$14)))</f>
        <v>x</v>
      </c>
      <c r="O174" s="88" t="str">
        <f>IF($D174="","x",IF('BH (3)'!$B$13=1,SUMIFS(Lançamentos!$Q$5:$Q$1004,Lançamentos!$K$5:$K$1004,$D174,Lançamentos!$U$5:$U$1004,O$5,Lançamentos!$W$5:$W$1004,'BH (3)'!$C$14),SUMIFS(Lançamentos!$Q$5:$Q$1004,Lançamentos!$J$5:$J$1004,$D174,Lançamentos!$U$5:$U$1004,O$5,Lançamentos!$W$5:$W$1004,'BH (3)'!$C$14)))</f>
        <v>x</v>
      </c>
      <c r="P174" s="88" t="str">
        <f>IF($D174="","x",IF('BH (3)'!$B$13=1,SUMIFS(Lançamentos!$Q$5:$Q$1004,Lançamentos!$K$5:$K$1004,$D174,Lançamentos!$U$5:$U$1004,P$5,Lançamentos!$W$5:$W$1004,'BH (3)'!$C$14),SUMIFS(Lançamentos!$Q$5:$Q$1004,Lançamentos!$J$5:$J$1004,$D174,Lançamentos!$U$5:$U$1004,P$5,Lançamentos!$W$5:$W$1004,'BH (3)'!$C$14)))</f>
        <v>x</v>
      </c>
      <c r="Q174" s="177" t="str">
        <f t="shared" si="5"/>
        <v/>
      </c>
    </row>
    <row r="175" spans="3:17" ht="45" customHeight="1" x14ac:dyDescent="0.25">
      <c r="C175" s="81" t="str">
        <f t="shared" si="4"/>
        <v/>
      </c>
      <c r="D175" s="170" t="str">
        <f>IF('BH (3)'!$B$13=1,IF(Adv!D173="","",Adv!D173),IF(Cli!D173="","",Cli!D173))</f>
        <v/>
      </c>
      <c r="E175" s="88" t="str">
        <f>IF($D175="","x",IF('BH (3)'!$B$13=1,SUMIFS(Lançamentos!$Q$5:$Q$1004,Lançamentos!$K$5:$K$1004,$D175,Lançamentos!$U$5:$U$1004,E$5,Lançamentos!$W$5:$W$1004,'BH (3)'!$C$14),SUMIFS(Lançamentos!$Q$5:$Q$1004,Lançamentos!$J$5:$J$1004,$D175,Lançamentos!$U$5:$U$1004,E$5,Lançamentos!$W$5:$W$1004,'BH (3)'!$C$14)))</f>
        <v>x</v>
      </c>
      <c r="F175" s="88" t="str">
        <f>IF($D175="","x",IF('BH (3)'!$B$13=1,SUMIFS(Lançamentos!$Q$5:$Q$1004,Lançamentos!$K$5:$K$1004,$D175,Lançamentos!$U$5:$U$1004,F$5,Lançamentos!$W$5:$W$1004,'BH (3)'!$C$14),SUMIFS(Lançamentos!$Q$5:$Q$1004,Lançamentos!$J$5:$J$1004,$D175,Lançamentos!$U$5:$U$1004,F$5,Lançamentos!$W$5:$W$1004,'BH (3)'!$C$14)))</f>
        <v>x</v>
      </c>
      <c r="G175" s="88" t="str">
        <f>IF($D175="","x",IF('BH (3)'!$B$13=1,SUMIFS(Lançamentos!$Q$5:$Q$1004,Lançamentos!$K$5:$K$1004,$D175,Lançamentos!$U$5:$U$1004,G$5,Lançamentos!$W$5:$W$1004,'BH (3)'!$C$14),SUMIFS(Lançamentos!$Q$5:$Q$1004,Lançamentos!$J$5:$J$1004,$D175,Lançamentos!$U$5:$U$1004,G$5,Lançamentos!$W$5:$W$1004,'BH (3)'!$C$14)))</f>
        <v>x</v>
      </c>
      <c r="H175" s="88" t="str">
        <f>IF($D175="","x",IF('BH (3)'!$B$13=1,SUMIFS(Lançamentos!$Q$5:$Q$1004,Lançamentos!$K$5:$K$1004,$D175,Lançamentos!$U$5:$U$1004,H$5,Lançamentos!$W$5:$W$1004,'BH (3)'!$C$14),SUMIFS(Lançamentos!$Q$5:$Q$1004,Lançamentos!$J$5:$J$1004,$D175,Lançamentos!$U$5:$U$1004,H$5,Lançamentos!$W$5:$W$1004,'BH (3)'!$C$14)))</f>
        <v>x</v>
      </c>
      <c r="I175" s="88" t="str">
        <f>IF($D175="","x",IF('BH (3)'!$B$13=1,SUMIFS(Lançamentos!$Q$5:$Q$1004,Lançamentos!$K$5:$K$1004,$D175,Lançamentos!$U$5:$U$1004,I$5,Lançamentos!$W$5:$W$1004,'BH (3)'!$C$14),SUMIFS(Lançamentos!$Q$5:$Q$1004,Lançamentos!$J$5:$J$1004,$D175,Lançamentos!$U$5:$U$1004,I$5,Lançamentos!$W$5:$W$1004,'BH (3)'!$C$14)))</f>
        <v>x</v>
      </c>
      <c r="J175" s="88" t="str">
        <f>IF($D175="","x",IF('BH (3)'!$B$13=1,SUMIFS(Lançamentos!$Q$5:$Q$1004,Lançamentos!$K$5:$K$1004,$D175,Lançamentos!$U$5:$U$1004,J$5,Lançamentos!$W$5:$W$1004,'BH (3)'!$C$14),SUMIFS(Lançamentos!$Q$5:$Q$1004,Lançamentos!$J$5:$J$1004,$D175,Lançamentos!$U$5:$U$1004,J$5,Lançamentos!$W$5:$W$1004,'BH (3)'!$C$14)))</f>
        <v>x</v>
      </c>
      <c r="K175" s="88" t="str">
        <f>IF($D175="","x",IF('BH (3)'!$B$13=1,SUMIFS(Lançamentos!$Q$5:$Q$1004,Lançamentos!$K$5:$K$1004,$D175,Lançamentos!$U$5:$U$1004,K$5,Lançamentos!$W$5:$W$1004,'BH (3)'!$C$14),SUMIFS(Lançamentos!$Q$5:$Q$1004,Lançamentos!$J$5:$J$1004,$D175,Lançamentos!$U$5:$U$1004,K$5,Lançamentos!$W$5:$W$1004,'BH (3)'!$C$14)))</f>
        <v>x</v>
      </c>
      <c r="L175" s="88" t="str">
        <f>IF($D175="","x",IF('BH (3)'!$B$13=1,SUMIFS(Lançamentos!$Q$5:$Q$1004,Lançamentos!$K$5:$K$1004,$D175,Lançamentos!$U$5:$U$1004,L$5,Lançamentos!$W$5:$W$1004,'BH (3)'!$C$14),SUMIFS(Lançamentos!$Q$5:$Q$1004,Lançamentos!$J$5:$J$1004,$D175,Lançamentos!$U$5:$U$1004,L$5,Lançamentos!$W$5:$W$1004,'BH (3)'!$C$14)))</f>
        <v>x</v>
      </c>
      <c r="M175" s="88" t="str">
        <f>IF($D175="","x",IF('BH (3)'!$B$13=1,SUMIFS(Lançamentos!$Q$5:$Q$1004,Lançamentos!$K$5:$K$1004,$D175,Lançamentos!$U$5:$U$1004,M$5,Lançamentos!$W$5:$W$1004,'BH (3)'!$C$14),SUMIFS(Lançamentos!$Q$5:$Q$1004,Lançamentos!$J$5:$J$1004,$D175,Lançamentos!$U$5:$U$1004,M$5,Lançamentos!$W$5:$W$1004,'BH (3)'!$C$14)))</f>
        <v>x</v>
      </c>
      <c r="N175" s="88" t="str">
        <f>IF($D175="","x",IF('BH (3)'!$B$13=1,SUMIFS(Lançamentos!$Q$5:$Q$1004,Lançamentos!$K$5:$K$1004,$D175,Lançamentos!$U$5:$U$1004,N$5,Lançamentos!$W$5:$W$1004,'BH (3)'!$C$14),SUMIFS(Lançamentos!$Q$5:$Q$1004,Lançamentos!$J$5:$J$1004,$D175,Lançamentos!$U$5:$U$1004,N$5,Lançamentos!$W$5:$W$1004,'BH (3)'!$C$14)))</f>
        <v>x</v>
      </c>
      <c r="O175" s="88" t="str">
        <f>IF($D175="","x",IF('BH (3)'!$B$13=1,SUMIFS(Lançamentos!$Q$5:$Q$1004,Lançamentos!$K$5:$K$1004,$D175,Lançamentos!$U$5:$U$1004,O$5,Lançamentos!$W$5:$W$1004,'BH (3)'!$C$14),SUMIFS(Lançamentos!$Q$5:$Q$1004,Lançamentos!$J$5:$J$1004,$D175,Lançamentos!$U$5:$U$1004,O$5,Lançamentos!$W$5:$W$1004,'BH (3)'!$C$14)))</f>
        <v>x</v>
      </c>
      <c r="P175" s="88" t="str">
        <f>IF($D175="","x",IF('BH (3)'!$B$13=1,SUMIFS(Lançamentos!$Q$5:$Q$1004,Lançamentos!$K$5:$K$1004,$D175,Lançamentos!$U$5:$U$1004,P$5,Lançamentos!$W$5:$W$1004,'BH (3)'!$C$14),SUMIFS(Lançamentos!$Q$5:$Q$1004,Lançamentos!$J$5:$J$1004,$D175,Lançamentos!$U$5:$U$1004,P$5,Lançamentos!$W$5:$W$1004,'BH (3)'!$C$14)))</f>
        <v>x</v>
      </c>
      <c r="Q175" s="177" t="str">
        <f t="shared" si="5"/>
        <v/>
      </c>
    </row>
    <row r="176" spans="3:17" ht="45" customHeight="1" x14ac:dyDescent="0.25">
      <c r="C176" s="81" t="str">
        <f t="shared" si="4"/>
        <v/>
      </c>
      <c r="D176" s="170" t="str">
        <f>IF('BH (3)'!$B$13=1,IF(Adv!D174="","",Adv!D174),IF(Cli!D174="","",Cli!D174))</f>
        <v/>
      </c>
      <c r="E176" s="88" t="str">
        <f>IF($D176="","x",IF('BH (3)'!$B$13=1,SUMIFS(Lançamentos!$Q$5:$Q$1004,Lançamentos!$K$5:$K$1004,$D176,Lançamentos!$U$5:$U$1004,E$5,Lançamentos!$W$5:$W$1004,'BH (3)'!$C$14),SUMIFS(Lançamentos!$Q$5:$Q$1004,Lançamentos!$J$5:$J$1004,$D176,Lançamentos!$U$5:$U$1004,E$5,Lançamentos!$W$5:$W$1004,'BH (3)'!$C$14)))</f>
        <v>x</v>
      </c>
      <c r="F176" s="88" t="str">
        <f>IF($D176="","x",IF('BH (3)'!$B$13=1,SUMIFS(Lançamentos!$Q$5:$Q$1004,Lançamentos!$K$5:$K$1004,$D176,Lançamentos!$U$5:$U$1004,F$5,Lançamentos!$W$5:$W$1004,'BH (3)'!$C$14),SUMIFS(Lançamentos!$Q$5:$Q$1004,Lançamentos!$J$5:$J$1004,$D176,Lançamentos!$U$5:$U$1004,F$5,Lançamentos!$W$5:$W$1004,'BH (3)'!$C$14)))</f>
        <v>x</v>
      </c>
      <c r="G176" s="88" t="str">
        <f>IF($D176="","x",IF('BH (3)'!$B$13=1,SUMIFS(Lançamentos!$Q$5:$Q$1004,Lançamentos!$K$5:$K$1004,$D176,Lançamentos!$U$5:$U$1004,G$5,Lançamentos!$W$5:$W$1004,'BH (3)'!$C$14),SUMIFS(Lançamentos!$Q$5:$Q$1004,Lançamentos!$J$5:$J$1004,$D176,Lançamentos!$U$5:$U$1004,G$5,Lançamentos!$W$5:$W$1004,'BH (3)'!$C$14)))</f>
        <v>x</v>
      </c>
      <c r="H176" s="88" t="str">
        <f>IF($D176="","x",IF('BH (3)'!$B$13=1,SUMIFS(Lançamentos!$Q$5:$Q$1004,Lançamentos!$K$5:$K$1004,$D176,Lançamentos!$U$5:$U$1004,H$5,Lançamentos!$W$5:$W$1004,'BH (3)'!$C$14),SUMIFS(Lançamentos!$Q$5:$Q$1004,Lançamentos!$J$5:$J$1004,$D176,Lançamentos!$U$5:$U$1004,H$5,Lançamentos!$W$5:$W$1004,'BH (3)'!$C$14)))</f>
        <v>x</v>
      </c>
      <c r="I176" s="88" t="str">
        <f>IF($D176="","x",IF('BH (3)'!$B$13=1,SUMIFS(Lançamentos!$Q$5:$Q$1004,Lançamentos!$K$5:$K$1004,$D176,Lançamentos!$U$5:$U$1004,I$5,Lançamentos!$W$5:$W$1004,'BH (3)'!$C$14),SUMIFS(Lançamentos!$Q$5:$Q$1004,Lançamentos!$J$5:$J$1004,$D176,Lançamentos!$U$5:$U$1004,I$5,Lançamentos!$W$5:$W$1004,'BH (3)'!$C$14)))</f>
        <v>x</v>
      </c>
      <c r="J176" s="88" t="str">
        <f>IF($D176="","x",IF('BH (3)'!$B$13=1,SUMIFS(Lançamentos!$Q$5:$Q$1004,Lançamentos!$K$5:$K$1004,$D176,Lançamentos!$U$5:$U$1004,J$5,Lançamentos!$W$5:$W$1004,'BH (3)'!$C$14),SUMIFS(Lançamentos!$Q$5:$Q$1004,Lançamentos!$J$5:$J$1004,$D176,Lançamentos!$U$5:$U$1004,J$5,Lançamentos!$W$5:$W$1004,'BH (3)'!$C$14)))</f>
        <v>x</v>
      </c>
      <c r="K176" s="88" t="str">
        <f>IF($D176="","x",IF('BH (3)'!$B$13=1,SUMIFS(Lançamentos!$Q$5:$Q$1004,Lançamentos!$K$5:$K$1004,$D176,Lançamentos!$U$5:$U$1004,K$5,Lançamentos!$W$5:$W$1004,'BH (3)'!$C$14),SUMIFS(Lançamentos!$Q$5:$Q$1004,Lançamentos!$J$5:$J$1004,$D176,Lançamentos!$U$5:$U$1004,K$5,Lançamentos!$W$5:$W$1004,'BH (3)'!$C$14)))</f>
        <v>x</v>
      </c>
      <c r="L176" s="88" t="str">
        <f>IF($D176="","x",IF('BH (3)'!$B$13=1,SUMIFS(Lançamentos!$Q$5:$Q$1004,Lançamentos!$K$5:$K$1004,$D176,Lançamentos!$U$5:$U$1004,L$5,Lançamentos!$W$5:$W$1004,'BH (3)'!$C$14),SUMIFS(Lançamentos!$Q$5:$Q$1004,Lançamentos!$J$5:$J$1004,$D176,Lançamentos!$U$5:$U$1004,L$5,Lançamentos!$W$5:$W$1004,'BH (3)'!$C$14)))</f>
        <v>x</v>
      </c>
      <c r="M176" s="88" t="str">
        <f>IF($D176="","x",IF('BH (3)'!$B$13=1,SUMIFS(Lançamentos!$Q$5:$Q$1004,Lançamentos!$K$5:$K$1004,$D176,Lançamentos!$U$5:$U$1004,M$5,Lançamentos!$W$5:$W$1004,'BH (3)'!$C$14),SUMIFS(Lançamentos!$Q$5:$Q$1004,Lançamentos!$J$5:$J$1004,$D176,Lançamentos!$U$5:$U$1004,M$5,Lançamentos!$W$5:$W$1004,'BH (3)'!$C$14)))</f>
        <v>x</v>
      </c>
      <c r="N176" s="88" t="str">
        <f>IF($D176="","x",IF('BH (3)'!$B$13=1,SUMIFS(Lançamentos!$Q$5:$Q$1004,Lançamentos!$K$5:$K$1004,$D176,Lançamentos!$U$5:$U$1004,N$5,Lançamentos!$W$5:$W$1004,'BH (3)'!$C$14),SUMIFS(Lançamentos!$Q$5:$Q$1004,Lançamentos!$J$5:$J$1004,$D176,Lançamentos!$U$5:$U$1004,N$5,Lançamentos!$W$5:$W$1004,'BH (3)'!$C$14)))</f>
        <v>x</v>
      </c>
      <c r="O176" s="88" t="str">
        <f>IF($D176="","x",IF('BH (3)'!$B$13=1,SUMIFS(Lançamentos!$Q$5:$Q$1004,Lançamentos!$K$5:$K$1004,$D176,Lançamentos!$U$5:$U$1004,O$5,Lançamentos!$W$5:$W$1004,'BH (3)'!$C$14),SUMIFS(Lançamentos!$Q$5:$Q$1004,Lançamentos!$J$5:$J$1004,$D176,Lançamentos!$U$5:$U$1004,O$5,Lançamentos!$W$5:$W$1004,'BH (3)'!$C$14)))</f>
        <v>x</v>
      </c>
      <c r="P176" s="88" t="str">
        <f>IF($D176="","x",IF('BH (3)'!$B$13=1,SUMIFS(Lançamentos!$Q$5:$Q$1004,Lançamentos!$K$5:$K$1004,$D176,Lançamentos!$U$5:$U$1004,P$5,Lançamentos!$W$5:$W$1004,'BH (3)'!$C$14),SUMIFS(Lançamentos!$Q$5:$Q$1004,Lançamentos!$J$5:$J$1004,$D176,Lançamentos!$U$5:$U$1004,P$5,Lançamentos!$W$5:$W$1004,'BH (3)'!$C$14)))</f>
        <v>x</v>
      </c>
      <c r="Q176" s="177" t="str">
        <f t="shared" si="5"/>
        <v/>
      </c>
    </row>
    <row r="177" spans="3:17" ht="45" customHeight="1" x14ac:dyDescent="0.25">
      <c r="C177" s="81" t="str">
        <f t="shared" si="4"/>
        <v/>
      </c>
      <c r="D177" s="170" t="str">
        <f>IF('BH (3)'!$B$13=1,IF(Adv!D175="","",Adv!D175),IF(Cli!D175="","",Cli!D175))</f>
        <v/>
      </c>
      <c r="E177" s="88" t="str">
        <f>IF($D177="","x",IF('BH (3)'!$B$13=1,SUMIFS(Lançamentos!$Q$5:$Q$1004,Lançamentos!$K$5:$K$1004,$D177,Lançamentos!$U$5:$U$1004,E$5,Lançamentos!$W$5:$W$1004,'BH (3)'!$C$14),SUMIFS(Lançamentos!$Q$5:$Q$1004,Lançamentos!$J$5:$J$1004,$D177,Lançamentos!$U$5:$U$1004,E$5,Lançamentos!$W$5:$W$1004,'BH (3)'!$C$14)))</f>
        <v>x</v>
      </c>
      <c r="F177" s="88" t="str">
        <f>IF($D177="","x",IF('BH (3)'!$B$13=1,SUMIFS(Lançamentos!$Q$5:$Q$1004,Lançamentos!$K$5:$K$1004,$D177,Lançamentos!$U$5:$U$1004,F$5,Lançamentos!$W$5:$W$1004,'BH (3)'!$C$14),SUMIFS(Lançamentos!$Q$5:$Q$1004,Lançamentos!$J$5:$J$1004,$D177,Lançamentos!$U$5:$U$1004,F$5,Lançamentos!$W$5:$W$1004,'BH (3)'!$C$14)))</f>
        <v>x</v>
      </c>
      <c r="G177" s="88" t="str">
        <f>IF($D177="","x",IF('BH (3)'!$B$13=1,SUMIFS(Lançamentos!$Q$5:$Q$1004,Lançamentos!$K$5:$K$1004,$D177,Lançamentos!$U$5:$U$1004,G$5,Lançamentos!$W$5:$W$1004,'BH (3)'!$C$14),SUMIFS(Lançamentos!$Q$5:$Q$1004,Lançamentos!$J$5:$J$1004,$D177,Lançamentos!$U$5:$U$1004,G$5,Lançamentos!$W$5:$W$1004,'BH (3)'!$C$14)))</f>
        <v>x</v>
      </c>
      <c r="H177" s="88" t="str">
        <f>IF($D177="","x",IF('BH (3)'!$B$13=1,SUMIFS(Lançamentos!$Q$5:$Q$1004,Lançamentos!$K$5:$K$1004,$D177,Lançamentos!$U$5:$U$1004,H$5,Lançamentos!$W$5:$W$1004,'BH (3)'!$C$14),SUMIFS(Lançamentos!$Q$5:$Q$1004,Lançamentos!$J$5:$J$1004,$D177,Lançamentos!$U$5:$U$1004,H$5,Lançamentos!$W$5:$W$1004,'BH (3)'!$C$14)))</f>
        <v>x</v>
      </c>
      <c r="I177" s="88" t="str">
        <f>IF($D177="","x",IF('BH (3)'!$B$13=1,SUMIFS(Lançamentos!$Q$5:$Q$1004,Lançamentos!$K$5:$K$1004,$D177,Lançamentos!$U$5:$U$1004,I$5,Lançamentos!$W$5:$W$1004,'BH (3)'!$C$14),SUMIFS(Lançamentos!$Q$5:$Q$1004,Lançamentos!$J$5:$J$1004,$D177,Lançamentos!$U$5:$U$1004,I$5,Lançamentos!$W$5:$W$1004,'BH (3)'!$C$14)))</f>
        <v>x</v>
      </c>
      <c r="J177" s="88" t="str">
        <f>IF($D177="","x",IF('BH (3)'!$B$13=1,SUMIFS(Lançamentos!$Q$5:$Q$1004,Lançamentos!$K$5:$K$1004,$D177,Lançamentos!$U$5:$U$1004,J$5,Lançamentos!$W$5:$W$1004,'BH (3)'!$C$14),SUMIFS(Lançamentos!$Q$5:$Q$1004,Lançamentos!$J$5:$J$1004,$D177,Lançamentos!$U$5:$U$1004,J$5,Lançamentos!$W$5:$W$1004,'BH (3)'!$C$14)))</f>
        <v>x</v>
      </c>
      <c r="K177" s="88" t="str">
        <f>IF($D177="","x",IF('BH (3)'!$B$13=1,SUMIFS(Lançamentos!$Q$5:$Q$1004,Lançamentos!$K$5:$K$1004,$D177,Lançamentos!$U$5:$U$1004,K$5,Lançamentos!$W$5:$W$1004,'BH (3)'!$C$14),SUMIFS(Lançamentos!$Q$5:$Q$1004,Lançamentos!$J$5:$J$1004,$D177,Lançamentos!$U$5:$U$1004,K$5,Lançamentos!$W$5:$W$1004,'BH (3)'!$C$14)))</f>
        <v>x</v>
      </c>
      <c r="L177" s="88" t="str">
        <f>IF($D177="","x",IF('BH (3)'!$B$13=1,SUMIFS(Lançamentos!$Q$5:$Q$1004,Lançamentos!$K$5:$K$1004,$D177,Lançamentos!$U$5:$U$1004,L$5,Lançamentos!$W$5:$W$1004,'BH (3)'!$C$14),SUMIFS(Lançamentos!$Q$5:$Q$1004,Lançamentos!$J$5:$J$1004,$D177,Lançamentos!$U$5:$U$1004,L$5,Lançamentos!$W$5:$W$1004,'BH (3)'!$C$14)))</f>
        <v>x</v>
      </c>
      <c r="M177" s="88" t="str">
        <f>IF($D177="","x",IF('BH (3)'!$B$13=1,SUMIFS(Lançamentos!$Q$5:$Q$1004,Lançamentos!$K$5:$K$1004,$D177,Lançamentos!$U$5:$U$1004,M$5,Lançamentos!$W$5:$W$1004,'BH (3)'!$C$14),SUMIFS(Lançamentos!$Q$5:$Q$1004,Lançamentos!$J$5:$J$1004,$D177,Lançamentos!$U$5:$U$1004,M$5,Lançamentos!$W$5:$W$1004,'BH (3)'!$C$14)))</f>
        <v>x</v>
      </c>
      <c r="N177" s="88" t="str">
        <f>IF($D177="","x",IF('BH (3)'!$B$13=1,SUMIFS(Lançamentos!$Q$5:$Q$1004,Lançamentos!$K$5:$K$1004,$D177,Lançamentos!$U$5:$U$1004,N$5,Lançamentos!$W$5:$W$1004,'BH (3)'!$C$14),SUMIFS(Lançamentos!$Q$5:$Q$1004,Lançamentos!$J$5:$J$1004,$D177,Lançamentos!$U$5:$U$1004,N$5,Lançamentos!$W$5:$W$1004,'BH (3)'!$C$14)))</f>
        <v>x</v>
      </c>
      <c r="O177" s="88" t="str">
        <f>IF($D177="","x",IF('BH (3)'!$B$13=1,SUMIFS(Lançamentos!$Q$5:$Q$1004,Lançamentos!$K$5:$K$1004,$D177,Lançamentos!$U$5:$U$1004,O$5,Lançamentos!$W$5:$W$1004,'BH (3)'!$C$14),SUMIFS(Lançamentos!$Q$5:$Q$1004,Lançamentos!$J$5:$J$1004,$D177,Lançamentos!$U$5:$U$1004,O$5,Lançamentos!$W$5:$W$1004,'BH (3)'!$C$14)))</f>
        <v>x</v>
      </c>
      <c r="P177" s="88" t="str">
        <f>IF($D177="","x",IF('BH (3)'!$B$13=1,SUMIFS(Lançamentos!$Q$5:$Q$1004,Lançamentos!$K$5:$K$1004,$D177,Lançamentos!$U$5:$U$1004,P$5,Lançamentos!$W$5:$W$1004,'BH (3)'!$C$14),SUMIFS(Lançamentos!$Q$5:$Q$1004,Lançamentos!$J$5:$J$1004,$D177,Lançamentos!$U$5:$U$1004,P$5,Lançamentos!$W$5:$W$1004,'BH (3)'!$C$14)))</f>
        <v>x</v>
      </c>
      <c r="Q177" s="177" t="str">
        <f t="shared" si="5"/>
        <v/>
      </c>
    </row>
    <row r="178" spans="3:17" ht="45" customHeight="1" x14ac:dyDescent="0.25">
      <c r="C178" s="81" t="str">
        <f t="shared" si="4"/>
        <v/>
      </c>
      <c r="D178" s="170" t="str">
        <f>IF('BH (3)'!$B$13=1,IF(Adv!D176="","",Adv!D176),IF(Cli!D176="","",Cli!D176))</f>
        <v/>
      </c>
      <c r="E178" s="88" t="str">
        <f>IF($D178="","x",IF('BH (3)'!$B$13=1,SUMIFS(Lançamentos!$Q$5:$Q$1004,Lançamentos!$K$5:$K$1004,$D178,Lançamentos!$U$5:$U$1004,E$5,Lançamentos!$W$5:$W$1004,'BH (3)'!$C$14),SUMIFS(Lançamentos!$Q$5:$Q$1004,Lançamentos!$J$5:$J$1004,$D178,Lançamentos!$U$5:$U$1004,E$5,Lançamentos!$W$5:$W$1004,'BH (3)'!$C$14)))</f>
        <v>x</v>
      </c>
      <c r="F178" s="88" t="str">
        <f>IF($D178="","x",IF('BH (3)'!$B$13=1,SUMIFS(Lançamentos!$Q$5:$Q$1004,Lançamentos!$K$5:$K$1004,$D178,Lançamentos!$U$5:$U$1004,F$5,Lançamentos!$W$5:$W$1004,'BH (3)'!$C$14),SUMIFS(Lançamentos!$Q$5:$Q$1004,Lançamentos!$J$5:$J$1004,$D178,Lançamentos!$U$5:$U$1004,F$5,Lançamentos!$W$5:$W$1004,'BH (3)'!$C$14)))</f>
        <v>x</v>
      </c>
      <c r="G178" s="88" t="str">
        <f>IF($D178="","x",IF('BH (3)'!$B$13=1,SUMIFS(Lançamentos!$Q$5:$Q$1004,Lançamentos!$K$5:$K$1004,$D178,Lançamentos!$U$5:$U$1004,G$5,Lançamentos!$W$5:$W$1004,'BH (3)'!$C$14),SUMIFS(Lançamentos!$Q$5:$Q$1004,Lançamentos!$J$5:$J$1004,$D178,Lançamentos!$U$5:$U$1004,G$5,Lançamentos!$W$5:$W$1004,'BH (3)'!$C$14)))</f>
        <v>x</v>
      </c>
      <c r="H178" s="88" t="str">
        <f>IF($D178="","x",IF('BH (3)'!$B$13=1,SUMIFS(Lançamentos!$Q$5:$Q$1004,Lançamentos!$K$5:$K$1004,$D178,Lançamentos!$U$5:$U$1004,H$5,Lançamentos!$W$5:$W$1004,'BH (3)'!$C$14),SUMIFS(Lançamentos!$Q$5:$Q$1004,Lançamentos!$J$5:$J$1004,$D178,Lançamentos!$U$5:$U$1004,H$5,Lançamentos!$W$5:$W$1004,'BH (3)'!$C$14)))</f>
        <v>x</v>
      </c>
      <c r="I178" s="88" t="str">
        <f>IF($D178="","x",IF('BH (3)'!$B$13=1,SUMIFS(Lançamentos!$Q$5:$Q$1004,Lançamentos!$K$5:$K$1004,$D178,Lançamentos!$U$5:$U$1004,I$5,Lançamentos!$W$5:$W$1004,'BH (3)'!$C$14),SUMIFS(Lançamentos!$Q$5:$Q$1004,Lançamentos!$J$5:$J$1004,$D178,Lançamentos!$U$5:$U$1004,I$5,Lançamentos!$W$5:$W$1004,'BH (3)'!$C$14)))</f>
        <v>x</v>
      </c>
      <c r="J178" s="88" t="str">
        <f>IF($D178="","x",IF('BH (3)'!$B$13=1,SUMIFS(Lançamentos!$Q$5:$Q$1004,Lançamentos!$K$5:$K$1004,$D178,Lançamentos!$U$5:$U$1004,J$5,Lançamentos!$W$5:$W$1004,'BH (3)'!$C$14),SUMIFS(Lançamentos!$Q$5:$Q$1004,Lançamentos!$J$5:$J$1004,$D178,Lançamentos!$U$5:$U$1004,J$5,Lançamentos!$W$5:$W$1004,'BH (3)'!$C$14)))</f>
        <v>x</v>
      </c>
      <c r="K178" s="88" t="str">
        <f>IF($D178="","x",IF('BH (3)'!$B$13=1,SUMIFS(Lançamentos!$Q$5:$Q$1004,Lançamentos!$K$5:$K$1004,$D178,Lançamentos!$U$5:$U$1004,K$5,Lançamentos!$W$5:$W$1004,'BH (3)'!$C$14),SUMIFS(Lançamentos!$Q$5:$Q$1004,Lançamentos!$J$5:$J$1004,$D178,Lançamentos!$U$5:$U$1004,K$5,Lançamentos!$W$5:$W$1004,'BH (3)'!$C$14)))</f>
        <v>x</v>
      </c>
      <c r="L178" s="88" t="str">
        <f>IF($D178="","x",IF('BH (3)'!$B$13=1,SUMIFS(Lançamentos!$Q$5:$Q$1004,Lançamentos!$K$5:$K$1004,$D178,Lançamentos!$U$5:$U$1004,L$5,Lançamentos!$W$5:$W$1004,'BH (3)'!$C$14),SUMIFS(Lançamentos!$Q$5:$Q$1004,Lançamentos!$J$5:$J$1004,$D178,Lançamentos!$U$5:$U$1004,L$5,Lançamentos!$W$5:$W$1004,'BH (3)'!$C$14)))</f>
        <v>x</v>
      </c>
      <c r="M178" s="88" t="str">
        <f>IF($D178="","x",IF('BH (3)'!$B$13=1,SUMIFS(Lançamentos!$Q$5:$Q$1004,Lançamentos!$K$5:$K$1004,$D178,Lançamentos!$U$5:$U$1004,M$5,Lançamentos!$W$5:$W$1004,'BH (3)'!$C$14),SUMIFS(Lançamentos!$Q$5:$Q$1004,Lançamentos!$J$5:$J$1004,$D178,Lançamentos!$U$5:$U$1004,M$5,Lançamentos!$W$5:$W$1004,'BH (3)'!$C$14)))</f>
        <v>x</v>
      </c>
      <c r="N178" s="88" t="str">
        <f>IF($D178="","x",IF('BH (3)'!$B$13=1,SUMIFS(Lançamentos!$Q$5:$Q$1004,Lançamentos!$K$5:$K$1004,$D178,Lançamentos!$U$5:$U$1004,N$5,Lançamentos!$W$5:$W$1004,'BH (3)'!$C$14),SUMIFS(Lançamentos!$Q$5:$Q$1004,Lançamentos!$J$5:$J$1004,$D178,Lançamentos!$U$5:$U$1004,N$5,Lançamentos!$W$5:$W$1004,'BH (3)'!$C$14)))</f>
        <v>x</v>
      </c>
      <c r="O178" s="88" t="str">
        <f>IF($D178="","x",IF('BH (3)'!$B$13=1,SUMIFS(Lançamentos!$Q$5:$Q$1004,Lançamentos!$K$5:$K$1004,$D178,Lançamentos!$U$5:$U$1004,O$5,Lançamentos!$W$5:$W$1004,'BH (3)'!$C$14),SUMIFS(Lançamentos!$Q$5:$Q$1004,Lançamentos!$J$5:$J$1004,$D178,Lançamentos!$U$5:$U$1004,O$5,Lançamentos!$W$5:$W$1004,'BH (3)'!$C$14)))</f>
        <v>x</v>
      </c>
      <c r="P178" s="88" t="str">
        <f>IF($D178="","x",IF('BH (3)'!$B$13=1,SUMIFS(Lançamentos!$Q$5:$Q$1004,Lançamentos!$K$5:$K$1004,$D178,Lançamentos!$U$5:$U$1004,P$5,Lançamentos!$W$5:$W$1004,'BH (3)'!$C$14),SUMIFS(Lançamentos!$Q$5:$Q$1004,Lançamentos!$J$5:$J$1004,$D178,Lançamentos!$U$5:$U$1004,P$5,Lançamentos!$W$5:$W$1004,'BH (3)'!$C$14)))</f>
        <v>x</v>
      </c>
      <c r="Q178" s="177" t="str">
        <f t="shared" si="5"/>
        <v/>
      </c>
    </row>
    <row r="179" spans="3:17" ht="45" customHeight="1" x14ac:dyDescent="0.25">
      <c r="C179" s="81" t="str">
        <f t="shared" si="4"/>
        <v/>
      </c>
      <c r="D179" s="170" t="str">
        <f>IF('BH (3)'!$B$13=1,IF(Adv!D177="","",Adv!D177),IF(Cli!D177="","",Cli!D177))</f>
        <v/>
      </c>
      <c r="E179" s="88" t="str">
        <f>IF($D179="","x",IF('BH (3)'!$B$13=1,SUMIFS(Lançamentos!$Q$5:$Q$1004,Lançamentos!$K$5:$K$1004,$D179,Lançamentos!$U$5:$U$1004,E$5,Lançamentos!$W$5:$W$1004,'BH (3)'!$C$14),SUMIFS(Lançamentos!$Q$5:$Q$1004,Lançamentos!$J$5:$J$1004,$D179,Lançamentos!$U$5:$U$1004,E$5,Lançamentos!$W$5:$W$1004,'BH (3)'!$C$14)))</f>
        <v>x</v>
      </c>
      <c r="F179" s="88" t="str">
        <f>IF($D179="","x",IF('BH (3)'!$B$13=1,SUMIFS(Lançamentos!$Q$5:$Q$1004,Lançamentos!$K$5:$K$1004,$D179,Lançamentos!$U$5:$U$1004,F$5,Lançamentos!$W$5:$W$1004,'BH (3)'!$C$14),SUMIFS(Lançamentos!$Q$5:$Q$1004,Lançamentos!$J$5:$J$1004,$D179,Lançamentos!$U$5:$U$1004,F$5,Lançamentos!$W$5:$W$1004,'BH (3)'!$C$14)))</f>
        <v>x</v>
      </c>
      <c r="G179" s="88" t="str">
        <f>IF($D179="","x",IF('BH (3)'!$B$13=1,SUMIFS(Lançamentos!$Q$5:$Q$1004,Lançamentos!$K$5:$K$1004,$D179,Lançamentos!$U$5:$U$1004,G$5,Lançamentos!$W$5:$W$1004,'BH (3)'!$C$14),SUMIFS(Lançamentos!$Q$5:$Q$1004,Lançamentos!$J$5:$J$1004,$D179,Lançamentos!$U$5:$U$1004,G$5,Lançamentos!$W$5:$W$1004,'BH (3)'!$C$14)))</f>
        <v>x</v>
      </c>
      <c r="H179" s="88" t="str">
        <f>IF($D179="","x",IF('BH (3)'!$B$13=1,SUMIFS(Lançamentos!$Q$5:$Q$1004,Lançamentos!$K$5:$K$1004,$D179,Lançamentos!$U$5:$U$1004,H$5,Lançamentos!$W$5:$W$1004,'BH (3)'!$C$14),SUMIFS(Lançamentos!$Q$5:$Q$1004,Lançamentos!$J$5:$J$1004,$D179,Lançamentos!$U$5:$U$1004,H$5,Lançamentos!$W$5:$W$1004,'BH (3)'!$C$14)))</f>
        <v>x</v>
      </c>
      <c r="I179" s="88" t="str">
        <f>IF($D179="","x",IF('BH (3)'!$B$13=1,SUMIFS(Lançamentos!$Q$5:$Q$1004,Lançamentos!$K$5:$K$1004,$D179,Lançamentos!$U$5:$U$1004,I$5,Lançamentos!$W$5:$W$1004,'BH (3)'!$C$14),SUMIFS(Lançamentos!$Q$5:$Q$1004,Lançamentos!$J$5:$J$1004,$D179,Lançamentos!$U$5:$U$1004,I$5,Lançamentos!$W$5:$W$1004,'BH (3)'!$C$14)))</f>
        <v>x</v>
      </c>
      <c r="J179" s="88" t="str">
        <f>IF($D179="","x",IF('BH (3)'!$B$13=1,SUMIFS(Lançamentos!$Q$5:$Q$1004,Lançamentos!$K$5:$K$1004,$D179,Lançamentos!$U$5:$U$1004,J$5,Lançamentos!$W$5:$W$1004,'BH (3)'!$C$14),SUMIFS(Lançamentos!$Q$5:$Q$1004,Lançamentos!$J$5:$J$1004,$D179,Lançamentos!$U$5:$U$1004,J$5,Lançamentos!$W$5:$W$1004,'BH (3)'!$C$14)))</f>
        <v>x</v>
      </c>
      <c r="K179" s="88" t="str">
        <f>IF($D179="","x",IF('BH (3)'!$B$13=1,SUMIFS(Lançamentos!$Q$5:$Q$1004,Lançamentos!$K$5:$K$1004,$D179,Lançamentos!$U$5:$U$1004,K$5,Lançamentos!$W$5:$W$1004,'BH (3)'!$C$14),SUMIFS(Lançamentos!$Q$5:$Q$1004,Lançamentos!$J$5:$J$1004,$D179,Lançamentos!$U$5:$U$1004,K$5,Lançamentos!$W$5:$W$1004,'BH (3)'!$C$14)))</f>
        <v>x</v>
      </c>
      <c r="L179" s="88" t="str">
        <f>IF($D179="","x",IF('BH (3)'!$B$13=1,SUMIFS(Lançamentos!$Q$5:$Q$1004,Lançamentos!$K$5:$K$1004,$D179,Lançamentos!$U$5:$U$1004,L$5,Lançamentos!$W$5:$W$1004,'BH (3)'!$C$14),SUMIFS(Lançamentos!$Q$5:$Q$1004,Lançamentos!$J$5:$J$1004,$D179,Lançamentos!$U$5:$U$1004,L$5,Lançamentos!$W$5:$W$1004,'BH (3)'!$C$14)))</f>
        <v>x</v>
      </c>
      <c r="M179" s="88" t="str">
        <f>IF($D179="","x",IF('BH (3)'!$B$13=1,SUMIFS(Lançamentos!$Q$5:$Q$1004,Lançamentos!$K$5:$K$1004,$D179,Lançamentos!$U$5:$U$1004,M$5,Lançamentos!$W$5:$W$1004,'BH (3)'!$C$14),SUMIFS(Lançamentos!$Q$5:$Q$1004,Lançamentos!$J$5:$J$1004,$D179,Lançamentos!$U$5:$U$1004,M$5,Lançamentos!$W$5:$W$1004,'BH (3)'!$C$14)))</f>
        <v>x</v>
      </c>
      <c r="N179" s="88" t="str">
        <f>IF($D179="","x",IF('BH (3)'!$B$13=1,SUMIFS(Lançamentos!$Q$5:$Q$1004,Lançamentos!$K$5:$K$1004,$D179,Lançamentos!$U$5:$U$1004,N$5,Lançamentos!$W$5:$W$1004,'BH (3)'!$C$14),SUMIFS(Lançamentos!$Q$5:$Q$1004,Lançamentos!$J$5:$J$1004,$D179,Lançamentos!$U$5:$U$1004,N$5,Lançamentos!$W$5:$W$1004,'BH (3)'!$C$14)))</f>
        <v>x</v>
      </c>
      <c r="O179" s="88" t="str">
        <f>IF($D179="","x",IF('BH (3)'!$B$13=1,SUMIFS(Lançamentos!$Q$5:$Q$1004,Lançamentos!$K$5:$K$1004,$D179,Lançamentos!$U$5:$U$1004,O$5,Lançamentos!$W$5:$W$1004,'BH (3)'!$C$14),SUMIFS(Lançamentos!$Q$5:$Q$1004,Lançamentos!$J$5:$J$1004,$D179,Lançamentos!$U$5:$U$1004,O$5,Lançamentos!$W$5:$W$1004,'BH (3)'!$C$14)))</f>
        <v>x</v>
      </c>
      <c r="P179" s="88" t="str">
        <f>IF($D179="","x",IF('BH (3)'!$B$13=1,SUMIFS(Lançamentos!$Q$5:$Q$1004,Lançamentos!$K$5:$K$1004,$D179,Lançamentos!$U$5:$U$1004,P$5,Lançamentos!$W$5:$W$1004,'BH (3)'!$C$14),SUMIFS(Lançamentos!$Q$5:$Q$1004,Lançamentos!$J$5:$J$1004,$D179,Lançamentos!$U$5:$U$1004,P$5,Lançamentos!$W$5:$W$1004,'BH (3)'!$C$14)))</f>
        <v>x</v>
      </c>
      <c r="Q179" s="177" t="str">
        <f t="shared" si="5"/>
        <v/>
      </c>
    </row>
    <row r="180" spans="3:17" ht="45" customHeight="1" x14ac:dyDescent="0.25">
      <c r="C180" s="81" t="str">
        <f t="shared" si="4"/>
        <v/>
      </c>
      <c r="D180" s="170" t="str">
        <f>IF('BH (3)'!$B$13=1,IF(Adv!D178="","",Adv!D178),IF(Cli!D178="","",Cli!D178))</f>
        <v/>
      </c>
      <c r="E180" s="88" t="str">
        <f>IF($D180="","x",IF('BH (3)'!$B$13=1,SUMIFS(Lançamentos!$Q$5:$Q$1004,Lançamentos!$K$5:$K$1004,$D180,Lançamentos!$U$5:$U$1004,E$5,Lançamentos!$W$5:$W$1004,'BH (3)'!$C$14),SUMIFS(Lançamentos!$Q$5:$Q$1004,Lançamentos!$J$5:$J$1004,$D180,Lançamentos!$U$5:$U$1004,E$5,Lançamentos!$W$5:$W$1004,'BH (3)'!$C$14)))</f>
        <v>x</v>
      </c>
      <c r="F180" s="88" t="str">
        <f>IF($D180="","x",IF('BH (3)'!$B$13=1,SUMIFS(Lançamentos!$Q$5:$Q$1004,Lançamentos!$K$5:$K$1004,$D180,Lançamentos!$U$5:$U$1004,F$5,Lançamentos!$W$5:$W$1004,'BH (3)'!$C$14),SUMIFS(Lançamentos!$Q$5:$Q$1004,Lançamentos!$J$5:$J$1004,$D180,Lançamentos!$U$5:$U$1004,F$5,Lançamentos!$W$5:$W$1004,'BH (3)'!$C$14)))</f>
        <v>x</v>
      </c>
      <c r="G180" s="88" t="str">
        <f>IF($D180="","x",IF('BH (3)'!$B$13=1,SUMIFS(Lançamentos!$Q$5:$Q$1004,Lançamentos!$K$5:$K$1004,$D180,Lançamentos!$U$5:$U$1004,G$5,Lançamentos!$W$5:$W$1004,'BH (3)'!$C$14),SUMIFS(Lançamentos!$Q$5:$Q$1004,Lançamentos!$J$5:$J$1004,$D180,Lançamentos!$U$5:$U$1004,G$5,Lançamentos!$W$5:$W$1004,'BH (3)'!$C$14)))</f>
        <v>x</v>
      </c>
      <c r="H180" s="88" t="str">
        <f>IF($D180="","x",IF('BH (3)'!$B$13=1,SUMIFS(Lançamentos!$Q$5:$Q$1004,Lançamentos!$K$5:$K$1004,$D180,Lançamentos!$U$5:$U$1004,H$5,Lançamentos!$W$5:$W$1004,'BH (3)'!$C$14),SUMIFS(Lançamentos!$Q$5:$Q$1004,Lançamentos!$J$5:$J$1004,$D180,Lançamentos!$U$5:$U$1004,H$5,Lançamentos!$W$5:$W$1004,'BH (3)'!$C$14)))</f>
        <v>x</v>
      </c>
      <c r="I180" s="88" t="str">
        <f>IF($D180="","x",IF('BH (3)'!$B$13=1,SUMIFS(Lançamentos!$Q$5:$Q$1004,Lançamentos!$K$5:$K$1004,$D180,Lançamentos!$U$5:$U$1004,I$5,Lançamentos!$W$5:$W$1004,'BH (3)'!$C$14),SUMIFS(Lançamentos!$Q$5:$Q$1004,Lançamentos!$J$5:$J$1004,$D180,Lançamentos!$U$5:$U$1004,I$5,Lançamentos!$W$5:$W$1004,'BH (3)'!$C$14)))</f>
        <v>x</v>
      </c>
      <c r="J180" s="88" t="str">
        <f>IF($D180="","x",IF('BH (3)'!$B$13=1,SUMIFS(Lançamentos!$Q$5:$Q$1004,Lançamentos!$K$5:$K$1004,$D180,Lançamentos!$U$5:$U$1004,J$5,Lançamentos!$W$5:$W$1004,'BH (3)'!$C$14),SUMIFS(Lançamentos!$Q$5:$Q$1004,Lançamentos!$J$5:$J$1004,$D180,Lançamentos!$U$5:$U$1004,J$5,Lançamentos!$W$5:$W$1004,'BH (3)'!$C$14)))</f>
        <v>x</v>
      </c>
      <c r="K180" s="88" t="str">
        <f>IF($D180="","x",IF('BH (3)'!$B$13=1,SUMIFS(Lançamentos!$Q$5:$Q$1004,Lançamentos!$K$5:$K$1004,$D180,Lançamentos!$U$5:$U$1004,K$5,Lançamentos!$W$5:$W$1004,'BH (3)'!$C$14),SUMIFS(Lançamentos!$Q$5:$Q$1004,Lançamentos!$J$5:$J$1004,$D180,Lançamentos!$U$5:$U$1004,K$5,Lançamentos!$W$5:$W$1004,'BH (3)'!$C$14)))</f>
        <v>x</v>
      </c>
      <c r="L180" s="88" t="str">
        <f>IF($D180="","x",IF('BH (3)'!$B$13=1,SUMIFS(Lançamentos!$Q$5:$Q$1004,Lançamentos!$K$5:$K$1004,$D180,Lançamentos!$U$5:$U$1004,L$5,Lançamentos!$W$5:$W$1004,'BH (3)'!$C$14),SUMIFS(Lançamentos!$Q$5:$Q$1004,Lançamentos!$J$5:$J$1004,$D180,Lançamentos!$U$5:$U$1004,L$5,Lançamentos!$W$5:$W$1004,'BH (3)'!$C$14)))</f>
        <v>x</v>
      </c>
      <c r="M180" s="88" t="str">
        <f>IF($D180="","x",IF('BH (3)'!$B$13=1,SUMIFS(Lançamentos!$Q$5:$Q$1004,Lançamentos!$K$5:$K$1004,$D180,Lançamentos!$U$5:$U$1004,M$5,Lançamentos!$W$5:$W$1004,'BH (3)'!$C$14),SUMIFS(Lançamentos!$Q$5:$Q$1004,Lançamentos!$J$5:$J$1004,$D180,Lançamentos!$U$5:$U$1004,M$5,Lançamentos!$W$5:$W$1004,'BH (3)'!$C$14)))</f>
        <v>x</v>
      </c>
      <c r="N180" s="88" t="str">
        <f>IF($D180="","x",IF('BH (3)'!$B$13=1,SUMIFS(Lançamentos!$Q$5:$Q$1004,Lançamentos!$K$5:$K$1004,$D180,Lançamentos!$U$5:$U$1004,N$5,Lançamentos!$W$5:$W$1004,'BH (3)'!$C$14),SUMIFS(Lançamentos!$Q$5:$Q$1004,Lançamentos!$J$5:$J$1004,$D180,Lançamentos!$U$5:$U$1004,N$5,Lançamentos!$W$5:$W$1004,'BH (3)'!$C$14)))</f>
        <v>x</v>
      </c>
      <c r="O180" s="88" t="str">
        <f>IF($D180="","x",IF('BH (3)'!$B$13=1,SUMIFS(Lançamentos!$Q$5:$Q$1004,Lançamentos!$K$5:$K$1004,$D180,Lançamentos!$U$5:$U$1004,O$5,Lançamentos!$W$5:$W$1004,'BH (3)'!$C$14),SUMIFS(Lançamentos!$Q$5:$Q$1004,Lançamentos!$J$5:$J$1004,$D180,Lançamentos!$U$5:$U$1004,O$5,Lançamentos!$W$5:$W$1004,'BH (3)'!$C$14)))</f>
        <v>x</v>
      </c>
      <c r="P180" s="88" t="str">
        <f>IF($D180="","x",IF('BH (3)'!$B$13=1,SUMIFS(Lançamentos!$Q$5:$Q$1004,Lançamentos!$K$5:$K$1004,$D180,Lançamentos!$U$5:$U$1004,P$5,Lançamentos!$W$5:$W$1004,'BH (3)'!$C$14),SUMIFS(Lançamentos!$Q$5:$Q$1004,Lançamentos!$J$5:$J$1004,$D180,Lançamentos!$U$5:$U$1004,P$5,Lançamentos!$W$5:$W$1004,'BH (3)'!$C$14)))</f>
        <v>x</v>
      </c>
      <c r="Q180" s="177" t="str">
        <f t="shared" si="5"/>
        <v/>
      </c>
    </row>
    <row r="181" spans="3:17" ht="45" customHeight="1" x14ac:dyDescent="0.25">
      <c r="C181" s="81" t="str">
        <f t="shared" si="4"/>
        <v/>
      </c>
      <c r="D181" s="170" t="str">
        <f>IF('BH (3)'!$B$13=1,IF(Adv!D179="","",Adv!D179),IF(Cli!D179="","",Cli!D179))</f>
        <v/>
      </c>
      <c r="E181" s="88" t="str">
        <f>IF($D181="","x",IF('BH (3)'!$B$13=1,SUMIFS(Lançamentos!$Q$5:$Q$1004,Lançamentos!$K$5:$K$1004,$D181,Lançamentos!$U$5:$U$1004,E$5,Lançamentos!$W$5:$W$1004,'BH (3)'!$C$14),SUMIFS(Lançamentos!$Q$5:$Q$1004,Lançamentos!$J$5:$J$1004,$D181,Lançamentos!$U$5:$U$1004,E$5,Lançamentos!$W$5:$W$1004,'BH (3)'!$C$14)))</f>
        <v>x</v>
      </c>
      <c r="F181" s="88" t="str">
        <f>IF($D181="","x",IF('BH (3)'!$B$13=1,SUMIFS(Lançamentos!$Q$5:$Q$1004,Lançamentos!$K$5:$K$1004,$D181,Lançamentos!$U$5:$U$1004,F$5,Lançamentos!$W$5:$W$1004,'BH (3)'!$C$14),SUMIFS(Lançamentos!$Q$5:$Q$1004,Lançamentos!$J$5:$J$1004,$D181,Lançamentos!$U$5:$U$1004,F$5,Lançamentos!$W$5:$W$1004,'BH (3)'!$C$14)))</f>
        <v>x</v>
      </c>
      <c r="G181" s="88" t="str">
        <f>IF($D181="","x",IF('BH (3)'!$B$13=1,SUMIFS(Lançamentos!$Q$5:$Q$1004,Lançamentos!$K$5:$K$1004,$D181,Lançamentos!$U$5:$U$1004,G$5,Lançamentos!$W$5:$W$1004,'BH (3)'!$C$14),SUMIFS(Lançamentos!$Q$5:$Q$1004,Lançamentos!$J$5:$J$1004,$D181,Lançamentos!$U$5:$U$1004,G$5,Lançamentos!$W$5:$W$1004,'BH (3)'!$C$14)))</f>
        <v>x</v>
      </c>
      <c r="H181" s="88" t="str">
        <f>IF($D181="","x",IF('BH (3)'!$B$13=1,SUMIFS(Lançamentos!$Q$5:$Q$1004,Lançamentos!$K$5:$K$1004,$D181,Lançamentos!$U$5:$U$1004,H$5,Lançamentos!$W$5:$W$1004,'BH (3)'!$C$14),SUMIFS(Lançamentos!$Q$5:$Q$1004,Lançamentos!$J$5:$J$1004,$D181,Lançamentos!$U$5:$U$1004,H$5,Lançamentos!$W$5:$W$1004,'BH (3)'!$C$14)))</f>
        <v>x</v>
      </c>
      <c r="I181" s="88" t="str">
        <f>IF($D181="","x",IF('BH (3)'!$B$13=1,SUMIFS(Lançamentos!$Q$5:$Q$1004,Lançamentos!$K$5:$K$1004,$D181,Lançamentos!$U$5:$U$1004,I$5,Lançamentos!$W$5:$W$1004,'BH (3)'!$C$14),SUMIFS(Lançamentos!$Q$5:$Q$1004,Lançamentos!$J$5:$J$1004,$D181,Lançamentos!$U$5:$U$1004,I$5,Lançamentos!$W$5:$W$1004,'BH (3)'!$C$14)))</f>
        <v>x</v>
      </c>
      <c r="J181" s="88" t="str">
        <f>IF($D181="","x",IF('BH (3)'!$B$13=1,SUMIFS(Lançamentos!$Q$5:$Q$1004,Lançamentos!$K$5:$K$1004,$D181,Lançamentos!$U$5:$U$1004,J$5,Lançamentos!$W$5:$W$1004,'BH (3)'!$C$14),SUMIFS(Lançamentos!$Q$5:$Q$1004,Lançamentos!$J$5:$J$1004,$D181,Lançamentos!$U$5:$U$1004,J$5,Lançamentos!$W$5:$W$1004,'BH (3)'!$C$14)))</f>
        <v>x</v>
      </c>
      <c r="K181" s="88" t="str">
        <f>IF($D181="","x",IF('BH (3)'!$B$13=1,SUMIFS(Lançamentos!$Q$5:$Q$1004,Lançamentos!$K$5:$K$1004,$D181,Lançamentos!$U$5:$U$1004,K$5,Lançamentos!$W$5:$W$1004,'BH (3)'!$C$14),SUMIFS(Lançamentos!$Q$5:$Q$1004,Lançamentos!$J$5:$J$1004,$D181,Lançamentos!$U$5:$U$1004,K$5,Lançamentos!$W$5:$W$1004,'BH (3)'!$C$14)))</f>
        <v>x</v>
      </c>
      <c r="L181" s="88" t="str">
        <f>IF($D181="","x",IF('BH (3)'!$B$13=1,SUMIFS(Lançamentos!$Q$5:$Q$1004,Lançamentos!$K$5:$K$1004,$D181,Lançamentos!$U$5:$U$1004,L$5,Lançamentos!$W$5:$W$1004,'BH (3)'!$C$14),SUMIFS(Lançamentos!$Q$5:$Q$1004,Lançamentos!$J$5:$J$1004,$D181,Lançamentos!$U$5:$U$1004,L$5,Lançamentos!$W$5:$W$1004,'BH (3)'!$C$14)))</f>
        <v>x</v>
      </c>
      <c r="M181" s="88" t="str">
        <f>IF($D181="","x",IF('BH (3)'!$B$13=1,SUMIFS(Lançamentos!$Q$5:$Q$1004,Lançamentos!$K$5:$K$1004,$D181,Lançamentos!$U$5:$U$1004,M$5,Lançamentos!$W$5:$W$1004,'BH (3)'!$C$14),SUMIFS(Lançamentos!$Q$5:$Q$1004,Lançamentos!$J$5:$J$1004,$D181,Lançamentos!$U$5:$U$1004,M$5,Lançamentos!$W$5:$W$1004,'BH (3)'!$C$14)))</f>
        <v>x</v>
      </c>
      <c r="N181" s="88" t="str">
        <f>IF($D181="","x",IF('BH (3)'!$B$13=1,SUMIFS(Lançamentos!$Q$5:$Q$1004,Lançamentos!$K$5:$K$1004,$D181,Lançamentos!$U$5:$U$1004,N$5,Lançamentos!$W$5:$W$1004,'BH (3)'!$C$14),SUMIFS(Lançamentos!$Q$5:$Q$1004,Lançamentos!$J$5:$J$1004,$D181,Lançamentos!$U$5:$U$1004,N$5,Lançamentos!$W$5:$W$1004,'BH (3)'!$C$14)))</f>
        <v>x</v>
      </c>
      <c r="O181" s="88" t="str">
        <f>IF($D181="","x",IF('BH (3)'!$B$13=1,SUMIFS(Lançamentos!$Q$5:$Q$1004,Lançamentos!$K$5:$K$1004,$D181,Lançamentos!$U$5:$U$1004,O$5,Lançamentos!$W$5:$W$1004,'BH (3)'!$C$14),SUMIFS(Lançamentos!$Q$5:$Q$1004,Lançamentos!$J$5:$J$1004,$D181,Lançamentos!$U$5:$U$1004,O$5,Lançamentos!$W$5:$W$1004,'BH (3)'!$C$14)))</f>
        <v>x</v>
      </c>
      <c r="P181" s="88" t="str">
        <f>IF($D181="","x",IF('BH (3)'!$B$13=1,SUMIFS(Lançamentos!$Q$5:$Q$1004,Lançamentos!$K$5:$K$1004,$D181,Lançamentos!$U$5:$U$1004,P$5,Lançamentos!$W$5:$W$1004,'BH (3)'!$C$14),SUMIFS(Lançamentos!$Q$5:$Q$1004,Lançamentos!$J$5:$J$1004,$D181,Lançamentos!$U$5:$U$1004,P$5,Lançamentos!$W$5:$W$1004,'BH (3)'!$C$14)))</f>
        <v>x</v>
      </c>
      <c r="Q181" s="177" t="str">
        <f t="shared" si="5"/>
        <v/>
      </c>
    </row>
    <row r="182" spans="3:17" ht="45" customHeight="1" x14ac:dyDescent="0.25">
      <c r="C182" s="81" t="str">
        <f t="shared" si="4"/>
        <v/>
      </c>
      <c r="D182" s="170" t="str">
        <f>IF('BH (3)'!$B$13=1,IF(Adv!D180="","",Adv!D180),IF(Cli!D180="","",Cli!D180))</f>
        <v/>
      </c>
      <c r="E182" s="88" t="str">
        <f>IF($D182="","x",IF('BH (3)'!$B$13=1,SUMIFS(Lançamentos!$Q$5:$Q$1004,Lançamentos!$K$5:$K$1004,$D182,Lançamentos!$U$5:$U$1004,E$5,Lançamentos!$W$5:$W$1004,'BH (3)'!$C$14),SUMIFS(Lançamentos!$Q$5:$Q$1004,Lançamentos!$J$5:$J$1004,$D182,Lançamentos!$U$5:$U$1004,E$5,Lançamentos!$W$5:$W$1004,'BH (3)'!$C$14)))</f>
        <v>x</v>
      </c>
      <c r="F182" s="88" t="str">
        <f>IF($D182="","x",IF('BH (3)'!$B$13=1,SUMIFS(Lançamentos!$Q$5:$Q$1004,Lançamentos!$K$5:$K$1004,$D182,Lançamentos!$U$5:$U$1004,F$5,Lançamentos!$W$5:$W$1004,'BH (3)'!$C$14),SUMIFS(Lançamentos!$Q$5:$Q$1004,Lançamentos!$J$5:$J$1004,$D182,Lançamentos!$U$5:$U$1004,F$5,Lançamentos!$W$5:$W$1004,'BH (3)'!$C$14)))</f>
        <v>x</v>
      </c>
      <c r="G182" s="88" t="str">
        <f>IF($D182="","x",IF('BH (3)'!$B$13=1,SUMIFS(Lançamentos!$Q$5:$Q$1004,Lançamentos!$K$5:$K$1004,$D182,Lançamentos!$U$5:$U$1004,G$5,Lançamentos!$W$5:$W$1004,'BH (3)'!$C$14),SUMIFS(Lançamentos!$Q$5:$Q$1004,Lançamentos!$J$5:$J$1004,$D182,Lançamentos!$U$5:$U$1004,G$5,Lançamentos!$W$5:$W$1004,'BH (3)'!$C$14)))</f>
        <v>x</v>
      </c>
      <c r="H182" s="88" t="str">
        <f>IF($D182="","x",IF('BH (3)'!$B$13=1,SUMIFS(Lançamentos!$Q$5:$Q$1004,Lançamentos!$K$5:$K$1004,$D182,Lançamentos!$U$5:$U$1004,H$5,Lançamentos!$W$5:$W$1004,'BH (3)'!$C$14),SUMIFS(Lançamentos!$Q$5:$Q$1004,Lançamentos!$J$5:$J$1004,$D182,Lançamentos!$U$5:$U$1004,H$5,Lançamentos!$W$5:$W$1004,'BH (3)'!$C$14)))</f>
        <v>x</v>
      </c>
      <c r="I182" s="88" t="str">
        <f>IF($D182="","x",IF('BH (3)'!$B$13=1,SUMIFS(Lançamentos!$Q$5:$Q$1004,Lançamentos!$K$5:$K$1004,$D182,Lançamentos!$U$5:$U$1004,I$5,Lançamentos!$W$5:$W$1004,'BH (3)'!$C$14),SUMIFS(Lançamentos!$Q$5:$Q$1004,Lançamentos!$J$5:$J$1004,$D182,Lançamentos!$U$5:$U$1004,I$5,Lançamentos!$W$5:$W$1004,'BH (3)'!$C$14)))</f>
        <v>x</v>
      </c>
      <c r="J182" s="88" t="str">
        <f>IF($D182="","x",IF('BH (3)'!$B$13=1,SUMIFS(Lançamentos!$Q$5:$Q$1004,Lançamentos!$K$5:$K$1004,$D182,Lançamentos!$U$5:$U$1004,J$5,Lançamentos!$W$5:$W$1004,'BH (3)'!$C$14),SUMIFS(Lançamentos!$Q$5:$Q$1004,Lançamentos!$J$5:$J$1004,$D182,Lançamentos!$U$5:$U$1004,J$5,Lançamentos!$W$5:$W$1004,'BH (3)'!$C$14)))</f>
        <v>x</v>
      </c>
      <c r="K182" s="88" t="str">
        <f>IF($D182="","x",IF('BH (3)'!$B$13=1,SUMIFS(Lançamentos!$Q$5:$Q$1004,Lançamentos!$K$5:$K$1004,$D182,Lançamentos!$U$5:$U$1004,K$5,Lançamentos!$W$5:$W$1004,'BH (3)'!$C$14),SUMIFS(Lançamentos!$Q$5:$Q$1004,Lançamentos!$J$5:$J$1004,$D182,Lançamentos!$U$5:$U$1004,K$5,Lançamentos!$W$5:$W$1004,'BH (3)'!$C$14)))</f>
        <v>x</v>
      </c>
      <c r="L182" s="88" t="str">
        <f>IF($D182="","x",IF('BH (3)'!$B$13=1,SUMIFS(Lançamentos!$Q$5:$Q$1004,Lançamentos!$K$5:$K$1004,$D182,Lançamentos!$U$5:$U$1004,L$5,Lançamentos!$W$5:$W$1004,'BH (3)'!$C$14),SUMIFS(Lançamentos!$Q$5:$Q$1004,Lançamentos!$J$5:$J$1004,$D182,Lançamentos!$U$5:$U$1004,L$5,Lançamentos!$W$5:$W$1004,'BH (3)'!$C$14)))</f>
        <v>x</v>
      </c>
      <c r="M182" s="88" t="str">
        <f>IF($D182="","x",IF('BH (3)'!$B$13=1,SUMIFS(Lançamentos!$Q$5:$Q$1004,Lançamentos!$K$5:$K$1004,$D182,Lançamentos!$U$5:$U$1004,M$5,Lançamentos!$W$5:$W$1004,'BH (3)'!$C$14),SUMIFS(Lançamentos!$Q$5:$Q$1004,Lançamentos!$J$5:$J$1004,$D182,Lançamentos!$U$5:$U$1004,M$5,Lançamentos!$W$5:$W$1004,'BH (3)'!$C$14)))</f>
        <v>x</v>
      </c>
      <c r="N182" s="88" t="str">
        <f>IF($D182="","x",IF('BH (3)'!$B$13=1,SUMIFS(Lançamentos!$Q$5:$Q$1004,Lançamentos!$K$5:$K$1004,$D182,Lançamentos!$U$5:$U$1004,N$5,Lançamentos!$W$5:$W$1004,'BH (3)'!$C$14),SUMIFS(Lançamentos!$Q$5:$Q$1004,Lançamentos!$J$5:$J$1004,$D182,Lançamentos!$U$5:$U$1004,N$5,Lançamentos!$W$5:$W$1004,'BH (3)'!$C$14)))</f>
        <v>x</v>
      </c>
      <c r="O182" s="88" t="str">
        <f>IF($D182="","x",IF('BH (3)'!$B$13=1,SUMIFS(Lançamentos!$Q$5:$Q$1004,Lançamentos!$K$5:$K$1004,$D182,Lançamentos!$U$5:$U$1004,O$5,Lançamentos!$W$5:$W$1004,'BH (3)'!$C$14),SUMIFS(Lançamentos!$Q$5:$Q$1004,Lançamentos!$J$5:$J$1004,$D182,Lançamentos!$U$5:$U$1004,O$5,Lançamentos!$W$5:$W$1004,'BH (3)'!$C$14)))</f>
        <v>x</v>
      </c>
      <c r="P182" s="88" t="str">
        <f>IF($D182="","x",IF('BH (3)'!$B$13=1,SUMIFS(Lançamentos!$Q$5:$Q$1004,Lançamentos!$K$5:$K$1004,$D182,Lançamentos!$U$5:$U$1004,P$5,Lançamentos!$W$5:$W$1004,'BH (3)'!$C$14),SUMIFS(Lançamentos!$Q$5:$Q$1004,Lançamentos!$J$5:$J$1004,$D182,Lançamentos!$U$5:$U$1004,P$5,Lançamentos!$W$5:$W$1004,'BH (3)'!$C$14)))</f>
        <v>x</v>
      </c>
      <c r="Q182" s="177" t="str">
        <f t="shared" si="5"/>
        <v/>
      </c>
    </row>
    <row r="183" spans="3:17" ht="45" customHeight="1" x14ac:dyDescent="0.25">
      <c r="C183" s="81" t="str">
        <f t="shared" si="4"/>
        <v/>
      </c>
      <c r="D183" s="170" t="str">
        <f>IF('BH (3)'!$B$13=1,IF(Adv!D181="","",Adv!D181),IF(Cli!D181="","",Cli!D181))</f>
        <v/>
      </c>
      <c r="E183" s="88" t="str">
        <f>IF($D183="","x",IF('BH (3)'!$B$13=1,SUMIFS(Lançamentos!$Q$5:$Q$1004,Lançamentos!$K$5:$K$1004,$D183,Lançamentos!$U$5:$U$1004,E$5,Lançamentos!$W$5:$W$1004,'BH (3)'!$C$14),SUMIFS(Lançamentos!$Q$5:$Q$1004,Lançamentos!$J$5:$J$1004,$D183,Lançamentos!$U$5:$U$1004,E$5,Lançamentos!$W$5:$W$1004,'BH (3)'!$C$14)))</f>
        <v>x</v>
      </c>
      <c r="F183" s="88" t="str">
        <f>IF($D183="","x",IF('BH (3)'!$B$13=1,SUMIFS(Lançamentos!$Q$5:$Q$1004,Lançamentos!$K$5:$K$1004,$D183,Lançamentos!$U$5:$U$1004,F$5,Lançamentos!$W$5:$W$1004,'BH (3)'!$C$14),SUMIFS(Lançamentos!$Q$5:$Q$1004,Lançamentos!$J$5:$J$1004,$D183,Lançamentos!$U$5:$U$1004,F$5,Lançamentos!$W$5:$W$1004,'BH (3)'!$C$14)))</f>
        <v>x</v>
      </c>
      <c r="G183" s="88" t="str">
        <f>IF($D183="","x",IF('BH (3)'!$B$13=1,SUMIFS(Lançamentos!$Q$5:$Q$1004,Lançamentos!$K$5:$K$1004,$D183,Lançamentos!$U$5:$U$1004,G$5,Lançamentos!$W$5:$W$1004,'BH (3)'!$C$14),SUMIFS(Lançamentos!$Q$5:$Q$1004,Lançamentos!$J$5:$J$1004,$D183,Lançamentos!$U$5:$U$1004,G$5,Lançamentos!$W$5:$W$1004,'BH (3)'!$C$14)))</f>
        <v>x</v>
      </c>
      <c r="H183" s="88" t="str">
        <f>IF($D183="","x",IF('BH (3)'!$B$13=1,SUMIFS(Lançamentos!$Q$5:$Q$1004,Lançamentos!$K$5:$K$1004,$D183,Lançamentos!$U$5:$U$1004,H$5,Lançamentos!$W$5:$W$1004,'BH (3)'!$C$14),SUMIFS(Lançamentos!$Q$5:$Q$1004,Lançamentos!$J$5:$J$1004,$D183,Lançamentos!$U$5:$U$1004,H$5,Lançamentos!$W$5:$W$1004,'BH (3)'!$C$14)))</f>
        <v>x</v>
      </c>
      <c r="I183" s="88" t="str">
        <f>IF($D183="","x",IF('BH (3)'!$B$13=1,SUMIFS(Lançamentos!$Q$5:$Q$1004,Lançamentos!$K$5:$K$1004,$D183,Lançamentos!$U$5:$U$1004,I$5,Lançamentos!$W$5:$W$1004,'BH (3)'!$C$14),SUMIFS(Lançamentos!$Q$5:$Q$1004,Lançamentos!$J$5:$J$1004,$D183,Lançamentos!$U$5:$U$1004,I$5,Lançamentos!$W$5:$W$1004,'BH (3)'!$C$14)))</f>
        <v>x</v>
      </c>
      <c r="J183" s="88" t="str">
        <f>IF($D183="","x",IF('BH (3)'!$B$13=1,SUMIFS(Lançamentos!$Q$5:$Q$1004,Lançamentos!$K$5:$K$1004,$D183,Lançamentos!$U$5:$U$1004,J$5,Lançamentos!$W$5:$W$1004,'BH (3)'!$C$14),SUMIFS(Lançamentos!$Q$5:$Q$1004,Lançamentos!$J$5:$J$1004,$D183,Lançamentos!$U$5:$U$1004,J$5,Lançamentos!$W$5:$W$1004,'BH (3)'!$C$14)))</f>
        <v>x</v>
      </c>
      <c r="K183" s="88" t="str">
        <f>IF($D183="","x",IF('BH (3)'!$B$13=1,SUMIFS(Lançamentos!$Q$5:$Q$1004,Lançamentos!$K$5:$K$1004,$D183,Lançamentos!$U$5:$U$1004,K$5,Lançamentos!$W$5:$W$1004,'BH (3)'!$C$14),SUMIFS(Lançamentos!$Q$5:$Q$1004,Lançamentos!$J$5:$J$1004,$D183,Lançamentos!$U$5:$U$1004,K$5,Lançamentos!$W$5:$W$1004,'BH (3)'!$C$14)))</f>
        <v>x</v>
      </c>
      <c r="L183" s="88" t="str">
        <f>IF($D183="","x",IF('BH (3)'!$B$13=1,SUMIFS(Lançamentos!$Q$5:$Q$1004,Lançamentos!$K$5:$K$1004,$D183,Lançamentos!$U$5:$U$1004,L$5,Lançamentos!$W$5:$W$1004,'BH (3)'!$C$14),SUMIFS(Lançamentos!$Q$5:$Q$1004,Lançamentos!$J$5:$J$1004,$D183,Lançamentos!$U$5:$U$1004,L$5,Lançamentos!$W$5:$W$1004,'BH (3)'!$C$14)))</f>
        <v>x</v>
      </c>
      <c r="M183" s="88" t="str">
        <f>IF($D183="","x",IF('BH (3)'!$B$13=1,SUMIFS(Lançamentos!$Q$5:$Q$1004,Lançamentos!$K$5:$K$1004,$D183,Lançamentos!$U$5:$U$1004,M$5,Lançamentos!$W$5:$W$1004,'BH (3)'!$C$14),SUMIFS(Lançamentos!$Q$5:$Q$1004,Lançamentos!$J$5:$J$1004,$D183,Lançamentos!$U$5:$U$1004,M$5,Lançamentos!$W$5:$W$1004,'BH (3)'!$C$14)))</f>
        <v>x</v>
      </c>
      <c r="N183" s="88" t="str">
        <f>IF($D183="","x",IF('BH (3)'!$B$13=1,SUMIFS(Lançamentos!$Q$5:$Q$1004,Lançamentos!$K$5:$K$1004,$D183,Lançamentos!$U$5:$U$1004,N$5,Lançamentos!$W$5:$W$1004,'BH (3)'!$C$14),SUMIFS(Lançamentos!$Q$5:$Q$1004,Lançamentos!$J$5:$J$1004,$D183,Lançamentos!$U$5:$U$1004,N$5,Lançamentos!$W$5:$W$1004,'BH (3)'!$C$14)))</f>
        <v>x</v>
      </c>
      <c r="O183" s="88" t="str">
        <f>IF($D183="","x",IF('BH (3)'!$B$13=1,SUMIFS(Lançamentos!$Q$5:$Q$1004,Lançamentos!$K$5:$K$1004,$D183,Lançamentos!$U$5:$U$1004,O$5,Lançamentos!$W$5:$W$1004,'BH (3)'!$C$14),SUMIFS(Lançamentos!$Q$5:$Q$1004,Lançamentos!$J$5:$J$1004,$D183,Lançamentos!$U$5:$U$1004,O$5,Lançamentos!$W$5:$W$1004,'BH (3)'!$C$14)))</f>
        <v>x</v>
      </c>
      <c r="P183" s="88" t="str">
        <f>IF($D183="","x",IF('BH (3)'!$B$13=1,SUMIFS(Lançamentos!$Q$5:$Q$1004,Lançamentos!$K$5:$K$1004,$D183,Lançamentos!$U$5:$U$1004,P$5,Lançamentos!$W$5:$W$1004,'BH (3)'!$C$14),SUMIFS(Lançamentos!$Q$5:$Q$1004,Lançamentos!$J$5:$J$1004,$D183,Lançamentos!$U$5:$U$1004,P$5,Lançamentos!$W$5:$W$1004,'BH (3)'!$C$14)))</f>
        <v>x</v>
      </c>
      <c r="Q183" s="177" t="str">
        <f t="shared" si="5"/>
        <v/>
      </c>
    </row>
    <row r="184" spans="3:17" ht="45" customHeight="1" x14ac:dyDescent="0.25">
      <c r="C184" s="81" t="str">
        <f t="shared" si="4"/>
        <v/>
      </c>
      <c r="D184" s="170" t="str">
        <f>IF('BH (3)'!$B$13=1,IF(Adv!D182="","",Adv!D182),IF(Cli!D182="","",Cli!D182))</f>
        <v/>
      </c>
      <c r="E184" s="88" t="str">
        <f>IF($D184="","x",IF('BH (3)'!$B$13=1,SUMIFS(Lançamentos!$Q$5:$Q$1004,Lançamentos!$K$5:$K$1004,$D184,Lançamentos!$U$5:$U$1004,E$5,Lançamentos!$W$5:$W$1004,'BH (3)'!$C$14),SUMIFS(Lançamentos!$Q$5:$Q$1004,Lançamentos!$J$5:$J$1004,$D184,Lançamentos!$U$5:$U$1004,E$5,Lançamentos!$W$5:$W$1004,'BH (3)'!$C$14)))</f>
        <v>x</v>
      </c>
      <c r="F184" s="88" t="str">
        <f>IF($D184="","x",IF('BH (3)'!$B$13=1,SUMIFS(Lançamentos!$Q$5:$Q$1004,Lançamentos!$K$5:$K$1004,$D184,Lançamentos!$U$5:$U$1004,F$5,Lançamentos!$W$5:$W$1004,'BH (3)'!$C$14),SUMIFS(Lançamentos!$Q$5:$Q$1004,Lançamentos!$J$5:$J$1004,$D184,Lançamentos!$U$5:$U$1004,F$5,Lançamentos!$W$5:$W$1004,'BH (3)'!$C$14)))</f>
        <v>x</v>
      </c>
      <c r="G184" s="88" t="str">
        <f>IF($D184="","x",IF('BH (3)'!$B$13=1,SUMIFS(Lançamentos!$Q$5:$Q$1004,Lançamentos!$K$5:$K$1004,$D184,Lançamentos!$U$5:$U$1004,G$5,Lançamentos!$W$5:$W$1004,'BH (3)'!$C$14),SUMIFS(Lançamentos!$Q$5:$Q$1004,Lançamentos!$J$5:$J$1004,$D184,Lançamentos!$U$5:$U$1004,G$5,Lançamentos!$W$5:$W$1004,'BH (3)'!$C$14)))</f>
        <v>x</v>
      </c>
      <c r="H184" s="88" t="str">
        <f>IF($D184="","x",IF('BH (3)'!$B$13=1,SUMIFS(Lançamentos!$Q$5:$Q$1004,Lançamentos!$K$5:$K$1004,$D184,Lançamentos!$U$5:$U$1004,H$5,Lançamentos!$W$5:$W$1004,'BH (3)'!$C$14),SUMIFS(Lançamentos!$Q$5:$Q$1004,Lançamentos!$J$5:$J$1004,$D184,Lançamentos!$U$5:$U$1004,H$5,Lançamentos!$W$5:$W$1004,'BH (3)'!$C$14)))</f>
        <v>x</v>
      </c>
      <c r="I184" s="88" t="str">
        <f>IF($D184="","x",IF('BH (3)'!$B$13=1,SUMIFS(Lançamentos!$Q$5:$Q$1004,Lançamentos!$K$5:$K$1004,$D184,Lançamentos!$U$5:$U$1004,I$5,Lançamentos!$W$5:$W$1004,'BH (3)'!$C$14),SUMIFS(Lançamentos!$Q$5:$Q$1004,Lançamentos!$J$5:$J$1004,$D184,Lançamentos!$U$5:$U$1004,I$5,Lançamentos!$W$5:$W$1004,'BH (3)'!$C$14)))</f>
        <v>x</v>
      </c>
      <c r="J184" s="88" t="str">
        <f>IF($D184="","x",IF('BH (3)'!$B$13=1,SUMIFS(Lançamentos!$Q$5:$Q$1004,Lançamentos!$K$5:$K$1004,$D184,Lançamentos!$U$5:$U$1004,J$5,Lançamentos!$W$5:$W$1004,'BH (3)'!$C$14),SUMIFS(Lançamentos!$Q$5:$Q$1004,Lançamentos!$J$5:$J$1004,$D184,Lançamentos!$U$5:$U$1004,J$5,Lançamentos!$W$5:$W$1004,'BH (3)'!$C$14)))</f>
        <v>x</v>
      </c>
      <c r="K184" s="88" t="str">
        <f>IF($D184="","x",IF('BH (3)'!$B$13=1,SUMIFS(Lançamentos!$Q$5:$Q$1004,Lançamentos!$K$5:$K$1004,$D184,Lançamentos!$U$5:$U$1004,K$5,Lançamentos!$W$5:$W$1004,'BH (3)'!$C$14),SUMIFS(Lançamentos!$Q$5:$Q$1004,Lançamentos!$J$5:$J$1004,$D184,Lançamentos!$U$5:$U$1004,K$5,Lançamentos!$W$5:$W$1004,'BH (3)'!$C$14)))</f>
        <v>x</v>
      </c>
      <c r="L184" s="88" t="str">
        <f>IF($D184="","x",IF('BH (3)'!$B$13=1,SUMIFS(Lançamentos!$Q$5:$Q$1004,Lançamentos!$K$5:$K$1004,$D184,Lançamentos!$U$5:$U$1004,L$5,Lançamentos!$W$5:$W$1004,'BH (3)'!$C$14),SUMIFS(Lançamentos!$Q$5:$Q$1004,Lançamentos!$J$5:$J$1004,$D184,Lançamentos!$U$5:$U$1004,L$5,Lançamentos!$W$5:$W$1004,'BH (3)'!$C$14)))</f>
        <v>x</v>
      </c>
      <c r="M184" s="88" t="str">
        <f>IF($D184="","x",IF('BH (3)'!$B$13=1,SUMIFS(Lançamentos!$Q$5:$Q$1004,Lançamentos!$K$5:$K$1004,$D184,Lançamentos!$U$5:$U$1004,M$5,Lançamentos!$W$5:$W$1004,'BH (3)'!$C$14),SUMIFS(Lançamentos!$Q$5:$Q$1004,Lançamentos!$J$5:$J$1004,$D184,Lançamentos!$U$5:$U$1004,M$5,Lançamentos!$W$5:$W$1004,'BH (3)'!$C$14)))</f>
        <v>x</v>
      </c>
      <c r="N184" s="88" t="str">
        <f>IF($D184="","x",IF('BH (3)'!$B$13=1,SUMIFS(Lançamentos!$Q$5:$Q$1004,Lançamentos!$K$5:$K$1004,$D184,Lançamentos!$U$5:$U$1004,N$5,Lançamentos!$W$5:$W$1004,'BH (3)'!$C$14),SUMIFS(Lançamentos!$Q$5:$Q$1004,Lançamentos!$J$5:$J$1004,$D184,Lançamentos!$U$5:$U$1004,N$5,Lançamentos!$W$5:$W$1004,'BH (3)'!$C$14)))</f>
        <v>x</v>
      </c>
      <c r="O184" s="88" t="str">
        <f>IF($D184="","x",IF('BH (3)'!$B$13=1,SUMIFS(Lançamentos!$Q$5:$Q$1004,Lançamentos!$K$5:$K$1004,$D184,Lançamentos!$U$5:$U$1004,O$5,Lançamentos!$W$5:$W$1004,'BH (3)'!$C$14),SUMIFS(Lançamentos!$Q$5:$Q$1004,Lançamentos!$J$5:$J$1004,$D184,Lançamentos!$U$5:$U$1004,O$5,Lançamentos!$W$5:$W$1004,'BH (3)'!$C$14)))</f>
        <v>x</v>
      </c>
      <c r="P184" s="88" t="str">
        <f>IF($D184="","x",IF('BH (3)'!$B$13=1,SUMIFS(Lançamentos!$Q$5:$Q$1004,Lançamentos!$K$5:$K$1004,$D184,Lançamentos!$U$5:$U$1004,P$5,Lançamentos!$W$5:$W$1004,'BH (3)'!$C$14),SUMIFS(Lançamentos!$Q$5:$Q$1004,Lançamentos!$J$5:$J$1004,$D184,Lançamentos!$U$5:$U$1004,P$5,Lançamentos!$W$5:$W$1004,'BH (3)'!$C$14)))</f>
        <v>x</v>
      </c>
      <c r="Q184" s="177" t="str">
        <f t="shared" si="5"/>
        <v/>
      </c>
    </row>
    <row r="185" spans="3:17" ht="45" customHeight="1" x14ac:dyDescent="0.25">
      <c r="C185" s="81" t="str">
        <f t="shared" si="4"/>
        <v/>
      </c>
      <c r="D185" s="170" t="str">
        <f>IF('BH (3)'!$B$13=1,IF(Adv!D183="","",Adv!D183),IF(Cli!D183="","",Cli!D183))</f>
        <v/>
      </c>
      <c r="E185" s="88" t="str">
        <f>IF($D185="","x",IF('BH (3)'!$B$13=1,SUMIFS(Lançamentos!$Q$5:$Q$1004,Lançamentos!$K$5:$K$1004,$D185,Lançamentos!$U$5:$U$1004,E$5,Lançamentos!$W$5:$W$1004,'BH (3)'!$C$14),SUMIFS(Lançamentos!$Q$5:$Q$1004,Lançamentos!$J$5:$J$1004,$D185,Lançamentos!$U$5:$U$1004,E$5,Lançamentos!$W$5:$W$1004,'BH (3)'!$C$14)))</f>
        <v>x</v>
      </c>
      <c r="F185" s="88" t="str">
        <f>IF($D185="","x",IF('BH (3)'!$B$13=1,SUMIFS(Lançamentos!$Q$5:$Q$1004,Lançamentos!$K$5:$K$1004,$D185,Lançamentos!$U$5:$U$1004,F$5,Lançamentos!$W$5:$W$1004,'BH (3)'!$C$14),SUMIFS(Lançamentos!$Q$5:$Q$1004,Lançamentos!$J$5:$J$1004,$D185,Lançamentos!$U$5:$U$1004,F$5,Lançamentos!$W$5:$W$1004,'BH (3)'!$C$14)))</f>
        <v>x</v>
      </c>
      <c r="G185" s="88" t="str">
        <f>IF($D185="","x",IF('BH (3)'!$B$13=1,SUMIFS(Lançamentos!$Q$5:$Q$1004,Lançamentos!$K$5:$K$1004,$D185,Lançamentos!$U$5:$U$1004,G$5,Lançamentos!$W$5:$W$1004,'BH (3)'!$C$14),SUMIFS(Lançamentos!$Q$5:$Q$1004,Lançamentos!$J$5:$J$1004,$D185,Lançamentos!$U$5:$U$1004,G$5,Lançamentos!$W$5:$W$1004,'BH (3)'!$C$14)))</f>
        <v>x</v>
      </c>
      <c r="H185" s="88" t="str">
        <f>IF($D185="","x",IF('BH (3)'!$B$13=1,SUMIFS(Lançamentos!$Q$5:$Q$1004,Lançamentos!$K$5:$K$1004,$D185,Lançamentos!$U$5:$U$1004,H$5,Lançamentos!$W$5:$W$1004,'BH (3)'!$C$14),SUMIFS(Lançamentos!$Q$5:$Q$1004,Lançamentos!$J$5:$J$1004,$D185,Lançamentos!$U$5:$U$1004,H$5,Lançamentos!$W$5:$W$1004,'BH (3)'!$C$14)))</f>
        <v>x</v>
      </c>
      <c r="I185" s="88" t="str">
        <f>IF($D185="","x",IF('BH (3)'!$B$13=1,SUMIFS(Lançamentos!$Q$5:$Q$1004,Lançamentos!$K$5:$K$1004,$D185,Lançamentos!$U$5:$U$1004,I$5,Lançamentos!$W$5:$W$1004,'BH (3)'!$C$14),SUMIFS(Lançamentos!$Q$5:$Q$1004,Lançamentos!$J$5:$J$1004,$D185,Lançamentos!$U$5:$U$1004,I$5,Lançamentos!$W$5:$W$1004,'BH (3)'!$C$14)))</f>
        <v>x</v>
      </c>
      <c r="J185" s="88" t="str">
        <f>IF($D185="","x",IF('BH (3)'!$B$13=1,SUMIFS(Lançamentos!$Q$5:$Q$1004,Lançamentos!$K$5:$K$1004,$D185,Lançamentos!$U$5:$U$1004,J$5,Lançamentos!$W$5:$W$1004,'BH (3)'!$C$14),SUMIFS(Lançamentos!$Q$5:$Q$1004,Lançamentos!$J$5:$J$1004,$D185,Lançamentos!$U$5:$U$1004,J$5,Lançamentos!$W$5:$W$1004,'BH (3)'!$C$14)))</f>
        <v>x</v>
      </c>
      <c r="K185" s="88" t="str">
        <f>IF($D185="","x",IF('BH (3)'!$B$13=1,SUMIFS(Lançamentos!$Q$5:$Q$1004,Lançamentos!$K$5:$K$1004,$D185,Lançamentos!$U$5:$U$1004,K$5,Lançamentos!$W$5:$W$1004,'BH (3)'!$C$14),SUMIFS(Lançamentos!$Q$5:$Q$1004,Lançamentos!$J$5:$J$1004,$D185,Lançamentos!$U$5:$U$1004,K$5,Lançamentos!$W$5:$W$1004,'BH (3)'!$C$14)))</f>
        <v>x</v>
      </c>
      <c r="L185" s="88" t="str">
        <f>IF($D185="","x",IF('BH (3)'!$B$13=1,SUMIFS(Lançamentos!$Q$5:$Q$1004,Lançamentos!$K$5:$K$1004,$D185,Lançamentos!$U$5:$U$1004,L$5,Lançamentos!$W$5:$W$1004,'BH (3)'!$C$14),SUMIFS(Lançamentos!$Q$5:$Q$1004,Lançamentos!$J$5:$J$1004,$D185,Lançamentos!$U$5:$U$1004,L$5,Lançamentos!$W$5:$W$1004,'BH (3)'!$C$14)))</f>
        <v>x</v>
      </c>
      <c r="M185" s="88" t="str">
        <f>IF($D185="","x",IF('BH (3)'!$B$13=1,SUMIFS(Lançamentos!$Q$5:$Q$1004,Lançamentos!$K$5:$K$1004,$D185,Lançamentos!$U$5:$U$1004,M$5,Lançamentos!$W$5:$W$1004,'BH (3)'!$C$14),SUMIFS(Lançamentos!$Q$5:$Q$1004,Lançamentos!$J$5:$J$1004,$D185,Lançamentos!$U$5:$U$1004,M$5,Lançamentos!$W$5:$W$1004,'BH (3)'!$C$14)))</f>
        <v>x</v>
      </c>
      <c r="N185" s="88" t="str">
        <f>IF($D185="","x",IF('BH (3)'!$B$13=1,SUMIFS(Lançamentos!$Q$5:$Q$1004,Lançamentos!$K$5:$K$1004,$D185,Lançamentos!$U$5:$U$1004,N$5,Lançamentos!$W$5:$W$1004,'BH (3)'!$C$14),SUMIFS(Lançamentos!$Q$5:$Q$1004,Lançamentos!$J$5:$J$1004,$D185,Lançamentos!$U$5:$U$1004,N$5,Lançamentos!$W$5:$W$1004,'BH (3)'!$C$14)))</f>
        <v>x</v>
      </c>
      <c r="O185" s="88" t="str">
        <f>IF($D185="","x",IF('BH (3)'!$B$13=1,SUMIFS(Lançamentos!$Q$5:$Q$1004,Lançamentos!$K$5:$K$1004,$D185,Lançamentos!$U$5:$U$1004,O$5,Lançamentos!$W$5:$W$1004,'BH (3)'!$C$14),SUMIFS(Lançamentos!$Q$5:$Q$1004,Lançamentos!$J$5:$J$1004,$D185,Lançamentos!$U$5:$U$1004,O$5,Lançamentos!$W$5:$W$1004,'BH (3)'!$C$14)))</f>
        <v>x</v>
      </c>
      <c r="P185" s="88" t="str">
        <f>IF($D185="","x",IF('BH (3)'!$B$13=1,SUMIFS(Lançamentos!$Q$5:$Q$1004,Lançamentos!$K$5:$K$1004,$D185,Lançamentos!$U$5:$U$1004,P$5,Lançamentos!$W$5:$W$1004,'BH (3)'!$C$14),SUMIFS(Lançamentos!$Q$5:$Q$1004,Lançamentos!$J$5:$J$1004,$D185,Lançamentos!$U$5:$U$1004,P$5,Lançamentos!$W$5:$W$1004,'BH (3)'!$C$14)))</f>
        <v>x</v>
      </c>
      <c r="Q185" s="177" t="str">
        <f t="shared" si="5"/>
        <v/>
      </c>
    </row>
    <row r="186" spans="3:17" ht="45" customHeight="1" x14ac:dyDescent="0.25">
      <c r="C186" s="81" t="str">
        <f t="shared" si="4"/>
        <v/>
      </c>
      <c r="D186" s="170" t="str">
        <f>IF('BH (3)'!$B$13=1,IF(Adv!D184="","",Adv!D184),IF(Cli!D184="","",Cli!D184))</f>
        <v/>
      </c>
      <c r="E186" s="88" t="str">
        <f>IF($D186="","x",IF('BH (3)'!$B$13=1,SUMIFS(Lançamentos!$Q$5:$Q$1004,Lançamentos!$K$5:$K$1004,$D186,Lançamentos!$U$5:$U$1004,E$5,Lançamentos!$W$5:$W$1004,'BH (3)'!$C$14),SUMIFS(Lançamentos!$Q$5:$Q$1004,Lançamentos!$J$5:$J$1004,$D186,Lançamentos!$U$5:$U$1004,E$5,Lançamentos!$W$5:$W$1004,'BH (3)'!$C$14)))</f>
        <v>x</v>
      </c>
      <c r="F186" s="88" t="str">
        <f>IF($D186="","x",IF('BH (3)'!$B$13=1,SUMIFS(Lançamentos!$Q$5:$Q$1004,Lançamentos!$K$5:$K$1004,$D186,Lançamentos!$U$5:$U$1004,F$5,Lançamentos!$W$5:$W$1004,'BH (3)'!$C$14),SUMIFS(Lançamentos!$Q$5:$Q$1004,Lançamentos!$J$5:$J$1004,$D186,Lançamentos!$U$5:$U$1004,F$5,Lançamentos!$W$5:$W$1004,'BH (3)'!$C$14)))</f>
        <v>x</v>
      </c>
      <c r="G186" s="88" t="str">
        <f>IF($D186="","x",IF('BH (3)'!$B$13=1,SUMIFS(Lançamentos!$Q$5:$Q$1004,Lançamentos!$K$5:$K$1004,$D186,Lançamentos!$U$5:$U$1004,G$5,Lançamentos!$W$5:$W$1004,'BH (3)'!$C$14),SUMIFS(Lançamentos!$Q$5:$Q$1004,Lançamentos!$J$5:$J$1004,$D186,Lançamentos!$U$5:$U$1004,G$5,Lançamentos!$W$5:$W$1004,'BH (3)'!$C$14)))</f>
        <v>x</v>
      </c>
      <c r="H186" s="88" t="str">
        <f>IF($D186="","x",IF('BH (3)'!$B$13=1,SUMIFS(Lançamentos!$Q$5:$Q$1004,Lançamentos!$K$5:$K$1004,$D186,Lançamentos!$U$5:$U$1004,H$5,Lançamentos!$W$5:$W$1004,'BH (3)'!$C$14),SUMIFS(Lançamentos!$Q$5:$Q$1004,Lançamentos!$J$5:$J$1004,$D186,Lançamentos!$U$5:$U$1004,H$5,Lançamentos!$W$5:$W$1004,'BH (3)'!$C$14)))</f>
        <v>x</v>
      </c>
      <c r="I186" s="88" t="str">
        <f>IF($D186="","x",IF('BH (3)'!$B$13=1,SUMIFS(Lançamentos!$Q$5:$Q$1004,Lançamentos!$K$5:$K$1004,$D186,Lançamentos!$U$5:$U$1004,I$5,Lançamentos!$W$5:$W$1004,'BH (3)'!$C$14),SUMIFS(Lançamentos!$Q$5:$Q$1004,Lançamentos!$J$5:$J$1004,$D186,Lançamentos!$U$5:$U$1004,I$5,Lançamentos!$W$5:$W$1004,'BH (3)'!$C$14)))</f>
        <v>x</v>
      </c>
      <c r="J186" s="88" t="str">
        <f>IF($D186="","x",IF('BH (3)'!$B$13=1,SUMIFS(Lançamentos!$Q$5:$Q$1004,Lançamentos!$K$5:$K$1004,$D186,Lançamentos!$U$5:$U$1004,J$5,Lançamentos!$W$5:$W$1004,'BH (3)'!$C$14),SUMIFS(Lançamentos!$Q$5:$Q$1004,Lançamentos!$J$5:$J$1004,$D186,Lançamentos!$U$5:$U$1004,J$5,Lançamentos!$W$5:$W$1004,'BH (3)'!$C$14)))</f>
        <v>x</v>
      </c>
      <c r="K186" s="88" t="str">
        <f>IF($D186="","x",IF('BH (3)'!$B$13=1,SUMIFS(Lançamentos!$Q$5:$Q$1004,Lançamentos!$K$5:$K$1004,$D186,Lançamentos!$U$5:$U$1004,K$5,Lançamentos!$W$5:$W$1004,'BH (3)'!$C$14),SUMIFS(Lançamentos!$Q$5:$Q$1004,Lançamentos!$J$5:$J$1004,$D186,Lançamentos!$U$5:$U$1004,K$5,Lançamentos!$W$5:$W$1004,'BH (3)'!$C$14)))</f>
        <v>x</v>
      </c>
      <c r="L186" s="88" t="str">
        <f>IF($D186="","x",IF('BH (3)'!$B$13=1,SUMIFS(Lançamentos!$Q$5:$Q$1004,Lançamentos!$K$5:$K$1004,$D186,Lançamentos!$U$5:$U$1004,L$5,Lançamentos!$W$5:$W$1004,'BH (3)'!$C$14),SUMIFS(Lançamentos!$Q$5:$Q$1004,Lançamentos!$J$5:$J$1004,$D186,Lançamentos!$U$5:$U$1004,L$5,Lançamentos!$W$5:$W$1004,'BH (3)'!$C$14)))</f>
        <v>x</v>
      </c>
      <c r="M186" s="88" t="str">
        <f>IF($D186="","x",IF('BH (3)'!$B$13=1,SUMIFS(Lançamentos!$Q$5:$Q$1004,Lançamentos!$K$5:$K$1004,$D186,Lançamentos!$U$5:$U$1004,M$5,Lançamentos!$W$5:$W$1004,'BH (3)'!$C$14),SUMIFS(Lançamentos!$Q$5:$Q$1004,Lançamentos!$J$5:$J$1004,$D186,Lançamentos!$U$5:$U$1004,M$5,Lançamentos!$W$5:$W$1004,'BH (3)'!$C$14)))</f>
        <v>x</v>
      </c>
      <c r="N186" s="88" t="str">
        <f>IF($D186="","x",IF('BH (3)'!$B$13=1,SUMIFS(Lançamentos!$Q$5:$Q$1004,Lançamentos!$K$5:$K$1004,$D186,Lançamentos!$U$5:$U$1004,N$5,Lançamentos!$W$5:$W$1004,'BH (3)'!$C$14),SUMIFS(Lançamentos!$Q$5:$Q$1004,Lançamentos!$J$5:$J$1004,$D186,Lançamentos!$U$5:$U$1004,N$5,Lançamentos!$W$5:$W$1004,'BH (3)'!$C$14)))</f>
        <v>x</v>
      </c>
      <c r="O186" s="88" t="str">
        <f>IF($D186="","x",IF('BH (3)'!$B$13=1,SUMIFS(Lançamentos!$Q$5:$Q$1004,Lançamentos!$K$5:$K$1004,$D186,Lançamentos!$U$5:$U$1004,O$5,Lançamentos!$W$5:$W$1004,'BH (3)'!$C$14),SUMIFS(Lançamentos!$Q$5:$Q$1004,Lançamentos!$J$5:$J$1004,$D186,Lançamentos!$U$5:$U$1004,O$5,Lançamentos!$W$5:$W$1004,'BH (3)'!$C$14)))</f>
        <v>x</v>
      </c>
      <c r="P186" s="88" t="str">
        <f>IF($D186="","x",IF('BH (3)'!$B$13=1,SUMIFS(Lançamentos!$Q$5:$Q$1004,Lançamentos!$K$5:$K$1004,$D186,Lançamentos!$U$5:$U$1004,P$5,Lançamentos!$W$5:$W$1004,'BH (3)'!$C$14),SUMIFS(Lançamentos!$Q$5:$Q$1004,Lançamentos!$J$5:$J$1004,$D186,Lançamentos!$U$5:$U$1004,P$5,Lançamentos!$W$5:$W$1004,'BH (3)'!$C$14)))</f>
        <v>x</v>
      </c>
      <c r="Q186" s="177" t="str">
        <f t="shared" si="5"/>
        <v/>
      </c>
    </row>
    <row r="187" spans="3:17" ht="45" customHeight="1" x14ac:dyDescent="0.25">
      <c r="C187" s="81" t="str">
        <f t="shared" si="4"/>
        <v/>
      </c>
      <c r="D187" s="170" t="str">
        <f>IF('BH (3)'!$B$13=1,IF(Adv!D185="","",Adv!D185),IF(Cli!D185="","",Cli!D185))</f>
        <v/>
      </c>
      <c r="E187" s="88" t="str">
        <f>IF($D187="","x",IF('BH (3)'!$B$13=1,SUMIFS(Lançamentos!$Q$5:$Q$1004,Lançamentos!$K$5:$K$1004,$D187,Lançamentos!$U$5:$U$1004,E$5,Lançamentos!$W$5:$W$1004,'BH (3)'!$C$14),SUMIFS(Lançamentos!$Q$5:$Q$1004,Lançamentos!$J$5:$J$1004,$D187,Lançamentos!$U$5:$U$1004,E$5,Lançamentos!$W$5:$W$1004,'BH (3)'!$C$14)))</f>
        <v>x</v>
      </c>
      <c r="F187" s="88" t="str">
        <f>IF($D187="","x",IF('BH (3)'!$B$13=1,SUMIFS(Lançamentos!$Q$5:$Q$1004,Lançamentos!$K$5:$K$1004,$D187,Lançamentos!$U$5:$U$1004,F$5,Lançamentos!$W$5:$W$1004,'BH (3)'!$C$14),SUMIFS(Lançamentos!$Q$5:$Q$1004,Lançamentos!$J$5:$J$1004,$D187,Lançamentos!$U$5:$U$1004,F$5,Lançamentos!$W$5:$W$1004,'BH (3)'!$C$14)))</f>
        <v>x</v>
      </c>
      <c r="G187" s="88" t="str">
        <f>IF($D187="","x",IF('BH (3)'!$B$13=1,SUMIFS(Lançamentos!$Q$5:$Q$1004,Lançamentos!$K$5:$K$1004,$D187,Lançamentos!$U$5:$U$1004,G$5,Lançamentos!$W$5:$W$1004,'BH (3)'!$C$14),SUMIFS(Lançamentos!$Q$5:$Q$1004,Lançamentos!$J$5:$J$1004,$D187,Lançamentos!$U$5:$U$1004,G$5,Lançamentos!$W$5:$W$1004,'BH (3)'!$C$14)))</f>
        <v>x</v>
      </c>
      <c r="H187" s="88" t="str">
        <f>IF($D187="","x",IF('BH (3)'!$B$13=1,SUMIFS(Lançamentos!$Q$5:$Q$1004,Lançamentos!$K$5:$K$1004,$D187,Lançamentos!$U$5:$U$1004,H$5,Lançamentos!$W$5:$W$1004,'BH (3)'!$C$14),SUMIFS(Lançamentos!$Q$5:$Q$1004,Lançamentos!$J$5:$J$1004,$D187,Lançamentos!$U$5:$U$1004,H$5,Lançamentos!$W$5:$W$1004,'BH (3)'!$C$14)))</f>
        <v>x</v>
      </c>
      <c r="I187" s="88" t="str">
        <f>IF($D187="","x",IF('BH (3)'!$B$13=1,SUMIFS(Lançamentos!$Q$5:$Q$1004,Lançamentos!$K$5:$K$1004,$D187,Lançamentos!$U$5:$U$1004,I$5,Lançamentos!$W$5:$W$1004,'BH (3)'!$C$14),SUMIFS(Lançamentos!$Q$5:$Q$1004,Lançamentos!$J$5:$J$1004,$D187,Lançamentos!$U$5:$U$1004,I$5,Lançamentos!$W$5:$W$1004,'BH (3)'!$C$14)))</f>
        <v>x</v>
      </c>
      <c r="J187" s="88" t="str">
        <f>IF($D187="","x",IF('BH (3)'!$B$13=1,SUMIFS(Lançamentos!$Q$5:$Q$1004,Lançamentos!$K$5:$K$1004,$D187,Lançamentos!$U$5:$U$1004,J$5,Lançamentos!$W$5:$W$1004,'BH (3)'!$C$14),SUMIFS(Lançamentos!$Q$5:$Q$1004,Lançamentos!$J$5:$J$1004,$D187,Lançamentos!$U$5:$U$1004,J$5,Lançamentos!$W$5:$W$1004,'BH (3)'!$C$14)))</f>
        <v>x</v>
      </c>
      <c r="K187" s="88" t="str">
        <f>IF($D187="","x",IF('BH (3)'!$B$13=1,SUMIFS(Lançamentos!$Q$5:$Q$1004,Lançamentos!$K$5:$K$1004,$D187,Lançamentos!$U$5:$U$1004,K$5,Lançamentos!$W$5:$W$1004,'BH (3)'!$C$14),SUMIFS(Lançamentos!$Q$5:$Q$1004,Lançamentos!$J$5:$J$1004,$D187,Lançamentos!$U$5:$U$1004,K$5,Lançamentos!$W$5:$W$1004,'BH (3)'!$C$14)))</f>
        <v>x</v>
      </c>
      <c r="L187" s="88" t="str">
        <f>IF($D187="","x",IF('BH (3)'!$B$13=1,SUMIFS(Lançamentos!$Q$5:$Q$1004,Lançamentos!$K$5:$K$1004,$D187,Lançamentos!$U$5:$U$1004,L$5,Lançamentos!$W$5:$W$1004,'BH (3)'!$C$14),SUMIFS(Lançamentos!$Q$5:$Q$1004,Lançamentos!$J$5:$J$1004,$D187,Lançamentos!$U$5:$U$1004,L$5,Lançamentos!$W$5:$W$1004,'BH (3)'!$C$14)))</f>
        <v>x</v>
      </c>
      <c r="M187" s="88" t="str">
        <f>IF($D187="","x",IF('BH (3)'!$B$13=1,SUMIFS(Lançamentos!$Q$5:$Q$1004,Lançamentos!$K$5:$K$1004,$D187,Lançamentos!$U$5:$U$1004,M$5,Lançamentos!$W$5:$W$1004,'BH (3)'!$C$14),SUMIFS(Lançamentos!$Q$5:$Q$1004,Lançamentos!$J$5:$J$1004,$D187,Lançamentos!$U$5:$U$1004,M$5,Lançamentos!$W$5:$W$1004,'BH (3)'!$C$14)))</f>
        <v>x</v>
      </c>
      <c r="N187" s="88" t="str">
        <f>IF($D187="","x",IF('BH (3)'!$B$13=1,SUMIFS(Lançamentos!$Q$5:$Q$1004,Lançamentos!$K$5:$K$1004,$D187,Lançamentos!$U$5:$U$1004,N$5,Lançamentos!$W$5:$W$1004,'BH (3)'!$C$14),SUMIFS(Lançamentos!$Q$5:$Q$1004,Lançamentos!$J$5:$J$1004,$D187,Lançamentos!$U$5:$U$1004,N$5,Lançamentos!$W$5:$W$1004,'BH (3)'!$C$14)))</f>
        <v>x</v>
      </c>
      <c r="O187" s="88" t="str">
        <f>IF($D187="","x",IF('BH (3)'!$B$13=1,SUMIFS(Lançamentos!$Q$5:$Q$1004,Lançamentos!$K$5:$K$1004,$D187,Lançamentos!$U$5:$U$1004,O$5,Lançamentos!$W$5:$W$1004,'BH (3)'!$C$14),SUMIFS(Lançamentos!$Q$5:$Q$1004,Lançamentos!$J$5:$J$1004,$D187,Lançamentos!$U$5:$U$1004,O$5,Lançamentos!$W$5:$W$1004,'BH (3)'!$C$14)))</f>
        <v>x</v>
      </c>
      <c r="P187" s="88" t="str">
        <f>IF($D187="","x",IF('BH (3)'!$B$13=1,SUMIFS(Lançamentos!$Q$5:$Q$1004,Lançamentos!$K$5:$K$1004,$D187,Lançamentos!$U$5:$U$1004,P$5,Lançamentos!$W$5:$W$1004,'BH (3)'!$C$14),SUMIFS(Lançamentos!$Q$5:$Q$1004,Lançamentos!$J$5:$J$1004,$D187,Lançamentos!$U$5:$U$1004,P$5,Lançamentos!$W$5:$W$1004,'BH (3)'!$C$14)))</f>
        <v>x</v>
      </c>
      <c r="Q187" s="177" t="str">
        <f t="shared" si="5"/>
        <v/>
      </c>
    </row>
    <row r="188" spans="3:17" ht="45" customHeight="1" x14ac:dyDescent="0.25">
      <c r="C188" s="81" t="str">
        <f t="shared" si="4"/>
        <v/>
      </c>
      <c r="D188" s="170" t="str">
        <f>IF('BH (3)'!$B$13=1,IF(Adv!D186="","",Adv!D186),IF(Cli!D186="","",Cli!D186))</f>
        <v/>
      </c>
      <c r="E188" s="88" t="str">
        <f>IF($D188="","x",IF('BH (3)'!$B$13=1,SUMIFS(Lançamentos!$Q$5:$Q$1004,Lançamentos!$K$5:$K$1004,$D188,Lançamentos!$U$5:$U$1004,E$5,Lançamentos!$W$5:$W$1004,'BH (3)'!$C$14),SUMIFS(Lançamentos!$Q$5:$Q$1004,Lançamentos!$J$5:$J$1004,$D188,Lançamentos!$U$5:$U$1004,E$5,Lançamentos!$W$5:$W$1004,'BH (3)'!$C$14)))</f>
        <v>x</v>
      </c>
      <c r="F188" s="88" t="str">
        <f>IF($D188="","x",IF('BH (3)'!$B$13=1,SUMIFS(Lançamentos!$Q$5:$Q$1004,Lançamentos!$K$5:$K$1004,$D188,Lançamentos!$U$5:$U$1004,F$5,Lançamentos!$W$5:$W$1004,'BH (3)'!$C$14),SUMIFS(Lançamentos!$Q$5:$Q$1004,Lançamentos!$J$5:$J$1004,$D188,Lançamentos!$U$5:$U$1004,F$5,Lançamentos!$W$5:$W$1004,'BH (3)'!$C$14)))</f>
        <v>x</v>
      </c>
      <c r="G188" s="88" t="str">
        <f>IF($D188="","x",IF('BH (3)'!$B$13=1,SUMIFS(Lançamentos!$Q$5:$Q$1004,Lançamentos!$K$5:$K$1004,$D188,Lançamentos!$U$5:$U$1004,G$5,Lançamentos!$W$5:$W$1004,'BH (3)'!$C$14),SUMIFS(Lançamentos!$Q$5:$Q$1004,Lançamentos!$J$5:$J$1004,$D188,Lançamentos!$U$5:$U$1004,G$5,Lançamentos!$W$5:$W$1004,'BH (3)'!$C$14)))</f>
        <v>x</v>
      </c>
      <c r="H188" s="88" t="str">
        <f>IF($D188="","x",IF('BH (3)'!$B$13=1,SUMIFS(Lançamentos!$Q$5:$Q$1004,Lançamentos!$K$5:$K$1004,$D188,Lançamentos!$U$5:$U$1004,H$5,Lançamentos!$W$5:$W$1004,'BH (3)'!$C$14),SUMIFS(Lançamentos!$Q$5:$Q$1004,Lançamentos!$J$5:$J$1004,$D188,Lançamentos!$U$5:$U$1004,H$5,Lançamentos!$W$5:$W$1004,'BH (3)'!$C$14)))</f>
        <v>x</v>
      </c>
      <c r="I188" s="88" t="str">
        <f>IF($D188="","x",IF('BH (3)'!$B$13=1,SUMIFS(Lançamentos!$Q$5:$Q$1004,Lançamentos!$K$5:$K$1004,$D188,Lançamentos!$U$5:$U$1004,I$5,Lançamentos!$W$5:$W$1004,'BH (3)'!$C$14),SUMIFS(Lançamentos!$Q$5:$Q$1004,Lançamentos!$J$5:$J$1004,$D188,Lançamentos!$U$5:$U$1004,I$5,Lançamentos!$W$5:$W$1004,'BH (3)'!$C$14)))</f>
        <v>x</v>
      </c>
      <c r="J188" s="88" t="str">
        <f>IF($D188="","x",IF('BH (3)'!$B$13=1,SUMIFS(Lançamentos!$Q$5:$Q$1004,Lançamentos!$K$5:$K$1004,$D188,Lançamentos!$U$5:$U$1004,J$5,Lançamentos!$W$5:$W$1004,'BH (3)'!$C$14),SUMIFS(Lançamentos!$Q$5:$Q$1004,Lançamentos!$J$5:$J$1004,$D188,Lançamentos!$U$5:$U$1004,J$5,Lançamentos!$W$5:$W$1004,'BH (3)'!$C$14)))</f>
        <v>x</v>
      </c>
      <c r="K188" s="88" t="str">
        <f>IF($D188="","x",IF('BH (3)'!$B$13=1,SUMIFS(Lançamentos!$Q$5:$Q$1004,Lançamentos!$K$5:$K$1004,$D188,Lançamentos!$U$5:$U$1004,K$5,Lançamentos!$W$5:$W$1004,'BH (3)'!$C$14),SUMIFS(Lançamentos!$Q$5:$Q$1004,Lançamentos!$J$5:$J$1004,$D188,Lançamentos!$U$5:$U$1004,K$5,Lançamentos!$W$5:$W$1004,'BH (3)'!$C$14)))</f>
        <v>x</v>
      </c>
      <c r="L188" s="88" t="str">
        <f>IF($D188="","x",IF('BH (3)'!$B$13=1,SUMIFS(Lançamentos!$Q$5:$Q$1004,Lançamentos!$K$5:$K$1004,$D188,Lançamentos!$U$5:$U$1004,L$5,Lançamentos!$W$5:$W$1004,'BH (3)'!$C$14),SUMIFS(Lançamentos!$Q$5:$Q$1004,Lançamentos!$J$5:$J$1004,$D188,Lançamentos!$U$5:$U$1004,L$5,Lançamentos!$W$5:$W$1004,'BH (3)'!$C$14)))</f>
        <v>x</v>
      </c>
      <c r="M188" s="88" t="str">
        <f>IF($D188="","x",IF('BH (3)'!$B$13=1,SUMIFS(Lançamentos!$Q$5:$Q$1004,Lançamentos!$K$5:$K$1004,$D188,Lançamentos!$U$5:$U$1004,M$5,Lançamentos!$W$5:$W$1004,'BH (3)'!$C$14),SUMIFS(Lançamentos!$Q$5:$Q$1004,Lançamentos!$J$5:$J$1004,$D188,Lançamentos!$U$5:$U$1004,M$5,Lançamentos!$W$5:$W$1004,'BH (3)'!$C$14)))</f>
        <v>x</v>
      </c>
      <c r="N188" s="88" t="str">
        <f>IF($D188="","x",IF('BH (3)'!$B$13=1,SUMIFS(Lançamentos!$Q$5:$Q$1004,Lançamentos!$K$5:$K$1004,$D188,Lançamentos!$U$5:$U$1004,N$5,Lançamentos!$W$5:$W$1004,'BH (3)'!$C$14),SUMIFS(Lançamentos!$Q$5:$Q$1004,Lançamentos!$J$5:$J$1004,$D188,Lançamentos!$U$5:$U$1004,N$5,Lançamentos!$W$5:$W$1004,'BH (3)'!$C$14)))</f>
        <v>x</v>
      </c>
      <c r="O188" s="88" t="str">
        <f>IF($D188="","x",IF('BH (3)'!$B$13=1,SUMIFS(Lançamentos!$Q$5:$Q$1004,Lançamentos!$K$5:$K$1004,$D188,Lançamentos!$U$5:$U$1004,O$5,Lançamentos!$W$5:$W$1004,'BH (3)'!$C$14),SUMIFS(Lançamentos!$Q$5:$Q$1004,Lançamentos!$J$5:$J$1004,$D188,Lançamentos!$U$5:$U$1004,O$5,Lançamentos!$W$5:$W$1004,'BH (3)'!$C$14)))</f>
        <v>x</v>
      </c>
      <c r="P188" s="88" t="str">
        <f>IF($D188="","x",IF('BH (3)'!$B$13=1,SUMIFS(Lançamentos!$Q$5:$Q$1004,Lançamentos!$K$5:$K$1004,$D188,Lançamentos!$U$5:$U$1004,P$5,Lançamentos!$W$5:$W$1004,'BH (3)'!$C$14),SUMIFS(Lançamentos!$Q$5:$Q$1004,Lançamentos!$J$5:$J$1004,$D188,Lançamentos!$U$5:$U$1004,P$5,Lançamentos!$W$5:$W$1004,'BH (3)'!$C$14)))</f>
        <v>x</v>
      </c>
      <c r="Q188" s="177" t="str">
        <f t="shared" si="5"/>
        <v/>
      </c>
    </row>
    <row r="189" spans="3:17" ht="45" customHeight="1" x14ac:dyDescent="0.25">
      <c r="C189" s="81" t="str">
        <f t="shared" si="4"/>
        <v/>
      </c>
      <c r="D189" s="170" t="str">
        <f>IF('BH (3)'!$B$13=1,IF(Adv!D187="","",Adv!D187),IF(Cli!D187="","",Cli!D187))</f>
        <v/>
      </c>
      <c r="E189" s="88" t="str">
        <f>IF($D189="","x",IF('BH (3)'!$B$13=1,SUMIFS(Lançamentos!$Q$5:$Q$1004,Lançamentos!$K$5:$K$1004,$D189,Lançamentos!$U$5:$U$1004,E$5,Lançamentos!$W$5:$W$1004,'BH (3)'!$C$14),SUMIFS(Lançamentos!$Q$5:$Q$1004,Lançamentos!$J$5:$J$1004,$D189,Lançamentos!$U$5:$U$1004,E$5,Lançamentos!$W$5:$W$1004,'BH (3)'!$C$14)))</f>
        <v>x</v>
      </c>
      <c r="F189" s="88" t="str">
        <f>IF($D189="","x",IF('BH (3)'!$B$13=1,SUMIFS(Lançamentos!$Q$5:$Q$1004,Lançamentos!$K$5:$K$1004,$D189,Lançamentos!$U$5:$U$1004,F$5,Lançamentos!$W$5:$W$1004,'BH (3)'!$C$14),SUMIFS(Lançamentos!$Q$5:$Q$1004,Lançamentos!$J$5:$J$1004,$D189,Lançamentos!$U$5:$U$1004,F$5,Lançamentos!$W$5:$W$1004,'BH (3)'!$C$14)))</f>
        <v>x</v>
      </c>
      <c r="G189" s="88" t="str">
        <f>IF($D189="","x",IF('BH (3)'!$B$13=1,SUMIFS(Lançamentos!$Q$5:$Q$1004,Lançamentos!$K$5:$K$1004,$D189,Lançamentos!$U$5:$U$1004,G$5,Lançamentos!$W$5:$W$1004,'BH (3)'!$C$14),SUMIFS(Lançamentos!$Q$5:$Q$1004,Lançamentos!$J$5:$J$1004,$D189,Lançamentos!$U$5:$U$1004,G$5,Lançamentos!$W$5:$W$1004,'BH (3)'!$C$14)))</f>
        <v>x</v>
      </c>
      <c r="H189" s="88" t="str">
        <f>IF($D189="","x",IF('BH (3)'!$B$13=1,SUMIFS(Lançamentos!$Q$5:$Q$1004,Lançamentos!$K$5:$K$1004,$D189,Lançamentos!$U$5:$U$1004,H$5,Lançamentos!$W$5:$W$1004,'BH (3)'!$C$14),SUMIFS(Lançamentos!$Q$5:$Q$1004,Lançamentos!$J$5:$J$1004,$D189,Lançamentos!$U$5:$U$1004,H$5,Lançamentos!$W$5:$W$1004,'BH (3)'!$C$14)))</f>
        <v>x</v>
      </c>
      <c r="I189" s="88" t="str">
        <f>IF($D189="","x",IF('BH (3)'!$B$13=1,SUMIFS(Lançamentos!$Q$5:$Q$1004,Lançamentos!$K$5:$K$1004,$D189,Lançamentos!$U$5:$U$1004,I$5,Lançamentos!$W$5:$W$1004,'BH (3)'!$C$14),SUMIFS(Lançamentos!$Q$5:$Q$1004,Lançamentos!$J$5:$J$1004,$D189,Lançamentos!$U$5:$U$1004,I$5,Lançamentos!$W$5:$W$1004,'BH (3)'!$C$14)))</f>
        <v>x</v>
      </c>
      <c r="J189" s="88" t="str">
        <f>IF($D189="","x",IF('BH (3)'!$B$13=1,SUMIFS(Lançamentos!$Q$5:$Q$1004,Lançamentos!$K$5:$K$1004,$D189,Lançamentos!$U$5:$U$1004,J$5,Lançamentos!$W$5:$W$1004,'BH (3)'!$C$14),SUMIFS(Lançamentos!$Q$5:$Q$1004,Lançamentos!$J$5:$J$1004,$D189,Lançamentos!$U$5:$U$1004,J$5,Lançamentos!$W$5:$W$1004,'BH (3)'!$C$14)))</f>
        <v>x</v>
      </c>
      <c r="K189" s="88" t="str">
        <f>IF($D189="","x",IF('BH (3)'!$B$13=1,SUMIFS(Lançamentos!$Q$5:$Q$1004,Lançamentos!$K$5:$K$1004,$D189,Lançamentos!$U$5:$U$1004,K$5,Lançamentos!$W$5:$W$1004,'BH (3)'!$C$14),SUMIFS(Lançamentos!$Q$5:$Q$1004,Lançamentos!$J$5:$J$1004,$D189,Lançamentos!$U$5:$U$1004,K$5,Lançamentos!$W$5:$W$1004,'BH (3)'!$C$14)))</f>
        <v>x</v>
      </c>
      <c r="L189" s="88" t="str">
        <f>IF($D189="","x",IF('BH (3)'!$B$13=1,SUMIFS(Lançamentos!$Q$5:$Q$1004,Lançamentos!$K$5:$K$1004,$D189,Lançamentos!$U$5:$U$1004,L$5,Lançamentos!$W$5:$W$1004,'BH (3)'!$C$14),SUMIFS(Lançamentos!$Q$5:$Q$1004,Lançamentos!$J$5:$J$1004,$D189,Lançamentos!$U$5:$U$1004,L$5,Lançamentos!$W$5:$W$1004,'BH (3)'!$C$14)))</f>
        <v>x</v>
      </c>
      <c r="M189" s="88" t="str">
        <f>IF($D189="","x",IF('BH (3)'!$B$13=1,SUMIFS(Lançamentos!$Q$5:$Q$1004,Lançamentos!$K$5:$K$1004,$D189,Lançamentos!$U$5:$U$1004,M$5,Lançamentos!$W$5:$W$1004,'BH (3)'!$C$14),SUMIFS(Lançamentos!$Q$5:$Q$1004,Lançamentos!$J$5:$J$1004,$D189,Lançamentos!$U$5:$U$1004,M$5,Lançamentos!$W$5:$W$1004,'BH (3)'!$C$14)))</f>
        <v>x</v>
      </c>
      <c r="N189" s="88" t="str">
        <f>IF($D189="","x",IF('BH (3)'!$B$13=1,SUMIFS(Lançamentos!$Q$5:$Q$1004,Lançamentos!$K$5:$K$1004,$D189,Lançamentos!$U$5:$U$1004,N$5,Lançamentos!$W$5:$W$1004,'BH (3)'!$C$14),SUMIFS(Lançamentos!$Q$5:$Q$1004,Lançamentos!$J$5:$J$1004,$D189,Lançamentos!$U$5:$U$1004,N$5,Lançamentos!$W$5:$W$1004,'BH (3)'!$C$14)))</f>
        <v>x</v>
      </c>
      <c r="O189" s="88" t="str">
        <f>IF($D189="","x",IF('BH (3)'!$B$13=1,SUMIFS(Lançamentos!$Q$5:$Q$1004,Lançamentos!$K$5:$K$1004,$D189,Lançamentos!$U$5:$U$1004,O$5,Lançamentos!$W$5:$W$1004,'BH (3)'!$C$14),SUMIFS(Lançamentos!$Q$5:$Q$1004,Lançamentos!$J$5:$J$1004,$D189,Lançamentos!$U$5:$U$1004,O$5,Lançamentos!$W$5:$W$1004,'BH (3)'!$C$14)))</f>
        <v>x</v>
      </c>
      <c r="P189" s="88" t="str">
        <f>IF($D189="","x",IF('BH (3)'!$B$13=1,SUMIFS(Lançamentos!$Q$5:$Q$1004,Lançamentos!$K$5:$K$1004,$D189,Lançamentos!$U$5:$U$1004,P$5,Lançamentos!$W$5:$W$1004,'BH (3)'!$C$14),SUMIFS(Lançamentos!$Q$5:$Q$1004,Lançamentos!$J$5:$J$1004,$D189,Lançamentos!$U$5:$U$1004,P$5,Lançamentos!$W$5:$W$1004,'BH (3)'!$C$14)))</f>
        <v>x</v>
      </c>
      <c r="Q189" s="177" t="str">
        <f t="shared" si="5"/>
        <v/>
      </c>
    </row>
    <row r="190" spans="3:17" ht="45" customHeight="1" x14ac:dyDescent="0.25">
      <c r="C190" s="81" t="str">
        <f t="shared" si="4"/>
        <v/>
      </c>
      <c r="D190" s="170" t="str">
        <f>IF('BH (3)'!$B$13=1,IF(Adv!D188="","",Adv!D188),IF(Cli!D188="","",Cli!D188))</f>
        <v/>
      </c>
      <c r="E190" s="88" t="str">
        <f>IF($D190="","x",IF('BH (3)'!$B$13=1,SUMIFS(Lançamentos!$Q$5:$Q$1004,Lançamentos!$K$5:$K$1004,$D190,Lançamentos!$U$5:$U$1004,E$5,Lançamentos!$W$5:$W$1004,'BH (3)'!$C$14),SUMIFS(Lançamentos!$Q$5:$Q$1004,Lançamentos!$J$5:$J$1004,$D190,Lançamentos!$U$5:$U$1004,E$5,Lançamentos!$W$5:$W$1004,'BH (3)'!$C$14)))</f>
        <v>x</v>
      </c>
      <c r="F190" s="88" t="str">
        <f>IF($D190="","x",IF('BH (3)'!$B$13=1,SUMIFS(Lançamentos!$Q$5:$Q$1004,Lançamentos!$K$5:$K$1004,$D190,Lançamentos!$U$5:$U$1004,F$5,Lançamentos!$W$5:$W$1004,'BH (3)'!$C$14),SUMIFS(Lançamentos!$Q$5:$Q$1004,Lançamentos!$J$5:$J$1004,$D190,Lançamentos!$U$5:$U$1004,F$5,Lançamentos!$W$5:$W$1004,'BH (3)'!$C$14)))</f>
        <v>x</v>
      </c>
      <c r="G190" s="88" t="str">
        <f>IF($D190="","x",IF('BH (3)'!$B$13=1,SUMIFS(Lançamentos!$Q$5:$Q$1004,Lançamentos!$K$5:$K$1004,$D190,Lançamentos!$U$5:$U$1004,G$5,Lançamentos!$W$5:$W$1004,'BH (3)'!$C$14),SUMIFS(Lançamentos!$Q$5:$Q$1004,Lançamentos!$J$5:$J$1004,$D190,Lançamentos!$U$5:$U$1004,G$5,Lançamentos!$W$5:$W$1004,'BH (3)'!$C$14)))</f>
        <v>x</v>
      </c>
      <c r="H190" s="88" t="str">
        <f>IF($D190="","x",IF('BH (3)'!$B$13=1,SUMIFS(Lançamentos!$Q$5:$Q$1004,Lançamentos!$K$5:$K$1004,$D190,Lançamentos!$U$5:$U$1004,H$5,Lançamentos!$W$5:$W$1004,'BH (3)'!$C$14),SUMIFS(Lançamentos!$Q$5:$Q$1004,Lançamentos!$J$5:$J$1004,$D190,Lançamentos!$U$5:$U$1004,H$5,Lançamentos!$W$5:$W$1004,'BH (3)'!$C$14)))</f>
        <v>x</v>
      </c>
      <c r="I190" s="88" t="str">
        <f>IF($D190="","x",IF('BH (3)'!$B$13=1,SUMIFS(Lançamentos!$Q$5:$Q$1004,Lançamentos!$K$5:$K$1004,$D190,Lançamentos!$U$5:$U$1004,I$5,Lançamentos!$W$5:$W$1004,'BH (3)'!$C$14),SUMIFS(Lançamentos!$Q$5:$Q$1004,Lançamentos!$J$5:$J$1004,$D190,Lançamentos!$U$5:$U$1004,I$5,Lançamentos!$W$5:$W$1004,'BH (3)'!$C$14)))</f>
        <v>x</v>
      </c>
      <c r="J190" s="88" t="str">
        <f>IF($D190="","x",IF('BH (3)'!$B$13=1,SUMIFS(Lançamentos!$Q$5:$Q$1004,Lançamentos!$K$5:$K$1004,$D190,Lançamentos!$U$5:$U$1004,J$5,Lançamentos!$W$5:$W$1004,'BH (3)'!$C$14),SUMIFS(Lançamentos!$Q$5:$Q$1004,Lançamentos!$J$5:$J$1004,$D190,Lançamentos!$U$5:$U$1004,J$5,Lançamentos!$W$5:$W$1004,'BH (3)'!$C$14)))</f>
        <v>x</v>
      </c>
      <c r="K190" s="88" t="str">
        <f>IF($D190="","x",IF('BH (3)'!$B$13=1,SUMIFS(Lançamentos!$Q$5:$Q$1004,Lançamentos!$K$5:$K$1004,$D190,Lançamentos!$U$5:$U$1004,K$5,Lançamentos!$W$5:$W$1004,'BH (3)'!$C$14),SUMIFS(Lançamentos!$Q$5:$Q$1004,Lançamentos!$J$5:$J$1004,$D190,Lançamentos!$U$5:$U$1004,K$5,Lançamentos!$W$5:$W$1004,'BH (3)'!$C$14)))</f>
        <v>x</v>
      </c>
      <c r="L190" s="88" t="str">
        <f>IF($D190="","x",IF('BH (3)'!$B$13=1,SUMIFS(Lançamentos!$Q$5:$Q$1004,Lançamentos!$K$5:$K$1004,$D190,Lançamentos!$U$5:$U$1004,L$5,Lançamentos!$W$5:$W$1004,'BH (3)'!$C$14),SUMIFS(Lançamentos!$Q$5:$Q$1004,Lançamentos!$J$5:$J$1004,$D190,Lançamentos!$U$5:$U$1004,L$5,Lançamentos!$W$5:$W$1004,'BH (3)'!$C$14)))</f>
        <v>x</v>
      </c>
      <c r="M190" s="88" t="str">
        <f>IF($D190="","x",IF('BH (3)'!$B$13=1,SUMIFS(Lançamentos!$Q$5:$Q$1004,Lançamentos!$K$5:$K$1004,$D190,Lançamentos!$U$5:$U$1004,M$5,Lançamentos!$W$5:$W$1004,'BH (3)'!$C$14),SUMIFS(Lançamentos!$Q$5:$Q$1004,Lançamentos!$J$5:$J$1004,$D190,Lançamentos!$U$5:$U$1004,M$5,Lançamentos!$W$5:$W$1004,'BH (3)'!$C$14)))</f>
        <v>x</v>
      </c>
      <c r="N190" s="88" t="str">
        <f>IF($D190="","x",IF('BH (3)'!$B$13=1,SUMIFS(Lançamentos!$Q$5:$Q$1004,Lançamentos!$K$5:$K$1004,$D190,Lançamentos!$U$5:$U$1004,N$5,Lançamentos!$W$5:$W$1004,'BH (3)'!$C$14),SUMIFS(Lançamentos!$Q$5:$Q$1004,Lançamentos!$J$5:$J$1004,$D190,Lançamentos!$U$5:$U$1004,N$5,Lançamentos!$W$5:$W$1004,'BH (3)'!$C$14)))</f>
        <v>x</v>
      </c>
      <c r="O190" s="88" t="str">
        <f>IF($D190="","x",IF('BH (3)'!$B$13=1,SUMIFS(Lançamentos!$Q$5:$Q$1004,Lançamentos!$K$5:$K$1004,$D190,Lançamentos!$U$5:$U$1004,O$5,Lançamentos!$W$5:$W$1004,'BH (3)'!$C$14),SUMIFS(Lançamentos!$Q$5:$Q$1004,Lançamentos!$J$5:$J$1004,$D190,Lançamentos!$U$5:$U$1004,O$5,Lançamentos!$W$5:$W$1004,'BH (3)'!$C$14)))</f>
        <v>x</v>
      </c>
      <c r="P190" s="88" t="str">
        <f>IF($D190="","x",IF('BH (3)'!$B$13=1,SUMIFS(Lançamentos!$Q$5:$Q$1004,Lançamentos!$K$5:$K$1004,$D190,Lançamentos!$U$5:$U$1004,P$5,Lançamentos!$W$5:$W$1004,'BH (3)'!$C$14),SUMIFS(Lançamentos!$Q$5:$Q$1004,Lançamentos!$J$5:$J$1004,$D190,Lançamentos!$U$5:$U$1004,P$5,Lançamentos!$W$5:$W$1004,'BH (3)'!$C$14)))</f>
        <v>x</v>
      </c>
      <c r="Q190" s="177" t="str">
        <f t="shared" si="5"/>
        <v/>
      </c>
    </row>
    <row r="191" spans="3:17" ht="45" customHeight="1" x14ac:dyDescent="0.25">
      <c r="C191" s="81" t="str">
        <f t="shared" si="4"/>
        <v/>
      </c>
      <c r="D191" s="170" t="str">
        <f>IF('BH (3)'!$B$13=1,IF(Adv!D189="","",Adv!D189),IF(Cli!D189="","",Cli!D189))</f>
        <v/>
      </c>
      <c r="E191" s="88" t="str">
        <f>IF($D191="","x",IF('BH (3)'!$B$13=1,SUMIFS(Lançamentos!$Q$5:$Q$1004,Lançamentos!$K$5:$K$1004,$D191,Lançamentos!$U$5:$U$1004,E$5,Lançamentos!$W$5:$W$1004,'BH (3)'!$C$14),SUMIFS(Lançamentos!$Q$5:$Q$1004,Lançamentos!$J$5:$J$1004,$D191,Lançamentos!$U$5:$U$1004,E$5,Lançamentos!$W$5:$W$1004,'BH (3)'!$C$14)))</f>
        <v>x</v>
      </c>
      <c r="F191" s="88" t="str">
        <f>IF($D191="","x",IF('BH (3)'!$B$13=1,SUMIFS(Lançamentos!$Q$5:$Q$1004,Lançamentos!$K$5:$K$1004,$D191,Lançamentos!$U$5:$U$1004,F$5,Lançamentos!$W$5:$W$1004,'BH (3)'!$C$14),SUMIFS(Lançamentos!$Q$5:$Q$1004,Lançamentos!$J$5:$J$1004,$D191,Lançamentos!$U$5:$U$1004,F$5,Lançamentos!$W$5:$W$1004,'BH (3)'!$C$14)))</f>
        <v>x</v>
      </c>
      <c r="G191" s="88" t="str">
        <f>IF($D191="","x",IF('BH (3)'!$B$13=1,SUMIFS(Lançamentos!$Q$5:$Q$1004,Lançamentos!$K$5:$K$1004,$D191,Lançamentos!$U$5:$U$1004,G$5,Lançamentos!$W$5:$W$1004,'BH (3)'!$C$14),SUMIFS(Lançamentos!$Q$5:$Q$1004,Lançamentos!$J$5:$J$1004,$D191,Lançamentos!$U$5:$U$1004,G$5,Lançamentos!$W$5:$W$1004,'BH (3)'!$C$14)))</f>
        <v>x</v>
      </c>
      <c r="H191" s="88" t="str">
        <f>IF($D191="","x",IF('BH (3)'!$B$13=1,SUMIFS(Lançamentos!$Q$5:$Q$1004,Lançamentos!$K$5:$K$1004,$D191,Lançamentos!$U$5:$U$1004,H$5,Lançamentos!$W$5:$W$1004,'BH (3)'!$C$14),SUMIFS(Lançamentos!$Q$5:$Q$1004,Lançamentos!$J$5:$J$1004,$D191,Lançamentos!$U$5:$U$1004,H$5,Lançamentos!$W$5:$W$1004,'BH (3)'!$C$14)))</f>
        <v>x</v>
      </c>
      <c r="I191" s="88" t="str">
        <f>IF($D191="","x",IF('BH (3)'!$B$13=1,SUMIFS(Lançamentos!$Q$5:$Q$1004,Lançamentos!$K$5:$K$1004,$D191,Lançamentos!$U$5:$U$1004,I$5,Lançamentos!$W$5:$W$1004,'BH (3)'!$C$14),SUMIFS(Lançamentos!$Q$5:$Q$1004,Lançamentos!$J$5:$J$1004,$D191,Lançamentos!$U$5:$U$1004,I$5,Lançamentos!$W$5:$W$1004,'BH (3)'!$C$14)))</f>
        <v>x</v>
      </c>
      <c r="J191" s="88" t="str">
        <f>IF($D191="","x",IF('BH (3)'!$B$13=1,SUMIFS(Lançamentos!$Q$5:$Q$1004,Lançamentos!$K$5:$K$1004,$D191,Lançamentos!$U$5:$U$1004,J$5,Lançamentos!$W$5:$W$1004,'BH (3)'!$C$14),SUMIFS(Lançamentos!$Q$5:$Q$1004,Lançamentos!$J$5:$J$1004,$D191,Lançamentos!$U$5:$U$1004,J$5,Lançamentos!$W$5:$W$1004,'BH (3)'!$C$14)))</f>
        <v>x</v>
      </c>
      <c r="K191" s="88" t="str">
        <f>IF($D191="","x",IF('BH (3)'!$B$13=1,SUMIFS(Lançamentos!$Q$5:$Q$1004,Lançamentos!$K$5:$K$1004,$D191,Lançamentos!$U$5:$U$1004,K$5,Lançamentos!$W$5:$W$1004,'BH (3)'!$C$14),SUMIFS(Lançamentos!$Q$5:$Q$1004,Lançamentos!$J$5:$J$1004,$D191,Lançamentos!$U$5:$U$1004,K$5,Lançamentos!$W$5:$W$1004,'BH (3)'!$C$14)))</f>
        <v>x</v>
      </c>
      <c r="L191" s="88" t="str">
        <f>IF($D191="","x",IF('BH (3)'!$B$13=1,SUMIFS(Lançamentos!$Q$5:$Q$1004,Lançamentos!$K$5:$K$1004,$D191,Lançamentos!$U$5:$U$1004,L$5,Lançamentos!$W$5:$W$1004,'BH (3)'!$C$14),SUMIFS(Lançamentos!$Q$5:$Q$1004,Lançamentos!$J$5:$J$1004,$D191,Lançamentos!$U$5:$U$1004,L$5,Lançamentos!$W$5:$W$1004,'BH (3)'!$C$14)))</f>
        <v>x</v>
      </c>
      <c r="M191" s="88" t="str">
        <f>IF($D191="","x",IF('BH (3)'!$B$13=1,SUMIFS(Lançamentos!$Q$5:$Q$1004,Lançamentos!$K$5:$K$1004,$D191,Lançamentos!$U$5:$U$1004,M$5,Lançamentos!$W$5:$W$1004,'BH (3)'!$C$14),SUMIFS(Lançamentos!$Q$5:$Q$1004,Lançamentos!$J$5:$J$1004,$D191,Lançamentos!$U$5:$U$1004,M$5,Lançamentos!$W$5:$W$1004,'BH (3)'!$C$14)))</f>
        <v>x</v>
      </c>
      <c r="N191" s="88" t="str">
        <f>IF($D191="","x",IF('BH (3)'!$B$13=1,SUMIFS(Lançamentos!$Q$5:$Q$1004,Lançamentos!$K$5:$K$1004,$D191,Lançamentos!$U$5:$U$1004,N$5,Lançamentos!$W$5:$W$1004,'BH (3)'!$C$14),SUMIFS(Lançamentos!$Q$5:$Q$1004,Lançamentos!$J$5:$J$1004,$D191,Lançamentos!$U$5:$U$1004,N$5,Lançamentos!$W$5:$W$1004,'BH (3)'!$C$14)))</f>
        <v>x</v>
      </c>
      <c r="O191" s="88" t="str">
        <f>IF($D191="","x",IF('BH (3)'!$B$13=1,SUMIFS(Lançamentos!$Q$5:$Q$1004,Lançamentos!$K$5:$K$1004,$D191,Lançamentos!$U$5:$U$1004,O$5,Lançamentos!$W$5:$W$1004,'BH (3)'!$C$14),SUMIFS(Lançamentos!$Q$5:$Q$1004,Lançamentos!$J$5:$J$1004,$D191,Lançamentos!$U$5:$U$1004,O$5,Lançamentos!$W$5:$W$1004,'BH (3)'!$C$14)))</f>
        <v>x</v>
      </c>
      <c r="P191" s="88" t="str">
        <f>IF($D191="","x",IF('BH (3)'!$B$13=1,SUMIFS(Lançamentos!$Q$5:$Q$1004,Lançamentos!$K$5:$K$1004,$D191,Lançamentos!$U$5:$U$1004,P$5,Lançamentos!$W$5:$W$1004,'BH (3)'!$C$14),SUMIFS(Lançamentos!$Q$5:$Q$1004,Lançamentos!$J$5:$J$1004,$D191,Lançamentos!$U$5:$U$1004,P$5,Lançamentos!$W$5:$W$1004,'BH (3)'!$C$14)))</f>
        <v>x</v>
      </c>
      <c r="Q191" s="177" t="str">
        <f t="shared" si="5"/>
        <v/>
      </c>
    </row>
    <row r="192" spans="3:17" ht="45" customHeight="1" x14ac:dyDescent="0.25">
      <c r="C192" s="81" t="str">
        <f t="shared" si="4"/>
        <v/>
      </c>
      <c r="D192" s="170" t="str">
        <f>IF('BH (3)'!$B$13=1,IF(Adv!D190="","",Adv!D190),IF(Cli!D190="","",Cli!D190))</f>
        <v/>
      </c>
      <c r="E192" s="88" t="str">
        <f>IF($D192="","x",IF('BH (3)'!$B$13=1,SUMIFS(Lançamentos!$Q$5:$Q$1004,Lançamentos!$K$5:$K$1004,$D192,Lançamentos!$U$5:$U$1004,E$5,Lançamentos!$W$5:$W$1004,'BH (3)'!$C$14),SUMIFS(Lançamentos!$Q$5:$Q$1004,Lançamentos!$J$5:$J$1004,$D192,Lançamentos!$U$5:$U$1004,E$5,Lançamentos!$W$5:$W$1004,'BH (3)'!$C$14)))</f>
        <v>x</v>
      </c>
      <c r="F192" s="88" t="str">
        <f>IF($D192="","x",IF('BH (3)'!$B$13=1,SUMIFS(Lançamentos!$Q$5:$Q$1004,Lançamentos!$K$5:$K$1004,$D192,Lançamentos!$U$5:$U$1004,F$5,Lançamentos!$W$5:$W$1004,'BH (3)'!$C$14),SUMIFS(Lançamentos!$Q$5:$Q$1004,Lançamentos!$J$5:$J$1004,$D192,Lançamentos!$U$5:$U$1004,F$5,Lançamentos!$W$5:$W$1004,'BH (3)'!$C$14)))</f>
        <v>x</v>
      </c>
      <c r="G192" s="88" t="str">
        <f>IF($D192="","x",IF('BH (3)'!$B$13=1,SUMIFS(Lançamentos!$Q$5:$Q$1004,Lançamentos!$K$5:$K$1004,$D192,Lançamentos!$U$5:$U$1004,G$5,Lançamentos!$W$5:$W$1004,'BH (3)'!$C$14),SUMIFS(Lançamentos!$Q$5:$Q$1004,Lançamentos!$J$5:$J$1004,$D192,Lançamentos!$U$5:$U$1004,G$5,Lançamentos!$W$5:$W$1004,'BH (3)'!$C$14)))</f>
        <v>x</v>
      </c>
      <c r="H192" s="88" t="str">
        <f>IF($D192="","x",IF('BH (3)'!$B$13=1,SUMIFS(Lançamentos!$Q$5:$Q$1004,Lançamentos!$K$5:$K$1004,$D192,Lançamentos!$U$5:$U$1004,H$5,Lançamentos!$W$5:$W$1004,'BH (3)'!$C$14),SUMIFS(Lançamentos!$Q$5:$Q$1004,Lançamentos!$J$5:$J$1004,$D192,Lançamentos!$U$5:$U$1004,H$5,Lançamentos!$W$5:$W$1004,'BH (3)'!$C$14)))</f>
        <v>x</v>
      </c>
      <c r="I192" s="88" t="str">
        <f>IF($D192="","x",IF('BH (3)'!$B$13=1,SUMIFS(Lançamentos!$Q$5:$Q$1004,Lançamentos!$K$5:$K$1004,$D192,Lançamentos!$U$5:$U$1004,I$5,Lançamentos!$W$5:$W$1004,'BH (3)'!$C$14),SUMIFS(Lançamentos!$Q$5:$Q$1004,Lançamentos!$J$5:$J$1004,$D192,Lançamentos!$U$5:$U$1004,I$5,Lançamentos!$W$5:$W$1004,'BH (3)'!$C$14)))</f>
        <v>x</v>
      </c>
      <c r="J192" s="88" t="str">
        <f>IF($D192="","x",IF('BH (3)'!$B$13=1,SUMIFS(Lançamentos!$Q$5:$Q$1004,Lançamentos!$K$5:$K$1004,$D192,Lançamentos!$U$5:$U$1004,J$5,Lançamentos!$W$5:$W$1004,'BH (3)'!$C$14),SUMIFS(Lançamentos!$Q$5:$Q$1004,Lançamentos!$J$5:$J$1004,$D192,Lançamentos!$U$5:$U$1004,J$5,Lançamentos!$W$5:$W$1004,'BH (3)'!$C$14)))</f>
        <v>x</v>
      </c>
      <c r="K192" s="88" t="str">
        <f>IF($D192="","x",IF('BH (3)'!$B$13=1,SUMIFS(Lançamentos!$Q$5:$Q$1004,Lançamentos!$K$5:$K$1004,$D192,Lançamentos!$U$5:$U$1004,K$5,Lançamentos!$W$5:$W$1004,'BH (3)'!$C$14),SUMIFS(Lançamentos!$Q$5:$Q$1004,Lançamentos!$J$5:$J$1004,$D192,Lançamentos!$U$5:$U$1004,K$5,Lançamentos!$W$5:$W$1004,'BH (3)'!$C$14)))</f>
        <v>x</v>
      </c>
      <c r="L192" s="88" t="str">
        <f>IF($D192="","x",IF('BH (3)'!$B$13=1,SUMIFS(Lançamentos!$Q$5:$Q$1004,Lançamentos!$K$5:$K$1004,$D192,Lançamentos!$U$5:$U$1004,L$5,Lançamentos!$W$5:$W$1004,'BH (3)'!$C$14),SUMIFS(Lançamentos!$Q$5:$Q$1004,Lançamentos!$J$5:$J$1004,$D192,Lançamentos!$U$5:$U$1004,L$5,Lançamentos!$W$5:$W$1004,'BH (3)'!$C$14)))</f>
        <v>x</v>
      </c>
      <c r="M192" s="88" t="str">
        <f>IF($D192="","x",IF('BH (3)'!$B$13=1,SUMIFS(Lançamentos!$Q$5:$Q$1004,Lançamentos!$K$5:$K$1004,$D192,Lançamentos!$U$5:$U$1004,M$5,Lançamentos!$W$5:$W$1004,'BH (3)'!$C$14),SUMIFS(Lançamentos!$Q$5:$Q$1004,Lançamentos!$J$5:$J$1004,$D192,Lançamentos!$U$5:$U$1004,M$5,Lançamentos!$W$5:$W$1004,'BH (3)'!$C$14)))</f>
        <v>x</v>
      </c>
      <c r="N192" s="88" t="str">
        <f>IF($D192="","x",IF('BH (3)'!$B$13=1,SUMIFS(Lançamentos!$Q$5:$Q$1004,Lançamentos!$K$5:$K$1004,$D192,Lançamentos!$U$5:$U$1004,N$5,Lançamentos!$W$5:$W$1004,'BH (3)'!$C$14),SUMIFS(Lançamentos!$Q$5:$Q$1004,Lançamentos!$J$5:$J$1004,$D192,Lançamentos!$U$5:$U$1004,N$5,Lançamentos!$W$5:$W$1004,'BH (3)'!$C$14)))</f>
        <v>x</v>
      </c>
      <c r="O192" s="88" t="str">
        <f>IF($D192="","x",IF('BH (3)'!$B$13=1,SUMIFS(Lançamentos!$Q$5:$Q$1004,Lançamentos!$K$5:$K$1004,$D192,Lançamentos!$U$5:$U$1004,O$5,Lançamentos!$W$5:$W$1004,'BH (3)'!$C$14),SUMIFS(Lançamentos!$Q$5:$Q$1004,Lançamentos!$J$5:$J$1004,$D192,Lançamentos!$U$5:$U$1004,O$5,Lançamentos!$W$5:$W$1004,'BH (3)'!$C$14)))</f>
        <v>x</v>
      </c>
      <c r="P192" s="88" t="str">
        <f>IF($D192="","x",IF('BH (3)'!$B$13=1,SUMIFS(Lançamentos!$Q$5:$Q$1004,Lançamentos!$K$5:$K$1004,$D192,Lançamentos!$U$5:$U$1004,P$5,Lançamentos!$W$5:$W$1004,'BH (3)'!$C$14),SUMIFS(Lançamentos!$Q$5:$Q$1004,Lançamentos!$J$5:$J$1004,$D192,Lançamentos!$U$5:$U$1004,P$5,Lançamentos!$W$5:$W$1004,'BH (3)'!$C$14)))</f>
        <v>x</v>
      </c>
      <c r="Q192" s="177" t="str">
        <f t="shared" si="5"/>
        <v/>
      </c>
    </row>
    <row r="193" spans="3:17" ht="45" customHeight="1" x14ac:dyDescent="0.25">
      <c r="C193" s="81" t="str">
        <f t="shared" si="4"/>
        <v/>
      </c>
      <c r="D193" s="170" t="str">
        <f>IF('BH (3)'!$B$13=1,IF(Adv!D191="","",Adv!D191),IF(Cli!D191="","",Cli!D191))</f>
        <v/>
      </c>
      <c r="E193" s="88" t="str">
        <f>IF($D193="","x",IF('BH (3)'!$B$13=1,SUMIFS(Lançamentos!$Q$5:$Q$1004,Lançamentos!$K$5:$K$1004,$D193,Lançamentos!$U$5:$U$1004,E$5,Lançamentos!$W$5:$W$1004,'BH (3)'!$C$14),SUMIFS(Lançamentos!$Q$5:$Q$1004,Lançamentos!$J$5:$J$1004,$D193,Lançamentos!$U$5:$U$1004,E$5,Lançamentos!$W$5:$W$1004,'BH (3)'!$C$14)))</f>
        <v>x</v>
      </c>
      <c r="F193" s="88" t="str">
        <f>IF($D193="","x",IF('BH (3)'!$B$13=1,SUMIFS(Lançamentos!$Q$5:$Q$1004,Lançamentos!$K$5:$K$1004,$D193,Lançamentos!$U$5:$U$1004,F$5,Lançamentos!$W$5:$W$1004,'BH (3)'!$C$14),SUMIFS(Lançamentos!$Q$5:$Q$1004,Lançamentos!$J$5:$J$1004,$D193,Lançamentos!$U$5:$U$1004,F$5,Lançamentos!$W$5:$W$1004,'BH (3)'!$C$14)))</f>
        <v>x</v>
      </c>
      <c r="G193" s="88" t="str">
        <f>IF($D193="","x",IF('BH (3)'!$B$13=1,SUMIFS(Lançamentos!$Q$5:$Q$1004,Lançamentos!$K$5:$K$1004,$D193,Lançamentos!$U$5:$U$1004,G$5,Lançamentos!$W$5:$W$1004,'BH (3)'!$C$14),SUMIFS(Lançamentos!$Q$5:$Q$1004,Lançamentos!$J$5:$J$1004,$D193,Lançamentos!$U$5:$U$1004,G$5,Lançamentos!$W$5:$W$1004,'BH (3)'!$C$14)))</f>
        <v>x</v>
      </c>
      <c r="H193" s="88" t="str">
        <f>IF($D193="","x",IF('BH (3)'!$B$13=1,SUMIFS(Lançamentos!$Q$5:$Q$1004,Lançamentos!$K$5:$K$1004,$D193,Lançamentos!$U$5:$U$1004,H$5,Lançamentos!$W$5:$W$1004,'BH (3)'!$C$14),SUMIFS(Lançamentos!$Q$5:$Q$1004,Lançamentos!$J$5:$J$1004,$D193,Lançamentos!$U$5:$U$1004,H$5,Lançamentos!$W$5:$W$1004,'BH (3)'!$C$14)))</f>
        <v>x</v>
      </c>
      <c r="I193" s="88" t="str">
        <f>IF($D193="","x",IF('BH (3)'!$B$13=1,SUMIFS(Lançamentos!$Q$5:$Q$1004,Lançamentos!$K$5:$K$1004,$D193,Lançamentos!$U$5:$U$1004,I$5,Lançamentos!$W$5:$W$1004,'BH (3)'!$C$14),SUMIFS(Lançamentos!$Q$5:$Q$1004,Lançamentos!$J$5:$J$1004,$D193,Lançamentos!$U$5:$U$1004,I$5,Lançamentos!$W$5:$W$1004,'BH (3)'!$C$14)))</f>
        <v>x</v>
      </c>
      <c r="J193" s="88" t="str">
        <f>IF($D193="","x",IF('BH (3)'!$B$13=1,SUMIFS(Lançamentos!$Q$5:$Q$1004,Lançamentos!$K$5:$K$1004,$D193,Lançamentos!$U$5:$U$1004,J$5,Lançamentos!$W$5:$W$1004,'BH (3)'!$C$14),SUMIFS(Lançamentos!$Q$5:$Q$1004,Lançamentos!$J$5:$J$1004,$D193,Lançamentos!$U$5:$U$1004,J$5,Lançamentos!$W$5:$W$1004,'BH (3)'!$C$14)))</f>
        <v>x</v>
      </c>
      <c r="K193" s="88" t="str">
        <f>IF($D193="","x",IF('BH (3)'!$B$13=1,SUMIFS(Lançamentos!$Q$5:$Q$1004,Lançamentos!$K$5:$K$1004,$D193,Lançamentos!$U$5:$U$1004,K$5,Lançamentos!$W$5:$W$1004,'BH (3)'!$C$14),SUMIFS(Lançamentos!$Q$5:$Q$1004,Lançamentos!$J$5:$J$1004,$D193,Lançamentos!$U$5:$U$1004,K$5,Lançamentos!$W$5:$W$1004,'BH (3)'!$C$14)))</f>
        <v>x</v>
      </c>
      <c r="L193" s="88" t="str">
        <f>IF($D193="","x",IF('BH (3)'!$B$13=1,SUMIFS(Lançamentos!$Q$5:$Q$1004,Lançamentos!$K$5:$K$1004,$D193,Lançamentos!$U$5:$U$1004,L$5,Lançamentos!$W$5:$W$1004,'BH (3)'!$C$14),SUMIFS(Lançamentos!$Q$5:$Q$1004,Lançamentos!$J$5:$J$1004,$D193,Lançamentos!$U$5:$U$1004,L$5,Lançamentos!$W$5:$W$1004,'BH (3)'!$C$14)))</f>
        <v>x</v>
      </c>
      <c r="M193" s="88" t="str">
        <f>IF($D193="","x",IF('BH (3)'!$B$13=1,SUMIFS(Lançamentos!$Q$5:$Q$1004,Lançamentos!$K$5:$K$1004,$D193,Lançamentos!$U$5:$U$1004,M$5,Lançamentos!$W$5:$W$1004,'BH (3)'!$C$14),SUMIFS(Lançamentos!$Q$5:$Q$1004,Lançamentos!$J$5:$J$1004,$D193,Lançamentos!$U$5:$U$1004,M$5,Lançamentos!$W$5:$W$1004,'BH (3)'!$C$14)))</f>
        <v>x</v>
      </c>
      <c r="N193" s="88" t="str">
        <f>IF($D193="","x",IF('BH (3)'!$B$13=1,SUMIFS(Lançamentos!$Q$5:$Q$1004,Lançamentos!$K$5:$K$1004,$D193,Lançamentos!$U$5:$U$1004,N$5,Lançamentos!$W$5:$W$1004,'BH (3)'!$C$14),SUMIFS(Lançamentos!$Q$5:$Q$1004,Lançamentos!$J$5:$J$1004,$D193,Lançamentos!$U$5:$U$1004,N$5,Lançamentos!$W$5:$W$1004,'BH (3)'!$C$14)))</f>
        <v>x</v>
      </c>
      <c r="O193" s="88" t="str">
        <f>IF($D193="","x",IF('BH (3)'!$B$13=1,SUMIFS(Lançamentos!$Q$5:$Q$1004,Lançamentos!$K$5:$K$1004,$D193,Lançamentos!$U$5:$U$1004,O$5,Lançamentos!$W$5:$W$1004,'BH (3)'!$C$14),SUMIFS(Lançamentos!$Q$5:$Q$1004,Lançamentos!$J$5:$J$1004,$D193,Lançamentos!$U$5:$U$1004,O$5,Lançamentos!$W$5:$W$1004,'BH (3)'!$C$14)))</f>
        <v>x</v>
      </c>
      <c r="P193" s="88" t="str">
        <f>IF($D193="","x",IF('BH (3)'!$B$13=1,SUMIFS(Lançamentos!$Q$5:$Q$1004,Lançamentos!$K$5:$K$1004,$D193,Lançamentos!$U$5:$U$1004,P$5,Lançamentos!$W$5:$W$1004,'BH (3)'!$C$14),SUMIFS(Lançamentos!$Q$5:$Q$1004,Lançamentos!$J$5:$J$1004,$D193,Lançamentos!$U$5:$U$1004,P$5,Lançamentos!$W$5:$W$1004,'BH (3)'!$C$14)))</f>
        <v>x</v>
      </c>
      <c r="Q193" s="177" t="str">
        <f t="shared" si="5"/>
        <v/>
      </c>
    </row>
    <row r="194" spans="3:17" ht="45" customHeight="1" x14ac:dyDescent="0.25">
      <c r="C194" s="81" t="str">
        <f t="shared" si="4"/>
        <v/>
      </c>
      <c r="D194" s="170" t="str">
        <f>IF('BH (3)'!$B$13=1,IF(Adv!D192="","",Adv!D192),IF(Cli!D192="","",Cli!D192))</f>
        <v/>
      </c>
      <c r="E194" s="88" t="str">
        <f>IF($D194="","x",IF('BH (3)'!$B$13=1,SUMIFS(Lançamentos!$Q$5:$Q$1004,Lançamentos!$K$5:$K$1004,$D194,Lançamentos!$U$5:$U$1004,E$5,Lançamentos!$W$5:$W$1004,'BH (3)'!$C$14),SUMIFS(Lançamentos!$Q$5:$Q$1004,Lançamentos!$J$5:$J$1004,$D194,Lançamentos!$U$5:$U$1004,E$5,Lançamentos!$W$5:$W$1004,'BH (3)'!$C$14)))</f>
        <v>x</v>
      </c>
      <c r="F194" s="88" t="str">
        <f>IF($D194="","x",IF('BH (3)'!$B$13=1,SUMIFS(Lançamentos!$Q$5:$Q$1004,Lançamentos!$K$5:$K$1004,$D194,Lançamentos!$U$5:$U$1004,F$5,Lançamentos!$W$5:$W$1004,'BH (3)'!$C$14),SUMIFS(Lançamentos!$Q$5:$Q$1004,Lançamentos!$J$5:$J$1004,$D194,Lançamentos!$U$5:$U$1004,F$5,Lançamentos!$W$5:$W$1004,'BH (3)'!$C$14)))</f>
        <v>x</v>
      </c>
      <c r="G194" s="88" t="str">
        <f>IF($D194="","x",IF('BH (3)'!$B$13=1,SUMIFS(Lançamentos!$Q$5:$Q$1004,Lançamentos!$K$5:$K$1004,$D194,Lançamentos!$U$5:$U$1004,G$5,Lançamentos!$W$5:$W$1004,'BH (3)'!$C$14),SUMIFS(Lançamentos!$Q$5:$Q$1004,Lançamentos!$J$5:$J$1004,$D194,Lançamentos!$U$5:$U$1004,G$5,Lançamentos!$W$5:$W$1004,'BH (3)'!$C$14)))</f>
        <v>x</v>
      </c>
      <c r="H194" s="88" t="str">
        <f>IF($D194="","x",IF('BH (3)'!$B$13=1,SUMIFS(Lançamentos!$Q$5:$Q$1004,Lançamentos!$K$5:$K$1004,$D194,Lançamentos!$U$5:$U$1004,H$5,Lançamentos!$W$5:$W$1004,'BH (3)'!$C$14),SUMIFS(Lançamentos!$Q$5:$Q$1004,Lançamentos!$J$5:$J$1004,$D194,Lançamentos!$U$5:$U$1004,H$5,Lançamentos!$W$5:$W$1004,'BH (3)'!$C$14)))</f>
        <v>x</v>
      </c>
      <c r="I194" s="88" t="str">
        <f>IF($D194="","x",IF('BH (3)'!$B$13=1,SUMIFS(Lançamentos!$Q$5:$Q$1004,Lançamentos!$K$5:$K$1004,$D194,Lançamentos!$U$5:$U$1004,I$5,Lançamentos!$W$5:$W$1004,'BH (3)'!$C$14),SUMIFS(Lançamentos!$Q$5:$Q$1004,Lançamentos!$J$5:$J$1004,$D194,Lançamentos!$U$5:$U$1004,I$5,Lançamentos!$W$5:$W$1004,'BH (3)'!$C$14)))</f>
        <v>x</v>
      </c>
      <c r="J194" s="88" t="str">
        <f>IF($D194="","x",IF('BH (3)'!$B$13=1,SUMIFS(Lançamentos!$Q$5:$Q$1004,Lançamentos!$K$5:$K$1004,$D194,Lançamentos!$U$5:$U$1004,J$5,Lançamentos!$W$5:$W$1004,'BH (3)'!$C$14),SUMIFS(Lançamentos!$Q$5:$Q$1004,Lançamentos!$J$5:$J$1004,$D194,Lançamentos!$U$5:$U$1004,J$5,Lançamentos!$W$5:$W$1004,'BH (3)'!$C$14)))</f>
        <v>x</v>
      </c>
      <c r="K194" s="88" t="str">
        <f>IF($D194="","x",IF('BH (3)'!$B$13=1,SUMIFS(Lançamentos!$Q$5:$Q$1004,Lançamentos!$K$5:$K$1004,$D194,Lançamentos!$U$5:$U$1004,K$5,Lançamentos!$W$5:$W$1004,'BH (3)'!$C$14),SUMIFS(Lançamentos!$Q$5:$Q$1004,Lançamentos!$J$5:$J$1004,$D194,Lançamentos!$U$5:$U$1004,K$5,Lançamentos!$W$5:$W$1004,'BH (3)'!$C$14)))</f>
        <v>x</v>
      </c>
      <c r="L194" s="88" t="str">
        <f>IF($D194="","x",IF('BH (3)'!$B$13=1,SUMIFS(Lançamentos!$Q$5:$Q$1004,Lançamentos!$K$5:$K$1004,$D194,Lançamentos!$U$5:$U$1004,L$5,Lançamentos!$W$5:$W$1004,'BH (3)'!$C$14),SUMIFS(Lançamentos!$Q$5:$Q$1004,Lançamentos!$J$5:$J$1004,$D194,Lançamentos!$U$5:$U$1004,L$5,Lançamentos!$W$5:$W$1004,'BH (3)'!$C$14)))</f>
        <v>x</v>
      </c>
      <c r="M194" s="88" t="str">
        <f>IF($D194="","x",IF('BH (3)'!$B$13=1,SUMIFS(Lançamentos!$Q$5:$Q$1004,Lançamentos!$K$5:$K$1004,$D194,Lançamentos!$U$5:$U$1004,M$5,Lançamentos!$W$5:$W$1004,'BH (3)'!$C$14),SUMIFS(Lançamentos!$Q$5:$Q$1004,Lançamentos!$J$5:$J$1004,$D194,Lançamentos!$U$5:$U$1004,M$5,Lançamentos!$W$5:$W$1004,'BH (3)'!$C$14)))</f>
        <v>x</v>
      </c>
      <c r="N194" s="88" t="str">
        <f>IF($D194="","x",IF('BH (3)'!$B$13=1,SUMIFS(Lançamentos!$Q$5:$Q$1004,Lançamentos!$K$5:$K$1004,$D194,Lançamentos!$U$5:$U$1004,N$5,Lançamentos!$W$5:$W$1004,'BH (3)'!$C$14),SUMIFS(Lançamentos!$Q$5:$Q$1004,Lançamentos!$J$5:$J$1004,$D194,Lançamentos!$U$5:$U$1004,N$5,Lançamentos!$W$5:$W$1004,'BH (3)'!$C$14)))</f>
        <v>x</v>
      </c>
      <c r="O194" s="88" t="str">
        <f>IF($D194="","x",IF('BH (3)'!$B$13=1,SUMIFS(Lançamentos!$Q$5:$Q$1004,Lançamentos!$K$5:$K$1004,$D194,Lançamentos!$U$5:$U$1004,O$5,Lançamentos!$W$5:$W$1004,'BH (3)'!$C$14),SUMIFS(Lançamentos!$Q$5:$Q$1004,Lançamentos!$J$5:$J$1004,$D194,Lançamentos!$U$5:$U$1004,O$5,Lançamentos!$W$5:$W$1004,'BH (3)'!$C$14)))</f>
        <v>x</v>
      </c>
      <c r="P194" s="88" t="str">
        <f>IF($D194="","x",IF('BH (3)'!$B$13=1,SUMIFS(Lançamentos!$Q$5:$Q$1004,Lançamentos!$K$5:$K$1004,$D194,Lançamentos!$U$5:$U$1004,P$5,Lançamentos!$W$5:$W$1004,'BH (3)'!$C$14),SUMIFS(Lançamentos!$Q$5:$Q$1004,Lançamentos!$J$5:$J$1004,$D194,Lançamentos!$U$5:$U$1004,P$5,Lançamentos!$W$5:$W$1004,'BH (3)'!$C$14)))</f>
        <v>x</v>
      </c>
      <c r="Q194" s="177" t="str">
        <f t="shared" si="5"/>
        <v/>
      </c>
    </row>
    <row r="195" spans="3:17" ht="45" customHeight="1" x14ac:dyDescent="0.25">
      <c r="C195" s="81" t="str">
        <f t="shared" si="4"/>
        <v/>
      </c>
      <c r="D195" s="170" t="str">
        <f>IF('BH (3)'!$B$13=1,IF(Adv!D193="","",Adv!D193),IF(Cli!D193="","",Cli!D193))</f>
        <v/>
      </c>
      <c r="E195" s="88" t="str">
        <f>IF($D195="","x",IF('BH (3)'!$B$13=1,SUMIFS(Lançamentos!$Q$5:$Q$1004,Lançamentos!$K$5:$K$1004,$D195,Lançamentos!$U$5:$U$1004,E$5,Lançamentos!$W$5:$W$1004,'BH (3)'!$C$14),SUMIFS(Lançamentos!$Q$5:$Q$1004,Lançamentos!$J$5:$J$1004,$D195,Lançamentos!$U$5:$U$1004,E$5,Lançamentos!$W$5:$W$1004,'BH (3)'!$C$14)))</f>
        <v>x</v>
      </c>
      <c r="F195" s="88" t="str">
        <f>IF($D195="","x",IF('BH (3)'!$B$13=1,SUMIFS(Lançamentos!$Q$5:$Q$1004,Lançamentos!$K$5:$K$1004,$D195,Lançamentos!$U$5:$U$1004,F$5,Lançamentos!$W$5:$W$1004,'BH (3)'!$C$14),SUMIFS(Lançamentos!$Q$5:$Q$1004,Lançamentos!$J$5:$J$1004,$D195,Lançamentos!$U$5:$U$1004,F$5,Lançamentos!$W$5:$W$1004,'BH (3)'!$C$14)))</f>
        <v>x</v>
      </c>
      <c r="G195" s="88" t="str">
        <f>IF($D195="","x",IF('BH (3)'!$B$13=1,SUMIFS(Lançamentos!$Q$5:$Q$1004,Lançamentos!$K$5:$K$1004,$D195,Lançamentos!$U$5:$U$1004,G$5,Lançamentos!$W$5:$W$1004,'BH (3)'!$C$14),SUMIFS(Lançamentos!$Q$5:$Q$1004,Lançamentos!$J$5:$J$1004,$D195,Lançamentos!$U$5:$U$1004,G$5,Lançamentos!$W$5:$W$1004,'BH (3)'!$C$14)))</f>
        <v>x</v>
      </c>
      <c r="H195" s="88" t="str">
        <f>IF($D195="","x",IF('BH (3)'!$B$13=1,SUMIFS(Lançamentos!$Q$5:$Q$1004,Lançamentos!$K$5:$K$1004,$D195,Lançamentos!$U$5:$U$1004,H$5,Lançamentos!$W$5:$W$1004,'BH (3)'!$C$14),SUMIFS(Lançamentos!$Q$5:$Q$1004,Lançamentos!$J$5:$J$1004,$D195,Lançamentos!$U$5:$U$1004,H$5,Lançamentos!$W$5:$W$1004,'BH (3)'!$C$14)))</f>
        <v>x</v>
      </c>
      <c r="I195" s="88" t="str">
        <f>IF($D195="","x",IF('BH (3)'!$B$13=1,SUMIFS(Lançamentos!$Q$5:$Q$1004,Lançamentos!$K$5:$K$1004,$D195,Lançamentos!$U$5:$U$1004,I$5,Lançamentos!$W$5:$W$1004,'BH (3)'!$C$14),SUMIFS(Lançamentos!$Q$5:$Q$1004,Lançamentos!$J$5:$J$1004,$D195,Lançamentos!$U$5:$U$1004,I$5,Lançamentos!$W$5:$W$1004,'BH (3)'!$C$14)))</f>
        <v>x</v>
      </c>
      <c r="J195" s="88" t="str">
        <f>IF($D195="","x",IF('BH (3)'!$B$13=1,SUMIFS(Lançamentos!$Q$5:$Q$1004,Lançamentos!$K$5:$K$1004,$D195,Lançamentos!$U$5:$U$1004,J$5,Lançamentos!$W$5:$W$1004,'BH (3)'!$C$14),SUMIFS(Lançamentos!$Q$5:$Q$1004,Lançamentos!$J$5:$J$1004,$D195,Lançamentos!$U$5:$U$1004,J$5,Lançamentos!$W$5:$W$1004,'BH (3)'!$C$14)))</f>
        <v>x</v>
      </c>
      <c r="K195" s="88" t="str">
        <f>IF($D195="","x",IF('BH (3)'!$B$13=1,SUMIFS(Lançamentos!$Q$5:$Q$1004,Lançamentos!$K$5:$K$1004,$D195,Lançamentos!$U$5:$U$1004,K$5,Lançamentos!$W$5:$W$1004,'BH (3)'!$C$14),SUMIFS(Lançamentos!$Q$5:$Q$1004,Lançamentos!$J$5:$J$1004,$D195,Lançamentos!$U$5:$U$1004,K$5,Lançamentos!$W$5:$W$1004,'BH (3)'!$C$14)))</f>
        <v>x</v>
      </c>
      <c r="L195" s="88" t="str">
        <f>IF($D195="","x",IF('BH (3)'!$B$13=1,SUMIFS(Lançamentos!$Q$5:$Q$1004,Lançamentos!$K$5:$K$1004,$D195,Lançamentos!$U$5:$U$1004,L$5,Lançamentos!$W$5:$W$1004,'BH (3)'!$C$14),SUMIFS(Lançamentos!$Q$5:$Q$1004,Lançamentos!$J$5:$J$1004,$D195,Lançamentos!$U$5:$U$1004,L$5,Lançamentos!$W$5:$W$1004,'BH (3)'!$C$14)))</f>
        <v>x</v>
      </c>
      <c r="M195" s="88" t="str">
        <f>IF($D195="","x",IF('BH (3)'!$B$13=1,SUMIFS(Lançamentos!$Q$5:$Q$1004,Lançamentos!$K$5:$K$1004,$D195,Lançamentos!$U$5:$U$1004,M$5,Lançamentos!$W$5:$W$1004,'BH (3)'!$C$14),SUMIFS(Lançamentos!$Q$5:$Q$1004,Lançamentos!$J$5:$J$1004,$D195,Lançamentos!$U$5:$U$1004,M$5,Lançamentos!$W$5:$W$1004,'BH (3)'!$C$14)))</f>
        <v>x</v>
      </c>
      <c r="N195" s="88" t="str">
        <f>IF($D195="","x",IF('BH (3)'!$B$13=1,SUMIFS(Lançamentos!$Q$5:$Q$1004,Lançamentos!$K$5:$K$1004,$D195,Lançamentos!$U$5:$U$1004,N$5,Lançamentos!$W$5:$W$1004,'BH (3)'!$C$14),SUMIFS(Lançamentos!$Q$5:$Q$1004,Lançamentos!$J$5:$J$1004,$D195,Lançamentos!$U$5:$U$1004,N$5,Lançamentos!$W$5:$W$1004,'BH (3)'!$C$14)))</f>
        <v>x</v>
      </c>
      <c r="O195" s="88" t="str">
        <f>IF($D195="","x",IF('BH (3)'!$B$13=1,SUMIFS(Lançamentos!$Q$5:$Q$1004,Lançamentos!$K$5:$K$1004,$D195,Lançamentos!$U$5:$U$1004,O$5,Lançamentos!$W$5:$W$1004,'BH (3)'!$C$14),SUMIFS(Lançamentos!$Q$5:$Q$1004,Lançamentos!$J$5:$J$1004,$D195,Lançamentos!$U$5:$U$1004,O$5,Lançamentos!$W$5:$W$1004,'BH (3)'!$C$14)))</f>
        <v>x</v>
      </c>
      <c r="P195" s="88" t="str">
        <f>IF($D195="","x",IF('BH (3)'!$B$13=1,SUMIFS(Lançamentos!$Q$5:$Q$1004,Lançamentos!$K$5:$K$1004,$D195,Lançamentos!$U$5:$U$1004,P$5,Lançamentos!$W$5:$W$1004,'BH (3)'!$C$14),SUMIFS(Lançamentos!$Q$5:$Q$1004,Lançamentos!$J$5:$J$1004,$D195,Lançamentos!$U$5:$U$1004,P$5,Lançamentos!$W$5:$W$1004,'BH (3)'!$C$14)))</f>
        <v>x</v>
      </c>
      <c r="Q195" s="177" t="str">
        <f t="shared" si="5"/>
        <v/>
      </c>
    </row>
    <row r="196" spans="3:17" ht="45" customHeight="1" x14ac:dyDescent="0.25">
      <c r="C196" s="81" t="str">
        <f t="shared" si="4"/>
        <v/>
      </c>
      <c r="D196" s="170" t="str">
        <f>IF('BH (3)'!$B$13=1,IF(Adv!D194="","",Adv!D194),IF(Cli!D194="","",Cli!D194))</f>
        <v/>
      </c>
      <c r="E196" s="88" t="str">
        <f>IF($D196="","x",IF('BH (3)'!$B$13=1,SUMIFS(Lançamentos!$Q$5:$Q$1004,Lançamentos!$K$5:$K$1004,$D196,Lançamentos!$U$5:$U$1004,E$5,Lançamentos!$W$5:$W$1004,'BH (3)'!$C$14),SUMIFS(Lançamentos!$Q$5:$Q$1004,Lançamentos!$J$5:$J$1004,$D196,Lançamentos!$U$5:$U$1004,E$5,Lançamentos!$W$5:$W$1004,'BH (3)'!$C$14)))</f>
        <v>x</v>
      </c>
      <c r="F196" s="88" t="str">
        <f>IF($D196="","x",IF('BH (3)'!$B$13=1,SUMIFS(Lançamentos!$Q$5:$Q$1004,Lançamentos!$K$5:$K$1004,$D196,Lançamentos!$U$5:$U$1004,F$5,Lançamentos!$W$5:$W$1004,'BH (3)'!$C$14),SUMIFS(Lançamentos!$Q$5:$Q$1004,Lançamentos!$J$5:$J$1004,$D196,Lançamentos!$U$5:$U$1004,F$5,Lançamentos!$W$5:$W$1004,'BH (3)'!$C$14)))</f>
        <v>x</v>
      </c>
      <c r="G196" s="88" t="str">
        <f>IF($D196="","x",IF('BH (3)'!$B$13=1,SUMIFS(Lançamentos!$Q$5:$Q$1004,Lançamentos!$K$5:$K$1004,$D196,Lançamentos!$U$5:$U$1004,G$5,Lançamentos!$W$5:$W$1004,'BH (3)'!$C$14),SUMIFS(Lançamentos!$Q$5:$Q$1004,Lançamentos!$J$5:$J$1004,$D196,Lançamentos!$U$5:$U$1004,G$5,Lançamentos!$W$5:$W$1004,'BH (3)'!$C$14)))</f>
        <v>x</v>
      </c>
      <c r="H196" s="88" t="str">
        <f>IF($D196="","x",IF('BH (3)'!$B$13=1,SUMIFS(Lançamentos!$Q$5:$Q$1004,Lançamentos!$K$5:$K$1004,$D196,Lançamentos!$U$5:$U$1004,H$5,Lançamentos!$W$5:$W$1004,'BH (3)'!$C$14),SUMIFS(Lançamentos!$Q$5:$Q$1004,Lançamentos!$J$5:$J$1004,$D196,Lançamentos!$U$5:$U$1004,H$5,Lançamentos!$W$5:$W$1004,'BH (3)'!$C$14)))</f>
        <v>x</v>
      </c>
      <c r="I196" s="88" t="str">
        <f>IF($D196="","x",IF('BH (3)'!$B$13=1,SUMIFS(Lançamentos!$Q$5:$Q$1004,Lançamentos!$K$5:$K$1004,$D196,Lançamentos!$U$5:$U$1004,I$5,Lançamentos!$W$5:$W$1004,'BH (3)'!$C$14),SUMIFS(Lançamentos!$Q$5:$Q$1004,Lançamentos!$J$5:$J$1004,$D196,Lançamentos!$U$5:$U$1004,I$5,Lançamentos!$W$5:$W$1004,'BH (3)'!$C$14)))</f>
        <v>x</v>
      </c>
      <c r="J196" s="88" t="str">
        <f>IF($D196="","x",IF('BH (3)'!$B$13=1,SUMIFS(Lançamentos!$Q$5:$Q$1004,Lançamentos!$K$5:$K$1004,$D196,Lançamentos!$U$5:$U$1004,J$5,Lançamentos!$W$5:$W$1004,'BH (3)'!$C$14),SUMIFS(Lançamentos!$Q$5:$Q$1004,Lançamentos!$J$5:$J$1004,$D196,Lançamentos!$U$5:$U$1004,J$5,Lançamentos!$W$5:$W$1004,'BH (3)'!$C$14)))</f>
        <v>x</v>
      </c>
      <c r="K196" s="88" t="str">
        <f>IF($D196="","x",IF('BH (3)'!$B$13=1,SUMIFS(Lançamentos!$Q$5:$Q$1004,Lançamentos!$K$5:$K$1004,$D196,Lançamentos!$U$5:$U$1004,K$5,Lançamentos!$W$5:$W$1004,'BH (3)'!$C$14),SUMIFS(Lançamentos!$Q$5:$Q$1004,Lançamentos!$J$5:$J$1004,$D196,Lançamentos!$U$5:$U$1004,K$5,Lançamentos!$W$5:$W$1004,'BH (3)'!$C$14)))</f>
        <v>x</v>
      </c>
      <c r="L196" s="88" t="str">
        <f>IF($D196="","x",IF('BH (3)'!$B$13=1,SUMIFS(Lançamentos!$Q$5:$Q$1004,Lançamentos!$K$5:$K$1004,$D196,Lançamentos!$U$5:$U$1004,L$5,Lançamentos!$W$5:$W$1004,'BH (3)'!$C$14),SUMIFS(Lançamentos!$Q$5:$Q$1004,Lançamentos!$J$5:$J$1004,$D196,Lançamentos!$U$5:$U$1004,L$5,Lançamentos!$W$5:$W$1004,'BH (3)'!$C$14)))</f>
        <v>x</v>
      </c>
      <c r="M196" s="88" t="str">
        <f>IF($D196="","x",IF('BH (3)'!$B$13=1,SUMIFS(Lançamentos!$Q$5:$Q$1004,Lançamentos!$K$5:$K$1004,$D196,Lançamentos!$U$5:$U$1004,M$5,Lançamentos!$W$5:$W$1004,'BH (3)'!$C$14),SUMIFS(Lançamentos!$Q$5:$Q$1004,Lançamentos!$J$5:$J$1004,$D196,Lançamentos!$U$5:$U$1004,M$5,Lançamentos!$W$5:$W$1004,'BH (3)'!$C$14)))</f>
        <v>x</v>
      </c>
      <c r="N196" s="88" t="str">
        <f>IF($D196="","x",IF('BH (3)'!$B$13=1,SUMIFS(Lançamentos!$Q$5:$Q$1004,Lançamentos!$K$5:$K$1004,$D196,Lançamentos!$U$5:$U$1004,N$5,Lançamentos!$W$5:$W$1004,'BH (3)'!$C$14),SUMIFS(Lançamentos!$Q$5:$Q$1004,Lançamentos!$J$5:$J$1004,$D196,Lançamentos!$U$5:$U$1004,N$5,Lançamentos!$W$5:$W$1004,'BH (3)'!$C$14)))</f>
        <v>x</v>
      </c>
      <c r="O196" s="88" t="str">
        <f>IF($D196="","x",IF('BH (3)'!$B$13=1,SUMIFS(Lançamentos!$Q$5:$Q$1004,Lançamentos!$K$5:$K$1004,$D196,Lançamentos!$U$5:$U$1004,O$5,Lançamentos!$W$5:$W$1004,'BH (3)'!$C$14),SUMIFS(Lançamentos!$Q$5:$Q$1004,Lançamentos!$J$5:$J$1004,$D196,Lançamentos!$U$5:$U$1004,O$5,Lançamentos!$W$5:$W$1004,'BH (3)'!$C$14)))</f>
        <v>x</v>
      </c>
      <c r="P196" s="88" t="str">
        <f>IF($D196="","x",IF('BH (3)'!$B$13=1,SUMIFS(Lançamentos!$Q$5:$Q$1004,Lançamentos!$K$5:$K$1004,$D196,Lançamentos!$U$5:$U$1004,P$5,Lançamentos!$W$5:$W$1004,'BH (3)'!$C$14),SUMIFS(Lançamentos!$Q$5:$Q$1004,Lançamentos!$J$5:$J$1004,$D196,Lançamentos!$U$5:$U$1004,P$5,Lançamentos!$W$5:$W$1004,'BH (3)'!$C$14)))</f>
        <v>x</v>
      </c>
      <c r="Q196" s="177" t="str">
        <f t="shared" si="5"/>
        <v/>
      </c>
    </row>
    <row r="197" spans="3:17" ht="45" customHeight="1" x14ac:dyDescent="0.25">
      <c r="C197" s="81" t="str">
        <f t="shared" si="4"/>
        <v/>
      </c>
      <c r="D197" s="170" t="str">
        <f>IF('BH (3)'!$B$13=1,IF(Adv!D195="","",Adv!D195),IF(Cli!D195="","",Cli!D195))</f>
        <v/>
      </c>
      <c r="E197" s="88" t="str">
        <f>IF($D197="","x",IF('BH (3)'!$B$13=1,SUMIFS(Lançamentos!$Q$5:$Q$1004,Lançamentos!$K$5:$K$1004,$D197,Lançamentos!$U$5:$U$1004,E$5,Lançamentos!$W$5:$W$1004,'BH (3)'!$C$14),SUMIFS(Lançamentos!$Q$5:$Q$1004,Lançamentos!$J$5:$J$1004,$D197,Lançamentos!$U$5:$U$1004,E$5,Lançamentos!$W$5:$W$1004,'BH (3)'!$C$14)))</f>
        <v>x</v>
      </c>
      <c r="F197" s="88" t="str">
        <f>IF($D197="","x",IF('BH (3)'!$B$13=1,SUMIFS(Lançamentos!$Q$5:$Q$1004,Lançamentos!$K$5:$K$1004,$D197,Lançamentos!$U$5:$U$1004,F$5,Lançamentos!$W$5:$W$1004,'BH (3)'!$C$14),SUMIFS(Lançamentos!$Q$5:$Q$1004,Lançamentos!$J$5:$J$1004,$D197,Lançamentos!$U$5:$U$1004,F$5,Lançamentos!$W$5:$W$1004,'BH (3)'!$C$14)))</f>
        <v>x</v>
      </c>
      <c r="G197" s="88" t="str">
        <f>IF($D197="","x",IF('BH (3)'!$B$13=1,SUMIFS(Lançamentos!$Q$5:$Q$1004,Lançamentos!$K$5:$K$1004,$D197,Lançamentos!$U$5:$U$1004,G$5,Lançamentos!$W$5:$W$1004,'BH (3)'!$C$14),SUMIFS(Lançamentos!$Q$5:$Q$1004,Lançamentos!$J$5:$J$1004,$D197,Lançamentos!$U$5:$U$1004,G$5,Lançamentos!$W$5:$W$1004,'BH (3)'!$C$14)))</f>
        <v>x</v>
      </c>
      <c r="H197" s="88" t="str">
        <f>IF($D197="","x",IF('BH (3)'!$B$13=1,SUMIFS(Lançamentos!$Q$5:$Q$1004,Lançamentos!$K$5:$K$1004,$D197,Lançamentos!$U$5:$U$1004,H$5,Lançamentos!$W$5:$W$1004,'BH (3)'!$C$14),SUMIFS(Lançamentos!$Q$5:$Q$1004,Lançamentos!$J$5:$J$1004,$D197,Lançamentos!$U$5:$U$1004,H$5,Lançamentos!$W$5:$W$1004,'BH (3)'!$C$14)))</f>
        <v>x</v>
      </c>
      <c r="I197" s="88" t="str">
        <f>IF($D197="","x",IF('BH (3)'!$B$13=1,SUMIFS(Lançamentos!$Q$5:$Q$1004,Lançamentos!$K$5:$K$1004,$D197,Lançamentos!$U$5:$U$1004,I$5,Lançamentos!$W$5:$W$1004,'BH (3)'!$C$14),SUMIFS(Lançamentos!$Q$5:$Q$1004,Lançamentos!$J$5:$J$1004,$D197,Lançamentos!$U$5:$U$1004,I$5,Lançamentos!$W$5:$W$1004,'BH (3)'!$C$14)))</f>
        <v>x</v>
      </c>
      <c r="J197" s="88" t="str">
        <f>IF($D197="","x",IF('BH (3)'!$B$13=1,SUMIFS(Lançamentos!$Q$5:$Q$1004,Lançamentos!$K$5:$K$1004,$D197,Lançamentos!$U$5:$U$1004,J$5,Lançamentos!$W$5:$W$1004,'BH (3)'!$C$14),SUMIFS(Lançamentos!$Q$5:$Q$1004,Lançamentos!$J$5:$J$1004,$D197,Lançamentos!$U$5:$U$1004,J$5,Lançamentos!$W$5:$W$1004,'BH (3)'!$C$14)))</f>
        <v>x</v>
      </c>
      <c r="K197" s="88" t="str">
        <f>IF($D197="","x",IF('BH (3)'!$B$13=1,SUMIFS(Lançamentos!$Q$5:$Q$1004,Lançamentos!$K$5:$K$1004,$D197,Lançamentos!$U$5:$U$1004,K$5,Lançamentos!$W$5:$W$1004,'BH (3)'!$C$14),SUMIFS(Lançamentos!$Q$5:$Q$1004,Lançamentos!$J$5:$J$1004,$D197,Lançamentos!$U$5:$U$1004,K$5,Lançamentos!$W$5:$W$1004,'BH (3)'!$C$14)))</f>
        <v>x</v>
      </c>
      <c r="L197" s="88" t="str">
        <f>IF($D197="","x",IF('BH (3)'!$B$13=1,SUMIFS(Lançamentos!$Q$5:$Q$1004,Lançamentos!$K$5:$K$1004,$D197,Lançamentos!$U$5:$U$1004,L$5,Lançamentos!$W$5:$W$1004,'BH (3)'!$C$14),SUMIFS(Lançamentos!$Q$5:$Q$1004,Lançamentos!$J$5:$J$1004,$D197,Lançamentos!$U$5:$U$1004,L$5,Lançamentos!$W$5:$W$1004,'BH (3)'!$C$14)))</f>
        <v>x</v>
      </c>
      <c r="M197" s="88" t="str">
        <f>IF($D197="","x",IF('BH (3)'!$B$13=1,SUMIFS(Lançamentos!$Q$5:$Q$1004,Lançamentos!$K$5:$K$1004,$D197,Lançamentos!$U$5:$U$1004,M$5,Lançamentos!$W$5:$W$1004,'BH (3)'!$C$14),SUMIFS(Lançamentos!$Q$5:$Q$1004,Lançamentos!$J$5:$J$1004,$D197,Lançamentos!$U$5:$U$1004,M$5,Lançamentos!$W$5:$W$1004,'BH (3)'!$C$14)))</f>
        <v>x</v>
      </c>
      <c r="N197" s="88" t="str">
        <f>IF($D197="","x",IF('BH (3)'!$B$13=1,SUMIFS(Lançamentos!$Q$5:$Q$1004,Lançamentos!$K$5:$K$1004,$D197,Lançamentos!$U$5:$U$1004,N$5,Lançamentos!$W$5:$W$1004,'BH (3)'!$C$14),SUMIFS(Lançamentos!$Q$5:$Q$1004,Lançamentos!$J$5:$J$1004,$D197,Lançamentos!$U$5:$U$1004,N$5,Lançamentos!$W$5:$W$1004,'BH (3)'!$C$14)))</f>
        <v>x</v>
      </c>
      <c r="O197" s="88" t="str">
        <f>IF($D197="","x",IF('BH (3)'!$B$13=1,SUMIFS(Lançamentos!$Q$5:$Q$1004,Lançamentos!$K$5:$K$1004,$D197,Lançamentos!$U$5:$U$1004,O$5,Lançamentos!$W$5:$W$1004,'BH (3)'!$C$14),SUMIFS(Lançamentos!$Q$5:$Q$1004,Lançamentos!$J$5:$J$1004,$D197,Lançamentos!$U$5:$U$1004,O$5,Lançamentos!$W$5:$W$1004,'BH (3)'!$C$14)))</f>
        <v>x</v>
      </c>
      <c r="P197" s="88" t="str">
        <f>IF($D197="","x",IF('BH (3)'!$B$13=1,SUMIFS(Lançamentos!$Q$5:$Q$1004,Lançamentos!$K$5:$K$1004,$D197,Lançamentos!$U$5:$U$1004,P$5,Lançamentos!$W$5:$W$1004,'BH (3)'!$C$14),SUMIFS(Lançamentos!$Q$5:$Q$1004,Lançamentos!$J$5:$J$1004,$D197,Lançamentos!$U$5:$U$1004,P$5,Lançamentos!$W$5:$W$1004,'BH (3)'!$C$14)))</f>
        <v>x</v>
      </c>
      <c r="Q197" s="177" t="str">
        <f t="shared" si="5"/>
        <v/>
      </c>
    </row>
    <row r="198" spans="3:17" ht="45" customHeight="1" x14ac:dyDescent="0.25">
      <c r="C198" s="81" t="str">
        <f t="shared" si="4"/>
        <v/>
      </c>
      <c r="D198" s="170" t="str">
        <f>IF('BH (3)'!$B$13=1,IF(Adv!D196="","",Adv!D196),IF(Cli!D196="","",Cli!D196))</f>
        <v/>
      </c>
      <c r="E198" s="88" t="str">
        <f>IF($D198="","x",IF('BH (3)'!$B$13=1,SUMIFS(Lançamentos!$Q$5:$Q$1004,Lançamentos!$K$5:$K$1004,$D198,Lançamentos!$U$5:$U$1004,E$5,Lançamentos!$W$5:$W$1004,'BH (3)'!$C$14),SUMIFS(Lançamentos!$Q$5:$Q$1004,Lançamentos!$J$5:$J$1004,$D198,Lançamentos!$U$5:$U$1004,E$5,Lançamentos!$W$5:$W$1004,'BH (3)'!$C$14)))</f>
        <v>x</v>
      </c>
      <c r="F198" s="88" t="str">
        <f>IF($D198="","x",IF('BH (3)'!$B$13=1,SUMIFS(Lançamentos!$Q$5:$Q$1004,Lançamentos!$K$5:$K$1004,$D198,Lançamentos!$U$5:$U$1004,F$5,Lançamentos!$W$5:$W$1004,'BH (3)'!$C$14),SUMIFS(Lançamentos!$Q$5:$Q$1004,Lançamentos!$J$5:$J$1004,$D198,Lançamentos!$U$5:$U$1004,F$5,Lançamentos!$W$5:$W$1004,'BH (3)'!$C$14)))</f>
        <v>x</v>
      </c>
      <c r="G198" s="88" t="str">
        <f>IF($D198="","x",IF('BH (3)'!$B$13=1,SUMIFS(Lançamentos!$Q$5:$Q$1004,Lançamentos!$K$5:$K$1004,$D198,Lançamentos!$U$5:$U$1004,G$5,Lançamentos!$W$5:$W$1004,'BH (3)'!$C$14),SUMIFS(Lançamentos!$Q$5:$Q$1004,Lançamentos!$J$5:$J$1004,$D198,Lançamentos!$U$5:$U$1004,G$5,Lançamentos!$W$5:$W$1004,'BH (3)'!$C$14)))</f>
        <v>x</v>
      </c>
      <c r="H198" s="88" t="str">
        <f>IF($D198="","x",IF('BH (3)'!$B$13=1,SUMIFS(Lançamentos!$Q$5:$Q$1004,Lançamentos!$K$5:$K$1004,$D198,Lançamentos!$U$5:$U$1004,H$5,Lançamentos!$W$5:$W$1004,'BH (3)'!$C$14),SUMIFS(Lançamentos!$Q$5:$Q$1004,Lançamentos!$J$5:$J$1004,$D198,Lançamentos!$U$5:$U$1004,H$5,Lançamentos!$W$5:$W$1004,'BH (3)'!$C$14)))</f>
        <v>x</v>
      </c>
      <c r="I198" s="88" t="str">
        <f>IF($D198="","x",IF('BH (3)'!$B$13=1,SUMIFS(Lançamentos!$Q$5:$Q$1004,Lançamentos!$K$5:$K$1004,$D198,Lançamentos!$U$5:$U$1004,I$5,Lançamentos!$W$5:$W$1004,'BH (3)'!$C$14),SUMIFS(Lançamentos!$Q$5:$Q$1004,Lançamentos!$J$5:$J$1004,$D198,Lançamentos!$U$5:$U$1004,I$5,Lançamentos!$W$5:$W$1004,'BH (3)'!$C$14)))</f>
        <v>x</v>
      </c>
      <c r="J198" s="88" t="str">
        <f>IF($D198="","x",IF('BH (3)'!$B$13=1,SUMIFS(Lançamentos!$Q$5:$Q$1004,Lançamentos!$K$5:$K$1004,$D198,Lançamentos!$U$5:$U$1004,J$5,Lançamentos!$W$5:$W$1004,'BH (3)'!$C$14),SUMIFS(Lançamentos!$Q$5:$Q$1004,Lançamentos!$J$5:$J$1004,$D198,Lançamentos!$U$5:$U$1004,J$5,Lançamentos!$W$5:$W$1004,'BH (3)'!$C$14)))</f>
        <v>x</v>
      </c>
      <c r="K198" s="88" t="str">
        <f>IF($D198="","x",IF('BH (3)'!$B$13=1,SUMIFS(Lançamentos!$Q$5:$Q$1004,Lançamentos!$K$5:$K$1004,$D198,Lançamentos!$U$5:$U$1004,K$5,Lançamentos!$W$5:$W$1004,'BH (3)'!$C$14),SUMIFS(Lançamentos!$Q$5:$Q$1004,Lançamentos!$J$5:$J$1004,$D198,Lançamentos!$U$5:$U$1004,K$5,Lançamentos!$W$5:$W$1004,'BH (3)'!$C$14)))</f>
        <v>x</v>
      </c>
      <c r="L198" s="88" t="str">
        <f>IF($D198="","x",IF('BH (3)'!$B$13=1,SUMIFS(Lançamentos!$Q$5:$Q$1004,Lançamentos!$K$5:$K$1004,$D198,Lançamentos!$U$5:$U$1004,L$5,Lançamentos!$W$5:$W$1004,'BH (3)'!$C$14),SUMIFS(Lançamentos!$Q$5:$Q$1004,Lançamentos!$J$5:$J$1004,$D198,Lançamentos!$U$5:$U$1004,L$5,Lançamentos!$W$5:$W$1004,'BH (3)'!$C$14)))</f>
        <v>x</v>
      </c>
      <c r="M198" s="88" t="str">
        <f>IF($D198="","x",IF('BH (3)'!$B$13=1,SUMIFS(Lançamentos!$Q$5:$Q$1004,Lançamentos!$K$5:$K$1004,$D198,Lançamentos!$U$5:$U$1004,M$5,Lançamentos!$W$5:$W$1004,'BH (3)'!$C$14),SUMIFS(Lançamentos!$Q$5:$Q$1004,Lançamentos!$J$5:$J$1004,$D198,Lançamentos!$U$5:$U$1004,M$5,Lançamentos!$W$5:$W$1004,'BH (3)'!$C$14)))</f>
        <v>x</v>
      </c>
      <c r="N198" s="88" t="str">
        <f>IF($D198="","x",IF('BH (3)'!$B$13=1,SUMIFS(Lançamentos!$Q$5:$Q$1004,Lançamentos!$K$5:$K$1004,$D198,Lançamentos!$U$5:$U$1004,N$5,Lançamentos!$W$5:$W$1004,'BH (3)'!$C$14),SUMIFS(Lançamentos!$Q$5:$Q$1004,Lançamentos!$J$5:$J$1004,$D198,Lançamentos!$U$5:$U$1004,N$5,Lançamentos!$W$5:$W$1004,'BH (3)'!$C$14)))</f>
        <v>x</v>
      </c>
      <c r="O198" s="88" t="str">
        <f>IF($D198="","x",IF('BH (3)'!$B$13=1,SUMIFS(Lançamentos!$Q$5:$Q$1004,Lançamentos!$K$5:$K$1004,$D198,Lançamentos!$U$5:$U$1004,O$5,Lançamentos!$W$5:$W$1004,'BH (3)'!$C$14),SUMIFS(Lançamentos!$Q$5:$Q$1004,Lançamentos!$J$5:$J$1004,$D198,Lançamentos!$U$5:$U$1004,O$5,Lançamentos!$W$5:$W$1004,'BH (3)'!$C$14)))</f>
        <v>x</v>
      </c>
      <c r="P198" s="88" t="str">
        <f>IF($D198="","x",IF('BH (3)'!$B$13=1,SUMIFS(Lançamentos!$Q$5:$Q$1004,Lançamentos!$K$5:$K$1004,$D198,Lançamentos!$U$5:$U$1004,P$5,Lançamentos!$W$5:$W$1004,'BH (3)'!$C$14),SUMIFS(Lançamentos!$Q$5:$Q$1004,Lançamentos!$J$5:$J$1004,$D198,Lançamentos!$U$5:$U$1004,P$5,Lançamentos!$W$5:$W$1004,'BH (3)'!$C$14)))</f>
        <v>x</v>
      </c>
      <c r="Q198" s="177" t="str">
        <f t="shared" si="5"/>
        <v/>
      </c>
    </row>
    <row r="199" spans="3:17" ht="45" customHeight="1" x14ac:dyDescent="0.25">
      <c r="C199" s="81" t="str">
        <f t="shared" si="4"/>
        <v/>
      </c>
      <c r="D199" s="170" t="str">
        <f>IF('BH (3)'!$B$13=1,IF(Adv!D197="","",Adv!D197),IF(Cli!D197="","",Cli!D197))</f>
        <v/>
      </c>
      <c r="E199" s="88" t="str">
        <f>IF($D199="","x",IF('BH (3)'!$B$13=1,SUMIFS(Lançamentos!$Q$5:$Q$1004,Lançamentos!$K$5:$K$1004,$D199,Lançamentos!$U$5:$U$1004,E$5,Lançamentos!$W$5:$W$1004,'BH (3)'!$C$14),SUMIFS(Lançamentos!$Q$5:$Q$1004,Lançamentos!$J$5:$J$1004,$D199,Lançamentos!$U$5:$U$1004,E$5,Lançamentos!$W$5:$W$1004,'BH (3)'!$C$14)))</f>
        <v>x</v>
      </c>
      <c r="F199" s="88" t="str">
        <f>IF($D199="","x",IF('BH (3)'!$B$13=1,SUMIFS(Lançamentos!$Q$5:$Q$1004,Lançamentos!$K$5:$K$1004,$D199,Lançamentos!$U$5:$U$1004,F$5,Lançamentos!$W$5:$W$1004,'BH (3)'!$C$14),SUMIFS(Lançamentos!$Q$5:$Q$1004,Lançamentos!$J$5:$J$1004,$D199,Lançamentos!$U$5:$U$1004,F$5,Lançamentos!$W$5:$W$1004,'BH (3)'!$C$14)))</f>
        <v>x</v>
      </c>
      <c r="G199" s="88" t="str">
        <f>IF($D199="","x",IF('BH (3)'!$B$13=1,SUMIFS(Lançamentos!$Q$5:$Q$1004,Lançamentos!$K$5:$K$1004,$D199,Lançamentos!$U$5:$U$1004,G$5,Lançamentos!$W$5:$W$1004,'BH (3)'!$C$14),SUMIFS(Lançamentos!$Q$5:$Q$1004,Lançamentos!$J$5:$J$1004,$D199,Lançamentos!$U$5:$U$1004,G$5,Lançamentos!$W$5:$W$1004,'BH (3)'!$C$14)))</f>
        <v>x</v>
      </c>
      <c r="H199" s="88" t="str">
        <f>IF($D199="","x",IF('BH (3)'!$B$13=1,SUMIFS(Lançamentos!$Q$5:$Q$1004,Lançamentos!$K$5:$K$1004,$D199,Lançamentos!$U$5:$U$1004,H$5,Lançamentos!$W$5:$W$1004,'BH (3)'!$C$14),SUMIFS(Lançamentos!$Q$5:$Q$1004,Lançamentos!$J$5:$J$1004,$D199,Lançamentos!$U$5:$U$1004,H$5,Lançamentos!$W$5:$W$1004,'BH (3)'!$C$14)))</f>
        <v>x</v>
      </c>
      <c r="I199" s="88" t="str">
        <f>IF($D199="","x",IF('BH (3)'!$B$13=1,SUMIFS(Lançamentos!$Q$5:$Q$1004,Lançamentos!$K$5:$K$1004,$D199,Lançamentos!$U$5:$U$1004,I$5,Lançamentos!$W$5:$W$1004,'BH (3)'!$C$14),SUMIFS(Lançamentos!$Q$5:$Q$1004,Lançamentos!$J$5:$J$1004,$D199,Lançamentos!$U$5:$U$1004,I$5,Lançamentos!$W$5:$W$1004,'BH (3)'!$C$14)))</f>
        <v>x</v>
      </c>
      <c r="J199" s="88" t="str">
        <f>IF($D199="","x",IF('BH (3)'!$B$13=1,SUMIFS(Lançamentos!$Q$5:$Q$1004,Lançamentos!$K$5:$K$1004,$D199,Lançamentos!$U$5:$U$1004,J$5,Lançamentos!$W$5:$W$1004,'BH (3)'!$C$14),SUMIFS(Lançamentos!$Q$5:$Q$1004,Lançamentos!$J$5:$J$1004,$D199,Lançamentos!$U$5:$U$1004,J$5,Lançamentos!$W$5:$W$1004,'BH (3)'!$C$14)))</f>
        <v>x</v>
      </c>
      <c r="K199" s="88" t="str">
        <f>IF($D199="","x",IF('BH (3)'!$B$13=1,SUMIFS(Lançamentos!$Q$5:$Q$1004,Lançamentos!$K$5:$K$1004,$D199,Lançamentos!$U$5:$U$1004,K$5,Lançamentos!$W$5:$W$1004,'BH (3)'!$C$14),SUMIFS(Lançamentos!$Q$5:$Q$1004,Lançamentos!$J$5:$J$1004,$D199,Lançamentos!$U$5:$U$1004,K$5,Lançamentos!$W$5:$W$1004,'BH (3)'!$C$14)))</f>
        <v>x</v>
      </c>
      <c r="L199" s="88" t="str">
        <f>IF($D199="","x",IF('BH (3)'!$B$13=1,SUMIFS(Lançamentos!$Q$5:$Q$1004,Lançamentos!$K$5:$K$1004,$D199,Lançamentos!$U$5:$U$1004,L$5,Lançamentos!$W$5:$W$1004,'BH (3)'!$C$14),SUMIFS(Lançamentos!$Q$5:$Q$1004,Lançamentos!$J$5:$J$1004,$D199,Lançamentos!$U$5:$U$1004,L$5,Lançamentos!$W$5:$W$1004,'BH (3)'!$C$14)))</f>
        <v>x</v>
      </c>
      <c r="M199" s="88" t="str">
        <f>IF($D199="","x",IF('BH (3)'!$B$13=1,SUMIFS(Lançamentos!$Q$5:$Q$1004,Lançamentos!$K$5:$K$1004,$D199,Lançamentos!$U$5:$U$1004,M$5,Lançamentos!$W$5:$W$1004,'BH (3)'!$C$14),SUMIFS(Lançamentos!$Q$5:$Q$1004,Lançamentos!$J$5:$J$1004,$D199,Lançamentos!$U$5:$U$1004,M$5,Lançamentos!$W$5:$W$1004,'BH (3)'!$C$14)))</f>
        <v>x</v>
      </c>
      <c r="N199" s="88" t="str">
        <f>IF($D199="","x",IF('BH (3)'!$B$13=1,SUMIFS(Lançamentos!$Q$5:$Q$1004,Lançamentos!$K$5:$K$1004,$D199,Lançamentos!$U$5:$U$1004,N$5,Lançamentos!$W$5:$W$1004,'BH (3)'!$C$14),SUMIFS(Lançamentos!$Q$5:$Q$1004,Lançamentos!$J$5:$J$1004,$D199,Lançamentos!$U$5:$U$1004,N$5,Lançamentos!$W$5:$W$1004,'BH (3)'!$C$14)))</f>
        <v>x</v>
      </c>
      <c r="O199" s="88" t="str">
        <f>IF($D199="","x",IF('BH (3)'!$B$13=1,SUMIFS(Lançamentos!$Q$5:$Q$1004,Lançamentos!$K$5:$K$1004,$D199,Lançamentos!$U$5:$U$1004,O$5,Lançamentos!$W$5:$W$1004,'BH (3)'!$C$14),SUMIFS(Lançamentos!$Q$5:$Q$1004,Lançamentos!$J$5:$J$1004,$D199,Lançamentos!$U$5:$U$1004,O$5,Lançamentos!$W$5:$W$1004,'BH (3)'!$C$14)))</f>
        <v>x</v>
      </c>
      <c r="P199" s="88" t="str">
        <f>IF($D199="","x",IF('BH (3)'!$B$13=1,SUMIFS(Lançamentos!$Q$5:$Q$1004,Lançamentos!$K$5:$K$1004,$D199,Lançamentos!$U$5:$U$1004,P$5,Lançamentos!$W$5:$W$1004,'BH (3)'!$C$14),SUMIFS(Lançamentos!$Q$5:$Q$1004,Lançamentos!$J$5:$J$1004,$D199,Lançamentos!$U$5:$U$1004,P$5,Lançamentos!$W$5:$W$1004,'BH (3)'!$C$14)))</f>
        <v>x</v>
      </c>
      <c r="Q199" s="177" t="str">
        <f t="shared" si="5"/>
        <v/>
      </c>
    </row>
    <row r="200" spans="3:17" ht="45" customHeight="1" x14ac:dyDescent="0.25">
      <c r="C200" s="81" t="str">
        <f t="shared" si="4"/>
        <v/>
      </c>
      <c r="D200" s="170" t="str">
        <f>IF('BH (3)'!$B$13=1,IF(Adv!D198="","",Adv!D198),IF(Cli!D198="","",Cli!D198))</f>
        <v/>
      </c>
      <c r="E200" s="88" t="str">
        <f>IF($D200="","x",IF('BH (3)'!$B$13=1,SUMIFS(Lançamentos!$Q$5:$Q$1004,Lançamentos!$K$5:$K$1004,$D200,Lançamentos!$U$5:$U$1004,E$5,Lançamentos!$W$5:$W$1004,'BH (3)'!$C$14),SUMIFS(Lançamentos!$Q$5:$Q$1004,Lançamentos!$J$5:$J$1004,$D200,Lançamentos!$U$5:$U$1004,E$5,Lançamentos!$W$5:$W$1004,'BH (3)'!$C$14)))</f>
        <v>x</v>
      </c>
      <c r="F200" s="88" t="str">
        <f>IF($D200="","x",IF('BH (3)'!$B$13=1,SUMIFS(Lançamentos!$Q$5:$Q$1004,Lançamentos!$K$5:$K$1004,$D200,Lançamentos!$U$5:$U$1004,F$5,Lançamentos!$W$5:$W$1004,'BH (3)'!$C$14),SUMIFS(Lançamentos!$Q$5:$Q$1004,Lançamentos!$J$5:$J$1004,$D200,Lançamentos!$U$5:$U$1004,F$5,Lançamentos!$W$5:$W$1004,'BH (3)'!$C$14)))</f>
        <v>x</v>
      </c>
      <c r="G200" s="88" t="str">
        <f>IF($D200="","x",IF('BH (3)'!$B$13=1,SUMIFS(Lançamentos!$Q$5:$Q$1004,Lançamentos!$K$5:$K$1004,$D200,Lançamentos!$U$5:$U$1004,G$5,Lançamentos!$W$5:$W$1004,'BH (3)'!$C$14),SUMIFS(Lançamentos!$Q$5:$Q$1004,Lançamentos!$J$5:$J$1004,$D200,Lançamentos!$U$5:$U$1004,G$5,Lançamentos!$W$5:$W$1004,'BH (3)'!$C$14)))</f>
        <v>x</v>
      </c>
      <c r="H200" s="88" t="str">
        <f>IF($D200="","x",IF('BH (3)'!$B$13=1,SUMIFS(Lançamentos!$Q$5:$Q$1004,Lançamentos!$K$5:$K$1004,$D200,Lançamentos!$U$5:$U$1004,H$5,Lançamentos!$W$5:$W$1004,'BH (3)'!$C$14),SUMIFS(Lançamentos!$Q$5:$Q$1004,Lançamentos!$J$5:$J$1004,$D200,Lançamentos!$U$5:$U$1004,H$5,Lançamentos!$W$5:$W$1004,'BH (3)'!$C$14)))</f>
        <v>x</v>
      </c>
      <c r="I200" s="88" t="str">
        <f>IF($D200="","x",IF('BH (3)'!$B$13=1,SUMIFS(Lançamentos!$Q$5:$Q$1004,Lançamentos!$K$5:$K$1004,$D200,Lançamentos!$U$5:$U$1004,I$5,Lançamentos!$W$5:$W$1004,'BH (3)'!$C$14),SUMIFS(Lançamentos!$Q$5:$Q$1004,Lançamentos!$J$5:$J$1004,$D200,Lançamentos!$U$5:$U$1004,I$5,Lançamentos!$W$5:$W$1004,'BH (3)'!$C$14)))</f>
        <v>x</v>
      </c>
      <c r="J200" s="88" t="str">
        <f>IF($D200="","x",IF('BH (3)'!$B$13=1,SUMIFS(Lançamentos!$Q$5:$Q$1004,Lançamentos!$K$5:$K$1004,$D200,Lançamentos!$U$5:$U$1004,J$5,Lançamentos!$W$5:$W$1004,'BH (3)'!$C$14),SUMIFS(Lançamentos!$Q$5:$Q$1004,Lançamentos!$J$5:$J$1004,$D200,Lançamentos!$U$5:$U$1004,J$5,Lançamentos!$W$5:$W$1004,'BH (3)'!$C$14)))</f>
        <v>x</v>
      </c>
      <c r="K200" s="88" t="str">
        <f>IF($D200="","x",IF('BH (3)'!$B$13=1,SUMIFS(Lançamentos!$Q$5:$Q$1004,Lançamentos!$K$5:$K$1004,$D200,Lançamentos!$U$5:$U$1004,K$5,Lançamentos!$W$5:$W$1004,'BH (3)'!$C$14),SUMIFS(Lançamentos!$Q$5:$Q$1004,Lançamentos!$J$5:$J$1004,$D200,Lançamentos!$U$5:$U$1004,K$5,Lançamentos!$W$5:$W$1004,'BH (3)'!$C$14)))</f>
        <v>x</v>
      </c>
      <c r="L200" s="88" t="str">
        <f>IF($D200="","x",IF('BH (3)'!$B$13=1,SUMIFS(Lançamentos!$Q$5:$Q$1004,Lançamentos!$K$5:$K$1004,$D200,Lançamentos!$U$5:$U$1004,L$5,Lançamentos!$W$5:$W$1004,'BH (3)'!$C$14),SUMIFS(Lançamentos!$Q$5:$Q$1004,Lançamentos!$J$5:$J$1004,$D200,Lançamentos!$U$5:$U$1004,L$5,Lançamentos!$W$5:$W$1004,'BH (3)'!$C$14)))</f>
        <v>x</v>
      </c>
      <c r="M200" s="88" t="str">
        <f>IF($D200="","x",IF('BH (3)'!$B$13=1,SUMIFS(Lançamentos!$Q$5:$Q$1004,Lançamentos!$K$5:$K$1004,$D200,Lançamentos!$U$5:$U$1004,M$5,Lançamentos!$W$5:$W$1004,'BH (3)'!$C$14),SUMIFS(Lançamentos!$Q$5:$Q$1004,Lançamentos!$J$5:$J$1004,$D200,Lançamentos!$U$5:$U$1004,M$5,Lançamentos!$W$5:$W$1004,'BH (3)'!$C$14)))</f>
        <v>x</v>
      </c>
      <c r="N200" s="88" t="str">
        <f>IF($D200="","x",IF('BH (3)'!$B$13=1,SUMIFS(Lançamentos!$Q$5:$Q$1004,Lançamentos!$K$5:$K$1004,$D200,Lançamentos!$U$5:$U$1004,N$5,Lançamentos!$W$5:$W$1004,'BH (3)'!$C$14),SUMIFS(Lançamentos!$Q$5:$Q$1004,Lançamentos!$J$5:$J$1004,$D200,Lançamentos!$U$5:$U$1004,N$5,Lançamentos!$W$5:$W$1004,'BH (3)'!$C$14)))</f>
        <v>x</v>
      </c>
      <c r="O200" s="88" t="str">
        <f>IF($D200="","x",IF('BH (3)'!$B$13=1,SUMIFS(Lançamentos!$Q$5:$Q$1004,Lançamentos!$K$5:$K$1004,$D200,Lançamentos!$U$5:$U$1004,O$5,Lançamentos!$W$5:$W$1004,'BH (3)'!$C$14),SUMIFS(Lançamentos!$Q$5:$Q$1004,Lançamentos!$J$5:$J$1004,$D200,Lançamentos!$U$5:$U$1004,O$5,Lançamentos!$W$5:$W$1004,'BH (3)'!$C$14)))</f>
        <v>x</v>
      </c>
      <c r="P200" s="88" t="str">
        <f>IF($D200="","x",IF('BH (3)'!$B$13=1,SUMIFS(Lançamentos!$Q$5:$Q$1004,Lançamentos!$K$5:$K$1004,$D200,Lançamentos!$U$5:$U$1004,P$5,Lançamentos!$W$5:$W$1004,'BH (3)'!$C$14),SUMIFS(Lançamentos!$Q$5:$Q$1004,Lançamentos!$J$5:$J$1004,$D200,Lançamentos!$U$5:$U$1004,P$5,Lançamentos!$W$5:$W$1004,'BH (3)'!$C$14)))</f>
        <v>x</v>
      </c>
      <c r="Q200" s="177" t="str">
        <f t="shared" si="5"/>
        <v/>
      </c>
    </row>
    <row r="201" spans="3:17" ht="45" customHeight="1" x14ac:dyDescent="0.25">
      <c r="C201" s="81" t="str">
        <f t="shared" ref="C201:C264" si="6">IF(D201="","",C200+1)</f>
        <v/>
      </c>
      <c r="D201" s="170" t="str">
        <f>IF('BH (3)'!$B$13=1,IF(Adv!D199="","",Adv!D199),IF(Cli!D199="","",Cli!D199))</f>
        <v/>
      </c>
      <c r="E201" s="88" t="str">
        <f>IF($D201="","x",IF('BH (3)'!$B$13=1,SUMIFS(Lançamentos!$Q$5:$Q$1004,Lançamentos!$K$5:$K$1004,$D201,Lançamentos!$U$5:$U$1004,E$5,Lançamentos!$W$5:$W$1004,'BH (3)'!$C$14),SUMIFS(Lançamentos!$Q$5:$Q$1004,Lançamentos!$J$5:$J$1004,$D201,Lançamentos!$U$5:$U$1004,E$5,Lançamentos!$W$5:$W$1004,'BH (3)'!$C$14)))</f>
        <v>x</v>
      </c>
      <c r="F201" s="88" t="str">
        <f>IF($D201="","x",IF('BH (3)'!$B$13=1,SUMIFS(Lançamentos!$Q$5:$Q$1004,Lançamentos!$K$5:$K$1004,$D201,Lançamentos!$U$5:$U$1004,F$5,Lançamentos!$W$5:$W$1004,'BH (3)'!$C$14),SUMIFS(Lançamentos!$Q$5:$Q$1004,Lançamentos!$J$5:$J$1004,$D201,Lançamentos!$U$5:$U$1004,F$5,Lançamentos!$W$5:$W$1004,'BH (3)'!$C$14)))</f>
        <v>x</v>
      </c>
      <c r="G201" s="88" t="str">
        <f>IF($D201="","x",IF('BH (3)'!$B$13=1,SUMIFS(Lançamentos!$Q$5:$Q$1004,Lançamentos!$K$5:$K$1004,$D201,Lançamentos!$U$5:$U$1004,G$5,Lançamentos!$W$5:$W$1004,'BH (3)'!$C$14),SUMIFS(Lançamentos!$Q$5:$Q$1004,Lançamentos!$J$5:$J$1004,$D201,Lançamentos!$U$5:$U$1004,G$5,Lançamentos!$W$5:$W$1004,'BH (3)'!$C$14)))</f>
        <v>x</v>
      </c>
      <c r="H201" s="88" t="str">
        <f>IF($D201="","x",IF('BH (3)'!$B$13=1,SUMIFS(Lançamentos!$Q$5:$Q$1004,Lançamentos!$K$5:$K$1004,$D201,Lançamentos!$U$5:$U$1004,H$5,Lançamentos!$W$5:$W$1004,'BH (3)'!$C$14),SUMIFS(Lançamentos!$Q$5:$Q$1004,Lançamentos!$J$5:$J$1004,$D201,Lançamentos!$U$5:$U$1004,H$5,Lançamentos!$W$5:$W$1004,'BH (3)'!$C$14)))</f>
        <v>x</v>
      </c>
      <c r="I201" s="88" t="str">
        <f>IF($D201="","x",IF('BH (3)'!$B$13=1,SUMIFS(Lançamentos!$Q$5:$Q$1004,Lançamentos!$K$5:$K$1004,$D201,Lançamentos!$U$5:$U$1004,I$5,Lançamentos!$W$5:$W$1004,'BH (3)'!$C$14),SUMIFS(Lançamentos!$Q$5:$Q$1004,Lançamentos!$J$5:$J$1004,$D201,Lançamentos!$U$5:$U$1004,I$5,Lançamentos!$W$5:$W$1004,'BH (3)'!$C$14)))</f>
        <v>x</v>
      </c>
      <c r="J201" s="88" t="str">
        <f>IF($D201="","x",IF('BH (3)'!$B$13=1,SUMIFS(Lançamentos!$Q$5:$Q$1004,Lançamentos!$K$5:$K$1004,$D201,Lançamentos!$U$5:$U$1004,J$5,Lançamentos!$W$5:$W$1004,'BH (3)'!$C$14),SUMIFS(Lançamentos!$Q$5:$Q$1004,Lançamentos!$J$5:$J$1004,$D201,Lançamentos!$U$5:$U$1004,J$5,Lançamentos!$W$5:$W$1004,'BH (3)'!$C$14)))</f>
        <v>x</v>
      </c>
      <c r="K201" s="88" t="str">
        <f>IF($D201="","x",IF('BH (3)'!$B$13=1,SUMIFS(Lançamentos!$Q$5:$Q$1004,Lançamentos!$K$5:$K$1004,$D201,Lançamentos!$U$5:$U$1004,K$5,Lançamentos!$W$5:$W$1004,'BH (3)'!$C$14),SUMIFS(Lançamentos!$Q$5:$Q$1004,Lançamentos!$J$5:$J$1004,$D201,Lançamentos!$U$5:$U$1004,K$5,Lançamentos!$W$5:$W$1004,'BH (3)'!$C$14)))</f>
        <v>x</v>
      </c>
      <c r="L201" s="88" t="str">
        <f>IF($D201="","x",IF('BH (3)'!$B$13=1,SUMIFS(Lançamentos!$Q$5:$Q$1004,Lançamentos!$K$5:$K$1004,$D201,Lançamentos!$U$5:$U$1004,L$5,Lançamentos!$W$5:$W$1004,'BH (3)'!$C$14),SUMIFS(Lançamentos!$Q$5:$Q$1004,Lançamentos!$J$5:$J$1004,$D201,Lançamentos!$U$5:$U$1004,L$5,Lançamentos!$W$5:$W$1004,'BH (3)'!$C$14)))</f>
        <v>x</v>
      </c>
      <c r="M201" s="88" t="str">
        <f>IF($D201="","x",IF('BH (3)'!$B$13=1,SUMIFS(Lançamentos!$Q$5:$Q$1004,Lançamentos!$K$5:$K$1004,$D201,Lançamentos!$U$5:$U$1004,M$5,Lançamentos!$W$5:$W$1004,'BH (3)'!$C$14),SUMIFS(Lançamentos!$Q$5:$Q$1004,Lançamentos!$J$5:$J$1004,$D201,Lançamentos!$U$5:$U$1004,M$5,Lançamentos!$W$5:$W$1004,'BH (3)'!$C$14)))</f>
        <v>x</v>
      </c>
      <c r="N201" s="88" t="str">
        <f>IF($D201="","x",IF('BH (3)'!$B$13=1,SUMIFS(Lançamentos!$Q$5:$Q$1004,Lançamentos!$K$5:$K$1004,$D201,Lançamentos!$U$5:$U$1004,N$5,Lançamentos!$W$5:$W$1004,'BH (3)'!$C$14),SUMIFS(Lançamentos!$Q$5:$Q$1004,Lançamentos!$J$5:$J$1004,$D201,Lançamentos!$U$5:$U$1004,N$5,Lançamentos!$W$5:$W$1004,'BH (3)'!$C$14)))</f>
        <v>x</v>
      </c>
      <c r="O201" s="88" t="str">
        <f>IF($D201="","x",IF('BH (3)'!$B$13=1,SUMIFS(Lançamentos!$Q$5:$Q$1004,Lançamentos!$K$5:$K$1004,$D201,Lançamentos!$U$5:$U$1004,O$5,Lançamentos!$W$5:$W$1004,'BH (3)'!$C$14),SUMIFS(Lançamentos!$Q$5:$Q$1004,Lançamentos!$J$5:$J$1004,$D201,Lançamentos!$U$5:$U$1004,O$5,Lançamentos!$W$5:$W$1004,'BH (3)'!$C$14)))</f>
        <v>x</v>
      </c>
      <c r="P201" s="88" t="str">
        <f>IF($D201="","x",IF('BH (3)'!$B$13=1,SUMIFS(Lançamentos!$Q$5:$Q$1004,Lançamentos!$K$5:$K$1004,$D201,Lançamentos!$U$5:$U$1004,P$5,Lançamentos!$W$5:$W$1004,'BH (3)'!$C$14),SUMIFS(Lançamentos!$Q$5:$Q$1004,Lançamentos!$J$5:$J$1004,$D201,Lançamentos!$U$5:$U$1004,P$5,Lançamentos!$W$5:$W$1004,'BH (3)'!$C$14)))</f>
        <v>x</v>
      </c>
      <c r="Q201" s="177" t="str">
        <f t="shared" ref="Q201:Q264" si="7">IF(D201="","",SUM(E201:P201))</f>
        <v/>
      </c>
    </row>
    <row r="202" spans="3:17" ht="45" customHeight="1" x14ac:dyDescent="0.25">
      <c r="C202" s="81" t="str">
        <f t="shared" si="6"/>
        <v/>
      </c>
      <c r="D202" s="170" t="str">
        <f>IF('BH (3)'!$B$13=1,IF(Adv!D200="","",Adv!D200),IF(Cli!D200="","",Cli!D200))</f>
        <v/>
      </c>
      <c r="E202" s="88" t="str">
        <f>IF($D202="","x",IF('BH (3)'!$B$13=1,SUMIFS(Lançamentos!$Q$5:$Q$1004,Lançamentos!$K$5:$K$1004,$D202,Lançamentos!$U$5:$U$1004,E$5,Lançamentos!$W$5:$W$1004,'BH (3)'!$C$14),SUMIFS(Lançamentos!$Q$5:$Q$1004,Lançamentos!$J$5:$J$1004,$D202,Lançamentos!$U$5:$U$1004,E$5,Lançamentos!$W$5:$W$1004,'BH (3)'!$C$14)))</f>
        <v>x</v>
      </c>
      <c r="F202" s="88" t="str">
        <f>IF($D202="","x",IF('BH (3)'!$B$13=1,SUMIFS(Lançamentos!$Q$5:$Q$1004,Lançamentos!$K$5:$K$1004,$D202,Lançamentos!$U$5:$U$1004,F$5,Lançamentos!$W$5:$W$1004,'BH (3)'!$C$14),SUMIFS(Lançamentos!$Q$5:$Q$1004,Lançamentos!$J$5:$J$1004,$D202,Lançamentos!$U$5:$U$1004,F$5,Lançamentos!$W$5:$W$1004,'BH (3)'!$C$14)))</f>
        <v>x</v>
      </c>
      <c r="G202" s="88" t="str">
        <f>IF($D202="","x",IF('BH (3)'!$B$13=1,SUMIFS(Lançamentos!$Q$5:$Q$1004,Lançamentos!$K$5:$K$1004,$D202,Lançamentos!$U$5:$U$1004,G$5,Lançamentos!$W$5:$W$1004,'BH (3)'!$C$14),SUMIFS(Lançamentos!$Q$5:$Q$1004,Lançamentos!$J$5:$J$1004,$D202,Lançamentos!$U$5:$U$1004,G$5,Lançamentos!$W$5:$W$1004,'BH (3)'!$C$14)))</f>
        <v>x</v>
      </c>
      <c r="H202" s="88" t="str">
        <f>IF($D202="","x",IF('BH (3)'!$B$13=1,SUMIFS(Lançamentos!$Q$5:$Q$1004,Lançamentos!$K$5:$K$1004,$D202,Lançamentos!$U$5:$U$1004,H$5,Lançamentos!$W$5:$W$1004,'BH (3)'!$C$14),SUMIFS(Lançamentos!$Q$5:$Q$1004,Lançamentos!$J$5:$J$1004,$D202,Lançamentos!$U$5:$U$1004,H$5,Lançamentos!$W$5:$W$1004,'BH (3)'!$C$14)))</f>
        <v>x</v>
      </c>
      <c r="I202" s="88" t="str">
        <f>IF($D202="","x",IF('BH (3)'!$B$13=1,SUMIFS(Lançamentos!$Q$5:$Q$1004,Lançamentos!$K$5:$K$1004,$D202,Lançamentos!$U$5:$U$1004,I$5,Lançamentos!$W$5:$W$1004,'BH (3)'!$C$14),SUMIFS(Lançamentos!$Q$5:$Q$1004,Lançamentos!$J$5:$J$1004,$D202,Lançamentos!$U$5:$U$1004,I$5,Lançamentos!$W$5:$W$1004,'BH (3)'!$C$14)))</f>
        <v>x</v>
      </c>
      <c r="J202" s="88" t="str">
        <f>IF($D202="","x",IF('BH (3)'!$B$13=1,SUMIFS(Lançamentos!$Q$5:$Q$1004,Lançamentos!$K$5:$K$1004,$D202,Lançamentos!$U$5:$U$1004,J$5,Lançamentos!$W$5:$W$1004,'BH (3)'!$C$14),SUMIFS(Lançamentos!$Q$5:$Q$1004,Lançamentos!$J$5:$J$1004,$D202,Lançamentos!$U$5:$U$1004,J$5,Lançamentos!$W$5:$W$1004,'BH (3)'!$C$14)))</f>
        <v>x</v>
      </c>
      <c r="K202" s="88" t="str">
        <f>IF($D202="","x",IF('BH (3)'!$B$13=1,SUMIFS(Lançamentos!$Q$5:$Q$1004,Lançamentos!$K$5:$K$1004,$D202,Lançamentos!$U$5:$U$1004,K$5,Lançamentos!$W$5:$W$1004,'BH (3)'!$C$14),SUMIFS(Lançamentos!$Q$5:$Q$1004,Lançamentos!$J$5:$J$1004,$D202,Lançamentos!$U$5:$U$1004,K$5,Lançamentos!$W$5:$W$1004,'BH (3)'!$C$14)))</f>
        <v>x</v>
      </c>
      <c r="L202" s="88" t="str">
        <f>IF($D202="","x",IF('BH (3)'!$B$13=1,SUMIFS(Lançamentos!$Q$5:$Q$1004,Lançamentos!$K$5:$K$1004,$D202,Lançamentos!$U$5:$U$1004,L$5,Lançamentos!$W$5:$W$1004,'BH (3)'!$C$14),SUMIFS(Lançamentos!$Q$5:$Q$1004,Lançamentos!$J$5:$J$1004,$D202,Lançamentos!$U$5:$U$1004,L$5,Lançamentos!$W$5:$W$1004,'BH (3)'!$C$14)))</f>
        <v>x</v>
      </c>
      <c r="M202" s="88" t="str">
        <f>IF($D202="","x",IF('BH (3)'!$B$13=1,SUMIFS(Lançamentos!$Q$5:$Q$1004,Lançamentos!$K$5:$K$1004,$D202,Lançamentos!$U$5:$U$1004,M$5,Lançamentos!$W$5:$W$1004,'BH (3)'!$C$14),SUMIFS(Lançamentos!$Q$5:$Q$1004,Lançamentos!$J$5:$J$1004,$D202,Lançamentos!$U$5:$U$1004,M$5,Lançamentos!$W$5:$W$1004,'BH (3)'!$C$14)))</f>
        <v>x</v>
      </c>
      <c r="N202" s="88" t="str">
        <f>IF($D202="","x",IF('BH (3)'!$B$13=1,SUMIFS(Lançamentos!$Q$5:$Q$1004,Lançamentos!$K$5:$K$1004,$D202,Lançamentos!$U$5:$U$1004,N$5,Lançamentos!$W$5:$W$1004,'BH (3)'!$C$14),SUMIFS(Lançamentos!$Q$5:$Q$1004,Lançamentos!$J$5:$J$1004,$D202,Lançamentos!$U$5:$U$1004,N$5,Lançamentos!$W$5:$W$1004,'BH (3)'!$C$14)))</f>
        <v>x</v>
      </c>
      <c r="O202" s="88" t="str">
        <f>IF($D202="","x",IF('BH (3)'!$B$13=1,SUMIFS(Lançamentos!$Q$5:$Q$1004,Lançamentos!$K$5:$K$1004,$D202,Lançamentos!$U$5:$U$1004,O$5,Lançamentos!$W$5:$W$1004,'BH (3)'!$C$14),SUMIFS(Lançamentos!$Q$5:$Q$1004,Lançamentos!$J$5:$J$1004,$D202,Lançamentos!$U$5:$U$1004,O$5,Lançamentos!$W$5:$W$1004,'BH (3)'!$C$14)))</f>
        <v>x</v>
      </c>
      <c r="P202" s="88" t="str">
        <f>IF($D202="","x",IF('BH (3)'!$B$13=1,SUMIFS(Lançamentos!$Q$5:$Q$1004,Lançamentos!$K$5:$K$1004,$D202,Lançamentos!$U$5:$U$1004,P$5,Lançamentos!$W$5:$W$1004,'BH (3)'!$C$14),SUMIFS(Lançamentos!$Q$5:$Q$1004,Lançamentos!$J$5:$J$1004,$D202,Lançamentos!$U$5:$U$1004,P$5,Lançamentos!$W$5:$W$1004,'BH (3)'!$C$14)))</f>
        <v>x</v>
      </c>
      <c r="Q202" s="177" t="str">
        <f t="shared" si="7"/>
        <v/>
      </c>
    </row>
    <row r="203" spans="3:17" ht="45" customHeight="1" x14ac:dyDescent="0.25">
      <c r="C203" s="81" t="str">
        <f t="shared" si="6"/>
        <v/>
      </c>
      <c r="D203" s="170" t="str">
        <f>IF('BH (3)'!$B$13=1,IF(Adv!D201="","",Adv!D201),IF(Cli!D201="","",Cli!D201))</f>
        <v/>
      </c>
      <c r="E203" s="88" t="str">
        <f>IF($D203="","x",IF('BH (3)'!$B$13=1,SUMIFS(Lançamentos!$Q$5:$Q$1004,Lançamentos!$K$5:$K$1004,$D203,Lançamentos!$U$5:$U$1004,E$5,Lançamentos!$W$5:$W$1004,'BH (3)'!$C$14),SUMIFS(Lançamentos!$Q$5:$Q$1004,Lançamentos!$J$5:$J$1004,$D203,Lançamentos!$U$5:$U$1004,E$5,Lançamentos!$W$5:$W$1004,'BH (3)'!$C$14)))</f>
        <v>x</v>
      </c>
      <c r="F203" s="88" t="str">
        <f>IF($D203="","x",IF('BH (3)'!$B$13=1,SUMIFS(Lançamentos!$Q$5:$Q$1004,Lançamentos!$K$5:$K$1004,$D203,Lançamentos!$U$5:$U$1004,F$5,Lançamentos!$W$5:$W$1004,'BH (3)'!$C$14),SUMIFS(Lançamentos!$Q$5:$Q$1004,Lançamentos!$J$5:$J$1004,$D203,Lançamentos!$U$5:$U$1004,F$5,Lançamentos!$W$5:$W$1004,'BH (3)'!$C$14)))</f>
        <v>x</v>
      </c>
      <c r="G203" s="88" t="str">
        <f>IF($D203="","x",IF('BH (3)'!$B$13=1,SUMIFS(Lançamentos!$Q$5:$Q$1004,Lançamentos!$K$5:$K$1004,$D203,Lançamentos!$U$5:$U$1004,G$5,Lançamentos!$W$5:$W$1004,'BH (3)'!$C$14),SUMIFS(Lançamentos!$Q$5:$Q$1004,Lançamentos!$J$5:$J$1004,$D203,Lançamentos!$U$5:$U$1004,G$5,Lançamentos!$W$5:$W$1004,'BH (3)'!$C$14)))</f>
        <v>x</v>
      </c>
      <c r="H203" s="88" t="str">
        <f>IF($D203="","x",IF('BH (3)'!$B$13=1,SUMIFS(Lançamentos!$Q$5:$Q$1004,Lançamentos!$K$5:$K$1004,$D203,Lançamentos!$U$5:$U$1004,H$5,Lançamentos!$W$5:$W$1004,'BH (3)'!$C$14),SUMIFS(Lançamentos!$Q$5:$Q$1004,Lançamentos!$J$5:$J$1004,$D203,Lançamentos!$U$5:$U$1004,H$5,Lançamentos!$W$5:$W$1004,'BH (3)'!$C$14)))</f>
        <v>x</v>
      </c>
      <c r="I203" s="88" t="str">
        <f>IF($D203="","x",IF('BH (3)'!$B$13=1,SUMIFS(Lançamentos!$Q$5:$Q$1004,Lançamentos!$K$5:$K$1004,$D203,Lançamentos!$U$5:$U$1004,I$5,Lançamentos!$W$5:$W$1004,'BH (3)'!$C$14),SUMIFS(Lançamentos!$Q$5:$Q$1004,Lançamentos!$J$5:$J$1004,$D203,Lançamentos!$U$5:$U$1004,I$5,Lançamentos!$W$5:$W$1004,'BH (3)'!$C$14)))</f>
        <v>x</v>
      </c>
      <c r="J203" s="88" t="str">
        <f>IF($D203="","x",IF('BH (3)'!$B$13=1,SUMIFS(Lançamentos!$Q$5:$Q$1004,Lançamentos!$K$5:$K$1004,$D203,Lançamentos!$U$5:$U$1004,J$5,Lançamentos!$W$5:$W$1004,'BH (3)'!$C$14),SUMIFS(Lançamentos!$Q$5:$Q$1004,Lançamentos!$J$5:$J$1004,$D203,Lançamentos!$U$5:$U$1004,J$5,Lançamentos!$W$5:$W$1004,'BH (3)'!$C$14)))</f>
        <v>x</v>
      </c>
      <c r="K203" s="88" t="str">
        <f>IF($D203="","x",IF('BH (3)'!$B$13=1,SUMIFS(Lançamentos!$Q$5:$Q$1004,Lançamentos!$K$5:$K$1004,$D203,Lançamentos!$U$5:$U$1004,K$5,Lançamentos!$W$5:$W$1004,'BH (3)'!$C$14),SUMIFS(Lançamentos!$Q$5:$Q$1004,Lançamentos!$J$5:$J$1004,$D203,Lançamentos!$U$5:$U$1004,K$5,Lançamentos!$W$5:$W$1004,'BH (3)'!$C$14)))</f>
        <v>x</v>
      </c>
      <c r="L203" s="88" t="str">
        <f>IF($D203="","x",IF('BH (3)'!$B$13=1,SUMIFS(Lançamentos!$Q$5:$Q$1004,Lançamentos!$K$5:$K$1004,$D203,Lançamentos!$U$5:$U$1004,L$5,Lançamentos!$W$5:$W$1004,'BH (3)'!$C$14),SUMIFS(Lançamentos!$Q$5:$Q$1004,Lançamentos!$J$5:$J$1004,$D203,Lançamentos!$U$5:$U$1004,L$5,Lançamentos!$W$5:$W$1004,'BH (3)'!$C$14)))</f>
        <v>x</v>
      </c>
      <c r="M203" s="88" t="str">
        <f>IF($D203="","x",IF('BH (3)'!$B$13=1,SUMIFS(Lançamentos!$Q$5:$Q$1004,Lançamentos!$K$5:$K$1004,$D203,Lançamentos!$U$5:$U$1004,M$5,Lançamentos!$W$5:$W$1004,'BH (3)'!$C$14),SUMIFS(Lançamentos!$Q$5:$Q$1004,Lançamentos!$J$5:$J$1004,$D203,Lançamentos!$U$5:$U$1004,M$5,Lançamentos!$W$5:$W$1004,'BH (3)'!$C$14)))</f>
        <v>x</v>
      </c>
      <c r="N203" s="88" t="str">
        <f>IF($D203="","x",IF('BH (3)'!$B$13=1,SUMIFS(Lançamentos!$Q$5:$Q$1004,Lançamentos!$K$5:$K$1004,$D203,Lançamentos!$U$5:$U$1004,N$5,Lançamentos!$W$5:$W$1004,'BH (3)'!$C$14),SUMIFS(Lançamentos!$Q$5:$Q$1004,Lançamentos!$J$5:$J$1004,$D203,Lançamentos!$U$5:$U$1004,N$5,Lançamentos!$W$5:$W$1004,'BH (3)'!$C$14)))</f>
        <v>x</v>
      </c>
      <c r="O203" s="88" t="str">
        <f>IF($D203="","x",IF('BH (3)'!$B$13=1,SUMIFS(Lançamentos!$Q$5:$Q$1004,Lançamentos!$K$5:$K$1004,$D203,Lançamentos!$U$5:$U$1004,O$5,Lançamentos!$W$5:$W$1004,'BH (3)'!$C$14),SUMIFS(Lançamentos!$Q$5:$Q$1004,Lançamentos!$J$5:$J$1004,$D203,Lançamentos!$U$5:$U$1004,O$5,Lançamentos!$W$5:$W$1004,'BH (3)'!$C$14)))</f>
        <v>x</v>
      </c>
      <c r="P203" s="88" t="str">
        <f>IF($D203="","x",IF('BH (3)'!$B$13=1,SUMIFS(Lançamentos!$Q$5:$Q$1004,Lançamentos!$K$5:$K$1004,$D203,Lançamentos!$U$5:$U$1004,P$5,Lançamentos!$W$5:$W$1004,'BH (3)'!$C$14),SUMIFS(Lançamentos!$Q$5:$Q$1004,Lançamentos!$J$5:$J$1004,$D203,Lançamentos!$U$5:$U$1004,P$5,Lançamentos!$W$5:$W$1004,'BH (3)'!$C$14)))</f>
        <v>x</v>
      </c>
      <c r="Q203" s="177" t="str">
        <f t="shared" si="7"/>
        <v/>
      </c>
    </row>
    <row r="204" spans="3:17" ht="45" customHeight="1" x14ac:dyDescent="0.25">
      <c r="C204" s="81" t="str">
        <f t="shared" si="6"/>
        <v/>
      </c>
      <c r="D204" s="170" t="str">
        <f>IF('BH (3)'!$B$13=1,IF(Adv!D202="","",Adv!D202),IF(Cli!D202="","",Cli!D202))</f>
        <v/>
      </c>
      <c r="E204" s="88" t="str">
        <f>IF($D204="","x",IF('BH (3)'!$B$13=1,SUMIFS(Lançamentos!$Q$5:$Q$1004,Lançamentos!$K$5:$K$1004,$D204,Lançamentos!$U$5:$U$1004,E$5,Lançamentos!$W$5:$W$1004,'BH (3)'!$C$14),SUMIFS(Lançamentos!$Q$5:$Q$1004,Lançamentos!$J$5:$J$1004,$D204,Lançamentos!$U$5:$U$1004,E$5,Lançamentos!$W$5:$W$1004,'BH (3)'!$C$14)))</f>
        <v>x</v>
      </c>
      <c r="F204" s="88" t="str">
        <f>IF($D204="","x",IF('BH (3)'!$B$13=1,SUMIFS(Lançamentos!$Q$5:$Q$1004,Lançamentos!$K$5:$K$1004,$D204,Lançamentos!$U$5:$U$1004,F$5,Lançamentos!$W$5:$W$1004,'BH (3)'!$C$14),SUMIFS(Lançamentos!$Q$5:$Q$1004,Lançamentos!$J$5:$J$1004,$D204,Lançamentos!$U$5:$U$1004,F$5,Lançamentos!$W$5:$W$1004,'BH (3)'!$C$14)))</f>
        <v>x</v>
      </c>
      <c r="G204" s="88" t="str">
        <f>IF($D204="","x",IF('BH (3)'!$B$13=1,SUMIFS(Lançamentos!$Q$5:$Q$1004,Lançamentos!$K$5:$K$1004,$D204,Lançamentos!$U$5:$U$1004,G$5,Lançamentos!$W$5:$W$1004,'BH (3)'!$C$14),SUMIFS(Lançamentos!$Q$5:$Q$1004,Lançamentos!$J$5:$J$1004,$D204,Lançamentos!$U$5:$U$1004,G$5,Lançamentos!$W$5:$W$1004,'BH (3)'!$C$14)))</f>
        <v>x</v>
      </c>
      <c r="H204" s="88" t="str">
        <f>IF($D204="","x",IF('BH (3)'!$B$13=1,SUMIFS(Lançamentos!$Q$5:$Q$1004,Lançamentos!$K$5:$K$1004,$D204,Lançamentos!$U$5:$U$1004,H$5,Lançamentos!$W$5:$W$1004,'BH (3)'!$C$14),SUMIFS(Lançamentos!$Q$5:$Q$1004,Lançamentos!$J$5:$J$1004,$D204,Lançamentos!$U$5:$U$1004,H$5,Lançamentos!$W$5:$W$1004,'BH (3)'!$C$14)))</f>
        <v>x</v>
      </c>
      <c r="I204" s="88" t="str">
        <f>IF($D204="","x",IF('BH (3)'!$B$13=1,SUMIFS(Lançamentos!$Q$5:$Q$1004,Lançamentos!$K$5:$K$1004,$D204,Lançamentos!$U$5:$U$1004,I$5,Lançamentos!$W$5:$W$1004,'BH (3)'!$C$14),SUMIFS(Lançamentos!$Q$5:$Q$1004,Lançamentos!$J$5:$J$1004,$D204,Lançamentos!$U$5:$U$1004,I$5,Lançamentos!$W$5:$W$1004,'BH (3)'!$C$14)))</f>
        <v>x</v>
      </c>
      <c r="J204" s="88" t="str">
        <f>IF($D204="","x",IF('BH (3)'!$B$13=1,SUMIFS(Lançamentos!$Q$5:$Q$1004,Lançamentos!$K$5:$K$1004,$D204,Lançamentos!$U$5:$U$1004,J$5,Lançamentos!$W$5:$W$1004,'BH (3)'!$C$14),SUMIFS(Lançamentos!$Q$5:$Q$1004,Lançamentos!$J$5:$J$1004,$D204,Lançamentos!$U$5:$U$1004,J$5,Lançamentos!$W$5:$W$1004,'BH (3)'!$C$14)))</f>
        <v>x</v>
      </c>
      <c r="K204" s="88" t="str">
        <f>IF($D204="","x",IF('BH (3)'!$B$13=1,SUMIFS(Lançamentos!$Q$5:$Q$1004,Lançamentos!$K$5:$K$1004,$D204,Lançamentos!$U$5:$U$1004,K$5,Lançamentos!$W$5:$W$1004,'BH (3)'!$C$14),SUMIFS(Lançamentos!$Q$5:$Q$1004,Lançamentos!$J$5:$J$1004,$D204,Lançamentos!$U$5:$U$1004,K$5,Lançamentos!$W$5:$W$1004,'BH (3)'!$C$14)))</f>
        <v>x</v>
      </c>
      <c r="L204" s="88" t="str">
        <f>IF($D204="","x",IF('BH (3)'!$B$13=1,SUMIFS(Lançamentos!$Q$5:$Q$1004,Lançamentos!$K$5:$K$1004,$D204,Lançamentos!$U$5:$U$1004,L$5,Lançamentos!$W$5:$W$1004,'BH (3)'!$C$14),SUMIFS(Lançamentos!$Q$5:$Q$1004,Lançamentos!$J$5:$J$1004,$D204,Lançamentos!$U$5:$U$1004,L$5,Lançamentos!$W$5:$W$1004,'BH (3)'!$C$14)))</f>
        <v>x</v>
      </c>
      <c r="M204" s="88" t="str">
        <f>IF($D204="","x",IF('BH (3)'!$B$13=1,SUMIFS(Lançamentos!$Q$5:$Q$1004,Lançamentos!$K$5:$K$1004,$D204,Lançamentos!$U$5:$U$1004,M$5,Lançamentos!$W$5:$W$1004,'BH (3)'!$C$14),SUMIFS(Lançamentos!$Q$5:$Q$1004,Lançamentos!$J$5:$J$1004,$D204,Lançamentos!$U$5:$U$1004,M$5,Lançamentos!$W$5:$W$1004,'BH (3)'!$C$14)))</f>
        <v>x</v>
      </c>
      <c r="N204" s="88" t="str">
        <f>IF($D204="","x",IF('BH (3)'!$B$13=1,SUMIFS(Lançamentos!$Q$5:$Q$1004,Lançamentos!$K$5:$K$1004,$D204,Lançamentos!$U$5:$U$1004,N$5,Lançamentos!$W$5:$W$1004,'BH (3)'!$C$14),SUMIFS(Lançamentos!$Q$5:$Q$1004,Lançamentos!$J$5:$J$1004,$D204,Lançamentos!$U$5:$U$1004,N$5,Lançamentos!$W$5:$W$1004,'BH (3)'!$C$14)))</f>
        <v>x</v>
      </c>
      <c r="O204" s="88" t="str">
        <f>IF($D204="","x",IF('BH (3)'!$B$13=1,SUMIFS(Lançamentos!$Q$5:$Q$1004,Lançamentos!$K$5:$K$1004,$D204,Lançamentos!$U$5:$U$1004,O$5,Lançamentos!$W$5:$W$1004,'BH (3)'!$C$14),SUMIFS(Lançamentos!$Q$5:$Q$1004,Lançamentos!$J$5:$J$1004,$D204,Lançamentos!$U$5:$U$1004,O$5,Lançamentos!$W$5:$W$1004,'BH (3)'!$C$14)))</f>
        <v>x</v>
      </c>
      <c r="P204" s="88" t="str">
        <f>IF($D204="","x",IF('BH (3)'!$B$13=1,SUMIFS(Lançamentos!$Q$5:$Q$1004,Lançamentos!$K$5:$K$1004,$D204,Lançamentos!$U$5:$U$1004,P$5,Lançamentos!$W$5:$W$1004,'BH (3)'!$C$14),SUMIFS(Lançamentos!$Q$5:$Q$1004,Lançamentos!$J$5:$J$1004,$D204,Lançamentos!$U$5:$U$1004,P$5,Lançamentos!$W$5:$W$1004,'BH (3)'!$C$14)))</f>
        <v>x</v>
      </c>
      <c r="Q204" s="177" t="str">
        <f t="shared" si="7"/>
        <v/>
      </c>
    </row>
    <row r="205" spans="3:17" ht="45" customHeight="1" x14ac:dyDescent="0.25">
      <c r="C205" s="81" t="str">
        <f t="shared" si="6"/>
        <v/>
      </c>
      <c r="D205" s="170" t="str">
        <f>IF('BH (3)'!$B$13=1,IF(Adv!D203="","",Adv!D203),IF(Cli!D203="","",Cli!D203))</f>
        <v/>
      </c>
      <c r="E205" s="88" t="str">
        <f>IF($D205="","x",IF('BH (3)'!$B$13=1,SUMIFS(Lançamentos!$Q$5:$Q$1004,Lançamentos!$K$5:$K$1004,$D205,Lançamentos!$U$5:$U$1004,E$5,Lançamentos!$W$5:$W$1004,'BH (3)'!$C$14),SUMIFS(Lançamentos!$Q$5:$Q$1004,Lançamentos!$J$5:$J$1004,$D205,Lançamentos!$U$5:$U$1004,E$5,Lançamentos!$W$5:$W$1004,'BH (3)'!$C$14)))</f>
        <v>x</v>
      </c>
      <c r="F205" s="88" t="str">
        <f>IF($D205="","x",IF('BH (3)'!$B$13=1,SUMIFS(Lançamentos!$Q$5:$Q$1004,Lançamentos!$K$5:$K$1004,$D205,Lançamentos!$U$5:$U$1004,F$5,Lançamentos!$W$5:$W$1004,'BH (3)'!$C$14),SUMIFS(Lançamentos!$Q$5:$Q$1004,Lançamentos!$J$5:$J$1004,$D205,Lançamentos!$U$5:$U$1004,F$5,Lançamentos!$W$5:$W$1004,'BH (3)'!$C$14)))</f>
        <v>x</v>
      </c>
      <c r="G205" s="88" t="str">
        <f>IF($D205="","x",IF('BH (3)'!$B$13=1,SUMIFS(Lançamentos!$Q$5:$Q$1004,Lançamentos!$K$5:$K$1004,$D205,Lançamentos!$U$5:$U$1004,G$5,Lançamentos!$W$5:$W$1004,'BH (3)'!$C$14),SUMIFS(Lançamentos!$Q$5:$Q$1004,Lançamentos!$J$5:$J$1004,$D205,Lançamentos!$U$5:$U$1004,G$5,Lançamentos!$W$5:$W$1004,'BH (3)'!$C$14)))</f>
        <v>x</v>
      </c>
      <c r="H205" s="88" t="str">
        <f>IF($D205="","x",IF('BH (3)'!$B$13=1,SUMIFS(Lançamentos!$Q$5:$Q$1004,Lançamentos!$K$5:$K$1004,$D205,Lançamentos!$U$5:$U$1004,H$5,Lançamentos!$W$5:$W$1004,'BH (3)'!$C$14),SUMIFS(Lançamentos!$Q$5:$Q$1004,Lançamentos!$J$5:$J$1004,$D205,Lançamentos!$U$5:$U$1004,H$5,Lançamentos!$W$5:$W$1004,'BH (3)'!$C$14)))</f>
        <v>x</v>
      </c>
      <c r="I205" s="88" t="str">
        <f>IF($D205="","x",IF('BH (3)'!$B$13=1,SUMIFS(Lançamentos!$Q$5:$Q$1004,Lançamentos!$K$5:$K$1004,$D205,Lançamentos!$U$5:$U$1004,I$5,Lançamentos!$W$5:$W$1004,'BH (3)'!$C$14),SUMIFS(Lançamentos!$Q$5:$Q$1004,Lançamentos!$J$5:$J$1004,$D205,Lançamentos!$U$5:$U$1004,I$5,Lançamentos!$W$5:$W$1004,'BH (3)'!$C$14)))</f>
        <v>x</v>
      </c>
      <c r="J205" s="88" t="str">
        <f>IF($D205="","x",IF('BH (3)'!$B$13=1,SUMIFS(Lançamentos!$Q$5:$Q$1004,Lançamentos!$K$5:$K$1004,$D205,Lançamentos!$U$5:$U$1004,J$5,Lançamentos!$W$5:$W$1004,'BH (3)'!$C$14),SUMIFS(Lançamentos!$Q$5:$Q$1004,Lançamentos!$J$5:$J$1004,$D205,Lançamentos!$U$5:$U$1004,J$5,Lançamentos!$W$5:$W$1004,'BH (3)'!$C$14)))</f>
        <v>x</v>
      </c>
      <c r="K205" s="88" t="str">
        <f>IF($D205="","x",IF('BH (3)'!$B$13=1,SUMIFS(Lançamentos!$Q$5:$Q$1004,Lançamentos!$K$5:$K$1004,$D205,Lançamentos!$U$5:$U$1004,K$5,Lançamentos!$W$5:$W$1004,'BH (3)'!$C$14),SUMIFS(Lançamentos!$Q$5:$Q$1004,Lançamentos!$J$5:$J$1004,$D205,Lançamentos!$U$5:$U$1004,K$5,Lançamentos!$W$5:$W$1004,'BH (3)'!$C$14)))</f>
        <v>x</v>
      </c>
      <c r="L205" s="88" t="str">
        <f>IF($D205="","x",IF('BH (3)'!$B$13=1,SUMIFS(Lançamentos!$Q$5:$Q$1004,Lançamentos!$K$5:$K$1004,$D205,Lançamentos!$U$5:$U$1004,L$5,Lançamentos!$W$5:$W$1004,'BH (3)'!$C$14),SUMIFS(Lançamentos!$Q$5:$Q$1004,Lançamentos!$J$5:$J$1004,$D205,Lançamentos!$U$5:$U$1004,L$5,Lançamentos!$W$5:$W$1004,'BH (3)'!$C$14)))</f>
        <v>x</v>
      </c>
      <c r="M205" s="88" t="str">
        <f>IF($D205="","x",IF('BH (3)'!$B$13=1,SUMIFS(Lançamentos!$Q$5:$Q$1004,Lançamentos!$K$5:$K$1004,$D205,Lançamentos!$U$5:$U$1004,M$5,Lançamentos!$W$5:$W$1004,'BH (3)'!$C$14),SUMIFS(Lançamentos!$Q$5:$Q$1004,Lançamentos!$J$5:$J$1004,$D205,Lançamentos!$U$5:$U$1004,M$5,Lançamentos!$W$5:$W$1004,'BH (3)'!$C$14)))</f>
        <v>x</v>
      </c>
      <c r="N205" s="88" t="str">
        <f>IF($D205="","x",IF('BH (3)'!$B$13=1,SUMIFS(Lançamentos!$Q$5:$Q$1004,Lançamentos!$K$5:$K$1004,$D205,Lançamentos!$U$5:$U$1004,N$5,Lançamentos!$W$5:$W$1004,'BH (3)'!$C$14),SUMIFS(Lançamentos!$Q$5:$Q$1004,Lançamentos!$J$5:$J$1004,$D205,Lançamentos!$U$5:$U$1004,N$5,Lançamentos!$W$5:$W$1004,'BH (3)'!$C$14)))</f>
        <v>x</v>
      </c>
      <c r="O205" s="88" t="str">
        <f>IF($D205="","x",IF('BH (3)'!$B$13=1,SUMIFS(Lançamentos!$Q$5:$Q$1004,Lançamentos!$K$5:$K$1004,$D205,Lançamentos!$U$5:$U$1004,O$5,Lançamentos!$W$5:$W$1004,'BH (3)'!$C$14),SUMIFS(Lançamentos!$Q$5:$Q$1004,Lançamentos!$J$5:$J$1004,$D205,Lançamentos!$U$5:$U$1004,O$5,Lançamentos!$W$5:$W$1004,'BH (3)'!$C$14)))</f>
        <v>x</v>
      </c>
      <c r="P205" s="88" t="str">
        <f>IF($D205="","x",IF('BH (3)'!$B$13=1,SUMIFS(Lançamentos!$Q$5:$Q$1004,Lançamentos!$K$5:$K$1004,$D205,Lançamentos!$U$5:$U$1004,P$5,Lançamentos!$W$5:$W$1004,'BH (3)'!$C$14),SUMIFS(Lançamentos!$Q$5:$Q$1004,Lançamentos!$J$5:$J$1004,$D205,Lançamentos!$U$5:$U$1004,P$5,Lançamentos!$W$5:$W$1004,'BH (3)'!$C$14)))</f>
        <v>x</v>
      </c>
      <c r="Q205" s="177" t="str">
        <f t="shared" si="7"/>
        <v/>
      </c>
    </row>
    <row r="206" spans="3:17" ht="45" customHeight="1" x14ac:dyDescent="0.25">
      <c r="C206" s="81" t="str">
        <f t="shared" si="6"/>
        <v/>
      </c>
      <c r="D206" s="170" t="str">
        <f>IF('BH (3)'!$B$13=1,IF(Adv!D204="","",Adv!D204),IF(Cli!D204="","",Cli!D204))</f>
        <v/>
      </c>
      <c r="E206" s="88" t="str">
        <f>IF($D206="","x",IF('BH (3)'!$B$13=1,SUMIFS(Lançamentos!$Q$5:$Q$1004,Lançamentos!$K$5:$K$1004,$D206,Lançamentos!$U$5:$U$1004,E$5,Lançamentos!$W$5:$W$1004,'BH (3)'!$C$14),SUMIFS(Lançamentos!$Q$5:$Q$1004,Lançamentos!$J$5:$J$1004,$D206,Lançamentos!$U$5:$U$1004,E$5,Lançamentos!$W$5:$W$1004,'BH (3)'!$C$14)))</f>
        <v>x</v>
      </c>
      <c r="F206" s="88" t="str">
        <f>IF($D206="","x",IF('BH (3)'!$B$13=1,SUMIFS(Lançamentos!$Q$5:$Q$1004,Lançamentos!$K$5:$K$1004,$D206,Lançamentos!$U$5:$U$1004,F$5,Lançamentos!$W$5:$W$1004,'BH (3)'!$C$14),SUMIFS(Lançamentos!$Q$5:$Q$1004,Lançamentos!$J$5:$J$1004,$D206,Lançamentos!$U$5:$U$1004,F$5,Lançamentos!$W$5:$W$1004,'BH (3)'!$C$14)))</f>
        <v>x</v>
      </c>
      <c r="G206" s="88" t="str">
        <f>IF($D206="","x",IF('BH (3)'!$B$13=1,SUMIFS(Lançamentos!$Q$5:$Q$1004,Lançamentos!$K$5:$K$1004,$D206,Lançamentos!$U$5:$U$1004,G$5,Lançamentos!$W$5:$W$1004,'BH (3)'!$C$14),SUMIFS(Lançamentos!$Q$5:$Q$1004,Lançamentos!$J$5:$J$1004,$D206,Lançamentos!$U$5:$U$1004,G$5,Lançamentos!$W$5:$W$1004,'BH (3)'!$C$14)))</f>
        <v>x</v>
      </c>
      <c r="H206" s="88" t="str">
        <f>IF($D206="","x",IF('BH (3)'!$B$13=1,SUMIFS(Lançamentos!$Q$5:$Q$1004,Lançamentos!$K$5:$K$1004,$D206,Lançamentos!$U$5:$U$1004,H$5,Lançamentos!$W$5:$W$1004,'BH (3)'!$C$14),SUMIFS(Lançamentos!$Q$5:$Q$1004,Lançamentos!$J$5:$J$1004,$D206,Lançamentos!$U$5:$U$1004,H$5,Lançamentos!$W$5:$W$1004,'BH (3)'!$C$14)))</f>
        <v>x</v>
      </c>
      <c r="I206" s="88" t="str">
        <f>IF($D206="","x",IF('BH (3)'!$B$13=1,SUMIFS(Lançamentos!$Q$5:$Q$1004,Lançamentos!$K$5:$K$1004,$D206,Lançamentos!$U$5:$U$1004,I$5,Lançamentos!$W$5:$W$1004,'BH (3)'!$C$14),SUMIFS(Lançamentos!$Q$5:$Q$1004,Lançamentos!$J$5:$J$1004,$D206,Lançamentos!$U$5:$U$1004,I$5,Lançamentos!$W$5:$W$1004,'BH (3)'!$C$14)))</f>
        <v>x</v>
      </c>
      <c r="J206" s="88" t="str">
        <f>IF($D206="","x",IF('BH (3)'!$B$13=1,SUMIFS(Lançamentos!$Q$5:$Q$1004,Lançamentos!$K$5:$K$1004,$D206,Lançamentos!$U$5:$U$1004,J$5,Lançamentos!$W$5:$W$1004,'BH (3)'!$C$14),SUMIFS(Lançamentos!$Q$5:$Q$1004,Lançamentos!$J$5:$J$1004,$D206,Lançamentos!$U$5:$U$1004,J$5,Lançamentos!$W$5:$W$1004,'BH (3)'!$C$14)))</f>
        <v>x</v>
      </c>
      <c r="K206" s="88" t="str">
        <f>IF($D206="","x",IF('BH (3)'!$B$13=1,SUMIFS(Lançamentos!$Q$5:$Q$1004,Lançamentos!$K$5:$K$1004,$D206,Lançamentos!$U$5:$U$1004,K$5,Lançamentos!$W$5:$W$1004,'BH (3)'!$C$14),SUMIFS(Lançamentos!$Q$5:$Q$1004,Lançamentos!$J$5:$J$1004,$D206,Lançamentos!$U$5:$U$1004,K$5,Lançamentos!$W$5:$W$1004,'BH (3)'!$C$14)))</f>
        <v>x</v>
      </c>
      <c r="L206" s="88" t="str">
        <f>IF($D206="","x",IF('BH (3)'!$B$13=1,SUMIFS(Lançamentos!$Q$5:$Q$1004,Lançamentos!$K$5:$K$1004,$D206,Lançamentos!$U$5:$U$1004,L$5,Lançamentos!$W$5:$W$1004,'BH (3)'!$C$14),SUMIFS(Lançamentos!$Q$5:$Q$1004,Lançamentos!$J$5:$J$1004,$D206,Lançamentos!$U$5:$U$1004,L$5,Lançamentos!$W$5:$W$1004,'BH (3)'!$C$14)))</f>
        <v>x</v>
      </c>
      <c r="M206" s="88" t="str">
        <f>IF($D206="","x",IF('BH (3)'!$B$13=1,SUMIFS(Lançamentos!$Q$5:$Q$1004,Lançamentos!$K$5:$K$1004,$D206,Lançamentos!$U$5:$U$1004,M$5,Lançamentos!$W$5:$W$1004,'BH (3)'!$C$14),SUMIFS(Lançamentos!$Q$5:$Q$1004,Lançamentos!$J$5:$J$1004,$D206,Lançamentos!$U$5:$U$1004,M$5,Lançamentos!$W$5:$W$1004,'BH (3)'!$C$14)))</f>
        <v>x</v>
      </c>
      <c r="N206" s="88" t="str">
        <f>IF($D206="","x",IF('BH (3)'!$B$13=1,SUMIFS(Lançamentos!$Q$5:$Q$1004,Lançamentos!$K$5:$K$1004,$D206,Lançamentos!$U$5:$U$1004,N$5,Lançamentos!$W$5:$W$1004,'BH (3)'!$C$14),SUMIFS(Lançamentos!$Q$5:$Q$1004,Lançamentos!$J$5:$J$1004,$D206,Lançamentos!$U$5:$U$1004,N$5,Lançamentos!$W$5:$W$1004,'BH (3)'!$C$14)))</f>
        <v>x</v>
      </c>
      <c r="O206" s="88" t="str">
        <f>IF($D206="","x",IF('BH (3)'!$B$13=1,SUMIFS(Lançamentos!$Q$5:$Q$1004,Lançamentos!$K$5:$K$1004,$D206,Lançamentos!$U$5:$U$1004,O$5,Lançamentos!$W$5:$W$1004,'BH (3)'!$C$14),SUMIFS(Lançamentos!$Q$5:$Q$1004,Lançamentos!$J$5:$J$1004,$D206,Lançamentos!$U$5:$U$1004,O$5,Lançamentos!$W$5:$W$1004,'BH (3)'!$C$14)))</f>
        <v>x</v>
      </c>
      <c r="P206" s="88" t="str">
        <f>IF($D206="","x",IF('BH (3)'!$B$13=1,SUMIFS(Lançamentos!$Q$5:$Q$1004,Lançamentos!$K$5:$K$1004,$D206,Lançamentos!$U$5:$U$1004,P$5,Lançamentos!$W$5:$W$1004,'BH (3)'!$C$14),SUMIFS(Lançamentos!$Q$5:$Q$1004,Lançamentos!$J$5:$J$1004,$D206,Lançamentos!$U$5:$U$1004,P$5,Lançamentos!$W$5:$W$1004,'BH (3)'!$C$14)))</f>
        <v>x</v>
      </c>
      <c r="Q206" s="177" t="str">
        <f t="shared" si="7"/>
        <v/>
      </c>
    </row>
    <row r="207" spans="3:17" ht="45" customHeight="1" x14ac:dyDescent="0.25">
      <c r="C207" s="81" t="str">
        <f t="shared" si="6"/>
        <v/>
      </c>
      <c r="D207" s="170" t="str">
        <f>IF('BH (3)'!$B$13=1,IF(Adv!D205="","",Adv!D205),IF(Cli!D205="","",Cli!D205))</f>
        <v/>
      </c>
      <c r="E207" s="88" t="str">
        <f>IF($D207="","x",IF('BH (3)'!$B$13=1,SUMIFS(Lançamentos!$Q$5:$Q$1004,Lançamentos!$K$5:$K$1004,$D207,Lançamentos!$U$5:$U$1004,E$5,Lançamentos!$W$5:$W$1004,'BH (3)'!$C$14),SUMIFS(Lançamentos!$Q$5:$Q$1004,Lançamentos!$J$5:$J$1004,$D207,Lançamentos!$U$5:$U$1004,E$5,Lançamentos!$W$5:$W$1004,'BH (3)'!$C$14)))</f>
        <v>x</v>
      </c>
      <c r="F207" s="88" t="str">
        <f>IF($D207="","x",IF('BH (3)'!$B$13=1,SUMIFS(Lançamentos!$Q$5:$Q$1004,Lançamentos!$K$5:$K$1004,$D207,Lançamentos!$U$5:$U$1004,F$5,Lançamentos!$W$5:$W$1004,'BH (3)'!$C$14),SUMIFS(Lançamentos!$Q$5:$Q$1004,Lançamentos!$J$5:$J$1004,$D207,Lançamentos!$U$5:$U$1004,F$5,Lançamentos!$W$5:$W$1004,'BH (3)'!$C$14)))</f>
        <v>x</v>
      </c>
      <c r="G207" s="88" t="str">
        <f>IF($D207="","x",IF('BH (3)'!$B$13=1,SUMIFS(Lançamentos!$Q$5:$Q$1004,Lançamentos!$K$5:$K$1004,$D207,Lançamentos!$U$5:$U$1004,G$5,Lançamentos!$W$5:$W$1004,'BH (3)'!$C$14),SUMIFS(Lançamentos!$Q$5:$Q$1004,Lançamentos!$J$5:$J$1004,$D207,Lançamentos!$U$5:$U$1004,G$5,Lançamentos!$W$5:$W$1004,'BH (3)'!$C$14)))</f>
        <v>x</v>
      </c>
      <c r="H207" s="88" t="str">
        <f>IF($D207="","x",IF('BH (3)'!$B$13=1,SUMIFS(Lançamentos!$Q$5:$Q$1004,Lançamentos!$K$5:$K$1004,$D207,Lançamentos!$U$5:$U$1004,H$5,Lançamentos!$W$5:$W$1004,'BH (3)'!$C$14),SUMIFS(Lançamentos!$Q$5:$Q$1004,Lançamentos!$J$5:$J$1004,$D207,Lançamentos!$U$5:$U$1004,H$5,Lançamentos!$W$5:$W$1004,'BH (3)'!$C$14)))</f>
        <v>x</v>
      </c>
      <c r="I207" s="88" t="str">
        <f>IF($D207="","x",IF('BH (3)'!$B$13=1,SUMIFS(Lançamentos!$Q$5:$Q$1004,Lançamentos!$K$5:$K$1004,$D207,Lançamentos!$U$5:$U$1004,I$5,Lançamentos!$W$5:$W$1004,'BH (3)'!$C$14),SUMIFS(Lançamentos!$Q$5:$Q$1004,Lançamentos!$J$5:$J$1004,$D207,Lançamentos!$U$5:$U$1004,I$5,Lançamentos!$W$5:$W$1004,'BH (3)'!$C$14)))</f>
        <v>x</v>
      </c>
      <c r="J207" s="88" t="str">
        <f>IF($D207="","x",IF('BH (3)'!$B$13=1,SUMIFS(Lançamentos!$Q$5:$Q$1004,Lançamentos!$K$5:$K$1004,$D207,Lançamentos!$U$5:$U$1004,J$5,Lançamentos!$W$5:$W$1004,'BH (3)'!$C$14),SUMIFS(Lançamentos!$Q$5:$Q$1004,Lançamentos!$J$5:$J$1004,$D207,Lançamentos!$U$5:$U$1004,J$5,Lançamentos!$W$5:$W$1004,'BH (3)'!$C$14)))</f>
        <v>x</v>
      </c>
      <c r="K207" s="88" t="str">
        <f>IF($D207="","x",IF('BH (3)'!$B$13=1,SUMIFS(Lançamentos!$Q$5:$Q$1004,Lançamentos!$K$5:$K$1004,$D207,Lançamentos!$U$5:$U$1004,K$5,Lançamentos!$W$5:$W$1004,'BH (3)'!$C$14),SUMIFS(Lançamentos!$Q$5:$Q$1004,Lançamentos!$J$5:$J$1004,$D207,Lançamentos!$U$5:$U$1004,K$5,Lançamentos!$W$5:$W$1004,'BH (3)'!$C$14)))</f>
        <v>x</v>
      </c>
      <c r="L207" s="88" t="str">
        <f>IF($D207="","x",IF('BH (3)'!$B$13=1,SUMIFS(Lançamentos!$Q$5:$Q$1004,Lançamentos!$K$5:$K$1004,$D207,Lançamentos!$U$5:$U$1004,L$5,Lançamentos!$W$5:$W$1004,'BH (3)'!$C$14),SUMIFS(Lançamentos!$Q$5:$Q$1004,Lançamentos!$J$5:$J$1004,$D207,Lançamentos!$U$5:$U$1004,L$5,Lançamentos!$W$5:$W$1004,'BH (3)'!$C$14)))</f>
        <v>x</v>
      </c>
      <c r="M207" s="88" t="str">
        <f>IF($D207="","x",IF('BH (3)'!$B$13=1,SUMIFS(Lançamentos!$Q$5:$Q$1004,Lançamentos!$K$5:$K$1004,$D207,Lançamentos!$U$5:$U$1004,M$5,Lançamentos!$W$5:$W$1004,'BH (3)'!$C$14),SUMIFS(Lançamentos!$Q$5:$Q$1004,Lançamentos!$J$5:$J$1004,$D207,Lançamentos!$U$5:$U$1004,M$5,Lançamentos!$W$5:$W$1004,'BH (3)'!$C$14)))</f>
        <v>x</v>
      </c>
      <c r="N207" s="88" t="str">
        <f>IF($D207="","x",IF('BH (3)'!$B$13=1,SUMIFS(Lançamentos!$Q$5:$Q$1004,Lançamentos!$K$5:$K$1004,$D207,Lançamentos!$U$5:$U$1004,N$5,Lançamentos!$W$5:$W$1004,'BH (3)'!$C$14),SUMIFS(Lançamentos!$Q$5:$Q$1004,Lançamentos!$J$5:$J$1004,$D207,Lançamentos!$U$5:$U$1004,N$5,Lançamentos!$W$5:$W$1004,'BH (3)'!$C$14)))</f>
        <v>x</v>
      </c>
      <c r="O207" s="88" t="str">
        <f>IF($D207="","x",IF('BH (3)'!$B$13=1,SUMIFS(Lançamentos!$Q$5:$Q$1004,Lançamentos!$K$5:$K$1004,$D207,Lançamentos!$U$5:$U$1004,O$5,Lançamentos!$W$5:$W$1004,'BH (3)'!$C$14),SUMIFS(Lançamentos!$Q$5:$Q$1004,Lançamentos!$J$5:$J$1004,$D207,Lançamentos!$U$5:$U$1004,O$5,Lançamentos!$W$5:$W$1004,'BH (3)'!$C$14)))</f>
        <v>x</v>
      </c>
      <c r="P207" s="88" t="str">
        <f>IF($D207="","x",IF('BH (3)'!$B$13=1,SUMIFS(Lançamentos!$Q$5:$Q$1004,Lançamentos!$K$5:$K$1004,$D207,Lançamentos!$U$5:$U$1004,P$5,Lançamentos!$W$5:$W$1004,'BH (3)'!$C$14),SUMIFS(Lançamentos!$Q$5:$Q$1004,Lançamentos!$J$5:$J$1004,$D207,Lançamentos!$U$5:$U$1004,P$5,Lançamentos!$W$5:$W$1004,'BH (3)'!$C$14)))</f>
        <v>x</v>
      </c>
      <c r="Q207" s="177" t="str">
        <f t="shared" si="7"/>
        <v/>
      </c>
    </row>
    <row r="208" spans="3:17" ht="45" customHeight="1" x14ac:dyDescent="0.25">
      <c r="C208" s="81" t="str">
        <f t="shared" si="6"/>
        <v/>
      </c>
      <c r="D208" s="170" t="str">
        <f>IF('BH (3)'!$B$13=1,IF(Adv!D206="","",Adv!D206),IF(Cli!D206="","",Cli!D206))</f>
        <v/>
      </c>
      <c r="E208" s="88" t="str">
        <f>IF($D208="","x",IF('BH (3)'!$B$13=1,SUMIFS(Lançamentos!$Q$5:$Q$1004,Lançamentos!$K$5:$K$1004,$D208,Lançamentos!$U$5:$U$1004,E$5,Lançamentos!$W$5:$W$1004,'BH (3)'!$C$14),SUMIFS(Lançamentos!$Q$5:$Q$1004,Lançamentos!$J$5:$J$1004,$D208,Lançamentos!$U$5:$U$1004,E$5,Lançamentos!$W$5:$W$1004,'BH (3)'!$C$14)))</f>
        <v>x</v>
      </c>
      <c r="F208" s="88" t="str">
        <f>IF($D208="","x",IF('BH (3)'!$B$13=1,SUMIFS(Lançamentos!$Q$5:$Q$1004,Lançamentos!$K$5:$K$1004,$D208,Lançamentos!$U$5:$U$1004,F$5,Lançamentos!$W$5:$W$1004,'BH (3)'!$C$14),SUMIFS(Lançamentos!$Q$5:$Q$1004,Lançamentos!$J$5:$J$1004,$D208,Lançamentos!$U$5:$U$1004,F$5,Lançamentos!$W$5:$W$1004,'BH (3)'!$C$14)))</f>
        <v>x</v>
      </c>
      <c r="G208" s="88" t="str">
        <f>IF($D208="","x",IF('BH (3)'!$B$13=1,SUMIFS(Lançamentos!$Q$5:$Q$1004,Lançamentos!$K$5:$K$1004,$D208,Lançamentos!$U$5:$U$1004,G$5,Lançamentos!$W$5:$W$1004,'BH (3)'!$C$14),SUMIFS(Lançamentos!$Q$5:$Q$1004,Lançamentos!$J$5:$J$1004,$D208,Lançamentos!$U$5:$U$1004,G$5,Lançamentos!$W$5:$W$1004,'BH (3)'!$C$14)))</f>
        <v>x</v>
      </c>
      <c r="H208" s="88" t="str">
        <f>IF($D208="","x",IF('BH (3)'!$B$13=1,SUMIFS(Lançamentos!$Q$5:$Q$1004,Lançamentos!$K$5:$K$1004,$D208,Lançamentos!$U$5:$U$1004,H$5,Lançamentos!$W$5:$W$1004,'BH (3)'!$C$14),SUMIFS(Lançamentos!$Q$5:$Q$1004,Lançamentos!$J$5:$J$1004,$D208,Lançamentos!$U$5:$U$1004,H$5,Lançamentos!$W$5:$W$1004,'BH (3)'!$C$14)))</f>
        <v>x</v>
      </c>
      <c r="I208" s="88" t="str">
        <f>IF($D208="","x",IF('BH (3)'!$B$13=1,SUMIFS(Lançamentos!$Q$5:$Q$1004,Lançamentos!$K$5:$K$1004,$D208,Lançamentos!$U$5:$U$1004,I$5,Lançamentos!$W$5:$W$1004,'BH (3)'!$C$14),SUMIFS(Lançamentos!$Q$5:$Q$1004,Lançamentos!$J$5:$J$1004,$D208,Lançamentos!$U$5:$U$1004,I$5,Lançamentos!$W$5:$W$1004,'BH (3)'!$C$14)))</f>
        <v>x</v>
      </c>
      <c r="J208" s="88" t="str">
        <f>IF($D208="","x",IF('BH (3)'!$B$13=1,SUMIFS(Lançamentos!$Q$5:$Q$1004,Lançamentos!$K$5:$K$1004,$D208,Lançamentos!$U$5:$U$1004,J$5,Lançamentos!$W$5:$W$1004,'BH (3)'!$C$14),SUMIFS(Lançamentos!$Q$5:$Q$1004,Lançamentos!$J$5:$J$1004,$D208,Lançamentos!$U$5:$U$1004,J$5,Lançamentos!$W$5:$W$1004,'BH (3)'!$C$14)))</f>
        <v>x</v>
      </c>
      <c r="K208" s="88" t="str">
        <f>IF($D208="","x",IF('BH (3)'!$B$13=1,SUMIFS(Lançamentos!$Q$5:$Q$1004,Lançamentos!$K$5:$K$1004,$D208,Lançamentos!$U$5:$U$1004,K$5,Lançamentos!$W$5:$W$1004,'BH (3)'!$C$14),SUMIFS(Lançamentos!$Q$5:$Q$1004,Lançamentos!$J$5:$J$1004,$D208,Lançamentos!$U$5:$U$1004,K$5,Lançamentos!$W$5:$W$1004,'BH (3)'!$C$14)))</f>
        <v>x</v>
      </c>
      <c r="L208" s="88" t="str">
        <f>IF($D208="","x",IF('BH (3)'!$B$13=1,SUMIFS(Lançamentos!$Q$5:$Q$1004,Lançamentos!$K$5:$K$1004,$D208,Lançamentos!$U$5:$U$1004,L$5,Lançamentos!$W$5:$W$1004,'BH (3)'!$C$14),SUMIFS(Lançamentos!$Q$5:$Q$1004,Lançamentos!$J$5:$J$1004,$D208,Lançamentos!$U$5:$U$1004,L$5,Lançamentos!$W$5:$W$1004,'BH (3)'!$C$14)))</f>
        <v>x</v>
      </c>
      <c r="M208" s="88" t="str">
        <f>IF($D208="","x",IF('BH (3)'!$B$13=1,SUMIFS(Lançamentos!$Q$5:$Q$1004,Lançamentos!$K$5:$K$1004,$D208,Lançamentos!$U$5:$U$1004,M$5,Lançamentos!$W$5:$W$1004,'BH (3)'!$C$14),SUMIFS(Lançamentos!$Q$5:$Q$1004,Lançamentos!$J$5:$J$1004,$D208,Lançamentos!$U$5:$U$1004,M$5,Lançamentos!$W$5:$W$1004,'BH (3)'!$C$14)))</f>
        <v>x</v>
      </c>
      <c r="N208" s="88" t="str">
        <f>IF($D208="","x",IF('BH (3)'!$B$13=1,SUMIFS(Lançamentos!$Q$5:$Q$1004,Lançamentos!$K$5:$K$1004,$D208,Lançamentos!$U$5:$U$1004,N$5,Lançamentos!$W$5:$W$1004,'BH (3)'!$C$14),SUMIFS(Lançamentos!$Q$5:$Q$1004,Lançamentos!$J$5:$J$1004,$D208,Lançamentos!$U$5:$U$1004,N$5,Lançamentos!$W$5:$W$1004,'BH (3)'!$C$14)))</f>
        <v>x</v>
      </c>
      <c r="O208" s="88" t="str">
        <f>IF($D208="","x",IF('BH (3)'!$B$13=1,SUMIFS(Lançamentos!$Q$5:$Q$1004,Lançamentos!$K$5:$K$1004,$D208,Lançamentos!$U$5:$U$1004,O$5,Lançamentos!$W$5:$W$1004,'BH (3)'!$C$14),SUMIFS(Lançamentos!$Q$5:$Q$1004,Lançamentos!$J$5:$J$1004,$D208,Lançamentos!$U$5:$U$1004,O$5,Lançamentos!$W$5:$W$1004,'BH (3)'!$C$14)))</f>
        <v>x</v>
      </c>
      <c r="P208" s="88" t="str">
        <f>IF($D208="","x",IF('BH (3)'!$B$13=1,SUMIFS(Lançamentos!$Q$5:$Q$1004,Lançamentos!$K$5:$K$1004,$D208,Lançamentos!$U$5:$U$1004,P$5,Lançamentos!$W$5:$W$1004,'BH (3)'!$C$14),SUMIFS(Lançamentos!$Q$5:$Q$1004,Lançamentos!$J$5:$J$1004,$D208,Lançamentos!$U$5:$U$1004,P$5,Lançamentos!$W$5:$W$1004,'BH (3)'!$C$14)))</f>
        <v>x</v>
      </c>
      <c r="Q208" s="177" t="str">
        <f t="shared" si="7"/>
        <v/>
      </c>
    </row>
    <row r="209" spans="3:17" ht="45" customHeight="1" x14ac:dyDescent="0.25">
      <c r="C209" s="81" t="str">
        <f t="shared" si="6"/>
        <v/>
      </c>
      <c r="D209" s="170" t="str">
        <f>IF('BH (3)'!$B$13=1,IF(Adv!D207="","",Adv!D207),IF(Cli!D207="","",Cli!D207))</f>
        <v/>
      </c>
      <c r="E209" s="88" t="str">
        <f>IF($D209="","x",IF('BH (3)'!$B$13=1,SUMIFS(Lançamentos!$Q$5:$Q$1004,Lançamentos!$K$5:$K$1004,$D209,Lançamentos!$U$5:$U$1004,E$5,Lançamentos!$W$5:$W$1004,'BH (3)'!$C$14),SUMIFS(Lançamentos!$Q$5:$Q$1004,Lançamentos!$J$5:$J$1004,$D209,Lançamentos!$U$5:$U$1004,E$5,Lançamentos!$W$5:$W$1004,'BH (3)'!$C$14)))</f>
        <v>x</v>
      </c>
      <c r="F209" s="88" t="str">
        <f>IF($D209="","x",IF('BH (3)'!$B$13=1,SUMIFS(Lançamentos!$Q$5:$Q$1004,Lançamentos!$K$5:$K$1004,$D209,Lançamentos!$U$5:$U$1004,F$5,Lançamentos!$W$5:$W$1004,'BH (3)'!$C$14),SUMIFS(Lançamentos!$Q$5:$Q$1004,Lançamentos!$J$5:$J$1004,$D209,Lançamentos!$U$5:$U$1004,F$5,Lançamentos!$W$5:$W$1004,'BH (3)'!$C$14)))</f>
        <v>x</v>
      </c>
      <c r="G209" s="88" t="str">
        <f>IF($D209="","x",IF('BH (3)'!$B$13=1,SUMIFS(Lançamentos!$Q$5:$Q$1004,Lançamentos!$K$5:$K$1004,$D209,Lançamentos!$U$5:$U$1004,G$5,Lançamentos!$W$5:$W$1004,'BH (3)'!$C$14),SUMIFS(Lançamentos!$Q$5:$Q$1004,Lançamentos!$J$5:$J$1004,$D209,Lançamentos!$U$5:$U$1004,G$5,Lançamentos!$W$5:$W$1004,'BH (3)'!$C$14)))</f>
        <v>x</v>
      </c>
      <c r="H209" s="88" t="str">
        <f>IF($D209="","x",IF('BH (3)'!$B$13=1,SUMIFS(Lançamentos!$Q$5:$Q$1004,Lançamentos!$K$5:$K$1004,$D209,Lançamentos!$U$5:$U$1004,H$5,Lançamentos!$W$5:$W$1004,'BH (3)'!$C$14),SUMIFS(Lançamentos!$Q$5:$Q$1004,Lançamentos!$J$5:$J$1004,$D209,Lançamentos!$U$5:$U$1004,H$5,Lançamentos!$W$5:$W$1004,'BH (3)'!$C$14)))</f>
        <v>x</v>
      </c>
      <c r="I209" s="88" t="str">
        <f>IF($D209="","x",IF('BH (3)'!$B$13=1,SUMIFS(Lançamentos!$Q$5:$Q$1004,Lançamentos!$K$5:$K$1004,$D209,Lançamentos!$U$5:$U$1004,I$5,Lançamentos!$W$5:$W$1004,'BH (3)'!$C$14),SUMIFS(Lançamentos!$Q$5:$Q$1004,Lançamentos!$J$5:$J$1004,$D209,Lançamentos!$U$5:$U$1004,I$5,Lançamentos!$W$5:$W$1004,'BH (3)'!$C$14)))</f>
        <v>x</v>
      </c>
      <c r="J209" s="88" t="str">
        <f>IF($D209="","x",IF('BH (3)'!$B$13=1,SUMIFS(Lançamentos!$Q$5:$Q$1004,Lançamentos!$K$5:$K$1004,$D209,Lançamentos!$U$5:$U$1004,J$5,Lançamentos!$W$5:$W$1004,'BH (3)'!$C$14),SUMIFS(Lançamentos!$Q$5:$Q$1004,Lançamentos!$J$5:$J$1004,$D209,Lançamentos!$U$5:$U$1004,J$5,Lançamentos!$W$5:$W$1004,'BH (3)'!$C$14)))</f>
        <v>x</v>
      </c>
      <c r="K209" s="88" t="str">
        <f>IF($D209="","x",IF('BH (3)'!$B$13=1,SUMIFS(Lançamentos!$Q$5:$Q$1004,Lançamentos!$K$5:$K$1004,$D209,Lançamentos!$U$5:$U$1004,K$5,Lançamentos!$W$5:$W$1004,'BH (3)'!$C$14),SUMIFS(Lançamentos!$Q$5:$Q$1004,Lançamentos!$J$5:$J$1004,$D209,Lançamentos!$U$5:$U$1004,K$5,Lançamentos!$W$5:$W$1004,'BH (3)'!$C$14)))</f>
        <v>x</v>
      </c>
      <c r="L209" s="88" t="str">
        <f>IF($D209="","x",IF('BH (3)'!$B$13=1,SUMIFS(Lançamentos!$Q$5:$Q$1004,Lançamentos!$K$5:$K$1004,$D209,Lançamentos!$U$5:$U$1004,L$5,Lançamentos!$W$5:$W$1004,'BH (3)'!$C$14),SUMIFS(Lançamentos!$Q$5:$Q$1004,Lançamentos!$J$5:$J$1004,$D209,Lançamentos!$U$5:$U$1004,L$5,Lançamentos!$W$5:$W$1004,'BH (3)'!$C$14)))</f>
        <v>x</v>
      </c>
      <c r="M209" s="88" t="str">
        <f>IF($D209="","x",IF('BH (3)'!$B$13=1,SUMIFS(Lançamentos!$Q$5:$Q$1004,Lançamentos!$K$5:$K$1004,$D209,Lançamentos!$U$5:$U$1004,M$5,Lançamentos!$W$5:$W$1004,'BH (3)'!$C$14),SUMIFS(Lançamentos!$Q$5:$Q$1004,Lançamentos!$J$5:$J$1004,$D209,Lançamentos!$U$5:$U$1004,M$5,Lançamentos!$W$5:$W$1004,'BH (3)'!$C$14)))</f>
        <v>x</v>
      </c>
      <c r="N209" s="88" t="str">
        <f>IF($D209="","x",IF('BH (3)'!$B$13=1,SUMIFS(Lançamentos!$Q$5:$Q$1004,Lançamentos!$K$5:$K$1004,$D209,Lançamentos!$U$5:$U$1004,N$5,Lançamentos!$W$5:$W$1004,'BH (3)'!$C$14),SUMIFS(Lançamentos!$Q$5:$Q$1004,Lançamentos!$J$5:$J$1004,$D209,Lançamentos!$U$5:$U$1004,N$5,Lançamentos!$W$5:$W$1004,'BH (3)'!$C$14)))</f>
        <v>x</v>
      </c>
      <c r="O209" s="88" t="str">
        <f>IF($D209="","x",IF('BH (3)'!$B$13=1,SUMIFS(Lançamentos!$Q$5:$Q$1004,Lançamentos!$K$5:$K$1004,$D209,Lançamentos!$U$5:$U$1004,O$5,Lançamentos!$W$5:$W$1004,'BH (3)'!$C$14),SUMIFS(Lançamentos!$Q$5:$Q$1004,Lançamentos!$J$5:$J$1004,$D209,Lançamentos!$U$5:$U$1004,O$5,Lançamentos!$W$5:$W$1004,'BH (3)'!$C$14)))</f>
        <v>x</v>
      </c>
      <c r="P209" s="88" t="str">
        <f>IF($D209="","x",IF('BH (3)'!$B$13=1,SUMIFS(Lançamentos!$Q$5:$Q$1004,Lançamentos!$K$5:$K$1004,$D209,Lançamentos!$U$5:$U$1004,P$5,Lançamentos!$W$5:$W$1004,'BH (3)'!$C$14),SUMIFS(Lançamentos!$Q$5:$Q$1004,Lançamentos!$J$5:$J$1004,$D209,Lançamentos!$U$5:$U$1004,P$5,Lançamentos!$W$5:$W$1004,'BH (3)'!$C$14)))</f>
        <v>x</v>
      </c>
      <c r="Q209" s="177" t="str">
        <f t="shared" si="7"/>
        <v/>
      </c>
    </row>
    <row r="210" spans="3:17" ht="45" customHeight="1" x14ac:dyDescent="0.25">
      <c r="C210" s="81" t="str">
        <f t="shared" si="6"/>
        <v/>
      </c>
      <c r="D210" s="170" t="str">
        <f>IF('BH (3)'!$B$13=1,IF(Adv!D208="","",Adv!D208),IF(Cli!D208="","",Cli!D208))</f>
        <v/>
      </c>
      <c r="E210" s="88" t="str">
        <f>IF($D210="","x",IF('BH (3)'!$B$13=1,SUMIFS(Lançamentos!$Q$5:$Q$1004,Lançamentos!$K$5:$K$1004,$D210,Lançamentos!$U$5:$U$1004,E$5,Lançamentos!$W$5:$W$1004,'BH (3)'!$C$14),SUMIFS(Lançamentos!$Q$5:$Q$1004,Lançamentos!$J$5:$J$1004,$D210,Lançamentos!$U$5:$U$1004,E$5,Lançamentos!$W$5:$W$1004,'BH (3)'!$C$14)))</f>
        <v>x</v>
      </c>
      <c r="F210" s="88" t="str">
        <f>IF($D210="","x",IF('BH (3)'!$B$13=1,SUMIFS(Lançamentos!$Q$5:$Q$1004,Lançamentos!$K$5:$K$1004,$D210,Lançamentos!$U$5:$U$1004,F$5,Lançamentos!$W$5:$W$1004,'BH (3)'!$C$14),SUMIFS(Lançamentos!$Q$5:$Q$1004,Lançamentos!$J$5:$J$1004,$D210,Lançamentos!$U$5:$U$1004,F$5,Lançamentos!$W$5:$W$1004,'BH (3)'!$C$14)))</f>
        <v>x</v>
      </c>
      <c r="G210" s="88" t="str">
        <f>IF($D210="","x",IF('BH (3)'!$B$13=1,SUMIFS(Lançamentos!$Q$5:$Q$1004,Lançamentos!$K$5:$K$1004,$D210,Lançamentos!$U$5:$U$1004,G$5,Lançamentos!$W$5:$W$1004,'BH (3)'!$C$14),SUMIFS(Lançamentos!$Q$5:$Q$1004,Lançamentos!$J$5:$J$1004,$D210,Lançamentos!$U$5:$U$1004,G$5,Lançamentos!$W$5:$W$1004,'BH (3)'!$C$14)))</f>
        <v>x</v>
      </c>
      <c r="H210" s="88" t="str">
        <f>IF($D210="","x",IF('BH (3)'!$B$13=1,SUMIFS(Lançamentos!$Q$5:$Q$1004,Lançamentos!$K$5:$K$1004,$D210,Lançamentos!$U$5:$U$1004,H$5,Lançamentos!$W$5:$W$1004,'BH (3)'!$C$14),SUMIFS(Lançamentos!$Q$5:$Q$1004,Lançamentos!$J$5:$J$1004,$D210,Lançamentos!$U$5:$U$1004,H$5,Lançamentos!$W$5:$W$1004,'BH (3)'!$C$14)))</f>
        <v>x</v>
      </c>
      <c r="I210" s="88" t="str">
        <f>IF($D210="","x",IF('BH (3)'!$B$13=1,SUMIFS(Lançamentos!$Q$5:$Q$1004,Lançamentos!$K$5:$K$1004,$D210,Lançamentos!$U$5:$U$1004,I$5,Lançamentos!$W$5:$W$1004,'BH (3)'!$C$14),SUMIFS(Lançamentos!$Q$5:$Q$1004,Lançamentos!$J$5:$J$1004,$D210,Lançamentos!$U$5:$U$1004,I$5,Lançamentos!$W$5:$W$1004,'BH (3)'!$C$14)))</f>
        <v>x</v>
      </c>
      <c r="J210" s="88" t="str">
        <f>IF($D210="","x",IF('BH (3)'!$B$13=1,SUMIFS(Lançamentos!$Q$5:$Q$1004,Lançamentos!$K$5:$K$1004,$D210,Lançamentos!$U$5:$U$1004,J$5,Lançamentos!$W$5:$W$1004,'BH (3)'!$C$14),SUMIFS(Lançamentos!$Q$5:$Q$1004,Lançamentos!$J$5:$J$1004,$D210,Lançamentos!$U$5:$U$1004,J$5,Lançamentos!$W$5:$W$1004,'BH (3)'!$C$14)))</f>
        <v>x</v>
      </c>
      <c r="K210" s="88" t="str">
        <f>IF($D210="","x",IF('BH (3)'!$B$13=1,SUMIFS(Lançamentos!$Q$5:$Q$1004,Lançamentos!$K$5:$K$1004,$D210,Lançamentos!$U$5:$U$1004,K$5,Lançamentos!$W$5:$W$1004,'BH (3)'!$C$14),SUMIFS(Lançamentos!$Q$5:$Q$1004,Lançamentos!$J$5:$J$1004,$D210,Lançamentos!$U$5:$U$1004,K$5,Lançamentos!$W$5:$W$1004,'BH (3)'!$C$14)))</f>
        <v>x</v>
      </c>
      <c r="L210" s="88" t="str">
        <f>IF($D210="","x",IF('BH (3)'!$B$13=1,SUMIFS(Lançamentos!$Q$5:$Q$1004,Lançamentos!$K$5:$K$1004,$D210,Lançamentos!$U$5:$U$1004,L$5,Lançamentos!$W$5:$W$1004,'BH (3)'!$C$14),SUMIFS(Lançamentos!$Q$5:$Q$1004,Lançamentos!$J$5:$J$1004,$D210,Lançamentos!$U$5:$U$1004,L$5,Lançamentos!$W$5:$W$1004,'BH (3)'!$C$14)))</f>
        <v>x</v>
      </c>
      <c r="M210" s="88" t="str">
        <f>IF($D210="","x",IF('BH (3)'!$B$13=1,SUMIFS(Lançamentos!$Q$5:$Q$1004,Lançamentos!$K$5:$K$1004,$D210,Lançamentos!$U$5:$U$1004,M$5,Lançamentos!$W$5:$W$1004,'BH (3)'!$C$14),SUMIFS(Lançamentos!$Q$5:$Q$1004,Lançamentos!$J$5:$J$1004,$D210,Lançamentos!$U$5:$U$1004,M$5,Lançamentos!$W$5:$W$1004,'BH (3)'!$C$14)))</f>
        <v>x</v>
      </c>
      <c r="N210" s="88" t="str">
        <f>IF($D210="","x",IF('BH (3)'!$B$13=1,SUMIFS(Lançamentos!$Q$5:$Q$1004,Lançamentos!$K$5:$K$1004,$D210,Lançamentos!$U$5:$U$1004,N$5,Lançamentos!$W$5:$W$1004,'BH (3)'!$C$14),SUMIFS(Lançamentos!$Q$5:$Q$1004,Lançamentos!$J$5:$J$1004,$D210,Lançamentos!$U$5:$U$1004,N$5,Lançamentos!$W$5:$W$1004,'BH (3)'!$C$14)))</f>
        <v>x</v>
      </c>
      <c r="O210" s="88" t="str">
        <f>IF($D210="","x",IF('BH (3)'!$B$13=1,SUMIFS(Lançamentos!$Q$5:$Q$1004,Lançamentos!$K$5:$K$1004,$D210,Lançamentos!$U$5:$U$1004,O$5,Lançamentos!$W$5:$W$1004,'BH (3)'!$C$14),SUMIFS(Lançamentos!$Q$5:$Q$1004,Lançamentos!$J$5:$J$1004,$D210,Lançamentos!$U$5:$U$1004,O$5,Lançamentos!$W$5:$W$1004,'BH (3)'!$C$14)))</f>
        <v>x</v>
      </c>
      <c r="P210" s="88" t="str">
        <f>IF($D210="","x",IF('BH (3)'!$B$13=1,SUMIFS(Lançamentos!$Q$5:$Q$1004,Lançamentos!$K$5:$K$1004,$D210,Lançamentos!$U$5:$U$1004,P$5,Lançamentos!$W$5:$W$1004,'BH (3)'!$C$14),SUMIFS(Lançamentos!$Q$5:$Q$1004,Lançamentos!$J$5:$J$1004,$D210,Lançamentos!$U$5:$U$1004,P$5,Lançamentos!$W$5:$W$1004,'BH (3)'!$C$14)))</f>
        <v>x</v>
      </c>
      <c r="Q210" s="177" t="str">
        <f t="shared" si="7"/>
        <v/>
      </c>
    </row>
    <row r="211" spans="3:17" ht="45" customHeight="1" x14ac:dyDescent="0.25">
      <c r="C211" s="81" t="str">
        <f t="shared" si="6"/>
        <v/>
      </c>
      <c r="D211" s="170" t="str">
        <f>IF('BH (3)'!$B$13=1,IF(Adv!D209="","",Adv!D209),IF(Cli!D209="","",Cli!D209))</f>
        <v/>
      </c>
      <c r="E211" s="88" t="str">
        <f>IF($D211="","x",IF('BH (3)'!$B$13=1,SUMIFS(Lançamentos!$Q$5:$Q$1004,Lançamentos!$K$5:$K$1004,$D211,Lançamentos!$U$5:$U$1004,E$5,Lançamentos!$W$5:$W$1004,'BH (3)'!$C$14),SUMIFS(Lançamentos!$Q$5:$Q$1004,Lançamentos!$J$5:$J$1004,$D211,Lançamentos!$U$5:$U$1004,E$5,Lançamentos!$W$5:$W$1004,'BH (3)'!$C$14)))</f>
        <v>x</v>
      </c>
      <c r="F211" s="88" t="str">
        <f>IF($D211="","x",IF('BH (3)'!$B$13=1,SUMIFS(Lançamentos!$Q$5:$Q$1004,Lançamentos!$K$5:$K$1004,$D211,Lançamentos!$U$5:$U$1004,F$5,Lançamentos!$W$5:$W$1004,'BH (3)'!$C$14),SUMIFS(Lançamentos!$Q$5:$Q$1004,Lançamentos!$J$5:$J$1004,$D211,Lançamentos!$U$5:$U$1004,F$5,Lançamentos!$W$5:$W$1004,'BH (3)'!$C$14)))</f>
        <v>x</v>
      </c>
      <c r="G211" s="88" t="str">
        <f>IF($D211="","x",IF('BH (3)'!$B$13=1,SUMIFS(Lançamentos!$Q$5:$Q$1004,Lançamentos!$K$5:$K$1004,$D211,Lançamentos!$U$5:$U$1004,G$5,Lançamentos!$W$5:$W$1004,'BH (3)'!$C$14),SUMIFS(Lançamentos!$Q$5:$Q$1004,Lançamentos!$J$5:$J$1004,$D211,Lançamentos!$U$5:$U$1004,G$5,Lançamentos!$W$5:$W$1004,'BH (3)'!$C$14)))</f>
        <v>x</v>
      </c>
      <c r="H211" s="88" t="str">
        <f>IF($D211="","x",IF('BH (3)'!$B$13=1,SUMIFS(Lançamentos!$Q$5:$Q$1004,Lançamentos!$K$5:$K$1004,$D211,Lançamentos!$U$5:$U$1004,H$5,Lançamentos!$W$5:$W$1004,'BH (3)'!$C$14),SUMIFS(Lançamentos!$Q$5:$Q$1004,Lançamentos!$J$5:$J$1004,$D211,Lançamentos!$U$5:$U$1004,H$5,Lançamentos!$W$5:$W$1004,'BH (3)'!$C$14)))</f>
        <v>x</v>
      </c>
      <c r="I211" s="88" t="str">
        <f>IF($D211="","x",IF('BH (3)'!$B$13=1,SUMIFS(Lançamentos!$Q$5:$Q$1004,Lançamentos!$K$5:$K$1004,$D211,Lançamentos!$U$5:$U$1004,I$5,Lançamentos!$W$5:$W$1004,'BH (3)'!$C$14),SUMIFS(Lançamentos!$Q$5:$Q$1004,Lançamentos!$J$5:$J$1004,$D211,Lançamentos!$U$5:$U$1004,I$5,Lançamentos!$W$5:$W$1004,'BH (3)'!$C$14)))</f>
        <v>x</v>
      </c>
      <c r="J211" s="88" t="str">
        <f>IF($D211="","x",IF('BH (3)'!$B$13=1,SUMIFS(Lançamentos!$Q$5:$Q$1004,Lançamentos!$K$5:$K$1004,$D211,Lançamentos!$U$5:$U$1004,J$5,Lançamentos!$W$5:$W$1004,'BH (3)'!$C$14),SUMIFS(Lançamentos!$Q$5:$Q$1004,Lançamentos!$J$5:$J$1004,$D211,Lançamentos!$U$5:$U$1004,J$5,Lançamentos!$W$5:$W$1004,'BH (3)'!$C$14)))</f>
        <v>x</v>
      </c>
      <c r="K211" s="88" t="str">
        <f>IF($D211="","x",IF('BH (3)'!$B$13=1,SUMIFS(Lançamentos!$Q$5:$Q$1004,Lançamentos!$K$5:$K$1004,$D211,Lançamentos!$U$5:$U$1004,K$5,Lançamentos!$W$5:$W$1004,'BH (3)'!$C$14),SUMIFS(Lançamentos!$Q$5:$Q$1004,Lançamentos!$J$5:$J$1004,$D211,Lançamentos!$U$5:$U$1004,K$5,Lançamentos!$W$5:$W$1004,'BH (3)'!$C$14)))</f>
        <v>x</v>
      </c>
      <c r="L211" s="88" t="str">
        <f>IF($D211="","x",IF('BH (3)'!$B$13=1,SUMIFS(Lançamentos!$Q$5:$Q$1004,Lançamentos!$K$5:$K$1004,$D211,Lançamentos!$U$5:$U$1004,L$5,Lançamentos!$W$5:$W$1004,'BH (3)'!$C$14),SUMIFS(Lançamentos!$Q$5:$Q$1004,Lançamentos!$J$5:$J$1004,$D211,Lançamentos!$U$5:$U$1004,L$5,Lançamentos!$W$5:$W$1004,'BH (3)'!$C$14)))</f>
        <v>x</v>
      </c>
      <c r="M211" s="88" t="str">
        <f>IF($D211="","x",IF('BH (3)'!$B$13=1,SUMIFS(Lançamentos!$Q$5:$Q$1004,Lançamentos!$K$5:$K$1004,$D211,Lançamentos!$U$5:$U$1004,M$5,Lançamentos!$W$5:$W$1004,'BH (3)'!$C$14),SUMIFS(Lançamentos!$Q$5:$Q$1004,Lançamentos!$J$5:$J$1004,$D211,Lançamentos!$U$5:$U$1004,M$5,Lançamentos!$W$5:$W$1004,'BH (3)'!$C$14)))</f>
        <v>x</v>
      </c>
      <c r="N211" s="88" t="str">
        <f>IF($D211="","x",IF('BH (3)'!$B$13=1,SUMIFS(Lançamentos!$Q$5:$Q$1004,Lançamentos!$K$5:$K$1004,$D211,Lançamentos!$U$5:$U$1004,N$5,Lançamentos!$W$5:$W$1004,'BH (3)'!$C$14),SUMIFS(Lançamentos!$Q$5:$Q$1004,Lançamentos!$J$5:$J$1004,$D211,Lançamentos!$U$5:$U$1004,N$5,Lançamentos!$W$5:$W$1004,'BH (3)'!$C$14)))</f>
        <v>x</v>
      </c>
      <c r="O211" s="88" t="str">
        <f>IF($D211="","x",IF('BH (3)'!$B$13=1,SUMIFS(Lançamentos!$Q$5:$Q$1004,Lançamentos!$K$5:$K$1004,$D211,Lançamentos!$U$5:$U$1004,O$5,Lançamentos!$W$5:$W$1004,'BH (3)'!$C$14),SUMIFS(Lançamentos!$Q$5:$Q$1004,Lançamentos!$J$5:$J$1004,$D211,Lançamentos!$U$5:$U$1004,O$5,Lançamentos!$W$5:$W$1004,'BH (3)'!$C$14)))</f>
        <v>x</v>
      </c>
      <c r="P211" s="88" t="str">
        <f>IF($D211="","x",IF('BH (3)'!$B$13=1,SUMIFS(Lançamentos!$Q$5:$Q$1004,Lançamentos!$K$5:$K$1004,$D211,Lançamentos!$U$5:$U$1004,P$5,Lançamentos!$W$5:$W$1004,'BH (3)'!$C$14),SUMIFS(Lançamentos!$Q$5:$Q$1004,Lançamentos!$J$5:$J$1004,$D211,Lançamentos!$U$5:$U$1004,P$5,Lançamentos!$W$5:$W$1004,'BH (3)'!$C$14)))</f>
        <v>x</v>
      </c>
      <c r="Q211" s="177" t="str">
        <f t="shared" si="7"/>
        <v/>
      </c>
    </row>
    <row r="212" spans="3:17" ht="45" customHeight="1" x14ac:dyDescent="0.25">
      <c r="C212" s="81" t="str">
        <f t="shared" si="6"/>
        <v/>
      </c>
      <c r="D212" s="170" t="str">
        <f>IF('BH (3)'!$B$13=1,IF(Adv!D210="","",Adv!D210),IF(Cli!D210="","",Cli!D210))</f>
        <v/>
      </c>
      <c r="E212" s="88" t="str">
        <f>IF($D212="","x",IF('BH (3)'!$B$13=1,SUMIFS(Lançamentos!$Q$5:$Q$1004,Lançamentos!$K$5:$K$1004,$D212,Lançamentos!$U$5:$U$1004,E$5,Lançamentos!$W$5:$W$1004,'BH (3)'!$C$14),SUMIFS(Lançamentos!$Q$5:$Q$1004,Lançamentos!$J$5:$J$1004,$D212,Lançamentos!$U$5:$U$1004,E$5,Lançamentos!$W$5:$W$1004,'BH (3)'!$C$14)))</f>
        <v>x</v>
      </c>
      <c r="F212" s="88" t="str">
        <f>IF($D212="","x",IF('BH (3)'!$B$13=1,SUMIFS(Lançamentos!$Q$5:$Q$1004,Lançamentos!$K$5:$K$1004,$D212,Lançamentos!$U$5:$U$1004,F$5,Lançamentos!$W$5:$W$1004,'BH (3)'!$C$14),SUMIFS(Lançamentos!$Q$5:$Q$1004,Lançamentos!$J$5:$J$1004,$D212,Lançamentos!$U$5:$U$1004,F$5,Lançamentos!$W$5:$W$1004,'BH (3)'!$C$14)))</f>
        <v>x</v>
      </c>
      <c r="G212" s="88" t="str">
        <f>IF($D212="","x",IF('BH (3)'!$B$13=1,SUMIFS(Lançamentos!$Q$5:$Q$1004,Lançamentos!$K$5:$K$1004,$D212,Lançamentos!$U$5:$U$1004,G$5,Lançamentos!$W$5:$W$1004,'BH (3)'!$C$14),SUMIFS(Lançamentos!$Q$5:$Q$1004,Lançamentos!$J$5:$J$1004,$D212,Lançamentos!$U$5:$U$1004,G$5,Lançamentos!$W$5:$W$1004,'BH (3)'!$C$14)))</f>
        <v>x</v>
      </c>
      <c r="H212" s="88" t="str">
        <f>IF($D212="","x",IF('BH (3)'!$B$13=1,SUMIFS(Lançamentos!$Q$5:$Q$1004,Lançamentos!$K$5:$K$1004,$D212,Lançamentos!$U$5:$U$1004,H$5,Lançamentos!$W$5:$W$1004,'BH (3)'!$C$14),SUMIFS(Lançamentos!$Q$5:$Q$1004,Lançamentos!$J$5:$J$1004,$D212,Lançamentos!$U$5:$U$1004,H$5,Lançamentos!$W$5:$W$1004,'BH (3)'!$C$14)))</f>
        <v>x</v>
      </c>
      <c r="I212" s="88" t="str">
        <f>IF($D212="","x",IF('BH (3)'!$B$13=1,SUMIFS(Lançamentos!$Q$5:$Q$1004,Lançamentos!$K$5:$K$1004,$D212,Lançamentos!$U$5:$U$1004,I$5,Lançamentos!$W$5:$W$1004,'BH (3)'!$C$14),SUMIFS(Lançamentos!$Q$5:$Q$1004,Lançamentos!$J$5:$J$1004,$D212,Lançamentos!$U$5:$U$1004,I$5,Lançamentos!$W$5:$W$1004,'BH (3)'!$C$14)))</f>
        <v>x</v>
      </c>
      <c r="J212" s="88" t="str">
        <f>IF($D212="","x",IF('BH (3)'!$B$13=1,SUMIFS(Lançamentos!$Q$5:$Q$1004,Lançamentos!$K$5:$K$1004,$D212,Lançamentos!$U$5:$U$1004,J$5,Lançamentos!$W$5:$W$1004,'BH (3)'!$C$14),SUMIFS(Lançamentos!$Q$5:$Q$1004,Lançamentos!$J$5:$J$1004,$D212,Lançamentos!$U$5:$U$1004,J$5,Lançamentos!$W$5:$W$1004,'BH (3)'!$C$14)))</f>
        <v>x</v>
      </c>
      <c r="K212" s="88" t="str">
        <f>IF($D212="","x",IF('BH (3)'!$B$13=1,SUMIFS(Lançamentos!$Q$5:$Q$1004,Lançamentos!$K$5:$K$1004,$D212,Lançamentos!$U$5:$U$1004,K$5,Lançamentos!$W$5:$W$1004,'BH (3)'!$C$14),SUMIFS(Lançamentos!$Q$5:$Q$1004,Lançamentos!$J$5:$J$1004,$D212,Lançamentos!$U$5:$U$1004,K$5,Lançamentos!$W$5:$W$1004,'BH (3)'!$C$14)))</f>
        <v>x</v>
      </c>
      <c r="L212" s="88" t="str">
        <f>IF($D212="","x",IF('BH (3)'!$B$13=1,SUMIFS(Lançamentos!$Q$5:$Q$1004,Lançamentos!$K$5:$K$1004,$D212,Lançamentos!$U$5:$U$1004,L$5,Lançamentos!$W$5:$W$1004,'BH (3)'!$C$14),SUMIFS(Lançamentos!$Q$5:$Q$1004,Lançamentos!$J$5:$J$1004,$D212,Lançamentos!$U$5:$U$1004,L$5,Lançamentos!$W$5:$W$1004,'BH (3)'!$C$14)))</f>
        <v>x</v>
      </c>
      <c r="M212" s="88" t="str">
        <f>IF($D212="","x",IF('BH (3)'!$B$13=1,SUMIFS(Lançamentos!$Q$5:$Q$1004,Lançamentos!$K$5:$K$1004,$D212,Lançamentos!$U$5:$U$1004,M$5,Lançamentos!$W$5:$W$1004,'BH (3)'!$C$14),SUMIFS(Lançamentos!$Q$5:$Q$1004,Lançamentos!$J$5:$J$1004,$D212,Lançamentos!$U$5:$U$1004,M$5,Lançamentos!$W$5:$W$1004,'BH (3)'!$C$14)))</f>
        <v>x</v>
      </c>
      <c r="N212" s="88" t="str">
        <f>IF($D212="","x",IF('BH (3)'!$B$13=1,SUMIFS(Lançamentos!$Q$5:$Q$1004,Lançamentos!$K$5:$K$1004,$D212,Lançamentos!$U$5:$U$1004,N$5,Lançamentos!$W$5:$W$1004,'BH (3)'!$C$14),SUMIFS(Lançamentos!$Q$5:$Q$1004,Lançamentos!$J$5:$J$1004,$D212,Lançamentos!$U$5:$U$1004,N$5,Lançamentos!$W$5:$W$1004,'BH (3)'!$C$14)))</f>
        <v>x</v>
      </c>
      <c r="O212" s="88" t="str">
        <f>IF($D212="","x",IF('BH (3)'!$B$13=1,SUMIFS(Lançamentos!$Q$5:$Q$1004,Lançamentos!$K$5:$K$1004,$D212,Lançamentos!$U$5:$U$1004,O$5,Lançamentos!$W$5:$W$1004,'BH (3)'!$C$14),SUMIFS(Lançamentos!$Q$5:$Q$1004,Lançamentos!$J$5:$J$1004,$D212,Lançamentos!$U$5:$U$1004,O$5,Lançamentos!$W$5:$W$1004,'BH (3)'!$C$14)))</f>
        <v>x</v>
      </c>
      <c r="P212" s="88" t="str">
        <f>IF($D212="","x",IF('BH (3)'!$B$13=1,SUMIFS(Lançamentos!$Q$5:$Q$1004,Lançamentos!$K$5:$K$1004,$D212,Lançamentos!$U$5:$U$1004,P$5,Lançamentos!$W$5:$W$1004,'BH (3)'!$C$14),SUMIFS(Lançamentos!$Q$5:$Q$1004,Lançamentos!$J$5:$J$1004,$D212,Lançamentos!$U$5:$U$1004,P$5,Lançamentos!$W$5:$W$1004,'BH (3)'!$C$14)))</f>
        <v>x</v>
      </c>
      <c r="Q212" s="177" t="str">
        <f t="shared" si="7"/>
        <v/>
      </c>
    </row>
    <row r="213" spans="3:17" ht="45" customHeight="1" x14ac:dyDescent="0.25">
      <c r="C213" s="81" t="str">
        <f t="shared" si="6"/>
        <v/>
      </c>
      <c r="D213" s="170" t="str">
        <f>IF('BH (3)'!$B$13=1,IF(Adv!D211="","",Adv!D211),IF(Cli!D211="","",Cli!D211))</f>
        <v/>
      </c>
      <c r="E213" s="88" t="str">
        <f>IF($D213="","x",IF('BH (3)'!$B$13=1,SUMIFS(Lançamentos!$Q$5:$Q$1004,Lançamentos!$K$5:$K$1004,$D213,Lançamentos!$U$5:$U$1004,E$5,Lançamentos!$W$5:$W$1004,'BH (3)'!$C$14),SUMIFS(Lançamentos!$Q$5:$Q$1004,Lançamentos!$J$5:$J$1004,$D213,Lançamentos!$U$5:$U$1004,E$5,Lançamentos!$W$5:$W$1004,'BH (3)'!$C$14)))</f>
        <v>x</v>
      </c>
      <c r="F213" s="88" t="str">
        <f>IF($D213="","x",IF('BH (3)'!$B$13=1,SUMIFS(Lançamentos!$Q$5:$Q$1004,Lançamentos!$K$5:$K$1004,$D213,Lançamentos!$U$5:$U$1004,F$5,Lançamentos!$W$5:$W$1004,'BH (3)'!$C$14),SUMIFS(Lançamentos!$Q$5:$Q$1004,Lançamentos!$J$5:$J$1004,$D213,Lançamentos!$U$5:$U$1004,F$5,Lançamentos!$W$5:$W$1004,'BH (3)'!$C$14)))</f>
        <v>x</v>
      </c>
      <c r="G213" s="88" t="str">
        <f>IF($D213="","x",IF('BH (3)'!$B$13=1,SUMIFS(Lançamentos!$Q$5:$Q$1004,Lançamentos!$K$5:$K$1004,$D213,Lançamentos!$U$5:$U$1004,G$5,Lançamentos!$W$5:$W$1004,'BH (3)'!$C$14),SUMIFS(Lançamentos!$Q$5:$Q$1004,Lançamentos!$J$5:$J$1004,$D213,Lançamentos!$U$5:$U$1004,G$5,Lançamentos!$W$5:$W$1004,'BH (3)'!$C$14)))</f>
        <v>x</v>
      </c>
      <c r="H213" s="88" t="str">
        <f>IF($D213="","x",IF('BH (3)'!$B$13=1,SUMIFS(Lançamentos!$Q$5:$Q$1004,Lançamentos!$K$5:$K$1004,$D213,Lançamentos!$U$5:$U$1004,H$5,Lançamentos!$W$5:$W$1004,'BH (3)'!$C$14),SUMIFS(Lançamentos!$Q$5:$Q$1004,Lançamentos!$J$5:$J$1004,$D213,Lançamentos!$U$5:$U$1004,H$5,Lançamentos!$W$5:$W$1004,'BH (3)'!$C$14)))</f>
        <v>x</v>
      </c>
      <c r="I213" s="88" t="str">
        <f>IF($D213="","x",IF('BH (3)'!$B$13=1,SUMIFS(Lançamentos!$Q$5:$Q$1004,Lançamentos!$K$5:$K$1004,$D213,Lançamentos!$U$5:$U$1004,I$5,Lançamentos!$W$5:$W$1004,'BH (3)'!$C$14),SUMIFS(Lançamentos!$Q$5:$Q$1004,Lançamentos!$J$5:$J$1004,$D213,Lançamentos!$U$5:$U$1004,I$5,Lançamentos!$W$5:$W$1004,'BH (3)'!$C$14)))</f>
        <v>x</v>
      </c>
      <c r="J213" s="88" t="str">
        <f>IF($D213="","x",IF('BH (3)'!$B$13=1,SUMIFS(Lançamentos!$Q$5:$Q$1004,Lançamentos!$K$5:$K$1004,$D213,Lançamentos!$U$5:$U$1004,J$5,Lançamentos!$W$5:$W$1004,'BH (3)'!$C$14),SUMIFS(Lançamentos!$Q$5:$Q$1004,Lançamentos!$J$5:$J$1004,$D213,Lançamentos!$U$5:$U$1004,J$5,Lançamentos!$W$5:$W$1004,'BH (3)'!$C$14)))</f>
        <v>x</v>
      </c>
      <c r="K213" s="88" t="str">
        <f>IF($D213="","x",IF('BH (3)'!$B$13=1,SUMIFS(Lançamentos!$Q$5:$Q$1004,Lançamentos!$K$5:$K$1004,$D213,Lançamentos!$U$5:$U$1004,K$5,Lançamentos!$W$5:$W$1004,'BH (3)'!$C$14),SUMIFS(Lançamentos!$Q$5:$Q$1004,Lançamentos!$J$5:$J$1004,$D213,Lançamentos!$U$5:$U$1004,K$5,Lançamentos!$W$5:$W$1004,'BH (3)'!$C$14)))</f>
        <v>x</v>
      </c>
      <c r="L213" s="88" t="str">
        <f>IF($D213="","x",IF('BH (3)'!$B$13=1,SUMIFS(Lançamentos!$Q$5:$Q$1004,Lançamentos!$K$5:$K$1004,$D213,Lançamentos!$U$5:$U$1004,L$5,Lançamentos!$W$5:$W$1004,'BH (3)'!$C$14),SUMIFS(Lançamentos!$Q$5:$Q$1004,Lançamentos!$J$5:$J$1004,$D213,Lançamentos!$U$5:$U$1004,L$5,Lançamentos!$W$5:$W$1004,'BH (3)'!$C$14)))</f>
        <v>x</v>
      </c>
      <c r="M213" s="88" t="str">
        <f>IF($D213="","x",IF('BH (3)'!$B$13=1,SUMIFS(Lançamentos!$Q$5:$Q$1004,Lançamentos!$K$5:$K$1004,$D213,Lançamentos!$U$5:$U$1004,M$5,Lançamentos!$W$5:$W$1004,'BH (3)'!$C$14),SUMIFS(Lançamentos!$Q$5:$Q$1004,Lançamentos!$J$5:$J$1004,$D213,Lançamentos!$U$5:$U$1004,M$5,Lançamentos!$W$5:$W$1004,'BH (3)'!$C$14)))</f>
        <v>x</v>
      </c>
      <c r="N213" s="88" t="str">
        <f>IF($D213="","x",IF('BH (3)'!$B$13=1,SUMIFS(Lançamentos!$Q$5:$Q$1004,Lançamentos!$K$5:$K$1004,$D213,Lançamentos!$U$5:$U$1004,N$5,Lançamentos!$W$5:$W$1004,'BH (3)'!$C$14),SUMIFS(Lançamentos!$Q$5:$Q$1004,Lançamentos!$J$5:$J$1004,$D213,Lançamentos!$U$5:$U$1004,N$5,Lançamentos!$W$5:$W$1004,'BH (3)'!$C$14)))</f>
        <v>x</v>
      </c>
      <c r="O213" s="88" t="str">
        <f>IF($D213="","x",IF('BH (3)'!$B$13=1,SUMIFS(Lançamentos!$Q$5:$Q$1004,Lançamentos!$K$5:$K$1004,$D213,Lançamentos!$U$5:$U$1004,O$5,Lançamentos!$W$5:$W$1004,'BH (3)'!$C$14),SUMIFS(Lançamentos!$Q$5:$Q$1004,Lançamentos!$J$5:$J$1004,$D213,Lançamentos!$U$5:$U$1004,O$5,Lançamentos!$W$5:$W$1004,'BH (3)'!$C$14)))</f>
        <v>x</v>
      </c>
      <c r="P213" s="88" t="str">
        <f>IF($D213="","x",IF('BH (3)'!$B$13=1,SUMIFS(Lançamentos!$Q$5:$Q$1004,Lançamentos!$K$5:$K$1004,$D213,Lançamentos!$U$5:$U$1004,P$5,Lançamentos!$W$5:$W$1004,'BH (3)'!$C$14),SUMIFS(Lançamentos!$Q$5:$Q$1004,Lançamentos!$J$5:$J$1004,$D213,Lançamentos!$U$5:$U$1004,P$5,Lançamentos!$W$5:$W$1004,'BH (3)'!$C$14)))</f>
        <v>x</v>
      </c>
      <c r="Q213" s="177" t="str">
        <f t="shared" si="7"/>
        <v/>
      </c>
    </row>
    <row r="214" spans="3:17" ht="45" customHeight="1" x14ac:dyDescent="0.25">
      <c r="C214" s="81" t="str">
        <f t="shared" si="6"/>
        <v/>
      </c>
      <c r="D214" s="170" t="str">
        <f>IF('BH (3)'!$B$13=1,IF(Adv!D212="","",Adv!D212),IF(Cli!D212="","",Cli!D212))</f>
        <v/>
      </c>
      <c r="E214" s="88" t="str">
        <f>IF($D214="","x",IF('BH (3)'!$B$13=1,SUMIFS(Lançamentos!$Q$5:$Q$1004,Lançamentos!$K$5:$K$1004,$D214,Lançamentos!$U$5:$U$1004,E$5,Lançamentos!$W$5:$W$1004,'BH (3)'!$C$14),SUMIFS(Lançamentos!$Q$5:$Q$1004,Lançamentos!$J$5:$J$1004,$D214,Lançamentos!$U$5:$U$1004,E$5,Lançamentos!$W$5:$W$1004,'BH (3)'!$C$14)))</f>
        <v>x</v>
      </c>
      <c r="F214" s="88" t="str">
        <f>IF($D214="","x",IF('BH (3)'!$B$13=1,SUMIFS(Lançamentos!$Q$5:$Q$1004,Lançamentos!$K$5:$K$1004,$D214,Lançamentos!$U$5:$U$1004,F$5,Lançamentos!$W$5:$W$1004,'BH (3)'!$C$14),SUMIFS(Lançamentos!$Q$5:$Q$1004,Lançamentos!$J$5:$J$1004,$D214,Lançamentos!$U$5:$U$1004,F$5,Lançamentos!$W$5:$W$1004,'BH (3)'!$C$14)))</f>
        <v>x</v>
      </c>
      <c r="G214" s="88" t="str">
        <f>IF($D214="","x",IF('BH (3)'!$B$13=1,SUMIFS(Lançamentos!$Q$5:$Q$1004,Lançamentos!$K$5:$K$1004,$D214,Lançamentos!$U$5:$U$1004,G$5,Lançamentos!$W$5:$W$1004,'BH (3)'!$C$14),SUMIFS(Lançamentos!$Q$5:$Q$1004,Lançamentos!$J$5:$J$1004,$D214,Lançamentos!$U$5:$U$1004,G$5,Lançamentos!$W$5:$W$1004,'BH (3)'!$C$14)))</f>
        <v>x</v>
      </c>
      <c r="H214" s="88" t="str">
        <f>IF($D214="","x",IF('BH (3)'!$B$13=1,SUMIFS(Lançamentos!$Q$5:$Q$1004,Lançamentos!$K$5:$K$1004,$D214,Lançamentos!$U$5:$U$1004,H$5,Lançamentos!$W$5:$W$1004,'BH (3)'!$C$14),SUMIFS(Lançamentos!$Q$5:$Q$1004,Lançamentos!$J$5:$J$1004,$D214,Lançamentos!$U$5:$U$1004,H$5,Lançamentos!$W$5:$W$1004,'BH (3)'!$C$14)))</f>
        <v>x</v>
      </c>
      <c r="I214" s="88" t="str">
        <f>IF($D214="","x",IF('BH (3)'!$B$13=1,SUMIFS(Lançamentos!$Q$5:$Q$1004,Lançamentos!$K$5:$K$1004,$D214,Lançamentos!$U$5:$U$1004,I$5,Lançamentos!$W$5:$W$1004,'BH (3)'!$C$14),SUMIFS(Lançamentos!$Q$5:$Q$1004,Lançamentos!$J$5:$J$1004,$D214,Lançamentos!$U$5:$U$1004,I$5,Lançamentos!$W$5:$W$1004,'BH (3)'!$C$14)))</f>
        <v>x</v>
      </c>
      <c r="J214" s="88" t="str">
        <f>IF($D214="","x",IF('BH (3)'!$B$13=1,SUMIFS(Lançamentos!$Q$5:$Q$1004,Lançamentos!$K$5:$K$1004,$D214,Lançamentos!$U$5:$U$1004,J$5,Lançamentos!$W$5:$W$1004,'BH (3)'!$C$14),SUMIFS(Lançamentos!$Q$5:$Q$1004,Lançamentos!$J$5:$J$1004,$D214,Lançamentos!$U$5:$U$1004,J$5,Lançamentos!$W$5:$W$1004,'BH (3)'!$C$14)))</f>
        <v>x</v>
      </c>
      <c r="K214" s="88" t="str">
        <f>IF($D214="","x",IF('BH (3)'!$B$13=1,SUMIFS(Lançamentos!$Q$5:$Q$1004,Lançamentos!$K$5:$K$1004,$D214,Lançamentos!$U$5:$U$1004,K$5,Lançamentos!$W$5:$W$1004,'BH (3)'!$C$14),SUMIFS(Lançamentos!$Q$5:$Q$1004,Lançamentos!$J$5:$J$1004,$D214,Lançamentos!$U$5:$U$1004,K$5,Lançamentos!$W$5:$W$1004,'BH (3)'!$C$14)))</f>
        <v>x</v>
      </c>
      <c r="L214" s="88" t="str">
        <f>IF($D214="","x",IF('BH (3)'!$B$13=1,SUMIFS(Lançamentos!$Q$5:$Q$1004,Lançamentos!$K$5:$K$1004,$D214,Lançamentos!$U$5:$U$1004,L$5,Lançamentos!$W$5:$W$1004,'BH (3)'!$C$14),SUMIFS(Lançamentos!$Q$5:$Q$1004,Lançamentos!$J$5:$J$1004,$D214,Lançamentos!$U$5:$U$1004,L$5,Lançamentos!$W$5:$W$1004,'BH (3)'!$C$14)))</f>
        <v>x</v>
      </c>
      <c r="M214" s="88" t="str">
        <f>IF($D214="","x",IF('BH (3)'!$B$13=1,SUMIFS(Lançamentos!$Q$5:$Q$1004,Lançamentos!$K$5:$K$1004,$D214,Lançamentos!$U$5:$U$1004,M$5,Lançamentos!$W$5:$W$1004,'BH (3)'!$C$14),SUMIFS(Lançamentos!$Q$5:$Q$1004,Lançamentos!$J$5:$J$1004,$D214,Lançamentos!$U$5:$U$1004,M$5,Lançamentos!$W$5:$W$1004,'BH (3)'!$C$14)))</f>
        <v>x</v>
      </c>
      <c r="N214" s="88" t="str">
        <f>IF($D214="","x",IF('BH (3)'!$B$13=1,SUMIFS(Lançamentos!$Q$5:$Q$1004,Lançamentos!$K$5:$K$1004,$D214,Lançamentos!$U$5:$U$1004,N$5,Lançamentos!$W$5:$W$1004,'BH (3)'!$C$14),SUMIFS(Lançamentos!$Q$5:$Q$1004,Lançamentos!$J$5:$J$1004,$D214,Lançamentos!$U$5:$U$1004,N$5,Lançamentos!$W$5:$W$1004,'BH (3)'!$C$14)))</f>
        <v>x</v>
      </c>
      <c r="O214" s="88" t="str">
        <f>IF($D214="","x",IF('BH (3)'!$B$13=1,SUMIFS(Lançamentos!$Q$5:$Q$1004,Lançamentos!$K$5:$K$1004,$D214,Lançamentos!$U$5:$U$1004,O$5,Lançamentos!$W$5:$W$1004,'BH (3)'!$C$14),SUMIFS(Lançamentos!$Q$5:$Q$1004,Lançamentos!$J$5:$J$1004,$D214,Lançamentos!$U$5:$U$1004,O$5,Lançamentos!$W$5:$W$1004,'BH (3)'!$C$14)))</f>
        <v>x</v>
      </c>
      <c r="P214" s="88" t="str">
        <f>IF($D214="","x",IF('BH (3)'!$B$13=1,SUMIFS(Lançamentos!$Q$5:$Q$1004,Lançamentos!$K$5:$K$1004,$D214,Lançamentos!$U$5:$U$1004,P$5,Lançamentos!$W$5:$W$1004,'BH (3)'!$C$14),SUMIFS(Lançamentos!$Q$5:$Q$1004,Lançamentos!$J$5:$J$1004,$D214,Lançamentos!$U$5:$U$1004,P$5,Lançamentos!$W$5:$W$1004,'BH (3)'!$C$14)))</f>
        <v>x</v>
      </c>
      <c r="Q214" s="177" t="str">
        <f t="shared" si="7"/>
        <v/>
      </c>
    </row>
    <row r="215" spans="3:17" ht="45" customHeight="1" x14ac:dyDescent="0.25">
      <c r="C215" s="81" t="str">
        <f t="shared" si="6"/>
        <v/>
      </c>
      <c r="D215" s="170" t="str">
        <f>IF('BH (3)'!$B$13=1,IF(Adv!D213="","",Adv!D213),IF(Cli!D213="","",Cli!D213))</f>
        <v/>
      </c>
      <c r="E215" s="88" t="str">
        <f>IF($D215="","x",IF('BH (3)'!$B$13=1,SUMIFS(Lançamentos!$Q$5:$Q$1004,Lançamentos!$K$5:$K$1004,$D215,Lançamentos!$U$5:$U$1004,E$5,Lançamentos!$W$5:$W$1004,'BH (3)'!$C$14),SUMIFS(Lançamentos!$Q$5:$Q$1004,Lançamentos!$J$5:$J$1004,$D215,Lançamentos!$U$5:$U$1004,E$5,Lançamentos!$W$5:$W$1004,'BH (3)'!$C$14)))</f>
        <v>x</v>
      </c>
      <c r="F215" s="88" t="str">
        <f>IF($D215="","x",IF('BH (3)'!$B$13=1,SUMIFS(Lançamentos!$Q$5:$Q$1004,Lançamentos!$K$5:$K$1004,$D215,Lançamentos!$U$5:$U$1004,F$5,Lançamentos!$W$5:$W$1004,'BH (3)'!$C$14),SUMIFS(Lançamentos!$Q$5:$Q$1004,Lançamentos!$J$5:$J$1004,$D215,Lançamentos!$U$5:$U$1004,F$5,Lançamentos!$W$5:$W$1004,'BH (3)'!$C$14)))</f>
        <v>x</v>
      </c>
      <c r="G215" s="88" t="str">
        <f>IF($D215="","x",IF('BH (3)'!$B$13=1,SUMIFS(Lançamentos!$Q$5:$Q$1004,Lançamentos!$K$5:$K$1004,$D215,Lançamentos!$U$5:$U$1004,G$5,Lançamentos!$W$5:$W$1004,'BH (3)'!$C$14),SUMIFS(Lançamentos!$Q$5:$Q$1004,Lançamentos!$J$5:$J$1004,$D215,Lançamentos!$U$5:$U$1004,G$5,Lançamentos!$W$5:$W$1004,'BH (3)'!$C$14)))</f>
        <v>x</v>
      </c>
      <c r="H215" s="88" t="str">
        <f>IF($D215="","x",IF('BH (3)'!$B$13=1,SUMIFS(Lançamentos!$Q$5:$Q$1004,Lançamentos!$K$5:$K$1004,$D215,Lançamentos!$U$5:$U$1004,H$5,Lançamentos!$W$5:$W$1004,'BH (3)'!$C$14),SUMIFS(Lançamentos!$Q$5:$Q$1004,Lançamentos!$J$5:$J$1004,$D215,Lançamentos!$U$5:$U$1004,H$5,Lançamentos!$W$5:$W$1004,'BH (3)'!$C$14)))</f>
        <v>x</v>
      </c>
      <c r="I215" s="88" t="str">
        <f>IF($D215="","x",IF('BH (3)'!$B$13=1,SUMIFS(Lançamentos!$Q$5:$Q$1004,Lançamentos!$K$5:$K$1004,$D215,Lançamentos!$U$5:$U$1004,I$5,Lançamentos!$W$5:$W$1004,'BH (3)'!$C$14),SUMIFS(Lançamentos!$Q$5:$Q$1004,Lançamentos!$J$5:$J$1004,$D215,Lançamentos!$U$5:$U$1004,I$5,Lançamentos!$W$5:$W$1004,'BH (3)'!$C$14)))</f>
        <v>x</v>
      </c>
      <c r="J215" s="88" t="str">
        <f>IF($D215="","x",IF('BH (3)'!$B$13=1,SUMIFS(Lançamentos!$Q$5:$Q$1004,Lançamentos!$K$5:$K$1004,$D215,Lançamentos!$U$5:$U$1004,J$5,Lançamentos!$W$5:$W$1004,'BH (3)'!$C$14),SUMIFS(Lançamentos!$Q$5:$Q$1004,Lançamentos!$J$5:$J$1004,$D215,Lançamentos!$U$5:$U$1004,J$5,Lançamentos!$W$5:$W$1004,'BH (3)'!$C$14)))</f>
        <v>x</v>
      </c>
      <c r="K215" s="88" t="str">
        <f>IF($D215="","x",IF('BH (3)'!$B$13=1,SUMIFS(Lançamentos!$Q$5:$Q$1004,Lançamentos!$K$5:$K$1004,$D215,Lançamentos!$U$5:$U$1004,K$5,Lançamentos!$W$5:$W$1004,'BH (3)'!$C$14),SUMIFS(Lançamentos!$Q$5:$Q$1004,Lançamentos!$J$5:$J$1004,$D215,Lançamentos!$U$5:$U$1004,K$5,Lançamentos!$W$5:$W$1004,'BH (3)'!$C$14)))</f>
        <v>x</v>
      </c>
      <c r="L215" s="88" t="str">
        <f>IF($D215="","x",IF('BH (3)'!$B$13=1,SUMIFS(Lançamentos!$Q$5:$Q$1004,Lançamentos!$K$5:$K$1004,$D215,Lançamentos!$U$5:$U$1004,L$5,Lançamentos!$W$5:$W$1004,'BH (3)'!$C$14),SUMIFS(Lançamentos!$Q$5:$Q$1004,Lançamentos!$J$5:$J$1004,$D215,Lançamentos!$U$5:$U$1004,L$5,Lançamentos!$W$5:$W$1004,'BH (3)'!$C$14)))</f>
        <v>x</v>
      </c>
      <c r="M215" s="88" t="str">
        <f>IF($D215="","x",IF('BH (3)'!$B$13=1,SUMIFS(Lançamentos!$Q$5:$Q$1004,Lançamentos!$K$5:$K$1004,$D215,Lançamentos!$U$5:$U$1004,M$5,Lançamentos!$W$5:$W$1004,'BH (3)'!$C$14),SUMIFS(Lançamentos!$Q$5:$Q$1004,Lançamentos!$J$5:$J$1004,$D215,Lançamentos!$U$5:$U$1004,M$5,Lançamentos!$W$5:$W$1004,'BH (3)'!$C$14)))</f>
        <v>x</v>
      </c>
      <c r="N215" s="88" t="str">
        <f>IF($D215="","x",IF('BH (3)'!$B$13=1,SUMIFS(Lançamentos!$Q$5:$Q$1004,Lançamentos!$K$5:$K$1004,$D215,Lançamentos!$U$5:$U$1004,N$5,Lançamentos!$W$5:$W$1004,'BH (3)'!$C$14),SUMIFS(Lançamentos!$Q$5:$Q$1004,Lançamentos!$J$5:$J$1004,$D215,Lançamentos!$U$5:$U$1004,N$5,Lançamentos!$W$5:$W$1004,'BH (3)'!$C$14)))</f>
        <v>x</v>
      </c>
      <c r="O215" s="88" t="str">
        <f>IF($D215="","x",IF('BH (3)'!$B$13=1,SUMIFS(Lançamentos!$Q$5:$Q$1004,Lançamentos!$K$5:$K$1004,$D215,Lançamentos!$U$5:$U$1004,O$5,Lançamentos!$W$5:$W$1004,'BH (3)'!$C$14),SUMIFS(Lançamentos!$Q$5:$Q$1004,Lançamentos!$J$5:$J$1004,$D215,Lançamentos!$U$5:$U$1004,O$5,Lançamentos!$W$5:$W$1004,'BH (3)'!$C$14)))</f>
        <v>x</v>
      </c>
      <c r="P215" s="88" t="str">
        <f>IF($D215="","x",IF('BH (3)'!$B$13=1,SUMIFS(Lançamentos!$Q$5:$Q$1004,Lançamentos!$K$5:$K$1004,$D215,Lançamentos!$U$5:$U$1004,P$5,Lançamentos!$W$5:$W$1004,'BH (3)'!$C$14),SUMIFS(Lançamentos!$Q$5:$Q$1004,Lançamentos!$J$5:$J$1004,$D215,Lançamentos!$U$5:$U$1004,P$5,Lançamentos!$W$5:$W$1004,'BH (3)'!$C$14)))</f>
        <v>x</v>
      </c>
      <c r="Q215" s="177" t="str">
        <f t="shared" si="7"/>
        <v/>
      </c>
    </row>
    <row r="216" spans="3:17" ht="45" customHeight="1" x14ac:dyDescent="0.25">
      <c r="C216" s="81" t="str">
        <f t="shared" si="6"/>
        <v/>
      </c>
      <c r="D216" s="170" t="str">
        <f>IF('BH (3)'!$B$13=1,IF(Adv!D214="","",Adv!D214),IF(Cli!D214="","",Cli!D214))</f>
        <v/>
      </c>
      <c r="E216" s="88" t="str">
        <f>IF($D216="","x",IF('BH (3)'!$B$13=1,SUMIFS(Lançamentos!$Q$5:$Q$1004,Lançamentos!$K$5:$K$1004,$D216,Lançamentos!$U$5:$U$1004,E$5,Lançamentos!$W$5:$W$1004,'BH (3)'!$C$14),SUMIFS(Lançamentos!$Q$5:$Q$1004,Lançamentos!$J$5:$J$1004,$D216,Lançamentos!$U$5:$U$1004,E$5,Lançamentos!$W$5:$W$1004,'BH (3)'!$C$14)))</f>
        <v>x</v>
      </c>
      <c r="F216" s="88" t="str">
        <f>IF($D216="","x",IF('BH (3)'!$B$13=1,SUMIFS(Lançamentos!$Q$5:$Q$1004,Lançamentos!$K$5:$K$1004,$D216,Lançamentos!$U$5:$U$1004,F$5,Lançamentos!$W$5:$W$1004,'BH (3)'!$C$14),SUMIFS(Lançamentos!$Q$5:$Q$1004,Lançamentos!$J$5:$J$1004,$D216,Lançamentos!$U$5:$U$1004,F$5,Lançamentos!$W$5:$W$1004,'BH (3)'!$C$14)))</f>
        <v>x</v>
      </c>
      <c r="G216" s="88" t="str">
        <f>IF($D216="","x",IF('BH (3)'!$B$13=1,SUMIFS(Lançamentos!$Q$5:$Q$1004,Lançamentos!$K$5:$K$1004,$D216,Lançamentos!$U$5:$U$1004,G$5,Lançamentos!$W$5:$W$1004,'BH (3)'!$C$14),SUMIFS(Lançamentos!$Q$5:$Q$1004,Lançamentos!$J$5:$J$1004,$D216,Lançamentos!$U$5:$U$1004,G$5,Lançamentos!$W$5:$W$1004,'BH (3)'!$C$14)))</f>
        <v>x</v>
      </c>
      <c r="H216" s="88" t="str">
        <f>IF($D216="","x",IF('BH (3)'!$B$13=1,SUMIFS(Lançamentos!$Q$5:$Q$1004,Lançamentos!$K$5:$K$1004,$D216,Lançamentos!$U$5:$U$1004,H$5,Lançamentos!$W$5:$W$1004,'BH (3)'!$C$14),SUMIFS(Lançamentos!$Q$5:$Q$1004,Lançamentos!$J$5:$J$1004,$D216,Lançamentos!$U$5:$U$1004,H$5,Lançamentos!$W$5:$W$1004,'BH (3)'!$C$14)))</f>
        <v>x</v>
      </c>
      <c r="I216" s="88" t="str">
        <f>IF($D216="","x",IF('BH (3)'!$B$13=1,SUMIFS(Lançamentos!$Q$5:$Q$1004,Lançamentos!$K$5:$K$1004,$D216,Lançamentos!$U$5:$U$1004,I$5,Lançamentos!$W$5:$W$1004,'BH (3)'!$C$14),SUMIFS(Lançamentos!$Q$5:$Q$1004,Lançamentos!$J$5:$J$1004,$D216,Lançamentos!$U$5:$U$1004,I$5,Lançamentos!$W$5:$W$1004,'BH (3)'!$C$14)))</f>
        <v>x</v>
      </c>
      <c r="J216" s="88" t="str">
        <f>IF($D216="","x",IF('BH (3)'!$B$13=1,SUMIFS(Lançamentos!$Q$5:$Q$1004,Lançamentos!$K$5:$K$1004,$D216,Lançamentos!$U$5:$U$1004,J$5,Lançamentos!$W$5:$W$1004,'BH (3)'!$C$14),SUMIFS(Lançamentos!$Q$5:$Q$1004,Lançamentos!$J$5:$J$1004,$D216,Lançamentos!$U$5:$U$1004,J$5,Lançamentos!$W$5:$W$1004,'BH (3)'!$C$14)))</f>
        <v>x</v>
      </c>
      <c r="K216" s="88" t="str">
        <f>IF($D216="","x",IF('BH (3)'!$B$13=1,SUMIFS(Lançamentos!$Q$5:$Q$1004,Lançamentos!$K$5:$K$1004,$D216,Lançamentos!$U$5:$U$1004,K$5,Lançamentos!$W$5:$W$1004,'BH (3)'!$C$14),SUMIFS(Lançamentos!$Q$5:$Q$1004,Lançamentos!$J$5:$J$1004,$D216,Lançamentos!$U$5:$U$1004,K$5,Lançamentos!$W$5:$W$1004,'BH (3)'!$C$14)))</f>
        <v>x</v>
      </c>
      <c r="L216" s="88" t="str">
        <f>IF($D216="","x",IF('BH (3)'!$B$13=1,SUMIFS(Lançamentos!$Q$5:$Q$1004,Lançamentos!$K$5:$K$1004,$D216,Lançamentos!$U$5:$U$1004,L$5,Lançamentos!$W$5:$W$1004,'BH (3)'!$C$14),SUMIFS(Lançamentos!$Q$5:$Q$1004,Lançamentos!$J$5:$J$1004,$D216,Lançamentos!$U$5:$U$1004,L$5,Lançamentos!$W$5:$W$1004,'BH (3)'!$C$14)))</f>
        <v>x</v>
      </c>
      <c r="M216" s="88" t="str">
        <f>IF($D216="","x",IF('BH (3)'!$B$13=1,SUMIFS(Lançamentos!$Q$5:$Q$1004,Lançamentos!$K$5:$K$1004,$D216,Lançamentos!$U$5:$U$1004,M$5,Lançamentos!$W$5:$W$1004,'BH (3)'!$C$14),SUMIFS(Lançamentos!$Q$5:$Q$1004,Lançamentos!$J$5:$J$1004,$D216,Lançamentos!$U$5:$U$1004,M$5,Lançamentos!$W$5:$W$1004,'BH (3)'!$C$14)))</f>
        <v>x</v>
      </c>
      <c r="N216" s="88" t="str">
        <f>IF($D216="","x",IF('BH (3)'!$B$13=1,SUMIFS(Lançamentos!$Q$5:$Q$1004,Lançamentos!$K$5:$K$1004,$D216,Lançamentos!$U$5:$U$1004,N$5,Lançamentos!$W$5:$W$1004,'BH (3)'!$C$14),SUMIFS(Lançamentos!$Q$5:$Q$1004,Lançamentos!$J$5:$J$1004,$D216,Lançamentos!$U$5:$U$1004,N$5,Lançamentos!$W$5:$W$1004,'BH (3)'!$C$14)))</f>
        <v>x</v>
      </c>
      <c r="O216" s="88" t="str">
        <f>IF($D216="","x",IF('BH (3)'!$B$13=1,SUMIFS(Lançamentos!$Q$5:$Q$1004,Lançamentos!$K$5:$K$1004,$D216,Lançamentos!$U$5:$U$1004,O$5,Lançamentos!$W$5:$W$1004,'BH (3)'!$C$14),SUMIFS(Lançamentos!$Q$5:$Q$1004,Lançamentos!$J$5:$J$1004,$D216,Lançamentos!$U$5:$U$1004,O$5,Lançamentos!$W$5:$W$1004,'BH (3)'!$C$14)))</f>
        <v>x</v>
      </c>
      <c r="P216" s="88" t="str">
        <f>IF($D216="","x",IF('BH (3)'!$B$13=1,SUMIFS(Lançamentos!$Q$5:$Q$1004,Lançamentos!$K$5:$K$1004,$D216,Lançamentos!$U$5:$U$1004,P$5,Lançamentos!$W$5:$W$1004,'BH (3)'!$C$14),SUMIFS(Lançamentos!$Q$5:$Q$1004,Lançamentos!$J$5:$J$1004,$D216,Lançamentos!$U$5:$U$1004,P$5,Lançamentos!$W$5:$W$1004,'BH (3)'!$C$14)))</f>
        <v>x</v>
      </c>
      <c r="Q216" s="177" t="str">
        <f t="shared" si="7"/>
        <v/>
      </c>
    </row>
    <row r="217" spans="3:17" ht="45" customHeight="1" x14ac:dyDescent="0.25">
      <c r="C217" s="81" t="str">
        <f t="shared" si="6"/>
        <v/>
      </c>
      <c r="D217" s="170" t="str">
        <f>IF('BH (3)'!$B$13=1,IF(Adv!D215="","",Adv!D215),IF(Cli!D215="","",Cli!D215))</f>
        <v/>
      </c>
      <c r="E217" s="88" t="str">
        <f>IF($D217="","x",IF('BH (3)'!$B$13=1,SUMIFS(Lançamentos!$Q$5:$Q$1004,Lançamentos!$K$5:$K$1004,$D217,Lançamentos!$U$5:$U$1004,E$5,Lançamentos!$W$5:$W$1004,'BH (3)'!$C$14),SUMIFS(Lançamentos!$Q$5:$Q$1004,Lançamentos!$J$5:$J$1004,$D217,Lançamentos!$U$5:$U$1004,E$5,Lançamentos!$W$5:$W$1004,'BH (3)'!$C$14)))</f>
        <v>x</v>
      </c>
      <c r="F217" s="88" t="str">
        <f>IF($D217="","x",IF('BH (3)'!$B$13=1,SUMIFS(Lançamentos!$Q$5:$Q$1004,Lançamentos!$K$5:$K$1004,$D217,Lançamentos!$U$5:$U$1004,F$5,Lançamentos!$W$5:$W$1004,'BH (3)'!$C$14),SUMIFS(Lançamentos!$Q$5:$Q$1004,Lançamentos!$J$5:$J$1004,$D217,Lançamentos!$U$5:$U$1004,F$5,Lançamentos!$W$5:$W$1004,'BH (3)'!$C$14)))</f>
        <v>x</v>
      </c>
      <c r="G217" s="88" t="str">
        <f>IF($D217="","x",IF('BH (3)'!$B$13=1,SUMIFS(Lançamentos!$Q$5:$Q$1004,Lançamentos!$K$5:$K$1004,$D217,Lançamentos!$U$5:$U$1004,G$5,Lançamentos!$W$5:$W$1004,'BH (3)'!$C$14),SUMIFS(Lançamentos!$Q$5:$Q$1004,Lançamentos!$J$5:$J$1004,$D217,Lançamentos!$U$5:$U$1004,G$5,Lançamentos!$W$5:$W$1004,'BH (3)'!$C$14)))</f>
        <v>x</v>
      </c>
      <c r="H217" s="88" t="str">
        <f>IF($D217="","x",IF('BH (3)'!$B$13=1,SUMIFS(Lançamentos!$Q$5:$Q$1004,Lançamentos!$K$5:$K$1004,$D217,Lançamentos!$U$5:$U$1004,H$5,Lançamentos!$W$5:$W$1004,'BH (3)'!$C$14),SUMIFS(Lançamentos!$Q$5:$Q$1004,Lançamentos!$J$5:$J$1004,$D217,Lançamentos!$U$5:$U$1004,H$5,Lançamentos!$W$5:$W$1004,'BH (3)'!$C$14)))</f>
        <v>x</v>
      </c>
      <c r="I217" s="88" t="str">
        <f>IF($D217="","x",IF('BH (3)'!$B$13=1,SUMIFS(Lançamentos!$Q$5:$Q$1004,Lançamentos!$K$5:$K$1004,$D217,Lançamentos!$U$5:$U$1004,I$5,Lançamentos!$W$5:$W$1004,'BH (3)'!$C$14),SUMIFS(Lançamentos!$Q$5:$Q$1004,Lançamentos!$J$5:$J$1004,$D217,Lançamentos!$U$5:$U$1004,I$5,Lançamentos!$W$5:$W$1004,'BH (3)'!$C$14)))</f>
        <v>x</v>
      </c>
      <c r="J217" s="88" t="str">
        <f>IF($D217="","x",IF('BH (3)'!$B$13=1,SUMIFS(Lançamentos!$Q$5:$Q$1004,Lançamentos!$K$5:$K$1004,$D217,Lançamentos!$U$5:$U$1004,J$5,Lançamentos!$W$5:$W$1004,'BH (3)'!$C$14),SUMIFS(Lançamentos!$Q$5:$Q$1004,Lançamentos!$J$5:$J$1004,$D217,Lançamentos!$U$5:$U$1004,J$5,Lançamentos!$W$5:$W$1004,'BH (3)'!$C$14)))</f>
        <v>x</v>
      </c>
      <c r="K217" s="88" t="str">
        <f>IF($D217="","x",IF('BH (3)'!$B$13=1,SUMIFS(Lançamentos!$Q$5:$Q$1004,Lançamentos!$K$5:$K$1004,$D217,Lançamentos!$U$5:$U$1004,K$5,Lançamentos!$W$5:$W$1004,'BH (3)'!$C$14),SUMIFS(Lançamentos!$Q$5:$Q$1004,Lançamentos!$J$5:$J$1004,$D217,Lançamentos!$U$5:$U$1004,K$5,Lançamentos!$W$5:$W$1004,'BH (3)'!$C$14)))</f>
        <v>x</v>
      </c>
      <c r="L217" s="88" t="str">
        <f>IF($D217="","x",IF('BH (3)'!$B$13=1,SUMIFS(Lançamentos!$Q$5:$Q$1004,Lançamentos!$K$5:$K$1004,$D217,Lançamentos!$U$5:$U$1004,L$5,Lançamentos!$W$5:$W$1004,'BH (3)'!$C$14),SUMIFS(Lançamentos!$Q$5:$Q$1004,Lançamentos!$J$5:$J$1004,$D217,Lançamentos!$U$5:$U$1004,L$5,Lançamentos!$W$5:$W$1004,'BH (3)'!$C$14)))</f>
        <v>x</v>
      </c>
      <c r="M217" s="88" t="str">
        <f>IF($D217="","x",IF('BH (3)'!$B$13=1,SUMIFS(Lançamentos!$Q$5:$Q$1004,Lançamentos!$K$5:$K$1004,$D217,Lançamentos!$U$5:$U$1004,M$5,Lançamentos!$W$5:$W$1004,'BH (3)'!$C$14),SUMIFS(Lançamentos!$Q$5:$Q$1004,Lançamentos!$J$5:$J$1004,$D217,Lançamentos!$U$5:$U$1004,M$5,Lançamentos!$W$5:$W$1004,'BH (3)'!$C$14)))</f>
        <v>x</v>
      </c>
      <c r="N217" s="88" t="str">
        <f>IF($D217="","x",IF('BH (3)'!$B$13=1,SUMIFS(Lançamentos!$Q$5:$Q$1004,Lançamentos!$K$5:$K$1004,$D217,Lançamentos!$U$5:$U$1004,N$5,Lançamentos!$W$5:$W$1004,'BH (3)'!$C$14),SUMIFS(Lançamentos!$Q$5:$Q$1004,Lançamentos!$J$5:$J$1004,$D217,Lançamentos!$U$5:$U$1004,N$5,Lançamentos!$W$5:$W$1004,'BH (3)'!$C$14)))</f>
        <v>x</v>
      </c>
      <c r="O217" s="88" t="str">
        <f>IF($D217="","x",IF('BH (3)'!$B$13=1,SUMIFS(Lançamentos!$Q$5:$Q$1004,Lançamentos!$K$5:$K$1004,$D217,Lançamentos!$U$5:$U$1004,O$5,Lançamentos!$W$5:$W$1004,'BH (3)'!$C$14),SUMIFS(Lançamentos!$Q$5:$Q$1004,Lançamentos!$J$5:$J$1004,$D217,Lançamentos!$U$5:$U$1004,O$5,Lançamentos!$W$5:$W$1004,'BH (3)'!$C$14)))</f>
        <v>x</v>
      </c>
      <c r="P217" s="88" t="str">
        <f>IF($D217="","x",IF('BH (3)'!$B$13=1,SUMIFS(Lançamentos!$Q$5:$Q$1004,Lançamentos!$K$5:$K$1004,$D217,Lançamentos!$U$5:$U$1004,P$5,Lançamentos!$W$5:$W$1004,'BH (3)'!$C$14),SUMIFS(Lançamentos!$Q$5:$Q$1004,Lançamentos!$J$5:$J$1004,$D217,Lançamentos!$U$5:$U$1004,P$5,Lançamentos!$W$5:$W$1004,'BH (3)'!$C$14)))</f>
        <v>x</v>
      </c>
      <c r="Q217" s="177" t="str">
        <f t="shared" si="7"/>
        <v/>
      </c>
    </row>
    <row r="218" spans="3:17" ht="45" customHeight="1" x14ac:dyDescent="0.25">
      <c r="C218" s="81" t="str">
        <f t="shared" si="6"/>
        <v/>
      </c>
      <c r="D218" s="170" t="str">
        <f>IF('BH (3)'!$B$13=1,IF(Adv!D216="","",Adv!D216),IF(Cli!D216="","",Cli!D216))</f>
        <v/>
      </c>
      <c r="E218" s="88" t="str">
        <f>IF($D218="","x",IF('BH (3)'!$B$13=1,SUMIFS(Lançamentos!$Q$5:$Q$1004,Lançamentos!$K$5:$K$1004,$D218,Lançamentos!$U$5:$U$1004,E$5,Lançamentos!$W$5:$W$1004,'BH (3)'!$C$14),SUMIFS(Lançamentos!$Q$5:$Q$1004,Lançamentos!$J$5:$J$1004,$D218,Lançamentos!$U$5:$U$1004,E$5,Lançamentos!$W$5:$W$1004,'BH (3)'!$C$14)))</f>
        <v>x</v>
      </c>
      <c r="F218" s="88" t="str">
        <f>IF($D218="","x",IF('BH (3)'!$B$13=1,SUMIFS(Lançamentos!$Q$5:$Q$1004,Lançamentos!$K$5:$K$1004,$D218,Lançamentos!$U$5:$U$1004,F$5,Lançamentos!$W$5:$W$1004,'BH (3)'!$C$14),SUMIFS(Lançamentos!$Q$5:$Q$1004,Lançamentos!$J$5:$J$1004,$D218,Lançamentos!$U$5:$U$1004,F$5,Lançamentos!$W$5:$W$1004,'BH (3)'!$C$14)))</f>
        <v>x</v>
      </c>
      <c r="G218" s="88" t="str">
        <f>IF($D218="","x",IF('BH (3)'!$B$13=1,SUMIFS(Lançamentos!$Q$5:$Q$1004,Lançamentos!$K$5:$K$1004,$D218,Lançamentos!$U$5:$U$1004,G$5,Lançamentos!$W$5:$W$1004,'BH (3)'!$C$14),SUMIFS(Lançamentos!$Q$5:$Q$1004,Lançamentos!$J$5:$J$1004,$D218,Lançamentos!$U$5:$U$1004,G$5,Lançamentos!$W$5:$W$1004,'BH (3)'!$C$14)))</f>
        <v>x</v>
      </c>
      <c r="H218" s="88" t="str">
        <f>IF($D218="","x",IF('BH (3)'!$B$13=1,SUMIFS(Lançamentos!$Q$5:$Q$1004,Lançamentos!$K$5:$K$1004,$D218,Lançamentos!$U$5:$U$1004,H$5,Lançamentos!$W$5:$W$1004,'BH (3)'!$C$14),SUMIFS(Lançamentos!$Q$5:$Q$1004,Lançamentos!$J$5:$J$1004,$D218,Lançamentos!$U$5:$U$1004,H$5,Lançamentos!$W$5:$W$1004,'BH (3)'!$C$14)))</f>
        <v>x</v>
      </c>
      <c r="I218" s="88" t="str">
        <f>IF($D218="","x",IF('BH (3)'!$B$13=1,SUMIFS(Lançamentos!$Q$5:$Q$1004,Lançamentos!$K$5:$K$1004,$D218,Lançamentos!$U$5:$U$1004,I$5,Lançamentos!$W$5:$W$1004,'BH (3)'!$C$14),SUMIFS(Lançamentos!$Q$5:$Q$1004,Lançamentos!$J$5:$J$1004,$D218,Lançamentos!$U$5:$U$1004,I$5,Lançamentos!$W$5:$W$1004,'BH (3)'!$C$14)))</f>
        <v>x</v>
      </c>
      <c r="J218" s="88" t="str">
        <f>IF($D218="","x",IF('BH (3)'!$B$13=1,SUMIFS(Lançamentos!$Q$5:$Q$1004,Lançamentos!$K$5:$K$1004,$D218,Lançamentos!$U$5:$U$1004,J$5,Lançamentos!$W$5:$W$1004,'BH (3)'!$C$14),SUMIFS(Lançamentos!$Q$5:$Q$1004,Lançamentos!$J$5:$J$1004,$D218,Lançamentos!$U$5:$U$1004,J$5,Lançamentos!$W$5:$W$1004,'BH (3)'!$C$14)))</f>
        <v>x</v>
      </c>
      <c r="K218" s="88" t="str">
        <f>IF($D218="","x",IF('BH (3)'!$B$13=1,SUMIFS(Lançamentos!$Q$5:$Q$1004,Lançamentos!$K$5:$K$1004,$D218,Lançamentos!$U$5:$U$1004,K$5,Lançamentos!$W$5:$W$1004,'BH (3)'!$C$14),SUMIFS(Lançamentos!$Q$5:$Q$1004,Lançamentos!$J$5:$J$1004,$D218,Lançamentos!$U$5:$U$1004,K$5,Lançamentos!$W$5:$W$1004,'BH (3)'!$C$14)))</f>
        <v>x</v>
      </c>
      <c r="L218" s="88" t="str">
        <f>IF($D218="","x",IF('BH (3)'!$B$13=1,SUMIFS(Lançamentos!$Q$5:$Q$1004,Lançamentos!$K$5:$K$1004,$D218,Lançamentos!$U$5:$U$1004,L$5,Lançamentos!$W$5:$W$1004,'BH (3)'!$C$14),SUMIFS(Lançamentos!$Q$5:$Q$1004,Lançamentos!$J$5:$J$1004,$D218,Lançamentos!$U$5:$U$1004,L$5,Lançamentos!$W$5:$W$1004,'BH (3)'!$C$14)))</f>
        <v>x</v>
      </c>
      <c r="M218" s="88" t="str">
        <f>IF($D218="","x",IF('BH (3)'!$B$13=1,SUMIFS(Lançamentos!$Q$5:$Q$1004,Lançamentos!$K$5:$K$1004,$D218,Lançamentos!$U$5:$U$1004,M$5,Lançamentos!$W$5:$W$1004,'BH (3)'!$C$14),SUMIFS(Lançamentos!$Q$5:$Q$1004,Lançamentos!$J$5:$J$1004,$D218,Lançamentos!$U$5:$U$1004,M$5,Lançamentos!$W$5:$W$1004,'BH (3)'!$C$14)))</f>
        <v>x</v>
      </c>
      <c r="N218" s="88" t="str">
        <f>IF($D218="","x",IF('BH (3)'!$B$13=1,SUMIFS(Lançamentos!$Q$5:$Q$1004,Lançamentos!$K$5:$K$1004,$D218,Lançamentos!$U$5:$U$1004,N$5,Lançamentos!$W$5:$W$1004,'BH (3)'!$C$14),SUMIFS(Lançamentos!$Q$5:$Q$1004,Lançamentos!$J$5:$J$1004,$D218,Lançamentos!$U$5:$U$1004,N$5,Lançamentos!$W$5:$W$1004,'BH (3)'!$C$14)))</f>
        <v>x</v>
      </c>
      <c r="O218" s="88" t="str">
        <f>IF($D218="","x",IF('BH (3)'!$B$13=1,SUMIFS(Lançamentos!$Q$5:$Q$1004,Lançamentos!$K$5:$K$1004,$D218,Lançamentos!$U$5:$U$1004,O$5,Lançamentos!$W$5:$W$1004,'BH (3)'!$C$14),SUMIFS(Lançamentos!$Q$5:$Q$1004,Lançamentos!$J$5:$J$1004,$D218,Lançamentos!$U$5:$U$1004,O$5,Lançamentos!$W$5:$W$1004,'BH (3)'!$C$14)))</f>
        <v>x</v>
      </c>
      <c r="P218" s="88" t="str">
        <f>IF($D218="","x",IF('BH (3)'!$B$13=1,SUMIFS(Lançamentos!$Q$5:$Q$1004,Lançamentos!$K$5:$K$1004,$D218,Lançamentos!$U$5:$U$1004,P$5,Lançamentos!$W$5:$W$1004,'BH (3)'!$C$14),SUMIFS(Lançamentos!$Q$5:$Q$1004,Lançamentos!$J$5:$J$1004,$D218,Lançamentos!$U$5:$U$1004,P$5,Lançamentos!$W$5:$W$1004,'BH (3)'!$C$14)))</f>
        <v>x</v>
      </c>
      <c r="Q218" s="177" t="str">
        <f t="shared" si="7"/>
        <v/>
      </c>
    </row>
    <row r="219" spans="3:17" ht="45" customHeight="1" x14ac:dyDescent="0.25">
      <c r="C219" s="81" t="str">
        <f t="shared" si="6"/>
        <v/>
      </c>
      <c r="D219" s="170" t="str">
        <f>IF('BH (3)'!$B$13=1,IF(Adv!D217="","",Adv!D217),IF(Cli!D217="","",Cli!D217))</f>
        <v/>
      </c>
      <c r="E219" s="88" t="str">
        <f>IF($D219="","x",IF('BH (3)'!$B$13=1,SUMIFS(Lançamentos!$Q$5:$Q$1004,Lançamentos!$K$5:$K$1004,$D219,Lançamentos!$U$5:$U$1004,E$5,Lançamentos!$W$5:$W$1004,'BH (3)'!$C$14),SUMIFS(Lançamentos!$Q$5:$Q$1004,Lançamentos!$J$5:$J$1004,$D219,Lançamentos!$U$5:$U$1004,E$5,Lançamentos!$W$5:$W$1004,'BH (3)'!$C$14)))</f>
        <v>x</v>
      </c>
      <c r="F219" s="88" t="str">
        <f>IF($D219="","x",IF('BH (3)'!$B$13=1,SUMIFS(Lançamentos!$Q$5:$Q$1004,Lançamentos!$K$5:$K$1004,$D219,Lançamentos!$U$5:$U$1004,F$5,Lançamentos!$W$5:$W$1004,'BH (3)'!$C$14),SUMIFS(Lançamentos!$Q$5:$Q$1004,Lançamentos!$J$5:$J$1004,$D219,Lançamentos!$U$5:$U$1004,F$5,Lançamentos!$W$5:$W$1004,'BH (3)'!$C$14)))</f>
        <v>x</v>
      </c>
      <c r="G219" s="88" t="str">
        <f>IF($D219="","x",IF('BH (3)'!$B$13=1,SUMIFS(Lançamentos!$Q$5:$Q$1004,Lançamentos!$K$5:$K$1004,$D219,Lançamentos!$U$5:$U$1004,G$5,Lançamentos!$W$5:$W$1004,'BH (3)'!$C$14),SUMIFS(Lançamentos!$Q$5:$Q$1004,Lançamentos!$J$5:$J$1004,$D219,Lançamentos!$U$5:$U$1004,G$5,Lançamentos!$W$5:$W$1004,'BH (3)'!$C$14)))</f>
        <v>x</v>
      </c>
      <c r="H219" s="88" t="str">
        <f>IF($D219="","x",IF('BH (3)'!$B$13=1,SUMIFS(Lançamentos!$Q$5:$Q$1004,Lançamentos!$K$5:$K$1004,$D219,Lançamentos!$U$5:$U$1004,H$5,Lançamentos!$W$5:$W$1004,'BH (3)'!$C$14),SUMIFS(Lançamentos!$Q$5:$Q$1004,Lançamentos!$J$5:$J$1004,$D219,Lançamentos!$U$5:$U$1004,H$5,Lançamentos!$W$5:$W$1004,'BH (3)'!$C$14)))</f>
        <v>x</v>
      </c>
      <c r="I219" s="88" t="str">
        <f>IF($D219="","x",IF('BH (3)'!$B$13=1,SUMIFS(Lançamentos!$Q$5:$Q$1004,Lançamentos!$K$5:$K$1004,$D219,Lançamentos!$U$5:$U$1004,I$5,Lançamentos!$W$5:$W$1004,'BH (3)'!$C$14),SUMIFS(Lançamentos!$Q$5:$Q$1004,Lançamentos!$J$5:$J$1004,$D219,Lançamentos!$U$5:$U$1004,I$5,Lançamentos!$W$5:$W$1004,'BH (3)'!$C$14)))</f>
        <v>x</v>
      </c>
      <c r="J219" s="88" t="str">
        <f>IF($D219="","x",IF('BH (3)'!$B$13=1,SUMIFS(Lançamentos!$Q$5:$Q$1004,Lançamentos!$K$5:$K$1004,$D219,Lançamentos!$U$5:$U$1004,J$5,Lançamentos!$W$5:$W$1004,'BH (3)'!$C$14),SUMIFS(Lançamentos!$Q$5:$Q$1004,Lançamentos!$J$5:$J$1004,$D219,Lançamentos!$U$5:$U$1004,J$5,Lançamentos!$W$5:$W$1004,'BH (3)'!$C$14)))</f>
        <v>x</v>
      </c>
      <c r="K219" s="88" t="str">
        <f>IF($D219="","x",IF('BH (3)'!$B$13=1,SUMIFS(Lançamentos!$Q$5:$Q$1004,Lançamentos!$K$5:$K$1004,$D219,Lançamentos!$U$5:$U$1004,K$5,Lançamentos!$W$5:$W$1004,'BH (3)'!$C$14),SUMIFS(Lançamentos!$Q$5:$Q$1004,Lançamentos!$J$5:$J$1004,$D219,Lançamentos!$U$5:$U$1004,K$5,Lançamentos!$W$5:$W$1004,'BH (3)'!$C$14)))</f>
        <v>x</v>
      </c>
      <c r="L219" s="88" t="str">
        <f>IF($D219="","x",IF('BH (3)'!$B$13=1,SUMIFS(Lançamentos!$Q$5:$Q$1004,Lançamentos!$K$5:$K$1004,$D219,Lançamentos!$U$5:$U$1004,L$5,Lançamentos!$W$5:$W$1004,'BH (3)'!$C$14),SUMIFS(Lançamentos!$Q$5:$Q$1004,Lançamentos!$J$5:$J$1004,$D219,Lançamentos!$U$5:$U$1004,L$5,Lançamentos!$W$5:$W$1004,'BH (3)'!$C$14)))</f>
        <v>x</v>
      </c>
      <c r="M219" s="88" t="str">
        <f>IF($D219="","x",IF('BH (3)'!$B$13=1,SUMIFS(Lançamentos!$Q$5:$Q$1004,Lançamentos!$K$5:$K$1004,$D219,Lançamentos!$U$5:$U$1004,M$5,Lançamentos!$W$5:$W$1004,'BH (3)'!$C$14),SUMIFS(Lançamentos!$Q$5:$Q$1004,Lançamentos!$J$5:$J$1004,$D219,Lançamentos!$U$5:$U$1004,M$5,Lançamentos!$W$5:$W$1004,'BH (3)'!$C$14)))</f>
        <v>x</v>
      </c>
      <c r="N219" s="88" t="str">
        <f>IF($D219="","x",IF('BH (3)'!$B$13=1,SUMIFS(Lançamentos!$Q$5:$Q$1004,Lançamentos!$K$5:$K$1004,$D219,Lançamentos!$U$5:$U$1004,N$5,Lançamentos!$W$5:$W$1004,'BH (3)'!$C$14),SUMIFS(Lançamentos!$Q$5:$Q$1004,Lançamentos!$J$5:$J$1004,$D219,Lançamentos!$U$5:$U$1004,N$5,Lançamentos!$W$5:$W$1004,'BH (3)'!$C$14)))</f>
        <v>x</v>
      </c>
      <c r="O219" s="88" t="str">
        <f>IF($D219="","x",IF('BH (3)'!$B$13=1,SUMIFS(Lançamentos!$Q$5:$Q$1004,Lançamentos!$K$5:$K$1004,$D219,Lançamentos!$U$5:$U$1004,O$5,Lançamentos!$W$5:$W$1004,'BH (3)'!$C$14),SUMIFS(Lançamentos!$Q$5:$Q$1004,Lançamentos!$J$5:$J$1004,$D219,Lançamentos!$U$5:$U$1004,O$5,Lançamentos!$W$5:$W$1004,'BH (3)'!$C$14)))</f>
        <v>x</v>
      </c>
      <c r="P219" s="88" t="str">
        <f>IF($D219="","x",IF('BH (3)'!$B$13=1,SUMIFS(Lançamentos!$Q$5:$Q$1004,Lançamentos!$K$5:$K$1004,$D219,Lançamentos!$U$5:$U$1004,P$5,Lançamentos!$W$5:$W$1004,'BH (3)'!$C$14),SUMIFS(Lançamentos!$Q$5:$Q$1004,Lançamentos!$J$5:$J$1004,$D219,Lançamentos!$U$5:$U$1004,P$5,Lançamentos!$W$5:$W$1004,'BH (3)'!$C$14)))</f>
        <v>x</v>
      </c>
      <c r="Q219" s="177" t="str">
        <f t="shared" si="7"/>
        <v/>
      </c>
    </row>
    <row r="220" spans="3:17" ht="45" customHeight="1" x14ac:dyDescent="0.25">
      <c r="C220" s="81" t="str">
        <f t="shared" si="6"/>
        <v/>
      </c>
      <c r="D220" s="170" t="str">
        <f>IF('BH (3)'!$B$13=1,IF(Adv!D218="","",Adv!D218),IF(Cli!D218="","",Cli!D218))</f>
        <v/>
      </c>
      <c r="E220" s="88" t="str">
        <f>IF($D220="","x",IF('BH (3)'!$B$13=1,SUMIFS(Lançamentos!$Q$5:$Q$1004,Lançamentos!$K$5:$K$1004,$D220,Lançamentos!$U$5:$U$1004,E$5,Lançamentos!$W$5:$W$1004,'BH (3)'!$C$14),SUMIFS(Lançamentos!$Q$5:$Q$1004,Lançamentos!$J$5:$J$1004,$D220,Lançamentos!$U$5:$U$1004,E$5,Lançamentos!$W$5:$W$1004,'BH (3)'!$C$14)))</f>
        <v>x</v>
      </c>
      <c r="F220" s="88" t="str">
        <f>IF($D220="","x",IF('BH (3)'!$B$13=1,SUMIFS(Lançamentos!$Q$5:$Q$1004,Lançamentos!$K$5:$K$1004,$D220,Lançamentos!$U$5:$U$1004,F$5,Lançamentos!$W$5:$W$1004,'BH (3)'!$C$14),SUMIFS(Lançamentos!$Q$5:$Q$1004,Lançamentos!$J$5:$J$1004,$D220,Lançamentos!$U$5:$U$1004,F$5,Lançamentos!$W$5:$W$1004,'BH (3)'!$C$14)))</f>
        <v>x</v>
      </c>
      <c r="G220" s="88" t="str">
        <f>IF($D220="","x",IF('BH (3)'!$B$13=1,SUMIFS(Lançamentos!$Q$5:$Q$1004,Lançamentos!$K$5:$K$1004,$D220,Lançamentos!$U$5:$U$1004,G$5,Lançamentos!$W$5:$W$1004,'BH (3)'!$C$14),SUMIFS(Lançamentos!$Q$5:$Q$1004,Lançamentos!$J$5:$J$1004,$D220,Lançamentos!$U$5:$U$1004,G$5,Lançamentos!$W$5:$W$1004,'BH (3)'!$C$14)))</f>
        <v>x</v>
      </c>
      <c r="H220" s="88" t="str">
        <f>IF($D220="","x",IF('BH (3)'!$B$13=1,SUMIFS(Lançamentos!$Q$5:$Q$1004,Lançamentos!$K$5:$K$1004,$D220,Lançamentos!$U$5:$U$1004,H$5,Lançamentos!$W$5:$W$1004,'BH (3)'!$C$14),SUMIFS(Lançamentos!$Q$5:$Q$1004,Lançamentos!$J$5:$J$1004,$D220,Lançamentos!$U$5:$U$1004,H$5,Lançamentos!$W$5:$W$1004,'BH (3)'!$C$14)))</f>
        <v>x</v>
      </c>
      <c r="I220" s="88" t="str">
        <f>IF($D220="","x",IF('BH (3)'!$B$13=1,SUMIFS(Lançamentos!$Q$5:$Q$1004,Lançamentos!$K$5:$K$1004,$D220,Lançamentos!$U$5:$U$1004,I$5,Lançamentos!$W$5:$W$1004,'BH (3)'!$C$14),SUMIFS(Lançamentos!$Q$5:$Q$1004,Lançamentos!$J$5:$J$1004,$D220,Lançamentos!$U$5:$U$1004,I$5,Lançamentos!$W$5:$W$1004,'BH (3)'!$C$14)))</f>
        <v>x</v>
      </c>
      <c r="J220" s="88" t="str">
        <f>IF($D220="","x",IF('BH (3)'!$B$13=1,SUMIFS(Lançamentos!$Q$5:$Q$1004,Lançamentos!$K$5:$K$1004,$D220,Lançamentos!$U$5:$U$1004,J$5,Lançamentos!$W$5:$W$1004,'BH (3)'!$C$14),SUMIFS(Lançamentos!$Q$5:$Q$1004,Lançamentos!$J$5:$J$1004,$D220,Lançamentos!$U$5:$U$1004,J$5,Lançamentos!$W$5:$W$1004,'BH (3)'!$C$14)))</f>
        <v>x</v>
      </c>
      <c r="K220" s="88" t="str">
        <f>IF($D220="","x",IF('BH (3)'!$B$13=1,SUMIFS(Lançamentos!$Q$5:$Q$1004,Lançamentos!$K$5:$K$1004,$D220,Lançamentos!$U$5:$U$1004,K$5,Lançamentos!$W$5:$W$1004,'BH (3)'!$C$14),SUMIFS(Lançamentos!$Q$5:$Q$1004,Lançamentos!$J$5:$J$1004,$D220,Lançamentos!$U$5:$U$1004,K$5,Lançamentos!$W$5:$W$1004,'BH (3)'!$C$14)))</f>
        <v>x</v>
      </c>
      <c r="L220" s="88" t="str">
        <f>IF($D220="","x",IF('BH (3)'!$B$13=1,SUMIFS(Lançamentos!$Q$5:$Q$1004,Lançamentos!$K$5:$K$1004,$D220,Lançamentos!$U$5:$U$1004,L$5,Lançamentos!$W$5:$W$1004,'BH (3)'!$C$14),SUMIFS(Lançamentos!$Q$5:$Q$1004,Lançamentos!$J$5:$J$1004,$D220,Lançamentos!$U$5:$U$1004,L$5,Lançamentos!$W$5:$W$1004,'BH (3)'!$C$14)))</f>
        <v>x</v>
      </c>
      <c r="M220" s="88" t="str">
        <f>IF($D220="","x",IF('BH (3)'!$B$13=1,SUMIFS(Lançamentos!$Q$5:$Q$1004,Lançamentos!$K$5:$K$1004,$D220,Lançamentos!$U$5:$U$1004,M$5,Lançamentos!$W$5:$W$1004,'BH (3)'!$C$14),SUMIFS(Lançamentos!$Q$5:$Q$1004,Lançamentos!$J$5:$J$1004,$D220,Lançamentos!$U$5:$U$1004,M$5,Lançamentos!$W$5:$W$1004,'BH (3)'!$C$14)))</f>
        <v>x</v>
      </c>
      <c r="N220" s="88" t="str">
        <f>IF($D220="","x",IF('BH (3)'!$B$13=1,SUMIFS(Lançamentos!$Q$5:$Q$1004,Lançamentos!$K$5:$K$1004,$D220,Lançamentos!$U$5:$U$1004,N$5,Lançamentos!$W$5:$W$1004,'BH (3)'!$C$14),SUMIFS(Lançamentos!$Q$5:$Q$1004,Lançamentos!$J$5:$J$1004,$D220,Lançamentos!$U$5:$U$1004,N$5,Lançamentos!$W$5:$W$1004,'BH (3)'!$C$14)))</f>
        <v>x</v>
      </c>
      <c r="O220" s="88" t="str">
        <f>IF($D220="","x",IF('BH (3)'!$B$13=1,SUMIFS(Lançamentos!$Q$5:$Q$1004,Lançamentos!$K$5:$K$1004,$D220,Lançamentos!$U$5:$U$1004,O$5,Lançamentos!$W$5:$W$1004,'BH (3)'!$C$14),SUMIFS(Lançamentos!$Q$5:$Q$1004,Lançamentos!$J$5:$J$1004,$D220,Lançamentos!$U$5:$U$1004,O$5,Lançamentos!$W$5:$W$1004,'BH (3)'!$C$14)))</f>
        <v>x</v>
      </c>
      <c r="P220" s="88" t="str">
        <f>IF($D220="","x",IF('BH (3)'!$B$13=1,SUMIFS(Lançamentos!$Q$5:$Q$1004,Lançamentos!$K$5:$K$1004,$D220,Lançamentos!$U$5:$U$1004,P$5,Lançamentos!$W$5:$W$1004,'BH (3)'!$C$14),SUMIFS(Lançamentos!$Q$5:$Q$1004,Lançamentos!$J$5:$J$1004,$D220,Lançamentos!$U$5:$U$1004,P$5,Lançamentos!$W$5:$W$1004,'BH (3)'!$C$14)))</f>
        <v>x</v>
      </c>
      <c r="Q220" s="177" t="str">
        <f t="shared" si="7"/>
        <v/>
      </c>
    </row>
    <row r="221" spans="3:17" ht="45" customHeight="1" x14ac:dyDescent="0.25">
      <c r="C221" s="81" t="str">
        <f t="shared" si="6"/>
        <v/>
      </c>
      <c r="D221" s="170" t="str">
        <f>IF('BH (3)'!$B$13=1,IF(Adv!D219="","",Adv!D219),IF(Cli!D219="","",Cli!D219))</f>
        <v/>
      </c>
      <c r="E221" s="88" t="str">
        <f>IF($D221="","x",IF('BH (3)'!$B$13=1,SUMIFS(Lançamentos!$Q$5:$Q$1004,Lançamentos!$K$5:$K$1004,$D221,Lançamentos!$U$5:$U$1004,E$5,Lançamentos!$W$5:$W$1004,'BH (3)'!$C$14),SUMIFS(Lançamentos!$Q$5:$Q$1004,Lançamentos!$J$5:$J$1004,$D221,Lançamentos!$U$5:$U$1004,E$5,Lançamentos!$W$5:$W$1004,'BH (3)'!$C$14)))</f>
        <v>x</v>
      </c>
      <c r="F221" s="88" t="str">
        <f>IF($D221="","x",IF('BH (3)'!$B$13=1,SUMIFS(Lançamentos!$Q$5:$Q$1004,Lançamentos!$K$5:$K$1004,$D221,Lançamentos!$U$5:$U$1004,F$5,Lançamentos!$W$5:$W$1004,'BH (3)'!$C$14),SUMIFS(Lançamentos!$Q$5:$Q$1004,Lançamentos!$J$5:$J$1004,$D221,Lançamentos!$U$5:$U$1004,F$5,Lançamentos!$W$5:$W$1004,'BH (3)'!$C$14)))</f>
        <v>x</v>
      </c>
      <c r="G221" s="88" t="str">
        <f>IF($D221="","x",IF('BH (3)'!$B$13=1,SUMIFS(Lançamentos!$Q$5:$Q$1004,Lançamentos!$K$5:$K$1004,$D221,Lançamentos!$U$5:$U$1004,G$5,Lançamentos!$W$5:$W$1004,'BH (3)'!$C$14),SUMIFS(Lançamentos!$Q$5:$Q$1004,Lançamentos!$J$5:$J$1004,$D221,Lançamentos!$U$5:$U$1004,G$5,Lançamentos!$W$5:$W$1004,'BH (3)'!$C$14)))</f>
        <v>x</v>
      </c>
      <c r="H221" s="88" t="str">
        <f>IF($D221="","x",IF('BH (3)'!$B$13=1,SUMIFS(Lançamentos!$Q$5:$Q$1004,Lançamentos!$K$5:$K$1004,$D221,Lançamentos!$U$5:$U$1004,H$5,Lançamentos!$W$5:$W$1004,'BH (3)'!$C$14),SUMIFS(Lançamentos!$Q$5:$Q$1004,Lançamentos!$J$5:$J$1004,$D221,Lançamentos!$U$5:$U$1004,H$5,Lançamentos!$W$5:$W$1004,'BH (3)'!$C$14)))</f>
        <v>x</v>
      </c>
      <c r="I221" s="88" t="str">
        <f>IF($D221="","x",IF('BH (3)'!$B$13=1,SUMIFS(Lançamentos!$Q$5:$Q$1004,Lançamentos!$K$5:$K$1004,$D221,Lançamentos!$U$5:$U$1004,I$5,Lançamentos!$W$5:$W$1004,'BH (3)'!$C$14),SUMIFS(Lançamentos!$Q$5:$Q$1004,Lançamentos!$J$5:$J$1004,$D221,Lançamentos!$U$5:$U$1004,I$5,Lançamentos!$W$5:$W$1004,'BH (3)'!$C$14)))</f>
        <v>x</v>
      </c>
      <c r="J221" s="88" t="str">
        <f>IF($D221="","x",IF('BH (3)'!$B$13=1,SUMIFS(Lançamentos!$Q$5:$Q$1004,Lançamentos!$K$5:$K$1004,$D221,Lançamentos!$U$5:$U$1004,J$5,Lançamentos!$W$5:$W$1004,'BH (3)'!$C$14),SUMIFS(Lançamentos!$Q$5:$Q$1004,Lançamentos!$J$5:$J$1004,$D221,Lançamentos!$U$5:$U$1004,J$5,Lançamentos!$W$5:$W$1004,'BH (3)'!$C$14)))</f>
        <v>x</v>
      </c>
      <c r="K221" s="88" t="str">
        <f>IF($D221="","x",IF('BH (3)'!$B$13=1,SUMIFS(Lançamentos!$Q$5:$Q$1004,Lançamentos!$K$5:$K$1004,$D221,Lançamentos!$U$5:$U$1004,K$5,Lançamentos!$W$5:$W$1004,'BH (3)'!$C$14),SUMIFS(Lançamentos!$Q$5:$Q$1004,Lançamentos!$J$5:$J$1004,$D221,Lançamentos!$U$5:$U$1004,K$5,Lançamentos!$W$5:$W$1004,'BH (3)'!$C$14)))</f>
        <v>x</v>
      </c>
      <c r="L221" s="88" t="str">
        <f>IF($D221="","x",IF('BH (3)'!$B$13=1,SUMIFS(Lançamentos!$Q$5:$Q$1004,Lançamentos!$K$5:$K$1004,$D221,Lançamentos!$U$5:$U$1004,L$5,Lançamentos!$W$5:$W$1004,'BH (3)'!$C$14),SUMIFS(Lançamentos!$Q$5:$Q$1004,Lançamentos!$J$5:$J$1004,$D221,Lançamentos!$U$5:$U$1004,L$5,Lançamentos!$W$5:$W$1004,'BH (3)'!$C$14)))</f>
        <v>x</v>
      </c>
      <c r="M221" s="88" t="str">
        <f>IF($D221="","x",IF('BH (3)'!$B$13=1,SUMIFS(Lançamentos!$Q$5:$Q$1004,Lançamentos!$K$5:$K$1004,$D221,Lançamentos!$U$5:$U$1004,M$5,Lançamentos!$W$5:$W$1004,'BH (3)'!$C$14),SUMIFS(Lançamentos!$Q$5:$Q$1004,Lançamentos!$J$5:$J$1004,$D221,Lançamentos!$U$5:$U$1004,M$5,Lançamentos!$W$5:$W$1004,'BH (3)'!$C$14)))</f>
        <v>x</v>
      </c>
      <c r="N221" s="88" t="str">
        <f>IF($D221="","x",IF('BH (3)'!$B$13=1,SUMIFS(Lançamentos!$Q$5:$Q$1004,Lançamentos!$K$5:$K$1004,$D221,Lançamentos!$U$5:$U$1004,N$5,Lançamentos!$W$5:$W$1004,'BH (3)'!$C$14),SUMIFS(Lançamentos!$Q$5:$Q$1004,Lançamentos!$J$5:$J$1004,$D221,Lançamentos!$U$5:$U$1004,N$5,Lançamentos!$W$5:$W$1004,'BH (3)'!$C$14)))</f>
        <v>x</v>
      </c>
      <c r="O221" s="88" t="str">
        <f>IF($D221="","x",IF('BH (3)'!$B$13=1,SUMIFS(Lançamentos!$Q$5:$Q$1004,Lançamentos!$K$5:$K$1004,$D221,Lançamentos!$U$5:$U$1004,O$5,Lançamentos!$W$5:$W$1004,'BH (3)'!$C$14),SUMIFS(Lançamentos!$Q$5:$Q$1004,Lançamentos!$J$5:$J$1004,$D221,Lançamentos!$U$5:$U$1004,O$5,Lançamentos!$W$5:$W$1004,'BH (3)'!$C$14)))</f>
        <v>x</v>
      </c>
      <c r="P221" s="88" t="str">
        <f>IF($D221="","x",IF('BH (3)'!$B$13=1,SUMIFS(Lançamentos!$Q$5:$Q$1004,Lançamentos!$K$5:$K$1004,$D221,Lançamentos!$U$5:$U$1004,P$5,Lançamentos!$W$5:$W$1004,'BH (3)'!$C$14),SUMIFS(Lançamentos!$Q$5:$Q$1004,Lançamentos!$J$5:$J$1004,$D221,Lançamentos!$U$5:$U$1004,P$5,Lançamentos!$W$5:$W$1004,'BH (3)'!$C$14)))</f>
        <v>x</v>
      </c>
      <c r="Q221" s="177" t="str">
        <f t="shared" si="7"/>
        <v/>
      </c>
    </row>
    <row r="222" spans="3:17" ht="45" customHeight="1" x14ac:dyDescent="0.25">
      <c r="C222" s="81" t="str">
        <f t="shared" si="6"/>
        <v/>
      </c>
      <c r="D222" s="170" t="str">
        <f>IF('BH (3)'!$B$13=1,IF(Adv!D220="","",Adv!D220),IF(Cli!D220="","",Cli!D220))</f>
        <v/>
      </c>
      <c r="E222" s="88" t="str">
        <f>IF($D222="","x",IF('BH (3)'!$B$13=1,SUMIFS(Lançamentos!$Q$5:$Q$1004,Lançamentos!$K$5:$K$1004,$D222,Lançamentos!$U$5:$U$1004,E$5,Lançamentos!$W$5:$W$1004,'BH (3)'!$C$14),SUMIFS(Lançamentos!$Q$5:$Q$1004,Lançamentos!$J$5:$J$1004,$D222,Lançamentos!$U$5:$U$1004,E$5,Lançamentos!$W$5:$W$1004,'BH (3)'!$C$14)))</f>
        <v>x</v>
      </c>
      <c r="F222" s="88" t="str">
        <f>IF($D222="","x",IF('BH (3)'!$B$13=1,SUMIFS(Lançamentos!$Q$5:$Q$1004,Lançamentos!$K$5:$K$1004,$D222,Lançamentos!$U$5:$U$1004,F$5,Lançamentos!$W$5:$W$1004,'BH (3)'!$C$14),SUMIFS(Lançamentos!$Q$5:$Q$1004,Lançamentos!$J$5:$J$1004,$D222,Lançamentos!$U$5:$U$1004,F$5,Lançamentos!$W$5:$W$1004,'BH (3)'!$C$14)))</f>
        <v>x</v>
      </c>
      <c r="G222" s="88" t="str">
        <f>IF($D222="","x",IF('BH (3)'!$B$13=1,SUMIFS(Lançamentos!$Q$5:$Q$1004,Lançamentos!$K$5:$K$1004,$D222,Lançamentos!$U$5:$U$1004,G$5,Lançamentos!$W$5:$W$1004,'BH (3)'!$C$14),SUMIFS(Lançamentos!$Q$5:$Q$1004,Lançamentos!$J$5:$J$1004,$D222,Lançamentos!$U$5:$U$1004,G$5,Lançamentos!$W$5:$W$1004,'BH (3)'!$C$14)))</f>
        <v>x</v>
      </c>
      <c r="H222" s="88" t="str">
        <f>IF($D222="","x",IF('BH (3)'!$B$13=1,SUMIFS(Lançamentos!$Q$5:$Q$1004,Lançamentos!$K$5:$K$1004,$D222,Lançamentos!$U$5:$U$1004,H$5,Lançamentos!$W$5:$W$1004,'BH (3)'!$C$14),SUMIFS(Lançamentos!$Q$5:$Q$1004,Lançamentos!$J$5:$J$1004,$D222,Lançamentos!$U$5:$U$1004,H$5,Lançamentos!$W$5:$W$1004,'BH (3)'!$C$14)))</f>
        <v>x</v>
      </c>
      <c r="I222" s="88" t="str">
        <f>IF($D222="","x",IF('BH (3)'!$B$13=1,SUMIFS(Lançamentos!$Q$5:$Q$1004,Lançamentos!$K$5:$K$1004,$D222,Lançamentos!$U$5:$U$1004,I$5,Lançamentos!$W$5:$W$1004,'BH (3)'!$C$14),SUMIFS(Lançamentos!$Q$5:$Q$1004,Lançamentos!$J$5:$J$1004,$D222,Lançamentos!$U$5:$U$1004,I$5,Lançamentos!$W$5:$W$1004,'BH (3)'!$C$14)))</f>
        <v>x</v>
      </c>
      <c r="J222" s="88" t="str">
        <f>IF($D222="","x",IF('BH (3)'!$B$13=1,SUMIFS(Lançamentos!$Q$5:$Q$1004,Lançamentos!$K$5:$K$1004,$D222,Lançamentos!$U$5:$U$1004,J$5,Lançamentos!$W$5:$W$1004,'BH (3)'!$C$14),SUMIFS(Lançamentos!$Q$5:$Q$1004,Lançamentos!$J$5:$J$1004,$D222,Lançamentos!$U$5:$U$1004,J$5,Lançamentos!$W$5:$W$1004,'BH (3)'!$C$14)))</f>
        <v>x</v>
      </c>
      <c r="K222" s="88" t="str">
        <f>IF($D222="","x",IF('BH (3)'!$B$13=1,SUMIFS(Lançamentos!$Q$5:$Q$1004,Lançamentos!$K$5:$K$1004,$D222,Lançamentos!$U$5:$U$1004,K$5,Lançamentos!$W$5:$W$1004,'BH (3)'!$C$14),SUMIFS(Lançamentos!$Q$5:$Q$1004,Lançamentos!$J$5:$J$1004,$D222,Lançamentos!$U$5:$U$1004,K$5,Lançamentos!$W$5:$W$1004,'BH (3)'!$C$14)))</f>
        <v>x</v>
      </c>
      <c r="L222" s="88" t="str">
        <f>IF($D222="","x",IF('BH (3)'!$B$13=1,SUMIFS(Lançamentos!$Q$5:$Q$1004,Lançamentos!$K$5:$K$1004,$D222,Lançamentos!$U$5:$U$1004,L$5,Lançamentos!$W$5:$W$1004,'BH (3)'!$C$14),SUMIFS(Lançamentos!$Q$5:$Q$1004,Lançamentos!$J$5:$J$1004,$D222,Lançamentos!$U$5:$U$1004,L$5,Lançamentos!$W$5:$W$1004,'BH (3)'!$C$14)))</f>
        <v>x</v>
      </c>
      <c r="M222" s="88" t="str">
        <f>IF($D222="","x",IF('BH (3)'!$B$13=1,SUMIFS(Lançamentos!$Q$5:$Q$1004,Lançamentos!$K$5:$K$1004,$D222,Lançamentos!$U$5:$U$1004,M$5,Lançamentos!$W$5:$W$1004,'BH (3)'!$C$14),SUMIFS(Lançamentos!$Q$5:$Q$1004,Lançamentos!$J$5:$J$1004,$D222,Lançamentos!$U$5:$U$1004,M$5,Lançamentos!$W$5:$W$1004,'BH (3)'!$C$14)))</f>
        <v>x</v>
      </c>
      <c r="N222" s="88" t="str">
        <f>IF($D222="","x",IF('BH (3)'!$B$13=1,SUMIFS(Lançamentos!$Q$5:$Q$1004,Lançamentos!$K$5:$K$1004,$D222,Lançamentos!$U$5:$U$1004,N$5,Lançamentos!$W$5:$W$1004,'BH (3)'!$C$14),SUMIFS(Lançamentos!$Q$5:$Q$1004,Lançamentos!$J$5:$J$1004,$D222,Lançamentos!$U$5:$U$1004,N$5,Lançamentos!$W$5:$W$1004,'BH (3)'!$C$14)))</f>
        <v>x</v>
      </c>
      <c r="O222" s="88" t="str">
        <f>IF($D222="","x",IF('BH (3)'!$B$13=1,SUMIFS(Lançamentos!$Q$5:$Q$1004,Lançamentos!$K$5:$K$1004,$D222,Lançamentos!$U$5:$U$1004,O$5,Lançamentos!$W$5:$W$1004,'BH (3)'!$C$14),SUMIFS(Lançamentos!$Q$5:$Q$1004,Lançamentos!$J$5:$J$1004,$D222,Lançamentos!$U$5:$U$1004,O$5,Lançamentos!$W$5:$W$1004,'BH (3)'!$C$14)))</f>
        <v>x</v>
      </c>
      <c r="P222" s="88" t="str">
        <f>IF($D222="","x",IF('BH (3)'!$B$13=1,SUMIFS(Lançamentos!$Q$5:$Q$1004,Lançamentos!$K$5:$K$1004,$D222,Lançamentos!$U$5:$U$1004,P$5,Lançamentos!$W$5:$W$1004,'BH (3)'!$C$14),SUMIFS(Lançamentos!$Q$5:$Q$1004,Lançamentos!$J$5:$J$1004,$D222,Lançamentos!$U$5:$U$1004,P$5,Lançamentos!$W$5:$W$1004,'BH (3)'!$C$14)))</f>
        <v>x</v>
      </c>
      <c r="Q222" s="177" t="str">
        <f t="shared" si="7"/>
        <v/>
      </c>
    </row>
    <row r="223" spans="3:17" ht="45" customHeight="1" x14ac:dyDescent="0.25">
      <c r="C223" s="81" t="str">
        <f t="shared" si="6"/>
        <v/>
      </c>
      <c r="D223" s="170" t="str">
        <f>IF('BH (3)'!$B$13=1,IF(Adv!D221="","",Adv!D221),IF(Cli!D221="","",Cli!D221))</f>
        <v/>
      </c>
      <c r="E223" s="88" t="str">
        <f>IF($D223="","x",IF('BH (3)'!$B$13=1,SUMIFS(Lançamentos!$Q$5:$Q$1004,Lançamentos!$K$5:$K$1004,$D223,Lançamentos!$U$5:$U$1004,E$5,Lançamentos!$W$5:$W$1004,'BH (3)'!$C$14),SUMIFS(Lançamentos!$Q$5:$Q$1004,Lançamentos!$J$5:$J$1004,$D223,Lançamentos!$U$5:$U$1004,E$5,Lançamentos!$W$5:$W$1004,'BH (3)'!$C$14)))</f>
        <v>x</v>
      </c>
      <c r="F223" s="88" t="str">
        <f>IF($D223="","x",IF('BH (3)'!$B$13=1,SUMIFS(Lançamentos!$Q$5:$Q$1004,Lançamentos!$K$5:$K$1004,$D223,Lançamentos!$U$5:$U$1004,F$5,Lançamentos!$W$5:$W$1004,'BH (3)'!$C$14),SUMIFS(Lançamentos!$Q$5:$Q$1004,Lançamentos!$J$5:$J$1004,$D223,Lançamentos!$U$5:$U$1004,F$5,Lançamentos!$W$5:$W$1004,'BH (3)'!$C$14)))</f>
        <v>x</v>
      </c>
      <c r="G223" s="88" t="str">
        <f>IF($D223="","x",IF('BH (3)'!$B$13=1,SUMIFS(Lançamentos!$Q$5:$Q$1004,Lançamentos!$K$5:$K$1004,$D223,Lançamentos!$U$5:$U$1004,G$5,Lançamentos!$W$5:$W$1004,'BH (3)'!$C$14),SUMIFS(Lançamentos!$Q$5:$Q$1004,Lançamentos!$J$5:$J$1004,$D223,Lançamentos!$U$5:$U$1004,G$5,Lançamentos!$W$5:$W$1004,'BH (3)'!$C$14)))</f>
        <v>x</v>
      </c>
      <c r="H223" s="88" t="str">
        <f>IF($D223="","x",IF('BH (3)'!$B$13=1,SUMIFS(Lançamentos!$Q$5:$Q$1004,Lançamentos!$K$5:$K$1004,$D223,Lançamentos!$U$5:$U$1004,H$5,Lançamentos!$W$5:$W$1004,'BH (3)'!$C$14),SUMIFS(Lançamentos!$Q$5:$Q$1004,Lançamentos!$J$5:$J$1004,$D223,Lançamentos!$U$5:$U$1004,H$5,Lançamentos!$W$5:$W$1004,'BH (3)'!$C$14)))</f>
        <v>x</v>
      </c>
      <c r="I223" s="88" t="str">
        <f>IF($D223="","x",IF('BH (3)'!$B$13=1,SUMIFS(Lançamentos!$Q$5:$Q$1004,Lançamentos!$K$5:$K$1004,$D223,Lançamentos!$U$5:$U$1004,I$5,Lançamentos!$W$5:$W$1004,'BH (3)'!$C$14),SUMIFS(Lançamentos!$Q$5:$Q$1004,Lançamentos!$J$5:$J$1004,$D223,Lançamentos!$U$5:$U$1004,I$5,Lançamentos!$W$5:$W$1004,'BH (3)'!$C$14)))</f>
        <v>x</v>
      </c>
      <c r="J223" s="88" t="str">
        <f>IF($D223="","x",IF('BH (3)'!$B$13=1,SUMIFS(Lançamentos!$Q$5:$Q$1004,Lançamentos!$K$5:$K$1004,$D223,Lançamentos!$U$5:$U$1004,J$5,Lançamentos!$W$5:$W$1004,'BH (3)'!$C$14),SUMIFS(Lançamentos!$Q$5:$Q$1004,Lançamentos!$J$5:$J$1004,$D223,Lançamentos!$U$5:$U$1004,J$5,Lançamentos!$W$5:$W$1004,'BH (3)'!$C$14)))</f>
        <v>x</v>
      </c>
      <c r="K223" s="88" t="str">
        <f>IF($D223="","x",IF('BH (3)'!$B$13=1,SUMIFS(Lançamentos!$Q$5:$Q$1004,Lançamentos!$K$5:$K$1004,$D223,Lançamentos!$U$5:$U$1004,K$5,Lançamentos!$W$5:$W$1004,'BH (3)'!$C$14),SUMIFS(Lançamentos!$Q$5:$Q$1004,Lançamentos!$J$5:$J$1004,$D223,Lançamentos!$U$5:$U$1004,K$5,Lançamentos!$W$5:$W$1004,'BH (3)'!$C$14)))</f>
        <v>x</v>
      </c>
      <c r="L223" s="88" t="str">
        <f>IF($D223="","x",IF('BH (3)'!$B$13=1,SUMIFS(Lançamentos!$Q$5:$Q$1004,Lançamentos!$K$5:$K$1004,$D223,Lançamentos!$U$5:$U$1004,L$5,Lançamentos!$W$5:$W$1004,'BH (3)'!$C$14),SUMIFS(Lançamentos!$Q$5:$Q$1004,Lançamentos!$J$5:$J$1004,$D223,Lançamentos!$U$5:$U$1004,L$5,Lançamentos!$W$5:$W$1004,'BH (3)'!$C$14)))</f>
        <v>x</v>
      </c>
      <c r="M223" s="88" t="str">
        <f>IF($D223="","x",IF('BH (3)'!$B$13=1,SUMIFS(Lançamentos!$Q$5:$Q$1004,Lançamentos!$K$5:$K$1004,$D223,Lançamentos!$U$5:$U$1004,M$5,Lançamentos!$W$5:$W$1004,'BH (3)'!$C$14),SUMIFS(Lançamentos!$Q$5:$Q$1004,Lançamentos!$J$5:$J$1004,$D223,Lançamentos!$U$5:$U$1004,M$5,Lançamentos!$W$5:$W$1004,'BH (3)'!$C$14)))</f>
        <v>x</v>
      </c>
      <c r="N223" s="88" t="str">
        <f>IF($D223="","x",IF('BH (3)'!$B$13=1,SUMIFS(Lançamentos!$Q$5:$Q$1004,Lançamentos!$K$5:$K$1004,$D223,Lançamentos!$U$5:$U$1004,N$5,Lançamentos!$W$5:$W$1004,'BH (3)'!$C$14),SUMIFS(Lançamentos!$Q$5:$Q$1004,Lançamentos!$J$5:$J$1004,$D223,Lançamentos!$U$5:$U$1004,N$5,Lançamentos!$W$5:$W$1004,'BH (3)'!$C$14)))</f>
        <v>x</v>
      </c>
      <c r="O223" s="88" t="str">
        <f>IF($D223="","x",IF('BH (3)'!$B$13=1,SUMIFS(Lançamentos!$Q$5:$Q$1004,Lançamentos!$K$5:$K$1004,$D223,Lançamentos!$U$5:$U$1004,O$5,Lançamentos!$W$5:$W$1004,'BH (3)'!$C$14),SUMIFS(Lançamentos!$Q$5:$Q$1004,Lançamentos!$J$5:$J$1004,$D223,Lançamentos!$U$5:$U$1004,O$5,Lançamentos!$W$5:$W$1004,'BH (3)'!$C$14)))</f>
        <v>x</v>
      </c>
      <c r="P223" s="88" t="str">
        <f>IF($D223="","x",IF('BH (3)'!$B$13=1,SUMIFS(Lançamentos!$Q$5:$Q$1004,Lançamentos!$K$5:$K$1004,$D223,Lançamentos!$U$5:$U$1004,P$5,Lançamentos!$W$5:$W$1004,'BH (3)'!$C$14),SUMIFS(Lançamentos!$Q$5:$Q$1004,Lançamentos!$J$5:$J$1004,$D223,Lançamentos!$U$5:$U$1004,P$5,Lançamentos!$W$5:$W$1004,'BH (3)'!$C$14)))</f>
        <v>x</v>
      </c>
      <c r="Q223" s="177" t="str">
        <f t="shared" si="7"/>
        <v/>
      </c>
    </row>
    <row r="224" spans="3:17" ht="45" customHeight="1" x14ac:dyDescent="0.25">
      <c r="C224" s="81" t="str">
        <f t="shared" si="6"/>
        <v/>
      </c>
      <c r="D224" s="170" t="str">
        <f>IF('BH (3)'!$B$13=1,IF(Adv!D222="","",Adv!D222),IF(Cli!D222="","",Cli!D222))</f>
        <v/>
      </c>
      <c r="E224" s="88" t="str">
        <f>IF($D224="","x",IF('BH (3)'!$B$13=1,SUMIFS(Lançamentos!$Q$5:$Q$1004,Lançamentos!$K$5:$K$1004,$D224,Lançamentos!$U$5:$U$1004,E$5,Lançamentos!$W$5:$W$1004,'BH (3)'!$C$14),SUMIFS(Lançamentos!$Q$5:$Q$1004,Lançamentos!$J$5:$J$1004,$D224,Lançamentos!$U$5:$U$1004,E$5,Lançamentos!$W$5:$W$1004,'BH (3)'!$C$14)))</f>
        <v>x</v>
      </c>
      <c r="F224" s="88" t="str">
        <f>IF($D224="","x",IF('BH (3)'!$B$13=1,SUMIFS(Lançamentos!$Q$5:$Q$1004,Lançamentos!$K$5:$K$1004,$D224,Lançamentos!$U$5:$U$1004,F$5,Lançamentos!$W$5:$W$1004,'BH (3)'!$C$14),SUMIFS(Lançamentos!$Q$5:$Q$1004,Lançamentos!$J$5:$J$1004,$D224,Lançamentos!$U$5:$U$1004,F$5,Lançamentos!$W$5:$W$1004,'BH (3)'!$C$14)))</f>
        <v>x</v>
      </c>
      <c r="G224" s="88" t="str">
        <f>IF($D224="","x",IF('BH (3)'!$B$13=1,SUMIFS(Lançamentos!$Q$5:$Q$1004,Lançamentos!$K$5:$K$1004,$D224,Lançamentos!$U$5:$U$1004,G$5,Lançamentos!$W$5:$W$1004,'BH (3)'!$C$14),SUMIFS(Lançamentos!$Q$5:$Q$1004,Lançamentos!$J$5:$J$1004,$D224,Lançamentos!$U$5:$U$1004,G$5,Lançamentos!$W$5:$W$1004,'BH (3)'!$C$14)))</f>
        <v>x</v>
      </c>
      <c r="H224" s="88" t="str">
        <f>IF($D224="","x",IF('BH (3)'!$B$13=1,SUMIFS(Lançamentos!$Q$5:$Q$1004,Lançamentos!$K$5:$K$1004,$D224,Lançamentos!$U$5:$U$1004,H$5,Lançamentos!$W$5:$W$1004,'BH (3)'!$C$14),SUMIFS(Lançamentos!$Q$5:$Q$1004,Lançamentos!$J$5:$J$1004,$D224,Lançamentos!$U$5:$U$1004,H$5,Lançamentos!$W$5:$W$1004,'BH (3)'!$C$14)))</f>
        <v>x</v>
      </c>
      <c r="I224" s="88" t="str">
        <f>IF($D224="","x",IF('BH (3)'!$B$13=1,SUMIFS(Lançamentos!$Q$5:$Q$1004,Lançamentos!$K$5:$K$1004,$D224,Lançamentos!$U$5:$U$1004,I$5,Lançamentos!$W$5:$W$1004,'BH (3)'!$C$14),SUMIFS(Lançamentos!$Q$5:$Q$1004,Lançamentos!$J$5:$J$1004,$D224,Lançamentos!$U$5:$U$1004,I$5,Lançamentos!$W$5:$W$1004,'BH (3)'!$C$14)))</f>
        <v>x</v>
      </c>
      <c r="J224" s="88" t="str">
        <f>IF($D224="","x",IF('BH (3)'!$B$13=1,SUMIFS(Lançamentos!$Q$5:$Q$1004,Lançamentos!$K$5:$K$1004,$D224,Lançamentos!$U$5:$U$1004,J$5,Lançamentos!$W$5:$W$1004,'BH (3)'!$C$14),SUMIFS(Lançamentos!$Q$5:$Q$1004,Lançamentos!$J$5:$J$1004,$D224,Lançamentos!$U$5:$U$1004,J$5,Lançamentos!$W$5:$W$1004,'BH (3)'!$C$14)))</f>
        <v>x</v>
      </c>
      <c r="K224" s="88" t="str">
        <f>IF($D224="","x",IF('BH (3)'!$B$13=1,SUMIFS(Lançamentos!$Q$5:$Q$1004,Lançamentos!$K$5:$K$1004,$D224,Lançamentos!$U$5:$U$1004,K$5,Lançamentos!$W$5:$W$1004,'BH (3)'!$C$14),SUMIFS(Lançamentos!$Q$5:$Q$1004,Lançamentos!$J$5:$J$1004,$D224,Lançamentos!$U$5:$U$1004,K$5,Lançamentos!$W$5:$W$1004,'BH (3)'!$C$14)))</f>
        <v>x</v>
      </c>
      <c r="L224" s="88" t="str">
        <f>IF($D224="","x",IF('BH (3)'!$B$13=1,SUMIFS(Lançamentos!$Q$5:$Q$1004,Lançamentos!$K$5:$K$1004,$D224,Lançamentos!$U$5:$U$1004,L$5,Lançamentos!$W$5:$W$1004,'BH (3)'!$C$14),SUMIFS(Lançamentos!$Q$5:$Q$1004,Lançamentos!$J$5:$J$1004,$D224,Lançamentos!$U$5:$U$1004,L$5,Lançamentos!$W$5:$W$1004,'BH (3)'!$C$14)))</f>
        <v>x</v>
      </c>
      <c r="M224" s="88" t="str">
        <f>IF($D224="","x",IF('BH (3)'!$B$13=1,SUMIFS(Lançamentos!$Q$5:$Q$1004,Lançamentos!$K$5:$K$1004,$D224,Lançamentos!$U$5:$U$1004,M$5,Lançamentos!$W$5:$W$1004,'BH (3)'!$C$14),SUMIFS(Lançamentos!$Q$5:$Q$1004,Lançamentos!$J$5:$J$1004,$D224,Lançamentos!$U$5:$U$1004,M$5,Lançamentos!$W$5:$W$1004,'BH (3)'!$C$14)))</f>
        <v>x</v>
      </c>
      <c r="N224" s="88" t="str">
        <f>IF($D224="","x",IF('BH (3)'!$B$13=1,SUMIFS(Lançamentos!$Q$5:$Q$1004,Lançamentos!$K$5:$K$1004,$D224,Lançamentos!$U$5:$U$1004,N$5,Lançamentos!$W$5:$W$1004,'BH (3)'!$C$14),SUMIFS(Lançamentos!$Q$5:$Q$1004,Lançamentos!$J$5:$J$1004,$D224,Lançamentos!$U$5:$U$1004,N$5,Lançamentos!$W$5:$W$1004,'BH (3)'!$C$14)))</f>
        <v>x</v>
      </c>
      <c r="O224" s="88" t="str">
        <f>IF($D224="","x",IF('BH (3)'!$B$13=1,SUMIFS(Lançamentos!$Q$5:$Q$1004,Lançamentos!$K$5:$K$1004,$D224,Lançamentos!$U$5:$U$1004,O$5,Lançamentos!$W$5:$W$1004,'BH (3)'!$C$14),SUMIFS(Lançamentos!$Q$5:$Q$1004,Lançamentos!$J$5:$J$1004,$D224,Lançamentos!$U$5:$U$1004,O$5,Lançamentos!$W$5:$W$1004,'BH (3)'!$C$14)))</f>
        <v>x</v>
      </c>
      <c r="P224" s="88" t="str">
        <f>IF($D224="","x",IF('BH (3)'!$B$13=1,SUMIFS(Lançamentos!$Q$5:$Q$1004,Lançamentos!$K$5:$K$1004,$D224,Lançamentos!$U$5:$U$1004,P$5,Lançamentos!$W$5:$W$1004,'BH (3)'!$C$14),SUMIFS(Lançamentos!$Q$5:$Q$1004,Lançamentos!$J$5:$J$1004,$D224,Lançamentos!$U$5:$U$1004,P$5,Lançamentos!$W$5:$W$1004,'BH (3)'!$C$14)))</f>
        <v>x</v>
      </c>
      <c r="Q224" s="177" t="str">
        <f t="shared" si="7"/>
        <v/>
      </c>
    </row>
    <row r="225" spans="3:17" ht="45" customHeight="1" x14ac:dyDescent="0.25">
      <c r="C225" s="81" t="str">
        <f t="shared" si="6"/>
        <v/>
      </c>
      <c r="D225" s="170" t="str">
        <f>IF('BH (3)'!$B$13=1,IF(Adv!D223="","",Adv!D223),IF(Cli!D223="","",Cli!D223))</f>
        <v/>
      </c>
      <c r="E225" s="88" t="str">
        <f>IF($D225="","x",IF('BH (3)'!$B$13=1,SUMIFS(Lançamentos!$Q$5:$Q$1004,Lançamentos!$K$5:$K$1004,$D225,Lançamentos!$U$5:$U$1004,E$5,Lançamentos!$W$5:$W$1004,'BH (3)'!$C$14),SUMIFS(Lançamentos!$Q$5:$Q$1004,Lançamentos!$J$5:$J$1004,$D225,Lançamentos!$U$5:$U$1004,E$5,Lançamentos!$W$5:$W$1004,'BH (3)'!$C$14)))</f>
        <v>x</v>
      </c>
      <c r="F225" s="88" t="str">
        <f>IF($D225="","x",IF('BH (3)'!$B$13=1,SUMIFS(Lançamentos!$Q$5:$Q$1004,Lançamentos!$K$5:$K$1004,$D225,Lançamentos!$U$5:$U$1004,F$5,Lançamentos!$W$5:$W$1004,'BH (3)'!$C$14),SUMIFS(Lançamentos!$Q$5:$Q$1004,Lançamentos!$J$5:$J$1004,$D225,Lançamentos!$U$5:$U$1004,F$5,Lançamentos!$W$5:$W$1004,'BH (3)'!$C$14)))</f>
        <v>x</v>
      </c>
      <c r="G225" s="88" t="str">
        <f>IF($D225="","x",IF('BH (3)'!$B$13=1,SUMIFS(Lançamentos!$Q$5:$Q$1004,Lançamentos!$K$5:$K$1004,$D225,Lançamentos!$U$5:$U$1004,G$5,Lançamentos!$W$5:$W$1004,'BH (3)'!$C$14),SUMIFS(Lançamentos!$Q$5:$Q$1004,Lançamentos!$J$5:$J$1004,$D225,Lançamentos!$U$5:$U$1004,G$5,Lançamentos!$W$5:$W$1004,'BH (3)'!$C$14)))</f>
        <v>x</v>
      </c>
      <c r="H225" s="88" t="str">
        <f>IF($D225="","x",IF('BH (3)'!$B$13=1,SUMIFS(Lançamentos!$Q$5:$Q$1004,Lançamentos!$K$5:$K$1004,$D225,Lançamentos!$U$5:$U$1004,H$5,Lançamentos!$W$5:$W$1004,'BH (3)'!$C$14),SUMIFS(Lançamentos!$Q$5:$Q$1004,Lançamentos!$J$5:$J$1004,$D225,Lançamentos!$U$5:$U$1004,H$5,Lançamentos!$W$5:$W$1004,'BH (3)'!$C$14)))</f>
        <v>x</v>
      </c>
      <c r="I225" s="88" t="str">
        <f>IF($D225="","x",IF('BH (3)'!$B$13=1,SUMIFS(Lançamentos!$Q$5:$Q$1004,Lançamentos!$K$5:$K$1004,$D225,Lançamentos!$U$5:$U$1004,I$5,Lançamentos!$W$5:$W$1004,'BH (3)'!$C$14),SUMIFS(Lançamentos!$Q$5:$Q$1004,Lançamentos!$J$5:$J$1004,$D225,Lançamentos!$U$5:$U$1004,I$5,Lançamentos!$W$5:$W$1004,'BH (3)'!$C$14)))</f>
        <v>x</v>
      </c>
      <c r="J225" s="88" t="str">
        <f>IF($D225="","x",IF('BH (3)'!$B$13=1,SUMIFS(Lançamentos!$Q$5:$Q$1004,Lançamentos!$K$5:$K$1004,$D225,Lançamentos!$U$5:$U$1004,J$5,Lançamentos!$W$5:$W$1004,'BH (3)'!$C$14),SUMIFS(Lançamentos!$Q$5:$Q$1004,Lançamentos!$J$5:$J$1004,$D225,Lançamentos!$U$5:$U$1004,J$5,Lançamentos!$W$5:$W$1004,'BH (3)'!$C$14)))</f>
        <v>x</v>
      </c>
      <c r="K225" s="88" t="str">
        <f>IF($D225="","x",IF('BH (3)'!$B$13=1,SUMIFS(Lançamentos!$Q$5:$Q$1004,Lançamentos!$K$5:$K$1004,$D225,Lançamentos!$U$5:$U$1004,K$5,Lançamentos!$W$5:$W$1004,'BH (3)'!$C$14),SUMIFS(Lançamentos!$Q$5:$Q$1004,Lançamentos!$J$5:$J$1004,$D225,Lançamentos!$U$5:$U$1004,K$5,Lançamentos!$W$5:$W$1004,'BH (3)'!$C$14)))</f>
        <v>x</v>
      </c>
      <c r="L225" s="88" t="str">
        <f>IF($D225="","x",IF('BH (3)'!$B$13=1,SUMIFS(Lançamentos!$Q$5:$Q$1004,Lançamentos!$K$5:$K$1004,$D225,Lançamentos!$U$5:$U$1004,L$5,Lançamentos!$W$5:$W$1004,'BH (3)'!$C$14),SUMIFS(Lançamentos!$Q$5:$Q$1004,Lançamentos!$J$5:$J$1004,$D225,Lançamentos!$U$5:$U$1004,L$5,Lançamentos!$W$5:$W$1004,'BH (3)'!$C$14)))</f>
        <v>x</v>
      </c>
      <c r="M225" s="88" t="str">
        <f>IF($D225="","x",IF('BH (3)'!$B$13=1,SUMIFS(Lançamentos!$Q$5:$Q$1004,Lançamentos!$K$5:$K$1004,$D225,Lançamentos!$U$5:$U$1004,M$5,Lançamentos!$W$5:$W$1004,'BH (3)'!$C$14),SUMIFS(Lançamentos!$Q$5:$Q$1004,Lançamentos!$J$5:$J$1004,$D225,Lançamentos!$U$5:$U$1004,M$5,Lançamentos!$W$5:$W$1004,'BH (3)'!$C$14)))</f>
        <v>x</v>
      </c>
      <c r="N225" s="88" t="str">
        <f>IF($D225="","x",IF('BH (3)'!$B$13=1,SUMIFS(Lançamentos!$Q$5:$Q$1004,Lançamentos!$K$5:$K$1004,$D225,Lançamentos!$U$5:$U$1004,N$5,Lançamentos!$W$5:$W$1004,'BH (3)'!$C$14),SUMIFS(Lançamentos!$Q$5:$Q$1004,Lançamentos!$J$5:$J$1004,$D225,Lançamentos!$U$5:$U$1004,N$5,Lançamentos!$W$5:$W$1004,'BH (3)'!$C$14)))</f>
        <v>x</v>
      </c>
      <c r="O225" s="88" t="str">
        <f>IF($D225="","x",IF('BH (3)'!$B$13=1,SUMIFS(Lançamentos!$Q$5:$Q$1004,Lançamentos!$K$5:$K$1004,$D225,Lançamentos!$U$5:$U$1004,O$5,Lançamentos!$W$5:$W$1004,'BH (3)'!$C$14),SUMIFS(Lançamentos!$Q$5:$Q$1004,Lançamentos!$J$5:$J$1004,$D225,Lançamentos!$U$5:$U$1004,O$5,Lançamentos!$W$5:$W$1004,'BH (3)'!$C$14)))</f>
        <v>x</v>
      </c>
      <c r="P225" s="88" t="str">
        <f>IF($D225="","x",IF('BH (3)'!$B$13=1,SUMIFS(Lançamentos!$Q$5:$Q$1004,Lançamentos!$K$5:$K$1004,$D225,Lançamentos!$U$5:$U$1004,P$5,Lançamentos!$W$5:$W$1004,'BH (3)'!$C$14),SUMIFS(Lançamentos!$Q$5:$Q$1004,Lançamentos!$J$5:$J$1004,$D225,Lançamentos!$U$5:$U$1004,P$5,Lançamentos!$W$5:$W$1004,'BH (3)'!$C$14)))</f>
        <v>x</v>
      </c>
      <c r="Q225" s="177" t="str">
        <f t="shared" si="7"/>
        <v/>
      </c>
    </row>
    <row r="226" spans="3:17" ht="45" customHeight="1" x14ac:dyDescent="0.25">
      <c r="C226" s="81" t="str">
        <f t="shared" si="6"/>
        <v/>
      </c>
      <c r="D226" s="170" t="str">
        <f>IF('BH (3)'!$B$13=1,IF(Adv!D224="","",Adv!D224),IF(Cli!D224="","",Cli!D224))</f>
        <v/>
      </c>
      <c r="E226" s="88" t="str">
        <f>IF($D226="","x",IF('BH (3)'!$B$13=1,SUMIFS(Lançamentos!$Q$5:$Q$1004,Lançamentos!$K$5:$K$1004,$D226,Lançamentos!$U$5:$U$1004,E$5,Lançamentos!$W$5:$W$1004,'BH (3)'!$C$14),SUMIFS(Lançamentos!$Q$5:$Q$1004,Lançamentos!$J$5:$J$1004,$D226,Lançamentos!$U$5:$U$1004,E$5,Lançamentos!$W$5:$W$1004,'BH (3)'!$C$14)))</f>
        <v>x</v>
      </c>
      <c r="F226" s="88" t="str">
        <f>IF($D226="","x",IF('BH (3)'!$B$13=1,SUMIFS(Lançamentos!$Q$5:$Q$1004,Lançamentos!$K$5:$K$1004,$D226,Lançamentos!$U$5:$U$1004,F$5,Lançamentos!$W$5:$W$1004,'BH (3)'!$C$14),SUMIFS(Lançamentos!$Q$5:$Q$1004,Lançamentos!$J$5:$J$1004,$D226,Lançamentos!$U$5:$U$1004,F$5,Lançamentos!$W$5:$W$1004,'BH (3)'!$C$14)))</f>
        <v>x</v>
      </c>
      <c r="G226" s="88" t="str">
        <f>IF($D226="","x",IF('BH (3)'!$B$13=1,SUMIFS(Lançamentos!$Q$5:$Q$1004,Lançamentos!$K$5:$K$1004,$D226,Lançamentos!$U$5:$U$1004,G$5,Lançamentos!$W$5:$W$1004,'BH (3)'!$C$14),SUMIFS(Lançamentos!$Q$5:$Q$1004,Lançamentos!$J$5:$J$1004,$D226,Lançamentos!$U$5:$U$1004,G$5,Lançamentos!$W$5:$W$1004,'BH (3)'!$C$14)))</f>
        <v>x</v>
      </c>
      <c r="H226" s="88" t="str">
        <f>IF($D226="","x",IF('BH (3)'!$B$13=1,SUMIFS(Lançamentos!$Q$5:$Q$1004,Lançamentos!$K$5:$K$1004,$D226,Lançamentos!$U$5:$U$1004,H$5,Lançamentos!$W$5:$W$1004,'BH (3)'!$C$14),SUMIFS(Lançamentos!$Q$5:$Q$1004,Lançamentos!$J$5:$J$1004,$D226,Lançamentos!$U$5:$U$1004,H$5,Lançamentos!$W$5:$W$1004,'BH (3)'!$C$14)))</f>
        <v>x</v>
      </c>
      <c r="I226" s="88" t="str">
        <f>IF($D226="","x",IF('BH (3)'!$B$13=1,SUMIFS(Lançamentos!$Q$5:$Q$1004,Lançamentos!$K$5:$K$1004,$D226,Lançamentos!$U$5:$U$1004,I$5,Lançamentos!$W$5:$W$1004,'BH (3)'!$C$14),SUMIFS(Lançamentos!$Q$5:$Q$1004,Lançamentos!$J$5:$J$1004,$D226,Lançamentos!$U$5:$U$1004,I$5,Lançamentos!$W$5:$W$1004,'BH (3)'!$C$14)))</f>
        <v>x</v>
      </c>
      <c r="J226" s="88" t="str">
        <f>IF($D226="","x",IF('BH (3)'!$B$13=1,SUMIFS(Lançamentos!$Q$5:$Q$1004,Lançamentos!$K$5:$K$1004,$D226,Lançamentos!$U$5:$U$1004,J$5,Lançamentos!$W$5:$W$1004,'BH (3)'!$C$14),SUMIFS(Lançamentos!$Q$5:$Q$1004,Lançamentos!$J$5:$J$1004,$D226,Lançamentos!$U$5:$U$1004,J$5,Lançamentos!$W$5:$W$1004,'BH (3)'!$C$14)))</f>
        <v>x</v>
      </c>
      <c r="K226" s="88" t="str">
        <f>IF($D226="","x",IF('BH (3)'!$B$13=1,SUMIFS(Lançamentos!$Q$5:$Q$1004,Lançamentos!$K$5:$K$1004,$D226,Lançamentos!$U$5:$U$1004,K$5,Lançamentos!$W$5:$W$1004,'BH (3)'!$C$14),SUMIFS(Lançamentos!$Q$5:$Q$1004,Lançamentos!$J$5:$J$1004,$D226,Lançamentos!$U$5:$U$1004,K$5,Lançamentos!$W$5:$W$1004,'BH (3)'!$C$14)))</f>
        <v>x</v>
      </c>
      <c r="L226" s="88" t="str">
        <f>IF($D226="","x",IF('BH (3)'!$B$13=1,SUMIFS(Lançamentos!$Q$5:$Q$1004,Lançamentos!$K$5:$K$1004,$D226,Lançamentos!$U$5:$U$1004,L$5,Lançamentos!$W$5:$W$1004,'BH (3)'!$C$14),SUMIFS(Lançamentos!$Q$5:$Q$1004,Lançamentos!$J$5:$J$1004,$D226,Lançamentos!$U$5:$U$1004,L$5,Lançamentos!$W$5:$W$1004,'BH (3)'!$C$14)))</f>
        <v>x</v>
      </c>
      <c r="M226" s="88" t="str">
        <f>IF($D226="","x",IF('BH (3)'!$B$13=1,SUMIFS(Lançamentos!$Q$5:$Q$1004,Lançamentos!$K$5:$K$1004,$D226,Lançamentos!$U$5:$U$1004,M$5,Lançamentos!$W$5:$W$1004,'BH (3)'!$C$14),SUMIFS(Lançamentos!$Q$5:$Q$1004,Lançamentos!$J$5:$J$1004,$D226,Lançamentos!$U$5:$U$1004,M$5,Lançamentos!$W$5:$W$1004,'BH (3)'!$C$14)))</f>
        <v>x</v>
      </c>
      <c r="N226" s="88" t="str">
        <f>IF($D226="","x",IF('BH (3)'!$B$13=1,SUMIFS(Lançamentos!$Q$5:$Q$1004,Lançamentos!$K$5:$K$1004,$D226,Lançamentos!$U$5:$U$1004,N$5,Lançamentos!$W$5:$W$1004,'BH (3)'!$C$14),SUMIFS(Lançamentos!$Q$5:$Q$1004,Lançamentos!$J$5:$J$1004,$D226,Lançamentos!$U$5:$U$1004,N$5,Lançamentos!$W$5:$W$1004,'BH (3)'!$C$14)))</f>
        <v>x</v>
      </c>
      <c r="O226" s="88" t="str">
        <f>IF($D226="","x",IF('BH (3)'!$B$13=1,SUMIFS(Lançamentos!$Q$5:$Q$1004,Lançamentos!$K$5:$K$1004,$D226,Lançamentos!$U$5:$U$1004,O$5,Lançamentos!$W$5:$W$1004,'BH (3)'!$C$14),SUMIFS(Lançamentos!$Q$5:$Q$1004,Lançamentos!$J$5:$J$1004,$D226,Lançamentos!$U$5:$U$1004,O$5,Lançamentos!$W$5:$W$1004,'BH (3)'!$C$14)))</f>
        <v>x</v>
      </c>
      <c r="P226" s="88" t="str">
        <f>IF($D226="","x",IF('BH (3)'!$B$13=1,SUMIFS(Lançamentos!$Q$5:$Q$1004,Lançamentos!$K$5:$K$1004,$D226,Lançamentos!$U$5:$U$1004,P$5,Lançamentos!$W$5:$W$1004,'BH (3)'!$C$14),SUMIFS(Lançamentos!$Q$5:$Q$1004,Lançamentos!$J$5:$J$1004,$D226,Lançamentos!$U$5:$U$1004,P$5,Lançamentos!$W$5:$W$1004,'BH (3)'!$C$14)))</f>
        <v>x</v>
      </c>
      <c r="Q226" s="177" t="str">
        <f t="shared" si="7"/>
        <v/>
      </c>
    </row>
    <row r="227" spans="3:17" ht="45" customHeight="1" x14ac:dyDescent="0.25">
      <c r="C227" s="81" t="str">
        <f t="shared" si="6"/>
        <v/>
      </c>
      <c r="D227" s="170" t="str">
        <f>IF('BH (3)'!$B$13=1,IF(Adv!D225="","",Adv!D225),IF(Cli!D225="","",Cli!D225))</f>
        <v/>
      </c>
      <c r="E227" s="88" t="str">
        <f>IF($D227="","x",IF('BH (3)'!$B$13=1,SUMIFS(Lançamentos!$Q$5:$Q$1004,Lançamentos!$K$5:$K$1004,$D227,Lançamentos!$U$5:$U$1004,E$5,Lançamentos!$W$5:$W$1004,'BH (3)'!$C$14),SUMIFS(Lançamentos!$Q$5:$Q$1004,Lançamentos!$J$5:$J$1004,$D227,Lançamentos!$U$5:$U$1004,E$5,Lançamentos!$W$5:$W$1004,'BH (3)'!$C$14)))</f>
        <v>x</v>
      </c>
      <c r="F227" s="88" t="str">
        <f>IF($D227="","x",IF('BH (3)'!$B$13=1,SUMIFS(Lançamentos!$Q$5:$Q$1004,Lançamentos!$K$5:$K$1004,$D227,Lançamentos!$U$5:$U$1004,F$5,Lançamentos!$W$5:$W$1004,'BH (3)'!$C$14),SUMIFS(Lançamentos!$Q$5:$Q$1004,Lançamentos!$J$5:$J$1004,$D227,Lançamentos!$U$5:$U$1004,F$5,Lançamentos!$W$5:$W$1004,'BH (3)'!$C$14)))</f>
        <v>x</v>
      </c>
      <c r="G227" s="88" t="str">
        <f>IF($D227="","x",IF('BH (3)'!$B$13=1,SUMIFS(Lançamentos!$Q$5:$Q$1004,Lançamentos!$K$5:$K$1004,$D227,Lançamentos!$U$5:$U$1004,G$5,Lançamentos!$W$5:$W$1004,'BH (3)'!$C$14),SUMIFS(Lançamentos!$Q$5:$Q$1004,Lançamentos!$J$5:$J$1004,$D227,Lançamentos!$U$5:$U$1004,G$5,Lançamentos!$W$5:$W$1004,'BH (3)'!$C$14)))</f>
        <v>x</v>
      </c>
      <c r="H227" s="88" t="str">
        <f>IF($D227="","x",IF('BH (3)'!$B$13=1,SUMIFS(Lançamentos!$Q$5:$Q$1004,Lançamentos!$K$5:$K$1004,$D227,Lançamentos!$U$5:$U$1004,H$5,Lançamentos!$W$5:$W$1004,'BH (3)'!$C$14),SUMIFS(Lançamentos!$Q$5:$Q$1004,Lançamentos!$J$5:$J$1004,$D227,Lançamentos!$U$5:$U$1004,H$5,Lançamentos!$W$5:$W$1004,'BH (3)'!$C$14)))</f>
        <v>x</v>
      </c>
      <c r="I227" s="88" t="str">
        <f>IF($D227="","x",IF('BH (3)'!$B$13=1,SUMIFS(Lançamentos!$Q$5:$Q$1004,Lançamentos!$K$5:$K$1004,$D227,Lançamentos!$U$5:$U$1004,I$5,Lançamentos!$W$5:$W$1004,'BH (3)'!$C$14),SUMIFS(Lançamentos!$Q$5:$Q$1004,Lançamentos!$J$5:$J$1004,$D227,Lançamentos!$U$5:$U$1004,I$5,Lançamentos!$W$5:$W$1004,'BH (3)'!$C$14)))</f>
        <v>x</v>
      </c>
      <c r="J227" s="88" t="str">
        <f>IF($D227="","x",IF('BH (3)'!$B$13=1,SUMIFS(Lançamentos!$Q$5:$Q$1004,Lançamentos!$K$5:$K$1004,$D227,Lançamentos!$U$5:$U$1004,J$5,Lançamentos!$W$5:$W$1004,'BH (3)'!$C$14),SUMIFS(Lançamentos!$Q$5:$Q$1004,Lançamentos!$J$5:$J$1004,$D227,Lançamentos!$U$5:$U$1004,J$5,Lançamentos!$W$5:$W$1004,'BH (3)'!$C$14)))</f>
        <v>x</v>
      </c>
      <c r="K227" s="88" t="str">
        <f>IF($D227="","x",IF('BH (3)'!$B$13=1,SUMIFS(Lançamentos!$Q$5:$Q$1004,Lançamentos!$K$5:$K$1004,$D227,Lançamentos!$U$5:$U$1004,K$5,Lançamentos!$W$5:$W$1004,'BH (3)'!$C$14),SUMIFS(Lançamentos!$Q$5:$Q$1004,Lançamentos!$J$5:$J$1004,$D227,Lançamentos!$U$5:$U$1004,K$5,Lançamentos!$W$5:$W$1004,'BH (3)'!$C$14)))</f>
        <v>x</v>
      </c>
      <c r="L227" s="88" t="str">
        <f>IF($D227="","x",IF('BH (3)'!$B$13=1,SUMIFS(Lançamentos!$Q$5:$Q$1004,Lançamentos!$K$5:$K$1004,$D227,Lançamentos!$U$5:$U$1004,L$5,Lançamentos!$W$5:$W$1004,'BH (3)'!$C$14),SUMIFS(Lançamentos!$Q$5:$Q$1004,Lançamentos!$J$5:$J$1004,$D227,Lançamentos!$U$5:$U$1004,L$5,Lançamentos!$W$5:$W$1004,'BH (3)'!$C$14)))</f>
        <v>x</v>
      </c>
      <c r="M227" s="88" t="str">
        <f>IF($D227="","x",IF('BH (3)'!$B$13=1,SUMIFS(Lançamentos!$Q$5:$Q$1004,Lançamentos!$K$5:$K$1004,$D227,Lançamentos!$U$5:$U$1004,M$5,Lançamentos!$W$5:$W$1004,'BH (3)'!$C$14),SUMIFS(Lançamentos!$Q$5:$Q$1004,Lançamentos!$J$5:$J$1004,$D227,Lançamentos!$U$5:$U$1004,M$5,Lançamentos!$W$5:$W$1004,'BH (3)'!$C$14)))</f>
        <v>x</v>
      </c>
      <c r="N227" s="88" t="str">
        <f>IF($D227="","x",IF('BH (3)'!$B$13=1,SUMIFS(Lançamentos!$Q$5:$Q$1004,Lançamentos!$K$5:$K$1004,$D227,Lançamentos!$U$5:$U$1004,N$5,Lançamentos!$W$5:$W$1004,'BH (3)'!$C$14),SUMIFS(Lançamentos!$Q$5:$Q$1004,Lançamentos!$J$5:$J$1004,$D227,Lançamentos!$U$5:$U$1004,N$5,Lançamentos!$W$5:$W$1004,'BH (3)'!$C$14)))</f>
        <v>x</v>
      </c>
      <c r="O227" s="88" t="str">
        <f>IF($D227="","x",IF('BH (3)'!$B$13=1,SUMIFS(Lançamentos!$Q$5:$Q$1004,Lançamentos!$K$5:$K$1004,$D227,Lançamentos!$U$5:$U$1004,O$5,Lançamentos!$W$5:$W$1004,'BH (3)'!$C$14),SUMIFS(Lançamentos!$Q$5:$Q$1004,Lançamentos!$J$5:$J$1004,$D227,Lançamentos!$U$5:$U$1004,O$5,Lançamentos!$W$5:$W$1004,'BH (3)'!$C$14)))</f>
        <v>x</v>
      </c>
      <c r="P227" s="88" t="str">
        <f>IF($D227="","x",IF('BH (3)'!$B$13=1,SUMIFS(Lançamentos!$Q$5:$Q$1004,Lançamentos!$K$5:$K$1004,$D227,Lançamentos!$U$5:$U$1004,P$5,Lançamentos!$W$5:$W$1004,'BH (3)'!$C$14),SUMIFS(Lançamentos!$Q$5:$Q$1004,Lançamentos!$J$5:$J$1004,$D227,Lançamentos!$U$5:$U$1004,P$5,Lançamentos!$W$5:$W$1004,'BH (3)'!$C$14)))</f>
        <v>x</v>
      </c>
      <c r="Q227" s="177" t="str">
        <f t="shared" si="7"/>
        <v/>
      </c>
    </row>
    <row r="228" spans="3:17" ht="45" customHeight="1" x14ac:dyDescent="0.25">
      <c r="C228" s="81" t="str">
        <f t="shared" si="6"/>
        <v/>
      </c>
      <c r="D228" s="170" t="str">
        <f>IF('BH (3)'!$B$13=1,IF(Adv!D226="","",Adv!D226),IF(Cli!D226="","",Cli!D226))</f>
        <v/>
      </c>
      <c r="E228" s="88" t="str">
        <f>IF($D228="","x",IF('BH (3)'!$B$13=1,SUMIFS(Lançamentos!$Q$5:$Q$1004,Lançamentos!$K$5:$K$1004,$D228,Lançamentos!$U$5:$U$1004,E$5,Lançamentos!$W$5:$W$1004,'BH (3)'!$C$14),SUMIFS(Lançamentos!$Q$5:$Q$1004,Lançamentos!$J$5:$J$1004,$D228,Lançamentos!$U$5:$U$1004,E$5,Lançamentos!$W$5:$W$1004,'BH (3)'!$C$14)))</f>
        <v>x</v>
      </c>
      <c r="F228" s="88" t="str">
        <f>IF($D228="","x",IF('BH (3)'!$B$13=1,SUMIFS(Lançamentos!$Q$5:$Q$1004,Lançamentos!$K$5:$K$1004,$D228,Lançamentos!$U$5:$U$1004,F$5,Lançamentos!$W$5:$W$1004,'BH (3)'!$C$14),SUMIFS(Lançamentos!$Q$5:$Q$1004,Lançamentos!$J$5:$J$1004,$D228,Lançamentos!$U$5:$U$1004,F$5,Lançamentos!$W$5:$W$1004,'BH (3)'!$C$14)))</f>
        <v>x</v>
      </c>
      <c r="G228" s="88" t="str">
        <f>IF($D228="","x",IF('BH (3)'!$B$13=1,SUMIFS(Lançamentos!$Q$5:$Q$1004,Lançamentos!$K$5:$K$1004,$D228,Lançamentos!$U$5:$U$1004,G$5,Lançamentos!$W$5:$W$1004,'BH (3)'!$C$14),SUMIFS(Lançamentos!$Q$5:$Q$1004,Lançamentos!$J$5:$J$1004,$D228,Lançamentos!$U$5:$U$1004,G$5,Lançamentos!$W$5:$W$1004,'BH (3)'!$C$14)))</f>
        <v>x</v>
      </c>
      <c r="H228" s="88" t="str">
        <f>IF($D228="","x",IF('BH (3)'!$B$13=1,SUMIFS(Lançamentos!$Q$5:$Q$1004,Lançamentos!$K$5:$K$1004,$D228,Lançamentos!$U$5:$U$1004,H$5,Lançamentos!$W$5:$W$1004,'BH (3)'!$C$14),SUMIFS(Lançamentos!$Q$5:$Q$1004,Lançamentos!$J$5:$J$1004,$D228,Lançamentos!$U$5:$U$1004,H$5,Lançamentos!$W$5:$W$1004,'BH (3)'!$C$14)))</f>
        <v>x</v>
      </c>
      <c r="I228" s="88" t="str">
        <f>IF($D228="","x",IF('BH (3)'!$B$13=1,SUMIFS(Lançamentos!$Q$5:$Q$1004,Lançamentos!$K$5:$K$1004,$D228,Lançamentos!$U$5:$U$1004,I$5,Lançamentos!$W$5:$W$1004,'BH (3)'!$C$14),SUMIFS(Lançamentos!$Q$5:$Q$1004,Lançamentos!$J$5:$J$1004,$D228,Lançamentos!$U$5:$U$1004,I$5,Lançamentos!$W$5:$W$1004,'BH (3)'!$C$14)))</f>
        <v>x</v>
      </c>
      <c r="J228" s="88" t="str">
        <f>IF($D228="","x",IF('BH (3)'!$B$13=1,SUMIFS(Lançamentos!$Q$5:$Q$1004,Lançamentos!$K$5:$K$1004,$D228,Lançamentos!$U$5:$U$1004,J$5,Lançamentos!$W$5:$W$1004,'BH (3)'!$C$14),SUMIFS(Lançamentos!$Q$5:$Q$1004,Lançamentos!$J$5:$J$1004,$D228,Lançamentos!$U$5:$U$1004,J$5,Lançamentos!$W$5:$W$1004,'BH (3)'!$C$14)))</f>
        <v>x</v>
      </c>
      <c r="K228" s="88" t="str">
        <f>IF($D228="","x",IF('BH (3)'!$B$13=1,SUMIFS(Lançamentos!$Q$5:$Q$1004,Lançamentos!$K$5:$K$1004,$D228,Lançamentos!$U$5:$U$1004,K$5,Lançamentos!$W$5:$W$1004,'BH (3)'!$C$14),SUMIFS(Lançamentos!$Q$5:$Q$1004,Lançamentos!$J$5:$J$1004,$D228,Lançamentos!$U$5:$U$1004,K$5,Lançamentos!$W$5:$W$1004,'BH (3)'!$C$14)))</f>
        <v>x</v>
      </c>
      <c r="L228" s="88" t="str">
        <f>IF($D228="","x",IF('BH (3)'!$B$13=1,SUMIFS(Lançamentos!$Q$5:$Q$1004,Lançamentos!$K$5:$K$1004,$D228,Lançamentos!$U$5:$U$1004,L$5,Lançamentos!$W$5:$W$1004,'BH (3)'!$C$14),SUMIFS(Lançamentos!$Q$5:$Q$1004,Lançamentos!$J$5:$J$1004,$D228,Lançamentos!$U$5:$U$1004,L$5,Lançamentos!$W$5:$W$1004,'BH (3)'!$C$14)))</f>
        <v>x</v>
      </c>
      <c r="M228" s="88" t="str">
        <f>IF($D228="","x",IF('BH (3)'!$B$13=1,SUMIFS(Lançamentos!$Q$5:$Q$1004,Lançamentos!$K$5:$K$1004,$D228,Lançamentos!$U$5:$U$1004,M$5,Lançamentos!$W$5:$W$1004,'BH (3)'!$C$14),SUMIFS(Lançamentos!$Q$5:$Q$1004,Lançamentos!$J$5:$J$1004,$D228,Lançamentos!$U$5:$U$1004,M$5,Lançamentos!$W$5:$W$1004,'BH (3)'!$C$14)))</f>
        <v>x</v>
      </c>
      <c r="N228" s="88" t="str">
        <f>IF($D228="","x",IF('BH (3)'!$B$13=1,SUMIFS(Lançamentos!$Q$5:$Q$1004,Lançamentos!$K$5:$K$1004,$D228,Lançamentos!$U$5:$U$1004,N$5,Lançamentos!$W$5:$W$1004,'BH (3)'!$C$14),SUMIFS(Lançamentos!$Q$5:$Q$1004,Lançamentos!$J$5:$J$1004,$D228,Lançamentos!$U$5:$U$1004,N$5,Lançamentos!$W$5:$W$1004,'BH (3)'!$C$14)))</f>
        <v>x</v>
      </c>
      <c r="O228" s="88" t="str">
        <f>IF($D228="","x",IF('BH (3)'!$B$13=1,SUMIFS(Lançamentos!$Q$5:$Q$1004,Lançamentos!$K$5:$K$1004,$D228,Lançamentos!$U$5:$U$1004,O$5,Lançamentos!$W$5:$W$1004,'BH (3)'!$C$14),SUMIFS(Lançamentos!$Q$5:$Q$1004,Lançamentos!$J$5:$J$1004,$D228,Lançamentos!$U$5:$U$1004,O$5,Lançamentos!$W$5:$W$1004,'BH (3)'!$C$14)))</f>
        <v>x</v>
      </c>
      <c r="P228" s="88" t="str">
        <f>IF($D228="","x",IF('BH (3)'!$B$13=1,SUMIFS(Lançamentos!$Q$5:$Q$1004,Lançamentos!$K$5:$K$1004,$D228,Lançamentos!$U$5:$U$1004,P$5,Lançamentos!$W$5:$W$1004,'BH (3)'!$C$14),SUMIFS(Lançamentos!$Q$5:$Q$1004,Lançamentos!$J$5:$J$1004,$D228,Lançamentos!$U$5:$U$1004,P$5,Lançamentos!$W$5:$W$1004,'BH (3)'!$C$14)))</f>
        <v>x</v>
      </c>
      <c r="Q228" s="177" t="str">
        <f t="shared" si="7"/>
        <v/>
      </c>
    </row>
    <row r="229" spans="3:17" ht="45" customHeight="1" x14ac:dyDescent="0.25">
      <c r="C229" s="81" t="str">
        <f t="shared" si="6"/>
        <v/>
      </c>
      <c r="D229" s="170" t="str">
        <f>IF('BH (3)'!$B$13=1,IF(Adv!D227="","",Adv!D227),IF(Cli!D227="","",Cli!D227))</f>
        <v/>
      </c>
      <c r="E229" s="88" t="str">
        <f>IF($D229="","x",IF('BH (3)'!$B$13=1,SUMIFS(Lançamentos!$Q$5:$Q$1004,Lançamentos!$K$5:$K$1004,$D229,Lançamentos!$U$5:$U$1004,E$5,Lançamentos!$W$5:$W$1004,'BH (3)'!$C$14),SUMIFS(Lançamentos!$Q$5:$Q$1004,Lançamentos!$J$5:$J$1004,$D229,Lançamentos!$U$5:$U$1004,E$5,Lançamentos!$W$5:$W$1004,'BH (3)'!$C$14)))</f>
        <v>x</v>
      </c>
      <c r="F229" s="88" t="str">
        <f>IF($D229="","x",IF('BH (3)'!$B$13=1,SUMIFS(Lançamentos!$Q$5:$Q$1004,Lançamentos!$K$5:$K$1004,$D229,Lançamentos!$U$5:$U$1004,F$5,Lançamentos!$W$5:$W$1004,'BH (3)'!$C$14),SUMIFS(Lançamentos!$Q$5:$Q$1004,Lançamentos!$J$5:$J$1004,$D229,Lançamentos!$U$5:$U$1004,F$5,Lançamentos!$W$5:$W$1004,'BH (3)'!$C$14)))</f>
        <v>x</v>
      </c>
      <c r="G229" s="88" t="str">
        <f>IF($D229="","x",IF('BH (3)'!$B$13=1,SUMIFS(Lançamentos!$Q$5:$Q$1004,Lançamentos!$K$5:$K$1004,$D229,Lançamentos!$U$5:$U$1004,G$5,Lançamentos!$W$5:$W$1004,'BH (3)'!$C$14),SUMIFS(Lançamentos!$Q$5:$Q$1004,Lançamentos!$J$5:$J$1004,$D229,Lançamentos!$U$5:$U$1004,G$5,Lançamentos!$W$5:$W$1004,'BH (3)'!$C$14)))</f>
        <v>x</v>
      </c>
      <c r="H229" s="88" t="str">
        <f>IF($D229="","x",IF('BH (3)'!$B$13=1,SUMIFS(Lançamentos!$Q$5:$Q$1004,Lançamentos!$K$5:$K$1004,$D229,Lançamentos!$U$5:$U$1004,H$5,Lançamentos!$W$5:$W$1004,'BH (3)'!$C$14),SUMIFS(Lançamentos!$Q$5:$Q$1004,Lançamentos!$J$5:$J$1004,$D229,Lançamentos!$U$5:$U$1004,H$5,Lançamentos!$W$5:$W$1004,'BH (3)'!$C$14)))</f>
        <v>x</v>
      </c>
      <c r="I229" s="88" t="str">
        <f>IF($D229="","x",IF('BH (3)'!$B$13=1,SUMIFS(Lançamentos!$Q$5:$Q$1004,Lançamentos!$K$5:$K$1004,$D229,Lançamentos!$U$5:$U$1004,I$5,Lançamentos!$W$5:$W$1004,'BH (3)'!$C$14),SUMIFS(Lançamentos!$Q$5:$Q$1004,Lançamentos!$J$5:$J$1004,$D229,Lançamentos!$U$5:$U$1004,I$5,Lançamentos!$W$5:$W$1004,'BH (3)'!$C$14)))</f>
        <v>x</v>
      </c>
      <c r="J229" s="88" t="str">
        <f>IF($D229="","x",IF('BH (3)'!$B$13=1,SUMIFS(Lançamentos!$Q$5:$Q$1004,Lançamentos!$K$5:$K$1004,$D229,Lançamentos!$U$5:$U$1004,J$5,Lançamentos!$W$5:$W$1004,'BH (3)'!$C$14),SUMIFS(Lançamentos!$Q$5:$Q$1004,Lançamentos!$J$5:$J$1004,$D229,Lançamentos!$U$5:$U$1004,J$5,Lançamentos!$W$5:$W$1004,'BH (3)'!$C$14)))</f>
        <v>x</v>
      </c>
      <c r="K229" s="88" t="str">
        <f>IF($D229="","x",IF('BH (3)'!$B$13=1,SUMIFS(Lançamentos!$Q$5:$Q$1004,Lançamentos!$K$5:$K$1004,$D229,Lançamentos!$U$5:$U$1004,K$5,Lançamentos!$W$5:$W$1004,'BH (3)'!$C$14),SUMIFS(Lançamentos!$Q$5:$Q$1004,Lançamentos!$J$5:$J$1004,$D229,Lançamentos!$U$5:$U$1004,K$5,Lançamentos!$W$5:$W$1004,'BH (3)'!$C$14)))</f>
        <v>x</v>
      </c>
      <c r="L229" s="88" t="str">
        <f>IF($D229="","x",IF('BH (3)'!$B$13=1,SUMIFS(Lançamentos!$Q$5:$Q$1004,Lançamentos!$K$5:$K$1004,$D229,Lançamentos!$U$5:$U$1004,L$5,Lançamentos!$W$5:$W$1004,'BH (3)'!$C$14),SUMIFS(Lançamentos!$Q$5:$Q$1004,Lançamentos!$J$5:$J$1004,$D229,Lançamentos!$U$5:$U$1004,L$5,Lançamentos!$W$5:$W$1004,'BH (3)'!$C$14)))</f>
        <v>x</v>
      </c>
      <c r="M229" s="88" t="str">
        <f>IF($D229="","x",IF('BH (3)'!$B$13=1,SUMIFS(Lançamentos!$Q$5:$Q$1004,Lançamentos!$K$5:$K$1004,$D229,Lançamentos!$U$5:$U$1004,M$5,Lançamentos!$W$5:$W$1004,'BH (3)'!$C$14),SUMIFS(Lançamentos!$Q$5:$Q$1004,Lançamentos!$J$5:$J$1004,$D229,Lançamentos!$U$5:$U$1004,M$5,Lançamentos!$W$5:$W$1004,'BH (3)'!$C$14)))</f>
        <v>x</v>
      </c>
      <c r="N229" s="88" t="str">
        <f>IF($D229="","x",IF('BH (3)'!$B$13=1,SUMIFS(Lançamentos!$Q$5:$Q$1004,Lançamentos!$K$5:$K$1004,$D229,Lançamentos!$U$5:$U$1004,N$5,Lançamentos!$W$5:$W$1004,'BH (3)'!$C$14),SUMIFS(Lançamentos!$Q$5:$Q$1004,Lançamentos!$J$5:$J$1004,$D229,Lançamentos!$U$5:$U$1004,N$5,Lançamentos!$W$5:$W$1004,'BH (3)'!$C$14)))</f>
        <v>x</v>
      </c>
      <c r="O229" s="88" t="str">
        <f>IF($D229="","x",IF('BH (3)'!$B$13=1,SUMIFS(Lançamentos!$Q$5:$Q$1004,Lançamentos!$K$5:$K$1004,$D229,Lançamentos!$U$5:$U$1004,O$5,Lançamentos!$W$5:$W$1004,'BH (3)'!$C$14),SUMIFS(Lançamentos!$Q$5:$Q$1004,Lançamentos!$J$5:$J$1004,$D229,Lançamentos!$U$5:$U$1004,O$5,Lançamentos!$W$5:$W$1004,'BH (3)'!$C$14)))</f>
        <v>x</v>
      </c>
      <c r="P229" s="88" t="str">
        <f>IF($D229="","x",IF('BH (3)'!$B$13=1,SUMIFS(Lançamentos!$Q$5:$Q$1004,Lançamentos!$K$5:$K$1004,$D229,Lançamentos!$U$5:$U$1004,P$5,Lançamentos!$W$5:$W$1004,'BH (3)'!$C$14),SUMIFS(Lançamentos!$Q$5:$Q$1004,Lançamentos!$J$5:$J$1004,$D229,Lançamentos!$U$5:$U$1004,P$5,Lançamentos!$W$5:$W$1004,'BH (3)'!$C$14)))</f>
        <v>x</v>
      </c>
      <c r="Q229" s="177" t="str">
        <f t="shared" si="7"/>
        <v/>
      </c>
    </row>
    <row r="230" spans="3:17" ht="45" customHeight="1" x14ac:dyDescent="0.25">
      <c r="C230" s="81" t="str">
        <f t="shared" si="6"/>
        <v/>
      </c>
      <c r="D230" s="170" t="str">
        <f>IF('BH (3)'!$B$13=1,IF(Adv!D228="","",Adv!D228),IF(Cli!D228="","",Cli!D228))</f>
        <v/>
      </c>
      <c r="E230" s="88" t="str">
        <f>IF($D230="","x",IF('BH (3)'!$B$13=1,SUMIFS(Lançamentos!$Q$5:$Q$1004,Lançamentos!$K$5:$K$1004,$D230,Lançamentos!$U$5:$U$1004,E$5,Lançamentos!$W$5:$W$1004,'BH (3)'!$C$14),SUMIFS(Lançamentos!$Q$5:$Q$1004,Lançamentos!$J$5:$J$1004,$D230,Lançamentos!$U$5:$U$1004,E$5,Lançamentos!$W$5:$W$1004,'BH (3)'!$C$14)))</f>
        <v>x</v>
      </c>
      <c r="F230" s="88" t="str">
        <f>IF($D230="","x",IF('BH (3)'!$B$13=1,SUMIFS(Lançamentos!$Q$5:$Q$1004,Lançamentos!$K$5:$K$1004,$D230,Lançamentos!$U$5:$U$1004,F$5,Lançamentos!$W$5:$W$1004,'BH (3)'!$C$14),SUMIFS(Lançamentos!$Q$5:$Q$1004,Lançamentos!$J$5:$J$1004,$D230,Lançamentos!$U$5:$U$1004,F$5,Lançamentos!$W$5:$W$1004,'BH (3)'!$C$14)))</f>
        <v>x</v>
      </c>
      <c r="G230" s="88" t="str">
        <f>IF($D230="","x",IF('BH (3)'!$B$13=1,SUMIFS(Lançamentos!$Q$5:$Q$1004,Lançamentos!$K$5:$K$1004,$D230,Lançamentos!$U$5:$U$1004,G$5,Lançamentos!$W$5:$W$1004,'BH (3)'!$C$14),SUMIFS(Lançamentos!$Q$5:$Q$1004,Lançamentos!$J$5:$J$1004,$D230,Lançamentos!$U$5:$U$1004,G$5,Lançamentos!$W$5:$W$1004,'BH (3)'!$C$14)))</f>
        <v>x</v>
      </c>
      <c r="H230" s="88" t="str">
        <f>IF($D230="","x",IF('BH (3)'!$B$13=1,SUMIFS(Lançamentos!$Q$5:$Q$1004,Lançamentos!$K$5:$K$1004,$D230,Lançamentos!$U$5:$U$1004,H$5,Lançamentos!$W$5:$W$1004,'BH (3)'!$C$14),SUMIFS(Lançamentos!$Q$5:$Q$1004,Lançamentos!$J$5:$J$1004,$D230,Lançamentos!$U$5:$U$1004,H$5,Lançamentos!$W$5:$W$1004,'BH (3)'!$C$14)))</f>
        <v>x</v>
      </c>
      <c r="I230" s="88" t="str">
        <f>IF($D230="","x",IF('BH (3)'!$B$13=1,SUMIFS(Lançamentos!$Q$5:$Q$1004,Lançamentos!$K$5:$K$1004,$D230,Lançamentos!$U$5:$U$1004,I$5,Lançamentos!$W$5:$W$1004,'BH (3)'!$C$14),SUMIFS(Lançamentos!$Q$5:$Q$1004,Lançamentos!$J$5:$J$1004,$D230,Lançamentos!$U$5:$U$1004,I$5,Lançamentos!$W$5:$W$1004,'BH (3)'!$C$14)))</f>
        <v>x</v>
      </c>
      <c r="J230" s="88" t="str">
        <f>IF($D230="","x",IF('BH (3)'!$B$13=1,SUMIFS(Lançamentos!$Q$5:$Q$1004,Lançamentos!$K$5:$K$1004,$D230,Lançamentos!$U$5:$U$1004,J$5,Lançamentos!$W$5:$W$1004,'BH (3)'!$C$14),SUMIFS(Lançamentos!$Q$5:$Q$1004,Lançamentos!$J$5:$J$1004,$D230,Lançamentos!$U$5:$U$1004,J$5,Lançamentos!$W$5:$W$1004,'BH (3)'!$C$14)))</f>
        <v>x</v>
      </c>
      <c r="K230" s="88" t="str">
        <f>IF($D230="","x",IF('BH (3)'!$B$13=1,SUMIFS(Lançamentos!$Q$5:$Q$1004,Lançamentos!$K$5:$K$1004,$D230,Lançamentos!$U$5:$U$1004,K$5,Lançamentos!$W$5:$W$1004,'BH (3)'!$C$14),SUMIFS(Lançamentos!$Q$5:$Q$1004,Lançamentos!$J$5:$J$1004,$D230,Lançamentos!$U$5:$U$1004,K$5,Lançamentos!$W$5:$W$1004,'BH (3)'!$C$14)))</f>
        <v>x</v>
      </c>
      <c r="L230" s="88" t="str">
        <f>IF($D230="","x",IF('BH (3)'!$B$13=1,SUMIFS(Lançamentos!$Q$5:$Q$1004,Lançamentos!$K$5:$K$1004,$D230,Lançamentos!$U$5:$U$1004,L$5,Lançamentos!$W$5:$W$1004,'BH (3)'!$C$14),SUMIFS(Lançamentos!$Q$5:$Q$1004,Lançamentos!$J$5:$J$1004,$D230,Lançamentos!$U$5:$U$1004,L$5,Lançamentos!$W$5:$W$1004,'BH (3)'!$C$14)))</f>
        <v>x</v>
      </c>
      <c r="M230" s="88" t="str">
        <f>IF($D230="","x",IF('BH (3)'!$B$13=1,SUMIFS(Lançamentos!$Q$5:$Q$1004,Lançamentos!$K$5:$K$1004,$D230,Lançamentos!$U$5:$U$1004,M$5,Lançamentos!$W$5:$W$1004,'BH (3)'!$C$14),SUMIFS(Lançamentos!$Q$5:$Q$1004,Lançamentos!$J$5:$J$1004,$D230,Lançamentos!$U$5:$U$1004,M$5,Lançamentos!$W$5:$W$1004,'BH (3)'!$C$14)))</f>
        <v>x</v>
      </c>
      <c r="N230" s="88" t="str">
        <f>IF($D230="","x",IF('BH (3)'!$B$13=1,SUMIFS(Lançamentos!$Q$5:$Q$1004,Lançamentos!$K$5:$K$1004,$D230,Lançamentos!$U$5:$U$1004,N$5,Lançamentos!$W$5:$W$1004,'BH (3)'!$C$14),SUMIFS(Lançamentos!$Q$5:$Q$1004,Lançamentos!$J$5:$J$1004,$D230,Lançamentos!$U$5:$U$1004,N$5,Lançamentos!$W$5:$W$1004,'BH (3)'!$C$14)))</f>
        <v>x</v>
      </c>
      <c r="O230" s="88" t="str">
        <f>IF($D230="","x",IF('BH (3)'!$B$13=1,SUMIFS(Lançamentos!$Q$5:$Q$1004,Lançamentos!$K$5:$K$1004,$D230,Lançamentos!$U$5:$U$1004,O$5,Lançamentos!$W$5:$W$1004,'BH (3)'!$C$14),SUMIFS(Lançamentos!$Q$5:$Q$1004,Lançamentos!$J$5:$J$1004,$D230,Lançamentos!$U$5:$U$1004,O$5,Lançamentos!$W$5:$W$1004,'BH (3)'!$C$14)))</f>
        <v>x</v>
      </c>
      <c r="P230" s="88" t="str">
        <f>IF($D230="","x",IF('BH (3)'!$B$13=1,SUMIFS(Lançamentos!$Q$5:$Q$1004,Lançamentos!$K$5:$K$1004,$D230,Lançamentos!$U$5:$U$1004,P$5,Lançamentos!$W$5:$W$1004,'BH (3)'!$C$14),SUMIFS(Lançamentos!$Q$5:$Q$1004,Lançamentos!$J$5:$J$1004,$D230,Lançamentos!$U$5:$U$1004,P$5,Lançamentos!$W$5:$W$1004,'BH (3)'!$C$14)))</f>
        <v>x</v>
      </c>
      <c r="Q230" s="177" t="str">
        <f t="shared" si="7"/>
        <v/>
      </c>
    </row>
    <row r="231" spans="3:17" ht="45" customHeight="1" x14ac:dyDescent="0.25">
      <c r="C231" s="81" t="str">
        <f t="shared" si="6"/>
        <v/>
      </c>
      <c r="D231" s="170" t="str">
        <f>IF('BH (3)'!$B$13=1,IF(Adv!D229="","",Adv!D229),IF(Cli!D229="","",Cli!D229))</f>
        <v/>
      </c>
      <c r="E231" s="88" t="str">
        <f>IF($D231="","x",IF('BH (3)'!$B$13=1,SUMIFS(Lançamentos!$Q$5:$Q$1004,Lançamentos!$K$5:$K$1004,$D231,Lançamentos!$U$5:$U$1004,E$5,Lançamentos!$W$5:$W$1004,'BH (3)'!$C$14),SUMIFS(Lançamentos!$Q$5:$Q$1004,Lançamentos!$J$5:$J$1004,$D231,Lançamentos!$U$5:$U$1004,E$5,Lançamentos!$W$5:$W$1004,'BH (3)'!$C$14)))</f>
        <v>x</v>
      </c>
      <c r="F231" s="88" t="str">
        <f>IF($D231="","x",IF('BH (3)'!$B$13=1,SUMIFS(Lançamentos!$Q$5:$Q$1004,Lançamentos!$K$5:$K$1004,$D231,Lançamentos!$U$5:$U$1004,F$5,Lançamentos!$W$5:$W$1004,'BH (3)'!$C$14),SUMIFS(Lançamentos!$Q$5:$Q$1004,Lançamentos!$J$5:$J$1004,$D231,Lançamentos!$U$5:$U$1004,F$5,Lançamentos!$W$5:$W$1004,'BH (3)'!$C$14)))</f>
        <v>x</v>
      </c>
      <c r="G231" s="88" t="str">
        <f>IF($D231="","x",IF('BH (3)'!$B$13=1,SUMIFS(Lançamentos!$Q$5:$Q$1004,Lançamentos!$K$5:$K$1004,$D231,Lançamentos!$U$5:$U$1004,G$5,Lançamentos!$W$5:$W$1004,'BH (3)'!$C$14),SUMIFS(Lançamentos!$Q$5:$Q$1004,Lançamentos!$J$5:$J$1004,$D231,Lançamentos!$U$5:$U$1004,G$5,Lançamentos!$W$5:$W$1004,'BH (3)'!$C$14)))</f>
        <v>x</v>
      </c>
      <c r="H231" s="88" t="str">
        <f>IF($D231="","x",IF('BH (3)'!$B$13=1,SUMIFS(Lançamentos!$Q$5:$Q$1004,Lançamentos!$K$5:$K$1004,$D231,Lançamentos!$U$5:$U$1004,H$5,Lançamentos!$W$5:$W$1004,'BH (3)'!$C$14),SUMIFS(Lançamentos!$Q$5:$Q$1004,Lançamentos!$J$5:$J$1004,$D231,Lançamentos!$U$5:$U$1004,H$5,Lançamentos!$W$5:$W$1004,'BH (3)'!$C$14)))</f>
        <v>x</v>
      </c>
      <c r="I231" s="88" t="str">
        <f>IF($D231="","x",IF('BH (3)'!$B$13=1,SUMIFS(Lançamentos!$Q$5:$Q$1004,Lançamentos!$K$5:$K$1004,$D231,Lançamentos!$U$5:$U$1004,I$5,Lançamentos!$W$5:$W$1004,'BH (3)'!$C$14),SUMIFS(Lançamentos!$Q$5:$Q$1004,Lançamentos!$J$5:$J$1004,$D231,Lançamentos!$U$5:$U$1004,I$5,Lançamentos!$W$5:$W$1004,'BH (3)'!$C$14)))</f>
        <v>x</v>
      </c>
      <c r="J231" s="88" t="str">
        <f>IF($D231="","x",IF('BH (3)'!$B$13=1,SUMIFS(Lançamentos!$Q$5:$Q$1004,Lançamentos!$K$5:$K$1004,$D231,Lançamentos!$U$5:$U$1004,J$5,Lançamentos!$W$5:$W$1004,'BH (3)'!$C$14),SUMIFS(Lançamentos!$Q$5:$Q$1004,Lançamentos!$J$5:$J$1004,$D231,Lançamentos!$U$5:$U$1004,J$5,Lançamentos!$W$5:$W$1004,'BH (3)'!$C$14)))</f>
        <v>x</v>
      </c>
      <c r="K231" s="88" t="str">
        <f>IF($D231="","x",IF('BH (3)'!$B$13=1,SUMIFS(Lançamentos!$Q$5:$Q$1004,Lançamentos!$K$5:$K$1004,$D231,Lançamentos!$U$5:$U$1004,K$5,Lançamentos!$W$5:$W$1004,'BH (3)'!$C$14),SUMIFS(Lançamentos!$Q$5:$Q$1004,Lançamentos!$J$5:$J$1004,$D231,Lançamentos!$U$5:$U$1004,K$5,Lançamentos!$W$5:$W$1004,'BH (3)'!$C$14)))</f>
        <v>x</v>
      </c>
      <c r="L231" s="88" t="str">
        <f>IF($D231="","x",IF('BH (3)'!$B$13=1,SUMIFS(Lançamentos!$Q$5:$Q$1004,Lançamentos!$K$5:$K$1004,$D231,Lançamentos!$U$5:$U$1004,L$5,Lançamentos!$W$5:$W$1004,'BH (3)'!$C$14),SUMIFS(Lançamentos!$Q$5:$Q$1004,Lançamentos!$J$5:$J$1004,$D231,Lançamentos!$U$5:$U$1004,L$5,Lançamentos!$W$5:$W$1004,'BH (3)'!$C$14)))</f>
        <v>x</v>
      </c>
      <c r="M231" s="88" t="str">
        <f>IF($D231="","x",IF('BH (3)'!$B$13=1,SUMIFS(Lançamentos!$Q$5:$Q$1004,Lançamentos!$K$5:$K$1004,$D231,Lançamentos!$U$5:$U$1004,M$5,Lançamentos!$W$5:$W$1004,'BH (3)'!$C$14),SUMIFS(Lançamentos!$Q$5:$Q$1004,Lançamentos!$J$5:$J$1004,$D231,Lançamentos!$U$5:$U$1004,M$5,Lançamentos!$W$5:$W$1004,'BH (3)'!$C$14)))</f>
        <v>x</v>
      </c>
      <c r="N231" s="88" t="str">
        <f>IF($D231="","x",IF('BH (3)'!$B$13=1,SUMIFS(Lançamentos!$Q$5:$Q$1004,Lançamentos!$K$5:$K$1004,$D231,Lançamentos!$U$5:$U$1004,N$5,Lançamentos!$W$5:$W$1004,'BH (3)'!$C$14),SUMIFS(Lançamentos!$Q$5:$Q$1004,Lançamentos!$J$5:$J$1004,$D231,Lançamentos!$U$5:$U$1004,N$5,Lançamentos!$W$5:$W$1004,'BH (3)'!$C$14)))</f>
        <v>x</v>
      </c>
      <c r="O231" s="88" t="str">
        <f>IF($D231="","x",IF('BH (3)'!$B$13=1,SUMIFS(Lançamentos!$Q$5:$Q$1004,Lançamentos!$K$5:$K$1004,$D231,Lançamentos!$U$5:$U$1004,O$5,Lançamentos!$W$5:$W$1004,'BH (3)'!$C$14),SUMIFS(Lançamentos!$Q$5:$Q$1004,Lançamentos!$J$5:$J$1004,$D231,Lançamentos!$U$5:$U$1004,O$5,Lançamentos!$W$5:$W$1004,'BH (3)'!$C$14)))</f>
        <v>x</v>
      </c>
      <c r="P231" s="88" t="str">
        <f>IF($D231="","x",IF('BH (3)'!$B$13=1,SUMIFS(Lançamentos!$Q$5:$Q$1004,Lançamentos!$K$5:$K$1004,$D231,Lançamentos!$U$5:$U$1004,P$5,Lançamentos!$W$5:$W$1004,'BH (3)'!$C$14),SUMIFS(Lançamentos!$Q$5:$Q$1004,Lançamentos!$J$5:$J$1004,$D231,Lançamentos!$U$5:$U$1004,P$5,Lançamentos!$W$5:$W$1004,'BH (3)'!$C$14)))</f>
        <v>x</v>
      </c>
      <c r="Q231" s="177" t="str">
        <f t="shared" si="7"/>
        <v/>
      </c>
    </row>
    <row r="232" spans="3:17" ht="45" customHeight="1" x14ac:dyDescent="0.25">
      <c r="C232" s="81" t="str">
        <f t="shared" si="6"/>
        <v/>
      </c>
      <c r="D232" s="170" t="str">
        <f>IF('BH (3)'!$B$13=1,IF(Adv!D230="","",Adv!D230),IF(Cli!D230="","",Cli!D230))</f>
        <v/>
      </c>
      <c r="E232" s="88" t="str">
        <f>IF($D232="","x",IF('BH (3)'!$B$13=1,SUMIFS(Lançamentos!$Q$5:$Q$1004,Lançamentos!$K$5:$K$1004,$D232,Lançamentos!$U$5:$U$1004,E$5,Lançamentos!$W$5:$W$1004,'BH (3)'!$C$14),SUMIFS(Lançamentos!$Q$5:$Q$1004,Lançamentos!$J$5:$J$1004,$D232,Lançamentos!$U$5:$U$1004,E$5,Lançamentos!$W$5:$W$1004,'BH (3)'!$C$14)))</f>
        <v>x</v>
      </c>
      <c r="F232" s="88" t="str">
        <f>IF($D232="","x",IF('BH (3)'!$B$13=1,SUMIFS(Lançamentos!$Q$5:$Q$1004,Lançamentos!$K$5:$K$1004,$D232,Lançamentos!$U$5:$U$1004,F$5,Lançamentos!$W$5:$W$1004,'BH (3)'!$C$14),SUMIFS(Lançamentos!$Q$5:$Q$1004,Lançamentos!$J$5:$J$1004,$D232,Lançamentos!$U$5:$U$1004,F$5,Lançamentos!$W$5:$W$1004,'BH (3)'!$C$14)))</f>
        <v>x</v>
      </c>
      <c r="G232" s="88" t="str">
        <f>IF($D232="","x",IF('BH (3)'!$B$13=1,SUMIFS(Lançamentos!$Q$5:$Q$1004,Lançamentos!$K$5:$K$1004,$D232,Lançamentos!$U$5:$U$1004,G$5,Lançamentos!$W$5:$W$1004,'BH (3)'!$C$14),SUMIFS(Lançamentos!$Q$5:$Q$1004,Lançamentos!$J$5:$J$1004,$D232,Lançamentos!$U$5:$U$1004,G$5,Lançamentos!$W$5:$W$1004,'BH (3)'!$C$14)))</f>
        <v>x</v>
      </c>
      <c r="H232" s="88" t="str">
        <f>IF($D232="","x",IF('BH (3)'!$B$13=1,SUMIFS(Lançamentos!$Q$5:$Q$1004,Lançamentos!$K$5:$K$1004,$D232,Lançamentos!$U$5:$U$1004,H$5,Lançamentos!$W$5:$W$1004,'BH (3)'!$C$14),SUMIFS(Lançamentos!$Q$5:$Q$1004,Lançamentos!$J$5:$J$1004,$D232,Lançamentos!$U$5:$U$1004,H$5,Lançamentos!$W$5:$W$1004,'BH (3)'!$C$14)))</f>
        <v>x</v>
      </c>
      <c r="I232" s="88" t="str">
        <f>IF($D232="","x",IF('BH (3)'!$B$13=1,SUMIFS(Lançamentos!$Q$5:$Q$1004,Lançamentos!$K$5:$K$1004,$D232,Lançamentos!$U$5:$U$1004,I$5,Lançamentos!$W$5:$W$1004,'BH (3)'!$C$14),SUMIFS(Lançamentos!$Q$5:$Q$1004,Lançamentos!$J$5:$J$1004,$D232,Lançamentos!$U$5:$U$1004,I$5,Lançamentos!$W$5:$W$1004,'BH (3)'!$C$14)))</f>
        <v>x</v>
      </c>
      <c r="J232" s="88" t="str">
        <f>IF($D232="","x",IF('BH (3)'!$B$13=1,SUMIFS(Lançamentos!$Q$5:$Q$1004,Lançamentos!$K$5:$K$1004,$D232,Lançamentos!$U$5:$U$1004,J$5,Lançamentos!$W$5:$W$1004,'BH (3)'!$C$14),SUMIFS(Lançamentos!$Q$5:$Q$1004,Lançamentos!$J$5:$J$1004,$D232,Lançamentos!$U$5:$U$1004,J$5,Lançamentos!$W$5:$W$1004,'BH (3)'!$C$14)))</f>
        <v>x</v>
      </c>
      <c r="K232" s="88" t="str">
        <f>IF($D232="","x",IF('BH (3)'!$B$13=1,SUMIFS(Lançamentos!$Q$5:$Q$1004,Lançamentos!$K$5:$K$1004,$D232,Lançamentos!$U$5:$U$1004,K$5,Lançamentos!$W$5:$W$1004,'BH (3)'!$C$14),SUMIFS(Lançamentos!$Q$5:$Q$1004,Lançamentos!$J$5:$J$1004,$D232,Lançamentos!$U$5:$U$1004,K$5,Lançamentos!$W$5:$W$1004,'BH (3)'!$C$14)))</f>
        <v>x</v>
      </c>
      <c r="L232" s="88" t="str">
        <f>IF($D232="","x",IF('BH (3)'!$B$13=1,SUMIFS(Lançamentos!$Q$5:$Q$1004,Lançamentos!$K$5:$K$1004,$D232,Lançamentos!$U$5:$U$1004,L$5,Lançamentos!$W$5:$W$1004,'BH (3)'!$C$14),SUMIFS(Lançamentos!$Q$5:$Q$1004,Lançamentos!$J$5:$J$1004,$D232,Lançamentos!$U$5:$U$1004,L$5,Lançamentos!$W$5:$W$1004,'BH (3)'!$C$14)))</f>
        <v>x</v>
      </c>
      <c r="M232" s="88" t="str">
        <f>IF($D232="","x",IF('BH (3)'!$B$13=1,SUMIFS(Lançamentos!$Q$5:$Q$1004,Lançamentos!$K$5:$K$1004,$D232,Lançamentos!$U$5:$U$1004,M$5,Lançamentos!$W$5:$W$1004,'BH (3)'!$C$14),SUMIFS(Lançamentos!$Q$5:$Q$1004,Lançamentos!$J$5:$J$1004,$D232,Lançamentos!$U$5:$U$1004,M$5,Lançamentos!$W$5:$W$1004,'BH (3)'!$C$14)))</f>
        <v>x</v>
      </c>
      <c r="N232" s="88" t="str">
        <f>IF($D232="","x",IF('BH (3)'!$B$13=1,SUMIFS(Lançamentos!$Q$5:$Q$1004,Lançamentos!$K$5:$K$1004,$D232,Lançamentos!$U$5:$U$1004,N$5,Lançamentos!$W$5:$W$1004,'BH (3)'!$C$14),SUMIFS(Lançamentos!$Q$5:$Q$1004,Lançamentos!$J$5:$J$1004,$D232,Lançamentos!$U$5:$U$1004,N$5,Lançamentos!$W$5:$W$1004,'BH (3)'!$C$14)))</f>
        <v>x</v>
      </c>
      <c r="O232" s="88" t="str">
        <f>IF($D232="","x",IF('BH (3)'!$B$13=1,SUMIFS(Lançamentos!$Q$5:$Q$1004,Lançamentos!$K$5:$K$1004,$D232,Lançamentos!$U$5:$U$1004,O$5,Lançamentos!$W$5:$W$1004,'BH (3)'!$C$14),SUMIFS(Lançamentos!$Q$5:$Q$1004,Lançamentos!$J$5:$J$1004,$D232,Lançamentos!$U$5:$U$1004,O$5,Lançamentos!$W$5:$W$1004,'BH (3)'!$C$14)))</f>
        <v>x</v>
      </c>
      <c r="P232" s="88" t="str">
        <f>IF($D232="","x",IF('BH (3)'!$B$13=1,SUMIFS(Lançamentos!$Q$5:$Q$1004,Lançamentos!$K$5:$K$1004,$D232,Lançamentos!$U$5:$U$1004,P$5,Lançamentos!$W$5:$W$1004,'BH (3)'!$C$14),SUMIFS(Lançamentos!$Q$5:$Q$1004,Lançamentos!$J$5:$J$1004,$D232,Lançamentos!$U$5:$U$1004,P$5,Lançamentos!$W$5:$W$1004,'BH (3)'!$C$14)))</f>
        <v>x</v>
      </c>
      <c r="Q232" s="177" t="str">
        <f t="shared" si="7"/>
        <v/>
      </c>
    </row>
    <row r="233" spans="3:17" ht="45" customHeight="1" x14ac:dyDescent="0.25">
      <c r="C233" s="81" t="str">
        <f t="shared" si="6"/>
        <v/>
      </c>
      <c r="D233" s="170" t="str">
        <f>IF('BH (3)'!$B$13=1,IF(Adv!D231="","",Adv!D231),IF(Cli!D231="","",Cli!D231))</f>
        <v/>
      </c>
      <c r="E233" s="88" t="str">
        <f>IF($D233="","x",IF('BH (3)'!$B$13=1,SUMIFS(Lançamentos!$Q$5:$Q$1004,Lançamentos!$K$5:$K$1004,$D233,Lançamentos!$U$5:$U$1004,E$5,Lançamentos!$W$5:$W$1004,'BH (3)'!$C$14),SUMIFS(Lançamentos!$Q$5:$Q$1004,Lançamentos!$J$5:$J$1004,$D233,Lançamentos!$U$5:$U$1004,E$5,Lançamentos!$W$5:$W$1004,'BH (3)'!$C$14)))</f>
        <v>x</v>
      </c>
      <c r="F233" s="88" t="str">
        <f>IF($D233="","x",IF('BH (3)'!$B$13=1,SUMIFS(Lançamentos!$Q$5:$Q$1004,Lançamentos!$K$5:$K$1004,$D233,Lançamentos!$U$5:$U$1004,F$5,Lançamentos!$W$5:$W$1004,'BH (3)'!$C$14),SUMIFS(Lançamentos!$Q$5:$Q$1004,Lançamentos!$J$5:$J$1004,$D233,Lançamentos!$U$5:$U$1004,F$5,Lançamentos!$W$5:$W$1004,'BH (3)'!$C$14)))</f>
        <v>x</v>
      </c>
      <c r="G233" s="88" t="str">
        <f>IF($D233="","x",IF('BH (3)'!$B$13=1,SUMIFS(Lançamentos!$Q$5:$Q$1004,Lançamentos!$K$5:$K$1004,$D233,Lançamentos!$U$5:$U$1004,G$5,Lançamentos!$W$5:$W$1004,'BH (3)'!$C$14),SUMIFS(Lançamentos!$Q$5:$Q$1004,Lançamentos!$J$5:$J$1004,$D233,Lançamentos!$U$5:$U$1004,G$5,Lançamentos!$W$5:$W$1004,'BH (3)'!$C$14)))</f>
        <v>x</v>
      </c>
      <c r="H233" s="88" t="str">
        <f>IF($D233="","x",IF('BH (3)'!$B$13=1,SUMIFS(Lançamentos!$Q$5:$Q$1004,Lançamentos!$K$5:$K$1004,$D233,Lançamentos!$U$5:$U$1004,H$5,Lançamentos!$W$5:$W$1004,'BH (3)'!$C$14),SUMIFS(Lançamentos!$Q$5:$Q$1004,Lançamentos!$J$5:$J$1004,$D233,Lançamentos!$U$5:$U$1004,H$5,Lançamentos!$W$5:$W$1004,'BH (3)'!$C$14)))</f>
        <v>x</v>
      </c>
      <c r="I233" s="88" t="str">
        <f>IF($D233="","x",IF('BH (3)'!$B$13=1,SUMIFS(Lançamentos!$Q$5:$Q$1004,Lançamentos!$K$5:$K$1004,$D233,Lançamentos!$U$5:$U$1004,I$5,Lançamentos!$W$5:$W$1004,'BH (3)'!$C$14),SUMIFS(Lançamentos!$Q$5:$Q$1004,Lançamentos!$J$5:$J$1004,$D233,Lançamentos!$U$5:$U$1004,I$5,Lançamentos!$W$5:$W$1004,'BH (3)'!$C$14)))</f>
        <v>x</v>
      </c>
      <c r="J233" s="88" t="str">
        <f>IF($D233="","x",IF('BH (3)'!$B$13=1,SUMIFS(Lançamentos!$Q$5:$Q$1004,Lançamentos!$K$5:$K$1004,$D233,Lançamentos!$U$5:$U$1004,J$5,Lançamentos!$W$5:$W$1004,'BH (3)'!$C$14),SUMIFS(Lançamentos!$Q$5:$Q$1004,Lançamentos!$J$5:$J$1004,$D233,Lançamentos!$U$5:$U$1004,J$5,Lançamentos!$W$5:$W$1004,'BH (3)'!$C$14)))</f>
        <v>x</v>
      </c>
      <c r="K233" s="88" t="str">
        <f>IF($D233="","x",IF('BH (3)'!$B$13=1,SUMIFS(Lançamentos!$Q$5:$Q$1004,Lançamentos!$K$5:$K$1004,$D233,Lançamentos!$U$5:$U$1004,K$5,Lançamentos!$W$5:$W$1004,'BH (3)'!$C$14),SUMIFS(Lançamentos!$Q$5:$Q$1004,Lançamentos!$J$5:$J$1004,$D233,Lançamentos!$U$5:$U$1004,K$5,Lançamentos!$W$5:$W$1004,'BH (3)'!$C$14)))</f>
        <v>x</v>
      </c>
      <c r="L233" s="88" t="str">
        <f>IF($D233="","x",IF('BH (3)'!$B$13=1,SUMIFS(Lançamentos!$Q$5:$Q$1004,Lançamentos!$K$5:$K$1004,$D233,Lançamentos!$U$5:$U$1004,L$5,Lançamentos!$W$5:$W$1004,'BH (3)'!$C$14),SUMIFS(Lançamentos!$Q$5:$Q$1004,Lançamentos!$J$5:$J$1004,$D233,Lançamentos!$U$5:$U$1004,L$5,Lançamentos!$W$5:$W$1004,'BH (3)'!$C$14)))</f>
        <v>x</v>
      </c>
      <c r="M233" s="88" t="str">
        <f>IF($D233="","x",IF('BH (3)'!$B$13=1,SUMIFS(Lançamentos!$Q$5:$Q$1004,Lançamentos!$K$5:$K$1004,$D233,Lançamentos!$U$5:$U$1004,M$5,Lançamentos!$W$5:$W$1004,'BH (3)'!$C$14),SUMIFS(Lançamentos!$Q$5:$Q$1004,Lançamentos!$J$5:$J$1004,$D233,Lançamentos!$U$5:$U$1004,M$5,Lançamentos!$W$5:$W$1004,'BH (3)'!$C$14)))</f>
        <v>x</v>
      </c>
      <c r="N233" s="88" t="str">
        <f>IF($D233="","x",IF('BH (3)'!$B$13=1,SUMIFS(Lançamentos!$Q$5:$Q$1004,Lançamentos!$K$5:$K$1004,$D233,Lançamentos!$U$5:$U$1004,N$5,Lançamentos!$W$5:$W$1004,'BH (3)'!$C$14),SUMIFS(Lançamentos!$Q$5:$Q$1004,Lançamentos!$J$5:$J$1004,$D233,Lançamentos!$U$5:$U$1004,N$5,Lançamentos!$W$5:$W$1004,'BH (3)'!$C$14)))</f>
        <v>x</v>
      </c>
      <c r="O233" s="88" t="str">
        <f>IF($D233="","x",IF('BH (3)'!$B$13=1,SUMIFS(Lançamentos!$Q$5:$Q$1004,Lançamentos!$K$5:$K$1004,$D233,Lançamentos!$U$5:$U$1004,O$5,Lançamentos!$W$5:$W$1004,'BH (3)'!$C$14),SUMIFS(Lançamentos!$Q$5:$Q$1004,Lançamentos!$J$5:$J$1004,$D233,Lançamentos!$U$5:$U$1004,O$5,Lançamentos!$W$5:$W$1004,'BH (3)'!$C$14)))</f>
        <v>x</v>
      </c>
      <c r="P233" s="88" t="str">
        <f>IF($D233="","x",IF('BH (3)'!$B$13=1,SUMIFS(Lançamentos!$Q$5:$Q$1004,Lançamentos!$K$5:$K$1004,$D233,Lançamentos!$U$5:$U$1004,P$5,Lançamentos!$W$5:$W$1004,'BH (3)'!$C$14),SUMIFS(Lançamentos!$Q$5:$Q$1004,Lançamentos!$J$5:$J$1004,$D233,Lançamentos!$U$5:$U$1004,P$5,Lançamentos!$W$5:$W$1004,'BH (3)'!$C$14)))</f>
        <v>x</v>
      </c>
      <c r="Q233" s="177" t="str">
        <f t="shared" si="7"/>
        <v/>
      </c>
    </row>
    <row r="234" spans="3:17" ht="45" customHeight="1" x14ac:dyDescent="0.25">
      <c r="C234" s="81" t="str">
        <f t="shared" si="6"/>
        <v/>
      </c>
      <c r="D234" s="170" t="str">
        <f>IF('BH (3)'!$B$13=1,IF(Adv!D232="","",Adv!D232),IF(Cli!D232="","",Cli!D232))</f>
        <v/>
      </c>
      <c r="E234" s="88" t="str">
        <f>IF($D234="","x",IF('BH (3)'!$B$13=1,SUMIFS(Lançamentos!$Q$5:$Q$1004,Lançamentos!$K$5:$K$1004,$D234,Lançamentos!$U$5:$U$1004,E$5,Lançamentos!$W$5:$W$1004,'BH (3)'!$C$14),SUMIFS(Lançamentos!$Q$5:$Q$1004,Lançamentos!$J$5:$J$1004,$D234,Lançamentos!$U$5:$U$1004,E$5,Lançamentos!$W$5:$W$1004,'BH (3)'!$C$14)))</f>
        <v>x</v>
      </c>
      <c r="F234" s="88" t="str">
        <f>IF($D234="","x",IF('BH (3)'!$B$13=1,SUMIFS(Lançamentos!$Q$5:$Q$1004,Lançamentos!$K$5:$K$1004,$D234,Lançamentos!$U$5:$U$1004,F$5,Lançamentos!$W$5:$W$1004,'BH (3)'!$C$14),SUMIFS(Lançamentos!$Q$5:$Q$1004,Lançamentos!$J$5:$J$1004,$D234,Lançamentos!$U$5:$U$1004,F$5,Lançamentos!$W$5:$W$1004,'BH (3)'!$C$14)))</f>
        <v>x</v>
      </c>
      <c r="G234" s="88" t="str">
        <f>IF($D234="","x",IF('BH (3)'!$B$13=1,SUMIFS(Lançamentos!$Q$5:$Q$1004,Lançamentos!$K$5:$K$1004,$D234,Lançamentos!$U$5:$U$1004,G$5,Lançamentos!$W$5:$W$1004,'BH (3)'!$C$14),SUMIFS(Lançamentos!$Q$5:$Q$1004,Lançamentos!$J$5:$J$1004,$D234,Lançamentos!$U$5:$U$1004,G$5,Lançamentos!$W$5:$W$1004,'BH (3)'!$C$14)))</f>
        <v>x</v>
      </c>
      <c r="H234" s="88" t="str">
        <f>IF($D234="","x",IF('BH (3)'!$B$13=1,SUMIFS(Lançamentos!$Q$5:$Q$1004,Lançamentos!$K$5:$K$1004,$D234,Lançamentos!$U$5:$U$1004,H$5,Lançamentos!$W$5:$W$1004,'BH (3)'!$C$14),SUMIFS(Lançamentos!$Q$5:$Q$1004,Lançamentos!$J$5:$J$1004,$D234,Lançamentos!$U$5:$U$1004,H$5,Lançamentos!$W$5:$W$1004,'BH (3)'!$C$14)))</f>
        <v>x</v>
      </c>
      <c r="I234" s="88" t="str">
        <f>IF($D234="","x",IF('BH (3)'!$B$13=1,SUMIFS(Lançamentos!$Q$5:$Q$1004,Lançamentos!$K$5:$K$1004,$D234,Lançamentos!$U$5:$U$1004,I$5,Lançamentos!$W$5:$W$1004,'BH (3)'!$C$14),SUMIFS(Lançamentos!$Q$5:$Q$1004,Lançamentos!$J$5:$J$1004,$D234,Lançamentos!$U$5:$U$1004,I$5,Lançamentos!$W$5:$W$1004,'BH (3)'!$C$14)))</f>
        <v>x</v>
      </c>
      <c r="J234" s="88" t="str">
        <f>IF($D234="","x",IF('BH (3)'!$B$13=1,SUMIFS(Lançamentos!$Q$5:$Q$1004,Lançamentos!$K$5:$K$1004,$D234,Lançamentos!$U$5:$U$1004,J$5,Lançamentos!$W$5:$W$1004,'BH (3)'!$C$14),SUMIFS(Lançamentos!$Q$5:$Q$1004,Lançamentos!$J$5:$J$1004,$D234,Lançamentos!$U$5:$U$1004,J$5,Lançamentos!$W$5:$W$1004,'BH (3)'!$C$14)))</f>
        <v>x</v>
      </c>
      <c r="K234" s="88" t="str">
        <f>IF($D234="","x",IF('BH (3)'!$B$13=1,SUMIFS(Lançamentos!$Q$5:$Q$1004,Lançamentos!$K$5:$K$1004,$D234,Lançamentos!$U$5:$U$1004,K$5,Lançamentos!$W$5:$W$1004,'BH (3)'!$C$14),SUMIFS(Lançamentos!$Q$5:$Q$1004,Lançamentos!$J$5:$J$1004,$D234,Lançamentos!$U$5:$U$1004,K$5,Lançamentos!$W$5:$W$1004,'BH (3)'!$C$14)))</f>
        <v>x</v>
      </c>
      <c r="L234" s="88" t="str">
        <f>IF($D234="","x",IF('BH (3)'!$B$13=1,SUMIFS(Lançamentos!$Q$5:$Q$1004,Lançamentos!$K$5:$K$1004,$D234,Lançamentos!$U$5:$U$1004,L$5,Lançamentos!$W$5:$W$1004,'BH (3)'!$C$14),SUMIFS(Lançamentos!$Q$5:$Q$1004,Lançamentos!$J$5:$J$1004,$D234,Lançamentos!$U$5:$U$1004,L$5,Lançamentos!$W$5:$W$1004,'BH (3)'!$C$14)))</f>
        <v>x</v>
      </c>
      <c r="M234" s="88" t="str">
        <f>IF($D234="","x",IF('BH (3)'!$B$13=1,SUMIFS(Lançamentos!$Q$5:$Q$1004,Lançamentos!$K$5:$K$1004,$D234,Lançamentos!$U$5:$U$1004,M$5,Lançamentos!$W$5:$W$1004,'BH (3)'!$C$14),SUMIFS(Lançamentos!$Q$5:$Q$1004,Lançamentos!$J$5:$J$1004,$D234,Lançamentos!$U$5:$U$1004,M$5,Lançamentos!$W$5:$W$1004,'BH (3)'!$C$14)))</f>
        <v>x</v>
      </c>
      <c r="N234" s="88" t="str">
        <f>IF($D234="","x",IF('BH (3)'!$B$13=1,SUMIFS(Lançamentos!$Q$5:$Q$1004,Lançamentos!$K$5:$K$1004,$D234,Lançamentos!$U$5:$U$1004,N$5,Lançamentos!$W$5:$W$1004,'BH (3)'!$C$14),SUMIFS(Lançamentos!$Q$5:$Q$1004,Lançamentos!$J$5:$J$1004,$D234,Lançamentos!$U$5:$U$1004,N$5,Lançamentos!$W$5:$W$1004,'BH (3)'!$C$14)))</f>
        <v>x</v>
      </c>
      <c r="O234" s="88" t="str">
        <f>IF($D234="","x",IF('BH (3)'!$B$13=1,SUMIFS(Lançamentos!$Q$5:$Q$1004,Lançamentos!$K$5:$K$1004,$D234,Lançamentos!$U$5:$U$1004,O$5,Lançamentos!$W$5:$W$1004,'BH (3)'!$C$14),SUMIFS(Lançamentos!$Q$5:$Q$1004,Lançamentos!$J$5:$J$1004,$D234,Lançamentos!$U$5:$U$1004,O$5,Lançamentos!$W$5:$W$1004,'BH (3)'!$C$14)))</f>
        <v>x</v>
      </c>
      <c r="P234" s="88" t="str">
        <f>IF($D234="","x",IF('BH (3)'!$B$13=1,SUMIFS(Lançamentos!$Q$5:$Q$1004,Lançamentos!$K$5:$K$1004,$D234,Lançamentos!$U$5:$U$1004,P$5,Lançamentos!$W$5:$W$1004,'BH (3)'!$C$14),SUMIFS(Lançamentos!$Q$5:$Q$1004,Lançamentos!$J$5:$J$1004,$D234,Lançamentos!$U$5:$U$1004,P$5,Lançamentos!$W$5:$W$1004,'BH (3)'!$C$14)))</f>
        <v>x</v>
      </c>
      <c r="Q234" s="177" t="str">
        <f t="shared" si="7"/>
        <v/>
      </c>
    </row>
    <row r="235" spans="3:17" ht="45" customHeight="1" x14ac:dyDescent="0.25">
      <c r="C235" s="81" t="str">
        <f t="shared" si="6"/>
        <v/>
      </c>
      <c r="D235" s="170" t="str">
        <f>IF('BH (3)'!$B$13=1,IF(Adv!D233="","",Adv!D233),IF(Cli!D233="","",Cli!D233))</f>
        <v/>
      </c>
      <c r="E235" s="88" t="str">
        <f>IF($D235="","x",IF('BH (3)'!$B$13=1,SUMIFS(Lançamentos!$Q$5:$Q$1004,Lançamentos!$K$5:$K$1004,$D235,Lançamentos!$U$5:$U$1004,E$5,Lançamentos!$W$5:$W$1004,'BH (3)'!$C$14),SUMIFS(Lançamentos!$Q$5:$Q$1004,Lançamentos!$J$5:$J$1004,$D235,Lançamentos!$U$5:$U$1004,E$5,Lançamentos!$W$5:$W$1004,'BH (3)'!$C$14)))</f>
        <v>x</v>
      </c>
      <c r="F235" s="88" t="str">
        <f>IF($D235="","x",IF('BH (3)'!$B$13=1,SUMIFS(Lançamentos!$Q$5:$Q$1004,Lançamentos!$K$5:$K$1004,$D235,Lançamentos!$U$5:$U$1004,F$5,Lançamentos!$W$5:$W$1004,'BH (3)'!$C$14),SUMIFS(Lançamentos!$Q$5:$Q$1004,Lançamentos!$J$5:$J$1004,$D235,Lançamentos!$U$5:$U$1004,F$5,Lançamentos!$W$5:$W$1004,'BH (3)'!$C$14)))</f>
        <v>x</v>
      </c>
      <c r="G235" s="88" t="str">
        <f>IF($D235="","x",IF('BH (3)'!$B$13=1,SUMIFS(Lançamentos!$Q$5:$Q$1004,Lançamentos!$K$5:$K$1004,$D235,Lançamentos!$U$5:$U$1004,G$5,Lançamentos!$W$5:$W$1004,'BH (3)'!$C$14),SUMIFS(Lançamentos!$Q$5:$Q$1004,Lançamentos!$J$5:$J$1004,$D235,Lançamentos!$U$5:$U$1004,G$5,Lançamentos!$W$5:$W$1004,'BH (3)'!$C$14)))</f>
        <v>x</v>
      </c>
      <c r="H235" s="88" t="str">
        <f>IF($D235="","x",IF('BH (3)'!$B$13=1,SUMIFS(Lançamentos!$Q$5:$Q$1004,Lançamentos!$K$5:$K$1004,$D235,Lançamentos!$U$5:$U$1004,H$5,Lançamentos!$W$5:$W$1004,'BH (3)'!$C$14),SUMIFS(Lançamentos!$Q$5:$Q$1004,Lançamentos!$J$5:$J$1004,$D235,Lançamentos!$U$5:$U$1004,H$5,Lançamentos!$W$5:$W$1004,'BH (3)'!$C$14)))</f>
        <v>x</v>
      </c>
      <c r="I235" s="88" t="str">
        <f>IF($D235="","x",IF('BH (3)'!$B$13=1,SUMIFS(Lançamentos!$Q$5:$Q$1004,Lançamentos!$K$5:$K$1004,$D235,Lançamentos!$U$5:$U$1004,I$5,Lançamentos!$W$5:$W$1004,'BH (3)'!$C$14),SUMIFS(Lançamentos!$Q$5:$Q$1004,Lançamentos!$J$5:$J$1004,$D235,Lançamentos!$U$5:$U$1004,I$5,Lançamentos!$W$5:$W$1004,'BH (3)'!$C$14)))</f>
        <v>x</v>
      </c>
      <c r="J235" s="88" t="str">
        <f>IF($D235="","x",IF('BH (3)'!$B$13=1,SUMIFS(Lançamentos!$Q$5:$Q$1004,Lançamentos!$K$5:$K$1004,$D235,Lançamentos!$U$5:$U$1004,J$5,Lançamentos!$W$5:$W$1004,'BH (3)'!$C$14),SUMIFS(Lançamentos!$Q$5:$Q$1004,Lançamentos!$J$5:$J$1004,$D235,Lançamentos!$U$5:$U$1004,J$5,Lançamentos!$W$5:$W$1004,'BH (3)'!$C$14)))</f>
        <v>x</v>
      </c>
      <c r="K235" s="88" t="str">
        <f>IF($D235="","x",IF('BH (3)'!$B$13=1,SUMIFS(Lançamentos!$Q$5:$Q$1004,Lançamentos!$K$5:$K$1004,$D235,Lançamentos!$U$5:$U$1004,K$5,Lançamentos!$W$5:$W$1004,'BH (3)'!$C$14),SUMIFS(Lançamentos!$Q$5:$Q$1004,Lançamentos!$J$5:$J$1004,$D235,Lançamentos!$U$5:$U$1004,K$5,Lançamentos!$W$5:$W$1004,'BH (3)'!$C$14)))</f>
        <v>x</v>
      </c>
      <c r="L235" s="88" t="str">
        <f>IF($D235="","x",IF('BH (3)'!$B$13=1,SUMIFS(Lançamentos!$Q$5:$Q$1004,Lançamentos!$K$5:$K$1004,$D235,Lançamentos!$U$5:$U$1004,L$5,Lançamentos!$W$5:$W$1004,'BH (3)'!$C$14),SUMIFS(Lançamentos!$Q$5:$Q$1004,Lançamentos!$J$5:$J$1004,$D235,Lançamentos!$U$5:$U$1004,L$5,Lançamentos!$W$5:$W$1004,'BH (3)'!$C$14)))</f>
        <v>x</v>
      </c>
      <c r="M235" s="88" t="str">
        <f>IF($D235="","x",IF('BH (3)'!$B$13=1,SUMIFS(Lançamentos!$Q$5:$Q$1004,Lançamentos!$K$5:$K$1004,$D235,Lançamentos!$U$5:$U$1004,M$5,Lançamentos!$W$5:$W$1004,'BH (3)'!$C$14),SUMIFS(Lançamentos!$Q$5:$Q$1004,Lançamentos!$J$5:$J$1004,$D235,Lançamentos!$U$5:$U$1004,M$5,Lançamentos!$W$5:$W$1004,'BH (3)'!$C$14)))</f>
        <v>x</v>
      </c>
      <c r="N235" s="88" t="str">
        <f>IF($D235="","x",IF('BH (3)'!$B$13=1,SUMIFS(Lançamentos!$Q$5:$Q$1004,Lançamentos!$K$5:$K$1004,$D235,Lançamentos!$U$5:$U$1004,N$5,Lançamentos!$W$5:$W$1004,'BH (3)'!$C$14),SUMIFS(Lançamentos!$Q$5:$Q$1004,Lançamentos!$J$5:$J$1004,$D235,Lançamentos!$U$5:$U$1004,N$5,Lançamentos!$W$5:$W$1004,'BH (3)'!$C$14)))</f>
        <v>x</v>
      </c>
      <c r="O235" s="88" t="str">
        <f>IF($D235="","x",IF('BH (3)'!$B$13=1,SUMIFS(Lançamentos!$Q$5:$Q$1004,Lançamentos!$K$5:$K$1004,$D235,Lançamentos!$U$5:$U$1004,O$5,Lançamentos!$W$5:$W$1004,'BH (3)'!$C$14),SUMIFS(Lançamentos!$Q$5:$Q$1004,Lançamentos!$J$5:$J$1004,$D235,Lançamentos!$U$5:$U$1004,O$5,Lançamentos!$W$5:$W$1004,'BH (3)'!$C$14)))</f>
        <v>x</v>
      </c>
      <c r="P235" s="88" t="str">
        <f>IF($D235="","x",IF('BH (3)'!$B$13=1,SUMIFS(Lançamentos!$Q$5:$Q$1004,Lançamentos!$K$5:$K$1004,$D235,Lançamentos!$U$5:$U$1004,P$5,Lançamentos!$W$5:$W$1004,'BH (3)'!$C$14),SUMIFS(Lançamentos!$Q$5:$Q$1004,Lançamentos!$J$5:$J$1004,$D235,Lançamentos!$U$5:$U$1004,P$5,Lançamentos!$W$5:$W$1004,'BH (3)'!$C$14)))</f>
        <v>x</v>
      </c>
      <c r="Q235" s="177" t="str">
        <f t="shared" si="7"/>
        <v/>
      </c>
    </row>
    <row r="236" spans="3:17" ht="45" customHeight="1" x14ac:dyDescent="0.25">
      <c r="C236" s="81" t="str">
        <f t="shared" si="6"/>
        <v/>
      </c>
      <c r="D236" s="170" t="str">
        <f>IF('BH (3)'!$B$13=1,IF(Adv!D234="","",Adv!D234),IF(Cli!D234="","",Cli!D234))</f>
        <v/>
      </c>
      <c r="E236" s="88" t="str">
        <f>IF($D236="","x",IF('BH (3)'!$B$13=1,SUMIFS(Lançamentos!$Q$5:$Q$1004,Lançamentos!$K$5:$K$1004,$D236,Lançamentos!$U$5:$U$1004,E$5,Lançamentos!$W$5:$W$1004,'BH (3)'!$C$14),SUMIFS(Lançamentos!$Q$5:$Q$1004,Lançamentos!$J$5:$J$1004,$D236,Lançamentos!$U$5:$U$1004,E$5,Lançamentos!$W$5:$W$1004,'BH (3)'!$C$14)))</f>
        <v>x</v>
      </c>
      <c r="F236" s="88" t="str">
        <f>IF($D236="","x",IF('BH (3)'!$B$13=1,SUMIFS(Lançamentos!$Q$5:$Q$1004,Lançamentos!$K$5:$K$1004,$D236,Lançamentos!$U$5:$U$1004,F$5,Lançamentos!$W$5:$W$1004,'BH (3)'!$C$14),SUMIFS(Lançamentos!$Q$5:$Q$1004,Lançamentos!$J$5:$J$1004,$D236,Lançamentos!$U$5:$U$1004,F$5,Lançamentos!$W$5:$W$1004,'BH (3)'!$C$14)))</f>
        <v>x</v>
      </c>
      <c r="G236" s="88" t="str">
        <f>IF($D236="","x",IF('BH (3)'!$B$13=1,SUMIFS(Lançamentos!$Q$5:$Q$1004,Lançamentos!$K$5:$K$1004,$D236,Lançamentos!$U$5:$U$1004,G$5,Lançamentos!$W$5:$W$1004,'BH (3)'!$C$14),SUMIFS(Lançamentos!$Q$5:$Q$1004,Lançamentos!$J$5:$J$1004,$D236,Lançamentos!$U$5:$U$1004,G$5,Lançamentos!$W$5:$W$1004,'BH (3)'!$C$14)))</f>
        <v>x</v>
      </c>
      <c r="H236" s="88" t="str">
        <f>IF($D236="","x",IF('BH (3)'!$B$13=1,SUMIFS(Lançamentos!$Q$5:$Q$1004,Lançamentos!$K$5:$K$1004,$D236,Lançamentos!$U$5:$U$1004,H$5,Lançamentos!$W$5:$W$1004,'BH (3)'!$C$14),SUMIFS(Lançamentos!$Q$5:$Q$1004,Lançamentos!$J$5:$J$1004,$D236,Lançamentos!$U$5:$U$1004,H$5,Lançamentos!$W$5:$W$1004,'BH (3)'!$C$14)))</f>
        <v>x</v>
      </c>
      <c r="I236" s="88" t="str">
        <f>IF($D236="","x",IF('BH (3)'!$B$13=1,SUMIFS(Lançamentos!$Q$5:$Q$1004,Lançamentos!$K$5:$K$1004,$D236,Lançamentos!$U$5:$U$1004,I$5,Lançamentos!$W$5:$W$1004,'BH (3)'!$C$14),SUMIFS(Lançamentos!$Q$5:$Q$1004,Lançamentos!$J$5:$J$1004,$D236,Lançamentos!$U$5:$U$1004,I$5,Lançamentos!$W$5:$W$1004,'BH (3)'!$C$14)))</f>
        <v>x</v>
      </c>
      <c r="J236" s="88" t="str">
        <f>IF($D236="","x",IF('BH (3)'!$B$13=1,SUMIFS(Lançamentos!$Q$5:$Q$1004,Lançamentos!$K$5:$K$1004,$D236,Lançamentos!$U$5:$U$1004,J$5,Lançamentos!$W$5:$W$1004,'BH (3)'!$C$14),SUMIFS(Lançamentos!$Q$5:$Q$1004,Lançamentos!$J$5:$J$1004,$D236,Lançamentos!$U$5:$U$1004,J$5,Lançamentos!$W$5:$W$1004,'BH (3)'!$C$14)))</f>
        <v>x</v>
      </c>
      <c r="K236" s="88" t="str">
        <f>IF($D236="","x",IF('BH (3)'!$B$13=1,SUMIFS(Lançamentos!$Q$5:$Q$1004,Lançamentos!$K$5:$K$1004,$D236,Lançamentos!$U$5:$U$1004,K$5,Lançamentos!$W$5:$W$1004,'BH (3)'!$C$14),SUMIFS(Lançamentos!$Q$5:$Q$1004,Lançamentos!$J$5:$J$1004,$D236,Lançamentos!$U$5:$U$1004,K$5,Lançamentos!$W$5:$W$1004,'BH (3)'!$C$14)))</f>
        <v>x</v>
      </c>
      <c r="L236" s="88" t="str">
        <f>IF($D236="","x",IF('BH (3)'!$B$13=1,SUMIFS(Lançamentos!$Q$5:$Q$1004,Lançamentos!$K$5:$K$1004,$D236,Lançamentos!$U$5:$U$1004,L$5,Lançamentos!$W$5:$W$1004,'BH (3)'!$C$14),SUMIFS(Lançamentos!$Q$5:$Q$1004,Lançamentos!$J$5:$J$1004,$D236,Lançamentos!$U$5:$U$1004,L$5,Lançamentos!$W$5:$W$1004,'BH (3)'!$C$14)))</f>
        <v>x</v>
      </c>
      <c r="M236" s="88" t="str">
        <f>IF($D236="","x",IF('BH (3)'!$B$13=1,SUMIFS(Lançamentos!$Q$5:$Q$1004,Lançamentos!$K$5:$K$1004,$D236,Lançamentos!$U$5:$U$1004,M$5,Lançamentos!$W$5:$W$1004,'BH (3)'!$C$14),SUMIFS(Lançamentos!$Q$5:$Q$1004,Lançamentos!$J$5:$J$1004,$D236,Lançamentos!$U$5:$U$1004,M$5,Lançamentos!$W$5:$W$1004,'BH (3)'!$C$14)))</f>
        <v>x</v>
      </c>
      <c r="N236" s="88" t="str">
        <f>IF($D236="","x",IF('BH (3)'!$B$13=1,SUMIFS(Lançamentos!$Q$5:$Q$1004,Lançamentos!$K$5:$K$1004,$D236,Lançamentos!$U$5:$U$1004,N$5,Lançamentos!$W$5:$W$1004,'BH (3)'!$C$14),SUMIFS(Lançamentos!$Q$5:$Q$1004,Lançamentos!$J$5:$J$1004,$D236,Lançamentos!$U$5:$U$1004,N$5,Lançamentos!$W$5:$W$1004,'BH (3)'!$C$14)))</f>
        <v>x</v>
      </c>
      <c r="O236" s="88" t="str">
        <f>IF($D236="","x",IF('BH (3)'!$B$13=1,SUMIFS(Lançamentos!$Q$5:$Q$1004,Lançamentos!$K$5:$K$1004,$D236,Lançamentos!$U$5:$U$1004,O$5,Lançamentos!$W$5:$W$1004,'BH (3)'!$C$14),SUMIFS(Lançamentos!$Q$5:$Q$1004,Lançamentos!$J$5:$J$1004,$D236,Lançamentos!$U$5:$U$1004,O$5,Lançamentos!$W$5:$W$1004,'BH (3)'!$C$14)))</f>
        <v>x</v>
      </c>
      <c r="P236" s="88" t="str">
        <f>IF($D236="","x",IF('BH (3)'!$B$13=1,SUMIFS(Lançamentos!$Q$5:$Q$1004,Lançamentos!$K$5:$K$1004,$D236,Lançamentos!$U$5:$U$1004,P$5,Lançamentos!$W$5:$W$1004,'BH (3)'!$C$14),SUMIFS(Lançamentos!$Q$5:$Q$1004,Lançamentos!$J$5:$J$1004,$D236,Lançamentos!$U$5:$U$1004,P$5,Lançamentos!$W$5:$W$1004,'BH (3)'!$C$14)))</f>
        <v>x</v>
      </c>
      <c r="Q236" s="177" t="str">
        <f t="shared" si="7"/>
        <v/>
      </c>
    </row>
    <row r="237" spans="3:17" ht="45" customHeight="1" x14ac:dyDescent="0.25">
      <c r="C237" s="81" t="str">
        <f t="shared" si="6"/>
        <v/>
      </c>
      <c r="D237" s="170" t="str">
        <f>IF('BH (3)'!$B$13=1,IF(Adv!D235="","",Adv!D235),IF(Cli!D235="","",Cli!D235))</f>
        <v/>
      </c>
      <c r="E237" s="88" t="str">
        <f>IF($D237="","x",IF('BH (3)'!$B$13=1,SUMIFS(Lançamentos!$Q$5:$Q$1004,Lançamentos!$K$5:$K$1004,$D237,Lançamentos!$U$5:$U$1004,E$5,Lançamentos!$W$5:$W$1004,'BH (3)'!$C$14),SUMIFS(Lançamentos!$Q$5:$Q$1004,Lançamentos!$J$5:$J$1004,$D237,Lançamentos!$U$5:$U$1004,E$5,Lançamentos!$W$5:$W$1004,'BH (3)'!$C$14)))</f>
        <v>x</v>
      </c>
      <c r="F237" s="88" t="str">
        <f>IF($D237="","x",IF('BH (3)'!$B$13=1,SUMIFS(Lançamentos!$Q$5:$Q$1004,Lançamentos!$K$5:$K$1004,$D237,Lançamentos!$U$5:$U$1004,F$5,Lançamentos!$W$5:$W$1004,'BH (3)'!$C$14),SUMIFS(Lançamentos!$Q$5:$Q$1004,Lançamentos!$J$5:$J$1004,$D237,Lançamentos!$U$5:$U$1004,F$5,Lançamentos!$W$5:$W$1004,'BH (3)'!$C$14)))</f>
        <v>x</v>
      </c>
      <c r="G237" s="88" t="str">
        <f>IF($D237="","x",IF('BH (3)'!$B$13=1,SUMIFS(Lançamentos!$Q$5:$Q$1004,Lançamentos!$K$5:$K$1004,$D237,Lançamentos!$U$5:$U$1004,G$5,Lançamentos!$W$5:$W$1004,'BH (3)'!$C$14),SUMIFS(Lançamentos!$Q$5:$Q$1004,Lançamentos!$J$5:$J$1004,$D237,Lançamentos!$U$5:$U$1004,G$5,Lançamentos!$W$5:$W$1004,'BH (3)'!$C$14)))</f>
        <v>x</v>
      </c>
      <c r="H237" s="88" t="str">
        <f>IF($D237="","x",IF('BH (3)'!$B$13=1,SUMIFS(Lançamentos!$Q$5:$Q$1004,Lançamentos!$K$5:$K$1004,$D237,Lançamentos!$U$5:$U$1004,H$5,Lançamentos!$W$5:$W$1004,'BH (3)'!$C$14),SUMIFS(Lançamentos!$Q$5:$Q$1004,Lançamentos!$J$5:$J$1004,$D237,Lançamentos!$U$5:$U$1004,H$5,Lançamentos!$W$5:$W$1004,'BH (3)'!$C$14)))</f>
        <v>x</v>
      </c>
      <c r="I237" s="88" t="str">
        <f>IF($D237="","x",IF('BH (3)'!$B$13=1,SUMIFS(Lançamentos!$Q$5:$Q$1004,Lançamentos!$K$5:$K$1004,$D237,Lançamentos!$U$5:$U$1004,I$5,Lançamentos!$W$5:$W$1004,'BH (3)'!$C$14),SUMIFS(Lançamentos!$Q$5:$Q$1004,Lançamentos!$J$5:$J$1004,$D237,Lançamentos!$U$5:$U$1004,I$5,Lançamentos!$W$5:$W$1004,'BH (3)'!$C$14)))</f>
        <v>x</v>
      </c>
      <c r="J237" s="88" t="str">
        <f>IF($D237="","x",IF('BH (3)'!$B$13=1,SUMIFS(Lançamentos!$Q$5:$Q$1004,Lançamentos!$K$5:$K$1004,$D237,Lançamentos!$U$5:$U$1004,J$5,Lançamentos!$W$5:$W$1004,'BH (3)'!$C$14),SUMIFS(Lançamentos!$Q$5:$Q$1004,Lançamentos!$J$5:$J$1004,$D237,Lançamentos!$U$5:$U$1004,J$5,Lançamentos!$W$5:$W$1004,'BH (3)'!$C$14)))</f>
        <v>x</v>
      </c>
      <c r="K237" s="88" t="str">
        <f>IF($D237="","x",IF('BH (3)'!$B$13=1,SUMIFS(Lançamentos!$Q$5:$Q$1004,Lançamentos!$K$5:$K$1004,$D237,Lançamentos!$U$5:$U$1004,K$5,Lançamentos!$W$5:$W$1004,'BH (3)'!$C$14),SUMIFS(Lançamentos!$Q$5:$Q$1004,Lançamentos!$J$5:$J$1004,$D237,Lançamentos!$U$5:$U$1004,K$5,Lançamentos!$W$5:$W$1004,'BH (3)'!$C$14)))</f>
        <v>x</v>
      </c>
      <c r="L237" s="88" t="str">
        <f>IF($D237="","x",IF('BH (3)'!$B$13=1,SUMIFS(Lançamentos!$Q$5:$Q$1004,Lançamentos!$K$5:$K$1004,$D237,Lançamentos!$U$5:$U$1004,L$5,Lançamentos!$W$5:$W$1004,'BH (3)'!$C$14),SUMIFS(Lançamentos!$Q$5:$Q$1004,Lançamentos!$J$5:$J$1004,$D237,Lançamentos!$U$5:$U$1004,L$5,Lançamentos!$W$5:$W$1004,'BH (3)'!$C$14)))</f>
        <v>x</v>
      </c>
      <c r="M237" s="88" t="str">
        <f>IF($D237="","x",IF('BH (3)'!$B$13=1,SUMIFS(Lançamentos!$Q$5:$Q$1004,Lançamentos!$K$5:$K$1004,$D237,Lançamentos!$U$5:$U$1004,M$5,Lançamentos!$W$5:$W$1004,'BH (3)'!$C$14),SUMIFS(Lançamentos!$Q$5:$Q$1004,Lançamentos!$J$5:$J$1004,$D237,Lançamentos!$U$5:$U$1004,M$5,Lançamentos!$W$5:$W$1004,'BH (3)'!$C$14)))</f>
        <v>x</v>
      </c>
      <c r="N237" s="88" t="str">
        <f>IF($D237="","x",IF('BH (3)'!$B$13=1,SUMIFS(Lançamentos!$Q$5:$Q$1004,Lançamentos!$K$5:$K$1004,$D237,Lançamentos!$U$5:$U$1004,N$5,Lançamentos!$W$5:$W$1004,'BH (3)'!$C$14),SUMIFS(Lançamentos!$Q$5:$Q$1004,Lançamentos!$J$5:$J$1004,$D237,Lançamentos!$U$5:$U$1004,N$5,Lançamentos!$W$5:$W$1004,'BH (3)'!$C$14)))</f>
        <v>x</v>
      </c>
      <c r="O237" s="88" t="str">
        <f>IF($D237="","x",IF('BH (3)'!$B$13=1,SUMIFS(Lançamentos!$Q$5:$Q$1004,Lançamentos!$K$5:$K$1004,$D237,Lançamentos!$U$5:$U$1004,O$5,Lançamentos!$W$5:$W$1004,'BH (3)'!$C$14),SUMIFS(Lançamentos!$Q$5:$Q$1004,Lançamentos!$J$5:$J$1004,$D237,Lançamentos!$U$5:$U$1004,O$5,Lançamentos!$W$5:$W$1004,'BH (3)'!$C$14)))</f>
        <v>x</v>
      </c>
      <c r="P237" s="88" t="str">
        <f>IF($D237="","x",IF('BH (3)'!$B$13=1,SUMIFS(Lançamentos!$Q$5:$Q$1004,Lançamentos!$K$5:$K$1004,$D237,Lançamentos!$U$5:$U$1004,P$5,Lançamentos!$W$5:$W$1004,'BH (3)'!$C$14),SUMIFS(Lançamentos!$Q$5:$Q$1004,Lançamentos!$J$5:$J$1004,$D237,Lançamentos!$U$5:$U$1004,P$5,Lançamentos!$W$5:$W$1004,'BH (3)'!$C$14)))</f>
        <v>x</v>
      </c>
      <c r="Q237" s="177" t="str">
        <f t="shared" si="7"/>
        <v/>
      </c>
    </row>
    <row r="238" spans="3:17" ht="45" customHeight="1" x14ac:dyDescent="0.25">
      <c r="C238" s="81" t="str">
        <f t="shared" si="6"/>
        <v/>
      </c>
      <c r="D238" s="170" t="str">
        <f>IF('BH (3)'!$B$13=1,IF(Adv!D236="","",Adv!D236),IF(Cli!D236="","",Cli!D236))</f>
        <v/>
      </c>
      <c r="E238" s="88" t="str">
        <f>IF($D238="","x",IF('BH (3)'!$B$13=1,SUMIFS(Lançamentos!$Q$5:$Q$1004,Lançamentos!$K$5:$K$1004,$D238,Lançamentos!$U$5:$U$1004,E$5,Lançamentos!$W$5:$W$1004,'BH (3)'!$C$14),SUMIFS(Lançamentos!$Q$5:$Q$1004,Lançamentos!$J$5:$J$1004,$D238,Lançamentos!$U$5:$U$1004,E$5,Lançamentos!$W$5:$W$1004,'BH (3)'!$C$14)))</f>
        <v>x</v>
      </c>
      <c r="F238" s="88" t="str">
        <f>IF($D238="","x",IF('BH (3)'!$B$13=1,SUMIFS(Lançamentos!$Q$5:$Q$1004,Lançamentos!$K$5:$K$1004,$D238,Lançamentos!$U$5:$U$1004,F$5,Lançamentos!$W$5:$W$1004,'BH (3)'!$C$14),SUMIFS(Lançamentos!$Q$5:$Q$1004,Lançamentos!$J$5:$J$1004,$D238,Lançamentos!$U$5:$U$1004,F$5,Lançamentos!$W$5:$W$1004,'BH (3)'!$C$14)))</f>
        <v>x</v>
      </c>
      <c r="G238" s="88" t="str">
        <f>IF($D238="","x",IF('BH (3)'!$B$13=1,SUMIFS(Lançamentos!$Q$5:$Q$1004,Lançamentos!$K$5:$K$1004,$D238,Lançamentos!$U$5:$U$1004,G$5,Lançamentos!$W$5:$W$1004,'BH (3)'!$C$14),SUMIFS(Lançamentos!$Q$5:$Q$1004,Lançamentos!$J$5:$J$1004,$D238,Lançamentos!$U$5:$U$1004,G$5,Lançamentos!$W$5:$W$1004,'BH (3)'!$C$14)))</f>
        <v>x</v>
      </c>
      <c r="H238" s="88" t="str">
        <f>IF($D238="","x",IF('BH (3)'!$B$13=1,SUMIFS(Lançamentos!$Q$5:$Q$1004,Lançamentos!$K$5:$K$1004,$D238,Lançamentos!$U$5:$U$1004,H$5,Lançamentos!$W$5:$W$1004,'BH (3)'!$C$14),SUMIFS(Lançamentos!$Q$5:$Q$1004,Lançamentos!$J$5:$J$1004,$D238,Lançamentos!$U$5:$U$1004,H$5,Lançamentos!$W$5:$W$1004,'BH (3)'!$C$14)))</f>
        <v>x</v>
      </c>
      <c r="I238" s="88" t="str">
        <f>IF($D238="","x",IF('BH (3)'!$B$13=1,SUMIFS(Lançamentos!$Q$5:$Q$1004,Lançamentos!$K$5:$K$1004,$D238,Lançamentos!$U$5:$U$1004,I$5,Lançamentos!$W$5:$W$1004,'BH (3)'!$C$14),SUMIFS(Lançamentos!$Q$5:$Q$1004,Lançamentos!$J$5:$J$1004,$D238,Lançamentos!$U$5:$U$1004,I$5,Lançamentos!$W$5:$W$1004,'BH (3)'!$C$14)))</f>
        <v>x</v>
      </c>
      <c r="J238" s="88" t="str">
        <f>IF($D238="","x",IF('BH (3)'!$B$13=1,SUMIFS(Lançamentos!$Q$5:$Q$1004,Lançamentos!$K$5:$K$1004,$D238,Lançamentos!$U$5:$U$1004,J$5,Lançamentos!$W$5:$W$1004,'BH (3)'!$C$14),SUMIFS(Lançamentos!$Q$5:$Q$1004,Lançamentos!$J$5:$J$1004,$D238,Lançamentos!$U$5:$U$1004,J$5,Lançamentos!$W$5:$W$1004,'BH (3)'!$C$14)))</f>
        <v>x</v>
      </c>
      <c r="K238" s="88" t="str">
        <f>IF($D238="","x",IF('BH (3)'!$B$13=1,SUMIFS(Lançamentos!$Q$5:$Q$1004,Lançamentos!$K$5:$K$1004,$D238,Lançamentos!$U$5:$U$1004,K$5,Lançamentos!$W$5:$W$1004,'BH (3)'!$C$14),SUMIFS(Lançamentos!$Q$5:$Q$1004,Lançamentos!$J$5:$J$1004,$D238,Lançamentos!$U$5:$U$1004,K$5,Lançamentos!$W$5:$W$1004,'BH (3)'!$C$14)))</f>
        <v>x</v>
      </c>
      <c r="L238" s="88" t="str">
        <f>IF($D238="","x",IF('BH (3)'!$B$13=1,SUMIFS(Lançamentos!$Q$5:$Q$1004,Lançamentos!$K$5:$K$1004,$D238,Lançamentos!$U$5:$U$1004,L$5,Lançamentos!$W$5:$W$1004,'BH (3)'!$C$14),SUMIFS(Lançamentos!$Q$5:$Q$1004,Lançamentos!$J$5:$J$1004,$D238,Lançamentos!$U$5:$U$1004,L$5,Lançamentos!$W$5:$W$1004,'BH (3)'!$C$14)))</f>
        <v>x</v>
      </c>
      <c r="M238" s="88" t="str">
        <f>IF($D238="","x",IF('BH (3)'!$B$13=1,SUMIFS(Lançamentos!$Q$5:$Q$1004,Lançamentos!$K$5:$K$1004,$D238,Lançamentos!$U$5:$U$1004,M$5,Lançamentos!$W$5:$W$1004,'BH (3)'!$C$14),SUMIFS(Lançamentos!$Q$5:$Q$1004,Lançamentos!$J$5:$J$1004,$D238,Lançamentos!$U$5:$U$1004,M$5,Lançamentos!$W$5:$W$1004,'BH (3)'!$C$14)))</f>
        <v>x</v>
      </c>
      <c r="N238" s="88" t="str">
        <f>IF($D238="","x",IF('BH (3)'!$B$13=1,SUMIFS(Lançamentos!$Q$5:$Q$1004,Lançamentos!$K$5:$K$1004,$D238,Lançamentos!$U$5:$U$1004,N$5,Lançamentos!$W$5:$W$1004,'BH (3)'!$C$14),SUMIFS(Lançamentos!$Q$5:$Q$1004,Lançamentos!$J$5:$J$1004,$D238,Lançamentos!$U$5:$U$1004,N$5,Lançamentos!$W$5:$W$1004,'BH (3)'!$C$14)))</f>
        <v>x</v>
      </c>
      <c r="O238" s="88" t="str">
        <f>IF($D238="","x",IF('BH (3)'!$B$13=1,SUMIFS(Lançamentos!$Q$5:$Q$1004,Lançamentos!$K$5:$K$1004,$D238,Lançamentos!$U$5:$U$1004,O$5,Lançamentos!$W$5:$W$1004,'BH (3)'!$C$14),SUMIFS(Lançamentos!$Q$5:$Q$1004,Lançamentos!$J$5:$J$1004,$D238,Lançamentos!$U$5:$U$1004,O$5,Lançamentos!$W$5:$W$1004,'BH (3)'!$C$14)))</f>
        <v>x</v>
      </c>
      <c r="P238" s="88" t="str">
        <f>IF($D238="","x",IF('BH (3)'!$B$13=1,SUMIFS(Lançamentos!$Q$5:$Q$1004,Lançamentos!$K$5:$K$1004,$D238,Lançamentos!$U$5:$U$1004,P$5,Lançamentos!$W$5:$W$1004,'BH (3)'!$C$14),SUMIFS(Lançamentos!$Q$5:$Q$1004,Lançamentos!$J$5:$J$1004,$D238,Lançamentos!$U$5:$U$1004,P$5,Lançamentos!$W$5:$W$1004,'BH (3)'!$C$14)))</f>
        <v>x</v>
      </c>
      <c r="Q238" s="177" t="str">
        <f t="shared" si="7"/>
        <v/>
      </c>
    </row>
    <row r="239" spans="3:17" ht="45" customHeight="1" x14ac:dyDescent="0.25">
      <c r="C239" s="81" t="str">
        <f t="shared" si="6"/>
        <v/>
      </c>
      <c r="D239" s="170" t="str">
        <f>IF('BH (3)'!$B$13=1,IF(Adv!D237="","",Adv!D237),IF(Cli!D237="","",Cli!D237))</f>
        <v/>
      </c>
      <c r="E239" s="88" t="str">
        <f>IF($D239="","x",IF('BH (3)'!$B$13=1,SUMIFS(Lançamentos!$Q$5:$Q$1004,Lançamentos!$K$5:$K$1004,$D239,Lançamentos!$U$5:$U$1004,E$5,Lançamentos!$W$5:$W$1004,'BH (3)'!$C$14),SUMIFS(Lançamentos!$Q$5:$Q$1004,Lançamentos!$J$5:$J$1004,$D239,Lançamentos!$U$5:$U$1004,E$5,Lançamentos!$W$5:$W$1004,'BH (3)'!$C$14)))</f>
        <v>x</v>
      </c>
      <c r="F239" s="88" t="str">
        <f>IF($D239="","x",IF('BH (3)'!$B$13=1,SUMIFS(Lançamentos!$Q$5:$Q$1004,Lançamentos!$K$5:$K$1004,$D239,Lançamentos!$U$5:$U$1004,F$5,Lançamentos!$W$5:$W$1004,'BH (3)'!$C$14),SUMIFS(Lançamentos!$Q$5:$Q$1004,Lançamentos!$J$5:$J$1004,$D239,Lançamentos!$U$5:$U$1004,F$5,Lançamentos!$W$5:$W$1004,'BH (3)'!$C$14)))</f>
        <v>x</v>
      </c>
      <c r="G239" s="88" t="str">
        <f>IF($D239="","x",IF('BH (3)'!$B$13=1,SUMIFS(Lançamentos!$Q$5:$Q$1004,Lançamentos!$K$5:$K$1004,$D239,Lançamentos!$U$5:$U$1004,G$5,Lançamentos!$W$5:$W$1004,'BH (3)'!$C$14),SUMIFS(Lançamentos!$Q$5:$Q$1004,Lançamentos!$J$5:$J$1004,$D239,Lançamentos!$U$5:$U$1004,G$5,Lançamentos!$W$5:$W$1004,'BH (3)'!$C$14)))</f>
        <v>x</v>
      </c>
      <c r="H239" s="88" t="str">
        <f>IF($D239="","x",IF('BH (3)'!$B$13=1,SUMIFS(Lançamentos!$Q$5:$Q$1004,Lançamentos!$K$5:$K$1004,$D239,Lançamentos!$U$5:$U$1004,H$5,Lançamentos!$W$5:$W$1004,'BH (3)'!$C$14),SUMIFS(Lançamentos!$Q$5:$Q$1004,Lançamentos!$J$5:$J$1004,$D239,Lançamentos!$U$5:$U$1004,H$5,Lançamentos!$W$5:$W$1004,'BH (3)'!$C$14)))</f>
        <v>x</v>
      </c>
      <c r="I239" s="88" t="str">
        <f>IF($D239="","x",IF('BH (3)'!$B$13=1,SUMIFS(Lançamentos!$Q$5:$Q$1004,Lançamentos!$K$5:$K$1004,$D239,Lançamentos!$U$5:$U$1004,I$5,Lançamentos!$W$5:$W$1004,'BH (3)'!$C$14),SUMIFS(Lançamentos!$Q$5:$Q$1004,Lançamentos!$J$5:$J$1004,$D239,Lançamentos!$U$5:$U$1004,I$5,Lançamentos!$W$5:$W$1004,'BH (3)'!$C$14)))</f>
        <v>x</v>
      </c>
      <c r="J239" s="88" t="str">
        <f>IF($D239="","x",IF('BH (3)'!$B$13=1,SUMIFS(Lançamentos!$Q$5:$Q$1004,Lançamentos!$K$5:$K$1004,$D239,Lançamentos!$U$5:$U$1004,J$5,Lançamentos!$W$5:$W$1004,'BH (3)'!$C$14),SUMIFS(Lançamentos!$Q$5:$Q$1004,Lançamentos!$J$5:$J$1004,$D239,Lançamentos!$U$5:$U$1004,J$5,Lançamentos!$W$5:$W$1004,'BH (3)'!$C$14)))</f>
        <v>x</v>
      </c>
      <c r="K239" s="88" t="str">
        <f>IF($D239="","x",IF('BH (3)'!$B$13=1,SUMIFS(Lançamentos!$Q$5:$Q$1004,Lançamentos!$K$5:$K$1004,$D239,Lançamentos!$U$5:$U$1004,K$5,Lançamentos!$W$5:$W$1004,'BH (3)'!$C$14),SUMIFS(Lançamentos!$Q$5:$Q$1004,Lançamentos!$J$5:$J$1004,$D239,Lançamentos!$U$5:$U$1004,K$5,Lançamentos!$W$5:$W$1004,'BH (3)'!$C$14)))</f>
        <v>x</v>
      </c>
      <c r="L239" s="88" t="str">
        <f>IF($D239="","x",IF('BH (3)'!$B$13=1,SUMIFS(Lançamentos!$Q$5:$Q$1004,Lançamentos!$K$5:$K$1004,$D239,Lançamentos!$U$5:$U$1004,L$5,Lançamentos!$W$5:$W$1004,'BH (3)'!$C$14),SUMIFS(Lançamentos!$Q$5:$Q$1004,Lançamentos!$J$5:$J$1004,$D239,Lançamentos!$U$5:$U$1004,L$5,Lançamentos!$W$5:$W$1004,'BH (3)'!$C$14)))</f>
        <v>x</v>
      </c>
      <c r="M239" s="88" t="str">
        <f>IF($D239="","x",IF('BH (3)'!$B$13=1,SUMIFS(Lançamentos!$Q$5:$Q$1004,Lançamentos!$K$5:$K$1004,$D239,Lançamentos!$U$5:$U$1004,M$5,Lançamentos!$W$5:$W$1004,'BH (3)'!$C$14),SUMIFS(Lançamentos!$Q$5:$Q$1004,Lançamentos!$J$5:$J$1004,$D239,Lançamentos!$U$5:$U$1004,M$5,Lançamentos!$W$5:$W$1004,'BH (3)'!$C$14)))</f>
        <v>x</v>
      </c>
      <c r="N239" s="88" t="str">
        <f>IF($D239="","x",IF('BH (3)'!$B$13=1,SUMIFS(Lançamentos!$Q$5:$Q$1004,Lançamentos!$K$5:$K$1004,$D239,Lançamentos!$U$5:$U$1004,N$5,Lançamentos!$W$5:$W$1004,'BH (3)'!$C$14),SUMIFS(Lançamentos!$Q$5:$Q$1004,Lançamentos!$J$5:$J$1004,$D239,Lançamentos!$U$5:$U$1004,N$5,Lançamentos!$W$5:$W$1004,'BH (3)'!$C$14)))</f>
        <v>x</v>
      </c>
      <c r="O239" s="88" t="str">
        <f>IF($D239="","x",IF('BH (3)'!$B$13=1,SUMIFS(Lançamentos!$Q$5:$Q$1004,Lançamentos!$K$5:$K$1004,$D239,Lançamentos!$U$5:$U$1004,O$5,Lançamentos!$W$5:$W$1004,'BH (3)'!$C$14),SUMIFS(Lançamentos!$Q$5:$Q$1004,Lançamentos!$J$5:$J$1004,$D239,Lançamentos!$U$5:$U$1004,O$5,Lançamentos!$W$5:$W$1004,'BH (3)'!$C$14)))</f>
        <v>x</v>
      </c>
      <c r="P239" s="88" t="str">
        <f>IF($D239="","x",IF('BH (3)'!$B$13=1,SUMIFS(Lançamentos!$Q$5:$Q$1004,Lançamentos!$K$5:$K$1004,$D239,Lançamentos!$U$5:$U$1004,P$5,Lançamentos!$W$5:$W$1004,'BH (3)'!$C$14),SUMIFS(Lançamentos!$Q$5:$Q$1004,Lançamentos!$J$5:$J$1004,$D239,Lançamentos!$U$5:$U$1004,P$5,Lançamentos!$W$5:$W$1004,'BH (3)'!$C$14)))</f>
        <v>x</v>
      </c>
      <c r="Q239" s="177" t="str">
        <f t="shared" si="7"/>
        <v/>
      </c>
    </row>
    <row r="240" spans="3:17" ht="45" customHeight="1" x14ac:dyDescent="0.25">
      <c r="C240" s="81" t="str">
        <f t="shared" si="6"/>
        <v/>
      </c>
      <c r="D240" s="170" t="str">
        <f>IF('BH (3)'!$B$13=1,IF(Adv!D238="","",Adv!D238),IF(Cli!D238="","",Cli!D238))</f>
        <v/>
      </c>
      <c r="E240" s="88" t="str">
        <f>IF($D240="","x",IF('BH (3)'!$B$13=1,SUMIFS(Lançamentos!$Q$5:$Q$1004,Lançamentos!$K$5:$K$1004,$D240,Lançamentos!$U$5:$U$1004,E$5,Lançamentos!$W$5:$W$1004,'BH (3)'!$C$14),SUMIFS(Lançamentos!$Q$5:$Q$1004,Lançamentos!$J$5:$J$1004,$D240,Lançamentos!$U$5:$U$1004,E$5,Lançamentos!$W$5:$W$1004,'BH (3)'!$C$14)))</f>
        <v>x</v>
      </c>
      <c r="F240" s="88" t="str">
        <f>IF($D240="","x",IF('BH (3)'!$B$13=1,SUMIFS(Lançamentos!$Q$5:$Q$1004,Lançamentos!$K$5:$K$1004,$D240,Lançamentos!$U$5:$U$1004,F$5,Lançamentos!$W$5:$W$1004,'BH (3)'!$C$14),SUMIFS(Lançamentos!$Q$5:$Q$1004,Lançamentos!$J$5:$J$1004,$D240,Lançamentos!$U$5:$U$1004,F$5,Lançamentos!$W$5:$W$1004,'BH (3)'!$C$14)))</f>
        <v>x</v>
      </c>
      <c r="G240" s="88" t="str">
        <f>IF($D240="","x",IF('BH (3)'!$B$13=1,SUMIFS(Lançamentos!$Q$5:$Q$1004,Lançamentos!$K$5:$K$1004,$D240,Lançamentos!$U$5:$U$1004,G$5,Lançamentos!$W$5:$W$1004,'BH (3)'!$C$14),SUMIFS(Lançamentos!$Q$5:$Q$1004,Lançamentos!$J$5:$J$1004,$D240,Lançamentos!$U$5:$U$1004,G$5,Lançamentos!$W$5:$W$1004,'BH (3)'!$C$14)))</f>
        <v>x</v>
      </c>
      <c r="H240" s="88" t="str">
        <f>IF($D240="","x",IF('BH (3)'!$B$13=1,SUMIFS(Lançamentos!$Q$5:$Q$1004,Lançamentos!$K$5:$K$1004,$D240,Lançamentos!$U$5:$U$1004,H$5,Lançamentos!$W$5:$W$1004,'BH (3)'!$C$14),SUMIFS(Lançamentos!$Q$5:$Q$1004,Lançamentos!$J$5:$J$1004,$D240,Lançamentos!$U$5:$U$1004,H$5,Lançamentos!$W$5:$W$1004,'BH (3)'!$C$14)))</f>
        <v>x</v>
      </c>
      <c r="I240" s="88" t="str">
        <f>IF($D240="","x",IF('BH (3)'!$B$13=1,SUMIFS(Lançamentos!$Q$5:$Q$1004,Lançamentos!$K$5:$K$1004,$D240,Lançamentos!$U$5:$U$1004,I$5,Lançamentos!$W$5:$W$1004,'BH (3)'!$C$14),SUMIFS(Lançamentos!$Q$5:$Q$1004,Lançamentos!$J$5:$J$1004,$D240,Lançamentos!$U$5:$U$1004,I$5,Lançamentos!$W$5:$W$1004,'BH (3)'!$C$14)))</f>
        <v>x</v>
      </c>
      <c r="J240" s="88" t="str">
        <f>IF($D240="","x",IF('BH (3)'!$B$13=1,SUMIFS(Lançamentos!$Q$5:$Q$1004,Lançamentos!$K$5:$K$1004,$D240,Lançamentos!$U$5:$U$1004,J$5,Lançamentos!$W$5:$W$1004,'BH (3)'!$C$14),SUMIFS(Lançamentos!$Q$5:$Q$1004,Lançamentos!$J$5:$J$1004,$D240,Lançamentos!$U$5:$U$1004,J$5,Lançamentos!$W$5:$W$1004,'BH (3)'!$C$14)))</f>
        <v>x</v>
      </c>
      <c r="K240" s="88" t="str">
        <f>IF($D240="","x",IF('BH (3)'!$B$13=1,SUMIFS(Lançamentos!$Q$5:$Q$1004,Lançamentos!$K$5:$K$1004,$D240,Lançamentos!$U$5:$U$1004,K$5,Lançamentos!$W$5:$W$1004,'BH (3)'!$C$14),SUMIFS(Lançamentos!$Q$5:$Q$1004,Lançamentos!$J$5:$J$1004,$D240,Lançamentos!$U$5:$U$1004,K$5,Lançamentos!$W$5:$W$1004,'BH (3)'!$C$14)))</f>
        <v>x</v>
      </c>
      <c r="L240" s="88" t="str">
        <f>IF($D240="","x",IF('BH (3)'!$B$13=1,SUMIFS(Lançamentos!$Q$5:$Q$1004,Lançamentos!$K$5:$K$1004,$D240,Lançamentos!$U$5:$U$1004,L$5,Lançamentos!$W$5:$W$1004,'BH (3)'!$C$14),SUMIFS(Lançamentos!$Q$5:$Q$1004,Lançamentos!$J$5:$J$1004,$D240,Lançamentos!$U$5:$U$1004,L$5,Lançamentos!$W$5:$W$1004,'BH (3)'!$C$14)))</f>
        <v>x</v>
      </c>
      <c r="M240" s="88" t="str">
        <f>IF($D240="","x",IF('BH (3)'!$B$13=1,SUMIFS(Lançamentos!$Q$5:$Q$1004,Lançamentos!$K$5:$K$1004,$D240,Lançamentos!$U$5:$U$1004,M$5,Lançamentos!$W$5:$W$1004,'BH (3)'!$C$14),SUMIFS(Lançamentos!$Q$5:$Q$1004,Lançamentos!$J$5:$J$1004,$D240,Lançamentos!$U$5:$U$1004,M$5,Lançamentos!$W$5:$W$1004,'BH (3)'!$C$14)))</f>
        <v>x</v>
      </c>
      <c r="N240" s="88" t="str">
        <f>IF($D240="","x",IF('BH (3)'!$B$13=1,SUMIFS(Lançamentos!$Q$5:$Q$1004,Lançamentos!$K$5:$K$1004,$D240,Lançamentos!$U$5:$U$1004,N$5,Lançamentos!$W$5:$W$1004,'BH (3)'!$C$14),SUMIFS(Lançamentos!$Q$5:$Q$1004,Lançamentos!$J$5:$J$1004,$D240,Lançamentos!$U$5:$U$1004,N$5,Lançamentos!$W$5:$W$1004,'BH (3)'!$C$14)))</f>
        <v>x</v>
      </c>
      <c r="O240" s="88" t="str">
        <f>IF($D240="","x",IF('BH (3)'!$B$13=1,SUMIFS(Lançamentos!$Q$5:$Q$1004,Lançamentos!$K$5:$K$1004,$D240,Lançamentos!$U$5:$U$1004,O$5,Lançamentos!$W$5:$W$1004,'BH (3)'!$C$14),SUMIFS(Lançamentos!$Q$5:$Q$1004,Lançamentos!$J$5:$J$1004,$D240,Lançamentos!$U$5:$U$1004,O$5,Lançamentos!$W$5:$W$1004,'BH (3)'!$C$14)))</f>
        <v>x</v>
      </c>
      <c r="P240" s="88" t="str">
        <f>IF($D240="","x",IF('BH (3)'!$B$13=1,SUMIFS(Lançamentos!$Q$5:$Q$1004,Lançamentos!$K$5:$K$1004,$D240,Lançamentos!$U$5:$U$1004,P$5,Lançamentos!$W$5:$W$1004,'BH (3)'!$C$14),SUMIFS(Lançamentos!$Q$5:$Q$1004,Lançamentos!$J$5:$J$1004,$D240,Lançamentos!$U$5:$U$1004,P$5,Lançamentos!$W$5:$W$1004,'BH (3)'!$C$14)))</f>
        <v>x</v>
      </c>
      <c r="Q240" s="177" t="str">
        <f t="shared" si="7"/>
        <v/>
      </c>
    </row>
    <row r="241" spans="3:17" ht="45" customHeight="1" x14ac:dyDescent="0.25">
      <c r="C241" s="81" t="str">
        <f t="shared" si="6"/>
        <v/>
      </c>
      <c r="D241" s="170" t="str">
        <f>IF('BH (3)'!$B$13=1,IF(Adv!D239="","",Adv!D239),IF(Cli!D239="","",Cli!D239))</f>
        <v/>
      </c>
      <c r="E241" s="88" t="str">
        <f>IF($D241="","x",IF('BH (3)'!$B$13=1,SUMIFS(Lançamentos!$Q$5:$Q$1004,Lançamentos!$K$5:$K$1004,$D241,Lançamentos!$U$5:$U$1004,E$5,Lançamentos!$W$5:$W$1004,'BH (3)'!$C$14),SUMIFS(Lançamentos!$Q$5:$Q$1004,Lançamentos!$J$5:$J$1004,$D241,Lançamentos!$U$5:$U$1004,E$5,Lançamentos!$W$5:$W$1004,'BH (3)'!$C$14)))</f>
        <v>x</v>
      </c>
      <c r="F241" s="88" t="str">
        <f>IF($D241="","x",IF('BH (3)'!$B$13=1,SUMIFS(Lançamentos!$Q$5:$Q$1004,Lançamentos!$K$5:$K$1004,$D241,Lançamentos!$U$5:$U$1004,F$5,Lançamentos!$W$5:$W$1004,'BH (3)'!$C$14),SUMIFS(Lançamentos!$Q$5:$Q$1004,Lançamentos!$J$5:$J$1004,$D241,Lançamentos!$U$5:$U$1004,F$5,Lançamentos!$W$5:$W$1004,'BH (3)'!$C$14)))</f>
        <v>x</v>
      </c>
      <c r="G241" s="88" t="str">
        <f>IF($D241="","x",IF('BH (3)'!$B$13=1,SUMIFS(Lançamentos!$Q$5:$Q$1004,Lançamentos!$K$5:$K$1004,$D241,Lançamentos!$U$5:$U$1004,G$5,Lançamentos!$W$5:$W$1004,'BH (3)'!$C$14),SUMIFS(Lançamentos!$Q$5:$Q$1004,Lançamentos!$J$5:$J$1004,$D241,Lançamentos!$U$5:$U$1004,G$5,Lançamentos!$W$5:$W$1004,'BH (3)'!$C$14)))</f>
        <v>x</v>
      </c>
      <c r="H241" s="88" t="str">
        <f>IF($D241="","x",IF('BH (3)'!$B$13=1,SUMIFS(Lançamentos!$Q$5:$Q$1004,Lançamentos!$K$5:$K$1004,$D241,Lançamentos!$U$5:$U$1004,H$5,Lançamentos!$W$5:$W$1004,'BH (3)'!$C$14),SUMIFS(Lançamentos!$Q$5:$Q$1004,Lançamentos!$J$5:$J$1004,$D241,Lançamentos!$U$5:$U$1004,H$5,Lançamentos!$W$5:$W$1004,'BH (3)'!$C$14)))</f>
        <v>x</v>
      </c>
      <c r="I241" s="88" t="str">
        <f>IF($D241="","x",IF('BH (3)'!$B$13=1,SUMIFS(Lançamentos!$Q$5:$Q$1004,Lançamentos!$K$5:$K$1004,$D241,Lançamentos!$U$5:$U$1004,I$5,Lançamentos!$W$5:$W$1004,'BH (3)'!$C$14),SUMIFS(Lançamentos!$Q$5:$Q$1004,Lançamentos!$J$5:$J$1004,$D241,Lançamentos!$U$5:$U$1004,I$5,Lançamentos!$W$5:$W$1004,'BH (3)'!$C$14)))</f>
        <v>x</v>
      </c>
      <c r="J241" s="88" t="str">
        <f>IF($D241="","x",IF('BH (3)'!$B$13=1,SUMIFS(Lançamentos!$Q$5:$Q$1004,Lançamentos!$K$5:$K$1004,$D241,Lançamentos!$U$5:$U$1004,J$5,Lançamentos!$W$5:$W$1004,'BH (3)'!$C$14),SUMIFS(Lançamentos!$Q$5:$Q$1004,Lançamentos!$J$5:$J$1004,$D241,Lançamentos!$U$5:$U$1004,J$5,Lançamentos!$W$5:$W$1004,'BH (3)'!$C$14)))</f>
        <v>x</v>
      </c>
      <c r="K241" s="88" t="str">
        <f>IF($D241="","x",IF('BH (3)'!$B$13=1,SUMIFS(Lançamentos!$Q$5:$Q$1004,Lançamentos!$K$5:$K$1004,$D241,Lançamentos!$U$5:$U$1004,K$5,Lançamentos!$W$5:$W$1004,'BH (3)'!$C$14),SUMIFS(Lançamentos!$Q$5:$Q$1004,Lançamentos!$J$5:$J$1004,$D241,Lançamentos!$U$5:$U$1004,K$5,Lançamentos!$W$5:$W$1004,'BH (3)'!$C$14)))</f>
        <v>x</v>
      </c>
      <c r="L241" s="88" t="str">
        <f>IF($D241="","x",IF('BH (3)'!$B$13=1,SUMIFS(Lançamentos!$Q$5:$Q$1004,Lançamentos!$K$5:$K$1004,$D241,Lançamentos!$U$5:$U$1004,L$5,Lançamentos!$W$5:$W$1004,'BH (3)'!$C$14),SUMIFS(Lançamentos!$Q$5:$Q$1004,Lançamentos!$J$5:$J$1004,$D241,Lançamentos!$U$5:$U$1004,L$5,Lançamentos!$W$5:$W$1004,'BH (3)'!$C$14)))</f>
        <v>x</v>
      </c>
      <c r="M241" s="88" t="str">
        <f>IF($D241="","x",IF('BH (3)'!$B$13=1,SUMIFS(Lançamentos!$Q$5:$Q$1004,Lançamentos!$K$5:$K$1004,$D241,Lançamentos!$U$5:$U$1004,M$5,Lançamentos!$W$5:$W$1004,'BH (3)'!$C$14),SUMIFS(Lançamentos!$Q$5:$Q$1004,Lançamentos!$J$5:$J$1004,$D241,Lançamentos!$U$5:$U$1004,M$5,Lançamentos!$W$5:$W$1004,'BH (3)'!$C$14)))</f>
        <v>x</v>
      </c>
      <c r="N241" s="88" t="str">
        <f>IF($D241="","x",IF('BH (3)'!$B$13=1,SUMIFS(Lançamentos!$Q$5:$Q$1004,Lançamentos!$K$5:$K$1004,$D241,Lançamentos!$U$5:$U$1004,N$5,Lançamentos!$W$5:$W$1004,'BH (3)'!$C$14),SUMIFS(Lançamentos!$Q$5:$Q$1004,Lançamentos!$J$5:$J$1004,$D241,Lançamentos!$U$5:$U$1004,N$5,Lançamentos!$W$5:$W$1004,'BH (3)'!$C$14)))</f>
        <v>x</v>
      </c>
      <c r="O241" s="88" t="str">
        <f>IF($D241="","x",IF('BH (3)'!$B$13=1,SUMIFS(Lançamentos!$Q$5:$Q$1004,Lançamentos!$K$5:$K$1004,$D241,Lançamentos!$U$5:$U$1004,O$5,Lançamentos!$W$5:$W$1004,'BH (3)'!$C$14),SUMIFS(Lançamentos!$Q$5:$Q$1004,Lançamentos!$J$5:$J$1004,$D241,Lançamentos!$U$5:$U$1004,O$5,Lançamentos!$W$5:$W$1004,'BH (3)'!$C$14)))</f>
        <v>x</v>
      </c>
      <c r="P241" s="88" t="str">
        <f>IF($D241="","x",IF('BH (3)'!$B$13=1,SUMIFS(Lançamentos!$Q$5:$Q$1004,Lançamentos!$K$5:$K$1004,$D241,Lançamentos!$U$5:$U$1004,P$5,Lançamentos!$W$5:$W$1004,'BH (3)'!$C$14),SUMIFS(Lançamentos!$Q$5:$Q$1004,Lançamentos!$J$5:$J$1004,$D241,Lançamentos!$U$5:$U$1004,P$5,Lançamentos!$W$5:$W$1004,'BH (3)'!$C$14)))</f>
        <v>x</v>
      </c>
      <c r="Q241" s="177" t="str">
        <f t="shared" si="7"/>
        <v/>
      </c>
    </row>
    <row r="242" spans="3:17" ht="45" customHeight="1" x14ac:dyDescent="0.25">
      <c r="C242" s="81" t="str">
        <f t="shared" si="6"/>
        <v/>
      </c>
      <c r="D242" s="170" t="str">
        <f>IF('BH (3)'!$B$13=1,IF(Adv!D240="","",Adv!D240),IF(Cli!D240="","",Cli!D240))</f>
        <v/>
      </c>
      <c r="E242" s="88" t="str">
        <f>IF($D242="","x",IF('BH (3)'!$B$13=1,SUMIFS(Lançamentos!$Q$5:$Q$1004,Lançamentos!$K$5:$K$1004,$D242,Lançamentos!$U$5:$U$1004,E$5,Lançamentos!$W$5:$W$1004,'BH (3)'!$C$14),SUMIFS(Lançamentos!$Q$5:$Q$1004,Lançamentos!$J$5:$J$1004,$D242,Lançamentos!$U$5:$U$1004,E$5,Lançamentos!$W$5:$W$1004,'BH (3)'!$C$14)))</f>
        <v>x</v>
      </c>
      <c r="F242" s="88" t="str">
        <f>IF($D242="","x",IF('BH (3)'!$B$13=1,SUMIFS(Lançamentos!$Q$5:$Q$1004,Lançamentos!$K$5:$K$1004,$D242,Lançamentos!$U$5:$U$1004,F$5,Lançamentos!$W$5:$W$1004,'BH (3)'!$C$14),SUMIFS(Lançamentos!$Q$5:$Q$1004,Lançamentos!$J$5:$J$1004,$D242,Lançamentos!$U$5:$U$1004,F$5,Lançamentos!$W$5:$W$1004,'BH (3)'!$C$14)))</f>
        <v>x</v>
      </c>
      <c r="G242" s="88" t="str">
        <f>IF($D242="","x",IF('BH (3)'!$B$13=1,SUMIFS(Lançamentos!$Q$5:$Q$1004,Lançamentos!$K$5:$K$1004,$D242,Lançamentos!$U$5:$U$1004,G$5,Lançamentos!$W$5:$W$1004,'BH (3)'!$C$14),SUMIFS(Lançamentos!$Q$5:$Q$1004,Lançamentos!$J$5:$J$1004,$D242,Lançamentos!$U$5:$U$1004,G$5,Lançamentos!$W$5:$W$1004,'BH (3)'!$C$14)))</f>
        <v>x</v>
      </c>
      <c r="H242" s="88" t="str">
        <f>IF($D242="","x",IF('BH (3)'!$B$13=1,SUMIFS(Lançamentos!$Q$5:$Q$1004,Lançamentos!$K$5:$K$1004,$D242,Lançamentos!$U$5:$U$1004,H$5,Lançamentos!$W$5:$W$1004,'BH (3)'!$C$14),SUMIFS(Lançamentos!$Q$5:$Q$1004,Lançamentos!$J$5:$J$1004,$D242,Lançamentos!$U$5:$U$1004,H$5,Lançamentos!$W$5:$W$1004,'BH (3)'!$C$14)))</f>
        <v>x</v>
      </c>
      <c r="I242" s="88" t="str">
        <f>IF($D242="","x",IF('BH (3)'!$B$13=1,SUMIFS(Lançamentos!$Q$5:$Q$1004,Lançamentos!$K$5:$K$1004,$D242,Lançamentos!$U$5:$U$1004,I$5,Lançamentos!$W$5:$W$1004,'BH (3)'!$C$14),SUMIFS(Lançamentos!$Q$5:$Q$1004,Lançamentos!$J$5:$J$1004,$D242,Lançamentos!$U$5:$U$1004,I$5,Lançamentos!$W$5:$W$1004,'BH (3)'!$C$14)))</f>
        <v>x</v>
      </c>
      <c r="J242" s="88" t="str">
        <f>IF($D242="","x",IF('BH (3)'!$B$13=1,SUMIFS(Lançamentos!$Q$5:$Q$1004,Lançamentos!$K$5:$K$1004,$D242,Lançamentos!$U$5:$U$1004,J$5,Lançamentos!$W$5:$W$1004,'BH (3)'!$C$14),SUMIFS(Lançamentos!$Q$5:$Q$1004,Lançamentos!$J$5:$J$1004,$D242,Lançamentos!$U$5:$U$1004,J$5,Lançamentos!$W$5:$W$1004,'BH (3)'!$C$14)))</f>
        <v>x</v>
      </c>
      <c r="K242" s="88" t="str">
        <f>IF($D242="","x",IF('BH (3)'!$B$13=1,SUMIFS(Lançamentos!$Q$5:$Q$1004,Lançamentos!$K$5:$K$1004,$D242,Lançamentos!$U$5:$U$1004,K$5,Lançamentos!$W$5:$W$1004,'BH (3)'!$C$14),SUMIFS(Lançamentos!$Q$5:$Q$1004,Lançamentos!$J$5:$J$1004,$D242,Lançamentos!$U$5:$U$1004,K$5,Lançamentos!$W$5:$W$1004,'BH (3)'!$C$14)))</f>
        <v>x</v>
      </c>
      <c r="L242" s="88" t="str">
        <f>IF($D242="","x",IF('BH (3)'!$B$13=1,SUMIFS(Lançamentos!$Q$5:$Q$1004,Lançamentos!$K$5:$K$1004,$D242,Lançamentos!$U$5:$U$1004,L$5,Lançamentos!$W$5:$W$1004,'BH (3)'!$C$14),SUMIFS(Lançamentos!$Q$5:$Q$1004,Lançamentos!$J$5:$J$1004,$D242,Lançamentos!$U$5:$U$1004,L$5,Lançamentos!$W$5:$W$1004,'BH (3)'!$C$14)))</f>
        <v>x</v>
      </c>
      <c r="M242" s="88" t="str">
        <f>IF($D242="","x",IF('BH (3)'!$B$13=1,SUMIFS(Lançamentos!$Q$5:$Q$1004,Lançamentos!$K$5:$K$1004,$D242,Lançamentos!$U$5:$U$1004,M$5,Lançamentos!$W$5:$W$1004,'BH (3)'!$C$14),SUMIFS(Lançamentos!$Q$5:$Q$1004,Lançamentos!$J$5:$J$1004,$D242,Lançamentos!$U$5:$U$1004,M$5,Lançamentos!$W$5:$W$1004,'BH (3)'!$C$14)))</f>
        <v>x</v>
      </c>
      <c r="N242" s="88" t="str">
        <f>IF($D242="","x",IF('BH (3)'!$B$13=1,SUMIFS(Lançamentos!$Q$5:$Q$1004,Lançamentos!$K$5:$K$1004,$D242,Lançamentos!$U$5:$U$1004,N$5,Lançamentos!$W$5:$W$1004,'BH (3)'!$C$14),SUMIFS(Lançamentos!$Q$5:$Q$1004,Lançamentos!$J$5:$J$1004,$D242,Lançamentos!$U$5:$U$1004,N$5,Lançamentos!$W$5:$W$1004,'BH (3)'!$C$14)))</f>
        <v>x</v>
      </c>
      <c r="O242" s="88" t="str">
        <f>IF($D242="","x",IF('BH (3)'!$B$13=1,SUMIFS(Lançamentos!$Q$5:$Q$1004,Lançamentos!$K$5:$K$1004,$D242,Lançamentos!$U$5:$U$1004,O$5,Lançamentos!$W$5:$W$1004,'BH (3)'!$C$14),SUMIFS(Lançamentos!$Q$5:$Q$1004,Lançamentos!$J$5:$J$1004,$D242,Lançamentos!$U$5:$U$1004,O$5,Lançamentos!$W$5:$W$1004,'BH (3)'!$C$14)))</f>
        <v>x</v>
      </c>
      <c r="P242" s="88" t="str">
        <f>IF($D242="","x",IF('BH (3)'!$B$13=1,SUMIFS(Lançamentos!$Q$5:$Q$1004,Lançamentos!$K$5:$K$1004,$D242,Lançamentos!$U$5:$U$1004,P$5,Lançamentos!$W$5:$W$1004,'BH (3)'!$C$14),SUMIFS(Lançamentos!$Q$5:$Q$1004,Lançamentos!$J$5:$J$1004,$D242,Lançamentos!$U$5:$U$1004,P$5,Lançamentos!$W$5:$W$1004,'BH (3)'!$C$14)))</f>
        <v>x</v>
      </c>
      <c r="Q242" s="177" t="str">
        <f t="shared" si="7"/>
        <v/>
      </c>
    </row>
    <row r="243" spans="3:17" ht="45" customHeight="1" x14ac:dyDescent="0.25">
      <c r="C243" s="81" t="str">
        <f t="shared" si="6"/>
        <v/>
      </c>
      <c r="D243" s="170" t="str">
        <f>IF('BH (3)'!$B$13=1,IF(Adv!D241="","",Adv!D241),IF(Cli!D241="","",Cli!D241))</f>
        <v/>
      </c>
      <c r="E243" s="88" t="str">
        <f>IF($D243="","x",IF('BH (3)'!$B$13=1,SUMIFS(Lançamentos!$Q$5:$Q$1004,Lançamentos!$K$5:$K$1004,$D243,Lançamentos!$U$5:$U$1004,E$5,Lançamentos!$W$5:$W$1004,'BH (3)'!$C$14),SUMIFS(Lançamentos!$Q$5:$Q$1004,Lançamentos!$J$5:$J$1004,$D243,Lançamentos!$U$5:$U$1004,E$5,Lançamentos!$W$5:$W$1004,'BH (3)'!$C$14)))</f>
        <v>x</v>
      </c>
      <c r="F243" s="88" t="str">
        <f>IF($D243="","x",IF('BH (3)'!$B$13=1,SUMIFS(Lançamentos!$Q$5:$Q$1004,Lançamentos!$K$5:$K$1004,$D243,Lançamentos!$U$5:$U$1004,F$5,Lançamentos!$W$5:$W$1004,'BH (3)'!$C$14),SUMIFS(Lançamentos!$Q$5:$Q$1004,Lançamentos!$J$5:$J$1004,$D243,Lançamentos!$U$5:$U$1004,F$5,Lançamentos!$W$5:$W$1004,'BH (3)'!$C$14)))</f>
        <v>x</v>
      </c>
      <c r="G243" s="88" t="str">
        <f>IF($D243="","x",IF('BH (3)'!$B$13=1,SUMIFS(Lançamentos!$Q$5:$Q$1004,Lançamentos!$K$5:$K$1004,$D243,Lançamentos!$U$5:$U$1004,G$5,Lançamentos!$W$5:$W$1004,'BH (3)'!$C$14),SUMIFS(Lançamentos!$Q$5:$Q$1004,Lançamentos!$J$5:$J$1004,$D243,Lançamentos!$U$5:$U$1004,G$5,Lançamentos!$W$5:$W$1004,'BH (3)'!$C$14)))</f>
        <v>x</v>
      </c>
      <c r="H243" s="88" t="str">
        <f>IF($D243="","x",IF('BH (3)'!$B$13=1,SUMIFS(Lançamentos!$Q$5:$Q$1004,Lançamentos!$K$5:$K$1004,$D243,Lançamentos!$U$5:$U$1004,H$5,Lançamentos!$W$5:$W$1004,'BH (3)'!$C$14),SUMIFS(Lançamentos!$Q$5:$Q$1004,Lançamentos!$J$5:$J$1004,$D243,Lançamentos!$U$5:$U$1004,H$5,Lançamentos!$W$5:$W$1004,'BH (3)'!$C$14)))</f>
        <v>x</v>
      </c>
      <c r="I243" s="88" t="str">
        <f>IF($D243="","x",IF('BH (3)'!$B$13=1,SUMIFS(Lançamentos!$Q$5:$Q$1004,Lançamentos!$K$5:$K$1004,$D243,Lançamentos!$U$5:$U$1004,I$5,Lançamentos!$W$5:$W$1004,'BH (3)'!$C$14),SUMIFS(Lançamentos!$Q$5:$Q$1004,Lançamentos!$J$5:$J$1004,$D243,Lançamentos!$U$5:$U$1004,I$5,Lançamentos!$W$5:$W$1004,'BH (3)'!$C$14)))</f>
        <v>x</v>
      </c>
      <c r="J243" s="88" t="str">
        <f>IF($D243="","x",IF('BH (3)'!$B$13=1,SUMIFS(Lançamentos!$Q$5:$Q$1004,Lançamentos!$K$5:$K$1004,$D243,Lançamentos!$U$5:$U$1004,J$5,Lançamentos!$W$5:$W$1004,'BH (3)'!$C$14),SUMIFS(Lançamentos!$Q$5:$Q$1004,Lançamentos!$J$5:$J$1004,$D243,Lançamentos!$U$5:$U$1004,J$5,Lançamentos!$W$5:$W$1004,'BH (3)'!$C$14)))</f>
        <v>x</v>
      </c>
      <c r="K243" s="88" t="str">
        <f>IF($D243="","x",IF('BH (3)'!$B$13=1,SUMIFS(Lançamentos!$Q$5:$Q$1004,Lançamentos!$K$5:$K$1004,$D243,Lançamentos!$U$5:$U$1004,K$5,Lançamentos!$W$5:$W$1004,'BH (3)'!$C$14),SUMIFS(Lançamentos!$Q$5:$Q$1004,Lançamentos!$J$5:$J$1004,$D243,Lançamentos!$U$5:$U$1004,K$5,Lançamentos!$W$5:$W$1004,'BH (3)'!$C$14)))</f>
        <v>x</v>
      </c>
      <c r="L243" s="88" t="str">
        <f>IF($D243="","x",IF('BH (3)'!$B$13=1,SUMIFS(Lançamentos!$Q$5:$Q$1004,Lançamentos!$K$5:$K$1004,$D243,Lançamentos!$U$5:$U$1004,L$5,Lançamentos!$W$5:$W$1004,'BH (3)'!$C$14),SUMIFS(Lançamentos!$Q$5:$Q$1004,Lançamentos!$J$5:$J$1004,$D243,Lançamentos!$U$5:$U$1004,L$5,Lançamentos!$W$5:$W$1004,'BH (3)'!$C$14)))</f>
        <v>x</v>
      </c>
      <c r="M243" s="88" t="str">
        <f>IF($D243="","x",IF('BH (3)'!$B$13=1,SUMIFS(Lançamentos!$Q$5:$Q$1004,Lançamentos!$K$5:$K$1004,$D243,Lançamentos!$U$5:$U$1004,M$5,Lançamentos!$W$5:$W$1004,'BH (3)'!$C$14),SUMIFS(Lançamentos!$Q$5:$Q$1004,Lançamentos!$J$5:$J$1004,$D243,Lançamentos!$U$5:$U$1004,M$5,Lançamentos!$W$5:$W$1004,'BH (3)'!$C$14)))</f>
        <v>x</v>
      </c>
      <c r="N243" s="88" t="str">
        <f>IF($D243="","x",IF('BH (3)'!$B$13=1,SUMIFS(Lançamentos!$Q$5:$Q$1004,Lançamentos!$K$5:$K$1004,$D243,Lançamentos!$U$5:$U$1004,N$5,Lançamentos!$W$5:$W$1004,'BH (3)'!$C$14),SUMIFS(Lançamentos!$Q$5:$Q$1004,Lançamentos!$J$5:$J$1004,$D243,Lançamentos!$U$5:$U$1004,N$5,Lançamentos!$W$5:$W$1004,'BH (3)'!$C$14)))</f>
        <v>x</v>
      </c>
      <c r="O243" s="88" t="str">
        <f>IF($D243="","x",IF('BH (3)'!$B$13=1,SUMIFS(Lançamentos!$Q$5:$Q$1004,Lançamentos!$K$5:$K$1004,$D243,Lançamentos!$U$5:$U$1004,O$5,Lançamentos!$W$5:$W$1004,'BH (3)'!$C$14),SUMIFS(Lançamentos!$Q$5:$Q$1004,Lançamentos!$J$5:$J$1004,$D243,Lançamentos!$U$5:$U$1004,O$5,Lançamentos!$W$5:$W$1004,'BH (3)'!$C$14)))</f>
        <v>x</v>
      </c>
      <c r="P243" s="88" t="str">
        <f>IF($D243="","x",IF('BH (3)'!$B$13=1,SUMIFS(Lançamentos!$Q$5:$Q$1004,Lançamentos!$K$5:$K$1004,$D243,Lançamentos!$U$5:$U$1004,P$5,Lançamentos!$W$5:$W$1004,'BH (3)'!$C$14),SUMIFS(Lançamentos!$Q$5:$Q$1004,Lançamentos!$J$5:$J$1004,$D243,Lançamentos!$U$5:$U$1004,P$5,Lançamentos!$W$5:$W$1004,'BH (3)'!$C$14)))</f>
        <v>x</v>
      </c>
      <c r="Q243" s="177" t="str">
        <f t="shared" si="7"/>
        <v/>
      </c>
    </row>
    <row r="244" spans="3:17" ht="45" customHeight="1" x14ac:dyDescent="0.25">
      <c r="C244" s="81" t="str">
        <f t="shared" si="6"/>
        <v/>
      </c>
      <c r="D244" s="170" t="str">
        <f>IF('BH (3)'!$B$13=1,IF(Adv!D242="","",Adv!D242),IF(Cli!D242="","",Cli!D242))</f>
        <v/>
      </c>
      <c r="E244" s="88" t="str">
        <f>IF($D244="","x",IF('BH (3)'!$B$13=1,SUMIFS(Lançamentos!$Q$5:$Q$1004,Lançamentos!$K$5:$K$1004,$D244,Lançamentos!$U$5:$U$1004,E$5,Lançamentos!$W$5:$W$1004,'BH (3)'!$C$14),SUMIFS(Lançamentos!$Q$5:$Q$1004,Lançamentos!$J$5:$J$1004,$D244,Lançamentos!$U$5:$U$1004,E$5,Lançamentos!$W$5:$W$1004,'BH (3)'!$C$14)))</f>
        <v>x</v>
      </c>
      <c r="F244" s="88" t="str">
        <f>IF($D244="","x",IF('BH (3)'!$B$13=1,SUMIFS(Lançamentos!$Q$5:$Q$1004,Lançamentos!$K$5:$K$1004,$D244,Lançamentos!$U$5:$U$1004,F$5,Lançamentos!$W$5:$W$1004,'BH (3)'!$C$14),SUMIFS(Lançamentos!$Q$5:$Q$1004,Lançamentos!$J$5:$J$1004,$D244,Lançamentos!$U$5:$U$1004,F$5,Lançamentos!$W$5:$W$1004,'BH (3)'!$C$14)))</f>
        <v>x</v>
      </c>
      <c r="G244" s="88" t="str">
        <f>IF($D244="","x",IF('BH (3)'!$B$13=1,SUMIFS(Lançamentos!$Q$5:$Q$1004,Lançamentos!$K$5:$K$1004,$D244,Lançamentos!$U$5:$U$1004,G$5,Lançamentos!$W$5:$W$1004,'BH (3)'!$C$14),SUMIFS(Lançamentos!$Q$5:$Q$1004,Lançamentos!$J$5:$J$1004,$D244,Lançamentos!$U$5:$U$1004,G$5,Lançamentos!$W$5:$W$1004,'BH (3)'!$C$14)))</f>
        <v>x</v>
      </c>
      <c r="H244" s="88" t="str">
        <f>IF($D244="","x",IF('BH (3)'!$B$13=1,SUMIFS(Lançamentos!$Q$5:$Q$1004,Lançamentos!$K$5:$K$1004,$D244,Lançamentos!$U$5:$U$1004,H$5,Lançamentos!$W$5:$W$1004,'BH (3)'!$C$14),SUMIFS(Lançamentos!$Q$5:$Q$1004,Lançamentos!$J$5:$J$1004,$D244,Lançamentos!$U$5:$U$1004,H$5,Lançamentos!$W$5:$W$1004,'BH (3)'!$C$14)))</f>
        <v>x</v>
      </c>
      <c r="I244" s="88" t="str">
        <f>IF($D244="","x",IF('BH (3)'!$B$13=1,SUMIFS(Lançamentos!$Q$5:$Q$1004,Lançamentos!$K$5:$K$1004,$D244,Lançamentos!$U$5:$U$1004,I$5,Lançamentos!$W$5:$W$1004,'BH (3)'!$C$14),SUMIFS(Lançamentos!$Q$5:$Q$1004,Lançamentos!$J$5:$J$1004,$D244,Lançamentos!$U$5:$U$1004,I$5,Lançamentos!$W$5:$W$1004,'BH (3)'!$C$14)))</f>
        <v>x</v>
      </c>
      <c r="J244" s="88" t="str">
        <f>IF($D244="","x",IF('BH (3)'!$B$13=1,SUMIFS(Lançamentos!$Q$5:$Q$1004,Lançamentos!$K$5:$K$1004,$D244,Lançamentos!$U$5:$U$1004,J$5,Lançamentos!$W$5:$W$1004,'BH (3)'!$C$14),SUMIFS(Lançamentos!$Q$5:$Q$1004,Lançamentos!$J$5:$J$1004,$D244,Lançamentos!$U$5:$U$1004,J$5,Lançamentos!$W$5:$W$1004,'BH (3)'!$C$14)))</f>
        <v>x</v>
      </c>
      <c r="K244" s="88" t="str">
        <f>IF($D244="","x",IF('BH (3)'!$B$13=1,SUMIFS(Lançamentos!$Q$5:$Q$1004,Lançamentos!$K$5:$K$1004,$D244,Lançamentos!$U$5:$U$1004,K$5,Lançamentos!$W$5:$W$1004,'BH (3)'!$C$14),SUMIFS(Lançamentos!$Q$5:$Q$1004,Lançamentos!$J$5:$J$1004,$D244,Lançamentos!$U$5:$U$1004,K$5,Lançamentos!$W$5:$W$1004,'BH (3)'!$C$14)))</f>
        <v>x</v>
      </c>
      <c r="L244" s="88" t="str">
        <f>IF($D244="","x",IF('BH (3)'!$B$13=1,SUMIFS(Lançamentos!$Q$5:$Q$1004,Lançamentos!$K$5:$K$1004,$D244,Lançamentos!$U$5:$U$1004,L$5,Lançamentos!$W$5:$W$1004,'BH (3)'!$C$14),SUMIFS(Lançamentos!$Q$5:$Q$1004,Lançamentos!$J$5:$J$1004,$D244,Lançamentos!$U$5:$U$1004,L$5,Lançamentos!$W$5:$W$1004,'BH (3)'!$C$14)))</f>
        <v>x</v>
      </c>
      <c r="M244" s="88" t="str">
        <f>IF($D244="","x",IF('BH (3)'!$B$13=1,SUMIFS(Lançamentos!$Q$5:$Q$1004,Lançamentos!$K$5:$K$1004,$D244,Lançamentos!$U$5:$U$1004,M$5,Lançamentos!$W$5:$W$1004,'BH (3)'!$C$14),SUMIFS(Lançamentos!$Q$5:$Q$1004,Lançamentos!$J$5:$J$1004,$D244,Lançamentos!$U$5:$U$1004,M$5,Lançamentos!$W$5:$W$1004,'BH (3)'!$C$14)))</f>
        <v>x</v>
      </c>
      <c r="N244" s="88" t="str">
        <f>IF($D244="","x",IF('BH (3)'!$B$13=1,SUMIFS(Lançamentos!$Q$5:$Q$1004,Lançamentos!$K$5:$K$1004,$D244,Lançamentos!$U$5:$U$1004,N$5,Lançamentos!$W$5:$W$1004,'BH (3)'!$C$14),SUMIFS(Lançamentos!$Q$5:$Q$1004,Lançamentos!$J$5:$J$1004,$D244,Lançamentos!$U$5:$U$1004,N$5,Lançamentos!$W$5:$W$1004,'BH (3)'!$C$14)))</f>
        <v>x</v>
      </c>
      <c r="O244" s="88" t="str">
        <f>IF($D244="","x",IF('BH (3)'!$B$13=1,SUMIFS(Lançamentos!$Q$5:$Q$1004,Lançamentos!$K$5:$K$1004,$D244,Lançamentos!$U$5:$U$1004,O$5,Lançamentos!$W$5:$W$1004,'BH (3)'!$C$14),SUMIFS(Lançamentos!$Q$5:$Q$1004,Lançamentos!$J$5:$J$1004,$D244,Lançamentos!$U$5:$U$1004,O$5,Lançamentos!$W$5:$W$1004,'BH (3)'!$C$14)))</f>
        <v>x</v>
      </c>
      <c r="P244" s="88" t="str">
        <f>IF($D244="","x",IF('BH (3)'!$B$13=1,SUMIFS(Lançamentos!$Q$5:$Q$1004,Lançamentos!$K$5:$K$1004,$D244,Lançamentos!$U$5:$U$1004,P$5,Lançamentos!$W$5:$W$1004,'BH (3)'!$C$14),SUMIFS(Lançamentos!$Q$5:$Q$1004,Lançamentos!$J$5:$J$1004,$D244,Lançamentos!$U$5:$U$1004,P$5,Lançamentos!$W$5:$W$1004,'BH (3)'!$C$14)))</f>
        <v>x</v>
      </c>
      <c r="Q244" s="177" t="str">
        <f t="shared" si="7"/>
        <v/>
      </c>
    </row>
    <row r="245" spans="3:17" ht="45" customHeight="1" x14ac:dyDescent="0.25">
      <c r="C245" s="81" t="str">
        <f t="shared" si="6"/>
        <v/>
      </c>
      <c r="D245" s="170" t="str">
        <f>IF('BH (3)'!$B$13=1,IF(Adv!D243="","",Adv!D243),IF(Cli!D243="","",Cli!D243))</f>
        <v/>
      </c>
      <c r="E245" s="88" t="str">
        <f>IF($D245="","x",IF('BH (3)'!$B$13=1,SUMIFS(Lançamentos!$Q$5:$Q$1004,Lançamentos!$K$5:$K$1004,$D245,Lançamentos!$U$5:$U$1004,E$5,Lançamentos!$W$5:$W$1004,'BH (3)'!$C$14),SUMIFS(Lançamentos!$Q$5:$Q$1004,Lançamentos!$J$5:$J$1004,$D245,Lançamentos!$U$5:$U$1004,E$5,Lançamentos!$W$5:$W$1004,'BH (3)'!$C$14)))</f>
        <v>x</v>
      </c>
      <c r="F245" s="88" t="str">
        <f>IF($D245="","x",IF('BH (3)'!$B$13=1,SUMIFS(Lançamentos!$Q$5:$Q$1004,Lançamentos!$K$5:$K$1004,$D245,Lançamentos!$U$5:$U$1004,F$5,Lançamentos!$W$5:$W$1004,'BH (3)'!$C$14),SUMIFS(Lançamentos!$Q$5:$Q$1004,Lançamentos!$J$5:$J$1004,$D245,Lançamentos!$U$5:$U$1004,F$5,Lançamentos!$W$5:$W$1004,'BH (3)'!$C$14)))</f>
        <v>x</v>
      </c>
      <c r="G245" s="88" t="str">
        <f>IF($D245="","x",IF('BH (3)'!$B$13=1,SUMIFS(Lançamentos!$Q$5:$Q$1004,Lançamentos!$K$5:$K$1004,$D245,Lançamentos!$U$5:$U$1004,G$5,Lançamentos!$W$5:$W$1004,'BH (3)'!$C$14),SUMIFS(Lançamentos!$Q$5:$Q$1004,Lançamentos!$J$5:$J$1004,$D245,Lançamentos!$U$5:$U$1004,G$5,Lançamentos!$W$5:$W$1004,'BH (3)'!$C$14)))</f>
        <v>x</v>
      </c>
      <c r="H245" s="88" t="str">
        <f>IF($D245="","x",IF('BH (3)'!$B$13=1,SUMIFS(Lançamentos!$Q$5:$Q$1004,Lançamentos!$K$5:$K$1004,$D245,Lançamentos!$U$5:$U$1004,H$5,Lançamentos!$W$5:$W$1004,'BH (3)'!$C$14),SUMIFS(Lançamentos!$Q$5:$Q$1004,Lançamentos!$J$5:$J$1004,$D245,Lançamentos!$U$5:$U$1004,H$5,Lançamentos!$W$5:$W$1004,'BH (3)'!$C$14)))</f>
        <v>x</v>
      </c>
      <c r="I245" s="88" t="str">
        <f>IF($D245="","x",IF('BH (3)'!$B$13=1,SUMIFS(Lançamentos!$Q$5:$Q$1004,Lançamentos!$K$5:$K$1004,$D245,Lançamentos!$U$5:$U$1004,I$5,Lançamentos!$W$5:$W$1004,'BH (3)'!$C$14),SUMIFS(Lançamentos!$Q$5:$Q$1004,Lançamentos!$J$5:$J$1004,$D245,Lançamentos!$U$5:$U$1004,I$5,Lançamentos!$W$5:$W$1004,'BH (3)'!$C$14)))</f>
        <v>x</v>
      </c>
      <c r="J245" s="88" t="str">
        <f>IF($D245="","x",IF('BH (3)'!$B$13=1,SUMIFS(Lançamentos!$Q$5:$Q$1004,Lançamentos!$K$5:$K$1004,$D245,Lançamentos!$U$5:$U$1004,J$5,Lançamentos!$W$5:$W$1004,'BH (3)'!$C$14),SUMIFS(Lançamentos!$Q$5:$Q$1004,Lançamentos!$J$5:$J$1004,$D245,Lançamentos!$U$5:$U$1004,J$5,Lançamentos!$W$5:$W$1004,'BH (3)'!$C$14)))</f>
        <v>x</v>
      </c>
      <c r="K245" s="88" t="str">
        <f>IF($D245="","x",IF('BH (3)'!$B$13=1,SUMIFS(Lançamentos!$Q$5:$Q$1004,Lançamentos!$K$5:$K$1004,$D245,Lançamentos!$U$5:$U$1004,K$5,Lançamentos!$W$5:$W$1004,'BH (3)'!$C$14),SUMIFS(Lançamentos!$Q$5:$Q$1004,Lançamentos!$J$5:$J$1004,$D245,Lançamentos!$U$5:$U$1004,K$5,Lançamentos!$W$5:$W$1004,'BH (3)'!$C$14)))</f>
        <v>x</v>
      </c>
      <c r="L245" s="88" t="str">
        <f>IF($D245="","x",IF('BH (3)'!$B$13=1,SUMIFS(Lançamentos!$Q$5:$Q$1004,Lançamentos!$K$5:$K$1004,$D245,Lançamentos!$U$5:$U$1004,L$5,Lançamentos!$W$5:$W$1004,'BH (3)'!$C$14),SUMIFS(Lançamentos!$Q$5:$Q$1004,Lançamentos!$J$5:$J$1004,$D245,Lançamentos!$U$5:$U$1004,L$5,Lançamentos!$W$5:$W$1004,'BH (3)'!$C$14)))</f>
        <v>x</v>
      </c>
      <c r="M245" s="88" t="str">
        <f>IF($D245="","x",IF('BH (3)'!$B$13=1,SUMIFS(Lançamentos!$Q$5:$Q$1004,Lançamentos!$K$5:$K$1004,$D245,Lançamentos!$U$5:$U$1004,M$5,Lançamentos!$W$5:$W$1004,'BH (3)'!$C$14),SUMIFS(Lançamentos!$Q$5:$Q$1004,Lançamentos!$J$5:$J$1004,$D245,Lançamentos!$U$5:$U$1004,M$5,Lançamentos!$W$5:$W$1004,'BH (3)'!$C$14)))</f>
        <v>x</v>
      </c>
      <c r="N245" s="88" t="str">
        <f>IF($D245="","x",IF('BH (3)'!$B$13=1,SUMIFS(Lançamentos!$Q$5:$Q$1004,Lançamentos!$K$5:$K$1004,$D245,Lançamentos!$U$5:$U$1004,N$5,Lançamentos!$W$5:$W$1004,'BH (3)'!$C$14),SUMIFS(Lançamentos!$Q$5:$Q$1004,Lançamentos!$J$5:$J$1004,$D245,Lançamentos!$U$5:$U$1004,N$5,Lançamentos!$W$5:$W$1004,'BH (3)'!$C$14)))</f>
        <v>x</v>
      </c>
      <c r="O245" s="88" t="str">
        <f>IF($D245="","x",IF('BH (3)'!$B$13=1,SUMIFS(Lançamentos!$Q$5:$Q$1004,Lançamentos!$K$5:$K$1004,$D245,Lançamentos!$U$5:$U$1004,O$5,Lançamentos!$W$5:$W$1004,'BH (3)'!$C$14),SUMIFS(Lançamentos!$Q$5:$Q$1004,Lançamentos!$J$5:$J$1004,$D245,Lançamentos!$U$5:$U$1004,O$5,Lançamentos!$W$5:$W$1004,'BH (3)'!$C$14)))</f>
        <v>x</v>
      </c>
      <c r="P245" s="88" t="str">
        <f>IF($D245="","x",IF('BH (3)'!$B$13=1,SUMIFS(Lançamentos!$Q$5:$Q$1004,Lançamentos!$K$5:$K$1004,$D245,Lançamentos!$U$5:$U$1004,P$5,Lançamentos!$W$5:$W$1004,'BH (3)'!$C$14),SUMIFS(Lançamentos!$Q$5:$Q$1004,Lançamentos!$J$5:$J$1004,$D245,Lançamentos!$U$5:$U$1004,P$5,Lançamentos!$W$5:$W$1004,'BH (3)'!$C$14)))</f>
        <v>x</v>
      </c>
      <c r="Q245" s="177" t="str">
        <f t="shared" si="7"/>
        <v/>
      </c>
    </row>
    <row r="246" spans="3:17" ht="45" customHeight="1" x14ac:dyDescent="0.25">
      <c r="C246" s="81" t="str">
        <f t="shared" si="6"/>
        <v/>
      </c>
      <c r="D246" s="170" t="str">
        <f>IF('BH (3)'!$B$13=1,IF(Adv!D244="","",Adv!D244),IF(Cli!D244="","",Cli!D244))</f>
        <v/>
      </c>
      <c r="E246" s="88" t="str">
        <f>IF($D246="","x",IF('BH (3)'!$B$13=1,SUMIFS(Lançamentos!$Q$5:$Q$1004,Lançamentos!$K$5:$K$1004,$D246,Lançamentos!$U$5:$U$1004,E$5,Lançamentos!$W$5:$W$1004,'BH (3)'!$C$14),SUMIFS(Lançamentos!$Q$5:$Q$1004,Lançamentos!$J$5:$J$1004,$D246,Lançamentos!$U$5:$U$1004,E$5,Lançamentos!$W$5:$W$1004,'BH (3)'!$C$14)))</f>
        <v>x</v>
      </c>
      <c r="F246" s="88" t="str">
        <f>IF($D246="","x",IF('BH (3)'!$B$13=1,SUMIFS(Lançamentos!$Q$5:$Q$1004,Lançamentos!$K$5:$K$1004,$D246,Lançamentos!$U$5:$U$1004,F$5,Lançamentos!$W$5:$W$1004,'BH (3)'!$C$14),SUMIFS(Lançamentos!$Q$5:$Q$1004,Lançamentos!$J$5:$J$1004,$D246,Lançamentos!$U$5:$U$1004,F$5,Lançamentos!$W$5:$W$1004,'BH (3)'!$C$14)))</f>
        <v>x</v>
      </c>
      <c r="G246" s="88" t="str">
        <f>IF($D246="","x",IF('BH (3)'!$B$13=1,SUMIFS(Lançamentos!$Q$5:$Q$1004,Lançamentos!$K$5:$K$1004,$D246,Lançamentos!$U$5:$U$1004,G$5,Lançamentos!$W$5:$W$1004,'BH (3)'!$C$14),SUMIFS(Lançamentos!$Q$5:$Q$1004,Lançamentos!$J$5:$J$1004,$D246,Lançamentos!$U$5:$U$1004,G$5,Lançamentos!$W$5:$W$1004,'BH (3)'!$C$14)))</f>
        <v>x</v>
      </c>
      <c r="H246" s="88" t="str">
        <f>IF($D246="","x",IF('BH (3)'!$B$13=1,SUMIFS(Lançamentos!$Q$5:$Q$1004,Lançamentos!$K$5:$K$1004,$D246,Lançamentos!$U$5:$U$1004,H$5,Lançamentos!$W$5:$W$1004,'BH (3)'!$C$14),SUMIFS(Lançamentos!$Q$5:$Q$1004,Lançamentos!$J$5:$J$1004,$D246,Lançamentos!$U$5:$U$1004,H$5,Lançamentos!$W$5:$W$1004,'BH (3)'!$C$14)))</f>
        <v>x</v>
      </c>
      <c r="I246" s="88" t="str">
        <f>IF($D246="","x",IF('BH (3)'!$B$13=1,SUMIFS(Lançamentos!$Q$5:$Q$1004,Lançamentos!$K$5:$K$1004,$D246,Lançamentos!$U$5:$U$1004,I$5,Lançamentos!$W$5:$W$1004,'BH (3)'!$C$14),SUMIFS(Lançamentos!$Q$5:$Q$1004,Lançamentos!$J$5:$J$1004,$D246,Lançamentos!$U$5:$U$1004,I$5,Lançamentos!$W$5:$W$1004,'BH (3)'!$C$14)))</f>
        <v>x</v>
      </c>
      <c r="J246" s="88" t="str">
        <f>IF($D246="","x",IF('BH (3)'!$B$13=1,SUMIFS(Lançamentos!$Q$5:$Q$1004,Lançamentos!$K$5:$K$1004,$D246,Lançamentos!$U$5:$U$1004,J$5,Lançamentos!$W$5:$W$1004,'BH (3)'!$C$14),SUMIFS(Lançamentos!$Q$5:$Q$1004,Lançamentos!$J$5:$J$1004,$D246,Lançamentos!$U$5:$U$1004,J$5,Lançamentos!$W$5:$W$1004,'BH (3)'!$C$14)))</f>
        <v>x</v>
      </c>
      <c r="K246" s="88" t="str">
        <f>IF($D246="","x",IF('BH (3)'!$B$13=1,SUMIFS(Lançamentos!$Q$5:$Q$1004,Lançamentos!$K$5:$K$1004,$D246,Lançamentos!$U$5:$U$1004,K$5,Lançamentos!$W$5:$W$1004,'BH (3)'!$C$14),SUMIFS(Lançamentos!$Q$5:$Q$1004,Lançamentos!$J$5:$J$1004,$D246,Lançamentos!$U$5:$U$1004,K$5,Lançamentos!$W$5:$W$1004,'BH (3)'!$C$14)))</f>
        <v>x</v>
      </c>
      <c r="L246" s="88" t="str">
        <f>IF($D246="","x",IF('BH (3)'!$B$13=1,SUMIFS(Lançamentos!$Q$5:$Q$1004,Lançamentos!$K$5:$K$1004,$D246,Lançamentos!$U$5:$U$1004,L$5,Lançamentos!$W$5:$W$1004,'BH (3)'!$C$14),SUMIFS(Lançamentos!$Q$5:$Q$1004,Lançamentos!$J$5:$J$1004,$D246,Lançamentos!$U$5:$U$1004,L$5,Lançamentos!$W$5:$W$1004,'BH (3)'!$C$14)))</f>
        <v>x</v>
      </c>
      <c r="M246" s="88" t="str">
        <f>IF($D246="","x",IF('BH (3)'!$B$13=1,SUMIFS(Lançamentos!$Q$5:$Q$1004,Lançamentos!$K$5:$K$1004,$D246,Lançamentos!$U$5:$U$1004,M$5,Lançamentos!$W$5:$W$1004,'BH (3)'!$C$14),SUMIFS(Lançamentos!$Q$5:$Q$1004,Lançamentos!$J$5:$J$1004,$D246,Lançamentos!$U$5:$U$1004,M$5,Lançamentos!$W$5:$W$1004,'BH (3)'!$C$14)))</f>
        <v>x</v>
      </c>
      <c r="N246" s="88" t="str">
        <f>IF($D246="","x",IF('BH (3)'!$B$13=1,SUMIFS(Lançamentos!$Q$5:$Q$1004,Lançamentos!$K$5:$K$1004,$D246,Lançamentos!$U$5:$U$1004,N$5,Lançamentos!$W$5:$W$1004,'BH (3)'!$C$14),SUMIFS(Lançamentos!$Q$5:$Q$1004,Lançamentos!$J$5:$J$1004,$D246,Lançamentos!$U$5:$U$1004,N$5,Lançamentos!$W$5:$W$1004,'BH (3)'!$C$14)))</f>
        <v>x</v>
      </c>
      <c r="O246" s="88" t="str">
        <f>IF($D246="","x",IF('BH (3)'!$B$13=1,SUMIFS(Lançamentos!$Q$5:$Q$1004,Lançamentos!$K$5:$K$1004,$D246,Lançamentos!$U$5:$U$1004,O$5,Lançamentos!$W$5:$W$1004,'BH (3)'!$C$14),SUMIFS(Lançamentos!$Q$5:$Q$1004,Lançamentos!$J$5:$J$1004,$D246,Lançamentos!$U$5:$U$1004,O$5,Lançamentos!$W$5:$W$1004,'BH (3)'!$C$14)))</f>
        <v>x</v>
      </c>
      <c r="P246" s="88" t="str">
        <f>IF($D246="","x",IF('BH (3)'!$B$13=1,SUMIFS(Lançamentos!$Q$5:$Q$1004,Lançamentos!$K$5:$K$1004,$D246,Lançamentos!$U$5:$U$1004,P$5,Lançamentos!$W$5:$W$1004,'BH (3)'!$C$14),SUMIFS(Lançamentos!$Q$5:$Q$1004,Lançamentos!$J$5:$J$1004,$D246,Lançamentos!$U$5:$U$1004,P$5,Lançamentos!$W$5:$W$1004,'BH (3)'!$C$14)))</f>
        <v>x</v>
      </c>
      <c r="Q246" s="177" t="str">
        <f t="shared" si="7"/>
        <v/>
      </c>
    </row>
    <row r="247" spans="3:17" ht="45" customHeight="1" x14ac:dyDescent="0.25">
      <c r="C247" s="81" t="str">
        <f t="shared" si="6"/>
        <v/>
      </c>
      <c r="D247" s="170" t="str">
        <f>IF('BH (3)'!$B$13=1,IF(Adv!D245="","",Adv!D245),IF(Cli!D245="","",Cli!D245))</f>
        <v/>
      </c>
      <c r="E247" s="88" t="str">
        <f>IF($D247="","x",IF('BH (3)'!$B$13=1,SUMIFS(Lançamentos!$Q$5:$Q$1004,Lançamentos!$K$5:$K$1004,$D247,Lançamentos!$U$5:$U$1004,E$5,Lançamentos!$W$5:$W$1004,'BH (3)'!$C$14),SUMIFS(Lançamentos!$Q$5:$Q$1004,Lançamentos!$J$5:$J$1004,$D247,Lançamentos!$U$5:$U$1004,E$5,Lançamentos!$W$5:$W$1004,'BH (3)'!$C$14)))</f>
        <v>x</v>
      </c>
      <c r="F247" s="88" t="str">
        <f>IF($D247="","x",IF('BH (3)'!$B$13=1,SUMIFS(Lançamentos!$Q$5:$Q$1004,Lançamentos!$K$5:$K$1004,$D247,Lançamentos!$U$5:$U$1004,F$5,Lançamentos!$W$5:$W$1004,'BH (3)'!$C$14),SUMIFS(Lançamentos!$Q$5:$Q$1004,Lançamentos!$J$5:$J$1004,$D247,Lançamentos!$U$5:$U$1004,F$5,Lançamentos!$W$5:$W$1004,'BH (3)'!$C$14)))</f>
        <v>x</v>
      </c>
      <c r="G247" s="88" t="str">
        <f>IF($D247="","x",IF('BH (3)'!$B$13=1,SUMIFS(Lançamentos!$Q$5:$Q$1004,Lançamentos!$K$5:$K$1004,$D247,Lançamentos!$U$5:$U$1004,G$5,Lançamentos!$W$5:$W$1004,'BH (3)'!$C$14),SUMIFS(Lançamentos!$Q$5:$Q$1004,Lançamentos!$J$5:$J$1004,$D247,Lançamentos!$U$5:$U$1004,G$5,Lançamentos!$W$5:$W$1004,'BH (3)'!$C$14)))</f>
        <v>x</v>
      </c>
      <c r="H247" s="88" t="str">
        <f>IF($D247="","x",IF('BH (3)'!$B$13=1,SUMIFS(Lançamentos!$Q$5:$Q$1004,Lançamentos!$K$5:$K$1004,$D247,Lançamentos!$U$5:$U$1004,H$5,Lançamentos!$W$5:$W$1004,'BH (3)'!$C$14),SUMIFS(Lançamentos!$Q$5:$Q$1004,Lançamentos!$J$5:$J$1004,$D247,Lançamentos!$U$5:$U$1004,H$5,Lançamentos!$W$5:$W$1004,'BH (3)'!$C$14)))</f>
        <v>x</v>
      </c>
      <c r="I247" s="88" t="str">
        <f>IF($D247="","x",IF('BH (3)'!$B$13=1,SUMIFS(Lançamentos!$Q$5:$Q$1004,Lançamentos!$K$5:$K$1004,$D247,Lançamentos!$U$5:$U$1004,I$5,Lançamentos!$W$5:$W$1004,'BH (3)'!$C$14),SUMIFS(Lançamentos!$Q$5:$Q$1004,Lançamentos!$J$5:$J$1004,$D247,Lançamentos!$U$5:$U$1004,I$5,Lançamentos!$W$5:$W$1004,'BH (3)'!$C$14)))</f>
        <v>x</v>
      </c>
      <c r="J247" s="88" t="str">
        <f>IF($D247="","x",IF('BH (3)'!$B$13=1,SUMIFS(Lançamentos!$Q$5:$Q$1004,Lançamentos!$K$5:$K$1004,$D247,Lançamentos!$U$5:$U$1004,J$5,Lançamentos!$W$5:$W$1004,'BH (3)'!$C$14),SUMIFS(Lançamentos!$Q$5:$Q$1004,Lançamentos!$J$5:$J$1004,$D247,Lançamentos!$U$5:$U$1004,J$5,Lançamentos!$W$5:$W$1004,'BH (3)'!$C$14)))</f>
        <v>x</v>
      </c>
      <c r="K247" s="88" t="str">
        <f>IF($D247="","x",IF('BH (3)'!$B$13=1,SUMIFS(Lançamentos!$Q$5:$Q$1004,Lançamentos!$K$5:$K$1004,$D247,Lançamentos!$U$5:$U$1004,K$5,Lançamentos!$W$5:$W$1004,'BH (3)'!$C$14),SUMIFS(Lançamentos!$Q$5:$Q$1004,Lançamentos!$J$5:$J$1004,$D247,Lançamentos!$U$5:$U$1004,K$5,Lançamentos!$W$5:$W$1004,'BH (3)'!$C$14)))</f>
        <v>x</v>
      </c>
      <c r="L247" s="88" t="str">
        <f>IF($D247="","x",IF('BH (3)'!$B$13=1,SUMIFS(Lançamentos!$Q$5:$Q$1004,Lançamentos!$K$5:$K$1004,$D247,Lançamentos!$U$5:$U$1004,L$5,Lançamentos!$W$5:$W$1004,'BH (3)'!$C$14),SUMIFS(Lançamentos!$Q$5:$Q$1004,Lançamentos!$J$5:$J$1004,$D247,Lançamentos!$U$5:$U$1004,L$5,Lançamentos!$W$5:$W$1004,'BH (3)'!$C$14)))</f>
        <v>x</v>
      </c>
      <c r="M247" s="88" t="str">
        <f>IF($D247="","x",IF('BH (3)'!$B$13=1,SUMIFS(Lançamentos!$Q$5:$Q$1004,Lançamentos!$K$5:$K$1004,$D247,Lançamentos!$U$5:$U$1004,M$5,Lançamentos!$W$5:$W$1004,'BH (3)'!$C$14),SUMIFS(Lançamentos!$Q$5:$Q$1004,Lançamentos!$J$5:$J$1004,$D247,Lançamentos!$U$5:$U$1004,M$5,Lançamentos!$W$5:$W$1004,'BH (3)'!$C$14)))</f>
        <v>x</v>
      </c>
      <c r="N247" s="88" t="str">
        <f>IF($D247="","x",IF('BH (3)'!$B$13=1,SUMIFS(Lançamentos!$Q$5:$Q$1004,Lançamentos!$K$5:$K$1004,$D247,Lançamentos!$U$5:$U$1004,N$5,Lançamentos!$W$5:$W$1004,'BH (3)'!$C$14),SUMIFS(Lançamentos!$Q$5:$Q$1004,Lançamentos!$J$5:$J$1004,$D247,Lançamentos!$U$5:$U$1004,N$5,Lançamentos!$W$5:$W$1004,'BH (3)'!$C$14)))</f>
        <v>x</v>
      </c>
      <c r="O247" s="88" t="str">
        <f>IF($D247="","x",IF('BH (3)'!$B$13=1,SUMIFS(Lançamentos!$Q$5:$Q$1004,Lançamentos!$K$5:$K$1004,$D247,Lançamentos!$U$5:$U$1004,O$5,Lançamentos!$W$5:$W$1004,'BH (3)'!$C$14),SUMIFS(Lançamentos!$Q$5:$Q$1004,Lançamentos!$J$5:$J$1004,$D247,Lançamentos!$U$5:$U$1004,O$5,Lançamentos!$W$5:$W$1004,'BH (3)'!$C$14)))</f>
        <v>x</v>
      </c>
      <c r="P247" s="88" t="str">
        <f>IF($D247="","x",IF('BH (3)'!$B$13=1,SUMIFS(Lançamentos!$Q$5:$Q$1004,Lançamentos!$K$5:$K$1004,$D247,Lançamentos!$U$5:$U$1004,P$5,Lançamentos!$W$5:$W$1004,'BH (3)'!$C$14),SUMIFS(Lançamentos!$Q$5:$Q$1004,Lançamentos!$J$5:$J$1004,$D247,Lançamentos!$U$5:$U$1004,P$5,Lançamentos!$W$5:$W$1004,'BH (3)'!$C$14)))</f>
        <v>x</v>
      </c>
      <c r="Q247" s="177" t="str">
        <f t="shared" si="7"/>
        <v/>
      </c>
    </row>
    <row r="248" spans="3:17" ht="45" customHeight="1" x14ac:dyDescent="0.25">
      <c r="C248" s="81" t="str">
        <f t="shared" si="6"/>
        <v/>
      </c>
      <c r="D248" s="170" t="str">
        <f>IF('BH (3)'!$B$13=1,IF(Adv!D246="","",Adv!D246),IF(Cli!D246="","",Cli!D246))</f>
        <v/>
      </c>
      <c r="E248" s="88" t="str">
        <f>IF($D248="","x",IF('BH (3)'!$B$13=1,SUMIFS(Lançamentos!$Q$5:$Q$1004,Lançamentos!$K$5:$K$1004,$D248,Lançamentos!$U$5:$U$1004,E$5,Lançamentos!$W$5:$W$1004,'BH (3)'!$C$14),SUMIFS(Lançamentos!$Q$5:$Q$1004,Lançamentos!$J$5:$J$1004,$D248,Lançamentos!$U$5:$U$1004,E$5,Lançamentos!$W$5:$W$1004,'BH (3)'!$C$14)))</f>
        <v>x</v>
      </c>
      <c r="F248" s="88" t="str">
        <f>IF($D248="","x",IF('BH (3)'!$B$13=1,SUMIFS(Lançamentos!$Q$5:$Q$1004,Lançamentos!$K$5:$K$1004,$D248,Lançamentos!$U$5:$U$1004,F$5,Lançamentos!$W$5:$W$1004,'BH (3)'!$C$14),SUMIFS(Lançamentos!$Q$5:$Q$1004,Lançamentos!$J$5:$J$1004,$D248,Lançamentos!$U$5:$U$1004,F$5,Lançamentos!$W$5:$W$1004,'BH (3)'!$C$14)))</f>
        <v>x</v>
      </c>
      <c r="G248" s="88" t="str">
        <f>IF($D248="","x",IF('BH (3)'!$B$13=1,SUMIFS(Lançamentos!$Q$5:$Q$1004,Lançamentos!$K$5:$K$1004,$D248,Lançamentos!$U$5:$U$1004,G$5,Lançamentos!$W$5:$W$1004,'BH (3)'!$C$14),SUMIFS(Lançamentos!$Q$5:$Q$1004,Lançamentos!$J$5:$J$1004,$D248,Lançamentos!$U$5:$U$1004,G$5,Lançamentos!$W$5:$W$1004,'BH (3)'!$C$14)))</f>
        <v>x</v>
      </c>
      <c r="H248" s="88" t="str">
        <f>IF($D248="","x",IF('BH (3)'!$B$13=1,SUMIFS(Lançamentos!$Q$5:$Q$1004,Lançamentos!$K$5:$K$1004,$D248,Lançamentos!$U$5:$U$1004,H$5,Lançamentos!$W$5:$W$1004,'BH (3)'!$C$14),SUMIFS(Lançamentos!$Q$5:$Q$1004,Lançamentos!$J$5:$J$1004,$D248,Lançamentos!$U$5:$U$1004,H$5,Lançamentos!$W$5:$W$1004,'BH (3)'!$C$14)))</f>
        <v>x</v>
      </c>
      <c r="I248" s="88" t="str">
        <f>IF($D248="","x",IF('BH (3)'!$B$13=1,SUMIFS(Lançamentos!$Q$5:$Q$1004,Lançamentos!$K$5:$K$1004,$D248,Lançamentos!$U$5:$U$1004,I$5,Lançamentos!$W$5:$W$1004,'BH (3)'!$C$14),SUMIFS(Lançamentos!$Q$5:$Q$1004,Lançamentos!$J$5:$J$1004,$D248,Lançamentos!$U$5:$U$1004,I$5,Lançamentos!$W$5:$W$1004,'BH (3)'!$C$14)))</f>
        <v>x</v>
      </c>
      <c r="J248" s="88" t="str">
        <f>IF($D248="","x",IF('BH (3)'!$B$13=1,SUMIFS(Lançamentos!$Q$5:$Q$1004,Lançamentos!$K$5:$K$1004,$D248,Lançamentos!$U$5:$U$1004,J$5,Lançamentos!$W$5:$W$1004,'BH (3)'!$C$14),SUMIFS(Lançamentos!$Q$5:$Q$1004,Lançamentos!$J$5:$J$1004,$D248,Lançamentos!$U$5:$U$1004,J$5,Lançamentos!$W$5:$W$1004,'BH (3)'!$C$14)))</f>
        <v>x</v>
      </c>
      <c r="K248" s="88" t="str">
        <f>IF($D248="","x",IF('BH (3)'!$B$13=1,SUMIFS(Lançamentos!$Q$5:$Q$1004,Lançamentos!$K$5:$K$1004,$D248,Lançamentos!$U$5:$U$1004,K$5,Lançamentos!$W$5:$W$1004,'BH (3)'!$C$14),SUMIFS(Lançamentos!$Q$5:$Q$1004,Lançamentos!$J$5:$J$1004,$D248,Lançamentos!$U$5:$U$1004,K$5,Lançamentos!$W$5:$W$1004,'BH (3)'!$C$14)))</f>
        <v>x</v>
      </c>
      <c r="L248" s="88" t="str">
        <f>IF($D248="","x",IF('BH (3)'!$B$13=1,SUMIFS(Lançamentos!$Q$5:$Q$1004,Lançamentos!$K$5:$K$1004,$D248,Lançamentos!$U$5:$U$1004,L$5,Lançamentos!$W$5:$W$1004,'BH (3)'!$C$14),SUMIFS(Lançamentos!$Q$5:$Q$1004,Lançamentos!$J$5:$J$1004,$D248,Lançamentos!$U$5:$U$1004,L$5,Lançamentos!$W$5:$W$1004,'BH (3)'!$C$14)))</f>
        <v>x</v>
      </c>
      <c r="M248" s="88" t="str">
        <f>IF($D248="","x",IF('BH (3)'!$B$13=1,SUMIFS(Lançamentos!$Q$5:$Q$1004,Lançamentos!$K$5:$K$1004,$D248,Lançamentos!$U$5:$U$1004,M$5,Lançamentos!$W$5:$W$1004,'BH (3)'!$C$14),SUMIFS(Lançamentos!$Q$5:$Q$1004,Lançamentos!$J$5:$J$1004,$D248,Lançamentos!$U$5:$U$1004,M$5,Lançamentos!$W$5:$W$1004,'BH (3)'!$C$14)))</f>
        <v>x</v>
      </c>
      <c r="N248" s="88" t="str">
        <f>IF($D248="","x",IF('BH (3)'!$B$13=1,SUMIFS(Lançamentos!$Q$5:$Q$1004,Lançamentos!$K$5:$K$1004,$D248,Lançamentos!$U$5:$U$1004,N$5,Lançamentos!$W$5:$W$1004,'BH (3)'!$C$14),SUMIFS(Lançamentos!$Q$5:$Q$1004,Lançamentos!$J$5:$J$1004,$D248,Lançamentos!$U$5:$U$1004,N$5,Lançamentos!$W$5:$W$1004,'BH (3)'!$C$14)))</f>
        <v>x</v>
      </c>
      <c r="O248" s="88" t="str">
        <f>IF($D248="","x",IF('BH (3)'!$B$13=1,SUMIFS(Lançamentos!$Q$5:$Q$1004,Lançamentos!$K$5:$K$1004,$D248,Lançamentos!$U$5:$U$1004,O$5,Lançamentos!$W$5:$W$1004,'BH (3)'!$C$14),SUMIFS(Lançamentos!$Q$5:$Q$1004,Lançamentos!$J$5:$J$1004,$D248,Lançamentos!$U$5:$U$1004,O$5,Lançamentos!$W$5:$W$1004,'BH (3)'!$C$14)))</f>
        <v>x</v>
      </c>
      <c r="P248" s="88" t="str">
        <f>IF($D248="","x",IF('BH (3)'!$B$13=1,SUMIFS(Lançamentos!$Q$5:$Q$1004,Lançamentos!$K$5:$K$1004,$D248,Lançamentos!$U$5:$U$1004,P$5,Lançamentos!$W$5:$W$1004,'BH (3)'!$C$14),SUMIFS(Lançamentos!$Q$5:$Q$1004,Lançamentos!$J$5:$J$1004,$D248,Lançamentos!$U$5:$U$1004,P$5,Lançamentos!$W$5:$W$1004,'BH (3)'!$C$14)))</f>
        <v>x</v>
      </c>
      <c r="Q248" s="177" t="str">
        <f t="shared" si="7"/>
        <v/>
      </c>
    </row>
    <row r="249" spans="3:17" ht="45" customHeight="1" x14ac:dyDescent="0.25">
      <c r="C249" s="81" t="str">
        <f t="shared" si="6"/>
        <v/>
      </c>
      <c r="D249" s="170" t="str">
        <f>IF('BH (3)'!$B$13=1,IF(Adv!D247="","",Adv!D247),IF(Cli!D247="","",Cli!D247))</f>
        <v/>
      </c>
      <c r="E249" s="88" t="str">
        <f>IF($D249="","x",IF('BH (3)'!$B$13=1,SUMIFS(Lançamentos!$Q$5:$Q$1004,Lançamentos!$K$5:$K$1004,$D249,Lançamentos!$U$5:$U$1004,E$5,Lançamentos!$W$5:$W$1004,'BH (3)'!$C$14),SUMIFS(Lançamentos!$Q$5:$Q$1004,Lançamentos!$J$5:$J$1004,$D249,Lançamentos!$U$5:$U$1004,E$5,Lançamentos!$W$5:$W$1004,'BH (3)'!$C$14)))</f>
        <v>x</v>
      </c>
      <c r="F249" s="88" t="str">
        <f>IF($D249="","x",IF('BH (3)'!$B$13=1,SUMIFS(Lançamentos!$Q$5:$Q$1004,Lançamentos!$K$5:$K$1004,$D249,Lançamentos!$U$5:$U$1004,F$5,Lançamentos!$W$5:$W$1004,'BH (3)'!$C$14),SUMIFS(Lançamentos!$Q$5:$Q$1004,Lançamentos!$J$5:$J$1004,$D249,Lançamentos!$U$5:$U$1004,F$5,Lançamentos!$W$5:$W$1004,'BH (3)'!$C$14)))</f>
        <v>x</v>
      </c>
      <c r="G249" s="88" t="str">
        <f>IF($D249="","x",IF('BH (3)'!$B$13=1,SUMIFS(Lançamentos!$Q$5:$Q$1004,Lançamentos!$K$5:$K$1004,$D249,Lançamentos!$U$5:$U$1004,G$5,Lançamentos!$W$5:$W$1004,'BH (3)'!$C$14),SUMIFS(Lançamentos!$Q$5:$Q$1004,Lançamentos!$J$5:$J$1004,$D249,Lançamentos!$U$5:$U$1004,G$5,Lançamentos!$W$5:$W$1004,'BH (3)'!$C$14)))</f>
        <v>x</v>
      </c>
      <c r="H249" s="88" t="str">
        <f>IF($D249="","x",IF('BH (3)'!$B$13=1,SUMIFS(Lançamentos!$Q$5:$Q$1004,Lançamentos!$K$5:$K$1004,$D249,Lançamentos!$U$5:$U$1004,H$5,Lançamentos!$W$5:$W$1004,'BH (3)'!$C$14),SUMIFS(Lançamentos!$Q$5:$Q$1004,Lançamentos!$J$5:$J$1004,$D249,Lançamentos!$U$5:$U$1004,H$5,Lançamentos!$W$5:$W$1004,'BH (3)'!$C$14)))</f>
        <v>x</v>
      </c>
      <c r="I249" s="88" t="str">
        <f>IF($D249="","x",IF('BH (3)'!$B$13=1,SUMIFS(Lançamentos!$Q$5:$Q$1004,Lançamentos!$K$5:$K$1004,$D249,Lançamentos!$U$5:$U$1004,I$5,Lançamentos!$W$5:$W$1004,'BH (3)'!$C$14),SUMIFS(Lançamentos!$Q$5:$Q$1004,Lançamentos!$J$5:$J$1004,$D249,Lançamentos!$U$5:$U$1004,I$5,Lançamentos!$W$5:$W$1004,'BH (3)'!$C$14)))</f>
        <v>x</v>
      </c>
      <c r="J249" s="88" t="str">
        <f>IF($D249="","x",IF('BH (3)'!$B$13=1,SUMIFS(Lançamentos!$Q$5:$Q$1004,Lançamentos!$K$5:$K$1004,$D249,Lançamentos!$U$5:$U$1004,J$5,Lançamentos!$W$5:$W$1004,'BH (3)'!$C$14),SUMIFS(Lançamentos!$Q$5:$Q$1004,Lançamentos!$J$5:$J$1004,$D249,Lançamentos!$U$5:$U$1004,J$5,Lançamentos!$W$5:$W$1004,'BH (3)'!$C$14)))</f>
        <v>x</v>
      </c>
      <c r="K249" s="88" t="str">
        <f>IF($D249="","x",IF('BH (3)'!$B$13=1,SUMIFS(Lançamentos!$Q$5:$Q$1004,Lançamentos!$K$5:$K$1004,$D249,Lançamentos!$U$5:$U$1004,K$5,Lançamentos!$W$5:$W$1004,'BH (3)'!$C$14),SUMIFS(Lançamentos!$Q$5:$Q$1004,Lançamentos!$J$5:$J$1004,$D249,Lançamentos!$U$5:$U$1004,K$5,Lançamentos!$W$5:$W$1004,'BH (3)'!$C$14)))</f>
        <v>x</v>
      </c>
      <c r="L249" s="88" t="str">
        <f>IF($D249="","x",IF('BH (3)'!$B$13=1,SUMIFS(Lançamentos!$Q$5:$Q$1004,Lançamentos!$K$5:$K$1004,$D249,Lançamentos!$U$5:$U$1004,L$5,Lançamentos!$W$5:$W$1004,'BH (3)'!$C$14),SUMIFS(Lançamentos!$Q$5:$Q$1004,Lançamentos!$J$5:$J$1004,$D249,Lançamentos!$U$5:$U$1004,L$5,Lançamentos!$W$5:$W$1004,'BH (3)'!$C$14)))</f>
        <v>x</v>
      </c>
      <c r="M249" s="88" t="str">
        <f>IF($D249="","x",IF('BH (3)'!$B$13=1,SUMIFS(Lançamentos!$Q$5:$Q$1004,Lançamentos!$K$5:$K$1004,$D249,Lançamentos!$U$5:$U$1004,M$5,Lançamentos!$W$5:$W$1004,'BH (3)'!$C$14),SUMIFS(Lançamentos!$Q$5:$Q$1004,Lançamentos!$J$5:$J$1004,$D249,Lançamentos!$U$5:$U$1004,M$5,Lançamentos!$W$5:$W$1004,'BH (3)'!$C$14)))</f>
        <v>x</v>
      </c>
      <c r="N249" s="88" t="str">
        <f>IF($D249="","x",IF('BH (3)'!$B$13=1,SUMIFS(Lançamentos!$Q$5:$Q$1004,Lançamentos!$K$5:$K$1004,$D249,Lançamentos!$U$5:$U$1004,N$5,Lançamentos!$W$5:$W$1004,'BH (3)'!$C$14),SUMIFS(Lançamentos!$Q$5:$Q$1004,Lançamentos!$J$5:$J$1004,$D249,Lançamentos!$U$5:$U$1004,N$5,Lançamentos!$W$5:$W$1004,'BH (3)'!$C$14)))</f>
        <v>x</v>
      </c>
      <c r="O249" s="88" t="str">
        <f>IF($D249="","x",IF('BH (3)'!$B$13=1,SUMIFS(Lançamentos!$Q$5:$Q$1004,Lançamentos!$K$5:$K$1004,$D249,Lançamentos!$U$5:$U$1004,O$5,Lançamentos!$W$5:$W$1004,'BH (3)'!$C$14),SUMIFS(Lançamentos!$Q$5:$Q$1004,Lançamentos!$J$5:$J$1004,$D249,Lançamentos!$U$5:$U$1004,O$5,Lançamentos!$W$5:$W$1004,'BH (3)'!$C$14)))</f>
        <v>x</v>
      </c>
      <c r="P249" s="88" t="str">
        <f>IF($D249="","x",IF('BH (3)'!$B$13=1,SUMIFS(Lançamentos!$Q$5:$Q$1004,Lançamentos!$K$5:$K$1004,$D249,Lançamentos!$U$5:$U$1004,P$5,Lançamentos!$W$5:$W$1004,'BH (3)'!$C$14),SUMIFS(Lançamentos!$Q$5:$Q$1004,Lançamentos!$J$5:$J$1004,$D249,Lançamentos!$U$5:$U$1004,P$5,Lançamentos!$W$5:$W$1004,'BH (3)'!$C$14)))</f>
        <v>x</v>
      </c>
      <c r="Q249" s="177" t="str">
        <f t="shared" si="7"/>
        <v/>
      </c>
    </row>
    <row r="250" spans="3:17" ht="45" customHeight="1" x14ac:dyDescent="0.25">
      <c r="C250" s="81" t="str">
        <f t="shared" si="6"/>
        <v/>
      </c>
      <c r="D250" s="170" t="str">
        <f>IF('BH (3)'!$B$13=1,IF(Adv!D248="","",Adv!D248),IF(Cli!D248="","",Cli!D248))</f>
        <v/>
      </c>
      <c r="E250" s="88" t="str">
        <f>IF($D250="","x",IF('BH (3)'!$B$13=1,SUMIFS(Lançamentos!$Q$5:$Q$1004,Lançamentos!$K$5:$K$1004,$D250,Lançamentos!$U$5:$U$1004,E$5,Lançamentos!$W$5:$W$1004,'BH (3)'!$C$14),SUMIFS(Lançamentos!$Q$5:$Q$1004,Lançamentos!$J$5:$J$1004,$D250,Lançamentos!$U$5:$U$1004,E$5,Lançamentos!$W$5:$W$1004,'BH (3)'!$C$14)))</f>
        <v>x</v>
      </c>
      <c r="F250" s="88" t="str">
        <f>IF($D250="","x",IF('BH (3)'!$B$13=1,SUMIFS(Lançamentos!$Q$5:$Q$1004,Lançamentos!$K$5:$K$1004,$D250,Lançamentos!$U$5:$U$1004,F$5,Lançamentos!$W$5:$W$1004,'BH (3)'!$C$14),SUMIFS(Lançamentos!$Q$5:$Q$1004,Lançamentos!$J$5:$J$1004,$D250,Lançamentos!$U$5:$U$1004,F$5,Lançamentos!$W$5:$W$1004,'BH (3)'!$C$14)))</f>
        <v>x</v>
      </c>
      <c r="G250" s="88" t="str">
        <f>IF($D250="","x",IF('BH (3)'!$B$13=1,SUMIFS(Lançamentos!$Q$5:$Q$1004,Lançamentos!$K$5:$K$1004,$D250,Lançamentos!$U$5:$U$1004,G$5,Lançamentos!$W$5:$W$1004,'BH (3)'!$C$14),SUMIFS(Lançamentos!$Q$5:$Q$1004,Lançamentos!$J$5:$J$1004,$D250,Lançamentos!$U$5:$U$1004,G$5,Lançamentos!$W$5:$W$1004,'BH (3)'!$C$14)))</f>
        <v>x</v>
      </c>
      <c r="H250" s="88" t="str">
        <f>IF($D250="","x",IF('BH (3)'!$B$13=1,SUMIFS(Lançamentos!$Q$5:$Q$1004,Lançamentos!$K$5:$K$1004,$D250,Lançamentos!$U$5:$U$1004,H$5,Lançamentos!$W$5:$W$1004,'BH (3)'!$C$14),SUMIFS(Lançamentos!$Q$5:$Q$1004,Lançamentos!$J$5:$J$1004,$D250,Lançamentos!$U$5:$U$1004,H$5,Lançamentos!$W$5:$W$1004,'BH (3)'!$C$14)))</f>
        <v>x</v>
      </c>
      <c r="I250" s="88" t="str">
        <f>IF($D250="","x",IF('BH (3)'!$B$13=1,SUMIFS(Lançamentos!$Q$5:$Q$1004,Lançamentos!$K$5:$K$1004,$D250,Lançamentos!$U$5:$U$1004,I$5,Lançamentos!$W$5:$W$1004,'BH (3)'!$C$14),SUMIFS(Lançamentos!$Q$5:$Q$1004,Lançamentos!$J$5:$J$1004,$D250,Lançamentos!$U$5:$U$1004,I$5,Lançamentos!$W$5:$W$1004,'BH (3)'!$C$14)))</f>
        <v>x</v>
      </c>
      <c r="J250" s="88" t="str">
        <f>IF($D250="","x",IF('BH (3)'!$B$13=1,SUMIFS(Lançamentos!$Q$5:$Q$1004,Lançamentos!$K$5:$K$1004,$D250,Lançamentos!$U$5:$U$1004,J$5,Lançamentos!$W$5:$W$1004,'BH (3)'!$C$14),SUMIFS(Lançamentos!$Q$5:$Q$1004,Lançamentos!$J$5:$J$1004,$D250,Lançamentos!$U$5:$U$1004,J$5,Lançamentos!$W$5:$W$1004,'BH (3)'!$C$14)))</f>
        <v>x</v>
      </c>
      <c r="K250" s="88" t="str">
        <f>IF($D250="","x",IF('BH (3)'!$B$13=1,SUMIFS(Lançamentos!$Q$5:$Q$1004,Lançamentos!$K$5:$K$1004,$D250,Lançamentos!$U$5:$U$1004,K$5,Lançamentos!$W$5:$W$1004,'BH (3)'!$C$14),SUMIFS(Lançamentos!$Q$5:$Q$1004,Lançamentos!$J$5:$J$1004,$D250,Lançamentos!$U$5:$U$1004,K$5,Lançamentos!$W$5:$W$1004,'BH (3)'!$C$14)))</f>
        <v>x</v>
      </c>
      <c r="L250" s="88" t="str">
        <f>IF($D250="","x",IF('BH (3)'!$B$13=1,SUMIFS(Lançamentos!$Q$5:$Q$1004,Lançamentos!$K$5:$K$1004,$D250,Lançamentos!$U$5:$U$1004,L$5,Lançamentos!$W$5:$W$1004,'BH (3)'!$C$14),SUMIFS(Lançamentos!$Q$5:$Q$1004,Lançamentos!$J$5:$J$1004,$D250,Lançamentos!$U$5:$U$1004,L$5,Lançamentos!$W$5:$W$1004,'BH (3)'!$C$14)))</f>
        <v>x</v>
      </c>
      <c r="M250" s="88" t="str">
        <f>IF($D250="","x",IF('BH (3)'!$B$13=1,SUMIFS(Lançamentos!$Q$5:$Q$1004,Lançamentos!$K$5:$K$1004,$D250,Lançamentos!$U$5:$U$1004,M$5,Lançamentos!$W$5:$W$1004,'BH (3)'!$C$14),SUMIFS(Lançamentos!$Q$5:$Q$1004,Lançamentos!$J$5:$J$1004,$D250,Lançamentos!$U$5:$U$1004,M$5,Lançamentos!$W$5:$W$1004,'BH (3)'!$C$14)))</f>
        <v>x</v>
      </c>
      <c r="N250" s="88" t="str">
        <f>IF($D250="","x",IF('BH (3)'!$B$13=1,SUMIFS(Lançamentos!$Q$5:$Q$1004,Lançamentos!$K$5:$K$1004,$D250,Lançamentos!$U$5:$U$1004,N$5,Lançamentos!$W$5:$W$1004,'BH (3)'!$C$14),SUMIFS(Lançamentos!$Q$5:$Q$1004,Lançamentos!$J$5:$J$1004,$D250,Lançamentos!$U$5:$U$1004,N$5,Lançamentos!$W$5:$W$1004,'BH (3)'!$C$14)))</f>
        <v>x</v>
      </c>
      <c r="O250" s="88" t="str">
        <f>IF($D250="","x",IF('BH (3)'!$B$13=1,SUMIFS(Lançamentos!$Q$5:$Q$1004,Lançamentos!$K$5:$K$1004,$D250,Lançamentos!$U$5:$U$1004,O$5,Lançamentos!$W$5:$W$1004,'BH (3)'!$C$14),SUMIFS(Lançamentos!$Q$5:$Q$1004,Lançamentos!$J$5:$J$1004,$D250,Lançamentos!$U$5:$U$1004,O$5,Lançamentos!$W$5:$W$1004,'BH (3)'!$C$14)))</f>
        <v>x</v>
      </c>
      <c r="P250" s="88" t="str">
        <f>IF($D250="","x",IF('BH (3)'!$B$13=1,SUMIFS(Lançamentos!$Q$5:$Q$1004,Lançamentos!$K$5:$K$1004,$D250,Lançamentos!$U$5:$U$1004,P$5,Lançamentos!$W$5:$W$1004,'BH (3)'!$C$14),SUMIFS(Lançamentos!$Q$5:$Q$1004,Lançamentos!$J$5:$J$1004,$D250,Lançamentos!$U$5:$U$1004,P$5,Lançamentos!$W$5:$W$1004,'BH (3)'!$C$14)))</f>
        <v>x</v>
      </c>
      <c r="Q250" s="177" t="str">
        <f t="shared" si="7"/>
        <v/>
      </c>
    </row>
    <row r="251" spans="3:17" ht="45" customHeight="1" x14ac:dyDescent="0.25">
      <c r="C251" s="81" t="str">
        <f t="shared" si="6"/>
        <v/>
      </c>
      <c r="D251" s="170" t="str">
        <f>IF('BH (3)'!$B$13=1,IF(Adv!D249="","",Adv!D249),IF(Cli!D249="","",Cli!D249))</f>
        <v/>
      </c>
      <c r="E251" s="88" t="str">
        <f>IF($D251="","x",IF('BH (3)'!$B$13=1,SUMIFS(Lançamentos!$Q$5:$Q$1004,Lançamentos!$K$5:$K$1004,$D251,Lançamentos!$U$5:$U$1004,E$5,Lançamentos!$W$5:$W$1004,'BH (3)'!$C$14),SUMIFS(Lançamentos!$Q$5:$Q$1004,Lançamentos!$J$5:$J$1004,$D251,Lançamentos!$U$5:$U$1004,E$5,Lançamentos!$W$5:$W$1004,'BH (3)'!$C$14)))</f>
        <v>x</v>
      </c>
      <c r="F251" s="88" t="str">
        <f>IF($D251="","x",IF('BH (3)'!$B$13=1,SUMIFS(Lançamentos!$Q$5:$Q$1004,Lançamentos!$K$5:$K$1004,$D251,Lançamentos!$U$5:$U$1004,F$5,Lançamentos!$W$5:$W$1004,'BH (3)'!$C$14),SUMIFS(Lançamentos!$Q$5:$Q$1004,Lançamentos!$J$5:$J$1004,$D251,Lançamentos!$U$5:$U$1004,F$5,Lançamentos!$W$5:$W$1004,'BH (3)'!$C$14)))</f>
        <v>x</v>
      </c>
      <c r="G251" s="88" t="str">
        <f>IF($D251="","x",IF('BH (3)'!$B$13=1,SUMIFS(Lançamentos!$Q$5:$Q$1004,Lançamentos!$K$5:$K$1004,$D251,Lançamentos!$U$5:$U$1004,G$5,Lançamentos!$W$5:$W$1004,'BH (3)'!$C$14),SUMIFS(Lançamentos!$Q$5:$Q$1004,Lançamentos!$J$5:$J$1004,$D251,Lançamentos!$U$5:$U$1004,G$5,Lançamentos!$W$5:$W$1004,'BH (3)'!$C$14)))</f>
        <v>x</v>
      </c>
      <c r="H251" s="88" t="str">
        <f>IF($D251="","x",IF('BH (3)'!$B$13=1,SUMIFS(Lançamentos!$Q$5:$Q$1004,Lançamentos!$K$5:$K$1004,$D251,Lançamentos!$U$5:$U$1004,H$5,Lançamentos!$W$5:$W$1004,'BH (3)'!$C$14),SUMIFS(Lançamentos!$Q$5:$Q$1004,Lançamentos!$J$5:$J$1004,$D251,Lançamentos!$U$5:$U$1004,H$5,Lançamentos!$W$5:$W$1004,'BH (3)'!$C$14)))</f>
        <v>x</v>
      </c>
      <c r="I251" s="88" t="str">
        <f>IF($D251="","x",IF('BH (3)'!$B$13=1,SUMIFS(Lançamentos!$Q$5:$Q$1004,Lançamentos!$K$5:$K$1004,$D251,Lançamentos!$U$5:$U$1004,I$5,Lançamentos!$W$5:$W$1004,'BH (3)'!$C$14),SUMIFS(Lançamentos!$Q$5:$Q$1004,Lançamentos!$J$5:$J$1004,$D251,Lançamentos!$U$5:$U$1004,I$5,Lançamentos!$W$5:$W$1004,'BH (3)'!$C$14)))</f>
        <v>x</v>
      </c>
      <c r="J251" s="88" t="str">
        <f>IF($D251="","x",IF('BH (3)'!$B$13=1,SUMIFS(Lançamentos!$Q$5:$Q$1004,Lançamentos!$K$5:$K$1004,$D251,Lançamentos!$U$5:$U$1004,J$5,Lançamentos!$W$5:$W$1004,'BH (3)'!$C$14),SUMIFS(Lançamentos!$Q$5:$Q$1004,Lançamentos!$J$5:$J$1004,$D251,Lançamentos!$U$5:$U$1004,J$5,Lançamentos!$W$5:$W$1004,'BH (3)'!$C$14)))</f>
        <v>x</v>
      </c>
      <c r="K251" s="88" t="str">
        <f>IF($D251="","x",IF('BH (3)'!$B$13=1,SUMIFS(Lançamentos!$Q$5:$Q$1004,Lançamentos!$K$5:$K$1004,$D251,Lançamentos!$U$5:$U$1004,K$5,Lançamentos!$W$5:$W$1004,'BH (3)'!$C$14),SUMIFS(Lançamentos!$Q$5:$Q$1004,Lançamentos!$J$5:$J$1004,$D251,Lançamentos!$U$5:$U$1004,K$5,Lançamentos!$W$5:$W$1004,'BH (3)'!$C$14)))</f>
        <v>x</v>
      </c>
      <c r="L251" s="88" t="str">
        <f>IF($D251="","x",IF('BH (3)'!$B$13=1,SUMIFS(Lançamentos!$Q$5:$Q$1004,Lançamentos!$K$5:$K$1004,$D251,Lançamentos!$U$5:$U$1004,L$5,Lançamentos!$W$5:$W$1004,'BH (3)'!$C$14),SUMIFS(Lançamentos!$Q$5:$Q$1004,Lançamentos!$J$5:$J$1004,$D251,Lançamentos!$U$5:$U$1004,L$5,Lançamentos!$W$5:$W$1004,'BH (3)'!$C$14)))</f>
        <v>x</v>
      </c>
      <c r="M251" s="88" t="str">
        <f>IF($D251="","x",IF('BH (3)'!$B$13=1,SUMIFS(Lançamentos!$Q$5:$Q$1004,Lançamentos!$K$5:$K$1004,$D251,Lançamentos!$U$5:$U$1004,M$5,Lançamentos!$W$5:$W$1004,'BH (3)'!$C$14),SUMIFS(Lançamentos!$Q$5:$Q$1004,Lançamentos!$J$5:$J$1004,$D251,Lançamentos!$U$5:$U$1004,M$5,Lançamentos!$W$5:$W$1004,'BH (3)'!$C$14)))</f>
        <v>x</v>
      </c>
      <c r="N251" s="88" t="str">
        <f>IF($D251="","x",IF('BH (3)'!$B$13=1,SUMIFS(Lançamentos!$Q$5:$Q$1004,Lançamentos!$K$5:$K$1004,$D251,Lançamentos!$U$5:$U$1004,N$5,Lançamentos!$W$5:$W$1004,'BH (3)'!$C$14),SUMIFS(Lançamentos!$Q$5:$Q$1004,Lançamentos!$J$5:$J$1004,$D251,Lançamentos!$U$5:$U$1004,N$5,Lançamentos!$W$5:$W$1004,'BH (3)'!$C$14)))</f>
        <v>x</v>
      </c>
      <c r="O251" s="88" t="str">
        <f>IF($D251="","x",IF('BH (3)'!$B$13=1,SUMIFS(Lançamentos!$Q$5:$Q$1004,Lançamentos!$K$5:$K$1004,$D251,Lançamentos!$U$5:$U$1004,O$5,Lançamentos!$W$5:$W$1004,'BH (3)'!$C$14),SUMIFS(Lançamentos!$Q$5:$Q$1004,Lançamentos!$J$5:$J$1004,$D251,Lançamentos!$U$5:$U$1004,O$5,Lançamentos!$W$5:$W$1004,'BH (3)'!$C$14)))</f>
        <v>x</v>
      </c>
      <c r="P251" s="88" t="str">
        <f>IF($D251="","x",IF('BH (3)'!$B$13=1,SUMIFS(Lançamentos!$Q$5:$Q$1004,Lançamentos!$K$5:$K$1004,$D251,Lançamentos!$U$5:$U$1004,P$5,Lançamentos!$W$5:$W$1004,'BH (3)'!$C$14),SUMIFS(Lançamentos!$Q$5:$Q$1004,Lançamentos!$J$5:$J$1004,$D251,Lançamentos!$U$5:$U$1004,P$5,Lançamentos!$W$5:$W$1004,'BH (3)'!$C$14)))</f>
        <v>x</v>
      </c>
      <c r="Q251" s="177" t="str">
        <f t="shared" si="7"/>
        <v/>
      </c>
    </row>
    <row r="252" spans="3:17" ht="45" customHeight="1" x14ac:dyDescent="0.25">
      <c r="C252" s="81" t="str">
        <f t="shared" si="6"/>
        <v/>
      </c>
      <c r="D252" s="170" t="str">
        <f>IF('BH (3)'!$B$13=1,IF(Adv!D250="","",Adv!D250),IF(Cli!D250="","",Cli!D250))</f>
        <v/>
      </c>
      <c r="E252" s="88" t="str">
        <f>IF($D252="","x",IF('BH (3)'!$B$13=1,SUMIFS(Lançamentos!$Q$5:$Q$1004,Lançamentos!$K$5:$K$1004,$D252,Lançamentos!$U$5:$U$1004,E$5,Lançamentos!$W$5:$W$1004,'BH (3)'!$C$14),SUMIFS(Lançamentos!$Q$5:$Q$1004,Lançamentos!$J$5:$J$1004,$D252,Lançamentos!$U$5:$U$1004,E$5,Lançamentos!$W$5:$W$1004,'BH (3)'!$C$14)))</f>
        <v>x</v>
      </c>
      <c r="F252" s="88" t="str">
        <f>IF($D252="","x",IF('BH (3)'!$B$13=1,SUMIFS(Lançamentos!$Q$5:$Q$1004,Lançamentos!$K$5:$K$1004,$D252,Lançamentos!$U$5:$U$1004,F$5,Lançamentos!$W$5:$W$1004,'BH (3)'!$C$14),SUMIFS(Lançamentos!$Q$5:$Q$1004,Lançamentos!$J$5:$J$1004,$D252,Lançamentos!$U$5:$U$1004,F$5,Lançamentos!$W$5:$W$1004,'BH (3)'!$C$14)))</f>
        <v>x</v>
      </c>
      <c r="G252" s="88" t="str">
        <f>IF($D252="","x",IF('BH (3)'!$B$13=1,SUMIFS(Lançamentos!$Q$5:$Q$1004,Lançamentos!$K$5:$K$1004,$D252,Lançamentos!$U$5:$U$1004,G$5,Lançamentos!$W$5:$W$1004,'BH (3)'!$C$14),SUMIFS(Lançamentos!$Q$5:$Q$1004,Lançamentos!$J$5:$J$1004,$D252,Lançamentos!$U$5:$U$1004,G$5,Lançamentos!$W$5:$W$1004,'BH (3)'!$C$14)))</f>
        <v>x</v>
      </c>
      <c r="H252" s="88" t="str">
        <f>IF($D252="","x",IF('BH (3)'!$B$13=1,SUMIFS(Lançamentos!$Q$5:$Q$1004,Lançamentos!$K$5:$K$1004,$D252,Lançamentos!$U$5:$U$1004,H$5,Lançamentos!$W$5:$W$1004,'BH (3)'!$C$14),SUMIFS(Lançamentos!$Q$5:$Q$1004,Lançamentos!$J$5:$J$1004,$D252,Lançamentos!$U$5:$U$1004,H$5,Lançamentos!$W$5:$W$1004,'BH (3)'!$C$14)))</f>
        <v>x</v>
      </c>
      <c r="I252" s="88" t="str">
        <f>IF($D252="","x",IF('BH (3)'!$B$13=1,SUMIFS(Lançamentos!$Q$5:$Q$1004,Lançamentos!$K$5:$K$1004,$D252,Lançamentos!$U$5:$U$1004,I$5,Lançamentos!$W$5:$W$1004,'BH (3)'!$C$14),SUMIFS(Lançamentos!$Q$5:$Q$1004,Lançamentos!$J$5:$J$1004,$D252,Lançamentos!$U$5:$U$1004,I$5,Lançamentos!$W$5:$W$1004,'BH (3)'!$C$14)))</f>
        <v>x</v>
      </c>
      <c r="J252" s="88" t="str">
        <f>IF($D252="","x",IF('BH (3)'!$B$13=1,SUMIFS(Lançamentos!$Q$5:$Q$1004,Lançamentos!$K$5:$K$1004,$D252,Lançamentos!$U$5:$U$1004,J$5,Lançamentos!$W$5:$W$1004,'BH (3)'!$C$14),SUMIFS(Lançamentos!$Q$5:$Q$1004,Lançamentos!$J$5:$J$1004,$D252,Lançamentos!$U$5:$U$1004,J$5,Lançamentos!$W$5:$W$1004,'BH (3)'!$C$14)))</f>
        <v>x</v>
      </c>
      <c r="K252" s="88" t="str">
        <f>IF($D252="","x",IF('BH (3)'!$B$13=1,SUMIFS(Lançamentos!$Q$5:$Q$1004,Lançamentos!$K$5:$K$1004,$D252,Lançamentos!$U$5:$U$1004,K$5,Lançamentos!$W$5:$W$1004,'BH (3)'!$C$14),SUMIFS(Lançamentos!$Q$5:$Q$1004,Lançamentos!$J$5:$J$1004,$D252,Lançamentos!$U$5:$U$1004,K$5,Lançamentos!$W$5:$W$1004,'BH (3)'!$C$14)))</f>
        <v>x</v>
      </c>
      <c r="L252" s="88" t="str">
        <f>IF($D252="","x",IF('BH (3)'!$B$13=1,SUMIFS(Lançamentos!$Q$5:$Q$1004,Lançamentos!$K$5:$K$1004,$D252,Lançamentos!$U$5:$U$1004,L$5,Lançamentos!$W$5:$W$1004,'BH (3)'!$C$14),SUMIFS(Lançamentos!$Q$5:$Q$1004,Lançamentos!$J$5:$J$1004,$D252,Lançamentos!$U$5:$U$1004,L$5,Lançamentos!$W$5:$W$1004,'BH (3)'!$C$14)))</f>
        <v>x</v>
      </c>
      <c r="M252" s="88" t="str">
        <f>IF($D252="","x",IF('BH (3)'!$B$13=1,SUMIFS(Lançamentos!$Q$5:$Q$1004,Lançamentos!$K$5:$K$1004,$D252,Lançamentos!$U$5:$U$1004,M$5,Lançamentos!$W$5:$W$1004,'BH (3)'!$C$14),SUMIFS(Lançamentos!$Q$5:$Q$1004,Lançamentos!$J$5:$J$1004,$D252,Lançamentos!$U$5:$U$1004,M$5,Lançamentos!$W$5:$W$1004,'BH (3)'!$C$14)))</f>
        <v>x</v>
      </c>
      <c r="N252" s="88" t="str">
        <f>IF($D252="","x",IF('BH (3)'!$B$13=1,SUMIFS(Lançamentos!$Q$5:$Q$1004,Lançamentos!$K$5:$K$1004,$D252,Lançamentos!$U$5:$U$1004,N$5,Lançamentos!$W$5:$W$1004,'BH (3)'!$C$14),SUMIFS(Lançamentos!$Q$5:$Q$1004,Lançamentos!$J$5:$J$1004,$D252,Lançamentos!$U$5:$U$1004,N$5,Lançamentos!$W$5:$W$1004,'BH (3)'!$C$14)))</f>
        <v>x</v>
      </c>
      <c r="O252" s="88" t="str">
        <f>IF($D252="","x",IF('BH (3)'!$B$13=1,SUMIFS(Lançamentos!$Q$5:$Q$1004,Lançamentos!$K$5:$K$1004,$D252,Lançamentos!$U$5:$U$1004,O$5,Lançamentos!$W$5:$W$1004,'BH (3)'!$C$14),SUMIFS(Lançamentos!$Q$5:$Q$1004,Lançamentos!$J$5:$J$1004,$D252,Lançamentos!$U$5:$U$1004,O$5,Lançamentos!$W$5:$W$1004,'BH (3)'!$C$14)))</f>
        <v>x</v>
      </c>
      <c r="P252" s="88" t="str">
        <f>IF($D252="","x",IF('BH (3)'!$B$13=1,SUMIFS(Lançamentos!$Q$5:$Q$1004,Lançamentos!$K$5:$K$1004,$D252,Lançamentos!$U$5:$U$1004,P$5,Lançamentos!$W$5:$W$1004,'BH (3)'!$C$14),SUMIFS(Lançamentos!$Q$5:$Q$1004,Lançamentos!$J$5:$J$1004,$D252,Lançamentos!$U$5:$U$1004,P$5,Lançamentos!$W$5:$W$1004,'BH (3)'!$C$14)))</f>
        <v>x</v>
      </c>
      <c r="Q252" s="177" t="str">
        <f t="shared" si="7"/>
        <v/>
      </c>
    </row>
    <row r="253" spans="3:17" ht="45" customHeight="1" x14ac:dyDescent="0.25">
      <c r="C253" s="81" t="str">
        <f t="shared" si="6"/>
        <v/>
      </c>
      <c r="D253" s="170" t="str">
        <f>IF('BH (3)'!$B$13=1,IF(Adv!D251="","",Adv!D251),IF(Cli!D251="","",Cli!D251))</f>
        <v/>
      </c>
      <c r="E253" s="88" t="str">
        <f>IF($D253="","x",IF('BH (3)'!$B$13=1,SUMIFS(Lançamentos!$Q$5:$Q$1004,Lançamentos!$K$5:$K$1004,$D253,Lançamentos!$U$5:$U$1004,E$5,Lançamentos!$W$5:$W$1004,'BH (3)'!$C$14),SUMIFS(Lançamentos!$Q$5:$Q$1004,Lançamentos!$J$5:$J$1004,$D253,Lançamentos!$U$5:$U$1004,E$5,Lançamentos!$W$5:$W$1004,'BH (3)'!$C$14)))</f>
        <v>x</v>
      </c>
      <c r="F253" s="88" t="str">
        <f>IF($D253="","x",IF('BH (3)'!$B$13=1,SUMIFS(Lançamentos!$Q$5:$Q$1004,Lançamentos!$K$5:$K$1004,$D253,Lançamentos!$U$5:$U$1004,F$5,Lançamentos!$W$5:$W$1004,'BH (3)'!$C$14),SUMIFS(Lançamentos!$Q$5:$Q$1004,Lançamentos!$J$5:$J$1004,$D253,Lançamentos!$U$5:$U$1004,F$5,Lançamentos!$W$5:$W$1004,'BH (3)'!$C$14)))</f>
        <v>x</v>
      </c>
      <c r="G253" s="88" t="str">
        <f>IF($D253="","x",IF('BH (3)'!$B$13=1,SUMIFS(Lançamentos!$Q$5:$Q$1004,Lançamentos!$K$5:$K$1004,$D253,Lançamentos!$U$5:$U$1004,G$5,Lançamentos!$W$5:$W$1004,'BH (3)'!$C$14),SUMIFS(Lançamentos!$Q$5:$Q$1004,Lançamentos!$J$5:$J$1004,$D253,Lançamentos!$U$5:$U$1004,G$5,Lançamentos!$W$5:$W$1004,'BH (3)'!$C$14)))</f>
        <v>x</v>
      </c>
      <c r="H253" s="88" t="str">
        <f>IF($D253="","x",IF('BH (3)'!$B$13=1,SUMIFS(Lançamentos!$Q$5:$Q$1004,Lançamentos!$K$5:$K$1004,$D253,Lançamentos!$U$5:$U$1004,H$5,Lançamentos!$W$5:$W$1004,'BH (3)'!$C$14),SUMIFS(Lançamentos!$Q$5:$Q$1004,Lançamentos!$J$5:$J$1004,$D253,Lançamentos!$U$5:$U$1004,H$5,Lançamentos!$W$5:$W$1004,'BH (3)'!$C$14)))</f>
        <v>x</v>
      </c>
      <c r="I253" s="88" t="str">
        <f>IF($D253="","x",IF('BH (3)'!$B$13=1,SUMIFS(Lançamentos!$Q$5:$Q$1004,Lançamentos!$K$5:$K$1004,$D253,Lançamentos!$U$5:$U$1004,I$5,Lançamentos!$W$5:$W$1004,'BH (3)'!$C$14),SUMIFS(Lançamentos!$Q$5:$Q$1004,Lançamentos!$J$5:$J$1004,$D253,Lançamentos!$U$5:$U$1004,I$5,Lançamentos!$W$5:$W$1004,'BH (3)'!$C$14)))</f>
        <v>x</v>
      </c>
      <c r="J253" s="88" t="str">
        <f>IF($D253="","x",IF('BH (3)'!$B$13=1,SUMIFS(Lançamentos!$Q$5:$Q$1004,Lançamentos!$K$5:$K$1004,$D253,Lançamentos!$U$5:$U$1004,J$5,Lançamentos!$W$5:$W$1004,'BH (3)'!$C$14),SUMIFS(Lançamentos!$Q$5:$Q$1004,Lançamentos!$J$5:$J$1004,$D253,Lançamentos!$U$5:$U$1004,J$5,Lançamentos!$W$5:$W$1004,'BH (3)'!$C$14)))</f>
        <v>x</v>
      </c>
      <c r="K253" s="88" t="str">
        <f>IF($D253="","x",IF('BH (3)'!$B$13=1,SUMIFS(Lançamentos!$Q$5:$Q$1004,Lançamentos!$K$5:$K$1004,$D253,Lançamentos!$U$5:$U$1004,K$5,Lançamentos!$W$5:$W$1004,'BH (3)'!$C$14),SUMIFS(Lançamentos!$Q$5:$Q$1004,Lançamentos!$J$5:$J$1004,$D253,Lançamentos!$U$5:$U$1004,K$5,Lançamentos!$W$5:$W$1004,'BH (3)'!$C$14)))</f>
        <v>x</v>
      </c>
      <c r="L253" s="88" t="str">
        <f>IF($D253="","x",IF('BH (3)'!$B$13=1,SUMIFS(Lançamentos!$Q$5:$Q$1004,Lançamentos!$K$5:$K$1004,$D253,Lançamentos!$U$5:$U$1004,L$5,Lançamentos!$W$5:$W$1004,'BH (3)'!$C$14),SUMIFS(Lançamentos!$Q$5:$Q$1004,Lançamentos!$J$5:$J$1004,$D253,Lançamentos!$U$5:$U$1004,L$5,Lançamentos!$W$5:$W$1004,'BH (3)'!$C$14)))</f>
        <v>x</v>
      </c>
      <c r="M253" s="88" t="str">
        <f>IF($D253="","x",IF('BH (3)'!$B$13=1,SUMIFS(Lançamentos!$Q$5:$Q$1004,Lançamentos!$K$5:$K$1004,$D253,Lançamentos!$U$5:$U$1004,M$5,Lançamentos!$W$5:$W$1004,'BH (3)'!$C$14),SUMIFS(Lançamentos!$Q$5:$Q$1004,Lançamentos!$J$5:$J$1004,$D253,Lançamentos!$U$5:$U$1004,M$5,Lançamentos!$W$5:$W$1004,'BH (3)'!$C$14)))</f>
        <v>x</v>
      </c>
      <c r="N253" s="88" t="str">
        <f>IF($D253="","x",IF('BH (3)'!$B$13=1,SUMIFS(Lançamentos!$Q$5:$Q$1004,Lançamentos!$K$5:$K$1004,$D253,Lançamentos!$U$5:$U$1004,N$5,Lançamentos!$W$5:$W$1004,'BH (3)'!$C$14),SUMIFS(Lançamentos!$Q$5:$Q$1004,Lançamentos!$J$5:$J$1004,$D253,Lançamentos!$U$5:$U$1004,N$5,Lançamentos!$W$5:$W$1004,'BH (3)'!$C$14)))</f>
        <v>x</v>
      </c>
      <c r="O253" s="88" t="str">
        <f>IF($D253="","x",IF('BH (3)'!$B$13=1,SUMIFS(Lançamentos!$Q$5:$Q$1004,Lançamentos!$K$5:$K$1004,$D253,Lançamentos!$U$5:$U$1004,O$5,Lançamentos!$W$5:$W$1004,'BH (3)'!$C$14),SUMIFS(Lançamentos!$Q$5:$Q$1004,Lançamentos!$J$5:$J$1004,$D253,Lançamentos!$U$5:$U$1004,O$5,Lançamentos!$W$5:$W$1004,'BH (3)'!$C$14)))</f>
        <v>x</v>
      </c>
      <c r="P253" s="88" t="str">
        <f>IF($D253="","x",IF('BH (3)'!$B$13=1,SUMIFS(Lançamentos!$Q$5:$Q$1004,Lançamentos!$K$5:$K$1004,$D253,Lançamentos!$U$5:$U$1004,P$5,Lançamentos!$W$5:$W$1004,'BH (3)'!$C$14),SUMIFS(Lançamentos!$Q$5:$Q$1004,Lançamentos!$J$5:$J$1004,$D253,Lançamentos!$U$5:$U$1004,P$5,Lançamentos!$W$5:$W$1004,'BH (3)'!$C$14)))</f>
        <v>x</v>
      </c>
      <c r="Q253" s="177" t="str">
        <f t="shared" si="7"/>
        <v/>
      </c>
    </row>
    <row r="254" spans="3:17" ht="45" customHeight="1" x14ac:dyDescent="0.25">
      <c r="C254" s="81" t="str">
        <f t="shared" si="6"/>
        <v/>
      </c>
      <c r="D254" s="170" t="str">
        <f>IF('BH (3)'!$B$13=1,IF(Adv!D252="","",Adv!D252),IF(Cli!D252="","",Cli!D252))</f>
        <v/>
      </c>
      <c r="E254" s="88" t="str">
        <f>IF($D254="","x",IF('BH (3)'!$B$13=1,SUMIFS(Lançamentos!$Q$5:$Q$1004,Lançamentos!$K$5:$K$1004,$D254,Lançamentos!$U$5:$U$1004,E$5,Lançamentos!$W$5:$W$1004,'BH (3)'!$C$14),SUMIFS(Lançamentos!$Q$5:$Q$1004,Lançamentos!$J$5:$J$1004,$D254,Lançamentos!$U$5:$U$1004,E$5,Lançamentos!$W$5:$W$1004,'BH (3)'!$C$14)))</f>
        <v>x</v>
      </c>
      <c r="F254" s="88" t="str">
        <f>IF($D254="","x",IF('BH (3)'!$B$13=1,SUMIFS(Lançamentos!$Q$5:$Q$1004,Lançamentos!$K$5:$K$1004,$D254,Lançamentos!$U$5:$U$1004,F$5,Lançamentos!$W$5:$W$1004,'BH (3)'!$C$14),SUMIFS(Lançamentos!$Q$5:$Q$1004,Lançamentos!$J$5:$J$1004,$D254,Lançamentos!$U$5:$U$1004,F$5,Lançamentos!$W$5:$W$1004,'BH (3)'!$C$14)))</f>
        <v>x</v>
      </c>
      <c r="G254" s="88" t="str">
        <f>IF($D254="","x",IF('BH (3)'!$B$13=1,SUMIFS(Lançamentos!$Q$5:$Q$1004,Lançamentos!$K$5:$K$1004,$D254,Lançamentos!$U$5:$U$1004,G$5,Lançamentos!$W$5:$W$1004,'BH (3)'!$C$14),SUMIFS(Lançamentos!$Q$5:$Q$1004,Lançamentos!$J$5:$J$1004,$D254,Lançamentos!$U$5:$U$1004,G$5,Lançamentos!$W$5:$W$1004,'BH (3)'!$C$14)))</f>
        <v>x</v>
      </c>
      <c r="H254" s="88" t="str">
        <f>IF($D254="","x",IF('BH (3)'!$B$13=1,SUMIFS(Lançamentos!$Q$5:$Q$1004,Lançamentos!$K$5:$K$1004,$D254,Lançamentos!$U$5:$U$1004,H$5,Lançamentos!$W$5:$W$1004,'BH (3)'!$C$14),SUMIFS(Lançamentos!$Q$5:$Q$1004,Lançamentos!$J$5:$J$1004,$D254,Lançamentos!$U$5:$U$1004,H$5,Lançamentos!$W$5:$W$1004,'BH (3)'!$C$14)))</f>
        <v>x</v>
      </c>
      <c r="I254" s="88" t="str">
        <f>IF($D254="","x",IF('BH (3)'!$B$13=1,SUMIFS(Lançamentos!$Q$5:$Q$1004,Lançamentos!$K$5:$K$1004,$D254,Lançamentos!$U$5:$U$1004,I$5,Lançamentos!$W$5:$W$1004,'BH (3)'!$C$14),SUMIFS(Lançamentos!$Q$5:$Q$1004,Lançamentos!$J$5:$J$1004,$D254,Lançamentos!$U$5:$U$1004,I$5,Lançamentos!$W$5:$W$1004,'BH (3)'!$C$14)))</f>
        <v>x</v>
      </c>
      <c r="J254" s="88" t="str">
        <f>IF($D254="","x",IF('BH (3)'!$B$13=1,SUMIFS(Lançamentos!$Q$5:$Q$1004,Lançamentos!$K$5:$K$1004,$D254,Lançamentos!$U$5:$U$1004,J$5,Lançamentos!$W$5:$W$1004,'BH (3)'!$C$14),SUMIFS(Lançamentos!$Q$5:$Q$1004,Lançamentos!$J$5:$J$1004,$D254,Lançamentos!$U$5:$U$1004,J$5,Lançamentos!$W$5:$W$1004,'BH (3)'!$C$14)))</f>
        <v>x</v>
      </c>
      <c r="K254" s="88" t="str">
        <f>IF($D254="","x",IF('BH (3)'!$B$13=1,SUMIFS(Lançamentos!$Q$5:$Q$1004,Lançamentos!$K$5:$K$1004,$D254,Lançamentos!$U$5:$U$1004,K$5,Lançamentos!$W$5:$W$1004,'BH (3)'!$C$14),SUMIFS(Lançamentos!$Q$5:$Q$1004,Lançamentos!$J$5:$J$1004,$D254,Lançamentos!$U$5:$U$1004,K$5,Lançamentos!$W$5:$W$1004,'BH (3)'!$C$14)))</f>
        <v>x</v>
      </c>
      <c r="L254" s="88" t="str">
        <f>IF($D254="","x",IF('BH (3)'!$B$13=1,SUMIFS(Lançamentos!$Q$5:$Q$1004,Lançamentos!$K$5:$K$1004,$D254,Lançamentos!$U$5:$U$1004,L$5,Lançamentos!$W$5:$W$1004,'BH (3)'!$C$14),SUMIFS(Lançamentos!$Q$5:$Q$1004,Lançamentos!$J$5:$J$1004,$D254,Lançamentos!$U$5:$U$1004,L$5,Lançamentos!$W$5:$W$1004,'BH (3)'!$C$14)))</f>
        <v>x</v>
      </c>
      <c r="M254" s="88" t="str">
        <f>IF($D254="","x",IF('BH (3)'!$B$13=1,SUMIFS(Lançamentos!$Q$5:$Q$1004,Lançamentos!$K$5:$K$1004,$D254,Lançamentos!$U$5:$U$1004,M$5,Lançamentos!$W$5:$W$1004,'BH (3)'!$C$14),SUMIFS(Lançamentos!$Q$5:$Q$1004,Lançamentos!$J$5:$J$1004,$D254,Lançamentos!$U$5:$U$1004,M$5,Lançamentos!$W$5:$W$1004,'BH (3)'!$C$14)))</f>
        <v>x</v>
      </c>
      <c r="N254" s="88" t="str">
        <f>IF($D254="","x",IF('BH (3)'!$B$13=1,SUMIFS(Lançamentos!$Q$5:$Q$1004,Lançamentos!$K$5:$K$1004,$D254,Lançamentos!$U$5:$U$1004,N$5,Lançamentos!$W$5:$W$1004,'BH (3)'!$C$14),SUMIFS(Lançamentos!$Q$5:$Q$1004,Lançamentos!$J$5:$J$1004,$D254,Lançamentos!$U$5:$U$1004,N$5,Lançamentos!$W$5:$W$1004,'BH (3)'!$C$14)))</f>
        <v>x</v>
      </c>
      <c r="O254" s="88" t="str">
        <f>IF($D254="","x",IF('BH (3)'!$B$13=1,SUMIFS(Lançamentos!$Q$5:$Q$1004,Lançamentos!$K$5:$K$1004,$D254,Lançamentos!$U$5:$U$1004,O$5,Lançamentos!$W$5:$W$1004,'BH (3)'!$C$14),SUMIFS(Lançamentos!$Q$5:$Q$1004,Lançamentos!$J$5:$J$1004,$D254,Lançamentos!$U$5:$U$1004,O$5,Lançamentos!$W$5:$W$1004,'BH (3)'!$C$14)))</f>
        <v>x</v>
      </c>
      <c r="P254" s="88" t="str">
        <f>IF($D254="","x",IF('BH (3)'!$B$13=1,SUMIFS(Lançamentos!$Q$5:$Q$1004,Lançamentos!$K$5:$K$1004,$D254,Lançamentos!$U$5:$U$1004,P$5,Lançamentos!$W$5:$W$1004,'BH (3)'!$C$14),SUMIFS(Lançamentos!$Q$5:$Q$1004,Lançamentos!$J$5:$J$1004,$D254,Lançamentos!$U$5:$U$1004,P$5,Lançamentos!$W$5:$W$1004,'BH (3)'!$C$14)))</f>
        <v>x</v>
      </c>
      <c r="Q254" s="177" t="str">
        <f t="shared" si="7"/>
        <v/>
      </c>
    </row>
    <row r="255" spans="3:17" ht="45" customHeight="1" x14ac:dyDescent="0.25">
      <c r="C255" s="81" t="str">
        <f t="shared" si="6"/>
        <v/>
      </c>
      <c r="D255" s="170" t="str">
        <f>IF('BH (3)'!$B$13=1,IF(Adv!D253="","",Adv!D253),IF(Cli!D253="","",Cli!D253))</f>
        <v/>
      </c>
      <c r="E255" s="88" t="str">
        <f>IF($D255="","x",IF('BH (3)'!$B$13=1,SUMIFS(Lançamentos!$Q$5:$Q$1004,Lançamentos!$K$5:$K$1004,$D255,Lançamentos!$U$5:$U$1004,E$5,Lançamentos!$W$5:$W$1004,'BH (3)'!$C$14),SUMIFS(Lançamentos!$Q$5:$Q$1004,Lançamentos!$J$5:$J$1004,$D255,Lançamentos!$U$5:$U$1004,E$5,Lançamentos!$W$5:$W$1004,'BH (3)'!$C$14)))</f>
        <v>x</v>
      </c>
      <c r="F255" s="88" t="str">
        <f>IF($D255="","x",IF('BH (3)'!$B$13=1,SUMIFS(Lançamentos!$Q$5:$Q$1004,Lançamentos!$K$5:$K$1004,$D255,Lançamentos!$U$5:$U$1004,F$5,Lançamentos!$W$5:$W$1004,'BH (3)'!$C$14),SUMIFS(Lançamentos!$Q$5:$Q$1004,Lançamentos!$J$5:$J$1004,$D255,Lançamentos!$U$5:$U$1004,F$5,Lançamentos!$W$5:$W$1004,'BH (3)'!$C$14)))</f>
        <v>x</v>
      </c>
      <c r="G255" s="88" t="str">
        <f>IF($D255="","x",IF('BH (3)'!$B$13=1,SUMIFS(Lançamentos!$Q$5:$Q$1004,Lançamentos!$K$5:$K$1004,$D255,Lançamentos!$U$5:$U$1004,G$5,Lançamentos!$W$5:$W$1004,'BH (3)'!$C$14),SUMIFS(Lançamentos!$Q$5:$Q$1004,Lançamentos!$J$5:$J$1004,$D255,Lançamentos!$U$5:$U$1004,G$5,Lançamentos!$W$5:$W$1004,'BH (3)'!$C$14)))</f>
        <v>x</v>
      </c>
      <c r="H255" s="88" t="str">
        <f>IF($D255="","x",IF('BH (3)'!$B$13=1,SUMIFS(Lançamentos!$Q$5:$Q$1004,Lançamentos!$K$5:$K$1004,$D255,Lançamentos!$U$5:$U$1004,H$5,Lançamentos!$W$5:$W$1004,'BH (3)'!$C$14),SUMIFS(Lançamentos!$Q$5:$Q$1004,Lançamentos!$J$5:$J$1004,$D255,Lançamentos!$U$5:$U$1004,H$5,Lançamentos!$W$5:$W$1004,'BH (3)'!$C$14)))</f>
        <v>x</v>
      </c>
      <c r="I255" s="88" t="str">
        <f>IF($D255="","x",IF('BH (3)'!$B$13=1,SUMIFS(Lançamentos!$Q$5:$Q$1004,Lançamentos!$K$5:$K$1004,$D255,Lançamentos!$U$5:$U$1004,I$5,Lançamentos!$W$5:$W$1004,'BH (3)'!$C$14),SUMIFS(Lançamentos!$Q$5:$Q$1004,Lançamentos!$J$5:$J$1004,$D255,Lançamentos!$U$5:$U$1004,I$5,Lançamentos!$W$5:$W$1004,'BH (3)'!$C$14)))</f>
        <v>x</v>
      </c>
      <c r="J255" s="88" t="str">
        <f>IF($D255="","x",IF('BH (3)'!$B$13=1,SUMIFS(Lançamentos!$Q$5:$Q$1004,Lançamentos!$K$5:$K$1004,$D255,Lançamentos!$U$5:$U$1004,J$5,Lançamentos!$W$5:$W$1004,'BH (3)'!$C$14),SUMIFS(Lançamentos!$Q$5:$Q$1004,Lançamentos!$J$5:$J$1004,$D255,Lançamentos!$U$5:$U$1004,J$5,Lançamentos!$W$5:$W$1004,'BH (3)'!$C$14)))</f>
        <v>x</v>
      </c>
      <c r="K255" s="88" t="str">
        <f>IF($D255="","x",IF('BH (3)'!$B$13=1,SUMIFS(Lançamentos!$Q$5:$Q$1004,Lançamentos!$K$5:$K$1004,$D255,Lançamentos!$U$5:$U$1004,K$5,Lançamentos!$W$5:$W$1004,'BH (3)'!$C$14),SUMIFS(Lançamentos!$Q$5:$Q$1004,Lançamentos!$J$5:$J$1004,$D255,Lançamentos!$U$5:$U$1004,K$5,Lançamentos!$W$5:$W$1004,'BH (3)'!$C$14)))</f>
        <v>x</v>
      </c>
      <c r="L255" s="88" t="str">
        <f>IF($D255="","x",IF('BH (3)'!$B$13=1,SUMIFS(Lançamentos!$Q$5:$Q$1004,Lançamentos!$K$5:$K$1004,$D255,Lançamentos!$U$5:$U$1004,L$5,Lançamentos!$W$5:$W$1004,'BH (3)'!$C$14),SUMIFS(Lançamentos!$Q$5:$Q$1004,Lançamentos!$J$5:$J$1004,$D255,Lançamentos!$U$5:$U$1004,L$5,Lançamentos!$W$5:$W$1004,'BH (3)'!$C$14)))</f>
        <v>x</v>
      </c>
      <c r="M255" s="88" t="str">
        <f>IF($D255="","x",IF('BH (3)'!$B$13=1,SUMIFS(Lançamentos!$Q$5:$Q$1004,Lançamentos!$K$5:$K$1004,$D255,Lançamentos!$U$5:$U$1004,M$5,Lançamentos!$W$5:$W$1004,'BH (3)'!$C$14),SUMIFS(Lançamentos!$Q$5:$Q$1004,Lançamentos!$J$5:$J$1004,$D255,Lançamentos!$U$5:$U$1004,M$5,Lançamentos!$W$5:$W$1004,'BH (3)'!$C$14)))</f>
        <v>x</v>
      </c>
      <c r="N255" s="88" t="str">
        <f>IF($D255="","x",IF('BH (3)'!$B$13=1,SUMIFS(Lançamentos!$Q$5:$Q$1004,Lançamentos!$K$5:$K$1004,$D255,Lançamentos!$U$5:$U$1004,N$5,Lançamentos!$W$5:$W$1004,'BH (3)'!$C$14),SUMIFS(Lançamentos!$Q$5:$Q$1004,Lançamentos!$J$5:$J$1004,$D255,Lançamentos!$U$5:$U$1004,N$5,Lançamentos!$W$5:$W$1004,'BH (3)'!$C$14)))</f>
        <v>x</v>
      </c>
      <c r="O255" s="88" t="str">
        <f>IF($D255="","x",IF('BH (3)'!$B$13=1,SUMIFS(Lançamentos!$Q$5:$Q$1004,Lançamentos!$K$5:$K$1004,$D255,Lançamentos!$U$5:$U$1004,O$5,Lançamentos!$W$5:$W$1004,'BH (3)'!$C$14),SUMIFS(Lançamentos!$Q$5:$Q$1004,Lançamentos!$J$5:$J$1004,$D255,Lançamentos!$U$5:$U$1004,O$5,Lançamentos!$W$5:$W$1004,'BH (3)'!$C$14)))</f>
        <v>x</v>
      </c>
      <c r="P255" s="88" t="str">
        <f>IF($D255="","x",IF('BH (3)'!$B$13=1,SUMIFS(Lançamentos!$Q$5:$Q$1004,Lançamentos!$K$5:$K$1004,$D255,Lançamentos!$U$5:$U$1004,P$5,Lançamentos!$W$5:$W$1004,'BH (3)'!$C$14),SUMIFS(Lançamentos!$Q$5:$Q$1004,Lançamentos!$J$5:$J$1004,$D255,Lançamentos!$U$5:$U$1004,P$5,Lançamentos!$W$5:$W$1004,'BH (3)'!$C$14)))</f>
        <v>x</v>
      </c>
      <c r="Q255" s="177" t="str">
        <f t="shared" si="7"/>
        <v/>
      </c>
    </row>
    <row r="256" spans="3:17" ht="45" customHeight="1" x14ac:dyDescent="0.25">
      <c r="C256" s="81" t="str">
        <f t="shared" si="6"/>
        <v/>
      </c>
      <c r="D256" s="170" t="str">
        <f>IF('BH (3)'!$B$13=1,IF(Adv!D254="","",Adv!D254),IF(Cli!D254="","",Cli!D254))</f>
        <v/>
      </c>
      <c r="E256" s="88" t="str">
        <f>IF($D256="","x",IF('BH (3)'!$B$13=1,SUMIFS(Lançamentos!$Q$5:$Q$1004,Lançamentos!$K$5:$K$1004,$D256,Lançamentos!$U$5:$U$1004,E$5,Lançamentos!$W$5:$W$1004,'BH (3)'!$C$14),SUMIFS(Lançamentos!$Q$5:$Q$1004,Lançamentos!$J$5:$J$1004,$D256,Lançamentos!$U$5:$U$1004,E$5,Lançamentos!$W$5:$W$1004,'BH (3)'!$C$14)))</f>
        <v>x</v>
      </c>
      <c r="F256" s="88" t="str">
        <f>IF($D256="","x",IF('BH (3)'!$B$13=1,SUMIFS(Lançamentos!$Q$5:$Q$1004,Lançamentos!$K$5:$K$1004,$D256,Lançamentos!$U$5:$U$1004,F$5,Lançamentos!$W$5:$W$1004,'BH (3)'!$C$14),SUMIFS(Lançamentos!$Q$5:$Q$1004,Lançamentos!$J$5:$J$1004,$D256,Lançamentos!$U$5:$U$1004,F$5,Lançamentos!$W$5:$W$1004,'BH (3)'!$C$14)))</f>
        <v>x</v>
      </c>
      <c r="G256" s="88" t="str">
        <f>IF($D256="","x",IF('BH (3)'!$B$13=1,SUMIFS(Lançamentos!$Q$5:$Q$1004,Lançamentos!$K$5:$K$1004,$D256,Lançamentos!$U$5:$U$1004,G$5,Lançamentos!$W$5:$W$1004,'BH (3)'!$C$14),SUMIFS(Lançamentos!$Q$5:$Q$1004,Lançamentos!$J$5:$J$1004,$D256,Lançamentos!$U$5:$U$1004,G$5,Lançamentos!$W$5:$W$1004,'BH (3)'!$C$14)))</f>
        <v>x</v>
      </c>
      <c r="H256" s="88" t="str">
        <f>IF($D256="","x",IF('BH (3)'!$B$13=1,SUMIFS(Lançamentos!$Q$5:$Q$1004,Lançamentos!$K$5:$K$1004,$D256,Lançamentos!$U$5:$U$1004,H$5,Lançamentos!$W$5:$W$1004,'BH (3)'!$C$14),SUMIFS(Lançamentos!$Q$5:$Q$1004,Lançamentos!$J$5:$J$1004,$D256,Lançamentos!$U$5:$U$1004,H$5,Lançamentos!$W$5:$W$1004,'BH (3)'!$C$14)))</f>
        <v>x</v>
      </c>
      <c r="I256" s="88" t="str">
        <f>IF($D256="","x",IF('BH (3)'!$B$13=1,SUMIFS(Lançamentos!$Q$5:$Q$1004,Lançamentos!$K$5:$K$1004,$D256,Lançamentos!$U$5:$U$1004,I$5,Lançamentos!$W$5:$W$1004,'BH (3)'!$C$14),SUMIFS(Lançamentos!$Q$5:$Q$1004,Lançamentos!$J$5:$J$1004,$D256,Lançamentos!$U$5:$U$1004,I$5,Lançamentos!$W$5:$W$1004,'BH (3)'!$C$14)))</f>
        <v>x</v>
      </c>
      <c r="J256" s="88" t="str">
        <f>IF($D256="","x",IF('BH (3)'!$B$13=1,SUMIFS(Lançamentos!$Q$5:$Q$1004,Lançamentos!$K$5:$K$1004,$D256,Lançamentos!$U$5:$U$1004,J$5,Lançamentos!$W$5:$W$1004,'BH (3)'!$C$14),SUMIFS(Lançamentos!$Q$5:$Q$1004,Lançamentos!$J$5:$J$1004,$D256,Lançamentos!$U$5:$U$1004,J$5,Lançamentos!$W$5:$W$1004,'BH (3)'!$C$14)))</f>
        <v>x</v>
      </c>
      <c r="K256" s="88" t="str">
        <f>IF($D256="","x",IF('BH (3)'!$B$13=1,SUMIFS(Lançamentos!$Q$5:$Q$1004,Lançamentos!$K$5:$K$1004,$D256,Lançamentos!$U$5:$U$1004,K$5,Lançamentos!$W$5:$W$1004,'BH (3)'!$C$14),SUMIFS(Lançamentos!$Q$5:$Q$1004,Lançamentos!$J$5:$J$1004,$D256,Lançamentos!$U$5:$U$1004,K$5,Lançamentos!$W$5:$W$1004,'BH (3)'!$C$14)))</f>
        <v>x</v>
      </c>
      <c r="L256" s="88" t="str">
        <f>IF($D256="","x",IF('BH (3)'!$B$13=1,SUMIFS(Lançamentos!$Q$5:$Q$1004,Lançamentos!$K$5:$K$1004,$D256,Lançamentos!$U$5:$U$1004,L$5,Lançamentos!$W$5:$W$1004,'BH (3)'!$C$14),SUMIFS(Lançamentos!$Q$5:$Q$1004,Lançamentos!$J$5:$J$1004,$D256,Lançamentos!$U$5:$U$1004,L$5,Lançamentos!$W$5:$W$1004,'BH (3)'!$C$14)))</f>
        <v>x</v>
      </c>
      <c r="M256" s="88" t="str">
        <f>IF($D256="","x",IF('BH (3)'!$B$13=1,SUMIFS(Lançamentos!$Q$5:$Q$1004,Lançamentos!$K$5:$K$1004,$D256,Lançamentos!$U$5:$U$1004,M$5,Lançamentos!$W$5:$W$1004,'BH (3)'!$C$14),SUMIFS(Lançamentos!$Q$5:$Q$1004,Lançamentos!$J$5:$J$1004,$D256,Lançamentos!$U$5:$U$1004,M$5,Lançamentos!$W$5:$W$1004,'BH (3)'!$C$14)))</f>
        <v>x</v>
      </c>
      <c r="N256" s="88" t="str">
        <f>IF($D256="","x",IF('BH (3)'!$B$13=1,SUMIFS(Lançamentos!$Q$5:$Q$1004,Lançamentos!$K$5:$K$1004,$D256,Lançamentos!$U$5:$U$1004,N$5,Lançamentos!$W$5:$W$1004,'BH (3)'!$C$14),SUMIFS(Lançamentos!$Q$5:$Q$1004,Lançamentos!$J$5:$J$1004,$D256,Lançamentos!$U$5:$U$1004,N$5,Lançamentos!$W$5:$W$1004,'BH (3)'!$C$14)))</f>
        <v>x</v>
      </c>
      <c r="O256" s="88" t="str">
        <f>IF($D256="","x",IF('BH (3)'!$B$13=1,SUMIFS(Lançamentos!$Q$5:$Q$1004,Lançamentos!$K$5:$K$1004,$D256,Lançamentos!$U$5:$U$1004,O$5,Lançamentos!$W$5:$W$1004,'BH (3)'!$C$14),SUMIFS(Lançamentos!$Q$5:$Q$1004,Lançamentos!$J$5:$J$1004,$D256,Lançamentos!$U$5:$U$1004,O$5,Lançamentos!$W$5:$W$1004,'BH (3)'!$C$14)))</f>
        <v>x</v>
      </c>
      <c r="P256" s="88" t="str">
        <f>IF($D256="","x",IF('BH (3)'!$B$13=1,SUMIFS(Lançamentos!$Q$5:$Q$1004,Lançamentos!$K$5:$K$1004,$D256,Lançamentos!$U$5:$U$1004,P$5,Lançamentos!$W$5:$W$1004,'BH (3)'!$C$14),SUMIFS(Lançamentos!$Q$5:$Q$1004,Lançamentos!$J$5:$J$1004,$D256,Lançamentos!$U$5:$U$1004,P$5,Lançamentos!$W$5:$W$1004,'BH (3)'!$C$14)))</f>
        <v>x</v>
      </c>
      <c r="Q256" s="177" t="str">
        <f t="shared" si="7"/>
        <v/>
      </c>
    </row>
    <row r="257" spans="3:17" ht="45" customHeight="1" x14ac:dyDescent="0.25">
      <c r="C257" s="81" t="str">
        <f t="shared" si="6"/>
        <v/>
      </c>
      <c r="D257" s="170" t="str">
        <f>IF('BH (3)'!$B$13=1,IF(Adv!D255="","",Adv!D255),IF(Cli!D255="","",Cli!D255))</f>
        <v/>
      </c>
      <c r="E257" s="88" t="str">
        <f>IF($D257="","x",IF('BH (3)'!$B$13=1,SUMIFS(Lançamentos!$Q$5:$Q$1004,Lançamentos!$K$5:$K$1004,$D257,Lançamentos!$U$5:$U$1004,E$5,Lançamentos!$W$5:$W$1004,'BH (3)'!$C$14),SUMIFS(Lançamentos!$Q$5:$Q$1004,Lançamentos!$J$5:$J$1004,$D257,Lançamentos!$U$5:$U$1004,E$5,Lançamentos!$W$5:$W$1004,'BH (3)'!$C$14)))</f>
        <v>x</v>
      </c>
      <c r="F257" s="88" t="str">
        <f>IF($D257="","x",IF('BH (3)'!$B$13=1,SUMIFS(Lançamentos!$Q$5:$Q$1004,Lançamentos!$K$5:$K$1004,$D257,Lançamentos!$U$5:$U$1004,F$5,Lançamentos!$W$5:$W$1004,'BH (3)'!$C$14),SUMIFS(Lançamentos!$Q$5:$Q$1004,Lançamentos!$J$5:$J$1004,$D257,Lançamentos!$U$5:$U$1004,F$5,Lançamentos!$W$5:$W$1004,'BH (3)'!$C$14)))</f>
        <v>x</v>
      </c>
      <c r="G257" s="88" t="str">
        <f>IF($D257="","x",IF('BH (3)'!$B$13=1,SUMIFS(Lançamentos!$Q$5:$Q$1004,Lançamentos!$K$5:$K$1004,$D257,Lançamentos!$U$5:$U$1004,G$5,Lançamentos!$W$5:$W$1004,'BH (3)'!$C$14),SUMIFS(Lançamentos!$Q$5:$Q$1004,Lançamentos!$J$5:$J$1004,$D257,Lançamentos!$U$5:$U$1004,G$5,Lançamentos!$W$5:$W$1004,'BH (3)'!$C$14)))</f>
        <v>x</v>
      </c>
      <c r="H257" s="88" t="str">
        <f>IF($D257="","x",IF('BH (3)'!$B$13=1,SUMIFS(Lançamentos!$Q$5:$Q$1004,Lançamentos!$K$5:$K$1004,$D257,Lançamentos!$U$5:$U$1004,H$5,Lançamentos!$W$5:$W$1004,'BH (3)'!$C$14),SUMIFS(Lançamentos!$Q$5:$Q$1004,Lançamentos!$J$5:$J$1004,$D257,Lançamentos!$U$5:$U$1004,H$5,Lançamentos!$W$5:$W$1004,'BH (3)'!$C$14)))</f>
        <v>x</v>
      </c>
      <c r="I257" s="88" t="str">
        <f>IF($D257="","x",IF('BH (3)'!$B$13=1,SUMIFS(Lançamentos!$Q$5:$Q$1004,Lançamentos!$K$5:$K$1004,$D257,Lançamentos!$U$5:$U$1004,I$5,Lançamentos!$W$5:$W$1004,'BH (3)'!$C$14),SUMIFS(Lançamentos!$Q$5:$Q$1004,Lançamentos!$J$5:$J$1004,$D257,Lançamentos!$U$5:$U$1004,I$5,Lançamentos!$W$5:$W$1004,'BH (3)'!$C$14)))</f>
        <v>x</v>
      </c>
      <c r="J257" s="88" t="str">
        <f>IF($D257="","x",IF('BH (3)'!$B$13=1,SUMIFS(Lançamentos!$Q$5:$Q$1004,Lançamentos!$K$5:$K$1004,$D257,Lançamentos!$U$5:$U$1004,J$5,Lançamentos!$W$5:$W$1004,'BH (3)'!$C$14),SUMIFS(Lançamentos!$Q$5:$Q$1004,Lançamentos!$J$5:$J$1004,$D257,Lançamentos!$U$5:$U$1004,J$5,Lançamentos!$W$5:$W$1004,'BH (3)'!$C$14)))</f>
        <v>x</v>
      </c>
      <c r="K257" s="88" t="str">
        <f>IF($D257="","x",IF('BH (3)'!$B$13=1,SUMIFS(Lançamentos!$Q$5:$Q$1004,Lançamentos!$K$5:$K$1004,$D257,Lançamentos!$U$5:$U$1004,K$5,Lançamentos!$W$5:$W$1004,'BH (3)'!$C$14),SUMIFS(Lançamentos!$Q$5:$Q$1004,Lançamentos!$J$5:$J$1004,$D257,Lançamentos!$U$5:$U$1004,K$5,Lançamentos!$W$5:$W$1004,'BH (3)'!$C$14)))</f>
        <v>x</v>
      </c>
      <c r="L257" s="88" t="str">
        <f>IF($D257="","x",IF('BH (3)'!$B$13=1,SUMIFS(Lançamentos!$Q$5:$Q$1004,Lançamentos!$K$5:$K$1004,$D257,Lançamentos!$U$5:$U$1004,L$5,Lançamentos!$W$5:$W$1004,'BH (3)'!$C$14),SUMIFS(Lançamentos!$Q$5:$Q$1004,Lançamentos!$J$5:$J$1004,$D257,Lançamentos!$U$5:$U$1004,L$5,Lançamentos!$W$5:$W$1004,'BH (3)'!$C$14)))</f>
        <v>x</v>
      </c>
      <c r="M257" s="88" t="str">
        <f>IF($D257="","x",IF('BH (3)'!$B$13=1,SUMIFS(Lançamentos!$Q$5:$Q$1004,Lançamentos!$K$5:$K$1004,$D257,Lançamentos!$U$5:$U$1004,M$5,Lançamentos!$W$5:$W$1004,'BH (3)'!$C$14),SUMIFS(Lançamentos!$Q$5:$Q$1004,Lançamentos!$J$5:$J$1004,$D257,Lançamentos!$U$5:$U$1004,M$5,Lançamentos!$W$5:$W$1004,'BH (3)'!$C$14)))</f>
        <v>x</v>
      </c>
      <c r="N257" s="88" t="str">
        <f>IF($D257="","x",IF('BH (3)'!$B$13=1,SUMIFS(Lançamentos!$Q$5:$Q$1004,Lançamentos!$K$5:$K$1004,$D257,Lançamentos!$U$5:$U$1004,N$5,Lançamentos!$W$5:$W$1004,'BH (3)'!$C$14),SUMIFS(Lançamentos!$Q$5:$Q$1004,Lançamentos!$J$5:$J$1004,$D257,Lançamentos!$U$5:$U$1004,N$5,Lançamentos!$W$5:$W$1004,'BH (3)'!$C$14)))</f>
        <v>x</v>
      </c>
      <c r="O257" s="88" t="str">
        <f>IF($D257="","x",IF('BH (3)'!$B$13=1,SUMIFS(Lançamentos!$Q$5:$Q$1004,Lançamentos!$K$5:$K$1004,$D257,Lançamentos!$U$5:$U$1004,O$5,Lançamentos!$W$5:$W$1004,'BH (3)'!$C$14),SUMIFS(Lançamentos!$Q$5:$Q$1004,Lançamentos!$J$5:$J$1004,$D257,Lançamentos!$U$5:$U$1004,O$5,Lançamentos!$W$5:$W$1004,'BH (3)'!$C$14)))</f>
        <v>x</v>
      </c>
      <c r="P257" s="88" t="str">
        <f>IF($D257="","x",IF('BH (3)'!$B$13=1,SUMIFS(Lançamentos!$Q$5:$Q$1004,Lançamentos!$K$5:$K$1004,$D257,Lançamentos!$U$5:$U$1004,P$5,Lançamentos!$W$5:$W$1004,'BH (3)'!$C$14),SUMIFS(Lançamentos!$Q$5:$Q$1004,Lançamentos!$J$5:$J$1004,$D257,Lançamentos!$U$5:$U$1004,P$5,Lançamentos!$W$5:$W$1004,'BH (3)'!$C$14)))</f>
        <v>x</v>
      </c>
      <c r="Q257" s="177" t="str">
        <f t="shared" si="7"/>
        <v/>
      </c>
    </row>
    <row r="258" spans="3:17" ht="45" customHeight="1" x14ac:dyDescent="0.25">
      <c r="C258" s="81" t="str">
        <f t="shared" si="6"/>
        <v/>
      </c>
      <c r="D258" s="170" t="str">
        <f>IF('BH (3)'!$B$13=1,IF(Adv!D256="","",Adv!D256),IF(Cli!D256="","",Cli!D256))</f>
        <v/>
      </c>
      <c r="E258" s="88" t="str">
        <f>IF($D258="","x",IF('BH (3)'!$B$13=1,SUMIFS(Lançamentos!$Q$5:$Q$1004,Lançamentos!$K$5:$K$1004,$D258,Lançamentos!$U$5:$U$1004,E$5,Lançamentos!$W$5:$W$1004,'BH (3)'!$C$14),SUMIFS(Lançamentos!$Q$5:$Q$1004,Lançamentos!$J$5:$J$1004,$D258,Lançamentos!$U$5:$U$1004,E$5,Lançamentos!$W$5:$W$1004,'BH (3)'!$C$14)))</f>
        <v>x</v>
      </c>
      <c r="F258" s="88" t="str">
        <f>IF($D258="","x",IF('BH (3)'!$B$13=1,SUMIFS(Lançamentos!$Q$5:$Q$1004,Lançamentos!$K$5:$K$1004,$D258,Lançamentos!$U$5:$U$1004,F$5,Lançamentos!$W$5:$W$1004,'BH (3)'!$C$14),SUMIFS(Lançamentos!$Q$5:$Q$1004,Lançamentos!$J$5:$J$1004,$D258,Lançamentos!$U$5:$U$1004,F$5,Lançamentos!$W$5:$W$1004,'BH (3)'!$C$14)))</f>
        <v>x</v>
      </c>
      <c r="G258" s="88" t="str">
        <f>IF($D258="","x",IF('BH (3)'!$B$13=1,SUMIFS(Lançamentos!$Q$5:$Q$1004,Lançamentos!$K$5:$K$1004,$D258,Lançamentos!$U$5:$U$1004,G$5,Lançamentos!$W$5:$W$1004,'BH (3)'!$C$14),SUMIFS(Lançamentos!$Q$5:$Q$1004,Lançamentos!$J$5:$J$1004,$D258,Lançamentos!$U$5:$U$1004,G$5,Lançamentos!$W$5:$W$1004,'BH (3)'!$C$14)))</f>
        <v>x</v>
      </c>
      <c r="H258" s="88" t="str">
        <f>IF($D258="","x",IF('BH (3)'!$B$13=1,SUMIFS(Lançamentos!$Q$5:$Q$1004,Lançamentos!$K$5:$K$1004,$D258,Lançamentos!$U$5:$U$1004,H$5,Lançamentos!$W$5:$W$1004,'BH (3)'!$C$14),SUMIFS(Lançamentos!$Q$5:$Q$1004,Lançamentos!$J$5:$J$1004,$D258,Lançamentos!$U$5:$U$1004,H$5,Lançamentos!$W$5:$W$1004,'BH (3)'!$C$14)))</f>
        <v>x</v>
      </c>
      <c r="I258" s="88" t="str">
        <f>IF($D258="","x",IF('BH (3)'!$B$13=1,SUMIFS(Lançamentos!$Q$5:$Q$1004,Lançamentos!$K$5:$K$1004,$D258,Lançamentos!$U$5:$U$1004,I$5,Lançamentos!$W$5:$W$1004,'BH (3)'!$C$14),SUMIFS(Lançamentos!$Q$5:$Q$1004,Lançamentos!$J$5:$J$1004,$D258,Lançamentos!$U$5:$U$1004,I$5,Lançamentos!$W$5:$W$1004,'BH (3)'!$C$14)))</f>
        <v>x</v>
      </c>
      <c r="J258" s="88" t="str">
        <f>IF($D258="","x",IF('BH (3)'!$B$13=1,SUMIFS(Lançamentos!$Q$5:$Q$1004,Lançamentos!$K$5:$K$1004,$D258,Lançamentos!$U$5:$U$1004,J$5,Lançamentos!$W$5:$W$1004,'BH (3)'!$C$14),SUMIFS(Lançamentos!$Q$5:$Q$1004,Lançamentos!$J$5:$J$1004,$D258,Lançamentos!$U$5:$U$1004,J$5,Lançamentos!$W$5:$W$1004,'BH (3)'!$C$14)))</f>
        <v>x</v>
      </c>
      <c r="K258" s="88" t="str">
        <f>IF($D258="","x",IF('BH (3)'!$B$13=1,SUMIFS(Lançamentos!$Q$5:$Q$1004,Lançamentos!$K$5:$K$1004,$D258,Lançamentos!$U$5:$U$1004,K$5,Lançamentos!$W$5:$W$1004,'BH (3)'!$C$14),SUMIFS(Lançamentos!$Q$5:$Q$1004,Lançamentos!$J$5:$J$1004,$D258,Lançamentos!$U$5:$U$1004,K$5,Lançamentos!$W$5:$W$1004,'BH (3)'!$C$14)))</f>
        <v>x</v>
      </c>
      <c r="L258" s="88" t="str">
        <f>IF($D258="","x",IF('BH (3)'!$B$13=1,SUMIFS(Lançamentos!$Q$5:$Q$1004,Lançamentos!$K$5:$K$1004,$D258,Lançamentos!$U$5:$U$1004,L$5,Lançamentos!$W$5:$W$1004,'BH (3)'!$C$14),SUMIFS(Lançamentos!$Q$5:$Q$1004,Lançamentos!$J$5:$J$1004,$D258,Lançamentos!$U$5:$U$1004,L$5,Lançamentos!$W$5:$W$1004,'BH (3)'!$C$14)))</f>
        <v>x</v>
      </c>
      <c r="M258" s="88" t="str">
        <f>IF($D258="","x",IF('BH (3)'!$B$13=1,SUMIFS(Lançamentos!$Q$5:$Q$1004,Lançamentos!$K$5:$K$1004,$D258,Lançamentos!$U$5:$U$1004,M$5,Lançamentos!$W$5:$W$1004,'BH (3)'!$C$14),SUMIFS(Lançamentos!$Q$5:$Q$1004,Lançamentos!$J$5:$J$1004,$D258,Lançamentos!$U$5:$U$1004,M$5,Lançamentos!$W$5:$W$1004,'BH (3)'!$C$14)))</f>
        <v>x</v>
      </c>
      <c r="N258" s="88" t="str">
        <f>IF($D258="","x",IF('BH (3)'!$B$13=1,SUMIFS(Lançamentos!$Q$5:$Q$1004,Lançamentos!$K$5:$K$1004,$D258,Lançamentos!$U$5:$U$1004,N$5,Lançamentos!$W$5:$W$1004,'BH (3)'!$C$14),SUMIFS(Lançamentos!$Q$5:$Q$1004,Lançamentos!$J$5:$J$1004,$D258,Lançamentos!$U$5:$U$1004,N$5,Lançamentos!$W$5:$W$1004,'BH (3)'!$C$14)))</f>
        <v>x</v>
      </c>
      <c r="O258" s="88" t="str">
        <f>IF($D258="","x",IF('BH (3)'!$B$13=1,SUMIFS(Lançamentos!$Q$5:$Q$1004,Lançamentos!$K$5:$K$1004,$D258,Lançamentos!$U$5:$U$1004,O$5,Lançamentos!$W$5:$W$1004,'BH (3)'!$C$14),SUMIFS(Lançamentos!$Q$5:$Q$1004,Lançamentos!$J$5:$J$1004,$D258,Lançamentos!$U$5:$U$1004,O$5,Lançamentos!$W$5:$W$1004,'BH (3)'!$C$14)))</f>
        <v>x</v>
      </c>
      <c r="P258" s="88" t="str">
        <f>IF($D258="","x",IF('BH (3)'!$B$13=1,SUMIFS(Lançamentos!$Q$5:$Q$1004,Lançamentos!$K$5:$K$1004,$D258,Lançamentos!$U$5:$U$1004,P$5,Lançamentos!$W$5:$W$1004,'BH (3)'!$C$14),SUMIFS(Lançamentos!$Q$5:$Q$1004,Lançamentos!$J$5:$J$1004,$D258,Lançamentos!$U$5:$U$1004,P$5,Lançamentos!$W$5:$W$1004,'BH (3)'!$C$14)))</f>
        <v>x</v>
      </c>
      <c r="Q258" s="177" t="str">
        <f t="shared" si="7"/>
        <v/>
      </c>
    </row>
    <row r="259" spans="3:17" ht="45" customHeight="1" x14ac:dyDescent="0.25">
      <c r="C259" s="81" t="str">
        <f t="shared" si="6"/>
        <v/>
      </c>
      <c r="D259" s="170" t="str">
        <f>IF('BH (3)'!$B$13=1,IF(Adv!D257="","",Adv!D257),IF(Cli!D257="","",Cli!D257))</f>
        <v/>
      </c>
      <c r="E259" s="88" t="str">
        <f>IF($D259="","x",IF('BH (3)'!$B$13=1,SUMIFS(Lançamentos!$Q$5:$Q$1004,Lançamentos!$K$5:$K$1004,$D259,Lançamentos!$U$5:$U$1004,E$5,Lançamentos!$W$5:$W$1004,'BH (3)'!$C$14),SUMIFS(Lançamentos!$Q$5:$Q$1004,Lançamentos!$J$5:$J$1004,$D259,Lançamentos!$U$5:$U$1004,E$5,Lançamentos!$W$5:$W$1004,'BH (3)'!$C$14)))</f>
        <v>x</v>
      </c>
      <c r="F259" s="88" t="str">
        <f>IF($D259="","x",IF('BH (3)'!$B$13=1,SUMIFS(Lançamentos!$Q$5:$Q$1004,Lançamentos!$K$5:$K$1004,$D259,Lançamentos!$U$5:$U$1004,F$5,Lançamentos!$W$5:$W$1004,'BH (3)'!$C$14),SUMIFS(Lançamentos!$Q$5:$Q$1004,Lançamentos!$J$5:$J$1004,$D259,Lançamentos!$U$5:$U$1004,F$5,Lançamentos!$W$5:$W$1004,'BH (3)'!$C$14)))</f>
        <v>x</v>
      </c>
      <c r="G259" s="88" t="str">
        <f>IF($D259="","x",IF('BH (3)'!$B$13=1,SUMIFS(Lançamentos!$Q$5:$Q$1004,Lançamentos!$K$5:$K$1004,$D259,Lançamentos!$U$5:$U$1004,G$5,Lançamentos!$W$5:$W$1004,'BH (3)'!$C$14),SUMIFS(Lançamentos!$Q$5:$Q$1004,Lançamentos!$J$5:$J$1004,$D259,Lançamentos!$U$5:$U$1004,G$5,Lançamentos!$W$5:$W$1004,'BH (3)'!$C$14)))</f>
        <v>x</v>
      </c>
      <c r="H259" s="88" t="str">
        <f>IF($D259="","x",IF('BH (3)'!$B$13=1,SUMIFS(Lançamentos!$Q$5:$Q$1004,Lançamentos!$K$5:$K$1004,$D259,Lançamentos!$U$5:$U$1004,H$5,Lançamentos!$W$5:$W$1004,'BH (3)'!$C$14),SUMIFS(Lançamentos!$Q$5:$Q$1004,Lançamentos!$J$5:$J$1004,$D259,Lançamentos!$U$5:$U$1004,H$5,Lançamentos!$W$5:$W$1004,'BH (3)'!$C$14)))</f>
        <v>x</v>
      </c>
      <c r="I259" s="88" t="str">
        <f>IF($D259="","x",IF('BH (3)'!$B$13=1,SUMIFS(Lançamentos!$Q$5:$Q$1004,Lançamentos!$K$5:$K$1004,$D259,Lançamentos!$U$5:$U$1004,I$5,Lançamentos!$W$5:$W$1004,'BH (3)'!$C$14),SUMIFS(Lançamentos!$Q$5:$Q$1004,Lançamentos!$J$5:$J$1004,$D259,Lançamentos!$U$5:$U$1004,I$5,Lançamentos!$W$5:$W$1004,'BH (3)'!$C$14)))</f>
        <v>x</v>
      </c>
      <c r="J259" s="88" t="str">
        <f>IF($D259="","x",IF('BH (3)'!$B$13=1,SUMIFS(Lançamentos!$Q$5:$Q$1004,Lançamentos!$K$5:$K$1004,$D259,Lançamentos!$U$5:$U$1004,J$5,Lançamentos!$W$5:$W$1004,'BH (3)'!$C$14),SUMIFS(Lançamentos!$Q$5:$Q$1004,Lançamentos!$J$5:$J$1004,$D259,Lançamentos!$U$5:$U$1004,J$5,Lançamentos!$W$5:$W$1004,'BH (3)'!$C$14)))</f>
        <v>x</v>
      </c>
      <c r="K259" s="88" t="str">
        <f>IF($D259="","x",IF('BH (3)'!$B$13=1,SUMIFS(Lançamentos!$Q$5:$Q$1004,Lançamentos!$K$5:$K$1004,$D259,Lançamentos!$U$5:$U$1004,K$5,Lançamentos!$W$5:$W$1004,'BH (3)'!$C$14),SUMIFS(Lançamentos!$Q$5:$Q$1004,Lançamentos!$J$5:$J$1004,$D259,Lançamentos!$U$5:$U$1004,K$5,Lançamentos!$W$5:$W$1004,'BH (3)'!$C$14)))</f>
        <v>x</v>
      </c>
      <c r="L259" s="88" t="str">
        <f>IF($D259="","x",IF('BH (3)'!$B$13=1,SUMIFS(Lançamentos!$Q$5:$Q$1004,Lançamentos!$K$5:$K$1004,$D259,Lançamentos!$U$5:$U$1004,L$5,Lançamentos!$W$5:$W$1004,'BH (3)'!$C$14),SUMIFS(Lançamentos!$Q$5:$Q$1004,Lançamentos!$J$5:$J$1004,$D259,Lançamentos!$U$5:$U$1004,L$5,Lançamentos!$W$5:$W$1004,'BH (3)'!$C$14)))</f>
        <v>x</v>
      </c>
      <c r="M259" s="88" t="str">
        <f>IF($D259="","x",IF('BH (3)'!$B$13=1,SUMIFS(Lançamentos!$Q$5:$Q$1004,Lançamentos!$K$5:$K$1004,$D259,Lançamentos!$U$5:$U$1004,M$5,Lançamentos!$W$5:$W$1004,'BH (3)'!$C$14),SUMIFS(Lançamentos!$Q$5:$Q$1004,Lançamentos!$J$5:$J$1004,$D259,Lançamentos!$U$5:$U$1004,M$5,Lançamentos!$W$5:$W$1004,'BH (3)'!$C$14)))</f>
        <v>x</v>
      </c>
      <c r="N259" s="88" t="str">
        <f>IF($D259="","x",IF('BH (3)'!$B$13=1,SUMIFS(Lançamentos!$Q$5:$Q$1004,Lançamentos!$K$5:$K$1004,$D259,Lançamentos!$U$5:$U$1004,N$5,Lançamentos!$W$5:$W$1004,'BH (3)'!$C$14),SUMIFS(Lançamentos!$Q$5:$Q$1004,Lançamentos!$J$5:$J$1004,$D259,Lançamentos!$U$5:$U$1004,N$5,Lançamentos!$W$5:$W$1004,'BH (3)'!$C$14)))</f>
        <v>x</v>
      </c>
      <c r="O259" s="88" t="str">
        <f>IF($D259="","x",IF('BH (3)'!$B$13=1,SUMIFS(Lançamentos!$Q$5:$Q$1004,Lançamentos!$K$5:$K$1004,$D259,Lançamentos!$U$5:$U$1004,O$5,Lançamentos!$W$5:$W$1004,'BH (3)'!$C$14),SUMIFS(Lançamentos!$Q$5:$Q$1004,Lançamentos!$J$5:$J$1004,$D259,Lançamentos!$U$5:$U$1004,O$5,Lançamentos!$W$5:$W$1004,'BH (3)'!$C$14)))</f>
        <v>x</v>
      </c>
      <c r="P259" s="88" t="str">
        <f>IF($D259="","x",IF('BH (3)'!$B$13=1,SUMIFS(Lançamentos!$Q$5:$Q$1004,Lançamentos!$K$5:$K$1004,$D259,Lançamentos!$U$5:$U$1004,P$5,Lançamentos!$W$5:$W$1004,'BH (3)'!$C$14),SUMIFS(Lançamentos!$Q$5:$Q$1004,Lançamentos!$J$5:$J$1004,$D259,Lançamentos!$U$5:$U$1004,P$5,Lançamentos!$W$5:$W$1004,'BH (3)'!$C$14)))</f>
        <v>x</v>
      </c>
      <c r="Q259" s="177" t="str">
        <f t="shared" si="7"/>
        <v/>
      </c>
    </row>
    <row r="260" spans="3:17" ht="45" customHeight="1" x14ac:dyDescent="0.25">
      <c r="C260" s="81" t="str">
        <f t="shared" si="6"/>
        <v/>
      </c>
      <c r="D260" s="170" t="str">
        <f>IF('BH (3)'!$B$13=1,IF(Adv!D258="","",Adv!D258),IF(Cli!D258="","",Cli!D258))</f>
        <v/>
      </c>
      <c r="E260" s="88" t="str">
        <f>IF($D260="","x",IF('BH (3)'!$B$13=1,SUMIFS(Lançamentos!$Q$5:$Q$1004,Lançamentos!$K$5:$K$1004,$D260,Lançamentos!$U$5:$U$1004,E$5,Lançamentos!$W$5:$W$1004,'BH (3)'!$C$14),SUMIFS(Lançamentos!$Q$5:$Q$1004,Lançamentos!$J$5:$J$1004,$D260,Lançamentos!$U$5:$U$1004,E$5,Lançamentos!$W$5:$W$1004,'BH (3)'!$C$14)))</f>
        <v>x</v>
      </c>
      <c r="F260" s="88" t="str">
        <f>IF($D260="","x",IF('BH (3)'!$B$13=1,SUMIFS(Lançamentos!$Q$5:$Q$1004,Lançamentos!$K$5:$K$1004,$D260,Lançamentos!$U$5:$U$1004,F$5,Lançamentos!$W$5:$W$1004,'BH (3)'!$C$14),SUMIFS(Lançamentos!$Q$5:$Q$1004,Lançamentos!$J$5:$J$1004,$D260,Lançamentos!$U$5:$U$1004,F$5,Lançamentos!$W$5:$W$1004,'BH (3)'!$C$14)))</f>
        <v>x</v>
      </c>
      <c r="G260" s="88" t="str">
        <f>IF($D260="","x",IF('BH (3)'!$B$13=1,SUMIFS(Lançamentos!$Q$5:$Q$1004,Lançamentos!$K$5:$K$1004,$D260,Lançamentos!$U$5:$U$1004,G$5,Lançamentos!$W$5:$W$1004,'BH (3)'!$C$14),SUMIFS(Lançamentos!$Q$5:$Q$1004,Lançamentos!$J$5:$J$1004,$D260,Lançamentos!$U$5:$U$1004,G$5,Lançamentos!$W$5:$W$1004,'BH (3)'!$C$14)))</f>
        <v>x</v>
      </c>
      <c r="H260" s="88" t="str">
        <f>IF($D260="","x",IF('BH (3)'!$B$13=1,SUMIFS(Lançamentos!$Q$5:$Q$1004,Lançamentos!$K$5:$K$1004,$D260,Lançamentos!$U$5:$U$1004,H$5,Lançamentos!$W$5:$W$1004,'BH (3)'!$C$14),SUMIFS(Lançamentos!$Q$5:$Q$1004,Lançamentos!$J$5:$J$1004,$D260,Lançamentos!$U$5:$U$1004,H$5,Lançamentos!$W$5:$W$1004,'BH (3)'!$C$14)))</f>
        <v>x</v>
      </c>
      <c r="I260" s="88" t="str">
        <f>IF($D260="","x",IF('BH (3)'!$B$13=1,SUMIFS(Lançamentos!$Q$5:$Q$1004,Lançamentos!$K$5:$K$1004,$D260,Lançamentos!$U$5:$U$1004,I$5,Lançamentos!$W$5:$W$1004,'BH (3)'!$C$14),SUMIFS(Lançamentos!$Q$5:$Q$1004,Lançamentos!$J$5:$J$1004,$D260,Lançamentos!$U$5:$U$1004,I$5,Lançamentos!$W$5:$W$1004,'BH (3)'!$C$14)))</f>
        <v>x</v>
      </c>
      <c r="J260" s="88" t="str">
        <f>IF($D260="","x",IF('BH (3)'!$B$13=1,SUMIFS(Lançamentos!$Q$5:$Q$1004,Lançamentos!$K$5:$K$1004,$D260,Lançamentos!$U$5:$U$1004,J$5,Lançamentos!$W$5:$W$1004,'BH (3)'!$C$14),SUMIFS(Lançamentos!$Q$5:$Q$1004,Lançamentos!$J$5:$J$1004,$D260,Lançamentos!$U$5:$U$1004,J$5,Lançamentos!$W$5:$W$1004,'BH (3)'!$C$14)))</f>
        <v>x</v>
      </c>
      <c r="K260" s="88" t="str">
        <f>IF($D260="","x",IF('BH (3)'!$B$13=1,SUMIFS(Lançamentos!$Q$5:$Q$1004,Lançamentos!$K$5:$K$1004,$D260,Lançamentos!$U$5:$U$1004,K$5,Lançamentos!$W$5:$W$1004,'BH (3)'!$C$14),SUMIFS(Lançamentos!$Q$5:$Q$1004,Lançamentos!$J$5:$J$1004,$D260,Lançamentos!$U$5:$U$1004,K$5,Lançamentos!$W$5:$W$1004,'BH (3)'!$C$14)))</f>
        <v>x</v>
      </c>
      <c r="L260" s="88" t="str">
        <f>IF($D260="","x",IF('BH (3)'!$B$13=1,SUMIFS(Lançamentos!$Q$5:$Q$1004,Lançamentos!$K$5:$K$1004,$D260,Lançamentos!$U$5:$U$1004,L$5,Lançamentos!$W$5:$W$1004,'BH (3)'!$C$14),SUMIFS(Lançamentos!$Q$5:$Q$1004,Lançamentos!$J$5:$J$1004,$D260,Lançamentos!$U$5:$U$1004,L$5,Lançamentos!$W$5:$W$1004,'BH (3)'!$C$14)))</f>
        <v>x</v>
      </c>
      <c r="M260" s="88" t="str">
        <f>IF($D260="","x",IF('BH (3)'!$B$13=1,SUMIFS(Lançamentos!$Q$5:$Q$1004,Lançamentos!$K$5:$K$1004,$D260,Lançamentos!$U$5:$U$1004,M$5,Lançamentos!$W$5:$W$1004,'BH (3)'!$C$14),SUMIFS(Lançamentos!$Q$5:$Q$1004,Lançamentos!$J$5:$J$1004,$D260,Lançamentos!$U$5:$U$1004,M$5,Lançamentos!$W$5:$W$1004,'BH (3)'!$C$14)))</f>
        <v>x</v>
      </c>
      <c r="N260" s="88" t="str">
        <f>IF($D260="","x",IF('BH (3)'!$B$13=1,SUMIFS(Lançamentos!$Q$5:$Q$1004,Lançamentos!$K$5:$K$1004,$D260,Lançamentos!$U$5:$U$1004,N$5,Lançamentos!$W$5:$W$1004,'BH (3)'!$C$14),SUMIFS(Lançamentos!$Q$5:$Q$1004,Lançamentos!$J$5:$J$1004,$D260,Lançamentos!$U$5:$U$1004,N$5,Lançamentos!$W$5:$W$1004,'BH (3)'!$C$14)))</f>
        <v>x</v>
      </c>
      <c r="O260" s="88" t="str">
        <f>IF($D260="","x",IF('BH (3)'!$B$13=1,SUMIFS(Lançamentos!$Q$5:$Q$1004,Lançamentos!$K$5:$K$1004,$D260,Lançamentos!$U$5:$U$1004,O$5,Lançamentos!$W$5:$W$1004,'BH (3)'!$C$14),SUMIFS(Lançamentos!$Q$5:$Q$1004,Lançamentos!$J$5:$J$1004,$D260,Lançamentos!$U$5:$U$1004,O$5,Lançamentos!$W$5:$W$1004,'BH (3)'!$C$14)))</f>
        <v>x</v>
      </c>
      <c r="P260" s="88" t="str">
        <f>IF($D260="","x",IF('BH (3)'!$B$13=1,SUMIFS(Lançamentos!$Q$5:$Q$1004,Lançamentos!$K$5:$K$1004,$D260,Lançamentos!$U$5:$U$1004,P$5,Lançamentos!$W$5:$W$1004,'BH (3)'!$C$14),SUMIFS(Lançamentos!$Q$5:$Q$1004,Lançamentos!$J$5:$J$1004,$D260,Lançamentos!$U$5:$U$1004,P$5,Lançamentos!$W$5:$W$1004,'BH (3)'!$C$14)))</f>
        <v>x</v>
      </c>
      <c r="Q260" s="177" t="str">
        <f t="shared" si="7"/>
        <v/>
      </c>
    </row>
    <row r="261" spans="3:17" ht="45" customHeight="1" x14ac:dyDescent="0.25">
      <c r="C261" s="81" t="str">
        <f t="shared" si="6"/>
        <v/>
      </c>
      <c r="D261" s="170" t="str">
        <f>IF('BH (3)'!$B$13=1,IF(Adv!D259="","",Adv!D259),IF(Cli!D259="","",Cli!D259))</f>
        <v/>
      </c>
      <c r="E261" s="88" t="str">
        <f>IF($D261="","x",IF('BH (3)'!$B$13=1,SUMIFS(Lançamentos!$Q$5:$Q$1004,Lançamentos!$K$5:$K$1004,$D261,Lançamentos!$U$5:$U$1004,E$5,Lançamentos!$W$5:$W$1004,'BH (3)'!$C$14),SUMIFS(Lançamentos!$Q$5:$Q$1004,Lançamentos!$J$5:$J$1004,$D261,Lançamentos!$U$5:$U$1004,E$5,Lançamentos!$W$5:$W$1004,'BH (3)'!$C$14)))</f>
        <v>x</v>
      </c>
      <c r="F261" s="88" t="str">
        <f>IF($D261="","x",IF('BH (3)'!$B$13=1,SUMIFS(Lançamentos!$Q$5:$Q$1004,Lançamentos!$K$5:$K$1004,$D261,Lançamentos!$U$5:$U$1004,F$5,Lançamentos!$W$5:$W$1004,'BH (3)'!$C$14),SUMIFS(Lançamentos!$Q$5:$Q$1004,Lançamentos!$J$5:$J$1004,$D261,Lançamentos!$U$5:$U$1004,F$5,Lançamentos!$W$5:$W$1004,'BH (3)'!$C$14)))</f>
        <v>x</v>
      </c>
      <c r="G261" s="88" t="str">
        <f>IF($D261="","x",IF('BH (3)'!$B$13=1,SUMIFS(Lançamentos!$Q$5:$Q$1004,Lançamentos!$K$5:$K$1004,$D261,Lançamentos!$U$5:$U$1004,G$5,Lançamentos!$W$5:$W$1004,'BH (3)'!$C$14),SUMIFS(Lançamentos!$Q$5:$Q$1004,Lançamentos!$J$5:$J$1004,$D261,Lançamentos!$U$5:$U$1004,G$5,Lançamentos!$W$5:$W$1004,'BH (3)'!$C$14)))</f>
        <v>x</v>
      </c>
      <c r="H261" s="88" t="str">
        <f>IF($D261="","x",IF('BH (3)'!$B$13=1,SUMIFS(Lançamentos!$Q$5:$Q$1004,Lançamentos!$K$5:$K$1004,$D261,Lançamentos!$U$5:$U$1004,H$5,Lançamentos!$W$5:$W$1004,'BH (3)'!$C$14),SUMIFS(Lançamentos!$Q$5:$Q$1004,Lançamentos!$J$5:$J$1004,$D261,Lançamentos!$U$5:$U$1004,H$5,Lançamentos!$W$5:$W$1004,'BH (3)'!$C$14)))</f>
        <v>x</v>
      </c>
      <c r="I261" s="88" t="str">
        <f>IF($D261="","x",IF('BH (3)'!$B$13=1,SUMIFS(Lançamentos!$Q$5:$Q$1004,Lançamentos!$K$5:$K$1004,$D261,Lançamentos!$U$5:$U$1004,I$5,Lançamentos!$W$5:$W$1004,'BH (3)'!$C$14),SUMIFS(Lançamentos!$Q$5:$Q$1004,Lançamentos!$J$5:$J$1004,$D261,Lançamentos!$U$5:$U$1004,I$5,Lançamentos!$W$5:$W$1004,'BH (3)'!$C$14)))</f>
        <v>x</v>
      </c>
      <c r="J261" s="88" t="str">
        <f>IF($D261="","x",IF('BH (3)'!$B$13=1,SUMIFS(Lançamentos!$Q$5:$Q$1004,Lançamentos!$K$5:$K$1004,$D261,Lançamentos!$U$5:$U$1004,J$5,Lançamentos!$W$5:$W$1004,'BH (3)'!$C$14),SUMIFS(Lançamentos!$Q$5:$Q$1004,Lançamentos!$J$5:$J$1004,$D261,Lançamentos!$U$5:$U$1004,J$5,Lançamentos!$W$5:$W$1004,'BH (3)'!$C$14)))</f>
        <v>x</v>
      </c>
      <c r="K261" s="88" t="str">
        <f>IF($D261="","x",IF('BH (3)'!$B$13=1,SUMIFS(Lançamentos!$Q$5:$Q$1004,Lançamentos!$K$5:$K$1004,$D261,Lançamentos!$U$5:$U$1004,K$5,Lançamentos!$W$5:$W$1004,'BH (3)'!$C$14),SUMIFS(Lançamentos!$Q$5:$Q$1004,Lançamentos!$J$5:$J$1004,$D261,Lançamentos!$U$5:$U$1004,K$5,Lançamentos!$W$5:$W$1004,'BH (3)'!$C$14)))</f>
        <v>x</v>
      </c>
      <c r="L261" s="88" t="str">
        <f>IF($D261="","x",IF('BH (3)'!$B$13=1,SUMIFS(Lançamentos!$Q$5:$Q$1004,Lançamentos!$K$5:$K$1004,$D261,Lançamentos!$U$5:$U$1004,L$5,Lançamentos!$W$5:$W$1004,'BH (3)'!$C$14),SUMIFS(Lançamentos!$Q$5:$Q$1004,Lançamentos!$J$5:$J$1004,$D261,Lançamentos!$U$5:$U$1004,L$5,Lançamentos!$W$5:$W$1004,'BH (3)'!$C$14)))</f>
        <v>x</v>
      </c>
      <c r="M261" s="88" t="str">
        <f>IF($D261="","x",IF('BH (3)'!$B$13=1,SUMIFS(Lançamentos!$Q$5:$Q$1004,Lançamentos!$K$5:$K$1004,$D261,Lançamentos!$U$5:$U$1004,M$5,Lançamentos!$W$5:$W$1004,'BH (3)'!$C$14),SUMIFS(Lançamentos!$Q$5:$Q$1004,Lançamentos!$J$5:$J$1004,$D261,Lançamentos!$U$5:$U$1004,M$5,Lançamentos!$W$5:$W$1004,'BH (3)'!$C$14)))</f>
        <v>x</v>
      </c>
      <c r="N261" s="88" t="str">
        <f>IF($D261="","x",IF('BH (3)'!$B$13=1,SUMIFS(Lançamentos!$Q$5:$Q$1004,Lançamentos!$K$5:$K$1004,$D261,Lançamentos!$U$5:$U$1004,N$5,Lançamentos!$W$5:$W$1004,'BH (3)'!$C$14),SUMIFS(Lançamentos!$Q$5:$Q$1004,Lançamentos!$J$5:$J$1004,$D261,Lançamentos!$U$5:$U$1004,N$5,Lançamentos!$W$5:$W$1004,'BH (3)'!$C$14)))</f>
        <v>x</v>
      </c>
      <c r="O261" s="88" t="str">
        <f>IF($D261="","x",IF('BH (3)'!$B$13=1,SUMIFS(Lançamentos!$Q$5:$Q$1004,Lançamentos!$K$5:$K$1004,$D261,Lançamentos!$U$5:$U$1004,O$5,Lançamentos!$W$5:$W$1004,'BH (3)'!$C$14),SUMIFS(Lançamentos!$Q$5:$Q$1004,Lançamentos!$J$5:$J$1004,$D261,Lançamentos!$U$5:$U$1004,O$5,Lançamentos!$W$5:$W$1004,'BH (3)'!$C$14)))</f>
        <v>x</v>
      </c>
      <c r="P261" s="88" t="str">
        <f>IF($D261="","x",IF('BH (3)'!$B$13=1,SUMIFS(Lançamentos!$Q$5:$Q$1004,Lançamentos!$K$5:$K$1004,$D261,Lançamentos!$U$5:$U$1004,P$5,Lançamentos!$W$5:$W$1004,'BH (3)'!$C$14),SUMIFS(Lançamentos!$Q$5:$Q$1004,Lançamentos!$J$5:$J$1004,$D261,Lançamentos!$U$5:$U$1004,P$5,Lançamentos!$W$5:$W$1004,'BH (3)'!$C$14)))</f>
        <v>x</v>
      </c>
      <c r="Q261" s="177" t="str">
        <f t="shared" si="7"/>
        <v/>
      </c>
    </row>
    <row r="262" spans="3:17" ht="45" customHeight="1" x14ac:dyDescent="0.25">
      <c r="C262" s="81" t="str">
        <f t="shared" si="6"/>
        <v/>
      </c>
      <c r="D262" s="170" t="str">
        <f>IF('BH (3)'!$B$13=1,IF(Adv!D260="","",Adv!D260),IF(Cli!D260="","",Cli!D260))</f>
        <v/>
      </c>
      <c r="E262" s="88" t="str">
        <f>IF($D262="","x",IF('BH (3)'!$B$13=1,SUMIFS(Lançamentos!$Q$5:$Q$1004,Lançamentos!$K$5:$K$1004,$D262,Lançamentos!$U$5:$U$1004,E$5,Lançamentos!$W$5:$W$1004,'BH (3)'!$C$14),SUMIFS(Lançamentos!$Q$5:$Q$1004,Lançamentos!$J$5:$J$1004,$D262,Lançamentos!$U$5:$U$1004,E$5,Lançamentos!$W$5:$W$1004,'BH (3)'!$C$14)))</f>
        <v>x</v>
      </c>
      <c r="F262" s="88" t="str">
        <f>IF($D262="","x",IF('BH (3)'!$B$13=1,SUMIFS(Lançamentos!$Q$5:$Q$1004,Lançamentos!$K$5:$K$1004,$D262,Lançamentos!$U$5:$U$1004,F$5,Lançamentos!$W$5:$W$1004,'BH (3)'!$C$14),SUMIFS(Lançamentos!$Q$5:$Q$1004,Lançamentos!$J$5:$J$1004,$D262,Lançamentos!$U$5:$U$1004,F$5,Lançamentos!$W$5:$W$1004,'BH (3)'!$C$14)))</f>
        <v>x</v>
      </c>
      <c r="G262" s="88" t="str">
        <f>IF($D262="","x",IF('BH (3)'!$B$13=1,SUMIFS(Lançamentos!$Q$5:$Q$1004,Lançamentos!$K$5:$K$1004,$D262,Lançamentos!$U$5:$U$1004,G$5,Lançamentos!$W$5:$W$1004,'BH (3)'!$C$14),SUMIFS(Lançamentos!$Q$5:$Q$1004,Lançamentos!$J$5:$J$1004,$D262,Lançamentos!$U$5:$U$1004,G$5,Lançamentos!$W$5:$W$1004,'BH (3)'!$C$14)))</f>
        <v>x</v>
      </c>
      <c r="H262" s="88" t="str">
        <f>IF($D262="","x",IF('BH (3)'!$B$13=1,SUMIFS(Lançamentos!$Q$5:$Q$1004,Lançamentos!$K$5:$K$1004,$D262,Lançamentos!$U$5:$U$1004,H$5,Lançamentos!$W$5:$W$1004,'BH (3)'!$C$14),SUMIFS(Lançamentos!$Q$5:$Q$1004,Lançamentos!$J$5:$J$1004,$D262,Lançamentos!$U$5:$U$1004,H$5,Lançamentos!$W$5:$W$1004,'BH (3)'!$C$14)))</f>
        <v>x</v>
      </c>
      <c r="I262" s="88" t="str">
        <f>IF($D262="","x",IF('BH (3)'!$B$13=1,SUMIFS(Lançamentos!$Q$5:$Q$1004,Lançamentos!$K$5:$K$1004,$D262,Lançamentos!$U$5:$U$1004,I$5,Lançamentos!$W$5:$W$1004,'BH (3)'!$C$14),SUMIFS(Lançamentos!$Q$5:$Q$1004,Lançamentos!$J$5:$J$1004,$D262,Lançamentos!$U$5:$U$1004,I$5,Lançamentos!$W$5:$W$1004,'BH (3)'!$C$14)))</f>
        <v>x</v>
      </c>
      <c r="J262" s="88" t="str">
        <f>IF($D262="","x",IF('BH (3)'!$B$13=1,SUMIFS(Lançamentos!$Q$5:$Q$1004,Lançamentos!$K$5:$K$1004,$D262,Lançamentos!$U$5:$U$1004,J$5,Lançamentos!$W$5:$W$1004,'BH (3)'!$C$14),SUMIFS(Lançamentos!$Q$5:$Q$1004,Lançamentos!$J$5:$J$1004,$D262,Lançamentos!$U$5:$U$1004,J$5,Lançamentos!$W$5:$W$1004,'BH (3)'!$C$14)))</f>
        <v>x</v>
      </c>
      <c r="K262" s="88" t="str">
        <f>IF($D262="","x",IF('BH (3)'!$B$13=1,SUMIFS(Lançamentos!$Q$5:$Q$1004,Lançamentos!$K$5:$K$1004,$D262,Lançamentos!$U$5:$U$1004,K$5,Lançamentos!$W$5:$W$1004,'BH (3)'!$C$14),SUMIFS(Lançamentos!$Q$5:$Q$1004,Lançamentos!$J$5:$J$1004,$D262,Lançamentos!$U$5:$U$1004,K$5,Lançamentos!$W$5:$W$1004,'BH (3)'!$C$14)))</f>
        <v>x</v>
      </c>
      <c r="L262" s="88" t="str">
        <f>IF($D262="","x",IF('BH (3)'!$B$13=1,SUMIFS(Lançamentos!$Q$5:$Q$1004,Lançamentos!$K$5:$K$1004,$D262,Lançamentos!$U$5:$U$1004,L$5,Lançamentos!$W$5:$W$1004,'BH (3)'!$C$14),SUMIFS(Lançamentos!$Q$5:$Q$1004,Lançamentos!$J$5:$J$1004,$D262,Lançamentos!$U$5:$U$1004,L$5,Lançamentos!$W$5:$W$1004,'BH (3)'!$C$14)))</f>
        <v>x</v>
      </c>
      <c r="M262" s="88" t="str">
        <f>IF($D262="","x",IF('BH (3)'!$B$13=1,SUMIFS(Lançamentos!$Q$5:$Q$1004,Lançamentos!$K$5:$K$1004,$D262,Lançamentos!$U$5:$U$1004,M$5,Lançamentos!$W$5:$W$1004,'BH (3)'!$C$14),SUMIFS(Lançamentos!$Q$5:$Q$1004,Lançamentos!$J$5:$J$1004,$D262,Lançamentos!$U$5:$U$1004,M$5,Lançamentos!$W$5:$W$1004,'BH (3)'!$C$14)))</f>
        <v>x</v>
      </c>
      <c r="N262" s="88" t="str">
        <f>IF($D262="","x",IF('BH (3)'!$B$13=1,SUMIFS(Lançamentos!$Q$5:$Q$1004,Lançamentos!$K$5:$K$1004,$D262,Lançamentos!$U$5:$U$1004,N$5,Lançamentos!$W$5:$W$1004,'BH (3)'!$C$14),SUMIFS(Lançamentos!$Q$5:$Q$1004,Lançamentos!$J$5:$J$1004,$D262,Lançamentos!$U$5:$U$1004,N$5,Lançamentos!$W$5:$W$1004,'BH (3)'!$C$14)))</f>
        <v>x</v>
      </c>
      <c r="O262" s="88" t="str">
        <f>IF($D262="","x",IF('BH (3)'!$B$13=1,SUMIFS(Lançamentos!$Q$5:$Q$1004,Lançamentos!$K$5:$K$1004,$D262,Lançamentos!$U$5:$U$1004,O$5,Lançamentos!$W$5:$W$1004,'BH (3)'!$C$14),SUMIFS(Lançamentos!$Q$5:$Q$1004,Lançamentos!$J$5:$J$1004,$D262,Lançamentos!$U$5:$U$1004,O$5,Lançamentos!$W$5:$W$1004,'BH (3)'!$C$14)))</f>
        <v>x</v>
      </c>
      <c r="P262" s="88" t="str">
        <f>IF($D262="","x",IF('BH (3)'!$B$13=1,SUMIFS(Lançamentos!$Q$5:$Q$1004,Lançamentos!$K$5:$K$1004,$D262,Lançamentos!$U$5:$U$1004,P$5,Lançamentos!$W$5:$W$1004,'BH (3)'!$C$14),SUMIFS(Lançamentos!$Q$5:$Q$1004,Lançamentos!$J$5:$J$1004,$D262,Lançamentos!$U$5:$U$1004,P$5,Lançamentos!$W$5:$W$1004,'BH (3)'!$C$14)))</f>
        <v>x</v>
      </c>
      <c r="Q262" s="177" t="str">
        <f t="shared" si="7"/>
        <v/>
      </c>
    </row>
    <row r="263" spans="3:17" ht="45" customHeight="1" x14ac:dyDescent="0.25">
      <c r="C263" s="81" t="str">
        <f t="shared" si="6"/>
        <v/>
      </c>
      <c r="D263" s="170" t="str">
        <f>IF('BH (3)'!$B$13=1,IF(Adv!D261="","",Adv!D261),IF(Cli!D261="","",Cli!D261))</f>
        <v/>
      </c>
      <c r="E263" s="88" t="str">
        <f>IF($D263="","x",IF('BH (3)'!$B$13=1,SUMIFS(Lançamentos!$Q$5:$Q$1004,Lançamentos!$K$5:$K$1004,$D263,Lançamentos!$U$5:$U$1004,E$5,Lançamentos!$W$5:$W$1004,'BH (3)'!$C$14),SUMIFS(Lançamentos!$Q$5:$Q$1004,Lançamentos!$J$5:$J$1004,$D263,Lançamentos!$U$5:$U$1004,E$5,Lançamentos!$W$5:$W$1004,'BH (3)'!$C$14)))</f>
        <v>x</v>
      </c>
      <c r="F263" s="88" t="str">
        <f>IF($D263="","x",IF('BH (3)'!$B$13=1,SUMIFS(Lançamentos!$Q$5:$Q$1004,Lançamentos!$K$5:$K$1004,$D263,Lançamentos!$U$5:$U$1004,F$5,Lançamentos!$W$5:$W$1004,'BH (3)'!$C$14),SUMIFS(Lançamentos!$Q$5:$Q$1004,Lançamentos!$J$5:$J$1004,$D263,Lançamentos!$U$5:$U$1004,F$5,Lançamentos!$W$5:$W$1004,'BH (3)'!$C$14)))</f>
        <v>x</v>
      </c>
      <c r="G263" s="88" t="str">
        <f>IF($D263="","x",IF('BH (3)'!$B$13=1,SUMIFS(Lançamentos!$Q$5:$Q$1004,Lançamentos!$K$5:$K$1004,$D263,Lançamentos!$U$5:$U$1004,G$5,Lançamentos!$W$5:$W$1004,'BH (3)'!$C$14),SUMIFS(Lançamentos!$Q$5:$Q$1004,Lançamentos!$J$5:$J$1004,$D263,Lançamentos!$U$5:$U$1004,G$5,Lançamentos!$W$5:$W$1004,'BH (3)'!$C$14)))</f>
        <v>x</v>
      </c>
      <c r="H263" s="88" t="str">
        <f>IF($D263="","x",IF('BH (3)'!$B$13=1,SUMIFS(Lançamentos!$Q$5:$Q$1004,Lançamentos!$K$5:$K$1004,$D263,Lançamentos!$U$5:$U$1004,H$5,Lançamentos!$W$5:$W$1004,'BH (3)'!$C$14),SUMIFS(Lançamentos!$Q$5:$Q$1004,Lançamentos!$J$5:$J$1004,$D263,Lançamentos!$U$5:$U$1004,H$5,Lançamentos!$W$5:$W$1004,'BH (3)'!$C$14)))</f>
        <v>x</v>
      </c>
      <c r="I263" s="88" t="str">
        <f>IF($D263="","x",IF('BH (3)'!$B$13=1,SUMIFS(Lançamentos!$Q$5:$Q$1004,Lançamentos!$K$5:$K$1004,$D263,Lançamentos!$U$5:$U$1004,I$5,Lançamentos!$W$5:$W$1004,'BH (3)'!$C$14),SUMIFS(Lançamentos!$Q$5:$Q$1004,Lançamentos!$J$5:$J$1004,$D263,Lançamentos!$U$5:$U$1004,I$5,Lançamentos!$W$5:$W$1004,'BH (3)'!$C$14)))</f>
        <v>x</v>
      </c>
      <c r="J263" s="88" t="str">
        <f>IF($D263="","x",IF('BH (3)'!$B$13=1,SUMIFS(Lançamentos!$Q$5:$Q$1004,Lançamentos!$K$5:$K$1004,$D263,Lançamentos!$U$5:$U$1004,J$5,Lançamentos!$W$5:$W$1004,'BH (3)'!$C$14),SUMIFS(Lançamentos!$Q$5:$Q$1004,Lançamentos!$J$5:$J$1004,$D263,Lançamentos!$U$5:$U$1004,J$5,Lançamentos!$W$5:$W$1004,'BH (3)'!$C$14)))</f>
        <v>x</v>
      </c>
      <c r="K263" s="88" t="str">
        <f>IF($D263="","x",IF('BH (3)'!$B$13=1,SUMIFS(Lançamentos!$Q$5:$Q$1004,Lançamentos!$K$5:$K$1004,$D263,Lançamentos!$U$5:$U$1004,K$5,Lançamentos!$W$5:$W$1004,'BH (3)'!$C$14),SUMIFS(Lançamentos!$Q$5:$Q$1004,Lançamentos!$J$5:$J$1004,$D263,Lançamentos!$U$5:$U$1004,K$5,Lançamentos!$W$5:$W$1004,'BH (3)'!$C$14)))</f>
        <v>x</v>
      </c>
      <c r="L263" s="88" t="str">
        <f>IF($D263="","x",IF('BH (3)'!$B$13=1,SUMIFS(Lançamentos!$Q$5:$Q$1004,Lançamentos!$K$5:$K$1004,$D263,Lançamentos!$U$5:$U$1004,L$5,Lançamentos!$W$5:$W$1004,'BH (3)'!$C$14),SUMIFS(Lançamentos!$Q$5:$Q$1004,Lançamentos!$J$5:$J$1004,$D263,Lançamentos!$U$5:$U$1004,L$5,Lançamentos!$W$5:$W$1004,'BH (3)'!$C$14)))</f>
        <v>x</v>
      </c>
      <c r="M263" s="88" t="str">
        <f>IF($D263="","x",IF('BH (3)'!$B$13=1,SUMIFS(Lançamentos!$Q$5:$Q$1004,Lançamentos!$K$5:$K$1004,$D263,Lançamentos!$U$5:$U$1004,M$5,Lançamentos!$W$5:$W$1004,'BH (3)'!$C$14),SUMIFS(Lançamentos!$Q$5:$Q$1004,Lançamentos!$J$5:$J$1004,$D263,Lançamentos!$U$5:$U$1004,M$5,Lançamentos!$W$5:$W$1004,'BH (3)'!$C$14)))</f>
        <v>x</v>
      </c>
      <c r="N263" s="88" t="str">
        <f>IF($D263="","x",IF('BH (3)'!$B$13=1,SUMIFS(Lançamentos!$Q$5:$Q$1004,Lançamentos!$K$5:$K$1004,$D263,Lançamentos!$U$5:$U$1004,N$5,Lançamentos!$W$5:$W$1004,'BH (3)'!$C$14),SUMIFS(Lançamentos!$Q$5:$Q$1004,Lançamentos!$J$5:$J$1004,$D263,Lançamentos!$U$5:$U$1004,N$5,Lançamentos!$W$5:$W$1004,'BH (3)'!$C$14)))</f>
        <v>x</v>
      </c>
      <c r="O263" s="88" t="str">
        <f>IF($D263="","x",IF('BH (3)'!$B$13=1,SUMIFS(Lançamentos!$Q$5:$Q$1004,Lançamentos!$K$5:$K$1004,$D263,Lançamentos!$U$5:$U$1004,O$5,Lançamentos!$W$5:$W$1004,'BH (3)'!$C$14),SUMIFS(Lançamentos!$Q$5:$Q$1004,Lançamentos!$J$5:$J$1004,$D263,Lançamentos!$U$5:$U$1004,O$5,Lançamentos!$W$5:$W$1004,'BH (3)'!$C$14)))</f>
        <v>x</v>
      </c>
      <c r="P263" s="88" t="str">
        <f>IF($D263="","x",IF('BH (3)'!$B$13=1,SUMIFS(Lançamentos!$Q$5:$Q$1004,Lançamentos!$K$5:$K$1004,$D263,Lançamentos!$U$5:$U$1004,P$5,Lançamentos!$W$5:$W$1004,'BH (3)'!$C$14),SUMIFS(Lançamentos!$Q$5:$Q$1004,Lançamentos!$J$5:$J$1004,$D263,Lançamentos!$U$5:$U$1004,P$5,Lançamentos!$W$5:$W$1004,'BH (3)'!$C$14)))</f>
        <v>x</v>
      </c>
      <c r="Q263" s="177" t="str">
        <f t="shared" si="7"/>
        <v/>
      </c>
    </row>
    <row r="264" spans="3:17" ht="45" customHeight="1" x14ac:dyDescent="0.25">
      <c r="C264" s="81" t="str">
        <f t="shared" si="6"/>
        <v/>
      </c>
      <c r="D264" s="170" t="str">
        <f>IF('BH (3)'!$B$13=1,IF(Adv!D262="","",Adv!D262),IF(Cli!D262="","",Cli!D262))</f>
        <v/>
      </c>
      <c r="E264" s="88" t="str">
        <f>IF($D264="","x",IF('BH (3)'!$B$13=1,SUMIFS(Lançamentos!$Q$5:$Q$1004,Lançamentos!$K$5:$K$1004,$D264,Lançamentos!$U$5:$U$1004,E$5,Lançamentos!$W$5:$W$1004,'BH (3)'!$C$14),SUMIFS(Lançamentos!$Q$5:$Q$1004,Lançamentos!$J$5:$J$1004,$D264,Lançamentos!$U$5:$U$1004,E$5,Lançamentos!$W$5:$W$1004,'BH (3)'!$C$14)))</f>
        <v>x</v>
      </c>
      <c r="F264" s="88" t="str">
        <f>IF($D264="","x",IF('BH (3)'!$B$13=1,SUMIFS(Lançamentos!$Q$5:$Q$1004,Lançamentos!$K$5:$K$1004,$D264,Lançamentos!$U$5:$U$1004,F$5,Lançamentos!$W$5:$W$1004,'BH (3)'!$C$14),SUMIFS(Lançamentos!$Q$5:$Q$1004,Lançamentos!$J$5:$J$1004,$D264,Lançamentos!$U$5:$U$1004,F$5,Lançamentos!$W$5:$W$1004,'BH (3)'!$C$14)))</f>
        <v>x</v>
      </c>
      <c r="G264" s="88" t="str">
        <f>IF($D264="","x",IF('BH (3)'!$B$13=1,SUMIFS(Lançamentos!$Q$5:$Q$1004,Lançamentos!$K$5:$K$1004,$D264,Lançamentos!$U$5:$U$1004,G$5,Lançamentos!$W$5:$W$1004,'BH (3)'!$C$14),SUMIFS(Lançamentos!$Q$5:$Q$1004,Lançamentos!$J$5:$J$1004,$D264,Lançamentos!$U$5:$U$1004,G$5,Lançamentos!$W$5:$W$1004,'BH (3)'!$C$14)))</f>
        <v>x</v>
      </c>
      <c r="H264" s="88" t="str">
        <f>IF($D264="","x",IF('BH (3)'!$B$13=1,SUMIFS(Lançamentos!$Q$5:$Q$1004,Lançamentos!$K$5:$K$1004,$D264,Lançamentos!$U$5:$U$1004,H$5,Lançamentos!$W$5:$W$1004,'BH (3)'!$C$14),SUMIFS(Lançamentos!$Q$5:$Q$1004,Lançamentos!$J$5:$J$1004,$D264,Lançamentos!$U$5:$U$1004,H$5,Lançamentos!$W$5:$W$1004,'BH (3)'!$C$14)))</f>
        <v>x</v>
      </c>
      <c r="I264" s="88" t="str">
        <f>IF($D264="","x",IF('BH (3)'!$B$13=1,SUMIFS(Lançamentos!$Q$5:$Q$1004,Lançamentos!$K$5:$K$1004,$D264,Lançamentos!$U$5:$U$1004,I$5,Lançamentos!$W$5:$W$1004,'BH (3)'!$C$14),SUMIFS(Lançamentos!$Q$5:$Q$1004,Lançamentos!$J$5:$J$1004,$D264,Lançamentos!$U$5:$U$1004,I$5,Lançamentos!$W$5:$W$1004,'BH (3)'!$C$14)))</f>
        <v>x</v>
      </c>
      <c r="J264" s="88" t="str">
        <f>IF($D264="","x",IF('BH (3)'!$B$13=1,SUMIFS(Lançamentos!$Q$5:$Q$1004,Lançamentos!$K$5:$K$1004,$D264,Lançamentos!$U$5:$U$1004,J$5,Lançamentos!$W$5:$W$1004,'BH (3)'!$C$14),SUMIFS(Lançamentos!$Q$5:$Q$1004,Lançamentos!$J$5:$J$1004,$D264,Lançamentos!$U$5:$U$1004,J$5,Lançamentos!$W$5:$W$1004,'BH (3)'!$C$14)))</f>
        <v>x</v>
      </c>
      <c r="K264" s="88" t="str">
        <f>IF($D264="","x",IF('BH (3)'!$B$13=1,SUMIFS(Lançamentos!$Q$5:$Q$1004,Lançamentos!$K$5:$K$1004,$D264,Lançamentos!$U$5:$U$1004,K$5,Lançamentos!$W$5:$W$1004,'BH (3)'!$C$14),SUMIFS(Lançamentos!$Q$5:$Q$1004,Lançamentos!$J$5:$J$1004,$D264,Lançamentos!$U$5:$U$1004,K$5,Lançamentos!$W$5:$W$1004,'BH (3)'!$C$14)))</f>
        <v>x</v>
      </c>
      <c r="L264" s="88" t="str">
        <f>IF($D264="","x",IF('BH (3)'!$B$13=1,SUMIFS(Lançamentos!$Q$5:$Q$1004,Lançamentos!$K$5:$K$1004,$D264,Lançamentos!$U$5:$U$1004,L$5,Lançamentos!$W$5:$W$1004,'BH (3)'!$C$14),SUMIFS(Lançamentos!$Q$5:$Q$1004,Lançamentos!$J$5:$J$1004,$D264,Lançamentos!$U$5:$U$1004,L$5,Lançamentos!$W$5:$W$1004,'BH (3)'!$C$14)))</f>
        <v>x</v>
      </c>
      <c r="M264" s="88" t="str">
        <f>IF($D264="","x",IF('BH (3)'!$B$13=1,SUMIFS(Lançamentos!$Q$5:$Q$1004,Lançamentos!$K$5:$K$1004,$D264,Lançamentos!$U$5:$U$1004,M$5,Lançamentos!$W$5:$W$1004,'BH (3)'!$C$14),SUMIFS(Lançamentos!$Q$5:$Q$1004,Lançamentos!$J$5:$J$1004,$D264,Lançamentos!$U$5:$U$1004,M$5,Lançamentos!$W$5:$W$1004,'BH (3)'!$C$14)))</f>
        <v>x</v>
      </c>
      <c r="N264" s="88" t="str">
        <f>IF($D264="","x",IF('BH (3)'!$B$13=1,SUMIFS(Lançamentos!$Q$5:$Q$1004,Lançamentos!$K$5:$K$1004,$D264,Lançamentos!$U$5:$U$1004,N$5,Lançamentos!$W$5:$W$1004,'BH (3)'!$C$14),SUMIFS(Lançamentos!$Q$5:$Q$1004,Lançamentos!$J$5:$J$1004,$D264,Lançamentos!$U$5:$U$1004,N$5,Lançamentos!$W$5:$W$1004,'BH (3)'!$C$14)))</f>
        <v>x</v>
      </c>
      <c r="O264" s="88" t="str">
        <f>IF($D264="","x",IF('BH (3)'!$B$13=1,SUMIFS(Lançamentos!$Q$5:$Q$1004,Lançamentos!$K$5:$K$1004,$D264,Lançamentos!$U$5:$U$1004,O$5,Lançamentos!$W$5:$W$1004,'BH (3)'!$C$14),SUMIFS(Lançamentos!$Q$5:$Q$1004,Lançamentos!$J$5:$J$1004,$D264,Lançamentos!$U$5:$U$1004,O$5,Lançamentos!$W$5:$W$1004,'BH (3)'!$C$14)))</f>
        <v>x</v>
      </c>
      <c r="P264" s="88" t="str">
        <f>IF($D264="","x",IF('BH (3)'!$B$13=1,SUMIFS(Lançamentos!$Q$5:$Q$1004,Lançamentos!$K$5:$K$1004,$D264,Lançamentos!$U$5:$U$1004,P$5,Lançamentos!$W$5:$W$1004,'BH (3)'!$C$14),SUMIFS(Lançamentos!$Q$5:$Q$1004,Lançamentos!$J$5:$J$1004,$D264,Lançamentos!$U$5:$U$1004,P$5,Lançamentos!$W$5:$W$1004,'BH (3)'!$C$14)))</f>
        <v>x</v>
      </c>
      <c r="Q264" s="177" t="str">
        <f t="shared" si="7"/>
        <v/>
      </c>
    </row>
    <row r="265" spans="3:17" ht="45" customHeight="1" x14ac:dyDescent="0.25">
      <c r="C265" s="81" t="str">
        <f t="shared" ref="C265:C328" si="8">IF(D265="","",C264+1)</f>
        <v/>
      </c>
      <c r="D265" s="170" t="str">
        <f>IF('BH (3)'!$B$13=1,IF(Adv!D263="","",Adv!D263),IF(Cli!D263="","",Cli!D263))</f>
        <v/>
      </c>
      <c r="E265" s="88" t="str">
        <f>IF($D265="","x",IF('BH (3)'!$B$13=1,SUMIFS(Lançamentos!$Q$5:$Q$1004,Lançamentos!$K$5:$K$1004,$D265,Lançamentos!$U$5:$U$1004,E$5,Lançamentos!$W$5:$W$1004,'BH (3)'!$C$14),SUMIFS(Lançamentos!$Q$5:$Q$1004,Lançamentos!$J$5:$J$1004,$D265,Lançamentos!$U$5:$U$1004,E$5,Lançamentos!$W$5:$W$1004,'BH (3)'!$C$14)))</f>
        <v>x</v>
      </c>
      <c r="F265" s="88" t="str">
        <f>IF($D265="","x",IF('BH (3)'!$B$13=1,SUMIFS(Lançamentos!$Q$5:$Q$1004,Lançamentos!$K$5:$K$1004,$D265,Lançamentos!$U$5:$U$1004,F$5,Lançamentos!$W$5:$W$1004,'BH (3)'!$C$14),SUMIFS(Lançamentos!$Q$5:$Q$1004,Lançamentos!$J$5:$J$1004,$D265,Lançamentos!$U$5:$U$1004,F$5,Lançamentos!$W$5:$W$1004,'BH (3)'!$C$14)))</f>
        <v>x</v>
      </c>
      <c r="G265" s="88" t="str">
        <f>IF($D265="","x",IF('BH (3)'!$B$13=1,SUMIFS(Lançamentos!$Q$5:$Q$1004,Lançamentos!$K$5:$K$1004,$D265,Lançamentos!$U$5:$U$1004,G$5,Lançamentos!$W$5:$W$1004,'BH (3)'!$C$14),SUMIFS(Lançamentos!$Q$5:$Q$1004,Lançamentos!$J$5:$J$1004,$D265,Lançamentos!$U$5:$U$1004,G$5,Lançamentos!$W$5:$W$1004,'BH (3)'!$C$14)))</f>
        <v>x</v>
      </c>
      <c r="H265" s="88" t="str">
        <f>IF($D265="","x",IF('BH (3)'!$B$13=1,SUMIFS(Lançamentos!$Q$5:$Q$1004,Lançamentos!$K$5:$K$1004,$D265,Lançamentos!$U$5:$U$1004,H$5,Lançamentos!$W$5:$W$1004,'BH (3)'!$C$14),SUMIFS(Lançamentos!$Q$5:$Q$1004,Lançamentos!$J$5:$J$1004,$D265,Lançamentos!$U$5:$U$1004,H$5,Lançamentos!$W$5:$W$1004,'BH (3)'!$C$14)))</f>
        <v>x</v>
      </c>
      <c r="I265" s="88" t="str">
        <f>IF($D265="","x",IF('BH (3)'!$B$13=1,SUMIFS(Lançamentos!$Q$5:$Q$1004,Lançamentos!$K$5:$K$1004,$D265,Lançamentos!$U$5:$U$1004,I$5,Lançamentos!$W$5:$W$1004,'BH (3)'!$C$14),SUMIFS(Lançamentos!$Q$5:$Q$1004,Lançamentos!$J$5:$J$1004,$D265,Lançamentos!$U$5:$U$1004,I$5,Lançamentos!$W$5:$W$1004,'BH (3)'!$C$14)))</f>
        <v>x</v>
      </c>
      <c r="J265" s="88" t="str">
        <f>IF($D265="","x",IF('BH (3)'!$B$13=1,SUMIFS(Lançamentos!$Q$5:$Q$1004,Lançamentos!$K$5:$K$1004,$D265,Lançamentos!$U$5:$U$1004,J$5,Lançamentos!$W$5:$W$1004,'BH (3)'!$C$14),SUMIFS(Lançamentos!$Q$5:$Q$1004,Lançamentos!$J$5:$J$1004,$D265,Lançamentos!$U$5:$U$1004,J$5,Lançamentos!$W$5:$W$1004,'BH (3)'!$C$14)))</f>
        <v>x</v>
      </c>
      <c r="K265" s="88" t="str">
        <f>IF($D265="","x",IF('BH (3)'!$B$13=1,SUMIFS(Lançamentos!$Q$5:$Q$1004,Lançamentos!$K$5:$K$1004,$D265,Lançamentos!$U$5:$U$1004,K$5,Lançamentos!$W$5:$W$1004,'BH (3)'!$C$14),SUMIFS(Lançamentos!$Q$5:$Q$1004,Lançamentos!$J$5:$J$1004,$D265,Lançamentos!$U$5:$U$1004,K$5,Lançamentos!$W$5:$W$1004,'BH (3)'!$C$14)))</f>
        <v>x</v>
      </c>
      <c r="L265" s="88" t="str">
        <f>IF($D265="","x",IF('BH (3)'!$B$13=1,SUMIFS(Lançamentos!$Q$5:$Q$1004,Lançamentos!$K$5:$K$1004,$D265,Lançamentos!$U$5:$U$1004,L$5,Lançamentos!$W$5:$W$1004,'BH (3)'!$C$14),SUMIFS(Lançamentos!$Q$5:$Q$1004,Lançamentos!$J$5:$J$1004,$D265,Lançamentos!$U$5:$U$1004,L$5,Lançamentos!$W$5:$W$1004,'BH (3)'!$C$14)))</f>
        <v>x</v>
      </c>
      <c r="M265" s="88" t="str">
        <f>IF($D265="","x",IF('BH (3)'!$B$13=1,SUMIFS(Lançamentos!$Q$5:$Q$1004,Lançamentos!$K$5:$K$1004,$D265,Lançamentos!$U$5:$U$1004,M$5,Lançamentos!$W$5:$W$1004,'BH (3)'!$C$14),SUMIFS(Lançamentos!$Q$5:$Q$1004,Lançamentos!$J$5:$J$1004,$D265,Lançamentos!$U$5:$U$1004,M$5,Lançamentos!$W$5:$W$1004,'BH (3)'!$C$14)))</f>
        <v>x</v>
      </c>
      <c r="N265" s="88" t="str">
        <f>IF($D265="","x",IF('BH (3)'!$B$13=1,SUMIFS(Lançamentos!$Q$5:$Q$1004,Lançamentos!$K$5:$K$1004,$D265,Lançamentos!$U$5:$U$1004,N$5,Lançamentos!$W$5:$W$1004,'BH (3)'!$C$14),SUMIFS(Lançamentos!$Q$5:$Q$1004,Lançamentos!$J$5:$J$1004,$D265,Lançamentos!$U$5:$U$1004,N$5,Lançamentos!$W$5:$W$1004,'BH (3)'!$C$14)))</f>
        <v>x</v>
      </c>
      <c r="O265" s="88" t="str">
        <f>IF($D265="","x",IF('BH (3)'!$B$13=1,SUMIFS(Lançamentos!$Q$5:$Q$1004,Lançamentos!$K$5:$K$1004,$D265,Lançamentos!$U$5:$U$1004,O$5,Lançamentos!$W$5:$W$1004,'BH (3)'!$C$14),SUMIFS(Lançamentos!$Q$5:$Q$1004,Lançamentos!$J$5:$J$1004,$D265,Lançamentos!$U$5:$U$1004,O$5,Lançamentos!$W$5:$W$1004,'BH (3)'!$C$14)))</f>
        <v>x</v>
      </c>
      <c r="P265" s="88" t="str">
        <f>IF($D265="","x",IF('BH (3)'!$B$13=1,SUMIFS(Lançamentos!$Q$5:$Q$1004,Lançamentos!$K$5:$K$1004,$D265,Lançamentos!$U$5:$U$1004,P$5,Lançamentos!$W$5:$W$1004,'BH (3)'!$C$14),SUMIFS(Lançamentos!$Q$5:$Q$1004,Lançamentos!$J$5:$J$1004,$D265,Lançamentos!$U$5:$U$1004,P$5,Lançamentos!$W$5:$W$1004,'BH (3)'!$C$14)))</f>
        <v>x</v>
      </c>
      <c r="Q265" s="177" t="str">
        <f t="shared" ref="Q265:Q328" si="9">IF(D265="","",SUM(E265:P265))</f>
        <v/>
      </c>
    </row>
    <row r="266" spans="3:17" ht="45" customHeight="1" x14ac:dyDescent="0.25">
      <c r="C266" s="81" t="str">
        <f t="shared" si="8"/>
        <v/>
      </c>
      <c r="D266" s="170" t="str">
        <f>IF('BH (3)'!$B$13=1,IF(Adv!D264="","",Adv!D264),IF(Cli!D264="","",Cli!D264))</f>
        <v/>
      </c>
      <c r="E266" s="88" t="str">
        <f>IF($D266="","x",IF('BH (3)'!$B$13=1,SUMIFS(Lançamentos!$Q$5:$Q$1004,Lançamentos!$K$5:$K$1004,$D266,Lançamentos!$U$5:$U$1004,E$5,Lançamentos!$W$5:$W$1004,'BH (3)'!$C$14),SUMIFS(Lançamentos!$Q$5:$Q$1004,Lançamentos!$J$5:$J$1004,$D266,Lançamentos!$U$5:$U$1004,E$5,Lançamentos!$W$5:$W$1004,'BH (3)'!$C$14)))</f>
        <v>x</v>
      </c>
      <c r="F266" s="88" t="str">
        <f>IF($D266="","x",IF('BH (3)'!$B$13=1,SUMIFS(Lançamentos!$Q$5:$Q$1004,Lançamentos!$K$5:$K$1004,$D266,Lançamentos!$U$5:$U$1004,F$5,Lançamentos!$W$5:$W$1004,'BH (3)'!$C$14),SUMIFS(Lançamentos!$Q$5:$Q$1004,Lançamentos!$J$5:$J$1004,$D266,Lançamentos!$U$5:$U$1004,F$5,Lançamentos!$W$5:$W$1004,'BH (3)'!$C$14)))</f>
        <v>x</v>
      </c>
      <c r="G266" s="88" t="str">
        <f>IF($D266="","x",IF('BH (3)'!$B$13=1,SUMIFS(Lançamentos!$Q$5:$Q$1004,Lançamentos!$K$5:$K$1004,$D266,Lançamentos!$U$5:$U$1004,G$5,Lançamentos!$W$5:$W$1004,'BH (3)'!$C$14),SUMIFS(Lançamentos!$Q$5:$Q$1004,Lançamentos!$J$5:$J$1004,$D266,Lançamentos!$U$5:$U$1004,G$5,Lançamentos!$W$5:$W$1004,'BH (3)'!$C$14)))</f>
        <v>x</v>
      </c>
      <c r="H266" s="88" t="str">
        <f>IF($D266="","x",IF('BH (3)'!$B$13=1,SUMIFS(Lançamentos!$Q$5:$Q$1004,Lançamentos!$K$5:$K$1004,$D266,Lançamentos!$U$5:$U$1004,H$5,Lançamentos!$W$5:$W$1004,'BH (3)'!$C$14),SUMIFS(Lançamentos!$Q$5:$Q$1004,Lançamentos!$J$5:$J$1004,$D266,Lançamentos!$U$5:$U$1004,H$5,Lançamentos!$W$5:$W$1004,'BH (3)'!$C$14)))</f>
        <v>x</v>
      </c>
      <c r="I266" s="88" t="str">
        <f>IF($D266="","x",IF('BH (3)'!$B$13=1,SUMIFS(Lançamentos!$Q$5:$Q$1004,Lançamentos!$K$5:$K$1004,$D266,Lançamentos!$U$5:$U$1004,I$5,Lançamentos!$W$5:$W$1004,'BH (3)'!$C$14),SUMIFS(Lançamentos!$Q$5:$Q$1004,Lançamentos!$J$5:$J$1004,$D266,Lançamentos!$U$5:$U$1004,I$5,Lançamentos!$W$5:$W$1004,'BH (3)'!$C$14)))</f>
        <v>x</v>
      </c>
      <c r="J266" s="88" t="str">
        <f>IF($D266="","x",IF('BH (3)'!$B$13=1,SUMIFS(Lançamentos!$Q$5:$Q$1004,Lançamentos!$K$5:$K$1004,$D266,Lançamentos!$U$5:$U$1004,J$5,Lançamentos!$W$5:$W$1004,'BH (3)'!$C$14),SUMIFS(Lançamentos!$Q$5:$Q$1004,Lançamentos!$J$5:$J$1004,$D266,Lançamentos!$U$5:$U$1004,J$5,Lançamentos!$W$5:$W$1004,'BH (3)'!$C$14)))</f>
        <v>x</v>
      </c>
      <c r="K266" s="88" t="str">
        <f>IF($D266="","x",IF('BH (3)'!$B$13=1,SUMIFS(Lançamentos!$Q$5:$Q$1004,Lançamentos!$K$5:$K$1004,$D266,Lançamentos!$U$5:$U$1004,K$5,Lançamentos!$W$5:$W$1004,'BH (3)'!$C$14),SUMIFS(Lançamentos!$Q$5:$Q$1004,Lançamentos!$J$5:$J$1004,$D266,Lançamentos!$U$5:$U$1004,K$5,Lançamentos!$W$5:$W$1004,'BH (3)'!$C$14)))</f>
        <v>x</v>
      </c>
      <c r="L266" s="88" t="str">
        <f>IF($D266="","x",IF('BH (3)'!$B$13=1,SUMIFS(Lançamentos!$Q$5:$Q$1004,Lançamentos!$K$5:$K$1004,$D266,Lançamentos!$U$5:$U$1004,L$5,Lançamentos!$W$5:$W$1004,'BH (3)'!$C$14),SUMIFS(Lançamentos!$Q$5:$Q$1004,Lançamentos!$J$5:$J$1004,$D266,Lançamentos!$U$5:$U$1004,L$5,Lançamentos!$W$5:$W$1004,'BH (3)'!$C$14)))</f>
        <v>x</v>
      </c>
      <c r="M266" s="88" t="str">
        <f>IF($D266="","x",IF('BH (3)'!$B$13=1,SUMIFS(Lançamentos!$Q$5:$Q$1004,Lançamentos!$K$5:$K$1004,$D266,Lançamentos!$U$5:$U$1004,M$5,Lançamentos!$W$5:$W$1004,'BH (3)'!$C$14),SUMIFS(Lançamentos!$Q$5:$Q$1004,Lançamentos!$J$5:$J$1004,$D266,Lançamentos!$U$5:$U$1004,M$5,Lançamentos!$W$5:$W$1004,'BH (3)'!$C$14)))</f>
        <v>x</v>
      </c>
      <c r="N266" s="88" t="str">
        <f>IF($D266="","x",IF('BH (3)'!$B$13=1,SUMIFS(Lançamentos!$Q$5:$Q$1004,Lançamentos!$K$5:$K$1004,$D266,Lançamentos!$U$5:$U$1004,N$5,Lançamentos!$W$5:$W$1004,'BH (3)'!$C$14),SUMIFS(Lançamentos!$Q$5:$Q$1004,Lançamentos!$J$5:$J$1004,$D266,Lançamentos!$U$5:$U$1004,N$5,Lançamentos!$W$5:$W$1004,'BH (3)'!$C$14)))</f>
        <v>x</v>
      </c>
      <c r="O266" s="88" t="str">
        <f>IF($D266="","x",IF('BH (3)'!$B$13=1,SUMIFS(Lançamentos!$Q$5:$Q$1004,Lançamentos!$K$5:$K$1004,$D266,Lançamentos!$U$5:$U$1004,O$5,Lançamentos!$W$5:$W$1004,'BH (3)'!$C$14),SUMIFS(Lançamentos!$Q$5:$Q$1004,Lançamentos!$J$5:$J$1004,$D266,Lançamentos!$U$5:$U$1004,O$5,Lançamentos!$W$5:$W$1004,'BH (3)'!$C$14)))</f>
        <v>x</v>
      </c>
      <c r="P266" s="88" t="str">
        <f>IF($D266="","x",IF('BH (3)'!$B$13=1,SUMIFS(Lançamentos!$Q$5:$Q$1004,Lançamentos!$K$5:$K$1004,$D266,Lançamentos!$U$5:$U$1004,P$5,Lançamentos!$W$5:$W$1004,'BH (3)'!$C$14),SUMIFS(Lançamentos!$Q$5:$Q$1004,Lançamentos!$J$5:$J$1004,$D266,Lançamentos!$U$5:$U$1004,P$5,Lançamentos!$W$5:$W$1004,'BH (3)'!$C$14)))</f>
        <v>x</v>
      </c>
      <c r="Q266" s="177" t="str">
        <f t="shared" si="9"/>
        <v/>
      </c>
    </row>
    <row r="267" spans="3:17" ht="45" customHeight="1" x14ac:dyDescent="0.25">
      <c r="C267" s="81" t="str">
        <f t="shared" si="8"/>
        <v/>
      </c>
      <c r="D267" s="170" t="str">
        <f>IF('BH (3)'!$B$13=1,IF(Adv!D265="","",Adv!D265),IF(Cli!D265="","",Cli!D265))</f>
        <v/>
      </c>
      <c r="E267" s="88" t="str">
        <f>IF($D267="","x",IF('BH (3)'!$B$13=1,SUMIFS(Lançamentos!$Q$5:$Q$1004,Lançamentos!$K$5:$K$1004,$D267,Lançamentos!$U$5:$U$1004,E$5,Lançamentos!$W$5:$W$1004,'BH (3)'!$C$14),SUMIFS(Lançamentos!$Q$5:$Q$1004,Lançamentos!$J$5:$J$1004,$D267,Lançamentos!$U$5:$U$1004,E$5,Lançamentos!$W$5:$W$1004,'BH (3)'!$C$14)))</f>
        <v>x</v>
      </c>
      <c r="F267" s="88" t="str">
        <f>IF($D267="","x",IF('BH (3)'!$B$13=1,SUMIFS(Lançamentos!$Q$5:$Q$1004,Lançamentos!$K$5:$K$1004,$D267,Lançamentos!$U$5:$U$1004,F$5,Lançamentos!$W$5:$W$1004,'BH (3)'!$C$14),SUMIFS(Lançamentos!$Q$5:$Q$1004,Lançamentos!$J$5:$J$1004,$D267,Lançamentos!$U$5:$U$1004,F$5,Lançamentos!$W$5:$W$1004,'BH (3)'!$C$14)))</f>
        <v>x</v>
      </c>
      <c r="G267" s="88" t="str">
        <f>IF($D267="","x",IF('BH (3)'!$B$13=1,SUMIFS(Lançamentos!$Q$5:$Q$1004,Lançamentos!$K$5:$K$1004,$D267,Lançamentos!$U$5:$U$1004,G$5,Lançamentos!$W$5:$W$1004,'BH (3)'!$C$14),SUMIFS(Lançamentos!$Q$5:$Q$1004,Lançamentos!$J$5:$J$1004,$D267,Lançamentos!$U$5:$U$1004,G$5,Lançamentos!$W$5:$W$1004,'BH (3)'!$C$14)))</f>
        <v>x</v>
      </c>
      <c r="H267" s="88" t="str">
        <f>IF($D267="","x",IF('BH (3)'!$B$13=1,SUMIFS(Lançamentos!$Q$5:$Q$1004,Lançamentos!$K$5:$K$1004,$D267,Lançamentos!$U$5:$U$1004,H$5,Lançamentos!$W$5:$W$1004,'BH (3)'!$C$14),SUMIFS(Lançamentos!$Q$5:$Q$1004,Lançamentos!$J$5:$J$1004,$D267,Lançamentos!$U$5:$U$1004,H$5,Lançamentos!$W$5:$W$1004,'BH (3)'!$C$14)))</f>
        <v>x</v>
      </c>
      <c r="I267" s="88" t="str">
        <f>IF($D267="","x",IF('BH (3)'!$B$13=1,SUMIFS(Lançamentos!$Q$5:$Q$1004,Lançamentos!$K$5:$K$1004,$D267,Lançamentos!$U$5:$U$1004,I$5,Lançamentos!$W$5:$W$1004,'BH (3)'!$C$14),SUMIFS(Lançamentos!$Q$5:$Q$1004,Lançamentos!$J$5:$J$1004,$D267,Lançamentos!$U$5:$U$1004,I$5,Lançamentos!$W$5:$W$1004,'BH (3)'!$C$14)))</f>
        <v>x</v>
      </c>
      <c r="J267" s="88" t="str">
        <f>IF($D267="","x",IF('BH (3)'!$B$13=1,SUMIFS(Lançamentos!$Q$5:$Q$1004,Lançamentos!$K$5:$K$1004,$D267,Lançamentos!$U$5:$U$1004,J$5,Lançamentos!$W$5:$W$1004,'BH (3)'!$C$14),SUMIFS(Lançamentos!$Q$5:$Q$1004,Lançamentos!$J$5:$J$1004,$D267,Lançamentos!$U$5:$U$1004,J$5,Lançamentos!$W$5:$W$1004,'BH (3)'!$C$14)))</f>
        <v>x</v>
      </c>
      <c r="K267" s="88" t="str">
        <f>IF($D267="","x",IF('BH (3)'!$B$13=1,SUMIFS(Lançamentos!$Q$5:$Q$1004,Lançamentos!$K$5:$K$1004,$D267,Lançamentos!$U$5:$U$1004,K$5,Lançamentos!$W$5:$W$1004,'BH (3)'!$C$14),SUMIFS(Lançamentos!$Q$5:$Q$1004,Lançamentos!$J$5:$J$1004,$D267,Lançamentos!$U$5:$U$1004,K$5,Lançamentos!$W$5:$W$1004,'BH (3)'!$C$14)))</f>
        <v>x</v>
      </c>
      <c r="L267" s="88" t="str">
        <f>IF($D267="","x",IF('BH (3)'!$B$13=1,SUMIFS(Lançamentos!$Q$5:$Q$1004,Lançamentos!$K$5:$K$1004,$D267,Lançamentos!$U$5:$U$1004,L$5,Lançamentos!$W$5:$W$1004,'BH (3)'!$C$14),SUMIFS(Lançamentos!$Q$5:$Q$1004,Lançamentos!$J$5:$J$1004,$D267,Lançamentos!$U$5:$U$1004,L$5,Lançamentos!$W$5:$W$1004,'BH (3)'!$C$14)))</f>
        <v>x</v>
      </c>
      <c r="M267" s="88" t="str">
        <f>IF($D267="","x",IF('BH (3)'!$B$13=1,SUMIFS(Lançamentos!$Q$5:$Q$1004,Lançamentos!$K$5:$K$1004,$D267,Lançamentos!$U$5:$U$1004,M$5,Lançamentos!$W$5:$W$1004,'BH (3)'!$C$14),SUMIFS(Lançamentos!$Q$5:$Q$1004,Lançamentos!$J$5:$J$1004,$D267,Lançamentos!$U$5:$U$1004,M$5,Lançamentos!$W$5:$W$1004,'BH (3)'!$C$14)))</f>
        <v>x</v>
      </c>
      <c r="N267" s="88" t="str">
        <f>IF($D267="","x",IF('BH (3)'!$B$13=1,SUMIFS(Lançamentos!$Q$5:$Q$1004,Lançamentos!$K$5:$K$1004,$D267,Lançamentos!$U$5:$U$1004,N$5,Lançamentos!$W$5:$W$1004,'BH (3)'!$C$14),SUMIFS(Lançamentos!$Q$5:$Q$1004,Lançamentos!$J$5:$J$1004,$D267,Lançamentos!$U$5:$U$1004,N$5,Lançamentos!$W$5:$W$1004,'BH (3)'!$C$14)))</f>
        <v>x</v>
      </c>
      <c r="O267" s="88" t="str">
        <f>IF($D267="","x",IF('BH (3)'!$B$13=1,SUMIFS(Lançamentos!$Q$5:$Q$1004,Lançamentos!$K$5:$K$1004,$D267,Lançamentos!$U$5:$U$1004,O$5,Lançamentos!$W$5:$W$1004,'BH (3)'!$C$14),SUMIFS(Lançamentos!$Q$5:$Q$1004,Lançamentos!$J$5:$J$1004,$D267,Lançamentos!$U$5:$U$1004,O$5,Lançamentos!$W$5:$W$1004,'BH (3)'!$C$14)))</f>
        <v>x</v>
      </c>
      <c r="P267" s="88" t="str">
        <f>IF($D267="","x",IF('BH (3)'!$B$13=1,SUMIFS(Lançamentos!$Q$5:$Q$1004,Lançamentos!$K$5:$K$1004,$D267,Lançamentos!$U$5:$U$1004,P$5,Lançamentos!$W$5:$W$1004,'BH (3)'!$C$14),SUMIFS(Lançamentos!$Q$5:$Q$1004,Lançamentos!$J$5:$J$1004,$D267,Lançamentos!$U$5:$U$1004,P$5,Lançamentos!$W$5:$W$1004,'BH (3)'!$C$14)))</f>
        <v>x</v>
      </c>
      <c r="Q267" s="177" t="str">
        <f t="shared" si="9"/>
        <v/>
      </c>
    </row>
    <row r="268" spans="3:17" ht="45" customHeight="1" x14ac:dyDescent="0.25">
      <c r="C268" s="81" t="str">
        <f t="shared" si="8"/>
        <v/>
      </c>
      <c r="D268" s="170" t="str">
        <f>IF('BH (3)'!$B$13=1,IF(Adv!D266="","",Adv!D266),IF(Cli!D266="","",Cli!D266))</f>
        <v/>
      </c>
      <c r="E268" s="88" t="str">
        <f>IF($D268="","x",IF('BH (3)'!$B$13=1,SUMIFS(Lançamentos!$Q$5:$Q$1004,Lançamentos!$K$5:$K$1004,$D268,Lançamentos!$U$5:$U$1004,E$5,Lançamentos!$W$5:$W$1004,'BH (3)'!$C$14),SUMIFS(Lançamentos!$Q$5:$Q$1004,Lançamentos!$J$5:$J$1004,$D268,Lançamentos!$U$5:$U$1004,E$5,Lançamentos!$W$5:$W$1004,'BH (3)'!$C$14)))</f>
        <v>x</v>
      </c>
      <c r="F268" s="88" t="str">
        <f>IF($D268="","x",IF('BH (3)'!$B$13=1,SUMIFS(Lançamentos!$Q$5:$Q$1004,Lançamentos!$K$5:$K$1004,$D268,Lançamentos!$U$5:$U$1004,F$5,Lançamentos!$W$5:$W$1004,'BH (3)'!$C$14),SUMIFS(Lançamentos!$Q$5:$Q$1004,Lançamentos!$J$5:$J$1004,$D268,Lançamentos!$U$5:$U$1004,F$5,Lançamentos!$W$5:$W$1004,'BH (3)'!$C$14)))</f>
        <v>x</v>
      </c>
      <c r="G268" s="88" t="str">
        <f>IF($D268="","x",IF('BH (3)'!$B$13=1,SUMIFS(Lançamentos!$Q$5:$Q$1004,Lançamentos!$K$5:$K$1004,$D268,Lançamentos!$U$5:$U$1004,G$5,Lançamentos!$W$5:$W$1004,'BH (3)'!$C$14),SUMIFS(Lançamentos!$Q$5:$Q$1004,Lançamentos!$J$5:$J$1004,$D268,Lançamentos!$U$5:$U$1004,G$5,Lançamentos!$W$5:$W$1004,'BH (3)'!$C$14)))</f>
        <v>x</v>
      </c>
      <c r="H268" s="88" t="str">
        <f>IF($D268="","x",IF('BH (3)'!$B$13=1,SUMIFS(Lançamentos!$Q$5:$Q$1004,Lançamentos!$K$5:$K$1004,$D268,Lançamentos!$U$5:$U$1004,H$5,Lançamentos!$W$5:$W$1004,'BH (3)'!$C$14),SUMIFS(Lançamentos!$Q$5:$Q$1004,Lançamentos!$J$5:$J$1004,$D268,Lançamentos!$U$5:$U$1004,H$5,Lançamentos!$W$5:$W$1004,'BH (3)'!$C$14)))</f>
        <v>x</v>
      </c>
      <c r="I268" s="88" t="str">
        <f>IF($D268="","x",IF('BH (3)'!$B$13=1,SUMIFS(Lançamentos!$Q$5:$Q$1004,Lançamentos!$K$5:$K$1004,$D268,Lançamentos!$U$5:$U$1004,I$5,Lançamentos!$W$5:$W$1004,'BH (3)'!$C$14),SUMIFS(Lançamentos!$Q$5:$Q$1004,Lançamentos!$J$5:$J$1004,$D268,Lançamentos!$U$5:$U$1004,I$5,Lançamentos!$W$5:$W$1004,'BH (3)'!$C$14)))</f>
        <v>x</v>
      </c>
      <c r="J268" s="88" t="str">
        <f>IF($D268="","x",IF('BH (3)'!$B$13=1,SUMIFS(Lançamentos!$Q$5:$Q$1004,Lançamentos!$K$5:$K$1004,$D268,Lançamentos!$U$5:$U$1004,J$5,Lançamentos!$W$5:$W$1004,'BH (3)'!$C$14),SUMIFS(Lançamentos!$Q$5:$Q$1004,Lançamentos!$J$5:$J$1004,$D268,Lançamentos!$U$5:$U$1004,J$5,Lançamentos!$W$5:$W$1004,'BH (3)'!$C$14)))</f>
        <v>x</v>
      </c>
      <c r="K268" s="88" t="str">
        <f>IF($D268="","x",IF('BH (3)'!$B$13=1,SUMIFS(Lançamentos!$Q$5:$Q$1004,Lançamentos!$K$5:$K$1004,$D268,Lançamentos!$U$5:$U$1004,K$5,Lançamentos!$W$5:$W$1004,'BH (3)'!$C$14),SUMIFS(Lançamentos!$Q$5:$Q$1004,Lançamentos!$J$5:$J$1004,$D268,Lançamentos!$U$5:$U$1004,K$5,Lançamentos!$W$5:$W$1004,'BH (3)'!$C$14)))</f>
        <v>x</v>
      </c>
      <c r="L268" s="88" t="str">
        <f>IF($D268="","x",IF('BH (3)'!$B$13=1,SUMIFS(Lançamentos!$Q$5:$Q$1004,Lançamentos!$K$5:$K$1004,$D268,Lançamentos!$U$5:$U$1004,L$5,Lançamentos!$W$5:$W$1004,'BH (3)'!$C$14),SUMIFS(Lançamentos!$Q$5:$Q$1004,Lançamentos!$J$5:$J$1004,$D268,Lançamentos!$U$5:$U$1004,L$5,Lançamentos!$W$5:$W$1004,'BH (3)'!$C$14)))</f>
        <v>x</v>
      </c>
      <c r="M268" s="88" t="str">
        <f>IF($D268="","x",IF('BH (3)'!$B$13=1,SUMIFS(Lançamentos!$Q$5:$Q$1004,Lançamentos!$K$5:$K$1004,$D268,Lançamentos!$U$5:$U$1004,M$5,Lançamentos!$W$5:$W$1004,'BH (3)'!$C$14),SUMIFS(Lançamentos!$Q$5:$Q$1004,Lançamentos!$J$5:$J$1004,$D268,Lançamentos!$U$5:$U$1004,M$5,Lançamentos!$W$5:$W$1004,'BH (3)'!$C$14)))</f>
        <v>x</v>
      </c>
      <c r="N268" s="88" t="str">
        <f>IF($D268="","x",IF('BH (3)'!$B$13=1,SUMIFS(Lançamentos!$Q$5:$Q$1004,Lançamentos!$K$5:$K$1004,$D268,Lançamentos!$U$5:$U$1004,N$5,Lançamentos!$W$5:$W$1004,'BH (3)'!$C$14),SUMIFS(Lançamentos!$Q$5:$Q$1004,Lançamentos!$J$5:$J$1004,$D268,Lançamentos!$U$5:$U$1004,N$5,Lançamentos!$W$5:$W$1004,'BH (3)'!$C$14)))</f>
        <v>x</v>
      </c>
      <c r="O268" s="88" t="str">
        <f>IF($D268="","x",IF('BH (3)'!$B$13=1,SUMIFS(Lançamentos!$Q$5:$Q$1004,Lançamentos!$K$5:$K$1004,$D268,Lançamentos!$U$5:$U$1004,O$5,Lançamentos!$W$5:$W$1004,'BH (3)'!$C$14),SUMIFS(Lançamentos!$Q$5:$Q$1004,Lançamentos!$J$5:$J$1004,$D268,Lançamentos!$U$5:$U$1004,O$5,Lançamentos!$W$5:$W$1004,'BH (3)'!$C$14)))</f>
        <v>x</v>
      </c>
      <c r="P268" s="88" t="str">
        <f>IF($D268="","x",IF('BH (3)'!$B$13=1,SUMIFS(Lançamentos!$Q$5:$Q$1004,Lançamentos!$K$5:$K$1004,$D268,Lançamentos!$U$5:$U$1004,P$5,Lançamentos!$W$5:$W$1004,'BH (3)'!$C$14),SUMIFS(Lançamentos!$Q$5:$Q$1004,Lançamentos!$J$5:$J$1004,$D268,Lançamentos!$U$5:$U$1004,P$5,Lançamentos!$W$5:$W$1004,'BH (3)'!$C$14)))</f>
        <v>x</v>
      </c>
      <c r="Q268" s="177" t="str">
        <f t="shared" si="9"/>
        <v/>
      </c>
    </row>
    <row r="269" spans="3:17" ht="45" customHeight="1" x14ac:dyDescent="0.25">
      <c r="C269" s="81" t="str">
        <f t="shared" si="8"/>
        <v/>
      </c>
      <c r="D269" s="170" t="str">
        <f>IF('BH (3)'!$B$13=1,IF(Adv!D267="","",Adv!D267),IF(Cli!D267="","",Cli!D267))</f>
        <v/>
      </c>
      <c r="E269" s="88" t="str">
        <f>IF($D269="","x",IF('BH (3)'!$B$13=1,SUMIFS(Lançamentos!$Q$5:$Q$1004,Lançamentos!$K$5:$K$1004,$D269,Lançamentos!$U$5:$U$1004,E$5,Lançamentos!$W$5:$W$1004,'BH (3)'!$C$14),SUMIFS(Lançamentos!$Q$5:$Q$1004,Lançamentos!$J$5:$J$1004,$D269,Lançamentos!$U$5:$U$1004,E$5,Lançamentos!$W$5:$W$1004,'BH (3)'!$C$14)))</f>
        <v>x</v>
      </c>
      <c r="F269" s="88" t="str">
        <f>IF($D269="","x",IF('BH (3)'!$B$13=1,SUMIFS(Lançamentos!$Q$5:$Q$1004,Lançamentos!$K$5:$K$1004,$D269,Lançamentos!$U$5:$U$1004,F$5,Lançamentos!$W$5:$W$1004,'BH (3)'!$C$14),SUMIFS(Lançamentos!$Q$5:$Q$1004,Lançamentos!$J$5:$J$1004,$D269,Lançamentos!$U$5:$U$1004,F$5,Lançamentos!$W$5:$W$1004,'BH (3)'!$C$14)))</f>
        <v>x</v>
      </c>
      <c r="G269" s="88" t="str">
        <f>IF($D269="","x",IF('BH (3)'!$B$13=1,SUMIFS(Lançamentos!$Q$5:$Q$1004,Lançamentos!$K$5:$K$1004,$D269,Lançamentos!$U$5:$U$1004,G$5,Lançamentos!$W$5:$W$1004,'BH (3)'!$C$14),SUMIFS(Lançamentos!$Q$5:$Q$1004,Lançamentos!$J$5:$J$1004,$D269,Lançamentos!$U$5:$U$1004,G$5,Lançamentos!$W$5:$W$1004,'BH (3)'!$C$14)))</f>
        <v>x</v>
      </c>
      <c r="H269" s="88" t="str">
        <f>IF($D269="","x",IF('BH (3)'!$B$13=1,SUMIFS(Lançamentos!$Q$5:$Q$1004,Lançamentos!$K$5:$K$1004,$D269,Lançamentos!$U$5:$U$1004,H$5,Lançamentos!$W$5:$W$1004,'BH (3)'!$C$14),SUMIFS(Lançamentos!$Q$5:$Q$1004,Lançamentos!$J$5:$J$1004,$D269,Lançamentos!$U$5:$U$1004,H$5,Lançamentos!$W$5:$W$1004,'BH (3)'!$C$14)))</f>
        <v>x</v>
      </c>
      <c r="I269" s="88" t="str">
        <f>IF($D269="","x",IF('BH (3)'!$B$13=1,SUMIFS(Lançamentos!$Q$5:$Q$1004,Lançamentos!$K$5:$K$1004,$D269,Lançamentos!$U$5:$U$1004,I$5,Lançamentos!$W$5:$W$1004,'BH (3)'!$C$14),SUMIFS(Lançamentos!$Q$5:$Q$1004,Lançamentos!$J$5:$J$1004,$D269,Lançamentos!$U$5:$U$1004,I$5,Lançamentos!$W$5:$W$1004,'BH (3)'!$C$14)))</f>
        <v>x</v>
      </c>
      <c r="J269" s="88" t="str">
        <f>IF($D269="","x",IF('BH (3)'!$B$13=1,SUMIFS(Lançamentos!$Q$5:$Q$1004,Lançamentos!$K$5:$K$1004,$D269,Lançamentos!$U$5:$U$1004,J$5,Lançamentos!$W$5:$W$1004,'BH (3)'!$C$14),SUMIFS(Lançamentos!$Q$5:$Q$1004,Lançamentos!$J$5:$J$1004,$D269,Lançamentos!$U$5:$U$1004,J$5,Lançamentos!$W$5:$W$1004,'BH (3)'!$C$14)))</f>
        <v>x</v>
      </c>
      <c r="K269" s="88" t="str">
        <f>IF($D269="","x",IF('BH (3)'!$B$13=1,SUMIFS(Lançamentos!$Q$5:$Q$1004,Lançamentos!$K$5:$K$1004,$D269,Lançamentos!$U$5:$U$1004,K$5,Lançamentos!$W$5:$W$1004,'BH (3)'!$C$14),SUMIFS(Lançamentos!$Q$5:$Q$1004,Lançamentos!$J$5:$J$1004,$D269,Lançamentos!$U$5:$U$1004,K$5,Lançamentos!$W$5:$W$1004,'BH (3)'!$C$14)))</f>
        <v>x</v>
      </c>
      <c r="L269" s="88" t="str">
        <f>IF($D269="","x",IF('BH (3)'!$B$13=1,SUMIFS(Lançamentos!$Q$5:$Q$1004,Lançamentos!$K$5:$K$1004,$D269,Lançamentos!$U$5:$U$1004,L$5,Lançamentos!$W$5:$W$1004,'BH (3)'!$C$14),SUMIFS(Lançamentos!$Q$5:$Q$1004,Lançamentos!$J$5:$J$1004,$D269,Lançamentos!$U$5:$U$1004,L$5,Lançamentos!$W$5:$W$1004,'BH (3)'!$C$14)))</f>
        <v>x</v>
      </c>
      <c r="M269" s="88" t="str">
        <f>IF($D269="","x",IF('BH (3)'!$B$13=1,SUMIFS(Lançamentos!$Q$5:$Q$1004,Lançamentos!$K$5:$K$1004,$D269,Lançamentos!$U$5:$U$1004,M$5,Lançamentos!$W$5:$W$1004,'BH (3)'!$C$14),SUMIFS(Lançamentos!$Q$5:$Q$1004,Lançamentos!$J$5:$J$1004,$D269,Lançamentos!$U$5:$U$1004,M$5,Lançamentos!$W$5:$W$1004,'BH (3)'!$C$14)))</f>
        <v>x</v>
      </c>
      <c r="N269" s="88" t="str">
        <f>IF($D269="","x",IF('BH (3)'!$B$13=1,SUMIFS(Lançamentos!$Q$5:$Q$1004,Lançamentos!$K$5:$K$1004,$D269,Lançamentos!$U$5:$U$1004,N$5,Lançamentos!$W$5:$W$1004,'BH (3)'!$C$14),SUMIFS(Lançamentos!$Q$5:$Q$1004,Lançamentos!$J$5:$J$1004,$D269,Lançamentos!$U$5:$U$1004,N$5,Lançamentos!$W$5:$W$1004,'BH (3)'!$C$14)))</f>
        <v>x</v>
      </c>
      <c r="O269" s="88" t="str">
        <f>IF($D269="","x",IF('BH (3)'!$B$13=1,SUMIFS(Lançamentos!$Q$5:$Q$1004,Lançamentos!$K$5:$K$1004,$D269,Lançamentos!$U$5:$U$1004,O$5,Lançamentos!$W$5:$W$1004,'BH (3)'!$C$14),SUMIFS(Lançamentos!$Q$5:$Q$1004,Lançamentos!$J$5:$J$1004,$D269,Lançamentos!$U$5:$U$1004,O$5,Lançamentos!$W$5:$W$1004,'BH (3)'!$C$14)))</f>
        <v>x</v>
      </c>
      <c r="P269" s="88" t="str">
        <f>IF($D269="","x",IF('BH (3)'!$B$13=1,SUMIFS(Lançamentos!$Q$5:$Q$1004,Lançamentos!$K$5:$K$1004,$D269,Lançamentos!$U$5:$U$1004,P$5,Lançamentos!$W$5:$W$1004,'BH (3)'!$C$14),SUMIFS(Lançamentos!$Q$5:$Q$1004,Lançamentos!$J$5:$J$1004,$D269,Lançamentos!$U$5:$U$1004,P$5,Lançamentos!$W$5:$W$1004,'BH (3)'!$C$14)))</f>
        <v>x</v>
      </c>
      <c r="Q269" s="177" t="str">
        <f t="shared" si="9"/>
        <v/>
      </c>
    </row>
    <row r="270" spans="3:17" ht="45" customHeight="1" x14ac:dyDescent="0.25">
      <c r="C270" s="81" t="str">
        <f t="shared" si="8"/>
        <v/>
      </c>
      <c r="D270" s="170" t="str">
        <f>IF('BH (3)'!$B$13=1,IF(Adv!D268="","",Adv!D268),IF(Cli!D268="","",Cli!D268))</f>
        <v/>
      </c>
      <c r="E270" s="88" t="str">
        <f>IF($D270="","x",IF('BH (3)'!$B$13=1,SUMIFS(Lançamentos!$Q$5:$Q$1004,Lançamentos!$K$5:$K$1004,$D270,Lançamentos!$U$5:$U$1004,E$5,Lançamentos!$W$5:$W$1004,'BH (3)'!$C$14),SUMIFS(Lançamentos!$Q$5:$Q$1004,Lançamentos!$J$5:$J$1004,$D270,Lançamentos!$U$5:$U$1004,E$5,Lançamentos!$W$5:$W$1004,'BH (3)'!$C$14)))</f>
        <v>x</v>
      </c>
      <c r="F270" s="88" t="str">
        <f>IF($D270="","x",IF('BH (3)'!$B$13=1,SUMIFS(Lançamentos!$Q$5:$Q$1004,Lançamentos!$K$5:$K$1004,$D270,Lançamentos!$U$5:$U$1004,F$5,Lançamentos!$W$5:$W$1004,'BH (3)'!$C$14),SUMIFS(Lançamentos!$Q$5:$Q$1004,Lançamentos!$J$5:$J$1004,$D270,Lançamentos!$U$5:$U$1004,F$5,Lançamentos!$W$5:$W$1004,'BH (3)'!$C$14)))</f>
        <v>x</v>
      </c>
      <c r="G270" s="88" t="str">
        <f>IF($D270="","x",IF('BH (3)'!$B$13=1,SUMIFS(Lançamentos!$Q$5:$Q$1004,Lançamentos!$K$5:$K$1004,$D270,Lançamentos!$U$5:$U$1004,G$5,Lançamentos!$W$5:$W$1004,'BH (3)'!$C$14),SUMIFS(Lançamentos!$Q$5:$Q$1004,Lançamentos!$J$5:$J$1004,$D270,Lançamentos!$U$5:$U$1004,G$5,Lançamentos!$W$5:$W$1004,'BH (3)'!$C$14)))</f>
        <v>x</v>
      </c>
      <c r="H270" s="88" t="str">
        <f>IF($D270="","x",IF('BH (3)'!$B$13=1,SUMIFS(Lançamentos!$Q$5:$Q$1004,Lançamentos!$K$5:$K$1004,$D270,Lançamentos!$U$5:$U$1004,H$5,Lançamentos!$W$5:$W$1004,'BH (3)'!$C$14),SUMIFS(Lançamentos!$Q$5:$Q$1004,Lançamentos!$J$5:$J$1004,$D270,Lançamentos!$U$5:$U$1004,H$5,Lançamentos!$W$5:$W$1004,'BH (3)'!$C$14)))</f>
        <v>x</v>
      </c>
      <c r="I270" s="88" t="str">
        <f>IF($D270="","x",IF('BH (3)'!$B$13=1,SUMIFS(Lançamentos!$Q$5:$Q$1004,Lançamentos!$K$5:$K$1004,$D270,Lançamentos!$U$5:$U$1004,I$5,Lançamentos!$W$5:$W$1004,'BH (3)'!$C$14),SUMIFS(Lançamentos!$Q$5:$Q$1004,Lançamentos!$J$5:$J$1004,$D270,Lançamentos!$U$5:$U$1004,I$5,Lançamentos!$W$5:$W$1004,'BH (3)'!$C$14)))</f>
        <v>x</v>
      </c>
      <c r="J270" s="88" t="str">
        <f>IF($D270="","x",IF('BH (3)'!$B$13=1,SUMIFS(Lançamentos!$Q$5:$Q$1004,Lançamentos!$K$5:$K$1004,$D270,Lançamentos!$U$5:$U$1004,J$5,Lançamentos!$W$5:$W$1004,'BH (3)'!$C$14),SUMIFS(Lançamentos!$Q$5:$Q$1004,Lançamentos!$J$5:$J$1004,$D270,Lançamentos!$U$5:$U$1004,J$5,Lançamentos!$W$5:$W$1004,'BH (3)'!$C$14)))</f>
        <v>x</v>
      </c>
      <c r="K270" s="88" t="str">
        <f>IF($D270="","x",IF('BH (3)'!$B$13=1,SUMIFS(Lançamentos!$Q$5:$Q$1004,Lançamentos!$K$5:$K$1004,$D270,Lançamentos!$U$5:$U$1004,K$5,Lançamentos!$W$5:$W$1004,'BH (3)'!$C$14),SUMIFS(Lançamentos!$Q$5:$Q$1004,Lançamentos!$J$5:$J$1004,$D270,Lançamentos!$U$5:$U$1004,K$5,Lançamentos!$W$5:$W$1004,'BH (3)'!$C$14)))</f>
        <v>x</v>
      </c>
      <c r="L270" s="88" t="str">
        <f>IF($D270="","x",IF('BH (3)'!$B$13=1,SUMIFS(Lançamentos!$Q$5:$Q$1004,Lançamentos!$K$5:$K$1004,$D270,Lançamentos!$U$5:$U$1004,L$5,Lançamentos!$W$5:$W$1004,'BH (3)'!$C$14),SUMIFS(Lançamentos!$Q$5:$Q$1004,Lançamentos!$J$5:$J$1004,$D270,Lançamentos!$U$5:$U$1004,L$5,Lançamentos!$W$5:$W$1004,'BH (3)'!$C$14)))</f>
        <v>x</v>
      </c>
      <c r="M270" s="88" t="str">
        <f>IF($D270="","x",IF('BH (3)'!$B$13=1,SUMIFS(Lançamentos!$Q$5:$Q$1004,Lançamentos!$K$5:$K$1004,$D270,Lançamentos!$U$5:$U$1004,M$5,Lançamentos!$W$5:$W$1004,'BH (3)'!$C$14),SUMIFS(Lançamentos!$Q$5:$Q$1004,Lançamentos!$J$5:$J$1004,$D270,Lançamentos!$U$5:$U$1004,M$5,Lançamentos!$W$5:$W$1004,'BH (3)'!$C$14)))</f>
        <v>x</v>
      </c>
      <c r="N270" s="88" t="str">
        <f>IF($D270="","x",IF('BH (3)'!$B$13=1,SUMIFS(Lançamentos!$Q$5:$Q$1004,Lançamentos!$K$5:$K$1004,$D270,Lançamentos!$U$5:$U$1004,N$5,Lançamentos!$W$5:$W$1004,'BH (3)'!$C$14),SUMIFS(Lançamentos!$Q$5:$Q$1004,Lançamentos!$J$5:$J$1004,$D270,Lançamentos!$U$5:$U$1004,N$5,Lançamentos!$W$5:$W$1004,'BH (3)'!$C$14)))</f>
        <v>x</v>
      </c>
      <c r="O270" s="88" t="str">
        <f>IF($D270="","x",IF('BH (3)'!$B$13=1,SUMIFS(Lançamentos!$Q$5:$Q$1004,Lançamentos!$K$5:$K$1004,$D270,Lançamentos!$U$5:$U$1004,O$5,Lançamentos!$W$5:$W$1004,'BH (3)'!$C$14),SUMIFS(Lançamentos!$Q$5:$Q$1004,Lançamentos!$J$5:$J$1004,$D270,Lançamentos!$U$5:$U$1004,O$5,Lançamentos!$W$5:$W$1004,'BH (3)'!$C$14)))</f>
        <v>x</v>
      </c>
      <c r="P270" s="88" t="str">
        <f>IF($D270="","x",IF('BH (3)'!$B$13=1,SUMIFS(Lançamentos!$Q$5:$Q$1004,Lançamentos!$K$5:$K$1004,$D270,Lançamentos!$U$5:$U$1004,P$5,Lançamentos!$W$5:$W$1004,'BH (3)'!$C$14),SUMIFS(Lançamentos!$Q$5:$Q$1004,Lançamentos!$J$5:$J$1004,$D270,Lançamentos!$U$5:$U$1004,P$5,Lançamentos!$W$5:$W$1004,'BH (3)'!$C$14)))</f>
        <v>x</v>
      </c>
      <c r="Q270" s="177" t="str">
        <f t="shared" si="9"/>
        <v/>
      </c>
    </row>
    <row r="271" spans="3:17" ht="45" customHeight="1" x14ac:dyDescent="0.25">
      <c r="C271" s="81" t="str">
        <f t="shared" si="8"/>
        <v/>
      </c>
      <c r="D271" s="170" t="str">
        <f>IF('BH (3)'!$B$13=1,IF(Adv!D269="","",Adv!D269),IF(Cli!D269="","",Cli!D269))</f>
        <v/>
      </c>
      <c r="E271" s="88" t="str">
        <f>IF($D271="","x",IF('BH (3)'!$B$13=1,SUMIFS(Lançamentos!$Q$5:$Q$1004,Lançamentos!$K$5:$K$1004,$D271,Lançamentos!$U$5:$U$1004,E$5,Lançamentos!$W$5:$W$1004,'BH (3)'!$C$14),SUMIFS(Lançamentos!$Q$5:$Q$1004,Lançamentos!$J$5:$J$1004,$D271,Lançamentos!$U$5:$U$1004,E$5,Lançamentos!$W$5:$W$1004,'BH (3)'!$C$14)))</f>
        <v>x</v>
      </c>
      <c r="F271" s="88" t="str">
        <f>IF($D271="","x",IF('BH (3)'!$B$13=1,SUMIFS(Lançamentos!$Q$5:$Q$1004,Lançamentos!$K$5:$K$1004,$D271,Lançamentos!$U$5:$U$1004,F$5,Lançamentos!$W$5:$W$1004,'BH (3)'!$C$14),SUMIFS(Lançamentos!$Q$5:$Q$1004,Lançamentos!$J$5:$J$1004,$D271,Lançamentos!$U$5:$U$1004,F$5,Lançamentos!$W$5:$W$1004,'BH (3)'!$C$14)))</f>
        <v>x</v>
      </c>
      <c r="G271" s="88" t="str">
        <f>IF($D271="","x",IF('BH (3)'!$B$13=1,SUMIFS(Lançamentos!$Q$5:$Q$1004,Lançamentos!$K$5:$K$1004,$D271,Lançamentos!$U$5:$U$1004,G$5,Lançamentos!$W$5:$W$1004,'BH (3)'!$C$14),SUMIFS(Lançamentos!$Q$5:$Q$1004,Lançamentos!$J$5:$J$1004,$D271,Lançamentos!$U$5:$U$1004,G$5,Lançamentos!$W$5:$W$1004,'BH (3)'!$C$14)))</f>
        <v>x</v>
      </c>
      <c r="H271" s="88" t="str">
        <f>IF($D271="","x",IF('BH (3)'!$B$13=1,SUMIFS(Lançamentos!$Q$5:$Q$1004,Lançamentos!$K$5:$K$1004,$D271,Lançamentos!$U$5:$U$1004,H$5,Lançamentos!$W$5:$W$1004,'BH (3)'!$C$14),SUMIFS(Lançamentos!$Q$5:$Q$1004,Lançamentos!$J$5:$J$1004,$D271,Lançamentos!$U$5:$U$1004,H$5,Lançamentos!$W$5:$W$1004,'BH (3)'!$C$14)))</f>
        <v>x</v>
      </c>
      <c r="I271" s="88" t="str">
        <f>IF($D271="","x",IF('BH (3)'!$B$13=1,SUMIFS(Lançamentos!$Q$5:$Q$1004,Lançamentos!$K$5:$K$1004,$D271,Lançamentos!$U$5:$U$1004,I$5,Lançamentos!$W$5:$W$1004,'BH (3)'!$C$14),SUMIFS(Lançamentos!$Q$5:$Q$1004,Lançamentos!$J$5:$J$1004,$D271,Lançamentos!$U$5:$U$1004,I$5,Lançamentos!$W$5:$W$1004,'BH (3)'!$C$14)))</f>
        <v>x</v>
      </c>
      <c r="J271" s="88" t="str">
        <f>IF($D271="","x",IF('BH (3)'!$B$13=1,SUMIFS(Lançamentos!$Q$5:$Q$1004,Lançamentos!$K$5:$K$1004,$D271,Lançamentos!$U$5:$U$1004,J$5,Lançamentos!$W$5:$W$1004,'BH (3)'!$C$14),SUMIFS(Lançamentos!$Q$5:$Q$1004,Lançamentos!$J$5:$J$1004,$D271,Lançamentos!$U$5:$U$1004,J$5,Lançamentos!$W$5:$W$1004,'BH (3)'!$C$14)))</f>
        <v>x</v>
      </c>
      <c r="K271" s="88" t="str">
        <f>IF($D271="","x",IF('BH (3)'!$B$13=1,SUMIFS(Lançamentos!$Q$5:$Q$1004,Lançamentos!$K$5:$K$1004,$D271,Lançamentos!$U$5:$U$1004,K$5,Lançamentos!$W$5:$W$1004,'BH (3)'!$C$14),SUMIFS(Lançamentos!$Q$5:$Q$1004,Lançamentos!$J$5:$J$1004,$D271,Lançamentos!$U$5:$U$1004,K$5,Lançamentos!$W$5:$W$1004,'BH (3)'!$C$14)))</f>
        <v>x</v>
      </c>
      <c r="L271" s="88" t="str">
        <f>IF($D271="","x",IF('BH (3)'!$B$13=1,SUMIFS(Lançamentos!$Q$5:$Q$1004,Lançamentos!$K$5:$K$1004,$D271,Lançamentos!$U$5:$U$1004,L$5,Lançamentos!$W$5:$W$1004,'BH (3)'!$C$14),SUMIFS(Lançamentos!$Q$5:$Q$1004,Lançamentos!$J$5:$J$1004,$D271,Lançamentos!$U$5:$U$1004,L$5,Lançamentos!$W$5:$W$1004,'BH (3)'!$C$14)))</f>
        <v>x</v>
      </c>
      <c r="M271" s="88" t="str">
        <f>IF($D271="","x",IF('BH (3)'!$B$13=1,SUMIFS(Lançamentos!$Q$5:$Q$1004,Lançamentos!$K$5:$K$1004,$D271,Lançamentos!$U$5:$U$1004,M$5,Lançamentos!$W$5:$W$1004,'BH (3)'!$C$14),SUMIFS(Lançamentos!$Q$5:$Q$1004,Lançamentos!$J$5:$J$1004,$D271,Lançamentos!$U$5:$U$1004,M$5,Lançamentos!$W$5:$W$1004,'BH (3)'!$C$14)))</f>
        <v>x</v>
      </c>
      <c r="N271" s="88" t="str">
        <f>IF($D271="","x",IF('BH (3)'!$B$13=1,SUMIFS(Lançamentos!$Q$5:$Q$1004,Lançamentos!$K$5:$K$1004,$D271,Lançamentos!$U$5:$U$1004,N$5,Lançamentos!$W$5:$W$1004,'BH (3)'!$C$14),SUMIFS(Lançamentos!$Q$5:$Q$1004,Lançamentos!$J$5:$J$1004,$D271,Lançamentos!$U$5:$U$1004,N$5,Lançamentos!$W$5:$W$1004,'BH (3)'!$C$14)))</f>
        <v>x</v>
      </c>
      <c r="O271" s="88" t="str">
        <f>IF($D271="","x",IF('BH (3)'!$B$13=1,SUMIFS(Lançamentos!$Q$5:$Q$1004,Lançamentos!$K$5:$K$1004,$D271,Lançamentos!$U$5:$U$1004,O$5,Lançamentos!$W$5:$W$1004,'BH (3)'!$C$14),SUMIFS(Lançamentos!$Q$5:$Q$1004,Lançamentos!$J$5:$J$1004,$D271,Lançamentos!$U$5:$U$1004,O$5,Lançamentos!$W$5:$W$1004,'BH (3)'!$C$14)))</f>
        <v>x</v>
      </c>
      <c r="P271" s="88" t="str">
        <f>IF($D271="","x",IF('BH (3)'!$B$13=1,SUMIFS(Lançamentos!$Q$5:$Q$1004,Lançamentos!$K$5:$K$1004,$D271,Lançamentos!$U$5:$U$1004,P$5,Lançamentos!$W$5:$W$1004,'BH (3)'!$C$14),SUMIFS(Lançamentos!$Q$5:$Q$1004,Lançamentos!$J$5:$J$1004,$D271,Lançamentos!$U$5:$U$1004,P$5,Lançamentos!$W$5:$W$1004,'BH (3)'!$C$14)))</f>
        <v>x</v>
      </c>
      <c r="Q271" s="177" t="str">
        <f t="shared" si="9"/>
        <v/>
      </c>
    </row>
    <row r="272" spans="3:17" ht="45" customHeight="1" x14ac:dyDescent="0.25">
      <c r="C272" s="81" t="str">
        <f t="shared" si="8"/>
        <v/>
      </c>
      <c r="D272" s="170" t="str">
        <f>IF('BH (3)'!$B$13=1,IF(Adv!D270="","",Adv!D270),IF(Cli!D270="","",Cli!D270))</f>
        <v/>
      </c>
      <c r="E272" s="88" t="str">
        <f>IF($D272="","x",IF('BH (3)'!$B$13=1,SUMIFS(Lançamentos!$Q$5:$Q$1004,Lançamentos!$K$5:$K$1004,$D272,Lançamentos!$U$5:$U$1004,E$5,Lançamentos!$W$5:$W$1004,'BH (3)'!$C$14),SUMIFS(Lançamentos!$Q$5:$Q$1004,Lançamentos!$J$5:$J$1004,$D272,Lançamentos!$U$5:$U$1004,E$5,Lançamentos!$W$5:$W$1004,'BH (3)'!$C$14)))</f>
        <v>x</v>
      </c>
      <c r="F272" s="88" t="str">
        <f>IF($D272="","x",IF('BH (3)'!$B$13=1,SUMIFS(Lançamentos!$Q$5:$Q$1004,Lançamentos!$K$5:$K$1004,$D272,Lançamentos!$U$5:$U$1004,F$5,Lançamentos!$W$5:$W$1004,'BH (3)'!$C$14),SUMIFS(Lançamentos!$Q$5:$Q$1004,Lançamentos!$J$5:$J$1004,$D272,Lançamentos!$U$5:$U$1004,F$5,Lançamentos!$W$5:$W$1004,'BH (3)'!$C$14)))</f>
        <v>x</v>
      </c>
      <c r="G272" s="88" t="str">
        <f>IF($D272="","x",IF('BH (3)'!$B$13=1,SUMIFS(Lançamentos!$Q$5:$Q$1004,Lançamentos!$K$5:$K$1004,$D272,Lançamentos!$U$5:$U$1004,G$5,Lançamentos!$W$5:$W$1004,'BH (3)'!$C$14),SUMIFS(Lançamentos!$Q$5:$Q$1004,Lançamentos!$J$5:$J$1004,$D272,Lançamentos!$U$5:$U$1004,G$5,Lançamentos!$W$5:$W$1004,'BH (3)'!$C$14)))</f>
        <v>x</v>
      </c>
      <c r="H272" s="88" t="str">
        <f>IF($D272="","x",IF('BH (3)'!$B$13=1,SUMIFS(Lançamentos!$Q$5:$Q$1004,Lançamentos!$K$5:$K$1004,$D272,Lançamentos!$U$5:$U$1004,H$5,Lançamentos!$W$5:$W$1004,'BH (3)'!$C$14),SUMIFS(Lançamentos!$Q$5:$Q$1004,Lançamentos!$J$5:$J$1004,$D272,Lançamentos!$U$5:$U$1004,H$5,Lançamentos!$W$5:$W$1004,'BH (3)'!$C$14)))</f>
        <v>x</v>
      </c>
      <c r="I272" s="88" t="str">
        <f>IF($D272="","x",IF('BH (3)'!$B$13=1,SUMIFS(Lançamentos!$Q$5:$Q$1004,Lançamentos!$K$5:$K$1004,$D272,Lançamentos!$U$5:$U$1004,I$5,Lançamentos!$W$5:$W$1004,'BH (3)'!$C$14),SUMIFS(Lançamentos!$Q$5:$Q$1004,Lançamentos!$J$5:$J$1004,$D272,Lançamentos!$U$5:$U$1004,I$5,Lançamentos!$W$5:$W$1004,'BH (3)'!$C$14)))</f>
        <v>x</v>
      </c>
      <c r="J272" s="88" t="str">
        <f>IF($D272="","x",IF('BH (3)'!$B$13=1,SUMIFS(Lançamentos!$Q$5:$Q$1004,Lançamentos!$K$5:$K$1004,$D272,Lançamentos!$U$5:$U$1004,J$5,Lançamentos!$W$5:$W$1004,'BH (3)'!$C$14),SUMIFS(Lançamentos!$Q$5:$Q$1004,Lançamentos!$J$5:$J$1004,$D272,Lançamentos!$U$5:$U$1004,J$5,Lançamentos!$W$5:$W$1004,'BH (3)'!$C$14)))</f>
        <v>x</v>
      </c>
      <c r="K272" s="88" t="str">
        <f>IF($D272="","x",IF('BH (3)'!$B$13=1,SUMIFS(Lançamentos!$Q$5:$Q$1004,Lançamentos!$K$5:$K$1004,$D272,Lançamentos!$U$5:$U$1004,K$5,Lançamentos!$W$5:$W$1004,'BH (3)'!$C$14),SUMIFS(Lançamentos!$Q$5:$Q$1004,Lançamentos!$J$5:$J$1004,$D272,Lançamentos!$U$5:$U$1004,K$5,Lançamentos!$W$5:$W$1004,'BH (3)'!$C$14)))</f>
        <v>x</v>
      </c>
      <c r="L272" s="88" t="str">
        <f>IF($D272="","x",IF('BH (3)'!$B$13=1,SUMIFS(Lançamentos!$Q$5:$Q$1004,Lançamentos!$K$5:$K$1004,$D272,Lançamentos!$U$5:$U$1004,L$5,Lançamentos!$W$5:$W$1004,'BH (3)'!$C$14),SUMIFS(Lançamentos!$Q$5:$Q$1004,Lançamentos!$J$5:$J$1004,$D272,Lançamentos!$U$5:$U$1004,L$5,Lançamentos!$W$5:$W$1004,'BH (3)'!$C$14)))</f>
        <v>x</v>
      </c>
      <c r="M272" s="88" t="str">
        <f>IF($D272="","x",IF('BH (3)'!$B$13=1,SUMIFS(Lançamentos!$Q$5:$Q$1004,Lançamentos!$K$5:$K$1004,$D272,Lançamentos!$U$5:$U$1004,M$5,Lançamentos!$W$5:$W$1004,'BH (3)'!$C$14),SUMIFS(Lançamentos!$Q$5:$Q$1004,Lançamentos!$J$5:$J$1004,$D272,Lançamentos!$U$5:$U$1004,M$5,Lançamentos!$W$5:$W$1004,'BH (3)'!$C$14)))</f>
        <v>x</v>
      </c>
      <c r="N272" s="88" t="str">
        <f>IF($D272="","x",IF('BH (3)'!$B$13=1,SUMIFS(Lançamentos!$Q$5:$Q$1004,Lançamentos!$K$5:$K$1004,$D272,Lançamentos!$U$5:$U$1004,N$5,Lançamentos!$W$5:$W$1004,'BH (3)'!$C$14),SUMIFS(Lançamentos!$Q$5:$Q$1004,Lançamentos!$J$5:$J$1004,$D272,Lançamentos!$U$5:$U$1004,N$5,Lançamentos!$W$5:$W$1004,'BH (3)'!$C$14)))</f>
        <v>x</v>
      </c>
      <c r="O272" s="88" t="str">
        <f>IF($D272="","x",IF('BH (3)'!$B$13=1,SUMIFS(Lançamentos!$Q$5:$Q$1004,Lançamentos!$K$5:$K$1004,$D272,Lançamentos!$U$5:$U$1004,O$5,Lançamentos!$W$5:$W$1004,'BH (3)'!$C$14),SUMIFS(Lançamentos!$Q$5:$Q$1004,Lançamentos!$J$5:$J$1004,$D272,Lançamentos!$U$5:$U$1004,O$5,Lançamentos!$W$5:$W$1004,'BH (3)'!$C$14)))</f>
        <v>x</v>
      </c>
      <c r="P272" s="88" t="str">
        <f>IF($D272="","x",IF('BH (3)'!$B$13=1,SUMIFS(Lançamentos!$Q$5:$Q$1004,Lançamentos!$K$5:$K$1004,$D272,Lançamentos!$U$5:$U$1004,P$5,Lançamentos!$W$5:$W$1004,'BH (3)'!$C$14),SUMIFS(Lançamentos!$Q$5:$Q$1004,Lançamentos!$J$5:$J$1004,$D272,Lançamentos!$U$5:$U$1004,P$5,Lançamentos!$W$5:$W$1004,'BH (3)'!$C$14)))</f>
        <v>x</v>
      </c>
      <c r="Q272" s="177" t="str">
        <f t="shared" si="9"/>
        <v/>
      </c>
    </row>
    <row r="273" spans="3:17" ht="45" customHeight="1" x14ac:dyDescent="0.25">
      <c r="C273" s="81" t="str">
        <f t="shared" si="8"/>
        <v/>
      </c>
      <c r="D273" s="170" t="str">
        <f>IF('BH (3)'!$B$13=1,IF(Adv!D271="","",Adv!D271),IF(Cli!D271="","",Cli!D271))</f>
        <v/>
      </c>
      <c r="E273" s="88" t="str">
        <f>IF($D273="","x",IF('BH (3)'!$B$13=1,SUMIFS(Lançamentos!$Q$5:$Q$1004,Lançamentos!$K$5:$K$1004,$D273,Lançamentos!$U$5:$U$1004,E$5,Lançamentos!$W$5:$W$1004,'BH (3)'!$C$14),SUMIFS(Lançamentos!$Q$5:$Q$1004,Lançamentos!$J$5:$J$1004,$D273,Lançamentos!$U$5:$U$1004,E$5,Lançamentos!$W$5:$W$1004,'BH (3)'!$C$14)))</f>
        <v>x</v>
      </c>
      <c r="F273" s="88" t="str">
        <f>IF($D273="","x",IF('BH (3)'!$B$13=1,SUMIFS(Lançamentos!$Q$5:$Q$1004,Lançamentos!$K$5:$K$1004,$D273,Lançamentos!$U$5:$U$1004,F$5,Lançamentos!$W$5:$W$1004,'BH (3)'!$C$14),SUMIFS(Lançamentos!$Q$5:$Q$1004,Lançamentos!$J$5:$J$1004,$D273,Lançamentos!$U$5:$U$1004,F$5,Lançamentos!$W$5:$W$1004,'BH (3)'!$C$14)))</f>
        <v>x</v>
      </c>
      <c r="G273" s="88" t="str">
        <f>IF($D273="","x",IF('BH (3)'!$B$13=1,SUMIFS(Lançamentos!$Q$5:$Q$1004,Lançamentos!$K$5:$K$1004,$D273,Lançamentos!$U$5:$U$1004,G$5,Lançamentos!$W$5:$W$1004,'BH (3)'!$C$14),SUMIFS(Lançamentos!$Q$5:$Q$1004,Lançamentos!$J$5:$J$1004,$D273,Lançamentos!$U$5:$U$1004,G$5,Lançamentos!$W$5:$W$1004,'BH (3)'!$C$14)))</f>
        <v>x</v>
      </c>
      <c r="H273" s="88" t="str">
        <f>IF($D273="","x",IF('BH (3)'!$B$13=1,SUMIFS(Lançamentos!$Q$5:$Q$1004,Lançamentos!$K$5:$K$1004,$D273,Lançamentos!$U$5:$U$1004,H$5,Lançamentos!$W$5:$W$1004,'BH (3)'!$C$14),SUMIFS(Lançamentos!$Q$5:$Q$1004,Lançamentos!$J$5:$J$1004,$D273,Lançamentos!$U$5:$U$1004,H$5,Lançamentos!$W$5:$W$1004,'BH (3)'!$C$14)))</f>
        <v>x</v>
      </c>
      <c r="I273" s="88" t="str">
        <f>IF($D273="","x",IF('BH (3)'!$B$13=1,SUMIFS(Lançamentos!$Q$5:$Q$1004,Lançamentos!$K$5:$K$1004,$D273,Lançamentos!$U$5:$U$1004,I$5,Lançamentos!$W$5:$W$1004,'BH (3)'!$C$14),SUMIFS(Lançamentos!$Q$5:$Q$1004,Lançamentos!$J$5:$J$1004,$D273,Lançamentos!$U$5:$U$1004,I$5,Lançamentos!$W$5:$W$1004,'BH (3)'!$C$14)))</f>
        <v>x</v>
      </c>
      <c r="J273" s="88" t="str">
        <f>IF($D273="","x",IF('BH (3)'!$B$13=1,SUMIFS(Lançamentos!$Q$5:$Q$1004,Lançamentos!$K$5:$K$1004,$D273,Lançamentos!$U$5:$U$1004,J$5,Lançamentos!$W$5:$W$1004,'BH (3)'!$C$14),SUMIFS(Lançamentos!$Q$5:$Q$1004,Lançamentos!$J$5:$J$1004,$D273,Lançamentos!$U$5:$U$1004,J$5,Lançamentos!$W$5:$W$1004,'BH (3)'!$C$14)))</f>
        <v>x</v>
      </c>
      <c r="K273" s="88" t="str">
        <f>IF($D273="","x",IF('BH (3)'!$B$13=1,SUMIFS(Lançamentos!$Q$5:$Q$1004,Lançamentos!$K$5:$K$1004,$D273,Lançamentos!$U$5:$U$1004,K$5,Lançamentos!$W$5:$W$1004,'BH (3)'!$C$14),SUMIFS(Lançamentos!$Q$5:$Q$1004,Lançamentos!$J$5:$J$1004,$D273,Lançamentos!$U$5:$U$1004,K$5,Lançamentos!$W$5:$W$1004,'BH (3)'!$C$14)))</f>
        <v>x</v>
      </c>
      <c r="L273" s="88" t="str">
        <f>IF($D273="","x",IF('BH (3)'!$B$13=1,SUMIFS(Lançamentos!$Q$5:$Q$1004,Lançamentos!$K$5:$K$1004,$D273,Lançamentos!$U$5:$U$1004,L$5,Lançamentos!$W$5:$W$1004,'BH (3)'!$C$14),SUMIFS(Lançamentos!$Q$5:$Q$1004,Lançamentos!$J$5:$J$1004,$D273,Lançamentos!$U$5:$U$1004,L$5,Lançamentos!$W$5:$W$1004,'BH (3)'!$C$14)))</f>
        <v>x</v>
      </c>
      <c r="M273" s="88" t="str">
        <f>IF($D273="","x",IF('BH (3)'!$B$13=1,SUMIFS(Lançamentos!$Q$5:$Q$1004,Lançamentos!$K$5:$K$1004,$D273,Lançamentos!$U$5:$U$1004,M$5,Lançamentos!$W$5:$W$1004,'BH (3)'!$C$14),SUMIFS(Lançamentos!$Q$5:$Q$1004,Lançamentos!$J$5:$J$1004,$D273,Lançamentos!$U$5:$U$1004,M$5,Lançamentos!$W$5:$W$1004,'BH (3)'!$C$14)))</f>
        <v>x</v>
      </c>
      <c r="N273" s="88" t="str">
        <f>IF($D273="","x",IF('BH (3)'!$B$13=1,SUMIFS(Lançamentos!$Q$5:$Q$1004,Lançamentos!$K$5:$K$1004,$D273,Lançamentos!$U$5:$U$1004,N$5,Lançamentos!$W$5:$W$1004,'BH (3)'!$C$14),SUMIFS(Lançamentos!$Q$5:$Q$1004,Lançamentos!$J$5:$J$1004,$D273,Lançamentos!$U$5:$U$1004,N$5,Lançamentos!$W$5:$W$1004,'BH (3)'!$C$14)))</f>
        <v>x</v>
      </c>
      <c r="O273" s="88" t="str">
        <f>IF($D273="","x",IF('BH (3)'!$B$13=1,SUMIFS(Lançamentos!$Q$5:$Q$1004,Lançamentos!$K$5:$K$1004,$D273,Lançamentos!$U$5:$U$1004,O$5,Lançamentos!$W$5:$W$1004,'BH (3)'!$C$14),SUMIFS(Lançamentos!$Q$5:$Q$1004,Lançamentos!$J$5:$J$1004,$D273,Lançamentos!$U$5:$U$1004,O$5,Lançamentos!$W$5:$W$1004,'BH (3)'!$C$14)))</f>
        <v>x</v>
      </c>
      <c r="P273" s="88" t="str">
        <f>IF($D273="","x",IF('BH (3)'!$B$13=1,SUMIFS(Lançamentos!$Q$5:$Q$1004,Lançamentos!$K$5:$K$1004,$D273,Lançamentos!$U$5:$U$1004,P$5,Lançamentos!$W$5:$W$1004,'BH (3)'!$C$14),SUMIFS(Lançamentos!$Q$5:$Q$1004,Lançamentos!$J$5:$J$1004,$D273,Lançamentos!$U$5:$U$1004,P$5,Lançamentos!$W$5:$W$1004,'BH (3)'!$C$14)))</f>
        <v>x</v>
      </c>
      <c r="Q273" s="177" t="str">
        <f t="shared" si="9"/>
        <v/>
      </c>
    </row>
    <row r="274" spans="3:17" ht="45" customHeight="1" x14ac:dyDescent="0.25">
      <c r="C274" s="81" t="str">
        <f t="shared" si="8"/>
        <v/>
      </c>
      <c r="D274" s="170" t="str">
        <f>IF('BH (3)'!$B$13=1,IF(Adv!D272="","",Adv!D272),IF(Cli!D272="","",Cli!D272))</f>
        <v/>
      </c>
      <c r="E274" s="88" t="str">
        <f>IF($D274="","x",IF('BH (3)'!$B$13=1,SUMIFS(Lançamentos!$Q$5:$Q$1004,Lançamentos!$K$5:$K$1004,$D274,Lançamentos!$U$5:$U$1004,E$5,Lançamentos!$W$5:$W$1004,'BH (3)'!$C$14),SUMIFS(Lançamentos!$Q$5:$Q$1004,Lançamentos!$J$5:$J$1004,$D274,Lançamentos!$U$5:$U$1004,E$5,Lançamentos!$W$5:$W$1004,'BH (3)'!$C$14)))</f>
        <v>x</v>
      </c>
      <c r="F274" s="88" t="str">
        <f>IF($D274="","x",IF('BH (3)'!$B$13=1,SUMIFS(Lançamentos!$Q$5:$Q$1004,Lançamentos!$K$5:$K$1004,$D274,Lançamentos!$U$5:$U$1004,F$5,Lançamentos!$W$5:$W$1004,'BH (3)'!$C$14),SUMIFS(Lançamentos!$Q$5:$Q$1004,Lançamentos!$J$5:$J$1004,$D274,Lançamentos!$U$5:$U$1004,F$5,Lançamentos!$W$5:$W$1004,'BH (3)'!$C$14)))</f>
        <v>x</v>
      </c>
      <c r="G274" s="88" t="str">
        <f>IF($D274="","x",IF('BH (3)'!$B$13=1,SUMIFS(Lançamentos!$Q$5:$Q$1004,Lançamentos!$K$5:$K$1004,$D274,Lançamentos!$U$5:$U$1004,G$5,Lançamentos!$W$5:$W$1004,'BH (3)'!$C$14),SUMIFS(Lançamentos!$Q$5:$Q$1004,Lançamentos!$J$5:$J$1004,$D274,Lançamentos!$U$5:$U$1004,G$5,Lançamentos!$W$5:$W$1004,'BH (3)'!$C$14)))</f>
        <v>x</v>
      </c>
      <c r="H274" s="88" t="str">
        <f>IF($D274="","x",IF('BH (3)'!$B$13=1,SUMIFS(Lançamentos!$Q$5:$Q$1004,Lançamentos!$K$5:$K$1004,$D274,Lançamentos!$U$5:$U$1004,H$5,Lançamentos!$W$5:$W$1004,'BH (3)'!$C$14),SUMIFS(Lançamentos!$Q$5:$Q$1004,Lançamentos!$J$5:$J$1004,$D274,Lançamentos!$U$5:$U$1004,H$5,Lançamentos!$W$5:$W$1004,'BH (3)'!$C$14)))</f>
        <v>x</v>
      </c>
      <c r="I274" s="88" t="str">
        <f>IF($D274="","x",IF('BH (3)'!$B$13=1,SUMIFS(Lançamentos!$Q$5:$Q$1004,Lançamentos!$K$5:$K$1004,$D274,Lançamentos!$U$5:$U$1004,I$5,Lançamentos!$W$5:$W$1004,'BH (3)'!$C$14),SUMIFS(Lançamentos!$Q$5:$Q$1004,Lançamentos!$J$5:$J$1004,$D274,Lançamentos!$U$5:$U$1004,I$5,Lançamentos!$W$5:$W$1004,'BH (3)'!$C$14)))</f>
        <v>x</v>
      </c>
      <c r="J274" s="88" t="str">
        <f>IF($D274="","x",IF('BH (3)'!$B$13=1,SUMIFS(Lançamentos!$Q$5:$Q$1004,Lançamentos!$K$5:$K$1004,$D274,Lançamentos!$U$5:$U$1004,J$5,Lançamentos!$W$5:$W$1004,'BH (3)'!$C$14),SUMIFS(Lançamentos!$Q$5:$Q$1004,Lançamentos!$J$5:$J$1004,$D274,Lançamentos!$U$5:$U$1004,J$5,Lançamentos!$W$5:$W$1004,'BH (3)'!$C$14)))</f>
        <v>x</v>
      </c>
      <c r="K274" s="88" t="str">
        <f>IF($D274="","x",IF('BH (3)'!$B$13=1,SUMIFS(Lançamentos!$Q$5:$Q$1004,Lançamentos!$K$5:$K$1004,$D274,Lançamentos!$U$5:$U$1004,K$5,Lançamentos!$W$5:$W$1004,'BH (3)'!$C$14),SUMIFS(Lançamentos!$Q$5:$Q$1004,Lançamentos!$J$5:$J$1004,$D274,Lançamentos!$U$5:$U$1004,K$5,Lançamentos!$W$5:$W$1004,'BH (3)'!$C$14)))</f>
        <v>x</v>
      </c>
      <c r="L274" s="88" t="str">
        <f>IF($D274="","x",IF('BH (3)'!$B$13=1,SUMIFS(Lançamentos!$Q$5:$Q$1004,Lançamentos!$K$5:$K$1004,$D274,Lançamentos!$U$5:$U$1004,L$5,Lançamentos!$W$5:$W$1004,'BH (3)'!$C$14),SUMIFS(Lançamentos!$Q$5:$Q$1004,Lançamentos!$J$5:$J$1004,$D274,Lançamentos!$U$5:$U$1004,L$5,Lançamentos!$W$5:$W$1004,'BH (3)'!$C$14)))</f>
        <v>x</v>
      </c>
      <c r="M274" s="88" t="str">
        <f>IF($D274="","x",IF('BH (3)'!$B$13=1,SUMIFS(Lançamentos!$Q$5:$Q$1004,Lançamentos!$K$5:$K$1004,$D274,Lançamentos!$U$5:$U$1004,M$5,Lançamentos!$W$5:$W$1004,'BH (3)'!$C$14),SUMIFS(Lançamentos!$Q$5:$Q$1004,Lançamentos!$J$5:$J$1004,$D274,Lançamentos!$U$5:$U$1004,M$5,Lançamentos!$W$5:$W$1004,'BH (3)'!$C$14)))</f>
        <v>x</v>
      </c>
      <c r="N274" s="88" t="str">
        <f>IF($D274="","x",IF('BH (3)'!$B$13=1,SUMIFS(Lançamentos!$Q$5:$Q$1004,Lançamentos!$K$5:$K$1004,$D274,Lançamentos!$U$5:$U$1004,N$5,Lançamentos!$W$5:$W$1004,'BH (3)'!$C$14),SUMIFS(Lançamentos!$Q$5:$Q$1004,Lançamentos!$J$5:$J$1004,$D274,Lançamentos!$U$5:$U$1004,N$5,Lançamentos!$W$5:$W$1004,'BH (3)'!$C$14)))</f>
        <v>x</v>
      </c>
      <c r="O274" s="88" t="str">
        <f>IF($D274="","x",IF('BH (3)'!$B$13=1,SUMIFS(Lançamentos!$Q$5:$Q$1004,Lançamentos!$K$5:$K$1004,$D274,Lançamentos!$U$5:$U$1004,O$5,Lançamentos!$W$5:$W$1004,'BH (3)'!$C$14),SUMIFS(Lançamentos!$Q$5:$Q$1004,Lançamentos!$J$5:$J$1004,$D274,Lançamentos!$U$5:$U$1004,O$5,Lançamentos!$W$5:$W$1004,'BH (3)'!$C$14)))</f>
        <v>x</v>
      </c>
      <c r="P274" s="88" t="str">
        <f>IF($D274="","x",IF('BH (3)'!$B$13=1,SUMIFS(Lançamentos!$Q$5:$Q$1004,Lançamentos!$K$5:$K$1004,$D274,Lançamentos!$U$5:$U$1004,P$5,Lançamentos!$W$5:$W$1004,'BH (3)'!$C$14),SUMIFS(Lançamentos!$Q$5:$Q$1004,Lançamentos!$J$5:$J$1004,$D274,Lançamentos!$U$5:$U$1004,P$5,Lançamentos!$W$5:$W$1004,'BH (3)'!$C$14)))</f>
        <v>x</v>
      </c>
      <c r="Q274" s="177" t="str">
        <f t="shared" si="9"/>
        <v/>
      </c>
    </row>
    <row r="275" spans="3:17" ht="45" customHeight="1" x14ac:dyDescent="0.25">
      <c r="C275" s="81" t="str">
        <f t="shared" si="8"/>
        <v/>
      </c>
      <c r="D275" s="170" t="str">
        <f>IF('BH (3)'!$B$13=1,IF(Adv!D273="","",Adv!D273),IF(Cli!D273="","",Cli!D273))</f>
        <v/>
      </c>
      <c r="E275" s="88" t="str">
        <f>IF($D275="","x",IF('BH (3)'!$B$13=1,SUMIFS(Lançamentos!$Q$5:$Q$1004,Lançamentos!$K$5:$K$1004,$D275,Lançamentos!$U$5:$U$1004,E$5,Lançamentos!$W$5:$W$1004,'BH (3)'!$C$14),SUMIFS(Lançamentos!$Q$5:$Q$1004,Lançamentos!$J$5:$J$1004,$D275,Lançamentos!$U$5:$U$1004,E$5,Lançamentos!$W$5:$W$1004,'BH (3)'!$C$14)))</f>
        <v>x</v>
      </c>
      <c r="F275" s="88" t="str">
        <f>IF($D275="","x",IF('BH (3)'!$B$13=1,SUMIFS(Lançamentos!$Q$5:$Q$1004,Lançamentos!$K$5:$K$1004,$D275,Lançamentos!$U$5:$U$1004,F$5,Lançamentos!$W$5:$W$1004,'BH (3)'!$C$14),SUMIFS(Lançamentos!$Q$5:$Q$1004,Lançamentos!$J$5:$J$1004,$D275,Lançamentos!$U$5:$U$1004,F$5,Lançamentos!$W$5:$W$1004,'BH (3)'!$C$14)))</f>
        <v>x</v>
      </c>
      <c r="G275" s="88" t="str">
        <f>IF($D275="","x",IF('BH (3)'!$B$13=1,SUMIFS(Lançamentos!$Q$5:$Q$1004,Lançamentos!$K$5:$K$1004,$D275,Lançamentos!$U$5:$U$1004,G$5,Lançamentos!$W$5:$W$1004,'BH (3)'!$C$14),SUMIFS(Lançamentos!$Q$5:$Q$1004,Lançamentos!$J$5:$J$1004,$D275,Lançamentos!$U$5:$U$1004,G$5,Lançamentos!$W$5:$W$1004,'BH (3)'!$C$14)))</f>
        <v>x</v>
      </c>
      <c r="H275" s="88" t="str">
        <f>IF($D275="","x",IF('BH (3)'!$B$13=1,SUMIFS(Lançamentos!$Q$5:$Q$1004,Lançamentos!$K$5:$K$1004,$D275,Lançamentos!$U$5:$U$1004,H$5,Lançamentos!$W$5:$W$1004,'BH (3)'!$C$14),SUMIFS(Lançamentos!$Q$5:$Q$1004,Lançamentos!$J$5:$J$1004,$D275,Lançamentos!$U$5:$U$1004,H$5,Lançamentos!$W$5:$W$1004,'BH (3)'!$C$14)))</f>
        <v>x</v>
      </c>
      <c r="I275" s="88" t="str">
        <f>IF($D275="","x",IF('BH (3)'!$B$13=1,SUMIFS(Lançamentos!$Q$5:$Q$1004,Lançamentos!$K$5:$K$1004,$D275,Lançamentos!$U$5:$U$1004,I$5,Lançamentos!$W$5:$W$1004,'BH (3)'!$C$14),SUMIFS(Lançamentos!$Q$5:$Q$1004,Lançamentos!$J$5:$J$1004,$D275,Lançamentos!$U$5:$U$1004,I$5,Lançamentos!$W$5:$W$1004,'BH (3)'!$C$14)))</f>
        <v>x</v>
      </c>
      <c r="J275" s="88" t="str">
        <f>IF($D275="","x",IF('BH (3)'!$B$13=1,SUMIFS(Lançamentos!$Q$5:$Q$1004,Lançamentos!$K$5:$K$1004,$D275,Lançamentos!$U$5:$U$1004,J$5,Lançamentos!$W$5:$W$1004,'BH (3)'!$C$14),SUMIFS(Lançamentos!$Q$5:$Q$1004,Lançamentos!$J$5:$J$1004,$D275,Lançamentos!$U$5:$U$1004,J$5,Lançamentos!$W$5:$W$1004,'BH (3)'!$C$14)))</f>
        <v>x</v>
      </c>
      <c r="K275" s="88" t="str">
        <f>IF($D275="","x",IF('BH (3)'!$B$13=1,SUMIFS(Lançamentos!$Q$5:$Q$1004,Lançamentos!$K$5:$K$1004,$D275,Lançamentos!$U$5:$U$1004,K$5,Lançamentos!$W$5:$W$1004,'BH (3)'!$C$14),SUMIFS(Lançamentos!$Q$5:$Q$1004,Lançamentos!$J$5:$J$1004,$D275,Lançamentos!$U$5:$U$1004,K$5,Lançamentos!$W$5:$W$1004,'BH (3)'!$C$14)))</f>
        <v>x</v>
      </c>
      <c r="L275" s="88" t="str">
        <f>IF($D275="","x",IF('BH (3)'!$B$13=1,SUMIFS(Lançamentos!$Q$5:$Q$1004,Lançamentos!$K$5:$K$1004,$D275,Lançamentos!$U$5:$U$1004,L$5,Lançamentos!$W$5:$W$1004,'BH (3)'!$C$14),SUMIFS(Lançamentos!$Q$5:$Q$1004,Lançamentos!$J$5:$J$1004,$D275,Lançamentos!$U$5:$U$1004,L$5,Lançamentos!$W$5:$W$1004,'BH (3)'!$C$14)))</f>
        <v>x</v>
      </c>
      <c r="M275" s="88" t="str">
        <f>IF($D275="","x",IF('BH (3)'!$B$13=1,SUMIFS(Lançamentos!$Q$5:$Q$1004,Lançamentos!$K$5:$K$1004,$D275,Lançamentos!$U$5:$U$1004,M$5,Lançamentos!$W$5:$W$1004,'BH (3)'!$C$14),SUMIFS(Lançamentos!$Q$5:$Q$1004,Lançamentos!$J$5:$J$1004,$D275,Lançamentos!$U$5:$U$1004,M$5,Lançamentos!$W$5:$W$1004,'BH (3)'!$C$14)))</f>
        <v>x</v>
      </c>
      <c r="N275" s="88" t="str">
        <f>IF($D275="","x",IF('BH (3)'!$B$13=1,SUMIFS(Lançamentos!$Q$5:$Q$1004,Lançamentos!$K$5:$K$1004,$D275,Lançamentos!$U$5:$U$1004,N$5,Lançamentos!$W$5:$W$1004,'BH (3)'!$C$14),SUMIFS(Lançamentos!$Q$5:$Q$1004,Lançamentos!$J$5:$J$1004,$D275,Lançamentos!$U$5:$U$1004,N$5,Lançamentos!$W$5:$W$1004,'BH (3)'!$C$14)))</f>
        <v>x</v>
      </c>
      <c r="O275" s="88" t="str">
        <f>IF($D275="","x",IF('BH (3)'!$B$13=1,SUMIFS(Lançamentos!$Q$5:$Q$1004,Lançamentos!$K$5:$K$1004,$D275,Lançamentos!$U$5:$U$1004,O$5,Lançamentos!$W$5:$W$1004,'BH (3)'!$C$14),SUMIFS(Lançamentos!$Q$5:$Q$1004,Lançamentos!$J$5:$J$1004,$D275,Lançamentos!$U$5:$U$1004,O$5,Lançamentos!$W$5:$W$1004,'BH (3)'!$C$14)))</f>
        <v>x</v>
      </c>
      <c r="P275" s="88" t="str">
        <f>IF($D275="","x",IF('BH (3)'!$B$13=1,SUMIFS(Lançamentos!$Q$5:$Q$1004,Lançamentos!$K$5:$K$1004,$D275,Lançamentos!$U$5:$U$1004,P$5,Lançamentos!$W$5:$W$1004,'BH (3)'!$C$14),SUMIFS(Lançamentos!$Q$5:$Q$1004,Lançamentos!$J$5:$J$1004,$D275,Lançamentos!$U$5:$U$1004,P$5,Lançamentos!$W$5:$W$1004,'BH (3)'!$C$14)))</f>
        <v>x</v>
      </c>
      <c r="Q275" s="177" t="str">
        <f t="shared" si="9"/>
        <v/>
      </c>
    </row>
    <row r="276" spans="3:17" ht="45" customHeight="1" x14ac:dyDescent="0.25">
      <c r="C276" s="81" t="str">
        <f t="shared" si="8"/>
        <v/>
      </c>
      <c r="D276" s="170" t="str">
        <f>IF('BH (3)'!$B$13=1,IF(Adv!D274="","",Adv!D274),IF(Cli!D274="","",Cli!D274))</f>
        <v/>
      </c>
      <c r="E276" s="88" t="str">
        <f>IF($D276="","x",IF('BH (3)'!$B$13=1,SUMIFS(Lançamentos!$Q$5:$Q$1004,Lançamentos!$K$5:$K$1004,$D276,Lançamentos!$U$5:$U$1004,E$5,Lançamentos!$W$5:$W$1004,'BH (3)'!$C$14),SUMIFS(Lançamentos!$Q$5:$Q$1004,Lançamentos!$J$5:$J$1004,$D276,Lançamentos!$U$5:$U$1004,E$5,Lançamentos!$W$5:$W$1004,'BH (3)'!$C$14)))</f>
        <v>x</v>
      </c>
      <c r="F276" s="88" t="str">
        <f>IF($D276="","x",IF('BH (3)'!$B$13=1,SUMIFS(Lançamentos!$Q$5:$Q$1004,Lançamentos!$K$5:$K$1004,$D276,Lançamentos!$U$5:$U$1004,F$5,Lançamentos!$W$5:$W$1004,'BH (3)'!$C$14),SUMIFS(Lançamentos!$Q$5:$Q$1004,Lançamentos!$J$5:$J$1004,$D276,Lançamentos!$U$5:$U$1004,F$5,Lançamentos!$W$5:$W$1004,'BH (3)'!$C$14)))</f>
        <v>x</v>
      </c>
      <c r="G276" s="88" t="str">
        <f>IF($D276="","x",IF('BH (3)'!$B$13=1,SUMIFS(Lançamentos!$Q$5:$Q$1004,Lançamentos!$K$5:$K$1004,$D276,Lançamentos!$U$5:$U$1004,G$5,Lançamentos!$W$5:$W$1004,'BH (3)'!$C$14),SUMIFS(Lançamentos!$Q$5:$Q$1004,Lançamentos!$J$5:$J$1004,$D276,Lançamentos!$U$5:$U$1004,G$5,Lançamentos!$W$5:$W$1004,'BH (3)'!$C$14)))</f>
        <v>x</v>
      </c>
      <c r="H276" s="88" t="str">
        <f>IF($D276="","x",IF('BH (3)'!$B$13=1,SUMIFS(Lançamentos!$Q$5:$Q$1004,Lançamentos!$K$5:$K$1004,$D276,Lançamentos!$U$5:$U$1004,H$5,Lançamentos!$W$5:$W$1004,'BH (3)'!$C$14),SUMIFS(Lançamentos!$Q$5:$Q$1004,Lançamentos!$J$5:$J$1004,$D276,Lançamentos!$U$5:$U$1004,H$5,Lançamentos!$W$5:$W$1004,'BH (3)'!$C$14)))</f>
        <v>x</v>
      </c>
      <c r="I276" s="88" t="str">
        <f>IF($D276="","x",IF('BH (3)'!$B$13=1,SUMIFS(Lançamentos!$Q$5:$Q$1004,Lançamentos!$K$5:$K$1004,$D276,Lançamentos!$U$5:$U$1004,I$5,Lançamentos!$W$5:$W$1004,'BH (3)'!$C$14),SUMIFS(Lançamentos!$Q$5:$Q$1004,Lançamentos!$J$5:$J$1004,$D276,Lançamentos!$U$5:$U$1004,I$5,Lançamentos!$W$5:$W$1004,'BH (3)'!$C$14)))</f>
        <v>x</v>
      </c>
      <c r="J276" s="88" t="str">
        <f>IF($D276="","x",IF('BH (3)'!$B$13=1,SUMIFS(Lançamentos!$Q$5:$Q$1004,Lançamentos!$K$5:$K$1004,$D276,Lançamentos!$U$5:$U$1004,J$5,Lançamentos!$W$5:$W$1004,'BH (3)'!$C$14),SUMIFS(Lançamentos!$Q$5:$Q$1004,Lançamentos!$J$5:$J$1004,$D276,Lançamentos!$U$5:$U$1004,J$5,Lançamentos!$W$5:$W$1004,'BH (3)'!$C$14)))</f>
        <v>x</v>
      </c>
      <c r="K276" s="88" t="str">
        <f>IF($D276="","x",IF('BH (3)'!$B$13=1,SUMIFS(Lançamentos!$Q$5:$Q$1004,Lançamentos!$K$5:$K$1004,$D276,Lançamentos!$U$5:$U$1004,K$5,Lançamentos!$W$5:$W$1004,'BH (3)'!$C$14),SUMIFS(Lançamentos!$Q$5:$Q$1004,Lançamentos!$J$5:$J$1004,$D276,Lançamentos!$U$5:$U$1004,K$5,Lançamentos!$W$5:$W$1004,'BH (3)'!$C$14)))</f>
        <v>x</v>
      </c>
      <c r="L276" s="88" t="str">
        <f>IF($D276="","x",IF('BH (3)'!$B$13=1,SUMIFS(Lançamentos!$Q$5:$Q$1004,Lançamentos!$K$5:$K$1004,$D276,Lançamentos!$U$5:$U$1004,L$5,Lançamentos!$W$5:$W$1004,'BH (3)'!$C$14),SUMIFS(Lançamentos!$Q$5:$Q$1004,Lançamentos!$J$5:$J$1004,$D276,Lançamentos!$U$5:$U$1004,L$5,Lançamentos!$W$5:$W$1004,'BH (3)'!$C$14)))</f>
        <v>x</v>
      </c>
      <c r="M276" s="88" t="str">
        <f>IF($D276="","x",IF('BH (3)'!$B$13=1,SUMIFS(Lançamentos!$Q$5:$Q$1004,Lançamentos!$K$5:$K$1004,$D276,Lançamentos!$U$5:$U$1004,M$5,Lançamentos!$W$5:$W$1004,'BH (3)'!$C$14),SUMIFS(Lançamentos!$Q$5:$Q$1004,Lançamentos!$J$5:$J$1004,$D276,Lançamentos!$U$5:$U$1004,M$5,Lançamentos!$W$5:$W$1004,'BH (3)'!$C$14)))</f>
        <v>x</v>
      </c>
      <c r="N276" s="88" t="str">
        <f>IF($D276="","x",IF('BH (3)'!$B$13=1,SUMIFS(Lançamentos!$Q$5:$Q$1004,Lançamentos!$K$5:$K$1004,$D276,Lançamentos!$U$5:$U$1004,N$5,Lançamentos!$W$5:$W$1004,'BH (3)'!$C$14),SUMIFS(Lançamentos!$Q$5:$Q$1004,Lançamentos!$J$5:$J$1004,$D276,Lançamentos!$U$5:$U$1004,N$5,Lançamentos!$W$5:$W$1004,'BH (3)'!$C$14)))</f>
        <v>x</v>
      </c>
      <c r="O276" s="88" t="str">
        <f>IF($D276="","x",IF('BH (3)'!$B$13=1,SUMIFS(Lançamentos!$Q$5:$Q$1004,Lançamentos!$K$5:$K$1004,$D276,Lançamentos!$U$5:$U$1004,O$5,Lançamentos!$W$5:$W$1004,'BH (3)'!$C$14),SUMIFS(Lançamentos!$Q$5:$Q$1004,Lançamentos!$J$5:$J$1004,$D276,Lançamentos!$U$5:$U$1004,O$5,Lançamentos!$W$5:$W$1004,'BH (3)'!$C$14)))</f>
        <v>x</v>
      </c>
      <c r="P276" s="88" t="str">
        <f>IF($D276="","x",IF('BH (3)'!$B$13=1,SUMIFS(Lançamentos!$Q$5:$Q$1004,Lançamentos!$K$5:$K$1004,$D276,Lançamentos!$U$5:$U$1004,P$5,Lançamentos!$W$5:$W$1004,'BH (3)'!$C$14),SUMIFS(Lançamentos!$Q$5:$Q$1004,Lançamentos!$J$5:$J$1004,$D276,Lançamentos!$U$5:$U$1004,P$5,Lançamentos!$W$5:$W$1004,'BH (3)'!$C$14)))</f>
        <v>x</v>
      </c>
      <c r="Q276" s="177" t="str">
        <f t="shared" si="9"/>
        <v/>
      </c>
    </row>
    <row r="277" spans="3:17" ht="45" customHeight="1" x14ac:dyDescent="0.25">
      <c r="C277" s="81" t="str">
        <f t="shared" si="8"/>
        <v/>
      </c>
      <c r="D277" s="170" t="str">
        <f>IF('BH (3)'!$B$13=1,IF(Adv!D275="","",Adv!D275),IF(Cli!D275="","",Cli!D275))</f>
        <v/>
      </c>
      <c r="E277" s="88" t="str">
        <f>IF($D277="","x",IF('BH (3)'!$B$13=1,SUMIFS(Lançamentos!$Q$5:$Q$1004,Lançamentos!$K$5:$K$1004,$D277,Lançamentos!$U$5:$U$1004,E$5,Lançamentos!$W$5:$W$1004,'BH (3)'!$C$14),SUMIFS(Lançamentos!$Q$5:$Q$1004,Lançamentos!$J$5:$J$1004,$D277,Lançamentos!$U$5:$U$1004,E$5,Lançamentos!$W$5:$W$1004,'BH (3)'!$C$14)))</f>
        <v>x</v>
      </c>
      <c r="F277" s="88" t="str">
        <f>IF($D277="","x",IF('BH (3)'!$B$13=1,SUMIFS(Lançamentos!$Q$5:$Q$1004,Lançamentos!$K$5:$K$1004,$D277,Lançamentos!$U$5:$U$1004,F$5,Lançamentos!$W$5:$W$1004,'BH (3)'!$C$14),SUMIFS(Lançamentos!$Q$5:$Q$1004,Lançamentos!$J$5:$J$1004,$D277,Lançamentos!$U$5:$U$1004,F$5,Lançamentos!$W$5:$W$1004,'BH (3)'!$C$14)))</f>
        <v>x</v>
      </c>
      <c r="G277" s="88" t="str">
        <f>IF($D277="","x",IF('BH (3)'!$B$13=1,SUMIFS(Lançamentos!$Q$5:$Q$1004,Lançamentos!$K$5:$K$1004,$D277,Lançamentos!$U$5:$U$1004,G$5,Lançamentos!$W$5:$W$1004,'BH (3)'!$C$14),SUMIFS(Lançamentos!$Q$5:$Q$1004,Lançamentos!$J$5:$J$1004,$D277,Lançamentos!$U$5:$U$1004,G$5,Lançamentos!$W$5:$W$1004,'BH (3)'!$C$14)))</f>
        <v>x</v>
      </c>
      <c r="H277" s="88" t="str">
        <f>IF($D277="","x",IF('BH (3)'!$B$13=1,SUMIFS(Lançamentos!$Q$5:$Q$1004,Lançamentos!$K$5:$K$1004,$D277,Lançamentos!$U$5:$U$1004,H$5,Lançamentos!$W$5:$W$1004,'BH (3)'!$C$14),SUMIFS(Lançamentos!$Q$5:$Q$1004,Lançamentos!$J$5:$J$1004,$D277,Lançamentos!$U$5:$U$1004,H$5,Lançamentos!$W$5:$W$1004,'BH (3)'!$C$14)))</f>
        <v>x</v>
      </c>
      <c r="I277" s="88" t="str">
        <f>IF($D277="","x",IF('BH (3)'!$B$13=1,SUMIFS(Lançamentos!$Q$5:$Q$1004,Lançamentos!$K$5:$K$1004,$D277,Lançamentos!$U$5:$U$1004,I$5,Lançamentos!$W$5:$W$1004,'BH (3)'!$C$14),SUMIFS(Lançamentos!$Q$5:$Q$1004,Lançamentos!$J$5:$J$1004,$D277,Lançamentos!$U$5:$U$1004,I$5,Lançamentos!$W$5:$W$1004,'BH (3)'!$C$14)))</f>
        <v>x</v>
      </c>
      <c r="J277" s="88" t="str">
        <f>IF($D277="","x",IF('BH (3)'!$B$13=1,SUMIFS(Lançamentos!$Q$5:$Q$1004,Lançamentos!$K$5:$K$1004,$D277,Lançamentos!$U$5:$U$1004,J$5,Lançamentos!$W$5:$W$1004,'BH (3)'!$C$14),SUMIFS(Lançamentos!$Q$5:$Q$1004,Lançamentos!$J$5:$J$1004,$D277,Lançamentos!$U$5:$U$1004,J$5,Lançamentos!$W$5:$W$1004,'BH (3)'!$C$14)))</f>
        <v>x</v>
      </c>
      <c r="K277" s="88" t="str">
        <f>IF($D277="","x",IF('BH (3)'!$B$13=1,SUMIFS(Lançamentos!$Q$5:$Q$1004,Lançamentos!$K$5:$K$1004,$D277,Lançamentos!$U$5:$U$1004,K$5,Lançamentos!$W$5:$W$1004,'BH (3)'!$C$14),SUMIFS(Lançamentos!$Q$5:$Q$1004,Lançamentos!$J$5:$J$1004,$D277,Lançamentos!$U$5:$U$1004,K$5,Lançamentos!$W$5:$W$1004,'BH (3)'!$C$14)))</f>
        <v>x</v>
      </c>
      <c r="L277" s="88" t="str">
        <f>IF($D277="","x",IF('BH (3)'!$B$13=1,SUMIFS(Lançamentos!$Q$5:$Q$1004,Lançamentos!$K$5:$K$1004,$D277,Lançamentos!$U$5:$U$1004,L$5,Lançamentos!$W$5:$W$1004,'BH (3)'!$C$14),SUMIFS(Lançamentos!$Q$5:$Q$1004,Lançamentos!$J$5:$J$1004,$D277,Lançamentos!$U$5:$U$1004,L$5,Lançamentos!$W$5:$W$1004,'BH (3)'!$C$14)))</f>
        <v>x</v>
      </c>
      <c r="M277" s="88" t="str">
        <f>IF($D277="","x",IF('BH (3)'!$B$13=1,SUMIFS(Lançamentos!$Q$5:$Q$1004,Lançamentos!$K$5:$K$1004,$D277,Lançamentos!$U$5:$U$1004,M$5,Lançamentos!$W$5:$W$1004,'BH (3)'!$C$14),SUMIFS(Lançamentos!$Q$5:$Q$1004,Lançamentos!$J$5:$J$1004,$D277,Lançamentos!$U$5:$U$1004,M$5,Lançamentos!$W$5:$W$1004,'BH (3)'!$C$14)))</f>
        <v>x</v>
      </c>
      <c r="N277" s="88" t="str">
        <f>IF($D277="","x",IF('BH (3)'!$B$13=1,SUMIFS(Lançamentos!$Q$5:$Q$1004,Lançamentos!$K$5:$K$1004,$D277,Lançamentos!$U$5:$U$1004,N$5,Lançamentos!$W$5:$W$1004,'BH (3)'!$C$14),SUMIFS(Lançamentos!$Q$5:$Q$1004,Lançamentos!$J$5:$J$1004,$D277,Lançamentos!$U$5:$U$1004,N$5,Lançamentos!$W$5:$W$1004,'BH (3)'!$C$14)))</f>
        <v>x</v>
      </c>
      <c r="O277" s="88" t="str">
        <f>IF($D277="","x",IF('BH (3)'!$B$13=1,SUMIFS(Lançamentos!$Q$5:$Q$1004,Lançamentos!$K$5:$K$1004,$D277,Lançamentos!$U$5:$U$1004,O$5,Lançamentos!$W$5:$W$1004,'BH (3)'!$C$14),SUMIFS(Lançamentos!$Q$5:$Q$1004,Lançamentos!$J$5:$J$1004,$D277,Lançamentos!$U$5:$U$1004,O$5,Lançamentos!$W$5:$W$1004,'BH (3)'!$C$14)))</f>
        <v>x</v>
      </c>
      <c r="P277" s="88" t="str">
        <f>IF($D277="","x",IF('BH (3)'!$B$13=1,SUMIFS(Lançamentos!$Q$5:$Q$1004,Lançamentos!$K$5:$K$1004,$D277,Lançamentos!$U$5:$U$1004,P$5,Lançamentos!$W$5:$W$1004,'BH (3)'!$C$14),SUMIFS(Lançamentos!$Q$5:$Q$1004,Lançamentos!$J$5:$J$1004,$D277,Lançamentos!$U$5:$U$1004,P$5,Lançamentos!$W$5:$W$1004,'BH (3)'!$C$14)))</f>
        <v>x</v>
      </c>
      <c r="Q277" s="177" t="str">
        <f t="shared" si="9"/>
        <v/>
      </c>
    </row>
    <row r="278" spans="3:17" ht="45" customHeight="1" x14ac:dyDescent="0.25">
      <c r="C278" s="81" t="str">
        <f t="shared" si="8"/>
        <v/>
      </c>
      <c r="D278" s="170" t="str">
        <f>IF('BH (3)'!$B$13=1,IF(Adv!D276="","",Adv!D276),IF(Cli!D276="","",Cli!D276))</f>
        <v/>
      </c>
      <c r="E278" s="88" t="str">
        <f>IF($D278="","x",IF('BH (3)'!$B$13=1,SUMIFS(Lançamentos!$Q$5:$Q$1004,Lançamentos!$K$5:$K$1004,$D278,Lançamentos!$U$5:$U$1004,E$5,Lançamentos!$W$5:$W$1004,'BH (3)'!$C$14),SUMIFS(Lançamentos!$Q$5:$Q$1004,Lançamentos!$J$5:$J$1004,$D278,Lançamentos!$U$5:$U$1004,E$5,Lançamentos!$W$5:$W$1004,'BH (3)'!$C$14)))</f>
        <v>x</v>
      </c>
      <c r="F278" s="88" t="str">
        <f>IF($D278="","x",IF('BH (3)'!$B$13=1,SUMIFS(Lançamentos!$Q$5:$Q$1004,Lançamentos!$K$5:$K$1004,$D278,Lançamentos!$U$5:$U$1004,F$5,Lançamentos!$W$5:$W$1004,'BH (3)'!$C$14),SUMIFS(Lançamentos!$Q$5:$Q$1004,Lançamentos!$J$5:$J$1004,$D278,Lançamentos!$U$5:$U$1004,F$5,Lançamentos!$W$5:$W$1004,'BH (3)'!$C$14)))</f>
        <v>x</v>
      </c>
      <c r="G278" s="88" t="str">
        <f>IF($D278="","x",IF('BH (3)'!$B$13=1,SUMIFS(Lançamentos!$Q$5:$Q$1004,Lançamentos!$K$5:$K$1004,$D278,Lançamentos!$U$5:$U$1004,G$5,Lançamentos!$W$5:$W$1004,'BH (3)'!$C$14),SUMIFS(Lançamentos!$Q$5:$Q$1004,Lançamentos!$J$5:$J$1004,$D278,Lançamentos!$U$5:$U$1004,G$5,Lançamentos!$W$5:$W$1004,'BH (3)'!$C$14)))</f>
        <v>x</v>
      </c>
      <c r="H278" s="88" t="str">
        <f>IF($D278="","x",IF('BH (3)'!$B$13=1,SUMIFS(Lançamentos!$Q$5:$Q$1004,Lançamentos!$K$5:$K$1004,$D278,Lançamentos!$U$5:$U$1004,H$5,Lançamentos!$W$5:$W$1004,'BH (3)'!$C$14),SUMIFS(Lançamentos!$Q$5:$Q$1004,Lançamentos!$J$5:$J$1004,$D278,Lançamentos!$U$5:$U$1004,H$5,Lançamentos!$W$5:$W$1004,'BH (3)'!$C$14)))</f>
        <v>x</v>
      </c>
      <c r="I278" s="88" t="str">
        <f>IF($D278="","x",IF('BH (3)'!$B$13=1,SUMIFS(Lançamentos!$Q$5:$Q$1004,Lançamentos!$K$5:$K$1004,$D278,Lançamentos!$U$5:$U$1004,I$5,Lançamentos!$W$5:$W$1004,'BH (3)'!$C$14),SUMIFS(Lançamentos!$Q$5:$Q$1004,Lançamentos!$J$5:$J$1004,$D278,Lançamentos!$U$5:$U$1004,I$5,Lançamentos!$W$5:$W$1004,'BH (3)'!$C$14)))</f>
        <v>x</v>
      </c>
      <c r="J278" s="88" t="str">
        <f>IF($D278="","x",IF('BH (3)'!$B$13=1,SUMIFS(Lançamentos!$Q$5:$Q$1004,Lançamentos!$K$5:$K$1004,$D278,Lançamentos!$U$5:$U$1004,J$5,Lançamentos!$W$5:$W$1004,'BH (3)'!$C$14),SUMIFS(Lançamentos!$Q$5:$Q$1004,Lançamentos!$J$5:$J$1004,$D278,Lançamentos!$U$5:$U$1004,J$5,Lançamentos!$W$5:$W$1004,'BH (3)'!$C$14)))</f>
        <v>x</v>
      </c>
      <c r="K278" s="88" t="str">
        <f>IF($D278="","x",IF('BH (3)'!$B$13=1,SUMIFS(Lançamentos!$Q$5:$Q$1004,Lançamentos!$K$5:$K$1004,$D278,Lançamentos!$U$5:$U$1004,K$5,Lançamentos!$W$5:$W$1004,'BH (3)'!$C$14),SUMIFS(Lançamentos!$Q$5:$Q$1004,Lançamentos!$J$5:$J$1004,$D278,Lançamentos!$U$5:$U$1004,K$5,Lançamentos!$W$5:$W$1004,'BH (3)'!$C$14)))</f>
        <v>x</v>
      </c>
      <c r="L278" s="88" t="str">
        <f>IF($D278="","x",IF('BH (3)'!$B$13=1,SUMIFS(Lançamentos!$Q$5:$Q$1004,Lançamentos!$K$5:$K$1004,$D278,Lançamentos!$U$5:$U$1004,L$5,Lançamentos!$W$5:$W$1004,'BH (3)'!$C$14),SUMIFS(Lançamentos!$Q$5:$Q$1004,Lançamentos!$J$5:$J$1004,$D278,Lançamentos!$U$5:$U$1004,L$5,Lançamentos!$W$5:$W$1004,'BH (3)'!$C$14)))</f>
        <v>x</v>
      </c>
      <c r="M278" s="88" t="str">
        <f>IF($D278="","x",IF('BH (3)'!$B$13=1,SUMIFS(Lançamentos!$Q$5:$Q$1004,Lançamentos!$K$5:$K$1004,$D278,Lançamentos!$U$5:$U$1004,M$5,Lançamentos!$W$5:$W$1004,'BH (3)'!$C$14),SUMIFS(Lançamentos!$Q$5:$Q$1004,Lançamentos!$J$5:$J$1004,$D278,Lançamentos!$U$5:$U$1004,M$5,Lançamentos!$W$5:$W$1004,'BH (3)'!$C$14)))</f>
        <v>x</v>
      </c>
      <c r="N278" s="88" t="str">
        <f>IF($D278="","x",IF('BH (3)'!$B$13=1,SUMIFS(Lançamentos!$Q$5:$Q$1004,Lançamentos!$K$5:$K$1004,$D278,Lançamentos!$U$5:$U$1004,N$5,Lançamentos!$W$5:$W$1004,'BH (3)'!$C$14),SUMIFS(Lançamentos!$Q$5:$Q$1004,Lançamentos!$J$5:$J$1004,$D278,Lançamentos!$U$5:$U$1004,N$5,Lançamentos!$W$5:$W$1004,'BH (3)'!$C$14)))</f>
        <v>x</v>
      </c>
      <c r="O278" s="88" t="str">
        <f>IF($D278="","x",IF('BH (3)'!$B$13=1,SUMIFS(Lançamentos!$Q$5:$Q$1004,Lançamentos!$K$5:$K$1004,$D278,Lançamentos!$U$5:$U$1004,O$5,Lançamentos!$W$5:$W$1004,'BH (3)'!$C$14),SUMIFS(Lançamentos!$Q$5:$Q$1004,Lançamentos!$J$5:$J$1004,$D278,Lançamentos!$U$5:$U$1004,O$5,Lançamentos!$W$5:$W$1004,'BH (3)'!$C$14)))</f>
        <v>x</v>
      </c>
      <c r="P278" s="88" t="str">
        <f>IF($D278="","x",IF('BH (3)'!$B$13=1,SUMIFS(Lançamentos!$Q$5:$Q$1004,Lançamentos!$K$5:$K$1004,$D278,Lançamentos!$U$5:$U$1004,P$5,Lançamentos!$W$5:$W$1004,'BH (3)'!$C$14),SUMIFS(Lançamentos!$Q$5:$Q$1004,Lançamentos!$J$5:$J$1004,$D278,Lançamentos!$U$5:$U$1004,P$5,Lançamentos!$W$5:$W$1004,'BH (3)'!$C$14)))</f>
        <v>x</v>
      </c>
      <c r="Q278" s="177" t="str">
        <f t="shared" si="9"/>
        <v/>
      </c>
    </row>
    <row r="279" spans="3:17" ht="45" customHeight="1" x14ac:dyDescent="0.25">
      <c r="C279" s="81" t="str">
        <f t="shared" si="8"/>
        <v/>
      </c>
      <c r="D279" s="170" t="str">
        <f>IF('BH (3)'!$B$13=1,IF(Adv!D277="","",Adv!D277),IF(Cli!D277="","",Cli!D277))</f>
        <v/>
      </c>
      <c r="E279" s="88" t="str">
        <f>IF($D279="","x",IF('BH (3)'!$B$13=1,SUMIFS(Lançamentos!$Q$5:$Q$1004,Lançamentos!$K$5:$K$1004,$D279,Lançamentos!$U$5:$U$1004,E$5,Lançamentos!$W$5:$W$1004,'BH (3)'!$C$14),SUMIFS(Lançamentos!$Q$5:$Q$1004,Lançamentos!$J$5:$J$1004,$D279,Lançamentos!$U$5:$U$1004,E$5,Lançamentos!$W$5:$W$1004,'BH (3)'!$C$14)))</f>
        <v>x</v>
      </c>
      <c r="F279" s="88" t="str">
        <f>IF($D279="","x",IF('BH (3)'!$B$13=1,SUMIFS(Lançamentos!$Q$5:$Q$1004,Lançamentos!$K$5:$K$1004,$D279,Lançamentos!$U$5:$U$1004,F$5,Lançamentos!$W$5:$W$1004,'BH (3)'!$C$14),SUMIFS(Lançamentos!$Q$5:$Q$1004,Lançamentos!$J$5:$J$1004,$D279,Lançamentos!$U$5:$U$1004,F$5,Lançamentos!$W$5:$W$1004,'BH (3)'!$C$14)))</f>
        <v>x</v>
      </c>
      <c r="G279" s="88" t="str">
        <f>IF($D279="","x",IF('BH (3)'!$B$13=1,SUMIFS(Lançamentos!$Q$5:$Q$1004,Lançamentos!$K$5:$K$1004,$D279,Lançamentos!$U$5:$U$1004,G$5,Lançamentos!$W$5:$W$1004,'BH (3)'!$C$14),SUMIFS(Lançamentos!$Q$5:$Q$1004,Lançamentos!$J$5:$J$1004,$D279,Lançamentos!$U$5:$U$1004,G$5,Lançamentos!$W$5:$W$1004,'BH (3)'!$C$14)))</f>
        <v>x</v>
      </c>
      <c r="H279" s="88" t="str">
        <f>IF($D279="","x",IF('BH (3)'!$B$13=1,SUMIFS(Lançamentos!$Q$5:$Q$1004,Lançamentos!$K$5:$K$1004,$D279,Lançamentos!$U$5:$U$1004,H$5,Lançamentos!$W$5:$W$1004,'BH (3)'!$C$14),SUMIFS(Lançamentos!$Q$5:$Q$1004,Lançamentos!$J$5:$J$1004,$D279,Lançamentos!$U$5:$U$1004,H$5,Lançamentos!$W$5:$W$1004,'BH (3)'!$C$14)))</f>
        <v>x</v>
      </c>
      <c r="I279" s="88" t="str">
        <f>IF($D279="","x",IF('BH (3)'!$B$13=1,SUMIFS(Lançamentos!$Q$5:$Q$1004,Lançamentos!$K$5:$K$1004,$D279,Lançamentos!$U$5:$U$1004,I$5,Lançamentos!$W$5:$W$1004,'BH (3)'!$C$14),SUMIFS(Lançamentos!$Q$5:$Q$1004,Lançamentos!$J$5:$J$1004,$D279,Lançamentos!$U$5:$U$1004,I$5,Lançamentos!$W$5:$W$1004,'BH (3)'!$C$14)))</f>
        <v>x</v>
      </c>
      <c r="J279" s="88" t="str">
        <f>IF($D279="","x",IF('BH (3)'!$B$13=1,SUMIFS(Lançamentos!$Q$5:$Q$1004,Lançamentos!$K$5:$K$1004,$D279,Lançamentos!$U$5:$U$1004,J$5,Lançamentos!$W$5:$W$1004,'BH (3)'!$C$14),SUMIFS(Lançamentos!$Q$5:$Q$1004,Lançamentos!$J$5:$J$1004,$D279,Lançamentos!$U$5:$U$1004,J$5,Lançamentos!$W$5:$W$1004,'BH (3)'!$C$14)))</f>
        <v>x</v>
      </c>
      <c r="K279" s="88" t="str">
        <f>IF($D279="","x",IF('BH (3)'!$B$13=1,SUMIFS(Lançamentos!$Q$5:$Q$1004,Lançamentos!$K$5:$K$1004,$D279,Lançamentos!$U$5:$U$1004,K$5,Lançamentos!$W$5:$W$1004,'BH (3)'!$C$14),SUMIFS(Lançamentos!$Q$5:$Q$1004,Lançamentos!$J$5:$J$1004,$D279,Lançamentos!$U$5:$U$1004,K$5,Lançamentos!$W$5:$W$1004,'BH (3)'!$C$14)))</f>
        <v>x</v>
      </c>
      <c r="L279" s="88" t="str">
        <f>IF($D279="","x",IF('BH (3)'!$B$13=1,SUMIFS(Lançamentos!$Q$5:$Q$1004,Lançamentos!$K$5:$K$1004,$D279,Lançamentos!$U$5:$U$1004,L$5,Lançamentos!$W$5:$W$1004,'BH (3)'!$C$14),SUMIFS(Lançamentos!$Q$5:$Q$1004,Lançamentos!$J$5:$J$1004,$D279,Lançamentos!$U$5:$U$1004,L$5,Lançamentos!$W$5:$W$1004,'BH (3)'!$C$14)))</f>
        <v>x</v>
      </c>
      <c r="M279" s="88" t="str">
        <f>IF($D279="","x",IF('BH (3)'!$B$13=1,SUMIFS(Lançamentos!$Q$5:$Q$1004,Lançamentos!$K$5:$K$1004,$D279,Lançamentos!$U$5:$U$1004,M$5,Lançamentos!$W$5:$W$1004,'BH (3)'!$C$14),SUMIFS(Lançamentos!$Q$5:$Q$1004,Lançamentos!$J$5:$J$1004,$D279,Lançamentos!$U$5:$U$1004,M$5,Lançamentos!$W$5:$W$1004,'BH (3)'!$C$14)))</f>
        <v>x</v>
      </c>
      <c r="N279" s="88" t="str">
        <f>IF($D279="","x",IF('BH (3)'!$B$13=1,SUMIFS(Lançamentos!$Q$5:$Q$1004,Lançamentos!$K$5:$K$1004,$D279,Lançamentos!$U$5:$U$1004,N$5,Lançamentos!$W$5:$W$1004,'BH (3)'!$C$14),SUMIFS(Lançamentos!$Q$5:$Q$1004,Lançamentos!$J$5:$J$1004,$D279,Lançamentos!$U$5:$U$1004,N$5,Lançamentos!$W$5:$W$1004,'BH (3)'!$C$14)))</f>
        <v>x</v>
      </c>
      <c r="O279" s="88" t="str">
        <f>IF($D279="","x",IF('BH (3)'!$B$13=1,SUMIFS(Lançamentos!$Q$5:$Q$1004,Lançamentos!$K$5:$K$1004,$D279,Lançamentos!$U$5:$U$1004,O$5,Lançamentos!$W$5:$W$1004,'BH (3)'!$C$14),SUMIFS(Lançamentos!$Q$5:$Q$1004,Lançamentos!$J$5:$J$1004,$D279,Lançamentos!$U$5:$U$1004,O$5,Lançamentos!$W$5:$W$1004,'BH (3)'!$C$14)))</f>
        <v>x</v>
      </c>
      <c r="P279" s="88" t="str">
        <f>IF($D279="","x",IF('BH (3)'!$B$13=1,SUMIFS(Lançamentos!$Q$5:$Q$1004,Lançamentos!$K$5:$K$1004,$D279,Lançamentos!$U$5:$U$1004,P$5,Lançamentos!$W$5:$W$1004,'BH (3)'!$C$14),SUMIFS(Lançamentos!$Q$5:$Q$1004,Lançamentos!$J$5:$J$1004,$D279,Lançamentos!$U$5:$U$1004,P$5,Lançamentos!$W$5:$W$1004,'BH (3)'!$C$14)))</f>
        <v>x</v>
      </c>
      <c r="Q279" s="177" t="str">
        <f t="shared" si="9"/>
        <v/>
      </c>
    </row>
    <row r="280" spans="3:17" ht="45" customHeight="1" x14ac:dyDescent="0.25">
      <c r="C280" s="81" t="str">
        <f t="shared" si="8"/>
        <v/>
      </c>
      <c r="D280" s="170" t="str">
        <f>IF('BH (3)'!$B$13=1,IF(Adv!D278="","",Adv!D278),IF(Cli!D278="","",Cli!D278))</f>
        <v/>
      </c>
      <c r="E280" s="88" t="str">
        <f>IF($D280="","x",IF('BH (3)'!$B$13=1,SUMIFS(Lançamentos!$Q$5:$Q$1004,Lançamentos!$K$5:$K$1004,$D280,Lançamentos!$U$5:$U$1004,E$5,Lançamentos!$W$5:$W$1004,'BH (3)'!$C$14),SUMIFS(Lançamentos!$Q$5:$Q$1004,Lançamentos!$J$5:$J$1004,$D280,Lançamentos!$U$5:$U$1004,E$5,Lançamentos!$W$5:$W$1004,'BH (3)'!$C$14)))</f>
        <v>x</v>
      </c>
      <c r="F280" s="88" t="str">
        <f>IF($D280="","x",IF('BH (3)'!$B$13=1,SUMIFS(Lançamentos!$Q$5:$Q$1004,Lançamentos!$K$5:$K$1004,$D280,Lançamentos!$U$5:$U$1004,F$5,Lançamentos!$W$5:$W$1004,'BH (3)'!$C$14),SUMIFS(Lançamentos!$Q$5:$Q$1004,Lançamentos!$J$5:$J$1004,$D280,Lançamentos!$U$5:$U$1004,F$5,Lançamentos!$W$5:$W$1004,'BH (3)'!$C$14)))</f>
        <v>x</v>
      </c>
      <c r="G280" s="88" t="str">
        <f>IF($D280="","x",IF('BH (3)'!$B$13=1,SUMIFS(Lançamentos!$Q$5:$Q$1004,Lançamentos!$K$5:$K$1004,$D280,Lançamentos!$U$5:$U$1004,G$5,Lançamentos!$W$5:$W$1004,'BH (3)'!$C$14),SUMIFS(Lançamentos!$Q$5:$Q$1004,Lançamentos!$J$5:$J$1004,$D280,Lançamentos!$U$5:$U$1004,G$5,Lançamentos!$W$5:$W$1004,'BH (3)'!$C$14)))</f>
        <v>x</v>
      </c>
      <c r="H280" s="88" t="str">
        <f>IF($D280="","x",IF('BH (3)'!$B$13=1,SUMIFS(Lançamentos!$Q$5:$Q$1004,Lançamentos!$K$5:$K$1004,$D280,Lançamentos!$U$5:$U$1004,H$5,Lançamentos!$W$5:$W$1004,'BH (3)'!$C$14),SUMIFS(Lançamentos!$Q$5:$Q$1004,Lançamentos!$J$5:$J$1004,$D280,Lançamentos!$U$5:$U$1004,H$5,Lançamentos!$W$5:$W$1004,'BH (3)'!$C$14)))</f>
        <v>x</v>
      </c>
      <c r="I280" s="88" t="str">
        <f>IF($D280="","x",IF('BH (3)'!$B$13=1,SUMIFS(Lançamentos!$Q$5:$Q$1004,Lançamentos!$K$5:$K$1004,$D280,Lançamentos!$U$5:$U$1004,I$5,Lançamentos!$W$5:$W$1004,'BH (3)'!$C$14),SUMIFS(Lançamentos!$Q$5:$Q$1004,Lançamentos!$J$5:$J$1004,$D280,Lançamentos!$U$5:$U$1004,I$5,Lançamentos!$W$5:$W$1004,'BH (3)'!$C$14)))</f>
        <v>x</v>
      </c>
      <c r="J280" s="88" t="str">
        <f>IF($D280="","x",IF('BH (3)'!$B$13=1,SUMIFS(Lançamentos!$Q$5:$Q$1004,Lançamentos!$K$5:$K$1004,$D280,Lançamentos!$U$5:$U$1004,J$5,Lançamentos!$W$5:$W$1004,'BH (3)'!$C$14),SUMIFS(Lançamentos!$Q$5:$Q$1004,Lançamentos!$J$5:$J$1004,$D280,Lançamentos!$U$5:$U$1004,J$5,Lançamentos!$W$5:$W$1004,'BH (3)'!$C$14)))</f>
        <v>x</v>
      </c>
      <c r="K280" s="88" t="str">
        <f>IF($D280="","x",IF('BH (3)'!$B$13=1,SUMIFS(Lançamentos!$Q$5:$Q$1004,Lançamentos!$K$5:$K$1004,$D280,Lançamentos!$U$5:$U$1004,K$5,Lançamentos!$W$5:$W$1004,'BH (3)'!$C$14),SUMIFS(Lançamentos!$Q$5:$Q$1004,Lançamentos!$J$5:$J$1004,$D280,Lançamentos!$U$5:$U$1004,K$5,Lançamentos!$W$5:$W$1004,'BH (3)'!$C$14)))</f>
        <v>x</v>
      </c>
      <c r="L280" s="88" t="str">
        <f>IF($D280="","x",IF('BH (3)'!$B$13=1,SUMIFS(Lançamentos!$Q$5:$Q$1004,Lançamentos!$K$5:$K$1004,$D280,Lançamentos!$U$5:$U$1004,L$5,Lançamentos!$W$5:$W$1004,'BH (3)'!$C$14),SUMIFS(Lançamentos!$Q$5:$Q$1004,Lançamentos!$J$5:$J$1004,$D280,Lançamentos!$U$5:$U$1004,L$5,Lançamentos!$W$5:$W$1004,'BH (3)'!$C$14)))</f>
        <v>x</v>
      </c>
      <c r="M280" s="88" t="str">
        <f>IF($D280="","x",IF('BH (3)'!$B$13=1,SUMIFS(Lançamentos!$Q$5:$Q$1004,Lançamentos!$K$5:$K$1004,$D280,Lançamentos!$U$5:$U$1004,M$5,Lançamentos!$W$5:$W$1004,'BH (3)'!$C$14),SUMIFS(Lançamentos!$Q$5:$Q$1004,Lançamentos!$J$5:$J$1004,$D280,Lançamentos!$U$5:$U$1004,M$5,Lançamentos!$W$5:$W$1004,'BH (3)'!$C$14)))</f>
        <v>x</v>
      </c>
      <c r="N280" s="88" t="str">
        <f>IF($D280="","x",IF('BH (3)'!$B$13=1,SUMIFS(Lançamentos!$Q$5:$Q$1004,Lançamentos!$K$5:$K$1004,$D280,Lançamentos!$U$5:$U$1004,N$5,Lançamentos!$W$5:$W$1004,'BH (3)'!$C$14),SUMIFS(Lançamentos!$Q$5:$Q$1004,Lançamentos!$J$5:$J$1004,$D280,Lançamentos!$U$5:$U$1004,N$5,Lançamentos!$W$5:$W$1004,'BH (3)'!$C$14)))</f>
        <v>x</v>
      </c>
      <c r="O280" s="88" t="str">
        <f>IF($D280="","x",IF('BH (3)'!$B$13=1,SUMIFS(Lançamentos!$Q$5:$Q$1004,Lançamentos!$K$5:$K$1004,$D280,Lançamentos!$U$5:$U$1004,O$5,Lançamentos!$W$5:$W$1004,'BH (3)'!$C$14),SUMIFS(Lançamentos!$Q$5:$Q$1004,Lançamentos!$J$5:$J$1004,$D280,Lançamentos!$U$5:$U$1004,O$5,Lançamentos!$W$5:$W$1004,'BH (3)'!$C$14)))</f>
        <v>x</v>
      </c>
      <c r="P280" s="88" t="str">
        <f>IF($D280="","x",IF('BH (3)'!$B$13=1,SUMIFS(Lançamentos!$Q$5:$Q$1004,Lançamentos!$K$5:$K$1004,$D280,Lançamentos!$U$5:$U$1004,P$5,Lançamentos!$W$5:$W$1004,'BH (3)'!$C$14),SUMIFS(Lançamentos!$Q$5:$Q$1004,Lançamentos!$J$5:$J$1004,$D280,Lançamentos!$U$5:$U$1004,P$5,Lançamentos!$W$5:$W$1004,'BH (3)'!$C$14)))</f>
        <v>x</v>
      </c>
      <c r="Q280" s="177" t="str">
        <f t="shared" si="9"/>
        <v/>
      </c>
    </row>
    <row r="281" spans="3:17" ht="45" customHeight="1" x14ac:dyDescent="0.25">
      <c r="C281" s="81" t="str">
        <f t="shared" si="8"/>
        <v/>
      </c>
      <c r="D281" s="170" t="str">
        <f>IF('BH (3)'!$B$13=1,IF(Adv!D279="","",Adv!D279),IF(Cli!D279="","",Cli!D279))</f>
        <v/>
      </c>
      <c r="E281" s="88" t="str">
        <f>IF($D281="","x",IF('BH (3)'!$B$13=1,SUMIFS(Lançamentos!$Q$5:$Q$1004,Lançamentos!$K$5:$K$1004,$D281,Lançamentos!$U$5:$U$1004,E$5,Lançamentos!$W$5:$W$1004,'BH (3)'!$C$14),SUMIFS(Lançamentos!$Q$5:$Q$1004,Lançamentos!$J$5:$J$1004,$D281,Lançamentos!$U$5:$U$1004,E$5,Lançamentos!$W$5:$W$1004,'BH (3)'!$C$14)))</f>
        <v>x</v>
      </c>
      <c r="F281" s="88" t="str">
        <f>IF($D281="","x",IF('BH (3)'!$B$13=1,SUMIFS(Lançamentos!$Q$5:$Q$1004,Lançamentos!$K$5:$K$1004,$D281,Lançamentos!$U$5:$U$1004,F$5,Lançamentos!$W$5:$W$1004,'BH (3)'!$C$14),SUMIFS(Lançamentos!$Q$5:$Q$1004,Lançamentos!$J$5:$J$1004,$D281,Lançamentos!$U$5:$U$1004,F$5,Lançamentos!$W$5:$W$1004,'BH (3)'!$C$14)))</f>
        <v>x</v>
      </c>
      <c r="G281" s="88" t="str">
        <f>IF($D281="","x",IF('BH (3)'!$B$13=1,SUMIFS(Lançamentos!$Q$5:$Q$1004,Lançamentos!$K$5:$K$1004,$D281,Lançamentos!$U$5:$U$1004,G$5,Lançamentos!$W$5:$W$1004,'BH (3)'!$C$14),SUMIFS(Lançamentos!$Q$5:$Q$1004,Lançamentos!$J$5:$J$1004,$D281,Lançamentos!$U$5:$U$1004,G$5,Lançamentos!$W$5:$W$1004,'BH (3)'!$C$14)))</f>
        <v>x</v>
      </c>
      <c r="H281" s="88" t="str">
        <f>IF($D281="","x",IF('BH (3)'!$B$13=1,SUMIFS(Lançamentos!$Q$5:$Q$1004,Lançamentos!$K$5:$K$1004,$D281,Lançamentos!$U$5:$U$1004,H$5,Lançamentos!$W$5:$W$1004,'BH (3)'!$C$14),SUMIFS(Lançamentos!$Q$5:$Q$1004,Lançamentos!$J$5:$J$1004,$D281,Lançamentos!$U$5:$U$1004,H$5,Lançamentos!$W$5:$W$1004,'BH (3)'!$C$14)))</f>
        <v>x</v>
      </c>
      <c r="I281" s="88" t="str">
        <f>IF($D281="","x",IF('BH (3)'!$B$13=1,SUMIFS(Lançamentos!$Q$5:$Q$1004,Lançamentos!$K$5:$K$1004,$D281,Lançamentos!$U$5:$U$1004,I$5,Lançamentos!$W$5:$W$1004,'BH (3)'!$C$14),SUMIFS(Lançamentos!$Q$5:$Q$1004,Lançamentos!$J$5:$J$1004,$D281,Lançamentos!$U$5:$U$1004,I$5,Lançamentos!$W$5:$W$1004,'BH (3)'!$C$14)))</f>
        <v>x</v>
      </c>
      <c r="J281" s="88" t="str">
        <f>IF($D281="","x",IF('BH (3)'!$B$13=1,SUMIFS(Lançamentos!$Q$5:$Q$1004,Lançamentos!$K$5:$K$1004,$D281,Lançamentos!$U$5:$U$1004,J$5,Lançamentos!$W$5:$W$1004,'BH (3)'!$C$14),SUMIFS(Lançamentos!$Q$5:$Q$1004,Lançamentos!$J$5:$J$1004,$D281,Lançamentos!$U$5:$U$1004,J$5,Lançamentos!$W$5:$W$1004,'BH (3)'!$C$14)))</f>
        <v>x</v>
      </c>
      <c r="K281" s="88" t="str">
        <f>IF($D281="","x",IF('BH (3)'!$B$13=1,SUMIFS(Lançamentos!$Q$5:$Q$1004,Lançamentos!$K$5:$K$1004,$D281,Lançamentos!$U$5:$U$1004,K$5,Lançamentos!$W$5:$W$1004,'BH (3)'!$C$14),SUMIFS(Lançamentos!$Q$5:$Q$1004,Lançamentos!$J$5:$J$1004,$D281,Lançamentos!$U$5:$U$1004,K$5,Lançamentos!$W$5:$W$1004,'BH (3)'!$C$14)))</f>
        <v>x</v>
      </c>
      <c r="L281" s="88" t="str">
        <f>IF($D281="","x",IF('BH (3)'!$B$13=1,SUMIFS(Lançamentos!$Q$5:$Q$1004,Lançamentos!$K$5:$K$1004,$D281,Lançamentos!$U$5:$U$1004,L$5,Lançamentos!$W$5:$W$1004,'BH (3)'!$C$14),SUMIFS(Lançamentos!$Q$5:$Q$1004,Lançamentos!$J$5:$J$1004,$D281,Lançamentos!$U$5:$U$1004,L$5,Lançamentos!$W$5:$W$1004,'BH (3)'!$C$14)))</f>
        <v>x</v>
      </c>
      <c r="M281" s="88" t="str">
        <f>IF($D281="","x",IF('BH (3)'!$B$13=1,SUMIFS(Lançamentos!$Q$5:$Q$1004,Lançamentos!$K$5:$K$1004,$D281,Lançamentos!$U$5:$U$1004,M$5,Lançamentos!$W$5:$W$1004,'BH (3)'!$C$14),SUMIFS(Lançamentos!$Q$5:$Q$1004,Lançamentos!$J$5:$J$1004,$D281,Lançamentos!$U$5:$U$1004,M$5,Lançamentos!$W$5:$W$1004,'BH (3)'!$C$14)))</f>
        <v>x</v>
      </c>
      <c r="N281" s="88" t="str">
        <f>IF($D281="","x",IF('BH (3)'!$B$13=1,SUMIFS(Lançamentos!$Q$5:$Q$1004,Lançamentos!$K$5:$K$1004,$D281,Lançamentos!$U$5:$U$1004,N$5,Lançamentos!$W$5:$W$1004,'BH (3)'!$C$14),SUMIFS(Lançamentos!$Q$5:$Q$1004,Lançamentos!$J$5:$J$1004,$D281,Lançamentos!$U$5:$U$1004,N$5,Lançamentos!$W$5:$W$1004,'BH (3)'!$C$14)))</f>
        <v>x</v>
      </c>
      <c r="O281" s="88" t="str">
        <f>IF($D281="","x",IF('BH (3)'!$B$13=1,SUMIFS(Lançamentos!$Q$5:$Q$1004,Lançamentos!$K$5:$K$1004,$D281,Lançamentos!$U$5:$U$1004,O$5,Lançamentos!$W$5:$W$1004,'BH (3)'!$C$14),SUMIFS(Lançamentos!$Q$5:$Q$1004,Lançamentos!$J$5:$J$1004,$D281,Lançamentos!$U$5:$U$1004,O$5,Lançamentos!$W$5:$W$1004,'BH (3)'!$C$14)))</f>
        <v>x</v>
      </c>
      <c r="P281" s="88" t="str">
        <f>IF($D281="","x",IF('BH (3)'!$B$13=1,SUMIFS(Lançamentos!$Q$5:$Q$1004,Lançamentos!$K$5:$K$1004,$D281,Lançamentos!$U$5:$U$1004,P$5,Lançamentos!$W$5:$W$1004,'BH (3)'!$C$14),SUMIFS(Lançamentos!$Q$5:$Q$1004,Lançamentos!$J$5:$J$1004,$D281,Lançamentos!$U$5:$U$1004,P$5,Lançamentos!$W$5:$W$1004,'BH (3)'!$C$14)))</f>
        <v>x</v>
      </c>
      <c r="Q281" s="177" t="str">
        <f t="shared" si="9"/>
        <v/>
      </c>
    </row>
    <row r="282" spans="3:17" ht="45" customHeight="1" x14ac:dyDescent="0.25">
      <c r="C282" s="81" t="str">
        <f t="shared" si="8"/>
        <v/>
      </c>
      <c r="D282" s="170" t="str">
        <f>IF('BH (3)'!$B$13=1,IF(Adv!D280="","",Adv!D280),IF(Cli!D280="","",Cli!D280))</f>
        <v/>
      </c>
      <c r="E282" s="88" t="str">
        <f>IF($D282="","x",IF('BH (3)'!$B$13=1,SUMIFS(Lançamentos!$Q$5:$Q$1004,Lançamentos!$K$5:$K$1004,$D282,Lançamentos!$U$5:$U$1004,E$5,Lançamentos!$W$5:$W$1004,'BH (3)'!$C$14),SUMIFS(Lançamentos!$Q$5:$Q$1004,Lançamentos!$J$5:$J$1004,$D282,Lançamentos!$U$5:$U$1004,E$5,Lançamentos!$W$5:$W$1004,'BH (3)'!$C$14)))</f>
        <v>x</v>
      </c>
      <c r="F282" s="88" t="str">
        <f>IF($D282="","x",IF('BH (3)'!$B$13=1,SUMIFS(Lançamentos!$Q$5:$Q$1004,Lançamentos!$K$5:$K$1004,$D282,Lançamentos!$U$5:$U$1004,F$5,Lançamentos!$W$5:$W$1004,'BH (3)'!$C$14),SUMIFS(Lançamentos!$Q$5:$Q$1004,Lançamentos!$J$5:$J$1004,$D282,Lançamentos!$U$5:$U$1004,F$5,Lançamentos!$W$5:$W$1004,'BH (3)'!$C$14)))</f>
        <v>x</v>
      </c>
      <c r="G282" s="88" t="str">
        <f>IF($D282="","x",IF('BH (3)'!$B$13=1,SUMIFS(Lançamentos!$Q$5:$Q$1004,Lançamentos!$K$5:$K$1004,$D282,Lançamentos!$U$5:$U$1004,G$5,Lançamentos!$W$5:$W$1004,'BH (3)'!$C$14),SUMIFS(Lançamentos!$Q$5:$Q$1004,Lançamentos!$J$5:$J$1004,$D282,Lançamentos!$U$5:$U$1004,G$5,Lançamentos!$W$5:$W$1004,'BH (3)'!$C$14)))</f>
        <v>x</v>
      </c>
      <c r="H282" s="88" t="str">
        <f>IF($D282="","x",IF('BH (3)'!$B$13=1,SUMIFS(Lançamentos!$Q$5:$Q$1004,Lançamentos!$K$5:$K$1004,$D282,Lançamentos!$U$5:$U$1004,H$5,Lançamentos!$W$5:$W$1004,'BH (3)'!$C$14),SUMIFS(Lançamentos!$Q$5:$Q$1004,Lançamentos!$J$5:$J$1004,$D282,Lançamentos!$U$5:$U$1004,H$5,Lançamentos!$W$5:$W$1004,'BH (3)'!$C$14)))</f>
        <v>x</v>
      </c>
      <c r="I282" s="88" t="str">
        <f>IF($D282="","x",IF('BH (3)'!$B$13=1,SUMIFS(Lançamentos!$Q$5:$Q$1004,Lançamentos!$K$5:$K$1004,$D282,Lançamentos!$U$5:$U$1004,I$5,Lançamentos!$W$5:$W$1004,'BH (3)'!$C$14),SUMIFS(Lançamentos!$Q$5:$Q$1004,Lançamentos!$J$5:$J$1004,$D282,Lançamentos!$U$5:$U$1004,I$5,Lançamentos!$W$5:$W$1004,'BH (3)'!$C$14)))</f>
        <v>x</v>
      </c>
      <c r="J282" s="88" t="str">
        <f>IF($D282="","x",IF('BH (3)'!$B$13=1,SUMIFS(Lançamentos!$Q$5:$Q$1004,Lançamentos!$K$5:$K$1004,$D282,Lançamentos!$U$5:$U$1004,J$5,Lançamentos!$W$5:$W$1004,'BH (3)'!$C$14),SUMIFS(Lançamentos!$Q$5:$Q$1004,Lançamentos!$J$5:$J$1004,$D282,Lançamentos!$U$5:$U$1004,J$5,Lançamentos!$W$5:$W$1004,'BH (3)'!$C$14)))</f>
        <v>x</v>
      </c>
      <c r="K282" s="88" t="str">
        <f>IF($D282="","x",IF('BH (3)'!$B$13=1,SUMIFS(Lançamentos!$Q$5:$Q$1004,Lançamentos!$K$5:$K$1004,$D282,Lançamentos!$U$5:$U$1004,K$5,Lançamentos!$W$5:$W$1004,'BH (3)'!$C$14),SUMIFS(Lançamentos!$Q$5:$Q$1004,Lançamentos!$J$5:$J$1004,$D282,Lançamentos!$U$5:$U$1004,K$5,Lançamentos!$W$5:$W$1004,'BH (3)'!$C$14)))</f>
        <v>x</v>
      </c>
      <c r="L282" s="88" t="str">
        <f>IF($D282="","x",IF('BH (3)'!$B$13=1,SUMIFS(Lançamentos!$Q$5:$Q$1004,Lançamentos!$K$5:$K$1004,$D282,Lançamentos!$U$5:$U$1004,L$5,Lançamentos!$W$5:$W$1004,'BH (3)'!$C$14),SUMIFS(Lançamentos!$Q$5:$Q$1004,Lançamentos!$J$5:$J$1004,$D282,Lançamentos!$U$5:$U$1004,L$5,Lançamentos!$W$5:$W$1004,'BH (3)'!$C$14)))</f>
        <v>x</v>
      </c>
      <c r="M282" s="88" t="str">
        <f>IF($D282="","x",IF('BH (3)'!$B$13=1,SUMIFS(Lançamentos!$Q$5:$Q$1004,Lançamentos!$K$5:$K$1004,$D282,Lançamentos!$U$5:$U$1004,M$5,Lançamentos!$W$5:$W$1004,'BH (3)'!$C$14),SUMIFS(Lançamentos!$Q$5:$Q$1004,Lançamentos!$J$5:$J$1004,$D282,Lançamentos!$U$5:$U$1004,M$5,Lançamentos!$W$5:$W$1004,'BH (3)'!$C$14)))</f>
        <v>x</v>
      </c>
      <c r="N282" s="88" t="str">
        <f>IF($D282="","x",IF('BH (3)'!$B$13=1,SUMIFS(Lançamentos!$Q$5:$Q$1004,Lançamentos!$K$5:$K$1004,$D282,Lançamentos!$U$5:$U$1004,N$5,Lançamentos!$W$5:$W$1004,'BH (3)'!$C$14),SUMIFS(Lançamentos!$Q$5:$Q$1004,Lançamentos!$J$5:$J$1004,$D282,Lançamentos!$U$5:$U$1004,N$5,Lançamentos!$W$5:$W$1004,'BH (3)'!$C$14)))</f>
        <v>x</v>
      </c>
      <c r="O282" s="88" t="str">
        <f>IF($D282="","x",IF('BH (3)'!$B$13=1,SUMIFS(Lançamentos!$Q$5:$Q$1004,Lançamentos!$K$5:$K$1004,$D282,Lançamentos!$U$5:$U$1004,O$5,Lançamentos!$W$5:$W$1004,'BH (3)'!$C$14),SUMIFS(Lançamentos!$Q$5:$Q$1004,Lançamentos!$J$5:$J$1004,$D282,Lançamentos!$U$5:$U$1004,O$5,Lançamentos!$W$5:$W$1004,'BH (3)'!$C$14)))</f>
        <v>x</v>
      </c>
      <c r="P282" s="88" t="str">
        <f>IF($D282="","x",IF('BH (3)'!$B$13=1,SUMIFS(Lançamentos!$Q$5:$Q$1004,Lançamentos!$K$5:$K$1004,$D282,Lançamentos!$U$5:$U$1004,P$5,Lançamentos!$W$5:$W$1004,'BH (3)'!$C$14),SUMIFS(Lançamentos!$Q$5:$Q$1004,Lançamentos!$J$5:$J$1004,$D282,Lançamentos!$U$5:$U$1004,P$5,Lançamentos!$W$5:$W$1004,'BH (3)'!$C$14)))</f>
        <v>x</v>
      </c>
      <c r="Q282" s="177" t="str">
        <f t="shared" si="9"/>
        <v/>
      </c>
    </row>
    <row r="283" spans="3:17" ht="45" customHeight="1" x14ac:dyDescent="0.25">
      <c r="C283" s="81" t="str">
        <f t="shared" si="8"/>
        <v/>
      </c>
      <c r="D283" s="170" t="str">
        <f>IF('BH (3)'!$B$13=1,IF(Adv!D281="","",Adv!D281),IF(Cli!D281="","",Cli!D281))</f>
        <v/>
      </c>
      <c r="E283" s="88" t="str">
        <f>IF($D283="","x",IF('BH (3)'!$B$13=1,SUMIFS(Lançamentos!$Q$5:$Q$1004,Lançamentos!$K$5:$K$1004,$D283,Lançamentos!$U$5:$U$1004,E$5,Lançamentos!$W$5:$W$1004,'BH (3)'!$C$14),SUMIFS(Lançamentos!$Q$5:$Q$1004,Lançamentos!$J$5:$J$1004,$D283,Lançamentos!$U$5:$U$1004,E$5,Lançamentos!$W$5:$W$1004,'BH (3)'!$C$14)))</f>
        <v>x</v>
      </c>
      <c r="F283" s="88" t="str">
        <f>IF($D283="","x",IF('BH (3)'!$B$13=1,SUMIFS(Lançamentos!$Q$5:$Q$1004,Lançamentos!$K$5:$K$1004,$D283,Lançamentos!$U$5:$U$1004,F$5,Lançamentos!$W$5:$W$1004,'BH (3)'!$C$14),SUMIFS(Lançamentos!$Q$5:$Q$1004,Lançamentos!$J$5:$J$1004,$D283,Lançamentos!$U$5:$U$1004,F$5,Lançamentos!$W$5:$W$1004,'BH (3)'!$C$14)))</f>
        <v>x</v>
      </c>
      <c r="G283" s="88" t="str">
        <f>IF($D283="","x",IF('BH (3)'!$B$13=1,SUMIFS(Lançamentos!$Q$5:$Q$1004,Lançamentos!$K$5:$K$1004,$D283,Lançamentos!$U$5:$U$1004,G$5,Lançamentos!$W$5:$W$1004,'BH (3)'!$C$14),SUMIFS(Lançamentos!$Q$5:$Q$1004,Lançamentos!$J$5:$J$1004,$D283,Lançamentos!$U$5:$U$1004,G$5,Lançamentos!$W$5:$W$1004,'BH (3)'!$C$14)))</f>
        <v>x</v>
      </c>
      <c r="H283" s="88" t="str">
        <f>IF($D283="","x",IF('BH (3)'!$B$13=1,SUMIFS(Lançamentos!$Q$5:$Q$1004,Lançamentos!$K$5:$K$1004,$D283,Lançamentos!$U$5:$U$1004,H$5,Lançamentos!$W$5:$W$1004,'BH (3)'!$C$14),SUMIFS(Lançamentos!$Q$5:$Q$1004,Lançamentos!$J$5:$J$1004,$D283,Lançamentos!$U$5:$U$1004,H$5,Lançamentos!$W$5:$W$1004,'BH (3)'!$C$14)))</f>
        <v>x</v>
      </c>
      <c r="I283" s="88" t="str">
        <f>IF($D283="","x",IF('BH (3)'!$B$13=1,SUMIFS(Lançamentos!$Q$5:$Q$1004,Lançamentos!$K$5:$K$1004,$D283,Lançamentos!$U$5:$U$1004,I$5,Lançamentos!$W$5:$W$1004,'BH (3)'!$C$14),SUMIFS(Lançamentos!$Q$5:$Q$1004,Lançamentos!$J$5:$J$1004,$D283,Lançamentos!$U$5:$U$1004,I$5,Lançamentos!$W$5:$W$1004,'BH (3)'!$C$14)))</f>
        <v>x</v>
      </c>
      <c r="J283" s="88" t="str">
        <f>IF($D283="","x",IF('BH (3)'!$B$13=1,SUMIFS(Lançamentos!$Q$5:$Q$1004,Lançamentos!$K$5:$K$1004,$D283,Lançamentos!$U$5:$U$1004,J$5,Lançamentos!$W$5:$W$1004,'BH (3)'!$C$14),SUMIFS(Lançamentos!$Q$5:$Q$1004,Lançamentos!$J$5:$J$1004,$D283,Lançamentos!$U$5:$U$1004,J$5,Lançamentos!$W$5:$W$1004,'BH (3)'!$C$14)))</f>
        <v>x</v>
      </c>
      <c r="K283" s="88" t="str">
        <f>IF($D283="","x",IF('BH (3)'!$B$13=1,SUMIFS(Lançamentos!$Q$5:$Q$1004,Lançamentos!$K$5:$K$1004,$D283,Lançamentos!$U$5:$U$1004,K$5,Lançamentos!$W$5:$W$1004,'BH (3)'!$C$14),SUMIFS(Lançamentos!$Q$5:$Q$1004,Lançamentos!$J$5:$J$1004,$D283,Lançamentos!$U$5:$U$1004,K$5,Lançamentos!$W$5:$W$1004,'BH (3)'!$C$14)))</f>
        <v>x</v>
      </c>
      <c r="L283" s="88" t="str">
        <f>IF($D283="","x",IF('BH (3)'!$B$13=1,SUMIFS(Lançamentos!$Q$5:$Q$1004,Lançamentos!$K$5:$K$1004,$D283,Lançamentos!$U$5:$U$1004,L$5,Lançamentos!$W$5:$W$1004,'BH (3)'!$C$14),SUMIFS(Lançamentos!$Q$5:$Q$1004,Lançamentos!$J$5:$J$1004,$D283,Lançamentos!$U$5:$U$1004,L$5,Lançamentos!$W$5:$W$1004,'BH (3)'!$C$14)))</f>
        <v>x</v>
      </c>
      <c r="M283" s="88" t="str">
        <f>IF($D283="","x",IF('BH (3)'!$B$13=1,SUMIFS(Lançamentos!$Q$5:$Q$1004,Lançamentos!$K$5:$K$1004,$D283,Lançamentos!$U$5:$U$1004,M$5,Lançamentos!$W$5:$W$1004,'BH (3)'!$C$14),SUMIFS(Lançamentos!$Q$5:$Q$1004,Lançamentos!$J$5:$J$1004,$D283,Lançamentos!$U$5:$U$1004,M$5,Lançamentos!$W$5:$W$1004,'BH (3)'!$C$14)))</f>
        <v>x</v>
      </c>
      <c r="N283" s="88" t="str">
        <f>IF($D283="","x",IF('BH (3)'!$B$13=1,SUMIFS(Lançamentos!$Q$5:$Q$1004,Lançamentos!$K$5:$K$1004,$D283,Lançamentos!$U$5:$U$1004,N$5,Lançamentos!$W$5:$W$1004,'BH (3)'!$C$14),SUMIFS(Lançamentos!$Q$5:$Q$1004,Lançamentos!$J$5:$J$1004,$D283,Lançamentos!$U$5:$U$1004,N$5,Lançamentos!$W$5:$W$1004,'BH (3)'!$C$14)))</f>
        <v>x</v>
      </c>
      <c r="O283" s="88" t="str">
        <f>IF($D283="","x",IF('BH (3)'!$B$13=1,SUMIFS(Lançamentos!$Q$5:$Q$1004,Lançamentos!$K$5:$K$1004,$D283,Lançamentos!$U$5:$U$1004,O$5,Lançamentos!$W$5:$W$1004,'BH (3)'!$C$14),SUMIFS(Lançamentos!$Q$5:$Q$1004,Lançamentos!$J$5:$J$1004,$D283,Lançamentos!$U$5:$U$1004,O$5,Lançamentos!$W$5:$W$1004,'BH (3)'!$C$14)))</f>
        <v>x</v>
      </c>
      <c r="P283" s="88" t="str">
        <f>IF($D283="","x",IF('BH (3)'!$B$13=1,SUMIFS(Lançamentos!$Q$5:$Q$1004,Lançamentos!$K$5:$K$1004,$D283,Lançamentos!$U$5:$U$1004,P$5,Lançamentos!$W$5:$W$1004,'BH (3)'!$C$14),SUMIFS(Lançamentos!$Q$5:$Q$1004,Lançamentos!$J$5:$J$1004,$D283,Lançamentos!$U$5:$U$1004,P$5,Lançamentos!$W$5:$W$1004,'BH (3)'!$C$14)))</f>
        <v>x</v>
      </c>
      <c r="Q283" s="177" t="str">
        <f t="shared" si="9"/>
        <v/>
      </c>
    </row>
    <row r="284" spans="3:17" ht="45" customHeight="1" x14ac:dyDescent="0.25">
      <c r="C284" s="81" t="str">
        <f t="shared" si="8"/>
        <v/>
      </c>
      <c r="D284" s="170" t="str">
        <f>IF('BH (3)'!$B$13=1,IF(Adv!D282="","",Adv!D282),IF(Cli!D282="","",Cli!D282))</f>
        <v/>
      </c>
      <c r="E284" s="88" t="str">
        <f>IF($D284="","x",IF('BH (3)'!$B$13=1,SUMIFS(Lançamentos!$Q$5:$Q$1004,Lançamentos!$K$5:$K$1004,$D284,Lançamentos!$U$5:$U$1004,E$5,Lançamentos!$W$5:$W$1004,'BH (3)'!$C$14),SUMIFS(Lançamentos!$Q$5:$Q$1004,Lançamentos!$J$5:$J$1004,$D284,Lançamentos!$U$5:$U$1004,E$5,Lançamentos!$W$5:$W$1004,'BH (3)'!$C$14)))</f>
        <v>x</v>
      </c>
      <c r="F284" s="88" t="str">
        <f>IF($D284="","x",IF('BH (3)'!$B$13=1,SUMIFS(Lançamentos!$Q$5:$Q$1004,Lançamentos!$K$5:$K$1004,$D284,Lançamentos!$U$5:$U$1004,F$5,Lançamentos!$W$5:$W$1004,'BH (3)'!$C$14),SUMIFS(Lançamentos!$Q$5:$Q$1004,Lançamentos!$J$5:$J$1004,$D284,Lançamentos!$U$5:$U$1004,F$5,Lançamentos!$W$5:$W$1004,'BH (3)'!$C$14)))</f>
        <v>x</v>
      </c>
      <c r="G284" s="88" t="str">
        <f>IF($D284="","x",IF('BH (3)'!$B$13=1,SUMIFS(Lançamentos!$Q$5:$Q$1004,Lançamentos!$K$5:$K$1004,$D284,Lançamentos!$U$5:$U$1004,G$5,Lançamentos!$W$5:$W$1004,'BH (3)'!$C$14),SUMIFS(Lançamentos!$Q$5:$Q$1004,Lançamentos!$J$5:$J$1004,$D284,Lançamentos!$U$5:$U$1004,G$5,Lançamentos!$W$5:$W$1004,'BH (3)'!$C$14)))</f>
        <v>x</v>
      </c>
      <c r="H284" s="88" t="str">
        <f>IF($D284="","x",IF('BH (3)'!$B$13=1,SUMIFS(Lançamentos!$Q$5:$Q$1004,Lançamentos!$K$5:$K$1004,$D284,Lançamentos!$U$5:$U$1004,H$5,Lançamentos!$W$5:$W$1004,'BH (3)'!$C$14),SUMIFS(Lançamentos!$Q$5:$Q$1004,Lançamentos!$J$5:$J$1004,$D284,Lançamentos!$U$5:$U$1004,H$5,Lançamentos!$W$5:$W$1004,'BH (3)'!$C$14)))</f>
        <v>x</v>
      </c>
      <c r="I284" s="88" t="str">
        <f>IF($D284="","x",IF('BH (3)'!$B$13=1,SUMIFS(Lançamentos!$Q$5:$Q$1004,Lançamentos!$K$5:$K$1004,$D284,Lançamentos!$U$5:$U$1004,I$5,Lançamentos!$W$5:$W$1004,'BH (3)'!$C$14),SUMIFS(Lançamentos!$Q$5:$Q$1004,Lançamentos!$J$5:$J$1004,$D284,Lançamentos!$U$5:$U$1004,I$5,Lançamentos!$W$5:$W$1004,'BH (3)'!$C$14)))</f>
        <v>x</v>
      </c>
      <c r="J284" s="88" t="str">
        <f>IF($D284="","x",IF('BH (3)'!$B$13=1,SUMIFS(Lançamentos!$Q$5:$Q$1004,Lançamentos!$K$5:$K$1004,$D284,Lançamentos!$U$5:$U$1004,J$5,Lançamentos!$W$5:$W$1004,'BH (3)'!$C$14),SUMIFS(Lançamentos!$Q$5:$Q$1004,Lançamentos!$J$5:$J$1004,$D284,Lançamentos!$U$5:$U$1004,J$5,Lançamentos!$W$5:$W$1004,'BH (3)'!$C$14)))</f>
        <v>x</v>
      </c>
      <c r="K284" s="88" t="str">
        <f>IF($D284="","x",IF('BH (3)'!$B$13=1,SUMIFS(Lançamentos!$Q$5:$Q$1004,Lançamentos!$K$5:$K$1004,$D284,Lançamentos!$U$5:$U$1004,K$5,Lançamentos!$W$5:$W$1004,'BH (3)'!$C$14),SUMIFS(Lançamentos!$Q$5:$Q$1004,Lançamentos!$J$5:$J$1004,$D284,Lançamentos!$U$5:$U$1004,K$5,Lançamentos!$W$5:$W$1004,'BH (3)'!$C$14)))</f>
        <v>x</v>
      </c>
      <c r="L284" s="88" t="str">
        <f>IF($D284="","x",IF('BH (3)'!$B$13=1,SUMIFS(Lançamentos!$Q$5:$Q$1004,Lançamentos!$K$5:$K$1004,$D284,Lançamentos!$U$5:$U$1004,L$5,Lançamentos!$W$5:$W$1004,'BH (3)'!$C$14),SUMIFS(Lançamentos!$Q$5:$Q$1004,Lançamentos!$J$5:$J$1004,$D284,Lançamentos!$U$5:$U$1004,L$5,Lançamentos!$W$5:$W$1004,'BH (3)'!$C$14)))</f>
        <v>x</v>
      </c>
      <c r="M284" s="88" t="str">
        <f>IF($D284="","x",IF('BH (3)'!$B$13=1,SUMIFS(Lançamentos!$Q$5:$Q$1004,Lançamentos!$K$5:$K$1004,$D284,Lançamentos!$U$5:$U$1004,M$5,Lançamentos!$W$5:$W$1004,'BH (3)'!$C$14),SUMIFS(Lançamentos!$Q$5:$Q$1004,Lançamentos!$J$5:$J$1004,$D284,Lançamentos!$U$5:$U$1004,M$5,Lançamentos!$W$5:$W$1004,'BH (3)'!$C$14)))</f>
        <v>x</v>
      </c>
      <c r="N284" s="88" t="str">
        <f>IF($D284="","x",IF('BH (3)'!$B$13=1,SUMIFS(Lançamentos!$Q$5:$Q$1004,Lançamentos!$K$5:$K$1004,$D284,Lançamentos!$U$5:$U$1004,N$5,Lançamentos!$W$5:$W$1004,'BH (3)'!$C$14),SUMIFS(Lançamentos!$Q$5:$Q$1004,Lançamentos!$J$5:$J$1004,$D284,Lançamentos!$U$5:$U$1004,N$5,Lançamentos!$W$5:$W$1004,'BH (3)'!$C$14)))</f>
        <v>x</v>
      </c>
      <c r="O284" s="88" t="str">
        <f>IF($D284="","x",IF('BH (3)'!$B$13=1,SUMIFS(Lançamentos!$Q$5:$Q$1004,Lançamentos!$K$5:$K$1004,$D284,Lançamentos!$U$5:$U$1004,O$5,Lançamentos!$W$5:$W$1004,'BH (3)'!$C$14),SUMIFS(Lançamentos!$Q$5:$Q$1004,Lançamentos!$J$5:$J$1004,$D284,Lançamentos!$U$5:$U$1004,O$5,Lançamentos!$W$5:$W$1004,'BH (3)'!$C$14)))</f>
        <v>x</v>
      </c>
      <c r="P284" s="88" t="str">
        <f>IF($D284="","x",IF('BH (3)'!$B$13=1,SUMIFS(Lançamentos!$Q$5:$Q$1004,Lançamentos!$K$5:$K$1004,$D284,Lançamentos!$U$5:$U$1004,P$5,Lançamentos!$W$5:$W$1004,'BH (3)'!$C$14),SUMIFS(Lançamentos!$Q$5:$Q$1004,Lançamentos!$J$5:$J$1004,$D284,Lançamentos!$U$5:$U$1004,P$5,Lançamentos!$W$5:$W$1004,'BH (3)'!$C$14)))</f>
        <v>x</v>
      </c>
      <c r="Q284" s="177" t="str">
        <f t="shared" si="9"/>
        <v/>
      </c>
    </row>
    <row r="285" spans="3:17" ht="45" customHeight="1" x14ac:dyDescent="0.25">
      <c r="C285" s="81" t="str">
        <f t="shared" si="8"/>
        <v/>
      </c>
      <c r="D285" s="170" t="str">
        <f>IF('BH (3)'!$B$13=1,IF(Adv!D283="","",Adv!D283),IF(Cli!D283="","",Cli!D283))</f>
        <v/>
      </c>
      <c r="E285" s="88" t="str">
        <f>IF($D285="","x",IF('BH (3)'!$B$13=1,SUMIFS(Lançamentos!$Q$5:$Q$1004,Lançamentos!$K$5:$K$1004,$D285,Lançamentos!$U$5:$U$1004,E$5,Lançamentos!$W$5:$W$1004,'BH (3)'!$C$14),SUMIFS(Lançamentos!$Q$5:$Q$1004,Lançamentos!$J$5:$J$1004,$D285,Lançamentos!$U$5:$U$1004,E$5,Lançamentos!$W$5:$W$1004,'BH (3)'!$C$14)))</f>
        <v>x</v>
      </c>
      <c r="F285" s="88" t="str">
        <f>IF($D285="","x",IF('BH (3)'!$B$13=1,SUMIFS(Lançamentos!$Q$5:$Q$1004,Lançamentos!$K$5:$K$1004,$D285,Lançamentos!$U$5:$U$1004,F$5,Lançamentos!$W$5:$W$1004,'BH (3)'!$C$14),SUMIFS(Lançamentos!$Q$5:$Q$1004,Lançamentos!$J$5:$J$1004,$D285,Lançamentos!$U$5:$U$1004,F$5,Lançamentos!$W$5:$W$1004,'BH (3)'!$C$14)))</f>
        <v>x</v>
      </c>
      <c r="G285" s="88" t="str">
        <f>IF($D285="","x",IF('BH (3)'!$B$13=1,SUMIFS(Lançamentos!$Q$5:$Q$1004,Lançamentos!$K$5:$K$1004,$D285,Lançamentos!$U$5:$U$1004,G$5,Lançamentos!$W$5:$W$1004,'BH (3)'!$C$14),SUMIFS(Lançamentos!$Q$5:$Q$1004,Lançamentos!$J$5:$J$1004,$D285,Lançamentos!$U$5:$U$1004,G$5,Lançamentos!$W$5:$W$1004,'BH (3)'!$C$14)))</f>
        <v>x</v>
      </c>
      <c r="H285" s="88" t="str">
        <f>IF($D285="","x",IF('BH (3)'!$B$13=1,SUMIFS(Lançamentos!$Q$5:$Q$1004,Lançamentos!$K$5:$K$1004,$D285,Lançamentos!$U$5:$U$1004,H$5,Lançamentos!$W$5:$W$1004,'BH (3)'!$C$14),SUMIFS(Lançamentos!$Q$5:$Q$1004,Lançamentos!$J$5:$J$1004,$D285,Lançamentos!$U$5:$U$1004,H$5,Lançamentos!$W$5:$W$1004,'BH (3)'!$C$14)))</f>
        <v>x</v>
      </c>
      <c r="I285" s="88" t="str">
        <f>IF($D285="","x",IF('BH (3)'!$B$13=1,SUMIFS(Lançamentos!$Q$5:$Q$1004,Lançamentos!$K$5:$K$1004,$D285,Lançamentos!$U$5:$U$1004,I$5,Lançamentos!$W$5:$W$1004,'BH (3)'!$C$14),SUMIFS(Lançamentos!$Q$5:$Q$1004,Lançamentos!$J$5:$J$1004,$D285,Lançamentos!$U$5:$U$1004,I$5,Lançamentos!$W$5:$W$1004,'BH (3)'!$C$14)))</f>
        <v>x</v>
      </c>
      <c r="J285" s="88" t="str">
        <f>IF($D285="","x",IF('BH (3)'!$B$13=1,SUMIFS(Lançamentos!$Q$5:$Q$1004,Lançamentos!$K$5:$K$1004,$D285,Lançamentos!$U$5:$U$1004,J$5,Lançamentos!$W$5:$W$1004,'BH (3)'!$C$14),SUMIFS(Lançamentos!$Q$5:$Q$1004,Lançamentos!$J$5:$J$1004,$D285,Lançamentos!$U$5:$U$1004,J$5,Lançamentos!$W$5:$W$1004,'BH (3)'!$C$14)))</f>
        <v>x</v>
      </c>
      <c r="K285" s="88" t="str">
        <f>IF($D285="","x",IF('BH (3)'!$B$13=1,SUMIFS(Lançamentos!$Q$5:$Q$1004,Lançamentos!$K$5:$K$1004,$D285,Lançamentos!$U$5:$U$1004,K$5,Lançamentos!$W$5:$W$1004,'BH (3)'!$C$14),SUMIFS(Lançamentos!$Q$5:$Q$1004,Lançamentos!$J$5:$J$1004,$D285,Lançamentos!$U$5:$U$1004,K$5,Lançamentos!$W$5:$W$1004,'BH (3)'!$C$14)))</f>
        <v>x</v>
      </c>
      <c r="L285" s="88" t="str">
        <f>IF($D285="","x",IF('BH (3)'!$B$13=1,SUMIFS(Lançamentos!$Q$5:$Q$1004,Lançamentos!$K$5:$K$1004,$D285,Lançamentos!$U$5:$U$1004,L$5,Lançamentos!$W$5:$W$1004,'BH (3)'!$C$14),SUMIFS(Lançamentos!$Q$5:$Q$1004,Lançamentos!$J$5:$J$1004,$D285,Lançamentos!$U$5:$U$1004,L$5,Lançamentos!$W$5:$W$1004,'BH (3)'!$C$14)))</f>
        <v>x</v>
      </c>
      <c r="M285" s="88" t="str">
        <f>IF($D285="","x",IF('BH (3)'!$B$13=1,SUMIFS(Lançamentos!$Q$5:$Q$1004,Lançamentos!$K$5:$K$1004,$D285,Lançamentos!$U$5:$U$1004,M$5,Lançamentos!$W$5:$W$1004,'BH (3)'!$C$14),SUMIFS(Lançamentos!$Q$5:$Q$1004,Lançamentos!$J$5:$J$1004,$D285,Lançamentos!$U$5:$U$1004,M$5,Lançamentos!$W$5:$W$1004,'BH (3)'!$C$14)))</f>
        <v>x</v>
      </c>
      <c r="N285" s="88" t="str">
        <f>IF($D285="","x",IF('BH (3)'!$B$13=1,SUMIFS(Lançamentos!$Q$5:$Q$1004,Lançamentos!$K$5:$K$1004,$D285,Lançamentos!$U$5:$U$1004,N$5,Lançamentos!$W$5:$W$1004,'BH (3)'!$C$14),SUMIFS(Lançamentos!$Q$5:$Q$1004,Lançamentos!$J$5:$J$1004,$D285,Lançamentos!$U$5:$U$1004,N$5,Lançamentos!$W$5:$W$1004,'BH (3)'!$C$14)))</f>
        <v>x</v>
      </c>
      <c r="O285" s="88" t="str">
        <f>IF($D285="","x",IF('BH (3)'!$B$13=1,SUMIFS(Lançamentos!$Q$5:$Q$1004,Lançamentos!$K$5:$K$1004,$D285,Lançamentos!$U$5:$U$1004,O$5,Lançamentos!$W$5:$W$1004,'BH (3)'!$C$14),SUMIFS(Lançamentos!$Q$5:$Q$1004,Lançamentos!$J$5:$J$1004,$D285,Lançamentos!$U$5:$U$1004,O$5,Lançamentos!$W$5:$W$1004,'BH (3)'!$C$14)))</f>
        <v>x</v>
      </c>
      <c r="P285" s="88" t="str">
        <f>IF($D285="","x",IF('BH (3)'!$B$13=1,SUMIFS(Lançamentos!$Q$5:$Q$1004,Lançamentos!$K$5:$K$1004,$D285,Lançamentos!$U$5:$U$1004,P$5,Lançamentos!$W$5:$W$1004,'BH (3)'!$C$14),SUMIFS(Lançamentos!$Q$5:$Q$1004,Lançamentos!$J$5:$J$1004,$D285,Lançamentos!$U$5:$U$1004,P$5,Lançamentos!$W$5:$W$1004,'BH (3)'!$C$14)))</f>
        <v>x</v>
      </c>
      <c r="Q285" s="177" t="str">
        <f t="shared" si="9"/>
        <v/>
      </c>
    </row>
    <row r="286" spans="3:17" ht="45" customHeight="1" x14ac:dyDescent="0.25">
      <c r="C286" s="81" t="str">
        <f t="shared" si="8"/>
        <v/>
      </c>
      <c r="D286" s="170" t="str">
        <f>IF('BH (3)'!$B$13=1,IF(Adv!D284="","",Adv!D284),IF(Cli!D284="","",Cli!D284))</f>
        <v/>
      </c>
      <c r="E286" s="88" t="str">
        <f>IF($D286="","x",IF('BH (3)'!$B$13=1,SUMIFS(Lançamentos!$Q$5:$Q$1004,Lançamentos!$K$5:$K$1004,$D286,Lançamentos!$U$5:$U$1004,E$5,Lançamentos!$W$5:$W$1004,'BH (3)'!$C$14),SUMIFS(Lançamentos!$Q$5:$Q$1004,Lançamentos!$J$5:$J$1004,$D286,Lançamentos!$U$5:$U$1004,E$5,Lançamentos!$W$5:$W$1004,'BH (3)'!$C$14)))</f>
        <v>x</v>
      </c>
      <c r="F286" s="88" t="str">
        <f>IF($D286="","x",IF('BH (3)'!$B$13=1,SUMIFS(Lançamentos!$Q$5:$Q$1004,Lançamentos!$K$5:$K$1004,$D286,Lançamentos!$U$5:$U$1004,F$5,Lançamentos!$W$5:$W$1004,'BH (3)'!$C$14),SUMIFS(Lançamentos!$Q$5:$Q$1004,Lançamentos!$J$5:$J$1004,$D286,Lançamentos!$U$5:$U$1004,F$5,Lançamentos!$W$5:$W$1004,'BH (3)'!$C$14)))</f>
        <v>x</v>
      </c>
      <c r="G286" s="88" t="str">
        <f>IF($D286="","x",IF('BH (3)'!$B$13=1,SUMIFS(Lançamentos!$Q$5:$Q$1004,Lançamentos!$K$5:$K$1004,$D286,Lançamentos!$U$5:$U$1004,G$5,Lançamentos!$W$5:$W$1004,'BH (3)'!$C$14),SUMIFS(Lançamentos!$Q$5:$Q$1004,Lançamentos!$J$5:$J$1004,$D286,Lançamentos!$U$5:$U$1004,G$5,Lançamentos!$W$5:$W$1004,'BH (3)'!$C$14)))</f>
        <v>x</v>
      </c>
      <c r="H286" s="88" t="str">
        <f>IF($D286="","x",IF('BH (3)'!$B$13=1,SUMIFS(Lançamentos!$Q$5:$Q$1004,Lançamentos!$K$5:$K$1004,$D286,Lançamentos!$U$5:$U$1004,H$5,Lançamentos!$W$5:$W$1004,'BH (3)'!$C$14),SUMIFS(Lançamentos!$Q$5:$Q$1004,Lançamentos!$J$5:$J$1004,$D286,Lançamentos!$U$5:$U$1004,H$5,Lançamentos!$W$5:$W$1004,'BH (3)'!$C$14)))</f>
        <v>x</v>
      </c>
      <c r="I286" s="88" t="str">
        <f>IF($D286="","x",IF('BH (3)'!$B$13=1,SUMIFS(Lançamentos!$Q$5:$Q$1004,Lançamentos!$K$5:$K$1004,$D286,Lançamentos!$U$5:$U$1004,I$5,Lançamentos!$W$5:$W$1004,'BH (3)'!$C$14),SUMIFS(Lançamentos!$Q$5:$Q$1004,Lançamentos!$J$5:$J$1004,$D286,Lançamentos!$U$5:$U$1004,I$5,Lançamentos!$W$5:$W$1004,'BH (3)'!$C$14)))</f>
        <v>x</v>
      </c>
      <c r="J286" s="88" t="str">
        <f>IF($D286="","x",IF('BH (3)'!$B$13=1,SUMIFS(Lançamentos!$Q$5:$Q$1004,Lançamentos!$K$5:$K$1004,$D286,Lançamentos!$U$5:$U$1004,J$5,Lançamentos!$W$5:$W$1004,'BH (3)'!$C$14),SUMIFS(Lançamentos!$Q$5:$Q$1004,Lançamentos!$J$5:$J$1004,$D286,Lançamentos!$U$5:$U$1004,J$5,Lançamentos!$W$5:$W$1004,'BH (3)'!$C$14)))</f>
        <v>x</v>
      </c>
      <c r="K286" s="88" t="str">
        <f>IF($D286="","x",IF('BH (3)'!$B$13=1,SUMIFS(Lançamentos!$Q$5:$Q$1004,Lançamentos!$K$5:$K$1004,$D286,Lançamentos!$U$5:$U$1004,K$5,Lançamentos!$W$5:$W$1004,'BH (3)'!$C$14),SUMIFS(Lançamentos!$Q$5:$Q$1004,Lançamentos!$J$5:$J$1004,$D286,Lançamentos!$U$5:$U$1004,K$5,Lançamentos!$W$5:$W$1004,'BH (3)'!$C$14)))</f>
        <v>x</v>
      </c>
      <c r="L286" s="88" t="str">
        <f>IF($D286="","x",IF('BH (3)'!$B$13=1,SUMIFS(Lançamentos!$Q$5:$Q$1004,Lançamentos!$K$5:$K$1004,$D286,Lançamentos!$U$5:$U$1004,L$5,Lançamentos!$W$5:$W$1004,'BH (3)'!$C$14),SUMIFS(Lançamentos!$Q$5:$Q$1004,Lançamentos!$J$5:$J$1004,$D286,Lançamentos!$U$5:$U$1004,L$5,Lançamentos!$W$5:$W$1004,'BH (3)'!$C$14)))</f>
        <v>x</v>
      </c>
      <c r="M286" s="88" t="str">
        <f>IF($D286="","x",IF('BH (3)'!$B$13=1,SUMIFS(Lançamentos!$Q$5:$Q$1004,Lançamentos!$K$5:$K$1004,$D286,Lançamentos!$U$5:$U$1004,M$5,Lançamentos!$W$5:$W$1004,'BH (3)'!$C$14),SUMIFS(Lançamentos!$Q$5:$Q$1004,Lançamentos!$J$5:$J$1004,$D286,Lançamentos!$U$5:$U$1004,M$5,Lançamentos!$W$5:$W$1004,'BH (3)'!$C$14)))</f>
        <v>x</v>
      </c>
      <c r="N286" s="88" t="str">
        <f>IF($D286="","x",IF('BH (3)'!$B$13=1,SUMIFS(Lançamentos!$Q$5:$Q$1004,Lançamentos!$K$5:$K$1004,$D286,Lançamentos!$U$5:$U$1004,N$5,Lançamentos!$W$5:$W$1004,'BH (3)'!$C$14),SUMIFS(Lançamentos!$Q$5:$Q$1004,Lançamentos!$J$5:$J$1004,$D286,Lançamentos!$U$5:$U$1004,N$5,Lançamentos!$W$5:$W$1004,'BH (3)'!$C$14)))</f>
        <v>x</v>
      </c>
      <c r="O286" s="88" t="str">
        <f>IF($D286="","x",IF('BH (3)'!$B$13=1,SUMIFS(Lançamentos!$Q$5:$Q$1004,Lançamentos!$K$5:$K$1004,$D286,Lançamentos!$U$5:$U$1004,O$5,Lançamentos!$W$5:$W$1004,'BH (3)'!$C$14),SUMIFS(Lançamentos!$Q$5:$Q$1004,Lançamentos!$J$5:$J$1004,$D286,Lançamentos!$U$5:$U$1004,O$5,Lançamentos!$W$5:$W$1004,'BH (3)'!$C$14)))</f>
        <v>x</v>
      </c>
      <c r="P286" s="88" t="str">
        <f>IF($D286="","x",IF('BH (3)'!$B$13=1,SUMIFS(Lançamentos!$Q$5:$Q$1004,Lançamentos!$K$5:$K$1004,$D286,Lançamentos!$U$5:$U$1004,P$5,Lançamentos!$W$5:$W$1004,'BH (3)'!$C$14),SUMIFS(Lançamentos!$Q$5:$Q$1004,Lançamentos!$J$5:$J$1004,$D286,Lançamentos!$U$5:$U$1004,P$5,Lançamentos!$W$5:$W$1004,'BH (3)'!$C$14)))</f>
        <v>x</v>
      </c>
      <c r="Q286" s="177" t="str">
        <f t="shared" si="9"/>
        <v/>
      </c>
    </row>
    <row r="287" spans="3:17" ht="45" customHeight="1" x14ac:dyDescent="0.25">
      <c r="C287" s="81" t="str">
        <f t="shared" si="8"/>
        <v/>
      </c>
      <c r="D287" s="170" t="str">
        <f>IF('BH (3)'!$B$13=1,IF(Adv!D285="","",Adv!D285),IF(Cli!D285="","",Cli!D285))</f>
        <v/>
      </c>
      <c r="E287" s="88" t="str">
        <f>IF($D287="","x",IF('BH (3)'!$B$13=1,SUMIFS(Lançamentos!$Q$5:$Q$1004,Lançamentos!$K$5:$K$1004,$D287,Lançamentos!$U$5:$U$1004,E$5,Lançamentos!$W$5:$W$1004,'BH (3)'!$C$14),SUMIFS(Lançamentos!$Q$5:$Q$1004,Lançamentos!$J$5:$J$1004,$D287,Lançamentos!$U$5:$U$1004,E$5,Lançamentos!$W$5:$W$1004,'BH (3)'!$C$14)))</f>
        <v>x</v>
      </c>
      <c r="F287" s="88" t="str">
        <f>IF($D287="","x",IF('BH (3)'!$B$13=1,SUMIFS(Lançamentos!$Q$5:$Q$1004,Lançamentos!$K$5:$K$1004,$D287,Lançamentos!$U$5:$U$1004,F$5,Lançamentos!$W$5:$W$1004,'BH (3)'!$C$14),SUMIFS(Lançamentos!$Q$5:$Q$1004,Lançamentos!$J$5:$J$1004,$D287,Lançamentos!$U$5:$U$1004,F$5,Lançamentos!$W$5:$W$1004,'BH (3)'!$C$14)))</f>
        <v>x</v>
      </c>
      <c r="G287" s="88" t="str">
        <f>IF($D287="","x",IF('BH (3)'!$B$13=1,SUMIFS(Lançamentos!$Q$5:$Q$1004,Lançamentos!$K$5:$K$1004,$D287,Lançamentos!$U$5:$U$1004,G$5,Lançamentos!$W$5:$W$1004,'BH (3)'!$C$14),SUMIFS(Lançamentos!$Q$5:$Q$1004,Lançamentos!$J$5:$J$1004,$D287,Lançamentos!$U$5:$U$1004,G$5,Lançamentos!$W$5:$W$1004,'BH (3)'!$C$14)))</f>
        <v>x</v>
      </c>
      <c r="H287" s="88" t="str">
        <f>IF($D287="","x",IF('BH (3)'!$B$13=1,SUMIFS(Lançamentos!$Q$5:$Q$1004,Lançamentos!$K$5:$K$1004,$D287,Lançamentos!$U$5:$U$1004,H$5,Lançamentos!$W$5:$W$1004,'BH (3)'!$C$14),SUMIFS(Lançamentos!$Q$5:$Q$1004,Lançamentos!$J$5:$J$1004,$D287,Lançamentos!$U$5:$U$1004,H$5,Lançamentos!$W$5:$W$1004,'BH (3)'!$C$14)))</f>
        <v>x</v>
      </c>
      <c r="I287" s="88" t="str">
        <f>IF($D287="","x",IF('BH (3)'!$B$13=1,SUMIFS(Lançamentos!$Q$5:$Q$1004,Lançamentos!$K$5:$K$1004,$D287,Lançamentos!$U$5:$U$1004,I$5,Lançamentos!$W$5:$W$1004,'BH (3)'!$C$14),SUMIFS(Lançamentos!$Q$5:$Q$1004,Lançamentos!$J$5:$J$1004,$D287,Lançamentos!$U$5:$U$1004,I$5,Lançamentos!$W$5:$W$1004,'BH (3)'!$C$14)))</f>
        <v>x</v>
      </c>
      <c r="J287" s="88" t="str">
        <f>IF($D287="","x",IF('BH (3)'!$B$13=1,SUMIFS(Lançamentos!$Q$5:$Q$1004,Lançamentos!$K$5:$K$1004,$D287,Lançamentos!$U$5:$U$1004,J$5,Lançamentos!$W$5:$W$1004,'BH (3)'!$C$14),SUMIFS(Lançamentos!$Q$5:$Q$1004,Lançamentos!$J$5:$J$1004,$D287,Lançamentos!$U$5:$U$1004,J$5,Lançamentos!$W$5:$W$1004,'BH (3)'!$C$14)))</f>
        <v>x</v>
      </c>
      <c r="K287" s="88" t="str">
        <f>IF($D287="","x",IF('BH (3)'!$B$13=1,SUMIFS(Lançamentos!$Q$5:$Q$1004,Lançamentos!$K$5:$K$1004,$D287,Lançamentos!$U$5:$U$1004,K$5,Lançamentos!$W$5:$W$1004,'BH (3)'!$C$14),SUMIFS(Lançamentos!$Q$5:$Q$1004,Lançamentos!$J$5:$J$1004,$D287,Lançamentos!$U$5:$U$1004,K$5,Lançamentos!$W$5:$W$1004,'BH (3)'!$C$14)))</f>
        <v>x</v>
      </c>
      <c r="L287" s="88" t="str">
        <f>IF($D287="","x",IF('BH (3)'!$B$13=1,SUMIFS(Lançamentos!$Q$5:$Q$1004,Lançamentos!$K$5:$K$1004,$D287,Lançamentos!$U$5:$U$1004,L$5,Lançamentos!$W$5:$W$1004,'BH (3)'!$C$14),SUMIFS(Lançamentos!$Q$5:$Q$1004,Lançamentos!$J$5:$J$1004,$D287,Lançamentos!$U$5:$U$1004,L$5,Lançamentos!$W$5:$W$1004,'BH (3)'!$C$14)))</f>
        <v>x</v>
      </c>
      <c r="M287" s="88" t="str">
        <f>IF($D287="","x",IF('BH (3)'!$B$13=1,SUMIFS(Lançamentos!$Q$5:$Q$1004,Lançamentos!$K$5:$K$1004,$D287,Lançamentos!$U$5:$U$1004,M$5,Lançamentos!$W$5:$W$1004,'BH (3)'!$C$14),SUMIFS(Lançamentos!$Q$5:$Q$1004,Lançamentos!$J$5:$J$1004,$D287,Lançamentos!$U$5:$U$1004,M$5,Lançamentos!$W$5:$W$1004,'BH (3)'!$C$14)))</f>
        <v>x</v>
      </c>
      <c r="N287" s="88" t="str">
        <f>IF($D287="","x",IF('BH (3)'!$B$13=1,SUMIFS(Lançamentos!$Q$5:$Q$1004,Lançamentos!$K$5:$K$1004,$D287,Lançamentos!$U$5:$U$1004,N$5,Lançamentos!$W$5:$W$1004,'BH (3)'!$C$14),SUMIFS(Lançamentos!$Q$5:$Q$1004,Lançamentos!$J$5:$J$1004,$D287,Lançamentos!$U$5:$U$1004,N$5,Lançamentos!$W$5:$W$1004,'BH (3)'!$C$14)))</f>
        <v>x</v>
      </c>
      <c r="O287" s="88" t="str">
        <f>IF($D287="","x",IF('BH (3)'!$B$13=1,SUMIFS(Lançamentos!$Q$5:$Q$1004,Lançamentos!$K$5:$K$1004,$D287,Lançamentos!$U$5:$U$1004,O$5,Lançamentos!$W$5:$W$1004,'BH (3)'!$C$14),SUMIFS(Lançamentos!$Q$5:$Q$1004,Lançamentos!$J$5:$J$1004,$D287,Lançamentos!$U$5:$U$1004,O$5,Lançamentos!$W$5:$W$1004,'BH (3)'!$C$14)))</f>
        <v>x</v>
      </c>
      <c r="P287" s="88" t="str">
        <f>IF($D287="","x",IF('BH (3)'!$B$13=1,SUMIFS(Lançamentos!$Q$5:$Q$1004,Lançamentos!$K$5:$K$1004,$D287,Lançamentos!$U$5:$U$1004,P$5,Lançamentos!$W$5:$W$1004,'BH (3)'!$C$14),SUMIFS(Lançamentos!$Q$5:$Q$1004,Lançamentos!$J$5:$J$1004,$D287,Lançamentos!$U$5:$U$1004,P$5,Lançamentos!$W$5:$W$1004,'BH (3)'!$C$14)))</f>
        <v>x</v>
      </c>
      <c r="Q287" s="177" t="str">
        <f t="shared" si="9"/>
        <v/>
      </c>
    </row>
    <row r="288" spans="3:17" ht="45" customHeight="1" x14ac:dyDescent="0.25">
      <c r="C288" s="81" t="str">
        <f t="shared" si="8"/>
        <v/>
      </c>
      <c r="D288" s="170" t="str">
        <f>IF('BH (3)'!$B$13=1,IF(Adv!D286="","",Adv!D286),IF(Cli!D286="","",Cli!D286))</f>
        <v/>
      </c>
      <c r="E288" s="88" t="str">
        <f>IF($D288="","x",IF('BH (3)'!$B$13=1,SUMIFS(Lançamentos!$Q$5:$Q$1004,Lançamentos!$K$5:$K$1004,$D288,Lançamentos!$U$5:$U$1004,E$5,Lançamentos!$W$5:$W$1004,'BH (3)'!$C$14),SUMIFS(Lançamentos!$Q$5:$Q$1004,Lançamentos!$J$5:$J$1004,$D288,Lançamentos!$U$5:$U$1004,E$5,Lançamentos!$W$5:$W$1004,'BH (3)'!$C$14)))</f>
        <v>x</v>
      </c>
      <c r="F288" s="88" t="str">
        <f>IF($D288="","x",IF('BH (3)'!$B$13=1,SUMIFS(Lançamentos!$Q$5:$Q$1004,Lançamentos!$K$5:$K$1004,$D288,Lançamentos!$U$5:$U$1004,F$5,Lançamentos!$W$5:$W$1004,'BH (3)'!$C$14),SUMIFS(Lançamentos!$Q$5:$Q$1004,Lançamentos!$J$5:$J$1004,$D288,Lançamentos!$U$5:$U$1004,F$5,Lançamentos!$W$5:$W$1004,'BH (3)'!$C$14)))</f>
        <v>x</v>
      </c>
      <c r="G288" s="88" t="str">
        <f>IF($D288="","x",IF('BH (3)'!$B$13=1,SUMIFS(Lançamentos!$Q$5:$Q$1004,Lançamentos!$K$5:$K$1004,$D288,Lançamentos!$U$5:$U$1004,G$5,Lançamentos!$W$5:$W$1004,'BH (3)'!$C$14),SUMIFS(Lançamentos!$Q$5:$Q$1004,Lançamentos!$J$5:$J$1004,$D288,Lançamentos!$U$5:$U$1004,G$5,Lançamentos!$W$5:$W$1004,'BH (3)'!$C$14)))</f>
        <v>x</v>
      </c>
      <c r="H288" s="88" t="str">
        <f>IF($D288="","x",IF('BH (3)'!$B$13=1,SUMIFS(Lançamentos!$Q$5:$Q$1004,Lançamentos!$K$5:$K$1004,$D288,Lançamentos!$U$5:$U$1004,H$5,Lançamentos!$W$5:$W$1004,'BH (3)'!$C$14),SUMIFS(Lançamentos!$Q$5:$Q$1004,Lançamentos!$J$5:$J$1004,$D288,Lançamentos!$U$5:$U$1004,H$5,Lançamentos!$W$5:$W$1004,'BH (3)'!$C$14)))</f>
        <v>x</v>
      </c>
      <c r="I288" s="88" t="str">
        <f>IF($D288="","x",IF('BH (3)'!$B$13=1,SUMIFS(Lançamentos!$Q$5:$Q$1004,Lançamentos!$K$5:$K$1004,$D288,Lançamentos!$U$5:$U$1004,I$5,Lançamentos!$W$5:$W$1004,'BH (3)'!$C$14),SUMIFS(Lançamentos!$Q$5:$Q$1004,Lançamentos!$J$5:$J$1004,$D288,Lançamentos!$U$5:$U$1004,I$5,Lançamentos!$W$5:$W$1004,'BH (3)'!$C$14)))</f>
        <v>x</v>
      </c>
      <c r="J288" s="88" t="str">
        <f>IF($D288="","x",IF('BH (3)'!$B$13=1,SUMIFS(Lançamentos!$Q$5:$Q$1004,Lançamentos!$K$5:$K$1004,$D288,Lançamentos!$U$5:$U$1004,J$5,Lançamentos!$W$5:$W$1004,'BH (3)'!$C$14),SUMIFS(Lançamentos!$Q$5:$Q$1004,Lançamentos!$J$5:$J$1004,$D288,Lançamentos!$U$5:$U$1004,J$5,Lançamentos!$W$5:$W$1004,'BH (3)'!$C$14)))</f>
        <v>x</v>
      </c>
      <c r="K288" s="88" t="str">
        <f>IF($D288="","x",IF('BH (3)'!$B$13=1,SUMIFS(Lançamentos!$Q$5:$Q$1004,Lançamentos!$K$5:$K$1004,$D288,Lançamentos!$U$5:$U$1004,K$5,Lançamentos!$W$5:$W$1004,'BH (3)'!$C$14),SUMIFS(Lançamentos!$Q$5:$Q$1004,Lançamentos!$J$5:$J$1004,$D288,Lançamentos!$U$5:$U$1004,K$5,Lançamentos!$W$5:$W$1004,'BH (3)'!$C$14)))</f>
        <v>x</v>
      </c>
      <c r="L288" s="88" t="str">
        <f>IF($D288="","x",IF('BH (3)'!$B$13=1,SUMIFS(Lançamentos!$Q$5:$Q$1004,Lançamentos!$K$5:$K$1004,$D288,Lançamentos!$U$5:$U$1004,L$5,Lançamentos!$W$5:$W$1004,'BH (3)'!$C$14),SUMIFS(Lançamentos!$Q$5:$Q$1004,Lançamentos!$J$5:$J$1004,$D288,Lançamentos!$U$5:$U$1004,L$5,Lançamentos!$W$5:$W$1004,'BH (3)'!$C$14)))</f>
        <v>x</v>
      </c>
      <c r="M288" s="88" t="str">
        <f>IF($D288="","x",IF('BH (3)'!$B$13=1,SUMIFS(Lançamentos!$Q$5:$Q$1004,Lançamentos!$K$5:$K$1004,$D288,Lançamentos!$U$5:$U$1004,M$5,Lançamentos!$W$5:$W$1004,'BH (3)'!$C$14),SUMIFS(Lançamentos!$Q$5:$Q$1004,Lançamentos!$J$5:$J$1004,$D288,Lançamentos!$U$5:$U$1004,M$5,Lançamentos!$W$5:$W$1004,'BH (3)'!$C$14)))</f>
        <v>x</v>
      </c>
      <c r="N288" s="88" t="str">
        <f>IF($D288="","x",IF('BH (3)'!$B$13=1,SUMIFS(Lançamentos!$Q$5:$Q$1004,Lançamentos!$K$5:$K$1004,$D288,Lançamentos!$U$5:$U$1004,N$5,Lançamentos!$W$5:$W$1004,'BH (3)'!$C$14),SUMIFS(Lançamentos!$Q$5:$Q$1004,Lançamentos!$J$5:$J$1004,$D288,Lançamentos!$U$5:$U$1004,N$5,Lançamentos!$W$5:$W$1004,'BH (3)'!$C$14)))</f>
        <v>x</v>
      </c>
      <c r="O288" s="88" t="str">
        <f>IF($D288="","x",IF('BH (3)'!$B$13=1,SUMIFS(Lançamentos!$Q$5:$Q$1004,Lançamentos!$K$5:$K$1004,$D288,Lançamentos!$U$5:$U$1004,O$5,Lançamentos!$W$5:$W$1004,'BH (3)'!$C$14),SUMIFS(Lançamentos!$Q$5:$Q$1004,Lançamentos!$J$5:$J$1004,$D288,Lançamentos!$U$5:$U$1004,O$5,Lançamentos!$W$5:$W$1004,'BH (3)'!$C$14)))</f>
        <v>x</v>
      </c>
      <c r="P288" s="88" t="str">
        <f>IF($D288="","x",IF('BH (3)'!$B$13=1,SUMIFS(Lançamentos!$Q$5:$Q$1004,Lançamentos!$K$5:$K$1004,$D288,Lançamentos!$U$5:$U$1004,P$5,Lançamentos!$W$5:$W$1004,'BH (3)'!$C$14),SUMIFS(Lançamentos!$Q$5:$Q$1004,Lançamentos!$J$5:$J$1004,$D288,Lançamentos!$U$5:$U$1004,P$5,Lançamentos!$W$5:$W$1004,'BH (3)'!$C$14)))</f>
        <v>x</v>
      </c>
      <c r="Q288" s="177" t="str">
        <f t="shared" si="9"/>
        <v/>
      </c>
    </row>
    <row r="289" spans="3:17" ht="45" customHeight="1" x14ac:dyDescent="0.25">
      <c r="C289" s="81" t="str">
        <f t="shared" si="8"/>
        <v/>
      </c>
      <c r="D289" s="170" t="str">
        <f>IF('BH (3)'!$B$13=1,IF(Adv!D287="","",Adv!D287),IF(Cli!D287="","",Cli!D287))</f>
        <v/>
      </c>
      <c r="E289" s="88" t="str">
        <f>IF($D289="","x",IF('BH (3)'!$B$13=1,SUMIFS(Lançamentos!$Q$5:$Q$1004,Lançamentos!$K$5:$K$1004,$D289,Lançamentos!$U$5:$U$1004,E$5,Lançamentos!$W$5:$W$1004,'BH (3)'!$C$14),SUMIFS(Lançamentos!$Q$5:$Q$1004,Lançamentos!$J$5:$J$1004,$D289,Lançamentos!$U$5:$U$1004,E$5,Lançamentos!$W$5:$W$1004,'BH (3)'!$C$14)))</f>
        <v>x</v>
      </c>
      <c r="F289" s="88" t="str">
        <f>IF($D289="","x",IF('BH (3)'!$B$13=1,SUMIFS(Lançamentos!$Q$5:$Q$1004,Lançamentos!$K$5:$K$1004,$D289,Lançamentos!$U$5:$U$1004,F$5,Lançamentos!$W$5:$W$1004,'BH (3)'!$C$14),SUMIFS(Lançamentos!$Q$5:$Q$1004,Lançamentos!$J$5:$J$1004,$D289,Lançamentos!$U$5:$U$1004,F$5,Lançamentos!$W$5:$W$1004,'BH (3)'!$C$14)))</f>
        <v>x</v>
      </c>
      <c r="G289" s="88" t="str">
        <f>IF($D289="","x",IF('BH (3)'!$B$13=1,SUMIFS(Lançamentos!$Q$5:$Q$1004,Lançamentos!$K$5:$K$1004,$D289,Lançamentos!$U$5:$U$1004,G$5,Lançamentos!$W$5:$W$1004,'BH (3)'!$C$14),SUMIFS(Lançamentos!$Q$5:$Q$1004,Lançamentos!$J$5:$J$1004,$D289,Lançamentos!$U$5:$U$1004,G$5,Lançamentos!$W$5:$W$1004,'BH (3)'!$C$14)))</f>
        <v>x</v>
      </c>
      <c r="H289" s="88" t="str">
        <f>IF($D289="","x",IF('BH (3)'!$B$13=1,SUMIFS(Lançamentos!$Q$5:$Q$1004,Lançamentos!$K$5:$K$1004,$D289,Lançamentos!$U$5:$U$1004,H$5,Lançamentos!$W$5:$W$1004,'BH (3)'!$C$14),SUMIFS(Lançamentos!$Q$5:$Q$1004,Lançamentos!$J$5:$J$1004,$D289,Lançamentos!$U$5:$U$1004,H$5,Lançamentos!$W$5:$W$1004,'BH (3)'!$C$14)))</f>
        <v>x</v>
      </c>
      <c r="I289" s="88" t="str">
        <f>IF($D289="","x",IF('BH (3)'!$B$13=1,SUMIFS(Lançamentos!$Q$5:$Q$1004,Lançamentos!$K$5:$K$1004,$D289,Lançamentos!$U$5:$U$1004,I$5,Lançamentos!$W$5:$W$1004,'BH (3)'!$C$14),SUMIFS(Lançamentos!$Q$5:$Q$1004,Lançamentos!$J$5:$J$1004,$D289,Lançamentos!$U$5:$U$1004,I$5,Lançamentos!$W$5:$W$1004,'BH (3)'!$C$14)))</f>
        <v>x</v>
      </c>
      <c r="J289" s="88" t="str">
        <f>IF($D289="","x",IF('BH (3)'!$B$13=1,SUMIFS(Lançamentos!$Q$5:$Q$1004,Lançamentos!$K$5:$K$1004,$D289,Lançamentos!$U$5:$U$1004,J$5,Lançamentos!$W$5:$W$1004,'BH (3)'!$C$14),SUMIFS(Lançamentos!$Q$5:$Q$1004,Lançamentos!$J$5:$J$1004,$D289,Lançamentos!$U$5:$U$1004,J$5,Lançamentos!$W$5:$W$1004,'BH (3)'!$C$14)))</f>
        <v>x</v>
      </c>
      <c r="K289" s="88" t="str">
        <f>IF($D289="","x",IF('BH (3)'!$B$13=1,SUMIFS(Lançamentos!$Q$5:$Q$1004,Lançamentos!$K$5:$K$1004,$D289,Lançamentos!$U$5:$U$1004,K$5,Lançamentos!$W$5:$W$1004,'BH (3)'!$C$14),SUMIFS(Lançamentos!$Q$5:$Q$1004,Lançamentos!$J$5:$J$1004,$D289,Lançamentos!$U$5:$U$1004,K$5,Lançamentos!$W$5:$W$1004,'BH (3)'!$C$14)))</f>
        <v>x</v>
      </c>
      <c r="L289" s="88" t="str">
        <f>IF($D289="","x",IF('BH (3)'!$B$13=1,SUMIFS(Lançamentos!$Q$5:$Q$1004,Lançamentos!$K$5:$K$1004,$D289,Lançamentos!$U$5:$U$1004,L$5,Lançamentos!$W$5:$W$1004,'BH (3)'!$C$14),SUMIFS(Lançamentos!$Q$5:$Q$1004,Lançamentos!$J$5:$J$1004,$D289,Lançamentos!$U$5:$U$1004,L$5,Lançamentos!$W$5:$W$1004,'BH (3)'!$C$14)))</f>
        <v>x</v>
      </c>
      <c r="M289" s="88" t="str">
        <f>IF($D289="","x",IF('BH (3)'!$B$13=1,SUMIFS(Lançamentos!$Q$5:$Q$1004,Lançamentos!$K$5:$K$1004,$D289,Lançamentos!$U$5:$U$1004,M$5,Lançamentos!$W$5:$W$1004,'BH (3)'!$C$14),SUMIFS(Lançamentos!$Q$5:$Q$1004,Lançamentos!$J$5:$J$1004,$D289,Lançamentos!$U$5:$U$1004,M$5,Lançamentos!$W$5:$W$1004,'BH (3)'!$C$14)))</f>
        <v>x</v>
      </c>
      <c r="N289" s="88" t="str">
        <f>IF($D289="","x",IF('BH (3)'!$B$13=1,SUMIFS(Lançamentos!$Q$5:$Q$1004,Lançamentos!$K$5:$K$1004,$D289,Lançamentos!$U$5:$U$1004,N$5,Lançamentos!$W$5:$W$1004,'BH (3)'!$C$14),SUMIFS(Lançamentos!$Q$5:$Q$1004,Lançamentos!$J$5:$J$1004,$D289,Lançamentos!$U$5:$U$1004,N$5,Lançamentos!$W$5:$W$1004,'BH (3)'!$C$14)))</f>
        <v>x</v>
      </c>
      <c r="O289" s="88" t="str">
        <f>IF($D289="","x",IF('BH (3)'!$B$13=1,SUMIFS(Lançamentos!$Q$5:$Q$1004,Lançamentos!$K$5:$K$1004,$D289,Lançamentos!$U$5:$U$1004,O$5,Lançamentos!$W$5:$W$1004,'BH (3)'!$C$14),SUMIFS(Lançamentos!$Q$5:$Q$1004,Lançamentos!$J$5:$J$1004,$D289,Lançamentos!$U$5:$U$1004,O$5,Lançamentos!$W$5:$W$1004,'BH (3)'!$C$14)))</f>
        <v>x</v>
      </c>
      <c r="P289" s="88" t="str">
        <f>IF($D289="","x",IF('BH (3)'!$B$13=1,SUMIFS(Lançamentos!$Q$5:$Q$1004,Lançamentos!$K$5:$K$1004,$D289,Lançamentos!$U$5:$U$1004,P$5,Lançamentos!$W$5:$W$1004,'BH (3)'!$C$14),SUMIFS(Lançamentos!$Q$5:$Q$1004,Lançamentos!$J$5:$J$1004,$D289,Lançamentos!$U$5:$U$1004,P$5,Lançamentos!$W$5:$W$1004,'BH (3)'!$C$14)))</f>
        <v>x</v>
      </c>
      <c r="Q289" s="177" t="str">
        <f t="shared" si="9"/>
        <v/>
      </c>
    </row>
    <row r="290" spans="3:17" ht="45" customHeight="1" x14ac:dyDescent="0.25">
      <c r="C290" s="81" t="str">
        <f t="shared" si="8"/>
        <v/>
      </c>
      <c r="D290" s="170" t="str">
        <f>IF('BH (3)'!$B$13=1,IF(Adv!D288="","",Adv!D288),IF(Cli!D288="","",Cli!D288))</f>
        <v/>
      </c>
      <c r="E290" s="88" t="str">
        <f>IF($D290="","x",IF('BH (3)'!$B$13=1,SUMIFS(Lançamentos!$Q$5:$Q$1004,Lançamentos!$K$5:$K$1004,$D290,Lançamentos!$U$5:$U$1004,E$5,Lançamentos!$W$5:$W$1004,'BH (3)'!$C$14),SUMIFS(Lançamentos!$Q$5:$Q$1004,Lançamentos!$J$5:$J$1004,$D290,Lançamentos!$U$5:$U$1004,E$5,Lançamentos!$W$5:$W$1004,'BH (3)'!$C$14)))</f>
        <v>x</v>
      </c>
      <c r="F290" s="88" t="str">
        <f>IF($D290="","x",IF('BH (3)'!$B$13=1,SUMIFS(Lançamentos!$Q$5:$Q$1004,Lançamentos!$K$5:$K$1004,$D290,Lançamentos!$U$5:$U$1004,F$5,Lançamentos!$W$5:$W$1004,'BH (3)'!$C$14),SUMIFS(Lançamentos!$Q$5:$Q$1004,Lançamentos!$J$5:$J$1004,$D290,Lançamentos!$U$5:$U$1004,F$5,Lançamentos!$W$5:$W$1004,'BH (3)'!$C$14)))</f>
        <v>x</v>
      </c>
      <c r="G290" s="88" t="str">
        <f>IF($D290="","x",IF('BH (3)'!$B$13=1,SUMIFS(Lançamentos!$Q$5:$Q$1004,Lançamentos!$K$5:$K$1004,$D290,Lançamentos!$U$5:$U$1004,G$5,Lançamentos!$W$5:$W$1004,'BH (3)'!$C$14),SUMIFS(Lançamentos!$Q$5:$Q$1004,Lançamentos!$J$5:$J$1004,$D290,Lançamentos!$U$5:$U$1004,G$5,Lançamentos!$W$5:$W$1004,'BH (3)'!$C$14)))</f>
        <v>x</v>
      </c>
      <c r="H290" s="88" t="str">
        <f>IF($D290="","x",IF('BH (3)'!$B$13=1,SUMIFS(Lançamentos!$Q$5:$Q$1004,Lançamentos!$K$5:$K$1004,$D290,Lançamentos!$U$5:$U$1004,H$5,Lançamentos!$W$5:$W$1004,'BH (3)'!$C$14),SUMIFS(Lançamentos!$Q$5:$Q$1004,Lançamentos!$J$5:$J$1004,$D290,Lançamentos!$U$5:$U$1004,H$5,Lançamentos!$W$5:$W$1004,'BH (3)'!$C$14)))</f>
        <v>x</v>
      </c>
      <c r="I290" s="88" t="str">
        <f>IF($D290="","x",IF('BH (3)'!$B$13=1,SUMIFS(Lançamentos!$Q$5:$Q$1004,Lançamentos!$K$5:$K$1004,$D290,Lançamentos!$U$5:$U$1004,I$5,Lançamentos!$W$5:$W$1004,'BH (3)'!$C$14),SUMIFS(Lançamentos!$Q$5:$Q$1004,Lançamentos!$J$5:$J$1004,$D290,Lançamentos!$U$5:$U$1004,I$5,Lançamentos!$W$5:$W$1004,'BH (3)'!$C$14)))</f>
        <v>x</v>
      </c>
      <c r="J290" s="88" t="str">
        <f>IF($D290="","x",IF('BH (3)'!$B$13=1,SUMIFS(Lançamentos!$Q$5:$Q$1004,Lançamentos!$K$5:$K$1004,$D290,Lançamentos!$U$5:$U$1004,J$5,Lançamentos!$W$5:$W$1004,'BH (3)'!$C$14),SUMIFS(Lançamentos!$Q$5:$Q$1004,Lançamentos!$J$5:$J$1004,$D290,Lançamentos!$U$5:$U$1004,J$5,Lançamentos!$W$5:$W$1004,'BH (3)'!$C$14)))</f>
        <v>x</v>
      </c>
      <c r="K290" s="88" t="str">
        <f>IF($D290="","x",IF('BH (3)'!$B$13=1,SUMIFS(Lançamentos!$Q$5:$Q$1004,Lançamentos!$K$5:$K$1004,$D290,Lançamentos!$U$5:$U$1004,K$5,Lançamentos!$W$5:$W$1004,'BH (3)'!$C$14),SUMIFS(Lançamentos!$Q$5:$Q$1004,Lançamentos!$J$5:$J$1004,$D290,Lançamentos!$U$5:$U$1004,K$5,Lançamentos!$W$5:$W$1004,'BH (3)'!$C$14)))</f>
        <v>x</v>
      </c>
      <c r="L290" s="88" t="str">
        <f>IF($D290="","x",IF('BH (3)'!$B$13=1,SUMIFS(Lançamentos!$Q$5:$Q$1004,Lançamentos!$K$5:$K$1004,$D290,Lançamentos!$U$5:$U$1004,L$5,Lançamentos!$W$5:$W$1004,'BH (3)'!$C$14),SUMIFS(Lançamentos!$Q$5:$Q$1004,Lançamentos!$J$5:$J$1004,$D290,Lançamentos!$U$5:$U$1004,L$5,Lançamentos!$W$5:$W$1004,'BH (3)'!$C$14)))</f>
        <v>x</v>
      </c>
      <c r="M290" s="88" t="str">
        <f>IF($D290="","x",IF('BH (3)'!$B$13=1,SUMIFS(Lançamentos!$Q$5:$Q$1004,Lançamentos!$K$5:$K$1004,$D290,Lançamentos!$U$5:$U$1004,M$5,Lançamentos!$W$5:$W$1004,'BH (3)'!$C$14),SUMIFS(Lançamentos!$Q$5:$Q$1004,Lançamentos!$J$5:$J$1004,$D290,Lançamentos!$U$5:$U$1004,M$5,Lançamentos!$W$5:$W$1004,'BH (3)'!$C$14)))</f>
        <v>x</v>
      </c>
      <c r="N290" s="88" t="str">
        <f>IF($D290="","x",IF('BH (3)'!$B$13=1,SUMIFS(Lançamentos!$Q$5:$Q$1004,Lançamentos!$K$5:$K$1004,$D290,Lançamentos!$U$5:$U$1004,N$5,Lançamentos!$W$5:$W$1004,'BH (3)'!$C$14),SUMIFS(Lançamentos!$Q$5:$Q$1004,Lançamentos!$J$5:$J$1004,$D290,Lançamentos!$U$5:$U$1004,N$5,Lançamentos!$W$5:$W$1004,'BH (3)'!$C$14)))</f>
        <v>x</v>
      </c>
      <c r="O290" s="88" t="str">
        <f>IF($D290="","x",IF('BH (3)'!$B$13=1,SUMIFS(Lançamentos!$Q$5:$Q$1004,Lançamentos!$K$5:$K$1004,$D290,Lançamentos!$U$5:$U$1004,O$5,Lançamentos!$W$5:$W$1004,'BH (3)'!$C$14),SUMIFS(Lançamentos!$Q$5:$Q$1004,Lançamentos!$J$5:$J$1004,$D290,Lançamentos!$U$5:$U$1004,O$5,Lançamentos!$W$5:$W$1004,'BH (3)'!$C$14)))</f>
        <v>x</v>
      </c>
      <c r="P290" s="88" t="str">
        <f>IF($D290="","x",IF('BH (3)'!$B$13=1,SUMIFS(Lançamentos!$Q$5:$Q$1004,Lançamentos!$K$5:$K$1004,$D290,Lançamentos!$U$5:$U$1004,P$5,Lançamentos!$W$5:$W$1004,'BH (3)'!$C$14),SUMIFS(Lançamentos!$Q$5:$Q$1004,Lançamentos!$J$5:$J$1004,$D290,Lançamentos!$U$5:$U$1004,P$5,Lançamentos!$W$5:$W$1004,'BH (3)'!$C$14)))</f>
        <v>x</v>
      </c>
      <c r="Q290" s="177" t="str">
        <f t="shared" si="9"/>
        <v/>
      </c>
    </row>
    <row r="291" spans="3:17" ht="45" customHeight="1" x14ac:dyDescent="0.25">
      <c r="C291" s="81" t="str">
        <f t="shared" si="8"/>
        <v/>
      </c>
      <c r="D291" s="170" t="str">
        <f>IF('BH (3)'!$B$13=1,IF(Adv!D289="","",Adv!D289),IF(Cli!D289="","",Cli!D289))</f>
        <v/>
      </c>
      <c r="E291" s="88" t="str">
        <f>IF($D291="","x",IF('BH (3)'!$B$13=1,SUMIFS(Lançamentos!$Q$5:$Q$1004,Lançamentos!$K$5:$K$1004,$D291,Lançamentos!$U$5:$U$1004,E$5,Lançamentos!$W$5:$W$1004,'BH (3)'!$C$14),SUMIFS(Lançamentos!$Q$5:$Q$1004,Lançamentos!$J$5:$J$1004,$D291,Lançamentos!$U$5:$U$1004,E$5,Lançamentos!$W$5:$W$1004,'BH (3)'!$C$14)))</f>
        <v>x</v>
      </c>
      <c r="F291" s="88" t="str">
        <f>IF($D291="","x",IF('BH (3)'!$B$13=1,SUMIFS(Lançamentos!$Q$5:$Q$1004,Lançamentos!$K$5:$K$1004,$D291,Lançamentos!$U$5:$U$1004,F$5,Lançamentos!$W$5:$W$1004,'BH (3)'!$C$14),SUMIFS(Lançamentos!$Q$5:$Q$1004,Lançamentos!$J$5:$J$1004,$D291,Lançamentos!$U$5:$U$1004,F$5,Lançamentos!$W$5:$W$1004,'BH (3)'!$C$14)))</f>
        <v>x</v>
      </c>
      <c r="G291" s="88" t="str">
        <f>IF($D291="","x",IF('BH (3)'!$B$13=1,SUMIFS(Lançamentos!$Q$5:$Q$1004,Lançamentos!$K$5:$K$1004,$D291,Lançamentos!$U$5:$U$1004,G$5,Lançamentos!$W$5:$W$1004,'BH (3)'!$C$14),SUMIFS(Lançamentos!$Q$5:$Q$1004,Lançamentos!$J$5:$J$1004,$D291,Lançamentos!$U$5:$U$1004,G$5,Lançamentos!$W$5:$W$1004,'BH (3)'!$C$14)))</f>
        <v>x</v>
      </c>
      <c r="H291" s="88" t="str">
        <f>IF($D291="","x",IF('BH (3)'!$B$13=1,SUMIFS(Lançamentos!$Q$5:$Q$1004,Lançamentos!$K$5:$K$1004,$D291,Lançamentos!$U$5:$U$1004,H$5,Lançamentos!$W$5:$W$1004,'BH (3)'!$C$14),SUMIFS(Lançamentos!$Q$5:$Q$1004,Lançamentos!$J$5:$J$1004,$D291,Lançamentos!$U$5:$U$1004,H$5,Lançamentos!$W$5:$W$1004,'BH (3)'!$C$14)))</f>
        <v>x</v>
      </c>
      <c r="I291" s="88" t="str">
        <f>IF($D291="","x",IF('BH (3)'!$B$13=1,SUMIFS(Lançamentos!$Q$5:$Q$1004,Lançamentos!$K$5:$K$1004,$D291,Lançamentos!$U$5:$U$1004,I$5,Lançamentos!$W$5:$W$1004,'BH (3)'!$C$14),SUMIFS(Lançamentos!$Q$5:$Q$1004,Lançamentos!$J$5:$J$1004,$D291,Lançamentos!$U$5:$U$1004,I$5,Lançamentos!$W$5:$W$1004,'BH (3)'!$C$14)))</f>
        <v>x</v>
      </c>
      <c r="J291" s="88" t="str">
        <f>IF($D291="","x",IF('BH (3)'!$B$13=1,SUMIFS(Lançamentos!$Q$5:$Q$1004,Lançamentos!$K$5:$K$1004,$D291,Lançamentos!$U$5:$U$1004,J$5,Lançamentos!$W$5:$W$1004,'BH (3)'!$C$14),SUMIFS(Lançamentos!$Q$5:$Q$1004,Lançamentos!$J$5:$J$1004,$D291,Lançamentos!$U$5:$U$1004,J$5,Lançamentos!$W$5:$W$1004,'BH (3)'!$C$14)))</f>
        <v>x</v>
      </c>
      <c r="K291" s="88" t="str">
        <f>IF($D291="","x",IF('BH (3)'!$B$13=1,SUMIFS(Lançamentos!$Q$5:$Q$1004,Lançamentos!$K$5:$K$1004,$D291,Lançamentos!$U$5:$U$1004,K$5,Lançamentos!$W$5:$W$1004,'BH (3)'!$C$14),SUMIFS(Lançamentos!$Q$5:$Q$1004,Lançamentos!$J$5:$J$1004,$D291,Lançamentos!$U$5:$U$1004,K$5,Lançamentos!$W$5:$W$1004,'BH (3)'!$C$14)))</f>
        <v>x</v>
      </c>
      <c r="L291" s="88" t="str">
        <f>IF($D291="","x",IF('BH (3)'!$B$13=1,SUMIFS(Lançamentos!$Q$5:$Q$1004,Lançamentos!$K$5:$K$1004,$D291,Lançamentos!$U$5:$U$1004,L$5,Lançamentos!$W$5:$W$1004,'BH (3)'!$C$14),SUMIFS(Lançamentos!$Q$5:$Q$1004,Lançamentos!$J$5:$J$1004,$D291,Lançamentos!$U$5:$U$1004,L$5,Lançamentos!$W$5:$W$1004,'BH (3)'!$C$14)))</f>
        <v>x</v>
      </c>
      <c r="M291" s="88" t="str">
        <f>IF($D291="","x",IF('BH (3)'!$B$13=1,SUMIFS(Lançamentos!$Q$5:$Q$1004,Lançamentos!$K$5:$K$1004,$D291,Lançamentos!$U$5:$U$1004,M$5,Lançamentos!$W$5:$W$1004,'BH (3)'!$C$14),SUMIFS(Lançamentos!$Q$5:$Q$1004,Lançamentos!$J$5:$J$1004,$D291,Lançamentos!$U$5:$U$1004,M$5,Lançamentos!$W$5:$W$1004,'BH (3)'!$C$14)))</f>
        <v>x</v>
      </c>
      <c r="N291" s="88" t="str">
        <f>IF($D291="","x",IF('BH (3)'!$B$13=1,SUMIFS(Lançamentos!$Q$5:$Q$1004,Lançamentos!$K$5:$K$1004,$D291,Lançamentos!$U$5:$U$1004,N$5,Lançamentos!$W$5:$W$1004,'BH (3)'!$C$14),SUMIFS(Lançamentos!$Q$5:$Q$1004,Lançamentos!$J$5:$J$1004,$D291,Lançamentos!$U$5:$U$1004,N$5,Lançamentos!$W$5:$W$1004,'BH (3)'!$C$14)))</f>
        <v>x</v>
      </c>
      <c r="O291" s="88" t="str">
        <f>IF($D291="","x",IF('BH (3)'!$B$13=1,SUMIFS(Lançamentos!$Q$5:$Q$1004,Lançamentos!$K$5:$K$1004,$D291,Lançamentos!$U$5:$U$1004,O$5,Lançamentos!$W$5:$W$1004,'BH (3)'!$C$14),SUMIFS(Lançamentos!$Q$5:$Q$1004,Lançamentos!$J$5:$J$1004,$D291,Lançamentos!$U$5:$U$1004,O$5,Lançamentos!$W$5:$W$1004,'BH (3)'!$C$14)))</f>
        <v>x</v>
      </c>
      <c r="P291" s="88" t="str">
        <f>IF($D291="","x",IF('BH (3)'!$B$13=1,SUMIFS(Lançamentos!$Q$5:$Q$1004,Lançamentos!$K$5:$K$1004,$D291,Lançamentos!$U$5:$U$1004,P$5,Lançamentos!$W$5:$W$1004,'BH (3)'!$C$14),SUMIFS(Lançamentos!$Q$5:$Q$1004,Lançamentos!$J$5:$J$1004,$D291,Lançamentos!$U$5:$U$1004,P$5,Lançamentos!$W$5:$W$1004,'BH (3)'!$C$14)))</f>
        <v>x</v>
      </c>
      <c r="Q291" s="177" t="str">
        <f t="shared" si="9"/>
        <v/>
      </c>
    </row>
    <row r="292" spans="3:17" ht="45" customHeight="1" x14ac:dyDescent="0.25">
      <c r="C292" s="81" t="str">
        <f t="shared" si="8"/>
        <v/>
      </c>
      <c r="D292" s="170" t="str">
        <f>IF('BH (3)'!$B$13=1,IF(Adv!D290="","",Adv!D290),IF(Cli!D290="","",Cli!D290))</f>
        <v/>
      </c>
      <c r="E292" s="88" t="str">
        <f>IF($D292="","x",IF('BH (3)'!$B$13=1,SUMIFS(Lançamentos!$Q$5:$Q$1004,Lançamentos!$K$5:$K$1004,$D292,Lançamentos!$U$5:$U$1004,E$5,Lançamentos!$W$5:$W$1004,'BH (3)'!$C$14),SUMIFS(Lançamentos!$Q$5:$Q$1004,Lançamentos!$J$5:$J$1004,$D292,Lançamentos!$U$5:$U$1004,E$5,Lançamentos!$W$5:$W$1004,'BH (3)'!$C$14)))</f>
        <v>x</v>
      </c>
      <c r="F292" s="88" t="str">
        <f>IF($D292="","x",IF('BH (3)'!$B$13=1,SUMIFS(Lançamentos!$Q$5:$Q$1004,Lançamentos!$K$5:$K$1004,$D292,Lançamentos!$U$5:$U$1004,F$5,Lançamentos!$W$5:$W$1004,'BH (3)'!$C$14),SUMIFS(Lançamentos!$Q$5:$Q$1004,Lançamentos!$J$5:$J$1004,$D292,Lançamentos!$U$5:$U$1004,F$5,Lançamentos!$W$5:$W$1004,'BH (3)'!$C$14)))</f>
        <v>x</v>
      </c>
      <c r="G292" s="88" t="str">
        <f>IF($D292="","x",IF('BH (3)'!$B$13=1,SUMIFS(Lançamentos!$Q$5:$Q$1004,Lançamentos!$K$5:$K$1004,$D292,Lançamentos!$U$5:$U$1004,G$5,Lançamentos!$W$5:$W$1004,'BH (3)'!$C$14),SUMIFS(Lançamentos!$Q$5:$Q$1004,Lançamentos!$J$5:$J$1004,$D292,Lançamentos!$U$5:$U$1004,G$5,Lançamentos!$W$5:$W$1004,'BH (3)'!$C$14)))</f>
        <v>x</v>
      </c>
      <c r="H292" s="88" t="str">
        <f>IF($D292="","x",IF('BH (3)'!$B$13=1,SUMIFS(Lançamentos!$Q$5:$Q$1004,Lançamentos!$K$5:$K$1004,$D292,Lançamentos!$U$5:$U$1004,H$5,Lançamentos!$W$5:$W$1004,'BH (3)'!$C$14),SUMIFS(Lançamentos!$Q$5:$Q$1004,Lançamentos!$J$5:$J$1004,$D292,Lançamentos!$U$5:$U$1004,H$5,Lançamentos!$W$5:$W$1004,'BH (3)'!$C$14)))</f>
        <v>x</v>
      </c>
      <c r="I292" s="88" t="str">
        <f>IF($D292="","x",IF('BH (3)'!$B$13=1,SUMIFS(Lançamentos!$Q$5:$Q$1004,Lançamentos!$K$5:$K$1004,$D292,Lançamentos!$U$5:$U$1004,I$5,Lançamentos!$W$5:$W$1004,'BH (3)'!$C$14),SUMIFS(Lançamentos!$Q$5:$Q$1004,Lançamentos!$J$5:$J$1004,$D292,Lançamentos!$U$5:$U$1004,I$5,Lançamentos!$W$5:$W$1004,'BH (3)'!$C$14)))</f>
        <v>x</v>
      </c>
      <c r="J292" s="88" t="str">
        <f>IF($D292="","x",IF('BH (3)'!$B$13=1,SUMIFS(Lançamentos!$Q$5:$Q$1004,Lançamentos!$K$5:$K$1004,$D292,Lançamentos!$U$5:$U$1004,J$5,Lançamentos!$W$5:$W$1004,'BH (3)'!$C$14),SUMIFS(Lançamentos!$Q$5:$Q$1004,Lançamentos!$J$5:$J$1004,$D292,Lançamentos!$U$5:$U$1004,J$5,Lançamentos!$W$5:$W$1004,'BH (3)'!$C$14)))</f>
        <v>x</v>
      </c>
      <c r="K292" s="88" t="str">
        <f>IF($D292="","x",IF('BH (3)'!$B$13=1,SUMIFS(Lançamentos!$Q$5:$Q$1004,Lançamentos!$K$5:$K$1004,$D292,Lançamentos!$U$5:$U$1004,K$5,Lançamentos!$W$5:$W$1004,'BH (3)'!$C$14),SUMIFS(Lançamentos!$Q$5:$Q$1004,Lançamentos!$J$5:$J$1004,$D292,Lançamentos!$U$5:$U$1004,K$5,Lançamentos!$W$5:$W$1004,'BH (3)'!$C$14)))</f>
        <v>x</v>
      </c>
      <c r="L292" s="88" t="str">
        <f>IF($D292="","x",IF('BH (3)'!$B$13=1,SUMIFS(Lançamentos!$Q$5:$Q$1004,Lançamentos!$K$5:$K$1004,$D292,Lançamentos!$U$5:$U$1004,L$5,Lançamentos!$W$5:$W$1004,'BH (3)'!$C$14),SUMIFS(Lançamentos!$Q$5:$Q$1004,Lançamentos!$J$5:$J$1004,$D292,Lançamentos!$U$5:$U$1004,L$5,Lançamentos!$W$5:$W$1004,'BH (3)'!$C$14)))</f>
        <v>x</v>
      </c>
      <c r="M292" s="88" t="str">
        <f>IF($D292="","x",IF('BH (3)'!$B$13=1,SUMIFS(Lançamentos!$Q$5:$Q$1004,Lançamentos!$K$5:$K$1004,$D292,Lançamentos!$U$5:$U$1004,M$5,Lançamentos!$W$5:$W$1004,'BH (3)'!$C$14),SUMIFS(Lançamentos!$Q$5:$Q$1004,Lançamentos!$J$5:$J$1004,$D292,Lançamentos!$U$5:$U$1004,M$5,Lançamentos!$W$5:$W$1004,'BH (3)'!$C$14)))</f>
        <v>x</v>
      </c>
      <c r="N292" s="88" t="str">
        <f>IF($D292="","x",IF('BH (3)'!$B$13=1,SUMIFS(Lançamentos!$Q$5:$Q$1004,Lançamentos!$K$5:$K$1004,$D292,Lançamentos!$U$5:$U$1004,N$5,Lançamentos!$W$5:$W$1004,'BH (3)'!$C$14),SUMIFS(Lançamentos!$Q$5:$Q$1004,Lançamentos!$J$5:$J$1004,$D292,Lançamentos!$U$5:$U$1004,N$5,Lançamentos!$W$5:$W$1004,'BH (3)'!$C$14)))</f>
        <v>x</v>
      </c>
      <c r="O292" s="88" t="str">
        <f>IF($D292="","x",IF('BH (3)'!$B$13=1,SUMIFS(Lançamentos!$Q$5:$Q$1004,Lançamentos!$K$5:$K$1004,$D292,Lançamentos!$U$5:$U$1004,O$5,Lançamentos!$W$5:$W$1004,'BH (3)'!$C$14),SUMIFS(Lançamentos!$Q$5:$Q$1004,Lançamentos!$J$5:$J$1004,$D292,Lançamentos!$U$5:$U$1004,O$5,Lançamentos!$W$5:$W$1004,'BH (3)'!$C$14)))</f>
        <v>x</v>
      </c>
      <c r="P292" s="88" t="str">
        <f>IF($D292="","x",IF('BH (3)'!$B$13=1,SUMIFS(Lançamentos!$Q$5:$Q$1004,Lançamentos!$K$5:$K$1004,$D292,Lançamentos!$U$5:$U$1004,P$5,Lançamentos!$W$5:$W$1004,'BH (3)'!$C$14),SUMIFS(Lançamentos!$Q$5:$Q$1004,Lançamentos!$J$5:$J$1004,$D292,Lançamentos!$U$5:$U$1004,P$5,Lançamentos!$W$5:$W$1004,'BH (3)'!$C$14)))</f>
        <v>x</v>
      </c>
      <c r="Q292" s="177" t="str">
        <f t="shared" si="9"/>
        <v/>
      </c>
    </row>
    <row r="293" spans="3:17" ht="45" customHeight="1" x14ac:dyDescent="0.25">
      <c r="C293" s="81" t="str">
        <f t="shared" si="8"/>
        <v/>
      </c>
      <c r="D293" s="170" t="str">
        <f>IF('BH (3)'!$B$13=1,IF(Adv!D291="","",Adv!D291),IF(Cli!D291="","",Cli!D291))</f>
        <v/>
      </c>
      <c r="E293" s="88" t="str">
        <f>IF($D293="","x",IF('BH (3)'!$B$13=1,SUMIFS(Lançamentos!$Q$5:$Q$1004,Lançamentos!$K$5:$K$1004,$D293,Lançamentos!$U$5:$U$1004,E$5,Lançamentos!$W$5:$W$1004,'BH (3)'!$C$14),SUMIFS(Lançamentos!$Q$5:$Q$1004,Lançamentos!$J$5:$J$1004,$D293,Lançamentos!$U$5:$U$1004,E$5,Lançamentos!$W$5:$W$1004,'BH (3)'!$C$14)))</f>
        <v>x</v>
      </c>
      <c r="F293" s="88" t="str">
        <f>IF($D293="","x",IF('BH (3)'!$B$13=1,SUMIFS(Lançamentos!$Q$5:$Q$1004,Lançamentos!$K$5:$K$1004,$D293,Lançamentos!$U$5:$U$1004,F$5,Lançamentos!$W$5:$W$1004,'BH (3)'!$C$14),SUMIFS(Lançamentos!$Q$5:$Q$1004,Lançamentos!$J$5:$J$1004,$D293,Lançamentos!$U$5:$U$1004,F$5,Lançamentos!$W$5:$W$1004,'BH (3)'!$C$14)))</f>
        <v>x</v>
      </c>
      <c r="G293" s="88" t="str">
        <f>IF($D293="","x",IF('BH (3)'!$B$13=1,SUMIFS(Lançamentos!$Q$5:$Q$1004,Lançamentos!$K$5:$K$1004,$D293,Lançamentos!$U$5:$U$1004,G$5,Lançamentos!$W$5:$W$1004,'BH (3)'!$C$14),SUMIFS(Lançamentos!$Q$5:$Q$1004,Lançamentos!$J$5:$J$1004,$D293,Lançamentos!$U$5:$U$1004,G$5,Lançamentos!$W$5:$W$1004,'BH (3)'!$C$14)))</f>
        <v>x</v>
      </c>
      <c r="H293" s="88" t="str">
        <f>IF($D293="","x",IF('BH (3)'!$B$13=1,SUMIFS(Lançamentos!$Q$5:$Q$1004,Lançamentos!$K$5:$K$1004,$D293,Lançamentos!$U$5:$U$1004,H$5,Lançamentos!$W$5:$W$1004,'BH (3)'!$C$14),SUMIFS(Lançamentos!$Q$5:$Q$1004,Lançamentos!$J$5:$J$1004,$D293,Lançamentos!$U$5:$U$1004,H$5,Lançamentos!$W$5:$W$1004,'BH (3)'!$C$14)))</f>
        <v>x</v>
      </c>
      <c r="I293" s="88" t="str">
        <f>IF($D293="","x",IF('BH (3)'!$B$13=1,SUMIFS(Lançamentos!$Q$5:$Q$1004,Lançamentos!$K$5:$K$1004,$D293,Lançamentos!$U$5:$U$1004,I$5,Lançamentos!$W$5:$W$1004,'BH (3)'!$C$14),SUMIFS(Lançamentos!$Q$5:$Q$1004,Lançamentos!$J$5:$J$1004,$D293,Lançamentos!$U$5:$U$1004,I$5,Lançamentos!$W$5:$W$1004,'BH (3)'!$C$14)))</f>
        <v>x</v>
      </c>
      <c r="J293" s="88" t="str">
        <f>IF($D293="","x",IF('BH (3)'!$B$13=1,SUMIFS(Lançamentos!$Q$5:$Q$1004,Lançamentos!$K$5:$K$1004,$D293,Lançamentos!$U$5:$U$1004,J$5,Lançamentos!$W$5:$W$1004,'BH (3)'!$C$14),SUMIFS(Lançamentos!$Q$5:$Q$1004,Lançamentos!$J$5:$J$1004,$D293,Lançamentos!$U$5:$U$1004,J$5,Lançamentos!$W$5:$W$1004,'BH (3)'!$C$14)))</f>
        <v>x</v>
      </c>
      <c r="K293" s="88" t="str">
        <f>IF($D293="","x",IF('BH (3)'!$B$13=1,SUMIFS(Lançamentos!$Q$5:$Q$1004,Lançamentos!$K$5:$K$1004,$D293,Lançamentos!$U$5:$U$1004,K$5,Lançamentos!$W$5:$W$1004,'BH (3)'!$C$14),SUMIFS(Lançamentos!$Q$5:$Q$1004,Lançamentos!$J$5:$J$1004,$D293,Lançamentos!$U$5:$U$1004,K$5,Lançamentos!$W$5:$W$1004,'BH (3)'!$C$14)))</f>
        <v>x</v>
      </c>
      <c r="L293" s="88" t="str">
        <f>IF($D293="","x",IF('BH (3)'!$B$13=1,SUMIFS(Lançamentos!$Q$5:$Q$1004,Lançamentos!$K$5:$K$1004,$D293,Lançamentos!$U$5:$U$1004,L$5,Lançamentos!$W$5:$W$1004,'BH (3)'!$C$14),SUMIFS(Lançamentos!$Q$5:$Q$1004,Lançamentos!$J$5:$J$1004,$D293,Lançamentos!$U$5:$U$1004,L$5,Lançamentos!$W$5:$W$1004,'BH (3)'!$C$14)))</f>
        <v>x</v>
      </c>
      <c r="M293" s="88" t="str">
        <f>IF($D293="","x",IF('BH (3)'!$B$13=1,SUMIFS(Lançamentos!$Q$5:$Q$1004,Lançamentos!$K$5:$K$1004,$D293,Lançamentos!$U$5:$U$1004,M$5,Lançamentos!$W$5:$W$1004,'BH (3)'!$C$14),SUMIFS(Lançamentos!$Q$5:$Q$1004,Lançamentos!$J$5:$J$1004,$D293,Lançamentos!$U$5:$U$1004,M$5,Lançamentos!$W$5:$W$1004,'BH (3)'!$C$14)))</f>
        <v>x</v>
      </c>
      <c r="N293" s="88" t="str">
        <f>IF($D293="","x",IF('BH (3)'!$B$13=1,SUMIFS(Lançamentos!$Q$5:$Q$1004,Lançamentos!$K$5:$K$1004,$D293,Lançamentos!$U$5:$U$1004,N$5,Lançamentos!$W$5:$W$1004,'BH (3)'!$C$14),SUMIFS(Lançamentos!$Q$5:$Q$1004,Lançamentos!$J$5:$J$1004,$D293,Lançamentos!$U$5:$U$1004,N$5,Lançamentos!$W$5:$W$1004,'BH (3)'!$C$14)))</f>
        <v>x</v>
      </c>
      <c r="O293" s="88" t="str">
        <f>IF($D293="","x",IF('BH (3)'!$B$13=1,SUMIFS(Lançamentos!$Q$5:$Q$1004,Lançamentos!$K$5:$K$1004,$D293,Lançamentos!$U$5:$U$1004,O$5,Lançamentos!$W$5:$W$1004,'BH (3)'!$C$14),SUMIFS(Lançamentos!$Q$5:$Q$1004,Lançamentos!$J$5:$J$1004,$D293,Lançamentos!$U$5:$U$1004,O$5,Lançamentos!$W$5:$W$1004,'BH (3)'!$C$14)))</f>
        <v>x</v>
      </c>
      <c r="P293" s="88" t="str">
        <f>IF($D293="","x",IF('BH (3)'!$B$13=1,SUMIFS(Lançamentos!$Q$5:$Q$1004,Lançamentos!$K$5:$K$1004,$D293,Lançamentos!$U$5:$U$1004,P$5,Lançamentos!$W$5:$W$1004,'BH (3)'!$C$14),SUMIFS(Lançamentos!$Q$5:$Q$1004,Lançamentos!$J$5:$J$1004,$D293,Lançamentos!$U$5:$U$1004,P$5,Lançamentos!$W$5:$W$1004,'BH (3)'!$C$14)))</f>
        <v>x</v>
      </c>
      <c r="Q293" s="177" t="str">
        <f t="shared" si="9"/>
        <v/>
      </c>
    </row>
    <row r="294" spans="3:17" ht="45" customHeight="1" x14ac:dyDescent="0.25">
      <c r="C294" s="81" t="str">
        <f t="shared" si="8"/>
        <v/>
      </c>
      <c r="D294" s="170" t="str">
        <f>IF('BH (3)'!$B$13=1,IF(Adv!D292="","",Adv!D292),IF(Cli!D292="","",Cli!D292))</f>
        <v/>
      </c>
      <c r="E294" s="88" t="str">
        <f>IF($D294="","x",IF('BH (3)'!$B$13=1,SUMIFS(Lançamentos!$Q$5:$Q$1004,Lançamentos!$K$5:$K$1004,$D294,Lançamentos!$U$5:$U$1004,E$5,Lançamentos!$W$5:$W$1004,'BH (3)'!$C$14),SUMIFS(Lançamentos!$Q$5:$Q$1004,Lançamentos!$J$5:$J$1004,$D294,Lançamentos!$U$5:$U$1004,E$5,Lançamentos!$W$5:$W$1004,'BH (3)'!$C$14)))</f>
        <v>x</v>
      </c>
      <c r="F294" s="88" t="str">
        <f>IF($D294="","x",IF('BH (3)'!$B$13=1,SUMIFS(Lançamentos!$Q$5:$Q$1004,Lançamentos!$K$5:$K$1004,$D294,Lançamentos!$U$5:$U$1004,F$5,Lançamentos!$W$5:$W$1004,'BH (3)'!$C$14),SUMIFS(Lançamentos!$Q$5:$Q$1004,Lançamentos!$J$5:$J$1004,$D294,Lançamentos!$U$5:$U$1004,F$5,Lançamentos!$W$5:$W$1004,'BH (3)'!$C$14)))</f>
        <v>x</v>
      </c>
      <c r="G294" s="88" t="str">
        <f>IF($D294="","x",IF('BH (3)'!$B$13=1,SUMIFS(Lançamentos!$Q$5:$Q$1004,Lançamentos!$K$5:$K$1004,$D294,Lançamentos!$U$5:$U$1004,G$5,Lançamentos!$W$5:$W$1004,'BH (3)'!$C$14),SUMIFS(Lançamentos!$Q$5:$Q$1004,Lançamentos!$J$5:$J$1004,$D294,Lançamentos!$U$5:$U$1004,G$5,Lançamentos!$W$5:$W$1004,'BH (3)'!$C$14)))</f>
        <v>x</v>
      </c>
      <c r="H294" s="88" t="str">
        <f>IF($D294="","x",IF('BH (3)'!$B$13=1,SUMIFS(Lançamentos!$Q$5:$Q$1004,Lançamentos!$K$5:$K$1004,$D294,Lançamentos!$U$5:$U$1004,H$5,Lançamentos!$W$5:$W$1004,'BH (3)'!$C$14),SUMIFS(Lançamentos!$Q$5:$Q$1004,Lançamentos!$J$5:$J$1004,$D294,Lançamentos!$U$5:$U$1004,H$5,Lançamentos!$W$5:$W$1004,'BH (3)'!$C$14)))</f>
        <v>x</v>
      </c>
      <c r="I294" s="88" t="str">
        <f>IF($D294="","x",IF('BH (3)'!$B$13=1,SUMIFS(Lançamentos!$Q$5:$Q$1004,Lançamentos!$K$5:$K$1004,$D294,Lançamentos!$U$5:$U$1004,I$5,Lançamentos!$W$5:$W$1004,'BH (3)'!$C$14),SUMIFS(Lançamentos!$Q$5:$Q$1004,Lançamentos!$J$5:$J$1004,$D294,Lançamentos!$U$5:$U$1004,I$5,Lançamentos!$W$5:$W$1004,'BH (3)'!$C$14)))</f>
        <v>x</v>
      </c>
      <c r="J294" s="88" t="str">
        <f>IF($D294="","x",IF('BH (3)'!$B$13=1,SUMIFS(Lançamentos!$Q$5:$Q$1004,Lançamentos!$K$5:$K$1004,$D294,Lançamentos!$U$5:$U$1004,J$5,Lançamentos!$W$5:$W$1004,'BH (3)'!$C$14),SUMIFS(Lançamentos!$Q$5:$Q$1004,Lançamentos!$J$5:$J$1004,$D294,Lançamentos!$U$5:$U$1004,J$5,Lançamentos!$W$5:$W$1004,'BH (3)'!$C$14)))</f>
        <v>x</v>
      </c>
      <c r="K294" s="88" t="str">
        <f>IF($D294="","x",IF('BH (3)'!$B$13=1,SUMIFS(Lançamentos!$Q$5:$Q$1004,Lançamentos!$K$5:$K$1004,$D294,Lançamentos!$U$5:$U$1004,K$5,Lançamentos!$W$5:$W$1004,'BH (3)'!$C$14),SUMIFS(Lançamentos!$Q$5:$Q$1004,Lançamentos!$J$5:$J$1004,$D294,Lançamentos!$U$5:$U$1004,K$5,Lançamentos!$W$5:$W$1004,'BH (3)'!$C$14)))</f>
        <v>x</v>
      </c>
      <c r="L294" s="88" t="str">
        <f>IF($D294="","x",IF('BH (3)'!$B$13=1,SUMIFS(Lançamentos!$Q$5:$Q$1004,Lançamentos!$K$5:$K$1004,$D294,Lançamentos!$U$5:$U$1004,L$5,Lançamentos!$W$5:$W$1004,'BH (3)'!$C$14),SUMIFS(Lançamentos!$Q$5:$Q$1004,Lançamentos!$J$5:$J$1004,$D294,Lançamentos!$U$5:$U$1004,L$5,Lançamentos!$W$5:$W$1004,'BH (3)'!$C$14)))</f>
        <v>x</v>
      </c>
      <c r="M294" s="88" t="str">
        <f>IF($D294="","x",IF('BH (3)'!$B$13=1,SUMIFS(Lançamentos!$Q$5:$Q$1004,Lançamentos!$K$5:$K$1004,$D294,Lançamentos!$U$5:$U$1004,M$5,Lançamentos!$W$5:$W$1004,'BH (3)'!$C$14),SUMIFS(Lançamentos!$Q$5:$Q$1004,Lançamentos!$J$5:$J$1004,$D294,Lançamentos!$U$5:$U$1004,M$5,Lançamentos!$W$5:$W$1004,'BH (3)'!$C$14)))</f>
        <v>x</v>
      </c>
      <c r="N294" s="88" t="str">
        <f>IF($D294="","x",IF('BH (3)'!$B$13=1,SUMIFS(Lançamentos!$Q$5:$Q$1004,Lançamentos!$K$5:$K$1004,$D294,Lançamentos!$U$5:$U$1004,N$5,Lançamentos!$W$5:$W$1004,'BH (3)'!$C$14),SUMIFS(Lançamentos!$Q$5:$Q$1004,Lançamentos!$J$5:$J$1004,$D294,Lançamentos!$U$5:$U$1004,N$5,Lançamentos!$W$5:$W$1004,'BH (3)'!$C$14)))</f>
        <v>x</v>
      </c>
      <c r="O294" s="88" t="str">
        <f>IF($D294="","x",IF('BH (3)'!$B$13=1,SUMIFS(Lançamentos!$Q$5:$Q$1004,Lançamentos!$K$5:$K$1004,$D294,Lançamentos!$U$5:$U$1004,O$5,Lançamentos!$W$5:$W$1004,'BH (3)'!$C$14),SUMIFS(Lançamentos!$Q$5:$Q$1004,Lançamentos!$J$5:$J$1004,$D294,Lançamentos!$U$5:$U$1004,O$5,Lançamentos!$W$5:$W$1004,'BH (3)'!$C$14)))</f>
        <v>x</v>
      </c>
      <c r="P294" s="88" t="str">
        <f>IF($D294="","x",IF('BH (3)'!$B$13=1,SUMIFS(Lançamentos!$Q$5:$Q$1004,Lançamentos!$K$5:$K$1004,$D294,Lançamentos!$U$5:$U$1004,P$5,Lançamentos!$W$5:$W$1004,'BH (3)'!$C$14),SUMIFS(Lançamentos!$Q$5:$Q$1004,Lançamentos!$J$5:$J$1004,$D294,Lançamentos!$U$5:$U$1004,P$5,Lançamentos!$W$5:$W$1004,'BH (3)'!$C$14)))</f>
        <v>x</v>
      </c>
      <c r="Q294" s="177" t="str">
        <f t="shared" si="9"/>
        <v/>
      </c>
    </row>
    <row r="295" spans="3:17" ht="45" customHeight="1" x14ac:dyDescent="0.25">
      <c r="C295" s="81" t="str">
        <f t="shared" si="8"/>
        <v/>
      </c>
      <c r="D295" s="170" t="str">
        <f>IF('BH (3)'!$B$13=1,IF(Adv!D293="","",Adv!D293),IF(Cli!D293="","",Cli!D293))</f>
        <v/>
      </c>
      <c r="E295" s="88" t="str">
        <f>IF($D295="","x",IF('BH (3)'!$B$13=1,SUMIFS(Lançamentos!$Q$5:$Q$1004,Lançamentos!$K$5:$K$1004,$D295,Lançamentos!$U$5:$U$1004,E$5,Lançamentos!$W$5:$W$1004,'BH (3)'!$C$14),SUMIFS(Lançamentos!$Q$5:$Q$1004,Lançamentos!$J$5:$J$1004,$D295,Lançamentos!$U$5:$U$1004,E$5,Lançamentos!$W$5:$W$1004,'BH (3)'!$C$14)))</f>
        <v>x</v>
      </c>
      <c r="F295" s="88" t="str">
        <f>IF($D295="","x",IF('BH (3)'!$B$13=1,SUMIFS(Lançamentos!$Q$5:$Q$1004,Lançamentos!$K$5:$K$1004,$D295,Lançamentos!$U$5:$U$1004,F$5,Lançamentos!$W$5:$W$1004,'BH (3)'!$C$14),SUMIFS(Lançamentos!$Q$5:$Q$1004,Lançamentos!$J$5:$J$1004,$D295,Lançamentos!$U$5:$U$1004,F$5,Lançamentos!$W$5:$W$1004,'BH (3)'!$C$14)))</f>
        <v>x</v>
      </c>
      <c r="G295" s="88" t="str">
        <f>IF($D295="","x",IF('BH (3)'!$B$13=1,SUMIFS(Lançamentos!$Q$5:$Q$1004,Lançamentos!$K$5:$K$1004,$D295,Lançamentos!$U$5:$U$1004,G$5,Lançamentos!$W$5:$W$1004,'BH (3)'!$C$14),SUMIFS(Lançamentos!$Q$5:$Q$1004,Lançamentos!$J$5:$J$1004,$D295,Lançamentos!$U$5:$U$1004,G$5,Lançamentos!$W$5:$W$1004,'BH (3)'!$C$14)))</f>
        <v>x</v>
      </c>
      <c r="H295" s="88" t="str">
        <f>IF($D295="","x",IF('BH (3)'!$B$13=1,SUMIFS(Lançamentos!$Q$5:$Q$1004,Lançamentos!$K$5:$K$1004,$D295,Lançamentos!$U$5:$U$1004,H$5,Lançamentos!$W$5:$W$1004,'BH (3)'!$C$14),SUMIFS(Lançamentos!$Q$5:$Q$1004,Lançamentos!$J$5:$J$1004,$D295,Lançamentos!$U$5:$U$1004,H$5,Lançamentos!$W$5:$W$1004,'BH (3)'!$C$14)))</f>
        <v>x</v>
      </c>
      <c r="I295" s="88" t="str">
        <f>IF($D295="","x",IF('BH (3)'!$B$13=1,SUMIFS(Lançamentos!$Q$5:$Q$1004,Lançamentos!$K$5:$K$1004,$D295,Lançamentos!$U$5:$U$1004,I$5,Lançamentos!$W$5:$W$1004,'BH (3)'!$C$14),SUMIFS(Lançamentos!$Q$5:$Q$1004,Lançamentos!$J$5:$J$1004,$D295,Lançamentos!$U$5:$U$1004,I$5,Lançamentos!$W$5:$W$1004,'BH (3)'!$C$14)))</f>
        <v>x</v>
      </c>
      <c r="J295" s="88" t="str">
        <f>IF($D295="","x",IF('BH (3)'!$B$13=1,SUMIFS(Lançamentos!$Q$5:$Q$1004,Lançamentos!$K$5:$K$1004,$D295,Lançamentos!$U$5:$U$1004,J$5,Lançamentos!$W$5:$W$1004,'BH (3)'!$C$14),SUMIFS(Lançamentos!$Q$5:$Q$1004,Lançamentos!$J$5:$J$1004,$D295,Lançamentos!$U$5:$U$1004,J$5,Lançamentos!$W$5:$W$1004,'BH (3)'!$C$14)))</f>
        <v>x</v>
      </c>
      <c r="K295" s="88" t="str">
        <f>IF($D295="","x",IF('BH (3)'!$B$13=1,SUMIFS(Lançamentos!$Q$5:$Q$1004,Lançamentos!$K$5:$K$1004,$D295,Lançamentos!$U$5:$U$1004,K$5,Lançamentos!$W$5:$W$1004,'BH (3)'!$C$14),SUMIFS(Lançamentos!$Q$5:$Q$1004,Lançamentos!$J$5:$J$1004,$D295,Lançamentos!$U$5:$U$1004,K$5,Lançamentos!$W$5:$W$1004,'BH (3)'!$C$14)))</f>
        <v>x</v>
      </c>
      <c r="L295" s="88" t="str">
        <f>IF($D295="","x",IF('BH (3)'!$B$13=1,SUMIFS(Lançamentos!$Q$5:$Q$1004,Lançamentos!$K$5:$K$1004,$D295,Lançamentos!$U$5:$U$1004,L$5,Lançamentos!$W$5:$W$1004,'BH (3)'!$C$14),SUMIFS(Lançamentos!$Q$5:$Q$1004,Lançamentos!$J$5:$J$1004,$D295,Lançamentos!$U$5:$U$1004,L$5,Lançamentos!$W$5:$W$1004,'BH (3)'!$C$14)))</f>
        <v>x</v>
      </c>
      <c r="M295" s="88" t="str">
        <f>IF($D295="","x",IF('BH (3)'!$B$13=1,SUMIFS(Lançamentos!$Q$5:$Q$1004,Lançamentos!$K$5:$K$1004,$D295,Lançamentos!$U$5:$U$1004,M$5,Lançamentos!$W$5:$W$1004,'BH (3)'!$C$14),SUMIFS(Lançamentos!$Q$5:$Q$1004,Lançamentos!$J$5:$J$1004,$D295,Lançamentos!$U$5:$U$1004,M$5,Lançamentos!$W$5:$W$1004,'BH (3)'!$C$14)))</f>
        <v>x</v>
      </c>
      <c r="N295" s="88" t="str">
        <f>IF($D295="","x",IF('BH (3)'!$B$13=1,SUMIFS(Lançamentos!$Q$5:$Q$1004,Lançamentos!$K$5:$K$1004,$D295,Lançamentos!$U$5:$U$1004,N$5,Lançamentos!$W$5:$W$1004,'BH (3)'!$C$14),SUMIFS(Lançamentos!$Q$5:$Q$1004,Lançamentos!$J$5:$J$1004,$D295,Lançamentos!$U$5:$U$1004,N$5,Lançamentos!$W$5:$W$1004,'BH (3)'!$C$14)))</f>
        <v>x</v>
      </c>
      <c r="O295" s="88" t="str">
        <f>IF($D295="","x",IF('BH (3)'!$B$13=1,SUMIFS(Lançamentos!$Q$5:$Q$1004,Lançamentos!$K$5:$K$1004,$D295,Lançamentos!$U$5:$U$1004,O$5,Lançamentos!$W$5:$W$1004,'BH (3)'!$C$14),SUMIFS(Lançamentos!$Q$5:$Q$1004,Lançamentos!$J$5:$J$1004,$D295,Lançamentos!$U$5:$U$1004,O$5,Lançamentos!$W$5:$W$1004,'BH (3)'!$C$14)))</f>
        <v>x</v>
      </c>
      <c r="P295" s="88" t="str">
        <f>IF($D295="","x",IF('BH (3)'!$B$13=1,SUMIFS(Lançamentos!$Q$5:$Q$1004,Lançamentos!$K$5:$K$1004,$D295,Lançamentos!$U$5:$U$1004,P$5,Lançamentos!$W$5:$W$1004,'BH (3)'!$C$14),SUMIFS(Lançamentos!$Q$5:$Q$1004,Lançamentos!$J$5:$J$1004,$D295,Lançamentos!$U$5:$U$1004,P$5,Lançamentos!$W$5:$W$1004,'BH (3)'!$C$14)))</f>
        <v>x</v>
      </c>
      <c r="Q295" s="177" t="str">
        <f t="shared" si="9"/>
        <v/>
      </c>
    </row>
    <row r="296" spans="3:17" ht="45" customHeight="1" x14ac:dyDescent="0.25">
      <c r="C296" s="81" t="str">
        <f t="shared" si="8"/>
        <v/>
      </c>
      <c r="D296" s="170" t="str">
        <f>IF('BH (3)'!$B$13=1,IF(Adv!D294="","",Adv!D294),IF(Cli!D294="","",Cli!D294))</f>
        <v/>
      </c>
      <c r="E296" s="88" t="str">
        <f>IF($D296="","x",IF('BH (3)'!$B$13=1,SUMIFS(Lançamentos!$Q$5:$Q$1004,Lançamentos!$K$5:$K$1004,$D296,Lançamentos!$U$5:$U$1004,E$5,Lançamentos!$W$5:$W$1004,'BH (3)'!$C$14),SUMIFS(Lançamentos!$Q$5:$Q$1004,Lançamentos!$J$5:$J$1004,$D296,Lançamentos!$U$5:$U$1004,E$5,Lançamentos!$W$5:$W$1004,'BH (3)'!$C$14)))</f>
        <v>x</v>
      </c>
      <c r="F296" s="88" t="str">
        <f>IF($D296="","x",IF('BH (3)'!$B$13=1,SUMIFS(Lançamentos!$Q$5:$Q$1004,Lançamentos!$K$5:$K$1004,$D296,Lançamentos!$U$5:$U$1004,F$5,Lançamentos!$W$5:$W$1004,'BH (3)'!$C$14),SUMIFS(Lançamentos!$Q$5:$Q$1004,Lançamentos!$J$5:$J$1004,$D296,Lançamentos!$U$5:$U$1004,F$5,Lançamentos!$W$5:$W$1004,'BH (3)'!$C$14)))</f>
        <v>x</v>
      </c>
      <c r="G296" s="88" t="str">
        <f>IF($D296="","x",IF('BH (3)'!$B$13=1,SUMIFS(Lançamentos!$Q$5:$Q$1004,Lançamentos!$K$5:$K$1004,$D296,Lançamentos!$U$5:$U$1004,G$5,Lançamentos!$W$5:$W$1004,'BH (3)'!$C$14),SUMIFS(Lançamentos!$Q$5:$Q$1004,Lançamentos!$J$5:$J$1004,$D296,Lançamentos!$U$5:$U$1004,G$5,Lançamentos!$W$5:$W$1004,'BH (3)'!$C$14)))</f>
        <v>x</v>
      </c>
      <c r="H296" s="88" t="str">
        <f>IF($D296="","x",IF('BH (3)'!$B$13=1,SUMIFS(Lançamentos!$Q$5:$Q$1004,Lançamentos!$K$5:$K$1004,$D296,Lançamentos!$U$5:$U$1004,H$5,Lançamentos!$W$5:$W$1004,'BH (3)'!$C$14),SUMIFS(Lançamentos!$Q$5:$Q$1004,Lançamentos!$J$5:$J$1004,$D296,Lançamentos!$U$5:$U$1004,H$5,Lançamentos!$W$5:$W$1004,'BH (3)'!$C$14)))</f>
        <v>x</v>
      </c>
      <c r="I296" s="88" t="str">
        <f>IF($D296="","x",IF('BH (3)'!$B$13=1,SUMIFS(Lançamentos!$Q$5:$Q$1004,Lançamentos!$K$5:$K$1004,$D296,Lançamentos!$U$5:$U$1004,I$5,Lançamentos!$W$5:$W$1004,'BH (3)'!$C$14),SUMIFS(Lançamentos!$Q$5:$Q$1004,Lançamentos!$J$5:$J$1004,$D296,Lançamentos!$U$5:$U$1004,I$5,Lançamentos!$W$5:$W$1004,'BH (3)'!$C$14)))</f>
        <v>x</v>
      </c>
      <c r="J296" s="88" t="str">
        <f>IF($D296="","x",IF('BH (3)'!$B$13=1,SUMIFS(Lançamentos!$Q$5:$Q$1004,Lançamentos!$K$5:$K$1004,$D296,Lançamentos!$U$5:$U$1004,J$5,Lançamentos!$W$5:$W$1004,'BH (3)'!$C$14),SUMIFS(Lançamentos!$Q$5:$Q$1004,Lançamentos!$J$5:$J$1004,$D296,Lançamentos!$U$5:$U$1004,J$5,Lançamentos!$W$5:$W$1004,'BH (3)'!$C$14)))</f>
        <v>x</v>
      </c>
      <c r="K296" s="88" t="str">
        <f>IF($D296="","x",IF('BH (3)'!$B$13=1,SUMIFS(Lançamentos!$Q$5:$Q$1004,Lançamentos!$K$5:$K$1004,$D296,Lançamentos!$U$5:$U$1004,K$5,Lançamentos!$W$5:$W$1004,'BH (3)'!$C$14),SUMIFS(Lançamentos!$Q$5:$Q$1004,Lançamentos!$J$5:$J$1004,$D296,Lançamentos!$U$5:$U$1004,K$5,Lançamentos!$W$5:$W$1004,'BH (3)'!$C$14)))</f>
        <v>x</v>
      </c>
      <c r="L296" s="88" t="str">
        <f>IF($D296="","x",IF('BH (3)'!$B$13=1,SUMIFS(Lançamentos!$Q$5:$Q$1004,Lançamentos!$K$5:$K$1004,$D296,Lançamentos!$U$5:$U$1004,L$5,Lançamentos!$W$5:$W$1004,'BH (3)'!$C$14),SUMIFS(Lançamentos!$Q$5:$Q$1004,Lançamentos!$J$5:$J$1004,$D296,Lançamentos!$U$5:$U$1004,L$5,Lançamentos!$W$5:$W$1004,'BH (3)'!$C$14)))</f>
        <v>x</v>
      </c>
      <c r="M296" s="88" t="str">
        <f>IF($D296="","x",IF('BH (3)'!$B$13=1,SUMIFS(Lançamentos!$Q$5:$Q$1004,Lançamentos!$K$5:$K$1004,$D296,Lançamentos!$U$5:$U$1004,M$5,Lançamentos!$W$5:$W$1004,'BH (3)'!$C$14),SUMIFS(Lançamentos!$Q$5:$Q$1004,Lançamentos!$J$5:$J$1004,$D296,Lançamentos!$U$5:$U$1004,M$5,Lançamentos!$W$5:$W$1004,'BH (3)'!$C$14)))</f>
        <v>x</v>
      </c>
      <c r="N296" s="88" t="str">
        <f>IF($D296="","x",IF('BH (3)'!$B$13=1,SUMIFS(Lançamentos!$Q$5:$Q$1004,Lançamentos!$K$5:$K$1004,$D296,Lançamentos!$U$5:$U$1004,N$5,Lançamentos!$W$5:$W$1004,'BH (3)'!$C$14),SUMIFS(Lançamentos!$Q$5:$Q$1004,Lançamentos!$J$5:$J$1004,$D296,Lançamentos!$U$5:$U$1004,N$5,Lançamentos!$W$5:$W$1004,'BH (3)'!$C$14)))</f>
        <v>x</v>
      </c>
      <c r="O296" s="88" t="str">
        <f>IF($D296="","x",IF('BH (3)'!$B$13=1,SUMIFS(Lançamentos!$Q$5:$Q$1004,Lançamentos!$K$5:$K$1004,$D296,Lançamentos!$U$5:$U$1004,O$5,Lançamentos!$W$5:$W$1004,'BH (3)'!$C$14),SUMIFS(Lançamentos!$Q$5:$Q$1004,Lançamentos!$J$5:$J$1004,$D296,Lançamentos!$U$5:$U$1004,O$5,Lançamentos!$W$5:$W$1004,'BH (3)'!$C$14)))</f>
        <v>x</v>
      </c>
      <c r="P296" s="88" t="str">
        <f>IF($D296="","x",IF('BH (3)'!$B$13=1,SUMIFS(Lançamentos!$Q$5:$Q$1004,Lançamentos!$K$5:$K$1004,$D296,Lançamentos!$U$5:$U$1004,P$5,Lançamentos!$W$5:$W$1004,'BH (3)'!$C$14),SUMIFS(Lançamentos!$Q$5:$Q$1004,Lançamentos!$J$5:$J$1004,$D296,Lançamentos!$U$5:$U$1004,P$5,Lançamentos!$W$5:$W$1004,'BH (3)'!$C$14)))</f>
        <v>x</v>
      </c>
      <c r="Q296" s="177" t="str">
        <f t="shared" si="9"/>
        <v/>
      </c>
    </row>
    <row r="297" spans="3:17" ht="45" customHeight="1" x14ac:dyDescent="0.25">
      <c r="C297" s="81" t="str">
        <f t="shared" si="8"/>
        <v/>
      </c>
      <c r="D297" s="170" t="str">
        <f>IF('BH (3)'!$B$13=1,IF(Adv!D295="","",Adv!D295),IF(Cli!D295="","",Cli!D295))</f>
        <v/>
      </c>
      <c r="E297" s="88" t="str">
        <f>IF($D297="","x",IF('BH (3)'!$B$13=1,SUMIFS(Lançamentos!$Q$5:$Q$1004,Lançamentos!$K$5:$K$1004,$D297,Lançamentos!$U$5:$U$1004,E$5,Lançamentos!$W$5:$W$1004,'BH (3)'!$C$14),SUMIFS(Lançamentos!$Q$5:$Q$1004,Lançamentos!$J$5:$J$1004,$D297,Lançamentos!$U$5:$U$1004,E$5,Lançamentos!$W$5:$W$1004,'BH (3)'!$C$14)))</f>
        <v>x</v>
      </c>
      <c r="F297" s="88" t="str">
        <f>IF($D297="","x",IF('BH (3)'!$B$13=1,SUMIFS(Lançamentos!$Q$5:$Q$1004,Lançamentos!$K$5:$K$1004,$D297,Lançamentos!$U$5:$U$1004,F$5,Lançamentos!$W$5:$W$1004,'BH (3)'!$C$14),SUMIFS(Lançamentos!$Q$5:$Q$1004,Lançamentos!$J$5:$J$1004,$D297,Lançamentos!$U$5:$U$1004,F$5,Lançamentos!$W$5:$W$1004,'BH (3)'!$C$14)))</f>
        <v>x</v>
      </c>
      <c r="G297" s="88" t="str">
        <f>IF($D297="","x",IF('BH (3)'!$B$13=1,SUMIFS(Lançamentos!$Q$5:$Q$1004,Lançamentos!$K$5:$K$1004,$D297,Lançamentos!$U$5:$U$1004,G$5,Lançamentos!$W$5:$W$1004,'BH (3)'!$C$14),SUMIFS(Lançamentos!$Q$5:$Q$1004,Lançamentos!$J$5:$J$1004,$D297,Lançamentos!$U$5:$U$1004,G$5,Lançamentos!$W$5:$W$1004,'BH (3)'!$C$14)))</f>
        <v>x</v>
      </c>
      <c r="H297" s="88" t="str">
        <f>IF($D297="","x",IF('BH (3)'!$B$13=1,SUMIFS(Lançamentos!$Q$5:$Q$1004,Lançamentos!$K$5:$K$1004,$D297,Lançamentos!$U$5:$U$1004,H$5,Lançamentos!$W$5:$W$1004,'BH (3)'!$C$14),SUMIFS(Lançamentos!$Q$5:$Q$1004,Lançamentos!$J$5:$J$1004,$D297,Lançamentos!$U$5:$U$1004,H$5,Lançamentos!$W$5:$W$1004,'BH (3)'!$C$14)))</f>
        <v>x</v>
      </c>
      <c r="I297" s="88" t="str">
        <f>IF($D297="","x",IF('BH (3)'!$B$13=1,SUMIFS(Lançamentos!$Q$5:$Q$1004,Lançamentos!$K$5:$K$1004,$D297,Lançamentos!$U$5:$U$1004,I$5,Lançamentos!$W$5:$W$1004,'BH (3)'!$C$14),SUMIFS(Lançamentos!$Q$5:$Q$1004,Lançamentos!$J$5:$J$1004,$D297,Lançamentos!$U$5:$U$1004,I$5,Lançamentos!$W$5:$W$1004,'BH (3)'!$C$14)))</f>
        <v>x</v>
      </c>
      <c r="J297" s="88" t="str">
        <f>IF($D297="","x",IF('BH (3)'!$B$13=1,SUMIFS(Lançamentos!$Q$5:$Q$1004,Lançamentos!$K$5:$K$1004,$D297,Lançamentos!$U$5:$U$1004,J$5,Lançamentos!$W$5:$W$1004,'BH (3)'!$C$14),SUMIFS(Lançamentos!$Q$5:$Q$1004,Lançamentos!$J$5:$J$1004,$D297,Lançamentos!$U$5:$U$1004,J$5,Lançamentos!$W$5:$W$1004,'BH (3)'!$C$14)))</f>
        <v>x</v>
      </c>
      <c r="K297" s="88" t="str">
        <f>IF($D297="","x",IF('BH (3)'!$B$13=1,SUMIFS(Lançamentos!$Q$5:$Q$1004,Lançamentos!$K$5:$K$1004,$D297,Lançamentos!$U$5:$U$1004,K$5,Lançamentos!$W$5:$W$1004,'BH (3)'!$C$14),SUMIFS(Lançamentos!$Q$5:$Q$1004,Lançamentos!$J$5:$J$1004,$D297,Lançamentos!$U$5:$U$1004,K$5,Lançamentos!$W$5:$W$1004,'BH (3)'!$C$14)))</f>
        <v>x</v>
      </c>
      <c r="L297" s="88" t="str">
        <f>IF($D297="","x",IF('BH (3)'!$B$13=1,SUMIFS(Lançamentos!$Q$5:$Q$1004,Lançamentos!$K$5:$K$1004,$D297,Lançamentos!$U$5:$U$1004,L$5,Lançamentos!$W$5:$W$1004,'BH (3)'!$C$14),SUMIFS(Lançamentos!$Q$5:$Q$1004,Lançamentos!$J$5:$J$1004,$D297,Lançamentos!$U$5:$U$1004,L$5,Lançamentos!$W$5:$W$1004,'BH (3)'!$C$14)))</f>
        <v>x</v>
      </c>
      <c r="M297" s="88" t="str">
        <f>IF($D297="","x",IF('BH (3)'!$B$13=1,SUMIFS(Lançamentos!$Q$5:$Q$1004,Lançamentos!$K$5:$K$1004,$D297,Lançamentos!$U$5:$U$1004,M$5,Lançamentos!$W$5:$W$1004,'BH (3)'!$C$14),SUMIFS(Lançamentos!$Q$5:$Q$1004,Lançamentos!$J$5:$J$1004,$D297,Lançamentos!$U$5:$U$1004,M$5,Lançamentos!$W$5:$W$1004,'BH (3)'!$C$14)))</f>
        <v>x</v>
      </c>
      <c r="N297" s="88" t="str">
        <f>IF($D297="","x",IF('BH (3)'!$B$13=1,SUMIFS(Lançamentos!$Q$5:$Q$1004,Lançamentos!$K$5:$K$1004,$D297,Lançamentos!$U$5:$U$1004,N$5,Lançamentos!$W$5:$W$1004,'BH (3)'!$C$14),SUMIFS(Lançamentos!$Q$5:$Q$1004,Lançamentos!$J$5:$J$1004,$D297,Lançamentos!$U$5:$U$1004,N$5,Lançamentos!$W$5:$W$1004,'BH (3)'!$C$14)))</f>
        <v>x</v>
      </c>
      <c r="O297" s="88" t="str">
        <f>IF($D297="","x",IF('BH (3)'!$B$13=1,SUMIFS(Lançamentos!$Q$5:$Q$1004,Lançamentos!$K$5:$K$1004,$D297,Lançamentos!$U$5:$U$1004,O$5,Lançamentos!$W$5:$W$1004,'BH (3)'!$C$14),SUMIFS(Lançamentos!$Q$5:$Q$1004,Lançamentos!$J$5:$J$1004,$D297,Lançamentos!$U$5:$U$1004,O$5,Lançamentos!$W$5:$W$1004,'BH (3)'!$C$14)))</f>
        <v>x</v>
      </c>
      <c r="P297" s="88" t="str">
        <f>IF($D297="","x",IF('BH (3)'!$B$13=1,SUMIFS(Lançamentos!$Q$5:$Q$1004,Lançamentos!$K$5:$K$1004,$D297,Lançamentos!$U$5:$U$1004,P$5,Lançamentos!$W$5:$W$1004,'BH (3)'!$C$14),SUMIFS(Lançamentos!$Q$5:$Q$1004,Lançamentos!$J$5:$J$1004,$D297,Lançamentos!$U$5:$U$1004,P$5,Lançamentos!$W$5:$W$1004,'BH (3)'!$C$14)))</f>
        <v>x</v>
      </c>
      <c r="Q297" s="177" t="str">
        <f t="shared" si="9"/>
        <v/>
      </c>
    </row>
    <row r="298" spans="3:17" ht="45" customHeight="1" x14ac:dyDescent="0.25">
      <c r="C298" s="81" t="str">
        <f t="shared" si="8"/>
        <v/>
      </c>
      <c r="D298" s="170" t="str">
        <f>IF('BH (3)'!$B$13=1,IF(Adv!D296="","",Adv!D296),IF(Cli!D296="","",Cli!D296))</f>
        <v/>
      </c>
      <c r="E298" s="88" t="str">
        <f>IF($D298="","x",IF('BH (3)'!$B$13=1,SUMIFS(Lançamentos!$Q$5:$Q$1004,Lançamentos!$K$5:$K$1004,$D298,Lançamentos!$U$5:$U$1004,E$5,Lançamentos!$W$5:$W$1004,'BH (3)'!$C$14),SUMIFS(Lançamentos!$Q$5:$Q$1004,Lançamentos!$J$5:$J$1004,$D298,Lançamentos!$U$5:$U$1004,E$5,Lançamentos!$W$5:$W$1004,'BH (3)'!$C$14)))</f>
        <v>x</v>
      </c>
      <c r="F298" s="88" t="str">
        <f>IF($D298="","x",IF('BH (3)'!$B$13=1,SUMIFS(Lançamentos!$Q$5:$Q$1004,Lançamentos!$K$5:$K$1004,$D298,Lançamentos!$U$5:$U$1004,F$5,Lançamentos!$W$5:$W$1004,'BH (3)'!$C$14),SUMIFS(Lançamentos!$Q$5:$Q$1004,Lançamentos!$J$5:$J$1004,$D298,Lançamentos!$U$5:$U$1004,F$5,Lançamentos!$W$5:$W$1004,'BH (3)'!$C$14)))</f>
        <v>x</v>
      </c>
      <c r="G298" s="88" t="str">
        <f>IF($D298="","x",IF('BH (3)'!$B$13=1,SUMIFS(Lançamentos!$Q$5:$Q$1004,Lançamentos!$K$5:$K$1004,$D298,Lançamentos!$U$5:$U$1004,G$5,Lançamentos!$W$5:$W$1004,'BH (3)'!$C$14),SUMIFS(Lançamentos!$Q$5:$Q$1004,Lançamentos!$J$5:$J$1004,$D298,Lançamentos!$U$5:$U$1004,G$5,Lançamentos!$W$5:$W$1004,'BH (3)'!$C$14)))</f>
        <v>x</v>
      </c>
      <c r="H298" s="88" t="str">
        <f>IF($D298="","x",IF('BH (3)'!$B$13=1,SUMIFS(Lançamentos!$Q$5:$Q$1004,Lançamentos!$K$5:$K$1004,$D298,Lançamentos!$U$5:$U$1004,H$5,Lançamentos!$W$5:$W$1004,'BH (3)'!$C$14),SUMIFS(Lançamentos!$Q$5:$Q$1004,Lançamentos!$J$5:$J$1004,$D298,Lançamentos!$U$5:$U$1004,H$5,Lançamentos!$W$5:$W$1004,'BH (3)'!$C$14)))</f>
        <v>x</v>
      </c>
      <c r="I298" s="88" t="str">
        <f>IF($D298="","x",IF('BH (3)'!$B$13=1,SUMIFS(Lançamentos!$Q$5:$Q$1004,Lançamentos!$K$5:$K$1004,$D298,Lançamentos!$U$5:$U$1004,I$5,Lançamentos!$W$5:$W$1004,'BH (3)'!$C$14),SUMIFS(Lançamentos!$Q$5:$Q$1004,Lançamentos!$J$5:$J$1004,$D298,Lançamentos!$U$5:$U$1004,I$5,Lançamentos!$W$5:$W$1004,'BH (3)'!$C$14)))</f>
        <v>x</v>
      </c>
      <c r="J298" s="88" t="str">
        <f>IF($D298="","x",IF('BH (3)'!$B$13=1,SUMIFS(Lançamentos!$Q$5:$Q$1004,Lançamentos!$K$5:$K$1004,$D298,Lançamentos!$U$5:$U$1004,J$5,Lançamentos!$W$5:$W$1004,'BH (3)'!$C$14),SUMIFS(Lançamentos!$Q$5:$Q$1004,Lançamentos!$J$5:$J$1004,$D298,Lançamentos!$U$5:$U$1004,J$5,Lançamentos!$W$5:$W$1004,'BH (3)'!$C$14)))</f>
        <v>x</v>
      </c>
      <c r="K298" s="88" t="str">
        <f>IF($D298="","x",IF('BH (3)'!$B$13=1,SUMIFS(Lançamentos!$Q$5:$Q$1004,Lançamentos!$K$5:$K$1004,$D298,Lançamentos!$U$5:$U$1004,K$5,Lançamentos!$W$5:$W$1004,'BH (3)'!$C$14),SUMIFS(Lançamentos!$Q$5:$Q$1004,Lançamentos!$J$5:$J$1004,$D298,Lançamentos!$U$5:$U$1004,K$5,Lançamentos!$W$5:$W$1004,'BH (3)'!$C$14)))</f>
        <v>x</v>
      </c>
      <c r="L298" s="88" t="str">
        <f>IF($D298="","x",IF('BH (3)'!$B$13=1,SUMIFS(Lançamentos!$Q$5:$Q$1004,Lançamentos!$K$5:$K$1004,$D298,Lançamentos!$U$5:$U$1004,L$5,Lançamentos!$W$5:$W$1004,'BH (3)'!$C$14),SUMIFS(Lançamentos!$Q$5:$Q$1004,Lançamentos!$J$5:$J$1004,$D298,Lançamentos!$U$5:$U$1004,L$5,Lançamentos!$W$5:$W$1004,'BH (3)'!$C$14)))</f>
        <v>x</v>
      </c>
      <c r="M298" s="88" t="str">
        <f>IF($D298="","x",IF('BH (3)'!$B$13=1,SUMIFS(Lançamentos!$Q$5:$Q$1004,Lançamentos!$K$5:$K$1004,$D298,Lançamentos!$U$5:$U$1004,M$5,Lançamentos!$W$5:$W$1004,'BH (3)'!$C$14),SUMIFS(Lançamentos!$Q$5:$Q$1004,Lançamentos!$J$5:$J$1004,$D298,Lançamentos!$U$5:$U$1004,M$5,Lançamentos!$W$5:$W$1004,'BH (3)'!$C$14)))</f>
        <v>x</v>
      </c>
      <c r="N298" s="88" t="str">
        <f>IF($D298="","x",IF('BH (3)'!$B$13=1,SUMIFS(Lançamentos!$Q$5:$Q$1004,Lançamentos!$K$5:$K$1004,$D298,Lançamentos!$U$5:$U$1004,N$5,Lançamentos!$W$5:$W$1004,'BH (3)'!$C$14),SUMIFS(Lançamentos!$Q$5:$Q$1004,Lançamentos!$J$5:$J$1004,$D298,Lançamentos!$U$5:$U$1004,N$5,Lançamentos!$W$5:$W$1004,'BH (3)'!$C$14)))</f>
        <v>x</v>
      </c>
      <c r="O298" s="88" t="str">
        <f>IF($D298="","x",IF('BH (3)'!$B$13=1,SUMIFS(Lançamentos!$Q$5:$Q$1004,Lançamentos!$K$5:$K$1004,$D298,Lançamentos!$U$5:$U$1004,O$5,Lançamentos!$W$5:$W$1004,'BH (3)'!$C$14),SUMIFS(Lançamentos!$Q$5:$Q$1004,Lançamentos!$J$5:$J$1004,$D298,Lançamentos!$U$5:$U$1004,O$5,Lançamentos!$W$5:$W$1004,'BH (3)'!$C$14)))</f>
        <v>x</v>
      </c>
      <c r="P298" s="88" t="str">
        <f>IF($D298="","x",IF('BH (3)'!$B$13=1,SUMIFS(Lançamentos!$Q$5:$Q$1004,Lançamentos!$K$5:$K$1004,$D298,Lançamentos!$U$5:$U$1004,P$5,Lançamentos!$W$5:$W$1004,'BH (3)'!$C$14),SUMIFS(Lançamentos!$Q$5:$Q$1004,Lançamentos!$J$5:$J$1004,$D298,Lançamentos!$U$5:$U$1004,P$5,Lançamentos!$W$5:$W$1004,'BH (3)'!$C$14)))</f>
        <v>x</v>
      </c>
      <c r="Q298" s="177" t="str">
        <f t="shared" si="9"/>
        <v/>
      </c>
    </row>
    <row r="299" spans="3:17" ht="45" customHeight="1" x14ac:dyDescent="0.25">
      <c r="C299" s="81" t="str">
        <f t="shared" si="8"/>
        <v/>
      </c>
      <c r="D299" s="170" t="str">
        <f>IF('BH (3)'!$B$13=1,IF(Adv!D297="","",Adv!D297),IF(Cli!D297="","",Cli!D297))</f>
        <v/>
      </c>
      <c r="E299" s="88" t="str">
        <f>IF($D299="","x",IF('BH (3)'!$B$13=1,SUMIFS(Lançamentos!$Q$5:$Q$1004,Lançamentos!$K$5:$K$1004,$D299,Lançamentos!$U$5:$U$1004,E$5,Lançamentos!$W$5:$W$1004,'BH (3)'!$C$14),SUMIFS(Lançamentos!$Q$5:$Q$1004,Lançamentos!$J$5:$J$1004,$D299,Lançamentos!$U$5:$U$1004,E$5,Lançamentos!$W$5:$W$1004,'BH (3)'!$C$14)))</f>
        <v>x</v>
      </c>
      <c r="F299" s="88" t="str">
        <f>IF($D299="","x",IF('BH (3)'!$B$13=1,SUMIFS(Lançamentos!$Q$5:$Q$1004,Lançamentos!$K$5:$K$1004,$D299,Lançamentos!$U$5:$U$1004,F$5,Lançamentos!$W$5:$W$1004,'BH (3)'!$C$14),SUMIFS(Lançamentos!$Q$5:$Q$1004,Lançamentos!$J$5:$J$1004,$D299,Lançamentos!$U$5:$U$1004,F$5,Lançamentos!$W$5:$W$1004,'BH (3)'!$C$14)))</f>
        <v>x</v>
      </c>
      <c r="G299" s="88" t="str">
        <f>IF($D299="","x",IF('BH (3)'!$B$13=1,SUMIFS(Lançamentos!$Q$5:$Q$1004,Lançamentos!$K$5:$K$1004,$D299,Lançamentos!$U$5:$U$1004,G$5,Lançamentos!$W$5:$W$1004,'BH (3)'!$C$14),SUMIFS(Lançamentos!$Q$5:$Q$1004,Lançamentos!$J$5:$J$1004,$D299,Lançamentos!$U$5:$U$1004,G$5,Lançamentos!$W$5:$W$1004,'BH (3)'!$C$14)))</f>
        <v>x</v>
      </c>
      <c r="H299" s="88" t="str">
        <f>IF($D299="","x",IF('BH (3)'!$B$13=1,SUMIFS(Lançamentos!$Q$5:$Q$1004,Lançamentos!$K$5:$K$1004,$D299,Lançamentos!$U$5:$U$1004,H$5,Lançamentos!$W$5:$W$1004,'BH (3)'!$C$14),SUMIFS(Lançamentos!$Q$5:$Q$1004,Lançamentos!$J$5:$J$1004,$D299,Lançamentos!$U$5:$U$1004,H$5,Lançamentos!$W$5:$W$1004,'BH (3)'!$C$14)))</f>
        <v>x</v>
      </c>
      <c r="I299" s="88" t="str">
        <f>IF($D299="","x",IF('BH (3)'!$B$13=1,SUMIFS(Lançamentos!$Q$5:$Q$1004,Lançamentos!$K$5:$K$1004,$D299,Lançamentos!$U$5:$U$1004,I$5,Lançamentos!$W$5:$W$1004,'BH (3)'!$C$14),SUMIFS(Lançamentos!$Q$5:$Q$1004,Lançamentos!$J$5:$J$1004,$D299,Lançamentos!$U$5:$U$1004,I$5,Lançamentos!$W$5:$W$1004,'BH (3)'!$C$14)))</f>
        <v>x</v>
      </c>
      <c r="J299" s="88" t="str">
        <f>IF($D299="","x",IF('BH (3)'!$B$13=1,SUMIFS(Lançamentos!$Q$5:$Q$1004,Lançamentos!$K$5:$K$1004,$D299,Lançamentos!$U$5:$U$1004,J$5,Lançamentos!$W$5:$W$1004,'BH (3)'!$C$14),SUMIFS(Lançamentos!$Q$5:$Q$1004,Lançamentos!$J$5:$J$1004,$D299,Lançamentos!$U$5:$U$1004,J$5,Lançamentos!$W$5:$W$1004,'BH (3)'!$C$14)))</f>
        <v>x</v>
      </c>
      <c r="K299" s="88" t="str">
        <f>IF($D299="","x",IF('BH (3)'!$B$13=1,SUMIFS(Lançamentos!$Q$5:$Q$1004,Lançamentos!$K$5:$K$1004,$D299,Lançamentos!$U$5:$U$1004,K$5,Lançamentos!$W$5:$W$1004,'BH (3)'!$C$14),SUMIFS(Lançamentos!$Q$5:$Q$1004,Lançamentos!$J$5:$J$1004,$D299,Lançamentos!$U$5:$U$1004,K$5,Lançamentos!$W$5:$W$1004,'BH (3)'!$C$14)))</f>
        <v>x</v>
      </c>
      <c r="L299" s="88" t="str">
        <f>IF($D299="","x",IF('BH (3)'!$B$13=1,SUMIFS(Lançamentos!$Q$5:$Q$1004,Lançamentos!$K$5:$K$1004,$D299,Lançamentos!$U$5:$U$1004,L$5,Lançamentos!$W$5:$W$1004,'BH (3)'!$C$14),SUMIFS(Lançamentos!$Q$5:$Q$1004,Lançamentos!$J$5:$J$1004,$D299,Lançamentos!$U$5:$U$1004,L$5,Lançamentos!$W$5:$W$1004,'BH (3)'!$C$14)))</f>
        <v>x</v>
      </c>
      <c r="M299" s="88" t="str">
        <f>IF($D299="","x",IF('BH (3)'!$B$13=1,SUMIFS(Lançamentos!$Q$5:$Q$1004,Lançamentos!$K$5:$K$1004,$D299,Lançamentos!$U$5:$U$1004,M$5,Lançamentos!$W$5:$W$1004,'BH (3)'!$C$14),SUMIFS(Lançamentos!$Q$5:$Q$1004,Lançamentos!$J$5:$J$1004,$D299,Lançamentos!$U$5:$U$1004,M$5,Lançamentos!$W$5:$W$1004,'BH (3)'!$C$14)))</f>
        <v>x</v>
      </c>
      <c r="N299" s="88" t="str">
        <f>IF($D299="","x",IF('BH (3)'!$B$13=1,SUMIFS(Lançamentos!$Q$5:$Q$1004,Lançamentos!$K$5:$K$1004,$D299,Lançamentos!$U$5:$U$1004,N$5,Lançamentos!$W$5:$W$1004,'BH (3)'!$C$14),SUMIFS(Lançamentos!$Q$5:$Q$1004,Lançamentos!$J$5:$J$1004,$D299,Lançamentos!$U$5:$U$1004,N$5,Lançamentos!$W$5:$W$1004,'BH (3)'!$C$14)))</f>
        <v>x</v>
      </c>
      <c r="O299" s="88" t="str">
        <f>IF($D299="","x",IF('BH (3)'!$B$13=1,SUMIFS(Lançamentos!$Q$5:$Q$1004,Lançamentos!$K$5:$K$1004,$D299,Lançamentos!$U$5:$U$1004,O$5,Lançamentos!$W$5:$W$1004,'BH (3)'!$C$14),SUMIFS(Lançamentos!$Q$5:$Q$1004,Lançamentos!$J$5:$J$1004,$D299,Lançamentos!$U$5:$U$1004,O$5,Lançamentos!$W$5:$W$1004,'BH (3)'!$C$14)))</f>
        <v>x</v>
      </c>
      <c r="P299" s="88" t="str">
        <f>IF($D299="","x",IF('BH (3)'!$B$13=1,SUMIFS(Lançamentos!$Q$5:$Q$1004,Lançamentos!$K$5:$K$1004,$D299,Lançamentos!$U$5:$U$1004,P$5,Lançamentos!$W$5:$W$1004,'BH (3)'!$C$14),SUMIFS(Lançamentos!$Q$5:$Q$1004,Lançamentos!$J$5:$J$1004,$D299,Lançamentos!$U$5:$U$1004,P$5,Lançamentos!$W$5:$W$1004,'BH (3)'!$C$14)))</f>
        <v>x</v>
      </c>
      <c r="Q299" s="177" t="str">
        <f t="shared" si="9"/>
        <v/>
      </c>
    </row>
    <row r="300" spans="3:17" ht="45" customHeight="1" x14ac:dyDescent="0.25">
      <c r="C300" s="81" t="str">
        <f t="shared" si="8"/>
        <v/>
      </c>
      <c r="D300" s="170" t="str">
        <f>IF('BH (3)'!$B$13=1,IF(Adv!D298="","",Adv!D298),IF(Cli!D298="","",Cli!D298))</f>
        <v/>
      </c>
      <c r="E300" s="88" t="str">
        <f>IF($D300="","x",IF('BH (3)'!$B$13=1,SUMIFS(Lançamentos!$Q$5:$Q$1004,Lançamentos!$K$5:$K$1004,$D300,Lançamentos!$U$5:$U$1004,E$5,Lançamentos!$W$5:$W$1004,'BH (3)'!$C$14),SUMIFS(Lançamentos!$Q$5:$Q$1004,Lançamentos!$J$5:$J$1004,$D300,Lançamentos!$U$5:$U$1004,E$5,Lançamentos!$W$5:$W$1004,'BH (3)'!$C$14)))</f>
        <v>x</v>
      </c>
      <c r="F300" s="88" t="str">
        <f>IF($D300="","x",IF('BH (3)'!$B$13=1,SUMIFS(Lançamentos!$Q$5:$Q$1004,Lançamentos!$K$5:$K$1004,$D300,Lançamentos!$U$5:$U$1004,F$5,Lançamentos!$W$5:$W$1004,'BH (3)'!$C$14),SUMIFS(Lançamentos!$Q$5:$Q$1004,Lançamentos!$J$5:$J$1004,$D300,Lançamentos!$U$5:$U$1004,F$5,Lançamentos!$W$5:$W$1004,'BH (3)'!$C$14)))</f>
        <v>x</v>
      </c>
      <c r="G300" s="88" t="str">
        <f>IF($D300="","x",IF('BH (3)'!$B$13=1,SUMIFS(Lançamentos!$Q$5:$Q$1004,Lançamentos!$K$5:$K$1004,$D300,Lançamentos!$U$5:$U$1004,G$5,Lançamentos!$W$5:$W$1004,'BH (3)'!$C$14),SUMIFS(Lançamentos!$Q$5:$Q$1004,Lançamentos!$J$5:$J$1004,$D300,Lançamentos!$U$5:$U$1004,G$5,Lançamentos!$W$5:$W$1004,'BH (3)'!$C$14)))</f>
        <v>x</v>
      </c>
      <c r="H300" s="88" t="str">
        <f>IF($D300="","x",IF('BH (3)'!$B$13=1,SUMIFS(Lançamentos!$Q$5:$Q$1004,Lançamentos!$K$5:$K$1004,$D300,Lançamentos!$U$5:$U$1004,H$5,Lançamentos!$W$5:$W$1004,'BH (3)'!$C$14),SUMIFS(Lançamentos!$Q$5:$Q$1004,Lançamentos!$J$5:$J$1004,$D300,Lançamentos!$U$5:$U$1004,H$5,Lançamentos!$W$5:$W$1004,'BH (3)'!$C$14)))</f>
        <v>x</v>
      </c>
      <c r="I300" s="88" t="str">
        <f>IF($D300="","x",IF('BH (3)'!$B$13=1,SUMIFS(Lançamentos!$Q$5:$Q$1004,Lançamentos!$K$5:$K$1004,$D300,Lançamentos!$U$5:$U$1004,I$5,Lançamentos!$W$5:$W$1004,'BH (3)'!$C$14),SUMIFS(Lançamentos!$Q$5:$Q$1004,Lançamentos!$J$5:$J$1004,$D300,Lançamentos!$U$5:$U$1004,I$5,Lançamentos!$W$5:$W$1004,'BH (3)'!$C$14)))</f>
        <v>x</v>
      </c>
      <c r="J300" s="88" t="str">
        <f>IF($D300="","x",IF('BH (3)'!$B$13=1,SUMIFS(Lançamentos!$Q$5:$Q$1004,Lançamentos!$K$5:$K$1004,$D300,Lançamentos!$U$5:$U$1004,J$5,Lançamentos!$W$5:$W$1004,'BH (3)'!$C$14),SUMIFS(Lançamentos!$Q$5:$Q$1004,Lançamentos!$J$5:$J$1004,$D300,Lançamentos!$U$5:$U$1004,J$5,Lançamentos!$W$5:$W$1004,'BH (3)'!$C$14)))</f>
        <v>x</v>
      </c>
      <c r="K300" s="88" t="str">
        <f>IF($D300="","x",IF('BH (3)'!$B$13=1,SUMIFS(Lançamentos!$Q$5:$Q$1004,Lançamentos!$K$5:$K$1004,$D300,Lançamentos!$U$5:$U$1004,K$5,Lançamentos!$W$5:$W$1004,'BH (3)'!$C$14),SUMIFS(Lançamentos!$Q$5:$Q$1004,Lançamentos!$J$5:$J$1004,$D300,Lançamentos!$U$5:$U$1004,K$5,Lançamentos!$W$5:$W$1004,'BH (3)'!$C$14)))</f>
        <v>x</v>
      </c>
      <c r="L300" s="88" t="str">
        <f>IF($D300="","x",IF('BH (3)'!$B$13=1,SUMIFS(Lançamentos!$Q$5:$Q$1004,Lançamentos!$K$5:$K$1004,$D300,Lançamentos!$U$5:$U$1004,L$5,Lançamentos!$W$5:$W$1004,'BH (3)'!$C$14),SUMIFS(Lançamentos!$Q$5:$Q$1004,Lançamentos!$J$5:$J$1004,$D300,Lançamentos!$U$5:$U$1004,L$5,Lançamentos!$W$5:$W$1004,'BH (3)'!$C$14)))</f>
        <v>x</v>
      </c>
      <c r="M300" s="88" t="str">
        <f>IF($D300="","x",IF('BH (3)'!$B$13=1,SUMIFS(Lançamentos!$Q$5:$Q$1004,Lançamentos!$K$5:$K$1004,$D300,Lançamentos!$U$5:$U$1004,M$5,Lançamentos!$W$5:$W$1004,'BH (3)'!$C$14),SUMIFS(Lançamentos!$Q$5:$Q$1004,Lançamentos!$J$5:$J$1004,$D300,Lançamentos!$U$5:$U$1004,M$5,Lançamentos!$W$5:$W$1004,'BH (3)'!$C$14)))</f>
        <v>x</v>
      </c>
      <c r="N300" s="88" t="str">
        <f>IF($D300="","x",IF('BH (3)'!$B$13=1,SUMIFS(Lançamentos!$Q$5:$Q$1004,Lançamentos!$K$5:$K$1004,$D300,Lançamentos!$U$5:$U$1004,N$5,Lançamentos!$W$5:$W$1004,'BH (3)'!$C$14),SUMIFS(Lançamentos!$Q$5:$Q$1004,Lançamentos!$J$5:$J$1004,$D300,Lançamentos!$U$5:$U$1004,N$5,Lançamentos!$W$5:$W$1004,'BH (3)'!$C$14)))</f>
        <v>x</v>
      </c>
      <c r="O300" s="88" t="str">
        <f>IF($D300="","x",IF('BH (3)'!$B$13=1,SUMIFS(Lançamentos!$Q$5:$Q$1004,Lançamentos!$K$5:$K$1004,$D300,Lançamentos!$U$5:$U$1004,O$5,Lançamentos!$W$5:$W$1004,'BH (3)'!$C$14),SUMIFS(Lançamentos!$Q$5:$Q$1004,Lançamentos!$J$5:$J$1004,$D300,Lançamentos!$U$5:$U$1004,O$5,Lançamentos!$W$5:$W$1004,'BH (3)'!$C$14)))</f>
        <v>x</v>
      </c>
      <c r="P300" s="88" t="str">
        <f>IF($D300="","x",IF('BH (3)'!$B$13=1,SUMIFS(Lançamentos!$Q$5:$Q$1004,Lançamentos!$K$5:$K$1004,$D300,Lançamentos!$U$5:$U$1004,P$5,Lançamentos!$W$5:$W$1004,'BH (3)'!$C$14),SUMIFS(Lançamentos!$Q$5:$Q$1004,Lançamentos!$J$5:$J$1004,$D300,Lançamentos!$U$5:$U$1004,P$5,Lançamentos!$W$5:$W$1004,'BH (3)'!$C$14)))</f>
        <v>x</v>
      </c>
      <c r="Q300" s="177" t="str">
        <f t="shared" si="9"/>
        <v/>
      </c>
    </row>
    <row r="301" spans="3:17" ht="45" customHeight="1" x14ac:dyDescent="0.25">
      <c r="C301" s="81" t="str">
        <f t="shared" si="8"/>
        <v/>
      </c>
      <c r="D301" s="170" t="str">
        <f>IF('BH (3)'!$B$13=1,IF(Adv!D299="","",Adv!D299),IF(Cli!D299="","",Cli!D299))</f>
        <v/>
      </c>
      <c r="E301" s="88" t="str">
        <f>IF($D301="","x",IF('BH (3)'!$B$13=1,SUMIFS(Lançamentos!$Q$5:$Q$1004,Lançamentos!$K$5:$K$1004,$D301,Lançamentos!$U$5:$U$1004,E$5,Lançamentos!$W$5:$W$1004,'BH (3)'!$C$14),SUMIFS(Lançamentos!$Q$5:$Q$1004,Lançamentos!$J$5:$J$1004,$D301,Lançamentos!$U$5:$U$1004,E$5,Lançamentos!$W$5:$W$1004,'BH (3)'!$C$14)))</f>
        <v>x</v>
      </c>
      <c r="F301" s="88" t="str">
        <f>IF($D301="","x",IF('BH (3)'!$B$13=1,SUMIFS(Lançamentos!$Q$5:$Q$1004,Lançamentos!$K$5:$K$1004,$D301,Lançamentos!$U$5:$U$1004,F$5,Lançamentos!$W$5:$W$1004,'BH (3)'!$C$14),SUMIFS(Lançamentos!$Q$5:$Q$1004,Lançamentos!$J$5:$J$1004,$D301,Lançamentos!$U$5:$U$1004,F$5,Lançamentos!$W$5:$W$1004,'BH (3)'!$C$14)))</f>
        <v>x</v>
      </c>
      <c r="G301" s="88" t="str">
        <f>IF($D301="","x",IF('BH (3)'!$B$13=1,SUMIFS(Lançamentos!$Q$5:$Q$1004,Lançamentos!$K$5:$K$1004,$D301,Lançamentos!$U$5:$U$1004,G$5,Lançamentos!$W$5:$W$1004,'BH (3)'!$C$14),SUMIFS(Lançamentos!$Q$5:$Q$1004,Lançamentos!$J$5:$J$1004,$D301,Lançamentos!$U$5:$U$1004,G$5,Lançamentos!$W$5:$W$1004,'BH (3)'!$C$14)))</f>
        <v>x</v>
      </c>
      <c r="H301" s="88" t="str">
        <f>IF($D301="","x",IF('BH (3)'!$B$13=1,SUMIFS(Lançamentos!$Q$5:$Q$1004,Lançamentos!$K$5:$K$1004,$D301,Lançamentos!$U$5:$U$1004,H$5,Lançamentos!$W$5:$W$1004,'BH (3)'!$C$14),SUMIFS(Lançamentos!$Q$5:$Q$1004,Lançamentos!$J$5:$J$1004,$D301,Lançamentos!$U$5:$U$1004,H$5,Lançamentos!$W$5:$W$1004,'BH (3)'!$C$14)))</f>
        <v>x</v>
      </c>
      <c r="I301" s="88" t="str">
        <f>IF($D301="","x",IF('BH (3)'!$B$13=1,SUMIFS(Lançamentos!$Q$5:$Q$1004,Lançamentos!$K$5:$K$1004,$D301,Lançamentos!$U$5:$U$1004,I$5,Lançamentos!$W$5:$W$1004,'BH (3)'!$C$14),SUMIFS(Lançamentos!$Q$5:$Q$1004,Lançamentos!$J$5:$J$1004,$D301,Lançamentos!$U$5:$U$1004,I$5,Lançamentos!$W$5:$W$1004,'BH (3)'!$C$14)))</f>
        <v>x</v>
      </c>
      <c r="J301" s="88" t="str">
        <f>IF($D301="","x",IF('BH (3)'!$B$13=1,SUMIFS(Lançamentos!$Q$5:$Q$1004,Lançamentos!$K$5:$K$1004,$D301,Lançamentos!$U$5:$U$1004,J$5,Lançamentos!$W$5:$W$1004,'BH (3)'!$C$14),SUMIFS(Lançamentos!$Q$5:$Q$1004,Lançamentos!$J$5:$J$1004,$D301,Lançamentos!$U$5:$U$1004,J$5,Lançamentos!$W$5:$W$1004,'BH (3)'!$C$14)))</f>
        <v>x</v>
      </c>
      <c r="K301" s="88" t="str">
        <f>IF($D301="","x",IF('BH (3)'!$B$13=1,SUMIFS(Lançamentos!$Q$5:$Q$1004,Lançamentos!$K$5:$K$1004,$D301,Lançamentos!$U$5:$U$1004,K$5,Lançamentos!$W$5:$W$1004,'BH (3)'!$C$14),SUMIFS(Lançamentos!$Q$5:$Q$1004,Lançamentos!$J$5:$J$1004,$D301,Lançamentos!$U$5:$U$1004,K$5,Lançamentos!$W$5:$W$1004,'BH (3)'!$C$14)))</f>
        <v>x</v>
      </c>
      <c r="L301" s="88" t="str">
        <f>IF($D301="","x",IF('BH (3)'!$B$13=1,SUMIFS(Lançamentos!$Q$5:$Q$1004,Lançamentos!$K$5:$K$1004,$D301,Lançamentos!$U$5:$U$1004,L$5,Lançamentos!$W$5:$W$1004,'BH (3)'!$C$14),SUMIFS(Lançamentos!$Q$5:$Q$1004,Lançamentos!$J$5:$J$1004,$D301,Lançamentos!$U$5:$U$1004,L$5,Lançamentos!$W$5:$W$1004,'BH (3)'!$C$14)))</f>
        <v>x</v>
      </c>
      <c r="M301" s="88" t="str">
        <f>IF($D301="","x",IF('BH (3)'!$B$13=1,SUMIFS(Lançamentos!$Q$5:$Q$1004,Lançamentos!$K$5:$K$1004,$D301,Lançamentos!$U$5:$U$1004,M$5,Lançamentos!$W$5:$W$1004,'BH (3)'!$C$14),SUMIFS(Lançamentos!$Q$5:$Q$1004,Lançamentos!$J$5:$J$1004,$D301,Lançamentos!$U$5:$U$1004,M$5,Lançamentos!$W$5:$W$1004,'BH (3)'!$C$14)))</f>
        <v>x</v>
      </c>
      <c r="N301" s="88" t="str">
        <f>IF($D301="","x",IF('BH (3)'!$B$13=1,SUMIFS(Lançamentos!$Q$5:$Q$1004,Lançamentos!$K$5:$K$1004,$D301,Lançamentos!$U$5:$U$1004,N$5,Lançamentos!$W$5:$W$1004,'BH (3)'!$C$14),SUMIFS(Lançamentos!$Q$5:$Q$1004,Lançamentos!$J$5:$J$1004,$D301,Lançamentos!$U$5:$U$1004,N$5,Lançamentos!$W$5:$W$1004,'BH (3)'!$C$14)))</f>
        <v>x</v>
      </c>
      <c r="O301" s="88" t="str">
        <f>IF($D301="","x",IF('BH (3)'!$B$13=1,SUMIFS(Lançamentos!$Q$5:$Q$1004,Lançamentos!$K$5:$K$1004,$D301,Lançamentos!$U$5:$U$1004,O$5,Lançamentos!$W$5:$W$1004,'BH (3)'!$C$14),SUMIFS(Lançamentos!$Q$5:$Q$1004,Lançamentos!$J$5:$J$1004,$D301,Lançamentos!$U$5:$U$1004,O$5,Lançamentos!$W$5:$W$1004,'BH (3)'!$C$14)))</f>
        <v>x</v>
      </c>
      <c r="P301" s="88" t="str">
        <f>IF($D301="","x",IF('BH (3)'!$B$13=1,SUMIFS(Lançamentos!$Q$5:$Q$1004,Lançamentos!$K$5:$K$1004,$D301,Lançamentos!$U$5:$U$1004,P$5,Lançamentos!$W$5:$W$1004,'BH (3)'!$C$14),SUMIFS(Lançamentos!$Q$5:$Q$1004,Lançamentos!$J$5:$J$1004,$D301,Lançamentos!$U$5:$U$1004,P$5,Lançamentos!$W$5:$W$1004,'BH (3)'!$C$14)))</f>
        <v>x</v>
      </c>
      <c r="Q301" s="177" t="str">
        <f t="shared" si="9"/>
        <v/>
      </c>
    </row>
    <row r="302" spans="3:17" ht="45" customHeight="1" x14ac:dyDescent="0.25">
      <c r="C302" s="81" t="str">
        <f t="shared" si="8"/>
        <v/>
      </c>
      <c r="D302" s="170" t="str">
        <f>IF('BH (3)'!$B$13=1,IF(Adv!D300="","",Adv!D300),IF(Cli!D300="","",Cli!D300))</f>
        <v/>
      </c>
      <c r="E302" s="88" t="str">
        <f>IF($D302="","x",IF('BH (3)'!$B$13=1,SUMIFS(Lançamentos!$Q$5:$Q$1004,Lançamentos!$K$5:$K$1004,$D302,Lançamentos!$U$5:$U$1004,E$5,Lançamentos!$W$5:$W$1004,'BH (3)'!$C$14),SUMIFS(Lançamentos!$Q$5:$Q$1004,Lançamentos!$J$5:$J$1004,$D302,Lançamentos!$U$5:$U$1004,E$5,Lançamentos!$W$5:$W$1004,'BH (3)'!$C$14)))</f>
        <v>x</v>
      </c>
      <c r="F302" s="88" t="str">
        <f>IF($D302="","x",IF('BH (3)'!$B$13=1,SUMIFS(Lançamentos!$Q$5:$Q$1004,Lançamentos!$K$5:$K$1004,$D302,Lançamentos!$U$5:$U$1004,F$5,Lançamentos!$W$5:$W$1004,'BH (3)'!$C$14),SUMIFS(Lançamentos!$Q$5:$Q$1004,Lançamentos!$J$5:$J$1004,$D302,Lançamentos!$U$5:$U$1004,F$5,Lançamentos!$W$5:$W$1004,'BH (3)'!$C$14)))</f>
        <v>x</v>
      </c>
      <c r="G302" s="88" t="str">
        <f>IF($D302="","x",IF('BH (3)'!$B$13=1,SUMIFS(Lançamentos!$Q$5:$Q$1004,Lançamentos!$K$5:$K$1004,$D302,Lançamentos!$U$5:$U$1004,G$5,Lançamentos!$W$5:$W$1004,'BH (3)'!$C$14),SUMIFS(Lançamentos!$Q$5:$Q$1004,Lançamentos!$J$5:$J$1004,$D302,Lançamentos!$U$5:$U$1004,G$5,Lançamentos!$W$5:$W$1004,'BH (3)'!$C$14)))</f>
        <v>x</v>
      </c>
      <c r="H302" s="88" t="str">
        <f>IF($D302="","x",IF('BH (3)'!$B$13=1,SUMIFS(Lançamentos!$Q$5:$Q$1004,Lançamentos!$K$5:$K$1004,$D302,Lançamentos!$U$5:$U$1004,H$5,Lançamentos!$W$5:$W$1004,'BH (3)'!$C$14),SUMIFS(Lançamentos!$Q$5:$Q$1004,Lançamentos!$J$5:$J$1004,$D302,Lançamentos!$U$5:$U$1004,H$5,Lançamentos!$W$5:$W$1004,'BH (3)'!$C$14)))</f>
        <v>x</v>
      </c>
      <c r="I302" s="88" t="str">
        <f>IF($D302="","x",IF('BH (3)'!$B$13=1,SUMIFS(Lançamentos!$Q$5:$Q$1004,Lançamentos!$K$5:$K$1004,$D302,Lançamentos!$U$5:$U$1004,I$5,Lançamentos!$W$5:$W$1004,'BH (3)'!$C$14),SUMIFS(Lançamentos!$Q$5:$Q$1004,Lançamentos!$J$5:$J$1004,$D302,Lançamentos!$U$5:$U$1004,I$5,Lançamentos!$W$5:$W$1004,'BH (3)'!$C$14)))</f>
        <v>x</v>
      </c>
      <c r="J302" s="88" t="str">
        <f>IF($D302="","x",IF('BH (3)'!$B$13=1,SUMIFS(Lançamentos!$Q$5:$Q$1004,Lançamentos!$K$5:$K$1004,$D302,Lançamentos!$U$5:$U$1004,J$5,Lançamentos!$W$5:$W$1004,'BH (3)'!$C$14),SUMIFS(Lançamentos!$Q$5:$Q$1004,Lançamentos!$J$5:$J$1004,$D302,Lançamentos!$U$5:$U$1004,J$5,Lançamentos!$W$5:$W$1004,'BH (3)'!$C$14)))</f>
        <v>x</v>
      </c>
      <c r="K302" s="88" t="str">
        <f>IF($D302="","x",IF('BH (3)'!$B$13=1,SUMIFS(Lançamentos!$Q$5:$Q$1004,Lançamentos!$K$5:$K$1004,$D302,Lançamentos!$U$5:$U$1004,K$5,Lançamentos!$W$5:$W$1004,'BH (3)'!$C$14),SUMIFS(Lançamentos!$Q$5:$Q$1004,Lançamentos!$J$5:$J$1004,$D302,Lançamentos!$U$5:$U$1004,K$5,Lançamentos!$W$5:$W$1004,'BH (3)'!$C$14)))</f>
        <v>x</v>
      </c>
      <c r="L302" s="88" t="str">
        <f>IF($D302="","x",IF('BH (3)'!$B$13=1,SUMIFS(Lançamentos!$Q$5:$Q$1004,Lançamentos!$K$5:$K$1004,$D302,Lançamentos!$U$5:$U$1004,L$5,Lançamentos!$W$5:$W$1004,'BH (3)'!$C$14),SUMIFS(Lançamentos!$Q$5:$Q$1004,Lançamentos!$J$5:$J$1004,$D302,Lançamentos!$U$5:$U$1004,L$5,Lançamentos!$W$5:$W$1004,'BH (3)'!$C$14)))</f>
        <v>x</v>
      </c>
      <c r="M302" s="88" t="str">
        <f>IF($D302="","x",IF('BH (3)'!$B$13=1,SUMIFS(Lançamentos!$Q$5:$Q$1004,Lançamentos!$K$5:$K$1004,$D302,Lançamentos!$U$5:$U$1004,M$5,Lançamentos!$W$5:$W$1004,'BH (3)'!$C$14),SUMIFS(Lançamentos!$Q$5:$Q$1004,Lançamentos!$J$5:$J$1004,$D302,Lançamentos!$U$5:$U$1004,M$5,Lançamentos!$W$5:$W$1004,'BH (3)'!$C$14)))</f>
        <v>x</v>
      </c>
      <c r="N302" s="88" t="str">
        <f>IF($D302="","x",IF('BH (3)'!$B$13=1,SUMIFS(Lançamentos!$Q$5:$Q$1004,Lançamentos!$K$5:$K$1004,$D302,Lançamentos!$U$5:$U$1004,N$5,Lançamentos!$W$5:$W$1004,'BH (3)'!$C$14),SUMIFS(Lançamentos!$Q$5:$Q$1004,Lançamentos!$J$5:$J$1004,$D302,Lançamentos!$U$5:$U$1004,N$5,Lançamentos!$W$5:$W$1004,'BH (3)'!$C$14)))</f>
        <v>x</v>
      </c>
      <c r="O302" s="88" t="str">
        <f>IF($D302="","x",IF('BH (3)'!$B$13=1,SUMIFS(Lançamentos!$Q$5:$Q$1004,Lançamentos!$K$5:$K$1004,$D302,Lançamentos!$U$5:$U$1004,O$5,Lançamentos!$W$5:$W$1004,'BH (3)'!$C$14),SUMIFS(Lançamentos!$Q$5:$Q$1004,Lançamentos!$J$5:$J$1004,$D302,Lançamentos!$U$5:$U$1004,O$5,Lançamentos!$W$5:$W$1004,'BH (3)'!$C$14)))</f>
        <v>x</v>
      </c>
      <c r="P302" s="88" t="str">
        <f>IF($D302="","x",IF('BH (3)'!$B$13=1,SUMIFS(Lançamentos!$Q$5:$Q$1004,Lançamentos!$K$5:$K$1004,$D302,Lançamentos!$U$5:$U$1004,P$5,Lançamentos!$W$5:$W$1004,'BH (3)'!$C$14),SUMIFS(Lançamentos!$Q$5:$Q$1004,Lançamentos!$J$5:$J$1004,$D302,Lançamentos!$U$5:$U$1004,P$5,Lançamentos!$W$5:$W$1004,'BH (3)'!$C$14)))</f>
        <v>x</v>
      </c>
      <c r="Q302" s="177" t="str">
        <f t="shared" si="9"/>
        <v/>
      </c>
    </row>
    <row r="303" spans="3:17" ht="45" customHeight="1" x14ac:dyDescent="0.25">
      <c r="C303" s="81" t="str">
        <f t="shared" si="8"/>
        <v/>
      </c>
      <c r="D303" s="170" t="str">
        <f>IF('BH (3)'!$B$13=1,IF(Adv!D301="","",Adv!D301),IF(Cli!D301="","",Cli!D301))</f>
        <v/>
      </c>
      <c r="E303" s="88" t="str">
        <f>IF($D303="","x",IF('BH (3)'!$B$13=1,SUMIFS(Lançamentos!$Q$5:$Q$1004,Lançamentos!$K$5:$K$1004,$D303,Lançamentos!$U$5:$U$1004,E$5,Lançamentos!$W$5:$W$1004,'BH (3)'!$C$14),SUMIFS(Lançamentos!$Q$5:$Q$1004,Lançamentos!$J$5:$J$1004,$D303,Lançamentos!$U$5:$U$1004,E$5,Lançamentos!$W$5:$W$1004,'BH (3)'!$C$14)))</f>
        <v>x</v>
      </c>
      <c r="F303" s="88" t="str">
        <f>IF($D303="","x",IF('BH (3)'!$B$13=1,SUMIFS(Lançamentos!$Q$5:$Q$1004,Lançamentos!$K$5:$K$1004,$D303,Lançamentos!$U$5:$U$1004,F$5,Lançamentos!$W$5:$W$1004,'BH (3)'!$C$14),SUMIFS(Lançamentos!$Q$5:$Q$1004,Lançamentos!$J$5:$J$1004,$D303,Lançamentos!$U$5:$U$1004,F$5,Lançamentos!$W$5:$W$1004,'BH (3)'!$C$14)))</f>
        <v>x</v>
      </c>
      <c r="G303" s="88" t="str">
        <f>IF($D303="","x",IF('BH (3)'!$B$13=1,SUMIFS(Lançamentos!$Q$5:$Q$1004,Lançamentos!$K$5:$K$1004,$D303,Lançamentos!$U$5:$U$1004,G$5,Lançamentos!$W$5:$W$1004,'BH (3)'!$C$14),SUMIFS(Lançamentos!$Q$5:$Q$1004,Lançamentos!$J$5:$J$1004,$D303,Lançamentos!$U$5:$U$1004,G$5,Lançamentos!$W$5:$W$1004,'BH (3)'!$C$14)))</f>
        <v>x</v>
      </c>
      <c r="H303" s="88" t="str">
        <f>IF($D303="","x",IF('BH (3)'!$B$13=1,SUMIFS(Lançamentos!$Q$5:$Q$1004,Lançamentos!$K$5:$K$1004,$D303,Lançamentos!$U$5:$U$1004,H$5,Lançamentos!$W$5:$W$1004,'BH (3)'!$C$14),SUMIFS(Lançamentos!$Q$5:$Q$1004,Lançamentos!$J$5:$J$1004,$D303,Lançamentos!$U$5:$U$1004,H$5,Lançamentos!$W$5:$W$1004,'BH (3)'!$C$14)))</f>
        <v>x</v>
      </c>
      <c r="I303" s="88" t="str">
        <f>IF($D303="","x",IF('BH (3)'!$B$13=1,SUMIFS(Lançamentos!$Q$5:$Q$1004,Lançamentos!$K$5:$K$1004,$D303,Lançamentos!$U$5:$U$1004,I$5,Lançamentos!$W$5:$W$1004,'BH (3)'!$C$14),SUMIFS(Lançamentos!$Q$5:$Q$1004,Lançamentos!$J$5:$J$1004,$D303,Lançamentos!$U$5:$U$1004,I$5,Lançamentos!$W$5:$W$1004,'BH (3)'!$C$14)))</f>
        <v>x</v>
      </c>
      <c r="J303" s="88" t="str">
        <f>IF($D303="","x",IF('BH (3)'!$B$13=1,SUMIFS(Lançamentos!$Q$5:$Q$1004,Lançamentos!$K$5:$K$1004,$D303,Lançamentos!$U$5:$U$1004,J$5,Lançamentos!$W$5:$W$1004,'BH (3)'!$C$14),SUMIFS(Lançamentos!$Q$5:$Q$1004,Lançamentos!$J$5:$J$1004,$D303,Lançamentos!$U$5:$U$1004,J$5,Lançamentos!$W$5:$W$1004,'BH (3)'!$C$14)))</f>
        <v>x</v>
      </c>
      <c r="K303" s="88" t="str">
        <f>IF($D303="","x",IF('BH (3)'!$B$13=1,SUMIFS(Lançamentos!$Q$5:$Q$1004,Lançamentos!$K$5:$K$1004,$D303,Lançamentos!$U$5:$U$1004,K$5,Lançamentos!$W$5:$W$1004,'BH (3)'!$C$14),SUMIFS(Lançamentos!$Q$5:$Q$1004,Lançamentos!$J$5:$J$1004,$D303,Lançamentos!$U$5:$U$1004,K$5,Lançamentos!$W$5:$W$1004,'BH (3)'!$C$14)))</f>
        <v>x</v>
      </c>
      <c r="L303" s="88" t="str">
        <f>IF($D303="","x",IF('BH (3)'!$B$13=1,SUMIFS(Lançamentos!$Q$5:$Q$1004,Lançamentos!$K$5:$K$1004,$D303,Lançamentos!$U$5:$U$1004,L$5,Lançamentos!$W$5:$W$1004,'BH (3)'!$C$14),SUMIFS(Lançamentos!$Q$5:$Q$1004,Lançamentos!$J$5:$J$1004,$D303,Lançamentos!$U$5:$U$1004,L$5,Lançamentos!$W$5:$W$1004,'BH (3)'!$C$14)))</f>
        <v>x</v>
      </c>
      <c r="M303" s="88" t="str">
        <f>IF($D303="","x",IF('BH (3)'!$B$13=1,SUMIFS(Lançamentos!$Q$5:$Q$1004,Lançamentos!$K$5:$K$1004,$D303,Lançamentos!$U$5:$U$1004,M$5,Lançamentos!$W$5:$W$1004,'BH (3)'!$C$14),SUMIFS(Lançamentos!$Q$5:$Q$1004,Lançamentos!$J$5:$J$1004,$D303,Lançamentos!$U$5:$U$1004,M$5,Lançamentos!$W$5:$W$1004,'BH (3)'!$C$14)))</f>
        <v>x</v>
      </c>
      <c r="N303" s="88" t="str">
        <f>IF($D303="","x",IF('BH (3)'!$B$13=1,SUMIFS(Lançamentos!$Q$5:$Q$1004,Lançamentos!$K$5:$K$1004,$D303,Lançamentos!$U$5:$U$1004,N$5,Lançamentos!$W$5:$W$1004,'BH (3)'!$C$14),SUMIFS(Lançamentos!$Q$5:$Q$1004,Lançamentos!$J$5:$J$1004,$D303,Lançamentos!$U$5:$U$1004,N$5,Lançamentos!$W$5:$W$1004,'BH (3)'!$C$14)))</f>
        <v>x</v>
      </c>
      <c r="O303" s="88" t="str">
        <f>IF($D303="","x",IF('BH (3)'!$B$13=1,SUMIFS(Lançamentos!$Q$5:$Q$1004,Lançamentos!$K$5:$K$1004,$D303,Lançamentos!$U$5:$U$1004,O$5,Lançamentos!$W$5:$W$1004,'BH (3)'!$C$14),SUMIFS(Lançamentos!$Q$5:$Q$1004,Lançamentos!$J$5:$J$1004,$D303,Lançamentos!$U$5:$U$1004,O$5,Lançamentos!$W$5:$W$1004,'BH (3)'!$C$14)))</f>
        <v>x</v>
      </c>
      <c r="P303" s="88" t="str">
        <f>IF($D303="","x",IF('BH (3)'!$B$13=1,SUMIFS(Lançamentos!$Q$5:$Q$1004,Lançamentos!$K$5:$K$1004,$D303,Lançamentos!$U$5:$U$1004,P$5,Lançamentos!$W$5:$W$1004,'BH (3)'!$C$14),SUMIFS(Lançamentos!$Q$5:$Q$1004,Lançamentos!$J$5:$J$1004,$D303,Lançamentos!$U$5:$U$1004,P$5,Lançamentos!$W$5:$W$1004,'BH (3)'!$C$14)))</f>
        <v>x</v>
      </c>
      <c r="Q303" s="177" t="str">
        <f t="shared" si="9"/>
        <v/>
      </c>
    </row>
    <row r="304" spans="3:17" ht="45" customHeight="1" x14ac:dyDescent="0.25">
      <c r="C304" s="81" t="str">
        <f t="shared" si="8"/>
        <v/>
      </c>
      <c r="D304" s="170" t="str">
        <f>IF('BH (3)'!$B$13=1,IF(Adv!D302="","",Adv!D302),IF(Cli!D302="","",Cli!D302))</f>
        <v/>
      </c>
      <c r="E304" s="88" t="str">
        <f>IF($D304="","x",IF('BH (3)'!$B$13=1,SUMIFS(Lançamentos!$Q$5:$Q$1004,Lançamentos!$K$5:$K$1004,$D304,Lançamentos!$U$5:$U$1004,E$5,Lançamentos!$W$5:$W$1004,'BH (3)'!$C$14),SUMIFS(Lançamentos!$Q$5:$Q$1004,Lançamentos!$J$5:$J$1004,$D304,Lançamentos!$U$5:$U$1004,E$5,Lançamentos!$W$5:$W$1004,'BH (3)'!$C$14)))</f>
        <v>x</v>
      </c>
      <c r="F304" s="88" t="str">
        <f>IF($D304="","x",IF('BH (3)'!$B$13=1,SUMIFS(Lançamentos!$Q$5:$Q$1004,Lançamentos!$K$5:$K$1004,$D304,Lançamentos!$U$5:$U$1004,F$5,Lançamentos!$W$5:$W$1004,'BH (3)'!$C$14),SUMIFS(Lançamentos!$Q$5:$Q$1004,Lançamentos!$J$5:$J$1004,$D304,Lançamentos!$U$5:$U$1004,F$5,Lançamentos!$W$5:$W$1004,'BH (3)'!$C$14)))</f>
        <v>x</v>
      </c>
      <c r="G304" s="88" t="str">
        <f>IF($D304="","x",IF('BH (3)'!$B$13=1,SUMIFS(Lançamentos!$Q$5:$Q$1004,Lançamentos!$K$5:$K$1004,$D304,Lançamentos!$U$5:$U$1004,G$5,Lançamentos!$W$5:$W$1004,'BH (3)'!$C$14),SUMIFS(Lançamentos!$Q$5:$Q$1004,Lançamentos!$J$5:$J$1004,$D304,Lançamentos!$U$5:$U$1004,G$5,Lançamentos!$W$5:$W$1004,'BH (3)'!$C$14)))</f>
        <v>x</v>
      </c>
      <c r="H304" s="88" t="str">
        <f>IF($D304="","x",IF('BH (3)'!$B$13=1,SUMIFS(Lançamentos!$Q$5:$Q$1004,Lançamentos!$K$5:$K$1004,$D304,Lançamentos!$U$5:$U$1004,H$5,Lançamentos!$W$5:$W$1004,'BH (3)'!$C$14),SUMIFS(Lançamentos!$Q$5:$Q$1004,Lançamentos!$J$5:$J$1004,$D304,Lançamentos!$U$5:$U$1004,H$5,Lançamentos!$W$5:$W$1004,'BH (3)'!$C$14)))</f>
        <v>x</v>
      </c>
      <c r="I304" s="88" t="str">
        <f>IF($D304="","x",IF('BH (3)'!$B$13=1,SUMIFS(Lançamentos!$Q$5:$Q$1004,Lançamentos!$K$5:$K$1004,$D304,Lançamentos!$U$5:$U$1004,I$5,Lançamentos!$W$5:$W$1004,'BH (3)'!$C$14),SUMIFS(Lançamentos!$Q$5:$Q$1004,Lançamentos!$J$5:$J$1004,$D304,Lançamentos!$U$5:$U$1004,I$5,Lançamentos!$W$5:$W$1004,'BH (3)'!$C$14)))</f>
        <v>x</v>
      </c>
      <c r="J304" s="88" t="str">
        <f>IF($D304="","x",IF('BH (3)'!$B$13=1,SUMIFS(Lançamentos!$Q$5:$Q$1004,Lançamentos!$K$5:$K$1004,$D304,Lançamentos!$U$5:$U$1004,J$5,Lançamentos!$W$5:$W$1004,'BH (3)'!$C$14),SUMIFS(Lançamentos!$Q$5:$Q$1004,Lançamentos!$J$5:$J$1004,$D304,Lançamentos!$U$5:$U$1004,J$5,Lançamentos!$W$5:$W$1004,'BH (3)'!$C$14)))</f>
        <v>x</v>
      </c>
      <c r="K304" s="88" t="str">
        <f>IF($D304="","x",IF('BH (3)'!$B$13=1,SUMIFS(Lançamentos!$Q$5:$Q$1004,Lançamentos!$K$5:$K$1004,$D304,Lançamentos!$U$5:$U$1004,K$5,Lançamentos!$W$5:$W$1004,'BH (3)'!$C$14),SUMIFS(Lançamentos!$Q$5:$Q$1004,Lançamentos!$J$5:$J$1004,$D304,Lançamentos!$U$5:$U$1004,K$5,Lançamentos!$W$5:$W$1004,'BH (3)'!$C$14)))</f>
        <v>x</v>
      </c>
      <c r="L304" s="88" t="str">
        <f>IF($D304="","x",IF('BH (3)'!$B$13=1,SUMIFS(Lançamentos!$Q$5:$Q$1004,Lançamentos!$K$5:$K$1004,$D304,Lançamentos!$U$5:$U$1004,L$5,Lançamentos!$W$5:$W$1004,'BH (3)'!$C$14),SUMIFS(Lançamentos!$Q$5:$Q$1004,Lançamentos!$J$5:$J$1004,$D304,Lançamentos!$U$5:$U$1004,L$5,Lançamentos!$W$5:$W$1004,'BH (3)'!$C$14)))</f>
        <v>x</v>
      </c>
      <c r="M304" s="88" t="str">
        <f>IF($D304="","x",IF('BH (3)'!$B$13=1,SUMIFS(Lançamentos!$Q$5:$Q$1004,Lançamentos!$K$5:$K$1004,$D304,Lançamentos!$U$5:$U$1004,M$5,Lançamentos!$W$5:$W$1004,'BH (3)'!$C$14),SUMIFS(Lançamentos!$Q$5:$Q$1004,Lançamentos!$J$5:$J$1004,$D304,Lançamentos!$U$5:$U$1004,M$5,Lançamentos!$W$5:$W$1004,'BH (3)'!$C$14)))</f>
        <v>x</v>
      </c>
      <c r="N304" s="88" t="str">
        <f>IF($D304="","x",IF('BH (3)'!$B$13=1,SUMIFS(Lançamentos!$Q$5:$Q$1004,Lançamentos!$K$5:$K$1004,$D304,Lançamentos!$U$5:$U$1004,N$5,Lançamentos!$W$5:$W$1004,'BH (3)'!$C$14),SUMIFS(Lançamentos!$Q$5:$Q$1004,Lançamentos!$J$5:$J$1004,$D304,Lançamentos!$U$5:$U$1004,N$5,Lançamentos!$W$5:$W$1004,'BH (3)'!$C$14)))</f>
        <v>x</v>
      </c>
      <c r="O304" s="88" t="str">
        <f>IF($D304="","x",IF('BH (3)'!$B$13=1,SUMIFS(Lançamentos!$Q$5:$Q$1004,Lançamentos!$K$5:$K$1004,$D304,Lançamentos!$U$5:$U$1004,O$5,Lançamentos!$W$5:$W$1004,'BH (3)'!$C$14),SUMIFS(Lançamentos!$Q$5:$Q$1004,Lançamentos!$J$5:$J$1004,$D304,Lançamentos!$U$5:$U$1004,O$5,Lançamentos!$W$5:$W$1004,'BH (3)'!$C$14)))</f>
        <v>x</v>
      </c>
      <c r="P304" s="88" t="str">
        <f>IF($D304="","x",IF('BH (3)'!$B$13=1,SUMIFS(Lançamentos!$Q$5:$Q$1004,Lançamentos!$K$5:$K$1004,$D304,Lançamentos!$U$5:$U$1004,P$5,Lançamentos!$W$5:$W$1004,'BH (3)'!$C$14),SUMIFS(Lançamentos!$Q$5:$Q$1004,Lançamentos!$J$5:$J$1004,$D304,Lançamentos!$U$5:$U$1004,P$5,Lançamentos!$W$5:$W$1004,'BH (3)'!$C$14)))</f>
        <v>x</v>
      </c>
      <c r="Q304" s="177" t="str">
        <f t="shared" si="9"/>
        <v/>
      </c>
    </row>
    <row r="305" spans="3:17" ht="45" customHeight="1" x14ac:dyDescent="0.25">
      <c r="C305" s="81" t="str">
        <f t="shared" si="8"/>
        <v/>
      </c>
      <c r="D305" s="170" t="str">
        <f>IF('BH (3)'!$B$13=1,IF(Adv!D303="","",Adv!D303),IF(Cli!D303="","",Cli!D303))</f>
        <v/>
      </c>
      <c r="E305" s="88" t="str">
        <f>IF($D305="","x",IF('BH (3)'!$B$13=1,SUMIFS(Lançamentos!$Q$5:$Q$1004,Lançamentos!$K$5:$K$1004,$D305,Lançamentos!$U$5:$U$1004,E$5,Lançamentos!$W$5:$W$1004,'BH (3)'!$C$14),SUMIFS(Lançamentos!$Q$5:$Q$1004,Lançamentos!$J$5:$J$1004,$D305,Lançamentos!$U$5:$U$1004,E$5,Lançamentos!$W$5:$W$1004,'BH (3)'!$C$14)))</f>
        <v>x</v>
      </c>
      <c r="F305" s="88" t="str">
        <f>IF($D305="","x",IF('BH (3)'!$B$13=1,SUMIFS(Lançamentos!$Q$5:$Q$1004,Lançamentos!$K$5:$K$1004,$D305,Lançamentos!$U$5:$U$1004,F$5,Lançamentos!$W$5:$W$1004,'BH (3)'!$C$14),SUMIFS(Lançamentos!$Q$5:$Q$1004,Lançamentos!$J$5:$J$1004,$D305,Lançamentos!$U$5:$U$1004,F$5,Lançamentos!$W$5:$W$1004,'BH (3)'!$C$14)))</f>
        <v>x</v>
      </c>
      <c r="G305" s="88" t="str">
        <f>IF($D305="","x",IF('BH (3)'!$B$13=1,SUMIFS(Lançamentos!$Q$5:$Q$1004,Lançamentos!$K$5:$K$1004,$D305,Lançamentos!$U$5:$U$1004,G$5,Lançamentos!$W$5:$W$1004,'BH (3)'!$C$14),SUMIFS(Lançamentos!$Q$5:$Q$1004,Lançamentos!$J$5:$J$1004,$D305,Lançamentos!$U$5:$U$1004,G$5,Lançamentos!$W$5:$W$1004,'BH (3)'!$C$14)))</f>
        <v>x</v>
      </c>
      <c r="H305" s="88" t="str">
        <f>IF($D305="","x",IF('BH (3)'!$B$13=1,SUMIFS(Lançamentos!$Q$5:$Q$1004,Lançamentos!$K$5:$K$1004,$D305,Lançamentos!$U$5:$U$1004,H$5,Lançamentos!$W$5:$W$1004,'BH (3)'!$C$14),SUMIFS(Lançamentos!$Q$5:$Q$1004,Lançamentos!$J$5:$J$1004,$D305,Lançamentos!$U$5:$U$1004,H$5,Lançamentos!$W$5:$W$1004,'BH (3)'!$C$14)))</f>
        <v>x</v>
      </c>
      <c r="I305" s="88" t="str">
        <f>IF($D305="","x",IF('BH (3)'!$B$13=1,SUMIFS(Lançamentos!$Q$5:$Q$1004,Lançamentos!$K$5:$K$1004,$D305,Lançamentos!$U$5:$U$1004,I$5,Lançamentos!$W$5:$W$1004,'BH (3)'!$C$14),SUMIFS(Lançamentos!$Q$5:$Q$1004,Lançamentos!$J$5:$J$1004,$D305,Lançamentos!$U$5:$U$1004,I$5,Lançamentos!$W$5:$W$1004,'BH (3)'!$C$14)))</f>
        <v>x</v>
      </c>
      <c r="J305" s="88" t="str">
        <f>IF($D305="","x",IF('BH (3)'!$B$13=1,SUMIFS(Lançamentos!$Q$5:$Q$1004,Lançamentos!$K$5:$K$1004,$D305,Lançamentos!$U$5:$U$1004,J$5,Lançamentos!$W$5:$W$1004,'BH (3)'!$C$14),SUMIFS(Lançamentos!$Q$5:$Q$1004,Lançamentos!$J$5:$J$1004,$D305,Lançamentos!$U$5:$U$1004,J$5,Lançamentos!$W$5:$W$1004,'BH (3)'!$C$14)))</f>
        <v>x</v>
      </c>
      <c r="K305" s="88" t="str">
        <f>IF($D305="","x",IF('BH (3)'!$B$13=1,SUMIFS(Lançamentos!$Q$5:$Q$1004,Lançamentos!$K$5:$K$1004,$D305,Lançamentos!$U$5:$U$1004,K$5,Lançamentos!$W$5:$W$1004,'BH (3)'!$C$14),SUMIFS(Lançamentos!$Q$5:$Q$1004,Lançamentos!$J$5:$J$1004,$D305,Lançamentos!$U$5:$U$1004,K$5,Lançamentos!$W$5:$W$1004,'BH (3)'!$C$14)))</f>
        <v>x</v>
      </c>
      <c r="L305" s="88" t="str">
        <f>IF($D305="","x",IF('BH (3)'!$B$13=1,SUMIFS(Lançamentos!$Q$5:$Q$1004,Lançamentos!$K$5:$K$1004,$D305,Lançamentos!$U$5:$U$1004,L$5,Lançamentos!$W$5:$W$1004,'BH (3)'!$C$14),SUMIFS(Lançamentos!$Q$5:$Q$1004,Lançamentos!$J$5:$J$1004,$D305,Lançamentos!$U$5:$U$1004,L$5,Lançamentos!$W$5:$W$1004,'BH (3)'!$C$14)))</f>
        <v>x</v>
      </c>
      <c r="M305" s="88" t="str">
        <f>IF($D305="","x",IF('BH (3)'!$B$13=1,SUMIFS(Lançamentos!$Q$5:$Q$1004,Lançamentos!$K$5:$K$1004,$D305,Lançamentos!$U$5:$U$1004,M$5,Lançamentos!$W$5:$W$1004,'BH (3)'!$C$14),SUMIFS(Lançamentos!$Q$5:$Q$1004,Lançamentos!$J$5:$J$1004,$D305,Lançamentos!$U$5:$U$1004,M$5,Lançamentos!$W$5:$W$1004,'BH (3)'!$C$14)))</f>
        <v>x</v>
      </c>
      <c r="N305" s="88" t="str">
        <f>IF($D305="","x",IF('BH (3)'!$B$13=1,SUMIFS(Lançamentos!$Q$5:$Q$1004,Lançamentos!$K$5:$K$1004,$D305,Lançamentos!$U$5:$U$1004,N$5,Lançamentos!$W$5:$W$1004,'BH (3)'!$C$14),SUMIFS(Lançamentos!$Q$5:$Q$1004,Lançamentos!$J$5:$J$1004,$D305,Lançamentos!$U$5:$U$1004,N$5,Lançamentos!$W$5:$W$1004,'BH (3)'!$C$14)))</f>
        <v>x</v>
      </c>
      <c r="O305" s="88" t="str">
        <f>IF($D305="","x",IF('BH (3)'!$B$13=1,SUMIFS(Lançamentos!$Q$5:$Q$1004,Lançamentos!$K$5:$K$1004,$D305,Lançamentos!$U$5:$U$1004,O$5,Lançamentos!$W$5:$W$1004,'BH (3)'!$C$14),SUMIFS(Lançamentos!$Q$5:$Q$1004,Lançamentos!$J$5:$J$1004,$D305,Lançamentos!$U$5:$U$1004,O$5,Lançamentos!$W$5:$W$1004,'BH (3)'!$C$14)))</f>
        <v>x</v>
      </c>
      <c r="P305" s="88" t="str">
        <f>IF($D305="","x",IF('BH (3)'!$B$13=1,SUMIFS(Lançamentos!$Q$5:$Q$1004,Lançamentos!$K$5:$K$1004,$D305,Lançamentos!$U$5:$U$1004,P$5,Lançamentos!$W$5:$W$1004,'BH (3)'!$C$14),SUMIFS(Lançamentos!$Q$5:$Q$1004,Lançamentos!$J$5:$J$1004,$D305,Lançamentos!$U$5:$U$1004,P$5,Lançamentos!$W$5:$W$1004,'BH (3)'!$C$14)))</f>
        <v>x</v>
      </c>
      <c r="Q305" s="177" t="str">
        <f t="shared" si="9"/>
        <v/>
      </c>
    </row>
    <row r="306" spans="3:17" ht="45" customHeight="1" x14ac:dyDescent="0.25">
      <c r="C306" s="81" t="str">
        <f t="shared" si="8"/>
        <v/>
      </c>
      <c r="D306" s="170" t="str">
        <f>IF('BH (3)'!$B$13=1,IF(Adv!D304="","",Adv!D304),IF(Cli!D304="","",Cli!D304))</f>
        <v/>
      </c>
      <c r="E306" s="88" t="str">
        <f>IF($D306="","x",IF('BH (3)'!$B$13=1,SUMIFS(Lançamentos!$Q$5:$Q$1004,Lançamentos!$K$5:$K$1004,$D306,Lançamentos!$U$5:$U$1004,E$5,Lançamentos!$W$5:$W$1004,'BH (3)'!$C$14),SUMIFS(Lançamentos!$Q$5:$Q$1004,Lançamentos!$J$5:$J$1004,$D306,Lançamentos!$U$5:$U$1004,E$5,Lançamentos!$W$5:$W$1004,'BH (3)'!$C$14)))</f>
        <v>x</v>
      </c>
      <c r="F306" s="88" t="str">
        <f>IF($D306="","x",IF('BH (3)'!$B$13=1,SUMIFS(Lançamentos!$Q$5:$Q$1004,Lançamentos!$K$5:$K$1004,$D306,Lançamentos!$U$5:$U$1004,F$5,Lançamentos!$W$5:$W$1004,'BH (3)'!$C$14),SUMIFS(Lançamentos!$Q$5:$Q$1004,Lançamentos!$J$5:$J$1004,$D306,Lançamentos!$U$5:$U$1004,F$5,Lançamentos!$W$5:$W$1004,'BH (3)'!$C$14)))</f>
        <v>x</v>
      </c>
      <c r="G306" s="88" t="str">
        <f>IF($D306="","x",IF('BH (3)'!$B$13=1,SUMIFS(Lançamentos!$Q$5:$Q$1004,Lançamentos!$K$5:$K$1004,$D306,Lançamentos!$U$5:$U$1004,G$5,Lançamentos!$W$5:$W$1004,'BH (3)'!$C$14),SUMIFS(Lançamentos!$Q$5:$Q$1004,Lançamentos!$J$5:$J$1004,$D306,Lançamentos!$U$5:$U$1004,G$5,Lançamentos!$W$5:$W$1004,'BH (3)'!$C$14)))</f>
        <v>x</v>
      </c>
      <c r="H306" s="88" t="str">
        <f>IF($D306="","x",IF('BH (3)'!$B$13=1,SUMIFS(Lançamentos!$Q$5:$Q$1004,Lançamentos!$K$5:$K$1004,$D306,Lançamentos!$U$5:$U$1004,H$5,Lançamentos!$W$5:$W$1004,'BH (3)'!$C$14),SUMIFS(Lançamentos!$Q$5:$Q$1004,Lançamentos!$J$5:$J$1004,$D306,Lançamentos!$U$5:$U$1004,H$5,Lançamentos!$W$5:$W$1004,'BH (3)'!$C$14)))</f>
        <v>x</v>
      </c>
      <c r="I306" s="88" t="str">
        <f>IF($D306="","x",IF('BH (3)'!$B$13=1,SUMIFS(Lançamentos!$Q$5:$Q$1004,Lançamentos!$K$5:$K$1004,$D306,Lançamentos!$U$5:$U$1004,I$5,Lançamentos!$W$5:$W$1004,'BH (3)'!$C$14),SUMIFS(Lançamentos!$Q$5:$Q$1004,Lançamentos!$J$5:$J$1004,$D306,Lançamentos!$U$5:$U$1004,I$5,Lançamentos!$W$5:$W$1004,'BH (3)'!$C$14)))</f>
        <v>x</v>
      </c>
      <c r="J306" s="88" t="str">
        <f>IF($D306="","x",IF('BH (3)'!$B$13=1,SUMIFS(Lançamentos!$Q$5:$Q$1004,Lançamentos!$K$5:$K$1004,$D306,Lançamentos!$U$5:$U$1004,J$5,Lançamentos!$W$5:$W$1004,'BH (3)'!$C$14),SUMIFS(Lançamentos!$Q$5:$Q$1004,Lançamentos!$J$5:$J$1004,$D306,Lançamentos!$U$5:$U$1004,J$5,Lançamentos!$W$5:$W$1004,'BH (3)'!$C$14)))</f>
        <v>x</v>
      </c>
      <c r="K306" s="88" t="str">
        <f>IF($D306="","x",IF('BH (3)'!$B$13=1,SUMIFS(Lançamentos!$Q$5:$Q$1004,Lançamentos!$K$5:$K$1004,$D306,Lançamentos!$U$5:$U$1004,K$5,Lançamentos!$W$5:$W$1004,'BH (3)'!$C$14),SUMIFS(Lançamentos!$Q$5:$Q$1004,Lançamentos!$J$5:$J$1004,$D306,Lançamentos!$U$5:$U$1004,K$5,Lançamentos!$W$5:$W$1004,'BH (3)'!$C$14)))</f>
        <v>x</v>
      </c>
      <c r="L306" s="88" t="str">
        <f>IF($D306="","x",IF('BH (3)'!$B$13=1,SUMIFS(Lançamentos!$Q$5:$Q$1004,Lançamentos!$K$5:$K$1004,$D306,Lançamentos!$U$5:$U$1004,L$5,Lançamentos!$W$5:$W$1004,'BH (3)'!$C$14),SUMIFS(Lançamentos!$Q$5:$Q$1004,Lançamentos!$J$5:$J$1004,$D306,Lançamentos!$U$5:$U$1004,L$5,Lançamentos!$W$5:$W$1004,'BH (3)'!$C$14)))</f>
        <v>x</v>
      </c>
      <c r="M306" s="88" t="str">
        <f>IF($D306="","x",IF('BH (3)'!$B$13=1,SUMIFS(Lançamentos!$Q$5:$Q$1004,Lançamentos!$K$5:$K$1004,$D306,Lançamentos!$U$5:$U$1004,M$5,Lançamentos!$W$5:$W$1004,'BH (3)'!$C$14),SUMIFS(Lançamentos!$Q$5:$Q$1004,Lançamentos!$J$5:$J$1004,$D306,Lançamentos!$U$5:$U$1004,M$5,Lançamentos!$W$5:$W$1004,'BH (3)'!$C$14)))</f>
        <v>x</v>
      </c>
      <c r="N306" s="88" t="str">
        <f>IF($D306="","x",IF('BH (3)'!$B$13=1,SUMIFS(Lançamentos!$Q$5:$Q$1004,Lançamentos!$K$5:$K$1004,$D306,Lançamentos!$U$5:$U$1004,N$5,Lançamentos!$W$5:$W$1004,'BH (3)'!$C$14),SUMIFS(Lançamentos!$Q$5:$Q$1004,Lançamentos!$J$5:$J$1004,$D306,Lançamentos!$U$5:$U$1004,N$5,Lançamentos!$W$5:$W$1004,'BH (3)'!$C$14)))</f>
        <v>x</v>
      </c>
      <c r="O306" s="88" t="str">
        <f>IF($D306="","x",IF('BH (3)'!$B$13=1,SUMIFS(Lançamentos!$Q$5:$Q$1004,Lançamentos!$K$5:$K$1004,$D306,Lançamentos!$U$5:$U$1004,O$5,Lançamentos!$W$5:$W$1004,'BH (3)'!$C$14),SUMIFS(Lançamentos!$Q$5:$Q$1004,Lançamentos!$J$5:$J$1004,$D306,Lançamentos!$U$5:$U$1004,O$5,Lançamentos!$W$5:$W$1004,'BH (3)'!$C$14)))</f>
        <v>x</v>
      </c>
      <c r="P306" s="88" t="str">
        <f>IF($D306="","x",IF('BH (3)'!$B$13=1,SUMIFS(Lançamentos!$Q$5:$Q$1004,Lançamentos!$K$5:$K$1004,$D306,Lançamentos!$U$5:$U$1004,P$5,Lançamentos!$W$5:$W$1004,'BH (3)'!$C$14),SUMIFS(Lançamentos!$Q$5:$Q$1004,Lançamentos!$J$5:$J$1004,$D306,Lançamentos!$U$5:$U$1004,P$5,Lançamentos!$W$5:$W$1004,'BH (3)'!$C$14)))</f>
        <v>x</v>
      </c>
      <c r="Q306" s="177" t="str">
        <f t="shared" si="9"/>
        <v/>
      </c>
    </row>
    <row r="307" spans="3:17" ht="45" customHeight="1" x14ac:dyDescent="0.25">
      <c r="C307" s="81" t="str">
        <f t="shared" si="8"/>
        <v/>
      </c>
      <c r="D307" s="170" t="str">
        <f>IF('BH (3)'!$B$13=1,IF(Adv!D305="","",Adv!D305),IF(Cli!D305="","",Cli!D305))</f>
        <v/>
      </c>
      <c r="E307" s="88" t="str">
        <f>IF($D307="","x",IF('BH (3)'!$B$13=1,SUMIFS(Lançamentos!$Q$5:$Q$1004,Lançamentos!$K$5:$K$1004,$D307,Lançamentos!$U$5:$U$1004,E$5,Lançamentos!$W$5:$W$1004,'BH (3)'!$C$14),SUMIFS(Lançamentos!$Q$5:$Q$1004,Lançamentos!$J$5:$J$1004,$D307,Lançamentos!$U$5:$U$1004,E$5,Lançamentos!$W$5:$W$1004,'BH (3)'!$C$14)))</f>
        <v>x</v>
      </c>
      <c r="F307" s="88" t="str">
        <f>IF($D307="","x",IF('BH (3)'!$B$13=1,SUMIFS(Lançamentos!$Q$5:$Q$1004,Lançamentos!$K$5:$K$1004,$D307,Lançamentos!$U$5:$U$1004,F$5,Lançamentos!$W$5:$W$1004,'BH (3)'!$C$14),SUMIFS(Lançamentos!$Q$5:$Q$1004,Lançamentos!$J$5:$J$1004,$D307,Lançamentos!$U$5:$U$1004,F$5,Lançamentos!$W$5:$W$1004,'BH (3)'!$C$14)))</f>
        <v>x</v>
      </c>
      <c r="G307" s="88" t="str">
        <f>IF($D307="","x",IF('BH (3)'!$B$13=1,SUMIFS(Lançamentos!$Q$5:$Q$1004,Lançamentos!$K$5:$K$1004,$D307,Lançamentos!$U$5:$U$1004,G$5,Lançamentos!$W$5:$W$1004,'BH (3)'!$C$14),SUMIFS(Lançamentos!$Q$5:$Q$1004,Lançamentos!$J$5:$J$1004,$D307,Lançamentos!$U$5:$U$1004,G$5,Lançamentos!$W$5:$W$1004,'BH (3)'!$C$14)))</f>
        <v>x</v>
      </c>
      <c r="H307" s="88" t="str">
        <f>IF($D307="","x",IF('BH (3)'!$B$13=1,SUMIFS(Lançamentos!$Q$5:$Q$1004,Lançamentos!$K$5:$K$1004,$D307,Lançamentos!$U$5:$U$1004,H$5,Lançamentos!$W$5:$W$1004,'BH (3)'!$C$14),SUMIFS(Lançamentos!$Q$5:$Q$1004,Lançamentos!$J$5:$J$1004,$D307,Lançamentos!$U$5:$U$1004,H$5,Lançamentos!$W$5:$W$1004,'BH (3)'!$C$14)))</f>
        <v>x</v>
      </c>
      <c r="I307" s="88" t="str">
        <f>IF($D307="","x",IF('BH (3)'!$B$13=1,SUMIFS(Lançamentos!$Q$5:$Q$1004,Lançamentos!$K$5:$K$1004,$D307,Lançamentos!$U$5:$U$1004,I$5,Lançamentos!$W$5:$W$1004,'BH (3)'!$C$14),SUMIFS(Lançamentos!$Q$5:$Q$1004,Lançamentos!$J$5:$J$1004,$D307,Lançamentos!$U$5:$U$1004,I$5,Lançamentos!$W$5:$W$1004,'BH (3)'!$C$14)))</f>
        <v>x</v>
      </c>
      <c r="J307" s="88" t="str">
        <f>IF($D307="","x",IF('BH (3)'!$B$13=1,SUMIFS(Lançamentos!$Q$5:$Q$1004,Lançamentos!$K$5:$K$1004,$D307,Lançamentos!$U$5:$U$1004,J$5,Lançamentos!$W$5:$W$1004,'BH (3)'!$C$14),SUMIFS(Lançamentos!$Q$5:$Q$1004,Lançamentos!$J$5:$J$1004,$D307,Lançamentos!$U$5:$U$1004,J$5,Lançamentos!$W$5:$W$1004,'BH (3)'!$C$14)))</f>
        <v>x</v>
      </c>
      <c r="K307" s="88" t="str">
        <f>IF($D307="","x",IF('BH (3)'!$B$13=1,SUMIFS(Lançamentos!$Q$5:$Q$1004,Lançamentos!$K$5:$K$1004,$D307,Lançamentos!$U$5:$U$1004,K$5,Lançamentos!$W$5:$W$1004,'BH (3)'!$C$14),SUMIFS(Lançamentos!$Q$5:$Q$1004,Lançamentos!$J$5:$J$1004,$D307,Lançamentos!$U$5:$U$1004,K$5,Lançamentos!$W$5:$W$1004,'BH (3)'!$C$14)))</f>
        <v>x</v>
      </c>
      <c r="L307" s="88" t="str">
        <f>IF($D307="","x",IF('BH (3)'!$B$13=1,SUMIFS(Lançamentos!$Q$5:$Q$1004,Lançamentos!$K$5:$K$1004,$D307,Lançamentos!$U$5:$U$1004,L$5,Lançamentos!$W$5:$W$1004,'BH (3)'!$C$14),SUMIFS(Lançamentos!$Q$5:$Q$1004,Lançamentos!$J$5:$J$1004,$D307,Lançamentos!$U$5:$U$1004,L$5,Lançamentos!$W$5:$W$1004,'BH (3)'!$C$14)))</f>
        <v>x</v>
      </c>
      <c r="M307" s="88" t="str">
        <f>IF($D307="","x",IF('BH (3)'!$B$13=1,SUMIFS(Lançamentos!$Q$5:$Q$1004,Lançamentos!$K$5:$K$1004,$D307,Lançamentos!$U$5:$U$1004,M$5,Lançamentos!$W$5:$W$1004,'BH (3)'!$C$14),SUMIFS(Lançamentos!$Q$5:$Q$1004,Lançamentos!$J$5:$J$1004,$D307,Lançamentos!$U$5:$U$1004,M$5,Lançamentos!$W$5:$W$1004,'BH (3)'!$C$14)))</f>
        <v>x</v>
      </c>
      <c r="N307" s="88" t="str">
        <f>IF($D307="","x",IF('BH (3)'!$B$13=1,SUMIFS(Lançamentos!$Q$5:$Q$1004,Lançamentos!$K$5:$K$1004,$D307,Lançamentos!$U$5:$U$1004,N$5,Lançamentos!$W$5:$W$1004,'BH (3)'!$C$14),SUMIFS(Lançamentos!$Q$5:$Q$1004,Lançamentos!$J$5:$J$1004,$D307,Lançamentos!$U$5:$U$1004,N$5,Lançamentos!$W$5:$W$1004,'BH (3)'!$C$14)))</f>
        <v>x</v>
      </c>
      <c r="O307" s="88" t="str">
        <f>IF($D307="","x",IF('BH (3)'!$B$13=1,SUMIFS(Lançamentos!$Q$5:$Q$1004,Lançamentos!$K$5:$K$1004,$D307,Lançamentos!$U$5:$U$1004,O$5,Lançamentos!$W$5:$W$1004,'BH (3)'!$C$14),SUMIFS(Lançamentos!$Q$5:$Q$1004,Lançamentos!$J$5:$J$1004,$D307,Lançamentos!$U$5:$U$1004,O$5,Lançamentos!$W$5:$W$1004,'BH (3)'!$C$14)))</f>
        <v>x</v>
      </c>
      <c r="P307" s="88" t="str">
        <f>IF($D307="","x",IF('BH (3)'!$B$13=1,SUMIFS(Lançamentos!$Q$5:$Q$1004,Lançamentos!$K$5:$K$1004,$D307,Lançamentos!$U$5:$U$1004,P$5,Lançamentos!$W$5:$W$1004,'BH (3)'!$C$14),SUMIFS(Lançamentos!$Q$5:$Q$1004,Lançamentos!$J$5:$J$1004,$D307,Lançamentos!$U$5:$U$1004,P$5,Lançamentos!$W$5:$W$1004,'BH (3)'!$C$14)))</f>
        <v>x</v>
      </c>
      <c r="Q307" s="177" t="str">
        <f t="shared" si="9"/>
        <v/>
      </c>
    </row>
    <row r="308" spans="3:17" ht="45" customHeight="1" x14ac:dyDescent="0.25">
      <c r="C308" s="81" t="str">
        <f t="shared" si="8"/>
        <v/>
      </c>
      <c r="D308" s="170" t="str">
        <f>IF('BH (3)'!$B$13=1,IF(Adv!D306="","",Adv!D306),IF(Cli!D306="","",Cli!D306))</f>
        <v/>
      </c>
      <c r="E308" s="88" t="str">
        <f>IF($D308="","x",IF('BH (3)'!$B$13=1,SUMIFS(Lançamentos!$Q$5:$Q$1004,Lançamentos!$K$5:$K$1004,$D308,Lançamentos!$U$5:$U$1004,E$5,Lançamentos!$W$5:$W$1004,'BH (3)'!$C$14),SUMIFS(Lançamentos!$Q$5:$Q$1004,Lançamentos!$J$5:$J$1004,$D308,Lançamentos!$U$5:$U$1004,E$5,Lançamentos!$W$5:$W$1004,'BH (3)'!$C$14)))</f>
        <v>x</v>
      </c>
      <c r="F308" s="88" t="str">
        <f>IF($D308="","x",IF('BH (3)'!$B$13=1,SUMIFS(Lançamentos!$Q$5:$Q$1004,Lançamentos!$K$5:$K$1004,$D308,Lançamentos!$U$5:$U$1004,F$5,Lançamentos!$W$5:$W$1004,'BH (3)'!$C$14),SUMIFS(Lançamentos!$Q$5:$Q$1004,Lançamentos!$J$5:$J$1004,$D308,Lançamentos!$U$5:$U$1004,F$5,Lançamentos!$W$5:$W$1004,'BH (3)'!$C$14)))</f>
        <v>x</v>
      </c>
      <c r="G308" s="88" t="str">
        <f>IF($D308="","x",IF('BH (3)'!$B$13=1,SUMIFS(Lançamentos!$Q$5:$Q$1004,Lançamentos!$K$5:$K$1004,$D308,Lançamentos!$U$5:$U$1004,G$5,Lançamentos!$W$5:$W$1004,'BH (3)'!$C$14),SUMIFS(Lançamentos!$Q$5:$Q$1004,Lançamentos!$J$5:$J$1004,$D308,Lançamentos!$U$5:$U$1004,G$5,Lançamentos!$W$5:$W$1004,'BH (3)'!$C$14)))</f>
        <v>x</v>
      </c>
      <c r="H308" s="88" t="str">
        <f>IF($D308="","x",IF('BH (3)'!$B$13=1,SUMIFS(Lançamentos!$Q$5:$Q$1004,Lançamentos!$K$5:$K$1004,$D308,Lançamentos!$U$5:$U$1004,H$5,Lançamentos!$W$5:$W$1004,'BH (3)'!$C$14),SUMIFS(Lançamentos!$Q$5:$Q$1004,Lançamentos!$J$5:$J$1004,$D308,Lançamentos!$U$5:$U$1004,H$5,Lançamentos!$W$5:$W$1004,'BH (3)'!$C$14)))</f>
        <v>x</v>
      </c>
      <c r="I308" s="88" t="str">
        <f>IF($D308="","x",IF('BH (3)'!$B$13=1,SUMIFS(Lançamentos!$Q$5:$Q$1004,Lançamentos!$K$5:$K$1004,$D308,Lançamentos!$U$5:$U$1004,I$5,Lançamentos!$W$5:$W$1004,'BH (3)'!$C$14),SUMIFS(Lançamentos!$Q$5:$Q$1004,Lançamentos!$J$5:$J$1004,$D308,Lançamentos!$U$5:$U$1004,I$5,Lançamentos!$W$5:$W$1004,'BH (3)'!$C$14)))</f>
        <v>x</v>
      </c>
      <c r="J308" s="88" t="str">
        <f>IF($D308="","x",IF('BH (3)'!$B$13=1,SUMIFS(Lançamentos!$Q$5:$Q$1004,Lançamentos!$K$5:$K$1004,$D308,Lançamentos!$U$5:$U$1004,J$5,Lançamentos!$W$5:$W$1004,'BH (3)'!$C$14),SUMIFS(Lançamentos!$Q$5:$Q$1004,Lançamentos!$J$5:$J$1004,$D308,Lançamentos!$U$5:$U$1004,J$5,Lançamentos!$W$5:$W$1004,'BH (3)'!$C$14)))</f>
        <v>x</v>
      </c>
      <c r="K308" s="88" t="str">
        <f>IF($D308="","x",IF('BH (3)'!$B$13=1,SUMIFS(Lançamentos!$Q$5:$Q$1004,Lançamentos!$K$5:$K$1004,$D308,Lançamentos!$U$5:$U$1004,K$5,Lançamentos!$W$5:$W$1004,'BH (3)'!$C$14),SUMIFS(Lançamentos!$Q$5:$Q$1004,Lançamentos!$J$5:$J$1004,$D308,Lançamentos!$U$5:$U$1004,K$5,Lançamentos!$W$5:$W$1004,'BH (3)'!$C$14)))</f>
        <v>x</v>
      </c>
      <c r="L308" s="88" t="str">
        <f>IF($D308="","x",IF('BH (3)'!$B$13=1,SUMIFS(Lançamentos!$Q$5:$Q$1004,Lançamentos!$K$5:$K$1004,$D308,Lançamentos!$U$5:$U$1004,L$5,Lançamentos!$W$5:$W$1004,'BH (3)'!$C$14),SUMIFS(Lançamentos!$Q$5:$Q$1004,Lançamentos!$J$5:$J$1004,$D308,Lançamentos!$U$5:$U$1004,L$5,Lançamentos!$W$5:$W$1004,'BH (3)'!$C$14)))</f>
        <v>x</v>
      </c>
      <c r="M308" s="88" t="str">
        <f>IF($D308="","x",IF('BH (3)'!$B$13=1,SUMIFS(Lançamentos!$Q$5:$Q$1004,Lançamentos!$K$5:$K$1004,$D308,Lançamentos!$U$5:$U$1004,M$5,Lançamentos!$W$5:$W$1004,'BH (3)'!$C$14),SUMIFS(Lançamentos!$Q$5:$Q$1004,Lançamentos!$J$5:$J$1004,$D308,Lançamentos!$U$5:$U$1004,M$5,Lançamentos!$W$5:$W$1004,'BH (3)'!$C$14)))</f>
        <v>x</v>
      </c>
      <c r="N308" s="88" t="str">
        <f>IF($D308="","x",IF('BH (3)'!$B$13=1,SUMIFS(Lançamentos!$Q$5:$Q$1004,Lançamentos!$K$5:$K$1004,$D308,Lançamentos!$U$5:$U$1004,N$5,Lançamentos!$W$5:$W$1004,'BH (3)'!$C$14),SUMIFS(Lançamentos!$Q$5:$Q$1004,Lançamentos!$J$5:$J$1004,$D308,Lançamentos!$U$5:$U$1004,N$5,Lançamentos!$W$5:$W$1004,'BH (3)'!$C$14)))</f>
        <v>x</v>
      </c>
      <c r="O308" s="88" t="str">
        <f>IF($D308="","x",IF('BH (3)'!$B$13=1,SUMIFS(Lançamentos!$Q$5:$Q$1004,Lançamentos!$K$5:$K$1004,$D308,Lançamentos!$U$5:$U$1004,O$5,Lançamentos!$W$5:$W$1004,'BH (3)'!$C$14),SUMIFS(Lançamentos!$Q$5:$Q$1004,Lançamentos!$J$5:$J$1004,$D308,Lançamentos!$U$5:$U$1004,O$5,Lançamentos!$W$5:$W$1004,'BH (3)'!$C$14)))</f>
        <v>x</v>
      </c>
      <c r="P308" s="88" t="str">
        <f>IF($D308="","x",IF('BH (3)'!$B$13=1,SUMIFS(Lançamentos!$Q$5:$Q$1004,Lançamentos!$K$5:$K$1004,$D308,Lançamentos!$U$5:$U$1004,P$5,Lançamentos!$W$5:$W$1004,'BH (3)'!$C$14),SUMIFS(Lançamentos!$Q$5:$Q$1004,Lançamentos!$J$5:$J$1004,$D308,Lançamentos!$U$5:$U$1004,P$5,Lançamentos!$W$5:$W$1004,'BH (3)'!$C$14)))</f>
        <v>x</v>
      </c>
      <c r="Q308" s="177" t="str">
        <f t="shared" si="9"/>
        <v/>
      </c>
    </row>
    <row r="309" spans="3:17" ht="45" customHeight="1" x14ac:dyDescent="0.25">
      <c r="C309" s="81" t="str">
        <f t="shared" si="8"/>
        <v/>
      </c>
      <c r="D309" s="170" t="str">
        <f>IF('BH (3)'!$B$13=1,IF(Adv!D307="","",Adv!D307),IF(Cli!D307="","",Cli!D307))</f>
        <v/>
      </c>
      <c r="E309" s="88" t="str">
        <f>IF($D309="","x",IF('BH (3)'!$B$13=1,SUMIFS(Lançamentos!$Q$5:$Q$1004,Lançamentos!$K$5:$K$1004,$D309,Lançamentos!$U$5:$U$1004,E$5,Lançamentos!$W$5:$W$1004,'BH (3)'!$C$14),SUMIFS(Lançamentos!$Q$5:$Q$1004,Lançamentos!$J$5:$J$1004,$D309,Lançamentos!$U$5:$U$1004,E$5,Lançamentos!$W$5:$W$1004,'BH (3)'!$C$14)))</f>
        <v>x</v>
      </c>
      <c r="F309" s="88" t="str">
        <f>IF($D309="","x",IF('BH (3)'!$B$13=1,SUMIFS(Lançamentos!$Q$5:$Q$1004,Lançamentos!$K$5:$K$1004,$D309,Lançamentos!$U$5:$U$1004,F$5,Lançamentos!$W$5:$W$1004,'BH (3)'!$C$14),SUMIFS(Lançamentos!$Q$5:$Q$1004,Lançamentos!$J$5:$J$1004,$D309,Lançamentos!$U$5:$U$1004,F$5,Lançamentos!$W$5:$W$1004,'BH (3)'!$C$14)))</f>
        <v>x</v>
      </c>
      <c r="G309" s="88" t="str">
        <f>IF($D309="","x",IF('BH (3)'!$B$13=1,SUMIFS(Lançamentos!$Q$5:$Q$1004,Lançamentos!$K$5:$K$1004,$D309,Lançamentos!$U$5:$U$1004,G$5,Lançamentos!$W$5:$W$1004,'BH (3)'!$C$14),SUMIFS(Lançamentos!$Q$5:$Q$1004,Lançamentos!$J$5:$J$1004,$D309,Lançamentos!$U$5:$U$1004,G$5,Lançamentos!$W$5:$W$1004,'BH (3)'!$C$14)))</f>
        <v>x</v>
      </c>
      <c r="H309" s="88" t="str">
        <f>IF($D309="","x",IF('BH (3)'!$B$13=1,SUMIFS(Lançamentos!$Q$5:$Q$1004,Lançamentos!$K$5:$K$1004,$D309,Lançamentos!$U$5:$U$1004,H$5,Lançamentos!$W$5:$W$1004,'BH (3)'!$C$14),SUMIFS(Lançamentos!$Q$5:$Q$1004,Lançamentos!$J$5:$J$1004,$D309,Lançamentos!$U$5:$U$1004,H$5,Lançamentos!$W$5:$W$1004,'BH (3)'!$C$14)))</f>
        <v>x</v>
      </c>
      <c r="I309" s="88" t="str">
        <f>IF($D309="","x",IF('BH (3)'!$B$13=1,SUMIFS(Lançamentos!$Q$5:$Q$1004,Lançamentos!$K$5:$K$1004,$D309,Lançamentos!$U$5:$U$1004,I$5,Lançamentos!$W$5:$W$1004,'BH (3)'!$C$14),SUMIFS(Lançamentos!$Q$5:$Q$1004,Lançamentos!$J$5:$J$1004,$D309,Lançamentos!$U$5:$U$1004,I$5,Lançamentos!$W$5:$W$1004,'BH (3)'!$C$14)))</f>
        <v>x</v>
      </c>
      <c r="J309" s="88" t="str">
        <f>IF($D309="","x",IF('BH (3)'!$B$13=1,SUMIFS(Lançamentos!$Q$5:$Q$1004,Lançamentos!$K$5:$K$1004,$D309,Lançamentos!$U$5:$U$1004,J$5,Lançamentos!$W$5:$W$1004,'BH (3)'!$C$14),SUMIFS(Lançamentos!$Q$5:$Q$1004,Lançamentos!$J$5:$J$1004,$D309,Lançamentos!$U$5:$U$1004,J$5,Lançamentos!$W$5:$W$1004,'BH (3)'!$C$14)))</f>
        <v>x</v>
      </c>
      <c r="K309" s="88" t="str">
        <f>IF($D309="","x",IF('BH (3)'!$B$13=1,SUMIFS(Lançamentos!$Q$5:$Q$1004,Lançamentos!$K$5:$K$1004,$D309,Lançamentos!$U$5:$U$1004,K$5,Lançamentos!$W$5:$W$1004,'BH (3)'!$C$14),SUMIFS(Lançamentos!$Q$5:$Q$1004,Lançamentos!$J$5:$J$1004,$D309,Lançamentos!$U$5:$U$1004,K$5,Lançamentos!$W$5:$W$1004,'BH (3)'!$C$14)))</f>
        <v>x</v>
      </c>
      <c r="L309" s="88" t="str">
        <f>IF($D309="","x",IF('BH (3)'!$B$13=1,SUMIFS(Lançamentos!$Q$5:$Q$1004,Lançamentos!$K$5:$K$1004,$D309,Lançamentos!$U$5:$U$1004,L$5,Lançamentos!$W$5:$W$1004,'BH (3)'!$C$14),SUMIFS(Lançamentos!$Q$5:$Q$1004,Lançamentos!$J$5:$J$1004,$D309,Lançamentos!$U$5:$U$1004,L$5,Lançamentos!$W$5:$W$1004,'BH (3)'!$C$14)))</f>
        <v>x</v>
      </c>
      <c r="M309" s="88" t="str">
        <f>IF($D309="","x",IF('BH (3)'!$B$13=1,SUMIFS(Lançamentos!$Q$5:$Q$1004,Lançamentos!$K$5:$K$1004,$D309,Lançamentos!$U$5:$U$1004,M$5,Lançamentos!$W$5:$W$1004,'BH (3)'!$C$14),SUMIFS(Lançamentos!$Q$5:$Q$1004,Lançamentos!$J$5:$J$1004,$D309,Lançamentos!$U$5:$U$1004,M$5,Lançamentos!$W$5:$W$1004,'BH (3)'!$C$14)))</f>
        <v>x</v>
      </c>
      <c r="N309" s="88" t="str">
        <f>IF($D309="","x",IF('BH (3)'!$B$13=1,SUMIFS(Lançamentos!$Q$5:$Q$1004,Lançamentos!$K$5:$K$1004,$D309,Lançamentos!$U$5:$U$1004,N$5,Lançamentos!$W$5:$W$1004,'BH (3)'!$C$14),SUMIFS(Lançamentos!$Q$5:$Q$1004,Lançamentos!$J$5:$J$1004,$D309,Lançamentos!$U$5:$U$1004,N$5,Lançamentos!$W$5:$W$1004,'BH (3)'!$C$14)))</f>
        <v>x</v>
      </c>
      <c r="O309" s="88" t="str">
        <f>IF($D309="","x",IF('BH (3)'!$B$13=1,SUMIFS(Lançamentos!$Q$5:$Q$1004,Lançamentos!$K$5:$K$1004,$D309,Lançamentos!$U$5:$U$1004,O$5,Lançamentos!$W$5:$W$1004,'BH (3)'!$C$14),SUMIFS(Lançamentos!$Q$5:$Q$1004,Lançamentos!$J$5:$J$1004,$D309,Lançamentos!$U$5:$U$1004,O$5,Lançamentos!$W$5:$W$1004,'BH (3)'!$C$14)))</f>
        <v>x</v>
      </c>
      <c r="P309" s="88" t="str">
        <f>IF($D309="","x",IF('BH (3)'!$B$13=1,SUMIFS(Lançamentos!$Q$5:$Q$1004,Lançamentos!$K$5:$K$1004,$D309,Lançamentos!$U$5:$U$1004,P$5,Lançamentos!$W$5:$W$1004,'BH (3)'!$C$14),SUMIFS(Lançamentos!$Q$5:$Q$1004,Lançamentos!$J$5:$J$1004,$D309,Lançamentos!$U$5:$U$1004,P$5,Lançamentos!$W$5:$W$1004,'BH (3)'!$C$14)))</f>
        <v>x</v>
      </c>
      <c r="Q309" s="177" t="str">
        <f t="shared" si="9"/>
        <v/>
      </c>
    </row>
    <row r="310" spans="3:17" ht="45" customHeight="1" x14ac:dyDescent="0.25">
      <c r="C310" s="81" t="str">
        <f t="shared" si="8"/>
        <v/>
      </c>
      <c r="D310" s="170" t="str">
        <f>IF('BH (3)'!$B$13=1,IF(Adv!D308="","",Adv!D308),IF(Cli!D308="","",Cli!D308))</f>
        <v/>
      </c>
      <c r="E310" s="88" t="str">
        <f>IF($D310="","x",IF('BH (3)'!$B$13=1,SUMIFS(Lançamentos!$Q$5:$Q$1004,Lançamentos!$K$5:$K$1004,$D310,Lançamentos!$U$5:$U$1004,E$5,Lançamentos!$W$5:$W$1004,'BH (3)'!$C$14),SUMIFS(Lançamentos!$Q$5:$Q$1004,Lançamentos!$J$5:$J$1004,$D310,Lançamentos!$U$5:$U$1004,E$5,Lançamentos!$W$5:$W$1004,'BH (3)'!$C$14)))</f>
        <v>x</v>
      </c>
      <c r="F310" s="88" t="str">
        <f>IF($D310="","x",IF('BH (3)'!$B$13=1,SUMIFS(Lançamentos!$Q$5:$Q$1004,Lançamentos!$K$5:$K$1004,$D310,Lançamentos!$U$5:$U$1004,F$5,Lançamentos!$W$5:$W$1004,'BH (3)'!$C$14),SUMIFS(Lançamentos!$Q$5:$Q$1004,Lançamentos!$J$5:$J$1004,$D310,Lançamentos!$U$5:$U$1004,F$5,Lançamentos!$W$5:$W$1004,'BH (3)'!$C$14)))</f>
        <v>x</v>
      </c>
      <c r="G310" s="88" t="str">
        <f>IF($D310="","x",IF('BH (3)'!$B$13=1,SUMIFS(Lançamentos!$Q$5:$Q$1004,Lançamentos!$K$5:$K$1004,$D310,Lançamentos!$U$5:$U$1004,G$5,Lançamentos!$W$5:$W$1004,'BH (3)'!$C$14),SUMIFS(Lançamentos!$Q$5:$Q$1004,Lançamentos!$J$5:$J$1004,$D310,Lançamentos!$U$5:$U$1004,G$5,Lançamentos!$W$5:$W$1004,'BH (3)'!$C$14)))</f>
        <v>x</v>
      </c>
      <c r="H310" s="88" t="str">
        <f>IF($D310="","x",IF('BH (3)'!$B$13=1,SUMIFS(Lançamentos!$Q$5:$Q$1004,Lançamentos!$K$5:$K$1004,$D310,Lançamentos!$U$5:$U$1004,H$5,Lançamentos!$W$5:$W$1004,'BH (3)'!$C$14),SUMIFS(Lançamentos!$Q$5:$Q$1004,Lançamentos!$J$5:$J$1004,$D310,Lançamentos!$U$5:$U$1004,H$5,Lançamentos!$W$5:$W$1004,'BH (3)'!$C$14)))</f>
        <v>x</v>
      </c>
      <c r="I310" s="88" t="str">
        <f>IF($D310="","x",IF('BH (3)'!$B$13=1,SUMIFS(Lançamentos!$Q$5:$Q$1004,Lançamentos!$K$5:$K$1004,$D310,Lançamentos!$U$5:$U$1004,I$5,Lançamentos!$W$5:$W$1004,'BH (3)'!$C$14),SUMIFS(Lançamentos!$Q$5:$Q$1004,Lançamentos!$J$5:$J$1004,$D310,Lançamentos!$U$5:$U$1004,I$5,Lançamentos!$W$5:$W$1004,'BH (3)'!$C$14)))</f>
        <v>x</v>
      </c>
      <c r="J310" s="88" t="str">
        <f>IF($D310="","x",IF('BH (3)'!$B$13=1,SUMIFS(Lançamentos!$Q$5:$Q$1004,Lançamentos!$K$5:$K$1004,$D310,Lançamentos!$U$5:$U$1004,J$5,Lançamentos!$W$5:$W$1004,'BH (3)'!$C$14),SUMIFS(Lançamentos!$Q$5:$Q$1004,Lançamentos!$J$5:$J$1004,$D310,Lançamentos!$U$5:$U$1004,J$5,Lançamentos!$W$5:$W$1004,'BH (3)'!$C$14)))</f>
        <v>x</v>
      </c>
      <c r="K310" s="88" t="str">
        <f>IF($D310="","x",IF('BH (3)'!$B$13=1,SUMIFS(Lançamentos!$Q$5:$Q$1004,Lançamentos!$K$5:$K$1004,$D310,Lançamentos!$U$5:$U$1004,K$5,Lançamentos!$W$5:$W$1004,'BH (3)'!$C$14),SUMIFS(Lançamentos!$Q$5:$Q$1004,Lançamentos!$J$5:$J$1004,$D310,Lançamentos!$U$5:$U$1004,K$5,Lançamentos!$W$5:$W$1004,'BH (3)'!$C$14)))</f>
        <v>x</v>
      </c>
      <c r="L310" s="88" t="str">
        <f>IF($D310="","x",IF('BH (3)'!$B$13=1,SUMIFS(Lançamentos!$Q$5:$Q$1004,Lançamentos!$K$5:$K$1004,$D310,Lançamentos!$U$5:$U$1004,L$5,Lançamentos!$W$5:$W$1004,'BH (3)'!$C$14),SUMIFS(Lançamentos!$Q$5:$Q$1004,Lançamentos!$J$5:$J$1004,$D310,Lançamentos!$U$5:$U$1004,L$5,Lançamentos!$W$5:$W$1004,'BH (3)'!$C$14)))</f>
        <v>x</v>
      </c>
      <c r="M310" s="88" t="str">
        <f>IF($D310="","x",IF('BH (3)'!$B$13=1,SUMIFS(Lançamentos!$Q$5:$Q$1004,Lançamentos!$K$5:$K$1004,$D310,Lançamentos!$U$5:$U$1004,M$5,Lançamentos!$W$5:$W$1004,'BH (3)'!$C$14),SUMIFS(Lançamentos!$Q$5:$Q$1004,Lançamentos!$J$5:$J$1004,$D310,Lançamentos!$U$5:$U$1004,M$5,Lançamentos!$W$5:$W$1004,'BH (3)'!$C$14)))</f>
        <v>x</v>
      </c>
      <c r="N310" s="88" t="str">
        <f>IF($D310="","x",IF('BH (3)'!$B$13=1,SUMIFS(Lançamentos!$Q$5:$Q$1004,Lançamentos!$K$5:$K$1004,$D310,Lançamentos!$U$5:$U$1004,N$5,Lançamentos!$W$5:$W$1004,'BH (3)'!$C$14),SUMIFS(Lançamentos!$Q$5:$Q$1004,Lançamentos!$J$5:$J$1004,$D310,Lançamentos!$U$5:$U$1004,N$5,Lançamentos!$W$5:$W$1004,'BH (3)'!$C$14)))</f>
        <v>x</v>
      </c>
      <c r="O310" s="88" t="str">
        <f>IF($D310="","x",IF('BH (3)'!$B$13=1,SUMIFS(Lançamentos!$Q$5:$Q$1004,Lançamentos!$K$5:$K$1004,$D310,Lançamentos!$U$5:$U$1004,O$5,Lançamentos!$W$5:$W$1004,'BH (3)'!$C$14),SUMIFS(Lançamentos!$Q$5:$Q$1004,Lançamentos!$J$5:$J$1004,$D310,Lançamentos!$U$5:$U$1004,O$5,Lançamentos!$W$5:$W$1004,'BH (3)'!$C$14)))</f>
        <v>x</v>
      </c>
      <c r="P310" s="88" t="str">
        <f>IF($D310="","x",IF('BH (3)'!$B$13=1,SUMIFS(Lançamentos!$Q$5:$Q$1004,Lançamentos!$K$5:$K$1004,$D310,Lançamentos!$U$5:$U$1004,P$5,Lançamentos!$W$5:$W$1004,'BH (3)'!$C$14),SUMIFS(Lançamentos!$Q$5:$Q$1004,Lançamentos!$J$5:$J$1004,$D310,Lançamentos!$U$5:$U$1004,P$5,Lançamentos!$W$5:$W$1004,'BH (3)'!$C$14)))</f>
        <v>x</v>
      </c>
      <c r="Q310" s="177" t="str">
        <f t="shared" si="9"/>
        <v/>
      </c>
    </row>
    <row r="311" spans="3:17" ht="45" customHeight="1" x14ac:dyDescent="0.25">
      <c r="C311" s="81" t="str">
        <f t="shared" si="8"/>
        <v/>
      </c>
      <c r="D311" s="170" t="str">
        <f>IF('BH (3)'!$B$13=1,IF(Adv!D309="","",Adv!D309),IF(Cli!D309="","",Cli!D309))</f>
        <v/>
      </c>
      <c r="E311" s="88" t="str">
        <f>IF($D311="","x",IF('BH (3)'!$B$13=1,SUMIFS(Lançamentos!$Q$5:$Q$1004,Lançamentos!$K$5:$K$1004,$D311,Lançamentos!$U$5:$U$1004,E$5,Lançamentos!$W$5:$W$1004,'BH (3)'!$C$14),SUMIFS(Lançamentos!$Q$5:$Q$1004,Lançamentos!$J$5:$J$1004,$D311,Lançamentos!$U$5:$U$1004,E$5,Lançamentos!$W$5:$W$1004,'BH (3)'!$C$14)))</f>
        <v>x</v>
      </c>
      <c r="F311" s="88" t="str">
        <f>IF($D311="","x",IF('BH (3)'!$B$13=1,SUMIFS(Lançamentos!$Q$5:$Q$1004,Lançamentos!$K$5:$K$1004,$D311,Lançamentos!$U$5:$U$1004,F$5,Lançamentos!$W$5:$W$1004,'BH (3)'!$C$14),SUMIFS(Lançamentos!$Q$5:$Q$1004,Lançamentos!$J$5:$J$1004,$D311,Lançamentos!$U$5:$U$1004,F$5,Lançamentos!$W$5:$W$1004,'BH (3)'!$C$14)))</f>
        <v>x</v>
      </c>
      <c r="G311" s="88" t="str">
        <f>IF($D311="","x",IF('BH (3)'!$B$13=1,SUMIFS(Lançamentos!$Q$5:$Q$1004,Lançamentos!$K$5:$K$1004,$D311,Lançamentos!$U$5:$U$1004,G$5,Lançamentos!$W$5:$W$1004,'BH (3)'!$C$14),SUMIFS(Lançamentos!$Q$5:$Q$1004,Lançamentos!$J$5:$J$1004,$D311,Lançamentos!$U$5:$U$1004,G$5,Lançamentos!$W$5:$W$1004,'BH (3)'!$C$14)))</f>
        <v>x</v>
      </c>
      <c r="H311" s="88" t="str">
        <f>IF($D311="","x",IF('BH (3)'!$B$13=1,SUMIFS(Lançamentos!$Q$5:$Q$1004,Lançamentos!$K$5:$K$1004,$D311,Lançamentos!$U$5:$U$1004,H$5,Lançamentos!$W$5:$W$1004,'BH (3)'!$C$14),SUMIFS(Lançamentos!$Q$5:$Q$1004,Lançamentos!$J$5:$J$1004,$D311,Lançamentos!$U$5:$U$1004,H$5,Lançamentos!$W$5:$W$1004,'BH (3)'!$C$14)))</f>
        <v>x</v>
      </c>
      <c r="I311" s="88" t="str">
        <f>IF($D311="","x",IF('BH (3)'!$B$13=1,SUMIFS(Lançamentos!$Q$5:$Q$1004,Lançamentos!$K$5:$K$1004,$D311,Lançamentos!$U$5:$U$1004,I$5,Lançamentos!$W$5:$W$1004,'BH (3)'!$C$14),SUMIFS(Lançamentos!$Q$5:$Q$1004,Lançamentos!$J$5:$J$1004,$D311,Lançamentos!$U$5:$U$1004,I$5,Lançamentos!$W$5:$W$1004,'BH (3)'!$C$14)))</f>
        <v>x</v>
      </c>
      <c r="J311" s="88" t="str">
        <f>IF($D311="","x",IF('BH (3)'!$B$13=1,SUMIFS(Lançamentos!$Q$5:$Q$1004,Lançamentos!$K$5:$K$1004,$D311,Lançamentos!$U$5:$U$1004,J$5,Lançamentos!$W$5:$W$1004,'BH (3)'!$C$14),SUMIFS(Lançamentos!$Q$5:$Q$1004,Lançamentos!$J$5:$J$1004,$D311,Lançamentos!$U$5:$U$1004,J$5,Lançamentos!$W$5:$W$1004,'BH (3)'!$C$14)))</f>
        <v>x</v>
      </c>
      <c r="K311" s="88" t="str">
        <f>IF($D311="","x",IF('BH (3)'!$B$13=1,SUMIFS(Lançamentos!$Q$5:$Q$1004,Lançamentos!$K$5:$K$1004,$D311,Lançamentos!$U$5:$U$1004,K$5,Lançamentos!$W$5:$W$1004,'BH (3)'!$C$14),SUMIFS(Lançamentos!$Q$5:$Q$1004,Lançamentos!$J$5:$J$1004,$D311,Lançamentos!$U$5:$U$1004,K$5,Lançamentos!$W$5:$W$1004,'BH (3)'!$C$14)))</f>
        <v>x</v>
      </c>
      <c r="L311" s="88" t="str">
        <f>IF($D311="","x",IF('BH (3)'!$B$13=1,SUMIFS(Lançamentos!$Q$5:$Q$1004,Lançamentos!$K$5:$K$1004,$D311,Lançamentos!$U$5:$U$1004,L$5,Lançamentos!$W$5:$W$1004,'BH (3)'!$C$14),SUMIFS(Lançamentos!$Q$5:$Q$1004,Lançamentos!$J$5:$J$1004,$D311,Lançamentos!$U$5:$U$1004,L$5,Lançamentos!$W$5:$W$1004,'BH (3)'!$C$14)))</f>
        <v>x</v>
      </c>
      <c r="M311" s="88" t="str">
        <f>IF($D311="","x",IF('BH (3)'!$B$13=1,SUMIFS(Lançamentos!$Q$5:$Q$1004,Lançamentos!$K$5:$K$1004,$D311,Lançamentos!$U$5:$U$1004,M$5,Lançamentos!$W$5:$W$1004,'BH (3)'!$C$14),SUMIFS(Lançamentos!$Q$5:$Q$1004,Lançamentos!$J$5:$J$1004,$D311,Lançamentos!$U$5:$U$1004,M$5,Lançamentos!$W$5:$W$1004,'BH (3)'!$C$14)))</f>
        <v>x</v>
      </c>
      <c r="N311" s="88" t="str">
        <f>IF($D311="","x",IF('BH (3)'!$B$13=1,SUMIFS(Lançamentos!$Q$5:$Q$1004,Lançamentos!$K$5:$K$1004,$D311,Lançamentos!$U$5:$U$1004,N$5,Lançamentos!$W$5:$W$1004,'BH (3)'!$C$14),SUMIFS(Lançamentos!$Q$5:$Q$1004,Lançamentos!$J$5:$J$1004,$D311,Lançamentos!$U$5:$U$1004,N$5,Lançamentos!$W$5:$W$1004,'BH (3)'!$C$14)))</f>
        <v>x</v>
      </c>
      <c r="O311" s="88" t="str">
        <f>IF($D311="","x",IF('BH (3)'!$B$13=1,SUMIFS(Lançamentos!$Q$5:$Q$1004,Lançamentos!$K$5:$K$1004,$D311,Lançamentos!$U$5:$U$1004,O$5,Lançamentos!$W$5:$W$1004,'BH (3)'!$C$14),SUMIFS(Lançamentos!$Q$5:$Q$1004,Lançamentos!$J$5:$J$1004,$D311,Lançamentos!$U$5:$U$1004,O$5,Lançamentos!$W$5:$W$1004,'BH (3)'!$C$14)))</f>
        <v>x</v>
      </c>
      <c r="P311" s="88" t="str">
        <f>IF($D311="","x",IF('BH (3)'!$B$13=1,SUMIFS(Lançamentos!$Q$5:$Q$1004,Lançamentos!$K$5:$K$1004,$D311,Lançamentos!$U$5:$U$1004,P$5,Lançamentos!$W$5:$W$1004,'BH (3)'!$C$14),SUMIFS(Lançamentos!$Q$5:$Q$1004,Lançamentos!$J$5:$J$1004,$D311,Lançamentos!$U$5:$U$1004,P$5,Lançamentos!$W$5:$W$1004,'BH (3)'!$C$14)))</f>
        <v>x</v>
      </c>
      <c r="Q311" s="177" t="str">
        <f t="shared" si="9"/>
        <v/>
      </c>
    </row>
    <row r="312" spans="3:17" ht="45" customHeight="1" x14ac:dyDescent="0.25">
      <c r="C312" s="81" t="str">
        <f t="shared" si="8"/>
        <v/>
      </c>
      <c r="D312" s="170" t="str">
        <f>IF('BH (3)'!$B$13=1,IF(Adv!D310="","",Adv!D310),IF(Cli!D310="","",Cli!D310))</f>
        <v/>
      </c>
      <c r="E312" s="88" t="str">
        <f>IF($D312="","x",IF('BH (3)'!$B$13=1,SUMIFS(Lançamentos!$Q$5:$Q$1004,Lançamentos!$K$5:$K$1004,$D312,Lançamentos!$U$5:$U$1004,E$5,Lançamentos!$W$5:$W$1004,'BH (3)'!$C$14),SUMIFS(Lançamentos!$Q$5:$Q$1004,Lançamentos!$J$5:$J$1004,$D312,Lançamentos!$U$5:$U$1004,E$5,Lançamentos!$W$5:$W$1004,'BH (3)'!$C$14)))</f>
        <v>x</v>
      </c>
      <c r="F312" s="88" t="str">
        <f>IF($D312="","x",IF('BH (3)'!$B$13=1,SUMIFS(Lançamentos!$Q$5:$Q$1004,Lançamentos!$K$5:$K$1004,$D312,Lançamentos!$U$5:$U$1004,F$5,Lançamentos!$W$5:$W$1004,'BH (3)'!$C$14),SUMIFS(Lançamentos!$Q$5:$Q$1004,Lançamentos!$J$5:$J$1004,$D312,Lançamentos!$U$5:$U$1004,F$5,Lançamentos!$W$5:$W$1004,'BH (3)'!$C$14)))</f>
        <v>x</v>
      </c>
      <c r="G312" s="88" t="str">
        <f>IF($D312="","x",IF('BH (3)'!$B$13=1,SUMIFS(Lançamentos!$Q$5:$Q$1004,Lançamentos!$K$5:$K$1004,$D312,Lançamentos!$U$5:$U$1004,G$5,Lançamentos!$W$5:$W$1004,'BH (3)'!$C$14),SUMIFS(Lançamentos!$Q$5:$Q$1004,Lançamentos!$J$5:$J$1004,$D312,Lançamentos!$U$5:$U$1004,G$5,Lançamentos!$W$5:$W$1004,'BH (3)'!$C$14)))</f>
        <v>x</v>
      </c>
      <c r="H312" s="88" t="str">
        <f>IF($D312="","x",IF('BH (3)'!$B$13=1,SUMIFS(Lançamentos!$Q$5:$Q$1004,Lançamentos!$K$5:$K$1004,$D312,Lançamentos!$U$5:$U$1004,H$5,Lançamentos!$W$5:$W$1004,'BH (3)'!$C$14),SUMIFS(Lançamentos!$Q$5:$Q$1004,Lançamentos!$J$5:$J$1004,$D312,Lançamentos!$U$5:$U$1004,H$5,Lançamentos!$W$5:$W$1004,'BH (3)'!$C$14)))</f>
        <v>x</v>
      </c>
      <c r="I312" s="88" t="str">
        <f>IF($D312="","x",IF('BH (3)'!$B$13=1,SUMIFS(Lançamentos!$Q$5:$Q$1004,Lançamentos!$K$5:$K$1004,$D312,Lançamentos!$U$5:$U$1004,I$5,Lançamentos!$W$5:$W$1004,'BH (3)'!$C$14),SUMIFS(Lançamentos!$Q$5:$Q$1004,Lançamentos!$J$5:$J$1004,$D312,Lançamentos!$U$5:$U$1004,I$5,Lançamentos!$W$5:$W$1004,'BH (3)'!$C$14)))</f>
        <v>x</v>
      </c>
      <c r="J312" s="88" t="str">
        <f>IF($D312="","x",IF('BH (3)'!$B$13=1,SUMIFS(Lançamentos!$Q$5:$Q$1004,Lançamentos!$K$5:$K$1004,$D312,Lançamentos!$U$5:$U$1004,J$5,Lançamentos!$W$5:$W$1004,'BH (3)'!$C$14),SUMIFS(Lançamentos!$Q$5:$Q$1004,Lançamentos!$J$5:$J$1004,$D312,Lançamentos!$U$5:$U$1004,J$5,Lançamentos!$W$5:$W$1004,'BH (3)'!$C$14)))</f>
        <v>x</v>
      </c>
      <c r="K312" s="88" t="str">
        <f>IF($D312="","x",IF('BH (3)'!$B$13=1,SUMIFS(Lançamentos!$Q$5:$Q$1004,Lançamentos!$K$5:$K$1004,$D312,Lançamentos!$U$5:$U$1004,K$5,Lançamentos!$W$5:$W$1004,'BH (3)'!$C$14),SUMIFS(Lançamentos!$Q$5:$Q$1004,Lançamentos!$J$5:$J$1004,$D312,Lançamentos!$U$5:$U$1004,K$5,Lançamentos!$W$5:$W$1004,'BH (3)'!$C$14)))</f>
        <v>x</v>
      </c>
      <c r="L312" s="88" t="str">
        <f>IF($D312="","x",IF('BH (3)'!$B$13=1,SUMIFS(Lançamentos!$Q$5:$Q$1004,Lançamentos!$K$5:$K$1004,$D312,Lançamentos!$U$5:$U$1004,L$5,Lançamentos!$W$5:$W$1004,'BH (3)'!$C$14),SUMIFS(Lançamentos!$Q$5:$Q$1004,Lançamentos!$J$5:$J$1004,$D312,Lançamentos!$U$5:$U$1004,L$5,Lançamentos!$W$5:$W$1004,'BH (3)'!$C$14)))</f>
        <v>x</v>
      </c>
      <c r="M312" s="88" t="str">
        <f>IF($D312="","x",IF('BH (3)'!$B$13=1,SUMIFS(Lançamentos!$Q$5:$Q$1004,Lançamentos!$K$5:$K$1004,$D312,Lançamentos!$U$5:$U$1004,M$5,Lançamentos!$W$5:$W$1004,'BH (3)'!$C$14),SUMIFS(Lançamentos!$Q$5:$Q$1004,Lançamentos!$J$5:$J$1004,$D312,Lançamentos!$U$5:$U$1004,M$5,Lançamentos!$W$5:$W$1004,'BH (3)'!$C$14)))</f>
        <v>x</v>
      </c>
      <c r="N312" s="88" t="str">
        <f>IF($D312="","x",IF('BH (3)'!$B$13=1,SUMIFS(Lançamentos!$Q$5:$Q$1004,Lançamentos!$K$5:$K$1004,$D312,Lançamentos!$U$5:$U$1004,N$5,Lançamentos!$W$5:$W$1004,'BH (3)'!$C$14),SUMIFS(Lançamentos!$Q$5:$Q$1004,Lançamentos!$J$5:$J$1004,$D312,Lançamentos!$U$5:$U$1004,N$5,Lançamentos!$W$5:$W$1004,'BH (3)'!$C$14)))</f>
        <v>x</v>
      </c>
      <c r="O312" s="88" t="str">
        <f>IF($D312="","x",IF('BH (3)'!$B$13=1,SUMIFS(Lançamentos!$Q$5:$Q$1004,Lançamentos!$K$5:$K$1004,$D312,Lançamentos!$U$5:$U$1004,O$5,Lançamentos!$W$5:$W$1004,'BH (3)'!$C$14),SUMIFS(Lançamentos!$Q$5:$Q$1004,Lançamentos!$J$5:$J$1004,$D312,Lançamentos!$U$5:$U$1004,O$5,Lançamentos!$W$5:$W$1004,'BH (3)'!$C$14)))</f>
        <v>x</v>
      </c>
      <c r="P312" s="88" t="str">
        <f>IF($D312="","x",IF('BH (3)'!$B$13=1,SUMIFS(Lançamentos!$Q$5:$Q$1004,Lançamentos!$K$5:$K$1004,$D312,Lançamentos!$U$5:$U$1004,P$5,Lançamentos!$W$5:$W$1004,'BH (3)'!$C$14),SUMIFS(Lançamentos!$Q$5:$Q$1004,Lançamentos!$J$5:$J$1004,$D312,Lançamentos!$U$5:$U$1004,P$5,Lançamentos!$W$5:$W$1004,'BH (3)'!$C$14)))</f>
        <v>x</v>
      </c>
      <c r="Q312" s="177" t="str">
        <f t="shared" si="9"/>
        <v/>
      </c>
    </row>
    <row r="313" spans="3:17" ht="45" customHeight="1" x14ac:dyDescent="0.25">
      <c r="C313" s="81" t="str">
        <f t="shared" si="8"/>
        <v/>
      </c>
      <c r="D313" s="170" t="str">
        <f>IF('BH (3)'!$B$13=1,IF(Adv!D311="","",Adv!D311),IF(Cli!D311="","",Cli!D311))</f>
        <v/>
      </c>
      <c r="E313" s="88" t="str">
        <f>IF($D313="","x",IF('BH (3)'!$B$13=1,SUMIFS(Lançamentos!$Q$5:$Q$1004,Lançamentos!$K$5:$K$1004,$D313,Lançamentos!$U$5:$U$1004,E$5,Lançamentos!$W$5:$W$1004,'BH (3)'!$C$14),SUMIFS(Lançamentos!$Q$5:$Q$1004,Lançamentos!$J$5:$J$1004,$D313,Lançamentos!$U$5:$U$1004,E$5,Lançamentos!$W$5:$W$1004,'BH (3)'!$C$14)))</f>
        <v>x</v>
      </c>
      <c r="F313" s="88" t="str">
        <f>IF($D313="","x",IF('BH (3)'!$B$13=1,SUMIFS(Lançamentos!$Q$5:$Q$1004,Lançamentos!$K$5:$K$1004,$D313,Lançamentos!$U$5:$U$1004,F$5,Lançamentos!$W$5:$W$1004,'BH (3)'!$C$14),SUMIFS(Lançamentos!$Q$5:$Q$1004,Lançamentos!$J$5:$J$1004,$D313,Lançamentos!$U$5:$U$1004,F$5,Lançamentos!$W$5:$W$1004,'BH (3)'!$C$14)))</f>
        <v>x</v>
      </c>
      <c r="G313" s="88" t="str">
        <f>IF($D313="","x",IF('BH (3)'!$B$13=1,SUMIFS(Lançamentos!$Q$5:$Q$1004,Lançamentos!$K$5:$K$1004,$D313,Lançamentos!$U$5:$U$1004,G$5,Lançamentos!$W$5:$W$1004,'BH (3)'!$C$14),SUMIFS(Lançamentos!$Q$5:$Q$1004,Lançamentos!$J$5:$J$1004,$D313,Lançamentos!$U$5:$U$1004,G$5,Lançamentos!$W$5:$W$1004,'BH (3)'!$C$14)))</f>
        <v>x</v>
      </c>
      <c r="H313" s="88" t="str">
        <f>IF($D313="","x",IF('BH (3)'!$B$13=1,SUMIFS(Lançamentos!$Q$5:$Q$1004,Lançamentos!$K$5:$K$1004,$D313,Lançamentos!$U$5:$U$1004,H$5,Lançamentos!$W$5:$W$1004,'BH (3)'!$C$14),SUMIFS(Lançamentos!$Q$5:$Q$1004,Lançamentos!$J$5:$J$1004,$D313,Lançamentos!$U$5:$U$1004,H$5,Lançamentos!$W$5:$W$1004,'BH (3)'!$C$14)))</f>
        <v>x</v>
      </c>
      <c r="I313" s="88" t="str">
        <f>IF($D313="","x",IF('BH (3)'!$B$13=1,SUMIFS(Lançamentos!$Q$5:$Q$1004,Lançamentos!$K$5:$K$1004,$D313,Lançamentos!$U$5:$U$1004,I$5,Lançamentos!$W$5:$W$1004,'BH (3)'!$C$14),SUMIFS(Lançamentos!$Q$5:$Q$1004,Lançamentos!$J$5:$J$1004,$D313,Lançamentos!$U$5:$U$1004,I$5,Lançamentos!$W$5:$W$1004,'BH (3)'!$C$14)))</f>
        <v>x</v>
      </c>
      <c r="J313" s="88" t="str">
        <f>IF($D313="","x",IF('BH (3)'!$B$13=1,SUMIFS(Lançamentos!$Q$5:$Q$1004,Lançamentos!$K$5:$K$1004,$D313,Lançamentos!$U$5:$U$1004,J$5,Lançamentos!$W$5:$W$1004,'BH (3)'!$C$14),SUMIFS(Lançamentos!$Q$5:$Q$1004,Lançamentos!$J$5:$J$1004,$D313,Lançamentos!$U$5:$U$1004,J$5,Lançamentos!$W$5:$W$1004,'BH (3)'!$C$14)))</f>
        <v>x</v>
      </c>
      <c r="K313" s="88" t="str">
        <f>IF($D313="","x",IF('BH (3)'!$B$13=1,SUMIFS(Lançamentos!$Q$5:$Q$1004,Lançamentos!$K$5:$K$1004,$D313,Lançamentos!$U$5:$U$1004,K$5,Lançamentos!$W$5:$W$1004,'BH (3)'!$C$14),SUMIFS(Lançamentos!$Q$5:$Q$1004,Lançamentos!$J$5:$J$1004,$D313,Lançamentos!$U$5:$U$1004,K$5,Lançamentos!$W$5:$W$1004,'BH (3)'!$C$14)))</f>
        <v>x</v>
      </c>
      <c r="L313" s="88" t="str">
        <f>IF($D313="","x",IF('BH (3)'!$B$13=1,SUMIFS(Lançamentos!$Q$5:$Q$1004,Lançamentos!$K$5:$K$1004,$D313,Lançamentos!$U$5:$U$1004,L$5,Lançamentos!$W$5:$W$1004,'BH (3)'!$C$14),SUMIFS(Lançamentos!$Q$5:$Q$1004,Lançamentos!$J$5:$J$1004,$D313,Lançamentos!$U$5:$U$1004,L$5,Lançamentos!$W$5:$W$1004,'BH (3)'!$C$14)))</f>
        <v>x</v>
      </c>
      <c r="M313" s="88" t="str">
        <f>IF($D313="","x",IF('BH (3)'!$B$13=1,SUMIFS(Lançamentos!$Q$5:$Q$1004,Lançamentos!$K$5:$K$1004,$D313,Lançamentos!$U$5:$U$1004,M$5,Lançamentos!$W$5:$W$1004,'BH (3)'!$C$14),SUMIFS(Lançamentos!$Q$5:$Q$1004,Lançamentos!$J$5:$J$1004,$D313,Lançamentos!$U$5:$U$1004,M$5,Lançamentos!$W$5:$W$1004,'BH (3)'!$C$14)))</f>
        <v>x</v>
      </c>
      <c r="N313" s="88" t="str">
        <f>IF($D313="","x",IF('BH (3)'!$B$13=1,SUMIFS(Lançamentos!$Q$5:$Q$1004,Lançamentos!$K$5:$K$1004,$D313,Lançamentos!$U$5:$U$1004,N$5,Lançamentos!$W$5:$W$1004,'BH (3)'!$C$14),SUMIFS(Lançamentos!$Q$5:$Q$1004,Lançamentos!$J$5:$J$1004,$D313,Lançamentos!$U$5:$U$1004,N$5,Lançamentos!$W$5:$W$1004,'BH (3)'!$C$14)))</f>
        <v>x</v>
      </c>
      <c r="O313" s="88" t="str">
        <f>IF($D313="","x",IF('BH (3)'!$B$13=1,SUMIFS(Lançamentos!$Q$5:$Q$1004,Lançamentos!$K$5:$K$1004,$D313,Lançamentos!$U$5:$U$1004,O$5,Lançamentos!$W$5:$W$1004,'BH (3)'!$C$14),SUMIFS(Lançamentos!$Q$5:$Q$1004,Lançamentos!$J$5:$J$1004,$D313,Lançamentos!$U$5:$U$1004,O$5,Lançamentos!$W$5:$W$1004,'BH (3)'!$C$14)))</f>
        <v>x</v>
      </c>
      <c r="P313" s="88" t="str">
        <f>IF($D313="","x",IF('BH (3)'!$B$13=1,SUMIFS(Lançamentos!$Q$5:$Q$1004,Lançamentos!$K$5:$K$1004,$D313,Lançamentos!$U$5:$U$1004,P$5,Lançamentos!$W$5:$W$1004,'BH (3)'!$C$14),SUMIFS(Lançamentos!$Q$5:$Q$1004,Lançamentos!$J$5:$J$1004,$D313,Lançamentos!$U$5:$U$1004,P$5,Lançamentos!$W$5:$W$1004,'BH (3)'!$C$14)))</f>
        <v>x</v>
      </c>
      <c r="Q313" s="177" t="str">
        <f t="shared" si="9"/>
        <v/>
      </c>
    </row>
    <row r="314" spans="3:17" ht="45" customHeight="1" x14ac:dyDescent="0.25">
      <c r="C314" s="81" t="str">
        <f t="shared" si="8"/>
        <v/>
      </c>
      <c r="D314" s="170" t="str">
        <f>IF('BH (3)'!$B$13=1,IF(Adv!D312="","",Adv!D312),IF(Cli!D312="","",Cli!D312))</f>
        <v/>
      </c>
      <c r="E314" s="88" t="str">
        <f>IF($D314="","x",IF('BH (3)'!$B$13=1,SUMIFS(Lançamentos!$Q$5:$Q$1004,Lançamentos!$K$5:$K$1004,$D314,Lançamentos!$U$5:$U$1004,E$5,Lançamentos!$W$5:$W$1004,'BH (3)'!$C$14),SUMIFS(Lançamentos!$Q$5:$Q$1004,Lançamentos!$J$5:$J$1004,$D314,Lançamentos!$U$5:$U$1004,E$5,Lançamentos!$W$5:$W$1004,'BH (3)'!$C$14)))</f>
        <v>x</v>
      </c>
      <c r="F314" s="88" t="str">
        <f>IF($D314="","x",IF('BH (3)'!$B$13=1,SUMIFS(Lançamentos!$Q$5:$Q$1004,Lançamentos!$K$5:$K$1004,$D314,Lançamentos!$U$5:$U$1004,F$5,Lançamentos!$W$5:$W$1004,'BH (3)'!$C$14),SUMIFS(Lançamentos!$Q$5:$Q$1004,Lançamentos!$J$5:$J$1004,$D314,Lançamentos!$U$5:$U$1004,F$5,Lançamentos!$W$5:$W$1004,'BH (3)'!$C$14)))</f>
        <v>x</v>
      </c>
      <c r="G314" s="88" t="str">
        <f>IF($D314="","x",IF('BH (3)'!$B$13=1,SUMIFS(Lançamentos!$Q$5:$Q$1004,Lançamentos!$K$5:$K$1004,$D314,Lançamentos!$U$5:$U$1004,G$5,Lançamentos!$W$5:$W$1004,'BH (3)'!$C$14),SUMIFS(Lançamentos!$Q$5:$Q$1004,Lançamentos!$J$5:$J$1004,$D314,Lançamentos!$U$5:$U$1004,G$5,Lançamentos!$W$5:$W$1004,'BH (3)'!$C$14)))</f>
        <v>x</v>
      </c>
      <c r="H314" s="88" t="str">
        <f>IF($D314="","x",IF('BH (3)'!$B$13=1,SUMIFS(Lançamentos!$Q$5:$Q$1004,Lançamentos!$K$5:$K$1004,$D314,Lançamentos!$U$5:$U$1004,H$5,Lançamentos!$W$5:$W$1004,'BH (3)'!$C$14),SUMIFS(Lançamentos!$Q$5:$Q$1004,Lançamentos!$J$5:$J$1004,$D314,Lançamentos!$U$5:$U$1004,H$5,Lançamentos!$W$5:$W$1004,'BH (3)'!$C$14)))</f>
        <v>x</v>
      </c>
      <c r="I314" s="88" t="str">
        <f>IF($D314="","x",IF('BH (3)'!$B$13=1,SUMIFS(Lançamentos!$Q$5:$Q$1004,Lançamentos!$K$5:$K$1004,$D314,Lançamentos!$U$5:$U$1004,I$5,Lançamentos!$W$5:$W$1004,'BH (3)'!$C$14),SUMIFS(Lançamentos!$Q$5:$Q$1004,Lançamentos!$J$5:$J$1004,$D314,Lançamentos!$U$5:$U$1004,I$5,Lançamentos!$W$5:$W$1004,'BH (3)'!$C$14)))</f>
        <v>x</v>
      </c>
      <c r="J314" s="88" t="str">
        <f>IF($D314="","x",IF('BH (3)'!$B$13=1,SUMIFS(Lançamentos!$Q$5:$Q$1004,Lançamentos!$K$5:$K$1004,$D314,Lançamentos!$U$5:$U$1004,J$5,Lançamentos!$W$5:$W$1004,'BH (3)'!$C$14),SUMIFS(Lançamentos!$Q$5:$Q$1004,Lançamentos!$J$5:$J$1004,$D314,Lançamentos!$U$5:$U$1004,J$5,Lançamentos!$W$5:$W$1004,'BH (3)'!$C$14)))</f>
        <v>x</v>
      </c>
      <c r="K314" s="88" t="str">
        <f>IF($D314="","x",IF('BH (3)'!$B$13=1,SUMIFS(Lançamentos!$Q$5:$Q$1004,Lançamentos!$K$5:$K$1004,$D314,Lançamentos!$U$5:$U$1004,K$5,Lançamentos!$W$5:$W$1004,'BH (3)'!$C$14),SUMIFS(Lançamentos!$Q$5:$Q$1004,Lançamentos!$J$5:$J$1004,$D314,Lançamentos!$U$5:$U$1004,K$5,Lançamentos!$W$5:$W$1004,'BH (3)'!$C$14)))</f>
        <v>x</v>
      </c>
      <c r="L314" s="88" t="str">
        <f>IF($D314="","x",IF('BH (3)'!$B$13=1,SUMIFS(Lançamentos!$Q$5:$Q$1004,Lançamentos!$K$5:$K$1004,$D314,Lançamentos!$U$5:$U$1004,L$5,Lançamentos!$W$5:$W$1004,'BH (3)'!$C$14),SUMIFS(Lançamentos!$Q$5:$Q$1004,Lançamentos!$J$5:$J$1004,$D314,Lançamentos!$U$5:$U$1004,L$5,Lançamentos!$W$5:$W$1004,'BH (3)'!$C$14)))</f>
        <v>x</v>
      </c>
      <c r="M314" s="88" t="str">
        <f>IF($D314="","x",IF('BH (3)'!$B$13=1,SUMIFS(Lançamentos!$Q$5:$Q$1004,Lançamentos!$K$5:$K$1004,$D314,Lançamentos!$U$5:$U$1004,M$5,Lançamentos!$W$5:$W$1004,'BH (3)'!$C$14),SUMIFS(Lançamentos!$Q$5:$Q$1004,Lançamentos!$J$5:$J$1004,$D314,Lançamentos!$U$5:$U$1004,M$5,Lançamentos!$W$5:$W$1004,'BH (3)'!$C$14)))</f>
        <v>x</v>
      </c>
      <c r="N314" s="88" t="str">
        <f>IF($D314="","x",IF('BH (3)'!$B$13=1,SUMIFS(Lançamentos!$Q$5:$Q$1004,Lançamentos!$K$5:$K$1004,$D314,Lançamentos!$U$5:$U$1004,N$5,Lançamentos!$W$5:$W$1004,'BH (3)'!$C$14),SUMIFS(Lançamentos!$Q$5:$Q$1004,Lançamentos!$J$5:$J$1004,$D314,Lançamentos!$U$5:$U$1004,N$5,Lançamentos!$W$5:$W$1004,'BH (3)'!$C$14)))</f>
        <v>x</v>
      </c>
      <c r="O314" s="88" t="str">
        <f>IF($D314="","x",IF('BH (3)'!$B$13=1,SUMIFS(Lançamentos!$Q$5:$Q$1004,Lançamentos!$K$5:$K$1004,$D314,Lançamentos!$U$5:$U$1004,O$5,Lançamentos!$W$5:$W$1004,'BH (3)'!$C$14),SUMIFS(Lançamentos!$Q$5:$Q$1004,Lançamentos!$J$5:$J$1004,$D314,Lançamentos!$U$5:$U$1004,O$5,Lançamentos!$W$5:$W$1004,'BH (3)'!$C$14)))</f>
        <v>x</v>
      </c>
      <c r="P314" s="88" t="str">
        <f>IF($D314="","x",IF('BH (3)'!$B$13=1,SUMIFS(Lançamentos!$Q$5:$Q$1004,Lançamentos!$K$5:$K$1004,$D314,Lançamentos!$U$5:$U$1004,P$5,Lançamentos!$W$5:$W$1004,'BH (3)'!$C$14),SUMIFS(Lançamentos!$Q$5:$Q$1004,Lançamentos!$J$5:$J$1004,$D314,Lançamentos!$U$5:$U$1004,P$5,Lançamentos!$W$5:$W$1004,'BH (3)'!$C$14)))</f>
        <v>x</v>
      </c>
      <c r="Q314" s="177" t="str">
        <f t="shared" si="9"/>
        <v/>
      </c>
    </row>
    <row r="315" spans="3:17" ht="45" customHeight="1" x14ac:dyDescent="0.25">
      <c r="C315" s="81" t="str">
        <f t="shared" si="8"/>
        <v/>
      </c>
      <c r="D315" s="170" t="str">
        <f>IF('BH (3)'!$B$13=1,IF(Adv!D313="","",Adv!D313),IF(Cli!D313="","",Cli!D313))</f>
        <v/>
      </c>
      <c r="E315" s="88" t="str">
        <f>IF($D315="","x",IF('BH (3)'!$B$13=1,SUMIFS(Lançamentos!$Q$5:$Q$1004,Lançamentos!$K$5:$K$1004,$D315,Lançamentos!$U$5:$U$1004,E$5,Lançamentos!$W$5:$W$1004,'BH (3)'!$C$14),SUMIFS(Lançamentos!$Q$5:$Q$1004,Lançamentos!$J$5:$J$1004,$D315,Lançamentos!$U$5:$U$1004,E$5,Lançamentos!$W$5:$W$1004,'BH (3)'!$C$14)))</f>
        <v>x</v>
      </c>
      <c r="F315" s="88" t="str">
        <f>IF($D315="","x",IF('BH (3)'!$B$13=1,SUMIFS(Lançamentos!$Q$5:$Q$1004,Lançamentos!$K$5:$K$1004,$D315,Lançamentos!$U$5:$U$1004,F$5,Lançamentos!$W$5:$W$1004,'BH (3)'!$C$14),SUMIFS(Lançamentos!$Q$5:$Q$1004,Lançamentos!$J$5:$J$1004,$D315,Lançamentos!$U$5:$U$1004,F$5,Lançamentos!$W$5:$W$1004,'BH (3)'!$C$14)))</f>
        <v>x</v>
      </c>
      <c r="G315" s="88" t="str">
        <f>IF($D315="","x",IF('BH (3)'!$B$13=1,SUMIFS(Lançamentos!$Q$5:$Q$1004,Lançamentos!$K$5:$K$1004,$D315,Lançamentos!$U$5:$U$1004,G$5,Lançamentos!$W$5:$W$1004,'BH (3)'!$C$14),SUMIFS(Lançamentos!$Q$5:$Q$1004,Lançamentos!$J$5:$J$1004,$D315,Lançamentos!$U$5:$U$1004,G$5,Lançamentos!$W$5:$W$1004,'BH (3)'!$C$14)))</f>
        <v>x</v>
      </c>
      <c r="H315" s="88" t="str">
        <f>IF($D315="","x",IF('BH (3)'!$B$13=1,SUMIFS(Lançamentos!$Q$5:$Q$1004,Lançamentos!$K$5:$K$1004,$D315,Lançamentos!$U$5:$U$1004,H$5,Lançamentos!$W$5:$W$1004,'BH (3)'!$C$14),SUMIFS(Lançamentos!$Q$5:$Q$1004,Lançamentos!$J$5:$J$1004,$D315,Lançamentos!$U$5:$U$1004,H$5,Lançamentos!$W$5:$W$1004,'BH (3)'!$C$14)))</f>
        <v>x</v>
      </c>
      <c r="I315" s="88" t="str">
        <f>IF($D315="","x",IF('BH (3)'!$B$13=1,SUMIFS(Lançamentos!$Q$5:$Q$1004,Lançamentos!$K$5:$K$1004,$D315,Lançamentos!$U$5:$U$1004,I$5,Lançamentos!$W$5:$W$1004,'BH (3)'!$C$14),SUMIFS(Lançamentos!$Q$5:$Q$1004,Lançamentos!$J$5:$J$1004,$D315,Lançamentos!$U$5:$U$1004,I$5,Lançamentos!$W$5:$W$1004,'BH (3)'!$C$14)))</f>
        <v>x</v>
      </c>
      <c r="J315" s="88" t="str">
        <f>IF($D315="","x",IF('BH (3)'!$B$13=1,SUMIFS(Lançamentos!$Q$5:$Q$1004,Lançamentos!$K$5:$K$1004,$D315,Lançamentos!$U$5:$U$1004,J$5,Lançamentos!$W$5:$W$1004,'BH (3)'!$C$14),SUMIFS(Lançamentos!$Q$5:$Q$1004,Lançamentos!$J$5:$J$1004,$D315,Lançamentos!$U$5:$U$1004,J$5,Lançamentos!$W$5:$W$1004,'BH (3)'!$C$14)))</f>
        <v>x</v>
      </c>
      <c r="K315" s="88" t="str">
        <f>IF($D315="","x",IF('BH (3)'!$B$13=1,SUMIFS(Lançamentos!$Q$5:$Q$1004,Lançamentos!$K$5:$K$1004,$D315,Lançamentos!$U$5:$U$1004,K$5,Lançamentos!$W$5:$W$1004,'BH (3)'!$C$14),SUMIFS(Lançamentos!$Q$5:$Q$1004,Lançamentos!$J$5:$J$1004,$D315,Lançamentos!$U$5:$U$1004,K$5,Lançamentos!$W$5:$W$1004,'BH (3)'!$C$14)))</f>
        <v>x</v>
      </c>
      <c r="L315" s="88" t="str">
        <f>IF($D315="","x",IF('BH (3)'!$B$13=1,SUMIFS(Lançamentos!$Q$5:$Q$1004,Lançamentos!$K$5:$K$1004,$D315,Lançamentos!$U$5:$U$1004,L$5,Lançamentos!$W$5:$W$1004,'BH (3)'!$C$14),SUMIFS(Lançamentos!$Q$5:$Q$1004,Lançamentos!$J$5:$J$1004,$D315,Lançamentos!$U$5:$U$1004,L$5,Lançamentos!$W$5:$W$1004,'BH (3)'!$C$14)))</f>
        <v>x</v>
      </c>
      <c r="M315" s="88" t="str">
        <f>IF($D315="","x",IF('BH (3)'!$B$13=1,SUMIFS(Lançamentos!$Q$5:$Q$1004,Lançamentos!$K$5:$K$1004,$D315,Lançamentos!$U$5:$U$1004,M$5,Lançamentos!$W$5:$W$1004,'BH (3)'!$C$14),SUMIFS(Lançamentos!$Q$5:$Q$1004,Lançamentos!$J$5:$J$1004,$D315,Lançamentos!$U$5:$U$1004,M$5,Lançamentos!$W$5:$W$1004,'BH (3)'!$C$14)))</f>
        <v>x</v>
      </c>
      <c r="N315" s="88" t="str">
        <f>IF($D315="","x",IF('BH (3)'!$B$13=1,SUMIFS(Lançamentos!$Q$5:$Q$1004,Lançamentos!$K$5:$K$1004,$D315,Lançamentos!$U$5:$U$1004,N$5,Lançamentos!$W$5:$W$1004,'BH (3)'!$C$14),SUMIFS(Lançamentos!$Q$5:$Q$1004,Lançamentos!$J$5:$J$1004,$D315,Lançamentos!$U$5:$U$1004,N$5,Lançamentos!$W$5:$W$1004,'BH (3)'!$C$14)))</f>
        <v>x</v>
      </c>
      <c r="O315" s="88" t="str">
        <f>IF($D315="","x",IF('BH (3)'!$B$13=1,SUMIFS(Lançamentos!$Q$5:$Q$1004,Lançamentos!$K$5:$K$1004,$D315,Lançamentos!$U$5:$U$1004,O$5,Lançamentos!$W$5:$W$1004,'BH (3)'!$C$14),SUMIFS(Lançamentos!$Q$5:$Q$1004,Lançamentos!$J$5:$J$1004,$D315,Lançamentos!$U$5:$U$1004,O$5,Lançamentos!$W$5:$W$1004,'BH (3)'!$C$14)))</f>
        <v>x</v>
      </c>
      <c r="P315" s="88" t="str">
        <f>IF($D315="","x",IF('BH (3)'!$B$13=1,SUMIFS(Lançamentos!$Q$5:$Q$1004,Lançamentos!$K$5:$K$1004,$D315,Lançamentos!$U$5:$U$1004,P$5,Lançamentos!$W$5:$W$1004,'BH (3)'!$C$14),SUMIFS(Lançamentos!$Q$5:$Q$1004,Lançamentos!$J$5:$J$1004,$D315,Lançamentos!$U$5:$U$1004,P$5,Lançamentos!$W$5:$W$1004,'BH (3)'!$C$14)))</f>
        <v>x</v>
      </c>
      <c r="Q315" s="177" t="str">
        <f t="shared" si="9"/>
        <v/>
      </c>
    </row>
    <row r="316" spans="3:17" ht="45" customHeight="1" x14ac:dyDescent="0.25">
      <c r="C316" s="81" t="str">
        <f t="shared" si="8"/>
        <v/>
      </c>
      <c r="D316" s="170" t="str">
        <f>IF('BH (3)'!$B$13=1,IF(Adv!D314="","",Adv!D314),IF(Cli!D314="","",Cli!D314))</f>
        <v/>
      </c>
      <c r="E316" s="88" t="str">
        <f>IF($D316="","x",IF('BH (3)'!$B$13=1,SUMIFS(Lançamentos!$Q$5:$Q$1004,Lançamentos!$K$5:$K$1004,$D316,Lançamentos!$U$5:$U$1004,E$5,Lançamentos!$W$5:$W$1004,'BH (3)'!$C$14),SUMIFS(Lançamentos!$Q$5:$Q$1004,Lançamentos!$J$5:$J$1004,$D316,Lançamentos!$U$5:$U$1004,E$5,Lançamentos!$W$5:$W$1004,'BH (3)'!$C$14)))</f>
        <v>x</v>
      </c>
      <c r="F316" s="88" t="str">
        <f>IF($D316="","x",IF('BH (3)'!$B$13=1,SUMIFS(Lançamentos!$Q$5:$Q$1004,Lançamentos!$K$5:$K$1004,$D316,Lançamentos!$U$5:$U$1004,F$5,Lançamentos!$W$5:$W$1004,'BH (3)'!$C$14),SUMIFS(Lançamentos!$Q$5:$Q$1004,Lançamentos!$J$5:$J$1004,$D316,Lançamentos!$U$5:$U$1004,F$5,Lançamentos!$W$5:$W$1004,'BH (3)'!$C$14)))</f>
        <v>x</v>
      </c>
      <c r="G316" s="88" t="str">
        <f>IF($D316="","x",IF('BH (3)'!$B$13=1,SUMIFS(Lançamentos!$Q$5:$Q$1004,Lançamentos!$K$5:$K$1004,$D316,Lançamentos!$U$5:$U$1004,G$5,Lançamentos!$W$5:$W$1004,'BH (3)'!$C$14),SUMIFS(Lançamentos!$Q$5:$Q$1004,Lançamentos!$J$5:$J$1004,$D316,Lançamentos!$U$5:$U$1004,G$5,Lançamentos!$W$5:$W$1004,'BH (3)'!$C$14)))</f>
        <v>x</v>
      </c>
      <c r="H316" s="88" t="str">
        <f>IF($D316="","x",IF('BH (3)'!$B$13=1,SUMIFS(Lançamentos!$Q$5:$Q$1004,Lançamentos!$K$5:$K$1004,$D316,Lançamentos!$U$5:$U$1004,H$5,Lançamentos!$W$5:$W$1004,'BH (3)'!$C$14),SUMIFS(Lançamentos!$Q$5:$Q$1004,Lançamentos!$J$5:$J$1004,$D316,Lançamentos!$U$5:$U$1004,H$5,Lançamentos!$W$5:$W$1004,'BH (3)'!$C$14)))</f>
        <v>x</v>
      </c>
      <c r="I316" s="88" t="str">
        <f>IF($D316="","x",IF('BH (3)'!$B$13=1,SUMIFS(Lançamentos!$Q$5:$Q$1004,Lançamentos!$K$5:$K$1004,$D316,Lançamentos!$U$5:$U$1004,I$5,Lançamentos!$W$5:$W$1004,'BH (3)'!$C$14),SUMIFS(Lançamentos!$Q$5:$Q$1004,Lançamentos!$J$5:$J$1004,$D316,Lançamentos!$U$5:$U$1004,I$5,Lançamentos!$W$5:$W$1004,'BH (3)'!$C$14)))</f>
        <v>x</v>
      </c>
      <c r="J316" s="88" t="str">
        <f>IF($D316="","x",IF('BH (3)'!$B$13=1,SUMIFS(Lançamentos!$Q$5:$Q$1004,Lançamentos!$K$5:$K$1004,$D316,Lançamentos!$U$5:$U$1004,J$5,Lançamentos!$W$5:$W$1004,'BH (3)'!$C$14),SUMIFS(Lançamentos!$Q$5:$Q$1004,Lançamentos!$J$5:$J$1004,$D316,Lançamentos!$U$5:$U$1004,J$5,Lançamentos!$W$5:$W$1004,'BH (3)'!$C$14)))</f>
        <v>x</v>
      </c>
      <c r="K316" s="88" t="str">
        <f>IF($D316="","x",IF('BH (3)'!$B$13=1,SUMIFS(Lançamentos!$Q$5:$Q$1004,Lançamentos!$K$5:$K$1004,$D316,Lançamentos!$U$5:$U$1004,K$5,Lançamentos!$W$5:$W$1004,'BH (3)'!$C$14),SUMIFS(Lançamentos!$Q$5:$Q$1004,Lançamentos!$J$5:$J$1004,$D316,Lançamentos!$U$5:$U$1004,K$5,Lançamentos!$W$5:$W$1004,'BH (3)'!$C$14)))</f>
        <v>x</v>
      </c>
      <c r="L316" s="88" t="str">
        <f>IF($D316="","x",IF('BH (3)'!$B$13=1,SUMIFS(Lançamentos!$Q$5:$Q$1004,Lançamentos!$K$5:$K$1004,$D316,Lançamentos!$U$5:$U$1004,L$5,Lançamentos!$W$5:$W$1004,'BH (3)'!$C$14),SUMIFS(Lançamentos!$Q$5:$Q$1004,Lançamentos!$J$5:$J$1004,$D316,Lançamentos!$U$5:$U$1004,L$5,Lançamentos!$W$5:$W$1004,'BH (3)'!$C$14)))</f>
        <v>x</v>
      </c>
      <c r="M316" s="88" t="str">
        <f>IF($D316="","x",IF('BH (3)'!$B$13=1,SUMIFS(Lançamentos!$Q$5:$Q$1004,Lançamentos!$K$5:$K$1004,$D316,Lançamentos!$U$5:$U$1004,M$5,Lançamentos!$W$5:$W$1004,'BH (3)'!$C$14),SUMIFS(Lançamentos!$Q$5:$Q$1004,Lançamentos!$J$5:$J$1004,$D316,Lançamentos!$U$5:$U$1004,M$5,Lançamentos!$W$5:$W$1004,'BH (3)'!$C$14)))</f>
        <v>x</v>
      </c>
      <c r="N316" s="88" t="str">
        <f>IF($D316="","x",IF('BH (3)'!$B$13=1,SUMIFS(Lançamentos!$Q$5:$Q$1004,Lançamentos!$K$5:$K$1004,$D316,Lançamentos!$U$5:$U$1004,N$5,Lançamentos!$W$5:$W$1004,'BH (3)'!$C$14),SUMIFS(Lançamentos!$Q$5:$Q$1004,Lançamentos!$J$5:$J$1004,$D316,Lançamentos!$U$5:$U$1004,N$5,Lançamentos!$W$5:$W$1004,'BH (3)'!$C$14)))</f>
        <v>x</v>
      </c>
      <c r="O316" s="88" t="str">
        <f>IF($D316="","x",IF('BH (3)'!$B$13=1,SUMIFS(Lançamentos!$Q$5:$Q$1004,Lançamentos!$K$5:$K$1004,$D316,Lançamentos!$U$5:$U$1004,O$5,Lançamentos!$W$5:$W$1004,'BH (3)'!$C$14),SUMIFS(Lançamentos!$Q$5:$Q$1004,Lançamentos!$J$5:$J$1004,$D316,Lançamentos!$U$5:$U$1004,O$5,Lançamentos!$W$5:$W$1004,'BH (3)'!$C$14)))</f>
        <v>x</v>
      </c>
      <c r="P316" s="88" t="str">
        <f>IF($D316="","x",IF('BH (3)'!$B$13=1,SUMIFS(Lançamentos!$Q$5:$Q$1004,Lançamentos!$K$5:$K$1004,$D316,Lançamentos!$U$5:$U$1004,P$5,Lançamentos!$W$5:$W$1004,'BH (3)'!$C$14),SUMIFS(Lançamentos!$Q$5:$Q$1004,Lançamentos!$J$5:$J$1004,$D316,Lançamentos!$U$5:$U$1004,P$5,Lançamentos!$W$5:$W$1004,'BH (3)'!$C$14)))</f>
        <v>x</v>
      </c>
      <c r="Q316" s="177" t="str">
        <f t="shared" si="9"/>
        <v/>
      </c>
    </row>
    <row r="317" spans="3:17" ht="45" customHeight="1" x14ac:dyDescent="0.25">
      <c r="C317" s="81" t="str">
        <f t="shared" si="8"/>
        <v/>
      </c>
      <c r="D317" s="170" t="str">
        <f>IF('BH (3)'!$B$13=1,IF(Adv!D315="","",Adv!D315),IF(Cli!D315="","",Cli!D315))</f>
        <v/>
      </c>
      <c r="E317" s="88" t="str">
        <f>IF($D317="","x",IF('BH (3)'!$B$13=1,SUMIFS(Lançamentos!$Q$5:$Q$1004,Lançamentos!$K$5:$K$1004,$D317,Lançamentos!$U$5:$U$1004,E$5,Lançamentos!$W$5:$W$1004,'BH (3)'!$C$14),SUMIFS(Lançamentos!$Q$5:$Q$1004,Lançamentos!$J$5:$J$1004,$D317,Lançamentos!$U$5:$U$1004,E$5,Lançamentos!$W$5:$W$1004,'BH (3)'!$C$14)))</f>
        <v>x</v>
      </c>
      <c r="F317" s="88" t="str">
        <f>IF($D317="","x",IF('BH (3)'!$B$13=1,SUMIFS(Lançamentos!$Q$5:$Q$1004,Lançamentos!$K$5:$K$1004,$D317,Lançamentos!$U$5:$U$1004,F$5,Lançamentos!$W$5:$W$1004,'BH (3)'!$C$14),SUMIFS(Lançamentos!$Q$5:$Q$1004,Lançamentos!$J$5:$J$1004,$D317,Lançamentos!$U$5:$U$1004,F$5,Lançamentos!$W$5:$W$1004,'BH (3)'!$C$14)))</f>
        <v>x</v>
      </c>
      <c r="G317" s="88" t="str">
        <f>IF($D317="","x",IF('BH (3)'!$B$13=1,SUMIFS(Lançamentos!$Q$5:$Q$1004,Lançamentos!$K$5:$K$1004,$D317,Lançamentos!$U$5:$U$1004,G$5,Lançamentos!$W$5:$W$1004,'BH (3)'!$C$14),SUMIFS(Lançamentos!$Q$5:$Q$1004,Lançamentos!$J$5:$J$1004,$D317,Lançamentos!$U$5:$U$1004,G$5,Lançamentos!$W$5:$W$1004,'BH (3)'!$C$14)))</f>
        <v>x</v>
      </c>
      <c r="H317" s="88" t="str">
        <f>IF($D317="","x",IF('BH (3)'!$B$13=1,SUMIFS(Lançamentos!$Q$5:$Q$1004,Lançamentos!$K$5:$K$1004,$D317,Lançamentos!$U$5:$U$1004,H$5,Lançamentos!$W$5:$W$1004,'BH (3)'!$C$14),SUMIFS(Lançamentos!$Q$5:$Q$1004,Lançamentos!$J$5:$J$1004,$D317,Lançamentos!$U$5:$U$1004,H$5,Lançamentos!$W$5:$W$1004,'BH (3)'!$C$14)))</f>
        <v>x</v>
      </c>
      <c r="I317" s="88" t="str">
        <f>IF($D317="","x",IF('BH (3)'!$B$13=1,SUMIFS(Lançamentos!$Q$5:$Q$1004,Lançamentos!$K$5:$K$1004,$D317,Lançamentos!$U$5:$U$1004,I$5,Lançamentos!$W$5:$W$1004,'BH (3)'!$C$14),SUMIFS(Lançamentos!$Q$5:$Q$1004,Lançamentos!$J$5:$J$1004,$D317,Lançamentos!$U$5:$U$1004,I$5,Lançamentos!$W$5:$W$1004,'BH (3)'!$C$14)))</f>
        <v>x</v>
      </c>
      <c r="J317" s="88" t="str">
        <f>IF($D317="","x",IF('BH (3)'!$B$13=1,SUMIFS(Lançamentos!$Q$5:$Q$1004,Lançamentos!$K$5:$K$1004,$D317,Lançamentos!$U$5:$U$1004,J$5,Lançamentos!$W$5:$W$1004,'BH (3)'!$C$14),SUMIFS(Lançamentos!$Q$5:$Q$1004,Lançamentos!$J$5:$J$1004,$D317,Lançamentos!$U$5:$U$1004,J$5,Lançamentos!$W$5:$W$1004,'BH (3)'!$C$14)))</f>
        <v>x</v>
      </c>
      <c r="K317" s="88" t="str">
        <f>IF($D317="","x",IF('BH (3)'!$B$13=1,SUMIFS(Lançamentos!$Q$5:$Q$1004,Lançamentos!$K$5:$K$1004,$D317,Lançamentos!$U$5:$U$1004,K$5,Lançamentos!$W$5:$W$1004,'BH (3)'!$C$14),SUMIFS(Lançamentos!$Q$5:$Q$1004,Lançamentos!$J$5:$J$1004,$D317,Lançamentos!$U$5:$U$1004,K$5,Lançamentos!$W$5:$W$1004,'BH (3)'!$C$14)))</f>
        <v>x</v>
      </c>
      <c r="L317" s="88" t="str">
        <f>IF($D317="","x",IF('BH (3)'!$B$13=1,SUMIFS(Lançamentos!$Q$5:$Q$1004,Lançamentos!$K$5:$K$1004,$D317,Lançamentos!$U$5:$U$1004,L$5,Lançamentos!$W$5:$W$1004,'BH (3)'!$C$14),SUMIFS(Lançamentos!$Q$5:$Q$1004,Lançamentos!$J$5:$J$1004,$D317,Lançamentos!$U$5:$U$1004,L$5,Lançamentos!$W$5:$W$1004,'BH (3)'!$C$14)))</f>
        <v>x</v>
      </c>
      <c r="M317" s="88" t="str">
        <f>IF($D317="","x",IF('BH (3)'!$B$13=1,SUMIFS(Lançamentos!$Q$5:$Q$1004,Lançamentos!$K$5:$K$1004,$D317,Lançamentos!$U$5:$U$1004,M$5,Lançamentos!$W$5:$W$1004,'BH (3)'!$C$14),SUMIFS(Lançamentos!$Q$5:$Q$1004,Lançamentos!$J$5:$J$1004,$D317,Lançamentos!$U$5:$U$1004,M$5,Lançamentos!$W$5:$W$1004,'BH (3)'!$C$14)))</f>
        <v>x</v>
      </c>
      <c r="N317" s="88" t="str">
        <f>IF($D317="","x",IF('BH (3)'!$B$13=1,SUMIFS(Lançamentos!$Q$5:$Q$1004,Lançamentos!$K$5:$K$1004,$D317,Lançamentos!$U$5:$U$1004,N$5,Lançamentos!$W$5:$W$1004,'BH (3)'!$C$14),SUMIFS(Lançamentos!$Q$5:$Q$1004,Lançamentos!$J$5:$J$1004,$D317,Lançamentos!$U$5:$U$1004,N$5,Lançamentos!$W$5:$W$1004,'BH (3)'!$C$14)))</f>
        <v>x</v>
      </c>
      <c r="O317" s="88" t="str">
        <f>IF($D317="","x",IF('BH (3)'!$B$13=1,SUMIFS(Lançamentos!$Q$5:$Q$1004,Lançamentos!$K$5:$K$1004,$D317,Lançamentos!$U$5:$U$1004,O$5,Lançamentos!$W$5:$W$1004,'BH (3)'!$C$14),SUMIFS(Lançamentos!$Q$5:$Q$1004,Lançamentos!$J$5:$J$1004,$D317,Lançamentos!$U$5:$U$1004,O$5,Lançamentos!$W$5:$W$1004,'BH (3)'!$C$14)))</f>
        <v>x</v>
      </c>
      <c r="P317" s="88" t="str">
        <f>IF($D317="","x",IF('BH (3)'!$B$13=1,SUMIFS(Lançamentos!$Q$5:$Q$1004,Lançamentos!$K$5:$K$1004,$D317,Lançamentos!$U$5:$U$1004,P$5,Lançamentos!$W$5:$W$1004,'BH (3)'!$C$14),SUMIFS(Lançamentos!$Q$5:$Q$1004,Lançamentos!$J$5:$J$1004,$D317,Lançamentos!$U$5:$U$1004,P$5,Lançamentos!$W$5:$W$1004,'BH (3)'!$C$14)))</f>
        <v>x</v>
      </c>
      <c r="Q317" s="177" t="str">
        <f t="shared" si="9"/>
        <v/>
      </c>
    </row>
    <row r="318" spans="3:17" ht="45" customHeight="1" x14ac:dyDescent="0.25">
      <c r="C318" s="81" t="str">
        <f t="shared" si="8"/>
        <v/>
      </c>
      <c r="D318" s="170" t="str">
        <f>IF('BH (3)'!$B$13=1,IF(Adv!D316="","",Adv!D316),IF(Cli!D316="","",Cli!D316))</f>
        <v/>
      </c>
      <c r="E318" s="88" t="str">
        <f>IF($D318="","x",IF('BH (3)'!$B$13=1,SUMIFS(Lançamentos!$Q$5:$Q$1004,Lançamentos!$K$5:$K$1004,$D318,Lançamentos!$U$5:$U$1004,E$5,Lançamentos!$W$5:$W$1004,'BH (3)'!$C$14),SUMIFS(Lançamentos!$Q$5:$Q$1004,Lançamentos!$J$5:$J$1004,$D318,Lançamentos!$U$5:$U$1004,E$5,Lançamentos!$W$5:$W$1004,'BH (3)'!$C$14)))</f>
        <v>x</v>
      </c>
      <c r="F318" s="88" t="str">
        <f>IF($D318="","x",IF('BH (3)'!$B$13=1,SUMIFS(Lançamentos!$Q$5:$Q$1004,Lançamentos!$K$5:$K$1004,$D318,Lançamentos!$U$5:$U$1004,F$5,Lançamentos!$W$5:$W$1004,'BH (3)'!$C$14),SUMIFS(Lançamentos!$Q$5:$Q$1004,Lançamentos!$J$5:$J$1004,$D318,Lançamentos!$U$5:$U$1004,F$5,Lançamentos!$W$5:$W$1004,'BH (3)'!$C$14)))</f>
        <v>x</v>
      </c>
      <c r="G318" s="88" t="str">
        <f>IF($D318="","x",IF('BH (3)'!$B$13=1,SUMIFS(Lançamentos!$Q$5:$Q$1004,Lançamentos!$K$5:$K$1004,$D318,Lançamentos!$U$5:$U$1004,G$5,Lançamentos!$W$5:$W$1004,'BH (3)'!$C$14),SUMIFS(Lançamentos!$Q$5:$Q$1004,Lançamentos!$J$5:$J$1004,$D318,Lançamentos!$U$5:$U$1004,G$5,Lançamentos!$W$5:$W$1004,'BH (3)'!$C$14)))</f>
        <v>x</v>
      </c>
      <c r="H318" s="88" t="str">
        <f>IF($D318="","x",IF('BH (3)'!$B$13=1,SUMIFS(Lançamentos!$Q$5:$Q$1004,Lançamentos!$K$5:$K$1004,$D318,Lançamentos!$U$5:$U$1004,H$5,Lançamentos!$W$5:$W$1004,'BH (3)'!$C$14),SUMIFS(Lançamentos!$Q$5:$Q$1004,Lançamentos!$J$5:$J$1004,$D318,Lançamentos!$U$5:$U$1004,H$5,Lançamentos!$W$5:$W$1004,'BH (3)'!$C$14)))</f>
        <v>x</v>
      </c>
      <c r="I318" s="88" t="str">
        <f>IF($D318="","x",IF('BH (3)'!$B$13=1,SUMIFS(Lançamentos!$Q$5:$Q$1004,Lançamentos!$K$5:$K$1004,$D318,Lançamentos!$U$5:$U$1004,I$5,Lançamentos!$W$5:$W$1004,'BH (3)'!$C$14),SUMIFS(Lançamentos!$Q$5:$Q$1004,Lançamentos!$J$5:$J$1004,$D318,Lançamentos!$U$5:$U$1004,I$5,Lançamentos!$W$5:$W$1004,'BH (3)'!$C$14)))</f>
        <v>x</v>
      </c>
      <c r="J318" s="88" t="str">
        <f>IF($D318="","x",IF('BH (3)'!$B$13=1,SUMIFS(Lançamentos!$Q$5:$Q$1004,Lançamentos!$K$5:$K$1004,$D318,Lançamentos!$U$5:$U$1004,J$5,Lançamentos!$W$5:$W$1004,'BH (3)'!$C$14),SUMIFS(Lançamentos!$Q$5:$Q$1004,Lançamentos!$J$5:$J$1004,$D318,Lançamentos!$U$5:$U$1004,J$5,Lançamentos!$W$5:$W$1004,'BH (3)'!$C$14)))</f>
        <v>x</v>
      </c>
      <c r="K318" s="88" t="str">
        <f>IF($D318="","x",IF('BH (3)'!$B$13=1,SUMIFS(Lançamentos!$Q$5:$Q$1004,Lançamentos!$K$5:$K$1004,$D318,Lançamentos!$U$5:$U$1004,K$5,Lançamentos!$W$5:$W$1004,'BH (3)'!$C$14),SUMIFS(Lançamentos!$Q$5:$Q$1004,Lançamentos!$J$5:$J$1004,$D318,Lançamentos!$U$5:$U$1004,K$5,Lançamentos!$W$5:$W$1004,'BH (3)'!$C$14)))</f>
        <v>x</v>
      </c>
      <c r="L318" s="88" t="str">
        <f>IF($D318="","x",IF('BH (3)'!$B$13=1,SUMIFS(Lançamentos!$Q$5:$Q$1004,Lançamentos!$K$5:$K$1004,$D318,Lançamentos!$U$5:$U$1004,L$5,Lançamentos!$W$5:$W$1004,'BH (3)'!$C$14),SUMIFS(Lançamentos!$Q$5:$Q$1004,Lançamentos!$J$5:$J$1004,$D318,Lançamentos!$U$5:$U$1004,L$5,Lançamentos!$W$5:$W$1004,'BH (3)'!$C$14)))</f>
        <v>x</v>
      </c>
      <c r="M318" s="88" t="str">
        <f>IF($D318="","x",IF('BH (3)'!$B$13=1,SUMIFS(Lançamentos!$Q$5:$Q$1004,Lançamentos!$K$5:$K$1004,$D318,Lançamentos!$U$5:$U$1004,M$5,Lançamentos!$W$5:$W$1004,'BH (3)'!$C$14),SUMIFS(Lançamentos!$Q$5:$Q$1004,Lançamentos!$J$5:$J$1004,$D318,Lançamentos!$U$5:$U$1004,M$5,Lançamentos!$W$5:$W$1004,'BH (3)'!$C$14)))</f>
        <v>x</v>
      </c>
      <c r="N318" s="88" t="str">
        <f>IF($D318="","x",IF('BH (3)'!$B$13=1,SUMIFS(Lançamentos!$Q$5:$Q$1004,Lançamentos!$K$5:$K$1004,$D318,Lançamentos!$U$5:$U$1004,N$5,Lançamentos!$W$5:$W$1004,'BH (3)'!$C$14),SUMIFS(Lançamentos!$Q$5:$Q$1004,Lançamentos!$J$5:$J$1004,$D318,Lançamentos!$U$5:$U$1004,N$5,Lançamentos!$W$5:$W$1004,'BH (3)'!$C$14)))</f>
        <v>x</v>
      </c>
      <c r="O318" s="88" t="str">
        <f>IF($D318="","x",IF('BH (3)'!$B$13=1,SUMIFS(Lançamentos!$Q$5:$Q$1004,Lançamentos!$K$5:$K$1004,$D318,Lançamentos!$U$5:$U$1004,O$5,Lançamentos!$W$5:$W$1004,'BH (3)'!$C$14),SUMIFS(Lançamentos!$Q$5:$Q$1004,Lançamentos!$J$5:$J$1004,$D318,Lançamentos!$U$5:$U$1004,O$5,Lançamentos!$W$5:$W$1004,'BH (3)'!$C$14)))</f>
        <v>x</v>
      </c>
      <c r="P318" s="88" t="str">
        <f>IF($D318="","x",IF('BH (3)'!$B$13=1,SUMIFS(Lançamentos!$Q$5:$Q$1004,Lançamentos!$K$5:$K$1004,$D318,Lançamentos!$U$5:$U$1004,P$5,Lançamentos!$W$5:$W$1004,'BH (3)'!$C$14),SUMIFS(Lançamentos!$Q$5:$Q$1004,Lançamentos!$J$5:$J$1004,$D318,Lançamentos!$U$5:$U$1004,P$5,Lançamentos!$W$5:$W$1004,'BH (3)'!$C$14)))</f>
        <v>x</v>
      </c>
      <c r="Q318" s="177" t="str">
        <f t="shared" si="9"/>
        <v/>
      </c>
    </row>
    <row r="319" spans="3:17" ht="45" customHeight="1" x14ac:dyDescent="0.25">
      <c r="C319" s="81" t="str">
        <f t="shared" si="8"/>
        <v/>
      </c>
      <c r="D319" s="170" t="str">
        <f>IF('BH (3)'!$B$13=1,IF(Adv!D317="","",Adv!D317),IF(Cli!D317="","",Cli!D317))</f>
        <v/>
      </c>
      <c r="E319" s="88" t="str">
        <f>IF($D319="","x",IF('BH (3)'!$B$13=1,SUMIFS(Lançamentos!$Q$5:$Q$1004,Lançamentos!$K$5:$K$1004,$D319,Lançamentos!$U$5:$U$1004,E$5,Lançamentos!$W$5:$W$1004,'BH (3)'!$C$14),SUMIFS(Lançamentos!$Q$5:$Q$1004,Lançamentos!$J$5:$J$1004,$D319,Lançamentos!$U$5:$U$1004,E$5,Lançamentos!$W$5:$W$1004,'BH (3)'!$C$14)))</f>
        <v>x</v>
      </c>
      <c r="F319" s="88" t="str">
        <f>IF($D319="","x",IF('BH (3)'!$B$13=1,SUMIFS(Lançamentos!$Q$5:$Q$1004,Lançamentos!$K$5:$K$1004,$D319,Lançamentos!$U$5:$U$1004,F$5,Lançamentos!$W$5:$W$1004,'BH (3)'!$C$14),SUMIFS(Lançamentos!$Q$5:$Q$1004,Lançamentos!$J$5:$J$1004,$D319,Lançamentos!$U$5:$U$1004,F$5,Lançamentos!$W$5:$W$1004,'BH (3)'!$C$14)))</f>
        <v>x</v>
      </c>
      <c r="G319" s="88" t="str">
        <f>IF($D319="","x",IF('BH (3)'!$B$13=1,SUMIFS(Lançamentos!$Q$5:$Q$1004,Lançamentos!$K$5:$K$1004,$D319,Lançamentos!$U$5:$U$1004,G$5,Lançamentos!$W$5:$W$1004,'BH (3)'!$C$14),SUMIFS(Lançamentos!$Q$5:$Q$1004,Lançamentos!$J$5:$J$1004,$D319,Lançamentos!$U$5:$U$1004,G$5,Lançamentos!$W$5:$W$1004,'BH (3)'!$C$14)))</f>
        <v>x</v>
      </c>
      <c r="H319" s="88" t="str">
        <f>IF($D319="","x",IF('BH (3)'!$B$13=1,SUMIFS(Lançamentos!$Q$5:$Q$1004,Lançamentos!$K$5:$K$1004,$D319,Lançamentos!$U$5:$U$1004,H$5,Lançamentos!$W$5:$W$1004,'BH (3)'!$C$14),SUMIFS(Lançamentos!$Q$5:$Q$1004,Lançamentos!$J$5:$J$1004,$D319,Lançamentos!$U$5:$U$1004,H$5,Lançamentos!$W$5:$W$1004,'BH (3)'!$C$14)))</f>
        <v>x</v>
      </c>
      <c r="I319" s="88" t="str">
        <f>IF($D319="","x",IF('BH (3)'!$B$13=1,SUMIFS(Lançamentos!$Q$5:$Q$1004,Lançamentos!$K$5:$K$1004,$D319,Lançamentos!$U$5:$U$1004,I$5,Lançamentos!$W$5:$W$1004,'BH (3)'!$C$14),SUMIFS(Lançamentos!$Q$5:$Q$1004,Lançamentos!$J$5:$J$1004,$D319,Lançamentos!$U$5:$U$1004,I$5,Lançamentos!$W$5:$W$1004,'BH (3)'!$C$14)))</f>
        <v>x</v>
      </c>
      <c r="J319" s="88" t="str">
        <f>IF($D319="","x",IF('BH (3)'!$B$13=1,SUMIFS(Lançamentos!$Q$5:$Q$1004,Lançamentos!$K$5:$K$1004,$D319,Lançamentos!$U$5:$U$1004,J$5,Lançamentos!$W$5:$W$1004,'BH (3)'!$C$14),SUMIFS(Lançamentos!$Q$5:$Q$1004,Lançamentos!$J$5:$J$1004,$D319,Lançamentos!$U$5:$U$1004,J$5,Lançamentos!$W$5:$W$1004,'BH (3)'!$C$14)))</f>
        <v>x</v>
      </c>
      <c r="K319" s="88" t="str">
        <f>IF($D319="","x",IF('BH (3)'!$B$13=1,SUMIFS(Lançamentos!$Q$5:$Q$1004,Lançamentos!$K$5:$K$1004,$D319,Lançamentos!$U$5:$U$1004,K$5,Lançamentos!$W$5:$W$1004,'BH (3)'!$C$14),SUMIFS(Lançamentos!$Q$5:$Q$1004,Lançamentos!$J$5:$J$1004,$D319,Lançamentos!$U$5:$U$1004,K$5,Lançamentos!$W$5:$W$1004,'BH (3)'!$C$14)))</f>
        <v>x</v>
      </c>
      <c r="L319" s="88" t="str">
        <f>IF($D319="","x",IF('BH (3)'!$B$13=1,SUMIFS(Lançamentos!$Q$5:$Q$1004,Lançamentos!$K$5:$K$1004,$D319,Lançamentos!$U$5:$U$1004,L$5,Lançamentos!$W$5:$W$1004,'BH (3)'!$C$14),SUMIFS(Lançamentos!$Q$5:$Q$1004,Lançamentos!$J$5:$J$1004,$D319,Lançamentos!$U$5:$U$1004,L$5,Lançamentos!$W$5:$W$1004,'BH (3)'!$C$14)))</f>
        <v>x</v>
      </c>
      <c r="M319" s="88" t="str">
        <f>IF($D319="","x",IF('BH (3)'!$B$13=1,SUMIFS(Lançamentos!$Q$5:$Q$1004,Lançamentos!$K$5:$K$1004,$D319,Lançamentos!$U$5:$U$1004,M$5,Lançamentos!$W$5:$W$1004,'BH (3)'!$C$14),SUMIFS(Lançamentos!$Q$5:$Q$1004,Lançamentos!$J$5:$J$1004,$D319,Lançamentos!$U$5:$U$1004,M$5,Lançamentos!$W$5:$W$1004,'BH (3)'!$C$14)))</f>
        <v>x</v>
      </c>
      <c r="N319" s="88" t="str">
        <f>IF($D319="","x",IF('BH (3)'!$B$13=1,SUMIFS(Lançamentos!$Q$5:$Q$1004,Lançamentos!$K$5:$K$1004,$D319,Lançamentos!$U$5:$U$1004,N$5,Lançamentos!$W$5:$W$1004,'BH (3)'!$C$14),SUMIFS(Lançamentos!$Q$5:$Q$1004,Lançamentos!$J$5:$J$1004,$D319,Lançamentos!$U$5:$U$1004,N$5,Lançamentos!$W$5:$W$1004,'BH (3)'!$C$14)))</f>
        <v>x</v>
      </c>
      <c r="O319" s="88" t="str">
        <f>IF($D319="","x",IF('BH (3)'!$B$13=1,SUMIFS(Lançamentos!$Q$5:$Q$1004,Lançamentos!$K$5:$K$1004,$D319,Lançamentos!$U$5:$U$1004,O$5,Lançamentos!$W$5:$W$1004,'BH (3)'!$C$14),SUMIFS(Lançamentos!$Q$5:$Q$1004,Lançamentos!$J$5:$J$1004,$D319,Lançamentos!$U$5:$U$1004,O$5,Lançamentos!$W$5:$W$1004,'BH (3)'!$C$14)))</f>
        <v>x</v>
      </c>
      <c r="P319" s="88" t="str">
        <f>IF($D319="","x",IF('BH (3)'!$B$13=1,SUMIFS(Lançamentos!$Q$5:$Q$1004,Lançamentos!$K$5:$K$1004,$D319,Lançamentos!$U$5:$U$1004,P$5,Lançamentos!$W$5:$W$1004,'BH (3)'!$C$14),SUMIFS(Lançamentos!$Q$5:$Q$1004,Lançamentos!$J$5:$J$1004,$D319,Lançamentos!$U$5:$U$1004,P$5,Lançamentos!$W$5:$W$1004,'BH (3)'!$C$14)))</f>
        <v>x</v>
      </c>
      <c r="Q319" s="177" t="str">
        <f t="shared" si="9"/>
        <v/>
      </c>
    </row>
    <row r="320" spans="3:17" ht="45" customHeight="1" x14ac:dyDescent="0.25">
      <c r="C320" s="81" t="str">
        <f t="shared" si="8"/>
        <v/>
      </c>
      <c r="D320" s="170" t="str">
        <f>IF('BH (3)'!$B$13=1,IF(Adv!D318="","",Adv!D318),IF(Cli!D318="","",Cli!D318))</f>
        <v/>
      </c>
      <c r="E320" s="88" t="str">
        <f>IF($D320="","x",IF('BH (3)'!$B$13=1,SUMIFS(Lançamentos!$Q$5:$Q$1004,Lançamentos!$K$5:$K$1004,$D320,Lançamentos!$U$5:$U$1004,E$5,Lançamentos!$W$5:$W$1004,'BH (3)'!$C$14),SUMIFS(Lançamentos!$Q$5:$Q$1004,Lançamentos!$J$5:$J$1004,$D320,Lançamentos!$U$5:$U$1004,E$5,Lançamentos!$W$5:$W$1004,'BH (3)'!$C$14)))</f>
        <v>x</v>
      </c>
      <c r="F320" s="88" t="str">
        <f>IF($D320="","x",IF('BH (3)'!$B$13=1,SUMIFS(Lançamentos!$Q$5:$Q$1004,Lançamentos!$K$5:$K$1004,$D320,Lançamentos!$U$5:$U$1004,F$5,Lançamentos!$W$5:$W$1004,'BH (3)'!$C$14),SUMIFS(Lançamentos!$Q$5:$Q$1004,Lançamentos!$J$5:$J$1004,$D320,Lançamentos!$U$5:$U$1004,F$5,Lançamentos!$W$5:$W$1004,'BH (3)'!$C$14)))</f>
        <v>x</v>
      </c>
      <c r="G320" s="88" t="str">
        <f>IF($D320="","x",IF('BH (3)'!$B$13=1,SUMIFS(Lançamentos!$Q$5:$Q$1004,Lançamentos!$K$5:$K$1004,$D320,Lançamentos!$U$5:$U$1004,G$5,Lançamentos!$W$5:$W$1004,'BH (3)'!$C$14),SUMIFS(Lançamentos!$Q$5:$Q$1004,Lançamentos!$J$5:$J$1004,$D320,Lançamentos!$U$5:$U$1004,G$5,Lançamentos!$W$5:$W$1004,'BH (3)'!$C$14)))</f>
        <v>x</v>
      </c>
      <c r="H320" s="88" t="str">
        <f>IF($D320="","x",IF('BH (3)'!$B$13=1,SUMIFS(Lançamentos!$Q$5:$Q$1004,Lançamentos!$K$5:$K$1004,$D320,Lançamentos!$U$5:$U$1004,H$5,Lançamentos!$W$5:$W$1004,'BH (3)'!$C$14),SUMIFS(Lançamentos!$Q$5:$Q$1004,Lançamentos!$J$5:$J$1004,$D320,Lançamentos!$U$5:$U$1004,H$5,Lançamentos!$W$5:$W$1004,'BH (3)'!$C$14)))</f>
        <v>x</v>
      </c>
      <c r="I320" s="88" t="str">
        <f>IF($D320="","x",IF('BH (3)'!$B$13=1,SUMIFS(Lançamentos!$Q$5:$Q$1004,Lançamentos!$K$5:$K$1004,$D320,Lançamentos!$U$5:$U$1004,I$5,Lançamentos!$W$5:$W$1004,'BH (3)'!$C$14),SUMIFS(Lançamentos!$Q$5:$Q$1004,Lançamentos!$J$5:$J$1004,$D320,Lançamentos!$U$5:$U$1004,I$5,Lançamentos!$W$5:$W$1004,'BH (3)'!$C$14)))</f>
        <v>x</v>
      </c>
      <c r="J320" s="88" t="str">
        <f>IF($D320="","x",IF('BH (3)'!$B$13=1,SUMIFS(Lançamentos!$Q$5:$Q$1004,Lançamentos!$K$5:$K$1004,$D320,Lançamentos!$U$5:$U$1004,J$5,Lançamentos!$W$5:$W$1004,'BH (3)'!$C$14),SUMIFS(Lançamentos!$Q$5:$Q$1004,Lançamentos!$J$5:$J$1004,$D320,Lançamentos!$U$5:$U$1004,J$5,Lançamentos!$W$5:$W$1004,'BH (3)'!$C$14)))</f>
        <v>x</v>
      </c>
      <c r="K320" s="88" t="str">
        <f>IF($D320="","x",IF('BH (3)'!$B$13=1,SUMIFS(Lançamentos!$Q$5:$Q$1004,Lançamentos!$K$5:$K$1004,$D320,Lançamentos!$U$5:$U$1004,K$5,Lançamentos!$W$5:$W$1004,'BH (3)'!$C$14),SUMIFS(Lançamentos!$Q$5:$Q$1004,Lançamentos!$J$5:$J$1004,$D320,Lançamentos!$U$5:$U$1004,K$5,Lançamentos!$W$5:$W$1004,'BH (3)'!$C$14)))</f>
        <v>x</v>
      </c>
      <c r="L320" s="88" t="str">
        <f>IF($D320="","x",IF('BH (3)'!$B$13=1,SUMIFS(Lançamentos!$Q$5:$Q$1004,Lançamentos!$K$5:$K$1004,$D320,Lançamentos!$U$5:$U$1004,L$5,Lançamentos!$W$5:$W$1004,'BH (3)'!$C$14),SUMIFS(Lançamentos!$Q$5:$Q$1004,Lançamentos!$J$5:$J$1004,$D320,Lançamentos!$U$5:$U$1004,L$5,Lançamentos!$W$5:$W$1004,'BH (3)'!$C$14)))</f>
        <v>x</v>
      </c>
      <c r="M320" s="88" t="str">
        <f>IF($D320="","x",IF('BH (3)'!$B$13=1,SUMIFS(Lançamentos!$Q$5:$Q$1004,Lançamentos!$K$5:$K$1004,$D320,Lançamentos!$U$5:$U$1004,M$5,Lançamentos!$W$5:$W$1004,'BH (3)'!$C$14),SUMIFS(Lançamentos!$Q$5:$Q$1004,Lançamentos!$J$5:$J$1004,$D320,Lançamentos!$U$5:$U$1004,M$5,Lançamentos!$W$5:$W$1004,'BH (3)'!$C$14)))</f>
        <v>x</v>
      </c>
      <c r="N320" s="88" t="str">
        <f>IF($D320="","x",IF('BH (3)'!$B$13=1,SUMIFS(Lançamentos!$Q$5:$Q$1004,Lançamentos!$K$5:$K$1004,$D320,Lançamentos!$U$5:$U$1004,N$5,Lançamentos!$W$5:$W$1004,'BH (3)'!$C$14),SUMIFS(Lançamentos!$Q$5:$Q$1004,Lançamentos!$J$5:$J$1004,$D320,Lançamentos!$U$5:$U$1004,N$5,Lançamentos!$W$5:$W$1004,'BH (3)'!$C$14)))</f>
        <v>x</v>
      </c>
      <c r="O320" s="88" t="str">
        <f>IF($D320="","x",IF('BH (3)'!$B$13=1,SUMIFS(Lançamentos!$Q$5:$Q$1004,Lançamentos!$K$5:$K$1004,$D320,Lançamentos!$U$5:$U$1004,O$5,Lançamentos!$W$5:$W$1004,'BH (3)'!$C$14),SUMIFS(Lançamentos!$Q$5:$Q$1004,Lançamentos!$J$5:$J$1004,$D320,Lançamentos!$U$5:$U$1004,O$5,Lançamentos!$W$5:$W$1004,'BH (3)'!$C$14)))</f>
        <v>x</v>
      </c>
      <c r="P320" s="88" t="str">
        <f>IF($D320="","x",IF('BH (3)'!$B$13=1,SUMIFS(Lançamentos!$Q$5:$Q$1004,Lançamentos!$K$5:$K$1004,$D320,Lançamentos!$U$5:$U$1004,P$5,Lançamentos!$W$5:$W$1004,'BH (3)'!$C$14),SUMIFS(Lançamentos!$Q$5:$Q$1004,Lançamentos!$J$5:$J$1004,$D320,Lançamentos!$U$5:$U$1004,P$5,Lançamentos!$W$5:$W$1004,'BH (3)'!$C$14)))</f>
        <v>x</v>
      </c>
      <c r="Q320" s="177" t="str">
        <f t="shared" si="9"/>
        <v/>
      </c>
    </row>
    <row r="321" spans="3:17" ht="45" customHeight="1" x14ac:dyDescent="0.25">
      <c r="C321" s="81" t="str">
        <f t="shared" si="8"/>
        <v/>
      </c>
      <c r="D321" s="170" t="str">
        <f>IF('BH (3)'!$B$13=1,IF(Adv!D319="","",Adv!D319),IF(Cli!D319="","",Cli!D319))</f>
        <v/>
      </c>
      <c r="E321" s="88" t="str">
        <f>IF($D321="","x",IF('BH (3)'!$B$13=1,SUMIFS(Lançamentos!$Q$5:$Q$1004,Lançamentos!$K$5:$K$1004,$D321,Lançamentos!$U$5:$U$1004,E$5,Lançamentos!$W$5:$W$1004,'BH (3)'!$C$14),SUMIFS(Lançamentos!$Q$5:$Q$1004,Lançamentos!$J$5:$J$1004,$D321,Lançamentos!$U$5:$U$1004,E$5,Lançamentos!$W$5:$W$1004,'BH (3)'!$C$14)))</f>
        <v>x</v>
      </c>
      <c r="F321" s="88" t="str">
        <f>IF($D321="","x",IF('BH (3)'!$B$13=1,SUMIFS(Lançamentos!$Q$5:$Q$1004,Lançamentos!$K$5:$K$1004,$D321,Lançamentos!$U$5:$U$1004,F$5,Lançamentos!$W$5:$W$1004,'BH (3)'!$C$14),SUMIFS(Lançamentos!$Q$5:$Q$1004,Lançamentos!$J$5:$J$1004,$D321,Lançamentos!$U$5:$U$1004,F$5,Lançamentos!$W$5:$W$1004,'BH (3)'!$C$14)))</f>
        <v>x</v>
      </c>
      <c r="G321" s="88" t="str">
        <f>IF($D321="","x",IF('BH (3)'!$B$13=1,SUMIFS(Lançamentos!$Q$5:$Q$1004,Lançamentos!$K$5:$K$1004,$D321,Lançamentos!$U$5:$U$1004,G$5,Lançamentos!$W$5:$W$1004,'BH (3)'!$C$14),SUMIFS(Lançamentos!$Q$5:$Q$1004,Lançamentos!$J$5:$J$1004,$D321,Lançamentos!$U$5:$U$1004,G$5,Lançamentos!$W$5:$W$1004,'BH (3)'!$C$14)))</f>
        <v>x</v>
      </c>
      <c r="H321" s="88" t="str">
        <f>IF($D321="","x",IF('BH (3)'!$B$13=1,SUMIFS(Lançamentos!$Q$5:$Q$1004,Lançamentos!$K$5:$K$1004,$D321,Lançamentos!$U$5:$U$1004,H$5,Lançamentos!$W$5:$W$1004,'BH (3)'!$C$14),SUMIFS(Lançamentos!$Q$5:$Q$1004,Lançamentos!$J$5:$J$1004,$D321,Lançamentos!$U$5:$U$1004,H$5,Lançamentos!$W$5:$W$1004,'BH (3)'!$C$14)))</f>
        <v>x</v>
      </c>
      <c r="I321" s="88" t="str">
        <f>IF($D321="","x",IF('BH (3)'!$B$13=1,SUMIFS(Lançamentos!$Q$5:$Q$1004,Lançamentos!$K$5:$K$1004,$D321,Lançamentos!$U$5:$U$1004,I$5,Lançamentos!$W$5:$W$1004,'BH (3)'!$C$14),SUMIFS(Lançamentos!$Q$5:$Q$1004,Lançamentos!$J$5:$J$1004,$D321,Lançamentos!$U$5:$U$1004,I$5,Lançamentos!$W$5:$W$1004,'BH (3)'!$C$14)))</f>
        <v>x</v>
      </c>
      <c r="J321" s="88" t="str">
        <f>IF($D321="","x",IF('BH (3)'!$B$13=1,SUMIFS(Lançamentos!$Q$5:$Q$1004,Lançamentos!$K$5:$K$1004,$D321,Lançamentos!$U$5:$U$1004,J$5,Lançamentos!$W$5:$W$1004,'BH (3)'!$C$14),SUMIFS(Lançamentos!$Q$5:$Q$1004,Lançamentos!$J$5:$J$1004,$D321,Lançamentos!$U$5:$U$1004,J$5,Lançamentos!$W$5:$W$1004,'BH (3)'!$C$14)))</f>
        <v>x</v>
      </c>
      <c r="K321" s="88" t="str">
        <f>IF($D321="","x",IF('BH (3)'!$B$13=1,SUMIFS(Lançamentos!$Q$5:$Q$1004,Lançamentos!$K$5:$K$1004,$D321,Lançamentos!$U$5:$U$1004,K$5,Lançamentos!$W$5:$W$1004,'BH (3)'!$C$14),SUMIFS(Lançamentos!$Q$5:$Q$1004,Lançamentos!$J$5:$J$1004,$D321,Lançamentos!$U$5:$U$1004,K$5,Lançamentos!$W$5:$W$1004,'BH (3)'!$C$14)))</f>
        <v>x</v>
      </c>
      <c r="L321" s="88" t="str">
        <f>IF($D321="","x",IF('BH (3)'!$B$13=1,SUMIFS(Lançamentos!$Q$5:$Q$1004,Lançamentos!$K$5:$K$1004,$D321,Lançamentos!$U$5:$U$1004,L$5,Lançamentos!$W$5:$W$1004,'BH (3)'!$C$14),SUMIFS(Lançamentos!$Q$5:$Q$1004,Lançamentos!$J$5:$J$1004,$D321,Lançamentos!$U$5:$U$1004,L$5,Lançamentos!$W$5:$W$1004,'BH (3)'!$C$14)))</f>
        <v>x</v>
      </c>
      <c r="M321" s="88" t="str">
        <f>IF($D321="","x",IF('BH (3)'!$B$13=1,SUMIFS(Lançamentos!$Q$5:$Q$1004,Lançamentos!$K$5:$K$1004,$D321,Lançamentos!$U$5:$U$1004,M$5,Lançamentos!$W$5:$W$1004,'BH (3)'!$C$14),SUMIFS(Lançamentos!$Q$5:$Q$1004,Lançamentos!$J$5:$J$1004,$D321,Lançamentos!$U$5:$U$1004,M$5,Lançamentos!$W$5:$W$1004,'BH (3)'!$C$14)))</f>
        <v>x</v>
      </c>
      <c r="N321" s="88" t="str">
        <f>IF($D321="","x",IF('BH (3)'!$B$13=1,SUMIFS(Lançamentos!$Q$5:$Q$1004,Lançamentos!$K$5:$K$1004,$D321,Lançamentos!$U$5:$U$1004,N$5,Lançamentos!$W$5:$W$1004,'BH (3)'!$C$14),SUMIFS(Lançamentos!$Q$5:$Q$1004,Lançamentos!$J$5:$J$1004,$D321,Lançamentos!$U$5:$U$1004,N$5,Lançamentos!$W$5:$W$1004,'BH (3)'!$C$14)))</f>
        <v>x</v>
      </c>
      <c r="O321" s="88" t="str">
        <f>IF($D321="","x",IF('BH (3)'!$B$13=1,SUMIFS(Lançamentos!$Q$5:$Q$1004,Lançamentos!$K$5:$K$1004,$D321,Lançamentos!$U$5:$U$1004,O$5,Lançamentos!$W$5:$W$1004,'BH (3)'!$C$14),SUMIFS(Lançamentos!$Q$5:$Q$1004,Lançamentos!$J$5:$J$1004,$D321,Lançamentos!$U$5:$U$1004,O$5,Lançamentos!$W$5:$W$1004,'BH (3)'!$C$14)))</f>
        <v>x</v>
      </c>
      <c r="P321" s="88" t="str">
        <f>IF($D321="","x",IF('BH (3)'!$B$13=1,SUMIFS(Lançamentos!$Q$5:$Q$1004,Lançamentos!$K$5:$K$1004,$D321,Lançamentos!$U$5:$U$1004,P$5,Lançamentos!$W$5:$W$1004,'BH (3)'!$C$14),SUMIFS(Lançamentos!$Q$5:$Q$1004,Lançamentos!$J$5:$J$1004,$D321,Lançamentos!$U$5:$U$1004,P$5,Lançamentos!$W$5:$W$1004,'BH (3)'!$C$14)))</f>
        <v>x</v>
      </c>
      <c r="Q321" s="177" t="str">
        <f t="shared" si="9"/>
        <v/>
      </c>
    </row>
    <row r="322" spans="3:17" ht="45" customHeight="1" x14ac:dyDescent="0.25">
      <c r="C322" s="81" t="str">
        <f t="shared" si="8"/>
        <v/>
      </c>
      <c r="D322" s="170" t="str">
        <f>IF('BH (3)'!$B$13=1,IF(Adv!D320="","",Adv!D320),IF(Cli!D320="","",Cli!D320))</f>
        <v/>
      </c>
      <c r="E322" s="88" t="str">
        <f>IF($D322="","x",IF('BH (3)'!$B$13=1,SUMIFS(Lançamentos!$Q$5:$Q$1004,Lançamentos!$K$5:$K$1004,$D322,Lançamentos!$U$5:$U$1004,E$5,Lançamentos!$W$5:$W$1004,'BH (3)'!$C$14),SUMIFS(Lançamentos!$Q$5:$Q$1004,Lançamentos!$J$5:$J$1004,$D322,Lançamentos!$U$5:$U$1004,E$5,Lançamentos!$W$5:$W$1004,'BH (3)'!$C$14)))</f>
        <v>x</v>
      </c>
      <c r="F322" s="88" t="str">
        <f>IF($D322="","x",IF('BH (3)'!$B$13=1,SUMIFS(Lançamentos!$Q$5:$Q$1004,Lançamentos!$K$5:$K$1004,$D322,Lançamentos!$U$5:$U$1004,F$5,Lançamentos!$W$5:$W$1004,'BH (3)'!$C$14),SUMIFS(Lançamentos!$Q$5:$Q$1004,Lançamentos!$J$5:$J$1004,$D322,Lançamentos!$U$5:$U$1004,F$5,Lançamentos!$W$5:$W$1004,'BH (3)'!$C$14)))</f>
        <v>x</v>
      </c>
      <c r="G322" s="88" t="str">
        <f>IF($D322="","x",IF('BH (3)'!$B$13=1,SUMIFS(Lançamentos!$Q$5:$Q$1004,Lançamentos!$K$5:$K$1004,$D322,Lançamentos!$U$5:$U$1004,G$5,Lançamentos!$W$5:$W$1004,'BH (3)'!$C$14),SUMIFS(Lançamentos!$Q$5:$Q$1004,Lançamentos!$J$5:$J$1004,$D322,Lançamentos!$U$5:$U$1004,G$5,Lançamentos!$W$5:$W$1004,'BH (3)'!$C$14)))</f>
        <v>x</v>
      </c>
      <c r="H322" s="88" t="str">
        <f>IF($D322="","x",IF('BH (3)'!$B$13=1,SUMIFS(Lançamentos!$Q$5:$Q$1004,Lançamentos!$K$5:$K$1004,$D322,Lançamentos!$U$5:$U$1004,H$5,Lançamentos!$W$5:$W$1004,'BH (3)'!$C$14),SUMIFS(Lançamentos!$Q$5:$Q$1004,Lançamentos!$J$5:$J$1004,$D322,Lançamentos!$U$5:$U$1004,H$5,Lançamentos!$W$5:$W$1004,'BH (3)'!$C$14)))</f>
        <v>x</v>
      </c>
      <c r="I322" s="88" t="str">
        <f>IF($D322="","x",IF('BH (3)'!$B$13=1,SUMIFS(Lançamentos!$Q$5:$Q$1004,Lançamentos!$K$5:$K$1004,$D322,Lançamentos!$U$5:$U$1004,I$5,Lançamentos!$W$5:$W$1004,'BH (3)'!$C$14),SUMIFS(Lançamentos!$Q$5:$Q$1004,Lançamentos!$J$5:$J$1004,$D322,Lançamentos!$U$5:$U$1004,I$5,Lançamentos!$W$5:$W$1004,'BH (3)'!$C$14)))</f>
        <v>x</v>
      </c>
      <c r="J322" s="88" t="str">
        <f>IF($D322="","x",IF('BH (3)'!$B$13=1,SUMIFS(Lançamentos!$Q$5:$Q$1004,Lançamentos!$K$5:$K$1004,$D322,Lançamentos!$U$5:$U$1004,J$5,Lançamentos!$W$5:$W$1004,'BH (3)'!$C$14),SUMIFS(Lançamentos!$Q$5:$Q$1004,Lançamentos!$J$5:$J$1004,$D322,Lançamentos!$U$5:$U$1004,J$5,Lançamentos!$W$5:$W$1004,'BH (3)'!$C$14)))</f>
        <v>x</v>
      </c>
      <c r="K322" s="88" t="str">
        <f>IF($D322="","x",IF('BH (3)'!$B$13=1,SUMIFS(Lançamentos!$Q$5:$Q$1004,Lançamentos!$K$5:$K$1004,$D322,Lançamentos!$U$5:$U$1004,K$5,Lançamentos!$W$5:$W$1004,'BH (3)'!$C$14),SUMIFS(Lançamentos!$Q$5:$Q$1004,Lançamentos!$J$5:$J$1004,$D322,Lançamentos!$U$5:$U$1004,K$5,Lançamentos!$W$5:$W$1004,'BH (3)'!$C$14)))</f>
        <v>x</v>
      </c>
      <c r="L322" s="88" t="str">
        <f>IF($D322="","x",IF('BH (3)'!$B$13=1,SUMIFS(Lançamentos!$Q$5:$Q$1004,Lançamentos!$K$5:$K$1004,$D322,Lançamentos!$U$5:$U$1004,L$5,Lançamentos!$W$5:$W$1004,'BH (3)'!$C$14),SUMIFS(Lançamentos!$Q$5:$Q$1004,Lançamentos!$J$5:$J$1004,$D322,Lançamentos!$U$5:$U$1004,L$5,Lançamentos!$W$5:$W$1004,'BH (3)'!$C$14)))</f>
        <v>x</v>
      </c>
      <c r="M322" s="88" t="str">
        <f>IF($D322="","x",IF('BH (3)'!$B$13=1,SUMIFS(Lançamentos!$Q$5:$Q$1004,Lançamentos!$K$5:$K$1004,$D322,Lançamentos!$U$5:$U$1004,M$5,Lançamentos!$W$5:$W$1004,'BH (3)'!$C$14),SUMIFS(Lançamentos!$Q$5:$Q$1004,Lançamentos!$J$5:$J$1004,$D322,Lançamentos!$U$5:$U$1004,M$5,Lançamentos!$W$5:$W$1004,'BH (3)'!$C$14)))</f>
        <v>x</v>
      </c>
      <c r="N322" s="88" t="str">
        <f>IF($D322="","x",IF('BH (3)'!$B$13=1,SUMIFS(Lançamentos!$Q$5:$Q$1004,Lançamentos!$K$5:$K$1004,$D322,Lançamentos!$U$5:$U$1004,N$5,Lançamentos!$W$5:$W$1004,'BH (3)'!$C$14),SUMIFS(Lançamentos!$Q$5:$Q$1004,Lançamentos!$J$5:$J$1004,$D322,Lançamentos!$U$5:$U$1004,N$5,Lançamentos!$W$5:$W$1004,'BH (3)'!$C$14)))</f>
        <v>x</v>
      </c>
      <c r="O322" s="88" t="str">
        <f>IF($D322="","x",IF('BH (3)'!$B$13=1,SUMIFS(Lançamentos!$Q$5:$Q$1004,Lançamentos!$K$5:$K$1004,$D322,Lançamentos!$U$5:$U$1004,O$5,Lançamentos!$W$5:$W$1004,'BH (3)'!$C$14),SUMIFS(Lançamentos!$Q$5:$Q$1004,Lançamentos!$J$5:$J$1004,$D322,Lançamentos!$U$5:$U$1004,O$5,Lançamentos!$W$5:$W$1004,'BH (3)'!$C$14)))</f>
        <v>x</v>
      </c>
      <c r="P322" s="88" t="str">
        <f>IF($D322="","x",IF('BH (3)'!$B$13=1,SUMIFS(Lançamentos!$Q$5:$Q$1004,Lançamentos!$K$5:$K$1004,$D322,Lançamentos!$U$5:$U$1004,P$5,Lançamentos!$W$5:$W$1004,'BH (3)'!$C$14),SUMIFS(Lançamentos!$Q$5:$Q$1004,Lançamentos!$J$5:$J$1004,$D322,Lançamentos!$U$5:$U$1004,P$5,Lançamentos!$W$5:$W$1004,'BH (3)'!$C$14)))</f>
        <v>x</v>
      </c>
      <c r="Q322" s="177" t="str">
        <f t="shared" si="9"/>
        <v/>
      </c>
    </row>
    <row r="323" spans="3:17" ht="45" customHeight="1" x14ac:dyDescent="0.25">
      <c r="C323" s="81" t="str">
        <f t="shared" si="8"/>
        <v/>
      </c>
      <c r="D323" s="170" t="str">
        <f>IF('BH (3)'!$B$13=1,IF(Adv!D321="","",Adv!D321),IF(Cli!D321="","",Cli!D321))</f>
        <v/>
      </c>
      <c r="E323" s="88" t="str">
        <f>IF($D323="","x",IF('BH (3)'!$B$13=1,SUMIFS(Lançamentos!$Q$5:$Q$1004,Lançamentos!$K$5:$K$1004,$D323,Lançamentos!$U$5:$U$1004,E$5,Lançamentos!$W$5:$W$1004,'BH (3)'!$C$14),SUMIFS(Lançamentos!$Q$5:$Q$1004,Lançamentos!$J$5:$J$1004,$D323,Lançamentos!$U$5:$U$1004,E$5,Lançamentos!$W$5:$W$1004,'BH (3)'!$C$14)))</f>
        <v>x</v>
      </c>
      <c r="F323" s="88" t="str">
        <f>IF($D323="","x",IF('BH (3)'!$B$13=1,SUMIFS(Lançamentos!$Q$5:$Q$1004,Lançamentos!$K$5:$K$1004,$D323,Lançamentos!$U$5:$U$1004,F$5,Lançamentos!$W$5:$W$1004,'BH (3)'!$C$14),SUMIFS(Lançamentos!$Q$5:$Q$1004,Lançamentos!$J$5:$J$1004,$D323,Lançamentos!$U$5:$U$1004,F$5,Lançamentos!$W$5:$W$1004,'BH (3)'!$C$14)))</f>
        <v>x</v>
      </c>
      <c r="G323" s="88" t="str">
        <f>IF($D323="","x",IF('BH (3)'!$B$13=1,SUMIFS(Lançamentos!$Q$5:$Q$1004,Lançamentos!$K$5:$K$1004,$D323,Lançamentos!$U$5:$U$1004,G$5,Lançamentos!$W$5:$W$1004,'BH (3)'!$C$14),SUMIFS(Lançamentos!$Q$5:$Q$1004,Lançamentos!$J$5:$J$1004,$D323,Lançamentos!$U$5:$U$1004,G$5,Lançamentos!$W$5:$W$1004,'BH (3)'!$C$14)))</f>
        <v>x</v>
      </c>
      <c r="H323" s="88" t="str">
        <f>IF($D323="","x",IF('BH (3)'!$B$13=1,SUMIFS(Lançamentos!$Q$5:$Q$1004,Lançamentos!$K$5:$K$1004,$D323,Lançamentos!$U$5:$U$1004,H$5,Lançamentos!$W$5:$W$1004,'BH (3)'!$C$14),SUMIFS(Lançamentos!$Q$5:$Q$1004,Lançamentos!$J$5:$J$1004,$D323,Lançamentos!$U$5:$U$1004,H$5,Lançamentos!$W$5:$W$1004,'BH (3)'!$C$14)))</f>
        <v>x</v>
      </c>
      <c r="I323" s="88" t="str">
        <f>IF($D323="","x",IF('BH (3)'!$B$13=1,SUMIFS(Lançamentos!$Q$5:$Q$1004,Lançamentos!$K$5:$K$1004,$D323,Lançamentos!$U$5:$U$1004,I$5,Lançamentos!$W$5:$W$1004,'BH (3)'!$C$14),SUMIFS(Lançamentos!$Q$5:$Q$1004,Lançamentos!$J$5:$J$1004,$D323,Lançamentos!$U$5:$U$1004,I$5,Lançamentos!$W$5:$W$1004,'BH (3)'!$C$14)))</f>
        <v>x</v>
      </c>
      <c r="J323" s="88" t="str">
        <f>IF($D323="","x",IF('BH (3)'!$B$13=1,SUMIFS(Lançamentos!$Q$5:$Q$1004,Lançamentos!$K$5:$K$1004,$D323,Lançamentos!$U$5:$U$1004,J$5,Lançamentos!$W$5:$W$1004,'BH (3)'!$C$14),SUMIFS(Lançamentos!$Q$5:$Q$1004,Lançamentos!$J$5:$J$1004,$D323,Lançamentos!$U$5:$U$1004,J$5,Lançamentos!$W$5:$W$1004,'BH (3)'!$C$14)))</f>
        <v>x</v>
      </c>
      <c r="K323" s="88" t="str">
        <f>IF($D323="","x",IF('BH (3)'!$B$13=1,SUMIFS(Lançamentos!$Q$5:$Q$1004,Lançamentos!$K$5:$K$1004,$D323,Lançamentos!$U$5:$U$1004,K$5,Lançamentos!$W$5:$W$1004,'BH (3)'!$C$14),SUMIFS(Lançamentos!$Q$5:$Q$1004,Lançamentos!$J$5:$J$1004,$D323,Lançamentos!$U$5:$U$1004,K$5,Lançamentos!$W$5:$W$1004,'BH (3)'!$C$14)))</f>
        <v>x</v>
      </c>
      <c r="L323" s="88" t="str">
        <f>IF($D323="","x",IF('BH (3)'!$B$13=1,SUMIFS(Lançamentos!$Q$5:$Q$1004,Lançamentos!$K$5:$K$1004,$D323,Lançamentos!$U$5:$U$1004,L$5,Lançamentos!$W$5:$W$1004,'BH (3)'!$C$14),SUMIFS(Lançamentos!$Q$5:$Q$1004,Lançamentos!$J$5:$J$1004,$D323,Lançamentos!$U$5:$U$1004,L$5,Lançamentos!$W$5:$W$1004,'BH (3)'!$C$14)))</f>
        <v>x</v>
      </c>
      <c r="M323" s="88" t="str">
        <f>IF($D323="","x",IF('BH (3)'!$B$13=1,SUMIFS(Lançamentos!$Q$5:$Q$1004,Lançamentos!$K$5:$K$1004,$D323,Lançamentos!$U$5:$U$1004,M$5,Lançamentos!$W$5:$W$1004,'BH (3)'!$C$14),SUMIFS(Lançamentos!$Q$5:$Q$1004,Lançamentos!$J$5:$J$1004,$D323,Lançamentos!$U$5:$U$1004,M$5,Lançamentos!$W$5:$W$1004,'BH (3)'!$C$14)))</f>
        <v>x</v>
      </c>
      <c r="N323" s="88" t="str">
        <f>IF($D323="","x",IF('BH (3)'!$B$13=1,SUMIFS(Lançamentos!$Q$5:$Q$1004,Lançamentos!$K$5:$K$1004,$D323,Lançamentos!$U$5:$U$1004,N$5,Lançamentos!$W$5:$W$1004,'BH (3)'!$C$14),SUMIFS(Lançamentos!$Q$5:$Q$1004,Lançamentos!$J$5:$J$1004,$D323,Lançamentos!$U$5:$U$1004,N$5,Lançamentos!$W$5:$W$1004,'BH (3)'!$C$14)))</f>
        <v>x</v>
      </c>
      <c r="O323" s="88" t="str">
        <f>IF($D323="","x",IF('BH (3)'!$B$13=1,SUMIFS(Lançamentos!$Q$5:$Q$1004,Lançamentos!$K$5:$K$1004,$D323,Lançamentos!$U$5:$U$1004,O$5,Lançamentos!$W$5:$W$1004,'BH (3)'!$C$14),SUMIFS(Lançamentos!$Q$5:$Q$1004,Lançamentos!$J$5:$J$1004,$D323,Lançamentos!$U$5:$U$1004,O$5,Lançamentos!$W$5:$W$1004,'BH (3)'!$C$14)))</f>
        <v>x</v>
      </c>
      <c r="P323" s="88" t="str">
        <f>IF($D323="","x",IF('BH (3)'!$B$13=1,SUMIFS(Lançamentos!$Q$5:$Q$1004,Lançamentos!$K$5:$K$1004,$D323,Lançamentos!$U$5:$U$1004,P$5,Lançamentos!$W$5:$W$1004,'BH (3)'!$C$14),SUMIFS(Lançamentos!$Q$5:$Q$1004,Lançamentos!$J$5:$J$1004,$D323,Lançamentos!$U$5:$U$1004,P$5,Lançamentos!$W$5:$W$1004,'BH (3)'!$C$14)))</f>
        <v>x</v>
      </c>
      <c r="Q323" s="177" t="str">
        <f t="shared" si="9"/>
        <v/>
      </c>
    </row>
    <row r="324" spans="3:17" ht="45" customHeight="1" x14ac:dyDescent="0.25">
      <c r="C324" s="81" t="str">
        <f t="shared" si="8"/>
        <v/>
      </c>
      <c r="D324" s="170" t="str">
        <f>IF('BH (3)'!$B$13=1,IF(Adv!D322="","",Adv!D322),IF(Cli!D322="","",Cli!D322))</f>
        <v/>
      </c>
      <c r="E324" s="88" t="str">
        <f>IF($D324="","x",IF('BH (3)'!$B$13=1,SUMIFS(Lançamentos!$Q$5:$Q$1004,Lançamentos!$K$5:$K$1004,$D324,Lançamentos!$U$5:$U$1004,E$5,Lançamentos!$W$5:$W$1004,'BH (3)'!$C$14),SUMIFS(Lançamentos!$Q$5:$Q$1004,Lançamentos!$J$5:$J$1004,$D324,Lançamentos!$U$5:$U$1004,E$5,Lançamentos!$W$5:$W$1004,'BH (3)'!$C$14)))</f>
        <v>x</v>
      </c>
      <c r="F324" s="88" t="str">
        <f>IF($D324="","x",IF('BH (3)'!$B$13=1,SUMIFS(Lançamentos!$Q$5:$Q$1004,Lançamentos!$K$5:$K$1004,$D324,Lançamentos!$U$5:$U$1004,F$5,Lançamentos!$W$5:$W$1004,'BH (3)'!$C$14),SUMIFS(Lançamentos!$Q$5:$Q$1004,Lançamentos!$J$5:$J$1004,$D324,Lançamentos!$U$5:$U$1004,F$5,Lançamentos!$W$5:$W$1004,'BH (3)'!$C$14)))</f>
        <v>x</v>
      </c>
      <c r="G324" s="88" t="str">
        <f>IF($D324="","x",IF('BH (3)'!$B$13=1,SUMIFS(Lançamentos!$Q$5:$Q$1004,Lançamentos!$K$5:$K$1004,$D324,Lançamentos!$U$5:$U$1004,G$5,Lançamentos!$W$5:$W$1004,'BH (3)'!$C$14),SUMIFS(Lançamentos!$Q$5:$Q$1004,Lançamentos!$J$5:$J$1004,$D324,Lançamentos!$U$5:$U$1004,G$5,Lançamentos!$W$5:$W$1004,'BH (3)'!$C$14)))</f>
        <v>x</v>
      </c>
      <c r="H324" s="88" t="str">
        <f>IF($D324="","x",IF('BH (3)'!$B$13=1,SUMIFS(Lançamentos!$Q$5:$Q$1004,Lançamentos!$K$5:$K$1004,$D324,Lançamentos!$U$5:$U$1004,H$5,Lançamentos!$W$5:$W$1004,'BH (3)'!$C$14),SUMIFS(Lançamentos!$Q$5:$Q$1004,Lançamentos!$J$5:$J$1004,$D324,Lançamentos!$U$5:$U$1004,H$5,Lançamentos!$W$5:$W$1004,'BH (3)'!$C$14)))</f>
        <v>x</v>
      </c>
      <c r="I324" s="88" t="str">
        <f>IF($D324="","x",IF('BH (3)'!$B$13=1,SUMIFS(Lançamentos!$Q$5:$Q$1004,Lançamentos!$K$5:$K$1004,$D324,Lançamentos!$U$5:$U$1004,I$5,Lançamentos!$W$5:$W$1004,'BH (3)'!$C$14),SUMIFS(Lançamentos!$Q$5:$Q$1004,Lançamentos!$J$5:$J$1004,$D324,Lançamentos!$U$5:$U$1004,I$5,Lançamentos!$W$5:$W$1004,'BH (3)'!$C$14)))</f>
        <v>x</v>
      </c>
      <c r="J324" s="88" t="str">
        <f>IF($D324="","x",IF('BH (3)'!$B$13=1,SUMIFS(Lançamentos!$Q$5:$Q$1004,Lançamentos!$K$5:$K$1004,$D324,Lançamentos!$U$5:$U$1004,J$5,Lançamentos!$W$5:$W$1004,'BH (3)'!$C$14),SUMIFS(Lançamentos!$Q$5:$Q$1004,Lançamentos!$J$5:$J$1004,$D324,Lançamentos!$U$5:$U$1004,J$5,Lançamentos!$W$5:$W$1004,'BH (3)'!$C$14)))</f>
        <v>x</v>
      </c>
      <c r="K324" s="88" t="str">
        <f>IF($D324="","x",IF('BH (3)'!$B$13=1,SUMIFS(Lançamentos!$Q$5:$Q$1004,Lançamentos!$K$5:$K$1004,$D324,Lançamentos!$U$5:$U$1004,K$5,Lançamentos!$W$5:$W$1004,'BH (3)'!$C$14),SUMIFS(Lançamentos!$Q$5:$Q$1004,Lançamentos!$J$5:$J$1004,$D324,Lançamentos!$U$5:$U$1004,K$5,Lançamentos!$W$5:$W$1004,'BH (3)'!$C$14)))</f>
        <v>x</v>
      </c>
      <c r="L324" s="88" t="str">
        <f>IF($D324="","x",IF('BH (3)'!$B$13=1,SUMIFS(Lançamentos!$Q$5:$Q$1004,Lançamentos!$K$5:$K$1004,$D324,Lançamentos!$U$5:$U$1004,L$5,Lançamentos!$W$5:$W$1004,'BH (3)'!$C$14),SUMIFS(Lançamentos!$Q$5:$Q$1004,Lançamentos!$J$5:$J$1004,$D324,Lançamentos!$U$5:$U$1004,L$5,Lançamentos!$W$5:$W$1004,'BH (3)'!$C$14)))</f>
        <v>x</v>
      </c>
      <c r="M324" s="88" t="str">
        <f>IF($D324="","x",IF('BH (3)'!$B$13=1,SUMIFS(Lançamentos!$Q$5:$Q$1004,Lançamentos!$K$5:$K$1004,$D324,Lançamentos!$U$5:$U$1004,M$5,Lançamentos!$W$5:$W$1004,'BH (3)'!$C$14),SUMIFS(Lançamentos!$Q$5:$Q$1004,Lançamentos!$J$5:$J$1004,$D324,Lançamentos!$U$5:$U$1004,M$5,Lançamentos!$W$5:$W$1004,'BH (3)'!$C$14)))</f>
        <v>x</v>
      </c>
      <c r="N324" s="88" t="str">
        <f>IF($D324="","x",IF('BH (3)'!$B$13=1,SUMIFS(Lançamentos!$Q$5:$Q$1004,Lançamentos!$K$5:$K$1004,$D324,Lançamentos!$U$5:$U$1004,N$5,Lançamentos!$W$5:$W$1004,'BH (3)'!$C$14),SUMIFS(Lançamentos!$Q$5:$Q$1004,Lançamentos!$J$5:$J$1004,$D324,Lançamentos!$U$5:$U$1004,N$5,Lançamentos!$W$5:$W$1004,'BH (3)'!$C$14)))</f>
        <v>x</v>
      </c>
      <c r="O324" s="88" t="str">
        <f>IF($D324="","x",IF('BH (3)'!$B$13=1,SUMIFS(Lançamentos!$Q$5:$Q$1004,Lançamentos!$K$5:$K$1004,$D324,Lançamentos!$U$5:$U$1004,O$5,Lançamentos!$W$5:$W$1004,'BH (3)'!$C$14),SUMIFS(Lançamentos!$Q$5:$Q$1004,Lançamentos!$J$5:$J$1004,$D324,Lançamentos!$U$5:$U$1004,O$5,Lançamentos!$W$5:$W$1004,'BH (3)'!$C$14)))</f>
        <v>x</v>
      </c>
      <c r="P324" s="88" t="str">
        <f>IF($D324="","x",IF('BH (3)'!$B$13=1,SUMIFS(Lançamentos!$Q$5:$Q$1004,Lançamentos!$K$5:$K$1004,$D324,Lançamentos!$U$5:$U$1004,P$5,Lançamentos!$W$5:$W$1004,'BH (3)'!$C$14),SUMIFS(Lançamentos!$Q$5:$Q$1004,Lançamentos!$J$5:$J$1004,$D324,Lançamentos!$U$5:$U$1004,P$5,Lançamentos!$W$5:$W$1004,'BH (3)'!$C$14)))</f>
        <v>x</v>
      </c>
      <c r="Q324" s="177" t="str">
        <f t="shared" si="9"/>
        <v/>
      </c>
    </row>
    <row r="325" spans="3:17" ht="45" customHeight="1" x14ac:dyDescent="0.25">
      <c r="C325" s="81" t="str">
        <f t="shared" si="8"/>
        <v/>
      </c>
      <c r="D325" s="170" t="str">
        <f>IF('BH (3)'!$B$13=1,IF(Adv!D323="","",Adv!D323),IF(Cli!D323="","",Cli!D323))</f>
        <v/>
      </c>
      <c r="E325" s="88" t="str">
        <f>IF($D325="","x",IF('BH (3)'!$B$13=1,SUMIFS(Lançamentos!$Q$5:$Q$1004,Lançamentos!$K$5:$K$1004,$D325,Lançamentos!$U$5:$U$1004,E$5,Lançamentos!$W$5:$W$1004,'BH (3)'!$C$14),SUMIFS(Lançamentos!$Q$5:$Q$1004,Lançamentos!$J$5:$J$1004,$D325,Lançamentos!$U$5:$U$1004,E$5,Lançamentos!$W$5:$W$1004,'BH (3)'!$C$14)))</f>
        <v>x</v>
      </c>
      <c r="F325" s="88" t="str">
        <f>IF($D325="","x",IF('BH (3)'!$B$13=1,SUMIFS(Lançamentos!$Q$5:$Q$1004,Lançamentos!$K$5:$K$1004,$D325,Lançamentos!$U$5:$U$1004,F$5,Lançamentos!$W$5:$W$1004,'BH (3)'!$C$14),SUMIFS(Lançamentos!$Q$5:$Q$1004,Lançamentos!$J$5:$J$1004,$D325,Lançamentos!$U$5:$U$1004,F$5,Lançamentos!$W$5:$W$1004,'BH (3)'!$C$14)))</f>
        <v>x</v>
      </c>
      <c r="G325" s="88" t="str">
        <f>IF($D325="","x",IF('BH (3)'!$B$13=1,SUMIFS(Lançamentos!$Q$5:$Q$1004,Lançamentos!$K$5:$K$1004,$D325,Lançamentos!$U$5:$U$1004,G$5,Lançamentos!$W$5:$W$1004,'BH (3)'!$C$14),SUMIFS(Lançamentos!$Q$5:$Q$1004,Lançamentos!$J$5:$J$1004,$D325,Lançamentos!$U$5:$U$1004,G$5,Lançamentos!$W$5:$W$1004,'BH (3)'!$C$14)))</f>
        <v>x</v>
      </c>
      <c r="H325" s="88" t="str">
        <f>IF($D325="","x",IF('BH (3)'!$B$13=1,SUMIFS(Lançamentos!$Q$5:$Q$1004,Lançamentos!$K$5:$K$1004,$D325,Lançamentos!$U$5:$U$1004,H$5,Lançamentos!$W$5:$W$1004,'BH (3)'!$C$14),SUMIFS(Lançamentos!$Q$5:$Q$1004,Lançamentos!$J$5:$J$1004,$D325,Lançamentos!$U$5:$U$1004,H$5,Lançamentos!$W$5:$W$1004,'BH (3)'!$C$14)))</f>
        <v>x</v>
      </c>
      <c r="I325" s="88" t="str">
        <f>IF($D325="","x",IF('BH (3)'!$B$13=1,SUMIFS(Lançamentos!$Q$5:$Q$1004,Lançamentos!$K$5:$K$1004,$D325,Lançamentos!$U$5:$U$1004,I$5,Lançamentos!$W$5:$W$1004,'BH (3)'!$C$14),SUMIFS(Lançamentos!$Q$5:$Q$1004,Lançamentos!$J$5:$J$1004,$D325,Lançamentos!$U$5:$U$1004,I$5,Lançamentos!$W$5:$W$1004,'BH (3)'!$C$14)))</f>
        <v>x</v>
      </c>
      <c r="J325" s="88" t="str">
        <f>IF($D325="","x",IF('BH (3)'!$B$13=1,SUMIFS(Lançamentos!$Q$5:$Q$1004,Lançamentos!$K$5:$K$1004,$D325,Lançamentos!$U$5:$U$1004,J$5,Lançamentos!$W$5:$W$1004,'BH (3)'!$C$14),SUMIFS(Lançamentos!$Q$5:$Q$1004,Lançamentos!$J$5:$J$1004,$D325,Lançamentos!$U$5:$U$1004,J$5,Lançamentos!$W$5:$W$1004,'BH (3)'!$C$14)))</f>
        <v>x</v>
      </c>
      <c r="K325" s="88" t="str">
        <f>IF($D325="","x",IF('BH (3)'!$B$13=1,SUMIFS(Lançamentos!$Q$5:$Q$1004,Lançamentos!$K$5:$K$1004,$D325,Lançamentos!$U$5:$U$1004,K$5,Lançamentos!$W$5:$W$1004,'BH (3)'!$C$14),SUMIFS(Lançamentos!$Q$5:$Q$1004,Lançamentos!$J$5:$J$1004,$D325,Lançamentos!$U$5:$U$1004,K$5,Lançamentos!$W$5:$W$1004,'BH (3)'!$C$14)))</f>
        <v>x</v>
      </c>
      <c r="L325" s="88" t="str">
        <f>IF($D325="","x",IF('BH (3)'!$B$13=1,SUMIFS(Lançamentos!$Q$5:$Q$1004,Lançamentos!$K$5:$K$1004,$D325,Lançamentos!$U$5:$U$1004,L$5,Lançamentos!$W$5:$W$1004,'BH (3)'!$C$14),SUMIFS(Lançamentos!$Q$5:$Q$1004,Lançamentos!$J$5:$J$1004,$D325,Lançamentos!$U$5:$U$1004,L$5,Lançamentos!$W$5:$W$1004,'BH (3)'!$C$14)))</f>
        <v>x</v>
      </c>
      <c r="M325" s="88" t="str">
        <f>IF($D325="","x",IF('BH (3)'!$B$13=1,SUMIFS(Lançamentos!$Q$5:$Q$1004,Lançamentos!$K$5:$K$1004,$D325,Lançamentos!$U$5:$U$1004,M$5,Lançamentos!$W$5:$W$1004,'BH (3)'!$C$14),SUMIFS(Lançamentos!$Q$5:$Q$1004,Lançamentos!$J$5:$J$1004,$D325,Lançamentos!$U$5:$U$1004,M$5,Lançamentos!$W$5:$W$1004,'BH (3)'!$C$14)))</f>
        <v>x</v>
      </c>
      <c r="N325" s="88" t="str">
        <f>IF($D325="","x",IF('BH (3)'!$B$13=1,SUMIFS(Lançamentos!$Q$5:$Q$1004,Lançamentos!$K$5:$K$1004,$D325,Lançamentos!$U$5:$U$1004,N$5,Lançamentos!$W$5:$W$1004,'BH (3)'!$C$14),SUMIFS(Lançamentos!$Q$5:$Q$1004,Lançamentos!$J$5:$J$1004,$D325,Lançamentos!$U$5:$U$1004,N$5,Lançamentos!$W$5:$W$1004,'BH (3)'!$C$14)))</f>
        <v>x</v>
      </c>
      <c r="O325" s="88" t="str">
        <f>IF($D325="","x",IF('BH (3)'!$B$13=1,SUMIFS(Lançamentos!$Q$5:$Q$1004,Lançamentos!$K$5:$K$1004,$D325,Lançamentos!$U$5:$U$1004,O$5,Lançamentos!$W$5:$W$1004,'BH (3)'!$C$14),SUMIFS(Lançamentos!$Q$5:$Q$1004,Lançamentos!$J$5:$J$1004,$D325,Lançamentos!$U$5:$U$1004,O$5,Lançamentos!$W$5:$W$1004,'BH (3)'!$C$14)))</f>
        <v>x</v>
      </c>
      <c r="P325" s="88" t="str">
        <f>IF($D325="","x",IF('BH (3)'!$B$13=1,SUMIFS(Lançamentos!$Q$5:$Q$1004,Lançamentos!$K$5:$K$1004,$D325,Lançamentos!$U$5:$U$1004,P$5,Lançamentos!$W$5:$W$1004,'BH (3)'!$C$14),SUMIFS(Lançamentos!$Q$5:$Q$1004,Lançamentos!$J$5:$J$1004,$D325,Lançamentos!$U$5:$U$1004,P$5,Lançamentos!$W$5:$W$1004,'BH (3)'!$C$14)))</f>
        <v>x</v>
      </c>
      <c r="Q325" s="177" t="str">
        <f t="shared" si="9"/>
        <v/>
      </c>
    </row>
    <row r="326" spans="3:17" ht="45" customHeight="1" x14ac:dyDescent="0.25">
      <c r="C326" s="81" t="str">
        <f t="shared" si="8"/>
        <v/>
      </c>
      <c r="D326" s="170" t="str">
        <f>IF('BH (3)'!$B$13=1,IF(Adv!D324="","",Adv!D324),IF(Cli!D324="","",Cli!D324))</f>
        <v/>
      </c>
      <c r="E326" s="88" t="str">
        <f>IF($D326="","x",IF('BH (3)'!$B$13=1,SUMIFS(Lançamentos!$Q$5:$Q$1004,Lançamentos!$K$5:$K$1004,$D326,Lançamentos!$U$5:$U$1004,E$5,Lançamentos!$W$5:$W$1004,'BH (3)'!$C$14),SUMIFS(Lançamentos!$Q$5:$Q$1004,Lançamentos!$J$5:$J$1004,$D326,Lançamentos!$U$5:$U$1004,E$5,Lançamentos!$W$5:$W$1004,'BH (3)'!$C$14)))</f>
        <v>x</v>
      </c>
      <c r="F326" s="88" t="str">
        <f>IF($D326="","x",IF('BH (3)'!$B$13=1,SUMIFS(Lançamentos!$Q$5:$Q$1004,Lançamentos!$K$5:$K$1004,$D326,Lançamentos!$U$5:$U$1004,F$5,Lançamentos!$W$5:$W$1004,'BH (3)'!$C$14),SUMIFS(Lançamentos!$Q$5:$Q$1004,Lançamentos!$J$5:$J$1004,$D326,Lançamentos!$U$5:$U$1004,F$5,Lançamentos!$W$5:$W$1004,'BH (3)'!$C$14)))</f>
        <v>x</v>
      </c>
      <c r="G326" s="88" t="str">
        <f>IF($D326="","x",IF('BH (3)'!$B$13=1,SUMIFS(Lançamentos!$Q$5:$Q$1004,Lançamentos!$K$5:$K$1004,$D326,Lançamentos!$U$5:$U$1004,G$5,Lançamentos!$W$5:$W$1004,'BH (3)'!$C$14),SUMIFS(Lançamentos!$Q$5:$Q$1004,Lançamentos!$J$5:$J$1004,$D326,Lançamentos!$U$5:$U$1004,G$5,Lançamentos!$W$5:$W$1004,'BH (3)'!$C$14)))</f>
        <v>x</v>
      </c>
      <c r="H326" s="88" t="str">
        <f>IF($D326="","x",IF('BH (3)'!$B$13=1,SUMIFS(Lançamentos!$Q$5:$Q$1004,Lançamentos!$K$5:$K$1004,$D326,Lançamentos!$U$5:$U$1004,H$5,Lançamentos!$W$5:$W$1004,'BH (3)'!$C$14),SUMIFS(Lançamentos!$Q$5:$Q$1004,Lançamentos!$J$5:$J$1004,$D326,Lançamentos!$U$5:$U$1004,H$5,Lançamentos!$W$5:$W$1004,'BH (3)'!$C$14)))</f>
        <v>x</v>
      </c>
      <c r="I326" s="88" t="str">
        <f>IF($D326="","x",IF('BH (3)'!$B$13=1,SUMIFS(Lançamentos!$Q$5:$Q$1004,Lançamentos!$K$5:$K$1004,$D326,Lançamentos!$U$5:$U$1004,I$5,Lançamentos!$W$5:$W$1004,'BH (3)'!$C$14),SUMIFS(Lançamentos!$Q$5:$Q$1004,Lançamentos!$J$5:$J$1004,$D326,Lançamentos!$U$5:$U$1004,I$5,Lançamentos!$W$5:$W$1004,'BH (3)'!$C$14)))</f>
        <v>x</v>
      </c>
      <c r="J326" s="88" t="str">
        <f>IF($D326="","x",IF('BH (3)'!$B$13=1,SUMIFS(Lançamentos!$Q$5:$Q$1004,Lançamentos!$K$5:$K$1004,$D326,Lançamentos!$U$5:$U$1004,J$5,Lançamentos!$W$5:$W$1004,'BH (3)'!$C$14),SUMIFS(Lançamentos!$Q$5:$Q$1004,Lançamentos!$J$5:$J$1004,$D326,Lançamentos!$U$5:$U$1004,J$5,Lançamentos!$W$5:$W$1004,'BH (3)'!$C$14)))</f>
        <v>x</v>
      </c>
      <c r="K326" s="88" t="str">
        <f>IF($D326="","x",IF('BH (3)'!$B$13=1,SUMIFS(Lançamentos!$Q$5:$Q$1004,Lançamentos!$K$5:$K$1004,$D326,Lançamentos!$U$5:$U$1004,K$5,Lançamentos!$W$5:$W$1004,'BH (3)'!$C$14),SUMIFS(Lançamentos!$Q$5:$Q$1004,Lançamentos!$J$5:$J$1004,$D326,Lançamentos!$U$5:$U$1004,K$5,Lançamentos!$W$5:$W$1004,'BH (3)'!$C$14)))</f>
        <v>x</v>
      </c>
      <c r="L326" s="88" t="str">
        <f>IF($D326="","x",IF('BH (3)'!$B$13=1,SUMIFS(Lançamentos!$Q$5:$Q$1004,Lançamentos!$K$5:$K$1004,$D326,Lançamentos!$U$5:$U$1004,L$5,Lançamentos!$W$5:$W$1004,'BH (3)'!$C$14),SUMIFS(Lançamentos!$Q$5:$Q$1004,Lançamentos!$J$5:$J$1004,$D326,Lançamentos!$U$5:$U$1004,L$5,Lançamentos!$W$5:$W$1004,'BH (3)'!$C$14)))</f>
        <v>x</v>
      </c>
      <c r="M326" s="88" t="str">
        <f>IF($D326="","x",IF('BH (3)'!$B$13=1,SUMIFS(Lançamentos!$Q$5:$Q$1004,Lançamentos!$K$5:$K$1004,$D326,Lançamentos!$U$5:$U$1004,M$5,Lançamentos!$W$5:$W$1004,'BH (3)'!$C$14),SUMIFS(Lançamentos!$Q$5:$Q$1004,Lançamentos!$J$5:$J$1004,$D326,Lançamentos!$U$5:$U$1004,M$5,Lançamentos!$W$5:$W$1004,'BH (3)'!$C$14)))</f>
        <v>x</v>
      </c>
      <c r="N326" s="88" t="str">
        <f>IF($D326="","x",IF('BH (3)'!$B$13=1,SUMIFS(Lançamentos!$Q$5:$Q$1004,Lançamentos!$K$5:$K$1004,$D326,Lançamentos!$U$5:$U$1004,N$5,Lançamentos!$W$5:$W$1004,'BH (3)'!$C$14),SUMIFS(Lançamentos!$Q$5:$Q$1004,Lançamentos!$J$5:$J$1004,$D326,Lançamentos!$U$5:$U$1004,N$5,Lançamentos!$W$5:$W$1004,'BH (3)'!$C$14)))</f>
        <v>x</v>
      </c>
      <c r="O326" s="88" t="str">
        <f>IF($D326="","x",IF('BH (3)'!$B$13=1,SUMIFS(Lançamentos!$Q$5:$Q$1004,Lançamentos!$K$5:$K$1004,$D326,Lançamentos!$U$5:$U$1004,O$5,Lançamentos!$W$5:$W$1004,'BH (3)'!$C$14),SUMIFS(Lançamentos!$Q$5:$Q$1004,Lançamentos!$J$5:$J$1004,$D326,Lançamentos!$U$5:$U$1004,O$5,Lançamentos!$W$5:$W$1004,'BH (3)'!$C$14)))</f>
        <v>x</v>
      </c>
      <c r="P326" s="88" t="str">
        <f>IF($D326="","x",IF('BH (3)'!$B$13=1,SUMIFS(Lançamentos!$Q$5:$Q$1004,Lançamentos!$K$5:$K$1004,$D326,Lançamentos!$U$5:$U$1004,P$5,Lançamentos!$W$5:$W$1004,'BH (3)'!$C$14),SUMIFS(Lançamentos!$Q$5:$Q$1004,Lançamentos!$J$5:$J$1004,$D326,Lançamentos!$U$5:$U$1004,P$5,Lançamentos!$W$5:$W$1004,'BH (3)'!$C$14)))</f>
        <v>x</v>
      </c>
      <c r="Q326" s="177" t="str">
        <f t="shared" si="9"/>
        <v/>
      </c>
    </row>
    <row r="327" spans="3:17" ht="45" customHeight="1" x14ac:dyDescent="0.25">
      <c r="C327" s="81" t="str">
        <f t="shared" si="8"/>
        <v/>
      </c>
      <c r="D327" s="170" t="str">
        <f>IF('BH (3)'!$B$13=1,IF(Adv!D325="","",Adv!D325),IF(Cli!D325="","",Cli!D325))</f>
        <v/>
      </c>
      <c r="E327" s="88" t="str">
        <f>IF($D327="","x",IF('BH (3)'!$B$13=1,SUMIFS(Lançamentos!$Q$5:$Q$1004,Lançamentos!$K$5:$K$1004,$D327,Lançamentos!$U$5:$U$1004,E$5,Lançamentos!$W$5:$W$1004,'BH (3)'!$C$14),SUMIFS(Lançamentos!$Q$5:$Q$1004,Lançamentos!$J$5:$J$1004,$D327,Lançamentos!$U$5:$U$1004,E$5,Lançamentos!$W$5:$W$1004,'BH (3)'!$C$14)))</f>
        <v>x</v>
      </c>
      <c r="F327" s="88" t="str">
        <f>IF($D327="","x",IF('BH (3)'!$B$13=1,SUMIFS(Lançamentos!$Q$5:$Q$1004,Lançamentos!$K$5:$K$1004,$D327,Lançamentos!$U$5:$U$1004,F$5,Lançamentos!$W$5:$W$1004,'BH (3)'!$C$14),SUMIFS(Lançamentos!$Q$5:$Q$1004,Lançamentos!$J$5:$J$1004,$D327,Lançamentos!$U$5:$U$1004,F$5,Lançamentos!$W$5:$W$1004,'BH (3)'!$C$14)))</f>
        <v>x</v>
      </c>
      <c r="G327" s="88" t="str">
        <f>IF($D327="","x",IF('BH (3)'!$B$13=1,SUMIFS(Lançamentos!$Q$5:$Q$1004,Lançamentos!$K$5:$K$1004,$D327,Lançamentos!$U$5:$U$1004,G$5,Lançamentos!$W$5:$W$1004,'BH (3)'!$C$14),SUMIFS(Lançamentos!$Q$5:$Q$1004,Lançamentos!$J$5:$J$1004,$D327,Lançamentos!$U$5:$U$1004,G$5,Lançamentos!$W$5:$W$1004,'BH (3)'!$C$14)))</f>
        <v>x</v>
      </c>
      <c r="H327" s="88" t="str">
        <f>IF($D327="","x",IF('BH (3)'!$B$13=1,SUMIFS(Lançamentos!$Q$5:$Q$1004,Lançamentos!$K$5:$K$1004,$D327,Lançamentos!$U$5:$U$1004,H$5,Lançamentos!$W$5:$W$1004,'BH (3)'!$C$14),SUMIFS(Lançamentos!$Q$5:$Q$1004,Lançamentos!$J$5:$J$1004,$D327,Lançamentos!$U$5:$U$1004,H$5,Lançamentos!$W$5:$W$1004,'BH (3)'!$C$14)))</f>
        <v>x</v>
      </c>
      <c r="I327" s="88" t="str">
        <f>IF($D327="","x",IF('BH (3)'!$B$13=1,SUMIFS(Lançamentos!$Q$5:$Q$1004,Lançamentos!$K$5:$K$1004,$D327,Lançamentos!$U$5:$U$1004,I$5,Lançamentos!$W$5:$W$1004,'BH (3)'!$C$14),SUMIFS(Lançamentos!$Q$5:$Q$1004,Lançamentos!$J$5:$J$1004,$D327,Lançamentos!$U$5:$U$1004,I$5,Lançamentos!$W$5:$W$1004,'BH (3)'!$C$14)))</f>
        <v>x</v>
      </c>
      <c r="J327" s="88" t="str">
        <f>IF($D327="","x",IF('BH (3)'!$B$13=1,SUMIFS(Lançamentos!$Q$5:$Q$1004,Lançamentos!$K$5:$K$1004,$D327,Lançamentos!$U$5:$U$1004,J$5,Lançamentos!$W$5:$W$1004,'BH (3)'!$C$14),SUMIFS(Lançamentos!$Q$5:$Q$1004,Lançamentos!$J$5:$J$1004,$D327,Lançamentos!$U$5:$U$1004,J$5,Lançamentos!$W$5:$W$1004,'BH (3)'!$C$14)))</f>
        <v>x</v>
      </c>
      <c r="K327" s="88" t="str">
        <f>IF($D327="","x",IF('BH (3)'!$B$13=1,SUMIFS(Lançamentos!$Q$5:$Q$1004,Lançamentos!$K$5:$K$1004,$D327,Lançamentos!$U$5:$U$1004,K$5,Lançamentos!$W$5:$W$1004,'BH (3)'!$C$14),SUMIFS(Lançamentos!$Q$5:$Q$1004,Lançamentos!$J$5:$J$1004,$D327,Lançamentos!$U$5:$U$1004,K$5,Lançamentos!$W$5:$W$1004,'BH (3)'!$C$14)))</f>
        <v>x</v>
      </c>
      <c r="L327" s="88" t="str">
        <f>IF($D327="","x",IF('BH (3)'!$B$13=1,SUMIFS(Lançamentos!$Q$5:$Q$1004,Lançamentos!$K$5:$K$1004,$D327,Lançamentos!$U$5:$U$1004,L$5,Lançamentos!$W$5:$W$1004,'BH (3)'!$C$14),SUMIFS(Lançamentos!$Q$5:$Q$1004,Lançamentos!$J$5:$J$1004,$D327,Lançamentos!$U$5:$U$1004,L$5,Lançamentos!$W$5:$W$1004,'BH (3)'!$C$14)))</f>
        <v>x</v>
      </c>
      <c r="M327" s="88" t="str">
        <f>IF($D327="","x",IF('BH (3)'!$B$13=1,SUMIFS(Lançamentos!$Q$5:$Q$1004,Lançamentos!$K$5:$K$1004,$D327,Lançamentos!$U$5:$U$1004,M$5,Lançamentos!$W$5:$W$1004,'BH (3)'!$C$14),SUMIFS(Lançamentos!$Q$5:$Q$1004,Lançamentos!$J$5:$J$1004,$D327,Lançamentos!$U$5:$U$1004,M$5,Lançamentos!$W$5:$W$1004,'BH (3)'!$C$14)))</f>
        <v>x</v>
      </c>
      <c r="N327" s="88" t="str">
        <f>IF($D327="","x",IF('BH (3)'!$B$13=1,SUMIFS(Lançamentos!$Q$5:$Q$1004,Lançamentos!$K$5:$K$1004,$D327,Lançamentos!$U$5:$U$1004,N$5,Lançamentos!$W$5:$W$1004,'BH (3)'!$C$14),SUMIFS(Lançamentos!$Q$5:$Q$1004,Lançamentos!$J$5:$J$1004,$D327,Lançamentos!$U$5:$U$1004,N$5,Lançamentos!$W$5:$W$1004,'BH (3)'!$C$14)))</f>
        <v>x</v>
      </c>
      <c r="O327" s="88" t="str">
        <f>IF($D327="","x",IF('BH (3)'!$B$13=1,SUMIFS(Lançamentos!$Q$5:$Q$1004,Lançamentos!$K$5:$K$1004,$D327,Lançamentos!$U$5:$U$1004,O$5,Lançamentos!$W$5:$W$1004,'BH (3)'!$C$14),SUMIFS(Lançamentos!$Q$5:$Q$1004,Lançamentos!$J$5:$J$1004,$D327,Lançamentos!$U$5:$U$1004,O$5,Lançamentos!$W$5:$W$1004,'BH (3)'!$C$14)))</f>
        <v>x</v>
      </c>
      <c r="P327" s="88" t="str">
        <f>IF($D327="","x",IF('BH (3)'!$B$13=1,SUMIFS(Lançamentos!$Q$5:$Q$1004,Lançamentos!$K$5:$K$1004,$D327,Lançamentos!$U$5:$U$1004,P$5,Lançamentos!$W$5:$W$1004,'BH (3)'!$C$14),SUMIFS(Lançamentos!$Q$5:$Q$1004,Lançamentos!$J$5:$J$1004,$D327,Lançamentos!$U$5:$U$1004,P$5,Lançamentos!$W$5:$W$1004,'BH (3)'!$C$14)))</f>
        <v>x</v>
      </c>
      <c r="Q327" s="177" t="str">
        <f t="shared" si="9"/>
        <v/>
      </c>
    </row>
    <row r="328" spans="3:17" ht="45" customHeight="1" x14ac:dyDescent="0.25">
      <c r="C328" s="81" t="str">
        <f t="shared" si="8"/>
        <v/>
      </c>
      <c r="D328" s="170" t="str">
        <f>IF('BH (3)'!$B$13=1,IF(Adv!D326="","",Adv!D326),IF(Cli!D326="","",Cli!D326))</f>
        <v/>
      </c>
      <c r="E328" s="88" t="str">
        <f>IF($D328="","x",IF('BH (3)'!$B$13=1,SUMIFS(Lançamentos!$Q$5:$Q$1004,Lançamentos!$K$5:$K$1004,$D328,Lançamentos!$U$5:$U$1004,E$5,Lançamentos!$W$5:$W$1004,'BH (3)'!$C$14),SUMIFS(Lançamentos!$Q$5:$Q$1004,Lançamentos!$J$5:$J$1004,$D328,Lançamentos!$U$5:$U$1004,E$5,Lançamentos!$W$5:$W$1004,'BH (3)'!$C$14)))</f>
        <v>x</v>
      </c>
      <c r="F328" s="88" t="str">
        <f>IF($D328="","x",IF('BH (3)'!$B$13=1,SUMIFS(Lançamentos!$Q$5:$Q$1004,Lançamentos!$K$5:$K$1004,$D328,Lançamentos!$U$5:$U$1004,F$5,Lançamentos!$W$5:$W$1004,'BH (3)'!$C$14),SUMIFS(Lançamentos!$Q$5:$Q$1004,Lançamentos!$J$5:$J$1004,$D328,Lançamentos!$U$5:$U$1004,F$5,Lançamentos!$W$5:$W$1004,'BH (3)'!$C$14)))</f>
        <v>x</v>
      </c>
      <c r="G328" s="88" t="str">
        <f>IF($D328="","x",IF('BH (3)'!$B$13=1,SUMIFS(Lançamentos!$Q$5:$Q$1004,Lançamentos!$K$5:$K$1004,$D328,Lançamentos!$U$5:$U$1004,G$5,Lançamentos!$W$5:$W$1004,'BH (3)'!$C$14),SUMIFS(Lançamentos!$Q$5:$Q$1004,Lançamentos!$J$5:$J$1004,$D328,Lançamentos!$U$5:$U$1004,G$5,Lançamentos!$W$5:$W$1004,'BH (3)'!$C$14)))</f>
        <v>x</v>
      </c>
      <c r="H328" s="88" t="str">
        <f>IF($D328="","x",IF('BH (3)'!$B$13=1,SUMIFS(Lançamentos!$Q$5:$Q$1004,Lançamentos!$K$5:$K$1004,$D328,Lançamentos!$U$5:$U$1004,H$5,Lançamentos!$W$5:$W$1004,'BH (3)'!$C$14),SUMIFS(Lançamentos!$Q$5:$Q$1004,Lançamentos!$J$5:$J$1004,$D328,Lançamentos!$U$5:$U$1004,H$5,Lançamentos!$W$5:$W$1004,'BH (3)'!$C$14)))</f>
        <v>x</v>
      </c>
      <c r="I328" s="88" t="str">
        <f>IF($D328="","x",IF('BH (3)'!$B$13=1,SUMIFS(Lançamentos!$Q$5:$Q$1004,Lançamentos!$K$5:$K$1004,$D328,Lançamentos!$U$5:$U$1004,I$5,Lançamentos!$W$5:$W$1004,'BH (3)'!$C$14),SUMIFS(Lançamentos!$Q$5:$Q$1004,Lançamentos!$J$5:$J$1004,$D328,Lançamentos!$U$5:$U$1004,I$5,Lançamentos!$W$5:$W$1004,'BH (3)'!$C$14)))</f>
        <v>x</v>
      </c>
      <c r="J328" s="88" t="str">
        <f>IF($D328="","x",IF('BH (3)'!$B$13=1,SUMIFS(Lançamentos!$Q$5:$Q$1004,Lançamentos!$K$5:$K$1004,$D328,Lançamentos!$U$5:$U$1004,J$5,Lançamentos!$W$5:$W$1004,'BH (3)'!$C$14),SUMIFS(Lançamentos!$Q$5:$Q$1004,Lançamentos!$J$5:$J$1004,$D328,Lançamentos!$U$5:$U$1004,J$5,Lançamentos!$W$5:$W$1004,'BH (3)'!$C$14)))</f>
        <v>x</v>
      </c>
      <c r="K328" s="88" t="str">
        <f>IF($D328="","x",IF('BH (3)'!$B$13=1,SUMIFS(Lançamentos!$Q$5:$Q$1004,Lançamentos!$K$5:$K$1004,$D328,Lançamentos!$U$5:$U$1004,K$5,Lançamentos!$W$5:$W$1004,'BH (3)'!$C$14),SUMIFS(Lançamentos!$Q$5:$Q$1004,Lançamentos!$J$5:$J$1004,$D328,Lançamentos!$U$5:$U$1004,K$5,Lançamentos!$W$5:$W$1004,'BH (3)'!$C$14)))</f>
        <v>x</v>
      </c>
      <c r="L328" s="88" t="str">
        <f>IF($D328="","x",IF('BH (3)'!$B$13=1,SUMIFS(Lançamentos!$Q$5:$Q$1004,Lançamentos!$K$5:$K$1004,$D328,Lançamentos!$U$5:$U$1004,L$5,Lançamentos!$W$5:$W$1004,'BH (3)'!$C$14),SUMIFS(Lançamentos!$Q$5:$Q$1004,Lançamentos!$J$5:$J$1004,$D328,Lançamentos!$U$5:$U$1004,L$5,Lançamentos!$W$5:$W$1004,'BH (3)'!$C$14)))</f>
        <v>x</v>
      </c>
      <c r="M328" s="88" t="str">
        <f>IF($D328="","x",IF('BH (3)'!$B$13=1,SUMIFS(Lançamentos!$Q$5:$Q$1004,Lançamentos!$K$5:$K$1004,$D328,Lançamentos!$U$5:$U$1004,M$5,Lançamentos!$W$5:$W$1004,'BH (3)'!$C$14),SUMIFS(Lançamentos!$Q$5:$Q$1004,Lançamentos!$J$5:$J$1004,$D328,Lançamentos!$U$5:$U$1004,M$5,Lançamentos!$W$5:$W$1004,'BH (3)'!$C$14)))</f>
        <v>x</v>
      </c>
      <c r="N328" s="88" t="str">
        <f>IF($D328="","x",IF('BH (3)'!$B$13=1,SUMIFS(Lançamentos!$Q$5:$Q$1004,Lançamentos!$K$5:$K$1004,$D328,Lançamentos!$U$5:$U$1004,N$5,Lançamentos!$W$5:$W$1004,'BH (3)'!$C$14),SUMIFS(Lançamentos!$Q$5:$Q$1004,Lançamentos!$J$5:$J$1004,$D328,Lançamentos!$U$5:$U$1004,N$5,Lançamentos!$W$5:$W$1004,'BH (3)'!$C$14)))</f>
        <v>x</v>
      </c>
      <c r="O328" s="88" t="str">
        <f>IF($D328="","x",IF('BH (3)'!$B$13=1,SUMIFS(Lançamentos!$Q$5:$Q$1004,Lançamentos!$K$5:$K$1004,$D328,Lançamentos!$U$5:$U$1004,O$5,Lançamentos!$W$5:$W$1004,'BH (3)'!$C$14),SUMIFS(Lançamentos!$Q$5:$Q$1004,Lançamentos!$J$5:$J$1004,$D328,Lançamentos!$U$5:$U$1004,O$5,Lançamentos!$W$5:$W$1004,'BH (3)'!$C$14)))</f>
        <v>x</v>
      </c>
      <c r="P328" s="88" t="str">
        <f>IF($D328="","x",IF('BH (3)'!$B$13=1,SUMIFS(Lançamentos!$Q$5:$Q$1004,Lançamentos!$K$5:$K$1004,$D328,Lançamentos!$U$5:$U$1004,P$5,Lançamentos!$W$5:$W$1004,'BH (3)'!$C$14),SUMIFS(Lançamentos!$Q$5:$Q$1004,Lançamentos!$J$5:$J$1004,$D328,Lançamentos!$U$5:$U$1004,P$5,Lançamentos!$W$5:$W$1004,'BH (3)'!$C$14)))</f>
        <v>x</v>
      </c>
      <c r="Q328" s="177" t="str">
        <f t="shared" si="9"/>
        <v/>
      </c>
    </row>
    <row r="329" spans="3:17" ht="45" customHeight="1" x14ac:dyDescent="0.25">
      <c r="C329" s="81" t="str">
        <f t="shared" ref="C329:C392" si="10">IF(D329="","",C328+1)</f>
        <v/>
      </c>
      <c r="D329" s="170" t="str">
        <f>IF('BH (3)'!$B$13=1,IF(Adv!D327="","",Adv!D327),IF(Cli!D327="","",Cli!D327))</f>
        <v/>
      </c>
      <c r="E329" s="88" t="str">
        <f>IF($D329="","x",IF('BH (3)'!$B$13=1,SUMIFS(Lançamentos!$Q$5:$Q$1004,Lançamentos!$K$5:$K$1004,$D329,Lançamentos!$U$5:$U$1004,E$5,Lançamentos!$W$5:$W$1004,'BH (3)'!$C$14),SUMIFS(Lançamentos!$Q$5:$Q$1004,Lançamentos!$J$5:$J$1004,$D329,Lançamentos!$U$5:$U$1004,E$5,Lançamentos!$W$5:$W$1004,'BH (3)'!$C$14)))</f>
        <v>x</v>
      </c>
      <c r="F329" s="88" t="str">
        <f>IF($D329="","x",IF('BH (3)'!$B$13=1,SUMIFS(Lançamentos!$Q$5:$Q$1004,Lançamentos!$K$5:$K$1004,$D329,Lançamentos!$U$5:$U$1004,F$5,Lançamentos!$W$5:$W$1004,'BH (3)'!$C$14),SUMIFS(Lançamentos!$Q$5:$Q$1004,Lançamentos!$J$5:$J$1004,$D329,Lançamentos!$U$5:$U$1004,F$5,Lançamentos!$W$5:$W$1004,'BH (3)'!$C$14)))</f>
        <v>x</v>
      </c>
      <c r="G329" s="88" t="str">
        <f>IF($D329="","x",IF('BH (3)'!$B$13=1,SUMIFS(Lançamentos!$Q$5:$Q$1004,Lançamentos!$K$5:$K$1004,$D329,Lançamentos!$U$5:$U$1004,G$5,Lançamentos!$W$5:$W$1004,'BH (3)'!$C$14),SUMIFS(Lançamentos!$Q$5:$Q$1004,Lançamentos!$J$5:$J$1004,$D329,Lançamentos!$U$5:$U$1004,G$5,Lançamentos!$W$5:$W$1004,'BH (3)'!$C$14)))</f>
        <v>x</v>
      </c>
      <c r="H329" s="88" t="str">
        <f>IF($D329="","x",IF('BH (3)'!$B$13=1,SUMIFS(Lançamentos!$Q$5:$Q$1004,Lançamentos!$K$5:$K$1004,$D329,Lançamentos!$U$5:$U$1004,H$5,Lançamentos!$W$5:$W$1004,'BH (3)'!$C$14),SUMIFS(Lançamentos!$Q$5:$Q$1004,Lançamentos!$J$5:$J$1004,$D329,Lançamentos!$U$5:$U$1004,H$5,Lançamentos!$W$5:$W$1004,'BH (3)'!$C$14)))</f>
        <v>x</v>
      </c>
      <c r="I329" s="88" t="str">
        <f>IF($D329="","x",IF('BH (3)'!$B$13=1,SUMIFS(Lançamentos!$Q$5:$Q$1004,Lançamentos!$K$5:$K$1004,$D329,Lançamentos!$U$5:$U$1004,I$5,Lançamentos!$W$5:$W$1004,'BH (3)'!$C$14),SUMIFS(Lançamentos!$Q$5:$Q$1004,Lançamentos!$J$5:$J$1004,$D329,Lançamentos!$U$5:$U$1004,I$5,Lançamentos!$W$5:$W$1004,'BH (3)'!$C$14)))</f>
        <v>x</v>
      </c>
      <c r="J329" s="88" t="str">
        <f>IF($D329="","x",IF('BH (3)'!$B$13=1,SUMIFS(Lançamentos!$Q$5:$Q$1004,Lançamentos!$K$5:$K$1004,$D329,Lançamentos!$U$5:$U$1004,J$5,Lançamentos!$W$5:$W$1004,'BH (3)'!$C$14),SUMIFS(Lançamentos!$Q$5:$Q$1004,Lançamentos!$J$5:$J$1004,$D329,Lançamentos!$U$5:$U$1004,J$5,Lançamentos!$W$5:$W$1004,'BH (3)'!$C$14)))</f>
        <v>x</v>
      </c>
      <c r="K329" s="88" t="str">
        <f>IF($D329="","x",IF('BH (3)'!$B$13=1,SUMIFS(Lançamentos!$Q$5:$Q$1004,Lançamentos!$K$5:$K$1004,$D329,Lançamentos!$U$5:$U$1004,K$5,Lançamentos!$W$5:$W$1004,'BH (3)'!$C$14),SUMIFS(Lançamentos!$Q$5:$Q$1004,Lançamentos!$J$5:$J$1004,$D329,Lançamentos!$U$5:$U$1004,K$5,Lançamentos!$W$5:$W$1004,'BH (3)'!$C$14)))</f>
        <v>x</v>
      </c>
      <c r="L329" s="88" t="str">
        <f>IF($D329="","x",IF('BH (3)'!$B$13=1,SUMIFS(Lançamentos!$Q$5:$Q$1004,Lançamentos!$K$5:$K$1004,$D329,Lançamentos!$U$5:$U$1004,L$5,Lançamentos!$W$5:$W$1004,'BH (3)'!$C$14),SUMIFS(Lançamentos!$Q$5:$Q$1004,Lançamentos!$J$5:$J$1004,$D329,Lançamentos!$U$5:$U$1004,L$5,Lançamentos!$W$5:$W$1004,'BH (3)'!$C$14)))</f>
        <v>x</v>
      </c>
      <c r="M329" s="88" t="str">
        <f>IF($D329="","x",IF('BH (3)'!$B$13=1,SUMIFS(Lançamentos!$Q$5:$Q$1004,Lançamentos!$K$5:$K$1004,$D329,Lançamentos!$U$5:$U$1004,M$5,Lançamentos!$W$5:$W$1004,'BH (3)'!$C$14),SUMIFS(Lançamentos!$Q$5:$Q$1004,Lançamentos!$J$5:$J$1004,$D329,Lançamentos!$U$5:$U$1004,M$5,Lançamentos!$W$5:$W$1004,'BH (3)'!$C$14)))</f>
        <v>x</v>
      </c>
      <c r="N329" s="88" t="str">
        <f>IF($D329="","x",IF('BH (3)'!$B$13=1,SUMIFS(Lançamentos!$Q$5:$Q$1004,Lançamentos!$K$5:$K$1004,$D329,Lançamentos!$U$5:$U$1004,N$5,Lançamentos!$W$5:$W$1004,'BH (3)'!$C$14),SUMIFS(Lançamentos!$Q$5:$Q$1004,Lançamentos!$J$5:$J$1004,$D329,Lançamentos!$U$5:$U$1004,N$5,Lançamentos!$W$5:$W$1004,'BH (3)'!$C$14)))</f>
        <v>x</v>
      </c>
      <c r="O329" s="88" t="str">
        <f>IF($D329="","x",IF('BH (3)'!$B$13=1,SUMIFS(Lançamentos!$Q$5:$Q$1004,Lançamentos!$K$5:$K$1004,$D329,Lançamentos!$U$5:$U$1004,O$5,Lançamentos!$W$5:$W$1004,'BH (3)'!$C$14),SUMIFS(Lançamentos!$Q$5:$Q$1004,Lançamentos!$J$5:$J$1004,$D329,Lançamentos!$U$5:$U$1004,O$5,Lançamentos!$W$5:$W$1004,'BH (3)'!$C$14)))</f>
        <v>x</v>
      </c>
      <c r="P329" s="88" t="str">
        <f>IF($D329="","x",IF('BH (3)'!$B$13=1,SUMIFS(Lançamentos!$Q$5:$Q$1004,Lançamentos!$K$5:$K$1004,$D329,Lançamentos!$U$5:$U$1004,P$5,Lançamentos!$W$5:$W$1004,'BH (3)'!$C$14),SUMIFS(Lançamentos!$Q$5:$Q$1004,Lançamentos!$J$5:$J$1004,$D329,Lançamentos!$U$5:$U$1004,P$5,Lançamentos!$W$5:$W$1004,'BH (3)'!$C$14)))</f>
        <v>x</v>
      </c>
      <c r="Q329" s="177" t="str">
        <f t="shared" ref="Q329:Q392" si="11">IF(D329="","",SUM(E329:P329))</f>
        <v/>
      </c>
    </row>
    <row r="330" spans="3:17" ht="45" customHeight="1" x14ac:dyDescent="0.25">
      <c r="C330" s="81" t="str">
        <f t="shared" si="10"/>
        <v/>
      </c>
      <c r="D330" s="170" t="str">
        <f>IF('BH (3)'!$B$13=1,IF(Adv!D328="","",Adv!D328),IF(Cli!D328="","",Cli!D328))</f>
        <v/>
      </c>
      <c r="E330" s="88" t="str">
        <f>IF($D330="","x",IF('BH (3)'!$B$13=1,SUMIFS(Lançamentos!$Q$5:$Q$1004,Lançamentos!$K$5:$K$1004,$D330,Lançamentos!$U$5:$U$1004,E$5,Lançamentos!$W$5:$W$1004,'BH (3)'!$C$14),SUMIFS(Lançamentos!$Q$5:$Q$1004,Lançamentos!$J$5:$J$1004,$D330,Lançamentos!$U$5:$U$1004,E$5,Lançamentos!$W$5:$W$1004,'BH (3)'!$C$14)))</f>
        <v>x</v>
      </c>
      <c r="F330" s="88" t="str">
        <f>IF($D330="","x",IF('BH (3)'!$B$13=1,SUMIFS(Lançamentos!$Q$5:$Q$1004,Lançamentos!$K$5:$K$1004,$D330,Lançamentos!$U$5:$U$1004,F$5,Lançamentos!$W$5:$W$1004,'BH (3)'!$C$14),SUMIFS(Lançamentos!$Q$5:$Q$1004,Lançamentos!$J$5:$J$1004,$D330,Lançamentos!$U$5:$U$1004,F$5,Lançamentos!$W$5:$W$1004,'BH (3)'!$C$14)))</f>
        <v>x</v>
      </c>
      <c r="G330" s="88" t="str">
        <f>IF($D330="","x",IF('BH (3)'!$B$13=1,SUMIFS(Lançamentos!$Q$5:$Q$1004,Lançamentos!$K$5:$K$1004,$D330,Lançamentos!$U$5:$U$1004,G$5,Lançamentos!$W$5:$W$1004,'BH (3)'!$C$14),SUMIFS(Lançamentos!$Q$5:$Q$1004,Lançamentos!$J$5:$J$1004,$D330,Lançamentos!$U$5:$U$1004,G$5,Lançamentos!$W$5:$W$1004,'BH (3)'!$C$14)))</f>
        <v>x</v>
      </c>
      <c r="H330" s="88" t="str">
        <f>IF($D330="","x",IF('BH (3)'!$B$13=1,SUMIFS(Lançamentos!$Q$5:$Q$1004,Lançamentos!$K$5:$K$1004,$D330,Lançamentos!$U$5:$U$1004,H$5,Lançamentos!$W$5:$W$1004,'BH (3)'!$C$14),SUMIFS(Lançamentos!$Q$5:$Q$1004,Lançamentos!$J$5:$J$1004,$D330,Lançamentos!$U$5:$U$1004,H$5,Lançamentos!$W$5:$W$1004,'BH (3)'!$C$14)))</f>
        <v>x</v>
      </c>
      <c r="I330" s="88" t="str">
        <f>IF($D330="","x",IF('BH (3)'!$B$13=1,SUMIFS(Lançamentos!$Q$5:$Q$1004,Lançamentos!$K$5:$K$1004,$D330,Lançamentos!$U$5:$U$1004,I$5,Lançamentos!$W$5:$W$1004,'BH (3)'!$C$14),SUMIFS(Lançamentos!$Q$5:$Q$1004,Lançamentos!$J$5:$J$1004,$D330,Lançamentos!$U$5:$U$1004,I$5,Lançamentos!$W$5:$W$1004,'BH (3)'!$C$14)))</f>
        <v>x</v>
      </c>
      <c r="J330" s="88" t="str">
        <f>IF($D330="","x",IF('BH (3)'!$B$13=1,SUMIFS(Lançamentos!$Q$5:$Q$1004,Lançamentos!$K$5:$K$1004,$D330,Lançamentos!$U$5:$U$1004,J$5,Lançamentos!$W$5:$W$1004,'BH (3)'!$C$14),SUMIFS(Lançamentos!$Q$5:$Q$1004,Lançamentos!$J$5:$J$1004,$D330,Lançamentos!$U$5:$U$1004,J$5,Lançamentos!$W$5:$W$1004,'BH (3)'!$C$14)))</f>
        <v>x</v>
      </c>
      <c r="K330" s="88" t="str">
        <f>IF($D330="","x",IF('BH (3)'!$B$13=1,SUMIFS(Lançamentos!$Q$5:$Q$1004,Lançamentos!$K$5:$K$1004,$D330,Lançamentos!$U$5:$U$1004,K$5,Lançamentos!$W$5:$W$1004,'BH (3)'!$C$14),SUMIFS(Lançamentos!$Q$5:$Q$1004,Lançamentos!$J$5:$J$1004,$D330,Lançamentos!$U$5:$U$1004,K$5,Lançamentos!$W$5:$W$1004,'BH (3)'!$C$14)))</f>
        <v>x</v>
      </c>
      <c r="L330" s="88" t="str">
        <f>IF($D330="","x",IF('BH (3)'!$B$13=1,SUMIFS(Lançamentos!$Q$5:$Q$1004,Lançamentos!$K$5:$K$1004,$D330,Lançamentos!$U$5:$U$1004,L$5,Lançamentos!$W$5:$W$1004,'BH (3)'!$C$14),SUMIFS(Lançamentos!$Q$5:$Q$1004,Lançamentos!$J$5:$J$1004,$D330,Lançamentos!$U$5:$U$1004,L$5,Lançamentos!$W$5:$W$1004,'BH (3)'!$C$14)))</f>
        <v>x</v>
      </c>
      <c r="M330" s="88" t="str">
        <f>IF($D330="","x",IF('BH (3)'!$B$13=1,SUMIFS(Lançamentos!$Q$5:$Q$1004,Lançamentos!$K$5:$K$1004,$D330,Lançamentos!$U$5:$U$1004,M$5,Lançamentos!$W$5:$W$1004,'BH (3)'!$C$14),SUMIFS(Lançamentos!$Q$5:$Q$1004,Lançamentos!$J$5:$J$1004,$D330,Lançamentos!$U$5:$U$1004,M$5,Lançamentos!$W$5:$W$1004,'BH (3)'!$C$14)))</f>
        <v>x</v>
      </c>
      <c r="N330" s="88" t="str">
        <f>IF($D330="","x",IF('BH (3)'!$B$13=1,SUMIFS(Lançamentos!$Q$5:$Q$1004,Lançamentos!$K$5:$K$1004,$D330,Lançamentos!$U$5:$U$1004,N$5,Lançamentos!$W$5:$W$1004,'BH (3)'!$C$14),SUMIFS(Lançamentos!$Q$5:$Q$1004,Lançamentos!$J$5:$J$1004,$D330,Lançamentos!$U$5:$U$1004,N$5,Lançamentos!$W$5:$W$1004,'BH (3)'!$C$14)))</f>
        <v>x</v>
      </c>
      <c r="O330" s="88" t="str">
        <f>IF($D330="","x",IF('BH (3)'!$B$13=1,SUMIFS(Lançamentos!$Q$5:$Q$1004,Lançamentos!$K$5:$K$1004,$D330,Lançamentos!$U$5:$U$1004,O$5,Lançamentos!$W$5:$W$1004,'BH (3)'!$C$14),SUMIFS(Lançamentos!$Q$5:$Q$1004,Lançamentos!$J$5:$J$1004,$D330,Lançamentos!$U$5:$U$1004,O$5,Lançamentos!$W$5:$W$1004,'BH (3)'!$C$14)))</f>
        <v>x</v>
      </c>
      <c r="P330" s="88" t="str">
        <f>IF($D330="","x",IF('BH (3)'!$B$13=1,SUMIFS(Lançamentos!$Q$5:$Q$1004,Lançamentos!$K$5:$K$1004,$D330,Lançamentos!$U$5:$U$1004,P$5,Lançamentos!$W$5:$W$1004,'BH (3)'!$C$14),SUMIFS(Lançamentos!$Q$5:$Q$1004,Lançamentos!$J$5:$J$1004,$D330,Lançamentos!$U$5:$U$1004,P$5,Lançamentos!$W$5:$W$1004,'BH (3)'!$C$14)))</f>
        <v>x</v>
      </c>
      <c r="Q330" s="177" t="str">
        <f t="shared" si="11"/>
        <v/>
      </c>
    </row>
    <row r="331" spans="3:17" ht="45" customHeight="1" x14ac:dyDescent="0.25">
      <c r="C331" s="81" t="str">
        <f t="shared" si="10"/>
        <v/>
      </c>
      <c r="D331" s="170" t="str">
        <f>IF('BH (3)'!$B$13=1,IF(Adv!D329="","",Adv!D329),IF(Cli!D329="","",Cli!D329))</f>
        <v/>
      </c>
      <c r="E331" s="88" t="str">
        <f>IF($D331="","x",IF('BH (3)'!$B$13=1,SUMIFS(Lançamentos!$Q$5:$Q$1004,Lançamentos!$K$5:$K$1004,$D331,Lançamentos!$U$5:$U$1004,E$5,Lançamentos!$W$5:$W$1004,'BH (3)'!$C$14),SUMIFS(Lançamentos!$Q$5:$Q$1004,Lançamentos!$J$5:$J$1004,$D331,Lançamentos!$U$5:$U$1004,E$5,Lançamentos!$W$5:$W$1004,'BH (3)'!$C$14)))</f>
        <v>x</v>
      </c>
      <c r="F331" s="88" t="str">
        <f>IF($D331="","x",IF('BH (3)'!$B$13=1,SUMIFS(Lançamentos!$Q$5:$Q$1004,Lançamentos!$K$5:$K$1004,$D331,Lançamentos!$U$5:$U$1004,F$5,Lançamentos!$W$5:$W$1004,'BH (3)'!$C$14),SUMIFS(Lançamentos!$Q$5:$Q$1004,Lançamentos!$J$5:$J$1004,$D331,Lançamentos!$U$5:$U$1004,F$5,Lançamentos!$W$5:$W$1004,'BH (3)'!$C$14)))</f>
        <v>x</v>
      </c>
      <c r="G331" s="88" t="str">
        <f>IF($D331="","x",IF('BH (3)'!$B$13=1,SUMIFS(Lançamentos!$Q$5:$Q$1004,Lançamentos!$K$5:$K$1004,$D331,Lançamentos!$U$5:$U$1004,G$5,Lançamentos!$W$5:$W$1004,'BH (3)'!$C$14),SUMIFS(Lançamentos!$Q$5:$Q$1004,Lançamentos!$J$5:$J$1004,$D331,Lançamentos!$U$5:$U$1004,G$5,Lançamentos!$W$5:$W$1004,'BH (3)'!$C$14)))</f>
        <v>x</v>
      </c>
      <c r="H331" s="88" t="str">
        <f>IF($D331="","x",IF('BH (3)'!$B$13=1,SUMIFS(Lançamentos!$Q$5:$Q$1004,Lançamentos!$K$5:$K$1004,$D331,Lançamentos!$U$5:$U$1004,H$5,Lançamentos!$W$5:$W$1004,'BH (3)'!$C$14),SUMIFS(Lançamentos!$Q$5:$Q$1004,Lançamentos!$J$5:$J$1004,$D331,Lançamentos!$U$5:$U$1004,H$5,Lançamentos!$W$5:$W$1004,'BH (3)'!$C$14)))</f>
        <v>x</v>
      </c>
      <c r="I331" s="88" t="str">
        <f>IF($D331="","x",IF('BH (3)'!$B$13=1,SUMIFS(Lançamentos!$Q$5:$Q$1004,Lançamentos!$K$5:$K$1004,$D331,Lançamentos!$U$5:$U$1004,I$5,Lançamentos!$W$5:$W$1004,'BH (3)'!$C$14),SUMIFS(Lançamentos!$Q$5:$Q$1004,Lançamentos!$J$5:$J$1004,$D331,Lançamentos!$U$5:$U$1004,I$5,Lançamentos!$W$5:$W$1004,'BH (3)'!$C$14)))</f>
        <v>x</v>
      </c>
      <c r="J331" s="88" t="str">
        <f>IF($D331="","x",IF('BH (3)'!$B$13=1,SUMIFS(Lançamentos!$Q$5:$Q$1004,Lançamentos!$K$5:$K$1004,$D331,Lançamentos!$U$5:$U$1004,J$5,Lançamentos!$W$5:$W$1004,'BH (3)'!$C$14),SUMIFS(Lançamentos!$Q$5:$Q$1004,Lançamentos!$J$5:$J$1004,$D331,Lançamentos!$U$5:$U$1004,J$5,Lançamentos!$W$5:$W$1004,'BH (3)'!$C$14)))</f>
        <v>x</v>
      </c>
      <c r="K331" s="88" t="str">
        <f>IF($D331="","x",IF('BH (3)'!$B$13=1,SUMIFS(Lançamentos!$Q$5:$Q$1004,Lançamentos!$K$5:$K$1004,$D331,Lançamentos!$U$5:$U$1004,K$5,Lançamentos!$W$5:$W$1004,'BH (3)'!$C$14),SUMIFS(Lançamentos!$Q$5:$Q$1004,Lançamentos!$J$5:$J$1004,$D331,Lançamentos!$U$5:$U$1004,K$5,Lançamentos!$W$5:$W$1004,'BH (3)'!$C$14)))</f>
        <v>x</v>
      </c>
      <c r="L331" s="88" t="str">
        <f>IF($D331="","x",IF('BH (3)'!$B$13=1,SUMIFS(Lançamentos!$Q$5:$Q$1004,Lançamentos!$K$5:$K$1004,$D331,Lançamentos!$U$5:$U$1004,L$5,Lançamentos!$W$5:$W$1004,'BH (3)'!$C$14),SUMIFS(Lançamentos!$Q$5:$Q$1004,Lançamentos!$J$5:$J$1004,$D331,Lançamentos!$U$5:$U$1004,L$5,Lançamentos!$W$5:$W$1004,'BH (3)'!$C$14)))</f>
        <v>x</v>
      </c>
      <c r="M331" s="88" t="str">
        <f>IF($D331="","x",IF('BH (3)'!$B$13=1,SUMIFS(Lançamentos!$Q$5:$Q$1004,Lançamentos!$K$5:$K$1004,$D331,Lançamentos!$U$5:$U$1004,M$5,Lançamentos!$W$5:$W$1004,'BH (3)'!$C$14),SUMIFS(Lançamentos!$Q$5:$Q$1004,Lançamentos!$J$5:$J$1004,$D331,Lançamentos!$U$5:$U$1004,M$5,Lançamentos!$W$5:$W$1004,'BH (3)'!$C$14)))</f>
        <v>x</v>
      </c>
      <c r="N331" s="88" t="str">
        <f>IF($D331="","x",IF('BH (3)'!$B$13=1,SUMIFS(Lançamentos!$Q$5:$Q$1004,Lançamentos!$K$5:$K$1004,$D331,Lançamentos!$U$5:$U$1004,N$5,Lançamentos!$W$5:$W$1004,'BH (3)'!$C$14),SUMIFS(Lançamentos!$Q$5:$Q$1004,Lançamentos!$J$5:$J$1004,$D331,Lançamentos!$U$5:$U$1004,N$5,Lançamentos!$W$5:$W$1004,'BH (3)'!$C$14)))</f>
        <v>x</v>
      </c>
      <c r="O331" s="88" t="str">
        <f>IF($D331="","x",IF('BH (3)'!$B$13=1,SUMIFS(Lançamentos!$Q$5:$Q$1004,Lançamentos!$K$5:$K$1004,$D331,Lançamentos!$U$5:$U$1004,O$5,Lançamentos!$W$5:$W$1004,'BH (3)'!$C$14),SUMIFS(Lançamentos!$Q$5:$Q$1004,Lançamentos!$J$5:$J$1004,$D331,Lançamentos!$U$5:$U$1004,O$5,Lançamentos!$W$5:$W$1004,'BH (3)'!$C$14)))</f>
        <v>x</v>
      </c>
      <c r="P331" s="88" t="str">
        <f>IF($D331="","x",IF('BH (3)'!$B$13=1,SUMIFS(Lançamentos!$Q$5:$Q$1004,Lançamentos!$K$5:$K$1004,$D331,Lançamentos!$U$5:$U$1004,P$5,Lançamentos!$W$5:$W$1004,'BH (3)'!$C$14),SUMIFS(Lançamentos!$Q$5:$Q$1004,Lançamentos!$J$5:$J$1004,$D331,Lançamentos!$U$5:$U$1004,P$5,Lançamentos!$W$5:$W$1004,'BH (3)'!$C$14)))</f>
        <v>x</v>
      </c>
      <c r="Q331" s="177" t="str">
        <f t="shared" si="11"/>
        <v/>
      </c>
    </row>
    <row r="332" spans="3:17" ht="45" customHeight="1" x14ac:dyDescent="0.25">
      <c r="C332" s="81" t="str">
        <f t="shared" si="10"/>
        <v/>
      </c>
      <c r="D332" s="170" t="str">
        <f>IF('BH (3)'!$B$13=1,IF(Adv!D330="","",Adv!D330),IF(Cli!D330="","",Cli!D330))</f>
        <v/>
      </c>
      <c r="E332" s="88" t="str">
        <f>IF($D332="","x",IF('BH (3)'!$B$13=1,SUMIFS(Lançamentos!$Q$5:$Q$1004,Lançamentos!$K$5:$K$1004,$D332,Lançamentos!$U$5:$U$1004,E$5,Lançamentos!$W$5:$W$1004,'BH (3)'!$C$14),SUMIFS(Lançamentos!$Q$5:$Q$1004,Lançamentos!$J$5:$J$1004,$D332,Lançamentos!$U$5:$U$1004,E$5,Lançamentos!$W$5:$W$1004,'BH (3)'!$C$14)))</f>
        <v>x</v>
      </c>
      <c r="F332" s="88" t="str">
        <f>IF($D332="","x",IF('BH (3)'!$B$13=1,SUMIFS(Lançamentos!$Q$5:$Q$1004,Lançamentos!$K$5:$K$1004,$D332,Lançamentos!$U$5:$U$1004,F$5,Lançamentos!$W$5:$W$1004,'BH (3)'!$C$14),SUMIFS(Lançamentos!$Q$5:$Q$1004,Lançamentos!$J$5:$J$1004,$D332,Lançamentos!$U$5:$U$1004,F$5,Lançamentos!$W$5:$W$1004,'BH (3)'!$C$14)))</f>
        <v>x</v>
      </c>
      <c r="G332" s="88" t="str">
        <f>IF($D332="","x",IF('BH (3)'!$B$13=1,SUMIFS(Lançamentos!$Q$5:$Q$1004,Lançamentos!$K$5:$K$1004,$D332,Lançamentos!$U$5:$U$1004,G$5,Lançamentos!$W$5:$W$1004,'BH (3)'!$C$14),SUMIFS(Lançamentos!$Q$5:$Q$1004,Lançamentos!$J$5:$J$1004,$D332,Lançamentos!$U$5:$U$1004,G$5,Lançamentos!$W$5:$W$1004,'BH (3)'!$C$14)))</f>
        <v>x</v>
      </c>
      <c r="H332" s="88" t="str">
        <f>IF($D332="","x",IF('BH (3)'!$B$13=1,SUMIFS(Lançamentos!$Q$5:$Q$1004,Lançamentos!$K$5:$K$1004,$D332,Lançamentos!$U$5:$U$1004,H$5,Lançamentos!$W$5:$W$1004,'BH (3)'!$C$14),SUMIFS(Lançamentos!$Q$5:$Q$1004,Lançamentos!$J$5:$J$1004,$D332,Lançamentos!$U$5:$U$1004,H$5,Lançamentos!$W$5:$W$1004,'BH (3)'!$C$14)))</f>
        <v>x</v>
      </c>
      <c r="I332" s="88" t="str">
        <f>IF($D332="","x",IF('BH (3)'!$B$13=1,SUMIFS(Lançamentos!$Q$5:$Q$1004,Lançamentos!$K$5:$K$1004,$D332,Lançamentos!$U$5:$U$1004,I$5,Lançamentos!$W$5:$W$1004,'BH (3)'!$C$14),SUMIFS(Lançamentos!$Q$5:$Q$1004,Lançamentos!$J$5:$J$1004,$D332,Lançamentos!$U$5:$U$1004,I$5,Lançamentos!$W$5:$W$1004,'BH (3)'!$C$14)))</f>
        <v>x</v>
      </c>
      <c r="J332" s="88" t="str">
        <f>IF($D332="","x",IF('BH (3)'!$B$13=1,SUMIFS(Lançamentos!$Q$5:$Q$1004,Lançamentos!$K$5:$K$1004,$D332,Lançamentos!$U$5:$U$1004,J$5,Lançamentos!$W$5:$W$1004,'BH (3)'!$C$14),SUMIFS(Lançamentos!$Q$5:$Q$1004,Lançamentos!$J$5:$J$1004,$D332,Lançamentos!$U$5:$U$1004,J$5,Lançamentos!$W$5:$W$1004,'BH (3)'!$C$14)))</f>
        <v>x</v>
      </c>
      <c r="K332" s="88" t="str">
        <f>IF($D332="","x",IF('BH (3)'!$B$13=1,SUMIFS(Lançamentos!$Q$5:$Q$1004,Lançamentos!$K$5:$K$1004,$D332,Lançamentos!$U$5:$U$1004,K$5,Lançamentos!$W$5:$W$1004,'BH (3)'!$C$14),SUMIFS(Lançamentos!$Q$5:$Q$1004,Lançamentos!$J$5:$J$1004,$D332,Lançamentos!$U$5:$U$1004,K$5,Lançamentos!$W$5:$W$1004,'BH (3)'!$C$14)))</f>
        <v>x</v>
      </c>
      <c r="L332" s="88" t="str">
        <f>IF($D332="","x",IF('BH (3)'!$B$13=1,SUMIFS(Lançamentos!$Q$5:$Q$1004,Lançamentos!$K$5:$K$1004,$D332,Lançamentos!$U$5:$U$1004,L$5,Lançamentos!$W$5:$W$1004,'BH (3)'!$C$14),SUMIFS(Lançamentos!$Q$5:$Q$1004,Lançamentos!$J$5:$J$1004,$D332,Lançamentos!$U$5:$U$1004,L$5,Lançamentos!$W$5:$W$1004,'BH (3)'!$C$14)))</f>
        <v>x</v>
      </c>
      <c r="M332" s="88" t="str">
        <f>IF($D332="","x",IF('BH (3)'!$B$13=1,SUMIFS(Lançamentos!$Q$5:$Q$1004,Lançamentos!$K$5:$K$1004,$D332,Lançamentos!$U$5:$U$1004,M$5,Lançamentos!$W$5:$W$1004,'BH (3)'!$C$14),SUMIFS(Lançamentos!$Q$5:$Q$1004,Lançamentos!$J$5:$J$1004,$D332,Lançamentos!$U$5:$U$1004,M$5,Lançamentos!$W$5:$W$1004,'BH (3)'!$C$14)))</f>
        <v>x</v>
      </c>
      <c r="N332" s="88" t="str">
        <f>IF($D332="","x",IF('BH (3)'!$B$13=1,SUMIFS(Lançamentos!$Q$5:$Q$1004,Lançamentos!$K$5:$K$1004,$D332,Lançamentos!$U$5:$U$1004,N$5,Lançamentos!$W$5:$W$1004,'BH (3)'!$C$14),SUMIFS(Lançamentos!$Q$5:$Q$1004,Lançamentos!$J$5:$J$1004,$D332,Lançamentos!$U$5:$U$1004,N$5,Lançamentos!$W$5:$W$1004,'BH (3)'!$C$14)))</f>
        <v>x</v>
      </c>
      <c r="O332" s="88" t="str">
        <f>IF($D332="","x",IF('BH (3)'!$B$13=1,SUMIFS(Lançamentos!$Q$5:$Q$1004,Lançamentos!$K$5:$K$1004,$D332,Lançamentos!$U$5:$U$1004,O$5,Lançamentos!$W$5:$W$1004,'BH (3)'!$C$14),SUMIFS(Lançamentos!$Q$5:$Q$1004,Lançamentos!$J$5:$J$1004,$D332,Lançamentos!$U$5:$U$1004,O$5,Lançamentos!$W$5:$W$1004,'BH (3)'!$C$14)))</f>
        <v>x</v>
      </c>
      <c r="P332" s="88" t="str">
        <f>IF($D332="","x",IF('BH (3)'!$B$13=1,SUMIFS(Lançamentos!$Q$5:$Q$1004,Lançamentos!$K$5:$K$1004,$D332,Lançamentos!$U$5:$U$1004,P$5,Lançamentos!$W$5:$W$1004,'BH (3)'!$C$14),SUMIFS(Lançamentos!$Q$5:$Q$1004,Lançamentos!$J$5:$J$1004,$D332,Lançamentos!$U$5:$U$1004,P$5,Lançamentos!$W$5:$W$1004,'BH (3)'!$C$14)))</f>
        <v>x</v>
      </c>
      <c r="Q332" s="177" t="str">
        <f t="shared" si="11"/>
        <v/>
      </c>
    </row>
    <row r="333" spans="3:17" ht="45" customHeight="1" x14ac:dyDescent="0.25">
      <c r="C333" s="81" t="str">
        <f t="shared" si="10"/>
        <v/>
      </c>
      <c r="D333" s="170" t="str">
        <f>IF('BH (3)'!$B$13=1,IF(Adv!D331="","",Adv!D331),IF(Cli!D331="","",Cli!D331))</f>
        <v/>
      </c>
      <c r="E333" s="88" t="str">
        <f>IF($D333="","x",IF('BH (3)'!$B$13=1,SUMIFS(Lançamentos!$Q$5:$Q$1004,Lançamentos!$K$5:$K$1004,$D333,Lançamentos!$U$5:$U$1004,E$5,Lançamentos!$W$5:$W$1004,'BH (3)'!$C$14),SUMIFS(Lançamentos!$Q$5:$Q$1004,Lançamentos!$J$5:$J$1004,$D333,Lançamentos!$U$5:$U$1004,E$5,Lançamentos!$W$5:$W$1004,'BH (3)'!$C$14)))</f>
        <v>x</v>
      </c>
      <c r="F333" s="88" t="str">
        <f>IF($D333="","x",IF('BH (3)'!$B$13=1,SUMIFS(Lançamentos!$Q$5:$Q$1004,Lançamentos!$K$5:$K$1004,$D333,Lançamentos!$U$5:$U$1004,F$5,Lançamentos!$W$5:$W$1004,'BH (3)'!$C$14),SUMIFS(Lançamentos!$Q$5:$Q$1004,Lançamentos!$J$5:$J$1004,$D333,Lançamentos!$U$5:$U$1004,F$5,Lançamentos!$W$5:$W$1004,'BH (3)'!$C$14)))</f>
        <v>x</v>
      </c>
      <c r="G333" s="88" t="str">
        <f>IF($D333="","x",IF('BH (3)'!$B$13=1,SUMIFS(Lançamentos!$Q$5:$Q$1004,Lançamentos!$K$5:$K$1004,$D333,Lançamentos!$U$5:$U$1004,G$5,Lançamentos!$W$5:$W$1004,'BH (3)'!$C$14),SUMIFS(Lançamentos!$Q$5:$Q$1004,Lançamentos!$J$5:$J$1004,$D333,Lançamentos!$U$5:$U$1004,G$5,Lançamentos!$W$5:$W$1004,'BH (3)'!$C$14)))</f>
        <v>x</v>
      </c>
      <c r="H333" s="88" t="str">
        <f>IF($D333="","x",IF('BH (3)'!$B$13=1,SUMIFS(Lançamentos!$Q$5:$Q$1004,Lançamentos!$K$5:$K$1004,$D333,Lançamentos!$U$5:$U$1004,H$5,Lançamentos!$W$5:$W$1004,'BH (3)'!$C$14),SUMIFS(Lançamentos!$Q$5:$Q$1004,Lançamentos!$J$5:$J$1004,$D333,Lançamentos!$U$5:$U$1004,H$5,Lançamentos!$W$5:$W$1004,'BH (3)'!$C$14)))</f>
        <v>x</v>
      </c>
      <c r="I333" s="88" t="str">
        <f>IF($D333="","x",IF('BH (3)'!$B$13=1,SUMIFS(Lançamentos!$Q$5:$Q$1004,Lançamentos!$K$5:$K$1004,$D333,Lançamentos!$U$5:$U$1004,I$5,Lançamentos!$W$5:$W$1004,'BH (3)'!$C$14),SUMIFS(Lançamentos!$Q$5:$Q$1004,Lançamentos!$J$5:$J$1004,$D333,Lançamentos!$U$5:$U$1004,I$5,Lançamentos!$W$5:$W$1004,'BH (3)'!$C$14)))</f>
        <v>x</v>
      </c>
      <c r="J333" s="88" t="str">
        <f>IF($D333="","x",IF('BH (3)'!$B$13=1,SUMIFS(Lançamentos!$Q$5:$Q$1004,Lançamentos!$K$5:$K$1004,$D333,Lançamentos!$U$5:$U$1004,J$5,Lançamentos!$W$5:$W$1004,'BH (3)'!$C$14),SUMIFS(Lançamentos!$Q$5:$Q$1004,Lançamentos!$J$5:$J$1004,$D333,Lançamentos!$U$5:$U$1004,J$5,Lançamentos!$W$5:$W$1004,'BH (3)'!$C$14)))</f>
        <v>x</v>
      </c>
      <c r="K333" s="88" t="str">
        <f>IF($D333="","x",IF('BH (3)'!$B$13=1,SUMIFS(Lançamentos!$Q$5:$Q$1004,Lançamentos!$K$5:$K$1004,$D333,Lançamentos!$U$5:$U$1004,K$5,Lançamentos!$W$5:$W$1004,'BH (3)'!$C$14),SUMIFS(Lançamentos!$Q$5:$Q$1004,Lançamentos!$J$5:$J$1004,$D333,Lançamentos!$U$5:$U$1004,K$5,Lançamentos!$W$5:$W$1004,'BH (3)'!$C$14)))</f>
        <v>x</v>
      </c>
      <c r="L333" s="88" t="str">
        <f>IF($D333="","x",IF('BH (3)'!$B$13=1,SUMIFS(Lançamentos!$Q$5:$Q$1004,Lançamentos!$K$5:$K$1004,$D333,Lançamentos!$U$5:$U$1004,L$5,Lançamentos!$W$5:$W$1004,'BH (3)'!$C$14),SUMIFS(Lançamentos!$Q$5:$Q$1004,Lançamentos!$J$5:$J$1004,$D333,Lançamentos!$U$5:$U$1004,L$5,Lançamentos!$W$5:$W$1004,'BH (3)'!$C$14)))</f>
        <v>x</v>
      </c>
      <c r="M333" s="88" t="str">
        <f>IF($D333="","x",IF('BH (3)'!$B$13=1,SUMIFS(Lançamentos!$Q$5:$Q$1004,Lançamentos!$K$5:$K$1004,$D333,Lançamentos!$U$5:$U$1004,M$5,Lançamentos!$W$5:$W$1004,'BH (3)'!$C$14),SUMIFS(Lançamentos!$Q$5:$Q$1004,Lançamentos!$J$5:$J$1004,$D333,Lançamentos!$U$5:$U$1004,M$5,Lançamentos!$W$5:$W$1004,'BH (3)'!$C$14)))</f>
        <v>x</v>
      </c>
      <c r="N333" s="88" t="str">
        <f>IF($D333="","x",IF('BH (3)'!$B$13=1,SUMIFS(Lançamentos!$Q$5:$Q$1004,Lançamentos!$K$5:$K$1004,$D333,Lançamentos!$U$5:$U$1004,N$5,Lançamentos!$W$5:$W$1004,'BH (3)'!$C$14),SUMIFS(Lançamentos!$Q$5:$Q$1004,Lançamentos!$J$5:$J$1004,$D333,Lançamentos!$U$5:$U$1004,N$5,Lançamentos!$W$5:$W$1004,'BH (3)'!$C$14)))</f>
        <v>x</v>
      </c>
      <c r="O333" s="88" t="str">
        <f>IF($D333="","x",IF('BH (3)'!$B$13=1,SUMIFS(Lançamentos!$Q$5:$Q$1004,Lançamentos!$K$5:$K$1004,$D333,Lançamentos!$U$5:$U$1004,O$5,Lançamentos!$W$5:$W$1004,'BH (3)'!$C$14),SUMIFS(Lançamentos!$Q$5:$Q$1004,Lançamentos!$J$5:$J$1004,$D333,Lançamentos!$U$5:$U$1004,O$5,Lançamentos!$W$5:$W$1004,'BH (3)'!$C$14)))</f>
        <v>x</v>
      </c>
      <c r="P333" s="88" t="str">
        <f>IF($D333="","x",IF('BH (3)'!$B$13=1,SUMIFS(Lançamentos!$Q$5:$Q$1004,Lançamentos!$K$5:$K$1004,$D333,Lançamentos!$U$5:$U$1004,P$5,Lançamentos!$W$5:$W$1004,'BH (3)'!$C$14),SUMIFS(Lançamentos!$Q$5:$Q$1004,Lançamentos!$J$5:$J$1004,$D333,Lançamentos!$U$5:$U$1004,P$5,Lançamentos!$W$5:$W$1004,'BH (3)'!$C$14)))</f>
        <v>x</v>
      </c>
      <c r="Q333" s="177" t="str">
        <f t="shared" si="11"/>
        <v/>
      </c>
    </row>
    <row r="334" spans="3:17" ht="45" customHeight="1" x14ac:dyDescent="0.25">
      <c r="C334" s="81" t="str">
        <f t="shared" si="10"/>
        <v/>
      </c>
      <c r="D334" s="170" t="str">
        <f>IF('BH (3)'!$B$13=1,IF(Adv!D332="","",Adv!D332),IF(Cli!D332="","",Cli!D332))</f>
        <v/>
      </c>
      <c r="E334" s="88" t="str">
        <f>IF($D334="","x",IF('BH (3)'!$B$13=1,SUMIFS(Lançamentos!$Q$5:$Q$1004,Lançamentos!$K$5:$K$1004,$D334,Lançamentos!$U$5:$U$1004,E$5,Lançamentos!$W$5:$W$1004,'BH (3)'!$C$14),SUMIFS(Lançamentos!$Q$5:$Q$1004,Lançamentos!$J$5:$J$1004,$D334,Lançamentos!$U$5:$U$1004,E$5,Lançamentos!$W$5:$W$1004,'BH (3)'!$C$14)))</f>
        <v>x</v>
      </c>
      <c r="F334" s="88" t="str">
        <f>IF($D334="","x",IF('BH (3)'!$B$13=1,SUMIFS(Lançamentos!$Q$5:$Q$1004,Lançamentos!$K$5:$K$1004,$D334,Lançamentos!$U$5:$U$1004,F$5,Lançamentos!$W$5:$W$1004,'BH (3)'!$C$14),SUMIFS(Lançamentos!$Q$5:$Q$1004,Lançamentos!$J$5:$J$1004,$D334,Lançamentos!$U$5:$U$1004,F$5,Lançamentos!$W$5:$W$1004,'BH (3)'!$C$14)))</f>
        <v>x</v>
      </c>
      <c r="G334" s="88" t="str">
        <f>IF($D334="","x",IF('BH (3)'!$B$13=1,SUMIFS(Lançamentos!$Q$5:$Q$1004,Lançamentos!$K$5:$K$1004,$D334,Lançamentos!$U$5:$U$1004,G$5,Lançamentos!$W$5:$W$1004,'BH (3)'!$C$14),SUMIFS(Lançamentos!$Q$5:$Q$1004,Lançamentos!$J$5:$J$1004,$D334,Lançamentos!$U$5:$U$1004,G$5,Lançamentos!$W$5:$W$1004,'BH (3)'!$C$14)))</f>
        <v>x</v>
      </c>
      <c r="H334" s="88" t="str">
        <f>IF($D334="","x",IF('BH (3)'!$B$13=1,SUMIFS(Lançamentos!$Q$5:$Q$1004,Lançamentos!$K$5:$K$1004,$D334,Lançamentos!$U$5:$U$1004,H$5,Lançamentos!$W$5:$W$1004,'BH (3)'!$C$14),SUMIFS(Lançamentos!$Q$5:$Q$1004,Lançamentos!$J$5:$J$1004,$D334,Lançamentos!$U$5:$U$1004,H$5,Lançamentos!$W$5:$W$1004,'BH (3)'!$C$14)))</f>
        <v>x</v>
      </c>
      <c r="I334" s="88" t="str">
        <f>IF($D334="","x",IF('BH (3)'!$B$13=1,SUMIFS(Lançamentos!$Q$5:$Q$1004,Lançamentos!$K$5:$K$1004,$D334,Lançamentos!$U$5:$U$1004,I$5,Lançamentos!$W$5:$W$1004,'BH (3)'!$C$14),SUMIFS(Lançamentos!$Q$5:$Q$1004,Lançamentos!$J$5:$J$1004,$D334,Lançamentos!$U$5:$U$1004,I$5,Lançamentos!$W$5:$W$1004,'BH (3)'!$C$14)))</f>
        <v>x</v>
      </c>
      <c r="J334" s="88" t="str">
        <f>IF($D334="","x",IF('BH (3)'!$B$13=1,SUMIFS(Lançamentos!$Q$5:$Q$1004,Lançamentos!$K$5:$K$1004,$D334,Lançamentos!$U$5:$U$1004,J$5,Lançamentos!$W$5:$W$1004,'BH (3)'!$C$14),SUMIFS(Lançamentos!$Q$5:$Q$1004,Lançamentos!$J$5:$J$1004,$D334,Lançamentos!$U$5:$U$1004,J$5,Lançamentos!$W$5:$W$1004,'BH (3)'!$C$14)))</f>
        <v>x</v>
      </c>
      <c r="K334" s="88" t="str">
        <f>IF($D334="","x",IF('BH (3)'!$B$13=1,SUMIFS(Lançamentos!$Q$5:$Q$1004,Lançamentos!$K$5:$K$1004,$D334,Lançamentos!$U$5:$U$1004,K$5,Lançamentos!$W$5:$W$1004,'BH (3)'!$C$14),SUMIFS(Lançamentos!$Q$5:$Q$1004,Lançamentos!$J$5:$J$1004,$D334,Lançamentos!$U$5:$U$1004,K$5,Lançamentos!$W$5:$W$1004,'BH (3)'!$C$14)))</f>
        <v>x</v>
      </c>
      <c r="L334" s="88" t="str">
        <f>IF($D334="","x",IF('BH (3)'!$B$13=1,SUMIFS(Lançamentos!$Q$5:$Q$1004,Lançamentos!$K$5:$K$1004,$D334,Lançamentos!$U$5:$U$1004,L$5,Lançamentos!$W$5:$W$1004,'BH (3)'!$C$14),SUMIFS(Lançamentos!$Q$5:$Q$1004,Lançamentos!$J$5:$J$1004,$D334,Lançamentos!$U$5:$U$1004,L$5,Lançamentos!$W$5:$W$1004,'BH (3)'!$C$14)))</f>
        <v>x</v>
      </c>
      <c r="M334" s="88" t="str">
        <f>IF($D334="","x",IF('BH (3)'!$B$13=1,SUMIFS(Lançamentos!$Q$5:$Q$1004,Lançamentos!$K$5:$K$1004,$D334,Lançamentos!$U$5:$U$1004,M$5,Lançamentos!$W$5:$W$1004,'BH (3)'!$C$14),SUMIFS(Lançamentos!$Q$5:$Q$1004,Lançamentos!$J$5:$J$1004,$D334,Lançamentos!$U$5:$U$1004,M$5,Lançamentos!$W$5:$W$1004,'BH (3)'!$C$14)))</f>
        <v>x</v>
      </c>
      <c r="N334" s="88" t="str">
        <f>IF($D334="","x",IF('BH (3)'!$B$13=1,SUMIFS(Lançamentos!$Q$5:$Q$1004,Lançamentos!$K$5:$K$1004,$D334,Lançamentos!$U$5:$U$1004,N$5,Lançamentos!$W$5:$W$1004,'BH (3)'!$C$14),SUMIFS(Lançamentos!$Q$5:$Q$1004,Lançamentos!$J$5:$J$1004,$D334,Lançamentos!$U$5:$U$1004,N$5,Lançamentos!$W$5:$W$1004,'BH (3)'!$C$14)))</f>
        <v>x</v>
      </c>
      <c r="O334" s="88" t="str">
        <f>IF($D334="","x",IF('BH (3)'!$B$13=1,SUMIFS(Lançamentos!$Q$5:$Q$1004,Lançamentos!$K$5:$K$1004,$D334,Lançamentos!$U$5:$U$1004,O$5,Lançamentos!$W$5:$W$1004,'BH (3)'!$C$14),SUMIFS(Lançamentos!$Q$5:$Q$1004,Lançamentos!$J$5:$J$1004,$D334,Lançamentos!$U$5:$U$1004,O$5,Lançamentos!$W$5:$W$1004,'BH (3)'!$C$14)))</f>
        <v>x</v>
      </c>
      <c r="P334" s="88" t="str">
        <f>IF($D334="","x",IF('BH (3)'!$B$13=1,SUMIFS(Lançamentos!$Q$5:$Q$1004,Lançamentos!$K$5:$K$1004,$D334,Lançamentos!$U$5:$U$1004,P$5,Lançamentos!$W$5:$W$1004,'BH (3)'!$C$14),SUMIFS(Lançamentos!$Q$5:$Q$1004,Lançamentos!$J$5:$J$1004,$D334,Lançamentos!$U$5:$U$1004,P$5,Lançamentos!$W$5:$W$1004,'BH (3)'!$C$14)))</f>
        <v>x</v>
      </c>
      <c r="Q334" s="177" t="str">
        <f t="shared" si="11"/>
        <v/>
      </c>
    </row>
    <row r="335" spans="3:17" ht="45" customHeight="1" x14ac:dyDescent="0.25">
      <c r="C335" s="81" t="str">
        <f t="shared" si="10"/>
        <v/>
      </c>
      <c r="D335" s="170" t="str">
        <f>IF('BH (3)'!$B$13=1,IF(Adv!D333="","",Adv!D333),IF(Cli!D333="","",Cli!D333))</f>
        <v/>
      </c>
      <c r="E335" s="88" t="str">
        <f>IF($D335="","x",IF('BH (3)'!$B$13=1,SUMIFS(Lançamentos!$Q$5:$Q$1004,Lançamentos!$K$5:$K$1004,$D335,Lançamentos!$U$5:$U$1004,E$5,Lançamentos!$W$5:$W$1004,'BH (3)'!$C$14),SUMIFS(Lançamentos!$Q$5:$Q$1004,Lançamentos!$J$5:$J$1004,$D335,Lançamentos!$U$5:$U$1004,E$5,Lançamentos!$W$5:$W$1004,'BH (3)'!$C$14)))</f>
        <v>x</v>
      </c>
      <c r="F335" s="88" t="str">
        <f>IF($D335="","x",IF('BH (3)'!$B$13=1,SUMIFS(Lançamentos!$Q$5:$Q$1004,Lançamentos!$K$5:$K$1004,$D335,Lançamentos!$U$5:$U$1004,F$5,Lançamentos!$W$5:$W$1004,'BH (3)'!$C$14),SUMIFS(Lançamentos!$Q$5:$Q$1004,Lançamentos!$J$5:$J$1004,$D335,Lançamentos!$U$5:$U$1004,F$5,Lançamentos!$W$5:$W$1004,'BH (3)'!$C$14)))</f>
        <v>x</v>
      </c>
      <c r="G335" s="88" t="str">
        <f>IF($D335="","x",IF('BH (3)'!$B$13=1,SUMIFS(Lançamentos!$Q$5:$Q$1004,Lançamentos!$K$5:$K$1004,$D335,Lançamentos!$U$5:$U$1004,G$5,Lançamentos!$W$5:$W$1004,'BH (3)'!$C$14),SUMIFS(Lançamentos!$Q$5:$Q$1004,Lançamentos!$J$5:$J$1004,$D335,Lançamentos!$U$5:$U$1004,G$5,Lançamentos!$W$5:$W$1004,'BH (3)'!$C$14)))</f>
        <v>x</v>
      </c>
      <c r="H335" s="88" t="str">
        <f>IF($D335="","x",IF('BH (3)'!$B$13=1,SUMIFS(Lançamentos!$Q$5:$Q$1004,Lançamentos!$K$5:$K$1004,$D335,Lançamentos!$U$5:$U$1004,H$5,Lançamentos!$W$5:$W$1004,'BH (3)'!$C$14),SUMIFS(Lançamentos!$Q$5:$Q$1004,Lançamentos!$J$5:$J$1004,$D335,Lançamentos!$U$5:$U$1004,H$5,Lançamentos!$W$5:$W$1004,'BH (3)'!$C$14)))</f>
        <v>x</v>
      </c>
      <c r="I335" s="88" t="str">
        <f>IF($D335="","x",IF('BH (3)'!$B$13=1,SUMIFS(Lançamentos!$Q$5:$Q$1004,Lançamentos!$K$5:$K$1004,$D335,Lançamentos!$U$5:$U$1004,I$5,Lançamentos!$W$5:$W$1004,'BH (3)'!$C$14),SUMIFS(Lançamentos!$Q$5:$Q$1004,Lançamentos!$J$5:$J$1004,$D335,Lançamentos!$U$5:$U$1004,I$5,Lançamentos!$W$5:$W$1004,'BH (3)'!$C$14)))</f>
        <v>x</v>
      </c>
      <c r="J335" s="88" t="str">
        <f>IF($D335="","x",IF('BH (3)'!$B$13=1,SUMIFS(Lançamentos!$Q$5:$Q$1004,Lançamentos!$K$5:$K$1004,$D335,Lançamentos!$U$5:$U$1004,J$5,Lançamentos!$W$5:$W$1004,'BH (3)'!$C$14),SUMIFS(Lançamentos!$Q$5:$Q$1004,Lançamentos!$J$5:$J$1004,$D335,Lançamentos!$U$5:$U$1004,J$5,Lançamentos!$W$5:$W$1004,'BH (3)'!$C$14)))</f>
        <v>x</v>
      </c>
      <c r="K335" s="88" t="str">
        <f>IF($D335="","x",IF('BH (3)'!$B$13=1,SUMIFS(Lançamentos!$Q$5:$Q$1004,Lançamentos!$K$5:$K$1004,$D335,Lançamentos!$U$5:$U$1004,K$5,Lançamentos!$W$5:$W$1004,'BH (3)'!$C$14),SUMIFS(Lançamentos!$Q$5:$Q$1004,Lançamentos!$J$5:$J$1004,$D335,Lançamentos!$U$5:$U$1004,K$5,Lançamentos!$W$5:$W$1004,'BH (3)'!$C$14)))</f>
        <v>x</v>
      </c>
      <c r="L335" s="88" t="str">
        <f>IF($D335="","x",IF('BH (3)'!$B$13=1,SUMIFS(Lançamentos!$Q$5:$Q$1004,Lançamentos!$K$5:$K$1004,$D335,Lançamentos!$U$5:$U$1004,L$5,Lançamentos!$W$5:$W$1004,'BH (3)'!$C$14),SUMIFS(Lançamentos!$Q$5:$Q$1004,Lançamentos!$J$5:$J$1004,$D335,Lançamentos!$U$5:$U$1004,L$5,Lançamentos!$W$5:$W$1004,'BH (3)'!$C$14)))</f>
        <v>x</v>
      </c>
      <c r="M335" s="88" t="str">
        <f>IF($D335="","x",IF('BH (3)'!$B$13=1,SUMIFS(Lançamentos!$Q$5:$Q$1004,Lançamentos!$K$5:$K$1004,$D335,Lançamentos!$U$5:$U$1004,M$5,Lançamentos!$W$5:$W$1004,'BH (3)'!$C$14),SUMIFS(Lançamentos!$Q$5:$Q$1004,Lançamentos!$J$5:$J$1004,$D335,Lançamentos!$U$5:$U$1004,M$5,Lançamentos!$W$5:$W$1004,'BH (3)'!$C$14)))</f>
        <v>x</v>
      </c>
      <c r="N335" s="88" t="str">
        <f>IF($D335="","x",IF('BH (3)'!$B$13=1,SUMIFS(Lançamentos!$Q$5:$Q$1004,Lançamentos!$K$5:$K$1004,$D335,Lançamentos!$U$5:$U$1004,N$5,Lançamentos!$W$5:$W$1004,'BH (3)'!$C$14),SUMIFS(Lançamentos!$Q$5:$Q$1004,Lançamentos!$J$5:$J$1004,$D335,Lançamentos!$U$5:$U$1004,N$5,Lançamentos!$W$5:$W$1004,'BH (3)'!$C$14)))</f>
        <v>x</v>
      </c>
      <c r="O335" s="88" t="str">
        <f>IF($D335="","x",IF('BH (3)'!$B$13=1,SUMIFS(Lançamentos!$Q$5:$Q$1004,Lançamentos!$K$5:$K$1004,$D335,Lançamentos!$U$5:$U$1004,O$5,Lançamentos!$W$5:$W$1004,'BH (3)'!$C$14),SUMIFS(Lançamentos!$Q$5:$Q$1004,Lançamentos!$J$5:$J$1004,$D335,Lançamentos!$U$5:$U$1004,O$5,Lançamentos!$W$5:$W$1004,'BH (3)'!$C$14)))</f>
        <v>x</v>
      </c>
      <c r="P335" s="88" t="str">
        <f>IF($D335="","x",IF('BH (3)'!$B$13=1,SUMIFS(Lançamentos!$Q$5:$Q$1004,Lançamentos!$K$5:$K$1004,$D335,Lançamentos!$U$5:$U$1004,P$5,Lançamentos!$W$5:$W$1004,'BH (3)'!$C$14),SUMIFS(Lançamentos!$Q$5:$Q$1004,Lançamentos!$J$5:$J$1004,$D335,Lançamentos!$U$5:$U$1004,P$5,Lançamentos!$W$5:$W$1004,'BH (3)'!$C$14)))</f>
        <v>x</v>
      </c>
      <c r="Q335" s="177" t="str">
        <f t="shared" si="11"/>
        <v/>
      </c>
    </row>
    <row r="336" spans="3:17" ht="45" customHeight="1" x14ac:dyDescent="0.25">
      <c r="C336" s="81" t="str">
        <f t="shared" si="10"/>
        <v/>
      </c>
      <c r="D336" s="170" t="str">
        <f>IF('BH (3)'!$B$13=1,IF(Adv!D334="","",Adv!D334),IF(Cli!D334="","",Cli!D334))</f>
        <v/>
      </c>
      <c r="E336" s="88" t="str">
        <f>IF($D336="","x",IF('BH (3)'!$B$13=1,SUMIFS(Lançamentos!$Q$5:$Q$1004,Lançamentos!$K$5:$K$1004,$D336,Lançamentos!$U$5:$U$1004,E$5,Lançamentos!$W$5:$W$1004,'BH (3)'!$C$14),SUMIFS(Lançamentos!$Q$5:$Q$1004,Lançamentos!$J$5:$J$1004,$D336,Lançamentos!$U$5:$U$1004,E$5,Lançamentos!$W$5:$W$1004,'BH (3)'!$C$14)))</f>
        <v>x</v>
      </c>
      <c r="F336" s="88" t="str">
        <f>IF($D336="","x",IF('BH (3)'!$B$13=1,SUMIFS(Lançamentos!$Q$5:$Q$1004,Lançamentos!$K$5:$K$1004,$D336,Lançamentos!$U$5:$U$1004,F$5,Lançamentos!$W$5:$W$1004,'BH (3)'!$C$14),SUMIFS(Lançamentos!$Q$5:$Q$1004,Lançamentos!$J$5:$J$1004,$D336,Lançamentos!$U$5:$U$1004,F$5,Lançamentos!$W$5:$W$1004,'BH (3)'!$C$14)))</f>
        <v>x</v>
      </c>
      <c r="G336" s="88" t="str">
        <f>IF($D336="","x",IF('BH (3)'!$B$13=1,SUMIFS(Lançamentos!$Q$5:$Q$1004,Lançamentos!$K$5:$K$1004,$D336,Lançamentos!$U$5:$U$1004,G$5,Lançamentos!$W$5:$W$1004,'BH (3)'!$C$14),SUMIFS(Lançamentos!$Q$5:$Q$1004,Lançamentos!$J$5:$J$1004,$D336,Lançamentos!$U$5:$U$1004,G$5,Lançamentos!$W$5:$W$1004,'BH (3)'!$C$14)))</f>
        <v>x</v>
      </c>
      <c r="H336" s="88" t="str">
        <f>IF($D336="","x",IF('BH (3)'!$B$13=1,SUMIFS(Lançamentos!$Q$5:$Q$1004,Lançamentos!$K$5:$K$1004,$D336,Lançamentos!$U$5:$U$1004,H$5,Lançamentos!$W$5:$W$1004,'BH (3)'!$C$14),SUMIFS(Lançamentos!$Q$5:$Q$1004,Lançamentos!$J$5:$J$1004,$D336,Lançamentos!$U$5:$U$1004,H$5,Lançamentos!$W$5:$W$1004,'BH (3)'!$C$14)))</f>
        <v>x</v>
      </c>
      <c r="I336" s="88" t="str">
        <f>IF($D336="","x",IF('BH (3)'!$B$13=1,SUMIFS(Lançamentos!$Q$5:$Q$1004,Lançamentos!$K$5:$K$1004,$D336,Lançamentos!$U$5:$U$1004,I$5,Lançamentos!$W$5:$W$1004,'BH (3)'!$C$14),SUMIFS(Lançamentos!$Q$5:$Q$1004,Lançamentos!$J$5:$J$1004,$D336,Lançamentos!$U$5:$U$1004,I$5,Lançamentos!$W$5:$W$1004,'BH (3)'!$C$14)))</f>
        <v>x</v>
      </c>
      <c r="J336" s="88" t="str">
        <f>IF($D336="","x",IF('BH (3)'!$B$13=1,SUMIFS(Lançamentos!$Q$5:$Q$1004,Lançamentos!$K$5:$K$1004,$D336,Lançamentos!$U$5:$U$1004,J$5,Lançamentos!$W$5:$W$1004,'BH (3)'!$C$14),SUMIFS(Lançamentos!$Q$5:$Q$1004,Lançamentos!$J$5:$J$1004,$D336,Lançamentos!$U$5:$U$1004,J$5,Lançamentos!$W$5:$W$1004,'BH (3)'!$C$14)))</f>
        <v>x</v>
      </c>
      <c r="K336" s="88" t="str">
        <f>IF($D336="","x",IF('BH (3)'!$B$13=1,SUMIFS(Lançamentos!$Q$5:$Q$1004,Lançamentos!$K$5:$K$1004,$D336,Lançamentos!$U$5:$U$1004,K$5,Lançamentos!$W$5:$W$1004,'BH (3)'!$C$14),SUMIFS(Lançamentos!$Q$5:$Q$1004,Lançamentos!$J$5:$J$1004,$D336,Lançamentos!$U$5:$U$1004,K$5,Lançamentos!$W$5:$W$1004,'BH (3)'!$C$14)))</f>
        <v>x</v>
      </c>
      <c r="L336" s="88" t="str">
        <f>IF($D336="","x",IF('BH (3)'!$B$13=1,SUMIFS(Lançamentos!$Q$5:$Q$1004,Lançamentos!$K$5:$K$1004,$D336,Lançamentos!$U$5:$U$1004,L$5,Lançamentos!$W$5:$W$1004,'BH (3)'!$C$14),SUMIFS(Lançamentos!$Q$5:$Q$1004,Lançamentos!$J$5:$J$1004,$D336,Lançamentos!$U$5:$U$1004,L$5,Lançamentos!$W$5:$W$1004,'BH (3)'!$C$14)))</f>
        <v>x</v>
      </c>
      <c r="M336" s="88" t="str">
        <f>IF($D336="","x",IF('BH (3)'!$B$13=1,SUMIFS(Lançamentos!$Q$5:$Q$1004,Lançamentos!$K$5:$K$1004,$D336,Lançamentos!$U$5:$U$1004,M$5,Lançamentos!$W$5:$W$1004,'BH (3)'!$C$14),SUMIFS(Lançamentos!$Q$5:$Q$1004,Lançamentos!$J$5:$J$1004,$D336,Lançamentos!$U$5:$U$1004,M$5,Lançamentos!$W$5:$W$1004,'BH (3)'!$C$14)))</f>
        <v>x</v>
      </c>
      <c r="N336" s="88" t="str">
        <f>IF($D336="","x",IF('BH (3)'!$B$13=1,SUMIFS(Lançamentos!$Q$5:$Q$1004,Lançamentos!$K$5:$K$1004,$D336,Lançamentos!$U$5:$U$1004,N$5,Lançamentos!$W$5:$W$1004,'BH (3)'!$C$14),SUMIFS(Lançamentos!$Q$5:$Q$1004,Lançamentos!$J$5:$J$1004,$D336,Lançamentos!$U$5:$U$1004,N$5,Lançamentos!$W$5:$W$1004,'BH (3)'!$C$14)))</f>
        <v>x</v>
      </c>
      <c r="O336" s="88" t="str">
        <f>IF($D336="","x",IF('BH (3)'!$B$13=1,SUMIFS(Lançamentos!$Q$5:$Q$1004,Lançamentos!$K$5:$K$1004,$D336,Lançamentos!$U$5:$U$1004,O$5,Lançamentos!$W$5:$W$1004,'BH (3)'!$C$14),SUMIFS(Lançamentos!$Q$5:$Q$1004,Lançamentos!$J$5:$J$1004,$D336,Lançamentos!$U$5:$U$1004,O$5,Lançamentos!$W$5:$W$1004,'BH (3)'!$C$14)))</f>
        <v>x</v>
      </c>
      <c r="P336" s="88" t="str">
        <f>IF($D336="","x",IF('BH (3)'!$B$13=1,SUMIFS(Lançamentos!$Q$5:$Q$1004,Lançamentos!$K$5:$K$1004,$D336,Lançamentos!$U$5:$U$1004,P$5,Lançamentos!$W$5:$W$1004,'BH (3)'!$C$14),SUMIFS(Lançamentos!$Q$5:$Q$1004,Lançamentos!$J$5:$J$1004,$D336,Lançamentos!$U$5:$U$1004,P$5,Lançamentos!$W$5:$W$1004,'BH (3)'!$C$14)))</f>
        <v>x</v>
      </c>
      <c r="Q336" s="177" t="str">
        <f t="shared" si="11"/>
        <v/>
      </c>
    </row>
    <row r="337" spans="3:17" ht="45" customHeight="1" x14ac:dyDescent="0.25">
      <c r="C337" s="81" t="str">
        <f t="shared" si="10"/>
        <v/>
      </c>
      <c r="D337" s="170" t="str">
        <f>IF('BH (3)'!$B$13=1,IF(Adv!D335="","",Adv!D335),IF(Cli!D335="","",Cli!D335))</f>
        <v/>
      </c>
      <c r="E337" s="88" t="str">
        <f>IF($D337="","x",IF('BH (3)'!$B$13=1,SUMIFS(Lançamentos!$Q$5:$Q$1004,Lançamentos!$K$5:$K$1004,$D337,Lançamentos!$U$5:$U$1004,E$5,Lançamentos!$W$5:$W$1004,'BH (3)'!$C$14),SUMIFS(Lançamentos!$Q$5:$Q$1004,Lançamentos!$J$5:$J$1004,$D337,Lançamentos!$U$5:$U$1004,E$5,Lançamentos!$W$5:$W$1004,'BH (3)'!$C$14)))</f>
        <v>x</v>
      </c>
      <c r="F337" s="88" t="str">
        <f>IF($D337="","x",IF('BH (3)'!$B$13=1,SUMIFS(Lançamentos!$Q$5:$Q$1004,Lançamentos!$K$5:$K$1004,$D337,Lançamentos!$U$5:$U$1004,F$5,Lançamentos!$W$5:$W$1004,'BH (3)'!$C$14),SUMIFS(Lançamentos!$Q$5:$Q$1004,Lançamentos!$J$5:$J$1004,$D337,Lançamentos!$U$5:$U$1004,F$5,Lançamentos!$W$5:$W$1004,'BH (3)'!$C$14)))</f>
        <v>x</v>
      </c>
      <c r="G337" s="88" t="str">
        <f>IF($D337="","x",IF('BH (3)'!$B$13=1,SUMIFS(Lançamentos!$Q$5:$Q$1004,Lançamentos!$K$5:$K$1004,$D337,Lançamentos!$U$5:$U$1004,G$5,Lançamentos!$W$5:$W$1004,'BH (3)'!$C$14),SUMIFS(Lançamentos!$Q$5:$Q$1004,Lançamentos!$J$5:$J$1004,$D337,Lançamentos!$U$5:$U$1004,G$5,Lançamentos!$W$5:$W$1004,'BH (3)'!$C$14)))</f>
        <v>x</v>
      </c>
      <c r="H337" s="88" t="str">
        <f>IF($D337="","x",IF('BH (3)'!$B$13=1,SUMIFS(Lançamentos!$Q$5:$Q$1004,Lançamentos!$K$5:$K$1004,$D337,Lançamentos!$U$5:$U$1004,H$5,Lançamentos!$W$5:$W$1004,'BH (3)'!$C$14),SUMIFS(Lançamentos!$Q$5:$Q$1004,Lançamentos!$J$5:$J$1004,$D337,Lançamentos!$U$5:$U$1004,H$5,Lançamentos!$W$5:$W$1004,'BH (3)'!$C$14)))</f>
        <v>x</v>
      </c>
      <c r="I337" s="88" t="str">
        <f>IF($D337="","x",IF('BH (3)'!$B$13=1,SUMIFS(Lançamentos!$Q$5:$Q$1004,Lançamentos!$K$5:$K$1004,$D337,Lançamentos!$U$5:$U$1004,I$5,Lançamentos!$W$5:$W$1004,'BH (3)'!$C$14),SUMIFS(Lançamentos!$Q$5:$Q$1004,Lançamentos!$J$5:$J$1004,$D337,Lançamentos!$U$5:$U$1004,I$5,Lançamentos!$W$5:$W$1004,'BH (3)'!$C$14)))</f>
        <v>x</v>
      </c>
      <c r="J337" s="88" t="str">
        <f>IF($D337="","x",IF('BH (3)'!$B$13=1,SUMIFS(Lançamentos!$Q$5:$Q$1004,Lançamentos!$K$5:$K$1004,$D337,Lançamentos!$U$5:$U$1004,J$5,Lançamentos!$W$5:$W$1004,'BH (3)'!$C$14),SUMIFS(Lançamentos!$Q$5:$Q$1004,Lançamentos!$J$5:$J$1004,$D337,Lançamentos!$U$5:$U$1004,J$5,Lançamentos!$W$5:$W$1004,'BH (3)'!$C$14)))</f>
        <v>x</v>
      </c>
      <c r="K337" s="88" t="str">
        <f>IF($D337="","x",IF('BH (3)'!$B$13=1,SUMIFS(Lançamentos!$Q$5:$Q$1004,Lançamentos!$K$5:$K$1004,$D337,Lançamentos!$U$5:$U$1004,K$5,Lançamentos!$W$5:$W$1004,'BH (3)'!$C$14),SUMIFS(Lançamentos!$Q$5:$Q$1004,Lançamentos!$J$5:$J$1004,$D337,Lançamentos!$U$5:$U$1004,K$5,Lançamentos!$W$5:$W$1004,'BH (3)'!$C$14)))</f>
        <v>x</v>
      </c>
      <c r="L337" s="88" t="str">
        <f>IF($D337="","x",IF('BH (3)'!$B$13=1,SUMIFS(Lançamentos!$Q$5:$Q$1004,Lançamentos!$K$5:$K$1004,$D337,Lançamentos!$U$5:$U$1004,L$5,Lançamentos!$W$5:$W$1004,'BH (3)'!$C$14),SUMIFS(Lançamentos!$Q$5:$Q$1004,Lançamentos!$J$5:$J$1004,$D337,Lançamentos!$U$5:$U$1004,L$5,Lançamentos!$W$5:$W$1004,'BH (3)'!$C$14)))</f>
        <v>x</v>
      </c>
      <c r="M337" s="88" t="str">
        <f>IF($D337="","x",IF('BH (3)'!$B$13=1,SUMIFS(Lançamentos!$Q$5:$Q$1004,Lançamentos!$K$5:$K$1004,$D337,Lançamentos!$U$5:$U$1004,M$5,Lançamentos!$W$5:$W$1004,'BH (3)'!$C$14),SUMIFS(Lançamentos!$Q$5:$Q$1004,Lançamentos!$J$5:$J$1004,$D337,Lançamentos!$U$5:$U$1004,M$5,Lançamentos!$W$5:$W$1004,'BH (3)'!$C$14)))</f>
        <v>x</v>
      </c>
      <c r="N337" s="88" t="str">
        <f>IF($D337="","x",IF('BH (3)'!$B$13=1,SUMIFS(Lançamentos!$Q$5:$Q$1004,Lançamentos!$K$5:$K$1004,$D337,Lançamentos!$U$5:$U$1004,N$5,Lançamentos!$W$5:$W$1004,'BH (3)'!$C$14),SUMIFS(Lançamentos!$Q$5:$Q$1004,Lançamentos!$J$5:$J$1004,$D337,Lançamentos!$U$5:$U$1004,N$5,Lançamentos!$W$5:$W$1004,'BH (3)'!$C$14)))</f>
        <v>x</v>
      </c>
      <c r="O337" s="88" t="str">
        <f>IF($D337="","x",IF('BH (3)'!$B$13=1,SUMIFS(Lançamentos!$Q$5:$Q$1004,Lançamentos!$K$5:$K$1004,$D337,Lançamentos!$U$5:$U$1004,O$5,Lançamentos!$W$5:$W$1004,'BH (3)'!$C$14),SUMIFS(Lançamentos!$Q$5:$Q$1004,Lançamentos!$J$5:$J$1004,$D337,Lançamentos!$U$5:$U$1004,O$5,Lançamentos!$W$5:$W$1004,'BH (3)'!$C$14)))</f>
        <v>x</v>
      </c>
      <c r="P337" s="88" t="str">
        <f>IF($D337="","x",IF('BH (3)'!$B$13=1,SUMIFS(Lançamentos!$Q$5:$Q$1004,Lançamentos!$K$5:$K$1004,$D337,Lançamentos!$U$5:$U$1004,P$5,Lançamentos!$W$5:$W$1004,'BH (3)'!$C$14),SUMIFS(Lançamentos!$Q$5:$Q$1004,Lançamentos!$J$5:$J$1004,$D337,Lançamentos!$U$5:$U$1004,P$5,Lançamentos!$W$5:$W$1004,'BH (3)'!$C$14)))</f>
        <v>x</v>
      </c>
      <c r="Q337" s="177" t="str">
        <f t="shared" si="11"/>
        <v/>
      </c>
    </row>
    <row r="338" spans="3:17" ht="45" customHeight="1" x14ac:dyDescent="0.25">
      <c r="C338" s="81" t="str">
        <f t="shared" si="10"/>
        <v/>
      </c>
      <c r="D338" s="170" t="str">
        <f>IF('BH (3)'!$B$13=1,IF(Adv!D336="","",Adv!D336),IF(Cli!D336="","",Cli!D336))</f>
        <v/>
      </c>
      <c r="E338" s="88" t="str">
        <f>IF($D338="","x",IF('BH (3)'!$B$13=1,SUMIFS(Lançamentos!$Q$5:$Q$1004,Lançamentos!$K$5:$K$1004,$D338,Lançamentos!$U$5:$U$1004,E$5,Lançamentos!$W$5:$W$1004,'BH (3)'!$C$14),SUMIFS(Lançamentos!$Q$5:$Q$1004,Lançamentos!$J$5:$J$1004,$D338,Lançamentos!$U$5:$U$1004,E$5,Lançamentos!$W$5:$W$1004,'BH (3)'!$C$14)))</f>
        <v>x</v>
      </c>
      <c r="F338" s="88" t="str">
        <f>IF($D338="","x",IF('BH (3)'!$B$13=1,SUMIFS(Lançamentos!$Q$5:$Q$1004,Lançamentos!$K$5:$K$1004,$D338,Lançamentos!$U$5:$U$1004,F$5,Lançamentos!$W$5:$W$1004,'BH (3)'!$C$14),SUMIFS(Lançamentos!$Q$5:$Q$1004,Lançamentos!$J$5:$J$1004,$D338,Lançamentos!$U$5:$U$1004,F$5,Lançamentos!$W$5:$W$1004,'BH (3)'!$C$14)))</f>
        <v>x</v>
      </c>
      <c r="G338" s="88" t="str">
        <f>IF($D338="","x",IF('BH (3)'!$B$13=1,SUMIFS(Lançamentos!$Q$5:$Q$1004,Lançamentos!$K$5:$K$1004,$D338,Lançamentos!$U$5:$U$1004,G$5,Lançamentos!$W$5:$W$1004,'BH (3)'!$C$14),SUMIFS(Lançamentos!$Q$5:$Q$1004,Lançamentos!$J$5:$J$1004,$D338,Lançamentos!$U$5:$U$1004,G$5,Lançamentos!$W$5:$W$1004,'BH (3)'!$C$14)))</f>
        <v>x</v>
      </c>
      <c r="H338" s="88" t="str">
        <f>IF($D338="","x",IF('BH (3)'!$B$13=1,SUMIFS(Lançamentos!$Q$5:$Q$1004,Lançamentos!$K$5:$K$1004,$D338,Lançamentos!$U$5:$U$1004,H$5,Lançamentos!$W$5:$W$1004,'BH (3)'!$C$14),SUMIFS(Lançamentos!$Q$5:$Q$1004,Lançamentos!$J$5:$J$1004,$D338,Lançamentos!$U$5:$U$1004,H$5,Lançamentos!$W$5:$W$1004,'BH (3)'!$C$14)))</f>
        <v>x</v>
      </c>
      <c r="I338" s="88" t="str">
        <f>IF($D338="","x",IF('BH (3)'!$B$13=1,SUMIFS(Lançamentos!$Q$5:$Q$1004,Lançamentos!$K$5:$K$1004,$D338,Lançamentos!$U$5:$U$1004,I$5,Lançamentos!$W$5:$W$1004,'BH (3)'!$C$14),SUMIFS(Lançamentos!$Q$5:$Q$1004,Lançamentos!$J$5:$J$1004,$D338,Lançamentos!$U$5:$U$1004,I$5,Lançamentos!$W$5:$W$1004,'BH (3)'!$C$14)))</f>
        <v>x</v>
      </c>
      <c r="J338" s="88" t="str">
        <f>IF($D338="","x",IF('BH (3)'!$B$13=1,SUMIFS(Lançamentos!$Q$5:$Q$1004,Lançamentos!$K$5:$K$1004,$D338,Lançamentos!$U$5:$U$1004,J$5,Lançamentos!$W$5:$W$1004,'BH (3)'!$C$14),SUMIFS(Lançamentos!$Q$5:$Q$1004,Lançamentos!$J$5:$J$1004,$D338,Lançamentos!$U$5:$U$1004,J$5,Lançamentos!$W$5:$W$1004,'BH (3)'!$C$14)))</f>
        <v>x</v>
      </c>
      <c r="K338" s="88" t="str">
        <f>IF($D338="","x",IF('BH (3)'!$B$13=1,SUMIFS(Lançamentos!$Q$5:$Q$1004,Lançamentos!$K$5:$K$1004,$D338,Lançamentos!$U$5:$U$1004,K$5,Lançamentos!$W$5:$W$1004,'BH (3)'!$C$14),SUMIFS(Lançamentos!$Q$5:$Q$1004,Lançamentos!$J$5:$J$1004,$D338,Lançamentos!$U$5:$U$1004,K$5,Lançamentos!$W$5:$W$1004,'BH (3)'!$C$14)))</f>
        <v>x</v>
      </c>
      <c r="L338" s="88" t="str">
        <f>IF($D338="","x",IF('BH (3)'!$B$13=1,SUMIFS(Lançamentos!$Q$5:$Q$1004,Lançamentos!$K$5:$K$1004,$D338,Lançamentos!$U$5:$U$1004,L$5,Lançamentos!$W$5:$W$1004,'BH (3)'!$C$14),SUMIFS(Lançamentos!$Q$5:$Q$1004,Lançamentos!$J$5:$J$1004,$D338,Lançamentos!$U$5:$U$1004,L$5,Lançamentos!$W$5:$W$1004,'BH (3)'!$C$14)))</f>
        <v>x</v>
      </c>
      <c r="M338" s="88" t="str">
        <f>IF($D338="","x",IF('BH (3)'!$B$13=1,SUMIFS(Lançamentos!$Q$5:$Q$1004,Lançamentos!$K$5:$K$1004,$D338,Lançamentos!$U$5:$U$1004,M$5,Lançamentos!$W$5:$W$1004,'BH (3)'!$C$14),SUMIFS(Lançamentos!$Q$5:$Q$1004,Lançamentos!$J$5:$J$1004,$D338,Lançamentos!$U$5:$U$1004,M$5,Lançamentos!$W$5:$W$1004,'BH (3)'!$C$14)))</f>
        <v>x</v>
      </c>
      <c r="N338" s="88" t="str">
        <f>IF($D338="","x",IF('BH (3)'!$B$13=1,SUMIFS(Lançamentos!$Q$5:$Q$1004,Lançamentos!$K$5:$K$1004,$D338,Lançamentos!$U$5:$U$1004,N$5,Lançamentos!$W$5:$W$1004,'BH (3)'!$C$14),SUMIFS(Lançamentos!$Q$5:$Q$1004,Lançamentos!$J$5:$J$1004,$D338,Lançamentos!$U$5:$U$1004,N$5,Lançamentos!$W$5:$W$1004,'BH (3)'!$C$14)))</f>
        <v>x</v>
      </c>
      <c r="O338" s="88" t="str">
        <f>IF($D338="","x",IF('BH (3)'!$B$13=1,SUMIFS(Lançamentos!$Q$5:$Q$1004,Lançamentos!$K$5:$K$1004,$D338,Lançamentos!$U$5:$U$1004,O$5,Lançamentos!$W$5:$W$1004,'BH (3)'!$C$14),SUMIFS(Lançamentos!$Q$5:$Q$1004,Lançamentos!$J$5:$J$1004,$D338,Lançamentos!$U$5:$U$1004,O$5,Lançamentos!$W$5:$W$1004,'BH (3)'!$C$14)))</f>
        <v>x</v>
      </c>
      <c r="P338" s="88" t="str">
        <f>IF($D338="","x",IF('BH (3)'!$B$13=1,SUMIFS(Lançamentos!$Q$5:$Q$1004,Lançamentos!$K$5:$K$1004,$D338,Lançamentos!$U$5:$U$1004,P$5,Lançamentos!$W$5:$W$1004,'BH (3)'!$C$14),SUMIFS(Lançamentos!$Q$5:$Q$1004,Lançamentos!$J$5:$J$1004,$D338,Lançamentos!$U$5:$U$1004,P$5,Lançamentos!$W$5:$W$1004,'BH (3)'!$C$14)))</f>
        <v>x</v>
      </c>
      <c r="Q338" s="177" t="str">
        <f t="shared" si="11"/>
        <v/>
      </c>
    </row>
    <row r="339" spans="3:17" ht="45" customHeight="1" x14ac:dyDescent="0.25">
      <c r="C339" s="81" t="str">
        <f t="shared" si="10"/>
        <v/>
      </c>
      <c r="D339" s="170" t="str">
        <f>IF('BH (3)'!$B$13=1,IF(Adv!D337="","",Adv!D337),IF(Cli!D337="","",Cli!D337))</f>
        <v/>
      </c>
      <c r="E339" s="88" t="str">
        <f>IF($D339="","x",IF('BH (3)'!$B$13=1,SUMIFS(Lançamentos!$Q$5:$Q$1004,Lançamentos!$K$5:$K$1004,$D339,Lançamentos!$U$5:$U$1004,E$5,Lançamentos!$W$5:$W$1004,'BH (3)'!$C$14),SUMIFS(Lançamentos!$Q$5:$Q$1004,Lançamentos!$J$5:$J$1004,$D339,Lançamentos!$U$5:$U$1004,E$5,Lançamentos!$W$5:$W$1004,'BH (3)'!$C$14)))</f>
        <v>x</v>
      </c>
      <c r="F339" s="88" t="str">
        <f>IF($D339="","x",IF('BH (3)'!$B$13=1,SUMIFS(Lançamentos!$Q$5:$Q$1004,Lançamentos!$K$5:$K$1004,$D339,Lançamentos!$U$5:$U$1004,F$5,Lançamentos!$W$5:$W$1004,'BH (3)'!$C$14),SUMIFS(Lançamentos!$Q$5:$Q$1004,Lançamentos!$J$5:$J$1004,$D339,Lançamentos!$U$5:$U$1004,F$5,Lançamentos!$W$5:$W$1004,'BH (3)'!$C$14)))</f>
        <v>x</v>
      </c>
      <c r="G339" s="88" t="str">
        <f>IF($D339="","x",IF('BH (3)'!$B$13=1,SUMIFS(Lançamentos!$Q$5:$Q$1004,Lançamentos!$K$5:$K$1004,$D339,Lançamentos!$U$5:$U$1004,G$5,Lançamentos!$W$5:$W$1004,'BH (3)'!$C$14),SUMIFS(Lançamentos!$Q$5:$Q$1004,Lançamentos!$J$5:$J$1004,$D339,Lançamentos!$U$5:$U$1004,G$5,Lançamentos!$W$5:$W$1004,'BH (3)'!$C$14)))</f>
        <v>x</v>
      </c>
      <c r="H339" s="88" t="str">
        <f>IF($D339="","x",IF('BH (3)'!$B$13=1,SUMIFS(Lançamentos!$Q$5:$Q$1004,Lançamentos!$K$5:$K$1004,$D339,Lançamentos!$U$5:$U$1004,H$5,Lançamentos!$W$5:$W$1004,'BH (3)'!$C$14),SUMIFS(Lançamentos!$Q$5:$Q$1004,Lançamentos!$J$5:$J$1004,$D339,Lançamentos!$U$5:$U$1004,H$5,Lançamentos!$W$5:$W$1004,'BH (3)'!$C$14)))</f>
        <v>x</v>
      </c>
      <c r="I339" s="88" t="str">
        <f>IF($D339="","x",IF('BH (3)'!$B$13=1,SUMIFS(Lançamentos!$Q$5:$Q$1004,Lançamentos!$K$5:$K$1004,$D339,Lançamentos!$U$5:$U$1004,I$5,Lançamentos!$W$5:$W$1004,'BH (3)'!$C$14),SUMIFS(Lançamentos!$Q$5:$Q$1004,Lançamentos!$J$5:$J$1004,$D339,Lançamentos!$U$5:$U$1004,I$5,Lançamentos!$W$5:$W$1004,'BH (3)'!$C$14)))</f>
        <v>x</v>
      </c>
      <c r="J339" s="88" t="str">
        <f>IF($D339="","x",IF('BH (3)'!$B$13=1,SUMIFS(Lançamentos!$Q$5:$Q$1004,Lançamentos!$K$5:$K$1004,$D339,Lançamentos!$U$5:$U$1004,J$5,Lançamentos!$W$5:$W$1004,'BH (3)'!$C$14),SUMIFS(Lançamentos!$Q$5:$Q$1004,Lançamentos!$J$5:$J$1004,$D339,Lançamentos!$U$5:$U$1004,J$5,Lançamentos!$W$5:$W$1004,'BH (3)'!$C$14)))</f>
        <v>x</v>
      </c>
      <c r="K339" s="88" t="str">
        <f>IF($D339="","x",IF('BH (3)'!$B$13=1,SUMIFS(Lançamentos!$Q$5:$Q$1004,Lançamentos!$K$5:$K$1004,$D339,Lançamentos!$U$5:$U$1004,K$5,Lançamentos!$W$5:$W$1004,'BH (3)'!$C$14),SUMIFS(Lançamentos!$Q$5:$Q$1004,Lançamentos!$J$5:$J$1004,$D339,Lançamentos!$U$5:$U$1004,K$5,Lançamentos!$W$5:$W$1004,'BH (3)'!$C$14)))</f>
        <v>x</v>
      </c>
      <c r="L339" s="88" t="str">
        <f>IF($D339="","x",IF('BH (3)'!$B$13=1,SUMIFS(Lançamentos!$Q$5:$Q$1004,Lançamentos!$K$5:$K$1004,$D339,Lançamentos!$U$5:$U$1004,L$5,Lançamentos!$W$5:$W$1004,'BH (3)'!$C$14),SUMIFS(Lançamentos!$Q$5:$Q$1004,Lançamentos!$J$5:$J$1004,$D339,Lançamentos!$U$5:$U$1004,L$5,Lançamentos!$W$5:$W$1004,'BH (3)'!$C$14)))</f>
        <v>x</v>
      </c>
      <c r="M339" s="88" t="str">
        <f>IF($D339="","x",IF('BH (3)'!$B$13=1,SUMIFS(Lançamentos!$Q$5:$Q$1004,Lançamentos!$K$5:$K$1004,$D339,Lançamentos!$U$5:$U$1004,M$5,Lançamentos!$W$5:$W$1004,'BH (3)'!$C$14),SUMIFS(Lançamentos!$Q$5:$Q$1004,Lançamentos!$J$5:$J$1004,$D339,Lançamentos!$U$5:$U$1004,M$5,Lançamentos!$W$5:$W$1004,'BH (3)'!$C$14)))</f>
        <v>x</v>
      </c>
      <c r="N339" s="88" t="str">
        <f>IF($D339="","x",IF('BH (3)'!$B$13=1,SUMIFS(Lançamentos!$Q$5:$Q$1004,Lançamentos!$K$5:$K$1004,$D339,Lançamentos!$U$5:$U$1004,N$5,Lançamentos!$W$5:$W$1004,'BH (3)'!$C$14),SUMIFS(Lançamentos!$Q$5:$Q$1004,Lançamentos!$J$5:$J$1004,$D339,Lançamentos!$U$5:$U$1004,N$5,Lançamentos!$W$5:$W$1004,'BH (3)'!$C$14)))</f>
        <v>x</v>
      </c>
      <c r="O339" s="88" t="str">
        <f>IF($D339="","x",IF('BH (3)'!$B$13=1,SUMIFS(Lançamentos!$Q$5:$Q$1004,Lançamentos!$K$5:$K$1004,$D339,Lançamentos!$U$5:$U$1004,O$5,Lançamentos!$W$5:$W$1004,'BH (3)'!$C$14),SUMIFS(Lançamentos!$Q$5:$Q$1004,Lançamentos!$J$5:$J$1004,$D339,Lançamentos!$U$5:$U$1004,O$5,Lançamentos!$W$5:$W$1004,'BH (3)'!$C$14)))</f>
        <v>x</v>
      </c>
      <c r="P339" s="88" t="str">
        <f>IF($D339="","x",IF('BH (3)'!$B$13=1,SUMIFS(Lançamentos!$Q$5:$Q$1004,Lançamentos!$K$5:$K$1004,$D339,Lançamentos!$U$5:$U$1004,P$5,Lançamentos!$W$5:$W$1004,'BH (3)'!$C$14),SUMIFS(Lançamentos!$Q$5:$Q$1004,Lançamentos!$J$5:$J$1004,$D339,Lançamentos!$U$5:$U$1004,P$5,Lançamentos!$W$5:$W$1004,'BH (3)'!$C$14)))</f>
        <v>x</v>
      </c>
      <c r="Q339" s="177" t="str">
        <f t="shared" si="11"/>
        <v/>
      </c>
    </row>
    <row r="340" spans="3:17" ht="45" customHeight="1" x14ac:dyDescent="0.25">
      <c r="C340" s="81" t="str">
        <f t="shared" si="10"/>
        <v/>
      </c>
      <c r="D340" s="170" t="str">
        <f>IF('BH (3)'!$B$13=1,IF(Adv!D338="","",Adv!D338),IF(Cli!D338="","",Cli!D338))</f>
        <v/>
      </c>
      <c r="E340" s="88" t="str">
        <f>IF($D340="","x",IF('BH (3)'!$B$13=1,SUMIFS(Lançamentos!$Q$5:$Q$1004,Lançamentos!$K$5:$K$1004,$D340,Lançamentos!$U$5:$U$1004,E$5,Lançamentos!$W$5:$W$1004,'BH (3)'!$C$14),SUMIFS(Lançamentos!$Q$5:$Q$1004,Lançamentos!$J$5:$J$1004,$D340,Lançamentos!$U$5:$U$1004,E$5,Lançamentos!$W$5:$W$1004,'BH (3)'!$C$14)))</f>
        <v>x</v>
      </c>
      <c r="F340" s="88" t="str">
        <f>IF($D340="","x",IF('BH (3)'!$B$13=1,SUMIFS(Lançamentos!$Q$5:$Q$1004,Lançamentos!$K$5:$K$1004,$D340,Lançamentos!$U$5:$U$1004,F$5,Lançamentos!$W$5:$W$1004,'BH (3)'!$C$14),SUMIFS(Lançamentos!$Q$5:$Q$1004,Lançamentos!$J$5:$J$1004,$D340,Lançamentos!$U$5:$U$1004,F$5,Lançamentos!$W$5:$W$1004,'BH (3)'!$C$14)))</f>
        <v>x</v>
      </c>
      <c r="G340" s="88" t="str">
        <f>IF($D340="","x",IF('BH (3)'!$B$13=1,SUMIFS(Lançamentos!$Q$5:$Q$1004,Lançamentos!$K$5:$K$1004,$D340,Lançamentos!$U$5:$U$1004,G$5,Lançamentos!$W$5:$W$1004,'BH (3)'!$C$14),SUMIFS(Lançamentos!$Q$5:$Q$1004,Lançamentos!$J$5:$J$1004,$D340,Lançamentos!$U$5:$U$1004,G$5,Lançamentos!$W$5:$W$1004,'BH (3)'!$C$14)))</f>
        <v>x</v>
      </c>
      <c r="H340" s="88" t="str">
        <f>IF($D340="","x",IF('BH (3)'!$B$13=1,SUMIFS(Lançamentos!$Q$5:$Q$1004,Lançamentos!$K$5:$K$1004,$D340,Lançamentos!$U$5:$U$1004,H$5,Lançamentos!$W$5:$W$1004,'BH (3)'!$C$14),SUMIFS(Lançamentos!$Q$5:$Q$1004,Lançamentos!$J$5:$J$1004,$D340,Lançamentos!$U$5:$U$1004,H$5,Lançamentos!$W$5:$W$1004,'BH (3)'!$C$14)))</f>
        <v>x</v>
      </c>
      <c r="I340" s="88" t="str">
        <f>IF($D340="","x",IF('BH (3)'!$B$13=1,SUMIFS(Lançamentos!$Q$5:$Q$1004,Lançamentos!$K$5:$K$1004,$D340,Lançamentos!$U$5:$U$1004,I$5,Lançamentos!$W$5:$W$1004,'BH (3)'!$C$14),SUMIFS(Lançamentos!$Q$5:$Q$1004,Lançamentos!$J$5:$J$1004,$D340,Lançamentos!$U$5:$U$1004,I$5,Lançamentos!$W$5:$W$1004,'BH (3)'!$C$14)))</f>
        <v>x</v>
      </c>
      <c r="J340" s="88" t="str">
        <f>IF($D340="","x",IF('BH (3)'!$B$13=1,SUMIFS(Lançamentos!$Q$5:$Q$1004,Lançamentos!$K$5:$K$1004,$D340,Lançamentos!$U$5:$U$1004,J$5,Lançamentos!$W$5:$W$1004,'BH (3)'!$C$14),SUMIFS(Lançamentos!$Q$5:$Q$1004,Lançamentos!$J$5:$J$1004,$D340,Lançamentos!$U$5:$U$1004,J$5,Lançamentos!$W$5:$W$1004,'BH (3)'!$C$14)))</f>
        <v>x</v>
      </c>
      <c r="K340" s="88" t="str">
        <f>IF($D340="","x",IF('BH (3)'!$B$13=1,SUMIFS(Lançamentos!$Q$5:$Q$1004,Lançamentos!$K$5:$K$1004,$D340,Lançamentos!$U$5:$U$1004,K$5,Lançamentos!$W$5:$W$1004,'BH (3)'!$C$14),SUMIFS(Lançamentos!$Q$5:$Q$1004,Lançamentos!$J$5:$J$1004,$D340,Lançamentos!$U$5:$U$1004,K$5,Lançamentos!$W$5:$W$1004,'BH (3)'!$C$14)))</f>
        <v>x</v>
      </c>
      <c r="L340" s="88" t="str">
        <f>IF($D340="","x",IF('BH (3)'!$B$13=1,SUMIFS(Lançamentos!$Q$5:$Q$1004,Lançamentos!$K$5:$K$1004,$D340,Lançamentos!$U$5:$U$1004,L$5,Lançamentos!$W$5:$W$1004,'BH (3)'!$C$14),SUMIFS(Lançamentos!$Q$5:$Q$1004,Lançamentos!$J$5:$J$1004,$D340,Lançamentos!$U$5:$U$1004,L$5,Lançamentos!$W$5:$W$1004,'BH (3)'!$C$14)))</f>
        <v>x</v>
      </c>
      <c r="M340" s="88" t="str">
        <f>IF($D340="","x",IF('BH (3)'!$B$13=1,SUMIFS(Lançamentos!$Q$5:$Q$1004,Lançamentos!$K$5:$K$1004,$D340,Lançamentos!$U$5:$U$1004,M$5,Lançamentos!$W$5:$W$1004,'BH (3)'!$C$14),SUMIFS(Lançamentos!$Q$5:$Q$1004,Lançamentos!$J$5:$J$1004,$D340,Lançamentos!$U$5:$U$1004,M$5,Lançamentos!$W$5:$W$1004,'BH (3)'!$C$14)))</f>
        <v>x</v>
      </c>
      <c r="N340" s="88" t="str">
        <f>IF($D340="","x",IF('BH (3)'!$B$13=1,SUMIFS(Lançamentos!$Q$5:$Q$1004,Lançamentos!$K$5:$K$1004,$D340,Lançamentos!$U$5:$U$1004,N$5,Lançamentos!$W$5:$W$1004,'BH (3)'!$C$14),SUMIFS(Lançamentos!$Q$5:$Q$1004,Lançamentos!$J$5:$J$1004,$D340,Lançamentos!$U$5:$U$1004,N$5,Lançamentos!$W$5:$W$1004,'BH (3)'!$C$14)))</f>
        <v>x</v>
      </c>
      <c r="O340" s="88" t="str">
        <f>IF($D340="","x",IF('BH (3)'!$B$13=1,SUMIFS(Lançamentos!$Q$5:$Q$1004,Lançamentos!$K$5:$K$1004,$D340,Lançamentos!$U$5:$U$1004,O$5,Lançamentos!$W$5:$W$1004,'BH (3)'!$C$14),SUMIFS(Lançamentos!$Q$5:$Q$1004,Lançamentos!$J$5:$J$1004,$D340,Lançamentos!$U$5:$U$1004,O$5,Lançamentos!$W$5:$W$1004,'BH (3)'!$C$14)))</f>
        <v>x</v>
      </c>
      <c r="P340" s="88" t="str">
        <f>IF($D340="","x",IF('BH (3)'!$B$13=1,SUMIFS(Lançamentos!$Q$5:$Q$1004,Lançamentos!$K$5:$K$1004,$D340,Lançamentos!$U$5:$U$1004,P$5,Lançamentos!$W$5:$W$1004,'BH (3)'!$C$14),SUMIFS(Lançamentos!$Q$5:$Q$1004,Lançamentos!$J$5:$J$1004,$D340,Lançamentos!$U$5:$U$1004,P$5,Lançamentos!$W$5:$W$1004,'BH (3)'!$C$14)))</f>
        <v>x</v>
      </c>
      <c r="Q340" s="177" t="str">
        <f t="shared" si="11"/>
        <v/>
      </c>
    </row>
    <row r="341" spans="3:17" ht="45" customHeight="1" x14ac:dyDescent="0.25">
      <c r="C341" s="81" t="str">
        <f t="shared" si="10"/>
        <v/>
      </c>
      <c r="D341" s="170" t="str">
        <f>IF('BH (3)'!$B$13=1,IF(Adv!D339="","",Adv!D339),IF(Cli!D339="","",Cli!D339))</f>
        <v/>
      </c>
      <c r="E341" s="88" t="str">
        <f>IF($D341="","x",IF('BH (3)'!$B$13=1,SUMIFS(Lançamentos!$Q$5:$Q$1004,Lançamentos!$K$5:$K$1004,$D341,Lançamentos!$U$5:$U$1004,E$5,Lançamentos!$W$5:$W$1004,'BH (3)'!$C$14),SUMIFS(Lançamentos!$Q$5:$Q$1004,Lançamentos!$J$5:$J$1004,$D341,Lançamentos!$U$5:$U$1004,E$5,Lançamentos!$W$5:$W$1004,'BH (3)'!$C$14)))</f>
        <v>x</v>
      </c>
      <c r="F341" s="88" t="str">
        <f>IF($D341="","x",IF('BH (3)'!$B$13=1,SUMIFS(Lançamentos!$Q$5:$Q$1004,Lançamentos!$K$5:$K$1004,$D341,Lançamentos!$U$5:$U$1004,F$5,Lançamentos!$W$5:$W$1004,'BH (3)'!$C$14),SUMIFS(Lançamentos!$Q$5:$Q$1004,Lançamentos!$J$5:$J$1004,$D341,Lançamentos!$U$5:$U$1004,F$5,Lançamentos!$W$5:$W$1004,'BH (3)'!$C$14)))</f>
        <v>x</v>
      </c>
      <c r="G341" s="88" t="str">
        <f>IF($D341="","x",IF('BH (3)'!$B$13=1,SUMIFS(Lançamentos!$Q$5:$Q$1004,Lançamentos!$K$5:$K$1004,$D341,Lançamentos!$U$5:$U$1004,G$5,Lançamentos!$W$5:$W$1004,'BH (3)'!$C$14),SUMIFS(Lançamentos!$Q$5:$Q$1004,Lançamentos!$J$5:$J$1004,$D341,Lançamentos!$U$5:$U$1004,G$5,Lançamentos!$W$5:$W$1004,'BH (3)'!$C$14)))</f>
        <v>x</v>
      </c>
      <c r="H341" s="88" t="str">
        <f>IF($D341="","x",IF('BH (3)'!$B$13=1,SUMIFS(Lançamentos!$Q$5:$Q$1004,Lançamentos!$K$5:$K$1004,$D341,Lançamentos!$U$5:$U$1004,H$5,Lançamentos!$W$5:$W$1004,'BH (3)'!$C$14),SUMIFS(Lançamentos!$Q$5:$Q$1004,Lançamentos!$J$5:$J$1004,$D341,Lançamentos!$U$5:$U$1004,H$5,Lançamentos!$W$5:$W$1004,'BH (3)'!$C$14)))</f>
        <v>x</v>
      </c>
      <c r="I341" s="88" t="str">
        <f>IF($D341="","x",IF('BH (3)'!$B$13=1,SUMIFS(Lançamentos!$Q$5:$Q$1004,Lançamentos!$K$5:$K$1004,$D341,Lançamentos!$U$5:$U$1004,I$5,Lançamentos!$W$5:$W$1004,'BH (3)'!$C$14),SUMIFS(Lançamentos!$Q$5:$Q$1004,Lançamentos!$J$5:$J$1004,$D341,Lançamentos!$U$5:$U$1004,I$5,Lançamentos!$W$5:$W$1004,'BH (3)'!$C$14)))</f>
        <v>x</v>
      </c>
      <c r="J341" s="88" t="str">
        <f>IF($D341="","x",IF('BH (3)'!$B$13=1,SUMIFS(Lançamentos!$Q$5:$Q$1004,Lançamentos!$K$5:$K$1004,$D341,Lançamentos!$U$5:$U$1004,J$5,Lançamentos!$W$5:$W$1004,'BH (3)'!$C$14),SUMIFS(Lançamentos!$Q$5:$Q$1004,Lançamentos!$J$5:$J$1004,$D341,Lançamentos!$U$5:$U$1004,J$5,Lançamentos!$W$5:$W$1004,'BH (3)'!$C$14)))</f>
        <v>x</v>
      </c>
      <c r="K341" s="88" t="str">
        <f>IF($D341="","x",IF('BH (3)'!$B$13=1,SUMIFS(Lançamentos!$Q$5:$Q$1004,Lançamentos!$K$5:$K$1004,$D341,Lançamentos!$U$5:$U$1004,K$5,Lançamentos!$W$5:$W$1004,'BH (3)'!$C$14),SUMIFS(Lançamentos!$Q$5:$Q$1004,Lançamentos!$J$5:$J$1004,$D341,Lançamentos!$U$5:$U$1004,K$5,Lançamentos!$W$5:$W$1004,'BH (3)'!$C$14)))</f>
        <v>x</v>
      </c>
      <c r="L341" s="88" t="str">
        <f>IF($D341="","x",IF('BH (3)'!$B$13=1,SUMIFS(Lançamentos!$Q$5:$Q$1004,Lançamentos!$K$5:$K$1004,$D341,Lançamentos!$U$5:$U$1004,L$5,Lançamentos!$W$5:$W$1004,'BH (3)'!$C$14),SUMIFS(Lançamentos!$Q$5:$Q$1004,Lançamentos!$J$5:$J$1004,$D341,Lançamentos!$U$5:$U$1004,L$5,Lançamentos!$W$5:$W$1004,'BH (3)'!$C$14)))</f>
        <v>x</v>
      </c>
      <c r="M341" s="88" t="str">
        <f>IF($D341="","x",IF('BH (3)'!$B$13=1,SUMIFS(Lançamentos!$Q$5:$Q$1004,Lançamentos!$K$5:$K$1004,$D341,Lançamentos!$U$5:$U$1004,M$5,Lançamentos!$W$5:$W$1004,'BH (3)'!$C$14),SUMIFS(Lançamentos!$Q$5:$Q$1004,Lançamentos!$J$5:$J$1004,$D341,Lançamentos!$U$5:$U$1004,M$5,Lançamentos!$W$5:$W$1004,'BH (3)'!$C$14)))</f>
        <v>x</v>
      </c>
      <c r="N341" s="88" t="str">
        <f>IF($D341="","x",IF('BH (3)'!$B$13=1,SUMIFS(Lançamentos!$Q$5:$Q$1004,Lançamentos!$K$5:$K$1004,$D341,Lançamentos!$U$5:$U$1004,N$5,Lançamentos!$W$5:$W$1004,'BH (3)'!$C$14),SUMIFS(Lançamentos!$Q$5:$Q$1004,Lançamentos!$J$5:$J$1004,$D341,Lançamentos!$U$5:$U$1004,N$5,Lançamentos!$W$5:$W$1004,'BH (3)'!$C$14)))</f>
        <v>x</v>
      </c>
      <c r="O341" s="88" t="str">
        <f>IF($D341="","x",IF('BH (3)'!$B$13=1,SUMIFS(Lançamentos!$Q$5:$Q$1004,Lançamentos!$K$5:$K$1004,$D341,Lançamentos!$U$5:$U$1004,O$5,Lançamentos!$W$5:$W$1004,'BH (3)'!$C$14),SUMIFS(Lançamentos!$Q$5:$Q$1004,Lançamentos!$J$5:$J$1004,$D341,Lançamentos!$U$5:$U$1004,O$5,Lançamentos!$W$5:$W$1004,'BH (3)'!$C$14)))</f>
        <v>x</v>
      </c>
      <c r="P341" s="88" t="str">
        <f>IF($D341="","x",IF('BH (3)'!$B$13=1,SUMIFS(Lançamentos!$Q$5:$Q$1004,Lançamentos!$K$5:$K$1004,$D341,Lançamentos!$U$5:$U$1004,P$5,Lançamentos!$W$5:$W$1004,'BH (3)'!$C$14),SUMIFS(Lançamentos!$Q$5:$Q$1004,Lançamentos!$J$5:$J$1004,$D341,Lançamentos!$U$5:$U$1004,P$5,Lançamentos!$W$5:$W$1004,'BH (3)'!$C$14)))</f>
        <v>x</v>
      </c>
      <c r="Q341" s="177" t="str">
        <f t="shared" si="11"/>
        <v/>
      </c>
    </row>
    <row r="342" spans="3:17" ht="45" customHeight="1" x14ac:dyDescent="0.25">
      <c r="C342" s="81" t="str">
        <f t="shared" si="10"/>
        <v/>
      </c>
      <c r="D342" s="170" t="str">
        <f>IF('BH (3)'!$B$13=1,IF(Adv!D340="","",Adv!D340),IF(Cli!D340="","",Cli!D340))</f>
        <v/>
      </c>
      <c r="E342" s="88" t="str">
        <f>IF($D342="","x",IF('BH (3)'!$B$13=1,SUMIFS(Lançamentos!$Q$5:$Q$1004,Lançamentos!$K$5:$K$1004,$D342,Lançamentos!$U$5:$U$1004,E$5,Lançamentos!$W$5:$W$1004,'BH (3)'!$C$14),SUMIFS(Lançamentos!$Q$5:$Q$1004,Lançamentos!$J$5:$J$1004,$D342,Lançamentos!$U$5:$U$1004,E$5,Lançamentos!$W$5:$W$1004,'BH (3)'!$C$14)))</f>
        <v>x</v>
      </c>
      <c r="F342" s="88" t="str">
        <f>IF($D342="","x",IF('BH (3)'!$B$13=1,SUMIFS(Lançamentos!$Q$5:$Q$1004,Lançamentos!$K$5:$K$1004,$D342,Lançamentos!$U$5:$U$1004,F$5,Lançamentos!$W$5:$W$1004,'BH (3)'!$C$14),SUMIFS(Lançamentos!$Q$5:$Q$1004,Lançamentos!$J$5:$J$1004,$D342,Lançamentos!$U$5:$U$1004,F$5,Lançamentos!$W$5:$W$1004,'BH (3)'!$C$14)))</f>
        <v>x</v>
      </c>
      <c r="G342" s="88" t="str">
        <f>IF($D342="","x",IF('BH (3)'!$B$13=1,SUMIFS(Lançamentos!$Q$5:$Q$1004,Lançamentos!$K$5:$K$1004,$D342,Lançamentos!$U$5:$U$1004,G$5,Lançamentos!$W$5:$W$1004,'BH (3)'!$C$14),SUMIFS(Lançamentos!$Q$5:$Q$1004,Lançamentos!$J$5:$J$1004,$D342,Lançamentos!$U$5:$U$1004,G$5,Lançamentos!$W$5:$W$1004,'BH (3)'!$C$14)))</f>
        <v>x</v>
      </c>
      <c r="H342" s="88" t="str">
        <f>IF($D342="","x",IF('BH (3)'!$B$13=1,SUMIFS(Lançamentos!$Q$5:$Q$1004,Lançamentos!$K$5:$K$1004,$D342,Lançamentos!$U$5:$U$1004,H$5,Lançamentos!$W$5:$W$1004,'BH (3)'!$C$14),SUMIFS(Lançamentos!$Q$5:$Q$1004,Lançamentos!$J$5:$J$1004,$D342,Lançamentos!$U$5:$U$1004,H$5,Lançamentos!$W$5:$W$1004,'BH (3)'!$C$14)))</f>
        <v>x</v>
      </c>
      <c r="I342" s="88" t="str">
        <f>IF($D342="","x",IF('BH (3)'!$B$13=1,SUMIFS(Lançamentos!$Q$5:$Q$1004,Lançamentos!$K$5:$K$1004,$D342,Lançamentos!$U$5:$U$1004,I$5,Lançamentos!$W$5:$W$1004,'BH (3)'!$C$14),SUMIFS(Lançamentos!$Q$5:$Q$1004,Lançamentos!$J$5:$J$1004,$D342,Lançamentos!$U$5:$U$1004,I$5,Lançamentos!$W$5:$W$1004,'BH (3)'!$C$14)))</f>
        <v>x</v>
      </c>
      <c r="J342" s="88" t="str">
        <f>IF($D342="","x",IF('BH (3)'!$B$13=1,SUMIFS(Lançamentos!$Q$5:$Q$1004,Lançamentos!$K$5:$K$1004,$D342,Lançamentos!$U$5:$U$1004,J$5,Lançamentos!$W$5:$W$1004,'BH (3)'!$C$14),SUMIFS(Lançamentos!$Q$5:$Q$1004,Lançamentos!$J$5:$J$1004,$D342,Lançamentos!$U$5:$U$1004,J$5,Lançamentos!$W$5:$W$1004,'BH (3)'!$C$14)))</f>
        <v>x</v>
      </c>
      <c r="K342" s="88" t="str">
        <f>IF($D342="","x",IF('BH (3)'!$B$13=1,SUMIFS(Lançamentos!$Q$5:$Q$1004,Lançamentos!$K$5:$K$1004,$D342,Lançamentos!$U$5:$U$1004,K$5,Lançamentos!$W$5:$W$1004,'BH (3)'!$C$14),SUMIFS(Lançamentos!$Q$5:$Q$1004,Lançamentos!$J$5:$J$1004,$D342,Lançamentos!$U$5:$U$1004,K$5,Lançamentos!$W$5:$W$1004,'BH (3)'!$C$14)))</f>
        <v>x</v>
      </c>
      <c r="L342" s="88" t="str">
        <f>IF($D342="","x",IF('BH (3)'!$B$13=1,SUMIFS(Lançamentos!$Q$5:$Q$1004,Lançamentos!$K$5:$K$1004,$D342,Lançamentos!$U$5:$U$1004,L$5,Lançamentos!$W$5:$W$1004,'BH (3)'!$C$14),SUMIFS(Lançamentos!$Q$5:$Q$1004,Lançamentos!$J$5:$J$1004,$D342,Lançamentos!$U$5:$U$1004,L$5,Lançamentos!$W$5:$W$1004,'BH (3)'!$C$14)))</f>
        <v>x</v>
      </c>
      <c r="M342" s="88" t="str">
        <f>IF($D342="","x",IF('BH (3)'!$B$13=1,SUMIFS(Lançamentos!$Q$5:$Q$1004,Lançamentos!$K$5:$K$1004,$D342,Lançamentos!$U$5:$U$1004,M$5,Lançamentos!$W$5:$W$1004,'BH (3)'!$C$14),SUMIFS(Lançamentos!$Q$5:$Q$1004,Lançamentos!$J$5:$J$1004,$D342,Lançamentos!$U$5:$U$1004,M$5,Lançamentos!$W$5:$W$1004,'BH (3)'!$C$14)))</f>
        <v>x</v>
      </c>
      <c r="N342" s="88" t="str">
        <f>IF($D342="","x",IF('BH (3)'!$B$13=1,SUMIFS(Lançamentos!$Q$5:$Q$1004,Lançamentos!$K$5:$K$1004,$D342,Lançamentos!$U$5:$U$1004,N$5,Lançamentos!$W$5:$W$1004,'BH (3)'!$C$14),SUMIFS(Lançamentos!$Q$5:$Q$1004,Lançamentos!$J$5:$J$1004,$D342,Lançamentos!$U$5:$U$1004,N$5,Lançamentos!$W$5:$W$1004,'BH (3)'!$C$14)))</f>
        <v>x</v>
      </c>
      <c r="O342" s="88" t="str">
        <f>IF($D342="","x",IF('BH (3)'!$B$13=1,SUMIFS(Lançamentos!$Q$5:$Q$1004,Lançamentos!$K$5:$K$1004,$D342,Lançamentos!$U$5:$U$1004,O$5,Lançamentos!$W$5:$W$1004,'BH (3)'!$C$14),SUMIFS(Lançamentos!$Q$5:$Q$1004,Lançamentos!$J$5:$J$1004,$D342,Lançamentos!$U$5:$U$1004,O$5,Lançamentos!$W$5:$W$1004,'BH (3)'!$C$14)))</f>
        <v>x</v>
      </c>
      <c r="P342" s="88" t="str">
        <f>IF($D342="","x",IF('BH (3)'!$B$13=1,SUMIFS(Lançamentos!$Q$5:$Q$1004,Lançamentos!$K$5:$K$1004,$D342,Lançamentos!$U$5:$U$1004,P$5,Lançamentos!$W$5:$W$1004,'BH (3)'!$C$14),SUMIFS(Lançamentos!$Q$5:$Q$1004,Lançamentos!$J$5:$J$1004,$D342,Lançamentos!$U$5:$U$1004,P$5,Lançamentos!$W$5:$W$1004,'BH (3)'!$C$14)))</f>
        <v>x</v>
      </c>
      <c r="Q342" s="177" t="str">
        <f t="shared" si="11"/>
        <v/>
      </c>
    </row>
    <row r="343" spans="3:17" ht="45" customHeight="1" x14ac:dyDescent="0.25">
      <c r="C343" s="81" t="str">
        <f t="shared" si="10"/>
        <v/>
      </c>
      <c r="D343" s="170" t="str">
        <f>IF('BH (3)'!$B$13=1,IF(Adv!D341="","",Adv!D341),IF(Cli!D341="","",Cli!D341))</f>
        <v/>
      </c>
      <c r="E343" s="88" t="str">
        <f>IF($D343="","x",IF('BH (3)'!$B$13=1,SUMIFS(Lançamentos!$Q$5:$Q$1004,Lançamentos!$K$5:$K$1004,$D343,Lançamentos!$U$5:$U$1004,E$5,Lançamentos!$W$5:$W$1004,'BH (3)'!$C$14),SUMIFS(Lançamentos!$Q$5:$Q$1004,Lançamentos!$J$5:$J$1004,$D343,Lançamentos!$U$5:$U$1004,E$5,Lançamentos!$W$5:$W$1004,'BH (3)'!$C$14)))</f>
        <v>x</v>
      </c>
      <c r="F343" s="88" t="str">
        <f>IF($D343="","x",IF('BH (3)'!$B$13=1,SUMIFS(Lançamentos!$Q$5:$Q$1004,Lançamentos!$K$5:$K$1004,$D343,Lançamentos!$U$5:$U$1004,F$5,Lançamentos!$W$5:$W$1004,'BH (3)'!$C$14),SUMIFS(Lançamentos!$Q$5:$Q$1004,Lançamentos!$J$5:$J$1004,$D343,Lançamentos!$U$5:$U$1004,F$5,Lançamentos!$W$5:$W$1004,'BH (3)'!$C$14)))</f>
        <v>x</v>
      </c>
      <c r="G343" s="88" t="str">
        <f>IF($D343="","x",IF('BH (3)'!$B$13=1,SUMIFS(Lançamentos!$Q$5:$Q$1004,Lançamentos!$K$5:$K$1004,$D343,Lançamentos!$U$5:$U$1004,G$5,Lançamentos!$W$5:$W$1004,'BH (3)'!$C$14),SUMIFS(Lançamentos!$Q$5:$Q$1004,Lançamentos!$J$5:$J$1004,$D343,Lançamentos!$U$5:$U$1004,G$5,Lançamentos!$W$5:$W$1004,'BH (3)'!$C$14)))</f>
        <v>x</v>
      </c>
      <c r="H343" s="88" t="str">
        <f>IF($D343="","x",IF('BH (3)'!$B$13=1,SUMIFS(Lançamentos!$Q$5:$Q$1004,Lançamentos!$K$5:$K$1004,$D343,Lançamentos!$U$5:$U$1004,H$5,Lançamentos!$W$5:$W$1004,'BH (3)'!$C$14),SUMIFS(Lançamentos!$Q$5:$Q$1004,Lançamentos!$J$5:$J$1004,$D343,Lançamentos!$U$5:$U$1004,H$5,Lançamentos!$W$5:$W$1004,'BH (3)'!$C$14)))</f>
        <v>x</v>
      </c>
      <c r="I343" s="88" t="str">
        <f>IF($D343="","x",IF('BH (3)'!$B$13=1,SUMIFS(Lançamentos!$Q$5:$Q$1004,Lançamentos!$K$5:$K$1004,$D343,Lançamentos!$U$5:$U$1004,I$5,Lançamentos!$W$5:$W$1004,'BH (3)'!$C$14),SUMIFS(Lançamentos!$Q$5:$Q$1004,Lançamentos!$J$5:$J$1004,$D343,Lançamentos!$U$5:$U$1004,I$5,Lançamentos!$W$5:$W$1004,'BH (3)'!$C$14)))</f>
        <v>x</v>
      </c>
      <c r="J343" s="88" t="str">
        <f>IF($D343="","x",IF('BH (3)'!$B$13=1,SUMIFS(Lançamentos!$Q$5:$Q$1004,Lançamentos!$K$5:$K$1004,$D343,Lançamentos!$U$5:$U$1004,J$5,Lançamentos!$W$5:$W$1004,'BH (3)'!$C$14),SUMIFS(Lançamentos!$Q$5:$Q$1004,Lançamentos!$J$5:$J$1004,$D343,Lançamentos!$U$5:$U$1004,J$5,Lançamentos!$W$5:$W$1004,'BH (3)'!$C$14)))</f>
        <v>x</v>
      </c>
      <c r="K343" s="88" t="str">
        <f>IF($D343="","x",IF('BH (3)'!$B$13=1,SUMIFS(Lançamentos!$Q$5:$Q$1004,Lançamentos!$K$5:$K$1004,$D343,Lançamentos!$U$5:$U$1004,K$5,Lançamentos!$W$5:$W$1004,'BH (3)'!$C$14),SUMIFS(Lançamentos!$Q$5:$Q$1004,Lançamentos!$J$5:$J$1004,$D343,Lançamentos!$U$5:$U$1004,K$5,Lançamentos!$W$5:$W$1004,'BH (3)'!$C$14)))</f>
        <v>x</v>
      </c>
      <c r="L343" s="88" t="str">
        <f>IF($D343="","x",IF('BH (3)'!$B$13=1,SUMIFS(Lançamentos!$Q$5:$Q$1004,Lançamentos!$K$5:$K$1004,$D343,Lançamentos!$U$5:$U$1004,L$5,Lançamentos!$W$5:$W$1004,'BH (3)'!$C$14),SUMIFS(Lançamentos!$Q$5:$Q$1004,Lançamentos!$J$5:$J$1004,$D343,Lançamentos!$U$5:$U$1004,L$5,Lançamentos!$W$5:$W$1004,'BH (3)'!$C$14)))</f>
        <v>x</v>
      </c>
      <c r="M343" s="88" t="str">
        <f>IF($D343="","x",IF('BH (3)'!$B$13=1,SUMIFS(Lançamentos!$Q$5:$Q$1004,Lançamentos!$K$5:$K$1004,$D343,Lançamentos!$U$5:$U$1004,M$5,Lançamentos!$W$5:$W$1004,'BH (3)'!$C$14),SUMIFS(Lançamentos!$Q$5:$Q$1004,Lançamentos!$J$5:$J$1004,$D343,Lançamentos!$U$5:$U$1004,M$5,Lançamentos!$W$5:$W$1004,'BH (3)'!$C$14)))</f>
        <v>x</v>
      </c>
      <c r="N343" s="88" t="str">
        <f>IF($D343="","x",IF('BH (3)'!$B$13=1,SUMIFS(Lançamentos!$Q$5:$Q$1004,Lançamentos!$K$5:$K$1004,$D343,Lançamentos!$U$5:$U$1004,N$5,Lançamentos!$W$5:$W$1004,'BH (3)'!$C$14),SUMIFS(Lançamentos!$Q$5:$Q$1004,Lançamentos!$J$5:$J$1004,$D343,Lançamentos!$U$5:$U$1004,N$5,Lançamentos!$W$5:$W$1004,'BH (3)'!$C$14)))</f>
        <v>x</v>
      </c>
      <c r="O343" s="88" t="str">
        <f>IF($D343="","x",IF('BH (3)'!$B$13=1,SUMIFS(Lançamentos!$Q$5:$Q$1004,Lançamentos!$K$5:$K$1004,$D343,Lançamentos!$U$5:$U$1004,O$5,Lançamentos!$W$5:$W$1004,'BH (3)'!$C$14),SUMIFS(Lançamentos!$Q$5:$Q$1004,Lançamentos!$J$5:$J$1004,$D343,Lançamentos!$U$5:$U$1004,O$5,Lançamentos!$W$5:$W$1004,'BH (3)'!$C$14)))</f>
        <v>x</v>
      </c>
      <c r="P343" s="88" t="str">
        <f>IF($D343="","x",IF('BH (3)'!$B$13=1,SUMIFS(Lançamentos!$Q$5:$Q$1004,Lançamentos!$K$5:$K$1004,$D343,Lançamentos!$U$5:$U$1004,P$5,Lançamentos!$W$5:$W$1004,'BH (3)'!$C$14),SUMIFS(Lançamentos!$Q$5:$Q$1004,Lançamentos!$J$5:$J$1004,$D343,Lançamentos!$U$5:$U$1004,P$5,Lançamentos!$W$5:$W$1004,'BH (3)'!$C$14)))</f>
        <v>x</v>
      </c>
      <c r="Q343" s="177" t="str">
        <f t="shared" si="11"/>
        <v/>
      </c>
    </row>
    <row r="344" spans="3:17" ht="45" customHeight="1" x14ac:dyDescent="0.25">
      <c r="C344" s="81" t="str">
        <f t="shared" si="10"/>
        <v/>
      </c>
      <c r="D344" s="170" t="str">
        <f>IF('BH (3)'!$B$13=1,IF(Adv!D342="","",Adv!D342),IF(Cli!D342="","",Cli!D342))</f>
        <v/>
      </c>
      <c r="E344" s="88" t="str">
        <f>IF($D344="","x",IF('BH (3)'!$B$13=1,SUMIFS(Lançamentos!$Q$5:$Q$1004,Lançamentos!$K$5:$K$1004,$D344,Lançamentos!$U$5:$U$1004,E$5,Lançamentos!$W$5:$W$1004,'BH (3)'!$C$14),SUMIFS(Lançamentos!$Q$5:$Q$1004,Lançamentos!$J$5:$J$1004,$D344,Lançamentos!$U$5:$U$1004,E$5,Lançamentos!$W$5:$W$1004,'BH (3)'!$C$14)))</f>
        <v>x</v>
      </c>
      <c r="F344" s="88" t="str">
        <f>IF($D344="","x",IF('BH (3)'!$B$13=1,SUMIFS(Lançamentos!$Q$5:$Q$1004,Lançamentos!$K$5:$K$1004,$D344,Lançamentos!$U$5:$U$1004,F$5,Lançamentos!$W$5:$W$1004,'BH (3)'!$C$14),SUMIFS(Lançamentos!$Q$5:$Q$1004,Lançamentos!$J$5:$J$1004,$D344,Lançamentos!$U$5:$U$1004,F$5,Lançamentos!$W$5:$W$1004,'BH (3)'!$C$14)))</f>
        <v>x</v>
      </c>
      <c r="G344" s="88" t="str">
        <f>IF($D344="","x",IF('BH (3)'!$B$13=1,SUMIFS(Lançamentos!$Q$5:$Q$1004,Lançamentos!$K$5:$K$1004,$D344,Lançamentos!$U$5:$U$1004,G$5,Lançamentos!$W$5:$W$1004,'BH (3)'!$C$14),SUMIFS(Lançamentos!$Q$5:$Q$1004,Lançamentos!$J$5:$J$1004,$D344,Lançamentos!$U$5:$U$1004,G$5,Lançamentos!$W$5:$W$1004,'BH (3)'!$C$14)))</f>
        <v>x</v>
      </c>
      <c r="H344" s="88" t="str">
        <f>IF($D344="","x",IF('BH (3)'!$B$13=1,SUMIFS(Lançamentos!$Q$5:$Q$1004,Lançamentos!$K$5:$K$1004,$D344,Lançamentos!$U$5:$U$1004,H$5,Lançamentos!$W$5:$W$1004,'BH (3)'!$C$14),SUMIFS(Lançamentos!$Q$5:$Q$1004,Lançamentos!$J$5:$J$1004,$D344,Lançamentos!$U$5:$U$1004,H$5,Lançamentos!$W$5:$W$1004,'BH (3)'!$C$14)))</f>
        <v>x</v>
      </c>
      <c r="I344" s="88" t="str">
        <f>IF($D344="","x",IF('BH (3)'!$B$13=1,SUMIFS(Lançamentos!$Q$5:$Q$1004,Lançamentos!$K$5:$K$1004,$D344,Lançamentos!$U$5:$U$1004,I$5,Lançamentos!$W$5:$W$1004,'BH (3)'!$C$14),SUMIFS(Lançamentos!$Q$5:$Q$1004,Lançamentos!$J$5:$J$1004,$D344,Lançamentos!$U$5:$U$1004,I$5,Lançamentos!$W$5:$W$1004,'BH (3)'!$C$14)))</f>
        <v>x</v>
      </c>
      <c r="J344" s="88" t="str">
        <f>IF($D344="","x",IF('BH (3)'!$B$13=1,SUMIFS(Lançamentos!$Q$5:$Q$1004,Lançamentos!$K$5:$K$1004,$D344,Lançamentos!$U$5:$U$1004,J$5,Lançamentos!$W$5:$W$1004,'BH (3)'!$C$14),SUMIFS(Lançamentos!$Q$5:$Q$1004,Lançamentos!$J$5:$J$1004,$D344,Lançamentos!$U$5:$U$1004,J$5,Lançamentos!$W$5:$W$1004,'BH (3)'!$C$14)))</f>
        <v>x</v>
      </c>
      <c r="K344" s="88" t="str">
        <f>IF($D344="","x",IF('BH (3)'!$B$13=1,SUMIFS(Lançamentos!$Q$5:$Q$1004,Lançamentos!$K$5:$K$1004,$D344,Lançamentos!$U$5:$U$1004,K$5,Lançamentos!$W$5:$W$1004,'BH (3)'!$C$14),SUMIFS(Lançamentos!$Q$5:$Q$1004,Lançamentos!$J$5:$J$1004,$D344,Lançamentos!$U$5:$U$1004,K$5,Lançamentos!$W$5:$W$1004,'BH (3)'!$C$14)))</f>
        <v>x</v>
      </c>
      <c r="L344" s="88" t="str">
        <f>IF($D344="","x",IF('BH (3)'!$B$13=1,SUMIFS(Lançamentos!$Q$5:$Q$1004,Lançamentos!$K$5:$K$1004,$D344,Lançamentos!$U$5:$U$1004,L$5,Lançamentos!$W$5:$W$1004,'BH (3)'!$C$14),SUMIFS(Lançamentos!$Q$5:$Q$1004,Lançamentos!$J$5:$J$1004,$D344,Lançamentos!$U$5:$U$1004,L$5,Lançamentos!$W$5:$W$1004,'BH (3)'!$C$14)))</f>
        <v>x</v>
      </c>
      <c r="M344" s="88" t="str">
        <f>IF($D344="","x",IF('BH (3)'!$B$13=1,SUMIFS(Lançamentos!$Q$5:$Q$1004,Lançamentos!$K$5:$K$1004,$D344,Lançamentos!$U$5:$U$1004,M$5,Lançamentos!$W$5:$W$1004,'BH (3)'!$C$14),SUMIFS(Lançamentos!$Q$5:$Q$1004,Lançamentos!$J$5:$J$1004,$D344,Lançamentos!$U$5:$U$1004,M$5,Lançamentos!$W$5:$W$1004,'BH (3)'!$C$14)))</f>
        <v>x</v>
      </c>
      <c r="N344" s="88" t="str">
        <f>IF($D344="","x",IF('BH (3)'!$B$13=1,SUMIFS(Lançamentos!$Q$5:$Q$1004,Lançamentos!$K$5:$K$1004,$D344,Lançamentos!$U$5:$U$1004,N$5,Lançamentos!$W$5:$W$1004,'BH (3)'!$C$14),SUMIFS(Lançamentos!$Q$5:$Q$1004,Lançamentos!$J$5:$J$1004,$D344,Lançamentos!$U$5:$U$1004,N$5,Lançamentos!$W$5:$W$1004,'BH (3)'!$C$14)))</f>
        <v>x</v>
      </c>
      <c r="O344" s="88" t="str">
        <f>IF($D344="","x",IF('BH (3)'!$B$13=1,SUMIFS(Lançamentos!$Q$5:$Q$1004,Lançamentos!$K$5:$K$1004,$D344,Lançamentos!$U$5:$U$1004,O$5,Lançamentos!$W$5:$W$1004,'BH (3)'!$C$14),SUMIFS(Lançamentos!$Q$5:$Q$1004,Lançamentos!$J$5:$J$1004,$D344,Lançamentos!$U$5:$U$1004,O$5,Lançamentos!$W$5:$W$1004,'BH (3)'!$C$14)))</f>
        <v>x</v>
      </c>
      <c r="P344" s="88" t="str">
        <f>IF($D344="","x",IF('BH (3)'!$B$13=1,SUMIFS(Lançamentos!$Q$5:$Q$1004,Lançamentos!$K$5:$K$1004,$D344,Lançamentos!$U$5:$U$1004,P$5,Lançamentos!$W$5:$W$1004,'BH (3)'!$C$14),SUMIFS(Lançamentos!$Q$5:$Q$1004,Lançamentos!$J$5:$J$1004,$D344,Lançamentos!$U$5:$U$1004,P$5,Lançamentos!$W$5:$W$1004,'BH (3)'!$C$14)))</f>
        <v>x</v>
      </c>
      <c r="Q344" s="177" t="str">
        <f t="shared" si="11"/>
        <v/>
      </c>
    </row>
    <row r="345" spans="3:17" ht="45" customHeight="1" x14ac:dyDescent="0.25">
      <c r="C345" s="81" t="str">
        <f t="shared" si="10"/>
        <v/>
      </c>
      <c r="D345" s="170" t="str">
        <f>IF('BH (3)'!$B$13=1,IF(Adv!D343="","",Adv!D343),IF(Cli!D343="","",Cli!D343))</f>
        <v/>
      </c>
      <c r="E345" s="88" t="str">
        <f>IF($D345="","x",IF('BH (3)'!$B$13=1,SUMIFS(Lançamentos!$Q$5:$Q$1004,Lançamentos!$K$5:$K$1004,$D345,Lançamentos!$U$5:$U$1004,E$5,Lançamentos!$W$5:$W$1004,'BH (3)'!$C$14),SUMIFS(Lançamentos!$Q$5:$Q$1004,Lançamentos!$J$5:$J$1004,$D345,Lançamentos!$U$5:$U$1004,E$5,Lançamentos!$W$5:$W$1004,'BH (3)'!$C$14)))</f>
        <v>x</v>
      </c>
      <c r="F345" s="88" t="str">
        <f>IF($D345="","x",IF('BH (3)'!$B$13=1,SUMIFS(Lançamentos!$Q$5:$Q$1004,Lançamentos!$K$5:$K$1004,$D345,Lançamentos!$U$5:$U$1004,F$5,Lançamentos!$W$5:$W$1004,'BH (3)'!$C$14),SUMIFS(Lançamentos!$Q$5:$Q$1004,Lançamentos!$J$5:$J$1004,$D345,Lançamentos!$U$5:$U$1004,F$5,Lançamentos!$W$5:$W$1004,'BH (3)'!$C$14)))</f>
        <v>x</v>
      </c>
      <c r="G345" s="88" t="str">
        <f>IF($D345="","x",IF('BH (3)'!$B$13=1,SUMIFS(Lançamentos!$Q$5:$Q$1004,Lançamentos!$K$5:$K$1004,$D345,Lançamentos!$U$5:$U$1004,G$5,Lançamentos!$W$5:$W$1004,'BH (3)'!$C$14),SUMIFS(Lançamentos!$Q$5:$Q$1004,Lançamentos!$J$5:$J$1004,$D345,Lançamentos!$U$5:$U$1004,G$5,Lançamentos!$W$5:$W$1004,'BH (3)'!$C$14)))</f>
        <v>x</v>
      </c>
      <c r="H345" s="88" t="str">
        <f>IF($D345="","x",IF('BH (3)'!$B$13=1,SUMIFS(Lançamentos!$Q$5:$Q$1004,Lançamentos!$K$5:$K$1004,$D345,Lançamentos!$U$5:$U$1004,H$5,Lançamentos!$W$5:$W$1004,'BH (3)'!$C$14),SUMIFS(Lançamentos!$Q$5:$Q$1004,Lançamentos!$J$5:$J$1004,$D345,Lançamentos!$U$5:$U$1004,H$5,Lançamentos!$W$5:$W$1004,'BH (3)'!$C$14)))</f>
        <v>x</v>
      </c>
      <c r="I345" s="88" t="str">
        <f>IF($D345="","x",IF('BH (3)'!$B$13=1,SUMIFS(Lançamentos!$Q$5:$Q$1004,Lançamentos!$K$5:$K$1004,$D345,Lançamentos!$U$5:$U$1004,I$5,Lançamentos!$W$5:$W$1004,'BH (3)'!$C$14),SUMIFS(Lançamentos!$Q$5:$Q$1004,Lançamentos!$J$5:$J$1004,$D345,Lançamentos!$U$5:$U$1004,I$5,Lançamentos!$W$5:$W$1004,'BH (3)'!$C$14)))</f>
        <v>x</v>
      </c>
      <c r="J345" s="88" t="str">
        <f>IF($D345="","x",IF('BH (3)'!$B$13=1,SUMIFS(Lançamentos!$Q$5:$Q$1004,Lançamentos!$K$5:$K$1004,$D345,Lançamentos!$U$5:$U$1004,J$5,Lançamentos!$W$5:$W$1004,'BH (3)'!$C$14),SUMIFS(Lançamentos!$Q$5:$Q$1004,Lançamentos!$J$5:$J$1004,$D345,Lançamentos!$U$5:$U$1004,J$5,Lançamentos!$W$5:$W$1004,'BH (3)'!$C$14)))</f>
        <v>x</v>
      </c>
      <c r="K345" s="88" t="str">
        <f>IF($D345="","x",IF('BH (3)'!$B$13=1,SUMIFS(Lançamentos!$Q$5:$Q$1004,Lançamentos!$K$5:$K$1004,$D345,Lançamentos!$U$5:$U$1004,K$5,Lançamentos!$W$5:$W$1004,'BH (3)'!$C$14),SUMIFS(Lançamentos!$Q$5:$Q$1004,Lançamentos!$J$5:$J$1004,$D345,Lançamentos!$U$5:$U$1004,K$5,Lançamentos!$W$5:$W$1004,'BH (3)'!$C$14)))</f>
        <v>x</v>
      </c>
      <c r="L345" s="88" t="str">
        <f>IF($D345="","x",IF('BH (3)'!$B$13=1,SUMIFS(Lançamentos!$Q$5:$Q$1004,Lançamentos!$K$5:$K$1004,$D345,Lançamentos!$U$5:$U$1004,L$5,Lançamentos!$W$5:$W$1004,'BH (3)'!$C$14),SUMIFS(Lançamentos!$Q$5:$Q$1004,Lançamentos!$J$5:$J$1004,$D345,Lançamentos!$U$5:$U$1004,L$5,Lançamentos!$W$5:$W$1004,'BH (3)'!$C$14)))</f>
        <v>x</v>
      </c>
      <c r="M345" s="88" t="str">
        <f>IF($D345="","x",IF('BH (3)'!$B$13=1,SUMIFS(Lançamentos!$Q$5:$Q$1004,Lançamentos!$K$5:$K$1004,$D345,Lançamentos!$U$5:$U$1004,M$5,Lançamentos!$W$5:$W$1004,'BH (3)'!$C$14),SUMIFS(Lançamentos!$Q$5:$Q$1004,Lançamentos!$J$5:$J$1004,$D345,Lançamentos!$U$5:$U$1004,M$5,Lançamentos!$W$5:$W$1004,'BH (3)'!$C$14)))</f>
        <v>x</v>
      </c>
      <c r="N345" s="88" t="str">
        <f>IF($D345="","x",IF('BH (3)'!$B$13=1,SUMIFS(Lançamentos!$Q$5:$Q$1004,Lançamentos!$K$5:$K$1004,$D345,Lançamentos!$U$5:$U$1004,N$5,Lançamentos!$W$5:$W$1004,'BH (3)'!$C$14),SUMIFS(Lançamentos!$Q$5:$Q$1004,Lançamentos!$J$5:$J$1004,$D345,Lançamentos!$U$5:$U$1004,N$5,Lançamentos!$W$5:$W$1004,'BH (3)'!$C$14)))</f>
        <v>x</v>
      </c>
      <c r="O345" s="88" t="str">
        <f>IF($D345="","x",IF('BH (3)'!$B$13=1,SUMIFS(Lançamentos!$Q$5:$Q$1004,Lançamentos!$K$5:$K$1004,$D345,Lançamentos!$U$5:$U$1004,O$5,Lançamentos!$W$5:$W$1004,'BH (3)'!$C$14),SUMIFS(Lançamentos!$Q$5:$Q$1004,Lançamentos!$J$5:$J$1004,$D345,Lançamentos!$U$5:$U$1004,O$5,Lançamentos!$W$5:$W$1004,'BH (3)'!$C$14)))</f>
        <v>x</v>
      </c>
      <c r="P345" s="88" t="str">
        <f>IF($D345="","x",IF('BH (3)'!$B$13=1,SUMIFS(Lançamentos!$Q$5:$Q$1004,Lançamentos!$K$5:$K$1004,$D345,Lançamentos!$U$5:$U$1004,P$5,Lançamentos!$W$5:$W$1004,'BH (3)'!$C$14),SUMIFS(Lançamentos!$Q$5:$Q$1004,Lançamentos!$J$5:$J$1004,$D345,Lançamentos!$U$5:$U$1004,P$5,Lançamentos!$W$5:$W$1004,'BH (3)'!$C$14)))</f>
        <v>x</v>
      </c>
      <c r="Q345" s="177" t="str">
        <f t="shared" si="11"/>
        <v/>
      </c>
    </row>
    <row r="346" spans="3:17" ht="45" customHeight="1" x14ac:dyDescent="0.25">
      <c r="C346" s="81" t="str">
        <f t="shared" si="10"/>
        <v/>
      </c>
      <c r="D346" s="170" t="str">
        <f>IF('BH (3)'!$B$13=1,IF(Adv!D344="","",Adv!D344),IF(Cli!D344="","",Cli!D344))</f>
        <v/>
      </c>
      <c r="E346" s="88" t="str">
        <f>IF($D346="","x",IF('BH (3)'!$B$13=1,SUMIFS(Lançamentos!$Q$5:$Q$1004,Lançamentos!$K$5:$K$1004,$D346,Lançamentos!$U$5:$U$1004,E$5,Lançamentos!$W$5:$W$1004,'BH (3)'!$C$14),SUMIFS(Lançamentos!$Q$5:$Q$1004,Lançamentos!$J$5:$J$1004,$D346,Lançamentos!$U$5:$U$1004,E$5,Lançamentos!$W$5:$W$1004,'BH (3)'!$C$14)))</f>
        <v>x</v>
      </c>
      <c r="F346" s="88" t="str">
        <f>IF($D346="","x",IF('BH (3)'!$B$13=1,SUMIFS(Lançamentos!$Q$5:$Q$1004,Lançamentos!$K$5:$K$1004,$D346,Lançamentos!$U$5:$U$1004,F$5,Lançamentos!$W$5:$W$1004,'BH (3)'!$C$14),SUMIFS(Lançamentos!$Q$5:$Q$1004,Lançamentos!$J$5:$J$1004,$D346,Lançamentos!$U$5:$U$1004,F$5,Lançamentos!$W$5:$W$1004,'BH (3)'!$C$14)))</f>
        <v>x</v>
      </c>
      <c r="G346" s="88" t="str">
        <f>IF($D346="","x",IF('BH (3)'!$B$13=1,SUMIFS(Lançamentos!$Q$5:$Q$1004,Lançamentos!$K$5:$K$1004,$D346,Lançamentos!$U$5:$U$1004,G$5,Lançamentos!$W$5:$W$1004,'BH (3)'!$C$14),SUMIFS(Lançamentos!$Q$5:$Q$1004,Lançamentos!$J$5:$J$1004,$D346,Lançamentos!$U$5:$U$1004,G$5,Lançamentos!$W$5:$W$1004,'BH (3)'!$C$14)))</f>
        <v>x</v>
      </c>
      <c r="H346" s="88" t="str">
        <f>IF($D346="","x",IF('BH (3)'!$B$13=1,SUMIFS(Lançamentos!$Q$5:$Q$1004,Lançamentos!$K$5:$K$1004,$D346,Lançamentos!$U$5:$U$1004,H$5,Lançamentos!$W$5:$W$1004,'BH (3)'!$C$14),SUMIFS(Lançamentos!$Q$5:$Q$1004,Lançamentos!$J$5:$J$1004,$D346,Lançamentos!$U$5:$U$1004,H$5,Lançamentos!$W$5:$W$1004,'BH (3)'!$C$14)))</f>
        <v>x</v>
      </c>
      <c r="I346" s="88" t="str">
        <f>IF($D346="","x",IF('BH (3)'!$B$13=1,SUMIFS(Lançamentos!$Q$5:$Q$1004,Lançamentos!$K$5:$K$1004,$D346,Lançamentos!$U$5:$U$1004,I$5,Lançamentos!$W$5:$W$1004,'BH (3)'!$C$14),SUMIFS(Lançamentos!$Q$5:$Q$1004,Lançamentos!$J$5:$J$1004,$D346,Lançamentos!$U$5:$U$1004,I$5,Lançamentos!$W$5:$W$1004,'BH (3)'!$C$14)))</f>
        <v>x</v>
      </c>
      <c r="J346" s="88" t="str">
        <f>IF($D346="","x",IF('BH (3)'!$B$13=1,SUMIFS(Lançamentos!$Q$5:$Q$1004,Lançamentos!$K$5:$K$1004,$D346,Lançamentos!$U$5:$U$1004,J$5,Lançamentos!$W$5:$W$1004,'BH (3)'!$C$14),SUMIFS(Lançamentos!$Q$5:$Q$1004,Lançamentos!$J$5:$J$1004,$D346,Lançamentos!$U$5:$U$1004,J$5,Lançamentos!$W$5:$W$1004,'BH (3)'!$C$14)))</f>
        <v>x</v>
      </c>
      <c r="K346" s="88" t="str">
        <f>IF($D346="","x",IF('BH (3)'!$B$13=1,SUMIFS(Lançamentos!$Q$5:$Q$1004,Lançamentos!$K$5:$K$1004,$D346,Lançamentos!$U$5:$U$1004,K$5,Lançamentos!$W$5:$W$1004,'BH (3)'!$C$14),SUMIFS(Lançamentos!$Q$5:$Q$1004,Lançamentos!$J$5:$J$1004,$D346,Lançamentos!$U$5:$U$1004,K$5,Lançamentos!$W$5:$W$1004,'BH (3)'!$C$14)))</f>
        <v>x</v>
      </c>
      <c r="L346" s="88" t="str">
        <f>IF($D346="","x",IF('BH (3)'!$B$13=1,SUMIFS(Lançamentos!$Q$5:$Q$1004,Lançamentos!$K$5:$K$1004,$D346,Lançamentos!$U$5:$U$1004,L$5,Lançamentos!$W$5:$W$1004,'BH (3)'!$C$14),SUMIFS(Lançamentos!$Q$5:$Q$1004,Lançamentos!$J$5:$J$1004,$D346,Lançamentos!$U$5:$U$1004,L$5,Lançamentos!$W$5:$W$1004,'BH (3)'!$C$14)))</f>
        <v>x</v>
      </c>
      <c r="M346" s="88" t="str">
        <f>IF($D346="","x",IF('BH (3)'!$B$13=1,SUMIFS(Lançamentos!$Q$5:$Q$1004,Lançamentos!$K$5:$K$1004,$D346,Lançamentos!$U$5:$U$1004,M$5,Lançamentos!$W$5:$W$1004,'BH (3)'!$C$14),SUMIFS(Lançamentos!$Q$5:$Q$1004,Lançamentos!$J$5:$J$1004,$D346,Lançamentos!$U$5:$U$1004,M$5,Lançamentos!$W$5:$W$1004,'BH (3)'!$C$14)))</f>
        <v>x</v>
      </c>
      <c r="N346" s="88" t="str">
        <f>IF($D346="","x",IF('BH (3)'!$B$13=1,SUMIFS(Lançamentos!$Q$5:$Q$1004,Lançamentos!$K$5:$K$1004,$D346,Lançamentos!$U$5:$U$1004,N$5,Lançamentos!$W$5:$W$1004,'BH (3)'!$C$14),SUMIFS(Lançamentos!$Q$5:$Q$1004,Lançamentos!$J$5:$J$1004,$D346,Lançamentos!$U$5:$U$1004,N$5,Lançamentos!$W$5:$W$1004,'BH (3)'!$C$14)))</f>
        <v>x</v>
      </c>
      <c r="O346" s="88" t="str">
        <f>IF($D346="","x",IF('BH (3)'!$B$13=1,SUMIFS(Lançamentos!$Q$5:$Q$1004,Lançamentos!$K$5:$K$1004,$D346,Lançamentos!$U$5:$U$1004,O$5,Lançamentos!$W$5:$W$1004,'BH (3)'!$C$14),SUMIFS(Lançamentos!$Q$5:$Q$1004,Lançamentos!$J$5:$J$1004,$D346,Lançamentos!$U$5:$U$1004,O$5,Lançamentos!$W$5:$W$1004,'BH (3)'!$C$14)))</f>
        <v>x</v>
      </c>
      <c r="P346" s="88" t="str">
        <f>IF($D346="","x",IF('BH (3)'!$B$13=1,SUMIFS(Lançamentos!$Q$5:$Q$1004,Lançamentos!$K$5:$K$1004,$D346,Lançamentos!$U$5:$U$1004,P$5,Lançamentos!$W$5:$W$1004,'BH (3)'!$C$14),SUMIFS(Lançamentos!$Q$5:$Q$1004,Lançamentos!$J$5:$J$1004,$D346,Lançamentos!$U$5:$U$1004,P$5,Lançamentos!$W$5:$W$1004,'BH (3)'!$C$14)))</f>
        <v>x</v>
      </c>
      <c r="Q346" s="177" t="str">
        <f t="shared" si="11"/>
        <v/>
      </c>
    </row>
    <row r="347" spans="3:17" ht="45" customHeight="1" x14ac:dyDescent="0.25">
      <c r="C347" s="81" t="str">
        <f t="shared" si="10"/>
        <v/>
      </c>
      <c r="D347" s="170" t="str">
        <f>IF('BH (3)'!$B$13=1,IF(Adv!D345="","",Adv!D345),IF(Cli!D345="","",Cli!D345))</f>
        <v/>
      </c>
      <c r="E347" s="88" t="str">
        <f>IF($D347="","x",IF('BH (3)'!$B$13=1,SUMIFS(Lançamentos!$Q$5:$Q$1004,Lançamentos!$K$5:$K$1004,$D347,Lançamentos!$U$5:$U$1004,E$5,Lançamentos!$W$5:$W$1004,'BH (3)'!$C$14),SUMIFS(Lançamentos!$Q$5:$Q$1004,Lançamentos!$J$5:$J$1004,$D347,Lançamentos!$U$5:$U$1004,E$5,Lançamentos!$W$5:$W$1004,'BH (3)'!$C$14)))</f>
        <v>x</v>
      </c>
      <c r="F347" s="88" t="str">
        <f>IF($D347="","x",IF('BH (3)'!$B$13=1,SUMIFS(Lançamentos!$Q$5:$Q$1004,Lançamentos!$K$5:$K$1004,$D347,Lançamentos!$U$5:$U$1004,F$5,Lançamentos!$W$5:$W$1004,'BH (3)'!$C$14),SUMIFS(Lançamentos!$Q$5:$Q$1004,Lançamentos!$J$5:$J$1004,$D347,Lançamentos!$U$5:$U$1004,F$5,Lançamentos!$W$5:$W$1004,'BH (3)'!$C$14)))</f>
        <v>x</v>
      </c>
      <c r="G347" s="88" t="str">
        <f>IF($D347="","x",IF('BH (3)'!$B$13=1,SUMIFS(Lançamentos!$Q$5:$Q$1004,Lançamentos!$K$5:$K$1004,$D347,Lançamentos!$U$5:$U$1004,G$5,Lançamentos!$W$5:$W$1004,'BH (3)'!$C$14),SUMIFS(Lançamentos!$Q$5:$Q$1004,Lançamentos!$J$5:$J$1004,$D347,Lançamentos!$U$5:$U$1004,G$5,Lançamentos!$W$5:$W$1004,'BH (3)'!$C$14)))</f>
        <v>x</v>
      </c>
      <c r="H347" s="88" t="str">
        <f>IF($D347="","x",IF('BH (3)'!$B$13=1,SUMIFS(Lançamentos!$Q$5:$Q$1004,Lançamentos!$K$5:$K$1004,$D347,Lançamentos!$U$5:$U$1004,H$5,Lançamentos!$W$5:$W$1004,'BH (3)'!$C$14),SUMIFS(Lançamentos!$Q$5:$Q$1004,Lançamentos!$J$5:$J$1004,$D347,Lançamentos!$U$5:$U$1004,H$5,Lançamentos!$W$5:$W$1004,'BH (3)'!$C$14)))</f>
        <v>x</v>
      </c>
      <c r="I347" s="88" t="str">
        <f>IF($D347="","x",IF('BH (3)'!$B$13=1,SUMIFS(Lançamentos!$Q$5:$Q$1004,Lançamentos!$K$5:$K$1004,$D347,Lançamentos!$U$5:$U$1004,I$5,Lançamentos!$W$5:$W$1004,'BH (3)'!$C$14),SUMIFS(Lançamentos!$Q$5:$Q$1004,Lançamentos!$J$5:$J$1004,$D347,Lançamentos!$U$5:$U$1004,I$5,Lançamentos!$W$5:$W$1004,'BH (3)'!$C$14)))</f>
        <v>x</v>
      </c>
      <c r="J347" s="88" t="str">
        <f>IF($D347="","x",IF('BH (3)'!$B$13=1,SUMIFS(Lançamentos!$Q$5:$Q$1004,Lançamentos!$K$5:$K$1004,$D347,Lançamentos!$U$5:$U$1004,J$5,Lançamentos!$W$5:$W$1004,'BH (3)'!$C$14),SUMIFS(Lançamentos!$Q$5:$Q$1004,Lançamentos!$J$5:$J$1004,$D347,Lançamentos!$U$5:$U$1004,J$5,Lançamentos!$W$5:$W$1004,'BH (3)'!$C$14)))</f>
        <v>x</v>
      </c>
      <c r="K347" s="88" t="str">
        <f>IF($D347="","x",IF('BH (3)'!$B$13=1,SUMIFS(Lançamentos!$Q$5:$Q$1004,Lançamentos!$K$5:$K$1004,$D347,Lançamentos!$U$5:$U$1004,K$5,Lançamentos!$W$5:$W$1004,'BH (3)'!$C$14),SUMIFS(Lançamentos!$Q$5:$Q$1004,Lançamentos!$J$5:$J$1004,$D347,Lançamentos!$U$5:$U$1004,K$5,Lançamentos!$W$5:$W$1004,'BH (3)'!$C$14)))</f>
        <v>x</v>
      </c>
      <c r="L347" s="88" t="str">
        <f>IF($D347="","x",IF('BH (3)'!$B$13=1,SUMIFS(Lançamentos!$Q$5:$Q$1004,Lançamentos!$K$5:$K$1004,$D347,Lançamentos!$U$5:$U$1004,L$5,Lançamentos!$W$5:$W$1004,'BH (3)'!$C$14),SUMIFS(Lançamentos!$Q$5:$Q$1004,Lançamentos!$J$5:$J$1004,$D347,Lançamentos!$U$5:$U$1004,L$5,Lançamentos!$W$5:$W$1004,'BH (3)'!$C$14)))</f>
        <v>x</v>
      </c>
      <c r="M347" s="88" t="str">
        <f>IF($D347="","x",IF('BH (3)'!$B$13=1,SUMIFS(Lançamentos!$Q$5:$Q$1004,Lançamentos!$K$5:$K$1004,$D347,Lançamentos!$U$5:$U$1004,M$5,Lançamentos!$W$5:$W$1004,'BH (3)'!$C$14),SUMIFS(Lançamentos!$Q$5:$Q$1004,Lançamentos!$J$5:$J$1004,$D347,Lançamentos!$U$5:$U$1004,M$5,Lançamentos!$W$5:$W$1004,'BH (3)'!$C$14)))</f>
        <v>x</v>
      </c>
      <c r="N347" s="88" t="str">
        <f>IF($D347="","x",IF('BH (3)'!$B$13=1,SUMIFS(Lançamentos!$Q$5:$Q$1004,Lançamentos!$K$5:$K$1004,$D347,Lançamentos!$U$5:$U$1004,N$5,Lançamentos!$W$5:$W$1004,'BH (3)'!$C$14),SUMIFS(Lançamentos!$Q$5:$Q$1004,Lançamentos!$J$5:$J$1004,$D347,Lançamentos!$U$5:$U$1004,N$5,Lançamentos!$W$5:$W$1004,'BH (3)'!$C$14)))</f>
        <v>x</v>
      </c>
      <c r="O347" s="88" t="str">
        <f>IF($D347="","x",IF('BH (3)'!$B$13=1,SUMIFS(Lançamentos!$Q$5:$Q$1004,Lançamentos!$K$5:$K$1004,$D347,Lançamentos!$U$5:$U$1004,O$5,Lançamentos!$W$5:$W$1004,'BH (3)'!$C$14),SUMIFS(Lançamentos!$Q$5:$Q$1004,Lançamentos!$J$5:$J$1004,$D347,Lançamentos!$U$5:$U$1004,O$5,Lançamentos!$W$5:$W$1004,'BH (3)'!$C$14)))</f>
        <v>x</v>
      </c>
      <c r="P347" s="88" t="str">
        <f>IF($D347="","x",IF('BH (3)'!$B$13=1,SUMIFS(Lançamentos!$Q$5:$Q$1004,Lançamentos!$K$5:$K$1004,$D347,Lançamentos!$U$5:$U$1004,P$5,Lançamentos!$W$5:$W$1004,'BH (3)'!$C$14),SUMIFS(Lançamentos!$Q$5:$Q$1004,Lançamentos!$J$5:$J$1004,$D347,Lançamentos!$U$5:$U$1004,P$5,Lançamentos!$W$5:$W$1004,'BH (3)'!$C$14)))</f>
        <v>x</v>
      </c>
      <c r="Q347" s="177" t="str">
        <f t="shared" si="11"/>
        <v/>
      </c>
    </row>
    <row r="348" spans="3:17" ht="45" customHeight="1" x14ac:dyDescent="0.25">
      <c r="C348" s="81" t="str">
        <f t="shared" si="10"/>
        <v/>
      </c>
      <c r="D348" s="170" t="str">
        <f>IF('BH (3)'!$B$13=1,IF(Adv!D346="","",Adv!D346),IF(Cli!D346="","",Cli!D346))</f>
        <v/>
      </c>
      <c r="E348" s="88" t="str">
        <f>IF($D348="","x",IF('BH (3)'!$B$13=1,SUMIFS(Lançamentos!$Q$5:$Q$1004,Lançamentos!$K$5:$K$1004,$D348,Lançamentos!$U$5:$U$1004,E$5,Lançamentos!$W$5:$W$1004,'BH (3)'!$C$14),SUMIFS(Lançamentos!$Q$5:$Q$1004,Lançamentos!$J$5:$J$1004,$D348,Lançamentos!$U$5:$U$1004,E$5,Lançamentos!$W$5:$W$1004,'BH (3)'!$C$14)))</f>
        <v>x</v>
      </c>
      <c r="F348" s="88" t="str">
        <f>IF($D348="","x",IF('BH (3)'!$B$13=1,SUMIFS(Lançamentos!$Q$5:$Q$1004,Lançamentos!$K$5:$K$1004,$D348,Lançamentos!$U$5:$U$1004,F$5,Lançamentos!$W$5:$W$1004,'BH (3)'!$C$14),SUMIFS(Lançamentos!$Q$5:$Q$1004,Lançamentos!$J$5:$J$1004,$D348,Lançamentos!$U$5:$U$1004,F$5,Lançamentos!$W$5:$W$1004,'BH (3)'!$C$14)))</f>
        <v>x</v>
      </c>
      <c r="G348" s="88" t="str">
        <f>IF($D348="","x",IF('BH (3)'!$B$13=1,SUMIFS(Lançamentos!$Q$5:$Q$1004,Lançamentos!$K$5:$K$1004,$D348,Lançamentos!$U$5:$U$1004,G$5,Lançamentos!$W$5:$W$1004,'BH (3)'!$C$14),SUMIFS(Lançamentos!$Q$5:$Q$1004,Lançamentos!$J$5:$J$1004,$D348,Lançamentos!$U$5:$U$1004,G$5,Lançamentos!$W$5:$W$1004,'BH (3)'!$C$14)))</f>
        <v>x</v>
      </c>
      <c r="H348" s="88" t="str">
        <f>IF($D348="","x",IF('BH (3)'!$B$13=1,SUMIFS(Lançamentos!$Q$5:$Q$1004,Lançamentos!$K$5:$K$1004,$D348,Lançamentos!$U$5:$U$1004,H$5,Lançamentos!$W$5:$W$1004,'BH (3)'!$C$14),SUMIFS(Lançamentos!$Q$5:$Q$1004,Lançamentos!$J$5:$J$1004,$D348,Lançamentos!$U$5:$U$1004,H$5,Lançamentos!$W$5:$W$1004,'BH (3)'!$C$14)))</f>
        <v>x</v>
      </c>
      <c r="I348" s="88" t="str">
        <f>IF($D348="","x",IF('BH (3)'!$B$13=1,SUMIFS(Lançamentos!$Q$5:$Q$1004,Lançamentos!$K$5:$K$1004,$D348,Lançamentos!$U$5:$U$1004,I$5,Lançamentos!$W$5:$W$1004,'BH (3)'!$C$14),SUMIFS(Lançamentos!$Q$5:$Q$1004,Lançamentos!$J$5:$J$1004,$D348,Lançamentos!$U$5:$U$1004,I$5,Lançamentos!$W$5:$W$1004,'BH (3)'!$C$14)))</f>
        <v>x</v>
      </c>
      <c r="J348" s="88" t="str">
        <f>IF($D348="","x",IF('BH (3)'!$B$13=1,SUMIFS(Lançamentos!$Q$5:$Q$1004,Lançamentos!$K$5:$K$1004,$D348,Lançamentos!$U$5:$U$1004,J$5,Lançamentos!$W$5:$W$1004,'BH (3)'!$C$14),SUMIFS(Lançamentos!$Q$5:$Q$1004,Lançamentos!$J$5:$J$1004,$D348,Lançamentos!$U$5:$U$1004,J$5,Lançamentos!$W$5:$W$1004,'BH (3)'!$C$14)))</f>
        <v>x</v>
      </c>
      <c r="K348" s="88" t="str">
        <f>IF($D348="","x",IF('BH (3)'!$B$13=1,SUMIFS(Lançamentos!$Q$5:$Q$1004,Lançamentos!$K$5:$K$1004,$D348,Lançamentos!$U$5:$U$1004,K$5,Lançamentos!$W$5:$W$1004,'BH (3)'!$C$14),SUMIFS(Lançamentos!$Q$5:$Q$1004,Lançamentos!$J$5:$J$1004,$D348,Lançamentos!$U$5:$U$1004,K$5,Lançamentos!$W$5:$W$1004,'BH (3)'!$C$14)))</f>
        <v>x</v>
      </c>
      <c r="L348" s="88" t="str">
        <f>IF($D348="","x",IF('BH (3)'!$B$13=1,SUMIFS(Lançamentos!$Q$5:$Q$1004,Lançamentos!$K$5:$K$1004,$D348,Lançamentos!$U$5:$U$1004,L$5,Lançamentos!$W$5:$W$1004,'BH (3)'!$C$14),SUMIFS(Lançamentos!$Q$5:$Q$1004,Lançamentos!$J$5:$J$1004,$D348,Lançamentos!$U$5:$U$1004,L$5,Lançamentos!$W$5:$W$1004,'BH (3)'!$C$14)))</f>
        <v>x</v>
      </c>
      <c r="M348" s="88" t="str">
        <f>IF($D348="","x",IF('BH (3)'!$B$13=1,SUMIFS(Lançamentos!$Q$5:$Q$1004,Lançamentos!$K$5:$K$1004,$D348,Lançamentos!$U$5:$U$1004,M$5,Lançamentos!$W$5:$W$1004,'BH (3)'!$C$14),SUMIFS(Lançamentos!$Q$5:$Q$1004,Lançamentos!$J$5:$J$1004,$D348,Lançamentos!$U$5:$U$1004,M$5,Lançamentos!$W$5:$W$1004,'BH (3)'!$C$14)))</f>
        <v>x</v>
      </c>
      <c r="N348" s="88" t="str">
        <f>IF($D348="","x",IF('BH (3)'!$B$13=1,SUMIFS(Lançamentos!$Q$5:$Q$1004,Lançamentos!$K$5:$K$1004,$D348,Lançamentos!$U$5:$U$1004,N$5,Lançamentos!$W$5:$W$1004,'BH (3)'!$C$14),SUMIFS(Lançamentos!$Q$5:$Q$1004,Lançamentos!$J$5:$J$1004,$D348,Lançamentos!$U$5:$U$1004,N$5,Lançamentos!$W$5:$W$1004,'BH (3)'!$C$14)))</f>
        <v>x</v>
      </c>
      <c r="O348" s="88" t="str">
        <f>IF($D348="","x",IF('BH (3)'!$B$13=1,SUMIFS(Lançamentos!$Q$5:$Q$1004,Lançamentos!$K$5:$K$1004,$D348,Lançamentos!$U$5:$U$1004,O$5,Lançamentos!$W$5:$W$1004,'BH (3)'!$C$14),SUMIFS(Lançamentos!$Q$5:$Q$1004,Lançamentos!$J$5:$J$1004,$D348,Lançamentos!$U$5:$U$1004,O$5,Lançamentos!$W$5:$W$1004,'BH (3)'!$C$14)))</f>
        <v>x</v>
      </c>
      <c r="P348" s="88" t="str">
        <f>IF($D348="","x",IF('BH (3)'!$B$13=1,SUMIFS(Lançamentos!$Q$5:$Q$1004,Lançamentos!$K$5:$K$1004,$D348,Lançamentos!$U$5:$U$1004,P$5,Lançamentos!$W$5:$W$1004,'BH (3)'!$C$14),SUMIFS(Lançamentos!$Q$5:$Q$1004,Lançamentos!$J$5:$J$1004,$D348,Lançamentos!$U$5:$U$1004,P$5,Lançamentos!$W$5:$W$1004,'BH (3)'!$C$14)))</f>
        <v>x</v>
      </c>
      <c r="Q348" s="177" t="str">
        <f t="shared" si="11"/>
        <v/>
      </c>
    </row>
    <row r="349" spans="3:17" ht="45" customHeight="1" x14ac:dyDescent="0.25">
      <c r="C349" s="81" t="str">
        <f t="shared" si="10"/>
        <v/>
      </c>
      <c r="D349" s="170" t="str">
        <f>IF('BH (3)'!$B$13=1,IF(Adv!D347="","",Adv!D347),IF(Cli!D347="","",Cli!D347))</f>
        <v/>
      </c>
      <c r="E349" s="88" t="str">
        <f>IF($D349="","x",IF('BH (3)'!$B$13=1,SUMIFS(Lançamentos!$Q$5:$Q$1004,Lançamentos!$K$5:$K$1004,$D349,Lançamentos!$U$5:$U$1004,E$5,Lançamentos!$W$5:$W$1004,'BH (3)'!$C$14),SUMIFS(Lançamentos!$Q$5:$Q$1004,Lançamentos!$J$5:$J$1004,$D349,Lançamentos!$U$5:$U$1004,E$5,Lançamentos!$W$5:$W$1004,'BH (3)'!$C$14)))</f>
        <v>x</v>
      </c>
      <c r="F349" s="88" t="str">
        <f>IF($D349="","x",IF('BH (3)'!$B$13=1,SUMIFS(Lançamentos!$Q$5:$Q$1004,Lançamentos!$K$5:$K$1004,$D349,Lançamentos!$U$5:$U$1004,F$5,Lançamentos!$W$5:$W$1004,'BH (3)'!$C$14),SUMIFS(Lançamentos!$Q$5:$Q$1004,Lançamentos!$J$5:$J$1004,$D349,Lançamentos!$U$5:$U$1004,F$5,Lançamentos!$W$5:$W$1004,'BH (3)'!$C$14)))</f>
        <v>x</v>
      </c>
      <c r="G349" s="88" t="str">
        <f>IF($D349="","x",IF('BH (3)'!$B$13=1,SUMIFS(Lançamentos!$Q$5:$Q$1004,Lançamentos!$K$5:$K$1004,$D349,Lançamentos!$U$5:$U$1004,G$5,Lançamentos!$W$5:$W$1004,'BH (3)'!$C$14),SUMIFS(Lançamentos!$Q$5:$Q$1004,Lançamentos!$J$5:$J$1004,$D349,Lançamentos!$U$5:$U$1004,G$5,Lançamentos!$W$5:$W$1004,'BH (3)'!$C$14)))</f>
        <v>x</v>
      </c>
      <c r="H349" s="88" t="str">
        <f>IF($D349="","x",IF('BH (3)'!$B$13=1,SUMIFS(Lançamentos!$Q$5:$Q$1004,Lançamentos!$K$5:$K$1004,$D349,Lançamentos!$U$5:$U$1004,H$5,Lançamentos!$W$5:$W$1004,'BH (3)'!$C$14),SUMIFS(Lançamentos!$Q$5:$Q$1004,Lançamentos!$J$5:$J$1004,$D349,Lançamentos!$U$5:$U$1004,H$5,Lançamentos!$W$5:$W$1004,'BH (3)'!$C$14)))</f>
        <v>x</v>
      </c>
      <c r="I349" s="88" t="str">
        <f>IF($D349="","x",IF('BH (3)'!$B$13=1,SUMIFS(Lançamentos!$Q$5:$Q$1004,Lançamentos!$K$5:$K$1004,$D349,Lançamentos!$U$5:$U$1004,I$5,Lançamentos!$W$5:$W$1004,'BH (3)'!$C$14),SUMIFS(Lançamentos!$Q$5:$Q$1004,Lançamentos!$J$5:$J$1004,$D349,Lançamentos!$U$5:$U$1004,I$5,Lançamentos!$W$5:$W$1004,'BH (3)'!$C$14)))</f>
        <v>x</v>
      </c>
      <c r="J349" s="88" t="str">
        <f>IF($D349="","x",IF('BH (3)'!$B$13=1,SUMIFS(Lançamentos!$Q$5:$Q$1004,Lançamentos!$K$5:$K$1004,$D349,Lançamentos!$U$5:$U$1004,J$5,Lançamentos!$W$5:$W$1004,'BH (3)'!$C$14),SUMIFS(Lançamentos!$Q$5:$Q$1004,Lançamentos!$J$5:$J$1004,$D349,Lançamentos!$U$5:$U$1004,J$5,Lançamentos!$W$5:$W$1004,'BH (3)'!$C$14)))</f>
        <v>x</v>
      </c>
      <c r="K349" s="88" t="str">
        <f>IF($D349="","x",IF('BH (3)'!$B$13=1,SUMIFS(Lançamentos!$Q$5:$Q$1004,Lançamentos!$K$5:$K$1004,$D349,Lançamentos!$U$5:$U$1004,K$5,Lançamentos!$W$5:$W$1004,'BH (3)'!$C$14),SUMIFS(Lançamentos!$Q$5:$Q$1004,Lançamentos!$J$5:$J$1004,$D349,Lançamentos!$U$5:$U$1004,K$5,Lançamentos!$W$5:$W$1004,'BH (3)'!$C$14)))</f>
        <v>x</v>
      </c>
      <c r="L349" s="88" t="str">
        <f>IF($D349="","x",IF('BH (3)'!$B$13=1,SUMIFS(Lançamentos!$Q$5:$Q$1004,Lançamentos!$K$5:$K$1004,$D349,Lançamentos!$U$5:$U$1004,L$5,Lançamentos!$W$5:$W$1004,'BH (3)'!$C$14),SUMIFS(Lançamentos!$Q$5:$Q$1004,Lançamentos!$J$5:$J$1004,$D349,Lançamentos!$U$5:$U$1004,L$5,Lançamentos!$W$5:$W$1004,'BH (3)'!$C$14)))</f>
        <v>x</v>
      </c>
      <c r="M349" s="88" t="str">
        <f>IF($D349="","x",IF('BH (3)'!$B$13=1,SUMIFS(Lançamentos!$Q$5:$Q$1004,Lançamentos!$K$5:$K$1004,$D349,Lançamentos!$U$5:$U$1004,M$5,Lançamentos!$W$5:$W$1004,'BH (3)'!$C$14),SUMIFS(Lançamentos!$Q$5:$Q$1004,Lançamentos!$J$5:$J$1004,$D349,Lançamentos!$U$5:$U$1004,M$5,Lançamentos!$W$5:$W$1004,'BH (3)'!$C$14)))</f>
        <v>x</v>
      </c>
      <c r="N349" s="88" t="str">
        <f>IF($D349="","x",IF('BH (3)'!$B$13=1,SUMIFS(Lançamentos!$Q$5:$Q$1004,Lançamentos!$K$5:$K$1004,$D349,Lançamentos!$U$5:$U$1004,N$5,Lançamentos!$W$5:$W$1004,'BH (3)'!$C$14),SUMIFS(Lançamentos!$Q$5:$Q$1004,Lançamentos!$J$5:$J$1004,$D349,Lançamentos!$U$5:$U$1004,N$5,Lançamentos!$W$5:$W$1004,'BH (3)'!$C$14)))</f>
        <v>x</v>
      </c>
      <c r="O349" s="88" t="str">
        <f>IF($D349="","x",IF('BH (3)'!$B$13=1,SUMIFS(Lançamentos!$Q$5:$Q$1004,Lançamentos!$K$5:$K$1004,$D349,Lançamentos!$U$5:$U$1004,O$5,Lançamentos!$W$5:$W$1004,'BH (3)'!$C$14),SUMIFS(Lançamentos!$Q$5:$Q$1004,Lançamentos!$J$5:$J$1004,$D349,Lançamentos!$U$5:$U$1004,O$5,Lançamentos!$W$5:$W$1004,'BH (3)'!$C$14)))</f>
        <v>x</v>
      </c>
      <c r="P349" s="88" t="str">
        <f>IF($D349="","x",IF('BH (3)'!$B$13=1,SUMIFS(Lançamentos!$Q$5:$Q$1004,Lançamentos!$K$5:$K$1004,$D349,Lançamentos!$U$5:$U$1004,P$5,Lançamentos!$W$5:$W$1004,'BH (3)'!$C$14),SUMIFS(Lançamentos!$Q$5:$Q$1004,Lançamentos!$J$5:$J$1004,$D349,Lançamentos!$U$5:$U$1004,P$5,Lançamentos!$W$5:$W$1004,'BH (3)'!$C$14)))</f>
        <v>x</v>
      </c>
      <c r="Q349" s="177" t="str">
        <f t="shared" si="11"/>
        <v/>
      </c>
    </row>
    <row r="350" spans="3:17" ht="45" customHeight="1" x14ac:dyDescent="0.25">
      <c r="C350" s="81" t="str">
        <f t="shared" si="10"/>
        <v/>
      </c>
      <c r="D350" s="170" t="str">
        <f>IF('BH (3)'!$B$13=1,IF(Adv!D348="","",Adv!D348),IF(Cli!D348="","",Cli!D348))</f>
        <v/>
      </c>
      <c r="E350" s="88" t="str">
        <f>IF($D350="","x",IF('BH (3)'!$B$13=1,SUMIFS(Lançamentos!$Q$5:$Q$1004,Lançamentos!$K$5:$K$1004,$D350,Lançamentos!$U$5:$U$1004,E$5,Lançamentos!$W$5:$W$1004,'BH (3)'!$C$14),SUMIFS(Lançamentos!$Q$5:$Q$1004,Lançamentos!$J$5:$J$1004,$D350,Lançamentos!$U$5:$U$1004,E$5,Lançamentos!$W$5:$W$1004,'BH (3)'!$C$14)))</f>
        <v>x</v>
      </c>
      <c r="F350" s="88" t="str">
        <f>IF($D350="","x",IF('BH (3)'!$B$13=1,SUMIFS(Lançamentos!$Q$5:$Q$1004,Lançamentos!$K$5:$K$1004,$D350,Lançamentos!$U$5:$U$1004,F$5,Lançamentos!$W$5:$W$1004,'BH (3)'!$C$14),SUMIFS(Lançamentos!$Q$5:$Q$1004,Lançamentos!$J$5:$J$1004,$D350,Lançamentos!$U$5:$U$1004,F$5,Lançamentos!$W$5:$W$1004,'BH (3)'!$C$14)))</f>
        <v>x</v>
      </c>
      <c r="G350" s="88" t="str">
        <f>IF($D350="","x",IF('BH (3)'!$B$13=1,SUMIFS(Lançamentos!$Q$5:$Q$1004,Lançamentos!$K$5:$K$1004,$D350,Lançamentos!$U$5:$U$1004,G$5,Lançamentos!$W$5:$W$1004,'BH (3)'!$C$14),SUMIFS(Lançamentos!$Q$5:$Q$1004,Lançamentos!$J$5:$J$1004,$D350,Lançamentos!$U$5:$U$1004,G$5,Lançamentos!$W$5:$W$1004,'BH (3)'!$C$14)))</f>
        <v>x</v>
      </c>
      <c r="H350" s="88" t="str">
        <f>IF($D350="","x",IF('BH (3)'!$B$13=1,SUMIFS(Lançamentos!$Q$5:$Q$1004,Lançamentos!$K$5:$K$1004,$D350,Lançamentos!$U$5:$U$1004,H$5,Lançamentos!$W$5:$W$1004,'BH (3)'!$C$14),SUMIFS(Lançamentos!$Q$5:$Q$1004,Lançamentos!$J$5:$J$1004,$D350,Lançamentos!$U$5:$U$1004,H$5,Lançamentos!$W$5:$W$1004,'BH (3)'!$C$14)))</f>
        <v>x</v>
      </c>
      <c r="I350" s="88" t="str">
        <f>IF($D350="","x",IF('BH (3)'!$B$13=1,SUMIFS(Lançamentos!$Q$5:$Q$1004,Lançamentos!$K$5:$K$1004,$D350,Lançamentos!$U$5:$U$1004,I$5,Lançamentos!$W$5:$W$1004,'BH (3)'!$C$14),SUMIFS(Lançamentos!$Q$5:$Q$1004,Lançamentos!$J$5:$J$1004,$D350,Lançamentos!$U$5:$U$1004,I$5,Lançamentos!$W$5:$W$1004,'BH (3)'!$C$14)))</f>
        <v>x</v>
      </c>
      <c r="J350" s="88" t="str">
        <f>IF($D350="","x",IF('BH (3)'!$B$13=1,SUMIFS(Lançamentos!$Q$5:$Q$1004,Lançamentos!$K$5:$K$1004,$D350,Lançamentos!$U$5:$U$1004,J$5,Lançamentos!$W$5:$W$1004,'BH (3)'!$C$14),SUMIFS(Lançamentos!$Q$5:$Q$1004,Lançamentos!$J$5:$J$1004,$D350,Lançamentos!$U$5:$U$1004,J$5,Lançamentos!$W$5:$W$1004,'BH (3)'!$C$14)))</f>
        <v>x</v>
      </c>
      <c r="K350" s="88" t="str">
        <f>IF($D350="","x",IF('BH (3)'!$B$13=1,SUMIFS(Lançamentos!$Q$5:$Q$1004,Lançamentos!$K$5:$K$1004,$D350,Lançamentos!$U$5:$U$1004,K$5,Lançamentos!$W$5:$W$1004,'BH (3)'!$C$14),SUMIFS(Lançamentos!$Q$5:$Q$1004,Lançamentos!$J$5:$J$1004,$D350,Lançamentos!$U$5:$U$1004,K$5,Lançamentos!$W$5:$W$1004,'BH (3)'!$C$14)))</f>
        <v>x</v>
      </c>
      <c r="L350" s="88" t="str">
        <f>IF($D350="","x",IF('BH (3)'!$B$13=1,SUMIFS(Lançamentos!$Q$5:$Q$1004,Lançamentos!$K$5:$K$1004,$D350,Lançamentos!$U$5:$U$1004,L$5,Lançamentos!$W$5:$W$1004,'BH (3)'!$C$14),SUMIFS(Lançamentos!$Q$5:$Q$1004,Lançamentos!$J$5:$J$1004,$D350,Lançamentos!$U$5:$U$1004,L$5,Lançamentos!$W$5:$W$1004,'BH (3)'!$C$14)))</f>
        <v>x</v>
      </c>
      <c r="M350" s="88" t="str">
        <f>IF($D350="","x",IF('BH (3)'!$B$13=1,SUMIFS(Lançamentos!$Q$5:$Q$1004,Lançamentos!$K$5:$K$1004,$D350,Lançamentos!$U$5:$U$1004,M$5,Lançamentos!$W$5:$W$1004,'BH (3)'!$C$14),SUMIFS(Lançamentos!$Q$5:$Q$1004,Lançamentos!$J$5:$J$1004,$D350,Lançamentos!$U$5:$U$1004,M$5,Lançamentos!$W$5:$W$1004,'BH (3)'!$C$14)))</f>
        <v>x</v>
      </c>
      <c r="N350" s="88" t="str">
        <f>IF($D350="","x",IF('BH (3)'!$B$13=1,SUMIFS(Lançamentos!$Q$5:$Q$1004,Lançamentos!$K$5:$K$1004,$D350,Lançamentos!$U$5:$U$1004,N$5,Lançamentos!$W$5:$W$1004,'BH (3)'!$C$14),SUMIFS(Lançamentos!$Q$5:$Q$1004,Lançamentos!$J$5:$J$1004,$D350,Lançamentos!$U$5:$U$1004,N$5,Lançamentos!$W$5:$W$1004,'BH (3)'!$C$14)))</f>
        <v>x</v>
      </c>
      <c r="O350" s="88" t="str">
        <f>IF($D350="","x",IF('BH (3)'!$B$13=1,SUMIFS(Lançamentos!$Q$5:$Q$1004,Lançamentos!$K$5:$K$1004,$D350,Lançamentos!$U$5:$U$1004,O$5,Lançamentos!$W$5:$W$1004,'BH (3)'!$C$14),SUMIFS(Lançamentos!$Q$5:$Q$1004,Lançamentos!$J$5:$J$1004,$D350,Lançamentos!$U$5:$U$1004,O$5,Lançamentos!$W$5:$W$1004,'BH (3)'!$C$14)))</f>
        <v>x</v>
      </c>
      <c r="P350" s="88" t="str">
        <f>IF($D350="","x",IF('BH (3)'!$B$13=1,SUMIFS(Lançamentos!$Q$5:$Q$1004,Lançamentos!$K$5:$K$1004,$D350,Lançamentos!$U$5:$U$1004,P$5,Lançamentos!$W$5:$W$1004,'BH (3)'!$C$14),SUMIFS(Lançamentos!$Q$5:$Q$1004,Lançamentos!$J$5:$J$1004,$D350,Lançamentos!$U$5:$U$1004,P$5,Lançamentos!$W$5:$W$1004,'BH (3)'!$C$14)))</f>
        <v>x</v>
      </c>
      <c r="Q350" s="177" t="str">
        <f t="shared" si="11"/>
        <v/>
      </c>
    </row>
    <row r="351" spans="3:17" ht="45" customHeight="1" x14ac:dyDescent="0.25">
      <c r="C351" s="81" t="str">
        <f t="shared" si="10"/>
        <v/>
      </c>
      <c r="D351" s="170" t="str">
        <f>IF('BH (3)'!$B$13=1,IF(Adv!D349="","",Adv!D349),IF(Cli!D349="","",Cli!D349))</f>
        <v/>
      </c>
      <c r="E351" s="88" t="str">
        <f>IF($D351="","x",IF('BH (3)'!$B$13=1,SUMIFS(Lançamentos!$Q$5:$Q$1004,Lançamentos!$K$5:$K$1004,$D351,Lançamentos!$U$5:$U$1004,E$5,Lançamentos!$W$5:$W$1004,'BH (3)'!$C$14),SUMIFS(Lançamentos!$Q$5:$Q$1004,Lançamentos!$J$5:$J$1004,$D351,Lançamentos!$U$5:$U$1004,E$5,Lançamentos!$W$5:$W$1004,'BH (3)'!$C$14)))</f>
        <v>x</v>
      </c>
      <c r="F351" s="88" t="str">
        <f>IF($D351="","x",IF('BH (3)'!$B$13=1,SUMIFS(Lançamentos!$Q$5:$Q$1004,Lançamentos!$K$5:$K$1004,$D351,Lançamentos!$U$5:$U$1004,F$5,Lançamentos!$W$5:$W$1004,'BH (3)'!$C$14),SUMIFS(Lançamentos!$Q$5:$Q$1004,Lançamentos!$J$5:$J$1004,$D351,Lançamentos!$U$5:$U$1004,F$5,Lançamentos!$W$5:$W$1004,'BH (3)'!$C$14)))</f>
        <v>x</v>
      </c>
      <c r="G351" s="88" t="str">
        <f>IF($D351="","x",IF('BH (3)'!$B$13=1,SUMIFS(Lançamentos!$Q$5:$Q$1004,Lançamentos!$K$5:$K$1004,$D351,Lançamentos!$U$5:$U$1004,G$5,Lançamentos!$W$5:$W$1004,'BH (3)'!$C$14),SUMIFS(Lançamentos!$Q$5:$Q$1004,Lançamentos!$J$5:$J$1004,$D351,Lançamentos!$U$5:$U$1004,G$5,Lançamentos!$W$5:$W$1004,'BH (3)'!$C$14)))</f>
        <v>x</v>
      </c>
      <c r="H351" s="88" t="str">
        <f>IF($D351="","x",IF('BH (3)'!$B$13=1,SUMIFS(Lançamentos!$Q$5:$Q$1004,Lançamentos!$K$5:$K$1004,$D351,Lançamentos!$U$5:$U$1004,H$5,Lançamentos!$W$5:$W$1004,'BH (3)'!$C$14),SUMIFS(Lançamentos!$Q$5:$Q$1004,Lançamentos!$J$5:$J$1004,$D351,Lançamentos!$U$5:$U$1004,H$5,Lançamentos!$W$5:$W$1004,'BH (3)'!$C$14)))</f>
        <v>x</v>
      </c>
      <c r="I351" s="88" t="str">
        <f>IF($D351="","x",IF('BH (3)'!$B$13=1,SUMIFS(Lançamentos!$Q$5:$Q$1004,Lançamentos!$K$5:$K$1004,$D351,Lançamentos!$U$5:$U$1004,I$5,Lançamentos!$W$5:$W$1004,'BH (3)'!$C$14),SUMIFS(Lançamentos!$Q$5:$Q$1004,Lançamentos!$J$5:$J$1004,$D351,Lançamentos!$U$5:$U$1004,I$5,Lançamentos!$W$5:$W$1004,'BH (3)'!$C$14)))</f>
        <v>x</v>
      </c>
      <c r="J351" s="88" t="str">
        <f>IF($D351="","x",IF('BH (3)'!$B$13=1,SUMIFS(Lançamentos!$Q$5:$Q$1004,Lançamentos!$K$5:$K$1004,$D351,Lançamentos!$U$5:$U$1004,J$5,Lançamentos!$W$5:$W$1004,'BH (3)'!$C$14),SUMIFS(Lançamentos!$Q$5:$Q$1004,Lançamentos!$J$5:$J$1004,$D351,Lançamentos!$U$5:$U$1004,J$5,Lançamentos!$W$5:$W$1004,'BH (3)'!$C$14)))</f>
        <v>x</v>
      </c>
      <c r="K351" s="88" t="str">
        <f>IF($D351="","x",IF('BH (3)'!$B$13=1,SUMIFS(Lançamentos!$Q$5:$Q$1004,Lançamentos!$K$5:$K$1004,$D351,Lançamentos!$U$5:$U$1004,K$5,Lançamentos!$W$5:$W$1004,'BH (3)'!$C$14),SUMIFS(Lançamentos!$Q$5:$Q$1004,Lançamentos!$J$5:$J$1004,$D351,Lançamentos!$U$5:$U$1004,K$5,Lançamentos!$W$5:$W$1004,'BH (3)'!$C$14)))</f>
        <v>x</v>
      </c>
      <c r="L351" s="88" t="str">
        <f>IF($D351="","x",IF('BH (3)'!$B$13=1,SUMIFS(Lançamentos!$Q$5:$Q$1004,Lançamentos!$K$5:$K$1004,$D351,Lançamentos!$U$5:$U$1004,L$5,Lançamentos!$W$5:$W$1004,'BH (3)'!$C$14),SUMIFS(Lançamentos!$Q$5:$Q$1004,Lançamentos!$J$5:$J$1004,$D351,Lançamentos!$U$5:$U$1004,L$5,Lançamentos!$W$5:$W$1004,'BH (3)'!$C$14)))</f>
        <v>x</v>
      </c>
      <c r="M351" s="88" t="str">
        <f>IF($D351="","x",IF('BH (3)'!$B$13=1,SUMIFS(Lançamentos!$Q$5:$Q$1004,Lançamentos!$K$5:$K$1004,$D351,Lançamentos!$U$5:$U$1004,M$5,Lançamentos!$W$5:$W$1004,'BH (3)'!$C$14),SUMIFS(Lançamentos!$Q$5:$Q$1004,Lançamentos!$J$5:$J$1004,$D351,Lançamentos!$U$5:$U$1004,M$5,Lançamentos!$W$5:$W$1004,'BH (3)'!$C$14)))</f>
        <v>x</v>
      </c>
      <c r="N351" s="88" t="str">
        <f>IF($D351="","x",IF('BH (3)'!$B$13=1,SUMIFS(Lançamentos!$Q$5:$Q$1004,Lançamentos!$K$5:$K$1004,$D351,Lançamentos!$U$5:$U$1004,N$5,Lançamentos!$W$5:$W$1004,'BH (3)'!$C$14),SUMIFS(Lançamentos!$Q$5:$Q$1004,Lançamentos!$J$5:$J$1004,$D351,Lançamentos!$U$5:$U$1004,N$5,Lançamentos!$W$5:$W$1004,'BH (3)'!$C$14)))</f>
        <v>x</v>
      </c>
      <c r="O351" s="88" t="str">
        <f>IF($D351="","x",IF('BH (3)'!$B$13=1,SUMIFS(Lançamentos!$Q$5:$Q$1004,Lançamentos!$K$5:$K$1004,$D351,Lançamentos!$U$5:$U$1004,O$5,Lançamentos!$W$5:$W$1004,'BH (3)'!$C$14),SUMIFS(Lançamentos!$Q$5:$Q$1004,Lançamentos!$J$5:$J$1004,$D351,Lançamentos!$U$5:$U$1004,O$5,Lançamentos!$W$5:$W$1004,'BH (3)'!$C$14)))</f>
        <v>x</v>
      </c>
      <c r="P351" s="88" t="str">
        <f>IF($D351="","x",IF('BH (3)'!$B$13=1,SUMIFS(Lançamentos!$Q$5:$Q$1004,Lançamentos!$K$5:$K$1004,$D351,Lançamentos!$U$5:$U$1004,P$5,Lançamentos!$W$5:$W$1004,'BH (3)'!$C$14),SUMIFS(Lançamentos!$Q$5:$Q$1004,Lançamentos!$J$5:$J$1004,$D351,Lançamentos!$U$5:$U$1004,P$5,Lançamentos!$W$5:$W$1004,'BH (3)'!$C$14)))</f>
        <v>x</v>
      </c>
      <c r="Q351" s="177" t="str">
        <f t="shared" si="11"/>
        <v/>
      </c>
    </row>
    <row r="352" spans="3:17" ht="45" customHeight="1" x14ac:dyDescent="0.25">
      <c r="C352" s="81" t="str">
        <f t="shared" si="10"/>
        <v/>
      </c>
      <c r="D352" s="170" t="str">
        <f>IF('BH (3)'!$B$13=1,IF(Adv!D350="","",Adv!D350),IF(Cli!D350="","",Cli!D350))</f>
        <v/>
      </c>
      <c r="E352" s="88" t="str">
        <f>IF($D352="","x",IF('BH (3)'!$B$13=1,SUMIFS(Lançamentos!$Q$5:$Q$1004,Lançamentos!$K$5:$K$1004,$D352,Lançamentos!$U$5:$U$1004,E$5,Lançamentos!$W$5:$W$1004,'BH (3)'!$C$14),SUMIFS(Lançamentos!$Q$5:$Q$1004,Lançamentos!$J$5:$J$1004,$D352,Lançamentos!$U$5:$U$1004,E$5,Lançamentos!$W$5:$W$1004,'BH (3)'!$C$14)))</f>
        <v>x</v>
      </c>
      <c r="F352" s="88" t="str">
        <f>IF($D352="","x",IF('BH (3)'!$B$13=1,SUMIFS(Lançamentos!$Q$5:$Q$1004,Lançamentos!$K$5:$K$1004,$D352,Lançamentos!$U$5:$U$1004,F$5,Lançamentos!$W$5:$W$1004,'BH (3)'!$C$14),SUMIFS(Lançamentos!$Q$5:$Q$1004,Lançamentos!$J$5:$J$1004,$D352,Lançamentos!$U$5:$U$1004,F$5,Lançamentos!$W$5:$W$1004,'BH (3)'!$C$14)))</f>
        <v>x</v>
      </c>
      <c r="G352" s="88" t="str">
        <f>IF($D352="","x",IF('BH (3)'!$B$13=1,SUMIFS(Lançamentos!$Q$5:$Q$1004,Lançamentos!$K$5:$K$1004,$D352,Lançamentos!$U$5:$U$1004,G$5,Lançamentos!$W$5:$W$1004,'BH (3)'!$C$14),SUMIFS(Lançamentos!$Q$5:$Q$1004,Lançamentos!$J$5:$J$1004,$D352,Lançamentos!$U$5:$U$1004,G$5,Lançamentos!$W$5:$W$1004,'BH (3)'!$C$14)))</f>
        <v>x</v>
      </c>
      <c r="H352" s="88" t="str">
        <f>IF($D352="","x",IF('BH (3)'!$B$13=1,SUMIFS(Lançamentos!$Q$5:$Q$1004,Lançamentos!$K$5:$K$1004,$D352,Lançamentos!$U$5:$U$1004,H$5,Lançamentos!$W$5:$W$1004,'BH (3)'!$C$14),SUMIFS(Lançamentos!$Q$5:$Q$1004,Lançamentos!$J$5:$J$1004,$D352,Lançamentos!$U$5:$U$1004,H$5,Lançamentos!$W$5:$W$1004,'BH (3)'!$C$14)))</f>
        <v>x</v>
      </c>
      <c r="I352" s="88" t="str">
        <f>IF($D352="","x",IF('BH (3)'!$B$13=1,SUMIFS(Lançamentos!$Q$5:$Q$1004,Lançamentos!$K$5:$K$1004,$D352,Lançamentos!$U$5:$U$1004,I$5,Lançamentos!$W$5:$W$1004,'BH (3)'!$C$14),SUMIFS(Lançamentos!$Q$5:$Q$1004,Lançamentos!$J$5:$J$1004,$D352,Lançamentos!$U$5:$U$1004,I$5,Lançamentos!$W$5:$W$1004,'BH (3)'!$C$14)))</f>
        <v>x</v>
      </c>
      <c r="J352" s="88" t="str">
        <f>IF($D352="","x",IF('BH (3)'!$B$13=1,SUMIFS(Lançamentos!$Q$5:$Q$1004,Lançamentos!$K$5:$K$1004,$D352,Lançamentos!$U$5:$U$1004,J$5,Lançamentos!$W$5:$W$1004,'BH (3)'!$C$14),SUMIFS(Lançamentos!$Q$5:$Q$1004,Lançamentos!$J$5:$J$1004,$D352,Lançamentos!$U$5:$U$1004,J$5,Lançamentos!$W$5:$W$1004,'BH (3)'!$C$14)))</f>
        <v>x</v>
      </c>
      <c r="K352" s="88" t="str">
        <f>IF($D352="","x",IF('BH (3)'!$B$13=1,SUMIFS(Lançamentos!$Q$5:$Q$1004,Lançamentos!$K$5:$K$1004,$D352,Lançamentos!$U$5:$U$1004,K$5,Lançamentos!$W$5:$W$1004,'BH (3)'!$C$14),SUMIFS(Lançamentos!$Q$5:$Q$1004,Lançamentos!$J$5:$J$1004,$D352,Lançamentos!$U$5:$U$1004,K$5,Lançamentos!$W$5:$W$1004,'BH (3)'!$C$14)))</f>
        <v>x</v>
      </c>
      <c r="L352" s="88" t="str">
        <f>IF($D352="","x",IF('BH (3)'!$B$13=1,SUMIFS(Lançamentos!$Q$5:$Q$1004,Lançamentos!$K$5:$K$1004,$D352,Lançamentos!$U$5:$U$1004,L$5,Lançamentos!$W$5:$W$1004,'BH (3)'!$C$14),SUMIFS(Lançamentos!$Q$5:$Q$1004,Lançamentos!$J$5:$J$1004,$D352,Lançamentos!$U$5:$U$1004,L$5,Lançamentos!$W$5:$W$1004,'BH (3)'!$C$14)))</f>
        <v>x</v>
      </c>
      <c r="M352" s="88" t="str">
        <f>IF($D352="","x",IF('BH (3)'!$B$13=1,SUMIFS(Lançamentos!$Q$5:$Q$1004,Lançamentos!$K$5:$K$1004,$D352,Lançamentos!$U$5:$U$1004,M$5,Lançamentos!$W$5:$W$1004,'BH (3)'!$C$14),SUMIFS(Lançamentos!$Q$5:$Q$1004,Lançamentos!$J$5:$J$1004,$D352,Lançamentos!$U$5:$U$1004,M$5,Lançamentos!$W$5:$W$1004,'BH (3)'!$C$14)))</f>
        <v>x</v>
      </c>
      <c r="N352" s="88" t="str">
        <f>IF($D352="","x",IF('BH (3)'!$B$13=1,SUMIFS(Lançamentos!$Q$5:$Q$1004,Lançamentos!$K$5:$K$1004,$D352,Lançamentos!$U$5:$U$1004,N$5,Lançamentos!$W$5:$W$1004,'BH (3)'!$C$14),SUMIFS(Lançamentos!$Q$5:$Q$1004,Lançamentos!$J$5:$J$1004,$D352,Lançamentos!$U$5:$U$1004,N$5,Lançamentos!$W$5:$W$1004,'BH (3)'!$C$14)))</f>
        <v>x</v>
      </c>
      <c r="O352" s="88" t="str">
        <f>IF($D352="","x",IF('BH (3)'!$B$13=1,SUMIFS(Lançamentos!$Q$5:$Q$1004,Lançamentos!$K$5:$K$1004,$D352,Lançamentos!$U$5:$U$1004,O$5,Lançamentos!$W$5:$W$1004,'BH (3)'!$C$14),SUMIFS(Lançamentos!$Q$5:$Q$1004,Lançamentos!$J$5:$J$1004,$D352,Lançamentos!$U$5:$U$1004,O$5,Lançamentos!$W$5:$W$1004,'BH (3)'!$C$14)))</f>
        <v>x</v>
      </c>
      <c r="P352" s="88" t="str">
        <f>IF($D352="","x",IF('BH (3)'!$B$13=1,SUMIFS(Lançamentos!$Q$5:$Q$1004,Lançamentos!$K$5:$K$1004,$D352,Lançamentos!$U$5:$U$1004,P$5,Lançamentos!$W$5:$W$1004,'BH (3)'!$C$14),SUMIFS(Lançamentos!$Q$5:$Q$1004,Lançamentos!$J$5:$J$1004,$D352,Lançamentos!$U$5:$U$1004,P$5,Lançamentos!$W$5:$W$1004,'BH (3)'!$C$14)))</f>
        <v>x</v>
      </c>
      <c r="Q352" s="177" t="str">
        <f t="shared" si="11"/>
        <v/>
      </c>
    </row>
    <row r="353" spans="3:17" ht="45" customHeight="1" x14ac:dyDescent="0.25">
      <c r="C353" s="81" t="str">
        <f t="shared" si="10"/>
        <v/>
      </c>
      <c r="D353" s="170" t="str">
        <f>IF('BH (3)'!$B$13=1,IF(Adv!D351="","",Adv!D351),IF(Cli!D351="","",Cli!D351))</f>
        <v/>
      </c>
      <c r="E353" s="88" t="str">
        <f>IF($D353="","x",IF('BH (3)'!$B$13=1,SUMIFS(Lançamentos!$Q$5:$Q$1004,Lançamentos!$K$5:$K$1004,$D353,Lançamentos!$U$5:$U$1004,E$5,Lançamentos!$W$5:$W$1004,'BH (3)'!$C$14),SUMIFS(Lançamentos!$Q$5:$Q$1004,Lançamentos!$J$5:$J$1004,$D353,Lançamentos!$U$5:$U$1004,E$5,Lançamentos!$W$5:$W$1004,'BH (3)'!$C$14)))</f>
        <v>x</v>
      </c>
      <c r="F353" s="88" t="str">
        <f>IF($D353="","x",IF('BH (3)'!$B$13=1,SUMIFS(Lançamentos!$Q$5:$Q$1004,Lançamentos!$K$5:$K$1004,$D353,Lançamentos!$U$5:$U$1004,F$5,Lançamentos!$W$5:$W$1004,'BH (3)'!$C$14),SUMIFS(Lançamentos!$Q$5:$Q$1004,Lançamentos!$J$5:$J$1004,$D353,Lançamentos!$U$5:$U$1004,F$5,Lançamentos!$W$5:$W$1004,'BH (3)'!$C$14)))</f>
        <v>x</v>
      </c>
      <c r="G353" s="88" t="str">
        <f>IF($D353="","x",IF('BH (3)'!$B$13=1,SUMIFS(Lançamentos!$Q$5:$Q$1004,Lançamentos!$K$5:$K$1004,$D353,Lançamentos!$U$5:$U$1004,G$5,Lançamentos!$W$5:$W$1004,'BH (3)'!$C$14),SUMIFS(Lançamentos!$Q$5:$Q$1004,Lançamentos!$J$5:$J$1004,$D353,Lançamentos!$U$5:$U$1004,G$5,Lançamentos!$W$5:$W$1004,'BH (3)'!$C$14)))</f>
        <v>x</v>
      </c>
      <c r="H353" s="88" t="str">
        <f>IF($D353="","x",IF('BH (3)'!$B$13=1,SUMIFS(Lançamentos!$Q$5:$Q$1004,Lançamentos!$K$5:$K$1004,$D353,Lançamentos!$U$5:$U$1004,H$5,Lançamentos!$W$5:$W$1004,'BH (3)'!$C$14),SUMIFS(Lançamentos!$Q$5:$Q$1004,Lançamentos!$J$5:$J$1004,$D353,Lançamentos!$U$5:$U$1004,H$5,Lançamentos!$W$5:$W$1004,'BH (3)'!$C$14)))</f>
        <v>x</v>
      </c>
      <c r="I353" s="88" t="str">
        <f>IF($D353="","x",IF('BH (3)'!$B$13=1,SUMIFS(Lançamentos!$Q$5:$Q$1004,Lançamentos!$K$5:$K$1004,$D353,Lançamentos!$U$5:$U$1004,I$5,Lançamentos!$W$5:$W$1004,'BH (3)'!$C$14),SUMIFS(Lançamentos!$Q$5:$Q$1004,Lançamentos!$J$5:$J$1004,$D353,Lançamentos!$U$5:$U$1004,I$5,Lançamentos!$W$5:$W$1004,'BH (3)'!$C$14)))</f>
        <v>x</v>
      </c>
      <c r="J353" s="88" t="str">
        <f>IF($D353="","x",IF('BH (3)'!$B$13=1,SUMIFS(Lançamentos!$Q$5:$Q$1004,Lançamentos!$K$5:$K$1004,$D353,Lançamentos!$U$5:$U$1004,J$5,Lançamentos!$W$5:$W$1004,'BH (3)'!$C$14),SUMIFS(Lançamentos!$Q$5:$Q$1004,Lançamentos!$J$5:$J$1004,$D353,Lançamentos!$U$5:$U$1004,J$5,Lançamentos!$W$5:$W$1004,'BH (3)'!$C$14)))</f>
        <v>x</v>
      </c>
      <c r="K353" s="88" t="str">
        <f>IF($D353="","x",IF('BH (3)'!$B$13=1,SUMIFS(Lançamentos!$Q$5:$Q$1004,Lançamentos!$K$5:$K$1004,$D353,Lançamentos!$U$5:$U$1004,K$5,Lançamentos!$W$5:$W$1004,'BH (3)'!$C$14),SUMIFS(Lançamentos!$Q$5:$Q$1004,Lançamentos!$J$5:$J$1004,$D353,Lançamentos!$U$5:$U$1004,K$5,Lançamentos!$W$5:$W$1004,'BH (3)'!$C$14)))</f>
        <v>x</v>
      </c>
      <c r="L353" s="88" t="str">
        <f>IF($D353="","x",IF('BH (3)'!$B$13=1,SUMIFS(Lançamentos!$Q$5:$Q$1004,Lançamentos!$K$5:$K$1004,$D353,Lançamentos!$U$5:$U$1004,L$5,Lançamentos!$W$5:$W$1004,'BH (3)'!$C$14),SUMIFS(Lançamentos!$Q$5:$Q$1004,Lançamentos!$J$5:$J$1004,$D353,Lançamentos!$U$5:$U$1004,L$5,Lançamentos!$W$5:$W$1004,'BH (3)'!$C$14)))</f>
        <v>x</v>
      </c>
      <c r="M353" s="88" t="str">
        <f>IF($D353="","x",IF('BH (3)'!$B$13=1,SUMIFS(Lançamentos!$Q$5:$Q$1004,Lançamentos!$K$5:$K$1004,$D353,Lançamentos!$U$5:$U$1004,M$5,Lançamentos!$W$5:$W$1004,'BH (3)'!$C$14),SUMIFS(Lançamentos!$Q$5:$Q$1004,Lançamentos!$J$5:$J$1004,$D353,Lançamentos!$U$5:$U$1004,M$5,Lançamentos!$W$5:$W$1004,'BH (3)'!$C$14)))</f>
        <v>x</v>
      </c>
      <c r="N353" s="88" t="str">
        <f>IF($D353="","x",IF('BH (3)'!$B$13=1,SUMIFS(Lançamentos!$Q$5:$Q$1004,Lançamentos!$K$5:$K$1004,$D353,Lançamentos!$U$5:$U$1004,N$5,Lançamentos!$W$5:$W$1004,'BH (3)'!$C$14),SUMIFS(Lançamentos!$Q$5:$Q$1004,Lançamentos!$J$5:$J$1004,$D353,Lançamentos!$U$5:$U$1004,N$5,Lançamentos!$W$5:$W$1004,'BH (3)'!$C$14)))</f>
        <v>x</v>
      </c>
      <c r="O353" s="88" t="str">
        <f>IF($D353="","x",IF('BH (3)'!$B$13=1,SUMIFS(Lançamentos!$Q$5:$Q$1004,Lançamentos!$K$5:$K$1004,$D353,Lançamentos!$U$5:$U$1004,O$5,Lançamentos!$W$5:$W$1004,'BH (3)'!$C$14),SUMIFS(Lançamentos!$Q$5:$Q$1004,Lançamentos!$J$5:$J$1004,$D353,Lançamentos!$U$5:$U$1004,O$5,Lançamentos!$W$5:$W$1004,'BH (3)'!$C$14)))</f>
        <v>x</v>
      </c>
      <c r="P353" s="88" t="str">
        <f>IF($D353="","x",IF('BH (3)'!$B$13=1,SUMIFS(Lançamentos!$Q$5:$Q$1004,Lançamentos!$K$5:$K$1004,$D353,Lançamentos!$U$5:$U$1004,P$5,Lançamentos!$W$5:$W$1004,'BH (3)'!$C$14),SUMIFS(Lançamentos!$Q$5:$Q$1004,Lançamentos!$J$5:$J$1004,$D353,Lançamentos!$U$5:$U$1004,P$5,Lançamentos!$W$5:$W$1004,'BH (3)'!$C$14)))</f>
        <v>x</v>
      </c>
      <c r="Q353" s="177" t="str">
        <f t="shared" si="11"/>
        <v/>
      </c>
    </row>
    <row r="354" spans="3:17" ht="45" customHeight="1" x14ac:dyDescent="0.25">
      <c r="C354" s="81" t="str">
        <f t="shared" si="10"/>
        <v/>
      </c>
      <c r="D354" s="170" t="str">
        <f>IF('BH (3)'!$B$13=1,IF(Adv!D352="","",Adv!D352),IF(Cli!D352="","",Cli!D352))</f>
        <v/>
      </c>
      <c r="E354" s="88" t="str">
        <f>IF($D354="","x",IF('BH (3)'!$B$13=1,SUMIFS(Lançamentos!$Q$5:$Q$1004,Lançamentos!$K$5:$K$1004,$D354,Lançamentos!$U$5:$U$1004,E$5,Lançamentos!$W$5:$W$1004,'BH (3)'!$C$14),SUMIFS(Lançamentos!$Q$5:$Q$1004,Lançamentos!$J$5:$J$1004,$D354,Lançamentos!$U$5:$U$1004,E$5,Lançamentos!$W$5:$W$1004,'BH (3)'!$C$14)))</f>
        <v>x</v>
      </c>
      <c r="F354" s="88" t="str">
        <f>IF($D354="","x",IF('BH (3)'!$B$13=1,SUMIFS(Lançamentos!$Q$5:$Q$1004,Lançamentos!$K$5:$K$1004,$D354,Lançamentos!$U$5:$U$1004,F$5,Lançamentos!$W$5:$W$1004,'BH (3)'!$C$14),SUMIFS(Lançamentos!$Q$5:$Q$1004,Lançamentos!$J$5:$J$1004,$D354,Lançamentos!$U$5:$U$1004,F$5,Lançamentos!$W$5:$W$1004,'BH (3)'!$C$14)))</f>
        <v>x</v>
      </c>
      <c r="G354" s="88" t="str">
        <f>IF($D354="","x",IF('BH (3)'!$B$13=1,SUMIFS(Lançamentos!$Q$5:$Q$1004,Lançamentos!$K$5:$K$1004,$D354,Lançamentos!$U$5:$U$1004,G$5,Lançamentos!$W$5:$W$1004,'BH (3)'!$C$14),SUMIFS(Lançamentos!$Q$5:$Q$1004,Lançamentos!$J$5:$J$1004,$D354,Lançamentos!$U$5:$U$1004,G$5,Lançamentos!$W$5:$W$1004,'BH (3)'!$C$14)))</f>
        <v>x</v>
      </c>
      <c r="H354" s="88" t="str">
        <f>IF($D354="","x",IF('BH (3)'!$B$13=1,SUMIFS(Lançamentos!$Q$5:$Q$1004,Lançamentos!$K$5:$K$1004,$D354,Lançamentos!$U$5:$U$1004,H$5,Lançamentos!$W$5:$W$1004,'BH (3)'!$C$14),SUMIFS(Lançamentos!$Q$5:$Q$1004,Lançamentos!$J$5:$J$1004,$D354,Lançamentos!$U$5:$U$1004,H$5,Lançamentos!$W$5:$W$1004,'BH (3)'!$C$14)))</f>
        <v>x</v>
      </c>
      <c r="I354" s="88" t="str">
        <f>IF($D354="","x",IF('BH (3)'!$B$13=1,SUMIFS(Lançamentos!$Q$5:$Q$1004,Lançamentos!$K$5:$K$1004,$D354,Lançamentos!$U$5:$U$1004,I$5,Lançamentos!$W$5:$W$1004,'BH (3)'!$C$14),SUMIFS(Lançamentos!$Q$5:$Q$1004,Lançamentos!$J$5:$J$1004,$D354,Lançamentos!$U$5:$U$1004,I$5,Lançamentos!$W$5:$W$1004,'BH (3)'!$C$14)))</f>
        <v>x</v>
      </c>
      <c r="J354" s="88" t="str">
        <f>IF($D354="","x",IF('BH (3)'!$B$13=1,SUMIFS(Lançamentos!$Q$5:$Q$1004,Lançamentos!$K$5:$K$1004,$D354,Lançamentos!$U$5:$U$1004,J$5,Lançamentos!$W$5:$W$1004,'BH (3)'!$C$14),SUMIFS(Lançamentos!$Q$5:$Q$1004,Lançamentos!$J$5:$J$1004,$D354,Lançamentos!$U$5:$U$1004,J$5,Lançamentos!$W$5:$W$1004,'BH (3)'!$C$14)))</f>
        <v>x</v>
      </c>
      <c r="K354" s="88" t="str">
        <f>IF($D354="","x",IF('BH (3)'!$B$13=1,SUMIFS(Lançamentos!$Q$5:$Q$1004,Lançamentos!$K$5:$K$1004,$D354,Lançamentos!$U$5:$U$1004,K$5,Lançamentos!$W$5:$W$1004,'BH (3)'!$C$14),SUMIFS(Lançamentos!$Q$5:$Q$1004,Lançamentos!$J$5:$J$1004,$D354,Lançamentos!$U$5:$U$1004,K$5,Lançamentos!$W$5:$W$1004,'BH (3)'!$C$14)))</f>
        <v>x</v>
      </c>
      <c r="L354" s="88" t="str">
        <f>IF($D354="","x",IF('BH (3)'!$B$13=1,SUMIFS(Lançamentos!$Q$5:$Q$1004,Lançamentos!$K$5:$K$1004,$D354,Lançamentos!$U$5:$U$1004,L$5,Lançamentos!$W$5:$W$1004,'BH (3)'!$C$14),SUMIFS(Lançamentos!$Q$5:$Q$1004,Lançamentos!$J$5:$J$1004,$D354,Lançamentos!$U$5:$U$1004,L$5,Lançamentos!$W$5:$W$1004,'BH (3)'!$C$14)))</f>
        <v>x</v>
      </c>
      <c r="M354" s="88" t="str">
        <f>IF($D354="","x",IF('BH (3)'!$B$13=1,SUMIFS(Lançamentos!$Q$5:$Q$1004,Lançamentos!$K$5:$K$1004,$D354,Lançamentos!$U$5:$U$1004,M$5,Lançamentos!$W$5:$W$1004,'BH (3)'!$C$14),SUMIFS(Lançamentos!$Q$5:$Q$1004,Lançamentos!$J$5:$J$1004,$D354,Lançamentos!$U$5:$U$1004,M$5,Lançamentos!$W$5:$W$1004,'BH (3)'!$C$14)))</f>
        <v>x</v>
      </c>
      <c r="N354" s="88" t="str">
        <f>IF($D354="","x",IF('BH (3)'!$B$13=1,SUMIFS(Lançamentos!$Q$5:$Q$1004,Lançamentos!$K$5:$K$1004,$D354,Lançamentos!$U$5:$U$1004,N$5,Lançamentos!$W$5:$W$1004,'BH (3)'!$C$14),SUMIFS(Lançamentos!$Q$5:$Q$1004,Lançamentos!$J$5:$J$1004,$D354,Lançamentos!$U$5:$U$1004,N$5,Lançamentos!$W$5:$W$1004,'BH (3)'!$C$14)))</f>
        <v>x</v>
      </c>
      <c r="O354" s="88" t="str">
        <f>IF($D354="","x",IF('BH (3)'!$B$13=1,SUMIFS(Lançamentos!$Q$5:$Q$1004,Lançamentos!$K$5:$K$1004,$D354,Lançamentos!$U$5:$U$1004,O$5,Lançamentos!$W$5:$W$1004,'BH (3)'!$C$14),SUMIFS(Lançamentos!$Q$5:$Q$1004,Lançamentos!$J$5:$J$1004,$D354,Lançamentos!$U$5:$U$1004,O$5,Lançamentos!$W$5:$W$1004,'BH (3)'!$C$14)))</f>
        <v>x</v>
      </c>
      <c r="P354" s="88" t="str">
        <f>IF($D354="","x",IF('BH (3)'!$B$13=1,SUMIFS(Lançamentos!$Q$5:$Q$1004,Lançamentos!$K$5:$K$1004,$D354,Lançamentos!$U$5:$U$1004,P$5,Lançamentos!$W$5:$W$1004,'BH (3)'!$C$14),SUMIFS(Lançamentos!$Q$5:$Q$1004,Lançamentos!$J$5:$J$1004,$D354,Lançamentos!$U$5:$U$1004,P$5,Lançamentos!$W$5:$W$1004,'BH (3)'!$C$14)))</f>
        <v>x</v>
      </c>
      <c r="Q354" s="177" t="str">
        <f t="shared" si="11"/>
        <v/>
      </c>
    </row>
    <row r="355" spans="3:17" ht="45" customHeight="1" x14ac:dyDescent="0.25">
      <c r="C355" s="81" t="str">
        <f t="shared" si="10"/>
        <v/>
      </c>
      <c r="D355" s="170" t="str">
        <f>IF('BH (3)'!$B$13=1,IF(Adv!D353="","",Adv!D353),IF(Cli!D353="","",Cli!D353))</f>
        <v/>
      </c>
      <c r="E355" s="88" t="str">
        <f>IF($D355="","x",IF('BH (3)'!$B$13=1,SUMIFS(Lançamentos!$Q$5:$Q$1004,Lançamentos!$K$5:$K$1004,$D355,Lançamentos!$U$5:$U$1004,E$5,Lançamentos!$W$5:$W$1004,'BH (3)'!$C$14),SUMIFS(Lançamentos!$Q$5:$Q$1004,Lançamentos!$J$5:$J$1004,$D355,Lançamentos!$U$5:$U$1004,E$5,Lançamentos!$W$5:$W$1004,'BH (3)'!$C$14)))</f>
        <v>x</v>
      </c>
      <c r="F355" s="88" t="str">
        <f>IF($D355="","x",IF('BH (3)'!$B$13=1,SUMIFS(Lançamentos!$Q$5:$Q$1004,Lançamentos!$K$5:$K$1004,$D355,Lançamentos!$U$5:$U$1004,F$5,Lançamentos!$W$5:$W$1004,'BH (3)'!$C$14),SUMIFS(Lançamentos!$Q$5:$Q$1004,Lançamentos!$J$5:$J$1004,$D355,Lançamentos!$U$5:$U$1004,F$5,Lançamentos!$W$5:$W$1004,'BH (3)'!$C$14)))</f>
        <v>x</v>
      </c>
      <c r="G355" s="88" t="str">
        <f>IF($D355="","x",IF('BH (3)'!$B$13=1,SUMIFS(Lançamentos!$Q$5:$Q$1004,Lançamentos!$K$5:$K$1004,$D355,Lançamentos!$U$5:$U$1004,G$5,Lançamentos!$W$5:$W$1004,'BH (3)'!$C$14),SUMIFS(Lançamentos!$Q$5:$Q$1004,Lançamentos!$J$5:$J$1004,$D355,Lançamentos!$U$5:$U$1004,G$5,Lançamentos!$W$5:$W$1004,'BH (3)'!$C$14)))</f>
        <v>x</v>
      </c>
      <c r="H355" s="88" t="str">
        <f>IF($D355="","x",IF('BH (3)'!$B$13=1,SUMIFS(Lançamentos!$Q$5:$Q$1004,Lançamentos!$K$5:$K$1004,$D355,Lançamentos!$U$5:$U$1004,H$5,Lançamentos!$W$5:$W$1004,'BH (3)'!$C$14),SUMIFS(Lançamentos!$Q$5:$Q$1004,Lançamentos!$J$5:$J$1004,$D355,Lançamentos!$U$5:$U$1004,H$5,Lançamentos!$W$5:$W$1004,'BH (3)'!$C$14)))</f>
        <v>x</v>
      </c>
      <c r="I355" s="88" t="str">
        <f>IF($D355="","x",IF('BH (3)'!$B$13=1,SUMIFS(Lançamentos!$Q$5:$Q$1004,Lançamentos!$K$5:$K$1004,$D355,Lançamentos!$U$5:$U$1004,I$5,Lançamentos!$W$5:$W$1004,'BH (3)'!$C$14),SUMIFS(Lançamentos!$Q$5:$Q$1004,Lançamentos!$J$5:$J$1004,$D355,Lançamentos!$U$5:$U$1004,I$5,Lançamentos!$W$5:$W$1004,'BH (3)'!$C$14)))</f>
        <v>x</v>
      </c>
      <c r="J355" s="88" t="str">
        <f>IF($D355="","x",IF('BH (3)'!$B$13=1,SUMIFS(Lançamentos!$Q$5:$Q$1004,Lançamentos!$K$5:$K$1004,$D355,Lançamentos!$U$5:$U$1004,J$5,Lançamentos!$W$5:$W$1004,'BH (3)'!$C$14),SUMIFS(Lançamentos!$Q$5:$Q$1004,Lançamentos!$J$5:$J$1004,$D355,Lançamentos!$U$5:$U$1004,J$5,Lançamentos!$W$5:$W$1004,'BH (3)'!$C$14)))</f>
        <v>x</v>
      </c>
      <c r="K355" s="88" t="str">
        <f>IF($D355="","x",IF('BH (3)'!$B$13=1,SUMIFS(Lançamentos!$Q$5:$Q$1004,Lançamentos!$K$5:$K$1004,$D355,Lançamentos!$U$5:$U$1004,K$5,Lançamentos!$W$5:$W$1004,'BH (3)'!$C$14),SUMIFS(Lançamentos!$Q$5:$Q$1004,Lançamentos!$J$5:$J$1004,$D355,Lançamentos!$U$5:$U$1004,K$5,Lançamentos!$W$5:$W$1004,'BH (3)'!$C$14)))</f>
        <v>x</v>
      </c>
      <c r="L355" s="88" t="str">
        <f>IF($D355="","x",IF('BH (3)'!$B$13=1,SUMIFS(Lançamentos!$Q$5:$Q$1004,Lançamentos!$K$5:$K$1004,$D355,Lançamentos!$U$5:$U$1004,L$5,Lançamentos!$W$5:$W$1004,'BH (3)'!$C$14),SUMIFS(Lançamentos!$Q$5:$Q$1004,Lançamentos!$J$5:$J$1004,$D355,Lançamentos!$U$5:$U$1004,L$5,Lançamentos!$W$5:$W$1004,'BH (3)'!$C$14)))</f>
        <v>x</v>
      </c>
      <c r="M355" s="88" t="str">
        <f>IF($D355="","x",IF('BH (3)'!$B$13=1,SUMIFS(Lançamentos!$Q$5:$Q$1004,Lançamentos!$K$5:$K$1004,$D355,Lançamentos!$U$5:$U$1004,M$5,Lançamentos!$W$5:$W$1004,'BH (3)'!$C$14),SUMIFS(Lançamentos!$Q$5:$Q$1004,Lançamentos!$J$5:$J$1004,$D355,Lançamentos!$U$5:$U$1004,M$5,Lançamentos!$W$5:$W$1004,'BH (3)'!$C$14)))</f>
        <v>x</v>
      </c>
      <c r="N355" s="88" t="str">
        <f>IF($D355="","x",IF('BH (3)'!$B$13=1,SUMIFS(Lançamentos!$Q$5:$Q$1004,Lançamentos!$K$5:$K$1004,$D355,Lançamentos!$U$5:$U$1004,N$5,Lançamentos!$W$5:$W$1004,'BH (3)'!$C$14),SUMIFS(Lançamentos!$Q$5:$Q$1004,Lançamentos!$J$5:$J$1004,$D355,Lançamentos!$U$5:$U$1004,N$5,Lançamentos!$W$5:$W$1004,'BH (3)'!$C$14)))</f>
        <v>x</v>
      </c>
      <c r="O355" s="88" t="str">
        <f>IF($D355="","x",IF('BH (3)'!$B$13=1,SUMIFS(Lançamentos!$Q$5:$Q$1004,Lançamentos!$K$5:$K$1004,$D355,Lançamentos!$U$5:$U$1004,O$5,Lançamentos!$W$5:$W$1004,'BH (3)'!$C$14),SUMIFS(Lançamentos!$Q$5:$Q$1004,Lançamentos!$J$5:$J$1004,$D355,Lançamentos!$U$5:$U$1004,O$5,Lançamentos!$W$5:$W$1004,'BH (3)'!$C$14)))</f>
        <v>x</v>
      </c>
      <c r="P355" s="88" t="str">
        <f>IF($D355="","x",IF('BH (3)'!$B$13=1,SUMIFS(Lançamentos!$Q$5:$Q$1004,Lançamentos!$K$5:$K$1004,$D355,Lançamentos!$U$5:$U$1004,P$5,Lançamentos!$W$5:$W$1004,'BH (3)'!$C$14),SUMIFS(Lançamentos!$Q$5:$Q$1004,Lançamentos!$J$5:$J$1004,$D355,Lançamentos!$U$5:$U$1004,P$5,Lançamentos!$W$5:$W$1004,'BH (3)'!$C$14)))</f>
        <v>x</v>
      </c>
      <c r="Q355" s="177" t="str">
        <f t="shared" si="11"/>
        <v/>
      </c>
    </row>
    <row r="356" spans="3:17" ht="45" customHeight="1" x14ac:dyDescent="0.25">
      <c r="C356" s="81" t="str">
        <f t="shared" si="10"/>
        <v/>
      </c>
      <c r="D356" s="170" t="str">
        <f>IF('BH (3)'!$B$13=1,IF(Adv!D354="","",Adv!D354),IF(Cli!D354="","",Cli!D354))</f>
        <v/>
      </c>
      <c r="E356" s="88" t="str">
        <f>IF($D356="","x",IF('BH (3)'!$B$13=1,SUMIFS(Lançamentos!$Q$5:$Q$1004,Lançamentos!$K$5:$K$1004,$D356,Lançamentos!$U$5:$U$1004,E$5,Lançamentos!$W$5:$W$1004,'BH (3)'!$C$14),SUMIFS(Lançamentos!$Q$5:$Q$1004,Lançamentos!$J$5:$J$1004,$D356,Lançamentos!$U$5:$U$1004,E$5,Lançamentos!$W$5:$W$1004,'BH (3)'!$C$14)))</f>
        <v>x</v>
      </c>
      <c r="F356" s="88" t="str">
        <f>IF($D356="","x",IF('BH (3)'!$B$13=1,SUMIFS(Lançamentos!$Q$5:$Q$1004,Lançamentos!$K$5:$K$1004,$D356,Lançamentos!$U$5:$U$1004,F$5,Lançamentos!$W$5:$W$1004,'BH (3)'!$C$14),SUMIFS(Lançamentos!$Q$5:$Q$1004,Lançamentos!$J$5:$J$1004,$D356,Lançamentos!$U$5:$U$1004,F$5,Lançamentos!$W$5:$W$1004,'BH (3)'!$C$14)))</f>
        <v>x</v>
      </c>
      <c r="G356" s="88" t="str">
        <f>IF($D356="","x",IF('BH (3)'!$B$13=1,SUMIFS(Lançamentos!$Q$5:$Q$1004,Lançamentos!$K$5:$K$1004,$D356,Lançamentos!$U$5:$U$1004,G$5,Lançamentos!$W$5:$W$1004,'BH (3)'!$C$14),SUMIFS(Lançamentos!$Q$5:$Q$1004,Lançamentos!$J$5:$J$1004,$D356,Lançamentos!$U$5:$U$1004,G$5,Lançamentos!$W$5:$W$1004,'BH (3)'!$C$14)))</f>
        <v>x</v>
      </c>
      <c r="H356" s="88" t="str">
        <f>IF($D356="","x",IF('BH (3)'!$B$13=1,SUMIFS(Lançamentos!$Q$5:$Q$1004,Lançamentos!$K$5:$K$1004,$D356,Lançamentos!$U$5:$U$1004,H$5,Lançamentos!$W$5:$W$1004,'BH (3)'!$C$14),SUMIFS(Lançamentos!$Q$5:$Q$1004,Lançamentos!$J$5:$J$1004,$D356,Lançamentos!$U$5:$U$1004,H$5,Lançamentos!$W$5:$W$1004,'BH (3)'!$C$14)))</f>
        <v>x</v>
      </c>
      <c r="I356" s="88" t="str">
        <f>IF($D356="","x",IF('BH (3)'!$B$13=1,SUMIFS(Lançamentos!$Q$5:$Q$1004,Lançamentos!$K$5:$K$1004,$D356,Lançamentos!$U$5:$U$1004,I$5,Lançamentos!$W$5:$W$1004,'BH (3)'!$C$14),SUMIFS(Lançamentos!$Q$5:$Q$1004,Lançamentos!$J$5:$J$1004,$D356,Lançamentos!$U$5:$U$1004,I$5,Lançamentos!$W$5:$W$1004,'BH (3)'!$C$14)))</f>
        <v>x</v>
      </c>
      <c r="J356" s="88" t="str">
        <f>IF($D356="","x",IF('BH (3)'!$B$13=1,SUMIFS(Lançamentos!$Q$5:$Q$1004,Lançamentos!$K$5:$K$1004,$D356,Lançamentos!$U$5:$U$1004,J$5,Lançamentos!$W$5:$W$1004,'BH (3)'!$C$14),SUMIFS(Lançamentos!$Q$5:$Q$1004,Lançamentos!$J$5:$J$1004,$D356,Lançamentos!$U$5:$U$1004,J$5,Lançamentos!$W$5:$W$1004,'BH (3)'!$C$14)))</f>
        <v>x</v>
      </c>
      <c r="K356" s="88" t="str">
        <f>IF($D356="","x",IF('BH (3)'!$B$13=1,SUMIFS(Lançamentos!$Q$5:$Q$1004,Lançamentos!$K$5:$K$1004,$D356,Lançamentos!$U$5:$U$1004,K$5,Lançamentos!$W$5:$W$1004,'BH (3)'!$C$14),SUMIFS(Lançamentos!$Q$5:$Q$1004,Lançamentos!$J$5:$J$1004,$D356,Lançamentos!$U$5:$U$1004,K$5,Lançamentos!$W$5:$W$1004,'BH (3)'!$C$14)))</f>
        <v>x</v>
      </c>
      <c r="L356" s="88" t="str">
        <f>IF($D356="","x",IF('BH (3)'!$B$13=1,SUMIFS(Lançamentos!$Q$5:$Q$1004,Lançamentos!$K$5:$K$1004,$D356,Lançamentos!$U$5:$U$1004,L$5,Lançamentos!$W$5:$W$1004,'BH (3)'!$C$14),SUMIFS(Lançamentos!$Q$5:$Q$1004,Lançamentos!$J$5:$J$1004,$D356,Lançamentos!$U$5:$U$1004,L$5,Lançamentos!$W$5:$W$1004,'BH (3)'!$C$14)))</f>
        <v>x</v>
      </c>
      <c r="M356" s="88" t="str">
        <f>IF($D356="","x",IF('BH (3)'!$B$13=1,SUMIFS(Lançamentos!$Q$5:$Q$1004,Lançamentos!$K$5:$K$1004,$D356,Lançamentos!$U$5:$U$1004,M$5,Lançamentos!$W$5:$W$1004,'BH (3)'!$C$14),SUMIFS(Lançamentos!$Q$5:$Q$1004,Lançamentos!$J$5:$J$1004,$D356,Lançamentos!$U$5:$U$1004,M$5,Lançamentos!$W$5:$W$1004,'BH (3)'!$C$14)))</f>
        <v>x</v>
      </c>
      <c r="N356" s="88" t="str">
        <f>IF($D356="","x",IF('BH (3)'!$B$13=1,SUMIFS(Lançamentos!$Q$5:$Q$1004,Lançamentos!$K$5:$K$1004,$D356,Lançamentos!$U$5:$U$1004,N$5,Lançamentos!$W$5:$W$1004,'BH (3)'!$C$14),SUMIFS(Lançamentos!$Q$5:$Q$1004,Lançamentos!$J$5:$J$1004,$D356,Lançamentos!$U$5:$U$1004,N$5,Lançamentos!$W$5:$W$1004,'BH (3)'!$C$14)))</f>
        <v>x</v>
      </c>
      <c r="O356" s="88" t="str">
        <f>IF($D356="","x",IF('BH (3)'!$B$13=1,SUMIFS(Lançamentos!$Q$5:$Q$1004,Lançamentos!$K$5:$K$1004,$D356,Lançamentos!$U$5:$U$1004,O$5,Lançamentos!$W$5:$W$1004,'BH (3)'!$C$14),SUMIFS(Lançamentos!$Q$5:$Q$1004,Lançamentos!$J$5:$J$1004,$D356,Lançamentos!$U$5:$U$1004,O$5,Lançamentos!$W$5:$W$1004,'BH (3)'!$C$14)))</f>
        <v>x</v>
      </c>
      <c r="P356" s="88" t="str">
        <f>IF($D356="","x",IF('BH (3)'!$B$13=1,SUMIFS(Lançamentos!$Q$5:$Q$1004,Lançamentos!$K$5:$K$1004,$D356,Lançamentos!$U$5:$U$1004,P$5,Lançamentos!$W$5:$W$1004,'BH (3)'!$C$14),SUMIFS(Lançamentos!$Q$5:$Q$1004,Lançamentos!$J$5:$J$1004,$D356,Lançamentos!$U$5:$U$1004,P$5,Lançamentos!$W$5:$W$1004,'BH (3)'!$C$14)))</f>
        <v>x</v>
      </c>
      <c r="Q356" s="177" t="str">
        <f t="shared" si="11"/>
        <v/>
      </c>
    </row>
    <row r="357" spans="3:17" ht="45" customHeight="1" x14ac:dyDescent="0.25">
      <c r="C357" s="81" t="str">
        <f t="shared" si="10"/>
        <v/>
      </c>
      <c r="D357" s="170" t="str">
        <f>IF('BH (3)'!$B$13=1,IF(Adv!D355="","",Adv!D355),IF(Cli!D355="","",Cli!D355))</f>
        <v/>
      </c>
      <c r="E357" s="88" t="str">
        <f>IF($D357="","x",IF('BH (3)'!$B$13=1,SUMIFS(Lançamentos!$Q$5:$Q$1004,Lançamentos!$K$5:$K$1004,$D357,Lançamentos!$U$5:$U$1004,E$5,Lançamentos!$W$5:$W$1004,'BH (3)'!$C$14),SUMIFS(Lançamentos!$Q$5:$Q$1004,Lançamentos!$J$5:$J$1004,$D357,Lançamentos!$U$5:$U$1004,E$5,Lançamentos!$W$5:$W$1004,'BH (3)'!$C$14)))</f>
        <v>x</v>
      </c>
      <c r="F357" s="88" t="str">
        <f>IF($D357="","x",IF('BH (3)'!$B$13=1,SUMIFS(Lançamentos!$Q$5:$Q$1004,Lançamentos!$K$5:$K$1004,$D357,Lançamentos!$U$5:$U$1004,F$5,Lançamentos!$W$5:$W$1004,'BH (3)'!$C$14),SUMIFS(Lançamentos!$Q$5:$Q$1004,Lançamentos!$J$5:$J$1004,$D357,Lançamentos!$U$5:$U$1004,F$5,Lançamentos!$W$5:$W$1004,'BH (3)'!$C$14)))</f>
        <v>x</v>
      </c>
      <c r="G357" s="88" t="str">
        <f>IF($D357="","x",IF('BH (3)'!$B$13=1,SUMIFS(Lançamentos!$Q$5:$Q$1004,Lançamentos!$K$5:$K$1004,$D357,Lançamentos!$U$5:$U$1004,G$5,Lançamentos!$W$5:$W$1004,'BH (3)'!$C$14),SUMIFS(Lançamentos!$Q$5:$Q$1004,Lançamentos!$J$5:$J$1004,$D357,Lançamentos!$U$5:$U$1004,G$5,Lançamentos!$W$5:$W$1004,'BH (3)'!$C$14)))</f>
        <v>x</v>
      </c>
      <c r="H357" s="88" t="str">
        <f>IF($D357="","x",IF('BH (3)'!$B$13=1,SUMIFS(Lançamentos!$Q$5:$Q$1004,Lançamentos!$K$5:$K$1004,$D357,Lançamentos!$U$5:$U$1004,H$5,Lançamentos!$W$5:$W$1004,'BH (3)'!$C$14),SUMIFS(Lançamentos!$Q$5:$Q$1004,Lançamentos!$J$5:$J$1004,$D357,Lançamentos!$U$5:$U$1004,H$5,Lançamentos!$W$5:$W$1004,'BH (3)'!$C$14)))</f>
        <v>x</v>
      </c>
      <c r="I357" s="88" t="str">
        <f>IF($D357="","x",IF('BH (3)'!$B$13=1,SUMIFS(Lançamentos!$Q$5:$Q$1004,Lançamentos!$K$5:$K$1004,$D357,Lançamentos!$U$5:$U$1004,I$5,Lançamentos!$W$5:$W$1004,'BH (3)'!$C$14),SUMIFS(Lançamentos!$Q$5:$Q$1004,Lançamentos!$J$5:$J$1004,$D357,Lançamentos!$U$5:$U$1004,I$5,Lançamentos!$W$5:$W$1004,'BH (3)'!$C$14)))</f>
        <v>x</v>
      </c>
      <c r="J357" s="88" t="str">
        <f>IF($D357="","x",IF('BH (3)'!$B$13=1,SUMIFS(Lançamentos!$Q$5:$Q$1004,Lançamentos!$K$5:$K$1004,$D357,Lançamentos!$U$5:$U$1004,J$5,Lançamentos!$W$5:$W$1004,'BH (3)'!$C$14),SUMIFS(Lançamentos!$Q$5:$Q$1004,Lançamentos!$J$5:$J$1004,$D357,Lançamentos!$U$5:$U$1004,J$5,Lançamentos!$W$5:$W$1004,'BH (3)'!$C$14)))</f>
        <v>x</v>
      </c>
      <c r="K357" s="88" t="str">
        <f>IF($D357="","x",IF('BH (3)'!$B$13=1,SUMIFS(Lançamentos!$Q$5:$Q$1004,Lançamentos!$K$5:$K$1004,$D357,Lançamentos!$U$5:$U$1004,K$5,Lançamentos!$W$5:$W$1004,'BH (3)'!$C$14),SUMIFS(Lançamentos!$Q$5:$Q$1004,Lançamentos!$J$5:$J$1004,$D357,Lançamentos!$U$5:$U$1004,K$5,Lançamentos!$W$5:$W$1004,'BH (3)'!$C$14)))</f>
        <v>x</v>
      </c>
      <c r="L357" s="88" t="str">
        <f>IF($D357="","x",IF('BH (3)'!$B$13=1,SUMIFS(Lançamentos!$Q$5:$Q$1004,Lançamentos!$K$5:$K$1004,$D357,Lançamentos!$U$5:$U$1004,L$5,Lançamentos!$W$5:$W$1004,'BH (3)'!$C$14),SUMIFS(Lançamentos!$Q$5:$Q$1004,Lançamentos!$J$5:$J$1004,$D357,Lançamentos!$U$5:$U$1004,L$5,Lançamentos!$W$5:$W$1004,'BH (3)'!$C$14)))</f>
        <v>x</v>
      </c>
      <c r="M357" s="88" t="str">
        <f>IF($D357="","x",IF('BH (3)'!$B$13=1,SUMIFS(Lançamentos!$Q$5:$Q$1004,Lançamentos!$K$5:$K$1004,$D357,Lançamentos!$U$5:$U$1004,M$5,Lançamentos!$W$5:$W$1004,'BH (3)'!$C$14),SUMIFS(Lançamentos!$Q$5:$Q$1004,Lançamentos!$J$5:$J$1004,$D357,Lançamentos!$U$5:$U$1004,M$5,Lançamentos!$W$5:$W$1004,'BH (3)'!$C$14)))</f>
        <v>x</v>
      </c>
      <c r="N357" s="88" t="str">
        <f>IF($D357="","x",IF('BH (3)'!$B$13=1,SUMIFS(Lançamentos!$Q$5:$Q$1004,Lançamentos!$K$5:$K$1004,$D357,Lançamentos!$U$5:$U$1004,N$5,Lançamentos!$W$5:$W$1004,'BH (3)'!$C$14),SUMIFS(Lançamentos!$Q$5:$Q$1004,Lançamentos!$J$5:$J$1004,$D357,Lançamentos!$U$5:$U$1004,N$5,Lançamentos!$W$5:$W$1004,'BH (3)'!$C$14)))</f>
        <v>x</v>
      </c>
      <c r="O357" s="88" t="str">
        <f>IF($D357="","x",IF('BH (3)'!$B$13=1,SUMIFS(Lançamentos!$Q$5:$Q$1004,Lançamentos!$K$5:$K$1004,$D357,Lançamentos!$U$5:$U$1004,O$5,Lançamentos!$W$5:$W$1004,'BH (3)'!$C$14),SUMIFS(Lançamentos!$Q$5:$Q$1004,Lançamentos!$J$5:$J$1004,$D357,Lançamentos!$U$5:$U$1004,O$5,Lançamentos!$W$5:$W$1004,'BH (3)'!$C$14)))</f>
        <v>x</v>
      </c>
      <c r="P357" s="88" t="str">
        <f>IF($D357="","x",IF('BH (3)'!$B$13=1,SUMIFS(Lançamentos!$Q$5:$Q$1004,Lançamentos!$K$5:$K$1004,$D357,Lançamentos!$U$5:$U$1004,P$5,Lançamentos!$W$5:$W$1004,'BH (3)'!$C$14),SUMIFS(Lançamentos!$Q$5:$Q$1004,Lançamentos!$J$5:$J$1004,$D357,Lançamentos!$U$5:$U$1004,P$5,Lançamentos!$W$5:$W$1004,'BH (3)'!$C$14)))</f>
        <v>x</v>
      </c>
      <c r="Q357" s="177" t="str">
        <f t="shared" si="11"/>
        <v/>
      </c>
    </row>
    <row r="358" spans="3:17" ht="45" customHeight="1" x14ac:dyDescent="0.25">
      <c r="C358" s="81" t="str">
        <f t="shared" si="10"/>
        <v/>
      </c>
      <c r="D358" s="170" t="str">
        <f>IF('BH (3)'!$B$13=1,IF(Adv!D356="","",Adv!D356),IF(Cli!D356="","",Cli!D356))</f>
        <v/>
      </c>
      <c r="E358" s="88" t="str">
        <f>IF($D358="","x",IF('BH (3)'!$B$13=1,SUMIFS(Lançamentos!$Q$5:$Q$1004,Lançamentos!$K$5:$K$1004,$D358,Lançamentos!$U$5:$U$1004,E$5,Lançamentos!$W$5:$W$1004,'BH (3)'!$C$14),SUMIFS(Lançamentos!$Q$5:$Q$1004,Lançamentos!$J$5:$J$1004,$D358,Lançamentos!$U$5:$U$1004,E$5,Lançamentos!$W$5:$W$1004,'BH (3)'!$C$14)))</f>
        <v>x</v>
      </c>
      <c r="F358" s="88" t="str">
        <f>IF($D358="","x",IF('BH (3)'!$B$13=1,SUMIFS(Lançamentos!$Q$5:$Q$1004,Lançamentos!$K$5:$K$1004,$D358,Lançamentos!$U$5:$U$1004,F$5,Lançamentos!$W$5:$W$1004,'BH (3)'!$C$14),SUMIFS(Lançamentos!$Q$5:$Q$1004,Lançamentos!$J$5:$J$1004,$D358,Lançamentos!$U$5:$U$1004,F$5,Lançamentos!$W$5:$W$1004,'BH (3)'!$C$14)))</f>
        <v>x</v>
      </c>
      <c r="G358" s="88" t="str">
        <f>IF($D358="","x",IF('BH (3)'!$B$13=1,SUMIFS(Lançamentos!$Q$5:$Q$1004,Lançamentos!$K$5:$K$1004,$D358,Lançamentos!$U$5:$U$1004,G$5,Lançamentos!$W$5:$W$1004,'BH (3)'!$C$14),SUMIFS(Lançamentos!$Q$5:$Q$1004,Lançamentos!$J$5:$J$1004,$D358,Lançamentos!$U$5:$U$1004,G$5,Lançamentos!$W$5:$W$1004,'BH (3)'!$C$14)))</f>
        <v>x</v>
      </c>
      <c r="H358" s="88" t="str">
        <f>IF($D358="","x",IF('BH (3)'!$B$13=1,SUMIFS(Lançamentos!$Q$5:$Q$1004,Lançamentos!$K$5:$K$1004,$D358,Lançamentos!$U$5:$U$1004,H$5,Lançamentos!$W$5:$W$1004,'BH (3)'!$C$14),SUMIFS(Lançamentos!$Q$5:$Q$1004,Lançamentos!$J$5:$J$1004,$D358,Lançamentos!$U$5:$U$1004,H$5,Lançamentos!$W$5:$W$1004,'BH (3)'!$C$14)))</f>
        <v>x</v>
      </c>
      <c r="I358" s="88" t="str">
        <f>IF($D358="","x",IF('BH (3)'!$B$13=1,SUMIFS(Lançamentos!$Q$5:$Q$1004,Lançamentos!$K$5:$K$1004,$D358,Lançamentos!$U$5:$U$1004,I$5,Lançamentos!$W$5:$W$1004,'BH (3)'!$C$14),SUMIFS(Lançamentos!$Q$5:$Q$1004,Lançamentos!$J$5:$J$1004,$D358,Lançamentos!$U$5:$U$1004,I$5,Lançamentos!$W$5:$W$1004,'BH (3)'!$C$14)))</f>
        <v>x</v>
      </c>
      <c r="J358" s="88" t="str">
        <f>IF($D358="","x",IF('BH (3)'!$B$13=1,SUMIFS(Lançamentos!$Q$5:$Q$1004,Lançamentos!$K$5:$K$1004,$D358,Lançamentos!$U$5:$U$1004,J$5,Lançamentos!$W$5:$W$1004,'BH (3)'!$C$14),SUMIFS(Lançamentos!$Q$5:$Q$1004,Lançamentos!$J$5:$J$1004,$D358,Lançamentos!$U$5:$U$1004,J$5,Lançamentos!$W$5:$W$1004,'BH (3)'!$C$14)))</f>
        <v>x</v>
      </c>
      <c r="K358" s="88" t="str">
        <f>IF($D358="","x",IF('BH (3)'!$B$13=1,SUMIFS(Lançamentos!$Q$5:$Q$1004,Lançamentos!$K$5:$K$1004,$D358,Lançamentos!$U$5:$U$1004,K$5,Lançamentos!$W$5:$W$1004,'BH (3)'!$C$14),SUMIFS(Lançamentos!$Q$5:$Q$1004,Lançamentos!$J$5:$J$1004,$D358,Lançamentos!$U$5:$U$1004,K$5,Lançamentos!$W$5:$W$1004,'BH (3)'!$C$14)))</f>
        <v>x</v>
      </c>
      <c r="L358" s="88" t="str">
        <f>IF($D358="","x",IF('BH (3)'!$B$13=1,SUMIFS(Lançamentos!$Q$5:$Q$1004,Lançamentos!$K$5:$K$1004,$D358,Lançamentos!$U$5:$U$1004,L$5,Lançamentos!$W$5:$W$1004,'BH (3)'!$C$14),SUMIFS(Lançamentos!$Q$5:$Q$1004,Lançamentos!$J$5:$J$1004,$D358,Lançamentos!$U$5:$U$1004,L$5,Lançamentos!$W$5:$W$1004,'BH (3)'!$C$14)))</f>
        <v>x</v>
      </c>
      <c r="M358" s="88" t="str">
        <f>IF($D358="","x",IF('BH (3)'!$B$13=1,SUMIFS(Lançamentos!$Q$5:$Q$1004,Lançamentos!$K$5:$K$1004,$D358,Lançamentos!$U$5:$U$1004,M$5,Lançamentos!$W$5:$W$1004,'BH (3)'!$C$14),SUMIFS(Lançamentos!$Q$5:$Q$1004,Lançamentos!$J$5:$J$1004,$D358,Lançamentos!$U$5:$U$1004,M$5,Lançamentos!$W$5:$W$1004,'BH (3)'!$C$14)))</f>
        <v>x</v>
      </c>
      <c r="N358" s="88" t="str">
        <f>IF($D358="","x",IF('BH (3)'!$B$13=1,SUMIFS(Lançamentos!$Q$5:$Q$1004,Lançamentos!$K$5:$K$1004,$D358,Lançamentos!$U$5:$U$1004,N$5,Lançamentos!$W$5:$W$1004,'BH (3)'!$C$14),SUMIFS(Lançamentos!$Q$5:$Q$1004,Lançamentos!$J$5:$J$1004,$D358,Lançamentos!$U$5:$U$1004,N$5,Lançamentos!$W$5:$W$1004,'BH (3)'!$C$14)))</f>
        <v>x</v>
      </c>
      <c r="O358" s="88" t="str">
        <f>IF($D358="","x",IF('BH (3)'!$B$13=1,SUMIFS(Lançamentos!$Q$5:$Q$1004,Lançamentos!$K$5:$K$1004,$D358,Lançamentos!$U$5:$U$1004,O$5,Lançamentos!$W$5:$W$1004,'BH (3)'!$C$14),SUMIFS(Lançamentos!$Q$5:$Q$1004,Lançamentos!$J$5:$J$1004,$D358,Lançamentos!$U$5:$U$1004,O$5,Lançamentos!$W$5:$W$1004,'BH (3)'!$C$14)))</f>
        <v>x</v>
      </c>
      <c r="P358" s="88" t="str">
        <f>IF($D358="","x",IF('BH (3)'!$B$13=1,SUMIFS(Lançamentos!$Q$5:$Q$1004,Lançamentos!$K$5:$K$1004,$D358,Lançamentos!$U$5:$U$1004,P$5,Lançamentos!$W$5:$W$1004,'BH (3)'!$C$14),SUMIFS(Lançamentos!$Q$5:$Q$1004,Lançamentos!$J$5:$J$1004,$D358,Lançamentos!$U$5:$U$1004,P$5,Lançamentos!$W$5:$W$1004,'BH (3)'!$C$14)))</f>
        <v>x</v>
      </c>
      <c r="Q358" s="177" t="str">
        <f t="shared" si="11"/>
        <v/>
      </c>
    </row>
    <row r="359" spans="3:17" ht="45" customHeight="1" x14ac:dyDescent="0.25">
      <c r="C359" s="81" t="str">
        <f t="shared" si="10"/>
        <v/>
      </c>
      <c r="D359" s="170" t="str">
        <f>IF('BH (3)'!$B$13=1,IF(Adv!D357="","",Adv!D357),IF(Cli!D357="","",Cli!D357))</f>
        <v/>
      </c>
      <c r="E359" s="88" t="str">
        <f>IF($D359="","x",IF('BH (3)'!$B$13=1,SUMIFS(Lançamentos!$Q$5:$Q$1004,Lançamentos!$K$5:$K$1004,$D359,Lançamentos!$U$5:$U$1004,E$5,Lançamentos!$W$5:$W$1004,'BH (3)'!$C$14),SUMIFS(Lançamentos!$Q$5:$Q$1004,Lançamentos!$J$5:$J$1004,$D359,Lançamentos!$U$5:$U$1004,E$5,Lançamentos!$W$5:$W$1004,'BH (3)'!$C$14)))</f>
        <v>x</v>
      </c>
      <c r="F359" s="88" t="str">
        <f>IF($D359="","x",IF('BH (3)'!$B$13=1,SUMIFS(Lançamentos!$Q$5:$Q$1004,Lançamentos!$K$5:$K$1004,$D359,Lançamentos!$U$5:$U$1004,F$5,Lançamentos!$W$5:$W$1004,'BH (3)'!$C$14),SUMIFS(Lançamentos!$Q$5:$Q$1004,Lançamentos!$J$5:$J$1004,$D359,Lançamentos!$U$5:$U$1004,F$5,Lançamentos!$W$5:$W$1004,'BH (3)'!$C$14)))</f>
        <v>x</v>
      </c>
      <c r="G359" s="88" t="str">
        <f>IF($D359="","x",IF('BH (3)'!$B$13=1,SUMIFS(Lançamentos!$Q$5:$Q$1004,Lançamentos!$K$5:$K$1004,$D359,Lançamentos!$U$5:$U$1004,G$5,Lançamentos!$W$5:$W$1004,'BH (3)'!$C$14),SUMIFS(Lançamentos!$Q$5:$Q$1004,Lançamentos!$J$5:$J$1004,$D359,Lançamentos!$U$5:$U$1004,G$5,Lançamentos!$W$5:$W$1004,'BH (3)'!$C$14)))</f>
        <v>x</v>
      </c>
      <c r="H359" s="88" t="str">
        <f>IF($D359="","x",IF('BH (3)'!$B$13=1,SUMIFS(Lançamentos!$Q$5:$Q$1004,Lançamentos!$K$5:$K$1004,$D359,Lançamentos!$U$5:$U$1004,H$5,Lançamentos!$W$5:$W$1004,'BH (3)'!$C$14),SUMIFS(Lançamentos!$Q$5:$Q$1004,Lançamentos!$J$5:$J$1004,$D359,Lançamentos!$U$5:$U$1004,H$5,Lançamentos!$W$5:$W$1004,'BH (3)'!$C$14)))</f>
        <v>x</v>
      </c>
      <c r="I359" s="88" t="str">
        <f>IF($D359="","x",IF('BH (3)'!$B$13=1,SUMIFS(Lançamentos!$Q$5:$Q$1004,Lançamentos!$K$5:$K$1004,$D359,Lançamentos!$U$5:$U$1004,I$5,Lançamentos!$W$5:$W$1004,'BH (3)'!$C$14),SUMIFS(Lançamentos!$Q$5:$Q$1004,Lançamentos!$J$5:$J$1004,$D359,Lançamentos!$U$5:$U$1004,I$5,Lançamentos!$W$5:$W$1004,'BH (3)'!$C$14)))</f>
        <v>x</v>
      </c>
      <c r="J359" s="88" t="str">
        <f>IF($D359="","x",IF('BH (3)'!$B$13=1,SUMIFS(Lançamentos!$Q$5:$Q$1004,Lançamentos!$K$5:$K$1004,$D359,Lançamentos!$U$5:$U$1004,J$5,Lançamentos!$W$5:$W$1004,'BH (3)'!$C$14),SUMIFS(Lançamentos!$Q$5:$Q$1004,Lançamentos!$J$5:$J$1004,$D359,Lançamentos!$U$5:$U$1004,J$5,Lançamentos!$W$5:$W$1004,'BH (3)'!$C$14)))</f>
        <v>x</v>
      </c>
      <c r="K359" s="88" t="str">
        <f>IF($D359="","x",IF('BH (3)'!$B$13=1,SUMIFS(Lançamentos!$Q$5:$Q$1004,Lançamentos!$K$5:$K$1004,$D359,Lançamentos!$U$5:$U$1004,K$5,Lançamentos!$W$5:$W$1004,'BH (3)'!$C$14),SUMIFS(Lançamentos!$Q$5:$Q$1004,Lançamentos!$J$5:$J$1004,$D359,Lançamentos!$U$5:$U$1004,K$5,Lançamentos!$W$5:$W$1004,'BH (3)'!$C$14)))</f>
        <v>x</v>
      </c>
      <c r="L359" s="88" t="str">
        <f>IF($D359="","x",IF('BH (3)'!$B$13=1,SUMIFS(Lançamentos!$Q$5:$Q$1004,Lançamentos!$K$5:$K$1004,$D359,Lançamentos!$U$5:$U$1004,L$5,Lançamentos!$W$5:$W$1004,'BH (3)'!$C$14),SUMIFS(Lançamentos!$Q$5:$Q$1004,Lançamentos!$J$5:$J$1004,$D359,Lançamentos!$U$5:$U$1004,L$5,Lançamentos!$W$5:$W$1004,'BH (3)'!$C$14)))</f>
        <v>x</v>
      </c>
      <c r="M359" s="88" t="str">
        <f>IF($D359="","x",IF('BH (3)'!$B$13=1,SUMIFS(Lançamentos!$Q$5:$Q$1004,Lançamentos!$K$5:$K$1004,$D359,Lançamentos!$U$5:$U$1004,M$5,Lançamentos!$W$5:$W$1004,'BH (3)'!$C$14),SUMIFS(Lançamentos!$Q$5:$Q$1004,Lançamentos!$J$5:$J$1004,$D359,Lançamentos!$U$5:$U$1004,M$5,Lançamentos!$W$5:$W$1004,'BH (3)'!$C$14)))</f>
        <v>x</v>
      </c>
      <c r="N359" s="88" t="str">
        <f>IF($D359="","x",IF('BH (3)'!$B$13=1,SUMIFS(Lançamentos!$Q$5:$Q$1004,Lançamentos!$K$5:$K$1004,$D359,Lançamentos!$U$5:$U$1004,N$5,Lançamentos!$W$5:$W$1004,'BH (3)'!$C$14),SUMIFS(Lançamentos!$Q$5:$Q$1004,Lançamentos!$J$5:$J$1004,$D359,Lançamentos!$U$5:$U$1004,N$5,Lançamentos!$W$5:$W$1004,'BH (3)'!$C$14)))</f>
        <v>x</v>
      </c>
      <c r="O359" s="88" t="str">
        <f>IF($D359="","x",IF('BH (3)'!$B$13=1,SUMIFS(Lançamentos!$Q$5:$Q$1004,Lançamentos!$K$5:$K$1004,$D359,Lançamentos!$U$5:$U$1004,O$5,Lançamentos!$W$5:$W$1004,'BH (3)'!$C$14),SUMIFS(Lançamentos!$Q$5:$Q$1004,Lançamentos!$J$5:$J$1004,$D359,Lançamentos!$U$5:$U$1004,O$5,Lançamentos!$W$5:$W$1004,'BH (3)'!$C$14)))</f>
        <v>x</v>
      </c>
      <c r="P359" s="88" t="str">
        <f>IF($D359="","x",IF('BH (3)'!$B$13=1,SUMIFS(Lançamentos!$Q$5:$Q$1004,Lançamentos!$K$5:$K$1004,$D359,Lançamentos!$U$5:$U$1004,P$5,Lançamentos!$W$5:$W$1004,'BH (3)'!$C$14),SUMIFS(Lançamentos!$Q$5:$Q$1004,Lançamentos!$J$5:$J$1004,$D359,Lançamentos!$U$5:$U$1004,P$5,Lançamentos!$W$5:$W$1004,'BH (3)'!$C$14)))</f>
        <v>x</v>
      </c>
      <c r="Q359" s="177" t="str">
        <f t="shared" si="11"/>
        <v/>
      </c>
    </row>
    <row r="360" spans="3:17" ht="45" customHeight="1" x14ac:dyDescent="0.25">
      <c r="C360" s="81" t="str">
        <f t="shared" si="10"/>
        <v/>
      </c>
      <c r="D360" s="170" t="str">
        <f>IF('BH (3)'!$B$13=1,IF(Adv!D358="","",Adv!D358),IF(Cli!D358="","",Cli!D358))</f>
        <v/>
      </c>
      <c r="E360" s="88" t="str">
        <f>IF($D360="","x",IF('BH (3)'!$B$13=1,SUMIFS(Lançamentos!$Q$5:$Q$1004,Lançamentos!$K$5:$K$1004,$D360,Lançamentos!$U$5:$U$1004,E$5,Lançamentos!$W$5:$W$1004,'BH (3)'!$C$14),SUMIFS(Lançamentos!$Q$5:$Q$1004,Lançamentos!$J$5:$J$1004,$D360,Lançamentos!$U$5:$U$1004,E$5,Lançamentos!$W$5:$W$1004,'BH (3)'!$C$14)))</f>
        <v>x</v>
      </c>
      <c r="F360" s="88" t="str">
        <f>IF($D360="","x",IF('BH (3)'!$B$13=1,SUMIFS(Lançamentos!$Q$5:$Q$1004,Lançamentos!$K$5:$K$1004,$D360,Lançamentos!$U$5:$U$1004,F$5,Lançamentos!$W$5:$W$1004,'BH (3)'!$C$14),SUMIFS(Lançamentos!$Q$5:$Q$1004,Lançamentos!$J$5:$J$1004,$D360,Lançamentos!$U$5:$U$1004,F$5,Lançamentos!$W$5:$W$1004,'BH (3)'!$C$14)))</f>
        <v>x</v>
      </c>
      <c r="G360" s="88" t="str">
        <f>IF($D360="","x",IF('BH (3)'!$B$13=1,SUMIFS(Lançamentos!$Q$5:$Q$1004,Lançamentos!$K$5:$K$1004,$D360,Lançamentos!$U$5:$U$1004,G$5,Lançamentos!$W$5:$W$1004,'BH (3)'!$C$14),SUMIFS(Lançamentos!$Q$5:$Q$1004,Lançamentos!$J$5:$J$1004,$D360,Lançamentos!$U$5:$U$1004,G$5,Lançamentos!$W$5:$W$1004,'BH (3)'!$C$14)))</f>
        <v>x</v>
      </c>
      <c r="H360" s="88" t="str">
        <f>IF($D360="","x",IF('BH (3)'!$B$13=1,SUMIFS(Lançamentos!$Q$5:$Q$1004,Lançamentos!$K$5:$K$1004,$D360,Lançamentos!$U$5:$U$1004,H$5,Lançamentos!$W$5:$W$1004,'BH (3)'!$C$14),SUMIFS(Lançamentos!$Q$5:$Q$1004,Lançamentos!$J$5:$J$1004,$D360,Lançamentos!$U$5:$U$1004,H$5,Lançamentos!$W$5:$W$1004,'BH (3)'!$C$14)))</f>
        <v>x</v>
      </c>
      <c r="I360" s="88" t="str">
        <f>IF($D360="","x",IF('BH (3)'!$B$13=1,SUMIFS(Lançamentos!$Q$5:$Q$1004,Lançamentos!$K$5:$K$1004,$D360,Lançamentos!$U$5:$U$1004,I$5,Lançamentos!$W$5:$W$1004,'BH (3)'!$C$14),SUMIFS(Lançamentos!$Q$5:$Q$1004,Lançamentos!$J$5:$J$1004,$D360,Lançamentos!$U$5:$U$1004,I$5,Lançamentos!$W$5:$W$1004,'BH (3)'!$C$14)))</f>
        <v>x</v>
      </c>
      <c r="J360" s="88" t="str">
        <f>IF($D360="","x",IF('BH (3)'!$B$13=1,SUMIFS(Lançamentos!$Q$5:$Q$1004,Lançamentos!$K$5:$K$1004,$D360,Lançamentos!$U$5:$U$1004,J$5,Lançamentos!$W$5:$W$1004,'BH (3)'!$C$14),SUMIFS(Lançamentos!$Q$5:$Q$1004,Lançamentos!$J$5:$J$1004,$D360,Lançamentos!$U$5:$U$1004,J$5,Lançamentos!$W$5:$W$1004,'BH (3)'!$C$14)))</f>
        <v>x</v>
      </c>
      <c r="K360" s="88" t="str">
        <f>IF($D360="","x",IF('BH (3)'!$B$13=1,SUMIFS(Lançamentos!$Q$5:$Q$1004,Lançamentos!$K$5:$K$1004,$D360,Lançamentos!$U$5:$U$1004,K$5,Lançamentos!$W$5:$W$1004,'BH (3)'!$C$14),SUMIFS(Lançamentos!$Q$5:$Q$1004,Lançamentos!$J$5:$J$1004,$D360,Lançamentos!$U$5:$U$1004,K$5,Lançamentos!$W$5:$W$1004,'BH (3)'!$C$14)))</f>
        <v>x</v>
      </c>
      <c r="L360" s="88" t="str">
        <f>IF($D360="","x",IF('BH (3)'!$B$13=1,SUMIFS(Lançamentos!$Q$5:$Q$1004,Lançamentos!$K$5:$K$1004,$D360,Lançamentos!$U$5:$U$1004,L$5,Lançamentos!$W$5:$W$1004,'BH (3)'!$C$14),SUMIFS(Lançamentos!$Q$5:$Q$1004,Lançamentos!$J$5:$J$1004,$D360,Lançamentos!$U$5:$U$1004,L$5,Lançamentos!$W$5:$W$1004,'BH (3)'!$C$14)))</f>
        <v>x</v>
      </c>
      <c r="M360" s="88" t="str">
        <f>IF($D360="","x",IF('BH (3)'!$B$13=1,SUMIFS(Lançamentos!$Q$5:$Q$1004,Lançamentos!$K$5:$K$1004,$D360,Lançamentos!$U$5:$U$1004,M$5,Lançamentos!$W$5:$W$1004,'BH (3)'!$C$14),SUMIFS(Lançamentos!$Q$5:$Q$1004,Lançamentos!$J$5:$J$1004,$D360,Lançamentos!$U$5:$U$1004,M$5,Lançamentos!$W$5:$W$1004,'BH (3)'!$C$14)))</f>
        <v>x</v>
      </c>
      <c r="N360" s="88" t="str">
        <f>IF($D360="","x",IF('BH (3)'!$B$13=1,SUMIFS(Lançamentos!$Q$5:$Q$1004,Lançamentos!$K$5:$K$1004,$D360,Lançamentos!$U$5:$U$1004,N$5,Lançamentos!$W$5:$W$1004,'BH (3)'!$C$14),SUMIFS(Lançamentos!$Q$5:$Q$1004,Lançamentos!$J$5:$J$1004,$D360,Lançamentos!$U$5:$U$1004,N$5,Lançamentos!$W$5:$W$1004,'BH (3)'!$C$14)))</f>
        <v>x</v>
      </c>
      <c r="O360" s="88" t="str">
        <f>IF($D360="","x",IF('BH (3)'!$B$13=1,SUMIFS(Lançamentos!$Q$5:$Q$1004,Lançamentos!$K$5:$K$1004,$D360,Lançamentos!$U$5:$U$1004,O$5,Lançamentos!$W$5:$W$1004,'BH (3)'!$C$14),SUMIFS(Lançamentos!$Q$5:$Q$1004,Lançamentos!$J$5:$J$1004,$D360,Lançamentos!$U$5:$U$1004,O$5,Lançamentos!$W$5:$W$1004,'BH (3)'!$C$14)))</f>
        <v>x</v>
      </c>
      <c r="P360" s="88" t="str">
        <f>IF($D360="","x",IF('BH (3)'!$B$13=1,SUMIFS(Lançamentos!$Q$5:$Q$1004,Lançamentos!$K$5:$K$1004,$D360,Lançamentos!$U$5:$U$1004,P$5,Lançamentos!$W$5:$W$1004,'BH (3)'!$C$14),SUMIFS(Lançamentos!$Q$5:$Q$1004,Lançamentos!$J$5:$J$1004,$D360,Lançamentos!$U$5:$U$1004,P$5,Lançamentos!$W$5:$W$1004,'BH (3)'!$C$14)))</f>
        <v>x</v>
      </c>
      <c r="Q360" s="177" t="str">
        <f t="shared" si="11"/>
        <v/>
      </c>
    </row>
    <row r="361" spans="3:17" ht="45" customHeight="1" x14ac:dyDescent="0.25">
      <c r="C361" s="81" t="str">
        <f t="shared" si="10"/>
        <v/>
      </c>
      <c r="D361" s="170" t="str">
        <f>IF('BH (3)'!$B$13=1,IF(Adv!D359="","",Adv!D359),IF(Cli!D359="","",Cli!D359))</f>
        <v/>
      </c>
      <c r="E361" s="88" t="str">
        <f>IF($D361="","x",IF('BH (3)'!$B$13=1,SUMIFS(Lançamentos!$Q$5:$Q$1004,Lançamentos!$K$5:$K$1004,$D361,Lançamentos!$U$5:$U$1004,E$5,Lançamentos!$W$5:$W$1004,'BH (3)'!$C$14),SUMIFS(Lançamentos!$Q$5:$Q$1004,Lançamentos!$J$5:$J$1004,$D361,Lançamentos!$U$5:$U$1004,E$5,Lançamentos!$W$5:$W$1004,'BH (3)'!$C$14)))</f>
        <v>x</v>
      </c>
      <c r="F361" s="88" t="str">
        <f>IF($D361="","x",IF('BH (3)'!$B$13=1,SUMIFS(Lançamentos!$Q$5:$Q$1004,Lançamentos!$K$5:$K$1004,$D361,Lançamentos!$U$5:$U$1004,F$5,Lançamentos!$W$5:$W$1004,'BH (3)'!$C$14),SUMIFS(Lançamentos!$Q$5:$Q$1004,Lançamentos!$J$5:$J$1004,$D361,Lançamentos!$U$5:$U$1004,F$5,Lançamentos!$W$5:$W$1004,'BH (3)'!$C$14)))</f>
        <v>x</v>
      </c>
      <c r="G361" s="88" t="str">
        <f>IF($D361="","x",IF('BH (3)'!$B$13=1,SUMIFS(Lançamentos!$Q$5:$Q$1004,Lançamentos!$K$5:$K$1004,$D361,Lançamentos!$U$5:$U$1004,G$5,Lançamentos!$W$5:$W$1004,'BH (3)'!$C$14),SUMIFS(Lançamentos!$Q$5:$Q$1004,Lançamentos!$J$5:$J$1004,$D361,Lançamentos!$U$5:$U$1004,G$5,Lançamentos!$W$5:$W$1004,'BH (3)'!$C$14)))</f>
        <v>x</v>
      </c>
      <c r="H361" s="88" t="str">
        <f>IF($D361="","x",IF('BH (3)'!$B$13=1,SUMIFS(Lançamentos!$Q$5:$Q$1004,Lançamentos!$K$5:$K$1004,$D361,Lançamentos!$U$5:$U$1004,H$5,Lançamentos!$W$5:$W$1004,'BH (3)'!$C$14),SUMIFS(Lançamentos!$Q$5:$Q$1004,Lançamentos!$J$5:$J$1004,$D361,Lançamentos!$U$5:$U$1004,H$5,Lançamentos!$W$5:$W$1004,'BH (3)'!$C$14)))</f>
        <v>x</v>
      </c>
      <c r="I361" s="88" t="str">
        <f>IF($D361="","x",IF('BH (3)'!$B$13=1,SUMIFS(Lançamentos!$Q$5:$Q$1004,Lançamentos!$K$5:$K$1004,$D361,Lançamentos!$U$5:$U$1004,I$5,Lançamentos!$W$5:$W$1004,'BH (3)'!$C$14),SUMIFS(Lançamentos!$Q$5:$Q$1004,Lançamentos!$J$5:$J$1004,$D361,Lançamentos!$U$5:$U$1004,I$5,Lançamentos!$W$5:$W$1004,'BH (3)'!$C$14)))</f>
        <v>x</v>
      </c>
      <c r="J361" s="88" t="str">
        <f>IF($D361="","x",IF('BH (3)'!$B$13=1,SUMIFS(Lançamentos!$Q$5:$Q$1004,Lançamentos!$K$5:$K$1004,$D361,Lançamentos!$U$5:$U$1004,J$5,Lançamentos!$W$5:$W$1004,'BH (3)'!$C$14),SUMIFS(Lançamentos!$Q$5:$Q$1004,Lançamentos!$J$5:$J$1004,$D361,Lançamentos!$U$5:$U$1004,J$5,Lançamentos!$W$5:$W$1004,'BH (3)'!$C$14)))</f>
        <v>x</v>
      </c>
      <c r="K361" s="88" t="str">
        <f>IF($D361="","x",IF('BH (3)'!$B$13=1,SUMIFS(Lançamentos!$Q$5:$Q$1004,Lançamentos!$K$5:$K$1004,$D361,Lançamentos!$U$5:$U$1004,K$5,Lançamentos!$W$5:$W$1004,'BH (3)'!$C$14),SUMIFS(Lançamentos!$Q$5:$Q$1004,Lançamentos!$J$5:$J$1004,$D361,Lançamentos!$U$5:$U$1004,K$5,Lançamentos!$W$5:$W$1004,'BH (3)'!$C$14)))</f>
        <v>x</v>
      </c>
      <c r="L361" s="88" t="str">
        <f>IF($D361="","x",IF('BH (3)'!$B$13=1,SUMIFS(Lançamentos!$Q$5:$Q$1004,Lançamentos!$K$5:$K$1004,$D361,Lançamentos!$U$5:$U$1004,L$5,Lançamentos!$W$5:$W$1004,'BH (3)'!$C$14),SUMIFS(Lançamentos!$Q$5:$Q$1004,Lançamentos!$J$5:$J$1004,$D361,Lançamentos!$U$5:$U$1004,L$5,Lançamentos!$W$5:$W$1004,'BH (3)'!$C$14)))</f>
        <v>x</v>
      </c>
      <c r="M361" s="88" t="str">
        <f>IF($D361="","x",IF('BH (3)'!$B$13=1,SUMIFS(Lançamentos!$Q$5:$Q$1004,Lançamentos!$K$5:$K$1004,$D361,Lançamentos!$U$5:$U$1004,M$5,Lançamentos!$W$5:$W$1004,'BH (3)'!$C$14),SUMIFS(Lançamentos!$Q$5:$Q$1004,Lançamentos!$J$5:$J$1004,$D361,Lançamentos!$U$5:$U$1004,M$5,Lançamentos!$W$5:$W$1004,'BH (3)'!$C$14)))</f>
        <v>x</v>
      </c>
      <c r="N361" s="88" t="str">
        <f>IF($D361="","x",IF('BH (3)'!$B$13=1,SUMIFS(Lançamentos!$Q$5:$Q$1004,Lançamentos!$K$5:$K$1004,$D361,Lançamentos!$U$5:$U$1004,N$5,Lançamentos!$W$5:$W$1004,'BH (3)'!$C$14),SUMIFS(Lançamentos!$Q$5:$Q$1004,Lançamentos!$J$5:$J$1004,$D361,Lançamentos!$U$5:$U$1004,N$5,Lançamentos!$W$5:$W$1004,'BH (3)'!$C$14)))</f>
        <v>x</v>
      </c>
      <c r="O361" s="88" t="str">
        <f>IF($D361="","x",IF('BH (3)'!$B$13=1,SUMIFS(Lançamentos!$Q$5:$Q$1004,Lançamentos!$K$5:$K$1004,$D361,Lançamentos!$U$5:$U$1004,O$5,Lançamentos!$W$5:$W$1004,'BH (3)'!$C$14),SUMIFS(Lançamentos!$Q$5:$Q$1004,Lançamentos!$J$5:$J$1004,$D361,Lançamentos!$U$5:$U$1004,O$5,Lançamentos!$W$5:$W$1004,'BH (3)'!$C$14)))</f>
        <v>x</v>
      </c>
      <c r="P361" s="88" t="str">
        <f>IF($D361="","x",IF('BH (3)'!$B$13=1,SUMIFS(Lançamentos!$Q$5:$Q$1004,Lançamentos!$K$5:$K$1004,$D361,Lançamentos!$U$5:$U$1004,P$5,Lançamentos!$W$5:$W$1004,'BH (3)'!$C$14),SUMIFS(Lançamentos!$Q$5:$Q$1004,Lançamentos!$J$5:$J$1004,$D361,Lançamentos!$U$5:$U$1004,P$5,Lançamentos!$W$5:$W$1004,'BH (3)'!$C$14)))</f>
        <v>x</v>
      </c>
      <c r="Q361" s="177" t="str">
        <f t="shared" si="11"/>
        <v/>
      </c>
    </row>
    <row r="362" spans="3:17" ht="45" customHeight="1" x14ac:dyDescent="0.25">
      <c r="C362" s="81" t="str">
        <f t="shared" si="10"/>
        <v/>
      </c>
      <c r="D362" s="170" t="str">
        <f>IF('BH (3)'!$B$13=1,IF(Adv!D360="","",Adv!D360),IF(Cli!D360="","",Cli!D360))</f>
        <v/>
      </c>
      <c r="E362" s="88" t="str">
        <f>IF($D362="","x",IF('BH (3)'!$B$13=1,SUMIFS(Lançamentos!$Q$5:$Q$1004,Lançamentos!$K$5:$K$1004,$D362,Lançamentos!$U$5:$U$1004,E$5,Lançamentos!$W$5:$W$1004,'BH (3)'!$C$14),SUMIFS(Lançamentos!$Q$5:$Q$1004,Lançamentos!$J$5:$J$1004,$D362,Lançamentos!$U$5:$U$1004,E$5,Lançamentos!$W$5:$W$1004,'BH (3)'!$C$14)))</f>
        <v>x</v>
      </c>
      <c r="F362" s="88" t="str">
        <f>IF($D362="","x",IF('BH (3)'!$B$13=1,SUMIFS(Lançamentos!$Q$5:$Q$1004,Lançamentos!$K$5:$K$1004,$D362,Lançamentos!$U$5:$U$1004,F$5,Lançamentos!$W$5:$W$1004,'BH (3)'!$C$14),SUMIFS(Lançamentos!$Q$5:$Q$1004,Lançamentos!$J$5:$J$1004,$D362,Lançamentos!$U$5:$U$1004,F$5,Lançamentos!$W$5:$W$1004,'BH (3)'!$C$14)))</f>
        <v>x</v>
      </c>
      <c r="G362" s="88" t="str">
        <f>IF($D362="","x",IF('BH (3)'!$B$13=1,SUMIFS(Lançamentos!$Q$5:$Q$1004,Lançamentos!$K$5:$K$1004,$D362,Lançamentos!$U$5:$U$1004,G$5,Lançamentos!$W$5:$W$1004,'BH (3)'!$C$14),SUMIFS(Lançamentos!$Q$5:$Q$1004,Lançamentos!$J$5:$J$1004,$D362,Lançamentos!$U$5:$U$1004,G$5,Lançamentos!$W$5:$W$1004,'BH (3)'!$C$14)))</f>
        <v>x</v>
      </c>
      <c r="H362" s="88" t="str">
        <f>IF($D362="","x",IF('BH (3)'!$B$13=1,SUMIFS(Lançamentos!$Q$5:$Q$1004,Lançamentos!$K$5:$K$1004,$D362,Lançamentos!$U$5:$U$1004,H$5,Lançamentos!$W$5:$W$1004,'BH (3)'!$C$14),SUMIFS(Lançamentos!$Q$5:$Q$1004,Lançamentos!$J$5:$J$1004,$D362,Lançamentos!$U$5:$U$1004,H$5,Lançamentos!$W$5:$W$1004,'BH (3)'!$C$14)))</f>
        <v>x</v>
      </c>
      <c r="I362" s="88" t="str">
        <f>IF($D362="","x",IF('BH (3)'!$B$13=1,SUMIFS(Lançamentos!$Q$5:$Q$1004,Lançamentos!$K$5:$K$1004,$D362,Lançamentos!$U$5:$U$1004,I$5,Lançamentos!$W$5:$W$1004,'BH (3)'!$C$14),SUMIFS(Lançamentos!$Q$5:$Q$1004,Lançamentos!$J$5:$J$1004,$D362,Lançamentos!$U$5:$U$1004,I$5,Lançamentos!$W$5:$W$1004,'BH (3)'!$C$14)))</f>
        <v>x</v>
      </c>
      <c r="J362" s="88" t="str">
        <f>IF($D362="","x",IF('BH (3)'!$B$13=1,SUMIFS(Lançamentos!$Q$5:$Q$1004,Lançamentos!$K$5:$K$1004,$D362,Lançamentos!$U$5:$U$1004,J$5,Lançamentos!$W$5:$W$1004,'BH (3)'!$C$14),SUMIFS(Lançamentos!$Q$5:$Q$1004,Lançamentos!$J$5:$J$1004,$D362,Lançamentos!$U$5:$U$1004,J$5,Lançamentos!$W$5:$W$1004,'BH (3)'!$C$14)))</f>
        <v>x</v>
      </c>
      <c r="K362" s="88" t="str">
        <f>IF($D362="","x",IF('BH (3)'!$B$13=1,SUMIFS(Lançamentos!$Q$5:$Q$1004,Lançamentos!$K$5:$K$1004,$D362,Lançamentos!$U$5:$U$1004,K$5,Lançamentos!$W$5:$W$1004,'BH (3)'!$C$14),SUMIFS(Lançamentos!$Q$5:$Q$1004,Lançamentos!$J$5:$J$1004,$D362,Lançamentos!$U$5:$U$1004,K$5,Lançamentos!$W$5:$W$1004,'BH (3)'!$C$14)))</f>
        <v>x</v>
      </c>
      <c r="L362" s="88" t="str">
        <f>IF($D362="","x",IF('BH (3)'!$B$13=1,SUMIFS(Lançamentos!$Q$5:$Q$1004,Lançamentos!$K$5:$K$1004,$D362,Lançamentos!$U$5:$U$1004,L$5,Lançamentos!$W$5:$W$1004,'BH (3)'!$C$14),SUMIFS(Lançamentos!$Q$5:$Q$1004,Lançamentos!$J$5:$J$1004,$D362,Lançamentos!$U$5:$U$1004,L$5,Lançamentos!$W$5:$W$1004,'BH (3)'!$C$14)))</f>
        <v>x</v>
      </c>
      <c r="M362" s="88" t="str">
        <f>IF($D362="","x",IF('BH (3)'!$B$13=1,SUMIFS(Lançamentos!$Q$5:$Q$1004,Lançamentos!$K$5:$K$1004,$D362,Lançamentos!$U$5:$U$1004,M$5,Lançamentos!$W$5:$W$1004,'BH (3)'!$C$14),SUMIFS(Lançamentos!$Q$5:$Q$1004,Lançamentos!$J$5:$J$1004,$D362,Lançamentos!$U$5:$U$1004,M$5,Lançamentos!$W$5:$W$1004,'BH (3)'!$C$14)))</f>
        <v>x</v>
      </c>
      <c r="N362" s="88" t="str">
        <f>IF($D362="","x",IF('BH (3)'!$B$13=1,SUMIFS(Lançamentos!$Q$5:$Q$1004,Lançamentos!$K$5:$K$1004,$D362,Lançamentos!$U$5:$U$1004,N$5,Lançamentos!$W$5:$W$1004,'BH (3)'!$C$14),SUMIFS(Lançamentos!$Q$5:$Q$1004,Lançamentos!$J$5:$J$1004,$D362,Lançamentos!$U$5:$U$1004,N$5,Lançamentos!$W$5:$W$1004,'BH (3)'!$C$14)))</f>
        <v>x</v>
      </c>
      <c r="O362" s="88" t="str">
        <f>IF($D362="","x",IF('BH (3)'!$B$13=1,SUMIFS(Lançamentos!$Q$5:$Q$1004,Lançamentos!$K$5:$K$1004,$D362,Lançamentos!$U$5:$U$1004,O$5,Lançamentos!$W$5:$W$1004,'BH (3)'!$C$14),SUMIFS(Lançamentos!$Q$5:$Q$1004,Lançamentos!$J$5:$J$1004,$D362,Lançamentos!$U$5:$U$1004,O$5,Lançamentos!$W$5:$W$1004,'BH (3)'!$C$14)))</f>
        <v>x</v>
      </c>
      <c r="P362" s="88" t="str">
        <f>IF($D362="","x",IF('BH (3)'!$B$13=1,SUMIFS(Lançamentos!$Q$5:$Q$1004,Lançamentos!$K$5:$K$1004,$D362,Lançamentos!$U$5:$U$1004,P$5,Lançamentos!$W$5:$W$1004,'BH (3)'!$C$14),SUMIFS(Lançamentos!$Q$5:$Q$1004,Lançamentos!$J$5:$J$1004,$D362,Lançamentos!$U$5:$U$1004,P$5,Lançamentos!$W$5:$W$1004,'BH (3)'!$C$14)))</f>
        <v>x</v>
      </c>
      <c r="Q362" s="177" t="str">
        <f t="shared" si="11"/>
        <v/>
      </c>
    </row>
    <row r="363" spans="3:17" ht="45" customHeight="1" x14ac:dyDescent="0.25">
      <c r="C363" s="81" t="str">
        <f t="shared" si="10"/>
        <v/>
      </c>
      <c r="D363" s="170" t="str">
        <f>IF('BH (3)'!$B$13=1,IF(Adv!D361="","",Adv!D361),IF(Cli!D361="","",Cli!D361))</f>
        <v/>
      </c>
      <c r="E363" s="88" t="str">
        <f>IF($D363="","x",IF('BH (3)'!$B$13=1,SUMIFS(Lançamentos!$Q$5:$Q$1004,Lançamentos!$K$5:$K$1004,$D363,Lançamentos!$U$5:$U$1004,E$5,Lançamentos!$W$5:$W$1004,'BH (3)'!$C$14),SUMIFS(Lançamentos!$Q$5:$Q$1004,Lançamentos!$J$5:$J$1004,$D363,Lançamentos!$U$5:$U$1004,E$5,Lançamentos!$W$5:$W$1004,'BH (3)'!$C$14)))</f>
        <v>x</v>
      </c>
      <c r="F363" s="88" t="str">
        <f>IF($D363="","x",IF('BH (3)'!$B$13=1,SUMIFS(Lançamentos!$Q$5:$Q$1004,Lançamentos!$K$5:$K$1004,$D363,Lançamentos!$U$5:$U$1004,F$5,Lançamentos!$W$5:$W$1004,'BH (3)'!$C$14),SUMIFS(Lançamentos!$Q$5:$Q$1004,Lançamentos!$J$5:$J$1004,$D363,Lançamentos!$U$5:$U$1004,F$5,Lançamentos!$W$5:$W$1004,'BH (3)'!$C$14)))</f>
        <v>x</v>
      </c>
      <c r="G363" s="88" t="str">
        <f>IF($D363="","x",IF('BH (3)'!$B$13=1,SUMIFS(Lançamentos!$Q$5:$Q$1004,Lançamentos!$K$5:$K$1004,$D363,Lançamentos!$U$5:$U$1004,G$5,Lançamentos!$W$5:$W$1004,'BH (3)'!$C$14),SUMIFS(Lançamentos!$Q$5:$Q$1004,Lançamentos!$J$5:$J$1004,$D363,Lançamentos!$U$5:$U$1004,G$5,Lançamentos!$W$5:$W$1004,'BH (3)'!$C$14)))</f>
        <v>x</v>
      </c>
      <c r="H363" s="88" t="str">
        <f>IF($D363="","x",IF('BH (3)'!$B$13=1,SUMIFS(Lançamentos!$Q$5:$Q$1004,Lançamentos!$K$5:$K$1004,$D363,Lançamentos!$U$5:$U$1004,H$5,Lançamentos!$W$5:$W$1004,'BH (3)'!$C$14),SUMIFS(Lançamentos!$Q$5:$Q$1004,Lançamentos!$J$5:$J$1004,$D363,Lançamentos!$U$5:$U$1004,H$5,Lançamentos!$W$5:$W$1004,'BH (3)'!$C$14)))</f>
        <v>x</v>
      </c>
      <c r="I363" s="88" t="str">
        <f>IF($D363="","x",IF('BH (3)'!$B$13=1,SUMIFS(Lançamentos!$Q$5:$Q$1004,Lançamentos!$K$5:$K$1004,$D363,Lançamentos!$U$5:$U$1004,I$5,Lançamentos!$W$5:$W$1004,'BH (3)'!$C$14),SUMIFS(Lançamentos!$Q$5:$Q$1004,Lançamentos!$J$5:$J$1004,$D363,Lançamentos!$U$5:$U$1004,I$5,Lançamentos!$W$5:$W$1004,'BH (3)'!$C$14)))</f>
        <v>x</v>
      </c>
      <c r="J363" s="88" t="str">
        <f>IF($D363="","x",IF('BH (3)'!$B$13=1,SUMIFS(Lançamentos!$Q$5:$Q$1004,Lançamentos!$K$5:$K$1004,$D363,Lançamentos!$U$5:$U$1004,J$5,Lançamentos!$W$5:$W$1004,'BH (3)'!$C$14),SUMIFS(Lançamentos!$Q$5:$Q$1004,Lançamentos!$J$5:$J$1004,$D363,Lançamentos!$U$5:$U$1004,J$5,Lançamentos!$W$5:$W$1004,'BH (3)'!$C$14)))</f>
        <v>x</v>
      </c>
      <c r="K363" s="88" t="str">
        <f>IF($D363="","x",IF('BH (3)'!$B$13=1,SUMIFS(Lançamentos!$Q$5:$Q$1004,Lançamentos!$K$5:$K$1004,$D363,Lançamentos!$U$5:$U$1004,K$5,Lançamentos!$W$5:$W$1004,'BH (3)'!$C$14),SUMIFS(Lançamentos!$Q$5:$Q$1004,Lançamentos!$J$5:$J$1004,$D363,Lançamentos!$U$5:$U$1004,K$5,Lançamentos!$W$5:$W$1004,'BH (3)'!$C$14)))</f>
        <v>x</v>
      </c>
      <c r="L363" s="88" t="str">
        <f>IF($D363="","x",IF('BH (3)'!$B$13=1,SUMIFS(Lançamentos!$Q$5:$Q$1004,Lançamentos!$K$5:$K$1004,$D363,Lançamentos!$U$5:$U$1004,L$5,Lançamentos!$W$5:$W$1004,'BH (3)'!$C$14),SUMIFS(Lançamentos!$Q$5:$Q$1004,Lançamentos!$J$5:$J$1004,$D363,Lançamentos!$U$5:$U$1004,L$5,Lançamentos!$W$5:$W$1004,'BH (3)'!$C$14)))</f>
        <v>x</v>
      </c>
      <c r="M363" s="88" t="str">
        <f>IF($D363="","x",IF('BH (3)'!$B$13=1,SUMIFS(Lançamentos!$Q$5:$Q$1004,Lançamentos!$K$5:$K$1004,$D363,Lançamentos!$U$5:$U$1004,M$5,Lançamentos!$W$5:$W$1004,'BH (3)'!$C$14),SUMIFS(Lançamentos!$Q$5:$Q$1004,Lançamentos!$J$5:$J$1004,$D363,Lançamentos!$U$5:$U$1004,M$5,Lançamentos!$W$5:$W$1004,'BH (3)'!$C$14)))</f>
        <v>x</v>
      </c>
      <c r="N363" s="88" t="str">
        <f>IF($D363="","x",IF('BH (3)'!$B$13=1,SUMIFS(Lançamentos!$Q$5:$Q$1004,Lançamentos!$K$5:$K$1004,$D363,Lançamentos!$U$5:$U$1004,N$5,Lançamentos!$W$5:$W$1004,'BH (3)'!$C$14),SUMIFS(Lançamentos!$Q$5:$Q$1004,Lançamentos!$J$5:$J$1004,$D363,Lançamentos!$U$5:$U$1004,N$5,Lançamentos!$W$5:$W$1004,'BH (3)'!$C$14)))</f>
        <v>x</v>
      </c>
      <c r="O363" s="88" t="str">
        <f>IF($D363="","x",IF('BH (3)'!$B$13=1,SUMIFS(Lançamentos!$Q$5:$Q$1004,Lançamentos!$K$5:$K$1004,$D363,Lançamentos!$U$5:$U$1004,O$5,Lançamentos!$W$5:$W$1004,'BH (3)'!$C$14),SUMIFS(Lançamentos!$Q$5:$Q$1004,Lançamentos!$J$5:$J$1004,$D363,Lançamentos!$U$5:$U$1004,O$5,Lançamentos!$W$5:$W$1004,'BH (3)'!$C$14)))</f>
        <v>x</v>
      </c>
      <c r="P363" s="88" t="str">
        <f>IF($D363="","x",IF('BH (3)'!$B$13=1,SUMIFS(Lançamentos!$Q$5:$Q$1004,Lançamentos!$K$5:$K$1004,$D363,Lançamentos!$U$5:$U$1004,P$5,Lançamentos!$W$5:$W$1004,'BH (3)'!$C$14),SUMIFS(Lançamentos!$Q$5:$Q$1004,Lançamentos!$J$5:$J$1004,$D363,Lançamentos!$U$5:$U$1004,P$5,Lançamentos!$W$5:$W$1004,'BH (3)'!$C$14)))</f>
        <v>x</v>
      </c>
      <c r="Q363" s="177" t="str">
        <f t="shared" si="11"/>
        <v/>
      </c>
    </row>
    <row r="364" spans="3:17" ht="45" customHeight="1" x14ac:dyDescent="0.25">
      <c r="C364" s="81" t="str">
        <f t="shared" si="10"/>
        <v/>
      </c>
      <c r="D364" s="170" t="str">
        <f>IF('BH (3)'!$B$13=1,IF(Adv!D362="","",Adv!D362),IF(Cli!D362="","",Cli!D362))</f>
        <v/>
      </c>
      <c r="E364" s="88" t="str">
        <f>IF($D364="","x",IF('BH (3)'!$B$13=1,SUMIFS(Lançamentos!$Q$5:$Q$1004,Lançamentos!$K$5:$K$1004,$D364,Lançamentos!$U$5:$U$1004,E$5,Lançamentos!$W$5:$W$1004,'BH (3)'!$C$14),SUMIFS(Lançamentos!$Q$5:$Q$1004,Lançamentos!$J$5:$J$1004,$D364,Lançamentos!$U$5:$U$1004,E$5,Lançamentos!$W$5:$W$1004,'BH (3)'!$C$14)))</f>
        <v>x</v>
      </c>
      <c r="F364" s="88" t="str">
        <f>IF($D364="","x",IF('BH (3)'!$B$13=1,SUMIFS(Lançamentos!$Q$5:$Q$1004,Lançamentos!$K$5:$K$1004,$D364,Lançamentos!$U$5:$U$1004,F$5,Lançamentos!$W$5:$W$1004,'BH (3)'!$C$14),SUMIFS(Lançamentos!$Q$5:$Q$1004,Lançamentos!$J$5:$J$1004,$D364,Lançamentos!$U$5:$U$1004,F$5,Lançamentos!$W$5:$W$1004,'BH (3)'!$C$14)))</f>
        <v>x</v>
      </c>
      <c r="G364" s="88" t="str">
        <f>IF($D364="","x",IF('BH (3)'!$B$13=1,SUMIFS(Lançamentos!$Q$5:$Q$1004,Lançamentos!$K$5:$K$1004,$D364,Lançamentos!$U$5:$U$1004,G$5,Lançamentos!$W$5:$W$1004,'BH (3)'!$C$14),SUMIFS(Lançamentos!$Q$5:$Q$1004,Lançamentos!$J$5:$J$1004,$D364,Lançamentos!$U$5:$U$1004,G$5,Lançamentos!$W$5:$W$1004,'BH (3)'!$C$14)))</f>
        <v>x</v>
      </c>
      <c r="H364" s="88" t="str">
        <f>IF($D364="","x",IF('BH (3)'!$B$13=1,SUMIFS(Lançamentos!$Q$5:$Q$1004,Lançamentos!$K$5:$K$1004,$D364,Lançamentos!$U$5:$U$1004,H$5,Lançamentos!$W$5:$W$1004,'BH (3)'!$C$14),SUMIFS(Lançamentos!$Q$5:$Q$1004,Lançamentos!$J$5:$J$1004,$D364,Lançamentos!$U$5:$U$1004,H$5,Lançamentos!$W$5:$W$1004,'BH (3)'!$C$14)))</f>
        <v>x</v>
      </c>
      <c r="I364" s="88" t="str">
        <f>IF($D364="","x",IF('BH (3)'!$B$13=1,SUMIFS(Lançamentos!$Q$5:$Q$1004,Lançamentos!$K$5:$K$1004,$D364,Lançamentos!$U$5:$U$1004,I$5,Lançamentos!$W$5:$W$1004,'BH (3)'!$C$14),SUMIFS(Lançamentos!$Q$5:$Q$1004,Lançamentos!$J$5:$J$1004,$D364,Lançamentos!$U$5:$U$1004,I$5,Lançamentos!$W$5:$W$1004,'BH (3)'!$C$14)))</f>
        <v>x</v>
      </c>
      <c r="J364" s="88" t="str">
        <f>IF($D364="","x",IF('BH (3)'!$B$13=1,SUMIFS(Lançamentos!$Q$5:$Q$1004,Lançamentos!$K$5:$K$1004,$D364,Lançamentos!$U$5:$U$1004,J$5,Lançamentos!$W$5:$W$1004,'BH (3)'!$C$14),SUMIFS(Lançamentos!$Q$5:$Q$1004,Lançamentos!$J$5:$J$1004,$D364,Lançamentos!$U$5:$U$1004,J$5,Lançamentos!$W$5:$W$1004,'BH (3)'!$C$14)))</f>
        <v>x</v>
      </c>
      <c r="K364" s="88" t="str">
        <f>IF($D364="","x",IF('BH (3)'!$B$13=1,SUMIFS(Lançamentos!$Q$5:$Q$1004,Lançamentos!$K$5:$K$1004,$D364,Lançamentos!$U$5:$U$1004,K$5,Lançamentos!$W$5:$W$1004,'BH (3)'!$C$14),SUMIFS(Lançamentos!$Q$5:$Q$1004,Lançamentos!$J$5:$J$1004,$D364,Lançamentos!$U$5:$U$1004,K$5,Lançamentos!$W$5:$W$1004,'BH (3)'!$C$14)))</f>
        <v>x</v>
      </c>
      <c r="L364" s="88" t="str">
        <f>IF($D364="","x",IF('BH (3)'!$B$13=1,SUMIFS(Lançamentos!$Q$5:$Q$1004,Lançamentos!$K$5:$K$1004,$D364,Lançamentos!$U$5:$U$1004,L$5,Lançamentos!$W$5:$W$1004,'BH (3)'!$C$14),SUMIFS(Lançamentos!$Q$5:$Q$1004,Lançamentos!$J$5:$J$1004,$D364,Lançamentos!$U$5:$U$1004,L$5,Lançamentos!$W$5:$W$1004,'BH (3)'!$C$14)))</f>
        <v>x</v>
      </c>
      <c r="M364" s="88" t="str">
        <f>IF($D364="","x",IF('BH (3)'!$B$13=1,SUMIFS(Lançamentos!$Q$5:$Q$1004,Lançamentos!$K$5:$K$1004,$D364,Lançamentos!$U$5:$U$1004,M$5,Lançamentos!$W$5:$W$1004,'BH (3)'!$C$14),SUMIFS(Lançamentos!$Q$5:$Q$1004,Lançamentos!$J$5:$J$1004,$D364,Lançamentos!$U$5:$U$1004,M$5,Lançamentos!$W$5:$W$1004,'BH (3)'!$C$14)))</f>
        <v>x</v>
      </c>
      <c r="N364" s="88" t="str">
        <f>IF($D364="","x",IF('BH (3)'!$B$13=1,SUMIFS(Lançamentos!$Q$5:$Q$1004,Lançamentos!$K$5:$K$1004,$D364,Lançamentos!$U$5:$U$1004,N$5,Lançamentos!$W$5:$W$1004,'BH (3)'!$C$14),SUMIFS(Lançamentos!$Q$5:$Q$1004,Lançamentos!$J$5:$J$1004,$D364,Lançamentos!$U$5:$U$1004,N$5,Lançamentos!$W$5:$W$1004,'BH (3)'!$C$14)))</f>
        <v>x</v>
      </c>
      <c r="O364" s="88" t="str">
        <f>IF($D364="","x",IF('BH (3)'!$B$13=1,SUMIFS(Lançamentos!$Q$5:$Q$1004,Lançamentos!$K$5:$K$1004,$D364,Lançamentos!$U$5:$U$1004,O$5,Lançamentos!$W$5:$W$1004,'BH (3)'!$C$14),SUMIFS(Lançamentos!$Q$5:$Q$1004,Lançamentos!$J$5:$J$1004,$D364,Lançamentos!$U$5:$U$1004,O$5,Lançamentos!$W$5:$W$1004,'BH (3)'!$C$14)))</f>
        <v>x</v>
      </c>
      <c r="P364" s="88" t="str">
        <f>IF($D364="","x",IF('BH (3)'!$B$13=1,SUMIFS(Lançamentos!$Q$5:$Q$1004,Lançamentos!$K$5:$K$1004,$D364,Lançamentos!$U$5:$U$1004,P$5,Lançamentos!$W$5:$W$1004,'BH (3)'!$C$14),SUMIFS(Lançamentos!$Q$5:$Q$1004,Lançamentos!$J$5:$J$1004,$D364,Lançamentos!$U$5:$U$1004,P$5,Lançamentos!$W$5:$W$1004,'BH (3)'!$C$14)))</f>
        <v>x</v>
      </c>
      <c r="Q364" s="177" t="str">
        <f t="shared" si="11"/>
        <v/>
      </c>
    </row>
    <row r="365" spans="3:17" ht="45" customHeight="1" x14ac:dyDescent="0.25">
      <c r="C365" s="81" t="str">
        <f t="shared" si="10"/>
        <v/>
      </c>
      <c r="D365" s="170" t="str">
        <f>IF('BH (3)'!$B$13=1,IF(Adv!D363="","",Adv!D363),IF(Cli!D363="","",Cli!D363))</f>
        <v/>
      </c>
      <c r="E365" s="88" t="str">
        <f>IF($D365="","x",IF('BH (3)'!$B$13=1,SUMIFS(Lançamentos!$Q$5:$Q$1004,Lançamentos!$K$5:$K$1004,$D365,Lançamentos!$U$5:$U$1004,E$5,Lançamentos!$W$5:$W$1004,'BH (3)'!$C$14),SUMIFS(Lançamentos!$Q$5:$Q$1004,Lançamentos!$J$5:$J$1004,$D365,Lançamentos!$U$5:$U$1004,E$5,Lançamentos!$W$5:$W$1004,'BH (3)'!$C$14)))</f>
        <v>x</v>
      </c>
      <c r="F365" s="88" t="str">
        <f>IF($D365="","x",IF('BH (3)'!$B$13=1,SUMIFS(Lançamentos!$Q$5:$Q$1004,Lançamentos!$K$5:$K$1004,$D365,Lançamentos!$U$5:$U$1004,F$5,Lançamentos!$W$5:$W$1004,'BH (3)'!$C$14),SUMIFS(Lançamentos!$Q$5:$Q$1004,Lançamentos!$J$5:$J$1004,$D365,Lançamentos!$U$5:$U$1004,F$5,Lançamentos!$W$5:$W$1004,'BH (3)'!$C$14)))</f>
        <v>x</v>
      </c>
      <c r="G365" s="88" t="str">
        <f>IF($D365="","x",IF('BH (3)'!$B$13=1,SUMIFS(Lançamentos!$Q$5:$Q$1004,Lançamentos!$K$5:$K$1004,$D365,Lançamentos!$U$5:$U$1004,G$5,Lançamentos!$W$5:$W$1004,'BH (3)'!$C$14),SUMIFS(Lançamentos!$Q$5:$Q$1004,Lançamentos!$J$5:$J$1004,$D365,Lançamentos!$U$5:$U$1004,G$5,Lançamentos!$W$5:$W$1004,'BH (3)'!$C$14)))</f>
        <v>x</v>
      </c>
      <c r="H365" s="88" t="str">
        <f>IF($D365="","x",IF('BH (3)'!$B$13=1,SUMIFS(Lançamentos!$Q$5:$Q$1004,Lançamentos!$K$5:$K$1004,$D365,Lançamentos!$U$5:$U$1004,H$5,Lançamentos!$W$5:$W$1004,'BH (3)'!$C$14),SUMIFS(Lançamentos!$Q$5:$Q$1004,Lançamentos!$J$5:$J$1004,$D365,Lançamentos!$U$5:$U$1004,H$5,Lançamentos!$W$5:$W$1004,'BH (3)'!$C$14)))</f>
        <v>x</v>
      </c>
      <c r="I365" s="88" t="str">
        <f>IF($D365="","x",IF('BH (3)'!$B$13=1,SUMIFS(Lançamentos!$Q$5:$Q$1004,Lançamentos!$K$5:$K$1004,$D365,Lançamentos!$U$5:$U$1004,I$5,Lançamentos!$W$5:$W$1004,'BH (3)'!$C$14),SUMIFS(Lançamentos!$Q$5:$Q$1004,Lançamentos!$J$5:$J$1004,$D365,Lançamentos!$U$5:$U$1004,I$5,Lançamentos!$W$5:$W$1004,'BH (3)'!$C$14)))</f>
        <v>x</v>
      </c>
      <c r="J365" s="88" t="str">
        <f>IF($D365="","x",IF('BH (3)'!$B$13=1,SUMIFS(Lançamentos!$Q$5:$Q$1004,Lançamentos!$K$5:$K$1004,$D365,Lançamentos!$U$5:$U$1004,J$5,Lançamentos!$W$5:$W$1004,'BH (3)'!$C$14),SUMIFS(Lançamentos!$Q$5:$Q$1004,Lançamentos!$J$5:$J$1004,$D365,Lançamentos!$U$5:$U$1004,J$5,Lançamentos!$W$5:$W$1004,'BH (3)'!$C$14)))</f>
        <v>x</v>
      </c>
      <c r="K365" s="88" t="str">
        <f>IF($D365="","x",IF('BH (3)'!$B$13=1,SUMIFS(Lançamentos!$Q$5:$Q$1004,Lançamentos!$K$5:$K$1004,$D365,Lançamentos!$U$5:$U$1004,K$5,Lançamentos!$W$5:$W$1004,'BH (3)'!$C$14),SUMIFS(Lançamentos!$Q$5:$Q$1004,Lançamentos!$J$5:$J$1004,$D365,Lançamentos!$U$5:$U$1004,K$5,Lançamentos!$W$5:$W$1004,'BH (3)'!$C$14)))</f>
        <v>x</v>
      </c>
      <c r="L365" s="88" t="str">
        <f>IF($D365="","x",IF('BH (3)'!$B$13=1,SUMIFS(Lançamentos!$Q$5:$Q$1004,Lançamentos!$K$5:$K$1004,$D365,Lançamentos!$U$5:$U$1004,L$5,Lançamentos!$W$5:$W$1004,'BH (3)'!$C$14),SUMIFS(Lançamentos!$Q$5:$Q$1004,Lançamentos!$J$5:$J$1004,$D365,Lançamentos!$U$5:$U$1004,L$5,Lançamentos!$W$5:$W$1004,'BH (3)'!$C$14)))</f>
        <v>x</v>
      </c>
      <c r="M365" s="88" t="str">
        <f>IF($D365="","x",IF('BH (3)'!$B$13=1,SUMIFS(Lançamentos!$Q$5:$Q$1004,Lançamentos!$K$5:$K$1004,$D365,Lançamentos!$U$5:$U$1004,M$5,Lançamentos!$W$5:$W$1004,'BH (3)'!$C$14),SUMIFS(Lançamentos!$Q$5:$Q$1004,Lançamentos!$J$5:$J$1004,$D365,Lançamentos!$U$5:$U$1004,M$5,Lançamentos!$W$5:$W$1004,'BH (3)'!$C$14)))</f>
        <v>x</v>
      </c>
      <c r="N365" s="88" t="str">
        <f>IF($D365="","x",IF('BH (3)'!$B$13=1,SUMIFS(Lançamentos!$Q$5:$Q$1004,Lançamentos!$K$5:$K$1004,$D365,Lançamentos!$U$5:$U$1004,N$5,Lançamentos!$W$5:$W$1004,'BH (3)'!$C$14),SUMIFS(Lançamentos!$Q$5:$Q$1004,Lançamentos!$J$5:$J$1004,$D365,Lançamentos!$U$5:$U$1004,N$5,Lançamentos!$W$5:$W$1004,'BH (3)'!$C$14)))</f>
        <v>x</v>
      </c>
      <c r="O365" s="88" t="str">
        <f>IF($D365="","x",IF('BH (3)'!$B$13=1,SUMIFS(Lançamentos!$Q$5:$Q$1004,Lançamentos!$K$5:$K$1004,$D365,Lançamentos!$U$5:$U$1004,O$5,Lançamentos!$W$5:$W$1004,'BH (3)'!$C$14),SUMIFS(Lançamentos!$Q$5:$Q$1004,Lançamentos!$J$5:$J$1004,$D365,Lançamentos!$U$5:$U$1004,O$5,Lançamentos!$W$5:$W$1004,'BH (3)'!$C$14)))</f>
        <v>x</v>
      </c>
      <c r="P365" s="88" t="str">
        <f>IF($D365="","x",IF('BH (3)'!$B$13=1,SUMIFS(Lançamentos!$Q$5:$Q$1004,Lançamentos!$K$5:$K$1004,$D365,Lançamentos!$U$5:$U$1004,P$5,Lançamentos!$W$5:$W$1004,'BH (3)'!$C$14),SUMIFS(Lançamentos!$Q$5:$Q$1004,Lançamentos!$J$5:$J$1004,$D365,Lançamentos!$U$5:$U$1004,P$5,Lançamentos!$W$5:$W$1004,'BH (3)'!$C$14)))</f>
        <v>x</v>
      </c>
      <c r="Q365" s="177" t="str">
        <f t="shared" si="11"/>
        <v/>
      </c>
    </row>
    <row r="366" spans="3:17" ht="45" customHeight="1" x14ac:dyDescent="0.25">
      <c r="C366" s="81" t="str">
        <f t="shared" si="10"/>
        <v/>
      </c>
      <c r="D366" s="170" t="str">
        <f>IF('BH (3)'!$B$13=1,IF(Adv!D364="","",Adv!D364),IF(Cli!D364="","",Cli!D364))</f>
        <v/>
      </c>
      <c r="E366" s="88" t="str">
        <f>IF($D366="","x",IF('BH (3)'!$B$13=1,SUMIFS(Lançamentos!$Q$5:$Q$1004,Lançamentos!$K$5:$K$1004,$D366,Lançamentos!$U$5:$U$1004,E$5,Lançamentos!$W$5:$W$1004,'BH (3)'!$C$14),SUMIFS(Lançamentos!$Q$5:$Q$1004,Lançamentos!$J$5:$J$1004,$D366,Lançamentos!$U$5:$U$1004,E$5,Lançamentos!$W$5:$W$1004,'BH (3)'!$C$14)))</f>
        <v>x</v>
      </c>
      <c r="F366" s="88" t="str">
        <f>IF($D366="","x",IF('BH (3)'!$B$13=1,SUMIFS(Lançamentos!$Q$5:$Q$1004,Lançamentos!$K$5:$K$1004,$D366,Lançamentos!$U$5:$U$1004,F$5,Lançamentos!$W$5:$W$1004,'BH (3)'!$C$14),SUMIFS(Lançamentos!$Q$5:$Q$1004,Lançamentos!$J$5:$J$1004,$D366,Lançamentos!$U$5:$U$1004,F$5,Lançamentos!$W$5:$W$1004,'BH (3)'!$C$14)))</f>
        <v>x</v>
      </c>
      <c r="G366" s="88" t="str">
        <f>IF($D366="","x",IF('BH (3)'!$B$13=1,SUMIFS(Lançamentos!$Q$5:$Q$1004,Lançamentos!$K$5:$K$1004,$D366,Lançamentos!$U$5:$U$1004,G$5,Lançamentos!$W$5:$W$1004,'BH (3)'!$C$14),SUMIFS(Lançamentos!$Q$5:$Q$1004,Lançamentos!$J$5:$J$1004,$D366,Lançamentos!$U$5:$U$1004,G$5,Lançamentos!$W$5:$W$1004,'BH (3)'!$C$14)))</f>
        <v>x</v>
      </c>
      <c r="H366" s="88" t="str">
        <f>IF($D366="","x",IF('BH (3)'!$B$13=1,SUMIFS(Lançamentos!$Q$5:$Q$1004,Lançamentos!$K$5:$K$1004,$D366,Lançamentos!$U$5:$U$1004,H$5,Lançamentos!$W$5:$W$1004,'BH (3)'!$C$14),SUMIFS(Lançamentos!$Q$5:$Q$1004,Lançamentos!$J$5:$J$1004,$D366,Lançamentos!$U$5:$U$1004,H$5,Lançamentos!$W$5:$W$1004,'BH (3)'!$C$14)))</f>
        <v>x</v>
      </c>
      <c r="I366" s="88" t="str">
        <f>IF($D366="","x",IF('BH (3)'!$B$13=1,SUMIFS(Lançamentos!$Q$5:$Q$1004,Lançamentos!$K$5:$K$1004,$D366,Lançamentos!$U$5:$U$1004,I$5,Lançamentos!$W$5:$W$1004,'BH (3)'!$C$14),SUMIFS(Lançamentos!$Q$5:$Q$1004,Lançamentos!$J$5:$J$1004,$D366,Lançamentos!$U$5:$U$1004,I$5,Lançamentos!$W$5:$W$1004,'BH (3)'!$C$14)))</f>
        <v>x</v>
      </c>
      <c r="J366" s="88" t="str">
        <f>IF($D366="","x",IF('BH (3)'!$B$13=1,SUMIFS(Lançamentos!$Q$5:$Q$1004,Lançamentos!$K$5:$K$1004,$D366,Lançamentos!$U$5:$U$1004,J$5,Lançamentos!$W$5:$W$1004,'BH (3)'!$C$14),SUMIFS(Lançamentos!$Q$5:$Q$1004,Lançamentos!$J$5:$J$1004,$D366,Lançamentos!$U$5:$U$1004,J$5,Lançamentos!$W$5:$W$1004,'BH (3)'!$C$14)))</f>
        <v>x</v>
      </c>
      <c r="K366" s="88" t="str">
        <f>IF($D366="","x",IF('BH (3)'!$B$13=1,SUMIFS(Lançamentos!$Q$5:$Q$1004,Lançamentos!$K$5:$K$1004,$D366,Lançamentos!$U$5:$U$1004,K$5,Lançamentos!$W$5:$W$1004,'BH (3)'!$C$14),SUMIFS(Lançamentos!$Q$5:$Q$1004,Lançamentos!$J$5:$J$1004,$D366,Lançamentos!$U$5:$U$1004,K$5,Lançamentos!$W$5:$W$1004,'BH (3)'!$C$14)))</f>
        <v>x</v>
      </c>
      <c r="L366" s="88" t="str">
        <f>IF($D366="","x",IF('BH (3)'!$B$13=1,SUMIFS(Lançamentos!$Q$5:$Q$1004,Lançamentos!$K$5:$K$1004,$D366,Lançamentos!$U$5:$U$1004,L$5,Lançamentos!$W$5:$W$1004,'BH (3)'!$C$14),SUMIFS(Lançamentos!$Q$5:$Q$1004,Lançamentos!$J$5:$J$1004,$D366,Lançamentos!$U$5:$U$1004,L$5,Lançamentos!$W$5:$W$1004,'BH (3)'!$C$14)))</f>
        <v>x</v>
      </c>
      <c r="M366" s="88" t="str">
        <f>IF($D366="","x",IF('BH (3)'!$B$13=1,SUMIFS(Lançamentos!$Q$5:$Q$1004,Lançamentos!$K$5:$K$1004,$D366,Lançamentos!$U$5:$U$1004,M$5,Lançamentos!$W$5:$W$1004,'BH (3)'!$C$14),SUMIFS(Lançamentos!$Q$5:$Q$1004,Lançamentos!$J$5:$J$1004,$D366,Lançamentos!$U$5:$U$1004,M$5,Lançamentos!$W$5:$W$1004,'BH (3)'!$C$14)))</f>
        <v>x</v>
      </c>
      <c r="N366" s="88" t="str">
        <f>IF($D366="","x",IF('BH (3)'!$B$13=1,SUMIFS(Lançamentos!$Q$5:$Q$1004,Lançamentos!$K$5:$K$1004,$D366,Lançamentos!$U$5:$U$1004,N$5,Lançamentos!$W$5:$W$1004,'BH (3)'!$C$14),SUMIFS(Lançamentos!$Q$5:$Q$1004,Lançamentos!$J$5:$J$1004,$D366,Lançamentos!$U$5:$U$1004,N$5,Lançamentos!$W$5:$W$1004,'BH (3)'!$C$14)))</f>
        <v>x</v>
      </c>
      <c r="O366" s="88" t="str">
        <f>IF($D366="","x",IF('BH (3)'!$B$13=1,SUMIFS(Lançamentos!$Q$5:$Q$1004,Lançamentos!$K$5:$K$1004,$D366,Lançamentos!$U$5:$U$1004,O$5,Lançamentos!$W$5:$W$1004,'BH (3)'!$C$14),SUMIFS(Lançamentos!$Q$5:$Q$1004,Lançamentos!$J$5:$J$1004,$D366,Lançamentos!$U$5:$U$1004,O$5,Lançamentos!$W$5:$W$1004,'BH (3)'!$C$14)))</f>
        <v>x</v>
      </c>
      <c r="P366" s="88" t="str">
        <f>IF($D366="","x",IF('BH (3)'!$B$13=1,SUMIFS(Lançamentos!$Q$5:$Q$1004,Lançamentos!$K$5:$K$1004,$D366,Lançamentos!$U$5:$U$1004,P$5,Lançamentos!$W$5:$W$1004,'BH (3)'!$C$14),SUMIFS(Lançamentos!$Q$5:$Q$1004,Lançamentos!$J$5:$J$1004,$D366,Lançamentos!$U$5:$U$1004,P$5,Lançamentos!$W$5:$W$1004,'BH (3)'!$C$14)))</f>
        <v>x</v>
      </c>
      <c r="Q366" s="177" t="str">
        <f t="shared" si="11"/>
        <v/>
      </c>
    </row>
    <row r="367" spans="3:17" ht="45" customHeight="1" x14ac:dyDescent="0.25">
      <c r="C367" s="81" t="str">
        <f t="shared" si="10"/>
        <v/>
      </c>
      <c r="D367" s="170" t="str">
        <f>IF('BH (3)'!$B$13=1,IF(Adv!D365="","",Adv!D365),IF(Cli!D365="","",Cli!D365))</f>
        <v/>
      </c>
      <c r="E367" s="88" t="str">
        <f>IF($D367="","x",IF('BH (3)'!$B$13=1,SUMIFS(Lançamentos!$Q$5:$Q$1004,Lançamentos!$K$5:$K$1004,$D367,Lançamentos!$U$5:$U$1004,E$5,Lançamentos!$W$5:$W$1004,'BH (3)'!$C$14),SUMIFS(Lançamentos!$Q$5:$Q$1004,Lançamentos!$J$5:$J$1004,$D367,Lançamentos!$U$5:$U$1004,E$5,Lançamentos!$W$5:$W$1004,'BH (3)'!$C$14)))</f>
        <v>x</v>
      </c>
      <c r="F367" s="88" t="str">
        <f>IF($D367="","x",IF('BH (3)'!$B$13=1,SUMIFS(Lançamentos!$Q$5:$Q$1004,Lançamentos!$K$5:$K$1004,$D367,Lançamentos!$U$5:$U$1004,F$5,Lançamentos!$W$5:$W$1004,'BH (3)'!$C$14),SUMIFS(Lançamentos!$Q$5:$Q$1004,Lançamentos!$J$5:$J$1004,$D367,Lançamentos!$U$5:$U$1004,F$5,Lançamentos!$W$5:$W$1004,'BH (3)'!$C$14)))</f>
        <v>x</v>
      </c>
      <c r="G367" s="88" t="str">
        <f>IF($D367="","x",IF('BH (3)'!$B$13=1,SUMIFS(Lançamentos!$Q$5:$Q$1004,Lançamentos!$K$5:$K$1004,$D367,Lançamentos!$U$5:$U$1004,G$5,Lançamentos!$W$5:$W$1004,'BH (3)'!$C$14),SUMIFS(Lançamentos!$Q$5:$Q$1004,Lançamentos!$J$5:$J$1004,$D367,Lançamentos!$U$5:$U$1004,G$5,Lançamentos!$W$5:$W$1004,'BH (3)'!$C$14)))</f>
        <v>x</v>
      </c>
      <c r="H367" s="88" t="str">
        <f>IF($D367="","x",IF('BH (3)'!$B$13=1,SUMIFS(Lançamentos!$Q$5:$Q$1004,Lançamentos!$K$5:$K$1004,$D367,Lançamentos!$U$5:$U$1004,H$5,Lançamentos!$W$5:$W$1004,'BH (3)'!$C$14),SUMIFS(Lançamentos!$Q$5:$Q$1004,Lançamentos!$J$5:$J$1004,$D367,Lançamentos!$U$5:$U$1004,H$5,Lançamentos!$W$5:$W$1004,'BH (3)'!$C$14)))</f>
        <v>x</v>
      </c>
      <c r="I367" s="88" t="str">
        <f>IF($D367="","x",IF('BH (3)'!$B$13=1,SUMIFS(Lançamentos!$Q$5:$Q$1004,Lançamentos!$K$5:$K$1004,$D367,Lançamentos!$U$5:$U$1004,I$5,Lançamentos!$W$5:$W$1004,'BH (3)'!$C$14),SUMIFS(Lançamentos!$Q$5:$Q$1004,Lançamentos!$J$5:$J$1004,$D367,Lançamentos!$U$5:$U$1004,I$5,Lançamentos!$W$5:$W$1004,'BH (3)'!$C$14)))</f>
        <v>x</v>
      </c>
      <c r="J367" s="88" t="str">
        <f>IF($D367="","x",IF('BH (3)'!$B$13=1,SUMIFS(Lançamentos!$Q$5:$Q$1004,Lançamentos!$K$5:$K$1004,$D367,Lançamentos!$U$5:$U$1004,J$5,Lançamentos!$W$5:$W$1004,'BH (3)'!$C$14),SUMIFS(Lançamentos!$Q$5:$Q$1004,Lançamentos!$J$5:$J$1004,$D367,Lançamentos!$U$5:$U$1004,J$5,Lançamentos!$W$5:$W$1004,'BH (3)'!$C$14)))</f>
        <v>x</v>
      </c>
      <c r="K367" s="88" t="str">
        <f>IF($D367="","x",IF('BH (3)'!$B$13=1,SUMIFS(Lançamentos!$Q$5:$Q$1004,Lançamentos!$K$5:$K$1004,$D367,Lançamentos!$U$5:$U$1004,K$5,Lançamentos!$W$5:$W$1004,'BH (3)'!$C$14),SUMIFS(Lançamentos!$Q$5:$Q$1004,Lançamentos!$J$5:$J$1004,$D367,Lançamentos!$U$5:$U$1004,K$5,Lançamentos!$W$5:$W$1004,'BH (3)'!$C$14)))</f>
        <v>x</v>
      </c>
      <c r="L367" s="88" t="str">
        <f>IF($D367="","x",IF('BH (3)'!$B$13=1,SUMIFS(Lançamentos!$Q$5:$Q$1004,Lançamentos!$K$5:$K$1004,$D367,Lançamentos!$U$5:$U$1004,L$5,Lançamentos!$W$5:$W$1004,'BH (3)'!$C$14),SUMIFS(Lançamentos!$Q$5:$Q$1004,Lançamentos!$J$5:$J$1004,$D367,Lançamentos!$U$5:$U$1004,L$5,Lançamentos!$W$5:$W$1004,'BH (3)'!$C$14)))</f>
        <v>x</v>
      </c>
      <c r="M367" s="88" t="str">
        <f>IF($D367="","x",IF('BH (3)'!$B$13=1,SUMIFS(Lançamentos!$Q$5:$Q$1004,Lançamentos!$K$5:$K$1004,$D367,Lançamentos!$U$5:$U$1004,M$5,Lançamentos!$W$5:$W$1004,'BH (3)'!$C$14),SUMIFS(Lançamentos!$Q$5:$Q$1004,Lançamentos!$J$5:$J$1004,$D367,Lançamentos!$U$5:$U$1004,M$5,Lançamentos!$W$5:$W$1004,'BH (3)'!$C$14)))</f>
        <v>x</v>
      </c>
      <c r="N367" s="88" t="str">
        <f>IF($D367="","x",IF('BH (3)'!$B$13=1,SUMIFS(Lançamentos!$Q$5:$Q$1004,Lançamentos!$K$5:$K$1004,$D367,Lançamentos!$U$5:$U$1004,N$5,Lançamentos!$W$5:$W$1004,'BH (3)'!$C$14),SUMIFS(Lançamentos!$Q$5:$Q$1004,Lançamentos!$J$5:$J$1004,$D367,Lançamentos!$U$5:$U$1004,N$5,Lançamentos!$W$5:$W$1004,'BH (3)'!$C$14)))</f>
        <v>x</v>
      </c>
      <c r="O367" s="88" t="str">
        <f>IF($D367="","x",IF('BH (3)'!$B$13=1,SUMIFS(Lançamentos!$Q$5:$Q$1004,Lançamentos!$K$5:$K$1004,$D367,Lançamentos!$U$5:$U$1004,O$5,Lançamentos!$W$5:$W$1004,'BH (3)'!$C$14),SUMIFS(Lançamentos!$Q$5:$Q$1004,Lançamentos!$J$5:$J$1004,$D367,Lançamentos!$U$5:$U$1004,O$5,Lançamentos!$W$5:$W$1004,'BH (3)'!$C$14)))</f>
        <v>x</v>
      </c>
      <c r="P367" s="88" t="str">
        <f>IF($D367="","x",IF('BH (3)'!$B$13=1,SUMIFS(Lançamentos!$Q$5:$Q$1004,Lançamentos!$K$5:$K$1004,$D367,Lançamentos!$U$5:$U$1004,P$5,Lançamentos!$W$5:$W$1004,'BH (3)'!$C$14),SUMIFS(Lançamentos!$Q$5:$Q$1004,Lançamentos!$J$5:$J$1004,$D367,Lançamentos!$U$5:$U$1004,P$5,Lançamentos!$W$5:$W$1004,'BH (3)'!$C$14)))</f>
        <v>x</v>
      </c>
      <c r="Q367" s="177" t="str">
        <f t="shared" si="11"/>
        <v/>
      </c>
    </row>
    <row r="368" spans="3:17" ht="45" customHeight="1" x14ac:dyDescent="0.25">
      <c r="C368" s="81" t="str">
        <f t="shared" si="10"/>
        <v/>
      </c>
      <c r="D368" s="170" t="str">
        <f>IF('BH (3)'!$B$13=1,IF(Adv!D366="","",Adv!D366),IF(Cli!D366="","",Cli!D366))</f>
        <v/>
      </c>
      <c r="E368" s="88" t="str">
        <f>IF($D368="","x",IF('BH (3)'!$B$13=1,SUMIFS(Lançamentos!$Q$5:$Q$1004,Lançamentos!$K$5:$K$1004,$D368,Lançamentos!$U$5:$U$1004,E$5,Lançamentos!$W$5:$W$1004,'BH (3)'!$C$14),SUMIFS(Lançamentos!$Q$5:$Q$1004,Lançamentos!$J$5:$J$1004,$D368,Lançamentos!$U$5:$U$1004,E$5,Lançamentos!$W$5:$W$1004,'BH (3)'!$C$14)))</f>
        <v>x</v>
      </c>
      <c r="F368" s="88" t="str">
        <f>IF($D368="","x",IF('BH (3)'!$B$13=1,SUMIFS(Lançamentos!$Q$5:$Q$1004,Lançamentos!$K$5:$K$1004,$D368,Lançamentos!$U$5:$U$1004,F$5,Lançamentos!$W$5:$W$1004,'BH (3)'!$C$14),SUMIFS(Lançamentos!$Q$5:$Q$1004,Lançamentos!$J$5:$J$1004,$D368,Lançamentos!$U$5:$U$1004,F$5,Lançamentos!$W$5:$W$1004,'BH (3)'!$C$14)))</f>
        <v>x</v>
      </c>
      <c r="G368" s="88" t="str">
        <f>IF($D368="","x",IF('BH (3)'!$B$13=1,SUMIFS(Lançamentos!$Q$5:$Q$1004,Lançamentos!$K$5:$K$1004,$D368,Lançamentos!$U$5:$U$1004,G$5,Lançamentos!$W$5:$W$1004,'BH (3)'!$C$14),SUMIFS(Lançamentos!$Q$5:$Q$1004,Lançamentos!$J$5:$J$1004,$D368,Lançamentos!$U$5:$U$1004,G$5,Lançamentos!$W$5:$W$1004,'BH (3)'!$C$14)))</f>
        <v>x</v>
      </c>
      <c r="H368" s="88" t="str">
        <f>IF($D368="","x",IF('BH (3)'!$B$13=1,SUMIFS(Lançamentos!$Q$5:$Q$1004,Lançamentos!$K$5:$K$1004,$D368,Lançamentos!$U$5:$U$1004,H$5,Lançamentos!$W$5:$W$1004,'BH (3)'!$C$14),SUMIFS(Lançamentos!$Q$5:$Q$1004,Lançamentos!$J$5:$J$1004,$D368,Lançamentos!$U$5:$U$1004,H$5,Lançamentos!$W$5:$W$1004,'BH (3)'!$C$14)))</f>
        <v>x</v>
      </c>
      <c r="I368" s="88" t="str">
        <f>IF($D368="","x",IF('BH (3)'!$B$13=1,SUMIFS(Lançamentos!$Q$5:$Q$1004,Lançamentos!$K$5:$K$1004,$D368,Lançamentos!$U$5:$U$1004,I$5,Lançamentos!$W$5:$W$1004,'BH (3)'!$C$14),SUMIFS(Lançamentos!$Q$5:$Q$1004,Lançamentos!$J$5:$J$1004,$D368,Lançamentos!$U$5:$U$1004,I$5,Lançamentos!$W$5:$W$1004,'BH (3)'!$C$14)))</f>
        <v>x</v>
      </c>
      <c r="J368" s="88" t="str">
        <f>IF($D368="","x",IF('BH (3)'!$B$13=1,SUMIFS(Lançamentos!$Q$5:$Q$1004,Lançamentos!$K$5:$K$1004,$D368,Lançamentos!$U$5:$U$1004,J$5,Lançamentos!$W$5:$W$1004,'BH (3)'!$C$14),SUMIFS(Lançamentos!$Q$5:$Q$1004,Lançamentos!$J$5:$J$1004,$D368,Lançamentos!$U$5:$U$1004,J$5,Lançamentos!$W$5:$W$1004,'BH (3)'!$C$14)))</f>
        <v>x</v>
      </c>
      <c r="K368" s="88" t="str">
        <f>IF($D368="","x",IF('BH (3)'!$B$13=1,SUMIFS(Lançamentos!$Q$5:$Q$1004,Lançamentos!$K$5:$K$1004,$D368,Lançamentos!$U$5:$U$1004,K$5,Lançamentos!$W$5:$W$1004,'BH (3)'!$C$14),SUMIFS(Lançamentos!$Q$5:$Q$1004,Lançamentos!$J$5:$J$1004,$D368,Lançamentos!$U$5:$U$1004,K$5,Lançamentos!$W$5:$W$1004,'BH (3)'!$C$14)))</f>
        <v>x</v>
      </c>
      <c r="L368" s="88" t="str">
        <f>IF($D368="","x",IF('BH (3)'!$B$13=1,SUMIFS(Lançamentos!$Q$5:$Q$1004,Lançamentos!$K$5:$K$1004,$D368,Lançamentos!$U$5:$U$1004,L$5,Lançamentos!$W$5:$W$1004,'BH (3)'!$C$14),SUMIFS(Lançamentos!$Q$5:$Q$1004,Lançamentos!$J$5:$J$1004,$D368,Lançamentos!$U$5:$U$1004,L$5,Lançamentos!$W$5:$W$1004,'BH (3)'!$C$14)))</f>
        <v>x</v>
      </c>
      <c r="M368" s="88" t="str">
        <f>IF($D368="","x",IF('BH (3)'!$B$13=1,SUMIFS(Lançamentos!$Q$5:$Q$1004,Lançamentos!$K$5:$K$1004,$D368,Lançamentos!$U$5:$U$1004,M$5,Lançamentos!$W$5:$W$1004,'BH (3)'!$C$14),SUMIFS(Lançamentos!$Q$5:$Q$1004,Lançamentos!$J$5:$J$1004,$D368,Lançamentos!$U$5:$U$1004,M$5,Lançamentos!$W$5:$W$1004,'BH (3)'!$C$14)))</f>
        <v>x</v>
      </c>
      <c r="N368" s="88" t="str">
        <f>IF($D368="","x",IF('BH (3)'!$B$13=1,SUMIFS(Lançamentos!$Q$5:$Q$1004,Lançamentos!$K$5:$K$1004,$D368,Lançamentos!$U$5:$U$1004,N$5,Lançamentos!$W$5:$W$1004,'BH (3)'!$C$14),SUMIFS(Lançamentos!$Q$5:$Q$1004,Lançamentos!$J$5:$J$1004,$D368,Lançamentos!$U$5:$U$1004,N$5,Lançamentos!$W$5:$W$1004,'BH (3)'!$C$14)))</f>
        <v>x</v>
      </c>
      <c r="O368" s="88" t="str">
        <f>IF($D368="","x",IF('BH (3)'!$B$13=1,SUMIFS(Lançamentos!$Q$5:$Q$1004,Lançamentos!$K$5:$K$1004,$D368,Lançamentos!$U$5:$U$1004,O$5,Lançamentos!$W$5:$W$1004,'BH (3)'!$C$14),SUMIFS(Lançamentos!$Q$5:$Q$1004,Lançamentos!$J$5:$J$1004,$D368,Lançamentos!$U$5:$U$1004,O$5,Lançamentos!$W$5:$W$1004,'BH (3)'!$C$14)))</f>
        <v>x</v>
      </c>
      <c r="P368" s="88" t="str">
        <f>IF($D368="","x",IF('BH (3)'!$B$13=1,SUMIFS(Lançamentos!$Q$5:$Q$1004,Lançamentos!$K$5:$K$1004,$D368,Lançamentos!$U$5:$U$1004,P$5,Lançamentos!$W$5:$W$1004,'BH (3)'!$C$14),SUMIFS(Lançamentos!$Q$5:$Q$1004,Lançamentos!$J$5:$J$1004,$D368,Lançamentos!$U$5:$U$1004,P$5,Lançamentos!$W$5:$W$1004,'BH (3)'!$C$14)))</f>
        <v>x</v>
      </c>
      <c r="Q368" s="177" t="str">
        <f t="shared" si="11"/>
        <v/>
      </c>
    </row>
    <row r="369" spans="3:17" ht="45" customHeight="1" x14ac:dyDescent="0.25">
      <c r="C369" s="81" t="str">
        <f t="shared" si="10"/>
        <v/>
      </c>
      <c r="D369" s="170" t="str">
        <f>IF('BH (3)'!$B$13=1,IF(Adv!D367="","",Adv!D367),IF(Cli!D367="","",Cli!D367))</f>
        <v/>
      </c>
      <c r="E369" s="88" t="str">
        <f>IF($D369="","x",IF('BH (3)'!$B$13=1,SUMIFS(Lançamentos!$Q$5:$Q$1004,Lançamentos!$K$5:$K$1004,$D369,Lançamentos!$U$5:$U$1004,E$5,Lançamentos!$W$5:$W$1004,'BH (3)'!$C$14),SUMIFS(Lançamentos!$Q$5:$Q$1004,Lançamentos!$J$5:$J$1004,$D369,Lançamentos!$U$5:$U$1004,E$5,Lançamentos!$W$5:$W$1004,'BH (3)'!$C$14)))</f>
        <v>x</v>
      </c>
      <c r="F369" s="88" t="str">
        <f>IF($D369="","x",IF('BH (3)'!$B$13=1,SUMIFS(Lançamentos!$Q$5:$Q$1004,Lançamentos!$K$5:$K$1004,$D369,Lançamentos!$U$5:$U$1004,F$5,Lançamentos!$W$5:$W$1004,'BH (3)'!$C$14),SUMIFS(Lançamentos!$Q$5:$Q$1004,Lançamentos!$J$5:$J$1004,$D369,Lançamentos!$U$5:$U$1004,F$5,Lançamentos!$W$5:$W$1004,'BH (3)'!$C$14)))</f>
        <v>x</v>
      </c>
      <c r="G369" s="88" t="str">
        <f>IF($D369="","x",IF('BH (3)'!$B$13=1,SUMIFS(Lançamentos!$Q$5:$Q$1004,Lançamentos!$K$5:$K$1004,$D369,Lançamentos!$U$5:$U$1004,G$5,Lançamentos!$W$5:$W$1004,'BH (3)'!$C$14),SUMIFS(Lançamentos!$Q$5:$Q$1004,Lançamentos!$J$5:$J$1004,$D369,Lançamentos!$U$5:$U$1004,G$5,Lançamentos!$W$5:$W$1004,'BH (3)'!$C$14)))</f>
        <v>x</v>
      </c>
      <c r="H369" s="88" t="str">
        <f>IF($D369="","x",IF('BH (3)'!$B$13=1,SUMIFS(Lançamentos!$Q$5:$Q$1004,Lançamentos!$K$5:$K$1004,$D369,Lançamentos!$U$5:$U$1004,H$5,Lançamentos!$W$5:$W$1004,'BH (3)'!$C$14),SUMIFS(Lançamentos!$Q$5:$Q$1004,Lançamentos!$J$5:$J$1004,$D369,Lançamentos!$U$5:$U$1004,H$5,Lançamentos!$W$5:$W$1004,'BH (3)'!$C$14)))</f>
        <v>x</v>
      </c>
      <c r="I369" s="88" t="str">
        <f>IF($D369="","x",IF('BH (3)'!$B$13=1,SUMIFS(Lançamentos!$Q$5:$Q$1004,Lançamentos!$K$5:$K$1004,$D369,Lançamentos!$U$5:$U$1004,I$5,Lançamentos!$W$5:$W$1004,'BH (3)'!$C$14),SUMIFS(Lançamentos!$Q$5:$Q$1004,Lançamentos!$J$5:$J$1004,$D369,Lançamentos!$U$5:$U$1004,I$5,Lançamentos!$W$5:$W$1004,'BH (3)'!$C$14)))</f>
        <v>x</v>
      </c>
      <c r="J369" s="88" t="str">
        <f>IF($D369="","x",IF('BH (3)'!$B$13=1,SUMIFS(Lançamentos!$Q$5:$Q$1004,Lançamentos!$K$5:$K$1004,$D369,Lançamentos!$U$5:$U$1004,J$5,Lançamentos!$W$5:$W$1004,'BH (3)'!$C$14),SUMIFS(Lançamentos!$Q$5:$Q$1004,Lançamentos!$J$5:$J$1004,$D369,Lançamentos!$U$5:$U$1004,J$5,Lançamentos!$W$5:$W$1004,'BH (3)'!$C$14)))</f>
        <v>x</v>
      </c>
      <c r="K369" s="88" t="str">
        <f>IF($D369="","x",IF('BH (3)'!$B$13=1,SUMIFS(Lançamentos!$Q$5:$Q$1004,Lançamentos!$K$5:$K$1004,$D369,Lançamentos!$U$5:$U$1004,K$5,Lançamentos!$W$5:$W$1004,'BH (3)'!$C$14),SUMIFS(Lançamentos!$Q$5:$Q$1004,Lançamentos!$J$5:$J$1004,$D369,Lançamentos!$U$5:$U$1004,K$5,Lançamentos!$W$5:$W$1004,'BH (3)'!$C$14)))</f>
        <v>x</v>
      </c>
      <c r="L369" s="88" t="str">
        <f>IF($D369="","x",IF('BH (3)'!$B$13=1,SUMIFS(Lançamentos!$Q$5:$Q$1004,Lançamentos!$K$5:$K$1004,$D369,Lançamentos!$U$5:$U$1004,L$5,Lançamentos!$W$5:$W$1004,'BH (3)'!$C$14),SUMIFS(Lançamentos!$Q$5:$Q$1004,Lançamentos!$J$5:$J$1004,$D369,Lançamentos!$U$5:$U$1004,L$5,Lançamentos!$W$5:$W$1004,'BH (3)'!$C$14)))</f>
        <v>x</v>
      </c>
      <c r="M369" s="88" t="str">
        <f>IF($D369="","x",IF('BH (3)'!$B$13=1,SUMIFS(Lançamentos!$Q$5:$Q$1004,Lançamentos!$K$5:$K$1004,$D369,Lançamentos!$U$5:$U$1004,M$5,Lançamentos!$W$5:$W$1004,'BH (3)'!$C$14),SUMIFS(Lançamentos!$Q$5:$Q$1004,Lançamentos!$J$5:$J$1004,$D369,Lançamentos!$U$5:$U$1004,M$5,Lançamentos!$W$5:$W$1004,'BH (3)'!$C$14)))</f>
        <v>x</v>
      </c>
      <c r="N369" s="88" t="str">
        <f>IF($D369="","x",IF('BH (3)'!$B$13=1,SUMIFS(Lançamentos!$Q$5:$Q$1004,Lançamentos!$K$5:$K$1004,$D369,Lançamentos!$U$5:$U$1004,N$5,Lançamentos!$W$5:$W$1004,'BH (3)'!$C$14),SUMIFS(Lançamentos!$Q$5:$Q$1004,Lançamentos!$J$5:$J$1004,$D369,Lançamentos!$U$5:$U$1004,N$5,Lançamentos!$W$5:$W$1004,'BH (3)'!$C$14)))</f>
        <v>x</v>
      </c>
      <c r="O369" s="88" t="str">
        <f>IF($D369="","x",IF('BH (3)'!$B$13=1,SUMIFS(Lançamentos!$Q$5:$Q$1004,Lançamentos!$K$5:$K$1004,$D369,Lançamentos!$U$5:$U$1004,O$5,Lançamentos!$W$5:$W$1004,'BH (3)'!$C$14),SUMIFS(Lançamentos!$Q$5:$Q$1004,Lançamentos!$J$5:$J$1004,$D369,Lançamentos!$U$5:$U$1004,O$5,Lançamentos!$W$5:$W$1004,'BH (3)'!$C$14)))</f>
        <v>x</v>
      </c>
      <c r="P369" s="88" t="str">
        <f>IF($D369="","x",IF('BH (3)'!$B$13=1,SUMIFS(Lançamentos!$Q$5:$Q$1004,Lançamentos!$K$5:$K$1004,$D369,Lançamentos!$U$5:$U$1004,P$5,Lançamentos!$W$5:$W$1004,'BH (3)'!$C$14),SUMIFS(Lançamentos!$Q$5:$Q$1004,Lançamentos!$J$5:$J$1004,$D369,Lançamentos!$U$5:$U$1004,P$5,Lançamentos!$W$5:$W$1004,'BH (3)'!$C$14)))</f>
        <v>x</v>
      </c>
      <c r="Q369" s="177" t="str">
        <f t="shared" si="11"/>
        <v/>
      </c>
    </row>
    <row r="370" spans="3:17" ht="45" customHeight="1" x14ac:dyDescent="0.25">
      <c r="C370" s="81" t="str">
        <f t="shared" si="10"/>
        <v/>
      </c>
      <c r="D370" s="170" t="str">
        <f>IF('BH (3)'!$B$13=1,IF(Adv!D368="","",Adv!D368),IF(Cli!D368="","",Cli!D368))</f>
        <v/>
      </c>
      <c r="E370" s="88" t="str">
        <f>IF($D370="","x",IF('BH (3)'!$B$13=1,SUMIFS(Lançamentos!$Q$5:$Q$1004,Lançamentos!$K$5:$K$1004,$D370,Lançamentos!$U$5:$U$1004,E$5,Lançamentos!$W$5:$W$1004,'BH (3)'!$C$14),SUMIFS(Lançamentos!$Q$5:$Q$1004,Lançamentos!$J$5:$J$1004,$D370,Lançamentos!$U$5:$U$1004,E$5,Lançamentos!$W$5:$W$1004,'BH (3)'!$C$14)))</f>
        <v>x</v>
      </c>
      <c r="F370" s="88" t="str">
        <f>IF($D370="","x",IF('BH (3)'!$B$13=1,SUMIFS(Lançamentos!$Q$5:$Q$1004,Lançamentos!$K$5:$K$1004,$D370,Lançamentos!$U$5:$U$1004,F$5,Lançamentos!$W$5:$W$1004,'BH (3)'!$C$14),SUMIFS(Lançamentos!$Q$5:$Q$1004,Lançamentos!$J$5:$J$1004,$D370,Lançamentos!$U$5:$U$1004,F$5,Lançamentos!$W$5:$W$1004,'BH (3)'!$C$14)))</f>
        <v>x</v>
      </c>
      <c r="G370" s="88" t="str">
        <f>IF($D370="","x",IF('BH (3)'!$B$13=1,SUMIFS(Lançamentos!$Q$5:$Q$1004,Lançamentos!$K$5:$K$1004,$D370,Lançamentos!$U$5:$U$1004,G$5,Lançamentos!$W$5:$W$1004,'BH (3)'!$C$14),SUMIFS(Lançamentos!$Q$5:$Q$1004,Lançamentos!$J$5:$J$1004,$D370,Lançamentos!$U$5:$U$1004,G$5,Lançamentos!$W$5:$W$1004,'BH (3)'!$C$14)))</f>
        <v>x</v>
      </c>
      <c r="H370" s="88" t="str">
        <f>IF($D370="","x",IF('BH (3)'!$B$13=1,SUMIFS(Lançamentos!$Q$5:$Q$1004,Lançamentos!$K$5:$K$1004,$D370,Lançamentos!$U$5:$U$1004,H$5,Lançamentos!$W$5:$W$1004,'BH (3)'!$C$14),SUMIFS(Lançamentos!$Q$5:$Q$1004,Lançamentos!$J$5:$J$1004,$D370,Lançamentos!$U$5:$U$1004,H$5,Lançamentos!$W$5:$W$1004,'BH (3)'!$C$14)))</f>
        <v>x</v>
      </c>
      <c r="I370" s="88" t="str">
        <f>IF($D370="","x",IF('BH (3)'!$B$13=1,SUMIFS(Lançamentos!$Q$5:$Q$1004,Lançamentos!$K$5:$K$1004,$D370,Lançamentos!$U$5:$U$1004,I$5,Lançamentos!$W$5:$W$1004,'BH (3)'!$C$14),SUMIFS(Lançamentos!$Q$5:$Q$1004,Lançamentos!$J$5:$J$1004,$D370,Lançamentos!$U$5:$U$1004,I$5,Lançamentos!$W$5:$W$1004,'BH (3)'!$C$14)))</f>
        <v>x</v>
      </c>
      <c r="J370" s="88" t="str">
        <f>IF($D370="","x",IF('BH (3)'!$B$13=1,SUMIFS(Lançamentos!$Q$5:$Q$1004,Lançamentos!$K$5:$K$1004,$D370,Lançamentos!$U$5:$U$1004,J$5,Lançamentos!$W$5:$W$1004,'BH (3)'!$C$14),SUMIFS(Lançamentos!$Q$5:$Q$1004,Lançamentos!$J$5:$J$1004,$D370,Lançamentos!$U$5:$U$1004,J$5,Lançamentos!$W$5:$W$1004,'BH (3)'!$C$14)))</f>
        <v>x</v>
      </c>
      <c r="K370" s="88" t="str">
        <f>IF($D370="","x",IF('BH (3)'!$B$13=1,SUMIFS(Lançamentos!$Q$5:$Q$1004,Lançamentos!$K$5:$K$1004,$D370,Lançamentos!$U$5:$U$1004,K$5,Lançamentos!$W$5:$W$1004,'BH (3)'!$C$14),SUMIFS(Lançamentos!$Q$5:$Q$1004,Lançamentos!$J$5:$J$1004,$D370,Lançamentos!$U$5:$U$1004,K$5,Lançamentos!$W$5:$W$1004,'BH (3)'!$C$14)))</f>
        <v>x</v>
      </c>
      <c r="L370" s="88" t="str">
        <f>IF($D370="","x",IF('BH (3)'!$B$13=1,SUMIFS(Lançamentos!$Q$5:$Q$1004,Lançamentos!$K$5:$K$1004,$D370,Lançamentos!$U$5:$U$1004,L$5,Lançamentos!$W$5:$W$1004,'BH (3)'!$C$14),SUMIFS(Lançamentos!$Q$5:$Q$1004,Lançamentos!$J$5:$J$1004,$D370,Lançamentos!$U$5:$U$1004,L$5,Lançamentos!$W$5:$W$1004,'BH (3)'!$C$14)))</f>
        <v>x</v>
      </c>
      <c r="M370" s="88" t="str">
        <f>IF($D370="","x",IF('BH (3)'!$B$13=1,SUMIFS(Lançamentos!$Q$5:$Q$1004,Lançamentos!$K$5:$K$1004,$D370,Lançamentos!$U$5:$U$1004,M$5,Lançamentos!$W$5:$W$1004,'BH (3)'!$C$14),SUMIFS(Lançamentos!$Q$5:$Q$1004,Lançamentos!$J$5:$J$1004,$D370,Lançamentos!$U$5:$U$1004,M$5,Lançamentos!$W$5:$W$1004,'BH (3)'!$C$14)))</f>
        <v>x</v>
      </c>
      <c r="N370" s="88" t="str">
        <f>IF($D370="","x",IF('BH (3)'!$B$13=1,SUMIFS(Lançamentos!$Q$5:$Q$1004,Lançamentos!$K$5:$K$1004,$D370,Lançamentos!$U$5:$U$1004,N$5,Lançamentos!$W$5:$W$1004,'BH (3)'!$C$14),SUMIFS(Lançamentos!$Q$5:$Q$1004,Lançamentos!$J$5:$J$1004,$D370,Lançamentos!$U$5:$U$1004,N$5,Lançamentos!$W$5:$W$1004,'BH (3)'!$C$14)))</f>
        <v>x</v>
      </c>
      <c r="O370" s="88" t="str">
        <f>IF($D370="","x",IF('BH (3)'!$B$13=1,SUMIFS(Lançamentos!$Q$5:$Q$1004,Lançamentos!$K$5:$K$1004,$D370,Lançamentos!$U$5:$U$1004,O$5,Lançamentos!$W$5:$W$1004,'BH (3)'!$C$14),SUMIFS(Lançamentos!$Q$5:$Q$1004,Lançamentos!$J$5:$J$1004,$D370,Lançamentos!$U$5:$U$1004,O$5,Lançamentos!$W$5:$W$1004,'BH (3)'!$C$14)))</f>
        <v>x</v>
      </c>
      <c r="P370" s="88" t="str">
        <f>IF($D370="","x",IF('BH (3)'!$B$13=1,SUMIFS(Lançamentos!$Q$5:$Q$1004,Lançamentos!$K$5:$K$1004,$D370,Lançamentos!$U$5:$U$1004,P$5,Lançamentos!$W$5:$W$1004,'BH (3)'!$C$14),SUMIFS(Lançamentos!$Q$5:$Q$1004,Lançamentos!$J$5:$J$1004,$D370,Lançamentos!$U$5:$U$1004,P$5,Lançamentos!$W$5:$W$1004,'BH (3)'!$C$14)))</f>
        <v>x</v>
      </c>
      <c r="Q370" s="177" t="str">
        <f t="shared" si="11"/>
        <v/>
      </c>
    </row>
    <row r="371" spans="3:17" ht="45" customHeight="1" x14ac:dyDescent="0.25">
      <c r="C371" s="81" t="str">
        <f t="shared" si="10"/>
        <v/>
      </c>
      <c r="D371" s="170" t="str">
        <f>IF('BH (3)'!$B$13=1,IF(Adv!D369="","",Adv!D369),IF(Cli!D369="","",Cli!D369))</f>
        <v/>
      </c>
      <c r="E371" s="88" t="str">
        <f>IF($D371="","x",IF('BH (3)'!$B$13=1,SUMIFS(Lançamentos!$Q$5:$Q$1004,Lançamentos!$K$5:$K$1004,$D371,Lançamentos!$U$5:$U$1004,E$5,Lançamentos!$W$5:$W$1004,'BH (3)'!$C$14),SUMIFS(Lançamentos!$Q$5:$Q$1004,Lançamentos!$J$5:$J$1004,$D371,Lançamentos!$U$5:$U$1004,E$5,Lançamentos!$W$5:$W$1004,'BH (3)'!$C$14)))</f>
        <v>x</v>
      </c>
      <c r="F371" s="88" t="str">
        <f>IF($D371="","x",IF('BH (3)'!$B$13=1,SUMIFS(Lançamentos!$Q$5:$Q$1004,Lançamentos!$K$5:$K$1004,$D371,Lançamentos!$U$5:$U$1004,F$5,Lançamentos!$W$5:$W$1004,'BH (3)'!$C$14),SUMIFS(Lançamentos!$Q$5:$Q$1004,Lançamentos!$J$5:$J$1004,$D371,Lançamentos!$U$5:$U$1004,F$5,Lançamentos!$W$5:$W$1004,'BH (3)'!$C$14)))</f>
        <v>x</v>
      </c>
      <c r="G371" s="88" t="str">
        <f>IF($D371="","x",IF('BH (3)'!$B$13=1,SUMIFS(Lançamentos!$Q$5:$Q$1004,Lançamentos!$K$5:$K$1004,$D371,Lançamentos!$U$5:$U$1004,G$5,Lançamentos!$W$5:$W$1004,'BH (3)'!$C$14),SUMIFS(Lançamentos!$Q$5:$Q$1004,Lançamentos!$J$5:$J$1004,$D371,Lançamentos!$U$5:$U$1004,G$5,Lançamentos!$W$5:$W$1004,'BH (3)'!$C$14)))</f>
        <v>x</v>
      </c>
      <c r="H371" s="88" t="str">
        <f>IF($D371="","x",IF('BH (3)'!$B$13=1,SUMIFS(Lançamentos!$Q$5:$Q$1004,Lançamentos!$K$5:$K$1004,$D371,Lançamentos!$U$5:$U$1004,H$5,Lançamentos!$W$5:$W$1004,'BH (3)'!$C$14),SUMIFS(Lançamentos!$Q$5:$Q$1004,Lançamentos!$J$5:$J$1004,$D371,Lançamentos!$U$5:$U$1004,H$5,Lançamentos!$W$5:$W$1004,'BH (3)'!$C$14)))</f>
        <v>x</v>
      </c>
      <c r="I371" s="88" t="str">
        <f>IF($D371="","x",IF('BH (3)'!$B$13=1,SUMIFS(Lançamentos!$Q$5:$Q$1004,Lançamentos!$K$5:$K$1004,$D371,Lançamentos!$U$5:$U$1004,I$5,Lançamentos!$W$5:$W$1004,'BH (3)'!$C$14),SUMIFS(Lançamentos!$Q$5:$Q$1004,Lançamentos!$J$5:$J$1004,$D371,Lançamentos!$U$5:$U$1004,I$5,Lançamentos!$W$5:$W$1004,'BH (3)'!$C$14)))</f>
        <v>x</v>
      </c>
      <c r="J371" s="88" t="str">
        <f>IF($D371="","x",IF('BH (3)'!$B$13=1,SUMIFS(Lançamentos!$Q$5:$Q$1004,Lançamentos!$K$5:$K$1004,$D371,Lançamentos!$U$5:$U$1004,J$5,Lançamentos!$W$5:$W$1004,'BH (3)'!$C$14),SUMIFS(Lançamentos!$Q$5:$Q$1004,Lançamentos!$J$5:$J$1004,$D371,Lançamentos!$U$5:$U$1004,J$5,Lançamentos!$W$5:$W$1004,'BH (3)'!$C$14)))</f>
        <v>x</v>
      </c>
      <c r="K371" s="88" t="str">
        <f>IF($D371="","x",IF('BH (3)'!$B$13=1,SUMIFS(Lançamentos!$Q$5:$Q$1004,Lançamentos!$K$5:$K$1004,$D371,Lançamentos!$U$5:$U$1004,K$5,Lançamentos!$W$5:$W$1004,'BH (3)'!$C$14),SUMIFS(Lançamentos!$Q$5:$Q$1004,Lançamentos!$J$5:$J$1004,$D371,Lançamentos!$U$5:$U$1004,K$5,Lançamentos!$W$5:$W$1004,'BH (3)'!$C$14)))</f>
        <v>x</v>
      </c>
      <c r="L371" s="88" t="str">
        <f>IF($D371="","x",IF('BH (3)'!$B$13=1,SUMIFS(Lançamentos!$Q$5:$Q$1004,Lançamentos!$K$5:$K$1004,$D371,Lançamentos!$U$5:$U$1004,L$5,Lançamentos!$W$5:$W$1004,'BH (3)'!$C$14),SUMIFS(Lançamentos!$Q$5:$Q$1004,Lançamentos!$J$5:$J$1004,$D371,Lançamentos!$U$5:$U$1004,L$5,Lançamentos!$W$5:$W$1004,'BH (3)'!$C$14)))</f>
        <v>x</v>
      </c>
      <c r="M371" s="88" t="str">
        <f>IF($D371="","x",IF('BH (3)'!$B$13=1,SUMIFS(Lançamentos!$Q$5:$Q$1004,Lançamentos!$K$5:$K$1004,$D371,Lançamentos!$U$5:$U$1004,M$5,Lançamentos!$W$5:$W$1004,'BH (3)'!$C$14),SUMIFS(Lançamentos!$Q$5:$Q$1004,Lançamentos!$J$5:$J$1004,$D371,Lançamentos!$U$5:$U$1004,M$5,Lançamentos!$W$5:$W$1004,'BH (3)'!$C$14)))</f>
        <v>x</v>
      </c>
      <c r="N371" s="88" t="str">
        <f>IF($D371="","x",IF('BH (3)'!$B$13=1,SUMIFS(Lançamentos!$Q$5:$Q$1004,Lançamentos!$K$5:$K$1004,$D371,Lançamentos!$U$5:$U$1004,N$5,Lançamentos!$W$5:$W$1004,'BH (3)'!$C$14),SUMIFS(Lançamentos!$Q$5:$Q$1004,Lançamentos!$J$5:$J$1004,$D371,Lançamentos!$U$5:$U$1004,N$5,Lançamentos!$W$5:$W$1004,'BH (3)'!$C$14)))</f>
        <v>x</v>
      </c>
      <c r="O371" s="88" t="str">
        <f>IF($D371="","x",IF('BH (3)'!$B$13=1,SUMIFS(Lançamentos!$Q$5:$Q$1004,Lançamentos!$K$5:$K$1004,$D371,Lançamentos!$U$5:$U$1004,O$5,Lançamentos!$W$5:$W$1004,'BH (3)'!$C$14),SUMIFS(Lançamentos!$Q$5:$Q$1004,Lançamentos!$J$5:$J$1004,$D371,Lançamentos!$U$5:$U$1004,O$5,Lançamentos!$W$5:$W$1004,'BH (3)'!$C$14)))</f>
        <v>x</v>
      </c>
      <c r="P371" s="88" t="str">
        <f>IF($D371="","x",IF('BH (3)'!$B$13=1,SUMIFS(Lançamentos!$Q$5:$Q$1004,Lançamentos!$K$5:$K$1004,$D371,Lançamentos!$U$5:$U$1004,P$5,Lançamentos!$W$5:$W$1004,'BH (3)'!$C$14),SUMIFS(Lançamentos!$Q$5:$Q$1004,Lançamentos!$J$5:$J$1004,$D371,Lançamentos!$U$5:$U$1004,P$5,Lançamentos!$W$5:$W$1004,'BH (3)'!$C$14)))</f>
        <v>x</v>
      </c>
      <c r="Q371" s="177" t="str">
        <f t="shared" si="11"/>
        <v/>
      </c>
    </row>
    <row r="372" spans="3:17" ht="45" customHeight="1" x14ac:dyDescent="0.25">
      <c r="C372" s="81" t="str">
        <f t="shared" si="10"/>
        <v/>
      </c>
      <c r="D372" s="170" t="str">
        <f>IF('BH (3)'!$B$13=1,IF(Adv!D370="","",Adv!D370),IF(Cli!D370="","",Cli!D370))</f>
        <v/>
      </c>
      <c r="E372" s="88" t="str">
        <f>IF($D372="","x",IF('BH (3)'!$B$13=1,SUMIFS(Lançamentos!$Q$5:$Q$1004,Lançamentos!$K$5:$K$1004,$D372,Lançamentos!$U$5:$U$1004,E$5,Lançamentos!$W$5:$W$1004,'BH (3)'!$C$14),SUMIFS(Lançamentos!$Q$5:$Q$1004,Lançamentos!$J$5:$J$1004,$D372,Lançamentos!$U$5:$U$1004,E$5,Lançamentos!$W$5:$W$1004,'BH (3)'!$C$14)))</f>
        <v>x</v>
      </c>
      <c r="F372" s="88" t="str">
        <f>IF($D372="","x",IF('BH (3)'!$B$13=1,SUMIFS(Lançamentos!$Q$5:$Q$1004,Lançamentos!$K$5:$K$1004,$D372,Lançamentos!$U$5:$U$1004,F$5,Lançamentos!$W$5:$W$1004,'BH (3)'!$C$14),SUMIFS(Lançamentos!$Q$5:$Q$1004,Lançamentos!$J$5:$J$1004,$D372,Lançamentos!$U$5:$U$1004,F$5,Lançamentos!$W$5:$W$1004,'BH (3)'!$C$14)))</f>
        <v>x</v>
      </c>
      <c r="G372" s="88" t="str">
        <f>IF($D372="","x",IF('BH (3)'!$B$13=1,SUMIFS(Lançamentos!$Q$5:$Q$1004,Lançamentos!$K$5:$K$1004,$D372,Lançamentos!$U$5:$U$1004,G$5,Lançamentos!$W$5:$W$1004,'BH (3)'!$C$14),SUMIFS(Lançamentos!$Q$5:$Q$1004,Lançamentos!$J$5:$J$1004,$D372,Lançamentos!$U$5:$U$1004,G$5,Lançamentos!$W$5:$W$1004,'BH (3)'!$C$14)))</f>
        <v>x</v>
      </c>
      <c r="H372" s="88" t="str">
        <f>IF($D372="","x",IF('BH (3)'!$B$13=1,SUMIFS(Lançamentos!$Q$5:$Q$1004,Lançamentos!$K$5:$K$1004,$D372,Lançamentos!$U$5:$U$1004,H$5,Lançamentos!$W$5:$W$1004,'BH (3)'!$C$14),SUMIFS(Lançamentos!$Q$5:$Q$1004,Lançamentos!$J$5:$J$1004,$D372,Lançamentos!$U$5:$U$1004,H$5,Lançamentos!$W$5:$W$1004,'BH (3)'!$C$14)))</f>
        <v>x</v>
      </c>
      <c r="I372" s="88" t="str">
        <f>IF($D372="","x",IF('BH (3)'!$B$13=1,SUMIFS(Lançamentos!$Q$5:$Q$1004,Lançamentos!$K$5:$K$1004,$D372,Lançamentos!$U$5:$U$1004,I$5,Lançamentos!$W$5:$W$1004,'BH (3)'!$C$14),SUMIFS(Lançamentos!$Q$5:$Q$1004,Lançamentos!$J$5:$J$1004,$D372,Lançamentos!$U$5:$U$1004,I$5,Lançamentos!$W$5:$W$1004,'BH (3)'!$C$14)))</f>
        <v>x</v>
      </c>
      <c r="J372" s="88" t="str">
        <f>IF($D372="","x",IF('BH (3)'!$B$13=1,SUMIFS(Lançamentos!$Q$5:$Q$1004,Lançamentos!$K$5:$K$1004,$D372,Lançamentos!$U$5:$U$1004,J$5,Lançamentos!$W$5:$W$1004,'BH (3)'!$C$14),SUMIFS(Lançamentos!$Q$5:$Q$1004,Lançamentos!$J$5:$J$1004,$D372,Lançamentos!$U$5:$U$1004,J$5,Lançamentos!$W$5:$W$1004,'BH (3)'!$C$14)))</f>
        <v>x</v>
      </c>
      <c r="K372" s="88" t="str">
        <f>IF($D372="","x",IF('BH (3)'!$B$13=1,SUMIFS(Lançamentos!$Q$5:$Q$1004,Lançamentos!$K$5:$K$1004,$D372,Lançamentos!$U$5:$U$1004,K$5,Lançamentos!$W$5:$W$1004,'BH (3)'!$C$14),SUMIFS(Lançamentos!$Q$5:$Q$1004,Lançamentos!$J$5:$J$1004,$D372,Lançamentos!$U$5:$U$1004,K$5,Lançamentos!$W$5:$W$1004,'BH (3)'!$C$14)))</f>
        <v>x</v>
      </c>
      <c r="L372" s="88" t="str">
        <f>IF($D372="","x",IF('BH (3)'!$B$13=1,SUMIFS(Lançamentos!$Q$5:$Q$1004,Lançamentos!$K$5:$K$1004,$D372,Lançamentos!$U$5:$U$1004,L$5,Lançamentos!$W$5:$W$1004,'BH (3)'!$C$14),SUMIFS(Lançamentos!$Q$5:$Q$1004,Lançamentos!$J$5:$J$1004,$D372,Lançamentos!$U$5:$U$1004,L$5,Lançamentos!$W$5:$W$1004,'BH (3)'!$C$14)))</f>
        <v>x</v>
      </c>
      <c r="M372" s="88" t="str">
        <f>IF($D372="","x",IF('BH (3)'!$B$13=1,SUMIFS(Lançamentos!$Q$5:$Q$1004,Lançamentos!$K$5:$K$1004,$D372,Lançamentos!$U$5:$U$1004,M$5,Lançamentos!$W$5:$W$1004,'BH (3)'!$C$14),SUMIFS(Lançamentos!$Q$5:$Q$1004,Lançamentos!$J$5:$J$1004,$D372,Lançamentos!$U$5:$U$1004,M$5,Lançamentos!$W$5:$W$1004,'BH (3)'!$C$14)))</f>
        <v>x</v>
      </c>
      <c r="N372" s="88" t="str">
        <f>IF($D372="","x",IF('BH (3)'!$B$13=1,SUMIFS(Lançamentos!$Q$5:$Q$1004,Lançamentos!$K$5:$K$1004,$D372,Lançamentos!$U$5:$U$1004,N$5,Lançamentos!$W$5:$W$1004,'BH (3)'!$C$14),SUMIFS(Lançamentos!$Q$5:$Q$1004,Lançamentos!$J$5:$J$1004,$D372,Lançamentos!$U$5:$U$1004,N$5,Lançamentos!$W$5:$W$1004,'BH (3)'!$C$14)))</f>
        <v>x</v>
      </c>
      <c r="O372" s="88" t="str">
        <f>IF($D372="","x",IF('BH (3)'!$B$13=1,SUMIFS(Lançamentos!$Q$5:$Q$1004,Lançamentos!$K$5:$K$1004,$D372,Lançamentos!$U$5:$U$1004,O$5,Lançamentos!$W$5:$W$1004,'BH (3)'!$C$14),SUMIFS(Lançamentos!$Q$5:$Q$1004,Lançamentos!$J$5:$J$1004,$D372,Lançamentos!$U$5:$U$1004,O$5,Lançamentos!$W$5:$W$1004,'BH (3)'!$C$14)))</f>
        <v>x</v>
      </c>
      <c r="P372" s="88" t="str">
        <f>IF($D372="","x",IF('BH (3)'!$B$13=1,SUMIFS(Lançamentos!$Q$5:$Q$1004,Lançamentos!$K$5:$K$1004,$D372,Lançamentos!$U$5:$U$1004,P$5,Lançamentos!$W$5:$W$1004,'BH (3)'!$C$14),SUMIFS(Lançamentos!$Q$5:$Q$1004,Lançamentos!$J$5:$J$1004,$D372,Lançamentos!$U$5:$U$1004,P$5,Lançamentos!$W$5:$W$1004,'BH (3)'!$C$14)))</f>
        <v>x</v>
      </c>
      <c r="Q372" s="177" t="str">
        <f t="shared" si="11"/>
        <v/>
      </c>
    </row>
    <row r="373" spans="3:17" ht="45" customHeight="1" x14ac:dyDescent="0.25">
      <c r="C373" s="81" t="str">
        <f t="shared" si="10"/>
        <v/>
      </c>
      <c r="D373" s="170" t="str">
        <f>IF('BH (3)'!$B$13=1,IF(Adv!D371="","",Adv!D371),IF(Cli!D371="","",Cli!D371))</f>
        <v/>
      </c>
      <c r="E373" s="88" t="str">
        <f>IF($D373="","x",IF('BH (3)'!$B$13=1,SUMIFS(Lançamentos!$Q$5:$Q$1004,Lançamentos!$K$5:$K$1004,$D373,Lançamentos!$U$5:$U$1004,E$5,Lançamentos!$W$5:$W$1004,'BH (3)'!$C$14),SUMIFS(Lançamentos!$Q$5:$Q$1004,Lançamentos!$J$5:$J$1004,$D373,Lançamentos!$U$5:$U$1004,E$5,Lançamentos!$W$5:$W$1004,'BH (3)'!$C$14)))</f>
        <v>x</v>
      </c>
      <c r="F373" s="88" t="str">
        <f>IF($D373="","x",IF('BH (3)'!$B$13=1,SUMIFS(Lançamentos!$Q$5:$Q$1004,Lançamentos!$K$5:$K$1004,$D373,Lançamentos!$U$5:$U$1004,F$5,Lançamentos!$W$5:$W$1004,'BH (3)'!$C$14),SUMIFS(Lançamentos!$Q$5:$Q$1004,Lançamentos!$J$5:$J$1004,$D373,Lançamentos!$U$5:$U$1004,F$5,Lançamentos!$W$5:$W$1004,'BH (3)'!$C$14)))</f>
        <v>x</v>
      </c>
      <c r="G373" s="88" t="str">
        <f>IF($D373="","x",IF('BH (3)'!$B$13=1,SUMIFS(Lançamentos!$Q$5:$Q$1004,Lançamentos!$K$5:$K$1004,$D373,Lançamentos!$U$5:$U$1004,G$5,Lançamentos!$W$5:$W$1004,'BH (3)'!$C$14),SUMIFS(Lançamentos!$Q$5:$Q$1004,Lançamentos!$J$5:$J$1004,$D373,Lançamentos!$U$5:$U$1004,G$5,Lançamentos!$W$5:$W$1004,'BH (3)'!$C$14)))</f>
        <v>x</v>
      </c>
      <c r="H373" s="88" t="str">
        <f>IF($D373="","x",IF('BH (3)'!$B$13=1,SUMIFS(Lançamentos!$Q$5:$Q$1004,Lançamentos!$K$5:$K$1004,$D373,Lançamentos!$U$5:$U$1004,H$5,Lançamentos!$W$5:$W$1004,'BH (3)'!$C$14),SUMIFS(Lançamentos!$Q$5:$Q$1004,Lançamentos!$J$5:$J$1004,$D373,Lançamentos!$U$5:$U$1004,H$5,Lançamentos!$W$5:$W$1004,'BH (3)'!$C$14)))</f>
        <v>x</v>
      </c>
      <c r="I373" s="88" t="str">
        <f>IF($D373="","x",IF('BH (3)'!$B$13=1,SUMIFS(Lançamentos!$Q$5:$Q$1004,Lançamentos!$K$5:$K$1004,$D373,Lançamentos!$U$5:$U$1004,I$5,Lançamentos!$W$5:$W$1004,'BH (3)'!$C$14),SUMIFS(Lançamentos!$Q$5:$Q$1004,Lançamentos!$J$5:$J$1004,$D373,Lançamentos!$U$5:$U$1004,I$5,Lançamentos!$W$5:$W$1004,'BH (3)'!$C$14)))</f>
        <v>x</v>
      </c>
      <c r="J373" s="88" t="str">
        <f>IF($D373="","x",IF('BH (3)'!$B$13=1,SUMIFS(Lançamentos!$Q$5:$Q$1004,Lançamentos!$K$5:$K$1004,$D373,Lançamentos!$U$5:$U$1004,J$5,Lançamentos!$W$5:$W$1004,'BH (3)'!$C$14),SUMIFS(Lançamentos!$Q$5:$Q$1004,Lançamentos!$J$5:$J$1004,$D373,Lançamentos!$U$5:$U$1004,J$5,Lançamentos!$W$5:$W$1004,'BH (3)'!$C$14)))</f>
        <v>x</v>
      </c>
      <c r="K373" s="88" t="str">
        <f>IF($D373="","x",IF('BH (3)'!$B$13=1,SUMIFS(Lançamentos!$Q$5:$Q$1004,Lançamentos!$K$5:$K$1004,$D373,Lançamentos!$U$5:$U$1004,K$5,Lançamentos!$W$5:$W$1004,'BH (3)'!$C$14),SUMIFS(Lançamentos!$Q$5:$Q$1004,Lançamentos!$J$5:$J$1004,$D373,Lançamentos!$U$5:$U$1004,K$5,Lançamentos!$W$5:$W$1004,'BH (3)'!$C$14)))</f>
        <v>x</v>
      </c>
      <c r="L373" s="88" t="str">
        <f>IF($D373="","x",IF('BH (3)'!$B$13=1,SUMIFS(Lançamentos!$Q$5:$Q$1004,Lançamentos!$K$5:$K$1004,$D373,Lançamentos!$U$5:$U$1004,L$5,Lançamentos!$W$5:$W$1004,'BH (3)'!$C$14),SUMIFS(Lançamentos!$Q$5:$Q$1004,Lançamentos!$J$5:$J$1004,$D373,Lançamentos!$U$5:$U$1004,L$5,Lançamentos!$W$5:$W$1004,'BH (3)'!$C$14)))</f>
        <v>x</v>
      </c>
      <c r="M373" s="88" t="str">
        <f>IF($D373="","x",IF('BH (3)'!$B$13=1,SUMIFS(Lançamentos!$Q$5:$Q$1004,Lançamentos!$K$5:$K$1004,$D373,Lançamentos!$U$5:$U$1004,M$5,Lançamentos!$W$5:$W$1004,'BH (3)'!$C$14),SUMIFS(Lançamentos!$Q$5:$Q$1004,Lançamentos!$J$5:$J$1004,$D373,Lançamentos!$U$5:$U$1004,M$5,Lançamentos!$W$5:$W$1004,'BH (3)'!$C$14)))</f>
        <v>x</v>
      </c>
      <c r="N373" s="88" t="str">
        <f>IF($D373="","x",IF('BH (3)'!$B$13=1,SUMIFS(Lançamentos!$Q$5:$Q$1004,Lançamentos!$K$5:$K$1004,$D373,Lançamentos!$U$5:$U$1004,N$5,Lançamentos!$W$5:$W$1004,'BH (3)'!$C$14),SUMIFS(Lançamentos!$Q$5:$Q$1004,Lançamentos!$J$5:$J$1004,$D373,Lançamentos!$U$5:$U$1004,N$5,Lançamentos!$W$5:$W$1004,'BH (3)'!$C$14)))</f>
        <v>x</v>
      </c>
      <c r="O373" s="88" t="str">
        <f>IF($D373="","x",IF('BH (3)'!$B$13=1,SUMIFS(Lançamentos!$Q$5:$Q$1004,Lançamentos!$K$5:$K$1004,$D373,Lançamentos!$U$5:$U$1004,O$5,Lançamentos!$W$5:$W$1004,'BH (3)'!$C$14),SUMIFS(Lançamentos!$Q$5:$Q$1004,Lançamentos!$J$5:$J$1004,$D373,Lançamentos!$U$5:$U$1004,O$5,Lançamentos!$W$5:$W$1004,'BH (3)'!$C$14)))</f>
        <v>x</v>
      </c>
      <c r="P373" s="88" t="str">
        <f>IF($D373="","x",IF('BH (3)'!$B$13=1,SUMIFS(Lançamentos!$Q$5:$Q$1004,Lançamentos!$K$5:$K$1004,$D373,Lançamentos!$U$5:$U$1004,P$5,Lançamentos!$W$5:$W$1004,'BH (3)'!$C$14),SUMIFS(Lançamentos!$Q$5:$Q$1004,Lançamentos!$J$5:$J$1004,$D373,Lançamentos!$U$5:$U$1004,P$5,Lançamentos!$W$5:$W$1004,'BH (3)'!$C$14)))</f>
        <v>x</v>
      </c>
      <c r="Q373" s="177" t="str">
        <f t="shared" si="11"/>
        <v/>
      </c>
    </row>
    <row r="374" spans="3:17" ht="45" customHeight="1" x14ac:dyDescent="0.25">
      <c r="C374" s="81" t="str">
        <f t="shared" si="10"/>
        <v/>
      </c>
      <c r="D374" s="170" t="str">
        <f>IF('BH (3)'!$B$13=1,IF(Adv!D372="","",Adv!D372),IF(Cli!D372="","",Cli!D372))</f>
        <v/>
      </c>
      <c r="E374" s="88" t="str">
        <f>IF($D374="","x",IF('BH (3)'!$B$13=1,SUMIFS(Lançamentos!$Q$5:$Q$1004,Lançamentos!$K$5:$K$1004,$D374,Lançamentos!$U$5:$U$1004,E$5,Lançamentos!$W$5:$W$1004,'BH (3)'!$C$14),SUMIFS(Lançamentos!$Q$5:$Q$1004,Lançamentos!$J$5:$J$1004,$D374,Lançamentos!$U$5:$U$1004,E$5,Lançamentos!$W$5:$W$1004,'BH (3)'!$C$14)))</f>
        <v>x</v>
      </c>
      <c r="F374" s="88" t="str">
        <f>IF($D374="","x",IF('BH (3)'!$B$13=1,SUMIFS(Lançamentos!$Q$5:$Q$1004,Lançamentos!$K$5:$K$1004,$D374,Lançamentos!$U$5:$U$1004,F$5,Lançamentos!$W$5:$W$1004,'BH (3)'!$C$14),SUMIFS(Lançamentos!$Q$5:$Q$1004,Lançamentos!$J$5:$J$1004,$D374,Lançamentos!$U$5:$U$1004,F$5,Lançamentos!$W$5:$W$1004,'BH (3)'!$C$14)))</f>
        <v>x</v>
      </c>
      <c r="G374" s="88" t="str">
        <f>IF($D374="","x",IF('BH (3)'!$B$13=1,SUMIFS(Lançamentos!$Q$5:$Q$1004,Lançamentos!$K$5:$K$1004,$D374,Lançamentos!$U$5:$U$1004,G$5,Lançamentos!$W$5:$W$1004,'BH (3)'!$C$14),SUMIFS(Lançamentos!$Q$5:$Q$1004,Lançamentos!$J$5:$J$1004,$D374,Lançamentos!$U$5:$U$1004,G$5,Lançamentos!$W$5:$W$1004,'BH (3)'!$C$14)))</f>
        <v>x</v>
      </c>
      <c r="H374" s="88" t="str">
        <f>IF($D374="","x",IF('BH (3)'!$B$13=1,SUMIFS(Lançamentos!$Q$5:$Q$1004,Lançamentos!$K$5:$K$1004,$D374,Lançamentos!$U$5:$U$1004,H$5,Lançamentos!$W$5:$W$1004,'BH (3)'!$C$14),SUMIFS(Lançamentos!$Q$5:$Q$1004,Lançamentos!$J$5:$J$1004,$D374,Lançamentos!$U$5:$U$1004,H$5,Lançamentos!$W$5:$W$1004,'BH (3)'!$C$14)))</f>
        <v>x</v>
      </c>
      <c r="I374" s="88" t="str">
        <f>IF($D374="","x",IF('BH (3)'!$B$13=1,SUMIFS(Lançamentos!$Q$5:$Q$1004,Lançamentos!$K$5:$K$1004,$D374,Lançamentos!$U$5:$U$1004,I$5,Lançamentos!$W$5:$W$1004,'BH (3)'!$C$14),SUMIFS(Lançamentos!$Q$5:$Q$1004,Lançamentos!$J$5:$J$1004,$D374,Lançamentos!$U$5:$U$1004,I$5,Lançamentos!$W$5:$W$1004,'BH (3)'!$C$14)))</f>
        <v>x</v>
      </c>
      <c r="J374" s="88" t="str">
        <f>IF($D374="","x",IF('BH (3)'!$B$13=1,SUMIFS(Lançamentos!$Q$5:$Q$1004,Lançamentos!$K$5:$K$1004,$D374,Lançamentos!$U$5:$U$1004,J$5,Lançamentos!$W$5:$W$1004,'BH (3)'!$C$14),SUMIFS(Lançamentos!$Q$5:$Q$1004,Lançamentos!$J$5:$J$1004,$D374,Lançamentos!$U$5:$U$1004,J$5,Lançamentos!$W$5:$W$1004,'BH (3)'!$C$14)))</f>
        <v>x</v>
      </c>
      <c r="K374" s="88" t="str">
        <f>IF($D374="","x",IF('BH (3)'!$B$13=1,SUMIFS(Lançamentos!$Q$5:$Q$1004,Lançamentos!$K$5:$K$1004,$D374,Lançamentos!$U$5:$U$1004,K$5,Lançamentos!$W$5:$W$1004,'BH (3)'!$C$14),SUMIFS(Lançamentos!$Q$5:$Q$1004,Lançamentos!$J$5:$J$1004,$D374,Lançamentos!$U$5:$U$1004,K$5,Lançamentos!$W$5:$W$1004,'BH (3)'!$C$14)))</f>
        <v>x</v>
      </c>
      <c r="L374" s="88" t="str">
        <f>IF($D374="","x",IF('BH (3)'!$B$13=1,SUMIFS(Lançamentos!$Q$5:$Q$1004,Lançamentos!$K$5:$K$1004,$D374,Lançamentos!$U$5:$U$1004,L$5,Lançamentos!$W$5:$W$1004,'BH (3)'!$C$14),SUMIFS(Lançamentos!$Q$5:$Q$1004,Lançamentos!$J$5:$J$1004,$D374,Lançamentos!$U$5:$U$1004,L$5,Lançamentos!$W$5:$W$1004,'BH (3)'!$C$14)))</f>
        <v>x</v>
      </c>
      <c r="M374" s="88" t="str">
        <f>IF($D374="","x",IF('BH (3)'!$B$13=1,SUMIFS(Lançamentos!$Q$5:$Q$1004,Lançamentos!$K$5:$K$1004,$D374,Lançamentos!$U$5:$U$1004,M$5,Lançamentos!$W$5:$W$1004,'BH (3)'!$C$14),SUMIFS(Lançamentos!$Q$5:$Q$1004,Lançamentos!$J$5:$J$1004,$D374,Lançamentos!$U$5:$U$1004,M$5,Lançamentos!$W$5:$W$1004,'BH (3)'!$C$14)))</f>
        <v>x</v>
      </c>
      <c r="N374" s="88" t="str">
        <f>IF($D374="","x",IF('BH (3)'!$B$13=1,SUMIFS(Lançamentos!$Q$5:$Q$1004,Lançamentos!$K$5:$K$1004,$D374,Lançamentos!$U$5:$U$1004,N$5,Lançamentos!$W$5:$W$1004,'BH (3)'!$C$14),SUMIFS(Lançamentos!$Q$5:$Q$1004,Lançamentos!$J$5:$J$1004,$D374,Lançamentos!$U$5:$U$1004,N$5,Lançamentos!$W$5:$W$1004,'BH (3)'!$C$14)))</f>
        <v>x</v>
      </c>
      <c r="O374" s="88" t="str">
        <f>IF($D374="","x",IF('BH (3)'!$B$13=1,SUMIFS(Lançamentos!$Q$5:$Q$1004,Lançamentos!$K$5:$K$1004,$D374,Lançamentos!$U$5:$U$1004,O$5,Lançamentos!$W$5:$W$1004,'BH (3)'!$C$14),SUMIFS(Lançamentos!$Q$5:$Q$1004,Lançamentos!$J$5:$J$1004,$D374,Lançamentos!$U$5:$U$1004,O$5,Lançamentos!$W$5:$W$1004,'BH (3)'!$C$14)))</f>
        <v>x</v>
      </c>
      <c r="P374" s="88" t="str">
        <f>IF($D374="","x",IF('BH (3)'!$B$13=1,SUMIFS(Lançamentos!$Q$5:$Q$1004,Lançamentos!$K$5:$K$1004,$D374,Lançamentos!$U$5:$U$1004,P$5,Lançamentos!$W$5:$W$1004,'BH (3)'!$C$14),SUMIFS(Lançamentos!$Q$5:$Q$1004,Lançamentos!$J$5:$J$1004,$D374,Lançamentos!$U$5:$U$1004,P$5,Lançamentos!$W$5:$W$1004,'BH (3)'!$C$14)))</f>
        <v>x</v>
      </c>
      <c r="Q374" s="177" t="str">
        <f t="shared" si="11"/>
        <v/>
      </c>
    </row>
    <row r="375" spans="3:17" ht="45" customHeight="1" x14ac:dyDescent="0.25">
      <c r="C375" s="81" t="str">
        <f t="shared" si="10"/>
        <v/>
      </c>
      <c r="D375" s="170" t="str">
        <f>IF('BH (3)'!$B$13=1,IF(Adv!D373="","",Adv!D373),IF(Cli!D373="","",Cli!D373))</f>
        <v/>
      </c>
      <c r="E375" s="88" t="str">
        <f>IF($D375="","x",IF('BH (3)'!$B$13=1,SUMIFS(Lançamentos!$Q$5:$Q$1004,Lançamentos!$K$5:$K$1004,$D375,Lançamentos!$U$5:$U$1004,E$5,Lançamentos!$W$5:$W$1004,'BH (3)'!$C$14),SUMIFS(Lançamentos!$Q$5:$Q$1004,Lançamentos!$J$5:$J$1004,$D375,Lançamentos!$U$5:$U$1004,E$5,Lançamentos!$W$5:$W$1004,'BH (3)'!$C$14)))</f>
        <v>x</v>
      </c>
      <c r="F375" s="88" t="str">
        <f>IF($D375="","x",IF('BH (3)'!$B$13=1,SUMIFS(Lançamentos!$Q$5:$Q$1004,Lançamentos!$K$5:$K$1004,$D375,Lançamentos!$U$5:$U$1004,F$5,Lançamentos!$W$5:$W$1004,'BH (3)'!$C$14),SUMIFS(Lançamentos!$Q$5:$Q$1004,Lançamentos!$J$5:$J$1004,$D375,Lançamentos!$U$5:$U$1004,F$5,Lançamentos!$W$5:$W$1004,'BH (3)'!$C$14)))</f>
        <v>x</v>
      </c>
      <c r="G375" s="88" t="str">
        <f>IF($D375="","x",IF('BH (3)'!$B$13=1,SUMIFS(Lançamentos!$Q$5:$Q$1004,Lançamentos!$K$5:$K$1004,$D375,Lançamentos!$U$5:$U$1004,G$5,Lançamentos!$W$5:$W$1004,'BH (3)'!$C$14),SUMIFS(Lançamentos!$Q$5:$Q$1004,Lançamentos!$J$5:$J$1004,$D375,Lançamentos!$U$5:$U$1004,G$5,Lançamentos!$W$5:$W$1004,'BH (3)'!$C$14)))</f>
        <v>x</v>
      </c>
      <c r="H375" s="88" t="str">
        <f>IF($D375="","x",IF('BH (3)'!$B$13=1,SUMIFS(Lançamentos!$Q$5:$Q$1004,Lançamentos!$K$5:$K$1004,$D375,Lançamentos!$U$5:$U$1004,H$5,Lançamentos!$W$5:$W$1004,'BH (3)'!$C$14),SUMIFS(Lançamentos!$Q$5:$Q$1004,Lançamentos!$J$5:$J$1004,$D375,Lançamentos!$U$5:$U$1004,H$5,Lançamentos!$W$5:$W$1004,'BH (3)'!$C$14)))</f>
        <v>x</v>
      </c>
      <c r="I375" s="88" t="str">
        <f>IF($D375="","x",IF('BH (3)'!$B$13=1,SUMIFS(Lançamentos!$Q$5:$Q$1004,Lançamentos!$K$5:$K$1004,$D375,Lançamentos!$U$5:$U$1004,I$5,Lançamentos!$W$5:$W$1004,'BH (3)'!$C$14),SUMIFS(Lançamentos!$Q$5:$Q$1004,Lançamentos!$J$5:$J$1004,$D375,Lançamentos!$U$5:$U$1004,I$5,Lançamentos!$W$5:$W$1004,'BH (3)'!$C$14)))</f>
        <v>x</v>
      </c>
      <c r="J375" s="88" t="str">
        <f>IF($D375="","x",IF('BH (3)'!$B$13=1,SUMIFS(Lançamentos!$Q$5:$Q$1004,Lançamentos!$K$5:$K$1004,$D375,Lançamentos!$U$5:$U$1004,J$5,Lançamentos!$W$5:$W$1004,'BH (3)'!$C$14),SUMIFS(Lançamentos!$Q$5:$Q$1004,Lançamentos!$J$5:$J$1004,$D375,Lançamentos!$U$5:$U$1004,J$5,Lançamentos!$W$5:$W$1004,'BH (3)'!$C$14)))</f>
        <v>x</v>
      </c>
      <c r="K375" s="88" t="str">
        <f>IF($D375="","x",IF('BH (3)'!$B$13=1,SUMIFS(Lançamentos!$Q$5:$Q$1004,Lançamentos!$K$5:$K$1004,$D375,Lançamentos!$U$5:$U$1004,K$5,Lançamentos!$W$5:$W$1004,'BH (3)'!$C$14),SUMIFS(Lançamentos!$Q$5:$Q$1004,Lançamentos!$J$5:$J$1004,$D375,Lançamentos!$U$5:$U$1004,K$5,Lançamentos!$W$5:$W$1004,'BH (3)'!$C$14)))</f>
        <v>x</v>
      </c>
      <c r="L375" s="88" t="str">
        <f>IF($D375="","x",IF('BH (3)'!$B$13=1,SUMIFS(Lançamentos!$Q$5:$Q$1004,Lançamentos!$K$5:$K$1004,$D375,Lançamentos!$U$5:$U$1004,L$5,Lançamentos!$W$5:$W$1004,'BH (3)'!$C$14),SUMIFS(Lançamentos!$Q$5:$Q$1004,Lançamentos!$J$5:$J$1004,$D375,Lançamentos!$U$5:$U$1004,L$5,Lançamentos!$W$5:$W$1004,'BH (3)'!$C$14)))</f>
        <v>x</v>
      </c>
      <c r="M375" s="88" t="str">
        <f>IF($D375="","x",IF('BH (3)'!$B$13=1,SUMIFS(Lançamentos!$Q$5:$Q$1004,Lançamentos!$K$5:$K$1004,$D375,Lançamentos!$U$5:$U$1004,M$5,Lançamentos!$W$5:$W$1004,'BH (3)'!$C$14),SUMIFS(Lançamentos!$Q$5:$Q$1004,Lançamentos!$J$5:$J$1004,$D375,Lançamentos!$U$5:$U$1004,M$5,Lançamentos!$W$5:$W$1004,'BH (3)'!$C$14)))</f>
        <v>x</v>
      </c>
      <c r="N375" s="88" t="str">
        <f>IF($D375="","x",IF('BH (3)'!$B$13=1,SUMIFS(Lançamentos!$Q$5:$Q$1004,Lançamentos!$K$5:$K$1004,$D375,Lançamentos!$U$5:$U$1004,N$5,Lançamentos!$W$5:$W$1004,'BH (3)'!$C$14),SUMIFS(Lançamentos!$Q$5:$Q$1004,Lançamentos!$J$5:$J$1004,$D375,Lançamentos!$U$5:$U$1004,N$5,Lançamentos!$W$5:$W$1004,'BH (3)'!$C$14)))</f>
        <v>x</v>
      </c>
      <c r="O375" s="88" t="str">
        <f>IF($D375="","x",IF('BH (3)'!$B$13=1,SUMIFS(Lançamentos!$Q$5:$Q$1004,Lançamentos!$K$5:$K$1004,$D375,Lançamentos!$U$5:$U$1004,O$5,Lançamentos!$W$5:$W$1004,'BH (3)'!$C$14),SUMIFS(Lançamentos!$Q$5:$Q$1004,Lançamentos!$J$5:$J$1004,$D375,Lançamentos!$U$5:$U$1004,O$5,Lançamentos!$W$5:$W$1004,'BH (3)'!$C$14)))</f>
        <v>x</v>
      </c>
      <c r="P375" s="88" t="str">
        <f>IF($D375="","x",IF('BH (3)'!$B$13=1,SUMIFS(Lançamentos!$Q$5:$Q$1004,Lançamentos!$K$5:$K$1004,$D375,Lançamentos!$U$5:$U$1004,P$5,Lançamentos!$W$5:$W$1004,'BH (3)'!$C$14),SUMIFS(Lançamentos!$Q$5:$Q$1004,Lançamentos!$J$5:$J$1004,$D375,Lançamentos!$U$5:$U$1004,P$5,Lançamentos!$W$5:$W$1004,'BH (3)'!$C$14)))</f>
        <v>x</v>
      </c>
      <c r="Q375" s="177" t="str">
        <f t="shared" si="11"/>
        <v/>
      </c>
    </row>
    <row r="376" spans="3:17" ht="45" customHeight="1" x14ac:dyDescent="0.25">
      <c r="C376" s="81" t="str">
        <f t="shared" si="10"/>
        <v/>
      </c>
      <c r="D376" s="170" t="str">
        <f>IF('BH (3)'!$B$13=1,IF(Adv!D374="","",Adv!D374),IF(Cli!D374="","",Cli!D374))</f>
        <v/>
      </c>
      <c r="E376" s="88" t="str">
        <f>IF($D376="","x",IF('BH (3)'!$B$13=1,SUMIFS(Lançamentos!$Q$5:$Q$1004,Lançamentos!$K$5:$K$1004,$D376,Lançamentos!$U$5:$U$1004,E$5,Lançamentos!$W$5:$W$1004,'BH (3)'!$C$14),SUMIFS(Lançamentos!$Q$5:$Q$1004,Lançamentos!$J$5:$J$1004,$D376,Lançamentos!$U$5:$U$1004,E$5,Lançamentos!$W$5:$W$1004,'BH (3)'!$C$14)))</f>
        <v>x</v>
      </c>
      <c r="F376" s="88" t="str">
        <f>IF($D376="","x",IF('BH (3)'!$B$13=1,SUMIFS(Lançamentos!$Q$5:$Q$1004,Lançamentos!$K$5:$K$1004,$D376,Lançamentos!$U$5:$U$1004,F$5,Lançamentos!$W$5:$W$1004,'BH (3)'!$C$14),SUMIFS(Lançamentos!$Q$5:$Q$1004,Lançamentos!$J$5:$J$1004,$D376,Lançamentos!$U$5:$U$1004,F$5,Lançamentos!$W$5:$W$1004,'BH (3)'!$C$14)))</f>
        <v>x</v>
      </c>
      <c r="G376" s="88" t="str">
        <f>IF($D376="","x",IF('BH (3)'!$B$13=1,SUMIFS(Lançamentos!$Q$5:$Q$1004,Lançamentos!$K$5:$K$1004,$D376,Lançamentos!$U$5:$U$1004,G$5,Lançamentos!$W$5:$W$1004,'BH (3)'!$C$14),SUMIFS(Lançamentos!$Q$5:$Q$1004,Lançamentos!$J$5:$J$1004,$D376,Lançamentos!$U$5:$U$1004,G$5,Lançamentos!$W$5:$W$1004,'BH (3)'!$C$14)))</f>
        <v>x</v>
      </c>
      <c r="H376" s="88" t="str">
        <f>IF($D376="","x",IF('BH (3)'!$B$13=1,SUMIFS(Lançamentos!$Q$5:$Q$1004,Lançamentos!$K$5:$K$1004,$D376,Lançamentos!$U$5:$U$1004,H$5,Lançamentos!$W$5:$W$1004,'BH (3)'!$C$14),SUMIFS(Lançamentos!$Q$5:$Q$1004,Lançamentos!$J$5:$J$1004,$D376,Lançamentos!$U$5:$U$1004,H$5,Lançamentos!$W$5:$W$1004,'BH (3)'!$C$14)))</f>
        <v>x</v>
      </c>
      <c r="I376" s="88" t="str">
        <f>IF($D376="","x",IF('BH (3)'!$B$13=1,SUMIFS(Lançamentos!$Q$5:$Q$1004,Lançamentos!$K$5:$K$1004,$D376,Lançamentos!$U$5:$U$1004,I$5,Lançamentos!$W$5:$W$1004,'BH (3)'!$C$14),SUMIFS(Lançamentos!$Q$5:$Q$1004,Lançamentos!$J$5:$J$1004,$D376,Lançamentos!$U$5:$U$1004,I$5,Lançamentos!$W$5:$W$1004,'BH (3)'!$C$14)))</f>
        <v>x</v>
      </c>
      <c r="J376" s="88" t="str">
        <f>IF($D376="","x",IF('BH (3)'!$B$13=1,SUMIFS(Lançamentos!$Q$5:$Q$1004,Lançamentos!$K$5:$K$1004,$D376,Lançamentos!$U$5:$U$1004,J$5,Lançamentos!$W$5:$W$1004,'BH (3)'!$C$14),SUMIFS(Lançamentos!$Q$5:$Q$1004,Lançamentos!$J$5:$J$1004,$D376,Lançamentos!$U$5:$U$1004,J$5,Lançamentos!$W$5:$W$1004,'BH (3)'!$C$14)))</f>
        <v>x</v>
      </c>
      <c r="K376" s="88" t="str">
        <f>IF($D376="","x",IF('BH (3)'!$B$13=1,SUMIFS(Lançamentos!$Q$5:$Q$1004,Lançamentos!$K$5:$K$1004,$D376,Lançamentos!$U$5:$U$1004,K$5,Lançamentos!$W$5:$W$1004,'BH (3)'!$C$14),SUMIFS(Lançamentos!$Q$5:$Q$1004,Lançamentos!$J$5:$J$1004,$D376,Lançamentos!$U$5:$U$1004,K$5,Lançamentos!$W$5:$W$1004,'BH (3)'!$C$14)))</f>
        <v>x</v>
      </c>
      <c r="L376" s="88" t="str">
        <f>IF($D376="","x",IF('BH (3)'!$B$13=1,SUMIFS(Lançamentos!$Q$5:$Q$1004,Lançamentos!$K$5:$K$1004,$D376,Lançamentos!$U$5:$U$1004,L$5,Lançamentos!$W$5:$W$1004,'BH (3)'!$C$14),SUMIFS(Lançamentos!$Q$5:$Q$1004,Lançamentos!$J$5:$J$1004,$D376,Lançamentos!$U$5:$U$1004,L$5,Lançamentos!$W$5:$W$1004,'BH (3)'!$C$14)))</f>
        <v>x</v>
      </c>
      <c r="M376" s="88" t="str">
        <f>IF($D376="","x",IF('BH (3)'!$B$13=1,SUMIFS(Lançamentos!$Q$5:$Q$1004,Lançamentos!$K$5:$K$1004,$D376,Lançamentos!$U$5:$U$1004,M$5,Lançamentos!$W$5:$W$1004,'BH (3)'!$C$14),SUMIFS(Lançamentos!$Q$5:$Q$1004,Lançamentos!$J$5:$J$1004,$D376,Lançamentos!$U$5:$U$1004,M$5,Lançamentos!$W$5:$W$1004,'BH (3)'!$C$14)))</f>
        <v>x</v>
      </c>
      <c r="N376" s="88" t="str">
        <f>IF($D376="","x",IF('BH (3)'!$B$13=1,SUMIFS(Lançamentos!$Q$5:$Q$1004,Lançamentos!$K$5:$K$1004,$D376,Lançamentos!$U$5:$U$1004,N$5,Lançamentos!$W$5:$W$1004,'BH (3)'!$C$14),SUMIFS(Lançamentos!$Q$5:$Q$1004,Lançamentos!$J$5:$J$1004,$D376,Lançamentos!$U$5:$U$1004,N$5,Lançamentos!$W$5:$W$1004,'BH (3)'!$C$14)))</f>
        <v>x</v>
      </c>
      <c r="O376" s="88" t="str">
        <f>IF($D376="","x",IF('BH (3)'!$B$13=1,SUMIFS(Lançamentos!$Q$5:$Q$1004,Lançamentos!$K$5:$K$1004,$D376,Lançamentos!$U$5:$U$1004,O$5,Lançamentos!$W$5:$W$1004,'BH (3)'!$C$14),SUMIFS(Lançamentos!$Q$5:$Q$1004,Lançamentos!$J$5:$J$1004,$D376,Lançamentos!$U$5:$U$1004,O$5,Lançamentos!$W$5:$W$1004,'BH (3)'!$C$14)))</f>
        <v>x</v>
      </c>
      <c r="P376" s="88" t="str">
        <f>IF($D376="","x",IF('BH (3)'!$B$13=1,SUMIFS(Lançamentos!$Q$5:$Q$1004,Lançamentos!$K$5:$K$1004,$D376,Lançamentos!$U$5:$U$1004,P$5,Lançamentos!$W$5:$W$1004,'BH (3)'!$C$14),SUMIFS(Lançamentos!$Q$5:$Q$1004,Lançamentos!$J$5:$J$1004,$D376,Lançamentos!$U$5:$U$1004,P$5,Lançamentos!$W$5:$W$1004,'BH (3)'!$C$14)))</f>
        <v>x</v>
      </c>
      <c r="Q376" s="177" t="str">
        <f t="shared" si="11"/>
        <v/>
      </c>
    </row>
    <row r="377" spans="3:17" ht="45" customHeight="1" x14ac:dyDescent="0.25">
      <c r="C377" s="81" t="str">
        <f t="shared" si="10"/>
        <v/>
      </c>
      <c r="D377" s="170" t="str">
        <f>IF('BH (3)'!$B$13=1,IF(Adv!D375="","",Adv!D375),IF(Cli!D375="","",Cli!D375))</f>
        <v/>
      </c>
      <c r="E377" s="88" t="str">
        <f>IF($D377="","x",IF('BH (3)'!$B$13=1,SUMIFS(Lançamentos!$Q$5:$Q$1004,Lançamentos!$K$5:$K$1004,$D377,Lançamentos!$U$5:$U$1004,E$5,Lançamentos!$W$5:$W$1004,'BH (3)'!$C$14),SUMIFS(Lançamentos!$Q$5:$Q$1004,Lançamentos!$J$5:$J$1004,$D377,Lançamentos!$U$5:$U$1004,E$5,Lançamentos!$W$5:$W$1004,'BH (3)'!$C$14)))</f>
        <v>x</v>
      </c>
      <c r="F377" s="88" t="str">
        <f>IF($D377="","x",IF('BH (3)'!$B$13=1,SUMIFS(Lançamentos!$Q$5:$Q$1004,Lançamentos!$K$5:$K$1004,$D377,Lançamentos!$U$5:$U$1004,F$5,Lançamentos!$W$5:$W$1004,'BH (3)'!$C$14),SUMIFS(Lançamentos!$Q$5:$Q$1004,Lançamentos!$J$5:$J$1004,$D377,Lançamentos!$U$5:$U$1004,F$5,Lançamentos!$W$5:$W$1004,'BH (3)'!$C$14)))</f>
        <v>x</v>
      </c>
      <c r="G377" s="88" t="str">
        <f>IF($D377="","x",IF('BH (3)'!$B$13=1,SUMIFS(Lançamentos!$Q$5:$Q$1004,Lançamentos!$K$5:$K$1004,$D377,Lançamentos!$U$5:$U$1004,G$5,Lançamentos!$W$5:$W$1004,'BH (3)'!$C$14),SUMIFS(Lançamentos!$Q$5:$Q$1004,Lançamentos!$J$5:$J$1004,$D377,Lançamentos!$U$5:$U$1004,G$5,Lançamentos!$W$5:$W$1004,'BH (3)'!$C$14)))</f>
        <v>x</v>
      </c>
      <c r="H377" s="88" t="str">
        <f>IF($D377="","x",IF('BH (3)'!$B$13=1,SUMIFS(Lançamentos!$Q$5:$Q$1004,Lançamentos!$K$5:$K$1004,$D377,Lançamentos!$U$5:$U$1004,H$5,Lançamentos!$W$5:$W$1004,'BH (3)'!$C$14),SUMIFS(Lançamentos!$Q$5:$Q$1004,Lançamentos!$J$5:$J$1004,$D377,Lançamentos!$U$5:$U$1004,H$5,Lançamentos!$W$5:$W$1004,'BH (3)'!$C$14)))</f>
        <v>x</v>
      </c>
      <c r="I377" s="88" t="str">
        <f>IF($D377="","x",IF('BH (3)'!$B$13=1,SUMIFS(Lançamentos!$Q$5:$Q$1004,Lançamentos!$K$5:$K$1004,$D377,Lançamentos!$U$5:$U$1004,I$5,Lançamentos!$W$5:$W$1004,'BH (3)'!$C$14),SUMIFS(Lançamentos!$Q$5:$Q$1004,Lançamentos!$J$5:$J$1004,$D377,Lançamentos!$U$5:$U$1004,I$5,Lançamentos!$W$5:$W$1004,'BH (3)'!$C$14)))</f>
        <v>x</v>
      </c>
      <c r="J377" s="88" t="str">
        <f>IF($D377="","x",IF('BH (3)'!$B$13=1,SUMIFS(Lançamentos!$Q$5:$Q$1004,Lançamentos!$K$5:$K$1004,$D377,Lançamentos!$U$5:$U$1004,J$5,Lançamentos!$W$5:$W$1004,'BH (3)'!$C$14),SUMIFS(Lançamentos!$Q$5:$Q$1004,Lançamentos!$J$5:$J$1004,$D377,Lançamentos!$U$5:$U$1004,J$5,Lançamentos!$W$5:$W$1004,'BH (3)'!$C$14)))</f>
        <v>x</v>
      </c>
      <c r="K377" s="88" t="str">
        <f>IF($D377="","x",IF('BH (3)'!$B$13=1,SUMIFS(Lançamentos!$Q$5:$Q$1004,Lançamentos!$K$5:$K$1004,$D377,Lançamentos!$U$5:$U$1004,K$5,Lançamentos!$W$5:$W$1004,'BH (3)'!$C$14),SUMIFS(Lançamentos!$Q$5:$Q$1004,Lançamentos!$J$5:$J$1004,$D377,Lançamentos!$U$5:$U$1004,K$5,Lançamentos!$W$5:$W$1004,'BH (3)'!$C$14)))</f>
        <v>x</v>
      </c>
      <c r="L377" s="88" t="str">
        <f>IF($D377="","x",IF('BH (3)'!$B$13=1,SUMIFS(Lançamentos!$Q$5:$Q$1004,Lançamentos!$K$5:$K$1004,$D377,Lançamentos!$U$5:$U$1004,L$5,Lançamentos!$W$5:$W$1004,'BH (3)'!$C$14),SUMIFS(Lançamentos!$Q$5:$Q$1004,Lançamentos!$J$5:$J$1004,$D377,Lançamentos!$U$5:$U$1004,L$5,Lançamentos!$W$5:$W$1004,'BH (3)'!$C$14)))</f>
        <v>x</v>
      </c>
      <c r="M377" s="88" t="str">
        <f>IF($D377="","x",IF('BH (3)'!$B$13=1,SUMIFS(Lançamentos!$Q$5:$Q$1004,Lançamentos!$K$5:$K$1004,$D377,Lançamentos!$U$5:$U$1004,M$5,Lançamentos!$W$5:$W$1004,'BH (3)'!$C$14),SUMIFS(Lançamentos!$Q$5:$Q$1004,Lançamentos!$J$5:$J$1004,$D377,Lançamentos!$U$5:$U$1004,M$5,Lançamentos!$W$5:$W$1004,'BH (3)'!$C$14)))</f>
        <v>x</v>
      </c>
      <c r="N377" s="88" t="str">
        <f>IF($D377="","x",IF('BH (3)'!$B$13=1,SUMIFS(Lançamentos!$Q$5:$Q$1004,Lançamentos!$K$5:$K$1004,$D377,Lançamentos!$U$5:$U$1004,N$5,Lançamentos!$W$5:$W$1004,'BH (3)'!$C$14),SUMIFS(Lançamentos!$Q$5:$Q$1004,Lançamentos!$J$5:$J$1004,$D377,Lançamentos!$U$5:$U$1004,N$5,Lançamentos!$W$5:$W$1004,'BH (3)'!$C$14)))</f>
        <v>x</v>
      </c>
      <c r="O377" s="88" t="str">
        <f>IF($D377="","x",IF('BH (3)'!$B$13=1,SUMIFS(Lançamentos!$Q$5:$Q$1004,Lançamentos!$K$5:$K$1004,$D377,Lançamentos!$U$5:$U$1004,O$5,Lançamentos!$W$5:$W$1004,'BH (3)'!$C$14),SUMIFS(Lançamentos!$Q$5:$Q$1004,Lançamentos!$J$5:$J$1004,$D377,Lançamentos!$U$5:$U$1004,O$5,Lançamentos!$W$5:$W$1004,'BH (3)'!$C$14)))</f>
        <v>x</v>
      </c>
      <c r="P377" s="88" t="str">
        <f>IF($D377="","x",IF('BH (3)'!$B$13=1,SUMIFS(Lançamentos!$Q$5:$Q$1004,Lançamentos!$K$5:$K$1004,$D377,Lançamentos!$U$5:$U$1004,P$5,Lançamentos!$W$5:$W$1004,'BH (3)'!$C$14),SUMIFS(Lançamentos!$Q$5:$Q$1004,Lançamentos!$J$5:$J$1004,$D377,Lançamentos!$U$5:$U$1004,P$5,Lançamentos!$W$5:$W$1004,'BH (3)'!$C$14)))</f>
        <v>x</v>
      </c>
      <c r="Q377" s="177" t="str">
        <f t="shared" si="11"/>
        <v/>
      </c>
    </row>
    <row r="378" spans="3:17" ht="45" customHeight="1" x14ac:dyDescent="0.25">
      <c r="C378" s="81" t="str">
        <f t="shared" si="10"/>
        <v/>
      </c>
      <c r="D378" s="170" t="str">
        <f>IF('BH (3)'!$B$13=1,IF(Adv!D376="","",Adv!D376),IF(Cli!D376="","",Cli!D376))</f>
        <v/>
      </c>
      <c r="E378" s="88" t="str">
        <f>IF($D378="","x",IF('BH (3)'!$B$13=1,SUMIFS(Lançamentos!$Q$5:$Q$1004,Lançamentos!$K$5:$K$1004,$D378,Lançamentos!$U$5:$U$1004,E$5,Lançamentos!$W$5:$W$1004,'BH (3)'!$C$14),SUMIFS(Lançamentos!$Q$5:$Q$1004,Lançamentos!$J$5:$J$1004,$D378,Lançamentos!$U$5:$U$1004,E$5,Lançamentos!$W$5:$W$1004,'BH (3)'!$C$14)))</f>
        <v>x</v>
      </c>
      <c r="F378" s="88" t="str">
        <f>IF($D378="","x",IF('BH (3)'!$B$13=1,SUMIFS(Lançamentos!$Q$5:$Q$1004,Lançamentos!$K$5:$K$1004,$D378,Lançamentos!$U$5:$U$1004,F$5,Lançamentos!$W$5:$W$1004,'BH (3)'!$C$14),SUMIFS(Lançamentos!$Q$5:$Q$1004,Lançamentos!$J$5:$J$1004,$D378,Lançamentos!$U$5:$U$1004,F$5,Lançamentos!$W$5:$W$1004,'BH (3)'!$C$14)))</f>
        <v>x</v>
      </c>
      <c r="G378" s="88" t="str">
        <f>IF($D378="","x",IF('BH (3)'!$B$13=1,SUMIFS(Lançamentos!$Q$5:$Q$1004,Lançamentos!$K$5:$K$1004,$D378,Lançamentos!$U$5:$U$1004,G$5,Lançamentos!$W$5:$W$1004,'BH (3)'!$C$14),SUMIFS(Lançamentos!$Q$5:$Q$1004,Lançamentos!$J$5:$J$1004,$D378,Lançamentos!$U$5:$U$1004,G$5,Lançamentos!$W$5:$W$1004,'BH (3)'!$C$14)))</f>
        <v>x</v>
      </c>
      <c r="H378" s="88" t="str">
        <f>IF($D378="","x",IF('BH (3)'!$B$13=1,SUMIFS(Lançamentos!$Q$5:$Q$1004,Lançamentos!$K$5:$K$1004,$D378,Lançamentos!$U$5:$U$1004,H$5,Lançamentos!$W$5:$W$1004,'BH (3)'!$C$14),SUMIFS(Lançamentos!$Q$5:$Q$1004,Lançamentos!$J$5:$J$1004,$D378,Lançamentos!$U$5:$U$1004,H$5,Lançamentos!$W$5:$W$1004,'BH (3)'!$C$14)))</f>
        <v>x</v>
      </c>
      <c r="I378" s="88" t="str">
        <f>IF($D378="","x",IF('BH (3)'!$B$13=1,SUMIFS(Lançamentos!$Q$5:$Q$1004,Lançamentos!$K$5:$K$1004,$D378,Lançamentos!$U$5:$U$1004,I$5,Lançamentos!$W$5:$W$1004,'BH (3)'!$C$14),SUMIFS(Lançamentos!$Q$5:$Q$1004,Lançamentos!$J$5:$J$1004,$D378,Lançamentos!$U$5:$U$1004,I$5,Lançamentos!$W$5:$W$1004,'BH (3)'!$C$14)))</f>
        <v>x</v>
      </c>
      <c r="J378" s="88" t="str">
        <f>IF($D378="","x",IF('BH (3)'!$B$13=1,SUMIFS(Lançamentos!$Q$5:$Q$1004,Lançamentos!$K$5:$K$1004,$D378,Lançamentos!$U$5:$U$1004,J$5,Lançamentos!$W$5:$W$1004,'BH (3)'!$C$14),SUMIFS(Lançamentos!$Q$5:$Q$1004,Lançamentos!$J$5:$J$1004,$D378,Lançamentos!$U$5:$U$1004,J$5,Lançamentos!$W$5:$W$1004,'BH (3)'!$C$14)))</f>
        <v>x</v>
      </c>
      <c r="K378" s="88" t="str">
        <f>IF($D378="","x",IF('BH (3)'!$B$13=1,SUMIFS(Lançamentos!$Q$5:$Q$1004,Lançamentos!$K$5:$K$1004,$D378,Lançamentos!$U$5:$U$1004,K$5,Lançamentos!$W$5:$W$1004,'BH (3)'!$C$14),SUMIFS(Lançamentos!$Q$5:$Q$1004,Lançamentos!$J$5:$J$1004,$D378,Lançamentos!$U$5:$U$1004,K$5,Lançamentos!$W$5:$W$1004,'BH (3)'!$C$14)))</f>
        <v>x</v>
      </c>
      <c r="L378" s="88" t="str">
        <f>IF($D378="","x",IF('BH (3)'!$B$13=1,SUMIFS(Lançamentos!$Q$5:$Q$1004,Lançamentos!$K$5:$K$1004,$D378,Lançamentos!$U$5:$U$1004,L$5,Lançamentos!$W$5:$W$1004,'BH (3)'!$C$14),SUMIFS(Lançamentos!$Q$5:$Q$1004,Lançamentos!$J$5:$J$1004,$D378,Lançamentos!$U$5:$U$1004,L$5,Lançamentos!$W$5:$W$1004,'BH (3)'!$C$14)))</f>
        <v>x</v>
      </c>
      <c r="M378" s="88" t="str">
        <f>IF($D378="","x",IF('BH (3)'!$B$13=1,SUMIFS(Lançamentos!$Q$5:$Q$1004,Lançamentos!$K$5:$K$1004,$D378,Lançamentos!$U$5:$U$1004,M$5,Lançamentos!$W$5:$W$1004,'BH (3)'!$C$14),SUMIFS(Lançamentos!$Q$5:$Q$1004,Lançamentos!$J$5:$J$1004,$D378,Lançamentos!$U$5:$U$1004,M$5,Lançamentos!$W$5:$W$1004,'BH (3)'!$C$14)))</f>
        <v>x</v>
      </c>
      <c r="N378" s="88" t="str">
        <f>IF($D378="","x",IF('BH (3)'!$B$13=1,SUMIFS(Lançamentos!$Q$5:$Q$1004,Lançamentos!$K$5:$K$1004,$D378,Lançamentos!$U$5:$U$1004,N$5,Lançamentos!$W$5:$W$1004,'BH (3)'!$C$14),SUMIFS(Lançamentos!$Q$5:$Q$1004,Lançamentos!$J$5:$J$1004,$D378,Lançamentos!$U$5:$U$1004,N$5,Lançamentos!$W$5:$W$1004,'BH (3)'!$C$14)))</f>
        <v>x</v>
      </c>
      <c r="O378" s="88" t="str">
        <f>IF($D378="","x",IF('BH (3)'!$B$13=1,SUMIFS(Lançamentos!$Q$5:$Q$1004,Lançamentos!$K$5:$K$1004,$D378,Lançamentos!$U$5:$U$1004,O$5,Lançamentos!$W$5:$W$1004,'BH (3)'!$C$14),SUMIFS(Lançamentos!$Q$5:$Q$1004,Lançamentos!$J$5:$J$1004,$D378,Lançamentos!$U$5:$U$1004,O$5,Lançamentos!$W$5:$W$1004,'BH (3)'!$C$14)))</f>
        <v>x</v>
      </c>
      <c r="P378" s="88" t="str">
        <f>IF($D378="","x",IF('BH (3)'!$B$13=1,SUMIFS(Lançamentos!$Q$5:$Q$1004,Lançamentos!$K$5:$K$1004,$D378,Lançamentos!$U$5:$U$1004,P$5,Lançamentos!$W$5:$W$1004,'BH (3)'!$C$14),SUMIFS(Lançamentos!$Q$5:$Q$1004,Lançamentos!$J$5:$J$1004,$D378,Lançamentos!$U$5:$U$1004,P$5,Lançamentos!$W$5:$W$1004,'BH (3)'!$C$14)))</f>
        <v>x</v>
      </c>
      <c r="Q378" s="177" t="str">
        <f t="shared" si="11"/>
        <v/>
      </c>
    </row>
    <row r="379" spans="3:17" ht="45" customHeight="1" x14ac:dyDescent="0.25">
      <c r="C379" s="81" t="str">
        <f t="shared" si="10"/>
        <v/>
      </c>
      <c r="D379" s="170" t="str">
        <f>IF('BH (3)'!$B$13=1,IF(Adv!D377="","",Adv!D377),IF(Cli!D377="","",Cli!D377))</f>
        <v/>
      </c>
      <c r="E379" s="88" t="str">
        <f>IF($D379="","x",IF('BH (3)'!$B$13=1,SUMIFS(Lançamentos!$Q$5:$Q$1004,Lançamentos!$K$5:$K$1004,$D379,Lançamentos!$U$5:$U$1004,E$5,Lançamentos!$W$5:$W$1004,'BH (3)'!$C$14),SUMIFS(Lançamentos!$Q$5:$Q$1004,Lançamentos!$J$5:$J$1004,$D379,Lançamentos!$U$5:$U$1004,E$5,Lançamentos!$W$5:$W$1004,'BH (3)'!$C$14)))</f>
        <v>x</v>
      </c>
      <c r="F379" s="88" t="str">
        <f>IF($D379="","x",IF('BH (3)'!$B$13=1,SUMIFS(Lançamentos!$Q$5:$Q$1004,Lançamentos!$K$5:$K$1004,$D379,Lançamentos!$U$5:$U$1004,F$5,Lançamentos!$W$5:$W$1004,'BH (3)'!$C$14),SUMIFS(Lançamentos!$Q$5:$Q$1004,Lançamentos!$J$5:$J$1004,$D379,Lançamentos!$U$5:$U$1004,F$5,Lançamentos!$W$5:$W$1004,'BH (3)'!$C$14)))</f>
        <v>x</v>
      </c>
      <c r="G379" s="88" t="str">
        <f>IF($D379="","x",IF('BH (3)'!$B$13=1,SUMIFS(Lançamentos!$Q$5:$Q$1004,Lançamentos!$K$5:$K$1004,$D379,Lançamentos!$U$5:$U$1004,G$5,Lançamentos!$W$5:$W$1004,'BH (3)'!$C$14),SUMIFS(Lançamentos!$Q$5:$Q$1004,Lançamentos!$J$5:$J$1004,$D379,Lançamentos!$U$5:$U$1004,G$5,Lançamentos!$W$5:$W$1004,'BH (3)'!$C$14)))</f>
        <v>x</v>
      </c>
      <c r="H379" s="88" t="str">
        <f>IF($D379="","x",IF('BH (3)'!$B$13=1,SUMIFS(Lançamentos!$Q$5:$Q$1004,Lançamentos!$K$5:$K$1004,$D379,Lançamentos!$U$5:$U$1004,H$5,Lançamentos!$W$5:$W$1004,'BH (3)'!$C$14),SUMIFS(Lançamentos!$Q$5:$Q$1004,Lançamentos!$J$5:$J$1004,$D379,Lançamentos!$U$5:$U$1004,H$5,Lançamentos!$W$5:$W$1004,'BH (3)'!$C$14)))</f>
        <v>x</v>
      </c>
      <c r="I379" s="88" t="str">
        <f>IF($D379="","x",IF('BH (3)'!$B$13=1,SUMIFS(Lançamentos!$Q$5:$Q$1004,Lançamentos!$K$5:$K$1004,$D379,Lançamentos!$U$5:$U$1004,I$5,Lançamentos!$W$5:$W$1004,'BH (3)'!$C$14),SUMIFS(Lançamentos!$Q$5:$Q$1004,Lançamentos!$J$5:$J$1004,$D379,Lançamentos!$U$5:$U$1004,I$5,Lançamentos!$W$5:$W$1004,'BH (3)'!$C$14)))</f>
        <v>x</v>
      </c>
      <c r="J379" s="88" t="str">
        <f>IF($D379="","x",IF('BH (3)'!$B$13=1,SUMIFS(Lançamentos!$Q$5:$Q$1004,Lançamentos!$K$5:$K$1004,$D379,Lançamentos!$U$5:$U$1004,J$5,Lançamentos!$W$5:$W$1004,'BH (3)'!$C$14),SUMIFS(Lançamentos!$Q$5:$Q$1004,Lançamentos!$J$5:$J$1004,$D379,Lançamentos!$U$5:$U$1004,J$5,Lançamentos!$W$5:$W$1004,'BH (3)'!$C$14)))</f>
        <v>x</v>
      </c>
      <c r="K379" s="88" t="str">
        <f>IF($D379="","x",IF('BH (3)'!$B$13=1,SUMIFS(Lançamentos!$Q$5:$Q$1004,Lançamentos!$K$5:$K$1004,$D379,Lançamentos!$U$5:$U$1004,K$5,Lançamentos!$W$5:$W$1004,'BH (3)'!$C$14),SUMIFS(Lançamentos!$Q$5:$Q$1004,Lançamentos!$J$5:$J$1004,$D379,Lançamentos!$U$5:$U$1004,K$5,Lançamentos!$W$5:$W$1004,'BH (3)'!$C$14)))</f>
        <v>x</v>
      </c>
      <c r="L379" s="88" t="str">
        <f>IF($D379="","x",IF('BH (3)'!$B$13=1,SUMIFS(Lançamentos!$Q$5:$Q$1004,Lançamentos!$K$5:$K$1004,$D379,Lançamentos!$U$5:$U$1004,L$5,Lançamentos!$W$5:$W$1004,'BH (3)'!$C$14),SUMIFS(Lançamentos!$Q$5:$Q$1004,Lançamentos!$J$5:$J$1004,$D379,Lançamentos!$U$5:$U$1004,L$5,Lançamentos!$W$5:$W$1004,'BH (3)'!$C$14)))</f>
        <v>x</v>
      </c>
      <c r="M379" s="88" t="str">
        <f>IF($D379="","x",IF('BH (3)'!$B$13=1,SUMIFS(Lançamentos!$Q$5:$Q$1004,Lançamentos!$K$5:$K$1004,$D379,Lançamentos!$U$5:$U$1004,M$5,Lançamentos!$W$5:$W$1004,'BH (3)'!$C$14),SUMIFS(Lançamentos!$Q$5:$Q$1004,Lançamentos!$J$5:$J$1004,$D379,Lançamentos!$U$5:$U$1004,M$5,Lançamentos!$W$5:$W$1004,'BH (3)'!$C$14)))</f>
        <v>x</v>
      </c>
      <c r="N379" s="88" t="str">
        <f>IF($D379="","x",IF('BH (3)'!$B$13=1,SUMIFS(Lançamentos!$Q$5:$Q$1004,Lançamentos!$K$5:$K$1004,$D379,Lançamentos!$U$5:$U$1004,N$5,Lançamentos!$W$5:$W$1004,'BH (3)'!$C$14),SUMIFS(Lançamentos!$Q$5:$Q$1004,Lançamentos!$J$5:$J$1004,$D379,Lançamentos!$U$5:$U$1004,N$5,Lançamentos!$W$5:$W$1004,'BH (3)'!$C$14)))</f>
        <v>x</v>
      </c>
      <c r="O379" s="88" t="str">
        <f>IF($D379="","x",IF('BH (3)'!$B$13=1,SUMIFS(Lançamentos!$Q$5:$Q$1004,Lançamentos!$K$5:$K$1004,$D379,Lançamentos!$U$5:$U$1004,O$5,Lançamentos!$W$5:$W$1004,'BH (3)'!$C$14),SUMIFS(Lançamentos!$Q$5:$Q$1004,Lançamentos!$J$5:$J$1004,$D379,Lançamentos!$U$5:$U$1004,O$5,Lançamentos!$W$5:$W$1004,'BH (3)'!$C$14)))</f>
        <v>x</v>
      </c>
      <c r="P379" s="88" t="str">
        <f>IF($D379="","x",IF('BH (3)'!$B$13=1,SUMIFS(Lançamentos!$Q$5:$Q$1004,Lançamentos!$K$5:$K$1004,$D379,Lançamentos!$U$5:$U$1004,P$5,Lançamentos!$W$5:$W$1004,'BH (3)'!$C$14),SUMIFS(Lançamentos!$Q$5:$Q$1004,Lançamentos!$J$5:$J$1004,$D379,Lançamentos!$U$5:$U$1004,P$5,Lançamentos!$W$5:$W$1004,'BH (3)'!$C$14)))</f>
        <v>x</v>
      </c>
      <c r="Q379" s="177" t="str">
        <f t="shared" si="11"/>
        <v/>
      </c>
    </row>
    <row r="380" spans="3:17" ht="45" customHeight="1" x14ac:dyDescent="0.25">
      <c r="C380" s="81" t="str">
        <f t="shared" si="10"/>
        <v/>
      </c>
      <c r="D380" s="170" t="str">
        <f>IF('BH (3)'!$B$13=1,IF(Adv!D378="","",Adv!D378),IF(Cli!D378="","",Cli!D378))</f>
        <v/>
      </c>
      <c r="E380" s="88" t="str">
        <f>IF($D380="","x",IF('BH (3)'!$B$13=1,SUMIFS(Lançamentos!$Q$5:$Q$1004,Lançamentos!$K$5:$K$1004,$D380,Lançamentos!$U$5:$U$1004,E$5,Lançamentos!$W$5:$W$1004,'BH (3)'!$C$14),SUMIFS(Lançamentos!$Q$5:$Q$1004,Lançamentos!$J$5:$J$1004,$D380,Lançamentos!$U$5:$U$1004,E$5,Lançamentos!$W$5:$W$1004,'BH (3)'!$C$14)))</f>
        <v>x</v>
      </c>
      <c r="F380" s="88" t="str">
        <f>IF($D380="","x",IF('BH (3)'!$B$13=1,SUMIFS(Lançamentos!$Q$5:$Q$1004,Lançamentos!$K$5:$K$1004,$D380,Lançamentos!$U$5:$U$1004,F$5,Lançamentos!$W$5:$W$1004,'BH (3)'!$C$14),SUMIFS(Lançamentos!$Q$5:$Q$1004,Lançamentos!$J$5:$J$1004,$D380,Lançamentos!$U$5:$U$1004,F$5,Lançamentos!$W$5:$W$1004,'BH (3)'!$C$14)))</f>
        <v>x</v>
      </c>
      <c r="G380" s="88" t="str">
        <f>IF($D380="","x",IF('BH (3)'!$B$13=1,SUMIFS(Lançamentos!$Q$5:$Q$1004,Lançamentos!$K$5:$K$1004,$D380,Lançamentos!$U$5:$U$1004,G$5,Lançamentos!$W$5:$W$1004,'BH (3)'!$C$14),SUMIFS(Lançamentos!$Q$5:$Q$1004,Lançamentos!$J$5:$J$1004,$D380,Lançamentos!$U$5:$U$1004,G$5,Lançamentos!$W$5:$W$1004,'BH (3)'!$C$14)))</f>
        <v>x</v>
      </c>
      <c r="H380" s="88" t="str">
        <f>IF($D380="","x",IF('BH (3)'!$B$13=1,SUMIFS(Lançamentos!$Q$5:$Q$1004,Lançamentos!$K$5:$K$1004,$D380,Lançamentos!$U$5:$U$1004,H$5,Lançamentos!$W$5:$W$1004,'BH (3)'!$C$14),SUMIFS(Lançamentos!$Q$5:$Q$1004,Lançamentos!$J$5:$J$1004,$D380,Lançamentos!$U$5:$U$1004,H$5,Lançamentos!$W$5:$W$1004,'BH (3)'!$C$14)))</f>
        <v>x</v>
      </c>
      <c r="I380" s="88" t="str">
        <f>IF($D380="","x",IF('BH (3)'!$B$13=1,SUMIFS(Lançamentos!$Q$5:$Q$1004,Lançamentos!$K$5:$K$1004,$D380,Lançamentos!$U$5:$U$1004,I$5,Lançamentos!$W$5:$W$1004,'BH (3)'!$C$14),SUMIFS(Lançamentos!$Q$5:$Q$1004,Lançamentos!$J$5:$J$1004,$D380,Lançamentos!$U$5:$U$1004,I$5,Lançamentos!$W$5:$W$1004,'BH (3)'!$C$14)))</f>
        <v>x</v>
      </c>
      <c r="J380" s="88" t="str">
        <f>IF($D380="","x",IF('BH (3)'!$B$13=1,SUMIFS(Lançamentos!$Q$5:$Q$1004,Lançamentos!$K$5:$K$1004,$D380,Lançamentos!$U$5:$U$1004,J$5,Lançamentos!$W$5:$W$1004,'BH (3)'!$C$14),SUMIFS(Lançamentos!$Q$5:$Q$1004,Lançamentos!$J$5:$J$1004,$D380,Lançamentos!$U$5:$U$1004,J$5,Lançamentos!$W$5:$W$1004,'BH (3)'!$C$14)))</f>
        <v>x</v>
      </c>
      <c r="K380" s="88" t="str">
        <f>IF($D380="","x",IF('BH (3)'!$B$13=1,SUMIFS(Lançamentos!$Q$5:$Q$1004,Lançamentos!$K$5:$K$1004,$D380,Lançamentos!$U$5:$U$1004,K$5,Lançamentos!$W$5:$W$1004,'BH (3)'!$C$14),SUMIFS(Lançamentos!$Q$5:$Q$1004,Lançamentos!$J$5:$J$1004,$D380,Lançamentos!$U$5:$U$1004,K$5,Lançamentos!$W$5:$W$1004,'BH (3)'!$C$14)))</f>
        <v>x</v>
      </c>
      <c r="L380" s="88" t="str">
        <f>IF($D380="","x",IF('BH (3)'!$B$13=1,SUMIFS(Lançamentos!$Q$5:$Q$1004,Lançamentos!$K$5:$K$1004,$D380,Lançamentos!$U$5:$U$1004,L$5,Lançamentos!$W$5:$W$1004,'BH (3)'!$C$14),SUMIFS(Lançamentos!$Q$5:$Q$1004,Lançamentos!$J$5:$J$1004,$D380,Lançamentos!$U$5:$U$1004,L$5,Lançamentos!$W$5:$W$1004,'BH (3)'!$C$14)))</f>
        <v>x</v>
      </c>
      <c r="M380" s="88" t="str">
        <f>IF($D380="","x",IF('BH (3)'!$B$13=1,SUMIFS(Lançamentos!$Q$5:$Q$1004,Lançamentos!$K$5:$K$1004,$D380,Lançamentos!$U$5:$U$1004,M$5,Lançamentos!$W$5:$W$1004,'BH (3)'!$C$14),SUMIFS(Lançamentos!$Q$5:$Q$1004,Lançamentos!$J$5:$J$1004,$D380,Lançamentos!$U$5:$U$1004,M$5,Lançamentos!$W$5:$W$1004,'BH (3)'!$C$14)))</f>
        <v>x</v>
      </c>
      <c r="N380" s="88" t="str">
        <f>IF($D380="","x",IF('BH (3)'!$B$13=1,SUMIFS(Lançamentos!$Q$5:$Q$1004,Lançamentos!$K$5:$K$1004,$D380,Lançamentos!$U$5:$U$1004,N$5,Lançamentos!$W$5:$W$1004,'BH (3)'!$C$14),SUMIFS(Lançamentos!$Q$5:$Q$1004,Lançamentos!$J$5:$J$1004,$D380,Lançamentos!$U$5:$U$1004,N$5,Lançamentos!$W$5:$W$1004,'BH (3)'!$C$14)))</f>
        <v>x</v>
      </c>
      <c r="O380" s="88" t="str">
        <f>IF($D380="","x",IF('BH (3)'!$B$13=1,SUMIFS(Lançamentos!$Q$5:$Q$1004,Lançamentos!$K$5:$K$1004,$D380,Lançamentos!$U$5:$U$1004,O$5,Lançamentos!$W$5:$W$1004,'BH (3)'!$C$14),SUMIFS(Lançamentos!$Q$5:$Q$1004,Lançamentos!$J$5:$J$1004,$D380,Lançamentos!$U$5:$U$1004,O$5,Lançamentos!$W$5:$W$1004,'BH (3)'!$C$14)))</f>
        <v>x</v>
      </c>
      <c r="P380" s="88" t="str">
        <f>IF($D380="","x",IF('BH (3)'!$B$13=1,SUMIFS(Lançamentos!$Q$5:$Q$1004,Lançamentos!$K$5:$K$1004,$D380,Lançamentos!$U$5:$U$1004,P$5,Lançamentos!$W$5:$W$1004,'BH (3)'!$C$14),SUMIFS(Lançamentos!$Q$5:$Q$1004,Lançamentos!$J$5:$J$1004,$D380,Lançamentos!$U$5:$U$1004,P$5,Lançamentos!$W$5:$W$1004,'BH (3)'!$C$14)))</f>
        <v>x</v>
      </c>
      <c r="Q380" s="177" t="str">
        <f t="shared" si="11"/>
        <v/>
      </c>
    </row>
    <row r="381" spans="3:17" ht="45" customHeight="1" x14ac:dyDescent="0.25">
      <c r="C381" s="81" t="str">
        <f t="shared" si="10"/>
        <v/>
      </c>
      <c r="D381" s="170" t="str">
        <f>IF('BH (3)'!$B$13=1,IF(Adv!D379="","",Adv!D379),IF(Cli!D379="","",Cli!D379))</f>
        <v/>
      </c>
      <c r="E381" s="88" t="str">
        <f>IF($D381="","x",IF('BH (3)'!$B$13=1,SUMIFS(Lançamentos!$Q$5:$Q$1004,Lançamentos!$K$5:$K$1004,$D381,Lançamentos!$U$5:$U$1004,E$5,Lançamentos!$W$5:$W$1004,'BH (3)'!$C$14),SUMIFS(Lançamentos!$Q$5:$Q$1004,Lançamentos!$J$5:$J$1004,$D381,Lançamentos!$U$5:$U$1004,E$5,Lançamentos!$W$5:$W$1004,'BH (3)'!$C$14)))</f>
        <v>x</v>
      </c>
      <c r="F381" s="88" t="str">
        <f>IF($D381="","x",IF('BH (3)'!$B$13=1,SUMIFS(Lançamentos!$Q$5:$Q$1004,Lançamentos!$K$5:$K$1004,$D381,Lançamentos!$U$5:$U$1004,F$5,Lançamentos!$W$5:$W$1004,'BH (3)'!$C$14),SUMIFS(Lançamentos!$Q$5:$Q$1004,Lançamentos!$J$5:$J$1004,$D381,Lançamentos!$U$5:$U$1004,F$5,Lançamentos!$W$5:$W$1004,'BH (3)'!$C$14)))</f>
        <v>x</v>
      </c>
      <c r="G381" s="88" t="str">
        <f>IF($D381="","x",IF('BH (3)'!$B$13=1,SUMIFS(Lançamentos!$Q$5:$Q$1004,Lançamentos!$K$5:$K$1004,$D381,Lançamentos!$U$5:$U$1004,G$5,Lançamentos!$W$5:$W$1004,'BH (3)'!$C$14),SUMIFS(Lançamentos!$Q$5:$Q$1004,Lançamentos!$J$5:$J$1004,$D381,Lançamentos!$U$5:$U$1004,G$5,Lançamentos!$W$5:$W$1004,'BH (3)'!$C$14)))</f>
        <v>x</v>
      </c>
      <c r="H381" s="88" t="str">
        <f>IF($D381="","x",IF('BH (3)'!$B$13=1,SUMIFS(Lançamentos!$Q$5:$Q$1004,Lançamentos!$K$5:$K$1004,$D381,Lançamentos!$U$5:$U$1004,H$5,Lançamentos!$W$5:$W$1004,'BH (3)'!$C$14),SUMIFS(Lançamentos!$Q$5:$Q$1004,Lançamentos!$J$5:$J$1004,$D381,Lançamentos!$U$5:$U$1004,H$5,Lançamentos!$W$5:$W$1004,'BH (3)'!$C$14)))</f>
        <v>x</v>
      </c>
      <c r="I381" s="88" t="str">
        <f>IF($D381="","x",IF('BH (3)'!$B$13=1,SUMIFS(Lançamentos!$Q$5:$Q$1004,Lançamentos!$K$5:$K$1004,$D381,Lançamentos!$U$5:$U$1004,I$5,Lançamentos!$W$5:$W$1004,'BH (3)'!$C$14),SUMIFS(Lançamentos!$Q$5:$Q$1004,Lançamentos!$J$5:$J$1004,$D381,Lançamentos!$U$5:$U$1004,I$5,Lançamentos!$W$5:$W$1004,'BH (3)'!$C$14)))</f>
        <v>x</v>
      </c>
      <c r="J381" s="88" t="str">
        <f>IF($D381="","x",IF('BH (3)'!$B$13=1,SUMIFS(Lançamentos!$Q$5:$Q$1004,Lançamentos!$K$5:$K$1004,$D381,Lançamentos!$U$5:$U$1004,J$5,Lançamentos!$W$5:$W$1004,'BH (3)'!$C$14),SUMIFS(Lançamentos!$Q$5:$Q$1004,Lançamentos!$J$5:$J$1004,$D381,Lançamentos!$U$5:$U$1004,J$5,Lançamentos!$W$5:$W$1004,'BH (3)'!$C$14)))</f>
        <v>x</v>
      </c>
      <c r="K381" s="88" t="str">
        <f>IF($D381="","x",IF('BH (3)'!$B$13=1,SUMIFS(Lançamentos!$Q$5:$Q$1004,Lançamentos!$K$5:$K$1004,$D381,Lançamentos!$U$5:$U$1004,K$5,Lançamentos!$W$5:$W$1004,'BH (3)'!$C$14),SUMIFS(Lançamentos!$Q$5:$Q$1004,Lançamentos!$J$5:$J$1004,$D381,Lançamentos!$U$5:$U$1004,K$5,Lançamentos!$W$5:$W$1004,'BH (3)'!$C$14)))</f>
        <v>x</v>
      </c>
      <c r="L381" s="88" t="str">
        <f>IF($D381="","x",IF('BH (3)'!$B$13=1,SUMIFS(Lançamentos!$Q$5:$Q$1004,Lançamentos!$K$5:$K$1004,$D381,Lançamentos!$U$5:$U$1004,L$5,Lançamentos!$W$5:$W$1004,'BH (3)'!$C$14),SUMIFS(Lançamentos!$Q$5:$Q$1004,Lançamentos!$J$5:$J$1004,$D381,Lançamentos!$U$5:$U$1004,L$5,Lançamentos!$W$5:$W$1004,'BH (3)'!$C$14)))</f>
        <v>x</v>
      </c>
      <c r="M381" s="88" t="str">
        <f>IF($D381="","x",IF('BH (3)'!$B$13=1,SUMIFS(Lançamentos!$Q$5:$Q$1004,Lançamentos!$K$5:$K$1004,$D381,Lançamentos!$U$5:$U$1004,M$5,Lançamentos!$W$5:$W$1004,'BH (3)'!$C$14),SUMIFS(Lançamentos!$Q$5:$Q$1004,Lançamentos!$J$5:$J$1004,$D381,Lançamentos!$U$5:$U$1004,M$5,Lançamentos!$W$5:$W$1004,'BH (3)'!$C$14)))</f>
        <v>x</v>
      </c>
      <c r="N381" s="88" t="str">
        <f>IF($D381="","x",IF('BH (3)'!$B$13=1,SUMIFS(Lançamentos!$Q$5:$Q$1004,Lançamentos!$K$5:$K$1004,$D381,Lançamentos!$U$5:$U$1004,N$5,Lançamentos!$W$5:$W$1004,'BH (3)'!$C$14),SUMIFS(Lançamentos!$Q$5:$Q$1004,Lançamentos!$J$5:$J$1004,$D381,Lançamentos!$U$5:$U$1004,N$5,Lançamentos!$W$5:$W$1004,'BH (3)'!$C$14)))</f>
        <v>x</v>
      </c>
      <c r="O381" s="88" t="str">
        <f>IF($D381="","x",IF('BH (3)'!$B$13=1,SUMIFS(Lançamentos!$Q$5:$Q$1004,Lançamentos!$K$5:$K$1004,$D381,Lançamentos!$U$5:$U$1004,O$5,Lançamentos!$W$5:$W$1004,'BH (3)'!$C$14),SUMIFS(Lançamentos!$Q$5:$Q$1004,Lançamentos!$J$5:$J$1004,$D381,Lançamentos!$U$5:$U$1004,O$5,Lançamentos!$W$5:$W$1004,'BH (3)'!$C$14)))</f>
        <v>x</v>
      </c>
      <c r="P381" s="88" t="str">
        <f>IF($D381="","x",IF('BH (3)'!$B$13=1,SUMIFS(Lançamentos!$Q$5:$Q$1004,Lançamentos!$K$5:$K$1004,$D381,Lançamentos!$U$5:$U$1004,P$5,Lançamentos!$W$5:$W$1004,'BH (3)'!$C$14),SUMIFS(Lançamentos!$Q$5:$Q$1004,Lançamentos!$J$5:$J$1004,$D381,Lançamentos!$U$5:$U$1004,P$5,Lançamentos!$W$5:$W$1004,'BH (3)'!$C$14)))</f>
        <v>x</v>
      </c>
      <c r="Q381" s="177" t="str">
        <f t="shared" si="11"/>
        <v/>
      </c>
    </row>
    <row r="382" spans="3:17" ht="45" customHeight="1" x14ac:dyDescent="0.25">
      <c r="C382" s="81" t="str">
        <f t="shared" si="10"/>
        <v/>
      </c>
      <c r="D382" s="170" t="str">
        <f>IF('BH (3)'!$B$13=1,IF(Adv!D380="","",Adv!D380),IF(Cli!D380="","",Cli!D380))</f>
        <v/>
      </c>
      <c r="E382" s="88" t="str">
        <f>IF($D382="","x",IF('BH (3)'!$B$13=1,SUMIFS(Lançamentos!$Q$5:$Q$1004,Lançamentos!$K$5:$K$1004,$D382,Lançamentos!$U$5:$U$1004,E$5,Lançamentos!$W$5:$W$1004,'BH (3)'!$C$14),SUMIFS(Lançamentos!$Q$5:$Q$1004,Lançamentos!$J$5:$J$1004,$D382,Lançamentos!$U$5:$U$1004,E$5,Lançamentos!$W$5:$W$1004,'BH (3)'!$C$14)))</f>
        <v>x</v>
      </c>
      <c r="F382" s="88" t="str">
        <f>IF($D382="","x",IF('BH (3)'!$B$13=1,SUMIFS(Lançamentos!$Q$5:$Q$1004,Lançamentos!$K$5:$K$1004,$D382,Lançamentos!$U$5:$U$1004,F$5,Lançamentos!$W$5:$W$1004,'BH (3)'!$C$14),SUMIFS(Lançamentos!$Q$5:$Q$1004,Lançamentos!$J$5:$J$1004,$D382,Lançamentos!$U$5:$U$1004,F$5,Lançamentos!$W$5:$W$1004,'BH (3)'!$C$14)))</f>
        <v>x</v>
      </c>
      <c r="G382" s="88" t="str">
        <f>IF($D382="","x",IF('BH (3)'!$B$13=1,SUMIFS(Lançamentos!$Q$5:$Q$1004,Lançamentos!$K$5:$K$1004,$D382,Lançamentos!$U$5:$U$1004,G$5,Lançamentos!$W$5:$W$1004,'BH (3)'!$C$14),SUMIFS(Lançamentos!$Q$5:$Q$1004,Lançamentos!$J$5:$J$1004,$D382,Lançamentos!$U$5:$U$1004,G$5,Lançamentos!$W$5:$W$1004,'BH (3)'!$C$14)))</f>
        <v>x</v>
      </c>
      <c r="H382" s="88" t="str">
        <f>IF($D382="","x",IF('BH (3)'!$B$13=1,SUMIFS(Lançamentos!$Q$5:$Q$1004,Lançamentos!$K$5:$K$1004,$D382,Lançamentos!$U$5:$U$1004,H$5,Lançamentos!$W$5:$W$1004,'BH (3)'!$C$14),SUMIFS(Lançamentos!$Q$5:$Q$1004,Lançamentos!$J$5:$J$1004,$D382,Lançamentos!$U$5:$U$1004,H$5,Lançamentos!$W$5:$W$1004,'BH (3)'!$C$14)))</f>
        <v>x</v>
      </c>
      <c r="I382" s="88" t="str">
        <f>IF($D382="","x",IF('BH (3)'!$B$13=1,SUMIFS(Lançamentos!$Q$5:$Q$1004,Lançamentos!$K$5:$K$1004,$D382,Lançamentos!$U$5:$U$1004,I$5,Lançamentos!$W$5:$W$1004,'BH (3)'!$C$14),SUMIFS(Lançamentos!$Q$5:$Q$1004,Lançamentos!$J$5:$J$1004,$D382,Lançamentos!$U$5:$U$1004,I$5,Lançamentos!$W$5:$W$1004,'BH (3)'!$C$14)))</f>
        <v>x</v>
      </c>
      <c r="J382" s="88" t="str">
        <f>IF($D382="","x",IF('BH (3)'!$B$13=1,SUMIFS(Lançamentos!$Q$5:$Q$1004,Lançamentos!$K$5:$K$1004,$D382,Lançamentos!$U$5:$U$1004,J$5,Lançamentos!$W$5:$W$1004,'BH (3)'!$C$14),SUMIFS(Lançamentos!$Q$5:$Q$1004,Lançamentos!$J$5:$J$1004,$D382,Lançamentos!$U$5:$U$1004,J$5,Lançamentos!$W$5:$W$1004,'BH (3)'!$C$14)))</f>
        <v>x</v>
      </c>
      <c r="K382" s="88" t="str">
        <f>IF($D382="","x",IF('BH (3)'!$B$13=1,SUMIFS(Lançamentos!$Q$5:$Q$1004,Lançamentos!$K$5:$K$1004,$D382,Lançamentos!$U$5:$U$1004,K$5,Lançamentos!$W$5:$W$1004,'BH (3)'!$C$14),SUMIFS(Lançamentos!$Q$5:$Q$1004,Lançamentos!$J$5:$J$1004,$D382,Lançamentos!$U$5:$U$1004,K$5,Lançamentos!$W$5:$W$1004,'BH (3)'!$C$14)))</f>
        <v>x</v>
      </c>
      <c r="L382" s="88" t="str">
        <f>IF($D382="","x",IF('BH (3)'!$B$13=1,SUMIFS(Lançamentos!$Q$5:$Q$1004,Lançamentos!$K$5:$K$1004,$D382,Lançamentos!$U$5:$U$1004,L$5,Lançamentos!$W$5:$W$1004,'BH (3)'!$C$14),SUMIFS(Lançamentos!$Q$5:$Q$1004,Lançamentos!$J$5:$J$1004,$D382,Lançamentos!$U$5:$U$1004,L$5,Lançamentos!$W$5:$W$1004,'BH (3)'!$C$14)))</f>
        <v>x</v>
      </c>
      <c r="M382" s="88" t="str">
        <f>IF($D382="","x",IF('BH (3)'!$B$13=1,SUMIFS(Lançamentos!$Q$5:$Q$1004,Lançamentos!$K$5:$K$1004,$D382,Lançamentos!$U$5:$U$1004,M$5,Lançamentos!$W$5:$W$1004,'BH (3)'!$C$14),SUMIFS(Lançamentos!$Q$5:$Q$1004,Lançamentos!$J$5:$J$1004,$D382,Lançamentos!$U$5:$U$1004,M$5,Lançamentos!$W$5:$W$1004,'BH (3)'!$C$14)))</f>
        <v>x</v>
      </c>
      <c r="N382" s="88" t="str">
        <f>IF($D382="","x",IF('BH (3)'!$B$13=1,SUMIFS(Lançamentos!$Q$5:$Q$1004,Lançamentos!$K$5:$K$1004,$D382,Lançamentos!$U$5:$U$1004,N$5,Lançamentos!$W$5:$W$1004,'BH (3)'!$C$14),SUMIFS(Lançamentos!$Q$5:$Q$1004,Lançamentos!$J$5:$J$1004,$D382,Lançamentos!$U$5:$U$1004,N$5,Lançamentos!$W$5:$W$1004,'BH (3)'!$C$14)))</f>
        <v>x</v>
      </c>
      <c r="O382" s="88" t="str">
        <f>IF($D382="","x",IF('BH (3)'!$B$13=1,SUMIFS(Lançamentos!$Q$5:$Q$1004,Lançamentos!$K$5:$K$1004,$D382,Lançamentos!$U$5:$U$1004,O$5,Lançamentos!$W$5:$W$1004,'BH (3)'!$C$14),SUMIFS(Lançamentos!$Q$5:$Q$1004,Lançamentos!$J$5:$J$1004,$D382,Lançamentos!$U$5:$U$1004,O$5,Lançamentos!$W$5:$W$1004,'BH (3)'!$C$14)))</f>
        <v>x</v>
      </c>
      <c r="P382" s="88" t="str">
        <f>IF($D382="","x",IF('BH (3)'!$B$13=1,SUMIFS(Lançamentos!$Q$5:$Q$1004,Lançamentos!$K$5:$K$1004,$D382,Lançamentos!$U$5:$U$1004,P$5,Lançamentos!$W$5:$W$1004,'BH (3)'!$C$14),SUMIFS(Lançamentos!$Q$5:$Q$1004,Lançamentos!$J$5:$J$1004,$D382,Lançamentos!$U$5:$U$1004,P$5,Lançamentos!$W$5:$W$1004,'BH (3)'!$C$14)))</f>
        <v>x</v>
      </c>
      <c r="Q382" s="177" t="str">
        <f t="shared" si="11"/>
        <v/>
      </c>
    </row>
    <row r="383" spans="3:17" ht="45" customHeight="1" x14ac:dyDescent="0.25">
      <c r="C383" s="81" t="str">
        <f t="shared" si="10"/>
        <v/>
      </c>
      <c r="D383" s="170" t="str">
        <f>IF('BH (3)'!$B$13=1,IF(Adv!D381="","",Adv!D381),IF(Cli!D381="","",Cli!D381))</f>
        <v/>
      </c>
      <c r="E383" s="88" t="str">
        <f>IF($D383="","x",IF('BH (3)'!$B$13=1,SUMIFS(Lançamentos!$Q$5:$Q$1004,Lançamentos!$K$5:$K$1004,$D383,Lançamentos!$U$5:$U$1004,E$5,Lançamentos!$W$5:$W$1004,'BH (3)'!$C$14),SUMIFS(Lançamentos!$Q$5:$Q$1004,Lançamentos!$J$5:$J$1004,$D383,Lançamentos!$U$5:$U$1004,E$5,Lançamentos!$W$5:$W$1004,'BH (3)'!$C$14)))</f>
        <v>x</v>
      </c>
      <c r="F383" s="88" t="str">
        <f>IF($D383="","x",IF('BH (3)'!$B$13=1,SUMIFS(Lançamentos!$Q$5:$Q$1004,Lançamentos!$K$5:$K$1004,$D383,Lançamentos!$U$5:$U$1004,F$5,Lançamentos!$W$5:$W$1004,'BH (3)'!$C$14),SUMIFS(Lançamentos!$Q$5:$Q$1004,Lançamentos!$J$5:$J$1004,$D383,Lançamentos!$U$5:$U$1004,F$5,Lançamentos!$W$5:$W$1004,'BH (3)'!$C$14)))</f>
        <v>x</v>
      </c>
      <c r="G383" s="88" t="str">
        <f>IF($D383="","x",IF('BH (3)'!$B$13=1,SUMIFS(Lançamentos!$Q$5:$Q$1004,Lançamentos!$K$5:$K$1004,$D383,Lançamentos!$U$5:$U$1004,G$5,Lançamentos!$W$5:$W$1004,'BH (3)'!$C$14),SUMIFS(Lançamentos!$Q$5:$Q$1004,Lançamentos!$J$5:$J$1004,$D383,Lançamentos!$U$5:$U$1004,G$5,Lançamentos!$W$5:$W$1004,'BH (3)'!$C$14)))</f>
        <v>x</v>
      </c>
      <c r="H383" s="88" t="str">
        <f>IF($D383="","x",IF('BH (3)'!$B$13=1,SUMIFS(Lançamentos!$Q$5:$Q$1004,Lançamentos!$K$5:$K$1004,$D383,Lançamentos!$U$5:$U$1004,H$5,Lançamentos!$W$5:$W$1004,'BH (3)'!$C$14),SUMIFS(Lançamentos!$Q$5:$Q$1004,Lançamentos!$J$5:$J$1004,$D383,Lançamentos!$U$5:$U$1004,H$5,Lançamentos!$W$5:$W$1004,'BH (3)'!$C$14)))</f>
        <v>x</v>
      </c>
      <c r="I383" s="88" t="str">
        <f>IF($D383="","x",IF('BH (3)'!$B$13=1,SUMIFS(Lançamentos!$Q$5:$Q$1004,Lançamentos!$K$5:$K$1004,$D383,Lançamentos!$U$5:$U$1004,I$5,Lançamentos!$W$5:$W$1004,'BH (3)'!$C$14),SUMIFS(Lançamentos!$Q$5:$Q$1004,Lançamentos!$J$5:$J$1004,$D383,Lançamentos!$U$5:$U$1004,I$5,Lançamentos!$W$5:$W$1004,'BH (3)'!$C$14)))</f>
        <v>x</v>
      </c>
      <c r="J383" s="88" t="str">
        <f>IF($D383="","x",IF('BH (3)'!$B$13=1,SUMIFS(Lançamentos!$Q$5:$Q$1004,Lançamentos!$K$5:$K$1004,$D383,Lançamentos!$U$5:$U$1004,J$5,Lançamentos!$W$5:$W$1004,'BH (3)'!$C$14),SUMIFS(Lançamentos!$Q$5:$Q$1004,Lançamentos!$J$5:$J$1004,$D383,Lançamentos!$U$5:$U$1004,J$5,Lançamentos!$W$5:$W$1004,'BH (3)'!$C$14)))</f>
        <v>x</v>
      </c>
      <c r="K383" s="88" t="str">
        <f>IF($D383="","x",IF('BH (3)'!$B$13=1,SUMIFS(Lançamentos!$Q$5:$Q$1004,Lançamentos!$K$5:$K$1004,$D383,Lançamentos!$U$5:$U$1004,K$5,Lançamentos!$W$5:$W$1004,'BH (3)'!$C$14),SUMIFS(Lançamentos!$Q$5:$Q$1004,Lançamentos!$J$5:$J$1004,$D383,Lançamentos!$U$5:$U$1004,K$5,Lançamentos!$W$5:$W$1004,'BH (3)'!$C$14)))</f>
        <v>x</v>
      </c>
      <c r="L383" s="88" t="str">
        <f>IF($D383="","x",IF('BH (3)'!$B$13=1,SUMIFS(Lançamentos!$Q$5:$Q$1004,Lançamentos!$K$5:$K$1004,$D383,Lançamentos!$U$5:$U$1004,L$5,Lançamentos!$W$5:$W$1004,'BH (3)'!$C$14),SUMIFS(Lançamentos!$Q$5:$Q$1004,Lançamentos!$J$5:$J$1004,$D383,Lançamentos!$U$5:$U$1004,L$5,Lançamentos!$W$5:$W$1004,'BH (3)'!$C$14)))</f>
        <v>x</v>
      </c>
      <c r="M383" s="88" t="str">
        <f>IF($D383="","x",IF('BH (3)'!$B$13=1,SUMIFS(Lançamentos!$Q$5:$Q$1004,Lançamentos!$K$5:$K$1004,$D383,Lançamentos!$U$5:$U$1004,M$5,Lançamentos!$W$5:$W$1004,'BH (3)'!$C$14),SUMIFS(Lançamentos!$Q$5:$Q$1004,Lançamentos!$J$5:$J$1004,$D383,Lançamentos!$U$5:$U$1004,M$5,Lançamentos!$W$5:$W$1004,'BH (3)'!$C$14)))</f>
        <v>x</v>
      </c>
      <c r="N383" s="88" t="str">
        <f>IF($D383="","x",IF('BH (3)'!$B$13=1,SUMIFS(Lançamentos!$Q$5:$Q$1004,Lançamentos!$K$5:$K$1004,$D383,Lançamentos!$U$5:$U$1004,N$5,Lançamentos!$W$5:$W$1004,'BH (3)'!$C$14),SUMIFS(Lançamentos!$Q$5:$Q$1004,Lançamentos!$J$5:$J$1004,$D383,Lançamentos!$U$5:$U$1004,N$5,Lançamentos!$W$5:$W$1004,'BH (3)'!$C$14)))</f>
        <v>x</v>
      </c>
      <c r="O383" s="88" t="str">
        <f>IF($D383="","x",IF('BH (3)'!$B$13=1,SUMIFS(Lançamentos!$Q$5:$Q$1004,Lançamentos!$K$5:$K$1004,$D383,Lançamentos!$U$5:$U$1004,O$5,Lançamentos!$W$5:$W$1004,'BH (3)'!$C$14),SUMIFS(Lançamentos!$Q$5:$Q$1004,Lançamentos!$J$5:$J$1004,$D383,Lançamentos!$U$5:$U$1004,O$5,Lançamentos!$W$5:$W$1004,'BH (3)'!$C$14)))</f>
        <v>x</v>
      </c>
      <c r="P383" s="88" t="str">
        <f>IF($D383="","x",IF('BH (3)'!$B$13=1,SUMIFS(Lançamentos!$Q$5:$Q$1004,Lançamentos!$K$5:$K$1004,$D383,Lançamentos!$U$5:$U$1004,P$5,Lançamentos!$W$5:$W$1004,'BH (3)'!$C$14),SUMIFS(Lançamentos!$Q$5:$Q$1004,Lançamentos!$J$5:$J$1004,$D383,Lançamentos!$U$5:$U$1004,P$5,Lançamentos!$W$5:$W$1004,'BH (3)'!$C$14)))</f>
        <v>x</v>
      </c>
      <c r="Q383" s="177" t="str">
        <f t="shared" si="11"/>
        <v/>
      </c>
    </row>
    <row r="384" spans="3:17" ht="45" customHeight="1" x14ac:dyDescent="0.25">
      <c r="C384" s="81" t="str">
        <f t="shared" si="10"/>
        <v/>
      </c>
      <c r="D384" s="170" t="str">
        <f>IF('BH (3)'!$B$13=1,IF(Adv!D382="","",Adv!D382),IF(Cli!D382="","",Cli!D382))</f>
        <v/>
      </c>
      <c r="E384" s="88" t="str">
        <f>IF($D384="","x",IF('BH (3)'!$B$13=1,SUMIFS(Lançamentos!$Q$5:$Q$1004,Lançamentos!$K$5:$K$1004,$D384,Lançamentos!$U$5:$U$1004,E$5,Lançamentos!$W$5:$W$1004,'BH (3)'!$C$14),SUMIFS(Lançamentos!$Q$5:$Q$1004,Lançamentos!$J$5:$J$1004,$D384,Lançamentos!$U$5:$U$1004,E$5,Lançamentos!$W$5:$W$1004,'BH (3)'!$C$14)))</f>
        <v>x</v>
      </c>
      <c r="F384" s="88" t="str">
        <f>IF($D384="","x",IF('BH (3)'!$B$13=1,SUMIFS(Lançamentos!$Q$5:$Q$1004,Lançamentos!$K$5:$K$1004,$D384,Lançamentos!$U$5:$U$1004,F$5,Lançamentos!$W$5:$W$1004,'BH (3)'!$C$14),SUMIFS(Lançamentos!$Q$5:$Q$1004,Lançamentos!$J$5:$J$1004,$D384,Lançamentos!$U$5:$U$1004,F$5,Lançamentos!$W$5:$W$1004,'BH (3)'!$C$14)))</f>
        <v>x</v>
      </c>
      <c r="G384" s="88" t="str">
        <f>IF($D384="","x",IF('BH (3)'!$B$13=1,SUMIFS(Lançamentos!$Q$5:$Q$1004,Lançamentos!$K$5:$K$1004,$D384,Lançamentos!$U$5:$U$1004,G$5,Lançamentos!$W$5:$W$1004,'BH (3)'!$C$14),SUMIFS(Lançamentos!$Q$5:$Q$1004,Lançamentos!$J$5:$J$1004,$D384,Lançamentos!$U$5:$U$1004,G$5,Lançamentos!$W$5:$W$1004,'BH (3)'!$C$14)))</f>
        <v>x</v>
      </c>
      <c r="H384" s="88" t="str">
        <f>IF($D384="","x",IF('BH (3)'!$B$13=1,SUMIFS(Lançamentos!$Q$5:$Q$1004,Lançamentos!$K$5:$K$1004,$D384,Lançamentos!$U$5:$U$1004,H$5,Lançamentos!$W$5:$W$1004,'BH (3)'!$C$14),SUMIFS(Lançamentos!$Q$5:$Q$1004,Lançamentos!$J$5:$J$1004,$D384,Lançamentos!$U$5:$U$1004,H$5,Lançamentos!$W$5:$W$1004,'BH (3)'!$C$14)))</f>
        <v>x</v>
      </c>
      <c r="I384" s="88" t="str">
        <f>IF($D384="","x",IF('BH (3)'!$B$13=1,SUMIFS(Lançamentos!$Q$5:$Q$1004,Lançamentos!$K$5:$K$1004,$D384,Lançamentos!$U$5:$U$1004,I$5,Lançamentos!$W$5:$W$1004,'BH (3)'!$C$14),SUMIFS(Lançamentos!$Q$5:$Q$1004,Lançamentos!$J$5:$J$1004,$D384,Lançamentos!$U$5:$U$1004,I$5,Lançamentos!$W$5:$W$1004,'BH (3)'!$C$14)))</f>
        <v>x</v>
      </c>
      <c r="J384" s="88" t="str">
        <f>IF($D384="","x",IF('BH (3)'!$B$13=1,SUMIFS(Lançamentos!$Q$5:$Q$1004,Lançamentos!$K$5:$K$1004,$D384,Lançamentos!$U$5:$U$1004,J$5,Lançamentos!$W$5:$W$1004,'BH (3)'!$C$14),SUMIFS(Lançamentos!$Q$5:$Q$1004,Lançamentos!$J$5:$J$1004,$D384,Lançamentos!$U$5:$U$1004,J$5,Lançamentos!$W$5:$W$1004,'BH (3)'!$C$14)))</f>
        <v>x</v>
      </c>
      <c r="K384" s="88" t="str">
        <f>IF($D384="","x",IF('BH (3)'!$B$13=1,SUMIFS(Lançamentos!$Q$5:$Q$1004,Lançamentos!$K$5:$K$1004,$D384,Lançamentos!$U$5:$U$1004,K$5,Lançamentos!$W$5:$W$1004,'BH (3)'!$C$14),SUMIFS(Lançamentos!$Q$5:$Q$1004,Lançamentos!$J$5:$J$1004,$D384,Lançamentos!$U$5:$U$1004,K$5,Lançamentos!$W$5:$W$1004,'BH (3)'!$C$14)))</f>
        <v>x</v>
      </c>
      <c r="L384" s="88" t="str">
        <f>IF($D384="","x",IF('BH (3)'!$B$13=1,SUMIFS(Lançamentos!$Q$5:$Q$1004,Lançamentos!$K$5:$K$1004,$D384,Lançamentos!$U$5:$U$1004,L$5,Lançamentos!$W$5:$W$1004,'BH (3)'!$C$14),SUMIFS(Lançamentos!$Q$5:$Q$1004,Lançamentos!$J$5:$J$1004,$D384,Lançamentos!$U$5:$U$1004,L$5,Lançamentos!$W$5:$W$1004,'BH (3)'!$C$14)))</f>
        <v>x</v>
      </c>
      <c r="M384" s="88" t="str">
        <f>IF($D384="","x",IF('BH (3)'!$B$13=1,SUMIFS(Lançamentos!$Q$5:$Q$1004,Lançamentos!$K$5:$K$1004,$D384,Lançamentos!$U$5:$U$1004,M$5,Lançamentos!$W$5:$W$1004,'BH (3)'!$C$14),SUMIFS(Lançamentos!$Q$5:$Q$1004,Lançamentos!$J$5:$J$1004,$D384,Lançamentos!$U$5:$U$1004,M$5,Lançamentos!$W$5:$W$1004,'BH (3)'!$C$14)))</f>
        <v>x</v>
      </c>
      <c r="N384" s="88" t="str">
        <f>IF($D384="","x",IF('BH (3)'!$B$13=1,SUMIFS(Lançamentos!$Q$5:$Q$1004,Lançamentos!$K$5:$K$1004,$D384,Lançamentos!$U$5:$U$1004,N$5,Lançamentos!$W$5:$W$1004,'BH (3)'!$C$14),SUMIFS(Lançamentos!$Q$5:$Q$1004,Lançamentos!$J$5:$J$1004,$D384,Lançamentos!$U$5:$U$1004,N$5,Lançamentos!$W$5:$W$1004,'BH (3)'!$C$14)))</f>
        <v>x</v>
      </c>
      <c r="O384" s="88" t="str">
        <f>IF($D384="","x",IF('BH (3)'!$B$13=1,SUMIFS(Lançamentos!$Q$5:$Q$1004,Lançamentos!$K$5:$K$1004,$D384,Lançamentos!$U$5:$U$1004,O$5,Lançamentos!$W$5:$W$1004,'BH (3)'!$C$14),SUMIFS(Lançamentos!$Q$5:$Q$1004,Lançamentos!$J$5:$J$1004,$D384,Lançamentos!$U$5:$U$1004,O$5,Lançamentos!$W$5:$W$1004,'BH (3)'!$C$14)))</f>
        <v>x</v>
      </c>
      <c r="P384" s="88" t="str">
        <f>IF($D384="","x",IF('BH (3)'!$B$13=1,SUMIFS(Lançamentos!$Q$5:$Q$1004,Lançamentos!$K$5:$K$1004,$D384,Lançamentos!$U$5:$U$1004,P$5,Lançamentos!$W$5:$W$1004,'BH (3)'!$C$14),SUMIFS(Lançamentos!$Q$5:$Q$1004,Lançamentos!$J$5:$J$1004,$D384,Lançamentos!$U$5:$U$1004,P$5,Lançamentos!$W$5:$W$1004,'BH (3)'!$C$14)))</f>
        <v>x</v>
      </c>
      <c r="Q384" s="177" t="str">
        <f t="shared" si="11"/>
        <v/>
      </c>
    </row>
    <row r="385" spans="3:17" ht="45" customHeight="1" x14ac:dyDescent="0.25">
      <c r="C385" s="81" t="str">
        <f t="shared" si="10"/>
        <v/>
      </c>
      <c r="D385" s="170" t="str">
        <f>IF('BH (3)'!$B$13=1,IF(Adv!D383="","",Adv!D383),IF(Cli!D383="","",Cli!D383))</f>
        <v/>
      </c>
      <c r="E385" s="88" t="str">
        <f>IF($D385="","x",IF('BH (3)'!$B$13=1,SUMIFS(Lançamentos!$Q$5:$Q$1004,Lançamentos!$K$5:$K$1004,$D385,Lançamentos!$U$5:$U$1004,E$5,Lançamentos!$W$5:$W$1004,'BH (3)'!$C$14),SUMIFS(Lançamentos!$Q$5:$Q$1004,Lançamentos!$J$5:$J$1004,$D385,Lançamentos!$U$5:$U$1004,E$5,Lançamentos!$W$5:$W$1004,'BH (3)'!$C$14)))</f>
        <v>x</v>
      </c>
      <c r="F385" s="88" t="str">
        <f>IF($D385="","x",IF('BH (3)'!$B$13=1,SUMIFS(Lançamentos!$Q$5:$Q$1004,Lançamentos!$K$5:$K$1004,$D385,Lançamentos!$U$5:$U$1004,F$5,Lançamentos!$W$5:$W$1004,'BH (3)'!$C$14),SUMIFS(Lançamentos!$Q$5:$Q$1004,Lançamentos!$J$5:$J$1004,$D385,Lançamentos!$U$5:$U$1004,F$5,Lançamentos!$W$5:$W$1004,'BH (3)'!$C$14)))</f>
        <v>x</v>
      </c>
      <c r="G385" s="88" t="str">
        <f>IF($D385="","x",IF('BH (3)'!$B$13=1,SUMIFS(Lançamentos!$Q$5:$Q$1004,Lançamentos!$K$5:$K$1004,$D385,Lançamentos!$U$5:$U$1004,G$5,Lançamentos!$W$5:$W$1004,'BH (3)'!$C$14),SUMIFS(Lançamentos!$Q$5:$Q$1004,Lançamentos!$J$5:$J$1004,$D385,Lançamentos!$U$5:$U$1004,G$5,Lançamentos!$W$5:$W$1004,'BH (3)'!$C$14)))</f>
        <v>x</v>
      </c>
      <c r="H385" s="88" t="str">
        <f>IF($D385="","x",IF('BH (3)'!$B$13=1,SUMIFS(Lançamentos!$Q$5:$Q$1004,Lançamentos!$K$5:$K$1004,$D385,Lançamentos!$U$5:$U$1004,H$5,Lançamentos!$W$5:$W$1004,'BH (3)'!$C$14),SUMIFS(Lançamentos!$Q$5:$Q$1004,Lançamentos!$J$5:$J$1004,$D385,Lançamentos!$U$5:$U$1004,H$5,Lançamentos!$W$5:$W$1004,'BH (3)'!$C$14)))</f>
        <v>x</v>
      </c>
      <c r="I385" s="88" t="str">
        <f>IF($D385="","x",IF('BH (3)'!$B$13=1,SUMIFS(Lançamentos!$Q$5:$Q$1004,Lançamentos!$K$5:$K$1004,$D385,Lançamentos!$U$5:$U$1004,I$5,Lançamentos!$W$5:$W$1004,'BH (3)'!$C$14),SUMIFS(Lançamentos!$Q$5:$Q$1004,Lançamentos!$J$5:$J$1004,$D385,Lançamentos!$U$5:$U$1004,I$5,Lançamentos!$W$5:$W$1004,'BH (3)'!$C$14)))</f>
        <v>x</v>
      </c>
      <c r="J385" s="88" t="str">
        <f>IF($D385="","x",IF('BH (3)'!$B$13=1,SUMIFS(Lançamentos!$Q$5:$Q$1004,Lançamentos!$K$5:$K$1004,$D385,Lançamentos!$U$5:$U$1004,J$5,Lançamentos!$W$5:$W$1004,'BH (3)'!$C$14),SUMIFS(Lançamentos!$Q$5:$Q$1004,Lançamentos!$J$5:$J$1004,$D385,Lançamentos!$U$5:$U$1004,J$5,Lançamentos!$W$5:$W$1004,'BH (3)'!$C$14)))</f>
        <v>x</v>
      </c>
      <c r="K385" s="88" t="str">
        <f>IF($D385="","x",IF('BH (3)'!$B$13=1,SUMIFS(Lançamentos!$Q$5:$Q$1004,Lançamentos!$K$5:$K$1004,$D385,Lançamentos!$U$5:$U$1004,K$5,Lançamentos!$W$5:$W$1004,'BH (3)'!$C$14),SUMIFS(Lançamentos!$Q$5:$Q$1004,Lançamentos!$J$5:$J$1004,$D385,Lançamentos!$U$5:$U$1004,K$5,Lançamentos!$W$5:$W$1004,'BH (3)'!$C$14)))</f>
        <v>x</v>
      </c>
      <c r="L385" s="88" t="str">
        <f>IF($D385="","x",IF('BH (3)'!$B$13=1,SUMIFS(Lançamentos!$Q$5:$Q$1004,Lançamentos!$K$5:$K$1004,$D385,Lançamentos!$U$5:$U$1004,L$5,Lançamentos!$W$5:$W$1004,'BH (3)'!$C$14),SUMIFS(Lançamentos!$Q$5:$Q$1004,Lançamentos!$J$5:$J$1004,$D385,Lançamentos!$U$5:$U$1004,L$5,Lançamentos!$W$5:$W$1004,'BH (3)'!$C$14)))</f>
        <v>x</v>
      </c>
      <c r="M385" s="88" t="str">
        <f>IF($D385="","x",IF('BH (3)'!$B$13=1,SUMIFS(Lançamentos!$Q$5:$Q$1004,Lançamentos!$K$5:$K$1004,$D385,Lançamentos!$U$5:$U$1004,M$5,Lançamentos!$W$5:$W$1004,'BH (3)'!$C$14),SUMIFS(Lançamentos!$Q$5:$Q$1004,Lançamentos!$J$5:$J$1004,$D385,Lançamentos!$U$5:$U$1004,M$5,Lançamentos!$W$5:$W$1004,'BH (3)'!$C$14)))</f>
        <v>x</v>
      </c>
      <c r="N385" s="88" t="str">
        <f>IF($D385="","x",IF('BH (3)'!$B$13=1,SUMIFS(Lançamentos!$Q$5:$Q$1004,Lançamentos!$K$5:$K$1004,$D385,Lançamentos!$U$5:$U$1004,N$5,Lançamentos!$W$5:$W$1004,'BH (3)'!$C$14),SUMIFS(Lançamentos!$Q$5:$Q$1004,Lançamentos!$J$5:$J$1004,$D385,Lançamentos!$U$5:$U$1004,N$5,Lançamentos!$W$5:$W$1004,'BH (3)'!$C$14)))</f>
        <v>x</v>
      </c>
      <c r="O385" s="88" t="str">
        <f>IF($D385="","x",IF('BH (3)'!$B$13=1,SUMIFS(Lançamentos!$Q$5:$Q$1004,Lançamentos!$K$5:$K$1004,$D385,Lançamentos!$U$5:$U$1004,O$5,Lançamentos!$W$5:$W$1004,'BH (3)'!$C$14),SUMIFS(Lançamentos!$Q$5:$Q$1004,Lançamentos!$J$5:$J$1004,$D385,Lançamentos!$U$5:$U$1004,O$5,Lançamentos!$W$5:$W$1004,'BH (3)'!$C$14)))</f>
        <v>x</v>
      </c>
      <c r="P385" s="88" t="str">
        <f>IF($D385="","x",IF('BH (3)'!$B$13=1,SUMIFS(Lançamentos!$Q$5:$Q$1004,Lançamentos!$K$5:$K$1004,$D385,Lançamentos!$U$5:$U$1004,P$5,Lançamentos!$W$5:$W$1004,'BH (3)'!$C$14),SUMIFS(Lançamentos!$Q$5:$Q$1004,Lançamentos!$J$5:$J$1004,$D385,Lançamentos!$U$5:$U$1004,P$5,Lançamentos!$W$5:$W$1004,'BH (3)'!$C$14)))</f>
        <v>x</v>
      </c>
      <c r="Q385" s="177" t="str">
        <f t="shared" si="11"/>
        <v/>
      </c>
    </row>
    <row r="386" spans="3:17" ht="45" customHeight="1" x14ac:dyDescent="0.25">
      <c r="C386" s="81" t="str">
        <f t="shared" si="10"/>
        <v/>
      </c>
      <c r="D386" s="170" t="str">
        <f>IF('BH (3)'!$B$13=1,IF(Adv!D384="","",Adv!D384),IF(Cli!D384="","",Cli!D384))</f>
        <v/>
      </c>
      <c r="E386" s="88" t="str">
        <f>IF($D386="","x",IF('BH (3)'!$B$13=1,SUMIFS(Lançamentos!$Q$5:$Q$1004,Lançamentos!$K$5:$K$1004,$D386,Lançamentos!$U$5:$U$1004,E$5,Lançamentos!$W$5:$W$1004,'BH (3)'!$C$14),SUMIFS(Lançamentos!$Q$5:$Q$1004,Lançamentos!$J$5:$J$1004,$D386,Lançamentos!$U$5:$U$1004,E$5,Lançamentos!$W$5:$W$1004,'BH (3)'!$C$14)))</f>
        <v>x</v>
      </c>
      <c r="F386" s="88" t="str">
        <f>IF($D386="","x",IF('BH (3)'!$B$13=1,SUMIFS(Lançamentos!$Q$5:$Q$1004,Lançamentos!$K$5:$K$1004,$D386,Lançamentos!$U$5:$U$1004,F$5,Lançamentos!$W$5:$W$1004,'BH (3)'!$C$14),SUMIFS(Lançamentos!$Q$5:$Q$1004,Lançamentos!$J$5:$J$1004,$D386,Lançamentos!$U$5:$U$1004,F$5,Lançamentos!$W$5:$W$1004,'BH (3)'!$C$14)))</f>
        <v>x</v>
      </c>
      <c r="G386" s="88" t="str">
        <f>IF($D386="","x",IF('BH (3)'!$B$13=1,SUMIFS(Lançamentos!$Q$5:$Q$1004,Lançamentos!$K$5:$K$1004,$D386,Lançamentos!$U$5:$U$1004,G$5,Lançamentos!$W$5:$W$1004,'BH (3)'!$C$14),SUMIFS(Lançamentos!$Q$5:$Q$1004,Lançamentos!$J$5:$J$1004,$D386,Lançamentos!$U$5:$U$1004,G$5,Lançamentos!$W$5:$W$1004,'BH (3)'!$C$14)))</f>
        <v>x</v>
      </c>
      <c r="H386" s="88" t="str">
        <f>IF($D386="","x",IF('BH (3)'!$B$13=1,SUMIFS(Lançamentos!$Q$5:$Q$1004,Lançamentos!$K$5:$K$1004,$D386,Lançamentos!$U$5:$U$1004,H$5,Lançamentos!$W$5:$W$1004,'BH (3)'!$C$14),SUMIFS(Lançamentos!$Q$5:$Q$1004,Lançamentos!$J$5:$J$1004,$D386,Lançamentos!$U$5:$U$1004,H$5,Lançamentos!$W$5:$W$1004,'BH (3)'!$C$14)))</f>
        <v>x</v>
      </c>
      <c r="I386" s="88" t="str">
        <f>IF($D386="","x",IF('BH (3)'!$B$13=1,SUMIFS(Lançamentos!$Q$5:$Q$1004,Lançamentos!$K$5:$K$1004,$D386,Lançamentos!$U$5:$U$1004,I$5,Lançamentos!$W$5:$W$1004,'BH (3)'!$C$14),SUMIFS(Lançamentos!$Q$5:$Q$1004,Lançamentos!$J$5:$J$1004,$D386,Lançamentos!$U$5:$U$1004,I$5,Lançamentos!$W$5:$W$1004,'BH (3)'!$C$14)))</f>
        <v>x</v>
      </c>
      <c r="J386" s="88" t="str">
        <f>IF($D386="","x",IF('BH (3)'!$B$13=1,SUMIFS(Lançamentos!$Q$5:$Q$1004,Lançamentos!$K$5:$K$1004,$D386,Lançamentos!$U$5:$U$1004,J$5,Lançamentos!$W$5:$W$1004,'BH (3)'!$C$14),SUMIFS(Lançamentos!$Q$5:$Q$1004,Lançamentos!$J$5:$J$1004,$D386,Lançamentos!$U$5:$U$1004,J$5,Lançamentos!$W$5:$W$1004,'BH (3)'!$C$14)))</f>
        <v>x</v>
      </c>
      <c r="K386" s="88" t="str">
        <f>IF($D386="","x",IF('BH (3)'!$B$13=1,SUMIFS(Lançamentos!$Q$5:$Q$1004,Lançamentos!$K$5:$K$1004,$D386,Lançamentos!$U$5:$U$1004,K$5,Lançamentos!$W$5:$W$1004,'BH (3)'!$C$14),SUMIFS(Lançamentos!$Q$5:$Q$1004,Lançamentos!$J$5:$J$1004,$D386,Lançamentos!$U$5:$U$1004,K$5,Lançamentos!$W$5:$W$1004,'BH (3)'!$C$14)))</f>
        <v>x</v>
      </c>
      <c r="L386" s="88" t="str">
        <f>IF($D386="","x",IF('BH (3)'!$B$13=1,SUMIFS(Lançamentos!$Q$5:$Q$1004,Lançamentos!$K$5:$K$1004,$D386,Lançamentos!$U$5:$U$1004,L$5,Lançamentos!$W$5:$W$1004,'BH (3)'!$C$14),SUMIFS(Lançamentos!$Q$5:$Q$1004,Lançamentos!$J$5:$J$1004,$D386,Lançamentos!$U$5:$U$1004,L$5,Lançamentos!$W$5:$W$1004,'BH (3)'!$C$14)))</f>
        <v>x</v>
      </c>
      <c r="M386" s="88" t="str">
        <f>IF($D386="","x",IF('BH (3)'!$B$13=1,SUMIFS(Lançamentos!$Q$5:$Q$1004,Lançamentos!$K$5:$K$1004,$D386,Lançamentos!$U$5:$U$1004,M$5,Lançamentos!$W$5:$W$1004,'BH (3)'!$C$14),SUMIFS(Lançamentos!$Q$5:$Q$1004,Lançamentos!$J$5:$J$1004,$D386,Lançamentos!$U$5:$U$1004,M$5,Lançamentos!$W$5:$W$1004,'BH (3)'!$C$14)))</f>
        <v>x</v>
      </c>
      <c r="N386" s="88" t="str">
        <f>IF($D386="","x",IF('BH (3)'!$B$13=1,SUMIFS(Lançamentos!$Q$5:$Q$1004,Lançamentos!$K$5:$K$1004,$D386,Lançamentos!$U$5:$U$1004,N$5,Lançamentos!$W$5:$W$1004,'BH (3)'!$C$14),SUMIFS(Lançamentos!$Q$5:$Q$1004,Lançamentos!$J$5:$J$1004,$D386,Lançamentos!$U$5:$U$1004,N$5,Lançamentos!$W$5:$W$1004,'BH (3)'!$C$14)))</f>
        <v>x</v>
      </c>
      <c r="O386" s="88" t="str">
        <f>IF($D386="","x",IF('BH (3)'!$B$13=1,SUMIFS(Lançamentos!$Q$5:$Q$1004,Lançamentos!$K$5:$K$1004,$D386,Lançamentos!$U$5:$U$1004,O$5,Lançamentos!$W$5:$W$1004,'BH (3)'!$C$14),SUMIFS(Lançamentos!$Q$5:$Q$1004,Lançamentos!$J$5:$J$1004,$D386,Lançamentos!$U$5:$U$1004,O$5,Lançamentos!$W$5:$W$1004,'BH (3)'!$C$14)))</f>
        <v>x</v>
      </c>
      <c r="P386" s="88" t="str">
        <f>IF($D386="","x",IF('BH (3)'!$B$13=1,SUMIFS(Lançamentos!$Q$5:$Q$1004,Lançamentos!$K$5:$K$1004,$D386,Lançamentos!$U$5:$U$1004,P$5,Lançamentos!$W$5:$W$1004,'BH (3)'!$C$14),SUMIFS(Lançamentos!$Q$5:$Q$1004,Lançamentos!$J$5:$J$1004,$D386,Lançamentos!$U$5:$U$1004,P$5,Lançamentos!$W$5:$W$1004,'BH (3)'!$C$14)))</f>
        <v>x</v>
      </c>
      <c r="Q386" s="177" t="str">
        <f t="shared" si="11"/>
        <v/>
      </c>
    </row>
    <row r="387" spans="3:17" ht="45" customHeight="1" x14ac:dyDescent="0.25">
      <c r="C387" s="81" t="str">
        <f t="shared" si="10"/>
        <v/>
      </c>
      <c r="D387" s="170" t="str">
        <f>IF('BH (3)'!$B$13=1,IF(Adv!D385="","",Adv!D385),IF(Cli!D385="","",Cli!D385))</f>
        <v/>
      </c>
      <c r="E387" s="88" t="str">
        <f>IF($D387="","x",IF('BH (3)'!$B$13=1,SUMIFS(Lançamentos!$Q$5:$Q$1004,Lançamentos!$K$5:$K$1004,$D387,Lançamentos!$U$5:$U$1004,E$5,Lançamentos!$W$5:$W$1004,'BH (3)'!$C$14),SUMIFS(Lançamentos!$Q$5:$Q$1004,Lançamentos!$J$5:$J$1004,$D387,Lançamentos!$U$5:$U$1004,E$5,Lançamentos!$W$5:$W$1004,'BH (3)'!$C$14)))</f>
        <v>x</v>
      </c>
      <c r="F387" s="88" t="str">
        <f>IF($D387="","x",IF('BH (3)'!$B$13=1,SUMIFS(Lançamentos!$Q$5:$Q$1004,Lançamentos!$K$5:$K$1004,$D387,Lançamentos!$U$5:$U$1004,F$5,Lançamentos!$W$5:$W$1004,'BH (3)'!$C$14),SUMIFS(Lançamentos!$Q$5:$Q$1004,Lançamentos!$J$5:$J$1004,$D387,Lançamentos!$U$5:$U$1004,F$5,Lançamentos!$W$5:$W$1004,'BH (3)'!$C$14)))</f>
        <v>x</v>
      </c>
      <c r="G387" s="88" t="str">
        <f>IF($D387="","x",IF('BH (3)'!$B$13=1,SUMIFS(Lançamentos!$Q$5:$Q$1004,Lançamentos!$K$5:$K$1004,$D387,Lançamentos!$U$5:$U$1004,G$5,Lançamentos!$W$5:$W$1004,'BH (3)'!$C$14),SUMIFS(Lançamentos!$Q$5:$Q$1004,Lançamentos!$J$5:$J$1004,$D387,Lançamentos!$U$5:$U$1004,G$5,Lançamentos!$W$5:$W$1004,'BH (3)'!$C$14)))</f>
        <v>x</v>
      </c>
      <c r="H387" s="88" t="str">
        <f>IF($D387="","x",IF('BH (3)'!$B$13=1,SUMIFS(Lançamentos!$Q$5:$Q$1004,Lançamentos!$K$5:$K$1004,$D387,Lançamentos!$U$5:$U$1004,H$5,Lançamentos!$W$5:$W$1004,'BH (3)'!$C$14),SUMIFS(Lançamentos!$Q$5:$Q$1004,Lançamentos!$J$5:$J$1004,$D387,Lançamentos!$U$5:$U$1004,H$5,Lançamentos!$W$5:$W$1004,'BH (3)'!$C$14)))</f>
        <v>x</v>
      </c>
      <c r="I387" s="88" t="str">
        <f>IF($D387="","x",IF('BH (3)'!$B$13=1,SUMIFS(Lançamentos!$Q$5:$Q$1004,Lançamentos!$K$5:$K$1004,$D387,Lançamentos!$U$5:$U$1004,I$5,Lançamentos!$W$5:$W$1004,'BH (3)'!$C$14),SUMIFS(Lançamentos!$Q$5:$Q$1004,Lançamentos!$J$5:$J$1004,$D387,Lançamentos!$U$5:$U$1004,I$5,Lançamentos!$W$5:$W$1004,'BH (3)'!$C$14)))</f>
        <v>x</v>
      </c>
      <c r="J387" s="88" t="str">
        <f>IF($D387="","x",IF('BH (3)'!$B$13=1,SUMIFS(Lançamentos!$Q$5:$Q$1004,Lançamentos!$K$5:$K$1004,$D387,Lançamentos!$U$5:$U$1004,J$5,Lançamentos!$W$5:$W$1004,'BH (3)'!$C$14),SUMIFS(Lançamentos!$Q$5:$Q$1004,Lançamentos!$J$5:$J$1004,$D387,Lançamentos!$U$5:$U$1004,J$5,Lançamentos!$W$5:$W$1004,'BH (3)'!$C$14)))</f>
        <v>x</v>
      </c>
      <c r="K387" s="88" t="str">
        <f>IF($D387="","x",IF('BH (3)'!$B$13=1,SUMIFS(Lançamentos!$Q$5:$Q$1004,Lançamentos!$K$5:$K$1004,$D387,Lançamentos!$U$5:$U$1004,K$5,Lançamentos!$W$5:$W$1004,'BH (3)'!$C$14),SUMIFS(Lançamentos!$Q$5:$Q$1004,Lançamentos!$J$5:$J$1004,$D387,Lançamentos!$U$5:$U$1004,K$5,Lançamentos!$W$5:$W$1004,'BH (3)'!$C$14)))</f>
        <v>x</v>
      </c>
      <c r="L387" s="88" t="str">
        <f>IF($D387="","x",IF('BH (3)'!$B$13=1,SUMIFS(Lançamentos!$Q$5:$Q$1004,Lançamentos!$K$5:$K$1004,$D387,Lançamentos!$U$5:$U$1004,L$5,Lançamentos!$W$5:$W$1004,'BH (3)'!$C$14),SUMIFS(Lançamentos!$Q$5:$Q$1004,Lançamentos!$J$5:$J$1004,$D387,Lançamentos!$U$5:$U$1004,L$5,Lançamentos!$W$5:$W$1004,'BH (3)'!$C$14)))</f>
        <v>x</v>
      </c>
      <c r="M387" s="88" t="str">
        <f>IF($D387="","x",IF('BH (3)'!$B$13=1,SUMIFS(Lançamentos!$Q$5:$Q$1004,Lançamentos!$K$5:$K$1004,$D387,Lançamentos!$U$5:$U$1004,M$5,Lançamentos!$W$5:$W$1004,'BH (3)'!$C$14),SUMIFS(Lançamentos!$Q$5:$Q$1004,Lançamentos!$J$5:$J$1004,$D387,Lançamentos!$U$5:$U$1004,M$5,Lançamentos!$W$5:$W$1004,'BH (3)'!$C$14)))</f>
        <v>x</v>
      </c>
      <c r="N387" s="88" t="str">
        <f>IF($D387="","x",IF('BH (3)'!$B$13=1,SUMIFS(Lançamentos!$Q$5:$Q$1004,Lançamentos!$K$5:$K$1004,$D387,Lançamentos!$U$5:$U$1004,N$5,Lançamentos!$W$5:$W$1004,'BH (3)'!$C$14),SUMIFS(Lançamentos!$Q$5:$Q$1004,Lançamentos!$J$5:$J$1004,$D387,Lançamentos!$U$5:$U$1004,N$5,Lançamentos!$W$5:$W$1004,'BH (3)'!$C$14)))</f>
        <v>x</v>
      </c>
      <c r="O387" s="88" t="str">
        <f>IF($D387="","x",IF('BH (3)'!$B$13=1,SUMIFS(Lançamentos!$Q$5:$Q$1004,Lançamentos!$K$5:$K$1004,$D387,Lançamentos!$U$5:$U$1004,O$5,Lançamentos!$W$5:$W$1004,'BH (3)'!$C$14),SUMIFS(Lançamentos!$Q$5:$Q$1004,Lançamentos!$J$5:$J$1004,$D387,Lançamentos!$U$5:$U$1004,O$5,Lançamentos!$W$5:$W$1004,'BH (3)'!$C$14)))</f>
        <v>x</v>
      </c>
      <c r="P387" s="88" t="str">
        <f>IF($D387="","x",IF('BH (3)'!$B$13=1,SUMIFS(Lançamentos!$Q$5:$Q$1004,Lançamentos!$K$5:$K$1004,$D387,Lançamentos!$U$5:$U$1004,P$5,Lançamentos!$W$5:$W$1004,'BH (3)'!$C$14),SUMIFS(Lançamentos!$Q$5:$Q$1004,Lançamentos!$J$5:$J$1004,$D387,Lançamentos!$U$5:$U$1004,P$5,Lançamentos!$W$5:$W$1004,'BH (3)'!$C$14)))</f>
        <v>x</v>
      </c>
      <c r="Q387" s="177" t="str">
        <f t="shared" si="11"/>
        <v/>
      </c>
    </row>
    <row r="388" spans="3:17" ht="45" customHeight="1" x14ac:dyDescent="0.25">
      <c r="C388" s="81" t="str">
        <f t="shared" si="10"/>
        <v/>
      </c>
      <c r="D388" s="170" t="str">
        <f>IF('BH (3)'!$B$13=1,IF(Adv!D386="","",Adv!D386),IF(Cli!D386="","",Cli!D386))</f>
        <v/>
      </c>
      <c r="E388" s="88" t="str">
        <f>IF($D388="","x",IF('BH (3)'!$B$13=1,SUMIFS(Lançamentos!$Q$5:$Q$1004,Lançamentos!$K$5:$K$1004,$D388,Lançamentos!$U$5:$U$1004,E$5,Lançamentos!$W$5:$W$1004,'BH (3)'!$C$14),SUMIFS(Lançamentos!$Q$5:$Q$1004,Lançamentos!$J$5:$J$1004,$D388,Lançamentos!$U$5:$U$1004,E$5,Lançamentos!$W$5:$W$1004,'BH (3)'!$C$14)))</f>
        <v>x</v>
      </c>
      <c r="F388" s="88" t="str">
        <f>IF($D388="","x",IF('BH (3)'!$B$13=1,SUMIFS(Lançamentos!$Q$5:$Q$1004,Lançamentos!$K$5:$K$1004,$D388,Lançamentos!$U$5:$U$1004,F$5,Lançamentos!$W$5:$W$1004,'BH (3)'!$C$14),SUMIFS(Lançamentos!$Q$5:$Q$1004,Lançamentos!$J$5:$J$1004,$D388,Lançamentos!$U$5:$U$1004,F$5,Lançamentos!$W$5:$W$1004,'BH (3)'!$C$14)))</f>
        <v>x</v>
      </c>
      <c r="G388" s="88" t="str">
        <f>IF($D388="","x",IF('BH (3)'!$B$13=1,SUMIFS(Lançamentos!$Q$5:$Q$1004,Lançamentos!$K$5:$K$1004,$D388,Lançamentos!$U$5:$U$1004,G$5,Lançamentos!$W$5:$W$1004,'BH (3)'!$C$14),SUMIFS(Lançamentos!$Q$5:$Q$1004,Lançamentos!$J$5:$J$1004,$D388,Lançamentos!$U$5:$U$1004,G$5,Lançamentos!$W$5:$W$1004,'BH (3)'!$C$14)))</f>
        <v>x</v>
      </c>
      <c r="H388" s="88" t="str">
        <f>IF($D388="","x",IF('BH (3)'!$B$13=1,SUMIFS(Lançamentos!$Q$5:$Q$1004,Lançamentos!$K$5:$K$1004,$D388,Lançamentos!$U$5:$U$1004,H$5,Lançamentos!$W$5:$W$1004,'BH (3)'!$C$14),SUMIFS(Lançamentos!$Q$5:$Q$1004,Lançamentos!$J$5:$J$1004,$D388,Lançamentos!$U$5:$U$1004,H$5,Lançamentos!$W$5:$W$1004,'BH (3)'!$C$14)))</f>
        <v>x</v>
      </c>
      <c r="I388" s="88" t="str">
        <f>IF($D388="","x",IF('BH (3)'!$B$13=1,SUMIFS(Lançamentos!$Q$5:$Q$1004,Lançamentos!$K$5:$K$1004,$D388,Lançamentos!$U$5:$U$1004,I$5,Lançamentos!$W$5:$W$1004,'BH (3)'!$C$14),SUMIFS(Lançamentos!$Q$5:$Q$1004,Lançamentos!$J$5:$J$1004,$D388,Lançamentos!$U$5:$U$1004,I$5,Lançamentos!$W$5:$W$1004,'BH (3)'!$C$14)))</f>
        <v>x</v>
      </c>
      <c r="J388" s="88" t="str">
        <f>IF($D388="","x",IF('BH (3)'!$B$13=1,SUMIFS(Lançamentos!$Q$5:$Q$1004,Lançamentos!$K$5:$K$1004,$D388,Lançamentos!$U$5:$U$1004,J$5,Lançamentos!$W$5:$W$1004,'BH (3)'!$C$14),SUMIFS(Lançamentos!$Q$5:$Q$1004,Lançamentos!$J$5:$J$1004,$D388,Lançamentos!$U$5:$U$1004,J$5,Lançamentos!$W$5:$W$1004,'BH (3)'!$C$14)))</f>
        <v>x</v>
      </c>
      <c r="K388" s="88" t="str">
        <f>IF($D388="","x",IF('BH (3)'!$B$13=1,SUMIFS(Lançamentos!$Q$5:$Q$1004,Lançamentos!$K$5:$K$1004,$D388,Lançamentos!$U$5:$U$1004,K$5,Lançamentos!$W$5:$W$1004,'BH (3)'!$C$14),SUMIFS(Lançamentos!$Q$5:$Q$1004,Lançamentos!$J$5:$J$1004,$D388,Lançamentos!$U$5:$U$1004,K$5,Lançamentos!$W$5:$W$1004,'BH (3)'!$C$14)))</f>
        <v>x</v>
      </c>
      <c r="L388" s="88" t="str">
        <f>IF($D388="","x",IF('BH (3)'!$B$13=1,SUMIFS(Lançamentos!$Q$5:$Q$1004,Lançamentos!$K$5:$K$1004,$D388,Lançamentos!$U$5:$U$1004,L$5,Lançamentos!$W$5:$W$1004,'BH (3)'!$C$14),SUMIFS(Lançamentos!$Q$5:$Q$1004,Lançamentos!$J$5:$J$1004,$D388,Lançamentos!$U$5:$U$1004,L$5,Lançamentos!$W$5:$W$1004,'BH (3)'!$C$14)))</f>
        <v>x</v>
      </c>
      <c r="M388" s="88" t="str">
        <f>IF($D388="","x",IF('BH (3)'!$B$13=1,SUMIFS(Lançamentos!$Q$5:$Q$1004,Lançamentos!$K$5:$K$1004,$D388,Lançamentos!$U$5:$U$1004,M$5,Lançamentos!$W$5:$W$1004,'BH (3)'!$C$14),SUMIFS(Lançamentos!$Q$5:$Q$1004,Lançamentos!$J$5:$J$1004,$D388,Lançamentos!$U$5:$U$1004,M$5,Lançamentos!$W$5:$W$1004,'BH (3)'!$C$14)))</f>
        <v>x</v>
      </c>
      <c r="N388" s="88" t="str">
        <f>IF($D388="","x",IF('BH (3)'!$B$13=1,SUMIFS(Lançamentos!$Q$5:$Q$1004,Lançamentos!$K$5:$K$1004,$D388,Lançamentos!$U$5:$U$1004,N$5,Lançamentos!$W$5:$W$1004,'BH (3)'!$C$14),SUMIFS(Lançamentos!$Q$5:$Q$1004,Lançamentos!$J$5:$J$1004,$D388,Lançamentos!$U$5:$U$1004,N$5,Lançamentos!$W$5:$W$1004,'BH (3)'!$C$14)))</f>
        <v>x</v>
      </c>
      <c r="O388" s="88" t="str">
        <f>IF($D388="","x",IF('BH (3)'!$B$13=1,SUMIFS(Lançamentos!$Q$5:$Q$1004,Lançamentos!$K$5:$K$1004,$D388,Lançamentos!$U$5:$U$1004,O$5,Lançamentos!$W$5:$W$1004,'BH (3)'!$C$14),SUMIFS(Lançamentos!$Q$5:$Q$1004,Lançamentos!$J$5:$J$1004,$D388,Lançamentos!$U$5:$U$1004,O$5,Lançamentos!$W$5:$W$1004,'BH (3)'!$C$14)))</f>
        <v>x</v>
      </c>
      <c r="P388" s="88" t="str">
        <f>IF($D388="","x",IF('BH (3)'!$B$13=1,SUMIFS(Lançamentos!$Q$5:$Q$1004,Lançamentos!$K$5:$K$1004,$D388,Lançamentos!$U$5:$U$1004,P$5,Lançamentos!$W$5:$W$1004,'BH (3)'!$C$14),SUMIFS(Lançamentos!$Q$5:$Q$1004,Lançamentos!$J$5:$J$1004,$D388,Lançamentos!$U$5:$U$1004,P$5,Lançamentos!$W$5:$W$1004,'BH (3)'!$C$14)))</f>
        <v>x</v>
      </c>
      <c r="Q388" s="177" t="str">
        <f t="shared" si="11"/>
        <v/>
      </c>
    </row>
    <row r="389" spans="3:17" ht="45" customHeight="1" x14ac:dyDescent="0.25">
      <c r="C389" s="81" t="str">
        <f t="shared" si="10"/>
        <v/>
      </c>
      <c r="D389" s="170" t="str">
        <f>IF('BH (3)'!$B$13=1,IF(Adv!D387="","",Adv!D387),IF(Cli!D387="","",Cli!D387))</f>
        <v/>
      </c>
      <c r="E389" s="88" t="str">
        <f>IF($D389="","x",IF('BH (3)'!$B$13=1,SUMIFS(Lançamentos!$Q$5:$Q$1004,Lançamentos!$K$5:$K$1004,$D389,Lançamentos!$U$5:$U$1004,E$5,Lançamentos!$W$5:$W$1004,'BH (3)'!$C$14),SUMIFS(Lançamentos!$Q$5:$Q$1004,Lançamentos!$J$5:$J$1004,$D389,Lançamentos!$U$5:$U$1004,E$5,Lançamentos!$W$5:$W$1004,'BH (3)'!$C$14)))</f>
        <v>x</v>
      </c>
      <c r="F389" s="88" t="str">
        <f>IF($D389="","x",IF('BH (3)'!$B$13=1,SUMIFS(Lançamentos!$Q$5:$Q$1004,Lançamentos!$K$5:$K$1004,$D389,Lançamentos!$U$5:$U$1004,F$5,Lançamentos!$W$5:$W$1004,'BH (3)'!$C$14),SUMIFS(Lançamentos!$Q$5:$Q$1004,Lançamentos!$J$5:$J$1004,$D389,Lançamentos!$U$5:$U$1004,F$5,Lançamentos!$W$5:$W$1004,'BH (3)'!$C$14)))</f>
        <v>x</v>
      </c>
      <c r="G389" s="88" t="str">
        <f>IF($D389="","x",IF('BH (3)'!$B$13=1,SUMIFS(Lançamentos!$Q$5:$Q$1004,Lançamentos!$K$5:$K$1004,$D389,Lançamentos!$U$5:$U$1004,G$5,Lançamentos!$W$5:$W$1004,'BH (3)'!$C$14),SUMIFS(Lançamentos!$Q$5:$Q$1004,Lançamentos!$J$5:$J$1004,$D389,Lançamentos!$U$5:$U$1004,G$5,Lançamentos!$W$5:$W$1004,'BH (3)'!$C$14)))</f>
        <v>x</v>
      </c>
      <c r="H389" s="88" t="str">
        <f>IF($D389="","x",IF('BH (3)'!$B$13=1,SUMIFS(Lançamentos!$Q$5:$Q$1004,Lançamentos!$K$5:$K$1004,$D389,Lançamentos!$U$5:$U$1004,H$5,Lançamentos!$W$5:$W$1004,'BH (3)'!$C$14),SUMIFS(Lançamentos!$Q$5:$Q$1004,Lançamentos!$J$5:$J$1004,$D389,Lançamentos!$U$5:$U$1004,H$5,Lançamentos!$W$5:$W$1004,'BH (3)'!$C$14)))</f>
        <v>x</v>
      </c>
      <c r="I389" s="88" t="str">
        <f>IF($D389="","x",IF('BH (3)'!$B$13=1,SUMIFS(Lançamentos!$Q$5:$Q$1004,Lançamentos!$K$5:$K$1004,$D389,Lançamentos!$U$5:$U$1004,I$5,Lançamentos!$W$5:$W$1004,'BH (3)'!$C$14),SUMIFS(Lançamentos!$Q$5:$Q$1004,Lançamentos!$J$5:$J$1004,$D389,Lançamentos!$U$5:$U$1004,I$5,Lançamentos!$W$5:$W$1004,'BH (3)'!$C$14)))</f>
        <v>x</v>
      </c>
      <c r="J389" s="88" t="str">
        <f>IF($D389="","x",IF('BH (3)'!$B$13=1,SUMIFS(Lançamentos!$Q$5:$Q$1004,Lançamentos!$K$5:$K$1004,$D389,Lançamentos!$U$5:$U$1004,J$5,Lançamentos!$W$5:$W$1004,'BH (3)'!$C$14),SUMIFS(Lançamentos!$Q$5:$Q$1004,Lançamentos!$J$5:$J$1004,$D389,Lançamentos!$U$5:$U$1004,J$5,Lançamentos!$W$5:$W$1004,'BH (3)'!$C$14)))</f>
        <v>x</v>
      </c>
      <c r="K389" s="88" t="str">
        <f>IF($D389="","x",IF('BH (3)'!$B$13=1,SUMIFS(Lançamentos!$Q$5:$Q$1004,Lançamentos!$K$5:$K$1004,$D389,Lançamentos!$U$5:$U$1004,K$5,Lançamentos!$W$5:$W$1004,'BH (3)'!$C$14),SUMIFS(Lançamentos!$Q$5:$Q$1004,Lançamentos!$J$5:$J$1004,$D389,Lançamentos!$U$5:$U$1004,K$5,Lançamentos!$W$5:$W$1004,'BH (3)'!$C$14)))</f>
        <v>x</v>
      </c>
      <c r="L389" s="88" t="str">
        <f>IF($D389="","x",IF('BH (3)'!$B$13=1,SUMIFS(Lançamentos!$Q$5:$Q$1004,Lançamentos!$K$5:$K$1004,$D389,Lançamentos!$U$5:$U$1004,L$5,Lançamentos!$W$5:$W$1004,'BH (3)'!$C$14),SUMIFS(Lançamentos!$Q$5:$Q$1004,Lançamentos!$J$5:$J$1004,$D389,Lançamentos!$U$5:$U$1004,L$5,Lançamentos!$W$5:$W$1004,'BH (3)'!$C$14)))</f>
        <v>x</v>
      </c>
      <c r="M389" s="88" t="str">
        <f>IF($D389="","x",IF('BH (3)'!$B$13=1,SUMIFS(Lançamentos!$Q$5:$Q$1004,Lançamentos!$K$5:$K$1004,$D389,Lançamentos!$U$5:$U$1004,M$5,Lançamentos!$W$5:$W$1004,'BH (3)'!$C$14),SUMIFS(Lançamentos!$Q$5:$Q$1004,Lançamentos!$J$5:$J$1004,$D389,Lançamentos!$U$5:$U$1004,M$5,Lançamentos!$W$5:$W$1004,'BH (3)'!$C$14)))</f>
        <v>x</v>
      </c>
      <c r="N389" s="88" t="str">
        <f>IF($D389="","x",IF('BH (3)'!$B$13=1,SUMIFS(Lançamentos!$Q$5:$Q$1004,Lançamentos!$K$5:$K$1004,$D389,Lançamentos!$U$5:$U$1004,N$5,Lançamentos!$W$5:$W$1004,'BH (3)'!$C$14),SUMIFS(Lançamentos!$Q$5:$Q$1004,Lançamentos!$J$5:$J$1004,$D389,Lançamentos!$U$5:$U$1004,N$5,Lançamentos!$W$5:$W$1004,'BH (3)'!$C$14)))</f>
        <v>x</v>
      </c>
      <c r="O389" s="88" t="str">
        <f>IF($D389="","x",IF('BH (3)'!$B$13=1,SUMIFS(Lançamentos!$Q$5:$Q$1004,Lançamentos!$K$5:$K$1004,$D389,Lançamentos!$U$5:$U$1004,O$5,Lançamentos!$W$5:$W$1004,'BH (3)'!$C$14),SUMIFS(Lançamentos!$Q$5:$Q$1004,Lançamentos!$J$5:$J$1004,$D389,Lançamentos!$U$5:$U$1004,O$5,Lançamentos!$W$5:$W$1004,'BH (3)'!$C$14)))</f>
        <v>x</v>
      </c>
      <c r="P389" s="88" t="str">
        <f>IF($D389="","x",IF('BH (3)'!$B$13=1,SUMIFS(Lançamentos!$Q$5:$Q$1004,Lançamentos!$K$5:$K$1004,$D389,Lançamentos!$U$5:$U$1004,P$5,Lançamentos!$W$5:$W$1004,'BH (3)'!$C$14),SUMIFS(Lançamentos!$Q$5:$Q$1004,Lançamentos!$J$5:$J$1004,$D389,Lançamentos!$U$5:$U$1004,P$5,Lançamentos!$W$5:$W$1004,'BH (3)'!$C$14)))</f>
        <v>x</v>
      </c>
      <c r="Q389" s="177" t="str">
        <f t="shared" si="11"/>
        <v/>
      </c>
    </row>
    <row r="390" spans="3:17" ht="45" customHeight="1" x14ac:dyDescent="0.25">
      <c r="C390" s="81" t="str">
        <f t="shared" si="10"/>
        <v/>
      </c>
      <c r="D390" s="170" t="str">
        <f>IF('BH (3)'!$B$13=1,IF(Adv!D388="","",Adv!D388),IF(Cli!D388="","",Cli!D388))</f>
        <v/>
      </c>
      <c r="E390" s="88" t="str">
        <f>IF($D390="","x",IF('BH (3)'!$B$13=1,SUMIFS(Lançamentos!$Q$5:$Q$1004,Lançamentos!$K$5:$K$1004,$D390,Lançamentos!$U$5:$U$1004,E$5,Lançamentos!$W$5:$W$1004,'BH (3)'!$C$14),SUMIFS(Lançamentos!$Q$5:$Q$1004,Lançamentos!$J$5:$J$1004,$D390,Lançamentos!$U$5:$U$1004,E$5,Lançamentos!$W$5:$W$1004,'BH (3)'!$C$14)))</f>
        <v>x</v>
      </c>
      <c r="F390" s="88" t="str">
        <f>IF($D390="","x",IF('BH (3)'!$B$13=1,SUMIFS(Lançamentos!$Q$5:$Q$1004,Lançamentos!$K$5:$K$1004,$D390,Lançamentos!$U$5:$U$1004,F$5,Lançamentos!$W$5:$W$1004,'BH (3)'!$C$14),SUMIFS(Lançamentos!$Q$5:$Q$1004,Lançamentos!$J$5:$J$1004,$D390,Lançamentos!$U$5:$U$1004,F$5,Lançamentos!$W$5:$W$1004,'BH (3)'!$C$14)))</f>
        <v>x</v>
      </c>
      <c r="G390" s="88" t="str">
        <f>IF($D390="","x",IF('BH (3)'!$B$13=1,SUMIFS(Lançamentos!$Q$5:$Q$1004,Lançamentos!$K$5:$K$1004,$D390,Lançamentos!$U$5:$U$1004,G$5,Lançamentos!$W$5:$W$1004,'BH (3)'!$C$14),SUMIFS(Lançamentos!$Q$5:$Q$1004,Lançamentos!$J$5:$J$1004,$D390,Lançamentos!$U$5:$U$1004,G$5,Lançamentos!$W$5:$W$1004,'BH (3)'!$C$14)))</f>
        <v>x</v>
      </c>
      <c r="H390" s="88" t="str">
        <f>IF($D390="","x",IF('BH (3)'!$B$13=1,SUMIFS(Lançamentos!$Q$5:$Q$1004,Lançamentos!$K$5:$K$1004,$D390,Lançamentos!$U$5:$U$1004,H$5,Lançamentos!$W$5:$W$1004,'BH (3)'!$C$14),SUMIFS(Lançamentos!$Q$5:$Q$1004,Lançamentos!$J$5:$J$1004,$D390,Lançamentos!$U$5:$U$1004,H$5,Lançamentos!$W$5:$W$1004,'BH (3)'!$C$14)))</f>
        <v>x</v>
      </c>
      <c r="I390" s="88" t="str">
        <f>IF($D390="","x",IF('BH (3)'!$B$13=1,SUMIFS(Lançamentos!$Q$5:$Q$1004,Lançamentos!$K$5:$K$1004,$D390,Lançamentos!$U$5:$U$1004,I$5,Lançamentos!$W$5:$W$1004,'BH (3)'!$C$14),SUMIFS(Lançamentos!$Q$5:$Q$1004,Lançamentos!$J$5:$J$1004,$D390,Lançamentos!$U$5:$U$1004,I$5,Lançamentos!$W$5:$W$1004,'BH (3)'!$C$14)))</f>
        <v>x</v>
      </c>
      <c r="J390" s="88" t="str">
        <f>IF($D390="","x",IF('BH (3)'!$B$13=1,SUMIFS(Lançamentos!$Q$5:$Q$1004,Lançamentos!$K$5:$K$1004,$D390,Lançamentos!$U$5:$U$1004,J$5,Lançamentos!$W$5:$W$1004,'BH (3)'!$C$14),SUMIFS(Lançamentos!$Q$5:$Q$1004,Lançamentos!$J$5:$J$1004,$D390,Lançamentos!$U$5:$U$1004,J$5,Lançamentos!$W$5:$W$1004,'BH (3)'!$C$14)))</f>
        <v>x</v>
      </c>
      <c r="K390" s="88" t="str">
        <f>IF($D390="","x",IF('BH (3)'!$B$13=1,SUMIFS(Lançamentos!$Q$5:$Q$1004,Lançamentos!$K$5:$K$1004,$D390,Lançamentos!$U$5:$U$1004,K$5,Lançamentos!$W$5:$W$1004,'BH (3)'!$C$14),SUMIFS(Lançamentos!$Q$5:$Q$1004,Lançamentos!$J$5:$J$1004,$D390,Lançamentos!$U$5:$U$1004,K$5,Lançamentos!$W$5:$W$1004,'BH (3)'!$C$14)))</f>
        <v>x</v>
      </c>
      <c r="L390" s="88" t="str">
        <f>IF($D390="","x",IF('BH (3)'!$B$13=1,SUMIFS(Lançamentos!$Q$5:$Q$1004,Lançamentos!$K$5:$K$1004,$D390,Lançamentos!$U$5:$U$1004,L$5,Lançamentos!$W$5:$W$1004,'BH (3)'!$C$14),SUMIFS(Lançamentos!$Q$5:$Q$1004,Lançamentos!$J$5:$J$1004,$D390,Lançamentos!$U$5:$U$1004,L$5,Lançamentos!$W$5:$W$1004,'BH (3)'!$C$14)))</f>
        <v>x</v>
      </c>
      <c r="M390" s="88" t="str">
        <f>IF($D390="","x",IF('BH (3)'!$B$13=1,SUMIFS(Lançamentos!$Q$5:$Q$1004,Lançamentos!$K$5:$K$1004,$D390,Lançamentos!$U$5:$U$1004,M$5,Lançamentos!$W$5:$W$1004,'BH (3)'!$C$14),SUMIFS(Lançamentos!$Q$5:$Q$1004,Lançamentos!$J$5:$J$1004,$D390,Lançamentos!$U$5:$U$1004,M$5,Lançamentos!$W$5:$W$1004,'BH (3)'!$C$14)))</f>
        <v>x</v>
      </c>
      <c r="N390" s="88" t="str">
        <f>IF($D390="","x",IF('BH (3)'!$B$13=1,SUMIFS(Lançamentos!$Q$5:$Q$1004,Lançamentos!$K$5:$K$1004,$D390,Lançamentos!$U$5:$U$1004,N$5,Lançamentos!$W$5:$W$1004,'BH (3)'!$C$14),SUMIFS(Lançamentos!$Q$5:$Q$1004,Lançamentos!$J$5:$J$1004,$D390,Lançamentos!$U$5:$U$1004,N$5,Lançamentos!$W$5:$W$1004,'BH (3)'!$C$14)))</f>
        <v>x</v>
      </c>
      <c r="O390" s="88" t="str">
        <f>IF($D390="","x",IF('BH (3)'!$B$13=1,SUMIFS(Lançamentos!$Q$5:$Q$1004,Lançamentos!$K$5:$K$1004,$D390,Lançamentos!$U$5:$U$1004,O$5,Lançamentos!$W$5:$W$1004,'BH (3)'!$C$14),SUMIFS(Lançamentos!$Q$5:$Q$1004,Lançamentos!$J$5:$J$1004,$D390,Lançamentos!$U$5:$U$1004,O$5,Lançamentos!$W$5:$W$1004,'BH (3)'!$C$14)))</f>
        <v>x</v>
      </c>
      <c r="P390" s="88" t="str">
        <f>IF($D390="","x",IF('BH (3)'!$B$13=1,SUMIFS(Lançamentos!$Q$5:$Q$1004,Lançamentos!$K$5:$K$1004,$D390,Lançamentos!$U$5:$U$1004,P$5,Lançamentos!$W$5:$W$1004,'BH (3)'!$C$14),SUMIFS(Lançamentos!$Q$5:$Q$1004,Lançamentos!$J$5:$J$1004,$D390,Lançamentos!$U$5:$U$1004,P$5,Lançamentos!$W$5:$W$1004,'BH (3)'!$C$14)))</f>
        <v>x</v>
      </c>
      <c r="Q390" s="177" t="str">
        <f t="shared" si="11"/>
        <v/>
      </c>
    </row>
    <row r="391" spans="3:17" ht="45" customHeight="1" x14ac:dyDescent="0.25">
      <c r="C391" s="81" t="str">
        <f t="shared" si="10"/>
        <v/>
      </c>
      <c r="D391" s="170" t="str">
        <f>IF('BH (3)'!$B$13=1,IF(Adv!D389="","",Adv!D389),IF(Cli!D389="","",Cli!D389))</f>
        <v/>
      </c>
      <c r="E391" s="88" t="str">
        <f>IF($D391="","x",IF('BH (3)'!$B$13=1,SUMIFS(Lançamentos!$Q$5:$Q$1004,Lançamentos!$K$5:$K$1004,$D391,Lançamentos!$U$5:$U$1004,E$5,Lançamentos!$W$5:$W$1004,'BH (3)'!$C$14),SUMIFS(Lançamentos!$Q$5:$Q$1004,Lançamentos!$J$5:$J$1004,$D391,Lançamentos!$U$5:$U$1004,E$5,Lançamentos!$W$5:$W$1004,'BH (3)'!$C$14)))</f>
        <v>x</v>
      </c>
      <c r="F391" s="88" t="str">
        <f>IF($D391="","x",IF('BH (3)'!$B$13=1,SUMIFS(Lançamentos!$Q$5:$Q$1004,Lançamentos!$K$5:$K$1004,$D391,Lançamentos!$U$5:$U$1004,F$5,Lançamentos!$W$5:$W$1004,'BH (3)'!$C$14),SUMIFS(Lançamentos!$Q$5:$Q$1004,Lançamentos!$J$5:$J$1004,$D391,Lançamentos!$U$5:$U$1004,F$5,Lançamentos!$W$5:$W$1004,'BH (3)'!$C$14)))</f>
        <v>x</v>
      </c>
      <c r="G391" s="88" t="str">
        <f>IF($D391="","x",IF('BH (3)'!$B$13=1,SUMIFS(Lançamentos!$Q$5:$Q$1004,Lançamentos!$K$5:$K$1004,$D391,Lançamentos!$U$5:$U$1004,G$5,Lançamentos!$W$5:$W$1004,'BH (3)'!$C$14),SUMIFS(Lançamentos!$Q$5:$Q$1004,Lançamentos!$J$5:$J$1004,$D391,Lançamentos!$U$5:$U$1004,G$5,Lançamentos!$W$5:$W$1004,'BH (3)'!$C$14)))</f>
        <v>x</v>
      </c>
      <c r="H391" s="88" t="str">
        <f>IF($D391="","x",IF('BH (3)'!$B$13=1,SUMIFS(Lançamentos!$Q$5:$Q$1004,Lançamentos!$K$5:$K$1004,$D391,Lançamentos!$U$5:$U$1004,H$5,Lançamentos!$W$5:$W$1004,'BH (3)'!$C$14),SUMIFS(Lançamentos!$Q$5:$Q$1004,Lançamentos!$J$5:$J$1004,$D391,Lançamentos!$U$5:$U$1004,H$5,Lançamentos!$W$5:$W$1004,'BH (3)'!$C$14)))</f>
        <v>x</v>
      </c>
      <c r="I391" s="88" t="str">
        <f>IF($D391="","x",IF('BH (3)'!$B$13=1,SUMIFS(Lançamentos!$Q$5:$Q$1004,Lançamentos!$K$5:$K$1004,$D391,Lançamentos!$U$5:$U$1004,I$5,Lançamentos!$W$5:$W$1004,'BH (3)'!$C$14),SUMIFS(Lançamentos!$Q$5:$Q$1004,Lançamentos!$J$5:$J$1004,$D391,Lançamentos!$U$5:$U$1004,I$5,Lançamentos!$W$5:$W$1004,'BH (3)'!$C$14)))</f>
        <v>x</v>
      </c>
      <c r="J391" s="88" t="str">
        <f>IF($D391="","x",IF('BH (3)'!$B$13=1,SUMIFS(Lançamentos!$Q$5:$Q$1004,Lançamentos!$K$5:$K$1004,$D391,Lançamentos!$U$5:$U$1004,J$5,Lançamentos!$W$5:$W$1004,'BH (3)'!$C$14),SUMIFS(Lançamentos!$Q$5:$Q$1004,Lançamentos!$J$5:$J$1004,$D391,Lançamentos!$U$5:$U$1004,J$5,Lançamentos!$W$5:$W$1004,'BH (3)'!$C$14)))</f>
        <v>x</v>
      </c>
      <c r="K391" s="88" t="str">
        <f>IF($D391="","x",IF('BH (3)'!$B$13=1,SUMIFS(Lançamentos!$Q$5:$Q$1004,Lançamentos!$K$5:$K$1004,$D391,Lançamentos!$U$5:$U$1004,K$5,Lançamentos!$W$5:$W$1004,'BH (3)'!$C$14),SUMIFS(Lançamentos!$Q$5:$Q$1004,Lançamentos!$J$5:$J$1004,$D391,Lançamentos!$U$5:$U$1004,K$5,Lançamentos!$W$5:$W$1004,'BH (3)'!$C$14)))</f>
        <v>x</v>
      </c>
      <c r="L391" s="88" t="str">
        <f>IF($D391="","x",IF('BH (3)'!$B$13=1,SUMIFS(Lançamentos!$Q$5:$Q$1004,Lançamentos!$K$5:$K$1004,$D391,Lançamentos!$U$5:$U$1004,L$5,Lançamentos!$W$5:$W$1004,'BH (3)'!$C$14),SUMIFS(Lançamentos!$Q$5:$Q$1004,Lançamentos!$J$5:$J$1004,$D391,Lançamentos!$U$5:$U$1004,L$5,Lançamentos!$W$5:$W$1004,'BH (3)'!$C$14)))</f>
        <v>x</v>
      </c>
      <c r="M391" s="88" t="str">
        <f>IF($D391="","x",IF('BH (3)'!$B$13=1,SUMIFS(Lançamentos!$Q$5:$Q$1004,Lançamentos!$K$5:$K$1004,$D391,Lançamentos!$U$5:$U$1004,M$5,Lançamentos!$W$5:$W$1004,'BH (3)'!$C$14),SUMIFS(Lançamentos!$Q$5:$Q$1004,Lançamentos!$J$5:$J$1004,$D391,Lançamentos!$U$5:$U$1004,M$5,Lançamentos!$W$5:$W$1004,'BH (3)'!$C$14)))</f>
        <v>x</v>
      </c>
      <c r="N391" s="88" t="str">
        <f>IF($D391="","x",IF('BH (3)'!$B$13=1,SUMIFS(Lançamentos!$Q$5:$Q$1004,Lançamentos!$K$5:$K$1004,$D391,Lançamentos!$U$5:$U$1004,N$5,Lançamentos!$W$5:$W$1004,'BH (3)'!$C$14),SUMIFS(Lançamentos!$Q$5:$Q$1004,Lançamentos!$J$5:$J$1004,$D391,Lançamentos!$U$5:$U$1004,N$5,Lançamentos!$W$5:$W$1004,'BH (3)'!$C$14)))</f>
        <v>x</v>
      </c>
      <c r="O391" s="88" t="str">
        <f>IF($D391="","x",IF('BH (3)'!$B$13=1,SUMIFS(Lançamentos!$Q$5:$Q$1004,Lançamentos!$K$5:$K$1004,$D391,Lançamentos!$U$5:$U$1004,O$5,Lançamentos!$W$5:$W$1004,'BH (3)'!$C$14),SUMIFS(Lançamentos!$Q$5:$Q$1004,Lançamentos!$J$5:$J$1004,$D391,Lançamentos!$U$5:$U$1004,O$5,Lançamentos!$W$5:$W$1004,'BH (3)'!$C$14)))</f>
        <v>x</v>
      </c>
      <c r="P391" s="88" t="str">
        <f>IF($D391="","x",IF('BH (3)'!$B$13=1,SUMIFS(Lançamentos!$Q$5:$Q$1004,Lançamentos!$K$5:$K$1004,$D391,Lançamentos!$U$5:$U$1004,P$5,Lançamentos!$W$5:$W$1004,'BH (3)'!$C$14),SUMIFS(Lançamentos!$Q$5:$Q$1004,Lançamentos!$J$5:$J$1004,$D391,Lançamentos!$U$5:$U$1004,P$5,Lançamentos!$W$5:$W$1004,'BH (3)'!$C$14)))</f>
        <v>x</v>
      </c>
      <c r="Q391" s="177" t="str">
        <f t="shared" si="11"/>
        <v/>
      </c>
    </row>
    <row r="392" spans="3:17" ht="45" customHeight="1" x14ac:dyDescent="0.25">
      <c r="C392" s="81" t="str">
        <f t="shared" si="10"/>
        <v/>
      </c>
      <c r="D392" s="170" t="str">
        <f>IF('BH (3)'!$B$13=1,IF(Adv!D390="","",Adv!D390),IF(Cli!D390="","",Cli!D390))</f>
        <v/>
      </c>
      <c r="E392" s="88" t="str">
        <f>IF($D392="","x",IF('BH (3)'!$B$13=1,SUMIFS(Lançamentos!$Q$5:$Q$1004,Lançamentos!$K$5:$K$1004,$D392,Lançamentos!$U$5:$U$1004,E$5,Lançamentos!$W$5:$W$1004,'BH (3)'!$C$14),SUMIFS(Lançamentos!$Q$5:$Q$1004,Lançamentos!$J$5:$J$1004,$D392,Lançamentos!$U$5:$U$1004,E$5,Lançamentos!$W$5:$W$1004,'BH (3)'!$C$14)))</f>
        <v>x</v>
      </c>
      <c r="F392" s="88" t="str">
        <f>IF($D392="","x",IF('BH (3)'!$B$13=1,SUMIFS(Lançamentos!$Q$5:$Q$1004,Lançamentos!$K$5:$K$1004,$D392,Lançamentos!$U$5:$U$1004,F$5,Lançamentos!$W$5:$W$1004,'BH (3)'!$C$14),SUMIFS(Lançamentos!$Q$5:$Q$1004,Lançamentos!$J$5:$J$1004,$D392,Lançamentos!$U$5:$U$1004,F$5,Lançamentos!$W$5:$W$1004,'BH (3)'!$C$14)))</f>
        <v>x</v>
      </c>
      <c r="G392" s="88" t="str">
        <f>IF($D392="","x",IF('BH (3)'!$B$13=1,SUMIFS(Lançamentos!$Q$5:$Q$1004,Lançamentos!$K$5:$K$1004,$D392,Lançamentos!$U$5:$U$1004,G$5,Lançamentos!$W$5:$W$1004,'BH (3)'!$C$14),SUMIFS(Lançamentos!$Q$5:$Q$1004,Lançamentos!$J$5:$J$1004,$D392,Lançamentos!$U$5:$U$1004,G$5,Lançamentos!$W$5:$W$1004,'BH (3)'!$C$14)))</f>
        <v>x</v>
      </c>
      <c r="H392" s="88" t="str">
        <f>IF($D392="","x",IF('BH (3)'!$B$13=1,SUMIFS(Lançamentos!$Q$5:$Q$1004,Lançamentos!$K$5:$K$1004,$D392,Lançamentos!$U$5:$U$1004,H$5,Lançamentos!$W$5:$W$1004,'BH (3)'!$C$14),SUMIFS(Lançamentos!$Q$5:$Q$1004,Lançamentos!$J$5:$J$1004,$D392,Lançamentos!$U$5:$U$1004,H$5,Lançamentos!$W$5:$W$1004,'BH (3)'!$C$14)))</f>
        <v>x</v>
      </c>
      <c r="I392" s="88" t="str">
        <f>IF($D392="","x",IF('BH (3)'!$B$13=1,SUMIFS(Lançamentos!$Q$5:$Q$1004,Lançamentos!$K$5:$K$1004,$D392,Lançamentos!$U$5:$U$1004,I$5,Lançamentos!$W$5:$W$1004,'BH (3)'!$C$14),SUMIFS(Lançamentos!$Q$5:$Q$1004,Lançamentos!$J$5:$J$1004,$D392,Lançamentos!$U$5:$U$1004,I$5,Lançamentos!$W$5:$W$1004,'BH (3)'!$C$14)))</f>
        <v>x</v>
      </c>
      <c r="J392" s="88" t="str">
        <f>IF($D392="","x",IF('BH (3)'!$B$13=1,SUMIFS(Lançamentos!$Q$5:$Q$1004,Lançamentos!$K$5:$K$1004,$D392,Lançamentos!$U$5:$U$1004,J$5,Lançamentos!$W$5:$W$1004,'BH (3)'!$C$14),SUMIFS(Lançamentos!$Q$5:$Q$1004,Lançamentos!$J$5:$J$1004,$D392,Lançamentos!$U$5:$U$1004,J$5,Lançamentos!$W$5:$W$1004,'BH (3)'!$C$14)))</f>
        <v>x</v>
      </c>
      <c r="K392" s="88" t="str">
        <f>IF($D392="","x",IF('BH (3)'!$B$13=1,SUMIFS(Lançamentos!$Q$5:$Q$1004,Lançamentos!$K$5:$K$1004,$D392,Lançamentos!$U$5:$U$1004,K$5,Lançamentos!$W$5:$W$1004,'BH (3)'!$C$14),SUMIFS(Lançamentos!$Q$5:$Q$1004,Lançamentos!$J$5:$J$1004,$D392,Lançamentos!$U$5:$U$1004,K$5,Lançamentos!$W$5:$W$1004,'BH (3)'!$C$14)))</f>
        <v>x</v>
      </c>
      <c r="L392" s="88" t="str">
        <f>IF($D392="","x",IF('BH (3)'!$B$13=1,SUMIFS(Lançamentos!$Q$5:$Q$1004,Lançamentos!$K$5:$K$1004,$D392,Lançamentos!$U$5:$U$1004,L$5,Lançamentos!$W$5:$W$1004,'BH (3)'!$C$14),SUMIFS(Lançamentos!$Q$5:$Q$1004,Lançamentos!$J$5:$J$1004,$D392,Lançamentos!$U$5:$U$1004,L$5,Lançamentos!$W$5:$W$1004,'BH (3)'!$C$14)))</f>
        <v>x</v>
      </c>
      <c r="M392" s="88" t="str">
        <f>IF($D392="","x",IF('BH (3)'!$B$13=1,SUMIFS(Lançamentos!$Q$5:$Q$1004,Lançamentos!$K$5:$K$1004,$D392,Lançamentos!$U$5:$U$1004,M$5,Lançamentos!$W$5:$W$1004,'BH (3)'!$C$14),SUMIFS(Lançamentos!$Q$5:$Q$1004,Lançamentos!$J$5:$J$1004,$D392,Lançamentos!$U$5:$U$1004,M$5,Lançamentos!$W$5:$W$1004,'BH (3)'!$C$14)))</f>
        <v>x</v>
      </c>
      <c r="N392" s="88" t="str">
        <f>IF($D392="","x",IF('BH (3)'!$B$13=1,SUMIFS(Lançamentos!$Q$5:$Q$1004,Lançamentos!$K$5:$K$1004,$D392,Lançamentos!$U$5:$U$1004,N$5,Lançamentos!$W$5:$W$1004,'BH (3)'!$C$14),SUMIFS(Lançamentos!$Q$5:$Q$1004,Lançamentos!$J$5:$J$1004,$D392,Lançamentos!$U$5:$U$1004,N$5,Lançamentos!$W$5:$W$1004,'BH (3)'!$C$14)))</f>
        <v>x</v>
      </c>
      <c r="O392" s="88" t="str">
        <f>IF($D392="","x",IF('BH (3)'!$B$13=1,SUMIFS(Lançamentos!$Q$5:$Q$1004,Lançamentos!$K$5:$K$1004,$D392,Lançamentos!$U$5:$U$1004,O$5,Lançamentos!$W$5:$W$1004,'BH (3)'!$C$14),SUMIFS(Lançamentos!$Q$5:$Q$1004,Lançamentos!$J$5:$J$1004,$D392,Lançamentos!$U$5:$U$1004,O$5,Lançamentos!$W$5:$W$1004,'BH (3)'!$C$14)))</f>
        <v>x</v>
      </c>
      <c r="P392" s="88" t="str">
        <f>IF($D392="","x",IF('BH (3)'!$B$13=1,SUMIFS(Lançamentos!$Q$5:$Q$1004,Lançamentos!$K$5:$K$1004,$D392,Lançamentos!$U$5:$U$1004,P$5,Lançamentos!$W$5:$W$1004,'BH (3)'!$C$14),SUMIFS(Lançamentos!$Q$5:$Q$1004,Lançamentos!$J$5:$J$1004,$D392,Lançamentos!$U$5:$U$1004,P$5,Lançamentos!$W$5:$W$1004,'BH (3)'!$C$14)))</f>
        <v>x</v>
      </c>
      <c r="Q392" s="177" t="str">
        <f t="shared" si="11"/>
        <v/>
      </c>
    </row>
    <row r="393" spans="3:17" ht="45" customHeight="1" x14ac:dyDescent="0.25">
      <c r="C393" s="81" t="str">
        <f t="shared" ref="C393:C456" si="12">IF(D393="","",C392+1)</f>
        <v/>
      </c>
      <c r="D393" s="170" t="str">
        <f>IF('BH (3)'!$B$13=1,IF(Adv!D391="","",Adv!D391),IF(Cli!D391="","",Cli!D391))</f>
        <v/>
      </c>
      <c r="E393" s="88" t="str">
        <f>IF($D393="","x",IF('BH (3)'!$B$13=1,SUMIFS(Lançamentos!$Q$5:$Q$1004,Lançamentos!$K$5:$K$1004,$D393,Lançamentos!$U$5:$U$1004,E$5,Lançamentos!$W$5:$W$1004,'BH (3)'!$C$14),SUMIFS(Lançamentos!$Q$5:$Q$1004,Lançamentos!$J$5:$J$1004,$D393,Lançamentos!$U$5:$U$1004,E$5,Lançamentos!$W$5:$W$1004,'BH (3)'!$C$14)))</f>
        <v>x</v>
      </c>
      <c r="F393" s="88" t="str">
        <f>IF($D393="","x",IF('BH (3)'!$B$13=1,SUMIFS(Lançamentos!$Q$5:$Q$1004,Lançamentos!$K$5:$K$1004,$D393,Lançamentos!$U$5:$U$1004,F$5,Lançamentos!$W$5:$W$1004,'BH (3)'!$C$14),SUMIFS(Lançamentos!$Q$5:$Q$1004,Lançamentos!$J$5:$J$1004,$D393,Lançamentos!$U$5:$U$1004,F$5,Lançamentos!$W$5:$W$1004,'BH (3)'!$C$14)))</f>
        <v>x</v>
      </c>
      <c r="G393" s="88" t="str">
        <f>IF($D393="","x",IF('BH (3)'!$B$13=1,SUMIFS(Lançamentos!$Q$5:$Q$1004,Lançamentos!$K$5:$K$1004,$D393,Lançamentos!$U$5:$U$1004,G$5,Lançamentos!$W$5:$W$1004,'BH (3)'!$C$14),SUMIFS(Lançamentos!$Q$5:$Q$1004,Lançamentos!$J$5:$J$1004,$D393,Lançamentos!$U$5:$U$1004,G$5,Lançamentos!$W$5:$W$1004,'BH (3)'!$C$14)))</f>
        <v>x</v>
      </c>
      <c r="H393" s="88" t="str">
        <f>IF($D393="","x",IF('BH (3)'!$B$13=1,SUMIFS(Lançamentos!$Q$5:$Q$1004,Lançamentos!$K$5:$K$1004,$D393,Lançamentos!$U$5:$U$1004,H$5,Lançamentos!$W$5:$W$1004,'BH (3)'!$C$14),SUMIFS(Lançamentos!$Q$5:$Q$1004,Lançamentos!$J$5:$J$1004,$D393,Lançamentos!$U$5:$U$1004,H$5,Lançamentos!$W$5:$W$1004,'BH (3)'!$C$14)))</f>
        <v>x</v>
      </c>
      <c r="I393" s="88" t="str">
        <f>IF($D393="","x",IF('BH (3)'!$B$13=1,SUMIFS(Lançamentos!$Q$5:$Q$1004,Lançamentos!$K$5:$K$1004,$D393,Lançamentos!$U$5:$U$1004,I$5,Lançamentos!$W$5:$W$1004,'BH (3)'!$C$14),SUMIFS(Lançamentos!$Q$5:$Q$1004,Lançamentos!$J$5:$J$1004,$D393,Lançamentos!$U$5:$U$1004,I$5,Lançamentos!$W$5:$W$1004,'BH (3)'!$C$14)))</f>
        <v>x</v>
      </c>
      <c r="J393" s="88" t="str">
        <f>IF($D393="","x",IF('BH (3)'!$B$13=1,SUMIFS(Lançamentos!$Q$5:$Q$1004,Lançamentos!$K$5:$K$1004,$D393,Lançamentos!$U$5:$U$1004,J$5,Lançamentos!$W$5:$W$1004,'BH (3)'!$C$14),SUMIFS(Lançamentos!$Q$5:$Q$1004,Lançamentos!$J$5:$J$1004,$D393,Lançamentos!$U$5:$U$1004,J$5,Lançamentos!$W$5:$W$1004,'BH (3)'!$C$14)))</f>
        <v>x</v>
      </c>
      <c r="K393" s="88" t="str">
        <f>IF($D393="","x",IF('BH (3)'!$B$13=1,SUMIFS(Lançamentos!$Q$5:$Q$1004,Lançamentos!$K$5:$K$1004,$D393,Lançamentos!$U$5:$U$1004,K$5,Lançamentos!$W$5:$W$1004,'BH (3)'!$C$14),SUMIFS(Lançamentos!$Q$5:$Q$1004,Lançamentos!$J$5:$J$1004,$D393,Lançamentos!$U$5:$U$1004,K$5,Lançamentos!$W$5:$W$1004,'BH (3)'!$C$14)))</f>
        <v>x</v>
      </c>
      <c r="L393" s="88" t="str">
        <f>IF($D393="","x",IF('BH (3)'!$B$13=1,SUMIFS(Lançamentos!$Q$5:$Q$1004,Lançamentos!$K$5:$K$1004,$D393,Lançamentos!$U$5:$U$1004,L$5,Lançamentos!$W$5:$W$1004,'BH (3)'!$C$14),SUMIFS(Lançamentos!$Q$5:$Q$1004,Lançamentos!$J$5:$J$1004,$D393,Lançamentos!$U$5:$U$1004,L$5,Lançamentos!$W$5:$W$1004,'BH (3)'!$C$14)))</f>
        <v>x</v>
      </c>
      <c r="M393" s="88" t="str">
        <f>IF($D393="","x",IF('BH (3)'!$B$13=1,SUMIFS(Lançamentos!$Q$5:$Q$1004,Lançamentos!$K$5:$K$1004,$D393,Lançamentos!$U$5:$U$1004,M$5,Lançamentos!$W$5:$W$1004,'BH (3)'!$C$14),SUMIFS(Lançamentos!$Q$5:$Q$1004,Lançamentos!$J$5:$J$1004,$D393,Lançamentos!$U$5:$U$1004,M$5,Lançamentos!$W$5:$W$1004,'BH (3)'!$C$14)))</f>
        <v>x</v>
      </c>
      <c r="N393" s="88" t="str">
        <f>IF($D393="","x",IF('BH (3)'!$B$13=1,SUMIFS(Lançamentos!$Q$5:$Q$1004,Lançamentos!$K$5:$K$1004,$D393,Lançamentos!$U$5:$U$1004,N$5,Lançamentos!$W$5:$W$1004,'BH (3)'!$C$14),SUMIFS(Lançamentos!$Q$5:$Q$1004,Lançamentos!$J$5:$J$1004,$D393,Lançamentos!$U$5:$U$1004,N$5,Lançamentos!$W$5:$W$1004,'BH (3)'!$C$14)))</f>
        <v>x</v>
      </c>
      <c r="O393" s="88" t="str">
        <f>IF($D393="","x",IF('BH (3)'!$B$13=1,SUMIFS(Lançamentos!$Q$5:$Q$1004,Lançamentos!$K$5:$K$1004,$D393,Lançamentos!$U$5:$U$1004,O$5,Lançamentos!$W$5:$W$1004,'BH (3)'!$C$14),SUMIFS(Lançamentos!$Q$5:$Q$1004,Lançamentos!$J$5:$J$1004,$D393,Lançamentos!$U$5:$U$1004,O$5,Lançamentos!$W$5:$W$1004,'BH (3)'!$C$14)))</f>
        <v>x</v>
      </c>
      <c r="P393" s="88" t="str">
        <f>IF($D393="","x",IF('BH (3)'!$B$13=1,SUMIFS(Lançamentos!$Q$5:$Q$1004,Lançamentos!$K$5:$K$1004,$D393,Lançamentos!$U$5:$U$1004,P$5,Lançamentos!$W$5:$W$1004,'BH (3)'!$C$14),SUMIFS(Lançamentos!$Q$5:$Q$1004,Lançamentos!$J$5:$J$1004,$D393,Lançamentos!$U$5:$U$1004,P$5,Lançamentos!$W$5:$W$1004,'BH (3)'!$C$14)))</f>
        <v>x</v>
      </c>
      <c r="Q393" s="177" t="str">
        <f t="shared" ref="Q393:Q456" si="13">IF(D393="","",SUM(E393:P393))</f>
        <v/>
      </c>
    </row>
    <row r="394" spans="3:17" ht="45" customHeight="1" x14ac:dyDescent="0.25">
      <c r="C394" s="81" t="str">
        <f t="shared" si="12"/>
        <v/>
      </c>
      <c r="D394" s="170" t="str">
        <f>IF('BH (3)'!$B$13=1,IF(Adv!D392="","",Adv!D392),IF(Cli!D392="","",Cli!D392))</f>
        <v/>
      </c>
      <c r="E394" s="88" t="str">
        <f>IF($D394="","x",IF('BH (3)'!$B$13=1,SUMIFS(Lançamentos!$Q$5:$Q$1004,Lançamentos!$K$5:$K$1004,$D394,Lançamentos!$U$5:$U$1004,E$5,Lançamentos!$W$5:$W$1004,'BH (3)'!$C$14),SUMIFS(Lançamentos!$Q$5:$Q$1004,Lançamentos!$J$5:$J$1004,$D394,Lançamentos!$U$5:$U$1004,E$5,Lançamentos!$W$5:$W$1004,'BH (3)'!$C$14)))</f>
        <v>x</v>
      </c>
      <c r="F394" s="88" t="str">
        <f>IF($D394="","x",IF('BH (3)'!$B$13=1,SUMIFS(Lançamentos!$Q$5:$Q$1004,Lançamentos!$K$5:$K$1004,$D394,Lançamentos!$U$5:$U$1004,F$5,Lançamentos!$W$5:$W$1004,'BH (3)'!$C$14),SUMIFS(Lançamentos!$Q$5:$Q$1004,Lançamentos!$J$5:$J$1004,$D394,Lançamentos!$U$5:$U$1004,F$5,Lançamentos!$W$5:$W$1004,'BH (3)'!$C$14)))</f>
        <v>x</v>
      </c>
      <c r="G394" s="88" t="str">
        <f>IF($D394="","x",IF('BH (3)'!$B$13=1,SUMIFS(Lançamentos!$Q$5:$Q$1004,Lançamentos!$K$5:$K$1004,$D394,Lançamentos!$U$5:$U$1004,G$5,Lançamentos!$W$5:$W$1004,'BH (3)'!$C$14),SUMIFS(Lançamentos!$Q$5:$Q$1004,Lançamentos!$J$5:$J$1004,$D394,Lançamentos!$U$5:$U$1004,G$5,Lançamentos!$W$5:$W$1004,'BH (3)'!$C$14)))</f>
        <v>x</v>
      </c>
      <c r="H394" s="88" t="str">
        <f>IF($D394="","x",IF('BH (3)'!$B$13=1,SUMIFS(Lançamentos!$Q$5:$Q$1004,Lançamentos!$K$5:$K$1004,$D394,Lançamentos!$U$5:$U$1004,H$5,Lançamentos!$W$5:$W$1004,'BH (3)'!$C$14),SUMIFS(Lançamentos!$Q$5:$Q$1004,Lançamentos!$J$5:$J$1004,$D394,Lançamentos!$U$5:$U$1004,H$5,Lançamentos!$W$5:$W$1004,'BH (3)'!$C$14)))</f>
        <v>x</v>
      </c>
      <c r="I394" s="88" t="str">
        <f>IF($D394="","x",IF('BH (3)'!$B$13=1,SUMIFS(Lançamentos!$Q$5:$Q$1004,Lançamentos!$K$5:$K$1004,$D394,Lançamentos!$U$5:$U$1004,I$5,Lançamentos!$W$5:$W$1004,'BH (3)'!$C$14),SUMIFS(Lançamentos!$Q$5:$Q$1004,Lançamentos!$J$5:$J$1004,$D394,Lançamentos!$U$5:$U$1004,I$5,Lançamentos!$W$5:$W$1004,'BH (3)'!$C$14)))</f>
        <v>x</v>
      </c>
      <c r="J394" s="88" t="str">
        <f>IF($D394="","x",IF('BH (3)'!$B$13=1,SUMIFS(Lançamentos!$Q$5:$Q$1004,Lançamentos!$K$5:$K$1004,$D394,Lançamentos!$U$5:$U$1004,J$5,Lançamentos!$W$5:$W$1004,'BH (3)'!$C$14),SUMIFS(Lançamentos!$Q$5:$Q$1004,Lançamentos!$J$5:$J$1004,$D394,Lançamentos!$U$5:$U$1004,J$5,Lançamentos!$W$5:$W$1004,'BH (3)'!$C$14)))</f>
        <v>x</v>
      </c>
      <c r="K394" s="88" t="str">
        <f>IF($D394="","x",IF('BH (3)'!$B$13=1,SUMIFS(Lançamentos!$Q$5:$Q$1004,Lançamentos!$K$5:$K$1004,$D394,Lançamentos!$U$5:$U$1004,K$5,Lançamentos!$W$5:$W$1004,'BH (3)'!$C$14),SUMIFS(Lançamentos!$Q$5:$Q$1004,Lançamentos!$J$5:$J$1004,$D394,Lançamentos!$U$5:$U$1004,K$5,Lançamentos!$W$5:$W$1004,'BH (3)'!$C$14)))</f>
        <v>x</v>
      </c>
      <c r="L394" s="88" t="str">
        <f>IF($D394="","x",IF('BH (3)'!$B$13=1,SUMIFS(Lançamentos!$Q$5:$Q$1004,Lançamentos!$K$5:$K$1004,$D394,Lançamentos!$U$5:$U$1004,L$5,Lançamentos!$W$5:$W$1004,'BH (3)'!$C$14),SUMIFS(Lançamentos!$Q$5:$Q$1004,Lançamentos!$J$5:$J$1004,$D394,Lançamentos!$U$5:$U$1004,L$5,Lançamentos!$W$5:$W$1004,'BH (3)'!$C$14)))</f>
        <v>x</v>
      </c>
      <c r="M394" s="88" t="str">
        <f>IF($D394="","x",IF('BH (3)'!$B$13=1,SUMIFS(Lançamentos!$Q$5:$Q$1004,Lançamentos!$K$5:$K$1004,$D394,Lançamentos!$U$5:$U$1004,M$5,Lançamentos!$W$5:$W$1004,'BH (3)'!$C$14),SUMIFS(Lançamentos!$Q$5:$Q$1004,Lançamentos!$J$5:$J$1004,$D394,Lançamentos!$U$5:$U$1004,M$5,Lançamentos!$W$5:$W$1004,'BH (3)'!$C$14)))</f>
        <v>x</v>
      </c>
      <c r="N394" s="88" t="str">
        <f>IF($D394="","x",IF('BH (3)'!$B$13=1,SUMIFS(Lançamentos!$Q$5:$Q$1004,Lançamentos!$K$5:$K$1004,$D394,Lançamentos!$U$5:$U$1004,N$5,Lançamentos!$W$5:$W$1004,'BH (3)'!$C$14),SUMIFS(Lançamentos!$Q$5:$Q$1004,Lançamentos!$J$5:$J$1004,$D394,Lançamentos!$U$5:$U$1004,N$5,Lançamentos!$W$5:$W$1004,'BH (3)'!$C$14)))</f>
        <v>x</v>
      </c>
      <c r="O394" s="88" t="str">
        <f>IF($D394="","x",IF('BH (3)'!$B$13=1,SUMIFS(Lançamentos!$Q$5:$Q$1004,Lançamentos!$K$5:$K$1004,$D394,Lançamentos!$U$5:$U$1004,O$5,Lançamentos!$W$5:$W$1004,'BH (3)'!$C$14),SUMIFS(Lançamentos!$Q$5:$Q$1004,Lançamentos!$J$5:$J$1004,$D394,Lançamentos!$U$5:$U$1004,O$5,Lançamentos!$W$5:$W$1004,'BH (3)'!$C$14)))</f>
        <v>x</v>
      </c>
      <c r="P394" s="88" t="str">
        <f>IF($D394="","x",IF('BH (3)'!$B$13=1,SUMIFS(Lançamentos!$Q$5:$Q$1004,Lançamentos!$K$5:$K$1004,$D394,Lançamentos!$U$5:$U$1004,P$5,Lançamentos!$W$5:$W$1004,'BH (3)'!$C$14),SUMIFS(Lançamentos!$Q$5:$Q$1004,Lançamentos!$J$5:$J$1004,$D394,Lançamentos!$U$5:$U$1004,P$5,Lançamentos!$W$5:$W$1004,'BH (3)'!$C$14)))</f>
        <v>x</v>
      </c>
      <c r="Q394" s="177" t="str">
        <f t="shared" si="13"/>
        <v/>
      </c>
    </row>
    <row r="395" spans="3:17" ht="45" customHeight="1" x14ac:dyDescent="0.25">
      <c r="C395" s="81" t="str">
        <f t="shared" si="12"/>
        <v/>
      </c>
      <c r="D395" s="170" t="str">
        <f>IF('BH (3)'!$B$13=1,IF(Adv!D393="","",Adv!D393),IF(Cli!D393="","",Cli!D393))</f>
        <v/>
      </c>
      <c r="E395" s="88" t="str">
        <f>IF($D395="","x",IF('BH (3)'!$B$13=1,SUMIFS(Lançamentos!$Q$5:$Q$1004,Lançamentos!$K$5:$K$1004,$D395,Lançamentos!$U$5:$U$1004,E$5,Lançamentos!$W$5:$W$1004,'BH (3)'!$C$14),SUMIFS(Lançamentos!$Q$5:$Q$1004,Lançamentos!$J$5:$J$1004,$D395,Lançamentos!$U$5:$U$1004,E$5,Lançamentos!$W$5:$W$1004,'BH (3)'!$C$14)))</f>
        <v>x</v>
      </c>
      <c r="F395" s="88" t="str">
        <f>IF($D395="","x",IF('BH (3)'!$B$13=1,SUMIFS(Lançamentos!$Q$5:$Q$1004,Lançamentos!$K$5:$K$1004,$D395,Lançamentos!$U$5:$U$1004,F$5,Lançamentos!$W$5:$W$1004,'BH (3)'!$C$14),SUMIFS(Lançamentos!$Q$5:$Q$1004,Lançamentos!$J$5:$J$1004,$D395,Lançamentos!$U$5:$U$1004,F$5,Lançamentos!$W$5:$W$1004,'BH (3)'!$C$14)))</f>
        <v>x</v>
      </c>
      <c r="G395" s="88" t="str">
        <f>IF($D395="","x",IF('BH (3)'!$B$13=1,SUMIFS(Lançamentos!$Q$5:$Q$1004,Lançamentos!$K$5:$K$1004,$D395,Lançamentos!$U$5:$U$1004,G$5,Lançamentos!$W$5:$W$1004,'BH (3)'!$C$14),SUMIFS(Lançamentos!$Q$5:$Q$1004,Lançamentos!$J$5:$J$1004,$D395,Lançamentos!$U$5:$U$1004,G$5,Lançamentos!$W$5:$W$1004,'BH (3)'!$C$14)))</f>
        <v>x</v>
      </c>
      <c r="H395" s="88" t="str">
        <f>IF($D395="","x",IF('BH (3)'!$B$13=1,SUMIFS(Lançamentos!$Q$5:$Q$1004,Lançamentos!$K$5:$K$1004,$D395,Lançamentos!$U$5:$U$1004,H$5,Lançamentos!$W$5:$W$1004,'BH (3)'!$C$14),SUMIFS(Lançamentos!$Q$5:$Q$1004,Lançamentos!$J$5:$J$1004,$D395,Lançamentos!$U$5:$U$1004,H$5,Lançamentos!$W$5:$W$1004,'BH (3)'!$C$14)))</f>
        <v>x</v>
      </c>
      <c r="I395" s="88" t="str">
        <f>IF($D395="","x",IF('BH (3)'!$B$13=1,SUMIFS(Lançamentos!$Q$5:$Q$1004,Lançamentos!$K$5:$K$1004,$D395,Lançamentos!$U$5:$U$1004,I$5,Lançamentos!$W$5:$W$1004,'BH (3)'!$C$14),SUMIFS(Lançamentos!$Q$5:$Q$1004,Lançamentos!$J$5:$J$1004,$D395,Lançamentos!$U$5:$U$1004,I$5,Lançamentos!$W$5:$W$1004,'BH (3)'!$C$14)))</f>
        <v>x</v>
      </c>
      <c r="J395" s="88" t="str">
        <f>IF($D395="","x",IF('BH (3)'!$B$13=1,SUMIFS(Lançamentos!$Q$5:$Q$1004,Lançamentos!$K$5:$K$1004,$D395,Lançamentos!$U$5:$U$1004,J$5,Lançamentos!$W$5:$W$1004,'BH (3)'!$C$14),SUMIFS(Lançamentos!$Q$5:$Q$1004,Lançamentos!$J$5:$J$1004,$D395,Lançamentos!$U$5:$U$1004,J$5,Lançamentos!$W$5:$W$1004,'BH (3)'!$C$14)))</f>
        <v>x</v>
      </c>
      <c r="K395" s="88" t="str">
        <f>IF($D395="","x",IF('BH (3)'!$B$13=1,SUMIFS(Lançamentos!$Q$5:$Q$1004,Lançamentos!$K$5:$K$1004,$D395,Lançamentos!$U$5:$U$1004,K$5,Lançamentos!$W$5:$W$1004,'BH (3)'!$C$14),SUMIFS(Lançamentos!$Q$5:$Q$1004,Lançamentos!$J$5:$J$1004,$D395,Lançamentos!$U$5:$U$1004,K$5,Lançamentos!$W$5:$W$1004,'BH (3)'!$C$14)))</f>
        <v>x</v>
      </c>
      <c r="L395" s="88" t="str">
        <f>IF($D395="","x",IF('BH (3)'!$B$13=1,SUMIFS(Lançamentos!$Q$5:$Q$1004,Lançamentos!$K$5:$K$1004,$D395,Lançamentos!$U$5:$U$1004,L$5,Lançamentos!$W$5:$W$1004,'BH (3)'!$C$14),SUMIFS(Lançamentos!$Q$5:$Q$1004,Lançamentos!$J$5:$J$1004,$D395,Lançamentos!$U$5:$U$1004,L$5,Lançamentos!$W$5:$W$1004,'BH (3)'!$C$14)))</f>
        <v>x</v>
      </c>
      <c r="M395" s="88" t="str">
        <f>IF($D395="","x",IF('BH (3)'!$B$13=1,SUMIFS(Lançamentos!$Q$5:$Q$1004,Lançamentos!$K$5:$K$1004,$D395,Lançamentos!$U$5:$U$1004,M$5,Lançamentos!$W$5:$W$1004,'BH (3)'!$C$14),SUMIFS(Lançamentos!$Q$5:$Q$1004,Lançamentos!$J$5:$J$1004,$D395,Lançamentos!$U$5:$U$1004,M$5,Lançamentos!$W$5:$W$1004,'BH (3)'!$C$14)))</f>
        <v>x</v>
      </c>
      <c r="N395" s="88" t="str">
        <f>IF($D395="","x",IF('BH (3)'!$B$13=1,SUMIFS(Lançamentos!$Q$5:$Q$1004,Lançamentos!$K$5:$K$1004,$D395,Lançamentos!$U$5:$U$1004,N$5,Lançamentos!$W$5:$W$1004,'BH (3)'!$C$14),SUMIFS(Lançamentos!$Q$5:$Q$1004,Lançamentos!$J$5:$J$1004,$D395,Lançamentos!$U$5:$U$1004,N$5,Lançamentos!$W$5:$W$1004,'BH (3)'!$C$14)))</f>
        <v>x</v>
      </c>
      <c r="O395" s="88" t="str">
        <f>IF($D395="","x",IF('BH (3)'!$B$13=1,SUMIFS(Lançamentos!$Q$5:$Q$1004,Lançamentos!$K$5:$K$1004,$D395,Lançamentos!$U$5:$U$1004,O$5,Lançamentos!$W$5:$W$1004,'BH (3)'!$C$14),SUMIFS(Lançamentos!$Q$5:$Q$1004,Lançamentos!$J$5:$J$1004,$D395,Lançamentos!$U$5:$U$1004,O$5,Lançamentos!$W$5:$W$1004,'BH (3)'!$C$14)))</f>
        <v>x</v>
      </c>
      <c r="P395" s="88" t="str">
        <f>IF($D395="","x",IF('BH (3)'!$B$13=1,SUMIFS(Lançamentos!$Q$5:$Q$1004,Lançamentos!$K$5:$K$1004,$D395,Lançamentos!$U$5:$U$1004,P$5,Lançamentos!$W$5:$W$1004,'BH (3)'!$C$14),SUMIFS(Lançamentos!$Q$5:$Q$1004,Lançamentos!$J$5:$J$1004,$D395,Lançamentos!$U$5:$U$1004,P$5,Lançamentos!$W$5:$W$1004,'BH (3)'!$C$14)))</f>
        <v>x</v>
      </c>
      <c r="Q395" s="177" t="str">
        <f t="shared" si="13"/>
        <v/>
      </c>
    </row>
    <row r="396" spans="3:17" ht="45" customHeight="1" x14ac:dyDescent="0.25">
      <c r="C396" s="81" t="str">
        <f t="shared" si="12"/>
        <v/>
      </c>
      <c r="D396" s="170" t="str">
        <f>IF('BH (3)'!$B$13=1,IF(Adv!D394="","",Adv!D394),IF(Cli!D394="","",Cli!D394))</f>
        <v/>
      </c>
      <c r="E396" s="88" t="str">
        <f>IF($D396="","x",IF('BH (3)'!$B$13=1,SUMIFS(Lançamentos!$Q$5:$Q$1004,Lançamentos!$K$5:$K$1004,$D396,Lançamentos!$U$5:$U$1004,E$5,Lançamentos!$W$5:$W$1004,'BH (3)'!$C$14),SUMIFS(Lançamentos!$Q$5:$Q$1004,Lançamentos!$J$5:$J$1004,$D396,Lançamentos!$U$5:$U$1004,E$5,Lançamentos!$W$5:$W$1004,'BH (3)'!$C$14)))</f>
        <v>x</v>
      </c>
      <c r="F396" s="88" t="str">
        <f>IF($D396="","x",IF('BH (3)'!$B$13=1,SUMIFS(Lançamentos!$Q$5:$Q$1004,Lançamentos!$K$5:$K$1004,$D396,Lançamentos!$U$5:$U$1004,F$5,Lançamentos!$W$5:$W$1004,'BH (3)'!$C$14),SUMIFS(Lançamentos!$Q$5:$Q$1004,Lançamentos!$J$5:$J$1004,$D396,Lançamentos!$U$5:$U$1004,F$5,Lançamentos!$W$5:$W$1004,'BH (3)'!$C$14)))</f>
        <v>x</v>
      </c>
      <c r="G396" s="88" t="str">
        <f>IF($D396="","x",IF('BH (3)'!$B$13=1,SUMIFS(Lançamentos!$Q$5:$Q$1004,Lançamentos!$K$5:$K$1004,$D396,Lançamentos!$U$5:$U$1004,G$5,Lançamentos!$W$5:$W$1004,'BH (3)'!$C$14),SUMIFS(Lançamentos!$Q$5:$Q$1004,Lançamentos!$J$5:$J$1004,$D396,Lançamentos!$U$5:$U$1004,G$5,Lançamentos!$W$5:$W$1004,'BH (3)'!$C$14)))</f>
        <v>x</v>
      </c>
      <c r="H396" s="88" t="str">
        <f>IF($D396="","x",IF('BH (3)'!$B$13=1,SUMIFS(Lançamentos!$Q$5:$Q$1004,Lançamentos!$K$5:$K$1004,$D396,Lançamentos!$U$5:$U$1004,H$5,Lançamentos!$W$5:$W$1004,'BH (3)'!$C$14),SUMIFS(Lançamentos!$Q$5:$Q$1004,Lançamentos!$J$5:$J$1004,$D396,Lançamentos!$U$5:$U$1004,H$5,Lançamentos!$W$5:$W$1004,'BH (3)'!$C$14)))</f>
        <v>x</v>
      </c>
      <c r="I396" s="88" t="str">
        <f>IF($D396="","x",IF('BH (3)'!$B$13=1,SUMIFS(Lançamentos!$Q$5:$Q$1004,Lançamentos!$K$5:$K$1004,$D396,Lançamentos!$U$5:$U$1004,I$5,Lançamentos!$W$5:$W$1004,'BH (3)'!$C$14),SUMIFS(Lançamentos!$Q$5:$Q$1004,Lançamentos!$J$5:$J$1004,$D396,Lançamentos!$U$5:$U$1004,I$5,Lançamentos!$W$5:$W$1004,'BH (3)'!$C$14)))</f>
        <v>x</v>
      </c>
      <c r="J396" s="88" t="str">
        <f>IF($D396="","x",IF('BH (3)'!$B$13=1,SUMIFS(Lançamentos!$Q$5:$Q$1004,Lançamentos!$K$5:$K$1004,$D396,Lançamentos!$U$5:$U$1004,J$5,Lançamentos!$W$5:$W$1004,'BH (3)'!$C$14),SUMIFS(Lançamentos!$Q$5:$Q$1004,Lançamentos!$J$5:$J$1004,$D396,Lançamentos!$U$5:$U$1004,J$5,Lançamentos!$W$5:$W$1004,'BH (3)'!$C$14)))</f>
        <v>x</v>
      </c>
      <c r="K396" s="88" t="str">
        <f>IF($D396="","x",IF('BH (3)'!$B$13=1,SUMIFS(Lançamentos!$Q$5:$Q$1004,Lançamentos!$K$5:$K$1004,$D396,Lançamentos!$U$5:$U$1004,K$5,Lançamentos!$W$5:$W$1004,'BH (3)'!$C$14),SUMIFS(Lançamentos!$Q$5:$Q$1004,Lançamentos!$J$5:$J$1004,$D396,Lançamentos!$U$5:$U$1004,K$5,Lançamentos!$W$5:$W$1004,'BH (3)'!$C$14)))</f>
        <v>x</v>
      </c>
      <c r="L396" s="88" t="str">
        <f>IF($D396="","x",IF('BH (3)'!$B$13=1,SUMIFS(Lançamentos!$Q$5:$Q$1004,Lançamentos!$K$5:$K$1004,$D396,Lançamentos!$U$5:$U$1004,L$5,Lançamentos!$W$5:$W$1004,'BH (3)'!$C$14),SUMIFS(Lançamentos!$Q$5:$Q$1004,Lançamentos!$J$5:$J$1004,$D396,Lançamentos!$U$5:$U$1004,L$5,Lançamentos!$W$5:$W$1004,'BH (3)'!$C$14)))</f>
        <v>x</v>
      </c>
      <c r="M396" s="88" t="str">
        <f>IF($D396="","x",IF('BH (3)'!$B$13=1,SUMIFS(Lançamentos!$Q$5:$Q$1004,Lançamentos!$K$5:$K$1004,$D396,Lançamentos!$U$5:$U$1004,M$5,Lançamentos!$W$5:$W$1004,'BH (3)'!$C$14),SUMIFS(Lançamentos!$Q$5:$Q$1004,Lançamentos!$J$5:$J$1004,$D396,Lançamentos!$U$5:$U$1004,M$5,Lançamentos!$W$5:$W$1004,'BH (3)'!$C$14)))</f>
        <v>x</v>
      </c>
      <c r="N396" s="88" t="str">
        <f>IF($D396="","x",IF('BH (3)'!$B$13=1,SUMIFS(Lançamentos!$Q$5:$Q$1004,Lançamentos!$K$5:$K$1004,$D396,Lançamentos!$U$5:$U$1004,N$5,Lançamentos!$W$5:$W$1004,'BH (3)'!$C$14),SUMIFS(Lançamentos!$Q$5:$Q$1004,Lançamentos!$J$5:$J$1004,$D396,Lançamentos!$U$5:$U$1004,N$5,Lançamentos!$W$5:$W$1004,'BH (3)'!$C$14)))</f>
        <v>x</v>
      </c>
      <c r="O396" s="88" t="str">
        <f>IF($D396="","x",IF('BH (3)'!$B$13=1,SUMIFS(Lançamentos!$Q$5:$Q$1004,Lançamentos!$K$5:$K$1004,$D396,Lançamentos!$U$5:$U$1004,O$5,Lançamentos!$W$5:$W$1004,'BH (3)'!$C$14),SUMIFS(Lançamentos!$Q$5:$Q$1004,Lançamentos!$J$5:$J$1004,$D396,Lançamentos!$U$5:$U$1004,O$5,Lançamentos!$W$5:$W$1004,'BH (3)'!$C$14)))</f>
        <v>x</v>
      </c>
      <c r="P396" s="88" t="str">
        <f>IF($D396="","x",IF('BH (3)'!$B$13=1,SUMIFS(Lançamentos!$Q$5:$Q$1004,Lançamentos!$K$5:$K$1004,$D396,Lançamentos!$U$5:$U$1004,P$5,Lançamentos!$W$5:$W$1004,'BH (3)'!$C$14),SUMIFS(Lançamentos!$Q$5:$Q$1004,Lançamentos!$J$5:$J$1004,$D396,Lançamentos!$U$5:$U$1004,P$5,Lançamentos!$W$5:$W$1004,'BH (3)'!$C$14)))</f>
        <v>x</v>
      </c>
      <c r="Q396" s="177" t="str">
        <f t="shared" si="13"/>
        <v/>
      </c>
    </row>
    <row r="397" spans="3:17" ht="45" customHeight="1" x14ac:dyDescent="0.25">
      <c r="C397" s="81" t="str">
        <f t="shared" si="12"/>
        <v/>
      </c>
      <c r="D397" s="170" t="str">
        <f>IF('BH (3)'!$B$13=1,IF(Adv!D395="","",Adv!D395),IF(Cli!D395="","",Cli!D395))</f>
        <v/>
      </c>
      <c r="E397" s="88" t="str">
        <f>IF($D397="","x",IF('BH (3)'!$B$13=1,SUMIFS(Lançamentos!$Q$5:$Q$1004,Lançamentos!$K$5:$K$1004,$D397,Lançamentos!$U$5:$U$1004,E$5,Lançamentos!$W$5:$W$1004,'BH (3)'!$C$14),SUMIFS(Lançamentos!$Q$5:$Q$1004,Lançamentos!$J$5:$J$1004,$D397,Lançamentos!$U$5:$U$1004,E$5,Lançamentos!$W$5:$W$1004,'BH (3)'!$C$14)))</f>
        <v>x</v>
      </c>
      <c r="F397" s="88" t="str">
        <f>IF($D397="","x",IF('BH (3)'!$B$13=1,SUMIFS(Lançamentos!$Q$5:$Q$1004,Lançamentos!$K$5:$K$1004,$D397,Lançamentos!$U$5:$U$1004,F$5,Lançamentos!$W$5:$W$1004,'BH (3)'!$C$14),SUMIFS(Lançamentos!$Q$5:$Q$1004,Lançamentos!$J$5:$J$1004,$D397,Lançamentos!$U$5:$U$1004,F$5,Lançamentos!$W$5:$W$1004,'BH (3)'!$C$14)))</f>
        <v>x</v>
      </c>
      <c r="G397" s="88" t="str">
        <f>IF($D397="","x",IF('BH (3)'!$B$13=1,SUMIFS(Lançamentos!$Q$5:$Q$1004,Lançamentos!$K$5:$K$1004,$D397,Lançamentos!$U$5:$U$1004,G$5,Lançamentos!$W$5:$W$1004,'BH (3)'!$C$14),SUMIFS(Lançamentos!$Q$5:$Q$1004,Lançamentos!$J$5:$J$1004,$D397,Lançamentos!$U$5:$U$1004,G$5,Lançamentos!$W$5:$W$1004,'BH (3)'!$C$14)))</f>
        <v>x</v>
      </c>
      <c r="H397" s="88" t="str">
        <f>IF($D397="","x",IF('BH (3)'!$B$13=1,SUMIFS(Lançamentos!$Q$5:$Q$1004,Lançamentos!$K$5:$K$1004,$D397,Lançamentos!$U$5:$U$1004,H$5,Lançamentos!$W$5:$W$1004,'BH (3)'!$C$14),SUMIFS(Lançamentos!$Q$5:$Q$1004,Lançamentos!$J$5:$J$1004,$D397,Lançamentos!$U$5:$U$1004,H$5,Lançamentos!$W$5:$W$1004,'BH (3)'!$C$14)))</f>
        <v>x</v>
      </c>
      <c r="I397" s="88" t="str">
        <f>IF($D397="","x",IF('BH (3)'!$B$13=1,SUMIFS(Lançamentos!$Q$5:$Q$1004,Lançamentos!$K$5:$K$1004,$D397,Lançamentos!$U$5:$U$1004,I$5,Lançamentos!$W$5:$W$1004,'BH (3)'!$C$14),SUMIFS(Lançamentos!$Q$5:$Q$1004,Lançamentos!$J$5:$J$1004,$D397,Lançamentos!$U$5:$U$1004,I$5,Lançamentos!$W$5:$W$1004,'BH (3)'!$C$14)))</f>
        <v>x</v>
      </c>
      <c r="J397" s="88" t="str">
        <f>IF($D397="","x",IF('BH (3)'!$B$13=1,SUMIFS(Lançamentos!$Q$5:$Q$1004,Lançamentos!$K$5:$K$1004,$D397,Lançamentos!$U$5:$U$1004,J$5,Lançamentos!$W$5:$W$1004,'BH (3)'!$C$14),SUMIFS(Lançamentos!$Q$5:$Q$1004,Lançamentos!$J$5:$J$1004,$D397,Lançamentos!$U$5:$U$1004,J$5,Lançamentos!$W$5:$W$1004,'BH (3)'!$C$14)))</f>
        <v>x</v>
      </c>
      <c r="K397" s="88" t="str">
        <f>IF($D397="","x",IF('BH (3)'!$B$13=1,SUMIFS(Lançamentos!$Q$5:$Q$1004,Lançamentos!$K$5:$K$1004,$D397,Lançamentos!$U$5:$U$1004,K$5,Lançamentos!$W$5:$W$1004,'BH (3)'!$C$14),SUMIFS(Lançamentos!$Q$5:$Q$1004,Lançamentos!$J$5:$J$1004,$D397,Lançamentos!$U$5:$U$1004,K$5,Lançamentos!$W$5:$W$1004,'BH (3)'!$C$14)))</f>
        <v>x</v>
      </c>
      <c r="L397" s="88" t="str">
        <f>IF($D397="","x",IF('BH (3)'!$B$13=1,SUMIFS(Lançamentos!$Q$5:$Q$1004,Lançamentos!$K$5:$K$1004,$D397,Lançamentos!$U$5:$U$1004,L$5,Lançamentos!$W$5:$W$1004,'BH (3)'!$C$14),SUMIFS(Lançamentos!$Q$5:$Q$1004,Lançamentos!$J$5:$J$1004,$D397,Lançamentos!$U$5:$U$1004,L$5,Lançamentos!$W$5:$W$1004,'BH (3)'!$C$14)))</f>
        <v>x</v>
      </c>
      <c r="M397" s="88" t="str">
        <f>IF($D397="","x",IF('BH (3)'!$B$13=1,SUMIFS(Lançamentos!$Q$5:$Q$1004,Lançamentos!$K$5:$K$1004,$D397,Lançamentos!$U$5:$U$1004,M$5,Lançamentos!$W$5:$W$1004,'BH (3)'!$C$14),SUMIFS(Lançamentos!$Q$5:$Q$1004,Lançamentos!$J$5:$J$1004,$D397,Lançamentos!$U$5:$U$1004,M$5,Lançamentos!$W$5:$W$1004,'BH (3)'!$C$14)))</f>
        <v>x</v>
      </c>
      <c r="N397" s="88" t="str">
        <f>IF($D397="","x",IF('BH (3)'!$B$13=1,SUMIFS(Lançamentos!$Q$5:$Q$1004,Lançamentos!$K$5:$K$1004,$D397,Lançamentos!$U$5:$U$1004,N$5,Lançamentos!$W$5:$W$1004,'BH (3)'!$C$14),SUMIFS(Lançamentos!$Q$5:$Q$1004,Lançamentos!$J$5:$J$1004,$D397,Lançamentos!$U$5:$U$1004,N$5,Lançamentos!$W$5:$W$1004,'BH (3)'!$C$14)))</f>
        <v>x</v>
      </c>
      <c r="O397" s="88" t="str">
        <f>IF($D397="","x",IF('BH (3)'!$B$13=1,SUMIFS(Lançamentos!$Q$5:$Q$1004,Lançamentos!$K$5:$K$1004,$D397,Lançamentos!$U$5:$U$1004,O$5,Lançamentos!$W$5:$W$1004,'BH (3)'!$C$14),SUMIFS(Lançamentos!$Q$5:$Q$1004,Lançamentos!$J$5:$J$1004,$D397,Lançamentos!$U$5:$U$1004,O$5,Lançamentos!$W$5:$W$1004,'BH (3)'!$C$14)))</f>
        <v>x</v>
      </c>
      <c r="P397" s="88" t="str">
        <f>IF($D397="","x",IF('BH (3)'!$B$13=1,SUMIFS(Lançamentos!$Q$5:$Q$1004,Lançamentos!$K$5:$K$1004,$D397,Lançamentos!$U$5:$U$1004,P$5,Lançamentos!$W$5:$W$1004,'BH (3)'!$C$14),SUMIFS(Lançamentos!$Q$5:$Q$1004,Lançamentos!$J$5:$J$1004,$D397,Lançamentos!$U$5:$U$1004,P$5,Lançamentos!$W$5:$W$1004,'BH (3)'!$C$14)))</f>
        <v>x</v>
      </c>
      <c r="Q397" s="177" t="str">
        <f t="shared" si="13"/>
        <v/>
      </c>
    </row>
    <row r="398" spans="3:17" ht="45" customHeight="1" x14ac:dyDescent="0.25">
      <c r="C398" s="81" t="str">
        <f t="shared" si="12"/>
        <v/>
      </c>
      <c r="D398" s="170" t="str">
        <f>IF('BH (3)'!$B$13=1,IF(Adv!D396="","",Adv!D396),IF(Cli!D396="","",Cli!D396))</f>
        <v/>
      </c>
      <c r="E398" s="88" t="str">
        <f>IF($D398="","x",IF('BH (3)'!$B$13=1,SUMIFS(Lançamentos!$Q$5:$Q$1004,Lançamentos!$K$5:$K$1004,$D398,Lançamentos!$U$5:$U$1004,E$5,Lançamentos!$W$5:$W$1004,'BH (3)'!$C$14),SUMIFS(Lançamentos!$Q$5:$Q$1004,Lançamentos!$J$5:$J$1004,$D398,Lançamentos!$U$5:$U$1004,E$5,Lançamentos!$W$5:$W$1004,'BH (3)'!$C$14)))</f>
        <v>x</v>
      </c>
      <c r="F398" s="88" t="str">
        <f>IF($D398="","x",IF('BH (3)'!$B$13=1,SUMIFS(Lançamentos!$Q$5:$Q$1004,Lançamentos!$K$5:$K$1004,$D398,Lançamentos!$U$5:$U$1004,F$5,Lançamentos!$W$5:$W$1004,'BH (3)'!$C$14),SUMIFS(Lançamentos!$Q$5:$Q$1004,Lançamentos!$J$5:$J$1004,$D398,Lançamentos!$U$5:$U$1004,F$5,Lançamentos!$W$5:$W$1004,'BH (3)'!$C$14)))</f>
        <v>x</v>
      </c>
      <c r="G398" s="88" t="str">
        <f>IF($D398="","x",IF('BH (3)'!$B$13=1,SUMIFS(Lançamentos!$Q$5:$Q$1004,Lançamentos!$K$5:$K$1004,$D398,Lançamentos!$U$5:$U$1004,G$5,Lançamentos!$W$5:$W$1004,'BH (3)'!$C$14),SUMIFS(Lançamentos!$Q$5:$Q$1004,Lançamentos!$J$5:$J$1004,$D398,Lançamentos!$U$5:$U$1004,G$5,Lançamentos!$W$5:$W$1004,'BH (3)'!$C$14)))</f>
        <v>x</v>
      </c>
      <c r="H398" s="88" t="str">
        <f>IF($D398="","x",IF('BH (3)'!$B$13=1,SUMIFS(Lançamentos!$Q$5:$Q$1004,Lançamentos!$K$5:$K$1004,$D398,Lançamentos!$U$5:$U$1004,H$5,Lançamentos!$W$5:$W$1004,'BH (3)'!$C$14),SUMIFS(Lançamentos!$Q$5:$Q$1004,Lançamentos!$J$5:$J$1004,$D398,Lançamentos!$U$5:$U$1004,H$5,Lançamentos!$W$5:$W$1004,'BH (3)'!$C$14)))</f>
        <v>x</v>
      </c>
      <c r="I398" s="88" t="str">
        <f>IF($D398="","x",IF('BH (3)'!$B$13=1,SUMIFS(Lançamentos!$Q$5:$Q$1004,Lançamentos!$K$5:$K$1004,$D398,Lançamentos!$U$5:$U$1004,I$5,Lançamentos!$W$5:$W$1004,'BH (3)'!$C$14),SUMIFS(Lançamentos!$Q$5:$Q$1004,Lançamentos!$J$5:$J$1004,$D398,Lançamentos!$U$5:$U$1004,I$5,Lançamentos!$W$5:$W$1004,'BH (3)'!$C$14)))</f>
        <v>x</v>
      </c>
      <c r="J398" s="88" t="str">
        <f>IF($D398="","x",IF('BH (3)'!$B$13=1,SUMIFS(Lançamentos!$Q$5:$Q$1004,Lançamentos!$K$5:$K$1004,$D398,Lançamentos!$U$5:$U$1004,J$5,Lançamentos!$W$5:$W$1004,'BH (3)'!$C$14),SUMIFS(Lançamentos!$Q$5:$Q$1004,Lançamentos!$J$5:$J$1004,$D398,Lançamentos!$U$5:$U$1004,J$5,Lançamentos!$W$5:$W$1004,'BH (3)'!$C$14)))</f>
        <v>x</v>
      </c>
      <c r="K398" s="88" t="str">
        <f>IF($D398="","x",IF('BH (3)'!$B$13=1,SUMIFS(Lançamentos!$Q$5:$Q$1004,Lançamentos!$K$5:$K$1004,$D398,Lançamentos!$U$5:$U$1004,K$5,Lançamentos!$W$5:$W$1004,'BH (3)'!$C$14),SUMIFS(Lançamentos!$Q$5:$Q$1004,Lançamentos!$J$5:$J$1004,$D398,Lançamentos!$U$5:$U$1004,K$5,Lançamentos!$W$5:$W$1004,'BH (3)'!$C$14)))</f>
        <v>x</v>
      </c>
      <c r="L398" s="88" t="str">
        <f>IF($D398="","x",IF('BH (3)'!$B$13=1,SUMIFS(Lançamentos!$Q$5:$Q$1004,Lançamentos!$K$5:$K$1004,$D398,Lançamentos!$U$5:$U$1004,L$5,Lançamentos!$W$5:$W$1004,'BH (3)'!$C$14),SUMIFS(Lançamentos!$Q$5:$Q$1004,Lançamentos!$J$5:$J$1004,$D398,Lançamentos!$U$5:$U$1004,L$5,Lançamentos!$W$5:$W$1004,'BH (3)'!$C$14)))</f>
        <v>x</v>
      </c>
      <c r="M398" s="88" t="str">
        <f>IF($D398="","x",IF('BH (3)'!$B$13=1,SUMIFS(Lançamentos!$Q$5:$Q$1004,Lançamentos!$K$5:$K$1004,$D398,Lançamentos!$U$5:$U$1004,M$5,Lançamentos!$W$5:$W$1004,'BH (3)'!$C$14),SUMIFS(Lançamentos!$Q$5:$Q$1004,Lançamentos!$J$5:$J$1004,$D398,Lançamentos!$U$5:$U$1004,M$5,Lançamentos!$W$5:$W$1004,'BH (3)'!$C$14)))</f>
        <v>x</v>
      </c>
      <c r="N398" s="88" t="str">
        <f>IF($D398="","x",IF('BH (3)'!$B$13=1,SUMIFS(Lançamentos!$Q$5:$Q$1004,Lançamentos!$K$5:$K$1004,$D398,Lançamentos!$U$5:$U$1004,N$5,Lançamentos!$W$5:$W$1004,'BH (3)'!$C$14),SUMIFS(Lançamentos!$Q$5:$Q$1004,Lançamentos!$J$5:$J$1004,$D398,Lançamentos!$U$5:$U$1004,N$5,Lançamentos!$W$5:$W$1004,'BH (3)'!$C$14)))</f>
        <v>x</v>
      </c>
      <c r="O398" s="88" t="str">
        <f>IF($D398="","x",IF('BH (3)'!$B$13=1,SUMIFS(Lançamentos!$Q$5:$Q$1004,Lançamentos!$K$5:$K$1004,$D398,Lançamentos!$U$5:$U$1004,O$5,Lançamentos!$W$5:$W$1004,'BH (3)'!$C$14),SUMIFS(Lançamentos!$Q$5:$Q$1004,Lançamentos!$J$5:$J$1004,$D398,Lançamentos!$U$5:$U$1004,O$5,Lançamentos!$W$5:$W$1004,'BH (3)'!$C$14)))</f>
        <v>x</v>
      </c>
      <c r="P398" s="88" t="str">
        <f>IF($D398="","x",IF('BH (3)'!$B$13=1,SUMIFS(Lançamentos!$Q$5:$Q$1004,Lançamentos!$K$5:$K$1004,$D398,Lançamentos!$U$5:$U$1004,P$5,Lançamentos!$W$5:$W$1004,'BH (3)'!$C$14),SUMIFS(Lançamentos!$Q$5:$Q$1004,Lançamentos!$J$5:$J$1004,$D398,Lançamentos!$U$5:$U$1004,P$5,Lançamentos!$W$5:$W$1004,'BH (3)'!$C$14)))</f>
        <v>x</v>
      </c>
      <c r="Q398" s="177" t="str">
        <f t="shared" si="13"/>
        <v/>
      </c>
    </row>
    <row r="399" spans="3:17" ht="45" customHeight="1" x14ac:dyDescent="0.25">
      <c r="C399" s="81" t="str">
        <f t="shared" si="12"/>
        <v/>
      </c>
      <c r="D399" s="170" t="str">
        <f>IF('BH (3)'!$B$13=1,IF(Adv!D397="","",Adv!D397),IF(Cli!D397="","",Cli!D397))</f>
        <v/>
      </c>
      <c r="E399" s="88" t="str">
        <f>IF($D399="","x",IF('BH (3)'!$B$13=1,SUMIFS(Lançamentos!$Q$5:$Q$1004,Lançamentos!$K$5:$K$1004,$D399,Lançamentos!$U$5:$U$1004,E$5,Lançamentos!$W$5:$W$1004,'BH (3)'!$C$14),SUMIFS(Lançamentos!$Q$5:$Q$1004,Lançamentos!$J$5:$J$1004,$D399,Lançamentos!$U$5:$U$1004,E$5,Lançamentos!$W$5:$W$1004,'BH (3)'!$C$14)))</f>
        <v>x</v>
      </c>
      <c r="F399" s="88" t="str">
        <f>IF($D399="","x",IF('BH (3)'!$B$13=1,SUMIFS(Lançamentos!$Q$5:$Q$1004,Lançamentos!$K$5:$K$1004,$D399,Lançamentos!$U$5:$U$1004,F$5,Lançamentos!$W$5:$W$1004,'BH (3)'!$C$14),SUMIFS(Lançamentos!$Q$5:$Q$1004,Lançamentos!$J$5:$J$1004,$D399,Lançamentos!$U$5:$U$1004,F$5,Lançamentos!$W$5:$W$1004,'BH (3)'!$C$14)))</f>
        <v>x</v>
      </c>
      <c r="G399" s="88" t="str">
        <f>IF($D399="","x",IF('BH (3)'!$B$13=1,SUMIFS(Lançamentos!$Q$5:$Q$1004,Lançamentos!$K$5:$K$1004,$D399,Lançamentos!$U$5:$U$1004,G$5,Lançamentos!$W$5:$W$1004,'BH (3)'!$C$14),SUMIFS(Lançamentos!$Q$5:$Q$1004,Lançamentos!$J$5:$J$1004,$D399,Lançamentos!$U$5:$U$1004,G$5,Lançamentos!$W$5:$W$1004,'BH (3)'!$C$14)))</f>
        <v>x</v>
      </c>
      <c r="H399" s="88" t="str">
        <f>IF($D399="","x",IF('BH (3)'!$B$13=1,SUMIFS(Lançamentos!$Q$5:$Q$1004,Lançamentos!$K$5:$K$1004,$D399,Lançamentos!$U$5:$U$1004,H$5,Lançamentos!$W$5:$W$1004,'BH (3)'!$C$14),SUMIFS(Lançamentos!$Q$5:$Q$1004,Lançamentos!$J$5:$J$1004,$D399,Lançamentos!$U$5:$U$1004,H$5,Lançamentos!$W$5:$W$1004,'BH (3)'!$C$14)))</f>
        <v>x</v>
      </c>
      <c r="I399" s="88" t="str">
        <f>IF($D399="","x",IF('BH (3)'!$B$13=1,SUMIFS(Lançamentos!$Q$5:$Q$1004,Lançamentos!$K$5:$K$1004,$D399,Lançamentos!$U$5:$U$1004,I$5,Lançamentos!$W$5:$W$1004,'BH (3)'!$C$14),SUMIFS(Lançamentos!$Q$5:$Q$1004,Lançamentos!$J$5:$J$1004,$D399,Lançamentos!$U$5:$U$1004,I$5,Lançamentos!$W$5:$W$1004,'BH (3)'!$C$14)))</f>
        <v>x</v>
      </c>
      <c r="J399" s="88" t="str">
        <f>IF($D399="","x",IF('BH (3)'!$B$13=1,SUMIFS(Lançamentos!$Q$5:$Q$1004,Lançamentos!$K$5:$K$1004,$D399,Lançamentos!$U$5:$U$1004,J$5,Lançamentos!$W$5:$W$1004,'BH (3)'!$C$14),SUMIFS(Lançamentos!$Q$5:$Q$1004,Lançamentos!$J$5:$J$1004,$D399,Lançamentos!$U$5:$U$1004,J$5,Lançamentos!$W$5:$W$1004,'BH (3)'!$C$14)))</f>
        <v>x</v>
      </c>
      <c r="K399" s="88" t="str">
        <f>IF($D399="","x",IF('BH (3)'!$B$13=1,SUMIFS(Lançamentos!$Q$5:$Q$1004,Lançamentos!$K$5:$K$1004,$D399,Lançamentos!$U$5:$U$1004,K$5,Lançamentos!$W$5:$W$1004,'BH (3)'!$C$14),SUMIFS(Lançamentos!$Q$5:$Q$1004,Lançamentos!$J$5:$J$1004,$D399,Lançamentos!$U$5:$U$1004,K$5,Lançamentos!$W$5:$W$1004,'BH (3)'!$C$14)))</f>
        <v>x</v>
      </c>
      <c r="L399" s="88" t="str">
        <f>IF($D399="","x",IF('BH (3)'!$B$13=1,SUMIFS(Lançamentos!$Q$5:$Q$1004,Lançamentos!$K$5:$K$1004,$D399,Lançamentos!$U$5:$U$1004,L$5,Lançamentos!$W$5:$W$1004,'BH (3)'!$C$14),SUMIFS(Lançamentos!$Q$5:$Q$1004,Lançamentos!$J$5:$J$1004,$D399,Lançamentos!$U$5:$U$1004,L$5,Lançamentos!$W$5:$W$1004,'BH (3)'!$C$14)))</f>
        <v>x</v>
      </c>
      <c r="M399" s="88" t="str">
        <f>IF($D399="","x",IF('BH (3)'!$B$13=1,SUMIFS(Lançamentos!$Q$5:$Q$1004,Lançamentos!$K$5:$K$1004,$D399,Lançamentos!$U$5:$U$1004,M$5,Lançamentos!$W$5:$W$1004,'BH (3)'!$C$14),SUMIFS(Lançamentos!$Q$5:$Q$1004,Lançamentos!$J$5:$J$1004,$D399,Lançamentos!$U$5:$U$1004,M$5,Lançamentos!$W$5:$W$1004,'BH (3)'!$C$14)))</f>
        <v>x</v>
      </c>
      <c r="N399" s="88" t="str">
        <f>IF($D399="","x",IF('BH (3)'!$B$13=1,SUMIFS(Lançamentos!$Q$5:$Q$1004,Lançamentos!$K$5:$K$1004,$D399,Lançamentos!$U$5:$U$1004,N$5,Lançamentos!$W$5:$W$1004,'BH (3)'!$C$14),SUMIFS(Lançamentos!$Q$5:$Q$1004,Lançamentos!$J$5:$J$1004,$D399,Lançamentos!$U$5:$U$1004,N$5,Lançamentos!$W$5:$W$1004,'BH (3)'!$C$14)))</f>
        <v>x</v>
      </c>
      <c r="O399" s="88" t="str">
        <f>IF($D399="","x",IF('BH (3)'!$B$13=1,SUMIFS(Lançamentos!$Q$5:$Q$1004,Lançamentos!$K$5:$K$1004,$D399,Lançamentos!$U$5:$U$1004,O$5,Lançamentos!$W$5:$W$1004,'BH (3)'!$C$14),SUMIFS(Lançamentos!$Q$5:$Q$1004,Lançamentos!$J$5:$J$1004,$D399,Lançamentos!$U$5:$U$1004,O$5,Lançamentos!$W$5:$W$1004,'BH (3)'!$C$14)))</f>
        <v>x</v>
      </c>
      <c r="P399" s="88" t="str">
        <f>IF($D399="","x",IF('BH (3)'!$B$13=1,SUMIFS(Lançamentos!$Q$5:$Q$1004,Lançamentos!$K$5:$K$1004,$D399,Lançamentos!$U$5:$U$1004,P$5,Lançamentos!$W$5:$W$1004,'BH (3)'!$C$14),SUMIFS(Lançamentos!$Q$5:$Q$1004,Lançamentos!$J$5:$J$1004,$D399,Lançamentos!$U$5:$U$1004,P$5,Lançamentos!$W$5:$W$1004,'BH (3)'!$C$14)))</f>
        <v>x</v>
      </c>
      <c r="Q399" s="177" t="str">
        <f t="shared" si="13"/>
        <v/>
      </c>
    </row>
    <row r="400" spans="3:17" ht="45" customHeight="1" x14ac:dyDescent="0.25">
      <c r="C400" s="81" t="str">
        <f t="shared" si="12"/>
        <v/>
      </c>
      <c r="D400" s="170" t="str">
        <f>IF('BH (3)'!$B$13=1,IF(Adv!D398="","",Adv!D398),IF(Cli!D398="","",Cli!D398))</f>
        <v/>
      </c>
      <c r="E400" s="88" t="str">
        <f>IF($D400="","x",IF('BH (3)'!$B$13=1,SUMIFS(Lançamentos!$Q$5:$Q$1004,Lançamentos!$K$5:$K$1004,$D400,Lançamentos!$U$5:$U$1004,E$5,Lançamentos!$W$5:$W$1004,'BH (3)'!$C$14),SUMIFS(Lançamentos!$Q$5:$Q$1004,Lançamentos!$J$5:$J$1004,$D400,Lançamentos!$U$5:$U$1004,E$5,Lançamentos!$W$5:$W$1004,'BH (3)'!$C$14)))</f>
        <v>x</v>
      </c>
      <c r="F400" s="88" t="str">
        <f>IF($D400="","x",IF('BH (3)'!$B$13=1,SUMIFS(Lançamentos!$Q$5:$Q$1004,Lançamentos!$K$5:$K$1004,$D400,Lançamentos!$U$5:$U$1004,F$5,Lançamentos!$W$5:$W$1004,'BH (3)'!$C$14),SUMIFS(Lançamentos!$Q$5:$Q$1004,Lançamentos!$J$5:$J$1004,$D400,Lançamentos!$U$5:$U$1004,F$5,Lançamentos!$W$5:$W$1004,'BH (3)'!$C$14)))</f>
        <v>x</v>
      </c>
      <c r="G400" s="88" t="str">
        <f>IF($D400="","x",IF('BH (3)'!$B$13=1,SUMIFS(Lançamentos!$Q$5:$Q$1004,Lançamentos!$K$5:$K$1004,$D400,Lançamentos!$U$5:$U$1004,G$5,Lançamentos!$W$5:$W$1004,'BH (3)'!$C$14),SUMIFS(Lançamentos!$Q$5:$Q$1004,Lançamentos!$J$5:$J$1004,$D400,Lançamentos!$U$5:$U$1004,G$5,Lançamentos!$W$5:$W$1004,'BH (3)'!$C$14)))</f>
        <v>x</v>
      </c>
      <c r="H400" s="88" t="str">
        <f>IF($D400="","x",IF('BH (3)'!$B$13=1,SUMIFS(Lançamentos!$Q$5:$Q$1004,Lançamentos!$K$5:$K$1004,$D400,Lançamentos!$U$5:$U$1004,H$5,Lançamentos!$W$5:$W$1004,'BH (3)'!$C$14),SUMIFS(Lançamentos!$Q$5:$Q$1004,Lançamentos!$J$5:$J$1004,$D400,Lançamentos!$U$5:$U$1004,H$5,Lançamentos!$W$5:$W$1004,'BH (3)'!$C$14)))</f>
        <v>x</v>
      </c>
      <c r="I400" s="88" t="str">
        <f>IF($D400="","x",IF('BH (3)'!$B$13=1,SUMIFS(Lançamentos!$Q$5:$Q$1004,Lançamentos!$K$5:$K$1004,$D400,Lançamentos!$U$5:$U$1004,I$5,Lançamentos!$W$5:$W$1004,'BH (3)'!$C$14),SUMIFS(Lançamentos!$Q$5:$Q$1004,Lançamentos!$J$5:$J$1004,$D400,Lançamentos!$U$5:$U$1004,I$5,Lançamentos!$W$5:$W$1004,'BH (3)'!$C$14)))</f>
        <v>x</v>
      </c>
      <c r="J400" s="88" t="str">
        <f>IF($D400="","x",IF('BH (3)'!$B$13=1,SUMIFS(Lançamentos!$Q$5:$Q$1004,Lançamentos!$K$5:$K$1004,$D400,Lançamentos!$U$5:$U$1004,J$5,Lançamentos!$W$5:$W$1004,'BH (3)'!$C$14),SUMIFS(Lançamentos!$Q$5:$Q$1004,Lançamentos!$J$5:$J$1004,$D400,Lançamentos!$U$5:$U$1004,J$5,Lançamentos!$W$5:$W$1004,'BH (3)'!$C$14)))</f>
        <v>x</v>
      </c>
      <c r="K400" s="88" t="str">
        <f>IF($D400="","x",IF('BH (3)'!$B$13=1,SUMIFS(Lançamentos!$Q$5:$Q$1004,Lançamentos!$K$5:$K$1004,$D400,Lançamentos!$U$5:$U$1004,K$5,Lançamentos!$W$5:$W$1004,'BH (3)'!$C$14),SUMIFS(Lançamentos!$Q$5:$Q$1004,Lançamentos!$J$5:$J$1004,$D400,Lançamentos!$U$5:$U$1004,K$5,Lançamentos!$W$5:$W$1004,'BH (3)'!$C$14)))</f>
        <v>x</v>
      </c>
      <c r="L400" s="88" t="str">
        <f>IF($D400="","x",IF('BH (3)'!$B$13=1,SUMIFS(Lançamentos!$Q$5:$Q$1004,Lançamentos!$K$5:$K$1004,$D400,Lançamentos!$U$5:$U$1004,L$5,Lançamentos!$W$5:$W$1004,'BH (3)'!$C$14),SUMIFS(Lançamentos!$Q$5:$Q$1004,Lançamentos!$J$5:$J$1004,$D400,Lançamentos!$U$5:$U$1004,L$5,Lançamentos!$W$5:$W$1004,'BH (3)'!$C$14)))</f>
        <v>x</v>
      </c>
      <c r="M400" s="88" t="str">
        <f>IF($D400="","x",IF('BH (3)'!$B$13=1,SUMIFS(Lançamentos!$Q$5:$Q$1004,Lançamentos!$K$5:$K$1004,$D400,Lançamentos!$U$5:$U$1004,M$5,Lançamentos!$W$5:$W$1004,'BH (3)'!$C$14),SUMIFS(Lançamentos!$Q$5:$Q$1004,Lançamentos!$J$5:$J$1004,$D400,Lançamentos!$U$5:$U$1004,M$5,Lançamentos!$W$5:$W$1004,'BH (3)'!$C$14)))</f>
        <v>x</v>
      </c>
      <c r="N400" s="88" t="str">
        <f>IF($D400="","x",IF('BH (3)'!$B$13=1,SUMIFS(Lançamentos!$Q$5:$Q$1004,Lançamentos!$K$5:$K$1004,$D400,Lançamentos!$U$5:$U$1004,N$5,Lançamentos!$W$5:$W$1004,'BH (3)'!$C$14),SUMIFS(Lançamentos!$Q$5:$Q$1004,Lançamentos!$J$5:$J$1004,$D400,Lançamentos!$U$5:$U$1004,N$5,Lançamentos!$W$5:$W$1004,'BH (3)'!$C$14)))</f>
        <v>x</v>
      </c>
      <c r="O400" s="88" t="str">
        <f>IF($D400="","x",IF('BH (3)'!$B$13=1,SUMIFS(Lançamentos!$Q$5:$Q$1004,Lançamentos!$K$5:$K$1004,$D400,Lançamentos!$U$5:$U$1004,O$5,Lançamentos!$W$5:$W$1004,'BH (3)'!$C$14),SUMIFS(Lançamentos!$Q$5:$Q$1004,Lançamentos!$J$5:$J$1004,$D400,Lançamentos!$U$5:$U$1004,O$5,Lançamentos!$W$5:$W$1004,'BH (3)'!$C$14)))</f>
        <v>x</v>
      </c>
      <c r="P400" s="88" t="str">
        <f>IF($D400="","x",IF('BH (3)'!$B$13=1,SUMIFS(Lançamentos!$Q$5:$Q$1004,Lançamentos!$K$5:$K$1004,$D400,Lançamentos!$U$5:$U$1004,P$5,Lançamentos!$W$5:$W$1004,'BH (3)'!$C$14),SUMIFS(Lançamentos!$Q$5:$Q$1004,Lançamentos!$J$5:$J$1004,$D400,Lançamentos!$U$5:$U$1004,P$5,Lançamentos!$W$5:$W$1004,'BH (3)'!$C$14)))</f>
        <v>x</v>
      </c>
      <c r="Q400" s="177" t="str">
        <f t="shared" si="13"/>
        <v/>
      </c>
    </row>
    <row r="401" spans="3:17" ht="45" customHeight="1" x14ac:dyDescent="0.25">
      <c r="C401" s="81" t="str">
        <f t="shared" si="12"/>
        <v/>
      </c>
      <c r="D401" s="170" t="str">
        <f>IF('BH (3)'!$B$13=1,IF(Adv!D399="","",Adv!D399),IF(Cli!D399="","",Cli!D399))</f>
        <v/>
      </c>
      <c r="E401" s="88" t="str">
        <f>IF($D401="","x",IF('BH (3)'!$B$13=1,SUMIFS(Lançamentos!$Q$5:$Q$1004,Lançamentos!$K$5:$K$1004,$D401,Lançamentos!$U$5:$U$1004,E$5,Lançamentos!$W$5:$W$1004,'BH (3)'!$C$14),SUMIFS(Lançamentos!$Q$5:$Q$1004,Lançamentos!$J$5:$J$1004,$D401,Lançamentos!$U$5:$U$1004,E$5,Lançamentos!$W$5:$W$1004,'BH (3)'!$C$14)))</f>
        <v>x</v>
      </c>
      <c r="F401" s="88" t="str">
        <f>IF($D401="","x",IF('BH (3)'!$B$13=1,SUMIFS(Lançamentos!$Q$5:$Q$1004,Lançamentos!$K$5:$K$1004,$D401,Lançamentos!$U$5:$U$1004,F$5,Lançamentos!$W$5:$W$1004,'BH (3)'!$C$14),SUMIFS(Lançamentos!$Q$5:$Q$1004,Lançamentos!$J$5:$J$1004,$D401,Lançamentos!$U$5:$U$1004,F$5,Lançamentos!$W$5:$W$1004,'BH (3)'!$C$14)))</f>
        <v>x</v>
      </c>
      <c r="G401" s="88" t="str">
        <f>IF($D401="","x",IF('BH (3)'!$B$13=1,SUMIFS(Lançamentos!$Q$5:$Q$1004,Lançamentos!$K$5:$K$1004,$D401,Lançamentos!$U$5:$U$1004,G$5,Lançamentos!$W$5:$W$1004,'BH (3)'!$C$14),SUMIFS(Lançamentos!$Q$5:$Q$1004,Lançamentos!$J$5:$J$1004,$D401,Lançamentos!$U$5:$U$1004,G$5,Lançamentos!$W$5:$W$1004,'BH (3)'!$C$14)))</f>
        <v>x</v>
      </c>
      <c r="H401" s="88" t="str">
        <f>IF($D401="","x",IF('BH (3)'!$B$13=1,SUMIFS(Lançamentos!$Q$5:$Q$1004,Lançamentos!$K$5:$K$1004,$D401,Lançamentos!$U$5:$U$1004,H$5,Lançamentos!$W$5:$W$1004,'BH (3)'!$C$14),SUMIFS(Lançamentos!$Q$5:$Q$1004,Lançamentos!$J$5:$J$1004,$D401,Lançamentos!$U$5:$U$1004,H$5,Lançamentos!$W$5:$W$1004,'BH (3)'!$C$14)))</f>
        <v>x</v>
      </c>
      <c r="I401" s="88" t="str">
        <f>IF($D401="","x",IF('BH (3)'!$B$13=1,SUMIFS(Lançamentos!$Q$5:$Q$1004,Lançamentos!$K$5:$K$1004,$D401,Lançamentos!$U$5:$U$1004,I$5,Lançamentos!$W$5:$W$1004,'BH (3)'!$C$14),SUMIFS(Lançamentos!$Q$5:$Q$1004,Lançamentos!$J$5:$J$1004,$D401,Lançamentos!$U$5:$U$1004,I$5,Lançamentos!$W$5:$W$1004,'BH (3)'!$C$14)))</f>
        <v>x</v>
      </c>
      <c r="J401" s="88" t="str">
        <f>IF($D401="","x",IF('BH (3)'!$B$13=1,SUMIFS(Lançamentos!$Q$5:$Q$1004,Lançamentos!$K$5:$K$1004,$D401,Lançamentos!$U$5:$U$1004,J$5,Lançamentos!$W$5:$W$1004,'BH (3)'!$C$14),SUMIFS(Lançamentos!$Q$5:$Q$1004,Lançamentos!$J$5:$J$1004,$D401,Lançamentos!$U$5:$U$1004,J$5,Lançamentos!$W$5:$W$1004,'BH (3)'!$C$14)))</f>
        <v>x</v>
      </c>
      <c r="K401" s="88" t="str">
        <f>IF($D401="","x",IF('BH (3)'!$B$13=1,SUMIFS(Lançamentos!$Q$5:$Q$1004,Lançamentos!$K$5:$K$1004,$D401,Lançamentos!$U$5:$U$1004,K$5,Lançamentos!$W$5:$W$1004,'BH (3)'!$C$14),SUMIFS(Lançamentos!$Q$5:$Q$1004,Lançamentos!$J$5:$J$1004,$D401,Lançamentos!$U$5:$U$1004,K$5,Lançamentos!$W$5:$W$1004,'BH (3)'!$C$14)))</f>
        <v>x</v>
      </c>
      <c r="L401" s="88" t="str">
        <f>IF($D401="","x",IF('BH (3)'!$B$13=1,SUMIFS(Lançamentos!$Q$5:$Q$1004,Lançamentos!$K$5:$K$1004,$D401,Lançamentos!$U$5:$U$1004,L$5,Lançamentos!$W$5:$W$1004,'BH (3)'!$C$14),SUMIFS(Lançamentos!$Q$5:$Q$1004,Lançamentos!$J$5:$J$1004,$D401,Lançamentos!$U$5:$U$1004,L$5,Lançamentos!$W$5:$W$1004,'BH (3)'!$C$14)))</f>
        <v>x</v>
      </c>
      <c r="M401" s="88" t="str">
        <f>IF($D401="","x",IF('BH (3)'!$B$13=1,SUMIFS(Lançamentos!$Q$5:$Q$1004,Lançamentos!$K$5:$K$1004,$D401,Lançamentos!$U$5:$U$1004,M$5,Lançamentos!$W$5:$W$1004,'BH (3)'!$C$14),SUMIFS(Lançamentos!$Q$5:$Q$1004,Lançamentos!$J$5:$J$1004,$D401,Lançamentos!$U$5:$U$1004,M$5,Lançamentos!$W$5:$W$1004,'BH (3)'!$C$14)))</f>
        <v>x</v>
      </c>
      <c r="N401" s="88" t="str">
        <f>IF($D401="","x",IF('BH (3)'!$B$13=1,SUMIFS(Lançamentos!$Q$5:$Q$1004,Lançamentos!$K$5:$K$1004,$D401,Lançamentos!$U$5:$U$1004,N$5,Lançamentos!$W$5:$W$1004,'BH (3)'!$C$14),SUMIFS(Lançamentos!$Q$5:$Q$1004,Lançamentos!$J$5:$J$1004,$D401,Lançamentos!$U$5:$U$1004,N$5,Lançamentos!$W$5:$W$1004,'BH (3)'!$C$14)))</f>
        <v>x</v>
      </c>
      <c r="O401" s="88" t="str">
        <f>IF($D401="","x",IF('BH (3)'!$B$13=1,SUMIFS(Lançamentos!$Q$5:$Q$1004,Lançamentos!$K$5:$K$1004,$D401,Lançamentos!$U$5:$U$1004,O$5,Lançamentos!$W$5:$W$1004,'BH (3)'!$C$14),SUMIFS(Lançamentos!$Q$5:$Q$1004,Lançamentos!$J$5:$J$1004,$D401,Lançamentos!$U$5:$U$1004,O$5,Lançamentos!$W$5:$W$1004,'BH (3)'!$C$14)))</f>
        <v>x</v>
      </c>
      <c r="P401" s="88" t="str">
        <f>IF($D401="","x",IF('BH (3)'!$B$13=1,SUMIFS(Lançamentos!$Q$5:$Q$1004,Lançamentos!$K$5:$K$1004,$D401,Lançamentos!$U$5:$U$1004,P$5,Lançamentos!$W$5:$W$1004,'BH (3)'!$C$14),SUMIFS(Lançamentos!$Q$5:$Q$1004,Lançamentos!$J$5:$J$1004,$D401,Lançamentos!$U$5:$U$1004,P$5,Lançamentos!$W$5:$W$1004,'BH (3)'!$C$14)))</f>
        <v>x</v>
      </c>
      <c r="Q401" s="177" t="str">
        <f t="shared" si="13"/>
        <v/>
      </c>
    </row>
    <row r="402" spans="3:17" ht="45" customHeight="1" x14ac:dyDescent="0.25">
      <c r="C402" s="81" t="str">
        <f t="shared" si="12"/>
        <v/>
      </c>
      <c r="D402" s="170" t="str">
        <f>IF('BH (3)'!$B$13=1,IF(Adv!D400="","",Adv!D400),IF(Cli!D400="","",Cli!D400))</f>
        <v/>
      </c>
      <c r="E402" s="88" t="str">
        <f>IF($D402="","x",IF('BH (3)'!$B$13=1,SUMIFS(Lançamentos!$Q$5:$Q$1004,Lançamentos!$K$5:$K$1004,$D402,Lançamentos!$U$5:$U$1004,E$5,Lançamentos!$W$5:$W$1004,'BH (3)'!$C$14),SUMIFS(Lançamentos!$Q$5:$Q$1004,Lançamentos!$J$5:$J$1004,$D402,Lançamentos!$U$5:$U$1004,E$5,Lançamentos!$W$5:$W$1004,'BH (3)'!$C$14)))</f>
        <v>x</v>
      </c>
      <c r="F402" s="88" t="str">
        <f>IF($D402="","x",IF('BH (3)'!$B$13=1,SUMIFS(Lançamentos!$Q$5:$Q$1004,Lançamentos!$K$5:$K$1004,$D402,Lançamentos!$U$5:$U$1004,F$5,Lançamentos!$W$5:$W$1004,'BH (3)'!$C$14),SUMIFS(Lançamentos!$Q$5:$Q$1004,Lançamentos!$J$5:$J$1004,$D402,Lançamentos!$U$5:$U$1004,F$5,Lançamentos!$W$5:$W$1004,'BH (3)'!$C$14)))</f>
        <v>x</v>
      </c>
      <c r="G402" s="88" t="str">
        <f>IF($D402="","x",IF('BH (3)'!$B$13=1,SUMIFS(Lançamentos!$Q$5:$Q$1004,Lançamentos!$K$5:$K$1004,$D402,Lançamentos!$U$5:$U$1004,G$5,Lançamentos!$W$5:$W$1004,'BH (3)'!$C$14),SUMIFS(Lançamentos!$Q$5:$Q$1004,Lançamentos!$J$5:$J$1004,$D402,Lançamentos!$U$5:$U$1004,G$5,Lançamentos!$W$5:$W$1004,'BH (3)'!$C$14)))</f>
        <v>x</v>
      </c>
      <c r="H402" s="88" t="str">
        <f>IF($D402="","x",IF('BH (3)'!$B$13=1,SUMIFS(Lançamentos!$Q$5:$Q$1004,Lançamentos!$K$5:$K$1004,$D402,Lançamentos!$U$5:$U$1004,H$5,Lançamentos!$W$5:$W$1004,'BH (3)'!$C$14),SUMIFS(Lançamentos!$Q$5:$Q$1004,Lançamentos!$J$5:$J$1004,$D402,Lançamentos!$U$5:$U$1004,H$5,Lançamentos!$W$5:$W$1004,'BH (3)'!$C$14)))</f>
        <v>x</v>
      </c>
      <c r="I402" s="88" t="str">
        <f>IF($D402="","x",IF('BH (3)'!$B$13=1,SUMIFS(Lançamentos!$Q$5:$Q$1004,Lançamentos!$K$5:$K$1004,$D402,Lançamentos!$U$5:$U$1004,I$5,Lançamentos!$W$5:$W$1004,'BH (3)'!$C$14),SUMIFS(Lançamentos!$Q$5:$Q$1004,Lançamentos!$J$5:$J$1004,$D402,Lançamentos!$U$5:$U$1004,I$5,Lançamentos!$W$5:$W$1004,'BH (3)'!$C$14)))</f>
        <v>x</v>
      </c>
      <c r="J402" s="88" t="str">
        <f>IF($D402="","x",IF('BH (3)'!$B$13=1,SUMIFS(Lançamentos!$Q$5:$Q$1004,Lançamentos!$K$5:$K$1004,$D402,Lançamentos!$U$5:$U$1004,J$5,Lançamentos!$W$5:$W$1004,'BH (3)'!$C$14),SUMIFS(Lançamentos!$Q$5:$Q$1004,Lançamentos!$J$5:$J$1004,$D402,Lançamentos!$U$5:$U$1004,J$5,Lançamentos!$W$5:$W$1004,'BH (3)'!$C$14)))</f>
        <v>x</v>
      </c>
      <c r="K402" s="88" t="str">
        <f>IF($D402="","x",IF('BH (3)'!$B$13=1,SUMIFS(Lançamentos!$Q$5:$Q$1004,Lançamentos!$K$5:$K$1004,$D402,Lançamentos!$U$5:$U$1004,K$5,Lançamentos!$W$5:$W$1004,'BH (3)'!$C$14),SUMIFS(Lançamentos!$Q$5:$Q$1004,Lançamentos!$J$5:$J$1004,$D402,Lançamentos!$U$5:$U$1004,K$5,Lançamentos!$W$5:$W$1004,'BH (3)'!$C$14)))</f>
        <v>x</v>
      </c>
      <c r="L402" s="88" t="str">
        <f>IF($D402="","x",IF('BH (3)'!$B$13=1,SUMIFS(Lançamentos!$Q$5:$Q$1004,Lançamentos!$K$5:$K$1004,$D402,Lançamentos!$U$5:$U$1004,L$5,Lançamentos!$W$5:$W$1004,'BH (3)'!$C$14),SUMIFS(Lançamentos!$Q$5:$Q$1004,Lançamentos!$J$5:$J$1004,$D402,Lançamentos!$U$5:$U$1004,L$5,Lançamentos!$W$5:$W$1004,'BH (3)'!$C$14)))</f>
        <v>x</v>
      </c>
      <c r="M402" s="88" t="str">
        <f>IF($D402="","x",IF('BH (3)'!$B$13=1,SUMIFS(Lançamentos!$Q$5:$Q$1004,Lançamentos!$K$5:$K$1004,$D402,Lançamentos!$U$5:$U$1004,M$5,Lançamentos!$W$5:$W$1004,'BH (3)'!$C$14),SUMIFS(Lançamentos!$Q$5:$Q$1004,Lançamentos!$J$5:$J$1004,$D402,Lançamentos!$U$5:$U$1004,M$5,Lançamentos!$W$5:$W$1004,'BH (3)'!$C$14)))</f>
        <v>x</v>
      </c>
      <c r="N402" s="88" t="str">
        <f>IF($D402="","x",IF('BH (3)'!$B$13=1,SUMIFS(Lançamentos!$Q$5:$Q$1004,Lançamentos!$K$5:$K$1004,$D402,Lançamentos!$U$5:$U$1004,N$5,Lançamentos!$W$5:$W$1004,'BH (3)'!$C$14),SUMIFS(Lançamentos!$Q$5:$Q$1004,Lançamentos!$J$5:$J$1004,$D402,Lançamentos!$U$5:$U$1004,N$5,Lançamentos!$W$5:$W$1004,'BH (3)'!$C$14)))</f>
        <v>x</v>
      </c>
      <c r="O402" s="88" t="str">
        <f>IF($D402="","x",IF('BH (3)'!$B$13=1,SUMIFS(Lançamentos!$Q$5:$Q$1004,Lançamentos!$K$5:$K$1004,$D402,Lançamentos!$U$5:$U$1004,O$5,Lançamentos!$W$5:$W$1004,'BH (3)'!$C$14),SUMIFS(Lançamentos!$Q$5:$Q$1004,Lançamentos!$J$5:$J$1004,$D402,Lançamentos!$U$5:$U$1004,O$5,Lançamentos!$W$5:$W$1004,'BH (3)'!$C$14)))</f>
        <v>x</v>
      </c>
      <c r="P402" s="88" t="str">
        <f>IF($D402="","x",IF('BH (3)'!$B$13=1,SUMIFS(Lançamentos!$Q$5:$Q$1004,Lançamentos!$K$5:$K$1004,$D402,Lançamentos!$U$5:$U$1004,P$5,Lançamentos!$W$5:$W$1004,'BH (3)'!$C$14),SUMIFS(Lançamentos!$Q$5:$Q$1004,Lançamentos!$J$5:$J$1004,$D402,Lançamentos!$U$5:$U$1004,P$5,Lançamentos!$W$5:$W$1004,'BH (3)'!$C$14)))</f>
        <v>x</v>
      </c>
      <c r="Q402" s="177" t="str">
        <f t="shared" si="13"/>
        <v/>
      </c>
    </row>
    <row r="403" spans="3:17" ht="45" customHeight="1" x14ac:dyDescent="0.25">
      <c r="C403" s="81" t="str">
        <f t="shared" si="12"/>
        <v/>
      </c>
      <c r="D403" s="170" t="str">
        <f>IF('BH (3)'!$B$13=1,IF(Adv!D401="","",Adv!D401),IF(Cli!D401="","",Cli!D401))</f>
        <v/>
      </c>
      <c r="E403" s="88" t="str">
        <f>IF($D403="","x",IF('BH (3)'!$B$13=1,SUMIFS(Lançamentos!$Q$5:$Q$1004,Lançamentos!$K$5:$K$1004,$D403,Lançamentos!$U$5:$U$1004,E$5,Lançamentos!$W$5:$W$1004,'BH (3)'!$C$14),SUMIFS(Lançamentos!$Q$5:$Q$1004,Lançamentos!$J$5:$J$1004,$D403,Lançamentos!$U$5:$U$1004,E$5,Lançamentos!$W$5:$W$1004,'BH (3)'!$C$14)))</f>
        <v>x</v>
      </c>
      <c r="F403" s="88" t="str">
        <f>IF($D403="","x",IF('BH (3)'!$B$13=1,SUMIFS(Lançamentos!$Q$5:$Q$1004,Lançamentos!$K$5:$K$1004,$D403,Lançamentos!$U$5:$U$1004,F$5,Lançamentos!$W$5:$W$1004,'BH (3)'!$C$14),SUMIFS(Lançamentos!$Q$5:$Q$1004,Lançamentos!$J$5:$J$1004,$D403,Lançamentos!$U$5:$U$1004,F$5,Lançamentos!$W$5:$W$1004,'BH (3)'!$C$14)))</f>
        <v>x</v>
      </c>
      <c r="G403" s="88" t="str">
        <f>IF($D403="","x",IF('BH (3)'!$B$13=1,SUMIFS(Lançamentos!$Q$5:$Q$1004,Lançamentos!$K$5:$K$1004,$D403,Lançamentos!$U$5:$U$1004,G$5,Lançamentos!$W$5:$W$1004,'BH (3)'!$C$14),SUMIFS(Lançamentos!$Q$5:$Q$1004,Lançamentos!$J$5:$J$1004,$D403,Lançamentos!$U$5:$U$1004,G$5,Lançamentos!$W$5:$W$1004,'BH (3)'!$C$14)))</f>
        <v>x</v>
      </c>
      <c r="H403" s="88" t="str">
        <f>IF($D403="","x",IF('BH (3)'!$B$13=1,SUMIFS(Lançamentos!$Q$5:$Q$1004,Lançamentos!$K$5:$K$1004,$D403,Lançamentos!$U$5:$U$1004,H$5,Lançamentos!$W$5:$W$1004,'BH (3)'!$C$14),SUMIFS(Lançamentos!$Q$5:$Q$1004,Lançamentos!$J$5:$J$1004,$D403,Lançamentos!$U$5:$U$1004,H$5,Lançamentos!$W$5:$W$1004,'BH (3)'!$C$14)))</f>
        <v>x</v>
      </c>
      <c r="I403" s="88" t="str">
        <f>IF($D403="","x",IF('BH (3)'!$B$13=1,SUMIFS(Lançamentos!$Q$5:$Q$1004,Lançamentos!$K$5:$K$1004,$D403,Lançamentos!$U$5:$U$1004,I$5,Lançamentos!$W$5:$W$1004,'BH (3)'!$C$14),SUMIFS(Lançamentos!$Q$5:$Q$1004,Lançamentos!$J$5:$J$1004,$D403,Lançamentos!$U$5:$U$1004,I$5,Lançamentos!$W$5:$W$1004,'BH (3)'!$C$14)))</f>
        <v>x</v>
      </c>
      <c r="J403" s="88" t="str">
        <f>IF($D403="","x",IF('BH (3)'!$B$13=1,SUMIFS(Lançamentos!$Q$5:$Q$1004,Lançamentos!$K$5:$K$1004,$D403,Lançamentos!$U$5:$U$1004,J$5,Lançamentos!$W$5:$W$1004,'BH (3)'!$C$14),SUMIFS(Lançamentos!$Q$5:$Q$1004,Lançamentos!$J$5:$J$1004,$D403,Lançamentos!$U$5:$U$1004,J$5,Lançamentos!$W$5:$W$1004,'BH (3)'!$C$14)))</f>
        <v>x</v>
      </c>
      <c r="K403" s="88" t="str">
        <f>IF($D403="","x",IF('BH (3)'!$B$13=1,SUMIFS(Lançamentos!$Q$5:$Q$1004,Lançamentos!$K$5:$K$1004,$D403,Lançamentos!$U$5:$U$1004,K$5,Lançamentos!$W$5:$W$1004,'BH (3)'!$C$14),SUMIFS(Lançamentos!$Q$5:$Q$1004,Lançamentos!$J$5:$J$1004,$D403,Lançamentos!$U$5:$U$1004,K$5,Lançamentos!$W$5:$W$1004,'BH (3)'!$C$14)))</f>
        <v>x</v>
      </c>
      <c r="L403" s="88" t="str">
        <f>IF($D403="","x",IF('BH (3)'!$B$13=1,SUMIFS(Lançamentos!$Q$5:$Q$1004,Lançamentos!$K$5:$K$1004,$D403,Lançamentos!$U$5:$U$1004,L$5,Lançamentos!$W$5:$W$1004,'BH (3)'!$C$14),SUMIFS(Lançamentos!$Q$5:$Q$1004,Lançamentos!$J$5:$J$1004,$D403,Lançamentos!$U$5:$U$1004,L$5,Lançamentos!$W$5:$W$1004,'BH (3)'!$C$14)))</f>
        <v>x</v>
      </c>
      <c r="M403" s="88" t="str">
        <f>IF($D403="","x",IF('BH (3)'!$B$13=1,SUMIFS(Lançamentos!$Q$5:$Q$1004,Lançamentos!$K$5:$K$1004,$D403,Lançamentos!$U$5:$U$1004,M$5,Lançamentos!$W$5:$W$1004,'BH (3)'!$C$14),SUMIFS(Lançamentos!$Q$5:$Q$1004,Lançamentos!$J$5:$J$1004,$D403,Lançamentos!$U$5:$U$1004,M$5,Lançamentos!$W$5:$W$1004,'BH (3)'!$C$14)))</f>
        <v>x</v>
      </c>
      <c r="N403" s="88" t="str">
        <f>IF($D403="","x",IF('BH (3)'!$B$13=1,SUMIFS(Lançamentos!$Q$5:$Q$1004,Lançamentos!$K$5:$K$1004,$D403,Lançamentos!$U$5:$U$1004,N$5,Lançamentos!$W$5:$W$1004,'BH (3)'!$C$14),SUMIFS(Lançamentos!$Q$5:$Q$1004,Lançamentos!$J$5:$J$1004,$D403,Lançamentos!$U$5:$U$1004,N$5,Lançamentos!$W$5:$W$1004,'BH (3)'!$C$14)))</f>
        <v>x</v>
      </c>
      <c r="O403" s="88" t="str">
        <f>IF($D403="","x",IF('BH (3)'!$B$13=1,SUMIFS(Lançamentos!$Q$5:$Q$1004,Lançamentos!$K$5:$K$1004,$D403,Lançamentos!$U$5:$U$1004,O$5,Lançamentos!$W$5:$W$1004,'BH (3)'!$C$14),SUMIFS(Lançamentos!$Q$5:$Q$1004,Lançamentos!$J$5:$J$1004,$D403,Lançamentos!$U$5:$U$1004,O$5,Lançamentos!$W$5:$W$1004,'BH (3)'!$C$14)))</f>
        <v>x</v>
      </c>
      <c r="P403" s="88" t="str">
        <f>IF($D403="","x",IF('BH (3)'!$B$13=1,SUMIFS(Lançamentos!$Q$5:$Q$1004,Lançamentos!$K$5:$K$1004,$D403,Lançamentos!$U$5:$U$1004,P$5,Lançamentos!$W$5:$W$1004,'BH (3)'!$C$14),SUMIFS(Lançamentos!$Q$5:$Q$1004,Lançamentos!$J$5:$J$1004,$D403,Lançamentos!$U$5:$U$1004,P$5,Lançamentos!$W$5:$W$1004,'BH (3)'!$C$14)))</f>
        <v>x</v>
      </c>
      <c r="Q403" s="177" t="str">
        <f t="shared" si="13"/>
        <v/>
      </c>
    </row>
    <row r="404" spans="3:17" ht="45" customHeight="1" x14ac:dyDescent="0.25">
      <c r="C404" s="81" t="str">
        <f t="shared" si="12"/>
        <v/>
      </c>
      <c r="D404" s="170" t="str">
        <f>IF('BH (3)'!$B$13=1,IF(Adv!D402="","",Adv!D402),IF(Cli!D402="","",Cli!D402))</f>
        <v/>
      </c>
      <c r="E404" s="88" t="str">
        <f>IF($D404="","x",IF('BH (3)'!$B$13=1,SUMIFS(Lançamentos!$Q$5:$Q$1004,Lançamentos!$K$5:$K$1004,$D404,Lançamentos!$U$5:$U$1004,E$5,Lançamentos!$W$5:$W$1004,'BH (3)'!$C$14),SUMIFS(Lançamentos!$Q$5:$Q$1004,Lançamentos!$J$5:$J$1004,$D404,Lançamentos!$U$5:$U$1004,E$5,Lançamentos!$W$5:$W$1004,'BH (3)'!$C$14)))</f>
        <v>x</v>
      </c>
      <c r="F404" s="88" t="str">
        <f>IF($D404="","x",IF('BH (3)'!$B$13=1,SUMIFS(Lançamentos!$Q$5:$Q$1004,Lançamentos!$K$5:$K$1004,$D404,Lançamentos!$U$5:$U$1004,F$5,Lançamentos!$W$5:$W$1004,'BH (3)'!$C$14),SUMIFS(Lançamentos!$Q$5:$Q$1004,Lançamentos!$J$5:$J$1004,$D404,Lançamentos!$U$5:$U$1004,F$5,Lançamentos!$W$5:$W$1004,'BH (3)'!$C$14)))</f>
        <v>x</v>
      </c>
      <c r="G404" s="88" t="str">
        <f>IF($D404="","x",IF('BH (3)'!$B$13=1,SUMIFS(Lançamentos!$Q$5:$Q$1004,Lançamentos!$K$5:$K$1004,$D404,Lançamentos!$U$5:$U$1004,G$5,Lançamentos!$W$5:$W$1004,'BH (3)'!$C$14),SUMIFS(Lançamentos!$Q$5:$Q$1004,Lançamentos!$J$5:$J$1004,$D404,Lançamentos!$U$5:$U$1004,G$5,Lançamentos!$W$5:$W$1004,'BH (3)'!$C$14)))</f>
        <v>x</v>
      </c>
      <c r="H404" s="88" t="str">
        <f>IF($D404="","x",IF('BH (3)'!$B$13=1,SUMIFS(Lançamentos!$Q$5:$Q$1004,Lançamentos!$K$5:$K$1004,$D404,Lançamentos!$U$5:$U$1004,H$5,Lançamentos!$W$5:$W$1004,'BH (3)'!$C$14),SUMIFS(Lançamentos!$Q$5:$Q$1004,Lançamentos!$J$5:$J$1004,$D404,Lançamentos!$U$5:$U$1004,H$5,Lançamentos!$W$5:$W$1004,'BH (3)'!$C$14)))</f>
        <v>x</v>
      </c>
      <c r="I404" s="88" t="str">
        <f>IF($D404="","x",IF('BH (3)'!$B$13=1,SUMIFS(Lançamentos!$Q$5:$Q$1004,Lançamentos!$K$5:$K$1004,$D404,Lançamentos!$U$5:$U$1004,I$5,Lançamentos!$W$5:$W$1004,'BH (3)'!$C$14),SUMIFS(Lançamentos!$Q$5:$Q$1004,Lançamentos!$J$5:$J$1004,$D404,Lançamentos!$U$5:$U$1004,I$5,Lançamentos!$W$5:$W$1004,'BH (3)'!$C$14)))</f>
        <v>x</v>
      </c>
      <c r="J404" s="88" t="str">
        <f>IF($D404="","x",IF('BH (3)'!$B$13=1,SUMIFS(Lançamentos!$Q$5:$Q$1004,Lançamentos!$K$5:$K$1004,$D404,Lançamentos!$U$5:$U$1004,J$5,Lançamentos!$W$5:$W$1004,'BH (3)'!$C$14),SUMIFS(Lançamentos!$Q$5:$Q$1004,Lançamentos!$J$5:$J$1004,$D404,Lançamentos!$U$5:$U$1004,J$5,Lançamentos!$W$5:$W$1004,'BH (3)'!$C$14)))</f>
        <v>x</v>
      </c>
      <c r="K404" s="88" t="str">
        <f>IF($D404="","x",IF('BH (3)'!$B$13=1,SUMIFS(Lançamentos!$Q$5:$Q$1004,Lançamentos!$K$5:$K$1004,$D404,Lançamentos!$U$5:$U$1004,K$5,Lançamentos!$W$5:$W$1004,'BH (3)'!$C$14),SUMIFS(Lançamentos!$Q$5:$Q$1004,Lançamentos!$J$5:$J$1004,$D404,Lançamentos!$U$5:$U$1004,K$5,Lançamentos!$W$5:$W$1004,'BH (3)'!$C$14)))</f>
        <v>x</v>
      </c>
      <c r="L404" s="88" t="str">
        <f>IF($D404="","x",IF('BH (3)'!$B$13=1,SUMIFS(Lançamentos!$Q$5:$Q$1004,Lançamentos!$K$5:$K$1004,$D404,Lançamentos!$U$5:$U$1004,L$5,Lançamentos!$W$5:$W$1004,'BH (3)'!$C$14),SUMIFS(Lançamentos!$Q$5:$Q$1004,Lançamentos!$J$5:$J$1004,$D404,Lançamentos!$U$5:$U$1004,L$5,Lançamentos!$W$5:$W$1004,'BH (3)'!$C$14)))</f>
        <v>x</v>
      </c>
      <c r="M404" s="88" t="str">
        <f>IF($D404="","x",IF('BH (3)'!$B$13=1,SUMIFS(Lançamentos!$Q$5:$Q$1004,Lançamentos!$K$5:$K$1004,$D404,Lançamentos!$U$5:$U$1004,M$5,Lançamentos!$W$5:$W$1004,'BH (3)'!$C$14),SUMIFS(Lançamentos!$Q$5:$Q$1004,Lançamentos!$J$5:$J$1004,$D404,Lançamentos!$U$5:$U$1004,M$5,Lançamentos!$W$5:$W$1004,'BH (3)'!$C$14)))</f>
        <v>x</v>
      </c>
      <c r="N404" s="88" t="str">
        <f>IF($D404="","x",IF('BH (3)'!$B$13=1,SUMIFS(Lançamentos!$Q$5:$Q$1004,Lançamentos!$K$5:$K$1004,$D404,Lançamentos!$U$5:$U$1004,N$5,Lançamentos!$W$5:$W$1004,'BH (3)'!$C$14),SUMIFS(Lançamentos!$Q$5:$Q$1004,Lançamentos!$J$5:$J$1004,$D404,Lançamentos!$U$5:$U$1004,N$5,Lançamentos!$W$5:$W$1004,'BH (3)'!$C$14)))</f>
        <v>x</v>
      </c>
      <c r="O404" s="88" t="str">
        <f>IF($D404="","x",IF('BH (3)'!$B$13=1,SUMIFS(Lançamentos!$Q$5:$Q$1004,Lançamentos!$K$5:$K$1004,$D404,Lançamentos!$U$5:$U$1004,O$5,Lançamentos!$W$5:$W$1004,'BH (3)'!$C$14),SUMIFS(Lançamentos!$Q$5:$Q$1004,Lançamentos!$J$5:$J$1004,$D404,Lançamentos!$U$5:$U$1004,O$5,Lançamentos!$W$5:$W$1004,'BH (3)'!$C$14)))</f>
        <v>x</v>
      </c>
      <c r="P404" s="88" t="str">
        <f>IF($D404="","x",IF('BH (3)'!$B$13=1,SUMIFS(Lançamentos!$Q$5:$Q$1004,Lançamentos!$K$5:$K$1004,$D404,Lançamentos!$U$5:$U$1004,P$5,Lançamentos!$W$5:$W$1004,'BH (3)'!$C$14),SUMIFS(Lançamentos!$Q$5:$Q$1004,Lançamentos!$J$5:$J$1004,$D404,Lançamentos!$U$5:$U$1004,P$5,Lançamentos!$W$5:$W$1004,'BH (3)'!$C$14)))</f>
        <v>x</v>
      </c>
      <c r="Q404" s="177" t="str">
        <f t="shared" si="13"/>
        <v/>
      </c>
    </row>
    <row r="405" spans="3:17" ht="45" customHeight="1" x14ac:dyDescent="0.25">
      <c r="C405" s="81" t="str">
        <f t="shared" si="12"/>
        <v/>
      </c>
      <c r="D405" s="170" t="str">
        <f>IF('BH (3)'!$B$13=1,IF(Adv!D403="","",Adv!D403),IF(Cli!D403="","",Cli!D403))</f>
        <v/>
      </c>
      <c r="E405" s="88" t="str">
        <f>IF($D405="","x",IF('BH (3)'!$B$13=1,SUMIFS(Lançamentos!$Q$5:$Q$1004,Lançamentos!$K$5:$K$1004,$D405,Lançamentos!$U$5:$U$1004,E$5,Lançamentos!$W$5:$W$1004,'BH (3)'!$C$14),SUMIFS(Lançamentos!$Q$5:$Q$1004,Lançamentos!$J$5:$J$1004,$D405,Lançamentos!$U$5:$U$1004,E$5,Lançamentos!$W$5:$W$1004,'BH (3)'!$C$14)))</f>
        <v>x</v>
      </c>
      <c r="F405" s="88" t="str">
        <f>IF($D405="","x",IF('BH (3)'!$B$13=1,SUMIFS(Lançamentos!$Q$5:$Q$1004,Lançamentos!$K$5:$K$1004,$D405,Lançamentos!$U$5:$U$1004,F$5,Lançamentos!$W$5:$W$1004,'BH (3)'!$C$14),SUMIFS(Lançamentos!$Q$5:$Q$1004,Lançamentos!$J$5:$J$1004,$D405,Lançamentos!$U$5:$U$1004,F$5,Lançamentos!$W$5:$W$1004,'BH (3)'!$C$14)))</f>
        <v>x</v>
      </c>
      <c r="G405" s="88" t="str">
        <f>IF($D405="","x",IF('BH (3)'!$B$13=1,SUMIFS(Lançamentos!$Q$5:$Q$1004,Lançamentos!$K$5:$K$1004,$D405,Lançamentos!$U$5:$U$1004,G$5,Lançamentos!$W$5:$W$1004,'BH (3)'!$C$14),SUMIFS(Lançamentos!$Q$5:$Q$1004,Lançamentos!$J$5:$J$1004,$D405,Lançamentos!$U$5:$U$1004,G$5,Lançamentos!$W$5:$W$1004,'BH (3)'!$C$14)))</f>
        <v>x</v>
      </c>
      <c r="H405" s="88" t="str">
        <f>IF($D405="","x",IF('BH (3)'!$B$13=1,SUMIFS(Lançamentos!$Q$5:$Q$1004,Lançamentos!$K$5:$K$1004,$D405,Lançamentos!$U$5:$U$1004,H$5,Lançamentos!$W$5:$W$1004,'BH (3)'!$C$14),SUMIFS(Lançamentos!$Q$5:$Q$1004,Lançamentos!$J$5:$J$1004,$D405,Lançamentos!$U$5:$U$1004,H$5,Lançamentos!$W$5:$W$1004,'BH (3)'!$C$14)))</f>
        <v>x</v>
      </c>
      <c r="I405" s="88" t="str">
        <f>IF($D405="","x",IF('BH (3)'!$B$13=1,SUMIFS(Lançamentos!$Q$5:$Q$1004,Lançamentos!$K$5:$K$1004,$D405,Lançamentos!$U$5:$U$1004,I$5,Lançamentos!$W$5:$W$1004,'BH (3)'!$C$14),SUMIFS(Lançamentos!$Q$5:$Q$1004,Lançamentos!$J$5:$J$1004,$D405,Lançamentos!$U$5:$U$1004,I$5,Lançamentos!$W$5:$W$1004,'BH (3)'!$C$14)))</f>
        <v>x</v>
      </c>
      <c r="J405" s="88" t="str">
        <f>IF($D405="","x",IF('BH (3)'!$B$13=1,SUMIFS(Lançamentos!$Q$5:$Q$1004,Lançamentos!$K$5:$K$1004,$D405,Lançamentos!$U$5:$U$1004,J$5,Lançamentos!$W$5:$W$1004,'BH (3)'!$C$14),SUMIFS(Lançamentos!$Q$5:$Q$1004,Lançamentos!$J$5:$J$1004,$D405,Lançamentos!$U$5:$U$1004,J$5,Lançamentos!$W$5:$W$1004,'BH (3)'!$C$14)))</f>
        <v>x</v>
      </c>
      <c r="K405" s="88" t="str">
        <f>IF($D405="","x",IF('BH (3)'!$B$13=1,SUMIFS(Lançamentos!$Q$5:$Q$1004,Lançamentos!$K$5:$K$1004,$D405,Lançamentos!$U$5:$U$1004,K$5,Lançamentos!$W$5:$W$1004,'BH (3)'!$C$14),SUMIFS(Lançamentos!$Q$5:$Q$1004,Lançamentos!$J$5:$J$1004,$D405,Lançamentos!$U$5:$U$1004,K$5,Lançamentos!$W$5:$W$1004,'BH (3)'!$C$14)))</f>
        <v>x</v>
      </c>
      <c r="L405" s="88" t="str">
        <f>IF($D405="","x",IF('BH (3)'!$B$13=1,SUMIFS(Lançamentos!$Q$5:$Q$1004,Lançamentos!$K$5:$K$1004,$D405,Lançamentos!$U$5:$U$1004,L$5,Lançamentos!$W$5:$W$1004,'BH (3)'!$C$14),SUMIFS(Lançamentos!$Q$5:$Q$1004,Lançamentos!$J$5:$J$1004,$D405,Lançamentos!$U$5:$U$1004,L$5,Lançamentos!$W$5:$W$1004,'BH (3)'!$C$14)))</f>
        <v>x</v>
      </c>
      <c r="M405" s="88" t="str">
        <f>IF($D405="","x",IF('BH (3)'!$B$13=1,SUMIFS(Lançamentos!$Q$5:$Q$1004,Lançamentos!$K$5:$K$1004,$D405,Lançamentos!$U$5:$U$1004,M$5,Lançamentos!$W$5:$W$1004,'BH (3)'!$C$14),SUMIFS(Lançamentos!$Q$5:$Q$1004,Lançamentos!$J$5:$J$1004,$D405,Lançamentos!$U$5:$U$1004,M$5,Lançamentos!$W$5:$W$1004,'BH (3)'!$C$14)))</f>
        <v>x</v>
      </c>
      <c r="N405" s="88" t="str">
        <f>IF($D405="","x",IF('BH (3)'!$B$13=1,SUMIFS(Lançamentos!$Q$5:$Q$1004,Lançamentos!$K$5:$K$1004,$D405,Lançamentos!$U$5:$U$1004,N$5,Lançamentos!$W$5:$W$1004,'BH (3)'!$C$14),SUMIFS(Lançamentos!$Q$5:$Q$1004,Lançamentos!$J$5:$J$1004,$D405,Lançamentos!$U$5:$U$1004,N$5,Lançamentos!$W$5:$W$1004,'BH (3)'!$C$14)))</f>
        <v>x</v>
      </c>
      <c r="O405" s="88" t="str">
        <f>IF($D405="","x",IF('BH (3)'!$B$13=1,SUMIFS(Lançamentos!$Q$5:$Q$1004,Lançamentos!$K$5:$K$1004,$D405,Lançamentos!$U$5:$U$1004,O$5,Lançamentos!$W$5:$W$1004,'BH (3)'!$C$14),SUMIFS(Lançamentos!$Q$5:$Q$1004,Lançamentos!$J$5:$J$1004,$D405,Lançamentos!$U$5:$U$1004,O$5,Lançamentos!$W$5:$W$1004,'BH (3)'!$C$14)))</f>
        <v>x</v>
      </c>
      <c r="P405" s="88" t="str">
        <f>IF($D405="","x",IF('BH (3)'!$B$13=1,SUMIFS(Lançamentos!$Q$5:$Q$1004,Lançamentos!$K$5:$K$1004,$D405,Lançamentos!$U$5:$U$1004,P$5,Lançamentos!$W$5:$W$1004,'BH (3)'!$C$14),SUMIFS(Lançamentos!$Q$5:$Q$1004,Lançamentos!$J$5:$J$1004,$D405,Lançamentos!$U$5:$U$1004,P$5,Lançamentos!$W$5:$W$1004,'BH (3)'!$C$14)))</f>
        <v>x</v>
      </c>
      <c r="Q405" s="177" t="str">
        <f t="shared" si="13"/>
        <v/>
      </c>
    </row>
    <row r="406" spans="3:17" ht="45" customHeight="1" x14ac:dyDescent="0.25">
      <c r="C406" s="81" t="str">
        <f t="shared" si="12"/>
        <v/>
      </c>
      <c r="D406" s="170" t="str">
        <f>IF('BH (3)'!$B$13=1,IF(Adv!D404="","",Adv!D404),IF(Cli!D404="","",Cli!D404))</f>
        <v/>
      </c>
      <c r="E406" s="88" t="str">
        <f>IF($D406="","x",IF('BH (3)'!$B$13=1,SUMIFS(Lançamentos!$Q$5:$Q$1004,Lançamentos!$K$5:$K$1004,$D406,Lançamentos!$U$5:$U$1004,E$5,Lançamentos!$W$5:$W$1004,'BH (3)'!$C$14),SUMIFS(Lançamentos!$Q$5:$Q$1004,Lançamentos!$J$5:$J$1004,$D406,Lançamentos!$U$5:$U$1004,E$5,Lançamentos!$W$5:$W$1004,'BH (3)'!$C$14)))</f>
        <v>x</v>
      </c>
      <c r="F406" s="88" t="str">
        <f>IF($D406="","x",IF('BH (3)'!$B$13=1,SUMIFS(Lançamentos!$Q$5:$Q$1004,Lançamentos!$K$5:$K$1004,$D406,Lançamentos!$U$5:$U$1004,F$5,Lançamentos!$W$5:$W$1004,'BH (3)'!$C$14),SUMIFS(Lançamentos!$Q$5:$Q$1004,Lançamentos!$J$5:$J$1004,$D406,Lançamentos!$U$5:$U$1004,F$5,Lançamentos!$W$5:$W$1004,'BH (3)'!$C$14)))</f>
        <v>x</v>
      </c>
      <c r="G406" s="88" t="str">
        <f>IF($D406="","x",IF('BH (3)'!$B$13=1,SUMIFS(Lançamentos!$Q$5:$Q$1004,Lançamentos!$K$5:$K$1004,$D406,Lançamentos!$U$5:$U$1004,G$5,Lançamentos!$W$5:$W$1004,'BH (3)'!$C$14),SUMIFS(Lançamentos!$Q$5:$Q$1004,Lançamentos!$J$5:$J$1004,$D406,Lançamentos!$U$5:$U$1004,G$5,Lançamentos!$W$5:$W$1004,'BH (3)'!$C$14)))</f>
        <v>x</v>
      </c>
      <c r="H406" s="88" t="str">
        <f>IF($D406="","x",IF('BH (3)'!$B$13=1,SUMIFS(Lançamentos!$Q$5:$Q$1004,Lançamentos!$K$5:$K$1004,$D406,Lançamentos!$U$5:$U$1004,H$5,Lançamentos!$W$5:$W$1004,'BH (3)'!$C$14),SUMIFS(Lançamentos!$Q$5:$Q$1004,Lançamentos!$J$5:$J$1004,$D406,Lançamentos!$U$5:$U$1004,H$5,Lançamentos!$W$5:$W$1004,'BH (3)'!$C$14)))</f>
        <v>x</v>
      </c>
      <c r="I406" s="88" t="str">
        <f>IF($D406="","x",IF('BH (3)'!$B$13=1,SUMIFS(Lançamentos!$Q$5:$Q$1004,Lançamentos!$K$5:$K$1004,$D406,Lançamentos!$U$5:$U$1004,I$5,Lançamentos!$W$5:$W$1004,'BH (3)'!$C$14),SUMIFS(Lançamentos!$Q$5:$Q$1004,Lançamentos!$J$5:$J$1004,$D406,Lançamentos!$U$5:$U$1004,I$5,Lançamentos!$W$5:$W$1004,'BH (3)'!$C$14)))</f>
        <v>x</v>
      </c>
      <c r="J406" s="88" t="str">
        <f>IF($D406="","x",IF('BH (3)'!$B$13=1,SUMIFS(Lançamentos!$Q$5:$Q$1004,Lançamentos!$K$5:$K$1004,$D406,Lançamentos!$U$5:$U$1004,J$5,Lançamentos!$W$5:$W$1004,'BH (3)'!$C$14),SUMIFS(Lançamentos!$Q$5:$Q$1004,Lançamentos!$J$5:$J$1004,$D406,Lançamentos!$U$5:$U$1004,J$5,Lançamentos!$W$5:$W$1004,'BH (3)'!$C$14)))</f>
        <v>x</v>
      </c>
      <c r="K406" s="88" t="str">
        <f>IF($D406="","x",IF('BH (3)'!$B$13=1,SUMIFS(Lançamentos!$Q$5:$Q$1004,Lançamentos!$K$5:$K$1004,$D406,Lançamentos!$U$5:$U$1004,K$5,Lançamentos!$W$5:$W$1004,'BH (3)'!$C$14),SUMIFS(Lançamentos!$Q$5:$Q$1004,Lançamentos!$J$5:$J$1004,$D406,Lançamentos!$U$5:$U$1004,K$5,Lançamentos!$W$5:$W$1004,'BH (3)'!$C$14)))</f>
        <v>x</v>
      </c>
      <c r="L406" s="88" t="str">
        <f>IF($D406="","x",IF('BH (3)'!$B$13=1,SUMIFS(Lançamentos!$Q$5:$Q$1004,Lançamentos!$K$5:$K$1004,$D406,Lançamentos!$U$5:$U$1004,L$5,Lançamentos!$W$5:$W$1004,'BH (3)'!$C$14),SUMIFS(Lançamentos!$Q$5:$Q$1004,Lançamentos!$J$5:$J$1004,$D406,Lançamentos!$U$5:$U$1004,L$5,Lançamentos!$W$5:$W$1004,'BH (3)'!$C$14)))</f>
        <v>x</v>
      </c>
      <c r="M406" s="88" t="str">
        <f>IF($D406="","x",IF('BH (3)'!$B$13=1,SUMIFS(Lançamentos!$Q$5:$Q$1004,Lançamentos!$K$5:$K$1004,$D406,Lançamentos!$U$5:$U$1004,M$5,Lançamentos!$W$5:$W$1004,'BH (3)'!$C$14),SUMIFS(Lançamentos!$Q$5:$Q$1004,Lançamentos!$J$5:$J$1004,$D406,Lançamentos!$U$5:$U$1004,M$5,Lançamentos!$W$5:$W$1004,'BH (3)'!$C$14)))</f>
        <v>x</v>
      </c>
      <c r="N406" s="88" t="str">
        <f>IF($D406="","x",IF('BH (3)'!$B$13=1,SUMIFS(Lançamentos!$Q$5:$Q$1004,Lançamentos!$K$5:$K$1004,$D406,Lançamentos!$U$5:$U$1004,N$5,Lançamentos!$W$5:$W$1004,'BH (3)'!$C$14),SUMIFS(Lançamentos!$Q$5:$Q$1004,Lançamentos!$J$5:$J$1004,$D406,Lançamentos!$U$5:$U$1004,N$5,Lançamentos!$W$5:$W$1004,'BH (3)'!$C$14)))</f>
        <v>x</v>
      </c>
      <c r="O406" s="88" t="str">
        <f>IF($D406="","x",IF('BH (3)'!$B$13=1,SUMIFS(Lançamentos!$Q$5:$Q$1004,Lançamentos!$K$5:$K$1004,$D406,Lançamentos!$U$5:$U$1004,O$5,Lançamentos!$W$5:$W$1004,'BH (3)'!$C$14),SUMIFS(Lançamentos!$Q$5:$Q$1004,Lançamentos!$J$5:$J$1004,$D406,Lançamentos!$U$5:$U$1004,O$5,Lançamentos!$W$5:$W$1004,'BH (3)'!$C$14)))</f>
        <v>x</v>
      </c>
      <c r="P406" s="88" t="str">
        <f>IF($D406="","x",IF('BH (3)'!$B$13=1,SUMIFS(Lançamentos!$Q$5:$Q$1004,Lançamentos!$K$5:$K$1004,$D406,Lançamentos!$U$5:$U$1004,P$5,Lançamentos!$W$5:$W$1004,'BH (3)'!$C$14),SUMIFS(Lançamentos!$Q$5:$Q$1004,Lançamentos!$J$5:$J$1004,$D406,Lançamentos!$U$5:$U$1004,P$5,Lançamentos!$W$5:$W$1004,'BH (3)'!$C$14)))</f>
        <v>x</v>
      </c>
      <c r="Q406" s="177" t="str">
        <f t="shared" si="13"/>
        <v/>
      </c>
    </row>
    <row r="407" spans="3:17" ht="45" customHeight="1" x14ac:dyDescent="0.25">
      <c r="C407" s="81" t="str">
        <f t="shared" si="12"/>
        <v/>
      </c>
      <c r="D407" s="170" t="str">
        <f>IF('BH (3)'!$B$13=1,IF(Adv!D405="","",Adv!D405),IF(Cli!D405="","",Cli!D405))</f>
        <v/>
      </c>
      <c r="E407" s="88" t="str">
        <f>IF($D407="","x",IF('BH (3)'!$B$13=1,SUMIFS(Lançamentos!$Q$5:$Q$1004,Lançamentos!$K$5:$K$1004,$D407,Lançamentos!$U$5:$U$1004,E$5,Lançamentos!$W$5:$W$1004,'BH (3)'!$C$14),SUMIFS(Lançamentos!$Q$5:$Q$1004,Lançamentos!$J$5:$J$1004,$D407,Lançamentos!$U$5:$U$1004,E$5,Lançamentos!$W$5:$W$1004,'BH (3)'!$C$14)))</f>
        <v>x</v>
      </c>
      <c r="F407" s="88" t="str">
        <f>IF($D407="","x",IF('BH (3)'!$B$13=1,SUMIFS(Lançamentos!$Q$5:$Q$1004,Lançamentos!$K$5:$K$1004,$D407,Lançamentos!$U$5:$U$1004,F$5,Lançamentos!$W$5:$W$1004,'BH (3)'!$C$14),SUMIFS(Lançamentos!$Q$5:$Q$1004,Lançamentos!$J$5:$J$1004,$D407,Lançamentos!$U$5:$U$1004,F$5,Lançamentos!$W$5:$W$1004,'BH (3)'!$C$14)))</f>
        <v>x</v>
      </c>
      <c r="G407" s="88" t="str">
        <f>IF($D407="","x",IF('BH (3)'!$B$13=1,SUMIFS(Lançamentos!$Q$5:$Q$1004,Lançamentos!$K$5:$K$1004,$D407,Lançamentos!$U$5:$U$1004,G$5,Lançamentos!$W$5:$W$1004,'BH (3)'!$C$14),SUMIFS(Lançamentos!$Q$5:$Q$1004,Lançamentos!$J$5:$J$1004,$D407,Lançamentos!$U$5:$U$1004,G$5,Lançamentos!$W$5:$W$1004,'BH (3)'!$C$14)))</f>
        <v>x</v>
      </c>
      <c r="H407" s="88" t="str">
        <f>IF($D407="","x",IF('BH (3)'!$B$13=1,SUMIFS(Lançamentos!$Q$5:$Q$1004,Lançamentos!$K$5:$K$1004,$D407,Lançamentos!$U$5:$U$1004,H$5,Lançamentos!$W$5:$W$1004,'BH (3)'!$C$14),SUMIFS(Lançamentos!$Q$5:$Q$1004,Lançamentos!$J$5:$J$1004,$D407,Lançamentos!$U$5:$U$1004,H$5,Lançamentos!$W$5:$W$1004,'BH (3)'!$C$14)))</f>
        <v>x</v>
      </c>
      <c r="I407" s="88" t="str">
        <f>IF($D407="","x",IF('BH (3)'!$B$13=1,SUMIFS(Lançamentos!$Q$5:$Q$1004,Lançamentos!$K$5:$K$1004,$D407,Lançamentos!$U$5:$U$1004,I$5,Lançamentos!$W$5:$W$1004,'BH (3)'!$C$14),SUMIFS(Lançamentos!$Q$5:$Q$1004,Lançamentos!$J$5:$J$1004,$D407,Lançamentos!$U$5:$U$1004,I$5,Lançamentos!$W$5:$W$1004,'BH (3)'!$C$14)))</f>
        <v>x</v>
      </c>
      <c r="J407" s="88" t="str">
        <f>IF($D407="","x",IF('BH (3)'!$B$13=1,SUMIFS(Lançamentos!$Q$5:$Q$1004,Lançamentos!$K$5:$K$1004,$D407,Lançamentos!$U$5:$U$1004,J$5,Lançamentos!$W$5:$W$1004,'BH (3)'!$C$14),SUMIFS(Lançamentos!$Q$5:$Q$1004,Lançamentos!$J$5:$J$1004,$D407,Lançamentos!$U$5:$U$1004,J$5,Lançamentos!$W$5:$W$1004,'BH (3)'!$C$14)))</f>
        <v>x</v>
      </c>
      <c r="K407" s="88" t="str">
        <f>IF($D407="","x",IF('BH (3)'!$B$13=1,SUMIFS(Lançamentos!$Q$5:$Q$1004,Lançamentos!$K$5:$K$1004,$D407,Lançamentos!$U$5:$U$1004,K$5,Lançamentos!$W$5:$W$1004,'BH (3)'!$C$14),SUMIFS(Lançamentos!$Q$5:$Q$1004,Lançamentos!$J$5:$J$1004,$D407,Lançamentos!$U$5:$U$1004,K$5,Lançamentos!$W$5:$W$1004,'BH (3)'!$C$14)))</f>
        <v>x</v>
      </c>
      <c r="L407" s="88" t="str">
        <f>IF($D407="","x",IF('BH (3)'!$B$13=1,SUMIFS(Lançamentos!$Q$5:$Q$1004,Lançamentos!$K$5:$K$1004,$D407,Lançamentos!$U$5:$U$1004,L$5,Lançamentos!$W$5:$W$1004,'BH (3)'!$C$14),SUMIFS(Lançamentos!$Q$5:$Q$1004,Lançamentos!$J$5:$J$1004,$D407,Lançamentos!$U$5:$U$1004,L$5,Lançamentos!$W$5:$W$1004,'BH (3)'!$C$14)))</f>
        <v>x</v>
      </c>
      <c r="M407" s="88" t="str">
        <f>IF($D407="","x",IF('BH (3)'!$B$13=1,SUMIFS(Lançamentos!$Q$5:$Q$1004,Lançamentos!$K$5:$K$1004,$D407,Lançamentos!$U$5:$U$1004,M$5,Lançamentos!$W$5:$W$1004,'BH (3)'!$C$14),SUMIFS(Lançamentos!$Q$5:$Q$1004,Lançamentos!$J$5:$J$1004,$D407,Lançamentos!$U$5:$U$1004,M$5,Lançamentos!$W$5:$W$1004,'BH (3)'!$C$14)))</f>
        <v>x</v>
      </c>
      <c r="N407" s="88" t="str">
        <f>IF($D407="","x",IF('BH (3)'!$B$13=1,SUMIFS(Lançamentos!$Q$5:$Q$1004,Lançamentos!$K$5:$K$1004,$D407,Lançamentos!$U$5:$U$1004,N$5,Lançamentos!$W$5:$W$1004,'BH (3)'!$C$14),SUMIFS(Lançamentos!$Q$5:$Q$1004,Lançamentos!$J$5:$J$1004,$D407,Lançamentos!$U$5:$U$1004,N$5,Lançamentos!$W$5:$W$1004,'BH (3)'!$C$14)))</f>
        <v>x</v>
      </c>
      <c r="O407" s="88" t="str">
        <f>IF($D407="","x",IF('BH (3)'!$B$13=1,SUMIFS(Lançamentos!$Q$5:$Q$1004,Lançamentos!$K$5:$K$1004,$D407,Lançamentos!$U$5:$U$1004,O$5,Lançamentos!$W$5:$W$1004,'BH (3)'!$C$14),SUMIFS(Lançamentos!$Q$5:$Q$1004,Lançamentos!$J$5:$J$1004,$D407,Lançamentos!$U$5:$U$1004,O$5,Lançamentos!$W$5:$W$1004,'BH (3)'!$C$14)))</f>
        <v>x</v>
      </c>
      <c r="P407" s="88" t="str">
        <f>IF($D407="","x",IF('BH (3)'!$B$13=1,SUMIFS(Lançamentos!$Q$5:$Q$1004,Lançamentos!$K$5:$K$1004,$D407,Lançamentos!$U$5:$U$1004,P$5,Lançamentos!$W$5:$W$1004,'BH (3)'!$C$14),SUMIFS(Lançamentos!$Q$5:$Q$1004,Lançamentos!$J$5:$J$1004,$D407,Lançamentos!$U$5:$U$1004,P$5,Lançamentos!$W$5:$W$1004,'BH (3)'!$C$14)))</f>
        <v>x</v>
      </c>
      <c r="Q407" s="177" t="str">
        <f t="shared" si="13"/>
        <v/>
      </c>
    </row>
    <row r="408" spans="3:17" ht="45" customHeight="1" x14ac:dyDescent="0.25">
      <c r="C408" s="81" t="str">
        <f t="shared" si="12"/>
        <v/>
      </c>
      <c r="D408" s="170" t="str">
        <f>IF('BH (3)'!$B$13=1,IF(Adv!D406="","",Adv!D406),IF(Cli!D406="","",Cli!D406))</f>
        <v/>
      </c>
      <c r="E408" s="88" t="str">
        <f>IF($D408="","x",IF('BH (3)'!$B$13=1,SUMIFS(Lançamentos!$Q$5:$Q$1004,Lançamentos!$K$5:$K$1004,$D408,Lançamentos!$U$5:$U$1004,E$5,Lançamentos!$W$5:$W$1004,'BH (3)'!$C$14),SUMIFS(Lançamentos!$Q$5:$Q$1004,Lançamentos!$J$5:$J$1004,$D408,Lançamentos!$U$5:$U$1004,E$5,Lançamentos!$W$5:$W$1004,'BH (3)'!$C$14)))</f>
        <v>x</v>
      </c>
      <c r="F408" s="88" t="str">
        <f>IF($D408="","x",IF('BH (3)'!$B$13=1,SUMIFS(Lançamentos!$Q$5:$Q$1004,Lançamentos!$K$5:$K$1004,$D408,Lançamentos!$U$5:$U$1004,F$5,Lançamentos!$W$5:$W$1004,'BH (3)'!$C$14),SUMIFS(Lançamentos!$Q$5:$Q$1004,Lançamentos!$J$5:$J$1004,$D408,Lançamentos!$U$5:$U$1004,F$5,Lançamentos!$W$5:$W$1004,'BH (3)'!$C$14)))</f>
        <v>x</v>
      </c>
      <c r="G408" s="88" t="str">
        <f>IF($D408="","x",IF('BH (3)'!$B$13=1,SUMIFS(Lançamentos!$Q$5:$Q$1004,Lançamentos!$K$5:$K$1004,$D408,Lançamentos!$U$5:$U$1004,G$5,Lançamentos!$W$5:$W$1004,'BH (3)'!$C$14),SUMIFS(Lançamentos!$Q$5:$Q$1004,Lançamentos!$J$5:$J$1004,$D408,Lançamentos!$U$5:$U$1004,G$5,Lançamentos!$W$5:$W$1004,'BH (3)'!$C$14)))</f>
        <v>x</v>
      </c>
      <c r="H408" s="88" t="str">
        <f>IF($D408="","x",IF('BH (3)'!$B$13=1,SUMIFS(Lançamentos!$Q$5:$Q$1004,Lançamentos!$K$5:$K$1004,$D408,Lançamentos!$U$5:$U$1004,H$5,Lançamentos!$W$5:$W$1004,'BH (3)'!$C$14),SUMIFS(Lançamentos!$Q$5:$Q$1004,Lançamentos!$J$5:$J$1004,$D408,Lançamentos!$U$5:$U$1004,H$5,Lançamentos!$W$5:$W$1004,'BH (3)'!$C$14)))</f>
        <v>x</v>
      </c>
      <c r="I408" s="88" t="str">
        <f>IF($D408="","x",IF('BH (3)'!$B$13=1,SUMIFS(Lançamentos!$Q$5:$Q$1004,Lançamentos!$K$5:$K$1004,$D408,Lançamentos!$U$5:$U$1004,I$5,Lançamentos!$W$5:$W$1004,'BH (3)'!$C$14),SUMIFS(Lançamentos!$Q$5:$Q$1004,Lançamentos!$J$5:$J$1004,$D408,Lançamentos!$U$5:$U$1004,I$5,Lançamentos!$W$5:$W$1004,'BH (3)'!$C$14)))</f>
        <v>x</v>
      </c>
      <c r="J408" s="88" t="str">
        <f>IF($D408="","x",IF('BH (3)'!$B$13=1,SUMIFS(Lançamentos!$Q$5:$Q$1004,Lançamentos!$K$5:$K$1004,$D408,Lançamentos!$U$5:$U$1004,J$5,Lançamentos!$W$5:$W$1004,'BH (3)'!$C$14),SUMIFS(Lançamentos!$Q$5:$Q$1004,Lançamentos!$J$5:$J$1004,$D408,Lançamentos!$U$5:$U$1004,J$5,Lançamentos!$W$5:$W$1004,'BH (3)'!$C$14)))</f>
        <v>x</v>
      </c>
      <c r="K408" s="88" t="str">
        <f>IF($D408="","x",IF('BH (3)'!$B$13=1,SUMIFS(Lançamentos!$Q$5:$Q$1004,Lançamentos!$K$5:$K$1004,$D408,Lançamentos!$U$5:$U$1004,K$5,Lançamentos!$W$5:$W$1004,'BH (3)'!$C$14),SUMIFS(Lançamentos!$Q$5:$Q$1004,Lançamentos!$J$5:$J$1004,$D408,Lançamentos!$U$5:$U$1004,K$5,Lançamentos!$W$5:$W$1004,'BH (3)'!$C$14)))</f>
        <v>x</v>
      </c>
      <c r="L408" s="88" t="str">
        <f>IF($D408="","x",IF('BH (3)'!$B$13=1,SUMIFS(Lançamentos!$Q$5:$Q$1004,Lançamentos!$K$5:$K$1004,$D408,Lançamentos!$U$5:$U$1004,L$5,Lançamentos!$W$5:$W$1004,'BH (3)'!$C$14),SUMIFS(Lançamentos!$Q$5:$Q$1004,Lançamentos!$J$5:$J$1004,$D408,Lançamentos!$U$5:$U$1004,L$5,Lançamentos!$W$5:$W$1004,'BH (3)'!$C$14)))</f>
        <v>x</v>
      </c>
      <c r="M408" s="88" t="str">
        <f>IF($D408="","x",IF('BH (3)'!$B$13=1,SUMIFS(Lançamentos!$Q$5:$Q$1004,Lançamentos!$K$5:$K$1004,$D408,Lançamentos!$U$5:$U$1004,M$5,Lançamentos!$W$5:$W$1004,'BH (3)'!$C$14),SUMIFS(Lançamentos!$Q$5:$Q$1004,Lançamentos!$J$5:$J$1004,$D408,Lançamentos!$U$5:$U$1004,M$5,Lançamentos!$W$5:$W$1004,'BH (3)'!$C$14)))</f>
        <v>x</v>
      </c>
      <c r="N408" s="88" t="str">
        <f>IF($D408="","x",IF('BH (3)'!$B$13=1,SUMIFS(Lançamentos!$Q$5:$Q$1004,Lançamentos!$K$5:$K$1004,$D408,Lançamentos!$U$5:$U$1004,N$5,Lançamentos!$W$5:$W$1004,'BH (3)'!$C$14),SUMIFS(Lançamentos!$Q$5:$Q$1004,Lançamentos!$J$5:$J$1004,$D408,Lançamentos!$U$5:$U$1004,N$5,Lançamentos!$W$5:$W$1004,'BH (3)'!$C$14)))</f>
        <v>x</v>
      </c>
      <c r="O408" s="88" t="str">
        <f>IF($D408="","x",IF('BH (3)'!$B$13=1,SUMIFS(Lançamentos!$Q$5:$Q$1004,Lançamentos!$K$5:$K$1004,$D408,Lançamentos!$U$5:$U$1004,O$5,Lançamentos!$W$5:$W$1004,'BH (3)'!$C$14),SUMIFS(Lançamentos!$Q$5:$Q$1004,Lançamentos!$J$5:$J$1004,$D408,Lançamentos!$U$5:$U$1004,O$5,Lançamentos!$W$5:$W$1004,'BH (3)'!$C$14)))</f>
        <v>x</v>
      </c>
      <c r="P408" s="88" t="str">
        <f>IF($D408="","x",IF('BH (3)'!$B$13=1,SUMIFS(Lançamentos!$Q$5:$Q$1004,Lançamentos!$K$5:$K$1004,$D408,Lançamentos!$U$5:$U$1004,P$5,Lançamentos!$W$5:$W$1004,'BH (3)'!$C$14),SUMIFS(Lançamentos!$Q$5:$Q$1004,Lançamentos!$J$5:$J$1004,$D408,Lançamentos!$U$5:$U$1004,P$5,Lançamentos!$W$5:$W$1004,'BH (3)'!$C$14)))</f>
        <v>x</v>
      </c>
      <c r="Q408" s="177" t="str">
        <f t="shared" si="13"/>
        <v/>
      </c>
    </row>
    <row r="409" spans="3:17" ht="45" customHeight="1" x14ac:dyDescent="0.25">
      <c r="C409" s="81" t="str">
        <f t="shared" si="12"/>
        <v/>
      </c>
      <c r="D409" s="170" t="str">
        <f>IF('BH (3)'!$B$13=1,IF(Adv!D407="","",Adv!D407),IF(Cli!D407="","",Cli!D407))</f>
        <v/>
      </c>
      <c r="E409" s="88" t="str">
        <f>IF($D409="","x",IF('BH (3)'!$B$13=1,SUMIFS(Lançamentos!$Q$5:$Q$1004,Lançamentos!$K$5:$K$1004,$D409,Lançamentos!$U$5:$U$1004,E$5,Lançamentos!$W$5:$W$1004,'BH (3)'!$C$14),SUMIFS(Lançamentos!$Q$5:$Q$1004,Lançamentos!$J$5:$J$1004,$D409,Lançamentos!$U$5:$U$1004,E$5,Lançamentos!$W$5:$W$1004,'BH (3)'!$C$14)))</f>
        <v>x</v>
      </c>
      <c r="F409" s="88" t="str">
        <f>IF($D409="","x",IF('BH (3)'!$B$13=1,SUMIFS(Lançamentos!$Q$5:$Q$1004,Lançamentos!$K$5:$K$1004,$D409,Lançamentos!$U$5:$U$1004,F$5,Lançamentos!$W$5:$W$1004,'BH (3)'!$C$14),SUMIFS(Lançamentos!$Q$5:$Q$1004,Lançamentos!$J$5:$J$1004,$D409,Lançamentos!$U$5:$U$1004,F$5,Lançamentos!$W$5:$W$1004,'BH (3)'!$C$14)))</f>
        <v>x</v>
      </c>
      <c r="G409" s="88" t="str">
        <f>IF($D409="","x",IF('BH (3)'!$B$13=1,SUMIFS(Lançamentos!$Q$5:$Q$1004,Lançamentos!$K$5:$K$1004,$D409,Lançamentos!$U$5:$U$1004,G$5,Lançamentos!$W$5:$W$1004,'BH (3)'!$C$14),SUMIFS(Lançamentos!$Q$5:$Q$1004,Lançamentos!$J$5:$J$1004,$D409,Lançamentos!$U$5:$U$1004,G$5,Lançamentos!$W$5:$W$1004,'BH (3)'!$C$14)))</f>
        <v>x</v>
      </c>
      <c r="H409" s="88" t="str">
        <f>IF($D409="","x",IF('BH (3)'!$B$13=1,SUMIFS(Lançamentos!$Q$5:$Q$1004,Lançamentos!$K$5:$K$1004,$D409,Lançamentos!$U$5:$U$1004,H$5,Lançamentos!$W$5:$W$1004,'BH (3)'!$C$14),SUMIFS(Lançamentos!$Q$5:$Q$1004,Lançamentos!$J$5:$J$1004,$D409,Lançamentos!$U$5:$U$1004,H$5,Lançamentos!$W$5:$W$1004,'BH (3)'!$C$14)))</f>
        <v>x</v>
      </c>
      <c r="I409" s="88" t="str">
        <f>IF($D409="","x",IF('BH (3)'!$B$13=1,SUMIFS(Lançamentos!$Q$5:$Q$1004,Lançamentos!$K$5:$K$1004,$D409,Lançamentos!$U$5:$U$1004,I$5,Lançamentos!$W$5:$W$1004,'BH (3)'!$C$14),SUMIFS(Lançamentos!$Q$5:$Q$1004,Lançamentos!$J$5:$J$1004,$D409,Lançamentos!$U$5:$U$1004,I$5,Lançamentos!$W$5:$W$1004,'BH (3)'!$C$14)))</f>
        <v>x</v>
      </c>
      <c r="J409" s="88" t="str">
        <f>IF($D409="","x",IF('BH (3)'!$B$13=1,SUMIFS(Lançamentos!$Q$5:$Q$1004,Lançamentos!$K$5:$K$1004,$D409,Lançamentos!$U$5:$U$1004,J$5,Lançamentos!$W$5:$W$1004,'BH (3)'!$C$14),SUMIFS(Lançamentos!$Q$5:$Q$1004,Lançamentos!$J$5:$J$1004,$D409,Lançamentos!$U$5:$U$1004,J$5,Lançamentos!$W$5:$W$1004,'BH (3)'!$C$14)))</f>
        <v>x</v>
      </c>
      <c r="K409" s="88" t="str">
        <f>IF($D409="","x",IF('BH (3)'!$B$13=1,SUMIFS(Lançamentos!$Q$5:$Q$1004,Lançamentos!$K$5:$K$1004,$D409,Lançamentos!$U$5:$U$1004,K$5,Lançamentos!$W$5:$W$1004,'BH (3)'!$C$14),SUMIFS(Lançamentos!$Q$5:$Q$1004,Lançamentos!$J$5:$J$1004,$D409,Lançamentos!$U$5:$U$1004,K$5,Lançamentos!$W$5:$W$1004,'BH (3)'!$C$14)))</f>
        <v>x</v>
      </c>
      <c r="L409" s="88" t="str">
        <f>IF($D409="","x",IF('BH (3)'!$B$13=1,SUMIFS(Lançamentos!$Q$5:$Q$1004,Lançamentos!$K$5:$K$1004,$D409,Lançamentos!$U$5:$U$1004,L$5,Lançamentos!$W$5:$W$1004,'BH (3)'!$C$14),SUMIFS(Lançamentos!$Q$5:$Q$1004,Lançamentos!$J$5:$J$1004,$D409,Lançamentos!$U$5:$U$1004,L$5,Lançamentos!$W$5:$W$1004,'BH (3)'!$C$14)))</f>
        <v>x</v>
      </c>
      <c r="M409" s="88" t="str">
        <f>IF($D409="","x",IF('BH (3)'!$B$13=1,SUMIFS(Lançamentos!$Q$5:$Q$1004,Lançamentos!$K$5:$K$1004,$D409,Lançamentos!$U$5:$U$1004,M$5,Lançamentos!$W$5:$W$1004,'BH (3)'!$C$14),SUMIFS(Lançamentos!$Q$5:$Q$1004,Lançamentos!$J$5:$J$1004,$D409,Lançamentos!$U$5:$U$1004,M$5,Lançamentos!$W$5:$W$1004,'BH (3)'!$C$14)))</f>
        <v>x</v>
      </c>
      <c r="N409" s="88" t="str">
        <f>IF($D409="","x",IF('BH (3)'!$B$13=1,SUMIFS(Lançamentos!$Q$5:$Q$1004,Lançamentos!$K$5:$K$1004,$D409,Lançamentos!$U$5:$U$1004,N$5,Lançamentos!$W$5:$W$1004,'BH (3)'!$C$14),SUMIFS(Lançamentos!$Q$5:$Q$1004,Lançamentos!$J$5:$J$1004,$D409,Lançamentos!$U$5:$U$1004,N$5,Lançamentos!$W$5:$W$1004,'BH (3)'!$C$14)))</f>
        <v>x</v>
      </c>
      <c r="O409" s="88" t="str">
        <f>IF($D409="","x",IF('BH (3)'!$B$13=1,SUMIFS(Lançamentos!$Q$5:$Q$1004,Lançamentos!$K$5:$K$1004,$D409,Lançamentos!$U$5:$U$1004,O$5,Lançamentos!$W$5:$W$1004,'BH (3)'!$C$14),SUMIFS(Lançamentos!$Q$5:$Q$1004,Lançamentos!$J$5:$J$1004,$D409,Lançamentos!$U$5:$U$1004,O$5,Lançamentos!$W$5:$W$1004,'BH (3)'!$C$14)))</f>
        <v>x</v>
      </c>
      <c r="P409" s="88" t="str">
        <f>IF($D409="","x",IF('BH (3)'!$B$13=1,SUMIFS(Lançamentos!$Q$5:$Q$1004,Lançamentos!$K$5:$K$1004,$D409,Lançamentos!$U$5:$U$1004,P$5,Lançamentos!$W$5:$W$1004,'BH (3)'!$C$14),SUMIFS(Lançamentos!$Q$5:$Q$1004,Lançamentos!$J$5:$J$1004,$D409,Lançamentos!$U$5:$U$1004,P$5,Lançamentos!$W$5:$W$1004,'BH (3)'!$C$14)))</f>
        <v>x</v>
      </c>
      <c r="Q409" s="177" t="str">
        <f t="shared" si="13"/>
        <v/>
      </c>
    </row>
    <row r="410" spans="3:17" ht="45" customHeight="1" x14ac:dyDescent="0.25">
      <c r="C410" s="81" t="str">
        <f t="shared" si="12"/>
        <v/>
      </c>
      <c r="D410" s="170" t="str">
        <f>IF('BH (3)'!$B$13=1,IF(Adv!D408="","",Adv!D408),IF(Cli!D408="","",Cli!D408))</f>
        <v/>
      </c>
      <c r="E410" s="88" t="str">
        <f>IF($D410="","x",IF('BH (3)'!$B$13=1,SUMIFS(Lançamentos!$Q$5:$Q$1004,Lançamentos!$K$5:$K$1004,$D410,Lançamentos!$U$5:$U$1004,E$5,Lançamentos!$W$5:$W$1004,'BH (3)'!$C$14),SUMIFS(Lançamentos!$Q$5:$Q$1004,Lançamentos!$J$5:$J$1004,$D410,Lançamentos!$U$5:$U$1004,E$5,Lançamentos!$W$5:$W$1004,'BH (3)'!$C$14)))</f>
        <v>x</v>
      </c>
      <c r="F410" s="88" t="str">
        <f>IF($D410="","x",IF('BH (3)'!$B$13=1,SUMIFS(Lançamentos!$Q$5:$Q$1004,Lançamentos!$K$5:$K$1004,$D410,Lançamentos!$U$5:$U$1004,F$5,Lançamentos!$W$5:$W$1004,'BH (3)'!$C$14),SUMIFS(Lançamentos!$Q$5:$Q$1004,Lançamentos!$J$5:$J$1004,$D410,Lançamentos!$U$5:$U$1004,F$5,Lançamentos!$W$5:$W$1004,'BH (3)'!$C$14)))</f>
        <v>x</v>
      </c>
      <c r="G410" s="88" t="str">
        <f>IF($D410="","x",IF('BH (3)'!$B$13=1,SUMIFS(Lançamentos!$Q$5:$Q$1004,Lançamentos!$K$5:$K$1004,$D410,Lançamentos!$U$5:$U$1004,G$5,Lançamentos!$W$5:$W$1004,'BH (3)'!$C$14),SUMIFS(Lançamentos!$Q$5:$Q$1004,Lançamentos!$J$5:$J$1004,$D410,Lançamentos!$U$5:$U$1004,G$5,Lançamentos!$W$5:$W$1004,'BH (3)'!$C$14)))</f>
        <v>x</v>
      </c>
      <c r="H410" s="88" t="str">
        <f>IF($D410="","x",IF('BH (3)'!$B$13=1,SUMIFS(Lançamentos!$Q$5:$Q$1004,Lançamentos!$K$5:$K$1004,$D410,Lançamentos!$U$5:$U$1004,H$5,Lançamentos!$W$5:$W$1004,'BH (3)'!$C$14),SUMIFS(Lançamentos!$Q$5:$Q$1004,Lançamentos!$J$5:$J$1004,$D410,Lançamentos!$U$5:$U$1004,H$5,Lançamentos!$W$5:$W$1004,'BH (3)'!$C$14)))</f>
        <v>x</v>
      </c>
      <c r="I410" s="88" t="str">
        <f>IF($D410="","x",IF('BH (3)'!$B$13=1,SUMIFS(Lançamentos!$Q$5:$Q$1004,Lançamentos!$K$5:$K$1004,$D410,Lançamentos!$U$5:$U$1004,I$5,Lançamentos!$W$5:$W$1004,'BH (3)'!$C$14),SUMIFS(Lançamentos!$Q$5:$Q$1004,Lançamentos!$J$5:$J$1004,$D410,Lançamentos!$U$5:$U$1004,I$5,Lançamentos!$W$5:$W$1004,'BH (3)'!$C$14)))</f>
        <v>x</v>
      </c>
      <c r="J410" s="88" t="str">
        <f>IF($D410="","x",IF('BH (3)'!$B$13=1,SUMIFS(Lançamentos!$Q$5:$Q$1004,Lançamentos!$K$5:$K$1004,$D410,Lançamentos!$U$5:$U$1004,J$5,Lançamentos!$W$5:$W$1004,'BH (3)'!$C$14),SUMIFS(Lançamentos!$Q$5:$Q$1004,Lançamentos!$J$5:$J$1004,$D410,Lançamentos!$U$5:$U$1004,J$5,Lançamentos!$W$5:$W$1004,'BH (3)'!$C$14)))</f>
        <v>x</v>
      </c>
      <c r="K410" s="88" t="str">
        <f>IF($D410="","x",IF('BH (3)'!$B$13=1,SUMIFS(Lançamentos!$Q$5:$Q$1004,Lançamentos!$K$5:$K$1004,$D410,Lançamentos!$U$5:$U$1004,K$5,Lançamentos!$W$5:$W$1004,'BH (3)'!$C$14),SUMIFS(Lançamentos!$Q$5:$Q$1004,Lançamentos!$J$5:$J$1004,$D410,Lançamentos!$U$5:$U$1004,K$5,Lançamentos!$W$5:$W$1004,'BH (3)'!$C$14)))</f>
        <v>x</v>
      </c>
      <c r="L410" s="88" t="str">
        <f>IF($D410="","x",IF('BH (3)'!$B$13=1,SUMIFS(Lançamentos!$Q$5:$Q$1004,Lançamentos!$K$5:$K$1004,$D410,Lançamentos!$U$5:$U$1004,L$5,Lançamentos!$W$5:$W$1004,'BH (3)'!$C$14),SUMIFS(Lançamentos!$Q$5:$Q$1004,Lançamentos!$J$5:$J$1004,$D410,Lançamentos!$U$5:$U$1004,L$5,Lançamentos!$W$5:$W$1004,'BH (3)'!$C$14)))</f>
        <v>x</v>
      </c>
      <c r="M410" s="88" t="str">
        <f>IF($D410="","x",IF('BH (3)'!$B$13=1,SUMIFS(Lançamentos!$Q$5:$Q$1004,Lançamentos!$K$5:$K$1004,$D410,Lançamentos!$U$5:$U$1004,M$5,Lançamentos!$W$5:$W$1004,'BH (3)'!$C$14),SUMIFS(Lançamentos!$Q$5:$Q$1004,Lançamentos!$J$5:$J$1004,$D410,Lançamentos!$U$5:$U$1004,M$5,Lançamentos!$W$5:$W$1004,'BH (3)'!$C$14)))</f>
        <v>x</v>
      </c>
      <c r="N410" s="88" t="str">
        <f>IF($D410="","x",IF('BH (3)'!$B$13=1,SUMIFS(Lançamentos!$Q$5:$Q$1004,Lançamentos!$K$5:$K$1004,$D410,Lançamentos!$U$5:$U$1004,N$5,Lançamentos!$W$5:$W$1004,'BH (3)'!$C$14),SUMIFS(Lançamentos!$Q$5:$Q$1004,Lançamentos!$J$5:$J$1004,$D410,Lançamentos!$U$5:$U$1004,N$5,Lançamentos!$W$5:$W$1004,'BH (3)'!$C$14)))</f>
        <v>x</v>
      </c>
      <c r="O410" s="88" t="str">
        <f>IF($D410="","x",IF('BH (3)'!$B$13=1,SUMIFS(Lançamentos!$Q$5:$Q$1004,Lançamentos!$K$5:$K$1004,$D410,Lançamentos!$U$5:$U$1004,O$5,Lançamentos!$W$5:$W$1004,'BH (3)'!$C$14),SUMIFS(Lançamentos!$Q$5:$Q$1004,Lançamentos!$J$5:$J$1004,$D410,Lançamentos!$U$5:$U$1004,O$5,Lançamentos!$W$5:$W$1004,'BH (3)'!$C$14)))</f>
        <v>x</v>
      </c>
      <c r="P410" s="88" t="str">
        <f>IF($D410="","x",IF('BH (3)'!$B$13=1,SUMIFS(Lançamentos!$Q$5:$Q$1004,Lançamentos!$K$5:$K$1004,$D410,Lançamentos!$U$5:$U$1004,P$5,Lançamentos!$W$5:$W$1004,'BH (3)'!$C$14),SUMIFS(Lançamentos!$Q$5:$Q$1004,Lançamentos!$J$5:$J$1004,$D410,Lançamentos!$U$5:$U$1004,P$5,Lançamentos!$W$5:$W$1004,'BH (3)'!$C$14)))</f>
        <v>x</v>
      </c>
      <c r="Q410" s="177" t="str">
        <f t="shared" si="13"/>
        <v/>
      </c>
    </row>
    <row r="411" spans="3:17" ht="45" customHeight="1" x14ac:dyDescent="0.25">
      <c r="C411" s="81" t="str">
        <f t="shared" si="12"/>
        <v/>
      </c>
      <c r="D411" s="170" t="str">
        <f>IF('BH (3)'!$B$13=1,IF(Adv!D409="","",Adv!D409),IF(Cli!D409="","",Cli!D409))</f>
        <v/>
      </c>
      <c r="E411" s="88" t="str">
        <f>IF($D411="","x",IF('BH (3)'!$B$13=1,SUMIFS(Lançamentos!$Q$5:$Q$1004,Lançamentos!$K$5:$K$1004,$D411,Lançamentos!$U$5:$U$1004,E$5,Lançamentos!$W$5:$W$1004,'BH (3)'!$C$14),SUMIFS(Lançamentos!$Q$5:$Q$1004,Lançamentos!$J$5:$J$1004,$D411,Lançamentos!$U$5:$U$1004,E$5,Lançamentos!$W$5:$W$1004,'BH (3)'!$C$14)))</f>
        <v>x</v>
      </c>
      <c r="F411" s="88" t="str">
        <f>IF($D411="","x",IF('BH (3)'!$B$13=1,SUMIFS(Lançamentos!$Q$5:$Q$1004,Lançamentos!$K$5:$K$1004,$D411,Lançamentos!$U$5:$U$1004,F$5,Lançamentos!$W$5:$W$1004,'BH (3)'!$C$14),SUMIFS(Lançamentos!$Q$5:$Q$1004,Lançamentos!$J$5:$J$1004,$D411,Lançamentos!$U$5:$U$1004,F$5,Lançamentos!$W$5:$W$1004,'BH (3)'!$C$14)))</f>
        <v>x</v>
      </c>
      <c r="G411" s="88" t="str">
        <f>IF($D411="","x",IF('BH (3)'!$B$13=1,SUMIFS(Lançamentos!$Q$5:$Q$1004,Lançamentos!$K$5:$K$1004,$D411,Lançamentos!$U$5:$U$1004,G$5,Lançamentos!$W$5:$W$1004,'BH (3)'!$C$14),SUMIFS(Lançamentos!$Q$5:$Q$1004,Lançamentos!$J$5:$J$1004,$D411,Lançamentos!$U$5:$U$1004,G$5,Lançamentos!$W$5:$W$1004,'BH (3)'!$C$14)))</f>
        <v>x</v>
      </c>
      <c r="H411" s="88" t="str">
        <f>IF($D411="","x",IF('BH (3)'!$B$13=1,SUMIFS(Lançamentos!$Q$5:$Q$1004,Lançamentos!$K$5:$K$1004,$D411,Lançamentos!$U$5:$U$1004,H$5,Lançamentos!$W$5:$W$1004,'BH (3)'!$C$14),SUMIFS(Lançamentos!$Q$5:$Q$1004,Lançamentos!$J$5:$J$1004,$D411,Lançamentos!$U$5:$U$1004,H$5,Lançamentos!$W$5:$W$1004,'BH (3)'!$C$14)))</f>
        <v>x</v>
      </c>
      <c r="I411" s="88" t="str">
        <f>IF($D411="","x",IF('BH (3)'!$B$13=1,SUMIFS(Lançamentos!$Q$5:$Q$1004,Lançamentos!$K$5:$K$1004,$D411,Lançamentos!$U$5:$U$1004,I$5,Lançamentos!$W$5:$W$1004,'BH (3)'!$C$14),SUMIFS(Lançamentos!$Q$5:$Q$1004,Lançamentos!$J$5:$J$1004,$D411,Lançamentos!$U$5:$U$1004,I$5,Lançamentos!$W$5:$W$1004,'BH (3)'!$C$14)))</f>
        <v>x</v>
      </c>
      <c r="J411" s="88" t="str">
        <f>IF($D411="","x",IF('BH (3)'!$B$13=1,SUMIFS(Lançamentos!$Q$5:$Q$1004,Lançamentos!$K$5:$K$1004,$D411,Lançamentos!$U$5:$U$1004,J$5,Lançamentos!$W$5:$W$1004,'BH (3)'!$C$14),SUMIFS(Lançamentos!$Q$5:$Q$1004,Lançamentos!$J$5:$J$1004,$D411,Lançamentos!$U$5:$U$1004,J$5,Lançamentos!$W$5:$W$1004,'BH (3)'!$C$14)))</f>
        <v>x</v>
      </c>
      <c r="K411" s="88" t="str">
        <f>IF($D411="","x",IF('BH (3)'!$B$13=1,SUMIFS(Lançamentos!$Q$5:$Q$1004,Lançamentos!$K$5:$K$1004,$D411,Lançamentos!$U$5:$U$1004,K$5,Lançamentos!$W$5:$W$1004,'BH (3)'!$C$14),SUMIFS(Lançamentos!$Q$5:$Q$1004,Lançamentos!$J$5:$J$1004,$D411,Lançamentos!$U$5:$U$1004,K$5,Lançamentos!$W$5:$W$1004,'BH (3)'!$C$14)))</f>
        <v>x</v>
      </c>
      <c r="L411" s="88" t="str">
        <f>IF($D411="","x",IF('BH (3)'!$B$13=1,SUMIFS(Lançamentos!$Q$5:$Q$1004,Lançamentos!$K$5:$K$1004,$D411,Lançamentos!$U$5:$U$1004,L$5,Lançamentos!$W$5:$W$1004,'BH (3)'!$C$14),SUMIFS(Lançamentos!$Q$5:$Q$1004,Lançamentos!$J$5:$J$1004,$D411,Lançamentos!$U$5:$U$1004,L$5,Lançamentos!$W$5:$W$1004,'BH (3)'!$C$14)))</f>
        <v>x</v>
      </c>
      <c r="M411" s="88" t="str">
        <f>IF($D411="","x",IF('BH (3)'!$B$13=1,SUMIFS(Lançamentos!$Q$5:$Q$1004,Lançamentos!$K$5:$K$1004,$D411,Lançamentos!$U$5:$U$1004,M$5,Lançamentos!$W$5:$W$1004,'BH (3)'!$C$14),SUMIFS(Lançamentos!$Q$5:$Q$1004,Lançamentos!$J$5:$J$1004,$D411,Lançamentos!$U$5:$U$1004,M$5,Lançamentos!$W$5:$W$1004,'BH (3)'!$C$14)))</f>
        <v>x</v>
      </c>
      <c r="N411" s="88" t="str">
        <f>IF($D411="","x",IF('BH (3)'!$B$13=1,SUMIFS(Lançamentos!$Q$5:$Q$1004,Lançamentos!$K$5:$K$1004,$D411,Lançamentos!$U$5:$U$1004,N$5,Lançamentos!$W$5:$W$1004,'BH (3)'!$C$14),SUMIFS(Lançamentos!$Q$5:$Q$1004,Lançamentos!$J$5:$J$1004,$D411,Lançamentos!$U$5:$U$1004,N$5,Lançamentos!$W$5:$W$1004,'BH (3)'!$C$14)))</f>
        <v>x</v>
      </c>
      <c r="O411" s="88" t="str">
        <f>IF($D411="","x",IF('BH (3)'!$B$13=1,SUMIFS(Lançamentos!$Q$5:$Q$1004,Lançamentos!$K$5:$K$1004,$D411,Lançamentos!$U$5:$U$1004,O$5,Lançamentos!$W$5:$W$1004,'BH (3)'!$C$14),SUMIFS(Lançamentos!$Q$5:$Q$1004,Lançamentos!$J$5:$J$1004,$D411,Lançamentos!$U$5:$U$1004,O$5,Lançamentos!$W$5:$W$1004,'BH (3)'!$C$14)))</f>
        <v>x</v>
      </c>
      <c r="P411" s="88" t="str">
        <f>IF($D411="","x",IF('BH (3)'!$B$13=1,SUMIFS(Lançamentos!$Q$5:$Q$1004,Lançamentos!$K$5:$K$1004,$D411,Lançamentos!$U$5:$U$1004,P$5,Lançamentos!$W$5:$W$1004,'BH (3)'!$C$14),SUMIFS(Lançamentos!$Q$5:$Q$1004,Lançamentos!$J$5:$J$1004,$D411,Lançamentos!$U$5:$U$1004,P$5,Lançamentos!$W$5:$W$1004,'BH (3)'!$C$14)))</f>
        <v>x</v>
      </c>
      <c r="Q411" s="177" t="str">
        <f t="shared" si="13"/>
        <v/>
      </c>
    </row>
    <row r="412" spans="3:17" ht="45" customHeight="1" x14ac:dyDescent="0.25">
      <c r="C412" s="81" t="str">
        <f t="shared" si="12"/>
        <v/>
      </c>
      <c r="D412" s="170" t="str">
        <f>IF('BH (3)'!$B$13=1,IF(Adv!D410="","",Adv!D410),IF(Cli!D410="","",Cli!D410))</f>
        <v/>
      </c>
      <c r="E412" s="88" t="str">
        <f>IF($D412="","x",IF('BH (3)'!$B$13=1,SUMIFS(Lançamentos!$Q$5:$Q$1004,Lançamentos!$K$5:$K$1004,$D412,Lançamentos!$U$5:$U$1004,E$5,Lançamentos!$W$5:$W$1004,'BH (3)'!$C$14),SUMIFS(Lançamentos!$Q$5:$Q$1004,Lançamentos!$J$5:$J$1004,$D412,Lançamentos!$U$5:$U$1004,E$5,Lançamentos!$W$5:$W$1004,'BH (3)'!$C$14)))</f>
        <v>x</v>
      </c>
      <c r="F412" s="88" t="str">
        <f>IF($D412="","x",IF('BH (3)'!$B$13=1,SUMIFS(Lançamentos!$Q$5:$Q$1004,Lançamentos!$K$5:$K$1004,$D412,Lançamentos!$U$5:$U$1004,F$5,Lançamentos!$W$5:$W$1004,'BH (3)'!$C$14),SUMIFS(Lançamentos!$Q$5:$Q$1004,Lançamentos!$J$5:$J$1004,$D412,Lançamentos!$U$5:$U$1004,F$5,Lançamentos!$W$5:$W$1004,'BH (3)'!$C$14)))</f>
        <v>x</v>
      </c>
      <c r="G412" s="88" t="str">
        <f>IF($D412="","x",IF('BH (3)'!$B$13=1,SUMIFS(Lançamentos!$Q$5:$Q$1004,Lançamentos!$K$5:$K$1004,$D412,Lançamentos!$U$5:$U$1004,G$5,Lançamentos!$W$5:$W$1004,'BH (3)'!$C$14),SUMIFS(Lançamentos!$Q$5:$Q$1004,Lançamentos!$J$5:$J$1004,$D412,Lançamentos!$U$5:$U$1004,G$5,Lançamentos!$W$5:$W$1004,'BH (3)'!$C$14)))</f>
        <v>x</v>
      </c>
      <c r="H412" s="88" t="str">
        <f>IF($D412="","x",IF('BH (3)'!$B$13=1,SUMIFS(Lançamentos!$Q$5:$Q$1004,Lançamentos!$K$5:$K$1004,$D412,Lançamentos!$U$5:$U$1004,H$5,Lançamentos!$W$5:$W$1004,'BH (3)'!$C$14),SUMIFS(Lançamentos!$Q$5:$Q$1004,Lançamentos!$J$5:$J$1004,$D412,Lançamentos!$U$5:$U$1004,H$5,Lançamentos!$W$5:$W$1004,'BH (3)'!$C$14)))</f>
        <v>x</v>
      </c>
      <c r="I412" s="88" t="str">
        <f>IF($D412="","x",IF('BH (3)'!$B$13=1,SUMIFS(Lançamentos!$Q$5:$Q$1004,Lançamentos!$K$5:$K$1004,$D412,Lançamentos!$U$5:$U$1004,I$5,Lançamentos!$W$5:$W$1004,'BH (3)'!$C$14),SUMIFS(Lançamentos!$Q$5:$Q$1004,Lançamentos!$J$5:$J$1004,$D412,Lançamentos!$U$5:$U$1004,I$5,Lançamentos!$W$5:$W$1004,'BH (3)'!$C$14)))</f>
        <v>x</v>
      </c>
      <c r="J412" s="88" t="str">
        <f>IF($D412="","x",IF('BH (3)'!$B$13=1,SUMIFS(Lançamentos!$Q$5:$Q$1004,Lançamentos!$K$5:$K$1004,$D412,Lançamentos!$U$5:$U$1004,J$5,Lançamentos!$W$5:$W$1004,'BH (3)'!$C$14),SUMIFS(Lançamentos!$Q$5:$Q$1004,Lançamentos!$J$5:$J$1004,$D412,Lançamentos!$U$5:$U$1004,J$5,Lançamentos!$W$5:$W$1004,'BH (3)'!$C$14)))</f>
        <v>x</v>
      </c>
      <c r="K412" s="88" t="str">
        <f>IF($D412="","x",IF('BH (3)'!$B$13=1,SUMIFS(Lançamentos!$Q$5:$Q$1004,Lançamentos!$K$5:$K$1004,$D412,Lançamentos!$U$5:$U$1004,K$5,Lançamentos!$W$5:$W$1004,'BH (3)'!$C$14),SUMIFS(Lançamentos!$Q$5:$Q$1004,Lançamentos!$J$5:$J$1004,$D412,Lançamentos!$U$5:$U$1004,K$5,Lançamentos!$W$5:$W$1004,'BH (3)'!$C$14)))</f>
        <v>x</v>
      </c>
      <c r="L412" s="88" t="str">
        <f>IF($D412="","x",IF('BH (3)'!$B$13=1,SUMIFS(Lançamentos!$Q$5:$Q$1004,Lançamentos!$K$5:$K$1004,$D412,Lançamentos!$U$5:$U$1004,L$5,Lançamentos!$W$5:$W$1004,'BH (3)'!$C$14),SUMIFS(Lançamentos!$Q$5:$Q$1004,Lançamentos!$J$5:$J$1004,$D412,Lançamentos!$U$5:$U$1004,L$5,Lançamentos!$W$5:$W$1004,'BH (3)'!$C$14)))</f>
        <v>x</v>
      </c>
      <c r="M412" s="88" t="str">
        <f>IF($D412="","x",IF('BH (3)'!$B$13=1,SUMIFS(Lançamentos!$Q$5:$Q$1004,Lançamentos!$K$5:$K$1004,$D412,Lançamentos!$U$5:$U$1004,M$5,Lançamentos!$W$5:$W$1004,'BH (3)'!$C$14),SUMIFS(Lançamentos!$Q$5:$Q$1004,Lançamentos!$J$5:$J$1004,$D412,Lançamentos!$U$5:$U$1004,M$5,Lançamentos!$W$5:$W$1004,'BH (3)'!$C$14)))</f>
        <v>x</v>
      </c>
      <c r="N412" s="88" t="str">
        <f>IF($D412="","x",IF('BH (3)'!$B$13=1,SUMIFS(Lançamentos!$Q$5:$Q$1004,Lançamentos!$K$5:$K$1004,$D412,Lançamentos!$U$5:$U$1004,N$5,Lançamentos!$W$5:$W$1004,'BH (3)'!$C$14),SUMIFS(Lançamentos!$Q$5:$Q$1004,Lançamentos!$J$5:$J$1004,$D412,Lançamentos!$U$5:$U$1004,N$5,Lançamentos!$W$5:$W$1004,'BH (3)'!$C$14)))</f>
        <v>x</v>
      </c>
      <c r="O412" s="88" t="str">
        <f>IF($D412="","x",IF('BH (3)'!$B$13=1,SUMIFS(Lançamentos!$Q$5:$Q$1004,Lançamentos!$K$5:$K$1004,$D412,Lançamentos!$U$5:$U$1004,O$5,Lançamentos!$W$5:$W$1004,'BH (3)'!$C$14),SUMIFS(Lançamentos!$Q$5:$Q$1004,Lançamentos!$J$5:$J$1004,$D412,Lançamentos!$U$5:$U$1004,O$5,Lançamentos!$W$5:$W$1004,'BH (3)'!$C$14)))</f>
        <v>x</v>
      </c>
      <c r="P412" s="88" t="str">
        <f>IF($D412="","x",IF('BH (3)'!$B$13=1,SUMIFS(Lançamentos!$Q$5:$Q$1004,Lançamentos!$K$5:$K$1004,$D412,Lançamentos!$U$5:$U$1004,P$5,Lançamentos!$W$5:$W$1004,'BH (3)'!$C$14),SUMIFS(Lançamentos!$Q$5:$Q$1004,Lançamentos!$J$5:$J$1004,$D412,Lançamentos!$U$5:$U$1004,P$5,Lançamentos!$W$5:$W$1004,'BH (3)'!$C$14)))</f>
        <v>x</v>
      </c>
      <c r="Q412" s="177" t="str">
        <f t="shared" si="13"/>
        <v/>
      </c>
    </row>
    <row r="413" spans="3:17" ht="45" customHeight="1" x14ac:dyDescent="0.25">
      <c r="C413" s="81" t="str">
        <f t="shared" si="12"/>
        <v/>
      </c>
      <c r="D413" s="170" t="str">
        <f>IF('BH (3)'!$B$13=1,IF(Adv!D411="","",Adv!D411),IF(Cli!D411="","",Cli!D411))</f>
        <v/>
      </c>
      <c r="E413" s="88" t="str">
        <f>IF($D413="","x",IF('BH (3)'!$B$13=1,SUMIFS(Lançamentos!$Q$5:$Q$1004,Lançamentos!$K$5:$K$1004,$D413,Lançamentos!$U$5:$U$1004,E$5,Lançamentos!$W$5:$W$1004,'BH (3)'!$C$14),SUMIFS(Lançamentos!$Q$5:$Q$1004,Lançamentos!$J$5:$J$1004,$D413,Lançamentos!$U$5:$U$1004,E$5,Lançamentos!$W$5:$W$1004,'BH (3)'!$C$14)))</f>
        <v>x</v>
      </c>
      <c r="F413" s="88" t="str">
        <f>IF($D413="","x",IF('BH (3)'!$B$13=1,SUMIFS(Lançamentos!$Q$5:$Q$1004,Lançamentos!$K$5:$K$1004,$D413,Lançamentos!$U$5:$U$1004,F$5,Lançamentos!$W$5:$W$1004,'BH (3)'!$C$14),SUMIFS(Lançamentos!$Q$5:$Q$1004,Lançamentos!$J$5:$J$1004,$D413,Lançamentos!$U$5:$U$1004,F$5,Lançamentos!$W$5:$W$1004,'BH (3)'!$C$14)))</f>
        <v>x</v>
      </c>
      <c r="G413" s="88" t="str">
        <f>IF($D413="","x",IF('BH (3)'!$B$13=1,SUMIFS(Lançamentos!$Q$5:$Q$1004,Lançamentos!$K$5:$K$1004,$D413,Lançamentos!$U$5:$U$1004,G$5,Lançamentos!$W$5:$W$1004,'BH (3)'!$C$14),SUMIFS(Lançamentos!$Q$5:$Q$1004,Lançamentos!$J$5:$J$1004,$D413,Lançamentos!$U$5:$U$1004,G$5,Lançamentos!$W$5:$W$1004,'BH (3)'!$C$14)))</f>
        <v>x</v>
      </c>
      <c r="H413" s="88" t="str">
        <f>IF($D413="","x",IF('BH (3)'!$B$13=1,SUMIFS(Lançamentos!$Q$5:$Q$1004,Lançamentos!$K$5:$K$1004,$D413,Lançamentos!$U$5:$U$1004,H$5,Lançamentos!$W$5:$W$1004,'BH (3)'!$C$14),SUMIFS(Lançamentos!$Q$5:$Q$1004,Lançamentos!$J$5:$J$1004,$D413,Lançamentos!$U$5:$U$1004,H$5,Lançamentos!$W$5:$W$1004,'BH (3)'!$C$14)))</f>
        <v>x</v>
      </c>
      <c r="I413" s="88" t="str">
        <f>IF($D413="","x",IF('BH (3)'!$B$13=1,SUMIFS(Lançamentos!$Q$5:$Q$1004,Lançamentos!$K$5:$K$1004,$D413,Lançamentos!$U$5:$U$1004,I$5,Lançamentos!$W$5:$W$1004,'BH (3)'!$C$14),SUMIFS(Lançamentos!$Q$5:$Q$1004,Lançamentos!$J$5:$J$1004,$D413,Lançamentos!$U$5:$U$1004,I$5,Lançamentos!$W$5:$W$1004,'BH (3)'!$C$14)))</f>
        <v>x</v>
      </c>
      <c r="J413" s="88" t="str">
        <f>IF($D413="","x",IF('BH (3)'!$B$13=1,SUMIFS(Lançamentos!$Q$5:$Q$1004,Lançamentos!$K$5:$K$1004,$D413,Lançamentos!$U$5:$U$1004,J$5,Lançamentos!$W$5:$W$1004,'BH (3)'!$C$14),SUMIFS(Lançamentos!$Q$5:$Q$1004,Lançamentos!$J$5:$J$1004,$D413,Lançamentos!$U$5:$U$1004,J$5,Lançamentos!$W$5:$W$1004,'BH (3)'!$C$14)))</f>
        <v>x</v>
      </c>
      <c r="K413" s="88" t="str">
        <f>IF($D413="","x",IF('BH (3)'!$B$13=1,SUMIFS(Lançamentos!$Q$5:$Q$1004,Lançamentos!$K$5:$K$1004,$D413,Lançamentos!$U$5:$U$1004,K$5,Lançamentos!$W$5:$W$1004,'BH (3)'!$C$14),SUMIFS(Lançamentos!$Q$5:$Q$1004,Lançamentos!$J$5:$J$1004,$D413,Lançamentos!$U$5:$U$1004,K$5,Lançamentos!$W$5:$W$1004,'BH (3)'!$C$14)))</f>
        <v>x</v>
      </c>
      <c r="L413" s="88" t="str">
        <f>IF($D413="","x",IF('BH (3)'!$B$13=1,SUMIFS(Lançamentos!$Q$5:$Q$1004,Lançamentos!$K$5:$K$1004,$D413,Lançamentos!$U$5:$U$1004,L$5,Lançamentos!$W$5:$W$1004,'BH (3)'!$C$14),SUMIFS(Lançamentos!$Q$5:$Q$1004,Lançamentos!$J$5:$J$1004,$D413,Lançamentos!$U$5:$U$1004,L$5,Lançamentos!$W$5:$W$1004,'BH (3)'!$C$14)))</f>
        <v>x</v>
      </c>
      <c r="M413" s="88" t="str">
        <f>IF($D413="","x",IF('BH (3)'!$B$13=1,SUMIFS(Lançamentos!$Q$5:$Q$1004,Lançamentos!$K$5:$K$1004,$D413,Lançamentos!$U$5:$U$1004,M$5,Lançamentos!$W$5:$W$1004,'BH (3)'!$C$14),SUMIFS(Lançamentos!$Q$5:$Q$1004,Lançamentos!$J$5:$J$1004,$D413,Lançamentos!$U$5:$U$1004,M$5,Lançamentos!$W$5:$W$1004,'BH (3)'!$C$14)))</f>
        <v>x</v>
      </c>
      <c r="N413" s="88" t="str">
        <f>IF($D413="","x",IF('BH (3)'!$B$13=1,SUMIFS(Lançamentos!$Q$5:$Q$1004,Lançamentos!$K$5:$K$1004,$D413,Lançamentos!$U$5:$U$1004,N$5,Lançamentos!$W$5:$W$1004,'BH (3)'!$C$14),SUMIFS(Lançamentos!$Q$5:$Q$1004,Lançamentos!$J$5:$J$1004,$D413,Lançamentos!$U$5:$U$1004,N$5,Lançamentos!$W$5:$W$1004,'BH (3)'!$C$14)))</f>
        <v>x</v>
      </c>
      <c r="O413" s="88" t="str">
        <f>IF($D413="","x",IF('BH (3)'!$B$13=1,SUMIFS(Lançamentos!$Q$5:$Q$1004,Lançamentos!$K$5:$K$1004,$D413,Lançamentos!$U$5:$U$1004,O$5,Lançamentos!$W$5:$W$1004,'BH (3)'!$C$14),SUMIFS(Lançamentos!$Q$5:$Q$1004,Lançamentos!$J$5:$J$1004,$D413,Lançamentos!$U$5:$U$1004,O$5,Lançamentos!$W$5:$W$1004,'BH (3)'!$C$14)))</f>
        <v>x</v>
      </c>
      <c r="P413" s="88" t="str">
        <f>IF($D413="","x",IF('BH (3)'!$B$13=1,SUMIFS(Lançamentos!$Q$5:$Q$1004,Lançamentos!$K$5:$K$1004,$D413,Lançamentos!$U$5:$U$1004,P$5,Lançamentos!$W$5:$W$1004,'BH (3)'!$C$14),SUMIFS(Lançamentos!$Q$5:$Q$1004,Lançamentos!$J$5:$J$1004,$D413,Lançamentos!$U$5:$U$1004,P$5,Lançamentos!$W$5:$W$1004,'BH (3)'!$C$14)))</f>
        <v>x</v>
      </c>
      <c r="Q413" s="177" t="str">
        <f t="shared" si="13"/>
        <v/>
      </c>
    </row>
    <row r="414" spans="3:17" ht="45" customHeight="1" x14ac:dyDescent="0.25">
      <c r="C414" s="81" t="str">
        <f t="shared" si="12"/>
        <v/>
      </c>
      <c r="D414" s="170" t="str">
        <f>IF('BH (3)'!$B$13=1,IF(Adv!D412="","",Adv!D412),IF(Cli!D412="","",Cli!D412))</f>
        <v/>
      </c>
      <c r="E414" s="88" t="str">
        <f>IF($D414="","x",IF('BH (3)'!$B$13=1,SUMIFS(Lançamentos!$Q$5:$Q$1004,Lançamentos!$K$5:$K$1004,$D414,Lançamentos!$U$5:$U$1004,E$5,Lançamentos!$W$5:$W$1004,'BH (3)'!$C$14),SUMIFS(Lançamentos!$Q$5:$Q$1004,Lançamentos!$J$5:$J$1004,$D414,Lançamentos!$U$5:$U$1004,E$5,Lançamentos!$W$5:$W$1004,'BH (3)'!$C$14)))</f>
        <v>x</v>
      </c>
      <c r="F414" s="88" t="str">
        <f>IF($D414="","x",IF('BH (3)'!$B$13=1,SUMIFS(Lançamentos!$Q$5:$Q$1004,Lançamentos!$K$5:$K$1004,$D414,Lançamentos!$U$5:$U$1004,F$5,Lançamentos!$W$5:$W$1004,'BH (3)'!$C$14),SUMIFS(Lançamentos!$Q$5:$Q$1004,Lançamentos!$J$5:$J$1004,$D414,Lançamentos!$U$5:$U$1004,F$5,Lançamentos!$W$5:$W$1004,'BH (3)'!$C$14)))</f>
        <v>x</v>
      </c>
      <c r="G414" s="88" t="str">
        <f>IF($D414="","x",IF('BH (3)'!$B$13=1,SUMIFS(Lançamentos!$Q$5:$Q$1004,Lançamentos!$K$5:$K$1004,$D414,Lançamentos!$U$5:$U$1004,G$5,Lançamentos!$W$5:$W$1004,'BH (3)'!$C$14),SUMIFS(Lançamentos!$Q$5:$Q$1004,Lançamentos!$J$5:$J$1004,$D414,Lançamentos!$U$5:$U$1004,G$5,Lançamentos!$W$5:$W$1004,'BH (3)'!$C$14)))</f>
        <v>x</v>
      </c>
      <c r="H414" s="88" t="str">
        <f>IF($D414="","x",IF('BH (3)'!$B$13=1,SUMIFS(Lançamentos!$Q$5:$Q$1004,Lançamentos!$K$5:$K$1004,$D414,Lançamentos!$U$5:$U$1004,H$5,Lançamentos!$W$5:$W$1004,'BH (3)'!$C$14),SUMIFS(Lançamentos!$Q$5:$Q$1004,Lançamentos!$J$5:$J$1004,$D414,Lançamentos!$U$5:$U$1004,H$5,Lançamentos!$W$5:$W$1004,'BH (3)'!$C$14)))</f>
        <v>x</v>
      </c>
      <c r="I414" s="88" t="str">
        <f>IF($D414="","x",IF('BH (3)'!$B$13=1,SUMIFS(Lançamentos!$Q$5:$Q$1004,Lançamentos!$K$5:$K$1004,$D414,Lançamentos!$U$5:$U$1004,I$5,Lançamentos!$W$5:$W$1004,'BH (3)'!$C$14),SUMIFS(Lançamentos!$Q$5:$Q$1004,Lançamentos!$J$5:$J$1004,$D414,Lançamentos!$U$5:$U$1004,I$5,Lançamentos!$W$5:$W$1004,'BH (3)'!$C$14)))</f>
        <v>x</v>
      </c>
      <c r="J414" s="88" t="str">
        <f>IF($D414="","x",IF('BH (3)'!$B$13=1,SUMIFS(Lançamentos!$Q$5:$Q$1004,Lançamentos!$K$5:$K$1004,$D414,Lançamentos!$U$5:$U$1004,J$5,Lançamentos!$W$5:$W$1004,'BH (3)'!$C$14),SUMIFS(Lançamentos!$Q$5:$Q$1004,Lançamentos!$J$5:$J$1004,$D414,Lançamentos!$U$5:$U$1004,J$5,Lançamentos!$W$5:$W$1004,'BH (3)'!$C$14)))</f>
        <v>x</v>
      </c>
      <c r="K414" s="88" t="str">
        <f>IF($D414="","x",IF('BH (3)'!$B$13=1,SUMIFS(Lançamentos!$Q$5:$Q$1004,Lançamentos!$K$5:$K$1004,$D414,Lançamentos!$U$5:$U$1004,K$5,Lançamentos!$W$5:$W$1004,'BH (3)'!$C$14),SUMIFS(Lançamentos!$Q$5:$Q$1004,Lançamentos!$J$5:$J$1004,$D414,Lançamentos!$U$5:$U$1004,K$5,Lançamentos!$W$5:$W$1004,'BH (3)'!$C$14)))</f>
        <v>x</v>
      </c>
      <c r="L414" s="88" t="str">
        <f>IF($D414="","x",IF('BH (3)'!$B$13=1,SUMIFS(Lançamentos!$Q$5:$Q$1004,Lançamentos!$K$5:$K$1004,$D414,Lançamentos!$U$5:$U$1004,L$5,Lançamentos!$W$5:$W$1004,'BH (3)'!$C$14),SUMIFS(Lançamentos!$Q$5:$Q$1004,Lançamentos!$J$5:$J$1004,$D414,Lançamentos!$U$5:$U$1004,L$5,Lançamentos!$W$5:$W$1004,'BH (3)'!$C$14)))</f>
        <v>x</v>
      </c>
      <c r="M414" s="88" t="str">
        <f>IF($D414="","x",IF('BH (3)'!$B$13=1,SUMIFS(Lançamentos!$Q$5:$Q$1004,Lançamentos!$K$5:$K$1004,$D414,Lançamentos!$U$5:$U$1004,M$5,Lançamentos!$W$5:$W$1004,'BH (3)'!$C$14),SUMIFS(Lançamentos!$Q$5:$Q$1004,Lançamentos!$J$5:$J$1004,$D414,Lançamentos!$U$5:$U$1004,M$5,Lançamentos!$W$5:$W$1004,'BH (3)'!$C$14)))</f>
        <v>x</v>
      </c>
      <c r="N414" s="88" t="str">
        <f>IF($D414="","x",IF('BH (3)'!$B$13=1,SUMIFS(Lançamentos!$Q$5:$Q$1004,Lançamentos!$K$5:$K$1004,$D414,Lançamentos!$U$5:$U$1004,N$5,Lançamentos!$W$5:$W$1004,'BH (3)'!$C$14),SUMIFS(Lançamentos!$Q$5:$Q$1004,Lançamentos!$J$5:$J$1004,$D414,Lançamentos!$U$5:$U$1004,N$5,Lançamentos!$W$5:$W$1004,'BH (3)'!$C$14)))</f>
        <v>x</v>
      </c>
      <c r="O414" s="88" t="str">
        <f>IF($D414="","x",IF('BH (3)'!$B$13=1,SUMIFS(Lançamentos!$Q$5:$Q$1004,Lançamentos!$K$5:$K$1004,$D414,Lançamentos!$U$5:$U$1004,O$5,Lançamentos!$W$5:$W$1004,'BH (3)'!$C$14),SUMIFS(Lançamentos!$Q$5:$Q$1004,Lançamentos!$J$5:$J$1004,$D414,Lançamentos!$U$5:$U$1004,O$5,Lançamentos!$W$5:$W$1004,'BH (3)'!$C$14)))</f>
        <v>x</v>
      </c>
      <c r="P414" s="88" t="str">
        <f>IF($D414="","x",IF('BH (3)'!$B$13=1,SUMIFS(Lançamentos!$Q$5:$Q$1004,Lançamentos!$K$5:$K$1004,$D414,Lançamentos!$U$5:$U$1004,P$5,Lançamentos!$W$5:$W$1004,'BH (3)'!$C$14),SUMIFS(Lançamentos!$Q$5:$Q$1004,Lançamentos!$J$5:$J$1004,$D414,Lançamentos!$U$5:$U$1004,P$5,Lançamentos!$W$5:$W$1004,'BH (3)'!$C$14)))</f>
        <v>x</v>
      </c>
      <c r="Q414" s="177" t="str">
        <f t="shared" si="13"/>
        <v/>
      </c>
    </row>
    <row r="415" spans="3:17" ht="45" customHeight="1" x14ac:dyDescent="0.25">
      <c r="C415" s="81" t="str">
        <f t="shared" si="12"/>
        <v/>
      </c>
      <c r="D415" s="170" t="str">
        <f>IF('BH (3)'!$B$13=1,IF(Adv!D413="","",Adv!D413),IF(Cli!D413="","",Cli!D413))</f>
        <v/>
      </c>
      <c r="E415" s="88" t="str">
        <f>IF($D415="","x",IF('BH (3)'!$B$13=1,SUMIFS(Lançamentos!$Q$5:$Q$1004,Lançamentos!$K$5:$K$1004,$D415,Lançamentos!$U$5:$U$1004,E$5,Lançamentos!$W$5:$W$1004,'BH (3)'!$C$14),SUMIFS(Lançamentos!$Q$5:$Q$1004,Lançamentos!$J$5:$J$1004,$D415,Lançamentos!$U$5:$U$1004,E$5,Lançamentos!$W$5:$W$1004,'BH (3)'!$C$14)))</f>
        <v>x</v>
      </c>
      <c r="F415" s="88" t="str">
        <f>IF($D415="","x",IF('BH (3)'!$B$13=1,SUMIFS(Lançamentos!$Q$5:$Q$1004,Lançamentos!$K$5:$K$1004,$D415,Lançamentos!$U$5:$U$1004,F$5,Lançamentos!$W$5:$W$1004,'BH (3)'!$C$14),SUMIFS(Lançamentos!$Q$5:$Q$1004,Lançamentos!$J$5:$J$1004,$D415,Lançamentos!$U$5:$U$1004,F$5,Lançamentos!$W$5:$W$1004,'BH (3)'!$C$14)))</f>
        <v>x</v>
      </c>
      <c r="G415" s="88" t="str">
        <f>IF($D415="","x",IF('BH (3)'!$B$13=1,SUMIFS(Lançamentos!$Q$5:$Q$1004,Lançamentos!$K$5:$K$1004,$D415,Lançamentos!$U$5:$U$1004,G$5,Lançamentos!$W$5:$W$1004,'BH (3)'!$C$14),SUMIFS(Lançamentos!$Q$5:$Q$1004,Lançamentos!$J$5:$J$1004,$D415,Lançamentos!$U$5:$U$1004,G$5,Lançamentos!$W$5:$W$1004,'BH (3)'!$C$14)))</f>
        <v>x</v>
      </c>
      <c r="H415" s="88" t="str">
        <f>IF($D415="","x",IF('BH (3)'!$B$13=1,SUMIFS(Lançamentos!$Q$5:$Q$1004,Lançamentos!$K$5:$K$1004,$D415,Lançamentos!$U$5:$U$1004,H$5,Lançamentos!$W$5:$W$1004,'BH (3)'!$C$14),SUMIFS(Lançamentos!$Q$5:$Q$1004,Lançamentos!$J$5:$J$1004,$D415,Lançamentos!$U$5:$U$1004,H$5,Lançamentos!$W$5:$W$1004,'BH (3)'!$C$14)))</f>
        <v>x</v>
      </c>
      <c r="I415" s="88" t="str">
        <f>IF($D415="","x",IF('BH (3)'!$B$13=1,SUMIFS(Lançamentos!$Q$5:$Q$1004,Lançamentos!$K$5:$K$1004,$D415,Lançamentos!$U$5:$U$1004,I$5,Lançamentos!$W$5:$W$1004,'BH (3)'!$C$14),SUMIFS(Lançamentos!$Q$5:$Q$1004,Lançamentos!$J$5:$J$1004,$D415,Lançamentos!$U$5:$U$1004,I$5,Lançamentos!$W$5:$W$1004,'BH (3)'!$C$14)))</f>
        <v>x</v>
      </c>
      <c r="J415" s="88" t="str">
        <f>IF($D415="","x",IF('BH (3)'!$B$13=1,SUMIFS(Lançamentos!$Q$5:$Q$1004,Lançamentos!$K$5:$K$1004,$D415,Lançamentos!$U$5:$U$1004,J$5,Lançamentos!$W$5:$W$1004,'BH (3)'!$C$14),SUMIFS(Lançamentos!$Q$5:$Q$1004,Lançamentos!$J$5:$J$1004,$D415,Lançamentos!$U$5:$U$1004,J$5,Lançamentos!$W$5:$W$1004,'BH (3)'!$C$14)))</f>
        <v>x</v>
      </c>
      <c r="K415" s="88" t="str">
        <f>IF($D415="","x",IF('BH (3)'!$B$13=1,SUMIFS(Lançamentos!$Q$5:$Q$1004,Lançamentos!$K$5:$K$1004,$D415,Lançamentos!$U$5:$U$1004,K$5,Lançamentos!$W$5:$W$1004,'BH (3)'!$C$14),SUMIFS(Lançamentos!$Q$5:$Q$1004,Lançamentos!$J$5:$J$1004,$D415,Lançamentos!$U$5:$U$1004,K$5,Lançamentos!$W$5:$W$1004,'BH (3)'!$C$14)))</f>
        <v>x</v>
      </c>
      <c r="L415" s="88" t="str">
        <f>IF($D415="","x",IF('BH (3)'!$B$13=1,SUMIFS(Lançamentos!$Q$5:$Q$1004,Lançamentos!$K$5:$K$1004,$D415,Lançamentos!$U$5:$U$1004,L$5,Lançamentos!$W$5:$W$1004,'BH (3)'!$C$14),SUMIFS(Lançamentos!$Q$5:$Q$1004,Lançamentos!$J$5:$J$1004,$D415,Lançamentos!$U$5:$U$1004,L$5,Lançamentos!$W$5:$W$1004,'BH (3)'!$C$14)))</f>
        <v>x</v>
      </c>
      <c r="M415" s="88" t="str">
        <f>IF($D415="","x",IF('BH (3)'!$B$13=1,SUMIFS(Lançamentos!$Q$5:$Q$1004,Lançamentos!$K$5:$K$1004,$D415,Lançamentos!$U$5:$U$1004,M$5,Lançamentos!$W$5:$W$1004,'BH (3)'!$C$14),SUMIFS(Lançamentos!$Q$5:$Q$1004,Lançamentos!$J$5:$J$1004,$D415,Lançamentos!$U$5:$U$1004,M$5,Lançamentos!$W$5:$W$1004,'BH (3)'!$C$14)))</f>
        <v>x</v>
      </c>
      <c r="N415" s="88" t="str">
        <f>IF($D415="","x",IF('BH (3)'!$B$13=1,SUMIFS(Lançamentos!$Q$5:$Q$1004,Lançamentos!$K$5:$K$1004,$D415,Lançamentos!$U$5:$U$1004,N$5,Lançamentos!$W$5:$W$1004,'BH (3)'!$C$14),SUMIFS(Lançamentos!$Q$5:$Q$1004,Lançamentos!$J$5:$J$1004,$D415,Lançamentos!$U$5:$U$1004,N$5,Lançamentos!$W$5:$W$1004,'BH (3)'!$C$14)))</f>
        <v>x</v>
      </c>
      <c r="O415" s="88" t="str">
        <f>IF($D415="","x",IF('BH (3)'!$B$13=1,SUMIFS(Lançamentos!$Q$5:$Q$1004,Lançamentos!$K$5:$K$1004,$D415,Lançamentos!$U$5:$U$1004,O$5,Lançamentos!$W$5:$W$1004,'BH (3)'!$C$14),SUMIFS(Lançamentos!$Q$5:$Q$1004,Lançamentos!$J$5:$J$1004,$D415,Lançamentos!$U$5:$U$1004,O$5,Lançamentos!$W$5:$W$1004,'BH (3)'!$C$14)))</f>
        <v>x</v>
      </c>
      <c r="P415" s="88" t="str">
        <f>IF($D415="","x",IF('BH (3)'!$B$13=1,SUMIFS(Lançamentos!$Q$5:$Q$1004,Lançamentos!$K$5:$K$1004,$D415,Lançamentos!$U$5:$U$1004,P$5,Lançamentos!$W$5:$W$1004,'BH (3)'!$C$14),SUMIFS(Lançamentos!$Q$5:$Q$1004,Lançamentos!$J$5:$J$1004,$D415,Lançamentos!$U$5:$U$1004,P$5,Lançamentos!$W$5:$W$1004,'BH (3)'!$C$14)))</f>
        <v>x</v>
      </c>
      <c r="Q415" s="177" t="str">
        <f t="shared" si="13"/>
        <v/>
      </c>
    </row>
    <row r="416" spans="3:17" ht="45" customHeight="1" x14ac:dyDescent="0.25">
      <c r="C416" s="81" t="str">
        <f t="shared" si="12"/>
        <v/>
      </c>
      <c r="D416" s="170" t="str">
        <f>IF('BH (3)'!$B$13=1,IF(Adv!D414="","",Adv!D414),IF(Cli!D414="","",Cli!D414))</f>
        <v/>
      </c>
      <c r="E416" s="88" t="str">
        <f>IF($D416="","x",IF('BH (3)'!$B$13=1,SUMIFS(Lançamentos!$Q$5:$Q$1004,Lançamentos!$K$5:$K$1004,$D416,Lançamentos!$U$5:$U$1004,E$5,Lançamentos!$W$5:$W$1004,'BH (3)'!$C$14),SUMIFS(Lançamentos!$Q$5:$Q$1004,Lançamentos!$J$5:$J$1004,$D416,Lançamentos!$U$5:$U$1004,E$5,Lançamentos!$W$5:$W$1004,'BH (3)'!$C$14)))</f>
        <v>x</v>
      </c>
      <c r="F416" s="88" t="str">
        <f>IF($D416="","x",IF('BH (3)'!$B$13=1,SUMIFS(Lançamentos!$Q$5:$Q$1004,Lançamentos!$K$5:$K$1004,$D416,Lançamentos!$U$5:$U$1004,F$5,Lançamentos!$W$5:$W$1004,'BH (3)'!$C$14),SUMIFS(Lançamentos!$Q$5:$Q$1004,Lançamentos!$J$5:$J$1004,$D416,Lançamentos!$U$5:$U$1004,F$5,Lançamentos!$W$5:$W$1004,'BH (3)'!$C$14)))</f>
        <v>x</v>
      </c>
      <c r="G416" s="88" t="str">
        <f>IF($D416="","x",IF('BH (3)'!$B$13=1,SUMIFS(Lançamentos!$Q$5:$Q$1004,Lançamentos!$K$5:$K$1004,$D416,Lançamentos!$U$5:$U$1004,G$5,Lançamentos!$W$5:$W$1004,'BH (3)'!$C$14),SUMIFS(Lançamentos!$Q$5:$Q$1004,Lançamentos!$J$5:$J$1004,$D416,Lançamentos!$U$5:$U$1004,G$5,Lançamentos!$W$5:$W$1004,'BH (3)'!$C$14)))</f>
        <v>x</v>
      </c>
      <c r="H416" s="88" t="str">
        <f>IF($D416="","x",IF('BH (3)'!$B$13=1,SUMIFS(Lançamentos!$Q$5:$Q$1004,Lançamentos!$K$5:$K$1004,$D416,Lançamentos!$U$5:$U$1004,H$5,Lançamentos!$W$5:$W$1004,'BH (3)'!$C$14),SUMIFS(Lançamentos!$Q$5:$Q$1004,Lançamentos!$J$5:$J$1004,$D416,Lançamentos!$U$5:$U$1004,H$5,Lançamentos!$W$5:$W$1004,'BH (3)'!$C$14)))</f>
        <v>x</v>
      </c>
      <c r="I416" s="88" t="str">
        <f>IF($D416="","x",IF('BH (3)'!$B$13=1,SUMIFS(Lançamentos!$Q$5:$Q$1004,Lançamentos!$K$5:$K$1004,$D416,Lançamentos!$U$5:$U$1004,I$5,Lançamentos!$W$5:$W$1004,'BH (3)'!$C$14),SUMIFS(Lançamentos!$Q$5:$Q$1004,Lançamentos!$J$5:$J$1004,$D416,Lançamentos!$U$5:$U$1004,I$5,Lançamentos!$W$5:$W$1004,'BH (3)'!$C$14)))</f>
        <v>x</v>
      </c>
      <c r="J416" s="88" t="str">
        <f>IF($D416="","x",IF('BH (3)'!$B$13=1,SUMIFS(Lançamentos!$Q$5:$Q$1004,Lançamentos!$K$5:$K$1004,$D416,Lançamentos!$U$5:$U$1004,J$5,Lançamentos!$W$5:$W$1004,'BH (3)'!$C$14),SUMIFS(Lançamentos!$Q$5:$Q$1004,Lançamentos!$J$5:$J$1004,$D416,Lançamentos!$U$5:$U$1004,J$5,Lançamentos!$W$5:$W$1004,'BH (3)'!$C$14)))</f>
        <v>x</v>
      </c>
      <c r="K416" s="88" t="str">
        <f>IF($D416="","x",IF('BH (3)'!$B$13=1,SUMIFS(Lançamentos!$Q$5:$Q$1004,Lançamentos!$K$5:$K$1004,$D416,Lançamentos!$U$5:$U$1004,K$5,Lançamentos!$W$5:$W$1004,'BH (3)'!$C$14),SUMIFS(Lançamentos!$Q$5:$Q$1004,Lançamentos!$J$5:$J$1004,$D416,Lançamentos!$U$5:$U$1004,K$5,Lançamentos!$W$5:$W$1004,'BH (3)'!$C$14)))</f>
        <v>x</v>
      </c>
      <c r="L416" s="88" t="str">
        <f>IF($D416="","x",IF('BH (3)'!$B$13=1,SUMIFS(Lançamentos!$Q$5:$Q$1004,Lançamentos!$K$5:$K$1004,$D416,Lançamentos!$U$5:$U$1004,L$5,Lançamentos!$W$5:$W$1004,'BH (3)'!$C$14),SUMIFS(Lançamentos!$Q$5:$Q$1004,Lançamentos!$J$5:$J$1004,$D416,Lançamentos!$U$5:$U$1004,L$5,Lançamentos!$W$5:$W$1004,'BH (3)'!$C$14)))</f>
        <v>x</v>
      </c>
      <c r="M416" s="88" t="str">
        <f>IF($D416="","x",IF('BH (3)'!$B$13=1,SUMIFS(Lançamentos!$Q$5:$Q$1004,Lançamentos!$K$5:$K$1004,$D416,Lançamentos!$U$5:$U$1004,M$5,Lançamentos!$W$5:$W$1004,'BH (3)'!$C$14),SUMIFS(Lançamentos!$Q$5:$Q$1004,Lançamentos!$J$5:$J$1004,$D416,Lançamentos!$U$5:$U$1004,M$5,Lançamentos!$W$5:$W$1004,'BH (3)'!$C$14)))</f>
        <v>x</v>
      </c>
      <c r="N416" s="88" t="str">
        <f>IF($D416="","x",IF('BH (3)'!$B$13=1,SUMIFS(Lançamentos!$Q$5:$Q$1004,Lançamentos!$K$5:$K$1004,$D416,Lançamentos!$U$5:$U$1004,N$5,Lançamentos!$W$5:$W$1004,'BH (3)'!$C$14),SUMIFS(Lançamentos!$Q$5:$Q$1004,Lançamentos!$J$5:$J$1004,$D416,Lançamentos!$U$5:$U$1004,N$5,Lançamentos!$W$5:$W$1004,'BH (3)'!$C$14)))</f>
        <v>x</v>
      </c>
      <c r="O416" s="88" t="str">
        <f>IF($D416="","x",IF('BH (3)'!$B$13=1,SUMIFS(Lançamentos!$Q$5:$Q$1004,Lançamentos!$K$5:$K$1004,$D416,Lançamentos!$U$5:$U$1004,O$5,Lançamentos!$W$5:$W$1004,'BH (3)'!$C$14),SUMIFS(Lançamentos!$Q$5:$Q$1004,Lançamentos!$J$5:$J$1004,$D416,Lançamentos!$U$5:$U$1004,O$5,Lançamentos!$W$5:$W$1004,'BH (3)'!$C$14)))</f>
        <v>x</v>
      </c>
      <c r="P416" s="88" t="str">
        <f>IF($D416="","x",IF('BH (3)'!$B$13=1,SUMIFS(Lançamentos!$Q$5:$Q$1004,Lançamentos!$K$5:$K$1004,$D416,Lançamentos!$U$5:$U$1004,P$5,Lançamentos!$W$5:$W$1004,'BH (3)'!$C$14),SUMIFS(Lançamentos!$Q$5:$Q$1004,Lançamentos!$J$5:$J$1004,$D416,Lançamentos!$U$5:$U$1004,P$5,Lançamentos!$W$5:$W$1004,'BH (3)'!$C$14)))</f>
        <v>x</v>
      </c>
      <c r="Q416" s="177" t="str">
        <f t="shared" si="13"/>
        <v/>
      </c>
    </row>
    <row r="417" spans="3:17" ht="45" customHeight="1" x14ac:dyDescent="0.25">
      <c r="C417" s="81" t="str">
        <f t="shared" si="12"/>
        <v/>
      </c>
      <c r="D417" s="170" t="str">
        <f>IF('BH (3)'!$B$13=1,IF(Adv!D415="","",Adv!D415),IF(Cli!D415="","",Cli!D415))</f>
        <v/>
      </c>
      <c r="E417" s="88" t="str">
        <f>IF($D417="","x",IF('BH (3)'!$B$13=1,SUMIFS(Lançamentos!$Q$5:$Q$1004,Lançamentos!$K$5:$K$1004,$D417,Lançamentos!$U$5:$U$1004,E$5,Lançamentos!$W$5:$W$1004,'BH (3)'!$C$14),SUMIFS(Lançamentos!$Q$5:$Q$1004,Lançamentos!$J$5:$J$1004,$D417,Lançamentos!$U$5:$U$1004,E$5,Lançamentos!$W$5:$W$1004,'BH (3)'!$C$14)))</f>
        <v>x</v>
      </c>
      <c r="F417" s="88" t="str">
        <f>IF($D417="","x",IF('BH (3)'!$B$13=1,SUMIFS(Lançamentos!$Q$5:$Q$1004,Lançamentos!$K$5:$K$1004,$D417,Lançamentos!$U$5:$U$1004,F$5,Lançamentos!$W$5:$W$1004,'BH (3)'!$C$14),SUMIFS(Lançamentos!$Q$5:$Q$1004,Lançamentos!$J$5:$J$1004,$D417,Lançamentos!$U$5:$U$1004,F$5,Lançamentos!$W$5:$W$1004,'BH (3)'!$C$14)))</f>
        <v>x</v>
      </c>
      <c r="G417" s="88" t="str">
        <f>IF($D417="","x",IF('BH (3)'!$B$13=1,SUMIFS(Lançamentos!$Q$5:$Q$1004,Lançamentos!$K$5:$K$1004,$D417,Lançamentos!$U$5:$U$1004,G$5,Lançamentos!$W$5:$W$1004,'BH (3)'!$C$14),SUMIFS(Lançamentos!$Q$5:$Q$1004,Lançamentos!$J$5:$J$1004,$D417,Lançamentos!$U$5:$U$1004,G$5,Lançamentos!$W$5:$W$1004,'BH (3)'!$C$14)))</f>
        <v>x</v>
      </c>
      <c r="H417" s="88" t="str">
        <f>IF($D417="","x",IF('BH (3)'!$B$13=1,SUMIFS(Lançamentos!$Q$5:$Q$1004,Lançamentos!$K$5:$K$1004,$D417,Lançamentos!$U$5:$U$1004,H$5,Lançamentos!$W$5:$W$1004,'BH (3)'!$C$14),SUMIFS(Lançamentos!$Q$5:$Q$1004,Lançamentos!$J$5:$J$1004,$D417,Lançamentos!$U$5:$U$1004,H$5,Lançamentos!$W$5:$W$1004,'BH (3)'!$C$14)))</f>
        <v>x</v>
      </c>
      <c r="I417" s="88" t="str">
        <f>IF($D417="","x",IF('BH (3)'!$B$13=1,SUMIFS(Lançamentos!$Q$5:$Q$1004,Lançamentos!$K$5:$K$1004,$D417,Lançamentos!$U$5:$U$1004,I$5,Lançamentos!$W$5:$W$1004,'BH (3)'!$C$14),SUMIFS(Lançamentos!$Q$5:$Q$1004,Lançamentos!$J$5:$J$1004,$D417,Lançamentos!$U$5:$U$1004,I$5,Lançamentos!$W$5:$W$1004,'BH (3)'!$C$14)))</f>
        <v>x</v>
      </c>
      <c r="J417" s="88" t="str">
        <f>IF($D417="","x",IF('BH (3)'!$B$13=1,SUMIFS(Lançamentos!$Q$5:$Q$1004,Lançamentos!$K$5:$K$1004,$D417,Lançamentos!$U$5:$U$1004,J$5,Lançamentos!$W$5:$W$1004,'BH (3)'!$C$14),SUMIFS(Lançamentos!$Q$5:$Q$1004,Lançamentos!$J$5:$J$1004,$D417,Lançamentos!$U$5:$U$1004,J$5,Lançamentos!$W$5:$W$1004,'BH (3)'!$C$14)))</f>
        <v>x</v>
      </c>
      <c r="K417" s="88" t="str">
        <f>IF($D417="","x",IF('BH (3)'!$B$13=1,SUMIFS(Lançamentos!$Q$5:$Q$1004,Lançamentos!$K$5:$K$1004,$D417,Lançamentos!$U$5:$U$1004,K$5,Lançamentos!$W$5:$W$1004,'BH (3)'!$C$14),SUMIFS(Lançamentos!$Q$5:$Q$1004,Lançamentos!$J$5:$J$1004,$D417,Lançamentos!$U$5:$U$1004,K$5,Lançamentos!$W$5:$W$1004,'BH (3)'!$C$14)))</f>
        <v>x</v>
      </c>
      <c r="L417" s="88" t="str">
        <f>IF($D417="","x",IF('BH (3)'!$B$13=1,SUMIFS(Lançamentos!$Q$5:$Q$1004,Lançamentos!$K$5:$K$1004,$D417,Lançamentos!$U$5:$U$1004,L$5,Lançamentos!$W$5:$W$1004,'BH (3)'!$C$14),SUMIFS(Lançamentos!$Q$5:$Q$1004,Lançamentos!$J$5:$J$1004,$D417,Lançamentos!$U$5:$U$1004,L$5,Lançamentos!$W$5:$W$1004,'BH (3)'!$C$14)))</f>
        <v>x</v>
      </c>
      <c r="M417" s="88" t="str">
        <f>IF($D417="","x",IF('BH (3)'!$B$13=1,SUMIFS(Lançamentos!$Q$5:$Q$1004,Lançamentos!$K$5:$K$1004,$D417,Lançamentos!$U$5:$U$1004,M$5,Lançamentos!$W$5:$W$1004,'BH (3)'!$C$14),SUMIFS(Lançamentos!$Q$5:$Q$1004,Lançamentos!$J$5:$J$1004,$D417,Lançamentos!$U$5:$U$1004,M$5,Lançamentos!$W$5:$W$1004,'BH (3)'!$C$14)))</f>
        <v>x</v>
      </c>
      <c r="N417" s="88" t="str">
        <f>IF($D417="","x",IF('BH (3)'!$B$13=1,SUMIFS(Lançamentos!$Q$5:$Q$1004,Lançamentos!$K$5:$K$1004,$D417,Lançamentos!$U$5:$U$1004,N$5,Lançamentos!$W$5:$W$1004,'BH (3)'!$C$14),SUMIFS(Lançamentos!$Q$5:$Q$1004,Lançamentos!$J$5:$J$1004,$D417,Lançamentos!$U$5:$U$1004,N$5,Lançamentos!$W$5:$W$1004,'BH (3)'!$C$14)))</f>
        <v>x</v>
      </c>
      <c r="O417" s="88" t="str">
        <f>IF($D417="","x",IF('BH (3)'!$B$13=1,SUMIFS(Lançamentos!$Q$5:$Q$1004,Lançamentos!$K$5:$K$1004,$D417,Lançamentos!$U$5:$U$1004,O$5,Lançamentos!$W$5:$W$1004,'BH (3)'!$C$14),SUMIFS(Lançamentos!$Q$5:$Q$1004,Lançamentos!$J$5:$J$1004,$D417,Lançamentos!$U$5:$U$1004,O$5,Lançamentos!$W$5:$W$1004,'BH (3)'!$C$14)))</f>
        <v>x</v>
      </c>
      <c r="P417" s="88" t="str">
        <f>IF($D417="","x",IF('BH (3)'!$B$13=1,SUMIFS(Lançamentos!$Q$5:$Q$1004,Lançamentos!$K$5:$K$1004,$D417,Lançamentos!$U$5:$U$1004,P$5,Lançamentos!$W$5:$W$1004,'BH (3)'!$C$14),SUMIFS(Lançamentos!$Q$5:$Q$1004,Lançamentos!$J$5:$J$1004,$D417,Lançamentos!$U$5:$U$1004,P$5,Lançamentos!$W$5:$W$1004,'BH (3)'!$C$14)))</f>
        <v>x</v>
      </c>
      <c r="Q417" s="177" t="str">
        <f t="shared" si="13"/>
        <v/>
      </c>
    </row>
    <row r="418" spans="3:17" ht="45" customHeight="1" x14ac:dyDescent="0.25">
      <c r="C418" s="81" t="str">
        <f t="shared" si="12"/>
        <v/>
      </c>
      <c r="D418" s="170" t="str">
        <f>IF('BH (3)'!$B$13=1,IF(Adv!D416="","",Adv!D416),IF(Cli!D416="","",Cli!D416))</f>
        <v/>
      </c>
      <c r="E418" s="88" t="str">
        <f>IF($D418="","x",IF('BH (3)'!$B$13=1,SUMIFS(Lançamentos!$Q$5:$Q$1004,Lançamentos!$K$5:$K$1004,$D418,Lançamentos!$U$5:$U$1004,E$5,Lançamentos!$W$5:$W$1004,'BH (3)'!$C$14),SUMIFS(Lançamentos!$Q$5:$Q$1004,Lançamentos!$J$5:$J$1004,$D418,Lançamentos!$U$5:$U$1004,E$5,Lançamentos!$W$5:$W$1004,'BH (3)'!$C$14)))</f>
        <v>x</v>
      </c>
      <c r="F418" s="88" t="str">
        <f>IF($D418="","x",IF('BH (3)'!$B$13=1,SUMIFS(Lançamentos!$Q$5:$Q$1004,Lançamentos!$K$5:$K$1004,$D418,Lançamentos!$U$5:$U$1004,F$5,Lançamentos!$W$5:$W$1004,'BH (3)'!$C$14),SUMIFS(Lançamentos!$Q$5:$Q$1004,Lançamentos!$J$5:$J$1004,$D418,Lançamentos!$U$5:$U$1004,F$5,Lançamentos!$W$5:$W$1004,'BH (3)'!$C$14)))</f>
        <v>x</v>
      </c>
      <c r="G418" s="88" t="str">
        <f>IF($D418="","x",IF('BH (3)'!$B$13=1,SUMIFS(Lançamentos!$Q$5:$Q$1004,Lançamentos!$K$5:$K$1004,$D418,Lançamentos!$U$5:$U$1004,G$5,Lançamentos!$W$5:$W$1004,'BH (3)'!$C$14),SUMIFS(Lançamentos!$Q$5:$Q$1004,Lançamentos!$J$5:$J$1004,$D418,Lançamentos!$U$5:$U$1004,G$5,Lançamentos!$W$5:$W$1004,'BH (3)'!$C$14)))</f>
        <v>x</v>
      </c>
      <c r="H418" s="88" t="str">
        <f>IF($D418="","x",IF('BH (3)'!$B$13=1,SUMIFS(Lançamentos!$Q$5:$Q$1004,Lançamentos!$K$5:$K$1004,$D418,Lançamentos!$U$5:$U$1004,H$5,Lançamentos!$W$5:$W$1004,'BH (3)'!$C$14),SUMIFS(Lançamentos!$Q$5:$Q$1004,Lançamentos!$J$5:$J$1004,$D418,Lançamentos!$U$5:$U$1004,H$5,Lançamentos!$W$5:$W$1004,'BH (3)'!$C$14)))</f>
        <v>x</v>
      </c>
      <c r="I418" s="88" t="str">
        <f>IF($D418="","x",IF('BH (3)'!$B$13=1,SUMIFS(Lançamentos!$Q$5:$Q$1004,Lançamentos!$K$5:$K$1004,$D418,Lançamentos!$U$5:$U$1004,I$5,Lançamentos!$W$5:$W$1004,'BH (3)'!$C$14),SUMIFS(Lançamentos!$Q$5:$Q$1004,Lançamentos!$J$5:$J$1004,$D418,Lançamentos!$U$5:$U$1004,I$5,Lançamentos!$W$5:$W$1004,'BH (3)'!$C$14)))</f>
        <v>x</v>
      </c>
      <c r="J418" s="88" t="str">
        <f>IF($D418="","x",IF('BH (3)'!$B$13=1,SUMIFS(Lançamentos!$Q$5:$Q$1004,Lançamentos!$K$5:$K$1004,$D418,Lançamentos!$U$5:$U$1004,J$5,Lançamentos!$W$5:$W$1004,'BH (3)'!$C$14),SUMIFS(Lançamentos!$Q$5:$Q$1004,Lançamentos!$J$5:$J$1004,$D418,Lançamentos!$U$5:$U$1004,J$5,Lançamentos!$W$5:$W$1004,'BH (3)'!$C$14)))</f>
        <v>x</v>
      </c>
      <c r="K418" s="88" t="str">
        <f>IF($D418="","x",IF('BH (3)'!$B$13=1,SUMIFS(Lançamentos!$Q$5:$Q$1004,Lançamentos!$K$5:$K$1004,$D418,Lançamentos!$U$5:$U$1004,K$5,Lançamentos!$W$5:$W$1004,'BH (3)'!$C$14),SUMIFS(Lançamentos!$Q$5:$Q$1004,Lançamentos!$J$5:$J$1004,$D418,Lançamentos!$U$5:$U$1004,K$5,Lançamentos!$W$5:$W$1004,'BH (3)'!$C$14)))</f>
        <v>x</v>
      </c>
      <c r="L418" s="88" t="str">
        <f>IF($D418="","x",IF('BH (3)'!$B$13=1,SUMIFS(Lançamentos!$Q$5:$Q$1004,Lançamentos!$K$5:$K$1004,$D418,Lançamentos!$U$5:$U$1004,L$5,Lançamentos!$W$5:$W$1004,'BH (3)'!$C$14),SUMIFS(Lançamentos!$Q$5:$Q$1004,Lançamentos!$J$5:$J$1004,$D418,Lançamentos!$U$5:$U$1004,L$5,Lançamentos!$W$5:$W$1004,'BH (3)'!$C$14)))</f>
        <v>x</v>
      </c>
      <c r="M418" s="88" t="str">
        <f>IF($D418="","x",IF('BH (3)'!$B$13=1,SUMIFS(Lançamentos!$Q$5:$Q$1004,Lançamentos!$K$5:$K$1004,$D418,Lançamentos!$U$5:$U$1004,M$5,Lançamentos!$W$5:$W$1004,'BH (3)'!$C$14),SUMIFS(Lançamentos!$Q$5:$Q$1004,Lançamentos!$J$5:$J$1004,$D418,Lançamentos!$U$5:$U$1004,M$5,Lançamentos!$W$5:$W$1004,'BH (3)'!$C$14)))</f>
        <v>x</v>
      </c>
      <c r="N418" s="88" t="str">
        <f>IF($D418="","x",IF('BH (3)'!$B$13=1,SUMIFS(Lançamentos!$Q$5:$Q$1004,Lançamentos!$K$5:$K$1004,$D418,Lançamentos!$U$5:$U$1004,N$5,Lançamentos!$W$5:$W$1004,'BH (3)'!$C$14),SUMIFS(Lançamentos!$Q$5:$Q$1004,Lançamentos!$J$5:$J$1004,$D418,Lançamentos!$U$5:$U$1004,N$5,Lançamentos!$W$5:$W$1004,'BH (3)'!$C$14)))</f>
        <v>x</v>
      </c>
      <c r="O418" s="88" t="str">
        <f>IF($D418="","x",IF('BH (3)'!$B$13=1,SUMIFS(Lançamentos!$Q$5:$Q$1004,Lançamentos!$K$5:$K$1004,$D418,Lançamentos!$U$5:$U$1004,O$5,Lançamentos!$W$5:$W$1004,'BH (3)'!$C$14),SUMIFS(Lançamentos!$Q$5:$Q$1004,Lançamentos!$J$5:$J$1004,$D418,Lançamentos!$U$5:$U$1004,O$5,Lançamentos!$W$5:$W$1004,'BH (3)'!$C$14)))</f>
        <v>x</v>
      </c>
      <c r="P418" s="88" t="str">
        <f>IF($D418="","x",IF('BH (3)'!$B$13=1,SUMIFS(Lançamentos!$Q$5:$Q$1004,Lançamentos!$K$5:$K$1004,$D418,Lançamentos!$U$5:$U$1004,P$5,Lançamentos!$W$5:$W$1004,'BH (3)'!$C$14),SUMIFS(Lançamentos!$Q$5:$Q$1004,Lançamentos!$J$5:$J$1004,$D418,Lançamentos!$U$5:$U$1004,P$5,Lançamentos!$W$5:$W$1004,'BH (3)'!$C$14)))</f>
        <v>x</v>
      </c>
      <c r="Q418" s="177" t="str">
        <f t="shared" si="13"/>
        <v/>
      </c>
    </row>
    <row r="419" spans="3:17" ht="45" customHeight="1" x14ac:dyDescent="0.25">
      <c r="C419" s="81" t="str">
        <f t="shared" si="12"/>
        <v/>
      </c>
      <c r="D419" s="170" t="str">
        <f>IF('BH (3)'!$B$13=1,IF(Adv!D417="","",Adv!D417),IF(Cli!D417="","",Cli!D417))</f>
        <v/>
      </c>
      <c r="E419" s="88" t="str">
        <f>IF($D419="","x",IF('BH (3)'!$B$13=1,SUMIFS(Lançamentos!$Q$5:$Q$1004,Lançamentos!$K$5:$K$1004,$D419,Lançamentos!$U$5:$U$1004,E$5,Lançamentos!$W$5:$W$1004,'BH (3)'!$C$14),SUMIFS(Lançamentos!$Q$5:$Q$1004,Lançamentos!$J$5:$J$1004,$D419,Lançamentos!$U$5:$U$1004,E$5,Lançamentos!$W$5:$W$1004,'BH (3)'!$C$14)))</f>
        <v>x</v>
      </c>
      <c r="F419" s="88" t="str">
        <f>IF($D419="","x",IF('BH (3)'!$B$13=1,SUMIFS(Lançamentos!$Q$5:$Q$1004,Lançamentos!$K$5:$K$1004,$D419,Lançamentos!$U$5:$U$1004,F$5,Lançamentos!$W$5:$W$1004,'BH (3)'!$C$14),SUMIFS(Lançamentos!$Q$5:$Q$1004,Lançamentos!$J$5:$J$1004,$D419,Lançamentos!$U$5:$U$1004,F$5,Lançamentos!$W$5:$W$1004,'BH (3)'!$C$14)))</f>
        <v>x</v>
      </c>
      <c r="G419" s="88" t="str">
        <f>IF($D419="","x",IF('BH (3)'!$B$13=1,SUMIFS(Lançamentos!$Q$5:$Q$1004,Lançamentos!$K$5:$K$1004,$D419,Lançamentos!$U$5:$U$1004,G$5,Lançamentos!$W$5:$W$1004,'BH (3)'!$C$14),SUMIFS(Lançamentos!$Q$5:$Q$1004,Lançamentos!$J$5:$J$1004,$D419,Lançamentos!$U$5:$U$1004,G$5,Lançamentos!$W$5:$W$1004,'BH (3)'!$C$14)))</f>
        <v>x</v>
      </c>
      <c r="H419" s="88" t="str">
        <f>IF($D419="","x",IF('BH (3)'!$B$13=1,SUMIFS(Lançamentos!$Q$5:$Q$1004,Lançamentos!$K$5:$K$1004,$D419,Lançamentos!$U$5:$U$1004,H$5,Lançamentos!$W$5:$W$1004,'BH (3)'!$C$14),SUMIFS(Lançamentos!$Q$5:$Q$1004,Lançamentos!$J$5:$J$1004,$D419,Lançamentos!$U$5:$U$1004,H$5,Lançamentos!$W$5:$W$1004,'BH (3)'!$C$14)))</f>
        <v>x</v>
      </c>
      <c r="I419" s="88" t="str">
        <f>IF($D419="","x",IF('BH (3)'!$B$13=1,SUMIFS(Lançamentos!$Q$5:$Q$1004,Lançamentos!$K$5:$K$1004,$D419,Lançamentos!$U$5:$U$1004,I$5,Lançamentos!$W$5:$W$1004,'BH (3)'!$C$14),SUMIFS(Lançamentos!$Q$5:$Q$1004,Lançamentos!$J$5:$J$1004,$D419,Lançamentos!$U$5:$U$1004,I$5,Lançamentos!$W$5:$W$1004,'BH (3)'!$C$14)))</f>
        <v>x</v>
      </c>
      <c r="J419" s="88" t="str">
        <f>IF($D419="","x",IF('BH (3)'!$B$13=1,SUMIFS(Lançamentos!$Q$5:$Q$1004,Lançamentos!$K$5:$K$1004,$D419,Lançamentos!$U$5:$U$1004,J$5,Lançamentos!$W$5:$W$1004,'BH (3)'!$C$14),SUMIFS(Lançamentos!$Q$5:$Q$1004,Lançamentos!$J$5:$J$1004,$D419,Lançamentos!$U$5:$U$1004,J$5,Lançamentos!$W$5:$W$1004,'BH (3)'!$C$14)))</f>
        <v>x</v>
      </c>
      <c r="K419" s="88" t="str">
        <f>IF($D419="","x",IF('BH (3)'!$B$13=1,SUMIFS(Lançamentos!$Q$5:$Q$1004,Lançamentos!$K$5:$K$1004,$D419,Lançamentos!$U$5:$U$1004,K$5,Lançamentos!$W$5:$W$1004,'BH (3)'!$C$14),SUMIFS(Lançamentos!$Q$5:$Q$1004,Lançamentos!$J$5:$J$1004,$D419,Lançamentos!$U$5:$U$1004,K$5,Lançamentos!$W$5:$W$1004,'BH (3)'!$C$14)))</f>
        <v>x</v>
      </c>
      <c r="L419" s="88" t="str">
        <f>IF($D419="","x",IF('BH (3)'!$B$13=1,SUMIFS(Lançamentos!$Q$5:$Q$1004,Lançamentos!$K$5:$K$1004,$D419,Lançamentos!$U$5:$U$1004,L$5,Lançamentos!$W$5:$W$1004,'BH (3)'!$C$14),SUMIFS(Lançamentos!$Q$5:$Q$1004,Lançamentos!$J$5:$J$1004,$D419,Lançamentos!$U$5:$U$1004,L$5,Lançamentos!$W$5:$W$1004,'BH (3)'!$C$14)))</f>
        <v>x</v>
      </c>
      <c r="M419" s="88" t="str">
        <f>IF($D419="","x",IF('BH (3)'!$B$13=1,SUMIFS(Lançamentos!$Q$5:$Q$1004,Lançamentos!$K$5:$K$1004,$D419,Lançamentos!$U$5:$U$1004,M$5,Lançamentos!$W$5:$W$1004,'BH (3)'!$C$14),SUMIFS(Lançamentos!$Q$5:$Q$1004,Lançamentos!$J$5:$J$1004,$D419,Lançamentos!$U$5:$U$1004,M$5,Lançamentos!$W$5:$W$1004,'BH (3)'!$C$14)))</f>
        <v>x</v>
      </c>
      <c r="N419" s="88" t="str">
        <f>IF($D419="","x",IF('BH (3)'!$B$13=1,SUMIFS(Lançamentos!$Q$5:$Q$1004,Lançamentos!$K$5:$K$1004,$D419,Lançamentos!$U$5:$U$1004,N$5,Lançamentos!$W$5:$W$1004,'BH (3)'!$C$14),SUMIFS(Lançamentos!$Q$5:$Q$1004,Lançamentos!$J$5:$J$1004,$D419,Lançamentos!$U$5:$U$1004,N$5,Lançamentos!$W$5:$W$1004,'BH (3)'!$C$14)))</f>
        <v>x</v>
      </c>
      <c r="O419" s="88" t="str">
        <f>IF($D419="","x",IF('BH (3)'!$B$13=1,SUMIFS(Lançamentos!$Q$5:$Q$1004,Lançamentos!$K$5:$K$1004,$D419,Lançamentos!$U$5:$U$1004,O$5,Lançamentos!$W$5:$W$1004,'BH (3)'!$C$14),SUMIFS(Lançamentos!$Q$5:$Q$1004,Lançamentos!$J$5:$J$1004,$D419,Lançamentos!$U$5:$U$1004,O$5,Lançamentos!$W$5:$W$1004,'BH (3)'!$C$14)))</f>
        <v>x</v>
      </c>
      <c r="P419" s="88" t="str">
        <f>IF($D419="","x",IF('BH (3)'!$B$13=1,SUMIFS(Lançamentos!$Q$5:$Q$1004,Lançamentos!$K$5:$K$1004,$D419,Lançamentos!$U$5:$U$1004,P$5,Lançamentos!$W$5:$W$1004,'BH (3)'!$C$14),SUMIFS(Lançamentos!$Q$5:$Q$1004,Lançamentos!$J$5:$J$1004,$D419,Lançamentos!$U$5:$U$1004,P$5,Lançamentos!$W$5:$W$1004,'BH (3)'!$C$14)))</f>
        <v>x</v>
      </c>
      <c r="Q419" s="177" t="str">
        <f t="shared" si="13"/>
        <v/>
      </c>
    </row>
    <row r="420" spans="3:17" ht="45" customHeight="1" x14ac:dyDescent="0.25">
      <c r="C420" s="81" t="str">
        <f t="shared" si="12"/>
        <v/>
      </c>
      <c r="D420" s="170" t="str">
        <f>IF('BH (3)'!$B$13=1,IF(Adv!D418="","",Adv!D418),IF(Cli!D418="","",Cli!D418))</f>
        <v/>
      </c>
      <c r="E420" s="88" t="str">
        <f>IF($D420="","x",IF('BH (3)'!$B$13=1,SUMIFS(Lançamentos!$Q$5:$Q$1004,Lançamentos!$K$5:$K$1004,$D420,Lançamentos!$U$5:$U$1004,E$5,Lançamentos!$W$5:$W$1004,'BH (3)'!$C$14),SUMIFS(Lançamentos!$Q$5:$Q$1004,Lançamentos!$J$5:$J$1004,$D420,Lançamentos!$U$5:$U$1004,E$5,Lançamentos!$W$5:$W$1004,'BH (3)'!$C$14)))</f>
        <v>x</v>
      </c>
      <c r="F420" s="88" t="str">
        <f>IF($D420="","x",IF('BH (3)'!$B$13=1,SUMIFS(Lançamentos!$Q$5:$Q$1004,Lançamentos!$K$5:$K$1004,$D420,Lançamentos!$U$5:$U$1004,F$5,Lançamentos!$W$5:$W$1004,'BH (3)'!$C$14),SUMIFS(Lançamentos!$Q$5:$Q$1004,Lançamentos!$J$5:$J$1004,$D420,Lançamentos!$U$5:$U$1004,F$5,Lançamentos!$W$5:$W$1004,'BH (3)'!$C$14)))</f>
        <v>x</v>
      </c>
      <c r="G420" s="88" t="str">
        <f>IF($D420="","x",IF('BH (3)'!$B$13=1,SUMIFS(Lançamentos!$Q$5:$Q$1004,Lançamentos!$K$5:$K$1004,$D420,Lançamentos!$U$5:$U$1004,G$5,Lançamentos!$W$5:$W$1004,'BH (3)'!$C$14),SUMIFS(Lançamentos!$Q$5:$Q$1004,Lançamentos!$J$5:$J$1004,$D420,Lançamentos!$U$5:$U$1004,G$5,Lançamentos!$W$5:$W$1004,'BH (3)'!$C$14)))</f>
        <v>x</v>
      </c>
      <c r="H420" s="88" t="str">
        <f>IF($D420="","x",IF('BH (3)'!$B$13=1,SUMIFS(Lançamentos!$Q$5:$Q$1004,Lançamentos!$K$5:$K$1004,$D420,Lançamentos!$U$5:$U$1004,H$5,Lançamentos!$W$5:$W$1004,'BH (3)'!$C$14),SUMIFS(Lançamentos!$Q$5:$Q$1004,Lançamentos!$J$5:$J$1004,$D420,Lançamentos!$U$5:$U$1004,H$5,Lançamentos!$W$5:$W$1004,'BH (3)'!$C$14)))</f>
        <v>x</v>
      </c>
      <c r="I420" s="88" t="str">
        <f>IF($D420="","x",IF('BH (3)'!$B$13=1,SUMIFS(Lançamentos!$Q$5:$Q$1004,Lançamentos!$K$5:$K$1004,$D420,Lançamentos!$U$5:$U$1004,I$5,Lançamentos!$W$5:$W$1004,'BH (3)'!$C$14),SUMIFS(Lançamentos!$Q$5:$Q$1004,Lançamentos!$J$5:$J$1004,$D420,Lançamentos!$U$5:$U$1004,I$5,Lançamentos!$W$5:$W$1004,'BH (3)'!$C$14)))</f>
        <v>x</v>
      </c>
      <c r="J420" s="88" t="str">
        <f>IF($D420="","x",IF('BH (3)'!$B$13=1,SUMIFS(Lançamentos!$Q$5:$Q$1004,Lançamentos!$K$5:$K$1004,$D420,Lançamentos!$U$5:$U$1004,J$5,Lançamentos!$W$5:$W$1004,'BH (3)'!$C$14),SUMIFS(Lançamentos!$Q$5:$Q$1004,Lançamentos!$J$5:$J$1004,$D420,Lançamentos!$U$5:$U$1004,J$5,Lançamentos!$W$5:$W$1004,'BH (3)'!$C$14)))</f>
        <v>x</v>
      </c>
      <c r="K420" s="88" t="str">
        <f>IF($D420="","x",IF('BH (3)'!$B$13=1,SUMIFS(Lançamentos!$Q$5:$Q$1004,Lançamentos!$K$5:$K$1004,$D420,Lançamentos!$U$5:$U$1004,K$5,Lançamentos!$W$5:$W$1004,'BH (3)'!$C$14),SUMIFS(Lançamentos!$Q$5:$Q$1004,Lançamentos!$J$5:$J$1004,$D420,Lançamentos!$U$5:$U$1004,K$5,Lançamentos!$W$5:$W$1004,'BH (3)'!$C$14)))</f>
        <v>x</v>
      </c>
      <c r="L420" s="88" t="str">
        <f>IF($D420="","x",IF('BH (3)'!$B$13=1,SUMIFS(Lançamentos!$Q$5:$Q$1004,Lançamentos!$K$5:$K$1004,$D420,Lançamentos!$U$5:$U$1004,L$5,Lançamentos!$W$5:$W$1004,'BH (3)'!$C$14),SUMIFS(Lançamentos!$Q$5:$Q$1004,Lançamentos!$J$5:$J$1004,$D420,Lançamentos!$U$5:$U$1004,L$5,Lançamentos!$W$5:$W$1004,'BH (3)'!$C$14)))</f>
        <v>x</v>
      </c>
      <c r="M420" s="88" t="str">
        <f>IF($D420="","x",IF('BH (3)'!$B$13=1,SUMIFS(Lançamentos!$Q$5:$Q$1004,Lançamentos!$K$5:$K$1004,$D420,Lançamentos!$U$5:$U$1004,M$5,Lançamentos!$W$5:$W$1004,'BH (3)'!$C$14),SUMIFS(Lançamentos!$Q$5:$Q$1004,Lançamentos!$J$5:$J$1004,$D420,Lançamentos!$U$5:$U$1004,M$5,Lançamentos!$W$5:$W$1004,'BH (3)'!$C$14)))</f>
        <v>x</v>
      </c>
      <c r="N420" s="88" t="str">
        <f>IF($D420="","x",IF('BH (3)'!$B$13=1,SUMIFS(Lançamentos!$Q$5:$Q$1004,Lançamentos!$K$5:$K$1004,$D420,Lançamentos!$U$5:$U$1004,N$5,Lançamentos!$W$5:$W$1004,'BH (3)'!$C$14),SUMIFS(Lançamentos!$Q$5:$Q$1004,Lançamentos!$J$5:$J$1004,$D420,Lançamentos!$U$5:$U$1004,N$5,Lançamentos!$W$5:$W$1004,'BH (3)'!$C$14)))</f>
        <v>x</v>
      </c>
      <c r="O420" s="88" t="str">
        <f>IF($D420="","x",IF('BH (3)'!$B$13=1,SUMIFS(Lançamentos!$Q$5:$Q$1004,Lançamentos!$K$5:$K$1004,$D420,Lançamentos!$U$5:$U$1004,O$5,Lançamentos!$W$5:$W$1004,'BH (3)'!$C$14),SUMIFS(Lançamentos!$Q$5:$Q$1004,Lançamentos!$J$5:$J$1004,$D420,Lançamentos!$U$5:$U$1004,O$5,Lançamentos!$W$5:$W$1004,'BH (3)'!$C$14)))</f>
        <v>x</v>
      </c>
      <c r="P420" s="88" t="str">
        <f>IF($D420="","x",IF('BH (3)'!$B$13=1,SUMIFS(Lançamentos!$Q$5:$Q$1004,Lançamentos!$K$5:$K$1004,$D420,Lançamentos!$U$5:$U$1004,P$5,Lançamentos!$W$5:$W$1004,'BH (3)'!$C$14),SUMIFS(Lançamentos!$Q$5:$Q$1004,Lançamentos!$J$5:$J$1004,$D420,Lançamentos!$U$5:$U$1004,P$5,Lançamentos!$W$5:$W$1004,'BH (3)'!$C$14)))</f>
        <v>x</v>
      </c>
      <c r="Q420" s="177" t="str">
        <f t="shared" si="13"/>
        <v/>
      </c>
    </row>
    <row r="421" spans="3:17" ht="45" customHeight="1" x14ac:dyDescent="0.25">
      <c r="C421" s="81" t="str">
        <f t="shared" si="12"/>
        <v/>
      </c>
      <c r="D421" s="170" t="str">
        <f>IF('BH (3)'!$B$13=1,IF(Adv!D419="","",Adv!D419),IF(Cli!D419="","",Cli!D419))</f>
        <v/>
      </c>
      <c r="E421" s="88" t="str">
        <f>IF($D421="","x",IF('BH (3)'!$B$13=1,SUMIFS(Lançamentos!$Q$5:$Q$1004,Lançamentos!$K$5:$K$1004,$D421,Lançamentos!$U$5:$U$1004,E$5,Lançamentos!$W$5:$W$1004,'BH (3)'!$C$14),SUMIFS(Lançamentos!$Q$5:$Q$1004,Lançamentos!$J$5:$J$1004,$D421,Lançamentos!$U$5:$U$1004,E$5,Lançamentos!$W$5:$W$1004,'BH (3)'!$C$14)))</f>
        <v>x</v>
      </c>
      <c r="F421" s="88" t="str">
        <f>IF($D421="","x",IF('BH (3)'!$B$13=1,SUMIFS(Lançamentos!$Q$5:$Q$1004,Lançamentos!$K$5:$K$1004,$D421,Lançamentos!$U$5:$U$1004,F$5,Lançamentos!$W$5:$W$1004,'BH (3)'!$C$14),SUMIFS(Lançamentos!$Q$5:$Q$1004,Lançamentos!$J$5:$J$1004,$D421,Lançamentos!$U$5:$U$1004,F$5,Lançamentos!$W$5:$W$1004,'BH (3)'!$C$14)))</f>
        <v>x</v>
      </c>
      <c r="G421" s="88" t="str">
        <f>IF($D421="","x",IF('BH (3)'!$B$13=1,SUMIFS(Lançamentos!$Q$5:$Q$1004,Lançamentos!$K$5:$K$1004,$D421,Lançamentos!$U$5:$U$1004,G$5,Lançamentos!$W$5:$W$1004,'BH (3)'!$C$14),SUMIFS(Lançamentos!$Q$5:$Q$1004,Lançamentos!$J$5:$J$1004,$D421,Lançamentos!$U$5:$U$1004,G$5,Lançamentos!$W$5:$W$1004,'BH (3)'!$C$14)))</f>
        <v>x</v>
      </c>
      <c r="H421" s="88" t="str">
        <f>IF($D421="","x",IF('BH (3)'!$B$13=1,SUMIFS(Lançamentos!$Q$5:$Q$1004,Lançamentos!$K$5:$K$1004,$D421,Lançamentos!$U$5:$U$1004,H$5,Lançamentos!$W$5:$W$1004,'BH (3)'!$C$14),SUMIFS(Lançamentos!$Q$5:$Q$1004,Lançamentos!$J$5:$J$1004,$D421,Lançamentos!$U$5:$U$1004,H$5,Lançamentos!$W$5:$W$1004,'BH (3)'!$C$14)))</f>
        <v>x</v>
      </c>
      <c r="I421" s="88" t="str">
        <f>IF($D421="","x",IF('BH (3)'!$B$13=1,SUMIFS(Lançamentos!$Q$5:$Q$1004,Lançamentos!$K$5:$K$1004,$D421,Lançamentos!$U$5:$U$1004,I$5,Lançamentos!$W$5:$W$1004,'BH (3)'!$C$14),SUMIFS(Lançamentos!$Q$5:$Q$1004,Lançamentos!$J$5:$J$1004,$D421,Lançamentos!$U$5:$U$1004,I$5,Lançamentos!$W$5:$W$1004,'BH (3)'!$C$14)))</f>
        <v>x</v>
      </c>
      <c r="J421" s="88" t="str">
        <f>IF($D421="","x",IF('BH (3)'!$B$13=1,SUMIFS(Lançamentos!$Q$5:$Q$1004,Lançamentos!$K$5:$K$1004,$D421,Lançamentos!$U$5:$U$1004,J$5,Lançamentos!$W$5:$W$1004,'BH (3)'!$C$14),SUMIFS(Lançamentos!$Q$5:$Q$1004,Lançamentos!$J$5:$J$1004,$D421,Lançamentos!$U$5:$U$1004,J$5,Lançamentos!$W$5:$W$1004,'BH (3)'!$C$14)))</f>
        <v>x</v>
      </c>
      <c r="K421" s="88" t="str">
        <f>IF($D421="","x",IF('BH (3)'!$B$13=1,SUMIFS(Lançamentos!$Q$5:$Q$1004,Lançamentos!$K$5:$K$1004,$D421,Lançamentos!$U$5:$U$1004,K$5,Lançamentos!$W$5:$W$1004,'BH (3)'!$C$14),SUMIFS(Lançamentos!$Q$5:$Q$1004,Lançamentos!$J$5:$J$1004,$D421,Lançamentos!$U$5:$U$1004,K$5,Lançamentos!$W$5:$W$1004,'BH (3)'!$C$14)))</f>
        <v>x</v>
      </c>
      <c r="L421" s="88" t="str">
        <f>IF($D421="","x",IF('BH (3)'!$B$13=1,SUMIFS(Lançamentos!$Q$5:$Q$1004,Lançamentos!$K$5:$K$1004,$D421,Lançamentos!$U$5:$U$1004,L$5,Lançamentos!$W$5:$W$1004,'BH (3)'!$C$14),SUMIFS(Lançamentos!$Q$5:$Q$1004,Lançamentos!$J$5:$J$1004,$D421,Lançamentos!$U$5:$U$1004,L$5,Lançamentos!$W$5:$W$1004,'BH (3)'!$C$14)))</f>
        <v>x</v>
      </c>
      <c r="M421" s="88" t="str">
        <f>IF($D421="","x",IF('BH (3)'!$B$13=1,SUMIFS(Lançamentos!$Q$5:$Q$1004,Lançamentos!$K$5:$K$1004,$D421,Lançamentos!$U$5:$U$1004,M$5,Lançamentos!$W$5:$W$1004,'BH (3)'!$C$14),SUMIFS(Lançamentos!$Q$5:$Q$1004,Lançamentos!$J$5:$J$1004,$D421,Lançamentos!$U$5:$U$1004,M$5,Lançamentos!$W$5:$W$1004,'BH (3)'!$C$14)))</f>
        <v>x</v>
      </c>
      <c r="N421" s="88" t="str">
        <f>IF($D421="","x",IF('BH (3)'!$B$13=1,SUMIFS(Lançamentos!$Q$5:$Q$1004,Lançamentos!$K$5:$K$1004,$D421,Lançamentos!$U$5:$U$1004,N$5,Lançamentos!$W$5:$W$1004,'BH (3)'!$C$14),SUMIFS(Lançamentos!$Q$5:$Q$1004,Lançamentos!$J$5:$J$1004,$D421,Lançamentos!$U$5:$U$1004,N$5,Lançamentos!$W$5:$W$1004,'BH (3)'!$C$14)))</f>
        <v>x</v>
      </c>
      <c r="O421" s="88" t="str">
        <f>IF($D421="","x",IF('BH (3)'!$B$13=1,SUMIFS(Lançamentos!$Q$5:$Q$1004,Lançamentos!$K$5:$K$1004,$D421,Lançamentos!$U$5:$U$1004,O$5,Lançamentos!$W$5:$W$1004,'BH (3)'!$C$14),SUMIFS(Lançamentos!$Q$5:$Q$1004,Lançamentos!$J$5:$J$1004,$D421,Lançamentos!$U$5:$U$1004,O$5,Lançamentos!$W$5:$W$1004,'BH (3)'!$C$14)))</f>
        <v>x</v>
      </c>
      <c r="P421" s="88" t="str">
        <f>IF($D421="","x",IF('BH (3)'!$B$13=1,SUMIFS(Lançamentos!$Q$5:$Q$1004,Lançamentos!$K$5:$K$1004,$D421,Lançamentos!$U$5:$U$1004,P$5,Lançamentos!$W$5:$W$1004,'BH (3)'!$C$14),SUMIFS(Lançamentos!$Q$5:$Q$1004,Lançamentos!$J$5:$J$1004,$D421,Lançamentos!$U$5:$U$1004,P$5,Lançamentos!$W$5:$W$1004,'BH (3)'!$C$14)))</f>
        <v>x</v>
      </c>
      <c r="Q421" s="177" t="str">
        <f t="shared" si="13"/>
        <v/>
      </c>
    </row>
    <row r="422" spans="3:17" ht="45" customHeight="1" x14ac:dyDescent="0.25">
      <c r="C422" s="81" t="str">
        <f t="shared" si="12"/>
        <v/>
      </c>
      <c r="D422" s="170" t="str">
        <f>IF('BH (3)'!$B$13=1,IF(Adv!D420="","",Adv!D420),IF(Cli!D420="","",Cli!D420))</f>
        <v/>
      </c>
      <c r="E422" s="88" t="str">
        <f>IF($D422="","x",IF('BH (3)'!$B$13=1,SUMIFS(Lançamentos!$Q$5:$Q$1004,Lançamentos!$K$5:$K$1004,$D422,Lançamentos!$U$5:$U$1004,E$5,Lançamentos!$W$5:$W$1004,'BH (3)'!$C$14),SUMIFS(Lançamentos!$Q$5:$Q$1004,Lançamentos!$J$5:$J$1004,$D422,Lançamentos!$U$5:$U$1004,E$5,Lançamentos!$W$5:$W$1004,'BH (3)'!$C$14)))</f>
        <v>x</v>
      </c>
      <c r="F422" s="88" t="str">
        <f>IF($D422="","x",IF('BH (3)'!$B$13=1,SUMIFS(Lançamentos!$Q$5:$Q$1004,Lançamentos!$K$5:$K$1004,$D422,Lançamentos!$U$5:$U$1004,F$5,Lançamentos!$W$5:$W$1004,'BH (3)'!$C$14),SUMIFS(Lançamentos!$Q$5:$Q$1004,Lançamentos!$J$5:$J$1004,$D422,Lançamentos!$U$5:$U$1004,F$5,Lançamentos!$W$5:$W$1004,'BH (3)'!$C$14)))</f>
        <v>x</v>
      </c>
      <c r="G422" s="88" t="str">
        <f>IF($D422="","x",IF('BH (3)'!$B$13=1,SUMIFS(Lançamentos!$Q$5:$Q$1004,Lançamentos!$K$5:$K$1004,$D422,Lançamentos!$U$5:$U$1004,G$5,Lançamentos!$W$5:$W$1004,'BH (3)'!$C$14),SUMIFS(Lançamentos!$Q$5:$Q$1004,Lançamentos!$J$5:$J$1004,$D422,Lançamentos!$U$5:$U$1004,G$5,Lançamentos!$W$5:$W$1004,'BH (3)'!$C$14)))</f>
        <v>x</v>
      </c>
      <c r="H422" s="88" t="str">
        <f>IF($D422="","x",IF('BH (3)'!$B$13=1,SUMIFS(Lançamentos!$Q$5:$Q$1004,Lançamentos!$K$5:$K$1004,$D422,Lançamentos!$U$5:$U$1004,H$5,Lançamentos!$W$5:$W$1004,'BH (3)'!$C$14),SUMIFS(Lançamentos!$Q$5:$Q$1004,Lançamentos!$J$5:$J$1004,$D422,Lançamentos!$U$5:$U$1004,H$5,Lançamentos!$W$5:$W$1004,'BH (3)'!$C$14)))</f>
        <v>x</v>
      </c>
      <c r="I422" s="88" t="str">
        <f>IF($D422="","x",IF('BH (3)'!$B$13=1,SUMIFS(Lançamentos!$Q$5:$Q$1004,Lançamentos!$K$5:$K$1004,$D422,Lançamentos!$U$5:$U$1004,I$5,Lançamentos!$W$5:$W$1004,'BH (3)'!$C$14),SUMIFS(Lançamentos!$Q$5:$Q$1004,Lançamentos!$J$5:$J$1004,$D422,Lançamentos!$U$5:$U$1004,I$5,Lançamentos!$W$5:$W$1004,'BH (3)'!$C$14)))</f>
        <v>x</v>
      </c>
      <c r="J422" s="88" t="str">
        <f>IF($D422="","x",IF('BH (3)'!$B$13=1,SUMIFS(Lançamentos!$Q$5:$Q$1004,Lançamentos!$K$5:$K$1004,$D422,Lançamentos!$U$5:$U$1004,J$5,Lançamentos!$W$5:$W$1004,'BH (3)'!$C$14),SUMIFS(Lançamentos!$Q$5:$Q$1004,Lançamentos!$J$5:$J$1004,$D422,Lançamentos!$U$5:$U$1004,J$5,Lançamentos!$W$5:$W$1004,'BH (3)'!$C$14)))</f>
        <v>x</v>
      </c>
      <c r="K422" s="88" t="str">
        <f>IF($D422="","x",IF('BH (3)'!$B$13=1,SUMIFS(Lançamentos!$Q$5:$Q$1004,Lançamentos!$K$5:$K$1004,$D422,Lançamentos!$U$5:$U$1004,K$5,Lançamentos!$W$5:$W$1004,'BH (3)'!$C$14),SUMIFS(Lançamentos!$Q$5:$Q$1004,Lançamentos!$J$5:$J$1004,$D422,Lançamentos!$U$5:$U$1004,K$5,Lançamentos!$W$5:$W$1004,'BH (3)'!$C$14)))</f>
        <v>x</v>
      </c>
      <c r="L422" s="88" t="str">
        <f>IF($D422="","x",IF('BH (3)'!$B$13=1,SUMIFS(Lançamentos!$Q$5:$Q$1004,Lançamentos!$K$5:$K$1004,$D422,Lançamentos!$U$5:$U$1004,L$5,Lançamentos!$W$5:$W$1004,'BH (3)'!$C$14),SUMIFS(Lançamentos!$Q$5:$Q$1004,Lançamentos!$J$5:$J$1004,$D422,Lançamentos!$U$5:$U$1004,L$5,Lançamentos!$W$5:$W$1004,'BH (3)'!$C$14)))</f>
        <v>x</v>
      </c>
      <c r="M422" s="88" t="str">
        <f>IF($D422="","x",IF('BH (3)'!$B$13=1,SUMIFS(Lançamentos!$Q$5:$Q$1004,Lançamentos!$K$5:$K$1004,$D422,Lançamentos!$U$5:$U$1004,M$5,Lançamentos!$W$5:$W$1004,'BH (3)'!$C$14),SUMIFS(Lançamentos!$Q$5:$Q$1004,Lançamentos!$J$5:$J$1004,$D422,Lançamentos!$U$5:$U$1004,M$5,Lançamentos!$W$5:$W$1004,'BH (3)'!$C$14)))</f>
        <v>x</v>
      </c>
      <c r="N422" s="88" t="str">
        <f>IF($D422="","x",IF('BH (3)'!$B$13=1,SUMIFS(Lançamentos!$Q$5:$Q$1004,Lançamentos!$K$5:$K$1004,$D422,Lançamentos!$U$5:$U$1004,N$5,Lançamentos!$W$5:$W$1004,'BH (3)'!$C$14),SUMIFS(Lançamentos!$Q$5:$Q$1004,Lançamentos!$J$5:$J$1004,$D422,Lançamentos!$U$5:$U$1004,N$5,Lançamentos!$W$5:$W$1004,'BH (3)'!$C$14)))</f>
        <v>x</v>
      </c>
      <c r="O422" s="88" t="str">
        <f>IF($D422="","x",IF('BH (3)'!$B$13=1,SUMIFS(Lançamentos!$Q$5:$Q$1004,Lançamentos!$K$5:$K$1004,$D422,Lançamentos!$U$5:$U$1004,O$5,Lançamentos!$W$5:$W$1004,'BH (3)'!$C$14),SUMIFS(Lançamentos!$Q$5:$Q$1004,Lançamentos!$J$5:$J$1004,$D422,Lançamentos!$U$5:$U$1004,O$5,Lançamentos!$W$5:$W$1004,'BH (3)'!$C$14)))</f>
        <v>x</v>
      </c>
      <c r="P422" s="88" t="str">
        <f>IF($D422="","x",IF('BH (3)'!$B$13=1,SUMIFS(Lançamentos!$Q$5:$Q$1004,Lançamentos!$K$5:$K$1004,$D422,Lançamentos!$U$5:$U$1004,P$5,Lançamentos!$W$5:$W$1004,'BH (3)'!$C$14),SUMIFS(Lançamentos!$Q$5:$Q$1004,Lançamentos!$J$5:$J$1004,$D422,Lançamentos!$U$5:$U$1004,P$5,Lançamentos!$W$5:$W$1004,'BH (3)'!$C$14)))</f>
        <v>x</v>
      </c>
      <c r="Q422" s="177" t="str">
        <f t="shared" si="13"/>
        <v/>
      </c>
    </row>
    <row r="423" spans="3:17" ht="45" customHeight="1" x14ac:dyDescent="0.25">
      <c r="C423" s="81" t="str">
        <f t="shared" si="12"/>
        <v/>
      </c>
      <c r="D423" s="170" t="str">
        <f>IF('BH (3)'!$B$13=1,IF(Adv!D421="","",Adv!D421),IF(Cli!D421="","",Cli!D421))</f>
        <v/>
      </c>
      <c r="E423" s="88" t="str">
        <f>IF($D423="","x",IF('BH (3)'!$B$13=1,SUMIFS(Lançamentos!$Q$5:$Q$1004,Lançamentos!$K$5:$K$1004,$D423,Lançamentos!$U$5:$U$1004,E$5,Lançamentos!$W$5:$W$1004,'BH (3)'!$C$14),SUMIFS(Lançamentos!$Q$5:$Q$1004,Lançamentos!$J$5:$J$1004,$D423,Lançamentos!$U$5:$U$1004,E$5,Lançamentos!$W$5:$W$1004,'BH (3)'!$C$14)))</f>
        <v>x</v>
      </c>
      <c r="F423" s="88" t="str">
        <f>IF($D423="","x",IF('BH (3)'!$B$13=1,SUMIFS(Lançamentos!$Q$5:$Q$1004,Lançamentos!$K$5:$K$1004,$D423,Lançamentos!$U$5:$U$1004,F$5,Lançamentos!$W$5:$W$1004,'BH (3)'!$C$14),SUMIFS(Lançamentos!$Q$5:$Q$1004,Lançamentos!$J$5:$J$1004,$D423,Lançamentos!$U$5:$U$1004,F$5,Lançamentos!$W$5:$W$1004,'BH (3)'!$C$14)))</f>
        <v>x</v>
      </c>
      <c r="G423" s="88" t="str">
        <f>IF($D423="","x",IF('BH (3)'!$B$13=1,SUMIFS(Lançamentos!$Q$5:$Q$1004,Lançamentos!$K$5:$K$1004,$D423,Lançamentos!$U$5:$U$1004,G$5,Lançamentos!$W$5:$W$1004,'BH (3)'!$C$14),SUMIFS(Lançamentos!$Q$5:$Q$1004,Lançamentos!$J$5:$J$1004,$D423,Lançamentos!$U$5:$U$1004,G$5,Lançamentos!$W$5:$W$1004,'BH (3)'!$C$14)))</f>
        <v>x</v>
      </c>
      <c r="H423" s="88" t="str">
        <f>IF($D423="","x",IF('BH (3)'!$B$13=1,SUMIFS(Lançamentos!$Q$5:$Q$1004,Lançamentos!$K$5:$K$1004,$D423,Lançamentos!$U$5:$U$1004,H$5,Lançamentos!$W$5:$W$1004,'BH (3)'!$C$14),SUMIFS(Lançamentos!$Q$5:$Q$1004,Lançamentos!$J$5:$J$1004,$D423,Lançamentos!$U$5:$U$1004,H$5,Lançamentos!$W$5:$W$1004,'BH (3)'!$C$14)))</f>
        <v>x</v>
      </c>
      <c r="I423" s="88" t="str">
        <f>IF($D423="","x",IF('BH (3)'!$B$13=1,SUMIFS(Lançamentos!$Q$5:$Q$1004,Lançamentos!$K$5:$K$1004,$D423,Lançamentos!$U$5:$U$1004,I$5,Lançamentos!$W$5:$W$1004,'BH (3)'!$C$14),SUMIFS(Lançamentos!$Q$5:$Q$1004,Lançamentos!$J$5:$J$1004,$D423,Lançamentos!$U$5:$U$1004,I$5,Lançamentos!$W$5:$W$1004,'BH (3)'!$C$14)))</f>
        <v>x</v>
      </c>
      <c r="J423" s="88" t="str">
        <f>IF($D423="","x",IF('BH (3)'!$B$13=1,SUMIFS(Lançamentos!$Q$5:$Q$1004,Lançamentos!$K$5:$K$1004,$D423,Lançamentos!$U$5:$U$1004,J$5,Lançamentos!$W$5:$W$1004,'BH (3)'!$C$14),SUMIFS(Lançamentos!$Q$5:$Q$1004,Lançamentos!$J$5:$J$1004,$D423,Lançamentos!$U$5:$U$1004,J$5,Lançamentos!$W$5:$W$1004,'BH (3)'!$C$14)))</f>
        <v>x</v>
      </c>
      <c r="K423" s="88" t="str">
        <f>IF($D423="","x",IF('BH (3)'!$B$13=1,SUMIFS(Lançamentos!$Q$5:$Q$1004,Lançamentos!$K$5:$K$1004,$D423,Lançamentos!$U$5:$U$1004,K$5,Lançamentos!$W$5:$W$1004,'BH (3)'!$C$14),SUMIFS(Lançamentos!$Q$5:$Q$1004,Lançamentos!$J$5:$J$1004,$D423,Lançamentos!$U$5:$U$1004,K$5,Lançamentos!$W$5:$W$1004,'BH (3)'!$C$14)))</f>
        <v>x</v>
      </c>
      <c r="L423" s="88" t="str">
        <f>IF($D423="","x",IF('BH (3)'!$B$13=1,SUMIFS(Lançamentos!$Q$5:$Q$1004,Lançamentos!$K$5:$K$1004,$D423,Lançamentos!$U$5:$U$1004,L$5,Lançamentos!$W$5:$W$1004,'BH (3)'!$C$14),SUMIFS(Lançamentos!$Q$5:$Q$1004,Lançamentos!$J$5:$J$1004,$D423,Lançamentos!$U$5:$U$1004,L$5,Lançamentos!$W$5:$W$1004,'BH (3)'!$C$14)))</f>
        <v>x</v>
      </c>
      <c r="M423" s="88" t="str">
        <f>IF($D423="","x",IF('BH (3)'!$B$13=1,SUMIFS(Lançamentos!$Q$5:$Q$1004,Lançamentos!$K$5:$K$1004,$D423,Lançamentos!$U$5:$U$1004,M$5,Lançamentos!$W$5:$W$1004,'BH (3)'!$C$14),SUMIFS(Lançamentos!$Q$5:$Q$1004,Lançamentos!$J$5:$J$1004,$D423,Lançamentos!$U$5:$U$1004,M$5,Lançamentos!$W$5:$W$1004,'BH (3)'!$C$14)))</f>
        <v>x</v>
      </c>
      <c r="N423" s="88" t="str">
        <f>IF($D423="","x",IF('BH (3)'!$B$13=1,SUMIFS(Lançamentos!$Q$5:$Q$1004,Lançamentos!$K$5:$K$1004,$D423,Lançamentos!$U$5:$U$1004,N$5,Lançamentos!$W$5:$W$1004,'BH (3)'!$C$14),SUMIFS(Lançamentos!$Q$5:$Q$1004,Lançamentos!$J$5:$J$1004,$D423,Lançamentos!$U$5:$U$1004,N$5,Lançamentos!$W$5:$W$1004,'BH (3)'!$C$14)))</f>
        <v>x</v>
      </c>
      <c r="O423" s="88" t="str">
        <f>IF($D423="","x",IF('BH (3)'!$B$13=1,SUMIFS(Lançamentos!$Q$5:$Q$1004,Lançamentos!$K$5:$K$1004,$D423,Lançamentos!$U$5:$U$1004,O$5,Lançamentos!$W$5:$W$1004,'BH (3)'!$C$14),SUMIFS(Lançamentos!$Q$5:$Q$1004,Lançamentos!$J$5:$J$1004,$D423,Lançamentos!$U$5:$U$1004,O$5,Lançamentos!$W$5:$W$1004,'BH (3)'!$C$14)))</f>
        <v>x</v>
      </c>
      <c r="P423" s="88" t="str">
        <f>IF($D423="","x",IF('BH (3)'!$B$13=1,SUMIFS(Lançamentos!$Q$5:$Q$1004,Lançamentos!$K$5:$K$1004,$D423,Lançamentos!$U$5:$U$1004,P$5,Lançamentos!$W$5:$W$1004,'BH (3)'!$C$14),SUMIFS(Lançamentos!$Q$5:$Q$1004,Lançamentos!$J$5:$J$1004,$D423,Lançamentos!$U$5:$U$1004,P$5,Lançamentos!$W$5:$W$1004,'BH (3)'!$C$14)))</f>
        <v>x</v>
      </c>
      <c r="Q423" s="177" t="str">
        <f t="shared" si="13"/>
        <v/>
      </c>
    </row>
    <row r="424" spans="3:17" ht="45" customHeight="1" x14ac:dyDescent="0.25">
      <c r="C424" s="81" t="str">
        <f t="shared" si="12"/>
        <v/>
      </c>
      <c r="D424" s="170" t="str">
        <f>IF('BH (3)'!$B$13=1,IF(Adv!D422="","",Adv!D422),IF(Cli!D422="","",Cli!D422))</f>
        <v/>
      </c>
      <c r="E424" s="88" t="str">
        <f>IF($D424="","x",IF('BH (3)'!$B$13=1,SUMIFS(Lançamentos!$Q$5:$Q$1004,Lançamentos!$K$5:$K$1004,$D424,Lançamentos!$U$5:$U$1004,E$5,Lançamentos!$W$5:$W$1004,'BH (3)'!$C$14),SUMIFS(Lançamentos!$Q$5:$Q$1004,Lançamentos!$J$5:$J$1004,$D424,Lançamentos!$U$5:$U$1004,E$5,Lançamentos!$W$5:$W$1004,'BH (3)'!$C$14)))</f>
        <v>x</v>
      </c>
      <c r="F424" s="88" t="str">
        <f>IF($D424="","x",IF('BH (3)'!$B$13=1,SUMIFS(Lançamentos!$Q$5:$Q$1004,Lançamentos!$K$5:$K$1004,$D424,Lançamentos!$U$5:$U$1004,F$5,Lançamentos!$W$5:$W$1004,'BH (3)'!$C$14),SUMIFS(Lançamentos!$Q$5:$Q$1004,Lançamentos!$J$5:$J$1004,$D424,Lançamentos!$U$5:$U$1004,F$5,Lançamentos!$W$5:$W$1004,'BH (3)'!$C$14)))</f>
        <v>x</v>
      </c>
      <c r="G424" s="88" t="str">
        <f>IF($D424="","x",IF('BH (3)'!$B$13=1,SUMIFS(Lançamentos!$Q$5:$Q$1004,Lançamentos!$K$5:$K$1004,$D424,Lançamentos!$U$5:$U$1004,G$5,Lançamentos!$W$5:$W$1004,'BH (3)'!$C$14),SUMIFS(Lançamentos!$Q$5:$Q$1004,Lançamentos!$J$5:$J$1004,$D424,Lançamentos!$U$5:$U$1004,G$5,Lançamentos!$W$5:$W$1004,'BH (3)'!$C$14)))</f>
        <v>x</v>
      </c>
      <c r="H424" s="88" t="str">
        <f>IF($D424="","x",IF('BH (3)'!$B$13=1,SUMIFS(Lançamentos!$Q$5:$Q$1004,Lançamentos!$K$5:$K$1004,$D424,Lançamentos!$U$5:$U$1004,H$5,Lançamentos!$W$5:$W$1004,'BH (3)'!$C$14),SUMIFS(Lançamentos!$Q$5:$Q$1004,Lançamentos!$J$5:$J$1004,$D424,Lançamentos!$U$5:$U$1004,H$5,Lançamentos!$W$5:$W$1004,'BH (3)'!$C$14)))</f>
        <v>x</v>
      </c>
      <c r="I424" s="88" t="str">
        <f>IF($D424="","x",IF('BH (3)'!$B$13=1,SUMIFS(Lançamentos!$Q$5:$Q$1004,Lançamentos!$K$5:$K$1004,$D424,Lançamentos!$U$5:$U$1004,I$5,Lançamentos!$W$5:$W$1004,'BH (3)'!$C$14),SUMIFS(Lançamentos!$Q$5:$Q$1004,Lançamentos!$J$5:$J$1004,$D424,Lançamentos!$U$5:$U$1004,I$5,Lançamentos!$W$5:$W$1004,'BH (3)'!$C$14)))</f>
        <v>x</v>
      </c>
      <c r="J424" s="88" t="str">
        <f>IF($D424="","x",IF('BH (3)'!$B$13=1,SUMIFS(Lançamentos!$Q$5:$Q$1004,Lançamentos!$K$5:$K$1004,$D424,Lançamentos!$U$5:$U$1004,J$5,Lançamentos!$W$5:$W$1004,'BH (3)'!$C$14),SUMIFS(Lançamentos!$Q$5:$Q$1004,Lançamentos!$J$5:$J$1004,$D424,Lançamentos!$U$5:$U$1004,J$5,Lançamentos!$W$5:$W$1004,'BH (3)'!$C$14)))</f>
        <v>x</v>
      </c>
      <c r="K424" s="88" t="str">
        <f>IF($D424="","x",IF('BH (3)'!$B$13=1,SUMIFS(Lançamentos!$Q$5:$Q$1004,Lançamentos!$K$5:$K$1004,$D424,Lançamentos!$U$5:$U$1004,K$5,Lançamentos!$W$5:$W$1004,'BH (3)'!$C$14),SUMIFS(Lançamentos!$Q$5:$Q$1004,Lançamentos!$J$5:$J$1004,$D424,Lançamentos!$U$5:$U$1004,K$5,Lançamentos!$W$5:$W$1004,'BH (3)'!$C$14)))</f>
        <v>x</v>
      </c>
      <c r="L424" s="88" t="str">
        <f>IF($D424="","x",IF('BH (3)'!$B$13=1,SUMIFS(Lançamentos!$Q$5:$Q$1004,Lançamentos!$K$5:$K$1004,$D424,Lançamentos!$U$5:$U$1004,L$5,Lançamentos!$W$5:$W$1004,'BH (3)'!$C$14),SUMIFS(Lançamentos!$Q$5:$Q$1004,Lançamentos!$J$5:$J$1004,$D424,Lançamentos!$U$5:$U$1004,L$5,Lançamentos!$W$5:$W$1004,'BH (3)'!$C$14)))</f>
        <v>x</v>
      </c>
      <c r="M424" s="88" t="str">
        <f>IF($D424="","x",IF('BH (3)'!$B$13=1,SUMIFS(Lançamentos!$Q$5:$Q$1004,Lançamentos!$K$5:$K$1004,$D424,Lançamentos!$U$5:$U$1004,M$5,Lançamentos!$W$5:$W$1004,'BH (3)'!$C$14),SUMIFS(Lançamentos!$Q$5:$Q$1004,Lançamentos!$J$5:$J$1004,$D424,Lançamentos!$U$5:$U$1004,M$5,Lançamentos!$W$5:$W$1004,'BH (3)'!$C$14)))</f>
        <v>x</v>
      </c>
      <c r="N424" s="88" t="str">
        <f>IF($D424="","x",IF('BH (3)'!$B$13=1,SUMIFS(Lançamentos!$Q$5:$Q$1004,Lançamentos!$K$5:$K$1004,$D424,Lançamentos!$U$5:$U$1004,N$5,Lançamentos!$W$5:$W$1004,'BH (3)'!$C$14),SUMIFS(Lançamentos!$Q$5:$Q$1004,Lançamentos!$J$5:$J$1004,$D424,Lançamentos!$U$5:$U$1004,N$5,Lançamentos!$W$5:$W$1004,'BH (3)'!$C$14)))</f>
        <v>x</v>
      </c>
      <c r="O424" s="88" t="str">
        <f>IF($D424="","x",IF('BH (3)'!$B$13=1,SUMIFS(Lançamentos!$Q$5:$Q$1004,Lançamentos!$K$5:$K$1004,$D424,Lançamentos!$U$5:$U$1004,O$5,Lançamentos!$W$5:$W$1004,'BH (3)'!$C$14),SUMIFS(Lançamentos!$Q$5:$Q$1004,Lançamentos!$J$5:$J$1004,$D424,Lançamentos!$U$5:$U$1004,O$5,Lançamentos!$W$5:$W$1004,'BH (3)'!$C$14)))</f>
        <v>x</v>
      </c>
      <c r="P424" s="88" t="str">
        <f>IF($D424="","x",IF('BH (3)'!$B$13=1,SUMIFS(Lançamentos!$Q$5:$Q$1004,Lançamentos!$K$5:$K$1004,$D424,Lançamentos!$U$5:$U$1004,P$5,Lançamentos!$W$5:$W$1004,'BH (3)'!$C$14),SUMIFS(Lançamentos!$Q$5:$Q$1004,Lançamentos!$J$5:$J$1004,$D424,Lançamentos!$U$5:$U$1004,P$5,Lançamentos!$W$5:$W$1004,'BH (3)'!$C$14)))</f>
        <v>x</v>
      </c>
      <c r="Q424" s="177" t="str">
        <f t="shared" si="13"/>
        <v/>
      </c>
    </row>
    <row r="425" spans="3:17" ht="45" customHeight="1" x14ac:dyDescent="0.25">
      <c r="C425" s="81" t="str">
        <f t="shared" si="12"/>
        <v/>
      </c>
      <c r="D425" s="170" t="str">
        <f>IF('BH (3)'!$B$13=1,IF(Adv!D423="","",Adv!D423),IF(Cli!D423="","",Cli!D423))</f>
        <v/>
      </c>
      <c r="E425" s="88" t="str">
        <f>IF($D425="","x",IF('BH (3)'!$B$13=1,SUMIFS(Lançamentos!$Q$5:$Q$1004,Lançamentos!$K$5:$K$1004,$D425,Lançamentos!$U$5:$U$1004,E$5,Lançamentos!$W$5:$W$1004,'BH (3)'!$C$14),SUMIFS(Lançamentos!$Q$5:$Q$1004,Lançamentos!$J$5:$J$1004,$D425,Lançamentos!$U$5:$U$1004,E$5,Lançamentos!$W$5:$W$1004,'BH (3)'!$C$14)))</f>
        <v>x</v>
      </c>
      <c r="F425" s="88" t="str">
        <f>IF($D425="","x",IF('BH (3)'!$B$13=1,SUMIFS(Lançamentos!$Q$5:$Q$1004,Lançamentos!$K$5:$K$1004,$D425,Lançamentos!$U$5:$U$1004,F$5,Lançamentos!$W$5:$W$1004,'BH (3)'!$C$14),SUMIFS(Lançamentos!$Q$5:$Q$1004,Lançamentos!$J$5:$J$1004,$D425,Lançamentos!$U$5:$U$1004,F$5,Lançamentos!$W$5:$W$1004,'BH (3)'!$C$14)))</f>
        <v>x</v>
      </c>
      <c r="G425" s="88" t="str">
        <f>IF($D425="","x",IF('BH (3)'!$B$13=1,SUMIFS(Lançamentos!$Q$5:$Q$1004,Lançamentos!$K$5:$K$1004,$D425,Lançamentos!$U$5:$U$1004,G$5,Lançamentos!$W$5:$W$1004,'BH (3)'!$C$14),SUMIFS(Lançamentos!$Q$5:$Q$1004,Lançamentos!$J$5:$J$1004,$D425,Lançamentos!$U$5:$U$1004,G$5,Lançamentos!$W$5:$W$1004,'BH (3)'!$C$14)))</f>
        <v>x</v>
      </c>
      <c r="H425" s="88" t="str">
        <f>IF($D425="","x",IF('BH (3)'!$B$13=1,SUMIFS(Lançamentos!$Q$5:$Q$1004,Lançamentos!$K$5:$K$1004,$D425,Lançamentos!$U$5:$U$1004,H$5,Lançamentos!$W$5:$W$1004,'BH (3)'!$C$14),SUMIFS(Lançamentos!$Q$5:$Q$1004,Lançamentos!$J$5:$J$1004,$D425,Lançamentos!$U$5:$U$1004,H$5,Lançamentos!$W$5:$W$1004,'BH (3)'!$C$14)))</f>
        <v>x</v>
      </c>
      <c r="I425" s="88" t="str">
        <f>IF($D425="","x",IF('BH (3)'!$B$13=1,SUMIFS(Lançamentos!$Q$5:$Q$1004,Lançamentos!$K$5:$K$1004,$D425,Lançamentos!$U$5:$U$1004,I$5,Lançamentos!$W$5:$W$1004,'BH (3)'!$C$14),SUMIFS(Lançamentos!$Q$5:$Q$1004,Lançamentos!$J$5:$J$1004,$D425,Lançamentos!$U$5:$U$1004,I$5,Lançamentos!$W$5:$W$1004,'BH (3)'!$C$14)))</f>
        <v>x</v>
      </c>
      <c r="J425" s="88" t="str">
        <f>IF($D425="","x",IF('BH (3)'!$B$13=1,SUMIFS(Lançamentos!$Q$5:$Q$1004,Lançamentos!$K$5:$K$1004,$D425,Lançamentos!$U$5:$U$1004,J$5,Lançamentos!$W$5:$W$1004,'BH (3)'!$C$14),SUMIFS(Lançamentos!$Q$5:$Q$1004,Lançamentos!$J$5:$J$1004,$D425,Lançamentos!$U$5:$U$1004,J$5,Lançamentos!$W$5:$W$1004,'BH (3)'!$C$14)))</f>
        <v>x</v>
      </c>
      <c r="K425" s="88" t="str">
        <f>IF($D425="","x",IF('BH (3)'!$B$13=1,SUMIFS(Lançamentos!$Q$5:$Q$1004,Lançamentos!$K$5:$K$1004,$D425,Lançamentos!$U$5:$U$1004,K$5,Lançamentos!$W$5:$W$1004,'BH (3)'!$C$14),SUMIFS(Lançamentos!$Q$5:$Q$1004,Lançamentos!$J$5:$J$1004,$D425,Lançamentos!$U$5:$U$1004,K$5,Lançamentos!$W$5:$W$1004,'BH (3)'!$C$14)))</f>
        <v>x</v>
      </c>
      <c r="L425" s="88" t="str">
        <f>IF($D425="","x",IF('BH (3)'!$B$13=1,SUMIFS(Lançamentos!$Q$5:$Q$1004,Lançamentos!$K$5:$K$1004,$D425,Lançamentos!$U$5:$U$1004,L$5,Lançamentos!$W$5:$W$1004,'BH (3)'!$C$14),SUMIFS(Lançamentos!$Q$5:$Q$1004,Lançamentos!$J$5:$J$1004,$D425,Lançamentos!$U$5:$U$1004,L$5,Lançamentos!$W$5:$W$1004,'BH (3)'!$C$14)))</f>
        <v>x</v>
      </c>
      <c r="M425" s="88" t="str">
        <f>IF($D425="","x",IF('BH (3)'!$B$13=1,SUMIFS(Lançamentos!$Q$5:$Q$1004,Lançamentos!$K$5:$K$1004,$D425,Lançamentos!$U$5:$U$1004,M$5,Lançamentos!$W$5:$W$1004,'BH (3)'!$C$14),SUMIFS(Lançamentos!$Q$5:$Q$1004,Lançamentos!$J$5:$J$1004,$D425,Lançamentos!$U$5:$U$1004,M$5,Lançamentos!$W$5:$W$1004,'BH (3)'!$C$14)))</f>
        <v>x</v>
      </c>
      <c r="N425" s="88" t="str">
        <f>IF($D425="","x",IF('BH (3)'!$B$13=1,SUMIFS(Lançamentos!$Q$5:$Q$1004,Lançamentos!$K$5:$K$1004,$D425,Lançamentos!$U$5:$U$1004,N$5,Lançamentos!$W$5:$W$1004,'BH (3)'!$C$14),SUMIFS(Lançamentos!$Q$5:$Q$1004,Lançamentos!$J$5:$J$1004,$D425,Lançamentos!$U$5:$U$1004,N$5,Lançamentos!$W$5:$W$1004,'BH (3)'!$C$14)))</f>
        <v>x</v>
      </c>
      <c r="O425" s="88" t="str">
        <f>IF($D425="","x",IF('BH (3)'!$B$13=1,SUMIFS(Lançamentos!$Q$5:$Q$1004,Lançamentos!$K$5:$K$1004,$D425,Lançamentos!$U$5:$U$1004,O$5,Lançamentos!$W$5:$W$1004,'BH (3)'!$C$14),SUMIFS(Lançamentos!$Q$5:$Q$1004,Lançamentos!$J$5:$J$1004,$D425,Lançamentos!$U$5:$U$1004,O$5,Lançamentos!$W$5:$W$1004,'BH (3)'!$C$14)))</f>
        <v>x</v>
      </c>
      <c r="P425" s="88" t="str">
        <f>IF($D425="","x",IF('BH (3)'!$B$13=1,SUMIFS(Lançamentos!$Q$5:$Q$1004,Lançamentos!$K$5:$K$1004,$D425,Lançamentos!$U$5:$U$1004,P$5,Lançamentos!$W$5:$W$1004,'BH (3)'!$C$14),SUMIFS(Lançamentos!$Q$5:$Q$1004,Lançamentos!$J$5:$J$1004,$D425,Lançamentos!$U$5:$U$1004,P$5,Lançamentos!$W$5:$W$1004,'BH (3)'!$C$14)))</f>
        <v>x</v>
      </c>
      <c r="Q425" s="177" t="str">
        <f t="shared" si="13"/>
        <v/>
      </c>
    </row>
    <row r="426" spans="3:17" ht="45" customHeight="1" x14ac:dyDescent="0.25">
      <c r="C426" s="81" t="str">
        <f t="shared" si="12"/>
        <v/>
      </c>
      <c r="D426" s="170" t="str">
        <f>IF('BH (3)'!$B$13=1,IF(Adv!D424="","",Adv!D424),IF(Cli!D424="","",Cli!D424))</f>
        <v/>
      </c>
      <c r="E426" s="88" t="str">
        <f>IF($D426="","x",IF('BH (3)'!$B$13=1,SUMIFS(Lançamentos!$Q$5:$Q$1004,Lançamentos!$K$5:$K$1004,$D426,Lançamentos!$U$5:$U$1004,E$5,Lançamentos!$W$5:$W$1004,'BH (3)'!$C$14),SUMIFS(Lançamentos!$Q$5:$Q$1004,Lançamentos!$J$5:$J$1004,$D426,Lançamentos!$U$5:$U$1004,E$5,Lançamentos!$W$5:$W$1004,'BH (3)'!$C$14)))</f>
        <v>x</v>
      </c>
      <c r="F426" s="88" t="str">
        <f>IF($D426="","x",IF('BH (3)'!$B$13=1,SUMIFS(Lançamentos!$Q$5:$Q$1004,Lançamentos!$K$5:$K$1004,$D426,Lançamentos!$U$5:$U$1004,F$5,Lançamentos!$W$5:$W$1004,'BH (3)'!$C$14),SUMIFS(Lançamentos!$Q$5:$Q$1004,Lançamentos!$J$5:$J$1004,$D426,Lançamentos!$U$5:$U$1004,F$5,Lançamentos!$W$5:$W$1004,'BH (3)'!$C$14)))</f>
        <v>x</v>
      </c>
      <c r="G426" s="88" t="str">
        <f>IF($D426="","x",IF('BH (3)'!$B$13=1,SUMIFS(Lançamentos!$Q$5:$Q$1004,Lançamentos!$K$5:$K$1004,$D426,Lançamentos!$U$5:$U$1004,G$5,Lançamentos!$W$5:$W$1004,'BH (3)'!$C$14),SUMIFS(Lançamentos!$Q$5:$Q$1004,Lançamentos!$J$5:$J$1004,$D426,Lançamentos!$U$5:$U$1004,G$5,Lançamentos!$W$5:$W$1004,'BH (3)'!$C$14)))</f>
        <v>x</v>
      </c>
      <c r="H426" s="88" t="str">
        <f>IF($D426="","x",IF('BH (3)'!$B$13=1,SUMIFS(Lançamentos!$Q$5:$Q$1004,Lançamentos!$K$5:$K$1004,$D426,Lançamentos!$U$5:$U$1004,H$5,Lançamentos!$W$5:$W$1004,'BH (3)'!$C$14),SUMIFS(Lançamentos!$Q$5:$Q$1004,Lançamentos!$J$5:$J$1004,$D426,Lançamentos!$U$5:$U$1004,H$5,Lançamentos!$W$5:$W$1004,'BH (3)'!$C$14)))</f>
        <v>x</v>
      </c>
      <c r="I426" s="88" t="str">
        <f>IF($D426="","x",IF('BH (3)'!$B$13=1,SUMIFS(Lançamentos!$Q$5:$Q$1004,Lançamentos!$K$5:$K$1004,$D426,Lançamentos!$U$5:$U$1004,I$5,Lançamentos!$W$5:$W$1004,'BH (3)'!$C$14),SUMIFS(Lançamentos!$Q$5:$Q$1004,Lançamentos!$J$5:$J$1004,$D426,Lançamentos!$U$5:$U$1004,I$5,Lançamentos!$W$5:$W$1004,'BH (3)'!$C$14)))</f>
        <v>x</v>
      </c>
      <c r="J426" s="88" t="str">
        <f>IF($D426="","x",IF('BH (3)'!$B$13=1,SUMIFS(Lançamentos!$Q$5:$Q$1004,Lançamentos!$K$5:$K$1004,$D426,Lançamentos!$U$5:$U$1004,J$5,Lançamentos!$W$5:$W$1004,'BH (3)'!$C$14),SUMIFS(Lançamentos!$Q$5:$Q$1004,Lançamentos!$J$5:$J$1004,$D426,Lançamentos!$U$5:$U$1004,J$5,Lançamentos!$W$5:$W$1004,'BH (3)'!$C$14)))</f>
        <v>x</v>
      </c>
      <c r="K426" s="88" t="str">
        <f>IF($D426="","x",IF('BH (3)'!$B$13=1,SUMIFS(Lançamentos!$Q$5:$Q$1004,Lançamentos!$K$5:$K$1004,$D426,Lançamentos!$U$5:$U$1004,K$5,Lançamentos!$W$5:$W$1004,'BH (3)'!$C$14),SUMIFS(Lançamentos!$Q$5:$Q$1004,Lançamentos!$J$5:$J$1004,$D426,Lançamentos!$U$5:$U$1004,K$5,Lançamentos!$W$5:$W$1004,'BH (3)'!$C$14)))</f>
        <v>x</v>
      </c>
      <c r="L426" s="88" t="str">
        <f>IF($D426="","x",IF('BH (3)'!$B$13=1,SUMIFS(Lançamentos!$Q$5:$Q$1004,Lançamentos!$K$5:$K$1004,$D426,Lançamentos!$U$5:$U$1004,L$5,Lançamentos!$W$5:$W$1004,'BH (3)'!$C$14),SUMIFS(Lançamentos!$Q$5:$Q$1004,Lançamentos!$J$5:$J$1004,$D426,Lançamentos!$U$5:$U$1004,L$5,Lançamentos!$W$5:$W$1004,'BH (3)'!$C$14)))</f>
        <v>x</v>
      </c>
      <c r="M426" s="88" t="str">
        <f>IF($D426="","x",IF('BH (3)'!$B$13=1,SUMIFS(Lançamentos!$Q$5:$Q$1004,Lançamentos!$K$5:$K$1004,$D426,Lançamentos!$U$5:$U$1004,M$5,Lançamentos!$W$5:$W$1004,'BH (3)'!$C$14),SUMIFS(Lançamentos!$Q$5:$Q$1004,Lançamentos!$J$5:$J$1004,$D426,Lançamentos!$U$5:$U$1004,M$5,Lançamentos!$W$5:$W$1004,'BH (3)'!$C$14)))</f>
        <v>x</v>
      </c>
      <c r="N426" s="88" t="str">
        <f>IF($D426="","x",IF('BH (3)'!$B$13=1,SUMIFS(Lançamentos!$Q$5:$Q$1004,Lançamentos!$K$5:$K$1004,$D426,Lançamentos!$U$5:$U$1004,N$5,Lançamentos!$W$5:$W$1004,'BH (3)'!$C$14),SUMIFS(Lançamentos!$Q$5:$Q$1004,Lançamentos!$J$5:$J$1004,$D426,Lançamentos!$U$5:$U$1004,N$5,Lançamentos!$W$5:$W$1004,'BH (3)'!$C$14)))</f>
        <v>x</v>
      </c>
      <c r="O426" s="88" t="str">
        <f>IF($D426="","x",IF('BH (3)'!$B$13=1,SUMIFS(Lançamentos!$Q$5:$Q$1004,Lançamentos!$K$5:$K$1004,$D426,Lançamentos!$U$5:$U$1004,O$5,Lançamentos!$W$5:$W$1004,'BH (3)'!$C$14),SUMIFS(Lançamentos!$Q$5:$Q$1004,Lançamentos!$J$5:$J$1004,$D426,Lançamentos!$U$5:$U$1004,O$5,Lançamentos!$W$5:$W$1004,'BH (3)'!$C$14)))</f>
        <v>x</v>
      </c>
      <c r="P426" s="88" t="str">
        <f>IF($D426="","x",IF('BH (3)'!$B$13=1,SUMIFS(Lançamentos!$Q$5:$Q$1004,Lançamentos!$K$5:$K$1004,$D426,Lançamentos!$U$5:$U$1004,P$5,Lançamentos!$W$5:$W$1004,'BH (3)'!$C$14),SUMIFS(Lançamentos!$Q$5:$Q$1004,Lançamentos!$J$5:$J$1004,$D426,Lançamentos!$U$5:$U$1004,P$5,Lançamentos!$W$5:$W$1004,'BH (3)'!$C$14)))</f>
        <v>x</v>
      </c>
      <c r="Q426" s="177" t="str">
        <f t="shared" si="13"/>
        <v/>
      </c>
    </row>
    <row r="427" spans="3:17" ht="45" customHeight="1" x14ac:dyDescent="0.25">
      <c r="C427" s="81" t="str">
        <f t="shared" si="12"/>
        <v/>
      </c>
      <c r="D427" s="170" t="str">
        <f>IF('BH (3)'!$B$13=1,IF(Adv!D425="","",Adv!D425),IF(Cli!D425="","",Cli!D425))</f>
        <v/>
      </c>
      <c r="E427" s="88" t="str">
        <f>IF($D427="","x",IF('BH (3)'!$B$13=1,SUMIFS(Lançamentos!$Q$5:$Q$1004,Lançamentos!$K$5:$K$1004,$D427,Lançamentos!$U$5:$U$1004,E$5,Lançamentos!$W$5:$W$1004,'BH (3)'!$C$14),SUMIFS(Lançamentos!$Q$5:$Q$1004,Lançamentos!$J$5:$J$1004,$D427,Lançamentos!$U$5:$U$1004,E$5,Lançamentos!$W$5:$W$1004,'BH (3)'!$C$14)))</f>
        <v>x</v>
      </c>
      <c r="F427" s="88" t="str">
        <f>IF($D427="","x",IF('BH (3)'!$B$13=1,SUMIFS(Lançamentos!$Q$5:$Q$1004,Lançamentos!$K$5:$K$1004,$D427,Lançamentos!$U$5:$U$1004,F$5,Lançamentos!$W$5:$W$1004,'BH (3)'!$C$14),SUMIFS(Lançamentos!$Q$5:$Q$1004,Lançamentos!$J$5:$J$1004,$D427,Lançamentos!$U$5:$U$1004,F$5,Lançamentos!$W$5:$W$1004,'BH (3)'!$C$14)))</f>
        <v>x</v>
      </c>
      <c r="G427" s="88" t="str">
        <f>IF($D427="","x",IF('BH (3)'!$B$13=1,SUMIFS(Lançamentos!$Q$5:$Q$1004,Lançamentos!$K$5:$K$1004,$D427,Lançamentos!$U$5:$U$1004,G$5,Lançamentos!$W$5:$W$1004,'BH (3)'!$C$14),SUMIFS(Lançamentos!$Q$5:$Q$1004,Lançamentos!$J$5:$J$1004,$D427,Lançamentos!$U$5:$U$1004,G$5,Lançamentos!$W$5:$W$1004,'BH (3)'!$C$14)))</f>
        <v>x</v>
      </c>
      <c r="H427" s="88" t="str">
        <f>IF($D427="","x",IF('BH (3)'!$B$13=1,SUMIFS(Lançamentos!$Q$5:$Q$1004,Lançamentos!$K$5:$K$1004,$D427,Lançamentos!$U$5:$U$1004,H$5,Lançamentos!$W$5:$W$1004,'BH (3)'!$C$14),SUMIFS(Lançamentos!$Q$5:$Q$1004,Lançamentos!$J$5:$J$1004,$D427,Lançamentos!$U$5:$U$1004,H$5,Lançamentos!$W$5:$W$1004,'BH (3)'!$C$14)))</f>
        <v>x</v>
      </c>
      <c r="I427" s="88" t="str">
        <f>IF($D427="","x",IF('BH (3)'!$B$13=1,SUMIFS(Lançamentos!$Q$5:$Q$1004,Lançamentos!$K$5:$K$1004,$D427,Lançamentos!$U$5:$U$1004,I$5,Lançamentos!$W$5:$W$1004,'BH (3)'!$C$14),SUMIFS(Lançamentos!$Q$5:$Q$1004,Lançamentos!$J$5:$J$1004,$D427,Lançamentos!$U$5:$U$1004,I$5,Lançamentos!$W$5:$W$1004,'BH (3)'!$C$14)))</f>
        <v>x</v>
      </c>
      <c r="J427" s="88" t="str">
        <f>IF($D427="","x",IF('BH (3)'!$B$13=1,SUMIFS(Lançamentos!$Q$5:$Q$1004,Lançamentos!$K$5:$K$1004,$D427,Lançamentos!$U$5:$U$1004,J$5,Lançamentos!$W$5:$W$1004,'BH (3)'!$C$14),SUMIFS(Lançamentos!$Q$5:$Q$1004,Lançamentos!$J$5:$J$1004,$D427,Lançamentos!$U$5:$U$1004,J$5,Lançamentos!$W$5:$W$1004,'BH (3)'!$C$14)))</f>
        <v>x</v>
      </c>
      <c r="K427" s="88" t="str">
        <f>IF($D427="","x",IF('BH (3)'!$B$13=1,SUMIFS(Lançamentos!$Q$5:$Q$1004,Lançamentos!$K$5:$K$1004,$D427,Lançamentos!$U$5:$U$1004,K$5,Lançamentos!$W$5:$W$1004,'BH (3)'!$C$14),SUMIFS(Lançamentos!$Q$5:$Q$1004,Lançamentos!$J$5:$J$1004,$D427,Lançamentos!$U$5:$U$1004,K$5,Lançamentos!$W$5:$W$1004,'BH (3)'!$C$14)))</f>
        <v>x</v>
      </c>
      <c r="L427" s="88" t="str">
        <f>IF($D427="","x",IF('BH (3)'!$B$13=1,SUMIFS(Lançamentos!$Q$5:$Q$1004,Lançamentos!$K$5:$K$1004,$D427,Lançamentos!$U$5:$U$1004,L$5,Lançamentos!$W$5:$W$1004,'BH (3)'!$C$14),SUMIFS(Lançamentos!$Q$5:$Q$1004,Lançamentos!$J$5:$J$1004,$D427,Lançamentos!$U$5:$U$1004,L$5,Lançamentos!$W$5:$W$1004,'BH (3)'!$C$14)))</f>
        <v>x</v>
      </c>
      <c r="M427" s="88" t="str">
        <f>IF($D427="","x",IF('BH (3)'!$B$13=1,SUMIFS(Lançamentos!$Q$5:$Q$1004,Lançamentos!$K$5:$K$1004,$D427,Lançamentos!$U$5:$U$1004,M$5,Lançamentos!$W$5:$W$1004,'BH (3)'!$C$14),SUMIFS(Lançamentos!$Q$5:$Q$1004,Lançamentos!$J$5:$J$1004,$D427,Lançamentos!$U$5:$U$1004,M$5,Lançamentos!$W$5:$W$1004,'BH (3)'!$C$14)))</f>
        <v>x</v>
      </c>
      <c r="N427" s="88" t="str">
        <f>IF($D427="","x",IF('BH (3)'!$B$13=1,SUMIFS(Lançamentos!$Q$5:$Q$1004,Lançamentos!$K$5:$K$1004,$D427,Lançamentos!$U$5:$U$1004,N$5,Lançamentos!$W$5:$W$1004,'BH (3)'!$C$14),SUMIFS(Lançamentos!$Q$5:$Q$1004,Lançamentos!$J$5:$J$1004,$D427,Lançamentos!$U$5:$U$1004,N$5,Lançamentos!$W$5:$W$1004,'BH (3)'!$C$14)))</f>
        <v>x</v>
      </c>
      <c r="O427" s="88" t="str">
        <f>IF($D427="","x",IF('BH (3)'!$B$13=1,SUMIFS(Lançamentos!$Q$5:$Q$1004,Lançamentos!$K$5:$K$1004,$D427,Lançamentos!$U$5:$U$1004,O$5,Lançamentos!$W$5:$W$1004,'BH (3)'!$C$14),SUMIFS(Lançamentos!$Q$5:$Q$1004,Lançamentos!$J$5:$J$1004,$D427,Lançamentos!$U$5:$U$1004,O$5,Lançamentos!$W$5:$W$1004,'BH (3)'!$C$14)))</f>
        <v>x</v>
      </c>
      <c r="P427" s="88" t="str">
        <f>IF($D427="","x",IF('BH (3)'!$B$13=1,SUMIFS(Lançamentos!$Q$5:$Q$1004,Lançamentos!$K$5:$K$1004,$D427,Lançamentos!$U$5:$U$1004,P$5,Lançamentos!$W$5:$W$1004,'BH (3)'!$C$14),SUMIFS(Lançamentos!$Q$5:$Q$1004,Lançamentos!$J$5:$J$1004,$D427,Lançamentos!$U$5:$U$1004,P$5,Lançamentos!$W$5:$W$1004,'BH (3)'!$C$14)))</f>
        <v>x</v>
      </c>
      <c r="Q427" s="177" t="str">
        <f t="shared" si="13"/>
        <v/>
      </c>
    </row>
    <row r="428" spans="3:17" ht="45" customHeight="1" x14ac:dyDescent="0.25">
      <c r="C428" s="81" t="str">
        <f t="shared" si="12"/>
        <v/>
      </c>
      <c r="D428" s="170" t="str">
        <f>IF('BH (3)'!$B$13=1,IF(Adv!D426="","",Adv!D426),IF(Cli!D426="","",Cli!D426))</f>
        <v/>
      </c>
      <c r="E428" s="88" t="str">
        <f>IF($D428="","x",IF('BH (3)'!$B$13=1,SUMIFS(Lançamentos!$Q$5:$Q$1004,Lançamentos!$K$5:$K$1004,$D428,Lançamentos!$U$5:$U$1004,E$5,Lançamentos!$W$5:$W$1004,'BH (3)'!$C$14),SUMIFS(Lançamentos!$Q$5:$Q$1004,Lançamentos!$J$5:$J$1004,$D428,Lançamentos!$U$5:$U$1004,E$5,Lançamentos!$W$5:$W$1004,'BH (3)'!$C$14)))</f>
        <v>x</v>
      </c>
      <c r="F428" s="88" t="str">
        <f>IF($D428="","x",IF('BH (3)'!$B$13=1,SUMIFS(Lançamentos!$Q$5:$Q$1004,Lançamentos!$K$5:$K$1004,$D428,Lançamentos!$U$5:$U$1004,F$5,Lançamentos!$W$5:$W$1004,'BH (3)'!$C$14),SUMIFS(Lançamentos!$Q$5:$Q$1004,Lançamentos!$J$5:$J$1004,$D428,Lançamentos!$U$5:$U$1004,F$5,Lançamentos!$W$5:$W$1004,'BH (3)'!$C$14)))</f>
        <v>x</v>
      </c>
      <c r="G428" s="88" t="str">
        <f>IF($D428="","x",IF('BH (3)'!$B$13=1,SUMIFS(Lançamentos!$Q$5:$Q$1004,Lançamentos!$K$5:$K$1004,$D428,Lançamentos!$U$5:$U$1004,G$5,Lançamentos!$W$5:$W$1004,'BH (3)'!$C$14),SUMIFS(Lançamentos!$Q$5:$Q$1004,Lançamentos!$J$5:$J$1004,$D428,Lançamentos!$U$5:$U$1004,G$5,Lançamentos!$W$5:$W$1004,'BH (3)'!$C$14)))</f>
        <v>x</v>
      </c>
      <c r="H428" s="88" t="str">
        <f>IF($D428="","x",IF('BH (3)'!$B$13=1,SUMIFS(Lançamentos!$Q$5:$Q$1004,Lançamentos!$K$5:$K$1004,$D428,Lançamentos!$U$5:$U$1004,H$5,Lançamentos!$W$5:$W$1004,'BH (3)'!$C$14),SUMIFS(Lançamentos!$Q$5:$Q$1004,Lançamentos!$J$5:$J$1004,$D428,Lançamentos!$U$5:$U$1004,H$5,Lançamentos!$W$5:$W$1004,'BH (3)'!$C$14)))</f>
        <v>x</v>
      </c>
      <c r="I428" s="88" t="str">
        <f>IF($D428="","x",IF('BH (3)'!$B$13=1,SUMIFS(Lançamentos!$Q$5:$Q$1004,Lançamentos!$K$5:$K$1004,$D428,Lançamentos!$U$5:$U$1004,I$5,Lançamentos!$W$5:$W$1004,'BH (3)'!$C$14),SUMIFS(Lançamentos!$Q$5:$Q$1004,Lançamentos!$J$5:$J$1004,$D428,Lançamentos!$U$5:$U$1004,I$5,Lançamentos!$W$5:$W$1004,'BH (3)'!$C$14)))</f>
        <v>x</v>
      </c>
      <c r="J428" s="88" t="str">
        <f>IF($D428="","x",IF('BH (3)'!$B$13=1,SUMIFS(Lançamentos!$Q$5:$Q$1004,Lançamentos!$K$5:$K$1004,$D428,Lançamentos!$U$5:$U$1004,J$5,Lançamentos!$W$5:$W$1004,'BH (3)'!$C$14),SUMIFS(Lançamentos!$Q$5:$Q$1004,Lançamentos!$J$5:$J$1004,$D428,Lançamentos!$U$5:$U$1004,J$5,Lançamentos!$W$5:$W$1004,'BH (3)'!$C$14)))</f>
        <v>x</v>
      </c>
      <c r="K428" s="88" t="str">
        <f>IF($D428="","x",IF('BH (3)'!$B$13=1,SUMIFS(Lançamentos!$Q$5:$Q$1004,Lançamentos!$K$5:$K$1004,$D428,Lançamentos!$U$5:$U$1004,K$5,Lançamentos!$W$5:$W$1004,'BH (3)'!$C$14),SUMIFS(Lançamentos!$Q$5:$Q$1004,Lançamentos!$J$5:$J$1004,$D428,Lançamentos!$U$5:$U$1004,K$5,Lançamentos!$W$5:$W$1004,'BH (3)'!$C$14)))</f>
        <v>x</v>
      </c>
      <c r="L428" s="88" t="str">
        <f>IF($D428="","x",IF('BH (3)'!$B$13=1,SUMIFS(Lançamentos!$Q$5:$Q$1004,Lançamentos!$K$5:$K$1004,$D428,Lançamentos!$U$5:$U$1004,L$5,Lançamentos!$W$5:$W$1004,'BH (3)'!$C$14),SUMIFS(Lançamentos!$Q$5:$Q$1004,Lançamentos!$J$5:$J$1004,$D428,Lançamentos!$U$5:$U$1004,L$5,Lançamentos!$W$5:$W$1004,'BH (3)'!$C$14)))</f>
        <v>x</v>
      </c>
      <c r="M428" s="88" t="str">
        <f>IF($D428="","x",IF('BH (3)'!$B$13=1,SUMIFS(Lançamentos!$Q$5:$Q$1004,Lançamentos!$K$5:$K$1004,$D428,Lançamentos!$U$5:$U$1004,M$5,Lançamentos!$W$5:$W$1004,'BH (3)'!$C$14),SUMIFS(Lançamentos!$Q$5:$Q$1004,Lançamentos!$J$5:$J$1004,$D428,Lançamentos!$U$5:$U$1004,M$5,Lançamentos!$W$5:$W$1004,'BH (3)'!$C$14)))</f>
        <v>x</v>
      </c>
      <c r="N428" s="88" t="str">
        <f>IF($D428="","x",IF('BH (3)'!$B$13=1,SUMIFS(Lançamentos!$Q$5:$Q$1004,Lançamentos!$K$5:$K$1004,$D428,Lançamentos!$U$5:$U$1004,N$5,Lançamentos!$W$5:$W$1004,'BH (3)'!$C$14),SUMIFS(Lançamentos!$Q$5:$Q$1004,Lançamentos!$J$5:$J$1004,$D428,Lançamentos!$U$5:$U$1004,N$5,Lançamentos!$W$5:$W$1004,'BH (3)'!$C$14)))</f>
        <v>x</v>
      </c>
      <c r="O428" s="88" t="str">
        <f>IF($D428="","x",IF('BH (3)'!$B$13=1,SUMIFS(Lançamentos!$Q$5:$Q$1004,Lançamentos!$K$5:$K$1004,$D428,Lançamentos!$U$5:$U$1004,O$5,Lançamentos!$W$5:$W$1004,'BH (3)'!$C$14),SUMIFS(Lançamentos!$Q$5:$Q$1004,Lançamentos!$J$5:$J$1004,$D428,Lançamentos!$U$5:$U$1004,O$5,Lançamentos!$W$5:$W$1004,'BH (3)'!$C$14)))</f>
        <v>x</v>
      </c>
      <c r="P428" s="88" t="str">
        <f>IF($D428="","x",IF('BH (3)'!$B$13=1,SUMIFS(Lançamentos!$Q$5:$Q$1004,Lançamentos!$K$5:$K$1004,$D428,Lançamentos!$U$5:$U$1004,P$5,Lançamentos!$W$5:$W$1004,'BH (3)'!$C$14),SUMIFS(Lançamentos!$Q$5:$Q$1004,Lançamentos!$J$5:$J$1004,$D428,Lançamentos!$U$5:$U$1004,P$5,Lançamentos!$W$5:$W$1004,'BH (3)'!$C$14)))</f>
        <v>x</v>
      </c>
      <c r="Q428" s="177" t="str">
        <f t="shared" si="13"/>
        <v/>
      </c>
    </row>
    <row r="429" spans="3:17" ht="45" customHeight="1" x14ac:dyDescent="0.25">
      <c r="C429" s="81" t="str">
        <f t="shared" si="12"/>
        <v/>
      </c>
      <c r="D429" s="170" t="str">
        <f>IF('BH (3)'!$B$13=1,IF(Adv!D427="","",Adv!D427),IF(Cli!D427="","",Cli!D427))</f>
        <v/>
      </c>
      <c r="E429" s="88" t="str">
        <f>IF($D429="","x",IF('BH (3)'!$B$13=1,SUMIFS(Lançamentos!$Q$5:$Q$1004,Lançamentos!$K$5:$K$1004,$D429,Lançamentos!$U$5:$U$1004,E$5,Lançamentos!$W$5:$W$1004,'BH (3)'!$C$14),SUMIFS(Lançamentos!$Q$5:$Q$1004,Lançamentos!$J$5:$J$1004,$D429,Lançamentos!$U$5:$U$1004,E$5,Lançamentos!$W$5:$W$1004,'BH (3)'!$C$14)))</f>
        <v>x</v>
      </c>
      <c r="F429" s="88" t="str">
        <f>IF($D429="","x",IF('BH (3)'!$B$13=1,SUMIFS(Lançamentos!$Q$5:$Q$1004,Lançamentos!$K$5:$K$1004,$D429,Lançamentos!$U$5:$U$1004,F$5,Lançamentos!$W$5:$W$1004,'BH (3)'!$C$14),SUMIFS(Lançamentos!$Q$5:$Q$1004,Lançamentos!$J$5:$J$1004,$D429,Lançamentos!$U$5:$U$1004,F$5,Lançamentos!$W$5:$W$1004,'BH (3)'!$C$14)))</f>
        <v>x</v>
      </c>
      <c r="G429" s="88" t="str">
        <f>IF($D429="","x",IF('BH (3)'!$B$13=1,SUMIFS(Lançamentos!$Q$5:$Q$1004,Lançamentos!$K$5:$K$1004,$D429,Lançamentos!$U$5:$U$1004,G$5,Lançamentos!$W$5:$W$1004,'BH (3)'!$C$14),SUMIFS(Lançamentos!$Q$5:$Q$1004,Lançamentos!$J$5:$J$1004,$D429,Lançamentos!$U$5:$U$1004,G$5,Lançamentos!$W$5:$W$1004,'BH (3)'!$C$14)))</f>
        <v>x</v>
      </c>
      <c r="H429" s="88" t="str">
        <f>IF($D429="","x",IF('BH (3)'!$B$13=1,SUMIFS(Lançamentos!$Q$5:$Q$1004,Lançamentos!$K$5:$K$1004,$D429,Lançamentos!$U$5:$U$1004,H$5,Lançamentos!$W$5:$W$1004,'BH (3)'!$C$14),SUMIFS(Lançamentos!$Q$5:$Q$1004,Lançamentos!$J$5:$J$1004,$D429,Lançamentos!$U$5:$U$1004,H$5,Lançamentos!$W$5:$W$1004,'BH (3)'!$C$14)))</f>
        <v>x</v>
      </c>
      <c r="I429" s="88" t="str">
        <f>IF($D429="","x",IF('BH (3)'!$B$13=1,SUMIFS(Lançamentos!$Q$5:$Q$1004,Lançamentos!$K$5:$K$1004,$D429,Lançamentos!$U$5:$U$1004,I$5,Lançamentos!$W$5:$W$1004,'BH (3)'!$C$14),SUMIFS(Lançamentos!$Q$5:$Q$1004,Lançamentos!$J$5:$J$1004,$D429,Lançamentos!$U$5:$U$1004,I$5,Lançamentos!$W$5:$W$1004,'BH (3)'!$C$14)))</f>
        <v>x</v>
      </c>
      <c r="J429" s="88" t="str">
        <f>IF($D429="","x",IF('BH (3)'!$B$13=1,SUMIFS(Lançamentos!$Q$5:$Q$1004,Lançamentos!$K$5:$K$1004,$D429,Lançamentos!$U$5:$U$1004,J$5,Lançamentos!$W$5:$W$1004,'BH (3)'!$C$14),SUMIFS(Lançamentos!$Q$5:$Q$1004,Lançamentos!$J$5:$J$1004,$D429,Lançamentos!$U$5:$U$1004,J$5,Lançamentos!$W$5:$W$1004,'BH (3)'!$C$14)))</f>
        <v>x</v>
      </c>
      <c r="K429" s="88" t="str">
        <f>IF($D429="","x",IF('BH (3)'!$B$13=1,SUMIFS(Lançamentos!$Q$5:$Q$1004,Lançamentos!$K$5:$K$1004,$D429,Lançamentos!$U$5:$U$1004,K$5,Lançamentos!$W$5:$W$1004,'BH (3)'!$C$14),SUMIFS(Lançamentos!$Q$5:$Q$1004,Lançamentos!$J$5:$J$1004,$D429,Lançamentos!$U$5:$U$1004,K$5,Lançamentos!$W$5:$W$1004,'BH (3)'!$C$14)))</f>
        <v>x</v>
      </c>
      <c r="L429" s="88" t="str">
        <f>IF($D429="","x",IF('BH (3)'!$B$13=1,SUMIFS(Lançamentos!$Q$5:$Q$1004,Lançamentos!$K$5:$K$1004,$D429,Lançamentos!$U$5:$U$1004,L$5,Lançamentos!$W$5:$W$1004,'BH (3)'!$C$14),SUMIFS(Lançamentos!$Q$5:$Q$1004,Lançamentos!$J$5:$J$1004,$D429,Lançamentos!$U$5:$U$1004,L$5,Lançamentos!$W$5:$W$1004,'BH (3)'!$C$14)))</f>
        <v>x</v>
      </c>
      <c r="M429" s="88" t="str">
        <f>IF($D429="","x",IF('BH (3)'!$B$13=1,SUMIFS(Lançamentos!$Q$5:$Q$1004,Lançamentos!$K$5:$K$1004,$D429,Lançamentos!$U$5:$U$1004,M$5,Lançamentos!$W$5:$W$1004,'BH (3)'!$C$14),SUMIFS(Lançamentos!$Q$5:$Q$1004,Lançamentos!$J$5:$J$1004,$D429,Lançamentos!$U$5:$U$1004,M$5,Lançamentos!$W$5:$W$1004,'BH (3)'!$C$14)))</f>
        <v>x</v>
      </c>
      <c r="N429" s="88" t="str">
        <f>IF($D429="","x",IF('BH (3)'!$B$13=1,SUMIFS(Lançamentos!$Q$5:$Q$1004,Lançamentos!$K$5:$K$1004,$D429,Lançamentos!$U$5:$U$1004,N$5,Lançamentos!$W$5:$W$1004,'BH (3)'!$C$14),SUMIFS(Lançamentos!$Q$5:$Q$1004,Lançamentos!$J$5:$J$1004,$D429,Lançamentos!$U$5:$U$1004,N$5,Lançamentos!$W$5:$W$1004,'BH (3)'!$C$14)))</f>
        <v>x</v>
      </c>
      <c r="O429" s="88" t="str">
        <f>IF($D429="","x",IF('BH (3)'!$B$13=1,SUMIFS(Lançamentos!$Q$5:$Q$1004,Lançamentos!$K$5:$K$1004,$D429,Lançamentos!$U$5:$U$1004,O$5,Lançamentos!$W$5:$W$1004,'BH (3)'!$C$14),SUMIFS(Lançamentos!$Q$5:$Q$1004,Lançamentos!$J$5:$J$1004,$D429,Lançamentos!$U$5:$U$1004,O$5,Lançamentos!$W$5:$W$1004,'BH (3)'!$C$14)))</f>
        <v>x</v>
      </c>
      <c r="P429" s="88" t="str">
        <f>IF($D429="","x",IF('BH (3)'!$B$13=1,SUMIFS(Lançamentos!$Q$5:$Q$1004,Lançamentos!$K$5:$K$1004,$D429,Lançamentos!$U$5:$U$1004,P$5,Lançamentos!$W$5:$W$1004,'BH (3)'!$C$14),SUMIFS(Lançamentos!$Q$5:$Q$1004,Lançamentos!$J$5:$J$1004,$D429,Lançamentos!$U$5:$U$1004,P$5,Lançamentos!$W$5:$W$1004,'BH (3)'!$C$14)))</f>
        <v>x</v>
      </c>
      <c r="Q429" s="177" t="str">
        <f t="shared" si="13"/>
        <v/>
      </c>
    </row>
    <row r="430" spans="3:17" ht="45" customHeight="1" x14ac:dyDescent="0.25">
      <c r="C430" s="81" t="str">
        <f t="shared" si="12"/>
        <v/>
      </c>
      <c r="D430" s="170" t="str">
        <f>IF('BH (3)'!$B$13=1,IF(Adv!D428="","",Adv!D428),IF(Cli!D428="","",Cli!D428))</f>
        <v/>
      </c>
      <c r="E430" s="88" t="str">
        <f>IF($D430="","x",IF('BH (3)'!$B$13=1,SUMIFS(Lançamentos!$Q$5:$Q$1004,Lançamentos!$K$5:$K$1004,$D430,Lançamentos!$U$5:$U$1004,E$5,Lançamentos!$W$5:$W$1004,'BH (3)'!$C$14),SUMIFS(Lançamentos!$Q$5:$Q$1004,Lançamentos!$J$5:$J$1004,$D430,Lançamentos!$U$5:$U$1004,E$5,Lançamentos!$W$5:$W$1004,'BH (3)'!$C$14)))</f>
        <v>x</v>
      </c>
      <c r="F430" s="88" t="str">
        <f>IF($D430="","x",IF('BH (3)'!$B$13=1,SUMIFS(Lançamentos!$Q$5:$Q$1004,Lançamentos!$K$5:$K$1004,$D430,Lançamentos!$U$5:$U$1004,F$5,Lançamentos!$W$5:$W$1004,'BH (3)'!$C$14),SUMIFS(Lançamentos!$Q$5:$Q$1004,Lançamentos!$J$5:$J$1004,$D430,Lançamentos!$U$5:$U$1004,F$5,Lançamentos!$W$5:$W$1004,'BH (3)'!$C$14)))</f>
        <v>x</v>
      </c>
      <c r="G430" s="88" t="str">
        <f>IF($D430="","x",IF('BH (3)'!$B$13=1,SUMIFS(Lançamentos!$Q$5:$Q$1004,Lançamentos!$K$5:$K$1004,$D430,Lançamentos!$U$5:$U$1004,G$5,Lançamentos!$W$5:$W$1004,'BH (3)'!$C$14),SUMIFS(Lançamentos!$Q$5:$Q$1004,Lançamentos!$J$5:$J$1004,$D430,Lançamentos!$U$5:$U$1004,G$5,Lançamentos!$W$5:$W$1004,'BH (3)'!$C$14)))</f>
        <v>x</v>
      </c>
      <c r="H430" s="88" t="str">
        <f>IF($D430="","x",IF('BH (3)'!$B$13=1,SUMIFS(Lançamentos!$Q$5:$Q$1004,Lançamentos!$K$5:$K$1004,$D430,Lançamentos!$U$5:$U$1004,H$5,Lançamentos!$W$5:$W$1004,'BH (3)'!$C$14),SUMIFS(Lançamentos!$Q$5:$Q$1004,Lançamentos!$J$5:$J$1004,$D430,Lançamentos!$U$5:$U$1004,H$5,Lançamentos!$W$5:$W$1004,'BH (3)'!$C$14)))</f>
        <v>x</v>
      </c>
      <c r="I430" s="88" t="str">
        <f>IF($D430="","x",IF('BH (3)'!$B$13=1,SUMIFS(Lançamentos!$Q$5:$Q$1004,Lançamentos!$K$5:$K$1004,$D430,Lançamentos!$U$5:$U$1004,I$5,Lançamentos!$W$5:$W$1004,'BH (3)'!$C$14),SUMIFS(Lançamentos!$Q$5:$Q$1004,Lançamentos!$J$5:$J$1004,$D430,Lançamentos!$U$5:$U$1004,I$5,Lançamentos!$W$5:$W$1004,'BH (3)'!$C$14)))</f>
        <v>x</v>
      </c>
      <c r="J430" s="88" t="str">
        <f>IF($D430="","x",IF('BH (3)'!$B$13=1,SUMIFS(Lançamentos!$Q$5:$Q$1004,Lançamentos!$K$5:$K$1004,$D430,Lançamentos!$U$5:$U$1004,J$5,Lançamentos!$W$5:$W$1004,'BH (3)'!$C$14),SUMIFS(Lançamentos!$Q$5:$Q$1004,Lançamentos!$J$5:$J$1004,$D430,Lançamentos!$U$5:$U$1004,J$5,Lançamentos!$W$5:$W$1004,'BH (3)'!$C$14)))</f>
        <v>x</v>
      </c>
      <c r="K430" s="88" t="str">
        <f>IF($D430="","x",IF('BH (3)'!$B$13=1,SUMIFS(Lançamentos!$Q$5:$Q$1004,Lançamentos!$K$5:$K$1004,$D430,Lançamentos!$U$5:$U$1004,K$5,Lançamentos!$W$5:$W$1004,'BH (3)'!$C$14),SUMIFS(Lançamentos!$Q$5:$Q$1004,Lançamentos!$J$5:$J$1004,$D430,Lançamentos!$U$5:$U$1004,K$5,Lançamentos!$W$5:$W$1004,'BH (3)'!$C$14)))</f>
        <v>x</v>
      </c>
      <c r="L430" s="88" t="str">
        <f>IF($D430="","x",IF('BH (3)'!$B$13=1,SUMIFS(Lançamentos!$Q$5:$Q$1004,Lançamentos!$K$5:$K$1004,$D430,Lançamentos!$U$5:$U$1004,L$5,Lançamentos!$W$5:$W$1004,'BH (3)'!$C$14),SUMIFS(Lançamentos!$Q$5:$Q$1004,Lançamentos!$J$5:$J$1004,$D430,Lançamentos!$U$5:$U$1004,L$5,Lançamentos!$W$5:$W$1004,'BH (3)'!$C$14)))</f>
        <v>x</v>
      </c>
      <c r="M430" s="88" t="str">
        <f>IF($D430="","x",IF('BH (3)'!$B$13=1,SUMIFS(Lançamentos!$Q$5:$Q$1004,Lançamentos!$K$5:$K$1004,$D430,Lançamentos!$U$5:$U$1004,M$5,Lançamentos!$W$5:$W$1004,'BH (3)'!$C$14),SUMIFS(Lançamentos!$Q$5:$Q$1004,Lançamentos!$J$5:$J$1004,$D430,Lançamentos!$U$5:$U$1004,M$5,Lançamentos!$W$5:$W$1004,'BH (3)'!$C$14)))</f>
        <v>x</v>
      </c>
      <c r="N430" s="88" t="str">
        <f>IF($D430="","x",IF('BH (3)'!$B$13=1,SUMIFS(Lançamentos!$Q$5:$Q$1004,Lançamentos!$K$5:$K$1004,$D430,Lançamentos!$U$5:$U$1004,N$5,Lançamentos!$W$5:$W$1004,'BH (3)'!$C$14),SUMIFS(Lançamentos!$Q$5:$Q$1004,Lançamentos!$J$5:$J$1004,$D430,Lançamentos!$U$5:$U$1004,N$5,Lançamentos!$W$5:$W$1004,'BH (3)'!$C$14)))</f>
        <v>x</v>
      </c>
      <c r="O430" s="88" t="str">
        <f>IF($D430="","x",IF('BH (3)'!$B$13=1,SUMIFS(Lançamentos!$Q$5:$Q$1004,Lançamentos!$K$5:$K$1004,$D430,Lançamentos!$U$5:$U$1004,O$5,Lançamentos!$W$5:$W$1004,'BH (3)'!$C$14),SUMIFS(Lançamentos!$Q$5:$Q$1004,Lançamentos!$J$5:$J$1004,$D430,Lançamentos!$U$5:$U$1004,O$5,Lançamentos!$W$5:$W$1004,'BH (3)'!$C$14)))</f>
        <v>x</v>
      </c>
      <c r="P430" s="88" t="str">
        <f>IF($D430="","x",IF('BH (3)'!$B$13=1,SUMIFS(Lançamentos!$Q$5:$Q$1004,Lançamentos!$K$5:$K$1004,$D430,Lançamentos!$U$5:$U$1004,P$5,Lançamentos!$W$5:$W$1004,'BH (3)'!$C$14),SUMIFS(Lançamentos!$Q$5:$Q$1004,Lançamentos!$J$5:$J$1004,$D430,Lançamentos!$U$5:$U$1004,P$5,Lançamentos!$W$5:$W$1004,'BH (3)'!$C$14)))</f>
        <v>x</v>
      </c>
      <c r="Q430" s="177" t="str">
        <f t="shared" si="13"/>
        <v/>
      </c>
    </row>
    <row r="431" spans="3:17" ht="45" customHeight="1" x14ac:dyDescent="0.25">
      <c r="C431" s="81" t="str">
        <f t="shared" si="12"/>
        <v/>
      </c>
      <c r="D431" s="170" t="str">
        <f>IF('BH (3)'!$B$13=1,IF(Adv!D429="","",Adv!D429),IF(Cli!D429="","",Cli!D429))</f>
        <v/>
      </c>
      <c r="E431" s="88" t="str">
        <f>IF($D431="","x",IF('BH (3)'!$B$13=1,SUMIFS(Lançamentos!$Q$5:$Q$1004,Lançamentos!$K$5:$K$1004,$D431,Lançamentos!$U$5:$U$1004,E$5,Lançamentos!$W$5:$W$1004,'BH (3)'!$C$14),SUMIFS(Lançamentos!$Q$5:$Q$1004,Lançamentos!$J$5:$J$1004,$D431,Lançamentos!$U$5:$U$1004,E$5,Lançamentos!$W$5:$W$1004,'BH (3)'!$C$14)))</f>
        <v>x</v>
      </c>
      <c r="F431" s="88" t="str">
        <f>IF($D431="","x",IF('BH (3)'!$B$13=1,SUMIFS(Lançamentos!$Q$5:$Q$1004,Lançamentos!$K$5:$K$1004,$D431,Lançamentos!$U$5:$U$1004,F$5,Lançamentos!$W$5:$W$1004,'BH (3)'!$C$14),SUMIFS(Lançamentos!$Q$5:$Q$1004,Lançamentos!$J$5:$J$1004,$D431,Lançamentos!$U$5:$U$1004,F$5,Lançamentos!$W$5:$W$1004,'BH (3)'!$C$14)))</f>
        <v>x</v>
      </c>
      <c r="G431" s="88" t="str">
        <f>IF($D431="","x",IF('BH (3)'!$B$13=1,SUMIFS(Lançamentos!$Q$5:$Q$1004,Lançamentos!$K$5:$K$1004,$D431,Lançamentos!$U$5:$U$1004,G$5,Lançamentos!$W$5:$W$1004,'BH (3)'!$C$14),SUMIFS(Lançamentos!$Q$5:$Q$1004,Lançamentos!$J$5:$J$1004,$D431,Lançamentos!$U$5:$U$1004,G$5,Lançamentos!$W$5:$W$1004,'BH (3)'!$C$14)))</f>
        <v>x</v>
      </c>
      <c r="H431" s="88" t="str">
        <f>IF($D431="","x",IF('BH (3)'!$B$13=1,SUMIFS(Lançamentos!$Q$5:$Q$1004,Lançamentos!$K$5:$K$1004,$D431,Lançamentos!$U$5:$U$1004,H$5,Lançamentos!$W$5:$W$1004,'BH (3)'!$C$14),SUMIFS(Lançamentos!$Q$5:$Q$1004,Lançamentos!$J$5:$J$1004,$D431,Lançamentos!$U$5:$U$1004,H$5,Lançamentos!$W$5:$W$1004,'BH (3)'!$C$14)))</f>
        <v>x</v>
      </c>
      <c r="I431" s="88" t="str">
        <f>IF($D431="","x",IF('BH (3)'!$B$13=1,SUMIFS(Lançamentos!$Q$5:$Q$1004,Lançamentos!$K$5:$K$1004,$D431,Lançamentos!$U$5:$U$1004,I$5,Lançamentos!$W$5:$W$1004,'BH (3)'!$C$14),SUMIFS(Lançamentos!$Q$5:$Q$1004,Lançamentos!$J$5:$J$1004,$D431,Lançamentos!$U$5:$U$1004,I$5,Lançamentos!$W$5:$W$1004,'BH (3)'!$C$14)))</f>
        <v>x</v>
      </c>
      <c r="J431" s="88" t="str">
        <f>IF($D431="","x",IF('BH (3)'!$B$13=1,SUMIFS(Lançamentos!$Q$5:$Q$1004,Lançamentos!$K$5:$K$1004,$D431,Lançamentos!$U$5:$U$1004,J$5,Lançamentos!$W$5:$W$1004,'BH (3)'!$C$14),SUMIFS(Lançamentos!$Q$5:$Q$1004,Lançamentos!$J$5:$J$1004,$D431,Lançamentos!$U$5:$U$1004,J$5,Lançamentos!$W$5:$W$1004,'BH (3)'!$C$14)))</f>
        <v>x</v>
      </c>
      <c r="K431" s="88" t="str">
        <f>IF($D431="","x",IF('BH (3)'!$B$13=1,SUMIFS(Lançamentos!$Q$5:$Q$1004,Lançamentos!$K$5:$K$1004,$D431,Lançamentos!$U$5:$U$1004,K$5,Lançamentos!$W$5:$W$1004,'BH (3)'!$C$14),SUMIFS(Lançamentos!$Q$5:$Q$1004,Lançamentos!$J$5:$J$1004,$D431,Lançamentos!$U$5:$U$1004,K$5,Lançamentos!$W$5:$W$1004,'BH (3)'!$C$14)))</f>
        <v>x</v>
      </c>
      <c r="L431" s="88" t="str">
        <f>IF($D431="","x",IF('BH (3)'!$B$13=1,SUMIFS(Lançamentos!$Q$5:$Q$1004,Lançamentos!$K$5:$K$1004,$D431,Lançamentos!$U$5:$U$1004,L$5,Lançamentos!$W$5:$W$1004,'BH (3)'!$C$14),SUMIFS(Lançamentos!$Q$5:$Q$1004,Lançamentos!$J$5:$J$1004,$D431,Lançamentos!$U$5:$U$1004,L$5,Lançamentos!$W$5:$W$1004,'BH (3)'!$C$14)))</f>
        <v>x</v>
      </c>
      <c r="M431" s="88" t="str">
        <f>IF($D431="","x",IF('BH (3)'!$B$13=1,SUMIFS(Lançamentos!$Q$5:$Q$1004,Lançamentos!$K$5:$K$1004,$D431,Lançamentos!$U$5:$U$1004,M$5,Lançamentos!$W$5:$W$1004,'BH (3)'!$C$14),SUMIFS(Lançamentos!$Q$5:$Q$1004,Lançamentos!$J$5:$J$1004,$D431,Lançamentos!$U$5:$U$1004,M$5,Lançamentos!$W$5:$W$1004,'BH (3)'!$C$14)))</f>
        <v>x</v>
      </c>
      <c r="N431" s="88" t="str">
        <f>IF($D431="","x",IF('BH (3)'!$B$13=1,SUMIFS(Lançamentos!$Q$5:$Q$1004,Lançamentos!$K$5:$K$1004,$D431,Lançamentos!$U$5:$U$1004,N$5,Lançamentos!$W$5:$W$1004,'BH (3)'!$C$14),SUMIFS(Lançamentos!$Q$5:$Q$1004,Lançamentos!$J$5:$J$1004,$D431,Lançamentos!$U$5:$U$1004,N$5,Lançamentos!$W$5:$W$1004,'BH (3)'!$C$14)))</f>
        <v>x</v>
      </c>
      <c r="O431" s="88" t="str">
        <f>IF($D431="","x",IF('BH (3)'!$B$13=1,SUMIFS(Lançamentos!$Q$5:$Q$1004,Lançamentos!$K$5:$K$1004,$D431,Lançamentos!$U$5:$U$1004,O$5,Lançamentos!$W$5:$W$1004,'BH (3)'!$C$14),SUMIFS(Lançamentos!$Q$5:$Q$1004,Lançamentos!$J$5:$J$1004,$D431,Lançamentos!$U$5:$U$1004,O$5,Lançamentos!$W$5:$W$1004,'BH (3)'!$C$14)))</f>
        <v>x</v>
      </c>
      <c r="P431" s="88" t="str">
        <f>IF($D431="","x",IF('BH (3)'!$B$13=1,SUMIFS(Lançamentos!$Q$5:$Q$1004,Lançamentos!$K$5:$K$1004,$D431,Lançamentos!$U$5:$U$1004,P$5,Lançamentos!$W$5:$W$1004,'BH (3)'!$C$14),SUMIFS(Lançamentos!$Q$5:$Q$1004,Lançamentos!$J$5:$J$1004,$D431,Lançamentos!$U$5:$U$1004,P$5,Lançamentos!$W$5:$W$1004,'BH (3)'!$C$14)))</f>
        <v>x</v>
      </c>
      <c r="Q431" s="177" t="str">
        <f t="shared" si="13"/>
        <v/>
      </c>
    </row>
    <row r="432" spans="3:17" ht="45" customHeight="1" x14ac:dyDescent="0.25">
      <c r="C432" s="81" t="str">
        <f t="shared" si="12"/>
        <v/>
      </c>
      <c r="D432" s="170" t="str">
        <f>IF('BH (3)'!$B$13=1,IF(Adv!D430="","",Adv!D430),IF(Cli!D430="","",Cli!D430))</f>
        <v/>
      </c>
      <c r="E432" s="88" t="str">
        <f>IF($D432="","x",IF('BH (3)'!$B$13=1,SUMIFS(Lançamentos!$Q$5:$Q$1004,Lançamentos!$K$5:$K$1004,$D432,Lançamentos!$U$5:$U$1004,E$5,Lançamentos!$W$5:$W$1004,'BH (3)'!$C$14),SUMIFS(Lançamentos!$Q$5:$Q$1004,Lançamentos!$J$5:$J$1004,$D432,Lançamentos!$U$5:$U$1004,E$5,Lançamentos!$W$5:$W$1004,'BH (3)'!$C$14)))</f>
        <v>x</v>
      </c>
      <c r="F432" s="88" t="str">
        <f>IF($D432="","x",IF('BH (3)'!$B$13=1,SUMIFS(Lançamentos!$Q$5:$Q$1004,Lançamentos!$K$5:$K$1004,$D432,Lançamentos!$U$5:$U$1004,F$5,Lançamentos!$W$5:$W$1004,'BH (3)'!$C$14),SUMIFS(Lançamentos!$Q$5:$Q$1004,Lançamentos!$J$5:$J$1004,$D432,Lançamentos!$U$5:$U$1004,F$5,Lançamentos!$W$5:$W$1004,'BH (3)'!$C$14)))</f>
        <v>x</v>
      </c>
      <c r="G432" s="88" t="str">
        <f>IF($D432="","x",IF('BH (3)'!$B$13=1,SUMIFS(Lançamentos!$Q$5:$Q$1004,Lançamentos!$K$5:$K$1004,$D432,Lançamentos!$U$5:$U$1004,G$5,Lançamentos!$W$5:$W$1004,'BH (3)'!$C$14),SUMIFS(Lançamentos!$Q$5:$Q$1004,Lançamentos!$J$5:$J$1004,$D432,Lançamentos!$U$5:$U$1004,G$5,Lançamentos!$W$5:$W$1004,'BH (3)'!$C$14)))</f>
        <v>x</v>
      </c>
      <c r="H432" s="88" t="str">
        <f>IF($D432="","x",IF('BH (3)'!$B$13=1,SUMIFS(Lançamentos!$Q$5:$Q$1004,Lançamentos!$K$5:$K$1004,$D432,Lançamentos!$U$5:$U$1004,H$5,Lançamentos!$W$5:$W$1004,'BH (3)'!$C$14),SUMIFS(Lançamentos!$Q$5:$Q$1004,Lançamentos!$J$5:$J$1004,$D432,Lançamentos!$U$5:$U$1004,H$5,Lançamentos!$W$5:$W$1004,'BH (3)'!$C$14)))</f>
        <v>x</v>
      </c>
      <c r="I432" s="88" t="str">
        <f>IF($D432="","x",IF('BH (3)'!$B$13=1,SUMIFS(Lançamentos!$Q$5:$Q$1004,Lançamentos!$K$5:$K$1004,$D432,Lançamentos!$U$5:$U$1004,I$5,Lançamentos!$W$5:$W$1004,'BH (3)'!$C$14),SUMIFS(Lançamentos!$Q$5:$Q$1004,Lançamentos!$J$5:$J$1004,$D432,Lançamentos!$U$5:$U$1004,I$5,Lançamentos!$W$5:$W$1004,'BH (3)'!$C$14)))</f>
        <v>x</v>
      </c>
      <c r="J432" s="88" t="str">
        <f>IF($D432="","x",IF('BH (3)'!$B$13=1,SUMIFS(Lançamentos!$Q$5:$Q$1004,Lançamentos!$K$5:$K$1004,$D432,Lançamentos!$U$5:$U$1004,J$5,Lançamentos!$W$5:$W$1004,'BH (3)'!$C$14),SUMIFS(Lançamentos!$Q$5:$Q$1004,Lançamentos!$J$5:$J$1004,$D432,Lançamentos!$U$5:$U$1004,J$5,Lançamentos!$W$5:$W$1004,'BH (3)'!$C$14)))</f>
        <v>x</v>
      </c>
      <c r="K432" s="88" t="str">
        <f>IF($D432="","x",IF('BH (3)'!$B$13=1,SUMIFS(Lançamentos!$Q$5:$Q$1004,Lançamentos!$K$5:$K$1004,$D432,Lançamentos!$U$5:$U$1004,K$5,Lançamentos!$W$5:$W$1004,'BH (3)'!$C$14),SUMIFS(Lançamentos!$Q$5:$Q$1004,Lançamentos!$J$5:$J$1004,$D432,Lançamentos!$U$5:$U$1004,K$5,Lançamentos!$W$5:$W$1004,'BH (3)'!$C$14)))</f>
        <v>x</v>
      </c>
      <c r="L432" s="88" t="str">
        <f>IF($D432="","x",IF('BH (3)'!$B$13=1,SUMIFS(Lançamentos!$Q$5:$Q$1004,Lançamentos!$K$5:$K$1004,$D432,Lançamentos!$U$5:$U$1004,L$5,Lançamentos!$W$5:$W$1004,'BH (3)'!$C$14),SUMIFS(Lançamentos!$Q$5:$Q$1004,Lançamentos!$J$5:$J$1004,$D432,Lançamentos!$U$5:$U$1004,L$5,Lançamentos!$W$5:$W$1004,'BH (3)'!$C$14)))</f>
        <v>x</v>
      </c>
      <c r="M432" s="88" t="str">
        <f>IF($D432="","x",IF('BH (3)'!$B$13=1,SUMIFS(Lançamentos!$Q$5:$Q$1004,Lançamentos!$K$5:$K$1004,$D432,Lançamentos!$U$5:$U$1004,M$5,Lançamentos!$W$5:$W$1004,'BH (3)'!$C$14),SUMIFS(Lançamentos!$Q$5:$Q$1004,Lançamentos!$J$5:$J$1004,$D432,Lançamentos!$U$5:$U$1004,M$5,Lançamentos!$W$5:$W$1004,'BH (3)'!$C$14)))</f>
        <v>x</v>
      </c>
      <c r="N432" s="88" t="str">
        <f>IF($D432="","x",IF('BH (3)'!$B$13=1,SUMIFS(Lançamentos!$Q$5:$Q$1004,Lançamentos!$K$5:$K$1004,$D432,Lançamentos!$U$5:$U$1004,N$5,Lançamentos!$W$5:$W$1004,'BH (3)'!$C$14),SUMIFS(Lançamentos!$Q$5:$Q$1004,Lançamentos!$J$5:$J$1004,$D432,Lançamentos!$U$5:$U$1004,N$5,Lançamentos!$W$5:$W$1004,'BH (3)'!$C$14)))</f>
        <v>x</v>
      </c>
      <c r="O432" s="88" t="str">
        <f>IF($D432="","x",IF('BH (3)'!$B$13=1,SUMIFS(Lançamentos!$Q$5:$Q$1004,Lançamentos!$K$5:$K$1004,$D432,Lançamentos!$U$5:$U$1004,O$5,Lançamentos!$W$5:$W$1004,'BH (3)'!$C$14),SUMIFS(Lançamentos!$Q$5:$Q$1004,Lançamentos!$J$5:$J$1004,$D432,Lançamentos!$U$5:$U$1004,O$5,Lançamentos!$W$5:$W$1004,'BH (3)'!$C$14)))</f>
        <v>x</v>
      </c>
      <c r="P432" s="88" t="str">
        <f>IF($D432="","x",IF('BH (3)'!$B$13=1,SUMIFS(Lançamentos!$Q$5:$Q$1004,Lançamentos!$K$5:$K$1004,$D432,Lançamentos!$U$5:$U$1004,P$5,Lançamentos!$W$5:$W$1004,'BH (3)'!$C$14),SUMIFS(Lançamentos!$Q$5:$Q$1004,Lançamentos!$J$5:$J$1004,$D432,Lançamentos!$U$5:$U$1004,P$5,Lançamentos!$W$5:$W$1004,'BH (3)'!$C$14)))</f>
        <v>x</v>
      </c>
      <c r="Q432" s="177" t="str">
        <f t="shared" si="13"/>
        <v/>
      </c>
    </row>
    <row r="433" spans="3:17" ht="45" customHeight="1" x14ac:dyDescent="0.25">
      <c r="C433" s="81" t="str">
        <f t="shared" si="12"/>
        <v/>
      </c>
      <c r="D433" s="170" t="str">
        <f>IF('BH (3)'!$B$13=1,IF(Adv!D431="","",Adv!D431),IF(Cli!D431="","",Cli!D431))</f>
        <v/>
      </c>
      <c r="E433" s="88" t="str">
        <f>IF($D433="","x",IF('BH (3)'!$B$13=1,SUMIFS(Lançamentos!$Q$5:$Q$1004,Lançamentos!$K$5:$K$1004,$D433,Lançamentos!$U$5:$U$1004,E$5,Lançamentos!$W$5:$W$1004,'BH (3)'!$C$14),SUMIFS(Lançamentos!$Q$5:$Q$1004,Lançamentos!$J$5:$J$1004,$D433,Lançamentos!$U$5:$U$1004,E$5,Lançamentos!$W$5:$W$1004,'BH (3)'!$C$14)))</f>
        <v>x</v>
      </c>
      <c r="F433" s="88" t="str">
        <f>IF($D433="","x",IF('BH (3)'!$B$13=1,SUMIFS(Lançamentos!$Q$5:$Q$1004,Lançamentos!$K$5:$K$1004,$D433,Lançamentos!$U$5:$U$1004,F$5,Lançamentos!$W$5:$W$1004,'BH (3)'!$C$14),SUMIFS(Lançamentos!$Q$5:$Q$1004,Lançamentos!$J$5:$J$1004,$D433,Lançamentos!$U$5:$U$1004,F$5,Lançamentos!$W$5:$W$1004,'BH (3)'!$C$14)))</f>
        <v>x</v>
      </c>
      <c r="G433" s="88" t="str">
        <f>IF($D433="","x",IF('BH (3)'!$B$13=1,SUMIFS(Lançamentos!$Q$5:$Q$1004,Lançamentos!$K$5:$K$1004,$D433,Lançamentos!$U$5:$U$1004,G$5,Lançamentos!$W$5:$W$1004,'BH (3)'!$C$14),SUMIFS(Lançamentos!$Q$5:$Q$1004,Lançamentos!$J$5:$J$1004,$D433,Lançamentos!$U$5:$U$1004,G$5,Lançamentos!$W$5:$W$1004,'BH (3)'!$C$14)))</f>
        <v>x</v>
      </c>
      <c r="H433" s="88" t="str">
        <f>IF($D433="","x",IF('BH (3)'!$B$13=1,SUMIFS(Lançamentos!$Q$5:$Q$1004,Lançamentos!$K$5:$K$1004,$D433,Lançamentos!$U$5:$U$1004,H$5,Lançamentos!$W$5:$W$1004,'BH (3)'!$C$14),SUMIFS(Lançamentos!$Q$5:$Q$1004,Lançamentos!$J$5:$J$1004,$D433,Lançamentos!$U$5:$U$1004,H$5,Lançamentos!$W$5:$W$1004,'BH (3)'!$C$14)))</f>
        <v>x</v>
      </c>
      <c r="I433" s="88" t="str">
        <f>IF($D433="","x",IF('BH (3)'!$B$13=1,SUMIFS(Lançamentos!$Q$5:$Q$1004,Lançamentos!$K$5:$K$1004,$D433,Lançamentos!$U$5:$U$1004,I$5,Lançamentos!$W$5:$W$1004,'BH (3)'!$C$14),SUMIFS(Lançamentos!$Q$5:$Q$1004,Lançamentos!$J$5:$J$1004,$D433,Lançamentos!$U$5:$U$1004,I$5,Lançamentos!$W$5:$W$1004,'BH (3)'!$C$14)))</f>
        <v>x</v>
      </c>
      <c r="J433" s="88" t="str">
        <f>IF($D433="","x",IF('BH (3)'!$B$13=1,SUMIFS(Lançamentos!$Q$5:$Q$1004,Lançamentos!$K$5:$K$1004,$D433,Lançamentos!$U$5:$U$1004,J$5,Lançamentos!$W$5:$W$1004,'BH (3)'!$C$14),SUMIFS(Lançamentos!$Q$5:$Q$1004,Lançamentos!$J$5:$J$1004,$D433,Lançamentos!$U$5:$U$1004,J$5,Lançamentos!$W$5:$W$1004,'BH (3)'!$C$14)))</f>
        <v>x</v>
      </c>
      <c r="K433" s="88" t="str">
        <f>IF($D433="","x",IF('BH (3)'!$B$13=1,SUMIFS(Lançamentos!$Q$5:$Q$1004,Lançamentos!$K$5:$K$1004,$D433,Lançamentos!$U$5:$U$1004,K$5,Lançamentos!$W$5:$W$1004,'BH (3)'!$C$14),SUMIFS(Lançamentos!$Q$5:$Q$1004,Lançamentos!$J$5:$J$1004,$D433,Lançamentos!$U$5:$U$1004,K$5,Lançamentos!$W$5:$W$1004,'BH (3)'!$C$14)))</f>
        <v>x</v>
      </c>
      <c r="L433" s="88" t="str">
        <f>IF($D433="","x",IF('BH (3)'!$B$13=1,SUMIFS(Lançamentos!$Q$5:$Q$1004,Lançamentos!$K$5:$K$1004,$D433,Lançamentos!$U$5:$U$1004,L$5,Lançamentos!$W$5:$W$1004,'BH (3)'!$C$14),SUMIFS(Lançamentos!$Q$5:$Q$1004,Lançamentos!$J$5:$J$1004,$D433,Lançamentos!$U$5:$U$1004,L$5,Lançamentos!$W$5:$W$1004,'BH (3)'!$C$14)))</f>
        <v>x</v>
      </c>
      <c r="M433" s="88" t="str">
        <f>IF($D433="","x",IF('BH (3)'!$B$13=1,SUMIFS(Lançamentos!$Q$5:$Q$1004,Lançamentos!$K$5:$K$1004,$D433,Lançamentos!$U$5:$U$1004,M$5,Lançamentos!$W$5:$W$1004,'BH (3)'!$C$14),SUMIFS(Lançamentos!$Q$5:$Q$1004,Lançamentos!$J$5:$J$1004,$D433,Lançamentos!$U$5:$U$1004,M$5,Lançamentos!$W$5:$W$1004,'BH (3)'!$C$14)))</f>
        <v>x</v>
      </c>
      <c r="N433" s="88" t="str">
        <f>IF($D433="","x",IF('BH (3)'!$B$13=1,SUMIFS(Lançamentos!$Q$5:$Q$1004,Lançamentos!$K$5:$K$1004,$D433,Lançamentos!$U$5:$U$1004,N$5,Lançamentos!$W$5:$W$1004,'BH (3)'!$C$14),SUMIFS(Lançamentos!$Q$5:$Q$1004,Lançamentos!$J$5:$J$1004,$D433,Lançamentos!$U$5:$U$1004,N$5,Lançamentos!$W$5:$W$1004,'BH (3)'!$C$14)))</f>
        <v>x</v>
      </c>
      <c r="O433" s="88" t="str">
        <f>IF($D433="","x",IF('BH (3)'!$B$13=1,SUMIFS(Lançamentos!$Q$5:$Q$1004,Lançamentos!$K$5:$K$1004,$D433,Lançamentos!$U$5:$U$1004,O$5,Lançamentos!$W$5:$W$1004,'BH (3)'!$C$14),SUMIFS(Lançamentos!$Q$5:$Q$1004,Lançamentos!$J$5:$J$1004,$D433,Lançamentos!$U$5:$U$1004,O$5,Lançamentos!$W$5:$W$1004,'BH (3)'!$C$14)))</f>
        <v>x</v>
      </c>
      <c r="P433" s="88" t="str">
        <f>IF($D433="","x",IF('BH (3)'!$B$13=1,SUMIFS(Lançamentos!$Q$5:$Q$1004,Lançamentos!$K$5:$K$1004,$D433,Lançamentos!$U$5:$U$1004,P$5,Lançamentos!$W$5:$W$1004,'BH (3)'!$C$14),SUMIFS(Lançamentos!$Q$5:$Q$1004,Lançamentos!$J$5:$J$1004,$D433,Lançamentos!$U$5:$U$1004,P$5,Lançamentos!$W$5:$W$1004,'BH (3)'!$C$14)))</f>
        <v>x</v>
      </c>
      <c r="Q433" s="177" t="str">
        <f t="shared" si="13"/>
        <v/>
      </c>
    </row>
    <row r="434" spans="3:17" ht="45" customHeight="1" x14ac:dyDescent="0.25">
      <c r="C434" s="81" t="str">
        <f t="shared" si="12"/>
        <v/>
      </c>
      <c r="D434" s="170" t="str">
        <f>IF('BH (3)'!$B$13=1,IF(Adv!D432="","",Adv!D432),IF(Cli!D432="","",Cli!D432))</f>
        <v/>
      </c>
      <c r="E434" s="88" t="str">
        <f>IF($D434="","x",IF('BH (3)'!$B$13=1,SUMIFS(Lançamentos!$Q$5:$Q$1004,Lançamentos!$K$5:$K$1004,$D434,Lançamentos!$U$5:$U$1004,E$5,Lançamentos!$W$5:$W$1004,'BH (3)'!$C$14),SUMIFS(Lançamentos!$Q$5:$Q$1004,Lançamentos!$J$5:$J$1004,$D434,Lançamentos!$U$5:$U$1004,E$5,Lançamentos!$W$5:$W$1004,'BH (3)'!$C$14)))</f>
        <v>x</v>
      </c>
      <c r="F434" s="88" t="str">
        <f>IF($D434="","x",IF('BH (3)'!$B$13=1,SUMIFS(Lançamentos!$Q$5:$Q$1004,Lançamentos!$K$5:$K$1004,$D434,Lançamentos!$U$5:$U$1004,F$5,Lançamentos!$W$5:$W$1004,'BH (3)'!$C$14),SUMIFS(Lançamentos!$Q$5:$Q$1004,Lançamentos!$J$5:$J$1004,$D434,Lançamentos!$U$5:$U$1004,F$5,Lançamentos!$W$5:$W$1004,'BH (3)'!$C$14)))</f>
        <v>x</v>
      </c>
      <c r="G434" s="88" t="str">
        <f>IF($D434="","x",IF('BH (3)'!$B$13=1,SUMIFS(Lançamentos!$Q$5:$Q$1004,Lançamentos!$K$5:$K$1004,$D434,Lançamentos!$U$5:$U$1004,G$5,Lançamentos!$W$5:$W$1004,'BH (3)'!$C$14),SUMIFS(Lançamentos!$Q$5:$Q$1004,Lançamentos!$J$5:$J$1004,$D434,Lançamentos!$U$5:$U$1004,G$5,Lançamentos!$W$5:$W$1004,'BH (3)'!$C$14)))</f>
        <v>x</v>
      </c>
      <c r="H434" s="88" t="str">
        <f>IF($D434="","x",IF('BH (3)'!$B$13=1,SUMIFS(Lançamentos!$Q$5:$Q$1004,Lançamentos!$K$5:$K$1004,$D434,Lançamentos!$U$5:$U$1004,H$5,Lançamentos!$W$5:$W$1004,'BH (3)'!$C$14),SUMIFS(Lançamentos!$Q$5:$Q$1004,Lançamentos!$J$5:$J$1004,$D434,Lançamentos!$U$5:$U$1004,H$5,Lançamentos!$W$5:$W$1004,'BH (3)'!$C$14)))</f>
        <v>x</v>
      </c>
      <c r="I434" s="88" t="str">
        <f>IF($D434="","x",IF('BH (3)'!$B$13=1,SUMIFS(Lançamentos!$Q$5:$Q$1004,Lançamentos!$K$5:$K$1004,$D434,Lançamentos!$U$5:$U$1004,I$5,Lançamentos!$W$5:$W$1004,'BH (3)'!$C$14),SUMIFS(Lançamentos!$Q$5:$Q$1004,Lançamentos!$J$5:$J$1004,$D434,Lançamentos!$U$5:$U$1004,I$5,Lançamentos!$W$5:$W$1004,'BH (3)'!$C$14)))</f>
        <v>x</v>
      </c>
      <c r="J434" s="88" t="str">
        <f>IF($D434="","x",IF('BH (3)'!$B$13=1,SUMIFS(Lançamentos!$Q$5:$Q$1004,Lançamentos!$K$5:$K$1004,$D434,Lançamentos!$U$5:$U$1004,J$5,Lançamentos!$W$5:$W$1004,'BH (3)'!$C$14),SUMIFS(Lançamentos!$Q$5:$Q$1004,Lançamentos!$J$5:$J$1004,$D434,Lançamentos!$U$5:$U$1004,J$5,Lançamentos!$W$5:$W$1004,'BH (3)'!$C$14)))</f>
        <v>x</v>
      </c>
      <c r="K434" s="88" t="str">
        <f>IF($D434="","x",IF('BH (3)'!$B$13=1,SUMIFS(Lançamentos!$Q$5:$Q$1004,Lançamentos!$K$5:$K$1004,$D434,Lançamentos!$U$5:$U$1004,K$5,Lançamentos!$W$5:$W$1004,'BH (3)'!$C$14),SUMIFS(Lançamentos!$Q$5:$Q$1004,Lançamentos!$J$5:$J$1004,$D434,Lançamentos!$U$5:$U$1004,K$5,Lançamentos!$W$5:$W$1004,'BH (3)'!$C$14)))</f>
        <v>x</v>
      </c>
      <c r="L434" s="88" t="str">
        <f>IF($D434="","x",IF('BH (3)'!$B$13=1,SUMIFS(Lançamentos!$Q$5:$Q$1004,Lançamentos!$K$5:$K$1004,$D434,Lançamentos!$U$5:$U$1004,L$5,Lançamentos!$W$5:$W$1004,'BH (3)'!$C$14),SUMIFS(Lançamentos!$Q$5:$Q$1004,Lançamentos!$J$5:$J$1004,$D434,Lançamentos!$U$5:$U$1004,L$5,Lançamentos!$W$5:$W$1004,'BH (3)'!$C$14)))</f>
        <v>x</v>
      </c>
      <c r="M434" s="88" t="str">
        <f>IF($D434="","x",IF('BH (3)'!$B$13=1,SUMIFS(Lançamentos!$Q$5:$Q$1004,Lançamentos!$K$5:$K$1004,$D434,Lançamentos!$U$5:$U$1004,M$5,Lançamentos!$W$5:$W$1004,'BH (3)'!$C$14),SUMIFS(Lançamentos!$Q$5:$Q$1004,Lançamentos!$J$5:$J$1004,$D434,Lançamentos!$U$5:$U$1004,M$5,Lançamentos!$W$5:$W$1004,'BH (3)'!$C$14)))</f>
        <v>x</v>
      </c>
      <c r="N434" s="88" t="str">
        <f>IF($D434="","x",IF('BH (3)'!$B$13=1,SUMIFS(Lançamentos!$Q$5:$Q$1004,Lançamentos!$K$5:$K$1004,$D434,Lançamentos!$U$5:$U$1004,N$5,Lançamentos!$W$5:$W$1004,'BH (3)'!$C$14),SUMIFS(Lançamentos!$Q$5:$Q$1004,Lançamentos!$J$5:$J$1004,$D434,Lançamentos!$U$5:$U$1004,N$5,Lançamentos!$W$5:$W$1004,'BH (3)'!$C$14)))</f>
        <v>x</v>
      </c>
      <c r="O434" s="88" t="str">
        <f>IF($D434="","x",IF('BH (3)'!$B$13=1,SUMIFS(Lançamentos!$Q$5:$Q$1004,Lançamentos!$K$5:$K$1004,$D434,Lançamentos!$U$5:$U$1004,O$5,Lançamentos!$W$5:$W$1004,'BH (3)'!$C$14),SUMIFS(Lançamentos!$Q$5:$Q$1004,Lançamentos!$J$5:$J$1004,$D434,Lançamentos!$U$5:$U$1004,O$5,Lançamentos!$W$5:$W$1004,'BH (3)'!$C$14)))</f>
        <v>x</v>
      </c>
      <c r="P434" s="88" t="str">
        <f>IF($D434="","x",IF('BH (3)'!$B$13=1,SUMIFS(Lançamentos!$Q$5:$Q$1004,Lançamentos!$K$5:$K$1004,$D434,Lançamentos!$U$5:$U$1004,P$5,Lançamentos!$W$5:$W$1004,'BH (3)'!$C$14),SUMIFS(Lançamentos!$Q$5:$Q$1004,Lançamentos!$J$5:$J$1004,$D434,Lançamentos!$U$5:$U$1004,P$5,Lançamentos!$W$5:$W$1004,'BH (3)'!$C$14)))</f>
        <v>x</v>
      </c>
      <c r="Q434" s="177" t="str">
        <f t="shared" si="13"/>
        <v/>
      </c>
    </row>
    <row r="435" spans="3:17" ht="45" customHeight="1" x14ac:dyDescent="0.25">
      <c r="C435" s="81" t="str">
        <f t="shared" si="12"/>
        <v/>
      </c>
      <c r="D435" s="170" t="str">
        <f>IF('BH (3)'!$B$13=1,IF(Adv!D433="","",Adv!D433),IF(Cli!D433="","",Cli!D433))</f>
        <v/>
      </c>
      <c r="E435" s="88" t="str">
        <f>IF($D435="","x",IF('BH (3)'!$B$13=1,SUMIFS(Lançamentos!$Q$5:$Q$1004,Lançamentos!$K$5:$K$1004,$D435,Lançamentos!$U$5:$U$1004,E$5,Lançamentos!$W$5:$W$1004,'BH (3)'!$C$14),SUMIFS(Lançamentos!$Q$5:$Q$1004,Lançamentos!$J$5:$J$1004,$D435,Lançamentos!$U$5:$U$1004,E$5,Lançamentos!$W$5:$W$1004,'BH (3)'!$C$14)))</f>
        <v>x</v>
      </c>
      <c r="F435" s="88" t="str">
        <f>IF($D435="","x",IF('BH (3)'!$B$13=1,SUMIFS(Lançamentos!$Q$5:$Q$1004,Lançamentos!$K$5:$K$1004,$D435,Lançamentos!$U$5:$U$1004,F$5,Lançamentos!$W$5:$W$1004,'BH (3)'!$C$14),SUMIFS(Lançamentos!$Q$5:$Q$1004,Lançamentos!$J$5:$J$1004,$D435,Lançamentos!$U$5:$U$1004,F$5,Lançamentos!$W$5:$W$1004,'BH (3)'!$C$14)))</f>
        <v>x</v>
      </c>
      <c r="G435" s="88" t="str">
        <f>IF($D435="","x",IF('BH (3)'!$B$13=1,SUMIFS(Lançamentos!$Q$5:$Q$1004,Lançamentos!$K$5:$K$1004,$D435,Lançamentos!$U$5:$U$1004,G$5,Lançamentos!$W$5:$W$1004,'BH (3)'!$C$14),SUMIFS(Lançamentos!$Q$5:$Q$1004,Lançamentos!$J$5:$J$1004,$D435,Lançamentos!$U$5:$U$1004,G$5,Lançamentos!$W$5:$W$1004,'BH (3)'!$C$14)))</f>
        <v>x</v>
      </c>
      <c r="H435" s="88" t="str">
        <f>IF($D435="","x",IF('BH (3)'!$B$13=1,SUMIFS(Lançamentos!$Q$5:$Q$1004,Lançamentos!$K$5:$K$1004,$D435,Lançamentos!$U$5:$U$1004,H$5,Lançamentos!$W$5:$W$1004,'BH (3)'!$C$14),SUMIFS(Lançamentos!$Q$5:$Q$1004,Lançamentos!$J$5:$J$1004,$D435,Lançamentos!$U$5:$U$1004,H$5,Lançamentos!$W$5:$W$1004,'BH (3)'!$C$14)))</f>
        <v>x</v>
      </c>
      <c r="I435" s="88" t="str">
        <f>IF($D435="","x",IF('BH (3)'!$B$13=1,SUMIFS(Lançamentos!$Q$5:$Q$1004,Lançamentos!$K$5:$K$1004,$D435,Lançamentos!$U$5:$U$1004,I$5,Lançamentos!$W$5:$W$1004,'BH (3)'!$C$14),SUMIFS(Lançamentos!$Q$5:$Q$1004,Lançamentos!$J$5:$J$1004,$D435,Lançamentos!$U$5:$U$1004,I$5,Lançamentos!$W$5:$W$1004,'BH (3)'!$C$14)))</f>
        <v>x</v>
      </c>
      <c r="J435" s="88" t="str">
        <f>IF($D435="","x",IF('BH (3)'!$B$13=1,SUMIFS(Lançamentos!$Q$5:$Q$1004,Lançamentos!$K$5:$K$1004,$D435,Lançamentos!$U$5:$U$1004,J$5,Lançamentos!$W$5:$W$1004,'BH (3)'!$C$14),SUMIFS(Lançamentos!$Q$5:$Q$1004,Lançamentos!$J$5:$J$1004,$D435,Lançamentos!$U$5:$U$1004,J$5,Lançamentos!$W$5:$W$1004,'BH (3)'!$C$14)))</f>
        <v>x</v>
      </c>
      <c r="K435" s="88" t="str">
        <f>IF($D435="","x",IF('BH (3)'!$B$13=1,SUMIFS(Lançamentos!$Q$5:$Q$1004,Lançamentos!$K$5:$K$1004,$D435,Lançamentos!$U$5:$U$1004,K$5,Lançamentos!$W$5:$W$1004,'BH (3)'!$C$14),SUMIFS(Lançamentos!$Q$5:$Q$1004,Lançamentos!$J$5:$J$1004,$D435,Lançamentos!$U$5:$U$1004,K$5,Lançamentos!$W$5:$W$1004,'BH (3)'!$C$14)))</f>
        <v>x</v>
      </c>
      <c r="L435" s="88" t="str">
        <f>IF($D435="","x",IF('BH (3)'!$B$13=1,SUMIFS(Lançamentos!$Q$5:$Q$1004,Lançamentos!$K$5:$K$1004,$D435,Lançamentos!$U$5:$U$1004,L$5,Lançamentos!$W$5:$W$1004,'BH (3)'!$C$14),SUMIFS(Lançamentos!$Q$5:$Q$1004,Lançamentos!$J$5:$J$1004,$D435,Lançamentos!$U$5:$U$1004,L$5,Lançamentos!$W$5:$W$1004,'BH (3)'!$C$14)))</f>
        <v>x</v>
      </c>
      <c r="M435" s="88" t="str">
        <f>IF($D435="","x",IF('BH (3)'!$B$13=1,SUMIFS(Lançamentos!$Q$5:$Q$1004,Lançamentos!$K$5:$K$1004,$D435,Lançamentos!$U$5:$U$1004,M$5,Lançamentos!$W$5:$W$1004,'BH (3)'!$C$14),SUMIFS(Lançamentos!$Q$5:$Q$1004,Lançamentos!$J$5:$J$1004,$D435,Lançamentos!$U$5:$U$1004,M$5,Lançamentos!$W$5:$W$1004,'BH (3)'!$C$14)))</f>
        <v>x</v>
      </c>
      <c r="N435" s="88" t="str">
        <f>IF($D435="","x",IF('BH (3)'!$B$13=1,SUMIFS(Lançamentos!$Q$5:$Q$1004,Lançamentos!$K$5:$K$1004,$D435,Lançamentos!$U$5:$U$1004,N$5,Lançamentos!$W$5:$W$1004,'BH (3)'!$C$14),SUMIFS(Lançamentos!$Q$5:$Q$1004,Lançamentos!$J$5:$J$1004,$D435,Lançamentos!$U$5:$U$1004,N$5,Lançamentos!$W$5:$W$1004,'BH (3)'!$C$14)))</f>
        <v>x</v>
      </c>
      <c r="O435" s="88" t="str">
        <f>IF($D435="","x",IF('BH (3)'!$B$13=1,SUMIFS(Lançamentos!$Q$5:$Q$1004,Lançamentos!$K$5:$K$1004,$D435,Lançamentos!$U$5:$U$1004,O$5,Lançamentos!$W$5:$W$1004,'BH (3)'!$C$14),SUMIFS(Lançamentos!$Q$5:$Q$1004,Lançamentos!$J$5:$J$1004,$D435,Lançamentos!$U$5:$U$1004,O$5,Lançamentos!$W$5:$W$1004,'BH (3)'!$C$14)))</f>
        <v>x</v>
      </c>
      <c r="P435" s="88" t="str">
        <f>IF($D435="","x",IF('BH (3)'!$B$13=1,SUMIFS(Lançamentos!$Q$5:$Q$1004,Lançamentos!$K$5:$K$1004,$D435,Lançamentos!$U$5:$U$1004,P$5,Lançamentos!$W$5:$W$1004,'BH (3)'!$C$14),SUMIFS(Lançamentos!$Q$5:$Q$1004,Lançamentos!$J$5:$J$1004,$D435,Lançamentos!$U$5:$U$1004,P$5,Lançamentos!$W$5:$W$1004,'BH (3)'!$C$14)))</f>
        <v>x</v>
      </c>
      <c r="Q435" s="177" t="str">
        <f t="shared" si="13"/>
        <v/>
      </c>
    </row>
    <row r="436" spans="3:17" ht="45" customHeight="1" x14ac:dyDescent="0.25">
      <c r="C436" s="81" t="str">
        <f t="shared" si="12"/>
        <v/>
      </c>
      <c r="D436" s="170" t="str">
        <f>IF('BH (3)'!$B$13=1,IF(Adv!D434="","",Adv!D434),IF(Cli!D434="","",Cli!D434))</f>
        <v/>
      </c>
      <c r="E436" s="88" t="str">
        <f>IF($D436="","x",IF('BH (3)'!$B$13=1,SUMIFS(Lançamentos!$Q$5:$Q$1004,Lançamentos!$K$5:$K$1004,$D436,Lançamentos!$U$5:$U$1004,E$5,Lançamentos!$W$5:$W$1004,'BH (3)'!$C$14),SUMIFS(Lançamentos!$Q$5:$Q$1004,Lançamentos!$J$5:$J$1004,$D436,Lançamentos!$U$5:$U$1004,E$5,Lançamentos!$W$5:$W$1004,'BH (3)'!$C$14)))</f>
        <v>x</v>
      </c>
      <c r="F436" s="88" t="str">
        <f>IF($D436="","x",IF('BH (3)'!$B$13=1,SUMIFS(Lançamentos!$Q$5:$Q$1004,Lançamentos!$K$5:$K$1004,$D436,Lançamentos!$U$5:$U$1004,F$5,Lançamentos!$W$5:$W$1004,'BH (3)'!$C$14),SUMIFS(Lançamentos!$Q$5:$Q$1004,Lançamentos!$J$5:$J$1004,$D436,Lançamentos!$U$5:$U$1004,F$5,Lançamentos!$W$5:$W$1004,'BH (3)'!$C$14)))</f>
        <v>x</v>
      </c>
      <c r="G436" s="88" t="str">
        <f>IF($D436="","x",IF('BH (3)'!$B$13=1,SUMIFS(Lançamentos!$Q$5:$Q$1004,Lançamentos!$K$5:$K$1004,$D436,Lançamentos!$U$5:$U$1004,G$5,Lançamentos!$W$5:$W$1004,'BH (3)'!$C$14),SUMIFS(Lançamentos!$Q$5:$Q$1004,Lançamentos!$J$5:$J$1004,$D436,Lançamentos!$U$5:$U$1004,G$5,Lançamentos!$W$5:$W$1004,'BH (3)'!$C$14)))</f>
        <v>x</v>
      </c>
      <c r="H436" s="88" t="str">
        <f>IF($D436="","x",IF('BH (3)'!$B$13=1,SUMIFS(Lançamentos!$Q$5:$Q$1004,Lançamentos!$K$5:$K$1004,$D436,Lançamentos!$U$5:$U$1004,H$5,Lançamentos!$W$5:$W$1004,'BH (3)'!$C$14),SUMIFS(Lançamentos!$Q$5:$Q$1004,Lançamentos!$J$5:$J$1004,$D436,Lançamentos!$U$5:$U$1004,H$5,Lançamentos!$W$5:$W$1004,'BH (3)'!$C$14)))</f>
        <v>x</v>
      </c>
      <c r="I436" s="88" t="str">
        <f>IF($D436="","x",IF('BH (3)'!$B$13=1,SUMIFS(Lançamentos!$Q$5:$Q$1004,Lançamentos!$K$5:$K$1004,$D436,Lançamentos!$U$5:$U$1004,I$5,Lançamentos!$W$5:$W$1004,'BH (3)'!$C$14),SUMIFS(Lançamentos!$Q$5:$Q$1004,Lançamentos!$J$5:$J$1004,$D436,Lançamentos!$U$5:$U$1004,I$5,Lançamentos!$W$5:$W$1004,'BH (3)'!$C$14)))</f>
        <v>x</v>
      </c>
      <c r="J436" s="88" t="str">
        <f>IF($D436="","x",IF('BH (3)'!$B$13=1,SUMIFS(Lançamentos!$Q$5:$Q$1004,Lançamentos!$K$5:$K$1004,$D436,Lançamentos!$U$5:$U$1004,J$5,Lançamentos!$W$5:$W$1004,'BH (3)'!$C$14),SUMIFS(Lançamentos!$Q$5:$Q$1004,Lançamentos!$J$5:$J$1004,$D436,Lançamentos!$U$5:$U$1004,J$5,Lançamentos!$W$5:$W$1004,'BH (3)'!$C$14)))</f>
        <v>x</v>
      </c>
      <c r="K436" s="88" t="str">
        <f>IF($D436="","x",IF('BH (3)'!$B$13=1,SUMIFS(Lançamentos!$Q$5:$Q$1004,Lançamentos!$K$5:$K$1004,$D436,Lançamentos!$U$5:$U$1004,K$5,Lançamentos!$W$5:$W$1004,'BH (3)'!$C$14),SUMIFS(Lançamentos!$Q$5:$Q$1004,Lançamentos!$J$5:$J$1004,$D436,Lançamentos!$U$5:$U$1004,K$5,Lançamentos!$W$5:$W$1004,'BH (3)'!$C$14)))</f>
        <v>x</v>
      </c>
      <c r="L436" s="88" t="str">
        <f>IF($D436="","x",IF('BH (3)'!$B$13=1,SUMIFS(Lançamentos!$Q$5:$Q$1004,Lançamentos!$K$5:$K$1004,$D436,Lançamentos!$U$5:$U$1004,L$5,Lançamentos!$W$5:$W$1004,'BH (3)'!$C$14),SUMIFS(Lançamentos!$Q$5:$Q$1004,Lançamentos!$J$5:$J$1004,$D436,Lançamentos!$U$5:$U$1004,L$5,Lançamentos!$W$5:$W$1004,'BH (3)'!$C$14)))</f>
        <v>x</v>
      </c>
      <c r="M436" s="88" t="str">
        <f>IF($D436="","x",IF('BH (3)'!$B$13=1,SUMIFS(Lançamentos!$Q$5:$Q$1004,Lançamentos!$K$5:$K$1004,$D436,Lançamentos!$U$5:$U$1004,M$5,Lançamentos!$W$5:$W$1004,'BH (3)'!$C$14),SUMIFS(Lançamentos!$Q$5:$Q$1004,Lançamentos!$J$5:$J$1004,$D436,Lançamentos!$U$5:$U$1004,M$5,Lançamentos!$W$5:$W$1004,'BH (3)'!$C$14)))</f>
        <v>x</v>
      </c>
      <c r="N436" s="88" t="str">
        <f>IF($D436="","x",IF('BH (3)'!$B$13=1,SUMIFS(Lançamentos!$Q$5:$Q$1004,Lançamentos!$K$5:$K$1004,$D436,Lançamentos!$U$5:$U$1004,N$5,Lançamentos!$W$5:$W$1004,'BH (3)'!$C$14),SUMIFS(Lançamentos!$Q$5:$Q$1004,Lançamentos!$J$5:$J$1004,$D436,Lançamentos!$U$5:$U$1004,N$5,Lançamentos!$W$5:$W$1004,'BH (3)'!$C$14)))</f>
        <v>x</v>
      </c>
      <c r="O436" s="88" t="str">
        <f>IF($D436="","x",IF('BH (3)'!$B$13=1,SUMIFS(Lançamentos!$Q$5:$Q$1004,Lançamentos!$K$5:$K$1004,$D436,Lançamentos!$U$5:$U$1004,O$5,Lançamentos!$W$5:$W$1004,'BH (3)'!$C$14),SUMIFS(Lançamentos!$Q$5:$Q$1004,Lançamentos!$J$5:$J$1004,$D436,Lançamentos!$U$5:$U$1004,O$5,Lançamentos!$W$5:$W$1004,'BH (3)'!$C$14)))</f>
        <v>x</v>
      </c>
      <c r="P436" s="88" t="str">
        <f>IF($D436="","x",IF('BH (3)'!$B$13=1,SUMIFS(Lançamentos!$Q$5:$Q$1004,Lançamentos!$K$5:$K$1004,$D436,Lançamentos!$U$5:$U$1004,P$5,Lançamentos!$W$5:$W$1004,'BH (3)'!$C$14),SUMIFS(Lançamentos!$Q$5:$Q$1004,Lançamentos!$J$5:$J$1004,$D436,Lançamentos!$U$5:$U$1004,P$5,Lançamentos!$W$5:$W$1004,'BH (3)'!$C$14)))</f>
        <v>x</v>
      </c>
      <c r="Q436" s="177" t="str">
        <f t="shared" si="13"/>
        <v/>
      </c>
    </row>
    <row r="437" spans="3:17" ht="45" customHeight="1" x14ac:dyDescent="0.25">
      <c r="C437" s="81" t="str">
        <f t="shared" si="12"/>
        <v/>
      </c>
      <c r="D437" s="170" t="str">
        <f>IF('BH (3)'!$B$13=1,IF(Adv!D435="","",Adv!D435),IF(Cli!D435="","",Cli!D435))</f>
        <v/>
      </c>
      <c r="E437" s="88" t="str">
        <f>IF($D437="","x",IF('BH (3)'!$B$13=1,SUMIFS(Lançamentos!$Q$5:$Q$1004,Lançamentos!$K$5:$K$1004,$D437,Lançamentos!$U$5:$U$1004,E$5,Lançamentos!$W$5:$W$1004,'BH (3)'!$C$14),SUMIFS(Lançamentos!$Q$5:$Q$1004,Lançamentos!$J$5:$J$1004,$D437,Lançamentos!$U$5:$U$1004,E$5,Lançamentos!$W$5:$W$1004,'BH (3)'!$C$14)))</f>
        <v>x</v>
      </c>
      <c r="F437" s="88" t="str">
        <f>IF($D437="","x",IF('BH (3)'!$B$13=1,SUMIFS(Lançamentos!$Q$5:$Q$1004,Lançamentos!$K$5:$K$1004,$D437,Lançamentos!$U$5:$U$1004,F$5,Lançamentos!$W$5:$W$1004,'BH (3)'!$C$14),SUMIFS(Lançamentos!$Q$5:$Q$1004,Lançamentos!$J$5:$J$1004,$D437,Lançamentos!$U$5:$U$1004,F$5,Lançamentos!$W$5:$W$1004,'BH (3)'!$C$14)))</f>
        <v>x</v>
      </c>
      <c r="G437" s="88" t="str">
        <f>IF($D437="","x",IF('BH (3)'!$B$13=1,SUMIFS(Lançamentos!$Q$5:$Q$1004,Lançamentos!$K$5:$K$1004,$D437,Lançamentos!$U$5:$U$1004,G$5,Lançamentos!$W$5:$W$1004,'BH (3)'!$C$14),SUMIFS(Lançamentos!$Q$5:$Q$1004,Lançamentos!$J$5:$J$1004,$D437,Lançamentos!$U$5:$U$1004,G$5,Lançamentos!$W$5:$W$1004,'BH (3)'!$C$14)))</f>
        <v>x</v>
      </c>
      <c r="H437" s="88" t="str">
        <f>IF($D437="","x",IF('BH (3)'!$B$13=1,SUMIFS(Lançamentos!$Q$5:$Q$1004,Lançamentos!$K$5:$K$1004,$D437,Lançamentos!$U$5:$U$1004,H$5,Lançamentos!$W$5:$W$1004,'BH (3)'!$C$14),SUMIFS(Lançamentos!$Q$5:$Q$1004,Lançamentos!$J$5:$J$1004,$D437,Lançamentos!$U$5:$U$1004,H$5,Lançamentos!$W$5:$W$1004,'BH (3)'!$C$14)))</f>
        <v>x</v>
      </c>
      <c r="I437" s="88" t="str">
        <f>IF($D437="","x",IF('BH (3)'!$B$13=1,SUMIFS(Lançamentos!$Q$5:$Q$1004,Lançamentos!$K$5:$K$1004,$D437,Lançamentos!$U$5:$U$1004,I$5,Lançamentos!$W$5:$W$1004,'BH (3)'!$C$14),SUMIFS(Lançamentos!$Q$5:$Q$1004,Lançamentos!$J$5:$J$1004,$D437,Lançamentos!$U$5:$U$1004,I$5,Lançamentos!$W$5:$W$1004,'BH (3)'!$C$14)))</f>
        <v>x</v>
      </c>
      <c r="J437" s="88" t="str">
        <f>IF($D437="","x",IF('BH (3)'!$B$13=1,SUMIFS(Lançamentos!$Q$5:$Q$1004,Lançamentos!$K$5:$K$1004,$D437,Lançamentos!$U$5:$U$1004,J$5,Lançamentos!$W$5:$W$1004,'BH (3)'!$C$14),SUMIFS(Lançamentos!$Q$5:$Q$1004,Lançamentos!$J$5:$J$1004,$D437,Lançamentos!$U$5:$U$1004,J$5,Lançamentos!$W$5:$W$1004,'BH (3)'!$C$14)))</f>
        <v>x</v>
      </c>
      <c r="K437" s="88" t="str">
        <f>IF($D437="","x",IF('BH (3)'!$B$13=1,SUMIFS(Lançamentos!$Q$5:$Q$1004,Lançamentos!$K$5:$K$1004,$D437,Lançamentos!$U$5:$U$1004,K$5,Lançamentos!$W$5:$W$1004,'BH (3)'!$C$14),SUMIFS(Lançamentos!$Q$5:$Q$1004,Lançamentos!$J$5:$J$1004,$D437,Lançamentos!$U$5:$U$1004,K$5,Lançamentos!$W$5:$W$1004,'BH (3)'!$C$14)))</f>
        <v>x</v>
      </c>
      <c r="L437" s="88" t="str">
        <f>IF($D437="","x",IF('BH (3)'!$B$13=1,SUMIFS(Lançamentos!$Q$5:$Q$1004,Lançamentos!$K$5:$K$1004,$D437,Lançamentos!$U$5:$U$1004,L$5,Lançamentos!$W$5:$W$1004,'BH (3)'!$C$14),SUMIFS(Lançamentos!$Q$5:$Q$1004,Lançamentos!$J$5:$J$1004,$D437,Lançamentos!$U$5:$U$1004,L$5,Lançamentos!$W$5:$W$1004,'BH (3)'!$C$14)))</f>
        <v>x</v>
      </c>
      <c r="M437" s="88" t="str">
        <f>IF($D437="","x",IF('BH (3)'!$B$13=1,SUMIFS(Lançamentos!$Q$5:$Q$1004,Lançamentos!$K$5:$K$1004,$D437,Lançamentos!$U$5:$U$1004,M$5,Lançamentos!$W$5:$W$1004,'BH (3)'!$C$14),SUMIFS(Lançamentos!$Q$5:$Q$1004,Lançamentos!$J$5:$J$1004,$D437,Lançamentos!$U$5:$U$1004,M$5,Lançamentos!$W$5:$W$1004,'BH (3)'!$C$14)))</f>
        <v>x</v>
      </c>
      <c r="N437" s="88" t="str">
        <f>IF($D437="","x",IF('BH (3)'!$B$13=1,SUMIFS(Lançamentos!$Q$5:$Q$1004,Lançamentos!$K$5:$K$1004,$D437,Lançamentos!$U$5:$U$1004,N$5,Lançamentos!$W$5:$W$1004,'BH (3)'!$C$14),SUMIFS(Lançamentos!$Q$5:$Q$1004,Lançamentos!$J$5:$J$1004,$D437,Lançamentos!$U$5:$U$1004,N$5,Lançamentos!$W$5:$W$1004,'BH (3)'!$C$14)))</f>
        <v>x</v>
      </c>
      <c r="O437" s="88" t="str">
        <f>IF($D437="","x",IF('BH (3)'!$B$13=1,SUMIFS(Lançamentos!$Q$5:$Q$1004,Lançamentos!$K$5:$K$1004,$D437,Lançamentos!$U$5:$U$1004,O$5,Lançamentos!$W$5:$W$1004,'BH (3)'!$C$14),SUMIFS(Lançamentos!$Q$5:$Q$1004,Lançamentos!$J$5:$J$1004,$D437,Lançamentos!$U$5:$U$1004,O$5,Lançamentos!$W$5:$W$1004,'BH (3)'!$C$14)))</f>
        <v>x</v>
      </c>
      <c r="P437" s="88" t="str">
        <f>IF($D437="","x",IF('BH (3)'!$B$13=1,SUMIFS(Lançamentos!$Q$5:$Q$1004,Lançamentos!$K$5:$K$1004,$D437,Lançamentos!$U$5:$U$1004,P$5,Lançamentos!$W$5:$W$1004,'BH (3)'!$C$14),SUMIFS(Lançamentos!$Q$5:$Q$1004,Lançamentos!$J$5:$J$1004,$D437,Lançamentos!$U$5:$U$1004,P$5,Lançamentos!$W$5:$W$1004,'BH (3)'!$C$14)))</f>
        <v>x</v>
      </c>
      <c r="Q437" s="177" t="str">
        <f t="shared" si="13"/>
        <v/>
      </c>
    </row>
    <row r="438" spans="3:17" ht="45" customHeight="1" x14ac:dyDescent="0.25">
      <c r="C438" s="81" t="str">
        <f t="shared" si="12"/>
        <v/>
      </c>
      <c r="D438" s="170" t="str">
        <f>IF('BH (3)'!$B$13=1,IF(Adv!D436="","",Adv!D436),IF(Cli!D436="","",Cli!D436))</f>
        <v/>
      </c>
      <c r="E438" s="88" t="str">
        <f>IF($D438="","x",IF('BH (3)'!$B$13=1,SUMIFS(Lançamentos!$Q$5:$Q$1004,Lançamentos!$K$5:$K$1004,$D438,Lançamentos!$U$5:$U$1004,E$5,Lançamentos!$W$5:$W$1004,'BH (3)'!$C$14),SUMIFS(Lançamentos!$Q$5:$Q$1004,Lançamentos!$J$5:$J$1004,$D438,Lançamentos!$U$5:$U$1004,E$5,Lançamentos!$W$5:$W$1004,'BH (3)'!$C$14)))</f>
        <v>x</v>
      </c>
      <c r="F438" s="88" t="str">
        <f>IF($D438="","x",IF('BH (3)'!$B$13=1,SUMIFS(Lançamentos!$Q$5:$Q$1004,Lançamentos!$K$5:$K$1004,$D438,Lançamentos!$U$5:$U$1004,F$5,Lançamentos!$W$5:$W$1004,'BH (3)'!$C$14),SUMIFS(Lançamentos!$Q$5:$Q$1004,Lançamentos!$J$5:$J$1004,$D438,Lançamentos!$U$5:$U$1004,F$5,Lançamentos!$W$5:$W$1004,'BH (3)'!$C$14)))</f>
        <v>x</v>
      </c>
      <c r="G438" s="88" t="str">
        <f>IF($D438="","x",IF('BH (3)'!$B$13=1,SUMIFS(Lançamentos!$Q$5:$Q$1004,Lançamentos!$K$5:$K$1004,$D438,Lançamentos!$U$5:$U$1004,G$5,Lançamentos!$W$5:$W$1004,'BH (3)'!$C$14),SUMIFS(Lançamentos!$Q$5:$Q$1004,Lançamentos!$J$5:$J$1004,$D438,Lançamentos!$U$5:$U$1004,G$5,Lançamentos!$W$5:$W$1004,'BH (3)'!$C$14)))</f>
        <v>x</v>
      </c>
      <c r="H438" s="88" t="str">
        <f>IF($D438="","x",IF('BH (3)'!$B$13=1,SUMIFS(Lançamentos!$Q$5:$Q$1004,Lançamentos!$K$5:$K$1004,$D438,Lançamentos!$U$5:$U$1004,H$5,Lançamentos!$W$5:$W$1004,'BH (3)'!$C$14),SUMIFS(Lançamentos!$Q$5:$Q$1004,Lançamentos!$J$5:$J$1004,$D438,Lançamentos!$U$5:$U$1004,H$5,Lançamentos!$W$5:$W$1004,'BH (3)'!$C$14)))</f>
        <v>x</v>
      </c>
      <c r="I438" s="88" t="str">
        <f>IF($D438="","x",IF('BH (3)'!$B$13=1,SUMIFS(Lançamentos!$Q$5:$Q$1004,Lançamentos!$K$5:$K$1004,$D438,Lançamentos!$U$5:$U$1004,I$5,Lançamentos!$W$5:$W$1004,'BH (3)'!$C$14),SUMIFS(Lançamentos!$Q$5:$Q$1004,Lançamentos!$J$5:$J$1004,$D438,Lançamentos!$U$5:$U$1004,I$5,Lançamentos!$W$5:$W$1004,'BH (3)'!$C$14)))</f>
        <v>x</v>
      </c>
      <c r="J438" s="88" t="str">
        <f>IF($D438="","x",IF('BH (3)'!$B$13=1,SUMIFS(Lançamentos!$Q$5:$Q$1004,Lançamentos!$K$5:$K$1004,$D438,Lançamentos!$U$5:$U$1004,J$5,Lançamentos!$W$5:$W$1004,'BH (3)'!$C$14),SUMIFS(Lançamentos!$Q$5:$Q$1004,Lançamentos!$J$5:$J$1004,$D438,Lançamentos!$U$5:$U$1004,J$5,Lançamentos!$W$5:$W$1004,'BH (3)'!$C$14)))</f>
        <v>x</v>
      </c>
      <c r="K438" s="88" t="str">
        <f>IF($D438="","x",IF('BH (3)'!$B$13=1,SUMIFS(Lançamentos!$Q$5:$Q$1004,Lançamentos!$K$5:$K$1004,$D438,Lançamentos!$U$5:$U$1004,K$5,Lançamentos!$W$5:$W$1004,'BH (3)'!$C$14),SUMIFS(Lançamentos!$Q$5:$Q$1004,Lançamentos!$J$5:$J$1004,$D438,Lançamentos!$U$5:$U$1004,K$5,Lançamentos!$W$5:$W$1004,'BH (3)'!$C$14)))</f>
        <v>x</v>
      </c>
      <c r="L438" s="88" t="str">
        <f>IF($D438="","x",IF('BH (3)'!$B$13=1,SUMIFS(Lançamentos!$Q$5:$Q$1004,Lançamentos!$K$5:$K$1004,$D438,Lançamentos!$U$5:$U$1004,L$5,Lançamentos!$W$5:$W$1004,'BH (3)'!$C$14),SUMIFS(Lançamentos!$Q$5:$Q$1004,Lançamentos!$J$5:$J$1004,$D438,Lançamentos!$U$5:$U$1004,L$5,Lançamentos!$W$5:$W$1004,'BH (3)'!$C$14)))</f>
        <v>x</v>
      </c>
      <c r="M438" s="88" t="str">
        <f>IF($D438="","x",IF('BH (3)'!$B$13=1,SUMIFS(Lançamentos!$Q$5:$Q$1004,Lançamentos!$K$5:$K$1004,$D438,Lançamentos!$U$5:$U$1004,M$5,Lançamentos!$W$5:$W$1004,'BH (3)'!$C$14),SUMIFS(Lançamentos!$Q$5:$Q$1004,Lançamentos!$J$5:$J$1004,$D438,Lançamentos!$U$5:$U$1004,M$5,Lançamentos!$W$5:$W$1004,'BH (3)'!$C$14)))</f>
        <v>x</v>
      </c>
      <c r="N438" s="88" t="str">
        <f>IF($D438="","x",IF('BH (3)'!$B$13=1,SUMIFS(Lançamentos!$Q$5:$Q$1004,Lançamentos!$K$5:$K$1004,$D438,Lançamentos!$U$5:$U$1004,N$5,Lançamentos!$W$5:$W$1004,'BH (3)'!$C$14),SUMIFS(Lançamentos!$Q$5:$Q$1004,Lançamentos!$J$5:$J$1004,$D438,Lançamentos!$U$5:$U$1004,N$5,Lançamentos!$W$5:$W$1004,'BH (3)'!$C$14)))</f>
        <v>x</v>
      </c>
      <c r="O438" s="88" t="str">
        <f>IF($D438="","x",IF('BH (3)'!$B$13=1,SUMIFS(Lançamentos!$Q$5:$Q$1004,Lançamentos!$K$5:$K$1004,$D438,Lançamentos!$U$5:$U$1004,O$5,Lançamentos!$W$5:$W$1004,'BH (3)'!$C$14),SUMIFS(Lançamentos!$Q$5:$Q$1004,Lançamentos!$J$5:$J$1004,$D438,Lançamentos!$U$5:$U$1004,O$5,Lançamentos!$W$5:$W$1004,'BH (3)'!$C$14)))</f>
        <v>x</v>
      </c>
      <c r="P438" s="88" t="str">
        <f>IF($D438="","x",IF('BH (3)'!$B$13=1,SUMIFS(Lançamentos!$Q$5:$Q$1004,Lançamentos!$K$5:$K$1004,$D438,Lançamentos!$U$5:$U$1004,P$5,Lançamentos!$W$5:$W$1004,'BH (3)'!$C$14),SUMIFS(Lançamentos!$Q$5:$Q$1004,Lançamentos!$J$5:$J$1004,$D438,Lançamentos!$U$5:$U$1004,P$5,Lançamentos!$W$5:$W$1004,'BH (3)'!$C$14)))</f>
        <v>x</v>
      </c>
      <c r="Q438" s="177" t="str">
        <f t="shared" si="13"/>
        <v/>
      </c>
    </row>
    <row r="439" spans="3:17" ht="45" customHeight="1" x14ac:dyDescent="0.25">
      <c r="C439" s="81" t="str">
        <f t="shared" si="12"/>
        <v/>
      </c>
      <c r="D439" s="170" t="str">
        <f>IF('BH (3)'!$B$13=1,IF(Adv!D437="","",Adv!D437),IF(Cli!D437="","",Cli!D437))</f>
        <v/>
      </c>
      <c r="E439" s="88" t="str">
        <f>IF($D439="","x",IF('BH (3)'!$B$13=1,SUMIFS(Lançamentos!$Q$5:$Q$1004,Lançamentos!$K$5:$K$1004,$D439,Lançamentos!$U$5:$U$1004,E$5,Lançamentos!$W$5:$W$1004,'BH (3)'!$C$14),SUMIFS(Lançamentos!$Q$5:$Q$1004,Lançamentos!$J$5:$J$1004,$D439,Lançamentos!$U$5:$U$1004,E$5,Lançamentos!$W$5:$W$1004,'BH (3)'!$C$14)))</f>
        <v>x</v>
      </c>
      <c r="F439" s="88" t="str">
        <f>IF($D439="","x",IF('BH (3)'!$B$13=1,SUMIFS(Lançamentos!$Q$5:$Q$1004,Lançamentos!$K$5:$K$1004,$D439,Lançamentos!$U$5:$U$1004,F$5,Lançamentos!$W$5:$W$1004,'BH (3)'!$C$14),SUMIFS(Lançamentos!$Q$5:$Q$1004,Lançamentos!$J$5:$J$1004,$D439,Lançamentos!$U$5:$U$1004,F$5,Lançamentos!$W$5:$W$1004,'BH (3)'!$C$14)))</f>
        <v>x</v>
      </c>
      <c r="G439" s="88" t="str">
        <f>IF($D439="","x",IF('BH (3)'!$B$13=1,SUMIFS(Lançamentos!$Q$5:$Q$1004,Lançamentos!$K$5:$K$1004,$D439,Lançamentos!$U$5:$U$1004,G$5,Lançamentos!$W$5:$W$1004,'BH (3)'!$C$14),SUMIFS(Lançamentos!$Q$5:$Q$1004,Lançamentos!$J$5:$J$1004,$D439,Lançamentos!$U$5:$U$1004,G$5,Lançamentos!$W$5:$W$1004,'BH (3)'!$C$14)))</f>
        <v>x</v>
      </c>
      <c r="H439" s="88" t="str">
        <f>IF($D439="","x",IF('BH (3)'!$B$13=1,SUMIFS(Lançamentos!$Q$5:$Q$1004,Lançamentos!$K$5:$K$1004,$D439,Lançamentos!$U$5:$U$1004,H$5,Lançamentos!$W$5:$W$1004,'BH (3)'!$C$14),SUMIFS(Lançamentos!$Q$5:$Q$1004,Lançamentos!$J$5:$J$1004,$D439,Lançamentos!$U$5:$U$1004,H$5,Lançamentos!$W$5:$W$1004,'BH (3)'!$C$14)))</f>
        <v>x</v>
      </c>
      <c r="I439" s="88" t="str">
        <f>IF($D439="","x",IF('BH (3)'!$B$13=1,SUMIFS(Lançamentos!$Q$5:$Q$1004,Lançamentos!$K$5:$K$1004,$D439,Lançamentos!$U$5:$U$1004,I$5,Lançamentos!$W$5:$W$1004,'BH (3)'!$C$14),SUMIFS(Lançamentos!$Q$5:$Q$1004,Lançamentos!$J$5:$J$1004,$D439,Lançamentos!$U$5:$U$1004,I$5,Lançamentos!$W$5:$W$1004,'BH (3)'!$C$14)))</f>
        <v>x</v>
      </c>
      <c r="J439" s="88" t="str">
        <f>IF($D439="","x",IF('BH (3)'!$B$13=1,SUMIFS(Lançamentos!$Q$5:$Q$1004,Lançamentos!$K$5:$K$1004,$D439,Lançamentos!$U$5:$U$1004,J$5,Lançamentos!$W$5:$W$1004,'BH (3)'!$C$14),SUMIFS(Lançamentos!$Q$5:$Q$1004,Lançamentos!$J$5:$J$1004,$D439,Lançamentos!$U$5:$U$1004,J$5,Lançamentos!$W$5:$W$1004,'BH (3)'!$C$14)))</f>
        <v>x</v>
      </c>
      <c r="K439" s="88" t="str">
        <f>IF($D439="","x",IF('BH (3)'!$B$13=1,SUMIFS(Lançamentos!$Q$5:$Q$1004,Lançamentos!$K$5:$K$1004,$D439,Lançamentos!$U$5:$U$1004,K$5,Lançamentos!$W$5:$W$1004,'BH (3)'!$C$14),SUMIFS(Lançamentos!$Q$5:$Q$1004,Lançamentos!$J$5:$J$1004,$D439,Lançamentos!$U$5:$U$1004,K$5,Lançamentos!$W$5:$W$1004,'BH (3)'!$C$14)))</f>
        <v>x</v>
      </c>
      <c r="L439" s="88" t="str">
        <f>IF($D439="","x",IF('BH (3)'!$B$13=1,SUMIFS(Lançamentos!$Q$5:$Q$1004,Lançamentos!$K$5:$K$1004,$D439,Lançamentos!$U$5:$U$1004,L$5,Lançamentos!$W$5:$W$1004,'BH (3)'!$C$14),SUMIFS(Lançamentos!$Q$5:$Q$1004,Lançamentos!$J$5:$J$1004,$D439,Lançamentos!$U$5:$U$1004,L$5,Lançamentos!$W$5:$W$1004,'BH (3)'!$C$14)))</f>
        <v>x</v>
      </c>
      <c r="M439" s="88" t="str">
        <f>IF($D439="","x",IF('BH (3)'!$B$13=1,SUMIFS(Lançamentos!$Q$5:$Q$1004,Lançamentos!$K$5:$K$1004,$D439,Lançamentos!$U$5:$U$1004,M$5,Lançamentos!$W$5:$W$1004,'BH (3)'!$C$14),SUMIFS(Lançamentos!$Q$5:$Q$1004,Lançamentos!$J$5:$J$1004,$D439,Lançamentos!$U$5:$U$1004,M$5,Lançamentos!$W$5:$W$1004,'BH (3)'!$C$14)))</f>
        <v>x</v>
      </c>
      <c r="N439" s="88" t="str">
        <f>IF($D439="","x",IF('BH (3)'!$B$13=1,SUMIFS(Lançamentos!$Q$5:$Q$1004,Lançamentos!$K$5:$K$1004,$D439,Lançamentos!$U$5:$U$1004,N$5,Lançamentos!$W$5:$W$1004,'BH (3)'!$C$14),SUMIFS(Lançamentos!$Q$5:$Q$1004,Lançamentos!$J$5:$J$1004,$D439,Lançamentos!$U$5:$U$1004,N$5,Lançamentos!$W$5:$W$1004,'BH (3)'!$C$14)))</f>
        <v>x</v>
      </c>
      <c r="O439" s="88" t="str">
        <f>IF($D439="","x",IF('BH (3)'!$B$13=1,SUMIFS(Lançamentos!$Q$5:$Q$1004,Lançamentos!$K$5:$K$1004,$D439,Lançamentos!$U$5:$U$1004,O$5,Lançamentos!$W$5:$W$1004,'BH (3)'!$C$14),SUMIFS(Lançamentos!$Q$5:$Q$1004,Lançamentos!$J$5:$J$1004,$D439,Lançamentos!$U$5:$U$1004,O$5,Lançamentos!$W$5:$W$1004,'BH (3)'!$C$14)))</f>
        <v>x</v>
      </c>
      <c r="P439" s="88" t="str">
        <f>IF($D439="","x",IF('BH (3)'!$B$13=1,SUMIFS(Lançamentos!$Q$5:$Q$1004,Lançamentos!$K$5:$K$1004,$D439,Lançamentos!$U$5:$U$1004,P$5,Lançamentos!$W$5:$W$1004,'BH (3)'!$C$14),SUMIFS(Lançamentos!$Q$5:$Q$1004,Lançamentos!$J$5:$J$1004,$D439,Lançamentos!$U$5:$U$1004,P$5,Lançamentos!$W$5:$W$1004,'BH (3)'!$C$14)))</f>
        <v>x</v>
      </c>
      <c r="Q439" s="177" t="str">
        <f t="shared" si="13"/>
        <v/>
      </c>
    </row>
    <row r="440" spans="3:17" ht="45" customHeight="1" x14ac:dyDescent="0.25">
      <c r="C440" s="81" t="str">
        <f t="shared" si="12"/>
        <v/>
      </c>
      <c r="D440" s="170" t="str">
        <f>IF('BH (3)'!$B$13=1,IF(Adv!D438="","",Adv!D438),IF(Cli!D438="","",Cli!D438))</f>
        <v/>
      </c>
      <c r="E440" s="88" t="str">
        <f>IF($D440="","x",IF('BH (3)'!$B$13=1,SUMIFS(Lançamentos!$Q$5:$Q$1004,Lançamentos!$K$5:$K$1004,$D440,Lançamentos!$U$5:$U$1004,E$5,Lançamentos!$W$5:$W$1004,'BH (3)'!$C$14),SUMIFS(Lançamentos!$Q$5:$Q$1004,Lançamentos!$J$5:$J$1004,$D440,Lançamentos!$U$5:$U$1004,E$5,Lançamentos!$W$5:$W$1004,'BH (3)'!$C$14)))</f>
        <v>x</v>
      </c>
      <c r="F440" s="88" t="str">
        <f>IF($D440="","x",IF('BH (3)'!$B$13=1,SUMIFS(Lançamentos!$Q$5:$Q$1004,Lançamentos!$K$5:$K$1004,$D440,Lançamentos!$U$5:$U$1004,F$5,Lançamentos!$W$5:$W$1004,'BH (3)'!$C$14),SUMIFS(Lançamentos!$Q$5:$Q$1004,Lançamentos!$J$5:$J$1004,$D440,Lançamentos!$U$5:$U$1004,F$5,Lançamentos!$W$5:$W$1004,'BH (3)'!$C$14)))</f>
        <v>x</v>
      </c>
      <c r="G440" s="88" t="str">
        <f>IF($D440="","x",IF('BH (3)'!$B$13=1,SUMIFS(Lançamentos!$Q$5:$Q$1004,Lançamentos!$K$5:$K$1004,$D440,Lançamentos!$U$5:$U$1004,G$5,Lançamentos!$W$5:$W$1004,'BH (3)'!$C$14),SUMIFS(Lançamentos!$Q$5:$Q$1004,Lançamentos!$J$5:$J$1004,$D440,Lançamentos!$U$5:$U$1004,G$5,Lançamentos!$W$5:$W$1004,'BH (3)'!$C$14)))</f>
        <v>x</v>
      </c>
      <c r="H440" s="88" t="str">
        <f>IF($D440="","x",IF('BH (3)'!$B$13=1,SUMIFS(Lançamentos!$Q$5:$Q$1004,Lançamentos!$K$5:$K$1004,$D440,Lançamentos!$U$5:$U$1004,H$5,Lançamentos!$W$5:$W$1004,'BH (3)'!$C$14),SUMIFS(Lançamentos!$Q$5:$Q$1004,Lançamentos!$J$5:$J$1004,$D440,Lançamentos!$U$5:$U$1004,H$5,Lançamentos!$W$5:$W$1004,'BH (3)'!$C$14)))</f>
        <v>x</v>
      </c>
      <c r="I440" s="88" t="str">
        <f>IF($D440="","x",IF('BH (3)'!$B$13=1,SUMIFS(Lançamentos!$Q$5:$Q$1004,Lançamentos!$K$5:$K$1004,$D440,Lançamentos!$U$5:$U$1004,I$5,Lançamentos!$W$5:$W$1004,'BH (3)'!$C$14),SUMIFS(Lançamentos!$Q$5:$Q$1004,Lançamentos!$J$5:$J$1004,$D440,Lançamentos!$U$5:$U$1004,I$5,Lançamentos!$W$5:$W$1004,'BH (3)'!$C$14)))</f>
        <v>x</v>
      </c>
      <c r="J440" s="88" t="str">
        <f>IF($D440="","x",IF('BH (3)'!$B$13=1,SUMIFS(Lançamentos!$Q$5:$Q$1004,Lançamentos!$K$5:$K$1004,$D440,Lançamentos!$U$5:$U$1004,J$5,Lançamentos!$W$5:$W$1004,'BH (3)'!$C$14),SUMIFS(Lançamentos!$Q$5:$Q$1004,Lançamentos!$J$5:$J$1004,$D440,Lançamentos!$U$5:$U$1004,J$5,Lançamentos!$W$5:$W$1004,'BH (3)'!$C$14)))</f>
        <v>x</v>
      </c>
      <c r="K440" s="88" t="str">
        <f>IF($D440="","x",IF('BH (3)'!$B$13=1,SUMIFS(Lançamentos!$Q$5:$Q$1004,Lançamentos!$K$5:$K$1004,$D440,Lançamentos!$U$5:$U$1004,K$5,Lançamentos!$W$5:$W$1004,'BH (3)'!$C$14),SUMIFS(Lançamentos!$Q$5:$Q$1004,Lançamentos!$J$5:$J$1004,$D440,Lançamentos!$U$5:$U$1004,K$5,Lançamentos!$W$5:$W$1004,'BH (3)'!$C$14)))</f>
        <v>x</v>
      </c>
      <c r="L440" s="88" t="str">
        <f>IF($D440="","x",IF('BH (3)'!$B$13=1,SUMIFS(Lançamentos!$Q$5:$Q$1004,Lançamentos!$K$5:$K$1004,$D440,Lançamentos!$U$5:$U$1004,L$5,Lançamentos!$W$5:$W$1004,'BH (3)'!$C$14),SUMIFS(Lançamentos!$Q$5:$Q$1004,Lançamentos!$J$5:$J$1004,$D440,Lançamentos!$U$5:$U$1004,L$5,Lançamentos!$W$5:$W$1004,'BH (3)'!$C$14)))</f>
        <v>x</v>
      </c>
      <c r="M440" s="88" t="str">
        <f>IF($D440="","x",IF('BH (3)'!$B$13=1,SUMIFS(Lançamentos!$Q$5:$Q$1004,Lançamentos!$K$5:$K$1004,$D440,Lançamentos!$U$5:$U$1004,M$5,Lançamentos!$W$5:$W$1004,'BH (3)'!$C$14),SUMIFS(Lançamentos!$Q$5:$Q$1004,Lançamentos!$J$5:$J$1004,$D440,Lançamentos!$U$5:$U$1004,M$5,Lançamentos!$W$5:$W$1004,'BH (3)'!$C$14)))</f>
        <v>x</v>
      </c>
      <c r="N440" s="88" t="str">
        <f>IF($D440="","x",IF('BH (3)'!$B$13=1,SUMIFS(Lançamentos!$Q$5:$Q$1004,Lançamentos!$K$5:$K$1004,$D440,Lançamentos!$U$5:$U$1004,N$5,Lançamentos!$W$5:$W$1004,'BH (3)'!$C$14),SUMIFS(Lançamentos!$Q$5:$Q$1004,Lançamentos!$J$5:$J$1004,$D440,Lançamentos!$U$5:$U$1004,N$5,Lançamentos!$W$5:$W$1004,'BH (3)'!$C$14)))</f>
        <v>x</v>
      </c>
      <c r="O440" s="88" t="str">
        <f>IF($D440="","x",IF('BH (3)'!$B$13=1,SUMIFS(Lançamentos!$Q$5:$Q$1004,Lançamentos!$K$5:$K$1004,$D440,Lançamentos!$U$5:$U$1004,O$5,Lançamentos!$W$5:$W$1004,'BH (3)'!$C$14),SUMIFS(Lançamentos!$Q$5:$Q$1004,Lançamentos!$J$5:$J$1004,$D440,Lançamentos!$U$5:$U$1004,O$5,Lançamentos!$W$5:$W$1004,'BH (3)'!$C$14)))</f>
        <v>x</v>
      </c>
      <c r="P440" s="88" t="str">
        <f>IF($D440="","x",IF('BH (3)'!$B$13=1,SUMIFS(Lançamentos!$Q$5:$Q$1004,Lançamentos!$K$5:$K$1004,$D440,Lançamentos!$U$5:$U$1004,P$5,Lançamentos!$W$5:$W$1004,'BH (3)'!$C$14),SUMIFS(Lançamentos!$Q$5:$Q$1004,Lançamentos!$J$5:$J$1004,$D440,Lançamentos!$U$5:$U$1004,P$5,Lançamentos!$W$5:$W$1004,'BH (3)'!$C$14)))</f>
        <v>x</v>
      </c>
      <c r="Q440" s="177" t="str">
        <f t="shared" si="13"/>
        <v/>
      </c>
    </row>
    <row r="441" spans="3:17" ht="45" customHeight="1" x14ac:dyDescent="0.25">
      <c r="C441" s="81" t="str">
        <f t="shared" si="12"/>
        <v/>
      </c>
      <c r="D441" s="170" t="str">
        <f>IF('BH (3)'!$B$13=1,IF(Adv!D439="","",Adv!D439),IF(Cli!D439="","",Cli!D439))</f>
        <v/>
      </c>
      <c r="E441" s="88" t="str">
        <f>IF($D441="","x",IF('BH (3)'!$B$13=1,SUMIFS(Lançamentos!$Q$5:$Q$1004,Lançamentos!$K$5:$K$1004,$D441,Lançamentos!$U$5:$U$1004,E$5,Lançamentos!$W$5:$W$1004,'BH (3)'!$C$14),SUMIFS(Lançamentos!$Q$5:$Q$1004,Lançamentos!$J$5:$J$1004,$D441,Lançamentos!$U$5:$U$1004,E$5,Lançamentos!$W$5:$W$1004,'BH (3)'!$C$14)))</f>
        <v>x</v>
      </c>
      <c r="F441" s="88" t="str">
        <f>IF($D441="","x",IF('BH (3)'!$B$13=1,SUMIFS(Lançamentos!$Q$5:$Q$1004,Lançamentos!$K$5:$K$1004,$D441,Lançamentos!$U$5:$U$1004,F$5,Lançamentos!$W$5:$W$1004,'BH (3)'!$C$14),SUMIFS(Lançamentos!$Q$5:$Q$1004,Lançamentos!$J$5:$J$1004,$D441,Lançamentos!$U$5:$U$1004,F$5,Lançamentos!$W$5:$W$1004,'BH (3)'!$C$14)))</f>
        <v>x</v>
      </c>
      <c r="G441" s="88" t="str">
        <f>IF($D441="","x",IF('BH (3)'!$B$13=1,SUMIFS(Lançamentos!$Q$5:$Q$1004,Lançamentos!$K$5:$K$1004,$D441,Lançamentos!$U$5:$U$1004,G$5,Lançamentos!$W$5:$W$1004,'BH (3)'!$C$14),SUMIFS(Lançamentos!$Q$5:$Q$1004,Lançamentos!$J$5:$J$1004,$D441,Lançamentos!$U$5:$U$1004,G$5,Lançamentos!$W$5:$W$1004,'BH (3)'!$C$14)))</f>
        <v>x</v>
      </c>
      <c r="H441" s="88" t="str">
        <f>IF($D441="","x",IF('BH (3)'!$B$13=1,SUMIFS(Lançamentos!$Q$5:$Q$1004,Lançamentos!$K$5:$K$1004,$D441,Lançamentos!$U$5:$U$1004,H$5,Lançamentos!$W$5:$W$1004,'BH (3)'!$C$14),SUMIFS(Lançamentos!$Q$5:$Q$1004,Lançamentos!$J$5:$J$1004,$D441,Lançamentos!$U$5:$U$1004,H$5,Lançamentos!$W$5:$W$1004,'BH (3)'!$C$14)))</f>
        <v>x</v>
      </c>
      <c r="I441" s="88" t="str">
        <f>IF($D441="","x",IF('BH (3)'!$B$13=1,SUMIFS(Lançamentos!$Q$5:$Q$1004,Lançamentos!$K$5:$K$1004,$D441,Lançamentos!$U$5:$U$1004,I$5,Lançamentos!$W$5:$W$1004,'BH (3)'!$C$14),SUMIFS(Lançamentos!$Q$5:$Q$1004,Lançamentos!$J$5:$J$1004,$D441,Lançamentos!$U$5:$U$1004,I$5,Lançamentos!$W$5:$W$1004,'BH (3)'!$C$14)))</f>
        <v>x</v>
      </c>
      <c r="J441" s="88" t="str">
        <f>IF($D441="","x",IF('BH (3)'!$B$13=1,SUMIFS(Lançamentos!$Q$5:$Q$1004,Lançamentos!$K$5:$K$1004,$D441,Lançamentos!$U$5:$U$1004,J$5,Lançamentos!$W$5:$W$1004,'BH (3)'!$C$14),SUMIFS(Lançamentos!$Q$5:$Q$1004,Lançamentos!$J$5:$J$1004,$D441,Lançamentos!$U$5:$U$1004,J$5,Lançamentos!$W$5:$W$1004,'BH (3)'!$C$14)))</f>
        <v>x</v>
      </c>
      <c r="K441" s="88" t="str">
        <f>IF($D441="","x",IF('BH (3)'!$B$13=1,SUMIFS(Lançamentos!$Q$5:$Q$1004,Lançamentos!$K$5:$K$1004,$D441,Lançamentos!$U$5:$U$1004,K$5,Lançamentos!$W$5:$W$1004,'BH (3)'!$C$14),SUMIFS(Lançamentos!$Q$5:$Q$1004,Lançamentos!$J$5:$J$1004,$D441,Lançamentos!$U$5:$U$1004,K$5,Lançamentos!$W$5:$W$1004,'BH (3)'!$C$14)))</f>
        <v>x</v>
      </c>
      <c r="L441" s="88" t="str">
        <f>IF($D441="","x",IF('BH (3)'!$B$13=1,SUMIFS(Lançamentos!$Q$5:$Q$1004,Lançamentos!$K$5:$K$1004,$D441,Lançamentos!$U$5:$U$1004,L$5,Lançamentos!$W$5:$W$1004,'BH (3)'!$C$14),SUMIFS(Lançamentos!$Q$5:$Q$1004,Lançamentos!$J$5:$J$1004,$D441,Lançamentos!$U$5:$U$1004,L$5,Lançamentos!$W$5:$W$1004,'BH (3)'!$C$14)))</f>
        <v>x</v>
      </c>
      <c r="M441" s="88" t="str">
        <f>IF($D441="","x",IF('BH (3)'!$B$13=1,SUMIFS(Lançamentos!$Q$5:$Q$1004,Lançamentos!$K$5:$K$1004,$D441,Lançamentos!$U$5:$U$1004,M$5,Lançamentos!$W$5:$W$1004,'BH (3)'!$C$14),SUMIFS(Lançamentos!$Q$5:$Q$1004,Lançamentos!$J$5:$J$1004,$D441,Lançamentos!$U$5:$U$1004,M$5,Lançamentos!$W$5:$W$1004,'BH (3)'!$C$14)))</f>
        <v>x</v>
      </c>
      <c r="N441" s="88" t="str">
        <f>IF($D441="","x",IF('BH (3)'!$B$13=1,SUMIFS(Lançamentos!$Q$5:$Q$1004,Lançamentos!$K$5:$K$1004,$D441,Lançamentos!$U$5:$U$1004,N$5,Lançamentos!$W$5:$W$1004,'BH (3)'!$C$14),SUMIFS(Lançamentos!$Q$5:$Q$1004,Lançamentos!$J$5:$J$1004,$D441,Lançamentos!$U$5:$U$1004,N$5,Lançamentos!$W$5:$W$1004,'BH (3)'!$C$14)))</f>
        <v>x</v>
      </c>
      <c r="O441" s="88" t="str">
        <f>IF($D441="","x",IF('BH (3)'!$B$13=1,SUMIFS(Lançamentos!$Q$5:$Q$1004,Lançamentos!$K$5:$K$1004,$D441,Lançamentos!$U$5:$U$1004,O$5,Lançamentos!$W$5:$W$1004,'BH (3)'!$C$14),SUMIFS(Lançamentos!$Q$5:$Q$1004,Lançamentos!$J$5:$J$1004,$D441,Lançamentos!$U$5:$U$1004,O$5,Lançamentos!$W$5:$W$1004,'BH (3)'!$C$14)))</f>
        <v>x</v>
      </c>
      <c r="P441" s="88" t="str">
        <f>IF($D441="","x",IF('BH (3)'!$B$13=1,SUMIFS(Lançamentos!$Q$5:$Q$1004,Lançamentos!$K$5:$K$1004,$D441,Lançamentos!$U$5:$U$1004,P$5,Lançamentos!$W$5:$W$1004,'BH (3)'!$C$14),SUMIFS(Lançamentos!$Q$5:$Q$1004,Lançamentos!$J$5:$J$1004,$D441,Lançamentos!$U$5:$U$1004,P$5,Lançamentos!$W$5:$W$1004,'BH (3)'!$C$14)))</f>
        <v>x</v>
      </c>
      <c r="Q441" s="177" t="str">
        <f t="shared" si="13"/>
        <v/>
      </c>
    </row>
    <row r="442" spans="3:17" ht="45" customHeight="1" x14ac:dyDescent="0.25">
      <c r="C442" s="81" t="str">
        <f t="shared" si="12"/>
        <v/>
      </c>
      <c r="D442" s="170" t="str">
        <f>IF('BH (3)'!$B$13=1,IF(Adv!D440="","",Adv!D440),IF(Cli!D440="","",Cli!D440))</f>
        <v/>
      </c>
      <c r="E442" s="88" t="str">
        <f>IF($D442="","x",IF('BH (3)'!$B$13=1,SUMIFS(Lançamentos!$Q$5:$Q$1004,Lançamentos!$K$5:$K$1004,$D442,Lançamentos!$U$5:$U$1004,E$5,Lançamentos!$W$5:$W$1004,'BH (3)'!$C$14),SUMIFS(Lançamentos!$Q$5:$Q$1004,Lançamentos!$J$5:$J$1004,$D442,Lançamentos!$U$5:$U$1004,E$5,Lançamentos!$W$5:$W$1004,'BH (3)'!$C$14)))</f>
        <v>x</v>
      </c>
      <c r="F442" s="88" t="str">
        <f>IF($D442="","x",IF('BH (3)'!$B$13=1,SUMIFS(Lançamentos!$Q$5:$Q$1004,Lançamentos!$K$5:$K$1004,$D442,Lançamentos!$U$5:$U$1004,F$5,Lançamentos!$W$5:$W$1004,'BH (3)'!$C$14),SUMIFS(Lançamentos!$Q$5:$Q$1004,Lançamentos!$J$5:$J$1004,$D442,Lançamentos!$U$5:$U$1004,F$5,Lançamentos!$W$5:$W$1004,'BH (3)'!$C$14)))</f>
        <v>x</v>
      </c>
      <c r="G442" s="88" t="str">
        <f>IF($D442="","x",IF('BH (3)'!$B$13=1,SUMIFS(Lançamentos!$Q$5:$Q$1004,Lançamentos!$K$5:$K$1004,$D442,Lançamentos!$U$5:$U$1004,G$5,Lançamentos!$W$5:$W$1004,'BH (3)'!$C$14),SUMIFS(Lançamentos!$Q$5:$Q$1004,Lançamentos!$J$5:$J$1004,$D442,Lançamentos!$U$5:$U$1004,G$5,Lançamentos!$W$5:$W$1004,'BH (3)'!$C$14)))</f>
        <v>x</v>
      </c>
      <c r="H442" s="88" t="str">
        <f>IF($D442="","x",IF('BH (3)'!$B$13=1,SUMIFS(Lançamentos!$Q$5:$Q$1004,Lançamentos!$K$5:$K$1004,$D442,Lançamentos!$U$5:$U$1004,H$5,Lançamentos!$W$5:$W$1004,'BH (3)'!$C$14),SUMIFS(Lançamentos!$Q$5:$Q$1004,Lançamentos!$J$5:$J$1004,$D442,Lançamentos!$U$5:$U$1004,H$5,Lançamentos!$W$5:$W$1004,'BH (3)'!$C$14)))</f>
        <v>x</v>
      </c>
      <c r="I442" s="88" t="str">
        <f>IF($D442="","x",IF('BH (3)'!$B$13=1,SUMIFS(Lançamentos!$Q$5:$Q$1004,Lançamentos!$K$5:$K$1004,$D442,Lançamentos!$U$5:$U$1004,I$5,Lançamentos!$W$5:$W$1004,'BH (3)'!$C$14),SUMIFS(Lançamentos!$Q$5:$Q$1004,Lançamentos!$J$5:$J$1004,$D442,Lançamentos!$U$5:$U$1004,I$5,Lançamentos!$W$5:$W$1004,'BH (3)'!$C$14)))</f>
        <v>x</v>
      </c>
      <c r="J442" s="88" t="str">
        <f>IF($D442="","x",IF('BH (3)'!$B$13=1,SUMIFS(Lançamentos!$Q$5:$Q$1004,Lançamentos!$K$5:$K$1004,$D442,Lançamentos!$U$5:$U$1004,J$5,Lançamentos!$W$5:$W$1004,'BH (3)'!$C$14),SUMIFS(Lançamentos!$Q$5:$Q$1004,Lançamentos!$J$5:$J$1004,$D442,Lançamentos!$U$5:$U$1004,J$5,Lançamentos!$W$5:$W$1004,'BH (3)'!$C$14)))</f>
        <v>x</v>
      </c>
      <c r="K442" s="88" t="str">
        <f>IF($D442="","x",IF('BH (3)'!$B$13=1,SUMIFS(Lançamentos!$Q$5:$Q$1004,Lançamentos!$K$5:$K$1004,$D442,Lançamentos!$U$5:$U$1004,K$5,Lançamentos!$W$5:$W$1004,'BH (3)'!$C$14),SUMIFS(Lançamentos!$Q$5:$Q$1004,Lançamentos!$J$5:$J$1004,$D442,Lançamentos!$U$5:$U$1004,K$5,Lançamentos!$W$5:$W$1004,'BH (3)'!$C$14)))</f>
        <v>x</v>
      </c>
      <c r="L442" s="88" t="str">
        <f>IF($D442="","x",IF('BH (3)'!$B$13=1,SUMIFS(Lançamentos!$Q$5:$Q$1004,Lançamentos!$K$5:$K$1004,$D442,Lançamentos!$U$5:$U$1004,L$5,Lançamentos!$W$5:$W$1004,'BH (3)'!$C$14),SUMIFS(Lançamentos!$Q$5:$Q$1004,Lançamentos!$J$5:$J$1004,$D442,Lançamentos!$U$5:$U$1004,L$5,Lançamentos!$W$5:$W$1004,'BH (3)'!$C$14)))</f>
        <v>x</v>
      </c>
      <c r="M442" s="88" t="str">
        <f>IF($D442="","x",IF('BH (3)'!$B$13=1,SUMIFS(Lançamentos!$Q$5:$Q$1004,Lançamentos!$K$5:$K$1004,$D442,Lançamentos!$U$5:$U$1004,M$5,Lançamentos!$W$5:$W$1004,'BH (3)'!$C$14),SUMIFS(Lançamentos!$Q$5:$Q$1004,Lançamentos!$J$5:$J$1004,$D442,Lançamentos!$U$5:$U$1004,M$5,Lançamentos!$W$5:$W$1004,'BH (3)'!$C$14)))</f>
        <v>x</v>
      </c>
      <c r="N442" s="88" t="str">
        <f>IF($D442="","x",IF('BH (3)'!$B$13=1,SUMIFS(Lançamentos!$Q$5:$Q$1004,Lançamentos!$K$5:$K$1004,$D442,Lançamentos!$U$5:$U$1004,N$5,Lançamentos!$W$5:$W$1004,'BH (3)'!$C$14),SUMIFS(Lançamentos!$Q$5:$Q$1004,Lançamentos!$J$5:$J$1004,$D442,Lançamentos!$U$5:$U$1004,N$5,Lançamentos!$W$5:$W$1004,'BH (3)'!$C$14)))</f>
        <v>x</v>
      </c>
      <c r="O442" s="88" t="str">
        <f>IF($D442="","x",IF('BH (3)'!$B$13=1,SUMIFS(Lançamentos!$Q$5:$Q$1004,Lançamentos!$K$5:$K$1004,$D442,Lançamentos!$U$5:$U$1004,O$5,Lançamentos!$W$5:$W$1004,'BH (3)'!$C$14),SUMIFS(Lançamentos!$Q$5:$Q$1004,Lançamentos!$J$5:$J$1004,$D442,Lançamentos!$U$5:$U$1004,O$5,Lançamentos!$W$5:$W$1004,'BH (3)'!$C$14)))</f>
        <v>x</v>
      </c>
      <c r="P442" s="88" t="str">
        <f>IF($D442="","x",IF('BH (3)'!$B$13=1,SUMIFS(Lançamentos!$Q$5:$Q$1004,Lançamentos!$K$5:$K$1004,$D442,Lançamentos!$U$5:$U$1004,P$5,Lançamentos!$W$5:$W$1004,'BH (3)'!$C$14),SUMIFS(Lançamentos!$Q$5:$Q$1004,Lançamentos!$J$5:$J$1004,$D442,Lançamentos!$U$5:$U$1004,P$5,Lançamentos!$W$5:$W$1004,'BH (3)'!$C$14)))</f>
        <v>x</v>
      </c>
      <c r="Q442" s="177" t="str">
        <f t="shared" si="13"/>
        <v/>
      </c>
    </row>
    <row r="443" spans="3:17" ht="45" customHeight="1" x14ac:dyDescent="0.25">
      <c r="C443" s="81" t="str">
        <f t="shared" si="12"/>
        <v/>
      </c>
      <c r="D443" s="170" t="str">
        <f>IF('BH (3)'!$B$13=1,IF(Adv!D441="","",Adv!D441),IF(Cli!D441="","",Cli!D441))</f>
        <v/>
      </c>
      <c r="E443" s="88" t="str">
        <f>IF($D443="","x",IF('BH (3)'!$B$13=1,SUMIFS(Lançamentos!$Q$5:$Q$1004,Lançamentos!$K$5:$K$1004,$D443,Lançamentos!$U$5:$U$1004,E$5,Lançamentos!$W$5:$W$1004,'BH (3)'!$C$14),SUMIFS(Lançamentos!$Q$5:$Q$1004,Lançamentos!$J$5:$J$1004,$D443,Lançamentos!$U$5:$U$1004,E$5,Lançamentos!$W$5:$W$1004,'BH (3)'!$C$14)))</f>
        <v>x</v>
      </c>
      <c r="F443" s="88" t="str">
        <f>IF($D443="","x",IF('BH (3)'!$B$13=1,SUMIFS(Lançamentos!$Q$5:$Q$1004,Lançamentos!$K$5:$K$1004,$D443,Lançamentos!$U$5:$U$1004,F$5,Lançamentos!$W$5:$W$1004,'BH (3)'!$C$14),SUMIFS(Lançamentos!$Q$5:$Q$1004,Lançamentos!$J$5:$J$1004,$D443,Lançamentos!$U$5:$U$1004,F$5,Lançamentos!$W$5:$W$1004,'BH (3)'!$C$14)))</f>
        <v>x</v>
      </c>
      <c r="G443" s="88" t="str">
        <f>IF($D443="","x",IF('BH (3)'!$B$13=1,SUMIFS(Lançamentos!$Q$5:$Q$1004,Lançamentos!$K$5:$K$1004,$D443,Lançamentos!$U$5:$U$1004,G$5,Lançamentos!$W$5:$W$1004,'BH (3)'!$C$14),SUMIFS(Lançamentos!$Q$5:$Q$1004,Lançamentos!$J$5:$J$1004,$D443,Lançamentos!$U$5:$U$1004,G$5,Lançamentos!$W$5:$W$1004,'BH (3)'!$C$14)))</f>
        <v>x</v>
      </c>
      <c r="H443" s="88" t="str">
        <f>IF($D443="","x",IF('BH (3)'!$B$13=1,SUMIFS(Lançamentos!$Q$5:$Q$1004,Lançamentos!$K$5:$K$1004,$D443,Lançamentos!$U$5:$U$1004,H$5,Lançamentos!$W$5:$W$1004,'BH (3)'!$C$14),SUMIFS(Lançamentos!$Q$5:$Q$1004,Lançamentos!$J$5:$J$1004,$D443,Lançamentos!$U$5:$U$1004,H$5,Lançamentos!$W$5:$W$1004,'BH (3)'!$C$14)))</f>
        <v>x</v>
      </c>
      <c r="I443" s="88" t="str">
        <f>IF($D443="","x",IF('BH (3)'!$B$13=1,SUMIFS(Lançamentos!$Q$5:$Q$1004,Lançamentos!$K$5:$K$1004,$D443,Lançamentos!$U$5:$U$1004,I$5,Lançamentos!$W$5:$W$1004,'BH (3)'!$C$14),SUMIFS(Lançamentos!$Q$5:$Q$1004,Lançamentos!$J$5:$J$1004,$D443,Lançamentos!$U$5:$U$1004,I$5,Lançamentos!$W$5:$W$1004,'BH (3)'!$C$14)))</f>
        <v>x</v>
      </c>
      <c r="J443" s="88" t="str">
        <f>IF($D443="","x",IF('BH (3)'!$B$13=1,SUMIFS(Lançamentos!$Q$5:$Q$1004,Lançamentos!$K$5:$K$1004,$D443,Lançamentos!$U$5:$U$1004,J$5,Lançamentos!$W$5:$W$1004,'BH (3)'!$C$14),SUMIFS(Lançamentos!$Q$5:$Q$1004,Lançamentos!$J$5:$J$1004,$D443,Lançamentos!$U$5:$U$1004,J$5,Lançamentos!$W$5:$W$1004,'BH (3)'!$C$14)))</f>
        <v>x</v>
      </c>
      <c r="K443" s="88" t="str">
        <f>IF($D443="","x",IF('BH (3)'!$B$13=1,SUMIFS(Lançamentos!$Q$5:$Q$1004,Lançamentos!$K$5:$K$1004,$D443,Lançamentos!$U$5:$U$1004,K$5,Lançamentos!$W$5:$W$1004,'BH (3)'!$C$14),SUMIFS(Lançamentos!$Q$5:$Q$1004,Lançamentos!$J$5:$J$1004,$D443,Lançamentos!$U$5:$U$1004,K$5,Lançamentos!$W$5:$W$1004,'BH (3)'!$C$14)))</f>
        <v>x</v>
      </c>
      <c r="L443" s="88" t="str">
        <f>IF($D443="","x",IF('BH (3)'!$B$13=1,SUMIFS(Lançamentos!$Q$5:$Q$1004,Lançamentos!$K$5:$K$1004,$D443,Lançamentos!$U$5:$U$1004,L$5,Lançamentos!$W$5:$W$1004,'BH (3)'!$C$14),SUMIFS(Lançamentos!$Q$5:$Q$1004,Lançamentos!$J$5:$J$1004,$D443,Lançamentos!$U$5:$U$1004,L$5,Lançamentos!$W$5:$W$1004,'BH (3)'!$C$14)))</f>
        <v>x</v>
      </c>
      <c r="M443" s="88" t="str">
        <f>IF($D443="","x",IF('BH (3)'!$B$13=1,SUMIFS(Lançamentos!$Q$5:$Q$1004,Lançamentos!$K$5:$K$1004,$D443,Lançamentos!$U$5:$U$1004,M$5,Lançamentos!$W$5:$W$1004,'BH (3)'!$C$14),SUMIFS(Lançamentos!$Q$5:$Q$1004,Lançamentos!$J$5:$J$1004,$D443,Lançamentos!$U$5:$U$1004,M$5,Lançamentos!$W$5:$W$1004,'BH (3)'!$C$14)))</f>
        <v>x</v>
      </c>
      <c r="N443" s="88" t="str">
        <f>IF($D443="","x",IF('BH (3)'!$B$13=1,SUMIFS(Lançamentos!$Q$5:$Q$1004,Lançamentos!$K$5:$K$1004,$D443,Lançamentos!$U$5:$U$1004,N$5,Lançamentos!$W$5:$W$1004,'BH (3)'!$C$14),SUMIFS(Lançamentos!$Q$5:$Q$1004,Lançamentos!$J$5:$J$1004,$D443,Lançamentos!$U$5:$U$1004,N$5,Lançamentos!$W$5:$W$1004,'BH (3)'!$C$14)))</f>
        <v>x</v>
      </c>
      <c r="O443" s="88" t="str">
        <f>IF($D443="","x",IF('BH (3)'!$B$13=1,SUMIFS(Lançamentos!$Q$5:$Q$1004,Lançamentos!$K$5:$K$1004,$D443,Lançamentos!$U$5:$U$1004,O$5,Lançamentos!$W$5:$W$1004,'BH (3)'!$C$14),SUMIFS(Lançamentos!$Q$5:$Q$1004,Lançamentos!$J$5:$J$1004,$D443,Lançamentos!$U$5:$U$1004,O$5,Lançamentos!$W$5:$W$1004,'BH (3)'!$C$14)))</f>
        <v>x</v>
      </c>
      <c r="P443" s="88" t="str">
        <f>IF($D443="","x",IF('BH (3)'!$B$13=1,SUMIFS(Lançamentos!$Q$5:$Q$1004,Lançamentos!$K$5:$K$1004,$D443,Lançamentos!$U$5:$U$1004,P$5,Lançamentos!$W$5:$W$1004,'BH (3)'!$C$14),SUMIFS(Lançamentos!$Q$5:$Q$1004,Lançamentos!$J$5:$J$1004,$D443,Lançamentos!$U$5:$U$1004,P$5,Lançamentos!$W$5:$W$1004,'BH (3)'!$C$14)))</f>
        <v>x</v>
      </c>
      <c r="Q443" s="177" t="str">
        <f t="shared" si="13"/>
        <v/>
      </c>
    </row>
    <row r="444" spans="3:17" ht="45" customHeight="1" x14ac:dyDescent="0.25">
      <c r="C444" s="81" t="str">
        <f t="shared" si="12"/>
        <v/>
      </c>
      <c r="D444" s="170" t="str">
        <f>IF('BH (3)'!$B$13=1,IF(Adv!D442="","",Adv!D442),IF(Cli!D442="","",Cli!D442))</f>
        <v/>
      </c>
      <c r="E444" s="88" t="str">
        <f>IF($D444="","x",IF('BH (3)'!$B$13=1,SUMIFS(Lançamentos!$Q$5:$Q$1004,Lançamentos!$K$5:$K$1004,$D444,Lançamentos!$U$5:$U$1004,E$5,Lançamentos!$W$5:$W$1004,'BH (3)'!$C$14),SUMIFS(Lançamentos!$Q$5:$Q$1004,Lançamentos!$J$5:$J$1004,$D444,Lançamentos!$U$5:$U$1004,E$5,Lançamentos!$W$5:$W$1004,'BH (3)'!$C$14)))</f>
        <v>x</v>
      </c>
      <c r="F444" s="88" t="str">
        <f>IF($D444="","x",IF('BH (3)'!$B$13=1,SUMIFS(Lançamentos!$Q$5:$Q$1004,Lançamentos!$K$5:$K$1004,$D444,Lançamentos!$U$5:$U$1004,F$5,Lançamentos!$W$5:$W$1004,'BH (3)'!$C$14),SUMIFS(Lançamentos!$Q$5:$Q$1004,Lançamentos!$J$5:$J$1004,$D444,Lançamentos!$U$5:$U$1004,F$5,Lançamentos!$W$5:$W$1004,'BH (3)'!$C$14)))</f>
        <v>x</v>
      </c>
      <c r="G444" s="88" t="str">
        <f>IF($D444="","x",IF('BH (3)'!$B$13=1,SUMIFS(Lançamentos!$Q$5:$Q$1004,Lançamentos!$K$5:$K$1004,$D444,Lançamentos!$U$5:$U$1004,G$5,Lançamentos!$W$5:$W$1004,'BH (3)'!$C$14),SUMIFS(Lançamentos!$Q$5:$Q$1004,Lançamentos!$J$5:$J$1004,$D444,Lançamentos!$U$5:$U$1004,G$5,Lançamentos!$W$5:$W$1004,'BH (3)'!$C$14)))</f>
        <v>x</v>
      </c>
      <c r="H444" s="88" t="str">
        <f>IF($D444="","x",IF('BH (3)'!$B$13=1,SUMIFS(Lançamentos!$Q$5:$Q$1004,Lançamentos!$K$5:$K$1004,$D444,Lançamentos!$U$5:$U$1004,H$5,Lançamentos!$W$5:$W$1004,'BH (3)'!$C$14),SUMIFS(Lançamentos!$Q$5:$Q$1004,Lançamentos!$J$5:$J$1004,$D444,Lançamentos!$U$5:$U$1004,H$5,Lançamentos!$W$5:$W$1004,'BH (3)'!$C$14)))</f>
        <v>x</v>
      </c>
      <c r="I444" s="88" t="str">
        <f>IF($D444="","x",IF('BH (3)'!$B$13=1,SUMIFS(Lançamentos!$Q$5:$Q$1004,Lançamentos!$K$5:$K$1004,$D444,Lançamentos!$U$5:$U$1004,I$5,Lançamentos!$W$5:$W$1004,'BH (3)'!$C$14),SUMIFS(Lançamentos!$Q$5:$Q$1004,Lançamentos!$J$5:$J$1004,$D444,Lançamentos!$U$5:$U$1004,I$5,Lançamentos!$W$5:$W$1004,'BH (3)'!$C$14)))</f>
        <v>x</v>
      </c>
      <c r="J444" s="88" t="str">
        <f>IF($D444="","x",IF('BH (3)'!$B$13=1,SUMIFS(Lançamentos!$Q$5:$Q$1004,Lançamentos!$K$5:$K$1004,$D444,Lançamentos!$U$5:$U$1004,J$5,Lançamentos!$W$5:$W$1004,'BH (3)'!$C$14),SUMIFS(Lançamentos!$Q$5:$Q$1004,Lançamentos!$J$5:$J$1004,$D444,Lançamentos!$U$5:$U$1004,J$5,Lançamentos!$W$5:$W$1004,'BH (3)'!$C$14)))</f>
        <v>x</v>
      </c>
      <c r="K444" s="88" t="str">
        <f>IF($D444="","x",IF('BH (3)'!$B$13=1,SUMIFS(Lançamentos!$Q$5:$Q$1004,Lançamentos!$K$5:$K$1004,$D444,Lançamentos!$U$5:$U$1004,K$5,Lançamentos!$W$5:$W$1004,'BH (3)'!$C$14),SUMIFS(Lançamentos!$Q$5:$Q$1004,Lançamentos!$J$5:$J$1004,$D444,Lançamentos!$U$5:$U$1004,K$5,Lançamentos!$W$5:$W$1004,'BH (3)'!$C$14)))</f>
        <v>x</v>
      </c>
      <c r="L444" s="88" t="str">
        <f>IF($D444="","x",IF('BH (3)'!$B$13=1,SUMIFS(Lançamentos!$Q$5:$Q$1004,Lançamentos!$K$5:$K$1004,$D444,Lançamentos!$U$5:$U$1004,L$5,Lançamentos!$W$5:$W$1004,'BH (3)'!$C$14),SUMIFS(Lançamentos!$Q$5:$Q$1004,Lançamentos!$J$5:$J$1004,$D444,Lançamentos!$U$5:$U$1004,L$5,Lançamentos!$W$5:$W$1004,'BH (3)'!$C$14)))</f>
        <v>x</v>
      </c>
      <c r="M444" s="88" t="str">
        <f>IF($D444="","x",IF('BH (3)'!$B$13=1,SUMIFS(Lançamentos!$Q$5:$Q$1004,Lançamentos!$K$5:$K$1004,$D444,Lançamentos!$U$5:$U$1004,M$5,Lançamentos!$W$5:$W$1004,'BH (3)'!$C$14),SUMIFS(Lançamentos!$Q$5:$Q$1004,Lançamentos!$J$5:$J$1004,$D444,Lançamentos!$U$5:$U$1004,M$5,Lançamentos!$W$5:$W$1004,'BH (3)'!$C$14)))</f>
        <v>x</v>
      </c>
      <c r="N444" s="88" t="str">
        <f>IF($D444="","x",IF('BH (3)'!$B$13=1,SUMIFS(Lançamentos!$Q$5:$Q$1004,Lançamentos!$K$5:$K$1004,$D444,Lançamentos!$U$5:$U$1004,N$5,Lançamentos!$W$5:$W$1004,'BH (3)'!$C$14),SUMIFS(Lançamentos!$Q$5:$Q$1004,Lançamentos!$J$5:$J$1004,$D444,Lançamentos!$U$5:$U$1004,N$5,Lançamentos!$W$5:$W$1004,'BH (3)'!$C$14)))</f>
        <v>x</v>
      </c>
      <c r="O444" s="88" t="str">
        <f>IF($D444="","x",IF('BH (3)'!$B$13=1,SUMIFS(Lançamentos!$Q$5:$Q$1004,Lançamentos!$K$5:$K$1004,$D444,Lançamentos!$U$5:$U$1004,O$5,Lançamentos!$W$5:$W$1004,'BH (3)'!$C$14),SUMIFS(Lançamentos!$Q$5:$Q$1004,Lançamentos!$J$5:$J$1004,$D444,Lançamentos!$U$5:$U$1004,O$5,Lançamentos!$W$5:$W$1004,'BH (3)'!$C$14)))</f>
        <v>x</v>
      </c>
      <c r="P444" s="88" t="str">
        <f>IF($D444="","x",IF('BH (3)'!$B$13=1,SUMIFS(Lançamentos!$Q$5:$Q$1004,Lançamentos!$K$5:$K$1004,$D444,Lançamentos!$U$5:$U$1004,P$5,Lançamentos!$W$5:$W$1004,'BH (3)'!$C$14),SUMIFS(Lançamentos!$Q$5:$Q$1004,Lançamentos!$J$5:$J$1004,$D444,Lançamentos!$U$5:$U$1004,P$5,Lançamentos!$W$5:$W$1004,'BH (3)'!$C$14)))</f>
        <v>x</v>
      </c>
      <c r="Q444" s="177" t="str">
        <f t="shared" si="13"/>
        <v/>
      </c>
    </row>
    <row r="445" spans="3:17" ht="45" customHeight="1" x14ac:dyDescent="0.25">
      <c r="C445" s="81" t="str">
        <f t="shared" si="12"/>
        <v/>
      </c>
      <c r="D445" s="170" t="str">
        <f>IF('BH (3)'!$B$13=1,IF(Adv!D443="","",Adv!D443),IF(Cli!D443="","",Cli!D443))</f>
        <v/>
      </c>
      <c r="E445" s="88" t="str">
        <f>IF($D445="","x",IF('BH (3)'!$B$13=1,SUMIFS(Lançamentos!$Q$5:$Q$1004,Lançamentos!$K$5:$K$1004,$D445,Lançamentos!$U$5:$U$1004,E$5,Lançamentos!$W$5:$W$1004,'BH (3)'!$C$14),SUMIFS(Lançamentos!$Q$5:$Q$1004,Lançamentos!$J$5:$J$1004,$D445,Lançamentos!$U$5:$U$1004,E$5,Lançamentos!$W$5:$W$1004,'BH (3)'!$C$14)))</f>
        <v>x</v>
      </c>
      <c r="F445" s="88" t="str">
        <f>IF($D445="","x",IF('BH (3)'!$B$13=1,SUMIFS(Lançamentos!$Q$5:$Q$1004,Lançamentos!$K$5:$K$1004,$D445,Lançamentos!$U$5:$U$1004,F$5,Lançamentos!$W$5:$W$1004,'BH (3)'!$C$14),SUMIFS(Lançamentos!$Q$5:$Q$1004,Lançamentos!$J$5:$J$1004,$D445,Lançamentos!$U$5:$U$1004,F$5,Lançamentos!$W$5:$W$1004,'BH (3)'!$C$14)))</f>
        <v>x</v>
      </c>
      <c r="G445" s="88" t="str">
        <f>IF($D445="","x",IF('BH (3)'!$B$13=1,SUMIFS(Lançamentos!$Q$5:$Q$1004,Lançamentos!$K$5:$K$1004,$D445,Lançamentos!$U$5:$U$1004,G$5,Lançamentos!$W$5:$W$1004,'BH (3)'!$C$14),SUMIFS(Lançamentos!$Q$5:$Q$1004,Lançamentos!$J$5:$J$1004,$D445,Lançamentos!$U$5:$U$1004,G$5,Lançamentos!$W$5:$W$1004,'BH (3)'!$C$14)))</f>
        <v>x</v>
      </c>
      <c r="H445" s="88" t="str">
        <f>IF($D445="","x",IF('BH (3)'!$B$13=1,SUMIFS(Lançamentos!$Q$5:$Q$1004,Lançamentos!$K$5:$K$1004,$D445,Lançamentos!$U$5:$U$1004,H$5,Lançamentos!$W$5:$W$1004,'BH (3)'!$C$14),SUMIFS(Lançamentos!$Q$5:$Q$1004,Lançamentos!$J$5:$J$1004,$D445,Lançamentos!$U$5:$U$1004,H$5,Lançamentos!$W$5:$W$1004,'BH (3)'!$C$14)))</f>
        <v>x</v>
      </c>
      <c r="I445" s="88" t="str">
        <f>IF($D445="","x",IF('BH (3)'!$B$13=1,SUMIFS(Lançamentos!$Q$5:$Q$1004,Lançamentos!$K$5:$K$1004,$D445,Lançamentos!$U$5:$U$1004,I$5,Lançamentos!$W$5:$W$1004,'BH (3)'!$C$14),SUMIFS(Lançamentos!$Q$5:$Q$1004,Lançamentos!$J$5:$J$1004,$D445,Lançamentos!$U$5:$U$1004,I$5,Lançamentos!$W$5:$W$1004,'BH (3)'!$C$14)))</f>
        <v>x</v>
      </c>
      <c r="J445" s="88" t="str">
        <f>IF($D445="","x",IF('BH (3)'!$B$13=1,SUMIFS(Lançamentos!$Q$5:$Q$1004,Lançamentos!$K$5:$K$1004,$D445,Lançamentos!$U$5:$U$1004,J$5,Lançamentos!$W$5:$W$1004,'BH (3)'!$C$14),SUMIFS(Lançamentos!$Q$5:$Q$1004,Lançamentos!$J$5:$J$1004,$D445,Lançamentos!$U$5:$U$1004,J$5,Lançamentos!$W$5:$W$1004,'BH (3)'!$C$14)))</f>
        <v>x</v>
      </c>
      <c r="K445" s="88" t="str">
        <f>IF($D445="","x",IF('BH (3)'!$B$13=1,SUMIFS(Lançamentos!$Q$5:$Q$1004,Lançamentos!$K$5:$K$1004,$D445,Lançamentos!$U$5:$U$1004,K$5,Lançamentos!$W$5:$W$1004,'BH (3)'!$C$14),SUMIFS(Lançamentos!$Q$5:$Q$1004,Lançamentos!$J$5:$J$1004,$D445,Lançamentos!$U$5:$U$1004,K$5,Lançamentos!$W$5:$W$1004,'BH (3)'!$C$14)))</f>
        <v>x</v>
      </c>
      <c r="L445" s="88" t="str">
        <f>IF($D445="","x",IF('BH (3)'!$B$13=1,SUMIFS(Lançamentos!$Q$5:$Q$1004,Lançamentos!$K$5:$K$1004,$D445,Lançamentos!$U$5:$U$1004,L$5,Lançamentos!$W$5:$W$1004,'BH (3)'!$C$14),SUMIFS(Lançamentos!$Q$5:$Q$1004,Lançamentos!$J$5:$J$1004,$D445,Lançamentos!$U$5:$U$1004,L$5,Lançamentos!$W$5:$W$1004,'BH (3)'!$C$14)))</f>
        <v>x</v>
      </c>
      <c r="M445" s="88" t="str">
        <f>IF($D445="","x",IF('BH (3)'!$B$13=1,SUMIFS(Lançamentos!$Q$5:$Q$1004,Lançamentos!$K$5:$K$1004,$D445,Lançamentos!$U$5:$U$1004,M$5,Lançamentos!$W$5:$W$1004,'BH (3)'!$C$14),SUMIFS(Lançamentos!$Q$5:$Q$1004,Lançamentos!$J$5:$J$1004,$D445,Lançamentos!$U$5:$U$1004,M$5,Lançamentos!$W$5:$W$1004,'BH (3)'!$C$14)))</f>
        <v>x</v>
      </c>
      <c r="N445" s="88" t="str">
        <f>IF($D445="","x",IF('BH (3)'!$B$13=1,SUMIFS(Lançamentos!$Q$5:$Q$1004,Lançamentos!$K$5:$K$1004,$D445,Lançamentos!$U$5:$U$1004,N$5,Lançamentos!$W$5:$W$1004,'BH (3)'!$C$14),SUMIFS(Lançamentos!$Q$5:$Q$1004,Lançamentos!$J$5:$J$1004,$D445,Lançamentos!$U$5:$U$1004,N$5,Lançamentos!$W$5:$W$1004,'BH (3)'!$C$14)))</f>
        <v>x</v>
      </c>
      <c r="O445" s="88" t="str">
        <f>IF($D445="","x",IF('BH (3)'!$B$13=1,SUMIFS(Lançamentos!$Q$5:$Q$1004,Lançamentos!$K$5:$K$1004,$D445,Lançamentos!$U$5:$U$1004,O$5,Lançamentos!$W$5:$W$1004,'BH (3)'!$C$14),SUMIFS(Lançamentos!$Q$5:$Q$1004,Lançamentos!$J$5:$J$1004,$D445,Lançamentos!$U$5:$U$1004,O$5,Lançamentos!$W$5:$W$1004,'BH (3)'!$C$14)))</f>
        <v>x</v>
      </c>
      <c r="P445" s="88" t="str">
        <f>IF($D445="","x",IF('BH (3)'!$B$13=1,SUMIFS(Lançamentos!$Q$5:$Q$1004,Lançamentos!$K$5:$K$1004,$D445,Lançamentos!$U$5:$U$1004,P$5,Lançamentos!$W$5:$W$1004,'BH (3)'!$C$14),SUMIFS(Lançamentos!$Q$5:$Q$1004,Lançamentos!$J$5:$J$1004,$D445,Lançamentos!$U$5:$U$1004,P$5,Lançamentos!$W$5:$W$1004,'BH (3)'!$C$14)))</f>
        <v>x</v>
      </c>
      <c r="Q445" s="177" t="str">
        <f t="shared" si="13"/>
        <v/>
      </c>
    </row>
    <row r="446" spans="3:17" ht="45" customHeight="1" x14ac:dyDescent="0.25">
      <c r="C446" s="81" t="str">
        <f t="shared" si="12"/>
        <v/>
      </c>
      <c r="D446" s="170" t="str">
        <f>IF('BH (3)'!$B$13=1,IF(Adv!D444="","",Adv!D444),IF(Cli!D444="","",Cli!D444))</f>
        <v/>
      </c>
      <c r="E446" s="88" t="str">
        <f>IF($D446="","x",IF('BH (3)'!$B$13=1,SUMIFS(Lançamentos!$Q$5:$Q$1004,Lançamentos!$K$5:$K$1004,$D446,Lançamentos!$U$5:$U$1004,E$5,Lançamentos!$W$5:$W$1004,'BH (3)'!$C$14),SUMIFS(Lançamentos!$Q$5:$Q$1004,Lançamentos!$J$5:$J$1004,$D446,Lançamentos!$U$5:$U$1004,E$5,Lançamentos!$W$5:$W$1004,'BH (3)'!$C$14)))</f>
        <v>x</v>
      </c>
      <c r="F446" s="88" t="str">
        <f>IF($D446="","x",IF('BH (3)'!$B$13=1,SUMIFS(Lançamentos!$Q$5:$Q$1004,Lançamentos!$K$5:$K$1004,$D446,Lançamentos!$U$5:$U$1004,F$5,Lançamentos!$W$5:$W$1004,'BH (3)'!$C$14),SUMIFS(Lançamentos!$Q$5:$Q$1004,Lançamentos!$J$5:$J$1004,$D446,Lançamentos!$U$5:$U$1004,F$5,Lançamentos!$W$5:$W$1004,'BH (3)'!$C$14)))</f>
        <v>x</v>
      </c>
      <c r="G446" s="88" t="str">
        <f>IF($D446="","x",IF('BH (3)'!$B$13=1,SUMIFS(Lançamentos!$Q$5:$Q$1004,Lançamentos!$K$5:$K$1004,$D446,Lançamentos!$U$5:$U$1004,G$5,Lançamentos!$W$5:$W$1004,'BH (3)'!$C$14),SUMIFS(Lançamentos!$Q$5:$Q$1004,Lançamentos!$J$5:$J$1004,$D446,Lançamentos!$U$5:$U$1004,G$5,Lançamentos!$W$5:$W$1004,'BH (3)'!$C$14)))</f>
        <v>x</v>
      </c>
      <c r="H446" s="88" t="str">
        <f>IF($D446="","x",IF('BH (3)'!$B$13=1,SUMIFS(Lançamentos!$Q$5:$Q$1004,Lançamentos!$K$5:$K$1004,$D446,Lançamentos!$U$5:$U$1004,H$5,Lançamentos!$W$5:$W$1004,'BH (3)'!$C$14),SUMIFS(Lançamentos!$Q$5:$Q$1004,Lançamentos!$J$5:$J$1004,$D446,Lançamentos!$U$5:$U$1004,H$5,Lançamentos!$W$5:$W$1004,'BH (3)'!$C$14)))</f>
        <v>x</v>
      </c>
      <c r="I446" s="88" t="str">
        <f>IF($D446="","x",IF('BH (3)'!$B$13=1,SUMIFS(Lançamentos!$Q$5:$Q$1004,Lançamentos!$K$5:$K$1004,$D446,Lançamentos!$U$5:$U$1004,I$5,Lançamentos!$W$5:$W$1004,'BH (3)'!$C$14),SUMIFS(Lançamentos!$Q$5:$Q$1004,Lançamentos!$J$5:$J$1004,$D446,Lançamentos!$U$5:$U$1004,I$5,Lançamentos!$W$5:$W$1004,'BH (3)'!$C$14)))</f>
        <v>x</v>
      </c>
      <c r="J446" s="88" t="str">
        <f>IF($D446="","x",IF('BH (3)'!$B$13=1,SUMIFS(Lançamentos!$Q$5:$Q$1004,Lançamentos!$K$5:$K$1004,$D446,Lançamentos!$U$5:$U$1004,J$5,Lançamentos!$W$5:$W$1004,'BH (3)'!$C$14),SUMIFS(Lançamentos!$Q$5:$Q$1004,Lançamentos!$J$5:$J$1004,$D446,Lançamentos!$U$5:$U$1004,J$5,Lançamentos!$W$5:$W$1004,'BH (3)'!$C$14)))</f>
        <v>x</v>
      </c>
      <c r="K446" s="88" t="str">
        <f>IF($D446="","x",IF('BH (3)'!$B$13=1,SUMIFS(Lançamentos!$Q$5:$Q$1004,Lançamentos!$K$5:$K$1004,$D446,Lançamentos!$U$5:$U$1004,K$5,Lançamentos!$W$5:$W$1004,'BH (3)'!$C$14),SUMIFS(Lançamentos!$Q$5:$Q$1004,Lançamentos!$J$5:$J$1004,$D446,Lançamentos!$U$5:$U$1004,K$5,Lançamentos!$W$5:$W$1004,'BH (3)'!$C$14)))</f>
        <v>x</v>
      </c>
      <c r="L446" s="88" t="str">
        <f>IF($D446="","x",IF('BH (3)'!$B$13=1,SUMIFS(Lançamentos!$Q$5:$Q$1004,Lançamentos!$K$5:$K$1004,$D446,Lançamentos!$U$5:$U$1004,L$5,Lançamentos!$W$5:$W$1004,'BH (3)'!$C$14),SUMIFS(Lançamentos!$Q$5:$Q$1004,Lançamentos!$J$5:$J$1004,$D446,Lançamentos!$U$5:$U$1004,L$5,Lançamentos!$W$5:$W$1004,'BH (3)'!$C$14)))</f>
        <v>x</v>
      </c>
      <c r="M446" s="88" t="str">
        <f>IF($D446="","x",IF('BH (3)'!$B$13=1,SUMIFS(Lançamentos!$Q$5:$Q$1004,Lançamentos!$K$5:$K$1004,$D446,Lançamentos!$U$5:$U$1004,M$5,Lançamentos!$W$5:$W$1004,'BH (3)'!$C$14),SUMIFS(Lançamentos!$Q$5:$Q$1004,Lançamentos!$J$5:$J$1004,$D446,Lançamentos!$U$5:$U$1004,M$5,Lançamentos!$W$5:$W$1004,'BH (3)'!$C$14)))</f>
        <v>x</v>
      </c>
      <c r="N446" s="88" t="str">
        <f>IF($D446="","x",IF('BH (3)'!$B$13=1,SUMIFS(Lançamentos!$Q$5:$Q$1004,Lançamentos!$K$5:$K$1004,$D446,Lançamentos!$U$5:$U$1004,N$5,Lançamentos!$W$5:$W$1004,'BH (3)'!$C$14),SUMIFS(Lançamentos!$Q$5:$Q$1004,Lançamentos!$J$5:$J$1004,$D446,Lançamentos!$U$5:$U$1004,N$5,Lançamentos!$W$5:$W$1004,'BH (3)'!$C$14)))</f>
        <v>x</v>
      </c>
      <c r="O446" s="88" t="str">
        <f>IF($D446="","x",IF('BH (3)'!$B$13=1,SUMIFS(Lançamentos!$Q$5:$Q$1004,Lançamentos!$K$5:$K$1004,$D446,Lançamentos!$U$5:$U$1004,O$5,Lançamentos!$W$5:$W$1004,'BH (3)'!$C$14),SUMIFS(Lançamentos!$Q$5:$Q$1004,Lançamentos!$J$5:$J$1004,$D446,Lançamentos!$U$5:$U$1004,O$5,Lançamentos!$W$5:$W$1004,'BH (3)'!$C$14)))</f>
        <v>x</v>
      </c>
      <c r="P446" s="88" t="str">
        <f>IF($D446="","x",IF('BH (3)'!$B$13=1,SUMIFS(Lançamentos!$Q$5:$Q$1004,Lançamentos!$K$5:$K$1004,$D446,Lançamentos!$U$5:$U$1004,P$5,Lançamentos!$W$5:$W$1004,'BH (3)'!$C$14),SUMIFS(Lançamentos!$Q$5:$Q$1004,Lançamentos!$J$5:$J$1004,$D446,Lançamentos!$U$5:$U$1004,P$5,Lançamentos!$W$5:$W$1004,'BH (3)'!$C$14)))</f>
        <v>x</v>
      </c>
      <c r="Q446" s="177" t="str">
        <f t="shared" si="13"/>
        <v/>
      </c>
    </row>
    <row r="447" spans="3:17" ht="45" customHeight="1" x14ac:dyDescent="0.25">
      <c r="C447" s="81" t="str">
        <f t="shared" si="12"/>
        <v/>
      </c>
      <c r="D447" s="170" t="str">
        <f>IF('BH (3)'!$B$13=1,IF(Adv!D445="","",Adv!D445),IF(Cli!D445="","",Cli!D445))</f>
        <v/>
      </c>
      <c r="E447" s="88" t="str">
        <f>IF($D447="","x",IF('BH (3)'!$B$13=1,SUMIFS(Lançamentos!$Q$5:$Q$1004,Lançamentos!$K$5:$K$1004,$D447,Lançamentos!$U$5:$U$1004,E$5,Lançamentos!$W$5:$W$1004,'BH (3)'!$C$14),SUMIFS(Lançamentos!$Q$5:$Q$1004,Lançamentos!$J$5:$J$1004,$D447,Lançamentos!$U$5:$U$1004,E$5,Lançamentos!$W$5:$W$1004,'BH (3)'!$C$14)))</f>
        <v>x</v>
      </c>
      <c r="F447" s="88" t="str">
        <f>IF($D447="","x",IF('BH (3)'!$B$13=1,SUMIFS(Lançamentos!$Q$5:$Q$1004,Lançamentos!$K$5:$K$1004,$D447,Lançamentos!$U$5:$U$1004,F$5,Lançamentos!$W$5:$W$1004,'BH (3)'!$C$14),SUMIFS(Lançamentos!$Q$5:$Q$1004,Lançamentos!$J$5:$J$1004,$D447,Lançamentos!$U$5:$U$1004,F$5,Lançamentos!$W$5:$W$1004,'BH (3)'!$C$14)))</f>
        <v>x</v>
      </c>
      <c r="G447" s="88" t="str">
        <f>IF($D447="","x",IF('BH (3)'!$B$13=1,SUMIFS(Lançamentos!$Q$5:$Q$1004,Lançamentos!$K$5:$K$1004,$D447,Lançamentos!$U$5:$U$1004,G$5,Lançamentos!$W$5:$W$1004,'BH (3)'!$C$14),SUMIFS(Lançamentos!$Q$5:$Q$1004,Lançamentos!$J$5:$J$1004,$D447,Lançamentos!$U$5:$U$1004,G$5,Lançamentos!$W$5:$W$1004,'BH (3)'!$C$14)))</f>
        <v>x</v>
      </c>
      <c r="H447" s="88" t="str">
        <f>IF($D447="","x",IF('BH (3)'!$B$13=1,SUMIFS(Lançamentos!$Q$5:$Q$1004,Lançamentos!$K$5:$K$1004,$D447,Lançamentos!$U$5:$U$1004,H$5,Lançamentos!$W$5:$W$1004,'BH (3)'!$C$14),SUMIFS(Lançamentos!$Q$5:$Q$1004,Lançamentos!$J$5:$J$1004,$D447,Lançamentos!$U$5:$U$1004,H$5,Lançamentos!$W$5:$W$1004,'BH (3)'!$C$14)))</f>
        <v>x</v>
      </c>
      <c r="I447" s="88" t="str">
        <f>IF($D447="","x",IF('BH (3)'!$B$13=1,SUMIFS(Lançamentos!$Q$5:$Q$1004,Lançamentos!$K$5:$K$1004,$D447,Lançamentos!$U$5:$U$1004,I$5,Lançamentos!$W$5:$W$1004,'BH (3)'!$C$14),SUMIFS(Lançamentos!$Q$5:$Q$1004,Lançamentos!$J$5:$J$1004,$D447,Lançamentos!$U$5:$U$1004,I$5,Lançamentos!$W$5:$W$1004,'BH (3)'!$C$14)))</f>
        <v>x</v>
      </c>
      <c r="J447" s="88" t="str">
        <f>IF($D447="","x",IF('BH (3)'!$B$13=1,SUMIFS(Lançamentos!$Q$5:$Q$1004,Lançamentos!$K$5:$K$1004,$D447,Lançamentos!$U$5:$U$1004,J$5,Lançamentos!$W$5:$W$1004,'BH (3)'!$C$14),SUMIFS(Lançamentos!$Q$5:$Q$1004,Lançamentos!$J$5:$J$1004,$D447,Lançamentos!$U$5:$U$1004,J$5,Lançamentos!$W$5:$W$1004,'BH (3)'!$C$14)))</f>
        <v>x</v>
      </c>
      <c r="K447" s="88" t="str">
        <f>IF($D447="","x",IF('BH (3)'!$B$13=1,SUMIFS(Lançamentos!$Q$5:$Q$1004,Lançamentos!$K$5:$K$1004,$D447,Lançamentos!$U$5:$U$1004,K$5,Lançamentos!$W$5:$W$1004,'BH (3)'!$C$14),SUMIFS(Lançamentos!$Q$5:$Q$1004,Lançamentos!$J$5:$J$1004,$D447,Lançamentos!$U$5:$U$1004,K$5,Lançamentos!$W$5:$W$1004,'BH (3)'!$C$14)))</f>
        <v>x</v>
      </c>
      <c r="L447" s="88" t="str">
        <f>IF($D447="","x",IF('BH (3)'!$B$13=1,SUMIFS(Lançamentos!$Q$5:$Q$1004,Lançamentos!$K$5:$K$1004,$D447,Lançamentos!$U$5:$U$1004,L$5,Lançamentos!$W$5:$W$1004,'BH (3)'!$C$14),SUMIFS(Lançamentos!$Q$5:$Q$1004,Lançamentos!$J$5:$J$1004,$D447,Lançamentos!$U$5:$U$1004,L$5,Lançamentos!$W$5:$W$1004,'BH (3)'!$C$14)))</f>
        <v>x</v>
      </c>
      <c r="M447" s="88" t="str">
        <f>IF($D447="","x",IF('BH (3)'!$B$13=1,SUMIFS(Lançamentos!$Q$5:$Q$1004,Lançamentos!$K$5:$K$1004,$D447,Lançamentos!$U$5:$U$1004,M$5,Lançamentos!$W$5:$W$1004,'BH (3)'!$C$14),SUMIFS(Lançamentos!$Q$5:$Q$1004,Lançamentos!$J$5:$J$1004,$D447,Lançamentos!$U$5:$U$1004,M$5,Lançamentos!$W$5:$W$1004,'BH (3)'!$C$14)))</f>
        <v>x</v>
      </c>
      <c r="N447" s="88" t="str">
        <f>IF($D447="","x",IF('BH (3)'!$B$13=1,SUMIFS(Lançamentos!$Q$5:$Q$1004,Lançamentos!$K$5:$K$1004,$D447,Lançamentos!$U$5:$U$1004,N$5,Lançamentos!$W$5:$W$1004,'BH (3)'!$C$14),SUMIFS(Lançamentos!$Q$5:$Q$1004,Lançamentos!$J$5:$J$1004,$D447,Lançamentos!$U$5:$U$1004,N$5,Lançamentos!$W$5:$W$1004,'BH (3)'!$C$14)))</f>
        <v>x</v>
      </c>
      <c r="O447" s="88" t="str">
        <f>IF($D447="","x",IF('BH (3)'!$B$13=1,SUMIFS(Lançamentos!$Q$5:$Q$1004,Lançamentos!$K$5:$K$1004,$D447,Lançamentos!$U$5:$U$1004,O$5,Lançamentos!$W$5:$W$1004,'BH (3)'!$C$14),SUMIFS(Lançamentos!$Q$5:$Q$1004,Lançamentos!$J$5:$J$1004,$D447,Lançamentos!$U$5:$U$1004,O$5,Lançamentos!$W$5:$W$1004,'BH (3)'!$C$14)))</f>
        <v>x</v>
      </c>
      <c r="P447" s="88" t="str">
        <f>IF($D447="","x",IF('BH (3)'!$B$13=1,SUMIFS(Lançamentos!$Q$5:$Q$1004,Lançamentos!$K$5:$K$1004,$D447,Lançamentos!$U$5:$U$1004,P$5,Lançamentos!$W$5:$W$1004,'BH (3)'!$C$14),SUMIFS(Lançamentos!$Q$5:$Q$1004,Lançamentos!$J$5:$J$1004,$D447,Lançamentos!$U$5:$U$1004,P$5,Lançamentos!$W$5:$W$1004,'BH (3)'!$C$14)))</f>
        <v>x</v>
      </c>
      <c r="Q447" s="177" t="str">
        <f t="shared" si="13"/>
        <v/>
      </c>
    </row>
    <row r="448" spans="3:17" ht="45" customHeight="1" x14ac:dyDescent="0.25">
      <c r="C448" s="81" t="str">
        <f t="shared" si="12"/>
        <v/>
      </c>
      <c r="D448" s="170" t="str">
        <f>IF('BH (3)'!$B$13=1,IF(Adv!D446="","",Adv!D446),IF(Cli!D446="","",Cli!D446))</f>
        <v/>
      </c>
      <c r="E448" s="88" t="str">
        <f>IF($D448="","x",IF('BH (3)'!$B$13=1,SUMIFS(Lançamentos!$Q$5:$Q$1004,Lançamentos!$K$5:$K$1004,$D448,Lançamentos!$U$5:$U$1004,E$5,Lançamentos!$W$5:$W$1004,'BH (3)'!$C$14),SUMIFS(Lançamentos!$Q$5:$Q$1004,Lançamentos!$J$5:$J$1004,$D448,Lançamentos!$U$5:$U$1004,E$5,Lançamentos!$W$5:$W$1004,'BH (3)'!$C$14)))</f>
        <v>x</v>
      </c>
      <c r="F448" s="88" t="str">
        <f>IF($D448="","x",IF('BH (3)'!$B$13=1,SUMIFS(Lançamentos!$Q$5:$Q$1004,Lançamentos!$K$5:$K$1004,$D448,Lançamentos!$U$5:$U$1004,F$5,Lançamentos!$W$5:$W$1004,'BH (3)'!$C$14),SUMIFS(Lançamentos!$Q$5:$Q$1004,Lançamentos!$J$5:$J$1004,$D448,Lançamentos!$U$5:$U$1004,F$5,Lançamentos!$W$5:$W$1004,'BH (3)'!$C$14)))</f>
        <v>x</v>
      </c>
      <c r="G448" s="88" t="str">
        <f>IF($D448="","x",IF('BH (3)'!$B$13=1,SUMIFS(Lançamentos!$Q$5:$Q$1004,Lançamentos!$K$5:$K$1004,$D448,Lançamentos!$U$5:$U$1004,G$5,Lançamentos!$W$5:$W$1004,'BH (3)'!$C$14),SUMIFS(Lançamentos!$Q$5:$Q$1004,Lançamentos!$J$5:$J$1004,$D448,Lançamentos!$U$5:$U$1004,G$5,Lançamentos!$W$5:$W$1004,'BH (3)'!$C$14)))</f>
        <v>x</v>
      </c>
      <c r="H448" s="88" t="str">
        <f>IF($D448="","x",IF('BH (3)'!$B$13=1,SUMIFS(Lançamentos!$Q$5:$Q$1004,Lançamentos!$K$5:$K$1004,$D448,Lançamentos!$U$5:$U$1004,H$5,Lançamentos!$W$5:$W$1004,'BH (3)'!$C$14),SUMIFS(Lançamentos!$Q$5:$Q$1004,Lançamentos!$J$5:$J$1004,$D448,Lançamentos!$U$5:$U$1004,H$5,Lançamentos!$W$5:$W$1004,'BH (3)'!$C$14)))</f>
        <v>x</v>
      </c>
      <c r="I448" s="88" t="str">
        <f>IF($D448="","x",IF('BH (3)'!$B$13=1,SUMIFS(Lançamentos!$Q$5:$Q$1004,Lançamentos!$K$5:$K$1004,$D448,Lançamentos!$U$5:$U$1004,I$5,Lançamentos!$W$5:$W$1004,'BH (3)'!$C$14),SUMIFS(Lançamentos!$Q$5:$Q$1004,Lançamentos!$J$5:$J$1004,$D448,Lançamentos!$U$5:$U$1004,I$5,Lançamentos!$W$5:$W$1004,'BH (3)'!$C$14)))</f>
        <v>x</v>
      </c>
      <c r="J448" s="88" t="str">
        <f>IF($D448="","x",IF('BH (3)'!$B$13=1,SUMIFS(Lançamentos!$Q$5:$Q$1004,Lançamentos!$K$5:$K$1004,$D448,Lançamentos!$U$5:$U$1004,J$5,Lançamentos!$W$5:$W$1004,'BH (3)'!$C$14),SUMIFS(Lançamentos!$Q$5:$Q$1004,Lançamentos!$J$5:$J$1004,$D448,Lançamentos!$U$5:$U$1004,J$5,Lançamentos!$W$5:$W$1004,'BH (3)'!$C$14)))</f>
        <v>x</v>
      </c>
      <c r="K448" s="88" t="str">
        <f>IF($D448="","x",IF('BH (3)'!$B$13=1,SUMIFS(Lançamentos!$Q$5:$Q$1004,Lançamentos!$K$5:$K$1004,$D448,Lançamentos!$U$5:$U$1004,K$5,Lançamentos!$W$5:$W$1004,'BH (3)'!$C$14),SUMIFS(Lançamentos!$Q$5:$Q$1004,Lançamentos!$J$5:$J$1004,$D448,Lançamentos!$U$5:$U$1004,K$5,Lançamentos!$W$5:$W$1004,'BH (3)'!$C$14)))</f>
        <v>x</v>
      </c>
      <c r="L448" s="88" t="str">
        <f>IF($D448="","x",IF('BH (3)'!$B$13=1,SUMIFS(Lançamentos!$Q$5:$Q$1004,Lançamentos!$K$5:$K$1004,$D448,Lançamentos!$U$5:$U$1004,L$5,Lançamentos!$W$5:$W$1004,'BH (3)'!$C$14),SUMIFS(Lançamentos!$Q$5:$Q$1004,Lançamentos!$J$5:$J$1004,$D448,Lançamentos!$U$5:$U$1004,L$5,Lançamentos!$W$5:$W$1004,'BH (3)'!$C$14)))</f>
        <v>x</v>
      </c>
      <c r="M448" s="88" t="str">
        <f>IF($D448="","x",IF('BH (3)'!$B$13=1,SUMIFS(Lançamentos!$Q$5:$Q$1004,Lançamentos!$K$5:$K$1004,$D448,Lançamentos!$U$5:$U$1004,M$5,Lançamentos!$W$5:$W$1004,'BH (3)'!$C$14),SUMIFS(Lançamentos!$Q$5:$Q$1004,Lançamentos!$J$5:$J$1004,$D448,Lançamentos!$U$5:$U$1004,M$5,Lançamentos!$W$5:$W$1004,'BH (3)'!$C$14)))</f>
        <v>x</v>
      </c>
      <c r="N448" s="88" t="str">
        <f>IF($D448="","x",IF('BH (3)'!$B$13=1,SUMIFS(Lançamentos!$Q$5:$Q$1004,Lançamentos!$K$5:$K$1004,$D448,Lançamentos!$U$5:$U$1004,N$5,Lançamentos!$W$5:$W$1004,'BH (3)'!$C$14),SUMIFS(Lançamentos!$Q$5:$Q$1004,Lançamentos!$J$5:$J$1004,$D448,Lançamentos!$U$5:$U$1004,N$5,Lançamentos!$W$5:$W$1004,'BH (3)'!$C$14)))</f>
        <v>x</v>
      </c>
      <c r="O448" s="88" t="str">
        <f>IF($D448="","x",IF('BH (3)'!$B$13=1,SUMIFS(Lançamentos!$Q$5:$Q$1004,Lançamentos!$K$5:$K$1004,$D448,Lançamentos!$U$5:$U$1004,O$5,Lançamentos!$W$5:$W$1004,'BH (3)'!$C$14),SUMIFS(Lançamentos!$Q$5:$Q$1004,Lançamentos!$J$5:$J$1004,$D448,Lançamentos!$U$5:$U$1004,O$5,Lançamentos!$W$5:$W$1004,'BH (3)'!$C$14)))</f>
        <v>x</v>
      </c>
      <c r="P448" s="88" t="str">
        <f>IF($D448="","x",IF('BH (3)'!$B$13=1,SUMIFS(Lançamentos!$Q$5:$Q$1004,Lançamentos!$K$5:$K$1004,$D448,Lançamentos!$U$5:$U$1004,P$5,Lançamentos!$W$5:$W$1004,'BH (3)'!$C$14),SUMIFS(Lançamentos!$Q$5:$Q$1004,Lançamentos!$J$5:$J$1004,$D448,Lançamentos!$U$5:$U$1004,P$5,Lançamentos!$W$5:$W$1004,'BH (3)'!$C$14)))</f>
        <v>x</v>
      </c>
      <c r="Q448" s="177" t="str">
        <f t="shared" si="13"/>
        <v/>
      </c>
    </row>
    <row r="449" spans="3:17" ht="45" customHeight="1" x14ac:dyDescent="0.25">
      <c r="C449" s="81" t="str">
        <f t="shared" si="12"/>
        <v/>
      </c>
      <c r="D449" s="170" t="str">
        <f>IF('BH (3)'!$B$13=1,IF(Adv!D447="","",Adv!D447),IF(Cli!D447="","",Cli!D447))</f>
        <v/>
      </c>
      <c r="E449" s="88" t="str">
        <f>IF($D449="","x",IF('BH (3)'!$B$13=1,SUMIFS(Lançamentos!$Q$5:$Q$1004,Lançamentos!$K$5:$K$1004,$D449,Lançamentos!$U$5:$U$1004,E$5,Lançamentos!$W$5:$W$1004,'BH (3)'!$C$14),SUMIFS(Lançamentos!$Q$5:$Q$1004,Lançamentos!$J$5:$J$1004,$D449,Lançamentos!$U$5:$U$1004,E$5,Lançamentos!$W$5:$W$1004,'BH (3)'!$C$14)))</f>
        <v>x</v>
      </c>
      <c r="F449" s="88" t="str">
        <f>IF($D449="","x",IF('BH (3)'!$B$13=1,SUMIFS(Lançamentos!$Q$5:$Q$1004,Lançamentos!$K$5:$K$1004,$D449,Lançamentos!$U$5:$U$1004,F$5,Lançamentos!$W$5:$W$1004,'BH (3)'!$C$14),SUMIFS(Lançamentos!$Q$5:$Q$1004,Lançamentos!$J$5:$J$1004,$D449,Lançamentos!$U$5:$U$1004,F$5,Lançamentos!$W$5:$W$1004,'BH (3)'!$C$14)))</f>
        <v>x</v>
      </c>
      <c r="G449" s="88" t="str">
        <f>IF($D449="","x",IF('BH (3)'!$B$13=1,SUMIFS(Lançamentos!$Q$5:$Q$1004,Lançamentos!$K$5:$K$1004,$D449,Lançamentos!$U$5:$U$1004,G$5,Lançamentos!$W$5:$W$1004,'BH (3)'!$C$14),SUMIFS(Lançamentos!$Q$5:$Q$1004,Lançamentos!$J$5:$J$1004,$D449,Lançamentos!$U$5:$U$1004,G$5,Lançamentos!$W$5:$W$1004,'BH (3)'!$C$14)))</f>
        <v>x</v>
      </c>
      <c r="H449" s="88" t="str">
        <f>IF($D449="","x",IF('BH (3)'!$B$13=1,SUMIFS(Lançamentos!$Q$5:$Q$1004,Lançamentos!$K$5:$K$1004,$D449,Lançamentos!$U$5:$U$1004,H$5,Lançamentos!$W$5:$W$1004,'BH (3)'!$C$14),SUMIFS(Lançamentos!$Q$5:$Q$1004,Lançamentos!$J$5:$J$1004,$D449,Lançamentos!$U$5:$U$1004,H$5,Lançamentos!$W$5:$W$1004,'BH (3)'!$C$14)))</f>
        <v>x</v>
      </c>
      <c r="I449" s="88" t="str">
        <f>IF($D449="","x",IF('BH (3)'!$B$13=1,SUMIFS(Lançamentos!$Q$5:$Q$1004,Lançamentos!$K$5:$K$1004,$D449,Lançamentos!$U$5:$U$1004,I$5,Lançamentos!$W$5:$W$1004,'BH (3)'!$C$14),SUMIFS(Lançamentos!$Q$5:$Q$1004,Lançamentos!$J$5:$J$1004,$D449,Lançamentos!$U$5:$U$1004,I$5,Lançamentos!$W$5:$W$1004,'BH (3)'!$C$14)))</f>
        <v>x</v>
      </c>
      <c r="J449" s="88" t="str">
        <f>IF($D449="","x",IF('BH (3)'!$B$13=1,SUMIFS(Lançamentos!$Q$5:$Q$1004,Lançamentos!$K$5:$K$1004,$D449,Lançamentos!$U$5:$U$1004,J$5,Lançamentos!$W$5:$W$1004,'BH (3)'!$C$14),SUMIFS(Lançamentos!$Q$5:$Q$1004,Lançamentos!$J$5:$J$1004,$D449,Lançamentos!$U$5:$U$1004,J$5,Lançamentos!$W$5:$W$1004,'BH (3)'!$C$14)))</f>
        <v>x</v>
      </c>
      <c r="K449" s="88" t="str">
        <f>IF($D449="","x",IF('BH (3)'!$B$13=1,SUMIFS(Lançamentos!$Q$5:$Q$1004,Lançamentos!$K$5:$K$1004,$D449,Lançamentos!$U$5:$U$1004,K$5,Lançamentos!$W$5:$W$1004,'BH (3)'!$C$14),SUMIFS(Lançamentos!$Q$5:$Q$1004,Lançamentos!$J$5:$J$1004,$D449,Lançamentos!$U$5:$U$1004,K$5,Lançamentos!$W$5:$W$1004,'BH (3)'!$C$14)))</f>
        <v>x</v>
      </c>
      <c r="L449" s="88" t="str">
        <f>IF($D449="","x",IF('BH (3)'!$B$13=1,SUMIFS(Lançamentos!$Q$5:$Q$1004,Lançamentos!$K$5:$K$1004,$D449,Lançamentos!$U$5:$U$1004,L$5,Lançamentos!$W$5:$W$1004,'BH (3)'!$C$14),SUMIFS(Lançamentos!$Q$5:$Q$1004,Lançamentos!$J$5:$J$1004,$D449,Lançamentos!$U$5:$U$1004,L$5,Lançamentos!$W$5:$W$1004,'BH (3)'!$C$14)))</f>
        <v>x</v>
      </c>
      <c r="M449" s="88" t="str">
        <f>IF($D449="","x",IF('BH (3)'!$B$13=1,SUMIFS(Lançamentos!$Q$5:$Q$1004,Lançamentos!$K$5:$K$1004,$D449,Lançamentos!$U$5:$U$1004,M$5,Lançamentos!$W$5:$W$1004,'BH (3)'!$C$14),SUMIFS(Lançamentos!$Q$5:$Q$1004,Lançamentos!$J$5:$J$1004,$D449,Lançamentos!$U$5:$U$1004,M$5,Lançamentos!$W$5:$W$1004,'BH (3)'!$C$14)))</f>
        <v>x</v>
      </c>
      <c r="N449" s="88" t="str">
        <f>IF($D449="","x",IF('BH (3)'!$B$13=1,SUMIFS(Lançamentos!$Q$5:$Q$1004,Lançamentos!$K$5:$K$1004,$D449,Lançamentos!$U$5:$U$1004,N$5,Lançamentos!$W$5:$W$1004,'BH (3)'!$C$14),SUMIFS(Lançamentos!$Q$5:$Q$1004,Lançamentos!$J$5:$J$1004,$D449,Lançamentos!$U$5:$U$1004,N$5,Lançamentos!$W$5:$W$1004,'BH (3)'!$C$14)))</f>
        <v>x</v>
      </c>
      <c r="O449" s="88" t="str">
        <f>IF($D449="","x",IF('BH (3)'!$B$13=1,SUMIFS(Lançamentos!$Q$5:$Q$1004,Lançamentos!$K$5:$K$1004,$D449,Lançamentos!$U$5:$U$1004,O$5,Lançamentos!$W$5:$W$1004,'BH (3)'!$C$14),SUMIFS(Lançamentos!$Q$5:$Q$1004,Lançamentos!$J$5:$J$1004,$D449,Lançamentos!$U$5:$U$1004,O$5,Lançamentos!$W$5:$W$1004,'BH (3)'!$C$14)))</f>
        <v>x</v>
      </c>
      <c r="P449" s="88" t="str">
        <f>IF($D449="","x",IF('BH (3)'!$B$13=1,SUMIFS(Lançamentos!$Q$5:$Q$1004,Lançamentos!$K$5:$K$1004,$D449,Lançamentos!$U$5:$U$1004,P$5,Lançamentos!$W$5:$W$1004,'BH (3)'!$C$14),SUMIFS(Lançamentos!$Q$5:$Q$1004,Lançamentos!$J$5:$J$1004,$D449,Lançamentos!$U$5:$U$1004,P$5,Lançamentos!$W$5:$W$1004,'BH (3)'!$C$14)))</f>
        <v>x</v>
      </c>
      <c r="Q449" s="177" t="str">
        <f t="shared" si="13"/>
        <v/>
      </c>
    </row>
    <row r="450" spans="3:17" ht="45" customHeight="1" x14ac:dyDescent="0.25">
      <c r="C450" s="81" t="str">
        <f t="shared" si="12"/>
        <v/>
      </c>
      <c r="D450" s="170" t="str">
        <f>IF('BH (3)'!$B$13=1,IF(Adv!D448="","",Adv!D448),IF(Cli!D448="","",Cli!D448))</f>
        <v/>
      </c>
      <c r="E450" s="88" t="str">
        <f>IF($D450="","x",IF('BH (3)'!$B$13=1,SUMIFS(Lançamentos!$Q$5:$Q$1004,Lançamentos!$K$5:$K$1004,$D450,Lançamentos!$U$5:$U$1004,E$5,Lançamentos!$W$5:$W$1004,'BH (3)'!$C$14),SUMIFS(Lançamentos!$Q$5:$Q$1004,Lançamentos!$J$5:$J$1004,$D450,Lançamentos!$U$5:$U$1004,E$5,Lançamentos!$W$5:$W$1004,'BH (3)'!$C$14)))</f>
        <v>x</v>
      </c>
      <c r="F450" s="88" t="str">
        <f>IF($D450="","x",IF('BH (3)'!$B$13=1,SUMIFS(Lançamentos!$Q$5:$Q$1004,Lançamentos!$K$5:$K$1004,$D450,Lançamentos!$U$5:$U$1004,F$5,Lançamentos!$W$5:$W$1004,'BH (3)'!$C$14),SUMIFS(Lançamentos!$Q$5:$Q$1004,Lançamentos!$J$5:$J$1004,$D450,Lançamentos!$U$5:$U$1004,F$5,Lançamentos!$W$5:$W$1004,'BH (3)'!$C$14)))</f>
        <v>x</v>
      </c>
      <c r="G450" s="88" t="str">
        <f>IF($D450="","x",IF('BH (3)'!$B$13=1,SUMIFS(Lançamentos!$Q$5:$Q$1004,Lançamentos!$K$5:$K$1004,$D450,Lançamentos!$U$5:$U$1004,G$5,Lançamentos!$W$5:$W$1004,'BH (3)'!$C$14),SUMIFS(Lançamentos!$Q$5:$Q$1004,Lançamentos!$J$5:$J$1004,$D450,Lançamentos!$U$5:$U$1004,G$5,Lançamentos!$W$5:$W$1004,'BH (3)'!$C$14)))</f>
        <v>x</v>
      </c>
      <c r="H450" s="88" t="str">
        <f>IF($D450="","x",IF('BH (3)'!$B$13=1,SUMIFS(Lançamentos!$Q$5:$Q$1004,Lançamentos!$K$5:$K$1004,$D450,Lançamentos!$U$5:$U$1004,H$5,Lançamentos!$W$5:$W$1004,'BH (3)'!$C$14),SUMIFS(Lançamentos!$Q$5:$Q$1004,Lançamentos!$J$5:$J$1004,$D450,Lançamentos!$U$5:$U$1004,H$5,Lançamentos!$W$5:$W$1004,'BH (3)'!$C$14)))</f>
        <v>x</v>
      </c>
      <c r="I450" s="88" t="str">
        <f>IF($D450="","x",IF('BH (3)'!$B$13=1,SUMIFS(Lançamentos!$Q$5:$Q$1004,Lançamentos!$K$5:$K$1004,$D450,Lançamentos!$U$5:$U$1004,I$5,Lançamentos!$W$5:$W$1004,'BH (3)'!$C$14),SUMIFS(Lançamentos!$Q$5:$Q$1004,Lançamentos!$J$5:$J$1004,$D450,Lançamentos!$U$5:$U$1004,I$5,Lançamentos!$W$5:$W$1004,'BH (3)'!$C$14)))</f>
        <v>x</v>
      </c>
      <c r="J450" s="88" t="str">
        <f>IF($D450="","x",IF('BH (3)'!$B$13=1,SUMIFS(Lançamentos!$Q$5:$Q$1004,Lançamentos!$K$5:$K$1004,$D450,Lançamentos!$U$5:$U$1004,J$5,Lançamentos!$W$5:$W$1004,'BH (3)'!$C$14),SUMIFS(Lançamentos!$Q$5:$Q$1004,Lançamentos!$J$5:$J$1004,$D450,Lançamentos!$U$5:$U$1004,J$5,Lançamentos!$W$5:$W$1004,'BH (3)'!$C$14)))</f>
        <v>x</v>
      </c>
      <c r="K450" s="88" t="str">
        <f>IF($D450="","x",IF('BH (3)'!$B$13=1,SUMIFS(Lançamentos!$Q$5:$Q$1004,Lançamentos!$K$5:$K$1004,$D450,Lançamentos!$U$5:$U$1004,K$5,Lançamentos!$W$5:$W$1004,'BH (3)'!$C$14),SUMIFS(Lançamentos!$Q$5:$Q$1004,Lançamentos!$J$5:$J$1004,$D450,Lançamentos!$U$5:$U$1004,K$5,Lançamentos!$W$5:$W$1004,'BH (3)'!$C$14)))</f>
        <v>x</v>
      </c>
      <c r="L450" s="88" t="str">
        <f>IF($D450="","x",IF('BH (3)'!$B$13=1,SUMIFS(Lançamentos!$Q$5:$Q$1004,Lançamentos!$K$5:$K$1004,$D450,Lançamentos!$U$5:$U$1004,L$5,Lançamentos!$W$5:$W$1004,'BH (3)'!$C$14),SUMIFS(Lançamentos!$Q$5:$Q$1004,Lançamentos!$J$5:$J$1004,$D450,Lançamentos!$U$5:$U$1004,L$5,Lançamentos!$W$5:$W$1004,'BH (3)'!$C$14)))</f>
        <v>x</v>
      </c>
      <c r="M450" s="88" t="str">
        <f>IF($D450="","x",IF('BH (3)'!$B$13=1,SUMIFS(Lançamentos!$Q$5:$Q$1004,Lançamentos!$K$5:$K$1004,$D450,Lançamentos!$U$5:$U$1004,M$5,Lançamentos!$W$5:$W$1004,'BH (3)'!$C$14),SUMIFS(Lançamentos!$Q$5:$Q$1004,Lançamentos!$J$5:$J$1004,$D450,Lançamentos!$U$5:$U$1004,M$5,Lançamentos!$W$5:$W$1004,'BH (3)'!$C$14)))</f>
        <v>x</v>
      </c>
      <c r="N450" s="88" t="str">
        <f>IF($D450="","x",IF('BH (3)'!$B$13=1,SUMIFS(Lançamentos!$Q$5:$Q$1004,Lançamentos!$K$5:$K$1004,$D450,Lançamentos!$U$5:$U$1004,N$5,Lançamentos!$W$5:$W$1004,'BH (3)'!$C$14),SUMIFS(Lançamentos!$Q$5:$Q$1004,Lançamentos!$J$5:$J$1004,$D450,Lançamentos!$U$5:$U$1004,N$5,Lançamentos!$W$5:$W$1004,'BH (3)'!$C$14)))</f>
        <v>x</v>
      </c>
      <c r="O450" s="88" t="str">
        <f>IF($D450="","x",IF('BH (3)'!$B$13=1,SUMIFS(Lançamentos!$Q$5:$Q$1004,Lançamentos!$K$5:$K$1004,$D450,Lançamentos!$U$5:$U$1004,O$5,Lançamentos!$W$5:$W$1004,'BH (3)'!$C$14),SUMIFS(Lançamentos!$Q$5:$Q$1004,Lançamentos!$J$5:$J$1004,$D450,Lançamentos!$U$5:$U$1004,O$5,Lançamentos!$W$5:$W$1004,'BH (3)'!$C$14)))</f>
        <v>x</v>
      </c>
      <c r="P450" s="88" t="str">
        <f>IF($D450="","x",IF('BH (3)'!$B$13=1,SUMIFS(Lançamentos!$Q$5:$Q$1004,Lançamentos!$K$5:$K$1004,$D450,Lançamentos!$U$5:$U$1004,P$5,Lançamentos!$W$5:$W$1004,'BH (3)'!$C$14),SUMIFS(Lançamentos!$Q$5:$Q$1004,Lançamentos!$J$5:$J$1004,$D450,Lançamentos!$U$5:$U$1004,P$5,Lançamentos!$W$5:$W$1004,'BH (3)'!$C$14)))</f>
        <v>x</v>
      </c>
      <c r="Q450" s="177" t="str">
        <f t="shared" si="13"/>
        <v/>
      </c>
    </row>
    <row r="451" spans="3:17" ht="45" customHeight="1" x14ac:dyDescent="0.25">
      <c r="C451" s="81" t="str">
        <f t="shared" si="12"/>
        <v/>
      </c>
      <c r="D451" s="170" t="str">
        <f>IF('BH (3)'!$B$13=1,IF(Adv!D449="","",Adv!D449),IF(Cli!D449="","",Cli!D449))</f>
        <v/>
      </c>
      <c r="E451" s="88" t="str">
        <f>IF($D451="","x",IF('BH (3)'!$B$13=1,SUMIFS(Lançamentos!$Q$5:$Q$1004,Lançamentos!$K$5:$K$1004,$D451,Lançamentos!$U$5:$U$1004,E$5,Lançamentos!$W$5:$W$1004,'BH (3)'!$C$14),SUMIFS(Lançamentos!$Q$5:$Q$1004,Lançamentos!$J$5:$J$1004,$D451,Lançamentos!$U$5:$U$1004,E$5,Lançamentos!$W$5:$W$1004,'BH (3)'!$C$14)))</f>
        <v>x</v>
      </c>
      <c r="F451" s="88" t="str">
        <f>IF($D451="","x",IF('BH (3)'!$B$13=1,SUMIFS(Lançamentos!$Q$5:$Q$1004,Lançamentos!$K$5:$K$1004,$D451,Lançamentos!$U$5:$U$1004,F$5,Lançamentos!$W$5:$W$1004,'BH (3)'!$C$14),SUMIFS(Lançamentos!$Q$5:$Q$1004,Lançamentos!$J$5:$J$1004,$D451,Lançamentos!$U$5:$U$1004,F$5,Lançamentos!$W$5:$W$1004,'BH (3)'!$C$14)))</f>
        <v>x</v>
      </c>
      <c r="G451" s="88" t="str">
        <f>IF($D451="","x",IF('BH (3)'!$B$13=1,SUMIFS(Lançamentos!$Q$5:$Q$1004,Lançamentos!$K$5:$K$1004,$D451,Lançamentos!$U$5:$U$1004,G$5,Lançamentos!$W$5:$W$1004,'BH (3)'!$C$14),SUMIFS(Lançamentos!$Q$5:$Q$1004,Lançamentos!$J$5:$J$1004,$D451,Lançamentos!$U$5:$U$1004,G$5,Lançamentos!$W$5:$W$1004,'BH (3)'!$C$14)))</f>
        <v>x</v>
      </c>
      <c r="H451" s="88" t="str">
        <f>IF($D451="","x",IF('BH (3)'!$B$13=1,SUMIFS(Lançamentos!$Q$5:$Q$1004,Lançamentos!$K$5:$K$1004,$D451,Lançamentos!$U$5:$U$1004,H$5,Lançamentos!$W$5:$W$1004,'BH (3)'!$C$14),SUMIFS(Lançamentos!$Q$5:$Q$1004,Lançamentos!$J$5:$J$1004,$D451,Lançamentos!$U$5:$U$1004,H$5,Lançamentos!$W$5:$W$1004,'BH (3)'!$C$14)))</f>
        <v>x</v>
      </c>
      <c r="I451" s="88" t="str">
        <f>IF($D451="","x",IF('BH (3)'!$B$13=1,SUMIFS(Lançamentos!$Q$5:$Q$1004,Lançamentos!$K$5:$K$1004,$D451,Lançamentos!$U$5:$U$1004,I$5,Lançamentos!$W$5:$W$1004,'BH (3)'!$C$14),SUMIFS(Lançamentos!$Q$5:$Q$1004,Lançamentos!$J$5:$J$1004,$D451,Lançamentos!$U$5:$U$1004,I$5,Lançamentos!$W$5:$W$1004,'BH (3)'!$C$14)))</f>
        <v>x</v>
      </c>
      <c r="J451" s="88" t="str">
        <f>IF($D451="","x",IF('BH (3)'!$B$13=1,SUMIFS(Lançamentos!$Q$5:$Q$1004,Lançamentos!$K$5:$K$1004,$D451,Lançamentos!$U$5:$U$1004,J$5,Lançamentos!$W$5:$W$1004,'BH (3)'!$C$14),SUMIFS(Lançamentos!$Q$5:$Q$1004,Lançamentos!$J$5:$J$1004,$D451,Lançamentos!$U$5:$U$1004,J$5,Lançamentos!$W$5:$W$1004,'BH (3)'!$C$14)))</f>
        <v>x</v>
      </c>
      <c r="K451" s="88" t="str">
        <f>IF($D451="","x",IF('BH (3)'!$B$13=1,SUMIFS(Lançamentos!$Q$5:$Q$1004,Lançamentos!$K$5:$K$1004,$D451,Lançamentos!$U$5:$U$1004,K$5,Lançamentos!$W$5:$W$1004,'BH (3)'!$C$14),SUMIFS(Lançamentos!$Q$5:$Q$1004,Lançamentos!$J$5:$J$1004,$D451,Lançamentos!$U$5:$U$1004,K$5,Lançamentos!$W$5:$W$1004,'BH (3)'!$C$14)))</f>
        <v>x</v>
      </c>
      <c r="L451" s="88" t="str">
        <f>IF($D451="","x",IF('BH (3)'!$B$13=1,SUMIFS(Lançamentos!$Q$5:$Q$1004,Lançamentos!$K$5:$K$1004,$D451,Lançamentos!$U$5:$U$1004,L$5,Lançamentos!$W$5:$W$1004,'BH (3)'!$C$14),SUMIFS(Lançamentos!$Q$5:$Q$1004,Lançamentos!$J$5:$J$1004,$D451,Lançamentos!$U$5:$U$1004,L$5,Lançamentos!$W$5:$W$1004,'BH (3)'!$C$14)))</f>
        <v>x</v>
      </c>
      <c r="M451" s="88" t="str">
        <f>IF($D451="","x",IF('BH (3)'!$B$13=1,SUMIFS(Lançamentos!$Q$5:$Q$1004,Lançamentos!$K$5:$K$1004,$D451,Lançamentos!$U$5:$U$1004,M$5,Lançamentos!$W$5:$W$1004,'BH (3)'!$C$14),SUMIFS(Lançamentos!$Q$5:$Q$1004,Lançamentos!$J$5:$J$1004,$D451,Lançamentos!$U$5:$U$1004,M$5,Lançamentos!$W$5:$W$1004,'BH (3)'!$C$14)))</f>
        <v>x</v>
      </c>
      <c r="N451" s="88" t="str">
        <f>IF($D451="","x",IF('BH (3)'!$B$13=1,SUMIFS(Lançamentos!$Q$5:$Q$1004,Lançamentos!$K$5:$K$1004,$D451,Lançamentos!$U$5:$U$1004,N$5,Lançamentos!$W$5:$W$1004,'BH (3)'!$C$14),SUMIFS(Lançamentos!$Q$5:$Q$1004,Lançamentos!$J$5:$J$1004,$D451,Lançamentos!$U$5:$U$1004,N$5,Lançamentos!$W$5:$W$1004,'BH (3)'!$C$14)))</f>
        <v>x</v>
      </c>
      <c r="O451" s="88" t="str">
        <f>IF($D451="","x",IF('BH (3)'!$B$13=1,SUMIFS(Lançamentos!$Q$5:$Q$1004,Lançamentos!$K$5:$K$1004,$D451,Lançamentos!$U$5:$U$1004,O$5,Lançamentos!$W$5:$W$1004,'BH (3)'!$C$14),SUMIFS(Lançamentos!$Q$5:$Q$1004,Lançamentos!$J$5:$J$1004,$D451,Lançamentos!$U$5:$U$1004,O$5,Lançamentos!$W$5:$W$1004,'BH (3)'!$C$14)))</f>
        <v>x</v>
      </c>
      <c r="P451" s="88" t="str">
        <f>IF($D451="","x",IF('BH (3)'!$B$13=1,SUMIFS(Lançamentos!$Q$5:$Q$1004,Lançamentos!$K$5:$K$1004,$D451,Lançamentos!$U$5:$U$1004,P$5,Lançamentos!$W$5:$W$1004,'BH (3)'!$C$14),SUMIFS(Lançamentos!$Q$5:$Q$1004,Lançamentos!$J$5:$J$1004,$D451,Lançamentos!$U$5:$U$1004,P$5,Lançamentos!$W$5:$W$1004,'BH (3)'!$C$14)))</f>
        <v>x</v>
      </c>
      <c r="Q451" s="177" t="str">
        <f t="shared" si="13"/>
        <v/>
      </c>
    </row>
    <row r="452" spans="3:17" ht="45" customHeight="1" x14ac:dyDescent="0.25">
      <c r="C452" s="81" t="str">
        <f t="shared" si="12"/>
        <v/>
      </c>
      <c r="D452" s="170" t="str">
        <f>IF('BH (3)'!$B$13=1,IF(Adv!D450="","",Adv!D450),IF(Cli!D450="","",Cli!D450))</f>
        <v/>
      </c>
      <c r="E452" s="88" t="str">
        <f>IF($D452="","x",IF('BH (3)'!$B$13=1,SUMIFS(Lançamentos!$Q$5:$Q$1004,Lançamentos!$K$5:$K$1004,$D452,Lançamentos!$U$5:$U$1004,E$5,Lançamentos!$W$5:$W$1004,'BH (3)'!$C$14),SUMIFS(Lançamentos!$Q$5:$Q$1004,Lançamentos!$J$5:$J$1004,$D452,Lançamentos!$U$5:$U$1004,E$5,Lançamentos!$W$5:$W$1004,'BH (3)'!$C$14)))</f>
        <v>x</v>
      </c>
      <c r="F452" s="88" t="str">
        <f>IF($D452="","x",IF('BH (3)'!$B$13=1,SUMIFS(Lançamentos!$Q$5:$Q$1004,Lançamentos!$K$5:$K$1004,$D452,Lançamentos!$U$5:$U$1004,F$5,Lançamentos!$W$5:$W$1004,'BH (3)'!$C$14),SUMIFS(Lançamentos!$Q$5:$Q$1004,Lançamentos!$J$5:$J$1004,$D452,Lançamentos!$U$5:$U$1004,F$5,Lançamentos!$W$5:$W$1004,'BH (3)'!$C$14)))</f>
        <v>x</v>
      </c>
      <c r="G452" s="88" t="str">
        <f>IF($D452="","x",IF('BH (3)'!$B$13=1,SUMIFS(Lançamentos!$Q$5:$Q$1004,Lançamentos!$K$5:$K$1004,$D452,Lançamentos!$U$5:$U$1004,G$5,Lançamentos!$W$5:$W$1004,'BH (3)'!$C$14),SUMIFS(Lançamentos!$Q$5:$Q$1004,Lançamentos!$J$5:$J$1004,$D452,Lançamentos!$U$5:$U$1004,G$5,Lançamentos!$W$5:$W$1004,'BH (3)'!$C$14)))</f>
        <v>x</v>
      </c>
      <c r="H452" s="88" t="str">
        <f>IF($D452="","x",IF('BH (3)'!$B$13=1,SUMIFS(Lançamentos!$Q$5:$Q$1004,Lançamentos!$K$5:$K$1004,$D452,Lançamentos!$U$5:$U$1004,H$5,Lançamentos!$W$5:$W$1004,'BH (3)'!$C$14),SUMIFS(Lançamentos!$Q$5:$Q$1004,Lançamentos!$J$5:$J$1004,$D452,Lançamentos!$U$5:$U$1004,H$5,Lançamentos!$W$5:$W$1004,'BH (3)'!$C$14)))</f>
        <v>x</v>
      </c>
      <c r="I452" s="88" t="str">
        <f>IF($D452="","x",IF('BH (3)'!$B$13=1,SUMIFS(Lançamentos!$Q$5:$Q$1004,Lançamentos!$K$5:$K$1004,$D452,Lançamentos!$U$5:$U$1004,I$5,Lançamentos!$W$5:$W$1004,'BH (3)'!$C$14),SUMIFS(Lançamentos!$Q$5:$Q$1004,Lançamentos!$J$5:$J$1004,$D452,Lançamentos!$U$5:$U$1004,I$5,Lançamentos!$W$5:$W$1004,'BH (3)'!$C$14)))</f>
        <v>x</v>
      </c>
      <c r="J452" s="88" t="str">
        <f>IF($D452="","x",IF('BH (3)'!$B$13=1,SUMIFS(Lançamentos!$Q$5:$Q$1004,Lançamentos!$K$5:$K$1004,$D452,Lançamentos!$U$5:$U$1004,J$5,Lançamentos!$W$5:$W$1004,'BH (3)'!$C$14),SUMIFS(Lançamentos!$Q$5:$Q$1004,Lançamentos!$J$5:$J$1004,$D452,Lançamentos!$U$5:$U$1004,J$5,Lançamentos!$W$5:$W$1004,'BH (3)'!$C$14)))</f>
        <v>x</v>
      </c>
      <c r="K452" s="88" t="str">
        <f>IF($D452="","x",IF('BH (3)'!$B$13=1,SUMIFS(Lançamentos!$Q$5:$Q$1004,Lançamentos!$K$5:$K$1004,$D452,Lançamentos!$U$5:$U$1004,K$5,Lançamentos!$W$5:$W$1004,'BH (3)'!$C$14),SUMIFS(Lançamentos!$Q$5:$Q$1004,Lançamentos!$J$5:$J$1004,$D452,Lançamentos!$U$5:$U$1004,K$5,Lançamentos!$W$5:$W$1004,'BH (3)'!$C$14)))</f>
        <v>x</v>
      </c>
      <c r="L452" s="88" t="str">
        <f>IF($D452="","x",IF('BH (3)'!$B$13=1,SUMIFS(Lançamentos!$Q$5:$Q$1004,Lançamentos!$K$5:$K$1004,$D452,Lançamentos!$U$5:$U$1004,L$5,Lançamentos!$W$5:$W$1004,'BH (3)'!$C$14),SUMIFS(Lançamentos!$Q$5:$Q$1004,Lançamentos!$J$5:$J$1004,$D452,Lançamentos!$U$5:$U$1004,L$5,Lançamentos!$W$5:$W$1004,'BH (3)'!$C$14)))</f>
        <v>x</v>
      </c>
      <c r="M452" s="88" t="str">
        <f>IF($D452="","x",IF('BH (3)'!$B$13=1,SUMIFS(Lançamentos!$Q$5:$Q$1004,Lançamentos!$K$5:$K$1004,$D452,Lançamentos!$U$5:$U$1004,M$5,Lançamentos!$W$5:$W$1004,'BH (3)'!$C$14),SUMIFS(Lançamentos!$Q$5:$Q$1004,Lançamentos!$J$5:$J$1004,$D452,Lançamentos!$U$5:$U$1004,M$5,Lançamentos!$W$5:$W$1004,'BH (3)'!$C$14)))</f>
        <v>x</v>
      </c>
      <c r="N452" s="88" t="str">
        <f>IF($D452="","x",IF('BH (3)'!$B$13=1,SUMIFS(Lançamentos!$Q$5:$Q$1004,Lançamentos!$K$5:$K$1004,$D452,Lançamentos!$U$5:$U$1004,N$5,Lançamentos!$W$5:$W$1004,'BH (3)'!$C$14),SUMIFS(Lançamentos!$Q$5:$Q$1004,Lançamentos!$J$5:$J$1004,$D452,Lançamentos!$U$5:$U$1004,N$5,Lançamentos!$W$5:$W$1004,'BH (3)'!$C$14)))</f>
        <v>x</v>
      </c>
      <c r="O452" s="88" t="str">
        <f>IF($D452="","x",IF('BH (3)'!$B$13=1,SUMIFS(Lançamentos!$Q$5:$Q$1004,Lançamentos!$K$5:$K$1004,$D452,Lançamentos!$U$5:$U$1004,O$5,Lançamentos!$W$5:$W$1004,'BH (3)'!$C$14),SUMIFS(Lançamentos!$Q$5:$Q$1004,Lançamentos!$J$5:$J$1004,$D452,Lançamentos!$U$5:$U$1004,O$5,Lançamentos!$W$5:$W$1004,'BH (3)'!$C$14)))</f>
        <v>x</v>
      </c>
      <c r="P452" s="88" t="str">
        <f>IF($D452="","x",IF('BH (3)'!$B$13=1,SUMIFS(Lançamentos!$Q$5:$Q$1004,Lançamentos!$K$5:$K$1004,$D452,Lançamentos!$U$5:$U$1004,P$5,Lançamentos!$W$5:$W$1004,'BH (3)'!$C$14),SUMIFS(Lançamentos!$Q$5:$Q$1004,Lançamentos!$J$5:$J$1004,$D452,Lançamentos!$U$5:$U$1004,P$5,Lançamentos!$W$5:$W$1004,'BH (3)'!$C$14)))</f>
        <v>x</v>
      </c>
      <c r="Q452" s="177" t="str">
        <f t="shared" si="13"/>
        <v/>
      </c>
    </row>
    <row r="453" spans="3:17" ht="45" customHeight="1" x14ac:dyDescent="0.25">
      <c r="C453" s="81" t="str">
        <f t="shared" si="12"/>
        <v/>
      </c>
      <c r="D453" s="170" t="str">
        <f>IF('BH (3)'!$B$13=1,IF(Adv!D451="","",Adv!D451),IF(Cli!D451="","",Cli!D451))</f>
        <v/>
      </c>
      <c r="E453" s="88" t="str">
        <f>IF($D453="","x",IF('BH (3)'!$B$13=1,SUMIFS(Lançamentos!$Q$5:$Q$1004,Lançamentos!$K$5:$K$1004,$D453,Lançamentos!$U$5:$U$1004,E$5,Lançamentos!$W$5:$W$1004,'BH (3)'!$C$14),SUMIFS(Lançamentos!$Q$5:$Q$1004,Lançamentos!$J$5:$J$1004,$D453,Lançamentos!$U$5:$U$1004,E$5,Lançamentos!$W$5:$W$1004,'BH (3)'!$C$14)))</f>
        <v>x</v>
      </c>
      <c r="F453" s="88" t="str">
        <f>IF($D453="","x",IF('BH (3)'!$B$13=1,SUMIFS(Lançamentos!$Q$5:$Q$1004,Lançamentos!$K$5:$K$1004,$D453,Lançamentos!$U$5:$U$1004,F$5,Lançamentos!$W$5:$W$1004,'BH (3)'!$C$14),SUMIFS(Lançamentos!$Q$5:$Q$1004,Lançamentos!$J$5:$J$1004,$D453,Lançamentos!$U$5:$U$1004,F$5,Lançamentos!$W$5:$W$1004,'BH (3)'!$C$14)))</f>
        <v>x</v>
      </c>
      <c r="G453" s="88" t="str">
        <f>IF($D453="","x",IF('BH (3)'!$B$13=1,SUMIFS(Lançamentos!$Q$5:$Q$1004,Lançamentos!$K$5:$K$1004,$D453,Lançamentos!$U$5:$U$1004,G$5,Lançamentos!$W$5:$W$1004,'BH (3)'!$C$14),SUMIFS(Lançamentos!$Q$5:$Q$1004,Lançamentos!$J$5:$J$1004,$D453,Lançamentos!$U$5:$U$1004,G$5,Lançamentos!$W$5:$W$1004,'BH (3)'!$C$14)))</f>
        <v>x</v>
      </c>
      <c r="H453" s="88" t="str">
        <f>IF($D453="","x",IF('BH (3)'!$B$13=1,SUMIFS(Lançamentos!$Q$5:$Q$1004,Lançamentos!$K$5:$K$1004,$D453,Lançamentos!$U$5:$U$1004,H$5,Lançamentos!$W$5:$W$1004,'BH (3)'!$C$14),SUMIFS(Lançamentos!$Q$5:$Q$1004,Lançamentos!$J$5:$J$1004,$D453,Lançamentos!$U$5:$U$1004,H$5,Lançamentos!$W$5:$W$1004,'BH (3)'!$C$14)))</f>
        <v>x</v>
      </c>
      <c r="I453" s="88" t="str">
        <f>IF($D453="","x",IF('BH (3)'!$B$13=1,SUMIFS(Lançamentos!$Q$5:$Q$1004,Lançamentos!$K$5:$K$1004,$D453,Lançamentos!$U$5:$U$1004,I$5,Lançamentos!$W$5:$W$1004,'BH (3)'!$C$14),SUMIFS(Lançamentos!$Q$5:$Q$1004,Lançamentos!$J$5:$J$1004,$D453,Lançamentos!$U$5:$U$1004,I$5,Lançamentos!$W$5:$W$1004,'BH (3)'!$C$14)))</f>
        <v>x</v>
      </c>
      <c r="J453" s="88" t="str">
        <f>IF($D453="","x",IF('BH (3)'!$B$13=1,SUMIFS(Lançamentos!$Q$5:$Q$1004,Lançamentos!$K$5:$K$1004,$D453,Lançamentos!$U$5:$U$1004,J$5,Lançamentos!$W$5:$W$1004,'BH (3)'!$C$14),SUMIFS(Lançamentos!$Q$5:$Q$1004,Lançamentos!$J$5:$J$1004,$D453,Lançamentos!$U$5:$U$1004,J$5,Lançamentos!$W$5:$W$1004,'BH (3)'!$C$14)))</f>
        <v>x</v>
      </c>
      <c r="K453" s="88" t="str">
        <f>IF($D453="","x",IF('BH (3)'!$B$13=1,SUMIFS(Lançamentos!$Q$5:$Q$1004,Lançamentos!$K$5:$K$1004,$D453,Lançamentos!$U$5:$U$1004,K$5,Lançamentos!$W$5:$W$1004,'BH (3)'!$C$14),SUMIFS(Lançamentos!$Q$5:$Q$1004,Lançamentos!$J$5:$J$1004,$D453,Lançamentos!$U$5:$U$1004,K$5,Lançamentos!$W$5:$W$1004,'BH (3)'!$C$14)))</f>
        <v>x</v>
      </c>
      <c r="L453" s="88" t="str">
        <f>IF($D453="","x",IF('BH (3)'!$B$13=1,SUMIFS(Lançamentos!$Q$5:$Q$1004,Lançamentos!$K$5:$K$1004,$D453,Lançamentos!$U$5:$U$1004,L$5,Lançamentos!$W$5:$W$1004,'BH (3)'!$C$14),SUMIFS(Lançamentos!$Q$5:$Q$1004,Lançamentos!$J$5:$J$1004,$D453,Lançamentos!$U$5:$U$1004,L$5,Lançamentos!$W$5:$W$1004,'BH (3)'!$C$14)))</f>
        <v>x</v>
      </c>
      <c r="M453" s="88" t="str">
        <f>IF($D453="","x",IF('BH (3)'!$B$13=1,SUMIFS(Lançamentos!$Q$5:$Q$1004,Lançamentos!$K$5:$K$1004,$D453,Lançamentos!$U$5:$U$1004,M$5,Lançamentos!$W$5:$W$1004,'BH (3)'!$C$14),SUMIFS(Lançamentos!$Q$5:$Q$1004,Lançamentos!$J$5:$J$1004,$D453,Lançamentos!$U$5:$U$1004,M$5,Lançamentos!$W$5:$W$1004,'BH (3)'!$C$14)))</f>
        <v>x</v>
      </c>
      <c r="N453" s="88" t="str">
        <f>IF($D453="","x",IF('BH (3)'!$B$13=1,SUMIFS(Lançamentos!$Q$5:$Q$1004,Lançamentos!$K$5:$K$1004,$D453,Lançamentos!$U$5:$U$1004,N$5,Lançamentos!$W$5:$W$1004,'BH (3)'!$C$14),SUMIFS(Lançamentos!$Q$5:$Q$1004,Lançamentos!$J$5:$J$1004,$D453,Lançamentos!$U$5:$U$1004,N$5,Lançamentos!$W$5:$W$1004,'BH (3)'!$C$14)))</f>
        <v>x</v>
      </c>
      <c r="O453" s="88" t="str">
        <f>IF($D453="","x",IF('BH (3)'!$B$13=1,SUMIFS(Lançamentos!$Q$5:$Q$1004,Lançamentos!$K$5:$K$1004,$D453,Lançamentos!$U$5:$U$1004,O$5,Lançamentos!$W$5:$W$1004,'BH (3)'!$C$14),SUMIFS(Lançamentos!$Q$5:$Q$1004,Lançamentos!$J$5:$J$1004,$D453,Lançamentos!$U$5:$U$1004,O$5,Lançamentos!$W$5:$W$1004,'BH (3)'!$C$14)))</f>
        <v>x</v>
      </c>
      <c r="P453" s="88" t="str">
        <f>IF($D453="","x",IF('BH (3)'!$B$13=1,SUMIFS(Lançamentos!$Q$5:$Q$1004,Lançamentos!$K$5:$K$1004,$D453,Lançamentos!$U$5:$U$1004,P$5,Lançamentos!$W$5:$W$1004,'BH (3)'!$C$14),SUMIFS(Lançamentos!$Q$5:$Q$1004,Lançamentos!$J$5:$J$1004,$D453,Lançamentos!$U$5:$U$1004,P$5,Lançamentos!$W$5:$W$1004,'BH (3)'!$C$14)))</f>
        <v>x</v>
      </c>
      <c r="Q453" s="177" t="str">
        <f t="shared" si="13"/>
        <v/>
      </c>
    </row>
    <row r="454" spans="3:17" ht="45" customHeight="1" x14ac:dyDescent="0.25">
      <c r="C454" s="81" t="str">
        <f t="shared" si="12"/>
        <v/>
      </c>
      <c r="D454" s="170" t="str">
        <f>IF('BH (3)'!$B$13=1,IF(Adv!D452="","",Adv!D452),IF(Cli!D452="","",Cli!D452))</f>
        <v/>
      </c>
      <c r="E454" s="88" t="str">
        <f>IF($D454="","x",IF('BH (3)'!$B$13=1,SUMIFS(Lançamentos!$Q$5:$Q$1004,Lançamentos!$K$5:$K$1004,$D454,Lançamentos!$U$5:$U$1004,E$5,Lançamentos!$W$5:$W$1004,'BH (3)'!$C$14),SUMIFS(Lançamentos!$Q$5:$Q$1004,Lançamentos!$J$5:$J$1004,$D454,Lançamentos!$U$5:$U$1004,E$5,Lançamentos!$W$5:$W$1004,'BH (3)'!$C$14)))</f>
        <v>x</v>
      </c>
      <c r="F454" s="88" t="str">
        <f>IF($D454="","x",IF('BH (3)'!$B$13=1,SUMIFS(Lançamentos!$Q$5:$Q$1004,Lançamentos!$K$5:$K$1004,$D454,Lançamentos!$U$5:$U$1004,F$5,Lançamentos!$W$5:$W$1004,'BH (3)'!$C$14),SUMIFS(Lançamentos!$Q$5:$Q$1004,Lançamentos!$J$5:$J$1004,$D454,Lançamentos!$U$5:$U$1004,F$5,Lançamentos!$W$5:$W$1004,'BH (3)'!$C$14)))</f>
        <v>x</v>
      </c>
      <c r="G454" s="88" t="str">
        <f>IF($D454="","x",IF('BH (3)'!$B$13=1,SUMIFS(Lançamentos!$Q$5:$Q$1004,Lançamentos!$K$5:$K$1004,$D454,Lançamentos!$U$5:$U$1004,G$5,Lançamentos!$W$5:$W$1004,'BH (3)'!$C$14),SUMIFS(Lançamentos!$Q$5:$Q$1004,Lançamentos!$J$5:$J$1004,$D454,Lançamentos!$U$5:$U$1004,G$5,Lançamentos!$W$5:$W$1004,'BH (3)'!$C$14)))</f>
        <v>x</v>
      </c>
      <c r="H454" s="88" t="str">
        <f>IF($D454="","x",IF('BH (3)'!$B$13=1,SUMIFS(Lançamentos!$Q$5:$Q$1004,Lançamentos!$K$5:$K$1004,$D454,Lançamentos!$U$5:$U$1004,H$5,Lançamentos!$W$5:$W$1004,'BH (3)'!$C$14),SUMIFS(Lançamentos!$Q$5:$Q$1004,Lançamentos!$J$5:$J$1004,$D454,Lançamentos!$U$5:$U$1004,H$5,Lançamentos!$W$5:$W$1004,'BH (3)'!$C$14)))</f>
        <v>x</v>
      </c>
      <c r="I454" s="88" t="str">
        <f>IF($D454="","x",IF('BH (3)'!$B$13=1,SUMIFS(Lançamentos!$Q$5:$Q$1004,Lançamentos!$K$5:$K$1004,$D454,Lançamentos!$U$5:$U$1004,I$5,Lançamentos!$W$5:$W$1004,'BH (3)'!$C$14),SUMIFS(Lançamentos!$Q$5:$Q$1004,Lançamentos!$J$5:$J$1004,$D454,Lançamentos!$U$5:$U$1004,I$5,Lançamentos!$W$5:$W$1004,'BH (3)'!$C$14)))</f>
        <v>x</v>
      </c>
      <c r="J454" s="88" t="str">
        <f>IF($D454="","x",IF('BH (3)'!$B$13=1,SUMIFS(Lançamentos!$Q$5:$Q$1004,Lançamentos!$K$5:$K$1004,$D454,Lançamentos!$U$5:$U$1004,J$5,Lançamentos!$W$5:$W$1004,'BH (3)'!$C$14),SUMIFS(Lançamentos!$Q$5:$Q$1004,Lançamentos!$J$5:$J$1004,$D454,Lançamentos!$U$5:$U$1004,J$5,Lançamentos!$W$5:$W$1004,'BH (3)'!$C$14)))</f>
        <v>x</v>
      </c>
      <c r="K454" s="88" t="str">
        <f>IF($D454="","x",IF('BH (3)'!$B$13=1,SUMIFS(Lançamentos!$Q$5:$Q$1004,Lançamentos!$K$5:$K$1004,$D454,Lançamentos!$U$5:$U$1004,K$5,Lançamentos!$W$5:$W$1004,'BH (3)'!$C$14),SUMIFS(Lançamentos!$Q$5:$Q$1004,Lançamentos!$J$5:$J$1004,$D454,Lançamentos!$U$5:$U$1004,K$5,Lançamentos!$W$5:$W$1004,'BH (3)'!$C$14)))</f>
        <v>x</v>
      </c>
      <c r="L454" s="88" t="str">
        <f>IF($D454="","x",IF('BH (3)'!$B$13=1,SUMIFS(Lançamentos!$Q$5:$Q$1004,Lançamentos!$K$5:$K$1004,$D454,Lançamentos!$U$5:$U$1004,L$5,Lançamentos!$W$5:$W$1004,'BH (3)'!$C$14),SUMIFS(Lançamentos!$Q$5:$Q$1004,Lançamentos!$J$5:$J$1004,$D454,Lançamentos!$U$5:$U$1004,L$5,Lançamentos!$W$5:$W$1004,'BH (3)'!$C$14)))</f>
        <v>x</v>
      </c>
      <c r="M454" s="88" t="str">
        <f>IF($D454="","x",IF('BH (3)'!$B$13=1,SUMIFS(Lançamentos!$Q$5:$Q$1004,Lançamentos!$K$5:$K$1004,$D454,Lançamentos!$U$5:$U$1004,M$5,Lançamentos!$W$5:$W$1004,'BH (3)'!$C$14),SUMIFS(Lançamentos!$Q$5:$Q$1004,Lançamentos!$J$5:$J$1004,$D454,Lançamentos!$U$5:$U$1004,M$5,Lançamentos!$W$5:$W$1004,'BH (3)'!$C$14)))</f>
        <v>x</v>
      </c>
      <c r="N454" s="88" t="str">
        <f>IF($D454="","x",IF('BH (3)'!$B$13=1,SUMIFS(Lançamentos!$Q$5:$Q$1004,Lançamentos!$K$5:$K$1004,$D454,Lançamentos!$U$5:$U$1004,N$5,Lançamentos!$W$5:$W$1004,'BH (3)'!$C$14),SUMIFS(Lançamentos!$Q$5:$Q$1004,Lançamentos!$J$5:$J$1004,$D454,Lançamentos!$U$5:$U$1004,N$5,Lançamentos!$W$5:$W$1004,'BH (3)'!$C$14)))</f>
        <v>x</v>
      </c>
      <c r="O454" s="88" t="str">
        <f>IF($D454="","x",IF('BH (3)'!$B$13=1,SUMIFS(Lançamentos!$Q$5:$Q$1004,Lançamentos!$K$5:$K$1004,$D454,Lançamentos!$U$5:$U$1004,O$5,Lançamentos!$W$5:$W$1004,'BH (3)'!$C$14),SUMIFS(Lançamentos!$Q$5:$Q$1004,Lançamentos!$J$5:$J$1004,$D454,Lançamentos!$U$5:$U$1004,O$5,Lançamentos!$W$5:$W$1004,'BH (3)'!$C$14)))</f>
        <v>x</v>
      </c>
      <c r="P454" s="88" t="str">
        <f>IF($D454="","x",IF('BH (3)'!$B$13=1,SUMIFS(Lançamentos!$Q$5:$Q$1004,Lançamentos!$K$5:$K$1004,$D454,Lançamentos!$U$5:$U$1004,P$5,Lançamentos!$W$5:$W$1004,'BH (3)'!$C$14),SUMIFS(Lançamentos!$Q$5:$Q$1004,Lançamentos!$J$5:$J$1004,$D454,Lançamentos!$U$5:$U$1004,P$5,Lançamentos!$W$5:$W$1004,'BH (3)'!$C$14)))</f>
        <v>x</v>
      </c>
      <c r="Q454" s="177" t="str">
        <f t="shared" si="13"/>
        <v/>
      </c>
    </row>
    <row r="455" spans="3:17" ht="45" customHeight="1" x14ac:dyDescent="0.25">
      <c r="C455" s="81" t="str">
        <f t="shared" si="12"/>
        <v/>
      </c>
      <c r="D455" s="170" t="str">
        <f>IF('BH (3)'!$B$13=1,IF(Adv!D453="","",Adv!D453),IF(Cli!D453="","",Cli!D453))</f>
        <v/>
      </c>
      <c r="E455" s="88" t="str">
        <f>IF($D455="","x",IF('BH (3)'!$B$13=1,SUMIFS(Lançamentos!$Q$5:$Q$1004,Lançamentos!$K$5:$K$1004,$D455,Lançamentos!$U$5:$U$1004,E$5,Lançamentos!$W$5:$W$1004,'BH (3)'!$C$14),SUMIFS(Lançamentos!$Q$5:$Q$1004,Lançamentos!$J$5:$J$1004,$D455,Lançamentos!$U$5:$U$1004,E$5,Lançamentos!$W$5:$W$1004,'BH (3)'!$C$14)))</f>
        <v>x</v>
      </c>
      <c r="F455" s="88" t="str">
        <f>IF($D455="","x",IF('BH (3)'!$B$13=1,SUMIFS(Lançamentos!$Q$5:$Q$1004,Lançamentos!$K$5:$K$1004,$D455,Lançamentos!$U$5:$U$1004,F$5,Lançamentos!$W$5:$W$1004,'BH (3)'!$C$14),SUMIFS(Lançamentos!$Q$5:$Q$1004,Lançamentos!$J$5:$J$1004,$D455,Lançamentos!$U$5:$U$1004,F$5,Lançamentos!$W$5:$W$1004,'BH (3)'!$C$14)))</f>
        <v>x</v>
      </c>
      <c r="G455" s="88" t="str">
        <f>IF($D455="","x",IF('BH (3)'!$B$13=1,SUMIFS(Lançamentos!$Q$5:$Q$1004,Lançamentos!$K$5:$K$1004,$D455,Lançamentos!$U$5:$U$1004,G$5,Lançamentos!$W$5:$W$1004,'BH (3)'!$C$14),SUMIFS(Lançamentos!$Q$5:$Q$1004,Lançamentos!$J$5:$J$1004,$D455,Lançamentos!$U$5:$U$1004,G$5,Lançamentos!$W$5:$W$1004,'BH (3)'!$C$14)))</f>
        <v>x</v>
      </c>
      <c r="H455" s="88" t="str">
        <f>IF($D455="","x",IF('BH (3)'!$B$13=1,SUMIFS(Lançamentos!$Q$5:$Q$1004,Lançamentos!$K$5:$K$1004,$D455,Lançamentos!$U$5:$U$1004,H$5,Lançamentos!$W$5:$W$1004,'BH (3)'!$C$14),SUMIFS(Lançamentos!$Q$5:$Q$1004,Lançamentos!$J$5:$J$1004,$D455,Lançamentos!$U$5:$U$1004,H$5,Lançamentos!$W$5:$W$1004,'BH (3)'!$C$14)))</f>
        <v>x</v>
      </c>
      <c r="I455" s="88" t="str">
        <f>IF($D455="","x",IF('BH (3)'!$B$13=1,SUMIFS(Lançamentos!$Q$5:$Q$1004,Lançamentos!$K$5:$K$1004,$D455,Lançamentos!$U$5:$U$1004,I$5,Lançamentos!$W$5:$W$1004,'BH (3)'!$C$14),SUMIFS(Lançamentos!$Q$5:$Q$1004,Lançamentos!$J$5:$J$1004,$D455,Lançamentos!$U$5:$U$1004,I$5,Lançamentos!$W$5:$W$1004,'BH (3)'!$C$14)))</f>
        <v>x</v>
      </c>
      <c r="J455" s="88" t="str">
        <f>IF($D455="","x",IF('BH (3)'!$B$13=1,SUMIFS(Lançamentos!$Q$5:$Q$1004,Lançamentos!$K$5:$K$1004,$D455,Lançamentos!$U$5:$U$1004,J$5,Lançamentos!$W$5:$W$1004,'BH (3)'!$C$14),SUMIFS(Lançamentos!$Q$5:$Q$1004,Lançamentos!$J$5:$J$1004,$D455,Lançamentos!$U$5:$U$1004,J$5,Lançamentos!$W$5:$W$1004,'BH (3)'!$C$14)))</f>
        <v>x</v>
      </c>
      <c r="K455" s="88" t="str">
        <f>IF($D455="","x",IF('BH (3)'!$B$13=1,SUMIFS(Lançamentos!$Q$5:$Q$1004,Lançamentos!$K$5:$K$1004,$D455,Lançamentos!$U$5:$U$1004,K$5,Lançamentos!$W$5:$W$1004,'BH (3)'!$C$14),SUMIFS(Lançamentos!$Q$5:$Q$1004,Lançamentos!$J$5:$J$1004,$D455,Lançamentos!$U$5:$U$1004,K$5,Lançamentos!$W$5:$W$1004,'BH (3)'!$C$14)))</f>
        <v>x</v>
      </c>
      <c r="L455" s="88" t="str">
        <f>IF($D455="","x",IF('BH (3)'!$B$13=1,SUMIFS(Lançamentos!$Q$5:$Q$1004,Lançamentos!$K$5:$K$1004,$D455,Lançamentos!$U$5:$U$1004,L$5,Lançamentos!$W$5:$W$1004,'BH (3)'!$C$14),SUMIFS(Lançamentos!$Q$5:$Q$1004,Lançamentos!$J$5:$J$1004,$D455,Lançamentos!$U$5:$U$1004,L$5,Lançamentos!$W$5:$W$1004,'BH (3)'!$C$14)))</f>
        <v>x</v>
      </c>
      <c r="M455" s="88" t="str">
        <f>IF($D455="","x",IF('BH (3)'!$B$13=1,SUMIFS(Lançamentos!$Q$5:$Q$1004,Lançamentos!$K$5:$K$1004,$D455,Lançamentos!$U$5:$U$1004,M$5,Lançamentos!$W$5:$W$1004,'BH (3)'!$C$14),SUMIFS(Lançamentos!$Q$5:$Q$1004,Lançamentos!$J$5:$J$1004,$D455,Lançamentos!$U$5:$U$1004,M$5,Lançamentos!$W$5:$W$1004,'BH (3)'!$C$14)))</f>
        <v>x</v>
      </c>
      <c r="N455" s="88" t="str">
        <f>IF($D455="","x",IF('BH (3)'!$B$13=1,SUMIFS(Lançamentos!$Q$5:$Q$1004,Lançamentos!$K$5:$K$1004,$D455,Lançamentos!$U$5:$U$1004,N$5,Lançamentos!$W$5:$W$1004,'BH (3)'!$C$14),SUMIFS(Lançamentos!$Q$5:$Q$1004,Lançamentos!$J$5:$J$1004,$D455,Lançamentos!$U$5:$U$1004,N$5,Lançamentos!$W$5:$W$1004,'BH (3)'!$C$14)))</f>
        <v>x</v>
      </c>
      <c r="O455" s="88" t="str">
        <f>IF($D455="","x",IF('BH (3)'!$B$13=1,SUMIFS(Lançamentos!$Q$5:$Q$1004,Lançamentos!$K$5:$K$1004,$D455,Lançamentos!$U$5:$U$1004,O$5,Lançamentos!$W$5:$W$1004,'BH (3)'!$C$14),SUMIFS(Lançamentos!$Q$5:$Q$1004,Lançamentos!$J$5:$J$1004,$D455,Lançamentos!$U$5:$U$1004,O$5,Lançamentos!$W$5:$W$1004,'BH (3)'!$C$14)))</f>
        <v>x</v>
      </c>
      <c r="P455" s="88" t="str">
        <f>IF($D455="","x",IF('BH (3)'!$B$13=1,SUMIFS(Lançamentos!$Q$5:$Q$1004,Lançamentos!$K$5:$K$1004,$D455,Lançamentos!$U$5:$U$1004,P$5,Lançamentos!$W$5:$W$1004,'BH (3)'!$C$14),SUMIFS(Lançamentos!$Q$5:$Q$1004,Lançamentos!$J$5:$J$1004,$D455,Lançamentos!$U$5:$U$1004,P$5,Lançamentos!$W$5:$W$1004,'BH (3)'!$C$14)))</f>
        <v>x</v>
      </c>
      <c r="Q455" s="177" t="str">
        <f t="shared" si="13"/>
        <v/>
      </c>
    </row>
    <row r="456" spans="3:17" ht="45" customHeight="1" x14ac:dyDescent="0.25">
      <c r="C456" s="81" t="str">
        <f t="shared" si="12"/>
        <v/>
      </c>
      <c r="D456" s="170" t="str">
        <f>IF('BH (3)'!$B$13=1,IF(Adv!D454="","",Adv!D454),IF(Cli!D454="","",Cli!D454))</f>
        <v/>
      </c>
      <c r="E456" s="88" t="str">
        <f>IF($D456="","x",IF('BH (3)'!$B$13=1,SUMIFS(Lançamentos!$Q$5:$Q$1004,Lançamentos!$K$5:$K$1004,$D456,Lançamentos!$U$5:$U$1004,E$5,Lançamentos!$W$5:$W$1004,'BH (3)'!$C$14),SUMIFS(Lançamentos!$Q$5:$Q$1004,Lançamentos!$J$5:$J$1004,$D456,Lançamentos!$U$5:$U$1004,E$5,Lançamentos!$W$5:$W$1004,'BH (3)'!$C$14)))</f>
        <v>x</v>
      </c>
      <c r="F456" s="88" t="str">
        <f>IF($D456="","x",IF('BH (3)'!$B$13=1,SUMIFS(Lançamentos!$Q$5:$Q$1004,Lançamentos!$K$5:$K$1004,$D456,Lançamentos!$U$5:$U$1004,F$5,Lançamentos!$W$5:$W$1004,'BH (3)'!$C$14),SUMIFS(Lançamentos!$Q$5:$Q$1004,Lançamentos!$J$5:$J$1004,$D456,Lançamentos!$U$5:$U$1004,F$5,Lançamentos!$W$5:$W$1004,'BH (3)'!$C$14)))</f>
        <v>x</v>
      </c>
      <c r="G456" s="88" t="str">
        <f>IF($D456="","x",IF('BH (3)'!$B$13=1,SUMIFS(Lançamentos!$Q$5:$Q$1004,Lançamentos!$K$5:$K$1004,$D456,Lançamentos!$U$5:$U$1004,G$5,Lançamentos!$W$5:$W$1004,'BH (3)'!$C$14),SUMIFS(Lançamentos!$Q$5:$Q$1004,Lançamentos!$J$5:$J$1004,$D456,Lançamentos!$U$5:$U$1004,G$5,Lançamentos!$W$5:$W$1004,'BH (3)'!$C$14)))</f>
        <v>x</v>
      </c>
      <c r="H456" s="88" t="str">
        <f>IF($D456="","x",IF('BH (3)'!$B$13=1,SUMIFS(Lançamentos!$Q$5:$Q$1004,Lançamentos!$K$5:$K$1004,$D456,Lançamentos!$U$5:$U$1004,H$5,Lançamentos!$W$5:$W$1004,'BH (3)'!$C$14),SUMIFS(Lançamentos!$Q$5:$Q$1004,Lançamentos!$J$5:$J$1004,$D456,Lançamentos!$U$5:$U$1004,H$5,Lançamentos!$W$5:$W$1004,'BH (3)'!$C$14)))</f>
        <v>x</v>
      </c>
      <c r="I456" s="88" t="str">
        <f>IF($D456="","x",IF('BH (3)'!$B$13=1,SUMIFS(Lançamentos!$Q$5:$Q$1004,Lançamentos!$K$5:$K$1004,$D456,Lançamentos!$U$5:$U$1004,I$5,Lançamentos!$W$5:$W$1004,'BH (3)'!$C$14),SUMIFS(Lançamentos!$Q$5:$Q$1004,Lançamentos!$J$5:$J$1004,$D456,Lançamentos!$U$5:$U$1004,I$5,Lançamentos!$W$5:$W$1004,'BH (3)'!$C$14)))</f>
        <v>x</v>
      </c>
      <c r="J456" s="88" t="str">
        <f>IF($D456="","x",IF('BH (3)'!$B$13=1,SUMIFS(Lançamentos!$Q$5:$Q$1004,Lançamentos!$K$5:$K$1004,$D456,Lançamentos!$U$5:$U$1004,J$5,Lançamentos!$W$5:$W$1004,'BH (3)'!$C$14),SUMIFS(Lançamentos!$Q$5:$Q$1004,Lançamentos!$J$5:$J$1004,$D456,Lançamentos!$U$5:$U$1004,J$5,Lançamentos!$W$5:$W$1004,'BH (3)'!$C$14)))</f>
        <v>x</v>
      </c>
      <c r="K456" s="88" t="str">
        <f>IF($D456="","x",IF('BH (3)'!$B$13=1,SUMIFS(Lançamentos!$Q$5:$Q$1004,Lançamentos!$K$5:$K$1004,$D456,Lançamentos!$U$5:$U$1004,K$5,Lançamentos!$W$5:$W$1004,'BH (3)'!$C$14),SUMIFS(Lançamentos!$Q$5:$Q$1004,Lançamentos!$J$5:$J$1004,$D456,Lançamentos!$U$5:$U$1004,K$5,Lançamentos!$W$5:$W$1004,'BH (3)'!$C$14)))</f>
        <v>x</v>
      </c>
      <c r="L456" s="88" t="str">
        <f>IF($D456="","x",IF('BH (3)'!$B$13=1,SUMIFS(Lançamentos!$Q$5:$Q$1004,Lançamentos!$K$5:$K$1004,$D456,Lançamentos!$U$5:$U$1004,L$5,Lançamentos!$W$5:$W$1004,'BH (3)'!$C$14),SUMIFS(Lançamentos!$Q$5:$Q$1004,Lançamentos!$J$5:$J$1004,$D456,Lançamentos!$U$5:$U$1004,L$5,Lançamentos!$W$5:$W$1004,'BH (3)'!$C$14)))</f>
        <v>x</v>
      </c>
      <c r="M456" s="88" t="str">
        <f>IF($D456="","x",IF('BH (3)'!$B$13=1,SUMIFS(Lançamentos!$Q$5:$Q$1004,Lançamentos!$K$5:$K$1004,$D456,Lançamentos!$U$5:$U$1004,M$5,Lançamentos!$W$5:$W$1004,'BH (3)'!$C$14),SUMIFS(Lançamentos!$Q$5:$Q$1004,Lançamentos!$J$5:$J$1004,$D456,Lançamentos!$U$5:$U$1004,M$5,Lançamentos!$W$5:$W$1004,'BH (3)'!$C$14)))</f>
        <v>x</v>
      </c>
      <c r="N456" s="88" t="str">
        <f>IF($D456="","x",IF('BH (3)'!$B$13=1,SUMIFS(Lançamentos!$Q$5:$Q$1004,Lançamentos!$K$5:$K$1004,$D456,Lançamentos!$U$5:$U$1004,N$5,Lançamentos!$W$5:$W$1004,'BH (3)'!$C$14),SUMIFS(Lançamentos!$Q$5:$Q$1004,Lançamentos!$J$5:$J$1004,$D456,Lançamentos!$U$5:$U$1004,N$5,Lançamentos!$W$5:$W$1004,'BH (3)'!$C$14)))</f>
        <v>x</v>
      </c>
      <c r="O456" s="88" t="str">
        <f>IF($D456="","x",IF('BH (3)'!$B$13=1,SUMIFS(Lançamentos!$Q$5:$Q$1004,Lançamentos!$K$5:$K$1004,$D456,Lançamentos!$U$5:$U$1004,O$5,Lançamentos!$W$5:$W$1004,'BH (3)'!$C$14),SUMIFS(Lançamentos!$Q$5:$Q$1004,Lançamentos!$J$5:$J$1004,$D456,Lançamentos!$U$5:$U$1004,O$5,Lançamentos!$W$5:$W$1004,'BH (3)'!$C$14)))</f>
        <v>x</v>
      </c>
      <c r="P456" s="88" t="str">
        <f>IF($D456="","x",IF('BH (3)'!$B$13=1,SUMIFS(Lançamentos!$Q$5:$Q$1004,Lançamentos!$K$5:$K$1004,$D456,Lançamentos!$U$5:$U$1004,P$5,Lançamentos!$W$5:$W$1004,'BH (3)'!$C$14),SUMIFS(Lançamentos!$Q$5:$Q$1004,Lançamentos!$J$5:$J$1004,$D456,Lançamentos!$U$5:$U$1004,P$5,Lançamentos!$W$5:$W$1004,'BH (3)'!$C$14)))</f>
        <v>x</v>
      </c>
      <c r="Q456" s="177" t="str">
        <f t="shared" si="13"/>
        <v/>
      </c>
    </row>
    <row r="457" spans="3:17" ht="45" customHeight="1" x14ac:dyDescent="0.25">
      <c r="C457" s="81" t="str">
        <f t="shared" ref="C457:C506" si="14">IF(D457="","",C456+1)</f>
        <v/>
      </c>
      <c r="D457" s="170" t="str">
        <f>IF('BH (3)'!$B$13=1,IF(Adv!D455="","",Adv!D455),IF(Cli!D455="","",Cli!D455))</f>
        <v/>
      </c>
      <c r="E457" s="88" t="str">
        <f>IF($D457="","x",IF('BH (3)'!$B$13=1,SUMIFS(Lançamentos!$Q$5:$Q$1004,Lançamentos!$K$5:$K$1004,$D457,Lançamentos!$U$5:$U$1004,E$5,Lançamentos!$W$5:$W$1004,'BH (3)'!$C$14),SUMIFS(Lançamentos!$Q$5:$Q$1004,Lançamentos!$J$5:$J$1004,$D457,Lançamentos!$U$5:$U$1004,E$5,Lançamentos!$W$5:$W$1004,'BH (3)'!$C$14)))</f>
        <v>x</v>
      </c>
      <c r="F457" s="88" t="str">
        <f>IF($D457="","x",IF('BH (3)'!$B$13=1,SUMIFS(Lançamentos!$Q$5:$Q$1004,Lançamentos!$K$5:$K$1004,$D457,Lançamentos!$U$5:$U$1004,F$5,Lançamentos!$W$5:$W$1004,'BH (3)'!$C$14),SUMIFS(Lançamentos!$Q$5:$Q$1004,Lançamentos!$J$5:$J$1004,$D457,Lançamentos!$U$5:$U$1004,F$5,Lançamentos!$W$5:$W$1004,'BH (3)'!$C$14)))</f>
        <v>x</v>
      </c>
      <c r="G457" s="88" t="str">
        <f>IF($D457="","x",IF('BH (3)'!$B$13=1,SUMIFS(Lançamentos!$Q$5:$Q$1004,Lançamentos!$K$5:$K$1004,$D457,Lançamentos!$U$5:$U$1004,G$5,Lançamentos!$W$5:$W$1004,'BH (3)'!$C$14),SUMIFS(Lançamentos!$Q$5:$Q$1004,Lançamentos!$J$5:$J$1004,$D457,Lançamentos!$U$5:$U$1004,G$5,Lançamentos!$W$5:$W$1004,'BH (3)'!$C$14)))</f>
        <v>x</v>
      </c>
      <c r="H457" s="88" t="str">
        <f>IF($D457="","x",IF('BH (3)'!$B$13=1,SUMIFS(Lançamentos!$Q$5:$Q$1004,Lançamentos!$K$5:$K$1004,$D457,Lançamentos!$U$5:$U$1004,H$5,Lançamentos!$W$5:$W$1004,'BH (3)'!$C$14),SUMIFS(Lançamentos!$Q$5:$Q$1004,Lançamentos!$J$5:$J$1004,$D457,Lançamentos!$U$5:$U$1004,H$5,Lançamentos!$W$5:$W$1004,'BH (3)'!$C$14)))</f>
        <v>x</v>
      </c>
      <c r="I457" s="88" t="str">
        <f>IF($D457="","x",IF('BH (3)'!$B$13=1,SUMIFS(Lançamentos!$Q$5:$Q$1004,Lançamentos!$K$5:$K$1004,$D457,Lançamentos!$U$5:$U$1004,I$5,Lançamentos!$W$5:$W$1004,'BH (3)'!$C$14),SUMIFS(Lançamentos!$Q$5:$Q$1004,Lançamentos!$J$5:$J$1004,$D457,Lançamentos!$U$5:$U$1004,I$5,Lançamentos!$W$5:$W$1004,'BH (3)'!$C$14)))</f>
        <v>x</v>
      </c>
      <c r="J457" s="88" t="str">
        <f>IF($D457="","x",IF('BH (3)'!$B$13=1,SUMIFS(Lançamentos!$Q$5:$Q$1004,Lançamentos!$K$5:$K$1004,$D457,Lançamentos!$U$5:$U$1004,J$5,Lançamentos!$W$5:$W$1004,'BH (3)'!$C$14),SUMIFS(Lançamentos!$Q$5:$Q$1004,Lançamentos!$J$5:$J$1004,$D457,Lançamentos!$U$5:$U$1004,J$5,Lançamentos!$W$5:$W$1004,'BH (3)'!$C$14)))</f>
        <v>x</v>
      </c>
      <c r="K457" s="88" t="str">
        <f>IF($D457="","x",IF('BH (3)'!$B$13=1,SUMIFS(Lançamentos!$Q$5:$Q$1004,Lançamentos!$K$5:$K$1004,$D457,Lançamentos!$U$5:$U$1004,K$5,Lançamentos!$W$5:$W$1004,'BH (3)'!$C$14),SUMIFS(Lançamentos!$Q$5:$Q$1004,Lançamentos!$J$5:$J$1004,$D457,Lançamentos!$U$5:$U$1004,K$5,Lançamentos!$W$5:$W$1004,'BH (3)'!$C$14)))</f>
        <v>x</v>
      </c>
      <c r="L457" s="88" t="str">
        <f>IF($D457="","x",IF('BH (3)'!$B$13=1,SUMIFS(Lançamentos!$Q$5:$Q$1004,Lançamentos!$K$5:$K$1004,$D457,Lançamentos!$U$5:$U$1004,L$5,Lançamentos!$W$5:$W$1004,'BH (3)'!$C$14),SUMIFS(Lançamentos!$Q$5:$Q$1004,Lançamentos!$J$5:$J$1004,$D457,Lançamentos!$U$5:$U$1004,L$5,Lançamentos!$W$5:$W$1004,'BH (3)'!$C$14)))</f>
        <v>x</v>
      </c>
      <c r="M457" s="88" t="str">
        <f>IF($D457="","x",IF('BH (3)'!$B$13=1,SUMIFS(Lançamentos!$Q$5:$Q$1004,Lançamentos!$K$5:$K$1004,$D457,Lançamentos!$U$5:$U$1004,M$5,Lançamentos!$W$5:$W$1004,'BH (3)'!$C$14),SUMIFS(Lançamentos!$Q$5:$Q$1004,Lançamentos!$J$5:$J$1004,$D457,Lançamentos!$U$5:$U$1004,M$5,Lançamentos!$W$5:$W$1004,'BH (3)'!$C$14)))</f>
        <v>x</v>
      </c>
      <c r="N457" s="88" t="str">
        <f>IF($D457="","x",IF('BH (3)'!$B$13=1,SUMIFS(Lançamentos!$Q$5:$Q$1004,Lançamentos!$K$5:$K$1004,$D457,Lançamentos!$U$5:$U$1004,N$5,Lançamentos!$W$5:$W$1004,'BH (3)'!$C$14),SUMIFS(Lançamentos!$Q$5:$Q$1004,Lançamentos!$J$5:$J$1004,$D457,Lançamentos!$U$5:$U$1004,N$5,Lançamentos!$W$5:$W$1004,'BH (3)'!$C$14)))</f>
        <v>x</v>
      </c>
      <c r="O457" s="88" t="str">
        <f>IF($D457="","x",IF('BH (3)'!$B$13=1,SUMIFS(Lançamentos!$Q$5:$Q$1004,Lançamentos!$K$5:$K$1004,$D457,Lançamentos!$U$5:$U$1004,O$5,Lançamentos!$W$5:$W$1004,'BH (3)'!$C$14),SUMIFS(Lançamentos!$Q$5:$Q$1004,Lançamentos!$J$5:$J$1004,$D457,Lançamentos!$U$5:$U$1004,O$5,Lançamentos!$W$5:$W$1004,'BH (3)'!$C$14)))</f>
        <v>x</v>
      </c>
      <c r="P457" s="88" t="str">
        <f>IF($D457="","x",IF('BH (3)'!$B$13=1,SUMIFS(Lançamentos!$Q$5:$Q$1004,Lançamentos!$K$5:$K$1004,$D457,Lançamentos!$U$5:$U$1004,P$5,Lançamentos!$W$5:$W$1004,'BH (3)'!$C$14),SUMIFS(Lançamentos!$Q$5:$Q$1004,Lançamentos!$J$5:$J$1004,$D457,Lançamentos!$U$5:$U$1004,P$5,Lançamentos!$W$5:$W$1004,'BH (3)'!$C$14)))</f>
        <v>x</v>
      </c>
      <c r="Q457" s="177" t="str">
        <f t="shared" ref="Q457:Q506" si="15">IF(D457="","",SUM(E457:P457))</f>
        <v/>
      </c>
    </row>
    <row r="458" spans="3:17" ht="45" customHeight="1" x14ac:dyDescent="0.25">
      <c r="C458" s="81" t="str">
        <f t="shared" si="14"/>
        <v/>
      </c>
      <c r="D458" s="170" t="str">
        <f>IF('BH (3)'!$B$13=1,IF(Adv!D456="","",Adv!D456),IF(Cli!D456="","",Cli!D456))</f>
        <v/>
      </c>
      <c r="E458" s="88" t="str">
        <f>IF($D458="","x",IF('BH (3)'!$B$13=1,SUMIFS(Lançamentos!$Q$5:$Q$1004,Lançamentos!$K$5:$K$1004,$D458,Lançamentos!$U$5:$U$1004,E$5,Lançamentos!$W$5:$W$1004,'BH (3)'!$C$14),SUMIFS(Lançamentos!$Q$5:$Q$1004,Lançamentos!$J$5:$J$1004,$D458,Lançamentos!$U$5:$U$1004,E$5,Lançamentos!$W$5:$W$1004,'BH (3)'!$C$14)))</f>
        <v>x</v>
      </c>
      <c r="F458" s="88" t="str">
        <f>IF($D458="","x",IF('BH (3)'!$B$13=1,SUMIFS(Lançamentos!$Q$5:$Q$1004,Lançamentos!$K$5:$K$1004,$D458,Lançamentos!$U$5:$U$1004,F$5,Lançamentos!$W$5:$W$1004,'BH (3)'!$C$14),SUMIFS(Lançamentos!$Q$5:$Q$1004,Lançamentos!$J$5:$J$1004,$D458,Lançamentos!$U$5:$U$1004,F$5,Lançamentos!$W$5:$W$1004,'BH (3)'!$C$14)))</f>
        <v>x</v>
      </c>
      <c r="G458" s="88" t="str">
        <f>IF($D458="","x",IF('BH (3)'!$B$13=1,SUMIFS(Lançamentos!$Q$5:$Q$1004,Lançamentos!$K$5:$K$1004,$D458,Lançamentos!$U$5:$U$1004,G$5,Lançamentos!$W$5:$W$1004,'BH (3)'!$C$14),SUMIFS(Lançamentos!$Q$5:$Q$1004,Lançamentos!$J$5:$J$1004,$D458,Lançamentos!$U$5:$U$1004,G$5,Lançamentos!$W$5:$W$1004,'BH (3)'!$C$14)))</f>
        <v>x</v>
      </c>
      <c r="H458" s="88" t="str">
        <f>IF($D458="","x",IF('BH (3)'!$B$13=1,SUMIFS(Lançamentos!$Q$5:$Q$1004,Lançamentos!$K$5:$K$1004,$D458,Lançamentos!$U$5:$U$1004,H$5,Lançamentos!$W$5:$W$1004,'BH (3)'!$C$14),SUMIFS(Lançamentos!$Q$5:$Q$1004,Lançamentos!$J$5:$J$1004,$D458,Lançamentos!$U$5:$U$1004,H$5,Lançamentos!$W$5:$W$1004,'BH (3)'!$C$14)))</f>
        <v>x</v>
      </c>
      <c r="I458" s="88" t="str">
        <f>IF($D458="","x",IF('BH (3)'!$B$13=1,SUMIFS(Lançamentos!$Q$5:$Q$1004,Lançamentos!$K$5:$K$1004,$D458,Lançamentos!$U$5:$U$1004,I$5,Lançamentos!$W$5:$W$1004,'BH (3)'!$C$14),SUMIFS(Lançamentos!$Q$5:$Q$1004,Lançamentos!$J$5:$J$1004,$D458,Lançamentos!$U$5:$U$1004,I$5,Lançamentos!$W$5:$W$1004,'BH (3)'!$C$14)))</f>
        <v>x</v>
      </c>
      <c r="J458" s="88" t="str">
        <f>IF($D458="","x",IF('BH (3)'!$B$13=1,SUMIFS(Lançamentos!$Q$5:$Q$1004,Lançamentos!$K$5:$K$1004,$D458,Lançamentos!$U$5:$U$1004,J$5,Lançamentos!$W$5:$W$1004,'BH (3)'!$C$14),SUMIFS(Lançamentos!$Q$5:$Q$1004,Lançamentos!$J$5:$J$1004,$D458,Lançamentos!$U$5:$U$1004,J$5,Lançamentos!$W$5:$W$1004,'BH (3)'!$C$14)))</f>
        <v>x</v>
      </c>
      <c r="K458" s="88" t="str">
        <f>IF($D458="","x",IF('BH (3)'!$B$13=1,SUMIFS(Lançamentos!$Q$5:$Q$1004,Lançamentos!$K$5:$K$1004,$D458,Lançamentos!$U$5:$U$1004,K$5,Lançamentos!$W$5:$W$1004,'BH (3)'!$C$14),SUMIFS(Lançamentos!$Q$5:$Q$1004,Lançamentos!$J$5:$J$1004,$D458,Lançamentos!$U$5:$U$1004,K$5,Lançamentos!$W$5:$W$1004,'BH (3)'!$C$14)))</f>
        <v>x</v>
      </c>
      <c r="L458" s="88" t="str">
        <f>IF($D458="","x",IF('BH (3)'!$B$13=1,SUMIFS(Lançamentos!$Q$5:$Q$1004,Lançamentos!$K$5:$K$1004,$D458,Lançamentos!$U$5:$U$1004,L$5,Lançamentos!$W$5:$W$1004,'BH (3)'!$C$14),SUMIFS(Lançamentos!$Q$5:$Q$1004,Lançamentos!$J$5:$J$1004,$D458,Lançamentos!$U$5:$U$1004,L$5,Lançamentos!$W$5:$W$1004,'BH (3)'!$C$14)))</f>
        <v>x</v>
      </c>
      <c r="M458" s="88" t="str">
        <f>IF($D458="","x",IF('BH (3)'!$B$13=1,SUMIFS(Lançamentos!$Q$5:$Q$1004,Lançamentos!$K$5:$K$1004,$D458,Lançamentos!$U$5:$U$1004,M$5,Lançamentos!$W$5:$W$1004,'BH (3)'!$C$14),SUMIFS(Lançamentos!$Q$5:$Q$1004,Lançamentos!$J$5:$J$1004,$D458,Lançamentos!$U$5:$U$1004,M$5,Lançamentos!$W$5:$W$1004,'BH (3)'!$C$14)))</f>
        <v>x</v>
      </c>
      <c r="N458" s="88" t="str">
        <f>IF($D458="","x",IF('BH (3)'!$B$13=1,SUMIFS(Lançamentos!$Q$5:$Q$1004,Lançamentos!$K$5:$K$1004,$D458,Lançamentos!$U$5:$U$1004,N$5,Lançamentos!$W$5:$W$1004,'BH (3)'!$C$14),SUMIFS(Lançamentos!$Q$5:$Q$1004,Lançamentos!$J$5:$J$1004,$D458,Lançamentos!$U$5:$U$1004,N$5,Lançamentos!$W$5:$W$1004,'BH (3)'!$C$14)))</f>
        <v>x</v>
      </c>
      <c r="O458" s="88" t="str">
        <f>IF($D458="","x",IF('BH (3)'!$B$13=1,SUMIFS(Lançamentos!$Q$5:$Q$1004,Lançamentos!$K$5:$K$1004,$D458,Lançamentos!$U$5:$U$1004,O$5,Lançamentos!$W$5:$W$1004,'BH (3)'!$C$14),SUMIFS(Lançamentos!$Q$5:$Q$1004,Lançamentos!$J$5:$J$1004,$D458,Lançamentos!$U$5:$U$1004,O$5,Lançamentos!$W$5:$W$1004,'BH (3)'!$C$14)))</f>
        <v>x</v>
      </c>
      <c r="P458" s="88" t="str">
        <f>IF($D458="","x",IF('BH (3)'!$B$13=1,SUMIFS(Lançamentos!$Q$5:$Q$1004,Lançamentos!$K$5:$K$1004,$D458,Lançamentos!$U$5:$U$1004,P$5,Lançamentos!$W$5:$W$1004,'BH (3)'!$C$14),SUMIFS(Lançamentos!$Q$5:$Q$1004,Lançamentos!$J$5:$J$1004,$D458,Lançamentos!$U$5:$U$1004,P$5,Lançamentos!$W$5:$W$1004,'BH (3)'!$C$14)))</f>
        <v>x</v>
      </c>
      <c r="Q458" s="177" t="str">
        <f t="shared" si="15"/>
        <v/>
      </c>
    </row>
    <row r="459" spans="3:17" ht="45" customHeight="1" x14ac:dyDescent="0.25">
      <c r="C459" s="81" t="str">
        <f t="shared" si="14"/>
        <v/>
      </c>
      <c r="D459" s="170" t="str">
        <f>IF('BH (3)'!$B$13=1,IF(Adv!D457="","",Adv!D457),IF(Cli!D457="","",Cli!D457))</f>
        <v/>
      </c>
      <c r="E459" s="88" t="str">
        <f>IF($D459="","x",IF('BH (3)'!$B$13=1,SUMIFS(Lançamentos!$Q$5:$Q$1004,Lançamentos!$K$5:$K$1004,$D459,Lançamentos!$U$5:$U$1004,E$5,Lançamentos!$W$5:$W$1004,'BH (3)'!$C$14),SUMIFS(Lançamentos!$Q$5:$Q$1004,Lançamentos!$J$5:$J$1004,$D459,Lançamentos!$U$5:$U$1004,E$5,Lançamentos!$W$5:$W$1004,'BH (3)'!$C$14)))</f>
        <v>x</v>
      </c>
      <c r="F459" s="88" t="str">
        <f>IF($D459="","x",IF('BH (3)'!$B$13=1,SUMIFS(Lançamentos!$Q$5:$Q$1004,Lançamentos!$K$5:$K$1004,$D459,Lançamentos!$U$5:$U$1004,F$5,Lançamentos!$W$5:$W$1004,'BH (3)'!$C$14),SUMIFS(Lançamentos!$Q$5:$Q$1004,Lançamentos!$J$5:$J$1004,$D459,Lançamentos!$U$5:$U$1004,F$5,Lançamentos!$W$5:$W$1004,'BH (3)'!$C$14)))</f>
        <v>x</v>
      </c>
      <c r="G459" s="88" t="str">
        <f>IF($D459="","x",IF('BH (3)'!$B$13=1,SUMIFS(Lançamentos!$Q$5:$Q$1004,Lançamentos!$K$5:$K$1004,$D459,Lançamentos!$U$5:$U$1004,G$5,Lançamentos!$W$5:$W$1004,'BH (3)'!$C$14),SUMIFS(Lançamentos!$Q$5:$Q$1004,Lançamentos!$J$5:$J$1004,$D459,Lançamentos!$U$5:$U$1004,G$5,Lançamentos!$W$5:$W$1004,'BH (3)'!$C$14)))</f>
        <v>x</v>
      </c>
      <c r="H459" s="88" t="str">
        <f>IF($D459="","x",IF('BH (3)'!$B$13=1,SUMIFS(Lançamentos!$Q$5:$Q$1004,Lançamentos!$K$5:$K$1004,$D459,Lançamentos!$U$5:$U$1004,H$5,Lançamentos!$W$5:$W$1004,'BH (3)'!$C$14),SUMIFS(Lançamentos!$Q$5:$Q$1004,Lançamentos!$J$5:$J$1004,$D459,Lançamentos!$U$5:$U$1004,H$5,Lançamentos!$W$5:$W$1004,'BH (3)'!$C$14)))</f>
        <v>x</v>
      </c>
      <c r="I459" s="88" t="str">
        <f>IF($D459="","x",IF('BH (3)'!$B$13=1,SUMIFS(Lançamentos!$Q$5:$Q$1004,Lançamentos!$K$5:$K$1004,$D459,Lançamentos!$U$5:$U$1004,I$5,Lançamentos!$W$5:$W$1004,'BH (3)'!$C$14),SUMIFS(Lançamentos!$Q$5:$Q$1004,Lançamentos!$J$5:$J$1004,$D459,Lançamentos!$U$5:$U$1004,I$5,Lançamentos!$W$5:$W$1004,'BH (3)'!$C$14)))</f>
        <v>x</v>
      </c>
      <c r="J459" s="88" t="str">
        <f>IF($D459="","x",IF('BH (3)'!$B$13=1,SUMIFS(Lançamentos!$Q$5:$Q$1004,Lançamentos!$K$5:$K$1004,$D459,Lançamentos!$U$5:$U$1004,J$5,Lançamentos!$W$5:$W$1004,'BH (3)'!$C$14),SUMIFS(Lançamentos!$Q$5:$Q$1004,Lançamentos!$J$5:$J$1004,$D459,Lançamentos!$U$5:$U$1004,J$5,Lançamentos!$W$5:$W$1004,'BH (3)'!$C$14)))</f>
        <v>x</v>
      </c>
      <c r="K459" s="88" t="str">
        <f>IF($D459="","x",IF('BH (3)'!$B$13=1,SUMIFS(Lançamentos!$Q$5:$Q$1004,Lançamentos!$K$5:$K$1004,$D459,Lançamentos!$U$5:$U$1004,K$5,Lançamentos!$W$5:$W$1004,'BH (3)'!$C$14),SUMIFS(Lançamentos!$Q$5:$Q$1004,Lançamentos!$J$5:$J$1004,$D459,Lançamentos!$U$5:$U$1004,K$5,Lançamentos!$W$5:$W$1004,'BH (3)'!$C$14)))</f>
        <v>x</v>
      </c>
      <c r="L459" s="88" t="str">
        <f>IF($D459="","x",IF('BH (3)'!$B$13=1,SUMIFS(Lançamentos!$Q$5:$Q$1004,Lançamentos!$K$5:$K$1004,$D459,Lançamentos!$U$5:$U$1004,L$5,Lançamentos!$W$5:$W$1004,'BH (3)'!$C$14),SUMIFS(Lançamentos!$Q$5:$Q$1004,Lançamentos!$J$5:$J$1004,$D459,Lançamentos!$U$5:$U$1004,L$5,Lançamentos!$W$5:$W$1004,'BH (3)'!$C$14)))</f>
        <v>x</v>
      </c>
      <c r="M459" s="88" t="str">
        <f>IF($D459="","x",IF('BH (3)'!$B$13=1,SUMIFS(Lançamentos!$Q$5:$Q$1004,Lançamentos!$K$5:$K$1004,$D459,Lançamentos!$U$5:$U$1004,M$5,Lançamentos!$W$5:$W$1004,'BH (3)'!$C$14),SUMIFS(Lançamentos!$Q$5:$Q$1004,Lançamentos!$J$5:$J$1004,$D459,Lançamentos!$U$5:$U$1004,M$5,Lançamentos!$W$5:$W$1004,'BH (3)'!$C$14)))</f>
        <v>x</v>
      </c>
      <c r="N459" s="88" t="str">
        <f>IF($D459="","x",IF('BH (3)'!$B$13=1,SUMIFS(Lançamentos!$Q$5:$Q$1004,Lançamentos!$K$5:$K$1004,$D459,Lançamentos!$U$5:$U$1004,N$5,Lançamentos!$W$5:$W$1004,'BH (3)'!$C$14),SUMIFS(Lançamentos!$Q$5:$Q$1004,Lançamentos!$J$5:$J$1004,$D459,Lançamentos!$U$5:$U$1004,N$5,Lançamentos!$W$5:$W$1004,'BH (3)'!$C$14)))</f>
        <v>x</v>
      </c>
      <c r="O459" s="88" t="str">
        <f>IF($D459="","x",IF('BH (3)'!$B$13=1,SUMIFS(Lançamentos!$Q$5:$Q$1004,Lançamentos!$K$5:$K$1004,$D459,Lançamentos!$U$5:$U$1004,O$5,Lançamentos!$W$5:$W$1004,'BH (3)'!$C$14),SUMIFS(Lançamentos!$Q$5:$Q$1004,Lançamentos!$J$5:$J$1004,$D459,Lançamentos!$U$5:$U$1004,O$5,Lançamentos!$W$5:$W$1004,'BH (3)'!$C$14)))</f>
        <v>x</v>
      </c>
      <c r="P459" s="88" t="str">
        <f>IF($D459="","x",IF('BH (3)'!$B$13=1,SUMIFS(Lançamentos!$Q$5:$Q$1004,Lançamentos!$K$5:$K$1004,$D459,Lançamentos!$U$5:$U$1004,P$5,Lançamentos!$W$5:$W$1004,'BH (3)'!$C$14),SUMIFS(Lançamentos!$Q$5:$Q$1004,Lançamentos!$J$5:$J$1004,$D459,Lançamentos!$U$5:$U$1004,P$5,Lançamentos!$W$5:$W$1004,'BH (3)'!$C$14)))</f>
        <v>x</v>
      </c>
      <c r="Q459" s="177" t="str">
        <f t="shared" si="15"/>
        <v/>
      </c>
    </row>
    <row r="460" spans="3:17" ht="45" customHeight="1" x14ac:dyDescent="0.25">
      <c r="C460" s="81" t="str">
        <f t="shared" si="14"/>
        <v/>
      </c>
      <c r="D460" s="170" t="str">
        <f>IF('BH (3)'!$B$13=1,IF(Adv!D458="","",Adv!D458),IF(Cli!D458="","",Cli!D458))</f>
        <v/>
      </c>
      <c r="E460" s="88" t="str">
        <f>IF($D460="","x",IF('BH (3)'!$B$13=1,SUMIFS(Lançamentos!$Q$5:$Q$1004,Lançamentos!$K$5:$K$1004,$D460,Lançamentos!$U$5:$U$1004,E$5,Lançamentos!$W$5:$W$1004,'BH (3)'!$C$14),SUMIFS(Lançamentos!$Q$5:$Q$1004,Lançamentos!$J$5:$J$1004,$D460,Lançamentos!$U$5:$U$1004,E$5,Lançamentos!$W$5:$W$1004,'BH (3)'!$C$14)))</f>
        <v>x</v>
      </c>
      <c r="F460" s="88" t="str">
        <f>IF($D460="","x",IF('BH (3)'!$B$13=1,SUMIFS(Lançamentos!$Q$5:$Q$1004,Lançamentos!$K$5:$K$1004,$D460,Lançamentos!$U$5:$U$1004,F$5,Lançamentos!$W$5:$W$1004,'BH (3)'!$C$14),SUMIFS(Lançamentos!$Q$5:$Q$1004,Lançamentos!$J$5:$J$1004,$D460,Lançamentos!$U$5:$U$1004,F$5,Lançamentos!$W$5:$W$1004,'BH (3)'!$C$14)))</f>
        <v>x</v>
      </c>
      <c r="G460" s="88" t="str">
        <f>IF($D460="","x",IF('BH (3)'!$B$13=1,SUMIFS(Lançamentos!$Q$5:$Q$1004,Lançamentos!$K$5:$K$1004,$D460,Lançamentos!$U$5:$U$1004,G$5,Lançamentos!$W$5:$W$1004,'BH (3)'!$C$14),SUMIFS(Lançamentos!$Q$5:$Q$1004,Lançamentos!$J$5:$J$1004,$D460,Lançamentos!$U$5:$U$1004,G$5,Lançamentos!$W$5:$W$1004,'BH (3)'!$C$14)))</f>
        <v>x</v>
      </c>
      <c r="H460" s="88" t="str">
        <f>IF($D460="","x",IF('BH (3)'!$B$13=1,SUMIFS(Lançamentos!$Q$5:$Q$1004,Lançamentos!$K$5:$K$1004,$D460,Lançamentos!$U$5:$U$1004,H$5,Lançamentos!$W$5:$W$1004,'BH (3)'!$C$14),SUMIFS(Lançamentos!$Q$5:$Q$1004,Lançamentos!$J$5:$J$1004,$D460,Lançamentos!$U$5:$U$1004,H$5,Lançamentos!$W$5:$W$1004,'BH (3)'!$C$14)))</f>
        <v>x</v>
      </c>
      <c r="I460" s="88" t="str">
        <f>IF($D460="","x",IF('BH (3)'!$B$13=1,SUMIFS(Lançamentos!$Q$5:$Q$1004,Lançamentos!$K$5:$K$1004,$D460,Lançamentos!$U$5:$U$1004,I$5,Lançamentos!$W$5:$W$1004,'BH (3)'!$C$14),SUMIFS(Lançamentos!$Q$5:$Q$1004,Lançamentos!$J$5:$J$1004,$D460,Lançamentos!$U$5:$U$1004,I$5,Lançamentos!$W$5:$W$1004,'BH (3)'!$C$14)))</f>
        <v>x</v>
      </c>
      <c r="J460" s="88" t="str">
        <f>IF($D460="","x",IF('BH (3)'!$B$13=1,SUMIFS(Lançamentos!$Q$5:$Q$1004,Lançamentos!$K$5:$K$1004,$D460,Lançamentos!$U$5:$U$1004,J$5,Lançamentos!$W$5:$W$1004,'BH (3)'!$C$14),SUMIFS(Lançamentos!$Q$5:$Q$1004,Lançamentos!$J$5:$J$1004,$D460,Lançamentos!$U$5:$U$1004,J$5,Lançamentos!$W$5:$W$1004,'BH (3)'!$C$14)))</f>
        <v>x</v>
      </c>
      <c r="K460" s="88" t="str">
        <f>IF($D460="","x",IF('BH (3)'!$B$13=1,SUMIFS(Lançamentos!$Q$5:$Q$1004,Lançamentos!$K$5:$K$1004,$D460,Lançamentos!$U$5:$U$1004,K$5,Lançamentos!$W$5:$W$1004,'BH (3)'!$C$14),SUMIFS(Lançamentos!$Q$5:$Q$1004,Lançamentos!$J$5:$J$1004,$D460,Lançamentos!$U$5:$U$1004,K$5,Lançamentos!$W$5:$W$1004,'BH (3)'!$C$14)))</f>
        <v>x</v>
      </c>
      <c r="L460" s="88" t="str">
        <f>IF($D460="","x",IF('BH (3)'!$B$13=1,SUMIFS(Lançamentos!$Q$5:$Q$1004,Lançamentos!$K$5:$K$1004,$D460,Lançamentos!$U$5:$U$1004,L$5,Lançamentos!$W$5:$W$1004,'BH (3)'!$C$14),SUMIFS(Lançamentos!$Q$5:$Q$1004,Lançamentos!$J$5:$J$1004,$D460,Lançamentos!$U$5:$U$1004,L$5,Lançamentos!$W$5:$W$1004,'BH (3)'!$C$14)))</f>
        <v>x</v>
      </c>
      <c r="M460" s="88" t="str">
        <f>IF($D460="","x",IF('BH (3)'!$B$13=1,SUMIFS(Lançamentos!$Q$5:$Q$1004,Lançamentos!$K$5:$K$1004,$D460,Lançamentos!$U$5:$U$1004,M$5,Lançamentos!$W$5:$W$1004,'BH (3)'!$C$14),SUMIFS(Lançamentos!$Q$5:$Q$1004,Lançamentos!$J$5:$J$1004,$D460,Lançamentos!$U$5:$U$1004,M$5,Lançamentos!$W$5:$W$1004,'BH (3)'!$C$14)))</f>
        <v>x</v>
      </c>
      <c r="N460" s="88" t="str">
        <f>IF($D460="","x",IF('BH (3)'!$B$13=1,SUMIFS(Lançamentos!$Q$5:$Q$1004,Lançamentos!$K$5:$K$1004,$D460,Lançamentos!$U$5:$U$1004,N$5,Lançamentos!$W$5:$W$1004,'BH (3)'!$C$14),SUMIFS(Lançamentos!$Q$5:$Q$1004,Lançamentos!$J$5:$J$1004,$D460,Lançamentos!$U$5:$U$1004,N$5,Lançamentos!$W$5:$W$1004,'BH (3)'!$C$14)))</f>
        <v>x</v>
      </c>
      <c r="O460" s="88" t="str">
        <f>IF($D460="","x",IF('BH (3)'!$B$13=1,SUMIFS(Lançamentos!$Q$5:$Q$1004,Lançamentos!$K$5:$K$1004,$D460,Lançamentos!$U$5:$U$1004,O$5,Lançamentos!$W$5:$W$1004,'BH (3)'!$C$14),SUMIFS(Lançamentos!$Q$5:$Q$1004,Lançamentos!$J$5:$J$1004,$D460,Lançamentos!$U$5:$U$1004,O$5,Lançamentos!$W$5:$W$1004,'BH (3)'!$C$14)))</f>
        <v>x</v>
      </c>
      <c r="P460" s="88" t="str">
        <f>IF($D460="","x",IF('BH (3)'!$B$13=1,SUMIFS(Lançamentos!$Q$5:$Q$1004,Lançamentos!$K$5:$K$1004,$D460,Lançamentos!$U$5:$U$1004,P$5,Lançamentos!$W$5:$W$1004,'BH (3)'!$C$14),SUMIFS(Lançamentos!$Q$5:$Q$1004,Lançamentos!$J$5:$J$1004,$D460,Lançamentos!$U$5:$U$1004,P$5,Lançamentos!$W$5:$W$1004,'BH (3)'!$C$14)))</f>
        <v>x</v>
      </c>
      <c r="Q460" s="177" t="str">
        <f t="shared" si="15"/>
        <v/>
      </c>
    </row>
    <row r="461" spans="3:17" ht="45" customHeight="1" x14ac:dyDescent="0.25">
      <c r="C461" s="81" t="str">
        <f t="shared" si="14"/>
        <v/>
      </c>
      <c r="D461" s="170" t="str">
        <f>IF('BH (3)'!$B$13=1,IF(Adv!D459="","",Adv!D459),IF(Cli!D459="","",Cli!D459))</f>
        <v/>
      </c>
      <c r="E461" s="88" t="str">
        <f>IF($D461="","x",IF('BH (3)'!$B$13=1,SUMIFS(Lançamentos!$Q$5:$Q$1004,Lançamentos!$K$5:$K$1004,$D461,Lançamentos!$U$5:$U$1004,E$5,Lançamentos!$W$5:$W$1004,'BH (3)'!$C$14),SUMIFS(Lançamentos!$Q$5:$Q$1004,Lançamentos!$J$5:$J$1004,$D461,Lançamentos!$U$5:$U$1004,E$5,Lançamentos!$W$5:$W$1004,'BH (3)'!$C$14)))</f>
        <v>x</v>
      </c>
      <c r="F461" s="88" t="str">
        <f>IF($D461="","x",IF('BH (3)'!$B$13=1,SUMIFS(Lançamentos!$Q$5:$Q$1004,Lançamentos!$K$5:$K$1004,$D461,Lançamentos!$U$5:$U$1004,F$5,Lançamentos!$W$5:$W$1004,'BH (3)'!$C$14),SUMIFS(Lançamentos!$Q$5:$Q$1004,Lançamentos!$J$5:$J$1004,$D461,Lançamentos!$U$5:$U$1004,F$5,Lançamentos!$W$5:$W$1004,'BH (3)'!$C$14)))</f>
        <v>x</v>
      </c>
      <c r="G461" s="88" t="str">
        <f>IF($D461="","x",IF('BH (3)'!$B$13=1,SUMIFS(Lançamentos!$Q$5:$Q$1004,Lançamentos!$K$5:$K$1004,$D461,Lançamentos!$U$5:$U$1004,G$5,Lançamentos!$W$5:$W$1004,'BH (3)'!$C$14),SUMIFS(Lançamentos!$Q$5:$Q$1004,Lançamentos!$J$5:$J$1004,$D461,Lançamentos!$U$5:$U$1004,G$5,Lançamentos!$W$5:$W$1004,'BH (3)'!$C$14)))</f>
        <v>x</v>
      </c>
      <c r="H461" s="88" t="str">
        <f>IF($D461="","x",IF('BH (3)'!$B$13=1,SUMIFS(Lançamentos!$Q$5:$Q$1004,Lançamentos!$K$5:$K$1004,$D461,Lançamentos!$U$5:$U$1004,H$5,Lançamentos!$W$5:$W$1004,'BH (3)'!$C$14),SUMIFS(Lançamentos!$Q$5:$Q$1004,Lançamentos!$J$5:$J$1004,$D461,Lançamentos!$U$5:$U$1004,H$5,Lançamentos!$W$5:$W$1004,'BH (3)'!$C$14)))</f>
        <v>x</v>
      </c>
      <c r="I461" s="88" t="str">
        <f>IF($D461="","x",IF('BH (3)'!$B$13=1,SUMIFS(Lançamentos!$Q$5:$Q$1004,Lançamentos!$K$5:$K$1004,$D461,Lançamentos!$U$5:$U$1004,I$5,Lançamentos!$W$5:$W$1004,'BH (3)'!$C$14),SUMIFS(Lançamentos!$Q$5:$Q$1004,Lançamentos!$J$5:$J$1004,$D461,Lançamentos!$U$5:$U$1004,I$5,Lançamentos!$W$5:$W$1004,'BH (3)'!$C$14)))</f>
        <v>x</v>
      </c>
      <c r="J461" s="88" t="str">
        <f>IF($D461="","x",IF('BH (3)'!$B$13=1,SUMIFS(Lançamentos!$Q$5:$Q$1004,Lançamentos!$K$5:$K$1004,$D461,Lançamentos!$U$5:$U$1004,J$5,Lançamentos!$W$5:$W$1004,'BH (3)'!$C$14),SUMIFS(Lançamentos!$Q$5:$Q$1004,Lançamentos!$J$5:$J$1004,$D461,Lançamentos!$U$5:$U$1004,J$5,Lançamentos!$W$5:$W$1004,'BH (3)'!$C$14)))</f>
        <v>x</v>
      </c>
      <c r="K461" s="88" t="str">
        <f>IF($D461="","x",IF('BH (3)'!$B$13=1,SUMIFS(Lançamentos!$Q$5:$Q$1004,Lançamentos!$K$5:$K$1004,$D461,Lançamentos!$U$5:$U$1004,K$5,Lançamentos!$W$5:$W$1004,'BH (3)'!$C$14),SUMIFS(Lançamentos!$Q$5:$Q$1004,Lançamentos!$J$5:$J$1004,$D461,Lançamentos!$U$5:$U$1004,K$5,Lançamentos!$W$5:$W$1004,'BH (3)'!$C$14)))</f>
        <v>x</v>
      </c>
      <c r="L461" s="88" t="str">
        <f>IF($D461="","x",IF('BH (3)'!$B$13=1,SUMIFS(Lançamentos!$Q$5:$Q$1004,Lançamentos!$K$5:$K$1004,$D461,Lançamentos!$U$5:$U$1004,L$5,Lançamentos!$W$5:$W$1004,'BH (3)'!$C$14),SUMIFS(Lançamentos!$Q$5:$Q$1004,Lançamentos!$J$5:$J$1004,$D461,Lançamentos!$U$5:$U$1004,L$5,Lançamentos!$W$5:$W$1004,'BH (3)'!$C$14)))</f>
        <v>x</v>
      </c>
      <c r="M461" s="88" t="str">
        <f>IF($D461="","x",IF('BH (3)'!$B$13=1,SUMIFS(Lançamentos!$Q$5:$Q$1004,Lançamentos!$K$5:$K$1004,$D461,Lançamentos!$U$5:$U$1004,M$5,Lançamentos!$W$5:$W$1004,'BH (3)'!$C$14),SUMIFS(Lançamentos!$Q$5:$Q$1004,Lançamentos!$J$5:$J$1004,$D461,Lançamentos!$U$5:$U$1004,M$5,Lançamentos!$W$5:$W$1004,'BH (3)'!$C$14)))</f>
        <v>x</v>
      </c>
      <c r="N461" s="88" t="str">
        <f>IF($D461="","x",IF('BH (3)'!$B$13=1,SUMIFS(Lançamentos!$Q$5:$Q$1004,Lançamentos!$K$5:$K$1004,$D461,Lançamentos!$U$5:$U$1004,N$5,Lançamentos!$W$5:$W$1004,'BH (3)'!$C$14),SUMIFS(Lançamentos!$Q$5:$Q$1004,Lançamentos!$J$5:$J$1004,$D461,Lançamentos!$U$5:$U$1004,N$5,Lançamentos!$W$5:$W$1004,'BH (3)'!$C$14)))</f>
        <v>x</v>
      </c>
      <c r="O461" s="88" t="str">
        <f>IF($D461="","x",IF('BH (3)'!$B$13=1,SUMIFS(Lançamentos!$Q$5:$Q$1004,Lançamentos!$K$5:$K$1004,$D461,Lançamentos!$U$5:$U$1004,O$5,Lançamentos!$W$5:$W$1004,'BH (3)'!$C$14),SUMIFS(Lançamentos!$Q$5:$Q$1004,Lançamentos!$J$5:$J$1004,$D461,Lançamentos!$U$5:$U$1004,O$5,Lançamentos!$W$5:$W$1004,'BH (3)'!$C$14)))</f>
        <v>x</v>
      </c>
      <c r="P461" s="88" t="str">
        <f>IF($D461="","x",IF('BH (3)'!$B$13=1,SUMIFS(Lançamentos!$Q$5:$Q$1004,Lançamentos!$K$5:$K$1004,$D461,Lançamentos!$U$5:$U$1004,P$5,Lançamentos!$W$5:$W$1004,'BH (3)'!$C$14),SUMIFS(Lançamentos!$Q$5:$Q$1004,Lançamentos!$J$5:$J$1004,$D461,Lançamentos!$U$5:$U$1004,P$5,Lançamentos!$W$5:$W$1004,'BH (3)'!$C$14)))</f>
        <v>x</v>
      </c>
      <c r="Q461" s="177" t="str">
        <f t="shared" si="15"/>
        <v/>
      </c>
    </row>
    <row r="462" spans="3:17" ht="45" customHeight="1" x14ac:dyDescent="0.25">
      <c r="C462" s="81" t="str">
        <f t="shared" si="14"/>
        <v/>
      </c>
      <c r="D462" s="170" t="str">
        <f>IF('BH (3)'!$B$13=1,IF(Adv!D460="","",Adv!D460),IF(Cli!D460="","",Cli!D460))</f>
        <v/>
      </c>
      <c r="E462" s="88" t="str">
        <f>IF($D462="","x",IF('BH (3)'!$B$13=1,SUMIFS(Lançamentos!$Q$5:$Q$1004,Lançamentos!$K$5:$K$1004,$D462,Lançamentos!$U$5:$U$1004,E$5,Lançamentos!$W$5:$W$1004,'BH (3)'!$C$14),SUMIFS(Lançamentos!$Q$5:$Q$1004,Lançamentos!$J$5:$J$1004,$D462,Lançamentos!$U$5:$U$1004,E$5,Lançamentos!$W$5:$W$1004,'BH (3)'!$C$14)))</f>
        <v>x</v>
      </c>
      <c r="F462" s="88" t="str">
        <f>IF($D462="","x",IF('BH (3)'!$B$13=1,SUMIFS(Lançamentos!$Q$5:$Q$1004,Lançamentos!$K$5:$K$1004,$D462,Lançamentos!$U$5:$U$1004,F$5,Lançamentos!$W$5:$W$1004,'BH (3)'!$C$14),SUMIFS(Lançamentos!$Q$5:$Q$1004,Lançamentos!$J$5:$J$1004,$D462,Lançamentos!$U$5:$U$1004,F$5,Lançamentos!$W$5:$W$1004,'BH (3)'!$C$14)))</f>
        <v>x</v>
      </c>
      <c r="G462" s="88" t="str">
        <f>IF($D462="","x",IF('BH (3)'!$B$13=1,SUMIFS(Lançamentos!$Q$5:$Q$1004,Lançamentos!$K$5:$K$1004,$D462,Lançamentos!$U$5:$U$1004,G$5,Lançamentos!$W$5:$W$1004,'BH (3)'!$C$14),SUMIFS(Lançamentos!$Q$5:$Q$1004,Lançamentos!$J$5:$J$1004,$D462,Lançamentos!$U$5:$U$1004,G$5,Lançamentos!$W$5:$W$1004,'BH (3)'!$C$14)))</f>
        <v>x</v>
      </c>
      <c r="H462" s="88" t="str">
        <f>IF($D462="","x",IF('BH (3)'!$B$13=1,SUMIFS(Lançamentos!$Q$5:$Q$1004,Lançamentos!$K$5:$K$1004,$D462,Lançamentos!$U$5:$U$1004,H$5,Lançamentos!$W$5:$W$1004,'BH (3)'!$C$14),SUMIFS(Lançamentos!$Q$5:$Q$1004,Lançamentos!$J$5:$J$1004,$D462,Lançamentos!$U$5:$U$1004,H$5,Lançamentos!$W$5:$W$1004,'BH (3)'!$C$14)))</f>
        <v>x</v>
      </c>
      <c r="I462" s="88" t="str">
        <f>IF($D462="","x",IF('BH (3)'!$B$13=1,SUMIFS(Lançamentos!$Q$5:$Q$1004,Lançamentos!$K$5:$K$1004,$D462,Lançamentos!$U$5:$U$1004,I$5,Lançamentos!$W$5:$W$1004,'BH (3)'!$C$14),SUMIFS(Lançamentos!$Q$5:$Q$1004,Lançamentos!$J$5:$J$1004,$D462,Lançamentos!$U$5:$U$1004,I$5,Lançamentos!$W$5:$W$1004,'BH (3)'!$C$14)))</f>
        <v>x</v>
      </c>
      <c r="J462" s="88" t="str">
        <f>IF($D462="","x",IF('BH (3)'!$B$13=1,SUMIFS(Lançamentos!$Q$5:$Q$1004,Lançamentos!$K$5:$K$1004,$D462,Lançamentos!$U$5:$U$1004,J$5,Lançamentos!$W$5:$W$1004,'BH (3)'!$C$14),SUMIFS(Lançamentos!$Q$5:$Q$1004,Lançamentos!$J$5:$J$1004,$D462,Lançamentos!$U$5:$U$1004,J$5,Lançamentos!$W$5:$W$1004,'BH (3)'!$C$14)))</f>
        <v>x</v>
      </c>
      <c r="K462" s="88" t="str">
        <f>IF($D462="","x",IF('BH (3)'!$B$13=1,SUMIFS(Lançamentos!$Q$5:$Q$1004,Lançamentos!$K$5:$K$1004,$D462,Lançamentos!$U$5:$U$1004,K$5,Lançamentos!$W$5:$W$1004,'BH (3)'!$C$14),SUMIFS(Lançamentos!$Q$5:$Q$1004,Lançamentos!$J$5:$J$1004,$D462,Lançamentos!$U$5:$U$1004,K$5,Lançamentos!$W$5:$W$1004,'BH (3)'!$C$14)))</f>
        <v>x</v>
      </c>
      <c r="L462" s="88" t="str">
        <f>IF($D462="","x",IF('BH (3)'!$B$13=1,SUMIFS(Lançamentos!$Q$5:$Q$1004,Lançamentos!$K$5:$K$1004,$D462,Lançamentos!$U$5:$U$1004,L$5,Lançamentos!$W$5:$W$1004,'BH (3)'!$C$14),SUMIFS(Lançamentos!$Q$5:$Q$1004,Lançamentos!$J$5:$J$1004,$D462,Lançamentos!$U$5:$U$1004,L$5,Lançamentos!$W$5:$W$1004,'BH (3)'!$C$14)))</f>
        <v>x</v>
      </c>
      <c r="M462" s="88" t="str">
        <f>IF($D462="","x",IF('BH (3)'!$B$13=1,SUMIFS(Lançamentos!$Q$5:$Q$1004,Lançamentos!$K$5:$K$1004,$D462,Lançamentos!$U$5:$U$1004,M$5,Lançamentos!$W$5:$W$1004,'BH (3)'!$C$14),SUMIFS(Lançamentos!$Q$5:$Q$1004,Lançamentos!$J$5:$J$1004,$D462,Lançamentos!$U$5:$U$1004,M$5,Lançamentos!$W$5:$W$1004,'BH (3)'!$C$14)))</f>
        <v>x</v>
      </c>
      <c r="N462" s="88" t="str">
        <f>IF($D462="","x",IF('BH (3)'!$B$13=1,SUMIFS(Lançamentos!$Q$5:$Q$1004,Lançamentos!$K$5:$K$1004,$D462,Lançamentos!$U$5:$U$1004,N$5,Lançamentos!$W$5:$W$1004,'BH (3)'!$C$14),SUMIFS(Lançamentos!$Q$5:$Q$1004,Lançamentos!$J$5:$J$1004,$D462,Lançamentos!$U$5:$U$1004,N$5,Lançamentos!$W$5:$W$1004,'BH (3)'!$C$14)))</f>
        <v>x</v>
      </c>
      <c r="O462" s="88" t="str">
        <f>IF($D462="","x",IF('BH (3)'!$B$13=1,SUMIFS(Lançamentos!$Q$5:$Q$1004,Lançamentos!$K$5:$K$1004,$D462,Lançamentos!$U$5:$U$1004,O$5,Lançamentos!$W$5:$W$1004,'BH (3)'!$C$14),SUMIFS(Lançamentos!$Q$5:$Q$1004,Lançamentos!$J$5:$J$1004,$D462,Lançamentos!$U$5:$U$1004,O$5,Lançamentos!$W$5:$W$1004,'BH (3)'!$C$14)))</f>
        <v>x</v>
      </c>
      <c r="P462" s="88" t="str">
        <f>IF($D462="","x",IF('BH (3)'!$B$13=1,SUMIFS(Lançamentos!$Q$5:$Q$1004,Lançamentos!$K$5:$K$1004,$D462,Lançamentos!$U$5:$U$1004,P$5,Lançamentos!$W$5:$W$1004,'BH (3)'!$C$14),SUMIFS(Lançamentos!$Q$5:$Q$1004,Lançamentos!$J$5:$J$1004,$D462,Lançamentos!$U$5:$U$1004,P$5,Lançamentos!$W$5:$W$1004,'BH (3)'!$C$14)))</f>
        <v>x</v>
      </c>
      <c r="Q462" s="177" t="str">
        <f t="shared" si="15"/>
        <v/>
      </c>
    </row>
    <row r="463" spans="3:17" ht="45" customHeight="1" x14ac:dyDescent="0.25">
      <c r="C463" s="81" t="str">
        <f t="shared" si="14"/>
        <v/>
      </c>
      <c r="D463" s="170" t="str">
        <f>IF('BH (3)'!$B$13=1,IF(Adv!D461="","",Adv!D461),IF(Cli!D461="","",Cli!D461))</f>
        <v/>
      </c>
      <c r="E463" s="88" t="str">
        <f>IF($D463="","x",IF('BH (3)'!$B$13=1,SUMIFS(Lançamentos!$Q$5:$Q$1004,Lançamentos!$K$5:$K$1004,$D463,Lançamentos!$U$5:$U$1004,E$5,Lançamentos!$W$5:$W$1004,'BH (3)'!$C$14),SUMIFS(Lançamentos!$Q$5:$Q$1004,Lançamentos!$J$5:$J$1004,$D463,Lançamentos!$U$5:$U$1004,E$5,Lançamentos!$W$5:$W$1004,'BH (3)'!$C$14)))</f>
        <v>x</v>
      </c>
      <c r="F463" s="88" t="str">
        <f>IF($D463="","x",IF('BH (3)'!$B$13=1,SUMIFS(Lançamentos!$Q$5:$Q$1004,Lançamentos!$K$5:$K$1004,$D463,Lançamentos!$U$5:$U$1004,F$5,Lançamentos!$W$5:$W$1004,'BH (3)'!$C$14),SUMIFS(Lançamentos!$Q$5:$Q$1004,Lançamentos!$J$5:$J$1004,$D463,Lançamentos!$U$5:$U$1004,F$5,Lançamentos!$W$5:$W$1004,'BH (3)'!$C$14)))</f>
        <v>x</v>
      </c>
      <c r="G463" s="88" t="str">
        <f>IF($D463="","x",IF('BH (3)'!$B$13=1,SUMIFS(Lançamentos!$Q$5:$Q$1004,Lançamentos!$K$5:$K$1004,$D463,Lançamentos!$U$5:$U$1004,G$5,Lançamentos!$W$5:$W$1004,'BH (3)'!$C$14),SUMIFS(Lançamentos!$Q$5:$Q$1004,Lançamentos!$J$5:$J$1004,$D463,Lançamentos!$U$5:$U$1004,G$5,Lançamentos!$W$5:$W$1004,'BH (3)'!$C$14)))</f>
        <v>x</v>
      </c>
      <c r="H463" s="88" t="str">
        <f>IF($D463="","x",IF('BH (3)'!$B$13=1,SUMIFS(Lançamentos!$Q$5:$Q$1004,Lançamentos!$K$5:$K$1004,$D463,Lançamentos!$U$5:$U$1004,H$5,Lançamentos!$W$5:$W$1004,'BH (3)'!$C$14),SUMIFS(Lançamentos!$Q$5:$Q$1004,Lançamentos!$J$5:$J$1004,$D463,Lançamentos!$U$5:$U$1004,H$5,Lançamentos!$W$5:$W$1004,'BH (3)'!$C$14)))</f>
        <v>x</v>
      </c>
      <c r="I463" s="88" t="str">
        <f>IF($D463="","x",IF('BH (3)'!$B$13=1,SUMIFS(Lançamentos!$Q$5:$Q$1004,Lançamentos!$K$5:$K$1004,$D463,Lançamentos!$U$5:$U$1004,I$5,Lançamentos!$W$5:$W$1004,'BH (3)'!$C$14),SUMIFS(Lançamentos!$Q$5:$Q$1004,Lançamentos!$J$5:$J$1004,$D463,Lançamentos!$U$5:$U$1004,I$5,Lançamentos!$W$5:$W$1004,'BH (3)'!$C$14)))</f>
        <v>x</v>
      </c>
      <c r="J463" s="88" t="str">
        <f>IF($D463="","x",IF('BH (3)'!$B$13=1,SUMIFS(Lançamentos!$Q$5:$Q$1004,Lançamentos!$K$5:$K$1004,$D463,Lançamentos!$U$5:$U$1004,J$5,Lançamentos!$W$5:$W$1004,'BH (3)'!$C$14),SUMIFS(Lançamentos!$Q$5:$Q$1004,Lançamentos!$J$5:$J$1004,$D463,Lançamentos!$U$5:$U$1004,J$5,Lançamentos!$W$5:$W$1004,'BH (3)'!$C$14)))</f>
        <v>x</v>
      </c>
      <c r="K463" s="88" t="str">
        <f>IF($D463="","x",IF('BH (3)'!$B$13=1,SUMIFS(Lançamentos!$Q$5:$Q$1004,Lançamentos!$K$5:$K$1004,$D463,Lançamentos!$U$5:$U$1004,K$5,Lançamentos!$W$5:$W$1004,'BH (3)'!$C$14),SUMIFS(Lançamentos!$Q$5:$Q$1004,Lançamentos!$J$5:$J$1004,$D463,Lançamentos!$U$5:$U$1004,K$5,Lançamentos!$W$5:$W$1004,'BH (3)'!$C$14)))</f>
        <v>x</v>
      </c>
      <c r="L463" s="88" t="str">
        <f>IF($D463="","x",IF('BH (3)'!$B$13=1,SUMIFS(Lançamentos!$Q$5:$Q$1004,Lançamentos!$K$5:$K$1004,$D463,Lançamentos!$U$5:$U$1004,L$5,Lançamentos!$W$5:$W$1004,'BH (3)'!$C$14),SUMIFS(Lançamentos!$Q$5:$Q$1004,Lançamentos!$J$5:$J$1004,$D463,Lançamentos!$U$5:$U$1004,L$5,Lançamentos!$W$5:$W$1004,'BH (3)'!$C$14)))</f>
        <v>x</v>
      </c>
      <c r="M463" s="88" t="str">
        <f>IF($D463="","x",IF('BH (3)'!$B$13=1,SUMIFS(Lançamentos!$Q$5:$Q$1004,Lançamentos!$K$5:$K$1004,$D463,Lançamentos!$U$5:$U$1004,M$5,Lançamentos!$W$5:$W$1004,'BH (3)'!$C$14),SUMIFS(Lançamentos!$Q$5:$Q$1004,Lançamentos!$J$5:$J$1004,$D463,Lançamentos!$U$5:$U$1004,M$5,Lançamentos!$W$5:$W$1004,'BH (3)'!$C$14)))</f>
        <v>x</v>
      </c>
      <c r="N463" s="88" t="str">
        <f>IF($D463="","x",IF('BH (3)'!$B$13=1,SUMIFS(Lançamentos!$Q$5:$Q$1004,Lançamentos!$K$5:$K$1004,$D463,Lançamentos!$U$5:$U$1004,N$5,Lançamentos!$W$5:$W$1004,'BH (3)'!$C$14),SUMIFS(Lançamentos!$Q$5:$Q$1004,Lançamentos!$J$5:$J$1004,$D463,Lançamentos!$U$5:$U$1004,N$5,Lançamentos!$W$5:$W$1004,'BH (3)'!$C$14)))</f>
        <v>x</v>
      </c>
      <c r="O463" s="88" t="str">
        <f>IF($D463="","x",IF('BH (3)'!$B$13=1,SUMIFS(Lançamentos!$Q$5:$Q$1004,Lançamentos!$K$5:$K$1004,$D463,Lançamentos!$U$5:$U$1004,O$5,Lançamentos!$W$5:$W$1004,'BH (3)'!$C$14),SUMIFS(Lançamentos!$Q$5:$Q$1004,Lançamentos!$J$5:$J$1004,$D463,Lançamentos!$U$5:$U$1004,O$5,Lançamentos!$W$5:$W$1004,'BH (3)'!$C$14)))</f>
        <v>x</v>
      </c>
      <c r="P463" s="88" t="str">
        <f>IF($D463="","x",IF('BH (3)'!$B$13=1,SUMIFS(Lançamentos!$Q$5:$Q$1004,Lançamentos!$K$5:$K$1004,$D463,Lançamentos!$U$5:$U$1004,P$5,Lançamentos!$W$5:$W$1004,'BH (3)'!$C$14),SUMIFS(Lançamentos!$Q$5:$Q$1004,Lançamentos!$J$5:$J$1004,$D463,Lançamentos!$U$5:$U$1004,P$5,Lançamentos!$W$5:$W$1004,'BH (3)'!$C$14)))</f>
        <v>x</v>
      </c>
      <c r="Q463" s="177" t="str">
        <f t="shared" si="15"/>
        <v/>
      </c>
    </row>
    <row r="464" spans="3:17" ht="45" customHeight="1" x14ac:dyDescent="0.25">
      <c r="C464" s="81" t="str">
        <f t="shared" si="14"/>
        <v/>
      </c>
      <c r="D464" s="170" t="str">
        <f>IF('BH (3)'!$B$13=1,IF(Adv!D462="","",Adv!D462),IF(Cli!D462="","",Cli!D462))</f>
        <v/>
      </c>
      <c r="E464" s="88" t="str">
        <f>IF($D464="","x",IF('BH (3)'!$B$13=1,SUMIFS(Lançamentos!$Q$5:$Q$1004,Lançamentos!$K$5:$K$1004,$D464,Lançamentos!$U$5:$U$1004,E$5,Lançamentos!$W$5:$W$1004,'BH (3)'!$C$14),SUMIFS(Lançamentos!$Q$5:$Q$1004,Lançamentos!$J$5:$J$1004,$D464,Lançamentos!$U$5:$U$1004,E$5,Lançamentos!$W$5:$W$1004,'BH (3)'!$C$14)))</f>
        <v>x</v>
      </c>
      <c r="F464" s="88" t="str">
        <f>IF($D464="","x",IF('BH (3)'!$B$13=1,SUMIFS(Lançamentos!$Q$5:$Q$1004,Lançamentos!$K$5:$K$1004,$D464,Lançamentos!$U$5:$U$1004,F$5,Lançamentos!$W$5:$W$1004,'BH (3)'!$C$14),SUMIFS(Lançamentos!$Q$5:$Q$1004,Lançamentos!$J$5:$J$1004,$D464,Lançamentos!$U$5:$U$1004,F$5,Lançamentos!$W$5:$W$1004,'BH (3)'!$C$14)))</f>
        <v>x</v>
      </c>
      <c r="G464" s="88" t="str">
        <f>IF($D464="","x",IF('BH (3)'!$B$13=1,SUMIFS(Lançamentos!$Q$5:$Q$1004,Lançamentos!$K$5:$K$1004,$D464,Lançamentos!$U$5:$U$1004,G$5,Lançamentos!$W$5:$W$1004,'BH (3)'!$C$14),SUMIFS(Lançamentos!$Q$5:$Q$1004,Lançamentos!$J$5:$J$1004,$D464,Lançamentos!$U$5:$U$1004,G$5,Lançamentos!$W$5:$W$1004,'BH (3)'!$C$14)))</f>
        <v>x</v>
      </c>
      <c r="H464" s="88" t="str">
        <f>IF($D464="","x",IF('BH (3)'!$B$13=1,SUMIFS(Lançamentos!$Q$5:$Q$1004,Lançamentos!$K$5:$K$1004,$D464,Lançamentos!$U$5:$U$1004,H$5,Lançamentos!$W$5:$W$1004,'BH (3)'!$C$14),SUMIFS(Lançamentos!$Q$5:$Q$1004,Lançamentos!$J$5:$J$1004,$D464,Lançamentos!$U$5:$U$1004,H$5,Lançamentos!$W$5:$W$1004,'BH (3)'!$C$14)))</f>
        <v>x</v>
      </c>
      <c r="I464" s="88" t="str">
        <f>IF($D464="","x",IF('BH (3)'!$B$13=1,SUMIFS(Lançamentos!$Q$5:$Q$1004,Lançamentos!$K$5:$K$1004,$D464,Lançamentos!$U$5:$U$1004,I$5,Lançamentos!$W$5:$W$1004,'BH (3)'!$C$14),SUMIFS(Lançamentos!$Q$5:$Q$1004,Lançamentos!$J$5:$J$1004,$D464,Lançamentos!$U$5:$U$1004,I$5,Lançamentos!$W$5:$W$1004,'BH (3)'!$C$14)))</f>
        <v>x</v>
      </c>
      <c r="J464" s="88" t="str">
        <f>IF($D464="","x",IF('BH (3)'!$B$13=1,SUMIFS(Lançamentos!$Q$5:$Q$1004,Lançamentos!$K$5:$K$1004,$D464,Lançamentos!$U$5:$U$1004,J$5,Lançamentos!$W$5:$W$1004,'BH (3)'!$C$14),SUMIFS(Lançamentos!$Q$5:$Q$1004,Lançamentos!$J$5:$J$1004,$D464,Lançamentos!$U$5:$U$1004,J$5,Lançamentos!$W$5:$W$1004,'BH (3)'!$C$14)))</f>
        <v>x</v>
      </c>
      <c r="K464" s="88" t="str">
        <f>IF($D464="","x",IF('BH (3)'!$B$13=1,SUMIFS(Lançamentos!$Q$5:$Q$1004,Lançamentos!$K$5:$K$1004,$D464,Lançamentos!$U$5:$U$1004,K$5,Lançamentos!$W$5:$W$1004,'BH (3)'!$C$14),SUMIFS(Lançamentos!$Q$5:$Q$1004,Lançamentos!$J$5:$J$1004,$D464,Lançamentos!$U$5:$U$1004,K$5,Lançamentos!$W$5:$W$1004,'BH (3)'!$C$14)))</f>
        <v>x</v>
      </c>
      <c r="L464" s="88" t="str">
        <f>IF($D464="","x",IF('BH (3)'!$B$13=1,SUMIFS(Lançamentos!$Q$5:$Q$1004,Lançamentos!$K$5:$K$1004,$D464,Lançamentos!$U$5:$U$1004,L$5,Lançamentos!$W$5:$W$1004,'BH (3)'!$C$14),SUMIFS(Lançamentos!$Q$5:$Q$1004,Lançamentos!$J$5:$J$1004,$D464,Lançamentos!$U$5:$U$1004,L$5,Lançamentos!$W$5:$W$1004,'BH (3)'!$C$14)))</f>
        <v>x</v>
      </c>
      <c r="M464" s="88" t="str">
        <f>IF($D464="","x",IF('BH (3)'!$B$13=1,SUMIFS(Lançamentos!$Q$5:$Q$1004,Lançamentos!$K$5:$K$1004,$D464,Lançamentos!$U$5:$U$1004,M$5,Lançamentos!$W$5:$W$1004,'BH (3)'!$C$14),SUMIFS(Lançamentos!$Q$5:$Q$1004,Lançamentos!$J$5:$J$1004,$D464,Lançamentos!$U$5:$U$1004,M$5,Lançamentos!$W$5:$W$1004,'BH (3)'!$C$14)))</f>
        <v>x</v>
      </c>
      <c r="N464" s="88" t="str">
        <f>IF($D464="","x",IF('BH (3)'!$B$13=1,SUMIFS(Lançamentos!$Q$5:$Q$1004,Lançamentos!$K$5:$K$1004,$D464,Lançamentos!$U$5:$U$1004,N$5,Lançamentos!$W$5:$W$1004,'BH (3)'!$C$14),SUMIFS(Lançamentos!$Q$5:$Q$1004,Lançamentos!$J$5:$J$1004,$D464,Lançamentos!$U$5:$U$1004,N$5,Lançamentos!$W$5:$W$1004,'BH (3)'!$C$14)))</f>
        <v>x</v>
      </c>
      <c r="O464" s="88" t="str">
        <f>IF($D464="","x",IF('BH (3)'!$B$13=1,SUMIFS(Lançamentos!$Q$5:$Q$1004,Lançamentos!$K$5:$K$1004,$D464,Lançamentos!$U$5:$U$1004,O$5,Lançamentos!$W$5:$W$1004,'BH (3)'!$C$14),SUMIFS(Lançamentos!$Q$5:$Q$1004,Lançamentos!$J$5:$J$1004,$D464,Lançamentos!$U$5:$U$1004,O$5,Lançamentos!$W$5:$W$1004,'BH (3)'!$C$14)))</f>
        <v>x</v>
      </c>
      <c r="P464" s="88" t="str">
        <f>IF($D464="","x",IF('BH (3)'!$B$13=1,SUMIFS(Lançamentos!$Q$5:$Q$1004,Lançamentos!$K$5:$K$1004,$D464,Lançamentos!$U$5:$U$1004,P$5,Lançamentos!$W$5:$W$1004,'BH (3)'!$C$14),SUMIFS(Lançamentos!$Q$5:$Q$1004,Lançamentos!$J$5:$J$1004,$D464,Lançamentos!$U$5:$U$1004,P$5,Lançamentos!$W$5:$W$1004,'BH (3)'!$C$14)))</f>
        <v>x</v>
      </c>
      <c r="Q464" s="177" t="str">
        <f t="shared" si="15"/>
        <v/>
      </c>
    </row>
    <row r="465" spans="3:17" ht="45" customHeight="1" x14ac:dyDescent="0.25">
      <c r="C465" s="81" t="str">
        <f t="shared" si="14"/>
        <v/>
      </c>
      <c r="D465" s="170" t="str">
        <f>IF('BH (3)'!$B$13=1,IF(Adv!D463="","",Adv!D463),IF(Cli!D463="","",Cli!D463))</f>
        <v/>
      </c>
      <c r="E465" s="88" t="str">
        <f>IF($D465="","x",IF('BH (3)'!$B$13=1,SUMIFS(Lançamentos!$Q$5:$Q$1004,Lançamentos!$K$5:$K$1004,$D465,Lançamentos!$U$5:$U$1004,E$5,Lançamentos!$W$5:$W$1004,'BH (3)'!$C$14),SUMIFS(Lançamentos!$Q$5:$Q$1004,Lançamentos!$J$5:$J$1004,$D465,Lançamentos!$U$5:$U$1004,E$5,Lançamentos!$W$5:$W$1004,'BH (3)'!$C$14)))</f>
        <v>x</v>
      </c>
      <c r="F465" s="88" t="str">
        <f>IF($D465="","x",IF('BH (3)'!$B$13=1,SUMIFS(Lançamentos!$Q$5:$Q$1004,Lançamentos!$K$5:$K$1004,$D465,Lançamentos!$U$5:$U$1004,F$5,Lançamentos!$W$5:$W$1004,'BH (3)'!$C$14),SUMIFS(Lançamentos!$Q$5:$Q$1004,Lançamentos!$J$5:$J$1004,$D465,Lançamentos!$U$5:$U$1004,F$5,Lançamentos!$W$5:$W$1004,'BH (3)'!$C$14)))</f>
        <v>x</v>
      </c>
      <c r="G465" s="88" t="str">
        <f>IF($D465="","x",IF('BH (3)'!$B$13=1,SUMIFS(Lançamentos!$Q$5:$Q$1004,Lançamentos!$K$5:$K$1004,$D465,Lançamentos!$U$5:$U$1004,G$5,Lançamentos!$W$5:$W$1004,'BH (3)'!$C$14),SUMIFS(Lançamentos!$Q$5:$Q$1004,Lançamentos!$J$5:$J$1004,$D465,Lançamentos!$U$5:$U$1004,G$5,Lançamentos!$W$5:$W$1004,'BH (3)'!$C$14)))</f>
        <v>x</v>
      </c>
      <c r="H465" s="88" t="str">
        <f>IF($D465="","x",IF('BH (3)'!$B$13=1,SUMIFS(Lançamentos!$Q$5:$Q$1004,Lançamentos!$K$5:$K$1004,$D465,Lançamentos!$U$5:$U$1004,H$5,Lançamentos!$W$5:$W$1004,'BH (3)'!$C$14),SUMIFS(Lançamentos!$Q$5:$Q$1004,Lançamentos!$J$5:$J$1004,$D465,Lançamentos!$U$5:$U$1004,H$5,Lançamentos!$W$5:$W$1004,'BH (3)'!$C$14)))</f>
        <v>x</v>
      </c>
      <c r="I465" s="88" t="str">
        <f>IF($D465="","x",IF('BH (3)'!$B$13=1,SUMIFS(Lançamentos!$Q$5:$Q$1004,Lançamentos!$K$5:$K$1004,$D465,Lançamentos!$U$5:$U$1004,I$5,Lançamentos!$W$5:$W$1004,'BH (3)'!$C$14),SUMIFS(Lançamentos!$Q$5:$Q$1004,Lançamentos!$J$5:$J$1004,$D465,Lançamentos!$U$5:$U$1004,I$5,Lançamentos!$W$5:$W$1004,'BH (3)'!$C$14)))</f>
        <v>x</v>
      </c>
      <c r="J465" s="88" t="str">
        <f>IF($D465="","x",IF('BH (3)'!$B$13=1,SUMIFS(Lançamentos!$Q$5:$Q$1004,Lançamentos!$K$5:$K$1004,$D465,Lançamentos!$U$5:$U$1004,J$5,Lançamentos!$W$5:$W$1004,'BH (3)'!$C$14),SUMIFS(Lançamentos!$Q$5:$Q$1004,Lançamentos!$J$5:$J$1004,$D465,Lançamentos!$U$5:$U$1004,J$5,Lançamentos!$W$5:$W$1004,'BH (3)'!$C$14)))</f>
        <v>x</v>
      </c>
      <c r="K465" s="88" t="str">
        <f>IF($D465="","x",IF('BH (3)'!$B$13=1,SUMIFS(Lançamentos!$Q$5:$Q$1004,Lançamentos!$K$5:$K$1004,$D465,Lançamentos!$U$5:$U$1004,K$5,Lançamentos!$W$5:$W$1004,'BH (3)'!$C$14),SUMIFS(Lançamentos!$Q$5:$Q$1004,Lançamentos!$J$5:$J$1004,$D465,Lançamentos!$U$5:$U$1004,K$5,Lançamentos!$W$5:$W$1004,'BH (3)'!$C$14)))</f>
        <v>x</v>
      </c>
      <c r="L465" s="88" t="str">
        <f>IF($D465="","x",IF('BH (3)'!$B$13=1,SUMIFS(Lançamentos!$Q$5:$Q$1004,Lançamentos!$K$5:$K$1004,$D465,Lançamentos!$U$5:$U$1004,L$5,Lançamentos!$W$5:$W$1004,'BH (3)'!$C$14),SUMIFS(Lançamentos!$Q$5:$Q$1004,Lançamentos!$J$5:$J$1004,$D465,Lançamentos!$U$5:$U$1004,L$5,Lançamentos!$W$5:$W$1004,'BH (3)'!$C$14)))</f>
        <v>x</v>
      </c>
      <c r="M465" s="88" t="str">
        <f>IF($D465="","x",IF('BH (3)'!$B$13=1,SUMIFS(Lançamentos!$Q$5:$Q$1004,Lançamentos!$K$5:$K$1004,$D465,Lançamentos!$U$5:$U$1004,M$5,Lançamentos!$W$5:$W$1004,'BH (3)'!$C$14),SUMIFS(Lançamentos!$Q$5:$Q$1004,Lançamentos!$J$5:$J$1004,$D465,Lançamentos!$U$5:$U$1004,M$5,Lançamentos!$W$5:$W$1004,'BH (3)'!$C$14)))</f>
        <v>x</v>
      </c>
      <c r="N465" s="88" t="str">
        <f>IF($D465="","x",IF('BH (3)'!$B$13=1,SUMIFS(Lançamentos!$Q$5:$Q$1004,Lançamentos!$K$5:$K$1004,$D465,Lançamentos!$U$5:$U$1004,N$5,Lançamentos!$W$5:$W$1004,'BH (3)'!$C$14),SUMIFS(Lançamentos!$Q$5:$Q$1004,Lançamentos!$J$5:$J$1004,$D465,Lançamentos!$U$5:$U$1004,N$5,Lançamentos!$W$5:$W$1004,'BH (3)'!$C$14)))</f>
        <v>x</v>
      </c>
      <c r="O465" s="88" t="str">
        <f>IF($D465="","x",IF('BH (3)'!$B$13=1,SUMIFS(Lançamentos!$Q$5:$Q$1004,Lançamentos!$K$5:$K$1004,$D465,Lançamentos!$U$5:$U$1004,O$5,Lançamentos!$W$5:$W$1004,'BH (3)'!$C$14),SUMIFS(Lançamentos!$Q$5:$Q$1004,Lançamentos!$J$5:$J$1004,$D465,Lançamentos!$U$5:$U$1004,O$5,Lançamentos!$W$5:$W$1004,'BH (3)'!$C$14)))</f>
        <v>x</v>
      </c>
      <c r="P465" s="88" t="str">
        <f>IF($D465="","x",IF('BH (3)'!$B$13=1,SUMIFS(Lançamentos!$Q$5:$Q$1004,Lançamentos!$K$5:$K$1004,$D465,Lançamentos!$U$5:$U$1004,P$5,Lançamentos!$W$5:$W$1004,'BH (3)'!$C$14),SUMIFS(Lançamentos!$Q$5:$Q$1004,Lançamentos!$J$5:$J$1004,$D465,Lançamentos!$U$5:$U$1004,P$5,Lançamentos!$W$5:$W$1004,'BH (3)'!$C$14)))</f>
        <v>x</v>
      </c>
      <c r="Q465" s="177" t="str">
        <f t="shared" si="15"/>
        <v/>
      </c>
    </row>
    <row r="466" spans="3:17" ht="45" customHeight="1" x14ac:dyDescent="0.25">
      <c r="C466" s="81" t="str">
        <f t="shared" si="14"/>
        <v/>
      </c>
      <c r="D466" s="170" t="str">
        <f>IF('BH (3)'!$B$13=1,IF(Adv!D464="","",Adv!D464),IF(Cli!D464="","",Cli!D464))</f>
        <v/>
      </c>
      <c r="E466" s="88" t="str">
        <f>IF($D466="","x",IF('BH (3)'!$B$13=1,SUMIFS(Lançamentos!$Q$5:$Q$1004,Lançamentos!$K$5:$K$1004,$D466,Lançamentos!$U$5:$U$1004,E$5,Lançamentos!$W$5:$W$1004,'BH (3)'!$C$14),SUMIFS(Lançamentos!$Q$5:$Q$1004,Lançamentos!$J$5:$J$1004,$D466,Lançamentos!$U$5:$U$1004,E$5,Lançamentos!$W$5:$W$1004,'BH (3)'!$C$14)))</f>
        <v>x</v>
      </c>
      <c r="F466" s="88" t="str">
        <f>IF($D466="","x",IF('BH (3)'!$B$13=1,SUMIFS(Lançamentos!$Q$5:$Q$1004,Lançamentos!$K$5:$K$1004,$D466,Lançamentos!$U$5:$U$1004,F$5,Lançamentos!$W$5:$W$1004,'BH (3)'!$C$14),SUMIFS(Lançamentos!$Q$5:$Q$1004,Lançamentos!$J$5:$J$1004,$D466,Lançamentos!$U$5:$U$1004,F$5,Lançamentos!$W$5:$W$1004,'BH (3)'!$C$14)))</f>
        <v>x</v>
      </c>
      <c r="G466" s="88" t="str">
        <f>IF($D466="","x",IF('BH (3)'!$B$13=1,SUMIFS(Lançamentos!$Q$5:$Q$1004,Lançamentos!$K$5:$K$1004,$D466,Lançamentos!$U$5:$U$1004,G$5,Lançamentos!$W$5:$W$1004,'BH (3)'!$C$14),SUMIFS(Lançamentos!$Q$5:$Q$1004,Lançamentos!$J$5:$J$1004,$D466,Lançamentos!$U$5:$U$1004,G$5,Lançamentos!$W$5:$W$1004,'BH (3)'!$C$14)))</f>
        <v>x</v>
      </c>
      <c r="H466" s="88" t="str">
        <f>IF($D466="","x",IF('BH (3)'!$B$13=1,SUMIFS(Lançamentos!$Q$5:$Q$1004,Lançamentos!$K$5:$K$1004,$D466,Lançamentos!$U$5:$U$1004,H$5,Lançamentos!$W$5:$W$1004,'BH (3)'!$C$14),SUMIFS(Lançamentos!$Q$5:$Q$1004,Lançamentos!$J$5:$J$1004,$D466,Lançamentos!$U$5:$U$1004,H$5,Lançamentos!$W$5:$W$1004,'BH (3)'!$C$14)))</f>
        <v>x</v>
      </c>
      <c r="I466" s="88" t="str">
        <f>IF($D466="","x",IF('BH (3)'!$B$13=1,SUMIFS(Lançamentos!$Q$5:$Q$1004,Lançamentos!$K$5:$K$1004,$D466,Lançamentos!$U$5:$U$1004,I$5,Lançamentos!$W$5:$W$1004,'BH (3)'!$C$14),SUMIFS(Lançamentos!$Q$5:$Q$1004,Lançamentos!$J$5:$J$1004,$D466,Lançamentos!$U$5:$U$1004,I$5,Lançamentos!$W$5:$W$1004,'BH (3)'!$C$14)))</f>
        <v>x</v>
      </c>
      <c r="J466" s="88" t="str">
        <f>IF($D466="","x",IF('BH (3)'!$B$13=1,SUMIFS(Lançamentos!$Q$5:$Q$1004,Lançamentos!$K$5:$K$1004,$D466,Lançamentos!$U$5:$U$1004,J$5,Lançamentos!$W$5:$W$1004,'BH (3)'!$C$14),SUMIFS(Lançamentos!$Q$5:$Q$1004,Lançamentos!$J$5:$J$1004,$D466,Lançamentos!$U$5:$U$1004,J$5,Lançamentos!$W$5:$W$1004,'BH (3)'!$C$14)))</f>
        <v>x</v>
      </c>
      <c r="K466" s="88" t="str">
        <f>IF($D466="","x",IF('BH (3)'!$B$13=1,SUMIFS(Lançamentos!$Q$5:$Q$1004,Lançamentos!$K$5:$K$1004,$D466,Lançamentos!$U$5:$U$1004,K$5,Lançamentos!$W$5:$W$1004,'BH (3)'!$C$14),SUMIFS(Lançamentos!$Q$5:$Q$1004,Lançamentos!$J$5:$J$1004,$D466,Lançamentos!$U$5:$U$1004,K$5,Lançamentos!$W$5:$W$1004,'BH (3)'!$C$14)))</f>
        <v>x</v>
      </c>
      <c r="L466" s="88" t="str">
        <f>IF($D466="","x",IF('BH (3)'!$B$13=1,SUMIFS(Lançamentos!$Q$5:$Q$1004,Lançamentos!$K$5:$K$1004,$D466,Lançamentos!$U$5:$U$1004,L$5,Lançamentos!$W$5:$W$1004,'BH (3)'!$C$14),SUMIFS(Lançamentos!$Q$5:$Q$1004,Lançamentos!$J$5:$J$1004,$D466,Lançamentos!$U$5:$U$1004,L$5,Lançamentos!$W$5:$W$1004,'BH (3)'!$C$14)))</f>
        <v>x</v>
      </c>
      <c r="M466" s="88" t="str">
        <f>IF($D466="","x",IF('BH (3)'!$B$13=1,SUMIFS(Lançamentos!$Q$5:$Q$1004,Lançamentos!$K$5:$K$1004,$D466,Lançamentos!$U$5:$U$1004,M$5,Lançamentos!$W$5:$W$1004,'BH (3)'!$C$14),SUMIFS(Lançamentos!$Q$5:$Q$1004,Lançamentos!$J$5:$J$1004,$D466,Lançamentos!$U$5:$U$1004,M$5,Lançamentos!$W$5:$W$1004,'BH (3)'!$C$14)))</f>
        <v>x</v>
      </c>
      <c r="N466" s="88" t="str">
        <f>IF($D466="","x",IF('BH (3)'!$B$13=1,SUMIFS(Lançamentos!$Q$5:$Q$1004,Lançamentos!$K$5:$K$1004,$D466,Lançamentos!$U$5:$U$1004,N$5,Lançamentos!$W$5:$W$1004,'BH (3)'!$C$14),SUMIFS(Lançamentos!$Q$5:$Q$1004,Lançamentos!$J$5:$J$1004,$D466,Lançamentos!$U$5:$U$1004,N$5,Lançamentos!$W$5:$W$1004,'BH (3)'!$C$14)))</f>
        <v>x</v>
      </c>
      <c r="O466" s="88" t="str">
        <f>IF($D466="","x",IF('BH (3)'!$B$13=1,SUMIFS(Lançamentos!$Q$5:$Q$1004,Lançamentos!$K$5:$K$1004,$D466,Lançamentos!$U$5:$U$1004,O$5,Lançamentos!$W$5:$W$1004,'BH (3)'!$C$14),SUMIFS(Lançamentos!$Q$5:$Q$1004,Lançamentos!$J$5:$J$1004,$D466,Lançamentos!$U$5:$U$1004,O$5,Lançamentos!$W$5:$W$1004,'BH (3)'!$C$14)))</f>
        <v>x</v>
      </c>
      <c r="P466" s="88" t="str">
        <f>IF($D466="","x",IF('BH (3)'!$B$13=1,SUMIFS(Lançamentos!$Q$5:$Q$1004,Lançamentos!$K$5:$K$1004,$D466,Lançamentos!$U$5:$U$1004,P$5,Lançamentos!$W$5:$W$1004,'BH (3)'!$C$14),SUMIFS(Lançamentos!$Q$5:$Q$1004,Lançamentos!$J$5:$J$1004,$D466,Lançamentos!$U$5:$U$1004,P$5,Lançamentos!$W$5:$W$1004,'BH (3)'!$C$14)))</f>
        <v>x</v>
      </c>
      <c r="Q466" s="177" t="str">
        <f t="shared" si="15"/>
        <v/>
      </c>
    </row>
    <row r="467" spans="3:17" ht="45" customHeight="1" x14ac:dyDescent="0.25">
      <c r="C467" s="81" t="str">
        <f t="shared" si="14"/>
        <v/>
      </c>
      <c r="D467" s="170" t="str">
        <f>IF('BH (3)'!$B$13=1,IF(Adv!D465="","",Adv!D465),IF(Cli!D465="","",Cli!D465))</f>
        <v/>
      </c>
      <c r="E467" s="88" t="str">
        <f>IF($D467="","x",IF('BH (3)'!$B$13=1,SUMIFS(Lançamentos!$Q$5:$Q$1004,Lançamentos!$K$5:$K$1004,$D467,Lançamentos!$U$5:$U$1004,E$5,Lançamentos!$W$5:$W$1004,'BH (3)'!$C$14),SUMIFS(Lançamentos!$Q$5:$Q$1004,Lançamentos!$J$5:$J$1004,$D467,Lançamentos!$U$5:$U$1004,E$5,Lançamentos!$W$5:$W$1004,'BH (3)'!$C$14)))</f>
        <v>x</v>
      </c>
      <c r="F467" s="88" t="str">
        <f>IF($D467="","x",IF('BH (3)'!$B$13=1,SUMIFS(Lançamentos!$Q$5:$Q$1004,Lançamentos!$K$5:$K$1004,$D467,Lançamentos!$U$5:$U$1004,F$5,Lançamentos!$W$5:$W$1004,'BH (3)'!$C$14),SUMIFS(Lançamentos!$Q$5:$Q$1004,Lançamentos!$J$5:$J$1004,$D467,Lançamentos!$U$5:$U$1004,F$5,Lançamentos!$W$5:$W$1004,'BH (3)'!$C$14)))</f>
        <v>x</v>
      </c>
      <c r="G467" s="88" t="str">
        <f>IF($D467="","x",IF('BH (3)'!$B$13=1,SUMIFS(Lançamentos!$Q$5:$Q$1004,Lançamentos!$K$5:$K$1004,$D467,Lançamentos!$U$5:$U$1004,G$5,Lançamentos!$W$5:$W$1004,'BH (3)'!$C$14),SUMIFS(Lançamentos!$Q$5:$Q$1004,Lançamentos!$J$5:$J$1004,$D467,Lançamentos!$U$5:$U$1004,G$5,Lançamentos!$W$5:$W$1004,'BH (3)'!$C$14)))</f>
        <v>x</v>
      </c>
      <c r="H467" s="88" t="str">
        <f>IF($D467="","x",IF('BH (3)'!$B$13=1,SUMIFS(Lançamentos!$Q$5:$Q$1004,Lançamentos!$K$5:$K$1004,$D467,Lançamentos!$U$5:$U$1004,H$5,Lançamentos!$W$5:$W$1004,'BH (3)'!$C$14),SUMIFS(Lançamentos!$Q$5:$Q$1004,Lançamentos!$J$5:$J$1004,$D467,Lançamentos!$U$5:$U$1004,H$5,Lançamentos!$W$5:$W$1004,'BH (3)'!$C$14)))</f>
        <v>x</v>
      </c>
      <c r="I467" s="88" t="str">
        <f>IF($D467="","x",IF('BH (3)'!$B$13=1,SUMIFS(Lançamentos!$Q$5:$Q$1004,Lançamentos!$K$5:$K$1004,$D467,Lançamentos!$U$5:$U$1004,I$5,Lançamentos!$W$5:$W$1004,'BH (3)'!$C$14),SUMIFS(Lançamentos!$Q$5:$Q$1004,Lançamentos!$J$5:$J$1004,$D467,Lançamentos!$U$5:$U$1004,I$5,Lançamentos!$W$5:$W$1004,'BH (3)'!$C$14)))</f>
        <v>x</v>
      </c>
      <c r="J467" s="88" t="str">
        <f>IF($D467="","x",IF('BH (3)'!$B$13=1,SUMIFS(Lançamentos!$Q$5:$Q$1004,Lançamentos!$K$5:$K$1004,$D467,Lançamentos!$U$5:$U$1004,J$5,Lançamentos!$W$5:$W$1004,'BH (3)'!$C$14),SUMIFS(Lançamentos!$Q$5:$Q$1004,Lançamentos!$J$5:$J$1004,$D467,Lançamentos!$U$5:$U$1004,J$5,Lançamentos!$W$5:$W$1004,'BH (3)'!$C$14)))</f>
        <v>x</v>
      </c>
      <c r="K467" s="88" t="str">
        <f>IF($D467="","x",IF('BH (3)'!$B$13=1,SUMIFS(Lançamentos!$Q$5:$Q$1004,Lançamentos!$K$5:$K$1004,$D467,Lançamentos!$U$5:$U$1004,K$5,Lançamentos!$W$5:$W$1004,'BH (3)'!$C$14),SUMIFS(Lançamentos!$Q$5:$Q$1004,Lançamentos!$J$5:$J$1004,$D467,Lançamentos!$U$5:$U$1004,K$5,Lançamentos!$W$5:$W$1004,'BH (3)'!$C$14)))</f>
        <v>x</v>
      </c>
      <c r="L467" s="88" t="str">
        <f>IF($D467="","x",IF('BH (3)'!$B$13=1,SUMIFS(Lançamentos!$Q$5:$Q$1004,Lançamentos!$K$5:$K$1004,$D467,Lançamentos!$U$5:$U$1004,L$5,Lançamentos!$W$5:$W$1004,'BH (3)'!$C$14),SUMIFS(Lançamentos!$Q$5:$Q$1004,Lançamentos!$J$5:$J$1004,$D467,Lançamentos!$U$5:$U$1004,L$5,Lançamentos!$W$5:$W$1004,'BH (3)'!$C$14)))</f>
        <v>x</v>
      </c>
      <c r="M467" s="88" t="str">
        <f>IF($D467="","x",IF('BH (3)'!$B$13=1,SUMIFS(Lançamentos!$Q$5:$Q$1004,Lançamentos!$K$5:$K$1004,$D467,Lançamentos!$U$5:$U$1004,M$5,Lançamentos!$W$5:$W$1004,'BH (3)'!$C$14),SUMIFS(Lançamentos!$Q$5:$Q$1004,Lançamentos!$J$5:$J$1004,$D467,Lançamentos!$U$5:$U$1004,M$5,Lançamentos!$W$5:$W$1004,'BH (3)'!$C$14)))</f>
        <v>x</v>
      </c>
      <c r="N467" s="88" t="str">
        <f>IF($D467="","x",IF('BH (3)'!$B$13=1,SUMIFS(Lançamentos!$Q$5:$Q$1004,Lançamentos!$K$5:$K$1004,$D467,Lançamentos!$U$5:$U$1004,N$5,Lançamentos!$W$5:$W$1004,'BH (3)'!$C$14),SUMIFS(Lançamentos!$Q$5:$Q$1004,Lançamentos!$J$5:$J$1004,$D467,Lançamentos!$U$5:$U$1004,N$5,Lançamentos!$W$5:$W$1004,'BH (3)'!$C$14)))</f>
        <v>x</v>
      </c>
      <c r="O467" s="88" t="str">
        <f>IF($D467="","x",IF('BH (3)'!$B$13=1,SUMIFS(Lançamentos!$Q$5:$Q$1004,Lançamentos!$K$5:$K$1004,$D467,Lançamentos!$U$5:$U$1004,O$5,Lançamentos!$W$5:$W$1004,'BH (3)'!$C$14),SUMIFS(Lançamentos!$Q$5:$Q$1004,Lançamentos!$J$5:$J$1004,$D467,Lançamentos!$U$5:$U$1004,O$5,Lançamentos!$W$5:$W$1004,'BH (3)'!$C$14)))</f>
        <v>x</v>
      </c>
      <c r="P467" s="88" t="str">
        <f>IF($D467="","x",IF('BH (3)'!$B$13=1,SUMIFS(Lançamentos!$Q$5:$Q$1004,Lançamentos!$K$5:$K$1004,$D467,Lançamentos!$U$5:$U$1004,P$5,Lançamentos!$W$5:$W$1004,'BH (3)'!$C$14),SUMIFS(Lançamentos!$Q$5:$Q$1004,Lançamentos!$J$5:$J$1004,$D467,Lançamentos!$U$5:$U$1004,P$5,Lançamentos!$W$5:$W$1004,'BH (3)'!$C$14)))</f>
        <v>x</v>
      </c>
      <c r="Q467" s="177" t="str">
        <f t="shared" si="15"/>
        <v/>
      </c>
    </row>
    <row r="468" spans="3:17" ht="45" customHeight="1" x14ac:dyDescent="0.25">
      <c r="C468" s="81" t="str">
        <f t="shared" si="14"/>
        <v/>
      </c>
      <c r="D468" s="170" t="str">
        <f>IF('BH (3)'!$B$13=1,IF(Adv!D466="","",Adv!D466),IF(Cli!D466="","",Cli!D466))</f>
        <v/>
      </c>
      <c r="E468" s="88" t="str">
        <f>IF($D468="","x",IF('BH (3)'!$B$13=1,SUMIFS(Lançamentos!$Q$5:$Q$1004,Lançamentos!$K$5:$K$1004,$D468,Lançamentos!$U$5:$U$1004,E$5,Lançamentos!$W$5:$W$1004,'BH (3)'!$C$14),SUMIFS(Lançamentos!$Q$5:$Q$1004,Lançamentos!$J$5:$J$1004,$D468,Lançamentos!$U$5:$U$1004,E$5,Lançamentos!$W$5:$W$1004,'BH (3)'!$C$14)))</f>
        <v>x</v>
      </c>
      <c r="F468" s="88" t="str">
        <f>IF($D468="","x",IF('BH (3)'!$B$13=1,SUMIFS(Lançamentos!$Q$5:$Q$1004,Lançamentos!$K$5:$K$1004,$D468,Lançamentos!$U$5:$U$1004,F$5,Lançamentos!$W$5:$W$1004,'BH (3)'!$C$14),SUMIFS(Lançamentos!$Q$5:$Q$1004,Lançamentos!$J$5:$J$1004,$D468,Lançamentos!$U$5:$U$1004,F$5,Lançamentos!$W$5:$W$1004,'BH (3)'!$C$14)))</f>
        <v>x</v>
      </c>
      <c r="G468" s="88" t="str">
        <f>IF($D468="","x",IF('BH (3)'!$B$13=1,SUMIFS(Lançamentos!$Q$5:$Q$1004,Lançamentos!$K$5:$K$1004,$D468,Lançamentos!$U$5:$U$1004,G$5,Lançamentos!$W$5:$W$1004,'BH (3)'!$C$14),SUMIFS(Lançamentos!$Q$5:$Q$1004,Lançamentos!$J$5:$J$1004,$D468,Lançamentos!$U$5:$U$1004,G$5,Lançamentos!$W$5:$W$1004,'BH (3)'!$C$14)))</f>
        <v>x</v>
      </c>
      <c r="H468" s="88" t="str">
        <f>IF($D468="","x",IF('BH (3)'!$B$13=1,SUMIFS(Lançamentos!$Q$5:$Q$1004,Lançamentos!$K$5:$K$1004,$D468,Lançamentos!$U$5:$U$1004,H$5,Lançamentos!$W$5:$W$1004,'BH (3)'!$C$14),SUMIFS(Lançamentos!$Q$5:$Q$1004,Lançamentos!$J$5:$J$1004,$D468,Lançamentos!$U$5:$U$1004,H$5,Lançamentos!$W$5:$W$1004,'BH (3)'!$C$14)))</f>
        <v>x</v>
      </c>
      <c r="I468" s="88" t="str">
        <f>IF($D468="","x",IF('BH (3)'!$B$13=1,SUMIFS(Lançamentos!$Q$5:$Q$1004,Lançamentos!$K$5:$K$1004,$D468,Lançamentos!$U$5:$U$1004,I$5,Lançamentos!$W$5:$W$1004,'BH (3)'!$C$14),SUMIFS(Lançamentos!$Q$5:$Q$1004,Lançamentos!$J$5:$J$1004,$D468,Lançamentos!$U$5:$U$1004,I$5,Lançamentos!$W$5:$W$1004,'BH (3)'!$C$14)))</f>
        <v>x</v>
      </c>
      <c r="J468" s="88" t="str">
        <f>IF($D468="","x",IF('BH (3)'!$B$13=1,SUMIFS(Lançamentos!$Q$5:$Q$1004,Lançamentos!$K$5:$K$1004,$D468,Lançamentos!$U$5:$U$1004,J$5,Lançamentos!$W$5:$W$1004,'BH (3)'!$C$14),SUMIFS(Lançamentos!$Q$5:$Q$1004,Lançamentos!$J$5:$J$1004,$D468,Lançamentos!$U$5:$U$1004,J$5,Lançamentos!$W$5:$W$1004,'BH (3)'!$C$14)))</f>
        <v>x</v>
      </c>
      <c r="K468" s="88" t="str">
        <f>IF($D468="","x",IF('BH (3)'!$B$13=1,SUMIFS(Lançamentos!$Q$5:$Q$1004,Lançamentos!$K$5:$K$1004,$D468,Lançamentos!$U$5:$U$1004,K$5,Lançamentos!$W$5:$W$1004,'BH (3)'!$C$14),SUMIFS(Lançamentos!$Q$5:$Q$1004,Lançamentos!$J$5:$J$1004,$D468,Lançamentos!$U$5:$U$1004,K$5,Lançamentos!$W$5:$W$1004,'BH (3)'!$C$14)))</f>
        <v>x</v>
      </c>
      <c r="L468" s="88" t="str">
        <f>IF($D468="","x",IF('BH (3)'!$B$13=1,SUMIFS(Lançamentos!$Q$5:$Q$1004,Lançamentos!$K$5:$K$1004,$D468,Lançamentos!$U$5:$U$1004,L$5,Lançamentos!$W$5:$W$1004,'BH (3)'!$C$14),SUMIFS(Lançamentos!$Q$5:$Q$1004,Lançamentos!$J$5:$J$1004,$D468,Lançamentos!$U$5:$U$1004,L$5,Lançamentos!$W$5:$W$1004,'BH (3)'!$C$14)))</f>
        <v>x</v>
      </c>
      <c r="M468" s="88" t="str">
        <f>IF($D468="","x",IF('BH (3)'!$B$13=1,SUMIFS(Lançamentos!$Q$5:$Q$1004,Lançamentos!$K$5:$K$1004,$D468,Lançamentos!$U$5:$U$1004,M$5,Lançamentos!$W$5:$W$1004,'BH (3)'!$C$14),SUMIFS(Lançamentos!$Q$5:$Q$1004,Lançamentos!$J$5:$J$1004,$D468,Lançamentos!$U$5:$U$1004,M$5,Lançamentos!$W$5:$W$1004,'BH (3)'!$C$14)))</f>
        <v>x</v>
      </c>
      <c r="N468" s="88" t="str">
        <f>IF($D468="","x",IF('BH (3)'!$B$13=1,SUMIFS(Lançamentos!$Q$5:$Q$1004,Lançamentos!$K$5:$K$1004,$D468,Lançamentos!$U$5:$U$1004,N$5,Lançamentos!$W$5:$W$1004,'BH (3)'!$C$14),SUMIFS(Lançamentos!$Q$5:$Q$1004,Lançamentos!$J$5:$J$1004,$D468,Lançamentos!$U$5:$U$1004,N$5,Lançamentos!$W$5:$W$1004,'BH (3)'!$C$14)))</f>
        <v>x</v>
      </c>
      <c r="O468" s="88" t="str">
        <f>IF($D468="","x",IF('BH (3)'!$B$13=1,SUMIFS(Lançamentos!$Q$5:$Q$1004,Lançamentos!$K$5:$K$1004,$D468,Lançamentos!$U$5:$U$1004,O$5,Lançamentos!$W$5:$W$1004,'BH (3)'!$C$14),SUMIFS(Lançamentos!$Q$5:$Q$1004,Lançamentos!$J$5:$J$1004,$D468,Lançamentos!$U$5:$U$1004,O$5,Lançamentos!$W$5:$W$1004,'BH (3)'!$C$14)))</f>
        <v>x</v>
      </c>
      <c r="P468" s="88" t="str">
        <f>IF($D468="","x",IF('BH (3)'!$B$13=1,SUMIFS(Lançamentos!$Q$5:$Q$1004,Lançamentos!$K$5:$K$1004,$D468,Lançamentos!$U$5:$U$1004,P$5,Lançamentos!$W$5:$W$1004,'BH (3)'!$C$14),SUMIFS(Lançamentos!$Q$5:$Q$1004,Lançamentos!$J$5:$J$1004,$D468,Lançamentos!$U$5:$U$1004,P$5,Lançamentos!$W$5:$W$1004,'BH (3)'!$C$14)))</f>
        <v>x</v>
      </c>
      <c r="Q468" s="177" t="str">
        <f t="shared" si="15"/>
        <v/>
      </c>
    </row>
    <row r="469" spans="3:17" ht="45" customHeight="1" x14ac:dyDescent="0.25">
      <c r="C469" s="81" t="str">
        <f t="shared" si="14"/>
        <v/>
      </c>
      <c r="D469" s="170" t="str">
        <f>IF('BH (3)'!$B$13=1,IF(Adv!D467="","",Adv!D467),IF(Cli!D467="","",Cli!D467))</f>
        <v/>
      </c>
      <c r="E469" s="88" t="str">
        <f>IF($D469="","x",IF('BH (3)'!$B$13=1,SUMIFS(Lançamentos!$Q$5:$Q$1004,Lançamentos!$K$5:$K$1004,$D469,Lançamentos!$U$5:$U$1004,E$5,Lançamentos!$W$5:$W$1004,'BH (3)'!$C$14),SUMIFS(Lançamentos!$Q$5:$Q$1004,Lançamentos!$J$5:$J$1004,$D469,Lançamentos!$U$5:$U$1004,E$5,Lançamentos!$W$5:$W$1004,'BH (3)'!$C$14)))</f>
        <v>x</v>
      </c>
      <c r="F469" s="88" t="str">
        <f>IF($D469="","x",IF('BH (3)'!$B$13=1,SUMIFS(Lançamentos!$Q$5:$Q$1004,Lançamentos!$K$5:$K$1004,$D469,Lançamentos!$U$5:$U$1004,F$5,Lançamentos!$W$5:$W$1004,'BH (3)'!$C$14),SUMIFS(Lançamentos!$Q$5:$Q$1004,Lançamentos!$J$5:$J$1004,$D469,Lançamentos!$U$5:$U$1004,F$5,Lançamentos!$W$5:$W$1004,'BH (3)'!$C$14)))</f>
        <v>x</v>
      </c>
      <c r="G469" s="88" t="str">
        <f>IF($D469="","x",IF('BH (3)'!$B$13=1,SUMIFS(Lançamentos!$Q$5:$Q$1004,Lançamentos!$K$5:$K$1004,$D469,Lançamentos!$U$5:$U$1004,G$5,Lançamentos!$W$5:$W$1004,'BH (3)'!$C$14),SUMIFS(Lançamentos!$Q$5:$Q$1004,Lançamentos!$J$5:$J$1004,$D469,Lançamentos!$U$5:$U$1004,G$5,Lançamentos!$W$5:$W$1004,'BH (3)'!$C$14)))</f>
        <v>x</v>
      </c>
      <c r="H469" s="88" t="str">
        <f>IF($D469="","x",IF('BH (3)'!$B$13=1,SUMIFS(Lançamentos!$Q$5:$Q$1004,Lançamentos!$K$5:$K$1004,$D469,Lançamentos!$U$5:$U$1004,H$5,Lançamentos!$W$5:$W$1004,'BH (3)'!$C$14),SUMIFS(Lançamentos!$Q$5:$Q$1004,Lançamentos!$J$5:$J$1004,$D469,Lançamentos!$U$5:$U$1004,H$5,Lançamentos!$W$5:$W$1004,'BH (3)'!$C$14)))</f>
        <v>x</v>
      </c>
      <c r="I469" s="88" t="str">
        <f>IF($D469="","x",IF('BH (3)'!$B$13=1,SUMIFS(Lançamentos!$Q$5:$Q$1004,Lançamentos!$K$5:$K$1004,$D469,Lançamentos!$U$5:$U$1004,I$5,Lançamentos!$W$5:$W$1004,'BH (3)'!$C$14),SUMIFS(Lançamentos!$Q$5:$Q$1004,Lançamentos!$J$5:$J$1004,$D469,Lançamentos!$U$5:$U$1004,I$5,Lançamentos!$W$5:$W$1004,'BH (3)'!$C$14)))</f>
        <v>x</v>
      </c>
      <c r="J469" s="88" t="str">
        <f>IF($D469="","x",IF('BH (3)'!$B$13=1,SUMIFS(Lançamentos!$Q$5:$Q$1004,Lançamentos!$K$5:$K$1004,$D469,Lançamentos!$U$5:$U$1004,J$5,Lançamentos!$W$5:$W$1004,'BH (3)'!$C$14),SUMIFS(Lançamentos!$Q$5:$Q$1004,Lançamentos!$J$5:$J$1004,$D469,Lançamentos!$U$5:$U$1004,J$5,Lançamentos!$W$5:$W$1004,'BH (3)'!$C$14)))</f>
        <v>x</v>
      </c>
      <c r="K469" s="88" t="str">
        <f>IF($D469="","x",IF('BH (3)'!$B$13=1,SUMIFS(Lançamentos!$Q$5:$Q$1004,Lançamentos!$K$5:$K$1004,$D469,Lançamentos!$U$5:$U$1004,K$5,Lançamentos!$W$5:$W$1004,'BH (3)'!$C$14),SUMIFS(Lançamentos!$Q$5:$Q$1004,Lançamentos!$J$5:$J$1004,$D469,Lançamentos!$U$5:$U$1004,K$5,Lançamentos!$W$5:$W$1004,'BH (3)'!$C$14)))</f>
        <v>x</v>
      </c>
      <c r="L469" s="88" t="str">
        <f>IF($D469="","x",IF('BH (3)'!$B$13=1,SUMIFS(Lançamentos!$Q$5:$Q$1004,Lançamentos!$K$5:$K$1004,$D469,Lançamentos!$U$5:$U$1004,L$5,Lançamentos!$W$5:$W$1004,'BH (3)'!$C$14),SUMIFS(Lançamentos!$Q$5:$Q$1004,Lançamentos!$J$5:$J$1004,$D469,Lançamentos!$U$5:$U$1004,L$5,Lançamentos!$W$5:$W$1004,'BH (3)'!$C$14)))</f>
        <v>x</v>
      </c>
      <c r="M469" s="88" t="str">
        <f>IF($D469="","x",IF('BH (3)'!$B$13=1,SUMIFS(Lançamentos!$Q$5:$Q$1004,Lançamentos!$K$5:$K$1004,$D469,Lançamentos!$U$5:$U$1004,M$5,Lançamentos!$W$5:$W$1004,'BH (3)'!$C$14),SUMIFS(Lançamentos!$Q$5:$Q$1004,Lançamentos!$J$5:$J$1004,$D469,Lançamentos!$U$5:$U$1004,M$5,Lançamentos!$W$5:$W$1004,'BH (3)'!$C$14)))</f>
        <v>x</v>
      </c>
      <c r="N469" s="88" t="str">
        <f>IF($D469="","x",IF('BH (3)'!$B$13=1,SUMIFS(Lançamentos!$Q$5:$Q$1004,Lançamentos!$K$5:$K$1004,$D469,Lançamentos!$U$5:$U$1004,N$5,Lançamentos!$W$5:$W$1004,'BH (3)'!$C$14),SUMIFS(Lançamentos!$Q$5:$Q$1004,Lançamentos!$J$5:$J$1004,$D469,Lançamentos!$U$5:$U$1004,N$5,Lançamentos!$W$5:$W$1004,'BH (3)'!$C$14)))</f>
        <v>x</v>
      </c>
      <c r="O469" s="88" t="str">
        <f>IF($D469="","x",IF('BH (3)'!$B$13=1,SUMIFS(Lançamentos!$Q$5:$Q$1004,Lançamentos!$K$5:$K$1004,$D469,Lançamentos!$U$5:$U$1004,O$5,Lançamentos!$W$5:$W$1004,'BH (3)'!$C$14),SUMIFS(Lançamentos!$Q$5:$Q$1004,Lançamentos!$J$5:$J$1004,$D469,Lançamentos!$U$5:$U$1004,O$5,Lançamentos!$W$5:$W$1004,'BH (3)'!$C$14)))</f>
        <v>x</v>
      </c>
      <c r="P469" s="88" t="str">
        <f>IF($D469="","x",IF('BH (3)'!$B$13=1,SUMIFS(Lançamentos!$Q$5:$Q$1004,Lançamentos!$K$5:$K$1004,$D469,Lançamentos!$U$5:$U$1004,P$5,Lançamentos!$W$5:$W$1004,'BH (3)'!$C$14),SUMIFS(Lançamentos!$Q$5:$Q$1004,Lançamentos!$J$5:$J$1004,$D469,Lançamentos!$U$5:$U$1004,P$5,Lançamentos!$W$5:$W$1004,'BH (3)'!$C$14)))</f>
        <v>x</v>
      </c>
      <c r="Q469" s="177" t="str">
        <f t="shared" si="15"/>
        <v/>
      </c>
    </row>
    <row r="470" spans="3:17" ht="45" customHeight="1" x14ac:dyDescent="0.25">
      <c r="C470" s="81" t="str">
        <f t="shared" si="14"/>
        <v/>
      </c>
      <c r="D470" s="170" t="str">
        <f>IF('BH (3)'!$B$13=1,IF(Adv!D468="","",Adv!D468),IF(Cli!D468="","",Cli!D468))</f>
        <v/>
      </c>
      <c r="E470" s="88" t="str">
        <f>IF($D470="","x",IF('BH (3)'!$B$13=1,SUMIFS(Lançamentos!$Q$5:$Q$1004,Lançamentos!$K$5:$K$1004,$D470,Lançamentos!$U$5:$U$1004,E$5,Lançamentos!$W$5:$W$1004,'BH (3)'!$C$14),SUMIFS(Lançamentos!$Q$5:$Q$1004,Lançamentos!$J$5:$J$1004,$D470,Lançamentos!$U$5:$U$1004,E$5,Lançamentos!$W$5:$W$1004,'BH (3)'!$C$14)))</f>
        <v>x</v>
      </c>
      <c r="F470" s="88" t="str">
        <f>IF($D470="","x",IF('BH (3)'!$B$13=1,SUMIFS(Lançamentos!$Q$5:$Q$1004,Lançamentos!$K$5:$K$1004,$D470,Lançamentos!$U$5:$U$1004,F$5,Lançamentos!$W$5:$W$1004,'BH (3)'!$C$14),SUMIFS(Lançamentos!$Q$5:$Q$1004,Lançamentos!$J$5:$J$1004,$D470,Lançamentos!$U$5:$U$1004,F$5,Lançamentos!$W$5:$W$1004,'BH (3)'!$C$14)))</f>
        <v>x</v>
      </c>
      <c r="G470" s="88" t="str">
        <f>IF($D470="","x",IF('BH (3)'!$B$13=1,SUMIFS(Lançamentos!$Q$5:$Q$1004,Lançamentos!$K$5:$K$1004,$D470,Lançamentos!$U$5:$U$1004,G$5,Lançamentos!$W$5:$W$1004,'BH (3)'!$C$14),SUMIFS(Lançamentos!$Q$5:$Q$1004,Lançamentos!$J$5:$J$1004,$D470,Lançamentos!$U$5:$U$1004,G$5,Lançamentos!$W$5:$W$1004,'BH (3)'!$C$14)))</f>
        <v>x</v>
      </c>
      <c r="H470" s="88" t="str">
        <f>IF($D470="","x",IF('BH (3)'!$B$13=1,SUMIFS(Lançamentos!$Q$5:$Q$1004,Lançamentos!$K$5:$K$1004,$D470,Lançamentos!$U$5:$U$1004,H$5,Lançamentos!$W$5:$W$1004,'BH (3)'!$C$14),SUMIFS(Lançamentos!$Q$5:$Q$1004,Lançamentos!$J$5:$J$1004,$D470,Lançamentos!$U$5:$U$1004,H$5,Lançamentos!$W$5:$W$1004,'BH (3)'!$C$14)))</f>
        <v>x</v>
      </c>
      <c r="I470" s="88" t="str">
        <f>IF($D470="","x",IF('BH (3)'!$B$13=1,SUMIFS(Lançamentos!$Q$5:$Q$1004,Lançamentos!$K$5:$K$1004,$D470,Lançamentos!$U$5:$U$1004,I$5,Lançamentos!$W$5:$W$1004,'BH (3)'!$C$14),SUMIFS(Lançamentos!$Q$5:$Q$1004,Lançamentos!$J$5:$J$1004,$D470,Lançamentos!$U$5:$U$1004,I$5,Lançamentos!$W$5:$W$1004,'BH (3)'!$C$14)))</f>
        <v>x</v>
      </c>
      <c r="J470" s="88" t="str">
        <f>IF($D470="","x",IF('BH (3)'!$B$13=1,SUMIFS(Lançamentos!$Q$5:$Q$1004,Lançamentos!$K$5:$K$1004,$D470,Lançamentos!$U$5:$U$1004,J$5,Lançamentos!$W$5:$W$1004,'BH (3)'!$C$14),SUMIFS(Lançamentos!$Q$5:$Q$1004,Lançamentos!$J$5:$J$1004,$D470,Lançamentos!$U$5:$U$1004,J$5,Lançamentos!$W$5:$W$1004,'BH (3)'!$C$14)))</f>
        <v>x</v>
      </c>
      <c r="K470" s="88" t="str">
        <f>IF($D470="","x",IF('BH (3)'!$B$13=1,SUMIFS(Lançamentos!$Q$5:$Q$1004,Lançamentos!$K$5:$K$1004,$D470,Lançamentos!$U$5:$U$1004,K$5,Lançamentos!$W$5:$W$1004,'BH (3)'!$C$14),SUMIFS(Lançamentos!$Q$5:$Q$1004,Lançamentos!$J$5:$J$1004,$D470,Lançamentos!$U$5:$U$1004,K$5,Lançamentos!$W$5:$W$1004,'BH (3)'!$C$14)))</f>
        <v>x</v>
      </c>
      <c r="L470" s="88" t="str">
        <f>IF($D470="","x",IF('BH (3)'!$B$13=1,SUMIFS(Lançamentos!$Q$5:$Q$1004,Lançamentos!$K$5:$K$1004,$D470,Lançamentos!$U$5:$U$1004,L$5,Lançamentos!$W$5:$W$1004,'BH (3)'!$C$14),SUMIFS(Lançamentos!$Q$5:$Q$1004,Lançamentos!$J$5:$J$1004,$D470,Lançamentos!$U$5:$U$1004,L$5,Lançamentos!$W$5:$W$1004,'BH (3)'!$C$14)))</f>
        <v>x</v>
      </c>
      <c r="M470" s="88" t="str">
        <f>IF($D470="","x",IF('BH (3)'!$B$13=1,SUMIFS(Lançamentos!$Q$5:$Q$1004,Lançamentos!$K$5:$K$1004,$D470,Lançamentos!$U$5:$U$1004,M$5,Lançamentos!$W$5:$W$1004,'BH (3)'!$C$14),SUMIFS(Lançamentos!$Q$5:$Q$1004,Lançamentos!$J$5:$J$1004,$D470,Lançamentos!$U$5:$U$1004,M$5,Lançamentos!$W$5:$W$1004,'BH (3)'!$C$14)))</f>
        <v>x</v>
      </c>
      <c r="N470" s="88" t="str">
        <f>IF($D470="","x",IF('BH (3)'!$B$13=1,SUMIFS(Lançamentos!$Q$5:$Q$1004,Lançamentos!$K$5:$K$1004,$D470,Lançamentos!$U$5:$U$1004,N$5,Lançamentos!$W$5:$W$1004,'BH (3)'!$C$14),SUMIFS(Lançamentos!$Q$5:$Q$1004,Lançamentos!$J$5:$J$1004,$D470,Lançamentos!$U$5:$U$1004,N$5,Lançamentos!$W$5:$W$1004,'BH (3)'!$C$14)))</f>
        <v>x</v>
      </c>
      <c r="O470" s="88" t="str">
        <f>IF($D470="","x",IF('BH (3)'!$B$13=1,SUMIFS(Lançamentos!$Q$5:$Q$1004,Lançamentos!$K$5:$K$1004,$D470,Lançamentos!$U$5:$U$1004,O$5,Lançamentos!$W$5:$W$1004,'BH (3)'!$C$14),SUMIFS(Lançamentos!$Q$5:$Q$1004,Lançamentos!$J$5:$J$1004,$D470,Lançamentos!$U$5:$U$1004,O$5,Lançamentos!$W$5:$W$1004,'BH (3)'!$C$14)))</f>
        <v>x</v>
      </c>
      <c r="P470" s="88" t="str">
        <f>IF($D470="","x",IF('BH (3)'!$B$13=1,SUMIFS(Lançamentos!$Q$5:$Q$1004,Lançamentos!$K$5:$K$1004,$D470,Lançamentos!$U$5:$U$1004,P$5,Lançamentos!$W$5:$W$1004,'BH (3)'!$C$14),SUMIFS(Lançamentos!$Q$5:$Q$1004,Lançamentos!$J$5:$J$1004,$D470,Lançamentos!$U$5:$U$1004,P$5,Lançamentos!$W$5:$W$1004,'BH (3)'!$C$14)))</f>
        <v>x</v>
      </c>
      <c r="Q470" s="177" t="str">
        <f t="shared" si="15"/>
        <v/>
      </c>
    </row>
    <row r="471" spans="3:17" ht="45" customHeight="1" x14ac:dyDescent="0.25">
      <c r="C471" s="81" t="str">
        <f t="shared" si="14"/>
        <v/>
      </c>
      <c r="D471" s="170" t="str">
        <f>IF('BH (3)'!$B$13=1,IF(Adv!D469="","",Adv!D469),IF(Cli!D469="","",Cli!D469))</f>
        <v/>
      </c>
      <c r="E471" s="88" t="str">
        <f>IF($D471="","x",IF('BH (3)'!$B$13=1,SUMIFS(Lançamentos!$Q$5:$Q$1004,Lançamentos!$K$5:$K$1004,$D471,Lançamentos!$U$5:$U$1004,E$5,Lançamentos!$W$5:$W$1004,'BH (3)'!$C$14),SUMIFS(Lançamentos!$Q$5:$Q$1004,Lançamentos!$J$5:$J$1004,$D471,Lançamentos!$U$5:$U$1004,E$5,Lançamentos!$W$5:$W$1004,'BH (3)'!$C$14)))</f>
        <v>x</v>
      </c>
      <c r="F471" s="88" t="str">
        <f>IF($D471="","x",IF('BH (3)'!$B$13=1,SUMIFS(Lançamentos!$Q$5:$Q$1004,Lançamentos!$K$5:$K$1004,$D471,Lançamentos!$U$5:$U$1004,F$5,Lançamentos!$W$5:$W$1004,'BH (3)'!$C$14),SUMIFS(Lançamentos!$Q$5:$Q$1004,Lançamentos!$J$5:$J$1004,$D471,Lançamentos!$U$5:$U$1004,F$5,Lançamentos!$W$5:$W$1004,'BH (3)'!$C$14)))</f>
        <v>x</v>
      </c>
      <c r="G471" s="88" t="str">
        <f>IF($D471="","x",IF('BH (3)'!$B$13=1,SUMIFS(Lançamentos!$Q$5:$Q$1004,Lançamentos!$K$5:$K$1004,$D471,Lançamentos!$U$5:$U$1004,G$5,Lançamentos!$W$5:$W$1004,'BH (3)'!$C$14),SUMIFS(Lançamentos!$Q$5:$Q$1004,Lançamentos!$J$5:$J$1004,$D471,Lançamentos!$U$5:$U$1004,G$5,Lançamentos!$W$5:$W$1004,'BH (3)'!$C$14)))</f>
        <v>x</v>
      </c>
      <c r="H471" s="88" t="str">
        <f>IF($D471="","x",IF('BH (3)'!$B$13=1,SUMIFS(Lançamentos!$Q$5:$Q$1004,Lançamentos!$K$5:$K$1004,$D471,Lançamentos!$U$5:$U$1004,H$5,Lançamentos!$W$5:$W$1004,'BH (3)'!$C$14),SUMIFS(Lançamentos!$Q$5:$Q$1004,Lançamentos!$J$5:$J$1004,$D471,Lançamentos!$U$5:$U$1004,H$5,Lançamentos!$W$5:$W$1004,'BH (3)'!$C$14)))</f>
        <v>x</v>
      </c>
      <c r="I471" s="88" t="str">
        <f>IF($D471="","x",IF('BH (3)'!$B$13=1,SUMIFS(Lançamentos!$Q$5:$Q$1004,Lançamentos!$K$5:$K$1004,$D471,Lançamentos!$U$5:$U$1004,I$5,Lançamentos!$W$5:$W$1004,'BH (3)'!$C$14),SUMIFS(Lançamentos!$Q$5:$Q$1004,Lançamentos!$J$5:$J$1004,$D471,Lançamentos!$U$5:$U$1004,I$5,Lançamentos!$W$5:$W$1004,'BH (3)'!$C$14)))</f>
        <v>x</v>
      </c>
      <c r="J471" s="88" t="str">
        <f>IF($D471="","x",IF('BH (3)'!$B$13=1,SUMIFS(Lançamentos!$Q$5:$Q$1004,Lançamentos!$K$5:$K$1004,$D471,Lançamentos!$U$5:$U$1004,J$5,Lançamentos!$W$5:$W$1004,'BH (3)'!$C$14),SUMIFS(Lançamentos!$Q$5:$Q$1004,Lançamentos!$J$5:$J$1004,$D471,Lançamentos!$U$5:$U$1004,J$5,Lançamentos!$W$5:$W$1004,'BH (3)'!$C$14)))</f>
        <v>x</v>
      </c>
      <c r="K471" s="88" t="str">
        <f>IF($D471="","x",IF('BH (3)'!$B$13=1,SUMIFS(Lançamentos!$Q$5:$Q$1004,Lançamentos!$K$5:$K$1004,$D471,Lançamentos!$U$5:$U$1004,K$5,Lançamentos!$W$5:$W$1004,'BH (3)'!$C$14),SUMIFS(Lançamentos!$Q$5:$Q$1004,Lançamentos!$J$5:$J$1004,$D471,Lançamentos!$U$5:$U$1004,K$5,Lançamentos!$W$5:$W$1004,'BH (3)'!$C$14)))</f>
        <v>x</v>
      </c>
      <c r="L471" s="88" t="str">
        <f>IF($D471="","x",IF('BH (3)'!$B$13=1,SUMIFS(Lançamentos!$Q$5:$Q$1004,Lançamentos!$K$5:$K$1004,$D471,Lançamentos!$U$5:$U$1004,L$5,Lançamentos!$W$5:$W$1004,'BH (3)'!$C$14),SUMIFS(Lançamentos!$Q$5:$Q$1004,Lançamentos!$J$5:$J$1004,$D471,Lançamentos!$U$5:$U$1004,L$5,Lançamentos!$W$5:$W$1004,'BH (3)'!$C$14)))</f>
        <v>x</v>
      </c>
      <c r="M471" s="88" t="str">
        <f>IF($D471="","x",IF('BH (3)'!$B$13=1,SUMIFS(Lançamentos!$Q$5:$Q$1004,Lançamentos!$K$5:$K$1004,$D471,Lançamentos!$U$5:$U$1004,M$5,Lançamentos!$W$5:$W$1004,'BH (3)'!$C$14),SUMIFS(Lançamentos!$Q$5:$Q$1004,Lançamentos!$J$5:$J$1004,$D471,Lançamentos!$U$5:$U$1004,M$5,Lançamentos!$W$5:$W$1004,'BH (3)'!$C$14)))</f>
        <v>x</v>
      </c>
      <c r="N471" s="88" t="str">
        <f>IF($D471="","x",IF('BH (3)'!$B$13=1,SUMIFS(Lançamentos!$Q$5:$Q$1004,Lançamentos!$K$5:$K$1004,$D471,Lançamentos!$U$5:$U$1004,N$5,Lançamentos!$W$5:$W$1004,'BH (3)'!$C$14),SUMIFS(Lançamentos!$Q$5:$Q$1004,Lançamentos!$J$5:$J$1004,$D471,Lançamentos!$U$5:$U$1004,N$5,Lançamentos!$W$5:$W$1004,'BH (3)'!$C$14)))</f>
        <v>x</v>
      </c>
      <c r="O471" s="88" t="str">
        <f>IF($D471="","x",IF('BH (3)'!$B$13=1,SUMIFS(Lançamentos!$Q$5:$Q$1004,Lançamentos!$K$5:$K$1004,$D471,Lançamentos!$U$5:$U$1004,O$5,Lançamentos!$W$5:$W$1004,'BH (3)'!$C$14),SUMIFS(Lançamentos!$Q$5:$Q$1004,Lançamentos!$J$5:$J$1004,$D471,Lançamentos!$U$5:$U$1004,O$5,Lançamentos!$W$5:$W$1004,'BH (3)'!$C$14)))</f>
        <v>x</v>
      </c>
      <c r="P471" s="88" t="str">
        <f>IF($D471="","x",IF('BH (3)'!$B$13=1,SUMIFS(Lançamentos!$Q$5:$Q$1004,Lançamentos!$K$5:$K$1004,$D471,Lançamentos!$U$5:$U$1004,P$5,Lançamentos!$W$5:$W$1004,'BH (3)'!$C$14),SUMIFS(Lançamentos!$Q$5:$Q$1004,Lançamentos!$J$5:$J$1004,$D471,Lançamentos!$U$5:$U$1004,P$5,Lançamentos!$W$5:$W$1004,'BH (3)'!$C$14)))</f>
        <v>x</v>
      </c>
      <c r="Q471" s="177" t="str">
        <f t="shared" si="15"/>
        <v/>
      </c>
    </row>
    <row r="472" spans="3:17" ht="45" customHeight="1" x14ac:dyDescent="0.25">
      <c r="C472" s="81" t="str">
        <f t="shared" si="14"/>
        <v/>
      </c>
      <c r="D472" s="170" t="str">
        <f>IF('BH (3)'!$B$13=1,IF(Adv!D470="","",Adv!D470),IF(Cli!D470="","",Cli!D470))</f>
        <v/>
      </c>
      <c r="E472" s="88" t="str">
        <f>IF($D472="","x",IF('BH (3)'!$B$13=1,SUMIFS(Lançamentos!$Q$5:$Q$1004,Lançamentos!$K$5:$K$1004,$D472,Lançamentos!$U$5:$U$1004,E$5,Lançamentos!$W$5:$W$1004,'BH (3)'!$C$14),SUMIFS(Lançamentos!$Q$5:$Q$1004,Lançamentos!$J$5:$J$1004,$D472,Lançamentos!$U$5:$U$1004,E$5,Lançamentos!$W$5:$W$1004,'BH (3)'!$C$14)))</f>
        <v>x</v>
      </c>
      <c r="F472" s="88" t="str">
        <f>IF($D472="","x",IF('BH (3)'!$B$13=1,SUMIFS(Lançamentos!$Q$5:$Q$1004,Lançamentos!$K$5:$K$1004,$D472,Lançamentos!$U$5:$U$1004,F$5,Lançamentos!$W$5:$W$1004,'BH (3)'!$C$14),SUMIFS(Lançamentos!$Q$5:$Q$1004,Lançamentos!$J$5:$J$1004,$D472,Lançamentos!$U$5:$U$1004,F$5,Lançamentos!$W$5:$W$1004,'BH (3)'!$C$14)))</f>
        <v>x</v>
      </c>
      <c r="G472" s="88" t="str">
        <f>IF($D472="","x",IF('BH (3)'!$B$13=1,SUMIFS(Lançamentos!$Q$5:$Q$1004,Lançamentos!$K$5:$K$1004,$D472,Lançamentos!$U$5:$U$1004,G$5,Lançamentos!$W$5:$W$1004,'BH (3)'!$C$14),SUMIFS(Lançamentos!$Q$5:$Q$1004,Lançamentos!$J$5:$J$1004,$D472,Lançamentos!$U$5:$U$1004,G$5,Lançamentos!$W$5:$W$1004,'BH (3)'!$C$14)))</f>
        <v>x</v>
      </c>
      <c r="H472" s="88" t="str">
        <f>IF($D472="","x",IF('BH (3)'!$B$13=1,SUMIFS(Lançamentos!$Q$5:$Q$1004,Lançamentos!$K$5:$K$1004,$D472,Lançamentos!$U$5:$U$1004,H$5,Lançamentos!$W$5:$W$1004,'BH (3)'!$C$14),SUMIFS(Lançamentos!$Q$5:$Q$1004,Lançamentos!$J$5:$J$1004,$D472,Lançamentos!$U$5:$U$1004,H$5,Lançamentos!$W$5:$W$1004,'BH (3)'!$C$14)))</f>
        <v>x</v>
      </c>
      <c r="I472" s="88" t="str">
        <f>IF($D472="","x",IF('BH (3)'!$B$13=1,SUMIFS(Lançamentos!$Q$5:$Q$1004,Lançamentos!$K$5:$K$1004,$D472,Lançamentos!$U$5:$U$1004,I$5,Lançamentos!$W$5:$W$1004,'BH (3)'!$C$14),SUMIFS(Lançamentos!$Q$5:$Q$1004,Lançamentos!$J$5:$J$1004,$D472,Lançamentos!$U$5:$U$1004,I$5,Lançamentos!$W$5:$W$1004,'BH (3)'!$C$14)))</f>
        <v>x</v>
      </c>
      <c r="J472" s="88" t="str">
        <f>IF($D472="","x",IF('BH (3)'!$B$13=1,SUMIFS(Lançamentos!$Q$5:$Q$1004,Lançamentos!$K$5:$K$1004,$D472,Lançamentos!$U$5:$U$1004,J$5,Lançamentos!$W$5:$W$1004,'BH (3)'!$C$14),SUMIFS(Lançamentos!$Q$5:$Q$1004,Lançamentos!$J$5:$J$1004,$D472,Lançamentos!$U$5:$U$1004,J$5,Lançamentos!$W$5:$W$1004,'BH (3)'!$C$14)))</f>
        <v>x</v>
      </c>
      <c r="K472" s="88" t="str">
        <f>IF($D472="","x",IF('BH (3)'!$B$13=1,SUMIFS(Lançamentos!$Q$5:$Q$1004,Lançamentos!$K$5:$K$1004,$D472,Lançamentos!$U$5:$U$1004,K$5,Lançamentos!$W$5:$W$1004,'BH (3)'!$C$14),SUMIFS(Lançamentos!$Q$5:$Q$1004,Lançamentos!$J$5:$J$1004,$D472,Lançamentos!$U$5:$U$1004,K$5,Lançamentos!$W$5:$W$1004,'BH (3)'!$C$14)))</f>
        <v>x</v>
      </c>
      <c r="L472" s="88" t="str">
        <f>IF($D472="","x",IF('BH (3)'!$B$13=1,SUMIFS(Lançamentos!$Q$5:$Q$1004,Lançamentos!$K$5:$K$1004,$D472,Lançamentos!$U$5:$U$1004,L$5,Lançamentos!$W$5:$W$1004,'BH (3)'!$C$14),SUMIFS(Lançamentos!$Q$5:$Q$1004,Lançamentos!$J$5:$J$1004,$D472,Lançamentos!$U$5:$U$1004,L$5,Lançamentos!$W$5:$W$1004,'BH (3)'!$C$14)))</f>
        <v>x</v>
      </c>
      <c r="M472" s="88" t="str">
        <f>IF($D472="","x",IF('BH (3)'!$B$13=1,SUMIFS(Lançamentos!$Q$5:$Q$1004,Lançamentos!$K$5:$K$1004,$D472,Lançamentos!$U$5:$U$1004,M$5,Lançamentos!$W$5:$W$1004,'BH (3)'!$C$14),SUMIFS(Lançamentos!$Q$5:$Q$1004,Lançamentos!$J$5:$J$1004,$D472,Lançamentos!$U$5:$U$1004,M$5,Lançamentos!$W$5:$W$1004,'BH (3)'!$C$14)))</f>
        <v>x</v>
      </c>
      <c r="N472" s="88" t="str">
        <f>IF($D472="","x",IF('BH (3)'!$B$13=1,SUMIFS(Lançamentos!$Q$5:$Q$1004,Lançamentos!$K$5:$K$1004,$D472,Lançamentos!$U$5:$U$1004,N$5,Lançamentos!$W$5:$W$1004,'BH (3)'!$C$14),SUMIFS(Lançamentos!$Q$5:$Q$1004,Lançamentos!$J$5:$J$1004,$D472,Lançamentos!$U$5:$U$1004,N$5,Lançamentos!$W$5:$W$1004,'BH (3)'!$C$14)))</f>
        <v>x</v>
      </c>
      <c r="O472" s="88" t="str">
        <f>IF($D472="","x",IF('BH (3)'!$B$13=1,SUMIFS(Lançamentos!$Q$5:$Q$1004,Lançamentos!$K$5:$K$1004,$D472,Lançamentos!$U$5:$U$1004,O$5,Lançamentos!$W$5:$W$1004,'BH (3)'!$C$14),SUMIFS(Lançamentos!$Q$5:$Q$1004,Lançamentos!$J$5:$J$1004,$D472,Lançamentos!$U$5:$U$1004,O$5,Lançamentos!$W$5:$W$1004,'BH (3)'!$C$14)))</f>
        <v>x</v>
      </c>
      <c r="P472" s="88" t="str">
        <f>IF($D472="","x",IF('BH (3)'!$B$13=1,SUMIFS(Lançamentos!$Q$5:$Q$1004,Lançamentos!$K$5:$K$1004,$D472,Lançamentos!$U$5:$U$1004,P$5,Lançamentos!$W$5:$W$1004,'BH (3)'!$C$14),SUMIFS(Lançamentos!$Q$5:$Q$1004,Lançamentos!$J$5:$J$1004,$D472,Lançamentos!$U$5:$U$1004,P$5,Lançamentos!$W$5:$W$1004,'BH (3)'!$C$14)))</f>
        <v>x</v>
      </c>
      <c r="Q472" s="177" t="str">
        <f t="shared" si="15"/>
        <v/>
      </c>
    </row>
    <row r="473" spans="3:17" ht="45" customHeight="1" x14ac:dyDescent="0.25">
      <c r="C473" s="81" t="str">
        <f t="shared" si="14"/>
        <v/>
      </c>
      <c r="D473" s="170" t="str">
        <f>IF('BH (3)'!$B$13=1,IF(Adv!D471="","",Adv!D471),IF(Cli!D471="","",Cli!D471))</f>
        <v/>
      </c>
      <c r="E473" s="88" t="str">
        <f>IF($D473="","x",IF('BH (3)'!$B$13=1,SUMIFS(Lançamentos!$Q$5:$Q$1004,Lançamentos!$K$5:$K$1004,$D473,Lançamentos!$U$5:$U$1004,E$5,Lançamentos!$W$5:$W$1004,'BH (3)'!$C$14),SUMIFS(Lançamentos!$Q$5:$Q$1004,Lançamentos!$J$5:$J$1004,$D473,Lançamentos!$U$5:$U$1004,E$5,Lançamentos!$W$5:$W$1004,'BH (3)'!$C$14)))</f>
        <v>x</v>
      </c>
      <c r="F473" s="88" t="str">
        <f>IF($D473="","x",IF('BH (3)'!$B$13=1,SUMIFS(Lançamentos!$Q$5:$Q$1004,Lançamentos!$K$5:$K$1004,$D473,Lançamentos!$U$5:$U$1004,F$5,Lançamentos!$W$5:$W$1004,'BH (3)'!$C$14),SUMIFS(Lançamentos!$Q$5:$Q$1004,Lançamentos!$J$5:$J$1004,$D473,Lançamentos!$U$5:$U$1004,F$5,Lançamentos!$W$5:$W$1004,'BH (3)'!$C$14)))</f>
        <v>x</v>
      </c>
      <c r="G473" s="88" t="str">
        <f>IF($D473="","x",IF('BH (3)'!$B$13=1,SUMIFS(Lançamentos!$Q$5:$Q$1004,Lançamentos!$K$5:$K$1004,$D473,Lançamentos!$U$5:$U$1004,G$5,Lançamentos!$W$5:$W$1004,'BH (3)'!$C$14),SUMIFS(Lançamentos!$Q$5:$Q$1004,Lançamentos!$J$5:$J$1004,$D473,Lançamentos!$U$5:$U$1004,G$5,Lançamentos!$W$5:$W$1004,'BH (3)'!$C$14)))</f>
        <v>x</v>
      </c>
      <c r="H473" s="88" t="str">
        <f>IF($D473="","x",IF('BH (3)'!$B$13=1,SUMIFS(Lançamentos!$Q$5:$Q$1004,Lançamentos!$K$5:$K$1004,$D473,Lançamentos!$U$5:$U$1004,H$5,Lançamentos!$W$5:$W$1004,'BH (3)'!$C$14),SUMIFS(Lançamentos!$Q$5:$Q$1004,Lançamentos!$J$5:$J$1004,$D473,Lançamentos!$U$5:$U$1004,H$5,Lançamentos!$W$5:$W$1004,'BH (3)'!$C$14)))</f>
        <v>x</v>
      </c>
      <c r="I473" s="88" t="str">
        <f>IF($D473="","x",IF('BH (3)'!$B$13=1,SUMIFS(Lançamentos!$Q$5:$Q$1004,Lançamentos!$K$5:$K$1004,$D473,Lançamentos!$U$5:$U$1004,I$5,Lançamentos!$W$5:$W$1004,'BH (3)'!$C$14),SUMIFS(Lançamentos!$Q$5:$Q$1004,Lançamentos!$J$5:$J$1004,$D473,Lançamentos!$U$5:$U$1004,I$5,Lançamentos!$W$5:$W$1004,'BH (3)'!$C$14)))</f>
        <v>x</v>
      </c>
      <c r="J473" s="88" t="str">
        <f>IF($D473="","x",IF('BH (3)'!$B$13=1,SUMIFS(Lançamentos!$Q$5:$Q$1004,Lançamentos!$K$5:$K$1004,$D473,Lançamentos!$U$5:$U$1004,J$5,Lançamentos!$W$5:$W$1004,'BH (3)'!$C$14),SUMIFS(Lançamentos!$Q$5:$Q$1004,Lançamentos!$J$5:$J$1004,$D473,Lançamentos!$U$5:$U$1004,J$5,Lançamentos!$W$5:$W$1004,'BH (3)'!$C$14)))</f>
        <v>x</v>
      </c>
      <c r="K473" s="88" t="str">
        <f>IF($D473="","x",IF('BH (3)'!$B$13=1,SUMIFS(Lançamentos!$Q$5:$Q$1004,Lançamentos!$K$5:$K$1004,$D473,Lançamentos!$U$5:$U$1004,K$5,Lançamentos!$W$5:$W$1004,'BH (3)'!$C$14),SUMIFS(Lançamentos!$Q$5:$Q$1004,Lançamentos!$J$5:$J$1004,$D473,Lançamentos!$U$5:$U$1004,K$5,Lançamentos!$W$5:$W$1004,'BH (3)'!$C$14)))</f>
        <v>x</v>
      </c>
      <c r="L473" s="88" t="str">
        <f>IF($D473="","x",IF('BH (3)'!$B$13=1,SUMIFS(Lançamentos!$Q$5:$Q$1004,Lançamentos!$K$5:$K$1004,$D473,Lançamentos!$U$5:$U$1004,L$5,Lançamentos!$W$5:$W$1004,'BH (3)'!$C$14),SUMIFS(Lançamentos!$Q$5:$Q$1004,Lançamentos!$J$5:$J$1004,$D473,Lançamentos!$U$5:$U$1004,L$5,Lançamentos!$W$5:$W$1004,'BH (3)'!$C$14)))</f>
        <v>x</v>
      </c>
      <c r="M473" s="88" t="str">
        <f>IF($D473="","x",IF('BH (3)'!$B$13=1,SUMIFS(Lançamentos!$Q$5:$Q$1004,Lançamentos!$K$5:$K$1004,$D473,Lançamentos!$U$5:$U$1004,M$5,Lançamentos!$W$5:$W$1004,'BH (3)'!$C$14),SUMIFS(Lançamentos!$Q$5:$Q$1004,Lançamentos!$J$5:$J$1004,$D473,Lançamentos!$U$5:$U$1004,M$5,Lançamentos!$W$5:$W$1004,'BH (3)'!$C$14)))</f>
        <v>x</v>
      </c>
      <c r="N473" s="88" t="str">
        <f>IF($D473="","x",IF('BH (3)'!$B$13=1,SUMIFS(Lançamentos!$Q$5:$Q$1004,Lançamentos!$K$5:$K$1004,$D473,Lançamentos!$U$5:$U$1004,N$5,Lançamentos!$W$5:$W$1004,'BH (3)'!$C$14),SUMIFS(Lançamentos!$Q$5:$Q$1004,Lançamentos!$J$5:$J$1004,$D473,Lançamentos!$U$5:$U$1004,N$5,Lançamentos!$W$5:$W$1004,'BH (3)'!$C$14)))</f>
        <v>x</v>
      </c>
      <c r="O473" s="88" t="str">
        <f>IF($D473="","x",IF('BH (3)'!$B$13=1,SUMIFS(Lançamentos!$Q$5:$Q$1004,Lançamentos!$K$5:$K$1004,$D473,Lançamentos!$U$5:$U$1004,O$5,Lançamentos!$W$5:$W$1004,'BH (3)'!$C$14),SUMIFS(Lançamentos!$Q$5:$Q$1004,Lançamentos!$J$5:$J$1004,$D473,Lançamentos!$U$5:$U$1004,O$5,Lançamentos!$W$5:$W$1004,'BH (3)'!$C$14)))</f>
        <v>x</v>
      </c>
      <c r="P473" s="88" t="str">
        <f>IF($D473="","x",IF('BH (3)'!$B$13=1,SUMIFS(Lançamentos!$Q$5:$Q$1004,Lançamentos!$K$5:$K$1004,$D473,Lançamentos!$U$5:$U$1004,P$5,Lançamentos!$W$5:$W$1004,'BH (3)'!$C$14),SUMIFS(Lançamentos!$Q$5:$Q$1004,Lançamentos!$J$5:$J$1004,$D473,Lançamentos!$U$5:$U$1004,P$5,Lançamentos!$W$5:$W$1004,'BH (3)'!$C$14)))</f>
        <v>x</v>
      </c>
      <c r="Q473" s="177" t="str">
        <f t="shared" si="15"/>
        <v/>
      </c>
    </row>
    <row r="474" spans="3:17" ht="45" customHeight="1" x14ac:dyDescent="0.25">
      <c r="C474" s="81" t="str">
        <f t="shared" si="14"/>
        <v/>
      </c>
      <c r="D474" s="170" t="str">
        <f>IF('BH (3)'!$B$13=1,IF(Adv!D472="","",Adv!D472),IF(Cli!D472="","",Cli!D472))</f>
        <v/>
      </c>
      <c r="E474" s="88" t="str">
        <f>IF($D474="","x",IF('BH (3)'!$B$13=1,SUMIFS(Lançamentos!$Q$5:$Q$1004,Lançamentos!$K$5:$K$1004,$D474,Lançamentos!$U$5:$U$1004,E$5,Lançamentos!$W$5:$W$1004,'BH (3)'!$C$14),SUMIFS(Lançamentos!$Q$5:$Q$1004,Lançamentos!$J$5:$J$1004,$D474,Lançamentos!$U$5:$U$1004,E$5,Lançamentos!$W$5:$W$1004,'BH (3)'!$C$14)))</f>
        <v>x</v>
      </c>
      <c r="F474" s="88" t="str">
        <f>IF($D474="","x",IF('BH (3)'!$B$13=1,SUMIFS(Lançamentos!$Q$5:$Q$1004,Lançamentos!$K$5:$K$1004,$D474,Lançamentos!$U$5:$U$1004,F$5,Lançamentos!$W$5:$W$1004,'BH (3)'!$C$14),SUMIFS(Lançamentos!$Q$5:$Q$1004,Lançamentos!$J$5:$J$1004,$D474,Lançamentos!$U$5:$U$1004,F$5,Lançamentos!$W$5:$W$1004,'BH (3)'!$C$14)))</f>
        <v>x</v>
      </c>
      <c r="G474" s="88" t="str">
        <f>IF($D474="","x",IF('BH (3)'!$B$13=1,SUMIFS(Lançamentos!$Q$5:$Q$1004,Lançamentos!$K$5:$K$1004,$D474,Lançamentos!$U$5:$U$1004,G$5,Lançamentos!$W$5:$W$1004,'BH (3)'!$C$14),SUMIFS(Lançamentos!$Q$5:$Q$1004,Lançamentos!$J$5:$J$1004,$D474,Lançamentos!$U$5:$U$1004,G$5,Lançamentos!$W$5:$W$1004,'BH (3)'!$C$14)))</f>
        <v>x</v>
      </c>
      <c r="H474" s="88" t="str">
        <f>IF($D474="","x",IF('BH (3)'!$B$13=1,SUMIFS(Lançamentos!$Q$5:$Q$1004,Lançamentos!$K$5:$K$1004,$D474,Lançamentos!$U$5:$U$1004,H$5,Lançamentos!$W$5:$W$1004,'BH (3)'!$C$14),SUMIFS(Lançamentos!$Q$5:$Q$1004,Lançamentos!$J$5:$J$1004,$D474,Lançamentos!$U$5:$U$1004,H$5,Lançamentos!$W$5:$W$1004,'BH (3)'!$C$14)))</f>
        <v>x</v>
      </c>
      <c r="I474" s="88" t="str">
        <f>IF($D474="","x",IF('BH (3)'!$B$13=1,SUMIFS(Lançamentos!$Q$5:$Q$1004,Lançamentos!$K$5:$K$1004,$D474,Lançamentos!$U$5:$U$1004,I$5,Lançamentos!$W$5:$W$1004,'BH (3)'!$C$14),SUMIFS(Lançamentos!$Q$5:$Q$1004,Lançamentos!$J$5:$J$1004,$D474,Lançamentos!$U$5:$U$1004,I$5,Lançamentos!$W$5:$W$1004,'BH (3)'!$C$14)))</f>
        <v>x</v>
      </c>
      <c r="J474" s="88" t="str">
        <f>IF($D474="","x",IF('BH (3)'!$B$13=1,SUMIFS(Lançamentos!$Q$5:$Q$1004,Lançamentos!$K$5:$K$1004,$D474,Lançamentos!$U$5:$U$1004,J$5,Lançamentos!$W$5:$W$1004,'BH (3)'!$C$14),SUMIFS(Lançamentos!$Q$5:$Q$1004,Lançamentos!$J$5:$J$1004,$D474,Lançamentos!$U$5:$U$1004,J$5,Lançamentos!$W$5:$W$1004,'BH (3)'!$C$14)))</f>
        <v>x</v>
      </c>
      <c r="K474" s="88" t="str">
        <f>IF($D474="","x",IF('BH (3)'!$B$13=1,SUMIFS(Lançamentos!$Q$5:$Q$1004,Lançamentos!$K$5:$K$1004,$D474,Lançamentos!$U$5:$U$1004,K$5,Lançamentos!$W$5:$W$1004,'BH (3)'!$C$14),SUMIFS(Lançamentos!$Q$5:$Q$1004,Lançamentos!$J$5:$J$1004,$D474,Lançamentos!$U$5:$U$1004,K$5,Lançamentos!$W$5:$W$1004,'BH (3)'!$C$14)))</f>
        <v>x</v>
      </c>
      <c r="L474" s="88" t="str">
        <f>IF($D474="","x",IF('BH (3)'!$B$13=1,SUMIFS(Lançamentos!$Q$5:$Q$1004,Lançamentos!$K$5:$K$1004,$D474,Lançamentos!$U$5:$U$1004,L$5,Lançamentos!$W$5:$W$1004,'BH (3)'!$C$14),SUMIFS(Lançamentos!$Q$5:$Q$1004,Lançamentos!$J$5:$J$1004,$D474,Lançamentos!$U$5:$U$1004,L$5,Lançamentos!$W$5:$W$1004,'BH (3)'!$C$14)))</f>
        <v>x</v>
      </c>
      <c r="M474" s="88" t="str">
        <f>IF($D474="","x",IF('BH (3)'!$B$13=1,SUMIFS(Lançamentos!$Q$5:$Q$1004,Lançamentos!$K$5:$K$1004,$D474,Lançamentos!$U$5:$U$1004,M$5,Lançamentos!$W$5:$W$1004,'BH (3)'!$C$14),SUMIFS(Lançamentos!$Q$5:$Q$1004,Lançamentos!$J$5:$J$1004,$D474,Lançamentos!$U$5:$U$1004,M$5,Lançamentos!$W$5:$W$1004,'BH (3)'!$C$14)))</f>
        <v>x</v>
      </c>
      <c r="N474" s="88" t="str">
        <f>IF($D474="","x",IF('BH (3)'!$B$13=1,SUMIFS(Lançamentos!$Q$5:$Q$1004,Lançamentos!$K$5:$K$1004,$D474,Lançamentos!$U$5:$U$1004,N$5,Lançamentos!$W$5:$W$1004,'BH (3)'!$C$14),SUMIFS(Lançamentos!$Q$5:$Q$1004,Lançamentos!$J$5:$J$1004,$D474,Lançamentos!$U$5:$U$1004,N$5,Lançamentos!$W$5:$W$1004,'BH (3)'!$C$14)))</f>
        <v>x</v>
      </c>
      <c r="O474" s="88" t="str">
        <f>IF($D474="","x",IF('BH (3)'!$B$13=1,SUMIFS(Lançamentos!$Q$5:$Q$1004,Lançamentos!$K$5:$K$1004,$D474,Lançamentos!$U$5:$U$1004,O$5,Lançamentos!$W$5:$W$1004,'BH (3)'!$C$14),SUMIFS(Lançamentos!$Q$5:$Q$1004,Lançamentos!$J$5:$J$1004,$D474,Lançamentos!$U$5:$U$1004,O$5,Lançamentos!$W$5:$W$1004,'BH (3)'!$C$14)))</f>
        <v>x</v>
      </c>
      <c r="P474" s="88" t="str">
        <f>IF($D474="","x",IF('BH (3)'!$B$13=1,SUMIFS(Lançamentos!$Q$5:$Q$1004,Lançamentos!$K$5:$K$1004,$D474,Lançamentos!$U$5:$U$1004,P$5,Lançamentos!$W$5:$W$1004,'BH (3)'!$C$14),SUMIFS(Lançamentos!$Q$5:$Q$1004,Lançamentos!$J$5:$J$1004,$D474,Lançamentos!$U$5:$U$1004,P$5,Lançamentos!$W$5:$W$1004,'BH (3)'!$C$14)))</f>
        <v>x</v>
      </c>
      <c r="Q474" s="177" t="str">
        <f t="shared" si="15"/>
        <v/>
      </c>
    </row>
    <row r="475" spans="3:17" ht="45" customHeight="1" x14ac:dyDescent="0.25">
      <c r="C475" s="81" t="str">
        <f t="shared" si="14"/>
        <v/>
      </c>
      <c r="D475" s="170" t="str">
        <f>IF('BH (3)'!$B$13=1,IF(Adv!D473="","",Adv!D473),IF(Cli!D473="","",Cli!D473))</f>
        <v/>
      </c>
      <c r="E475" s="88" t="str">
        <f>IF($D475="","x",IF('BH (3)'!$B$13=1,SUMIFS(Lançamentos!$Q$5:$Q$1004,Lançamentos!$K$5:$K$1004,$D475,Lançamentos!$U$5:$U$1004,E$5,Lançamentos!$W$5:$W$1004,'BH (3)'!$C$14),SUMIFS(Lançamentos!$Q$5:$Q$1004,Lançamentos!$J$5:$J$1004,$D475,Lançamentos!$U$5:$U$1004,E$5,Lançamentos!$W$5:$W$1004,'BH (3)'!$C$14)))</f>
        <v>x</v>
      </c>
      <c r="F475" s="88" t="str">
        <f>IF($D475="","x",IF('BH (3)'!$B$13=1,SUMIFS(Lançamentos!$Q$5:$Q$1004,Lançamentos!$K$5:$K$1004,$D475,Lançamentos!$U$5:$U$1004,F$5,Lançamentos!$W$5:$W$1004,'BH (3)'!$C$14),SUMIFS(Lançamentos!$Q$5:$Q$1004,Lançamentos!$J$5:$J$1004,$D475,Lançamentos!$U$5:$U$1004,F$5,Lançamentos!$W$5:$W$1004,'BH (3)'!$C$14)))</f>
        <v>x</v>
      </c>
      <c r="G475" s="88" t="str">
        <f>IF($D475="","x",IF('BH (3)'!$B$13=1,SUMIFS(Lançamentos!$Q$5:$Q$1004,Lançamentos!$K$5:$K$1004,$D475,Lançamentos!$U$5:$U$1004,G$5,Lançamentos!$W$5:$W$1004,'BH (3)'!$C$14),SUMIFS(Lançamentos!$Q$5:$Q$1004,Lançamentos!$J$5:$J$1004,$D475,Lançamentos!$U$5:$U$1004,G$5,Lançamentos!$W$5:$W$1004,'BH (3)'!$C$14)))</f>
        <v>x</v>
      </c>
      <c r="H475" s="88" t="str">
        <f>IF($D475="","x",IF('BH (3)'!$B$13=1,SUMIFS(Lançamentos!$Q$5:$Q$1004,Lançamentos!$K$5:$K$1004,$D475,Lançamentos!$U$5:$U$1004,H$5,Lançamentos!$W$5:$W$1004,'BH (3)'!$C$14),SUMIFS(Lançamentos!$Q$5:$Q$1004,Lançamentos!$J$5:$J$1004,$D475,Lançamentos!$U$5:$U$1004,H$5,Lançamentos!$W$5:$W$1004,'BH (3)'!$C$14)))</f>
        <v>x</v>
      </c>
      <c r="I475" s="88" t="str">
        <f>IF($D475="","x",IF('BH (3)'!$B$13=1,SUMIFS(Lançamentos!$Q$5:$Q$1004,Lançamentos!$K$5:$K$1004,$D475,Lançamentos!$U$5:$U$1004,I$5,Lançamentos!$W$5:$W$1004,'BH (3)'!$C$14),SUMIFS(Lançamentos!$Q$5:$Q$1004,Lançamentos!$J$5:$J$1004,$D475,Lançamentos!$U$5:$U$1004,I$5,Lançamentos!$W$5:$W$1004,'BH (3)'!$C$14)))</f>
        <v>x</v>
      </c>
      <c r="J475" s="88" t="str">
        <f>IF($D475="","x",IF('BH (3)'!$B$13=1,SUMIFS(Lançamentos!$Q$5:$Q$1004,Lançamentos!$K$5:$K$1004,$D475,Lançamentos!$U$5:$U$1004,J$5,Lançamentos!$W$5:$W$1004,'BH (3)'!$C$14),SUMIFS(Lançamentos!$Q$5:$Q$1004,Lançamentos!$J$5:$J$1004,$D475,Lançamentos!$U$5:$U$1004,J$5,Lançamentos!$W$5:$W$1004,'BH (3)'!$C$14)))</f>
        <v>x</v>
      </c>
      <c r="K475" s="88" t="str">
        <f>IF($D475="","x",IF('BH (3)'!$B$13=1,SUMIFS(Lançamentos!$Q$5:$Q$1004,Lançamentos!$K$5:$K$1004,$D475,Lançamentos!$U$5:$U$1004,K$5,Lançamentos!$W$5:$W$1004,'BH (3)'!$C$14),SUMIFS(Lançamentos!$Q$5:$Q$1004,Lançamentos!$J$5:$J$1004,$D475,Lançamentos!$U$5:$U$1004,K$5,Lançamentos!$W$5:$W$1004,'BH (3)'!$C$14)))</f>
        <v>x</v>
      </c>
      <c r="L475" s="88" t="str">
        <f>IF($D475="","x",IF('BH (3)'!$B$13=1,SUMIFS(Lançamentos!$Q$5:$Q$1004,Lançamentos!$K$5:$K$1004,$D475,Lançamentos!$U$5:$U$1004,L$5,Lançamentos!$W$5:$W$1004,'BH (3)'!$C$14),SUMIFS(Lançamentos!$Q$5:$Q$1004,Lançamentos!$J$5:$J$1004,$D475,Lançamentos!$U$5:$U$1004,L$5,Lançamentos!$W$5:$W$1004,'BH (3)'!$C$14)))</f>
        <v>x</v>
      </c>
      <c r="M475" s="88" t="str">
        <f>IF($D475="","x",IF('BH (3)'!$B$13=1,SUMIFS(Lançamentos!$Q$5:$Q$1004,Lançamentos!$K$5:$K$1004,$D475,Lançamentos!$U$5:$U$1004,M$5,Lançamentos!$W$5:$W$1004,'BH (3)'!$C$14),SUMIFS(Lançamentos!$Q$5:$Q$1004,Lançamentos!$J$5:$J$1004,$D475,Lançamentos!$U$5:$U$1004,M$5,Lançamentos!$W$5:$W$1004,'BH (3)'!$C$14)))</f>
        <v>x</v>
      </c>
      <c r="N475" s="88" t="str">
        <f>IF($D475="","x",IF('BH (3)'!$B$13=1,SUMIFS(Lançamentos!$Q$5:$Q$1004,Lançamentos!$K$5:$K$1004,$D475,Lançamentos!$U$5:$U$1004,N$5,Lançamentos!$W$5:$W$1004,'BH (3)'!$C$14),SUMIFS(Lançamentos!$Q$5:$Q$1004,Lançamentos!$J$5:$J$1004,$D475,Lançamentos!$U$5:$U$1004,N$5,Lançamentos!$W$5:$W$1004,'BH (3)'!$C$14)))</f>
        <v>x</v>
      </c>
      <c r="O475" s="88" t="str">
        <f>IF($D475="","x",IF('BH (3)'!$B$13=1,SUMIFS(Lançamentos!$Q$5:$Q$1004,Lançamentos!$K$5:$K$1004,$D475,Lançamentos!$U$5:$U$1004,O$5,Lançamentos!$W$5:$W$1004,'BH (3)'!$C$14),SUMIFS(Lançamentos!$Q$5:$Q$1004,Lançamentos!$J$5:$J$1004,$D475,Lançamentos!$U$5:$U$1004,O$5,Lançamentos!$W$5:$W$1004,'BH (3)'!$C$14)))</f>
        <v>x</v>
      </c>
      <c r="P475" s="88" t="str">
        <f>IF($D475="","x",IF('BH (3)'!$B$13=1,SUMIFS(Lançamentos!$Q$5:$Q$1004,Lançamentos!$K$5:$K$1004,$D475,Lançamentos!$U$5:$U$1004,P$5,Lançamentos!$W$5:$W$1004,'BH (3)'!$C$14),SUMIFS(Lançamentos!$Q$5:$Q$1004,Lançamentos!$J$5:$J$1004,$D475,Lançamentos!$U$5:$U$1004,P$5,Lançamentos!$W$5:$W$1004,'BH (3)'!$C$14)))</f>
        <v>x</v>
      </c>
      <c r="Q475" s="177" t="str">
        <f t="shared" si="15"/>
        <v/>
      </c>
    </row>
    <row r="476" spans="3:17" ht="45" customHeight="1" x14ac:dyDescent="0.25">
      <c r="C476" s="81" t="str">
        <f t="shared" si="14"/>
        <v/>
      </c>
      <c r="D476" s="170" t="str">
        <f>IF('BH (3)'!$B$13=1,IF(Adv!D474="","",Adv!D474),IF(Cli!D474="","",Cli!D474))</f>
        <v/>
      </c>
      <c r="E476" s="88" t="str">
        <f>IF($D476="","x",IF('BH (3)'!$B$13=1,SUMIFS(Lançamentos!$Q$5:$Q$1004,Lançamentos!$K$5:$K$1004,$D476,Lançamentos!$U$5:$U$1004,E$5,Lançamentos!$W$5:$W$1004,'BH (3)'!$C$14),SUMIFS(Lançamentos!$Q$5:$Q$1004,Lançamentos!$J$5:$J$1004,$D476,Lançamentos!$U$5:$U$1004,E$5,Lançamentos!$W$5:$W$1004,'BH (3)'!$C$14)))</f>
        <v>x</v>
      </c>
      <c r="F476" s="88" t="str">
        <f>IF($D476="","x",IF('BH (3)'!$B$13=1,SUMIFS(Lançamentos!$Q$5:$Q$1004,Lançamentos!$K$5:$K$1004,$D476,Lançamentos!$U$5:$U$1004,F$5,Lançamentos!$W$5:$W$1004,'BH (3)'!$C$14),SUMIFS(Lançamentos!$Q$5:$Q$1004,Lançamentos!$J$5:$J$1004,$D476,Lançamentos!$U$5:$U$1004,F$5,Lançamentos!$W$5:$W$1004,'BH (3)'!$C$14)))</f>
        <v>x</v>
      </c>
      <c r="G476" s="88" t="str">
        <f>IF($D476="","x",IF('BH (3)'!$B$13=1,SUMIFS(Lançamentos!$Q$5:$Q$1004,Lançamentos!$K$5:$K$1004,$D476,Lançamentos!$U$5:$U$1004,G$5,Lançamentos!$W$5:$W$1004,'BH (3)'!$C$14),SUMIFS(Lançamentos!$Q$5:$Q$1004,Lançamentos!$J$5:$J$1004,$D476,Lançamentos!$U$5:$U$1004,G$5,Lançamentos!$W$5:$W$1004,'BH (3)'!$C$14)))</f>
        <v>x</v>
      </c>
      <c r="H476" s="88" t="str">
        <f>IF($D476="","x",IF('BH (3)'!$B$13=1,SUMIFS(Lançamentos!$Q$5:$Q$1004,Lançamentos!$K$5:$K$1004,$D476,Lançamentos!$U$5:$U$1004,H$5,Lançamentos!$W$5:$W$1004,'BH (3)'!$C$14),SUMIFS(Lançamentos!$Q$5:$Q$1004,Lançamentos!$J$5:$J$1004,$D476,Lançamentos!$U$5:$U$1004,H$5,Lançamentos!$W$5:$W$1004,'BH (3)'!$C$14)))</f>
        <v>x</v>
      </c>
      <c r="I476" s="88" t="str">
        <f>IF($D476="","x",IF('BH (3)'!$B$13=1,SUMIFS(Lançamentos!$Q$5:$Q$1004,Lançamentos!$K$5:$K$1004,$D476,Lançamentos!$U$5:$U$1004,I$5,Lançamentos!$W$5:$W$1004,'BH (3)'!$C$14),SUMIFS(Lançamentos!$Q$5:$Q$1004,Lançamentos!$J$5:$J$1004,$D476,Lançamentos!$U$5:$U$1004,I$5,Lançamentos!$W$5:$W$1004,'BH (3)'!$C$14)))</f>
        <v>x</v>
      </c>
      <c r="J476" s="88" t="str">
        <f>IF($D476="","x",IF('BH (3)'!$B$13=1,SUMIFS(Lançamentos!$Q$5:$Q$1004,Lançamentos!$K$5:$K$1004,$D476,Lançamentos!$U$5:$U$1004,J$5,Lançamentos!$W$5:$W$1004,'BH (3)'!$C$14),SUMIFS(Lançamentos!$Q$5:$Q$1004,Lançamentos!$J$5:$J$1004,$D476,Lançamentos!$U$5:$U$1004,J$5,Lançamentos!$W$5:$W$1004,'BH (3)'!$C$14)))</f>
        <v>x</v>
      </c>
      <c r="K476" s="88" t="str">
        <f>IF($D476="","x",IF('BH (3)'!$B$13=1,SUMIFS(Lançamentos!$Q$5:$Q$1004,Lançamentos!$K$5:$K$1004,$D476,Lançamentos!$U$5:$U$1004,K$5,Lançamentos!$W$5:$W$1004,'BH (3)'!$C$14),SUMIFS(Lançamentos!$Q$5:$Q$1004,Lançamentos!$J$5:$J$1004,$D476,Lançamentos!$U$5:$U$1004,K$5,Lançamentos!$W$5:$W$1004,'BH (3)'!$C$14)))</f>
        <v>x</v>
      </c>
      <c r="L476" s="88" t="str">
        <f>IF($D476="","x",IF('BH (3)'!$B$13=1,SUMIFS(Lançamentos!$Q$5:$Q$1004,Lançamentos!$K$5:$K$1004,$D476,Lançamentos!$U$5:$U$1004,L$5,Lançamentos!$W$5:$W$1004,'BH (3)'!$C$14),SUMIFS(Lançamentos!$Q$5:$Q$1004,Lançamentos!$J$5:$J$1004,$D476,Lançamentos!$U$5:$U$1004,L$5,Lançamentos!$W$5:$W$1004,'BH (3)'!$C$14)))</f>
        <v>x</v>
      </c>
      <c r="M476" s="88" t="str">
        <f>IF($D476="","x",IF('BH (3)'!$B$13=1,SUMIFS(Lançamentos!$Q$5:$Q$1004,Lançamentos!$K$5:$K$1004,$D476,Lançamentos!$U$5:$U$1004,M$5,Lançamentos!$W$5:$W$1004,'BH (3)'!$C$14),SUMIFS(Lançamentos!$Q$5:$Q$1004,Lançamentos!$J$5:$J$1004,$D476,Lançamentos!$U$5:$U$1004,M$5,Lançamentos!$W$5:$W$1004,'BH (3)'!$C$14)))</f>
        <v>x</v>
      </c>
      <c r="N476" s="88" t="str">
        <f>IF($D476="","x",IF('BH (3)'!$B$13=1,SUMIFS(Lançamentos!$Q$5:$Q$1004,Lançamentos!$K$5:$K$1004,$D476,Lançamentos!$U$5:$U$1004,N$5,Lançamentos!$W$5:$W$1004,'BH (3)'!$C$14),SUMIFS(Lançamentos!$Q$5:$Q$1004,Lançamentos!$J$5:$J$1004,$D476,Lançamentos!$U$5:$U$1004,N$5,Lançamentos!$W$5:$W$1004,'BH (3)'!$C$14)))</f>
        <v>x</v>
      </c>
      <c r="O476" s="88" t="str">
        <f>IF($D476="","x",IF('BH (3)'!$B$13=1,SUMIFS(Lançamentos!$Q$5:$Q$1004,Lançamentos!$K$5:$K$1004,$D476,Lançamentos!$U$5:$U$1004,O$5,Lançamentos!$W$5:$W$1004,'BH (3)'!$C$14),SUMIFS(Lançamentos!$Q$5:$Q$1004,Lançamentos!$J$5:$J$1004,$D476,Lançamentos!$U$5:$U$1004,O$5,Lançamentos!$W$5:$W$1004,'BH (3)'!$C$14)))</f>
        <v>x</v>
      </c>
      <c r="P476" s="88" t="str">
        <f>IF($D476="","x",IF('BH (3)'!$B$13=1,SUMIFS(Lançamentos!$Q$5:$Q$1004,Lançamentos!$K$5:$K$1004,$D476,Lançamentos!$U$5:$U$1004,P$5,Lançamentos!$W$5:$W$1004,'BH (3)'!$C$14),SUMIFS(Lançamentos!$Q$5:$Q$1004,Lançamentos!$J$5:$J$1004,$D476,Lançamentos!$U$5:$U$1004,P$5,Lançamentos!$W$5:$W$1004,'BH (3)'!$C$14)))</f>
        <v>x</v>
      </c>
      <c r="Q476" s="177" t="str">
        <f t="shared" si="15"/>
        <v/>
      </c>
    </row>
    <row r="477" spans="3:17" ht="45" customHeight="1" x14ac:dyDescent="0.25">
      <c r="C477" s="81" t="str">
        <f t="shared" si="14"/>
        <v/>
      </c>
      <c r="D477" s="170" t="str">
        <f>IF('BH (3)'!$B$13=1,IF(Adv!D475="","",Adv!D475),IF(Cli!D475="","",Cli!D475))</f>
        <v/>
      </c>
      <c r="E477" s="88" t="str">
        <f>IF($D477="","x",IF('BH (3)'!$B$13=1,SUMIFS(Lançamentos!$Q$5:$Q$1004,Lançamentos!$K$5:$K$1004,$D477,Lançamentos!$U$5:$U$1004,E$5,Lançamentos!$W$5:$W$1004,'BH (3)'!$C$14),SUMIFS(Lançamentos!$Q$5:$Q$1004,Lançamentos!$J$5:$J$1004,$D477,Lançamentos!$U$5:$U$1004,E$5,Lançamentos!$W$5:$W$1004,'BH (3)'!$C$14)))</f>
        <v>x</v>
      </c>
      <c r="F477" s="88" t="str">
        <f>IF($D477="","x",IF('BH (3)'!$B$13=1,SUMIFS(Lançamentos!$Q$5:$Q$1004,Lançamentos!$K$5:$K$1004,$D477,Lançamentos!$U$5:$U$1004,F$5,Lançamentos!$W$5:$W$1004,'BH (3)'!$C$14),SUMIFS(Lançamentos!$Q$5:$Q$1004,Lançamentos!$J$5:$J$1004,$D477,Lançamentos!$U$5:$U$1004,F$5,Lançamentos!$W$5:$W$1004,'BH (3)'!$C$14)))</f>
        <v>x</v>
      </c>
      <c r="G477" s="88" t="str">
        <f>IF($D477="","x",IF('BH (3)'!$B$13=1,SUMIFS(Lançamentos!$Q$5:$Q$1004,Lançamentos!$K$5:$K$1004,$D477,Lançamentos!$U$5:$U$1004,G$5,Lançamentos!$W$5:$W$1004,'BH (3)'!$C$14),SUMIFS(Lançamentos!$Q$5:$Q$1004,Lançamentos!$J$5:$J$1004,$D477,Lançamentos!$U$5:$U$1004,G$5,Lançamentos!$W$5:$W$1004,'BH (3)'!$C$14)))</f>
        <v>x</v>
      </c>
      <c r="H477" s="88" t="str">
        <f>IF($D477="","x",IF('BH (3)'!$B$13=1,SUMIFS(Lançamentos!$Q$5:$Q$1004,Lançamentos!$K$5:$K$1004,$D477,Lançamentos!$U$5:$U$1004,H$5,Lançamentos!$W$5:$W$1004,'BH (3)'!$C$14),SUMIFS(Lançamentos!$Q$5:$Q$1004,Lançamentos!$J$5:$J$1004,$D477,Lançamentos!$U$5:$U$1004,H$5,Lançamentos!$W$5:$W$1004,'BH (3)'!$C$14)))</f>
        <v>x</v>
      </c>
      <c r="I477" s="88" t="str">
        <f>IF($D477="","x",IF('BH (3)'!$B$13=1,SUMIFS(Lançamentos!$Q$5:$Q$1004,Lançamentos!$K$5:$K$1004,$D477,Lançamentos!$U$5:$U$1004,I$5,Lançamentos!$W$5:$W$1004,'BH (3)'!$C$14),SUMIFS(Lançamentos!$Q$5:$Q$1004,Lançamentos!$J$5:$J$1004,$D477,Lançamentos!$U$5:$U$1004,I$5,Lançamentos!$W$5:$W$1004,'BH (3)'!$C$14)))</f>
        <v>x</v>
      </c>
      <c r="J477" s="88" t="str">
        <f>IF($D477="","x",IF('BH (3)'!$B$13=1,SUMIFS(Lançamentos!$Q$5:$Q$1004,Lançamentos!$K$5:$K$1004,$D477,Lançamentos!$U$5:$U$1004,J$5,Lançamentos!$W$5:$W$1004,'BH (3)'!$C$14),SUMIFS(Lançamentos!$Q$5:$Q$1004,Lançamentos!$J$5:$J$1004,$D477,Lançamentos!$U$5:$U$1004,J$5,Lançamentos!$W$5:$W$1004,'BH (3)'!$C$14)))</f>
        <v>x</v>
      </c>
      <c r="K477" s="88" t="str">
        <f>IF($D477="","x",IF('BH (3)'!$B$13=1,SUMIFS(Lançamentos!$Q$5:$Q$1004,Lançamentos!$K$5:$K$1004,$D477,Lançamentos!$U$5:$U$1004,K$5,Lançamentos!$W$5:$W$1004,'BH (3)'!$C$14),SUMIFS(Lançamentos!$Q$5:$Q$1004,Lançamentos!$J$5:$J$1004,$D477,Lançamentos!$U$5:$U$1004,K$5,Lançamentos!$W$5:$W$1004,'BH (3)'!$C$14)))</f>
        <v>x</v>
      </c>
      <c r="L477" s="88" t="str">
        <f>IF($D477="","x",IF('BH (3)'!$B$13=1,SUMIFS(Lançamentos!$Q$5:$Q$1004,Lançamentos!$K$5:$K$1004,$D477,Lançamentos!$U$5:$U$1004,L$5,Lançamentos!$W$5:$W$1004,'BH (3)'!$C$14),SUMIFS(Lançamentos!$Q$5:$Q$1004,Lançamentos!$J$5:$J$1004,$D477,Lançamentos!$U$5:$U$1004,L$5,Lançamentos!$W$5:$W$1004,'BH (3)'!$C$14)))</f>
        <v>x</v>
      </c>
      <c r="M477" s="88" t="str">
        <f>IF($D477="","x",IF('BH (3)'!$B$13=1,SUMIFS(Lançamentos!$Q$5:$Q$1004,Lançamentos!$K$5:$K$1004,$D477,Lançamentos!$U$5:$U$1004,M$5,Lançamentos!$W$5:$W$1004,'BH (3)'!$C$14),SUMIFS(Lançamentos!$Q$5:$Q$1004,Lançamentos!$J$5:$J$1004,$D477,Lançamentos!$U$5:$U$1004,M$5,Lançamentos!$W$5:$W$1004,'BH (3)'!$C$14)))</f>
        <v>x</v>
      </c>
      <c r="N477" s="88" t="str">
        <f>IF($D477="","x",IF('BH (3)'!$B$13=1,SUMIFS(Lançamentos!$Q$5:$Q$1004,Lançamentos!$K$5:$K$1004,$D477,Lançamentos!$U$5:$U$1004,N$5,Lançamentos!$W$5:$W$1004,'BH (3)'!$C$14),SUMIFS(Lançamentos!$Q$5:$Q$1004,Lançamentos!$J$5:$J$1004,$D477,Lançamentos!$U$5:$U$1004,N$5,Lançamentos!$W$5:$W$1004,'BH (3)'!$C$14)))</f>
        <v>x</v>
      </c>
      <c r="O477" s="88" t="str">
        <f>IF($D477="","x",IF('BH (3)'!$B$13=1,SUMIFS(Lançamentos!$Q$5:$Q$1004,Lançamentos!$K$5:$K$1004,$D477,Lançamentos!$U$5:$U$1004,O$5,Lançamentos!$W$5:$W$1004,'BH (3)'!$C$14),SUMIFS(Lançamentos!$Q$5:$Q$1004,Lançamentos!$J$5:$J$1004,$D477,Lançamentos!$U$5:$U$1004,O$5,Lançamentos!$W$5:$W$1004,'BH (3)'!$C$14)))</f>
        <v>x</v>
      </c>
      <c r="P477" s="88" t="str">
        <f>IF($D477="","x",IF('BH (3)'!$B$13=1,SUMIFS(Lançamentos!$Q$5:$Q$1004,Lançamentos!$K$5:$K$1004,$D477,Lançamentos!$U$5:$U$1004,P$5,Lançamentos!$W$5:$W$1004,'BH (3)'!$C$14),SUMIFS(Lançamentos!$Q$5:$Q$1004,Lançamentos!$J$5:$J$1004,$D477,Lançamentos!$U$5:$U$1004,P$5,Lançamentos!$W$5:$W$1004,'BH (3)'!$C$14)))</f>
        <v>x</v>
      </c>
      <c r="Q477" s="177" t="str">
        <f t="shared" si="15"/>
        <v/>
      </c>
    </row>
    <row r="478" spans="3:17" ht="45" customHeight="1" x14ac:dyDescent="0.25">
      <c r="C478" s="81" t="str">
        <f t="shared" si="14"/>
        <v/>
      </c>
      <c r="D478" s="170" t="str">
        <f>IF('BH (3)'!$B$13=1,IF(Adv!D476="","",Adv!D476),IF(Cli!D476="","",Cli!D476))</f>
        <v/>
      </c>
      <c r="E478" s="88" t="str">
        <f>IF($D478="","x",IF('BH (3)'!$B$13=1,SUMIFS(Lançamentos!$Q$5:$Q$1004,Lançamentos!$K$5:$K$1004,$D478,Lançamentos!$U$5:$U$1004,E$5,Lançamentos!$W$5:$W$1004,'BH (3)'!$C$14),SUMIFS(Lançamentos!$Q$5:$Q$1004,Lançamentos!$J$5:$J$1004,$D478,Lançamentos!$U$5:$U$1004,E$5,Lançamentos!$W$5:$W$1004,'BH (3)'!$C$14)))</f>
        <v>x</v>
      </c>
      <c r="F478" s="88" t="str">
        <f>IF($D478="","x",IF('BH (3)'!$B$13=1,SUMIFS(Lançamentos!$Q$5:$Q$1004,Lançamentos!$K$5:$K$1004,$D478,Lançamentos!$U$5:$U$1004,F$5,Lançamentos!$W$5:$W$1004,'BH (3)'!$C$14),SUMIFS(Lançamentos!$Q$5:$Q$1004,Lançamentos!$J$5:$J$1004,$D478,Lançamentos!$U$5:$U$1004,F$5,Lançamentos!$W$5:$W$1004,'BH (3)'!$C$14)))</f>
        <v>x</v>
      </c>
      <c r="G478" s="88" t="str">
        <f>IF($D478="","x",IF('BH (3)'!$B$13=1,SUMIFS(Lançamentos!$Q$5:$Q$1004,Lançamentos!$K$5:$K$1004,$D478,Lançamentos!$U$5:$U$1004,G$5,Lançamentos!$W$5:$W$1004,'BH (3)'!$C$14),SUMIFS(Lançamentos!$Q$5:$Q$1004,Lançamentos!$J$5:$J$1004,$D478,Lançamentos!$U$5:$U$1004,G$5,Lançamentos!$W$5:$W$1004,'BH (3)'!$C$14)))</f>
        <v>x</v>
      </c>
      <c r="H478" s="88" t="str">
        <f>IF($D478="","x",IF('BH (3)'!$B$13=1,SUMIFS(Lançamentos!$Q$5:$Q$1004,Lançamentos!$K$5:$K$1004,$D478,Lançamentos!$U$5:$U$1004,H$5,Lançamentos!$W$5:$W$1004,'BH (3)'!$C$14),SUMIFS(Lançamentos!$Q$5:$Q$1004,Lançamentos!$J$5:$J$1004,$D478,Lançamentos!$U$5:$U$1004,H$5,Lançamentos!$W$5:$W$1004,'BH (3)'!$C$14)))</f>
        <v>x</v>
      </c>
      <c r="I478" s="88" t="str">
        <f>IF($D478="","x",IF('BH (3)'!$B$13=1,SUMIFS(Lançamentos!$Q$5:$Q$1004,Lançamentos!$K$5:$K$1004,$D478,Lançamentos!$U$5:$U$1004,I$5,Lançamentos!$W$5:$W$1004,'BH (3)'!$C$14),SUMIFS(Lançamentos!$Q$5:$Q$1004,Lançamentos!$J$5:$J$1004,$D478,Lançamentos!$U$5:$U$1004,I$5,Lançamentos!$W$5:$W$1004,'BH (3)'!$C$14)))</f>
        <v>x</v>
      </c>
      <c r="J478" s="88" t="str">
        <f>IF($D478="","x",IF('BH (3)'!$B$13=1,SUMIFS(Lançamentos!$Q$5:$Q$1004,Lançamentos!$K$5:$K$1004,$D478,Lançamentos!$U$5:$U$1004,J$5,Lançamentos!$W$5:$W$1004,'BH (3)'!$C$14),SUMIFS(Lançamentos!$Q$5:$Q$1004,Lançamentos!$J$5:$J$1004,$D478,Lançamentos!$U$5:$U$1004,J$5,Lançamentos!$W$5:$W$1004,'BH (3)'!$C$14)))</f>
        <v>x</v>
      </c>
      <c r="K478" s="88" t="str">
        <f>IF($D478="","x",IF('BH (3)'!$B$13=1,SUMIFS(Lançamentos!$Q$5:$Q$1004,Lançamentos!$K$5:$K$1004,$D478,Lançamentos!$U$5:$U$1004,K$5,Lançamentos!$W$5:$W$1004,'BH (3)'!$C$14),SUMIFS(Lançamentos!$Q$5:$Q$1004,Lançamentos!$J$5:$J$1004,$D478,Lançamentos!$U$5:$U$1004,K$5,Lançamentos!$W$5:$W$1004,'BH (3)'!$C$14)))</f>
        <v>x</v>
      </c>
      <c r="L478" s="88" t="str">
        <f>IF($D478="","x",IF('BH (3)'!$B$13=1,SUMIFS(Lançamentos!$Q$5:$Q$1004,Lançamentos!$K$5:$K$1004,$D478,Lançamentos!$U$5:$U$1004,L$5,Lançamentos!$W$5:$W$1004,'BH (3)'!$C$14),SUMIFS(Lançamentos!$Q$5:$Q$1004,Lançamentos!$J$5:$J$1004,$D478,Lançamentos!$U$5:$U$1004,L$5,Lançamentos!$W$5:$W$1004,'BH (3)'!$C$14)))</f>
        <v>x</v>
      </c>
      <c r="M478" s="88" t="str">
        <f>IF($D478="","x",IF('BH (3)'!$B$13=1,SUMIFS(Lançamentos!$Q$5:$Q$1004,Lançamentos!$K$5:$K$1004,$D478,Lançamentos!$U$5:$U$1004,M$5,Lançamentos!$W$5:$W$1004,'BH (3)'!$C$14),SUMIFS(Lançamentos!$Q$5:$Q$1004,Lançamentos!$J$5:$J$1004,$D478,Lançamentos!$U$5:$U$1004,M$5,Lançamentos!$W$5:$W$1004,'BH (3)'!$C$14)))</f>
        <v>x</v>
      </c>
      <c r="N478" s="88" t="str">
        <f>IF($D478="","x",IF('BH (3)'!$B$13=1,SUMIFS(Lançamentos!$Q$5:$Q$1004,Lançamentos!$K$5:$K$1004,$D478,Lançamentos!$U$5:$U$1004,N$5,Lançamentos!$W$5:$W$1004,'BH (3)'!$C$14),SUMIFS(Lançamentos!$Q$5:$Q$1004,Lançamentos!$J$5:$J$1004,$D478,Lançamentos!$U$5:$U$1004,N$5,Lançamentos!$W$5:$W$1004,'BH (3)'!$C$14)))</f>
        <v>x</v>
      </c>
      <c r="O478" s="88" t="str">
        <f>IF($D478="","x",IF('BH (3)'!$B$13=1,SUMIFS(Lançamentos!$Q$5:$Q$1004,Lançamentos!$K$5:$K$1004,$D478,Lançamentos!$U$5:$U$1004,O$5,Lançamentos!$W$5:$W$1004,'BH (3)'!$C$14),SUMIFS(Lançamentos!$Q$5:$Q$1004,Lançamentos!$J$5:$J$1004,$D478,Lançamentos!$U$5:$U$1004,O$5,Lançamentos!$W$5:$W$1004,'BH (3)'!$C$14)))</f>
        <v>x</v>
      </c>
      <c r="P478" s="88" t="str">
        <f>IF($D478="","x",IF('BH (3)'!$B$13=1,SUMIFS(Lançamentos!$Q$5:$Q$1004,Lançamentos!$K$5:$K$1004,$D478,Lançamentos!$U$5:$U$1004,P$5,Lançamentos!$W$5:$W$1004,'BH (3)'!$C$14),SUMIFS(Lançamentos!$Q$5:$Q$1004,Lançamentos!$J$5:$J$1004,$D478,Lançamentos!$U$5:$U$1004,P$5,Lançamentos!$W$5:$W$1004,'BH (3)'!$C$14)))</f>
        <v>x</v>
      </c>
      <c r="Q478" s="177" t="str">
        <f t="shared" si="15"/>
        <v/>
      </c>
    </row>
    <row r="479" spans="3:17" ht="45" customHeight="1" x14ac:dyDescent="0.25">
      <c r="C479" s="81" t="str">
        <f t="shared" si="14"/>
        <v/>
      </c>
      <c r="D479" s="170" t="str">
        <f>IF('BH (3)'!$B$13=1,IF(Adv!D477="","",Adv!D477),IF(Cli!D477="","",Cli!D477))</f>
        <v/>
      </c>
      <c r="E479" s="88" t="str">
        <f>IF($D479="","x",IF('BH (3)'!$B$13=1,SUMIFS(Lançamentos!$Q$5:$Q$1004,Lançamentos!$K$5:$K$1004,$D479,Lançamentos!$U$5:$U$1004,E$5,Lançamentos!$W$5:$W$1004,'BH (3)'!$C$14),SUMIFS(Lançamentos!$Q$5:$Q$1004,Lançamentos!$J$5:$J$1004,$D479,Lançamentos!$U$5:$U$1004,E$5,Lançamentos!$W$5:$W$1004,'BH (3)'!$C$14)))</f>
        <v>x</v>
      </c>
      <c r="F479" s="88" t="str">
        <f>IF($D479="","x",IF('BH (3)'!$B$13=1,SUMIFS(Lançamentos!$Q$5:$Q$1004,Lançamentos!$K$5:$K$1004,$D479,Lançamentos!$U$5:$U$1004,F$5,Lançamentos!$W$5:$W$1004,'BH (3)'!$C$14),SUMIFS(Lançamentos!$Q$5:$Q$1004,Lançamentos!$J$5:$J$1004,$D479,Lançamentos!$U$5:$U$1004,F$5,Lançamentos!$W$5:$W$1004,'BH (3)'!$C$14)))</f>
        <v>x</v>
      </c>
      <c r="G479" s="88" t="str">
        <f>IF($D479="","x",IF('BH (3)'!$B$13=1,SUMIFS(Lançamentos!$Q$5:$Q$1004,Lançamentos!$K$5:$K$1004,$D479,Lançamentos!$U$5:$U$1004,G$5,Lançamentos!$W$5:$W$1004,'BH (3)'!$C$14),SUMIFS(Lançamentos!$Q$5:$Q$1004,Lançamentos!$J$5:$J$1004,$D479,Lançamentos!$U$5:$U$1004,G$5,Lançamentos!$W$5:$W$1004,'BH (3)'!$C$14)))</f>
        <v>x</v>
      </c>
      <c r="H479" s="88" t="str">
        <f>IF($D479="","x",IF('BH (3)'!$B$13=1,SUMIFS(Lançamentos!$Q$5:$Q$1004,Lançamentos!$K$5:$K$1004,$D479,Lançamentos!$U$5:$U$1004,H$5,Lançamentos!$W$5:$W$1004,'BH (3)'!$C$14),SUMIFS(Lançamentos!$Q$5:$Q$1004,Lançamentos!$J$5:$J$1004,$D479,Lançamentos!$U$5:$U$1004,H$5,Lançamentos!$W$5:$W$1004,'BH (3)'!$C$14)))</f>
        <v>x</v>
      </c>
      <c r="I479" s="88" t="str">
        <f>IF($D479="","x",IF('BH (3)'!$B$13=1,SUMIFS(Lançamentos!$Q$5:$Q$1004,Lançamentos!$K$5:$K$1004,$D479,Lançamentos!$U$5:$U$1004,I$5,Lançamentos!$W$5:$W$1004,'BH (3)'!$C$14),SUMIFS(Lançamentos!$Q$5:$Q$1004,Lançamentos!$J$5:$J$1004,$D479,Lançamentos!$U$5:$U$1004,I$5,Lançamentos!$W$5:$W$1004,'BH (3)'!$C$14)))</f>
        <v>x</v>
      </c>
      <c r="J479" s="88" t="str">
        <f>IF($D479="","x",IF('BH (3)'!$B$13=1,SUMIFS(Lançamentos!$Q$5:$Q$1004,Lançamentos!$K$5:$K$1004,$D479,Lançamentos!$U$5:$U$1004,J$5,Lançamentos!$W$5:$W$1004,'BH (3)'!$C$14),SUMIFS(Lançamentos!$Q$5:$Q$1004,Lançamentos!$J$5:$J$1004,$D479,Lançamentos!$U$5:$U$1004,J$5,Lançamentos!$W$5:$W$1004,'BH (3)'!$C$14)))</f>
        <v>x</v>
      </c>
      <c r="K479" s="88" t="str">
        <f>IF($D479="","x",IF('BH (3)'!$B$13=1,SUMIFS(Lançamentos!$Q$5:$Q$1004,Lançamentos!$K$5:$K$1004,$D479,Lançamentos!$U$5:$U$1004,K$5,Lançamentos!$W$5:$W$1004,'BH (3)'!$C$14),SUMIFS(Lançamentos!$Q$5:$Q$1004,Lançamentos!$J$5:$J$1004,$D479,Lançamentos!$U$5:$U$1004,K$5,Lançamentos!$W$5:$W$1004,'BH (3)'!$C$14)))</f>
        <v>x</v>
      </c>
      <c r="L479" s="88" t="str">
        <f>IF($D479="","x",IF('BH (3)'!$B$13=1,SUMIFS(Lançamentos!$Q$5:$Q$1004,Lançamentos!$K$5:$K$1004,$D479,Lançamentos!$U$5:$U$1004,L$5,Lançamentos!$W$5:$W$1004,'BH (3)'!$C$14),SUMIFS(Lançamentos!$Q$5:$Q$1004,Lançamentos!$J$5:$J$1004,$D479,Lançamentos!$U$5:$U$1004,L$5,Lançamentos!$W$5:$W$1004,'BH (3)'!$C$14)))</f>
        <v>x</v>
      </c>
      <c r="M479" s="88" t="str">
        <f>IF($D479="","x",IF('BH (3)'!$B$13=1,SUMIFS(Lançamentos!$Q$5:$Q$1004,Lançamentos!$K$5:$K$1004,$D479,Lançamentos!$U$5:$U$1004,M$5,Lançamentos!$W$5:$W$1004,'BH (3)'!$C$14),SUMIFS(Lançamentos!$Q$5:$Q$1004,Lançamentos!$J$5:$J$1004,$D479,Lançamentos!$U$5:$U$1004,M$5,Lançamentos!$W$5:$W$1004,'BH (3)'!$C$14)))</f>
        <v>x</v>
      </c>
      <c r="N479" s="88" t="str">
        <f>IF($D479="","x",IF('BH (3)'!$B$13=1,SUMIFS(Lançamentos!$Q$5:$Q$1004,Lançamentos!$K$5:$K$1004,$D479,Lançamentos!$U$5:$U$1004,N$5,Lançamentos!$W$5:$W$1004,'BH (3)'!$C$14),SUMIFS(Lançamentos!$Q$5:$Q$1004,Lançamentos!$J$5:$J$1004,$D479,Lançamentos!$U$5:$U$1004,N$5,Lançamentos!$W$5:$W$1004,'BH (3)'!$C$14)))</f>
        <v>x</v>
      </c>
      <c r="O479" s="88" t="str">
        <f>IF($D479="","x",IF('BH (3)'!$B$13=1,SUMIFS(Lançamentos!$Q$5:$Q$1004,Lançamentos!$K$5:$K$1004,$D479,Lançamentos!$U$5:$U$1004,O$5,Lançamentos!$W$5:$W$1004,'BH (3)'!$C$14),SUMIFS(Lançamentos!$Q$5:$Q$1004,Lançamentos!$J$5:$J$1004,$D479,Lançamentos!$U$5:$U$1004,O$5,Lançamentos!$W$5:$W$1004,'BH (3)'!$C$14)))</f>
        <v>x</v>
      </c>
      <c r="P479" s="88" t="str">
        <f>IF($D479="","x",IF('BH (3)'!$B$13=1,SUMIFS(Lançamentos!$Q$5:$Q$1004,Lançamentos!$K$5:$K$1004,$D479,Lançamentos!$U$5:$U$1004,P$5,Lançamentos!$W$5:$W$1004,'BH (3)'!$C$14),SUMIFS(Lançamentos!$Q$5:$Q$1004,Lançamentos!$J$5:$J$1004,$D479,Lançamentos!$U$5:$U$1004,P$5,Lançamentos!$W$5:$W$1004,'BH (3)'!$C$14)))</f>
        <v>x</v>
      </c>
      <c r="Q479" s="177" t="str">
        <f t="shared" si="15"/>
        <v/>
      </c>
    </row>
    <row r="480" spans="3:17" ht="45" customHeight="1" x14ac:dyDescent="0.25">
      <c r="C480" s="81" t="str">
        <f t="shared" si="14"/>
        <v/>
      </c>
      <c r="D480" s="170" t="str">
        <f>IF('BH (3)'!$B$13=1,IF(Adv!D478="","",Adv!D478),IF(Cli!D478="","",Cli!D478))</f>
        <v/>
      </c>
      <c r="E480" s="88" t="str">
        <f>IF($D480="","x",IF('BH (3)'!$B$13=1,SUMIFS(Lançamentos!$Q$5:$Q$1004,Lançamentos!$K$5:$K$1004,$D480,Lançamentos!$U$5:$U$1004,E$5,Lançamentos!$W$5:$W$1004,'BH (3)'!$C$14),SUMIFS(Lançamentos!$Q$5:$Q$1004,Lançamentos!$J$5:$J$1004,$D480,Lançamentos!$U$5:$U$1004,E$5,Lançamentos!$W$5:$W$1004,'BH (3)'!$C$14)))</f>
        <v>x</v>
      </c>
      <c r="F480" s="88" t="str">
        <f>IF($D480="","x",IF('BH (3)'!$B$13=1,SUMIFS(Lançamentos!$Q$5:$Q$1004,Lançamentos!$K$5:$K$1004,$D480,Lançamentos!$U$5:$U$1004,F$5,Lançamentos!$W$5:$W$1004,'BH (3)'!$C$14),SUMIFS(Lançamentos!$Q$5:$Q$1004,Lançamentos!$J$5:$J$1004,$D480,Lançamentos!$U$5:$U$1004,F$5,Lançamentos!$W$5:$W$1004,'BH (3)'!$C$14)))</f>
        <v>x</v>
      </c>
      <c r="G480" s="88" t="str">
        <f>IF($D480="","x",IF('BH (3)'!$B$13=1,SUMIFS(Lançamentos!$Q$5:$Q$1004,Lançamentos!$K$5:$K$1004,$D480,Lançamentos!$U$5:$U$1004,G$5,Lançamentos!$W$5:$W$1004,'BH (3)'!$C$14),SUMIFS(Lançamentos!$Q$5:$Q$1004,Lançamentos!$J$5:$J$1004,$D480,Lançamentos!$U$5:$U$1004,G$5,Lançamentos!$W$5:$W$1004,'BH (3)'!$C$14)))</f>
        <v>x</v>
      </c>
      <c r="H480" s="88" t="str">
        <f>IF($D480="","x",IF('BH (3)'!$B$13=1,SUMIFS(Lançamentos!$Q$5:$Q$1004,Lançamentos!$K$5:$K$1004,$D480,Lançamentos!$U$5:$U$1004,H$5,Lançamentos!$W$5:$W$1004,'BH (3)'!$C$14),SUMIFS(Lançamentos!$Q$5:$Q$1004,Lançamentos!$J$5:$J$1004,$D480,Lançamentos!$U$5:$U$1004,H$5,Lançamentos!$W$5:$W$1004,'BH (3)'!$C$14)))</f>
        <v>x</v>
      </c>
      <c r="I480" s="88" t="str">
        <f>IF($D480="","x",IF('BH (3)'!$B$13=1,SUMIFS(Lançamentos!$Q$5:$Q$1004,Lançamentos!$K$5:$K$1004,$D480,Lançamentos!$U$5:$U$1004,I$5,Lançamentos!$W$5:$W$1004,'BH (3)'!$C$14),SUMIFS(Lançamentos!$Q$5:$Q$1004,Lançamentos!$J$5:$J$1004,$D480,Lançamentos!$U$5:$U$1004,I$5,Lançamentos!$W$5:$W$1004,'BH (3)'!$C$14)))</f>
        <v>x</v>
      </c>
      <c r="J480" s="88" t="str">
        <f>IF($D480="","x",IF('BH (3)'!$B$13=1,SUMIFS(Lançamentos!$Q$5:$Q$1004,Lançamentos!$K$5:$K$1004,$D480,Lançamentos!$U$5:$U$1004,J$5,Lançamentos!$W$5:$W$1004,'BH (3)'!$C$14),SUMIFS(Lançamentos!$Q$5:$Q$1004,Lançamentos!$J$5:$J$1004,$D480,Lançamentos!$U$5:$U$1004,J$5,Lançamentos!$W$5:$W$1004,'BH (3)'!$C$14)))</f>
        <v>x</v>
      </c>
      <c r="K480" s="88" t="str">
        <f>IF($D480="","x",IF('BH (3)'!$B$13=1,SUMIFS(Lançamentos!$Q$5:$Q$1004,Lançamentos!$K$5:$K$1004,$D480,Lançamentos!$U$5:$U$1004,K$5,Lançamentos!$W$5:$W$1004,'BH (3)'!$C$14),SUMIFS(Lançamentos!$Q$5:$Q$1004,Lançamentos!$J$5:$J$1004,$D480,Lançamentos!$U$5:$U$1004,K$5,Lançamentos!$W$5:$W$1004,'BH (3)'!$C$14)))</f>
        <v>x</v>
      </c>
      <c r="L480" s="88" t="str">
        <f>IF($D480="","x",IF('BH (3)'!$B$13=1,SUMIFS(Lançamentos!$Q$5:$Q$1004,Lançamentos!$K$5:$K$1004,$D480,Lançamentos!$U$5:$U$1004,L$5,Lançamentos!$W$5:$W$1004,'BH (3)'!$C$14),SUMIFS(Lançamentos!$Q$5:$Q$1004,Lançamentos!$J$5:$J$1004,$D480,Lançamentos!$U$5:$U$1004,L$5,Lançamentos!$W$5:$W$1004,'BH (3)'!$C$14)))</f>
        <v>x</v>
      </c>
      <c r="M480" s="88" t="str">
        <f>IF($D480="","x",IF('BH (3)'!$B$13=1,SUMIFS(Lançamentos!$Q$5:$Q$1004,Lançamentos!$K$5:$K$1004,$D480,Lançamentos!$U$5:$U$1004,M$5,Lançamentos!$W$5:$W$1004,'BH (3)'!$C$14),SUMIFS(Lançamentos!$Q$5:$Q$1004,Lançamentos!$J$5:$J$1004,$D480,Lançamentos!$U$5:$U$1004,M$5,Lançamentos!$W$5:$W$1004,'BH (3)'!$C$14)))</f>
        <v>x</v>
      </c>
      <c r="N480" s="88" t="str">
        <f>IF($D480="","x",IF('BH (3)'!$B$13=1,SUMIFS(Lançamentos!$Q$5:$Q$1004,Lançamentos!$K$5:$K$1004,$D480,Lançamentos!$U$5:$U$1004,N$5,Lançamentos!$W$5:$W$1004,'BH (3)'!$C$14),SUMIFS(Lançamentos!$Q$5:$Q$1004,Lançamentos!$J$5:$J$1004,$D480,Lançamentos!$U$5:$U$1004,N$5,Lançamentos!$W$5:$W$1004,'BH (3)'!$C$14)))</f>
        <v>x</v>
      </c>
      <c r="O480" s="88" t="str">
        <f>IF($D480="","x",IF('BH (3)'!$B$13=1,SUMIFS(Lançamentos!$Q$5:$Q$1004,Lançamentos!$K$5:$K$1004,$D480,Lançamentos!$U$5:$U$1004,O$5,Lançamentos!$W$5:$W$1004,'BH (3)'!$C$14),SUMIFS(Lançamentos!$Q$5:$Q$1004,Lançamentos!$J$5:$J$1004,$D480,Lançamentos!$U$5:$U$1004,O$5,Lançamentos!$W$5:$W$1004,'BH (3)'!$C$14)))</f>
        <v>x</v>
      </c>
      <c r="P480" s="88" t="str">
        <f>IF($D480="","x",IF('BH (3)'!$B$13=1,SUMIFS(Lançamentos!$Q$5:$Q$1004,Lançamentos!$K$5:$K$1004,$D480,Lançamentos!$U$5:$U$1004,P$5,Lançamentos!$W$5:$W$1004,'BH (3)'!$C$14),SUMIFS(Lançamentos!$Q$5:$Q$1004,Lançamentos!$J$5:$J$1004,$D480,Lançamentos!$U$5:$U$1004,P$5,Lançamentos!$W$5:$W$1004,'BH (3)'!$C$14)))</f>
        <v>x</v>
      </c>
      <c r="Q480" s="177" t="str">
        <f t="shared" si="15"/>
        <v/>
      </c>
    </row>
    <row r="481" spans="3:17" ht="45" customHeight="1" x14ac:dyDescent="0.25">
      <c r="C481" s="81" t="str">
        <f t="shared" si="14"/>
        <v/>
      </c>
      <c r="D481" s="170" t="str">
        <f>IF('BH (3)'!$B$13=1,IF(Adv!D479="","",Adv!D479),IF(Cli!D479="","",Cli!D479))</f>
        <v/>
      </c>
      <c r="E481" s="88" t="str">
        <f>IF($D481="","x",IF('BH (3)'!$B$13=1,SUMIFS(Lançamentos!$Q$5:$Q$1004,Lançamentos!$K$5:$K$1004,$D481,Lançamentos!$U$5:$U$1004,E$5,Lançamentos!$W$5:$W$1004,'BH (3)'!$C$14),SUMIFS(Lançamentos!$Q$5:$Q$1004,Lançamentos!$J$5:$J$1004,$D481,Lançamentos!$U$5:$U$1004,E$5,Lançamentos!$W$5:$W$1004,'BH (3)'!$C$14)))</f>
        <v>x</v>
      </c>
      <c r="F481" s="88" t="str">
        <f>IF($D481="","x",IF('BH (3)'!$B$13=1,SUMIFS(Lançamentos!$Q$5:$Q$1004,Lançamentos!$K$5:$K$1004,$D481,Lançamentos!$U$5:$U$1004,F$5,Lançamentos!$W$5:$W$1004,'BH (3)'!$C$14),SUMIFS(Lançamentos!$Q$5:$Q$1004,Lançamentos!$J$5:$J$1004,$D481,Lançamentos!$U$5:$U$1004,F$5,Lançamentos!$W$5:$W$1004,'BH (3)'!$C$14)))</f>
        <v>x</v>
      </c>
      <c r="G481" s="88" t="str">
        <f>IF($D481="","x",IF('BH (3)'!$B$13=1,SUMIFS(Lançamentos!$Q$5:$Q$1004,Lançamentos!$K$5:$K$1004,$D481,Lançamentos!$U$5:$U$1004,G$5,Lançamentos!$W$5:$W$1004,'BH (3)'!$C$14),SUMIFS(Lançamentos!$Q$5:$Q$1004,Lançamentos!$J$5:$J$1004,$D481,Lançamentos!$U$5:$U$1004,G$5,Lançamentos!$W$5:$W$1004,'BH (3)'!$C$14)))</f>
        <v>x</v>
      </c>
      <c r="H481" s="88" t="str">
        <f>IF($D481="","x",IF('BH (3)'!$B$13=1,SUMIFS(Lançamentos!$Q$5:$Q$1004,Lançamentos!$K$5:$K$1004,$D481,Lançamentos!$U$5:$U$1004,H$5,Lançamentos!$W$5:$W$1004,'BH (3)'!$C$14),SUMIFS(Lançamentos!$Q$5:$Q$1004,Lançamentos!$J$5:$J$1004,$D481,Lançamentos!$U$5:$U$1004,H$5,Lançamentos!$W$5:$W$1004,'BH (3)'!$C$14)))</f>
        <v>x</v>
      </c>
      <c r="I481" s="88" t="str">
        <f>IF($D481="","x",IF('BH (3)'!$B$13=1,SUMIFS(Lançamentos!$Q$5:$Q$1004,Lançamentos!$K$5:$K$1004,$D481,Lançamentos!$U$5:$U$1004,I$5,Lançamentos!$W$5:$W$1004,'BH (3)'!$C$14),SUMIFS(Lançamentos!$Q$5:$Q$1004,Lançamentos!$J$5:$J$1004,$D481,Lançamentos!$U$5:$U$1004,I$5,Lançamentos!$W$5:$W$1004,'BH (3)'!$C$14)))</f>
        <v>x</v>
      </c>
      <c r="J481" s="88" t="str">
        <f>IF($D481="","x",IF('BH (3)'!$B$13=1,SUMIFS(Lançamentos!$Q$5:$Q$1004,Lançamentos!$K$5:$K$1004,$D481,Lançamentos!$U$5:$U$1004,J$5,Lançamentos!$W$5:$W$1004,'BH (3)'!$C$14),SUMIFS(Lançamentos!$Q$5:$Q$1004,Lançamentos!$J$5:$J$1004,$D481,Lançamentos!$U$5:$U$1004,J$5,Lançamentos!$W$5:$W$1004,'BH (3)'!$C$14)))</f>
        <v>x</v>
      </c>
      <c r="K481" s="88" t="str">
        <f>IF($D481="","x",IF('BH (3)'!$B$13=1,SUMIFS(Lançamentos!$Q$5:$Q$1004,Lançamentos!$K$5:$K$1004,$D481,Lançamentos!$U$5:$U$1004,K$5,Lançamentos!$W$5:$W$1004,'BH (3)'!$C$14),SUMIFS(Lançamentos!$Q$5:$Q$1004,Lançamentos!$J$5:$J$1004,$D481,Lançamentos!$U$5:$U$1004,K$5,Lançamentos!$W$5:$W$1004,'BH (3)'!$C$14)))</f>
        <v>x</v>
      </c>
      <c r="L481" s="88" t="str">
        <f>IF($D481="","x",IF('BH (3)'!$B$13=1,SUMIFS(Lançamentos!$Q$5:$Q$1004,Lançamentos!$K$5:$K$1004,$D481,Lançamentos!$U$5:$U$1004,L$5,Lançamentos!$W$5:$W$1004,'BH (3)'!$C$14),SUMIFS(Lançamentos!$Q$5:$Q$1004,Lançamentos!$J$5:$J$1004,$D481,Lançamentos!$U$5:$U$1004,L$5,Lançamentos!$W$5:$W$1004,'BH (3)'!$C$14)))</f>
        <v>x</v>
      </c>
      <c r="M481" s="88" t="str">
        <f>IF($D481="","x",IF('BH (3)'!$B$13=1,SUMIFS(Lançamentos!$Q$5:$Q$1004,Lançamentos!$K$5:$K$1004,$D481,Lançamentos!$U$5:$U$1004,M$5,Lançamentos!$W$5:$W$1004,'BH (3)'!$C$14),SUMIFS(Lançamentos!$Q$5:$Q$1004,Lançamentos!$J$5:$J$1004,$D481,Lançamentos!$U$5:$U$1004,M$5,Lançamentos!$W$5:$W$1004,'BH (3)'!$C$14)))</f>
        <v>x</v>
      </c>
      <c r="N481" s="88" t="str">
        <f>IF($D481="","x",IF('BH (3)'!$B$13=1,SUMIFS(Lançamentos!$Q$5:$Q$1004,Lançamentos!$K$5:$K$1004,$D481,Lançamentos!$U$5:$U$1004,N$5,Lançamentos!$W$5:$W$1004,'BH (3)'!$C$14),SUMIFS(Lançamentos!$Q$5:$Q$1004,Lançamentos!$J$5:$J$1004,$D481,Lançamentos!$U$5:$U$1004,N$5,Lançamentos!$W$5:$W$1004,'BH (3)'!$C$14)))</f>
        <v>x</v>
      </c>
      <c r="O481" s="88" t="str">
        <f>IF($D481="","x",IF('BH (3)'!$B$13=1,SUMIFS(Lançamentos!$Q$5:$Q$1004,Lançamentos!$K$5:$K$1004,$D481,Lançamentos!$U$5:$U$1004,O$5,Lançamentos!$W$5:$W$1004,'BH (3)'!$C$14),SUMIFS(Lançamentos!$Q$5:$Q$1004,Lançamentos!$J$5:$J$1004,$D481,Lançamentos!$U$5:$U$1004,O$5,Lançamentos!$W$5:$W$1004,'BH (3)'!$C$14)))</f>
        <v>x</v>
      </c>
      <c r="P481" s="88" t="str">
        <f>IF($D481="","x",IF('BH (3)'!$B$13=1,SUMIFS(Lançamentos!$Q$5:$Q$1004,Lançamentos!$K$5:$K$1004,$D481,Lançamentos!$U$5:$U$1004,P$5,Lançamentos!$W$5:$W$1004,'BH (3)'!$C$14),SUMIFS(Lançamentos!$Q$5:$Q$1004,Lançamentos!$J$5:$J$1004,$D481,Lançamentos!$U$5:$U$1004,P$5,Lançamentos!$W$5:$W$1004,'BH (3)'!$C$14)))</f>
        <v>x</v>
      </c>
      <c r="Q481" s="177" t="str">
        <f t="shared" si="15"/>
        <v/>
      </c>
    </row>
    <row r="482" spans="3:17" ht="45" customHeight="1" x14ac:dyDescent="0.25">
      <c r="C482" s="81" t="str">
        <f t="shared" si="14"/>
        <v/>
      </c>
      <c r="D482" s="170" t="str">
        <f>IF('BH (3)'!$B$13=1,IF(Adv!D480="","",Adv!D480),IF(Cli!D480="","",Cli!D480))</f>
        <v/>
      </c>
      <c r="E482" s="88" t="str">
        <f>IF($D482="","x",IF('BH (3)'!$B$13=1,SUMIFS(Lançamentos!$Q$5:$Q$1004,Lançamentos!$K$5:$K$1004,$D482,Lançamentos!$U$5:$U$1004,E$5,Lançamentos!$W$5:$W$1004,'BH (3)'!$C$14),SUMIFS(Lançamentos!$Q$5:$Q$1004,Lançamentos!$J$5:$J$1004,$D482,Lançamentos!$U$5:$U$1004,E$5,Lançamentos!$W$5:$W$1004,'BH (3)'!$C$14)))</f>
        <v>x</v>
      </c>
      <c r="F482" s="88" t="str">
        <f>IF($D482="","x",IF('BH (3)'!$B$13=1,SUMIFS(Lançamentos!$Q$5:$Q$1004,Lançamentos!$K$5:$K$1004,$D482,Lançamentos!$U$5:$U$1004,F$5,Lançamentos!$W$5:$W$1004,'BH (3)'!$C$14),SUMIFS(Lançamentos!$Q$5:$Q$1004,Lançamentos!$J$5:$J$1004,$D482,Lançamentos!$U$5:$U$1004,F$5,Lançamentos!$W$5:$W$1004,'BH (3)'!$C$14)))</f>
        <v>x</v>
      </c>
      <c r="G482" s="88" t="str">
        <f>IF($D482="","x",IF('BH (3)'!$B$13=1,SUMIFS(Lançamentos!$Q$5:$Q$1004,Lançamentos!$K$5:$K$1004,$D482,Lançamentos!$U$5:$U$1004,G$5,Lançamentos!$W$5:$W$1004,'BH (3)'!$C$14),SUMIFS(Lançamentos!$Q$5:$Q$1004,Lançamentos!$J$5:$J$1004,$D482,Lançamentos!$U$5:$U$1004,G$5,Lançamentos!$W$5:$W$1004,'BH (3)'!$C$14)))</f>
        <v>x</v>
      </c>
      <c r="H482" s="88" t="str">
        <f>IF($D482="","x",IF('BH (3)'!$B$13=1,SUMIFS(Lançamentos!$Q$5:$Q$1004,Lançamentos!$K$5:$K$1004,$D482,Lançamentos!$U$5:$U$1004,H$5,Lançamentos!$W$5:$W$1004,'BH (3)'!$C$14),SUMIFS(Lançamentos!$Q$5:$Q$1004,Lançamentos!$J$5:$J$1004,$D482,Lançamentos!$U$5:$U$1004,H$5,Lançamentos!$W$5:$W$1004,'BH (3)'!$C$14)))</f>
        <v>x</v>
      </c>
      <c r="I482" s="88" t="str">
        <f>IF($D482="","x",IF('BH (3)'!$B$13=1,SUMIFS(Lançamentos!$Q$5:$Q$1004,Lançamentos!$K$5:$K$1004,$D482,Lançamentos!$U$5:$U$1004,I$5,Lançamentos!$W$5:$W$1004,'BH (3)'!$C$14),SUMIFS(Lançamentos!$Q$5:$Q$1004,Lançamentos!$J$5:$J$1004,$D482,Lançamentos!$U$5:$U$1004,I$5,Lançamentos!$W$5:$W$1004,'BH (3)'!$C$14)))</f>
        <v>x</v>
      </c>
      <c r="J482" s="88" t="str">
        <f>IF($D482="","x",IF('BH (3)'!$B$13=1,SUMIFS(Lançamentos!$Q$5:$Q$1004,Lançamentos!$K$5:$K$1004,$D482,Lançamentos!$U$5:$U$1004,J$5,Lançamentos!$W$5:$W$1004,'BH (3)'!$C$14),SUMIFS(Lançamentos!$Q$5:$Q$1004,Lançamentos!$J$5:$J$1004,$D482,Lançamentos!$U$5:$U$1004,J$5,Lançamentos!$W$5:$W$1004,'BH (3)'!$C$14)))</f>
        <v>x</v>
      </c>
      <c r="K482" s="88" t="str">
        <f>IF($D482="","x",IF('BH (3)'!$B$13=1,SUMIFS(Lançamentos!$Q$5:$Q$1004,Lançamentos!$K$5:$K$1004,$D482,Lançamentos!$U$5:$U$1004,K$5,Lançamentos!$W$5:$W$1004,'BH (3)'!$C$14),SUMIFS(Lançamentos!$Q$5:$Q$1004,Lançamentos!$J$5:$J$1004,$D482,Lançamentos!$U$5:$U$1004,K$5,Lançamentos!$W$5:$W$1004,'BH (3)'!$C$14)))</f>
        <v>x</v>
      </c>
      <c r="L482" s="88" t="str">
        <f>IF($D482="","x",IF('BH (3)'!$B$13=1,SUMIFS(Lançamentos!$Q$5:$Q$1004,Lançamentos!$K$5:$K$1004,$D482,Lançamentos!$U$5:$U$1004,L$5,Lançamentos!$W$5:$W$1004,'BH (3)'!$C$14),SUMIFS(Lançamentos!$Q$5:$Q$1004,Lançamentos!$J$5:$J$1004,$D482,Lançamentos!$U$5:$U$1004,L$5,Lançamentos!$W$5:$W$1004,'BH (3)'!$C$14)))</f>
        <v>x</v>
      </c>
      <c r="M482" s="88" t="str">
        <f>IF($D482="","x",IF('BH (3)'!$B$13=1,SUMIFS(Lançamentos!$Q$5:$Q$1004,Lançamentos!$K$5:$K$1004,$D482,Lançamentos!$U$5:$U$1004,M$5,Lançamentos!$W$5:$W$1004,'BH (3)'!$C$14),SUMIFS(Lançamentos!$Q$5:$Q$1004,Lançamentos!$J$5:$J$1004,$D482,Lançamentos!$U$5:$U$1004,M$5,Lançamentos!$W$5:$W$1004,'BH (3)'!$C$14)))</f>
        <v>x</v>
      </c>
      <c r="N482" s="88" t="str">
        <f>IF($D482="","x",IF('BH (3)'!$B$13=1,SUMIFS(Lançamentos!$Q$5:$Q$1004,Lançamentos!$K$5:$K$1004,$D482,Lançamentos!$U$5:$U$1004,N$5,Lançamentos!$W$5:$W$1004,'BH (3)'!$C$14),SUMIFS(Lançamentos!$Q$5:$Q$1004,Lançamentos!$J$5:$J$1004,$D482,Lançamentos!$U$5:$U$1004,N$5,Lançamentos!$W$5:$W$1004,'BH (3)'!$C$14)))</f>
        <v>x</v>
      </c>
      <c r="O482" s="88" t="str">
        <f>IF($D482="","x",IF('BH (3)'!$B$13=1,SUMIFS(Lançamentos!$Q$5:$Q$1004,Lançamentos!$K$5:$K$1004,$D482,Lançamentos!$U$5:$U$1004,O$5,Lançamentos!$W$5:$W$1004,'BH (3)'!$C$14),SUMIFS(Lançamentos!$Q$5:$Q$1004,Lançamentos!$J$5:$J$1004,$D482,Lançamentos!$U$5:$U$1004,O$5,Lançamentos!$W$5:$W$1004,'BH (3)'!$C$14)))</f>
        <v>x</v>
      </c>
      <c r="P482" s="88" t="str">
        <f>IF($D482="","x",IF('BH (3)'!$B$13=1,SUMIFS(Lançamentos!$Q$5:$Q$1004,Lançamentos!$K$5:$K$1004,$D482,Lançamentos!$U$5:$U$1004,P$5,Lançamentos!$W$5:$W$1004,'BH (3)'!$C$14),SUMIFS(Lançamentos!$Q$5:$Q$1004,Lançamentos!$J$5:$J$1004,$D482,Lançamentos!$U$5:$U$1004,P$5,Lançamentos!$W$5:$W$1004,'BH (3)'!$C$14)))</f>
        <v>x</v>
      </c>
      <c r="Q482" s="177" t="str">
        <f t="shared" si="15"/>
        <v/>
      </c>
    </row>
    <row r="483" spans="3:17" ht="45" customHeight="1" x14ac:dyDescent="0.25">
      <c r="C483" s="81" t="str">
        <f t="shared" si="14"/>
        <v/>
      </c>
      <c r="D483" s="170" t="str">
        <f>IF('BH (3)'!$B$13=1,IF(Adv!D481="","",Adv!D481),IF(Cli!D481="","",Cli!D481))</f>
        <v/>
      </c>
      <c r="E483" s="88" t="str">
        <f>IF($D483="","x",IF('BH (3)'!$B$13=1,SUMIFS(Lançamentos!$Q$5:$Q$1004,Lançamentos!$K$5:$K$1004,$D483,Lançamentos!$U$5:$U$1004,E$5,Lançamentos!$W$5:$W$1004,'BH (3)'!$C$14),SUMIFS(Lançamentos!$Q$5:$Q$1004,Lançamentos!$J$5:$J$1004,$D483,Lançamentos!$U$5:$U$1004,E$5,Lançamentos!$W$5:$W$1004,'BH (3)'!$C$14)))</f>
        <v>x</v>
      </c>
      <c r="F483" s="88" t="str">
        <f>IF($D483="","x",IF('BH (3)'!$B$13=1,SUMIFS(Lançamentos!$Q$5:$Q$1004,Lançamentos!$K$5:$K$1004,$D483,Lançamentos!$U$5:$U$1004,F$5,Lançamentos!$W$5:$W$1004,'BH (3)'!$C$14),SUMIFS(Lançamentos!$Q$5:$Q$1004,Lançamentos!$J$5:$J$1004,$D483,Lançamentos!$U$5:$U$1004,F$5,Lançamentos!$W$5:$W$1004,'BH (3)'!$C$14)))</f>
        <v>x</v>
      </c>
      <c r="G483" s="88" t="str">
        <f>IF($D483="","x",IF('BH (3)'!$B$13=1,SUMIFS(Lançamentos!$Q$5:$Q$1004,Lançamentos!$K$5:$K$1004,$D483,Lançamentos!$U$5:$U$1004,G$5,Lançamentos!$W$5:$W$1004,'BH (3)'!$C$14),SUMIFS(Lançamentos!$Q$5:$Q$1004,Lançamentos!$J$5:$J$1004,$D483,Lançamentos!$U$5:$U$1004,G$5,Lançamentos!$W$5:$W$1004,'BH (3)'!$C$14)))</f>
        <v>x</v>
      </c>
      <c r="H483" s="88" t="str">
        <f>IF($D483="","x",IF('BH (3)'!$B$13=1,SUMIFS(Lançamentos!$Q$5:$Q$1004,Lançamentos!$K$5:$K$1004,$D483,Lançamentos!$U$5:$U$1004,H$5,Lançamentos!$W$5:$W$1004,'BH (3)'!$C$14),SUMIFS(Lançamentos!$Q$5:$Q$1004,Lançamentos!$J$5:$J$1004,$D483,Lançamentos!$U$5:$U$1004,H$5,Lançamentos!$W$5:$W$1004,'BH (3)'!$C$14)))</f>
        <v>x</v>
      </c>
      <c r="I483" s="88" t="str">
        <f>IF($D483="","x",IF('BH (3)'!$B$13=1,SUMIFS(Lançamentos!$Q$5:$Q$1004,Lançamentos!$K$5:$K$1004,$D483,Lançamentos!$U$5:$U$1004,I$5,Lançamentos!$W$5:$W$1004,'BH (3)'!$C$14),SUMIFS(Lançamentos!$Q$5:$Q$1004,Lançamentos!$J$5:$J$1004,$D483,Lançamentos!$U$5:$U$1004,I$5,Lançamentos!$W$5:$W$1004,'BH (3)'!$C$14)))</f>
        <v>x</v>
      </c>
      <c r="J483" s="88" t="str">
        <f>IF($D483="","x",IF('BH (3)'!$B$13=1,SUMIFS(Lançamentos!$Q$5:$Q$1004,Lançamentos!$K$5:$K$1004,$D483,Lançamentos!$U$5:$U$1004,J$5,Lançamentos!$W$5:$W$1004,'BH (3)'!$C$14),SUMIFS(Lançamentos!$Q$5:$Q$1004,Lançamentos!$J$5:$J$1004,$D483,Lançamentos!$U$5:$U$1004,J$5,Lançamentos!$W$5:$W$1004,'BH (3)'!$C$14)))</f>
        <v>x</v>
      </c>
      <c r="K483" s="88" t="str">
        <f>IF($D483="","x",IF('BH (3)'!$B$13=1,SUMIFS(Lançamentos!$Q$5:$Q$1004,Lançamentos!$K$5:$K$1004,$D483,Lançamentos!$U$5:$U$1004,K$5,Lançamentos!$W$5:$W$1004,'BH (3)'!$C$14),SUMIFS(Lançamentos!$Q$5:$Q$1004,Lançamentos!$J$5:$J$1004,$D483,Lançamentos!$U$5:$U$1004,K$5,Lançamentos!$W$5:$W$1004,'BH (3)'!$C$14)))</f>
        <v>x</v>
      </c>
      <c r="L483" s="88" t="str">
        <f>IF($D483="","x",IF('BH (3)'!$B$13=1,SUMIFS(Lançamentos!$Q$5:$Q$1004,Lançamentos!$K$5:$K$1004,$D483,Lançamentos!$U$5:$U$1004,L$5,Lançamentos!$W$5:$W$1004,'BH (3)'!$C$14),SUMIFS(Lançamentos!$Q$5:$Q$1004,Lançamentos!$J$5:$J$1004,$D483,Lançamentos!$U$5:$U$1004,L$5,Lançamentos!$W$5:$W$1004,'BH (3)'!$C$14)))</f>
        <v>x</v>
      </c>
      <c r="M483" s="88" t="str">
        <f>IF($D483="","x",IF('BH (3)'!$B$13=1,SUMIFS(Lançamentos!$Q$5:$Q$1004,Lançamentos!$K$5:$K$1004,$D483,Lançamentos!$U$5:$U$1004,M$5,Lançamentos!$W$5:$W$1004,'BH (3)'!$C$14),SUMIFS(Lançamentos!$Q$5:$Q$1004,Lançamentos!$J$5:$J$1004,$D483,Lançamentos!$U$5:$U$1004,M$5,Lançamentos!$W$5:$W$1004,'BH (3)'!$C$14)))</f>
        <v>x</v>
      </c>
      <c r="N483" s="88" t="str">
        <f>IF($D483="","x",IF('BH (3)'!$B$13=1,SUMIFS(Lançamentos!$Q$5:$Q$1004,Lançamentos!$K$5:$K$1004,$D483,Lançamentos!$U$5:$U$1004,N$5,Lançamentos!$W$5:$W$1004,'BH (3)'!$C$14),SUMIFS(Lançamentos!$Q$5:$Q$1004,Lançamentos!$J$5:$J$1004,$D483,Lançamentos!$U$5:$U$1004,N$5,Lançamentos!$W$5:$W$1004,'BH (3)'!$C$14)))</f>
        <v>x</v>
      </c>
      <c r="O483" s="88" t="str">
        <f>IF($D483="","x",IF('BH (3)'!$B$13=1,SUMIFS(Lançamentos!$Q$5:$Q$1004,Lançamentos!$K$5:$K$1004,$D483,Lançamentos!$U$5:$U$1004,O$5,Lançamentos!$W$5:$W$1004,'BH (3)'!$C$14),SUMIFS(Lançamentos!$Q$5:$Q$1004,Lançamentos!$J$5:$J$1004,$D483,Lançamentos!$U$5:$U$1004,O$5,Lançamentos!$W$5:$W$1004,'BH (3)'!$C$14)))</f>
        <v>x</v>
      </c>
      <c r="P483" s="88" t="str">
        <f>IF($D483="","x",IF('BH (3)'!$B$13=1,SUMIFS(Lançamentos!$Q$5:$Q$1004,Lançamentos!$K$5:$K$1004,$D483,Lançamentos!$U$5:$U$1004,P$5,Lançamentos!$W$5:$W$1004,'BH (3)'!$C$14),SUMIFS(Lançamentos!$Q$5:$Q$1004,Lançamentos!$J$5:$J$1004,$D483,Lançamentos!$U$5:$U$1004,P$5,Lançamentos!$W$5:$W$1004,'BH (3)'!$C$14)))</f>
        <v>x</v>
      </c>
      <c r="Q483" s="177" t="str">
        <f t="shared" si="15"/>
        <v/>
      </c>
    </row>
    <row r="484" spans="3:17" ht="45" customHeight="1" x14ac:dyDescent="0.25">
      <c r="C484" s="81" t="str">
        <f t="shared" si="14"/>
        <v/>
      </c>
      <c r="D484" s="170" t="str">
        <f>IF('BH (3)'!$B$13=1,IF(Adv!D482="","",Adv!D482),IF(Cli!D482="","",Cli!D482))</f>
        <v/>
      </c>
      <c r="E484" s="88" t="str">
        <f>IF($D484="","x",IF('BH (3)'!$B$13=1,SUMIFS(Lançamentos!$Q$5:$Q$1004,Lançamentos!$K$5:$K$1004,$D484,Lançamentos!$U$5:$U$1004,E$5,Lançamentos!$W$5:$W$1004,'BH (3)'!$C$14),SUMIFS(Lançamentos!$Q$5:$Q$1004,Lançamentos!$J$5:$J$1004,$D484,Lançamentos!$U$5:$U$1004,E$5,Lançamentos!$W$5:$W$1004,'BH (3)'!$C$14)))</f>
        <v>x</v>
      </c>
      <c r="F484" s="88" t="str">
        <f>IF($D484="","x",IF('BH (3)'!$B$13=1,SUMIFS(Lançamentos!$Q$5:$Q$1004,Lançamentos!$K$5:$K$1004,$D484,Lançamentos!$U$5:$U$1004,F$5,Lançamentos!$W$5:$W$1004,'BH (3)'!$C$14),SUMIFS(Lançamentos!$Q$5:$Q$1004,Lançamentos!$J$5:$J$1004,$D484,Lançamentos!$U$5:$U$1004,F$5,Lançamentos!$W$5:$W$1004,'BH (3)'!$C$14)))</f>
        <v>x</v>
      </c>
      <c r="G484" s="88" t="str">
        <f>IF($D484="","x",IF('BH (3)'!$B$13=1,SUMIFS(Lançamentos!$Q$5:$Q$1004,Lançamentos!$K$5:$K$1004,$D484,Lançamentos!$U$5:$U$1004,G$5,Lançamentos!$W$5:$W$1004,'BH (3)'!$C$14),SUMIFS(Lançamentos!$Q$5:$Q$1004,Lançamentos!$J$5:$J$1004,$D484,Lançamentos!$U$5:$U$1004,G$5,Lançamentos!$W$5:$W$1004,'BH (3)'!$C$14)))</f>
        <v>x</v>
      </c>
      <c r="H484" s="88" t="str">
        <f>IF($D484="","x",IF('BH (3)'!$B$13=1,SUMIFS(Lançamentos!$Q$5:$Q$1004,Lançamentos!$K$5:$K$1004,$D484,Lançamentos!$U$5:$U$1004,H$5,Lançamentos!$W$5:$W$1004,'BH (3)'!$C$14),SUMIFS(Lançamentos!$Q$5:$Q$1004,Lançamentos!$J$5:$J$1004,$D484,Lançamentos!$U$5:$U$1004,H$5,Lançamentos!$W$5:$W$1004,'BH (3)'!$C$14)))</f>
        <v>x</v>
      </c>
      <c r="I484" s="88" t="str">
        <f>IF($D484="","x",IF('BH (3)'!$B$13=1,SUMIFS(Lançamentos!$Q$5:$Q$1004,Lançamentos!$K$5:$K$1004,$D484,Lançamentos!$U$5:$U$1004,I$5,Lançamentos!$W$5:$W$1004,'BH (3)'!$C$14),SUMIFS(Lançamentos!$Q$5:$Q$1004,Lançamentos!$J$5:$J$1004,$D484,Lançamentos!$U$5:$U$1004,I$5,Lançamentos!$W$5:$W$1004,'BH (3)'!$C$14)))</f>
        <v>x</v>
      </c>
      <c r="J484" s="88" t="str">
        <f>IF($D484="","x",IF('BH (3)'!$B$13=1,SUMIFS(Lançamentos!$Q$5:$Q$1004,Lançamentos!$K$5:$K$1004,$D484,Lançamentos!$U$5:$U$1004,J$5,Lançamentos!$W$5:$W$1004,'BH (3)'!$C$14),SUMIFS(Lançamentos!$Q$5:$Q$1004,Lançamentos!$J$5:$J$1004,$D484,Lançamentos!$U$5:$U$1004,J$5,Lançamentos!$W$5:$W$1004,'BH (3)'!$C$14)))</f>
        <v>x</v>
      </c>
      <c r="K484" s="88" t="str">
        <f>IF($D484="","x",IF('BH (3)'!$B$13=1,SUMIFS(Lançamentos!$Q$5:$Q$1004,Lançamentos!$K$5:$K$1004,$D484,Lançamentos!$U$5:$U$1004,K$5,Lançamentos!$W$5:$W$1004,'BH (3)'!$C$14),SUMIFS(Lançamentos!$Q$5:$Q$1004,Lançamentos!$J$5:$J$1004,$D484,Lançamentos!$U$5:$U$1004,K$5,Lançamentos!$W$5:$W$1004,'BH (3)'!$C$14)))</f>
        <v>x</v>
      </c>
      <c r="L484" s="88" t="str">
        <f>IF($D484="","x",IF('BH (3)'!$B$13=1,SUMIFS(Lançamentos!$Q$5:$Q$1004,Lançamentos!$K$5:$K$1004,$D484,Lançamentos!$U$5:$U$1004,L$5,Lançamentos!$W$5:$W$1004,'BH (3)'!$C$14),SUMIFS(Lançamentos!$Q$5:$Q$1004,Lançamentos!$J$5:$J$1004,$D484,Lançamentos!$U$5:$U$1004,L$5,Lançamentos!$W$5:$W$1004,'BH (3)'!$C$14)))</f>
        <v>x</v>
      </c>
      <c r="M484" s="88" t="str">
        <f>IF($D484="","x",IF('BH (3)'!$B$13=1,SUMIFS(Lançamentos!$Q$5:$Q$1004,Lançamentos!$K$5:$K$1004,$D484,Lançamentos!$U$5:$U$1004,M$5,Lançamentos!$W$5:$W$1004,'BH (3)'!$C$14),SUMIFS(Lançamentos!$Q$5:$Q$1004,Lançamentos!$J$5:$J$1004,$D484,Lançamentos!$U$5:$U$1004,M$5,Lançamentos!$W$5:$W$1004,'BH (3)'!$C$14)))</f>
        <v>x</v>
      </c>
      <c r="N484" s="88" t="str">
        <f>IF($D484="","x",IF('BH (3)'!$B$13=1,SUMIFS(Lançamentos!$Q$5:$Q$1004,Lançamentos!$K$5:$K$1004,$D484,Lançamentos!$U$5:$U$1004,N$5,Lançamentos!$W$5:$W$1004,'BH (3)'!$C$14),SUMIFS(Lançamentos!$Q$5:$Q$1004,Lançamentos!$J$5:$J$1004,$D484,Lançamentos!$U$5:$U$1004,N$5,Lançamentos!$W$5:$W$1004,'BH (3)'!$C$14)))</f>
        <v>x</v>
      </c>
      <c r="O484" s="88" t="str">
        <f>IF($D484="","x",IF('BH (3)'!$B$13=1,SUMIFS(Lançamentos!$Q$5:$Q$1004,Lançamentos!$K$5:$K$1004,$D484,Lançamentos!$U$5:$U$1004,O$5,Lançamentos!$W$5:$W$1004,'BH (3)'!$C$14),SUMIFS(Lançamentos!$Q$5:$Q$1004,Lançamentos!$J$5:$J$1004,$D484,Lançamentos!$U$5:$U$1004,O$5,Lançamentos!$W$5:$W$1004,'BH (3)'!$C$14)))</f>
        <v>x</v>
      </c>
      <c r="P484" s="88" t="str">
        <f>IF($D484="","x",IF('BH (3)'!$B$13=1,SUMIFS(Lançamentos!$Q$5:$Q$1004,Lançamentos!$K$5:$K$1004,$D484,Lançamentos!$U$5:$U$1004,P$5,Lançamentos!$W$5:$W$1004,'BH (3)'!$C$14),SUMIFS(Lançamentos!$Q$5:$Q$1004,Lançamentos!$J$5:$J$1004,$D484,Lançamentos!$U$5:$U$1004,P$5,Lançamentos!$W$5:$W$1004,'BH (3)'!$C$14)))</f>
        <v>x</v>
      </c>
      <c r="Q484" s="177" t="str">
        <f t="shared" si="15"/>
        <v/>
      </c>
    </row>
    <row r="485" spans="3:17" ht="45" customHeight="1" x14ac:dyDescent="0.25">
      <c r="C485" s="81" t="str">
        <f t="shared" si="14"/>
        <v/>
      </c>
      <c r="D485" s="170" t="str">
        <f>IF('BH (3)'!$B$13=1,IF(Adv!D483="","",Adv!D483),IF(Cli!D483="","",Cli!D483))</f>
        <v/>
      </c>
      <c r="E485" s="88" t="str">
        <f>IF($D485="","x",IF('BH (3)'!$B$13=1,SUMIFS(Lançamentos!$Q$5:$Q$1004,Lançamentos!$K$5:$K$1004,$D485,Lançamentos!$U$5:$U$1004,E$5,Lançamentos!$W$5:$W$1004,'BH (3)'!$C$14),SUMIFS(Lançamentos!$Q$5:$Q$1004,Lançamentos!$J$5:$J$1004,$D485,Lançamentos!$U$5:$U$1004,E$5,Lançamentos!$W$5:$W$1004,'BH (3)'!$C$14)))</f>
        <v>x</v>
      </c>
      <c r="F485" s="88" t="str">
        <f>IF($D485="","x",IF('BH (3)'!$B$13=1,SUMIFS(Lançamentos!$Q$5:$Q$1004,Lançamentos!$K$5:$K$1004,$D485,Lançamentos!$U$5:$U$1004,F$5,Lançamentos!$W$5:$W$1004,'BH (3)'!$C$14),SUMIFS(Lançamentos!$Q$5:$Q$1004,Lançamentos!$J$5:$J$1004,$D485,Lançamentos!$U$5:$U$1004,F$5,Lançamentos!$W$5:$W$1004,'BH (3)'!$C$14)))</f>
        <v>x</v>
      </c>
      <c r="G485" s="88" t="str">
        <f>IF($D485="","x",IF('BH (3)'!$B$13=1,SUMIFS(Lançamentos!$Q$5:$Q$1004,Lançamentos!$K$5:$K$1004,$D485,Lançamentos!$U$5:$U$1004,G$5,Lançamentos!$W$5:$W$1004,'BH (3)'!$C$14),SUMIFS(Lançamentos!$Q$5:$Q$1004,Lançamentos!$J$5:$J$1004,$D485,Lançamentos!$U$5:$U$1004,G$5,Lançamentos!$W$5:$W$1004,'BH (3)'!$C$14)))</f>
        <v>x</v>
      </c>
      <c r="H485" s="88" t="str">
        <f>IF($D485="","x",IF('BH (3)'!$B$13=1,SUMIFS(Lançamentos!$Q$5:$Q$1004,Lançamentos!$K$5:$K$1004,$D485,Lançamentos!$U$5:$U$1004,H$5,Lançamentos!$W$5:$W$1004,'BH (3)'!$C$14),SUMIFS(Lançamentos!$Q$5:$Q$1004,Lançamentos!$J$5:$J$1004,$D485,Lançamentos!$U$5:$U$1004,H$5,Lançamentos!$W$5:$W$1004,'BH (3)'!$C$14)))</f>
        <v>x</v>
      </c>
      <c r="I485" s="88" t="str">
        <f>IF($D485="","x",IF('BH (3)'!$B$13=1,SUMIFS(Lançamentos!$Q$5:$Q$1004,Lançamentos!$K$5:$K$1004,$D485,Lançamentos!$U$5:$U$1004,I$5,Lançamentos!$W$5:$W$1004,'BH (3)'!$C$14),SUMIFS(Lançamentos!$Q$5:$Q$1004,Lançamentos!$J$5:$J$1004,$D485,Lançamentos!$U$5:$U$1004,I$5,Lançamentos!$W$5:$W$1004,'BH (3)'!$C$14)))</f>
        <v>x</v>
      </c>
      <c r="J485" s="88" t="str">
        <f>IF($D485="","x",IF('BH (3)'!$B$13=1,SUMIFS(Lançamentos!$Q$5:$Q$1004,Lançamentos!$K$5:$K$1004,$D485,Lançamentos!$U$5:$U$1004,J$5,Lançamentos!$W$5:$W$1004,'BH (3)'!$C$14),SUMIFS(Lançamentos!$Q$5:$Q$1004,Lançamentos!$J$5:$J$1004,$D485,Lançamentos!$U$5:$U$1004,J$5,Lançamentos!$W$5:$W$1004,'BH (3)'!$C$14)))</f>
        <v>x</v>
      </c>
      <c r="K485" s="88" t="str">
        <f>IF($D485="","x",IF('BH (3)'!$B$13=1,SUMIFS(Lançamentos!$Q$5:$Q$1004,Lançamentos!$K$5:$K$1004,$D485,Lançamentos!$U$5:$U$1004,K$5,Lançamentos!$W$5:$W$1004,'BH (3)'!$C$14),SUMIFS(Lançamentos!$Q$5:$Q$1004,Lançamentos!$J$5:$J$1004,$D485,Lançamentos!$U$5:$U$1004,K$5,Lançamentos!$W$5:$W$1004,'BH (3)'!$C$14)))</f>
        <v>x</v>
      </c>
      <c r="L485" s="88" t="str">
        <f>IF($D485="","x",IF('BH (3)'!$B$13=1,SUMIFS(Lançamentos!$Q$5:$Q$1004,Lançamentos!$K$5:$K$1004,$D485,Lançamentos!$U$5:$U$1004,L$5,Lançamentos!$W$5:$W$1004,'BH (3)'!$C$14),SUMIFS(Lançamentos!$Q$5:$Q$1004,Lançamentos!$J$5:$J$1004,$D485,Lançamentos!$U$5:$U$1004,L$5,Lançamentos!$W$5:$W$1004,'BH (3)'!$C$14)))</f>
        <v>x</v>
      </c>
      <c r="M485" s="88" t="str">
        <f>IF($D485="","x",IF('BH (3)'!$B$13=1,SUMIFS(Lançamentos!$Q$5:$Q$1004,Lançamentos!$K$5:$K$1004,$D485,Lançamentos!$U$5:$U$1004,M$5,Lançamentos!$W$5:$W$1004,'BH (3)'!$C$14),SUMIFS(Lançamentos!$Q$5:$Q$1004,Lançamentos!$J$5:$J$1004,$D485,Lançamentos!$U$5:$U$1004,M$5,Lançamentos!$W$5:$W$1004,'BH (3)'!$C$14)))</f>
        <v>x</v>
      </c>
      <c r="N485" s="88" t="str">
        <f>IF($D485="","x",IF('BH (3)'!$B$13=1,SUMIFS(Lançamentos!$Q$5:$Q$1004,Lançamentos!$K$5:$K$1004,$D485,Lançamentos!$U$5:$U$1004,N$5,Lançamentos!$W$5:$W$1004,'BH (3)'!$C$14),SUMIFS(Lançamentos!$Q$5:$Q$1004,Lançamentos!$J$5:$J$1004,$D485,Lançamentos!$U$5:$U$1004,N$5,Lançamentos!$W$5:$W$1004,'BH (3)'!$C$14)))</f>
        <v>x</v>
      </c>
      <c r="O485" s="88" t="str">
        <f>IF($D485="","x",IF('BH (3)'!$B$13=1,SUMIFS(Lançamentos!$Q$5:$Q$1004,Lançamentos!$K$5:$K$1004,$D485,Lançamentos!$U$5:$U$1004,O$5,Lançamentos!$W$5:$W$1004,'BH (3)'!$C$14),SUMIFS(Lançamentos!$Q$5:$Q$1004,Lançamentos!$J$5:$J$1004,$D485,Lançamentos!$U$5:$U$1004,O$5,Lançamentos!$W$5:$W$1004,'BH (3)'!$C$14)))</f>
        <v>x</v>
      </c>
      <c r="P485" s="88" t="str">
        <f>IF($D485="","x",IF('BH (3)'!$B$13=1,SUMIFS(Lançamentos!$Q$5:$Q$1004,Lançamentos!$K$5:$K$1004,$D485,Lançamentos!$U$5:$U$1004,P$5,Lançamentos!$W$5:$W$1004,'BH (3)'!$C$14),SUMIFS(Lançamentos!$Q$5:$Q$1004,Lançamentos!$J$5:$J$1004,$D485,Lançamentos!$U$5:$U$1004,P$5,Lançamentos!$W$5:$W$1004,'BH (3)'!$C$14)))</f>
        <v>x</v>
      </c>
      <c r="Q485" s="177" t="str">
        <f t="shared" si="15"/>
        <v/>
      </c>
    </row>
    <row r="486" spans="3:17" ht="45" customHeight="1" x14ac:dyDescent="0.25">
      <c r="C486" s="81" t="str">
        <f t="shared" si="14"/>
        <v/>
      </c>
      <c r="D486" s="170" t="str">
        <f>IF('BH (3)'!$B$13=1,IF(Adv!D484="","",Adv!D484),IF(Cli!D484="","",Cli!D484))</f>
        <v/>
      </c>
      <c r="E486" s="88" t="str">
        <f>IF($D486="","x",IF('BH (3)'!$B$13=1,SUMIFS(Lançamentos!$Q$5:$Q$1004,Lançamentos!$K$5:$K$1004,$D486,Lançamentos!$U$5:$U$1004,E$5,Lançamentos!$W$5:$W$1004,'BH (3)'!$C$14),SUMIFS(Lançamentos!$Q$5:$Q$1004,Lançamentos!$J$5:$J$1004,$D486,Lançamentos!$U$5:$U$1004,E$5,Lançamentos!$W$5:$W$1004,'BH (3)'!$C$14)))</f>
        <v>x</v>
      </c>
      <c r="F486" s="88" t="str">
        <f>IF($D486="","x",IF('BH (3)'!$B$13=1,SUMIFS(Lançamentos!$Q$5:$Q$1004,Lançamentos!$K$5:$K$1004,$D486,Lançamentos!$U$5:$U$1004,F$5,Lançamentos!$W$5:$W$1004,'BH (3)'!$C$14),SUMIFS(Lançamentos!$Q$5:$Q$1004,Lançamentos!$J$5:$J$1004,$D486,Lançamentos!$U$5:$U$1004,F$5,Lançamentos!$W$5:$W$1004,'BH (3)'!$C$14)))</f>
        <v>x</v>
      </c>
      <c r="G486" s="88" t="str">
        <f>IF($D486="","x",IF('BH (3)'!$B$13=1,SUMIFS(Lançamentos!$Q$5:$Q$1004,Lançamentos!$K$5:$K$1004,$D486,Lançamentos!$U$5:$U$1004,G$5,Lançamentos!$W$5:$W$1004,'BH (3)'!$C$14),SUMIFS(Lançamentos!$Q$5:$Q$1004,Lançamentos!$J$5:$J$1004,$D486,Lançamentos!$U$5:$U$1004,G$5,Lançamentos!$W$5:$W$1004,'BH (3)'!$C$14)))</f>
        <v>x</v>
      </c>
      <c r="H486" s="88" t="str">
        <f>IF($D486="","x",IF('BH (3)'!$B$13=1,SUMIFS(Lançamentos!$Q$5:$Q$1004,Lançamentos!$K$5:$K$1004,$D486,Lançamentos!$U$5:$U$1004,H$5,Lançamentos!$W$5:$W$1004,'BH (3)'!$C$14),SUMIFS(Lançamentos!$Q$5:$Q$1004,Lançamentos!$J$5:$J$1004,$D486,Lançamentos!$U$5:$U$1004,H$5,Lançamentos!$W$5:$W$1004,'BH (3)'!$C$14)))</f>
        <v>x</v>
      </c>
      <c r="I486" s="88" t="str">
        <f>IF($D486="","x",IF('BH (3)'!$B$13=1,SUMIFS(Lançamentos!$Q$5:$Q$1004,Lançamentos!$K$5:$K$1004,$D486,Lançamentos!$U$5:$U$1004,I$5,Lançamentos!$W$5:$W$1004,'BH (3)'!$C$14),SUMIFS(Lançamentos!$Q$5:$Q$1004,Lançamentos!$J$5:$J$1004,$D486,Lançamentos!$U$5:$U$1004,I$5,Lançamentos!$W$5:$W$1004,'BH (3)'!$C$14)))</f>
        <v>x</v>
      </c>
      <c r="J486" s="88" t="str">
        <f>IF($D486="","x",IF('BH (3)'!$B$13=1,SUMIFS(Lançamentos!$Q$5:$Q$1004,Lançamentos!$K$5:$K$1004,$D486,Lançamentos!$U$5:$U$1004,J$5,Lançamentos!$W$5:$W$1004,'BH (3)'!$C$14),SUMIFS(Lançamentos!$Q$5:$Q$1004,Lançamentos!$J$5:$J$1004,$D486,Lançamentos!$U$5:$U$1004,J$5,Lançamentos!$W$5:$W$1004,'BH (3)'!$C$14)))</f>
        <v>x</v>
      </c>
      <c r="K486" s="88" t="str">
        <f>IF($D486="","x",IF('BH (3)'!$B$13=1,SUMIFS(Lançamentos!$Q$5:$Q$1004,Lançamentos!$K$5:$K$1004,$D486,Lançamentos!$U$5:$U$1004,K$5,Lançamentos!$W$5:$W$1004,'BH (3)'!$C$14),SUMIFS(Lançamentos!$Q$5:$Q$1004,Lançamentos!$J$5:$J$1004,$D486,Lançamentos!$U$5:$U$1004,K$5,Lançamentos!$W$5:$W$1004,'BH (3)'!$C$14)))</f>
        <v>x</v>
      </c>
      <c r="L486" s="88" t="str">
        <f>IF($D486="","x",IF('BH (3)'!$B$13=1,SUMIFS(Lançamentos!$Q$5:$Q$1004,Lançamentos!$K$5:$K$1004,$D486,Lançamentos!$U$5:$U$1004,L$5,Lançamentos!$W$5:$W$1004,'BH (3)'!$C$14),SUMIFS(Lançamentos!$Q$5:$Q$1004,Lançamentos!$J$5:$J$1004,$D486,Lançamentos!$U$5:$U$1004,L$5,Lançamentos!$W$5:$W$1004,'BH (3)'!$C$14)))</f>
        <v>x</v>
      </c>
      <c r="M486" s="88" t="str">
        <f>IF($D486="","x",IF('BH (3)'!$B$13=1,SUMIFS(Lançamentos!$Q$5:$Q$1004,Lançamentos!$K$5:$K$1004,$D486,Lançamentos!$U$5:$U$1004,M$5,Lançamentos!$W$5:$W$1004,'BH (3)'!$C$14),SUMIFS(Lançamentos!$Q$5:$Q$1004,Lançamentos!$J$5:$J$1004,$D486,Lançamentos!$U$5:$U$1004,M$5,Lançamentos!$W$5:$W$1004,'BH (3)'!$C$14)))</f>
        <v>x</v>
      </c>
      <c r="N486" s="88" t="str">
        <f>IF($D486="","x",IF('BH (3)'!$B$13=1,SUMIFS(Lançamentos!$Q$5:$Q$1004,Lançamentos!$K$5:$K$1004,$D486,Lançamentos!$U$5:$U$1004,N$5,Lançamentos!$W$5:$W$1004,'BH (3)'!$C$14),SUMIFS(Lançamentos!$Q$5:$Q$1004,Lançamentos!$J$5:$J$1004,$D486,Lançamentos!$U$5:$U$1004,N$5,Lançamentos!$W$5:$W$1004,'BH (3)'!$C$14)))</f>
        <v>x</v>
      </c>
      <c r="O486" s="88" t="str">
        <f>IF($D486="","x",IF('BH (3)'!$B$13=1,SUMIFS(Lançamentos!$Q$5:$Q$1004,Lançamentos!$K$5:$K$1004,$D486,Lançamentos!$U$5:$U$1004,O$5,Lançamentos!$W$5:$W$1004,'BH (3)'!$C$14),SUMIFS(Lançamentos!$Q$5:$Q$1004,Lançamentos!$J$5:$J$1004,$D486,Lançamentos!$U$5:$U$1004,O$5,Lançamentos!$W$5:$W$1004,'BH (3)'!$C$14)))</f>
        <v>x</v>
      </c>
      <c r="P486" s="88" t="str">
        <f>IF($D486="","x",IF('BH (3)'!$B$13=1,SUMIFS(Lançamentos!$Q$5:$Q$1004,Lançamentos!$K$5:$K$1004,$D486,Lançamentos!$U$5:$U$1004,P$5,Lançamentos!$W$5:$W$1004,'BH (3)'!$C$14),SUMIFS(Lançamentos!$Q$5:$Q$1004,Lançamentos!$J$5:$J$1004,$D486,Lançamentos!$U$5:$U$1004,P$5,Lançamentos!$W$5:$W$1004,'BH (3)'!$C$14)))</f>
        <v>x</v>
      </c>
      <c r="Q486" s="177" t="str">
        <f t="shared" si="15"/>
        <v/>
      </c>
    </row>
    <row r="487" spans="3:17" ht="45" customHeight="1" x14ac:dyDescent="0.25">
      <c r="C487" s="81" t="str">
        <f t="shared" si="14"/>
        <v/>
      </c>
      <c r="D487" s="170" t="str">
        <f>IF('BH (3)'!$B$13=1,IF(Adv!D485="","",Adv!D485),IF(Cli!D485="","",Cli!D485))</f>
        <v/>
      </c>
      <c r="E487" s="88" t="str">
        <f>IF($D487="","x",IF('BH (3)'!$B$13=1,SUMIFS(Lançamentos!$Q$5:$Q$1004,Lançamentos!$K$5:$K$1004,$D487,Lançamentos!$U$5:$U$1004,E$5,Lançamentos!$W$5:$W$1004,'BH (3)'!$C$14),SUMIFS(Lançamentos!$Q$5:$Q$1004,Lançamentos!$J$5:$J$1004,$D487,Lançamentos!$U$5:$U$1004,E$5,Lançamentos!$W$5:$W$1004,'BH (3)'!$C$14)))</f>
        <v>x</v>
      </c>
      <c r="F487" s="88" t="str">
        <f>IF($D487="","x",IF('BH (3)'!$B$13=1,SUMIFS(Lançamentos!$Q$5:$Q$1004,Lançamentos!$K$5:$K$1004,$D487,Lançamentos!$U$5:$U$1004,F$5,Lançamentos!$W$5:$W$1004,'BH (3)'!$C$14),SUMIFS(Lançamentos!$Q$5:$Q$1004,Lançamentos!$J$5:$J$1004,$D487,Lançamentos!$U$5:$U$1004,F$5,Lançamentos!$W$5:$W$1004,'BH (3)'!$C$14)))</f>
        <v>x</v>
      </c>
      <c r="G487" s="88" t="str">
        <f>IF($D487="","x",IF('BH (3)'!$B$13=1,SUMIFS(Lançamentos!$Q$5:$Q$1004,Lançamentos!$K$5:$K$1004,$D487,Lançamentos!$U$5:$U$1004,G$5,Lançamentos!$W$5:$W$1004,'BH (3)'!$C$14),SUMIFS(Lançamentos!$Q$5:$Q$1004,Lançamentos!$J$5:$J$1004,$D487,Lançamentos!$U$5:$U$1004,G$5,Lançamentos!$W$5:$W$1004,'BH (3)'!$C$14)))</f>
        <v>x</v>
      </c>
      <c r="H487" s="88" t="str">
        <f>IF($D487="","x",IF('BH (3)'!$B$13=1,SUMIFS(Lançamentos!$Q$5:$Q$1004,Lançamentos!$K$5:$K$1004,$D487,Lançamentos!$U$5:$U$1004,H$5,Lançamentos!$W$5:$W$1004,'BH (3)'!$C$14),SUMIFS(Lançamentos!$Q$5:$Q$1004,Lançamentos!$J$5:$J$1004,$D487,Lançamentos!$U$5:$U$1004,H$5,Lançamentos!$W$5:$W$1004,'BH (3)'!$C$14)))</f>
        <v>x</v>
      </c>
      <c r="I487" s="88" t="str">
        <f>IF($D487="","x",IF('BH (3)'!$B$13=1,SUMIFS(Lançamentos!$Q$5:$Q$1004,Lançamentos!$K$5:$K$1004,$D487,Lançamentos!$U$5:$U$1004,I$5,Lançamentos!$W$5:$W$1004,'BH (3)'!$C$14),SUMIFS(Lançamentos!$Q$5:$Q$1004,Lançamentos!$J$5:$J$1004,$D487,Lançamentos!$U$5:$U$1004,I$5,Lançamentos!$W$5:$W$1004,'BH (3)'!$C$14)))</f>
        <v>x</v>
      </c>
      <c r="J487" s="88" t="str">
        <f>IF($D487="","x",IF('BH (3)'!$B$13=1,SUMIFS(Lançamentos!$Q$5:$Q$1004,Lançamentos!$K$5:$K$1004,$D487,Lançamentos!$U$5:$U$1004,J$5,Lançamentos!$W$5:$W$1004,'BH (3)'!$C$14),SUMIFS(Lançamentos!$Q$5:$Q$1004,Lançamentos!$J$5:$J$1004,$D487,Lançamentos!$U$5:$U$1004,J$5,Lançamentos!$W$5:$W$1004,'BH (3)'!$C$14)))</f>
        <v>x</v>
      </c>
      <c r="K487" s="88" t="str">
        <f>IF($D487="","x",IF('BH (3)'!$B$13=1,SUMIFS(Lançamentos!$Q$5:$Q$1004,Lançamentos!$K$5:$K$1004,$D487,Lançamentos!$U$5:$U$1004,K$5,Lançamentos!$W$5:$W$1004,'BH (3)'!$C$14),SUMIFS(Lançamentos!$Q$5:$Q$1004,Lançamentos!$J$5:$J$1004,$D487,Lançamentos!$U$5:$U$1004,K$5,Lançamentos!$W$5:$W$1004,'BH (3)'!$C$14)))</f>
        <v>x</v>
      </c>
      <c r="L487" s="88" t="str">
        <f>IF($D487="","x",IF('BH (3)'!$B$13=1,SUMIFS(Lançamentos!$Q$5:$Q$1004,Lançamentos!$K$5:$K$1004,$D487,Lançamentos!$U$5:$U$1004,L$5,Lançamentos!$W$5:$W$1004,'BH (3)'!$C$14),SUMIFS(Lançamentos!$Q$5:$Q$1004,Lançamentos!$J$5:$J$1004,$D487,Lançamentos!$U$5:$U$1004,L$5,Lançamentos!$W$5:$W$1004,'BH (3)'!$C$14)))</f>
        <v>x</v>
      </c>
      <c r="M487" s="88" t="str">
        <f>IF($D487="","x",IF('BH (3)'!$B$13=1,SUMIFS(Lançamentos!$Q$5:$Q$1004,Lançamentos!$K$5:$K$1004,$D487,Lançamentos!$U$5:$U$1004,M$5,Lançamentos!$W$5:$W$1004,'BH (3)'!$C$14),SUMIFS(Lançamentos!$Q$5:$Q$1004,Lançamentos!$J$5:$J$1004,$D487,Lançamentos!$U$5:$U$1004,M$5,Lançamentos!$W$5:$W$1004,'BH (3)'!$C$14)))</f>
        <v>x</v>
      </c>
      <c r="N487" s="88" t="str">
        <f>IF($D487="","x",IF('BH (3)'!$B$13=1,SUMIFS(Lançamentos!$Q$5:$Q$1004,Lançamentos!$K$5:$K$1004,$D487,Lançamentos!$U$5:$U$1004,N$5,Lançamentos!$W$5:$W$1004,'BH (3)'!$C$14),SUMIFS(Lançamentos!$Q$5:$Q$1004,Lançamentos!$J$5:$J$1004,$D487,Lançamentos!$U$5:$U$1004,N$5,Lançamentos!$W$5:$W$1004,'BH (3)'!$C$14)))</f>
        <v>x</v>
      </c>
      <c r="O487" s="88" t="str">
        <f>IF($D487="","x",IF('BH (3)'!$B$13=1,SUMIFS(Lançamentos!$Q$5:$Q$1004,Lançamentos!$K$5:$K$1004,$D487,Lançamentos!$U$5:$U$1004,O$5,Lançamentos!$W$5:$W$1004,'BH (3)'!$C$14),SUMIFS(Lançamentos!$Q$5:$Q$1004,Lançamentos!$J$5:$J$1004,$D487,Lançamentos!$U$5:$U$1004,O$5,Lançamentos!$W$5:$W$1004,'BH (3)'!$C$14)))</f>
        <v>x</v>
      </c>
      <c r="P487" s="88" t="str">
        <f>IF($D487="","x",IF('BH (3)'!$B$13=1,SUMIFS(Lançamentos!$Q$5:$Q$1004,Lançamentos!$K$5:$K$1004,$D487,Lançamentos!$U$5:$U$1004,P$5,Lançamentos!$W$5:$W$1004,'BH (3)'!$C$14),SUMIFS(Lançamentos!$Q$5:$Q$1004,Lançamentos!$J$5:$J$1004,$D487,Lançamentos!$U$5:$U$1004,P$5,Lançamentos!$W$5:$W$1004,'BH (3)'!$C$14)))</f>
        <v>x</v>
      </c>
      <c r="Q487" s="177" t="str">
        <f t="shared" si="15"/>
        <v/>
      </c>
    </row>
    <row r="488" spans="3:17" ht="45" customHeight="1" x14ac:dyDescent="0.25">
      <c r="C488" s="81" t="str">
        <f t="shared" si="14"/>
        <v/>
      </c>
      <c r="D488" s="170" t="str">
        <f>IF('BH (3)'!$B$13=1,IF(Adv!D486="","",Adv!D486),IF(Cli!D486="","",Cli!D486))</f>
        <v/>
      </c>
      <c r="E488" s="88" t="str">
        <f>IF($D488="","x",IF('BH (3)'!$B$13=1,SUMIFS(Lançamentos!$Q$5:$Q$1004,Lançamentos!$K$5:$K$1004,$D488,Lançamentos!$U$5:$U$1004,E$5,Lançamentos!$W$5:$W$1004,'BH (3)'!$C$14),SUMIFS(Lançamentos!$Q$5:$Q$1004,Lançamentos!$J$5:$J$1004,$D488,Lançamentos!$U$5:$U$1004,E$5,Lançamentos!$W$5:$W$1004,'BH (3)'!$C$14)))</f>
        <v>x</v>
      </c>
      <c r="F488" s="88" t="str">
        <f>IF($D488="","x",IF('BH (3)'!$B$13=1,SUMIFS(Lançamentos!$Q$5:$Q$1004,Lançamentos!$K$5:$K$1004,$D488,Lançamentos!$U$5:$U$1004,F$5,Lançamentos!$W$5:$W$1004,'BH (3)'!$C$14),SUMIFS(Lançamentos!$Q$5:$Q$1004,Lançamentos!$J$5:$J$1004,$D488,Lançamentos!$U$5:$U$1004,F$5,Lançamentos!$W$5:$W$1004,'BH (3)'!$C$14)))</f>
        <v>x</v>
      </c>
      <c r="G488" s="88" t="str">
        <f>IF($D488="","x",IF('BH (3)'!$B$13=1,SUMIFS(Lançamentos!$Q$5:$Q$1004,Lançamentos!$K$5:$K$1004,$D488,Lançamentos!$U$5:$U$1004,G$5,Lançamentos!$W$5:$W$1004,'BH (3)'!$C$14),SUMIFS(Lançamentos!$Q$5:$Q$1004,Lançamentos!$J$5:$J$1004,$D488,Lançamentos!$U$5:$U$1004,G$5,Lançamentos!$W$5:$W$1004,'BH (3)'!$C$14)))</f>
        <v>x</v>
      </c>
      <c r="H488" s="88" t="str">
        <f>IF($D488="","x",IF('BH (3)'!$B$13=1,SUMIFS(Lançamentos!$Q$5:$Q$1004,Lançamentos!$K$5:$K$1004,$D488,Lançamentos!$U$5:$U$1004,H$5,Lançamentos!$W$5:$W$1004,'BH (3)'!$C$14),SUMIFS(Lançamentos!$Q$5:$Q$1004,Lançamentos!$J$5:$J$1004,$D488,Lançamentos!$U$5:$U$1004,H$5,Lançamentos!$W$5:$W$1004,'BH (3)'!$C$14)))</f>
        <v>x</v>
      </c>
      <c r="I488" s="88" t="str">
        <f>IF($D488="","x",IF('BH (3)'!$B$13=1,SUMIFS(Lançamentos!$Q$5:$Q$1004,Lançamentos!$K$5:$K$1004,$D488,Lançamentos!$U$5:$U$1004,I$5,Lançamentos!$W$5:$W$1004,'BH (3)'!$C$14),SUMIFS(Lançamentos!$Q$5:$Q$1004,Lançamentos!$J$5:$J$1004,$D488,Lançamentos!$U$5:$U$1004,I$5,Lançamentos!$W$5:$W$1004,'BH (3)'!$C$14)))</f>
        <v>x</v>
      </c>
      <c r="J488" s="88" t="str">
        <f>IF($D488="","x",IF('BH (3)'!$B$13=1,SUMIFS(Lançamentos!$Q$5:$Q$1004,Lançamentos!$K$5:$K$1004,$D488,Lançamentos!$U$5:$U$1004,J$5,Lançamentos!$W$5:$W$1004,'BH (3)'!$C$14),SUMIFS(Lançamentos!$Q$5:$Q$1004,Lançamentos!$J$5:$J$1004,$D488,Lançamentos!$U$5:$U$1004,J$5,Lançamentos!$W$5:$W$1004,'BH (3)'!$C$14)))</f>
        <v>x</v>
      </c>
      <c r="K488" s="88" t="str">
        <f>IF($D488="","x",IF('BH (3)'!$B$13=1,SUMIFS(Lançamentos!$Q$5:$Q$1004,Lançamentos!$K$5:$K$1004,$D488,Lançamentos!$U$5:$U$1004,K$5,Lançamentos!$W$5:$W$1004,'BH (3)'!$C$14),SUMIFS(Lançamentos!$Q$5:$Q$1004,Lançamentos!$J$5:$J$1004,$D488,Lançamentos!$U$5:$U$1004,K$5,Lançamentos!$W$5:$W$1004,'BH (3)'!$C$14)))</f>
        <v>x</v>
      </c>
      <c r="L488" s="88" t="str">
        <f>IF($D488="","x",IF('BH (3)'!$B$13=1,SUMIFS(Lançamentos!$Q$5:$Q$1004,Lançamentos!$K$5:$K$1004,$D488,Lançamentos!$U$5:$U$1004,L$5,Lançamentos!$W$5:$W$1004,'BH (3)'!$C$14),SUMIFS(Lançamentos!$Q$5:$Q$1004,Lançamentos!$J$5:$J$1004,$D488,Lançamentos!$U$5:$U$1004,L$5,Lançamentos!$W$5:$W$1004,'BH (3)'!$C$14)))</f>
        <v>x</v>
      </c>
      <c r="M488" s="88" t="str">
        <f>IF($D488="","x",IF('BH (3)'!$B$13=1,SUMIFS(Lançamentos!$Q$5:$Q$1004,Lançamentos!$K$5:$K$1004,$D488,Lançamentos!$U$5:$U$1004,M$5,Lançamentos!$W$5:$W$1004,'BH (3)'!$C$14),SUMIFS(Lançamentos!$Q$5:$Q$1004,Lançamentos!$J$5:$J$1004,$D488,Lançamentos!$U$5:$U$1004,M$5,Lançamentos!$W$5:$W$1004,'BH (3)'!$C$14)))</f>
        <v>x</v>
      </c>
      <c r="N488" s="88" t="str">
        <f>IF($D488="","x",IF('BH (3)'!$B$13=1,SUMIFS(Lançamentos!$Q$5:$Q$1004,Lançamentos!$K$5:$K$1004,$D488,Lançamentos!$U$5:$U$1004,N$5,Lançamentos!$W$5:$W$1004,'BH (3)'!$C$14),SUMIFS(Lançamentos!$Q$5:$Q$1004,Lançamentos!$J$5:$J$1004,$D488,Lançamentos!$U$5:$U$1004,N$5,Lançamentos!$W$5:$W$1004,'BH (3)'!$C$14)))</f>
        <v>x</v>
      </c>
      <c r="O488" s="88" t="str">
        <f>IF($D488="","x",IF('BH (3)'!$B$13=1,SUMIFS(Lançamentos!$Q$5:$Q$1004,Lançamentos!$K$5:$K$1004,$D488,Lançamentos!$U$5:$U$1004,O$5,Lançamentos!$W$5:$W$1004,'BH (3)'!$C$14),SUMIFS(Lançamentos!$Q$5:$Q$1004,Lançamentos!$J$5:$J$1004,$D488,Lançamentos!$U$5:$U$1004,O$5,Lançamentos!$W$5:$W$1004,'BH (3)'!$C$14)))</f>
        <v>x</v>
      </c>
      <c r="P488" s="88" t="str">
        <f>IF($D488="","x",IF('BH (3)'!$B$13=1,SUMIFS(Lançamentos!$Q$5:$Q$1004,Lançamentos!$K$5:$K$1004,$D488,Lançamentos!$U$5:$U$1004,P$5,Lançamentos!$W$5:$W$1004,'BH (3)'!$C$14),SUMIFS(Lançamentos!$Q$5:$Q$1004,Lançamentos!$J$5:$J$1004,$D488,Lançamentos!$U$5:$U$1004,P$5,Lançamentos!$W$5:$W$1004,'BH (3)'!$C$14)))</f>
        <v>x</v>
      </c>
      <c r="Q488" s="177" t="str">
        <f t="shared" si="15"/>
        <v/>
      </c>
    </row>
    <row r="489" spans="3:17" ht="45" customHeight="1" x14ac:dyDescent="0.25">
      <c r="C489" s="81" t="str">
        <f t="shared" si="14"/>
        <v/>
      </c>
      <c r="D489" s="170" t="str">
        <f>IF('BH (3)'!$B$13=1,IF(Adv!D487="","",Adv!D487),IF(Cli!D487="","",Cli!D487))</f>
        <v/>
      </c>
      <c r="E489" s="88" t="str">
        <f>IF($D489="","x",IF('BH (3)'!$B$13=1,SUMIFS(Lançamentos!$Q$5:$Q$1004,Lançamentos!$K$5:$K$1004,$D489,Lançamentos!$U$5:$U$1004,E$5,Lançamentos!$W$5:$W$1004,'BH (3)'!$C$14),SUMIFS(Lançamentos!$Q$5:$Q$1004,Lançamentos!$J$5:$J$1004,$D489,Lançamentos!$U$5:$U$1004,E$5,Lançamentos!$W$5:$W$1004,'BH (3)'!$C$14)))</f>
        <v>x</v>
      </c>
      <c r="F489" s="88" t="str">
        <f>IF($D489="","x",IF('BH (3)'!$B$13=1,SUMIFS(Lançamentos!$Q$5:$Q$1004,Lançamentos!$K$5:$K$1004,$D489,Lançamentos!$U$5:$U$1004,F$5,Lançamentos!$W$5:$W$1004,'BH (3)'!$C$14),SUMIFS(Lançamentos!$Q$5:$Q$1004,Lançamentos!$J$5:$J$1004,$D489,Lançamentos!$U$5:$U$1004,F$5,Lançamentos!$W$5:$W$1004,'BH (3)'!$C$14)))</f>
        <v>x</v>
      </c>
      <c r="G489" s="88" t="str">
        <f>IF($D489="","x",IF('BH (3)'!$B$13=1,SUMIFS(Lançamentos!$Q$5:$Q$1004,Lançamentos!$K$5:$K$1004,$D489,Lançamentos!$U$5:$U$1004,G$5,Lançamentos!$W$5:$W$1004,'BH (3)'!$C$14),SUMIFS(Lançamentos!$Q$5:$Q$1004,Lançamentos!$J$5:$J$1004,$D489,Lançamentos!$U$5:$U$1004,G$5,Lançamentos!$W$5:$W$1004,'BH (3)'!$C$14)))</f>
        <v>x</v>
      </c>
      <c r="H489" s="88" t="str">
        <f>IF($D489="","x",IF('BH (3)'!$B$13=1,SUMIFS(Lançamentos!$Q$5:$Q$1004,Lançamentos!$K$5:$K$1004,$D489,Lançamentos!$U$5:$U$1004,H$5,Lançamentos!$W$5:$W$1004,'BH (3)'!$C$14),SUMIFS(Lançamentos!$Q$5:$Q$1004,Lançamentos!$J$5:$J$1004,$D489,Lançamentos!$U$5:$U$1004,H$5,Lançamentos!$W$5:$W$1004,'BH (3)'!$C$14)))</f>
        <v>x</v>
      </c>
      <c r="I489" s="88" t="str">
        <f>IF($D489="","x",IF('BH (3)'!$B$13=1,SUMIFS(Lançamentos!$Q$5:$Q$1004,Lançamentos!$K$5:$K$1004,$D489,Lançamentos!$U$5:$U$1004,I$5,Lançamentos!$W$5:$W$1004,'BH (3)'!$C$14),SUMIFS(Lançamentos!$Q$5:$Q$1004,Lançamentos!$J$5:$J$1004,$D489,Lançamentos!$U$5:$U$1004,I$5,Lançamentos!$W$5:$W$1004,'BH (3)'!$C$14)))</f>
        <v>x</v>
      </c>
      <c r="J489" s="88" t="str">
        <f>IF($D489="","x",IF('BH (3)'!$B$13=1,SUMIFS(Lançamentos!$Q$5:$Q$1004,Lançamentos!$K$5:$K$1004,$D489,Lançamentos!$U$5:$U$1004,J$5,Lançamentos!$W$5:$W$1004,'BH (3)'!$C$14),SUMIFS(Lançamentos!$Q$5:$Q$1004,Lançamentos!$J$5:$J$1004,$D489,Lançamentos!$U$5:$U$1004,J$5,Lançamentos!$W$5:$W$1004,'BH (3)'!$C$14)))</f>
        <v>x</v>
      </c>
      <c r="K489" s="88" t="str">
        <f>IF($D489="","x",IF('BH (3)'!$B$13=1,SUMIFS(Lançamentos!$Q$5:$Q$1004,Lançamentos!$K$5:$K$1004,$D489,Lançamentos!$U$5:$U$1004,K$5,Lançamentos!$W$5:$W$1004,'BH (3)'!$C$14),SUMIFS(Lançamentos!$Q$5:$Q$1004,Lançamentos!$J$5:$J$1004,$D489,Lançamentos!$U$5:$U$1004,K$5,Lançamentos!$W$5:$W$1004,'BH (3)'!$C$14)))</f>
        <v>x</v>
      </c>
      <c r="L489" s="88" t="str">
        <f>IF($D489="","x",IF('BH (3)'!$B$13=1,SUMIFS(Lançamentos!$Q$5:$Q$1004,Lançamentos!$K$5:$K$1004,$D489,Lançamentos!$U$5:$U$1004,L$5,Lançamentos!$W$5:$W$1004,'BH (3)'!$C$14),SUMIFS(Lançamentos!$Q$5:$Q$1004,Lançamentos!$J$5:$J$1004,$D489,Lançamentos!$U$5:$U$1004,L$5,Lançamentos!$W$5:$W$1004,'BH (3)'!$C$14)))</f>
        <v>x</v>
      </c>
      <c r="M489" s="88" t="str">
        <f>IF($D489="","x",IF('BH (3)'!$B$13=1,SUMIFS(Lançamentos!$Q$5:$Q$1004,Lançamentos!$K$5:$K$1004,$D489,Lançamentos!$U$5:$U$1004,M$5,Lançamentos!$W$5:$W$1004,'BH (3)'!$C$14),SUMIFS(Lançamentos!$Q$5:$Q$1004,Lançamentos!$J$5:$J$1004,$D489,Lançamentos!$U$5:$U$1004,M$5,Lançamentos!$W$5:$W$1004,'BH (3)'!$C$14)))</f>
        <v>x</v>
      </c>
      <c r="N489" s="88" t="str">
        <f>IF($D489="","x",IF('BH (3)'!$B$13=1,SUMIFS(Lançamentos!$Q$5:$Q$1004,Lançamentos!$K$5:$K$1004,$D489,Lançamentos!$U$5:$U$1004,N$5,Lançamentos!$W$5:$W$1004,'BH (3)'!$C$14),SUMIFS(Lançamentos!$Q$5:$Q$1004,Lançamentos!$J$5:$J$1004,$D489,Lançamentos!$U$5:$U$1004,N$5,Lançamentos!$W$5:$W$1004,'BH (3)'!$C$14)))</f>
        <v>x</v>
      </c>
      <c r="O489" s="88" t="str">
        <f>IF($D489="","x",IF('BH (3)'!$B$13=1,SUMIFS(Lançamentos!$Q$5:$Q$1004,Lançamentos!$K$5:$K$1004,$D489,Lançamentos!$U$5:$U$1004,O$5,Lançamentos!$W$5:$W$1004,'BH (3)'!$C$14),SUMIFS(Lançamentos!$Q$5:$Q$1004,Lançamentos!$J$5:$J$1004,$D489,Lançamentos!$U$5:$U$1004,O$5,Lançamentos!$W$5:$W$1004,'BH (3)'!$C$14)))</f>
        <v>x</v>
      </c>
      <c r="P489" s="88" t="str">
        <f>IF($D489="","x",IF('BH (3)'!$B$13=1,SUMIFS(Lançamentos!$Q$5:$Q$1004,Lançamentos!$K$5:$K$1004,$D489,Lançamentos!$U$5:$U$1004,P$5,Lançamentos!$W$5:$W$1004,'BH (3)'!$C$14),SUMIFS(Lançamentos!$Q$5:$Q$1004,Lançamentos!$J$5:$J$1004,$D489,Lançamentos!$U$5:$U$1004,P$5,Lançamentos!$W$5:$W$1004,'BH (3)'!$C$14)))</f>
        <v>x</v>
      </c>
      <c r="Q489" s="177" t="str">
        <f t="shared" si="15"/>
        <v/>
      </c>
    </row>
    <row r="490" spans="3:17" ht="45" customHeight="1" x14ac:dyDescent="0.25">
      <c r="C490" s="81" t="str">
        <f t="shared" si="14"/>
        <v/>
      </c>
      <c r="D490" s="170" t="str">
        <f>IF('BH (3)'!$B$13=1,IF(Adv!D488="","",Adv!D488),IF(Cli!D488="","",Cli!D488))</f>
        <v/>
      </c>
      <c r="E490" s="88" t="str">
        <f>IF($D490="","x",IF('BH (3)'!$B$13=1,SUMIFS(Lançamentos!$Q$5:$Q$1004,Lançamentos!$K$5:$K$1004,$D490,Lançamentos!$U$5:$U$1004,E$5,Lançamentos!$W$5:$W$1004,'BH (3)'!$C$14),SUMIFS(Lançamentos!$Q$5:$Q$1004,Lançamentos!$J$5:$J$1004,$D490,Lançamentos!$U$5:$U$1004,E$5,Lançamentos!$W$5:$W$1004,'BH (3)'!$C$14)))</f>
        <v>x</v>
      </c>
      <c r="F490" s="88" t="str">
        <f>IF($D490="","x",IF('BH (3)'!$B$13=1,SUMIFS(Lançamentos!$Q$5:$Q$1004,Lançamentos!$K$5:$K$1004,$D490,Lançamentos!$U$5:$U$1004,F$5,Lançamentos!$W$5:$W$1004,'BH (3)'!$C$14),SUMIFS(Lançamentos!$Q$5:$Q$1004,Lançamentos!$J$5:$J$1004,$D490,Lançamentos!$U$5:$U$1004,F$5,Lançamentos!$W$5:$W$1004,'BH (3)'!$C$14)))</f>
        <v>x</v>
      </c>
      <c r="G490" s="88" t="str">
        <f>IF($D490="","x",IF('BH (3)'!$B$13=1,SUMIFS(Lançamentos!$Q$5:$Q$1004,Lançamentos!$K$5:$K$1004,$D490,Lançamentos!$U$5:$U$1004,G$5,Lançamentos!$W$5:$W$1004,'BH (3)'!$C$14),SUMIFS(Lançamentos!$Q$5:$Q$1004,Lançamentos!$J$5:$J$1004,$D490,Lançamentos!$U$5:$U$1004,G$5,Lançamentos!$W$5:$W$1004,'BH (3)'!$C$14)))</f>
        <v>x</v>
      </c>
      <c r="H490" s="88" t="str">
        <f>IF($D490="","x",IF('BH (3)'!$B$13=1,SUMIFS(Lançamentos!$Q$5:$Q$1004,Lançamentos!$K$5:$K$1004,$D490,Lançamentos!$U$5:$U$1004,H$5,Lançamentos!$W$5:$W$1004,'BH (3)'!$C$14),SUMIFS(Lançamentos!$Q$5:$Q$1004,Lançamentos!$J$5:$J$1004,$D490,Lançamentos!$U$5:$U$1004,H$5,Lançamentos!$W$5:$W$1004,'BH (3)'!$C$14)))</f>
        <v>x</v>
      </c>
      <c r="I490" s="88" t="str">
        <f>IF($D490="","x",IF('BH (3)'!$B$13=1,SUMIFS(Lançamentos!$Q$5:$Q$1004,Lançamentos!$K$5:$K$1004,$D490,Lançamentos!$U$5:$U$1004,I$5,Lançamentos!$W$5:$W$1004,'BH (3)'!$C$14),SUMIFS(Lançamentos!$Q$5:$Q$1004,Lançamentos!$J$5:$J$1004,$D490,Lançamentos!$U$5:$U$1004,I$5,Lançamentos!$W$5:$W$1004,'BH (3)'!$C$14)))</f>
        <v>x</v>
      </c>
      <c r="J490" s="88" t="str">
        <f>IF($D490="","x",IF('BH (3)'!$B$13=1,SUMIFS(Lançamentos!$Q$5:$Q$1004,Lançamentos!$K$5:$K$1004,$D490,Lançamentos!$U$5:$U$1004,J$5,Lançamentos!$W$5:$W$1004,'BH (3)'!$C$14),SUMIFS(Lançamentos!$Q$5:$Q$1004,Lançamentos!$J$5:$J$1004,$D490,Lançamentos!$U$5:$U$1004,J$5,Lançamentos!$W$5:$W$1004,'BH (3)'!$C$14)))</f>
        <v>x</v>
      </c>
      <c r="K490" s="88" t="str">
        <f>IF($D490="","x",IF('BH (3)'!$B$13=1,SUMIFS(Lançamentos!$Q$5:$Q$1004,Lançamentos!$K$5:$K$1004,$D490,Lançamentos!$U$5:$U$1004,K$5,Lançamentos!$W$5:$W$1004,'BH (3)'!$C$14),SUMIFS(Lançamentos!$Q$5:$Q$1004,Lançamentos!$J$5:$J$1004,$D490,Lançamentos!$U$5:$U$1004,K$5,Lançamentos!$W$5:$W$1004,'BH (3)'!$C$14)))</f>
        <v>x</v>
      </c>
      <c r="L490" s="88" t="str">
        <f>IF($D490="","x",IF('BH (3)'!$B$13=1,SUMIFS(Lançamentos!$Q$5:$Q$1004,Lançamentos!$K$5:$K$1004,$D490,Lançamentos!$U$5:$U$1004,L$5,Lançamentos!$W$5:$W$1004,'BH (3)'!$C$14),SUMIFS(Lançamentos!$Q$5:$Q$1004,Lançamentos!$J$5:$J$1004,$D490,Lançamentos!$U$5:$U$1004,L$5,Lançamentos!$W$5:$W$1004,'BH (3)'!$C$14)))</f>
        <v>x</v>
      </c>
      <c r="M490" s="88" t="str">
        <f>IF($D490="","x",IF('BH (3)'!$B$13=1,SUMIFS(Lançamentos!$Q$5:$Q$1004,Lançamentos!$K$5:$K$1004,$D490,Lançamentos!$U$5:$U$1004,M$5,Lançamentos!$W$5:$W$1004,'BH (3)'!$C$14),SUMIFS(Lançamentos!$Q$5:$Q$1004,Lançamentos!$J$5:$J$1004,$D490,Lançamentos!$U$5:$U$1004,M$5,Lançamentos!$W$5:$W$1004,'BH (3)'!$C$14)))</f>
        <v>x</v>
      </c>
      <c r="N490" s="88" t="str">
        <f>IF($D490="","x",IF('BH (3)'!$B$13=1,SUMIFS(Lançamentos!$Q$5:$Q$1004,Lançamentos!$K$5:$K$1004,$D490,Lançamentos!$U$5:$U$1004,N$5,Lançamentos!$W$5:$W$1004,'BH (3)'!$C$14),SUMIFS(Lançamentos!$Q$5:$Q$1004,Lançamentos!$J$5:$J$1004,$D490,Lançamentos!$U$5:$U$1004,N$5,Lançamentos!$W$5:$W$1004,'BH (3)'!$C$14)))</f>
        <v>x</v>
      </c>
      <c r="O490" s="88" t="str">
        <f>IF($D490="","x",IF('BH (3)'!$B$13=1,SUMIFS(Lançamentos!$Q$5:$Q$1004,Lançamentos!$K$5:$K$1004,$D490,Lançamentos!$U$5:$U$1004,O$5,Lançamentos!$W$5:$W$1004,'BH (3)'!$C$14),SUMIFS(Lançamentos!$Q$5:$Q$1004,Lançamentos!$J$5:$J$1004,$D490,Lançamentos!$U$5:$U$1004,O$5,Lançamentos!$W$5:$W$1004,'BH (3)'!$C$14)))</f>
        <v>x</v>
      </c>
      <c r="P490" s="88" t="str">
        <f>IF($D490="","x",IF('BH (3)'!$B$13=1,SUMIFS(Lançamentos!$Q$5:$Q$1004,Lançamentos!$K$5:$K$1004,$D490,Lançamentos!$U$5:$U$1004,P$5,Lançamentos!$W$5:$W$1004,'BH (3)'!$C$14),SUMIFS(Lançamentos!$Q$5:$Q$1004,Lançamentos!$J$5:$J$1004,$D490,Lançamentos!$U$5:$U$1004,P$5,Lançamentos!$W$5:$W$1004,'BH (3)'!$C$14)))</f>
        <v>x</v>
      </c>
      <c r="Q490" s="177" t="str">
        <f t="shared" si="15"/>
        <v/>
      </c>
    </row>
    <row r="491" spans="3:17" ht="45" customHeight="1" x14ac:dyDescent="0.25">
      <c r="C491" s="81" t="str">
        <f t="shared" si="14"/>
        <v/>
      </c>
      <c r="D491" s="170" t="str">
        <f>IF('BH (3)'!$B$13=1,IF(Adv!D489="","",Adv!D489),IF(Cli!D489="","",Cli!D489))</f>
        <v/>
      </c>
      <c r="E491" s="88" t="str">
        <f>IF($D491="","x",IF('BH (3)'!$B$13=1,SUMIFS(Lançamentos!$Q$5:$Q$1004,Lançamentos!$K$5:$K$1004,$D491,Lançamentos!$U$5:$U$1004,E$5,Lançamentos!$W$5:$W$1004,'BH (3)'!$C$14),SUMIFS(Lançamentos!$Q$5:$Q$1004,Lançamentos!$J$5:$J$1004,$D491,Lançamentos!$U$5:$U$1004,E$5,Lançamentos!$W$5:$W$1004,'BH (3)'!$C$14)))</f>
        <v>x</v>
      </c>
      <c r="F491" s="88" t="str">
        <f>IF($D491="","x",IF('BH (3)'!$B$13=1,SUMIFS(Lançamentos!$Q$5:$Q$1004,Lançamentos!$K$5:$K$1004,$D491,Lançamentos!$U$5:$U$1004,F$5,Lançamentos!$W$5:$W$1004,'BH (3)'!$C$14),SUMIFS(Lançamentos!$Q$5:$Q$1004,Lançamentos!$J$5:$J$1004,$D491,Lançamentos!$U$5:$U$1004,F$5,Lançamentos!$W$5:$W$1004,'BH (3)'!$C$14)))</f>
        <v>x</v>
      </c>
      <c r="G491" s="88" t="str">
        <f>IF($D491="","x",IF('BH (3)'!$B$13=1,SUMIFS(Lançamentos!$Q$5:$Q$1004,Lançamentos!$K$5:$K$1004,$D491,Lançamentos!$U$5:$U$1004,G$5,Lançamentos!$W$5:$W$1004,'BH (3)'!$C$14),SUMIFS(Lançamentos!$Q$5:$Q$1004,Lançamentos!$J$5:$J$1004,$D491,Lançamentos!$U$5:$U$1004,G$5,Lançamentos!$W$5:$W$1004,'BH (3)'!$C$14)))</f>
        <v>x</v>
      </c>
      <c r="H491" s="88" t="str">
        <f>IF($D491="","x",IF('BH (3)'!$B$13=1,SUMIFS(Lançamentos!$Q$5:$Q$1004,Lançamentos!$K$5:$K$1004,$D491,Lançamentos!$U$5:$U$1004,H$5,Lançamentos!$W$5:$W$1004,'BH (3)'!$C$14),SUMIFS(Lançamentos!$Q$5:$Q$1004,Lançamentos!$J$5:$J$1004,$D491,Lançamentos!$U$5:$U$1004,H$5,Lançamentos!$W$5:$W$1004,'BH (3)'!$C$14)))</f>
        <v>x</v>
      </c>
      <c r="I491" s="88" t="str">
        <f>IF($D491="","x",IF('BH (3)'!$B$13=1,SUMIFS(Lançamentos!$Q$5:$Q$1004,Lançamentos!$K$5:$K$1004,$D491,Lançamentos!$U$5:$U$1004,I$5,Lançamentos!$W$5:$W$1004,'BH (3)'!$C$14),SUMIFS(Lançamentos!$Q$5:$Q$1004,Lançamentos!$J$5:$J$1004,$D491,Lançamentos!$U$5:$U$1004,I$5,Lançamentos!$W$5:$W$1004,'BH (3)'!$C$14)))</f>
        <v>x</v>
      </c>
      <c r="J491" s="88" t="str">
        <f>IF($D491="","x",IF('BH (3)'!$B$13=1,SUMIFS(Lançamentos!$Q$5:$Q$1004,Lançamentos!$K$5:$K$1004,$D491,Lançamentos!$U$5:$U$1004,J$5,Lançamentos!$W$5:$W$1004,'BH (3)'!$C$14),SUMIFS(Lançamentos!$Q$5:$Q$1004,Lançamentos!$J$5:$J$1004,$D491,Lançamentos!$U$5:$U$1004,J$5,Lançamentos!$W$5:$W$1004,'BH (3)'!$C$14)))</f>
        <v>x</v>
      </c>
      <c r="K491" s="88" t="str">
        <f>IF($D491="","x",IF('BH (3)'!$B$13=1,SUMIFS(Lançamentos!$Q$5:$Q$1004,Lançamentos!$K$5:$K$1004,$D491,Lançamentos!$U$5:$U$1004,K$5,Lançamentos!$W$5:$W$1004,'BH (3)'!$C$14),SUMIFS(Lançamentos!$Q$5:$Q$1004,Lançamentos!$J$5:$J$1004,$D491,Lançamentos!$U$5:$U$1004,K$5,Lançamentos!$W$5:$W$1004,'BH (3)'!$C$14)))</f>
        <v>x</v>
      </c>
      <c r="L491" s="88" t="str">
        <f>IF($D491="","x",IF('BH (3)'!$B$13=1,SUMIFS(Lançamentos!$Q$5:$Q$1004,Lançamentos!$K$5:$K$1004,$D491,Lançamentos!$U$5:$U$1004,L$5,Lançamentos!$W$5:$W$1004,'BH (3)'!$C$14),SUMIFS(Lançamentos!$Q$5:$Q$1004,Lançamentos!$J$5:$J$1004,$D491,Lançamentos!$U$5:$U$1004,L$5,Lançamentos!$W$5:$W$1004,'BH (3)'!$C$14)))</f>
        <v>x</v>
      </c>
      <c r="M491" s="88" t="str">
        <f>IF($D491="","x",IF('BH (3)'!$B$13=1,SUMIFS(Lançamentos!$Q$5:$Q$1004,Lançamentos!$K$5:$K$1004,$D491,Lançamentos!$U$5:$U$1004,M$5,Lançamentos!$W$5:$W$1004,'BH (3)'!$C$14),SUMIFS(Lançamentos!$Q$5:$Q$1004,Lançamentos!$J$5:$J$1004,$D491,Lançamentos!$U$5:$U$1004,M$5,Lançamentos!$W$5:$W$1004,'BH (3)'!$C$14)))</f>
        <v>x</v>
      </c>
      <c r="N491" s="88" t="str">
        <f>IF($D491="","x",IF('BH (3)'!$B$13=1,SUMIFS(Lançamentos!$Q$5:$Q$1004,Lançamentos!$K$5:$K$1004,$D491,Lançamentos!$U$5:$U$1004,N$5,Lançamentos!$W$5:$W$1004,'BH (3)'!$C$14),SUMIFS(Lançamentos!$Q$5:$Q$1004,Lançamentos!$J$5:$J$1004,$D491,Lançamentos!$U$5:$U$1004,N$5,Lançamentos!$W$5:$W$1004,'BH (3)'!$C$14)))</f>
        <v>x</v>
      </c>
      <c r="O491" s="88" t="str">
        <f>IF($D491="","x",IF('BH (3)'!$B$13=1,SUMIFS(Lançamentos!$Q$5:$Q$1004,Lançamentos!$K$5:$K$1004,$D491,Lançamentos!$U$5:$U$1004,O$5,Lançamentos!$W$5:$W$1004,'BH (3)'!$C$14),SUMIFS(Lançamentos!$Q$5:$Q$1004,Lançamentos!$J$5:$J$1004,$D491,Lançamentos!$U$5:$U$1004,O$5,Lançamentos!$W$5:$W$1004,'BH (3)'!$C$14)))</f>
        <v>x</v>
      </c>
      <c r="P491" s="88" t="str">
        <f>IF($D491="","x",IF('BH (3)'!$B$13=1,SUMIFS(Lançamentos!$Q$5:$Q$1004,Lançamentos!$K$5:$K$1004,$D491,Lançamentos!$U$5:$U$1004,P$5,Lançamentos!$W$5:$W$1004,'BH (3)'!$C$14),SUMIFS(Lançamentos!$Q$5:$Q$1004,Lançamentos!$J$5:$J$1004,$D491,Lançamentos!$U$5:$U$1004,P$5,Lançamentos!$W$5:$W$1004,'BH (3)'!$C$14)))</f>
        <v>x</v>
      </c>
      <c r="Q491" s="177" t="str">
        <f t="shared" si="15"/>
        <v/>
      </c>
    </row>
    <row r="492" spans="3:17" ht="45" customHeight="1" x14ac:dyDescent="0.25">
      <c r="C492" s="81" t="str">
        <f t="shared" si="14"/>
        <v/>
      </c>
      <c r="D492" s="170" t="str">
        <f>IF('BH (3)'!$B$13=1,IF(Adv!D490="","",Adv!D490),IF(Cli!D490="","",Cli!D490))</f>
        <v/>
      </c>
      <c r="E492" s="88" t="str">
        <f>IF($D492="","x",IF('BH (3)'!$B$13=1,SUMIFS(Lançamentos!$Q$5:$Q$1004,Lançamentos!$K$5:$K$1004,$D492,Lançamentos!$U$5:$U$1004,E$5,Lançamentos!$W$5:$W$1004,'BH (3)'!$C$14),SUMIFS(Lançamentos!$Q$5:$Q$1004,Lançamentos!$J$5:$J$1004,$D492,Lançamentos!$U$5:$U$1004,E$5,Lançamentos!$W$5:$W$1004,'BH (3)'!$C$14)))</f>
        <v>x</v>
      </c>
      <c r="F492" s="88" t="str">
        <f>IF($D492="","x",IF('BH (3)'!$B$13=1,SUMIFS(Lançamentos!$Q$5:$Q$1004,Lançamentos!$K$5:$K$1004,$D492,Lançamentos!$U$5:$U$1004,F$5,Lançamentos!$W$5:$W$1004,'BH (3)'!$C$14),SUMIFS(Lançamentos!$Q$5:$Q$1004,Lançamentos!$J$5:$J$1004,$D492,Lançamentos!$U$5:$U$1004,F$5,Lançamentos!$W$5:$W$1004,'BH (3)'!$C$14)))</f>
        <v>x</v>
      </c>
      <c r="G492" s="88" t="str">
        <f>IF($D492="","x",IF('BH (3)'!$B$13=1,SUMIFS(Lançamentos!$Q$5:$Q$1004,Lançamentos!$K$5:$K$1004,$D492,Lançamentos!$U$5:$U$1004,G$5,Lançamentos!$W$5:$W$1004,'BH (3)'!$C$14),SUMIFS(Lançamentos!$Q$5:$Q$1004,Lançamentos!$J$5:$J$1004,$D492,Lançamentos!$U$5:$U$1004,G$5,Lançamentos!$W$5:$W$1004,'BH (3)'!$C$14)))</f>
        <v>x</v>
      </c>
      <c r="H492" s="88" t="str">
        <f>IF($D492="","x",IF('BH (3)'!$B$13=1,SUMIFS(Lançamentos!$Q$5:$Q$1004,Lançamentos!$K$5:$K$1004,$D492,Lançamentos!$U$5:$U$1004,H$5,Lançamentos!$W$5:$W$1004,'BH (3)'!$C$14),SUMIFS(Lançamentos!$Q$5:$Q$1004,Lançamentos!$J$5:$J$1004,$D492,Lançamentos!$U$5:$U$1004,H$5,Lançamentos!$W$5:$W$1004,'BH (3)'!$C$14)))</f>
        <v>x</v>
      </c>
      <c r="I492" s="88" t="str">
        <f>IF($D492="","x",IF('BH (3)'!$B$13=1,SUMIFS(Lançamentos!$Q$5:$Q$1004,Lançamentos!$K$5:$K$1004,$D492,Lançamentos!$U$5:$U$1004,I$5,Lançamentos!$W$5:$W$1004,'BH (3)'!$C$14),SUMIFS(Lançamentos!$Q$5:$Q$1004,Lançamentos!$J$5:$J$1004,$D492,Lançamentos!$U$5:$U$1004,I$5,Lançamentos!$W$5:$W$1004,'BH (3)'!$C$14)))</f>
        <v>x</v>
      </c>
      <c r="J492" s="88" t="str">
        <f>IF($D492="","x",IF('BH (3)'!$B$13=1,SUMIFS(Lançamentos!$Q$5:$Q$1004,Lançamentos!$K$5:$K$1004,$D492,Lançamentos!$U$5:$U$1004,J$5,Lançamentos!$W$5:$W$1004,'BH (3)'!$C$14),SUMIFS(Lançamentos!$Q$5:$Q$1004,Lançamentos!$J$5:$J$1004,$D492,Lançamentos!$U$5:$U$1004,J$5,Lançamentos!$W$5:$W$1004,'BH (3)'!$C$14)))</f>
        <v>x</v>
      </c>
      <c r="K492" s="88" t="str">
        <f>IF($D492="","x",IF('BH (3)'!$B$13=1,SUMIFS(Lançamentos!$Q$5:$Q$1004,Lançamentos!$K$5:$K$1004,$D492,Lançamentos!$U$5:$U$1004,K$5,Lançamentos!$W$5:$W$1004,'BH (3)'!$C$14),SUMIFS(Lançamentos!$Q$5:$Q$1004,Lançamentos!$J$5:$J$1004,$D492,Lançamentos!$U$5:$U$1004,K$5,Lançamentos!$W$5:$W$1004,'BH (3)'!$C$14)))</f>
        <v>x</v>
      </c>
      <c r="L492" s="88" t="str">
        <f>IF($D492="","x",IF('BH (3)'!$B$13=1,SUMIFS(Lançamentos!$Q$5:$Q$1004,Lançamentos!$K$5:$K$1004,$D492,Lançamentos!$U$5:$U$1004,L$5,Lançamentos!$W$5:$W$1004,'BH (3)'!$C$14),SUMIFS(Lançamentos!$Q$5:$Q$1004,Lançamentos!$J$5:$J$1004,$D492,Lançamentos!$U$5:$U$1004,L$5,Lançamentos!$W$5:$W$1004,'BH (3)'!$C$14)))</f>
        <v>x</v>
      </c>
      <c r="M492" s="88" t="str">
        <f>IF($D492="","x",IF('BH (3)'!$B$13=1,SUMIFS(Lançamentos!$Q$5:$Q$1004,Lançamentos!$K$5:$K$1004,$D492,Lançamentos!$U$5:$U$1004,M$5,Lançamentos!$W$5:$W$1004,'BH (3)'!$C$14),SUMIFS(Lançamentos!$Q$5:$Q$1004,Lançamentos!$J$5:$J$1004,$D492,Lançamentos!$U$5:$U$1004,M$5,Lançamentos!$W$5:$W$1004,'BH (3)'!$C$14)))</f>
        <v>x</v>
      </c>
      <c r="N492" s="88" t="str">
        <f>IF($D492="","x",IF('BH (3)'!$B$13=1,SUMIFS(Lançamentos!$Q$5:$Q$1004,Lançamentos!$K$5:$K$1004,$D492,Lançamentos!$U$5:$U$1004,N$5,Lançamentos!$W$5:$W$1004,'BH (3)'!$C$14),SUMIFS(Lançamentos!$Q$5:$Q$1004,Lançamentos!$J$5:$J$1004,$D492,Lançamentos!$U$5:$U$1004,N$5,Lançamentos!$W$5:$W$1004,'BH (3)'!$C$14)))</f>
        <v>x</v>
      </c>
      <c r="O492" s="88" t="str">
        <f>IF($D492="","x",IF('BH (3)'!$B$13=1,SUMIFS(Lançamentos!$Q$5:$Q$1004,Lançamentos!$K$5:$K$1004,$D492,Lançamentos!$U$5:$U$1004,O$5,Lançamentos!$W$5:$W$1004,'BH (3)'!$C$14),SUMIFS(Lançamentos!$Q$5:$Q$1004,Lançamentos!$J$5:$J$1004,$D492,Lançamentos!$U$5:$U$1004,O$5,Lançamentos!$W$5:$W$1004,'BH (3)'!$C$14)))</f>
        <v>x</v>
      </c>
      <c r="P492" s="88" t="str">
        <f>IF($D492="","x",IF('BH (3)'!$B$13=1,SUMIFS(Lançamentos!$Q$5:$Q$1004,Lançamentos!$K$5:$K$1004,$D492,Lançamentos!$U$5:$U$1004,P$5,Lançamentos!$W$5:$W$1004,'BH (3)'!$C$14),SUMIFS(Lançamentos!$Q$5:$Q$1004,Lançamentos!$J$5:$J$1004,$D492,Lançamentos!$U$5:$U$1004,P$5,Lançamentos!$W$5:$W$1004,'BH (3)'!$C$14)))</f>
        <v>x</v>
      </c>
      <c r="Q492" s="177" t="str">
        <f t="shared" si="15"/>
        <v/>
      </c>
    </row>
    <row r="493" spans="3:17" ht="45" customHeight="1" x14ac:dyDescent="0.25">
      <c r="C493" s="81" t="str">
        <f t="shared" si="14"/>
        <v/>
      </c>
      <c r="D493" s="170" t="str">
        <f>IF('BH (3)'!$B$13=1,IF(Adv!D491="","",Adv!D491),IF(Cli!D491="","",Cli!D491))</f>
        <v/>
      </c>
      <c r="E493" s="88" t="str">
        <f>IF($D493="","x",IF('BH (3)'!$B$13=1,SUMIFS(Lançamentos!$Q$5:$Q$1004,Lançamentos!$K$5:$K$1004,$D493,Lançamentos!$U$5:$U$1004,E$5,Lançamentos!$W$5:$W$1004,'BH (3)'!$C$14),SUMIFS(Lançamentos!$Q$5:$Q$1004,Lançamentos!$J$5:$J$1004,$D493,Lançamentos!$U$5:$U$1004,E$5,Lançamentos!$W$5:$W$1004,'BH (3)'!$C$14)))</f>
        <v>x</v>
      </c>
      <c r="F493" s="88" t="str">
        <f>IF($D493="","x",IF('BH (3)'!$B$13=1,SUMIFS(Lançamentos!$Q$5:$Q$1004,Lançamentos!$K$5:$K$1004,$D493,Lançamentos!$U$5:$U$1004,F$5,Lançamentos!$W$5:$W$1004,'BH (3)'!$C$14),SUMIFS(Lançamentos!$Q$5:$Q$1004,Lançamentos!$J$5:$J$1004,$D493,Lançamentos!$U$5:$U$1004,F$5,Lançamentos!$W$5:$W$1004,'BH (3)'!$C$14)))</f>
        <v>x</v>
      </c>
      <c r="G493" s="88" t="str">
        <f>IF($D493="","x",IF('BH (3)'!$B$13=1,SUMIFS(Lançamentos!$Q$5:$Q$1004,Lançamentos!$K$5:$K$1004,$D493,Lançamentos!$U$5:$U$1004,G$5,Lançamentos!$W$5:$W$1004,'BH (3)'!$C$14),SUMIFS(Lançamentos!$Q$5:$Q$1004,Lançamentos!$J$5:$J$1004,$D493,Lançamentos!$U$5:$U$1004,G$5,Lançamentos!$W$5:$W$1004,'BH (3)'!$C$14)))</f>
        <v>x</v>
      </c>
      <c r="H493" s="88" t="str">
        <f>IF($D493="","x",IF('BH (3)'!$B$13=1,SUMIFS(Lançamentos!$Q$5:$Q$1004,Lançamentos!$K$5:$K$1004,$D493,Lançamentos!$U$5:$U$1004,H$5,Lançamentos!$W$5:$W$1004,'BH (3)'!$C$14),SUMIFS(Lançamentos!$Q$5:$Q$1004,Lançamentos!$J$5:$J$1004,$D493,Lançamentos!$U$5:$U$1004,H$5,Lançamentos!$W$5:$W$1004,'BH (3)'!$C$14)))</f>
        <v>x</v>
      </c>
      <c r="I493" s="88" t="str">
        <f>IF($D493="","x",IF('BH (3)'!$B$13=1,SUMIFS(Lançamentos!$Q$5:$Q$1004,Lançamentos!$K$5:$K$1004,$D493,Lançamentos!$U$5:$U$1004,I$5,Lançamentos!$W$5:$W$1004,'BH (3)'!$C$14),SUMIFS(Lançamentos!$Q$5:$Q$1004,Lançamentos!$J$5:$J$1004,$D493,Lançamentos!$U$5:$U$1004,I$5,Lançamentos!$W$5:$W$1004,'BH (3)'!$C$14)))</f>
        <v>x</v>
      </c>
      <c r="J493" s="88" t="str">
        <f>IF($D493="","x",IF('BH (3)'!$B$13=1,SUMIFS(Lançamentos!$Q$5:$Q$1004,Lançamentos!$K$5:$K$1004,$D493,Lançamentos!$U$5:$U$1004,J$5,Lançamentos!$W$5:$W$1004,'BH (3)'!$C$14),SUMIFS(Lançamentos!$Q$5:$Q$1004,Lançamentos!$J$5:$J$1004,$D493,Lançamentos!$U$5:$U$1004,J$5,Lançamentos!$W$5:$W$1004,'BH (3)'!$C$14)))</f>
        <v>x</v>
      </c>
      <c r="K493" s="88" t="str">
        <f>IF($D493="","x",IF('BH (3)'!$B$13=1,SUMIFS(Lançamentos!$Q$5:$Q$1004,Lançamentos!$K$5:$K$1004,$D493,Lançamentos!$U$5:$U$1004,K$5,Lançamentos!$W$5:$W$1004,'BH (3)'!$C$14),SUMIFS(Lançamentos!$Q$5:$Q$1004,Lançamentos!$J$5:$J$1004,$D493,Lançamentos!$U$5:$U$1004,K$5,Lançamentos!$W$5:$W$1004,'BH (3)'!$C$14)))</f>
        <v>x</v>
      </c>
      <c r="L493" s="88" t="str">
        <f>IF($D493="","x",IF('BH (3)'!$B$13=1,SUMIFS(Lançamentos!$Q$5:$Q$1004,Lançamentos!$K$5:$K$1004,$D493,Lançamentos!$U$5:$U$1004,L$5,Lançamentos!$W$5:$W$1004,'BH (3)'!$C$14),SUMIFS(Lançamentos!$Q$5:$Q$1004,Lançamentos!$J$5:$J$1004,$D493,Lançamentos!$U$5:$U$1004,L$5,Lançamentos!$W$5:$W$1004,'BH (3)'!$C$14)))</f>
        <v>x</v>
      </c>
      <c r="M493" s="88" t="str">
        <f>IF($D493="","x",IF('BH (3)'!$B$13=1,SUMIFS(Lançamentos!$Q$5:$Q$1004,Lançamentos!$K$5:$K$1004,$D493,Lançamentos!$U$5:$U$1004,M$5,Lançamentos!$W$5:$W$1004,'BH (3)'!$C$14),SUMIFS(Lançamentos!$Q$5:$Q$1004,Lançamentos!$J$5:$J$1004,$D493,Lançamentos!$U$5:$U$1004,M$5,Lançamentos!$W$5:$W$1004,'BH (3)'!$C$14)))</f>
        <v>x</v>
      </c>
      <c r="N493" s="88" t="str">
        <f>IF($D493="","x",IF('BH (3)'!$B$13=1,SUMIFS(Lançamentos!$Q$5:$Q$1004,Lançamentos!$K$5:$K$1004,$D493,Lançamentos!$U$5:$U$1004,N$5,Lançamentos!$W$5:$W$1004,'BH (3)'!$C$14),SUMIFS(Lançamentos!$Q$5:$Q$1004,Lançamentos!$J$5:$J$1004,$D493,Lançamentos!$U$5:$U$1004,N$5,Lançamentos!$W$5:$W$1004,'BH (3)'!$C$14)))</f>
        <v>x</v>
      </c>
      <c r="O493" s="88" t="str">
        <f>IF($D493="","x",IF('BH (3)'!$B$13=1,SUMIFS(Lançamentos!$Q$5:$Q$1004,Lançamentos!$K$5:$K$1004,$D493,Lançamentos!$U$5:$U$1004,O$5,Lançamentos!$W$5:$W$1004,'BH (3)'!$C$14),SUMIFS(Lançamentos!$Q$5:$Q$1004,Lançamentos!$J$5:$J$1004,$D493,Lançamentos!$U$5:$U$1004,O$5,Lançamentos!$W$5:$W$1004,'BH (3)'!$C$14)))</f>
        <v>x</v>
      </c>
      <c r="P493" s="88" t="str">
        <f>IF($D493="","x",IF('BH (3)'!$B$13=1,SUMIFS(Lançamentos!$Q$5:$Q$1004,Lançamentos!$K$5:$K$1004,$D493,Lançamentos!$U$5:$U$1004,P$5,Lançamentos!$W$5:$W$1004,'BH (3)'!$C$14),SUMIFS(Lançamentos!$Q$5:$Q$1004,Lançamentos!$J$5:$J$1004,$D493,Lançamentos!$U$5:$U$1004,P$5,Lançamentos!$W$5:$W$1004,'BH (3)'!$C$14)))</f>
        <v>x</v>
      </c>
      <c r="Q493" s="177" t="str">
        <f t="shared" si="15"/>
        <v/>
      </c>
    </row>
    <row r="494" spans="3:17" ht="45" customHeight="1" x14ac:dyDescent="0.25">
      <c r="C494" s="81" t="str">
        <f t="shared" si="14"/>
        <v/>
      </c>
      <c r="D494" s="170" t="str">
        <f>IF('BH (3)'!$B$13=1,IF(Adv!D492="","",Adv!D492),IF(Cli!D492="","",Cli!D492))</f>
        <v/>
      </c>
      <c r="E494" s="88" t="str">
        <f>IF($D494="","x",IF('BH (3)'!$B$13=1,SUMIFS(Lançamentos!$Q$5:$Q$1004,Lançamentos!$K$5:$K$1004,$D494,Lançamentos!$U$5:$U$1004,E$5,Lançamentos!$W$5:$W$1004,'BH (3)'!$C$14),SUMIFS(Lançamentos!$Q$5:$Q$1004,Lançamentos!$J$5:$J$1004,$D494,Lançamentos!$U$5:$U$1004,E$5,Lançamentos!$W$5:$W$1004,'BH (3)'!$C$14)))</f>
        <v>x</v>
      </c>
      <c r="F494" s="88" t="str">
        <f>IF($D494="","x",IF('BH (3)'!$B$13=1,SUMIFS(Lançamentos!$Q$5:$Q$1004,Lançamentos!$K$5:$K$1004,$D494,Lançamentos!$U$5:$U$1004,F$5,Lançamentos!$W$5:$W$1004,'BH (3)'!$C$14),SUMIFS(Lançamentos!$Q$5:$Q$1004,Lançamentos!$J$5:$J$1004,$D494,Lançamentos!$U$5:$U$1004,F$5,Lançamentos!$W$5:$W$1004,'BH (3)'!$C$14)))</f>
        <v>x</v>
      </c>
      <c r="G494" s="88" t="str">
        <f>IF($D494="","x",IF('BH (3)'!$B$13=1,SUMIFS(Lançamentos!$Q$5:$Q$1004,Lançamentos!$K$5:$K$1004,$D494,Lançamentos!$U$5:$U$1004,G$5,Lançamentos!$W$5:$W$1004,'BH (3)'!$C$14),SUMIFS(Lançamentos!$Q$5:$Q$1004,Lançamentos!$J$5:$J$1004,$D494,Lançamentos!$U$5:$U$1004,G$5,Lançamentos!$W$5:$W$1004,'BH (3)'!$C$14)))</f>
        <v>x</v>
      </c>
      <c r="H494" s="88" t="str">
        <f>IF($D494="","x",IF('BH (3)'!$B$13=1,SUMIFS(Lançamentos!$Q$5:$Q$1004,Lançamentos!$K$5:$K$1004,$D494,Lançamentos!$U$5:$U$1004,H$5,Lançamentos!$W$5:$W$1004,'BH (3)'!$C$14),SUMIFS(Lançamentos!$Q$5:$Q$1004,Lançamentos!$J$5:$J$1004,$D494,Lançamentos!$U$5:$U$1004,H$5,Lançamentos!$W$5:$W$1004,'BH (3)'!$C$14)))</f>
        <v>x</v>
      </c>
      <c r="I494" s="88" t="str">
        <f>IF($D494="","x",IF('BH (3)'!$B$13=1,SUMIFS(Lançamentos!$Q$5:$Q$1004,Lançamentos!$K$5:$K$1004,$D494,Lançamentos!$U$5:$U$1004,I$5,Lançamentos!$W$5:$W$1004,'BH (3)'!$C$14),SUMIFS(Lançamentos!$Q$5:$Q$1004,Lançamentos!$J$5:$J$1004,$D494,Lançamentos!$U$5:$U$1004,I$5,Lançamentos!$W$5:$W$1004,'BH (3)'!$C$14)))</f>
        <v>x</v>
      </c>
      <c r="J494" s="88" t="str">
        <f>IF($D494="","x",IF('BH (3)'!$B$13=1,SUMIFS(Lançamentos!$Q$5:$Q$1004,Lançamentos!$K$5:$K$1004,$D494,Lançamentos!$U$5:$U$1004,J$5,Lançamentos!$W$5:$W$1004,'BH (3)'!$C$14),SUMIFS(Lançamentos!$Q$5:$Q$1004,Lançamentos!$J$5:$J$1004,$D494,Lançamentos!$U$5:$U$1004,J$5,Lançamentos!$W$5:$W$1004,'BH (3)'!$C$14)))</f>
        <v>x</v>
      </c>
      <c r="K494" s="88" t="str">
        <f>IF($D494="","x",IF('BH (3)'!$B$13=1,SUMIFS(Lançamentos!$Q$5:$Q$1004,Lançamentos!$K$5:$K$1004,$D494,Lançamentos!$U$5:$U$1004,K$5,Lançamentos!$W$5:$W$1004,'BH (3)'!$C$14),SUMIFS(Lançamentos!$Q$5:$Q$1004,Lançamentos!$J$5:$J$1004,$D494,Lançamentos!$U$5:$U$1004,K$5,Lançamentos!$W$5:$W$1004,'BH (3)'!$C$14)))</f>
        <v>x</v>
      </c>
      <c r="L494" s="88" t="str">
        <f>IF($D494="","x",IF('BH (3)'!$B$13=1,SUMIFS(Lançamentos!$Q$5:$Q$1004,Lançamentos!$K$5:$K$1004,$D494,Lançamentos!$U$5:$U$1004,L$5,Lançamentos!$W$5:$W$1004,'BH (3)'!$C$14),SUMIFS(Lançamentos!$Q$5:$Q$1004,Lançamentos!$J$5:$J$1004,$D494,Lançamentos!$U$5:$U$1004,L$5,Lançamentos!$W$5:$W$1004,'BH (3)'!$C$14)))</f>
        <v>x</v>
      </c>
      <c r="M494" s="88" t="str">
        <f>IF($D494="","x",IF('BH (3)'!$B$13=1,SUMIFS(Lançamentos!$Q$5:$Q$1004,Lançamentos!$K$5:$K$1004,$D494,Lançamentos!$U$5:$U$1004,M$5,Lançamentos!$W$5:$W$1004,'BH (3)'!$C$14),SUMIFS(Lançamentos!$Q$5:$Q$1004,Lançamentos!$J$5:$J$1004,$D494,Lançamentos!$U$5:$U$1004,M$5,Lançamentos!$W$5:$W$1004,'BH (3)'!$C$14)))</f>
        <v>x</v>
      </c>
      <c r="N494" s="88" t="str">
        <f>IF($D494="","x",IF('BH (3)'!$B$13=1,SUMIFS(Lançamentos!$Q$5:$Q$1004,Lançamentos!$K$5:$K$1004,$D494,Lançamentos!$U$5:$U$1004,N$5,Lançamentos!$W$5:$W$1004,'BH (3)'!$C$14),SUMIFS(Lançamentos!$Q$5:$Q$1004,Lançamentos!$J$5:$J$1004,$D494,Lançamentos!$U$5:$U$1004,N$5,Lançamentos!$W$5:$W$1004,'BH (3)'!$C$14)))</f>
        <v>x</v>
      </c>
      <c r="O494" s="88" t="str">
        <f>IF($D494="","x",IF('BH (3)'!$B$13=1,SUMIFS(Lançamentos!$Q$5:$Q$1004,Lançamentos!$K$5:$K$1004,$D494,Lançamentos!$U$5:$U$1004,O$5,Lançamentos!$W$5:$W$1004,'BH (3)'!$C$14),SUMIFS(Lançamentos!$Q$5:$Q$1004,Lançamentos!$J$5:$J$1004,$D494,Lançamentos!$U$5:$U$1004,O$5,Lançamentos!$W$5:$W$1004,'BH (3)'!$C$14)))</f>
        <v>x</v>
      </c>
      <c r="P494" s="88" t="str">
        <f>IF($D494="","x",IF('BH (3)'!$B$13=1,SUMIFS(Lançamentos!$Q$5:$Q$1004,Lançamentos!$K$5:$K$1004,$D494,Lançamentos!$U$5:$U$1004,P$5,Lançamentos!$W$5:$W$1004,'BH (3)'!$C$14),SUMIFS(Lançamentos!$Q$5:$Q$1004,Lançamentos!$J$5:$J$1004,$D494,Lançamentos!$U$5:$U$1004,P$5,Lançamentos!$W$5:$W$1004,'BH (3)'!$C$14)))</f>
        <v>x</v>
      </c>
      <c r="Q494" s="177" t="str">
        <f t="shared" si="15"/>
        <v/>
      </c>
    </row>
    <row r="495" spans="3:17" ht="45" customHeight="1" x14ac:dyDescent="0.25">
      <c r="C495" s="81" t="str">
        <f t="shared" si="14"/>
        <v/>
      </c>
      <c r="D495" s="170" t="str">
        <f>IF('BH (3)'!$B$13=1,IF(Adv!D493="","",Adv!D493),IF(Cli!D493="","",Cli!D493))</f>
        <v/>
      </c>
      <c r="E495" s="88" t="str">
        <f>IF($D495="","x",IF('BH (3)'!$B$13=1,SUMIFS(Lançamentos!$Q$5:$Q$1004,Lançamentos!$K$5:$K$1004,$D495,Lançamentos!$U$5:$U$1004,E$5,Lançamentos!$W$5:$W$1004,'BH (3)'!$C$14),SUMIFS(Lançamentos!$Q$5:$Q$1004,Lançamentos!$J$5:$J$1004,$D495,Lançamentos!$U$5:$U$1004,E$5,Lançamentos!$W$5:$W$1004,'BH (3)'!$C$14)))</f>
        <v>x</v>
      </c>
      <c r="F495" s="88" t="str">
        <f>IF($D495="","x",IF('BH (3)'!$B$13=1,SUMIFS(Lançamentos!$Q$5:$Q$1004,Lançamentos!$K$5:$K$1004,$D495,Lançamentos!$U$5:$U$1004,F$5,Lançamentos!$W$5:$W$1004,'BH (3)'!$C$14),SUMIFS(Lançamentos!$Q$5:$Q$1004,Lançamentos!$J$5:$J$1004,$D495,Lançamentos!$U$5:$U$1004,F$5,Lançamentos!$W$5:$W$1004,'BH (3)'!$C$14)))</f>
        <v>x</v>
      </c>
      <c r="G495" s="88" t="str">
        <f>IF($D495="","x",IF('BH (3)'!$B$13=1,SUMIFS(Lançamentos!$Q$5:$Q$1004,Lançamentos!$K$5:$K$1004,$D495,Lançamentos!$U$5:$U$1004,G$5,Lançamentos!$W$5:$W$1004,'BH (3)'!$C$14),SUMIFS(Lançamentos!$Q$5:$Q$1004,Lançamentos!$J$5:$J$1004,$D495,Lançamentos!$U$5:$U$1004,G$5,Lançamentos!$W$5:$W$1004,'BH (3)'!$C$14)))</f>
        <v>x</v>
      </c>
      <c r="H495" s="88" t="str">
        <f>IF($D495="","x",IF('BH (3)'!$B$13=1,SUMIFS(Lançamentos!$Q$5:$Q$1004,Lançamentos!$K$5:$K$1004,$D495,Lançamentos!$U$5:$U$1004,H$5,Lançamentos!$W$5:$W$1004,'BH (3)'!$C$14),SUMIFS(Lançamentos!$Q$5:$Q$1004,Lançamentos!$J$5:$J$1004,$D495,Lançamentos!$U$5:$U$1004,H$5,Lançamentos!$W$5:$W$1004,'BH (3)'!$C$14)))</f>
        <v>x</v>
      </c>
      <c r="I495" s="88" t="str">
        <f>IF($D495="","x",IF('BH (3)'!$B$13=1,SUMIFS(Lançamentos!$Q$5:$Q$1004,Lançamentos!$K$5:$K$1004,$D495,Lançamentos!$U$5:$U$1004,I$5,Lançamentos!$W$5:$W$1004,'BH (3)'!$C$14),SUMIFS(Lançamentos!$Q$5:$Q$1004,Lançamentos!$J$5:$J$1004,$D495,Lançamentos!$U$5:$U$1004,I$5,Lançamentos!$W$5:$W$1004,'BH (3)'!$C$14)))</f>
        <v>x</v>
      </c>
      <c r="J495" s="88" t="str">
        <f>IF($D495="","x",IF('BH (3)'!$B$13=1,SUMIFS(Lançamentos!$Q$5:$Q$1004,Lançamentos!$K$5:$K$1004,$D495,Lançamentos!$U$5:$U$1004,J$5,Lançamentos!$W$5:$W$1004,'BH (3)'!$C$14),SUMIFS(Lançamentos!$Q$5:$Q$1004,Lançamentos!$J$5:$J$1004,$D495,Lançamentos!$U$5:$U$1004,J$5,Lançamentos!$W$5:$W$1004,'BH (3)'!$C$14)))</f>
        <v>x</v>
      </c>
      <c r="K495" s="88" t="str">
        <f>IF($D495="","x",IF('BH (3)'!$B$13=1,SUMIFS(Lançamentos!$Q$5:$Q$1004,Lançamentos!$K$5:$K$1004,$D495,Lançamentos!$U$5:$U$1004,K$5,Lançamentos!$W$5:$W$1004,'BH (3)'!$C$14),SUMIFS(Lançamentos!$Q$5:$Q$1004,Lançamentos!$J$5:$J$1004,$D495,Lançamentos!$U$5:$U$1004,K$5,Lançamentos!$W$5:$W$1004,'BH (3)'!$C$14)))</f>
        <v>x</v>
      </c>
      <c r="L495" s="88" t="str">
        <f>IF($D495="","x",IF('BH (3)'!$B$13=1,SUMIFS(Lançamentos!$Q$5:$Q$1004,Lançamentos!$K$5:$K$1004,$D495,Lançamentos!$U$5:$U$1004,L$5,Lançamentos!$W$5:$W$1004,'BH (3)'!$C$14),SUMIFS(Lançamentos!$Q$5:$Q$1004,Lançamentos!$J$5:$J$1004,$D495,Lançamentos!$U$5:$U$1004,L$5,Lançamentos!$W$5:$W$1004,'BH (3)'!$C$14)))</f>
        <v>x</v>
      </c>
      <c r="M495" s="88" t="str">
        <f>IF($D495="","x",IF('BH (3)'!$B$13=1,SUMIFS(Lançamentos!$Q$5:$Q$1004,Lançamentos!$K$5:$K$1004,$D495,Lançamentos!$U$5:$U$1004,M$5,Lançamentos!$W$5:$W$1004,'BH (3)'!$C$14),SUMIFS(Lançamentos!$Q$5:$Q$1004,Lançamentos!$J$5:$J$1004,$D495,Lançamentos!$U$5:$U$1004,M$5,Lançamentos!$W$5:$W$1004,'BH (3)'!$C$14)))</f>
        <v>x</v>
      </c>
      <c r="N495" s="88" t="str">
        <f>IF($D495="","x",IF('BH (3)'!$B$13=1,SUMIFS(Lançamentos!$Q$5:$Q$1004,Lançamentos!$K$5:$K$1004,$D495,Lançamentos!$U$5:$U$1004,N$5,Lançamentos!$W$5:$W$1004,'BH (3)'!$C$14),SUMIFS(Lançamentos!$Q$5:$Q$1004,Lançamentos!$J$5:$J$1004,$D495,Lançamentos!$U$5:$U$1004,N$5,Lançamentos!$W$5:$W$1004,'BH (3)'!$C$14)))</f>
        <v>x</v>
      </c>
      <c r="O495" s="88" t="str">
        <f>IF($D495="","x",IF('BH (3)'!$B$13=1,SUMIFS(Lançamentos!$Q$5:$Q$1004,Lançamentos!$K$5:$K$1004,$D495,Lançamentos!$U$5:$U$1004,O$5,Lançamentos!$W$5:$W$1004,'BH (3)'!$C$14),SUMIFS(Lançamentos!$Q$5:$Q$1004,Lançamentos!$J$5:$J$1004,$D495,Lançamentos!$U$5:$U$1004,O$5,Lançamentos!$W$5:$W$1004,'BH (3)'!$C$14)))</f>
        <v>x</v>
      </c>
      <c r="P495" s="88" t="str">
        <f>IF($D495="","x",IF('BH (3)'!$B$13=1,SUMIFS(Lançamentos!$Q$5:$Q$1004,Lançamentos!$K$5:$K$1004,$D495,Lançamentos!$U$5:$U$1004,P$5,Lançamentos!$W$5:$W$1004,'BH (3)'!$C$14),SUMIFS(Lançamentos!$Q$5:$Q$1004,Lançamentos!$J$5:$J$1004,$D495,Lançamentos!$U$5:$U$1004,P$5,Lançamentos!$W$5:$W$1004,'BH (3)'!$C$14)))</f>
        <v>x</v>
      </c>
      <c r="Q495" s="177" t="str">
        <f t="shared" si="15"/>
        <v/>
      </c>
    </row>
    <row r="496" spans="3:17" ht="45" customHeight="1" x14ac:dyDescent="0.25">
      <c r="C496" s="81" t="str">
        <f t="shared" si="14"/>
        <v/>
      </c>
      <c r="D496" s="170" t="str">
        <f>IF('BH (3)'!$B$13=1,IF(Adv!D494="","",Adv!D494),IF(Cli!D494="","",Cli!D494))</f>
        <v/>
      </c>
      <c r="E496" s="88" t="str">
        <f>IF($D496="","x",IF('BH (3)'!$B$13=1,SUMIFS(Lançamentos!$Q$5:$Q$1004,Lançamentos!$K$5:$K$1004,$D496,Lançamentos!$U$5:$U$1004,E$5,Lançamentos!$W$5:$W$1004,'BH (3)'!$C$14),SUMIFS(Lançamentos!$Q$5:$Q$1004,Lançamentos!$J$5:$J$1004,$D496,Lançamentos!$U$5:$U$1004,E$5,Lançamentos!$W$5:$W$1004,'BH (3)'!$C$14)))</f>
        <v>x</v>
      </c>
      <c r="F496" s="88" t="str">
        <f>IF($D496="","x",IF('BH (3)'!$B$13=1,SUMIFS(Lançamentos!$Q$5:$Q$1004,Lançamentos!$K$5:$K$1004,$D496,Lançamentos!$U$5:$U$1004,F$5,Lançamentos!$W$5:$W$1004,'BH (3)'!$C$14),SUMIFS(Lançamentos!$Q$5:$Q$1004,Lançamentos!$J$5:$J$1004,$D496,Lançamentos!$U$5:$U$1004,F$5,Lançamentos!$W$5:$W$1004,'BH (3)'!$C$14)))</f>
        <v>x</v>
      </c>
      <c r="G496" s="88" t="str">
        <f>IF($D496="","x",IF('BH (3)'!$B$13=1,SUMIFS(Lançamentos!$Q$5:$Q$1004,Lançamentos!$K$5:$K$1004,$D496,Lançamentos!$U$5:$U$1004,G$5,Lançamentos!$W$5:$W$1004,'BH (3)'!$C$14),SUMIFS(Lançamentos!$Q$5:$Q$1004,Lançamentos!$J$5:$J$1004,$D496,Lançamentos!$U$5:$U$1004,G$5,Lançamentos!$W$5:$W$1004,'BH (3)'!$C$14)))</f>
        <v>x</v>
      </c>
      <c r="H496" s="88" t="str">
        <f>IF($D496="","x",IF('BH (3)'!$B$13=1,SUMIFS(Lançamentos!$Q$5:$Q$1004,Lançamentos!$K$5:$K$1004,$D496,Lançamentos!$U$5:$U$1004,H$5,Lançamentos!$W$5:$W$1004,'BH (3)'!$C$14),SUMIFS(Lançamentos!$Q$5:$Q$1004,Lançamentos!$J$5:$J$1004,$D496,Lançamentos!$U$5:$U$1004,H$5,Lançamentos!$W$5:$W$1004,'BH (3)'!$C$14)))</f>
        <v>x</v>
      </c>
      <c r="I496" s="88" t="str">
        <f>IF($D496="","x",IF('BH (3)'!$B$13=1,SUMIFS(Lançamentos!$Q$5:$Q$1004,Lançamentos!$K$5:$K$1004,$D496,Lançamentos!$U$5:$U$1004,I$5,Lançamentos!$W$5:$W$1004,'BH (3)'!$C$14),SUMIFS(Lançamentos!$Q$5:$Q$1004,Lançamentos!$J$5:$J$1004,$D496,Lançamentos!$U$5:$U$1004,I$5,Lançamentos!$W$5:$W$1004,'BH (3)'!$C$14)))</f>
        <v>x</v>
      </c>
      <c r="J496" s="88" t="str">
        <f>IF($D496="","x",IF('BH (3)'!$B$13=1,SUMIFS(Lançamentos!$Q$5:$Q$1004,Lançamentos!$K$5:$K$1004,$D496,Lançamentos!$U$5:$U$1004,J$5,Lançamentos!$W$5:$W$1004,'BH (3)'!$C$14),SUMIFS(Lançamentos!$Q$5:$Q$1004,Lançamentos!$J$5:$J$1004,$D496,Lançamentos!$U$5:$U$1004,J$5,Lançamentos!$W$5:$W$1004,'BH (3)'!$C$14)))</f>
        <v>x</v>
      </c>
      <c r="K496" s="88" t="str">
        <f>IF($D496="","x",IF('BH (3)'!$B$13=1,SUMIFS(Lançamentos!$Q$5:$Q$1004,Lançamentos!$K$5:$K$1004,$D496,Lançamentos!$U$5:$U$1004,K$5,Lançamentos!$W$5:$W$1004,'BH (3)'!$C$14),SUMIFS(Lançamentos!$Q$5:$Q$1004,Lançamentos!$J$5:$J$1004,$D496,Lançamentos!$U$5:$U$1004,K$5,Lançamentos!$W$5:$W$1004,'BH (3)'!$C$14)))</f>
        <v>x</v>
      </c>
      <c r="L496" s="88" t="str">
        <f>IF($D496="","x",IF('BH (3)'!$B$13=1,SUMIFS(Lançamentos!$Q$5:$Q$1004,Lançamentos!$K$5:$K$1004,$D496,Lançamentos!$U$5:$U$1004,L$5,Lançamentos!$W$5:$W$1004,'BH (3)'!$C$14),SUMIFS(Lançamentos!$Q$5:$Q$1004,Lançamentos!$J$5:$J$1004,$D496,Lançamentos!$U$5:$U$1004,L$5,Lançamentos!$W$5:$W$1004,'BH (3)'!$C$14)))</f>
        <v>x</v>
      </c>
      <c r="M496" s="88" t="str">
        <f>IF($D496="","x",IF('BH (3)'!$B$13=1,SUMIFS(Lançamentos!$Q$5:$Q$1004,Lançamentos!$K$5:$K$1004,$D496,Lançamentos!$U$5:$U$1004,M$5,Lançamentos!$W$5:$W$1004,'BH (3)'!$C$14),SUMIFS(Lançamentos!$Q$5:$Q$1004,Lançamentos!$J$5:$J$1004,$D496,Lançamentos!$U$5:$U$1004,M$5,Lançamentos!$W$5:$W$1004,'BH (3)'!$C$14)))</f>
        <v>x</v>
      </c>
      <c r="N496" s="88" t="str">
        <f>IF($D496="","x",IF('BH (3)'!$B$13=1,SUMIFS(Lançamentos!$Q$5:$Q$1004,Lançamentos!$K$5:$K$1004,$D496,Lançamentos!$U$5:$U$1004,N$5,Lançamentos!$W$5:$W$1004,'BH (3)'!$C$14),SUMIFS(Lançamentos!$Q$5:$Q$1004,Lançamentos!$J$5:$J$1004,$D496,Lançamentos!$U$5:$U$1004,N$5,Lançamentos!$W$5:$W$1004,'BH (3)'!$C$14)))</f>
        <v>x</v>
      </c>
      <c r="O496" s="88" t="str">
        <f>IF($D496="","x",IF('BH (3)'!$B$13=1,SUMIFS(Lançamentos!$Q$5:$Q$1004,Lançamentos!$K$5:$K$1004,$D496,Lançamentos!$U$5:$U$1004,O$5,Lançamentos!$W$5:$W$1004,'BH (3)'!$C$14),SUMIFS(Lançamentos!$Q$5:$Q$1004,Lançamentos!$J$5:$J$1004,$D496,Lançamentos!$U$5:$U$1004,O$5,Lançamentos!$W$5:$W$1004,'BH (3)'!$C$14)))</f>
        <v>x</v>
      </c>
      <c r="P496" s="88" t="str">
        <f>IF($D496="","x",IF('BH (3)'!$B$13=1,SUMIFS(Lançamentos!$Q$5:$Q$1004,Lançamentos!$K$5:$K$1004,$D496,Lançamentos!$U$5:$U$1004,P$5,Lançamentos!$W$5:$W$1004,'BH (3)'!$C$14),SUMIFS(Lançamentos!$Q$5:$Q$1004,Lançamentos!$J$5:$J$1004,$D496,Lançamentos!$U$5:$U$1004,P$5,Lançamentos!$W$5:$W$1004,'BH (3)'!$C$14)))</f>
        <v>x</v>
      </c>
      <c r="Q496" s="177" t="str">
        <f t="shared" si="15"/>
        <v/>
      </c>
    </row>
    <row r="497" spans="3:17" ht="45" customHeight="1" x14ac:dyDescent="0.25">
      <c r="C497" s="81" t="str">
        <f t="shared" si="14"/>
        <v/>
      </c>
      <c r="D497" s="170" t="str">
        <f>IF('BH (3)'!$B$13=1,IF(Adv!D495="","",Adv!D495),IF(Cli!D495="","",Cli!D495))</f>
        <v/>
      </c>
      <c r="E497" s="88" t="str">
        <f>IF($D497="","x",IF('BH (3)'!$B$13=1,SUMIFS(Lançamentos!$Q$5:$Q$1004,Lançamentos!$K$5:$K$1004,$D497,Lançamentos!$U$5:$U$1004,E$5,Lançamentos!$W$5:$W$1004,'BH (3)'!$C$14),SUMIFS(Lançamentos!$Q$5:$Q$1004,Lançamentos!$J$5:$J$1004,$D497,Lançamentos!$U$5:$U$1004,E$5,Lançamentos!$W$5:$W$1004,'BH (3)'!$C$14)))</f>
        <v>x</v>
      </c>
      <c r="F497" s="88" t="str">
        <f>IF($D497="","x",IF('BH (3)'!$B$13=1,SUMIFS(Lançamentos!$Q$5:$Q$1004,Lançamentos!$K$5:$K$1004,$D497,Lançamentos!$U$5:$U$1004,F$5,Lançamentos!$W$5:$W$1004,'BH (3)'!$C$14),SUMIFS(Lançamentos!$Q$5:$Q$1004,Lançamentos!$J$5:$J$1004,$D497,Lançamentos!$U$5:$U$1004,F$5,Lançamentos!$W$5:$W$1004,'BH (3)'!$C$14)))</f>
        <v>x</v>
      </c>
      <c r="G497" s="88" t="str">
        <f>IF($D497="","x",IF('BH (3)'!$B$13=1,SUMIFS(Lançamentos!$Q$5:$Q$1004,Lançamentos!$K$5:$K$1004,$D497,Lançamentos!$U$5:$U$1004,G$5,Lançamentos!$W$5:$W$1004,'BH (3)'!$C$14),SUMIFS(Lançamentos!$Q$5:$Q$1004,Lançamentos!$J$5:$J$1004,$D497,Lançamentos!$U$5:$U$1004,G$5,Lançamentos!$W$5:$W$1004,'BH (3)'!$C$14)))</f>
        <v>x</v>
      </c>
      <c r="H497" s="88" t="str">
        <f>IF($D497="","x",IF('BH (3)'!$B$13=1,SUMIFS(Lançamentos!$Q$5:$Q$1004,Lançamentos!$K$5:$K$1004,$D497,Lançamentos!$U$5:$U$1004,H$5,Lançamentos!$W$5:$W$1004,'BH (3)'!$C$14),SUMIFS(Lançamentos!$Q$5:$Q$1004,Lançamentos!$J$5:$J$1004,$D497,Lançamentos!$U$5:$U$1004,H$5,Lançamentos!$W$5:$W$1004,'BH (3)'!$C$14)))</f>
        <v>x</v>
      </c>
      <c r="I497" s="88" t="str">
        <f>IF($D497="","x",IF('BH (3)'!$B$13=1,SUMIFS(Lançamentos!$Q$5:$Q$1004,Lançamentos!$K$5:$K$1004,$D497,Lançamentos!$U$5:$U$1004,I$5,Lançamentos!$W$5:$W$1004,'BH (3)'!$C$14),SUMIFS(Lançamentos!$Q$5:$Q$1004,Lançamentos!$J$5:$J$1004,$D497,Lançamentos!$U$5:$U$1004,I$5,Lançamentos!$W$5:$W$1004,'BH (3)'!$C$14)))</f>
        <v>x</v>
      </c>
      <c r="J497" s="88" t="str">
        <f>IF($D497="","x",IF('BH (3)'!$B$13=1,SUMIFS(Lançamentos!$Q$5:$Q$1004,Lançamentos!$K$5:$K$1004,$D497,Lançamentos!$U$5:$U$1004,J$5,Lançamentos!$W$5:$W$1004,'BH (3)'!$C$14),SUMIFS(Lançamentos!$Q$5:$Q$1004,Lançamentos!$J$5:$J$1004,$D497,Lançamentos!$U$5:$U$1004,J$5,Lançamentos!$W$5:$W$1004,'BH (3)'!$C$14)))</f>
        <v>x</v>
      </c>
      <c r="K497" s="88" t="str">
        <f>IF($D497="","x",IF('BH (3)'!$B$13=1,SUMIFS(Lançamentos!$Q$5:$Q$1004,Lançamentos!$K$5:$K$1004,$D497,Lançamentos!$U$5:$U$1004,K$5,Lançamentos!$W$5:$W$1004,'BH (3)'!$C$14),SUMIFS(Lançamentos!$Q$5:$Q$1004,Lançamentos!$J$5:$J$1004,$D497,Lançamentos!$U$5:$U$1004,K$5,Lançamentos!$W$5:$W$1004,'BH (3)'!$C$14)))</f>
        <v>x</v>
      </c>
      <c r="L497" s="88" t="str">
        <f>IF($D497="","x",IF('BH (3)'!$B$13=1,SUMIFS(Lançamentos!$Q$5:$Q$1004,Lançamentos!$K$5:$K$1004,$D497,Lançamentos!$U$5:$U$1004,L$5,Lançamentos!$W$5:$W$1004,'BH (3)'!$C$14),SUMIFS(Lançamentos!$Q$5:$Q$1004,Lançamentos!$J$5:$J$1004,$D497,Lançamentos!$U$5:$U$1004,L$5,Lançamentos!$W$5:$W$1004,'BH (3)'!$C$14)))</f>
        <v>x</v>
      </c>
      <c r="M497" s="88" t="str">
        <f>IF($D497="","x",IF('BH (3)'!$B$13=1,SUMIFS(Lançamentos!$Q$5:$Q$1004,Lançamentos!$K$5:$K$1004,$D497,Lançamentos!$U$5:$U$1004,M$5,Lançamentos!$W$5:$W$1004,'BH (3)'!$C$14),SUMIFS(Lançamentos!$Q$5:$Q$1004,Lançamentos!$J$5:$J$1004,$D497,Lançamentos!$U$5:$U$1004,M$5,Lançamentos!$W$5:$W$1004,'BH (3)'!$C$14)))</f>
        <v>x</v>
      </c>
      <c r="N497" s="88" t="str">
        <f>IF($D497="","x",IF('BH (3)'!$B$13=1,SUMIFS(Lançamentos!$Q$5:$Q$1004,Lançamentos!$K$5:$K$1004,$D497,Lançamentos!$U$5:$U$1004,N$5,Lançamentos!$W$5:$W$1004,'BH (3)'!$C$14),SUMIFS(Lançamentos!$Q$5:$Q$1004,Lançamentos!$J$5:$J$1004,$D497,Lançamentos!$U$5:$U$1004,N$5,Lançamentos!$W$5:$W$1004,'BH (3)'!$C$14)))</f>
        <v>x</v>
      </c>
      <c r="O497" s="88" t="str">
        <f>IF($D497="","x",IF('BH (3)'!$B$13=1,SUMIFS(Lançamentos!$Q$5:$Q$1004,Lançamentos!$K$5:$K$1004,$D497,Lançamentos!$U$5:$U$1004,O$5,Lançamentos!$W$5:$W$1004,'BH (3)'!$C$14),SUMIFS(Lançamentos!$Q$5:$Q$1004,Lançamentos!$J$5:$J$1004,$D497,Lançamentos!$U$5:$U$1004,O$5,Lançamentos!$W$5:$W$1004,'BH (3)'!$C$14)))</f>
        <v>x</v>
      </c>
      <c r="P497" s="88" t="str">
        <f>IF($D497="","x",IF('BH (3)'!$B$13=1,SUMIFS(Lançamentos!$Q$5:$Q$1004,Lançamentos!$K$5:$K$1004,$D497,Lançamentos!$U$5:$U$1004,P$5,Lançamentos!$W$5:$W$1004,'BH (3)'!$C$14),SUMIFS(Lançamentos!$Q$5:$Q$1004,Lançamentos!$J$5:$J$1004,$D497,Lançamentos!$U$5:$U$1004,P$5,Lançamentos!$W$5:$W$1004,'BH (3)'!$C$14)))</f>
        <v>x</v>
      </c>
      <c r="Q497" s="177" t="str">
        <f t="shared" si="15"/>
        <v/>
      </c>
    </row>
    <row r="498" spans="3:17" ht="45" customHeight="1" x14ac:dyDescent="0.25">
      <c r="C498" s="81" t="str">
        <f t="shared" si="14"/>
        <v/>
      </c>
      <c r="D498" s="170" t="str">
        <f>IF('BH (3)'!$B$13=1,IF(Adv!D496="","",Adv!D496),IF(Cli!D496="","",Cli!D496))</f>
        <v/>
      </c>
      <c r="E498" s="88" t="str">
        <f>IF($D498="","x",IF('BH (3)'!$B$13=1,SUMIFS(Lançamentos!$Q$5:$Q$1004,Lançamentos!$K$5:$K$1004,$D498,Lançamentos!$U$5:$U$1004,E$5,Lançamentos!$W$5:$W$1004,'BH (3)'!$C$14),SUMIFS(Lançamentos!$Q$5:$Q$1004,Lançamentos!$J$5:$J$1004,$D498,Lançamentos!$U$5:$U$1004,E$5,Lançamentos!$W$5:$W$1004,'BH (3)'!$C$14)))</f>
        <v>x</v>
      </c>
      <c r="F498" s="88" t="str">
        <f>IF($D498="","x",IF('BH (3)'!$B$13=1,SUMIFS(Lançamentos!$Q$5:$Q$1004,Lançamentos!$K$5:$K$1004,$D498,Lançamentos!$U$5:$U$1004,F$5,Lançamentos!$W$5:$W$1004,'BH (3)'!$C$14),SUMIFS(Lançamentos!$Q$5:$Q$1004,Lançamentos!$J$5:$J$1004,$D498,Lançamentos!$U$5:$U$1004,F$5,Lançamentos!$W$5:$W$1004,'BH (3)'!$C$14)))</f>
        <v>x</v>
      </c>
      <c r="G498" s="88" t="str">
        <f>IF($D498="","x",IF('BH (3)'!$B$13=1,SUMIFS(Lançamentos!$Q$5:$Q$1004,Lançamentos!$K$5:$K$1004,$D498,Lançamentos!$U$5:$U$1004,G$5,Lançamentos!$W$5:$W$1004,'BH (3)'!$C$14),SUMIFS(Lançamentos!$Q$5:$Q$1004,Lançamentos!$J$5:$J$1004,$D498,Lançamentos!$U$5:$U$1004,G$5,Lançamentos!$W$5:$W$1004,'BH (3)'!$C$14)))</f>
        <v>x</v>
      </c>
      <c r="H498" s="88" t="str">
        <f>IF($D498="","x",IF('BH (3)'!$B$13=1,SUMIFS(Lançamentos!$Q$5:$Q$1004,Lançamentos!$K$5:$K$1004,$D498,Lançamentos!$U$5:$U$1004,H$5,Lançamentos!$W$5:$W$1004,'BH (3)'!$C$14),SUMIFS(Lançamentos!$Q$5:$Q$1004,Lançamentos!$J$5:$J$1004,$D498,Lançamentos!$U$5:$U$1004,H$5,Lançamentos!$W$5:$W$1004,'BH (3)'!$C$14)))</f>
        <v>x</v>
      </c>
      <c r="I498" s="88" t="str">
        <f>IF($D498="","x",IF('BH (3)'!$B$13=1,SUMIFS(Lançamentos!$Q$5:$Q$1004,Lançamentos!$K$5:$K$1004,$D498,Lançamentos!$U$5:$U$1004,I$5,Lançamentos!$W$5:$W$1004,'BH (3)'!$C$14),SUMIFS(Lançamentos!$Q$5:$Q$1004,Lançamentos!$J$5:$J$1004,$D498,Lançamentos!$U$5:$U$1004,I$5,Lançamentos!$W$5:$W$1004,'BH (3)'!$C$14)))</f>
        <v>x</v>
      </c>
      <c r="J498" s="88" t="str">
        <f>IF($D498="","x",IF('BH (3)'!$B$13=1,SUMIFS(Lançamentos!$Q$5:$Q$1004,Lançamentos!$K$5:$K$1004,$D498,Lançamentos!$U$5:$U$1004,J$5,Lançamentos!$W$5:$W$1004,'BH (3)'!$C$14),SUMIFS(Lançamentos!$Q$5:$Q$1004,Lançamentos!$J$5:$J$1004,$D498,Lançamentos!$U$5:$U$1004,J$5,Lançamentos!$W$5:$W$1004,'BH (3)'!$C$14)))</f>
        <v>x</v>
      </c>
      <c r="K498" s="88" t="str">
        <f>IF($D498="","x",IF('BH (3)'!$B$13=1,SUMIFS(Lançamentos!$Q$5:$Q$1004,Lançamentos!$K$5:$K$1004,$D498,Lançamentos!$U$5:$U$1004,K$5,Lançamentos!$W$5:$W$1004,'BH (3)'!$C$14),SUMIFS(Lançamentos!$Q$5:$Q$1004,Lançamentos!$J$5:$J$1004,$D498,Lançamentos!$U$5:$U$1004,K$5,Lançamentos!$W$5:$W$1004,'BH (3)'!$C$14)))</f>
        <v>x</v>
      </c>
      <c r="L498" s="88" t="str">
        <f>IF($D498="","x",IF('BH (3)'!$B$13=1,SUMIFS(Lançamentos!$Q$5:$Q$1004,Lançamentos!$K$5:$K$1004,$D498,Lançamentos!$U$5:$U$1004,L$5,Lançamentos!$W$5:$W$1004,'BH (3)'!$C$14),SUMIFS(Lançamentos!$Q$5:$Q$1004,Lançamentos!$J$5:$J$1004,$D498,Lançamentos!$U$5:$U$1004,L$5,Lançamentos!$W$5:$W$1004,'BH (3)'!$C$14)))</f>
        <v>x</v>
      </c>
      <c r="M498" s="88" t="str">
        <f>IF($D498="","x",IF('BH (3)'!$B$13=1,SUMIFS(Lançamentos!$Q$5:$Q$1004,Lançamentos!$K$5:$K$1004,$D498,Lançamentos!$U$5:$U$1004,M$5,Lançamentos!$W$5:$W$1004,'BH (3)'!$C$14),SUMIFS(Lançamentos!$Q$5:$Q$1004,Lançamentos!$J$5:$J$1004,$D498,Lançamentos!$U$5:$U$1004,M$5,Lançamentos!$W$5:$W$1004,'BH (3)'!$C$14)))</f>
        <v>x</v>
      </c>
      <c r="N498" s="88" t="str">
        <f>IF($D498="","x",IF('BH (3)'!$B$13=1,SUMIFS(Lançamentos!$Q$5:$Q$1004,Lançamentos!$K$5:$K$1004,$D498,Lançamentos!$U$5:$U$1004,N$5,Lançamentos!$W$5:$W$1004,'BH (3)'!$C$14),SUMIFS(Lançamentos!$Q$5:$Q$1004,Lançamentos!$J$5:$J$1004,$D498,Lançamentos!$U$5:$U$1004,N$5,Lançamentos!$W$5:$W$1004,'BH (3)'!$C$14)))</f>
        <v>x</v>
      </c>
      <c r="O498" s="88" t="str">
        <f>IF($D498="","x",IF('BH (3)'!$B$13=1,SUMIFS(Lançamentos!$Q$5:$Q$1004,Lançamentos!$K$5:$K$1004,$D498,Lançamentos!$U$5:$U$1004,O$5,Lançamentos!$W$5:$W$1004,'BH (3)'!$C$14),SUMIFS(Lançamentos!$Q$5:$Q$1004,Lançamentos!$J$5:$J$1004,$D498,Lançamentos!$U$5:$U$1004,O$5,Lançamentos!$W$5:$W$1004,'BH (3)'!$C$14)))</f>
        <v>x</v>
      </c>
      <c r="P498" s="88" t="str">
        <f>IF($D498="","x",IF('BH (3)'!$B$13=1,SUMIFS(Lançamentos!$Q$5:$Q$1004,Lançamentos!$K$5:$K$1004,$D498,Lançamentos!$U$5:$U$1004,P$5,Lançamentos!$W$5:$W$1004,'BH (3)'!$C$14),SUMIFS(Lançamentos!$Q$5:$Q$1004,Lançamentos!$J$5:$J$1004,$D498,Lançamentos!$U$5:$U$1004,P$5,Lançamentos!$W$5:$W$1004,'BH (3)'!$C$14)))</f>
        <v>x</v>
      </c>
      <c r="Q498" s="177" t="str">
        <f t="shared" si="15"/>
        <v/>
      </c>
    </row>
    <row r="499" spans="3:17" ht="45" customHeight="1" x14ac:dyDescent="0.25">
      <c r="C499" s="81" t="str">
        <f t="shared" si="14"/>
        <v/>
      </c>
      <c r="D499" s="170" t="str">
        <f>IF('BH (3)'!$B$13=1,IF(Adv!D497="","",Adv!D497),IF(Cli!D497="","",Cli!D497))</f>
        <v/>
      </c>
      <c r="E499" s="88" t="str">
        <f>IF($D499="","x",IF('BH (3)'!$B$13=1,SUMIFS(Lançamentos!$Q$5:$Q$1004,Lançamentos!$K$5:$K$1004,$D499,Lançamentos!$U$5:$U$1004,E$5,Lançamentos!$W$5:$W$1004,'BH (3)'!$C$14),SUMIFS(Lançamentos!$Q$5:$Q$1004,Lançamentos!$J$5:$J$1004,$D499,Lançamentos!$U$5:$U$1004,E$5,Lançamentos!$W$5:$W$1004,'BH (3)'!$C$14)))</f>
        <v>x</v>
      </c>
      <c r="F499" s="88" t="str">
        <f>IF($D499="","x",IF('BH (3)'!$B$13=1,SUMIFS(Lançamentos!$Q$5:$Q$1004,Lançamentos!$K$5:$K$1004,$D499,Lançamentos!$U$5:$U$1004,F$5,Lançamentos!$W$5:$W$1004,'BH (3)'!$C$14),SUMIFS(Lançamentos!$Q$5:$Q$1004,Lançamentos!$J$5:$J$1004,$D499,Lançamentos!$U$5:$U$1004,F$5,Lançamentos!$W$5:$W$1004,'BH (3)'!$C$14)))</f>
        <v>x</v>
      </c>
      <c r="G499" s="88" t="str">
        <f>IF($D499="","x",IF('BH (3)'!$B$13=1,SUMIFS(Lançamentos!$Q$5:$Q$1004,Lançamentos!$K$5:$K$1004,$D499,Lançamentos!$U$5:$U$1004,G$5,Lançamentos!$W$5:$W$1004,'BH (3)'!$C$14),SUMIFS(Lançamentos!$Q$5:$Q$1004,Lançamentos!$J$5:$J$1004,$D499,Lançamentos!$U$5:$U$1004,G$5,Lançamentos!$W$5:$W$1004,'BH (3)'!$C$14)))</f>
        <v>x</v>
      </c>
      <c r="H499" s="88" t="str">
        <f>IF($D499="","x",IF('BH (3)'!$B$13=1,SUMIFS(Lançamentos!$Q$5:$Q$1004,Lançamentos!$K$5:$K$1004,$D499,Lançamentos!$U$5:$U$1004,H$5,Lançamentos!$W$5:$W$1004,'BH (3)'!$C$14),SUMIFS(Lançamentos!$Q$5:$Q$1004,Lançamentos!$J$5:$J$1004,$D499,Lançamentos!$U$5:$U$1004,H$5,Lançamentos!$W$5:$W$1004,'BH (3)'!$C$14)))</f>
        <v>x</v>
      </c>
      <c r="I499" s="88" t="str">
        <f>IF($D499="","x",IF('BH (3)'!$B$13=1,SUMIFS(Lançamentos!$Q$5:$Q$1004,Lançamentos!$K$5:$K$1004,$D499,Lançamentos!$U$5:$U$1004,I$5,Lançamentos!$W$5:$W$1004,'BH (3)'!$C$14),SUMIFS(Lançamentos!$Q$5:$Q$1004,Lançamentos!$J$5:$J$1004,$D499,Lançamentos!$U$5:$U$1004,I$5,Lançamentos!$W$5:$W$1004,'BH (3)'!$C$14)))</f>
        <v>x</v>
      </c>
      <c r="J499" s="88" t="str">
        <f>IF($D499="","x",IF('BH (3)'!$B$13=1,SUMIFS(Lançamentos!$Q$5:$Q$1004,Lançamentos!$K$5:$K$1004,$D499,Lançamentos!$U$5:$U$1004,J$5,Lançamentos!$W$5:$W$1004,'BH (3)'!$C$14),SUMIFS(Lançamentos!$Q$5:$Q$1004,Lançamentos!$J$5:$J$1004,$D499,Lançamentos!$U$5:$U$1004,J$5,Lançamentos!$W$5:$W$1004,'BH (3)'!$C$14)))</f>
        <v>x</v>
      </c>
      <c r="K499" s="88" t="str">
        <f>IF($D499="","x",IF('BH (3)'!$B$13=1,SUMIFS(Lançamentos!$Q$5:$Q$1004,Lançamentos!$K$5:$K$1004,$D499,Lançamentos!$U$5:$U$1004,K$5,Lançamentos!$W$5:$W$1004,'BH (3)'!$C$14),SUMIFS(Lançamentos!$Q$5:$Q$1004,Lançamentos!$J$5:$J$1004,$D499,Lançamentos!$U$5:$U$1004,K$5,Lançamentos!$W$5:$W$1004,'BH (3)'!$C$14)))</f>
        <v>x</v>
      </c>
      <c r="L499" s="88" t="str">
        <f>IF($D499="","x",IF('BH (3)'!$B$13=1,SUMIFS(Lançamentos!$Q$5:$Q$1004,Lançamentos!$K$5:$K$1004,$D499,Lançamentos!$U$5:$U$1004,L$5,Lançamentos!$W$5:$W$1004,'BH (3)'!$C$14),SUMIFS(Lançamentos!$Q$5:$Q$1004,Lançamentos!$J$5:$J$1004,$D499,Lançamentos!$U$5:$U$1004,L$5,Lançamentos!$W$5:$W$1004,'BH (3)'!$C$14)))</f>
        <v>x</v>
      </c>
      <c r="M499" s="88" t="str">
        <f>IF($D499="","x",IF('BH (3)'!$B$13=1,SUMIFS(Lançamentos!$Q$5:$Q$1004,Lançamentos!$K$5:$K$1004,$D499,Lançamentos!$U$5:$U$1004,M$5,Lançamentos!$W$5:$W$1004,'BH (3)'!$C$14),SUMIFS(Lançamentos!$Q$5:$Q$1004,Lançamentos!$J$5:$J$1004,$D499,Lançamentos!$U$5:$U$1004,M$5,Lançamentos!$W$5:$W$1004,'BH (3)'!$C$14)))</f>
        <v>x</v>
      </c>
      <c r="N499" s="88" t="str">
        <f>IF($D499="","x",IF('BH (3)'!$B$13=1,SUMIFS(Lançamentos!$Q$5:$Q$1004,Lançamentos!$K$5:$K$1004,$D499,Lançamentos!$U$5:$U$1004,N$5,Lançamentos!$W$5:$W$1004,'BH (3)'!$C$14),SUMIFS(Lançamentos!$Q$5:$Q$1004,Lançamentos!$J$5:$J$1004,$D499,Lançamentos!$U$5:$U$1004,N$5,Lançamentos!$W$5:$W$1004,'BH (3)'!$C$14)))</f>
        <v>x</v>
      </c>
      <c r="O499" s="88" t="str">
        <f>IF($D499="","x",IF('BH (3)'!$B$13=1,SUMIFS(Lançamentos!$Q$5:$Q$1004,Lançamentos!$K$5:$K$1004,$D499,Lançamentos!$U$5:$U$1004,O$5,Lançamentos!$W$5:$W$1004,'BH (3)'!$C$14),SUMIFS(Lançamentos!$Q$5:$Q$1004,Lançamentos!$J$5:$J$1004,$D499,Lançamentos!$U$5:$U$1004,O$5,Lançamentos!$W$5:$W$1004,'BH (3)'!$C$14)))</f>
        <v>x</v>
      </c>
      <c r="P499" s="88" t="str">
        <f>IF($D499="","x",IF('BH (3)'!$B$13=1,SUMIFS(Lançamentos!$Q$5:$Q$1004,Lançamentos!$K$5:$K$1004,$D499,Lançamentos!$U$5:$U$1004,P$5,Lançamentos!$W$5:$W$1004,'BH (3)'!$C$14),SUMIFS(Lançamentos!$Q$5:$Q$1004,Lançamentos!$J$5:$J$1004,$D499,Lançamentos!$U$5:$U$1004,P$5,Lançamentos!$W$5:$W$1004,'BH (3)'!$C$14)))</f>
        <v>x</v>
      </c>
      <c r="Q499" s="177" t="str">
        <f t="shared" si="15"/>
        <v/>
      </c>
    </row>
    <row r="500" spans="3:17" ht="45" customHeight="1" x14ac:dyDescent="0.25">
      <c r="C500" s="81" t="str">
        <f t="shared" si="14"/>
        <v/>
      </c>
      <c r="D500" s="170" t="str">
        <f>IF('BH (3)'!$B$13=1,IF(Adv!D498="","",Adv!D498),IF(Cli!D498="","",Cli!D498))</f>
        <v/>
      </c>
      <c r="E500" s="88" t="str">
        <f>IF($D500="","x",IF('BH (3)'!$B$13=1,SUMIFS(Lançamentos!$Q$5:$Q$1004,Lançamentos!$K$5:$K$1004,$D500,Lançamentos!$U$5:$U$1004,E$5,Lançamentos!$W$5:$W$1004,'BH (3)'!$C$14),SUMIFS(Lançamentos!$Q$5:$Q$1004,Lançamentos!$J$5:$J$1004,$D500,Lançamentos!$U$5:$U$1004,E$5,Lançamentos!$W$5:$W$1004,'BH (3)'!$C$14)))</f>
        <v>x</v>
      </c>
      <c r="F500" s="88" t="str">
        <f>IF($D500="","x",IF('BH (3)'!$B$13=1,SUMIFS(Lançamentos!$Q$5:$Q$1004,Lançamentos!$K$5:$K$1004,$D500,Lançamentos!$U$5:$U$1004,F$5,Lançamentos!$W$5:$W$1004,'BH (3)'!$C$14),SUMIFS(Lançamentos!$Q$5:$Q$1004,Lançamentos!$J$5:$J$1004,$D500,Lançamentos!$U$5:$U$1004,F$5,Lançamentos!$W$5:$W$1004,'BH (3)'!$C$14)))</f>
        <v>x</v>
      </c>
      <c r="G500" s="88" t="str">
        <f>IF($D500="","x",IF('BH (3)'!$B$13=1,SUMIFS(Lançamentos!$Q$5:$Q$1004,Lançamentos!$K$5:$K$1004,$D500,Lançamentos!$U$5:$U$1004,G$5,Lançamentos!$W$5:$W$1004,'BH (3)'!$C$14),SUMIFS(Lançamentos!$Q$5:$Q$1004,Lançamentos!$J$5:$J$1004,$D500,Lançamentos!$U$5:$U$1004,G$5,Lançamentos!$W$5:$W$1004,'BH (3)'!$C$14)))</f>
        <v>x</v>
      </c>
      <c r="H500" s="88" t="str">
        <f>IF($D500="","x",IF('BH (3)'!$B$13=1,SUMIFS(Lançamentos!$Q$5:$Q$1004,Lançamentos!$K$5:$K$1004,$D500,Lançamentos!$U$5:$U$1004,H$5,Lançamentos!$W$5:$W$1004,'BH (3)'!$C$14),SUMIFS(Lançamentos!$Q$5:$Q$1004,Lançamentos!$J$5:$J$1004,$D500,Lançamentos!$U$5:$U$1004,H$5,Lançamentos!$W$5:$W$1004,'BH (3)'!$C$14)))</f>
        <v>x</v>
      </c>
      <c r="I500" s="88" t="str">
        <f>IF($D500="","x",IF('BH (3)'!$B$13=1,SUMIFS(Lançamentos!$Q$5:$Q$1004,Lançamentos!$K$5:$K$1004,$D500,Lançamentos!$U$5:$U$1004,I$5,Lançamentos!$W$5:$W$1004,'BH (3)'!$C$14),SUMIFS(Lançamentos!$Q$5:$Q$1004,Lançamentos!$J$5:$J$1004,$D500,Lançamentos!$U$5:$U$1004,I$5,Lançamentos!$W$5:$W$1004,'BH (3)'!$C$14)))</f>
        <v>x</v>
      </c>
      <c r="J500" s="88" t="str">
        <f>IF($D500="","x",IF('BH (3)'!$B$13=1,SUMIFS(Lançamentos!$Q$5:$Q$1004,Lançamentos!$K$5:$K$1004,$D500,Lançamentos!$U$5:$U$1004,J$5,Lançamentos!$W$5:$W$1004,'BH (3)'!$C$14),SUMIFS(Lançamentos!$Q$5:$Q$1004,Lançamentos!$J$5:$J$1004,$D500,Lançamentos!$U$5:$U$1004,J$5,Lançamentos!$W$5:$W$1004,'BH (3)'!$C$14)))</f>
        <v>x</v>
      </c>
      <c r="K500" s="88" t="str">
        <f>IF($D500="","x",IF('BH (3)'!$B$13=1,SUMIFS(Lançamentos!$Q$5:$Q$1004,Lançamentos!$K$5:$K$1004,$D500,Lançamentos!$U$5:$U$1004,K$5,Lançamentos!$W$5:$W$1004,'BH (3)'!$C$14),SUMIFS(Lançamentos!$Q$5:$Q$1004,Lançamentos!$J$5:$J$1004,$D500,Lançamentos!$U$5:$U$1004,K$5,Lançamentos!$W$5:$W$1004,'BH (3)'!$C$14)))</f>
        <v>x</v>
      </c>
      <c r="L500" s="88" t="str">
        <f>IF($D500="","x",IF('BH (3)'!$B$13=1,SUMIFS(Lançamentos!$Q$5:$Q$1004,Lançamentos!$K$5:$K$1004,$D500,Lançamentos!$U$5:$U$1004,L$5,Lançamentos!$W$5:$W$1004,'BH (3)'!$C$14),SUMIFS(Lançamentos!$Q$5:$Q$1004,Lançamentos!$J$5:$J$1004,$D500,Lançamentos!$U$5:$U$1004,L$5,Lançamentos!$W$5:$W$1004,'BH (3)'!$C$14)))</f>
        <v>x</v>
      </c>
      <c r="M500" s="88" t="str">
        <f>IF($D500="","x",IF('BH (3)'!$B$13=1,SUMIFS(Lançamentos!$Q$5:$Q$1004,Lançamentos!$K$5:$K$1004,$D500,Lançamentos!$U$5:$U$1004,M$5,Lançamentos!$W$5:$W$1004,'BH (3)'!$C$14),SUMIFS(Lançamentos!$Q$5:$Q$1004,Lançamentos!$J$5:$J$1004,$D500,Lançamentos!$U$5:$U$1004,M$5,Lançamentos!$W$5:$W$1004,'BH (3)'!$C$14)))</f>
        <v>x</v>
      </c>
      <c r="N500" s="88" t="str">
        <f>IF($D500="","x",IF('BH (3)'!$B$13=1,SUMIFS(Lançamentos!$Q$5:$Q$1004,Lançamentos!$K$5:$K$1004,$D500,Lançamentos!$U$5:$U$1004,N$5,Lançamentos!$W$5:$W$1004,'BH (3)'!$C$14),SUMIFS(Lançamentos!$Q$5:$Q$1004,Lançamentos!$J$5:$J$1004,$D500,Lançamentos!$U$5:$U$1004,N$5,Lançamentos!$W$5:$W$1004,'BH (3)'!$C$14)))</f>
        <v>x</v>
      </c>
      <c r="O500" s="88" t="str">
        <f>IF($D500="","x",IF('BH (3)'!$B$13=1,SUMIFS(Lançamentos!$Q$5:$Q$1004,Lançamentos!$K$5:$K$1004,$D500,Lançamentos!$U$5:$U$1004,O$5,Lançamentos!$W$5:$W$1004,'BH (3)'!$C$14),SUMIFS(Lançamentos!$Q$5:$Q$1004,Lançamentos!$J$5:$J$1004,$D500,Lançamentos!$U$5:$U$1004,O$5,Lançamentos!$W$5:$W$1004,'BH (3)'!$C$14)))</f>
        <v>x</v>
      </c>
      <c r="P500" s="88" t="str">
        <f>IF($D500="","x",IF('BH (3)'!$B$13=1,SUMIFS(Lançamentos!$Q$5:$Q$1004,Lançamentos!$K$5:$K$1004,$D500,Lançamentos!$U$5:$U$1004,P$5,Lançamentos!$W$5:$W$1004,'BH (3)'!$C$14),SUMIFS(Lançamentos!$Q$5:$Q$1004,Lançamentos!$J$5:$J$1004,$D500,Lançamentos!$U$5:$U$1004,P$5,Lançamentos!$W$5:$W$1004,'BH (3)'!$C$14)))</f>
        <v>x</v>
      </c>
      <c r="Q500" s="177" t="str">
        <f t="shared" si="15"/>
        <v/>
      </c>
    </row>
    <row r="501" spans="3:17" ht="45" customHeight="1" x14ac:dyDescent="0.25">
      <c r="C501" s="81" t="str">
        <f t="shared" si="14"/>
        <v/>
      </c>
      <c r="D501" s="170" t="str">
        <f>IF('BH (3)'!$B$13=1,IF(Adv!D499="","",Adv!D499),IF(Cli!D499="","",Cli!D499))</f>
        <v/>
      </c>
      <c r="E501" s="88" t="str">
        <f>IF($D501="","x",IF('BH (3)'!$B$13=1,SUMIFS(Lançamentos!$Q$5:$Q$1004,Lançamentos!$K$5:$K$1004,$D501,Lançamentos!$U$5:$U$1004,E$5,Lançamentos!$W$5:$W$1004,'BH (3)'!$C$14),SUMIFS(Lançamentos!$Q$5:$Q$1004,Lançamentos!$J$5:$J$1004,$D501,Lançamentos!$U$5:$U$1004,E$5,Lançamentos!$W$5:$W$1004,'BH (3)'!$C$14)))</f>
        <v>x</v>
      </c>
      <c r="F501" s="88" t="str">
        <f>IF($D501="","x",IF('BH (3)'!$B$13=1,SUMIFS(Lançamentos!$Q$5:$Q$1004,Lançamentos!$K$5:$K$1004,$D501,Lançamentos!$U$5:$U$1004,F$5,Lançamentos!$W$5:$W$1004,'BH (3)'!$C$14),SUMIFS(Lançamentos!$Q$5:$Q$1004,Lançamentos!$J$5:$J$1004,$D501,Lançamentos!$U$5:$U$1004,F$5,Lançamentos!$W$5:$W$1004,'BH (3)'!$C$14)))</f>
        <v>x</v>
      </c>
      <c r="G501" s="88" t="str">
        <f>IF($D501="","x",IF('BH (3)'!$B$13=1,SUMIFS(Lançamentos!$Q$5:$Q$1004,Lançamentos!$K$5:$K$1004,$D501,Lançamentos!$U$5:$U$1004,G$5,Lançamentos!$W$5:$W$1004,'BH (3)'!$C$14),SUMIFS(Lançamentos!$Q$5:$Q$1004,Lançamentos!$J$5:$J$1004,$D501,Lançamentos!$U$5:$U$1004,G$5,Lançamentos!$W$5:$W$1004,'BH (3)'!$C$14)))</f>
        <v>x</v>
      </c>
      <c r="H501" s="88" t="str">
        <f>IF($D501="","x",IF('BH (3)'!$B$13=1,SUMIFS(Lançamentos!$Q$5:$Q$1004,Lançamentos!$K$5:$K$1004,$D501,Lançamentos!$U$5:$U$1004,H$5,Lançamentos!$W$5:$W$1004,'BH (3)'!$C$14),SUMIFS(Lançamentos!$Q$5:$Q$1004,Lançamentos!$J$5:$J$1004,$D501,Lançamentos!$U$5:$U$1004,H$5,Lançamentos!$W$5:$W$1004,'BH (3)'!$C$14)))</f>
        <v>x</v>
      </c>
      <c r="I501" s="88" t="str">
        <f>IF($D501="","x",IF('BH (3)'!$B$13=1,SUMIFS(Lançamentos!$Q$5:$Q$1004,Lançamentos!$K$5:$K$1004,$D501,Lançamentos!$U$5:$U$1004,I$5,Lançamentos!$W$5:$W$1004,'BH (3)'!$C$14),SUMIFS(Lançamentos!$Q$5:$Q$1004,Lançamentos!$J$5:$J$1004,$D501,Lançamentos!$U$5:$U$1004,I$5,Lançamentos!$W$5:$W$1004,'BH (3)'!$C$14)))</f>
        <v>x</v>
      </c>
      <c r="J501" s="88" t="str">
        <f>IF($D501="","x",IF('BH (3)'!$B$13=1,SUMIFS(Lançamentos!$Q$5:$Q$1004,Lançamentos!$K$5:$K$1004,$D501,Lançamentos!$U$5:$U$1004,J$5,Lançamentos!$W$5:$W$1004,'BH (3)'!$C$14),SUMIFS(Lançamentos!$Q$5:$Q$1004,Lançamentos!$J$5:$J$1004,$D501,Lançamentos!$U$5:$U$1004,J$5,Lançamentos!$W$5:$W$1004,'BH (3)'!$C$14)))</f>
        <v>x</v>
      </c>
      <c r="K501" s="88" t="str">
        <f>IF($D501="","x",IF('BH (3)'!$B$13=1,SUMIFS(Lançamentos!$Q$5:$Q$1004,Lançamentos!$K$5:$K$1004,$D501,Lançamentos!$U$5:$U$1004,K$5,Lançamentos!$W$5:$W$1004,'BH (3)'!$C$14),SUMIFS(Lançamentos!$Q$5:$Q$1004,Lançamentos!$J$5:$J$1004,$D501,Lançamentos!$U$5:$U$1004,K$5,Lançamentos!$W$5:$W$1004,'BH (3)'!$C$14)))</f>
        <v>x</v>
      </c>
      <c r="L501" s="88" t="str">
        <f>IF($D501="","x",IF('BH (3)'!$B$13=1,SUMIFS(Lançamentos!$Q$5:$Q$1004,Lançamentos!$K$5:$K$1004,$D501,Lançamentos!$U$5:$U$1004,L$5,Lançamentos!$W$5:$W$1004,'BH (3)'!$C$14),SUMIFS(Lançamentos!$Q$5:$Q$1004,Lançamentos!$J$5:$J$1004,$D501,Lançamentos!$U$5:$U$1004,L$5,Lançamentos!$W$5:$W$1004,'BH (3)'!$C$14)))</f>
        <v>x</v>
      </c>
      <c r="M501" s="88" t="str">
        <f>IF($D501="","x",IF('BH (3)'!$B$13=1,SUMIFS(Lançamentos!$Q$5:$Q$1004,Lançamentos!$K$5:$K$1004,$D501,Lançamentos!$U$5:$U$1004,M$5,Lançamentos!$W$5:$W$1004,'BH (3)'!$C$14),SUMIFS(Lançamentos!$Q$5:$Q$1004,Lançamentos!$J$5:$J$1004,$D501,Lançamentos!$U$5:$U$1004,M$5,Lançamentos!$W$5:$W$1004,'BH (3)'!$C$14)))</f>
        <v>x</v>
      </c>
      <c r="N501" s="88" t="str">
        <f>IF($D501="","x",IF('BH (3)'!$B$13=1,SUMIFS(Lançamentos!$Q$5:$Q$1004,Lançamentos!$K$5:$K$1004,$D501,Lançamentos!$U$5:$U$1004,N$5,Lançamentos!$W$5:$W$1004,'BH (3)'!$C$14),SUMIFS(Lançamentos!$Q$5:$Q$1004,Lançamentos!$J$5:$J$1004,$D501,Lançamentos!$U$5:$U$1004,N$5,Lançamentos!$W$5:$W$1004,'BH (3)'!$C$14)))</f>
        <v>x</v>
      </c>
      <c r="O501" s="88" t="str">
        <f>IF($D501="","x",IF('BH (3)'!$B$13=1,SUMIFS(Lançamentos!$Q$5:$Q$1004,Lançamentos!$K$5:$K$1004,$D501,Lançamentos!$U$5:$U$1004,O$5,Lançamentos!$W$5:$W$1004,'BH (3)'!$C$14),SUMIFS(Lançamentos!$Q$5:$Q$1004,Lançamentos!$J$5:$J$1004,$D501,Lançamentos!$U$5:$U$1004,O$5,Lançamentos!$W$5:$W$1004,'BH (3)'!$C$14)))</f>
        <v>x</v>
      </c>
      <c r="P501" s="88" t="str">
        <f>IF($D501="","x",IF('BH (3)'!$B$13=1,SUMIFS(Lançamentos!$Q$5:$Q$1004,Lançamentos!$K$5:$K$1004,$D501,Lançamentos!$U$5:$U$1004,P$5,Lançamentos!$W$5:$W$1004,'BH (3)'!$C$14),SUMIFS(Lançamentos!$Q$5:$Q$1004,Lançamentos!$J$5:$J$1004,$D501,Lançamentos!$U$5:$U$1004,P$5,Lançamentos!$W$5:$W$1004,'BH (3)'!$C$14)))</f>
        <v>x</v>
      </c>
      <c r="Q501" s="177" t="str">
        <f t="shared" si="15"/>
        <v/>
      </c>
    </row>
    <row r="502" spans="3:17" ht="45" customHeight="1" x14ac:dyDescent="0.25">
      <c r="C502" s="81" t="str">
        <f t="shared" si="14"/>
        <v/>
      </c>
      <c r="D502" s="170" t="str">
        <f>IF('BH (3)'!$B$13=1,IF(Adv!D500="","",Adv!D500),IF(Cli!D500="","",Cli!D500))</f>
        <v/>
      </c>
      <c r="E502" s="88" t="str">
        <f>IF($D502="","x",IF('BH (3)'!$B$13=1,SUMIFS(Lançamentos!$Q$5:$Q$1004,Lançamentos!$K$5:$K$1004,$D502,Lançamentos!$U$5:$U$1004,E$5,Lançamentos!$W$5:$W$1004,'BH (3)'!$C$14),SUMIFS(Lançamentos!$Q$5:$Q$1004,Lançamentos!$J$5:$J$1004,$D502,Lançamentos!$U$5:$U$1004,E$5,Lançamentos!$W$5:$W$1004,'BH (3)'!$C$14)))</f>
        <v>x</v>
      </c>
      <c r="F502" s="88" t="str">
        <f>IF($D502="","x",IF('BH (3)'!$B$13=1,SUMIFS(Lançamentos!$Q$5:$Q$1004,Lançamentos!$K$5:$K$1004,$D502,Lançamentos!$U$5:$U$1004,F$5,Lançamentos!$W$5:$W$1004,'BH (3)'!$C$14),SUMIFS(Lançamentos!$Q$5:$Q$1004,Lançamentos!$J$5:$J$1004,$D502,Lançamentos!$U$5:$U$1004,F$5,Lançamentos!$W$5:$W$1004,'BH (3)'!$C$14)))</f>
        <v>x</v>
      </c>
      <c r="G502" s="88" t="str">
        <f>IF($D502="","x",IF('BH (3)'!$B$13=1,SUMIFS(Lançamentos!$Q$5:$Q$1004,Lançamentos!$K$5:$K$1004,$D502,Lançamentos!$U$5:$U$1004,G$5,Lançamentos!$W$5:$W$1004,'BH (3)'!$C$14),SUMIFS(Lançamentos!$Q$5:$Q$1004,Lançamentos!$J$5:$J$1004,$D502,Lançamentos!$U$5:$U$1004,G$5,Lançamentos!$W$5:$W$1004,'BH (3)'!$C$14)))</f>
        <v>x</v>
      </c>
      <c r="H502" s="88" t="str">
        <f>IF($D502="","x",IF('BH (3)'!$B$13=1,SUMIFS(Lançamentos!$Q$5:$Q$1004,Lançamentos!$K$5:$K$1004,$D502,Lançamentos!$U$5:$U$1004,H$5,Lançamentos!$W$5:$W$1004,'BH (3)'!$C$14),SUMIFS(Lançamentos!$Q$5:$Q$1004,Lançamentos!$J$5:$J$1004,$D502,Lançamentos!$U$5:$U$1004,H$5,Lançamentos!$W$5:$W$1004,'BH (3)'!$C$14)))</f>
        <v>x</v>
      </c>
      <c r="I502" s="88" t="str">
        <f>IF($D502="","x",IF('BH (3)'!$B$13=1,SUMIFS(Lançamentos!$Q$5:$Q$1004,Lançamentos!$K$5:$K$1004,$D502,Lançamentos!$U$5:$U$1004,I$5,Lançamentos!$W$5:$W$1004,'BH (3)'!$C$14),SUMIFS(Lançamentos!$Q$5:$Q$1004,Lançamentos!$J$5:$J$1004,$D502,Lançamentos!$U$5:$U$1004,I$5,Lançamentos!$W$5:$W$1004,'BH (3)'!$C$14)))</f>
        <v>x</v>
      </c>
      <c r="J502" s="88" t="str">
        <f>IF($D502="","x",IF('BH (3)'!$B$13=1,SUMIFS(Lançamentos!$Q$5:$Q$1004,Lançamentos!$K$5:$K$1004,$D502,Lançamentos!$U$5:$U$1004,J$5,Lançamentos!$W$5:$W$1004,'BH (3)'!$C$14),SUMIFS(Lançamentos!$Q$5:$Q$1004,Lançamentos!$J$5:$J$1004,$D502,Lançamentos!$U$5:$U$1004,J$5,Lançamentos!$W$5:$W$1004,'BH (3)'!$C$14)))</f>
        <v>x</v>
      </c>
      <c r="K502" s="88" t="str">
        <f>IF($D502="","x",IF('BH (3)'!$B$13=1,SUMIFS(Lançamentos!$Q$5:$Q$1004,Lançamentos!$K$5:$K$1004,$D502,Lançamentos!$U$5:$U$1004,K$5,Lançamentos!$W$5:$W$1004,'BH (3)'!$C$14),SUMIFS(Lançamentos!$Q$5:$Q$1004,Lançamentos!$J$5:$J$1004,$D502,Lançamentos!$U$5:$U$1004,K$5,Lançamentos!$W$5:$W$1004,'BH (3)'!$C$14)))</f>
        <v>x</v>
      </c>
      <c r="L502" s="88" t="str">
        <f>IF($D502="","x",IF('BH (3)'!$B$13=1,SUMIFS(Lançamentos!$Q$5:$Q$1004,Lançamentos!$K$5:$K$1004,$D502,Lançamentos!$U$5:$U$1004,L$5,Lançamentos!$W$5:$W$1004,'BH (3)'!$C$14),SUMIFS(Lançamentos!$Q$5:$Q$1004,Lançamentos!$J$5:$J$1004,$D502,Lançamentos!$U$5:$U$1004,L$5,Lançamentos!$W$5:$W$1004,'BH (3)'!$C$14)))</f>
        <v>x</v>
      </c>
      <c r="M502" s="88" t="str">
        <f>IF($D502="","x",IF('BH (3)'!$B$13=1,SUMIFS(Lançamentos!$Q$5:$Q$1004,Lançamentos!$K$5:$K$1004,$D502,Lançamentos!$U$5:$U$1004,M$5,Lançamentos!$W$5:$W$1004,'BH (3)'!$C$14),SUMIFS(Lançamentos!$Q$5:$Q$1004,Lançamentos!$J$5:$J$1004,$D502,Lançamentos!$U$5:$U$1004,M$5,Lançamentos!$W$5:$W$1004,'BH (3)'!$C$14)))</f>
        <v>x</v>
      </c>
      <c r="N502" s="88" t="str">
        <f>IF($D502="","x",IF('BH (3)'!$B$13=1,SUMIFS(Lançamentos!$Q$5:$Q$1004,Lançamentos!$K$5:$K$1004,$D502,Lançamentos!$U$5:$U$1004,N$5,Lançamentos!$W$5:$W$1004,'BH (3)'!$C$14),SUMIFS(Lançamentos!$Q$5:$Q$1004,Lançamentos!$J$5:$J$1004,$D502,Lançamentos!$U$5:$U$1004,N$5,Lançamentos!$W$5:$W$1004,'BH (3)'!$C$14)))</f>
        <v>x</v>
      </c>
      <c r="O502" s="88" t="str">
        <f>IF($D502="","x",IF('BH (3)'!$B$13=1,SUMIFS(Lançamentos!$Q$5:$Q$1004,Lançamentos!$K$5:$K$1004,$D502,Lançamentos!$U$5:$U$1004,O$5,Lançamentos!$W$5:$W$1004,'BH (3)'!$C$14),SUMIFS(Lançamentos!$Q$5:$Q$1004,Lançamentos!$J$5:$J$1004,$D502,Lançamentos!$U$5:$U$1004,O$5,Lançamentos!$W$5:$W$1004,'BH (3)'!$C$14)))</f>
        <v>x</v>
      </c>
      <c r="P502" s="88" t="str">
        <f>IF($D502="","x",IF('BH (3)'!$B$13=1,SUMIFS(Lançamentos!$Q$5:$Q$1004,Lançamentos!$K$5:$K$1004,$D502,Lançamentos!$U$5:$U$1004,P$5,Lançamentos!$W$5:$W$1004,'BH (3)'!$C$14),SUMIFS(Lançamentos!$Q$5:$Q$1004,Lançamentos!$J$5:$J$1004,$D502,Lançamentos!$U$5:$U$1004,P$5,Lançamentos!$W$5:$W$1004,'BH (3)'!$C$14)))</f>
        <v>x</v>
      </c>
      <c r="Q502" s="177" t="str">
        <f t="shared" si="15"/>
        <v/>
      </c>
    </row>
    <row r="503" spans="3:17" ht="45" customHeight="1" x14ac:dyDescent="0.25">
      <c r="C503" s="81" t="str">
        <f t="shared" si="14"/>
        <v/>
      </c>
      <c r="D503" s="170" t="str">
        <f>IF('BH (3)'!$B$13=1,IF(Adv!D501="","",Adv!D501),IF(Cli!D501="","",Cli!D501))</f>
        <v/>
      </c>
      <c r="E503" s="88" t="str">
        <f>IF($D503="","x",IF('BH (3)'!$B$13=1,SUMIFS(Lançamentos!$Q$5:$Q$1004,Lançamentos!$K$5:$K$1004,$D503,Lançamentos!$U$5:$U$1004,E$5,Lançamentos!$W$5:$W$1004,'BH (3)'!$C$14),SUMIFS(Lançamentos!$Q$5:$Q$1004,Lançamentos!$J$5:$J$1004,$D503,Lançamentos!$U$5:$U$1004,E$5,Lançamentos!$W$5:$W$1004,'BH (3)'!$C$14)))</f>
        <v>x</v>
      </c>
      <c r="F503" s="88" t="str">
        <f>IF($D503="","x",IF('BH (3)'!$B$13=1,SUMIFS(Lançamentos!$Q$5:$Q$1004,Lançamentos!$K$5:$K$1004,$D503,Lançamentos!$U$5:$U$1004,F$5,Lançamentos!$W$5:$W$1004,'BH (3)'!$C$14),SUMIFS(Lançamentos!$Q$5:$Q$1004,Lançamentos!$J$5:$J$1004,$D503,Lançamentos!$U$5:$U$1004,F$5,Lançamentos!$W$5:$W$1004,'BH (3)'!$C$14)))</f>
        <v>x</v>
      </c>
      <c r="G503" s="88" t="str">
        <f>IF($D503="","x",IF('BH (3)'!$B$13=1,SUMIFS(Lançamentos!$Q$5:$Q$1004,Lançamentos!$K$5:$K$1004,$D503,Lançamentos!$U$5:$U$1004,G$5,Lançamentos!$W$5:$W$1004,'BH (3)'!$C$14),SUMIFS(Lançamentos!$Q$5:$Q$1004,Lançamentos!$J$5:$J$1004,$D503,Lançamentos!$U$5:$U$1004,G$5,Lançamentos!$W$5:$W$1004,'BH (3)'!$C$14)))</f>
        <v>x</v>
      </c>
      <c r="H503" s="88" t="str">
        <f>IF($D503="","x",IF('BH (3)'!$B$13=1,SUMIFS(Lançamentos!$Q$5:$Q$1004,Lançamentos!$K$5:$K$1004,$D503,Lançamentos!$U$5:$U$1004,H$5,Lançamentos!$W$5:$W$1004,'BH (3)'!$C$14),SUMIFS(Lançamentos!$Q$5:$Q$1004,Lançamentos!$J$5:$J$1004,$D503,Lançamentos!$U$5:$U$1004,H$5,Lançamentos!$W$5:$W$1004,'BH (3)'!$C$14)))</f>
        <v>x</v>
      </c>
      <c r="I503" s="88" t="str">
        <f>IF($D503="","x",IF('BH (3)'!$B$13=1,SUMIFS(Lançamentos!$Q$5:$Q$1004,Lançamentos!$K$5:$K$1004,$D503,Lançamentos!$U$5:$U$1004,I$5,Lançamentos!$W$5:$W$1004,'BH (3)'!$C$14),SUMIFS(Lançamentos!$Q$5:$Q$1004,Lançamentos!$J$5:$J$1004,$D503,Lançamentos!$U$5:$U$1004,I$5,Lançamentos!$W$5:$W$1004,'BH (3)'!$C$14)))</f>
        <v>x</v>
      </c>
      <c r="J503" s="88" t="str">
        <f>IF($D503="","x",IF('BH (3)'!$B$13=1,SUMIFS(Lançamentos!$Q$5:$Q$1004,Lançamentos!$K$5:$K$1004,$D503,Lançamentos!$U$5:$U$1004,J$5,Lançamentos!$W$5:$W$1004,'BH (3)'!$C$14),SUMIFS(Lançamentos!$Q$5:$Q$1004,Lançamentos!$J$5:$J$1004,$D503,Lançamentos!$U$5:$U$1004,J$5,Lançamentos!$W$5:$W$1004,'BH (3)'!$C$14)))</f>
        <v>x</v>
      </c>
      <c r="K503" s="88" t="str">
        <f>IF($D503="","x",IF('BH (3)'!$B$13=1,SUMIFS(Lançamentos!$Q$5:$Q$1004,Lançamentos!$K$5:$K$1004,$D503,Lançamentos!$U$5:$U$1004,K$5,Lançamentos!$W$5:$W$1004,'BH (3)'!$C$14),SUMIFS(Lançamentos!$Q$5:$Q$1004,Lançamentos!$J$5:$J$1004,$D503,Lançamentos!$U$5:$U$1004,K$5,Lançamentos!$W$5:$W$1004,'BH (3)'!$C$14)))</f>
        <v>x</v>
      </c>
      <c r="L503" s="88" t="str">
        <f>IF($D503="","x",IF('BH (3)'!$B$13=1,SUMIFS(Lançamentos!$Q$5:$Q$1004,Lançamentos!$K$5:$K$1004,$D503,Lançamentos!$U$5:$U$1004,L$5,Lançamentos!$W$5:$W$1004,'BH (3)'!$C$14),SUMIFS(Lançamentos!$Q$5:$Q$1004,Lançamentos!$J$5:$J$1004,$D503,Lançamentos!$U$5:$U$1004,L$5,Lançamentos!$W$5:$W$1004,'BH (3)'!$C$14)))</f>
        <v>x</v>
      </c>
      <c r="M503" s="88" t="str">
        <f>IF($D503="","x",IF('BH (3)'!$B$13=1,SUMIFS(Lançamentos!$Q$5:$Q$1004,Lançamentos!$K$5:$K$1004,$D503,Lançamentos!$U$5:$U$1004,M$5,Lançamentos!$W$5:$W$1004,'BH (3)'!$C$14),SUMIFS(Lançamentos!$Q$5:$Q$1004,Lançamentos!$J$5:$J$1004,$D503,Lançamentos!$U$5:$U$1004,M$5,Lançamentos!$W$5:$W$1004,'BH (3)'!$C$14)))</f>
        <v>x</v>
      </c>
      <c r="N503" s="88" t="str">
        <f>IF($D503="","x",IF('BH (3)'!$B$13=1,SUMIFS(Lançamentos!$Q$5:$Q$1004,Lançamentos!$K$5:$K$1004,$D503,Lançamentos!$U$5:$U$1004,N$5,Lançamentos!$W$5:$W$1004,'BH (3)'!$C$14),SUMIFS(Lançamentos!$Q$5:$Q$1004,Lançamentos!$J$5:$J$1004,$D503,Lançamentos!$U$5:$U$1004,N$5,Lançamentos!$W$5:$W$1004,'BH (3)'!$C$14)))</f>
        <v>x</v>
      </c>
      <c r="O503" s="88" t="str">
        <f>IF($D503="","x",IF('BH (3)'!$B$13=1,SUMIFS(Lançamentos!$Q$5:$Q$1004,Lançamentos!$K$5:$K$1004,$D503,Lançamentos!$U$5:$U$1004,O$5,Lançamentos!$W$5:$W$1004,'BH (3)'!$C$14),SUMIFS(Lançamentos!$Q$5:$Q$1004,Lançamentos!$J$5:$J$1004,$D503,Lançamentos!$U$5:$U$1004,O$5,Lançamentos!$W$5:$W$1004,'BH (3)'!$C$14)))</f>
        <v>x</v>
      </c>
      <c r="P503" s="88" t="str">
        <f>IF($D503="","x",IF('BH (3)'!$B$13=1,SUMIFS(Lançamentos!$Q$5:$Q$1004,Lançamentos!$K$5:$K$1004,$D503,Lançamentos!$U$5:$U$1004,P$5,Lançamentos!$W$5:$W$1004,'BH (3)'!$C$14),SUMIFS(Lançamentos!$Q$5:$Q$1004,Lançamentos!$J$5:$J$1004,$D503,Lançamentos!$U$5:$U$1004,P$5,Lançamentos!$W$5:$W$1004,'BH (3)'!$C$14)))</f>
        <v>x</v>
      </c>
      <c r="Q503" s="177" t="str">
        <f t="shared" si="15"/>
        <v/>
      </c>
    </row>
    <row r="504" spans="3:17" ht="45" customHeight="1" x14ac:dyDescent="0.25">
      <c r="C504" s="81" t="str">
        <f t="shared" si="14"/>
        <v/>
      </c>
      <c r="D504" s="170" t="str">
        <f>IF('BH (3)'!$B$13=1,IF(Adv!D502="","",Adv!D502),IF(Cli!D502="","",Cli!D502))</f>
        <v/>
      </c>
      <c r="E504" s="88" t="str">
        <f>IF($D504="","x",IF('BH (3)'!$B$13=1,SUMIFS(Lançamentos!$Q$5:$Q$1004,Lançamentos!$K$5:$K$1004,$D504,Lançamentos!$U$5:$U$1004,E$5,Lançamentos!$W$5:$W$1004,'BH (3)'!$C$14),SUMIFS(Lançamentos!$Q$5:$Q$1004,Lançamentos!$J$5:$J$1004,$D504,Lançamentos!$U$5:$U$1004,E$5,Lançamentos!$W$5:$W$1004,'BH (3)'!$C$14)))</f>
        <v>x</v>
      </c>
      <c r="F504" s="88" t="str">
        <f>IF($D504="","x",IF('BH (3)'!$B$13=1,SUMIFS(Lançamentos!$Q$5:$Q$1004,Lançamentos!$K$5:$K$1004,$D504,Lançamentos!$U$5:$U$1004,F$5,Lançamentos!$W$5:$W$1004,'BH (3)'!$C$14),SUMIFS(Lançamentos!$Q$5:$Q$1004,Lançamentos!$J$5:$J$1004,$D504,Lançamentos!$U$5:$U$1004,F$5,Lançamentos!$W$5:$W$1004,'BH (3)'!$C$14)))</f>
        <v>x</v>
      </c>
      <c r="G504" s="88" t="str">
        <f>IF($D504="","x",IF('BH (3)'!$B$13=1,SUMIFS(Lançamentos!$Q$5:$Q$1004,Lançamentos!$K$5:$K$1004,$D504,Lançamentos!$U$5:$U$1004,G$5,Lançamentos!$W$5:$W$1004,'BH (3)'!$C$14),SUMIFS(Lançamentos!$Q$5:$Q$1004,Lançamentos!$J$5:$J$1004,$D504,Lançamentos!$U$5:$U$1004,G$5,Lançamentos!$W$5:$W$1004,'BH (3)'!$C$14)))</f>
        <v>x</v>
      </c>
      <c r="H504" s="88" t="str">
        <f>IF($D504="","x",IF('BH (3)'!$B$13=1,SUMIFS(Lançamentos!$Q$5:$Q$1004,Lançamentos!$K$5:$K$1004,$D504,Lançamentos!$U$5:$U$1004,H$5,Lançamentos!$W$5:$W$1004,'BH (3)'!$C$14),SUMIFS(Lançamentos!$Q$5:$Q$1004,Lançamentos!$J$5:$J$1004,$D504,Lançamentos!$U$5:$U$1004,H$5,Lançamentos!$W$5:$W$1004,'BH (3)'!$C$14)))</f>
        <v>x</v>
      </c>
      <c r="I504" s="88" t="str">
        <f>IF($D504="","x",IF('BH (3)'!$B$13=1,SUMIFS(Lançamentos!$Q$5:$Q$1004,Lançamentos!$K$5:$K$1004,$D504,Lançamentos!$U$5:$U$1004,I$5,Lançamentos!$W$5:$W$1004,'BH (3)'!$C$14),SUMIFS(Lançamentos!$Q$5:$Q$1004,Lançamentos!$J$5:$J$1004,$D504,Lançamentos!$U$5:$U$1004,I$5,Lançamentos!$W$5:$W$1004,'BH (3)'!$C$14)))</f>
        <v>x</v>
      </c>
      <c r="J504" s="88" t="str">
        <f>IF($D504="","x",IF('BH (3)'!$B$13=1,SUMIFS(Lançamentos!$Q$5:$Q$1004,Lançamentos!$K$5:$K$1004,$D504,Lançamentos!$U$5:$U$1004,J$5,Lançamentos!$W$5:$W$1004,'BH (3)'!$C$14),SUMIFS(Lançamentos!$Q$5:$Q$1004,Lançamentos!$J$5:$J$1004,$D504,Lançamentos!$U$5:$U$1004,J$5,Lançamentos!$W$5:$W$1004,'BH (3)'!$C$14)))</f>
        <v>x</v>
      </c>
      <c r="K504" s="88" t="str">
        <f>IF($D504="","x",IF('BH (3)'!$B$13=1,SUMIFS(Lançamentos!$Q$5:$Q$1004,Lançamentos!$K$5:$K$1004,$D504,Lançamentos!$U$5:$U$1004,K$5,Lançamentos!$W$5:$W$1004,'BH (3)'!$C$14),SUMIFS(Lançamentos!$Q$5:$Q$1004,Lançamentos!$J$5:$J$1004,$D504,Lançamentos!$U$5:$U$1004,K$5,Lançamentos!$W$5:$W$1004,'BH (3)'!$C$14)))</f>
        <v>x</v>
      </c>
      <c r="L504" s="88" t="str">
        <f>IF($D504="","x",IF('BH (3)'!$B$13=1,SUMIFS(Lançamentos!$Q$5:$Q$1004,Lançamentos!$K$5:$K$1004,$D504,Lançamentos!$U$5:$U$1004,L$5,Lançamentos!$W$5:$W$1004,'BH (3)'!$C$14),SUMIFS(Lançamentos!$Q$5:$Q$1004,Lançamentos!$J$5:$J$1004,$D504,Lançamentos!$U$5:$U$1004,L$5,Lançamentos!$W$5:$W$1004,'BH (3)'!$C$14)))</f>
        <v>x</v>
      </c>
      <c r="M504" s="88" t="str">
        <f>IF($D504="","x",IF('BH (3)'!$B$13=1,SUMIFS(Lançamentos!$Q$5:$Q$1004,Lançamentos!$K$5:$K$1004,$D504,Lançamentos!$U$5:$U$1004,M$5,Lançamentos!$W$5:$W$1004,'BH (3)'!$C$14),SUMIFS(Lançamentos!$Q$5:$Q$1004,Lançamentos!$J$5:$J$1004,$D504,Lançamentos!$U$5:$U$1004,M$5,Lançamentos!$W$5:$W$1004,'BH (3)'!$C$14)))</f>
        <v>x</v>
      </c>
      <c r="N504" s="88" t="str">
        <f>IF($D504="","x",IF('BH (3)'!$B$13=1,SUMIFS(Lançamentos!$Q$5:$Q$1004,Lançamentos!$K$5:$K$1004,$D504,Lançamentos!$U$5:$U$1004,N$5,Lançamentos!$W$5:$W$1004,'BH (3)'!$C$14),SUMIFS(Lançamentos!$Q$5:$Q$1004,Lançamentos!$J$5:$J$1004,$D504,Lançamentos!$U$5:$U$1004,N$5,Lançamentos!$W$5:$W$1004,'BH (3)'!$C$14)))</f>
        <v>x</v>
      </c>
      <c r="O504" s="88" t="str">
        <f>IF($D504="","x",IF('BH (3)'!$B$13=1,SUMIFS(Lançamentos!$Q$5:$Q$1004,Lançamentos!$K$5:$K$1004,$D504,Lançamentos!$U$5:$U$1004,O$5,Lançamentos!$W$5:$W$1004,'BH (3)'!$C$14),SUMIFS(Lançamentos!$Q$5:$Q$1004,Lançamentos!$J$5:$J$1004,$D504,Lançamentos!$U$5:$U$1004,O$5,Lançamentos!$W$5:$W$1004,'BH (3)'!$C$14)))</f>
        <v>x</v>
      </c>
      <c r="P504" s="88" t="str">
        <f>IF($D504="","x",IF('BH (3)'!$B$13=1,SUMIFS(Lançamentos!$Q$5:$Q$1004,Lançamentos!$K$5:$K$1004,$D504,Lançamentos!$U$5:$U$1004,P$5,Lançamentos!$W$5:$W$1004,'BH (3)'!$C$14),SUMIFS(Lançamentos!$Q$5:$Q$1004,Lançamentos!$J$5:$J$1004,$D504,Lançamentos!$U$5:$U$1004,P$5,Lançamentos!$W$5:$W$1004,'BH (3)'!$C$14)))</f>
        <v>x</v>
      </c>
      <c r="Q504" s="177" t="str">
        <f t="shared" si="15"/>
        <v/>
      </c>
    </row>
    <row r="505" spans="3:17" ht="45" customHeight="1" x14ac:dyDescent="0.25">
      <c r="C505" s="81" t="str">
        <f t="shared" si="14"/>
        <v/>
      </c>
      <c r="D505" s="170" t="str">
        <f>IF('BH (3)'!$B$13=1,IF(Adv!D503="","",Adv!D503),IF(Cli!D503="","",Cli!D503))</f>
        <v/>
      </c>
      <c r="E505" s="88" t="str">
        <f>IF($D505="","x",IF('BH (3)'!$B$13=1,SUMIFS(Lançamentos!$Q$5:$Q$1004,Lançamentos!$K$5:$K$1004,$D505,Lançamentos!$U$5:$U$1004,E$5,Lançamentos!$W$5:$W$1004,'BH (3)'!$C$14),SUMIFS(Lançamentos!$Q$5:$Q$1004,Lançamentos!$J$5:$J$1004,$D505,Lançamentos!$U$5:$U$1004,E$5,Lançamentos!$W$5:$W$1004,'BH (3)'!$C$14)))</f>
        <v>x</v>
      </c>
      <c r="F505" s="88" t="str">
        <f>IF($D505="","x",IF('BH (3)'!$B$13=1,SUMIFS(Lançamentos!$Q$5:$Q$1004,Lançamentos!$K$5:$K$1004,$D505,Lançamentos!$U$5:$U$1004,F$5,Lançamentos!$W$5:$W$1004,'BH (3)'!$C$14),SUMIFS(Lançamentos!$Q$5:$Q$1004,Lançamentos!$J$5:$J$1004,$D505,Lançamentos!$U$5:$U$1004,F$5,Lançamentos!$W$5:$W$1004,'BH (3)'!$C$14)))</f>
        <v>x</v>
      </c>
      <c r="G505" s="88" t="str">
        <f>IF($D505="","x",IF('BH (3)'!$B$13=1,SUMIFS(Lançamentos!$Q$5:$Q$1004,Lançamentos!$K$5:$K$1004,$D505,Lançamentos!$U$5:$U$1004,G$5,Lançamentos!$W$5:$W$1004,'BH (3)'!$C$14),SUMIFS(Lançamentos!$Q$5:$Q$1004,Lançamentos!$J$5:$J$1004,$D505,Lançamentos!$U$5:$U$1004,G$5,Lançamentos!$W$5:$W$1004,'BH (3)'!$C$14)))</f>
        <v>x</v>
      </c>
      <c r="H505" s="88" t="str">
        <f>IF($D505="","x",IF('BH (3)'!$B$13=1,SUMIFS(Lançamentos!$Q$5:$Q$1004,Lançamentos!$K$5:$K$1004,$D505,Lançamentos!$U$5:$U$1004,H$5,Lançamentos!$W$5:$W$1004,'BH (3)'!$C$14),SUMIFS(Lançamentos!$Q$5:$Q$1004,Lançamentos!$J$5:$J$1004,$D505,Lançamentos!$U$5:$U$1004,H$5,Lançamentos!$W$5:$W$1004,'BH (3)'!$C$14)))</f>
        <v>x</v>
      </c>
      <c r="I505" s="88" t="str">
        <f>IF($D505="","x",IF('BH (3)'!$B$13=1,SUMIFS(Lançamentos!$Q$5:$Q$1004,Lançamentos!$K$5:$K$1004,$D505,Lançamentos!$U$5:$U$1004,I$5,Lançamentos!$W$5:$W$1004,'BH (3)'!$C$14),SUMIFS(Lançamentos!$Q$5:$Q$1004,Lançamentos!$J$5:$J$1004,$D505,Lançamentos!$U$5:$U$1004,I$5,Lançamentos!$W$5:$W$1004,'BH (3)'!$C$14)))</f>
        <v>x</v>
      </c>
      <c r="J505" s="88" t="str">
        <f>IF($D505="","x",IF('BH (3)'!$B$13=1,SUMIFS(Lançamentos!$Q$5:$Q$1004,Lançamentos!$K$5:$K$1004,$D505,Lançamentos!$U$5:$U$1004,J$5,Lançamentos!$W$5:$W$1004,'BH (3)'!$C$14),SUMIFS(Lançamentos!$Q$5:$Q$1004,Lançamentos!$J$5:$J$1004,$D505,Lançamentos!$U$5:$U$1004,J$5,Lançamentos!$W$5:$W$1004,'BH (3)'!$C$14)))</f>
        <v>x</v>
      </c>
      <c r="K505" s="88" t="str">
        <f>IF($D505="","x",IF('BH (3)'!$B$13=1,SUMIFS(Lançamentos!$Q$5:$Q$1004,Lançamentos!$K$5:$K$1004,$D505,Lançamentos!$U$5:$U$1004,K$5,Lançamentos!$W$5:$W$1004,'BH (3)'!$C$14),SUMIFS(Lançamentos!$Q$5:$Q$1004,Lançamentos!$J$5:$J$1004,$D505,Lançamentos!$U$5:$U$1004,K$5,Lançamentos!$W$5:$W$1004,'BH (3)'!$C$14)))</f>
        <v>x</v>
      </c>
      <c r="L505" s="88" t="str">
        <f>IF($D505="","x",IF('BH (3)'!$B$13=1,SUMIFS(Lançamentos!$Q$5:$Q$1004,Lançamentos!$K$5:$K$1004,$D505,Lançamentos!$U$5:$U$1004,L$5,Lançamentos!$W$5:$W$1004,'BH (3)'!$C$14),SUMIFS(Lançamentos!$Q$5:$Q$1004,Lançamentos!$J$5:$J$1004,$D505,Lançamentos!$U$5:$U$1004,L$5,Lançamentos!$W$5:$W$1004,'BH (3)'!$C$14)))</f>
        <v>x</v>
      </c>
      <c r="M505" s="88" t="str">
        <f>IF($D505="","x",IF('BH (3)'!$B$13=1,SUMIFS(Lançamentos!$Q$5:$Q$1004,Lançamentos!$K$5:$K$1004,$D505,Lançamentos!$U$5:$U$1004,M$5,Lançamentos!$W$5:$W$1004,'BH (3)'!$C$14),SUMIFS(Lançamentos!$Q$5:$Q$1004,Lançamentos!$J$5:$J$1004,$D505,Lançamentos!$U$5:$U$1004,M$5,Lançamentos!$W$5:$W$1004,'BH (3)'!$C$14)))</f>
        <v>x</v>
      </c>
      <c r="N505" s="88" t="str">
        <f>IF($D505="","x",IF('BH (3)'!$B$13=1,SUMIFS(Lançamentos!$Q$5:$Q$1004,Lançamentos!$K$5:$K$1004,$D505,Lançamentos!$U$5:$U$1004,N$5,Lançamentos!$W$5:$W$1004,'BH (3)'!$C$14),SUMIFS(Lançamentos!$Q$5:$Q$1004,Lançamentos!$J$5:$J$1004,$D505,Lançamentos!$U$5:$U$1004,N$5,Lançamentos!$W$5:$W$1004,'BH (3)'!$C$14)))</f>
        <v>x</v>
      </c>
      <c r="O505" s="88" t="str">
        <f>IF($D505="","x",IF('BH (3)'!$B$13=1,SUMIFS(Lançamentos!$Q$5:$Q$1004,Lançamentos!$K$5:$K$1004,$D505,Lançamentos!$U$5:$U$1004,O$5,Lançamentos!$W$5:$W$1004,'BH (3)'!$C$14),SUMIFS(Lançamentos!$Q$5:$Q$1004,Lançamentos!$J$5:$J$1004,$D505,Lançamentos!$U$5:$U$1004,O$5,Lançamentos!$W$5:$W$1004,'BH (3)'!$C$14)))</f>
        <v>x</v>
      </c>
      <c r="P505" s="88" t="str">
        <f>IF($D505="","x",IF('BH (3)'!$B$13=1,SUMIFS(Lançamentos!$Q$5:$Q$1004,Lançamentos!$K$5:$K$1004,$D505,Lançamentos!$U$5:$U$1004,P$5,Lançamentos!$W$5:$W$1004,'BH (3)'!$C$14),SUMIFS(Lançamentos!$Q$5:$Q$1004,Lançamentos!$J$5:$J$1004,$D505,Lançamentos!$U$5:$U$1004,P$5,Lançamentos!$W$5:$W$1004,'BH (3)'!$C$14)))</f>
        <v>x</v>
      </c>
      <c r="Q505" s="177" t="str">
        <f t="shared" si="15"/>
        <v/>
      </c>
    </row>
    <row r="506" spans="3:17" ht="45" customHeight="1" x14ac:dyDescent="0.25">
      <c r="C506" s="81" t="str">
        <f t="shared" si="14"/>
        <v/>
      </c>
      <c r="D506" s="170" t="str">
        <f>IF('BH (3)'!$B$13=1,IF(Adv!D504="","",Adv!D504),IF(Cli!D504="","",Cli!D504))</f>
        <v/>
      </c>
      <c r="E506" s="88" t="str">
        <f>IF($D506="","x",IF('BH (3)'!$B$13=1,SUMIFS(Lançamentos!$Q$5:$Q$1004,Lançamentos!$K$5:$K$1004,$D506,Lançamentos!$U$5:$U$1004,E$5,Lançamentos!$W$5:$W$1004,'BH (3)'!$C$14),SUMIFS(Lançamentos!$Q$5:$Q$1004,Lançamentos!$J$5:$J$1004,$D506,Lançamentos!$U$5:$U$1004,E$5,Lançamentos!$W$5:$W$1004,'BH (3)'!$C$14)))</f>
        <v>x</v>
      </c>
      <c r="F506" s="88" t="str">
        <f>IF($D506="","x",IF('BH (3)'!$B$13=1,SUMIFS(Lançamentos!$Q$5:$Q$1004,Lançamentos!$K$5:$K$1004,$D506,Lançamentos!$U$5:$U$1004,F$5,Lançamentos!$W$5:$W$1004,'BH (3)'!$C$14),SUMIFS(Lançamentos!$Q$5:$Q$1004,Lançamentos!$J$5:$J$1004,$D506,Lançamentos!$U$5:$U$1004,F$5,Lançamentos!$W$5:$W$1004,'BH (3)'!$C$14)))</f>
        <v>x</v>
      </c>
      <c r="G506" s="88" t="str">
        <f>IF($D506="","x",IF('BH (3)'!$B$13=1,SUMIFS(Lançamentos!$Q$5:$Q$1004,Lançamentos!$K$5:$K$1004,$D506,Lançamentos!$U$5:$U$1004,G$5,Lançamentos!$W$5:$W$1004,'BH (3)'!$C$14),SUMIFS(Lançamentos!$Q$5:$Q$1004,Lançamentos!$J$5:$J$1004,$D506,Lançamentos!$U$5:$U$1004,G$5,Lançamentos!$W$5:$W$1004,'BH (3)'!$C$14)))</f>
        <v>x</v>
      </c>
      <c r="H506" s="88" t="str">
        <f>IF($D506="","x",IF('BH (3)'!$B$13=1,SUMIFS(Lançamentos!$Q$5:$Q$1004,Lançamentos!$K$5:$K$1004,$D506,Lançamentos!$U$5:$U$1004,H$5,Lançamentos!$W$5:$W$1004,'BH (3)'!$C$14),SUMIFS(Lançamentos!$Q$5:$Q$1004,Lançamentos!$J$5:$J$1004,$D506,Lançamentos!$U$5:$U$1004,H$5,Lançamentos!$W$5:$W$1004,'BH (3)'!$C$14)))</f>
        <v>x</v>
      </c>
      <c r="I506" s="88" t="str">
        <f>IF($D506="","x",IF('BH (3)'!$B$13=1,SUMIFS(Lançamentos!$Q$5:$Q$1004,Lançamentos!$K$5:$K$1004,$D506,Lançamentos!$U$5:$U$1004,I$5,Lançamentos!$W$5:$W$1004,'BH (3)'!$C$14),SUMIFS(Lançamentos!$Q$5:$Q$1004,Lançamentos!$J$5:$J$1004,$D506,Lançamentos!$U$5:$U$1004,I$5,Lançamentos!$W$5:$W$1004,'BH (3)'!$C$14)))</f>
        <v>x</v>
      </c>
      <c r="J506" s="88" t="str">
        <f>IF($D506="","x",IF('BH (3)'!$B$13=1,SUMIFS(Lançamentos!$Q$5:$Q$1004,Lançamentos!$K$5:$K$1004,$D506,Lançamentos!$U$5:$U$1004,J$5,Lançamentos!$W$5:$W$1004,'BH (3)'!$C$14),SUMIFS(Lançamentos!$Q$5:$Q$1004,Lançamentos!$J$5:$J$1004,$D506,Lançamentos!$U$5:$U$1004,J$5,Lançamentos!$W$5:$W$1004,'BH (3)'!$C$14)))</f>
        <v>x</v>
      </c>
      <c r="K506" s="88" t="str">
        <f>IF($D506="","x",IF('BH (3)'!$B$13=1,SUMIFS(Lançamentos!$Q$5:$Q$1004,Lançamentos!$K$5:$K$1004,$D506,Lançamentos!$U$5:$U$1004,K$5,Lançamentos!$W$5:$W$1004,'BH (3)'!$C$14),SUMIFS(Lançamentos!$Q$5:$Q$1004,Lançamentos!$J$5:$J$1004,$D506,Lançamentos!$U$5:$U$1004,K$5,Lançamentos!$W$5:$W$1004,'BH (3)'!$C$14)))</f>
        <v>x</v>
      </c>
      <c r="L506" s="88" t="str">
        <f>IF($D506="","x",IF('BH (3)'!$B$13=1,SUMIFS(Lançamentos!$Q$5:$Q$1004,Lançamentos!$K$5:$K$1004,$D506,Lançamentos!$U$5:$U$1004,L$5,Lançamentos!$W$5:$W$1004,'BH (3)'!$C$14),SUMIFS(Lançamentos!$Q$5:$Q$1004,Lançamentos!$J$5:$J$1004,$D506,Lançamentos!$U$5:$U$1004,L$5,Lançamentos!$W$5:$W$1004,'BH (3)'!$C$14)))</f>
        <v>x</v>
      </c>
      <c r="M506" s="88" t="str">
        <f>IF($D506="","x",IF('BH (3)'!$B$13=1,SUMIFS(Lançamentos!$Q$5:$Q$1004,Lançamentos!$K$5:$K$1004,$D506,Lançamentos!$U$5:$U$1004,M$5,Lançamentos!$W$5:$W$1004,'BH (3)'!$C$14),SUMIFS(Lançamentos!$Q$5:$Q$1004,Lançamentos!$J$5:$J$1004,$D506,Lançamentos!$U$5:$U$1004,M$5,Lançamentos!$W$5:$W$1004,'BH (3)'!$C$14)))</f>
        <v>x</v>
      </c>
      <c r="N506" s="88" t="str">
        <f>IF($D506="","x",IF('BH (3)'!$B$13=1,SUMIFS(Lançamentos!$Q$5:$Q$1004,Lançamentos!$K$5:$K$1004,$D506,Lançamentos!$U$5:$U$1004,N$5,Lançamentos!$W$5:$W$1004,'BH (3)'!$C$14),SUMIFS(Lançamentos!$Q$5:$Q$1004,Lançamentos!$J$5:$J$1004,$D506,Lançamentos!$U$5:$U$1004,N$5,Lançamentos!$W$5:$W$1004,'BH (3)'!$C$14)))</f>
        <v>x</v>
      </c>
      <c r="O506" s="88" t="str">
        <f>IF($D506="","x",IF('BH (3)'!$B$13=1,SUMIFS(Lançamentos!$Q$5:$Q$1004,Lançamentos!$K$5:$K$1004,$D506,Lançamentos!$U$5:$U$1004,O$5,Lançamentos!$W$5:$W$1004,'BH (3)'!$C$14),SUMIFS(Lançamentos!$Q$5:$Q$1004,Lançamentos!$J$5:$J$1004,$D506,Lançamentos!$U$5:$U$1004,O$5,Lançamentos!$W$5:$W$1004,'BH (3)'!$C$14)))</f>
        <v>x</v>
      </c>
      <c r="P506" s="88" t="str">
        <f>IF($D506="","x",IF('BH (3)'!$B$13=1,SUMIFS(Lançamentos!$Q$5:$Q$1004,Lançamentos!$K$5:$K$1004,$D506,Lançamentos!$U$5:$U$1004,P$5,Lançamentos!$W$5:$W$1004,'BH (3)'!$C$14),SUMIFS(Lançamentos!$Q$5:$Q$1004,Lançamentos!$J$5:$J$1004,$D506,Lançamentos!$U$5:$U$1004,P$5,Lançamentos!$W$5:$W$1004,'BH (3)'!$C$14)))</f>
        <v>x</v>
      </c>
      <c r="Q506" s="178" t="str">
        <f t="shared" si="15"/>
        <v/>
      </c>
    </row>
  </sheetData>
  <sheetProtection sheet="1" objects="1" scenarios="1" selectLockedCells="1" autoFilter="0" selectUnlockedCells="1"/>
  <autoFilter ref="C6:Q6" xr:uid="{A50742F1-2128-479F-9AF2-311A6F8DC154}"/>
  <conditionalFormatting sqref="E7:P506">
    <cfRule type="cellIs" dxfId="3" priority="1" operator="equal">
      <formula>"x"</formula>
    </cfRule>
    <cfRule type="cellIs" dxfId="2" priority="2" operator="greaterThan">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09" r:id="rId3" name="Drop Down 1">
              <controlPr defaultSize="0" autoLine="0" autoPict="0">
                <anchor>
                  <from>
                    <xdr:col>1</xdr:col>
                    <xdr:colOff>104775</xdr:colOff>
                    <xdr:row>2</xdr:row>
                    <xdr:rowOff>352425</xdr:rowOff>
                  </from>
                  <to>
                    <xdr:col>3</xdr:col>
                    <xdr:colOff>800100</xdr:colOff>
                    <xdr:row>4</xdr:row>
                    <xdr:rowOff>19050</xdr:rowOff>
                  </to>
                </anchor>
              </controlPr>
            </control>
          </mc:Choice>
        </mc:AlternateContent>
        <mc:AlternateContent xmlns:mc="http://schemas.openxmlformats.org/markup-compatibility/2006">
          <mc:Choice Requires="x14">
            <control shapeId="17411" r:id="rId4" name="Group Box 3">
              <controlPr defaultSize="0" autoFill="0" autoPict="0">
                <anchor moveWithCells="1">
                  <from>
                    <xdr:col>3</xdr:col>
                    <xdr:colOff>847725</xdr:colOff>
                    <xdr:row>2</xdr:row>
                    <xdr:rowOff>352425</xdr:rowOff>
                  </from>
                  <to>
                    <xdr:col>6</xdr:col>
                    <xdr:colOff>514350</xdr:colOff>
                    <xdr:row>4</xdr:row>
                    <xdr:rowOff>19050</xdr:rowOff>
                  </to>
                </anchor>
              </controlPr>
            </control>
          </mc:Choice>
        </mc:AlternateContent>
        <mc:AlternateContent xmlns:mc="http://schemas.openxmlformats.org/markup-compatibility/2006">
          <mc:Choice Requires="x14">
            <control shapeId="17412" r:id="rId5" name="Option Button 4">
              <controlPr defaultSize="0" autoFill="0" autoLine="0" autoPict="0">
                <anchor>
                  <from>
                    <xdr:col>3</xdr:col>
                    <xdr:colOff>904875</xdr:colOff>
                    <xdr:row>3</xdr:row>
                    <xdr:rowOff>28575</xdr:rowOff>
                  </from>
                  <to>
                    <xdr:col>4</xdr:col>
                    <xdr:colOff>514350</xdr:colOff>
                    <xdr:row>3</xdr:row>
                    <xdr:rowOff>238125</xdr:rowOff>
                  </to>
                </anchor>
              </controlPr>
            </control>
          </mc:Choice>
        </mc:AlternateContent>
        <mc:AlternateContent xmlns:mc="http://schemas.openxmlformats.org/markup-compatibility/2006">
          <mc:Choice Requires="x14">
            <control shapeId="17419" r:id="rId6" name="Option Button 11">
              <controlPr defaultSize="0" autoFill="0" autoLine="0" autoPict="0">
                <anchor>
                  <from>
                    <xdr:col>4</xdr:col>
                    <xdr:colOff>571500</xdr:colOff>
                    <xdr:row>3</xdr:row>
                    <xdr:rowOff>28575</xdr:rowOff>
                  </from>
                  <to>
                    <xdr:col>6</xdr:col>
                    <xdr:colOff>266700</xdr:colOff>
                    <xdr:row>3</xdr:row>
                    <xdr:rowOff>238125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9255F-A1B9-4B79-A390-F325C4936CBB}">
  <sheetPr codeName="Planilha22"/>
  <dimension ref="C1:Q56"/>
  <sheetViews>
    <sheetView showGridLines="0" showRowColHeaders="0" workbookViewId="0">
      <pane ySplit="6" topLeftCell="A7" activePane="bottomLeft" state="frozen"/>
      <selection activeCell="D1" sqref="D1"/>
      <selection pane="bottomLeft" activeCell="M4" sqref="M4"/>
    </sheetView>
  </sheetViews>
  <sheetFormatPr defaultRowHeight="45" customHeight="1" x14ac:dyDescent="0.25"/>
  <cols>
    <col min="1" max="2" width="1.7109375" style="26" customWidth="1"/>
    <col min="3" max="3" width="6.7109375" style="26" customWidth="1"/>
    <col min="4" max="4" width="35.7109375" style="26" customWidth="1"/>
    <col min="5" max="17" width="10.7109375" style="26" customWidth="1"/>
    <col min="18" max="16384" width="9.140625" style="26"/>
  </cols>
  <sheetData>
    <row r="1" spans="3:17" s="1" customFormat="1" ht="35.1" customHeight="1" x14ac:dyDescent="0.25"/>
    <row r="2" spans="3:17" s="3" customFormat="1" ht="30" customHeight="1" x14ac:dyDescent="0.25"/>
    <row r="3" spans="3:17" ht="30" customHeight="1" x14ac:dyDescent="0.25"/>
    <row r="4" spans="3:17" ht="21.95" customHeight="1" x14ac:dyDescent="0.25"/>
    <row r="5" spans="3:17" ht="30" customHeight="1" thickBot="1" x14ac:dyDescent="0.3">
      <c r="E5" s="139">
        <v>1</v>
      </c>
      <c r="F5" s="139">
        <v>2</v>
      </c>
      <c r="G5" s="139">
        <v>3</v>
      </c>
      <c r="H5" s="139">
        <v>4</v>
      </c>
      <c r="I5" s="139">
        <v>5</v>
      </c>
      <c r="J5" s="139">
        <v>6</v>
      </c>
      <c r="K5" s="139">
        <v>7</v>
      </c>
      <c r="L5" s="139">
        <v>8</v>
      </c>
      <c r="M5" s="139">
        <v>9</v>
      </c>
      <c r="N5" s="139">
        <v>10</v>
      </c>
      <c r="O5" s="139">
        <v>11</v>
      </c>
      <c r="P5" s="139">
        <v>12</v>
      </c>
    </row>
    <row r="6" spans="3:17" ht="21.95" customHeight="1" x14ac:dyDescent="0.25">
      <c r="C6" s="37" t="s">
        <v>29</v>
      </c>
      <c r="D6" s="40" t="s">
        <v>190</v>
      </c>
      <c r="E6" s="40" t="s">
        <v>145</v>
      </c>
      <c r="F6" s="40" t="s">
        <v>146</v>
      </c>
      <c r="G6" s="40" t="s">
        <v>147</v>
      </c>
      <c r="H6" s="40" t="s">
        <v>148</v>
      </c>
      <c r="I6" s="40" t="s">
        <v>149</v>
      </c>
      <c r="J6" s="40" t="s">
        <v>150</v>
      </c>
      <c r="K6" s="40" t="s">
        <v>151</v>
      </c>
      <c r="L6" s="40" t="s">
        <v>152</v>
      </c>
      <c r="M6" s="40" t="s">
        <v>153</v>
      </c>
      <c r="N6" s="40" t="s">
        <v>154</v>
      </c>
      <c r="O6" s="40" t="s">
        <v>155</v>
      </c>
      <c r="P6" s="40" t="s">
        <v>156</v>
      </c>
      <c r="Q6" s="41" t="s">
        <v>157</v>
      </c>
    </row>
    <row r="7" spans="3:17" ht="45" customHeight="1" x14ac:dyDescent="0.25">
      <c r="C7" s="79">
        <f>IF(D7="","",1)</f>
        <v>1</v>
      </c>
      <c r="D7" s="169" t="str">
        <f>IF(Par!D5="","",Par!D5)</f>
        <v>Abertura do Processo</v>
      </c>
      <c r="E7" s="80">
        <f>IF($D7="","x",COUNTIFS(Lançamentos!$M$5:$M$1004,$D7,Lançamentos!$X$5:$X$1004,E$5,Lançamentos!$Y$5:$Y$1004,'BH (3)'!$C$16))</f>
        <v>0</v>
      </c>
      <c r="F7" s="80">
        <f>IF($D7="","x",COUNTIFS(Lançamentos!$M$5:$M$1004,$D7,Lançamentos!$X$5:$X$1004,F$5,Lançamentos!$Y$5:$Y$1004,'BH (3)'!$C$16))</f>
        <v>0</v>
      </c>
      <c r="G7" s="80">
        <f>IF($D7="","x",COUNTIFS(Lançamentos!$M$5:$M$1004,$D7,Lançamentos!$X$5:$X$1004,G$5,Lançamentos!$Y$5:$Y$1004,'BH (3)'!$C$16))</f>
        <v>0</v>
      </c>
      <c r="H7" s="80">
        <f>IF($D7="","x",COUNTIFS(Lançamentos!$M$5:$M$1004,$D7,Lançamentos!$X$5:$X$1004,H$5,Lançamentos!$Y$5:$Y$1004,'BH (3)'!$C$16))</f>
        <v>0</v>
      </c>
      <c r="I7" s="80">
        <f>IF($D7="","x",COUNTIFS(Lançamentos!$M$5:$M$1004,$D7,Lançamentos!$X$5:$X$1004,I$5,Lançamentos!$Y$5:$Y$1004,'BH (3)'!$C$16))</f>
        <v>0</v>
      </c>
      <c r="J7" s="80">
        <f>IF($D7="","x",COUNTIFS(Lançamentos!$M$5:$M$1004,$D7,Lançamentos!$X$5:$X$1004,J$5,Lançamentos!$Y$5:$Y$1004,'BH (3)'!$C$16))</f>
        <v>0</v>
      </c>
      <c r="K7" s="80">
        <f>IF($D7="","x",COUNTIFS(Lançamentos!$M$5:$M$1004,$D7,Lançamentos!$X$5:$X$1004,K$5,Lançamentos!$Y$5:$Y$1004,'BH (3)'!$C$16))</f>
        <v>0</v>
      </c>
      <c r="L7" s="80">
        <f>IF($D7="","x",COUNTIFS(Lançamentos!$M$5:$M$1004,$D7,Lançamentos!$X$5:$X$1004,L$5,Lançamentos!$Y$5:$Y$1004,'BH (3)'!$C$16))</f>
        <v>0</v>
      </c>
      <c r="M7" s="80">
        <f>IF($D7="","x",COUNTIFS(Lançamentos!$M$5:$M$1004,$D7,Lançamentos!$X$5:$X$1004,M$5,Lançamentos!$Y$5:$Y$1004,'BH (3)'!$C$16))</f>
        <v>0</v>
      </c>
      <c r="N7" s="80">
        <f>IF($D7="","x",COUNTIFS(Lançamentos!$M$5:$M$1004,$D7,Lançamentos!$X$5:$X$1004,N$5,Lançamentos!$Y$5:$Y$1004,'BH (3)'!$C$16))</f>
        <v>0</v>
      </c>
      <c r="O7" s="80">
        <f>IF($D7="","x",COUNTIFS(Lançamentos!$M$5:$M$1004,$D7,Lançamentos!$X$5:$X$1004,O$5,Lançamentos!$Y$5:$Y$1004,'BH (3)'!$C$16))</f>
        <v>0</v>
      </c>
      <c r="P7" s="80">
        <f>IF($D7="","x",COUNTIFS(Lançamentos!$M$5:$M$1004,$D7,Lançamentos!$X$5:$X$1004,P$5,Lançamentos!$Y$5:$Y$1004,'BH (3)'!$C$16))</f>
        <v>0</v>
      </c>
      <c r="Q7" s="171">
        <f>IF(D7="","",SUM(E7:P7))</f>
        <v>0</v>
      </c>
    </row>
    <row r="8" spans="3:17" ht="45" customHeight="1" x14ac:dyDescent="0.25">
      <c r="C8" s="81">
        <f>IF(D8="","",C7+1)</f>
        <v>2</v>
      </c>
      <c r="D8" s="170" t="str">
        <f>IF(Par!D6="","",Par!D6)</f>
        <v>Protocolos Iniciais</v>
      </c>
      <c r="E8" s="82">
        <f>IF($D8="","x",COUNTIFS(Lançamentos!$M$5:$M$1004,$D8,Lançamentos!$X$5:$X$1004,E$5,Lançamentos!$Y$5:$Y$1004,'BH (3)'!$C$16))</f>
        <v>0</v>
      </c>
      <c r="F8" s="82">
        <f>IF($D8="","x",COUNTIFS(Lançamentos!$M$5:$M$1004,$D8,Lançamentos!$X$5:$X$1004,F$5,Lançamentos!$Y$5:$Y$1004,'BH (3)'!$C$16))</f>
        <v>0</v>
      </c>
      <c r="G8" s="82">
        <f>IF($D8="","x",COUNTIFS(Lançamentos!$M$5:$M$1004,$D8,Lançamentos!$X$5:$X$1004,G$5,Lançamentos!$Y$5:$Y$1004,'BH (3)'!$C$16))</f>
        <v>0</v>
      </c>
      <c r="H8" s="82">
        <f>IF($D8="","x",COUNTIFS(Lançamentos!$M$5:$M$1004,$D8,Lançamentos!$X$5:$X$1004,H$5,Lançamentos!$Y$5:$Y$1004,'BH (3)'!$C$16))</f>
        <v>0</v>
      </c>
      <c r="I8" s="82">
        <f>IF($D8="","x",COUNTIFS(Lançamentos!$M$5:$M$1004,$D8,Lançamentos!$X$5:$X$1004,I$5,Lançamentos!$Y$5:$Y$1004,'BH (3)'!$C$16))</f>
        <v>0</v>
      </c>
      <c r="J8" s="82">
        <f>IF($D8="","x",COUNTIFS(Lançamentos!$M$5:$M$1004,$D8,Lançamentos!$X$5:$X$1004,J$5,Lançamentos!$Y$5:$Y$1004,'BH (3)'!$C$16))</f>
        <v>0</v>
      </c>
      <c r="K8" s="82">
        <f>IF($D8="","x",COUNTIFS(Lançamentos!$M$5:$M$1004,$D8,Lançamentos!$X$5:$X$1004,K$5,Lançamentos!$Y$5:$Y$1004,'BH (3)'!$C$16))</f>
        <v>0</v>
      </c>
      <c r="L8" s="82">
        <f>IF($D8="","x",COUNTIFS(Lançamentos!$M$5:$M$1004,$D8,Lançamentos!$X$5:$X$1004,L$5,Lançamentos!$Y$5:$Y$1004,'BH (3)'!$C$16))</f>
        <v>0</v>
      </c>
      <c r="M8" s="82">
        <f>IF($D8="","x",COUNTIFS(Lançamentos!$M$5:$M$1004,$D8,Lançamentos!$X$5:$X$1004,M$5,Lançamentos!$Y$5:$Y$1004,'BH (3)'!$C$16))</f>
        <v>0</v>
      </c>
      <c r="N8" s="82">
        <f>IF($D8="","x",COUNTIFS(Lançamentos!$M$5:$M$1004,$D8,Lançamentos!$X$5:$X$1004,N$5,Lançamentos!$Y$5:$Y$1004,'BH (3)'!$C$16))</f>
        <v>0</v>
      </c>
      <c r="O8" s="82">
        <f>IF($D8="","x",COUNTIFS(Lançamentos!$M$5:$M$1004,$D8,Lançamentos!$X$5:$X$1004,O$5,Lançamentos!$Y$5:$Y$1004,'BH (3)'!$C$16))</f>
        <v>0</v>
      </c>
      <c r="P8" s="82">
        <f>IF($D8="","x",COUNTIFS(Lançamentos!$M$5:$M$1004,$D8,Lançamentos!$X$5:$X$1004,P$5,Lançamentos!$Y$5:$Y$1004,'BH (3)'!$C$16))</f>
        <v>0</v>
      </c>
      <c r="Q8" s="171">
        <f>IF(D8="","",SUM(E8:P8))</f>
        <v>0</v>
      </c>
    </row>
    <row r="9" spans="3:17" ht="45" customHeight="1" x14ac:dyDescent="0.25">
      <c r="C9" s="81">
        <f t="shared" ref="C9:C56" si="0">IF(D9="","",C8+1)</f>
        <v>3</v>
      </c>
      <c r="D9" s="170" t="str">
        <f>IF(Par!D7="","",Par!D7)</f>
        <v>Alocação de Testemunhas</v>
      </c>
      <c r="E9" s="82">
        <f>IF($D9="","x",COUNTIFS(Lançamentos!$M$5:$M$1004,$D9,Lançamentos!$X$5:$X$1004,E$5,Lançamentos!$Y$5:$Y$1004,'BH (3)'!$C$16))</f>
        <v>0</v>
      </c>
      <c r="F9" s="82">
        <f>IF($D9="","x",COUNTIFS(Lançamentos!$M$5:$M$1004,$D9,Lançamentos!$X$5:$X$1004,F$5,Lançamentos!$Y$5:$Y$1004,'BH (3)'!$C$16))</f>
        <v>0</v>
      </c>
      <c r="G9" s="82">
        <f>IF($D9="","x",COUNTIFS(Lançamentos!$M$5:$M$1004,$D9,Lançamentos!$X$5:$X$1004,G$5,Lançamentos!$Y$5:$Y$1004,'BH (3)'!$C$16))</f>
        <v>1</v>
      </c>
      <c r="H9" s="82">
        <f>IF($D9="","x",COUNTIFS(Lançamentos!$M$5:$M$1004,$D9,Lançamentos!$X$5:$X$1004,H$5,Lançamentos!$Y$5:$Y$1004,'BH (3)'!$C$16))</f>
        <v>0</v>
      </c>
      <c r="I9" s="82">
        <f>IF($D9="","x",COUNTIFS(Lançamentos!$M$5:$M$1004,$D9,Lançamentos!$X$5:$X$1004,I$5,Lançamentos!$Y$5:$Y$1004,'BH (3)'!$C$16))</f>
        <v>0</v>
      </c>
      <c r="J9" s="82">
        <f>IF($D9="","x",COUNTIFS(Lançamentos!$M$5:$M$1004,$D9,Lançamentos!$X$5:$X$1004,J$5,Lançamentos!$Y$5:$Y$1004,'BH (3)'!$C$16))</f>
        <v>0</v>
      </c>
      <c r="K9" s="82">
        <f>IF($D9="","x",COUNTIFS(Lançamentos!$M$5:$M$1004,$D9,Lançamentos!$X$5:$X$1004,K$5,Lançamentos!$Y$5:$Y$1004,'BH (3)'!$C$16))</f>
        <v>0</v>
      </c>
      <c r="L9" s="82">
        <f>IF($D9="","x",COUNTIFS(Lançamentos!$M$5:$M$1004,$D9,Lançamentos!$X$5:$X$1004,L$5,Lançamentos!$Y$5:$Y$1004,'BH (3)'!$C$16))</f>
        <v>0</v>
      </c>
      <c r="M9" s="82">
        <f>IF($D9="","x",COUNTIFS(Lançamentos!$M$5:$M$1004,$D9,Lançamentos!$X$5:$X$1004,M$5,Lançamentos!$Y$5:$Y$1004,'BH (3)'!$C$16))</f>
        <v>0</v>
      </c>
      <c r="N9" s="82">
        <f>IF($D9="","x",COUNTIFS(Lançamentos!$M$5:$M$1004,$D9,Lançamentos!$X$5:$X$1004,N$5,Lançamentos!$Y$5:$Y$1004,'BH (3)'!$C$16))</f>
        <v>0</v>
      </c>
      <c r="O9" s="82">
        <f>IF($D9="","x",COUNTIFS(Lançamentos!$M$5:$M$1004,$D9,Lançamentos!$X$5:$X$1004,O$5,Lançamentos!$Y$5:$Y$1004,'BH (3)'!$C$16))</f>
        <v>0</v>
      </c>
      <c r="P9" s="82">
        <f>IF($D9="","x",COUNTIFS(Lançamentos!$M$5:$M$1004,$D9,Lançamentos!$X$5:$X$1004,P$5,Lançamentos!$Y$5:$Y$1004,'BH (3)'!$C$16))</f>
        <v>0</v>
      </c>
      <c r="Q9" s="171">
        <f t="shared" ref="Q9:Q56" si="1">IF(D9="","",SUM(E9:P9))</f>
        <v>1</v>
      </c>
    </row>
    <row r="10" spans="3:17" ht="45" customHeight="1" x14ac:dyDescent="0.25">
      <c r="C10" s="81">
        <f t="shared" si="0"/>
        <v>4</v>
      </c>
      <c r="D10" s="170" t="str">
        <f>IF(Par!D8="","",Par!D8)</f>
        <v>Expedição de Documentos</v>
      </c>
      <c r="E10" s="82">
        <f>IF($D10="","x",COUNTIFS(Lançamentos!$M$5:$M$1004,$D10,Lançamentos!$X$5:$X$1004,E$5,Lançamentos!$Y$5:$Y$1004,'BH (3)'!$C$16))</f>
        <v>0</v>
      </c>
      <c r="F10" s="82">
        <f>IF($D10="","x",COUNTIFS(Lançamentos!$M$5:$M$1004,$D10,Lançamentos!$X$5:$X$1004,F$5,Lançamentos!$Y$5:$Y$1004,'BH (3)'!$C$16))</f>
        <v>0</v>
      </c>
      <c r="G10" s="82">
        <f>IF($D10="","x",COUNTIFS(Lançamentos!$M$5:$M$1004,$D10,Lançamentos!$X$5:$X$1004,G$5,Lançamentos!$Y$5:$Y$1004,'BH (3)'!$C$16))</f>
        <v>0</v>
      </c>
      <c r="H10" s="82">
        <f>IF($D10="","x",COUNTIFS(Lançamentos!$M$5:$M$1004,$D10,Lançamentos!$X$5:$X$1004,H$5,Lançamentos!$Y$5:$Y$1004,'BH (3)'!$C$16))</f>
        <v>0</v>
      </c>
      <c r="I10" s="82">
        <f>IF($D10="","x",COUNTIFS(Lançamentos!$M$5:$M$1004,$D10,Lançamentos!$X$5:$X$1004,I$5,Lançamentos!$Y$5:$Y$1004,'BH (3)'!$C$16))</f>
        <v>1</v>
      </c>
      <c r="J10" s="82">
        <f>IF($D10="","x",COUNTIFS(Lançamentos!$M$5:$M$1004,$D10,Lançamentos!$X$5:$X$1004,J$5,Lançamentos!$Y$5:$Y$1004,'BH (3)'!$C$16))</f>
        <v>0</v>
      </c>
      <c r="K10" s="82">
        <f>IF($D10="","x",COUNTIFS(Lançamentos!$M$5:$M$1004,$D10,Lançamentos!$X$5:$X$1004,K$5,Lançamentos!$Y$5:$Y$1004,'BH (3)'!$C$16))</f>
        <v>0</v>
      </c>
      <c r="L10" s="82">
        <f>IF($D10="","x",COUNTIFS(Lançamentos!$M$5:$M$1004,$D10,Lançamentos!$X$5:$X$1004,L$5,Lançamentos!$Y$5:$Y$1004,'BH (3)'!$C$16))</f>
        <v>0</v>
      </c>
      <c r="M10" s="82">
        <f>IF($D10="","x",COUNTIFS(Lançamentos!$M$5:$M$1004,$D10,Lançamentos!$X$5:$X$1004,M$5,Lançamentos!$Y$5:$Y$1004,'BH (3)'!$C$16))</f>
        <v>0</v>
      </c>
      <c r="N10" s="82">
        <f>IF($D10="","x",COUNTIFS(Lançamentos!$M$5:$M$1004,$D10,Lançamentos!$X$5:$X$1004,N$5,Lançamentos!$Y$5:$Y$1004,'BH (3)'!$C$16))</f>
        <v>0</v>
      </c>
      <c r="O10" s="82">
        <f>IF($D10="","x",COUNTIFS(Lançamentos!$M$5:$M$1004,$D10,Lançamentos!$X$5:$X$1004,O$5,Lançamentos!$Y$5:$Y$1004,'BH (3)'!$C$16))</f>
        <v>0</v>
      </c>
      <c r="P10" s="82">
        <f>IF($D10="","x",COUNTIFS(Lançamentos!$M$5:$M$1004,$D10,Lançamentos!$X$5:$X$1004,P$5,Lançamentos!$Y$5:$Y$1004,'BH (3)'!$C$16))</f>
        <v>0</v>
      </c>
      <c r="Q10" s="171">
        <f t="shared" si="1"/>
        <v>1</v>
      </c>
    </row>
    <row r="11" spans="3:17" ht="45" customHeight="1" x14ac:dyDescent="0.25">
      <c r="C11" s="81">
        <f t="shared" si="0"/>
        <v>5</v>
      </c>
      <c r="D11" s="170" t="str">
        <f>IF(Par!D9="","",Par!D9)</f>
        <v>Perícia Iniciada</v>
      </c>
      <c r="E11" s="82">
        <f>IF($D11="","x",COUNTIFS(Lançamentos!$M$5:$M$1004,$D11,Lançamentos!$X$5:$X$1004,E$5,Lançamentos!$Y$5:$Y$1004,'BH (3)'!$C$16))</f>
        <v>0</v>
      </c>
      <c r="F11" s="82">
        <f>IF($D11="","x",COUNTIFS(Lançamentos!$M$5:$M$1004,$D11,Lançamentos!$X$5:$X$1004,F$5,Lançamentos!$Y$5:$Y$1004,'BH (3)'!$C$16))</f>
        <v>0</v>
      </c>
      <c r="G11" s="82">
        <f>IF($D11="","x",COUNTIFS(Lançamentos!$M$5:$M$1004,$D11,Lançamentos!$X$5:$X$1004,G$5,Lançamentos!$Y$5:$Y$1004,'BH (3)'!$C$16))</f>
        <v>0</v>
      </c>
      <c r="H11" s="82">
        <f>IF($D11="","x",COUNTIFS(Lançamentos!$M$5:$M$1004,$D11,Lançamentos!$X$5:$X$1004,H$5,Lançamentos!$Y$5:$Y$1004,'BH (3)'!$C$16))</f>
        <v>0</v>
      </c>
      <c r="I11" s="82">
        <f>IF($D11="","x",COUNTIFS(Lançamentos!$M$5:$M$1004,$D11,Lançamentos!$X$5:$X$1004,I$5,Lançamentos!$Y$5:$Y$1004,'BH (3)'!$C$16))</f>
        <v>0</v>
      </c>
      <c r="J11" s="82">
        <f>IF($D11="","x",COUNTIFS(Lançamentos!$M$5:$M$1004,$D11,Lançamentos!$X$5:$X$1004,J$5,Lançamentos!$Y$5:$Y$1004,'BH (3)'!$C$16))</f>
        <v>0</v>
      </c>
      <c r="K11" s="82">
        <f>IF($D11="","x",COUNTIFS(Lançamentos!$M$5:$M$1004,$D11,Lançamentos!$X$5:$X$1004,K$5,Lançamentos!$Y$5:$Y$1004,'BH (3)'!$C$16))</f>
        <v>0</v>
      </c>
      <c r="L11" s="82">
        <f>IF($D11="","x",COUNTIFS(Lançamentos!$M$5:$M$1004,$D11,Lançamentos!$X$5:$X$1004,L$5,Lançamentos!$Y$5:$Y$1004,'BH (3)'!$C$16))</f>
        <v>0</v>
      </c>
      <c r="M11" s="82">
        <f>IF($D11="","x",COUNTIFS(Lançamentos!$M$5:$M$1004,$D11,Lançamentos!$X$5:$X$1004,M$5,Lançamentos!$Y$5:$Y$1004,'BH (3)'!$C$16))</f>
        <v>0</v>
      </c>
      <c r="N11" s="82">
        <f>IF($D11="","x",COUNTIFS(Lançamentos!$M$5:$M$1004,$D11,Lançamentos!$X$5:$X$1004,N$5,Lançamentos!$Y$5:$Y$1004,'BH (3)'!$C$16))</f>
        <v>0</v>
      </c>
      <c r="O11" s="82">
        <f>IF($D11="","x",COUNTIFS(Lançamentos!$M$5:$M$1004,$D11,Lançamentos!$X$5:$X$1004,O$5,Lançamentos!$Y$5:$Y$1004,'BH (3)'!$C$16))</f>
        <v>0</v>
      </c>
      <c r="P11" s="82">
        <f>IF($D11="","x",COUNTIFS(Lançamentos!$M$5:$M$1004,$D11,Lançamentos!$X$5:$X$1004,P$5,Lançamentos!$Y$5:$Y$1004,'BH (3)'!$C$16))</f>
        <v>0</v>
      </c>
      <c r="Q11" s="171">
        <f t="shared" si="1"/>
        <v>0</v>
      </c>
    </row>
    <row r="12" spans="3:17" ht="45" customHeight="1" x14ac:dyDescent="0.25">
      <c r="C12" s="81">
        <f t="shared" si="0"/>
        <v>6</v>
      </c>
      <c r="D12" s="170" t="str">
        <f>IF(Par!D10="","",Par!D10)</f>
        <v>Procedimentos Internos</v>
      </c>
      <c r="E12" s="82">
        <f>IF($D12="","x",COUNTIFS(Lançamentos!$M$5:$M$1004,$D12,Lançamentos!$X$5:$X$1004,E$5,Lançamentos!$Y$5:$Y$1004,'BH (3)'!$C$16))</f>
        <v>0</v>
      </c>
      <c r="F12" s="82">
        <f>IF($D12="","x",COUNTIFS(Lançamentos!$M$5:$M$1004,$D12,Lançamentos!$X$5:$X$1004,F$5,Lançamentos!$Y$5:$Y$1004,'BH (3)'!$C$16))</f>
        <v>0</v>
      </c>
      <c r="G12" s="82">
        <f>IF($D12="","x",COUNTIFS(Lançamentos!$M$5:$M$1004,$D12,Lançamentos!$X$5:$X$1004,G$5,Lançamentos!$Y$5:$Y$1004,'BH (3)'!$C$16))</f>
        <v>0</v>
      </c>
      <c r="H12" s="82">
        <f>IF($D12="","x",COUNTIFS(Lançamentos!$M$5:$M$1004,$D12,Lançamentos!$X$5:$X$1004,H$5,Lançamentos!$Y$5:$Y$1004,'BH (3)'!$C$16))</f>
        <v>0</v>
      </c>
      <c r="I12" s="82">
        <f>IF($D12="","x",COUNTIFS(Lançamentos!$M$5:$M$1004,$D12,Lançamentos!$X$5:$X$1004,I$5,Lançamentos!$Y$5:$Y$1004,'BH (3)'!$C$16))</f>
        <v>0</v>
      </c>
      <c r="J12" s="82">
        <f>IF($D12="","x",COUNTIFS(Lançamentos!$M$5:$M$1004,$D12,Lançamentos!$X$5:$X$1004,J$5,Lançamentos!$Y$5:$Y$1004,'BH (3)'!$C$16))</f>
        <v>0</v>
      </c>
      <c r="K12" s="82">
        <f>IF($D12="","x",COUNTIFS(Lançamentos!$M$5:$M$1004,$D12,Lançamentos!$X$5:$X$1004,K$5,Lançamentos!$Y$5:$Y$1004,'BH (3)'!$C$16))</f>
        <v>0</v>
      </c>
      <c r="L12" s="82">
        <f>IF($D12="","x",COUNTIFS(Lançamentos!$M$5:$M$1004,$D12,Lançamentos!$X$5:$X$1004,L$5,Lançamentos!$Y$5:$Y$1004,'BH (3)'!$C$16))</f>
        <v>0</v>
      </c>
      <c r="M12" s="82">
        <f>IF($D12="","x",COUNTIFS(Lançamentos!$M$5:$M$1004,$D12,Lançamentos!$X$5:$X$1004,M$5,Lançamentos!$Y$5:$Y$1004,'BH (3)'!$C$16))</f>
        <v>0</v>
      </c>
      <c r="N12" s="82">
        <f>IF($D12="","x",COUNTIFS(Lançamentos!$M$5:$M$1004,$D12,Lançamentos!$X$5:$X$1004,N$5,Lançamentos!$Y$5:$Y$1004,'BH (3)'!$C$16))</f>
        <v>0</v>
      </c>
      <c r="O12" s="82">
        <f>IF($D12="","x",COUNTIFS(Lançamentos!$M$5:$M$1004,$D12,Lançamentos!$X$5:$X$1004,O$5,Lançamentos!$Y$5:$Y$1004,'BH (3)'!$C$16))</f>
        <v>1</v>
      </c>
      <c r="P12" s="82">
        <f>IF($D12="","x",COUNTIFS(Lançamentos!$M$5:$M$1004,$D12,Lançamentos!$X$5:$X$1004,P$5,Lançamentos!$Y$5:$Y$1004,'BH (3)'!$C$16))</f>
        <v>0</v>
      </c>
      <c r="Q12" s="171">
        <f t="shared" si="1"/>
        <v>1</v>
      </c>
    </row>
    <row r="13" spans="3:17" ht="45" customHeight="1" x14ac:dyDescent="0.25">
      <c r="C13" s="81">
        <f t="shared" si="0"/>
        <v>7</v>
      </c>
      <c r="D13" s="170" t="str">
        <f>IF(Par!D11="","",Par!D11)</f>
        <v>Julgamento</v>
      </c>
      <c r="E13" s="82">
        <f>IF($D13="","x",COUNTIFS(Lançamentos!$M$5:$M$1004,$D13,Lançamentos!$X$5:$X$1004,E$5,Lançamentos!$Y$5:$Y$1004,'BH (3)'!$C$16))</f>
        <v>0</v>
      </c>
      <c r="F13" s="82">
        <f>IF($D13="","x",COUNTIFS(Lançamentos!$M$5:$M$1004,$D13,Lançamentos!$X$5:$X$1004,F$5,Lançamentos!$Y$5:$Y$1004,'BH (3)'!$C$16))</f>
        <v>1</v>
      </c>
      <c r="G13" s="82">
        <f>IF($D13="","x",COUNTIFS(Lançamentos!$M$5:$M$1004,$D13,Lançamentos!$X$5:$X$1004,G$5,Lançamentos!$Y$5:$Y$1004,'BH (3)'!$C$16))</f>
        <v>0</v>
      </c>
      <c r="H13" s="82">
        <f>IF($D13="","x",COUNTIFS(Lançamentos!$M$5:$M$1004,$D13,Lançamentos!$X$5:$X$1004,H$5,Lançamentos!$Y$5:$Y$1004,'BH (3)'!$C$16))</f>
        <v>0</v>
      </c>
      <c r="I13" s="82">
        <f>IF($D13="","x",COUNTIFS(Lançamentos!$M$5:$M$1004,$D13,Lançamentos!$X$5:$X$1004,I$5,Lançamentos!$Y$5:$Y$1004,'BH (3)'!$C$16))</f>
        <v>0</v>
      </c>
      <c r="J13" s="82">
        <f>IF($D13="","x",COUNTIFS(Lançamentos!$M$5:$M$1004,$D13,Lançamentos!$X$5:$X$1004,J$5,Lançamentos!$Y$5:$Y$1004,'BH (3)'!$C$16))</f>
        <v>0</v>
      </c>
      <c r="K13" s="82">
        <f>IF($D13="","x",COUNTIFS(Lançamentos!$M$5:$M$1004,$D13,Lançamentos!$X$5:$X$1004,K$5,Lançamentos!$Y$5:$Y$1004,'BH (3)'!$C$16))</f>
        <v>1</v>
      </c>
      <c r="L13" s="82">
        <f>IF($D13="","x",COUNTIFS(Lançamentos!$M$5:$M$1004,$D13,Lançamentos!$X$5:$X$1004,L$5,Lançamentos!$Y$5:$Y$1004,'BH (3)'!$C$16))</f>
        <v>0</v>
      </c>
      <c r="M13" s="82">
        <f>IF($D13="","x",COUNTIFS(Lançamentos!$M$5:$M$1004,$D13,Lançamentos!$X$5:$X$1004,M$5,Lançamentos!$Y$5:$Y$1004,'BH (3)'!$C$16))</f>
        <v>0</v>
      </c>
      <c r="N13" s="82">
        <f>IF($D13="","x",COUNTIFS(Lançamentos!$M$5:$M$1004,$D13,Lançamentos!$X$5:$X$1004,N$5,Lançamentos!$Y$5:$Y$1004,'BH (3)'!$C$16))</f>
        <v>0</v>
      </c>
      <c r="O13" s="82">
        <f>IF($D13="","x",COUNTIFS(Lançamentos!$M$5:$M$1004,$D13,Lançamentos!$X$5:$X$1004,O$5,Lançamentos!$Y$5:$Y$1004,'BH (3)'!$C$16))</f>
        <v>0</v>
      </c>
      <c r="P13" s="82">
        <f>IF($D13="","x",COUNTIFS(Lançamentos!$M$5:$M$1004,$D13,Lançamentos!$X$5:$X$1004,P$5,Lançamentos!$Y$5:$Y$1004,'BH (3)'!$C$16))</f>
        <v>0</v>
      </c>
      <c r="Q13" s="171">
        <f t="shared" si="1"/>
        <v>2</v>
      </c>
    </row>
    <row r="14" spans="3:17" ht="45" customHeight="1" x14ac:dyDescent="0.25">
      <c r="C14" s="81" t="str">
        <f t="shared" si="0"/>
        <v/>
      </c>
      <c r="D14" s="170" t="str">
        <f>IF(Par!D12="","",Par!D12)</f>
        <v/>
      </c>
      <c r="E14" s="82" t="str">
        <f>IF($D14="","x",COUNTIFS(Lançamentos!$M$5:$M$1004,$D14,Lançamentos!$X$5:$X$1004,E$5,Lançamentos!$Y$5:$Y$1004,'BH (3)'!$C$16))</f>
        <v>x</v>
      </c>
      <c r="F14" s="82" t="str">
        <f>IF($D14="","x",COUNTIFS(Lançamentos!$M$5:$M$1004,$D14,Lançamentos!$X$5:$X$1004,F$5,Lançamentos!$Y$5:$Y$1004,'BH (3)'!$C$16))</f>
        <v>x</v>
      </c>
      <c r="G14" s="82" t="str">
        <f>IF($D14="","x",COUNTIFS(Lançamentos!$M$5:$M$1004,$D14,Lançamentos!$X$5:$X$1004,G$5,Lançamentos!$Y$5:$Y$1004,'BH (3)'!$C$16))</f>
        <v>x</v>
      </c>
      <c r="H14" s="82" t="str">
        <f>IF($D14="","x",COUNTIFS(Lançamentos!$M$5:$M$1004,$D14,Lançamentos!$X$5:$X$1004,H$5,Lançamentos!$Y$5:$Y$1004,'BH (3)'!$C$16))</f>
        <v>x</v>
      </c>
      <c r="I14" s="82" t="str">
        <f>IF($D14="","x",COUNTIFS(Lançamentos!$M$5:$M$1004,$D14,Lançamentos!$X$5:$X$1004,I$5,Lançamentos!$Y$5:$Y$1004,'BH (3)'!$C$16))</f>
        <v>x</v>
      </c>
      <c r="J14" s="82" t="str">
        <f>IF($D14="","x",COUNTIFS(Lançamentos!$M$5:$M$1004,$D14,Lançamentos!$X$5:$X$1004,J$5,Lançamentos!$Y$5:$Y$1004,'BH (3)'!$C$16))</f>
        <v>x</v>
      </c>
      <c r="K14" s="82" t="str">
        <f>IF($D14="","x",COUNTIFS(Lançamentos!$M$5:$M$1004,$D14,Lançamentos!$X$5:$X$1004,K$5,Lançamentos!$Y$5:$Y$1004,'BH (3)'!$C$16))</f>
        <v>x</v>
      </c>
      <c r="L14" s="82" t="str">
        <f>IF($D14="","x",COUNTIFS(Lançamentos!$M$5:$M$1004,$D14,Lançamentos!$X$5:$X$1004,L$5,Lançamentos!$Y$5:$Y$1004,'BH (3)'!$C$16))</f>
        <v>x</v>
      </c>
      <c r="M14" s="82" t="str">
        <f>IF($D14="","x",COUNTIFS(Lançamentos!$M$5:$M$1004,$D14,Lançamentos!$X$5:$X$1004,M$5,Lançamentos!$Y$5:$Y$1004,'BH (3)'!$C$16))</f>
        <v>x</v>
      </c>
      <c r="N14" s="82" t="str">
        <f>IF($D14="","x",COUNTIFS(Lançamentos!$M$5:$M$1004,$D14,Lançamentos!$X$5:$X$1004,N$5,Lançamentos!$Y$5:$Y$1004,'BH (3)'!$C$16))</f>
        <v>x</v>
      </c>
      <c r="O14" s="82" t="str">
        <f>IF($D14="","x",COUNTIFS(Lançamentos!$M$5:$M$1004,$D14,Lançamentos!$X$5:$X$1004,O$5,Lançamentos!$Y$5:$Y$1004,'BH (3)'!$C$16))</f>
        <v>x</v>
      </c>
      <c r="P14" s="82" t="str">
        <f>IF($D14="","x",COUNTIFS(Lançamentos!$M$5:$M$1004,$D14,Lançamentos!$X$5:$X$1004,P$5,Lançamentos!$Y$5:$Y$1004,'BH (3)'!$C$16))</f>
        <v>x</v>
      </c>
      <c r="Q14" s="171" t="str">
        <f t="shared" si="1"/>
        <v/>
      </c>
    </row>
    <row r="15" spans="3:17" ht="45" customHeight="1" x14ac:dyDescent="0.25">
      <c r="C15" s="81" t="str">
        <f t="shared" si="0"/>
        <v/>
      </c>
      <c r="D15" s="170" t="str">
        <f>IF(Par!D13="","",Par!D13)</f>
        <v/>
      </c>
      <c r="E15" s="82" t="str">
        <f>IF($D15="","x",COUNTIFS(Lançamentos!$M$5:$M$1004,$D15,Lançamentos!$X$5:$X$1004,E$5,Lançamentos!$Y$5:$Y$1004,'BH (3)'!$C$16))</f>
        <v>x</v>
      </c>
      <c r="F15" s="82" t="str">
        <f>IF($D15="","x",COUNTIFS(Lançamentos!$M$5:$M$1004,$D15,Lançamentos!$X$5:$X$1004,F$5,Lançamentos!$Y$5:$Y$1004,'BH (3)'!$C$16))</f>
        <v>x</v>
      </c>
      <c r="G15" s="82" t="str">
        <f>IF($D15="","x",COUNTIFS(Lançamentos!$M$5:$M$1004,$D15,Lançamentos!$X$5:$X$1004,G$5,Lançamentos!$Y$5:$Y$1004,'BH (3)'!$C$16))</f>
        <v>x</v>
      </c>
      <c r="H15" s="82" t="str">
        <f>IF($D15="","x",COUNTIFS(Lançamentos!$M$5:$M$1004,$D15,Lançamentos!$X$5:$X$1004,H$5,Lançamentos!$Y$5:$Y$1004,'BH (3)'!$C$16))</f>
        <v>x</v>
      </c>
      <c r="I15" s="82" t="str">
        <f>IF($D15="","x",COUNTIFS(Lançamentos!$M$5:$M$1004,$D15,Lançamentos!$X$5:$X$1004,I$5,Lançamentos!$Y$5:$Y$1004,'BH (3)'!$C$16))</f>
        <v>x</v>
      </c>
      <c r="J15" s="82" t="str">
        <f>IF($D15="","x",COUNTIFS(Lançamentos!$M$5:$M$1004,$D15,Lançamentos!$X$5:$X$1004,J$5,Lançamentos!$Y$5:$Y$1004,'BH (3)'!$C$16))</f>
        <v>x</v>
      </c>
      <c r="K15" s="82" t="str">
        <f>IF($D15="","x",COUNTIFS(Lançamentos!$M$5:$M$1004,$D15,Lançamentos!$X$5:$X$1004,K$5,Lançamentos!$Y$5:$Y$1004,'BH (3)'!$C$16))</f>
        <v>x</v>
      </c>
      <c r="L15" s="82" t="str">
        <f>IF($D15="","x",COUNTIFS(Lançamentos!$M$5:$M$1004,$D15,Lançamentos!$X$5:$X$1004,L$5,Lançamentos!$Y$5:$Y$1004,'BH (3)'!$C$16))</f>
        <v>x</v>
      </c>
      <c r="M15" s="82" t="str">
        <f>IF($D15="","x",COUNTIFS(Lançamentos!$M$5:$M$1004,$D15,Lançamentos!$X$5:$X$1004,M$5,Lançamentos!$Y$5:$Y$1004,'BH (3)'!$C$16))</f>
        <v>x</v>
      </c>
      <c r="N15" s="82" t="str">
        <f>IF($D15="","x",COUNTIFS(Lançamentos!$M$5:$M$1004,$D15,Lançamentos!$X$5:$X$1004,N$5,Lançamentos!$Y$5:$Y$1004,'BH (3)'!$C$16))</f>
        <v>x</v>
      </c>
      <c r="O15" s="82" t="str">
        <f>IF($D15="","x",COUNTIFS(Lançamentos!$M$5:$M$1004,$D15,Lançamentos!$X$5:$X$1004,O$5,Lançamentos!$Y$5:$Y$1004,'BH (3)'!$C$16))</f>
        <v>x</v>
      </c>
      <c r="P15" s="82" t="str">
        <f>IF($D15="","x",COUNTIFS(Lançamentos!$M$5:$M$1004,$D15,Lançamentos!$X$5:$X$1004,P$5,Lançamentos!$Y$5:$Y$1004,'BH (3)'!$C$16))</f>
        <v>x</v>
      </c>
      <c r="Q15" s="171" t="str">
        <f t="shared" si="1"/>
        <v/>
      </c>
    </row>
    <row r="16" spans="3:17" ht="45" customHeight="1" x14ac:dyDescent="0.25">
      <c r="C16" s="81" t="str">
        <f t="shared" si="0"/>
        <v/>
      </c>
      <c r="D16" s="170" t="str">
        <f>IF(Par!D14="","",Par!D14)</f>
        <v/>
      </c>
      <c r="E16" s="82" t="str">
        <f>IF($D16="","x",COUNTIFS(Lançamentos!$M$5:$M$1004,$D16,Lançamentos!$X$5:$X$1004,E$5,Lançamentos!$Y$5:$Y$1004,'BH (3)'!$C$16))</f>
        <v>x</v>
      </c>
      <c r="F16" s="82" t="str">
        <f>IF($D16="","x",COUNTIFS(Lançamentos!$M$5:$M$1004,$D16,Lançamentos!$X$5:$X$1004,F$5,Lançamentos!$Y$5:$Y$1004,'BH (3)'!$C$16))</f>
        <v>x</v>
      </c>
      <c r="G16" s="82" t="str">
        <f>IF($D16="","x",COUNTIFS(Lançamentos!$M$5:$M$1004,$D16,Lançamentos!$X$5:$X$1004,G$5,Lançamentos!$Y$5:$Y$1004,'BH (3)'!$C$16))</f>
        <v>x</v>
      </c>
      <c r="H16" s="82" t="str">
        <f>IF($D16="","x",COUNTIFS(Lançamentos!$M$5:$M$1004,$D16,Lançamentos!$X$5:$X$1004,H$5,Lançamentos!$Y$5:$Y$1004,'BH (3)'!$C$16))</f>
        <v>x</v>
      </c>
      <c r="I16" s="82" t="str">
        <f>IF($D16="","x",COUNTIFS(Lançamentos!$M$5:$M$1004,$D16,Lançamentos!$X$5:$X$1004,I$5,Lançamentos!$Y$5:$Y$1004,'BH (3)'!$C$16))</f>
        <v>x</v>
      </c>
      <c r="J16" s="82" t="str">
        <f>IF($D16="","x",COUNTIFS(Lançamentos!$M$5:$M$1004,$D16,Lançamentos!$X$5:$X$1004,J$5,Lançamentos!$Y$5:$Y$1004,'BH (3)'!$C$16))</f>
        <v>x</v>
      </c>
      <c r="K16" s="82" t="str">
        <f>IF($D16="","x",COUNTIFS(Lançamentos!$M$5:$M$1004,$D16,Lançamentos!$X$5:$X$1004,K$5,Lançamentos!$Y$5:$Y$1004,'BH (3)'!$C$16))</f>
        <v>x</v>
      </c>
      <c r="L16" s="82" t="str">
        <f>IF($D16="","x",COUNTIFS(Lançamentos!$M$5:$M$1004,$D16,Lançamentos!$X$5:$X$1004,L$5,Lançamentos!$Y$5:$Y$1004,'BH (3)'!$C$16))</f>
        <v>x</v>
      </c>
      <c r="M16" s="82" t="str">
        <f>IF($D16="","x",COUNTIFS(Lançamentos!$M$5:$M$1004,$D16,Lançamentos!$X$5:$X$1004,M$5,Lançamentos!$Y$5:$Y$1004,'BH (3)'!$C$16))</f>
        <v>x</v>
      </c>
      <c r="N16" s="82" t="str">
        <f>IF($D16="","x",COUNTIFS(Lançamentos!$M$5:$M$1004,$D16,Lançamentos!$X$5:$X$1004,N$5,Lançamentos!$Y$5:$Y$1004,'BH (3)'!$C$16))</f>
        <v>x</v>
      </c>
      <c r="O16" s="82" t="str">
        <f>IF($D16="","x",COUNTIFS(Lançamentos!$M$5:$M$1004,$D16,Lançamentos!$X$5:$X$1004,O$5,Lançamentos!$Y$5:$Y$1004,'BH (3)'!$C$16))</f>
        <v>x</v>
      </c>
      <c r="P16" s="82" t="str">
        <f>IF($D16="","x",COUNTIFS(Lançamentos!$M$5:$M$1004,$D16,Lançamentos!$X$5:$X$1004,P$5,Lançamentos!$Y$5:$Y$1004,'BH (3)'!$C$16))</f>
        <v>x</v>
      </c>
      <c r="Q16" s="171" t="str">
        <f t="shared" si="1"/>
        <v/>
      </c>
    </row>
    <row r="17" spans="3:17" ht="45" customHeight="1" x14ac:dyDescent="0.25">
      <c r="C17" s="81" t="str">
        <f t="shared" si="0"/>
        <v/>
      </c>
      <c r="D17" s="170" t="str">
        <f>IF(Par!D15="","",Par!D15)</f>
        <v/>
      </c>
      <c r="E17" s="82" t="str">
        <f>IF($D17="","x",COUNTIFS(Lançamentos!$M$5:$M$1004,$D17,Lançamentos!$X$5:$X$1004,E$5,Lançamentos!$Y$5:$Y$1004,'BH (3)'!$C$16))</f>
        <v>x</v>
      </c>
      <c r="F17" s="82" t="str">
        <f>IF($D17="","x",COUNTIFS(Lançamentos!$M$5:$M$1004,$D17,Lançamentos!$X$5:$X$1004,F$5,Lançamentos!$Y$5:$Y$1004,'BH (3)'!$C$16))</f>
        <v>x</v>
      </c>
      <c r="G17" s="82" t="str">
        <f>IF($D17="","x",COUNTIFS(Lançamentos!$M$5:$M$1004,$D17,Lançamentos!$X$5:$X$1004,G$5,Lançamentos!$Y$5:$Y$1004,'BH (3)'!$C$16))</f>
        <v>x</v>
      </c>
      <c r="H17" s="82" t="str">
        <f>IF($D17="","x",COUNTIFS(Lançamentos!$M$5:$M$1004,$D17,Lançamentos!$X$5:$X$1004,H$5,Lançamentos!$Y$5:$Y$1004,'BH (3)'!$C$16))</f>
        <v>x</v>
      </c>
      <c r="I17" s="82" t="str">
        <f>IF($D17="","x",COUNTIFS(Lançamentos!$M$5:$M$1004,$D17,Lançamentos!$X$5:$X$1004,I$5,Lançamentos!$Y$5:$Y$1004,'BH (3)'!$C$16))</f>
        <v>x</v>
      </c>
      <c r="J17" s="82" t="str">
        <f>IF($D17="","x",COUNTIFS(Lançamentos!$M$5:$M$1004,$D17,Lançamentos!$X$5:$X$1004,J$5,Lançamentos!$Y$5:$Y$1004,'BH (3)'!$C$16))</f>
        <v>x</v>
      </c>
      <c r="K17" s="82" t="str">
        <f>IF($D17="","x",COUNTIFS(Lançamentos!$M$5:$M$1004,$D17,Lançamentos!$X$5:$X$1004,K$5,Lançamentos!$Y$5:$Y$1004,'BH (3)'!$C$16))</f>
        <v>x</v>
      </c>
      <c r="L17" s="82" t="str">
        <f>IF($D17="","x",COUNTIFS(Lançamentos!$M$5:$M$1004,$D17,Lançamentos!$X$5:$X$1004,L$5,Lançamentos!$Y$5:$Y$1004,'BH (3)'!$C$16))</f>
        <v>x</v>
      </c>
      <c r="M17" s="82" t="str">
        <f>IF($D17="","x",COUNTIFS(Lançamentos!$M$5:$M$1004,$D17,Lançamentos!$X$5:$X$1004,M$5,Lançamentos!$Y$5:$Y$1004,'BH (3)'!$C$16))</f>
        <v>x</v>
      </c>
      <c r="N17" s="82" t="str">
        <f>IF($D17="","x",COUNTIFS(Lançamentos!$M$5:$M$1004,$D17,Lançamentos!$X$5:$X$1004,N$5,Lançamentos!$Y$5:$Y$1004,'BH (3)'!$C$16))</f>
        <v>x</v>
      </c>
      <c r="O17" s="82" t="str">
        <f>IF($D17="","x",COUNTIFS(Lançamentos!$M$5:$M$1004,$D17,Lançamentos!$X$5:$X$1004,O$5,Lançamentos!$Y$5:$Y$1004,'BH (3)'!$C$16))</f>
        <v>x</v>
      </c>
      <c r="P17" s="82" t="str">
        <f>IF($D17="","x",COUNTIFS(Lançamentos!$M$5:$M$1004,$D17,Lançamentos!$X$5:$X$1004,P$5,Lançamentos!$Y$5:$Y$1004,'BH (3)'!$C$16))</f>
        <v>x</v>
      </c>
      <c r="Q17" s="171" t="str">
        <f t="shared" si="1"/>
        <v/>
      </c>
    </row>
    <row r="18" spans="3:17" ht="45" customHeight="1" x14ac:dyDescent="0.25">
      <c r="C18" s="81" t="str">
        <f t="shared" si="0"/>
        <v/>
      </c>
      <c r="D18" s="170" t="str">
        <f>IF(Par!D16="","",Par!D16)</f>
        <v/>
      </c>
      <c r="E18" s="82" t="str">
        <f>IF($D18="","x",COUNTIFS(Lançamentos!$M$5:$M$1004,$D18,Lançamentos!$X$5:$X$1004,E$5,Lançamentos!$Y$5:$Y$1004,'BH (3)'!$C$16))</f>
        <v>x</v>
      </c>
      <c r="F18" s="82" t="str">
        <f>IF($D18="","x",COUNTIFS(Lançamentos!$M$5:$M$1004,$D18,Lançamentos!$X$5:$X$1004,F$5,Lançamentos!$Y$5:$Y$1004,'BH (3)'!$C$16))</f>
        <v>x</v>
      </c>
      <c r="G18" s="82" t="str">
        <f>IF($D18="","x",COUNTIFS(Lançamentos!$M$5:$M$1004,$D18,Lançamentos!$X$5:$X$1004,G$5,Lançamentos!$Y$5:$Y$1004,'BH (3)'!$C$16))</f>
        <v>x</v>
      </c>
      <c r="H18" s="82" t="str">
        <f>IF($D18="","x",COUNTIFS(Lançamentos!$M$5:$M$1004,$D18,Lançamentos!$X$5:$X$1004,H$5,Lançamentos!$Y$5:$Y$1004,'BH (3)'!$C$16))</f>
        <v>x</v>
      </c>
      <c r="I18" s="82" t="str">
        <f>IF($D18="","x",COUNTIFS(Lançamentos!$M$5:$M$1004,$D18,Lançamentos!$X$5:$X$1004,I$5,Lançamentos!$Y$5:$Y$1004,'BH (3)'!$C$16))</f>
        <v>x</v>
      </c>
      <c r="J18" s="82" t="str">
        <f>IF($D18="","x",COUNTIFS(Lançamentos!$M$5:$M$1004,$D18,Lançamentos!$X$5:$X$1004,J$5,Lançamentos!$Y$5:$Y$1004,'BH (3)'!$C$16))</f>
        <v>x</v>
      </c>
      <c r="K18" s="82" t="str">
        <f>IF($D18="","x",COUNTIFS(Lançamentos!$M$5:$M$1004,$D18,Lançamentos!$X$5:$X$1004,K$5,Lançamentos!$Y$5:$Y$1004,'BH (3)'!$C$16))</f>
        <v>x</v>
      </c>
      <c r="L18" s="82" t="str">
        <f>IF($D18="","x",COUNTIFS(Lançamentos!$M$5:$M$1004,$D18,Lançamentos!$X$5:$X$1004,L$5,Lançamentos!$Y$5:$Y$1004,'BH (3)'!$C$16))</f>
        <v>x</v>
      </c>
      <c r="M18" s="82" t="str">
        <f>IF($D18="","x",COUNTIFS(Lançamentos!$M$5:$M$1004,$D18,Lançamentos!$X$5:$X$1004,M$5,Lançamentos!$Y$5:$Y$1004,'BH (3)'!$C$16))</f>
        <v>x</v>
      </c>
      <c r="N18" s="82" t="str">
        <f>IF($D18="","x",COUNTIFS(Lançamentos!$M$5:$M$1004,$D18,Lançamentos!$X$5:$X$1004,N$5,Lançamentos!$Y$5:$Y$1004,'BH (3)'!$C$16))</f>
        <v>x</v>
      </c>
      <c r="O18" s="82" t="str">
        <f>IF($D18="","x",COUNTIFS(Lançamentos!$M$5:$M$1004,$D18,Lançamentos!$X$5:$X$1004,O$5,Lançamentos!$Y$5:$Y$1004,'BH (3)'!$C$16))</f>
        <v>x</v>
      </c>
      <c r="P18" s="82" t="str">
        <f>IF($D18="","x",COUNTIFS(Lançamentos!$M$5:$M$1004,$D18,Lançamentos!$X$5:$X$1004,P$5,Lançamentos!$Y$5:$Y$1004,'BH (3)'!$C$16))</f>
        <v>x</v>
      </c>
      <c r="Q18" s="171" t="str">
        <f t="shared" si="1"/>
        <v/>
      </c>
    </row>
    <row r="19" spans="3:17" ht="45" customHeight="1" x14ac:dyDescent="0.25">
      <c r="C19" s="81" t="str">
        <f t="shared" si="0"/>
        <v/>
      </c>
      <c r="D19" s="170" t="str">
        <f>IF(Par!D17="","",Par!D17)</f>
        <v/>
      </c>
      <c r="E19" s="82" t="str">
        <f>IF($D19="","x",COUNTIFS(Lançamentos!$M$5:$M$1004,$D19,Lançamentos!$X$5:$X$1004,E$5,Lançamentos!$Y$5:$Y$1004,'BH (3)'!$C$16))</f>
        <v>x</v>
      </c>
      <c r="F19" s="82" t="str">
        <f>IF($D19="","x",COUNTIFS(Lançamentos!$M$5:$M$1004,$D19,Lançamentos!$X$5:$X$1004,F$5,Lançamentos!$Y$5:$Y$1004,'BH (3)'!$C$16))</f>
        <v>x</v>
      </c>
      <c r="G19" s="82" t="str">
        <f>IF($D19="","x",COUNTIFS(Lançamentos!$M$5:$M$1004,$D19,Lançamentos!$X$5:$X$1004,G$5,Lançamentos!$Y$5:$Y$1004,'BH (3)'!$C$16))</f>
        <v>x</v>
      </c>
      <c r="H19" s="82" t="str">
        <f>IF($D19="","x",COUNTIFS(Lançamentos!$M$5:$M$1004,$D19,Lançamentos!$X$5:$X$1004,H$5,Lançamentos!$Y$5:$Y$1004,'BH (3)'!$C$16))</f>
        <v>x</v>
      </c>
      <c r="I19" s="82" t="str">
        <f>IF($D19="","x",COUNTIFS(Lançamentos!$M$5:$M$1004,$D19,Lançamentos!$X$5:$X$1004,I$5,Lançamentos!$Y$5:$Y$1004,'BH (3)'!$C$16))</f>
        <v>x</v>
      </c>
      <c r="J19" s="82" t="str">
        <f>IF($D19="","x",COUNTIFS(Lançamentos!$M$5:$M$1004,$D19,Lançamentos!$X$5:$X$1004,J$5,Lançamentos!$Y$5:$Y$1004,'BH (3)'!$C$16))</f>
        <v>x</v>
      </c>
      <c r="K19" s="82" t="str">
        <f>IF($D19="","x",COUNTIFS(Lançamentos!$M$5:$M$1004,$D19,Lançamentos!$X$5:$X$1004,K$5,Lançamentos!$Y$5:$Y$1004,'BH (3)'!$C$16))</f>
        <v>x</v>
      </c>
      <c r="L19" s="82" t="str">
        <f>IF($D19="","x",COUNTIFS(Lançamentos!$M$5:$M$1004,$D19,Lançamentos!$X$5:$X$1004,L$5,Lançamentos!$Y$5:$Y$1004,'BH (3)'!$C$16))</f>
        <v>x</v>
      </c>
      <c r="M19" s="82" t="str">
        <f>IF($D19="","x",COUNTIFS(Lançamentos!$M$5:$M$1004,$D19,Lançamentos!$X$5:$X$1004,M$5,Lançamentos!$Y$5:$Y$1004,'BH (3)'!$C$16))</f>
        <v>x</v>
      </c>
      <c r="N19" s="82" t="str">
        <f>IF($D19="","x",COUNTIFS(Lançamentos!$M$5:$M$1004,$D19,Lançamentos!$X$5:$X$1004,N$5,Lançamentos!$Y$5:$Y$1004,'BH (3)'!$C$16))</f>
        <v>x</v>
      </c>
      <c r="O19" s="82" t="str">
        <f>IF($D19="","x",COUNTIFS(Lançamentos!$M$5:$M$1004,$D19,Lançamentos!$X$5:$X$1004,O$5,Lançamentos!$Y$5:$Y$1004,'BH (3)'!$C$16))</f>
        <v>x</v>
      </c>
      <c r="P19" s="82" t="str">
        <f>IF($D19="","x",COUNTIFS(Lançamentos!$M$5:$M$1004,$D19,Lançamentos!$X$5:$X$1004,P$5,Lançamentos!$Y$5:$Y$1004,'BH (3)'!$C$16))</f>
        <v>x</v>
      </c>
      <c r="Q19" s="171" t="str">
        <f t="shared" si="1"/>
        <v/>
      </c>
    </row>
    <row r="20" spans="3:17" ht="45" customHeight="1" x14ac:dyDescent="0.25">
      <c r="C20" s="81" t="str">
        <f t="shared" si="0"/>
        <v/>
      </c>
      <c r="D20" s="170" t="str">
        <f>IF(Par!D18="","",Par!D18)</f>
        <v/>
      </c>
      <c r="E20" s="82" t="str">
        <f>IF($D20="","x",COUNTIFS(Lançamentos!$M$5:$M$1004,$D20,Lançamentos!$X$5:$X$1004,E$5,Lançamentos!$Y$5:$Y$1004,'BH (3)'!$C$16))</f>
        <v>x</v>
      </c>
      <c r="F20" s="82" t="str">
        <f>IF($D20="","x",COUNTIFS(Lançamentos!$M$5:$M$1004,$D20,Lançamentos!$X$5:$X$1004,F$5,Lançamentos!$Y$5:$Y$1004,'BH (3)'!$C$16))</f>
        <v>x</v>
      </c>
      <c r="G20" s="82" t="str">
        <f>IF($D20="","x",COUNTIFS(Lançamentos!$M$5:$M$1004,$D20,Lançamentos!$X$5:$X$1004,G$5,Lançamentos!$Y$5:$Y$1004,'BH (3)'!$C$16))</f>
        <v>x</v>
      </c>
      <c r="H20" s="82" t="str">
        <f>IF($D20="","x",COUNTIFS(Lançamentos!$M$5:$M$1004,$D20,Lançamentos!$X$5:$X$1004,H$5,Lançamentos!$Y$5:$Y$1004,'BH (3)'!$C$16))</f>
        <v>x</v>
      </c>
      <c r="I20" s="82" t="str">
        <f>IF($D20="","x",COUNTIFS(Lançamentos!$M$5:$M$1004,$D20,Lançamentos!$X$5:$X$1004,I$5,Lançamentos!$Y$5:$Y$1004,'BH (3)'!$C$16))</f>
        <v>x</v>
      </c>
      <c r="J20" s="82" t="str">
        <f>IF($D20="","x",COUNTIFS(Lançamentos!$M$5:$M$1004,$D20,Lançamentos!$X$5:$X$1004,J$5,Lançamentos!$Y$5:$Y$1004,'BH (3)'!$C$16))</f>
        <v>x</v>
      </c>
      <c r="K20" s="82" t="str">
        <f>IF($D20="","x",COUNTIFS(Lançamentos!$M$5:$M$1004,$D20,Lançamentos!$X$5:$X$1004,K$5,Lançamentos!$Y$5:$Y$1004,'BH (3)'!$C$16))</f>
        <v>x</v>
      </c>
      <c r="L20" s="82" t="str">
        <f>IF($D20="","x",COUNTIFS(Lançamentos!$M$5:$M$1004,$D20,Lançamentos!$X$5:$X$1004,L$5,Lançamentos!$Y$5:$Y$1004,'BH (3)'!$C$16))</f>
        <v>x</v>
      </c>
      <c r="M20" s="82" t="str">
        <f>IF($D20="","x",COUNTIFS(Lançamentos!$M$5:$M$1004,$D20,Lançamentos!$X$5:$X$1004,M$5,Lançamentos!$Y$5:$Y$1004,'BH (3)'!$C$16))</f>
        <v>x</v>
      </c>
      <c r="N20" s="82" t="str">
        <f>IF($D20="","x",COUNTIFS(Lançamentos!$M$5:$M$1004,$D20,Lançamentos!$X$5:$X$1004,N$5,Lançamentos!$Y$5:$Y$1004,'BH (3)'!$C$16))</f>
        <v>x</v>
      </c>
      <c r="O20" s="82" t="str">
        <f>IF($D20="","x",COUNTIFS(Lançamentos!$M$5:$M$1004,$D20,Lançamentos!$X$5:$X$1004,O$5,Lançamentos!$Y$5:$Y$1004,'BH (3)'!$C$16))</f>
        <v>x</v>
      </c>
      <c r="P20" s="82" t="str">
        <f>IF($D20="","x",COUNTIFS(Lançamentos!$M$5:$M$1004,$D20,Lançamentos!$X$5:$X$1004,P$5,Lançamentos!$Y$5:$Y$1004,'BH (3)'!$C$16))</f>
        <v>x</v>
      </c>
      <c r="Q20" s="171" t="str">
        <f t="shared" si="1"/>
        <v/>
      </c>
    </row>
    <row r="21" spans="3:17" ht="45" customHeight="1" x14ac:dyDescent="0.25">
      <c r="C21" s="81" t="str">
        <f t="shared" si="0"/>
        <v/>
      </c>
      <c r="D21" s="170" t="str">
        <f>IF(Par!D19="","",Par!D19)</f>
        <v/>
      </c>
      <c r="E21" s="82" t="str">
        <f>IF($D21="","x",COUNTIFS(Lançamentos!$M$5:$M$1004,$D21,Lançamentos!$X$5:$X$1004,E$5,Lançamentos!$Y$5:$Y$1004,'BH (3)'!$C$16))</f>
        <v>x</v>
      </c>
      <c r="F21" s="82" t="str">
        <f>IF($D21="","x",COUNTIFS(Lançamentos!$M$5:$M$1004,$D21,Lançamentos!$X$5:$X$1004,F$5,Lançamentos!$Y$5:$Y$1004,'BH (3)'!$C$16))</f>
        <v>x</v>
      </c>
      <c r="G21" s="82" t="str">
        <f>IF($D21="","x",COUNTIFS(Lançamentos!$M$5:$M$1004,$D21,Lançamentos!$X$5:$X$1004,G$5,Lançamentos!$Y$5:$Y$1004,'BH (3)'!$C$16))</f>
        <v>x</v>
      </c>
      <c r="H21" s="82" t="str">
        <f>IF($D21="","x",COUNTIFS(Lançamentos!$M$5:$M$1004,$D21,Lançamentos!$X$5:$X$1004,H$5,Lançamentos!$Y$5:$Y$1004,'BH (3)'!$C$16))</f>
        <v>x</v>
      </c>
      <c r="I21" s="82" t="str">
        <f>IF($D21="","x",COUNTIFS(Lançamentos!$M$5:$M$1004,$D21,Lançamentos!$X$5:$X$1004,I$5,Lançamentos!$Y$5:$Y$1004,'BH (3)'!$C$16))</f>
        <v>x</v>
      </c>
      <c r="J21" s="82" t="str">
        <f>IF($D21="","x",COUNTIFS(Lançamentos!$M$5:$M$1004,$D21,Lançamentos!$X$5:$X$1004,J$5,Lançamentos!$Y$5:$Y$1004,'BH (3)'!$C$16))</f>
        <v>x</v>
      </c>
      <c r="K21" s="82" t="str">
        <f>IF($D21="","x",COUNTIFS(Lançamentos!$M$5:$M$1004,$D21,Lançamentos!$X$5:$X$1004,K$5,Lançamentos!$Y$5:$Y$1004,'BH (3)'!$C$16))</f>
        <v>x</v>
      </c>
      <c r="L21" s="82" t="str">
        <f>IF($D21="","x",COUNTIFS(Lançamentos!$M$5:$M$1004,$D21,Lançamentos!$X$5:$X$1004,L$5,Lançamentos!$Y$5:$Y$1004,'BH (3)'!$C$16))</f>
        <v>x</v>
      </c>
      <c r="M21" s="82" t="str">
        <f>IF($D21="","x",COUNTIFS(Lançamentos!$M$5:$M$1004,$D21,Lançamentos!$X$5:$X$1004,M$5,Lançamentos!$Y$5:$Y$1004,'BH (3)'!$C$16))</f>
        <v>x</v>
      </c>
      <c r="N21" s="82" t="str">
        <f>IF($D21="","x",COUNTIFS(Lançamentos!$M$5:$M$1004,$D21,Lançamentos!$X$5:$X$1004,N$5,Lançamentos!$Y$5:$Y$1004,'BH (3)'!$C$16))</f>
        <v>x</v>
      </c>
      <c r="O21" s="82" t="str">
        <f>IF($D21="","x",COUNTIFS(Lançamentos!$M$5:$M$1004,$D21,Lançamentos!$X$5:$X$1004,O$5,Lançamentos!$Y$5:$Y$1004,'BH (3)'!$C$16))</f>
        <v>x</v>
      </c>
      <c r="P21" s="82" t="str">
        <f>IF($D21="","x",COUNTIFS(Lançamentos!$M$5:$M$1004,$D21,Lançamentos!$X$5:$X$1004,P$5,Lançamentos!$Y$5:$Y$1004,'BH (3)'!$C$16))</f>
        <v>x</v>
      </c>
      <c r="Q21" s="171" t="str">
        <f t="shared" si="1"/>
        <v/>
      </c>
    </row>
    <row r="22" spans="3:17" ht="45" customHeight="1" x14ac:dyDescent="0.25">
      <c r="C22" s="81" t="str">
        <f t="shared" si="0"/>
        <v/>
      </c>
      <c r="D22" s="170" t="str">
        <f>IF(Par!D20="","",Par!D20)</f>
        <v/>
      </c>
      <c r="E22" s="82" t="str">
        <f>IF($D22="","x",COUNTIFS(Lançamentos!$M$5:$M$1004,$D22,Lançamentos!$X$5:$X$1004,E$5,Lançamentos!$Y$5:$Y$1004,'BH (3)'!$C$16))</f>
        <v>x</v>
      </c>
      <c r="F22" s="82" t="str">
        <f>IF($D22="","x",COUNTIFS(Lançamentos!$M$5:$M$1004,$D22,Lançamentos!$X$5:$X$1004,F$5,Lançamentos!$Y$5:$Y$1004,'BH (3)'!$C$16))</f>
        <v>x</v>
      </c>
      <c r="G22" s="82" t="str">
        <f>IF($D22="","x",COUNTIFS(Lançamentos!$M$5:$M$1004,$D22,Lançamentos!$X$5:$X$1004,G$5,Lançamentos!$Y$5:$Y$1004,'BH (3)'!$C$16))</f>
        <v>x</v>
      </c>
      <c r="H22" s="82" t="str">
        <f>IF($D22="","x",COUNTIFS(Lançamentos!$M$5:$M$1004,$D22,Lançamentos!$X$5:$X$1004,H$5,Lançamentos!$Y$5:$Y$1004,'BH (3)'!$C$16))</f>
        <v>x</v>
      </c>
      <c r="I22" s="82" t="str">
        <f>IF($D22="","x",COUNTIFS(Lançamentos!$M$5:$M$1004,$D22,Lançamentos!$X$5:$X$1004,I$5,Lançamentos!$Y$5:$Y$1004,'BH (3)'!$C$16))</f>
        <v>x</v>
      </c>
      <c r="J22" s="82" t="str">
        <f>IF($D22="","x",COUNTIFS(Lançamentos!$M$5:$M$1004,$D22,Lançamentos!$X$5:$X$1004,J$5,Lançamentos!$Y$5:$Y$1004,'BH (3)'!$C$16))</f>
        <v>x</v>
      </c>
      <c r="K22" s="82" t="str">
        <f>IF($D22="","x",COUNTIFS(Lançamentos!$M$5:$M$1004,$D22,Lançamentos!$X$5:$X$1004,K$5,Lançamentos!$Y$5:$Y$1004,'BH (3)'!$C$16))</f>
        <v>x</v>
      </c>
      <c r="L22" s="82" t="str">
        <f>IF($D22="","x",COUNTIFS(Lançamentos!$M$5:$M$1004,$D22,Lançamentos!$X$5:$X$1004,L$5,Lançamentos!$Y$5:$Y$1004,'BH (3)'!$C$16))</f>
        <v>x</v>
      </c>
      <c r="M22" s="82" t="str">
        <f>IF($D22="","x",COUNTIFS(Lançamentos!$M$5:$M$1004,$D22,Lançamentos!$X$5:$X$1004,M$5,Lançamentos!$Y$5:$Y$1004,'BH (3)'!$C$16))</f>
        <v>x</v>
      </c>
      <c r="N22" s="82" t="str">
        <f>IF($D22="","x",COUNTIFS(Lançamentos!$M$5:$M$1004,$D22,Lançamentos!$X$5:$X$1004,N$5,Lançamentos!$Y$5:$Y$1004,'BH (3)'!$C$16))</f>
        <v>x</v>
      </c>
      <c r="O22" s="82" t="str">
        <f>IF($D22="","x",COUNTIFS(Lançamentos!$M$5:$M$1004,$D22,Lançamentos!$X$5:$X$1004,O$5,Lançamentos!$Y$5:$Y$1004,'BH (3)'!$C$16))</f>
        <v>x</v>
      </c>
      <c r="P22" s="82" t="str">
        <f>IF($D22="","x",COUNTIFS(Lançamentos!$M$5:$M$1004,$D22,Lançamentos!$X$5:$X$1004,P$5,Lançamentos!$Y$5:$Y$1004,'BH (3)'!$C$16))</f>
        <v>x</v>
      </c>
      <c r="Q22" s="171" t="str">
        <f t="shared" si="1"/>
        <v/>
      </c>
    </row>
    <row r="23" spans="3:17" ht="45" customHeight="1" x14ac:dyDescent="0.25">
      <c r="C23" s="81" t="str">
        <f t="shared" si="0"/>
        <v/>
      </c>
      <c r="D23" s="170" t="str">
        <f>IF(Par!D21="","",Par!D21)</f>
        <v/>
      </c>
      <c r="E23" s="82" t="str">
        <f>IF($D23="","x",COUNTIFS(Lançamentos!$M$5:$M$1004,$D23,Lançamentos!$X$5:$X$1004,E$5,Lançamentos!$Y$5:$Y$1004,'BH (3)'!$C$16))</f>
        <v>x</v>
      </c>
      <c r="F23" s="82" t="str">
        <f>IF($D23="","x",COUNTIFS(Lançamentos!$M$5:$M$1004,$D23,Lançamentos!$X$5:$X$1004,F$5,Lançamentos!$Y$5:$Y$1004,'BH (3)'!$C$16))</f>
        <v>x</v>
      </c>
      <c r="G23" s="82" t="str">
        <f>IF($D23="","x",COUNTIFS(Lançamentos!$M$5:$M$1004,$D23,Lançamentos!$X$5:$X$1004,G$5,Lançamentos!$Y$5:$Y$1004,'BH (3)'!$C$16))</f>
        <v>x</v>
      </c>
      <c r="H23" s="82" t="str">
        <f>IF($D23="","x",COUNTIFS(Lançamentos!$M$5:$M$1004,$D23,Lançamentos!$X$5:$X$1004,H$5,Lançamentos!$Y$5:$Y$1004,'BH (3)'!$C$16))</f>
        <v>x</v>
      </c>
      <c r="I23" s="82" t="str">
        <f>IF($D23="","x",COUNTIFS(Lançamentos!$M$5:$M$1004,$D23,Lançamentos!$X$5:$X$1004,I$5,Lançamentos!$Y$5:$Y$1004,'BH (3)'!$C$16))</f>
        <v>x</v>
      </c>
      <c r="J23" s="82" t="str">
        <f>IF($D23="","x",COUNTIFS(Lançamentos!$M$5:$M$1004,$D23,Lançamentos!$X$5:$X$1004,J$5,Lançamentos!$Y$5:$Y$1004,'BH (3)'!$C$16))</f>
        <v>x</v>
      </c>
      <c r="K23" s="82" t="str">
        <f>IF($D23="","x",COUNTIFS(Lançamentos!$M$5:$M$1004,$D23,Lançamentos!$X$5:$X$1004,K$5,Lançamentos!$Y$5:$Y$1004,'BH (3)'!$C$16))</f>
        <v>x</v>
      </c>
      <c r="L23" s="82" t="str">
        <f>IF($D23="","x",COUNTIFS(Lançamentos!$M$5:$M$1004,$D23,Lançamentos!$X$5:$X$1004,L$5,Lançamentos!$Y$5:$Y$1004,'BH (3)'!$C$16))</f>
        <v>x</v>
      </c>
      <c r="M23" s="82" t="str">
        <f>IF($D23="","x",COUNTIFS(Lançamentos!$M$5:$M$1004,$D23,Lançamentos!$X$5:$X$1004,M$5,Lançamentos!$Y$5:$Y$1004,'BH (3)'!$C$16))</f>
        <v>x</v>
      </c>
      <c r="N23" s="82" t="str">
        <f>IF($D23="","x",COUNTIFS(Lançamentos!$M$5:$M$1004,$D23,Lançamentos!$X$5:$X$1004,N$5,Lançamentos!$Y$5:$Y$1004,'BH (3)'!$C$16))</f>
        <v>x</v>
      </c>
      <c r="O23" s="82" t="str">
        <f>IF($D23="","x",COUNTIFS(Lançamentos!$M$5:$M$1004,$D23,Lançamentos!$X$5:$X$1004,O$5,Lançamentos!$Y$5:$Y$1004,'BH (3)'!$C$16))</f>
        <v>x</v>
      </c>
      <c r="P23" s="82" t="str">
        <f>IF($D23="","x",COUNTIFS(Lançamentos!$M$5:$M$1004,$D23,Lançamentos!$X$5:$X$1004,P$5,Lançamentos!$Y$5:$Y$1004,'BH (3)'!$C$16))</f>
        <v>x</v>
      </c>
      <c r="Q23" s="171" t="str">
        <f t="shared" si="1"/>
        <v/>
      </c>
    </row>
    <row r="24" spans="3:17" ht="45" customHeight="1" x14ac:dyDescent="0.25">
      <c r="C24" s="81" t="str">
        <f t="shared" si="0"/>
        <v/>
      </c>
      <c r="D24" s="170" t="str">
        <f>IF(Par!D22="","",Par!D22)</f>
        <v/>
      </c>
      <c r="E24" s="82" t="str">
        <f>IF($D24="","x",COUNTIFS(Lançamentos!$M$5:$M$1004,$D24,Lançamentos!$X$5:$X$1004,E$5,Lançamentos!$Y$5:$Y$1004,'BH (3)'!$C$16))</f>
        <v>x</v>
      </c>
      <c r="F24" s="82" t="str">
        <f>IF($D24="","x",COUNTIFS(Lançamentos!$M$5:$M$1004,$D24,Lançamentos!$X$5:$X$1004,F$5,Lançamentos!$Y$5:$Y$1004,'BH (3)'!$C$16))</f>
        <v>x</v>
      </c>
      <c r="G24" s="82" t="str">
        <f>IF($D24="","x",COUNTIFS(Lançamentos!$M$5:$M$1004,$D24,Lançamentos!$X$5:$X$1004,G$5,Lançamentos!$Y$5:$Y$1004,'BH (3)'!$C$16))</f>
        <v>x</v>
      </c>
      <c r="H24" s="82" t="str">
        <f>IF($D24="","x",COUNTIFS(Lançamentos!$M$5:$M$1004,$D24,Lançamentos!$X$5:$X$1004,H$5,Lançamentos!$Y$5:$Y$1004,'BH (3)'!$C$16))</f>
        <v>x</v>
      </c>
      <c r="I24" s="82" t="str">
        <f>IF($D24="","x",COUNTIFS(Lançamentos!$M$5:$M$1004,$D24,Lançamentos!$X$5:$X$1004,I$5,Lançamentos!$Y$5:$Y$1004,'BH (3)'!$C$16))</f>
        <v>x</v>
      </c>
      <c r="J24" s="82" t="str">
        <f>IF($D24="","x",COUNTIFS(Lançamentos!$M$5:$M$1004,$D24,Lançamentos!$X$5:$X$1004,J$5,Lançamentos!$Y$5:$Y$1004,'BH (3)'!$C$16))</f>
        <v>x</v>
      </c>
      <c r="K24" s="82" t="str">
        <f>IF($D24="","x",COUNTIFS(Lançamentos!$M$5:$M$1004,$D24,Lançamentos!$X$5:$X$1004,K$5,Lançamentos!$Y$5:$Y$1004,'BH (3)'!$C$16))</f>
        <v>x</v>
      </c>
      <c r="L24" s="82" t="str">
        <f>IF($D24="","x",COUNTIFS(Lançamentos!$M$5:$M$1004,$D24,Lançamentos!$X$5:$X$1004,L$5,Lançamentos!$Y$5:$Y$1004,'BH (3)'!$C$16))</f>
        <v>x</v>
      </c>
      <c r="M24" s="82" t="str">
        <f>IF($D24="","x",COUNTIFS(Lançamentos!$M$5:$M$1004,$D24,Lançamentos!$X$5:$X$1004,M$5,Lançamentos!$Y$5:$Y$1004,'BH (3)'!$C$16))</f>
        <v>x</v>
      </c>
      <c r="N24" s="82" t="str">
        <f>IF($D24="","x",COUNTIFS(Lançamentos!$M$5:$M$1004,$D24,Lançamentos!$X$5:$X$1004,N$5,Lançamentos!$Y$5:$Y$1004,'BH (3)'!$C$16))</f>
        <v>x</v>
      </c>
      <c r="O24" s="82" t="str">
        <f>IF($D24="","x",COUNTIFS(Lançamentos!$M$5:$M$1004,$D24,Lançamentos!$X$5:$X$1004,O$5,Lançamentos!$Y$5:$Y$1004,'BH (3)'!$C$16))</f>
        <v>x</v>
      </c>
      <c r="P24" s="82" t="str">
        <f>IF($D24="","x",COUNTIFS(Lançamentos!$M$5:$M$1004,$D24,Lançamentos!$X$5:$X$1004,P$5,Lançamentos!$Y$5:$Y$1004,'BH (3)'!$C$16))</f>
        <v>x</v>
      </c>
      <c r="Q24" s="171" t="str">
        <f t="shared" si="1"/>
        <v/>
      </c>
    </row>
    <row r="25" spans="3:17" ht="45" customHeight="1" x14ac:dyDescent="0.25">
      <c r="C25" s="81" t="str">
        <f t="shared" si="0"/>
        <v/>
      </c>
      <c r="D25" s="170" t="str">
        <f>IF(Par!D23="","",Par!D23)</f>
        <v/>
      </c>
      <c r="E25" s="82" t="str">
        <f>IF($D25="","x",COUNTIFS(Lançamentos!$M$5:$M$1004,$D25,Lançamentos!$X$5:$X$1004,E$5,Lançamentos!$Y$5:$Y$1004,'BH (3)'!$C$16))</f>
        <v>x</v>
      </c>
      <c r="F25" s="82" t="str">
        <f>IF($D25="","x",COUNTIFS(Lançamentos!$M$5:$M$1004,$D25,Lançamentos!$X$5:$X$1004,F$5,Lançamentos!$Y$5:$Y$1004,'BH (3)'!$C$16))</f>
        <v>x</v>
      </c>
      <c r="G25" s="82" t="str">
        <f>IF($D25="","x",COUNTIFS(Lançamentos!$M$5:$M$1004,$D25,Lançamentos!$X$5:$X$1004,G$5,Lançamentos!$Y$5:$Y$1004,'BH (3)'!$C$16))</f>
        <v>x</v>
      </c>
      <c r="H25" s="82" t="str">
        <f>IF($D25="","x",COUNTIFS(Lançamentos!$M$5:$M$1004,$D25,Lançamentos!$X$5:$X$1004,H$5,Lançamentos!$Y$5:$Y$1004,'BH (3)'!$C$16))</f>
        <v>x</v>
      </c>
      <c r="I25" s="82" t="str">
        <f>IF($D25="","x",COUNTIFS(Lançamentos!$M$5:$M$1004,$D25,Lançamentos!$X$5:$X$1004,I$5,Lançamentos!$Y$5:$Y$1004,'BH (3)'!$C$16))</f>
        <v>x</v>
      </c>
      <c r="J25" s="82" t="str">
        <f>IF($D25="","x",COUNTIFS(Lançamentos!$M$5:$M$1004,$D25,Lançamentos!$X$5:$X$1004,J$5,Lançamentos!$Y$5:$Y$1004,'BH (3)'!$C$16))</f>
        <v>x</v>
      </c>
      <c r="K25" s="82" t="str">
        <f>IF($D25="","x",COUNTIFS(Lançamentos!$M$5:$M$1004,$D25,Lançamentos!$X$5:$X$1004,K$5,Lançamentos!$Y$5:$Y$1004,'BH (3)'!$C$16))</f>
        <v>x</v>
      </c>
      <c r="L25" s="82" t="str">
        <f>IF($D25="","x",COUNTIFS(Lançamentos!$M$5:$M$1004,$D25,Lançamentos!$X$5:$X$1004,L$5,Lançamentos!$Y$5:$Y$1004,'BH (3)'!$C$16))</f>
        <v>x</v>
      </c>
      <c r="M25" s="82" t="str">
        <f>IF($D25="","x",COUNTIFS(Lançamentos!$M$5:$M$1004,$D25,Lançamentos!$X$5:$X$1004,M$5,Lançamentos!$Y$5:$Y$1004,'BH (3)'!$C$16))</f>
        <v>x</v>
      </c>
      <c r="N25" s="82" t="str">
        <f>IF($D25="","x",COUNTIFS(Lançamentos!$M$5:$M$1004,$D25,Lançamentos!$X$5:$X$1004,N$5,Lançamentos!$Y$5:$Y$1004,'BH (3)'!$C$16))</f>
        <v>x</v>
      </c>
      <c r="O25" s="82" t="str">
        <f>IF($D25="","x",COUNTIFS(Lançamentos!$M$5:$M$1004,$D25,Lançamentos!$X$5:$X$1004,O$5,Lançamentos!$Y$5:$Y$1004,'BH (3)'!$C$16))</f>
        <v>x</v>
      </c>
      <c r="P25" s="82" t="str">
        <f>IF($D25="","x",COUNTIFS(Lançamentos!$M$5:$M$1004,$D25,Lançamentos!$X$5:$X$1004,P$5,Lançamentos!$Y$5:$Y$1004,'BH (3)'!$C$16))</f>
        <v>x</v>
      </c>
      <c r="Q25" s="171" t="str">
        <f t="shared" si="1"/>
        <v/>
      </c>
    </row>
    <row r="26" spans="3:17" ht="45" customHeight="1" x14ac:dyDescent="0.25">
      <c r="C26" s="81" t="str">
        <f t="shared" si="0"/>
        <v/>
      </c>
      <c r="D26" s="170" t="str">
        <f>IF(Par!D24="","",Par!D24)</f>
        <v/>
      </c>
      <c r="E26" s="82" t="str">
        <f>IF($D26="","x",COUNTIFS(Lançamentos!$M$5:$M$1004,$D26,Lançamentos!$X$5:$X$1004,E$5,Lançamentos!$Y$5:$Y$1004,'BH (3)'!$C$16))</f>
        <v>x</v>
      </c>
      <c r="F26" s="82" t="str">
        <f>IF($D26="","x",COUNTIFS(Lançamentos!$M$5:$M$1004,$D26,Lançamentos!$X$5:$X$1004,F$5,Lançamentos!$Y$5:$Y$1004,'BH (3)'!$C$16))</f>
        <v>x</v>
      </c>
      <c r="G26" s="82" t="str">
        <f>IF($D26="","x",COUNTIFS(Lançamentos!$M$5:$M$1004,$D26,Lançamentos!$X$5:$X$1004,G$5,Lançamentos!$Y$5:$Y$1004,'BH (3)'!$C$16))</f>
        <v>x</v>
      </c>
      <c r="H26" s="82" t="str">
        <f>IF($D26="","x",COUNTIFS(Lançamentos!$M$5:$M$1004,$D26,Lançamentos!$X$5:$X$1004,H$5,Lançamentos!$Y$5:$Y$1004,'BH (3)'!$C$16))</f>
        <v>x</v>
      </c>
      <c r="I26" s="82" t="str">
        <f>IF($D26="","x",COUNTIFS(Lançamentos!$M$5:$M$1004,$D26,Lançamentos!$X$5:$X$1004,I$5,Lançamentos!$Y$5:$Y$1004,'BH (3)'!$C$16))</f>
        <v>x</v>
      </c>
      <c r="J26" s="82" t="str">
        <f>IF($D26="","x",COUNTIFS(Lançamentos!$M$5:$M$1004,$D26,Lançamentos!$X$5:$X$1004,J$5,Lançamentos!$Y$5:$Y$1004,'BH (3)'!$C$16))</f>
        <v>x</v>
      </c>
      <c r="K26" s="82" t="str">
        <f>IF($D26="","x",COUNTIFS(Lançamentos!$M$5:$M$1004,$D26,Lançamentos!$X$5:$X$1004,K$5,Lançamentos!$Y$5:$Y$1004,'BH (3)'!$C$16))</f>
        <v>x</v>
      </c>
      <c r="L26" s="82" t="str">
        <f>IF($D26="","x",COUNTIFS(Lançamentos!$M$5:$M$1004,$D26,Lançamentos!$X$5:$X$1004,L$5,Lançamentos!$Y$5:$Y$1004,'BH (3)'!$C$16))</f>
        <v>x</v>
      </c>
      <c r="M26" s="82" t="str">
        <f>IF($D26="","x",COUNTIFS(Lançamentos!$M$5:$M$1004,$D26,Lançamentos!$X$5:$X$1004,M$5,Lançamentos!$Y$5:$Y$1004,'BH (3)'!$C$16))</f>
        <v>x</v>
      </c>
      <c r="N26" s="82" t="str">
        <f>IF($D26="","x",COUNTIFS(Lançamentos!$M$5:$M$1004,$D26,Lançamentos!$X$5:$X$1004,N$5,Lançamentos!$Y$5:$Y$1004,'BH (3)'!$C$16))</f>
        <v>x</v>
      </c>
      <c r="O26" s="82" t="str">
        <f>IF($D26="","x",COUNTIFS(Lançamentos!$M$5:$M$1004,$D26,Lançamentos!$X$5:$X$1004,O$5,Lançamentos!$Y$5:$Y$1004,'BH (3)'!$C$16))</f>
        <v>x</v>
      </c>
      <c r="P26" s="82" t="str">
        <f>IF($D26="","x",COUNTIFS(Lançamentos!$M$5:$M$1004,$D26,Lançamentos!$X$5:$X$1004,P$5,Lançamentos!$Y$5:$Y$1004,'BH (3)'!$C$16))</f>
        <v>x</v>
      </c>
      <c r="Q26" s="171" t="str">
        <f t="shared" si="1"/>
        <v/>
      </c>
    </row>
    <row r="27" spans="3:17" ht="45" customHeight="1" x14ac:dyDescent="0.25">
      <c r="C27" s="81" t="str">
        <f t="shared" si="0"/>
        <v/>
      </c>
      <c r="D27" s="170" t="str">
        <f>IF(Par!D25="","",Par!D25)</f>
        <v/>
      </c>
      <c r="E27" s="82" t="str">
        <f>IF($D27="","x",COUNTIFS(Lançamentos!$M$5:$M$1004,$D27,Lançamentos!$X$5:$X$1004,E$5,Lançamentos!$Y$5:$Y$1004,'BH (3)'!$C$16))</f>
        <v>x</v>
      </c>
      <c r="F27" s="82" t="str">
        <f>IF($D27="","x",COUNTIFS(Lançamentos!$M$5:$M$1004,$D27,Lançamentos!$X$5:$X$1004,F$5,Lançamentos!$Y$5:$Y$1004,'BH (3)'!$C$16))</f>
        <v>x</v>
      </c>
      <c r="G27" s="82" t="str">
        <f>IF($D27="","x",COUNTIFS(Lançamentos!$M$5:$M$1004,$D27,Lançamentos!$X$5:$X$1004,G$5,Lançamentos!$Y$5:$Y$1004,'BH (3)'!$C$16))</f>
        <v>x</v>
      </c>
      <c r="H27" s="82" t="str">
        <f>IF($D27="","x",COUNTIFS(Lançamentos!$M$5:$M$1004,$D27,Lançamentos!$X$5:$X$1004,H$5,Lançamentos!$Y$5:$Y$1004,'BH (3)'!$C$16))</f>
        <v>x</v>
      </c>
      <c r="I27" s="82" t="str">
        <f>IF($D27="","x",COUNTIFS(Lançamentos!$M$5:$M$1004,$D27,Lançamentos!$X$5:$X$1004,I$5,Lançamentos!$Y$5:$Y$1004,'BH (3)'!$C$16))</f>
        <v>x</v>
      </c>
      <c r="J27" s="82" t="str">
        <f>IF($D27="","x",COUNTIFS(Lançamentos!$M$5:$M$1004,$D27,Lançamentos!$X$5:$X$1004,J$5,Lançamentos!$Y$5:$Y$1004,'BH (3)'!$C$16))</f>
        <v>x</v>
      </c>
      <c r="K27" s="82" t="str">
        <f>IF($D27="","x",COUNTIFS(Lançamentos!$M$5:$M$1004,$D27,Lançamentos!$X$5:$X$1004,K$5,Lançamentos!$Y$5:$Y$1004,'BH (3)'!$C$16))</f>
        <v>x</v>
      </c>
      <c r="L27" s="82" t="str">
        <f>IF($D27="","x",COUNTIFS(Lançamentos!$M$5:$M$1004,$D27,Lançamentos!$X$5:$X$1004,L$5,Lançamentos!$Y$5:$Y$1004,'BH (3)'!$C$16))</f>
        <v>x</v>
      </c>
      <c r="M27" s="82" t="str">
        <f>IF($D27="","x",COUNTIFS(Lançamentos!$M$5:$M$1004,$D27,Lançamentos!$X$5:$X$1004,M$5,Lançamentos!$Y$5:$Y$1004,'BH (3)'!$C$16))</f>
        <v>x</v>
      </c>
      <c r="N27" s="82" t="str">
        <f>IF($D27="","x",COUNTIFS(Lançamentos!$M$5:$M$1004,$D27,Lançamentos!$X$5:$X$1004,N$5,Lançamentos!$Y$5:$Y$1004,'BH (3)'!$C$16))</f>
        <v>x</v>
      </c>
      <c r="O27" s="82" t="str">
        <f>IF($D27="","x",COUNTIFS(Lançamentos!$M$5:$M$1004,$D27,Lançamentos!$X$5:$X$1004,O$5,Lançamentos!$Y$5:$Y$1004,'BH (3)'!$C$16))</f>
        <v>x</v>
      </c>
      <c r="P27" s="82" t="str">
        <f>IF($D27="","x",COUNTIFS(Lançamentos!$M$5:$M$1004,$D27,Lançamentos!$X$5:$X$1004,P$5,Lançamentos!$Y$5:$Y$1004,'BH (3)'!$C$16))</f>
        <v>x</v>
      </c>
      <c r="Q27" s="171" t="str">
        <f t="shared" si="1"/>
        <v/>
      </c>
    </row>
    <row r="28" spans="3:17" ht="45" customHeight="1" x14ac:dyDescent="0.25">
      <c r="C28" s="81" t="str">
        <f t="shared" si="0"/>
        <v/>
      </c>
      <c r="D28" s="170" t="str">
        <f>IF(Par!D26="","",Par!D26)</f>
        <v/>
      </c>
      <c r="E28" s="82" t="str">
        <f>IF($D28="","x",COUNTIFS(Lançamentos!$M$5:$M$1004,$D28,Lançamentos!$X$5:$X$1004,E$5,Lançamentos!$Y$5:$Y$1004,'BH (3)'!$C$16))</f>
        <v>x</v>
      </c>
      <c r="F28" s="82" t="str">
        <f>IF($D28="","x",COUNTIFS(Lançamentos!$M$5:$M$1004,$D28,Lançamentos!$X$5:$X$1004,F$5,Lançamentos!$Y$5:$Y$1004,'BH (3)'!$C$16))</f>
        <v>x</v>
      </c>
      <c r="G28" s="82" t="str">
        <f>IF($D28="","x",COUNTIFS(Lançamentos!$M$5:$M$1004,$D28,Lançamentos!$X$5:$X$1004,G$5,Lançamentos!$Y$5:$Y$1004,'BH (3)'!$C$16))</f>
        <v>x</v>
      </c>
      <c r="H28" s="82" t="str">
        <f>IF($D28="","x",COUNTIFS(Lançamentos!$M$5:$M$1004,$D28,Lançamentos!$X$5:$X$1004,H$5,Lançamentos!$Y$5:$Y$1004,'BH (3)'!$C$16))</f>
        <v>x</v>
      </c>
      <c r="I28" s="82" t="str">
        <f>IF($D28="","x",COUNTIFS(Lançamentos!$M$5:$M$1004,$D28,Lançamentos!$X$5:$X$1004,I$5,Lançamentos!$Y$5:$Y$1004,'BH (3)'!$C$16))</f>
        <v>x</v>
      </c>
      <c r="J28" s="82" t="str">
        <f>IF($D28="","x",COUNTIFS(Lançamentos!$M$5:$M$1004,$D28,Lançamentos!$X$5:$X$1004,J$5,Lançamentos!$Y$5:$Y$1004,'BH (3)'!$C$16))</f>
        <v>x</v>
      </c>
      <c r="K28" s="82" t="str">
        <f>IF($D28="","x",COUNTIFS(Lançamentos!$M$5:$M$1004,$D28,Lançamentos!$X$5:$X$1004,K$5,Lançamentos!$Y$5:$Y$1004,'BH (3)'!$C$16))</f>
        <v>x</v>
      </c>
      <c r="L28" s="82" t="str">
        <f>IF($D28="","x",COUNTIFS(Lançamentos!$M$5:$M$1004,$D28,Lançamentos!$X$5:$X$1004,L$5,Lançamentos!$Y$5:$Y$1004,'BH (3)'!$C$16))</f>
        <v>x</v>
      </c>
      <c r="M28" s="82" t="str">
        <f>IF($D28="","x",COUNTIFS(Lançamentos!$M$5:$M$1004,$D28,Lançamentos!$X$5:$X$1004,M$5,Lançamentos!$Y$5:$Y$1004,'BH (3)'!$C$16))</f>
        <v>x</v>
      </c>
      <c r="N28" s="82" t="str">
        <f>IF($D28="","x",COUNTIFS(Lançamentos!$M$5:$M$1004,$D28,Lançamentos!$X$5:$X$1004,N$5,Lançamentos!$Y$5:$Y$1004,'BH (3)'!$C$16))</f>
        <v>x</v>
      </c>
      <c r="O28" s="82" t="str">
        <f>IF($D28="","x",COUNTIFS(Lançamentos!$M$5:$M$1004,$D28,Lançamentos!$X$5:$X$1004,O$5,Lançamentos!$Y$5:$Y$1004,'BH (3)'!$C$16))</f>
        <v>x</v>
      </c>
      <c r="P28" s="82" t="str">
        <f>IF($D28="","x",COUNTIFS(Lançamentos!$M$5:$M$1004,$D28,Lançamentos!$X$5:$X$1004,P$5,Lançamentos!$Y$5:$Y$1004,'BH (3)'!$C$16))</f>
        <v>x</v>
      </c>
      <c r="Q28" s="171" t="str">
        <f t="shared" si="1"/>
        <v/>
      </c>
    </row>
    <row r="29" spans="3:17" ht="45" customHeight="1" x14ac:dyDescent="0.25">
      <c r="C29" s="81" t="str">
        <f t="shared" si="0"/>
        <v/>
      </c>
      <c r="D29" s="170" t="str">
        <f>IF(Par!D27="","",Par!D27)</f>
        <v/>
      </c>
      <c r="E29" s="82" t="str">
        <f>IF($D29="","x",COUNTIFS(Lançamentos!$M$5:$M$1004,$D29,Lançamentos!$X$5:$X$1004,E$5,Lançamentos!$Y$5:$Y$1004,'BH (3)'!$C$16))</f>
        <v>x</v>
      </c>
      <c r="F29" s="82" t="str">
        <f>IF($D29="","x",COUNTIFS(Lançamentos!$M$5:$M$1004,$D29,Lançamentos!$X$5:$X$1004,F$5,Lançamentos!$Y$5:$Y$1004,'BH (3)'!$C$16))</f>
        <v>x</v>
      </c>
      <c r="G29" s="82" t="str">
        <f>IF($D29="","x",COUNTIFS(Lançamentos!$M$5:$M$1004,$D29,Lançamentos!$X$5:$X$1004,G$5,Lançamentos!$Y$5:$Y$1004,'BH (3)'!$C$16))</f>
        <v>x</v>
      </c>
      <c r="H29" s="82" t="str">
        <f>IF($D29="","x",COUNTIFS(Lançamentos!$M$5:$M$1004,$D29,Lançamentos!$X$5:$X$1004,H$5,Lançamentos!$Y$5:$Y$1004,'BH (3)'!$C$16))</f>
        <v>x</v>
      </c>
      <c r="I29" s="82" t="str">
        <f>IF($D29="","x",COUNTIFS(Lançamentos!$M$5:$M$1004,$D29,Lançamentos!$X$5:$X$1004,I$5,Lançamentos!$Y$5:$Y$1004,'BH (3)'!$C$16))</f>
        <v>x</v>
      </c>
      <c r="J29" s="82" t="str">
        <f>IF($D29="","x",COUNTIFS(Lançamentos!$M$5:$M$1004,$D29,Lançamentos!$X$5:$X$1004,J$5,Lançamentos!$Y$5:$Y$1004,'BH (3)'!$C$16))</f>
        <v>x</v>
      </c>
      <c r="K29" s="82" t="str">
        <f>IF($D29="","x",COUNTIFS(Lançamentos!$M$5:$M$1004,$D29,Lançamentos!$X$5:$X$1004,K$5,Lançamentos!$Y$5:$Y$1004,'BH (3)'!$C$16))</f>
        <v>x</v>
      </c>
      <c r="L29" s="82" t="str">
        <f>IF($D29="","x",COUNTIFS(Lançamentos!$M$5:$M$1004,$D29,Lançamentos!$X$5:$X$1004,L$5,Lançamentos!$Y$5:$Y$1004,'BH (3)'!$C$16))</f>
        <v>x</v>
      </c>
      <c r="M29" s="82" t="str">
        <f>IF($D29="","x",COUNTIFS(Lançamentos!$M$5:$M$1004,$D29,Lançamentos!$X$5:$X$1004,M$5,Lançamentos!$Y$5:$Y$1004,'BH (3)'!$C$16))</f>
        <v>x</v>
      </c>
      <c r="N29" s="82" t="str">
        <f>IF($D29="","x",COUNTIFS(Lançamentos!$M$5:$M$1004,$D29,Lançamentos!$X$5:$X$1004,N$5,Lançamentos!$Y$5:$Y$1004,'BH (3)'!$C$16))</f>
        <v>x</v>
      </c>
      <c r="O29" s="82" t="str">
        <f>IF($D29="","x",COUNTIFS(Lançamentos!$M$5:$M$1004,$D29,Lançamentos!$X$5:$X$1004,O$5,Lançamentos!$Y$5:$Y$1004,'BH (3)'!$C$16))</f>
        <v>x</v>
      </c>
      <c r="P29" s="82" t="str">
        <f>IF($D29="","x",COUNTIFS(Lançamentos!$M$5:$M$1004,$D29,Lançamentos!$X$5:$X$1004,P$5,Lançamentos!$Y$5:$Y$1004,'BH (3)'!$C$16))</f>
        <v>x</v>
      </c>
      <c r="Q29" s="171" t="str">
        <f t="shared" si="1"/>
        <v/>
      </c>
    </row>
    <row r="30" spans="3:17" ht="45" customHeight="1" x14ac:dyDescent="0.25">
      <c r="C30" s="81" t="str">
        <f t="shared" si="0"/>
        <v/>
      </c>
      <c r="D30" s="170" t="str">
        <f>IF(Par!D28="","",Par!D28)</f>
        <v/>
      </c>
      <c r="E30" s="82" t="str">
        <f>IF($D30="","x",COUNTIFS(Lançamentos!$M$5:$M$1004,$D30,Lançamentos!$X$5:$X$1004,E$5,Lançamentos!$Y$5:$Y$1004,'BH (3)'!$C$16))</f>
        <v>x</v>
      </c>
      <c r="F30" s="82" t="str">
        <f>IF($D30="","x",COUNTIFS(Lançamentos!$M$5:$M$1004,$D30,Lançamentos!$X$5:$X$1004,F$5,Lançamentos!$Y$5:$Y$1004,'BH (3)'!$C$16))</f>
        <v>x</v>
      </c>
      <c r="G30" s="82" t="str">
        <f>IF($D30="","x",COUNTIFS(Lançamentos!$M$5:$M$1004,$D30,Lançamentos!$X$5:$X$1004,G$5,Lançamentos!$Y$5:$Y$1004,'BH (3)'!$C$16))</f>
        <v>x</v>
      </c>
      <c r="H30" s="82" t="str">
        <f>IF($D30="","x",COUNTIFS(Lançamentos!$M$5:$M$1004,$D30,Lançamentos!$X$5:$X$1004,H$5,Lançamentos!$Y$5:$Y$1004,'BH (3)'!$C$16))</f>
        <v>x</v>
      </c>
      <c r="I30" s="82" t="str">
        <f>IF($D30="","x",COUNTIFS(Lançamentos!$M$5:$M$1004,$D30,Lançamentos!$X$5:$X$1004,I$5,Lançamentos!$Y$5:$Y$1004,'BH (3)'!$C$16))</f>
        <v>x</v>
      </c>
      <c r="J30" s="82" t="str">
        <f>IF($D30="","x",COUNTIFS(Lançamentos!$M$5:$M$1004,$D30,Lançamentos!$X$5:$X$1004,J$5,Lançamentos!$Y$5:$Y$1004,'BH (3)'!$C$16))</f>
        <v>x</v>
      </c>
      <c r="K30" s="82" t="str">
        <f>IF($D30="","x",COUNTIFS(Lançamentos!$M$5:$M$1004,$D30,Lançamentos!$X$5:$X$1004,K$5,Lançamentos!$Y$5:$Y$1004,'BH (3)'!$C$16))</f>
        <v>x</v>
      </c>
      <c r="L30" s="82" t="str">
        <f>IF($D30="","x",COUNTIFS(Lançamentos!$M$5:$M$1004,$D30,Lançamentos!$X$5:$X$1004,L$5,Lançamentos!$Y$5:$Y$1004,'BH (3)'!$C$16))</f>
        <v>x</v>
      </c>
      <c r="M30" s="82" t="str">
        <f>IF($D30="","x",COUNTIFS(Lançamentos!$M$5:$M$1004,$D30,Lançamentos!$X$5:$X$1004,M$5,Lançamentos!$Y$5:$Y$1004,'BH (3)'!$C$16))</f>
        <v>x</v>
      </c>
      <c r="N30" s="82" t="str">
        <f>IF($D30="","x",COUNTIFS(Lançamentos!$M$5:$M$1004,$D30,Lançamentos!$X$5:$X$1004,N$5,Lançamentos!$Y$5:$Y$1004,'BH (3)'!$C$16))</f>
        <v>x</v>
      </c>
      <c r="O30" s="82" t="str">
        <f>IF($D30="","x",COUNTIFS(Lançamentos!$M$5:$M$1004,$D30,Lançamentos!$X$5:$X$1004,O$5,Lançamentos!$Y$5:$Y$1004,'BH (3)'!$C$16))</f>
        <v>x</v>
      </c>
      <c r="P30" s="82" t="str">
        <f>IF($D30="","x",COUNTIFS(Lançamentos!$M$5:$M$1004,$D30,Lançamentos!$X$5:$X$1004,P$5,Lançamentos!$Y$5:$Y$1004,'BH (3)'!$C$16))</f>
        <v>x</v>
      </c>
      <c r="Q30" s="171" t="str">
        <f t="shared" si="1"/>
        <v/>
      </c>
    </row>
    <row r="31" spans="3:17" ht="45" customHeight="1" x14ac:dyDescent="0.25">
      <c r="C31" s="81" t="str">
        <f t="shared" si="0"/>
        <v/>
      </c>
      <c r="D31" s="170" t="str">
        <f>IF(Par!D29="","",Par!D29)</f>
        <v/>
      </c>
      <c r="E31" s="82" t="str">
        <f>IF($D31="","x",COUNTIFS(Lançamentos!$M$5:$M$1004,$D31,Lançamentos!$X$5:$X$1004,E$5,Lançamentos!$Y$5:$Y$1004,'BH (3)'!$C$16))</f>
        <v>x</v>
      </c>
      <c r="F31" s="82" t="str">
        <f>IF($D31="","x",COUNTIFS(Lançamentos!$M$5:$M$1004,$D31,Lançamentos!$X$5:$X$1004,F$5,Lançamentos!$Y$5:$Y$1004,'BH (3)'!$C$16))</f>
        <v>x</v>
      </c>
      <c r="G31" s="82" t="str">
        <f>IF($D31="","x",COUNTIFS(Lançamentos!$M$5:$M$1004,$D31,Lançamentos!$X$5:$X$1004,G$5,Lançamentos!$Y$5:$Y$1004,'BH (3)'!$C$16))</f>
        <v>x</v>
      </c>
      <c r="H31" s="82" t="str">
        <f>IF($D31="","x",COUNTIFS(Lançamentos!$M$5:$M$1004,$D31,Lançamentos!$X$5:$X$1004,H$5,Lançamentos!$Y$5:$Y$1004,'BH (3)'!$C$16))</f>
        <v>x</v>
      </c>
      <c r="I31" s="82" t="str">
        <f>IF($D31="","x",COUNTIFS(Lançamentos!$M$5:$M$1004,$D31,Lançamentos!$X$5:$X$1004,I$5,Lançamentos!$Y$5:$Y$1004,'BH (3)'!$C$16))</f>
        <v>x</v>
      </c>
      <c r="J31" s="82" t="str">
        <f>IF($D31="","x",COUNTIFS(Lançamentos!$M$5:$M$1004,$D31,Lançamentos!$X$5:$X$1004,J$5,Lançamentos!$Y$5:$Y$1004,'BH (3)'!$C$16))</f>
        <v>x</v>
      </c>
      <c r="K31" s="82" t="str">
        <f>IF($D31="","x",COUNTIFS(Lançamentos!$M$5:$M$1004,$D31,Lançamentos!$X$5:$X$1004,K$5,Lançamentos!$Y$5:$Y$1004,'BH (3)'!$C$16))</f>
        <v>x</v>
      </c>
      <c r="L31" s="82" t="str">
        <f>IF($D31="","x",COUNTIFS(Lançamentos!$M$5:$M$1004,$D31,Lançamentos!$X$5:$X$1004,L$5,Lançamentos!$Y$5:$Y$1004,'BH (3)'!$C$16))</f>
        <v>x</v>
      </c>
      <c r="M31" s="82" t="str">
        <f>IF($D31="","x",COUNTIFS(Lançamentos!$M$5:$M$1004,$D31,Lançamentos!$X$5:$X$1004,M$5,Lançamentos!$Y$5:$Y$1004,'BH (3)'!$C$16))</f>
        <v>x</v>
      </c>
      <c r="N31" s="82" t="str">
        <f>IF($D31="","x",COUNTIFS(Lançamentos!$M$5:$M$1004,$D31,Lançamentos!$X$5:$X$1004,N$5,Lançamentos!$Y$5:$Y$1004,'BH (3)'!$C$16))</f>
        <v>x</v>
      </c>
      <c r="O31" s="82" t="str">
        <f>IF($D31="","x",COUNTIFS(Lançamentos!$M$5:$M$1004,$D31,Lançamentos!$X$5:$X$1004,O$5,Lançamentos!$Y$5:$Y$1004,'BH (3)'!$C$16))</f>
        <v>x</v>
      </c>
      <c r="P31" s="82" t="str">
        <f>IF($D31="","x",COUNTIFS(Lançamentos!$M$5:$M$1004,$D31,Lançamentos!$X$5:$X$1004,P$5,Lançamentos!$Y$5:$Y$1004,'BH (3)'!$C$16))</f>
        <v>x</v>
      </c>
      <c r="Q31" s="171" t="str">
        <f t="shared" si="1"/>
        <v/>
      </c>
    </row>
    <row r="32" spans="3:17" ht="45" customHeight="1" x14ac:dyDescent="0.25">
      <c r="C32" s="81" t="str">
        <f t="shared" si="0"/>
        <v/>
      </c>
      <c r="D32" s="170" t="str">
        <f>IF(Par!D30="","",Par!D30)</f>
        <v/>
      </c>
      <c r="E32" s="82" t="str">
        <f>IF($D32="","x",COUNTIFS(Lançamentos!$M$5:$M$1004,$D32,Lançamentos!$X$5:$X$1004,E$5,Lançamentos!$Y$5:$Y$1004,'BH (3)'!$C$16))</f>
        <v>x</v>
      </c>
      <c r="F32" s="82" t="str">
        <f>IF($D32="","x",COUNTIFS(Lançamentos!$M$5:$M$1004,$D32,Lançamentos!$X$5:$X$1004,F$5,Lançamentos!$Y$5:$Y$1004,'BH (3)'!$C$16))</f>
        <v>x</v>
      </c>
      <c r="G32" s="82" t="str">
        <f>IF($D32="","x",COUNTIFS(Lançamentos!$M$5:$M$1004,$D32,Lançamentos!$X$5:$X$1004,G$5,Lançamentos!$Y$5:$Y$1004,'BH (3)'!$C$16))</f>
        <v>x</v>
      </c>
      <c r="H32" s="82" t="str">
        <f>IF($D32="","x",COUNTIFS(Lançamentos!$M$5:$M$1004,$D32,Lançamentos!$X$5:$X$1004,H$5,Lançamentos!$Y$5:$Y$1004,'BH (3)'!$C$16))</f>
        <v>x</v>
      </c>
      <c r="I32" s="82" t="str">
        <f>IF($D32="","x",COUNTIFS(Lançamentos!$M$5:$M$1004,$D32,Lançamentos!$X$5:$X$1004,I$5,Lançamentos!$Y$5:$Y$1004,'BH (3)'!$C$16))</f>
        <v>x</v>
      </c>
      <c r="J32" s="82" t="str">
        <f>IF($D32="","x",COUNTIFS(Lançamentos!$M$5:$M$1004,$D32,Lançamentos!$X$5:$X$1004,J$5,Lançamentos!$Y$5:$Y$1004,'BH (3)'!$C$16))</f>
        <v>x</v>
      </c>
      <c r="K32" s="82" t="str">
        <f>IF($D32="","x",COUNTIFS(Lançamentos!$M$5:$M$1004,$D32,Lançamentos!$X$5:$X$1004,K$5,Lançamentos!$Y$5:$Y$1004,'BH (3)'!$C$16))</f>
        <v>x</v>
      </c>
      <c r="L32" s="82" t="str">
        <f>IF($D32="","x",COUNTIFS(Lançamentos!$M$5:$M$1004,$D32,Lançamentos!$X$5:$X$1004,L$5,Lançamentos!$Y$5:$Y$1004,'BH (3)'!$C$16))</f>
        <v>x</v>
      </c>
      <c r="M32" s="82" t="str">
        <f>IF($D32="","x",COUNTIFS(Lançamentos!$M$5:$M$1004,$D32,Lançamentos!$X$5:$X$1004,M$5,Lançamentos!$Y$5:$Y$1004,'BH (3)'!$C$16))</f>
        <v>x</v>
      </c>
      <c r="N32" s="82" t="str">
        <f>IF($D32="","x",COUNTIFS(Lançamentos!$M$5:$M$1004,$D32,Lançamentos!$X$5:$X$1004,N$5,Lançamentos!$Y$5:$Y$1004,'BH (3)'!$C$16))</f>
        <v>x</v>
      </c>
      <c r="O32" s="82" t="str">
        <f>IF($D32="","x",COUNTIFS(Lançamentos!$M$5:$M$1004,$D32,Lançamentos!$X$5:$X$1004,O$5,Lançamentos!$Y$5:$Y$1004,'BH (3)'!$C$16))</f>
        <v>x</v>
      </c>
      <c r="P32" s="82" t="str">
        <f>IF($D32="","x",COUNTIFS(Lançamentos!$M$5:$M$1004,$D32,Lançamentos!$X$5:$X$1004,P$5,Lançamentos!$Y$5:$Y$1004,'BH (3)'!$C$16))</f>
        <v>x</v>
      </c>
      <c r="Q32" s="171" t="str">
        <f t="shared" si="1"/>
        <v/>
      </c>
    </row>
    <row r="33" spans="3:17" ht="45" customHeight="1" x14ac:dyDescent="0.25">
      <c r="C33" s="81" t="str">
        <f t="shared" si="0"/>
        <v/>
      </c>
      <c r="D33" s="170" t="str">
        <f>IF(Par!D31="","",Par!D31)</f>
        <v/>
      </c>
      <c r="E33" s="82" t="str">
        <f>IF($D33="","x",COUNTIFS(Lançamentos!$M$5:$M$1004,$D33,Lançamentos!$X$5:$X$1004,E$5,Lançamentos!$Y$5:$Y$1004,'BH (3)'!$C$16))</f>
        <v>x</v>
      </c>
      <c r="F33" s="82" t="str">
        <f>IF($D33="","x",COUNTIFS(Lançamentos!$M$5:$M$1004,$D33,Lançamentos!$X$5:$X$1004,F$5,Lançamentos!$Y$5:$Y$1004,'BH (3)'!$C$16))</f>
        <v>x</v>
      </c>
      <c r="G33" s="82" t="str">
        <f>IF($D33="","x",COUNTIFS(Lançamentos!$M$5:$M$1004,$D33,Lançamentos!$X$5:$X$1004,G$5,Lançamentos!$Y$5:$Y$1004,'BH (3)'!$C$16))</f>
        <v>x</v>
      </c>
      <c r="H33" s="82" t="str">
        <f>IF($D33="","x",COUNTIFS(Lançamentos!$M$5:$M$1004,$D33,Lançamentos!$X$5:$X$1004,H$5,Lançamentos!$Y$5:$Y$1004,'BH (3)'!$C$16))</f>
        <v>x</v>
      </c>
      <c r="I33" s="82" t="str">
        <f>IF($D33="","x",COUNTIFS(Lançamentos!$M$5:$M$1004,$D33,Lançamentos!$X$5:$X$1004,I$5,Lançamentos!$Y$5:$Y$1004,'BH (3)'!$C$16))</f>
        <v>x</v>
      </c>
      <c r="J33" s="82" t="str">
        <f>IF($D33="","x",COUNTIFS(Lançamentos!$M$5:$M$1004,$D33,Lançamentos!$X$5:$X$1004,J$5,Lançamentos!$Y$5:$Y$1004,'BH (3)'!$C$16))</f>
        <v>x</v>
      </c>
      <c r="K33" s="82" t="str">
        <f>IF($D33="","x",COUNTIFS(Lançamentos!$M$5:$M$1004,$D33,Lançamentos!$X$5:$X$1004,K$5,Lançamentos!$Y$5:$Y$1004,'BH (3)'!$C$16))</f>
        <v>x</v>
      </c>
      <c r="L33" s="82" t="str">
        <f>IF($D33="","x",COUNTIFS(Lançamentos!$M$5:$M$1004,$D33,Lançamentos!$X$5:$X$1004,L$5,Lançamentos!$Y$5:$Y$1004,'BH (3)'!$C$16))</f>
        <v>x</v>
      </c>
      <c r="M33" s="82" t="str">
        <f>IF($D33="","x",COUNTIFS(Lançamentos!$M$5:$M$1004,$D33,Lançamentos!$X$5:$X$1004,M$5,Lançamentos!$Y$5:$Y$1004,'BH (3)'!$C$16))</f>
        <v>x</v>
      </c>
      <c r="N33" s="82" t="str">
        <f>IF($D33="","x",COUNTIFS(Lançamentos!$M$5:$M$1004,$D33,Lançamentos!$X$5:$X$1004,N$5,Lançamentos!$Y$5:$Y$1004,'BH (3)'!$C$16))</f>
        <v>x</v>
      </c>
      <c r="O33" s="82" t="str">
        <f>IF($D33="","x",COUNTIFS(Lançamentos!$M$5:$M$1004,$D33,Lançamentos!$X$5:$X$1004,O$5,Lançamentos!$Y$5:$Y$1004,'BH (3)'!$C$16))</f>
        <v>x</v>
      </c>
      <c r="P33" s="82" t="str">
        <f>IF($D33="","x",COUNTIFS(Lançamentos!$M$5:$M$1004,$D33,Lançamentos!$X$5:$X$1004,P$5,Lançamentos!$Y$5:$Y$1004,'BH (3)'!$C$16))</f>
        <v>x</v>
      </c>
      <c r="Q33" s="171" t="str">
        <f t="shared" si="1"/>
        <v/>
      </c>
    </row>
    <row r="34" spans="3:17" ht="45" customHeight="1" x14ac:dyDescent="0.25">
      <c r="C34" s="81" t="str">
        <f t="shared" si="0"/>
        <v/>
      </c>
      <c r="D34" s="170" t="str">
        <f>IF(Par!D32="","",Par!D32)</f>
        <v/>
      </c>
      <c r="E34" s="82" t="str">
        <f>IF($D34="","x",COUNTIFS(Lançamentos!$M$5:$M$1004,$D34,Lançamentos!$X$5:$X$1004,E$5,Lançamentos!$Y$5:$Y$1004,'BH (3)'!$C$16))</f>
        <v>x</v>
      </c>
      <c r="F34" s="82" t="str">
        <f>IF($D34="","x",COUNTIFS(Lançamentos!$M$5:$M$1004,$D34,Lançamentos!$X$5:$X$1004,F$5,Lançamentos!$Y$5:$Y$1004,'BH (3)'!$C$16))</f>
        <v>x</v>
      </c>
      <c r="G34" s="82" t="str">
        <f>IF($D34="","x",COUNTIFS(Lançamentos!$M$5:$M$1004,$D34,Lançamentos!$X$5:$X$1004,G$5,Lançamentos!$Y$5:$Y$1004,'BH (3)'!$C$16))</f>
        <v>x</v>
      </c>
      <c r="H34" s="82" t="str">
        <f>IF($D34="","x",COUNTIFS(Lançamentos!$M$5:$M$1004,$D34,Lançamentos!$X$5:$X$1004,H$5,Lançamentos!$Y$5:$Y$1004,'BH (3)'!$C$16))</f>
        <v>x</v>
      </c>
      <c r="I34" s="82" t="str">
        <f>IF($D34="","x",COUNTIFS(Lançamentos!$M$5:$M$1004,$D34,Lançamentos!$X$5:$X$1004,I$5,Lançamentos!$Y$5:$Y$1004,'BH (3)'!$C$16))</f>
        <v>x</v>
      </c>
      <c r="J34" s="82" t="str">
        <f>IF($D34="","x",COUNTIFS(Lançamentos!$M$5:$M$1004,$D34,Lançamentos!$X$5:$X$1004,J$5,Lançamentos!$Y$5:$Y$1004,'BH (3)'!$C$16))</f>
        <v>x</v>
      </c>
      <c r="K34" s="82" t="str">
        <f>IF($D34="","x",COUNTIFS(Lançamentos!$M$5:$M$1004,$D34,Lançamentos!$X$5:$X$1004,K$5,Lançamentos!$Y$5:$Y$1004,'BH (3)'!$C$16))</f>
        <v>x</v>
      </c>
      <c r="L34" s="82" t="str">
        <f>IF($D34="","x",COUNTIFS(Lançamentos!$M$5:$M$1004,$D34,Lançamentos!$X$5:$X$1004,L$5,Lançamentos!$Y$5:$Y$1004,'BH (3)'!$C$16))</f>
        <v>x</v>
      </c>
      <c r="M34" s="82" t="str">
        <f>IF($D34="","x",COUNTIFS(Lançamentos!$M$5:$M$1004,$D34,Lançamentos!$X$5:$X$1004,M$5,Lançamentos!$Y$5:$Y$1004,'BH (3)'!$C$16))</f>
        <v>x</v>
      </c>
      <c r="N34" s="82" t="str">
        <f>IF($D34="","x",COUNTIFS(Lançamentos!$M$5:$M$1004,$D34,Lançamentos!$X$5:$X$1004,N$5,Lançamentos!$Y$5:$Y$1004,'BH (3)'!$C$16))</f>
        <v>x</v>
      </c>
      <c r="O34" s="82" t="str">
        <f>IF($D34="","x",COUNTIFS(Lançamentos!$M$5:$M$1004,$D34,Lançamentos!$X$5:$X$1004,O$5,Lançamentos!$Y$5:$Y$1004,'BH (3)'!$C$16))</f>
        <v>x</v>
      </c>
      <c r="P34" s="82" t="str">
        <f>IF($D34="","x",COUNTIFS(Lançamentos!$M$5:$M$1004,$D34,Lançamentos!$X$5:$X$1004,P$5,Lançamentos!$Y$5:$Y$1004,'BH (3)'!$C$16))</f>
        <v>x</v>
      </c>
      <c r="Q34" s="171" t="str">
        <f t="shared" si="1"/>
        <v/>
      </c>
    </row>
    <row r="35" spans="3:17" ht="45" customHeight="1" x14ac:dyDescent="0.25">
      <c r="C35" s="81" t="str">
        <f t="shared" si="0"/>
        <v/>
      </c>
      <c r="D35" s="170" t="str">
        <f>IF(Par!D33="","",Par!D33)</f>
        <v/>
      </c>
      <c r="E35" s="82" t="str">
        <f>IF($D35="","x",COUNTIFS(Lançamentos!$M$5:$M$1004,$D35,Lançamentos!$X$5:$X$1004,E$5,Lançamentos!$Y$5:$Y$1004,'BH (3)'!$C$16))</f>
        <v>x</v>
      </c>
      <c r="F35" s="82" t="str">
        <f>IF($D35="","x",COUNTIFS(Lançamentos!$M$5:$M$1004,$D35,Lançamentos!$X$5:$X$1004,F$5,Lançamentos!$Y$5:$Y$1004,'BH (3)'!$C$16))</f>
        <v>x</v>
      </c>
      <c r="G35" s="82" t="str">
        <f>IF($D35="","x",COUNTIFS(Lançamentos!$M$5:$M$1004,$D35,Lançamentos!$X$5:$X$1004,G$5,Lançamentos!$Y$5:$Y$1004,'BH (3)'!$C$16))</f>
        <v>x</v>
      </c>
      <c r="H35" s="82" t="str">
        <f>IF($D35="","x",COUNTIFS(Lançamentos!$M$5:$M$1004,$D35,Lançamentos!$X$5:$X$1004,H$5,Lançamentos!$Y$5:$Y$1004,'BH (3)'!$C$16))</f>
        <v>x</v>
      </c>
      <c r="I35" s="82" t="str">
        <f>IF($D35="","x",COUNTIFS(Lançamentos!$M$5:$M$1004,$D35,Lançamentos!$X$5:$X$1004,I$5,Lançamentos!$Y$5:$Y$1004,'BH (3)'!$C$16))</f>
        <v>x</v>
      </c>
      <c r="J35" s="82" t="str">
        <f>IF($D35="","x",COUNTIFS(Lançamentos!$M$5:$M$1004,$D35,Lançamentos!$X$5:$X$1004,J$5,Lançamentos!$Y$5:$Y$1004,'BH (3)'!$C$16))</f>
        <v>x</v>
      </c>
      <c r="K35" s="82" t="str">
        <f>IF($D35="","x",COUNTIFS(Lançamentos!$M$5:$M$1004,$D35,Lançamentos!$X$5:$X$1004,K$5,Lançamentos!$Y$5:$Y$1004,'BH (3)'!$C$16))</f>
        <v>x</v>
      </c>
      <c r="L35" s="82" t="str">
        <f>IF($D35="","x",COUNTIFS(Lançamentos!$M$5:$M$1004,$D35,Lançamentos!$X$5:$X$1004,L$5,Lançamentos!$Y$5:$Y$1004,'BH (3)'!$C$16))</f>
        <v>x</v>
      </c>
      <c r="M35" s="82" t="str">
        <f>IF($D35="","x",COUNTIFS(Lançamentos!$M$5:$M$1004,$D35,Lançamentos!$X$5:$X$1004,M$5,Lançamentos!$Y$5:$Y$1004,'BH (3)'!$C$16))</f>
        <v>x</v>
      </c>
      <c r="N35" s="82" t="str">
        <f>IF($D35="","x",COUNTIFS(Lançamentos!$M$5:$M$1004,$D35,Lançamentos!$X$5:$X$1004,N$5,Lançamentos!$Y$5:$Y$1004,'BH (3)'!$C$16))</f>
        <v>x</v>
      </c>
      <c r="O35" s="82" t="str">
        <f>IF($D35="","x",COUNTIFS(Lançamentos!$M$5:$M$1004,$D35,Lançamentos!$X$5:$X$1004,O$5,Lançamentos!$Y$5:$Y$1004,'BH (3)'!$C$16))</f>
        <v>x</v>
      </c>
      <c r="P35" s="82" t="str">
        <f>IF($D35="","x",COUNTIFS(Lançamentos!$M$5:$M$1004,$D35,Lançamentos!$X$5:$X$1004,P$5,Lançamentos!$Y$5:$Y$1004,'BH (3)'!$C$16))</f>
        <v>x</v>
      </c>
      <c r="Q35" s="171" t="str">
        <f t="shared" si="1"/>
        <v/>
      </c>
    </row>
    <row r="36" spans="3:17" ht="45" customHeight="1" x14ac:dyDescent="0.25">
      <c r="C36" s="81" t="str">
        <f t="shared" si="0"/>
        <v/>
      </c>
      <c r="D36" s="170" t="str">
        <f>IF(Par!D34="","",Par!D34)</f>
        <v/>
      </c>
      <c r="E36" s="82" t="str">
        <f>IF($D36="","x",COUNTIFS(Lançamentos!$M$5:$M$1004,$D36,Lançamentos!$X$5:$X$1004,E$5,Lançamentos!$Y$5:$Y$1004,'BH (3)'!$C$16))</f>
        <v>x</v>
      </c>
      <c r="F36" s="82" t="str">
        <f>IF($D36="","x",COUNTIFS(Lançamentos!$M$5:$M$1004,$D36,Lançamentos!$X$5:$X$1004,F$5,Lançamentos!$Y$5:$Y$1004,'BH (3)'!$C$16))</f>
        <v>x</v>
      </c>
      <c r="G36" s="82" t="str">
        <f>IF($D36="","x",COUNTIFS(Lançamentos!$M$5:$M$1004,$D36,Lançamentos!$X$5:$X$1004,G$5,Lançamentos!$Y$5:$Y$1004,'BH (3)'!$C$16))</f>
        <v>x</v>
      </c>
      <c r="H36" s="82" t="str">
        <f>IF($D36="","x",COUNTIFS(Lançamentos!$M$5:$M$1004,$D36,Lançamentos!$X$5:$X$1004,H$5,Lançamentos!$Y$5:$Y$1004,'BH (3)'!$C$16))</f>
        <v>x</v>
      </c>
      <c r="I36" s="82" t="str">
        <f>IF($D36="","x",COUNTIFS(Lançamentos!$M$5:$M$1004,$D36,Lançamentos!$X$5:$X$1004,I$5,Lançamentos!$Y$5:$Y$1004,'BH (3)'!$C$16))</f>
        <v>x</v>
      </c>
      <c r="J36" s="82" t="str">
        <f>IF($D36="","x",COUNTIFS(Lançamentos!$M$5:$M$1004,$D36,Lançamentos!$X$5:$X$1004,J$5,Lançamentos!$Y$5:$Y$1004,'BH (3)'!$C$16))</f>
        <v>x</v>
      </c>
      <c r="K36" s="82" t="str">
        <f>IF($D36="","x",COUNTIFS(Lançamentos!$M$5:$M$1004,$D36,Lançamentos!$X$5:$X$1004,K$5,Lançamentos!$Y$5:$Y$1004,'BH (3)'!$C$16))</f>
        <v>x</v>
      </c>
      <c r="L36" s="82" t="str">
        <f>IF($D36="","x",COUNTIFS(Lançamentos!$M$5:$M$1004,$D36,Lançamentos!$X$5:$X$1004,L$5,Lançamentos!$Y$5:$Y$1004,'BH (3)'!$C$16))</f>
        <v>x</v>
      </c>
      <c r="M36" s="82" t="str">
        <f>IF($D36="","x",COUNTIFS(Lançamentos!$M$5:$M$1004,$D36,Lançamentos!$X$5:$X$1004,M$5,Lançamentos!$Y$5:$Y$1004,'BH (3)'!$C$16))</f>
        <v>x</v>
      </c>
      <c r="N36" s="82" t="str">
        <f>IF($D36="","x",COUNTIFS(Lançamentos!$M$5:$M$1004,$D36,Lançamentos!$X$5:$X$1004,N$5,Lançamentos!$Y$5:$Y$1004,'BH (3)'!$C$16))</f>
        <v>x</v>
      </c>
      <c r="O36" s="82" t="str">
        <f>IF($D36="","x",COUNTIFS(Lançamentos!$M$5:$M$1004,$D36,Lançamentos!$X$5:$X$1004,O$5,Lançamentos!$Y$5:$Y$1004,'BH (3)'!$C$16))</f>
        <v>x</v>
      </c>
      <c r="P36" s="82" t="str">
        <f>IF($D36="","x",COUNTIFS(Lançamentos!$M$5:$M$1004,$D36,Lançamentos!$X$5:$X$1004,P$5,Lançamentos!$Y$5:$Y$1004,'BH (3)'!$C$16))</f>
        <v>x</v>
      </c>
      <c r="Q36" s="171" t="str">
        <f t="shared" si="1"/>
        <v/>
      </c>
    </row>
    <row r="37" spans="3:17" ht="45" customHeight="1" x14ac:dyDescent="0.25">
      <c r="C37" s="81" t="str">
        <f t="shared" si="0"/>
        <v/>
      </c>
      <c r="D37" s="170" t="str">
        <f>IF(Par!D35="","",Par!D35)</f>
        <v/>
      </c>
      <c r="E37" s="82" t="str">
        <f>IF($D37="","x",COUNTIFS(Lançamentos!$M$5:$M$1004,$D37,Lançamentos!$X$5:$X$1004,E$5,Lançamentos!$Y$5:$Y$1004,'BH (3)'!$C$16))</f>
        <v>x</v>
      </c>
      <c r="F37" s="82" t="str">
        <f>IF($D37="","x",COUNTIFS(Lançamentos!$M$5:$M$1004,$D37,Lançamentos!$X$5:$X$1004,F$5,Lançamentos!$Y$5:$Y$1004,'BH (3)'!$C$16))</f>
        <v>x</v>
      </c>
      <c r="G37" s="82" t="str">
        <f>IF($D37="","x",COUNTIFS(Lançamentos!$M$5:$M$1004,$D37,Lançamentos!$X$5:$X$1004,G$5,Lançamentos!$Y$5:$Y$1004,'BH (3)'!$C$16))</f>
        <v>x</v>
      </c>
      <c r="H37" s="82" t="str">
        <f>IF($D37="","x",COUNTIFS(Lançamentos!$M$5:$M$1004,$D37,Lançamentos!$X$5:$X$1004,H$5,Lançamentos!$Y$5:$Y$1004,'BH (3)'!$C$16))</f>
        <v>x</v>
      </c>
      <c r="I37" s="82" t="str">
        <f>IF($D37="","x",COUNTIFS(Lançamentos!$M$5:$M$1004,$D37,Lançamentos!$X$5:$X$1004,I$5,Lançamentos!$Y$5:$Y$1004,'BH (3)'!$C$16))</f>
        <v>x</v>
      </c>
      <c r="J37" s="82" t="str">
        <f>IF($D37="","x",COUNTIFS(Lançamentos!$M$5:$M$1004,$D37,Lançamentos!$X$5:$X$1004,J$5,Lançamentos!$Y$5:$Y$1004,'BH (3)'!$C$16))</f>
        <v>x</v>
      </c>
      <c r="K37" s="82" t="str">
        <f>IF($D37="","x",COUNTIFS(Lançamentos!$M$5:$M$1004,$D37,Lançamentos!$X$5:$X$1004,K$5,Lançamentos!$Y$5:$Y$1004,'BH (3)'!$C$16))</f>
        <v>x</v>
      </c>
      <c r="L37" s="82" t="str">
        <f>IF($D37="","x",COUNTIFS(Lançamentos!$M$5:$M$1004,$D37,Lançamentos!$X$5:$X$1004,L$5,Lançamentos!$Y$5:$Y$1004,'BH (3)'!$C$16))</f>
        <v>x</v>
      </c>
      <c r="M37" s="82" t="str">
        <f>IF($D37="","x",COUNTIFS(Lançamentos!$M$5:$M$1004,$D37,Lançamentos!$X$5:$X$1004,M$5,Lançamentos!$Y$5:$Y$1004,'BH (3)'!$C$16))</f>
        <v>x</v>
      </c>
      <c r="N37" s="82" t="str">
        <f>IF($D37="","x",COUNTIFS(Lançamentos!$M$5:$M$1004,$D37,Lançamentos!$X$5:$X$1004,N$5,Lançamentos!$Y$5:$Y$1004,'BH (3)'!$C$16))</f>
        <v>x</v>
      </c>
      <c r="O37" s="82" t="str">
        <f>IF($D37="","x",COUNTIFS(Lançamentos!$M$5:$M$1004,$D37,Lançamentos!$X$5:$X$1004,O$5,Lançamentos!$Y$5:$Y$1004,'BH (3)'!$C$16))</f>
        <v>x</v>
      </c>
      <c r="P37" s="82" t="str">
        <f>IF($D37="","x",COUNTIFS(Lançamentos!$M$5:$M$1004,$D37,Lançamentos!$X$5:$X$1004,P$5,Lançamentos!$Y$5:$Y$1004,'BH (3)'!$C$16))</f>
        <v>x</v>
      </c>
      <c r="Q37" s="171" t="str">
        <f t="shared" si="1"/>
        <v/>
      </c>
    </row>
    <row r="38" spans="3:17" ht="45" customHeight="1" x14ac:dyDescent="0.25">
      <c r="C38" s="81" t="str">
        <f t="shared" si="0"/>
        <v/>
      </c>
      <c r="D38" s="170" t="str">
        <f>IF(Par!D36="","",Par!D36)</f>
        <v/>
      </c>
      <c r="E38" s="82" t="str">
        <f>IF($D38="","x",COUNTIFS(Lançamentos!$M$5:$M$1004,$D38,Lançamentos!$X$5:$X$1004,E$5,Lançamentos!$Y$5:$Y$1004,'BH (3)'!$C$16))</f>
        <v>x</v>
      </c>
      <c r="F38" s="82" t="str">
        <f>IF($D38="","x",COUNTIFS(Lançamentos!$M$5:$M$1004,$D38,Lançamentos!$X$5:$X$1004,F$5,Lançamentos!$Y$5:$Y$1004,'BH (3)'!$C$16))</f>
        <v>x</v>
      </c>
      <c r="G38" s="82" t="str">
        <f>IF($D38="","x",COUNTIFS(Lançamentos!$M$5:$M$1004,$D38,Lançamentos!$X$5:$X$1004,G$5,Lançamentos!$Y$5:$Y$1004,'BH (3)'!$C$16))</f>
        <v>x</v>
      </c>
      <c r="H38" s="82" t="str">
        <f>IF($D38="","x",COUNTIFS(Lançamentos!$M$5:$M$1004,$D38,Lançamentos!$X$5:$X$1004,H$5,Lançamentos!$Y$5:$Y$1004,'BH (3)'!$C$16))</f>
        <v>x</v>
      </c>
      <c r="I38" s="82" t="str">
        <f>IF($D38="","x",COUNTIFS(Lançamentos!$M$5:$M$1004,$D38,Lançamentos!$X$5:$X$1004,I$5,Lançamentos!$Y$5:$Y$1004,'BH (3)'!$C$16))</f>
        <v>x</v>
      </c>
      <c r="J38" s="82" t="str">
        <f>IF($D38="","x",COUNTIFS(Lançamentos!$M$5:$M$1004,$D38,Lançamentos!$X$5:$X$1004,J$5,Lançamentos!$Y$5:$Y$1004,'BH (3)'!$C$16))</f>
        <v>x</v>
      </c>
      <c r="K38" s="82" t="str">
        <f>IF($D38="","x",COUNTIFS(Lançamentos!$M$5:$M$1004,$D38,Lançamentos!$X$5:$X$1004,K$5,Lançamentos!$Y$5:$Y$1004,'BH (3)'!$C$16))</f>
        <v>x</v>
      </c>
      <c r="L38" s="82" t="str">
        <f>IF($D38="","x",COUNTIFS(Lançamentos!$M$5:$M$1004,$D38,Lançamentos!$X$5:$X$1004,L$5,Lançamentos!$Y$5:$Y$1004,'BH (3)'!$C$16))</f>
        <v>x</v>
      </c>
      <c r="M38" s="82" t="str">
        <f>IF($D38="","x",COUNTIFS(Lançamentos!$M$5:$M$1004,$D38,Lançamentos!$X$5:$X$1004,M$5,Lançamentos!$Y$5:$Y$1004,'BH (3)'!$C$16))</f>
        <v>x</v>
      </c>
      <c r="N38" s="82" t="str">
        <f>IF($D38="","x",COUNTIFS(Lançamentos!$M$5:$M$1004,$D38,Lançamentos!$X$5:$X$1004,N$5,Lançamentos!$Y$5:$Y$1004,'BH (3)'!$C$16))</f>
        <v>x</v>
      </c>
      <c r="O38" s="82" t="str">
        <f>IF($D38="","x",COUNTIFS(Lançamentos!$M$5:$M$1004,$D38,Lançamentos!$X$5:$X$1004,O$5,Lançamentos!$Y$5:$Y$1004,'BH (3)'!$C$16))</f>
        <v>x</v>
      </c>
      <c r="P38" s="82" t="str">
        <f>IF($D38="","x",COUNTIFS(Lançamentos!$M$5:$M$1004,$D38,Lançamentos!$X$5:$X$1004,P$5,Lançamentos!$Y$5:$Y$1004,'BH (3)'!$C$16))</f>
        <v>x</v>
      </c>
      <c r="Q38" s="171" t="str">
        <f t="shared" si="1"/>
        <v/>
      </c>
    </row>
    <row r="39" spans="3:17" ht="45" customHeight="1" x14ac:dyDescent="0.25">
      <c r="C39" s="81" t="str">
        <f t="shared" si="0"/>
        <v/>
      </c>
      <c r="D39" s="170" t="str">
        <f>IF(Par!D37="","",Par!D37)</f>
        <v/>
      </c>
      <c r="E39" s="82" t="str">
        <f>IF($D39="","x",COUNTIFS(Lançamentos!$M$5:$M$1004,$D39,Lançamentos!$X$5:$X$1004,E$5,Lançamentos!$Y$5:$Y$1004,'BH (3)'!$C$16))</f>
        <v>x</v>
      </c>
      <c r="F39" s="82" t="str">
        <f>IF($D39="","x",COUNTIFS(Lançamentos!$M$5:$M$1004,$D39,Lançamentos!$X$5:$X$1004,F$5,Lançamentos!$Y$5:$Y$1004,'BH (3)'!$C$16))</f>
        <v>x</v>
      </c>
      <c r="G39" s="82" t="str">
        <f>IF($D39="","x",COUNTIFS(Lançamentos!$M$5:$M$1004,$D39,Lançamentos!$X$5:$X$1004,G$5,Lançamentos!$Y$5:$Y$1004,'BH (3)'!$C$16))</f>
        <v>x</v>
      </c>
      <c r="H39" s="82" t="str">
        <f>IF($D39="","x",COUNTIFS(Lançamentos!$M$5:$M$1004,$D39,Lançamentos!$X$5:$X$1004,H$5,Lançamentos!$Y$5:$Y$1004,'BH (3)'!$C$16))</f>
        <v>x</v>
      </c>
      <c r="I39" s="82" t="str">
        <f>IF($D39="","x",COUNTIFS(Lançamentos!$M$5:$M$1004,$D39,Lançamentos!$X$5:$X$1004,I$5,Lançamentos!$Y$5:$Y$1004,'BH (3)'!$C$16))</f>
        <v>x</v>
      </c>
      <c r="J39" s="82" t="str">
        <f>IF($D39="","x",COUNTIFS(Lançamentos!$M$5:$M$1004,$D39,Lançamentos!$X$5:$X$1004,J$5,Lançamentos!$Y$5:$Y$1004,'BH (3)'!$C$16))</f>
        <v>x</v>
      </c>
      <c r="K39" s="82" t="str">
        <f>IF($D39="","x",COUNTIFS(Lançamentos!$M$5:$M$1004,$D39,Lançamentos!$X$5:$X$1004,K$5,Lançamentos!$Y$5:$Y$1004,'BH (3)'!$C$16))</f>
        <v>x</v>
      </c>
      <c r="L39" s="82" t="str">
        <f>IF($D39="","x",COUNTIFS(Lançamentos!$M$5:$M$1004,$D39,Lançamentos!$X$5:$X$1004,L$5,Lançamentos!$Y$5:$Y$1004,'BH (3)'!$C$16))</f>
        <v>x</v>
      </c>
      <c r="M39" s="82" t="str">
        <f>IF($D39="","x",COUNTIFS(Lançamentos!$M$5:$M$1004,$D39,Lançamentos!$X$5:$X$1004,M$5,Lançamentos!$Y$5:$Y$1004,'BH (3)'!$C$16))</f>
        <v>x</v>
      </c>
      <c r="N39" s="82" t="str">
        <f>IF($D39="","x",COUNTIFS(Lançamentos!$M$5:$M$1004,$D39,Lançamentos!$X$5:$X$1004,N$5,Lançamentos!$Y$5:$Y$1004,'BH (3)'!$C$16))</f>
        <v>x</v>
      </c>
      <c r="O39" s="82" t="str">
        <f>IF($D39="","x",COUNTIFS(Lançamentos!$M$5:$M$1004,$D39,Lançamentos!$X$5:$X$1004,O$5,Lançamentos!$Y$5:$Y$1004,'BH (3)'!$C$16))</f>
        <v>x</v>
      </c>
      <c r="P39" s="82" t="str">
        <f>IF($D39="","x",COUNTIFS(Lançamentos!$M$5:$M$1004,$D39,Lançamentos!$X$5:$X$1004,P$5,Lançamentos!$Y$5:$Y$1004,'BH (3)'!$C$16))</f>
        <v>x</v>
      </c>
      <c r="Q39" s="171" t="str">
        <f t="shared" si="1"/>
        <v/>
      </c>
    </row>
    <row r="40" spans="3:17" ht="45" customHeight="1" x14ac:dyDescent="0.25">
      <c r="C40" s="81" t="str">
        <f t="shared" si="0"/>
        <v/>
      </c>
      <c r="D40" s="170" t="str">
        <f>IF(Par!D38="","",Par!D38)</f>
        <v/>
      </c>
      <c r="E40" s="82" t="str">
        <f>IF($D40="","x",COUNTIFS(Lançamentos!$M$5:$M$1004,$D40,Lançamentos!$X$5:$X$1004,E$5,Lançamentos!$Y$5:$Y$1004,'BH (3)'!$C$16))</f>
        <v>x</v>
      </c>
      <c r="F40" s="82" t="str">
        <f>IF($D40="","x",COUNTIFS(Lançamentos!$M$5:$M$1004,$D40,Lançamentos!$X$5:$X$1004,F$5,Lançamentos!$Y$5:$Y$1004,'BH (3)'!$C$16))</f>
        <v>x</v>
      </c>
      <c r="G40" s="82" t="str">
        <f>IF($D40="","x",COUNTIFS(Lançamentos!$M$5:$M$1004,$D40,Lançamentos!$X$5:$X$1004,G$5,Lançamentos!$Y$5:$Y$1004,'BH (3)'!$C$16))</f>
        <v>x</v>
      </c>
      <c r="H40" s="82" t="str">
        <f>IF($D40="","x",COUNTIFS(Lançamentos!$M$5:$M$1004,$D40,Lançamentos!$X$5:$X$1004,H$5,Lançamentos!$Y$5:$Y$1004,'BH (3)'!$C$16))</f>
        <v>x</v>
      </c>
      <c r="I40" s="82" t="str">
        <f>IF($D40="","x",COUNTIFS(Lançamentos!$M$5:$M$1004,$D40,Lançamentos!$X$5:$X$1004,I$5,Lançamentos!$Y$5:$Y$1004,'BH (3)'!$C$16))</f>
        <v>x</v>
      </c>
      <c r="J40" s="82" t="str">
        <f>IF($D40="","x",COUNTIFS(Lançamentos!$M$5:$M$1004,$D40,Lançamentos!$X$5:$X$1004,J$5,Lançamentos!$Y$5:$Y$1004,'BH (3)'!$C$16))</f>
        <v>x</v>
      </c>
      <c r="K40" s="82" t="str">
        <f>IF($D40="","x",COUNTIFS(Lançamentos!$M$5:$M$1004,$D40,Lançamentos!$X$5:$X$1004,K$5,Lançamentos!$Y$5:$Y$1004,'BH (3)'!$C$16))</f>
        <v>x</v>
      </c>
      <c r="L40" s="82" t="str">
        <f>IF($D40="","x",COUNTIFS(Lançamentos!$M$5:$M$1004,$D40,Lançamentos!$X$5:$X$1004,L$5,Lançamentos!$Y$5:$Y$1004,'BH (3)'!$C$16))</f>
        <v>x</v>
      </c>
      <c r="M40" s="82" t="str">
        <f>IF($D40="","x",COUNTIFS(Lançamentos!$M$5:$M$1004,$D40,Lançamentos!$X$5:$X$1004,M$5,Lançamentos!$Y$5:$Y$1004,'BH (3)'!$C$16))</f>
        <v>x</v>
      </c>
      <c r="N40" s="82" t="str">
        <f>IF($D40="","x",COUNTIFS(Lançamentos!$M$5:$M$1004,$D40,Lançamentos!$X$5:$X$1004,N$5,Lançamentos!$Y$5:$Y$1004,'BH (3)'!$C$16))</f>
        <v>x</v>
      </c>
      <c r="O40" s="82" t="str">
        <f>IF($D40="","x",COUNTIFS(Lançamentos!$M$5:$M$1004,$D40,Lançamentos!$X$5:$X$1004,O$5,Lançamentos!$Y$5:$Y$1004,'BH (3)'!$C$16))</f>
        <v>x</v>
      </c>
      <c r="P40" s="82" t="str">
        <f>IF($D40="","x",COUNTIFS(Lançamentos!$M$5:$M$1004,$D40,Lançamentos!$X$5:$X$1004,P$5,Lançamentos!$Y$5:$Y$1004,'BH (3)'!$C$16))</f>
        <v>x</v>
      </c>
      <c r="Q40" s="171" t="str">
        <f t="shared" si="1"/>
        <v/>
      </c>
    </row>
    <row r="41" spans="3:17" ht="45" customHeight="1" x14ac:dyDescent="0.25">
      <c r="C41" s="81" t="str">
        <f t="shared" si="0"/>
        <v/>
      </c>
      <c r="D41" s="170" t="str">
        <f>IF(Par!D39="","",Par!D39)</f>
        <v/>
      </c>
      <c r="E41" s="82" t="str">
        <f>IF($D41="","x",COUNTIFS(Lançamentos!$M$5:$M$1004,$D41,Lançamentos!$X$5:$X$1004,E$5,Lançamentos!$Y$5:$Y$1004,'BH (3)'!$C$16))</f>
        <v>x</v>
      </c>
      <c r="F41" s="82" t="str">
        <f>IF($D41="","x",COUNTIFS(Lançamentos!$M$5:$M$1004,$D41,Lançamentos!$X$5:$X$1004,F$5,Lançamentos!$Y$5:$Y$1004,'BH (3)'!$C$16))</f>
        <v>x</v>
      </c>
      <c r="G41" s="82" t="str">
        <f>IF($D41="","x",COUNTIFS(Lançamentos!$M$5:$M$1004,$D41,Lançamentos!$X$5:$X$1004,G$5,Lançamentos!$Y$5:$Y$1004,'BH (3)'!$C$16))</f>
        <v>x</v>
      </c>
      <c r="H41" s="82" t="str">
        <f>IF($D41="","x",COUNTIFS(Lançamentos!$M$5:$M$1004,$D41,Lançamentos!$X$5:$X$1004,H$5,Lançamentos!$Y$5:$Y$1004,'BH (3)'!$C$16))</f>
        <v>x</v>
      </c>
      <c r="I41" s="82" t="str">
        <f>IF($D41="","x",COUNTIFS(Lançamentos!$M$5:$M$1004,$D41,Lançamentos!$X$5:$X$1004,I$5,Lançamentos!$Y$5:$Y$1004,'BH (3)'!$C$16))</f>
        <v>x</v>
      </c>
      <c r="J41" s="82" t="str">
        <f>IF($D41="","x",COUNTIFS(Lançamentos!$M$5:$M$1004,$D41,Lançamentos!$X$5:$X$1004,J$5,Lançamentos!$Y$5:$Y$1004,'BH (3)'!$C$16))</f>
        <v>x</v>
      </c>
      <c r="K41" s="82" t="str">
        <f>IF($D41="","x",COUNTIFS(Lançamentos!$M$5:$M$1004,$D41,Lançamentos!$X$5:$X$1004,K$5,Lançamentos!$Y$5:$Y$1004,'BH (3)'!$C$16))</f>
        <v>x</v>
      </c>
      <c r="L41" s="82" t="str">
        <f>IF($D41="","x",COUNTIFS(Lançamentos!$M$5:$M$1004,$D41,Lançamentos!$X$5:$X$1004,L$5,Lançamentos!$Y$5:$Y$1004,'BH (3)'!$C$16))</f>
        <v>x</v>
      </c>
      <c r="M41" s="82" t="str">
        <f>IF($D41="","x",COUNTIFS(Lançamentos!$M$5:$M$1004,$D41,Lançamentos!$X$5:$X$1004,M$5,Lançamentos!$Y$5:$Y$1004,'BH (3)'!$C$16))</f>
        <v>x</v>
      </c>
      <c r="N41" s="82" t="str">
        <f>IF($D41="","x",COUNTIFS(Lançamentos!$M$5:$M$1004,$D41,Lançamentos!$X$5:$X$1004,N$5,Lançamentos!$Y$5:$Y$1004,'BH (3)'!$C$16))</f>
        <v>x</v>
      </c>
      <c r="O41" s="82" t="str">
        <f>IF($D41="","x",COUNTIFS(Lançamentos!$M$5:$M$1004,$D41,Lançamentos!$X$5:$X$1004,O$5,Lançamentos!$Y$5:$Y$1004,'BH (3)'!$C$16))</f>
        <v>x</v>
      </c>
      <c r="P41" s="82" t="str">
        <f>IF($D41="","x",COUNTIFS(Lançamentos!$M$5:$M$1004,$D41,Lançamentos!$X$5:$X$1004,P$5,Lançamentos!$Y$5:$Y$1004,'BH (3)'!$C$16))</f>
        <v>x</v>
      </c>
      <c r="Q41" s="171" t="str">
        <f t="shared" si="1"/>
        <v/>
      </c>
    </row>
    <row r="42" spans="3:17" ht="45" customHeight="1" x14ac:dyDescent="0.25">
      <c r="C42" s="81" t="str">
        <f t="shared" si="0"/>
        <v/>
      </c>
      <c r="D42" s="170" t="str">
        <f>IF(Par!D40="","",Par!D40)</f>
        <v/>
      </c>
      <c r="E42" s="82" t="str">
        <f>IF($D42="","x",COUNTIFS(Lançamentos!$M$5:$M$1004,$D42,Lançamentos!$X$5:$X$1004,E$5,Lançamentos!$Y$5:$Y$1004,'BH (3)'!$C$16))</f>
        <v>x</v>
      </c>
      <c r="F42" s="82" t="str">
        <f>IF($D42="","x",COUNTIFS(Lançamentos!$M$5:$M$1004,$D42,Lançamentos!$X$5:$X$1004,F$5,Lançamentos!$Y$5:$Y$1004,'BH (3)'!$C$16))</f>
        <v>x</v>
      </c>
      <c r="G42" s="82" t="str">
        <f>IF($D42="","x",COUNTIFS(Lançamentos!$M$5:$M$1004,$D42,Lançamentos!$X$5:$X$1004,G$5,Lançamentos!$Y$5:$Y$1004,'BH (3)'!$C$16))</f>
        <v>x</v>
      </c>
      <c r="H42" s="82" t="str">
        <f>IF($D42="","x",COUNTIFS(Lançamentos!$M$5:$M$1004,$D42,Lançamentos!$X$5:$X$1004,H$5,Lançamentos!$Y$5:$Y$1004,'BH (3)'!$C$16))</f>
        <v>x</v>
      </c>
      <c r="I42" s="82" t="str">
        <f>IF($D42="","x",COUNTIFS(Lançamentos!$M$5:$M$1004,$D42,Lançamentos!$X$5:$X$1004,I$5,Lançamentos!$Y$5:$Y$1004,'BH (3)'!$C$16))</f>
        <v>x</v>
      </c>
      <c r="J42" s="82" t="str">
        <f>IF($D42="","x",COUNTIFS(Lançamentos!$M$5:$M$1004,$D42,Lançamentos!$X$5:$X$1004,J$5,Lançamentos!$Y$5:$Y$1004,'BH (3)'!$C$16))</f>
        <v>x</v>
      </c>
      <c r="K42" s="82" t="str">
        <f>IF($D42="","x",COUNTIFS(Lançamentos!$M$5:$M$1004,$D42,Lançamentos!$X$5:$X$1004,K$5,Lançamentos!$Y$5:$Y$1004,'BH (3)'!$C$16))</f>
        <v>x</v>
      </c>
      <c r="L42" s="82" t="str">
        <f>IF($D42="","x",COUNTIFS(Lançamentos!$M$5:$M$1004,$D42,Lançamentos!$X$5:$X$1004,L$5,Lançamentos!$Y$5:$Y$1004,'BH (3)'!$C$16))</f>
        <v>x</v>
      </c>
      <c r="M42" s="82" t="str">
        <f>IF($D42="","x",COUNTIFS(Lançamentos!$M$5:$M$1004,$D42,Lançamentos!$X$5:$X$1004,M$5,Lançamentos!$Y$5:$Y$1004,'BH (3)'!$C$16))</f>
        <v>x</v>
      </c>
      <c r="N42" s="82" t="str">
        <f>IF($D42="","x",COUNTIFS(Lançamentos!$M$5:$M$1004,$D42,Lançamentos!$X$5:$X$1004,N$5,Lançamentos!$Y$5:$Y$1004,'BH (3)'!$C$16))</f>
        <v>x</v>
      </c>
      <c r="O42" s="82" t="str">
        <f>IF($D42="","x",COUNTIFS(Lançamentos!$M$5:$M$1004,$D42,Lançamentos!$X$5:$X$1004,O$5,Lançamentos!$Y$5:$Y$1004,'BH (3)'!$C$16))</f>
        <v>x</v>
      </c>
      <c r="P42" s="82" t="str">
        <f>IF($D42="","x",COUNTIFS(Lançamentos!$M$5:$M$1004,$D42,Lançamentos!$X$5:$X$1004,P$5,Lançamentos!$Y$5:$Y$1004,'BH (3)'!$C$16))</f>
        <v>x</v>
      </c>
      <c r="Q42" s="171" t="str">
        <f t="shared" si="1"/>
        <v/>
      </c>
    </row>
    <row r="43" spans="3:17" ht="45" customHeight="1" x14ac:dyDescent="0.25">
      <c r="C43" s="81" t="str">
        <f t="shared" si="0"/>
        <v/>
      </c>
      <c r="D43" s="170" t="str">
        <f>IF(Par!D41="","",Par!D41)</f>
        <v/>
      </c>
      <c r="E43" s="82" t="str">
        <f>IF($D43="","x",COUNTIFS(Lançamentos!$M$5:$M$1004,$D43,Lançamentos!$X$5:$X$1004,E$5,Lançamentos!$Y$5:$Y$1004,'BH (3)'!$C$16))</f>
        <v>x</v>
      </c>
      <c r="F43" s="82" t="str">
        <f>IF($D43="","x",COUNTIFS(Lançamentos!$M$5:$M$1004,$D43,Lançamentos!$X$5:$X$1004,F$5,Lançamentos!$Y$5:$Y$1004,'BH (3)'!$C$16))</f>
        <v>x</v>
      </c>
      <c r="G43" s="82" t="str">
        <f>IF($D43="","x",COUNTIFS(Lançamentos!$M$5:$M$1004,$D43,Lançamentos!$X$5:$X$1004,G$5,Lançamentos!$Y$5:$Y$1004,'BH (3)'!$C$16))</f>
        <v>x</v>
      </c>
      <c r="H43" s="82" t="str">
        <f>IF($D43="","x",COUNTIFS(Lançamentos!$M$5:$M$1004,$D43,Lançamentos!$X$5:$X$1004,H$5,Lançamentos!$Y$5:$Y$1004,'BH (3)'!$C$16))</f>
        <v>x</v>
      </c>
      <c r="I43" s="82" t="str">
        <f>IF($D43="","x",COUNTIFS(Lançamentos!$M$5:$M$1004,$D43,Lançamentos!$X$5:$X$1004,I$5,Lançamentos!$Y$5:$Y$1004,'BH (3)'!$C$16))</f>
        <v>x</v>
      </c>
      <c r="J43" s="82" t="str">
        <f>IF($D43="","x",COUNTIFS(Lançamentos!$M$5:$M$1004,$D43,Lançamentos!$X$5:$X$1004,J$5,Lançamentos!$Y$5:$Y$1004,'BH (3)'!$C$16))</f>
        <v>x</v>
      </c>
      <c r="K43" s="82" t="str">
        <f>IF($D43="","x",COUNTIFS(Lançamentos!$M$5:$M$1004,$D43,Lançamentos!$X$5:$X$1004,K$5,Lançamentos!$Y$5:$Y$1004,'BH (3)'!$C$16))</f>
        <v>x</v>
      </c>
      <c r="L43" s="82" t="str">
        <f>IF($D43="","x",COUNTIFS(Lançamentos!$M$5:$M$1004,$D43,Lançamentos!$X$5:$X$1004,L$5,Lançamentos!$Y$5:$Y$1004,'BH (3)'!$C$16))</f>
        <v>x</v>
      </c>
      <c r="M43" s="82" t="str">
        <f>IF($D43="","x",COUNTIFS(Lançamentos!$M$5:$M$1004,$D43,Lançamentos!$X$5:$X$1004,M$5,Lançamentos!$Y$5:$Y$1004,'BH (3)'!$C$16))</f>
        <v>x</v>
      </c>
      <c r="N43" s="82" t="str">
        <f>IF($D43="","x",COUNTIFS(Lançamentos!$M$5:$M$1004,$D43,Lançamentos!$X$5:$X$1004,N$5,Lançamentos!$Y$5:$Y$1004,'BH (3)'!$C$16))</f>
        <v>x</v>
      </c>
      <c r="O43" s="82" t="str">
        <f>IF($D43="","x",COUNTIFS(Lançamentos!$M$5:$M$1004,$D43,Lançamentos!$X$5:$X$1004,O$5,Lançamentos!$Y$5:$Y$1004,'BH (3)'!$C$16))</f>
        <v>x</v>
      </c>
      <c r="P43" s="82" t="str">
        <f>IF($D43="","x",COUNTIFS(Lançamentos!$M$5:$M$1004,$D43,Lançamentos!$X$5:$X$1004,P$5,Lançamentos!$Y$5:$Y$1004,'BH (3)'!$C$16))</f>
        <v>x</v>
      </c>
      <c r="Q43" s="171" t="str">
        <f t="shared" si="1"/>
        <v/>
      </c>
    </row>
    <row r="44" spans="3:17" ht="45" customHeight="1" x14ac:dyDescent="0.25">
      <c r="C44" s="81" t="str">
        <f t="shared" si="0"/>
        <v/>
      </c>
      <c r="D44" s="170" t="str">
        <f>IF(Par!D42="","",Par!D42)</f>
        <v/>
      </c>
      <c r="E44" s="82" t="str">
        <f>IF($D44="","x",COUNTIFS(Lançamentos!$M$5:$M$1004,$D44,Lançamentos!$X$5:$X$1004,E$5,Lançamentos!$Y$5:$Y$1004,'BH (3)'!$C$16))</f>
        <v>x</v>
      </c>
      <c r="F44" s="82" t="str">
        <f>IF($D44="","x",COUNTIFS(Lançamentos!$M$5:$M$1004,$D44,Lançamentos!$X$5:$X$1004,F$5,Lançamentos!$Y$5:$Y$1004,'BH (3)'!$C$16))</f>
        <v>x</v>
      </c>
      <c r="G44" s="82" t="str">
        <f>IF($D44="","x",COUNTIFS(Lançamentos!$M$5:$M$1004,$D44,Lançamentos!$X$5:$X$1004,G$5,Lançamentos!$Y$5:$Y$1004,'BH (3)'!$C$16))</f>
        <v>x</v>
      </c>
      <c r="H44" s="82" t="str">
        <f>IF($D44="","x",COUNTIFS(Lançamentos!$M$5:$M$1004,$D44,Lançamentos!$X$5:$X$1004,H$5,Lançamentos!$Y$5:$Y$1004,'BH (3)'!$C$16))</f>
        <v>x</v>
      </c>
      <c r="I44" s="82" t="str">
        <f>IF($D44="","x",COUNTIFS(Lançamentos!$M$5:$M$1004,$D44,Lançamentos!$X$5:$X$1004,I$5,Lançamentos!$Y$5:$Y$1004,'BH (3)'!$C$16))</f>
        <v>x</v>
      </c>
      <c r="J44" s="82" t="str">
        <f>IF($D44="","x",COUNTIFS(Lançamentos!$M$5:$M$1004,$D44,Lançamentos!$X$5:$X$1004,J$5,Lançamentos!$Y$5:$Y$1004,'BH (3)'!$C$16))</f>
        <v>x</v>
      </c>
      <c r="K44" s="82" t="str">
        <f>IF($D44="","x",COUNTIFS(Lançamentos!$M$5:$M$1004,$D44,Lançamentos!$X$5:$X$1004,K$5,Lançamentos!$Y$5:$Y$1004,'BH (3)'!$C$16))</f>
        <v>x</v>
      </c>
      <c r="L44" s="82" t="str">
        <f>IF($D44="","x",COUNTIFS(Lançamentos!$M$5:$M$1004,$D44,Lançamentos!$X$5:$X$1004,L$5,Lançamentos!$Y$5:$Y$1004,'BH (3)'!$C$16))</f>
        <v>x</v>
      </c>
      <c r="M44" s="82" t="str">
        <f>IF($D44="","x",COUNTIFS(Lançamentos!$M$5:$M$1004,$D44,Lançamentos!$X$5:$X$1004,M$5,Lançamentos!$Y$5:$Y$1004,'BH (3)'!$C$16))</f>
        <v>x</v>
      </c>
      <c r="N44" s="82" t="str">
        <f>IF($D44="","x",COUNTIFS(Lançamentos!$M$5:$M$1004,$D44,Lançamentos!$X$5:$X$1004,N$5,Lançamentos!$Y$5:$Y$1004,'BH (3)'!$C$16))</f>
        <v>x</v>
      </c>
      <c r="O44" s="82" t="str">
        <f>IF($D44="","x",COUNTIFS(Lançamentos!$M$5:$M$1004,$D44,Lançamentos!$X$5:$X$1004,O$5,Lançamentos!$Y$5:$Y$1004,'BH (3)'!$C$16))</f>
        <v>x</v>
      </c>
      <c r="P44" s="82" t="str">
        <f>IF($D44="","x",COUNTIFS(Lançamentos!$M$5:$M$1004,$D44,Lançamentos!$X$5:$X$1004,P$5,Lançamentos!$Y$5:$Y$1004,'BH (3)'!$C$16))</f>
        <v>x</v>
      </c>
      <c r="Q44" s="171" t="str">
        <f t="shared" si="1"/>
        <v/>
      </c>
    </row>
    <row r="45" spans="3:17" ht="45" customHeight="1" x14ac:dyDescent="0.25">
      <c r="C45" s="81" t="str">
        <f t="shared" si="0"/>
        <v/>
      </c>
      <c r="D45" s="170" t="str">
        <f>IF(Par!D43="","",Par!D43)</f>
        <v/>
      </c>
      <c r="E45" s="82" t="str">
        <f>IF($D45="","x",COUNTIFS(Lançamentos!$M$5:$M$1004,$D45,Lançamentos!$X$5:$X$1004,E$5,Lançamentos!$Y$5:$Y$1004,'BH (3)'!$C$16))</f>
        <v>x</v>
      </c>
      <c r="F45" s="82" t="str">
        <f>IF($D45="","x",COUNTIFS(Lançamentos!$M$5:$M$1004,$D45,Lançamentos!$X$5:$X$1004,F$5,Lançamentos!$Y$5:$Y$1004,'BH (3)'!$C$16))</f>
        <v>x</v>
      </c>
      <c r="G45" s="82" t="str">
        <f>IF($D45="","x",COUNTIFS(Lançamentos!$M$5:$M$1004,$D45,Lançamentos!$X$5:$X$1004,G$5,Lançamentos!$Y$5:$Y$1004,'BH (3)'!$C$16))</f>
        <v>x</v>
      </c>
      <c r="H45" s="82" t="str">
        <f>IF($D45="","x",COUNTIFS(Lançamentos!$M$5:$M$1004,$D45,Lançamentos!$X$5:$X$1004,H$5,Lançamentos!$Y$5:$Y$1004,'BH (3)'!$C$16))</f>
        <v>x</v>
      </c>
      <c r="I45" s="82" t="str">
        <f>IF($D45="","x",COUNTIFS(Lançamentos!$M$5:$M$1004,$D45,Lançamentos!$X$5:$X$1004,I$5,Lançamentos!$Y$5:$Y$1004,'BH (3)'!$C$16))</f>
        <v>x</v>
      </c>
      <c r="J45" s="82" t="str">
        <f>IF($D45="","x",COUNTIFS(Lançamentos!$M$5:$M$1004,$D45,Lançamentos!$X$5:$X$1004,J$5,Lançamentos!$Y$5:$Y$1004,'BH (3)'!$C$16))</f>
        <v>x</v>
      </c>
      <c r="K45" s="82" t="str">
        <f>IF($D45="","x",COUNTIFS(Lançamentos!$M$5:$M$1004,$D45,Lançamentos!$X$5:$X$1004,K$5,Lançamentos!$Y$5:$Y$1004,'BH (3)'!$C$16))</f>
        <v>x</v>
      </c>
      <c r="L45" s="82" t="str">
        <f>IF($D45="","x",COUNTIFS(Lançamentos!$M$5:$M$1004,$D45,Lançamentos!$X$5:$X$1004,L$5,Lançamentos!$Y$5:$Y$1004,'BH (3)'!$C$16))</f>
        <v>x</v>
      </c>
      <c r="M45" s="82" t="str">
        <f>IF($D45="","x",COUNTIFS(Lançamentos!$M$5:$M$1004,$D45,Lançamentos!$X$5:$X$1004,M$5,Lançamentos!$Y$5:$Y$1004,'BH (3)'!$C$16))</f>
        <v>x</v>
      </c>
      <c r="N45" s="82" t="str">
        <f>IF($D45="","x",COUNTIFS(Lançamentos!$M$5:$M$1004,$D45,Lançamentos!$X$5:$X$1004,N$5,Lançamentos!$Y$5:$Y$1004,'BH (3)'!$C$16))</f>
        <v>x</v>
      </c>
      <c r="O45" s="82" t="str">
        <f>IF($D45="","x",COUNTIFS(Lançamentos!$M$5:$M$1004,$D45,Lançamentos!$X$5:$X$1004,O$5,Lançamentos!$Y$5:$Y$1004,'BH (3)'!$C$16))</f>
        <v>x</v>
      </c>
      <c r="P45" s="82" t="str">
        <f>IF($D45="","x",COUNTIFS(Lançamentos!$M$5:$M$1004,$D45,Lançamentos!$X$5:$X$1004,P$5,Lançamentos!$Y$5:$Y$1004,'BH (3)'!$C$16))</f>
        <v>x</v>
      </c>
      <c r="Q45" s="171" t="str">
        <f t="shared" si="1"/>
        <v/>
      </c>
    </row>
    <row r="46" spans="3:17" ht="45" customHeight="1" x14ac:dyDescent="0.25">
      <c r="C46" s="81" t="str">
        <f t="shared" si="0"/>
        <v/>
      </c>
      <c r="D46" s="170" t="str">
        <f>IF(Par!D44="","",Par!D44)</f>
        <v/>
      </c>
      <c r="E46" s="82" t="str">
        <f>IF($D46="","x",COUNTIFS(Lançamentos!$M$5:$M$1004,$D46,Lançamentos!$X$5:$X$1004,E$5,Lançamentos!$Y$5:$Y$1004,'BH (3)'!$C$16))</f>
        <v>x</v>
      </c>
      <c r="F46" s="82" t="str">
        <f>IF($D46="","x",COUNTIFS(Lançamentos!$M$5:$M$1004,$D46,Lançamentos!$X$5:$X$1004,F$5,Lançamentos!$Y$5:$Y$1004,'BH (3)'!$C$16))</f>
        <v>x</v>
      </c>
      <c r="G46" s="82" t="str">
        <f>IF($D46="","x",COUNTIFS(Lançamentos!$M$5:$M$1004,$D46,Lançamentos!$X$5:$X$1004,G$5,Lançamentos!$Y$5:$Y$1004,'BH (3)'!$C$16))</f>
        <v>x</v>
      </c>
      <c r="H46" s="82" t="str">
        <f>IF($D46="","x",COUNTIFS(Lançamentos!$M$5:$M$1004,$D46,Lançamentos!$X$5:$X$1004,H$5,Lançamentos!$Y$5:$Y$1004,'BH (3)'!$C$16))</f>
        <v>x</v>
      </c>
      <c r="I46" s="82" t="str">
        <f>IF($D46="","x",COUNTIFS(Lançamentos!$M$5:$M$1004,$D46,Lançamentos!$X$5:$X$1004,I$5,Lançamentos!$Y$5:$Y$1004,'BH (3)'!$C$16))</f>
        <v>x</v>
      </c>
      <c r="J46" s="82" t="str">
        <f>IF($D46="","x",COUNTIFS(Lançamentos!$M$5:$M$1004,$D46,Lançamentos!$X$5:$X$1004,J$5,Lançamentos!$Y$5:$Y$1004,'BH (3)'!$C$16))</f>
        <v>x</v>
      </c>
      <c r="K46" s="82" t="str">
        <f>IF($D46="","x",COUNTIFS(Lançamentos!$M$5:$M$1004,$D46,Lançamentos!$X$5:$X$1004,K$5,Lançamentos!$Y$5:$Y$1004,'BH (3)'!$C$16))</f>
        <v>x</v>
      </c>
      <c r="L46" s="82" t="str">
        <f>IF($D46="","x",COUNTIFS(Lançamentos!$M$5:$M$1004,$D46,Lançamentos!$X$5:$X$1004,L$5,Lançamentos!$Y$5:$Y$1004,'BH (3)'!$C$16))</f>
        <v>x</v>
      </c>
      <c r="M46" s="82" t="str">
        <f>IF($D46="","x",COUNTIFS(Lançamentos!$M$5:$M$1004,$D46,Lançamentos!$X$5:$X$1004,M$5,Lançamentos!$Y$5:$Y$1004,'BH (3)'!$C$16))</f>
        <v>x</v>
      </c>
      <c r="N46" s="82" t="str">
        <f>IF($D46="","x",COUNTIFS(Lançamentos!$M$5:$M$1004,$D46,Lançamentos!$X$5:$X$1004,N$5,Lançamentos!$Y$5:$Y$1004,'BH (3)'!$C$16))</f>
        <v>x</v>
      </c>
      <c r="O46" s="82" t="str">
        <f>IF($D46="","x",COUNTIFS(Lançamentos!$M$5:$M$1004,$D46,Lançamentos!$X$5:$X$1004,O$5,Lançamentos!$Y$5:$Y$1004,'BH (3)'!$C$16))</f>
        <v>x</v>
      </c>
      <c r="P46" s="82" t="str">
        <f>IF($D46="","x",COUNTIFS(Lançamentos!$M$5:$M$1004,$D46,Lançamentos!$X$5:$X$1004,P$5,Lançamentos!$Y$5:$Y$1004,'BH (3)'!$C$16))</f>
        <v>x</v>
      </c>
      <c r="Q46" s="171" t="str">
        <f t="shared" si="1"/>
        <v/>
      </c>
    </row>
    <row r="47" spans="3:17" ht="45" customHeight="1" x14ac:dyDescent="0.25">
      <c r="C47" s="81" t="str">
        <f t="shared" si="0"/>
        <v/>
      </c>
      <c r="D47" s="170" t="str">
        <f>IF(Par!D45="","",Par!D45)</f>
        <v/>
      </c>
      <c r="E47" s="82" t="str">
        <f>IF($D47="","x",COUNTIFS(Lançamentos!$M$5:$M$1004,$D47,Lançamentos!$X$5:$X$1004,E$5,Lançamentos!$Y$5:$Y$1004,'BH (3)'!$C$16))</f>
        <v>x</v>
      </c>
      <c r="F47" s="82" t="str">
        <f>IF($D47="","x",COUNTIFS(Lançamentos!$M$5:$M$1004,$D47,Lançamentos!$X$5:$X$1004,F$5,Lançamentos!$Y$5:$Y$1004,'BH (3)'!$C$16))</f>
        <v>x</v>
      </c>
      <c r="G47" s="82" t="str">
        <f>IF($D47="","x",COUNTIFS(Lançamentos!$M$5:$M$1004,$D47,Lançamentos!$X$5:$X$1004,G$5,Lançamentos!$Y$5:$Y$1004,'BH (3)'!$C$16))</f>
        <v>x</v>
      </c>
      <c r="H47" s="82" t="str">
        <f>IF($D47="","x",COUNTIFS(Lançamentos!$M$5:$M$1004,$D47,Lançamentos!$X$5:$X$1004,H$5,Lançamentos!$Y$5:$Y$1004,'BH (3)'!$C$16))</f>
        <v>x</v>
      </c>
      <c r="I47" s="82" t="str">
        <f>IF($D47="","x",COUNTIFS(Lançamentos!$M$5:$M$1004,$D47,Lançamentos!$X$5:$X$1004,I$5,Lançamentos!$Y$5:$Y$1004,'BH (3)'!$C$16))</f>
        <v>x</v>
      </c>
      <c r="J47" s="82" t="str">
        <f>IF($D47="","x",COUNTIFS(Lançamentos!$M$5:$M$1004,$D47,Lançamentos!$X$5:$X$1004,J$5,Lançamentos!$Y$5:$Y$1004,'BH (3)'!$C$16))</f>
        <v>x</v>
      </c>
      <c r="K47" s="82" t="str">
        <f>IF($D47="","x",COUNTIFS(Lançamentos!$M$5:$M$1004,$D47,Lançamentos!$X$5:$X$1004,K$5,Lançamentos!$Y$5:$Y$1004,'BH (3)'!$C$16))</f>
        <v>x</v>
      </c>
      <c r="L47" s="82" t="str">
        <f>IF($D47="","x",COUNTIFS(Lançamentos!$M$5:$M$1004,$D47,Lançamentos!$X$5:$X$1004,L$5,Lançamentos!$Y$5:$Y$1004,'BH (3)'!$C$16))</f>
        <v>x</v>
      </c>
      <c r="M47" s="82" t="str">
        <f>IF($D47="","x",COUNTIFS(Lançamentos!$M$5:$M$1004,$D47,Lançamentos!$X$5:$X$1004,M$5,Lançamentos!$Y$5:$Y$1004,'BH (3)'!$C$16))</f>
        <v>x</v>
      </c>
      <c r="N47" s="82" t="str">
        <f>IF($D47="","x",COUNTIFS(Lançamentos!$M$5:$M$1004,$D47,Lançamentos!$X$5:$X$1004,N$5,Lançamentos!$Y$5:$Y$1004,'BH (3)'!$C$16))</f>
        <v>x</v>
      </c>
      <c r="O47" s="82" t="str">
        <f>IF($D47="","x",COUNTIFS(Lançamentos!$M$5:$M$1004,$D47,Lançamentos!$X$5:$X$1004,O$5,Lançamentos!$Y$5:$Y$1004,'BH (3)'!$C$16))</f>
        <v>x</v>
      </c>
      <c r="P47" s="82" t="str">
        <f>IF($D47="","x",COUNTIFS(Lançamentos!$M$5:$M$1004,$D47,Lançamentos!$X$5:$X$1004,P$5,Lançamentos!$Y$5:$Y$1004,'BH (3)'!$C$16))</f>
        <v>x</v>
      </c>
      <c r="Q47" s="171" t="str">
        <f t="shared" si="1"/>
        <v/>
      </c>
    </row>
    <row r="48" spans="3:17" ht="45" customHeight="1" x14ac:dyDescent="0.25">
      <c r="C48" s="81" t="str">
        <f t="shared" si="0"/>
        <v/>
      </c>
      <c r="D48" s="170" t="str">
        <f>IF(Par!D46="","",Par!D46)</f>
        <v/>
      </c>
      <c r="E48" s="82" t="str">
        <f>IF($D48="","x",COUNTIFS(Lançamentos!$M$5:$M$1004,$D48,Lançamentos!$X$5:$X$1004,E$5,Lançamentos!$Y$5:$Y$1004,'BH (3)'!$C$16))</f>
        <v>x</v>
      </c>
      <c r="F48" s="82" t="str">
        <f>IF($D48="","x",COUNTIFS(Lançamentos!$M$5:$M$1004,$D48,Lançamentos!$X$5:$X$1004,F$5,Lançamentos!$Y$5:$Y$1004,'BH (3)'!$C$16))</f>
        <v>x</v>
      </c>
      <c r="G48" s="82" t="str">
        <f>IF($D48="","x",COUNTIFS(Lançamentos!$M$5:$M$1004,$D48,Lançamentos!$X$5:$X$1004,G$5,Lançamentos!$Y$5:$Y$1004,'BH (3)'!$C$16))</f>
        <v>x</v>
      </c>
      <c r="H48" s="82" t="str">
        <f>IF($D48="","x",COUNTIFS(Lançamentos!$M$5:$M$1004,$D48,Lançamentos!$X$5:$X$1004,H$5,Lançamentos!$Y$5:$Y$1004,'BH (3)'!$C$16))</f>
        <v>x</v>
      </c>
      <c r="I48" s="82" t="str">
        <f>IF($D48="","x",COUNTIFS(Lançamentos!$M$5:$M$1004,$D48,Lançamentos!$X$5:$X$1004,I$5,Lançamentos!$Y$5:$Y$1004,'BH (3)'!$C$16))</f>
        <v>x</v>
      </c>
      <c r="J48" s="82" t="str">
        <f>IF($D48="","x",COUNTIFS(Lançamentos!$M$5:$M$1004,$D48,Lançamentos!$X$5:$X$1004,J$5,Lançamentos!$Y$5:$Y$1004,'BH (3)'!$C$16))</f>
        <v>x</v>
      </c>
      <c r="K48" s="82" t="str">
        <f>IF($D48="","x",COUNTIFS(Lançamentos!$M$5:$M$1004,$D48,Lançamentos!$X$5:$X$1004,K$5,Lançamentos!$Y$5:$Y$1004,'BH (3)'!$C$16))</f>
        <v>x</v>
      </c>
      <c r="L48" s="82" t="str">
        <f>IF($D48="","x",COUNTIFS(Lançamentos!$M$5:$M$1004,$D48,Lançamentos!$X$5:$X$1004,L$5,Lançamentos!$Y$5:$Y$1004,'BH (3)'!$C$16))</f>
        <v>x</v>
      </c>
      <c r="M48" s="82" t="str">
        <f>IF($D48="","x",COUNTIFS(Lançamentos!$M$5:$M$1004,$D48,Lançamentos!$X$5:$X$1004,M$5,Lançamentos!$Y$5:$Y$1004,'BH (3)'!$C$16))</f>
        <v>x</v>
      </c>
      <c r="N48" s="82" t="str">
        <f>IF($D48="","x",COUNTIFS(Lançamentos!$M$5:$M$1004,$D48,Lançamentos!$X$5:$X$1004,N$5,Lançamentos!$Y$5:$Y$1004,'BH (3)'!$C$16))</f>
        <v>x</v>
      </c>
      <c r="O48" s="82" t="str">
        <f>IF($D48="","x",COUNTIFS(Lançamentos!$M$5:$M$1004,$D48,Lançamentos!$X$5:$X$1004,O$5,Lançamentos!$Y$5:$Y$1004,'BH (3)'!$C$16))</f>
        <v>x</v>
      </c>
      <c r="P48" s="82" t="str">
        <f>IF($D48="","x",COUNTIFS(Lançamentos!$M$5:$M$1004,$D48,Lançamentos!$X$5:$X$1004,P$5,Lançamentos!$Y$5:$Y$1004,'BH (3)'!$C$16))</f>
        <v>x</v>
      </c>
      <c r="Q48" s="171" t="str">
        <f t="shared" si="1"/>
        <v/>
      </c>
    </row>
    <row r="49" spans="3:17" ht="45" customHeight="1" x14ac:dyDescent="0.25">
      <c r="C49" s="81" t="str">
        <f t="shared" si="0"/>
        <v/>
      </c>
      <c r="D49" s="170" t="str">
        <f>IF(Par!D47="","",Par!D47)</f>
        <v/>
      </c>
      <c r="E49" s="82" t="str">
        <f>IF($D49="","x",COUNTIFS(Lançamentos!$M$5:$M$1004,$D49,Lançamentos!$X$5:$X$1004,E$5,Lançamentos!$Y$5:$Y$1004,'BH (3)'!$C$16))</f>
        <v>x</v>
      </c>
      <c r="F49" s="82" t="str">
        <f>IF($D49="","x",COUNTIFS(Lançamentos!$M$5:$M$1004,$D49,Lançamentos!$X$5:$X$1004,F$5,Lançamentos!$Y$5:$Y$1004,'BH (3)'!$C$16))</f>
        <v>x</v>
      </c>
      <c r="G49" s="82" t="str">
        <f>IF($D49="","x",COUNTIFS(Lançamentos!$M$5:$M$1004,$D49,Lançamentos!$X$5:$X$1004,G$5,Lançamentos!$Y$5:$Y$1004,'BH (3)'!$C$16))</f>
        <v>x</v>
      </c>
      <c r="H49" s="82" t="str">
        <f>IF($D49="","x",COUNTIFS(Lançamentos!$M$5:$M$1004,$D49,Lançamentos!$X$5:$X$1004,H$5,Lançamentos!$Y$5:$Y$1004,'BH (3)'!$C$16))</f>
        <v>x</v>
      </c>
      <c r="I49" s="82" t="str">
        <f>IF($D49="","x",COUNTIFS(Lançamentos!$M$5:$M$1004,$D49,Lançamentos!$X$5:$X$1004,I$5,Lançamentos!$Y$5:$Y$1004,'BH (3)'!$C$16))</f>
        <v>x</v>
      </c>
      <c r="J49" s="82" t="str">
        <f>IF($D49="","x",COUNTIFS(Lançamentos!$M$5:$M$1004,$D49,Lançamentos!$X$5:$X$1004,J$5,Lançamentos!$Y$5:$Y$1004,'BH (3)'!$C$16))</f>
        <v>x</v>
      </c>
      <c r="K49" s="82" t="str">
        <f>IF($D49="","x",COUNTIFS(Lançamentos!$M$5:$M$1004,$D49,Lançamentos!$X$5:$X$1004,K$5,Lançamentos!$Y$5:$Y$1004,'BH (3)'!$C$16))</f>
        <v>x</v>
      </c>
      <c r="L49" s="82" t="str">
        <f>IF($D49="","x",COUNTIFS(Lançamentos!$M$5:$M$1004,$D49,Lançamentos!$X$5:$X$1004,L$5,Lançamentos!$Y$5:$Y$1004,'BH (3)'!$C$16))</f>
        <v>x</v>
      </c>
      <c r="M49" s="82" t="str">
        <f>IF($D49="","x",COUNTIFS(Lançamentos!$M$5:$M$1004,$D49,Lançamentos!$X$5:$X$1004,M$5,Lançamentos!$Y$5:$Y$1004,'BH (3)'!$C$16))</f>
        <v>x</v>
      </c>
      <c r="N49" s="82" t="str">
        <f>IF($D49="","x",COUNTIFS(Lançamentos!$M$5:$M$1004,$D49,Lançamentos!$X$5:$X$1004,N$5,Lançamentos!$Y$5:$Y$1004,'BH (3)'!$C$16))</f>
        <v>x</v>
      </c>
      <c r="O49" s="82" t="str">
        <f>IF($D49="","x",COUNTIFS(Lançamentos!$M$5:$M$1004,$D49,Lançamentos!$X$5:$X$1004,O$5,Lançamentos!$Y$5:$Y$1004,'BH (3)'!$C$16))</f>
        <v>x</v>
      </c>
      <c r="P49" s="82" t="str">
        <f>IF($D49="","x",COUNTIFS(Lançamentos!$M$5:$M$1004,$D49,Lançamentos!$X$5:$X$1004,P$5,Lançamentos!$Y$5:$Y$1004,'BH (3)'!$C$16))</f>
        <v>x</v>
      </c>
      <c r="Q49" s="171" t="str">
        <f t="shared" si="1"/>
        <v/>
      </c>
    </row>
    <row r="50" spans="3:17" ht="45" customHeight="1" x14ac:dyDescent="0.25">
      <c r="C50" s="81" t="str">
        <f t="shared" si="0"/>
        <v/>
      </c>
      <c r="D50" s="170" t="str">
        <f>IF(Par!D48="","",Par!D48)</f>
        <v/>
      </c>
      <c r="E50" s="82" t="str">
        <f>IF($D50="","x",COUNTIFS(Lançamentos!$M$5:$M$1004,$D50,Lançamentos!$X$5:$X$1004,E$5,Lançamentos!$Y$5:$Y$1004,'BH (3)'!$C$16))</f>
        <v>x</v>
      </c>
      <c r="F50" s="82" t="str">
        <f>IF($D50="","x",COUNTIFS(Lançamentos!$M$5:$M$1004,$D50,Lançamentos!$X$5:$X$1004,F$5,Lançamentos!$Y$5:$Y$1004,'BH (3)'!$C$16))</f>
        <v>x</v>
      </c>
      <c r="G50" s="82" t="str">
        <f>IF($D50="","x",COUNTIFS(Lançamentos!$M$5:$M$1004,$D50,Lançamentos!$X$5:$X$1004,G$5,Lançamentos!$Y$5:$Y$1004,'BH (3)'!$C$16))</f>
        <v>x</v>
      </c>
      <c r="H50" s="82" t="str">
        <f>IF($D50="","x",COUNTIFS(Lançamentos!$M$5:$M$1004,$D50,Lançamentos!$X$5:$X$1004,H$5,Lançamentos!$Y$5:$Y$1004,'BH (3)'!$C$16))</f>
        <v>x</v>
      </c>
      <c r="I50" s="82" t="str">
        <f>IF($D50="","x",COUNTIFS(Lançamentos!$M$5:$M$1004,$D50,Lançamentos!$X$5:$X$1004,I$5,Lançamentos!$Y$5:$Y$1004,'BH (3)'!$C$16))</f>
        <v>x</v>
      </c>
      <c r="J50" s="82" t="str">
        <f>IF($D50="","x",COUNTIFS(Lançamentos!$M$5:$M$1004,$D50,Lançamentos!$X$5:$X$1004,J$5,Lançamentos!$Y$5:$Y$1004,'BH (3)'!$C$16))</f>
        <v>x</v>
      </c>
      <c r="K50" s="82" t="str">
        <f>IF($D50="","x",COUNTIFS(Lançamentos!$M$5:$M$1004,$D50,Lançamentos!$X$5:$X$1004,K$5,Lançamentos!$Y$5:$Y$1004,'BH (3)'!$C$16))</f>
        <v>x</v>
      </c>
      <c r="L50" s="82" t="str">
        <f>IF($D50="","x",COUNTIFS(Lançamentos!$M$5:$M$1004,$D50,Lançamentos!$X$5:$X$1004,L$5,Lançamentos!$Y$5:$Y$1004,'BH (3)'!$C$16))</f>
        <v>x</v>
      </c>
      <c r="M50" s="82" t="str">
        <f>IF($D50="","x",COUNTIFS(Lançamentos!$M$5:$M$1004,$D50,Lançamentos!$X$5:$X$1004,M$5,Lançamentos!$Y$5:$Y$1004,'BH (3)'!$C$16))</f>
        <v>x</v>
      </c>
      <c r="N50" s="82" t="str">
        <f>IF($D50="","x",COUNTIFS(Lançamentos!$M$5:$M$1004,$D50,Lançamentos!$X$5:$X$1004,N$5,Lançamentos!$Y$5:$Y$1004,'BH (3)'!$C$16))</f>
        <v>x</v>
      </c>
      <c r="O50" s="82" t="str">
        <f>IF($D50="","x",COUNTIFS(Lançamentos!$M$5:$M$1004,$D50,Lançamentos!$X$5:$X$1004,O$5,Lançamentos!$Y$5:$Y$1004,'BH (3)'!$C$16))</f>
        <v>x</v>
      </c>
      <c r="P50" s="82" t="str">
        <f>IF($D50="","x",COUNTIFS(Lançamentos!$M$5:$M$1004,$D50,Lançamentos!$X$5:$X$1004,P$5,Lançamentos!$Y$5:$Y$1004,'BH (3)'!$C$16))</f>
        <v>x</v>
      </c>
      <c r="Q50" s="171" t="str">
        <f t="shared" si="1"/>
        <v/>
      </c>
    </row>
    <row r="51" spans="3:17" ht="45" customHeight="1" x14ac:dyDescent="0.25">
      <c r="C51" s="81" t="str">
        <f t="shared" si="0"/>
        <v/>
      </c>
      <c r="D51" s="170" t="str">
        <f>IF(Par!D49="","",Par!D49)</f>
        <v/>
      </c>
      <c r="E51" s="82" t="str">
        <f>IF($D51="","x",COUNTIFS(Lançamentos!$M$5:$M$1004,$D51,Lançamentos!$X$5:$X$1004,E$5,Lançamentos!$Y$5:$Y$1004,'BH (3)'!$C$16))</f>
        <v>x</v>
      </c>
      <c r="F51" s="82" t="str">
        <f>IF($D51="","x",COUNTIFS(Lançamentos!$M$5:$M$1004,$D51,Lançamentos!$X$5:$X$1004,F$5,Lançamentos!$Y$5:$Y$1004,'BH (3)'!$C$16))</f>
        <v>x</v>
      </c>
      <c r="G51" s="82" t="str">
        <f>IF($D51="","x",COUNTIFS(Lançamentos!$M$5:$M$1004,$D51,Lançamentos!$X$5:$X$1004,G$5,Lançamentos!$Y$5:$Y$1004,'BH (3)'!$C$16))</f>
        <v>x</v>
      </c>
      <c r="H51" s="82" t="str">
        <f>IF($D51="","x",COUNTIFS(Lançamentos!$M$5:$M$1004,$D51,Lançamentos!$X$5:$X$1004,H$5,Lançamentos!$Y$5:$Y$1004,'BH (3)'!$C$16))</f>
        <v>x</v>
      </c>
      <c r="I51" s="82" t="str">
        <f>IF($D51="","x",COUNTIFS(Lançamentos!$M$5:$M$1004,$D51,Lançamentos!$X$5:$X$1004,I$5,Lançamentos!$Y$5:$Y$1004,'BH (3)'!$C$16))</f>
        <v>x</v>
      </c>
      <c r="J51" s="82" t="str">
        <f>IF($D51="","x",COUNTIFS(Lançamentos!$M$5:$M$1004,$D51,Lançamentos!$X$5:$X$1004,J$5,Lançamentos!$Y$5:$Y$1004,'BH (3)'!$C$16))</f>
        <v>x</v>
      </c>
      <c r="K51" s="82" t="str">
        <f>IF($D51="","x",COUNTIFS(Lançamentos!$M$5:$M$1004,$D51,Lançamentos!$X$5:$X$1004,K$5,Lançamentos!$Y$5:$Y$1004,'BH (3)'!$C$16))</f>
        <v>x</v>
      </c>
      <c r="L51" s="82" t="str">
        <f>IF($D51="","x",COUNTIFS(Lançamentos!$M$5:$M$1004,$D51,Lançamentos!$X$5:$X$1004,L$5,Lançamentos!$Y$5:$Y$1004,'BH (3)'!$C$16))</f>
        <v>x</v>
      </c>
      <c r="M51" s="82" t="str">
        <f>IF($D51="","x",COUNTIFS(Lançamentos!$M$5:$M$1004,$D51,Lançamentos!$X$5:$X$1004,M$5,Lançamentos!$Y$5:$Y$1004,'BH (3)'!$C$16))</f>
        <v>x</v>
      </c>
      <c r="N51" s="82" t="str">
        <f>IF($D51="","x",COUNTIFS(Lançamentos!$M$5:$M$1004,$D51,Lançamentos!$X$5:$X$1004,N$5,Lançamentos!$Y$5:$Y$1004,'BH (3)'!$C$16))</f>
        <v>x</v>
      </c>
      <c r="O51" s="82" t="str">
        <f>IF($D51="","x",COUNTIFS(Lançamentos!$M$5:$M$1004,$D51,Lançamentos!$X$5:$X$1004,O$5,Lançamentos!$Y$5:$Y$1004,'BH (3)'!$C$16))</f>
        <v>x</v>
      </c>
      <c r="P51" s="82" t="str">
        <f>IF($D51="","x",COUNTIFS(Lançamentos!$M$5:$M$1004,$D51,Lançamentos!$X$5:$X$1004,P$5,Lançamentos!$Y$5:$Y$1004,'BH (3)'!$C$16))</f>
        <v>x</v>
      </c>
      <c r="Q51" s="171" t="str">
        <f t="shared" si="1"/>
        <v/>
      </c>
    </row>
    <row r="52" spans="3:17" ht="45" customHeight="1" x14ac:dyDescent="0.25">
      <c r="C52" s="81" t="str">
        <f t="shared" si="0"/>
        <v/>
      </c>
      <c r="D52" s="170" t="str">
        <f>IF(Par!D50="","",Par!D50)</f>
        <v/>
      </c>
      <c r="E52" s="82" t="str">
        <f>IF($D52="","x",COUNTIFS(Lançamentos!$M$5:$M$1004,$D52,Lançamentos!$X$5:$X$1004,E$5,Lançamentos!$Y$5:$Y$1004,'BH (3)'!$C$16))</f>
        <v>x</v>
      </c>
      <c r="F52" s="82" t="str">
        <f>IF($D52="","x",COUNTIFS(Lançamentos!$M$5:$M$1004,$D52,Lançamentos!$X$5:$X$1004,F$5,Lançamentos!$Y$5:$Y$1004,'BH (3)'!$C$16))</f>
        <v>x</v>
      </c>
      <c r="G52" s="82" t="str">
        <f>IF($D52="","x",COUNTIFS(Lançamentos!$M$5:$M$1004,$D52,Lançamentos!$X$5:$X$1004,G$5,Lançamentos!$Y$5:$Y$1004,'BH (3)'!$C$16))</f>
        <v>x</v>
      </c>
      <c r="H52" s="82" t="str">
        <f>IF($D52="","x",COUNTIFS(Lançamentos!$M$5:$M$1004,$D52,Lançamentos!$X$5:$X$1004,H$5,Lançamentos!$Y$5:$Y$1004,'BH (3)'!$C$16))</f>
        <v>x</v>
      </c>
      <c r="I52" s="82" t="str">
        <f>IF($D52="","x",COUNTIFS(Lançamentos!$M$5:$M$1004,$D52,Lançamentos!$X$5:$X$1004,I$5,Lançamentos!$Y$5:$Y$1004,'BH (3)'!$C$16))</f>
        <v>x</v>
      </c>
      <c r="J52" s="82" t="str">
        <f>IF($D52="","x",COUNTIFS(Lançamentos!$M$5:$M$1004,$D52,Lançamentos!$X$5:$X$1004,J$5,Lançamentos!$Y$5:$Y$1004,'BH (3)'!$C$16))</f>
        <v>x</v>
      </c>
      <c r="K52" s="82" t="str">
        <f>IF($D52="","x",COUNTIFS(Lançamentos!$M$5:$M$1004,$D52,Lançamentos!$X$5:$X$1004,K$5,Lançamentos!$Y$5:$Y$1004,'BH (3)'!$C$16))</f>
        <v>x</v>
      </c>
      <c r="L52" s="82" t="str">
        <f>IF($D52="","x",COUNTIFS(Lançamentos!$M$5:$M$1004,$D52,Lançamentos!$X$5:$X$1004,L$5,Lançamentos!$Y$5:$Y$1004,'BH (3)'!$C$16))</f>
        <v>x</v>
      </c>
      <c r="M52" s="82" t="str">
        <f>IF($D52="","x",COUNTIFS(Lançamentos!$M$5:$M$1004,$D52,Lançamentos!$X$5:$X$1004,M$5,Lançamentos!$Y$5:$Y$1004,'BH (3)'!$C$16))</f>
        <v>x</v>
      </c>
      <c r="N52" s="82" t="str">
        <f>IF($D52="","x",COUNTIFS(Lançamentos!$M$5:$M$1004,$D52,Lançamentos!$X$5:$X$1004,N$5,Lançamentos!$Y$5:$Y$1004,'BH (3)'!$C$16))</f>
        <v>x</v>
      </c>
      <c r="O52" s="82" t="str">
        <f>IF($D52="","x",COUNTIFS(Lançamentos!$M$5:$M$1004,$D52,Lançamentos!$X$5:$X$1004,O$5,Lançamentos!$Y$5:$Y$1004,'BH (3)'!$C$16))</f>
        <v>x</v>
      </c>
      <c r="P52" s="82" t="str">
        <f>IF($D52="","x",COUNTIFS(Lançamentos!$M$5:$M$1004,$D52,Lançamentos!$X$5:$X$1004,P$5,Lançamentos!$Y$5:$Y$1004,'BH (3)'!$C$16))</f>
        <v>x</v>
      </c>
      <c r="Q52" s="171" t="str">
        <f t="shared" si="1"/>
        <v/>
      </c>
    </row>
    <row r="53" spans="3:17" ht="45" customHeight="1" x14ac:dyDescent="0.25">
      <c r="C53" s="81" t="str">
        <f t="shared" si="0"/>
        <v/>
      </c>
      <c r="D53" s="170" t="str">
        <f>IF(Par!D51="","",Par!D51)</f>
        <v/>
      </c>
      <c r="E53" s="82" t="str">
        <f>IF($D53="","x",COUNTIFS(Lançamentos!$M$5:$M$1004,$D53,Lançamentos!$X$5:$X$1004,E$5,Lançamentos!$Y$5:$Y$1004,'BH (3)'!$C$16))</f>
        <v>x</v>
      </c>
      <c r="F53" s="82" t="str">
        <f>IF($D53="","x",COUNTIFS(Lançamentos!$M$5:$M$1004,$D53,Lançamentos!$X$5:$X$1004,F$5,Lançamentos!$Y$5:$Y$1004,'BH (3)'!$C$16))</f>
        <v>x</v>
      </c>
      <c r="G53" s="82" t="str">
        <f>IF($D53="","x",COUNTIFS(Lançamentos!$M$5:$M$1004,$D53,Lançamentos!$X$5:$X$1004,G$5,Lançamentos!$Y$5:$Y$1004,'BH (3)'!$C$16))</f>
        <v>x</v>
      </c>
      <c r="H53" s="82" t="str">
        <f>IF($D53="","x",COUNTIFS(Lançamentos!$M$5:$M$1004,$D53,Lançamentos!$X$5:$X$1004,H$5,Lançamentos!$Y$5:$Y$1004,'BH (3)'!$C$16))</f>
        <v>x</v>
      </c>
      <c r="I53" s="82" t="str">
        <f>IF($D53="","x",COUNTIFS(Lançamentos!$M$5:$M$1004,$D53,Lançamentos!$X$5:$X$1004,I$5,Lançamentos!$Y$5:$Y$1004,'BH (3)'!$C$16))</f>
        <v>x</v>
      </c>
      <c r="J53" s="82" t="str">
        <f>IF($D53="","x",COUNTIFS(Lançamentos!$M$5:$M$1004,$D53,Lançamentos!$X$5:$X$1004,J$5,Lançamentos!$Y$5:$Y$1004,'BH (3)'!$C$16))</f>
        <v>x</v>
      </c>
      <c r="K53" s="82" t="str">
        <f>IF($D53="","x",COUNTIFS(Lançamentos!$M$5:$M$1004,$D53,Lançamentos!$X$5:$X$1004,K$5,Lançamentos!$Y$5:$Y$1004,'BH (3)'!$C$16))</f>
        <v>x</v>
      </c>
      <c r="L53" s="82" t="str">
        <f>IF($D53="","x",COUNTIFS(Lançamentos!$M$5:$M$1004,$D53,Lançamentos!$X$5:$X$1004,L$5,Lançamentos!$Y$5:$Y$1004,'BH (3)'!$C$16))</f>
        <v>x</v>
      </c>
      <c r="M53" s="82" t="str">
        <f>IF($D53="","x",COUNTIFS(Lançamentos!$M$5:$M$1004,$D53,Lançamentos!$X$5:$X$1004,M$5,Lançamentos!$Y$5:$Y$1004,'BH (3)'!$C$16))</f>
        <v>x</v>
      </c>
      <c r="N53" s="82" t="str">
        <f>IF($D53="","x",COUNTIFS(Lançamentos!$M$5:$M$1004,$D53,Lançamentos!$X$5:$X$1004,N$5,Lançamentos!$Y$5:$Y$1004,'BH (3)'!$C$16))</f>
        <v>x</v>
      </c>
      <c r="O53" s="82" t="str">
        <f>IF($D53="","x",COUNTIFS(Lançamentos!$M$5:$M$1004,$D53,Lançamentos!$X$5:$X$1004,O$5,Lançamentos!$Y$5:$Y$1004,'BH (3)'!$C$16))</f>
        <v>x</v>
      </c>
      <c r="P53" s="82" t="str">
        <f>IF($D53="","x",COUNTIFS(Lançamentos!$M$5:$M$1004,$D53,Lançamentos!$X$5:$X$1004,P$5,Lançamentos!$Y$5:$Y$1004,'BH (3)'!$C$16))</f>
        <v>x</v>
      </c>
      <c r="Q53" s="171" t="str">
        <f t="shared" si="1"/>
        <v/>
      </c>
    </row>
    <row r="54" spans="3:17" ht="45" customHeight="1" x14ac:dyDescent="0.25">
      <c r="C54" s="81" t="str">
        <f t="shared" si="0"/>
        <v/>
      </c>
      <c r="D54" s="170" t="str">
        <f>IF(Par!D52="","",Par!D52)</f>
        <v/>
      </c>
      <c r="E54" s="82" t="str">
        <f>IF($D54="","x",COUNTIFS(Lançamentos!$M$5:$M$1004,$D54,Lançamentos!$X$5:$X$1004,E$5,Lançamentos!$Y$5:$Y$1004,'BH (3)'!$C$16))</f>
        <v>x</v>
      </c>
      <c r="F54" s="82" t="str">
        <f>IF($D54="","x",COUNTIFS(Lançamentos!$M$5:$M$1004,$D54,Lançamentos!$X$5:$X$1004,F$5,Lançamentos!$Y$5:$Y$1004,'BH (3)'!$C$16))</f>
        <v>x</v>
      </c>
      <c r="G54" s="82" t="str">
        <f>IF($D54="","x",COUNTIFS(Lançamentos!$M$5:$M$1004,$D54,Lançamentos!$X$5:$X$1004,G$5,Lançamentos!$Y$5:$Y$1004,'BH (3)'!$C$16))</f>
        <v>x</v>
      </c>
      <c r="H54" s="82" t="str">
        <f>IF($D54="","x",COUNTIFS(Lançamentos!$M$5:$M$1004,$D54,Lançamentos!$X$5:$X$1004,H$5,Lançamentos!$Y$5:$Y$1004,'BH (3)'!$C$16))</f>
        <v>x</v>
      </c>
      <c r="I54" s="82" t="str">
        <f>IF($D54="","x",COUNTIFS(Lançamentos!$M$5:$M$1004,$D54,Lançamentos!$X$5:$X$1004,I$5,Lançamentos!$Y$5:$Y$1004,'BH (3)'!$C$16))</f>
        <v>x</v>
      </c>
      <c r="J54" s="82" t="str">
        <f>IF($D54="","x",COUNTIFS(Lançamentos!$M$5:$M$1004,$D54,Lançamentos!$X$5:$X$1004,J$5,Lançamentos!$Y$5:$Y$1004,'BH (3)'!$C$16))</f>
        <v>x</v>
      </c>
      <c r="K54" s="82" t="str">
        <f>IF($D54="","x",COUNTIFS(Lançamentos!$M$5:$M$1004,$D54,Lançamentos!$X$5:$X$1004,K$5,Lançamentos!$Y$5:$Y$1004,'BH (3)'!$C$16))</f>
        <v>x</v>
      </c>
      <c r="L54" s="82" t="str">
        <f>IF($D54="","x",COUNTIFS(Lançamentos!$M$5:$M$1004,$D54,Lançamentos!$X$5:$X$1004,L$5,Lançamentos!$Y$5:$Y$1004,'BH (3)'!$C$16))</f>
        <v>x</v>
      </c>
      <c r="M54" s="82" t="str">
        <f>IF($D54="","x",COUNTIFS(Lançamentos!$M$5:$M$1004,$D54,Lançamentos!$X$5:$X$1004,M$5,Lançamentos!$Y$5:$Y$1004,'BH (3)'!$C$16))</f>
        <v>x</v>
      </c>
      <c r="N54" s="82" t="str">
        <f>IF($D54="","x",COUNTIFS(Lançamentos!$M$5:$M$1004,$D54,Lançamentos!$X$5:$X$1004,N$5,Lançamentos!$Y$5:$Y$1004,'BH (3)'!$C$16))</f>
        <v>x</v>
      </c>
      <c r="O54" s="82" t="str">
        <f>IF($D54="","x",COUNTIFS(Lançamentos!$M$5:$M$1004,$D54,Lançamentos!$X$5:$X$1004,O$5,Lançamentos!$Y$5:$Y$1004,'BH (3)'!$C$16))</f>
        <v>x</v>
      </c>
      <c r="P54" s="82" t="str">
        <f>IF($D54="","x",COUNTIFS(Lançamentos!$M$5:$M$1004,$D54,Lançamentos!$X$5:$X$1004,P$5,Lançamentos!$Y$5:$Y$1004,'BH (3)'!$C$16))</f>
        <v>x</v>
      </c>
      <c r="Q54" s="171" t="str">
        <f t="shared" si="1"/>
        <v/>
      </c>
    </row>
    <row r="55" spans="3:17" ht="45" customHeight="1" x14ac:dyDescent="0.25">
      <c r="C55" s="81" t="str">
        <f t="shared" si="0"/>
        <v/>
      </c>
      <c r="D55" s="170" t="str">
        <f>IF(Par!D53="","",Par!D53)</f>
        <v/>
      </c>
      <c r="E55" s="82" t="str">
        <f>IF($D55="","x",COUNTIFS(Lançamentos!$M$5:$M$1004,$D55,Lançamentos!$X$5:$X$1004,E$5,Lançamentos!$Y$5:$Y$1004,'BH (3)'!$C$16))</f>
        <v>x</v>
      </c>
      <c r="F55" s="82" t="str">
        <f>IF($D55="","x",COUNTIFS(Lançamentos!$M$5:$M$1004,$D55,Lançamentos!$X$5:$X$1004,F$5,Lançamentos!$Y$5:$Y$1004,'BH (3)'!$C$16))</f>
        <v>x</v>
      </c>
      <c r="G55" s="82" t="str">
        <f>IF($D55="","x",COUNTIFS(Lançamentos!$M$5:$M$1004,$D55,Lançamentos!$X$5:$X$1004,G$5,Lançamentos!$Y$5:$Y$1004,'BH (3)'!$C$16))</f>
        <v>x</v>
      </c>
      <c r="H55" s="82" t="str">
        <f>IF($D55="","x",COUNTIFS(Lançamentos!$M$5:$M$1004,$D55,Lançamentos!$X$5:$X$1004,H$5,Lançamentos!$Y$5:$Y$1004,'BH (3)'!$C$16))</f>
        <v>x</v>
      </c>
      <c r="I55" s="82" t="str">
        <f>IF($D55="","x",COUNTIFS(Lançamentos!$M$5:$M$1004,$D55,Lançamentos!$X$5:$X$1004,I$5,Lançamentos!$Y$5:$Y$1004,'BH (3)'!$C$16))</f>
        <v>x</v>
      </c>
      <c r="J55" s="82" t="str">
        <f>IF($D55="","x",COUNTIFS(Lançamentos!$M$5:$M$1004,$D55,Lançamentos!$X$5:$X$1004,J$5,Lançamentos!$Y$5:$Y$1004,'BH (3)'!$C$16))</f>
        <v>x</v>
      </c>
      <c r="K55" s="82" t="str">
        <f>IF($D55="","x",COUNTIFS(Lançamentos!$M$5:$M$1004,$D55,Lançamentos!$X$5:$X$1004,K$5,Lançamentos!$Y$5:$Y$1004,'BH (3)'!$C$16))</f>
        <v>x</v>
      </c>
      <c r="L55" s="82" t="str">
        <f>IF($D55="","x",COUNTIFS(Lançamentos!$M$5:$M$1004,$D55,Lançamentos!$X$5:$X$1004,L$5,Lançamentos!$Y$5:$Y$1004,'BH (3)'!$C$16))</f>
        <v>x</v>
      </c>
      <c r="M55" s="82" t="str">
        <f>IF($D55="","x",COUNTIFS(Lançamentos!$M$5:$M$1004,$D55,Lançamentos!$X$5:$X$1004,M$5,Lançamentos!$Y$5:$Y$1004,'BH (3)'!$C$16))</f>
        <v>x</v>
      </c>
      <c r="N55" s="82" t="str">
        <f>IF($D55="","x",COUNTIFS(Lançamentos!$M$5:$M$1004,$D55,Lançamentos!$X$5:$X$1004,N$5,Lançamentos!$Y$5:$Y$1004,'BH (3)'!$C$16))</f>
        <v>x</v>
      </c>
      <c r="O55" s="82" t="str">
        <f>IF($D55="","x",COUNTIFS(Lançamentos!$M$5:$M$1004,$D55,Lançamentos!$X$5:$X$1004,O$5,Lançamentos!$Y$5:$Y$1004,'BH (3)'!$C$16))</f>
        <v>x</v>
      </c>
      <c r="P55" s="82" t="str">
        <f>IF($D55="","x",COUNTIFS(Lançamentos!$M$5:$M$1004,$D55,Lançamentos!$X$5:$X$1004,P$5,Lançamentos!$Y$5:$Y$1004,'BH (3)'!$C$16))</f>
        <v>x</v>
      </c>
      <c r="Q55" s="171" t="str">
        <f t="shared" si="1"/>
        <v/>
      </c>
    </row>
    <row r="56" spans="3:17" ht="45" customHeight="1" x14ac:dyDescent="0.25">
      <c r="C56" s="81" t="str">
        <f t="shared" si="0"/>
        <v/>
      </c>
      <c r="D56" s="170" t="str">
        <f>IF(Par!D54="","",Par!D54)</f>
        <v/>
      </c>
      <c r="E56" s="82" t="str">
        <f>IF($D56="","x",COUNTIFS(Lançamentos!$M$5:$M$1004,$D56,Lançamentos!$X$5:$X$1004,E$5,Lançamentos!$Y$5:$Y$1004,'BH (3)'!$C$16))</f>
        <v>x</v>
      </c>
      <c r="F56" s="82" t="str">
        <f>IF($D56="","x",COUNTIFS(Lançamentos!$M$5:$M$1004,$D56,Lançamentos!$X$5:$X$1004,F$5,Lançamentos!$Y$5:$Y$1004,'BH (3)'!$C$16))</f>
        <v>x</v>
      </c>
      <c r="G56" s="82" t="str">
        <f>IF($D56="","x",COUNTIFS(Lançamentos!$M$5:$M$1004,$D56,Lançamentos!$X$5:$X$1004,G$5,Lançamentos!$Y$5:$Y$1004,'BH (3)'!$C$16))</f>
        <v>x</v>
      </c>
      <c r="H56" s="82" t="str">
        <f>IF($D56="","x",COUNTIFS(Lançamentos!$M$5:$M$1004,$D56,Lançamentos!$X$5:$X$1004,H$5,Lançamentos!$Y$5:$Y$1004,'BH (3)'!$C$16))</f>
        <v>x</v>
      </c>
      <c r="I56" s="82" t="str">
        <f>IF($D56="","x",COUNTIFS(Lançamentos!$M$5:$M$1004,$D56,Lançamentos!$X$5:$X$1004,I$5,Lançamentos!$Y$5:$Y$1004,'BH (3)'!$C$16))</f>
        <v>x</v>
      </c>
      <c r="J56" s="82" t="str">
        <f>IF($D56="","x",COUNTIFS(Lançamentos!$M$5:$M$1004,$D56,Lançamentos!$X$5:$X$1004,J$5,Lançamentos!$Y$5:$Y$1004,'BH (3)'!$C$16))</f>
        <v>x</v>
      </c>
      <c r="K56" s="82" t="str">
        <f>IF($D56="","x",COUNTIFS(Lançamentos!$M$5:$M$1004,$D56,Lançamentos!$X$5:$X$1004,K$5,Lançamentos!$Y$5:$Y$1004,'BH (3)'!$C$16))</f>
        <v>x</v>
      </c>
      <c r="L56" s="82" t="str">
        <f>IF($D56="","x",COUNTIFS(Lançamentos!$M$5:$M$1004,$D56,Lançamentos!$X$5:$X$1004,L$5,Lançamentos!$Y$5:$Y$1004,'BH (3)'!$C$16))</f>
        <v>x</v>
      </c>
      <c r="M56" s="82" t="str">
        <f>IF($D56="","x",COUNTIFS(Lançamentos!$M$5:$M$1004,$D56,Lançamentos!$X$5:$X$1004,M$5,Lançamentos!$Y$5:$Y$1004,'BH (3)'!$C$16))</f>
        <v>x</v>
      </c>
      <c r="N56" s="82" t="str">
        <f>IF($D56="","x",COUNTIFS(Lançamentos!$M$5:$M$1004,$D56,Lançamentos!$X$5:$X$1004,N$5,Lançamentos!$Y$5:$Y$1004,'BH (3)'!$C$16))</f>
        <v>x</v>
      </c>
      <c r="O56" s="82" t="str">
        <f>IF($D56="","x",COUNTIFS(Lançamentos!$M$5:$M$1004,$D56,Lançamentos!$X$5:$X$1004,O$5,Lançamentos!$Y$5:$Y$1004,'BH (3)'!$C$16))</f>
        <v>x</v>
      </c>
      <c r="P56" s="82" t="str">
        <f>IF($D56="","x",COUNTIFS(Lançamentos!$M$5:$M$1004,$D56,Lançamentos!$X$5:$X$1004,P$5,Lançamentos!$Y$5:$Y$1004,'BH (3)'!$C$16))</f>
        <v>x</v>
      </c>
      <c r="Q56" s="171" t="str">
        <f t="shared" si="1"/>
        <v/>
      </c>
    </row>
  </sheetData>
  <sheetProtection sheet="1" objects="1" scenarios="1" selectLockedCells="1" autoFilter="0" selectUnlockedCells="1"/>
  <autoFilter ref="C6:Q6" xr:uid="{9385AF0D-231F-44BE-8621-12AFC6915A9E}"/>
  <conditionalFormatting sqref="E7:P56">
    <cfRule type="cellIs" dxfId="1" priority="1" operator="equal">
      <formula>"x"</formula>
    </cfRule>
    <cfRule type="cellIs" dxfId="0" priority="2" operator="greaterThan">
      <formula>0</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1505" r:id="rId3" name="Drop Down 1">
              <controlPr defaultSize="0" autoLine="0" autoPict="0">
                <anchor>
                  <from>
                    <xdr:col>1</xdr:col>
                    <xdr:colOff>104775</xdr:colOff>
                    <xdr:row>2</xdr:row>
                    <xdr:rowOff>352425</xdr:rowOff>
                  </from>
                  <to>
                    <xdr:col>3</xdr:col>
                    <xdr:colOff>800100</xdr:colOff>
                    <xdr:row>4</xdr:row>
                    <xdr:rowOff>19050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E8C3-D666-4202-BB1D-A617D0E9A52D}">
  <sheetPr codeName="Planilha23">
    <pageSetUpPr fitToPage="1"/>
  </sheetPr>
  <dimension ref="D1:U166"/>
  <sheetViews>
    <sheetView showGridLines="0" showRowColHeaders="0" workbookViewId="0">
      <pane ySplit="6" topLeftCell="A7" activePane="bottomLeft" state="frozen"/>
      <selection activeCell="S12" sqref="S12"/>
      <selection pane="bottomLeft"/>
    </sheetView>
  </sheetViews>
  <sheetFormatPr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107"/>
      <c r="E7" s="107"/>
      <c r="F7" s="107"/>
      <c r="G7" s="107"/>
      <c r="H7" s="107"/>
      <c r="I7" s="107"/>
      <c r="J7" s="107"/>
      <c r="K7" s="107"/>
      <c r="L7" s="107"/>
      <c r="M7" s="107"/>
      <c r="N7" s="107"/>
      <c r="O7" s="107"/>
      <c r="P7" s="107"/>
      <c r="Q7" s="107"/>
      <c r="R7" s="107"/>
      <c r="S7" s="107"/>
      <c r="T7" s="107"/>
      <c r="U7" s="107"/>
    </row>
    <row r="8" spans="4:21" ht="15" customHeight="1" x14ac:dyDescent="0.25">
      <c r="D8" s="107"/>
      <c r="E8" s="180" t="s">
        <v>28</v>
      </c>
      <c r="F8" s="180"/>
      <c r="G8" s="180"/>
      <c r="H8" s="180"/>
      <c r="I8" s="180"/>
      <c r="J8" s="180"/>
      <c r="K8" s="180"/>
      <c r="L8" s="180"/>
      <c r="M8" s="180"/>
      <c r="N8" s="180"/>
      <c r="O8" s="180"/>
      <c r="P8" s="180"/>
      <c r="Q8" s="180"/>
      <c r="R8" s="180"/>
      <c r="S8" s="180"/>
      <c r="T8" s="180"/>
      <c r="U8" s="107"/>
    </row>
    <row r="9" spans="4:21" ht="15" customHeight="1" x14ac:dyDescent="0.25">
      <c r="D9" s="107"/>
      <c r="E9" s="180"/>
      <c r="F9" s="180"/>
      <c r="G9" s="180"/>
      <c r="H9" s="180"/>
      <c r="I9" s="180"/>
      <c r="J9" s="180"/>
      <c r="K9" s="180"/>
      <c r="L9" s="180"/>
      <c r="M9" s="180"/>
      <c r="N9" s="180"/>
      <c r="O9" s="180"/>
      <c r="P9" s="180"/>
      <c r="Q9" s="180"/>
      <c r="R9" s="180"/>
      <c r="S9" s="180"/>
      <c r="T9" s="180"/>
      <c r="U9" s="107"/>
    </row>
    <row r="10" spans="4:21" ht="15" customHeight="1" x14ac:dyDescent="0.25">
      <c r="D10" s="107"/>
      <c r="E10" s="180"/>
      <c r="F10" s="180"/>
      <c r="G10" s="180"/>
      <c r="H10" s="180"/>
      <c r="I10" s="180"/>
      <c r="J10" s="180"/>
      <c r="K10" s="180"/>
      <c r="L10" s="180"/>
      <c r="M10" s="180"/>
      <c r="N10" s="180"/>
      <c r="O10" s="180"/>
      <c r="P10" s="180"/>
      <c r="Q10" s="180"/>
      <c r="R10" s="180"/>
      <c r="S10" s="180"/>
      <c r="T10" s="180"/>
      <c r="U10" s="107"/>
    </row>
    <row r="11" spans="4:21" ht="15" customHeight="1" x14ac:dyDescent="0.25">
      <c r="D11" s="107"/>
      <c r="E11" s="180"/>
      <c r="F11" s="180"/>
      <c r="G11" s="180"/>
      <c r="H11" s="180"/>
      <c r="I11" s="180"/>
      <c r="J11" s="180"/>
      <c r="K11" s="180"/>
      <c r="L11" s="180"/>
      <c r="M11" s="180"/>
      <c r="N11" s="180"/>
      <c r="O11" s="180"/>
      <c r="P11" s="180"/>
      <c r="Q11" s="180"/>
      <c r="R11" s="180"/>
      <c r="S11" s="180"/>
      <c r="T11" s="180"/>
      <c r="U11" s="107"/>
    </row>
    <row r="12" spans="4:21" ht="15" customHeight="1" x14ac:dyDescent="0.25">
      <c r="D12" s="107"/>
      <c r="E12" s="180"/>
      <c r="F12" s="180"/>
      <c r="G12" s="180"/>
      <c r="H12" s="180"/>
      <c r="I12" s="180"/>
      <c r="J12" s="180"/>
      <c r="K12" s="180"/>
      <c r="L12" s="180"/>
      <c r="M12" s="180"/>
      <c r="N12" s="180"/>
      <c r="O12" s="180"/>
      <c r="P12" s="180"/>
      <c r="Q12" s="180"/>
      <c r="R12" s="180"/>
      <c r="S12" s="180"/>
      <c r="T12" s="180"/>
      <c r="U12" s="107"/>
    </row>
    <row r="13" spans="4:21" ht="15" customHeight="1" x14ac:dyDescent="0.25">
      <c r="D13" s="107"/>
      <c r="E13" s="180"/>
      <c r="F13" s="180"/>
      <c r="G13" s="180"/>
      <c r="H13" s="180"/>
      <c r="I13" s="180"/>
      <c r="J13" s="180"/>
      <c r="K13" s="180"/>
      <c r="L13" s="180"/>
      <c r="M13" s="180"/>
      <c r="N13" s="180"/>
      <c r="O13" s="180"/>
      <c r="P13" s="180"/>
      <c r="Q13" s="180"/>
      <c r="R13" s="180"/>
      <c r="S13" s="180"/>
      <c r="T13" s="180"/>
      <c r="U13" s="107"/>
    </row>
    <row r="14" spans="4:21" ht="15" customHeight="1" x14ac:dyDescent="0.25">
      <c r="D14" s="107"/>
      <c r="E14" s="107"/>
      <c r="F14" s="107"/>
      <c r="G14" s="107"/>
      <c r="H14" s="107"/>
      <c r="I14" s="107"/>
      <c r="J14" s="107"/>
      <c r="K14" s="107"/>
      <c r="L14" s="107"/>
      <c r="M14" s="107"/>
      <c r="N14" s="107"/>
      <c r="O14" s="107"/>
      <c r="P14" s="107"/>
      <c r="Q14" s="107"/>
      <c r="R14" s="107"/>
      <c r="S14" s="107"/>
      <c r="T14" s="107"/>
      <c r="U14" s="107"/>
    </row>
    <row r="15" spans="4:21" ht="15" customHeight="1" x14ac:dyDescent="0.25">
      <c r="D15" s="107"/>
      <c r="E15" s="107"/>
      <c r="F15" s="107"/>
      <c r="G15" s="107"/>
      <c r="H15" s="107"/>
      <c r="I15" s="107"/>
      <c r="J15" s="107"/>
      <c r="K15" s="107"/>
      <c r="L15" s="107"/>
      <c r="M15" s="107"/>
      <c r="N15" s="107"/>
      <c r="O15" s="107"/>
      <c r="P15" s="107"/>
      <c r="Q15" s="107"/>
      <c r="R15" s="107"/>
      <c r="S15" s="107"/>
      <c r="T15" s="107"/>
      <c r="U15" s="107"/>
    </row>
    <row r="16" spans="4:21" ht="15" customHeight="1" x14ac:dyDescent="0.25">
      <c r="D16" s="107"/>
      <c r="E16" s="107"/>
      <c r="F16" s="107"/>
      <c r="G16" s="107"/>
      <c r="H16" s="107"/>
      <c r="I16" s="107"/>
      <c r="J16" s="107"/>
      <c r="K16" s="107"/>
      <c r="L16" s="107"/>
      <c r="M16" s="107"/>
      <c r="N16" s="107"/>
      <c r="O16" s="107"/>
      <c r="P16" s="107"/>
      <c r="Q16" s="107"/>
      <c r="R16" s="107"/>
      <c r="S16" s="107"/>
      <c r="T16" s="107"/>
      <c r="U16" s="107"/>
    </row>
    <row r="17" spans="4:21" ht="15" customHeight="1" x14ac:dyDescent="0.25">
      <c r="D17" s="107"/>
      <c r="E17" s="107"/>
      <c r="F17" s="107"/>
      <c r="G17" s="107"/>
      <c r="H17" s="107"/>
      <c r="I17" s="107"/>
      <c r="J17" s="107"/>
      <c r="K17" s="107"/>
      <c r="L17" s="107"/>
      <c r="M17" s="107"/>
      <c r="N17" s="107"/>
      <c r="O17" s="107"/>
      <c r="P17" s="107"/>
      <c r="Q17" s="107"/>
      <c r="R17" s="107"/>
      <c r="S17" s="107"/>
      <c r="T17" s="107"/>
      <c r="U17" s="107"/>
    </row>
    <row r="18" spans="4:21" ht="15" customHeight="1" x14ac:dyDescent="0.25">
      <c r="D18" s="107"/>
      <c r="E18" s="107"/>
      <c r="F18" s="107"/>
      <c r="G18" s="107"/>
      <c r="H18" s="107"/>
      <c r="I18" s="107"/>
      <c r="J18" s="107"/>
      <c r="K18" s="107"/>
      <c r="L18" s="107"/>
      <c r="M18" s="107"/>
      <c r="N18" s="107"/>
      <c r="O18" s="107"/>
      <c r="P18" s="107"/>
      <c r="Q18" s="107"/>
      <c r="R18" s="107"/>
      <c r="S18" s="107"/>
      <c r="T18" s="107"/>
      <c r="U18" s="107"/>
    </row>
    <row r="19" spans="4:21" ht="15" customHeight="1" x14ac:dyDescent="0.25">
      <c r="D19" s="107"/>
      <c r="E19" s="107"/>
      <c r="F19" s="107"/>
      <c r="G19" s="107"/>
      <c r="H19" s="107"/>
      <c r="I19" s="107"/>
      <c r="J19" s="107"/>
      <c r="K19" s="107"/>
      <c r="L19" s="107"/>
      <c r="M19" s="107"/>
      <c r="N19" s="107"/>
      <c r="O19" s="107"/>
      <c r="P19" s="107"/>
      <c r="Q19" s="107"/>
      <c r="R19" s="107"/>
      <c r="S19" s="107"/>
      <c r="T19" s="107"/>
      <c r="U19" s="107"/>
    </row>
    <row r="20" spans="4:21" ht="15" customHeight="1" x14ac:dyDescent="0.25">
      <c r="D20" s="107"/>
      <c r="E20" s="107"/>
      <c r="F20" s="107"/>
      <c r="G20" s="107"/>
      <c r="H20" s="107"/>
      <c r="I20" s="107"/>
      <c r="J20" s="107"/>
      <c r="K20" s="107"/>
      <c r="L20" s="107"/>
      <c r="M20" s="107"/>
      <c r="N20" s="107"/>
      <c r="O20" s="107"/>
      <c r="P20" s="107"/>
      <c r="Q20" s="107"/>
      <c r="R20" s="107"/>
      <c r="S20" s="107"/>
      <c r="T20" s="107"/>
      <c r="U20" s="107"/>
    </row>
    <row r="21" spans="4:21" ht="15" customHeight="1" x14ac:dyDescent="0.25">
      <c r="D21" s="107"/>
      <c r="E21" s="107"/>
      <c r="F21" s="107"/>
      <c r="G21" s="107"/>
      <c r="H21" s="107"/>
      <c r="I21" s="107"/>
      <c r="J21" s="107"/>
      <c r="K21" s="107"/>
      <c r="L21" s="107"/>
      <c r="M21" s="107"/>
      <c r="N21" s="107"/>
      <c r="O21" s="107"/>
      <c r="P21" s="107"/>
      <c r="Q21" s="107"/>
      <c r="R21" s="107"/>
      <c r="S21" s="107"/>
      <c r="T21" s="107"/>
      <c r="U21" s="107"/>
    </row>
    <row r="22" spans="4:21" ht="15" customHeight="1" x14ac:dyDescent="0.25">
      <c r="D22" s="107"/>
      <c r="E22" s="107"/>
      <c r="F22" s="107"/>
      <c r="G22" s="107"/>
      <c r="H22" s="107"/>
      <c r="I22" s="107"/>
      <c r="J22" s="107"/>
      <c r="K22" s="107"/>
      <c r="L22" s="107"/>
      <c r="M22" s="107"/>
      <c r="N22" s="107"/>
      <c r="O22" s="107"/>
      <c r="P22" s="107"/>
      <c r="Q22" s="107"/>
      <c r="R22" s="107"/>
      <c r="S22" s="107"/>
      <c r="T22" s="107"/>
      <c r="U22" s="107"/>
    </row>
    <row r="23" spans="4:21" ht="15" customHeight="1" x14ac:dyDescent="0.25">
      <c r="D23" s="107"/>
      <c r="E23" s="107"/>
      <c r="F23" s="107"/>
      <c r="G23" s="107"/>
      <c r="H23" s="107"/>
      <c r="I23" s="107"/>
      <c r="J23" s="107"/>
      <c r="K23" s="107"/>
      <c r="L23" s="107"/>
      <c r="M23" s="107"/>
      <c r="N23" s="107"/>
      <c r="O23" s="107"/>
      <c r="P23" s="107"/>
      <c r="Q23" s="107"/>
      <c r="R23" s="107"/>
      <c r="S23" s="107"/>
      <c r="T23" s="107"/>
      <c r="U23" s="107"/>
    </row>
    <row r="24" spans="4:21" ht="15" customHeight="1" x14ac:dyDescent="0.25">
      <c r="D24" s="107"/>
      <c r="E24" s="107"/>
      <c r="F24" s="107"/>
      <c r="G24" s="107"/>
      <c r="H24" s="107"/>
      <c r="I24" s="107"/>
      <c r="J24" s="107"/>
      <c r="K24" s="107"/>
      <c r="L24" s="107"/>
      <c r="M24" s="107"/>
      <c r="N24" s="107"/>
      <c r="O24" s="107"/>
      <c r="P24" s="107"/>
      <c r="Q24" s="107"/>
      <c r="R24" s="107"/>
      <c r="S24" s="107"/>
      <c r="T24" s="107"/>
      <c r="U24" s="107"/>
    </row>
    <row r="25" spans="4:21" ht="15" customHeight="1" x14ac:dyDescent="0.25">
      <c r="D25" s="107"/>
      <c r="E25" s="107"/>
      <c r="F25" s="107"/>
      <c r="G25" s="107"/>
      <c r="H25" s="107"/>
      <c r="I25" s="107"/>
      <c r="J25" s="107"/>
      <c r="K25" s="107"/>
      <c r="L25" s="107"/>
      <c r="M25" s="107"/>
      <c r="N25" s="107"/>
      <c r="O25" s="107"/>
      <c r="P25" s="107"/>
      <c r="Q25" s="107"/>
      <c r="R25" s="107"/>
      <c r="S25" s="107"/>
      <c r="T25" s="107"/>
      <c r="U25" s="107"/>
    </row>
    <row r="26" spans="4:21" ht="15" customHeight="1" x14ac:dyDescent="0.25">
      <c r="D26" s="107"/>
      <c r="E26" s="107"/>
      <c r="F26" s="107"/>
      <c r="G26" s="107"/>
      <c r="H26" s="107"/>
      <c r="I26" s="107"/>
      <c r="J26" s="107"/>
      <c r="K26" s="107"/>
      <c r="L26" s="107"/>
      <c r="M26" s="107"/>
      <c r="N26" s="107"/>
      <c r="O26" s="107"/>
      <c r="P26" s="107"/>
      <c r="Q26" s="107"/>
      <c r="R26" s="107"/>
      <c r="S26" s="107"/>
      <c r="T26" s="107"/>
      <c r="U26" s="107"/>
    </row>
    <row r="27" spans="4:21" ht="15" customHeight="1" x14ac:dyDescent="0.25">
      <c r="D27" s="107"/>
      <c r="E27" s="107"/>
      <c r="F27" s="107"/>
      <c r="G27" s="107"/>
      <c r="H27" s="107"/>
      <c r="I27" s="107"/>
      <c r="J27" s="107"/>
      <c r="K27" s="107"/>
      <c r="L27" s="107"/>
      <c r="M27" s="107"/>
      <c r="N27" s="107"/>
      <c r="O27" s="107"/>
      <c r="P27" s="107"/>
      <c r="Q27" s="107"/>
      <c r="R27" s="107"/>
      <c r="S27" s="107"/>
      <c r="T27" s="107"/>
      <c r="U27" s="107"/>
    </row>
    <row r="28" spans="4:21" ht="15" customHeight="1" x14ac:dyDescent="0.25">
      <c r="D28" s="107"/>
      <c r="E28" s="107"/>
      <c r="F28" s="107"/>
      <c r="G28" s="107"/>
      <c r="H28" s="107"/>
      <c r="I28" s="107"/>
      <c r="J28" s="107"/>
      <c r="K28" s="107"/>
      <c r="L28" s="107"/>
      <c r="M28" s="107"/>
      <c r="N28" s="107"/>
      <c r="O28" s="107"/>
      <c r="P28" s="107"/>
      <c r="Q28" s="107"/>
      <c r="R28" s="107"/>
      <c r="S28" s="107"/>
      <c r="T28" s="107"/>
      <c r="U28" s="107"/>
    </row>
    <row r="29" spans="4:21" ht="15" customHeight="1" x14ac:dyDescent="0.25">
      <c r="D29" s="107"/>
      <c r="E29" s="107"/>
      <c r="F29" s="107"/>
      <c r="G29" s="107"/>
      <c r="H29" s="107"/>
      <c r="I29" s="107"/>
      <c r="J29" s="107"/>
      <c r="K29" s="107"/>
      <c r="L29" s="107"/>
      <c r="M29" s="107"/>
      <c r="N29" s="107"/>
      <c r="O29" s="107"/>
      <c r="P29" s="107"/>
      <c r="Q29" s="107"/>
      <c r="R29" s="107"/>
      <c r="S29" s="107"/>
      <c r="T29" s="107"/>
      <c r="U29" s="107"/>
    </row>
    <row r="30" spans="4:21" ht="15" customHeight="1" x14ac:dyDescent="0.25">
      <c r="D30" s="107"/>
      <c r="E30" s="107"/>
      <c r="F30" s="107"/>
      <c r="G30" s="107"/>
      <c r="H30" s="107"/>
      <c r="I30" s="107"/>
      <c r="J30" s="107"/>
      <c r="K30" s="107"/>
      <c r="L30" s="107"/>
      <c r="M30" s="107"/>
      <c r="N30" s="107"/>
      <c r="O30" s="107"/>
      <c r="P30" s="107"/>
      <c r="Q30" s="107"/>
      <c r="R30" s="107"/>
      <c r="S30" s="107"/>
      <c r="T30" s="107"/>
      <c r="U30" s="107"/>
    </row>
    <row r="31" spans="4:21" ht="15" customHeight="1" x14ac:dyDescent="0.25">
      <c r="D31" s="107"/>
      <c r="E31" s="107"/>
      <c r="F31" s="107"/>
      <c r="G31" s="107"/>
      <c r="H31" s="107"/>
      <c r="I31" s="107"/>
      <c r="J31" s="107"/>
      <c r="K31" s="107"/>
      <c r="L31" s="107"/>
      <c r="M31" s="107"/>
      <c r="N31" s="107"/>
      <c r="O31" s="107"/>
      <c r="P31" s="107"/>
      <c r="Q31" s="107"/>
      <c r="R31" s="107"/>
      <c r="S31" s="107"/>
      <c r="T31" s="107"/>
      <c r="U31" s="107"/>
    </row>
    <row r="32" spans="4:21" ht="15" customHeight="1" x14ac:dyDescent="0.25">
      <c r="D32" s="107"/>
      <c r="E32" s="107"/>
      <c r="F32" s="107"/>
      <c r="G32" s="107"/>
      <c r="H32" s="107"/>
      <c r="I32" s="107"/>
      <c r="J32" s="107"/>
      <c r="K32" s="107"/>
      <c r="L32" s="107"/>
      <c r="M32" s="107"/>
      <c r="N32" s="107"/>
      <c r="O32" s="107"/>
      <c r="P32" s="107"/>
      <c r="Q32" s="107"/>
      <c r="R32" s="107"/>
      <c r="S32" s="107"/>
      <c r="T32" s="107"/>
      <c r="U32" s="107"/>
    </row>
    <row r="33" spans="4:21" ht="15" customHeight="1" x14ac:dyDescent="0.25">
      <c r="D33" s="107"/>
      <c r="E33" s="107"/>
      <c r="F33" s="107"/>
      <c r="G33" s="107"/>
      <c r="H33" s="107"/>
      <c r="I33" s="107"/>
      <c r="J33" s="107"/>
      <c r="K33" s="107"/>
      <c r="L33" s="107"/>
      <c r="M33" s="107"/>
      <c r="N33" s="107"/>
      <c r="O33" s="107"/>
      <c r="P33" s="107"/>
      <c r="Q33" s="107"/>
      <c r="R33" s="107"/>
      <c r="S33" s="107"/>
      <c r="T33" s="107"/>
      <c r="U33" s="107"/>
    </row>
    <row r="34" spans="4:21" ht="15" customHeight="1" x14ac:dyDescent="0.25">
      <c r="D34" s="107"/>
      <c r="E34" s="107"/>
      <c r="F34" s="107"/>
      <c r="G34" s="107"/>
      <c r="H34" s="107"/>
      <c r="I34" s="107"/>
      <c r="J34" s="107"/>
      <c r="K34" s="107"/>
      <c r="L34" s="107"/>
      <c r="M34" s="107"/>
      <c r="N34" s="107"/>
      <c r="O34" s="107"/>
      <c r="P34" s="107"/>
      <c r="Q34" s="107"/>
      <c r="R34" s="107"/>
      <c r="S34" s="107"/>
      <c r="T34" s="107"/>
      <c r="U34" s="107"/>
    </row>
    <row r="35" spans="4:21" ht="15" customHeight="1" x14ac:dyDescent="0.25">
      <c r="D35" s="107"/>
      <c r="E35" s="107"/>
      <c r="F35" s="107"/>
      <c r="G35" s="107"/>
      <c r="H35" s="107"/>
      <c r="I35" s="107"/>
      <c r="J35" s="107"/>
      <c r="K35" s="107"/>
      <c r="L35" s="107"/>
      <c r="M35" s="107"/>
      <c r="N35" s="107"/>
      <c r="O35" s="107"/>
      <c r="P35" s="107"/>
      <c r="Q35" s="107"/>
      <c r="R35" s="107"/>
      <c r="S35" s="107"/>
      <c r="T35" s="107"/>
      <c r="U35" s="107"/>
    </row>
    <row r="36" spans="4:21" ht="15" customHeight="1" x14ac:dyDescent="0.25">
      <c r="D36" s="107"/>
      <c r="E36" s="107"/>
      <c r="F36" s="107"/>
      <c r="G36" s="107"/>
      <c r="H36" s="107"/>
      <c r="I36" s="107"/>
      <c r="J36" s="107"/>
      <c r="K36" s="107"/>
      <c r="L36" s="107"/>
      <c r="M36" s="107"/>
      <c r="N36" s="107"/>
      <c r="O36" s="107"/>
      <c r="P36" s="107"/>
      <c r="Q36" s="107"/>
      <c r="R36" s="107"/>
      <c r="S36" s="107"/>
      <c r="T36" s="107"/>
      <c r="U36" s="107"/>
    </row>
    <row r="37" spans="4:21" ht="15" customHeight="1" x14ac:dyDescent="0.25">
      <c r="D37" s="107"/>
      <c r="E37" s="107"/>
      <c r="F37" s="107"/>
      <c r="G37" s="107"/>
      <c r="H37" s="107"/>
      <c r="I37" s="107"/>
      <c r="J37" s="107"/>
      <c r="K37" s="107"/>
      <c r="L37" s="107"/>
      <c r="M37" s="107"/>
      <c r="N37" s="107"/>
      <c r="O37" s="107"/>
      <c r="P37" s="107"/>
      <c r="Q37" s="107"/>
      <c r="R37" s="107"/>
      <c r="S37" s="107"/>
      <c r="T37" s="107"/>
      <c r="U37" s="107"/>
    </row>
    <row r="38" spans="4:21" ht="15" customHeight="1" x14ac:dyDescent="0.25">
      <c r="D38" s="107"/>
      <c r="E38" s="107"/>
      <c r="F38" s="107"/>
      <c r="G38" s="107"/>
      <c r="H38" s="107"/>
      <c r="I38" s="107"/>
      <c r="J38" s="107"/>
      <c r="K38" s="107"/>
      <c r="L38" s="107"/>
      <c r="M38" s="107"/>
      <c r="N38" s="107"/>
      <c r="O38" s="107"/>
      <c r="P38" s="107"/>
      <c r="Q38" s="107"/>
      <c r="R38" s="107"/>
      <c r="S38" s="107"/>
      <c r="T38" s="107"/>
      <c r="U38" s="107"/>
    </row>
    <row r="39" spans="4:21" ht="15" customHeight="1" x14ac:dyDescent="0.25">
      <c r="D39" s="107"/>
      <c r="E39" s="107"/>
      <c r="F39" s="107"/>
      <c r="G39" s="107"/>
      <c r="H39" s="107"/>
      <c r="I39" s="107"/>
      <c r="J39" s="107"/>
      <c r="K39" s="107"/>
      <c r="L39" s="107"/>
      <c r="M39" s="107"/>
      <c r="N39" s="107"/>
      <c r="O39" s="107"/>
      <c r="P39" s="107"/>
      <c r="Q39" s="107"/>
      <c r="R39" s="107"/>
      <c r="S39" s="107"/>
      <c r="T39" s="107"/>
      <c r="U39" s="107"/>
    </row>
    <row r="40" spans="4:21" ht="15" customHeight="1" x14ac:dyDescent="0.25">
      <c r="D40" s="107"/>
      <c r="E40" s="107"/>
      <c r="F40" s="107"/>
      <c r="G40" s="107"/>
      <c r="H40" s="107"/>
      <c r="I40" s="107"/>
      <c r="J40" s="107"/>
      <c r="K40" s="107"/>
      <c r="L40" s="107"/>
      <c r="M40" s="107"/>
      <c r="N40" s="107"/>
      <c r="O40" s="107"/>
      <c r="P40" s="107"/>
      <c r="Q40" s="107"/>
      <c r="R40" s="107"/>
      <c r="S40" s="107"/>
      <c r="T40" s="107"/>
      <c r="U40" s="107"/>
    </row>
    <row r="41" spans="4:21" ht="15" customHeight="1" x14ac:dyDescent="0.25">
      <c r="D41" s="107"/>
      <c r="E41" s="107"/>
      <c r="F41" s="107"/>
      <c r="G41" s="107"/>
      <c r="H41" s="107"/>
      <c r="I41" s="107"/>
      <c r="J41" s="107"/>
      <c r="K41" s="107"/>
      <c r="L41" s="107"/>
      <c r="M41" s="107"/>
      <c r="N41" s="107"/>
      <c r="O41" s="107"/>
      <c r="P41" s="107"/>
      <c r="Q41" s="107"/>
      <c r="R41" s="107"/>
      <c r="S41" s="107"/>
      <c r="T41" s="107"/>
      <c r="U41" s="107"/>
    </row>
    <row r="42" spans="4:21" ht="15" customHeight="1" x14ac:dyDescent="0.25">
      <c r="D42" s="107"/>
      <c r="E42" s="107"/>
      <c r="F42" s="107"/>
      <c r="G42" s="107"/>
      <c r="H42" s="107"/>
      <c r="I42" s="107"/>
      <c r="J42" s="107"/>
      <c r="K42" s="107"/>
      <c r="L42" s="107"/>
      <c r="M42" s="107"/>
      <c r="N42" s="107"/>
      <c r="O42" s="107"/>
      <c r="P42" s="107"/>
      <c r="Q42" s="107"/>
      <c r="R42" s="107"/>
      <c r="S42" s="107"/>
      <c r="T42" s="107"/>
      <c r="U42" s="107"/>
    </row>
    <row r="43" spans="4:21" ht="15" customHeight="1" x14ac:dyDescent="0.25">
      <c r="D43" s="107"/>
      <c r="E43" s="107"/>
      <c r="F43" s="107"/>
      <c r="G43" s="107"/>
      <c r="H43" s="107"/>
      <c r="I43" s="107"/>
      <c r="J43" s="107"/>
      <c r="K43" s="107"/>
      <c r="L43" s="107"/>
      <c r="M43" s="107"/>
      <c r="N43" s="107"/>
      <c r="O43" s="107"/>
      <c r="P43" s="107"/>
      <c r="Q43" s="107"/>
      <c r="R43" s="107"/>
      <c r="S43" s="107"/>
      <c r="T43" s="107"/>
      <c r="U43" s="107"/>
    </row>
    <row r="44" spans="4:21" ht="15" customHeight="1" x14ac:dyDescent="0.25">
      <c r="D44" s="107"/>
      <c r="E44" s="107"/>
      <c r="F44" s="107"/>
      <c r="G44" s="107"/>
      <c r="H44" s="107"/>
      <c r="I44" s="107"/>
      <c r="J44" s="107"/>
      <c r="K44" s="107"/>
      <c r="L44" s="107"/>
      <c r="M44" s="107"/>
      <c r="N44" s="107"/>
      <c r="O44" s="107"/>
      <c r="P44" s="107"/>
      <c r="Q44" s="107"/>
      <c r="R44" s="107"/>
      <c r="S44" s="107"/>
      <c r="T44" s="107"/>
      <c r="U44" s="107"/>
    </row>
    <row r="45" spans="4:21" ht="15" customHeight="1" x14ac:dyDescent="0.25">
      <c r="D45" s="107"/>
      <c r="E45" s="107"/>
      <c r="F45" s="107"/>
      <c r="G45" s="107"/>
      <c r="H45" s="107"/>
      <c r="I45" s="107"/>
      <c r="J45" s="107"/>
      <c r="K45" s="107"/>
      <c r="L45" s="107"/>
      <c r="M45" s="107"/>
      <c r="N45" s="107"/>
      <c r="O45" s="107"/>
      <c r="P45" s="107"/>
      <c r="Q45" s="107"/>
      <c r="R45" s="107"/>
      <c r="S45" s="107"/>
      <c r="T45" s="107"/>
      <c r="U45" s="107"/>
    </row>
    <row r="46" spans="4:21" ht="15" customHeight="1" x14ac:dyDescent="0.25">
      <c r="D46" s="107"/>
      <c r="E46" s="107"/>
      <c r="F46" s="107"/>
      <c r="G46" s="107"/>
      <c r="H46" s="107"/>
      <c r="I46" s="107"/>
      <c r="J46" s="107"/>
      <c r="K46" s="107"/>
      <c r="L46" s="107"/>
      <c r="M46" s="107"/>
      <c r="N46" s="107"/>
      <c r="O46" s="107"/>
      <c r="P46" s="107"/>
      <c r="Q46" s="107"/>
      <c r="R46" s="107"/>
      <c r="S46" s="107"/>
      <c r="T46" s="107"/>
      <c r="U46" s="107"/>
    </row>
    <row r="47" spans="4:21" ht="15" customHeight="1" x14ac:dyDescent="0.25">
      <c r="D47" s="107"/>
      <c r="E47" s="107"/>
      <c r="F47" s="107"/>
      <c r="G47" s="107"/>
      <c r="H47" s="107"/>
      <c r="I47" s="107"/>
      <c r="J47" s="107"/>
      <c r="K47" s="107"/>
      <c r="L47" s="107"/>
      <c r="M47" s="107"/>
      <c r="N47" s="107"/>
      <c r="O47" s="107"/>
      <c r="P47" s="107"/>
      <c r="Q47" s="107"/>
      <c r="R47" s="107"/>
      <c r="S47" s="107"/>
      <c r="T47" s="107"/>
      <c r="U47" s="107"/>
    </row>
    <row r="48" spans="4:21" ht="15" customHeight="1" x14ac:dyDescent="0.25">
      <c r="D48" s="107"/>
      <c r="E48" s="180" t="s">
        <v>28</v>
      </c>
      <c r="F48" s="180"/>
      <c r="G48" s="180"/>
      <c r="H48" s="180"/>
      <c r="I48" s="180"/>
      <c r="J48" s="180"/>
      <c r="K48" s="180"/>
      <c r="L48" s="180"/>
      <c r="M48" s="180"/>
      <c r="N48" s="180"/>
      <c r="O48" s="180"/>
      <c r="P48" s="180"/>
      <c r="Q48" s="180"/>
      <c r="R48" s="180"/>
      <c r="S48" s="180"/>
      <c r="T48" s="180"/>
      <c r="U48" s="107"/>
    </row>
    <row r="49" spans="4:21" ht="15" customHeight="1" x14ac:dyDescent="0.25">
      <c r="D49" s="107"/>
      <c r="E49" s="180"/>
      <c r="F49" s="180"/>
      <c r="G49" s="180"/>
      <c r="H49" s="180"/>
      <c r="I49" s="180"/>
      <c r="J49" s="180"/>
      <c r="K49" s="180"/>
      <c r="L49" s="180"/>
      <c r="M49" s="180"/>
      <c r="N49" s="180"/>
      <c r="O49" s="180"/>
      <c r="P49" s="180"/>
      <c r="Q49" s="180"/>
      <c r="R49" s="180"/>
      <c r="S49" s="180"/>
      <c r="T49" s="180"/>
      <c r="U49" s="107"/>
    </row>
    <row r="50" spans="4:21" ht="15" customHeight="1" x14ac:dyDescent="0.25">
      <c r="D50" s="107"/>
      <c r="E50" s="180"/>
      <c r="F50" s="180"/>
      <c r="G50" s="180"/>
      <c r="H50" s="180"/>
      <c r="I50" s="180"/>
      <c r="J50" s="180"/>
      <c r="K50" s="180"/>
      <c r="L50" s="180"/>
      <c r="M50" s="180"/>
      <c r="N50" s="180"/>
      <c r="O50" s="180"/>
      <c r="P50" s="180"/>
      <c r="Q50" s="180"/>
      <c r="R50" s="180"/>
      <c r="S50" s="180"/>
      <c r="T50" s="180"/>
      <c r="U50" s="107"/>
    </row>
    <row r="51" spans="4:21" ht="15" customHeight="1" x14ac:dyDescent="0.25">
      <c r="D51" s="107"/>
      <c r="E51" s="180"/>
      <c r="F51" s="180"/>
      <c r="G51" s="180"/>
      <c r="H51" s="180"/>
      <c r="I51" s="180"/>
      <c r="J51" s="180"/>
      <c r="K51" s="180"/>
      <c r="L51" s="180"/>
      <c r="M51" s="180"/>
      <c r="N51" s="180"/>
      <c r="O51" s="180"/>
      <c r="P51" s="180"/>
      <c r="Q51" s="180"/>
      <c r="R51" s="180"/>
      <c r="S51" s="180"/>
      <c r="T51" s="180"/>
      <c r="U51" s="107"/>
    </row>
    <row r="52" spans="4:21" ht="15" customHeight="1" x14ac:dyDescent="0.25">
      <c r="D52" s="107"/>
      <c r="E52" s="180"/>
      <c r="F52" s="180"/>
      <c r="G52" s="180"/>
      <c r="H52" s="180"/>
      <c r="I52" s="180"/>
      <c r="J52" s="180"/>
      <c r="K52" s="180"/>
      <c r="L52" s="180"/>
      <c r="M52" s="180"/>
      <c r="N52" s="180"/>
      <c r="O52" s="180"/>
      <c r="P52" s="180"/>
      <c r="Q52" s="180"/>
      <c r="R52" s="180"/>
      <c r="S52" s="180"/>
      <c r="T52" s="180"/>
      <c r="U52" s="107"/>
    </row>
    <row r="53" spans="4:21" ht="15" customHeight="1" x14ac:dyDescent="0.25">
      <c r="D53" s="107"/>
      <c r="E53" s="180"/>
      <c r="F53" s="180"/>
      <c r="G53" s="180"/>
      <c r="H53" s="180"/>
      <c r="I53" s="180"/>
      <c r="J53" s="180"/>
      <c r="K53" s="180"/>
      <c r="L53" s="180"/>
      <c r="M53" s="180"/>
      <c r="N53" s="180"/>
      <c r="O53" s="180"/>
      <c r="P53" s="180"/>
      <c r="Q53" s="180"/>
      <c r="R53" s="180"/>
      <c r="S53" s="180"/>
      <c r="T53" s="180"/>
      <c r="U53" s="107"/>
    </row>
    <row r="54" spans="4:21" ht="15" customHeight="1" x14ac:dyDescent="0.25">
      <c r="D54" s="107"/>
      <c r="E54" s="107"/>
      <c r="F54" s="107"/>
      <c r="G54" s="107"/>
      <c r="H54" s="107"/>
      <c r="I54" s="107"/>
      <c r="J54" s="107"/>
      <c r="K54" s="107"/>
      <c r="L54" s="107"/>
      <c r="M54" s="107"/>
      <c r="N54" s="107"/>
      <c r="O54" s="107"/>
      <c r="P54" s="107"/>
      <c r="Q54" s="107"/>
      <c r="R54" s="107"/>
      <c r="S54" s="107"/>
      <c r="T54" s="107"/>
      <c r="U54" s="107"/>
    </row>
    <row r="55" spans="4:21" ht="15" customHeight="1" x14ac:dyDescent="0.25">
      <c r="D55" s="107"/>
      <c r="E55" s="107"/>
      <c r="F55" s="107"/>
      <c r="G55" s="107"/>
      <c r="H55" s="107"/>
      <c r="I55" s="107"/>
      <c r="J55" s="107"/>
      <c r="K55" s="107"/>
      <c r="L55" s="107"/>
      <c r="M55" s="107"/>
      <c r="N55" s="107"/>
      <c r="O55" s="107"/>
      <c r="P55" s="107"/>
      <c r="Q55" s="107"/>
      <c r="R55" s="107"/>
      <c r="S55" s="107"/>
      <c r="T55" s="107"/>
      <c r="U55" s="107"/>
    </row>
    <row r="56" spans="4:21" ht="15" customHeight="1" x14ac:dyDescent="0.25">
      <c r="D56" s="107"/>
      <c r="E56" s="107"/>
      <c r="F56" s="107"/>
      <c r="G56" s="107"/>
      <c r="H56" s="107"/>
      <c r="I56" s="107"/>
      <c r="J56" s="107"/>
      <c r="K56" s="107"/>
      <c r="L56" s="107"/>
      <c r="M56" s="107"/>
      <c r="N56" s="107"/>
      <c r="O56" s="107"/>
      <c r="P56" s="107"/>
      <c r="Q56" s="107"/>
      <c r="R56" s="107"/>
      <c r="S56" s="107"/>
      <c r="T56" s="107"/>
      <c r="U56" s="107"/>
    </row>
    <row r="57" spans="4:21" ht="15" customHeight="1" x14ac:dyDescent="0.25">
      <c r="D57" s="107"/>
      <c r="E57" s="107"/>
      <c r="F57" s="107"/>
      <c r="G57" s="107"/>
      <c r="H57" s="107"/>
      <c r="I57" s="107"/>
      <c r="J57" s="107"/>
      <c r="K57" s="107"/>
      <c r="L57" s="107"/>
      <c r="M57" s="107"/>
      <c r="N57" s="107"/>
      <c r="O57" s="107"/>
      <c r="P57" s="107"/>
      <c r="Q57" s="107"/>
      <c r="R57" s="107"/>
      <c r="S57" s="107"/>
      <c r="T57" s="107"/>
      <c r="U57" s="107"/>
    </row>
    <row r="58" spans="4:21" ht="15" customHeight="1" x14ac:dyDescent="0.25">
      <c r="D58" s="107"/>
      <c r="E58" s="107"/>
      <c r="F58" s="107"/>
      <c r="G58" s="107"/>
      <c r="H58" s="107"/>
      <c r="I58" s="107"/>
      <c r="J58" s="107"/>
      <c r="K58" s="107"/>
      <c r="L58" s="107"/>
      <c r="M58" s="107"/>
      <c r="N58" s="107"/>
      <c r="O58" s="107"/>
      <c r="P58" s="107"/>
      <c r="Q58" s="107"/>
      <c r="R58" s="107"/>
      <c r="S58" s="107"/>
      <c r="T58" s="107"/>
      <c r="U58" s="107"/>
    </row>
    <row r="59" spans="4:21" ht="15" customHeight="1" x14ac:dyDescent="0.25">
      <c r="D59" s="107"/>
      <c r="E59" s="107"/>
      <c r="F59" s="107"/>
      <c r="G59" s="107"/>
      <c r="H59" s="107"/>
      <c r="I59" s="107"/>
      <c r="J59" s="107"/>
      <c r="K59" s="107"/>
      <c r="L59" s="107"/>
      <c r="M59" s="107"/>
      <c r="N59" s="107"/>
      <c r="O59" s="107"/>
      <c r="P59" s="107"/>
      <c r="Q59" s="107"/>
      <c r="R59" s="107"/>
      <c r="S59" s="107"/>
      <c r="T59" s="107"/>
      <c r="U59" s="107"/>
    </row>
    <row r="60" spans="4:21" ht="15" customHeight="1" x14ac:dyDescent="0.25">
      <c r="D60" s="107"/>
      <c r="E60" s="107"/>
      <c r="F60" s="107"/>
      <c r="G60" s="107"/>
      <c r="H60" s="107"/>
      <c r="I60" s="107"/>
      <c r="J60" s="107"/>
      <c r="K60" s="107"/>
      <c r="L60" s="107"/>
      <c r="M60" s="107"/>
      <c r="N60" s="107"/>
      <c r="O60" s="107"/>
      <c r="P60" s="107"/>
      <c r="Q60" s="107"/>
      <c r="R60" s="107"/>
      <c r="S60" s="107"/>
      <c r="T60" s="107"/>
      <c r="U60" s="107"/>
    </row>
    <row r="61" spans="4:21" ht="15" customHeight="1" x14ac:dyDescent="0.25">
      <c r="D61" s="107"/>
      <c r="E61" s="107"/>
      <c r="F61" s="107"/>
      <c r="G61" s="107"/>
      <c r="H61" s="107"/>
      <c r="I61" s="107"/>
      <c r="J61" s="107"/>
      <c r="K61" s="107"/>
      <c r="L61" s="107"/>
      <c r="M61" s="107"/>
      <c r="N61" s="107"/>
      <c r="O61" s="107"/>
      <c r="P61" s="107"/>
      <c r="Q61" s="107"/>
      <c r="R61" s="107"/>
      <c r="S61" s="107"/>
      <c r="T61" s="107"/>
      <c r="U61" s="107"/>
    </row>
    <row r="62" spans="4:21" ht="15" customHeight="1" x14ac:dyDescent="0.25">
      <c r="D62" s="107"/>
      <c r="E62" s="107"/>
      <c r="F62" s="107"/>
      <c r="G62" s="107"/>
      <c r="H62" s="107"/>
      <c r="I62" s="107"/>
      <c r="J62" s="107"/>
      <c r="K62" s="107"/>
      <c r="L62" s="107"/>
      <c r="M62" s="107"/>
      <c r="N62" s="107"/>
      <c r="O62" s="107"/>
      <c r="P62" s="107"/>
      <c r="Q62" s="107"/>
      <c r="R62" s="107"/>
      <c r="S62" s="107"/>
      <c r="T62" s="107"/>
      <c r="U62" s="107"/>
    </row>
    <row r="63" spans="4:21" ht="15" customHeight="1" x14ac:dyDescent="0.25">
      <c r="D63" s="107"/>
      <c r="E63" s="107"/>
      <c r="F63" s="107"/>
      <c r="G63" s="107"/>
      <c r="H63" s="107"/>
      <c r="I63" s="107"/>
      <c r="J63" s="107"/>
      <c r="K63" s="107"/>
      <c r="L63" s="107"/>
      <c r="M63" s="107"/>
      <c r="N63" s="107"/>
      <c r="O63" s="107"/>
      <c r="P63" s="107"/>
      <c r="Q63" s="107"/>
      <c r="R63" s="107"/>
      <c r="S63" s="107"/>
      <c r="T63" s="107"/>
      <c r="U63" s="107"/>
    </row>
    <row r="64" spans="4:21" ht="15" customHeight="1" x14ac:dyDescent="0.25">
      <c r="D64" s="107"/>
      <c r="E64" s="107"/>
      <c r="F64" s="107"/>
      <c r="G64" s="107"/>
      <c r="H64" s="107"/>
      <c r="I64" s="107"/>
      <c r="J64" s="107"/>
      <c r="K64" s="107"/>
      <c r="L64" s="107"/>
      <c r="M64" s="107"/>
      <c r="N64" s="107"/>
      <c r="O64" s="107"/>
      <c r="P64" s="107"/>
      <c r="Q64" s="107"/>
      <c r="R64" s="107"/>
      <c r="S64" s="107"/>
      <c r="T64" s="107"/>
      <c r="U64" s="107"/>
    </row>
    <row r="65" spans="4:21" ht="15" customHeight="1" x14ac:dyDescent="0.25">
      <c r="D65" s="107"/>
      <c r="E65" s="107"/>
      <c r="F65" s="107"/>
      <c r="G65" s="107"/>
      <c r="H65" s="107"/>
      <c r="I65" s="107"/>
      <c r="J65" s="107"/>
      <c r="K65" s="107"/>
      <c r="L65" s="107"/>
      <c r="M65" s="107"/>
      <c r="N65" s="107"/>
      <c r="O65" s="107"/>
      <c r="P65" s="107"/>
      <c r="Q65" s="107"/>
      <c r="R65" s="107"/>
      <c r="S65" s="107"/>
      <c r="T65" s="107"/>
      <c r="U65" s="107"/>
    </row>
    <row r="66" spans="4:21" ht="15" customHeight="1" x14ac:dyDescent="0.25">
      <c r="D66" s="107"/>
      <c r="E66" s="107"/>
      <c r="F66" s="107"/>
      <c r="G66" s="107"/>
      <c r="H66" s="107"/>
      <c r="I66" s="107"/>
      <c r="J66" s="107"/>
      <c r="K66" s="107"/>
      <c r="L66" s="107"/>
      <c r="M66" s="107"/>
      <c r="N66" s="107"/>
      <c r="O66" s="107"/>
      <c r="P66" s="107"/>
      <c r="Q66" s="107"/>
      <c r="R66" s="107"/>
      <c r="S66" s="107"/>
      <c r="T66" s="107"/>
      <c r="U66" s="107"/>
    </row>
    <row r="67" spans="4:21" ht="15" customHeight="1" x14ac:dyDescent="0.25">
      <c r="D67" s="107"/>
      <c r="E67" s="107"/>
      <c r="F67" s="107"/>
      <c r="G67" s="107"/>
      <c r="H67" s="107"/>
      <c r="I67" s="107"/>
      <c r="J67" s="107"/>
      <c r="K67" s="107"/>
      <c r="L67" s="107"/>
      <c r="M67" s="107"/>
      <c r="N67" s="107"/>
      <c r="O67" s="107"/>
      <c r="P67" s="107"/>
      <c r="Q67" s="107"/>
      <c r="R67" s="107"/>
      <c r="S67" s="107"/>
      <c r="T67" s="107"/>
      <c r="U67" s="107"/>
    </row>
    <row r="68" spans="4:21" ht="15" customHeight="1" x14ac:dyDescent="0.25">
      <c r="D68" s="107"/>
      <c r="E68" s="107"/>
      <c r="F68" s="107"/>
      <c r="G68" s="107"/>
      <c r="H68" s="107"/>
      <c r="I68" s="107"/>
      <c r="J68" s="107"/>
      <c r="K68" s="107"/>
      <c r="L68" s="107"/>
      <c r="M68" s="107"/>
      <c r="N68" s="107"/>
      <c r="O68" s="107"/>
      <c r="P68" s="107"/>
      <c r="Q68" s="107"/>
      <c r="R68" s="107"/>
      <c r="S68" s="107"/>
      <c r="T68" s="107"/>
      <c r="U68" s="107"/>
    </row>
    <row r="69" spans="4:21" ht="15" customHeight="1" x14ac:dyDescent="0.25">
      <c r="D69" s="107"/>
      <c r="E69" s="107"/>
      <c r="F69" s="107"/>
      <c r="G69" s="107"/>
      <c r="H69" s="107"/>
      <c r="I69" s="107"/>
      <c r="J69" s="107"/>
      <c r="K69" s="107"/>
      <c r="L69" s="107"/>
      <c r="M69" s="107"/>
      <c r="N69" s="107"/>
      <c r="O69" s="107"/>
      <c r="P69" s="107"/>
      <c r="Q69" s="107"/>
      <c r="R69" s="107"/>
      <c r="S69" s="107"/>
      <c r="T69" s="107"/>
      <c r="U69" s="107"/>
    </row>
    <row r="70" spans="4:21" ht="15" customHeight="1" x14ac:dyDescent="0.25">
      <c r="D70" s="107"/>
      <c r="E70" s="107"/>
      <c r="F70" s="107"/>
      <c r="G70" s="107"/>
      <c r="H70" s="107"/>
      <c r="I70" s="107"/>
      <c r="J70" s="107"/>
      <c r="K70" s="107"/>
      <c r="L70" s="107"/>
      <c r="M70" s="107"/>
      <c r="N70" s="107"/>
      <c r="O70" s="107"/>
      <c r="P70" s="107"/>
      <c r="Q70" s="107"/>
      <c r="R70" s="107"/>
      <c r="S70" s="107"/>
      <c r="T70" s="107"/>
      <c r="U70" s="107"/>
    </row>
    <row r="71" spans="4:21" ht="15" customHeight="1" x14ac:dyDescent="0.25">
      <c r="D71" s="107"/>
      <c r="E71" s="107"/>
      <c r="F71" s="107"/>
      <c r="G71" s="107"/>
      <c r="H71" s="107"/>
      <c r="I71" s="107"/>
      <c r="J71" s="107"/>
      <c r="K71" s="107"/>
      <c r="L71" s="107"/>
      <c r="M71" s="107"/>
      <c r="N71" s="107"/>
      <c r="O71" s="107"/>
      <c r="P71" s="107"/>
      <c r="Q71" s="107"/>
      <c r="R71" s="107"/>
      <c r="S71" s="107"/>
      <c r="T71" s="107"/>
      <c r="U71" s="107"/>
    </row>
    <row r="72" spans="4:21" ht="15" customHeight="1" x14ac:dyDescent="0.25">
      <c r="D72" s="107"/>
      <c r="E72" s="107"/>
      <c r="F72" s="107"/>
      <c r="G72" s="107"/>
      <c r="H72" s="107"/>
      <c r="I72" s="107"/>
      <c r="J72" s="107"/>
      <c r="K72" s="107"/>
      <c r="L72" s="107"/>
      <c r="M72" s="107"/>
      <c r="N72" s="107"/>
      <c r="O72" s="107"/>
      <c r="P72" s="107"/>
      <c r="Q72" s="107"/>
      <c r="R72" s="107"/>
      <c r="S72" s="107"/>
      <c r="T72" s="107"/>
      <c r="U72" s="107"/>
    </row>
    <row r="73" spans="4:21" ht="15" customHeight="1" x14ac:dyDescent="0.25">
      <c r="D73" s="107"/>
      <c r="E73" s="107"/>
      <c r="F73" s="107"/>
      <c r="G73" s="107"/>
      <c r="H73" s="107"/>
      <c r="I73" s="107"/>
      <c r="J73" s="107"/>
      <c r="K73" s="107"/>
      <c r="L73" s="107"/>
      <c r="M73" s="107"/>
      <c r="N73" s="107"/>
      <c r="O73" s="107"/>
      <c r="P73" s="107"/>
      <c r="Q73" s="107"/>
      <c r="R73" s="107"/>
      <c r="S73" s="107"/>
      <c r="T73" s="107"/>
      <c r="U73" s="107"/>
    </row>
    <row r="74" spans="4:21" ht="15" customHeight="1" x14ac:dyDescent="0.25">
      <c r="D74" s="107"/>
      <c r="E74" s="107"/>
      <c r="F74" s="107"/>
      <c r="G74" s="107"/>
      <c r="H74" s="107"/>
      <c r="I74" s="107"/>
      <c r="J74" s="107"/>
      <c r="K74" s="107"/>
      <c r="L74" s="107"/>
      <c r="M74" s="107"/>
      <c r="N74" s="107"/>
      <c r="O74" s="107"/>
      <c r="P74" s="107"/>
      <c r="Q74" s="107"/>
      <c r="R74" s="107"/>
      <c r="S74" s="107"/>
      <c r="T74" s="107"/>
      <c r="U74" s="107"/>
    </row>
    <row r="75" spans="4:21" ht="15" customHeight="1" x14ac:dyDescent="0.25">
      <c r="D75" s="107"/>
      <c r="E75" s="107"/>
      <c r="F75" s="107"/>
      <c r="G75" s="107"/>
      <c r="H75" s="107"/>
      <c r="I75" s="107"/>
      <c r="J75" s="107"/>
      <c r="K75" s="107"/>
      <c r="L75" s="107"/>
      <c r="M75" s="107"/>
      <c r="N75" s="107"/>
      <c r="O75" s="107"/>
      <c r="P75" s="107"/>
      <c r="Q75" s="107"/>
      <c r="R75" s="107"/>
      <c r="S75" s="107"/>
      <c r="T75" s="107"/>
      <c r="U75" s="107"/>
    </row>
    <row r="76" spans="4:21" ht="15" customHeight="1" x14ac:dyDescent="0.25">
      <c r="D76" s="107"/>
      <c r="E76" s="107"/>
      <c r="F76" s="107"/>
      <c r="G76" s="107"/>
      <c r="H76" s="107"/>
      <c r="I76" s="107"/>
      <c r="J76" s="107"/>
      <c r="K76" s="107"/>
      <c r="L76" s="107"/>
      <c r="M76" s="107"/>
      <c r="N76" s="107"/>
      <c r="O76" s="107"/>
      <c r="P76" s="107"/>
      <c r="Q76" s="107"/>
      <c r="R76" s="107"/>
      <c r="S76" s="107"/>
      <c r="T76" s="107"/>
      <c r="U76" s="107"/>
    </row>
    <row r="77" spans="4:21" ht="15" customHeight="1" x14ac:dyDescent="0.25">
      <c r="D77" s="107"/>
      <c r="E77" s="107"/>
      <c r="F77" s="107"/>
      <c r="G77" s="107"/>
      <c r="H77" s="107"/>
      <c r="I77" s="107"/>
      <c r="J77" s="107"/>
      <c r="K77" s="107"/>
      <c r="L77" s="107"/>
      <c r="M77" s="107"/>
      <c r="N77" s="107"/>
      <c r="O77" s="107"/>
      <c r="P77" s="107"/>
      <c r="Q77" s="107"/>
      <c r="R77" s="107"/>
      <c r="S77" s="107"/>
      <c r="T77" s="107"/>
      <c r="U77" s="107"/>
    </row>
    <row r="78" spans="4:21" ht="15" customHeight="1" x14ac:dyDescent="0.25">
      <c r="D78" s="107"/>
      <c r="E78" s="107"/>
      <c r="F78" s="107"/>
      <c r="G78" s="107"/>
      <c r="H78" s="107"/>
      <c r="I78" s="107"/>
      <c r="J78" s="107"/>
      <c r="K78" s="107"/>
      <c r="L78" s="107"/>
      <c r="M78" s="107"/>
      <c r="N78" s="107"/>
      <c r="O78" s="107"/>
      <c r="P78" s="107"/>
      <c r="Q78" s="107"/>
      <c r="R78" s="107"/>
      <c r="S78" s="107"/>
      <c r="T78" s="107"/>
      <c r="U78" s="107"/>
    </row>
    <row r="79" spans="4:21" ht="15" customHeight="1" x14ac:dyDescent="0.25">
      <c r="D79" s="107"/>
      <c r="E79" s="107"/>
      <c r="F79" s="107"/>
      <c r="G79" s="107"/>
      <c r="H79" s="107"/>
      <c r="I79" s="107"/>
      <c r="J79" s="107"/>
      <c r="K79" s="107"/>
      <c r="L79" s="107"/>
      <c r="M79" s="107"/>
      <c r="N79" s="107"/>
      <c r="O79" s="107"/>
      <c r="P79" s="107"/>
      <c r="Q79" s="107"/>
      <c r="R79" s="107"/>
      <c r="S79" s="107"/>
      <c r="T79" s="107"/>
      <c r="U79" s="107"/>
    </row>
    <row r="80" spans="4:21" ht="15" customHeight="1" x14ac:dyDescent="0.25">
      <c r="D80" s="107"/>
      <c r="E80" s="107"/>
      <c r="F80" s="107"/>
      <c r="G80" s="107"/>
      <c r="H80" s="107"/>
      <c r="I80" s="107"/>
      <c r="J80" s="107"/>
      <c r="K80" s="107"/>
      <c r="L80" s="107"/>
      <c r="M80" s="107"/>
      <c r="N80" s="107"/>
      <c r="O80" s="107"/>
      <c r="P80" s="107"/>
      <c r="Q80" s="107"/>
      <c r="R80" s="107"/>
      <c r="S80" s="107"/>
      <c r="T80" s="107"/>
      <c r="U80" s="107"/>
    </row>
    <row r="81" spans="4:21" ht="15" customHeight="1" x14ac:dyDescent="0.25">
      <c r="D81" s="107"/>
      <c r="E81" s="107"/>
      <c r="F81" s="107"/>
      <c r="G81" s="107"/>
      <c r="H81" s="107"/>
      <c r="I81" s="107"/>
      <c r="J81" s="107"/>
      <c r="K81" s="107"/>
      <c r="L81" s="107"/>
      <c r="M81" s="107"/>
      <c r="N81" s="107"/>
      <c r="O81" s="107"/>
      <c r="P81" s="107"/>
      <c r="Q81" s="107"/>
      <c r="R81" s="107"/>
      <c r="S81" s="107"/>
      <c r="T81" s="107"/>
      <c r="U81" s="107"/>
    </row>
    <row r="82" spans="4:21" ht="15" customHeight="1" x14ac:dyDescent="0.25">
      <c r="D82" s="107"/>
      <c r="E82" s="107"/>
      <c r="F82" s="107"/>
      <c r="G82" s="107"/>
      <c r="H82" s="107"/>
      <c r="I82" s="107"/>
      <c r="J82" s="107"/>
      <c r="K82" s="107"/>
      <c r="L82" s="107"/>
      <c r="M82" s="107"/>
      <c r="N82" s="107"/>
      <c r="O82" s="107"/>
      <c r="P82" s="107"/>
      <c r="Q82" s="107"/>
      <c r="R82" s="107"/>
      <c r="S82" s="107"/>
      <c r="T82" s="107"/>
      <c r="U82" s="107"/>
    </row>
    <row r="83" spans="4:21" ht="15" customHeight="1" x14ac:dyDescent="0.25">
      <c r="D83" s="107"/>
      <c r="E83" s="107"/>
      <c r="F83" s="107"/>
      <c r="G83" s="107"/>
      <c r="H83" s="107"/>
      <c r="I83" s="107"/>
      <c r="J83" s="107"/>
      <c r="K83" s="107"/>
      <c r="L83" s="107"/>
      <c r="M83" s="107"/>
      <c r="N83" s="107"/>
      <c r="O83" s="107"/>
      <c r="P83" s="107"/>
      <c r="Q83" s="107"/>
      <c r="R83" s="107"/>
      <c r="S83" s="107"/>
      <c r="T83" s="107"/>
      <c r="U83" s="107"/>
    </row>
    <row r="84" spans="4:21" ht="15" customHeight="1" x14ac:dyDescent="0.25">
      <c r="D84" s="107"/>
      <c r="E84" s="107"/>
      <c r="F84" s="107"/>
      <c r="G84" s="107"/>
      <c r="H84" s="107"/>
      <c r="I84" s="107"/>
      <c r="J84" s="107"/>
      <c r="K84" s="107"/>
      <c r="L84" s="107"/>
      <c r="M84" s="107"/>
      <c r="N84" s="107"/>
      <c r="O84" s="107"/>
      <c r="P84" s="107"/>
      <c r="Q84" s="107"/>
      <c r="R84" s="107"/>
      <c r="S84" s="107"/>
      <c r="T84" s="107"/>
      <c r="U84" s="107"/>
    </row>
    <row r="85" spans="4:21" ht="15" customHeight="1" x14ac:dyDescent="0.25">
      <c r="D85" s="107"/>
      <c r="E85" s="107"/>
      <c r="F85" s="107"/>
      <c r="G85" s="107"/>
      <c r="H85" s="107"/>
      <c r="I85" s="107"/>
      <c r="J85" s="107"/>
      <c r="K85" s="107"/>
      <c r="L85" s="107"/>
      <c r="M85" s="107"/>
      <c r="N85" s="107"/>
      <c r="O85" s="107"/>
      <c r="P85" s="107"/>
      <c r="Q85" s="107"/>
      <c r="R85" s="107"/>
      <c r="S85" s="107"/>
      <c r="T85" s="107"/>
      <c r="U85" s="107"/>
    </row>
    <row r="86" spans="4:21" ht="15" customHeight="1" x14ac:dyDescent="0.25">
      <c r="D86" s="107"/>
      <c r="E86" s="107"/>
      <c r="F86" s="107"/>
      <c r="G86" s="107"/>
      <c r="H86" s="107"/>
      <c r="I86" s="107"/>
      <c r="J86" s="107"/>
      <c r="K86" s="107"/>
      <c r="L86" s="107"/>
      <c r="M86" s="107"/>
      <c r="N86" s="107"/>
      <c r="O86" s="107"/>
      <c r="P86" s="107"/>
      <c r="Q86" s="107"/>
      <c r="R86" s="107"/>
      <c r="S86" s="107"/>
      <c r="T86" s="107"/>
      <c r="U86" s="107"/>
    </row>
    <row r="87" spans="4:21" ht="15" customHeight="1" x14ac:dyDescent="0.25">
      <c r="D87" s="107"/>
      <c r="E87" s="107"/>
      <c r="F87" s="107"/>
      <c r="G87" s="107"/>
      <c r="H87" s="107"/>
      <c r="I87" s="107"/>
      <c r="J87" s="107"/>
      <c r="K87" s="107"/>
      <c r="L87" s="107"/>
      <c r="M87" s="107"/>
      <c r="N87" s="107"/>
      <c r="O87" s="107"/>
      <c r="P87" s="107"/>
      <c r="Q87" s="107"/>
      <c r="R87" s="107"/>
      <c r="S87" s="107"/>
      <c r="T87" s="107"/>
      <c r="U87" s="107"/>
    </row>
    <row r="88" spans="4:21" ht="15" customHeight="1" x14ac:dyDescent="0.25">
      <c r="D88" s="107"/>
      <c r="E88" s="180" t="s">
        <v>28</v>
      </c>
      <c r="F88" s="180"/>
      <c r="G88" s="180"/>
      <c r="H88" s="180"/>
      <c r="I88" s="180"/>
      <c r="J88" s="180"/>
      <c r="K88" s="180"/>
      <c r="L88" s="180"/>
      <c r="M88" s="180"/>
      <c r="N88" s="180"/>
      <c r="O88" s="180"/>
      <c r="P88" s="180"/>
      <c r="Q88" s="180"/>
      <c r="R88" s="180"/>
      <c r="S88" s="180"/>
      <c r="T88" s="180"/>
      <c r="U88" s="107"/>
    </row>
    <row r="89" spans="4:21" ht="15" customHeight="1" x14ac:dyDescent="0.25">
      <c r="D89" s="107"/>
      <c r="E89" s="180"/>
      <c r="F89" s="180"/>
      <c r="G89" s="180"/>
      <c r="H89" s="180"/>
      <c r="I89" s="180"/>
      <c r="J89" s="180"/>
      <c r="K89" s="180"/>
      <c r="L89" s="180"/>
      <c r="M89" s="180"/>
      <c r="N89" s="180"/>
      <c r="O89" s="180"/>
      <c r="P89" s="180"/>
      <c r="Q89" s="180"/>
      <c r="R89" s="180"/>
      <c r="S89" s="180"/>
      <c r="T89" s="180"/>
      <c r="U89" s="107"/>
    </row>
    <row r="90" spans="4:21" ht="15" customHeight="1" x14ac:dyDescent="0.25">
      <c r="D90" s="107"/>
      <c r="E90" s="180"/>
      <c r="F90" s="180"/>
      <c r="G90" s="180"/>
      <c r="H90" s="180"/>
      <c r="I90" s="180"/>
      <c r="J90" s="180"/>
      <c r="K90" s="180"/>
      <c r="L90" s="180"/>
      <c r="M90" s="180"/>
      <c r="N90" s="180"/>
      <c r="O90" s="180"/>
      <c r="P90" s="180"/>
      <c r="Q90" s="180"/>
      <c r="R90" s="180"/>
      <c r="S90" s="180"/>
      <c r="T90" s="180"/>
      <c r="U90" s="107"/>
    </row>
    <row r="91" spans="4:21" ht="15" customHeight="1" x14ac:dyDescent="0.25">
      <c r="D91" s="107"/>
      <c r="E91" s="180"/>
      <c r="F91" s="180"/>
      <c r="G91" s="180"/>
      <c r="H91" s="180"/>
      <c r="I91" s="180"/>
      <c r="J91" s="180"/>
      <c r="K91" s="180"/>
      <c r="L91" s="180"/>
      <c r="M91" s="180"/>
      <c r="N91" s="180"/>
      <c r="O91" s="180"/>
      <c r="P91" s="180"/>
      <c r="Q91" s="180"/>
      <c r="R91" s="180"/>
      <c r="S91" s="180"/>
      <c r="T91" s="180"/>
      <c r="U91" s="107"/>
    </row>
    <row r="92" spans="4:21" ht="15" customHeight="1" x14ac:dyDescent="0.25">
      <c r="D92" s="107"/>
      <c r="E92" s="180"/>
      <c r="F92" s="180"/>
      <c r="G92" s="180"/>
      <c r="H92" s="180"/>
      <c r="I92" s="180"/>
      <c r="J92" s="180"/>
      <c r="K92" s="180"/>
      <c r="L92" s="180"/>
      <c r="M92" s="180"/>
      <c r="N92" s="180"/>
      <c r="O92" s="180"/>
      <c r="P92" s="180"/>
      <c r="Q92" s="180"/>
      <c r="R92" s="180"/>
      <c r="S92" s="180"/>
      <c r="T92" s="180"/>
      <c r="U92" s="107"/>
    </row>
    <row r="93" spans="4:21" ht="15" customHeight="1" x14ac:dyDescent="0.25">
      <c r="D93" s="107"/>
      <c r="E93" s="180"/>
      <c r="F93" s="180"/>
      <c r="G93" s="180"/>
      <c r="H93" s="180"/>
      <c r="I93" s="180"/>
      <c r="J93" s="180"/>
      <c r="K93" s="180"/>
      <c r="L93" s="180"/>
      <c r="M93" s="180"/>
      <c r="N93" s="180"/>
      <c r="O93" s="180"/>
      <c r="P93" s="180"/>
      <c r="Q93" s="180"/>
      <c r="R93" s="180"/>
      <c r="S93" s="180"/>
      <c r="T93" s="180"/>
      <c r="U93" s="107"/>
    </row>
    <row r="94" spans="4:21" ht="15" customHeight="1" x14ac:dyDescent="0.25">
      <c r="D94" s="107"/>
      <c r="E94" s="107"/>
      <c r="F94" s="107"/>
      <c r="G94" s="107"/>
      <c r="H94" s="107"/>
      <c r="I94" s="107"/>
      <c r="J94" s="107"/>
      <c r="K94" s="107"/>
      <c r="L94" s="107"/>
      <c r="M94" s="107"/>
      <c r="N94" s="107"/>
      <c r="O94" s="107"/>
      <c r="P94" s="107"/>
      <c r="Q94" s="107"/>
      <c r="R94" s="107"/>
      <c r="S94" s="107"/>
      <c r="T94" s="107"/>
      <c r="U94" s="107"/>
    </row>
    <row r="95" spans="4:21" ht="15" customHeight="1" x14ac:dyDescent="0.25">
      <c r="D95" s="107"/>
      <c r="E95" s="107"/>
      <c r="F95" s="107"/>
      <c r="G95" s="107"/>
      <c r="H95" s="107"/>
      <c r="I95" s="107"/>
      <c r="J95" s="107"/>
      <c r="K95" s="107"/>
      <c r="L95" s="107"/>
      <c r="M95" s="107"/>
      <c r="N95" s="107"/>
      <c r="O95" s="107"/>
      <c r="P95" s="107"/>
      <c r="Q95" s="107"/>
      <c r="R95" s="107"/>
      <c r="S95" s="107"/>
      <c r="T95" s="107"/>
      <c r="U95" s="107"/>
    </row>
    <row r="96" spans="4:21" ht="15" customHeight="1" x14ac:dyDescent="0.25">
      <c r="D96" s="107"/>
      <c r="E96" s="107"/>
      <c r="F96" s="107"/>
      <c r="G96" s="107"/>
      <c r="H96" s="107"/>
      <c r="I96" s="107"/>
      <c r="J96" s="107"/>
      <c r="K96" s="107"/>
      <c r="L96" s="107"/>
      <c r="M96" s="107"/>
      <c r="N96" s="107"/>
      <c r="O96" s="107"/>
      <c r="P96" s="107"/>
      <c r="Q96" s="107"/>
      <c r="R96" s="107"/>
      <c r="S96" s="107"/>
      <c r="T96" s="107"/>
      <c r="U96" s="107"/>
    </row>
    <row r="97" spans="4:21" ht="15" customHeight="1" x14ac:dyDescent="0.25">
      <c r="D97" s="107"/>
      <c r="E97" s="107"/>
      <c r="F97" s="107"/>
      <c r="G97" s="107"/>
      <c r="H97" s="107"/>
      <c r="I97" s="107"/>
      <c r="J97" s="107"/>
      <c r="K97" s="107"/>
      <c r="L97" s="107"/>
      <c r="M97" s="107"/>
      <c r="N97" s="107"/>
      <c r="O97" s="107"/>
      <c r="P97" s="107"/>
      <c r="Q97" s="107"/>
      <c r="R97" s="107"/>
      <c r="S97" s="107"/>
      <c r="T97" s="107"/>
      <c r="U97" s="107"/>
    </row>
    <row r="98" spans="4:21" ht="15" customHeight="1" x14ac:dyDescent="0.25">
      <c r="D98" s="107"/>
      <c r="E98" s="107"/>
      <c r="F98" s="107"/>
      <c r="G98" s="107"/>
      <c r="H98" s="107"/>
      <c r="I98" s="107"/>
      <c r="J98" s="107"/>
      <c r="K98" s="107"/>
      <c r="L98" s="107"/>
      <c r="M98" s="107"/>
      <c r="N98" s="107"/>
      <c r="O98" s="107"/>
      <c r="P98" s="107"/>
      <c r="Q98" s="107"/>
      <c r="R98" s="107"/>
      <c r="S98" s="107"/>
      <c r="T98" s="107"/>
      <c r="U98" s="107"/>
    </row>
    <row r="99" spans="4:21" ht="15" customHeight="1" x14ac:dyDescent="0.25">
      <c r="D99" s="107"/>
      <c r="E99" s="107"/>
      <c r="F99" s="107"/>
      <c r="G99" s="107"/>
      <c r="H99" s="107"/>
      <c r="I99" s="107"/>
      <c r="J99" s="107"/>
      <c r="K99" s="107"/>
      <c r="L99" s="107"/>
      <c r="M99" s="107"/>
      <c r="N99" s="107"/>
      <c r="O99" s="107"/>
      <c r="P99" s="107"/>
      <c r="Q99" s="107"/>
      <c r="R99" s="107"/>
      <c r="S99" s="107"/>
      <c r="T99" s="107"/>
      <c r="U99" s="107"/>
    </row>
    <row r="100" spans="4:21" ht="15" customHeight="1" x14ac:dyDescent="0.25">
      <c r="D100" s="107"/>
      <c r="E100" s="107"/>
      <c r="F100" s="107"/>
      <c r="G100" s="107"/>
      <c r="H100" s="107"/>
      <c r="I100" s="107"/>
      <c r="J100" s="107"/>
      <c r="K100" s="107"/>
      <c r="L100" s="107"/>
      <c r="M100" s="107"/>
      <c r="N100" s="107"/>
      <c r="O100" s="107"/>
      <c r="P100" s="107"/>
      <c r="Q100" s="107"/>
      <c r="R100" s="107"/>
      <c r="S100" s="107"/>
      <c r="T100" s="107"/>
      <c r="U100" s="107"/>
    </row>
    <row r="101" spans="4:21" ht="15" customHeight="1" x14ac:dyDescent="0.25">
      <c r="D101" s="107"/>
      <c r="E101" s="107"/>
      <c r="F101" s="107"/>
      <c r="G101" s="107"/>
      <c r="H101" s="107"/>
      <c r="I101" s="107"/>
      <c r="J101" s="107"/>
      <c r="K101" s="107"/>
      <c r="L101" s="107"/>
      <c r="M101" s="107"/>
      <c r="N101" s="107"/>
      <c r="O101" s="107"/>
      <c r="P101" s="107"/>
      <c r="Q101" s="107"/>
      <c r="R101" s="107"/>
      <c r="S101" s="107"/>
      <c r="T101" s="107"/>
      <c r="U101" s="107"/>
    </row>
    <row r="102" spans="4:21" ht="15" customHeight="1" x14ac:dyDescent="0.25">
      <c r="D102" s="107"/>
      <c r="E102" s="107"/>
      <c r="F102" s="107"/>
      <c r="G102" s="107"/>
      <c r="H102" s="107"/>
      <c r="I102" s="107"/>
      <c r="J102" s="107"/>
      <c r="K102" s="107"/>
      <c r="L102" s="107"/>
      <c r="M102" s="107"/>
      <c r="N102" s="107"/>
      <c r="O102" s="107"/>
      <c r="P102" s="107"/>
      <c r="Q102" s="107"/>
      <c r="R102" s="107"/>
      <c r="S102" s="107"/>
      <c r="T102" s="107"/>
      <c r="U102" s="107"/>
    </row>
    <row r="103" spans="4:21" ht="15" customHeight="1" x14ac:dyDescent="0.25">
      <c r="D103" s="107"/>
      <c r="E103" s="107"/>
      <c r="F103" s="107"/>
      <c r="G103" s="107"/>
      <c r="H103" s="107"/>
      <c r="I103" s="107"/>
      <c r="J103" s="107"/>
      <c r="K103" s="107"/>
      <c r="L103" s="107"/>
      <c r="M103" s="107"/>
      <c r="N103" s="107"/>
      <c r="O103" s="107"/>
      <c r="P103" s="107"/>
      <c r="Q103" s="107"/>
      <c r="R103" s="107"/>
      <c r="S103" s="107"/>
      <c r="T103" s="107"/>
      <c r="U103" s="107"/>
    </row>
    <row r="104" spans="4:21" ht="15" customHeight="1" x14ac:dyDescent="0.25">
      <c r="D104" s="107"/>
      <c r="E104" s="107"/>
      <c r="F104" s="107"/>
      <c r="G104" s="107"/>
      <c r="H104" s="107"/>
      <c r="I104" s="107"/>
      <c r="J104" s="107"/>
      <c r="K104" s="107"/>
      <c r="L104" s="107"/>
      <c r="M104" s="107"/>
      <c r="N104" s="107"/>
      <c r="O104" s="107"/>
      <c r="P104" s="107"/>
      <c r="Q104" s="107"/>
      <c r="R104" s="107"/>
      <c r="S104" s="107"/>
      <c r="T104" s="107"/>
      <c r="U104" s="107"/>
    </row>
    <row r="105" spans="4:21" ht="15" customHeight="1" x14ac:dyDescent="0.25">
      <c r="D105" s="107"/>
      <c r="E105" s="107"/>
      <c r="F105" s="107"/>
      <c r="G105" s="107"/>
      <c r="H105" s="107"/>
      <c r="I105" s="107"/>
      <c r="J105" s="107"/>
      <c r="K105" s="107"/>
      <c r="L105" s="107"/>
      <c r="M105" s="107"/>
      <c r="N105" s="107"/>
      <c r="O105" s="107"/>
      <c r="P105" s="107"/>
      <c r="Q105" s="107"/>
      <c r="R105" s="107"/>
      <c r="S105" s="107"/>
      <c r="T105" s="107"/>
      <c r="U105" s="107"/>
    </row>
    <row r="106" spans="4:21" ht="15" customHeight="1" x14ac:dyDescent="0.25">
      <c r="D106" s="107"/>
      <c r="E106" s="107"/>
      <c r="F106" s="107"/>
      <c r="G106" s="107"/>
      <c r="H106" s="107"/>
      <c r="I106" s="107"/>
      <c r="J106" s="107"/>
      <c r="K106" s="107"/>
      <c r="L106" s="107"/>
      <c r="M106" s="107"/>
      <c r="N106" s="107"/>
      <c r="O106" s="107"/>
      <c r="P106" s="107"/>
      <c r="Q106" s="107"/>
      <c r="R106" s="107"/>
      <c r="S106" s="107"/>
      <c r="T106" s="107"/>
      <c r="U106" s="107"/>
    </row>
    <row r="107" spans="4:21" ht="15" customHeight="1" x14ac:dyDescent="0.25">
      <c r="D107" s="107"/>
      <c r="E107" s="107"/>
      <c r="F107" s="107"/>
      <c r="G107" s="107"/>
      <c r="H107" s="107"/>
      <c r="I107" s="107"/>
      <c r="J107" s="107"/>
      <c r="K107" s="107"/>
      <c r="L107" s="107"/>
      <c r="M107" s="107"/>
      <c r="N107" s="107"/>
      <c r="O107" s="107"/>
      <c r="P107" s="107"/>
      <c r="Q107" s="107"/>
      <c r="R107" s="107"/>
      <c r="S107" s="107"/>
      <c r="T107" s="107"/>
      <c r="U107" s="107"/>
    </row>
    <row r="108" spans="4:21" ht="15" customHeight="1" x14ac:dyDescent="0.25">
      <c r="D108" s="107"/>
      <c r="E108" s="107"/>
      <c r="F108" s="107"/>
      <c r="G108" s="107"/>
      <c r="H108" s="107"/>
      <c r="I108" s="107"/>
      <c r="J108" s="107"/>
      <c r="K108" s="107"/>
      <c r="L108" s="107"/>
      <c r="M108" s="107"/>
      <c r="N108" s="107"/>
      <c r="O108" s="107"/>
      <c r="P108" s="107"/>
      <c r="Q108" s="107"/>
      <c r="R108" s="107"/>
      <c r="S108" s="107"/>
      <c r="T108" s="107"/>
      <c r="U108" s="107"/>
    </row>
    <row r="109" spans="4:21" ht="15" customHeight="1" x14ac:dyDescent="0.25">
      <c r="D109" s="107"/>
      <c r="E109" s="107"/>
      <c r="F109" s="107"/>
      <c r="G109" s="107"/>
      <c r="H109" s="107"/>
      <c r="I109" s="107"/>
      <c r="J109" s="107"/>
      <c r="K109" s="107"/>
      <c r="L109" s="107"/>
      <c r="M109" s="107"/>
      <c r="N109" s="107"/>
      <c r="O109" s="107"/>
      <c r="P109" s="107"/>
      <c r="Q109" s="107"/>
      <c r="R109" s="107"/>
      <c r="S109" s="107"/>
      <c r="T109" s="107"/>
      <c r="U109" s="107"/>
    </row>
    <row r="110" spans="4:21" ht="15" customHeight="1" x14ac:dyDescent="0.25">
      <c r="D110" s="107"/>
      <c r="E110" s="107"/>
      <c r="F110" s="107"/>
      <c r="G110" s="107"/>
      <c r="H110" s="107"/>
      <c r="I110" s="107"/>
      <c r="J110" s="107"/>
      <c r="K110" s="107"/>
      <c r="L110" s="107"/>
      <c r="M110" s="107"/>
      <c r="N110" s="107"/>
      <c r="O110" s="107"/>
      <c r="P110" s="107"/>
      <c r="Q110" s="107"/>
      <c r="R110" s="107"/>
      <c r="S110" s="107"/>
      <c r="T110" s="107"/>
      <c r="U110" s="107"/>
    </row>
    <row r="111" spans="4:21" ht="15" customHeight="1" x14ac:dyDescent="0.25">
      <c r="D111" s="107"/>
      <c r="E111" s="107"/>
      <c r="F111" s="107"/>
      <c r="G111" s="107"/>
      <c r="H111" s="107"/>
      <c r="I111" s="107"/>
      <c r="J111" s="107"/>
      <c r="K111" s="107"/>
      <c r="L111" s="107"/>
      <c r="M111" s="107"/>
      <c r="N111" s="107"/>
      <c r="O111" s="107"/>
      <c r="P111" s="107"/>
      <c r="Q111" s="107"/>
      <c r="R111" s="107"/>
      <c r="S111" s="107"/>
      <c r="T111" s="107"/>
      <c r="U111" s="107"/>
    </row>
    <row r="112" spans="4:21" ht="15" customHeight="1" x14ac:dyDescent="0.25">
      <c r="D112" s="107"/>
      <c r="E112" s="107"/>
      <c r="F112" s="107"/>
      <c r="G112" s="107"/>
      <c r="H112" s="107"/>
      <c r="I112" s="107"/>
      <c r="J112" s="107"/>
      <c r="K112" s="107"/>
      <c r="L112" s="107"/>
      <c r="M112" s="107"/>
      <c r="N112" s="107"/>
      <c r="O112" s="107"/>
      <c r="P112" s="107"/>
      <c r="Q112" s="107"/>
      <c r="R112" s="107"/>
      <c r="S112" s="107"/>
      <c r="T112" s="107"/>
      <c r="U112" s="107"/>
    </row>
    <row r="113" spans="4:21" ht="15" customHeight="1" x14ac:dyDescent="0.25">
      <c r="D113" s="107"/>
      <c r="E113" s="107"/>
      <c r="F113" s="107"/>
      <c r="G113" s="107"/>
      <c r="H113" s="107"/>
      <c r="I113" s="107"/>
      <c r="J113" s="107"/>
      <c r="K113" s="107"/>
      <c r="L113" s="107"/>
      <c r="M113" s="107"/>
      <c r="N113" s="107"/>
      <c r="O113" s="107"/>
      <c r="P113" s="107"/>
      <c r="Q113" s="107"/>
      <c r="R113" s="107"/>
      <c r="S113" s="107"/>
      <c r="T113" s="107"/>
      <c r="U113" s="107"/>
    </row>
    <row r="114" spans="4:21" ht="15" customHeight="1" x14ac:dyDescent="0.25">
      <c r="D114" s="107"/>
      <c r="E114" s="107"/>
      <c r="F114" s="107"/>
      <c r="G114" s="107"/>
      <c r="H114" s="107"/>
      <c r="I114" s="107"/>
      <c r="J114" s="107"/>
      <c r="K114" s="107"/>
      <c r="L114" s="107"/>
      <c r="M114" s="107"/>
      <c r="N114" s="107"/>
      <c r="O114" s="107"/>
      <c r="P114" s="107"/>
      <c r="Q114" s="107"/>
      <c r="R114" s="107"/>
      <c r="S114" s="107"/>
      <c r="T114" s="107"/>
      <c r="U114" s="107"/>
    </row>
    <row r="115" spans="4:21" ht="15" customHeight="1" x14ac:dyDescent="0.25">
      <c r="D115" s="107"/>
      <c r="E115" s="107"/>
      <c r="F115" s="107"/>
      <c r="G115" s="107"/>
      <c r="H115" s="107"/>
      <c r="I115" s="107"/>
      <c r="J115" s="107"/>
      <c r="K115" s="107"/>
      <c r="L115" s="107"/>
      <c r="M115" s="107"/>
      <c r="N115" s="107"/>
      <c r="O115" s="107"/>
      <c r="P115" s="107"/>
      <c r="Q115" s="107"/>
      <c r="R115" s="107"/>
      <c r="S115" s="107"/>
      <c r="T115" s="107"/>
      <c r="U115" s="107"/>
    </row>
    <row r="116" spans="4:21" ht="15" customHeight="1" x14ac:dyDescent="0.25">
      <c r="D116" s="107"/>
      <c r="E116" s="107"/>
      <c r="F116" s="107"/>
      <c r="G116" s="107"/>
      <c r="H116" s="107"/>
      <c r="I116" s="107"/>
      <c r="J116" s="107"/>
      <c r="K116" s="107"/>
      <c r="L116" s="107"/>
      <c r="M116" s="107"/>
      <c r="N116" s="107"/>
      <c r="O116" s="107"/>
      <c r="P116" s="107"/>
      <c r="Q116" s="107"/>
      <c r="R116" s="107"/>
      <c r="S116" s="107"/>
      <c r="T116" s="107"/>
      <c r="U116" s="107"/>
    </row>
    <row r="117" spans="4:21" ht="15" customHeight="1" x14ac:dyDescent="0.25">
      <c r="D117" s="107"/>
      <c r="E117" s="107"/>
      <c r="F117" s="107"/>
      <c r="G117" s="107"/>
      <c r="H117" s="107"/>
      <c r="I117" s="107"/>
      <c r="J117" s="107"/>
      <c r="K117" s="107"/>
      <c r="L117" s="107"/>
      <c r="M117" s="107"/>
      <c r="N117" s="107"/>
      <c r="O117" s="107"/>
      <c r="P117" s="107"/>
      <c r="Q117" s="107"/>
      <c r="R117" s="107"/>
      <c r="S117" s="107"/>
      <c r="T117" s="107"/>
      <c r="U117" s="107"/>
    </row>
    <row r="118" spans="4:21" ht="15" customHeight="1" x14ac:dyDescent="0.25">
      <c r="D118" s="107"/>
      <c r="E118" s="107"/>
      <c r="F118" s="107"/>
      <c r="G118" s="107"/>
      <c r="H118" s="107"/>
      <c r="I118" s="107"/>
      <c r="J118" s="107"/>
      <c r="K118" s="107"/>
      <c r="L118" s="107"/>
      <c r="M118" s="107"/>
      <c r="N118" s="107"/>
      <c r="O118" s="107"/>
      <c r="P118" s="107"/>
      <c r="Q118" s="107"/>
      <c r="R118" s="107"/>
      <c r="S118" s="107"/>
      <c r="T118" s="107"/>
      <c r="U118" s="107"/>
    </row>
    <row r="119" spans="4:21" ht="15" customHeight="1" x14ac:dyDescent="0.25">
      <c r="D119" s="107"/>
      <c r="E119" s="107"/>
      <c r="F119" s="107"/>
      <c r="G119" s="107"/>
      <c r="H119" s="107"/>
      <c r="I119" s="107"/>
      <c r="J119" s="107"/>
      <c r="K119" s="107"/>
      <c r="L119" s="107"/>
      <c r="M119" s="107"/>
      <c r="N119" s="107"/>
      <c r="O119" s="107"/>
      <c r="P119" s="107"/>
      <c r="Q119" s="107"/>
      <c r="R119" s="107"/>
      <c r="S119" s="107"/>
      <c r="T119" s="107"/>
      <c r="U119" s="107"/>
    </row>
    <row r="120" spans="4:21" ht="15" customHeight="1" x14ac:dyDescent="0.25">
      <c r="D120" s="107"/>
      <c r="E120" s="107"/>
      <c r="F120" s="107"/>
      <c r="G120" s="107"/>
      <c r="H120" s="107"/>
      <c r="I120" s="107"/>
      <c r="J120" s="107"/>
      <c r="K120" s="107"/>
      <c r="L120" s="107"/>
      <c r="M120" s="107"/>
      <c r="N120" s="107"/>
      <c r="O120" s="107"/>
      <c r="P120" s="107"/>
      <c r="Q120" s="107"/>
      <c r="R120" s="107"/>
      <c r="S120" s="107"/>
      <c r="T120" s="107"/>
      <c r="U120" s="107"/>
    </row>
    <row r="121" spans="4:21" ht="15" customHeight="1" x14ac:dyDescent="0.25">
      <c r="D121" s="107"/>
      <c r="E121" s="107"/>
      <c r="F121" s="107"/>
      <c r="G121" s="107"/>
      <c r="H121" s="107"/>
      <c r="I121" s="107"/>
      <c r="J121" s="107"/>
      <c r="K121" s="107"/>
      <c r="L121" s="107"/>
      <c r="M121" s="107"/>
      <c r="N121" s="107"/>
      <c r="O121" s="107"/>
      <c r="P121" s="107"/>
      <c r="Q121" s="107"/>
      <c r="R121" s="107"/>
      <c r="S121" s="107"/>
      <c r="T121" s="107"/>
      <c r="U121" s="107"/>
    </row>
    <row r="122" spans="4:21" ht="15" customHeight="1" x14ac:dyDescent="0.25">
      <c r="D122" s="107"/>
      <c r="E122" s="107"/>
      <c r="F122" s="107"/>
      <c r="G122" s="107"/>
      <c r="H122" s="107"/>
      <c r="I122" s="107"/>
      <c r="J122" s="107"/>
      <c r="K122" s="107"/>
      <c r="L122" s="107"/>
      <c r="M122" s="107"/>
      <c r="N122" s="107"/>
      <c r="O122" s="107"/>
      <c r="P122" s="107"/>
      <c r="Q122" s="107"/>
      <c r="R122" s="107"/>
      <c r="S122" s="107"/>
      <c r="T122" s="107"/>
      <c r="U122" s="107"/>
    </row>
    <row r="123" spans="4:21" ht="15" customHeight="1" x14ac:dyDescent="0.25">
      <c r="D123" s="107"/>
      <c r="E123" s="107"/>
      <c r="F123" s="107"/>
      <c r="G123" s="107"/>
      <c r="H123" s="107"/>
      <c r="I123" s="107"/>
      <c r="J123" s="107"/>
      <c r="K123" s="107"/>
      <c r="L123" s="107"/>
      <c r="M123" s="107"/>
      <c r="N123" s="107"/>
      <c r="O123" s="107"/>
      <c r="P123" s="107"/>
      <c r="Q123" s="107"/>
      <c r="R123" s="107"/>
      <c r="S123" s="107"/>
      <c r="T123" s="107"/>
      <c r="U123" s="107"/>
    </row>
    <row r="124" spans="4:21" ht="15" customHeight="1" x14ac:dyDescent="0.25">
      <c r="D124" s="107"/>
      <c r="E124" s="107"/>
      <c r="F124" s="107"/>
      <c r="G124" s="107"/>
      <c r="H124" s="107"/>
      <c r="I124" s="107"/>
      <c r="J124" s="107"/>
      <c r="K124" s="107"/>
      <c r="L124" s="107"/>
      <c r="M124" s="107"/>
      <c r="N124" s="107"/>
      <c r="O124" s="107"/>
      <c r="P124" s="107"/>
      <c r="Q124" s="107"/>
      <c r="R124" s="107"/>
      <c r="S124" s="107"/>
      <c r="T124" s="107"/>
      <c r="U124" s="107"/>
    </row>
    <row r="125" spans="4:21" ht="15" customHeight="1" x14ac:dyDescent="0.25">
      <c r="D125" s="107"/>
      <c r="E125" s="107"/>
      <c r="F125" s="107"/>
      <c r="G125" s="107"/>
      <c r="H125" s="107"/>
      <c r="I125" s="107"/>
      <c r="J125" s="107"/>
      <c r="K125" s="107"/>
      <c r="L125" s="107"/>
      <c r="M125" s="107"/>
      <c r="N125" s="107"/>
      <c r="O125" s="107"/>
      <c r="P125" s="107"/>
      <c r="Q125" s="107"/>
      <c r="R125" s="107"/>
      <c r="S125" s="107"/>
      <c r="T125" s="107"/>
      <c r="U125" s="107"/>
    </row>
    <row r="126" spans="4:21" ht="15" customHeight="1" x14ac:dyDescent="0.25">
      <c r="D126" s="107"/>
      <c r="E126" s="107"/>
      <c r="F126" s="107"/>
      <c r="G126" s="107"/>
      <c r="H126" s="107"/>
      <c r="I126" s="107"/>
      <c r="J126" s="107"/>
      <c r="K126" s="107"/>
      <c r="L126" s="107"/>
      <c r="M126" s="107"/>
      <c r="N126" s="107"/>
      <c r="O126" s="107"/>
      <c r="P126" s="107"/>
      <c r="Q126" s="107"/>
      <c r="R126" s="107"/>
      <c r="S126" s="107"/>
      <c r="T126" s="107"/>
      <c r="U126" s="107"/>
    </row>
    <row r="127" spans="4:21" ht="15" customHeight="1" x14ac:dyDescent="0.25">
      <c r="D127" s="107"/>
      <c r="E127" s="107"/>
      <c r="F127" s="107"/>
      <c r="G127" s="107"/>
      <c r="H127" s="107"/>
      <c r="I127" s="107"/>
      <c r="J127" s="107"/>
      <c r="K127" s="107"/>
      <c r="L127" s="107"/>
      <c r="M127" s="107"/>
      <c r="N127" s="107"/>
      <c r="O127" s="107"/>
      <c r="P127" s="107"/>
      <c r="Q127" s="107"/>
      <c r="R127" s="107"/>
      <c r="S127" s="107"/>
      <c r="T127" s="107"/>
      <c r="U127" s="107"/>
    </row>
    <row r="128" spans="4:21" ht="15" customHeight="1" x14ac:dyDescent="0.25">
      <c r="D128" s="107"/>
      <c r="E128" s="180" t="s">
        <v>28</v>
      </c>
      <c r="F128" s="180"/>
      <c r="G128" s="180"/>
      <c r="H128" s="180"/>
      <c r="I128" s="180"/>
      <c r="J128" s="180"/>
      <c r="K128" s="180"/>
      <c r="L128" s="180"/>
      <c r="M128" s="180"/>
      <c r="N128" s="180"/>
      <c r="O128" s="180"/>
      <c r="P128" s="180"/>
      <c r="Q128" s="180"/>
      <c r="R128" s="180"/>
      <c r="S128" s="180"/>
      <c r="T128" s="180"/>
      <c r="U128" s="107"/>
    </row>
    <row r="129" spans="4:21" ht="15" customHeight="1" x14ac:dyDescent="0.25">
      <c r="D129" s="107"/>
      <c r="E129" s="180"/>
      <c r="F129" s="180"/>
      <c r="G129" s="180"/>
      <c r="H129" s="180"/>
      <c r="I129" s="180"/>
      <c r="J129" s="180"/>
      <c r="K129" s="180"/>
      <c r="L129" s="180"/>
      <c r="M129" s="180"/>
      <c r="N129" s="180"/>
      <c r="O129" s="180"/>
      <c r="P129" s="180"/>
      <c r="Q129" s="180"/>
      <c r="R129" s="180"/>
      <c r="S129" s="180"/>
      <c r="T129" s="180"/>
      <c r="U129" s="107"/>
    </row>
    <row r="130" spans="4:21" ht="15" customHeight="1" x14ac:dyDescent="0.25">
      <c r="D130" s="107"/>
      <c r="E130" s="180"/>
      <c r="F130" s="180"/>
      <c r="G130" s="180"/>
      <c r="H130" s="180"/>
      <c r="I130" s="180"/>
      <c r="J130" s="180"/>
      <c r="K130" s="180"/>
      <c r="L130" s="180"/>
      <c r="M130" s="180"/>
      <c r="N130" s="180"/>
      <c r="O130" s="180"/>
      <c r="P130" s="180"/>
      <c r="Q130" s="180"/>
      <c r="R130" s="180"/>
      <c r="S130" s="180"/>
      <c r="T130" s="180"/>
      <c r="U130" s="107"/>
    </row>
    <row r="131" spans="4:21" ht="15" customHeight="1" x14ac:dyDescent="0.25">
      <c r="D131" s="107"/>
      <c r="E131" s="180"/>
      <c r="F131" s="180"/>
      <c r="G131" s="180"/>
      <c r="H131" s="180"/>
      <c r="I131" s="180"/>
      <c r="J131" s="180"/>
      <c r="K131" s="180"/>
      <c r="L131" s="180"/>
      <c r="M131" s="180"/>
      <c r="N131" s="180"/>
      <c r="O131" s="180"/>
      <c r="P131" s="180"/>
      <c r="Q131" s="180"/>
      <c r="R131" s="180"/>
      <c r="S131" s="180"/>
      <c r="T131" s="180"/>
      <c r="U131" s="107"/>
    </row>
    <row r="132" spans="4:21" ht="15" customHeight="1" x14ac:dyDescent="0.25">
      <c r="D132" s="107"/>
      <c r="E132" s="180"/>
      <c r="F132" s="180"/>
      <c r="G132" s="180"/>
      <c r="H132" s="180"/>
      <c r="I132" s="180"/>
      <c r="J132" s="180"/>
      <c r="K132" s="180"/>
      <c r="L132" s="180"/>
      <c r="M132" s="180"/>
      <c r="N132" s="180"/>
      <c r="O132" s="180"/>
      <c r="P132" s="180"/>
      <c r="Q132" s="180"/>
      <c r="R132" s="180"/>
      <c r="S132" s="180"/>
      <c r="T132" s="180"/>
      <c r="U132" s="107"/>
    </row>
    <row r="133" spans="4:21" ht="15" customHeight="1" x14ac:dyDescent="0.25">
      <c r="D133" s="107"/>
      <c r="E133" s="180"/>
      <c r="F133" s="180"/>
      <c r="G133" s="180"/>
      <c r="H133" s="180"/>
      <c r="I133" s="180"/>
      <c r="J133" s="180"/>
      <c r="K133" s="180"/>
      <c r="L133" s="180"/>
      <c r="M133" s="180"/>
      <c r="N133" s="180"/>
      <c r="O133" s="180"/>
      <c r="P133" s="180"/>
      <c r="Q133" s="180"/>
      <c r="R133" s="180"/>
      <c r="S133" s="180"/>
      <c r="T133" s="180"/>
      <c r="U133" s="107"/>
    </row>
    <row r="134" spans="4:21" ht="15" customHeight="1" x14ac:dyDescent="0.25">
      <c r="D134" s="107"/>
      <c r="E134" s="107"/>
      <c r="F134" s="107"/>
      <c r="G134" s="107"/>
      <c r="H134" s="107"/>
      <c r="I134" s="107"/>
      <c r="J134" s="107"/>
      <c r="K134" s="107"/>
      <c r="L134" s="107"/>
      <c r="M134" s="107"/>
      <c r="N134" s="107"/>
      <c r="O134" s="107"/>
      <c r="P134" s="107"/>
      <c r="Q134" s="107"/>
      <c r="R134" s="107"/>
      <c r="S134" s="107"/>
      <c r="T134" s="107"/>
      <c r="U134" s="107"/>
    </row>
    <row r="135" spans="4:21" ht="15" customHeight="1" x14ac:dyDescent="0.25">
      <c r="D135" s="107"/>
      <c r="E135" s="107"/>
      <c r="F135" s="107"/>
      <c r="G135" s="107"/>
      <c r="H135" s="107"/>
      <c r="I135" s="107"/>
      <c r="J135" s="107"/>
      <c r="K135" s="107"/>
      <c r="L135" s="107"/>
      <c r="M135" s="107"/>
      <c r="N135" s="107"/>
      <c r="O135" s="107"/>
      <c r="P135" s="107"/>
      <c r="Q135" s="107"/>
      <c r="R135" s="107"/>
      <c r="S135" s="107"/>
      <c r="T135" s="107"/>
      <c r="U135" s="107"/>
    </row>
    <row r="136" spans="4:21" ht="15" customHeight="1" x14ac:dyDescent="0.25">
      <c r="D136" s="107"/>
      <c r="E136" s="107"/>
      <c r="F136" s="107"/>
      <c r="G136" s="107"/>
      <c r="H136" s="107"/>
      <c r="I136" s="107"/>
      <c r="J136" s="107"/>
      <c r="K136" s="107"/>
      <c r="L136" s="107"/>
      <c r="M136" s="107"/>
      <c r="N136" s="107"/>
      <c r="O136" s="107"/>
      <c r="P136" s="107"/>
      <c r="Q136" s="107"/>
      <c r="R136" s="107"/>
      <c r="S136" s="107"/>
      <c r="T136" s="107"/>
      <c r="U136" s="107"/>
    </row>
    <row r="137" spans="4:21" ht="15" customHeight="1" x14ac:dyDescent="0.25">
      <c r="D137" s="107"/>
      <c r="E137" s="107"/>
      <c r="F137" s="107"/>
      <c r="G137" s="107"/>
      <c r="H137" s="107"/>
      <c r="I137" s="107"/>
      <c r="J137" s="107"/>
      <c r="K137" s="107"/>
      <c r="L137" s="107"/>
      <c r="M137" s="107"/>
      <c r="N137" s="107"/>
      <c r="O137" s="107"/>
      <c r="P137" s="107"/>
      <c r="Q137" s="107"/>
      <c r="R137" s="107"/>
      <c r="S137" s="107"/>
      <c r="T137" s="107"/>
      <c r="U137" s="107"/>
    </row>
    <row r="138" spans="4:21" ht="15" customHeight="1" x14ac:dyDescent="0.25">
      <c r="D138" s="107"/>
      <c r="E138" s="107"/>
      <c r="F138" s="107"/>
      <c r="G138" s="107"/>
      <c r="H138" s="107"/>
      <c r="I138" s="107"/>
      <c r="J138" s="107"/>
      <c r="K138" s="107"/>
      <c r="L138" s="107"/>
      <c r="M138" s="107"/>
      <c r="N138" s="107"/>
      <c r="O138" s="107"/>
      <c r="P138" s="107"/>
      <c r="Q138" s="107"/>
      <c r="R138" s="107"/>
      <c r="S138" s="107"/>
      <c r="T138" s="107"/>
      <c r="U138" s="107"/>
    </row>
    <row r="139" spans="4:21" ht="15" customHeight="1" x14ac:dyDescent="0.25">
      <c r="D139" s="107"/>
      <c r="E139" s="107"/>
      <c r="F139" s="107"/>
      <c r="G139" s="107"/>
      <c r="H139" s="107"/>
      <c r="I139" s="107"/>
      <c r="J139" s="107"/>
      <c r="K139" s="107"/>
      <c r="L139" s="107"/>
      <c r="M139" s="107"/>
      <c r="N139" s="107"/>
      <c r="O139" s="107"/>
      <c r="P139" s="107"/>
      <c r="Q139" s="107"/>
      <c r="R139" s="107"/>
      <c r="S139" s="107"/>
      <c r="T139" s="107"/>
      <c r="U139" s="107"/>
    </row>
    <row r="140" spans="4:21" ht="15" customHeight="1" x14ac:dyDescent="0.25">
      <c r="D140" s="107"/>
      <c r="E140" s="107"/>
      <c r="F140" s="107"/>
      <c r="G140" s="107"/>
      <c r="H140" s="107"/>
      <c r="I140" s="107"/>
      <c r="J140" s="107"/>
      <c r="K140" s="107"/>
      <c r="L140" s="107"/>
      <c r="M140" s="107"/>
      <c r="N140" s="107"/>
      <c r="O140" s="107"/>
      <c r="P140" s="107"/>
      <c r="Q140" s="107"/>
      <c r="R140" s="107"/>
      <c r="S140" s="107"/>
      <c r="T140" s="107"/>
      <c r="U140" s="107"/>
    </row>
    <row r="141" spans="4:21" ht="15" customHeight="1" x14ac:dyDescent="0.25">
      <c r="D141" s="107"/>
      <c r="E141" s="107"/>
      <c r="F141" s="107"/>
      <c r="G141" s="107"/>
      <c r="H141" s="107"/>
      <c r="I141" s="107"/>
      <c r="J141" s="107"/>
      <c r="K141" s="107"/>
      <c r="L141" s="107"/>
      <c r="M141" s="107"/>
      <c r="N141" s="107"/>
      <c r="O141" s="107"/>
      <c r="P141" s="107"/>
      <c r="Q141" s="107"/>
      <c r="R141" s="107"/>
      <c r="S141" s="107"/>
      <c r="T141" s="107"/>
      <c r="U141" s="107"/>
    </row>
    <row r="142" spans="4:21" ht="15" customHeight="1" x14ac:dyDescent="0.25">
      <c r="D142" s="107"/>
      <c r="E142" s="107"/>
      <c r="F142" s="107"/>
      <c r="G142" s="107"/>
      <c r="H142" s="107"/>
      <c r="I142" s="107"/>
      <c r="J142" s="107"/>
      <c r="K142" s="107"/>
      <c r="L142" s="107"/>
      <c r="M142" s="107"/>
      <c r="N142" s="107"/>
      <c r="O142" s="107"/>
      <c r="P142" s="107"/>
      <c r="Q142" s="107"/>
      <c r="R142" s="107"/>
      <c r="S142" s="107"/>
      <c r="T142" s="107"/>
      <c r="U142" s="107"/>
    </row>
    <row r="143" spans="4:21" ht="15" customHeight="1" x14ac:dyDescent="0.25">
      <c r="D143" s="107"/>
      <c r="E143" s="107"/>
      <c r="F143" s="107"/>
      <c r="G143" s="107"/>
      <c r="H143" s="107"/>
      <c r="I143" s="107"/>
      <c r="J143" s="107"/>
      <c r="K143" s="107"/>
      <c r="L143" s="107"/>
      <c r="M143" s="107"/>
      <c r="N143" s="107"/>
      <c r="O143" s="107"/>
      <c r="P143" s="107"/>
      <c r="Q143" s="107"/>
      <c r="R143" s="107"/>
      <c r="S143" s="107"/>
      <c r="T143" s="107"/>
      <c r="U143" s="107"/>
    </row>
    <row r="144" spans="4:21" ht="15" customHeight="1" x14ac:dyDescent="0.25">
      <c r="D144" s="107"/>
      <c r="E144" s="107"/>
      <c r="F144" s="107"/>
      <c r="G144" s="107"/>
      <c r="H144" s="107"/>
      <c r="I144" s="107"/>
      <c r="J144" s="107"/>
      <c r="K144" s="107"/>
      <c r="L144" s="107"/>
      <c r="M144" s="107"/>
      <c r="N144" s="107"/>
      <c r="O144" s="107"/>
      <c r="P144" s="107"/>
      <c r="Q144" s="107"/>
      <c r="R144" s="107"/>
      <c r="S144" s="107"/>
      <c r="T144" s="107"/>
      <c r="U144" s="107"/>
    </row>
    <row r="145" spans="4:21" ht="15" customHeight="1" x14ac:dyDescent="0.25">
      <c r="D145" s="107"/>
      <c r="E145" s="107"/>
      <c r="F145" s="107"/>
      <c r="G145" s="107"/>
      <c r="H145" s="107"/>
      <c r="I145" s="107"/>
      <c r="J145" s="107"/>
      <c r="K145" s="107"/>
      <c r="L145" s="107"/>
      <c r="M145" s="107"/>
      <c r="N145" s="107"/>
      <c r="O145" s="107"/>
      <c r="P145" s="107"/>
      <c r="Q145" s="107"/>
      <c r="R145" s="107"/>
      <c r="S145" s="107"/>
      <c r="T145" s="107"/>
      <c r="U145" s="107"/>
    </row>
    <row r="146" spans="4:21" ht="15" customHeight="1" x14ac:dyDescent="0.25">
      <c r="D146" s="107"/>
      <c r="E146" s="107"/>
      <c r="F146" s="107"/>
      <c r="G146" s="107"/>
      <c r="H146" s="107"/>
      <c r="I146" s="107"/>
      <c r="J146" s="107"/>
      <c r="K146" s="107"/>
      <c r="L146" s="107"/>
      <c r="M146" s="107"/>
      <c r="N146" s="107"/>
      <c r="O146" s="107"/>
      <c r="P146" s="107"/>
      <c r="Q146" s="107"/>
      <c r="R146" s="107"/>
      <c r="S146" s="107"/>
      <c r="T146" s="107"/>
      <c r="U146" s="107"/>
    </row>
    <row r="147" spans="4:21" ht="15" customHeight="1" x14ac:dyDescent="0.25">
      <c r="D147" s="107"/>
      <c r="E147" s="107"/>
      <c r="F147" s="107"/>
      <c r="G147" s="107"/>
      <c r="H147" s="107"/>
      <c r="I147" s="107"/>
      <c r="J147" s="107"/>
      <c r="K147" s="107"/>
      <c r="L147" s="107"/>
      <c r="M147" s="107"/>
      <c r="N147" s="107"/>
      <c r="O147" s="107"/>
      <c r="P147" s="107"/>
      <c r="Q147" s="107"/>
      <c r="R147" s="107"/>
      <c r="S147" s="107"/>
      <c r="T147" s="107"/>
      <c r="U147" s="107"/>
    </row>
    <row r="148" spans="4:21" ht="15" customHeight="1" x14ac:dyDescent="0.25">
      <c r="D148" s="107"/>
      <c r="E148" s="107"/>
      <c r="F148" s="107"/>
      <c r="G148" s="107"/>
      <c r="H148" s="107"/>
      <c r="I148" s="107"/>
      <c r="J148" s="107"/>
      <c r="K148" s="107"/>
      <c r="L148" s="107"/>
      <c r="M148" s="107"/>
      <c r="N148" s="107"/>
      <c r="O148" s="107"/>
      <c r="P148" s="107"/>
      <c r="Q148" s="107"/>
      <c r="R148" s="107"/>
      <c r="S148" s="107"/>
      <c r="T148" s="107"/>
      <c r="U148" s="107"/>
    </row>
    <row r="149" spans="4:21" ht="15" customHeight="1" x14ac:dyDescent="0.25">
      <c r="D149" s="107"/>
      <c r="E149" s="107"/>
      <c r="F149" s="107"/>
      <c r="G149" s="107"/>
      <c r="H149" s="107"/>
      <c r="I149" s="107"/>
      <c r="J149" s="107"/>
      <c r="K149" s="107"/>
      <c r="L149" s="107"/>
      <c r="M149" s="107"/>
      <c r="N149" s="107"/>
      <c r="O149" s="107"/>
      <c r="P149" s="107"/>
      <c r="Q149" s="107"/>
      <c r="R149" s="107"/>
      <c r="S149" s="107"/>
      <c r="T149" s="107"/>
      <c r="U149" s="107"/>
    </row>
    <row r="150" spans="4:21" ht="15" customHeight="1" x14ac:dyDescent="0.25">
      <c r="D150" s="107"/>
      <c r="E150" s="107"/>
      <c r="F150" s="107"/>
      <c r="G150" s="107"/>
      <c r="H150" s="107"/>
      <c r="I150" s="107"/>
      <c r="J150" s="107"/>
      <c r="K150" s="107"/>
      <c r="L150" s="107"/>
      <c r="M150" s="107"/>
      <c r="N150" s="107"/>
      <c r="O150" s="107"/>
      <c r="P150" s="107"/>
      <c r="Q150" s="107"/>
      <c r="R150" s="107"/>
      <c r="S150" s="107"/>
      <c r="T150" s="107"/>
      <c r="U150" s="107"/>
    </row>
    <row r="151" spans="4:21" ht="15" customHeight="1" x14ac:dyDescent="0.25">
      <c r="D151" s="107"/>
      <c r="E151" s="107"/>
      <c r="F151" s="107"/>
      <c r="G151" s="107"/>
      <c r="H151" s="107"/>
      <c r="I151" s="107"/>
      <c r="J151" s="107"/>
      <c r="K151" s="107"/>
      <c r="L151" s="107"/>
      <c r="M151" s="107"/>
      <c r="N151" s="107"/>
      <c r="O151" s="107"/>
      <c r="P151" s="107"/>
      <c r="Q151" s="107"/>
      <c r="R151" s="107"/>
      <c r="S151" s="107"/>
      <c r="T151" s="107"/>
      <c r="U151" s="107"/>
    </row>
    <row r="152" spans="4:21" ht="15" customHeight="1" x14ac:dyDescent="0.25">
      <c r="D152" s="107"/>
      <c r="E152" s="107"/>
      <c r="F152" s="107"/>
      <c r="G152" s="107"/>
      <c r="H152" s="107"/>
      <c r="I152" s="107"/>
      <c r="J152" s="107"/>
      <c r="K152" s="107"/>
      <c r="L152" s="107"/>
      <c r="M152" s="107"/>
      <c r="N152" s="107"/>
      <c r="O152" s="107"/>
      <c r="P152" s="107"/>
      <c r="Q152" s="107"/>
      <c r="R152" s="107"/>
      <c r="S152" s="107"/>
      <c r="T152" s="107"/>
      <c r="U152" s="107"/>
    </row>
    <row r="153" spans="4:21" ht="15" customHeight="1" x14ac:dyDescent="0.25">
      <c r="D153" s="107"/>
      <c r="E153" s="107"/>
      <c r="F153" s="107"/>
      <c r="G153" s="107"/>
      <c r="H153" s="107"/>
      <c r="I153" s="107"/>
      <c r="J153" s="107"/>
      <c r="K153" s="107"/>
      <c r="L153" s="107"/>
      <c r="M153" s="107"/>
      <c r="N153" s="107"/>
      <c r="O153" s="107"/>
      <c r="P153" s="107"/>
      <c r="Q153" s="107"/>
      <c r="R153" s="107"/>
      <c r="S153" s="107"/>
      <c r="T153" s="107"/>
      <c r="U153" s="107"/>
    </row>
    <row r="154" spans="4:21" ht="15" customHeight="1" x14ac:dyDescent="0.25">
      <c r="D154" s="107"/>
      <c r="E154" s="107"/>
      <c r="F154" s="107"/>
      <c r="G154" s="107"/>
      <c r="H154" s="107"/>
      <c r="I154" s="107"/>
      <c r="J154" s="107"/>
      <c r="K154" s="107"/>
      <c r="L154" s="107"/>
      <c r="M154" s="107"/>
      <c r="N154" s="107"/>
      <c r="O154" s="107"/>
      <c r="P154" s="107"/>
      <c r="Q154" s="107"/>
      <c r="R154" s="107"/>
      <c r="S154" s="107"/>
      <c r="T154" s="107"/>
      <c r="U154" s="107"/>
    </row>
    <row r="155" spans="4:21" ht="15" customHeight="1" x14ac:dyDescent="0.25">
      <c r="D155" s="107"/>
      <c r="E155" s="107"/>
      <c r="F155" s="107"/>
      <c r="G155" s="107"/>
      <c r="H155" s="107"/>
      <c r="I155" s="107"/>
      <c r="J155" s="107"/>
      <c r="K155" s="107"/>
      <c r="L155" s="107"/>
      <c r="M155" s="107"/>
      <c r="N155" s="107"/>
      <c r="O155" s="107"/>
      <c r="P155" s="107"/>
      <c r="Q155" s="107"/>
      <c r="R155" s="107"/>
      <c r="S155" s="107"/>
      <c r="T155" s="107"/>
      <c r="U155" s="107"/>
    </row>
    <row r="156" spans="4:21" ht="15" customHeight="1" x14ac:dyDescent="0.25">
      <c r="D156" s="107"/>
      <c r="E156" s="107"/>
      <c r="F156" s="107"/>
      <c r="G156" s="107"/>
      <c r="H156" s="107"/>
      <c r="I156" s="107"/>
      <c r="J156" s="107"/>
      <c r="K156" s="107"/>
      <c r="L156" s="107"/>
      <c r="M156" s="107"/>
      <c r="N156" s="107"/>
      <c r="O156" s="107"/>
      <c r="P156" s="107"/>
      <c r="Q156" s="107"/>
      <c r="R156" s="107"/>
      <c r="S156" s="107"/>
      <c r="T156" s="107"/>
      <c r="U156" s="107"/>
    </row>
    <row r="157" spans="4:21" ht="15" customHeight="1" x14ac:dyDescent="0.25">
      <c r="D157" s="107"/>
      <c r="E157" s="107"/>
      <c r="F157" s="107"/>
      <c r="G157" s="107"/>
      <c r="H157" s="107"/>
      <c r="I157" s="107"/>
      <c r="J157" s="107"/>
      <c r="K157" s="107"/>
      <c r="L157" s="107"/>
      <c r="M157" s="107"/>
      <c r="N157" s="107"/>
      <c r="O157" s="107"/>
      <c r="P157" s="107"/>
      <c r="Q157" s="107"/>
      <c r="R157" s="107"/>
      <c r="S157" s="107"/>
      <c r="T157" s="107"/>
      <c r="U157" s="107"/>
    </row>
    <row r="158" spans="4:21" ht="15" customHeight="1" x14ac:dyDescent="0.25">
      <c r="D158" s="107"/>
      <c r="E158" s="107"/>
      <c r="F158" s="107"/>
      <c r="G158" s="107"/>
      <c r="H158" s="107"/>
      <c r="I158" s="107"/>
      <c r="J158" s="107"/>
      <c r="K158" s="107"/>
      <c r="L158" s="107"/>
      <c r="M158" s="107"/>
      <c r="N158" s="107"/>
      <c r="O158" s="107"/>
      <c r="P158" s="107"/>
      <c r="Q158" s="107"/>
      <c r="R158" s="107"/>
      <c r="S158" s="107"/>
      <c r="T158" s="107"/>
      <c r="U158" s="107"/>
    </row>
    <row r="159" spans="4:21" ht="15" customHeight="1" x14ac:dyDescent="0.25">
      <c r="D159" s="107"/>
      <c r="E159" s="107"/>
      <c r="F159" s="107"/>
      <c r="G159" s="107"/>
      <c r="H159" s="107"/>
      <c r="I159" s="107"/>
      <c r="J159" s="107"/>
      <c r="K159" s="107"/>
      <c r="L159" s="107"/>
      <c r="M159" s="107"/>
      <c r="N159" s="107"/>
      <c r="O159" s="107"/>
      <c r="P159" s="107"/>
      <c r="Q159" s="107"/>
      <c r="R159" s="107"/>
      <c r="S159" s="107"/>
      <c r="T159" s="107"/>
      <c r="U159" s="107"/>
    </row>
    <row r="160" spans="4:21" ht="15" customHeight="1" x14ac:dyDescent="0.25">
      <c r="D160" s="107"/>
      <c r="E160" s="107"/>
      <c r="F160" s="107"/>
      <c r="G160" s="107"/>
      <c r="H160" s="107"/>
      <c r="I160" s="107"/>
      <c r="J160" s="107"/>
      <c r="K160" s="107"/>
      <c r="L160" s="107"/>
      <c r="M160" s="107"/>
      <c r="N160" s="107"/>
      <c r="O160" s="107"/>
      <c r="P160" s="107"/>
      <c r="Q160" s="107"/>
      <c r="R160" s="107"/>
      <c r="S160" s="107"/>
      <c r="T160" s="107"/>
      <c r="U160" s="107"/>
    </row>
    <row r="161" spans="4:21" ht="15" customHeight="1" x14ac:dyDescent="0.25">
      <c r="D161" s="107"/>
      <c r="E161" s="107"/>
      <c r="F161" s="107"/>
      <c r="G161" s="107"/>
      <c r="H161" s="107"/>
      <c r="I161" s="107"/>
      <c r="J161" s="107"/>
      <c r="K161" s="107"/>
      <c r="L161" s="107"/>
      <c r="M161" s="107"/>
      <c r="N161" s="107"/>
      <c r="O161" s="107"/>
      <c r="P161" s="107"/>
      <c r="Q161" s="107"/>
      <c r="R161" s="107"/>
      <c r="S161" s="107"/>
      <c r="T161" s="107"/>
      <c r="U161" s="107"/>
    </row>
    <row r="162" spans="4:21" ht="15" customHeight="1" x14ac:dyDescent="0.25">
      <c r="D162" s="107"/>
      <c r="E162" s="107"/>
      <c r="F162" s="107"/>
      <c r="G162" s="107"/>
      <c r="H162" s="107"/>
      <c r="I162" s="107"/>
      <c r="J162" s="107"/>
      <c r="K162" s="107"/>
      <c r="L162" s="107"/>
      <c r="M162" s="107"/>
      <c r="N162" s="107"/>
      <c r="O162" s="107"/>
      <c r="P162" s="107"/>
      <c r="Q162" s="107"/>
      <c r="R162" s="107"/>
      <c r="S162" s="107"/>
      <c r="T162" s="107"/>
      <c r="U162" s="107"/>
    </row>
    <row r="163" spans="4:21" ht="15" customHeight="1" x14ac:dyDescent="0.25">
      <c r="D163" s="107"/>
      <c r="E163" s="107"/>
      <c r="F163" s="107"/>
      <c r="G163" s="107"/>
      <c r="H163" s="107"/>
      <c r="I163" s="107"/>
      <c r="J163" s="107"/>
      <c r="K163" s="107"/>
      <c r="L163" s="107"/>
      <c r="M163" s="107"/>
      <c r="N163" s="107"/>
      <c r="O163" s="107"/>
      <c r="P163" s="107"/>
      <c r="Q163" s="107"/>
      <c r="R163" s="107"/>
      <c r="S163" s="107"/>
      <c r="T163" s="107"/>
      <c r="U163" s="107"/>
    </row>
    <row r="164" spans="4:21" ht="15" customHeight="1" x14ac:dyDescent="0.25">
      <c r="D164" s="107"/>
      <c r="E164" s="107"/>
      <c r="F164" s="107"/>
      <c r="G164" s="107"/>
      <c r="H164" s="107"/>
      <c r="I164" s="107"/>
      <c r="J164" s="107"/>
      <c r="K164" s="107"/>
      <c r="L164" s="107"/>
      <c r="M164" s="107"/>
      <c r="N164" s="107"/>
      <c r="O164" s="107"/>
      <c r="P164" s="107"/>
      <c r="Q164" s="107"/>
      <c r="R164" s="107"/>
      <c r="S164" s="107"/>
      <c r="T164" s="107"/>
      <c r="U164" s="107"/>
    </row>
    <row r="165" spans="4:21" ht="15" customHeight="1" x14ac:dyDescent="0.25">
      <c r="D165" s="107"/>
      <c r="E165" s="107"/>
      <c r="F165" s="107"/>
      <c r="G165" s="107"/>
      <c r="H165" s="107"/>
      <c r="I165" s="107"/>
      <c r="J165" s="107"/>
      <c r="K165" s="107"/>
      <c r="L165" s="107"/>
      <c r="M165" s="107"/>
      <c r="N165" s="107"/>
      <c r="O165" s="107"/>
      <c r="P165" s="107"/>
      <c r="Q165" s="107"/>
      <c r="R165" s="107"/>
      <c r="S165" s="107"/>
      <c r="T165" s="107"/>
      <c r="U165" s="107"/>
    </row>
    <row r="166" spans="4:21" ht="15" customHeight="1" x14ac:dyDescent="0.25">
      <c r="D166" s="107"/>
      <c r="E166" s="107"/>
      <c r="F166" s="107"/>
      <c r="G166" s="107"/>
      <c r="H166" s="107"/>
      <c r="I166" s="107"/>
      <c r="J166" s="107"/>
      <c r="K166" s="107"/>
      <c r="L166" s="107"/>
      <c r="M166" s="107"/>
      <c r="N166" s="107"/>
      <c r="O166" s="107"/>
      <c r="P166" s="107"/>
      <c r="Q166" s="107"/>
      <c r="R166" s="107"/>
      <c r="S166" s="107"/>
      <c r="T166" s="107"/>
      <c r="U166" s="107"/>
    </row>
  </sheetData>
  <sheetProtection sheet="1" objects="1" scenarios="1" selectLockedCells="1" selectUnlockedCells="1"/>
  <mergeCells count="4">
    <mergeCell ref="E8:T13"/>
    <mergeCell ref="E48:T53"/>
    <mergeCell ref="E88:T93"/>
    <mergeCell ref="E128:T133"/>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2">
                <anchor moveWithCells="1">
                  <from>
                    <xdr:col>17</xdr:col>
                    <xdr:colOff>142875</xdr:colOff>
                    <xdr:row>3</xdr:row>
                    <xdr:rowOff>104775</xdr:rowOff>
                  </from>
                  <to>
                    <xdr:col>21</xdr:col>
                    <xdr:colOff>0</xdr:colOff>
                    <xdr:row>4</xdr:row>
                    <xdr:rowOff>161925</xdr:rowOff>
                  </to>
                </anchor>
              </controlPr>
            </control>
          </mc:Choice>
        </mc:AlternateContent>
        <mc:AlternateContent xmlns:mc="http://schemas.openxmlformats.org/markup-compatibility/2006">
          <mc:Choice Requires="x14">
            <control shapeId="11266" r:id="rId5" name="Drop Down 2">
              <controlPr defaultSize="0" autoLine="0" autoPict="0">
                <anchor>
                  <from>
                    <xdr:col>4</xdr:col>
                    <xdr:colOff>0</xdr:colOff>
                    <xdr:row>13</xdr:row>
                    <xdr:rowOff>133350</xdr:rowOff>
                  </from>
                  <to>
                    <xdr:col>5</xdr:col>
                    <xdr:colOff>219075</xdr:colOff>
                    <xdr:row>15</xdr:row>
                    <xdr:rowOff>76200</xdr:rowOff>
                  </to>
                </anchor>
              </controlPr>
            </control>
          </mc:Choice>
        </mc:AlternateContent>
        <mc:AlternateContent xmlns:mc="http://schemas.openxmlformats.org/markup-compatibility/2006">
          <mc:Choice Requires="x14">
            <control shapeId="11267" r:id="rId6" name="Drop Down 3">
              <controlPr defaultSize="0" autoLine="0" autoPict="0">
                <anchor>
                  <from>
                    <xdr:col>5</xdr:col>
                    <xdr:colOff>266700</xdr:colOff>
                    <xdr:row>13</xdr:row>
                    <xdr:rowOff>133350</xdr:rowOff>
                  </from>
                  <to>
                    <xdr:col>8</xdr:col>
                    <xdr:colOff>171450</xdr:colOff>
                    <xdr:row>15</xdr:row>
                    <xdr:rowOff>76200</xdr:rowOff>
                  </to>
                </anchor>
              </controlPr>
            </control>
          </mc:Choice>
        </mc:AlternateContent>
        <mc:AlternateContent xmlns:mc="http://schemas.openxmlformats.org/markup-compatibility/2006">
          <mc:Choice Requires="x14">
            <control shapeId="11268" r:id="rId7" name="Drop Down 4">
              <controlPr defaultSize="0" autoLine="0" autoPict="0">
                <anchor>
                  <from>
                    <xdr:col>8</xdr:col>
                    <xdr:colOff>142875</xdr:colOff>
                    <xdr:row>53</xdr:row>
                    <xdr:rowOff>123825</xdr:rowOff>
                  </from>
                  <to>
                    <xdr:col>12</xdr:col>
                    <xdr:colOff>9525</xdr:colOff>
                    <xdr:row>55</xdr:row>
                    <xdr:rowOff>66675</xdr:rowOff>
                  </to>
                </anchor>
              </controlPr>
            </control>
          </mc:Choice>
        </mc:AlternateContent>
        <mc:AlternateContent xmlns:mc="http://schemas.openxmlformats.org/markup-compatibility/2006">
          <mc:Choice Requires="x14">
            <control shapeId="11269" r:id="rId8" name="Drop Down 5">
              <controlPr defaultSize="0" autoLine="0" autoPict="0">
                <anchor>
                  <from>
                    <xdr:col>4</xdr:col>
                    <xdr:colOff>0</xdr:colOff>
                    <xdr:row>53</xdr:row>
                    <xdr:rowOff>123825</xdr:rowOff>
                  </from>
                  <to>
                    <xdr:col>5</xdr:col>
                    <xdr:colOff>219075</xdr:colOff>
                    <xdr:row>55</xdr:row>
                    <xdr:rowOff>66675</xdr:rowOff>
                  </to>
                </anchor>
              </controlPr>
            </control>
          </mc:Choice>
        </mc:AlternateContent>
        <mc:AlternateContent xmlns:mc="http://schemas.openxmlformats.org/markup-compatibility/2006">
          <mc:Choice Requires="x14">
            <control shapeId="11270" r:id="rId9" name="Drop Down 6">
              <controlPr defaultSize="0" autoLine="0" autoPict="0">
                <anchor>
                  <from>
                    <xdr:col>5</xdr:col>
                    <xdr:colOff>228600</xdr:colOff>
                    <xdr:row>53</xdr:row>
                    <xdr:rowOff>123825</xdr:rowOff>
                  </from>
                  <to>
                    <xdr:col>8</xdr:col>
                    <xdr:colOff>133350</xdr:colOff>
                    <xdr:row>55</xdr:row>
                    <xdr:rowOff>66675</xdr:rowOff>
                  </to>
                </anchor>
              </controlPr>
            </control>
          </mc:Choice>
        </mc:AlternateContent>
        <mc:AlternateContent xmlns:mc="http://schemas.openxmlformats.org/markup-compatibility/2006">
          <mc:Choice Requires="x14">
            <control shapeId="11271" r:id="rId10" name="Drop Down 7">
              <controlPr defaultSize="0" autoLine="0" autoPict="0">
                <anchor>
                  <from>
                    <xdr:col>4</xdr:col>
                    <xdr:colOff>0</xdr:colOff>
                    <xdr:row>93</xdr:row>
                    <xdr:rowOff>123825</xdr:rowOff>
                  </from>
                  <to>
                    <xdr:col>5</xdr:col>
                    <xdr:colOff>219075</xdr:colOff>
                    <xdr:row>95</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F2099-2890-4E0F-9BC4-E6718EAC0636}">
  <sheetPr codeName="Planilha24">
    <tabColor rgb="FF00C5C0"/>
  </sheetPr>
  <dimension ref="X1:X5"/>
  <sheetViews>
    <sheetView showGridLines="0" showRowColHeaders="0" workbookViewId="0">
      <pane ySplit="4" topLeftCell="A5" activePane="bottomLeft" state="frozen"/>
      <selection activeCell="S12" sqref="S12"/>
      <selection pane="bottomLeft"/>
    </sheetView>
  </sheetViews>
  <sheetFormatPr defaultRowHeight="35.1" customHeight="1" x14ac:dyDescent="0.25"/>
  <cols>
    <col min="1" max="2" width="1.7109375" style="26" customWidth="1"/>
    <col min="3" max="16384" width="9.140625" style="26"/>
  </cols>
  <sheetData>
    <row r="1" spans="24:24" s="1" customFormat="1" ht="35.1" customHeight="1" x14ac:dyDescent="0.25"/>
    <row r="2" spans="24:24" s="3" customFormat="1" ht="30" customHeight="1" x14ac:dyDescent="0.25"/>
    <row r="3" spans="24:24" ht="30" customHeight="1" x14ac:dyDescent="0.25"/>
    <row r="4" spans="24:24" ht="21.95" customHeight="1" x14ac:dyDescent="0.25"/>
    <row r="5" spans="24:24" ht="35.1" customHeight="1" x14ac:dyDescent="0.25">
      <c r="X5" s="89" t="s">
        <v>184</v>
      </c>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4577" r:id="rId3" name="Drop Down 1">
              <controlPr defaultSize="0" autoLine="0" autoPict="0">
                <anchor>
                  <from>
                    <xdr:col>1</xdr:col>
                    <xdr:colOff>104775</xdr:colOff>
                    <xdr:row>2</xdr:row>
                    <xdr:rowOff>342900</xdr:rowOff>
                  </from>
                  <to>
                    <xdr:col>4</xdr:col>
                    <xdr:colOff>28575</xdr:colOff>
                    <xdr:row>4</xdr:row>
                    <xdr:rowOff>9525</xdr:rowOff>
                  </to>
                </anchor>
              </controlPr>
            </control>
          </mc:Choice>
        </mc:AlternateContent>
        <mc:AlternateContent xmlns:mc="http://schemas.openxmlformats.org/markup-compatibility/2006">
          <mc:Choice Requires="x14">
            <control shapeId="24578" r:id="rId4" name="Drop Down 2">
              <controlPr defaultSize="0" autoLine="0" autoPict="0">
                <anchor>
                  <from>
                    <xdr:col>4</xdr:col>
                    <xdr:colOff>38100</xdr:colOff>
                    <xdr:row>2</xdr:row>
                    <xdr:rowOff>342900</xdr:rowOff>
                  </from>
                  <to>
                    <xdr:col>7</xdr:col>
                    <xdr:colOff>371475</xdr:colOff>
                    <xdr:row>4</xdr:row>
                    <xdr:rowOff>9525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78FBA-E65F-489B-8FF7-01DC8319F286}">
  <sheetPr codeName="Planilha25">
    <tabColor rgb="FF33CCCC"/>
  </sheetPr>
  <dimension ref="A1:A4"/>
  <sheetViews>
    <sheetView showGridLines="0" showRowColHeaders="0" workbookViewId="0">
      <pane ySplit="4" topLeftCell="A5" activePane="bottomLeft" state="frozen"/>
      <selection activeCell="S12" sqref="S12"/>
      <selection pane="bottomLeft"/>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5605" r:id="rId3" name="Drop Down 5">
              <controlPr defaultSize="0" autoLine="0" autoPict="0">
                <anchor>
                  <from>
                    <xdr:col>7</xdr:col>
                    <xdr:colOff>381000</xdr:colOff>
                    <xdr:row>2</xdr:row>
                    <xdr:rowOff>342900</xdr:rowOff>
                  </from>
                  <to>
                    <xdr:col>12</xdr:col>
                    <xdr:colOff>66675</xdr:colOff>
                    <xdr:row>4</xdr:row>
                    <xdr:rowOff>9525</xdr:rowOff>
                  </to>
                </anchor>
              </controlPr>
            </control>
          </mc:Choice>
        </mc:AlternateContent>
        <mc:AlternateContent xmlns:mc="http://schemas.openxmlformats.org/markup-compatibility/2006">
          <mc:Choice Requires="x14">
            <control shapeId="25606" r:id="rId4" name="Drop Down 6">
              <controlPr defaultSize="0" autoLine="0" autoPict="0">
                <anchor>
                  <from>
                    <xdr:col>1</xdr:col>
                    <xdr:colOff>104775</xdr:colOff>
                    <xdr:row>2</xdr:row>
                    <xdr:rowOff>342900</xdr:rowOff>
                  </from>
                  <to>
                    <xdr:col>4</xdr:col>
                    <xdr:colOff>28575</xdr:colOff>
                    <xdr:row>4</xdr:row>
                    <xdr:rowOff>9525</xdr:rowOff>
                  </to>
                </anchor>
              </controlPr>
            </control>
          </mc:Choice>
        </mc:AlternateContent>
        <mc:AlternateContent xmlns:mc="http://schemas.openxmlformats.org/markup-compatibility/2006">
          <mc:Choice Requires="x14">
            <control shapeId="25607" r:id="rId5" name="Drop Down 7">
              <controlPr defaultSize="0" autoLine="0" autoPict="0">
                <anchor>
                  <from>
                    <xdr:col>4</xdr:col>
                    <xdr:colOff>38100</xdr:colOff>
                    <xdr:row>2</xdr:row>
                    <xdr:rowOff>342900</xdr:rowOff>
                  </from>
                  <to>
                    <xdr:col>7</xdr:col>
                    <xdr:colOff>371475</xdr:colOff>
                    <xdr:row>4</xdr:row>
                    <xdr:rowOff>9525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E47B6-5DE0-4E08-9304-81FEEE0B6F39}">
  <sheetPr codeName="Planilha26">
    <tabColor rgb="FF33CCCC"/>
  </sheetPr>
  <dimension ref="A1:A4"/>
  <sheetViews>
    <sheetView showGridLines="0" showRowColHeaders="0" workbookViewId="0">
      <pane ySplit="4" topLeftCell="A5" activePane="bottomLeft" state="frozen"/>
      <selection activeCell="S12" sqref="S12"/>
      <selection pane="bottomLeft"/>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6626" r:id="rId3" name="Drop Down 2">
              <controlPr defaultSize="0" autoLine="0" autoPict="0">
                <anchor>
                  <from>
                    <xdr:col>1</xdr:col>
                    <xdr:colOff>104775</xdr:colOff>
                    <xdr:row>2</xdr:row>
                    <xdr:rowOff>352425</xdr:rowOff>
                  </from>
                  <to>
                    <xdr:col>4</xdr:col>
                    <xdr:colOff>28575</xdr:colOff>
                    <xdr:row>4</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9ADF0-0BAF-4510-BDCC-562A86303B43}">
  <sheetPr codeName="Planilha28">
    <tabColor rgb="FF00C5C0"/>
  </sheetPr>
  <dimension ref="X1:X5"/>
  <sheetViews>
    <sheetView showGridLines="0" showRowColHeaders="0" workbookViewId="0">
      <pane ySplit="4" topLeftCell="A5" activePane="bottomLeft" state="frozen"/>
      <selection activeCell="S12" sqref="S12"/>
      <selection pane="bottomLeft"/>
    </sheetView>
  </sheetViews>
  <sheetFormatPr defaultRowHeight="35.1" customHeight="1" x14ac:dyDescent="0.25"/>
  <cols>
    <col min="1" max="2" width="1.7109375" style="26" customWidth="1"/>
    <col min="3" max="16384" width="9.140625" style="26"/>
  </cols>
  <sheetData>
    <row r="1" spans="24:24" s="1" customFormat="1" ht="35.1" customHeight="1" x14ac:dyDescent="0.25"/>
    <row r="2" spans="24:24" s="3" customFormat="1" ht="30" customHeight="1" x14ac:dyDescent="0.25"/>
    <row r="3" spans="24:24" ht="30" customHeight="1" x14ac:dyDescent="0.25"/>
    <row r="4" spans="24:24" ht="21.95" customHeight="1" x14ac:dyDescent="0.25"/>
    <row r="5" spans="24:24" ht="35.1" customHeight="1" x14ac:dyDescent="0.25">
      <c r="X5" s="89" t="s">
        <v>184</v>
      </c>
    </row>
  </sheetData>
  <sheetProtection sheet="1" objects="1" scenarios="1" selectLockedCells="1" selectUnlockedCells="1"/>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30</vt:i4>
      </vt:variant>
      <vt:variant>
        <vt:lpstr>Intervalos Nomeados</vt:lpstr>
      </vt:variant>
      <vt:variant>
        <vt:i4>4</vt:i4>
      </vt:variant>
    </vt:vector>
  </HeadingPairs>
  <TitlesOfParts>
    <vt:vector size="34" baseType="lpstr">
      <vt:lpstr>BH (1)</vt:lpstr>
      <vt:lpstr>BH (2)</vt:lpstr>
      <vt:lpstr>BH (3)</vt:lpstr>
      <vt:lpstr>Suporte</vt:lpstr>
      <vt:lpstr>Info</vt:lpstr>
      <vt:lpstr>Aprendizado</vt:lpstr>
      <vt:lpstr>Acesso</vt:lpstr>
      <vt:lpstr>GO</vt:lpstr>
      <vt:lpstr>Início</vt:lpstr>
      <vt:lpstr>Cadastros</vt:lpstr>
      <vt:lpstr>Esp</vt:lpstr>
      <vt:lpstr>Aco</vt:lpstr>
      <vt:lpstr>Par</vt:lpstr>
      <vt:lpstr>Adv</vt:lpstr>
      <vt:lpstr>Cli</vt:lpstr>
      <vt:lpstr>Lançamentos</vt:lpstr>
      <vt:lpstr>Prazo</vt:lpstr>
      <vt:lpstr>Consulta</vt:lpstr>
      <vt:lpstr>Controles</vt:lpstr>
      <vt:lpstr>Consultar</vt:lpstr>
      <vt:lpstr>Relatórios</vt:lpstr>
      <vt:lpstr>Pri</vt:lpstr>
      <vt:lpstr>Advg</vt:lpstr>
      <vt:lpstr>Fina</vt:lpstr>
      <vt:lpstr>Eta</vt:lpstr>
      <vt:lpstr>Impressão</vt:lpstr>
      <vt:lpstr>Dashboard</vt:lpstr>
      <vt:lpstr>Advog</vt:lpstr>
      <vt:lpstr>Financ</vt:lpstr>
      <vt:lpstr>Prazos</vt:lpstr>
      <vt:lpstr>Impressão!Area_de_impressao</vt:lpstr>
      <vt:lpstr>Classe</vt:lpstr>
      <vt:lpstr>Qual</vt:lpstr>
      <vt:lpstr>Situação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Onside Corporation</cp:lastModifiedBy>
  <cp:lastPrinted>2021-10-19T18:15:33Z</cp:lastPrinted>
  <dcterms:created xsi:type="dcterms:W3CDTF">2020-09-21T15:46:55Z</dcterms:created>
  <dcterms:modified xsi:type="dcterms:W3CDTF">2022-01-03T23:58:55Z</dcterms:modified>
</cp:coreProperties>
</file>